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9.xml" ContentType="application/vnd.ms-office.activeX+xml"/>
  <Override PartName="/xl/activeX/activeX9.bin" ContentType="application/vnd.ms-office.activeX"/>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drawings/drawing8.xml" ContentType="application/vnd.openxmlformats-officedocument.drawing+xml"/>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9.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drawings/drawing10.xml" ContentType="application/vnd.openxmlformats-officedocument.drawing+xml"/>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drawings/drawing11.xml" ContentType="application/vnd.openxmlformats-officedocument.drawing+xml"/>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drawings/drawing12.xml" ContentType="application/vnd.openxmlformats-officedocument.drawing+xml"/>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drawings/drawing13.xml" ContentType="application/vnd.openxmlformats-officedocument.drawing+xml"/>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drawings/drawing14.xml" ContentType="application/vnd.openxmlformats-officedocument.drawing+xml"/>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15.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drawings/drawing16.xml" ContentType="application/vnd.openxmlformats-officedocument.drawing+xml"/>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drawings/drawing17.xml" ContentType="application/vnd.openxmlformats-officedocument.drawing+xml"/>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drawings/drawing18.xml" ContentType="application/vnd.openxmlformats-officedocument.drawing+xml"/>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drawings/drawing19.xml" ContentType="application/vnd.openxmlformats-officedocument.drawing+xml"/>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drawings/drawing20.xml" ContentType="application/vnd.openxmlformats-officedocument.drawing+xml"/>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activeX/activeX118.xml" ContentType="application/vnd.ms-office.activeX+xml"/>
  <Override PartName="/xl/activeX/activeX118.bin" ContentType="application/vnd.ms-office.activeX"/>
  <Override PartName="/xl/drawings/drawing31.xml" ContentType="application/vnd.openxmlformats-officedocument.drawing+xml"/>
  <Override PartName="/xl/activeX/activeX119.xml" ContentType="application/vnd.ms-office.activeX+xml"/>
  <Override PartName="/xl/activeX/activeX119.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26．課税状況調\令和５年度\本番\【要：ダウンロード完了連絡】R5課税状況調べ（8月25日〆切）\【01】2023課税状況\送信\"/>
    </mc:Choice>
  </mc:AlternateContent>
  <workbookProtection workbookAlgorithmName="SHA-512" workbookHashValue="RtnNfLMuAYWry/F15vKaULxmvJcarH9W5ivt8zYZjGoknUJ3XER5QfSmMp3ODj0UO/9sO0MlsUZ97EytszdjMg==" workbookSaltValue="KZNGmEkgp2JSlqVV59VtDw==" workbookSpinCount="100000" lockStructure="1"/>
  <bookViews>
    <workbookView xWindow="-120" yWindow="-120" windowWidth="29040" windowHeight="15840" tabRatio="932" firstSheet="2" activeTab="2"/>
  </bookViews>
  <sheets>
    <sheet name="都道府県コード" sheetId="1" state="hidden" r:id="rId1"/>
    <sheet name="地方団体コード" sheetId="2" state="hidden" r:id="rId2"/>
    <sheet name="ガイダンス表" sheetId="3" r:id="rId3"/>
    <sheet name="表00" sheetId="4" r:id="rId4"/>
    <sheet name="表01" sheetId="35" r:id="rId5"/>
    <sheet name="表02" sheetId="6" r:id="rId6"/>
    <sheet name="表03" sheetId="7" r:id="rId7"/>
    <sheet name="表04" sheetId="8" r:id="rId8"/>
    <sheet name="表05" sheetId="36" r:id="rId9"/>
    <sheet name="表51" sheetId="37" r:id="rId10"/>
    <sheet name="表06" sheetId="38" r:id="rId11"/>
    <sheet name="表52" sheetId="39" r:id="rId12"/>
    <sheet name="表07" sheetId="40" r:id="rId13"/>
    <sheet name="表53" sheetId="41" r:id="rId14"/>
    <sheet name="表09" sheetId="42" r:id="rId15"/>
    <sheet name="表55" sheetId="43" r:id="rId16"/>
    <sheet name="表11" sheetId="17" r:id="rId17"/>
    <sheet name="表56" sheetId="18" r:id="rId18"/>
    <sheet name="表57" sheetId="19" r:id="rId19"/>
    <sheet name="表12" sheetId="20" r:id="rId20"/>
    <sheet name="表58" sheetId="21" r:id="rId21"/>
    <sheet name="表59" sheetId="22" r:id="rId22"/>
    <sheet name="表13" sheetId="23" r:id="rId23"/>
    <sheet name="表14" sheetId="24" r:id="rId24"/>
    <sheet name="表15" sheetId="25" r:id="rId25"/>
    <sheet name="表16" sheetId="26" r:id="rId26"/>
    <sheet name="表17" sheetId="27" r:id="rId27"/>
    <sheet name="表18" sheetId="28" r:id="rId28"/>
    <sheet name="表19" sheetId="29" r:id="rId29"/>
    <sheet name="表20" sheetId="30" r:id="rId30"/>
    <sheet name="表21" sheetId="31" r:id="rId31"/>
    <sheet name="コメント" sheetId="32" r:id="rId32"/>
    <sheet name="OKエラー" sheetId="33" r:id="rId33"/>
  </sheets>
  <definedNames>
    <definedName name="_xlnm._FilterDatabase" localSheetId="32" hidden="1">OKエラー!$A$2:$D$5</definedName>
    <definedName name="_xlnm._FilterDatabase" localSheetId="31" hidden="1">コメント!$A$2:$B$5</definedName>
    <definedName name="_xlnm.Print_Area" localSheetId="32">OKエラー!$A$1:$D$62</definedName>
    <definedName name="_xlnm.Print_Area" localSheetId="2">ガイダンス表!$B$1:$AD$99</definedName>
    <definedName name="_xlnm.Print_Area" localSheetId="31">コメント!$A$1:$B$2</definedName>
    <definedName name="_xlnm.Print_Area" localSheetId="5">表02!$A$1:$EH$31</definedName>
    <definedName name="_xlnm.Print_Area" localSheetId="6">表03!$A$1:$EF$11</definedName>
    <definedName name="_xlnm.Print_Area" localSheetId="7">表04!$A$1:$EF$16</definedName>
    <definedName name="_xlnm.Print_Area" localSheetId="8">表05!$A$1:$EF$117</definedName>
    <definedName name="_xlnm.Print_Area" localSheetId="10">表06!$A$1:$EF$117</definedName>
    <definedName name="_xlnm.Print_Area" localSheetId="12">表07!$A$1:$EF$117</definedName>
    <definedName name="_xlnm.Print_Area" localSheetId="14">表09!$A$1:$EE$117</definedName>
    <definedName name="_xlnm.Print_Area" localSheetId="16">表11!$A$1:$EF$156</definedName>
    <definedName name="_xlnm.Print_Area" localSheetId="19">表12!$A$1:$EF$164</definedName>
    <definedName name="_xlnm.Print_Area" localSheetId="22">表13!$A$1:$EK$28</definedName>
    <definedName name="_xlnm.Print_Area" localSheetId="23">表14!$A$1:$EK$26</definedName>
    <definedName name="_xlnm.Print_Area" localSheetId="24">表15!$A$1:$EH$25</definedName>
    <definedName name="_xlnm.Print_Area" localSheetId="25">表16!$A$1:$EI$23</definedName>
    <definedName name="_xlnm.Print_Area" localSheetId="26">表17!$A$1:$EH$25</definedName>
    <definedName name="_xlnm.Print_Area" localSheetId="27">表18!$A$1:$EF$20</definedName>
    <definedName name="_xlnm.Print_Area" localSheetId="28">表19!$A$1:$EE$40</definedName>
    <definedName name="_xlnm.Print_Area" localSheetId="29">表20!$A$1:$EE$26</definedName>
    <definedName name="_xlnm.Print_Area" localSheetId="30">表21!$A$1:$EE$24</definedName>
    <definedName name="_xlnm.Print_Area" localSheetId="9">表51!$A$1:$EF$234</definedName>
    <definedName name="_xlnm.Print_Area" localSheetId="11">表52!$A$1:$EF$234</definedName>
    <definedName name="_xlnm.Print_Area" localSheetId="13">表53!$A$1:$EE$234</definedName>
    <definedName name="_xlnm.Print_Area" localSheetId="15">表55!$A$1:$EF$234</definedName>
    <definedName name="_xlnm.Print_Area" localSheetId="17">表56!$A$1:$EF$240</definedName>
    <definedName name="_xlnm.Print_Area" localSheetId="18">表57!$A$1:$EF$240</definedName>
    <definedName name="_xlnm.Print_Area" localSheetId="20">表58!$A$1:$EF$234</definedName>
    <definedName name="_xlnm.Print_Area" localSheetId="21">表59!$A$1:$EF$246</definedName>
    <definedName name="_xlnm.Print_Titles" localSheetId="31">コメント!$1:$2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Q78" i="20" l="1"/>
  <c r="DQ77" i="20"/>
  <c r="DQ73" i="20"/>
  <c r="DQ74" i="20"/>
  <c r="DQ75" i="20"/>
  <c r="DQ76" i="20"/>
  <c r="BE101" i="19"/>
  <c r="BE102" i="19"/>
  <c r="BE103" i="19"/>
  <c r="BE104" i="19"/>
  <c r="AK105" i="19"/>
  <c r="AU105" i="19"/>
  <c r="BO105" i="19"/>
  <c r="BE106" i="19"/>
  <c r="BH152" i="17"/>
  <c r="BH153" i="17"/>
  <c r="BH154" i="17"/>
  <c r="BH151" i="17"/>
  <c r="BE105" i="19" l="1"/>
  <c r="DQ79" i="20"/>
  <c r="BY138" i="41" l="1"/>
  <c r="BY139" i="41"/>
  <c r="BY140" i="41"/>
  <c r="BY141" i="41"/>
  <c r="CM58" i="38"/>
  <c r="CM59" i="38"/>
  <c r="CM60" i="38"/>
  <c r="CM61" i="38"/>
  <c r="CM62" i="38"/>
  <c r="CM63" i="38"/>
  <c r="DH27" i="23"/>
  <c r="DH28" i="23"/>
  <c r="CD28" i="23"/>
  <c r="CS28" i="23"/>
  <c r="BO28" i="23"/>
  <c r="AQ28" i="23"/>
  <c r="AE28" i="23"/>
  <c r="AE27" i="23"/>
  <c r="AE26" i="23"/>
  <c r="DW21" i="23"/>
  <c r="DW23" i="23"/>
  <c r="BC22" i="23"/>
  <c r="BC23" i="23"/>
  <c r="AK242" i="22"/>
  <c r="AK238" i="22"/>
  <c r="BR229" i="22"/>
  <c r="AK225" i="22"/>
  <c r="AK234" i="22" s="1"/>
  <c r="AV225" i="22"/>
  <c r="AV234" i="22" s="1"/>
  <c r="BG225" i="22"/>
  <c r="BG234" i="22" s="1"/>
  <c r="BR225" i="22"/>
  <c r="BR234" i="22" s="1"/>
  <c r="AK226" i="22"/>
  <c r="AV226" i="22"/>
  <c r="BG226" i="22"/>
  <c r="BR226" i="22"/>
  <c r="AK227" i="22"/>
  <c r="AV227" i="22"/>
  <c r="BG227" i="22"/>
  <c r="BR227" i="22"/>
  <c r="AK228" i="22"/>
  <c r="AV228" i="22"/>
  <c r="BG228" i="22"/>
  <c r="BR228" i="22"/>
  <c r="AK229" i="22"/>
  <c r="AV229" i="22"/>
  <c r="BG229" i="22"/>
  <c r="AK224" i="22"/>
  <c r="CQ201" i="22"/>
  <c r="CQ184" i="22"/>
  <c r="CQ193" i="22" s="1"/>
  <c r="DC184" i="22"/>
  <c r="DC193" i="22" s="1"/>
  <c r="CQ185" i="22"/>
  <c r="DC185" i="22"/>
  <c r="CQ186" i="22"/>
  <c r="DC186" i="22"/>
  <c r="CQ187" i="22"/>
  <c r="DC187" i="22"/>
  <c r="CQ188" i="22"/>
  <c r="DC188" i="22"/>
  <c r="AK184" i="22"/>
  <c r="AY184" i="22"/>
  <c r="AY193" i="22" s="1"/>
  <c r="BM184" i="22"/>
  <c r="BM193" i="22" s="1"/>
  <c r="AK185" i="22"/>
  <c r="AY185" i="22"/>
  <c r="BM185" i="22"/>
  <c r="AK186" i="22"/>
  <c r="AY186" i="22"/>
  <c r="BM186" i="22"/>
  <c r="AK187" i="22"/>
  <c r="AY187" i="22"/>
  <c r="BM187" i="22"/>
  <c r="AK188" i="22"/>
  <c r="AY188" i="22"/>
  <c r="BM188" i="22"/>
  <c r="BJ160" i="22"/>
  <c r="AK143" i="22"/>
  <c r="AK152" i="22" s="1"/>
  <c r="BJ143" i="22"/>
  <c r="BJ152" i="22" s="1"/>
  <c r="AK144" i="22"/>
  <c r="BJ144" i="22"/>
  <c r="AK145" i="22"/>
  <c r="BJ145" i="22"/>
  <c r="AK146" i="22"/>
  <c r="BJ146" i="22"/>
  <c r="AK147" i="22"/>
  <c r="BJ147" i="22"/>
  <c r="AK78" i="22"/>
  <c r="AK19" i="22"/>
  <c r="AK61" i="22"/>
  <c r="AK70" i="22" s="1"/>
  <c r="BA61" i="22"/>
  <c r="BA70" i="22" s="1"/>
  <c r="BQ61" i="22"/>
  <c r="BQ70" i="22" s="1"/>
  <c r="AK62" i="22"/>
  <c r="BA62" i="22"/>
  <c r="BQ62" i="22"/>
  <c r="AK63" i="22"/>
  <c r="BA63" i="22"/>
  <c r="BQ63" i="22"/>
  <c r="AK64" i="22"/>
  <c r="BA64" i="22"/>
  <c r="BQ64" i="22"/>
  <c r="AK65" i="22"/>
  <c r="BA65" i="22"/>
  <c r="BQ65" i="22"/>
  <c r="AK60" i="22"/>
  <c r="AK33" i="22"/>
  <c r="AK20" i="22"/>
  <c r="AK29" i="22" s="1"/>
  <c r="AK228" i="21"/>
  <c r="CY219" i="21"/>
  <c r="CY215" i="21"/>
  <c r="CY224" i="21" s="1"/>
  <c r="CY216" i="21"/>
  <c r="CY217" i="21"/>
  <c r="CY218" i="21"/>
  <c r="CN215" i="21"/>
  <c r="CN224" i="21" s="1"/>
  <c r="CN216" i="21"/>
  <c r="CN217" i="21"/>
  <c r="CN218" i="21"/>
  <c r="CN219" i="21"/>
  <c r="AK215" i="21"/>
  <c r="AK224" i="21" s="1"/>
  <c r="AV215" i="21"/>
  <c r="AV224" i="21" s="1"/>
  <c r="BG215" i="21"/>
  <c r="BG224" i="21" s="1"/>
  <c r="BR215" i="21"/>
  <c r="BR224" i="21" s="1"/>
  <c r="AK216" i="21"/>
  <c r="AV216" i="21"/>
  <c r="BG216" i="21"/>
  <c r="BR216" i="21"/>
  <c r="AK217" i="21"/>
  <c r="AV217" i="21"/>
  <c r="BG217" i="21"/>
  <c r="BR217" i="21"/>
  <c r="AK218" i="21"/>
  <c r="AV218" i="21"/>
  <c r="BG218" i="21"/>
  <c r="BR218" i="21"/>
  <c r="AK219" i="21"/>
  <c r="AV219" i="21"/>
  <c r="BG219" i="21"/>
  <c r="BR219" i="21"/>
  <c r="AK150" i="21"/>
  <c r="AK137" i="21"/>
  <c r="AT137" i="21"/>
  <c r="AT146" i="21" s="1"/>
  <c r="BC137" i="21"/>
  <c r="BC146" i="21" s="1"/>
  <c r="BL137" i="21"/>
  <c r="BL146" i="21" s="1"/>
  <c r="BU137" i="21"/>
  <c r="BU146" i="21" s="1"/>
  <c r="CD137" i="21"/>
  <c r="CD146" i="21" s="1"/>
  <c r="CM137" i="21"/>
  <c r="CM146" i="21" s="1"/>
  <c r="CV137" i="21"/>
  <c r="CV146" i="21" s="1"/>
  <c r="DE137" i="21"/>
  <c r="DE146" i="21" s="1"/>
  <c r="AK138" i="21"/>
  <c r="AT138" i="21"/>
  <c r="BC138" i="21"/>
  <c r="BL138" i="21"/>
  <c r="BU138" i="21"/>
  <c r="CD138" i="21"/>
  <c r="CM138" i="21"/>
  <c r="CV138" i="21"/>
  <c r="DE138" i="21"/>
  <c r="AK139" i="21"/>
  <c r="AT139" i="21"/>
  <c r="BC139" i="21"/>
  <c r="BL139" i="21"/>
  <c r="BU139" i="21"/>
  <c r="CD139" i="21"/>
  <c r="CM139" i="21"/>
  <c r="CV139" i="21"/>
  <c r="DE139" i="21"/>
  <c r="AK140" i="21"/>
  <c r="AT140" i="21"/>
  <c r="BC140" i="21"/>
  <c r="BL140" i="21"/>
  <c r="BU140" i="21"/>
  <c r="CD140" i="21"/>
  <c r="CM140" i="21"/>
  <c r="CV140" i="21"/>
  <c r="DE140" i="21"/>
  <c r="AK141" i="21"/>
  <c r="AT141" i="21"/>
  <c r="BC141" i="21"/>
  <c r="BL141" i="21"/>
  <c r="BU141" i="21"/>
  <c r="CD141" i="21"/>
  <c r="CM141" i="21"/>
  <c r="CV141" i="21"/>
  <c r="DE141" i="21"/>
  <c r="AK134" i="21"/>
  <c r="AK111" i="21"/>
  <c r="BI98" i="21"/>
  <c r="BI107" i="21" s="1"/>
  <c r="BT98" i="21"/>
  <c r="BT107" i="21" s="1"/>
  <c r="CE98" i="21"/>
  <c r="CE107" i="21" s="1"/>
  <c r="CP98" i="21"/>
  <c r="CP107" i="21" s="1"/>
  <c r="BI99" i="21"/>
  <c r="BT99" i="21"/>
  <c r="CE99" i="21"/>
  <c r="CP99" i="21"/>
  <c r="BI100" i="21"/>
  <c r="BT100" i="21"/>
  <c r="CE100" i="21"/>
  <c r="CP100" i="21"/>
  <c r="BI101" i="21"/>
  <c r="BT101" i="21"/>
  <c r="CE101" i="21"/>
  <c r="CP101" i="21"/>
  <c r="BI102" i="21"/>
  <c r="BT102" i="21"/>
  <c r="CE102" i="21"/>
  <c r="CP102" i="21"/>
  <c r="AS98" i="21"/>
  <c r="AS107" i="21" s="1"/>
  <c r="AS99" i="21"/>
  <c r="AS108" i="21" s="1"/>
  <c r="AS100" i="21"/>
  <c r="AS101" i="21"/>
  <c r="AS102" i="21"/>
  <c r="AK98" i="21"/>
  <c r="AK107" i="21" s="1"/>
  <c r="AK99" i="21"/>
  <c r="AK100" i="21"/>
  <c r="AK101" i="21"/>
  <c r="AK102" i="21"/>
  <c r="AK72" i="21"/>
  <c r="BA68" i="21"/>
  <c r="AK58" i="21"/>
  <c r="AS58" i="21"/>
  <c r="BA58" i="21"/>
  <c r="AK59" i="21"/>
  <c r="AK68" i="21" s="1"/>
  <c r="AS59" i="21"/>
  <c r="AS68" i="21" s="1"/>
  <c r="BA59" i="21"/>
  <c r="AK60" i="21"/>
  <c r="AS60" i="21"/>
  <c r="BA60" i="21"/>
  <c r="AK61" i="21"/>
  <c r="AS61" i="21"/>
  <c r="BA61" i="21"/>
  <c r="AK62" i="21"/>
  <c r="AS62" i="21"/>
  <c r="BA62" i="21"/>
  <c r="AK63" i="21"/>
  <c r="AS63" i="21"/>
  <c r="BA63" i="21"/>
  <c r="AK33" i="21"/>
  <c r="BO24" i="21"/>
  <c r="BC28" i="23" l="1"/>
  <c r="DW28" i="23"/>
  <c r="BA69" i="21"/>
  <c r="AK108" i="21"/>
  <c r="CP108" i="21"/>
  <c r="CE108" i="21"/>
  <c r="BT108" i="21"/>
  <c r="BI108" i="21"/>
  <c r="AS69" i="21"/>
  <c r="AK69" i="21"/>
  <c r="BA107" i="21"/>
  <c r="BI68" i="21"/>
  <c r="DN146" i="21"/>
  <c r="AV225" i="21"/>
  <c r="CY225" i="21"/>
  <c r="CN225" i="21"/>
  <c r="BL147" i="21"/>
  <c r="AT147" i="21"/>
  <c r="BR225" i="21"/>
  <c r="BG225" i="21"/>
  <c r="AK225" i="21"/>
  <c r="DE147" i="21"/>
  <c r="CV147" i="21"/>
  <c r="CM147" i="21"/>
  <c r="CD147" i="21"/>
  <c r="BU147" i="21"/>
  <c r="BC147" i="21"/>
  <c r="AK147" i="21"/>
  <c r="CC224" i="21"/>
  <c r="AK146" i="21"/>
  <c r="CA187" i="22"/>
  <c r="BM194" i="22"/>
  <c r="AK235" i="22"/>
  <c r="AK153" i="22"/>
  <c r="AK71" i="22"/>
  <c r="CA185" i="22"/>
  <c r="CQ194" i="22"/>
  <c r="BR235" i="22"/>
  <c r="BA71" i="22"/>
  <c r="BG235" i="22"/>
  <c r="BJ153" i="22"/>
  <c r="AY194" i="22"/>
  <c r="AV235" i="22"/>
  <c r="BQ71" i="22"/>
  <c r="CA188" i="22"/>
  <c r="CA186" i="22"/>
  <c r="CA184" i="22"/>
  <c r="DC194" i="22"/>
  <c r="AK193" i="22"/>
  <c r="CA193" i="22" s="1"/>
  <c r="AK194" i="22"/>
  <c r="AK119" i="20"/>
  <c r="BI69" i="21" l="1"/>
  <c r="DN147" i="21"/>
  <c r="CA194" i="22"/>
  <c r="AK231" i="19"/>
  <c r="AK230" i="19"/>
  <c r="BR231" i="19"/>
  <c r="AV231" i="19"/>
  <c r="BG231" i="19"/>
  <c r="DC191" i="19"/>
  <c r="CQ191" i="19"/>
  <c r="BM191" i="19"/>
  <c r="AY191" i="19"/>
  <c r="AK191" i="19"/>
  <c r="AK190" i="19"/>
  <c r="BJ151" i="19"/>
  <c r="AK151" i="19"/>
  <c r="AK150" i="19"/>
  <c r="CV110" i="19"/>
  <c r="CV111" i="19"/>
  <c r="BZ111" i="19"/>
  <c r="CK111" i="19"/>
  <c r="BO111" i="19"/>
  <c r="AU111" i="19"/>
  <c r="AK111" i="19"/>
  <c r="AK110" i="19"/>
  <c r="BQ70" i="19"/>
  <c r="BQ71" i="19"/>
  <c r="BA71" i="19"/>
  <c r="AK71" i="19"/>
  <c r="AK70" i="19"/>
  <c r="AZ30" i="19"/>
  <c r="BO30" i="19"/>
  <c r="BO31" i="19"/>
  <c r="AZ31" i="19"/>
  <c r="AK30" i="19"/>
  <c r="AK31" i="19"/>
  <c r="CN231" i="18"/>
  <c r="CY231" i="18"/>
  <c r="BR231" i="18"/>
  <c r="AV231" i="18"/>
  <c r="BG231" i="18"/>
  <c r="AK231" i="18"/>
  <c r="AK230" i="18"/>
  <c r="AK159" i="18"/>
  <c r="DE150" i="18"/>
  <c r="CV150" i="18"/>
  <c r="CM150" i="18"/>
  <c r="CD150" i="18"/>
  <c r="BU150" i="18"/>
  <c r="BL150" i="18"/>
  <c r="BC150" i="18"/>
  <c r="AT150" i="18"/>
  <c r="AK150" i="18"/>
  <c r="AK151" i="18"/>
  <c r="AT151" i="18"/>
  <c r="BC151" i="18"/>
  <c r="BL151" i="18"/>
  <c r="BU151" i="18"/>
  <c r="CD151" i="18"/>
  <c r="CM151" i="18"/>
  <c r="CV151" i="18"/>
  <c r="DE151" i="18"/>
  <c r="CP111" i="18"/>
  <c r="CE111" i="18"/>
  <c r="BT111" i="18"/>
  <c r="BI111" i="18"/>
  <c r="BI110" i="18"/>
  <c r="AS111" i="18"/>
  <c r="AK111" i="18"/>
  <c r="AK110" i="18"/>
  <c r="BA71" i="18"/>
  <c r="AS71" i="18"/>
  <c r="AK71" i="18"/>
  <c r="AK70" i="18"/>
  <c r="BO31" i="18"/>
  <c r="BO30" i="18"/>
  <c r="AZ31" i="18"/>
  <c r="AK31" i="18"/>
  <c r="AK30" i="18"/>
  <c r="BA147" i="17"/>
  <c r="AS147" i="17"/>
  <c r="AK147" i="17"/>
  <c r="BA146" i="17"/>
  <c r="AS146" i="17"/>
  <c r="AK146" i="17"/>
  <c r="DN107" i="17"/>
  <c r="DW107" i="17"/>
  <c r="DW108" i="17"/>
  <c r="DN108" i="17"/>
  <c r="DE108" i="17"/>
  <c r="DE107" i="17"/>
  <c r="CM107" i="17"/>
  <c r="AT107" i="17"/>
  <c r="BC107" i="17"/>
  <c r="BL107" i="17"/>
  <c r="BU107" i="17"/>
  <c r="CD107" i="17"/>
  <c r="AT108" i="17"/>
  <c r="BC108" i="17"/>
  <c r="BL108" i="17"/>
  <c r="BU108" i="17"/>
  <c r="CD108" i="17"/>
  <c r="CM108" i="17"/>
  <c r="AK108" i="17"/>
  <c r="AK107" i="17"/>
  <c r="DQ69" i="17"/>
  <c r="DQ68" i="17"/>
  <c r="AY68" i="17"/>
  <c r="BM68" i="17"/>
  <c r="CA68" i="17"/>
  <c r="CO68" i="17"/>
  <c r="DC68" i="17"/>
  <c r="AY69" i="17"/>
  <c r="BM69" i="17"/>
  <c r="CA69" i="17"/>
  <c r="CO69" i="17"/>
  <c r="DC69" i="17"/>
  <c r="AK69" i="17"/>
  <c r="AK68" i="17"/>
  <c r="CG30" i="17"/>
  <c r="CG29" i="17"/>
  <c r="BU30" i="17"/>
  <c r="BU29" i="17"/>
  <c r="AW30" i="17"/>
  <c r="AK30" i="17"/>
  <c r="AW29" i="17"/>
  <c r="AK29" i="17"/>
  <c r="AK28" i="17"/>
  <c r="BI24" i="17"/>
  <c r="AK25" i="17"/>
  <c r="BC225" i="43"/>
  <c r="AK225" i="43"/>
  <c r="AK224" i="43"/>
  <c r="BU186" i="43"/>
  <c r="BC186" i="43"/>
  <c r="AK186" i="43"/>
  <c r="AK185" i="43"/>
  <c r="CS147" i="43"/>
  <c r="CI147" i="43"/>
  <c r="BO147" i="43"/>
  <c r="AU147" i="43"/>
  <c r="BE147" i="43"/>
  <c r="AK147" i="43"/>
  <c r="AK146" i="43"/>
  <c r="AS77" i="43"/>
  <c r="DF69" i="43"/>
  <c r="CW69" i="43"/>
  <c r="DO69" i="43" s="1"/>
  <c r="CM69" i="43"/>
  <c r="CC69" i="43"/>
  <c r="BT69" i="43"/>
  <c r="BJ69" i="43"/>
  <c r="AZ69" i="43"/>
  <c r="AS69" i="43"/>
  <c r="AK69" i="43"/>
  <c r="AK68" i="43"/>
  <c r="BO30" i="43"/>
  <c r="BO29" i="43"/>
  <c r="AZ30" i="43"/>
  <c r="AK30" i="43"/>
  <c r="AK29" i="43"/>
  <c r="BD108" i="42"/>
  <c r="AT108" i="42"/>
  <c r="AK108" i="42"/>
  <c r="BD107" i="42"/>
  <c r="AT107" i="42"/>
  <c r="AK107" i="42"/>
  <c r="DN69" i="42"/>
  <c r="CV69" i="42"/>
  <c r="DN68" i="42"/>
  <c r="DE68" i="42"/>
  <c r="DE69" i="42"/>
  <c r="CV68" i="42"/>
  <c r="CD68" i="42"/>
  <c r="AT68" i="42"/>
  <c r="BC68" i="42"/>
  <c r="BL68" i="42"/>
  <c r="BU68" i="42"/>
  <c r="AT69" i="42"/>
  <c r="BC69" i="42"/>
  <c r="BL69" i="42"/>
  <c r="BU69" i="42"/>
  <c r="CD69" i="42"/>
  <c r="AK69" i="42"/>
  <c r="AK68" i="42"/>
  <c r="AK64" i="42"/>
  <c r="AW38" i="42"/>
  <c r="AK38" i="42"/>
  <c r="DK30" i="42"/>
  <c r="DK29" i="42"/>
  <c r="CV30" i="42"/>
  <c r="CV29" i="42"/>
  <c r="CG30" i="42"/>
  <c r="CG29" i="42"/>
  <c r="BU30" i="42"/>
  <c r="BU29" i="42"/>
  <c r="AW29" i="42"/>
  <c r="AW30" i="42"/>
  <c r="AK30" i="42"/>
  <c r="AK29" i="42"/>
  <c r="BI29" i="42" s="1"/>
  <c r="AK225" i="41"/>
  <c r="AK224" i="41"/>
  <c r="AK186" i="41"/>
  <c r="BC225" i="41"/>
  <c r="BU185" i="41"/>
  <c r="BU186" i="41"/>
  <c r="BC186" i="41"/>
  <c r="AK185" i="41"/>
  <c r="CS147" i="41"/>
  <c r="CI147" i="41"/>
  <c r="BO147" i="41"/>
  <c r="AU147" i="41"/>
  <c r="BE147" i="41"/>
  <c r="AK147" i="41"/>
  <c r="AK146" i="41"/>
  <c r="DF69" i="41"/>
  <c r="CW69" i="41"/>
  <c r="CM69" i="41"/>
  <c r="CC69" i="41"/>
  <c r="BT69" i="41"/>
  <c r="BJ69" i="41"/>
  <c r="AZ69" i="41"/>
  <c r="AS69" i="41"/>
  <c r="AK69" i="41"/>
  <c r="AS68" i="41"/>
  <c r="AK68" i="41"/>
  <c r="BO29" i="41"/>
  <c r="BO30" i="41"/>
  <c r="AZ30" i="41"/>
  <c r="AK30" i="41"/>
  <c r="AK29" i="41"/>
  <c r="AK108" i="40"/>
  <c r="AK107" i="40"/>
  <c r="BC68" i="40"/>
  <c r="AK30" i="40"/>
  <c r="BD108" i="40"/>
  <c r="AT108" i="40"/>
  <c r="BD107" i="40"/>
  <c r="AT107" i="40"/>
  <c r="DN69" i="40"/>
  <c r="DE69" i="40"/>
  <c r="CV69" i="40"/>
  <c r="AT69" i="40"/>
  <c r="BC69" i="40"/>
  <c r="BL69" i="40"/>
  <c r="BU69" i="40"/>
  <c r="CD69" i="40"/>
  <c r="AK69" i="40"/>
  <c r="AK68" i="40"/>
  <c r="DK30" i="40"/>
  <c r="DK29" i="40"/>
  <c r="CV30" i="40"/>
  <c r="CG30" i="40"/>
  <c r="BU30" i="40"/>
  <c r="AW30" i="40"/>
  <c r="AK29" i="40"/>
  <c r="BA111" i="18" l="1"/>
  <c r="CD31" i="18"/>
  <c r="BI30" i="42"/>
  <c r="DO69" i="41"/>
  <c r="CM69" i="40"/>
  <c r="BI30" i="40"/>
  <c r="BC225" i="39"/>
  <c r="AK225" i="39"/>
  <c r="AK224" i="39"/>
  <c r="BU186" i="39"/>
  <c r="BC186" i="39"/>
  <c r="AK186" i="39"/>
  <c r="AK185" i="39"/>
  <c r="AK155" i="39"/>
  <c r="CS147" i="39"/>
  <c r="CI147" i="39"/>
  <c r="BO147" i="39"/>
  <c r="BE147" i="39"/>
  <c r="AU147" i="39"/>
  <c r="AK147" i="39"/>
  <c r="AK146" i="39"/>
  <c r="AK103" i="39"/>
  <c r="CC69" i="39"/>
  <c r="CM69" i="39"/>
  <c r="CW69" i="39"/>
  <c r="DF69" i="39"/>
  <c r="BT69" i="39"/>
  <c r="BJ69" i="39"/>
  <c r="AZ69" i="39"/>
  <c r="AS69" i="39"/>
  <c r="AK69" i="39"/>
  <c r="AK68" i="39"/>
  <c r="BO29" i="39"/>
  <c r="BO30" i="39"/>
  <c r="AZ30" i="39"/>
  <c r="AK30" i="39"/>
  <c r="AK29" i="39"/>
  <c r="AK28" i="39"/>
  <c r="BD116" i="38"/>
  <c r="AT116" i="38"/>
  <c r="AK116" i="38"/>
  <c r="BD107" i="38"/>
  <c r="BD108" i="38"/>
  <c r="AT108" i="38"/>
  <c r="AK108" i="38"/>
  <c r="AK107" i="38"/>
  <c r="AK106" i="38"/>
  <c r="DN68" i="38"/>
  <c r="DN69" i="38"/>
  <c r="DE68" i="38"/>
  <c r="DE69" i="38"/>
  <c r="CV69" i="38"/>
  <c r="CV68" i="38"/>
  <c r="AT68" i="38"/>
  <c r="BC68" i="38"/>
  <c r="BL68" i="38"/>
  <c r="BU68" i="38"/>
  <c r="CD68" i="38"/>
  <c r="AT69" i="38"/>
  <c r="BC69" i="38"/>
  <c r="BL69" i="38"/>
  <c r="BU69" i="38"/>
  <c r="CD69" i="38"/>
  <c r="AK69" i="38"/>
  <c r="AK68" i="38"/>
  <c r="DK30" i="38"/>
  <c r="AK30" i="38"/>
  <c r="AK29" i="38"/>
  <c r="DK29" i="38"/>
  <c r="CV29" i="38"/>
  <c r="CV30" i="38"/>
  <c r="CG30" i="38"/>
  <c r="CG29" i="38"/>
  <c r="BU30" i="38"/>
  <c r="BU29" i="38"/>
  <c r="AW30" i="38"/>
  <c r="AW29" i="38"/>
  <c r="BI29" i="38" s="1"/>
  <c r="BC225" i="37"/>
  <c r="AK225" i="37"/>
  <c r="AK224" i="37"/>
  <c r="BU186" i="37"/>
  <c r="BC186" i="37"/>
  <c r="AK186" i="37"/>
  <c r="AK185" i="37"/>
  <c r="CS147" i="37"/>
  <c r="CI147" i="37"/>
  <c r="BO147" i="37"/>
  <c r="AU147" i="37"/>
  <c r="BE147" i="37"/>
  <c r="AK147" i="37"/>
  <c r="AK146" i="37"/>
  <c r="AK145" i="37"/>
  <c r="BA116" i="37"/>
  <c r="AK116" i="37"/>
  <c r="CC107" i="37"/>
  <c r="BV107" i="37"/>
  <c r="BO107" i="37"/>
  <c r="BH107" i="37"/>
  <c r="BV96" i="37"/>
  <c r="BV97" i="37"/>
  <c r="BV98" i="37"/>
  <c r="BO103" i="37"/>
  <c r="AK103" i="37"/>
  <c r="CW68" i="37"/>
  <c r="DF68" i="37"/>
  <c r="DF69" i="37"/>
  <c r="CW69" i="37"/>
  <c r="CM69" i="37"/>
  <c r="CC69" i="37"/>
  <c r="BT69" i="37"/>
  <c r="BJ69" i="37"/>
  <c r="AZ69" i="37"/>
  <c r="AS69" i="37"/>
  <c r="AK69" i="37"/>
  <c r="AK68" i="37"/>
  <c r="AK67" i="37"/>
  <c r="AK38" i="37"/>
  <c r="CD36" i="37"/>
  <c r="BO29" i="37"/>
  <c r="BO30" i="37"/>
  <c r="AZ30" i="37"/>
  <c r="AK30" i="37"/>
  <c r="AK29" i="37"/>
  <c r="AK28" i="37"/>
  <c r="BY147" i="39" l="1"/>
  <c r="CD30" i="39"/>
  <c r="DO69" i="39"/>
  <c r="BL108" i="38"/>
  <c r="CM69" i="38"/>
  <c r="BI30" i="38"/>
  <c r="CM68" i="38"/>
  <c r="BY147" i="37"/>
  <c r="CD30" i="37"/>
  <c r="BD108" i="36"/>
  <c r="AT108" i="36"/>
  <c r="AK108" i="36"/>
  <c r="AK107" i="36"/>
  <c r="AK106" i="36"/>
  <c r="AK67" i="36"/>
  <c r="DN69" i="36"/>
  <c r="DE69" i="36"/>
  <c r="CV69" i="36"/>
  <c r="CD69" i="36"/>
  <c r="AT69" i="36"/>
  <c r="BC69" i="36"/>
  <c r="BL69" i="36"/>
  <c r="BU69" i="36"/>
  <c r="AK69" i="36"/>
  <c r="AK68" i="36"/>
  <c r="CV30" i="36"/>
  <c r="DQ71" i="20" s="1"/>
  <c r="DK30" i="36"/>
  <c r="DK29" i="36"/>
  <c r="CG30" i="36"/>
  <c r="BU30" i="36"/>
  <c r="BU29" i="36"/>
  <c r="AW30" i="36"/>
  <c r="AK30" i="36"/>
  <c r="AK29" i="36"/>
  <c r="AK28" i="36"/>
  <c r="AK25" i="36"/>
  <c r="AK157" i="20"/>
  <c r="BA143" i="20"/>
  <c r="BA152" i="20" s="1"/>
  <c r="BA144" i="20"/>
  <c r="BA145" i="20"/>
  <c r="BA146" i="20"/>
  <c r="BA147" i="20"/>
  <c r="AS143" i="20"/>
  <c r="AS152" i="20" s="1"/>
  <c r="AS144" i="20"/>
  <c r="AS145" i="20"/>
  <c r="AS146" i="20"/>
  <c r="AS147" i="20"/>
  <c r="AK143" i="20"/>
  <c r="AK152" i="20" s="1"/>
  <c r="AK144" i="20"/>
  <c r="AK145" i="20"/>
  <c r="AK146" i="20"/>
  <c r="AK147" i="20"/>
  <c r="DE115" i="20"/>
  <c r="DN115" i="20"/>
  <c r="DW115" i="20"/>
  <c r="DE116" i="20"/>
  <c r="DN116" i="20"/>
  <c r="DW116" i="20"/>
  <c r="DE117" i="20"/>
  <c r="DN117" i="20"/>
  <c r="DW117" i="20"/>
  <c r="DE118" i="20"/>
  <c r="DN118" i="20"/>
  <c r="DW118" i="20"/>
  <c r="DE119" i="20"/>
  <c r="DN119" i="20"/>
  <c r="DW119" i="20"/>
  <c r="AT115" i="20"/>
  <c r="BC115" i="20"/>
  <c r="BL115" i="20"/>
  <c r="BU115" i="20"/>
  <c r="CD115" i="20"/>
  <c r="CM115" i="20"/>
  <c r="AT116" i="20"/>
  <c r="BC116" i="20"/>
  <c r="BL116" i="20"/>
  <c r="BU116" i="20"/>
  <c r="CD116" i="20"/>
  <c r="CM116" i="20"/>
  <c r="AT117" i="20"/>
  <c r="BC117" i="20"/>
  <c r="BL117" i="20"/>
  <c r="BU117" i="20"/>
  <c r="CD117" i="20"/>
  <c r="CM117" i="20"/>
  <c r="AT118" i="20"/>
  <c r="BC118" i="20"/>
  <c r="BL118" i="20"/>
  <c r="BU118" i="20"/>
  <c r="CD118" i="20"/>
  <c r="CM118" i="20"/>
  <c r="AT119" i="20"/>
  <c r="BC119" i="20"/>
  <c r="BL119" i="20"/>
  <c r="BU119" i="20"/>
  <c r="CD119" i="20"/>
  <c r="CM119" i="20"/>
  <c r="AK116" i="20"/>
  <c r="AK117" i="20"/>
  <c r="AK118" i="20"/>
  <c r="AK115" i="20"/>
  <c r="DE102" i="20"/>
  <c r="DE111" i="20" s="1"/>
  <c r="DN102" i="20"/>
  <c r="DN111" i="20" s="1"/>
  <c r="DW102" i="20"/>
  <c r="DW111" i="20" s="1"/>
  <c r="DE103" i="20"/>
  <c r="DN103" i="20"/>
  <c r="DW103" i="20"/>
  <c r="DE104" i="20"/>
  <c r="DN104" i="20"/>
  <c r="DW104" i="20"/>
  <c r="DE105" i="20"/>
  <c r="DN105" i="20"/>
  <c r="DW105" i="20"/>
  <c r="DE106" i="20"/>
  <c r="DN106" i="20"/>
  <c r="DW106" i="20"/>
  <c r="AT102" i="20"/>
  <c r="AT111" i="20" s="1"/>
  <c r="BC102" i="20"/>
  <c r="BC111" i="20" s="1"/>
  <c r="BL102" i="20"/>
  <c r="BL111" i="20" s="1"/>
  <c r="BU102" i="20"/>
  <c r="BU111" i="20" s="1"/>
  <c r="CD102" i="20"/>
  <c r="CD111" i="20" s="1"/>
  <c r="CM102" i="20"/>
  <c r="CM111" i="20" s="1"/>
  <c r="AT103" i="20"/>
  <c r="BC103" i="20"/>
  <c r="BL103" i="20"/>
  <c r="BU103" i="20"/>
  <c r="CD103" i="20"/>
  <c r="CM103" i="20"/>
  <c r="AT104" i="20"/>
  <c r="BC104" i="20"/>
  <c r="BL104" i="20"/>
  <c r="BU104" i="20"/>
  <c r="CD104" i="20"/>
  <c r="CM104" i="20"/>
  <c r="AT105" i="20"/>
  <c r="BC105" i="20"/>
  <c r="BL105" i="20"/>
  <c r="BU105" i="20"/>
  <c r="CD105" i="20"/>
  <c r="CM105" i="20"/>
  <c r="AT106" i="20"/>
  <c r="BC106" i="20"/>
  <c r="BL106" i="20"/>
  <c r="BU106" i="20"/>
  <c r="CD106" i="20"/>
  <c r="CM106" i="20"/>
  <c r="AK102" i="20"/>
  <c r="AK111" i="20" s="1"/>
  <c r="AK103" i="20"/>
  <c r="AK104" i="20"/>
  <c r="AK105" i="20"/>
  <c r="AK106" i="20"/>
  <c r="DQ59" i="20"/>
  <c r="DQ60" i="20"/>
  <c r="DQ61" i="20"/>
  <c r="DQ62" i="20"/>
  <c r="DQ63" i="20"/>
  <c r="DQ64" i="20"/>
  <c r="DQ65" i="20"/>
  <c r="DC61" i="20"/>
  <c r="DC70" i="20" s="1"/>
  <c r="DC62" i="20"/>
  <c r="DC63" i="20"/>
  <c r="DC64" i="20"/>
  <c r="DC65" i="20"/>
  <c r="CO61" i="20"/>
  <c r="CO70" i="20" s="1"/>
  <c r="CO62" i="20"/>
  <c r="CO63" i="20"/>
  <c r="CO64" i="20"/>
  <c r="CO65" i="20"/>
  <c r="CA61" i="20"/>
  <c r="CA70" i="20" s="1"/>
  <c r="CA62" i="20"/>
  <c r="CA63" i="20"/>
  <c r="CA64" i="20"/>
  <c r="CA65" i="20"/>
  <c r="BM61" i="20"/>
  <c r="BM70" i="20" s="1"/>
  <c r="BM62" i="20"/>
  <c r="BM63" i="20"/>
  <c r="BM64" i="20"/>
  <c r="BM65" i="20"/>
  <c r="AK32" i="20"/>
  <c r="AK34" i="20"/>
  <c r="CG21" i="20"/>
  <c r="CG19" i="20"/>
  <c r="CG20" i="20"/>
  <c r="CG29" i="20" s="1"/>
  <c r="CG22" i="20"/>
  <c r="CG23" i="20"/>
  <c r="CG24" i="20"/>
  <c r="BU19" i="20"/>
  <c r="BU20" i="20"/>
  <c r="BU29" i="20" s="1"/>
  <c r="BU21" i="20"/>
  <c r="BU22" i="20"/>
  <c r="BU23" i="20"/>
  <c r="BU24" i="20"/>
  <c r="AW20" i="20"/>
  <c r="AW29" i="20" s="1"/>
  <c r="AW21" i="20"/>
  <c r="AW22" i="20"/>
  <c r="AW23" i="20"/>
  <c r="AW24" i="20"/>
  <c r="AK20" i="20"/>
  <c r="AK29" i="20" s="1"/>
  <c r="AK21" i="20"/>
  <c r="AK22" i="20"/>
  <c r="AK23" i="20"/>
  <c r="AK24" i="20"/>
  <c r="BH146" i="20" l="1"/>
  <c r="BH145" i="20"/>
  <c r="BI30" i="36"/>
  <c r="BL108" i="36"/>
  <c r="CM69" i="36"/>
  <c r="BH147" i="20"/>
  <c r="AW30" i="20"/>
  <c r="BU30" i="20"/>
  <c r="DC71" i="20"/>
  <c r="BC112" i="20"/>
  <c r="DN112" i="20"/>
  <c r="CV119" i="20"/>
  <c r="BL112" i="20"/>
  <c r="DW112" i="20"/>
  <c r="AT112" i="20"/>
  <c r="DE112" i="20"/>
  <c r="BA153" i="20"/>
  <c r="CM112" i="20"/>
  <c r="AS153" i="20"/>
  <c r="CD112" i="20"/>
  <c r="AK153" i="20"/>
  <c r="BU112" i="20"/>
  <c r="CV111" i="20"/>
  <c r="BH152" i="20"/>
  <c r="CA71" i="20"/>
  <c r="BH143" i="20"/>
  <c r="AK30" i="20"/>
  <c r="CG30" i="20"/>
  <c r="BM71" i="20"/>
  <c r="AK112" i="20"/>
  <c r="BH144" i="20"/>
  <c r="CO71" i="20"/>
  <c r="BI29" i="20"/>
  <c r="BI20" i="20"/>
  <c r="BI21" i="20"/>
  <c r="BI22" i="20"/>
  <c r="BI23" i="20"/>
  <c r="BI24" i="20"/>
  <c r="AE24" i="23"/>
  <c r="BC18" i="23"/>
  <c r="BC20" i="23"/>
  <c r="BC21" i="23"/>
  <c r="DW20" i="23"/>
  <c r="DW19" i="23"/>
  <c r="BC19" i="23"/>
  <c r="BR241" i="22"/>
  <c r="BG241" i="22"/>
  <c r="AV241" i="22"/>
  <c r="AK241" i="22"/>
  <c r="BR240" i="22"/>
  <c r="BG240" i="22"/>
  <c r="AV240" i="22"/>
  <c r="AK240" i="22"/>
  <c r="BR239" i="22"/>
  <c r="BG239" i="22"/>
  <c r="AV239" i="22"/>
  <c r="AK239" i="22"/>
  <c r="DC200" i="22"/>
  <c r="CQ200" i="22"/>
  <c r="BM200" i="22"/>
  <c r="AY200" i="22"/>
  <c r="AK200" i="22"/>
  <c r="DC199" i="22"/>
  <c r="CQ199" i="22"/>
  <c r="BM199" i="22"/>
  <c r="AY199" i="22"/>
  <c r="AK199" i="22"/>
  <c r="DC198" i="22"/>
  <c r="CQ198" i="22"/>
  <c r="BM198" i="22"/>
  <c r="AY198" i="22"/>
  <c r="AK198" i="22"/>
  <c r="DO186" i="22"/>
  <c r="DO185" i="22"/>
  <c r="BJ159" i="22"/>
  <c r="AK159" i="22"/>
  <c r="BJ158" i="22"/>
  <c r="AK158" i="22"/>
  <c r="BJ157" i="22"/>
  <c r="AK157" i="22"/>
  <c r="CV118" i="22"/>
  <c r="CK118" i="22"/>
  <c r="BZ118" i="22"/>
  <c r="BO118" i="22"/>
  <c r="AU118" i="22"/>
  <c r="AK118" i="22"/>
  <c r="CV117" i="22"/>
  <c r="CK117" i="22"/>
  <c r="BZ117" i="22"/>
  <c r="BO117" i="22"/>
  <c r="AU117" i="22"/>
  <c r="AK117" i="22"/>
  <c r="CV116" i="22"/>
  <c r="CK116" i="22"/>
  <c r="BZ116" i="22"/>
  <c r="BO116" i="22"/>
  <c r="AU116" i="22"/>
  <c r="AK116" i="22"/>
  <c r="CV105" i="22"/>
  <c r="CK105" i="22"/>
  <c r="BZ105" i="22"/>
  <c r="BO105" i="22"/>
  <c r="AU105" i="22"/>
  <c r="AK105" i="22"/>
  <c r="CV104" i="22"/>
  <c r="CK104" i="22"/>
  <c r="BZ104" i="22"/>
  <c r="BO104" i="22"/>
  <c r="AU104" i="22"/>
  <c r="AK104" i="22"/>
  <c r="CV103" i="22"/>
  <c r="CK103" i="22"/>
  <c r="BZ103" i="22"/>
  <c r="BO103" i="22"/>
  <c r="AU103" i="22"/>
  <c r="AK103" i="22"/>
  <c r="BQ77" i="22"/>
  <c r="BA77" i="22"/>
  <c r="AK77" i="22"/>
  <c r="BQ76" i="22"/>
  <c r="BA76" i="22"/>
  <c r="AK76" i="22"/>
  <c r="BQ75" i="22"/>
  <c r="BA75" i="22"/>
  <c r="AK75" i="22"/>
  <c r="BO36" i="22"/>
  <c r="AZ36" i="22"/>
  <c r="AK36" i="22"/>
  <c r="BO35" i="22"/>
  <c r="AZ35" i="22"/>
  <c r="AK35" i="22"/>
  <c r="BO34" i="22"/>
  <c r="AZ34" i="22"/>
  <c r="AK34" i="22"/>
  <c r="BO23" i="22"/>
  <c r="AZ23" i="22"/>
  <c r="AK23" i="22"/>
  <c r="BO22" i="22"/>
  <c r="AZ22" i="22"/>
  <c r="AK22" i="22"/>
  <c r="BO21" i="22"/>
  <c r="AZ21" i="22"/>
  <c r="AK21" i="22"/>
  <c r="CY231" i="21"/>
  <c r="CN231" i="21"/>
  <c r="BR231" i="21"/>
  <c r="BG231" i="21"/>
  <c r="AV231" i="21"/>
  <c r="AK231" i="21"/>
  <c r="CY230" i="21"/>
  <c r="CN230" i="21"/>
  <c r="BR230" i="21"/>
  <c r="BG230" i="21"/>
  <c r="AV230" i="21"/>
  <c r="AK230" i="21"/>
  <c r="CY229" i="21"/>
  <c r="CN229" i="21"/>
  <c r="BR229" i="21"/>
  <c r="BG229" i="21"/>
  <c r="AV229" i="21"/>
  <c r="AK229" i="21"/>
  <c r="CC217" i="21"/>
  <c r="CC216" i="21"/>
  <c r="DE153" i="21"/>
  <c r="CV153" i="21"/>
  <c r="CM153" i="21"/>
  <c r="CD153" i="21"/>
  <c r="BU153" i="21"/>
  <c r="BL153" i="21"/>
  <c r="BC153" i="21"/>
  <c r="AT153" i="21"/>
  <c r="AK153" i="21"/>
  <c r="DE152" i="21"/>
  <c r="CV152" i="21"/>
  <c r="CM152" i="21"/>
  <c r="CD152" i="21"/>
  <c r="BU152" i="21"/>
  <c r="BL152" i="21"/>
  <c r="BC152" i="21"/>
  <c r="AT152" i="21"/>
  <c r="AK152" i="21"/>
  <c r="DE151" i="21"/>
  <c r="CV151" i="21"/>
  <c r="CM151" i="21"/>
  <c r="CD151" i="21"/>
  <c r="BU151" i="21"/>
  <c r="BL151" i="21"/>
  <c r="BC151" i="21"/>
  <c r="AT151" i="21"/>
  <c r="AK151" i="21"/>
  <c r="DN139" i="21"/>
  <c r="DI217" i="21" s="1"/>
  <c r="DN137" i="21"/>
  <c r="CP114" i="21"/>
  <c r="DC77" i="20" s="1"/>
  <c r="CE114" i="21"/>
  <c r="CO77" i="20" s="1"/>
  <c r="BT114" i="21"/>
  <c r="CA77" i="20" s="1"/>
  <c r="BI114" i="21"/>
  <c r="BM77" i="20" s="1"/>
  <c r="AS114" i="21"/>
  <c r="AK114" i="21"/>
  <c r="CP113" i="21"/>
  <c r="DC76" i="20" s="1"/>
  <c r="CE113" i="21"/>
  <c r="CO76" i="20" s="1"/>
  <c r="BT113" i="21"/>
  <c r="CA76" i="20" s="1"/>
  <c r="BI113" i="21"/>
  <c r="BM76" i="20" s="1"/>
  <c r="AS113" i="21"/>
  <c r="AK113" i="21"/>
  <c r="CP112" i="21"/>
  <c r="DC75" i="20" s="1"/>
  <c r="CE112" i="21"/>
  <c r="CO75" i="20" s="1"/>
  <c r="BT112" i="21"/>
  <c r="CA75" i="20" s="1"/>
  <c r="BI112" i="21"/>
  <c r="BM75" i="20" s="1"/>
  <c r="AS112" i="21"/>
  <c r="AK112" i="21"/>
  <c r="BA75" i="21"/>
  <c r="AS75" i="21"/>
  <c r="AK75" i="21"/>
  <c r="BA74" i="21"/>
  <c r="AS74" i="21"/>
  <c r="AK74" i="21"/>
  <c r="BA73" i="21"/>
  <c r="AS73" i="21"/>
  <c r="AK73" i="21"/>
  <c r="CC231" i="21" l="1"/>
  <c r="BJ163" i="22"/>
  <c r="CC230" i="21"/>
  <c r="CC229" i="21"/>
  <c r="DO198" i="22"/>
  <c r="CA199" i="22"/>
  <c r="BH153" i="20"/>
  <c r="CV112" i="20"/>
  <c r="BI30" i="20"/>
  <c r="CA198" i="22"/>
  <c r="CC239" i="22" s="1"/>
  <c r="DO199" i="22"/>
  <c r="CA200" i="22"/>
  <c r="CC227" i="22"/>
  <c r="DO200" i="22"/>
  <c r="DO184" i="22"/>
  <c r="CC226" i="22"/>
  <c r="BE103" i="22"/>
  <c r="BE105" i="22"/>
  <c r="BE116" i="22"/>
  <c r="BE118" i="22"/>
  <c r="BE117" i="22"/>
  <c r="CG77" i="22"/>
  <c r="BE104" i="22"/>
  <c r="CD22" i="22"/>
  <c r="CG75" i="22"/>
  <c r="CG76" i="22"/>
  <c r="CG62" i="22"/>
  <c r="CG61" i="22"/>
  <c r="CG63" i="22"/>
  <c r="CD36" i="22"/>
  <c r="CM241" i="22" s="1"/>
  <c r="CD34" i="22"/>
  <c r="CD35" i="22"/>
  <c r="CM240" i="22" s="1"/>
  <c r="CD21" i="22"/>
  <c r="CD23" i="22"/>
  <c r="CC215" i="21"/>
  <c r="DN151" i="21"/>
  <c r="DN153" i="21"/>
  <c r="DI231" i="21" s="1"/>
  <c r="BA100" i="21"/>
  <c r="AY63" i="20" s="1"/>
  <c r="BA113" i="21"/>
  <c r="AY76" i="20" s="1"/>
  <c r="DN152" i="21"/>
  <c r="BA99" i="21"/>
  <c r="BA114" i="21"/>
  <c r="AY77" i="20" s="1"/>
  <c r="DN138" i="21"/>
  <c r="DI216" i="21" s="1"/>
  <c r="BA112" i="21"/>
  <c r="AY75" i="20" s="1"/>
  <c r="BI74" i="21"/>
  <c r="AK76" i="20" s="1"/>
  <c r="BA98" i="21"/>
  <c r="AY61" i="20" s="1"/>
  <c r="AY70" i="20" s="1"/>
  <c r="BI61" i="21"/>
  <c r="AK63" i="20" s="1"/>
  <c r="BI73" i="21"/>
  <c r="AK75" i="20" s="1"/>
  <c r="BI75" i="21"/>
  <c r="AK77" i="20" s="1"/>
  <c r="BI59" i="21"/>
  <c r="AK61" i="20" s="1"/>
  <c r="AK70" i="20" s="1"/>
  <c r="BI60" i="21"/>
  <c r="AK62" i="20" s="1"/>
  <c r="DI229" i="21" l="1"/>
  <c r="AY62" i="20"/>
  <c r="DI230" i="21"/>
  <c r="CM228" i="22"/>
  <c r="CM227" i="22"/>
  <c r="DG104" i="22"/>
  <c r="CM226" i="22"/>
  <c r="DG103" i="22"/>
  <c r="CC240" i="22"/>
  <c r="CC241" i="22"/>
  <c r="CM239" i="22"/>
  <c r="CC225" i="22"/>
  <c r="DG116" i="22"/>
  <c r="DG117" i="22"/>
  <c r="DG118" i="22"/>
  <c r="BO36" i="21" l="1"/>
  <c r="AZ36" i="21"/>
  <c r="AK36" i="21"/>
  <c r="BO35" i="21"/>
  <c r="AZ35" i="21"/>
  <c r="AK35" i="21"/>
  <c r="BO34" i="21"/>
  <c r="AZ34" i="21"/>
  <c r="AK34" i="21"/>
  <c r="BO23" i="21"/>
  <c r="AZ23" i="21"/>
  <c r="AK23" i="21"/>
  <c r="BO22" i="21"/>
  <c r="AZ22" i="21"/>
  <c r="AK22" i="21"/>
  <c r="BO21" i="21"/>
  <c r="AZ21" i="21"/>
  <c r="AK21" i="21"/>
  <c r="BA159" i="20"/>
  <c r="AS159" i="20"/>
  <c r="AK159" i="20"/>
  <c r="BA158" i="20"/>
  <c r="AS158" i="20"/>
  <c r="AK158" i="20"/>
  <c r="BA157" i="20"/>
  <c r="AS157" i="20"/>
  <c r="AK101" i="20"/>
  <c r="CG36" i="20"/>
  <c r="BU36" i="20"/>
  <c r="AW36" i="20"/>
  <c r="AK36" i="20"/>
  <c r="CG35" i="20"/>
  <c r="BU35" i="20"/>
  <c r="AW35" i="20"/>
  <c r="AK35" i="20"/>
  <c r="CG34" i="20"/>
  <c r="BU34" i="20"/>
  <c r="AW34" i="20"/>
  <c r="CC235" i="19"/>
  <c r="DO197" i="19"/>
  <c r="CA197" i="19"/>
  <c r="DO196" i="19"/>
  <c r="CA196" i="19"/>
  <c r="CC236" i="19" s="1"/>
  <c r="DO195" i="19"/>
  <c r="CA195" i="19"/>
  <c r="DO183" i="19"/>
  <c r="CA183" i="19"/>
  <c r="DO182" i="19"/>
  <c r="CA182" i="19"/>
  <c r="CC222" i="19" s="1"/>
  <c r="DO181" i="19"/>
  <c r="CA181" i="19"/>
  <c r="BE117" i="19"/>
  <c r="BE116" i="19"/>
  <c r="BE115" i="19"/>
  <c r="CG77" i="19"/>
  <c r="CG76" i="19"/>
  <c r="CG75" i="19"/>
  <c r="CG63" i="19"/>
  <c r="CG62" i="19"/>
  <c r="CG61" i="19"/>
  <c r="CD37" i="19"/>
  <c r="CD36" i="19"/>
  <c r="CD35" i="19"/>
  <c r="CM235" i="19" s="1"/>
  <c r="CD23" i="19"/>
  <c r="CD22" i="19"/>
  <c r="CD21" i="19"/>
  <c r="DG101" i="19" s="1"/>
  <c r="CC237" i="18"/>
  <c r="CC236" i="18"/>
  <c r="CC235" i="18"/>
  <c r="CC223" i="18"/>
  <c r="DI223" i="18" s="1"/>
  <c r="CC222" i="18"/>
  <c r="CC221" i="18"/>
  <c r="DN157" i="18"/>
  <c r="DN156" i="18"/>
  <c r="DI236" i="18" s="1"/>
  <c r="DN155" i="18"/>
  <c r="DI235" i="18" s="1"/>
  <c r="DN143" i="18"/>
  <c r="DN142" i="18"/>
  <c r="DI222" i="18" s="1"/>
  <c r="DN141" i="18"/>
  <c r="DI221" i="18" s="1"/>
  <c r="BA117" i="18"/>
  <c r="BA116" i="18"/>
  <c r="BA115" i="18"/>
  <c r="BA103" i="18"/>
  <c r="BA102" i="18"/>
  <c r="BA101" i="18"/>
  <c r="BI77" i="18"/>
  <c r="BI76" i="18"/>
  <c r="BI75" i="18"/>
  <c r="BI63" i="18"/>
  <c r="BI62" i="18"/>
  <c r="BI61" i="18"/>
  <c r="CC237" i="19" l="1"/>
  <c r="DG117" i="19"/>
  <c r="DG116" i="19"/>
  <c r="CM236" i="19"/>
  <c r="DG103" i="19"/>
  <c r="DG102" i="19"/>
  <c r="CC221" i="19"/>
  <c r="DI237" i="18"/>
  <c r="BO30" i="21"/>
  <c r="BH159" i="20"/>
  <c r="BH157" i="20"/>
  <c r="BH158" i="20"/>
  <c r="CD36" i="21"/>
  <c r="DA114" i="21" s="1"/>
  <c r="CD35" i="21"/>
  <c r="DA113" i="21" s="1"/>
  <c r="CD22" i="21"/>
  <c r="DA100" i="21" s="1"/>
  <c r="CD34" i="21"/>
  <c r="DA112" i="21" s="1"/>
  <c r="CD21" i="21"/>
  <c r="DA99" i="21" s="1"/>
  <c r="CD23" i="21"/>
  <c r="CV116" i="20"/>
  <c r="CV115" i="20"/>
  <c r="BI35" i="20"/>
  <c r="CV103" i="20"/>
  <c r="CV104" i="20"/>
  <c r="CV117" i="20"/>
  <c r="CV102" i="20"/>
  <c r="BI36" i="20"/>
  <c r="BI34" i="20"/>
  <c r="CC223" i="19"/>
  <c r="CM223" i="19"/>
  <c r="CM237" i="19"/>
  <c r="CM221" i="19"/>
  <c r="CM222" i="19"/>
  <c r="DG115" i="19"/>
  <c r="CD37" i="18" l="1"/>
  <c r="DA117" i="18" s="1"/>
  <c r="CD36" i="18"/>
  <c r="DA116" i="18" s="1"/>
  <c r="CD35" i="18"/>
  <c r="DA115" i="18" s="1"/>
  <c r="CD23" i="18"/>
  <c r="DA103" i="18" s="1"/>
  <c r="CD22" i="18"/>
  <c r="DA102" i="18" s="1"/>
  <c r="CD21" i="18"/>
  <c r="DA101" i="18" s="1"/>
  <c r="BH139" i="17"/>
  <c r="BH138" i="17"/>
  <c r="BH137" i="17"/>
  <c r="CV114" i="17"/>
  <c r="CV113" i="17"/>
  <c r="CV112" i="17"/>
  <c r="CV100" i="17"/>
  <c r="CV99" i="17"/>
  <c r="CV98" i="17"/>
  <c r="BI36" i="17"/>
  <c r="BI35" i="17"/>
  <c r="BI34" i="17"/>
  <c r="BI22" i="17"/>
  <c r="BI21" i="17"/>
  <c r="BI20" i="17"/>
  <c r="CM192" i="43"/>
  <c r="BU231" i="43" s="1"/>
  <c r="CM191" i="43"/>
  <c r="BU230" i="43" s="1"/>
  <c r="CM190" i="43"/>
  <c r="BU229" i="43" s="1"/>
  <c r="CM179" i="43"/>
  <c r="BU218" i="43" s="1"/>
  <c r="CM178" i="43"/>
  <c r="BU217" i="43" s="1"/>
  <c r="CM177" i="43"/>
  <c r="BU216" i="43" s="1"/>
  <c r="BY153" i="43"/>
  <c r="BY152" i="43"/>
  <c r="BY151" i="43"/>
  <c r="BY140" i="43"/>
  <c r="BY139" i="43"/>
  <c r="BY138" i="43"/>
  <c r="DO75" i="43"/>
  <c r="DC153" i="43" s="1"/>
  <c r="DO74" i="43"/>
  <c r="DC152" i="43" s="1"/>
  <c r="DO73" i="43"/>
  <c r="DO62" i="43"/>
  <c r="DO61" i="43"/>
  <c r="DO60" i="43"/>
  <c r="CD36" i="43"/>
  <c r="CD35" i="43"/>
  <c r="CD34" i="43"/>
  <c r="CD23" i="43"/>
  <c r="CD22" i="43"/>
  <c r="CD21" i="43"/>
  <c r="BL114" i="42"/>
  <c r="BL113" i="42"/>
  <c r="BL112" i="42"/>
  <c r="BL100" i="42"/>
  <c r="BL99" i="42"/>
  <c r="BL98" i="42"/>
  <c r="CM75" i="42"/>
  <c r="CM74" i="42"/>
  <c r="CM73" i="42"/>
  <c r="CM61" i="42"/>
  <c r="CM60" i="42"/>
  <c r="CM59" i="42"/>
  <c r="BI36" i="42"/>
  <c r="BI35" i="42"/>
  <c r="BI34" i="42"/>
  <c r="BI22" i="42"/>
  <c r="BI21" i="42"/>
  <c r="BI20" i="42"/>
  <c r="CM192" i="41"/>
  <c r="BU231" i="41" s="1"/>
  <c r="CM191" i="41"/>
  <c r="BU230" i="41" s="1"/>
  <c r="CM190" i="41"/>
  <c r="BU229" i="41" s="1"/>
  <c r="CM179" i="41"/>
  <c r="BU218" i="41" s="1"/>
  <c r="CM178" i="41"/>
  <c r="BU217" i="41" s="1"/>
  <c r="CM177" i="41"/>
  <c r="BU216" i="41" s="1"/>
  <c r="BY153" i="41"/>
  <c r="DC153" i="41" s="1"/>
  <c r="BY152" i="41"/>
  <c r="BY151" i="41"/>
  <c r="DO75" i="41"/>
  <c r="DO74" i="41"/>
  <c r="DO73" i="41"/>
  <c r="DO62" i="41"/>
  <c r="DC140" i="41" s="1"/>
  <c r="DO61" i="41"/>
  <c r="DC139" i="41" s="1"/>
  <c r="DO60" i="41"/>
  <c r="DC138" i="41" s="1"/>
  <c r="CD36" i="41"/>
  <c r="CD35" i="41"/>
  <c r="CD34" i="41"/>
  <c r="CD23" i="41"/>
  <c r="CD22" i="41"/>
  <c r="CD21" i="41"/>
  <c r="BL114" i="40"/>
  <c r="BL113" i="40"/>
  <c r="BL112" i="40"/>
  <c r="BL100" i="40"/>
  <c r="BL99" i="40"/>
  <c r="BL98" i="40"/>
  <c r="CM75" i="40"/>
  <c r="CM74" i="40"/>
  <c r="CM73" i="40"/>
  <c r="CM62" i="40"/>
  <c r="CM61" i="40"/>
  <c r="CM60" i="40"/>
  <c r="BI36" i="40"/>
  <c r="BI35" i="40"/>
  <c r="BI34" i="40"/>
  <c r="BI23" i="40"/>
  <c r="BI22" i="40"/>
  <c r="BI21" i="40"/>
  <c r="DC151" i="43" l="1"/>
  <c r="DC138" i="43"/>
  <c r="DC139" i="43"/>
  <c r="DC140" i="43"/>
  <c r="DC152" i="41"/>
  <c r="DC151" i="41"/>
  <c r="BU229" i="39" l="1"/>
  <c r="CM192" i="39"/>
  <c r="BU231" i="39" s="1"/>
  <c r="CM191" i="39"/>
  <c r="BU230" i="39" s="1"/>
  <c r="CM190" i="39"/>
  <c r="CM179" i="39"/>
  <c r="BU218" i="39" s="1"/>
  <c r="CM178" i="39"/>
  <c r="BU217" i="39" s="1"/>
  <c r="CM177" i="39"/>
  <c r="BU216" i="39" s="1"/>
  <c r="BY153" i="39"/>
  <c r="BY152" i="39"/>
  <c r="BY151" i="39"/>
  <c r="BY140" i="39"/>
  <c r="BY139" i="39"/>
  <c r="BY138" i="39"/>
  <c r="DO75" i="39"/>
  <c r="DO74" i="39"/>
  <c r="DO73" i="39"/>
  <c r="DO62" i="39"/>
  <c r="DO61" i="39"/>
  <c r="DO60" i="39"/>
  <c r="CD36" i="39"/>
  <c r="CD35" i="39"/>
  <c r="CD34" i="39"/>
  <c r="CD23" i="39"/>
  <c r="CD22" i="39"/>
  <c r="CD21" i="39"/>
  <c r="BL114" i="38"/>
  <c r="BL113" i="38"/>
  <c r="BL112" i="38"/>
  <c r="BL101" i="38"/>
  <c r="BL100" i="38"/>
  <c r="BL99" i="38"/>
  <c r="CM75" i="38"/>
  <c r="CM74" i="38"/>
  <c r="CM73" i="38"/>
  <c r="BI36" i="38"/>
  <c r="BI35" i="38"/>
  <c r="BI34" i="38"/>
  <c r="BI22" i="38"/>
  <c r="BI21" i="38"/>
  <c r="BI20" i="38"/>
  <c r="CM192" i="37"/>
  <c r="BU231" i="37" s="1"/>
  <c r="CM191" i="37"/>
  <c r="BU230" i="37" s="1"/>
  <c r="CM190" i="37"/>
  <c r="BU229" i="37" s="1"/>
  <c r="CM179" i="37"/>
  <c r="BU218" i="37" s="1"/>
  <c r="CM178" i="37"/>
  <c r="BU217" i="37" s="1"/>
  <c r="CM177" i="37"/>
  <c r="BU216" i="37" s="1"/>
  <c r="BY153" i="37"/>
  <c r="BY152" i="37"/>
  <c r="BY151" i="37"/>
  <c r="BY140" i="37"/>
  <c r="BY139" i="37"/>
  <c r="BY138" i="37"/>
  <c r="DO75" i="37"/>
  <c r="DO74" i="37"/>
  <c r="DC152" i="37" s="1"/>
  <c r="DO73" i="37"/>
  <c r="DO62" i="37"/>
  <c r="DO61" i="37"/>
  <c r="DO60" i="37"/>
  <c r="DO57" i="37"/>
  <c r="CD35" i="37"/>
  <c r="CD34" i="37"/>
  <c r="CD23" i="37"/>
  <c r="CD22" i="37"/>
  <c r="CD21" i="37"/>
  <c r="BD116" i="36"/>
  <c r="AT116" i="36"/>
  <c r="AK116" i="36"/>
  <c r="BL114" i="36"/>
  <c r="BL113" i="36"/>
  <c r="BL112" i="36"/>
  <c r="BL101" i="36"/>
  <c r="BL100" i="36"/>
  <c r="BL99" i="36"/>
  <c r="CM75" i="36"/>
  <c r="CM74" i="36"/>
  <c r="CM73" i="36"/>
  <c r="CM62" i="36"/>
  <c r="CM61" i="36"/>
  <c r="CM60" i="36"/>
  <c r="DC153" i="37" l="1"/>
  <c r="DC153" i="39"/>
  <c r="DC151" i="39"/>
  <c r="DC152" i="39"/>
  <c r="DC138" i="39"/>
  <c r="DC139" i="39"/>
  <c r="DC140" i="39"/>
  <c r="DC139" i="37"/>
  <c r="DC140" i="37"/>
  <c r="DC151" i="37"/>
  <c r="DC138" i="37"/>
  <c r="AK38" i="36"/>
  <c r="AW38" i="36"/>
  <c r="BI35" i="36"/>
  <c r="BI36" i="36"/>
  <c r="BI34" i="36"/>
  <c r="DK25" i="36"/>
  <c r="CV25" i="36"/>
  <c r="CG25" i="36"/>
  <c r="BU25" i="36"/>
  <c r="BI21" i="36"/>
  <c r="BI22" i="36"/>
  <c r="BI23" i="36"/>
  <c r="BI24" i="36"/>
  <c r="AW25" i="36"/>
  <c r="AR188" i="21"/>
  <c r="BI25" i="36" l="1"/>
  <c r="DW24" i="24"/>
  <c r="DW23" i="24"/>
  <c r="DW22" i="24"/>
  <c r="DW21" i="24"/>
  <c r="DW20" i="24"/>
  <c r="DW19" i="24"/>
  <c r="DW18" i="24"/>
  <c r="DW17" i="24"/>
  <c r="DW16" i="24"/>
  <c r="DW15" i="24"/>
  <c r="DW14" i="24"/>
  <c r="DW13" i="24"/>
  <c r="DW12" i="24"/>
  <c r="DH25" i="24"/>
  <c r="DW22" i="23"/>
  <c r="DW18" i="23"/>
  <c r="DW17" i="23"/>
  <c r="DW16" i="23"/>
  <c r="DW15" i="23"/>
  <c r="DW14" i="23"/>
  <c r="DW13" i="23"/>
  <c r="DW12" i="23"/>
  <c r="DH26" i="23"/>
  <c r="DH24" i="23"/>
  <c r="AR174" i="21"/>
  <c r="AR173" i="21"/>
  <c r="AR172" i="21"/>
  <c r="AR171" i="21"/>
  <c r="AR170" i="21"/>
  <c r="AR169" i="21"/>
  <c r="AR183" i="21" l="1"/>
  <c r="AR184" i="21"/>
  <c r="AR199" i="18"/>
  <c r="AR189" i="18"/>
  <c r="AR188" i="18"/>
  <c r="AR185" i="18"/>
  <c r="AS116" i="43"/>
  <c r="AS106" i="43"/>
  <c r="AS105" i="43"/>
  <c r="AS103" i="43"/>
  <c r="AS116" i="41"/>
  <c r="AS106" i="41"/>
  <c r="AS105" i="41"/>
  <c r="AS103" i="41"/>
  <c r="AS116" i="39"/>
  <c r="AS106" i="39"/>
  <c r="AS105" i="39"/>
  <c r="AS103" i="39"/>
  <c r="AS116" i="37"/>
  <c r="AS106" i="37"/>
  <c r="AS105" i="37"/>
  <c r="AS103" i="37"/>
  <c r="AR194" i="21"/>
  <c r="AR181" i="21" l="1"/>
  <c r="AS20" i="31"/>
  <c r="AS22" i="31"/>
  <c r="AS21" i="31"/>
  <c r="BA23" i="30" l="1"/>
  <c r="AF1" i="31" l="1"/>
  <c r="AF1" i="26"/>
  <c r="AF1" i="25"/>
  <c r="BA16" i="30"/>
  <c r="AF1" i="22"/>
  <c r="BA10" i="30"/>
  <c r="AF1" i="29"/>
  <c r="AF1" i="28"/>
  <c r="AF1" i="27"/>
  <c r="AF1" i="24"/>
  <c r="AF1" i="23"/>
  <c r="AF206" i="22"/>
  <c r="AF165" i="22"/>
  <c r="AF124" i="22"/>
  <c r="AF83" i="22"/>
  <c r="AF42" i="22"/>
  <c r="AF196" i="21"/>
  <c r="AF157" i="21"/>
  <c r="AF118" i="21"/>
  <c r="AF79" i="21"/>
  <c r="AF40" i="21"/>
  <c r="AF1" i="21"/>
  <c r="AF124" i="20"/>
  <c r="AF83" i="20"/>
  <c r="AF42" i="20"/>
  <c r="AF1" i="20"/>
  <c r="AF201" i="19"/>
  <c r="AF161" i="19"/>
  <c r="AF121" i="19"/>
  <c r="AF81" i="19"/>
  <c r="AF41" i="19"/>
  <c r="AF1" i="19"/>
  <c r="AF201" i="18"/>
  <c r="AF161" i="18"/>
  <c r="AF121" i="18"/>
  <c r="AF81" i="18"/>
  <c r="AF41" i="18"/>
  <c r="AF1" i="18"/>
  <c r="AF118" i="17"/>
  <c r="AF79" i="17"/>
  <c r="AF40" i="17"/>
  <c r="AF1" i="17"/>
  <c r="AF196" i="43"/>
  <c r="AF157" i="43"/>
  <c r="AF118" i="43"/>
  <c r="AF79" i="43"/>
  <c r="AF40" i="43"/>
  <c r="AF1" i="43"/>
  <c r="AF79" i="42"/>
  <c r="AF40" i="42"/>
  <c r="AF1" i="42"/>
  <c r="AF196" i="41"/>
  <c r="AF157" i="41"/>
  <c r="AF118" i="41"/>
  <c r="AF79" i="41"/>
  <c r="AF40" i="41"/>
  <c r="AF1" i="41"/>
  <c r="AF79" i="40"/>
  <c r="AF40" i="40"/>
  <c r="AF1" i="40"/>
  <c r="AF196" i="39"/>
  <c r="AF157" i="39"/>
  <c r="AF118" i="39"/>
  <c r="AF79" i="39"/>
  <c r="AF40" i="39"/>
  <c r="AF1" i="39"/>
  <c r="AF79" i="38"/>
  <c r="AF40" i="38"/>
  <c r="AF1" i="38"/>
  <c r="AF196" i="37"/>
  <c r="AF157" i="37"/>
  <c r="AF118" i="37"/>
  <c r="AF79" i="37"/>
  <c r="AF40" i="37"/>
  <c r="AF1" i="37"/>
  <c r="AF79" i="36"/>
  <c r="AF40" i="36"/>
  <c r="AF1" i="36"/>
  <c r="AF1" i="8"/>
  <c r="AF1" i="7"/>
  <c r="AF1" i="6"/>
  <c r="AF1" i="35"/>
  <c r="AA1" i="4"/>
  <c r="AI23" i="31" l="1"/>
  <c r="Y23" i="31"/>
  <c r="AI13" i="31"/>
  <c r="AS13" i="31"/>
  <c r="BC13" i="31"/>
  <c r="BM13" i="31"/>
  <c r="BW13" i="31"/>
  <c r="CG13" i="31"/>
  <c r="Y13" i="31"/>
  <c r="AS23" i="31" l="1"/>
  <c r="BC154" i="21"/>
  <c r="BC150" i="21"/>
  <c r="BC149" i="21"/>
  <c r="BC136" i="21"/>
  <c r="BC135" i="21"/>
  <c r="BC134" i="21"/>
  <c r="BC133" i="21"/>
  <c r="BC132" i="21"/>
  <c r="BC131" i="21"/>
  <c r="BC130" i="21"/>
  <c r="BC159" i="18"/>
  <c r="BC149" i="18"/>
  <c r="BC148" i="18"/>
  <c r="BC145" i="18"/>
  <c r="AZ77" i="43"/>
  <c r="AZ68" i="43"/>
  <c r="AZ67" i="43"/>
  <c r="AZ66" i="43"/>
  <c r="AZ64" i="43"/>
  <c r="BC142" i="21" l="1"/>
  <c r="BC144" i="21"/>
  <c r="BC145" i="21"/>
  <c r="BC155" i="21"/>
  <c r="AZ77" i="41"/>
  <c r="AZ68" i="41"/>
  <c r="AZ67" i="41"/>
  <c r="AZ66" i="41"/>
  <c r="AZ64" i="41"/>
  <c r="AZ64" i="39"/>
  <c r="AZ77" i="39"/>
  <c r="AZ68" i="39"/>
  <c r="AZ67" i="39"/>
  <c r="AZ66" i="39"/>
  <c r="AZ77" i="37"/>
  <c r="AZ68" i="37"/>
  <c r="AZ67" i="37"/>
  <c r="AZ66" i="37"/>
  <c r="AZ64" i="37"/>
  <c r="AV221" i="22" l="1"/>
  <c r="BZ95" i="22"/>
  <c r="BT91" i="21"/>
  <c r="CA54" i="20" s="1"/>
  <c r="BO95" i="22"/>
  <c r="CK95" i="22"/>
  <c r="AV218" i="22"/>
  <c r="BR218" i="22"/>
  <c r="CK110" i="19" l="1"/>
  <c r="CK109" i="19"/>
  <c r="CK108" i="19"/>
  <c r="BZ110" i="19"/>
  <c r="BZ109" i="19"/>
  <c r="BZ108" i="19"/>
  <c r="CK105" i="19"/>
  <c r="BZ105" i="19"/>
  <c r="CE119" i="18"/>
  <c r="BT119" i="18"/>
  <c r="BI119" i="18"/>
  <c r="CE110" i="18"/>
  <c r="CE109" i="18"/>
  <c r="CE108" i="18"/>
  <c r="BI109" i="18"/>
  <c r="BI108" i="18"/>
  <c r="BT110" i="18"/>
  <c r="BT109" i="18"/>
  <c r="BT108" i="18"/>
  <c r="CP105" i="18"/>
  <c r="CE105" i="18"/>
  <c r="BT105" i="18"/>
  <c r="BI105" i="18"/>
  <c r="CM103" i="17"/>
  <c r="AK103" i="17"/>
  <c r="DQ77" i="17"/>
  <c r="DC77" i="17"/>
  <c r="CO77" i="17"/>
  <c r="CA77" i="17"/>
  <c r="CO67" i="17"/>
  <c r="CA67" i="17"/>
  <c r="CA66" i="17"/>
  <c r="CO66" i="17"/>
  <c r="CO64" i="17"/>
  <c r="CA64" i="17"/>
  <c r="AK114" i="20" l="1"/>
  <c r="AK97" i="20"/>
  <c r="AK98" i="20"/>
  <c r="AK99" i="20"/>
  <c r="AK100" i="20"/>
  <c r="AK96" i="20"/>
  <c r="AK95" i="20"/>
  <c r="DQ56" i="20"/>
  <c r="DQ57" i="20"/>
  <c r="DQ58" i="20"/>
  <c r="DQ55" i="20"/>
  <c r="DQ54" i="20"/>
  <c r="DQ66" i="20" l="1"/>
  <c r="AK110" i="20"/>
  <c r="AK107" i="20"/>
  <c r="AK120" i="20"/>
  <c r="AK109" i="20"/>
  <c r="BT92" i="21"/>
  <c r="CA55" i="20" s="1"/>
  <c r="BT93" i="21"/>
  <c r="CA56" i="20" s="1"/>
  <c r="BT94" i="21"/>
  <c r="BT95" i="21"/>
  <c r="BT96" i="21"/>
  <c r="BT97" i="21"/>
  <c r="CE91" i="21"/>
  <c r="CO54" i="20" s="1"/>
  <c r="CE92" i="21"/>
  <c r="CO55" i="20" s="1"/>
  <c r="CE93" i="21"/>
  <c r="CO56" i="20" s="1"/>
  <c r="CE94" i="21"/>
  <c r="CO57" i="20" s="1"/>
  <c r="CE95" i="21"/>
  <c r="CE96" i="21"/>
  <c r="CE97" i="21"/>
  <c r="AV239" i="19"/>
  <c r="AV230" i="19"/>
  <c r="AV229" i="19"/>
  <c r="AV228" i="19"/>
  <c r="AV225" i="19"/>
  <c r="BZ119" i="19"/>
  <c r="AV242" i="22"/>
  <c r="AV238" i="22"/>
  <c r="AV237" i="22"/>
  <c r="AV224" i="22"/>
  <c r="AV223" i="22"/>
  <c r="AV222" i="22"/>
  <c r="AV220" i="22"/>
  <c r="AV219" i="22"/>
  <c r="BZ119" i="22"/>
  <c r="BZ115" i="22"/>
  <c r="BZ114" i="22"/>
  <c r="BZ120" i="22" s="1"/>
  <c r="BZ106" i="22"/>
  <c r="BZ112" i="22" s="1"/>
  <c r="BZ102" i="22"/>
  <c r="BZ111" i="22" s="1"/>
  <c r="BZ101" i="22"/>
  <c r="BZ100" i="22"/>
  <c r="BZ99" i="22"/>
  <c r="BZ98" i="22"/>
  <c r="BZ97" i="22"/>
  <c r="BZ96" i="22"/>
  <c r="BT115" i="21"/>
  <c r="CA78" i="20" s="1"/>
  <c r="BT111" i="21"/>
  <c r="CA74" i="20" s="1"/>
  <c r="BT110" i="21"/>
  <c r="CO59" i="20" l="1"/>
  <c r="CO58" i="20"/>
  <c r="CA73" i="20"/>
  <c r="CA59" i="20"/>
  <c r="CA58" i="20"/>
  <c r="CO60" i="20"/>
  <c r="AV232" i="22"/>
  <c r="AV230" i="22"/>
  <c r="AV243" i="22"/>
  <c r="AV233" i="22"/>
  <c r="BZ110" i="22"/>
  <c r="BZ109" i="22"/>
  <c r="CO68" i="20"/>
  <c r="BT116" i="21"/>
  <c r="CA57" i="20"/>
  <c r="BT106" i="21"/>
  <c r="BT105" i="21"/>
  <c r="BT103" i="21"/>
  <c r="CA60" i="20"/>
  <c r="BZ107" i="22"/>
  <c r="CO66" i="20" l="1"/>
  <c r="CA66" i="20"/>
  <c r="CO69" i="20"/>
  <c r="DE103" i="17"/>
  <c r="CV104" i="17"/>
  <c r="AK106" i="17"/>
  <c r="AK105" i="17"/>
  <c r="AT105" i="17"/>
  <c r="CV97" i="17"/>
  <c r="AK116" i="17"/>
  <c r="BJ156" i="22" l="1"/>
  <c r="BJ155" i="22"/>
  <c r="BJ142" i="22"/>
  <c r="BJ141" i="22"/>
  <c r="BJ140" i="22"/>
  <c r="BJ139" i="22"/>
  <c r="BJ138" i="22"/>
  <c r="BJ137" i="22"/>
  <c r="BJ136" i="22"/>
  <c r="AQ20" i="35"/>
  <c r="BU17" i="6"/>
  <c r="BZ28" i="6"/>
  <c r="BZ27" i="6"/>
  <c r="BZ26" i="6"/>
  <c r="BZ25" i="6"/>
  <c r="CV119" i="22"/>
  <c r="CV115" i="22"/>
  <c r="CV114" i="22"/>
  <c r="CK119" i="22"/>
  <c r="CK115" i="22"/>
  <c r="CK114" i="22"/>
  <c r="CV109" i="19"/>
  <c r="BG242" i="22"/>
  <c r="BG238" i="22"/>
  <c r="BG237" i="22"/>
  <c r="BG221" i="22"/>
  <c r="BG222" i="22"/>
  <c r="BG223" i="22"/>
  <c r="BG224" i="22"/>
  <c r="BG218" i="22"/>
  <c r="BG219" i="22"/>
  <c r="BG220" i="22"/>
  <c r="AK32" i="22"/>
  <c r="AK37" i="22"/>
  <c r="AZ32" i="22"/>
  <c r="AZ33" i="22"/>
  <c r="AZ37" i="22"/>
  <c r="BO32" i="22"/>
  <c r="BO33" i="22"/>
  <c r="BO37" i="22"/>
  <c r="AK73" i="22"/>
  <c r="AK74" i="22"/>
  <c r="BA73" i="22"/>
  <c r="BA74" i="22"/>
  <c r="BA78" i="22"/>
  <c r="BQ73" i="22"/>
  <c r="BQ74" i="22"/>
  <c r="BQ78" i="22"/>
  <c r="AK114" i="22"/>
  <c r="AU114" i="22"/>
  <c r="AK115" i="22"/>
  <c r="AU115" i="22"/>
  <c r="AK119" i="22"/>
  <c r="AU119" i="22"/>
  <c r="AK24" i="22"/>
  <c r="AK30" i="22" s="1"/>
  <c r="AZ24" i="22"/>
  <c r="AZ30" i="22" s="1"/>
  <c r="BO24" i="22"/>
  <c r="BO30" i="22" s="1"/>
  <c r="AK106" i="22"/>
  <c r="AK112" i="22" s="1"/>
  <c r="AU106" i="22"/>
  <c r="AU112" i="22" s="1"/>
  <c r="BO106" i="22"/>
  <c r="BO112" i="22" s="1"/>
  <c r="CK106" i="22"/>
  <c r="CK112" i="22" s="1"/>
  <c r="CV106" i="22"/>
  <c r="CV112" i="22" s="1"/>
  <c r="AZ20" i="22"/>
  <c r="AZ29" i="22" s="1"/>
  <c r="BO20" i="22"/>
  <c r="BO29" i="22" s="1"/>
  <c r="AK102" i="22"/>
  <c r="AK111" i="22" s="1"/>
  <c r="AU102" i="22"/>
  <c r="BO102" i="22"/>
  <c r="BO111" i="22" s="1"/>
  <c r="CK102" i="22"/>
  <c r="CK111" i="22" s="1"/>
  <c r="CV102" i="22"/>
  <c r="CV111" i="22" s="1"/>
  <c r="AK16" i="22"/>
  <c r="AK17" i="22"/>
  <c r="AK18" i="22"/>
  <c r="AZ16" i="22"/>
  <c r="AZ17" i="22"/>
  <c r="AZ18" i="22"/>
  <c r="AZ19" i="22"/>
  <c r="BO16" i="22"/>
  <c r="BO17" i="22"/>
  <c r="BO18" i="22"/>
  <c r="BO19" i="22"/>
  <c r="AK57" i="22"/>
  <c r="AK58" i="22"/>
  <c r="AK59" i="22"/>
  <c r="BA57" i="22"/>
  <c r="BA58" i="22"/>
  <c r="BA59" i="22"/>
  <c r="BA60" i="22"/>
  <c r="BQ57" i="22"/>
  <c r="BQ58" i="22"/>
  <c r="BQ59" i="22"/>
  <c r="BQ60" i="22"/>
  <c r="AK98" i="22"/>
  <c r="AK99" i="22"/>
  <c r="AK100" i="22"/>
  <c r="AK101" i="22"/>
  <c r="AU98" i="22"/>
  <c r="AU99" i="22"/>
  <c r="AU100" i="22"/>
  <c r="AU101" i="22"/>
  <c r="BO98" i="22"/>
  <c r="BO99" i="22"/>
  <c r="BO100" i="22"/>
  <c r="BO101" i="22"/>
  <c r="CK98" i="22"/>
  <c r="CK99" i="22"/>
  <c r="CK100" i="22"/>
  <c r="CK101" i="22"/>
  <c r="CV98" i="22"/>
  <c r="CV99" i="22"/>
  <c r="CV100" i="22"/>
  <c r="CV101" i="22"/>
  <c r="CK97" i="22"/>
  <c r="CK96" i="22"/>
  <c r="CV95" i="22"/>
  <c r="CV96" i="22"/>
  <c r="CV97" i="22"/>
  <c r="AK96" i="22"/>
  <c r="AK95" i="22"/>
  <c r="AK97" i="22"/>
  <c r="AU95" i="22"/>
  <c r="AU96" i="22"/>
  <c r="AU97" i="22"/>
  <c r="AK13" i="22"/>
  <c r="AK14" i="22"/>
  <c r="AK15" i="22"/>
  <c r="AZ13" i="22"/>
  <c r="AZ14" i="22"/>
  <c r="AZ15" i="22"/>
  <c r="BO13" i="22"/>
  <c r="BO14" i="22"/>
  <c r="BO15" i="22"/>
  <c r="AK54" i="22"/>
  <c r="AK55" i="22"/>
  <c r="AK56" i="22"/>
  <c r="BA54" i="22"/>
  <c r="BA55" i="22"/>
  <c r="BA56" i="22"/>
  <c r="BQ54" i="22"/>
  <c r="BQ55" i="22"/>
  <c r="BQ56" i="22"/>
  <c r="BO96" i="22"/>
  <c r="BO97" i="22"/>
  <c r="AK32" i="21"/>
  <c r="AK37" i="21"/>
  <c r="AZ32" i="21"/>
  <c r="AZ33" i="21"/>
  <c r="AZ37" i="21"/>
  <c r="BO32" i="21"/>
  <c r="BO33" i="21"/>
  <c r="BO37" i="21"/>
  <c r="AK71" i="21"/>
  <c r="AS71" i="21"/>
  <c r="BA71" i="21"/>
  <c r="AS72" i="21"/>
  <c r="BA72" i="21"/>
  <c r="AK76" i="21"/>
  <c r="BI76" i="21" s="1"/>
  <c r="AK78" i="20" s="1"/>
  <c r="AS76" i="21"/>
  <c r="BA76" i="21"/>
  <c r="AK110" i="21"/>
  <c r="AS110" i="21"/>
  <c r="AS111" i="21"/>
  <c r="AK115" i="21"/>
  <c r="AS115" i="21"/>
  <c r="BI110" i="21"/>
  <c r="BI111" i="21"/>
  <c r="BM74" i="20" s="1"/>
  <c r="BI115" i="21"/>
  <c r="BM78" i="20" s="1"/>
  <c r="CE110" i="21"/>
  <c r="CE111" i="21"/>
  <c r="CO74" i="20" s="1"/>
  <c r="CE115" i="21"/>
  <c r="CO78" i="20" s="1"/>
  <c r="CP110" i="21"/>
  <c r="CP111" i="21"/>
  <c r="DC74" i="20" s="1"/>
  <c r="CP115" i="21"/>
  <c r="DC78" i="20" s="1"/>
  <c r="AK24" i="21"/>
  <c r="AZ24" i="21"/>
  <c r="AZ30" i="21" s="1"/>
  <c r="AK20" i="21"/>
  <c r="AK29" i="21" s="1"/>
  <c r="AZ20" i="21"/>
  <c r="BO20" i="21"/>
  <c r="BO29" i="21" s="1"/>
  <c r="AK16" i="21"/>
  <c r="AK17" i="21"/>
  <c r="AK18" i="21"/>
  <c r="AK19" i="21"/>
  <c r="AZ16" i="21"/>
  <c r="AZ17" i="21"/>
  <c r="AZ18" i="21"/>
  <c r="AZ19" i="21"/>
  <c r="BO16" i="21"/>
  <c r="BO17" i="21"/>
  <c r="BO18" i="21"/>
  <c r="BO19" i="21"/>
  <c r="AK55" i="21"/>
  <c r="AK56" i="21"/>
  <c r="AK57" i="21"/>
  <c r="AS55" i="21"/>
  <c r="AS56" i="21"/>
  <c r="AS57" i="21"/>
  <c r="BA55" i="21"/>
  <c r="BA56" i="21"/>
  <c r="BA57" i="21"/>
  <c r="AK94" i="21"/>
  <c r="AK95" i="21"/>
  <c r="AK96" i="21"/>
  <c r="AK97" i="21"/>
  <c r="AS94" i="21"/>
  <c r="AS95" i="21"/>
  <c r="AS96" i="21"/>
  <c r="AS97" i="21"/>
  <c r="BI94" i="21"/>
  <c r="BI95" i="21"/>
  <c r="BI96" i="21"/>
  <c r="BI97" i="21"/>
  <c r="CP94" i="21"/>
  <c r="DC57" i="20" s="1"/>
  <c r="CP95" i="21"/>
  <c r="CP96" i="21"/>
  <c r="CP97" i="21"/>
  <c r="CP91" i="21"/>
  <c r="DC54" i="20" s="1"/>
  <c r="CP92" i="21"/>
  <c r="DC55" i="20" s="1"/>
  <c r="CP93" i="21"/>
  <c r="DC56" i="20" s="1"/>
  <c r="AK13" i="21"/>
  <c r="AK14" i="21"/>
  <c r="AK15" i="21"/>
  <c r="AZ13" i="21"/>
  <c r="AZ14" i="21"/>
  <c r="AZ15" i="21"/>
  <c r="BO13" i="21"/>
  <c r="BO14" i="21"/>
  <c r="BO15" i="21"/>
  <c r="AK52" i="21"/>
  <c r="AK53" i="21"/>
  <c r="AK54" i="21"/>
  <c r="AS52" i="21"/>
  <c r="AS53" i="21"/>
  <c r="AS54" i="21"/>
  <c r="BA52" i="21"/>
  <c r="BA53" i="21"/>
  <c r="BA54" i="21"/>
  <c r="AK91" i="21"/>
  <c r="AK92" i="21"/>
  <c r="AK93" i="21"/>
  <c r="AS91" i="21"/>
  <c r="AS92" i="21"/>
  <c r="AS93" i="21"/>
  <c r="BI91" i="21"/>
  <c r="BI92" i="21"/>
  <c r="BI93" i="21"/>
  <c r="AK39" i="19"/>
  <c r="AZ39" i="19"/>
  <c r="BO39" i="19"/>
  <c r="CD38" i="19"/>
  <c r="CD34" i="19"/>
  <c r="CD33" i="19"/>
  <c r="AK29" i="19"/>
  <c r="AZ29" i="19"/>
  <c r="BO29" i="19"/>
  <c r="AK28" i="19"/>
  <c r="AZ28" i="19"/>
  <c r="BO28" i="19"/>
  <c r="CD26" i="19"/>
  <c r="AK25" i="19"/>
  <c r="AZ25" i="19"/>
  <c r="BO25" i="19"/>
  <c r="CD24" i="19"/>
  <c r="CD20" i="19"/>
  <c r="CD19" i="19"/>
  <c r="CD18" i="19"/>
  <c r="CD17" i="19"/>
  <c r="CD16" i="19"/>
  <c r="CD15" i="19"/>
  <c r="CD14" i="19"/>
  <c r="CD13" i="19"/>
  <c r="AK159" i="19"/>
  <c r="AK199" i="19"/>
  <c r="AY199" i="19"/>
  <c r="BM199" i="19"/>
  <c r="CQ199" i="19"/>
  <c r="DC199" i="19"/>
  <c r="AK239" i="19"/>
  <c r="BG239" i="19"/>
  <c r="BR239" i="19"/>
  <c r="CA198" i="19"/>
  <c r="DO198" i="19"/>
  <c r="CA194" i="19"/>
  <c r="DO194" i="19"/>
  <c r="CA193" i="19"/>
  <c r="DO193" i="19"/>
  <c r="AY190" i="19"/>
  <c r="BM190" i="19"/>
  <c r="CQ190" i="19"/>
  <c r="DC190" i="19"/>
  <c r="BG230" i="19"/>
  <c r="BR230" i="19"/>
  <c r="AK149" i="19"/>
  <c r="AK189" i="19"/>
  <c r="AY189" i="19"/>
  <c r="BM189" i="19"/>
  <c r="CQ189" i="19"/>
  <c r="DC189" i="19"/>
  <c r="AK229" i="19"/>
  <c r="BG229" i="19"/>
  <c r="BR229" i="19"/>
  <c r="BG228" i="19"/>
  <c r="BR228" i="19"/>
  <c r="AK148" i="19"/>
  <c r="AK188" i="19"/>
  <c r="AY188" i="19"/>
  <c r="BM188" i="19"/>
  <c r="CQ188" i="19"/>
  <c r="DC188" i="19"/>
  <c r="AK228" i="19"/>
  <c r="CA186" i="19"/>
  <c r="DO186" i="19"/>
  <c r="BG225" i="19"/>
  <c r="BR225" i="19"/>
  <c r="AK145" i="19"/>
  <c r="AK185" i="19"/>
  <c r="AY185" i="19"/>
  <c r="BM185" i="19"/>
  <c r="CQ185" i="19"/>
  <c r="DC185" i="19"/>
  <c r="CA184" i="19"/>
  <c r="DO184" i="19"/>
  <c r="CA180" i="19"/>
  <c r="DO180" i="19"/>
  <c r="CA179" i="19"/>
  <c r="DO179" i="19"/>
  <c r="CA178" i="19"/>
  <c r="DO178" i="19"/>
  <c r="CA177" i="19"/>
  <c r="DO177" i="19"/>
  <c r="CA176" i="19"/>
  <c r="DO176" i="19"/>
  <c r="CA175" i="19"/>
  <c r="DO175" i="19"/>
  <c r="CA174" i="19"/>
  <c r="DO174" i="19"/>
  <c r="CA173" i="19"/>
  <c r="DO173" i="19"/>
  <c r="AK79" i="19"/>
  <c r="BA79" i="19"/>
  <c r="BQ79" i="19"/>
  <c r="AK119" i="19"/>
  <c r="AU119" i="19"/>
  <c r="BO119" i="19"/>
  <c r="CK119" i="19"/>
  <c r="CV119" i="19"/>
  <c r="CG78" i="19"/>
  <c r="BE118" i="19"/>
  <c r="CG74" i="19"/>
  <c r="BE114" i="19"/>
  <c r="CG73" i="19"/>
  <c r="BE113" i="19"/>
  <c r="BA70" i="19"/>
  <c r="AU110" i="19"/>
  <c r="BO110" i="19"/>
  <c r="AK69" i="19"/>
  <c r="BA69" i="19"/>
  <c r="BQ69" i="19"/>
  <c r="AK109" i="19"/>
  <c r="AU109" i="19"/>
  <c r="BO109" i="19"/>
  <c r="AK68" i="19"/>
  <c r="BA68" i="19"/>
  <c r="BQ68" i="19"/>
  <c r="AK108" i="19"/>
  <c r="AU108" i="19"/>
  <c r="BO108" i="19"/>
  <c r="CV108" i="19"/>
  <c r="CG66" i="19"/>
  <c r="CG53" i="19"/>
  <c r="CG54" i="19"/>
  <c r="CG55" i="19"/>
  <c r="CG56" i="19"/>
  <c r="CG57" i="19"/>
  <c r="CG58" i="19"/>
  <c r="CG59" i="19"/>
  <c r="CG60" i="19"/>
  <c r="CG64" i="19"/>
  <c r="BE93" i="19"/>
  <c r="BE94" i="19"/>
  <c r="BE95" i="19"/>
  <c r="BE96" i="19"/>
  <c r="BE97" i="19"/>
  <c r="BE98" i="19"/>
  <c r="BE99" i="19"/>
  <c r="BE100" i="19"/>
  <c r="CV105" i="19"/>
  <c r="AT159" i="18"/>
  <c r="BL159" i="18"/>
  <c r="BU159" i="18"/>
  <c r="CD159" i="18"/>
  <c r="CM159" i="18"/>
  <c r="CV159" i="18"/>
  <c r="DE159" i="18"/>
  <c r="AK199" i="18"/>
  <c r="AY199" i="18"/>
  <c r="BF199" i="18"/>
  <c r="BN199" i="18"/>
  <c r="CD199" i="18"/>
  <c r="AK239" i="18"/>
  <c r="AV239" i="18"/>
  <c r="BG239" i="18"/>
  <c r="BR239" i="18"/>
  <c r="CN239" i="18"/>
  <c r="CY239" i="18"/>
  <c r="DN158" i="18"/>
  <c r="CC238" i="18"/>
  <c r="DN154" i="18"/>
  <c r="BV194" i="18"/>
  <c r="CC234" i="18"/>
  <c r="DN153" i="18"/>
  <c r="BV193" i="18"/>
  <c r="CC233" i="18"/>
  <c r="BF190" i="18"/>
  <c r="BN190" i="18"/>
  <c r="CD190" i="18"/>
  <c r="AV230" i="18"/>
  <c r="BG230" i="18"/>
  <c r="BR230" i="18"/>
  <c r="CN230" i="18"/>
  <c r="CY230" i="18"/>
  <c r="AK149" i="18"/>
  <c r="AT149" i="18"/>
  <c r="BL149" i="18"/>
  <c r="BU149" i="18"/>
  <c r="CD149" i="18"/>
  <c r="CM149" i="18"/>
  <c r="CV149" i="18"/>
  <c r="DE149" i="18"/>
  <c r="AK189" i="18"/>
  <c r="BF189" i="18"/>
  <c r="BN189" i="18"/>
  <c r="CD189" i="18"/>
  <c r="AK229" i="18"/>
  <c r="AV229" i="18"/>
  <c r="BG229" i="18"/>
  <c r="BR229" i="18"/>
  <c r="CN229" i="18"/>
  <c r="CY229" i="18"/>
  <c r="CM148" i="18"/>
  <c r="CV148" i="18"/>
  <c r="DE148" i="18"/>
  <c r="AY188" i="18"/>
  <c r="BF188" i="18"/>
  <c r="BN188" i="18"/>
  <c r="CD188" i="18"/>
  <c r="CN228" i="18"/>
  <c r="CY228" i="18"/>
  <c r="AK148" i="18"/>
  <c r="AT148" i="18"/>
  <c r="BL148" i="18"/>
  <c r="BU148" i="18"/>
  <c r="CD148" i="18"/>
  <c r="AK188" i="18"/>
  <c r="AK228" i="18"/>
  <c r="AV228" i="18"/>
  <c r="BG228" i="18"/>
  <c r="BR228" i="18"/>
  <c r="DN146" i="18"/>
  <c r="BV186" i="18"/>
  <c r="CC226" i="18"/>
  <c r="CM145" i="18"/>
  <c r="CV145" i="18"/>
  <c r="DE145" i="18"/>
  <c r="AY185" i="18"/>
  <c r="BF185" i="18"/>
  <c r="BN185" i="18"/>
  <c r="CD185" i="18"/>
  <c r="CN225" i="18"/>
  <c r="CY225" i="18"/>
  <c r="AK145" i="18"/>
  <c r="AT145" i="18"/>
  <c r="BL145" i="18"/>
  <c r="BU145" i="18"/>
  <c r="CD145" i="18"/>
  <c r="AK185" i="18"/>
  <c r="AK225" i="18"/>
  <c r="AV225" i="18"/>
  <c r="BG225" i="18"/>
  <c r="BR225" i="18"/>
  <c r="DN144" i="18"/>
  <c r="CC224" i="18"/>
  <c r="DN140" i="18"/>
  <c r="BV180" i="18"/>
  <c r="CC220" i="18"/>
  <c r="DN139" i="18"/>
  <c r="BV179" i="18"/>
  <c r="CC219" i="18"/>
  <c r="DN138" i="18"/>
  <c r="BV178" i="18"/>
  <c r="CC218" i="18"/>
  <c r="DN137" i="18"/>
  <c r="BV177" i="18"/>
  <c r="CC217" i="18"/>
  <c r="DN136" i="18"/>
  <c r="BV176" i="18"/>
  <c r="CC216" i="18"/>
  <c r="DN135" i="18"/>
  <c r="BV175" i="18"/>
  <c r="CC215" i="18"/>
  <c r="DN134" i="18"/>
  <c r="BV174" i="18"/>
  <c r="CC214" i="18"/>
  <c r="DN133" i="18"/>
  <c r="BV173" i="18"/>
  <c r="CC213" i="18"/>
  <c r="AK39" i="18"/>
  <c r="AZ39" i="18"/>
  <c r="BO39" i="18"/>
  <c r="AK79" i="18"/>
  <c r="AS79" i="18"/>
  <c r="BA79" i="18"/>
  <c r="AK119" i="18"/>
  <c r="AS119" i="18"/>
  <c r="CP119" i="18"/>
  <c r="CD38" i="18"/>
  <c r="BI78" i="18"/>
  <c r="BA118" i="18"/>
  <c r="CD34" i="18"/>
  <c r="BI74" i="18"/>
  <c r="BA114" i="18"/>
  <c r="CD33" i="18"/>
  <c r="BI73" i="18"/>
  <c r="BA113" i="18"/>
  <c r="AZ30" i="18"/>
  <c r="AS70" i="18"/>
  <c r="BA70" i="18"/>
  <c r="AS110" i="18"/>
  <c r="CP110" i="18"/>
  <c r="AK29" i="18"/>
  <c r="AZ29" i="18"/>
  <c r="BO29" i="18"/>
  <c r="AK69" i="18"/>
  <c r="AS69" i="18"/>
  <c r="BA69" i="18"/>
  <c r="AK109" i="18"/>
  <c r="AS109" i="18"/>
  <c r="CP109" i="18"/>
  <c r="AK28" i="18"/>
  <c r="AZ28" i="18"/>
  <c r="BO28" i="18"/>
  <c r="AK68" i="18"/>
  <c r="AS68" i="18"/>
  <c r="BA68" i="18"/>
  <c r="AK108" i="18"/>
  <c r="AS108" i="18"/>
  <c r="CP108" i="18"/>
  <c r="CD26" i="18"/>
  <c r="BI66" i="18"/>
  <c r="BA106" i="18"/>
  <c r="CD13" i="18"/>
  <c r="CD14" i="18"/>
  <c r="CD15" i="18"/>
  <c r="CD16" i="18"/>
  <c r="CD17" i="18"/>
  <c r="CD18" i="18"/>
  <c r="CD19" i="18"/>
  <c r="CD20" i="18"/>
  <c r="CD24" i="18"/>
  <c r="BI53" i="18"/>
  <c r="BI54" i="18"/>
  <c r="BI55" i="18"/>
  <c r="BI56" i="18"/>
  <c r="BI57" i="18"/>
  <c r="BI58" i="18"/>
  <c r="BI59" i="18"/>
  <c r="BI60" i="18"/>
  <c r="BI64" i="18"/>
  <c r="AK105" i="18"/>
  <c r="AS105" i="18"/>
  <c r="BA104" i="18"/>
  <c r="BA100" i="18"/>
  <c r="BA98" i="18"/>
  <c r="BA97" i="18"/>
  <c r="BA96" i="18"/>
  <c r="BA95" i="18"/>
  <c r="BA94" i="18"/>
  <c r="BA99" i="18"/>
  <c r="BA93" i="18"/>
  <c r="DQ67" i="17"/>
  <c r="DQ66" i="17"/>
  <c r="DQ64" i="17"/>
  <c r="CL25" i="6"/>
  <c r="BN25" i="6"/>
  <c r="BC25" i="6"/>
  <c r="AR25" i="6"/>
  <c r="AG25" i="6"/>
  <c r="CL29" i="6"/>
  <c r="CL26" i="6"/>
  <c r="CL27" i="6"/>
  <c r="CL28" i="6"/>
  <c r="BN26" i="6"/>
  <c r="BN27" i="6"/>
  <c r="BN28" i="6"/>
  <c r="BC26" i="6"/>
  <c r="BC27" i="6"/>
  <c r="BC28" i="6"/>
  <c r="AR26" i="6"/>
  <c r="AR27" i="6"/>
  <c r="AR28" i="6"/>
  <c r="AR29" i="6"/>
  <c r="V25" i="6"/>
  <c r="DW17" i="6"/>
  <c r="DA17" i="6"/>
  <c r="AP17" i="6"/>
  <c r="BR11" i="7"/>
  <c r="DK3" i="35"/>
  <c r="W3" i="35"/>
  <c r="T3" i="35"/>
  <c r="Q3" i="35"/>
  <c r="N3" i="35"/>
  <c r="K3" i="35"/>
  <c r="H3" i="35"/>
  <c r="DK1" i="35"/>
  <c r="AK149" i="21"/>
  <c r="AK154" i="21"/>
  <c r="AT149" i="21"/>
  <c r="AT150" i="21"/>
  <c r="AT154" i="21"/>
  <c r="BL149" i="21"/>
  <c r="BL150" i="21"/>
  <c r="BL154" i="21"/>
  <c r="BU149" i="21"/>
  <c r="BU150" i="21"/>
  <c r="BU154" i="21"/>
  <c r="CD149" i="21"/>
  <c r="CD150" i="21"/>
  <c r="CD154" i="21"/>
  <c r="CM149" i="21"/>
  <c r="CM150" i="21"/>
  <c r="CM154" i="21"/>
  <c r="CV149" i="21"/>
  <c r="DE149" i="21"/>
  <c r="CV150" i="21"/>
  <c r="DE150" i="21"/>
  <c r="CV154" i="21"/>
  <c r="DE154" i="21"/>
  <c r="AK188" i="21"/>
  <c r="AK194" i="21" s="1"/>
  <c r="AY188" i="21"/>
  <c r="AY194" i="21" s="1"/>
  <c r="BF188" i="21"/>
  <c r="BN188" i="21"/>
  <c r="BF189" i="21"/>
  <c r="BN189" i="21"/>
  <c r="CD188" i="21"/>
  <c r="CD189" i="21"/>
  <c r="AK227" i="21"/>
  <c r="AV227" i="21"/>
  <c r="BG227" i="21"/>
  <c r="BR227" i="21"/>
  <c r="AV228" i="21"/>
  <c r="BG228" i="21"/>
  <c r="BR228" i="21"/>
  <c r="AK232" i="21"/>
  <c r="AV232" i="21"/>
  <c r="BG232" i="21"/>
  <c r="BR232" i="21"/>
  <c r="CN227" i="21"/>
  <c r="CN228" i="21"/>
  <c r="CN232" i="21"/>
  <c r="CY227" i="21"/>
  <c r="CY228" i="21"/>
  <c r="CY232" i="21"/>
  <c r="BF176" i="21"/>
  <c r="BN176" i="21"/>
  <c r="BN185" i="21" s="1"/>
  <c r="CD176" i="21"/>
  <c r="CD185" i="21" s="1"/>
  <c r="AK133" i="21"/>
  <c r="AK135" i="21"/>
  <c r="AK136" i="21"/>
  <c r="AT133" i="21"/>
  <c r="AT134" i="21"/>
  <c r="AT135" i="21"/>
  <c r="AT136" i="21"/>
  <c r="BL133" i="21"/>
  <c r="BL134" i="21"/>
  <c r="BL135" i="21"/>
  <c r="BL136" i="21"/>
  <c r="BU133" i="21"/>
  <c r="BU134" i="21"/>
  <c r="BU135" i="21"/>
  <c r="BU136" i="21"/>
  <c r="CD133" i="21"/>
  <c r="CD134" i="21"/>
  <c r="CD135" i="21"/>
  <c r="CD136" i="21"/>
  <c r="CM133" i="21"/>
  <c r="CM134" i="21"/>
  <c r="CM135" i="21"/>
  <c r="CM136" i="21"/>
  <c r="CV133" i="21"/>
  <c r="CV134" i="21"/>
  <c r="CV135" i="21"/>
  <c r="CV136" i="21"/>
  <c r="DE133" i="21"/>
  <c r="DE134" i="21"/>
  <c r="DE135" i="21"/>
  <c r="DE136" i="21"/>
  <c r="AK172" i="21"/>
  <c r="AK173" i="21"/>
  <c r="AK174" i="21"/>
  <c r="BF172" i="21"/>
  <c r="BN172" i="21"/>
  <c r="BF173" i="21"/>
  <c r="BN173" i="21"/>
  <c r="BF174" i="21"/>
  <c r="BN174" i="21"/>
  <c r="BF175" i="21"/>
  <c r="BN175" i="21"/>
  <c r="CD172" i="21"/>
  <c r="CD173" i="21"/>
  <c r="CD174" i="21"/>
  <c r="CD175" i="21"/>
  <c r="AK211" i="21"/>
  <c r="AK212" i="21"/>
  <c r="AK213" i="21"/>
  <c r="AK214" i="21"/>
  <c r="AV211" i="21"/>
  <c r="AV212" i="21"/>
  <c r="AV213" i="21"/>
  <c r="AV214" i="21"/>
  <c r="BG211" i="21"/>
  <c r="BG212" i="21"/>
  <c r="BG213" i="21"/>
  <c r="BG214" i="21"/>
  <c r="BR211" i="21"/>
  <c r="BR212" i="21"/>
  <c r="BR213" i="21"/>
  <c r="BR214" i="21"/>
  <c r="CN211" i="21"/>
  <c r="CN212" i="21"/>
  <c r="CN213" i="21"/>
  <c r="CN214" i="21"/>
  <c r="CY211" i="21"/>
  <c r="CY212" i="21"/>
  <c r="CY213" i="21"/>
  <c r="CY214" i="21"/>
  <c r="AK130" i="21"/>
  <c r="AK131" i="21"/>
  <c r="AK132" i="21"/>
  <c r="AT130" i="21"/>
  <c r="AT131" i="21"/>
  <c r="AT132" i="21"/>
  <c r="BL130" i="21"/>
  <c r="BL131" i="21"/>
  <c r="BL132" i="21"/>
  <c r="BU130" i="21"/>
  <c r="BU131" i="21"/>
  <c r="BU132" i="21"/>
  <c r="CD130" i="21"/>
  <c r="CD131" i="21"/>
  <c r="CD132" i="21"/>
  <c r="CM130" i="21"/>
  <c r="CM131" i="21"/>
  <c r="CM132" i="21"/>
  <c r="CV130" i="21"/>
  <c r="CV131" i="21"/>
  <c r="CV132" i="21"/>
  <c r="DE130" i="21"/>
  <c r="DE131" i="21"/>
  <c r="DE132" i="21"/>
  <c r="AK169" i="21"/>
  <c r="AK170" i="21"/>
  <c r="AK171" i="21"/>
  <c r="AY169" i="21"/>
  <c r="AY183" i="21" s="1"/>
  <c r="BF169" i="21"/>
  <c r="BN169" i="21"/>
  <c r="BF170" i="21"/>
  <c r="BN170" i="21"/>
  <c r="BF171" i="21"/>
  <c r="BN171" i="21"/>
  <c r="CD169" i="21"/>
  <c r="CD170" i="21"/>
  <c r="CD171" i="21"/>
  <c r="AK208" i="21"/>
  <c r="AK209" i="21"/>
  <c r="AK210" i="21"/>
  <c r="AV208" i="21"/>
  <c r="AV209" i="21"/>
  <c r="AV210" i="21"/>
  <c r="BG208" i="21"/>
  <c r="BG209" i="21"/>
  <c r="BG210" i="21"/>
  <c r="BR208" i="21"/>
  <c r="BR209" i="21"/>
  <c r="BR210" i="21"/>
  <c r="CN208" i="21"/>
  <c r="CN209" i="21"/>
  <c r="CN210" i="21"/>
  <c r="CY208" i="21"/>
  <c r="CY209" i="21"/>
  <c r="CY210" i="21"/>
  <c r="CD114" i="20"/>
  <c r="CD120" i="20" s="1"/>
  <c r="CD98" i="20"/>
  <c r="CD99" i="20"/>
  <c r="CD100" i="20"/>
  <c r="CD101" i="20"/>
  <c r="CD95" i="20"/>
  <c r="CD96" i="20"/>
  <c r="CD97" i="20"/>
  <c r="BU114" i="20"/>
  <c r="BU120" i="20" s="1"/>
  <c r="BU101" i="20"/>
  <c r="BU100" i="20"/>
  <c r="BU99" i="20"/>
  <c r="BU98" i="20"/>
  <c r="BU97" i="20"/>
  <c r="BU96" i="20"/>
  <c r="BU95" i="20"/>
  <c r="CD116" i="17"/>
  <c r="CD106" i="17"/>
  <c r="CD105" i="17"/>
  <c r="CD103" i="17"/>
  <c r="CS155" i="43"/>
  <c r="CI155" i="43"/>
  <c r="AK155" i="43"/>
  <c r="AU155" i="43"/>
  <c r="BE155" i="43"/>
  <c r="BO155" i="43"/>
  <c r="CC116" i="43"/>
  <c r="BH116" i="43"/>
  <c r="BO116" i="43"/>
  <c r="BA116" i="43"/>
  <c r="AK116" i="43"/>
  <c r="CW77" i="43"/>
  <c r="DF77" i="43"/>
  <c r="CM77" i="43"/>
  <c r="CC77" i="43"/>
  <c r="BT77" i="43"/>
  <c r="BJ77" i="43"/>
  <c r="AK77" i="43"/>
  <c r="BY154" i="43"/>
  <c r="DO76" i="43"/>
  <c r="BY150" i="43"/>
  <c r="BV111" i="43"/>
  <c r="DO72" i="43"/>
  <c r="BY149" i="43"/>
  <c r="BV110" i="43"/>
  <c r="DO71" i="43"/>
  <c r="CS146" i="43"/>
  <c r="CI146" i="43"/>
  <c r="AU146" i="43"/>
  <c r="BE146" i="43"/>
  <c r="BO146" i="43"/>
  <c r="CC107" i="43"/>
  <c r="BH107" i="43"/>
  <c r="BO107" i="43"/>
  <c r="CW68" i="43"/>
  <c r="DF68" i="43"/>
  <c r="CM68" i="43"/>
  <c r="CC68" i="43"/>
  <c r="BT68" i="43"/>
  <c r="BJ68" i="43"/>
  <c r="AS68" i="43"/>
  <c r="CS145" i="43"/>
  <c r="CI145" i="43"/>
  <c r="AK145" i="43"/>
  <c r="AU145" i="43"/>
  <c r="BE145" i="43"/>
  <c r="BO145" i="43"/>
  <c r="CC106" i="43"/>
  <c r="BH106" i="43"/>
  <c r="BO106" i="43"/>
  <c r="AK106" i="43"/>
  <c r="CW67" i="43"/>
  <c r="DF67" i="43"/>
  <c r="CM67" i="43"/>
  <c r="CC67" i="43"/>
  <c r="BT67" i="43"/>
  <c r="BJ67" i="43"/>
  <c r="AS67" i="43"/>
  <c r="AK67" i="43"/>
  <c r="CS144" i="43"/>
  <c r="CI144" i="43"/>
  <c r="AK144" i="43"/>
  <c r="AU144" i="43"/>
  <c r="BE144" i="43"/>
  <c r="BO144" i="43"/>
  <c r="CC105" i="43"/>
  <c r="BH105" i="43"/>
  <c r="BO105" i="43"/>
  <c r="BA105" i="43"/>
  <c r="AK105" i="43"/>
  <c r="CW66" i="43"/>
  <c r="DF66" i="43"/>
  <c r="CM66" i="43"/>
  <c r="CC66" i="43"/>
  <c r="BT66" i="43"/>
  <c r="BJ66" i="43"/>
  <c r="AS66" i="43"/>
  <c r="AK66" i="43"/>
  <c r="CS142" i="43"/>
  <c r="CI142" i="43"/>
  <c r="AK142" i="43"/>
  <c r="AU142" i="43"/>
  <c r="BE142" i="43"/>
  <c r="BO142" i="43"/>
  <c r="CC103" i="43"/>
  <c r="BH103" i="43"/>
  <c r="BO103" i="43"/>
  <c r="BA103" i="43"/>
  <c r="AK103" i="43"/>
  <c r="CW64" i="43"/>
  <c r="DF64" i="43"/>
  <c r="CM64" i="43"/>
  <c r="CC64" i="43"/>
  <c r="BT64" i="43"/>
  <c r="BJ64" i="43"/>
  <c r="AS64" i="43"/>
  <c r="AK64" i="43"/>
  <c r="BY141" i="43"/>
  <c r="DO63" i="43"/>
  <c r="BY137" i="43"/>
  <c r="BV98" i="43"/>
  <c r="DO59" i="43"/>
  <c r="BY136" i="43"/>
  <c r="BV97" i="43"/>
  <c r="DO58" i="43"/>
  <c r="BY135" i="43"/>
  <c r="BV96" i="43"/>
  <c r="DO57" i="43"/>
  <c r="BY134" i="43"/>
  <c r="BV95" i="43"/>
  <c r="DO56" i="43"/>
  <c r="BY133" i="43"/>
  <c r="BV94" i="43"/>
  <c r="DO55" i="43"/>
  <c r="BY132" i="43"/>
  <c r="BV93" i="43"/>
  <c r="DO54" i="43"/>
  <c r="BY131" i="43"/>
  <c r="BV92" i="43"/>
  <c r="DO53" i="43"/>
  <c r="BY130" i="43"/>
  <c r="BV91" i="43"/>
  <c r="DO52" i="43"/>
  <c r="BU77" i="42"/>
  <c r="BU67" i="42"/>
  <c r="BU66" i="42"/>
  <c r="BU64" i="42"/>
  <c r="CS155" i="41"/>
  <c r="CI155" i="41"/>
  <c r="AK155" i="41"/>
  <c r="AU155" i="41"/>
  <c r="BE155" i="41"/>
  <c r="BO155" i="41"/>
  <c r="CC116" i="41"/>
  <c r="BH116" i="41"/>
  <c r="BO116" i="41"/>
  <c r="BA116" i="41"/>
  <c r="AK116" i="41"/>
  <c r="CW77" i="41"/>
  <c r="DF77" i="41"/>
  <c r="CM77" i="41"/>
  <c r="CC77" i="41"/>
  <c r="BT77" i="41"/>
  <c r="BJ77" i="41"/>
  <c r="AS77" i="41"/>
  <c r="AK77" i="41"/>
  <c r="BY154" i="41"/>
  <c r="DO76" i="41"/>
  <c r="BY150" i="41"/>
  <c r="BV111" i="41"/>
  <c r="DO72" i="41"/>
  <c r="BY149" i="41"/>
  <c r="BV110" i="41"/>
  <c r="DO71" i="41"/>
  <c r="CS146" i="41"/>
  <c r="CI146" i="41"/>
  <c r="AU146" i="41"/>
  <c r="BE146" i="41"/>
  <c r="BO146" i="41"/>
  <c r="CC107" i="41"/>
  <c r="BH107" i="41"/>
  <c r="BO107" i="41"/>
  <c r="CW68" i="41"/>
  <c r="DF68" i="41"/>
  <c r="CM68" i="41"/>
  <c r="CC68" i="41"/>
  <c r="BT68" i="41"/>
  <c r="BJ68" i="41"/>
  <c r="CS145" i="41"/>
  <c r="CI145" i="41"/>
  <c r="AK145" i="41"/>
  <c r="AU145" i="41"/>
  <c r="BE145" i="41"/>
  <c r="BO145" i="41"/>
  <c r="CC106" i="41"/>
  <c r="BH106" i="41"/>
  <c r="BO106" i="41"/>
  <c r="AK106" i="41"/>
  <c r="CW67" i="41"/>
  <c r="DF67" i="41"/>
  <c r="CM67" i="41"/>
  <c r="CC67" i="41"/>
  <c r="BT67" i="41"/>
  <c r="BJ67" i="41"/>
  <c r="AS67" i="41"/>
  <c r="AK67" i="41"/>
  <c r="CS144" i="41"/>
  <c r="CI144" i="41"/>
  <c r="AK144" i="41"/>
  <c r="AU144" i="41"/>
  <c r="BE144" i="41"/>
  <c r="BO144" i="41"/>
  <c r="CC105" i="41"/>
  <c r="BH105" i="41"/>
  <c r="BO105" i="41"/>
  <c r="BA105" i="41"/>
  <c r="AK105" i="41"/>
  <c r="CW66" i="41"/>
  <c r="DF66" i="41"/>
  <c r="CM66" i="41"/>
  <c r="CC66" i="41"/>
  <c r="BT66" i="41"/>
  <c r="BJ66" i="41"/>
  <c r="AS66" i="41"/>
  <c r="AK66" i="41"/>
  <c r="CS142" i="41"/>
  <c r="CI142" i="41"/>
  <c r="AK142" i="41"/>
  <c r="AU142" i="41"/>
  <c r="BE142" i="41"/>
  <c r="BO142" i="41"/>
  <c r="CC103" i="41"/>
  <c r="BH103" i="41"/>
  <c r="BO103" i="41"/>
  <c r="BA103" i="41"/>
  <c r="AK103" i="41"/>
  <c r="CW64" i="41"/>
  <c r="DF64" i="41"/>
  <c r="CM64" i="41"/>
  <c r="CC64" i="41"/>
  <c r="BT64" i="41"/>
  <c r="BJ64" i="41"/>
  <c r="AS64" i="41"/>
  <c r="AK64" i="41"/>
  <c r="DO63" i="41"/>
  <c r="DC141" i="41" s="1"/>
  <c r="BY137" i="41"/>
  <c r="BV98" i="41"/>
  <c r="DO59" i="41"/>
  <c r="BY136" i="41"/>
  <c r="BV97" i="41"/>
  <c r="DO58" i="41"/>
  <c r="BY135" i="41"/>
  <c r="BV96" i="41"/>
  <c r="DO57" i="41"/>
  <c r="BY134" i="41"/>
  <c r="BV95" i="41"/>
  <c r="DO56" i="41"/>
  <c r="BY133" i="41"/>
  <c r="BV94" i="41"/>
  <c r="DO55" i="41"/>
  <c r="BY132" i="41"/>
  <c r="BV93" i="41"/>
  <c r="DO54" i="41"/>
  <c r="BY131" i="41"/>
  <c r="BV92" i="41"/>
  <c r="DO53" i="41"/>
  <c r="BY130" i="41"/>
  <c r="BV91" i="41"/>
  <c r="DO52" i="41"/>
  <c r="BU77" i="40"/>
  <c r="BU68" i="40"/>
  <c r="BU67" i="40"/>
  <c r="BU66" i="40"/>
  <c r="BU64" i="40"/>
  <c r="BY150" i="39"/>
  <c r="BV111" i="39"/>
  <c r="DO72" i="39"/>
  <c r="CS155" i="39"/>
  <c r="CI155" i="39"/>
  <c r="AU155" i="39"/>
  <c r="BE155" i="39"/>
  <c r="BO155" i="39"/>
  <c r="CC116" i="39"/>
  <c r="BH116" i="39"/>
  <c r="BO116" i="39"/>
  <c r="BA116" i="39"/>
  <c r="AK116" i="39"/>
  <c r="CW77" i="39"/>
  <c r="DF77" i="39"/>
  <c r="CM77" i="39"/>
  <c r="CC77" i="39"/>
  <c r="BT77" i="39"/>
  <c r="BJ77" i="39"/>
  <c r="AS77" i="39"/>
  <c r="AK77" i="39"/>
  <c r="BY154" i="39"/>
  <c r="DO76" i="39"/>
  <c r="BY149" i="39"/>
  <c r="BV110" i="39"/>
  <c r="DO71" i="39"/>
  <c r="CS146" i="39"/>
  <c r="CI146" i="39"/>
  <c r="AU146" i="39"/>
  <c r="BE146" i="39"/>
  <c r="BO146" i="39"/>
  <c r="CC107" i="39"/>
  <c r="BH107" i="39"/>
  <c r="BO107" i="39"/>
  <c r="CW68" i="39"/>
  <c r="DF68" i="39"/>
  <c r="CM68" i="39"/>
  <c r="CC68" i="39"/>
  <c r="BT68" i="39"/>
  <c r="BJ68" i="39"/>
  <c r="AS68" i="39"/>
  <c r="CS145" i="39"/>
  <c r="CI145" i="39"/>
  <c r="AK145" i="39"/>
  <c r="AU145" i="39"/>
  <c r="BE145" i="39"/>
  <c r="BO145" i="39"/>
  <c r="CC106" i="39"/>
  <c r="BH106" i="39"/>
  <c r="BO106" i="39"/>
  <c r="AK106" i="39"/>
  <c r="CW67" i="39"/>
  <c r="DF67" i="39"/>
  <c r="CM67" i="39"/>
  <c r="CC67" i="39"/>
  <c r="BT67" i="39"/>
  <c r="BJ67" i="39"/>
  <c r="AS67" i="39"/>
  <c r="AK67" i="39"/>
  <c r="CS144" i="39"/>
  <c r="CI144" i="39"/>
  <c r="AK144" i="39"/>
  <c r="AU144" i="39"/>
  <c r="BE144" i="39"/>
  <c r="BO144" i="39"/>
  <c r="CC105" i="39"/>
  <c r="BH105" i="39"/>
  <c r="BO105" i="39"/>
  <c r="BA105" i="39"/>
  <c r="AK105" i="39"/>
  <c r="CW66" i="39"/>
  <c r="DF66" i="39"/>
  <c r="CM66" i="39"/>
  <c r="CC66" i="39"/>
  <c r="BT66" i="39"/>
  <c r="BJ66" i="39"/>
  <c r="AS66" i="39"/>
  <c r="AK66" i="39"/>
  <c r="CS142" i="39"/>
  <c r="CI142" i="39"/>
  <c r="AK142" i="39"/>
  <c r="AU142" i="39"/>
  <c r="BE142" i="39"/>
  <c r="BO142" i="39"/>
  <c r="CC103" i="39"/>
  <c r="BH103" i="39"/>
  <c r="BO103" i="39"/>
  <c r="BA103" i="39"/>
  <c r="CW64" i="39"/>
  <c r="DF64" i="39"/>
  <c r="CM64" i="39"/>
  <c r="CC64" i="39"/>
  <c r="BT64" i="39"/>
  <c r="BJ64" i="39"/>
  <c r="AS64" i="39"/>
  <c r="AK64" i="39"/>
  <c r="BY141" i="39"/>
  <c r="DO63" i="39"/>
  <c r="BY137" i="39"/>
  <c r="BV98" i="39"/>
  <c r="DO59" i="39"/>
  <c r="BY136" i="39"/>
  <c r="BV97" i="39"/>
  <c r="DO58" i="39"/>
  <c r="BY135" i="39"/>
  <c r="BV96" i="39"/>
  <c r="DO57" i="39"/>
  <c r="BY134" i="39"/>
  <c r="BV95" i="39"/>
  <c r="DO56" i="39"/>
  <c r="BY133" i="39"/>
  <c r="BV94" i="39"/>
  <c r="DO55" i="39"/>
  <c r="BY132" i="39"/>
  <c r="BV93" i="39"/>
  <c r="DO54" i="39"/>
  <c r="BY131" i="39"/>
  <c r="BV92" i="39"/>
  <c r="DO53" i="39"/>
  <c r="BY130" i="39"/>
  <c r="BV91" i="39"/>
  <c r="DO52" i="39"/>
  <c r="BU77" i="38"/>
  <c r="BU67" i="38"/>
  <c r="BU66" i="38"/>
  <c r="BU64" i="38"/>
  <c r="BY131" i="37"/>
  <c r="BV92" i="37"/>
  <c r="DO53" i="37"/>
  <c r="DO52" i="37"/>
  <c r="BY130" i="37"/>
  <c r="BV91" i="37"/>
  <c r="CS155" i="37"/>
  <c r="CI155" i="37"/>
  <c r="AK155" i="37"/>
  <c r="AU155" i="37"/>
  <c r="BE155" i="37"/>
  <c r="BO155" i="37"/>
  <c r="CC116" i="37"/>
  <c r="BH116" i="37"/>
  <c r="BO116" i="37"/>
  <c r="CW77" i="37"/>
  <c r="DF77" i="37"/>
  <c r="CM77" i="37"/>
  <c r="CC77" i="37"/>
  <c r="BT77" i="37"/>
  <c r="BJ77" i="37"/>
  <c r="AS77" i="37"/>
  <c r="AK77" i="37"/>
  <c r="BY154" i="37"/>
  <c r="DO76" i="37"/>
  <c r="BY150" i="37"/>
  <c r="BV111" i="37"/>
  <c r="DO72" i="37"/>
  <c r="BY149" i="37"/>
  <c r="BV110" i="37"/>
  <c r="DO71" i="37"/>
  <c r="CS146" i="37"/>
  <c r="CI146" i="37"/>
  <c r="AU146" i="37"/>
  <c r="BE146" i="37"/>
  <c r="BO146" i="37"/>
  <c r="CM68" i="37"/>
  <c r="CC68" i="37"/>
  <c r="BT68" i="37"/>
  <c r="BJ68" i="37"/>
  <c r="AS68" i="37"/>
  <c r="CS145" i="37"/>
  <c r="CI145" i="37"/>
  <c r="AU145" i="37"/>
  <c r="BE145" i="37"/>
  <c r="BO145" i="37"/>
  <c r="CC106" i="37"/>
  <c r="BH106" i="37"/>
  <c r="BO106" i="37"/>
  <c r="AK106" i="37"/>
  <c r="CW67" i="37"/>
  <c r="DF67" i="37"/>
  <c r="CM67" i="37"/>
  <c r="CC67" i="37"/>
  <c r="BT67" i="37"/>
  <c r="BJ67" i="37"/>
  <c r="AS67" i="37"/>
  <c r="CM66" i="37"/>
  <c r="CW66" i="37"/>
  <c r="DF66" i="37"/>
  <c r="CS144" i="37"/>
  <c r="CI144" i="37"/>
  <c r="AK144" i="37"/>
  <c r="AU144" i="37"/>
  <c r="BE144" i="37"/>
  <c r="BO144" i="37"/>
  <c r="CC105" i="37"/>
  <c r="BH105" i="37"/>
  <c r="BO105" i="37"/>
  <c r="BA105" i="37"/>
  <c r="AK105" i="37"/>
  <c r="CC66" i="37"/>
  <c r="BT66" i="37"/>
  <c r="BJ66" i="37"/>
  <c r="AS66" i="37"/>
  <c r="AK66" i="37"/>
  <c r="CM64" i="37"/>
  <c r="CW64" i="37"/>
  <c r="DF64" i="37"/>
  <c r="CS142" i="37"/>
  <c r="CI142" i="37"/>
  <c r="AK142" i="37"/>
  <c r="AU142" i="37"/>
  <c r="BE142" i="37"/>
  <c r="BO142" i="37"/>
  <c r="CC103" i="37"/>
  <c r="BH103" i="37"/>
  <c r="BV103" i="37" s="1"/>
  <c r="BA103" i="37"/>
  <c r="CC64" i="37"/>
  <c r="BT64" i="37"/>
  <c r="BJ64" i="37"/>
  <c r="AS64" i="37"/>
  <c r="AK64" i="37"/>
  <c r="BY141" i="37"/>
  <c r="DO63" i="37"/>
  <c r="BY137" i="37"/>
  <c r="DO59" i="37"/>
  <c r="BY136" i="37"/>
  <c r="DO58" i="37"/>
  <c r="BY135" i="37"/>
  <c r="BY134" i="37"/>
  <c r="BV95" i="37"/>
  <c r="DO56" i="37"/>
  <c r="BY133" i="37"/>
  <c r="BV94" i="37"/>
  <c r="DO55" i="37"/>
  <c r="BY132" i="37"/>
  <c r="BV93" i="37"/>
  <c r="DO54" i="37"/>
  <c r="BL77" i="36"/>
  <c r="BL68" i="36"/>
  <c r="BL67" i="36"/>
  <c r="BL66" i="36"/>
  <c r="BL64" i="36"/>
  <c r="CM55" i="36"/>
  <c r="CM54" i="36"/>
  <c r="CM53" i="36"/>
  <c r="CM52" i="36"/>
  <c r="DW114" i="20"/>
  <c r="DW120" i="20" s="1"/>
  <c r="DN114" i="20"/>
  <c r="DN120" i="20" s="1"/>
  <c r="DE114" i="20"/>
  <c r="DE120" i="20" s="1"/>
  <c r="CM114" i="20"/>
  <c r="CM120" i="20" s="1"/>
  <c r="BL114" i="20"/>
  <c r="BL120" i="20" s="1"/>
  <c r="BC114" i="20"/>
  <c r="BC120" i="20" s="1"/>
  <c r="DW101" i="20"/>
  <c r="DN101" i="20"/>
  <c r="DE101" i="20"/>
  <c r="DW100" i="20"/>
  <c r="DN100" i="20"/>
  <c r="DE100" i="20"/>
  <c r="DW99" i="20"/>
  <c r="DN99" i="20"/>
  <c r="DE99" i="20"/>
  <c r="DW98" i="20"/>
  <c r="DN98" i="20"/>
  <c r="DE98" i="20"/>
  <c r="DW97" i="20"/>
  <c r="DN97" i="20"/>
  <c r="DE97" i="20"/>
  <c r="DW96" i="20"/>
  <c r="DN96" i="20"/>
  <c r="DE96" i="20"/>
  <c r="CM101" i="20"/>
  <c r="BL101" i="20"/>
  <c r="BC101" i="20"/>
  <c r="CM100" i="20"/>
  <c r="BL100" i="20"/>
  <c r="BC100" i="20"/>
  <c r="CM99" i="20"/>
  <c r="BL99" i="20"/>
  <c r="BC99" i="20"/>
  <c r="CM98" i="20"/>
  <c r="BL98" i="20"/>
  <c r="BC98" i="20"/>
  <c r="CM97" i="20"/>
  <c r="BL97" i="20"/>
  <c r="BC97" i="20"/>
  <c r="CM96" i="20"/>
  <c r="BL96" i="20"/>
  <c r="BC96" i="20"/>
  <c r="DW95" i="20"/>
  <c r="DN95" i="20"/>
  <c r="DE95" i="20"/>
  <c r="CM95" i="20"/>
  <c r="BL95" i="20"/>
  <c r="BC95" i="20"/>
  <c r="BA160" i="20"/>
  <c r="BA156" i="20"/>
  <c r="BA155" i="20"/>
  <c r="AS160" i="20"/>
  <c r="AS156" i="20"/>
  <c r="AS155" i="20"/>
  <c r="AK160" i="20"/>
  <c r="AK156" i="20"/>
  <c r="AK155" i="20"/>
  <c r="BA142" i="20"/>
  <c r="BA141" i="20"/>
  <c r="BA140" i="20"/>
  <c r="BA139" i="20"/>
  <c r="BA138" i="20"/>
  <c r="BA137" i="20"/>
  <c r="BA136" i="20"/>
  <c r="AS142" i="20"/>
  <c r="AS141" i="20"/>
  <c r="AS140" i="20"/>
  <c r="AS139" i="20"/>
  <c r="AS138" i="20"/>
  <c r="AS137" i="20"/>
  <c r="AS136" i="20"/>
  <c r="AK142" i="20"/>
  <c r="AK141" i="20"/>
  <c r="AK140" i="20"/>
  <c r="AK139" i="20"/>
  <c r="AK138" i="20"/>
  <c r="AK137" i="20"/>
  <c r="AK136" i="20"/>
  <c r="BJ150" i="19"/>
  <c r="CM116" i="17"/>
  <c r="BU116" i="17"/>
  <c r="BL116" i="17"/>
  <c r="BC116" i="17"/>
  <c r="CM106" i="17"/>
  <c r="BU106" i="17"/>
  <c r="BL106" i="17"/>
  <c r="BC106" i="17"/>
  <c r="BC105" i="17"/>
  <c r="BL105" i="17"/>
  <c r="BU105" i="17"/>
  <c r="CM105" i="17"/>
  <c r="BC103" i="17"/>
  <c r="BL103" i="17"/>
  <c r="BU103" i="17"/>
  <c r="CV115" i="17"/>
  <c r="CV111" i="17"/>
  <c r="CV110" i="17"/>
  <c r="CV102" i="17"/>
  <c r="CV101" i="17"/>
  <c r="CV96" i="17"/>
  <c r="CV95" i="17"/>
  <c r="CV94" i="17"/>
  <c r="CV93" i="17"/>
  <c r="CV92" i="17"/>
  <c r="CV91" i="17"/>
  <c r="DN77" i="42"/>
  <c r="DE77" i="42"/>
  <c r="CV77" i="42"/>
  <c r="AT77" i="42"/>
  <c r="BC77" i="42"/>
  <c r="BL77" i="42"/>
  <c r="CD77" i="42"/>
  <c r="CM76" i="42"/>
  <c r="CM72" i="42"/>
  <c r="CM71" i="42"/>
  <c r="DN67" i="42"/>
  <c r="DE67" i="42"/>
  <c r="CV67" i="42"/>
  <c r="AT67" i="42"/>
  <c r="BC67" i="42"/>
  <c r="BL67" i="42"/>
  <c r="CD67" i="42"/>
  <c r="DN66" i="42"/>
  <c r="DE66" i="42"/>
  <c r="CV66" i="42"/>
  <c r="AT66" i="42"/>
  <c r="BC66" i="42"/>
  <c r="BL66" i="42"/>
  <c r="CD66" i="42"/>
  <c r="DN64" i="42"/>
  <c r="DE64" i="42"/>
  <c r="CV64" i="42"/>
  <c r="AT64" i="42"/>
  <c r="BC64" i="42"/>
  <c r="BL64" i="42"/>
  <c r="CD64" i="42"/>
  <c r="CM63" i="42"/>
  <c r="CM62" i="42"/>
  <c r="CM58" i="42"/>
  <c r="CM57" i="42"/>
  <c r="CM56" i="42"/>
  <c r="CM55" i="42"/>
  <c r="CM54" i="42"/>
  <c r="CM53" i="42"/>
  <c r="CM52" i="42"/>
  <c r="CD64" i="40"/>
  <c r="BL64" i="40"/>
  <c r="DN77" i="40"/>
  <c r="DE77" i="40"/>
  <c r="CV77" i="40"/>
  <c r="AT77" i="40"/>
  <c r="BC77" i="40"/>
  <c r="BL77" i="40"/>
  <c r="CD77" i="40"/>
  <c r="CM76" i="40"/>
  <c r="CM72" i="40"/>
  <c r="CM71" i="40"/>
  <c r="DN68" i="40"/>
  <c r="DE68" i="40"/>
  <c r="CV68" i="40"/>
  <c r="AT68" i="40"/>
  <c r="BL68" i="40"/>
  <c r="CD68" i="40"/>
  <c r="DN67" i="40"/>
  <c r="DE67" i="40"/>
  <c r="CV67" i="40"/>
  <c r="AT67" i="40"/>
  <c r="BC67" i="40"/>
  <c r="BL67" i="40"/>
  <c r="CD67" i="40"/>
  <c r="DN66" i="40"/>
  <c r="DE66" i="40"/>
  <c r="CV66" i="40"/>
  <c r="AT66" i="40"/>
  <c r="BC66" i="40"/>
  <c r="BL66" i="40"/>
  <c r="CD66" i="40"/>
  <c r="DN64" i="40"/>
  <c r="DE64" i="40"/>
  <c r="CV64" i="40"/>
  <c r="AT64" i="40"/>
  <c r="BC64" i="40"/>
  <c r="CM63" i="40"/>
  <c r="CM59" i="40"/>
  <c r="CM58" i="40"/>
  <c r="CM57" i="40"/>
  <c r="CM56" i="40"/>
  <c r="CM55" i="40"/>
  <c r="CM54" i="40"/>
  <c r="CM53" i="40"/>
  <c r="CM52" i="40"/>
  <c r="DN77" i="36"/>
  <c r="DE77" i="36"/>
  <c r="CV77" i="36"/>
  <c r="AT77" i="36"/>
  <c r="BC77" i="36"/>
  <c r="BU77" i="36"/>
  <c r="CD77" i="36"/>
  <c r="DN64" i="36"/>
  <c r="DE64" i="36"/>
  <c r="CV64" i="36"/>
  <c r="AT64" i="36"/>
  <c r="BC64" i="36"/>
  <c r="BU64" i="36"/>
  <c r="CD64" i="36"/>
  <c r="DN64" i="38"/>
  <c r="DE64" i="38"/>
  <c r="CV64" i="38"/>
  <c r="AT64" i="38"/>
  <c r="BC64" i="38"/>
  <c r="BL64" i="38"/>
  <c r="CD64" i="38"/>
  <c r="DN77" i="38"/>
  <c r="DE77" i="38"/>
  <c r="CV77" i="38"/>
  <c r="AT77" i="38"/>
  <c r="BC77" i="38"/>
  <c r="BL77" i="38"/>
  <c r="CD77" i="38"/>
  <c r="CM76" i="38"/>
  <c r="CM72" i="38"/>
  <c r="CM71" i="38"/>
  <c r="DN67" i="38"/>
  <c r="DE67" i="38"/>
  <c r="CV67" i="38"/>
  <c r="AT67" i="38"/>
  <c r="BC67" i="38"/>
  <c r="BL67" i="38"/>
  <c r="CD67" i="38"/>
  <c r="DN66" i="38"/>
  <c r="DE66" i="38"/>
  <c r="CV66" i="38"/>
  <c r="AT66" i="38"/>
  <c r="BC66" i="38"/>
  <c r="BL66" i="38"/>
  <c r="CD66" i="38"/>
  <c r="CM57" i="38"/>
  <c r="CM56" i="38"/>
  <c r="CM55" i="38"/>
  <c r="CM54" i="38"/>
  <c r="CM53" i="38"/>
  <c r="CM52" i="38"/>
  <c r="CM63" i="36"/>
  <c r="CM59" i="36"/>
  <c r="CM58" i="36"/>
  <c r="CM57" i="36"/>
  <c r="CM56" i="36"/>
  <c r="CM71" i="36"/>
  <c r="CM72" i="36"/>
  <c r="CM76" i="36"/>
  <c r="AK77" i="36"/>
  <c r="AT68" i="36"/>
  <c r="BC68" i="36"/>
  <c r="BU68" i="36"/>
  <c r="CD68" i="36"/>
  <c r="DN67" i="36"/>
  <c r="DE67" i="36"/>
  <c r="CV67" i="36"/>
  <c r="AT67" i="36"/>
  <c r="BC67" i="36"/>
  <c r="BU67" i="36"/>
  <c r="CD67" i="36"/>
  <c r="DN66" i="36"/>
  <c r="DE66" i="36"/>
  <c r="CV66" i="36"/>
  <c r="AT66" i="36"/>
  <c r="BC66" i="36"/>
  <c r="BU66" i="36"/>
  <c r="CD66" i="36"/>
  <c r="BC33" i="29"/>
  <c r="AB33" i="29"/>
  <c r="AB26" i="29"/>
  <c r="AK155" i="22"/>
  <c r="AK196" i="22"/>
  <c r="AY196" i="22"/>
  <c r="BM196" i="22"/>
  <c r="CQ196" i="22"/>
  <c r="DC196" i="22"/>
  <c r="AK237" i="22"/>
  <c r="BR237" i="22"/>
  <c r="AK197" i="22"/>
  <c r="AK201" i="22"/>
  <c r="AY197" i="22"/>
  <c r="AY201" i="22"/>
  <c r="BM197" i="22"/>
  <c r="BM201" i="22"/>
  <c r="CQ197" i="22"/>
  <c r="DC197" i="22"/>
  <c r="DC201" i="22"/>
  <c r="CQ180" i="22"/>
  <c r="CQ181" i="22"/>
  <c r="CQ182" i="22"/>
  <c r="CQ183" i="22"/>
  <c r="DC180" i="22"/>
  <c r="DC181" i="22"/>
  <c r="DC182" i="22"/>
  <c r="DC183" i="22"/>
  <c r="CQ177" i="22"/>
  <c r="CQ178" i="22"/>
  <c r="CQ179" i="22"/>
  <c r="DC177" i="22"/>
  <c r="DC178" i="22"/>
  <c r="DC179" i="22"/>
  <c r="AK180" i="22"/>
  <c r="AK181" i="22"/>
  <c r="AK182" i="22"/>
  <c r="AK183" i="22"/>
  <c r="AY180" i="22"/>
  <c r="AY181" i="22"/>
  <c r="AY182" i="22"/>
  <c r="AY183" i="22"/>
  <c r="BM180" i="22"/>
  <c r="BM181" i="22"/>
  <c r="BM182" i="22"/>
  <c r="BM183" i="22"/>
  <c r="AK177" i="22"/>
  <c r="AK178" i="22"/>
  <c r="AK179" i="22"/>
  <c r="AY177" i="22"/>
  <c r="AY178" i="22"/>
  <c r="AY179" i="22"/>
  <c r="BM177" i="22"/>
  <c r="BM178" i="22"/>
  <c r="BM179" i="22"/>
  <c r="AK156" i="22"/>
  <c r="AK160" i="22"/>
  <c r="AK139" i="22"/>
  <c r="AK140" i="22"/>
  <c r="AK141" i="22"/>
  <c r="AK142" i="22"/>
  <c r="AK136" i="22"/>
  <c r="AK137" i="22"/>
  <c r="AK138" i="22"/>
  <c r="AK106" i="42"/>
  <c r="AK106" i="40"/>
  <c r="AK105" i="42"/>
  <c r="AK105" i="40"/>
  <c r="AT114" i="20"/>
  <c r="AT101" i="20"/>
  <c r="AT100" i="20"/>
  <c r="AT99" i="20"/>
  <c r="AT98" i="20"/>
  <c r="AT97" i="20"/>
  <c r="AT96" i="20"/>
  <c r="AT95" i="20"/>
  <c r="AK13" i="20"/>
  <c r="AW13" i="20"/>
  <c r="AK14" i="20"/>
  <c r="AW14" i="20"/>
  <c r="AK15" i="20"/>
  <c r="AW15" i="20"/>
  <c r="AK16" i="20"/>
  <c r="AW16" i="20"/>
  <c r="AK17" i="20"/>
  <c r="AW17" i="20"/>
  <c r="AK18" i="20"/>
  <c r="AW18" i="20"/>
  <c r="AK19" i="20"/>
  <c r="AW19" i="20"/>
  <c r="AK33" i="20"/>
  <c r="AK37" i="20"/>
  <c r="AW32" i="20"/>
  <c r="AW33" i="20"/>
  <c r="AW37" i="20"/>
  <c r="BU32" i="20"/>
  <c r="BU33" i="20"/>
  <c r="BU37" i="20"/>
  <c r="CG32" i="20"/>
  <c r="CG33" i="20"/>
  <c r="CG37" i="20"/>
  <c r="CG16" i="20"/>
  <c r="CG17" i="20"/>
  <c r="CG18" i="20"/>
  <c r="BU16" i="20"/>
  <c r="BU17" i="20"/>
  <c r="BU18" i="20"/>
  <c r="CG13" i="20"/>
  <c r="CG14" i="20"/>
  <c r="CG15" i="20"/>
  <c r="BU13" i="20"/>
  <c r="BU14" i="20"/>
  <c r="BU15" i="20"/>
  <c r="BR238" i="22"/>
  <c r="BO115" i="22"/>
  <c r="BC224" i="43"/>
  <c r="BU185" i="43"/>
  <c r="BC185" i="43"/>
  <c r="AZ29" i="43"/>
  <c r="BC224" i="41"/>
  <c r="BC185" i="41"/>
  <c r="CM185" i="41"/>
  <c r="BU224" i="41" s="1"/>
  <c r="AZ29" i="41"/>
  <c r="BL107" i="40"/>
  <c r="CV29" i="40"/>
  <c r="CG29" i="40"/>
  <c r="BU29" i="40"/>
  <c r="AW29" i="40"/>
  <c r="BC224" i="39"/>
  <c r="BU185" i="39"/>
  <c r="BC185" i="39"/>
  <c r="CM185" i="39"/>
  <c r="BU224" i="39" s="1"/>
  <c r="AZ29" i="39"/>
  <c r="AT107" i="38"/>
  <c r="BL107" i="38" s="1"/>
  <c r="CV29" i="36"/>
  <c r="CG29" i="36"/>
  <c r="AW29" i="36"/>
  <c r="BD107" i="36"/>
  <c r="AT107" i="36"/>
  <c r="DN68" i="36"/>
  <c r="DE68" i="36"/>
  <c r="CV68" i="36"/>
  <c r="AZ29" i="37"/>
  <c r="BC224" i="37"/>
  <c r="BU185" i="37"/>
  <c r="BC185" i="37"/>
  <c r="BJ159" i="19"/>
  <c r="BJ149" i="19"/>
  <c r="BJ148" i="19"/>
  <c r="BJ145" i="19"/>
  <c r="BA65" i="18"/>
  <c r="AS65" i="18"/>
  <c r="AK65" i="18"/>
  <c r="BO25" i="18"/>
  <c r="AZ25" i="18"/>
  <c r="AK25" i="18"/>
  <c r="AS155" i="17"/>
  <c r="BA155" i="17"/>
  <c r="AK155" i="17"/>
  <c r="BH150" i="17"/>
  <c r="BA145" i="17"/>
  <c r="AS145" i="17"/>
  <c r="AK145" i="17"/>
  <c r="AS144" i="17"/>
  <c r="BA144" i="17"/>
  <c r="AK144" i="17"/>
  <c r="DW116" i="17"/>
  <c r="DN116" i="17"/>
  <c r="DE116" i="17"/>
  <c r="AT116" i="17"/>
  <c r="DW106" i="17"/>
  <c r="DN106" i="17"/>
  <c r="DE106" i="17"/>
  <c r="AT106" i="17"/>
  <c r="DW105" i="17"/>
  <c r="DN105" i="17"/>
  <c r="DE105" i="17"/>
  <c r="BM77" i="17"/>
  <c r="AK77" i="17"/>
  <c r="DC67" i="17"/>
  <c r="BM67" i="17"/>
  <c r="AY67" i="17"/>
  <c r="AK67" i="17"/>
  <c r="DC66" i="17"/>
  <c r="BM66" i="17"/>
  <c r="AY66" i="17"/>
  <c r="AK66" i="17"/>
  <c r="DC64" i="17"/>
  <c r="BM64" i="17"/>
  <c r="AY64" i="17"/>
  <c r="AK64" i="17"/>
  <c r="AY77" i="17"/>
  <c r="CG38" i="17"/>
  <c r="BU38" i="17"/>
  <c r="AK38" i="17"/>
  <c r="AW38" i="17"/>
  <c r="CG28" i="17"/>
  <c r="BU28" i="17"/>
  <c r="AW28" i="17"/>
  <c r="CG27" i="17"/>
  <c r="BU27" i="17"/>
  <c r="AK27" i="17"/>
  <c r="AW27" i="17"/>
  <c r="CG25" i="17"/>
  <c r="BU25" i="17"/>
  <c r="BI13" i="17"/>
  <c r="BI14" i="17"/>
  <c r="BI15" i="17"/>
  <c r="BI16" i="17"/>
  <c r="BI17" i="17"/>
  <c r="BI18" i="17"/>
  <c r="BI19" i="17"/>
  <c r="BI23" i="17"/>
  <c r="AW25" i="17"/>
  <c r="BI37" i="17"/>
  <c r="AK64" i="36"/>
  <c r="AK64" i="38"/>
  <c r="AK64" i="40"/>
  <c r="BD116" i="42"/>
  <c r="AT116" i="42"/>
  <c r="AK116" i="42"/>
  <c r="BD103" i="42"/>
  <c r="AT103" i="42"/>
  <c r="AK103" i="42"/>
  <c r="DK25" i="42"/>
  <c r="CV25" i="42"/>
  <c r="CG25" i="42"/>
  <c r="BU25" i="42"/>
  <c r="AK25" i="42"/>
  <c r="AW25" i="42"/>
  <c r="DW103" i="17"/>
  <c r="DN103" i="17"/>
  <c r="AT103" i="17"/>
  <c r="DK1" i="17"/>
  <c r="DK40" i="17" s="1"/>
  <c r="DK118" i="17" s="1"/>
  <c r="DK1" i="43"/>
  <c r="DK40" i="43" s="1"/>
  <c r="H3" i="43"/>
  <c r="H159" i="43" s="1"/>
  <c r="K3" i="43"/>
  <c r="K42" i="43" s="1"/>
  <c r="N3" i="43"/>
  <c r="N42" i="43" s="1"/>
  <c r="Q3" i="43"/>
  <c r="Q42" i="43" s="1"/>
  <c r="T3" i="43"/>
  <c r="T198" i="43" s="1"/>
  <c r="W3" i="43"/>
  <c r="W42" i="43" s="1"/>
  <c r="DK3" i="43"/>
  <c r="DK42" i="43" s="1"/>
  <c r="CD13" i="43"/>
  <c r="CD14" i="43"/>
  <c r="CD15" i="43"/>
  <c r="CD16" i="43"/>
  <c r="CD17" i="43"/>
  <c r="CD18" i="43"/>
  <c r="CD19" i="43"/>
  <c r="CD20" i="43"/>
  <c r="CD24" i="43"/>
  <c r="AK25" i="43"/>
  <c r="AZ25" i="43"/>
  <c r="BO25" i="43"/>
  <c r="AK27" i="43"/>
  <c r="AZ27" i="43"/>
  <c r="BO27" i="43"/>
  <c r="AK28" i="43"/>
  <c r="AZ28" i="43"/>
  <c r="BO28" i="43"/>
  <c r="CD32" i="43"/>
  <c r="CD33" i="43"/>
  <c r="CD37" i="43"/>
  <c r="AK38" i="43"/>
  <c r="AZ38" i="43"/>
  <c r="BO38" i="43"/>
  <c r="CM169" i="43"/>
  <c r="BU208" i="43" s="1"/>
  <c r="CM170" i="43"/>
  <c r="BU209" i="43" s="1"/>
  <c r="CM171" i="43"/>
  <c r="BU210" i="43" s="1"/>
  <c r="CM172" i="43"/>
  <c r="BU211" i="43" s="1"/>
  <c r="CM173" i="43"/>
  <c r="BU212" i="43" s="1"/>
  <c r="CM174" i="43"/>
  <c r="BU213" i="43" s="1"/>
  <c r="CM175" i="43"/>
  <c r="BU214" i="43" s="1"/>
  <c r="CM176" i="43"/>
  <c r="BU215" i="43" s="1"/>
  <c r="CM180" i="43"/>
  <c r="BU219" i="43" s="1"/>
  <c r="AK181" i="43"/>
  <c r="BC181" i="43"/>
  <c r="BU181" i="43"/>
  <c r="AK183" i="43"/>
  <c r="BC183" i="43"/>
  <c r="BU183" i="43"/>
  <c r="AK184" i="43"/>
  <c r="BC184" i="43"/>
  <c r="BU184" i="43"/>
  <c r="CM188" i="43"/>
  <c r="BU227" i="43" s="1"/>
  <c r="CM189" i="43"/>
  <c r="BU228" i="43" s="1"/>
  <c r="CM193" i="43"/>
  <c r="BU232" i="43" s="1"/>
  <c r="AK194" i="43"/>
  <c r="BC194" i="43"/>
  <c r="BU194" i="43"/>
  <c r="AK220" i="43"/>
  <c r="BC220" i="43"/>
  <c r="AK222" i="43"/>
  <c r="BC222" i="43"/>
  <c r="AK223" i="43"/>
  <c r="BC223" i="43"/>
  <c r="AK233" i="43"/>
  <c r="BC233" i="43"/>
  <c r="DK1" i="42"/>
  <c r="DK40" i="42" s="1"/>
  <c r="DK79" i="42" s="1"/>
  <c r="H3" i="42"/>
  <c r="H42" i="42" s="1"/>
  <c r="H81" i="42" s="1"/>
  <c r="K3" i="42"/>
  <c r="K42" i="42" s="1"/>
  <c r="K81" i="42" s="1"/>
  <c r="N3" i="42"/>
  <c r="N42" i="42" s="1"/>
  <c r="N81" i="42" s="1"/>
  <c r="Q3" i="42"/>
  <c r="Q42" i="42" s="1"/>
  <c r="Q81" i="42" s="1"/>
  <c r="T3" i="42"/>
  <c r="T42" i="42" s="1"/>
  <c r="T81" i="42" s="1"/>
  <c r="W3" i="42"/>
  <c r="W42" i="42" s="1"/>
  <c r="W81" i="42" s="1"/>
  <c r="DK3" i="42"/>
  <c r="DK42" i="42" s="1"/>
  <c r="DK81" i="42" s="1"/>
  <c r="BI13" i="42"/>
  <c r="BI14" i="42"/>
  <c r="BI15" i="42"/>
  <c r="BI16" i="42"/>
  <c r="BI17" i="42"/>
  <c r="BI18" i="42"/>
  <c r="BI19" i="42"/>
  <c r="BI23" i="42"/>
  <c r="BI24" i="42"/>
  <c r="AK27" i="42"/>
  <c r="AW27" i="42"/>
  <c r="BU27" i="42"/>
  <c r="CG27" i="42"/>
  <c r="CV27" i="42"/>
  <c r="DK27" i="42"/>
  <c r="AK28" i="42"/>
  <c r="AW28" i="42"/>
  <c r="BU28" i="42"/>
  <c r="CG28" i="42"/>
  <c r="CV28" i="42"/>
  <c r="DK28" i="42"/>
  <c r="BI32" i="42"/>
  <c r="BI33" i="42"/>
  <c r="BI37" i="42"/>
  <c r="BU38" i="42"/>
  <c r="CG38" i="42"/>
  <c r="CV38" i="42"/>
  <c r="DK38" i="42"/>
  <c r="AK66" i="42"/>
  <c r="AK67" i="42"/>
  <c r="AK77" i="42"/>
  <c r="BL91" i="42"/>
  <c r="BL92" i="42"/>
  <c r="BL93" i="42"/>
  <c r="BL94" i="42"/>
  <c r="BL95" i="42"/>
  <c r="BL96" i="42"/>
  <c r="BL97" i="42"/>
  <c r="BL101" i="42"/>
  <c r="BL102" i="42"/>
  <c r="AT105" i="42"/>
  <c r="BD105" i="42"/>
  <c r="AT106" i="42"/>
  <c r="BD106" i="42"/>
  <c r="BL107" i="42"/>
  <c r="BL110" i="42"/>
  <c r="BL111" i="42"/>
  <c r="BL115" i="42"/>
  <c r="DK1" i="41"/>
  <c r="H3" i="41"/>
  <c r="H42" i="41" s="1"/>
  <c r="K3" i="41"/>
  <c r="K120" i="41" s="1"/>
  <c r="N3" i="41"/>
  <c r="N42" i="41" s="1"/>
  <c r="Q3" i="41"/>
  <c r="Q42" i="41" s="1"/>
  <c r="T3" i="41"/>
  <c r="T42" i="41" s="1"/>
  <c r="W3" i="41"/>
  <c r="DK3" i="41"/>
  <c r="DK198" i="41" s="1"/>
  <c r="CD13" i="41"/>
  <c r="CD14" i="41"/>
  <c r="CD15" i="41"/>
  <c r="CD16" i="41"/>
  <c r="CD17" i="41"/>
  <c r="CD18" i="41"/>
  <c r="CD19" i="41"/>
  <c r="CD20" i="41"/>
  <c r="CD24" i="41"/>
  <c r="AK25" i="41"/>
  <c r="AZ25" i="41"/>
  <c r="BO25" i="41"/>
  <c r="AK27" i="41"/>
  <c r="AZ27" i="41"/>
  <c r="BO27" i="41"/>
  <c r="AK28" i="41"/>
  <c r="AZ28" i="41"/>
  <c r="BO28" i="41"/>
  <c r="CD32" i="41"/>
  <c r="CD33" i="41"/>
  <c r="CD37" i="41"/>
  <c r="AK38" i="41"/>
  <c r="AZ38" i="41"/>
  <c r="BO38" i="41"/>
  <c r="CM169" i="41"/>
  <c r="BU208" i="41" s="1"/>
  <c r="CM170" i="41"/>
  <c r="BU209" i="41" s="1"/>
  <c r="CM171" i="41"/>
  <c r="BU210" i="41" s="1"/>
  <c r="CM172" i="41"/>
  <c r="BU211" i="41" s="1"/>
  <c r="CM173" i="41"/>
  <c r="BU212" i="41" s="1"/>
  <c r="CM174" i="41"/>
  <c r="BU213" i="41" s="1"/>
  <c r="CM175" i="41"/>
  <c r="BU214" i="41" s="1"/>
  <c r="CM176" i="41"/>
  <c r="BU215" i="41" s="1"/>
  <c r="CM180" i="41"/>
  <c r="BU219" i="41" s="1"/>
  <c r="AK181" i="41"/>
  <c r="BC181" i="41"/>
  <c r="BU181" i="41"/>
  <c r="AK183" i="41"/>
  <c r="BC183" i="41"/>
  <c r="BU183" i="41"/>
  <c r="AK184" i="41"/>
  <c r="BC184" i="41"/>
  <c r="BU184" i="41"/>
  <c r="CM188" i="41"/>
  <c r="BU227" i="41" s="1"/>
  <c r="CM189" i="41"/>
  <c r="BU228" i="41" s="1"/>
  <c r="CM193" i="41"/>
  <c r="BU232" i="41" s="1"/>
  <c r="AK194" i="41"/>
  <c r="BC194" i="41"/>
  <c r="BU194" i="41"/>
  <c r="AK220" i="41"/>
  <c r="BC220" i="41"/>
  <c r="AK222" i="41"/>
  <c r="BC222" i="41"/>
  <c r="AK223" i="41"/>
  <c r="BC223" i="41"/>
  <c r="AK233" i="41"/>
  <c r="BC233" i="41"/>
  <c r="DK1" i="40"/>
  <c r="DK40" i="40" s="1"/>
  <c r="DK79" i="40" s="1"/>
  <c r="H3" i="40"/>
  <c r="H42" i="40" s="1"/>
  <c r="H81" i="40" s="1"/>
  <c r="K3" i="40"/>
  <c r="K42" i="40" s="1"/>
  <c r="K81" i="40" s="1"/>
  <c r="N3" i="40"/>
  <c r="N42" i="40" s="1"/>
  <c r="N81" i="40" s="1"/>
  <c r="Q3" i="40"/>
  <c r="Q42" i="40" s="1"/>
  <c r="Q81" i="40" s="1"/>
  <c r="T3" i="40"/>
  <c r="T42" i="40" s="1"/>
  <c r="T81" i="40" s="1"/>
  <c r="W3" i="40"/>
  <c r="W42" i="40" s="1"/>
  <c r="W81" i="40" s="1"/>
  <c r="DK3" i="40"/>
  <c r="DK42" i="40" s="1"/>
  <c r="DK81" i="40" s="1"/>
  <c r="BI13" i="40"/>
  <c r="BI14" i="40"/>
  <c r="BI15" i="40"/>
  <c r="BI16" i="40"/>
  <c r="BI17" i="40"/>
  <c r="BI18" i="40"/>
  <c r="BI19" i="40"/>
  <c r="BI20" i="40"/>
  <c r="BI24" i="40"/>
  <c r="AK25" i="40"/>
  <c r="AW25" i="40"/>
  <c r="BU25" i="40"/>
  <c r="CG25" i="40"/>
  <c r="CV25" i="40"/>
  <c r="DK25" i="40"/>
  <c r="AK27" i="40"/>
  <c r="AW27" i="40"/>
  <c r="BU27" i="40"/>
  <c r="CG27" i="40"/>
  <c r="CV27" i="40"/>
  <c r="DK27" i="40"/>
  <c r="AK28" i="40"/>
  <c r="AW28" i="40"/>
  <c r="BU28" i="40"/>
  <c r="CG28" i="40"/>
  <c r="CV28" i="40"/>
  <c r="DK28" i="40"/>
  <c r="BI32" i="40"/>
  <c r="BI33" i="40"/>
  <c r="BI37" i="40"/>
  <c r="AK38" i="40"/>
  <c r="AW38" i="40"/>
  <c r="BU38" i="40"/>
  <c r="CG38" i="40"/>
  <c r="CV38" i="40"/>
  <c r="DK38" i="40"/>
  <c r="AK66" i="40"/>
  <c r="AK67" i="40"/>
  <c r="AK77" i="40"/>
  <c r="BL91" i="40"/>
  <c r="BL92" i="40"/>
  <c r="BL93" i="40"/>
  <c r="BL94" i="40"/>
  <c r="BL95" i="40"/>
  <c r="BL96" i="40"/>
  <c r="BL97" i="40"/>
  <c r="BL101" i="40"/>
  <c r="BL102" i="40"/>
  <c r="AK103" i="40"/>
  <c r="AT103" i="40"/>
  <c r="BD103" i="40"/>
  <c r="AT105" i="40"/>
  <c r="BD105" i="40"/>
  <c r="AT106" i="40"/>
  <c r="BD106" i="40"/>
  <c r="BL108" i="40"/>
  <c r="BL110" i="40"/>
  <c r="BL111" i="40"/>
  <c r="BL115" i="40"/>
  <c r="AK116" i="40"/>
  <c r="AT116" i="40"/>
  <c r="BD116" i="40"/>
  <c r="DK1" i="39"/>
  <c r="DK40" i="39" s="1"/>
  <c r="H3" i="39"/>
  <c r="H42" i="39" s="1"/>
  <c r="K3" i="39"/>
  <c r="N3" i="39"/>
  <c r="N120" i="39" s="1"/>
  <c r="Q3" i="39"/>
  <c r="Q81" i="39" s="1"/>
  <c r="T3" i="39"/>
  <c r="T42" i="39" s="1"/>
  <c r="W3" i="39"/>
  <c r="W42" i="39" s="1"/>
  <c r="DK3" i="39"/>
  <c r="CD13" i="39"/>
  <c r="CD14" i="39"/>
  <c r="CD15" i="39"/>
  <c r="CD16" i="39"/>
  <c r="CD17" i="39"/>
  <c r="CD18" i="39"/>
  <c r="CD19" i="39"/>
  <c r="CD20" i="39"/>
  <c r="CD24" i="39"/>
  <c r="AK25" i="39"/>
  <c r="AZ25" i="39"/>
  <c r="BO25" i="39"/>
  <c r="AK27" i="39"/>
  <c r="AZ27" i="39"/>
  <c r="BO27" i="39"/>
  <c r="AZ28" i="39"/>
  <c r="BO28" i="39"/>
  <c r="CD32" i="39"/>
  <c r="CD33" i="39"/>
  <c r="CD37" i="39"/>
  <c r="AK38" i="39"/>
  <c r="AZ38" i="39"/>
  <c r="BO38" i="39"/>
  <c r="CM169" i="39"/>
  <c r="BU208" i="39" s="1"/>
  <c r="CM170" i="39"/>
  <c r="BU209" i="39" s="1"/>
  <c r="CM171" i="39"/>
  <c r="BU210" i="39" s="1"/>
  <c r="CM172" i="39"/>
  <c r="BU211" i="39" s="1"/>
  <c r="CM173" i="39"/>
  <c r="BU212" i="39" s="1"/>
  <c r="CM174" i="39"/>
  <c r="BU213" i="39" s="1"/>
  <c r="CM175" i="39"/>
  <c r="BU214" i="39" s="1"/>
  <c r="CM176" i="39"/>
  <c r="BU215" i="39" s="1"/>
  <c r="CM180" i="39"/>
  <c r="BU219" i="39" s="1"/>
  <c r="AK181" i="39"/>
  <c r="BC181" i="39"/>
  <c r="BU181" i="39"/>
  <c r="AK183" i="39"/>
  <c r="BC183" i="39"/>
  <c r="BU183" i="39"/>
  <c r="AK184" i="39"/>
  <c r="BC184" i="39"/>
  <c r="BU184" i="39"/>
  <c r="CM188" i="39"/>
  <c r="BU227" i="39" s="1"/>
  <c r="CM189" i="39"/>
  <c r="BU228" i="39" s="1"/>
  <c r="CM193" i="39"/>
  <c r="BU232" i="39" s="1"/>
  <c r="AK194" i="39"/>
  <c r="BC194" i="39"/>
  <c r="BU194" i="39"/>
  <c r="AK220" i="39"/>
  <c r="BC220" i="39"/>
  <c r="AK222" i="39"/>
  <c r="BC222" i="39"/>
  <c r="AK223" i="39"/>
  <c r="BC223" i="39"/>
  <c r="AK233" i="39"/>
  <c r="BC233" i="39"/>
  <c r="DK1" i="38"/>
  <c r="DK40" i="38" s="1"/>
  <c r="DK79" i="38" s="1"/>
  <c r="H3" i="38"/>
  <c r="H42" i="38" s="1"/>
  <c r="H81" i="38" s="1"/>
  <c r="K3" i="38"/>
  <c r="K42" i="38" s="1"/>
  <c r="K81" i="38" s="1"/>
  <c r="N3" i="38"/>
  <c r="N42" i="38" s="1"/>
  <c r="N81" i="38" s="1"/>
  <c r="Q3" i="38"/>
  <c r="Q42" i="38" s="1"/>
  <c r="Q81" i="38" s="1"/>
  <c r="T3" i="38"/>
  <c r="T42" i="38" s="1"/>
  <c r="T81" i="38" s="1"/>
  <c r="W3" i="38"/>
  <c r="W42" i="38" s="1"/>
  <c r="W81" i="38" s="1"/>
  <c r="DK3" i="38"/>
  <c r="DK42" i="38" s="1"/>
  <c r="DK81" i="38" s="1"/>
  <c r="BI13" i="38"/>
  <c r="BI14" i="38"/>
  <c r="BI15" i="38"/>
  <c r="BI16" i="38"/>
  <c r="BI17" i="38"/>
  <c r="BI18" i="38"/>
  <c r="BI19" i="38"/>
  <c r="BI23" i="38"/>
  <c r="BI24" i="38"/>
  <c r="AK25" i="38"/>
  <c r="AW25" i="38"/>
  <c r="BU25" i="38"/>
  <c r="CG25" i="38"/>
  <c r="CV25" i="38"/>
  <c r="DK25" i="38"/>
  <c r="AK27" i="38"/>
  <c r="AW27" i="38"/>
  <c r="BU27" i="38"/>
  <c r="CG27" i="38"/>
  <c r="CV27" i="38"/>
  <c r="DK27" i="38"/>
  <c r="AK28" i="38"/>
  <c r="AW28" i="38"/>
  <c r="BU28" i="38"/>
  <c r="CG28" i="38"/>
  <c r="CV28" i="38"/>
  <c r="DK28" i="38"/>
  <c r="BI32" i="38"/>
  <c r="BI33" i="38"/>
  <c r="BI37" i="38"/>
  <c r="AK38" i="38"/>
  <c r="AW38" i="38"/>
  <c r="BU38" i="38"/>
  <c r="CG38" i="38"/>
  <c r="CV38" i="38"/>
  <c r="DK38" i="38"/>
  <c r="AK66" i="38"/>
  <c r="AK67" i="38"/>
  <c r="AK77" i="38"/>
  <c r="BL91" i="38"/>
  <c r="BL92" i="38"/>
  <c r="BL93" i="38"/>
  <c r="BL94" i="38"/>
  <c r="BL95" i="38"/>
  <c r="BL96" i="38"/>
  <c r="BL97" i="38"/>
  <c r="BL98" i="38"/>
  <c r="BL102" i="38"/>
  <c r="AK103" i="38"/>
  <c r="AT103" i="38"/>
  <c r="BD103" i="38"/>
  <c r="AK105" i="38"/>
  <c r="AT105" i="38"/>
  <c r="BD105" i="38"/>
  <c r="AT106" i="38"/>
  <c r="BD106" i="38"/>
  <c r="BL110" i="38"/>
  <c r="BL111" i="38"/>
  <c r="BL115" i="38"/>
  <c r="BC223" i="37"/>
  <c r="AK223" i="37"/>
  <c r="BC222" i="37"/>
  <c r="AK222" i="37"/>
  <c r="AK184" i="37"/>
  <c r="BC184" i="37"/>
  <c r="BU184" i="37"/>
  <c r="AK183" i="37"/>
  <c r="BC183" i="37"/>
  <c r="BU183" i="37"/>
  <c r="BD106" i="36"/>
  <c r="BD105" i="36"/>
  <c r="AT106" i="36"/>
  <c r="AT105" i="36"/>
  <c r="AK105" i="36"/>
  <c r="DK28" i="36"/>
  <c r="CV28" i="36"/>
  <c r="CG28" i="36"/>
  <c r="BU28" i="36"/>
  <c r="AW28" i="36"/>
  <c r="DK27" i="36"/>
  <c r="CV27" i="36"/>
  <c r="CG27" i="36"/>
  <c r="BU27" i="36"/>
  <c r="AK27" i="36"/>
  <c r="AW27" i="36"/>
  <c r="AK194" i="37"/>
  <c r="BC194" i="37"/>
  <c r="BU194" i="37"/>
  <c r="CM193" i="37"/>
  <c r="BU232" i="37" s="1"/>
  <c r="CM189" i="37"/>
  <c r="BU228" i="37" s="1"/>
  <c r="CM188" i="37"/>
  <c r="BU227" i="37" s="1"/>
  <c r="AK181" i="37"/>
  <c r="BC181" i="37"/>
  <c r="BU181" i="37"/>
  <c r="CM180" i="37"/>
  <c r="BU219" i="37" s="1"/>
  <c r="CM176" i="37"/>
  <c r="BU215" i="37" s="1"/>
  <c r="CM175" i="37"/>
  <c r="BU214" i="37" s="1"/>
  <c r="CM174" i="37"/>
  <c r="BU213" i="37" s="1"/>
  <c r="CM173" i="37"/>
  <c r="BU212" i="37" s="1"/>
  <c r="CM172" i="37"/>
  <c r="BU211" i="37" s="1"/>
  <c r="CM171" i="37"/>
  <c r="BU210" i="37" s="1"/>
  <c r="CM170" i="37"/>
  <c r="BU209" i="37" s="1"/>
  <c r="CM169" i="37"/>
  <c r="BU208" i="37" s="1"/>
  <c r="DK3" i="37"/>
  <c r="DK1" i="37"/>
  <c r="DK40" i="37" s="1"/>
  <c r="W3" i="37"/>
  <c r="W42" i="37" s="1"/>
  <c r="T3" i="37"/>
  <c r="T42" i="37" s="1"/>
  <c r="Q3" i="37"/>
  <c r="Q198" i="37" s="1"/>
  <c r="N3" i="37"/>
  <c r="N81" i="37" s="1"/>
  <c r="K3" i="37"/>
  <c r="K120" i="37" s="1"/>
  <c r="H3" i="37"/>
  <c r="H159" i="37" s="1"/>
  <c r="DK3" i="36"/>
  <c r="DK42" i="36" s="1"/>
  <c r="DK81" i="36" s="1"/>
  <c r="DK1" i="36"/>
  <c r="DK40" i="36" s="1"/>
  <c r="DK79" i="36" s="1"/>
  <c r="W3" i="36"/>
  <c r="W42" i="36" s="1"/>
  <c r="W81" i="36" s="1"/>
  <c r="T3" i="36"/>
  <c r="T42" i="36" s="1"/>
  <c r="T81" i="36" s="1"/>
  <c r="Q3" i="36"/>
  <c r="Q42" i="36" s="1"/>
  <c r="Q81" i="36" s="1"/>
  <c r="N3" i="36"/>
  <c r="N42" i="36" s="1"/>
  <c r="N81" i="36" s="1"/>
  <c r="K3" i="36"/>
  <c r="K42" i="36" s="1"/>
  <c r="K81" i="36" s="1"/>
  <c r="H3" i="36"/>
  <c r="H42" i="36" s="1"/>
  <c r="H81" i="36" s="1"/>
  <c r="CD13" i="37"/>
  <c r="CD14" i="37"/>
  <c r="CD15" i="37"/>
  <c r="CD16" i="37"/>
  <c r="CD17" i="37"/>
  <c r="CD18" i="37"/>
  <c r="CD19" i="37"/>
  <c r="CD20" i="37"/>
  <c r="CD24" i="37"/>
  <c r="AK25" i="37"/>
  <c r="AZ25" i="37"/>
  <c r="BO25" i="37"/>
  <c r="AK27" i="37"/>
  <c r="AZ27" i="37"/>
  <c r="BO27" i="37"/>
  <c r="AZ28" i="37"/>
  <c r="BO28" i="37"/>
  <c r="CD32" i="37"/>
  <c r="CD33" i="37"/>
  <c r="CD37" i="37"/>
  <c r="AZ38" i="37"/>
  <c r="BO38" i="37"/>
  <c r="AK220" i="37"/>
  <c r="BC220" i="37"/>
  <c r="AK233" i="37"/>
  <c r="BC233" i="37"/>
  <c r="BI13" i="36"/>
  <c r="BI14" i="36"/>
  <c r="BI15" i="36"/>
  <c r="BI16" i="36"/>
  <c r="BI17" i="36"/>
  <c r="BI18" i="36"/>
  <c r="BI19" i="36"/>
  <c r="BI20" i="36"/>
  <c r="BI32" i="36"/>
  <c r="BI33" i="36"/>
  <c r="BI37" i="36"/>
  <c r="BI38" i="36"/>
  <c r="BU38" i="36"/>
  <c r="CG38" i="36"/>
  <c r="CV38" i="36"/>
  <c r="DK38" i="36"/>
  <c r="AK66" i="36"/>
  <c r="BL91" i="36"/>
  <c r="BL92" i="36"/>
  <c r="BL93" i="36"/>
  <c r="BL94" i="36"/>
  <c r="BL95" i="36"/>
  <c r="BL96" i="36"/>
  <c r="BL97" i="36"/>
  <c r="BL98" i="36"/>
  <c r="BL102" i="36"/>
  <c r="AK103" i="36"/>
  <c r="AT103" i="36"/>
  <c r="BD103" i="36"/>
  <c r="BL110" i="36"/>
  <c r="BL111" i="36"/>
  <c r="BL115" i="36"/>
  <c r="AH13" i="35"/>
  <c r="BO119" i="22"/>
  <c r="BO114" i="22"/>
  <c r="BO120" i="22" s="1"/>
  <c r="DK3" i="31"/>
  <c r="W3" i="31"/>
  <c r="T3" i="31"/>
  <c r="Q3" i="31"/>
  <c r="N3" i="31"/>
  <c r="K3" i="31"/>
  <c r="H3" i="31"/>
  <c r="DK1" i="31"/>
  <c r="DK3" i="30"/>
  <c r="W3" i="30"/>
  <c r="T3" i="30"/>
  <c r="Q3" i="30"/>
  <c r="N3" i="30"/>
  <c r="K3" i="30"/>
  <c r="H3" i="30"/>
  <c r="DK1" i="30"/>
  <c r="DK3" i="29"/>
  <c r="W3" i="29"/>
  <c r="T3" i="29"/>
  <c r="Q3" i="29"/>
  <c r="N3" i="29"/>
  <c r="K3" i="29"/>
  <c r="H3" i="29"/>
  <c r="DK1" i="29"/>
  <c r="DN3" i="28"/>
  <c r="W3" i="28"/>
  <c r="T3" i="28"/>
  <c r="Q3" i="28"/>
  <c r="N3" i="28"/>
  <c r="K3" i="28"/>
  <c r="H3" i="28"/>
  <c r="DN1" i="28"/>
  <c r="DN3" i="27"/>
  <c r="W3" i="27"/>
  <c r="T3" i="27"/>
  <c r="Q3" i="27"/>
  <c r="N3" i="27"/>
  <c r="K3" i="27"/>
  <c r="H3" i="27"/>
  <c r="DN1" i="27"/>
  <c r="DN3" i="26"/>
  <c r="W3" i="26"/>
  <c r="T3" i="26"/>
  <c r="Q3" i="26"/>
  <c r="N3" i="26"/>
  <c r="K3" i="26"/>
  <c r="H3" i="26"/>
  <c r="DN1" i="26"/>
  <c r="DN3" i="25"/>
  <c r="W3" i="25"/>
  <c r="T3" i="25"/>
  <c r="Q3" i="25"/>
  <c r="N3" i="25"/>
  <c r="K3" i="25"/>
  <c r="H3" i="25"/>
  <c r="DN1" i="25"/>
  <c r="DK3" i="24"/>
  <c r="W3" i="24"/>
  <c r="T3" i="24"/>
  <c r="Q3" i="24"/>
  <c r="N3" i="24"/>
  <c r="K3" i="24"/>
  <c r="H3" i="24"/>
  <c r="DK1" i="24"/>
  <c r="DK3" i="23"/>
  <c r="W3" i="23"/>
  <c r="T3" i="23"/>
  <c r="Q3" i="23"/>
  <c r="N3" i="23"/>
  <c r="K3" i="23"/>
  <c r="H3" i="23"/>
  <c r="DK1" i="23"/>
  <c r="BC12" i="23"/>
  <c r="BC13" i="23"/>
  <c r="BC14" i="23"/>
  <c r="BC15" i="23"/>
  <c r="BC16" i="23"/>
  <c r="BC17" i="23"/>
  <c r="AQ24" i="23"/>
  <c r="BO24" i="23"/>
  <c r="CD24" i="23"/>
  <c r="CS24" i="23"/>
  <c r="AQ26" i="23"/>
  <c r="BO26" i="23"/>
  <c r="CD26" i="23"/>
  <c r="CS26" i="23"/>
  <c r="AQ27" i="23"/>
  <c r="BO27" i="23"/>
  <c r="CD27" i="23"/>
  <c r="CS27" i="23"/>
  <c r="BC12" i="24"/>
  <c r="BC13" i="24"/>
  <c r="BC14" i="24"/>
  <c r="BC15" i="24"/>
  <c r="BC16" i="24"/>
  <c r="BC17" i="24"/>
  <c r="BC18" i="24"/>
  <c r="BC19" i="24"/>
  <c r="BC20" i="24"/>
  <c r="BC21" i="24"/>
  <c r="BC22" i="24"/>
  <c r="BC23" i="24"/>
  <c r="BC24" i="24"/>
  <c r="AE25" i="24"/>
  <c r="AQ25" i="24"/>
  <c r="BO25" i="24"/>
  <c r="CD25" i="24"/>
  <c r="CS25" i="24"/>
  <c r="BC12" i="25"/>
  <c r="CS12" i="25"/>
  <c r="BC13" i="25"/>
  <c r="CS13" i="25"/>
  <c r="BC14" i="25"/>
  <c r="CS14" i="25"/>
  <c r="BC15" i="25"/>
  <c r="CS15" i="25"/>
  <c r="BC16" i="25"/>
  <c r="CS16" i="25"/>
  <c r="BC17" i="25"/>
  <c r="CS17" i="25"/>
  <c r="BC18" i="25"/>
  <c r="CS18" i="25"/>
  <c r="BC19" i="25"/>
  <c r="CS19" i="25"/>
  <c r="BC20" i="25"/>
  <c r="CS20" i="25"/>
  <c r="AE21" i="25"/>
  <c r="AQ21" i="25"/>
  <c r="BO21" i="25"/>
  <c r="CD21" i="25"/>
  <c r="AE23" i="25"/>
  <c r="AQ23" i="25"/>
  <c r="BO23" i="25"/>
  <c r="CD23" i="25"/>
  <c r="AE24" i="25"/>
  <c r="AQ24" i="25"/>
  <c r="BO24" i="25"/>
  <c r="CD24" i="25"/>
  <c r="AE25" i="25"/>
  <c r="AQ25" i="25"/>
  <c r="BO25" i="25"/>
  <c r="CD25" i="25"/>
  <c r="BC12" i="26"/>
  <c r="CS12" i="26"/>
  <c r="BC13" i="26"/>
  <c r="CS13" i="26"/>
  <c r="BC14" i="26"/>
  <c r="CS14" i="26"/>
  <c r="BC15" i="26"/>
  <c r="CS15" i="26"/>
  <c r="BC16" i="26"/>
  <c r="CS16" i="26"/>
  <c r="BC17" i="26"/>
  <c r="CS17" i="26"/>
  <c r="BC18" i="26"/>
  <c r="CS18" i="26"/>
  <c r="BC19" i="26"/>
  <c r="CS19" i="26"/>
  <c r="BC20" i="26"/>
  <c r="CS20" i="26"/>
  <c r="BC21" i="26"/>
  <c r="CS21" i="26"/>
  <c r="BC22" i="26"/>
  <c r="CS22" i="26"/>
  <c r="AE23" i="26"/>
  <c r="AQ23" i="26"/>
  <c r="BO23" i="26"/>
  <c r="CD23" i="26"/>
  <c r="BC12" i="27"/>
  <c r="CS12" i="27"/>
  <c r="BC13" i="27"/>
  <c r="CS13" i="27"/>
  <c r="BC14" i="27"/>
  <c r="CS14" i="27"/>
  <c r="BC15" i="27"/>
  <c r="CS15" i="27"/>
  <c r="BC16" i="27"/>
  <c r="CS16" i="27"/>
  <c r="BC17" i="27"/>
  <c r="CS17" i="27"/>
  <c r="BC18" i="27"/>
  <c r="CS18" i="27"/>
  <c r="BC19" i="27"/>
  <c r="CS19" i="27"/>
  <c r="BC20" i="27"/>
  <c r="CS20" i="27"/>
  <c r="AE21" i="27"/>
  <c r="AQ21" i="27"/>
  <c r="BO21" i="27"/>
  <c r="CD21" i="27"/>
  <c r="AE23" i="27"/>
  <c r="AQ23" i="27"/>
  <c r="BO23" i="27"/>
  <c r="CD23" i="27"/>
  <c r="AE24" i="27"/>
  <c r="AQ24" i="27"/>
  <c r="BO24" i="27"/>
  <c r="CD24" i="27"/>
  <c r="AE25" i="27"/>
  <c r="AQ25" i="27"/>
  <c r="BO25" i="27"/>
  <c r="CD25" i="27"/>
  <c r="BC12" i="28"/>
  <c r="CS12" i="28"/>
  <c r="BC13" i="28"/>
  <c r="CS13" i="28"/>
  <c r="BC14" i="28"/>
  <c r="CS14" i="28"/>
  <c r="BC15" i="28"/>
  <c r="CS15" i="28"/>
  <c r="BC16" i="28"/>
  <c r="CS16" i="28"/>
  <c r="BC17" i="28"/>
  <c r="CS17" i="28"/>
  <c r="BC18" i="28"/>
  <c r="CS18" i="28"/>
  <c r="AE19" i="28"/>
  <c r="AQ19" i="28"/>
  <c r="BO19" i="28"/>
  <c r="CD19" i="28"/>
  <c r="BO22" i="30"/>
  <c r="BY22" i="30"/>
  <c r="BO26" i="30"/>
  <c r="BY26" i="30"/>
  <c r="BR242" i="22"/>
  <c r="BR224" i="22"/>
  <c r="BR223" i="22"/>
  <c r="AK223" i="22"/>
  <c r="BR222" i="22"/>
  <c r="AK222" i="22"/>
  <c r="BR221" i="22"/>
  <c r="AK221" i="22"/>
  <c r="BR220" i="22"/>
  <c r="AK220" i="22"/>
  <c r="BR219" i="22"/>
  <c r="AK219" i="22"/>
  <c r="AK218" i="22"/>
  <c r="BA142" i="17"/>
  <c r="AS142" i="17"/>
  <c r="AK142" i="17"/>
  <c r="DK3" i="22"/>
  <c r="DK44" i="22" s="1"/>
  <c r="DK208" i="22" s="1"/>
  <c r="DK1" i="22"/>
  <c r="DK42" i="22" s="1"/>
  <c r="DK206" i="22" s="1"/>
  <c r="DK3" i="21"/>
  <c r="DK1" i="21"/>
  <c r="DK118" i="21" s="1"/>
  <c r="W3" i="22"/>
  <c r="W44" i="22" s="1"/>
  <c r="W208" i="22" s="1"/>
  <c r="T3" i="22"/>
  <c r="T44" i="22" s="1"/>
  <c r="T208" i="22" s="1"/>
  <c r="Q3" i="22"/>
  <c r="Q126" i="22" s="1"/>
  <c r="N3" i="22"/>
  <c r="N44" i="22" s="1"/>
  <c r="N208" i="22" s="1"/>
  <c r="K3" i="22"/>
  <c r="K44" i="22" s="1"/>
  <c r="K208" i="22" s="1"/>
  <c r="H3" i="22"/>
  <c r="H44" i="22" s="1"/>
  <c r="H208" i="22" s="1"/>
  <c r="W3" i="21"/>
  <c r="W42" i="21" s="1"/>
  <c r="T3" i="21"/>
  <c r="T42" i="21" s="1"/>
  <c r="Q3" i="21"/>
  <c r="Q42" i="21" s="1"/>
  <c r="N3" i="21"/>
  <c r="N42" i="21" s="1"/>
  <c r="K3" i="21"/>
  <c r="K198" i="21" s="1"/>
  <c r="H3" i="21"/>
  <c r="H81" i="21" s="1"/>
  <c r="DK3" i="20"/>
  <c r="DK44" i="20" s="1"/>
  <c r="DK126" i="20" s="1"/>
  <c r="DK1" i="20"/>
  <c r="DK42" i="20" s="1"/>
  <c r="DK124" i="20" s="1"/>
  <c r="W3" i="20"/>
  <c r="W44" i="20" s="1"/>
  <c r="W126" i="20" s="1"/>
  <c r="T3" i="20"/>
  <c r="T44" i="20" s="1"/>
  <c r="T126" i="20" s="1"/>
  <c r="Q3" i="20"/>
  <c r="Q44" i="20" s="1"/>
  <c r="Q126" i="20" s="1"/>
  <c r="N3" i="20"/>
  <c r="N44" i="20" s="1"/>
  <c r="N126" i="20" s="1"/>
  <c r="K3" i="20"/>
  <c r="K44" i="20" s="1"/>
  <c r="K126" i="20" s="1"/>
  <c r="H3" i="20"/>
  <c r="H44" i="20" s="1"/>
  <c r="H126" i="20" s="1"/>
  <c r="DK3" i="19"/>
  <c r="DK43" i="19" s="1"/>
  <c r="DK203" i="19" s="1"/>
  <c r="DK1" i="19"/>
  <c r="DK41" i="19" s="1"/>
  <c r="DK201" i="19" s="1"/>
  <c r="W3" i="19"/>
  <c r="W83" i="19" s="1"/>
  <c r="T3" i="19"/>
  <c r="T43" i="19" s="1"/>
  <c r="T203" i="19" s="1"/>
  <c r="Q3" i="19"/>
  <c r="Q123" i="19" s="1"/>
  <c r="N3" i="19"/>
  <c r="N43" i="19" s="1"/>
  <c r="N203" i="19" s="1"/>
  <c r="K3" i="19"/>
  <c r="K123" i="19" s="1"/>
  <c r="H3" i="19"/>
  <c r="H43" i="19" s="1"/>
  <c r="H203" i="19" s="1"/>
  <c r="DK3" i="18"/>
  <c r="DK43" i="18" s="1"/>
  <c r="DK1" i="18"/>
  <c r="DK161" i="18" s="1"/>
  <c r="W3" i="18"/>
  <c r="W43" i="18" s="1"/>
  <c r="T3" i="18"/>
  <c r="T43" i="18" s="1"/>
  <c r="Q3" i="18"/>
  <c r="Q83" i="18" s="1"/>
  <c r="N3" i="18"/>
  <c r="N83" i="18" s="1"/>
  <c r="K3" i="18"/>
  <c r="K203" i="18" s="1"/>
  <c r="H3" i="18"/>
  <c r="H43" i="18" s="1"/>
  <c r="AK65" i="19"/>
  <c r="BA65" i="19"/>
  <c r="BQ65" i="19"/>
  <c r="H83" i="19"/>
  <c r="AK225" i="19"/>
  <c r="W163" i="18"/>
  <c r="DK3" i="17"/>
  <c r="DK42" i="17" s="1"/>
  <c r="DK120" i="17" s="1"/>
  <c r="W3" i="17"/>
  <c r="W81" i="17" s="1"/>
  <c r="T3" i="17"/>
  <c r="T42" i="17" s="1"/>
  <c r="T120" i="17" s="1"/>
  <c r="Q3" i="17"/>
  <c r="Q42" i="17" s="1"/>
  <c r="Q120" i="17" s="1"/>
  <c r="N3" i="17"/>
  <c r="K3" i="17"/>
  <c r="K42" i="17" s="1"/>
  <c r="K120" i="17" s="1"/>
  <c r="H3" i="17"/>
  <c r="H42" i="17" s="1"/>
  <c r="H120" i="17" s="1"/>
  <c r="BI26" i="17"/>
  <c r="BI32" i="17"/>
  <c r="BI33" i="17"/>
  <c r="BH130" i="17"/>
  <c r="BH131" i="17"/>
  <c r="BH132" i="17"/>
  <c r="BH133" i="17"/>
  <c r="BH134" i="17"/>
  <c r="BH135" i="17"/>
  <c r="BH136" i="17"/>
  <c r="BH140" i="17"/>
  <c r="BH141" i="17"/>
  <c r="BH143" i="17"/>
  <c r="BH149" i="17"/>
  <c r="DK3" i="8"/>
  <c r="DK1" i="8"/>
  <c r="W3" i="8"/>
  <c r="T3" i="8"/>
  <c r="Q3" i="8"/>
  <c r="N3" i="8"/>
  <c r="K3" i="8"/>
  <c r="H3" i="8"/>
  <c r="DK3" i="7"/>
  <c r="DK1" i="7"/>
  <c r="W3" i="7"/>
  <c r="T3" i="7"/>
  <c r="Q3" i="7"/>
  <c r="N3" i="7"/>
  <c r="K3" i="7"/>
  <c r="H3" i="7"/>
  <c r="DK3" i="6"/>
  <c r="DK1" i="6"/>
  <c r="W3" i="6"/>
  <c r="T3" i="6"/>
  <c r="Q3" i="6"/>
  <c r="N3" i="6"/>
  <c r="K3" i="6"/>
  <c r="H3" i="6"/>
  <c r="BR10" i="7"/>
  <c r="V17" i="6"/>
  <c r="AF17" i="6"/>
  <c r="AZ17" i="6"/>
  <c r="BJ17" i="6"/>
  <c r="CF17" i="6"/>
  <c r="CQ17" i="6"/>
  <c r="DK17" i="6"/>
  <c r="V26" i="6"/>
  <c r="AG26" i="6"/>
  <c r="V27" i="6"/>
  <c r="AG27" i="6"/>
  <c r="V28" i="6"/>
  <c r="AG28" i="6"/>
  <c r="V29" i="6"/>
  <c r="AG29" i="6"/>
  <c r="BC23" i="27" l="1"/>
  <c r="CS25" i="25"/>
  <c r="BC24" i="23"/>
  <c r="DW24" i="23"/>
  <c r="CK120" i="22"/>
  <c r="BR230" i="22"/>
  <c r="BA77" i="21"/>
  <c r="BA97" i="21"/>
  <c r="BA109" i="18"/>
  <c r="AK67" i="21"/>
  <c r="DC154" i="43"/>
  <c r="BY146" i="43"/>
  <c r="AK145" i="21"/>
  <c r="DQ70" i="20"/>
  <c r="BO38" i="21"/>
  <c r="BY155" i="39"/>
  <c r="CM64" i="38"/>
  <c r="DN154" i="21"/>
  <c r="CD37" i="21"/>
  <c r="BJ161" i="22"/>
  <c r="BV116" i="37"/>
  <c r="CD38" i="37"/>
  <c r="BO25" i="22"/>
  <c r="AK181" i="21"/>
  <c r="AK28" i="20"/>
  <c r="AK27" i="20"/>
  <c r="T198" i="41"/>
  <c r="K198" i="43"/>
  <c r="CQ189" i="22"/>
  <c r="AK161" i="22"/>
  <c r="AK192" i="22"/>
  <c r="BE119" i="22"/>
  <c r="BM189" i="22"/>
  <c r="AK189" i="22"/>
  <c r="BR243" i="22"/>
  <c r="DC202" i="22"/>
  <c r="AK69" i="22"/>
  <c r="BJ148" i="22"/>
  <c r="AK150" i="22"/>
  <c r="AK148" i="22"/>
  <c r="AY189" i="22"/>
  <c r="CA183" i="22"/>
  <c r="DC189" i="22"/>
  <c r="CQ202" i="22"/>
  <c r="BE112" i="22"/>
  <c r="AK230" i="22"/>
  <c r="CA201" i="22"/>
  <c r="AK66" i="22"/>
  <c r="AK68" i="22"/>
  <c r="CV120" i="22"/>
  <c r="AK151" i="20"/>
  <c r="CG38" i="20"/>
  <c r="DW107" i="20"/>
  <c r="AK150" i="20"/>
  <c r="CV120" i="20"/>
  <c r="CG25" i="20"/>
  <c r="BU38" i="20"/>
  <c r="BH142" i="20"/>
  <c r="CD24" i="21"/>
  <c r="AK30" i="21"/>
  <c r="CD30" i="21" s="1"/>
  <c r="DC58" i="20"/>
  <c r="DC66" i="20" s="1"/>
  <c r="DC73" i="20"/>
  <c r="DC79" i="20" s="1"/>
  <c r="DC60" i="20"/>
  <c r="CO73" i="20"/>
  <c r="BM73" i="20"/>
  <c r="DC59" i="20"/>
  <c r="DK85" i="20"/>
  <c r="N85" i="20"/>
  <c r="T83" i="19"/>
  <c r="W203" i="18"/>
  <c r="DI224" i="18"/>
  <c r="BI30" i="17"/>
  <c r="H198" i="43"/>
  <c r="DO64" i="43"/>
  <c r="DC141" i="43"/>
  <c r="W198" i="43"/>
  <c r="DK196" i="43"/>
  <c r="CM186" i="43"/>
  <c r="BU225" i="43" s="1"/>
  <c r="BL116" i="42"/>
  <c r="Q198" i="41"/>
  <c r="CM186" i="41"/>
  <c r="BU225" i="41" s="1"/>
  <c r="K42" i="41"/>
  <c r="DC154" i="41"/>
  <c r="Q120" i="39"/>
  <c r="Q159" i="39"/>
  <c r="Q42" i="39"/>
  <c r="Q198" i="39"/>
  <c r="DO77" i="39"/>
  <c r="N198" i="39"/>
  <c r="CM186" i="39"/>
  <c r="BU225" i="39" s="1"/>
  <c r="N159" i="39"/>
  <c r="DC130" i="39"/>
  <c r="DC132" i="39"/>
  <c r="DC134" i="39"/>
  <c r="DC136" i="39"/>
  <c r="BV116" i="39"/>
  <c r="BY142" i="39"/>
  <c r="BI25" i="38"/>
  <c r="CM185" i="37"/>
  <c r="BU224" i="37" s="1"/>
  <c r="DO68" i="37"/>
  <c r="DC150" i="37"/>
  <c r="W198" i="37"/>
  <c r="W159" i="37"/>
  <c r="CM186" i="37"/>
  <c r="BU225" i="37" s="1"/>
  <c r="CD29" i="37"/>
  <c r="DK157" i="37"/>
  <c r="W81" i="37"/>
  <c r="BL103" i="36"/>
  <c r="BH140" i="20"/>
  <c r="AT109" i="20"/>
  <c r="BI29" i="36"/>
  <c r="CM68" i="36"/>
  <c r="W123" i="18"/>
  <c r="W83" i="18"/>
  <c r="T83" i="18"/>
  <c r="Q198" i="21"/>
  <c r="Q120" i="21"/>
  <c r="T163" i="18"/>
  <c r="Q198" i="43"/>
  <c r="K81" i="41"/>
  <c r="H120" i="43"/>
  <c r="K163" i="18"/>
  <c r="W120" i="37"/>
  <c r="H81" i="43"/>
  <c r="K43" i="18"/>
  <c r="N120" i="37"/>
  <c r="H42" i="43"/>
  <c r="K83" i="18"/>
  <c r="K123" i="18"/>
  <c r="K198" i="41"/>
  <c r="K159" i="41"/>
  <c r="DK83" i="20"/>
  <c r="K159" i="37"/>
  <c r="H198" i="41"/>
  <c r="T159" i="43"/>
  <c r="T81" i="43"/>
  <c r="DC132" i="37"/>
  <c r="DC134" i="37"/>
  <c r="DC136" i="37"/>
  <c r="K81" i="37"/>
  <c r="DK196" i="39"/>
  <c r="DK118" i="39"/>
  <c r="Q159" i="43"/>
  <c r="Q81" i="43"/>
  <c r="CA180" i="22"/>
  <c r="DC130" i="37"/>
  <c r="DC141" i="39"/>
  <c r="DC149" i="39"/>
  <c r="DC150" i="39"/>
  <c r="DC131" i="41"/>
  <c r="DC133" i="41"/>
  <c r="DC135" i="41"/>
  <c r="DC137" i="41"/>
  <c r="DC150" i="41"/>
  <c r="DC130" i="43"/>
  <c r="DC132" i="43"/>
  <c r="DC134" i="43"/>
  <c r="DC136" i="43"/>
  <c r="DC149" i="43"/>
  <c r="K198" i="37"/>
  <c r="K42" i="37"/>
  <c r="DK79" i="39"/>
  <c r="DK120" i="41"/>
  <c r="T120" i="43"/>
  <c r="T42" i="43"/>
  <c r="DC133" i="37"/>
  <c r="DC135" i="37"/>
  <c r="DC137" i="37"/>
  <c r="DC154" i="39"/>
  <c r="T81" i="17"/>
  <c r="DK196" i="37"/>
  <c r="Q120" i="43"/>
  <c r="DO180" i="22"/>
  <c r="DC154" i="37"/>
  <c r="DC130" i="41"/>
  <c r="DC132" i="41"/>
  <c r="DC134" i="41"/>
  <c r="DC136" i="41"/>
  <c r="DC149" i="41"/>
  <c r="DC131" i="43"/>
  <c r="DC133" i="43"/>
  <c r="DC135" i="43"/>
  <c r="DC137" i="43"/>
  <c r="DC150" i="43"/>
  <c r="DI238" i="18"/>
  <c r="DK157" i="39"/>
  <c r="DK42" i="41"/>
  <c r="DC141" i="37"/>
  <c r="DC149" i="37"/>
  <c r="DC131" i="37"/>
  <c r="DC131" i="39"/>
  <c r="DC133" i="39"/>
  <c r="DC135" i="39"/>
  <c r="DC137" i="39"/>
  <c r="BV103" i="43"/>
  <c r="DI226" i="18"/>
  <c r="DN159" i="18"/>
  <c r="DW25" i="24"/>
  <c r="DW27" i="23"/>
  <c r="DW26" i="23"/>
  <c r="DI234" i="18"/>
  <c r="DI233" i="18"/>
  <c r="DI220" i="18"/>
  <c r="DI219" i="18"/>
  <c r="DI218" i="18"/>
  <c r="DI217" i="18"/>
  <c r="DI216" i="18"/>
  <c r="DI215" i="18"/>
  <c r="DI214" i="18"/>
  <c r="DI213" i="18"/>
  <c r="DA104" i="18"/>
  <c r="DA100" i="18"/>
  <c r="DA99" i="18"/>
  <c r="DA98" i="18"/>
  <c r="DA97" i="18"/>
  <c r="DA96" i="18"/>
  <c r="DA95" i="18"/>
  <c r="DA94" i="18"/>
  <c r="DA93" i="18"/>
  <c r="DA106" i="18"/>
  <c r="DA113" i="18"/>
  <c r="DA114" i="18"/>
  <c r="DA118" i="18"/>
  <c r="CV103" i="17"/>
  <c r="CS25" i="27"/>
  <c r="BC25" i="25"/>
  <c r="BC23" i="25"/>
  <c r="BC26" i="23"/>
  <c r="BL116" i="36"/>
  <c r="CD27" i="37"/>
  <c r="CM184" i="39"/>
  <c r="BU223" i="39" s="1"/>
  <c r="CM183" i="39"/>
  <c r="BU222" i="39" s="1"/>
  <c r="CM181" i="39"/>
  <c r="BU220" i="39" s="1"/>
  <c r="BL106" i="40"/>
  <c r="BI28" i="40"/>
  <c r="CM184" i="41"/>
  <c r="BU223" i="41" s="1"/>
  <c r="BL106" i="42"/>
  <c r="BH145" i="17"/>
  <c r="BH155" i="17"/>
  <c r="BL107" i="36"/>
  <c r="CD29" i="39"/>
  <c r="BI29" i="40"/>
  <c r="CD29" i="41"/>
  <c r="CD30" i="41"/>
  <c r="BL108" i="42"/>
  <c r="CD29" i="43"/>
  <c r="CD30" i="43"/>
  <c r="CM185" i="43"/>
  <c r="BU224" i="43" s="1"/>
  <c r="BH146" i="17"/>
  <c r="CM77" i="40"/>
  <c r="CV105" i="17"/>
  <c r="CV95" i="20"/>
  <c r="BV105" i="37"/>
  <c r="DO66" i="37"/>
  <c r="DO77" i="37"/>
  <c r="DO64" i="39"/>
  <c r="DO68" i="39"/>
  <c r="DO64" i="41"/>
  <c r="BY142" i="41"/>
  <c r="DO68" i="41"/>
  <c r="BV105" i="43"/>
  <c r="BF194" i="21"/>
  <c r="BN30" i="6"/>
  <c r="DQ69" i="20"/>
  <c r="DN149" i="18"/>
  <c r="BM54" i="20"/>
  <c r="DQ68" i="20"/>
  <c r="K159" i="21"/>
  <c r="H159" i="21"/>
  <c r="T120" i="21"/>
  <c r="AV233" i="21"/>
  <c r="AS150" i="20"/>
  <c r="BA148" i="20"/>
  <c r="AK161" i="20"/>
  <c r="BH156" i="20"/>
  <c r="BA161" i="20"/>
  <c r="BI37" i="20"/>
  <c r="BI40" i="20" s="1"/>
  <c r="BH139" i="20"/>
  <c r="BC109" i="20"/>
  <c r="CC214" i="19"/>
  <c r="CC216" i="19"/>
  <c r="CC218" i="19"/>
  <c r="CC220" i="19"/>
  <c r="DO185" i="19"/>
  <c r="CC226" i="19"/>
  <c r="CC234" i="19"/>
  <c r="CC215" i="19"/>
  <c r="CC219" i="19"/>
  <c r="CC238" i="19"/>
  <c r="CC213" i="19"/>
  <c r="CC217" i="19"/>
  <c r="CC224" i="19"/>
  <c r="CC233" i="19"/>
  <c r="N163" i="19"/>
  <c r="DG93" i="19"/>
  <c r="DG97" i="19"/>
  <c r="DG104" i="19"/>
  <c r="BA108" i="18"/>
  <c r="CD29" i="18"/>
  <c r="CC229" i="18"/>
  <c r="DN150" i="18"/>
  <c r="BA96" i="21"/>
  <c r="BI69" i="18"/>
  <c r="AW27" i="20"/>
  <c r="AT110" i="20"/>
  <c r="BH136" i="20"/>
  <c r="BH160" i="20"/>
  <c r="BC110" i="20"/>
  <c r="BI27" i="17"/>
  <c r="BH147" i="17"/>
  <c r="BI17" i="20"/>
  <c r="BA151" i="20"/>
  <c r="BC107" i="20"/>
  <c r="BL110" i="20"/>
  <c r="DW109" i="20"/>
  <c r="BH137" i="20"/>
  <c r="BH141" i="20"/>
  <c r="AS161" i="20"/>
  <c r="DK81" i="17"/>
  <c r="BA150" i="20"/>
  <c r="BL109" i="20"/>
  <c r="CV107" i="17"/>
  <c r="CV99" i="20"/>
  <c r="AW28" i="20"/>
  <c r="DW110" i="20"/>
  <c r="DK79" i="17"/>
  <c r="AS148" i="20"/>
  <c r="BI33" i="20"/>
  <c r="BI18" i="20"/>
  <c r="BC21" i="25"/>
  <c r="V30" i="6"/>
  <c r="DK201" i="18"/>
  <c r="BC19" i="28"/>
  <c r="CS24" i="27"/>
  <c r="CS23" i="27"/>
  <c r="BL103" i="38"/>
  <c r="N42" i="39"/>
  <c r="CD38" i="41"/>
  <c r="K42" i="21"/>
  <c r="K120" i="21"/>
  <c r="W81" i="21"/>
  <c r="W159" i="21"/>
  <c r="W198" i="21"/>
  <c r="DK42" i="21"/>
  <c r="DK120" i="21"/>
  <c r="CS21" i="27"/>
  <c r="CS23" i="26"/>
  <c r="Q81" i="37"/>
  <c r="Q120" i="37"/>
  <c r="DK42" i="37"/>
  <c r="DK81" i="37"/>
  <c r="DK198" i="39"/>
  <c r="DK42" i="39"/>
  <c r="DK81" i="39"/>
  <c r="DK120" i="39"/>
  <c r="DK159" i="39"/>
  <c r="N42" i="17"/>
  <c r="N120" i="17" s="1"/>
  <c r="N81" i="17"/>
  <c r="DK81" i="18"/>
  <c r="DK121" i="18"/>
  <c r="DK41" i="18"/>
  <c r="W120" i="21"/>
  <c r="DK81" i="21"/>
  <c r="Q42" i="37"/>
  <c r="N81" i="39"/>
  <c r="DK40" i="41"/>
  <c r="DK196" i="41"/>
  <c r="DG106" i="19"/>
  <c r="N123" i="19"/>
  <c r="N83" i="19"/>
  <c r="DK198" i="21"/>
  <c r="DK159" i="21"/>
  <c r="K81" i="21"/>
  <c r="H42" i="21"/>
  <c r="H198" i="21"/>
  <c r="T81" i="21"/>
  <c r="T159" i="21"/>
  <c r="T198" i="21"/>
  <c r="DK79" i="21"/>
  <c r="DK157" i="21"/>
  <c r="DK40" i="21"/>
  <c r="DK196" i="21"/>
  <c r="DK159" i="37"/>
  <c r="N42" i="37"/>
  <c r="N198" i="37"/>
  <c r="N159" i="37"/>
  <c r="DK118" i="37"/>
  <c r="DK79" i="37"/>
  <c r="CM181" i="37"/>
  <c r="BU220" i="37" s="1"/>
  <c r="BI28" i="36"/>
  <c r="BL105" i="36"/>
  <c r="CD28" i="41"/>
  <c r="BM59" i="20"/>
  <c r="CD18" i="21"/>
  <c r="BC24" i="27"/>
  <c r="BC24" i="25"/>
  <c r="BC27" i="23"/>
  <c r="AS151" i="20"/>
  <c r="BL106" i="36"/>
  <c r="BI27" i="38"/>
  <c r="W198" i="39"/>
  <c r="CD25" i="39"/>
  <c r="BI29" i="17"/>
  <c r="BU25" i="20"/>
  <c r="CV96" i="20"/>
  <c r="BL107" i="20"/>
  <c r="CV100" i="20"/>
  <c r="CV114" i="20"/>
  <c r="BV103" i="41"/>
  <c r="BM56" i="20"/>
  <c r="AK103" i="21"/>
  <c r="BI53" i="21"/>
  <c r="AK55" i="20" s="1"/>
  <c r="BM57" i="20"/>
  <c r="BI55" i="21"/>
  <c r="AK57" i="20" s="1"/>
  <c r="AZ25" i="21"/>
  <c r="AS116" i="21"/>
  <c r="BV105" i="41"/>
  <c r="AG30" i="6"/>
  <c r="BH142" i="17"/>
  <c r="BC25" i="27"/>
  <c r="CS24" i="25"/>
  <c r="CS23" i="25"/>
  <c r="AK148" i="20"/>
  <c r="BI27" i="36"/>
  <c r="BL105" i="38"/>
  <c r="K42" i="39"/>
  <c r="K198" i="39"/>
  <c r="BL116" i="40"/>
  <c r="BI27" i="40"/>
  <c r="W42" i="41"/>
  <c r="W198" i="41"/>
  <c r="CM181" i="43"/>
  <c r="BU220" i="43" s="1"/>
  <c r="CD38" i="43"/>
  <c r="CV106" i="20"/>
  <c r="BY142" i="37"/>
  <c r="BY155" i="37"/>
  <c r="DO66" i="41"/>
  <c r="BY147" i="43"/>
  <c r="DC147" i="43" s="1"/>
  <c r="DG95" i="19"/>
  <c r="DG99" i="19"/>
  <c r="DG114" i="19"/>
  <c r="BI62" i="21"/>
  <c r="BI27" i="42"/>
  <c r="BI25" i="42"/>
  <c r="BH144" i="17"/>
  <c r="BU28" i="20"/>
  <c r="CM64" i="36"/>
  <c r="CM66" i="42"/>
  <c r="BV103" i="39"/>
  <c r="DO66" i="39"/>
  <c r="DO67" i="39"/>
  <c r="BV107" i="39"/>
  <c r="DO67" i="43"/>
  <c r="BV106" i="43"/>
  <c r="BF181" i="21"/>
  <c r="DN132" i="21"/>
  <c r="BF184" i="21"/>
  <c r="BR233" i="21"/>
  <c r="AR30" i="6"/>
  <c r="CL30" i="6"/>
  <c r="DN148" i="18"/>
  <c r="DG96" i="19"/>
  <c r="DG100" i="19"/>
  <c r="DG118" i="19"/>
  <c r="BM55" i="20"/>
  <c r="BM60" i="20"/>
  <c r="BA115" i="21"/>
  <c r="AY78" i="20" s="1"/>
  <c r="AK116" i="21"/>
  <c r="BL105" i="40"/>
  <c r="BI38" i="40"/>
  <c r="BI25" i="40"/>
  <c r="DK159" i="41"/>
  <c r="DK81" i="41"/>
  <c r="CM194" i="43"/>
  <c r="BU233" i="43" s="1"/>
  <c r="DK157" i="43"/>
  <c r="DK118" i="43"/>
  <c r="DK79" i="43"/>
  <c r="CD25" i="43"/>
  <c r="BI15" i="20"/>
  <c r="BI13" i="20"/>
  <c r="AT120" i="20"/>
  <c r="BH155" i="20"/>
  <c r="CM110" i="20"/>
  <c r="DN110" i="20"/>
  <c r="DO67" i="37"/>
  <c r="BV105" i="39"/>
  <c r="BV116" i="41"/>
  <c r="BY142" i="43"/>
  <c r="BV107" i="43"/>
  <c r="BV116" i="43"/>
  <c r="BY155" i="43"/>
  <c r="BU110" i="20"/>
  <c r="BC30" i="6"/>
  <c r="CC228" i="18"/>
  <c r="DG94" i="19"/>
  <c r="DG98" i="19"/>
  <c r="DG113" i="19"/>
  <c r="BM58" i="20"/>
  <c r="AK77" i="21"/>
  <c r="CD33" i="21"/>
  <c r="H120" i="21"/>
  <c r="BI116" i="21"/>
  <c r="T167" i="22"/>
  <c r="T85" i="22"/>
  <c r="Q44" i="22"/>
  <c r="Q208" i="22" s="1"/>
  <c r="T126" i="22"/>
  <c r="Q167" i="22"/>
  <c r="Q85" i="22"/>
  <c r="N167" i="22"/>
  <c r="N126" i="22"/>
  <c r="N85" i="22"/>
  <c r="H167" i="22"/>
  <c r="H126" i="22"/>
  <c r="H85" i="22"/>
  <c r="AS77" i="21"/>
  <c r="AK38" i="21"/>
  <c r="AK220" i="21"/>
  <c r="CD144" i="21"/>
  <c r="BV172" i="21"/>
  <c r="AK233" i="21"/>
  <c r="BN194" i="21"/>
  <c r="BA64" i="21"/>
  <c r="BO25" i="21"/>
  <c r="BV171" i="21"/>
  <c r="BG233" i="21"/>
  <c r="AK25" i="21"/>
  <c r="CM213" i="19"/>
  <c r="CM217" i="19"/>
  <c r="CM224" i="19"/>
  <c r="CM214" i="19"/>
  <c r="CM218" i="19"/>
  <c r="CM233" i="19"/>
  <c r="CM215" i="19"/>
  <c r="CM219" i="19"/>
  <c r="W123" i="19"/>
  <c r="CM216" i="19"/>
  <c r="CM220" i="19"/>
  <c r="CM238" i="19"/>
  <c r="BE96" i="22"/>
  <c r="Q43" i="19"/>
  <c r="Q203" i="19" s="1"/>
  <c r="DO179" i="22"/>
  <c r="BE108" i="19"/>
  <c r="DO191" i="19"/>
  <c r="CD13" i="22"/>
  <c r="BE98" i="22"/>
  <c r="DO182" i="22"/>
  <c r="CA197" i="22"/>
  <c r="CG60" i="22"/>
  <c r="CD32" i="22"/>
  <c r="CM237" i="22" s="1"/>
  <c r="CA177" i="22"/>
  <c r="DO181" i="22"/>
  <c r="BO109" i="22"/>
  <c r="AK107" i="22"/>
  <c r="BE115" i="22"/>
  <c r="CG73" i="22"/>
  <c r="CD33" i="22"/>
  <c r="AU120" i="22"/>
  <c r="CA179" i="22"/>
  <c r="CA178" i="22"/>
  <c r="DO201" i="22"/>
  <c r="BA66" i="22"/>
  <c r="BE99" i="22"/>
  <c r="CG71" i="19"/>
  <c r="CG56" i="22"/>
  <c r="BE95" i="22"/>
  <c r="CV110" i="22"/>
  <c r="CD17" i="22"/>
  <c r="DK163" i="19"/>
  <c r="BM191" i="22"/>
  <c r="CA182" i="22"/>
  <c r="DC191" i="22"/>
  <c r="DO177" i="22"/>
  <c r="DO194" i="22"/>
  <c r="CC235" i="22" s="1"/>
  <c r="CA191" i="19"/>
  <c r="BQ66" i="22"/>
  <c r="CG65" i="22"/>
  <c r="DO183" i="22"/>
  <c r="DK123" i="19"/>
  <c r="BE111" i="19"/>
  <c r="CG79" i="19"/>
  <c r="K43" i="19"/>
  <c r="K203" i="19" s="1"/>
  <c r="DO178" i="22"/>
  <c r="AU107" i="22"/>
  <c r="DO190" i="19"/>
  <c r="W163" i="19"/>
  <c r="DK121" i="19"/>
  <c r="DK81" i="19"/>
  <c r="W43" i="19"/>
  <c r="W203" i="19" s="1"/>
  <c r="AY191" i="22"/>
  <c r="CQ191" i="22"/>
  <c r="DC192" i="22"/>
  <c r="DO196" i="22"/>
  <c r="DO188" i="19"/>
  <c r="CD29" i="19"/>
  <c r="CM229" i="19" s="1"/>
  <c r="CD31" i="19"/>
  <c r="BE106" i="22"/>
  <c r="AZ38" i="22"/>
  <c r="K163" i="19"/>
  <c r="K83" i="19"/>
  <c r="DO188" i="22"/>
  <c r="BR233" i="22"/>
  <c r="DO187" i="22"/>
  <c r="CA199" i="19"/>
  <c r="DK161" i="19"/>
  <c r="AK120" i="22"/>
  <c r="AK191" i="22"/>
  <c r="BE110" i="19"/>
  <c r="BE119" i="19"/>
  <c r="CA189" i="19"/>
  <c r="CD24" i="22"/>
  <c r="CD30" i="22"/>
  <c r="BE114" i="22"/>
  <c r="T203" i="18"/>
  <c r="T123" i="18"/>
  <c r="CV142" i="21"/>
  <c r="AK66" i="21"/>
  <c r="CD32" i="21"/>
  <c r="N203" i="18"/>
  <c r="H163" i="18"/>
  <c r="N123" i="18"/>
  <c r="H83" i="18"/>
  <c r="N43" i="18"/>
  <c r="AY181" i="21"/>
  <c r="BI70" i="18"/>
  <c r="DN136" i="21"/>
  <c r="H203" i="18"/>
  <c r="N163" i="18"/>
  <c r="H123" i="18"/>
  <c r="CV155" i="21"/>
  <c r="BI79" i="18"/>
  <c r="BV185" i="18"/>
  <c r="BV189" i="18"/>
  <c r="DI229" i="18" s="1"/>
  <c r="CV145" i="21"/>
  <c r="CM145" i="21"/>
  <c r="BU145" i="21"/>
  <c r="BA66" i="21"/>
  <c r="CY220" i="21"/>
  <c r="CD14" i="21"/>
  <c r="CE105" i="21"/>
  <c r="AK64" i="21"/>
  <c r="CD181" i="21"/>
  <c r="BV176" i="21"/>
  <c r="BA93" i="21"/>
  <c r="AY56" i="20" s="1"/>
  <c r="AS66" i="21"/>
  <c r="DE144" i="21"/>
  <c r="CD184" i="21"/>
  <c r="BN184" i="21"/>
  <c r="AK184" i="21"/>
  <c r="AK28" i="21"/>
  <c r="BF185" i="21"/>
  <c r="DN134" i="21"/>
  <c r="CN222" i="21"/>
  <c r="BG220" i="21"/>
  <c r="AV220" i="21"/>
  <c r="BV170" i="21"/>
  <c r="CC228" i="21"/>
  <c r="BV188" i="21"/>
  <c r="DN149" i="21"/>
  <c r="BL155" i="21"/>
  <c r="BO28" i="21"/>
  <c r="BA102" i="21"/>
  <c r="AY65" i="20" s="1"/>
  <c r="BA95" i="21"/>
  <c r="AS64" i="21"/>
  <c r="DN141" i="21"/>
  <c r="DN130" i="21"/>
  <c r="CC227" i="21"/>
  <c r="CA68" i="20"/>
  <c r="BI52" i="21"/>
  <c r="AK54" i="20" s="1"/>
  <c r="BA91" i="21"/>
  <c r="AY54" i="20" s="1"/>
  <c r="CD15" i="21"/>
  <c r="BA111" i="21"/>
  <c r="AY74" i="20" s="1"/>
  <c r="AZ38" i="21"/>
  <c r="Q85" i="20"/>
  <c r="Q81" i="21"/>
  <c r="CS19" i="28"/>
  <c r="BC23" i="26"/>
  <c r="DK198" i="37"/>
  <c r="Q159" i="37"/>
  <c r="DK120" i="37"/>
  <c r="CM194" i="37"/>
  <c r="BU233" i="37" s="1"/>
  <c r="CM184" i="37"/>
  <c r="BU223" i="37" s="1"/>
  <c r="BI38" i="38"/>
  <c r="T198" i="39"/>
  <c r="H198" i="39"/>
  <c r="CD27" i="39"/>
  <c r="CM181" i="41"/>
  <c r="BU220" i="41" s="1"/>
  <c r="W159" i="41"/>
  <c r="W120" i="41"/>
  <c r="W81" i="41"/>
  <c r="CD25" i="41"/>
  <c r="BL105" i="42"/>
  <c r="BI38" i="42"/>
  <c r="CM184" i="43"/>
  <c r="BU223" i="43" s="1"/>
  <c r="CD27" i="43"/>
  <c r="BI25" i="17"/>
  <c r="BI28" i="17"/>
  <c r="AK38" i="20"/>
  <c r="AK232" i="22"/>
  <c r="BC21" i="27"/>
  <c r="BC25" i="24"/>
  <c r="CD25" i="37"/>
  <c r="CM183" i="37"/>
  <c r="BU222" i="37" s="1"/>
  <c r="CD38" i="39"/>
  <c r="CD28" i="39"/>
  <c r="N198" i="41"/>
  <c r="CM183" i="41"/>
  <c r="BU222" i="41" s="1"/>
  <c r="N159" i="41"/>
  <c r="N120" i="41"/>
  <c r="N81" i="41"/>
  <c r="CD27" i="41"/>
  <c r="DK198" i="43"/>
  <c r="N198" i="43"/>
  <c r="CD28" i="43"/>
  <c r="BL103" i="42"/>
  <c r="Q81" i="17"/>
  <c r="CD28" i="37"/>
  <c r="CS21" i="25"/>
  <c r="BL116" i="38"/>
  <c r="BL106" i="38"/>
  <c r="BI28" i="38"/>
  <c r="CM194" i="39"/>
  <c r="BU233" i="39" s="1"/>
  <c r="BL103" i="40"/>
  <c r="CM194" i="41"/>
  <c r="BU233" i="41" s="1"/>
  <c r="BI28" i="42"/>
  <c r="CM183" i="43"/>
  <c r="BU222" i="43" s="1"/>
  <c r="CM77" i="36"/>
  <c r="CM67" i="40"/>
  <c r="CV106" i="17"/>
  <c r="CV116" i="17"/>
  <c r="DO69" i="37"/>
  <c r="BY147" i="41"/>
  <c r="DC147" i="41" s="1"/>
  <c r="BY155" i="41"/>
  <c r="BR222" i="21"/>
  <c r="CD183" i="21"/>
  <c r="BN183" i="21"/>
  <c r="CV144" i="21"/>
  <c r="BU144" i="21"/>
  <c r="BV175" i="21"/>
  <c r="BV173" i="21"/>
  <c r="DN135" i="21"/>
  <c r="BU155" i="21"/>
  <c r="BV199" i="18"/>
  <c r="CG69" i="19"/>
  <c r="CG70" i="19"/>
  <c r="CA188" i="19"/>
  <c r="CD30" i="19"/>
  <c r="BO27" i="21"/>
  <c r="CP106" i="21"/>
  <c r="CD17" i="21"/>
  <c r="AU109" i="22"/>
  <c r="BO28" i="22"/>
  <c r="BE102" i="22"/>
  <c r="BQ79" i="22"/>
  <c r="BO38" i="22"/>
  <c r="BZ30" i="6"/>
  <c r="BJ150" i="22"/>
  <c r="BJ151" i="22"/>
  <c r="BM192" i="22"/>
  <c r="AY192" i="22"/>
  <c r="BM202" i="22"/>
  <c r="CM67" i="36"/>
  <c r="CM66" i="40"/>
  <c r="CM77" i="42"/>
  <c r="BH138" i="20"/>
  <c r="BV189" i="21"/>
  <c r="BA105" i="18"/>
  <c r="CD28" i="18"/>
  <c r="BA110" i="18"/>
  <c r="BI71" i="18"/>
  <c r="CC225" i="18"/>
  <c r="CD39" i="19"/>
  <c r="CM239" i="19" s="1"/>
  <c r="AS105" i="21"/>
  <c r="CE103" i="21"/>
  <c r="CD19" i="21"/>
  <c r="CD16" i="21"/>
  <c r="CP116" i="21"/>
  <c r="CG55" i="22"/>
  <c r="BO27" i="22"/>
  <c r="CD15" i="22"/>
  <c r="CG57" i="22"/>
  <c r="CD16" i="22"/>
  <c r="CG71" i="22"/>
  <c r="BG233" i="22"/>
  <c r="CQ192" i="22"/>
  <c r="AK202" i="22"/>
  <c r="CM66" i="36"/>
  <c r="BV106" i="37"/>
  <c r="BY145" i="37"/>
  <c r="BY146" i="37"/>
  <c r="DO67" i="41"/>
  <c r="BV107" i="41"/>
  <c r="BY145" i="43"/>
  <c r="CN220" i="21"/>
  <c r="CY222" i="21"/>
  <c r="AT144" i="21"/>
  <c r="CC211" i="21"/>
  <c r="DE142" i="21"/>
  <c r="BL145" i="21"/>
  <c r="BI65" i="18"/>
  <c r="DN145" i="18"/>
  <c r="BV190" i="18"/>
  <c r="CM68" i="40"/>
  <c r="BY144" i="39"/>
  <c r="BY144" i="41"/>
  <c r="DO77" i="41"/>
  <c r="BY144" i="43"/>
  <c r="BV169" i="21"/>
  <c r="CN223" i="21"/>
  <c r="BU142" i="21"/>
  <c r="CC225" i="21"/>
  <c r="CC232" i="21"/>
  <c r="CD30" i="18"/>
  <c r="CD39" i="18"/>
  <c r="DO189" i="19"/>
  <c r="AZ27" i="21"/>
  <c r="AK106" i="21"/>
  <c r="BA94" i="21"/>
  <c r="AY57" i="20" s="1"/>
  <c r="BI56" i="21"/>
  <c r="AK151" i="22"/>
  <c r="AK144" i="21"/>
  <c r="AK142" i="21"/>
  <c r="DE145" i="21"/>
  <c r="CM234" i="19"/>
  <c r="AS106" i="21"/>
  <c r="W42" i="17"/>
  <c r="W120" i="17" s="1"/>
  <c r="Q203" i="18"/>
  <c r="Q123" i="18"/>
  <c r="Q43" i="18"/>
  <c r="Q83" i="19"/>
  <c r="BI32" i="20"/>
  <c r="AK233" i="22"/>
  <c r="DK165" i="22"/>
  <c r="DK124" i="22"/>
  <c r="DK83" i="22"/>
  <c r="N120" i="21"/>
  <c r="N81" i="21"/>
  <c r="T198" i="37"/>
  <c r="T159" i="37"/>
  <c r="H120" i="37"/>
  <c r="H81" i="37"/>
  <c r="H42" i="37"/>
  <c r="AW38" i="20"/>
  <c r="BI19" i="20"/>
  <c r="BR220" i="21"/>
  <c r="CA196" i="22"/>
  <c r="AY202" i="22"/>
  <c r="BF183" i="21"/>
  <c r="CM67" i="38"/>
  <c r="CM64" i="42"/>
  <c r="CM69" i="42"/>
  <c r="CD107" i="20"/>
  <c r="CD142" i="21"/>
  <c r="AV223" i="21"/>
  <c r="BO110" i="22"/>
  <c r="H81" i="17"/>
  <c r="DK203" i="18"/>
  <c r="DK163" i="18"/>
  <c r="DK123" i="18"/>
  <c r="DK83" i="18"/>
  <c r="T163" i="19"/>
  <c r="H163" i="19"/>
  <c r="T123" i="19"/>
  <c r="H123" i="19"/>
  <c r="DK83" i="19"/>
  <c r="W85" i="20"/>
  <c r="K85" i="20"/>
  <c r="BR232" i="22"/>
  <c r="DK167" i="22"/>
  <c r="DK126" i="22"/>
  <c r="DK85" i="22"/>
  <c r="N198" i="21"/>
  <c r="Q159" i="21"/>
  <c r="BI103" i="21"/>
  <c r="W159" i="39"/>
  <c r="K159" i="39"/>
  <c r="W120" i="39"/>
  <c r="K120" i="39"/>
  <c r="W81" i="39"/>
  <c r="K81" i="39"/>
  <c r="T159" i="41"/>
  <c r="H159" i="41"/>
  <c r="T120" i="41"/>
  <c r="H120" i="41"/>
  <c r="T81" i="41"/>
  <c r="H81" i="41"/>
  <c r="DK159" i="43"/>
  <c r="N159" i="43"/>
  <c r="DK120" i="43"/>
  <c r="N120" i="43"/>
  <c r="DK81" i="43"/>
  <c r="N81" i="43"/>
  <c r="BU27" i="20"/>
  <c r="CG28" i="20"/>
  <c r="AW25" i="20"/>
  <c r="AT107" i="20"/>
  <c r="DO197" i="22"/>
  <c r="CM66" i="38"/>
  <c r="CM77" i="38"/>
  <c r="CM64" i="40"/>
  <c r="CM68" i="42"/>
  <c r="CV108" i="17"/>
  <c r="DO193" i="22"/>
  <c r="CC234" i="22" s="1"/>
  <c r="DN109" i="20"/>
  <c r="DN107" i="20"/>
  <c r="CM107" i="20"/>
  <c r="CM109" i="20"/>
  <c r="CV98" i="20"/>
  <c r="CV105" i="20"/>
  <c r="DE110" i="20"/>
  <c r="CV118" i="20"/>
  <c r="BY144" i="37"/>
  <c r="BV106" i="39"/>
  <c r="BY146" i="39"/>
  <c r="DO66" i="43"/>
  <c r="DO68" i="43"/>
  <c r="CD110" i="20"/>
  <c r="CC213" i="21"/>
  <c r="DN131" i="21"/>
  <c r="BL144" i="21"/>
  <c r="BL142" i="21"/>
  <c r="BR223" i="21"/>
  <c r="BG223" i="21"/>
  <c r="CD145" i="21"/>
  <c r="DN150" i="21"/>
  <c r="DE155" i="21"/>
  <c r="CM226" i="19"/>
  <c r="BG232" i="22"/>
  <c r="BG230" i="22"/>
  <c r="AK222" i="21"/>
  <c r="CC208" i="21"/>
  <c r="AK223" i="21"/>
  <c r="AZ29" i="21"/>
  <c r="CD29" i="21" s="1"/>
  <c r="CD20" i="21"/>
  <c r="DA98" i="21" s="1"/>
  <c r="CK107" i="22"/>
  <c r="CK109" i="22"/>
  <c r="K81" i="17"/>
  <c r="Q163" i="18"/>
  <c r="H198" i="37"/>
  <c r="T120" i="37"/>
  <c r="T81" i="37"/>
  <c r="BI38" i="17"/>
  <c r="CA181" i="22"/>
  <c r="CG27" i="20"/>
  <c r="BI14" i="20"/>
  <c r="AK25" i="20"/>
  <c r="DO64" i="37"/>
  <c r="BY145" i="39"/>
  <c r="BY146" i="41"/>
  <c r="DO77" i="43"/>
  <c r="CC214" i="21"/>
  <c r="AT145" i="21"/>
  <c r="CG65" i="19"/>
  <c r="CD28" i="19"/>
  <c r="CG54" i="22"/>
  <c r="CD14" i="22"/>
  <c r="AK25" i="22"/>
  <c r="CV109" i="22"/>
  <c r="CV107" i="22"/>
  <c r="BO107" i="22"/>
  <c r="Q163" i="19"/>
  <c r="T85" i="20"/>
  <c r="H85" i="20"/>
  <c r="W167" i="22"/>
  <c r="K167" i="22"/>
  <c r="W126" i="22"/>
  <c r="K126" i="22"/>
  <c r="W85" i="22"/>
  <c r="K85" i="22"/>
  <c r="BN181" i="21"/>
  <c r="N159" i="21"/>
  <c r="AS103" i="21"/>
  <c r="T159" i="39"/>
  <c r="H159" i="39"/>
  <c r="T120" i="39"/>
  <c r="H120" i="39"/>
  <c r="T81" i="39"/>
  <c r="H81" i="39"/>
  <c r="Q159" i="41"/>
  <c r="DK157" i="41"/>
  <c r="Q120" i="41"/>
  <c r="DK118" i="41"/>
  <c r="Q81" i="41"/>
  <c r="DK79" i="41"/>
  <c r="W159" i="43"/>
  <c r="K159" i="43"/>
  <c r="W120" i="43"/>
  <c r="K120" i="43"/>
  <c r="W81" i="43"/>
  <c r="K81" i="43"/>
  <c r="BI16" i="20"/>
  <c r="AK243" i="22"/>
  <c r="CM67" i="42"/>
  <c r="CV97" i="20"/>
  <c r="CV101" i="20"/>
  <c r="DE109" i="20"/>
  <c r="DE107" i="20"/>
  <c r="BU107" i="20"/>
  <c r="BU109" i="20"/>
  <c r="CD109" i="20"/>
  <c r="CC210" i="21"/>
  <c r="CC209" i="21"/>
  <c r="AK183" i="21"/>
  <c r="CC218" i="21"/>
  <c r="BV106" i="41"/>
  <c r="BY145" i="41"/>
  <c r="AV222" i="21"/>
  <c r="CM142" i="21"/>
  <c r="AT142" i="21"/>
  <c r="CY223" i="21"/>
  <c r="BV174" i="21"/>
  <c r="DN133" i="21"/>
  <c r="DN140" i="21"/>
  <c r="CN233" i="21"/>
  <c r="CD25" i="18"/>
  <c r="BI68" i="18"/>
  <c r="DN151" i="18"/>
  <c r="CG68" i="19"/>
  <c r="CA185" i="19"/>
  <c r="CD13" i="21"/>
  <c r="CP103" i="21"/>
  <c r="AS67" i="21"/>
  <c r="BI58" i="21"/>
  <c r="AU111" i="22"/>
  <c r="BE111" i="22" s="1"/>
  <c r="CG78" i="22"/>
  <c r="BG222" i="21"/>
  <c r="CM144" i="21"/>
  <c r="CC212" i="21"/>
  <c r="CC219" i="21"/>
  <c r="CC231" i="18"/>
  <c r="DO199" i="19"/>
  <c r="BI105" i="21"/>
  <c r="BI54" i="21"/>
  <c r="AK27" i="21"/>
  <c r="CP105" i="21"/>
  <c r="BI63" i="21"/>
  <c r="AK65" i="20" s="1"/>
  <c r="BA69" i="22"/>
  <c r="CG59" i="22"/>
  <c r="AK28" i="22"/>
  <c r="CD19" i="22"/>
  <c r="AK79" i="22"/>
  <c r="CG74" i="22"/>
  <c r="CD37" i="22"/>
  <c r="AK38" i="22"/>
  <c r="CY233" i="21"/>
  <c r="CD155" i="21"/>
  <c r="AK155" i="21"/>
  <c r="BA119" i="18"/>
  <c r="BV188" i="18"/>
  <c r="BE109" i="19"/>
  <c r="CA190" i="19"/>
  <c r="BA92" i="21"/>
  <c r="AY55" i="20" s="1"/>
  <c r="BA67" i="21"/>
  <c r="BI57" i="21"/>
  <c r="AZ28" i="21"/>
  <c r="BA101" i="21"/>
  <c r="CE116" i="21"/>
  <c r="CA79" i="20"/>
  <c r="BA110" i="21"/>
  <c r="BA68" i="22"/>
  <c r="AZ25" i="22"/>
  <c r="AK27" i="22"/>
  <c r="BE97" i="22"/>
  <c r="AK109" i="22"/>
  <c r="BE101" i="22"/>
  <c r="AK110" i="22"/>
  <c r="AZ28" i="22"/>
  <c r="CD18" i="22"/>
  <c r="CD29" i="22"/>
  <c r="CD194" i="21"/>
  <c r="CM155" i="21"/>
  <c r="AT155" i="21"/>
  <c r="CC230" i="18"/>
  <c r="CC239" i="18"/>
  <c r="CD25" i="19"/>
  <c r="CE106" i="21"/>
  <c r="BI71" i="21"/>
  <c r="AU110" i="22"/>
  <c r="BE100" i="22"/>
  <c r="BG243" i="22"/>
  <c r="AK105" i="21"/>
  <c r="BI106" i="21"/>
  <c r="BI72" i="21"/>
  <c r="AK74" i="20" s="1"/>
  <c r="BQ68" i="22"/>
  <c r="AZ27" i="22"/>
  <c r="CK110" i="22"/>
  <c r="BQ69" i="22"/>
  <c r="CG58" i="22"/>
  <c r="CG70" i="22"/>
  <c r="CG64" i="22"/>
  <c r="DG105" i="22" s="1"/>
  <c r="CD20" i="22"/>
  <c r="BA79" i="22"/>
  <c r="DO202" i="22" l="1"/>
  <c r="CA202" i="22"/>
  <c r="CC243" i="22" s="1"/>
  <c r="CC231" i="19"/>
  <c r="DG101" i="22"/>
  <c r="DA115" i="21"/>
  <c r="DA111" i="21"/>
  <c r="BI77" i="21"/>
  <c r="DA102" i="21"/>
  <c r="AY64" i="20"/>
  <c r="AY71" i="20" s="1"/>
  <c r="BA108" i="21"/>
  <c r="AK64" i="20"/>
  <c r="DA101" i="21"/>
  <c r="DA97" i="21"/>
  <c r="BM66" i="20"/>
  <c r="DC144" i="41"/>
  <c r="CD38" i="21"/>
  <c r="CM229" i="22"/>
  <c r="DG106" i="22"/>
  <c r="DI219" i="21"/>
  <c r="DI218" i="21"/>
  <c r="CM225" i="22"/>
  <c r="DG102" i="22"/>
  <c r="BV185" i="21"/>
  <c r="DI224" i="21" s="1"/>
  <c r="DI215" i="21"/>
  <c r="DI214" i="21"/>
  <c r="DN145" i="21"/>
  <c r="CM218" i="22"/>
  <c r="CD25" i="22"/>
  <c r="BH148" i="20"/>
  <c r="BE120" i="22"/>
  <c r="CC242" i="22"/>
  <c r="CC238" i="22"/>
  <c r="CA189" i="22"/>
  <c r="DG119" i="22"/>
  <c r="CM242" i="22"/>
  <c r="CD40" i="22"/>
  <c r="CC221" i="22"/>
  <c r="DO189" i="22"/>
  <c r="CV107" i="20"/>
  <c r="BI38" i="20"/>
  <c r="CV109" i="20"/>
  <c r="AK71" i="20"/>
  <c r="CO79" i="20"/>
  <c r="DC69" i="20"/>
  <c r="AY60" i="20"/>
  <c r="AK59" i="20"/>
  <c r="AY58" i="20"/>
  <c r="AK58" i="20"/>
  <c r="AK60" i="20"/>
  <c r="AY59" i="20"/>
  <c r="CC225" i="19"/>
  <c r="CC223" i="22"/>
  <c r="CC218" i="22"/>
  <c r="DI231" i="18"/>
  <c r="DI228" i="18"/>
  <c r="DA91" i="21"/>
  <c r="DC155" i="43"/>
  <c r="DC146" i="43"/>
  <c r="DC145" i="43"/>
  <c r="DC144" i="43"/>
  <c r="DC142" i="43"/>
  <c r="DC146" i="41"/>
  <c r="DC145" i="41"/>
  <c r="DC142" i="41"/>
  <c r="DC155" i="41"/>
  <c r="DC146" i="39"/>
  <c r="DC155" i="39"/>
  <c r="DC144" i="39"/>
  <c r="DC145" i="39"/>
  <c r="DC142" i="39"/>
  <c r="DC147" i="39"/>
  <c r="DC145" i="37"/>
  <c r="DC144" i="37"/>
  <c r="DC155" i="37"/>
  <c r="DI211" i="21"/>
  <c r="DC147" i="37"/>
  <c r="DC142" i="37"/>
  <c r="DC146" i="37"/>
  <c r="BH150" i="20"/>
  <c r="DA105" i="18"/>
  <c r="DA110" i="18"/>
  <c r="DI228" i="21"/>
  <c r="DG105" i="19"/>
  <c r="BH161" i="20"/>
  <c r="DI239" i="18"/>
  <c r="DI230" i="18"/>
  <c r="DI225" i="18"/>
  <c r="DI209" i="21"/>
  <c r="DI213" i="21"/>
  <c r="DI208" i="21"/>
  <c r="DI227" i="21"/>
  <c r="DI232" i="21"/>
  <c r="DI212" i="21"/>
  <c r="DI210" i="21"/>
  <c r="DI225" i="21"/>
  <c r="DA119" i="18"/>
  <c r="DA108" i="18"/>
  <c r="DA111" i="18"/>
  <c r="DA109" i="18"/>
  <c r="CC220" i="22"/>
  <c r="DC68" i="20"/>
  <c r="BM79" i="20"/>
  <c r="CC219" i="22"/>
  <c r="DA96" i="21"/>
  <c r="BA105" i="21"/>
  <c r="BA106" i="21"/>
  <c r="BI27" i="20"/>
  <c r="CC237" i="22"/>
  <c r="DG110" i="19"/>
  <c r="DG111" i="19"/>
  <c r="CC230" i="19"/>
  <c r="CC228" i="22"/>
  <c r="CC228" i="19"/>
  <c r="CC229" i="22"/>
  <c r="DG96" i="22"/>
  <c r="CC224" i="22"/>
  <c r="DG109" i="19"/>
  <c r="CC222" i="22"/>
  <c r="CC229" i="19"/>
  <c r="CC239" i="19"/>
  <c r="DG108" i="19"/>
  <c r="DA110" i="21"/>
  <c r="DA93" i="21"/>
  <c r="DA92" i="21"/>
  <c r="BH151" i="20"/>
  <c r="BI28" i="20"/>
  <c r="DA95" i="21"/>
  <c r="DA94" i="21"/>
  <c r="DA107" i="21"/>
  <c r="CV110" i="20"/>
  <c r="DG119" i="19"/>
  <c r="DG100" i="22"/>
  <c r="CM238" i="22"/>
  <c r="DG115" i="22"/>
  <c r="DG114" i="22"/>
  <c r="DG111" i="22"/>
  <c r="CM221" i="22"/>
  <c r="DG98" i="22"/>
  <c r="CM235" i="22"/>
  <c r="DG112" i="22"/>
  <c r="DG95" i="22"/>
  <c r="CM222" i="22"/>
  <c r="DG99" i="22"/>
  <c r="CM220" i="22"/>
  <c r="DG97" i="22"/>
  <c r="BV184" i="21"/>
  <c r="CD27" i="21"/>
  <c r="CM231" i="19"/>
  <c r="CM230" i="19"/>
  <c r="CA191" i="22"/>
  <c r="CD38" i="22"/>
  <c r="DO191" i="22"/>
  <c r="CA192" i="22"/>
  <c r="BE109" i="22"/>
  <c r="CG69" i="22"/>
  <c r="DO192" i="22"/>
  <c r="BV183" i="21"/>
  <c r="BI66" i="21"/>
  <c r="BI67" i="21"/>
  <c r="BM69" i="20"/>
  <c r="DN144" i="21"/>
  <c r="CC233" i="21"/>
  <c r="CD28" i="21"/>
  <c r="BV194" i="21"/>
  <c r="DA108" i="21"/>
  <c r="DN155" i="21"/>
  <c r="CC223" i="21"/>
  <c r="BV181" i="21"/>
  <c r="BI25" i="20"/>
  <c r="BE107" i="22"/>
  <c r="AK73" i="20"/>
  <c r="AK79" i="20" s="1"/>
  <c r="BA116" i="21"/>
  <c r="AY73" i="20"/>
  <c r="CM224" i="22"/>
  <c r="BI64" i="21"/>
  <c r="AK56" i="20"/>
  <c r="AK66" i="20" s="1"/>
  <c r="CM219" i="22"/>
  <c r="CM228" i="19"/>
  <c r="CC222" i="21"/>
  <c r="CM223" i="22"/>
  <c r="BA103" i="21"/>
  <c r="CD28" i="22"/>
  <c r="CG66" i="22"/>
  <c r="CD25" i="21"/>
  <c r="CG68" i="22"/>
  <c r="CA69" i="20"/>
  <c r="CM225" i="19"/>
  <c r="CM234" i="22"/>
  <c r="BE110" i="22"/>
  <c r="CD27" i="22"/>
  <c r="CG79" i="22"/>
  <c r="CC220" i="21"/>
  <c r="DN142" i="21"/>
  <c r="AY66" i="20" l="1"/>
  <c r="AK69" i="20"/>
  <c r="DA103" i="21"/>
  <c r="DI220" i="21"/>
  <c r="DG107" i="22"/>
  <c r="CC230" i="22"/>
  <c r="DG120" i="22"/>
  <c r="AY69" i="20"/>
  <c r="AY79" i="20"/>
  <c r="DA106" i="21"/>
  <c r="DI233" i="21"/>
  <c r="DI222" i="21"/>
  <c r="DI223" i="21"/>
  <c r="CC233" i="22"/>
  <c r="CC232" i="22"/>
  <c r="DA116" i="21"/>
  <c r="DA105" i="21"/>
  <c r="DG109" i="22"/>
  <c r="DG110" i="22"/>
  <c r="CM243" i="22"/>
  <c r="CM230" i="22"/>
  <c r="AK68" i="20"/>
  <c r="CM232" i="22"/>
  <c r="BM68" i="20"/>
  <c r="CM233" i="22"/>
  <c r="AY68" i="20"/>
</calcChain>
</file>

<file path=xl/comments1.xml><?xml version="1.0" encoding="utf-8"?>
<comments xmlns="http://schemas.openxmlformats.org/spreadsheetml/2006/main">
  <authors>
    <author>航空電子エンジニアリング</author>
  </authors>
  <commentList>
    <comment ref="Q8" authorId="0" shapeId="0">
      <text>
        <r>
          <rPr>
            <sz val="9"/>
            <color indexed="81"/>
            <rFont val="ＭＳ Ｐゴシック"/>
            <family val="3"/>
            <charset val="128"/>
          </rPr>
          <t xml:space="preserve">この「表示」のボタンをクリックすると左で選択した調査表が表示されます
</t>
        </r>
      </text>
    </comment>
  </commentList>
</comments>
</file>

<file path=xl/sharedStrings.xml><?xml version="1.0" encoding="utf-8"?>
<sst xmlns="http://schemas.openxmlformats.org/spreadsheetml/2006/main" count="189616" uniqueCount="4532">
  <si>
    <t>左のうち
税額調整措
置に係る者</t>
    <rPh sb="0" eb="1">
      <t>ヒダリ</t>
    </rPh>
    <rPh sb="5" eb="7">
      <t>ゼイガク</t>
    </rPh>
    <rPh sb="7" eb="9">
      <t>チョウセイ</t>
    </rPh>
    <rPh sb="9" eb="10">
      <t>ソ</t>
    </rPh>
    <rPh sb="11" eb="12">
      <t>チ</t>
    </rPh>
    <rPh sb="13" eb="14">
      <t>カカ</t>
    </rPh>
    <rPh sb="15" eb="16">
      <t>モノ</t>
    </rPh>
    <phoneticPr fontId="3"/>
  </si>
  <si>
    <t>市町村民税</t>
    <rPh sb="0" eb="3">
      <t>シチョウソン</t>
    </rPh>
    <rPh sb="3" eb="4">
      <t>ミン</t>
    </rPh>
    <rPh sb="4" eb="5">
      <t>ゼイ</t>
    </rPh>
    <phoneticPr fontId="3"/>
  </si>
  <si>
    <t>10万円以下の金額</t>
    <rPh sb="2" eb="4">
      <t>マンエン</t>
    </rPh>
    <rPh sb="4" eb="6">
      <t>イカ</t>
    </rPh>
    <rPh sb="7" eb="9">
      <t>キンガク</t>
    </rPh>
    <phoneticPr fontId="3"/>
  </si>
  <si>
    <t>10万円を超え100万円以下</t>
    <rPh sb="2" eb="4">
      <t>マンエン</t>
    </rPh>
    <rPh sb="5" eb="6">
      <t>コ</t>
    </rPh>
    <rPh sb="10" eb="12">
      <t>マンエン</t>
    </rPh>
    <rPh sb="12" eb="14">
      <t>イカ</t>
    </rPh>
    <phoneticPr fontId="3"/>
  </si>
  <si>
    <t>100万円〃200万円〃</t>
    <rPh sb="3" eb="5">
      <t>マンエン</t>
    </rPh>
    <rPh sb="9" eb="11">
      <t>マンエン</t>
    </rPh>
    <phoneticPr fontId="3"/>
  </si>
  <si>
    <t>200万円〃300万円〃</t>
    <rPh sb="3" eb="5">
      <t>マンエン</t>
    </rPh>
    <rPh sb="9" eb="11">
      <t>マンエン</t>
    </rPh>
    <phoneticPr fontId="3"/>
  </si>
  <si>
    <t>300万円〃400万円〃</t>
    <rPh sb="3" eb="5">
      <t>マンエン</t>
    </rPh>
    <rPh sb="9" eb="11">
      <t>マンエン</t>
    </rPh>
    <phoneticPr fontId="3"/>
  </si>
  <si>
    <t>400万円〃550万円〃</t>
    <rPh sb="3" eb="5">
      <t>マンエン</t>
    </rPh>
    <rPh sb="9" eb="11">
      <t>マンエン</t>
    </rPh>
    <phoneticPr fontId="3"/>
  </si>
  <si>
    <t>550万円〃700万円〃</t>
    <rPh sb="3" eb="5">
      <t>マンエン</t>
    </rPh>
    <rPh sb="9" eb="11">
      <t>マンエン</t>
    </rPh>
    <phoneticPr fontId="3"/>
  </si>
  <si>
    <t>700万円〃1,000万円〃</t>
    <rPh sb="3" eb="5">
      <t>マンエン</t>
    </rPh>
    <rPh sb="11" eb="13">
      <t>マンエン</t>
    </rPh>
    <phoneticPr fontId="3"/>
  </si>
  <si>
    <t>1,000万円を超える金額</t>
    <rPh sb="5" eb="7">
      <t>マンエン</t>
    </rPh>
    <rPh sb="8" eb="9">
      <t>コ</t>
    </rPh>
    <rPh sb="11" eb="13">
      <t>キンガク</t>
    </rPh>
    <phoneticPr fontId="3"/>
  </si>
  <si>
    <t>200万円以下の金額</t>
    <rPh sb="3" eb="5">
      <t>マンエン</t>
    </rPh>
    <rPh sb="5" eb="7">
      <t>イカ</t>
    </rPh>
    <rPh sb="8" eb="10">
      <t>キンガク</t>
    </rPh>
    <phoneticPr fontId="3"/>
  </si>
  <si>
    <t>200万円を超え700万円以下</t>
    <rPh sb="3" eb="5">
      <t>マンエン</t>
    </rPh>
    <rPh sb="6" eb="7">
      <t>コ</t>
    </rPh>
    <rPh sb="11" eb="13">
      <t>マンエン</t>
    </rPh>
    <rPh sb="13" eb="15">
      <t>イカ</t>
    </rPh>
    <phoneticPr fontId="3"/>
  </si>
  <si>
    <t>700万円を超える金額</t>
    <rPh sb="3" eb="4">
      <t>マン</t>
    </rPh>
    <rPh sb="4" eb="5">
      <t>エン</t>
    </rPh>
    <rPh sb="6" eb="7">
      <t>コ</t>
    </rPh>
    <rPh sb="9" eb="11">
      <t>キンガク</t>
    </rPh>
    <phoneticPr fontId="3"/>
  </si>
  <si>
    <t>民税　　</t>
    <rPh sb="0" eb="1">
      <t>ミン</t>
    </rPh>
    <rPh sb="1" eb="2">
      <t>ゼイ</t>
    </rPh>
    <phoneticPr fontId="3"/>
  </si>
  <si>
    <t>道府県</t>
    <rPh sb="0" eb="3">
      <t>ドウフケン</t>
    </rPh>
    <phoneticPr fontId="3"/>
  </si>
  <si>
    <t>(24)</t>
    <phoneticPr fontId="3"/>
  </si>
  <si>
    <t xml:space="preserve">
公的年金等控除額</t>
    <rPh sb="2" eb="4">
      <t>コウテキ</t>
    </rPh>
    <rPh sb="4" eb="7">
      <t>ネンキンナド</t>
    </rPh>
    <rPh sb="7" eb="9">
      <t>コウジョ</t>
    </rPh>
    <rPh sb="9" eb="10">
      <t>ガク</t>
    </rPh>
    <phoneticPr fontId="3"/>
  </si>
  <si>
    <t xml:space="preserve">
公的年金等に係る
雑所得の金額</t>
    <rPh sb="2" eb="4">
      <t>コウテキ</t>
    </rPh>
    <rPh sb="4" eb="7">
      <t>ネンキンナド</t>
    </rPh>
    <rPh sb="8" eb="9">
      <t>カカワ</t>
    </rPh>
    <rPh sb="11" eb="14">
      <t>ザツショトク</t>
    </rPh>
    <rPh sb="15" eb="17">
      <t>キンガク</t>
    </rPh>
    <phoneticPr fontId="3"/>
  </si>
  <si>
    <t>（a）</t>
    <phoneticPr fontId="3"/>
  </si>
  <si>
    <t>（b）</t>
    <phoneticPr fontId="3"/>
  </si>
  <si>
    <t>（c）</t>
    <phoneticPr fontId="3"/>
  </si>
  <si>
    <t>土地等に係る 
事業所得等の 
金額に係るもの</t>
    <rPh sb="0" eb="3">
      <t>トチトウ</t>
    </rPh>
    <rPh sb="4" eb="5">
      <t>カカワ</t>
    </rPh>
    <rPh sb="8" eb="9">
      <t>コト</t>
    </rPh>
    <rPh sb="9" eb="10">
      <t>ギョウ</t>
    </rPh>
    <rPh sb="10" eb="13">
      <t>ショトクナド</t>
    </rPh>
    <rPh sb="16" eb="17">
      <t>キン</t>
    </rPh>
    <rPh sb="17" eb="18">
      <t>ガク</t>
    </rPh>
    <rPh sb="19" eb="20">
      <t>カカワ</t>
    </rPh>
    <phoneticPr fontId="3"/>
  </si>
  <si>
    <t xml:space="preserve">
社会保険料控除</t>
    <rPh sb="1" eb="3">
      <t>シャカイ</t>
    </rPh>
    <rPh sb="3" eb="5">
      <t>ホケン</t>
    </rPh>
    <rPh sb="5" eb="6">
      <t>リョウ</t>
    </rPh>
    <rPh sb="6" eb="8">
      <t>コウジョ</t>
    </rPh>
    <phoneticPr fontId="3"/>
  </si>
  <si>
    <t>小規模企業共済等掛金控除</t>
    <rPh sb="0" eb="3">
      <t>ショウキボ</t>
    </rPh>
    <rPh sb="3" eb="5">
      <t>キギョウ</t>
    </rPh>
    <rPh sb="5" eb="7">
      <t>キョウサイ</t>
    </rPh>
    <rPh sb="7" eb="8">
      <t>トウ</t>
    </rPh>
    <rPh sb="8" eb="9">
      <t>カ</t>
    </rPh>
    <rPh sb="9" eb="10">
      <t>キン</t>
    </rPh>
    <rPh sb="10" eb="12">
      <t>コウジョ</t>
    </rPh>
    <phoneticPr fontId="3"/>
  </si>
  <si>
    <t>勤労学生
控除</t>
    <rPh sb="0" eb="2">
      <t>キンロウ</t>
    </rPh>
    <rPh sb="2" eb="4">
      <t>ガクセイ</t>
    </rPh>
    <rPh sb="5" eb="7">
      <t>コウジョ</t>
    </rPh>
    <phoneticPr fontId="3"/>
  </si>
  <si>
    <t>(11)</t>
  </si>
  <si>
    <t>(14)</t>
  </si>
  <si>
    <t>(17)</t>
  </si>
  <si>
    <t>一般
(70歳未満)</t>
    <rPh sb="0" eb="2">
      <t>イッパン</t>
    </rPh>
    <rPh sb="6" eb="7">
      <t>サイ</t>
    </rPh>
    <rPh sb="7" eb="9">
      <t>ミマン</t>
    </rPh>
    <phoneticPr fontId="3"/>
  </si>
  <si>
    <t>老人配偶者
(70歳以上)</t>
    <rPh sb="0" eb="2">
      <t>ロウジン</t>
    </rPh>
    <rPh sb="2" eb="5">
      <t>ハイグウシャ</t>
    </rPh>
    <rPh sb="9" eb="12">
      <t>サイイジョウ</t>
    </rPh>
    <phoneticPr fontId="3"/>
  </si>
  <si>
    <t>配偶者控除</t>
    <rPh sb="0" eb="3">
      <t>ハイグウシャ</t>
    </rPh>
    <rPh sb="3" eb="5">
      <t>コウジョ</t>
    </rPh>
    <phoneticPr fontId="3"/>
  </si>
  <si>
    <t xml:space="preserve">        （千円）   (A)</t>
    <phoneticPr fontId="3"/>
  </si>
  <si>
    <t>(36)</t>
    <phoneticPr fontId="3"/>
  </si>
  <si>
    <t>　 　　（千円）   (B)</t>
    <phoneticPr fontId="3"/>
  </si>
  <si>
    <t>　 　　（千円）   (B)’</t>
    <phoneticPr fontId="3"/>
  </si>
  <si>
    <t>（人）</t>
    <phoneticPr fontId="3"/>
  </si>
  <si>
    <t>年　　　度</t>
    <rPh sb="0" eb="1">
      <t>トシ</t>
    </rPh>
    <rPh sb="4" eb="5">
      <t>ド</t>
    </rPh>
    <phoneticPr fontId="3"/>
  </si>
  <si>
    <t>区分</t>
    <rPh sb="0" eb="2">
      <t>クブン</t>
    </rPh>
    <phoneticPr fontId="3"/>
  </si>
  <si>
    <t>　各調査表の太線の枠内の数値は、Excelによって作成するので、下記事項に留意のうえ記入すること。</t>
    <phoneticPr fontId="3"/>
  </si>
  <si>
    <t>総所得金額,山林所得金額
及び退職所得金額分
（超過税率課税分を含む）</t>
    <rPh sb="0" eb="3">
      <t>ソウショトク</t>
    </rPh>
    <rPh sb="3" eb="5">
      <t>キンガク</t>
    </rPh>
    <rPh sb="6" eb="8">
      <t>サンリン</t>
    </rPh>
    <rPh sb="8" eb="10">
      <t>ショトク</t>
    </rPh>
    <rPh sb="10" eb="12">
      <t>キンガク</t>
    </rPh>
    <rPh sb="13" eb="14">
      <t>オヨ</t>
    </rPh>
    <rPh sb="15" eb="17">
      <t>タイショク</t>
    </rPh>
    <rPh sb="17" eb="19">
      <t>ショトク</t>
    </rPh>
    <rPh sb="19" eb="21">
      <t>キンガク</t>
    </rPh>
    <rPh sb="21" eb="22">
      <t>ブン</t>
    </rPh>
    <phoneticPr fontId="3"/>
  </si>
  <si>
    <t>　 　     　（千円）   (B)</t>
    <phoneticPr fontId="3"/>
  </si>
  <si>
    <t>　      　　（千円）   (B)'</t>
    <phoneticPr fontId="3"/>
  </si>
  <si>
    <t>総所得金額,山林所得金額
及び退職所得金額分
（超過税率課税分を含む）</t>
    <phoneticPr fontId="3"/>
  </si>
  <si>
    <t>　 　     　（千円）   (B)'</t>
    <phoneticPr fontId="3"/>
  </si>
  <si>
    <t xml:space="preserve">      （千円） (A)</t>
    <phoneticPr fontId="3"/>
  </si>
  <si>
    <t>居住用財産の
譲渡に係る分</t>
  </si>
  <si>
    <t>10万円以下の金額</t>
  </si>
  <si>
    <t>住民税の課税の対象となった配当所得に係る納税義務者数等</t>
    <rPh sb="0" eb="3">
      <t>ジュウミンゼイ</t>
    </rPh>
    <rPh sb="4" eb="6">
      <t>カゼイ</t>
    </rPh>
    <rPh sb="7" eb="9">
      <t>タイショウ</t>
    </rPh>
    <rPh sb="13" eb="15">
      <t>ハイトウ</t>
    </rPh>
    <rPh sb="15" eb="17">
      <t>ショトク</t>
    </rPh>
    <rPh sb="18" eb="19">
      <t>カカ</t>
    </rPh>
    <rPh sb="20" eb="22">
      <t>ノウゼイ</t>
    </rPh>
    <rPh sb="22" eb="25">
      <t>ギムシャ</t>
    </rPh>
    <rPh sb="25" eb="26">
      <t>スウ</t>
    </rPh>
    <rPh sb="26" eb="27">
      <t>トウ</t>
    </rPh>
    <phoneticPr fontId="3"/>
  </si>
  <si>
    <t>住民税の課税の対象となった利子所得に係る納税義務者数等</t>
    <rPh sb="0" eb="3">
      <t>ジュウミンゼイ</t>
    </rPh>
    <rPh sb="4" eb="6">
      <t>カゼイ</t>
    </rPh>
    <rPh sb="7" eb="9">
      <t>タイショウ</t>
    </rPh>
    <rPh sb="13" eb="15">
      <t>リシ</t>
    </rPh>
    <rPh sb="15" eb="17">
      <t>ショトク</t>
    </rPh>
    <rPh sb="18" eb="19">
      <t>カカ</t>
    </rPh>
    <rPh sb="20" eb="22">
      <t>ノウゼイ</t>
    </rPh>
    <rPh sb="22" eb="25">
      <t>ギムシャ</t>
    </rPh>
    <rPh sb="25" eb="26">
      <t>スウ</t>
    </rPh>
    <rPh sb="26" eb="27">
      <t>トウ</t>
    </rPh>
    <phoneticPr fontId="3"/>
  </si>
  <si>
    <t>年度</t>
    <rPh sb="0" eb="2">
      <t>ネンド</t>
    </rPh>
    <phoneticPr fontId="3"/>
  </si>
  <si>
    <t>調定した月</t>
    <rPh sb="0" eb="1">
      <t>チョウ</t>
    </rPh>
    <rPh sb="1" eb="2">
      <t>サダム</t>
    </rPh>
    <rPh sb="4" eb="5">
      <t>ツキ</t>
    </rPh>
    <phoneticPr fontId="3"/>
  </si>
  <si>
    <t>(B)について標準税率
で算出したもの
(超過税率課税分等を除いた額)</t>
    <rPh sb="7" eb="9">
      <t>ヒョウジュン</t>
    </rPh>
    <rPh sb="9" eb="11">
      <t>ゼイリツ</t>
    </rPh>
    <rPh sb="13" eb="15">
      <t>サンシュツ</t>
    </rPh>
    <rPh sb="21" eb="23">
      <t>チョウカ</t>
    </rPh>
    <rPh sb="23" eb="25">
      <t>ゼイリツ</t>
    </rPh>
    <rPh sb="25" eb="27">
      <t>カゼイ</t>
    </rPh>
    <rPh sb="27" eb="28">
      <t>ブン</t>
    </rPh>
    <rPh sb="28" eb="29">
      <t>トウ</t>
    </rPh>
    <rPh sb="30" eb="31">
      <t>ノゾ</t>
    </rPh>
    <rPh sb="33" eb="34">
      <t>ガク</t>
    </rPh>
    <phoneticPr fontId="3"/>
  </si>
  <si>
    <t xml:space="preserve">
公的年金等に
係る収入金額</t>
    <rPh sb="2" eb="4">
      <t>コウテキ</t>
    </rPh>
    <rPh sb="4" eb="6">
      <t>ネンキン</t>
    </rPh>
    <rPh sb="6" eb="7">
      <t>ナド</t>
    </rPh>
    <rPh sb="9" eb="10">
      <t>カカワ</t>
    </rPh>
    <rPh sb="11" eb="13">
      <t>シュウニュウ</t>
    </rPh>
    <rPh sb="13" eb="15">
      <t>キンガク</t>
    </rPh>
    <phoneticPr fontId="3"/>
  </si>
  <si>
    <t>分離短期譲渡所得金額に係るもの</t>
    <rPh sb="0" eb="2">
      <t>ブンリ</t>
    </rPh>
    <rPh sb="2" eb="4">
      <t>タンキ</t>
    </rPh>
    <rPh sb="4" eb="6">
      <t>ジョウト</t>
    </rPh>
    <rPh sb="6" eb="8">
      <t>ショトク</t>
    </rPh>
    <rPh sb="8" eb="10">
      <t>キンガク</t>
    </rPh>
    <rPh sb="11" eb="12">
      <t>カカワ</t>
    </rPh>
    <phoneticPr fontId="3"/>
  </si>
  <si>
    <t>地方公共団体コード</t>
    <rPh sb="0" eb="2">
      <t>チホウ</t>
    </rPh>
    <rPh sb="2" eb="4">
      <t>コウキョウ</t>
    </rPh>
    <rPh sb="4" eb="6">
      <t>ダンタイ</t>
    </rPh>
    <phoneticPr fontId="3"/>
  </si>
  <si>
    <t>(1)</t>
    <phoneticPr fontId="3"/>
  </si>
  <si>
    <t>(2)</t>
    <phoneticPr fontId="3"/>
  </si>
  <si>
    <t>(3)</t>
    <phoneticPr fontId="3"/>
  </si>
  <si>
    <t>(4)</t>
    <phoneticPr fontId="3"/>
  </si>
  <si>
    <t>(5)</t>
    <phoneticPr fontId="3"/>
  </si>
  <si>
    <t>(6)</t>
    <phoneticPr fontId="3"/>
  </si>
  <si>
    <t>(7)</t>
    <phoneticPr fontId="3"/>
  </si>
  <si>
    <t>(8)</t>
    <phoneticPr fontId="3"/>
  </si>
  <si>
    <t>左のうち税額調
整措置に係る者</t>
    <rPh sb="0" eb="1">
      <t>ヒダリ</t>
    </rPh>
    <rPh sb="4" eb="6">
      <t>ゼイガク</t>
    </rPh>
    <rPh sb="6" eb="7">
      <t>チョウ</t>
    </rPh>
    <rPh sb="8" eb="9">
      <t>タダシ</t>
    </rPh>
    <rPh sb="9" eb="11">
      <t>ソチ</t>
    </rPh>
    <rPh sb="12" eb="13">
      <t>カカ</t>
    </rPh>
    <rPh sb="14" eb="15">
      <t>モノ</t>
    </rPh>
    <phoneticPr fontId="3"/>
  </si>
  <si>
    <t>平均税率
(B)／(A)</t>
    <rPh sb="0" eb="2">
      <t>ヘイキン</t>
    </rPh>
    <rPh sb="2" eb="4">
      <t>ゼイリツ</t>
    </rPh>
    <phoneticPr fontId="3"/>
  </si>
  <si>
    <t>市町村民税</t>
  </si>
  <si>
    <t>200万円〃300万円〃</t>
  </si>
  <si>
    <t>300万円〃400万円〃</t>
  </si>
  <si>
    <t>400万円〃550万円〃</t>
  </si>
  <si>
    <t>550万円〃700万円〃</t>
  </si>
  <si>
    <t>700万円〃1,000万円〃</t>
  </si>
  <si>
    <t>合計</t>
  </si>
  <si>
    <t>200万円以下の金額</t>
  </si>
  <si>
    <t>200万円を超え700万円以下</t>
  </si>
  <si>
    <t>地方公共団体コード</t>
  </si>
  <si>
    <t>表番号</t>
  </si>
  <si>
    <t>都道府県名</t>
  </si>
  <si>
    <t>市町村名</t>
  </si>
  <si>
    <t>行番号</t>
  </si>
  <si>
    <t>分離長期譲渡所得金額に係るもの</t>
  </si>
  <si>
    <t>優良住宅地
としての譲渡
に係るもの</t>
  </si>
  <si>
    <t>居住用財産の
譲渡に係るもの</t>
  </si>
  <si>
    <t>小計</t>
  </si>
  <si>
    <t>分離短期譲渡所得金額に係るもの</t>
  </si>
  <si>
    <t>土地等に係る事業所得等分</t>
  </si>
  <si>
    <t>1</t>
    <phoneticPr fontId="3"/>
  </si>
  <si>
    <t>特別徴収税額
(B)＋(C)
(A)</t>
    <rPh sb="0" eb="2">
      <t>トクベツ</t>
    </rPh>
    <rPh sb="2" eb="4">
      <t>チョウシュウ</t>
    </rPh>
    <rPh sb="4" eb="6">
      <t>ゼイガク</t>
    </rPh>
    <phoneticPr fontId="3"/>
  </si>
  <si>
    <t>特別徴収税額の内訳</t>
    <rPh sb="0" eb="2">
      <t>トクベツ</t>
    </rPh>
    <rPh sb="2" eb="4">
      <t>チョウシュウ</t>
    </rPh>
    <rPh sb="4" eb="6">
      <t>ゼイガク</t>
    </rPh>
    <rPh sb="7" eb="9">
      <t>ウチワケ</t>
    </rPh>
    <phoneticPr fontId="3"/>
  </si>
  <si>
    <t xml:space="preserve">
平均税率
(B)／(A)</t>
    <phoneticPr fontId="3"/>
  </si>
  <si>
    <t xml:space="preserve">
計</t>
    <phoneticPr fontId="3"/>
  </si>
  <si>
    <t xml:space="preserve">
総所得金額
に係るもの</t>
    <rPh sb="1" eb="4">
      <t>ソウショトク</t>
    </rPh>
    <rPh sb="4" eb="6">
      <t>キンガク</t>
    </rPh>
    <rPh sb="8" eb="9">
      <t>カカ</t>
    </rPh>
    <phoneticPr fontId="3"/>
  </si>
  <si>
    <t xml:space="preserve">
退職所得金額
に係るもの</t>
    <rPh sb="1" eb="3">
      <t>タイショク</t>
    </rPh>
    <rPh sb="3" eb="5">
      <t>ショトク</t>
    </rPh>
    <rPh sb="5" eb="7">
      <t>キンガク</t>
    </rPh>
    <rPh sb="9" eb="10">
      <t>カカワ</t>
    </rPh>
    <phoneticPr fontId="3"/>
  </si>
  <si>
    <t xml:space="preserve">
分離長期譲渡
所得金額に係る
所得金額</t>
    <phoneticPr fontId="3"/>
  </si>
  <si>
    <t xml:space="preserve">
生命保険料控除</t>
    <rPh sb="1" eb="3">
      <t>セイメイ</t>
    </rPh>
    <rPh sb="3" eb="6">
      <t>ホケンリョウ</t>
    </rPh>
    <rPh sb="6" eb="8">
      <t>コウジョ</t>
    </rPh>
    <phoneticPr fontId="3"/>
  </si>
  <si>
    <t xml:space="preserve">
社会保険料控除</t>
    <rPh sb="1" eb="3">
      <t>シャカイ</t>
    </rPh>
    <rPh sb="3" eb="6">
      <t>ホケンリョウ</t>
    </rPh>
    <rPh sb="6" eb="8">
      <t>コウジョ</t>
    </rPh>
    <phoneticPr fontId="3"/>
  </si>
  <si>
    <t xml:space="preserve">
小規模企業
共済等掛金控除</t>
    <rPh sb="1" eb="4">
      <t>ショウキボ</t>
    </rPh>
    <rPh sb="4" eb="6">
      <t>キギョウ</t>
    </rPh>
    <rPh sb="7" eb="9">
      <t>キョウサイ</t>
    </rPh>
    <rPh sb="9" eb="10">
      <t>トウ</t>
    </rPh>
    <rPh sb="10" eb="11">
      <t>カ</t>
    </rPh>
    <rPh sb="11" eb="12">
      <t>キン</t>
    </rPh>
    <rPh sb="12" eb="14">
      <t>コウジョ</t>
    </rPh>
    <phoneticPr fontId="3"/>
  </si>
  <si>
    <t>障害者控除
（同居特障加算分含まず）</t>
    <rPh sb="0" eb="3">
      <t>ショウガイシャ</t>
    </rPh>
    <rPh sb="3" eb="5">
      <t>コウジョ</t>
    </rPh>
    <rPh sb="7" eb="9">
      <t>ドウキョ</t>
    </rPh>
    <rPh sb="9" eb="10">
      <t>トク</t>
    </rPh>
    <rPh sb="10" eb="11">
      <t>サワ</t>
    </rPh>
    <rPh sb="11" eb="13">
      <t>カサン</t>
    </rPh>
    <rPh sb="13" eb="14">
      <t>ブン</t>
    </rPh>
    <rPh sb="14" eb="15">
      <t>フク</t>
    </rPh>
    <phoneticPr fontId="3"/>
  </si>
  <si>
    <t xml:space="preserve">
退職所得金額</t>
    <rPh sb="1" eb="3">
      <t>タイショク</t>
    </rPh>
    <rPh sb="3" eb="5">
      <t>ショトク</t>
    </rPh>
    <rPh sb="5" eb="7">
      <t>キンガク</t>
    </rPh>
    <phoneticPr fontId="3"/>
  </si>
  <si>
    <t>和歌山県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</si>
  <si>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</si>
  <si>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</si>
  <si>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</si>
  <si>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</si>
  <si>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</si>
  <si>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</si>
  <si>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</si>
  <si>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</si>
  <si>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</si>
  <si>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</si>
  <si>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</si>
  <si>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</si>
  <si>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</si>
  <si>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</si>
  <si>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宮崎県</t>
    <phoneticPr fontId="3"/>
  </si>
  <si>
    <t>鹿児島県</t>
    <phoneticPr fontId="3"/>
  </si>
  <si>
    <t>沖縄県</t>
    <phoneticPr fontId="3"/>
  </si>
  <si>
    <t>分離短期譲渡
所得金額に係
る所得金額</t>
    <rPh sb="0" eb="2">
      <t>ブンリ</t>
    </rPh>
    <rPh sb="2" eb="4">
      <t>タンキ</t>
    </rPh>
    <rPh sb="4" eb="6">
      <t>ジョウト</t>
    </rPh>
    <rPh sb="7" eb="8">
      <t>ジョ</t>
    </rPh>
    <rPh sb="8" eb="9">
      <t>トク</t>
    </rPh>
    <rPh sb="9" eb="11">
      <t>キンガク</t>
    </rPh>
    <rPh sb="12" eb="13">
      <t>カカワ</t>
    </rPh>
    <rPh sb="15" eb="16">
      <t>トコロ</t>
    </rPh>
    <rPh sb="16" eb="17">
      <t>トク</t>
    </rPh>
    <rPh sb="17" eb="19">
      <t>キンガク</t>
    </rPh>
    <phoneticPr fontId="3"/>
  </si>
  <si>
    <t>(11)</t>
    <phoneticPr fontId="3"/>
  </si>
  <si>
    <t>(23)</t>
    <phoneticPr fontId="3"/>
  </si>
  <si>
    <t>(29)</t>
    <phoneticPr fontId="3"/>
  </si>
  <si>
    <t>(35)</t>
    <phoneticPr fontId="3"/>
  </si>
  <si>
    <t>優良住宅地
としての譲渡
に係るもの</t>
    <rPh sb="0" eb="2">
      <t>ユウリョウ</t>
    </rPh>
    <rPh sb="2" eb="4">
      <t>ジュウタク</t>
    </rPh>
    <rPh sb="4" eb="5">
      <t>チ</t>
    </rPh>
    <rPh sb="10" eb="12">
      <t>ジョウト</t>
    </rPh>
    <rPh sb="14" eb="15">
      <t>カカワ</t>
    </rPh>
    <phoneticPr fontId="3"/>
  </si>
  <si>
    <t>居住用財産
の譲渡に
係るもの</t>
    <rPh sb="0" eb="3">
      <t>キョジュウヨウ</t>
    </rPh>
    <rPh sb="3" eb="5">
      <t>ザイサン</t>
    </rPh>
    <rPh sb="7" eb="9">
      <t>ジョウト</t>
    </rPh>
    <rPh sb="11" eb="12">
      <t>カカワ</t>
    </rPh>
    <phoneticPr fontId="3"/>
  </si>
  <si>
    <t>　　　　　　　　　区　　　分
　　課税標準額の段階</t>
    <phoneticPr fontId="3"/>
  </si>
  <si>
    <t xml:space="preserve">
総所得金額等　</t>
    <rPh sb="1" eb="4">
      <t>ソウショトク</t>
    </rPh>
    <rPh sb="4" eb="7">
      <t>キンガクトウ</t>
    </rPh>
    <phoneticPr fontId="3"/>
  </si>
  <si>
    <t xml:space="preserve">
所得控除額</t>
    <rPh sb="1" eb="3">
      <t>ショトク</t>
    </rPh>
    <rPh sb="3" eb="5">
      <t>コウジョ</t>
    </rPh>
    <rPh sb="5" eb="6">
      <t>ガク</t>
    </rPh>
    <phoneticPr fontId="3"/>
  </si>
  <si>
    <t>所得控除を行った納税義務者数</t>
    <rPh sb="0" eb="2">
      <t>ショトク</t>
    </rPh>
    <rPh sb="2" eb="4">
      <t>コウジョ</t>
    </rPh>
    <rPh sb="5" eb="6">
      <t>オコナ</t>
    </rPh>
    <rPh sb="8" eb="10">
      <t>ノウゼイ</t>
    </rPh>
    <rPh sb="10" eb="13">
      <t>ギムシャ</t>
    </rPh>
    <rPh sb="13" eb="14">
      <t>スウ</t>
    </rPh>
    <phoneticPr fontId="3"/>
  </si>
  <si>
    <t>税額(千円)</t>
    <rPh sb="0" eb="2">
      <t>ゼイガク</t>
    </rPh>
    <rPh sb="3" eb="5">
      <t>センエン</t>
    </rPh>
    <phoneticPr fontId="3"/>
  </si>
  <si>
    <t>4月</t>
    <rPh sb="0" eb="2">
      <t>シガツ</t>
    </rPh>
    <phoneticPr fontId="3"/>
  </si>
  <si>
    <t xml:space="preserve">        （千円）   (A)</t>
    <phoneticPr fontId="3"/>
  </si>
  <si>
    <t>　 　　（千円）   (B)</t>
    <phoneticPr fontId="3"/>
  </si>
  <si>
    <t>　 　　（千円）   (B)’</t>
    <phoneticPr fontId="3"/>
  </si>
  <si>
    <t>(5)</t>
    <phoneticPr fontId="3"/>
  </si>
  <si>
    <t>(6)</t>
    <phoneticPr fontId="3"/>
  </si>
  <si>
    <t>(7)</t>
    <phoneticPr fontId="3"/>
  </si>
  <si>
    <t>(9)</t>
    <phoneticPr fontId="3"/>
  </si>
  <si>
    <t>(10)</t>
    <phoneticPr fontId="3"/>
  </si>
  <si>
    <t>(18)</t>
    <phoneticPr fontId="3"/>
  </si>
  <si>
    <t>(20)</t>
    <phoneticPr fontId="3"/>
  </si>
  <si>
    <t>110万円〃120万円〃</t>
    <rPh sb="3" eb="5">
      <t>マンエン</t>
    </rPh>
    <rPh sb="9" eb="11">
      <t>マンエン</t>
    </rPh>
    <phoneticPr fontId="3"/>
  </si>
  <si>
    <t>120万円〃130万円〃</t>
    <rPh sb="3" eb="5">
      <t>マンエン</t>
    </rPh>
    <rPh sb="9" eb="11">
      <t>マンエン</t>
    </rPh>
    <phoneticPr fontId="3"/>
  </si>
  <si>
    <t>130万円〃140万円〃</t>
    <rPh sb="3" eb="5">
      <t>マンエン</t>
    </rPh>
    <rPh sb="9" eb="11">
      <t>マンエン</t>
    </rPh>
    <phoneticPr fontId="3"/>
  </si>
  <si>
    <t>140万円〃150万円〃</t>
    <rPh sb="3" eb="5">
      <t>マンエン</t>
    </rPh>
    <rPh sb="9" eb="11">
      <t>マンエン</t>
    </rPh>
    <phoneticPr fontId="3"/>
  </si>
  <si>
    <t>150万円〃200万円〃</t>
    <rPh sb="3" eb="5">
      <t>マンエン</t>
    </rPh>
    <rPh sb="9" eb="11">
      <t>マンエン</t>
    </rPh>
    <phoneticPr fontId="3"/>
  </si>
  <si>
    <t>300万円〃500万円〃</t>
    <rPh sb="3" eb="5">
      <t>マンエン</t>
    </rPh>
    <rPh sb="9" eb="11">
      <t>マンエン</t>
    </rPh>
    <phoneticPr fontId="3"/>
  </si>
  <si>
    <t>税額控除額</t>
    <rPh sb="0" eb="2">
      <t>ゼイガク</t>
    </rPh>
    <rPh sb="2" eb="4">
      <t>コウジョ</t>
    </rPh>
    <rPh sb="4" eb="5">
      <t>ガク</t>
    </rPh>
    <phoneticPr fontId="3"/>
  </si>
  <si>
    <t>税　額
調整額</t>
    <rPh sb="0" eb="1">
      <t>ゼイ</t>
    </rPh>
    <rPh sb="2" eb="3">
      <t>ガク</t>
    </rPh>
    <rPh sb="4" eb="6">
      <t>チョウセイ</t>
    </rPh>
    <rPh sb="6" eb="7">
      <t>ガク</t>
    </rPh>
    <phoneticPr fontId="3"/>
  </si>
  <si>
    <t>減免税額</t>
    <rPh sb="0" eb="2">
      <t>ゲンメン</t>
    </rPh>
    <rPh sb="2" eb="4">
      <t>ゼイガク</t>
    </rPh>
    <phoneticPr fontId="3"/>
  </si>
  <si>
    <t>(1)</t>
    <phoneticPr fontId="3"/>
  </si>
  <si>
    <t>(2)</t>
    <phoneticPr fontId="3"/>
  </si>
  <si>
    <t>(3)</t>
    <phoneticPr fontId="3"/>
  </si>
  <si>
    <t>(4)</t>
    <phoneticPr fontId="3"/>
  </si>
  <si>
    <t>(5)</t>
    <phoneticPr fontId="3"/>
  </si>
  <si>
    <t>(6)</t>
    <phoneticPr fontId="3"/>
  </si>
  <si>
    <t>(7)</t>
    <phoneticPr fontId="3"/>
  </si>
  <si>
    <t>行番号</t>
    <phoneticPr fontId="3"/>
  </si>
  <si>
    <t>あり</t>
    <phoneticPr fontId="3"/>
  </si>
  <si>
    <t>なし</t>
    <phoneticPr fontId="3"/>
  </si>
  <si>
    <t>（人）</t>
    <phoneticPr fontId="3"/>
  </si>
  <si>
    <t>（千円）</t>
    <phoneticPr fontId="3"/>
  </si>
  <si>
    <t>(8)</t>
    <phoneticPr fontId="3"/>
  </si>
  <si>
    <t>(9)</t>
    <phoneticPr fontId="3"/>
  </si>
  <si>
    <t>(10)</t>
    <phoneticPr fontId="3"/>
  </si>
  <si>
    <t>(11)</t>
    <phoneticPr fontId="3"/>
  </si>
  <si>
    <t>(12)</t>
    <phoneticPr fontId="3"/>
  </si>
  <si>
    <t>(13)</t>
    <phoneticPr fontId="3"/>
  </si>
  <si>
    <t>(14)</t>
    <phoneticPr fontId="3"/>
  </si>
  <si>
    <t>(15)</t>
    <phoneticPr fontId="3"/>
  </si>
  <si>
    <t>(16)</t>
    <phoneticPr fontId="3"/>
  </si>
  <si>
    <t>同居老親等
(70歳以上)</t>
    <rPh sb="0" eb="2">
      <t>ドウキョ</t>
    </rPh>
    <rPh sb="2" eb="3">
      <t>ロウ</t>
    </rPh>
    <rPh sb="3" eb="4">
      <t>オヤ</t>
    </rPh>
    <rPh sb="4" eb="5">
      <t>トウ</t>
    </rPh>
    <rPh sb="9" eb="10">
      <t>サイ</t>
    </rPh>
    <rPh sb="10" eb="12">
      <t>イジョウ</t>
    </rPh>
    <phoneticPr fontId="3"/>
  </si>
  <si>
    <t>(19)</t>
  </si>
  <si>
    <t>(20)</t>
  </si>
  <si>
    <t>10万円以下の金額</t>
    <phoneticPr fontId="3"/>
  </si>
  <si>
    <t>10万円を超え100万円以下</t>
    <phoneticPr fontId="3"/>
  </si>
  <si>
    <t>100万円〃200万円〃</t>
    <phoneticPr fontId="3"/>
  </si>
  <si>
    <t>200万円〃300万円〃</t>
    <phoneticPr fontId="3"/>
  </si>
  <si>
    <t>(千円)</t>
    <phoneticPr fontId="3"/>
  </si>
  <si>
    <t>資本金等の金額が10億円を超える法人で,従業者数の合計数が50人以下であるもの
(C)</t>
    <rPh sb="0" eb="4">
      <t>シホンキントウ</t>
    </rPh>
    <rPh sb="5" eb="7">
      <t>キンガク</t>
    </rPh>
    <rPh sb="10" eb="12">
      <t>オクエン</t>
    </rPh>
    <rPh sb="13" eb="14">
      <t>コ</t>
    </rPh>
    <rPh sb="16" eb="18">
      <t>ホウジン</t>
    </rPh>
    <rPh sb="20" eb="21">
      <t>ジュウ</t>
    </rPh>
    <rPh sb="21" eb="24">
      <t>ギョウシャスウ</t>
    </rPh>
    <rPh sb="25" eb="28">
      <t>ゴウケイスウ</t>
    </rPh>
    <rPh sb="31" eb="32">
      <t>ニン</t>
    </rPh>
    <rPh sb="32" eb="34">
      <t>イカ</t>
    </rPh>
    <phoneticPr fontId="3"/>
  </si>
  <si>
    <t>資本金等の金額が1億円を超え10億円以下である法人で,従業者数の合計数が50人を超えるもの
(D)</t>
    <rPh sb="0" eb="4">
      <t>シホンキントウ</t>
    </rPh>
    <rPh sb="5" eb="7">
      <t>キンガク</t>
    </rPh>
    <rPh sb="9" eb="11">
      <t>オクエン</t>
    </rPh>
    <rPh sb="12" eb="13">
      <t>コ</t>
    </rPh>
    <rPh sb="16" eb="17">
      <t>オク</t>
    </rPh>
    <rPh sb="17" eb="18">
      <t>エン</t>
    </rPh>
    <rPh sb="18" eb="20">
      <t>イカ</t>
    </rPh>
    <rPh sb="23" eb="25">
      <t>ホウジン</t>
    </rPh>
    <rPh sb="27" eb="28">
      <t>ジュウ</t>
    </rPh>
    <rPh sb="28" eb="31">
      <t>ギョウシャスウ</t>
    </rPh>
    <rPh sb="32" eb="35">
      <t>ゴウケイスウ</t>
    </rPh>
    <rPh sb="38" eb="39">
      <t>ニン</t>
    </rPh>
    <rPh sb="40" eb="41">
      <t>コ</t>
    </rPh>
    <phoneticPr fontId="3"/>
  </si>
  <si>
    <t>資本金等の金額が1,000万円を超え1億円以下である法人で,従業者数の合計数が50人以下であるもの
(G)</t>
    <rPh sb="0" eb="4">
      <t>シホンキントウ</t>
    </rPh>
    <rPh sb="5" eb="7">
      <t>キンガク</t>
    </rPh>
    <rPh sb="13" eb="15">
      <t>マンエン</t>
    </rPh>
    <rPh sb="16" eb="17">
      <t>コ</t>
    </rPh>
    <rPh sb="19" eb="20">
      <t>オク</t>
    </rPh>
    <rPh sb="20" eb="21">
      <t>エン</t>
    </rPh>
    <rPh sb="21" eb="23">
      <t>イカ</t>
    </rPh>
    <rPh sb="26" eb="28">
      <t>ホウジン</t>
    </rPh>
    <rPh sb="30" eb="31">
      <t>ジュウ</t>
    </rPh>
    <rPh sb="31" eb="34">
      <t>ギョウシャスウ</t>
    </rPh>
    <rPh sb="35" eb="38">
      <t>ゴウケイスウ</t>
    </rPh>
    <rPh sb="41" eb="44">
      <t>ニンイカ</t>
    </rPh>
    <phoneticPr fontId="3"/>
  </si>
  <si>
    <t>資本金等の金額が1億円を超え10億円以下である法人で,従業者数の合計数が50人以下であるもの
(E)</t>
    <rPh sb="0" eb="4">
      <t>シホンキントウ</t>
    </rPh>
    <rPh sb="5" eb="7">
      <t>キンガク</t>
    </rPh>
    <rPh sb="9" eb="11">
      <t>オクエン</t>
    </rPh>
    <rPh sb="12" eb="13">
      <t>コ</t>
    </rPh>
    <rPh sb="16" eb="17">
      <t>オク</t>
    </rPh>
    <rPh sb="17" eb="18">
      <t>エン</t>
    </rPh>
    <rPh sb="18" eb="20">
      <t>イカ</t>
    </rPh>
    <rPh sb="23" eb="25">
      <t>ホウジン</t>
    </rPh>
    <rPh sb="27" eb="28">
      <t>ジュウ</t>
    </rPh>
    <rPh sb="28" eb="31">
      <t>ギョウシャスウ</t>
    </rPh>
    <rPh sb="32" eb="35">
      <t>ゴウケイスウ</t>
    </rPh>
    <rPh sb="38" eb="39">
      <t>ニン</t>
    </rPh>
    <rPh sb="39" eb="41">
      <t>イカ</t>
    </rPh>
    <phoneticPr fontId="3"/>
  </si>
  <si>
    <t>資本金等の金額が1,000万円を超え1億円以下である法人で,従業者数の合計数が50人を超えるもの
(F)</t>
    <rPh sb="0" eb="4">
      <t>シホンキントウ</t>
    </rPh>
    <rPh sb="5" eb="7">
      <t>キンガク</t>
    </rPh>
    <rPh sb="13" eb="15">
      <t>マンエン</t>
    </rPh>
    <rPh sb="16" eb="17">
      <t>コ</t>
    </rPh>
    <rPh sb="19" eb="20">
      <t>オク</t>
    </rPh>
    <rPh sb="20" eb="21">
      <t>エン</t>
    </rPh>
    <rPh sb="21" eb="23">
      <t>イカ</t>
    </rPh>
    <rPh sb="26" eb="28">
      <t>ホウジン</t>
    </rPh>
    <rPh sb="30" eb="31">
      <t>ジュウ</t>
    </rPh>
    <rPh sb="31" eb="34">
      <t>ギョウシャスウ</t>
    </rPh>
    <rPh sb="35" eb="38">
      <t>ゴウケイスウ</t>
    </rPh>
    <rPh sb="41" eb="42">
      <t>ニン</t>
    </rPh>
    <rPh sb="43" eb="44">
      <t>コ</t>
    </rPh>
    <phoneticPr fontId="3"/>
  </si>
  <si>
    <t>資本金等の金額が1,000万円以下である法人で,従業者数の合計数が50人を超えるもの
(H)</t>
    <rPh sb="0" eb="4">
      <t>シホンキントウ</t>
    </rPh>
    <rPh sb="5" eb="7">
      <t>キンガク</t>
    </rPh>
    <rPh sb="13" eb="14">
      <t>マン</t>
    </rPh>
    <rPh sb="14" eb="15">
      <t>エン</t>
    </rPh>
    <rPh sb="15" eb="17">
      <t>イカ</t>
    </rPh>
    <rPh sb="20" eb="22">
      <t>ホウジン</t>
    </rPh>
    <rPh sb="24" eb="25">
      <t>ジュウ</t>
    </rPh>
    <rPh sb="25" eb="28">
      <t>ギョウシャスウ</t>
    </rPh>
    <rPh sb="29" eb="32">
      <t>ゴウケイスウ</t>
    </rPh>
    <rPh sb="35" eb="36">
      <t>ニン</t>
    </rPh>
    <rPh sb="37" eb="38">
      <t>コ</t>
    </rPh>
    <phoneticPr fontId="3"/>
  </si>
  <si>
    <t>給与特徴
に係る分</t>
    <rPh sb="0" eb="2">
      <t>キュウヨ</t>
    </rPh>
    <rPh sb="2" eb="4">
      <t>トクチョウ</t>
    </rPh>
    <rPh sb="6" eb="7">
      <t>カカ</t>
    </rPh>
    <rPh sb="8" eb="9">
      <t>ブン</t>
    </rPh>
    <phoneticPr fontId="3"/>
  </si>
  <si>
    <t>年金特徴
に係る分</t>
    <rPh sb="0" eb="2">
      <t>ネンキン</t>
    </rPh>
    <rPh sb="2" eb="4">
      <t>トクチョウ</t>
    </rPh>
    <rPh sb="6" eb="7">
      <t>カカ</t>
    </rPh>
    <rPh sb="8" eb="9">
      <t>ブン</t>
    </rPh>
    <phoneticPr fontId="3"/>
  </si>
  <si>
    <t>老人扶養親族
(70歳以上)</t>
    <rPh sb="0" eb="2">
      <t>ロウジン</t>
    </rPh>
    <rPh sb="2" eb="4">
      <t>フヨウ</t>
    </rPh>
    <rPh sb="4" eb="6">
      <t>シンゾク</t>
    </rPh>
    <rPh sb="10" eb="13">
      <t>サイイジョウ</t>
    </rPh>
    <phoneticPr fontId="3"/>
  </si>
  <si>
    <t>同居老親等
(70歳以上)</t>
    <rPh sb="0" eb="2">
      <t>ドウキョ</t>
    </rPh>
    <rPh sb="2" eb="5">
      <t>ロウシンナド</t>
    </rPh>
    <rPh sb="9" eb="12">
      <t>サイイジョウ</t>
    </rPh>
    <phoneticPr fontId="3"/>
  </si>
  <si>
    <t xml:space="preserve">
雑損控除</t>
    <rPh sb="1" eb="3">
      <t>ザッソン</t>
    </rPh>
    <rPh sb="3" eb="5">
      <t>コウジョ</t>
    </rPh>
    <phoneticPr fontId="3"/>
  </si>
  <si>
    <t xml:space="preserve">
小規模企業
共済等掛金控除</t>
    <rPh sb="1" eb="4">
      <t>ショウキボ</t>
    </rPh>
    <rPh sb="4" eb="6">
      <t>キギョウ</t>
    </rPh>
    <rPh sb="7" eb="10">
      <t>キョウサイナド</t>
    </rPh>
    <rPh sb="10" eb="12">
      <t>カケガネ</t>
    </rPh>
    <rPh sb="12" eb="14">
      <t>コウジョ</t>
    </rPh>
    <phoneticPr fontId="3"/>
  </si>
  <si>
    <t>障害者控除</t>
    <rPh sb="0" eb="3">
      <t>ショウガイシャ</t>
    </rPh>
    <rPh sb="3" eb="5">
      <t>コウジョ</t>
    </rPh>
    <phoneticPr fontId="3"/>
  </si>
  <si>
    <t xml:space="preserve">
勤労学生控除</t>
    <rPh sb="1" eb="3">
      <t>キンロウ</t>
    </rPh>
    <rPh sb="3" eb="5">
      <t>ガクセイ</t>
    </rPh>
    <rPh sb="5" eb="7">
      <t>コウジョ</t>
    </rPh>
    <phoneticPr fontId="3"/>
  </si>
  <si>
    <t>配　偶　者　控　除</t>
    <phoneticPr fontId="3"/>
  </si>
  <si>
    <t xml:space="preserve">
配偶者特別控除</t>
    <rPh sb="1" eb="4">
      <t>ハイグウシャ</t>
    </rPh>
    <rPh sb="4" eb="6">
      <t>トクベツ</t>
    </rPh>
    <rPh sb="6" eb="8">
      <t>コウジョ</t>
    </rPh>
    <phoneticPr fontId="3"/>
  </si>
  <si>
    <t>扶養控除</t>
    <rPh sb="0" eb="2">
      <t>フヨウ</t>
    </rPh>
    <rPh sb="2" eb="4">
      <t>コウジョ</t>
    </rPh>
    <phoneticPr fontId="3"/>
  </si>
  <si>
    <t xml:space="preserve">
基礎控除</t>
    <rPh sb="1" eb="3">
      <t>キソ</t>
    </rPh>
    <rPh sb="3" eb="5">
      <t>コウジョ</t>
    </rPh>
    <phoneticPr fontId="3"/>
  </si>
  <si>
    <t>（％）</t>
    <phoneticPr fontId="3"/>
  </si>
  <si>
    <t>地震保険料控除</t>
    <rPh sb="0" eb="2">
      <t>ジシン</t>
    </rPh>
    <rPh sb="2" eb="4">
      <t>ホケン</t>
    </rPh>
    <rPh sb="4" eb="5">
      <t>リョウ</t>
    </rPh>
    <rPh sb="5" eb="7">
      <t>コウジョ</t>
    </rPh>
    <phoneticPr fontId="3"/>
  </si>
  <si>
    <t>配当割額の控除</t>
    <rPh sb="0" eb="2">
      <t>ハイトウ</t>
    </rPh>
    <rPh sb="2" eb="4">
      <t>ワリガク</t>
    </rPh>
    <rPh sb="5" eb="7">
      <t>コウジョ</t>
    </rPh>
    <phoneticPr fontId="3"/>
  </si>
  <si>
    <t>株式等譲渡所得割額の控除</t>
    <rPh sb="0" eb="2">
      <t>カブシキ</t>
    </rPh>
    <rPh sb="2" eb="3">
      <t>トウ</t>
    </rPh>
    <rPh sb="3" eb="5">
      <t>ジョウト</t>
    </rPh>
    <rPh sb="5" eb="8">
      <t>ショトクワリ</t>
    </rPh>
    <rPh sb="8" eb="9">
      <t>ガク</t>
    </rPh>
    <rPh sb="10" eb="12">
      <t>コウジョ</t>
    </rPh>
    <phoneticPr fontId="3"/>
  </si>
  <si>
    <t>住宅借入金等特別税額控除</t>
    <rPh sb="0" eb="2">
      <t>ジュウタク</t>
    </rPh>
    <rPh sb="2" eb="5">
      <t>カリイレキン</t>
    </rPh>
    <rPh sb="5" eb="6">
      <t>トウ</t>
    </rPh>
    <rPh sb="6" eb="8">
      <t>トクベツ</t>
    </rPh>
    <rPh sb="8" eb="10">
      <t>ゼイガク</t>
    </rPh>
    <rPh sb="10" eb="12">
      <t>コウジョ</t>
    </rPh>
    <phoneticPr fontId="3"/>
  </si>
  <si>
    <t>税額控除を行った納税義務者数</t>
    <rPh sb="0" eb="2">
      <t>ゼイガク</t>
    </rPh>
    <rPh sb="2" eb="4">
      <t>コウジョ</t>
    </rPh>
    <rPh sb="5" eb="6">
      <t>オコナ</t>
    </rPh>
    <rPh sb="8" eb="10">
      <t>ノウゼイ</t>
    </rPh>
    <rPh sb="10" eb="13">
      <t>ギムシャ</t>
    </rPh>
    <rPh sb="13" eb="14">
      <t>スウ</t>
    </rPh>
    <phoneticPr fontId="3"/>
  </si>
  <si>
    <t>外国税額
控除</t>
    <rPh sb="0" eb="2">
      <t>ガイコク</t>
    </rPh>
    <rPh sb="2" eb="4">
      <t>ゼイガク</t>
    </rPh>
    <rPh sb="5" eb="7">
      <t>コウジョ</t>
    </rPh>
    <phoneticPr fontId="3"/>
  </si>
  <si>
    <t>一般の譲渡
に係る分</t>
    <phoneticPr fontId="3"/>
  </si>
  <si>
    <t>一般の譲渡
に係るもの</t>
    <phoneticPr fontId="3"/>
  </si>
  <si>
    <r>
      <t xml:space="preserve">　　　　　　　区　　　分
 </t>
    </r>
    <r>
      <rPr>
        <sz val="8"/>
        <rFont val="ＭＳ 明朝"/>
        <family val="1"/>
        <charset val="128"/>
      </rPr>
      <t>給与収入金額の段階</t>
    </r>
    <rPh sb="18" eb="20">
      <t>キュウヨ</t>
    </rPh>
    <rPh sb="20" eb="22">
      <t>シュウニュウ</t>
    </rPh>
    <rPh sb="22" eb="24">
      <t>キンガク</t>
    </rPh>
    <phoneticPr fontId="3"/>
  </si>
  <si>
    <r>
      <t xml:space="preserve">
　　　　　　　区　　　分
</t>
    </r>
    <r>
      <rPr>
        <sz val="8"/>
        <rFont val="ＭＳ 明朝"/>
        <family val="1"/>
        <charset val="128"/>
      </rPr>
      <t xml:space="preserve"> 公的年金等収入金額
 の段階</t>
    </r>
    <rPh sb="18" eb="20">
      <t>コウテキ</t>
    </rPh>
    <rPh sb="20" eb="22">
      <t>ネンキン</t>
    </rPh>
    <rPh sb="22" eb="23">
      <t>トウ</t>
    </rPh>
    <rPh sb="23" eb="25">
      <t>シュウニュウ</t>
    </rPh>
    <rPh sb="25" eb="27">
      <t>キンガク</t>
    </rPh>
    <phoneticPr fontId="3"/>
  </si>
  <si>
    <r>
      <t xml:space="preserve">
　　　　　　　区　　　分
</t>
    </r>
    <r>
      <rPr>
        <sz val="8"/>
        <rFont val="ＭＳ 明朝"/>
        <family val="1"/>
        <charset val="128"/>
      </rPr>
      <t xml:space="preserve"> 公的年金収入金額
 の段階</t>
    </r>
    <rPh sb="18" eb="20">
      <t>コウテキ</t>
    </rPh>
    <rPh sb="20" eb="22">
      <t>ネンキン</t>
    </rPh>
    <rPh sb="22" eb="24">
      <t>シュウニュウ</t>
    </rPh>
    <rPh sb="24" eb="26">
      <t>キンガク</t>
    </rPh>
    <phoneticPr fontId="3"/>
  </si>
  <si>
    <t>長野県</t>
    <phoneticPr fontId="3"/>
  </si>
  <si>
    <t>岐阜県</t>
    <phoneticPr fontId="3"/>
  </si>
  <si>
    <t>静岡県</t>
    <phoneticPr fontId="3"/>
  </si>
  <si>
    <t>23</t>
    <phoneticPr fontId="3"/>
  </si>
  <si>
    <t>7月</t>
  </si>
  <si>
    <t>8月</t>
  </si>
  <si>
    <t>9月</t>
  </si>
  <si>
    <t>10月</t>
  </si>
  <si>
    <t>11月</t>
  </si>
  <si>
    <t>12月</t>
  </si>
  <si>
    <t>1月</t>
  </si>
  <si>
    <t>2月</t>
  </si>
  <si>
    <t>3月</t>
  </si>
  <si>
    <t>4月</t>
  </si>
  <si>
    <t>地方公共団体コード</t>
    <phoneticPr fontId="3"/>
  </si>
  <si>
    <t>表番号</t>
    <phoneticPr fontId="3"/>
  </si>
  <si>
    <t>先物取引に係る
雑所得等の
金額に係るもの</t>
    <phoneticPr fontId="3"/>
  </si>
  <si>
    <t>小計</t>
    <phoneticPr fontId="3"/>
  </si>
  <si>
    <t>(18)</t>
    <phoneticPr fontId="3"/>
  </si>
  <si>
    <t>(19)</t>
    <phoneticPr fontId="3"/>
  </si>
  <si>
    <t>(20)</t>
    <phoneticPr fontId="3"/>
  </si>
  <si>
    <t>国,地方公共
団体等に対
する譲渡に
係る分</t>
    <phoneticPr fontId="3"/>
  </si>
  <si>
    <t>小計</t>
    <phoneticPr fontId="3"/>
  </si>
  <si>
    <t>10万円を超え100万円以下</t>
    <phoneticPr fontId="3"/>
  </si>
  <si>
    <t>100万円〃200万円〃</t>
    <phoneticPr fontId="3"/>
  </si>
  <si>
    <t>【　ガイダンス　】</t>
  </si>
  <si>
    <t>この調査は、以下のブックから成り立っています。</t>
  </si>
  <si>
    <t>①</t>
  </si>
  <si>
    <t>ガイダンス表</t>
  </si>
  <si>
    <t>②　</t>
  </si>
  <si>
    <t>00表　条件コード表</t>
  </si>
  <si>
    <t>③　</t>
  </si>
  <si>
    <t xml:space="preserve">(A)～(H)の法人以外の法人をいうもの
</t>
    <rPh sb="8" eb="10">
      <t>ホウジン</t>
    </rPh>
    <rPh sb="10" eb="12">
      <t>イガイ</t>
    </rPh>
    <rPh sb="13" eb="15">
      <t>ホウジン</t>
    </rPh>
    <phoneticPr fontId="3"/>
  </si>
  <si>
    <t>国,地方公共
団体等に対
する譲渡に
係る金額</t>
    <rPh sb="0" eb="1">
      <t>クニ</t>
    </rPh>
    <rPh sb="2" eb="4">
      <t>チホウ</t>
    </rPh>
    <rPh sb="4" eb="6">
      <t>コウキョウ</t>
    </rPh>
    <rPh sb="7" eb="9">
      <t>ダンタイ</t>
    </rPh>
    <rPh sb="9" eb="10">
      <t>トウ</t>
    </rPh>
    <rPh sb="11" eb="12">
      <t>タイ</t>
    </rPh>
    <rPh sb="15" eb="17">
      <t>ジョウト</t>
    </rPh>
    <rPh sb="19" eb="20">
      <t>カカワ</t>
    </rPh>
    <rPh sb="21" eb="23">
      <t>キンガク</t>
    </rPh>
    <phoneticPr fontId="3"/>
  </si>
  <si>
    <t>＜突合エラーチェックブック＞を開きます。</t>
    <rPh sb="15" eb="16">
      <t>ヒラ</t>
    </rPh>
    <phoneticPr fontId="3"/>
  </si>
  <si>
    <t>34</t>
  </si>
  <si>
    <t>35</t>
  </si>
  <si>
    <t>36</t>
  </si>
  <si>
    <t>37</t>
  </si>
  <si>
    <t>配当
控除</t>
    <rPh sb="0" eb="2">
      <t>ハイトウ</t>
    </rPh>
    <rPh sb="3" eb="5">
      <t>コウジョ</t>
    </rPh>
    <phoneticPr fontId="3"/>
  </si>
  <si>
    <t>突合エラーチェックの実行結果が表示されます。エラーがあった場合は、1.に戻りエラーが発生した表を修正してください。</t>
    <rPh sb="0" eb="1">
      <t>トツ</t>
    </rPh>
    <rPh sb="1" eb="2">
      <t>ゴウ</t>
    </rPh>
    <rPh sb="10" eb="12">
      <t>ジッコウ</t>
    </rPh>
    <rPh sb="12" eb="14">
      <t>ケッカ</t>
    </rPh>
    <rPh sb="15" eb="17">
      <t>ヒョウジ</t>
    </rPh>
    <phoneticPr fontId="3"/>
  </si>
  <si>
    <t>あり</t>
    <phoneticPr fontId="3"/>
  </si>
  <si>
    <t>なし</t>
    <phoneticPr fontId="3"/>
  </si>
  <si>
    <t>（千円）</t>
  </si>
  <si>
    <t>（千円）</t>
    <phoneticPr fontId="3"/>
  </si>
  <si>
    <t>10万円以下の金額</t>
    <phoneticPr fontId="3"/>
  </si>
  <si>
    <t>10万円を超え100万円以下</t>
    <phoneticPr fontId="3"/>
  </si>
  <si>
    <t>100万円〃200万円〃</t>
    <phoneticPr fontId="3"/>
  </si>
  <si>
    <t>(6)</t>
    <phoneticPr fontId="3"/>
  </si>
  <si>
    <t>500万円〃700万円〃</t>
    <rPh sb="3" eb="5">
      <t>マンエン</t>
    </rPh>
    <rPh sb="9" eb="11">
      <t>マンエン</t>
    </rPh>
    <phoneticPr fontId="3"/>
  </si>
  <si>
    <t>2,000万円を超える金額</t>
    <rPh sb="5" eb="7">
      <t>マンエン</t>
    </rPh>
    <rPh sb="8" eb="9">
      <t>コ</t>
    </rPh>
    <rPh sb="11" eb="13">
      <t>キンガク</t>
    </rPh>
    <phoneticPr fontId="3"/>
  </si>
  <si>
    <t>(8)</t>
  </si>
  <si>
    <t>(B)について標準税率
で算出したもの
(超過税率課税分等
を除いた額)</t>
    <phoneticPr fontId="3"/>
  </si>
  <si>
    <t>納税者数</t>
    <rPh sb="0" eb="2">
      <t>ノウゼイ</t>
    </rPh>
    <rPh sb="2" eb="3">
      <t>シャ</t>
    </rPh>
    <rPh sb="3" eb="4">
      <t>スウ</t>
    </rPh>
    <phoneticPr fontId="3"/>
  </si>
  <si>
    <t xml:space="preserve">
先物取引に係る
雑所得等の
金額に係るもの</t>
    <rPh sb="1" eb="3">
      <t>サキモノ</t>
    </rPh>
    <rPh sb="3" eb="5">
      <t>トリヒキ</t>
    </rPh>
    <rPh sb="6" eb="7">
      <t>カカワ</t>
    </rPh>
    <rPh sb="9" eb="10">
      <t>ザツ</t>
    </rPh>
    <rPh sb="10" eb="11">
      <t>ジョ</t>
    </rPh>
    <rPh sb="11" eb="12">
      <t>トク</t>
    </rPh>
    <rPh sb="12" eb="13">
      <t>トウ</t>
    </rPh>
    <rPh sb="15" eb="17">
      <t>キンガク</t>
    </rPh>
    <rPh sb="18" eb="19">
      <t>カカワ</t>
    </rPh>
    <phoneticPr fontId="3"/>
  </si>
  <si>
    <t>(21)</t>
    <phoneticPr fontId="3"/>
  </si>
  <si>
    <t xml:space="preserve">
老人扶養親族
(70歳以上)</t>
    <rPh sb="1" eb="3">
      <t>ロウジン</t>
    </rPh>
    <rPh sb="3" eb="5">
      <t>フヨウ</t>
    </rPh>
    <rPh sb="5" eb="7">
      <t>シンゾク</t>
    </rPh>
    <rPh sb="11" eb="12">
      <t>サイ</t>
    </rPh>
    <rPh sb="12" eb="14">
      <t>イジョウ</t>
    </rPh>
    <phoneticPr fontId="3"/>
  </si>
  <si>
    <t xml:space="preserve">
同居老親等
(70歳以上)</t>
    <rPh sb="1" eb="3">
      <t>ドウキョ</t>
    </rPh>
    <rPh sb="3" eb="6">
      <t>ロウシンナド</t>
    </rPh>
    <rPh sb="10" eb="13">
      <t>サイイジョウ</t>
    </rPh>
    <phoneticPr fontId="3"/>
  </si>
  <si>
    <t xml:space="preserve">
勤労学生控除</t>
    <rPh sb="1" eb="3">
      <t>キンロウ</t>
    </rPh>
    <rPh sb="3" eb="5">
      <t>ガクセイ</t>
    </rPh>
    <phoneticPr fontId="3"/>
  </si>
  <si>
    <t>配偶者控除</t>
    <rPh sb="0" eb="3">
      <t>ハイグウシャ</t>
    </rPh>
    <phoneticPr fontId="3"/>
  </si>
  <si>
    <t>配偶者特別
控除</t>
    <rPh sb="0" eb="3">
      <t>ハイグウシャ</t>
    </rPh>
    <rPh sb="3" eb="5">
      <t>トクベツ</t>
    </rPh>
    <phoneticPr fontId="3"/>
  </si>
  <si>
    <t xml:space="preserve">
配偶者特別
控除</t>
    <rPh sb="1" eb="4">
      <t>ハイグウシャ</t>
    </rPh>
    <rPh sb="4" eb="6">
      <t>トクベツ</t>
    </rPh>
    <phoneticPr fontId="3"/>
  </si>
  <si>
    <t>(2)</t>
  </si>
  <si>
    <t>軽減した者</t>
    <rPh sb="0" eb="2">
      <t>ケイゲン</t>
    </rPh>
    <rPh sb="4" eb="5">
      <t>モノ</t>
    </rPh>
    <phoneticPr fontId="3"/>
  </si>
  <si>
    <t>特定扶養親族
(19歳～22歳)</t>
    <rPh sb="0" eb="2">
      <t>トクテイ</t>
    </rPh>
    <rPh sb="2" eb="4">
      <t>フヨウ</t>
    </rPh>
    <rPh sb="4" eb="6">
      <t>シンゾク</t>
    </rPh>
    <rPh sb="10" eb="11">
      <t>サイ</t>
    </rPh>
    <rPh sb="14" eb="15">
      <t>サイ</t>
    </rPh>
    <phoneticPr fontId="3"/>
  </si>
  <si>
    <t>特別障害者
のうち同居
特障加算分
(23万円)</t>
    <rPh sb="0" eb="2">
      <t>トクベツ</t>
    </rPh>
    <rPh sb="2" eb="5">
      <t>ショウガイシャ</t>
    </rPh>
    <rPh sb="9" eb="11">
      <t>ドウキョ</t>
    </rPh>
    <rPh sb="12" eb="13">
      <t>トク</t>
    </rPh>
    <rPh sb="13" eb="14">
      <t>ショウ</t>
    </rPh>
    <rPh sb="14" eb="16">
      <t>カサン</t>
    </rPh>
    <rPh sb="16" eb="17">
      <t>ブン</t>
    </rPh>
    <rPh sb="21" eb="23">
      <t>マンエン</t>
    </rPh>
    <phoneticPr fontId="3"/>
  </si>
  <si>
    <t>一　　 般
(16歳～18歳)
(23歳～69歳)</t>
    <rPh sb="0" eb="1">
      <t>イチ</t>
    </rPh>
    <rPh sb="4" eb="5">
      <t>パン</t>
    </rPh>
    <rPh sb="9" eb="10">
      <t>サイ</t>
    </rPh>
    <rPh sb="13" eb="14">
      <t>サイ</t>
    </rPh>
    <rPh sb="19" eb="20">
      <t>サイ</t>
    </rPh>
    <rPh sb="23" eb="24">
      <t>サイ</t>
    </rPh>
    <phoneticPr fontId="3"/>
  </si>
  <si>
    <t>特別障害者
のうち同居
特障加算分
(23万円)　</t>
    <rPh sb="0" eb="2">
      <t>トクベツ</t>
    </rPh>
    <rPh sb="2" eb="5">
      <t>ショウガイシャ</t>
    </rPh>
    <rPh sb="9" eb="11">
      <t>ドウキョ</t>
    </rPh>
    <rPh sb="12" eb="13">
      <t>トク</t>
    </rPh>
    <rPh sb="13" eb="14">
      <t>ショウ</t>
    </rPh>
    <rPh sb="14" eb="16">
      <t>カサン</t>
    </rPh>
    <rPh sb="16" eb="17">
      <t>ブン</t>
    </rPh>
    <rPh sb="21" eb="23">
      <t>マンエン</t>
    </rPh>
    <phoneticPr fontId="3"/>
  </si>
  <si>
    <t>特別障害者
のうち同居
特障加算分
(23万円)　</t>
    <rPh sb="0" eb="2">
      <t>トクベツ</t>
    </rPh>
    <rPh sb="2" eb="5">
      <t>ショウガイシャ</t>
    </rPh>
    <rPh sb="9" eb="11">
      <t>ドウキョ</t>
    </rPh>
    <rPh sb="12" eb="13">
      <t>トッ</t>
    </rPh>
    <rPh sb="13" eb="14">
      <t>ショウ</t>
    </rPh>
    <rPh sb="14" eb="16">
      <t>カサン</t>
    </rPh>
    <rPh sb="16" eb="17">
      <t>ブン</t>
    </rPh>
    <rPh sb="21" eb="23">
      <t>マンエン</t>
    </rPh>
    <phoneticPr fontId="3"/>
  </si>
  <si>
    <t>軽減の額</t>
    <rPh sb="0" eb="2">
      <t>ケイゲン</t>
    </rPh>
    <rPh sb="3" eb="4">
      <t>ガク</t>
    </rPh>
    <phoneticPr fontId="3"/>
  </si>
  <si>
    <t>（人)</t>
    <rPh sb="1" eb="2">
      <t>ヒト</t>
    </rPh>
    <phoneticPr fontId="3"/>
  </si>
  <si>
    <t>地方公共団体コード</t>
    <phoneticPr fontId="3"/>
  </si>
  <si>
    <t>市町村名</t>
    <phoneticPr fontId="3"/>
  </si>
  <si>
    <t xml:space="preserve">
配偶者特別
控除</t>
    <rPh sb="1" eb="4">
      <t>ハイグウシャ</t>
    </rPh>
    <rPh sb="4" eb="6">
      <t>トクベツ</t>
    </rPh>
    <rPh sb="7" eb="9">
      <t>コウジョ</t>
    </rPh>
    <phoneticPr fontId="3"/>
  </si>
  <si>
    <t>700万円を超え1,000万円以下</t>
    <rPh sb="3" eb="5">
      <t>マンエン</t>
    </rPh>
    <rPh sb="6" eb="7">
      <t>コ</t>
    </rPh>
    <rPh sb="13" eb="15">
      <t>マンエン</t>
    </rPh>
    <rPh sb="15" eb="17">
      <t>イカ</t>
    </rPh>
    <phoneticPr fontId="3"/>
  </si>
  <si>
    <t>(12)</t>
  </si>
  <si>
    <t>(13)</t>
  </si>
  <si>
    <t>(15)</t>
  </si>
  <si>
    <t>(16)</t>
  </si>
  <si>
    <t>配当割額
の控除額</t>
    <rPh sb="0" eb="2">
      <t>ハイトウ</t>
    </rPh>
    <rPh sb="2" eb="4">
      <t>ワリガク</t>
    </rPh>
    <rPh sb="6" eb="9">
      <t>コウジョガク</t>
    </rPh>
    <phoneticPr fontId="3"/>
  </si>
  <si>
    <t>株式等譲渡所得割額
の控除額</t>
    <rPh sb="0" eb="2">
      <t>カブシキ</t>
    </rPh>
    <rPh sb="2" eb="3">
      <t>トウ</t>
    </rPh>
    <rPh sb="3" eb="5">
      <t>ジョウト</t>
    </rPh>
    <rPh sb="5" eb="7">
      <t>ショトク</t>
    </rPh>
    <rPh sb="7" eb="9">
      <t>ワリガク</t>
    </rPh>
    <rPh sb="11" eb="14">
      <t>コウジョガク</t>
    </rPh>
    <phoneticPr fontId="3"/>
  </si>
  <si>
    <t>調整
控除</t>
    <rPh sb="0" eb="2">
      <t>チョウセイ</t>
    </rPh>
    <rPh sb="3" eb="5">
      <t>コウジョ</t>
    </rPh>
    <phoneticPr fontId="3"/>
  </si>
  <si>
    <t>配当控除</t>
    <rPh sb="0" eb="2">
      <t>ハイトウ</t>
    </rPh>
    <rPh sb="2" eb="4">
      <t>コウジョ</t>
    </rPh>
    <phoneticPr fontId="3"/>
  </si>
  <si>
    <t>住宅借入金等特別税額控除</t>
    <rPh sb="0" eb="2">
      <t>ジュウタク</t>
    </rPh>
    <rPh sb="2" eb="4">
      <t>カリイレ</t>
    </rPh>
    <rPh sb="4" eb="5">
      <t>キン</t>
    </rPh>
    <rPh sb="5" eb="6">
      <t>ナド</t>
    </rPh>
    <rPh sb="6" eb="9">
      <t>トクベツゼイ</t>
    </rPh>
    <rPh sb="9" eb="10">
      <t>ガク</t>
    </rPh>
    <rPh sb="10" eb="12">
      <t>コウジョ</t>
    </rPh>
    <phoneticPr fontId="3"/>
  </si>
  <si>
    <t>外国税額控除</t>
    <rPh sb="0" eb="2">
      <t>ガイコク</t>
    </rPh>
    <rPh sb="2" eb="4">
      <t>ゼイガク</t>
    </rPh>
    <rPh sb="4" eb="6">
      <t>コウジョ</t>
    </rPh>
    <phoneticPr fontId="3"/>
  </si>
  <si>
    <t>　　　　　　　　　区　　　分
　　課税標準額の段階</t>
    <phoneticPr fontId="3"/>
  </si>
  <si>
    <t>あり</t>
    <phoneticPr fontId="3"/>
  </si>
  <si>
    <t>なし</t>
    <phoneticPr fontId="3"/>
  </si>
  <si>
    <t>（人）</t>
    <phoneticPr fontId="3"/>
  </si>
  <si>
    <t>（千円）</t>
    <phoneticPr fontId="3"/>
  </si>
  <si>
    <t>1,000万円を超える金額</t>
    <rPh sb="5" eb="6">
      <t>マン</t>
    </rPh>
    <rPh sb="6" eb="7">
      <t>エン</t>
    </rPh>
    <rPh sb="8" eb="9">
      <t>コ</t>
    </rPh>
    <rPh sb="11" eb="13">
      <t>キンガク</t>
    </rPh>
    <phoneticPr fontId="3"/>
  </si>
  <si>
    <t>(1)</t>
    <phoneticPr fontId="3"/>
  </si>
  <si>
    <t>(2)</t>
    <phoneticPr fontId="3"/>
  </si>
  <si>
    <t>(3)</t>
    <phoneticPr fontId="3"/>
  </si>
  <si>
    <t>(4)</t>
    <phoneticPr fontId="3"/>
  </si>
  <si>
    <t>　　　　　　　　　区　　　分
　　課税標準額の段階</t>
    <phoneticPr fontId="3"/>
  </si>
  <si>
    <t>行番号</t>
    <phoneticPr fontId="3"/>
  </si>
  <si>
    <t>（千円）</t>
    <phoneticPr fontId="3"/>
  </si>
  <si>
    <t>(5)</t>
    <phoneticPr fontId="3"/>
  </si>
  <si>
    <t>(6)</t>
    <phoneticPr fontId="3"/>
  </si>
  <si>
    <t>(7)</t>
    <phoneticPr fontId="3"/>
  </si>
  <si>
    <t>(8)</t>
    <phoneticPr fontId="3"/>
  </si>
  <si>
    <t>(9)</t>
    <phoneticPr fontId="3"/>
  </si>
  <si>
    <t>(10)</t>
    <phoneticPr fontId="3"/>
  </si>
  <si>
    <t>　　　　　　　　　区　　　分
　　課税標準額の段階</t>
    <phoneticPr fontId="3"/>
  </si>
  <si>
    <t>分離長期譲渡所得金額に係るもの</t>
    <rPh sb="0" eb="2">
      <t>ブンリ</t>
    </rPh>
    <rPh sb="2" eb="4">
      <t>チョウキ</t>
    </rPh>
    <rPh sb="4" eb="6">
      <t>ジョウト</t>
    </rPh>
    <rPh sb="6" eb="8">
      <t>ショトク</t>
    </rPh>
    <rPh sb="8" eb="10">
      <t>キンガク</t>
    </rPh>
    <rPh sb="11" eb="12">
      <t>カカワ</t>
    </rPh>
    <phoneticPr fontId="3"/>
  </si>
  <si>
    <t>（千円）</t>
    <phoneticPr fontId="3"/>
  </si>
  <si>
    <t>配　偶　者　控　除</t>
    <phoneticPr fontId="3"/>
  </si>
  <si>
    <t>　 　　（千円）   (B)</t>
    <phoneticPr fontId="3"/>
  </si>
  <si>
    <t>　 　　（千円）   (B)’</t>
    <phoneticPr fontId="3"/>
  </si>
  <si>
    <t>（％）</t>
    <phoneticPr fontId="3"/>
  </si>
  <si>
    <t>(B)について標準税率
で算出したもの
(超過税率課税分等
を除いた額)</t>
    <phoneticPr fontId="3"/>
  </si>
  <si>
    <t>なし</t>
    <phoneticPr fontId="3"/>
  </si>
  <si>
    <t>(30)</t>
    <phoneticPr fontId="3"/>
  </si>
  <si>
    <t>(31)</t>
    <phoneticPr fontId="3"/>
  </si>
  <si>
    <t>　 　　（千円）   (B)’</t>
    <phoneticPr fontId="3"/>
  </si>
  <si>
    <t>所得税の納税義務</t>
    <rPh sb="0" eb="3">
      <t>ショトクゼイ</t>
    </rPh>
    <rPh sb="4" eb="6">
      <t>ノウゼイ</t>
    </rPh>
    <rPh sb="6" eb="8">
      <t>ギム</t>
    </rPh>
    <phoneticPr fontId="3"/>
  </si>
  <si>
    <t xml:space="preserve">
課税標準額</t>
    <rPh sb="1" eb="3">
      <t>カゼイ</t>
    </rPh>
    <rPh sb="3" eb="5">
      <t>ヒョウジュン</t>
    </rPh>
    <rPh sb="5" eb="6">
      <t>ガク</t>
    </rPh>
    <phoneticPr fontId="3"/>
  </si>
  <si>
    <t>均等割のみを納める者</t>
    <rPh sb="0" eb="3">
      <t>キントウワリ</t>
    </rPh>
    <rPh sb="6" eb="7">
      <t>オサ</t>
    </rPh>
    <rPh sb="9" eb="10">
      <t>モノ</t>
    </rPh>
    <phoneticPr fontId="3"/>
  </si>
  <si>
    <t>所得割のみを納める者</t>
    <rPh sb="0" eb="2">
      <t>ショトク</t>
    </rPh>
    <rPh sb="2" eb="3">
      <t>ワリ</t>
    </rPh>
    <rPh sb="6" eb="7">
      <t>オサ</t>
    </rPh>
    <rPh sb="9" eb="10">
      <t>モノ</t>
    </rPh>
    <phoneticPr fontId="3"/>
  </si>
  <si>
    <t>均等割と所得割を納める者</t>
    <rPh sb="0" eb="3">
      <t>キントウワリ</t>
    </rPh>
    <rPh sb="4" eb="6">
      <t>ショトク</t>
    </rPh>
    <rPh sb="6" eb="7">
      <t>ワリ</t>
    </rPh>
    <rPh sb="8" eb="9">
      <t>オサ</t>
    </rPh>
    <rPh sb="11" eb="12">
      <t>モノ</t>
    </rPh>
    <phoneticPr fontId="3"/>
  </si>
  <si>
    <t>給与所得者</t>
    <rPh sb="0" eb="2">
      <t>キュウヨ</t>
    </rPh>
    <rPh sb="2" eb="4">
      <t>ショトク</t>
    </rPh>
    <rPh sb="4" eb="5">
      <t>シャ</t>
    </rPh>
    <phoneticPr fontId="3"/>
  </si>
  <si>
    <t>営業等所得者</t>
    <rPh sb="0" eb="2">
      <t>エイギョウ</t>
    </rPh>
    <rPh sb="2" eb="3">
      <t>トウ</t>
    </rPh>
    <rPh sb="3" eb="6">
      <t>ショトクシャ</t>
    </rPh>
    <phoneticPr fontId="3"/>
  </si>
  <si>
    <t>農業所得者</t>
    <rPh sb="0" eb="2">
      <t>ノウギョウ</t>
    </rPh>
    <rPh sb="2" eb="4">
      <t>ショトク</t>
    </rPh>
    <rPh sb="4" eb="5">
      <t>シャ</t>
    </rPh>
    <phoneticPr fontId="3"/>
  </si>
  <si>
    <t>その他の所得者</t>
    <rPh sb="2" eb="3">
      <t>タ</t>
    </rPh>
    <rPh sb="4" eb="7">
      <t>ショトクシャ</t>
    </rPh>
    <phoneticPr fontId="3"/>
  </si>
  <si>
    <t>家屋敷等のみ</t>
    <rPh sb="0" eb="1">
      <t>イエ</t>
    </rPh>
    <rPh sb="1" eb="3">
      <t>ヤシキ</t>
    </rPh>
    <rPh sb="3" eb="4">
      <t>トウ</t>
    </rPh>
    <phoneticPr fontId="3"/>
  </si>
  <si>
    <t>計</t>
    <rPh sb="0" eb="1">
      <t>ケイ</t>
    </rPh>
    <phoneticPr fontId="3"/>
  </si>
  <si>
    <t>行番号</t>
    <phoneticPr fontId="3"/>
  </si>
  <si>
    <t>合計</t>
    <rPh sb="0" eb="2">
      <t>ゴウケイ</t>
    </rPh>
    <phoneticPr fontId="3"/>
  </si>
  <si>
    <t>均等割を納める者</t>
    <rPh sb="0" eb="2">
      <t>キントウ</t>
    </rPh>
    <rPh sb="2" eb="3">
      <t>ワリ</t>
    </rPh>
    <rPh sb="4" eb="5">
      <t>オサ</t>
    </rPh>
    <rPh sb="7" eb="8">
      <t>モノ</t>
    </rPh>
    <phoneticPr fontId="3"/>
  </si>
  <si>
    <t>所得割を納める者</t>
    <rPh sb="0" eb="2">
      <t>ショトク</t>
    </rPh>
    <rPh sb="2" eb="3">
      <t>ワリ</t>
    </rPh>
    <rPh sb="4" eb="5">
      <t>オサ</t>
    </rPh>
    <rPh sb="7" eb="8">
      <t>モノ</t>
    </rPh>
    <phoneticPr fontId="3"/>
  </si>
  <si>
    <t>　　　　　　　　　区　　　分
　　課税標準額の段階</t>
    <phoneticPr fontId="3"/>
  </si>
  <si>
    <t xml:space="preserve">
小計</t>
    <rPh sb="1" eb="3">
      <t>ショウケイ</t>
    </rPh>
    <phoneticPr fontId="3"/>
  </si>
  <si>
    <t>特別</t>
    <rPh sb="0" eb="2">
      <t>トクベツ</t>
    </rPh>
    <phoneticPr fontId="3"/>
  </si>
  <si>
    <r>
      <t xml:space="preserve">一般
</t>
    </r>
    <r>
      <rPr>
        <sz val="6"/>
        <rFont val="ＭＳ 明朝"/>
        <family val="1"/>
        <charset val="128"/>
      </rPr>
      <t>（70歳未満）</t>
    </r>
    <rPh sb="0" eb="2">
      <t>イッパン</t>
    </rPh>
    <rPh sb="6" eb="7">
      <t>サイ</t>
    </rPh>
    <rPh sb="7" eb="9">
      <t>ミマン</t>
    </rPh>
    <phoneticPr fontId="3"/>
  </si>
  <si>
    <r>
      <t xml:space="preserve">老人配偶者
</t>
    </r>
    <r>
      <rPr>
        <sz val="6"/>
        <rFont val="ＭＳ 明朝"/>
        <family val="1"/>
        <charset val="128"/>
      </rPr>
      <t>（70歳以上）</t>
    </r>
    <rPh sb="0" eb="2">
      <t>ロウジン</t>
    </rPh>
    <rPh sb="2" eb="5">
      <t>ハイグウシャ</t>
    </rPh>
    <rPh sb="9" eb="10">
      <t>サイ</t>
    </rPh>
    <rPh sb="10" eb="12">
      <t>イジョウ</t>
    </rPh>
    <phoneticPr fontId="3"/>
  </si>
  <si>
    <t>老人扶養親族
(70歳以上)</t>
    <rPh sb="0" eb="2">
      <t>ロウジン</t>
    </rPh>
    <rPh sb="2" eb="4">
      <t>フヨウ</t>
    </rPh>
    <rPh sb="4" eb="6">
      <t>シンゾク</t>
    </rPh>
    <rPh sb="10" eb="11">
      <t>サイ</t>
    </rPh>
    <rPh sb="11" eb="13">
      <t>イジョウ</t>
    </rPh>
    <phoneticPr fontId="3"/>
  </si>
  <si>
    <t>総所得金額
に係るもの</t>
    <rPh sb="0" eb="3">
      <t>ソウショトク</t>
    </rPh>
    <rPh sb="3" eb="5">
      <t>キンガク</t>
    </rPh>
    <rPh sb="7" eb="8">
      <t>カカワ</t>
    </rPh>
    <phoneticPr fontId="3"/>
  </si>
  <si>
    <t xml:space="preserve">
減免税額</t>
    <phoneticPr fontId="3"/>
  </si>
  <si>
    <t>所得割額</t>
    <phoneticPr fontId="3"/>
  </si>
  <si>
    <t>計</t>
    <phoneticPr fontId="3"/>
  </si>
  <si>
    <t>あり</t>
    <phoneticPr fontId="3"/>
  </si>
  <si>
    <t>1,000万円〃2,000万円〃</t>
    <rPh sb="5" eb="7">
      <t>マンエン</t>
    </rPh>
    <rPh sb="13" eb="15">
      <t>マンエン</t>
    </rPh>
    <phoneticPr fontId="3"/>
  </si>
  <si>
    <t>（人）</t>
    <phoneticPr fontId="3"/>
  </si>
  <si>
    <t>（千円）</t>
    <phoneticPr fontId="3"/>
  </si>
  <si>
    <t>条件コードを入力してください。(条件コード入力が不要な調査もあります。）</t>
    <rPh sb="0" eb="2">
      <t>ジョウケン</t>
    </rPh>
    <rPh sb="6" eb="8">
      <t>ニュウリョク</t>
    </rPh>
    <phoneticPr fontId="3"/>
  </si>
  <si>
    <t>『ガイダンス表』の、リストボックスから"表nn"（nn：調査により異なります）を選択し、「表示」ボタンを押してください。</t>
    <rPh sb="6" eb="7">
      <t>オモテ</t>
    </rPh>
    <rPh sb="28" eb="30">
      <t>チョウサ</t>
    </rPh>
    <rPh sb="33" eb="34">
      <t>コト</t>
    </rPh>
    <phoneticPr fontId="3"/>
  </si>
  <si>
    <t>各表が表示されます。必要事項を入力してください。</t>
    <rPh sb="3" eb="5">
      <t>ヒョウジ</t>
    </rPh>
    <phoneticPr fontId="3"/>
  </si>
  <si>
    <t>表については、記入する部分は、基本的に白色の項目部分のみになります。</t>
    <rPh sb="0" eb="1">
      <t>ヒョウ</t>
    </rPh>
    <rPh sb="7" eb="9">
      <t>キニュウ</t>
    </rPh>
    <rPh sb="11" eb="13">
      <t>ブブン</t>
    </rPh>
    <rPh sb="15" eb="18">
      <t>キホンテキ</t>
    </rPh>
    <rPh sb="19" eb="21">
      <t>シロイロ</t>
    </rPh>
    <rPh sb="22" eb="24">
      <t>コウモク</t>
    </rPh>
    <rPh sb="24" eb="25">
      <t>ブ</t>
    </rPh>
    <rPh sb="25" eb="26">
      <t>フン</t>
    </rPh>
    <phoneticPr fontId="11"/>
  </si>
  <si>
    <t>(調査により、斜線がある項目についても背景が白色の項目については入力が可能な場合があります。)</t>
    <rPh sb="1" eb="3">
      <t>チョウサ</t>
    </rPh>
    <rPh sb="32" eb="34">
      <t>ニュウリョク</t>
    </rPh>
    <rPh sb="38" eb="40">
      <t>バアイ</t>
    </rPh>
    <phoneticPr fontId="3"/>
  </si>
  <si>
    <t>色の付いた項目については、斜線の有無に関わらず、自動計算されますので入力の必要はありません。</t>
    <rPh sb="34" eb="36">
      <t>ニュウリョク</t>
    </rPh>
    <phoneticPr fontId="11"/>
  </si>
  <si>
    <t>（入力できなくなっています。）</t>
    <rPh sb="1" eb="3">
      <t>ニュウリョク</t>
    </rPh>
    <phoneticPr fontId="3"/>
  </si>
  <si>
    <t>必要な表の入力がすべて終了するまで、2.を繰り返します。</t>
    <rPh sb="0" eb="2">
      <t>ヒツヨウ</t>
    </rPh>
    <rPh sb="21" eb="22">
      <t>ク</t>
    </rPh>
    <rPh sb="23" eb="24">
      <t>カエ</t>
    </rPh>
    <phoneticPr fontId="3"/>
  </si>
  <si>
    <t>入力を途中でやめる場合は、ガイダンス表の「ファイル保存」ボタンを押して、ファイルを保存してください。</t>
    <rPh sb="0" eb="2">
      <t>ニュウリョク</t>
    </rPh>
    <rPh sb="3" eb="5">
      <t>トチュウ</t>
    </rPh>
    <rPh sb="9" eb="11">
      <t>バアイ</t>
    </rPh>
    <rPh sb="18" eb="19">
      <t>ヒョウ</t>
    </rPh>
    <rPh sb="25" eb="27">
      <t>ホゾン</t>
    </rPh>
    <rPh sb="32" eb="33">
      <t>オ</t>
    </rPh>
    <rPh sb="41" eb="43">
      <t>ホゾン</t>
    </rPh>
    <phoneticPr fontId="3"/>
  </si>
  <si>
    <t>nn表　</t>
  </si>
  <si>
    <t>④　</t>
  </si>
  <si>
    <t>ＯＫエラー</t>
  </si>
  <si>
    <t>※</t>
  </si>
  <si>
    <t>されているシート名をクリック</t>
  </si>
  <si>
    <t>して移動可能です。</t>
  </si>
  <si>
    <t>＜＜データの入力＞＞</t>
  </si>
  <si>
    <t>1.</t>
  </si>
  <si>
    <t>・</t>
  </si>
  <si>
    <t>2．</t>
  </si>
  <si>
    <t>2-1</t>
  </si>
  <si>
    <t>2-2</t>
  </si>
  <si>
    <t>＜＜突合エラーチェック＞＞</t>
  </si>
  <si>
    <t>3.</t>
  </si>
  <si>
    <t>3-1</t>
  </si>
  <si>
    <t>『突合エラーチェック』画面が表示されます。「突合エラーチェックを実行」ボタンを押して下さい。</t>
  </si>
  <si>
    <t>3-2</t>
  </si>
  <si>
    <t>3-3</t>
  </si>
  <si>
    <t>3-4</t>
  </si>
  <si>
    <t>調査表選択</t>
    <rPh sb="0" eb="2">
      <t>チョウサ</t>
    </rPh>
    <rPh sb="2" eb="3">
      <t>ヒョウ</t>
    </rPh>
    <rPh sb="3" eb="5">
      <t>センタク</t>
    </rPh>
    <phoneticPr fontId="3"/>
  </si>
  <si>
    <t>⑥</t>
    <phoneticPr fontId="3"/>
  </si>
  <si>
    <t>突合エラーチェック</t>
    <rPh sb="0" eb="1">
      <t>トツ</t>
    </rPh>
    <rPh sb="1" eb="2">
      <t>ゴウ</t>
    </rPh>
    <phoneticPr fontId="3"/>
  </si>
  <si>
    <t>コメント表</t>
    <rPh sb="4" eb="5">
      <t>ヒョウ</t>
    </rPh>
    <phoneticPr fontId="3"/>
  </si>
  <si>
    <t>⑤　</t>
    <phoneticPr fontId="3"/>
  </si>
  <si>
    <t>各シート間は、シートの下に表示</t>
    <rPh sb="0" eb="1">
      <t>カク</t>
    </rPh>
    <rPh sb="4" eb="5">
      <t>カン</t>
    </rPh>
    <rPh sb="11" eb="12">
      <t>シタ</t>
    </rPh>
    <rPh sb="13" eb="15">
      <t>ヒョウジ</t>
    </rPh>
    <phoneticPr fontId="3"/>
  </si>
  <si>
    <t>別ブックになります。</t>
    <rPh sb="0" eb="1">
      <t>ベツ</t>
    </rPh>
    <phoneticPr fontId="3"/>
  </si>
  <si>
    <t>＜入力用ブック＞を開きます。</t>
    <rPh sb="9" eb="10">
      <t>ヒラ</t>
    </rPh>
    <phoneticPr fontId="3"/>
  </si>
  <si>
    <t>1-1</t>
    <phoneticPr fontId="3"/>
  </si>
  <si>
    <t>初期画面（『ガイダンス表』）の、リストボックスから"表00"を選択し、「表示」ボタンを押してください。</t>
    <rPh sb="0" eb="2">
      <t>ショキ</t>
    </rPh>
    <rPh sb="2" eb="4">
      <t>ガメン</t>
    </rPh>
    <rPh sb="11" eb="12">
      <t>オモテ</t>
    </rPh>
    <rPh sb="26" eb="27">
      <t>ヒョウ</t>
    </rPh>
    <rPh sb="31" eb="33">
      <t>センタク</t>
    </rPh>
    <rPh sb="36" eb="38">
      <t>ヒョウジ</t>
    </rPh>
    <rPh sb="43" eb="44">
      <t>オ</t>
    </rPh>
    <phoneticPr fontId="11"/>
  </si>
  <si>
    <t xml:space="preserve">
社会保険料
控除</t>
    <rPh sb="1" eb="3">
      <t>シャカイ</t>
    </rPh>
    <rPh sb="3" eb="6">
      <t>ホケンリョウ</t>
    </rPh>
    <rPh sb="7" eb="9">
      <t>コウジョ</t>
    </rPh>
    <phoneticPr fontId="3"/>
  </si>
  <si>
    <t xml:space="preserve">
生命保険料
控除</t>
    <rPh sb="7" eb="9">
      <t>コウジョ</t>
    </rPh>
    <phoneticPr fontId="3"/>
  </si>
  <si>
    <t xml:space="preserve">
地震保険料
控除</t>
    <rPh sb="1" eb="3">
      <t>ジシン</t>
    </rPh>
    <rPh sb="3" eb="6">
      <t>ホケンリョウ</t>
    </rPh>
    <rPh sb="7" eb="9">
      <t>コウジョ</t>
    </rPh>
    <phoneticPr fontId="3"/>
  </si>
  <si>
    <t xml:space="preserve">
雑損控除</t>
    <rPh sb="1" eb="2">
      <t>ザツ</t>
    </rPh>
    <rPh sb="2" eb="3">
      <t>ソン</t>
    </rPh>
    <rPh sb="3" eb="5">
      <t>コウジョ</t>
    </rPh>
    <phoneticPr fontId="3"/>
  </si>
  <si>
    <t xml:space="preserve">
地震保険料控除</t>
    <rPh sb="1" eb="3">
      <t>ジシン</t>
    </rPh>
    <rPh sb="3" eb="6">
      <t>ホケンリョウ</t>
    </rPh>
    <rPh sb="6" eb="8">
      <t>コウジョ</t>
    </rPh>
    <phoneticPr fontId="3"/>
  </si>
  <si>
    <t>（千円）</t>
    <phoneticPr fontId="3"/>
  </si>
  <si>
    <t>(14)</t>
    <phoneticPr fontId="3"/>
  </si>
  <si>
    <t>(15)</t>
    <phoneticPr fontId="3"/>
  </si>
  <si>
    <t>(16)</t>
    <phoneticPr fontId="3"/>
  </si>
  <si>
    <t>行番号</t>
    <phoneticPr fontId="3"/>
  </si>
  <si>
    <t>法人税割</t>
    <rPh sb="0" eb="3">
      <t>ホウジンゼイ</t>
    </rPh>
    <rPh sb="3" eb="4">
      <t>ワリ</t>
    </rPh>
    <phoneticPr fontId="3"/>
  </si>
  <si>
    <t>一般の譲渡
に係るもの</t>
    <rPh sb="0" eb="2">
      <t>イッパン</t>
    </rPh>
    <rPh sb="3" eb="5">
      <t>ジョウト</t>
    </rPh>
    <rPh sb="7" eb="8">
      <t>カカワ</t>
    </rPh>
    <phoneticPr fontId="3"/>
  </si>
  <si>
    <t>国,地方公共
団体等に対
する譲渡に
係るもの</t>
    <rPh sb="0" eb="1">
      <t>クニ</t>
    </rPh>
    <rPh sb="2" eb="4">
      <t>チホウ</t>
    </rPh>
    <rPh sb="4" eb="6">
      <t>コウキョウ</t>
    </rPh>
    <rPh sb="7" eb="9">
      <t>ダンタイ</t>
    </rPh>
    <rPh sb="9" eb="10">
      <t>トウ</t>
    </rPh>
    <rPh sb="11" eb="12">
      <t>タイ</t>
    </rPh>
    <rPh sb="15" eb="17">
      <t>ジョウト</t>
    </rPh>
    <rPh sb="19" eb="20">
      <t>カカワ</t>
    </rPh>
    <phoneticPr fontId="3"/>
  </si>
  <si>
    <t>合計所得金額155万円を
超え165万円までのもの</t>
    <rPh sb="0" eb="2">
      <t>ゴウケイ</t>
    </rPh>
    <rPh sb="2" eb="4">
      <t>ショトク</t>
    </rPh>
    <rPh sb="4" eb="6">
      <t>キンガク</t>
    </rPh>
    <rPh sb="9" eb="11">
      <t>マンエン</t>
    </rPh>
    <rPh sb="13" eb="14">
      <t>コ</t>
    </rPh>
    <rPh sb="18" eb="20">
      <t>マンエン</t>
    </rPh>
    <phoneticPr fontId="3"/>
  </si>
  <si>
    <t>所得割</t>
    <rPh sb="0" eb="2">
      <t>ショトク</t>
    </rPh>
    <rPh sb="2" eb="3">
      <t>ワリ</t>
    </rPh>
    <phoneticPr fontId="3"/>
  </si>
  <si>
    <t>合計所得金額</t>
    <rPh sb="0" eb="2">
      <t>ゴウケイ</t>
    </rPh>
    <rPh sb="2" eb="4">
      <t>ショトク</t>
    </rPh>
    <rPh sb="4" eb="6">
      <t>キンガク</t>
    </rPh>
    <phoneticPr fontId="3"/>
  </si>
  <si>
    <t>(千円)</t>
    <rPh sb="1" eb="3">
      <t>センエン</t>
    </rPh>
    <phoneticPr fontId="3"/>
  </si>
  <si>
    <t>課税標準額</t>
    <rPh sb="0" eb="2">
      <t>カゼイ</t>
    </rPh>
    <rPh sb="2" eb="4">
      <t>ヒョウジュン</t>
    </rPh>
    <rPh sb="4" eb="5">
      <t>ガク</t>
    </rPh>
    <phoneticPr fontId="3"/>
  </si>
  <si>
    <t>所得割額</t>
    <rPh sb="0" eb="2">
      <t>ショトク</t>
    </rPh>
    <rPh sb="2" eb="3">
      <t>ワリ</t>
    </rPh>
    <rPh sb="3" eb="4">
      <t>ガク</t>
    </rPh>
    <phoneticPr fontId="3"/>
  </si>
  <si>
    <t>(円)</t>
    <rPh sb="1" eb="2">
      <t>エン</t>
    </rPh>
    <phoneticPr fontId="3"/>
  </si>
  <si>
    <t>所得割納税義務者数</t>
    <rPh sb="0" eb="2">
      <t>ショトク</t>
    </rPh>
    <rPh sb="2" eb="3">
      <t>ワリ</t>
    </rPh>
    <rPh sb="3" eb="5">
      <t>ノウゼイ</t>
    </rPh>
    <rPh sb="5" eb="8">
      <t>ギムシャ</t>
    </rPh>
    <rPh sb="8" eb="9">
      <t>スウ</t>
    </rPh>
    <phoneticPr fontId="3"/>
  </si>
  <si>
    <t>(人)</t>
    <rPh sb="1" eb="2">
      <t>ヒト</t>
    </rPh>
    <phoneticPr fontId="3"/>
  </si>
  <si>
    <t>均等割</t>
    <rPh sb="0" eb="3">
      <t>キントウワリ</t>
    </rPh>
    <phoneticPr fontId="3"/>
  </si>
  <si>
    <t>均等割額</t>
    <rPh sb="0" eb="3">
      <t>キントウワリ</t>
    </rPh>
    <rPh sb="3" eb="4">
      <t>ガク</t>
    </rPh>
    <phoneticPr fontId="3"/>
  </si>
  <si>
    <t>均等割納税義務者数</t>
    <rPh sb="0" eb="3">
      <t>キントウワリ</t>
    </rPh>
    <rPh sb="3" eb="5">
      <t>ノウゼイ</t>
    </rPh>
    <rPh sb="5" eb="8">
      <t>ギムシャ</t>
    </rPh>
    <rPh sb="8" eb="9">
      <t>カズ</t>
    </rPh>
    <phoneticPr fontId="3"/>
  </si>
  <si>
    <t>愛知県</t>
    <phoneticPr fontId="3"/>
  </si>
  <si>
    <t>24</t>
    <phoneticPr fontId="3"/>
  </si>
  <si>
    <t>三重県</t>
    <phoneticPr fontId="3"/>
  </si>
  <si>
    <t>滋賀県</t>
    <phoneticPr fontId="3"/>
  </si>
  <si>
    <t>京都府</t>
    <phoneticPr fontId="3"/>
  </si>
  <si>
    <t>大阪府</t>
    <phoneticPr fontId="3"/>
  </si>
  <si>
    <t>兵庫県</t>
    <phoneticPr fontId="3"/>
  </si>
  <si>
    <t>配　偶　者　控　除</t>
    <phoneticPr fontId="3"/>
  </si>
  <si>
    <t>100万円〃200万円〃</t>
    <phoneticPr fontId="3"/>
  </si>
  <si>
    <t>10万円を超え100万円以下</t>
    <phoneticPr fontId="3"/>
  </si>
  <si>
    <t>特別障害者</t>
    <rPh sb="0" eb="2">
      <t>トクベツ</t>
    </rPh>
    <rPh sb="2" eb="5">
      <t>ショウガイシャ</t>
    </rPh>
    <phoneticPr fontId="3"/>
  </si>
  <si>
    <r>
      <t>左のうち
長期分</t>
    </r>
    <r>
      <rPr>
        <sz val="8"/>
        <rFont val="ＭＳ Ｐ明朝"/>
        <family val="1"/>
        <charset val="128"/>
      </rPr>
      <t/>
    </r>
    <rPh sb="0" eb="1">
      <t>ヒダリ</t>
    </rPh>
    <rPh sb="5" eb="6">
      <t>チョウ</t>
    </rPh>
    <rPh sb="6" eb="7">
      <t>キ</t>
    </rPh>
    <rPh sb="7" eb="8">
      <t>ブン</t>
    </rPh>
    <phoneticPr fontId="3"/>
  </si>
  <si>
    <t>(27)</t>
    <phoneticPr fontId="3"/>
  </si>
  <si>
    <t>(注)　「家屋敷等のみ」欄は地方税法第294条第1項第2号に該当する者に係る数である。</t>
    <rPh sb="1" eb="2">
      <t>チュウ</t>
    </rPh>
    <rPh sb="5" eb="6">
      <t>イエ</t>
    </rPh>
    <rPh sb="6" eb="8">
      <t>ヤシキ</t>
    </rPh>
    <rPh sb="8" eb="9">
      <t>トウ</t>
    </rPh>
    <rPh sb="12" eb="13">
      <t>ラン</t>
    </rPh>
    <rPh sb="14" eb="17">
      <t>チホウゼイ</t>
    </rPh>
    <rPh sb="17" eb="18">
      <t>ホウ</t>
    </rPh>
    <rPh sb="18" eb="19">
      <t>ダイ</t>
    </rPh>
    <rPh sb="22" eb="23">
      <t>ジョウ</t>
    </rPh>
    <rPh sb="23" eb="24">
      <t>ダイ</t>
    </rPh>
    <rPh sb="25" eb="26">
      <t>コウ</t>
    </rPh>
    <rPh sb="26" eb="27">
      <t>ダイ</t>
    </rPh>
    <rPh sb="28" eb="29">
      <t>ゴウ</t>
    </rPh>
    <rPh sb="30" eb="32">
      <t>ガイトウ</t>
    </rPh>
    <rPh sb="34" eb="35">
      <t>モノ</t>
    </rPh>
    <rPh sb="36" eb="37">
      <t>カカ</t>
    </rPh>
    <rPh sb="38" eb="39">
      <t>カズ</t>
    </rPh>
    <phoneticPr fontId="3"/>
  </si>
  <si>
    <t xml:space="preserve">
特定支出控除の特例の対象となった納税義務者数</t>
    <rPh sb="1" eb="3">
      <t>トクテイ</t>
    </rPh>
    <rPh sb="3" eb="5">
      <t>シシュツ</t>
    </rPh>
    <rPh sb="5" eb="7">
      <t>コウジョ</t>
    </rPh>
    <rPh sb="8" eb="10">
      <t>トクレイ</t>
    </rPh>
    <rPh sb="11" eb="12">
      <t>タイ</t>
    </rPh>
    <rPh sb="12" eb="13">
      <t>ゾウ</t>
    </rPh>
    <rPh sb="17" eb="19">
      <t>ノウゼイ</t>
    </rPh>
    <rPh sb="19" eb="22">
      <t>ギムシャ</t>
    </rPh>
    <rPh sb="22" eb="23">
      <t>カズ</t>
    </rPh>
    <phoneticPr fontId="3"/>
  </si>
  <si>
    <t xml:space="preserve">
納税義務者数</t>
    <rPh sb="1" eb="3">
      <t>ノウゼイ</t>
    </rPh>
    <rPh sb="3" eb="6">
      <t>ギムシャ</t>
    </rPh>
    <rPh sb="6" eb="7">
      <t>スウ</t>
    </rPh>
    <phoneticPr fontId="3"/>
  </si>
  <si>
    <t>（千円）</t>
    <rPh sb="1" eb="3">
      <t>センエン</t>
    </rPh>
    <phoneticPr fontId="3"/>
  </si>
  <si>
    <t xml:space="preserve">
配当所得の金額</t>
    <rPh sb="1" eb="3">
      <t>ハイトウ</t>
    </rPh>
    <rPh sb="3" eb="5">
      <t>ショトク</t>
    </rPh>
    <rPh sb="6" eb="8">
      <t>キンガク</t>
    </rPh>
    <phoneticPr fontId="3"/>
  </si>
  <si>
    <t xml:space="preserve">
利子所得の金額</t>
    <rPh sb="1" eb="3">
      <t>リシ</t>
    </rPh>
    <rPh sb="3" eb="5">
      <t>ショトク</t>
    </rPh>
    <rPh sb="6" eb="8">
      <t>キンガク</t>
    </rPh>
    <phoneticPr fontId="3"/>
  </si>
  <si>
    <t>第20表　退職所得の分離課税に係る所得割額等に関する調</t>
    <rPh sb="0" eb="1">
      <t>ダイ</t>
    </rPh>
    <rPh sb="3" eb="4">
      <t>ヒョウ</t>
    </rPh>
    <rPh sb="5" eb="7">
      <t>タイショク</t>
    </rPh>
    <rPh sb="7" eb="9">
      <t>ショトク</t>
    </rPh>
    <rPh sb="10" eb="12">
      <t>ブンリ</t>
    </rPh>
    <rPh sb="12" eb="14">
      <t>カゼイ</t>
    </rPh>
    <rPh sb="15" eb="16">
      <t>カカワ</t>
    </rPh>
    <rPh sb="17" eb="19">
      <t>ショトク</t>
    </rPh>
    <rPh sb="19" eb="20">
      <t>ワリ</t>
    </rPh>
    <rPh sb="20" eb="22">
      <t>ガクナド</t>
    </rPh>
    <rPh sb="23" eb="24">
      <t>カン</t>
    </rPh>
    <rPh sb="26" eb="27">
      <t>チョウ</t>
    </rPh>
    <phoneticPr fontId="3"/>
  </si>
  <si>
    <t>300万円〃400万円〃</t>
    <phoneticPr fontId="3"/>
  </si>
  <si>
    <t>400万円〃550万円〃</t>
    <phoneticPr fontId="3"/>
  </si>
  <si>
    <t>550万円〃700万円〃</t>
    <phoneticPr fontId="3"/>
  </si>
  <si>
    <t>700万円〃1,000万円〃</t>
    <phoneticPr fontId="3"/>
  </si>
  <si>
    <t>合計</t>
    <phoneticPr fontId="3"/>
  </si>
  <si>
    <t>うち給与所得者</t>
    <phoneticPr fontId="3"/>
  </si>
  <si>
    <t>200万円以下の金額</t>
    <phoneticPr fontId="3"/>
  </si>
  <si>
    <t>200万円を超え700万円以下</t>
    <phoneticPr fontId="3"/>
  </si>
  <si>
    <t>民税　　</t>
    <phoneticPr fontId="3"/>
  </si>
  <si>
    <t>道府県</t>
    <phoneticPr fontId="3"/>
  </si>
  <si>
    <t>700万円以下の金額</t>
    <phoneticPr fontId="3"/>
  </si>
  <si>
    <t>地方公共団体コード</t>
    <phoneticPr fontId="3"/>
  </si>
  <si>
    <t>表番号</t>
    <phoneticPr fontId="3"/>
  </si>
  <si>
    <t>都道府県名</t>
    <phoneticPr fontId="3"/>
  </si>
  <si>
    <t>市町村名</t>
    <phoneticPr fontId="3"/>
  </si>
  <si>
    <t>(7)</t>
    <phoneticPr fontId="3"/>
  </si>
  <si>
    <t>　　　　　　　　　区　　　分
　　課税標準額の段階</t>
    <phoneticPr fontId="3"/>
  </si>
  <si>
    <t>行番号</t>
    <phoneticPr fontId="3"/>
  </si>
  <si>
    <t/>
  </si>
  <si>
    <t>○　記入上の注意</t>
  </si>
  <si>
    <t>1　調査表には、数値を記入すること。
2　色のついた枠内は自動集計されるので記入しなくてもよい。</t>
  </si>
  <si>
    <t>3　該当のない項目欄は空欄またはゼロ（０）とし、ハイフン（－）等は記入しないこと。
4　単位の誤りのないよう注意すること。</t>
  </si>
  <si>
    <t>市町村名</t>
    <rPh sb="0" eb="3">
      <t>シチョウソン</t>
    </rPh>
    <rPh sb="3" eb="4">
      <t>メイ</t>
    </rPh>
    <phoneticPr fontId="3"/>
  </si>
  <si>
    <t>地方公共団体コード</t>
    <phoneticPr fontId="3"/>
  </si>
  <si>
    <t>表番号</t>
    <rPh sb="0" eb="1">
      <t>ヒョウ</t>
    </rPh>
    <rPh sb="1" eb="3">
      <t>バンゴウ</t>
    </rPh>
    <phoneticPr fontId="3"/>
  </si>
  <si>
    <t>項目名</t>
    <phoneticPr fontId="3"/>
  </si>
  <si>
    <t>行番号</t>
    <phoneticPr fontId="3"/>
  </si>
  <si>
    <t>項目情報</t>
    <phoneticPr fontId="3"/>
  </si>
  <si>
    <t>担当課名</t>
    <phoneticPr fontId="3"/>
  </si>
  <si>
    <t>(18)</t>
  </si>
  <si>
    <t>(21)</t>
  </si>
  <si>
    <t>(10)</t>
  </si>
  <si>
    <t>あり</t>
    <phoneticPr fontId="3"/>
  </si>
  <si>
    <t>なし</t>
    <phoneticPr fontId="3"/>
  </si>
  <si>
    <t>（人）</t>
    <phoneticPr fontId="3"/>
  </si>
  <si>
    <t>（千円）</t>
    <phoneticPr fontId="3"/>
  </si>
  <si>
    <t>(10)</t>
    <phoneticPr fontId="3"/>
  </si>
  <si>
    <t>(11)</t>
    <phoneticPr fontId="3"/>
  </si>
  <si>
    <t>(12)</t>
    <phoneticPr fontId="3"/>
  </si>
  <si>
    <t>(13)</t>
    <phoneticPr fontId="3"/>
  </si>
  <si>
    <t>1</t>
    <phoneticPr fontId="3"/>
  </si>
  <si>
    <t>人口50万人以上の市</t>
    <rPh sb="0" eb="2">
      <t>ジンコウ</t>
    </rPh>
    <rPh sb="4" eb="6">
      <t>マンニン</t>
    </rPh>
    <rPh sb="6" eb="8">
      <t>イジョウ</t>
    </rPh>
    <rPh sb="9" eb="10">
      <t>シ</t>
    </rPh>
    <phoneticPr fontId="3"/>
  </si>
  <si>
    <t>人口30～50万人の市</t>
    <rPh sb="0" eb="2">
      <t>ジンコウ</t>
    </rPh>
    <rPh sb="7" eb="9">
      <t>マンニン</t>
    </rPh>
    <rPh sb="10" eb="11">
      <t>シ</t>
    </rPh>
    <phoneticPr fontId="3"/>
  </si>
  <si>
    <t>3</t>
    <phoneticPr fontId="3"/>
  </si>
  <si>
    <t>人口10～30万人の市</t>
    <rPh sb="0" eb="2">
      <t>ジンコウ</t>
    </rPh>
    <rPh sb="7" eb="9">
      <t>マンニン</t>
    </rPh>
    <rPh sb="10" eb="11">
      <t>シ</t>
    </rPh>
    <phoneticPr fontId="3"/>
  </si>
  <si>
    <t>人口5～10万人の市</t>
    <rPh sb="0" eb="2">
      <t>ジンコウ</t>
    </rPh>
    <rPh sb="6" eb="8">
      <t>マンニン</t>
    </rPh>
    <rPh sb="9" eb="10">
      <t>シ</t>
    </rPh>
    <phoneticPr fontId="3"/>
  </si>
  <si>
    <t>人口5万人未満の市</t>
    <rPh sb="0" eb="2">
      <t>ジンコウ</t>
    </rPh>
    <rPh sb="3" eb="5">
      <t>マンニン</t>
    </rPh>
    <rPh sb="5" eb="7">
      <t>ミマン</t>
    </rPh>
    <rPh sb="8" eb="9">
      <t>シ</t>
    </rPh>
    <phoneticPr fontId="3"/>
  </si>
  <si>
    <t>町村</t>
    <rPh sb="0" eb="2">
      <t>チョウソン</t>
    </rPh>
    <phoneticPr fontId="3"/>
  </si>
  <si>
    <t>団体区分コード　　　　</t>
    <rPh sb="0" eb="2">
      <t>ダンタイ</t>
    </rPh>
    <rPh sb="2" eb="4">
      <t>クブン</t>
    </rPh>
    <phoneticPr fontId="3"/>
  </si>
  <si>
    <t>団　体　区　分</t>
    <phoneticPr fontId="3"/>
  </si>
  <si>
    <t>団体区分コード</t>
    <phoneticPr fontId="3"/>
  </si>
  <si>
    <t>生  命  保  険  料  控  除</t>
    <rPh sb="0" eb="1">
      <t>ショウ</t>
    </rPh>
    <rPh sb="3" eb="4">
      <t>イノチ</t>
    </rPh>
    <rPh sb="6" eb="7">
      <t>ホ</t>
    </rPh>
    <rPh sb="9" eb="10">
      <t>ケン</t>
    </rPh>
    <rPh sb="12" eb="13">
      <t>リョウ</t>
    </rPh>
    <rPh sb="15" eb="16">
      <t>ヒカエ</t>
    </rPh>
    <rPh sb="18" eb="19">
      <t>ジョ</t>
    </rPh>
    <phoneticPr fontId="3"/>
  </si>
  <si>
    <t>左のうち
新生命保険分</t>
    <rPh sb="0" eb="1">
      <t>ヒダリ</t>
    </rPh>
    <rPh sb="5" eb="6">
      <t>シン</t>
    </rPh>
    <rPh sb="6" eb="8">
      <t>セイメイ</t>
    </rPh>
    <rPh sb="8" eb="10">
      <t>ホケン</t>
    </rPh>
    <rPh sb="10" eb="11">
      <t>ブン</t>
    </rPh>
    <phoneticPr fontId="3"/>
  </si>
  <si>
    <t>左のうち
新個人年金分</t>
    <rPh sb="0" eb="1">
      <t>ヒダリ</t>
    </rPh>
    <rPh sb="5" eb="6">
      <t>シン</t>
    </rPh>
    <rPh sb="6" eb="8">
      <t>コジン</t>
    </rPh>
    <rPh sb="8" eb="10">
      <t>ネンキン</t>
    </rPh>
    <rPh sb="10" eb="11">
      <t>ブン</t>
    </rPh>
    <phoneticPr fontId="3"/>
  </si>
  <si>
    <t>左のうち
介護医療保険分</t>
    <rPh sb="0" eb="1">
      <t>ヒダリ</t>
    </rPh>
    <rPh sb="5" eb="7">
      <t>カイゴ</t>
    </rPh>
    <rPh sb="7" eb="9">
      <t>イリョウ</t>
    </rPh>
    <rPh sb="9" eb="11">
      <t>ホケン</t>
    </rPh>
    <rPh sb="11" eb="12">
      <t>ブン</t>
    </rPh>
    <phoneticPr fontId="3"/>
  </si>
  <si>
    <t>左のうち
旧生命保険分</t>
    <rPh sb="0" eb="1">
      <t>ヒダリ</t>
    </rPh>
    <rPh sb="5" eb="6">
      <t>キュウ</t>
    </rPh>
    <rPh sb="6" eb="8">
      <t>セイメイ</t>
    </rPh>
    <rPh sb="8" eb="10">
      <t>ホケン</t>
    </rPh>
    <rPh sb="10" eb="11">
      <t>ブン</t>
    </rPh>
    <phoneticPr fontId="3"/>
  </si>
  <si>
    <t>左のうち
旧個人年金分</t>
    <rPh sb="0" eb="1">
      <t>ヒダリ</t>
    </rPh>
    <rPh sb="5" eb="6">
      <t>キュウ</t>
    </rPh>
    <rPh sb="6" eb="8">
      <t>コジン</t>
    </rPh>
    <rPh sb="8" eb="10">
      <t>ネンキン</t>
    </rPh>
    <rPh sb="10" eb="11">
      <t>ブン</t>
    </rPh>
    <phoneticPr fontId="3"/>
  </si>
  <si>
    <t>(37)</t>
    <phoneticPr fontId="3"/>
  </si>
  <si>
    <t>(38)</t>
    <phoneticPr fontId="3"/>
  </si>
  <si>
    <t>分離長期譲渡
所得金額に係
る所得金額</t>
    <rPh sb="0" eb="2">
      <t>ブンリ</t>
    </rPh>
    <rPh sb="2" eb="4">
      <t>チョウキ</t>
    </rPh>
    <rPh sb="4" eb="6">
      <t>ジョウト</t>
    </rPh>
    <rPh sb="7" eb="8">
      <t>ジョ</t>
    </rPh>
    <rPh sb="8" eb="9">
      <t>トク</t>
    </rPh>
    <rPh sb="9" eb="11">
      <t>キンガク</t>
    </rPh>
    <rPh sb="12" eb="13">
      <t>カカワ</t>
    </rPh>
    <rPh sb="15" eb="16">
      <t>トコロ</t>
    </rPh>
    <rPh sb="16" eb="17">
      <t>トク</t>
    </rPh>
    <rPh sb="17" eb="19">
      <t>キンガク</t>
    </rPh>
    <phoneticPr fontId="3"/>
  </si>
  <si>
    <t>行番号</t>
    <rPh sb="0" eb="3">
      <t>ギョウバンゴウ</t>
    </rPh>
    <phoneticPr fontId="3"/>
  </si>
  <si>
    <r>
      <t>老人配偶者</t>
    </r>
    <r>
      <rPr>
        <sz val="9"/>
        <rFont val="ＭＳ 明朝"/>
        <family val="1"/>
        <charset val="128"/>
      </rPr>
      <t xml:space="preserve">
</t>
    </r>
    <r>
      <rPr>
        <sz val="7"/>
        <rFont val="ＭＳ 明朝"/>
        <family val="1"/>
        <charset val="128"/>
      </rPr>
      <t>(70歳以上)</t>
    </r>
    <rPh sb="0" eb="2">
      <t>ロウジン</t>
    </rPh>
    <rPh sb="2" eb="5">
      <t>ハイグウシャ</t>
    </rPh>
    <rPh sb="9" eb="10">
      <t>サイ</t>
    </rPh>
    <rPh sb="10" eb="12">
      <t>イジョウ</t>
    </rPh>
    <phoneticPr fontId="3"/>
  </si>
  <si>
    <t xml:space="preserve">
給与所得に
係る収入金額</t>
    <rPh sb="2" eb="4">
      <t>キュウヨ</t>
    </rPh>
    <rPh sb="4" eb="6">
      <t>ショトク</t>
    </rPh>
    <rPh sb="8" eb="9">
      <t>カカワ</t>
    </rPh>
    <rPh sb="10" eb="12">
      <t>シュウニュウ</t>
    </rPh>
    <rPh sb="12" eb="14">
      <t>キンガク</t>
    </rPh>
    <phoneticPr fontId="3"/>
  </si>
  <si>
    <t xml:space="preserve">
給与所得控除額</t>
    <rPh sb="2" eb="4">
      <t>キュウヨ</t>
    </rPh>
    <rPh sb="4" eb="6">
      <t>ショトク</t>
    </rPh>
    <rPh sb="6" eb="8">
      <t>コウジョ</t>
    </rPh>
    <rPh sb="8" eb="9">
      <t>ガク</t>
    </rPh>
    <phoneticPr fontId="3"/>
  </si>
  <si>
    <t xml:space="preserve">
特定支出控除額</t>
    <rPh sb="2" eb="4">
      <t>トクテイ</t>
    </rPh>
    <rPh sb="4" eb="6">
      <t>シシュツ</t>
    </rPh>
    <rPh sb="6" eb="8">
      <t>コウジョ</t>
    </rPh>
    <rPh sb="8" eb="9">
      <t>ガク</t>
    </rPh>
    <phoneticPr fontId="3"/>
  </si>
  <si>
    <t xml:space="preserve">
給与所得金額</t>
    <rPh sb="2" eb="4">
      <t>キュウヨ</t>
    </rPh>
    <rPh sb="4" eb="6">
      <t>ショトク</t>
    </rPh>
    <rPh sb="6" eb="8">
      <t>キンガク</t>
    </rPh>
    <phoneticPr fontId="3"/>
  </si>
  <si>
    <t>(B)+(F)　 (I)</t>
    <phoneticPr fontId="3"/>
  </si>
  <si>
    <t>(B)'+(F)'　 (I)'</t>
    <phoneticPr fontId="3"/>
  </si>
  <si>
    <t>(I)について
標準税率で
算出したもの</t>
    <rPh sb="8" eb="10">
      <t>ヒョウジュン</t>
    </rPh>
    <rPh sb="10" eb="12">
      <t>ゼイリツ</t>
    </rPh>
    <rPh sb="14" eb="16">
      <t>サンシュツ</t>
    </rPh>
    <phoneticPr fontId="3"/>
  </si>
  <si>
    <t>(C)+(E)　 (J)</t>
    <phoneticPr fontId="3"/>
  </si>
  <si>
    <t>(A)+(C)+(E)</t>
    <phoneticPr fontId="3"/>
  </si>
  <si>
    <t>(9)</t>
  </si>
  <si>
    <t>(12)</t>
    <phoneticPr fontId="3"/>
  </si>
  <si>
    <t>(17)</t>
    <phoneticPr fontId="3"/>
  </si>
  <si>
    <t>(D)+(G)　  (K)</t>
    <phoneticPr fontId="3"/>
  </si>
  <si>
    <t>(19)</t>
    <phoneticPr fontId="3"/>
  </si>
  <si>
    <t>(11)</t>
    <phoneticPr fontId="3"/>
  </si>
  <si>
    <t>(14)</t>
    <phoneticPr fontId="3"/>
  </si>
  <si>
    <t>(23)</t>
  </si>
  <si>
    <t>総所得金額等</t>
    <rPh sb="0" eb="3">
      <t>ソウショトク</t>
    </rPh>
    <rPh sb="3" eb="6">
      <t>キンガクトウ</t>
    </rPh>
    <phoneticPr fontId="3"/>
  </si>
  <si>
    <t>土地等に係る事
業所得等の金額</t>
    <rPh sb="0" eb="3">
      <t>トチトウ</t>
    </rPh>
    <rPh sb="4" eb="5">
      <t>カカワ</t>
    </rPh>
    <rPh sb="6" eb="7">
      <t>コト</t>
    </rPh>
    <rPh sb="8" eb="9">
      <t>ギョウ</t>
    </rPh>
    <rPh sb="9" eb="12">
      <t>ショトクナド</t>
    </rPh>
    <rPh sb="13" eb="15">
      <t>キンガク</t>
    </rPh>
    <phoneticPr fontId="3"/>
  </si>
  <si>
    <t>左のうち
税額調整措置に
係る者</t>
    <rPh sb="0" eb="1">
      <t>ヒダリ</t>
    </rPh>
    <rPh sb="5" eb="7">
      <t>ゼイガク</t>
    </rPh>
    <rPh sb="7" eb="9">
      <t>チョウセイ</t>
    </rPh>
    <rPh sb="9" eb="11">
      <t>ソチ</t>
    </rPh>
    <rPh sb="13" eb="14">
      <t>カカ</t>
    </rPh>
    <rPh sb="15" eb="16">
      <t>モノ</t>
    </rPh>
    <phoneticPr fontId="3"/>
  </si>
  <si>
    <t>分離長期譲渡所得分</t>
  </si>
  <si>
    <t>分離短期譲渡所得分</t>
  </si>
  <si>
    <t>（人）</t>
    <phoneticPr fontId="3"/>
  </si>
  <si>
    <t>（人）</t>
    <phoneticPr fontId="3"/>
  </si>
  <si>
    <t>(a) - (b)</t>
    <phoneticPr fontId="3"/>
  </si>
  <si>
    <t>（人）</t>
    <phoneticPr fontId="3"/>
  </si>
  <si>
    <t>38</t>
  </si>
  <si>
    <t>39</t>
  </si>
  <si>
    <t>40</t>
  </si>
  <si>
    <t>41</t>
  </si>
  <si>
    <t>42</t>
  </si>
  <si>
    <t>43</t>
  </si>
  <si>
    <t>44</t>
  </si>
  <si>
    <t>45</t>
  </si>
  <si>
    <t>46</t>
  </si>
  <si>
    <t>47</t>
  </si>
  <si>
    <t>都道府県番号</t>
    <phoneticPr fontId="3"/>
  </si>
  <si>
    <t>都道府県名</t>
    <rPh sb="0" eb="4">
      <t>トドウフケン</t>
    </rPh>
    <rPh sb="4" eb="5">
      <t>メイ</t>
    </rPh>
    <phoneticPr fontId="3"/>
  </si>
  <si>
    <t>01</t>
    <phoneticPr fontId="3"/>
  </si>
  <si>
    <t>北海道</t>
    <phoneticPr fontId="3"/>
  </si>
  <si>
    <t>02</t>
    <phoneticPr fontId="3"/>
  </si>
  <si>
    <t>青森県</t>
    <phoneticPr fontId="3"/>
  </si>
  <si>
    <t>岩手県</t>
    <phoneticPr fontId="3"/>
  </si>
  <si>
    <t>宮城県</t>
    <phoneticPr fontId="3"/>
  </si>
  <si>
    <t>秋田県</t>
    <phoneticPr fontId="3"/>
  </si>
  <si>
    <t>山形県</t>
    <phoneticPr fontId="3"/>
  </si>
  <si>
    <t>福島県</t>
    <phoneticPr fontId="3"/>
  </si>
  <si>
    <t>茨城県</t>
    <phoneticPr fontId="3"/>
  </si>
  <si>
    <t>栃木県</t>
    <phoneticPr fontId="3"/>
  </si>
  <si>
    <t>群馬県</t>
    <phoneticPr fontId="3"/>
  </si>
  <si>
    <t>(K)について
標準税率で
算出したもの</t>
    <rPh sb="8" eb="10">
      <t>ヒョウジュン</t>
    </rPh>
    <rPh sb="10" eb="12">
      <t>ゼイリツ</t>
    </rPh>
    <rPh sb="14" eb="16">
      <t>サンシュツ</t>
    </rPh>
    <phoneticPr fontId="3"/>
  </si>
  <si>
    <t>(B)について標準税率
で算出したもの
(超過税率課税分等を除いた額)</t>
    <phoneticPr fontId="3"/>
  </si>
  <si>
    <t>（同居特障加算分含まず）</t>
    <rPh sb="1" eb="3">
      <t>ドウキョ</t>
    </rPh>
    <rPh sb="3" eb="4">
      <t>トク</t>
    </rPh>
    <rPh sb="4" eb="5">
      <t>サワ</t>
    </rPh>
    <rPh sb="5" eb="7">
      <t>カサン</t>
    </rPh>
    <rPh sb="7" eb="8">
      <t>ブン</t>
    </rPh>
    <rPh sb="8" eb="9">
      <t>フク</t>
    </rPh>
    <phoneticPr fontId="3"/>
  </si>
  <si>
    <t>普通</t>
    <rPh sb="0" eb="2">
      <t>フツウ</t>
    </rPh>
    <phoneticPr fontId="3"/>
  </si>
  <si>
    <t>特別</t>
    <rPh sb="0" eb="1">
      <t>トク</t>
    </rPh>
    <rPh sb="1" eb="2">
      <t>ベツ</t>
    </rPh>
    <phoneticPr fontId="3"/>
  </si>
  <si>
    <t>一般</t>
    <rPh sb="0" eb="2">
      <t>イッパン</t>
    </rPh>
    <phoneticPr fontId="3"/>
  </si>
  <si>
    <t>タイトル</t>
    <phoneticPr fontId="3"/>
  </si>
  <si>
    <t>コメント</t>
    <phoneticPr fontId="3"/>
  </si>
  <si>
    <t>エラー
番号</t>
    <phoneticPr fontId="3"/>
  </si>
  <si>
    <t>行</t>
    <rPh sb="0" eb="1">
      <t>ギョウ</t>
    </rPh>
    <phoneticPr fontId="3"/>
  </si>
  <si>
    <t>列</t>
    <rPh sb="0" eb="1">
      <t>レツ</t>
    </rPh>
    <phoneticPr fontId="3"/>
  </si>
  <si>
    <t>理由</t>
    <rPh sb="0" eb="2">
      <t>リユウ</t>
    </rPh>
    <phoneticPr fontId="3"/>
  </si>
  <si>
    <t>山林所得金額
に係るもの</t>
    <rPh sb="0" eb="2">
      <t>サンリン</t>
    </rPh>
    <rPh sb="2" eb="4">
      <t>ショトク</t>
    </rPh>
    <rPh sb="4" eb="6">
      <t>キンガク</t>
    </rPh>
    <rPh sb="8" eb="9">
      <t>カカワ</t>
    </rPh>
    <phoneticPr fontId="3"/>
  </si>
  <si>
    <t>資本金等の金額が50億円を超える法人で,従業者数の合計数が50人を超えるもの
(A)</t>
    <rPh sb="0" eb="4">
      <t>シホンキントウ</t>
    </rPh>
    <rPh sb="5" eb="7">
      <t>キンガク</t>
    </rPh>
    <rPh sb="10" eb="12">
      <t>オクエン</t>
    </rPh>
    <rPh sb="13" eb="14">
      <t>コ</t>
    </rPh>
    <rPh sb="16" eb="18">
      <t>ホウジン</t>
    </rPh>
    <rPh sb="20" eb="23">
      <t>ジュウギョウシャ</t>
    </rPh>
    <rPh sb="23" eb="24">
      <t>カズ</t>
    </rPh>
    <rPh sb="25" eb="27">
      <t>ゴウケイ</t>
    </rPh>
    <rPh sb="27" eb="28">
      <t>スウ</t>
    </rPh>
    <rPh sb="31" eb="32">
      <t>ニン</t>
    </rPh>
    <rPh sb="33" eb="34">
      <t>コ</t>
    </rPh>
    <phoneticPr fontId="3"/>
  </si>
  <si>
    <t>資本金等の金額が10億円を超え50億円以下である法人で,従業者数の合計数が50人を超えるもの
(B)</t>
    <rPh sb="0" eb="4">
      <t>シホンキントウ</t>
    </rPh>
    <rPh sb="5" eb="7">
      <t>キンガク</t>
    </rPh>
    <rPh sb="10" eb="12">
      <t>オクエン</t>
    </rPh>
    <rPh sb="13" eb="14">
      <t>コ</t>
    </rPh>
    <rPh sb="17" eb="18">
      <t>オク</t>
    </rPh>
    <rPh sb="18" eb="19">
      <t>エン</t>
    </rPh>
    <rPh sb="19" eb="21">
      <t>イカ</t>
    </rPh>
    <rPh sb="24" eb="26">
      <t>ホウジン</t>
    </rPh>
    <rPh sb="28" eb="31">
      <t>ジュウギョウシャ</t>
    </rPh>
    <rPh sb="31" eb="32">
      <t>カズ</t>
    </rPh>
    <rPh sb="33" eb="35">
      <t>ゴウケイ</t>
    </rPh>
    <rPh sb="35" eb="36">
      <t>スウ</t>
    </rPh>
    <rPh sb="39" eb="40">
      <t>ニン</t>
    </rPh>
    <rPh sb="41" eb="42">
      <t>コ</t>
    </rPh>
    <phoneticPr fontId="3"/>
  </si>
  <si>
    <t>退職所得金額
に係るもの</t>
    <rPh sb="0" eb="2">
      <t>タイショク</t>
    </rPh>
    <rPh sb="2" eb="4">
      <t>ショトク</t>
    </rPh>
    <rPh sb="4" eb="6">
      <t>キンガク</t>
    </rPh>
    <rPh sb="8" eb="9">
      <t>カカワ</t>
    </rPh>
    <phoneticPr fontId="3"/>
  </si>
  <si>
    <t xml:space="preserve">
算出税額　</t>
    <rPh sb="1" eb="3">
      <t>サンシュツ</t>
    </rPh>
    <rPh sb="3" eb="5">
      <t>ゼイガク</t>
    </rPh>
    <phoneticPr fontId="3"/>
  </si>
  <si>
    <t xml:space="preserve">
減免税額</t>
    <rPh sb="1" eb="3">
      <t>ゲンメン</t>
    </rPh>
    <rPh sb="3" eb="5">
      <t>ゼイガク</t>
    </rPh>
    <phoneticPr fontId="3"/>
  </si>
  <si>
    <t xml:space="preserve">
計</t>
    <rPh sb="1" eb="2">
      <t>ケイ</t>
    </rPh>
    <phoneticPr fontId="3"/>
  </si>
  <si>
    <t xml:space="preserve">
総所得金額</t>
    <rPh sb="1" eb="4">
      <t>ソウショトク</t>
    </rPh>
    <rPh sb="4" eb="6">
      <t>キンガク</t>
    </rPh>
    <phoneticPr fontId="3"/>
  </si>
  <si>
    <t xml:space="preserve">
山林所得金額</t>
    <rPh sb="1" eb="3">
      <t>サンリン</t>
    </rPh>
    <rPh sb="3" eb="5">
      <t>ショトク</t>
    </rPh>
    <rPh sb="5" eb="7">
      <t>キンガク</t>
    </rPh>
    <phoneticPr fontId="3"/>
  </si>
  <si>
    <t>(7)</t>
    <phoneticPr fontId="3"/>
  </si>
  <si>
    <t>(8)</t>
    <phoneticPr fontId="3"/>
  </si>
  <si>
    <t>(9)</t>
    <phoneticPr fontId="3"/>
  </si>
  <si>
    <t>(人)</t>
    <phoneticPr fontId="3"/>
  </si>
  <si>
    <t>(人)</t>
    <phoneticPr fontId="3"/>
  </si>
  <si>
    <t>（千円）</t>
    <phoneticPr fontId="3"/>
  </si>
  <si>
    <t>奈良県</t>
    <phoneticPr fontId="3"/>
  </si>
  <si>
    <t>200万円〃250万円〃</t>
    <rPh sb="3" eb="5">
      <t>マンエン</t>
    </rPh>
    <rPh sb="9" eb="11">
      <t>マンエン</t>
    </rPh>
    <phoneticPr fontId="3"/>
  </si>
  <si>
    <t>250万円〃300万円〃</t>
    <rPh sb="3" eb="5">
      <t>マンエン</t>
    </rPh>
    <rPh sb="9" eb="11">
      <t>マンエン</t>
    </rPh>
    <phoneticPr fontId="3"/>
  </si>
  <si>
    <t>500万円を超える金額</t>
    <rPh sb="3" eb="5">
      <t>マンエン</t>
    </rPh>
    <rPh sb="6" eb="7">
      <t>コ</t>
    </rPh>
    <rPh sb="9" eb="11">
      <t>キンガク</t>
    </rPh>
    <phoneticPr fontId="3"/>
  </si>
  <si>
    <t>(千円)</t>
    <phoneticPr fontId="3"/>
  </si>
  <si>
    <t xml:space="preserve">
特別徴収義務者数</t>
    <rPh sb="1" eb="3">
      <t>トクベツ</t>
    </rPh>
    <rPh sb="3" eb="5">
      <t>チョウシュウ</t>
    </rPh>
    <rPh sb="5" eb="7">
      <t>ギム</t>
    </rPh>
    <rPh sb="7" eb="8">
      <t>シャ</t>
    </rPh>
    <rPh sb="8" eb="9">
      <t>スウ</t>
    </rPh>
    <phoneticPr fontId="3"/>
  </si>
  <si>
    <t>住宅借入金等特別税額控除</t>
    <rPh sb="0" eb="2">
      <t>ジュウタク</t>
    </rPh>
    <rPh sb="2" eb="4">
      <t>カリイレ</t>
    </rPh>
    <rPh sb="4" eb="6">
      <t>キンナド</t>
    </rPh>
    <rPh sb="6" eb="8">
      <t>トクベツ</t>
    </rPh>
    <rPh sb="8" eb="10">
      <t>ゼイガク</t>
    </rPh>
    <rPh sb="10" eb="12">
      <t>コウジョ</t>
    </rPh>
    <phoneticPr fontId="3"/>
  </si>
  <si>
    <t>(22)</t>
  </si>
  <si>
    <t>基礎控除</t>
    <rPh sb="0" eb="2">
      <t>キソ</t>
    </rPh>
    <rPh sb="2" eb="4">
      <t>コウジョ</t>
    </rPh>
    <phoneticPr fontId="3"/>
  </si>
  <si>
    <t>行番号</t>
    <phoneticPr fontId="3"/>
  </si>
  <si>
    <t xml:space="preserve">        （千円）   (A)</t>
    <phoneticPr fontId="3"/>
  </si>
  <si>
    <t>　 　　（千円）   (B)</t>
    <phoneticPr fontId="3"/>
  </si>
  <si>
    <t>（千円）</t>
    <phoneticPr fontId="3"/>
  </si>
  <si>
    <t>（％）</t>
    <phoneticPr fontId="3"/>
  </si>
  <si>
    <t>市町村民税</t>
    <phoneticPr fontId="3"/>
  </si>
  <si>
    <t>10万円以下の金額</t>
    <phoneticPr fontId="3"/>
  </si>
  <si>
    <t>10万円を超え100万円以下</t>
    <phoneticPr fontId="3"/>
  </si>
  <si>
    <t>100万円〃200万円〃</t>
    <phoneticPr fontId="3"/>
  </si>
  <si>
    <t>200万円〃300万円〃</t>
    <phoneticPr fontId="3"/>
  </si>
  <si>
    <t>300万円〃400万円〃</t>
    <phoneticPr fontId="3"/>
  </si>
  <si>
    <t>400万円〃550万円〃</t>
    <phoneticPr fontId="3"/>
  </si>
  <si>
    <t>550万円〃700万円〃</t>
    <phoneticPr fontId="3"/>
  </si>
  <si>
    <t>合計</t>
    <phoneticPr fontId="3"/>
  </si>
  <si>
    <t>うち給与所得者</t>
    <phoneticPr fontId="3"/>
  </si>
  <si>
    <t>200万円以下の金額</t>
    <phoneticPr fontId="3"/>
  </si>
  <si>
    <t>一般
(16歳～18歳)
(23歳～69歳)</t>
    <rPh sb="0" eb="2">
      <t>イッパン</t>
    </rPh>
    <rPh sb="6" eb="7">
      <t>サイ</t>
    </rPh>
    <rPh sb="10" eb="11">
      <t>サイ</t>
    </rPh>
    <rPh sb="16" eb="17">
      <t>サイ</t>
    </rPh>
    <rPh sb="20" eb="21">
      <t>サイ</t>
    </rPh>
    <phoneticPr fontId="3"/>
  </si>
  <si>
    <t>特定扶養親族
(19歳～22歳)</t>
    <phoneticPr fontId="3"/>
  </si>
  <si>
    <t>特別障害者のうち同居特別障害加算金分(23万円)に係る者</t>
    <rPh sb="0" eb="2">
      <t>トクベツ</t>
    </rPh>
    <rPh sb="2" eb="5">
      <t>ショウガイシャ</t>
    </rPh>
    <rPh sb="8" eb="10">
      <t>ドウキョ</t>
    </rPh>
    <rPh sb="10" eb="12">
      <t>トクベツ</t>
    </rPh>
    <rPh sb="12" eb="14">
      <t>ショウガイ</t>
    </rPh>
    <rPh sb="14" eb="17">
      <t>カサンキン</t>
    </rPh>
    <rPh sb="17" eb="18">
      <t>ブン</t>
    </rPh>
    <rPh sb="21" eb="23">
      <t>マンエン</t>
    </rPh>
    <rPh sb="25" eb="26">
      <t>カカ</t>
    </rPh>
    <rPh sb="27" eb="28">
      <t>モノ</t>
    </rPh>
    <phoneticPr fontId="3"/>
  </si>
  <si>
    <t>200万円を超え700万円以下</t>
    <phoneticPr fontId="3"/>
  </si>
  <si>
    <t>民税　　</t>
    <phoneticPr fontId="3"/>
  </si>
  <si>
    <t>道府県</t>
    <phoneticPr fontId="3"/>
  </si>
  <si>
    <t>700万円以下の金額</t>
    <phoneticPr fontId="3"/>
  </si>
  <si>
    <t>10万円以下の金額</t>
    <phoneticPr fontId="3"/>
  </si>
  <si>
    <t>(21)</t>
    <phoneticPr fontId="3"/>
  </si>
  <si>
    <t>配　偶　者　控　除</t>
    <phoneticPr fontId="3"/>
  </si>
  <si>
    <t>分離短期譲渡所得金額</t>
    <rPh sb="0" eb="2">
      <t>ブンリ</t>
    </rPh>
    <rPh sb="2" eb="4">
      <t>タンキ</t>
    </rPh>
    <rPh sb="4" eb="6">
      <t>ジョウト</t>
    </rPh>
    <rPh sb="6" eb="8">
      <t>ショトク</t>
    </rPh>
    <rPh sb="8" eb="10">
      <t>キンガク</t>
    </rPh>
    <phoneticPr fontId="3"/>
  </si>
  <si>
    <t>先物取引に
係る雑所得
等の金額</t>
    <rPh sb="0" eb="2">
      <t>サキモノ</t>
    </rPh>
    <rPh sb="2" eb="4">
      <t>トリヒキ</t>
    </rPh>
    <rPh sb="8" eb="9">
      <t>ザツ</t>
    </rPh>
    <rPh sb="9" eb="11">
      <t>ショトク</t>
    </rPh>
    <rPh sb="12" eb="13">
      <t>トウ</t>
    </rPh>
    <rPh sb="14" eb="16">
      <t>キンガク</t>
    </rPh>
    <phoneticPr fontId="3"/>
  </si>
  <si>
    <t>国,地方公共
団体等に対
する譲渡に
係る金額</t>
    <rPh sb="0" eb="1">
      <t>クニ</t>
    </rPh>
    <rPh sb="2" eb="4">
      <t>チホウ</t>
    </rPh>
    <rPh sb="4" eb="5">
      <t>オオヤケ</t>
    </rPh>
    <rPh sb="5" eb="6">
      <t>トモ</t>
    </rPh>
    <rPh sb="7" eb="9">
      <t>ダンタイ</t>
    </rPh>
    <rPh sb="9" eb="10">
      <t>トウ</t>
    </rPh>
    <rPh sb="11" eb="12">
      <t>タイ</t>
    </rPh>
    <rPh sb="15" eb="17">
      <t>ジョウト</t>
    </rPh>
    <rPh sb="19" eb="20">
      <t>カカワ</t>
    </rPh>
    <rPh sb="21" eb="23">
      <t>キンガク</t>
    </rPh>
    <phoneticPr fontId="3"/>
  </si>
  <si>
    <t>5月</t>
  </si>
  <si>
    <t>6月</t>
  </si>
  <si>
    <t>　　　　区　分
所得者区分</t>
    <rPh sb="4" eb="5">
      <t>ク</t>
    </rPh>
    <rPh sb="6" eb="7">
      <t>ブン</t>
    </rPh>
    <phoneticPr fontId="3"/>
  </si>
  <si>
    <t>　　　　　　　　　区　　　分
　　課税標準額の段階</t>
    <phoneticPr fontId="3"/>
  </si>
  <si>
    <t>市町村民税</t>
    <phoneticPr fontId="3"/>
  </si>
  <si>
    <t>小計</t>
    <rPh sb="0" eb="2">
      <t>ショウケイ</t>
    </rPh>
    <phoneticPr fontId="3"/>
  </si>
  <si>
    <t>うち給与所得者</t>
    <rPh sb="2" eb="4">
      <t>キュウヨ</t>
    </rPh>
    <rPh sb="4" eb="6">
      <t>ショトク</t>
    </rPh>
    <rPh sb="6" eb="7">
      <t>シャ</t>
    </rPh>
    <phoneticPr fontId="3"/>
  </si>
  <si>
    <t>分離長期譲渡所得金額</t>
    <rPh sb="0" eb="2">
      <t>ブンリ</t>
    </rPh>
    <rPh sb="2" eb="4">
      <t>チョウキ</t>
    </rPh>
    <rPh sb="4" eb="6">
      <t>ジョウト</t>
    </rPh>
    <rPh sb="6" eb="8">
      <t>ショトク</t>
    </rPh>
    <rPh sb="8" eb="10">
      <t>キンガク</t>
    </rPh>
    <phoneticPr fontId="3"/>
  </si>
  <si>
    <t>一般の譲渡
に係る金額</t>
    <rPh sb="0" eb="2">
      <t>イッパン</t>
    </rPh>
    <rPh sb="3" eb="5">
      <t>ジョウト</t>
    </rPh>
    <rPh sb="7" eb="8">
      <t>カカワ</t>
    </rPh>
    <rPh sb="9" eb="11">
      <t>キンガク</t>
    </rPh>
    <phoneticPr fontId="3"/>
  </si>
  <si>
    <t>優良住宅地
としての譲渡
に係る金額</t>
    <rPh sb="0" eb="2">
      <t>ユウリョウ</t>
    </rPh>
    <rPh sb="2" eb="4">
      <t>ジュウタク</t>
    </rPh>
    <rPh sb="4" eb="5">
      <t>チ</t>
    </rPh>
    <rPh sb="10" eb="12">
      <t>ジョウト</t>
    </rPh>
    <rPh sb="14" eb="15">
      <t>カカワ</t>
    </rPh>
    <rPh sb="16" eb="18">
      <t>キンガク</t>
    </rPh>
    <phoneticPr fontId="3"/>
  </si>
  <si>
    <t>道府県</t>
    <rPh sb="0" eb="1">
      <t>ミチ</t>
    </rPh>
    <rPh sb="1" eb="2">
      <t>フ</t>
    </rPh>
    <rPh sb="2" eb="3">
      <t>ケン</t>
    </rPh>
    <phoneticPr fontId="3"/>
  </si>
  <si>
    <t>寄附金税額控除</t>
    <rPh sb="3" eb="5">
      <t>ゼイガク</t>
    </rPh>
    <rPh sb="5" eb="7">
      <t>コウジョ</t>
    </rPh>
    <phoneticPr fontId="3"/>
  </si>
  <si>
    <t>寄附金税額
控除</t>
    <rPh sb="3" eb="5">
      <t>ゼイガク</t>
    </rPh>
    <rPh sb="6" eb="8">
      <t>コウジョ</t>
    </rPh>
    <phoneticPr fontId="3"/>
  </si>
  <si>
    <t>国,地方公共
団体等に対
する譲渡に
係るもの</t>
    <phoneticPr fontId="3"/>
  </si>
  <si>
    <t>（％）</t>
    <phoneticPr fontId="3"/>
  </si>
  <si>
    <r>
      <t xml:space="preserve">平均税率
</t>
    </r>
    <r>
      <rPr>
        <sz val="7"/>
        <rFont val="ＭＳ Ｐ明朝"/>
        <family val="1"/>
        <charset val="128"/>
      </rPr>
      <t>（B）／（A）</t>
    </r>
    <rPh sb="0" eb="2">
      <t>ヘイキン</t>
    </rPh>
    <rPh sb="2" eb="4">
      <t>ゼイリツ</t>
    </rPh>
    <phoneticPr fontId="3"/>
  </si>
  <si>
    <t>1-2</t>
    <phoneticPr fontId="3"/>
  </si>
  <si>
    <t>(17)</t>
    <phoneticPr fontId="3"/>
  </si>
  <si>
    <t>(41)</t>
    <phoneticPr fontId="3"/>
  </si>
  <si>
    <t>『表00』が表示されます。地方公共団体コードを入力し、「表示」ボタンを押してください。</t>
    <rPh sb="1" eb="2">
      <t>ヒョウ</t>
    </rPh>
    <rPh sb="6" eb="8">
      <t>ヒョウジ</t>
    </rPh>
    <rPh sb="23" eb="25">
      <t>ニュウリョク</t>
    </rPh>
    <rPh sb="28" eb="30">
      <t>ヒョウジ</t>
    </rPh>
    <rPh sb="35" eb="36">
      <t>オ</t>
    </rPh>
    <phoneticPr fontId="11"/>
  </si>
  <si>
    <t>”都道府県名”及び”市町村名”が自動的に表示されます。</t>
    <rPh sb="7" eb="8">
      <t>オヨ</t>
    </rPh>
    <phoneticPr fontId="3"/>
  </si>
  <si>
    <t>(市町村名は存在しない調査もあります。)</t>
    <rPh sb="1" eb="4">
      <t>シチョウソン</t>
    </rPh>
    <rPh sb="4" eb="5">
      <t>ナ</t>
    </rPh>
    <rPh sb="6" eb="8">
      <t>ソンザイ</t>
    </rPh>
    <rPh sb="11" eb="13">
      <t>チョウサ</t>
    </rPh>
    <phoneticPr fontId="3"/>
  </si>
  <si>
    <t>1-3</t>
    <phoneticPr fontId="3"/>
  </si>
  <si>
    <t>（千円）</t>
    <phoneticPr fontId="3"/>
  </si>
  <si>
    <t>土地等に係る事業所得等分</t>
    <rPh sb="0" eb="2">
      <t>トチ</t>
    </rPh>
    <rPh sb="2" eb="3">
      <t>トウ</t>
    </rPh>
    <rPh sb="4" eb="5">
      <t>カカワ</t>
    </rPh>
    <rPh sb="6" eb="8">
      <t>ジギョウ</t>
    </rPh>
    <rPh sb="8" eb="10">
      <t>ショトク</t>
    </rPh>
    <rPh sb="10" eb="11">
      <t>トウ</t>
    </rPh>
    <rPh sb="11" eb="12">
      <t>ブン</t>
    </rPh>
    <phoneticPr fontId="3"/>
  </si>
  <si>
    <t>分離長期譲渡所得分</t>
    <rPh sb="0" eb="2">
      <t>ブンリ</t>
    </rPh>
    <rPh sb="2" eb="4">
      <t>チョウキ</t>
    </rPh>
    <rPh sb="4" eb="6">
      <t>ジョウト</t>
    </rPh>
    <rPh sb="6" eb="8">
      <t>ショトク</t>
    </rPh>
    <rPh sb="8" eb="9">
      <t>ブン</t>
    </rPh>
    <phoneticPr fontId="3"/>
  </si>
  <si>
    <t>分離短期譲渡所得分</t>
    <rPh sb="0" eb="2">
      <t>ブンリ</t>
    </rPh>
    <rPh sb="2" eb="4">
      <t>タンキ</t>
    </rPh>
    <rPh sb="4" eb="6">
      <t>ジョウト</t>
    </rPh>
    <rPh sb="6" eb="8">
      <t>ショトク</t>
    </rPh>
    <rPh sb="8" eb="9">
      <t>ブン</t>
    </rPh>
    <phoneticPr fontId="3"/>
  </si>
  <si>
    <t>居住用財産の
譲渡に係る分</t>
    <rPh sb="0" eb="3">
      <t>キョジュウヨウ</t>
    </rPh>
    <rPh sb="3" eb="5">
      <t>ザイサン</t>
    </rPh>
    <rPh sb="7" eb="9">
      <t>ジョウト</t>
    </rPh>
    <rPh sb="10" eb="11">
      <t>カカワ</t>
    </rPh>
    <rPh sb="12" eb="13">
      <t>ブン</t>
    </rPh>
    <phoneticPr fontId="3"/>
  </si>
  <si>
    <t>一般の譲渡
に係る分</t>
    <rPh sb="0" eb="2">
      <t>イッパン</t>
    </rPh>
    <rPh sb="3" eb="5">
      <t>ジョウト</t>
    </rPh>
    <rPh sb="7" eb="8">
      <t>カカワ</t>
    </rPh>
    <rPh sb="9" eb="10">
      <t>ブン</t>
    </rPh>
    <phoneticPr fontId="3"/>
  </si>
  <si>
    <t>国,地方公共
団体等に
対する譲渡
に係る分</t>
    <rPh sb="0" eb="1">
      <t>クニ</t>
    </rPh>
    <rPh sb="2" eb="4">
      <t>チホウ</t>
    </rPh>
    <rPh sb="4" eb="6">
      <t>コウキョウ</t>
    </rPh>
    <rPh sb="7" eb="9">
      <t>ダンタイ</t>
    </rPh>
    <rPh sb="9" eb="10">
      <t>トウ</t>
    </rPh>
    <rPh sb="12" eb="13">
      <t>タイ</t>
    </rPh>
    <rPh sb="15" eb="17">
      <t>ジョウト</t>
    </rPh>
    <rPh sb="19" eb="20">
      <t>カカワ</t>
    </rPh>
    <rPh sb="21" eb="22">
      <t>ブン</t>
    </rPh>
    <phoneticPr fontId="3"/>
  </si>
  <si>
    <t>(D)'+(G)' 　 (K)'</t>
    <phoneticPr fontId="3"/>
  </si>
  <si>
    <t>法人均等割納税義務者数</t>
    <rPh sb="0" eb="2">
      <t>ホウジン</t>
    </rPh>
    <rPh sb="2" eb="5">
      <t>キントウワ</t>
    </rPh>
    <rPh sb="5" eb="7">
      <t>ノウゼイ</t>
    </rPh>
    <rPh sb="7" eb="10">
      <t>ギムシャ</t>
    </rPh>
    <rPh sb="10" eb="11">
      <t>スウ</t>
    </rPh>
    <phoneticPr fontId="3"/>
  </si>
  <si>
    <t>納税義務者数</t>
    <rPh sb="0" eb="2">
      <t>ノウゼイ</t>
    </rPh>
    <rPh sb="2" eb="5">
      <t>ギムシャ</t>
    </rPh>
    <rPh sb="5" eb="6">
      <t>スウ</t>
    </rPh>
    <phoneticPr fontId="3"/>
  </si>
  <si>
    <t>地方税法第311条
の規定による軽減</t>
    <rPh sb="0" eb="3">
      <t>チホウゼイ</t>
    </rPh>
    <rPh sb="3" eb="4">
      <t>ホウ</t>
    </rPh>
    <rPh sb="4" eb="5">
      <t>ダイ</t>
    </rPh>
    <rPh sb="8" eb="9">
      <t>ジョウ</t>
    </rPh>
    <rPh sb="11" eb="13">
      <t>キテイ</t>
    </rPh>
    <rPh sb="16" eb="18">
      <t>ケイゲン</t>
    </rPh>
    <phoneticPr fontId="3"/>
  </si>
  <si>
    <t>法人</t>
    <rPh sb="0" eb="2">
      <t>ホウジン</t>
    </rPh>
    <phoneticPr fontId="3"/>
  </si>
  <si>
    <t>　　　　　　　　　区　　　分
　　課税標準額の段階</t>
    <phoneticPr fontId="3"/>
  </si>
  <si>
    <t>　　　　　　　　　区　　　分
　　課税標準額の段階</t>
    <phoneticPr fontId="3"/>
  </si>
  <si>
    <t>(12)</t>
    <phoneticPr fontId="3"/>
  </si>
  <si>
    <t>(13)</t>
    <phoneticPr fontId="3"/>
  </si>
  <si>
    <t>(9)</t>
    <phoneticPr fontId="3"/>
  </si>
  <si>
    <t>(10)</t>
    <phoneticPr fontId="3"/>
  </si>
  <si>
    <t>(11)</t>
    <phoneticPr fontId="3"/>
  </si>
  <si>
    <t>行番号</t>
    <phoneticPr fontId="3"/>
  </si>
  <si>
    <t>個人均等割</t>
    <rPh sb="0" eb="2">
      <t>コジン</t>
    </rPh>
    <rPh sb="2" eb="4">
      <t>キントウ</t>
    </rPh>
    <rPh sb="4" eb="5">
      <t>ワリ</t>
    </rPh>
    <phoneticPr fontId="3"/>
  </si>
  <si>
    <t>エラーがなくなったら、「ファイル出力」ボタンを押して下さい。</t>
    <rPh sb="16" eb="18">
      <t>シュツリョク</t>
    </rPh>
    <phoneticPr fontId="3"/>
  </si>
  <si>
    <t>実行結果が表示されます。</t>
    <rPh sb="0" eb="2">
      <t>ジッコウ</t>
    </rPh>
    <rPh sb="2" eb="4">
      <t>ケッカ</t>
    </rPh>
    <rPh sb="5" eb="7">
      <t>ヒョウジ</t>
    </rPh>
    <phoneticPr fontId="3"/>
  </si>
  <si>
    <r>
      <t>＜＜</t>
    </r>
    <r>
      <rPr>
        <u/>
        <sz val="10"/>
        <rFont val="ＭＳ Ｐゴシック"/>
        <family val="3"/>
        <charset val="128"/>
      </rPr>
      <t>各シートのボタンの配置と処理の流れ</t>
    </r>
    <r>
      <rPr>
        <sz val="10"/>
        <rFont val="ＭＳ Ｐゴシック"/>
        <family val="3"/>
        <charset val="128"/>
      </rPr>
      <t>＞＞</t>
    </r>
    <rPh sb="2" eb="3">
      <t>カク</t>
    </rPh>
    <rPh sb="11" eb="13">
      <t>ハイチ</t>
    </rPh>
    <rPh sb="14" eb="16">
      <t>ショリ</t>
    </rPh>
    <rPh sb="17" eb="18">
      <t>ナガ</t>
    </rPh>
    <phoneticPr fontId="3"/>
  </si>
  <si>
    <t>03</t>
  </si>
  <si>
    <t>04</t>
  </si>
  <si>
    <t>05</t>
  </si>
  <si>
    <t>06</t>
  </si>
  <si>
    <t>07</t>
  </si>
  <si>
    <t>08</t>
  </si>
  <si>
    <t>09</t>
  </si>
  <si>
    <t>10</t>
  </si>
  <si>
    <t>11</t>
  </si>
  <si>
    <t>12</t>
  </si>
  <si>
    <t>13</t>
  </si>
  <si>
    <t>14</t>
  </si>
  <si>
    <t>15</t>
  </si>
  <si>
    <t>16</t>
  </si>
  <si>
    <t>17</t>
  </si>
  <si>
    <t>18</t>
  </si>
  <si>
    <t>19</t>
  </si>
  <si>
    <t>20</t>
  </si>
  <si>
    <t>21</t>
  </si>
  <si>
    <t>22</t>
  </si>
  <si>
    <t>25</t>
  </si>
  <si>
    <t>26</t>
  </si>
  <si>
    <t>27</t>
  </si>
  <si>
    <t>28</t>
  </si>
  <si>
    <t>29</t>
  </si>
  <si>
    <t>30</t>
  </si>
  <si>
    <t>31</t>
  </si>
  <si>
    <t>32</t>
  </si>
  <si>
    <t>33</t>
  </si>
  <si>
    <t>埼玉県</t>
    <phoneticPr fontId="3"/>
  </si>
  <si>
    <t>千葉県</t>
    <phoneticPr fontId="3"/>
  </si>
  <si>
    <t>東京都</t>
    <phoneticPr fontId="3"/>
  </si>
  <si>
    <t>神奈川県</t>
    <phoneticPr fontId="3"/>
  </si>
  <si>
    <t>新潟県</t>
    <phoneticPr fontId="3"/>
  </si>
  <si>
    <t>富山県</t>
    <phoneticPr fontId="3"/>
  </si>
  <si>
    <t>石川県</t>
    <phoneticPr fontId="3"/>
  </si>
  <si>
    <t>福井県</t>
    <phoneticPr fontId="3"/>
  </si>
  <si>
    <t>山梨県</t>
    <phoneticPr fontId="3"/>
  </si>
  <si>
    <t>（人）</t>
    <phoneticPr fontId="3"/>
  </si>
  <si>
    <t>(8)</t>
    <phoneticPr fontId="3"/>
  </si>
  <si>
    <t>　　　　　　　　　区　　　分
　　課税標準額の段階</t>
    <phoneticPr fontId="3"/>
  </si>
  <si>
    <t xml:space="preserve">
山林所得金額
に係るもの</t>
    <rPh sb="1" eb="3">
      <t>サンリン</t>
    </rPh>
    <rPh sb="3" eb="5">
      <t>ショトク</t>
    </rPh>
    <rPh sb="5" eb="7">
      <t>キンガク</t>
    </rPh>
    <rPh sb="9" eb="10">
      <t>カカワ</t>
    </rPh>
    <phoneticPr fontId="3"/>
  </si>
  <si>
    <t xml:space="preserve">
総所得金額等に係る分
（超過税率課税分を含む）</t>
    <rPh sb="1" eb="4">
      <t>ソウショトク</t>
    </rPh>
    <rPh sb="4" eb="6">
      <t>キンガク</t>
    </rPh>
    <rPh sb="6" eb="7">
      <t>ナド</t>
    </rPh>
    <rPh sb="8" eb="9">
      <t>カカ</t>
    </rPh>
    <rPh sb="10" eb="11">
      <t>フン</t>
    </rPh>
    <phoneticPr fontId="3"/>
  </si>
  <si>
    <t>(3)</t>
    <phoneticPr fontId="3"/>
  </si>
  <si>
    <t>(4)</t>
    <phoneticPr fontId="3"/>
  </si>
  <si>
    <t>　　　　　　　　　区　　　分
　　課税標準額の段階</t>
    <phoneticPr fontId="3"/>
  </si>
  <si>
    <t>（千円）</t>
    <phoneticPr fontId="3"/>
  </si>
  <si>
    <t>(5)</t>
    <phoneticPr fontId="3"/>
  </si>
  <si>
    <t>(6)</t>
    <phoneticPr fontId="3"/>
  </si>
  <si>
    <t>合計所得金額135万円を
超え145万円までのもの</t>
    <rPh sb="0" eb="2">
      <t>ゴウケイ</t>
    </rPh>
    <rPh sb="2" eb="4">
      <t>ショトク</t>
    </rPh>
    <rPh sb="4" eb="6">
      <t>キンガク</t>
    </rPh>
    <rPh sb="9" eb="11">
      <t>マンエン</t>
    </rPh>
    <rPh sb="13" eb="14">
      <t>コ</t>
    </rPh>
    <rPh sb="18" eb="20">
      <t>マンエン</t>
    </rPh>
    <phoneticPr fontId="3"/>
  </si>
  <si>
    <t>合計所得金額145万円を
超え155万円までのもの</t>
    <rPh sb="0" eb="2">
      <t>ゴウケイ</t>
    </rPh>
    <rPh sb="2" eb="4">
      <t>ショトク</t>
    </rPh>
    <rPh sb="4" eb="6">
      <t>キンガク</t>
    </rPh>
    <rPh sb="9" eb="11">
      <t>マンエン</t>
    </rPh>
    <rPh sb="13" eb="14">
      <t>コ</t>
    </rPh>
    <rPh sb="18" eb="20">
      <t>マンエン</t>
    </rPh>
    <phoneticPr fontId="3"/>
  </si>
  <si>
    <t>　　　　　　　　　区　　　分
　　課税標準額の段階</t>
    <phoneticPr fontId="3"/>
  </si>
  <si>
    <t>　　　　　　区　　　分
 課税標準額の段階</t>
    <phoneticPr fontId="3"/>
  </si>
  <si>
    <t>　　　　　　　区　　　分
 課税標準額の段階</t>
    <phoneticPr fontId="3"/>
  </si>
  <si>
    <t>行番号</t>
    <phoneticPr fontId="3"/>
  </si>
  <si>
    <t>行番号</t>
    <phoneticPr fontId="3"/>
  </si>
  <si>
    <t>(1)</t>
    <phoneticPr fontId="3"/>
  </si>
  <si>
    <t>(2)</t>
    <phoneticPr fontId="3"/>
  </si>
  <si>
    <t>10万円以下の金額</t>
    <rPh sb="4" eb="6">
      <t>イカ</t>
    </rPh>
    <rPh sb="7" eb="9">
      <t>キンガク</t>
    </rPh>
    <phoneticPr fontId="3"/>
  </si>
  <si>
    <t>10万円を超え100万円以下</t>
    <rPh sb="5" eb="6">
      <t>コ</t>
    </rPh>
    <rPh sb="10" eb="12">
      <t>マンエン</t>
    </rPh>
    <rPh sb="12" eb="14">
      <t>イカ</t>
    </rPh>
    <phoneticPr fontId="3"/>
  </si>
  <si>
    <t>行番号</t>
    <phoneticPr fontId="3"/>
  </si>
  <si>
    <t>100万円以下の金額</t>
    <rPh sb="3" eb="5">
      <t>マンエン</t>
    </rPh>
    <rPh sb="5" eb="7">
      <t>イカ</t>
    </rPh>
    <rPh sb="8" eb="10">
      <t>キンガク</t>
    </rPh>
    <phoneticPr fontId="3"/>
  </si>
  <si>
    <t>100万円を超え110万円以下</t>
    <rPh sb="3" eb="5">
      <t>マンエン</t>
    </rPh>
    <rPh sb="6" eb="7">
      <t>コ</t>
    </rPh>
    <rPh sb="11" eb="13">
      <t>マンエン</t>
    </rPh>
    <rPh sb="13" eb="15">
      <t>イカ</t>
    </rPh>
    <phoneticPr fontId="3"/>
  </si>
  <si>
    <t>（千円）</t>
    <phoneticPr fontId="3"/>
  </si>
  <si>
    <t>うち均等割のみ</t>
    <rPh sb="2" eb="4">
      <t>キントウ</t>
    </rPh>
    <rPh sb="4" eb="5">
      <t>ワリ</t>
    </rPh>
    <phoneticPr fontId="3"/>
  </si>
  <si>
    <t>所得割額
(B)</t>
    <rPh sb="0" eb="2">
      <t>ショトク</t>
    </rPh>
    <rPh sb="2" eb="3">
      <t>ワリ</t>
    </rPh>
    <rPh sb="3" eb="4">
      <t>ガク</t>
    </rPh>
    <phoneticPr fontId="3"/>
  </si>
  <si>
    <t>均等割額
(C)</t>
    <rPh sb="0" eb="2">
      <t>キントウ</t>
    </rPh>
    <rPh sb="2" eb="3">
      <t>ワリ</t>
    </rPh>
    <rPh sb="3" eb="4">
      <t>ガク</t>
    </rPh>
    <phoneticPr fontId="3"/>
  </si>
  <si>
    <t>所得控除を行った納税義務者数（つづき）</t>
    <rPh sb="0" eb="2">
      <t>ショトク</t>
    </rPh>
    <rPh sb="2" eb="4">
      <t>コウジョ</t>
    </rPh>
    <rPh sb="5" eb="6">
      <t>オコナ</t>
    </rPh>
    <rPh sb="8" eb="10">
      <t>ノウゼイ</t>
    </rPh>
    <rPh sb="10" eb="13">
      <t>ギムシャ</t>
    </rPh>
    <rPh sb="13" eb="14">
      <t>スウ</t>
    </rPh>
    <phoneticPr fontId="3"/>
  </si>
  <si>
    <t>実人員</t>
    <rPh sb="0" eb="1">
      <t>ジツ</t>
    </rPh>
    <rPh sb="1" eb="3">
      <t>ジンイン</t>
    </rPh>
    <phoneticPr fontId="3"/>
  </si>
  <si>
    <t>障害者控除の対象となった人員</t>
    <rPh sb="0" eb="3">
      <t>ショウガイシャ</t>
    </rPh>
    <rPh sb="3" eb="5">
      <t>コウジョ</t>
    </rPh>
    <rPh sb="6" eb="8">
      <t>タイショウ</t>
    </rPh>
    <rPh sb="12" eb="14">
      <t>ジンイン</t>
    </rPh>
    <phoneticPr fontId="3"/>
  </si>
  <si>
    <t>(A)</t>
    <phoneticPr fontId="3"/>
  </si>
  <si>
    <t>(B)</t>
    <phoneticPr fontId="3"/>
  </si>
  <si>
    <t xml:space="preserve"> (B)'</t>
    <phoneticPr fontId="3"/>
  </si>
  <si>
    <t>納税義務者数</t>
    <rPh sb="0" eb="2">
      <t>ノウゼイ</t>
    </rPh>
    <rPh sb="2" eb="4">
      <t>ギム</t>
    </rPh>
    <rPh sb="4" eb="5">
      <t>シャ</t>
    </rPh>
    <rPh sb="5" eb="6">
      <t>スウ</t>
    </rPh>
    <phoneticPr fontId="3"/>
  </si>
  <si>
    <t>(B)について
標準税率で
算出したもの</t>
    <rPh sb="8" eb="10">
      <t>ヒョウジュン</t>
    </rPh>
    <rPh sb="10" eb="12">
      <t>ゼイリツ</t>
    </rPh>
    <rPh sb="14" eb="16">
      <t>サンシュツ</t>
    </rPh>
    <phoneticPr fontId="3"/>
  </si>
  <si>
    <t>(C)</t>
    <phoneticPr fontId="3"/>
  </si>
  <si>
    <t>納税義務者数　  　</t>
    <rPh sb="0" eb="2">
      <t>ノウゼイ</t>
    </rPh>
    <rPh sb="2" eb="5">
      <t>ギムシャ</t>
    </rPh>
    <rPh sb="5" eb="6">
      <t>スウ</t>
    </rPh>
    <phoneticPr fontId="3"/>
  </si>
  <si>
    <t>(D)</t>
    <phoneticPr fontId="3"/>
  </si>
  <si>
    <t>(D)'</t>
    <phoneticPr fontId="3"/>
  </si>
  <si>
    <t>(D)について
標準税率で
算出したもの</t>
    <rPh sb="8" eb="10">
      <t>ヒョウジュン</t>
    </rPh>
    <rPh sb="10" eb="12">
      <t>ゼイリツ</t>
    </rPh>
    <rPh sb="14" eb="16">
      <t>サンシュツ</t>
    </rPh>
    <phoneticPr fontId="3"/>
  </si>
  <si>
    <t>(E)</t>
    <phoneticPr fontId="3"/>
  </si>
  <si>
    <t>(F)</t>
    <phoneticPr fontId="3"/>
  </si>
  <si>
    <t>(F)'</t>
    <phoneticPr fontId="3"/>
  </si>
  <si>
    <t>(F)について
標準税率で
算出したもの</t>
    <rPh sb="8" eb="10">
      <t>ヒョウジュン</t>
    </rPh>
    <rPh sb="10" eb="12">
      <t>ゼイリツ</t>
    </rPh>
    <rPh sb="14" eb="16">
      <t>サンシュツ</t>
    </rPh>
    <phoneticPr fontId="3"/>
  </si>
  <si>
    <t>(G)</t>
    <phoneticPr fontId="3"/>
  </si>
  <si>
    <t>(G)'</t>
    <phoneticPr fontId="3"/>
  </si>
  <si>
    <t>(G)について
標準税率で
算出したもの</t>
    <rPh sb="8" eb="10">
      <t>ヒョウジュン</t>
    </rPh>
    <rPh sb="10" eb="12">
      <t>ゼイリツ</t>
    </rPh>
    <rPh sb="14" eb="16">
      <t>サンシュツ</t>
    </rPh>
    <phoneticPr fontId="3"/>
  </si>
  <si>
    <t>　　　　区　分
所得者区分</t>
    <rPh sb="4" eb="5">
      <t>ク</t>
    </rPh>
    <rPh sb="6" eb="7">
      <t>ブン</t>
    </rPh>
    <phoneticPr fontId="3"/>
  </si>
  <si>
    <t>(A)+(E) 　(H)</t>
    <phoneticPr fontId="3"/>
  </si>
  <si>
    <t>700万円以下の金額</t>
    <rPh sb="3" eb="5">
      <t>マンエン</t>
    </rPh>
    <rPh sb="5" eb="7">
      <t>イカ</t>
    </rPh>
    <rPh sb="8" eb="10">
      <t>キンガク</t>
    </rPh>
    <phoneticPr fontId="3"/>
  </si>
  <si>
    <t>地方税法第294条
第1項第1号
に該当する者</t>
    <rPh sb="0" eb="3">
      <t>チホウゼイ</t>
    </rPh>
    <rPh sb="3" eb="4">
      <t>ホウ</t>
    </rPh>
    <rPh sb="4" eb="5">
      <t>ダイ</t>
    </rPh>
    <rPh sb="8" eb="9">
      <t>ジョウ</t>
    </rPh>
    <rPh sb="10" eb="11">
      <t>ダイ</t>
    </rPh>
    <rPh sb="12" eb="13">
      <t>コウ</t>
    </rPh>
    <rPh sb="13" eb="14">
      <t>ダイ</t>
    </rPh>
    <rPh sb="15" eb="16">
      <t>ゴウ</t>
    </rPh>
    <rPh sb="18" eb="20">
      <t>ガイトウ</t>
    </rPh>
    <rPh sb="22" eb="23">
      <t>モノ</t>
    </rPh>
    <phoneticPr fontId="3"/>
  </si>
  <si>
    <t>地方税法第294条
第1項第2号
に該当する者</t>
    <rPh sb="0" eb="3">
      <t>チホウゼイ</t>
    </rPh>
    <rPh sb="3" eb="4">
      <t>ホウ</t>
    </rPh>
    <rPh sb="4" eb="5">
      <t>ダイ</t>
    </rPh>
    <rPh sb="8" eb="9">
      <t>ジョウ</t>
    </rPh>
    <rPh sb="10" eb="11">
      <t>ダイ</t>
    </rPh>
    <rPh sb="12" eb="13">
      <t>コウ</t>
    </rPh>
    <rPh sb="13" eb="14">
      <t>ダイ</t>
    </rPh>
    <rPh sb="15" eb="16">
      <t>ゴウ</t>
    </rPh>
    <rPh sb="18" eb="20">
      <t>ガイトウ</t>
    </rPh>
    <rPh sb="22" eb="23">
      <t>モノ</t>
    </rPh>
    <phoneticPr fontId="3"/>
  </si>
  <si>
    <t>固定資産税
納税義務者数</t>
    <phoneticPr fontId="3"/>
  </si>
  <si>
    <r>
      <rPr>
        <sz val="9"/>
        <rFont val="ＭＳ 明朝"/>
        <family val="1"/>
        <charset val="128"/>
      </rPr>
      <t xml:space="preserve">一般
</t>
    </r>
    <r>
      <rPr>
        <sz val="7"/>
        <rFont val="ＭＳ 明朝"/>
        <family val="1"/>
        <charset val="128"/>
      </rPr>
      <t>(70歳未満)</t>
    </r>
    <rPh sb="0" eb="2">
      <t>イッパン</t>
    </rPh>
    <rPh sb="6" eb="7">
      <t>サイ</t>
    </rPh>
    <rPh sb="7" eb="9">
      <t>ミマン</t>
    </rPh>
    <phoneticPr fontId="3"/>
  </si>
  <si>
    <t>居住用財産
の譲渡に
係る金額</t>
    <rPh sb="0" eb="3">
      <t>キョジュウヨウ</t>
    </rPh>
    <rPh sb="3" eb="5">
      <t>ザイサン</t>
    </rPh>
    <rPh sb="7" eb="9">
      <t>ジョウト</t>
    </rPh>
    <rPh sb="11" eb="12">
      <t>カカワ</t>
    </rPh>
    <rPh sb="13" eb="15">
      <t>キンガク</t>
    </rPh>
    <phoneticPr fontId="3"/>
  </si>
  <si>
    <t>優良住宅地
としての
譲渡に係る分</t>
    <rPh sb="0" eb="2">
      <t>ユウリョウ</t>
    </rPh>
    <rPh sb="2" eb="4">
      <t>ジュウタク</t>
    </rPh>
    <rPh sb="4" eb="5">
      <t>チ</t>
    </rPh>
    <rPh sb="11" eb="12">
      <t>ユズル</t>
    </rPh>
    <rPh sb="12" eb="13">
      <t>ワタリ</t>
    </rPh>
    <rPh sb="14" eb="15">
      <t>カカワ</t>
    </rPh>
    <rPh sb="16" eb="17">
      <t>ブン</t>
    </rPh>
    <phoneticPr fontId="3"/>
  </si>
  <si>
    <t xml:space="preserve">
先物取引に
係る雑所得等分</t>
    <rPh sb="1" eb="3">
      <t>サキモノ</t>
    </rPh>
    <rPh sb="3" eb="5">
      <t>トリヒキ</t>
    </rPh>
    <rPh sb="7" eb="8">
      <t>カカワ</t>
    </rPh>
    <rPh sb="9" eb="10">
      <t>ザツ</t>
    </rPh>
    <rPh sb="10" eb="12">
      <t>ショトク</t>
    </rPh>
    <rPh sb="12" eb="13">
      <t>トウ</t>
    </rPh>
    <rPh sb="13" eb="14">
      <t>ブン</t>
    </rPh>
    <phoneticPr fontId="3"/>
  </si>
  <si>
    <t>市町村民税
所得割の
納税義務者数</t>
    <rPh sb="0" eb="3">
      <t>シチョウソン</t>
    </rPh>
    <rPh sb="3" eb="4">
      <t>タミ</t>
    </rPh>
    <rPh sb="4" eb="5">
      <t>ゼイ</t>
    </rPh>
    <rPh sb="6" eb="8">
      <t>ショトク</t>
    </rPh>
    <rPh sb="8" eb="9">
      <t>ワリ</t>
    </rPh>
    <rPh sb="11" eb="12">
      <t>オサム</t>
    </rPh>
    <rPh sb="12" eb="13">
      <t>ゼイ</t>
    </rPh>
    <rPh sb="13" eb="16">
      <t>ギムシャ</t>
    </rPh>
    <rPh sb="16" eb="17">
      <t>カズ</t>
    </rPh>
    <phoneticPr fontId="3"/>
  </si>
  <si>
    <t>(22)</t>
    <phoneticPr fontId="3"/>
  </si>
  <si>
    <t>(25)</t>
    <phoneticPr fontId="3"/>
  </si>
  <si>
    <t>(28)</t>
    <phoneticPr fontId="3"/>
  </si>
  <si>
    <r>
      <t>(注) 「合計所得金額」欄及び「課税標準額」欄の単位は「</t>
    </r>
    <r>
      <rPr>
        <u/>
        <sz val="12"/>
        <rFont val="ＭＳ 明朝"/>
        <family val="1"/>
        <charset val="128"/>
      </rPr>
      <t>千円</t>
    </r>
    <r>
      <rPr>
        <sz val="12"/>
        <rFont val="ＭＳ 明朝"/>
        <family val="1"/>
        <charset val="128"/>
      </rPr>
      <t>」，「所得割額」欄及び</t>
    </r>
    <rPh sb="1" eb="2">
      <t>チュウ</t>
    </rPh>
    <rPh sb="5" eb="7">
      <t>ゴウケイ</t>
    </rPh>
    <rPh sb="7" eb="9">
      <t>ショトク</t>
    </rPh>
    <rPh sb="9" eb="11">
      <t>キンガク</t>
    </rPh>
    <rPh sb="12" eb="13">
      <t>ラン</t>
    </rPh>
    <rPh sb="13" eb="14">
      <t>オヨ</t>
    </rPh>
    <rPh sb="16" eb="18">
      <t>カゼイ</t>
    </rPh>
    <rPh sb="18" eb="20">
      <t>ヒョウジュン</t>
    </rPh>
    <rPh sb="20" eb="21">
      <t>ガク</t>
    </rPh>
    <rPh sb="22" eb="23">
      <t>ラン</t>
    </rPh>
    <rPh sb="24" eb="26">
      <t>タンイ</t>
    </rPh>
    <rPh sb="28" eb="30">
      <t>センエン</t>
    </rPh>
    <rPh sb="33" eb="35">
      <t>ショトク</t>
    </rPh>
    <rPh sb="35" eb="36">
      <t>ワリ</t>
    </rPh>
    <rPh sb="36" eb="37">
      <t>ガク</t>
    </rPh>
    <rPh sb="38" eb="39">
      <t>ラン</t>
    </rPh>
    <rPh sb="39" eb="40">
      <t>オヨ</t>
    </rPh>
    <phoneticPr fontId="3"/>
  </si>
  <si>
    <r>
      <t>「均等割額」欄の単位は「</t>
    </r>
    <r>
      <rPr>
        <u/>
        <sz val="12"/>
        <rFont val="ＭＳ 明朝"/>
        <family val="1"/>
        <charset val="128"/>
      </rPr>
      <t>円</t>
    </r>
    <r>
      <rPr>
        <sz val="12"/>
        <rFont val="ＭＳ 明朝"/>
        <family val="1"/>
        <charset val="128"/>
      </rPr>
      <t>」であるので誤りのないよう注意すること。</t>
    </r>
    <phoneticPr fontId="3"/>
  </si>
  <si>
    <r>
      <t>5「都道府県名」「市町村名」については</t>
    </r>
    <r>
      <rPr>
        <sz val="8"/>
        <color rgb="FFFF0000"/>
        <rFont val="ＭＳ 明朝"/>
        <family val="1"/>
        <charset val="128"/>
      </rPr>
      <t>「地方公共団体コード」</t>
    </r>
    <r>
      <rPr>
        <sz val="8"/>
        <rFont val="ＭＳ 明朝"/>
        <family val="1"/>
        <charset val="128"/>
      </rPr>
      <t>を
   記入すれば自動的に付与される。</t>
    </r>
    <phoneticPr fontId="3"/>
  </si>
  <si>
    <t>(24)</t>
    <phoneticPr fontId="3"/>
  </si>
  <si>
    <t>課税
標準額　</t>
    <phoneticPr fontId="3"/>
  </si>
  <si>
    <t>（千円）</t>
    <phoneticPr fontId="3"/>
  </si>
  <si>
    <t>(26)</t>
    <phoneticPr fontId="3"/>
  </si>
  <si>
    <t xml:space="preserve">
分離短期譲渡
所得金額に係る
所得金額</t>
    <phoneticPr fontId="3"/>
  </si>
  <si>
    <t xml:space="preserve">
一般株式等に係る譲渡所得等の金額</t>
    <phoneticPr fontId="3"/>
  </si>
  <si>
    <t xml:space="preserve">
上場株式等に係る譲渡所得等の金額</t>
    <phoneticPr fontId="3"/>
  </si>
  <si>
    <t xml:space="preserve">
上場株式等に係る配当所得等の金額</t>
    <phoneticPr fontId="3"/>
  </si>
  <si>
    <t xml:space="preserve">
先物取引に係る雑所得等の金額</t>
    <phoneticPr fontId="3"/>
  </si>
  <si>
    <t xml:space="preserve">
所得控除額</t>
    <phoneticPr fontId="3"/>
  </si>
  <si>
    <t>土地等に係る事
業所得等の金額</t>
    <phoneticPr fontId="3"/>
  </si>
  <si>
    <t>一般株式等に係る譲渡所得等の金額</t>
    <rPh sb="0" eb="2">
      <t>イッパン</t>
    </rPh>
    <rPh sb="2" eb="5">
      <t>カブシキナド</t>
    </rPh>
    <rPh sb="6" eb="7">
      <t>カカワ</t>
    </rPh>
    <rPh sb="8" eb="10">
      <t>ジョウト</t>
    </rPh>
    <rPh sb="10" eb="13">
      <t>ショトクナド</t>
    </rPh>
    <rPh sb="14" eb="16">
      <t>キンガク</t>
    </rPh>
    <phoneticPr fontId="3"/>
  </si>
  <si>
    <t>上場株式等に係る譲渡所得等の金額</t>
    <phoneticPr fontId="3"/>
  </si>
  <si>
    <t>上場株式等に係る配当所得等の金額</t>
    <phoneticPr fontId="3"/>
  </si>
  <si>
    <t>(17)</t>
    <phoneticPr fontId="3"/>
  </si>
  <si>
    <t>(18)</t>
    <phoneticPr fontId="3"/>
  </si>
  <si>
    <t>(33)</t>
    <phoneticPr fontId="3"/>
  </si>
  <si>
    <t xml:space="preserve">
一般株式等に係る譲渡所得等の金額に係るもの</t>
    <rPh sb="1" eb="3">
      <t>イッパン</t>
    </rPh>
    <rPh sb="3" eb="6">
      <t>カブシキナド</t>
    </rPh>
    <rPh sb="7" eb="8">
      <t>カカワ</t>
    </rPh>
    <rPh sb="9" eb="11">
      <t>ジョウト</t>
    </rPh>
    <rPh sb="11" eb="14">
      <t>ショトクナド</t>
    </rPh>
    <rPh sb="15" eb="17">
      <t>キンガク</t>
    </rPh>
    <rPh sb="18" eb="19">
      <t>カカワ</t>
    </rPh>
    <phoneticPr fontId="3"/>
  </si>
  <si>
    <t xml:space="preserve">
上場株式等に係る譲渡所得等の金額に係るもの</t>
    <phoneticPr fontId="3"/>
  </si>
  <si>
    <t xml:space="preserve">
上場株式等に係る配当所得等の金額に係るもの</t>
    <phoneticPr fontId="3"/>
  </si>
  <si>
    <t>(21)</t>
    <phoneticPr fontId="3"/>
  </si>
  <si>
    <t>(23)</t>
    <phoneticPr fontId="3"/>
  </si>
  <si>
    <t>(24)</t>
    <phoneticPr fontId="3"/>
  </si>
  <si>
    <t>(26)</t>
    <phoneticPr fontId="3"/>
  </si>
  <si>
    <t xml:space="preserve">
一般株式等に係る譲渡所得等分</t>
    <rPh sb="1" eb="3">
      <t>イッパン</t>
    </rPh>
    <rPh sb="3" eb="6">
      <t>カブシキナド</t>
    </rPh>
    <rPh sb="7" eb="8">
      <t>カカワ</t>
    </rPh>
    <rPh sb="9" eb="11">
      <t>ジョウト</t>
    </rPh>
    <rPh sb="11" eb="13">
      <t>ショトク</t>
    </rPh>
    <rPh sb="13" eb="15">
      <t>トウブン</t>
    </rPh>
    <phoneticPr fontId="3"/>
  </si>
  <si>
    <t xml:space="preserve">
上場株式等に係る譲渡所得等分</t>
    <rPh sb="1" eb="3">
      <t>ジョウジョウ</t>
    </rPh>
    <rPh sb="3" eb="6">
      <t>カブシキナド</t>
    </rPh>
    <rPh sb="7" eb="8">
      <t>カカワ</t>
    </rPh>
    <rPh sb="9" eb="11">
      <t>ジョウト</t>
    </rPh>
    <rPh sb="11" eb="13">
      <t>ショトク</t>
    </rPh>
    <rPh sb="13" eb="15">
      <t>トウブン</t>
    </rPh>
    <phoneticPr fontId="3"/>
  </si>
  <si>
    <t xml:space="preserve">
上場株式等の
配当所得
等分</t>
    <rPh sb="1" eb="3">
      <t>ジョウジョウ</t>
    </rPh>
    <rPh sb="3" eb="6">
      <t>カブシキナド</t>
    </rPh>
    <rPh sb="8" eb="10">
      <t>ハイトウ</t>
    </rPh>
    <rPh sb="10" eb="12">
      <t>ショトク</t>
    </rPh>
    <rPh sb="13" eb="15">
      <t>トウブン</t>
    </rPh>
    <phoneticPr fontId="3"/>
  </si>
  <si>
    <t>(32)</t>
    <phoneticPr fontId="3"/>
  </si>
  <si>
    <t>土地等に係る事
業所得等の金額</t>
    <rPh sb="0" eb="3">
      <t>トチナド</t>
    </rPh>
    <rPh sb="4" eb="5">
      <t>カカワ</t>
    </rPh>
    <rPh sb="6" eb="7">
      <t>コト</t>
    </rPh>
    <rPh sb="8" eb="9">
      <t>ギョウ</t>
    </rPh>
    <rPh sb="9" eb="12">
      <t>ショトクナド</t>
    </rPh>
    <rPh sb="13" eb="15">
      <t>キンガク</t>
    </rPh>
    <phoneticPr fontId="3"/>
  </si>
  <si>
    <t>上場株式等に係る譲渡所得等の金額</t>
    <rPh sb="0" eb="2">
      <t>ジョウジョウ</t>
    </rPh>
    <rPh sb="2" eb="5">
      <t>カブシキナド</t>
    </rPh>
    <rPh sb="6" eb="7">
      <t>カカワ</t>
    </rPh>
    <rPh sb="8" eb="10">
      <t>ジョウト</t>
    </rPh>
    <rPh sb="10" eb="13">
      <t>ショトクナド</t>
    </rPh>
    <rPh sb="14" eb="16">
      <t>キンガク</t>
    </rPh>
    <phoneticPr fontId="3"/>
  </si>
  <si>
    <t>上場株式等に係る配当所得等の金額</t>
    <rPh sb="0" eb="2">
      <t>ジョウジョウ</t>
    </rPh>
    <rPh sb="2" eb="5">
      <t>カブシキナド</t>
    </rPh>
    <rPh sb="6" eb="7">
      <t>カカワ</t>
    </rPh>
    <rPh sb="8" eb="10">
      <t>ハイトウ</t>
    </rPh>
    <rPh sb="10" eb="13">
      <t>ショトクナド</t>
    </rPh>
    <rPh sb="14" eb="16">
      <t>キンガク</t>
    </rPh>
    <phoneticPr fontId="3"/>
  </si>
  <si>
    <t>先物取引に係る雑所得等の金額</t>
    <rPh sb="0" eb="2">
      <t>サキモノ</t>
    </rPh>
    <rPh sb="2" eb="4">
      <t>トリヒキ</t>
    </rPh>
    <rPh sb="5" eb="6">
      <t>カカワ</t>
    </rPh>
    <rPh sb="7" eb="11">
      <t>ザッショトクナド</t>
    </rPh>
    <rPh sb="12" eb="14">
      <t>キンガク</t>
    </rPh>
    <phoneticPr fontId="3"/>
  </si>
  <si>
    <t>所得控除額</t>
    <phoneticPr fontId="3"/>
  </si>
  <si>
    <t>課税
標準額　</t>
    <phoneticPr fontId="3"/>
  </si>
  <si>
    <t>(24)</t>
    <phoneticPr fontId="3"/>
  </si>
  <si>
    <t>(25)</t>
    <phoneticPr fontId="3"/>
  </si>
  <si>
    <t xml:space="preserve">
土地等に係る事
業所得等の金額</t>
    <rPh sb="1" eb="4">
      <t>トチナド</t>
    </rPh>
    <rPh sb="5" eb="6">
      <t>カカワ</t>
    </rPh>
    <rPh sb="7" eb="8">
      <t>コト</t>
    </rPh>
    <rPh sb="9" eb="10">
      <t>ギョウ</t>
    </rPh>
    <rPh sb="10" eb="13">
      <t>ショトクナド</t>
    </rPh>
    <rPh sb="14" eb="16">
      <t>キンガク</t>
    </rPh>
    <phoneticPr fontId="3"/>
  </si>
  <si>
    <t>上場株式等に係る譲渡所得等の金額</t>
    <phoneticPr fontId="3"/>
  </si>
  <si>
    <t>上場株式等に係る配当所得等の金額</t>
    <phoneticPr fontId="3"/>
  </si>
  <si>
    <t>(16)</t>
    <phoneticPr fontId="3"/>
  </si>
  <si>
    <t>(17)</t>
    <phoneticPr fontId="3"/>
  </si>
  <si>
    <t>(18)</t>
    <phoneticPr fontId="3"/>
  </si>
  <si>
    <t>(19)</t>
    <phoneticPr fontId="3"/>
  </si>
  <si>
    <t>(20)</t>
    <phoneticPr fontId="3"/>
  </si>
  <si>
    <t>(27)</t>
    <phoneticPr fontId="3"/>
  </si>
  <si>
    <t>一般株式等に係る譲渡所得等の金額に係るもの</t>
    <phoneticPr fontId="3"/>
  </si>
  <si>
    <t>上場株式等に係る譲渡所得等の金額に係るもの</t>
    <phoneticPr fontId="3"/>
  </si>
  <si>
    <t>上場株式等に係る配当所得等の金額に係るもの</t>
    <phoneticPr fontId="3"/>
  </si>
  <si>
    <t>(14)</t>
    <phoneticPr fontId="3"/>
  </si>
  <si>
    <t>(15)</t>
    <phoneticPr fontId="3"/>
  </si>
  <si>
    <t>(17)</t>
    <phoneticPr fontId="3"/>
  </si>
  <si>
    <t>(21)</t>
    <phoneticPr fontId="3"/>
  </si>
  <si>
    <t>(22)</t>
    <phoneticPr fontId="3"/>
  </si>
  <si>
    <t>(23)</t>
    <phoneticPr fontId="3"/>
  </si>
  <si>
    <t>(24)</t>
    <phoneticPr fontId="3"/>
  </si>
  <si>
    <t>(25)</t>
    <phoneticPr fontId="3"/>
  </si>
  <si>
    <t>(26)</t>
    <phoneticPr fontId="3"/>
  </si>
  <si>
    <t>(27)</t>
    <phoneticPr fontId="3"/>
  </si>
  <si>
    <t xml:space="preserve">
上場株式等に係る配当所得等分</t>
    <rPh sb="1" eb="3">
      <t>ジョウジョウ</t>
    </rPh>
    <rPh sb="3" eb="6">
      <t>カブシキナド</t>
    </rPh>
    <rPh sb="7" eb="8">
      <t>カカワ</t>
    </rPh>
    <rPh sb="9" eb="11">
      <t>ハイトウ</t>
    </rPh>
    <rPh sb="11" eb="13">
      <t>ショトク</t>
    </rPh>
    <rPh sb="13" eb="15">
      <t>トウブン</t>
    </rPh>
    <phoneticPr fontId="3"/>
  </si>
  <si>
    <t>(30)</t>
    <phoneticPr fontId="3"/>
  </si>
  <si>
    <t>(32)</t>
    <phoneticPr fontId="3"/>
  </si>
  <si>
    <t>政令指定都市</t>
    <rPh sb="0" eb="2">
      <t>セイレイ</t>
    </rPh>
    <rPh sb="2" eb="4">
      <t>シテイ</t>
    </rPh>
    <rPh sb="4" eb="6">
      <t>トシ</t>
    </rPh>
    <phoneticPr fontId="3"/>
  </si>
  <si>
    <t>特別区</t>
    <rPh sb="0" eb="3">
      <t>トクベツク</t>
    </rPh>
    <phoneticPr fontId="3"/>
  </si>
  <si>
    <t>2</t>
    <phoneticPr fontId="3"/>
  </si>
  <si>
    <t>4</t>
    <phoneticPr fontId="3"/>
  </si>
  <si>
    <t>5</t>
    <phoneticPr fontId="3"/>
  </si>
  <si>
    <t>6</t>
    <phoneticPr fontId="3"/>
  </si>
  <si>
    <t>7</t>
    <phoneticPr fontId="3"/>
  </si>
  <si>
    <t>8</t>
    <phoneticPr fontId="3"/>
  </si>
  <si>
    <t>医療費控除</t>
    <rPh sb="0" eb="3">
      <t>イリョウヒ</t>
    </rPh>
    <rPh sb="3" eb="5">
      <t>コウジョ</t>
    </rPh>
    <phoneticPr fontId="3"/>
  </si>
  <si>
    <t>左のうちセルフメディケーション税制に係る分</t>
    <phoneticPr fontId="3"/>
  </si>
  <si>
    <t>（千円）</t>
    <phoneticPr fontId="3"/>
  </si>
  <si>
    <t>（千円）</t>
    <phoneticPr fontId="3"/>
  </si>
  <si>
    <t>(14)</t>
    <phoneticPr fontId="3"/>
  </si>
  <si>
    <t>(22)</t>
    <phoneticPr fontId="3"/>
  </si>
  <si>
    <t>左のうちセルフメディケーション税制に係る分</t>
    <phoneticPr fontId="3"/>
  </si>
  <si>
    <t>(14)</t>
    <phoneticPr fontId="3"/>
  </si>
  <si>
    <t>(13)</t>
    <phoneticPr fontId="3"/>
  </si>
  <si>
    <t>(14)</t>
    <phoneticPr fontId="3"/>
  </si>
  <si>
    <t>(34)</t>
    <phoneticPr fontId="3"/>
  </si>
  <si>
    <t>左のうちセルフメディケーション税制に係る分</t>
    <phoneticPr fontId="3"/>
  </si>
  <si>
    <t>(8)</t>
    <phoneticPr fontId="3"/>
  </si>
  <si>
    <t>(13)</t>
    <phoneticPr fontId="3"/>
  </si>
  <si>
    <t>(14)</t>
    <phoneticPr fontId="3"/>
  </si>
  <si>
    <t>左のうちセルフメディケーション税制に係る分</t>
    <phoneticPr fontId="3"/>
  </si>
  <si>
    <t>(39)</t>
    <phoneticPr fontId="3"/>
  </si>
  <si>
    <t>(40)</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</si>
  <si>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</si>
  <si>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</si>
  <si>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</si>
  <si>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</si>
  <si>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</si>
  <si>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</si>
  <si>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</si>
  <si>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</si>
  <si>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</si>
  <si>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</si>
  <si>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(15)</t>
    <phoneticPr fontId="3"/>
  </si>
  <si>
    <t>(16)</t>
    <phoneticPr fontId="3"/>
  </si>
  <si>
    <t>(42)</t>
    <phoneticPr fontId="3"/>
  </si>
  <si>
    <t>(45)</t>
    <phoneticPr fontId="3"/>
  </si>
  <si>
    <t>　　 　　区　　分
合計所得
金額の段階</t>
    <rPh sb="11" eb="13">
      <t>ゴウケイ</t>
    </rPh>
    <rPh sb="13" eb="15">
      <t>ショトク</t>
    </rPh>
    <rPh sb="16" eb="18">
      <t>キンガク</t>
    </rPh>
    <rPh sb="19" eb="21">
      <t>ダンカイ</t>
    </rPh>
    <phoneticPr fontId="3"/>
  </si>
  <si>
    <t>(1)</t>
    <phoneticPr fontId="3"/>
  </si>
  <si>
    <t>(2)</t>
    <phoneticPr fontId="3"/>
  </si>
  <si>
    <t>(3)</t>
    <phoneticPr fontId="3"/>
  </si>
  <si>
    <t>(4)</t>
    <phoneticPr fontId="3"/>
  </si>
  <si>
    <t>(5)</t>
    <phoneticPr fontId="3"/>
  </si>
  <si>
    <t>(6)</t>
    <phoneticPr fontId="3"/>
  </si>
  <si>
    <t>(7)</t>
    <phoneticPr fontId="3"/>
  </si>
  <si>
    <t>1</t>
    <phoneticPr fontId="3"/>
  </si>
  <si>
    <t>2</t>
    <phoneticPr fontId="3"/>
  </si>
  <si>
    <t>900万円以下</t>
    <phoneticPr fontId="3"/>
  </si>
  <si>
    <t>合計</t>
    <phoneticPr fontId="3"/>
  </si>
  <si>
    <t>0</t>
    <phoneticPr fontId="3"/>
  </si>
  <si>
    <t>行番号</t>
    <phoneticPr fontId="3"/>
  </si>
  <si>
    <t>計</t>
    <phoneticPr fontId="3"/>
  </si>
  <si>
    <t>1</t>
    <phoneticPr fontId="3"/>
  </si>
  <si>
    <t>0</t>
    <phoneticPr fontId="3"/>
  </si>
  <si>
    <t>4</t>
    <phoneticPr fontId="3"/>
  </si>
  <si>
    <t>　　 　　区　　分
合計所得
金額の段階</t>
    <phoneticPr fontId="3"/>
  </si>
  <si>
    <t>900万円以下</t>
    <rPh sb="3" eb="5">
      <t>マンエン</t>
    </rPh>
    <rPh sb="5" eb="7">
      <t>イカ</t>
    </rPh>
    <phoneticPr fontId="3"/>
  </si>
  <si>
    <t>950万円〃1,000万円〃</t>
    <rPh sb="3" eb="5">
      <t>マンエン</t>
    </rPh>
    <rPh sb="11" eb="13">
      <t>マンエン</t>
    </rPh>
    <phoneticPr fontId="3"/>
  </si>
  <si>
    <t>0</t>
    <phoneticPr fontId="3"/>
  </si>
  <si>
    <t>1</t>
    <phoneticPr fontId="3"/>
  </si>
  <si>
    <t>3</t>
    <phoneticPr fontId="3"/>
  </si>
  <si>
    <t>4</t>
    <phoneticPr fontId="3"/>
  </si>
  <si>
    <t>950万円〃1,000万円〃</t>
    <phoneticPr fontId="3"/>
  </si>
  <si>
    <t>0</t>
    <phoneticPr fontId="3"/>
  </si>
  <si>
    <t>3</t>
    <phoneticPr fontId="3"/>
  </si>
  <si>
    <t>0</t>
    <phoneticPr fontId="3"/>
  </si>
  <si>
    <t>0</t>
    <phoneticPr fontId="3"/>
  </si>
  <si>
    <t>2</t>
    <phoneticPr fontId="3"/>
  </si>
  <si>
    <t>1</t>
    <phoneticPr fontId="3"/>
  </si>
  <si>
    <t>扶養親族及び同一生計配偶者</t>
    <rPh sb="0" eb="2">
      <t>フヨウ</t>
    </rPh>
    <rPh sb="2" eb="4">
      <t>シンゾク</t>
    </rPh>
    <rPh sb="4" eb="5">
      <t>オヨ</t>
    </rPh>
    <rPh sb="6" eb="8">
      <t>ドウイツ</t>
    </rPh>
    <rPh sb="8" eb="10">
      <t>セイケイ</t>
    </rPh>
    <rPh sb="10" eb="13">
      <t>ハイグウシャ</t>
    </rPh>
    <phoneticPr fontId="3"/>
  </si>
  <si>
    <t>当年</t>
    <phoneticPr fontId="3"/>
  </si>
  <si>
    <t>当-1</t>
    <phoneticPr fontId="3"/>
  </si>
  <si>
    <t>当-2</t>
    <phoneticPr fontId="3"/>
  </si>
  <si>
    <t>令和</t>
    <phoneticPr fontId="3"/>
  </si>
  <si>
    <t>011002</t>
    <phoneticPr fontId="3"/>
  </si>
  <si>
    <t>札幌市</t>
    <phoneticPr fontId="3"/>
  </si>
  <si>
    <t>012025</t>
    <phoneticPr fontId="3"/>
  </si>
  <si>
    <t>函館市</t>
    <phoneticPr fontId="3"/>
  </si>
  <si>
    <t>012033</t>
    <phoneticPr fontId="3"/>
  </si>
  <si>
    <t>小樽市</t>
    <phoneticPr fontId="3"/>
  </si>
  <si>
    <t>012041</t>
    <phoneticPr fontId="3"/>
  </si>
  <si>
    <t>旭川市</t>
    <phoneticPr fontId="3"/>
  </si>
  <si>
    <t>012050</t>
    <phoneticPr fontId="3"/>
  </si>
  <si>
    <t>室蘭市</t>
    <phoneticPr fontId="3"/>
  </si>
  <si>
    <t>012068</t>
    <phoneticPr fontId="3"/>
  </si>
  <si>
    <t>釧路市</t>
    <phoneticPr fontId="3"/>
  </si>
  <si>
    <t>012076</t>
    <phoneticPr fontId="3"/>
  </si>
  <si>
    <t>帯広市</t>
    <phoneticPr fontId="3"/>
  </si>
  <si>
    <t>012084</t>
    <phoneticPr fontId="3"/>
  </si>
  <si>
    <t>北見市</t>
    <phoneticPr fontId="3"/>
  </si>
  <si>
    <t>012092</t>
    <phoneticPr fontId="3"/>
  </si>
  <si>
    <t>夕張市</t>
    <phoneticPr fontId="3"/>
  </si>
  <si>
    <t>012106</t>
    <phoneticPr fontId="3"/>
  </si>
  <si>
    <t>岩見沢市</t>
    <phoneticPr fontId="3"/>
  </si>
  <si>
    <t>012114</t>
    <phoneticPr fontId="3"/>
  </si>
  <si>
    <t>網走市</t>
    <phoneticPr fontId="3"/>
  </si>
  <si>
    <t>012122</t>
    <phoneticPr fontId="3"/>
  </si>
  <si>
    <t>留萌市</t>
    <phoneticPr fontId="3"/>
  </si>
  <si>
    <t>012131</t>
    <phoneticPr fontId="3"/>
  </si>
  <si>
    <t>苫小牧市</t>
    <phoneticPr fontId="3"/>
  </si>
  <si>
    <t>012149</t>
    <phoneticPr fontId="3"/>
  </si>
  <si>
    <t>稚内市</t>
    <phoneticPr fontId="3"/>
  </si>
  <si>
    <t>012157</t>
    <phoneticPr fontId="3"/>
  </si>
  <si>
    <t>美唄市</t>
    <phoneticPr fontId="3"/>
  </si>
  <si>
    <t>012165</t>
    <phoneticPr fontId="3"/>
  </si>
  <si>
    <t>芦別市</t>
    <phoneticPr fontId="3"/>
  </si>
  <si>
    <t>012173</t>
    <phoneticPr fontId="3"/>
  </si>
  <si>
    <t>江別市</t>
    <phoneticPr fontId="3"/>
  </si>
  <si>
    <t>012181</t>
    <phoneticPr fontId="3"/>
  </si>
  <si>
    <t>赤平市</t>
    <phoneticPr fontId="3"/>
  </si>
  <si>
    <t>012190</t>
    <phoneticPr fontId="3"/>
  </si>
  <si>
    <t>紋別市</t>
    <phoneticPr fontId="3"/>
  </si>
  <si>
    <t>012203</t>
    <phoneticPr fontId="3"/>
  </si>
  <si>
    <t>士別市</t>
    <phoneticPr fontId="3"/>
  </si>
  <si>
    <t>012211</t>
    <phoneticPr fontId="3"/>
  </si>
  <si>
    <t>名寄市</t>
    <phoneticPr fontId="3"/>
  </si>
  <si>
    <t>012220</t>
    <phoneticPr fontId="3"/>
  </si>
  <si>
    <t>三笠市</t>
    <phoneticPr fontId="3"/>
  </si>
  <si>
    <t>012238</t>
    <phoneticPr fontId="3"/>
  </si>
  <si>
    <t>根室市</t>
    <phoneticPr fontId="3"/>
  </si>
  <si>
    <t>012246</t>
    <phoneticPr fontId="3"/>
  </si>
  <si>
    <t>千歳市</t>
    <phoneticPr fontId="3"/>
  </si>
  <si>
    <t>012254</t>
    <phoneticPr fontId="3"/>
  </si>
  <si>
    <t>滝川市</t>
    <phoneticPr fontId="3"/>
  </si>
  <si>
    <t>012262</t>
    <phoneticPr fontId="3"/>
  </si>
  <si>
    <t>砂川市</t>
    <phoneticPr fontId="3"/>
  </si>
  <si>
    <t>012271</t>
    <phoneticPr fontId="3"/>
  </si>
  <si>
    <t>歌志内市</t>
    <phoneticPr fontId="3"/>
  </si>
  <si>
    <t>012289</t>
    <phoneticPr fontId="3"/>
  </si>
  <si>
    <t>深川市</t>
    <phoneticPr fontId="3"/>
  </si>
  <si>
    <t>012297</t>
    <phoneticPr fontId="3"/>
  </si>
  <si>
    <t>富良野市</t>
    <phoneticPr fontId="3"/>
  </si>
  <si>
    <t>012301</t>
    <phoneticPr fontId="3"/>
  </si>
  <si>
    <t>登別市</t>
    <phoneticPr fontId="3"/>
  </si>
  <si>
    <t>012319</t>
    <phoneticPr fontId="3"/>
  </si>
  <si>
    <t>恵庭市</t>
    <phoneticPr fontId="3"/>
  </si>
  <si>
    <t>012335</t>
    <phoneticPr fontId="3"/>
  </si>
  <si>
    <t>伊達市</t>
    <phoneticPr fontId="3"/>
  </si>
  <si>
    <t>012343</t>
    <phoneticPr fontId="3"/>
  </si>
  <si>
    <t>北広島市</t>
    <phoneticPr fontId="3"/>
  </si>
  <si>
    <t>012351</t>
    <phoneticPr fontId="3"/>
  </si>
  <si>
    <t>石狩市</t>
    <phoneticPr fontId="3"/>
  </si>
  <si>
    <t>012360</t>
    <phoneticPr fontId="3"/>
  </si>
  <si>
    <t>北斗市</t>
    <phoneticPr fontId="3"/>
  </si>
  <si>
    <t>013030</t>
    <phoneticPr fontId="3"/>
  </si>
  <si>
    <t>当別町</t>
    <phoneticPr fontId="3"/>
  </si>
  <si>
    <t>013048</t>
    <phoneticPr fontId="3"/>
  </si>
  <si>
    <t>新篠津村</t>
    <phoneticPr fontId="3"/>
  </si>
  <si>
    <t>013315</t>
    <phoneticPr fontId="3"/>
  </si>
  <si>
    <t>松前町</t>
    <phoneticPr fontId="3"/>
  </si>
  <si>
    <t>013323</t>
    <phoneticPr fontId="3"/>
  </si>
  <si>
    <t>福島町</t>
    <phoneticPr fontId="3"/>
  </si>
  <si>
    <t>013331</t>
    <phoneticPr fontId="3"/>
  </si>
  <si>
    <t>知内町</t>
    <phoneticPr fontId="3"/>
  </si>
  <si>
    <t>013340</t>
    <phoneticPr fontId="3"/>
  </si>
  <si>
    <t>木古内町</t>
    <phoneticPr fontId="3"/>
  </si>
  <si>
    <t>013374</t>
    <phoneticPr fontId="3"/>
  </si>
  <si>
    <t>七飯町</t>
    <phoneticPr fontId="3"/>
  </si>
  <si>
    <t>013439</t>
    <phoneticPr fontId="3"/>
  </si>
  <si>
    <t>鹿部町</t>
    <phoneticPr fontId="3"/>
  </si>
  <si>
    <t>013455</t>
    <phoneticPr fontId="3"/>
  </si>
  <si>
    <t>森町</t>
    <phoneticPr fontId="3"/>
  </si>
  <si>
    <t>013463</t>
    <phoneticPr fontId="3"/>
  </si>
  <si>
    <t>八雲町</t>
    <phoneticPr fontId="3"/>
  </si>
  <si>
    <t>013471</t>
    <phoneticPr fontId="3"/>
  </si>
  <si>
    <t>長万部町</t>
    <phoneticPr fontId="3"/>
  </si>
  <si>
    <t>013617</t>
    <phoneticPr fontId="3"/>
  </si>
  <si>
    <t>江差町</t>
    <phoneticPr fontId="3"/>
  </si>
  <si>
    <t>013625</t>
    <phoneticPr fontId="3"/>
  </si>
  <si>
    <t>上ノ国町</t>
    <phoneticPr fontId="3"/>
  </si>
  <si>
    <t>013633</t>
    <phoneticPr fontId="3"/>
  </si>
  <si>
    <t>厚沢部町</t>
    <phoneticPr fontId="3"/>
  </si>
  <si>
    <t>013641</t>
    <phoneticPr fontId="3"/>
  </si>
  <si>
    <t>乙部町</t>
    <phoneticPr fontId="3"/>
  </si>
  <si>
    <t>013676</t>
    <phoneticPr fontId="3"/>
  </si>
  <si>
    <t>奥尻町</t>
    <phoneticPr fontId="3"/>
  </si>
  <si>
    <t>013706</t>
    <phoneticPr fontId="3"/>
  </si>
  <si>
    <t>今金町</t>
    <phoneticPr fontId="3"/>
  </si>
  <si>
    <t>013714</t>
    <phoneticPr fontId="3"/>
  </si>
  <si>
    <t>せたな町</t>
    <phoneticPr fontId="3"/>
  </si>
  <si>
    <t>013919</t>
    <phoneticPr fontId="3"/>
  </si>
  <si>
    <t>島牧村</t>
    <phoneticPr fontId="3"/>
  </si>
  <si>
    <t>013927</t>
    <phoneticPr fontId="3"/>
  </si>
  <si>
    <t>寿都町</t>
    <phoneticPr fontId="3"/>
  </si>
  <si>
    <t>013935</t>
    <phoneticPr fontId="3"/>
  </si>
  <si>
    <t>黒松内町</t>
    <phoneticPr fontId="3"/>
  </si>
  <si>
    <t>013943</t>
    <phoneticPr fontId="3"/>
  </si>
  <si>
    <t>蘭越町</t>
    <phoneticPr fontId="3"/>
  </si>
  <si>
    <t>013951</t>
    <phoneticPr fontId="3"/>
  </si>
  <si>
    <t>ニセコ町</t>
    <phoneticPr fontId="3"/>
  </si>
  <si>
    <t>013960</t>
    <phoneticPr fontId="3"/>
  </si>
  <si>
    <t>真狩村</t>
    <phoneticPr fontId="3"/>
  </si>
  <si>
    <t>013978</t>
    <phoneticPr fontId="3"/>
  </si>
  <si>
    <t>留寿都村</t>
    <phoneticPr fontId="3"/>
  </si>
  <si>
    <t>013986</t>
    <phoneticPr fontId="3"/>
  </si>
  <si>
    <t>喜茂別町</t>
    <phoneticPr fontId="3"/>
  </si>
  <si>
    <t>013994</t>
    <phoneticPr fontId="3"/>
  </si>
  <si>
    <t>京極町</t>
    <phoneticPr fontId="3"/>
  </si>
  <si>
    <t>014001</t>
    <phoneticPr fontId="3"/>
  </si>
  <si>
    <t>倶知安町</t>
    <phoneticPr fontId="3"/>
  </si>
  <si>
    <t>014010</t>
    <phoneticPr fontId="3"/>
  </si>
  <si>
    <t>共和町</t>
    <phoneticPr fontId="3"/>
  </si>
  <si>
    <t>014028</t>
    <phoneticPr fontId="3"/>
  </si>
  <si>
    <t>岩内町</t>
    <phoneticPr fontId="3"/>
  </si>
  <si>
    <t>014036</t>
    <phoneticPr fontId="3"/>
  </si>
  <si>
    <t>泊村</t>
    <phoneticPr fontId="3"/>
  </si>
  <si>
    <t>014044</t>
    <phoneticPr fontId="3"/>
  </si>
  <si>
    <t>神恵内村</t>
    <phoneticPr fontId="3"/>
  </si>
  <si>
    <t>014052</t>
    <phoneticPr fontId="3"/>
  </si>
  <si>
    <t>積丹町</t>
    <phoneticPr fontId="3"/>
  </si>
  <si>
    <t>014061</t>
    <phoneticPr fontId="3"/>
  </si>
  <si>
    <t>古平町</t>
    <phoneticPr fontId="3"/>
  </si>
  <si>
    <t>014079</t>
    <phoneticPr fontId="3"/>
  </si>
  <si>
    <t>仁木町</t>
    <phoneticPr fontId="3"/>
  </si>
  <si>
    <t>014087</t>
    <phoneticPr fontId="3"/>
  </si>
  <si>
    <t>余市町</t>
    <phoneticPr fontId="3"/>
  </si>
  <si>
    <t>014095</t>
    <phoneticPr fontId="3"/>
  </si>
  <si>
    <t>赤井川村</t>
    <phoneticPr fontId="3"/>
  </si>
  <si>
    <t>014231</t>
    <phoneticPr fontId="3"/>
  </si>
  <si>
    <t>南幌町</t>
    <phoneticPr fontId="3"/>
  </si>
  <si>
    <t>014249</t>
    <phoneticPr fontId="3"/>
  </si>
  <si>
    <t>奈井江町</t>
    <phoneticPr fontId="3"/>
  </si>
  <si>
    <t>014257</t>
    <phoneticPr fontId="3"/>
  </si>
  <si>
    <t>上砂川町</t>
    <phoneticPr fontId="3"/>
  </si>
  <si>
    <t>014273</t>
    <phoneticPr fontId="3"/>
  </si>
  <si>
    <t>由仁町</t>
    <phoneticPr fontId="3"/>
  </si>
  <si>
    <t>014281</t>
    <phoneticPr fontId="3"/>
  </si>
  <si>
    <t>長沼町</t>
    <phoneticPr fontId="3"/>
  </si>
  <si>
    <t>014290</t>
    <phoneticPr fontId="3"/>
  </si>
  <si>
    <t>栗山町</t>
    <phoneticPr fontId="3"/>
  </si>
  <si>
    <t>014303</t>
    <phoneticPr fontId="3"/>
  </si>
  <si>
    <t>月形町</t>
    <phoneticPr fontId="3"/>
  </si>
  <si>
    <t>014311</t>
    <phoneticPr fontId="3"/>
  </si>
  <si>
    <t>浦臼町</t>
    <phoneticPr fontId="3"/>
  </si>
  <si>
    <t>014320</t>
    <phoneticPr fontId="3"/>
  </si>
  <si>
    <t>新十津川町</t>
    <phoneticPr fontId="3"/>
  </si>
  <si>
    <t>014338</t>
    <phoneticPr fontId="3"/>
  </si>
  <si>
    <t>妹背牛町</t>
    <phoneticPr fontId="3"/>
  </si>
  <si>
    <t>014346</t>
    <phoneticPr fontId="3"/>
  </si>
  <si>
    <t>秩父別町</t>
    <phoneticPr fontId="3"/>
  </si>
  <si>
    <t>014362</t>
    <phoneticPr fontId="3"/>
  </si>
  <si>
    <t>雨竜町</t>
    <phoneticPr fontId="3"/>
  </si>
  <si>
    <t>014371</t>
    <phoneticPr fontId="3"/>
  </si>
  <si>
    <t>北竜町</t>
    <phoneticPr fontId="3"/>
  </si>
  <si>
    <t>014389</t>
    <phoneticPr fontId="3"/>
  </si>
  <si>
    <t>沼田町</t>
    <phoneticPr fontId="3"/>
  </si>
  <si>
    <t>014524</t>
    <phoneticPr fontId="3"/>
  </si>
  <si>
    <t>鷹栖町</t>
    <phoneticPr fontId="3"/>
  </si>
  <si>
    <t>014532</t>
    <phoneticPr fontId="3"/>
  </si>
  <si>
    <t>東神楽町</t>
    <phoneticPr fontId="3"/>
  </si>
  <si>
    <t>014541</t>
    <phoneticPr fontId="3"/>
  </si>
  <si>
    <t>当麻町</t>
    <phoneticPr fontId="3"/>
  </si>
  <si>
    <t>014559</t>
    <phoneticPr fontId="3"/>
  </si>
  <si>
    <t>比布町</t>
    <phoneticPr fontId="3"/>
  </si>
  <si>
    <t>014567</t>
    <phoneticPr fontId="3"/>
  </si>
  <si>
    <t>愛別町</t>
    <phoneticPr fontId="3"/>
  </si>
  <si>
    <t>014575</t>
    <phoneticPr fontId="3"/>
  </si>
  <si>
    <t>上川町</t>
    <phoneticPr fontId="3"/>
  </si>
  <si>
    <t>014583</t>
    <phoneticPr fontId="3"/>
  </si>
  <si>
    <t>東川町</t>
    <phoneticPr fontId="3"/>
  </si>
  <si>
    <t>014591</t>
    <phoneticPr fontId="3"/>
  </si>
  <si>
    <t>美瑛町</t>
    <phoneticPr fontId="3"/>
  </si>
  <si>
    <t>014605</t>
    <phoneticPr fontId="3"/>
  </si>
  <si>
    <t>上富良野町</t>
    <phoneticPr fontId="3"/>
  </si>
  <si>
    <t>014613</t>
    <phoneticPr fontId="3"/>
  </si>
  <si>
    <t>中富良野町</t>
    <phoneticPr fontId="3"/>
  </si>
  <si>
    <t>014621</t>
    <phoneticPr fontId="3"/>
  </si>
  <si>
    <t>南富良野町</t>
    <phoneticPr fontId="3"/>
  </si>
  <si>
    <t>014630</t>
    <phoneticPr fontId="3"/>
  </si>
  <si>
    <t>占冠村</t>
    <phoneticPr fontId="3"/>
  </si>
  <si>
    <t>014648</t>
    <phoneticPr fontId="3"/>
  </si>
  <si>
    <t>和寒町</t>
    <phoneticPr fontId="3"/>
  </si>
  <si>
    <t>014656</t>
    <phoneticPr fontId="3"/>
  </si>
  <si>
    <t>剣淵町</t>
    <phoneticPr fontId="3"/>
  </si>
  <si>
    <t>014681</t>
    <phoneticPr fontId="3"/>
  </si>
  <si>
    <t>下川町</t>
    <phoneticPr fontId="3"/>
  </si>
  <si>
    <t>014699</t>
    <phoneticPr fontId="3"/>
  </si>
  <si>
    <t>美深町</t>
    <phoneticPr fontId="3"/>
  </si>
  <si>
    <t>014702</t>
    <phoneticPr fontId="3"/>
  </si>
  <si>
    <t>音威子府村</t>
    <phoneticPr fontId="3"/>
  </si>
  <si>
    <t>014711</t>
    <phoneticPr fontId="3"/>
  </si>
  <si>
    <t>中川町</t>
    <phoneticPr fontId="3"/>
  </si>
  <si>
    <t>014729</t>
    <phoneticPr fontId="3"/>
  </si>
  <si>
    <t>幌加内町</t>
    <phoneticPr fontId="3"/>
  </si>
  <si>
    <t>014818</t>
    <phoneticPr fontId="3"/>
  </si>
  <si>
    <t>増毛町</t>
    <phoneticPr fontId="3"/>
  </si>
  <si>
    <t>014826</t>
    <phoneticPr fontId="3"/>
  </si>
  <si>
    <t>小平町</t>
    <phoneticPr fontId="3"/>
  </si>
  <si>
    <t>014834</t>
    <phoneticPr fontId="3"/>
  </si>
  <si>
    <t>苫前町</t>
    <phoneticPr fontId="3"/>
  </si>
  <si>
    <t>014842</t>
    <phoneticPr fontId="3"/>
  </si>
  <si>
    <t>羽幌町</t>
    <phoneticPr fontId="3"/>
  </si>
  <si>
    <t>014851</t>
    <phoneticPr fontId="3"/>
  </si>
  <si>
    <t>初山別村</t>
    <phoneticPr fontId="3"/>
  </si>
  <si>
    <t>014869</t>
    <phoneticPr fontId="3"/>
  </si>
  <si>
    <t>遠別町</t>
    <phoneticPr fontId="3"/>
  </si>
  <si>
    <t>014877</t>
    <phoneticPr fontId="3"/>
  </si>
  <si>
    <t>天塩町</t>
    <phoneticPr fontId="3"/>
  </si>
  <si>
    <t>015113</t>
    <phoneticPr fontId="3"/>
  </si>
  <si>
    <t>猿払村</t>
    <phoneticPr fontId="3"/>
  </si>
  <si>
    <t>015121</t>
    <phoneticPr fontId="3"/>
  </si>
  <si>
    <t>浜頓別町</t>
    <phoneticPr fontId="3"/>
  </si>
  <si>
    <t>015130</t>
    <phoneticPr fontId="3"/>
  </si>
  <si>
    <t>中頓別町</t>
    <phoneticPr fontId="3"/>
  </si>
  <si>
    <t>015148</t>
    <phoneticPr fontId="3"/>
  </si>
  <si>
    <t>枝幸町</t>
    <phoneticPr fontId="3"/>
  </si>
  <si>
    <t>015164</t>
    <phoneticPr fontId="3"/>
  </si>
  <si>
    <t>豊富町</t>
    <phoneticPr fontId="3"/>
  </si>
  <si>
    <t>015172</t>
    <phoneticPr fontId="3"/>
  </si>
  <si>
    <t>礼文町</t>
    <phoneticPr fontId="3"/>
  </si>
  <si>
    <t>015181</t>
    <phoneticPr fontId="3"/>
  </si>
  <si>
    <t>利尻町</t>
    <phoneticPr fontId="3"/>
  </si>
  <si>
    <t>015199</t>
    <phoneticPr fontId="3"/>
  </si>
  <si>
    <t>利尻富士町</t>
    <phoneticPr fontId="3"/>
  </si>
  <si>
    <t>015202</t>
    <phoneticPr fontId="3"/>
  </si>
  <si>
    <t>幌延町</t>
    <phoneticPr fontId="3"/>
  </si>
  <si>
    <t>015431</t>
    <phoneticPr fontId="3"/>
  </si>
  <si>
    <t>美幌町</t>
    <phoneticPr fontId="3"/>
  </si>
  <si>
    <t>015440</t>
    <phoneticPr fontId="3"/>
  </si>
  <si>
    <t>津別町</t>
    <phoneticPr fontId="3"/>
  </si>
  <si>
    <t>015458</t>
    <phoneticPr fontId="3"/>
  </si>
  <si>
    <t>斜里町</t>
    <phoneticPr fontId="3"/>
  </si>
  <si>
    <t>015466</t>
    <phoneticPr fontId="3"/>
  </si>
  <si>
    <t>清里町</t>
    <phoneticPr fontId="3"/>
  </si>
  <si>
    <t>015474</t>
    <phoneticPr fontId="3"/>
  </si>
  <si>
    <t>小清水町</t>
    <phoneticPr fontId="3"/>
  </si>
  <si>
    <t>015491</t>
    <phoneticPr fontId="3"/>
  </si>
  <si>
    <t>訓子府町</t>
    <phoneticPr fontId="3"/>
  </si>
  <si>
    <t>015504</t>
    <phoneticPr fontId="3"/>
  </si>
  <si>
    <t>置戸町</t>
    <phoneticPr fontId="3"/>
  </si>
  <si>
    <t>015521</t>
    <phoneticPr fontId="3"/>
  </si>
  <si>
    <t>佐呂間町</t>
    <phoneticPr fontId="3"/>
  </si>
  <si>
    <t>015555</t>
    <phoneticPr fontId="3"/>
  </si>
  <si>
    <t>遠軽町</t>
    <phoneticPr fontId="3"/>
  </si>
  <si>
    <t>015598</t>
    <phoneticPr fontId="3"/>
  </si>
  <si>
    <t>湧別町</t>
    <phoneticPr fontId="3"/>
  </si>
  <si>
    <t>015601</t>
    <phoneticPr fontId="3"/>
  </si>
  <si>
    <t>滝上町</t>
    <phoneticPr fontId="3"/>
  </si>
  <si>
    <t>015610</t>
    <phoneticPr fontId="3"/>
  </si>
  <si>
    <t>興部町</t>
    <phoneticPr fontId="3"/>
  </si>
  <si>
    <t>015628</t>
    <phoneticPr fontId="3"/>
  </si>
  <si>
    <t>西興部村</t>
    <phoneticPr fontId="3"/>
  </si>
  <si>
    <t>015636</t>
    <phoneticPr fontId="3"/>
  </si>
  <si>
    <t>雄武町</t>
    <phoneticPr fontId="3"/>
  </si>
  <si>
    <t>015644</t>
    <phoneticPr fontId="3"/>
  </si>
  <si>
    <t>大空町</t>
    <phoneticPr fontId="3"/>
  </si>
  <si>
    <t>015717</t>
    <phoneticPr fontId="3"/>
  </si>
  <si>
    <t>豊浦町</t>
    <phoneticPr fontId="3"/>
  </si>
  <si>
    <t>015750</t>
    <phoneticPr fontId="3"/>
  </si>
  <si>
    <t>壮瞥町</t>
    <phoneticPr fontId="3"/>
  </si>
  <si>
    <t>015784</t>
    <phoneticPr fontId="3"/>
  </si>
  <si>
    <t>白老町</t>
    <phoneticPr fontId="3"/>
  </si>
  <si>
    <t>015814</t>
    <phoneticPr fontId="3"/>
  </si>
  <si>
    <t>厚真町</t>
    <phoneticPr fontId="3"/>
  </si>
  <si>
    <t>015849</t>
    <phoneticPr fontId="3"/>
  </si>
  <si>
    <t>洞爺湖町</t>
    <phoneticPr fontId="3"/>
  </si>
  <si>
    <t>015857</t>
    <phoneticPr fontId="3"/>
  </si>
  <si>
    <t>安平町</t>
    <phoneticPr fontId="3"/>
  </si>
  <si>
    <t>015865</t>
    <phoneticPr fontId="3"/>
  </si>
  <si>
    <t>むかわ町</t>
    <phoneticPr fontId="3"/>
  </si>
  <si>
    <t>016012</t>
    <phoneticPr fontId="3"/>
  </si>
  <si>
    <t>日高町</t>
    <phoneticPr fontId="3"/>
  </si>
  <si>
    <t>016021</t>
    <phoneticPr fontId="3"/>
  </si>
  <si>
    <t>平取町</t>
    <phoneticPr fontId="3"/>
  </si>
  <si>
    <t>016047</t>
    <phoneticPr fontId="3"/>
  </si>
  <si>
    <t>新冠町</t>
    <phoneticPr fontId="3"/>
  </si>
  <si>
    <t>016071</t>
    <phoneticPr fontId="3"/>
  </si>
  <si>
    <t>浦河町</t>
    <phoneticPr fontId="3"/>
  </si>
  <si>
    <t>016080</t>
    <phoneticPr fontId="3"/>
  </si>
  <si>
    <t>様似町</t>
    <phoneticPr fontId="3"/>
  </si>
  <si>
    <t>016098</t>
    <phoneticPr fontId="3"/>
  </si>
  <si>
    <t>えりも町</t>
    <phoneticPr fontId="3"/>
  </si>
  <si>
    <t>016101</t>
    <phoneticPr fontId="3"/>
  </si>
  <si>
    <t>新ひだか町</t>
    <phoneticPr fontId="3"/>
  </si>
  <si>
    <t>016314</t>
    <phoneticPr fontId="3"/>
  </si>
  <si>
    <t>音更町</t>
    <phoneticPr fontId="3"/>
  </si>
  <si>
    <t>016322</t>
    <phoneticPr fontId="3"/>
  </si>
  <si>
    <t>士幌町</t>
    <phoneticPr fontId="3"/>
  </si>
  <si>
    <t>016331</t>
    <phoneticPr fontId="3"/>
  </si>
  <si>
    <t>上士幌町</t>
    <phoneticPr fontId="3"/>
  </si>
  <si>
    <t>016349</t>
    <phoneticPr fontId="3"/>
  </si>
  <si>
    <t>鹿追町</t>
    <phoneticPr fontId="3"/>
  </si>
  <si>
    <t>016357</t>
    <phoneticPr fontId="3"/>
  </si>
  <si>
    <t>新得町</t>
    <phoneticPr fontId="3"/>
  </si>
  <si>
    <t>016365</t>
    <phoneticPr fontId="3"/>
  </si>
  <si>
    <t>清水町</t>
    <phoneticPr fontId="3"/>
  </si>
  <si>
    <t>016373</t>
    <phoneticPr fontId="3"/>
  </si>
  <si>
    <t>芽室町</t>
    <phoneticPr fontId="3"/>
  </si>
  <si>
    <t>016381</t>
    <phoneticPr fontId="3"/>
  </si>
  <si>
    <t>中札内村</t>
    <phoneticPr fontId="3"/>
  </si>
  <si>
    <t>016390</t>
    <phoneticPr fontId="3"/>
  </si>
  <si>
    <t>更別村</t>
    <phoneticPr fontId="3"/>
  </si>
  <si>
    <t>016411</t>
    <phoneticPr fontId="3"/>
  </si>
  <si>
    <t>大樹町</t>
    <phoneticPr fontId="3"/>
  </si>
  <si>
    <t>016420</t>
    <phoneticPr fontId="3"/>
  </si>
  <si>
    <t>広尾町</t>
    <phoneticPr fontId="3"/>
  </si>
  <si>
    <t>016438</t>
    <phoneticPr fontId="3"/>
  </si>
  <si>
    <t>幕別町</t>
    <phoneticPr fontId="3"/>
  </si>
  <si>
    <t>016446</t>
    <phoneticPr fontId="3"/>
  </si>
  <si>
    <t>池田町</t>
    <phoneticPr fontId="3"/>
  </si>
  <si>
    <t>016454</t>
    <phoneticPr fontId="3"/>
  </si>
  <si>
    <t>豊頃町</t>
    <phoneticPr fontId="3"/>
  </si>
  <si>
    <t>016462</t>
    <phoneticPr fontId="3"/>
  </si>
  <si>
    <t>本別町</t>
    <phoneticPr fontId="3"/>
  </si>
  <si>
    <t>016471</t>
    <phoneticPr fontId="3"/>
  </si>
  <si>
    <t>足寄町</t>
    <phoneticPr fontId="3"/>
  </si>
  <si>
    <t>016489</t>
    <phoneticPr fontId="3"/>
  </si>
  <si>
    <t>陸別町</t>
    <phoneticPr fontId="3"/>
  </si>
  <si>
    <t>016497</t>
    <phoneticPr fontId="3"/>
  </si>
  <si>
    <t>浦幌町</t>
    <phoneticPr fontId="3"/>
  </si>
  <si>
    <t>016616</t>
    <phoneticPr fontId="3"/>
  </si>
  <si>
    <t>釧路町</t>
    <phoneticPr fontId="3"/>
  </si>
  <si>
    <t>016624</t>
    <phoneticPr fontId="3"/>
  </si>
  <si>
    <t>厚岸町</t>
    <phoneticPr fontId="3"/>
  </si>
  <si>
    <t>016632</t>
    <phoneticPr fontId="3"/>
  </si>
  <si>
    <t>浜中町</t>
    <phoneticPr fontId="3"/>
  </si>
  <si>
    <t>016641</t>
    <phoneticPr fontId="3"/>
  </si>
  <si>
    <t>標茶町</t>
    <phoneticPr fontId="3"/>
  </si>
  <si>
    <t>016659</t>
    <phoneticPr fontId="3"/>
  </si>
  <si>
    <t>弟子屈町</t>
    <phoneticPr fontId="3"/>
  </si>
  <si>
    <t>016675</t>
    <phoneticPr fontId="3"/>
  </si>
  <si>
    <t>鶴居村</t>
    <phoneticPr fontId="3"/>
  </si>
  <si>
    <t>016683</t>
    <phoneticPr fontId="3"/>
  </si>
  <si>
    <t>白糠町</t>
    <phoneticPr fontId="3"/>
  </si>
  <si>
    <t>016918</t>
    <phoneticPr fontId="3"/>
  </si>
  <si>
    <t>別海町</t>
    <phoneticPr fontId="3"/>
  </si>
  <si>
    <t>016926</t>
    <phoneticPr fontId="3"/>
  </si>
  <si>
    <t>中標津町</t>
    <phoneticPr fontId="3"/>
  </si>
  <si>
    <t>016934</t>
    <phoneticPr fontId="3"/>
  </si>
  <si>
    <t>標津町</t>
    <phoneticPr fontId="3"/>
  </si>
  <si>
    <t>016942</t>
    <phoneticPr fontId="3"/>
  </si>
  <si>
    <t>羅臼町</t>
    <phoneticPr fontId="3"/>
  </si>
  <si>
    <t>022012</t>
    <phoneticPr fontId="3"/>
  </si>
  <si>
    <t>青森市</t>
    <phoneticPr fontId="3"/>
  </si>
  <si>
    <t>022021</t>
    <phoneticPr fontId="3"/>
  </si>
  <si>
    <t>弘前市</t>
    <phoneticPr fontId="3"/>
  </si>
  <si>
    <t>022039</t>
    <phoneticPr fontId="3"/>
  </si>
  <si>
    <t>八戸市</t>
    <phoneticPr fontId="3"/>
  </si>
  <si>
    <t>022047</t>
    <phoneticPr fontId="3"/>
  </si>
  <si>
    <t>黒石市</t>
    <phoneticPr fontId="3"/>
  </si>
  <si>
    <t>022055</t>
    <phoneticPr fontId="3"/>
  </si>
  <si>
    <t>五所川原市</t>
    <phoneticPr fontId="3"/>
  </si>
  <si>
    <t>022063</t>
    <phoneticPr fontId="3"/>
  </si>
  <si>
    <t>十和田市</t>
    <phoneticPr fontId="3"/>
  </si>
  <si>
    <t>022071</t>
    <phoneticPr fontId="3"/>
  </si>
  <si>
    <t>三沢市</t>
    <phoneticPr fontId="3"/>
  </si>
  <si>
    <t>022080</t>
    <phoneticPr fontId="3"/>
  </si>
  <si>
    <t>むつ市</t>
    <phoneticPr fontId="3"/>
  </si>
  <si>
    <t>022098</t>
    <phoneticPr fontId="3"/>
  </si>
  <si>
    <t>つがる市</t>
    <phoneticPr fontId="3"/>
  </si>
  <si>
    <t>022101</t>
    <phoneticPr fontId="3"/>
  </si>
  <si>
    <t>平川市</t>
    <phoneticPr fontId="3"/>
  </si>
  <si>
    <t>023019</t>
    <phoneticPr fontId="3"/>
  </si>
  <si>
    <t>平内町</t>
    <phoneticPr fontId="3"/>
  </si>
  <si>
    <t>023035</t>
    <phoneticPr fontId="3"/>
  </si>
  <si>
    <t>今別町</t>
    <phoneticPr fontId="3"/>
  </si>
  <si>
    <t>023043</t>
    <phoneticPr fontId="3"/>
  </si>
  <si>
    <t>蓬田村</t>
    <phoneticPr fontId="3"/>
  </si>
  <si>
    <t>023078</t>
    <phoneticPr fontId="3"/>
  </si>
  <si>
    <t>外ヶ浜町</t>
    <phoneticPr fontId="3"/>
  </si>
  <si>
    <t>023213</t>
    <phoneticPr fontId="3"/>
  </si>
  <si>
    <t>鰺ヶ沢町</t>
    <phoneticPr fontId="3"/>
  </si>
  <si>
    <t>023230</t>
    <phoneticPr fontId="3"/>
  </si>
  <si>
    <t>深浦町</t>
    <phoneticPr fontId="3"/>
  </si>
  <si>
    <t>023434</t>
    <phoneticPr fontId="3"/>
  </si>
  <si>
    <t>西目屋村</t>
    <phoneticPr fontId="3"/>
  </si>
  <si>
    <t>023612</t>
    <phoneticPr fontId="3"/>
  </si>
  <si>
    <t>藤崎町</t>
    <phoneticPr fontId="3"/>
  </si>
  <si>
    <t>023621</t>
    <phoneticPr fontId="3"/>
  </si>
  <si>
    <t>大鰐町</t>
    <phoneticPr fontId="3"/>
  </si>
  <si>
    <t>023671</t>
    <phoneticPr fontId="3"/>
  </si>
  <si>
    <t>田舎館村</t>
    <phoneticPr fontId="3"/>
  </si>
  <si>
    <t>023817</t>
    <phoneticPr fontId="3"/>
  </si>
  <si>
    <t>板柳町</t>
    <phoneticPr fontId="3"/>
  </si>
  <si>
    <t>023841</t>
    <phoneticPr fontId="3"/>
  </si>
  <si>
    <t>鶴田町</t>
    <phoneticPr fontId="3"/>
  </si>
  <si>
    <t>023876</t>
    <phoneticPr fontId="3"/>
  </si>
  <si>
    <t>中泊町</t>
    <phoneticPr fontId="3"/>
  </si>
  <si>
    <t>024015</t>
    <phoneticPr fontId="3"/>
  </si>
  <si>
    <t>野辺地町</t>
    <phoneticPr fontId="3"/>
  </si>
  <si>
    <t>024023</t>
    <phoneticPr fontId="3"/>
  </si>
  <si>
    <t>七戸町</t>
    <phoneticPr fontId="3"/>
  </si>
  <si>
    <t>024058</t>
    <phoneticPr fontId="3"/>
  </si>
  <si>
    <t>六戸町</t>
    <phoneticPr fontId="3"/>
  </si>
  <si>
    <t>024066</t>
    <phoneticPr fontId="3"/>
  </si>
  <si>
    <t>横浜町</t>
    <phoneticPr fontId="3"/>
  </si>
  <si>
    <t>024082</t>
    <phoneticPr fontId="3"/>
  </si>
  <si>
    <t>東北町</t>
    <phoneticPr fontId="3"/>
  </si>
  <si>
    <t>024112</t>
    <phoneticPr fontId="3"/>
  </si>
  <si>
    <t>六ヶ所村</t>
    <phoneticPr fontId="3"/>
  </si>
  <si>
    <t>024121</t>
    <phoneticPr fontId="3"/>
  </si>
  <si>
    <t>おいらせ町</t>
    <phoneticPr fontId="3"/>
  </si>
  <si>
    <t>024236</t>
    <phoneticPr fontId="3"/>
  </si>
  <si>
    <t>大間町</t>
    <phoneticPr fontId="3"/>
  </si>
  <si>
    <t>024244</t>
    <phoneticPr fontId="3"/>
  </si>
  <si>
    <t>東通村</t>
    <phoneticPr fontId="3"/>
  </si>
  <si>
    <t>024252</t>
    <phoneticPr fontId="3"/>
  </si>
  <si>
    <t>風間浦村</t>
    <phoneticPr fontId="3"/>
  </si>
  <si>
    <t>024261</t>
    <phoneticPr fontId="3"/>
  </si>
  <si>
    <t>佐井村</t>
    <phoneticPr fontId="3"/>
  </si>
  <si>
    <t>024414</t>
    <phoneticPr fontId="3"/>
  </si>
  <si>
    <t>三戸町</t>
    <phoneticPr fontId="3"/>
  </si>
  <si>
    <t>024422</t>
    <phoneticPr fontId="3"/>
  </si>
  <si>
    <t>五戸町</t>
    <phoneticPr fontId="3"/>
  </si>
  <si>
    <t>024431</t>
    <phoneticPr fontId="3"/>
  </si>
  <si>
    <t>田子町</t>
    <phoneticPr fontId="3"/>
  </si>
  <si>
    <t>024457</t>
    <phoneticPr fontId="3"/>
  </si>
  <si>
    <t>南部町</t>
    <phoneticPr fontId="3"/>
  </si>
  <si>
    <t>024465</t>
    <phoneticPr fontId="3"/>
  </si>
  <si>
    <t>階上町</t>
    <phoneticPr fontId="3"/>
  </si>
  <si>
    <t>024503</t>
    <phoneticPr fontId="3"/>
  </si>
  <si>
    <t>新郷村</t>
    <phoneticPr fontId="3"/>
  </si>
  <si>
    <t>032018</t>
    <phoneticPr fontId="3"/>
  </si>
  <si>
    <t>盛岡市</t>
    <phoneticPr fontId="3"/>
  </si>
  <si>
    <t>032026</t>
    <phoneticPr fontId="3"/>
  </si>
  <si>
    <t>宮古市</t>
    <phoneticPr fontId="3"/>
  </si>
  <si>
    <t>032034</t>
    <phoneticPr fontId="3"/>
  </si>
  <si>
    <t>大船渡市</t>
    <phoneticPr fontId="3"/>
  </si>
  <si>
    <t>032051</t>
    <phoneticPr fontId="3"/>
  </si>
  <si>
    <t>花巻市</t>
    <phoneticPr fontId="3"/>
  </si>
  <si>
    <t>032069</t>
    <phoneticPr fontId="3"/>
  </si>
  <si>
    <t>北上市</t>
    <phoneticPr fontId="3"/>
  </si>
  <si>
    <t>032077</t>
    <phoneticPr fontId="3"/>
  </si>
  <si>
    <t>久慈市</t>
    <phoneticPr fontId="3"/>
  </si>
  <si>
    <t>032085</t>
    <phoneticPr fontId="3"/>
  </si>
  <si>
    <t>遠野市</t>
    <phoneticPr fontId="3"/>
  </si>
  <si>
    <t>032093</t>
    <phoneticPr fontId="3"/>
  </si>
  <si>
    <t>一関市</t>
    <phoneticPr fontId="3"/>
  </si>
  <si>
    <t>032107</t>
    <phoneticPr fontId="3"/>
  </si>
  <si>
    <t>陸前高田市</t>
    <phoneticPr fontId="3"/>
  </si>
  <si>
    <t>032115</t>
    <phoneticPr fontId="3"/>
  </si>
  <si>
    <t>釜石市</t>
    <phoneticPr fontId="3"/>
  </si>
  <si>
    <t>032131</t>
    <phoneticPr fontId="3"/>
  </si>
  <si>
    <t>二戸市</t>
    <phoneticPr fontId="3"/>
  </si>
  <si>
    <t>032140</t>
    <phoneticPr fontId="3"/>
  </si>
  <si>
    <t>八幡平市</t>
    <phoneticPr fontId="3"/>
  </si>
  <si>
    <t>032158</t>
    <phoneticPr fontId="3"/>
  </si>
  <si>
    <t>奥州市</t>
    <phoneticPr fontId="3"/>
  </si>
  <si>
    <t>032166</t>
    <phoneticPr fontId="3"/>
  </si>
  <si>
    <t>滝沢市</t>
    <phoneticPr fontId="3"/>
  </si>
  <si>
    <t>033014</t>
    <phoneticPr fontId="3"/>
  </si>
  <si>
    <t>雫石町</t>
    <phoneticPr fontId="3"/>
  </si>
  <si>
    <t>033022</t>
    <phoneticPr fontId="3"/>
  </si>
  <si>
    <t>葛巻町</t>
    <phoneticPr fontId="3"/>
  </si>
  <si>
    <t>033031</t>
    <phoneticPr fontId="3"/>
  </si>
  <si>
    <t>岩手町</t>
    <phoneticPr fontId="3"/>
  </si>
  <si>
    <t>033219</t>
    <phoneticPr fontId="3"/>
  </si>
  <si>
    <t>紫波町</t>
    <phoneticPr fontId="3"/>
  </si>
  <si>
    <t>033227</t>
    <phoneticPr fontId="3"/>
  </si>
  <si>
    <t>矢巾町</t>
    <phoneticPr fontId="3"/>
  </si>
  <si>
    <t>033669</t>
    <phoneticPr fontId="3"/>
  </si>
  <si>
    <t>西和賀町</t>
    <phoneticPr fontId="3"/>
  </si>
  <si>
    <t>033812</t>
    <phoneticPr fontId="3"/>
  </si>
  <si>
    <t>金ケ崎町</t>
    <phoneticPr fontId="3"/>
  </si>
  <si>
    <t>034029</t>
    <phoneticPr fontId="3"/>
  </si>
  <si>
    <t>平泉町</t>
    <phoneticPr fontId="3"/>
  </si>
  <si>
    <t>034410</t>
    <phoneticPr fontId="3"/>
  </si>
  <si>
    <t>住田町</t>
    <phoneticPr fontId="3"/>
  </si>
  <si>
    <t>034614</t>
    <phoneticPr fontId="3"/>
  </si>
  <si>
    <t>大槌町</t>
    <phoneticPr fontId="3"/>
  </si>
  <si>
    <t>034827</t>
    <phoneticPr fontId="3"/>
  </si>
  <si>
    <t>山田町</t>
    <phoneticPr fontId="3"/>
  </si>
  <si>
    <t>034835</t>
    <phoneticPr fontId="3"/>
  </si>
  <si>
    <t>岩泉町</t>
    <phoneticPr fontId="3"/>
  </si>
  <si>
    <t>034843</t>
    <phoneticPr fontId="3"/>
  </si>
  <si>
    <t>田野畑村</t>
    <phoneticPr fontId="3"/>
  </si>
  <si>
    <t>034851</t>
    <phoneticPr fontId="3"/>
  </si>
  <si>
    <t>普代村</t>
    <phoneticPr fontId="3"/>
  </si>
  <si>
    <t>035017</t>
    <phoneticPr fontId="3"/>
  </si>
  <si>
    <t>軽米町</t>
    <phoneticPr fontId="3"/>
  </si>
  <si>
    <t>035033</t>
    <phoneticPr fontId="3"/>
  </si>
  <si>
    <t>野田村</t>
    <phoneticPr fontId="3"/>
  </si>
  <si>
    <t>035068</t>
    <phoneticPr fontId="3"/>
  </si>
  <si>
    <t>九戸村</t>
    <phoneticPr fontId="3"/>
  </si>
  <si>
    <t>035076</t>
    <phoneticPr fontId="3"/>
  </si>
  <si>
    <t>洋野町</t>
    <phoneticPr fontId="3"/>
  </si>
  <si>
    <t>035246</t>
    <phoneticPr fontId="3"/>
  </si>
  <si>
    <t>一戸町</t>
    <phoneticPr fontId="3"/>
  </si>
  <si>
    <t>041009</t>
    <phoneticPr fontId="3"/>
  </si>
  <si>
    <t>仙台市</t>
    <phoneticPr fontId="3"/>
  </si>
  <si>
    <t>042021</t>
    <phoneticPr fontId="3"/>
  </si>
  <si>
    <t>石巻市</t>
    <phoneticPr fontId="3"/>
  </si>
  <si>
    <t>042030</t>
    <phoneticPr fontId="3"/>
  </si>
  <si>
    <t>塩竈市</t>
    <phoneticPr fontId="3"/>
  </si>
  <si>
    <t>042056</t>
    <phoneticPr fontId="3"/>
  </si>
  <si>
    <t>気仙沼市</t>
    <phoneticPr fontId="3"/>
  </si>
  <si>
    <t>042064</t>
    <phoneticPr fontId="3"/>
  </si>
  <si>
    <t>白石市</t>
    <phoneticPr fontId="3"/>
  </si>
  <si>
    <t>042072</t>
    <phoneticPr fontId="3"/>
  </si>
  <si>
    <t>名取市</t>
    <phoneticPr fontId="3"/>
  </si>
  <si>
    <t>042081</t>
    <phoneticPr fontId="3"/>
  </si>
  <si>
    <t>角田市</t>
    <phoneticPr fontId="3"/>
  </si>
  <si>
    <t>042099</t>
    <phoneticPr fontId="3"/>
  </si>
  <si>
    <t>多賀城市</t>
    <phoneticPr fontId="3"/>
  </si>
  <si>
    <t>042111</t>
    <phoneticPr fontId="3"/>
  </si>
  <si>
    <t>岩沼市</t>
    <phoneticPr fontId="3"/>
  </si>
  <si>
    <t>042129</t>
    <phoneticPr fontId="3"/>
  </si>
  <si>
    <t>登米市</t>
    <phoneticPr fontId="3"/>
  </si>
  <si>
    <t>042137</t>
    <phoneticPr fontId="3"/>
  </si>
  <si>
    <t>栗原市</t>
    <phoneticPr fontId="3"/>
  </si>
  <si>
    <t>042145</t>
    <phoneticPr fontId="3"/>
  </si>
  <si>
    <t>東松島市</t>
    <phoneticPr fontId="3"/>
  </si>
  <si>
    <t>042153</t>
    <phoneticPr fontId="3"/>
  </si>
  <si>
    <t>大崎市</t>
    <phoneticPr fontId="3"/>
  </si>
  <si>
    <t>042161</t>
    <phoneticPr fontId="3"/>
  </si>
  <si>
    <t>富谷市</t>
    <phoneticPr fontId="3"/>
  </si>
  <si>
    <t>043010</t>
    <phoneticPr fontId="3"/>
  </si>
  <si>
    <t>蔵王町</t>
    <phoneticPr fontId="3"/>
  </si>
  <si>
    <t>043028</t>
    <phoneticPr fontId="3"/>
  </si>
  <si>
    <t>七ヶ宿町</t>
    <phoneticPr fontId="3"/>
  </si>
  <si>
    <t>043214</t>
    <phoneticPr fontId="3"/>
  </si>
  <si>
    <t>大河原町</t>
    <phoneticPr fontId="3"/>
  </si>
  <si>
    <t>043222</t>
    <phoneticPr fontId="3"/>
  </si>
  <si>
    <t>村田町</t>
    <phoneticPr fontId="3"/>
  </si>
  <si>
    <t>043231</t>
    <phoneticPr fontId="3"/>
  </si>
  <si>
    <t>柴田町</t>
    <phoneticPr fontId="3"/>
  </si>
  <si>
    <t>043249</t>
    <phoneticPr fontId="3"/>
  </si>
  <si>
    <t>川崎町</t>
    <phoneticPr fontId="3"/>
  </si>
  <si>
    <t>043419</t>
    <phoneticPr fontId="3"/>
  </si>
  <si>
    <t>丸森町</t>
    <phoneticPr fontId="3"/>
  </si>
  <si>
    <t>043613</t>
    <phoneticPr fontId="3"/>
  </si>
  <si>
    <t>亘理町</t>
    <phoneticPr fontId="3"/>
  </si>
  <si>
    <t>043621</t>
    <phoneticPr fontId="3"/>
  </si>
  <si>
    <t>山元町</t>
    <phoneticPr fontId="3"/>
  </si>
  <si>
    <t>044016</t>
    <phoneticPr fontId="3"/>
  </si>
  <si>
    <t>松島町</t>
    <phoneticPr fontId="3"/>
  </si>
  <si>
    <t>044041</t>
    <phoneticPr fontId="3"/>
  </si>
  <si>
    <t>七ヶ浜町</t>
    <phoneticPr fontId="3"/>
  </si>
  <si>
    <t>044067</t>
    <phoneticPr fontId="3"/>
  </si>
  <si>
    <t>利府町</t>
    <phoneticPr fontId="3"/>
  </si>
  <si>
    <t>044211</t>
    <phoneticPr fontId="3"/>
  </si>
  <si>
    <t>大和町</t>
    <phoneticPr fontId="3"/>
  </si>
  <si>
    <t>044229</t>
    <phoneticPr fontId="3"/>
  </si>
  <si>
    <t>大郷町</t>
    <phoneticPr fontId="3"/>
  </si>
  <si>
    <t>044245</t>
    <phoneticPr fontId="3"/>
  </si>
  <si>
    <t>大衡村</t>
    <phoneticPr fontId="3"/>
  </si>
  <si>
    <t>044440</t>
    <phoneticPr fontId="3"/>
  </si>
  <si>
    <t>色麻町</t>
    <phoneticPr fontId="3"/>
  </si>
  <si>
    <t>044458</t>
    <phoneticPr fontId="3"/>
  </si>
  <si>
    <t>加美町</t>
    <phoneticPr fontId="3"/>
  </si>
  <si>
    <t>045012</t>
    <phoneticPr fontId="3"/>
  </si>
  <si>
    <t>涌谷町</t>
    <phoneticPr fontId="3"/>
  </si>
  <si>
    <t>045055</t>
    <phoneticPr fontId="3"/>
  </si>
  <si>
    <t>美里町</t>
    <phoneticPr fontId="3"/>
  </si>
  <si>
    <t>045811</t>
    <phoneticPr fontId="3"/>
  </si>
  <si>
    <t>女川町</t>
    <phoneticPr fontId="3"/>
  </si>
  <si>
    <t>046060</t>
    <phoneticPr fontId="3"/>
  </si>
  <si>
    <t>南三陸町</t>
    <phoneticPr fontId="3"/>
  </si>
  <si>
    <t>052019</t>
    <phoneticPr fontId="3"/>
  </si>
  <si>
    <t>秋田市</t>
    <phoneticPr fontId="3"/>
  </si>
  <si>
    <t>052027</t>
    <phoneticPr fontId="3"/>
  </si>
  <si>
    <t>能代市</t>
    <phoneticPr fontId="3"/>
  </si>
  <si>
    <t>052035</t>
    <phoneticPr fontId="3"/>
  </si>
  <si>
    <t>横手市</t>
    <phoneticPr fontId="3"/>
  </si>
  <si>
    <t>052043</t>
    <phoneticPr fontId="3"/>
  </si>
  <si>
    <t>大館市</t>
    <phoneticPr fontId="3"/>
  </si>
  <si>
    <t>052060</t>
    <phoneticPr fontId="3"/>
  </si>
  <si>
    <t>男鹿市</t>
    <phoneticPr fontId="3"/>
  </si>
  <si>
    <t>052078</t>
    <phoneticPr fontId="3"/>
  </si>
  <si>
    <t>湯沢市</t>
    <phoneticPr fontId="3"/>
  </si>
  <si>
    <t>052094</t>
    <phoneticPr fontId="3"/>
  </si>
  <si>
    <t>鹿角市</t>
    <phoneticPr fontId="3"/>
  </si>
  <si>
    <t>052108</t>
    <phoneticPr fontId="3"/>
  </si>
  <si>
    <t>由利本荘市</t>
    <phoneticPr fontId="3"/>
  </si>
  <si>
    <t>052116</t>
    <phoneticPr fontId="3"/>
  </si>
  <si>
    <t>潟上市</t>
    <phoneticPr fontId="3"/>
  </si>
  <si>
    <t>052124</t>
    <phoneticPr fontId="3"/>
  </si>
  <si>
    <t>大仙市</t>
    <phoneticPr fontId="3"/>
  </si>
  <si>
    <t>052132</t>
    <phoneticPr fontId="3"/>
  </si>
  <si>
    <t>北秋田市</t>
    <phoneticPr fontId="3"/>
  </si>
  <si>
    <t>052141</t>
    <phoneticPr fontId="3"/>
  </si>
  <si>
    <t>にかほ市</t>
    <phoneticPr fontId="3"/>
  </si>
  <si>
    <t>052159</t>
    <phoneticPr fontId="3"/>
  </si>
  <si>
    <t>仙北市</t>
    <phoneticPr fontId="3"/>
  </si>
  <si>
    <t>053031</t>
    <phoneticPr fontId="3"/>
  </si>
  <si>
    <t>小坂町</t>
    <phoneticPr fontId="3"/>
  </si>
  <si>
    <t>053279</t>
    <phoneticPr fontId="3"/>
  </si>
  <si>
    <t>上小阿仁村</t>
    <phoneticPr fontId="3"/>
  </si>
  <si>
    <t>053465</t>
    <phoneticPr fontId="3"/>
  </si>
  <si>
    <t>藤里町</t>
    <phoneticPr fontId="3"/>
  </si>
  <si>
    <t>053481</t>
    <phoneticPr fontId="3"/>
  </si>
  <si>
    <t>三種町</t>
    <phoneticPr fontId="3"/>
  </si>
  <si>
    <t>053490</t>
    <phoneticPr fontId="3"/>
  </si>
  <si>
    <t>八峰町</t>
    <phoneticPr fontId="3"/>
  </si>
  <si>
    <t>053619</t>
    <phoneticPr fontId="3"/>
  </si>
  <si>
    <t>五城目町</t>
    <phoneticPr fontId="3"/>
  </si>
  <si>
    <t>053635</t>
    <phoneticPr fontId="3"/>
  </si>
  <si>
    <t>八郎潟町</t>
    <phoneticPr fontId="3"/>
  </si>
  <si>
    <t>053660</t>
    <phoneticPr fontId="3"/>
  </si>
  <si>
    <t>井川町</t>
    <phoneticPr fontId="3"/>
  </si>
  <si>
    <t>053686</t>
    <phoneticPr fontId="3"/>
  </si>
  <si>
    <t>大潟村</t>
    <phoneticPr fontId="3"/>
  </si>
  <si>
    <t>054348</t>
    <phoneticPr fontId="3"/>
  </si>
  <si>
    <t>美郷町</t>
    <phoneticPr fontId="3"/>
  </si>
  <si>
    <t>054631</t>
    <phoneticPr fontId="3"/>
  </si>
  <si>
    <t>羽後町</t>
    <phoneticPr fontId="3"/>
  </si>
  <si>
    <t>054640</t>
    <phoneticPr fontId="3"/>
  </si>
  <si>
    <t>東成瀬村</t>
    <phoneticPr fontId="3"/>
  </si>
  <si>
    <t>062014</t>
    <phoneticPr fontId="3"/>
  </si>
  <si>
    <t>山形市</t>
    <phoneticPr fontId="3"/>
  </si>
  <si>
    <t>062022</t>
    <phoneticPr fontId="3"/>
  </si>
  <si>
    <t>米沢市</t>
    <phoneticPr fontId="3"/>
  </si>
  <si>
    <t>062031</t>
    <phoneticPr fontId="3"/>
  </si>
  <si>
    <t>鶴岡市</t>
    <phoneticPr fontId="3"/>
  </si>
  <si>
    <t>062049</t>
    <phoneticPr fontId="3"/>
  </si>
  <si>
    <t>酒田市</t>
    <phoneticPr fontId="3"/>
  </si>
  <si>
    <t>062057</t>
    <phoneticPr fontId="3"/>
  </si>
  <si>
    <t>新庄市</t>
    <phoneticPr fontId="3"/>
  </si>
  <si>
    <t>062065</t>
    <phoneticPr fontId="3"/>
  </si>
  <si>
    <t>寒河江市</t>
    <phoneticPr fontId="3"/>
  </si>
  <si>
    <t>062073</t>
    <phoneticPr fontId="3"/>
  </si>
  <si>
    <t>上山市</t>
    <phoneticPr fontId="3"/>
  </si>
  <si>
    <t>062081</t>
    <phoneticPr fontId="3"/>
  </si>
  <si>
    <t>村山市</t>
    <phoneticPr fontId="3"/>
  </si>
  <si>
    <t>062090</t>
    <phoneticPr fontId="3"/>
  </si>
  <si>
    <t>長井市</t>
    <phoneticPr fontId="3"/>
  </si>
  <si>
    <t>062103</t>
    <phoneticPr fontId="3"/>
  </si>
  <si>
    <t>天童市</t>
    <phoneticPr fontId="3"/>
  </si>
  <si>
    <t>062111</t>
    <phoneticPr fontId="3"/>
  </si>
  <si>
    <t>東根市</t>
    <phoneticPr fontId="3"/>
  </si>
  <si>
    <t>062120</t>
    <phoneticPr fontId="3"/>
  </si>
  <si>
    <t>尾花沢市</t>
    <phoneticPr fontId="3"/>
  </si>
  <si>
    <t>062138</t>
    <phoneticPr fontId="3"/>
  </si>
  <si>
    <t>南陽市</t>
    <phoneticPr fontId="3"/>
  </si>
  <si>
    <t>063011</t>
    <phoneticPr fontId="3"/>
  </si>
  <si>
    <t>山辺町</t>
    <phoneticPr fontId="3"/>
  </si>
  <si>
    <t>063029</t>
    <phoneticPr fontId="3"/>
  </si>
  <si>
    <t>中山町</t>
    <phoneticPr fontId="3"/>
  </si>
  <si>
    <t>063215</t>
    <phoneticPr fontId="3"/>
  </si>
  <si>
    <t>河北町</t>
    <phoneticPr fontId="3"/>
  </si>
  <si>
    <t>063223</t>
    <phoneticPr fontId="3"/>
  </si>
  <si>
    <t>西川町</t>
    <phoneticPr fontId="3"/>
  </si>
  <si>
    <t>063231</t>
    <phoneticPr fontId="3"/>
  </si>
  <si>
    <t>朝日町</t>
    <phoneticPr fontId="3"/>
  </si>
  <si>
    <t>063240</t>
    <phoneticPr fontId="3"/>
  </si>
  <si>
    <t>大江町</t>
    <phoneticPr fontId="3"/>
  </si>
  <si>
    <t>063410</t>
    <phoneticPr fontId="3"/>
  </si>
  <si>
    <t>大石田町</t>
    <phoneticPr fontId="3"/>
  </si>
  <si>
    <t>063614</t>
    <phoneticPr fontId="3"/>
  </si>
  <si>
    <t>金山町</t>
    <phoneticPr fontId="3"/>
  </si>
  <si>
    <t>063622</t>
    <phoneticPr fontId="3"/>
  </si>
  <si>
    <t>最上町</t>
    <phoneticPr fontId="3"/>
  </si>
  <si>
    <t>063631</t>
    <phoneticPr fontId="3"/>
  </si>
  <si>
    <t>舟形町</t>
    <phoneticPr fontId="3"/>
  </si>
  <si>
    <t>063649</t>
    <phoneticPr fontId="3"/>
  </si>
  <si>
    <t>真室川町</t>
    <phoneticPr fontId="3"/>
  </si>
  <si>
    <t>063657</t>
    <phoneticPr fontId="3"/>
  </si>
  <si>
    <t>大蔵村</t>
    <phoneticPr fontId="3"/>
  </si>
  <si>
    <t>063665</t>
    <phoneticPr fontId="3"/>
  </si>
  <si>
    <t>鮭川村</t>
    <phoneticPr fontId="3"/>
  </si>
  <si>
    <t>063673</t>
    <phoneticPr fontId="3"/>
  </si>
  <si>
    <t>戸沢村</t>
    <phoneticPr fontId="3"/>
  </si>
  <si>
    <t>063819</t>
    <phoneticPr fontId="3"/>
  </si>
  <si>
    <t>高畠町</t>
    <phoneticPr fontId="3"/>
  </si>
  <si>
    <t>063827</t>
    <phoneticPr fontId="3"/>
  </si>
  <si>
    <t>川西町</t>
    <phoneticPr fontId="3"/>
  </si>
  <si>
    <t>064017</t>
    <phoneticPr fontId="3"/>
  </si>
  <si>
    <t>小国町</t>
    <phoneticPr fontId="3"/>
  </si>
  <si>
    <t>064025</t>
    <phoneticPr fontId="3"/>
  </si>
  <si>
    <t>白鷹町</t>
    <phoneticPr fontId="3"/>
  </si>
  <si>
    <t>064033</t>
    <phoneticPr fontId="3"/>
  </si>
  <si>
    <t>飯豊町</t>
    <phoneticPr fontId="3"/>
  </si>
  <si>
    <t>064262</t>
    <phoneticPr fontId="3"/>
  </si>
  <si>
    <t>三川町</t>
    <phoneticPr fontId="3"/>
  </si>
  <si>
    <t>064289</t>
    <phoneticPr fontId="3"/>
  </si>
  <si>
    <t>庄内町</t>
    <phoneticPr fontId="3"/>
  </si>
  <si>
    <t>064611</t>
    <phoneticPr fontId="3"/>
  </si>
  <si>
    <t>遊佐町</t>
    <phoneticPr fontId="3"/>
  </si>
  <si>
    <t>072010</t>
    <phoneticPr fontId="3"/>
  </si>
  <si>
    <t>福島市</t>
    <phoneticPr fontId="3"/>
  </si>
  <si>
    <t>072028</t>
    <phoneticPr fontId="3"/>
  </si>
  <si>
    <t>会津若松市</t>
    <phoneticPr fontId="3"/>
  </si>
  <si>
    <t>072036</t>
    <phoneticPr fontId="3"/>
  </si>
  <si>
    <t>郡山市</t>
    <phoneticPr fontId="3"/>
  </si>
  <si>
    <t>072044</t>
    <phoneticPr fontId="3"/>
  </si>
  <si>
    <t>いわき市</t>
    <phoneticPr fontId="3"/>
  </si>
  <si>
    <t>072052</t>
    <phoneticPr fontId="3"/>
  </si>
  <si>
    <t>白河市</t>
    <phoneticPr fontId="3"/>
  </si>
  <si>
    <t>072079</t>
    <phoneticPr fontId="3"/>
  </si>
  <si>
    <t>須賀川市</t>
    <phoneticPr fontId="3"/>
  </si>
  <si>
    <t>072087</t>
    <phoneticPr fontId="3"/>
  </si>
  <si>
    <t>喜多方市</t>
    <phoneticPr fontId="3"/>
  </si>
  <si>
    <t>072095</t>
    <phoneticPr fontId="3"/>
  </si>
  <si>
    <t>相馬市</t>
    <phoneticPr fontId="3"/>
  </si>
  <si>
    <t>072109</t>
    <phoneticPr fontId="3"/>
  </si>
  <si>
    <t>二本松市</t>
    <phoneticPr fontId="3"/>
  </si>
  <si>
    <t>072117</t>
    <phoneticPr fontId="3"/>
  </si>
  <si>
    <t>田村市</t>
    <phoneticPr fontId="3"/>
  </si>
  <si>
    <t>072125</t>
    <phoneticPr fontId="3"/>
  </si>
  <si>
    <t>南相馬市</t>
    <phoneticPr fontId="3"/>
  </si>
  <si>
    <t>072133</t>
    <phoneticPr fontId="3"/>
  </si>
  <si>
    <t>072141</t>
    <phoneticPr fontId="3"/>
  </si>
  <si>
    <t>本宮市</t>
    <phoneticPr fontId="3"/>
  </si>
  <si>
    <t>073016</t>
    <phoneticPr fontId="3"/>
  </si>
  <si>
    <t>桑折町</t>
    <phoneticPr fontId="3"/>
  </si>
  <si>
    <t>073032</t>
    <phoneticPr fontId="3"/>
  </si>
  <si>
    <t>国見町</t>
    <phoneticPr fontId="3"/>
  </si>
  <si>
    <t>073083</t>
    <phoneticPr fontId="3"/>
  </si>
  <si>
    <t>川俣町</t>
    <phoneticPr fontId="3"/>
  </si>
  <si>
    <t>073229</t>
    <phoneticPr fontId="3"/>
  </si>
  <si>
    <t>大玉村</t>
    <phoneticPr fontId="3"/>
  </si>
  <si>
    <t>073423</t>
    <phoneticPr fontId="3"/>
  </si>
  <si>
    <t>鏡石町</t>
    <phoneticPr fontId="3"/>
  </si>
  <si>
    <t>073440</t>
    <phoneticPr fontId="3"/>
  </si>
  <si>
    <t>天栄村</t>
    <phoneticPr fontId="3"/>
  </si>
  <si>
    <t>073628</t>
    <phoneticPr fontId="3"/>
  </si>
  <si>
    <t>下郷町</t>
    <phoneticPr fontId="3"/>
  </si>
  <si>
    <t>073644</t>
    <phoneticPr fontId="3"/>
  </si>
  <si>
    <t>檜枝岐村</t>
    <phoneticPr fontId="3"/>
  </si>
  <si>
    <t>073679</t>
    <phoneticPr fontId="3"/>
  </si>
  <si>
    <t>只見町</t>
    <phoneticPr fontId="3"/>
  </si>
  <si>
    <t>073687</t>
    <phoneticPr fontId="3"/>
  </si>
  <si>
    <t>南会津町</t>
    <phoneticPr fontId="3"/>
  </si>
  <si>
    <t>074021</t>
    <phoneticPr fontId="3"/>
  </si>
  <si>
    <t>北塩原村</t>
    <phoneticPr fontId="3"/>
  </si>
  <si>
    <t>074055</t>
    <phoneticPr fontId="3"/>
  </si>
  <si>
    <t>西会津町</t>
    <phoneticPr fontId="3"/>
  </si>
  <si>
    <t>074071</t>
    <phoneticPr fontId="3"/>
  </si>
  <si>
    <t>磐梯町</t>
    <phoneticPr fontId="3"/>
  </si>
  <si>
    <t>074080</t>
    <phoneticPr fontId="3"/>
  </si>
  <si>
    <t>猪苗代町</t>
    <phoneticPr fontId="3"/>
  </si>
  <si>
    <t>074217</t>
    <phoneticPr fontId="3"/>
  </si>
  <si>
    <t>会津坂下町</t>
    <phoneticPr fontId="3"/>
  </si>
  <si>
    <t>074225</t>
    <phoneticPr fontId="3"/>
  </si>
  <si>
    <t>湯川村</t>
    <phoneticPr fontId="3"/>
  </si>
  <si>
    <t>074233</t>
    <phoneticPr fontId="3"/>
  </si>
  <si>
    <t>柳津町</t>
    <phoneticPr fontId="3"/>
  </si>
  <si>
    <t>074446</t>
    <phoneticPr fontId="3"/>
  </si>
  <si>
    <t>三島町</t>
    <phoneticPr fontId="3"/>
  </si>
  <si>
    <t>074454</t>
    <phoneticPr fontId="3"/>
  </si>
  <si>
    <t>074462</t>
    <phoneticPr fontId="3"/>
  </si>
  <si>
    <t>昭和村</t>
    <phoneticPr fontId="3"/>
  </si>
  <si>
    <t>074471</t>
    <phoneticPr fontId="3"/>
  </si>
  <si>
    <t>会津美里町</t>
    <phoneticPr fontId="3"/>
  </si>
  <si>
    <t>074616</t>
    <phoneticPr fontId="3"/>
  </si>
  <si>
    <t>西郷村</t>
    <phoneticPr fontId="3"/>
  </si>
  <si>
    <t>074641</t>
    <phoneticPr fontId="3"/>
  </si>
  <si>
    <t>泉崎村</t>
    <phoneticPr fontId="3"/>
  </si>
  <si>
    <t>074659</t>
    <phoneticPr fontId="3"/>
  </si>
  <si>
    <t>中島村</t>
    <phoneticPr fontId="3"/>
  </si>
  <si>
    <t>074667</t>
    <phoneticPr fontId="3"/>
  </si>
  <si>
    <t>矢吹町</t>
    <phoneticPr fontId="3"/>
  </si>
  <si>
    <t>074811</t>
    <phoneticPr fontId="3"/>
  </si>
  <si>
    <t>棚倉町</t>
    <phoneticPr fontId="3"/>
  </si>
  <si>
    <t>074829</t>
    <phoneticPr fontId="3"/>
  </si>
  <si>
    <t>矢祭町</t>
    <phoneticPr fontId="3"/>
  </si>
  <si>
    <t>074837</t>
    <phoneticPr fontId="3"/>
  </si>
  <si>
    <t>塙町</t>
    <phoneticPr fontId="3"/>
  </si>
  <si>
    <t>074845</t>
    <phoneticPr fontId="3"/>
  </si>
  <si>
    <t>鮫川村</t>
    <phoneticPr fontId="3"/>
  </si>
  <si>
    <t>075019</t>
    <phoneticPr fontId="3"/>
  </si>
  <si>
    <t>石川町</t>
    <phoneticPr fontId="3"/>
  </si>
  <si>
    <t>075027</t>
    <phoneticPr fontId="3"/>
  </si>
  <si>
    <t>玉川村</t>
    <phoneticPr fontId="3"/>
  </si>
  <si>
    <t>075035</t>
    <phoneticPr fontId="3"/>
  </si>
  <si>
    <t>平田村</t>
    <phoneticPr fontId="3"/>
  </si>
  <si>
    <t>075043</t>
    <phoneticPr fontId="3"/>
  </si>
  <si>
    <t>浅川町</t>
    <phoneticPr fontId="3"/>
  </si>
  <si>
    <t>075051</t>
    <phoneticPr fontId="3"/>
  </si>
  <si>
    <t>古殿町</t>
    <phoneticPr fontId="3"/>
  </si>
  <si>
    <t>075213</t>
    <phoneticPr fontId="3"/>
  </si>
  <si>
    <t>三春町</t>
    <phoneticPr fontId="3"/>
  </si>
  <si>
    <t>075221</t>
    <phoneticPr fontId="3"/>
  </si>
  <si>
    <t>小野町</t>
    <phoneticPr fontId="3"/>
  </si>
  <si>
    <t>075418</t>
    <phoneticPr fontId="3"/>
  </si>
  <si>
    <t>広野町</t>
    <phoneticPr fontId="3"/>
  </si>
  <si>
    <t>075426</t>
    <phoneticPr fontId="3"/>
  </si>
  <si>
    <t>楢葉町</t>
    <phoneticPr fontId="3"/>
  </si>
  <si>
    <t>075434</t>
    <phoneticPr fontId="3"/>
  </si>
  <si>
    <t>富岡町</t>
    <phoneticPr fontId="3"/>
  </si>
  <si>
    <t>075442</t>
    <phoneticPr fontId="3"/>
  </si>
  <si>
    <t>川内村</t>
    <phoneticPr fontId="3"/>
  </si>
  <si>
    <t>075451</t>
    <phoneticPr fontId="3"/>
  </si>
  <si>
    <t>大熊町</t>
    <phoneticPr fontId="3"/>
  </si>
  <si>
    <t>075469</t>
    <phoneticPr fontId="3"/>
  </si>
  <si>
    <t>双葉町</t>
    <phoneticPr fontId="3"/>
  </si>
  <si>
    <t>075477</t>
    <phoneticPr fontId="3"/>
  </si>
  <si>
    <t>浪江町</t>
    <phoneticPr fontId="3"/>
  </si>
  <si>
    <t>075485</t>
    <phoneticPr fontId="3"/>
  </si>
  <si>
    <t>葛尾村</t>
    <phoneticPr fontId="3"/>
  </si>
  <si>
    <t>075612</t>
    <phoneticPr fontId="3"/>
  </si>
  <si>
    <t>新地町</t>
    <phoneticPr fontId="3"/>
  </si>
  <si>
    <t>075647</t>
    <phoneticPr fontId="3"/>
  </si>
  <si>
    <t>飯舘村</t>
    <phoneticPr fontId="3"/>
  </si>
  <si>
    <t>082015</t>
    <phoneticPr fontId="3"/>
  </si>
  <si>
    <t>水戸市</t>
    <phoneticPr fontId="3"/>
  </si>
  <si>
    <t>082023</t>
    <phoneticPr fontId="3"/>
  </si>
  <si>
    <t>日立市</t>
    <phoneticPr fontId="3"/>
  </si>
  <si>
    <t>082031</t>
    <phoneticPr fontId="3"/>
  </si>
  <si>
    <t>土浦市</t>
    <phoneticPr fontId="3"/>
  </si>
  <si>
    <t>082040</t>
    <phoneticPr fontId="3"/>
  </si>
  <si>
    <t>古河市</t>
    <phoneticPr fontId="3"/>
  </si>
  <si>
    <t>082058</t>
    <phoneticPr fontId="3"/>
  </si>
  <si>
    <t>石岡市</t>
    <phoneticPr fontId="3"/>
  </si>
  <si>
    <t>082074</t>
    <phoneticPr fontId="3"/>
  </si>
  <si>
    <t>結城市</t>
    <phoneticPr fontId="3"/>
  </si>
  <si>
    <t>082082</t>
    <phoneticPr fontId="3"/>
  </si>
  <si>
    <t>龍ケ崎市</t>
    <phoneticPr fontId="3"/>
  </si>
  <si>
    <t>082104</t>
    <phoneticPr fontId="3"/>
  </si>
  <si>
    <t>下妻市</t>
    <phoneticPr fontId="3"/>
  </si>
  <si>
    <t>082112</t>
    <phoneticPr fontId="3"/>
  </si>
  <si>
    <t>常総市</t>
    <phoneticPr fontId="3"/>
  </si>
  <si>
    <t>082121</t>
    <phoneticPr fontId="3"/>
  </si>
  <si>
    <t>常陸太田市</t>
    <phoneticPr fontId="3"/>
  </si>
  <si>
    <t>082147</t>
    <phoneticPr fontId="3"/>
  </si>
  <si>
    <t>高萩市</t>
    <phoneticPr fontId="3"/>
  </si>
  <si>
    <t>082155</t>
    <phoneticPr fontId="3"/>
  </si>
  <si>
    <t>北茨城市</t>
    <phoneticPr fontId="3"/>
  </si>
  <si>
    <t>082163</t>
    <phoneticPr fontId="3"/>
  </si>
  <si>
    <t>笠間市</t>
    <phoneticPr fontId="3"/>
  </si>
  <si>
    <t>082171</t>
    <phoneticPr fontId="3"/>
  </si>
  <si>
    <t>取手市</t>
    <phoneticPr fontId="3"/>
  </si>
  <si>
    <t>082198</t>
    <phoneticPr fontId="3"/>
  </si>
  <si>
    <t>牛久市</t>
    <phoneticPr fontId="3"/>
  </si>
  <si>
    <t>082201</t>
    <phoneticPr fontId="3"/>
  </si>
  <si>
    <t>つくば市</t>
    <phoneticPr fontId="3"/>
  </si>
  <si>
    <t>082210</t>
    <phoneticPr fontId="3"/>
  </si>
  <si>
    <t>ひたちなか市</t>
    <phoneticPr fontId="3"/>
  </si>
  <si>
    <t>082228</t>
    <phoneticPr fontId="3"/>
  </si>
  <si>
    <t>鹿嶋市</t>
    <phoneticPr fontId="3"/>
  </si>
  <si>
    <t>082236</t>
    <phoneticPr fontId="3"/>
  </si>
  <si>
    <t>潮来市</t>
    <phoneticPr fontId="3"/>
  </si>
  <si>
    <t>082244</t>
    <phoneticPr fontId="3"/>
  </si>
  <si>
    <t>守谷市</t>
    <phoneticPr fontId="3"/>
  </si>
  <si>
    <t>082252</t>
    <phoneticPr fontId="3"/>
  </si>
  <si>
    <t>常陸大宮市</t>
    <phoneticPr fontId="3"/>
  </si>
  <si>
    <t>082261</t>
    <phoneticPr fontId="3"/>
  </si>
  <si>
    <t>那珂市</t>
    <phoneticPr fontId="3"/>
  </si>
  <si>
    <t>082279</t>
    <phoneticPr fontId="3"/>
  </si>
  <si>
    <t>筑西市</t>
    <phoneticPr fontId="3"/>
  </si>
  <si>
    <t>082287</t>
    <phoneticPr fontId="3"/>
  </si>
  <si>
    <t>坂東市</t>
    <phoneticPr fontId="3"/>
  </si>
  <si>
    <t>082295</t>
    <phoneticPr fontId="3"/>
  </si>
  <si>
    <t>稲敷市</t>
    <phoneticPr fontId="3"/>
  </si>
  <si>
    <t>082309</t>
    <phoneticPr fontId="3"/>
  </si>
  <si>
    <t>かすみがうら市</t>
    <phoneticPr fontId="3"/>
  </si>
  <si>
    <t>082317</t>
    <phoneticPr fontId="3"/>
  </si>
  <si>
    <t>桜川市</t>
    <phoneticPr fontId="3"/>
  </si>
  <si>
    <t>082325</t>
    <phoneticPr fontId="3"/>
  </si>
  <si>
    <t>神栖市</t>
    <phoneticPr fontId="3"/>
  </si>
  <si>
    <t>082333</t>
    <phoneticPr fontId="3"/>
  </si>
  <si>
    <t>行方市</t>
    <phoneticPr fontId="3"/>
  </si>
  <si>
    <t>082341</t>
    <phoneticPr fontId="3"/>
  </si>
  <si>
    <t>鉾田市</t>
    <phoneticPr fontId="3"/>
  </si>
  <si>
    <t>082350</t>
    <phoneticPr fontId="3"/>
  </si>
  <si>
    <t>つくばみらい市</t>
    <phoneticPr fontId="3"/>
  </si>
  <si>
    <t>082368</t>
    <phoneticPr fontId="3"/>
  </si>
  <si>
    <t>小美玉市</t>
    <phoneticPr fontId="3"/>
  </si>
  <si>
    <t>083020</t>
    <phoneticPr fontId="3"/>
  </si>
  <si>
    <t>茨城町</t>
    <phoneticPr fontId="3"/>
  </si>
  <si>
    <t>083097</t>
    <phoneticPr fontId="3"/>
  </si>
  <si>
    <t>大洗町</t>
    <phoneticPr fontId="3"/>
  </si>
  <si>
    <t>083101</t>
    <phoneticPr fontId="3"/>
  </si>
  <si>
    <t>城里町</t>
    <phoneticPr fontId="3"/>
  </si>
  <si>
    <t>083411</t>
    <phoneticPr fontId="3"/>
  </si>
  <si>
    <t>東海村</t>
    <phoneticPr fontId="3"/>
  </si>
  <si>
    <t>083640</t>
    <phoneticPr fontId="3"/>
  </si>
  <si>
    <t>大子町</t>
    <phoneticPr fontId="3"/>
  </si>
  <si>
    <t>084425</t>
    <phoneticPr fontId="3"/>
  </si>
  <si>
    <t>美浦村</t>
    <phoneticPr fontId="3"/>
  </si>
  <si>
    <t>084433</t>
    <phoneticPr fontId="3"/>
  </si>
  <si>
    <t>阿見町</t>
    <phoneticPr fontId="3"/>
  </si>
  <si>
    <t>084476</t>
    <phoneticPr fontId="3"/>
  </si>
  <si>
    <t>河内町</t>
    <phoneticPr fontId="3"/>
  </si>
  <si>
    <t>085219</t>
    <phoneticPr fontId="3"/>
  </si>
  <si>
    <t>八千代町</t>
    <phoneticPr fontId="3"/>
  </si>
  <si>
    <t>085421</t>
    <phoneticPr fontId="3"/>
  </si>
  <si>
    <t>五霞町</t>
    <phoneticPr fontId="3"/>
  </si>
  <si>
    <t>085464</t>
    <phoneticPr fontId="3"/>
  </si>
  <si>
    <t>境町</t>
    <phoneticPr fontId="3"/>
  </si>
  <si>
    <t>085642</t>
    <phoneticPr fontId="3"/>
  </si>
  <si>
    <t>利根町</t>
    <phoneticPr fontId="3"/>
  </si>
  <si>
    <t>092011</t>
    <phoneticPr fontId="3"/>
  </si>
  <si>
    <t>宇都宮市</t>
    <phoneticPr fontId="3"/>
  </si>
  <si>
    <t>092029</t>
    <phoneticPr fontId="3"/>
  </si>
  <si>
    <t>足利市</t>
    <phoneticPr fontId="3"/>
  </si>
  <si>
    <t>092037</t>
    <phoneticPr fontId="3"/>
  </si>
  <si>
    <t>栃木市</t>
    <phoneticPr fontId="3"/>
  </si>
  <si>
    <t>092045</t>
    <phoneticPr fontId="3"/>
  </si>
  <si>
    <t>佐野市</t>
    <phoneticPr fontId="3"/>
  </si>
  <si>
    <t>092053</t>
    <phoneticPr fontId="3"/>
  </si>
  <si>
    <t>鹿沼市</t>
    <phoneticPr fontId="3"/>
  </si>
  <si>
    <t>092061</t>
    <phoneticPr fontId="3"/>
  </si>
  <si>
    <t>日光市</t>
    <phoneticPr fontId="3"/>
  </si>
  <si>
    <t>092088</t>
    <phoneticPr fontId="3"/>
  </si>
  <si>
    <t>小山市</t>
    <phoneticPr fontId="3"/>
  </si>
  <si>
    <t>092096</t>
    <phoneticPr fontId="3"/>
  </si>
  <si>
    <t>真岡市</t>
    <phoneticPr fontId="3"/>
  </si>
  <si>
    <t>092100</t>
    <phoneticPr fontId="3"/>
  </si>
  <si>
    <t>大田原市</t>
    <phoneticPr fontId="3"/>
  </si>
  <si>
    <t>092118</t>
    <phoneticPr fontId="3"/>
  </si>
  <si>
    <t>矢板市</t>
    <phoneticPr fontId="3"/>
  </si>
  <si>
    <t>092134</t>
    <phoneticPr fontId="3"/>
  </si>
  <si>
    <t>那須塩原市</t>
    <phoneticPr fontId="3"/>
  </si>
  <si>
    <t>092142</t>
    <phoneticPr fontId="3"/>
  </si>
  <si>
    <t>さくら市</t>
    <phoneticPr fontId="3"/>
  </si>
  <si>
    <t>092151</t>
    <phoneticPr fontId="3"/>
  </si>
  <si>
    <t>那須烏山市</t>
    <phoneticPr fontId="3"/>
  </si>
  <si>
    <t>092169</t>
    <phoneticPr fontId="3"/>
  </si>
  <si>
    <t>下野市</t>
    <phoneticPr fontId="3"/>
  </si>
  <si>
    <t>093017</t>
    <phoneticPr fontId="3"/>
  </si>
  <si>
    <t>上三川町</t>
    <phoneticPr fontId="3"/>
  </si>
  <si>
    <t>093424</t>
    <phoneticPr fontId="3"/>
  </si>
  <si>
    <t>益子町</t>
    <phoneticPr fontId="3"/>
  </si>
  <si>
    <t>093432</t>
    <phoneticPr fontId="3"/>
  </si>
  <si>
    <t>茂木町</t>
    <phoneticPr fontId="3"/>
  </si>
  <si>
    <t>093441</t>
    <phoneticPr fontId="3"/>
  </si>
  <si>
    <t>市貝町</t>
    <phoneticPr fontId="3"/>
  </si>
  <si>
    <t>093459</t>
    <phoneticPr fontId="3"/>
  </si>
  <si>
    <t>芳賀町</t>
    <phoneticPr fontId="3"/>
  </si>
  <si>
    <t>093611</t>
    <phoneticPr fontId="3"/>
  </si>
  <si>
    <t>壬生町</t>
    <phoneticPr fontId="3"/>
  </si>
  <si>
    <t>093645</t>
    <phoneticPr fontId="3"/>
  </si>
  <si>
    <t>野木町</t>
    <phoneticPr fontId="3"/>
  </si>
  <si>
    <t>093840</t>
    <phoneticPr fontId="3"/>
  </si>
  <si>
    <t>塩谷町</t>
    <phoneticPr fontId="3"/>
  </si>
  <si>
    <t>093866</t>
    <phoneticPr fontId="3"/>
  </si>
  <si>
    <t>高根沢町</t>
    <phoneticPr fontId="3"/>
  </si>
  <si>
    <t>094072</t>
    <phoneticPr fontId="3"/>
  </si>
  <si>
    <t>那須町</t>
    <phoneticPr fontId="3"/>
  </si>
  <si>
    <t>094111</t>
    <phoneticPr fontId="3"/>
  </si>
  <si>
    <t>那珂川町</t>
    <phoneticPr fontId="3"/>
  </si>
  <si>
    <t>102016</t>
    <phoneticPr fontId="3"/>
  </si>
  <si>
    <t>前橋市</t>
    <phoneticPr fontId="3"/>
  </si>
  <si>
    <t>102024</t>
    <phoneticPr fontId="3"/>
  </si>
  <si>
    <t>高崎市</t>
    <phoneticPr fontId="3"/>
  </si>
  <si>
    <t>102032</t>
    <phoneticPr fontId="3"/>
  </si>
  <si>
    <t>桐生市</t>
    <phoneticPr fontId="3"/>
  </si>
  <si>
    <t>102041</t>
    <phoneticPr fontId="3"/>
  </si>
  <si>
    <t>伊勢崎市</t>
    <phoneticPr fontId="3"/>
  </si>
  <si>
    <t>102059</t>
    <phoneticPr fontId="3"/>
  </si>
  <si>
    <t>太田市</t>
    <phoneticPr fontId="3"/>
  </si>
  <si>
    <t>102067</t>
    <phoneticPr fontId="3"/>
  </si>
  <si>
    <t>沼田市</t>
    <phoneticPr fontId="3"/>
  </si>
  <si>
    <t>102075</t>
    <phoneticPr fontId="3"/>
  </si>
  <si>
    <t>館林市</t>
    <phoneticPr fontId="3"/>
  </si>
  <si>
    <t>102083</t>
    <phoneticPr fontId="3"/>
  </si>
  <si>
    <t>渋川市</t>
    <phoneticPr fontId="3"/>
  </si>
  <si>
    <t>102091</t>
    <phoneticPr fontId="3"/>
  </si>
  <si>
    <t>藤岡市</t>
    <phoneticPr fontId="3"/>
  </si>
  <si>
    <t>102105</t>
    <phoneticPr fontId="3"/>
  </si>
  <si>
    <t>富岡市</t>
    <phoneticPr fontId="3"/>
  </si>
  <si>
    <t>102113</t>
    <phoneticPr fontId="3"/>
  </si>
  <si>
    <t>安中市</t>
    <phoneticPr fontId="3"/>
  </si>
  <si>
    <t>102121</t>
    <phoneticPr fontId="3"/>
  </si>
  <si>
    <t>みどり市</t>
    <phoneticPr fontId="3"/>
  </si>
  <si>
    <t>103446</t>
    <phoneticPr fontId="3"/>
  </si>
  <si>
    <t>榛東村</t>
    <phoneticPr fontId="3"/>
  </si>
  <si>
    <t>103454</t>
    <phoneticPr fontId="3"/>
  </si>
  <si>
    <t>吉岡町</t>
    <phoneticPr fontId="3"/>
  </si>
  <si>
    <t>103667</t>
    <phoneticPr fontId="3"/>
  </si>
  <si>
    <t>上野村</t>
    <phoneticPr fontId="3"/>
  </si>
  <si>
    <t>103675</t>
    <phoneticPr fontId="3"/>
  </si>
  <si>
    <t>神流町</t>
    <phoneticPr fontId="3"/>
  </si>
  <si>
    <t>103829</t>
    <phoneticPr fontId="3"/>
  </si>
  <si>
    <t>下仁田町</t>
    <phoneticPr fontId="3"/>
  </si>
  <si>
    <t>103837</t>
    <phoneticPr fontId="3"/>
  </si>
  <si>
    <t>南牧村</t>
    <phoneticPr fontId="3"/>
  </si>
  <si>
    <t>103845</t>
    <phoneticPr fontId="3"/>
  </si>
  <si>
    <t>甘楽町</t>
    <phoneticPr fontId="3"/>
  </si>
  <si>
    <t>104213</t>
    <phoneticPr fontId="3"/>
  </si>
  <si>
    <t>中之条町</t>
    <phoneticPr fontId="3"/>
  </si>
  <si>
    <t>104248</t>
    <phoneticPr fontId="3"/>
  </si>
  <si>
    <t>長野原町</t>
    <phoneticPr fontId="3"/>
  </si>
  <si>
    <t>104256</t>
    <phoneticPr fontId="3"/>
  </si>
  <si>
    <t>嬬恋村</t>
    <phoneticPr fontId="3"/>
  </si>
  <si>
    <t>104264</t>
    <phoneticPr fontId="3"/>
  </si>
  <si>
    <t>草津町</t>
    <phoneticPr fontId="3"/>
  </si>
  <si>
    <t>104281</t>
    <phoneticPr fontId="3"/>
  </si>
  <si>
    <t>高山村</t>
    <phoneticPr fontId="3"/>
  </si>
  <si>
    <t>104299</t>
    <phoneticPr fontId="3"/>
  </si>
  <si>
    <t>東吾妻町</t>
    <phoneticPr fontId="3"/>
  </si>
  <si>
    <t>104434</t>
    <phoneticPr fontId="3"/>
  </si>
  <si>
    <t>片品村</t>
    <phoneticPr fontId="3"/>
  </si>
  <si>
    <t>104442</t>
    <phoneticPr fontId="3"/>
  </si>
  <si>
    <t>川場村</t>
    <phoneticPr fontId="3"/>
  </si>
  <si>
    <t>104485</t>
    <phoneticPr fontId="3"/>
  </si>
  <si>
    <t>104493</t>
    <phoneticPr fontId="3"/>
  </si>
  <si>
    <t>みなかみ町</t>
    <phoneticPr fontId="3"/>
  </si>
  <si>
    <t>104647</t>
    <phoneticPr fontId="3"/>
  </si>
  <si>
    <t>玉村町</t>
    <phoneticPr fontId="3"/>
  </si>
  <si>
    <t>105210</t>
    <phoneticPr fontId="3"/>
  </si>
  <si>
    <t>板倉町</t>
    <phoneticPr fontId="3"/>
  </si>
  <si>
    <t>105228</t>
    <phoneticPr fontId="3"/>
  </si>
  <si>
    <t>明和町</t>
    <phoneticPr fontId="3"/>
  </si>
  <si>
    <t>105236</t>
    <phoneticPr fontId="3"/>
  </si>
  <si>
    <t>千代田町</t>
    <phoneticPr fontId="3"/>
  </si>
  <si>
    <t>105244</t>
    <phoneticPr fontId="3"/>
  </si>
  <si>
    <t>大泉町</t>
    <phoneticPr fontId="3"/>
  </si>
  <si>
    <t>105252</t>
    <phoneticPr fontId="3"/>
  </si>
  <si>
    <t>邑楽町</t>
    <phoneticPr fontId="3"/>
  </si>
  <si>
    <t>111007</t>
    <phoneticPr fontId="3"/>
  </si>
  <si>
    <t>さいたま市</t>
    <phoneticPr fontId="3"/>
  </si>
  <si>
    <t>112011</t>
    <phoneticPr fontId="3"/>
  </si>
  <si>
    <t>川越市</t>
    <phoneticPr fontId="3"/>
  </si>
  <si>
    <t>112020</t>
    <phoneticPr fontId="3"/>
  </si>
  <si>
    <t>熊谷市</t>
    <phoneticPr fontId="3"/>
  </si>
  <si>
    <t>112038</t>
    <phoneticPr fontId="3"/>
  </si>
  <si>
    <t>川口市</t>
    <phoneticPr fontId="3"/>
  </si>
  <si>
    <t>112062</t>
    <phoneticPr fontId="3"/>
  </si>
  <si>
    <t>行田市</t>
    <phoneticPr fontId="3"/>
  </si>
  <si>
    <t>112071</t>
    <phoneticPr fontId="3"/>
  </si>
  <si>
    <t>秩父市</t>
    <phoneticPr fontId="3"/>
  </si>
  <si>
    <t>112089</t>
    <phoneticPr fontId="3"/>
  </si>
  <si>
    <t>所沢市</t>
    <phoneticPr fontId="3"/>
  </si>
  <si>
    <t>112097</t>
    <phoneticPr fontId="3"/>
  </si>
  <si>
    <t>飯能市</t>
    <phoneticPr fontId="3"/>
  </si>
  <si>
    <t>112101</t>
    <phoneticPr fontId="3"/>
  </si>
  <si>
    <t>加須市</t>
    <phoneticPr fontId="3"/>
  </si>
  <si>
    <t>112119</t>
    <phoneticPr fontId="3"/>
  </si>
  <si>
    <t>本庄市</t>
    <phoneticPr fontId="3"/>
  </si>
  <si>
    <t>112127</t>
    <phoneticPr fontId="3"/>
  </si>
  <si>
    <t>東松山市</t>
    <phoneticPr fontId="3"/>
  </si>
  <si>
    <t>112143</t>
    <phoneticPr fontId="3"/>
  </si>
  <si>
    <t>春日部市</t>
    <phoneticPr fontId="3"/>
  </si>
  <si>
    <t>112151</t>
    <phoneticPr fontId="3"/>
  </si>
  <si>
    <t>狭山市</t>
    <phoneticPr fontId="3"/>
  </si>
  <si>
    <t>112160</t>
    <phoneticPr fontId="3"/>
  </si>
  <si>
    <t>羽生市</t>
    <phoneticPr fontId="3"/>
  </si>
  <si>
    <t>112178</t>
    <phoneticPr fontId="3"/>
  </si>
  <si>
    <t>鴻巣市</t>
    <phoneticPr fontId="3"/>
  </si>
  <si>
    <t>112186</t>
    <phoneticPr fontId="3"/>
  </si>
  <si>
    <t>深谷市</t>
    <phoneticPr fontId="3"/>
  </si>
  <si>
    <t>112194</t>
    <phoneticPr fontId="3"/>
  </si>
  <si>
    <t>上尾市</t>
    <phoneticPr fontId="3"/>
  </si>
  <si>
    <t>112216</t>
    <phoneticPr fontId="3"/>
  </si>
  <si>
    <t>草加市</t>
    <phoneticPr fontId="3"/>
  </si>
  <si>
    <t>112224</t>
    <phoneticPr fontId="3"/>
  </si>
  <si>
    <t>越谷市</t>
    <phoneticPr fontId="3"/>
  </si>
  <si>
    <t>112232</t>
    <phoneticPr fontId="3"/>
  </si>
  <si>
    <t>蕨市</t>
    <phoneticPr fontId="3"/>
  </si>
  <si>
    <t>112241</t>
    <phoneticPr fontId="3"/>
  </si>
  <si>
    <t>戸田市</t>
    <phoneticPr fontId="3"/>
  </si>
  <si>
    <t>112259</t>
    <phoneticPr fontId="3"/>
  </si>
  <si>
    <t>入間市</t>
    <phoneticPr fontId="3"/>
  </si>
  <si>
    <t>112275</t>
    <phoneticPr fontId="3"/>
  </si>
  <si>
    <t>朝霞市</t>
    <phoneticPr fontId="3"/>
  </si>
  <si>
    <t>112283</t>
    <phoneticPr fontId="3"/>
  </si>
  <si>
    <t>志木市</t>
    <phoneticPr fontId="3"/>
  </si>
  <si>
    <t>112291</t>
    <phoneticPr fontId="3"/>
  </si>
  <si>
    <t>和光市</t>
    <phoneticPr fontId="3"/>
  </si>
  <si>
    <t>112305</t>
    <phoneticPr fontId="3"/>
  </si>
  <si>
    <t>新座市</t>
    <phoneticPr fontId="3"/>
  </si>
  <si>
    <t>112313</t>
    <phoneticPr fontId="3"/>
  </si>
  <si>
    <t>桶川市</t>
    <phoneticPr fontId="3"/>
  </si>
  <si>
    <t>112321</t>
    <phoneticPr fontId="3"/>
  </si>
  <si>
    <t>久喜市</t>
    <phoneticPr fontId="3"/>
  </si>
  <si>
    <t>112330</t>
    <phoneticPr fontId="3"/>
  </si>
  <si>
    <t>北本市</t>
    <phoneticPr fontId="3"/>
  </si>
  <si>
    <t>112348</t>
    <phoneticPr fontId="3"/>
  </si>
  <si>
    <t>八潮市</t>
    <phoneticPr fontId="3"/>
  </si>
  <si>
    <t>112356</t>
    <phoneticPr fontId="3"/>
  </si>
  <si>
    <t>富士見市</t>
    <phoneticPr fontId="3"/>
  </si>
  <si>
    <t>112372</t>
    <phoneticPr fontId="3"/>
  </si>
  <si>
    <t>三郷市</t>
    <phoneticPr fontId="3"/>
  </si>
  <si>
    <t>112381</t>
    <phoneticPr fontId="3"/>
  </si>
  <si>
    <t>蓮田市</t>
    <phoneticPr fontId="3"/>
  </si>
  <si>
    <t>112399</t>
    <phoneticPr fontId="3"/>
  </si>
  <si>
    <t>坂戸市</t>
    <phoneticPr fontId="3"/>
  </si>
  <si>
    <t>112402</t>
    <phoneticPr fontId="3"/>
  </si>
  <si>
    <t>幸手市</t>
    <phoneticPr fontId="3"/>
  </si>
  <si>
    <t>112411</t>
    <phoneticPr fontId="3"/>
  </si>
  <si>
    <t>鶴ヶ島市</t>
    <phoneticPr fontId="3"/>
  </si>
  <si>
    <t>112429</t>
    <phoneticPr fontId="3"/>
  </si>
  <si>
    <t>日高市</t>
    <phoneticPr fontId="3"/>
  </si>
  <si>
    <t>112437</t>
    <phoneticPr fontId="3"/>
  </si>
  <si>
    <t>吉川市</t>
    <phoneticPr fontId="3"/>
  </si>
  <si>
    <t>112453</t>
    <phoneticPr fontId="3"/>
  </si>
  <si>
    <t>ふじみ野市</t>
    <phoneticPr fontId="3"/>
  </si>
  <si>
    <t>112461</t>
    <phoneticPr fontId="3"/>
  </si>
  <si>
    <t>白岡市</t>
    <phoneticPr fontId="3"/>
  </si>
  <si>
    <t>113018</t>
    <phoneticPr fontId="3"/>
  </si>
  <si>
    <t>伊奈町</t>
    <phoneticPr fontId="3"/>
  </si>
  <si>
    <t>113247</t>
    <phoneticPr fontId="3"/>
  </si>
  <si>
    <t>三芳町</t>
    <phoneticPr fontId="3"/>
  </si>
  <si>
    <t>113263</t>
    <phoneticPr fontId="3"/>
  </si>
  <si>
    <t>毛呂山町</t>
    <phoneticPr fontId="3"/>
  </si>
  <si>
    <t>113271</t>
    <phoneticPr fontId="3"/>
  </si>
  <si>
    <t>越生町</t>
    <phoneticPr fontId="3"/>
  </si>
  <si>
    <t>113417</t>
    <phoneticPr fontId="3"/>
  </si>
  <si>
    <t>滑川町</t>
    <phoneticPr fontId="3"/>
  </si>
  <si>
    <t>113425</t>
    <phoneticPr fontId="3"/>
  </si>
  <si>
    <t>嵐山町</t>
    <phoneticPr fontId="3"/>
  </si>
  <si>
    <t>113433</t>
    <phoneticPr fontId="3"/>
  </si>
  <si>
    <t>小川町</t>
    <phoneticPr fontId="3"/>
  </si>
  <si>
    <t>113468</t>
    <phoneticPr fontId="3"/>
  </si>
  <si>
    <t>川島町</t>
    <phoneticPr fontId="3"/>
  </si>
  <si>
    <t>113476</t>
    <phoneticPr fontId="3"/>
  </si>
  <si>
    <t>吉見町</t>
    <phoneticPr fontId="3"/>
  </si>
  <si>
    <t>113484</t>
    <phoneticPr fontId="3"/>
  </si>
  <si>
    <t>鳩山町</t>
    <phoneticPr fontId="3"/>
  </si>
  <si>
    <t>113492</t>
    <phoneticPr fontId="3"/>
  </si>
  <si>
    <t>ときがわ町</t>
    <phoneticPr fontId="3"/>
  </si>
  <si>
    <t>113611</t>
    <phoneticPr fontId="3"/>
  </si>
  <si>
    <t>横瀬町</t>
    <phoneticPr fontId="3"/>
  </si>
  <si>
    <t>113620</t>
    <phoneticPr fontId="3"/>
  </si>
  <si>
    <t>皆野町</t>
    <phoneticPr fontId="3"/>
  </si>
  <si>
    <t>113638</t>
    <phoneticPr fontId="3"/>
  </si>
  <si>
    <t>長瀞町</t>
    <phoneticPr fontId="3"/>
  </si>
  <si>
    <t>113654</t>
    <phoneticPr fontId="3"/>
  </si>
  <si>
    <t>小鹿野町</t>
    <phoneticPr fontId="3"/>
  </si>
  <si>
    <t>113697</t>
    <phoneticPr fontId="3"/>
  </si>
  <si>
    <t>東秩父村</t>
    <phoneticPr fontId="3"/>
  </si>
  <si>
    <t>113816</t>
    <phoneticPr fontId="3"/>
  </si>
  <si>
    <t>113832</t>
    <phoneticPr fontId="3"/>
  </si>
  <si>
    <t>神川町</t>
    <phoneticPr fontId="3"/>
  </si>
  <si>
    <t>113859</t>
    <phoneticPr fontId="3"/>
  </si>
  <si>
    <t>上里町</t>
    <phoneticPr fontId="3"/>
  </si>
  <si>
    <t>114081</t>
    <phoneticPr fontId="3"/>
  </si>
  <si>
    <t>寄居町</t>
    <phoneticPr fontId="3"/>
  </si>
  <si>
    <t>114421</t>
    <phoneticPr fontId="3"/>
  </si>
  <si>
    <t>宮代町</t>
    <phoneticPr fontId="3"/>
  </si>
  <si>
    <t>114642</t>
    <phoneticPr fontId="3"/>
  </si>
  <si>
    <t>杉戸町</t>
    <phoneticPr fontId="3"/>
  </si>
  <si>
    <t>114651</t>
    <phoneticPr fontId="3"/>
  </si>
  <si>
    <t>松伏町</t>
    <phoneticPr fontId="3"/>
  </si>
  <si>
    <t>121002</t>
    <phoneticPr fontId="3"/>
  </si>
  <si>
    <t>千葉市</t>
    <phoneticPr fontId="3"/>
  </si>
  <si>
    <t>122025</t>
    <phoneticPr fontId="3"/>
  </si>
  <si>
    <t>銚子市</t>
    <phoneticPr fontId="3"/>
  </si>
  <si>
    <t>122033</t>
    <phoneticPr fontId="3"/>
  </si>
  <si>
    <t>市川市</t>
    <phoneticPr fontId="3"/>
  </si>
  <si>
    <t>122041</t>
    <phoneticPr fontId="3"/>
  </si>
  <si>
    <t>船橋市</t>
    <phoneticPr fontId="3"/>
  </si>
  <si>
    <t>122050</t>
    <phoneticPr fontId="3"/>
  </si>
  <si>
    <t>館山市</t>
    <phoneticPr fontId="3"/>
  </si>
  <si>
    <t>122068</t>
    <phoneticPr fontId="3"/>
  </si>
  <si>
    <t>木更津市</t>
    <phoneticPr fontId="3"/>
  </si>
  <si>
    <t>122076</t>
    <phoneticPr fontId="3"/>
  </si>
  <si>
    <t>松戸市</t>
    <phoneticPr fontId="3"/>
  </si>
  <si>
    <t>122084</t>
    <phoneticPr fontId="3"/>
  </si>
  <si>
    <t>野田市</t>
    <phoneticPr fontId="3"/>
  </si>
  <si>
    <t>122106</t>
    <phoneticPr fontId="3"/>
  </si>
  <si>
    <t>茂原市</t>
    <phoneticPr fontId="3"/>
  </si>
  <si>
    <t>122114</t>
    <phoneticPr fontId="3"/>
  </si>
  <si>
    <t>成田市</t>
    <phoneticPr fontId="3"/>
  </si>
  <si>
    <t>122122</t>
    <phoneticPr fontId="3"/>
  </si>
  <si>
    <t>佐倉市</t>
    <phoneticPr fontId="3"/>
  </si>
  <si>
    <t>122131</t>
    <phoneticPr fontId="3"/>
  </si>
  <si>
    <t>東金市</t>
    <phoneticPr fontId="3"/>
  </si>
  <si>
    <t>122157</t>
    <phoneticPr fontId="3"/>
  </si>
  <si>
    <t>旭市</t>
    <phoneticPr fontId="3"/>
  </si>
  <si>
    <t>122165</t>
    <phoneticPr fontId="3"/>
  </si>
  <si>
    <t>習志野市</t>
    <phoneticPr fontId="3"/>
  </si>
  <si>
    <t>122173</t>
    <phoneticPr fontId="3"/>
  </si>
  <si>
    <t>柏市</t>
    <phoneticPr fontId="3"/>
  </si>
  <si>
    <t>122181</t>
    <phoneticPr fontId="3"/>
  </si>
  <si>
    <t>勝浦市</t>
    <phoneticPr fontId="3"/>
  </si>
  <si>
    <t>122190</t>
    <phoneticPr fontId="3"/>
  </si>
  <si>
    <t>市原市</t>
    <phoneticPr fontId="3"/>
  </si>
  <si>
    <t>122203</t>
    <phoneticPr fontId="3"/>
  </si>
  <si>
    <t>流山市</t>
    <phoneticPr fontId="3"/>
  </si>
  <si>
    <t>122211</t>
    <phoneticPr fontId="3"/>
  </si>
  <si>
    <t>八千代市</t>
    <phoneticPr fontId="3"/>
  </si>
  <si>
    <t>122220</t>
    <phoneticPr fontId="3"/>
  </si>
  <si>
    <t>我孫子市</t>
    <phoneticPr fontId="3"/>
  </si>
  <si>
    <t>122238</t>
    <phoneticPr fontId="3"/>
  </si>
  <si>
    <t>鴨川市</t>
    <phoneticPr fontId="3"/>
  </si>
  <si>
    <t>122246</t>
    <phoneticPr fontId="3"/>
  </si>
  <si>
    <t>鎌ケ谷市</t>
    <phoneticPr fontId="3"/>
  </si>
  <si>
    <t>122254</t>
    <phoneticPr fontId="3"/>
  </si>
  <si>
    <t>君津市</t>
    <phoneticPr fontId="3"/>
  </si>
  <si>
    <t>122262</t>
    <phoneticPr fontId="3"/>
  </si>
  <si>
    <t>富津市</t>
    <phoneticPr fontId="3"/>
  </si>
  <si>
    <t>122271</t>
    <phoneticPr fontId="3"/>
  </si>
  <si>
    <t>浦安市</t>
    <phoneticPr fontId="3"/>
  </si>
  <si>
    <t>122289</t>
    <phoneticPr fontId="3"/>
  </si>
  <si>
    <t>四街道市</t>
    <phoneticPr fontId="3"/>
  </si>
  <si>
    <t>122297</t>
    <phoneticPr fontId="3"/>
  </si>
  <si>
    <t>袖ケ浦市</t>
    <phoneticPr fontId="3"/>
  </si>
  <si>
    <t>122301</t>
    <phoneticPr fontId="3"/>
  </si>
  <si>
    <t>八街市</t>
    <phoneticPr fontId="3"/>
  </si>
  <si>
    <t>122319</t>
    <phoneticPr fontId="3"/>
  </si>
  <si>
    <t>印西市</t>
    <phoneticPr fontId="3"/>
  </si>
  <si>
    <t>122327</t>
    <phoneticPr fontId="3"/>
  </si>
  <si>
    <t>白井市</t>
    <phoneticPr fontId="3"/>
  </si>
  <si>
    <t>122335</t>
    <phoneticPr fontId="3"/>
  </si>
  <si>
    <t>富里市</t>
    <phoneticPr fontId="3"/>
  </si>
  <si>
    <t>122343</t>
    <phoneticPr fontId="3"/>
  </si>
  <si>
    <t>南房総市</t>
    <phoneticPr fontId="3"/>
  </si>
  <si>
    <t>122351</t>
    <phoneticPr fontId="3"/>
  </si>
  <si>
    <t>匝瑳市</t>
    <phoneticPr fontId="3"/>
  </si>
  <si>
    <t>122360</t>
    <phoneticPr fontId="3"/>
  </si>
  <si>
    <t>香取市</t>
    <phoneticPr fontId="3"/>
  </si>
  <si>
    <t>122378</t>
    <phoneticPr fontId="3"/>
  </si>
  <si>
    <t>山武市</t>
    <phoneticPr fontId="3"/>
  </si>
  <si>
    <t>122386</t>
    <phoneticPr fontId="3"/>
  </si>
  <si>
    <t>いすみ市</t>
    <phoneticPr fontId="3"/>
  </si>
  <si>
    <t>122394</t>
    <phoneticPr fontId="3"/>
  </si>
  <si>
    <t>大網白里市</t>
    <phoneticPr fontId="3"/>
  </si>
  <si>
    <t>123226</t>
    <phoneticPr fontId="3"/>
  </si>
  <si>
    <t>酒々井町</t>
    <phoneticPr fontId="3"/>
  </si>
  <si>
    <t>123293</t>
    <phoneticPr fontId="3"/>
  </si>
  <si>
    <t>栄町</t>
    <phoneticPr fontId="3"/>
  </si>
  <si>
    <t>123421</t>
    <phoneticPr fontId="3"/>
  </si>
  <si>
    <t>神崎町</t>
    <phoneticPr fontId="3"/>
  </si>
  <si>
    <t>123471</t>
    <phoneticPr fontId="3"/>
  </si>
  <si>
    <t>多古町</t>
    <phoneticPr fontId="3"/>
  </si>
  <si>
    <t>123498</t>
    <phoneticPr fontId="3"/>
  </si>
  <si>
    <t>東庄町</t>
    <phoneticPr fontId="3"/>
  </si>
  <si>
    <t>124036</t>
    <phoneticPr fontId="3"/>
  </si>
  <si>
    <t>九十九里町</t>
    <phoneticPr fontId="3"/>
  </si>
  <si>
    <t>124095</t>
    <phoneticPr fontId="3"/>
  </si>
  <si>
    <t>芝山町</t>
    <phoneticPr fontId="3"/>
  </si>
  <si>
    <t>124109</t>
    <phoneticPr fontId="3"/>
  </si>
  <si>
    <t>横芝光町</t>
    <phoneticPr fontId="3"/>
  </si>
  <si>
    <t>124214</t>
    <phoneticPr fontId="3"/>
  </si>
  <si>
    <t>一宮町</t>
    <phoneticPr fontId="3"/>
  </si>
  <si>
    <t>124222</t>
    <phoneticPr fontId="3"/>
  </si>
  <si>
    <t>睦沢町</t>
    <phoneticPr fontId="3"/>
  </si>
  <si>
    <t>124231</t>
    <phoneticPr fontId="3"/>
  </si>
  <si>
    <t>長生村</t>
    <phoneticPr fontId="3"/>
  </si>
  <si>
    <t>124249</t>
    <phoneticPr fontId="3"/>
  </si>
  <si>
    <t>白子町</t>
    <phoneticPr fontId="3"/>
  </si>
  <si>
    <t>124265</t>
    <phoneticPr fontId="3"/>
  </si>
  <si>
    <t>長柄町</t>
    <phoneticPr fontId="3"/>
  </si>
  <si>
    <t>124273</t>
    <phoneticPr fontId="3"/>
  </si>
  <si>
    <t>長南町</t>
    <phoneticPr fontId="3"/>
  </si>
  <si>
    <t>124419</t>
    <phoneticPr fontId="3"/>
  </si>
  <si>
    <t>大多喜町</t>
    <phoneticPr fontId="3"/>
  </si>
  <si>
    <t>124435</t>
    <phoneticPr fontId="3"/>
  </si>
  <si>
    <t>御宿町</t>
    <phoneticPr fontId="3"/>
  </si>
  <si>
    <t>124630</t>
    <phoneticPr fontId="3"/>
  </si>
  <si>
    <t>鋸南町</t>
    <phoneticPr fontId="3"/>
  </si>
  <si>
    <t>131016</t>
    <phoneticPr fontId="3"/>
  </si>
  <si>
    <t>千代田区</t>
    <phoneticPr fontId="3"/>
  </si>
  <si>
    <t>131024</t>
    <phoneticPr fontId="3"/>
  </si>
  <si>
    <t>中央区</t>
    <phoneticPr fontId="3"/>
  </si>
  <si>
    <t>131032</t>
    <phoneticPr fontId="3"/>
  </si>
  <si>
    <t>港区</t>
    <phoneticPr fontId="3"/>
  </si>
  <si>
    <t>131041</t>
    <phoneticPr fontId="3"/>
  </si>
  <si>
    <t>新宿区</t>
    <phoneticPr fontId="3"/>
  </si>
  <si>
    <t>131059</t>
    <phoneticPr fontId="3"/>
  </si>
  <si>
    <t>文京区</t>
    <phoneticPr fontId="3"/>
  </si>
  <si>
    <t>131067</t>
    <phoneticPr fontId="3"/>
  </si>
  <si>
    <t>台東区</t>
    <phoneticPr fontId="3"/>
  </si>
  <si>
    <t>131075</t>
    <phoneticPr fontId="3"/>
  </si>
  <si>
    <t>墨田区</t>
    <phoneticPr fontId="3"/>
  </si>
  <si>
    <t>131083</t>
    <phoneticPr fontId="3"/>
  </si>
  <si>
    <t>江東区</t>
    <phoneticPr fontId="3"/>
  </si>
  <si>
    <t>131091</t>
    <phoneticPr fontId="3"/>
  </si>
  <si>
    <t>品川区</t>
    <phoneticPr fontId="3"/>
  </si>
  <si>
    <t>131105</t>
    <phoneticPr fontId="3"/>
  </si>
  <si>
    <t>目黒区</t>
    <phoneticPr fontId="3"/>
  </si>
  <si>
    <t>131113</t>
    <phoneticPr fontId="3"/>
  </si>
  <si>
    <t>大田区</t>
    <phoneticPr fontId="3"/>
  </si>
  <si>
    <t>131121</t>
    <phoneticPr fontId="3"/>
  </si>
  <si>
    <t>世田谷区</t>
    <phoneticPr fontId="3"/>
  </si>
  <si>
    <t>131130</t>
    <phoneticPr fontId="3"/>
  </si>
  <si>
    <t>渋谷区</t>
    <phoneticPr fontId="3"/>
  </si>
  <si>
    <t>131148</t>
    <phoneticPr fontId="3"/>
  </si>
  <si>
    <t>中野区</t>
    <phoneticPr fontId="3"/>
  </si>
  <si>
    <t>131156</t>
    <phoneticPr fontId="3"/>
  </si>
  <si>
    <t>杉並区</t>
    <phoneticPr fontId="3"/>
  </si>
  <si>
    <t>131164</t>
    <phoneticPr fontId="3"/>
  </si>
  <si>
    <t>豊島区</t>
    <phoneticPr fontId="3"/>
  </si>
  <si>
    <t>131172</t>
    <phoneticPr fontId="3"/>
  </si>
  <si>
    <t>北区</t>
    <phoneticPr fontId="3"/>
  </si>
  <si>
    <t>131181</t>
    <phoneticPr fontId="3"/>
  </si>
  <si>
    <t>荒川区</t>
    <phoneticPr fontId="3"/>
  </si>
  <si>
    <t>131199</t>
    <phoneticPr fontId="3"/>
  </si>
  <si>
    <t>板橋区</t>
    <phoneticPr fontId="3"/>
  </si>
  <si>
    <t>131202</t>
    <phoneticPr fontId="3"/>
  </si>
  <si>
    <t>練馬区</t>
    <phoneticPr fontId="3"/>
  </si>
  <si>
    <t>131211</t>
    <phoneticPr fontId="3"/>
  </si>
  <si>
    <t>足立区</t>
    <phoneticPr fontId="3"/>
  </si>
  <si>
    <t>131229</t>
    <phoneticPr fontId="3"/>
  </si>
  <si>
    <t>葛飾区</t>
    <phoneticPr fontId="3"/>
  </si>
  <si>
    <t>131237</t>
    <phoneticPr fontId="3"/>
  </si>
  <si>
    <t>江戸川区</t>
    <phoneticPr fontId="3"/>
  </si>
  <si>
    <t>132012</t>
    <phoneticPr fontId="3"/>
  </si>
  <si>
    <t>八王子市</t>
    <phoneticPr fontId="3"/>
  </si>
  <si>
    <t>132021</t>
    <phoneticPr fontId="3"/>
  </si>
  <si>
    <t>立川市</t>
    <phoneticPr fontId="3"/>
  </si>
  <si>
    <t>132039</t>
    <phoneticPr fontId="3"/>
  </si>
  <si>
    <t>武蔵野市</t>
    <phoneticPr fontId="3"/>
  </si>
  <si>
    <t>132047</t>
    <phoneticPr fontId="3"/>
  </si>
  <si>
    <t>三鷹市</t>
    <phoneticPr fontId="3"/>
  </si>
  <si>
    <t>132055</t>
    <phoneticPr fontId="3"/>
  </si>
  <si>
    <t>青梅市</t>
    <phoneticPr fontId="3"/>
  </si>
  <si>
    <t>132063</t>
    <phoneticPr fontId="3"/>
  </si>
  <si>
    <t>府中市</t>
    <phoneticPr fontId="3"/>
  </si>
  <si>
    <t>132071</t>
    <phoneticPr fontId="3"/>
  </si>
  <si>
    <t>昭島市</t>
    <phoneticPr fontId="3"/>
  </si>
  <si>
    <t>132080</t>
    <phoneticPr fontId="3"/>
  </si>
  <si>
    <t>調布市</t>
    <phoneticPr fontId="3"/>
  </si>
  <si>
    <t>132098</t>
    <phoneticPr fontId="3"/>
  </si>
  <si>
    <t>町田市</t>
    <phoneticPr fontId="3"/>
  </si>
  <si>
    <t>132101</t>
    <phoneticPr fontId="3"/>
  </si>
  <si>
    <t>小金井市</t>
    <phoneticPr fontId="3"/>
  </si>
  <si>
    <t>132110</t>
    <phoneticPr fontId="3"/>
  </si>
  <si>
    <t>小平市</t>
    <phoneticPr fontId="3"/>
  </si>
  <si>
    <t>132128</t>
    <phoneticPr fontId="3"/>
  </si>
  <si>
    <t>日野市</t>
    <phoneticPr fontId="3"/>
  </si>
  <si>
    <t>132136</t>
    <phoneticPr fontId="3"/>
  </si>
  <si>
    <t>東村山市</t>
    <phoneticPr fontId="3"/>
  </si>
  <si>
    <t>132144</t>
    <phoneticPr fontId="3"/>
  </si>
  <si>
    <t>国分寺市</t>
    <phoneticPr fontId="3"/>
  </si>
  <si>
    <t>132152</t>
    <phoneticPr fontId="3"/>
  </si>
  <si>
    <t>国立市</t>
    <phoneticPr fontId="3"/>
  </si>
  <si>
    <t>132187</t>
    <phoneticPr fontId="3"/>
  </si>
  <si>
    <t>福生市</t>
    <phoneticPr fontId="3"/>
  </si>
  <si>
    <t>132195</t>
    <phoneticPr fontId="3"/>
  </si>
  <si>
    <t>狛江市</t>
    <phoneticPr fontId="3"/>
  </si>
  <si>
    <t>132209</t>
    <phoneticPr fontId="3"/>
  </si>
  <si>
    <t>東大和市</t>
    <phoneticPr fontId="3"/>
  </si>
  <si>
    <t>132217</t>
    <phoneticPr fontId="3"/>
  </si>
  <si>
    <t>清瀬市</t>
    <phoneticPr fontId="3"/>
  </si>
  <si>
    <t>132225</t>
    <phoneticPr fontId="3"/>
  </si>
  <si>
    <t>東久留米市</t>
    <phoneticPr fontId="3"/>
  </si>
  <si>
    <t>132233</t>
    <phoneticPr fontId="3"/>
  </si>
  <si>
    <t>武蔵村山市</t>
    <phoneticPr fontId="3"/>
  </si>
  <si>
    <t>132241</t>
    <phoneticPr fontId="3"/>
  </si>
  <si>
    <t>多摩市</t>
    <phoneticPr fontId="3"/>
  </si>
  <si>
    <t>132250</t>
    <phoneticPr fontId="3"/>
  </si>
  <si>
    <t>稲城市</t>
    <phoneticPr fontId="3"/>
  </si>
  <si>
    <t>132276</t>
    <phoneticPr fontId="3"/>
  </si>
  <si>
    <t>羽村市</t>
    <phoneticPr fontId="3"/>
  </si>
  <si>
    <t>132284</t>
    <phoneticPr fontId="3"/>
  </si>
  <si>
    <t>あきる野市</t>
    <phoneticPr fontId="3"/>
  </si>
  <si>
    <t>132292</t>
    <phoneticPr fontId="3"/>
  </si>
  <si>
    <t>西東京市</t>
    <phoneticPr fontId="3"/>
  </si>
  <si>
    <t>133035</t>
    <phoneticPr fontId="3"/>
  </si>
  <si>
    <t>瑞穂町</t>
    <phoneticPr fontId="3"/>
  </si>
  <si>
    <t>133051</t>
    <phoneticPr fontId="3"/>
  </si>
  <si>
    <t>日の出町</t>
    <phoneticPr fontId="3"/>
  </si>
  <si>
    <t>133078</t>
    <phoneticPr fontId="3"/>
  </si>
  <si>
    <t>檜原村</t>
    <phoneticPr fontId="3"/>
  </si>
  <si>
    <t>133086</t>
    <phoneticPr fontId="3"/>
  </si>
  <si>
    <t>奥多摩町</t>
    <phoneticPr fontId="3"/>
  </si>
  <si>
    <t>133612</t>
    <phoneticPr fontId="3"/>
  </si>
  <si>
    <t>大島町</t>
    <phoneticPr fontId="3"/>
  </si>
  <si>
    <t>133621</t>
    <phoneticPr fontId="3"/>
  </si>
  <si>
    <t>利島村</t>
    <phoneticPr fontId="3"/>
  </si>
  <si>
    <t>133639</t>
    <phoneticPr fontId="3"/>
  </si>
  <si>
    <t>新島村</t>
    <phoneticPr fontId="3"/>
  </si>
  <si>
    <t>133647</t>
    <phoneticPr fontId="3"/>
  </si>
  <si>
    <t>神津島村</t>
    <phoneticPr fontId="3"/>
  </si>
  <si>
    <t>133817</t>
    <phoneticPr fontId="3"/>
  </si>
  <si>
    <t>三宅村</t>
    <phoneticPr fontId="3"/>
  </si>
  <si>
    <t>133825</t>
    <phoneticPr fontId="3"/>
  </si>
  <si>
    <t>御蔵島村</t>
    <phoneticPr fontId="3"/>
  </si>
  <si>
    <t>134015</t>
    <phoneticPr fontId="3"/>
  </si>
  <si>
    <t>八丈町</t>
    <phoneticPr fontId="3"/>
  </si>
  <si>
    <t>134023</t>
    <phoneticPr fontId="3"/>
  </si>
  <si>
    <t>青ヶ島村</t>
    <phoneticPr fontId="3"/>
  </si>
  <si>
    <t>134210</t>
    <phoneticPr fontId="3"/>
  </si>
  <si>
    <t>小笠原村</t>
    <phoneticPr fontId="3"/>
  </si>
  <si>
    <t>141003</t>
    <phoneticPr fontId="3"/>
  </si>
  <si>
    <t>横浜市</t>
    <phoneticPr fontId="3"/>
  </si>
  <si>
    <t>141305</t>
    <phoneticPr fontId="3"/>
  </si>
  <si>
    <t>川崎市</t>
    <phoneticPr fontId="3"/>
  </si>
  <si>
    <t>141500</t>
    <phoneticPr fontId="3"/>
  </si>
  <si>
    <t>相模原市</t>
    <phoneticPr fontId="3"/>
  </si>
  <si>
    <t>142018</t>
    <phoneticPr fontId="3"/>
  </si>
  <si>
    <t>横須賀市</t>
    <phoneticPr fontId="3"/>
  </si>
  <si>
    <t>142034</t>
    <phoneticPr fontId="3"/>
  </si>
  <si>
    <t>平塚市</t>
    <phoneticPr fontId="3"/>
  </si>
  <si>
    <t>142042</t>
    <phoneticPr fontId="3"/>
  </si>
  <si>
    <t>鎌倉市</t>
    <phoneticPr fontId="3"/>
  </si>
  <si>
    <t>142051</t>
    <phoneticPr fontId="3"/>
  </si>
  <si>
    <t>藤沢市</t>
    <phoneticPr fontId="3"/>
  </si>
  <si>
    <t>142069</t>
    <phoneticPr fontId="3"/>
  </si>
  <si>
    <t>小田原市</t>
    <phoneticPr fontId="3"/>
  </si>
  <si>
    <t>142077</t>
    <phoneticPr fontId="3"/>
  </si>
  <si>
    <t>茅ヶ崎市</t>
    <phoneticPr fontId="3"/>
  </si>
  <si>
    <t>142085</t>
    <phoneticPr fontId="3"/>
  </si>
  <si>
    <t>逗子市</t>
    <phoneticPr fontId="3"/>
  </si>
  <si>
    <t>142107</t>
    <phoneticPr fontId="3"/>
  </si>
  <si>
    <t>三浦市</t>
    <phoneticPr fontId="3"/>
  </si>
  <si>
    <t>142115</t>
    <phoneticPr fontId="3"/>
  </si>
  <si>
    <t>秦野市</t>
    <phoneticPr fontId="3"/>
  </si>
  <si>
    <t>142123</t>
    <phoneticPr fontId="3"/>
  </si>
  <si>
    <t>厚木市</t>
    <phoneticPr fontId="3"/>
  </si>
  <si>
    <t>142131</t>
    <phoneticPr fontId="3"/>
  </si>
  <si>
    <t>大和市</t>
    <phoneticPr fontId="3"/>
  </si>
  <si>
    <t>142140</t>
    <phoneticPr fontId="3"/>
  </si>
  <si>
    <t>伊勢原市</t>
    <phoneticPr fontId="3"/>
  </si>
  <si>
    <t>142158</t>
    <phoneticPr fontId="3"/>
  </si>
  <si>
    <t>海老名市</t>
    <phoneticPr fontId="3"/>
  </si>
  <si>
    <t>142166</t>
    <phoneticPr fontId="3"/>
  </si>
  <si>
    <t>座間市</t>
    <phoneticPr fontId="3"/>
  </si>
  <si>
    <t>142174</t>
    <phoneticPr fontId="3"/>
  </si>
  <si>
    <t>南足柄市</t>
    <phoneticPr fontId="3"/>
  </si>
  <si>
    <t>142182</t>
    <phoneticPr fontId="3"/>
  </si>
  <si>
    <t>綾瀬市</t>
    <phoneticPr fontId="3"/>
  </si>
  <si>
    <t>143014</t>
    <phoneticPr fontId="3"/>
  </si>
  <si>
    <t>葉山町</t>
    <phoneticPr fontId="3"/>
  </si>
  <si>
    <t>143219</t>
    <phoneticPr fontId="3"/>
  </si>
  <si>
    <t>寒川町</t>
    <phoneticPr fontId="3"/>
  </si>
  <si>
    <t>143413</t>
    <phoneticPr fontId="3"/>
  </si>
  <si>
    <t>大磯町</t>
    <phoneticPr fontId="3"/>
  </si>
  <si>
    <t>143421</t>
    <phoneticPr fontId="3"/>
  </si>
  <si>
    <t>二宮町</t>
    <phoneticPr fontId="3"/>
  </si>
  <si>
    <t>143618</t>
    <phoneticPr fontId="3"/>
  </si>
  <si>
    <t>中井町</t>
    <phoneticPr fontId="3"/>
  </si>
  <si>
    <t>143626</t>
    <phoneticPr fontId="3"/>
  </si>
  <si>
    <t>大井町</t>
    <phoneticPr fontId="3"/>
  </si>
  <si>
    <t>143634</t>
    <phoneticPr fontId="3"/>
  </si>
  <si>
    <t>松田町</t>
    <phoneticPr fontId="3"/>
  </si>
  <si>
    <t>143642</t>
    <phoneticPr fontId="3"/>
  </si>
  <si>
    <t>山北町</t>
    <phoneticPr fontId="3"/>
  </si>
  <si>
    <t>143669</t>
    <phoneticPr fontId="3"/>
  </si>
  <si>
    <t>開成町</t>
    <phoneticPr fontId="3"/>
  </si>
  <si>
    <t>143821</t>
    <phoneticPr fontId="3"/>
  </si>
  <si>
    <t>箱根町</t>
    <phoneticPr fontId="3"/>
  </si>
  <si>
    <t>143839</t>
    <phoneticPr fontId="3"/>
  </si>
  <si>
    <t>真鶴町</t>
    <phoneticPr fontId="3"/>
  </si>
  <si>
    <t>143847</t>
    <phoneticPr fontId="3"/>
  </si>
  <si>
    <t>湯河原町</t>
    <phoneticPr fontId="3"/>
  </si>
  <si>
    <t>144011</t>
    <phoneticPr fontId="3"/>
  </si>
  <si>
    <t>愛川町</t>
    <phoneticPr fontId="3"/>
  </si>
  <si>
    <t>144029</t>
    <phoneticPr fontId="3"/>
  </si>
  <si>
    <t>清川村</t>
    <phoneticPr fontId="3"/>
  </si>
  <si>
    <t>151009</t>
    <phoneticPr fontId="3"/>
  </si>
  <si>
    <t>新潟市</t>
    <phoneticPr fontId="3"/>
  </si>
  <si>
    <t>152021</t>
    <phoneticPr fontId="3"/>
  </si>
  <si>
    <t>長岡市</t>
    <phoneticPr fontId="3"/>
  </si>
  <si>
    <t>152048</t>
    <phoneticPr fontId="3"/>
  </si>
  <si>
    <t>三条市</t>
    <phoneticPr fontId="3"/>
  </si>
  <si>
    <t>152056</t>
    <phoneticPr fontId="3"/>
  </si>
  <si>
    <t>柏崎市</t>
    <phoneticPr fontId="3"/>
  </si>
  <si>
    <t>152064</t>
    <phoneticPr fontId="3"/>
  </si>
  <si>
    <t>新発田市</t>
    <phoneticPr fontId="3"/>
  </si>
  <si>
    <t>152081</t>
    <phoneticPr fontId="3"/>
  </si>
  <si>
    <t>小千谷市</t>
    <phoneticPr fontId="3"/>
  </si>
  <si>
    <t>152099</t>
    <phoneticPr fontId="3"/>
  </si>
  <si>
    <t>加茂市</t>
    <phoneticPr fontId="3"/>
  </si>
  <si>
    <t>152102</t>
    <phoneticPr fontId="3"/>
  </si>
  <si>
    <t>十日町市</t>
    <phoneticPr fontId="3"/>
  </si>
  <si>
    <t>152111</t>
    <phoneticPr fontId="3"/>
  </si>
  <si>
    <t>見附市</t>
    <phoneticPr fontId="3"/>
  </si>
  <si>
    <t>152129</t>
    <phoneticPr fontId="3"/>
  </si>
  <si>
    <t>村上市</t>
    <phoneticPr fontId="3"/>
  </si>
  <si>
    <t>152137</t>
    <phoneticPr fontId="3"/>
  </si>
  <si>
    <t>燕市</t>
    <phoneticPr fontId="3"/>
  </si>
  <si>
    <t>152161</t>
    <phoneticPr fontId="3"/>
  </si>
  <si>
    <t>糸魚川市</t>
    <phoneticPr fontId="3"/>
  </si>
  <si>
    <t>152170</t>
    <phoneticPr fontId="3"/>
  </si>
  <si>
    <t>妙高市</t>
    <phoneticPr fontId="3"/>
  </si>
  <si>
    <t>152188</t>
    <phoneticPr fontId="3"/>
  </si>
  <si>
    <t>五泉市</t>
    <phoneticPr fontId="3"/>
  </si>
  <si>
    <t>152226</t>
    <phoneticPr fontId="3"/>
  </si>
  <si>
    <t>上越市</t>
    <phoneticPr fontId="3"/>
  </si>
  <si>
    <t>152234</t>
    <phoneticPr fontId="3"/>
  </si>
  <si>
    <t>阿賀野市</t>
    <phoneticPr fontId="3"/>
  </si>
  <si>
    <t>152242</t>
    <phoneticPr fontId="3"/>
  </si>
  <si>
    <t>佐渡市</t>
    <phoneticPr fontId="3"/>
  </si>
  <si>
    <t>152251</t>
    <phoneticPr fontId="3"/>
  </si>
  <si>
    <t>魚沼市</t>
    <phoneticPr fontId="3"/>
  </si>
  <si>
    <t>152269</t>
    <phoneticPr fontId="3"/>
  </si>
  <si>
    <t>南魚沼市</t>
    <phoneticPr fontId="3"/>
  </si>
  <si>
    <t>152277</t>
    <phoneticPr fontId="3"/>
  </si>
  <si>
    <t>胎内市</t>
    <phoneticPr fontId="3"/>
  </si>
  <si>
    <t>153079</t>
    <phoneticPr fontId="3"/>
  </si>
  <si>
    <t>聖籠町</t>
    <phoneticPr fontId="3"/>
  </si>
  <si>
    <t>153427</t>
    <phoneticPr fontId="3"/>
  </si>
  <si>
    <t>弥彦村</t>
    <phoneticPr fontId="3"/>
  </si>
  <si>
    <t>153613</t>
    <phoneticPr fontId="3"/>
  </si>
  <si>
    <t>田上町</t>
    <phoneticPr fontId="3"/>
  </si>
  <si>
    <t>153851</t>
    <phoneticPr fontId="3"/>
  </si>
  <si>
    <t>阿賀町</t>
    <phoneticPr fontId="3"/>
  </si>
  <si>
    <t>154059</t>
    <phoneticPr fontId="3"/>
  </si>
  <si>
    <t>出雲崎町</t>
    <phoneticPr fontId="3"/>
  </si>
  <si>
    <t>154610</t>
    <phoneticPr fontId="3"/>
  </si>
  <si>
    <t>湯沢町</t>
    <phoneticPr fontId="3"/>
  </si>
  <si>
    <t>154822</t>
    <phoneticPr fontId="3"/>
  </si>
  <si>
    <t>津南町</t>
    <phoneticPr fontId="3"/>
  </si>
  <si>
    <t>155047</t>
    <phoneticPr fontId="3"/>
  </si>
  <si>
    <t>刈羽村</t>
    <phoneticPr fontId="3"/>
  </si>
  <si>
    <t>155811</t>
    <phoneticPr fontId="3"/>
  </si>
  <si>
    <t>関川村</t>
    <phoneticPr fontId="3"/>
  </si>
  <si>
    <t>155861</t>
    <phoneticPr fontId="3"/>
  </si>
  <si>
    <t>粟島浦村</t>
    <phoneticPr fontId="3"/>
  </si>
  <si>
    <t>162019</t>
    <phoneticPr fontId="3"/>
  </si>
  <si>
    <t>富山市</t>
    <phoneticPr fontId="3"/>
  </si>
  <si>
    <t>162027</t>
    <phoneticPr fontId="3"/>
  </si>
  <si>
    <t>高岡市</t>
    <phoneticPr fontId="3"/>
  </si>
  <si>
    <t>162043</t>
    <phoneticPr fontId="3"/>
  </si>
  <si>
    <t>魚津市</t>
    <phoneticPr fontId="3"/>
  </si>
  <si>
    <t>162051</t>
    <phoneticPr fontId="3"/>
  </si>
  <si>
    <t>氷見市</t>
    <phoneticPr fontId="3"/>
  </si>
  <si>
    <t>162060</t>
    <phoneticPr fontId="3"/>
  </si>
  <si>
    <t>滑川市</t>
    <phoneticPr fontId="3"/>
  </si>
  <si>
    <t>162078</t>
    <phoneticPr fontId="3"/>
  </si>
  <si>
    <t>黒部市</t>
    <phoneticPr fontId="3"/>
  </si>
  <si>
    <t>162086</t>
    <phoneticPr fontId="3"/>
  </si>
  <si>
    <t>砺波市</t>
    <phoneticPr fontId="3"/>
  </si>
  <si>
    <t>162094</t>
    <phoneticPr fontId="3"/>
  </si>
  <si>
    <t>小矢部市</t>
    <phoneticPr fontId="3"/>
  </si>
  <si>
    <t>162108</t>
    <phoneticPr fontId="3"/>
  </si>
  <si>
    <t>南砺市</t>
    <phoneticPr fontId="3"/>
  </si>
  <si>
    <t>162116</t>
    <phoneticPr fontId="3"/>
  </si>
  <si>
    <t>射水市</t>
    <phoneticPr fontId="3"/>
  </si>
  <si>
    <t>163210</t>
    <phoneticPr fontId="3"/>
  </si>
  <si>
    <t>舟橋村</t>
    <phoneticPr fontId="3"/>
  </si>
  <si>
    <t>163228</t>
    <phoneticPr fontId="3"/>
  </si>
  <si>
    <t>上市町</t>
    <phoneticPr fontId="3"/>
  </si>
  <si>
    <t>163236</t>
    <phoneticPr fontId="3"/>
  </si>
  <si>
    <t>立山町</t>
    <phoneticPr fontId="3"/>
  </si>
  <si>
    <t>163422</t>
    <phoneticPr fontId="3"/>
  </si>
  <si>
    <t>入善町</t>
    <phoneticPr fontId="3"/>
  </si>
  <si>
    <t>163431</t>
    <phoneticPr fontId="3"/>
  </si>
  <si>
    <t>172014</t>
    <phoneticPr fontId="3"/>
  </si>
  <si>
    <t>金沢市</t>
    <phoneticPr fontId="3"/>
  </si>
  <si>
    <t>172022</t>
    <phoneticPr fontId="3"/>
  </si>
  <si>
    <t>七尾市</t>
    <phoneticPr fontId="3"/>
  </si>
  <si>
    <t>172031</t>
    <phoneticPr fontId="3"/>
  </si>
  <si>
    <t>小松市</t>
    <phoneticPr fontId="3"/>
  </si>
  <si>
    <t>172049</t>
    <phoneticPr fontId="3"/>
  </si>
  <si>
    <t>輪島市</t>
    <phoneticPr fontId="3"/>
  </si>
  <si>
    <t>172057</t>
    <phoneticPr fontId="3"/>
  </si>
  <si>
    <t>珠洲市</t>
    <phoneticPr fontId="3"/>
  </si>
  <si>
    <t>172065</t>
    <phoneticPr fontId="3"/>
  </si>
  <si>
    <t>加賀市</t>
    <phoneticPr fontId="3"/>
  </si>
  <si>
    <t>172073</t>
    <phoneticPr fontId="3"/>
  </si>
  <si>
    <t>羽咋市</t>
    <phoneticPr fontId="3"/>
  </si>
  <si>
    <t>172090</t>
    <phoneticPr fontId="3"/>
  </si>
  <si>
    <t>かほく市</t>
    <phoneticPr fontId="3"/>
  </si>
  <si>
    <t>172103</t>
    <phoneticPr fontId="3"/>
  </si>
  <si>
    <t>白山市</t>
    <phoneticPr fontId="3"/>
  </si>
  <si>
    <t>172111</t>
    <phoneticPr fontId="3"/>
  </si>
  <si>
    <t>能美市</t>
    <phoneticPr fontId="3"/>
  </si>
  <si>
    <t>172120</t>
    <phoneticPr fontId="3"/>
  </si>
  <si>
    <t>野々市市</t>
    <phoneticPr fontId="3"/>
  </si>
  <si>
    <t>173240</t>
    <phoneticPr fontId="3"/>
  </si>
  <si>
    <t>川北町</t>
    <phoneticPr fontId="3"/>
  </si>
  <si>
    <t>173614</t>
    <phoneticPr fontId="3"/>
  </si>
  <si>
    <t>津幡町</t>
    <phoneticPr fontId="3"/>
  </si>
  <si>
    <t>173657</t>
    <phoneticPr fontId="3"/>
  </si>
  <si>
    <t>内灘町</t>
    <phoneticPr fontId="3"/>
  </si>
  <si>
    <t>173843</t>
    <phoneticPr fontId="3"/>
  </si>
  <si>
    <t>志賀町</t>
    <phoneticPr fontId="3"/>
  </si>
  <si>
    <t>173860</t>
    <phoneticPr fontId="3"/>
  </si>
  <si>
    <t>宝達志水町</t>
    <phoneticPr fontId="3"/>
  </si>
  <si>
    <t>174076</t>
    <phoneticPr fontId="3"/>
  </si>
  <si>
    <t>中能登町</t>
    <phoneticPr fontId="3"/>
  </si>
  <si>
    <t>174611</t>
    <phoneticPr fontId="3"/>
  </si>
  <si>
    <t>穴水町</t>
    <phoneticPr fontId="3"/>
  </si>
  <si>
    <t>174637</t>
    <phoneticPr fontId="3"/>
  </si>
  <si>
    <t>能登町</t>
    <phoneticPr fontId="3"/>
  </si>
  <si>
    <t>182010</t>
    <phoneticPr fontId="3"/>
  </si>
  <si>
    <t>福井市</t>
    <phoneticPr fontId="3"/>
  </si>
  <si>
    <t>182028</t>
    <phoneticPr fontId="3"/>
  </si>
  <si>
    <t>敦賀市</t>
    <phoneticPr fontId="3"/>
  </si>
  <si>
    <t>182044</t>
    <phoneticPr fontId="3"/>
  </si>
  <si>
    <t>小浜市</t>
    <phoneticPr fontId="3"/>
  </si>
  <si>
    <t>182052</t>
    <phoneticPr fontId="3"/>
  </si>
  <si>
    <t>大野市</t>
    <phoneticPr fontId="3"/>
  </si>
  <si>
    <t>182061</t>
    <phoneticPr fontId="3"/>
  </si>
  <si>
    <t>勝山市</t>
    <phoneticPr fontId="3"/>
  </si>
  <si>
    <t>182079</t>
    <phoneticPr fontId="3"/>
  </si>
  <si>
    <t>鯖江市</t>
    <phoneticPr fontId="3"/>
  </si>
  <si>
    <t>182087</t>
    <phoneticPr fontId="3"/>
  </si>
  <si>
    <t>あわら市</t>
    <phoneticPr fontId="3"/>
  </si>
  <si>
    <t>182095</t>
    <phoneticPr fontId="3"/>
  </si>
  <si>
    <t>越前市</t>
    <phoneticPr fontId="3"/>
  </si>
  <si>
    <t>182109</t>
    <phoneticPr fontId="3"/>
  </si>
  <si>
    <t>坂井市</t>
    <phoneticPr fontId="3"/>
  </si>
  <si>
    <t>183229</t>
    <phoneticPr fontId="3"/>
  </si>
  <si>
    <t>永平寺町</t>
    <phoneticPr fontId="3"/>
  </si>
  <si>
    <t>183822</t>
    <phoneticPr fontId="3"/>
  </si>
  <si>
    <t>184047</t>
    <phoneticPr fontId="3"/>
  </si>
  <si>
    <t>南越前町</t>
    <phoneticPr fontId="3"/>
  </si>
  <si>
    <t>184233</t>
    <phoneticPr fontId="3"/>
  </si>
  <si>
    <t>越前町</t>
    <phoneticPr fontId="3"/>
  </si>
  <si>
    <t>184420</t>
    <phoneticPr fontId="3"/>
  </si>
  <si>
    <t>美浜町</t>
    <phoneticPr fontId="3"/>
  </si>
  <si>
    <t>184811</t>
    <phoneticPr fontId="3"/>
  </si>
  <si>
    <t>高浜町</t>
    <phoneticPr fontId="3"/>
  </si>
  <si>
    <t>184837</t>
    <phoneticPr fontId="3"/>
  </si>
  <si>
    <t>おおい町</t>
    <phoneticPr fontId="3"/>
  </si>
  <si>
    <t>185019</t>
    <phoneticPr fontId="3"/>
  </si>
  <si>
    <t>若狭町</t>
    <phoneticPr fontId="3"/>
  </si>
  <si>
    <t>192015</t>
    <phoneticPr fontId="3"/>
  </si>
  <si>
    <t>甲府市</t>
    <phoneticPr fontId="3"/>
  </si>
  <si>
    <t>192023</t>
    <phoneticPr fontId="3"/>
  </si>
  <si>
    <t>富士吉田市</t>
    <phoneticPr fontId="3"/>
  </si>
  <si>
    <t>192040</t>
    <phoneticPr fontId="3"/>
  </si>
  <si>
    <t>都留市</t>
    <phoneticPr fontId="3"/>
  </si>
  <si>
    <t>192058</t>
    <phoneticPr fontId="3"/>
  </si>
  <si>
    <t>山梨市</t>
    <phoneticPr fontId="3"/>
  </si>
  <si>
    <t>192066</t>
    <phoneticPr fontId="3"/>
  </si>
  <si>
    <t>大月市</t>
    <phoneticPr fontId="3"/>
  </si>
  <si>
    <t>192074</t>
    <phoneticPr fontId="3"/>
  </si>
  <si>
    <t>韮崎市</t>
    <phoneticPr fontId="3"/>
  </si>
  <si>
    <t>192082</t>
    <phoneticPr fontId="3"/>
  </si>
  <si>
    <t>南アルプス市</t>
    <phoneticPr fontId="3"/>
  </si>
  <si>
    <t>192091</t>
    <phoneticPr fontId="3"/>
  </si>
  <si>
    <t>北杜市</t>
    <phoneticPr fontId="3"/>
  </si>
  <si>
    <t>192104</t>
    <phoneticPr fontId="3"/>
  </si>
  <si>
    <t>甲斐市</t>
    <phoneticPr fontId="3"/>
  </si>
  <si>
    <t>192112</t>
    <phoneticPr fontId="3"/>
  </si>
  <si>
    <t>笛吹市</t>
    <phoneticPr fontId="3"/>
  </si>
  <si>
    <t>192121</t>
    <phoneticPr fontId="3"/>
  </si>
  <si>
    <t>上野原市</t>
    <phoneticPr fontId="3"/>
  </si>
  <si>
    <t>192139</t>
    <phoneticPr fontId="3"/>
  </si>
  <si>
    <t>甲州市</t>
    <phoneticPr fontId="3"/>
  </si>
  <si>
    <t>192147</t>
    <phoneticPr fontId="3"/>
  </si>
  <si>
    <t>中央市</t>
    <phoneticPr fontId="3"/>
  </si>
  <si>
    <t>193461</t>
    <phoneticPr fontId="3"/>
  </si>
  <si>
    <t>市川三郷町</t>
    <phoneticPr fontId="3"/>
  </si>
  <si>
    <t>193640</t>
    <phoneticPr fontId="3"/>
  </si>
  <si>
    <t>早川町</t>
    <phoneticPr fontId="3"/>
  </si>
  <si>
    <t>193658</t>
    <phoneticPr fontId="3"/>
  </si>
  <si>
    <t>身延町</t>
    <phoneticPr fontId="3"/>
  </si>
  <si>
    <t>193666</t>
    <phoneticPr fontId="3"/>
  </si>
  <si>
    <t>193682</t>
    <phoneticPr fontId="3"/>
  </si>
  <si>
    <t>富士川町</t>
    <phoneticPr fontId="3"/>
  </si>
  <si>
    <t>193844</t>
    <phoneticPr fontId="3"/>
  </si>
  <si>
    <t>昭和町</t>
    <phoneticPr fontId="3"/>
  </si>
  <si>
    <t>194221</t>
    <phoneticPr fontId="3"/>
  </si>
  <si>
    <t>道志村</t>
    <phoneticPr fontId="3"/>
  </si>
  <si>
    <t>194239</t>
    <phoneticPr fontId="3"/>
  </si>
  <si>
    <t>西桂町</t>
    <phoneticPr fontId="3"/>
  </si>
  <si>
    <t>194247</t>
    <phoneticPr fontId="3"/>
  </si>
  <si>
    <t>忍野村</t>
    <phoneticPr fontId="3"/>
  </si>
  <si>
    <t>194255</t>
    <phoneticPr fontId="3"/>
  </si>
  <si>
    <t>山中湖村</t>
    <phoneticPr fontId="3"/>
  </si>
  <si>
    <t>194298</t>
    <phoneticPr fontId="3"/>
  </si>
  <si>
    <t>鳴沢村</t>
    <phoneticPr fontId="3"/>
  </si>
  <si>
    <t>194301</t>
    <phoneticPr fontId="3"/>
  </si>
  <si>
    <t>富士河口湖町</t>
    <phoneticPr fontId="3"/>
  </si>
  <si>
    <t>194425</t>
    <phoneticPr fontId="3"/>
  </si>
  <si>
    <t>小菅村</t>
    <phoneticPr fontId="3"/>
  </si>
  <si>
    <t>194433</t>
    <phoneticPr fontId="3"/>
  </si>
  <si>
    <t>丹波山村</t>
    <phoneticPr fontId="3"/>
  </si>
  <si>
    <t>202011</t>
    <phoneticPr fontId="3"/>
  </si>
  <si>
    <t>長野市</t>
    <phoneticPr fontId="3"/>
  </si>
  <si>
    <t>202029</t>
    <phoneticPr fontId="3"/>
  </si>
  <si>
    <t>松本市</t>
    <phoneticPr fontId="3"/>
  </si>
  <si>
    <t>202037</t>
    <phoneticPr fontId="3"/>
  </si>
  <si>
    <t>上田市</t>
    <phoneticPr fontId="3"/>
  </si>
  <si>
    <t>202045</t>
    <phoneticPr fontId="3"/>
  </si>
  <si>
    <t>岡谷市</t>
    <phoneticPr fontId="3"/>
  </si>
  <si>
    <t>202053</t>
    <phoneticPr fontId="3"/>
  </si>
  <si>
    <t>飯田市</t>
    <phoneticPr fontId="3"/>
  </si>
  <si>
    <t>202061</t>
    <phoneticPr fontId="3"/>
  </si>
  <si>
    <t>諏訪市</t>
    <phoneticPr fontId="3"/>
  </si>
  <si>
    <t>202070</t>
    <phoneticPr fontId="3"/>
  </si>
  <si>
    <t>須坂市</t>
    <phoneticPr fontId="3"/>
  </si>
  <si>
    <t>202088</t>
    <phoneticPr fontId="3"/>
  </si>
  <si>
    <t>小諸市</t>
    <phoneticPr fontId="3"/>
  </si>
  <si>
    <t>202096</t>
    <phoneticPr fontId="3"/>
  </si>
  <si>
    <t>伊那市</t>
    <phoneticPr fontId="3"/>
  </si>
  <si>
    <t>202100</t>
    <phoneticPr fontId="3"/>
  </si>
  <si>
    <t>駒ヶ根市</t>
    <phoneticPr fontId="3"/>
  </si>
  <si>
    <t>202118</t>
    <phoneticPr fontId="3"/>
  </si>
  <si>
    <t>中野市</t>
    <phoneticPr fontId="3"/>
  </si>
  <si>
    <t>202126</t>
    <phoneticPr fontId="3"/>
  </si>
  <si>
    <t>大町市</t>
    <phoneticPr fontId="3"/>
  </si>
  <si>
    <t>202134</t>
    <phoneticPr fontId="3"/>
  </si>
  <si>
    <t>飯山市</t>
    <phoneticPr fontId="3"/>
  </si>
  <si>
    <t>202142</t>
    <phoneticPr fontId="3"/>
  </si>
  <si>
    <t>茅野市</t>
    <phoneticPr fontId="3"/>
  </si>
  <si>
    <t>202151</t>
    <phoneticPr fontId="3"/>
  </si>
  <si>
    <t>塩尻市</t>
    <phoneticPr fontId="3"/>
  </si>
  <si>
    <t>202177</t>
    <phoneticPr fontId="3"/>
  </si>
  <si>
    <t>佐久市</t>
    <phoneticPr fontId="3"/>
  </si>
  <si>
    <t>202185</t>
    <phoneticPr fontId="3"/>
  </si>
  <si>
    <t>千曲市</t>
    <phoneticPr fontId="3"/>
  </si>
  <si>
    <t>202193</t>
    <phoneticPr fontId="3"/>
  </si>
  <si>
    <t>東御市</t>
    <phoneticPr fontId="3"/>
  </si>
  <si>
    <t>202207</t>
    <phoneticPr fontId="3"/>
  </si>
  <si>
    <t>安曇野市</t>
    <phoneticPr fontId="3"/>
  </si>
  <si>
    <t>203033</t>
    <phoneticPr fontId="3"/>
  </si>
  <si>
    <t>小海町</t>
    <phoneticPr fontId="3"/>
  </si>
  <si>
    <t>203041</t>
    <phoneticPr fontId="3"/>
  </si>
  <si>
    <t>川上村</t>
    <phoneticPr fontId="3"/>
  </si>
  <si>
    <t>203050</t>
    <phoneticPr fontId="3"/>
  </si>
  <si>
    <t>203068</t>
    <phoneticPr fontId="3"/>
  </si>
  <si>
    <t>南相木村</t>
    <phoneticPr fontId="3"/>
  </si>
  <si>
    <t>203076</t>
    <phoneticPr fontId="3"/>
  </si>
  <si>
    <t>北相木村</t>
    <phoneticPr fontId="3"/>
  </si>
  <si>
    <t>203092</t>
    <phoneticPr fontId="3"/>
  </si>
  <si>
    <t>佐久穂町</t>
    <phoneticPr fontId="3"/>
  </si>
  <si>
    <t>203211</t>
    <phoneticPr fontId="3"/>
  </si>
  <si>
    <t>軽井沢町</t>
    <phoneticPr fontId="3"/>
  </si>
  <si>
    <t>203238</t>
    <phoneticPr fontId="3"/>
  </si>
  <si>
    <t>御代田町</t>
    <phoneticPr fontId="3"/>
  </si>
  <si>
    <t>203246</t>
    <phoneticPr fontId="3"/>
  </si>
  <si>
    <t>立科町</t>
    <phoneticPr fontId="3"/>
  </si>
  <si>
    <t>203491</t>
    <phoneticPr fontId="3"/>
  </si>
  <si>
    <t>青木村</t>
    <phoneticPr fontId="3"/>
  </si>
  <si>
    <t>203505</t>
    <phoneticPr fontId="3"/>
  </si>
  <si>
    <t>長和町</t>
    <phoneticPr fontId="3"/>
  </si>
  <si>
    <t>203611</t>
    <phoneticPr fontId="3"/>
  </si>
  <si>
    <t>下諏訪町</t>
    <phoneticPr fontId="3"/>
  </si>
  <si>
    <t>203629</t>
    <phoneticPr fontId="3"/>
  </si>
  <si>
    <t>富士見町</t>
    <phoneticPr fontId="3"/>
  </si>
  <si>
    <t>203637</t>
    <phoneticPr fontId="3"/>
  </si>
  <si>
    <t>原村</t>
    <phoneticPr fontId="3"/>
  </si>
  <si>
    <t>203823</t>
    <phoneticPr fontId="3"/>
  </si>
  <si>
    <t>辰野町</t>
    <phoneticPr fontId="3"/>
  </si>
  <si>
    <t>203831</t>
    <phoneticPr fontId="3"/>
  </si>
  <si>
    <t>箕輪町</t>
    <phoneticPr fontId="3"/>
  </si>
  <si>
    <t>203840</t>
    <phoneticPr fontId="3"/>
  </si>
  <si>
    <t>飯島町</t>
    <phoneticPr fontId="3"/>
  </si>
  <si>
    <t>203858</t>
    <phoneticPr fontId="3"/>
  </si>
  <si>
    <t>南箕輪村</t>
    <phoneticPr fontId="3"/>
  </si>
  <si>
    <t>203866</t>
    <phoneticPr fontId="3"/>
  </si>
  <si>
    <t>中川村</t>
    <phoneticPr fontId="3"/>
  </si>
  <si>
    <t>203882</t>
    <phoneticPr fontId="3"/>
  </si>
  <si>
    <t>宮田村</t>
    <phoneticPr fontId="3"/>
  </si>
  <si>
    <t>204021</t>
    <phoneticPr fontId="3"/>
  </si>
  <si>
    <t>松川町</t>
    <phoneticPr fontId="3"/>
  </si>
  <si>
    <t>204030</t>
    <phoneticPr fontId="3"/>
  </si>
  <si>
    <t>高森町</t>
    <phoneticPr fontId="3"/>
  </si>
  <si>
    <t>204048</t>
    <phoneticPr fontId="3"/>
  </si>
  <si>
    <t>阿南町</t>
    <phoneticPr fontId="3"/>
  </si>
  <si>
    <t>204072</t>
    <phoneticPr fontId="3"/>
  </si>
  <si>
    <t>阿智村</t>
    <phoneticPr fontId="3"/>
  </si>
  <si>
    <t>204099</t>
    <phoneticPr fontId="3"/>
  </si>
  <si>
    <t>平谷村</t>
    <phoneticPr fontId="3"/>
  </si>
  <si>
    <t>204102</t>
    <phoneticPr fontId="3"/>
  </si>
  <si>
    <t>根羽村</t>
    <phoneticPr fontId="3"/>
  </si>
  <si>
    <t>204111</t>
    <phoneticPr fontId="3"/>
  </si>
  <si>
    <t>下條村</t>
    <phoneticPr fontId="3"/>
  </si>
  <si>
    <t>204129</t>
    <phoneticPr fontId="3"/>
  </si>
  <si>
    <t>売木村</t>
    <phoneticPr fontId="3"/>
  </si>
  <si>
    <t>204137</t>
    <phoneticPr fontId="3"/>
  </si>
  <si>
    <t>天龍村</t>
    <phoneticPr fontId="3"/>
  </si>
  <si>
    <t>204145</t>
    <phoneticPr fontId="3"/>
  </si>
  <si>
    <t>泰阜村</t>
    <phoneticPr fontId="3"/>
  </si>
  <si>
    <t>204153</t>
    <phoneticPr fontId="3"/>
  </si>
  <si>
    <t>喬木村</t>
    <phoneticPr fontId="3"/>
  </si>
  <si>
    <t>204161</t>
    <phoneticPr fontId="3"/>
  </si>
  <si>
    <t>豊丘村</t>
    <phoneticPr fontId="3"/>
  </si>
  <si>
    <t>204170</t>
    <phoneticPr fontId="3"/>
  </si>
  <si>
    <t>大鹿村</t>
    <phoneticPr fontId="3"/>
  </si>
  <si>
    <t>204226</t>
    <phoneticPr fontId="3"/>
  </si>
  <si>
    <t>上松町</t>
    <phoneticPr fontId="3"/>
  </si>
  <si>
    <t>204234</t>
    <phoneticPr fontId="3"/>
  </si>
  <si>
    <t>南木曽町</t>
    <phoneticPr fontId="3"/>
  </si>
  <si>
    <t>204251</t>
    <phoneticPr fontId="3"/>
  </si>
  <si>
    <t>木祖村</t>
    <phoneticPr fontId="3"/>
  </si>
  <si>
    <t>204293</t>
    <phoneticPr fontId="3"/>
  </si>
  <si>
    <t>王滝村</t>
    <phoneticPr fontId="3"/>
  </si>
  <si>
    <t>204307</t>
    <phoneticPr fontId="3"/>
  </si>
  <si>
    <t>大桑村</t>
    <phoneticPr fontId="3"/>
  </si>
  <si>
    <t>204323</t>
    <phoneticPr fontId="3"/>
  </si>
  <si>
    <t>木曽町</t>
    <phoneticPr fontId="3"/>
  </si>
  <si>
    <t>204463</t>
    <phoneticPr fontId="3"/>
  </si>
  <si>
    <t>麻績村</t>
    <phoneticPr fontId="3"/>
  </si>
  <si>
    <t>204480</t>
    <phoneticPr fontId="3"/>
  </si>
  <si>
    <t>生坂村</t>
    <phoneticPr fontId="3"/>
  </si>
  <si>
    <t>204501</t>
    <phoneticPr fontId="3"/>
  </si>
  <si>
    <t>山形村</t>
    <phoneticPr fontId="3"/>
  </si>
  <si>
    <t>204510</t>
    <phoneticPr fontId="3"/>
  </si>
  <si>
    <t>朝日村</t>
    <phoneticPr fontId="3"/>
  </si>
  <si>
    <t>204528</t>
    <phoneticPr fontId="3"/>
  </si>
  <si>
    <t>筑北村</t>
    <phoneticPr fontId="3"/>
  </si>
  <si>
    <t>204811</t>
    <phoneticPr fontId="3"/>
  </si>
  <si>
    <t>204820</t>
    <phoneticPr fontId="3"/>
  </si>
  <si>
    <t>松川村</t>
    <phoneticPr fontId="3"/>
  </si>
  <si>
    <t>204854</t>
    <phoneticPr fontId="3"/>
  </si>
  <si>
    <t>白馬村</t>
    <phoneticPr fontId="3"/>
  </si>
  <si>
    <t>204862</t>
    <phoneticPr fontId="3"/>
  </si>
  <si>
    <t>小谷村</t>
    <phoneticPr fontId="3"/>
  </si>
  <si>
    <t>205214</t>
    <phoneticPr fontId="3"/>
  </si>
  <si>
    <t>坂城町</t>
    <phoneticPr fontId="3"/>
  </si>
  <si>
    <t>205419</t>
    <phoneticPr fontId="3"/>
  </si>
  <si>
    <t>小布施町</t>
    <phoneticPr fontId="3"/>
  </si>
  <si>
    <t>205435</t>
    <phoneticPr fontId="3"/>
  </si>
  <si>
    <t>205613</t>
    <phoneticPr fontId="3"/>
  </si>
  <si>
    <t>山ノ内町</t>
    <phoneticPr fontId="3"/>
  </si>
  <si>
    <t>205621</t>
    <phoneticPr fontId="3"/>
  </si>
  <si>
    <t>木島平村</t>
    <phoneticPr fontId="3"/>
  </si>
  <si>
    <t>205630</t>
    <phoneticPr fontId="3"/>
  </si>
  <si>
    <t>野沢温泉村</t>
    <phoneticPr fontId="3"/>
  </si>
  <si>
    <t>205834</t>
    <phoneticPr fontId="3"/>
  </si>
  <si>
    <t>信濃町</t>
    <phoneticPr fontId="3"/>
  </si>
  <si>
    <t>205885</t>
    <phoneticPr fontId="3"/>
  </si>
  <si>
    <t>小川村</t>
    <phoneticPr fontId="3"/>
  </si>
  <si>
    <t>205907</t>
    <phoneticPr fontId="3"/>
  </si>
  <si>
    <t>飯綱町</t>
    <phoneticPr fontId="3"/>
  </si>
  <si>
    <t>206024</t>
    <phoneticPr fontId="3"/>
  </si>
  <si>
    <t>栄村</t>
    <phoneticPr fontId="3"/>
  </si>
  <si>
    <t>212016</t>
    <phoneticPr fontId="3"/>
  </si>
  <si>
    <t>岐阜市</t>
    <phoneticPr fontId="3"/>
  </si>
  <si>
    <t>212024</t>
    <phoneticPr fontId="3"/>
  </si>
  <si>
    <t>大垣市</t>
    <phoneticPr fontId="3"/>
  </si>
  <si>
    <t>212032</t>
    <phoneticPr fontId="3"/>
  </si>
  <si>
    <t>高山市</t>
    <phoneticPr fontId="3"/>
  </si>
  <si>
    <t>212041</t>
    <phoneticPr fontId="3"/>
  </si>
  <si>
    <t>多治見市</t>
    <phoneticPr fontId="3"/>
  </si>
  <si>
    <t>212059</t>
    <phoneticPr fontId="3"/>
  </si>
  <si>
    <t>関市</t>
    <phoneticPr fontId="3"/>
  </si>
  <si>
    <t>212067</t>
    <phoneticPr fontId="3"/>
  </si>
  <si>
    <t>中津川市</t>
    <phoneticPr fontId="3"/>
  </si>
  <si>
    <t>212075</t>
    <phoneticPr fontId="3"/>
  </si>
  <si>
    <t>美濃市</t>
    <phoneticPr fontId="3"/>
  </si>
  <si>
    <t>212083</t>
    <phoneticPr fontId="3"/>
  </si>
  <si>
    <t>瑞浪市</t>
    <phoneticPr fontId="3"/>
  </si>
  <si>
    <t>212091</t>
    <phoneticPr fontId="3"/>
  </si>
  <si>
    <t>羽島市</t>
    <phoneticPr fontId="3"/>
  </si>
  <si>
    <t>212105</t>
    <phoneticPr fontId="3"/>
  </si>
  <si>
    <t>恵那市</t>
    <phoneticPr fontId="3"/>
  </si>
  <si>
    <t>212113</t>
    <phoneticPr fontId="3"/>
  </si>
  <si>
    <t>美濃加茂市</t>
    <phoneticPr fontId="3"/>
  </si>
  <si>
    <t>212121</t>
    <phoneticPr fontId="3"/>
  </si>
  <si>
    <t>土岐市</t>
    <phoneticPr fontId="3"/>
  </si>
  <si>
    <t>212130</t>
    <phoneticPr fontId="3"/>
  </si>
  <si>
    <t>各務原市</t>
    <phoneticPr fontId="3"/>
  </si>
  <si>
    <t>212148</t>
    <phoneticPr fontId="3"/>
  </si>
  <si>
    <t>可児市</t>
    <phoneticPr fontId="3"/>
  </si>
  <si>
    <t>212156</t>
    <phoneticPr fontId="3"/>
  </si>
  <si>
    <t>山県市</t>
    <phoneticPr fontId="3"/>
  </si>
  <si>
    <t>212164</t>
    <phoneticPr fontId="3"/>
  </si>
  <si>
    <t>瑞穂市</t>
    <phoneticPr fontId="3"/>
  </si>
  <si>
    <t>212172</t>
    <phoneticPr fontId="3"/>
  </si>
  <si>
    <t>飛騨市</t>
    <phoneticPr fontId="3"/>
  </si>
  <si>
    <t>212181</t>
    <phoneticPr fontId="3"/>
  </si>
  <si>
    <t>本巣市</t>
    <phoneticPr fontId="3"/>
  </si>
  <si>
    <t>212199</t>
    <phoneticPr fontId="3"/>
  </si>
  <si>
    <t>郡上市</t>
    <phoneticPr fontId="3"/>
  </si>
  <si>
    <t>212202</t>
    <phoneticPr fontId="3"/>
  </si>
  <si>
    <t>下呂市</t>
    <phoneticPr fontId="3"/>
  </si>
  <si>
    <t>212211</t>
    <phoneticPr fontId="3"/>
  </si>
  <si>
    <t>海津市</t>
    <phoneticPr fontId="3"/>
  </si>
  <si>
    <t>213021</t>
    <phoneticPr fontId="3"/>
  </si>
  <si>
    <t>岐南町</t>
    <phoneticPr fontId="3"/>
  </si>
  <si>
    <t>213039</t>
    <phoneticPr fontId="3"/>
  </si>
  <si>
    <t>笠松町</t>
    <phoneticPr fontId="3"/>
  </si>
  <si>
    <t>213411</t>
    <phoneticPr fontId="3"/>
  </si>
  <si>
    <t>養老町</t>
    <phoneticPr fontId="3"/>
  </si>
  <si>
    <t>213616</t>
    <phoneticPr fontId="3"/>
  </si>
  <si>
    <t>垂井町</t>
    <phoneticPr fontId="3"/>
  </si>
  <si>
    <t>213624</t>
    <phoneticPr fontId="3"/>
  </si>
  <si>
    <t>関ケ原町</t>
    <phoneticPr fontId="3"/>
  </si>
  <si>
    <t>213811</t>
    <phoneticPr fontId="3"/>
  </si>
  <si>
    <t>神戸町</t>
    <phoneticPr fontId="3"/>
  </si>
  <si>
    <t>213829</t>
    <phoneticPr fontId="3"/>
  </si>
  <si>
    <t>輪之内町</t>
    <phoneticPr fontId="3"/>
  </si>
  <si>
    <t>213837</t>
    <phoneticPr fontId="3"/>
  </si>
  <si>
    <t>安八町</t>
    <phoneticPr fontId="3"/>
  </si>
  <si>
    <t>214019</t>
    <phoneticPr fontId="3"/>
  </si>
  <si>
    <t>揖斐川町</t>
    <phoneticPr fontId="3"/>
  </si>
  <si>
    <t>214035</t>
    <phoneticPr fontId="3"/>
  </si>
  <si>
    <t>大野町</t>
    <phoneticPr fontId="3"/>
  </si>
  <si>
    <t>214043</t>
    <phoneticPr fontId="3"/>
  </si>
  <si>
    <t>214213</t>
    <phoneticPr fontId="3"/>
  </si>
  <si>
    <t>北方町</t>
    <phoneticPr fontId="3"/>
  </si>
  <si>
    <t>215015</t>
    <phoneticPr fontId="3"/>
  </si>
  <si>
    <t>坂祝町</t>
    <phoneticPr fontId="3"/>
  </si>
  <si>
    <t>215023</t>
    <phoneticPr fontId="3"/>
  </si>
  <si>
    <t>富加町</t>
    <phoneticPr fontId="3"/>
  </si>
  <si>
    <t>215031</t>
    <phoneticPr fontId="3"/>
  </si>
  <si>
    <t>川辺町</t>
    <phoneticPr fontId="3"/>
  </si>
  <si>
    <t>215040</t>
    <phoneticPr fontId="3"/>
  </si>
  <si>
    <t>七宗町</t>
    <phoneticPr fontId="3"/>
  </si>
  <si>
    <t>215058</t>
    <phoneticPr fontId="3"/>
  </si>
  <si>
    <t>八百津町</t>
    <phoneticPr fontId="3"/>
  </si>
  <si>
    <t>215066</t>
    <phoneticPr fontId="3"/>
  </si>
  <si>
    <t>白川町</t>
    <phoneticPr fontId="3"/>
  </si>
  <si>
    <t>215074</t>
    <phoneticPr fontId="3"/>
  </si>
  <si>
    <t>東白川村</t>
    <phoneticPr fontId="3"/>
  </si>
  <si>
    <t>215210</t>
    <phoneticPr fontId="3"/>
  </si>
  <si>
    <t>御嵩町</t>
    <phoneticPr fontId="3"/>
  </si>
  <si>
    <t>216046</t>
    <phoneticPr fontId="3"/>
  </si>
  <si>
    <t>白川村</t>
    <phoneticPr fontId="3"/>
  </si>
  <si>
    <t>221007</t>
    <phoneticPr fontId="3"/>
  </si>
  <si>
    <t>静岡市</t>
    <phoneticPr fontId="3"/>
  </si>
  <si>
    <t>221309</t>
    <phoneticPr fontId="3"/>
  </si>
  <si>
    <t>浜松市</t>
    <phoneticPr fontId="3"/>
  </si>
  <si>
    <t>222038</t>
    <phoneticPr fontId="3"/>
  </si>
  <si>
    <t>沼津市</t>
    <phoneticPr fontId="3"/>
  </si>
  <si>
    <t>222054</t>
    <phoneticPr fontId="3"/>
  </si>
  <si>
    <t>熱海市</t>
    <phoneticPr fontId="3"/>
  </si>
  <si>
    <t>222062</t>
    <phoneticPr fontId="3"/>
  </si>
  <si>
    <t>三島市</t>
    <phoneticPr fontId="3"/>
  </si>
  <si>
    <t>222071</t>
    <phoneticPr fontId="3"/>
  </si>
  <si>
    <t>富士宮市</t>
    <phoneticPr fontId="3"/>
  </si>
  <si>
    <t>222089</t>
    <phoneticPr fontId="3"/>
  </si>
  <si>
    <t>伊東市</t>
    <phoneticPr fontId="3"/>
  </si>
  <si>
    <t>222097</t>
    <phoneticPr fontId="3"/>
  </si>
  <si>
    <t>島田市</t>
    <phoneticPr fontId="3"/>
  </si>
  <si>
    <t>222101</t>
    <phoneticPr fontId="3"/>
  </si>
  <si>
    <t>富士市</t>
    <phoneticPr fontId="3"/>
  </si>
  <si>
    <t>222119</t>
    <phoneticPr fontId="3"/>
  </si>
  <si>
    <t>磐田市</t>
    <phoneticPr fontId="3"/>
  </si>
  <si>
    <t>222127</t>
    <phoneticPr fontId="3"/>
  </si>
  <si>
    <t>焼津市</t>
    <phoneticPr fontId="3"/>
  </si>
  <si>
    <t>222135</t>
    <phoneticPr fontId="3"/>
  </si>
  <si>
    <t>掛川市</t>
    <phoneticPr fontId="3"/>
  </si>
  <si>
    <t>222143</t>
    <phoneticPr fontId="3"/>
  </si>
  <si>
    <t>藤枝市</t>
    <phoneticPr fontId="3"/>
  </si>
  <si>
    <t>222151</t>
    <phoneticPr fontId="3"/>
  </si>
  <si>
    <t>御殿場市</t>
    <phoneticPr fontId="3"/>
  </si>
  <si>
    <t>222160</t>
    <phoneticPr fontId="3"/>
  </si>
  <si>
    <t>袋井市</t>
    <phoneticPr fontId="3"/>
  </si>
  <si>
    <t>222194</t>
    <phoneticPr fontId="3"/>
  </si>
  <si>
    <t>下田市</t>
    <phoneticPr fontId="3"/>
  </si>
  <si>
    <t>222208</t>
    <phoneticPr fontId="3"/>
  </si>
  <si>
    <t>裾野市</t>
    <phoneticPr fontId="3"/>
  </si>
  <si>
    <t>222216</t>
    <phoneticPr fontId="3"/>
  </si>
  <si>
    <t>湖西市</t>
    <phoneticPr fontId="3"/>
  </si>
  <si>
    <t>222224</t>
    <phoneticPr fontId="3"/>
  </si>
  <si>
    <t>伊豆市</t>
    <phoneticPr fontId="3"/>
  </si>
  <si>
    <t>222232</t>
    <phoneticPr fontId="3"/>
  </si>
  <si>
    <t>御前崎市</t>
    <phoneticPr fontId="3"/>
  </si>
  <si>
    <t>222241</t>
    <phoneticPr fontId="3"/>
  </si>
  <si>
    <t>菊川市</t>
    <phoneticPr fontId="3"/>
  </si>
  <si>
    <t>222259</t>
    <phoneticPr fontId="3"/>
  </si>
  <si>
    <t>伊豆の国市</t>
    <phoneticPr fontId="3"/>
  </si>
  <si>
    <t>222267</t>
    <phoneticPr fontId="3"/>
  </si>
  <si>
    <t>牧之原市</t>
    <phoneticPr fontId="3"/>
  </si>
  <si>
    <t>223018</t>
    <phoneticPr fontId="3"/>
  </si>
  <si>
    <t>東伊豆町</t>
    <phoneticPr fontId="3"/>
  </si>
  <si>
    <t>223026</t>
    <phoneticPr fontId="3"/>
  </si>
  <si>
    <t>河津町</t>
    <phoneticPr fontId="3"/>
  </si>
  <si>
    <t>223042</t>
    <phoneticPr fontId="3"/>
  </si>
  <si>
    <t>南伊豆町</t>
    <phoneticPr fontId="3"/>
  </si>
  <si>
    <t>223051</t>
    <phoneticPr fontId="3"/>
  </si>
  <si>
    <t>松崎町</t>
    <phoneticPr fontId="3"/>
  </si>
  <si>
    <t>223069</t>
    <phoneticPr fontId="3"/>
  </si>
  <si>
    <t>西伊豆町</t>
    <phoneticPr fontId="3"/>
  </si>
  <si>
    <t>223255</t>
    <phoneticPr fontId="3"/>
  </si>
  <si>
    <t>函南町</t>
    <phoneticPr fontId="3"/>
  </si>
  <si>
    <t>223417</t>
    <phoneticPr fontId="3"/>
  </si>
  <si>
    <t>223425</t>
    <phoneticPr fontId="3"/>
  </si>
  <si>
    <t>長泉町</t>
    <phoneticPr fontId="3"/>
  </si>
  <si>
    <t>223441</t>
    <phoneticPr fontId="3"/>
  </si>
  <si>
    <t>小山町</t>
    <phoneticPr fontId="3"/>
  </si>
  <si>
    <t>224243</t>
    <phoneticPr fontId="3"/>
  </si>
  <si>
    <t>吉田町</t>
    <phoneticPr fontId="3"/>
  </si>
  <si>
    <t>224294</t>
    <phoneticPr fontId="3"/>
  </si>
  <si>
    <t>川根本町</t>
    <phoneticPr fontId="3"/>
  </si>
  <si>
    <t>224618</t>
    <phoneticPr fontId="3"/>
  </si>
  <si>
    <t>231002</t>
    <phoneticPr fontId="3"/>
  </si>
  <si>
    <t>名古屋市</t>
    <phoneticPr fontId="3"/>
  </si>
  <si>
    <t>232017</t>
    <phoneticPr fontId="3"/>
  </si>
  <si>
    <t>豊橋市</t>
    <phoneticPr fontId="3"/>
  </si>
  <si>
    <t>232025</t>
    <phoneticPr fontId="3"/>
  </si>
  <si>
    <t>岡崎市</t>
    <phoneticPr fontId="3"/>
  </si>
  <si>
    <t>232033</t>
    <phoneticPr fontId="3"/>
  </si>
  <si>
    <t>一宮市</t>
    <phoneticPr fontId="3"/>
  </si>
  <si>
    <t>232041</t>
    <phoneticPr fontId="3"/>
  </si>
  <si>
    <t>瀬戸市</t>
    <phoneticPr fontId="3"/>
  </si>
  <si>
    <t>232050</t>
    <phoneticPr fontId="3"/>
  </si>
  <si>
    <t>半田市</t>
    <phoneticPr fontId="3"/>
  </si>
  <si>
    <t>232068</t>
    <phoneticPr fontId="3"/>
  </si>
  <si>
    <t>春日井市</t>
    <phoneticPr fontId="3"/>
  </si>
  <si>
    <t>232076</t>
    <phoneticPr fontId="3"/>
  </si>
  <si>
    <t>豊川市</t>
    <phoneticPr fontId="3"/>
  </si>
  <si>
    <t>232084</t>
    <phoneticPr fontId="3"/>
  </si>
  <si>
    <t>津島市</t>
    <phoneticPr fontId="3"/>
  </si>
  <si>
    <t>232092</t>
    <phoneticPr fontId="3"/>
  </si>
  <si>
    <t>碧南市</t>
    <phoneticPr fontId="3"/>
  </si>
  <si>
    <t>232106</t>
    <phoneticPr fontId="3"/>
  </si>
  <si>
    <t>刈谷市</t>
    <phoneticPr fontId="3"/>
  </si>
  <si>
    <t>232114</t>
    <phoneticPr fontId="3"/>
  </si>
  <si>
    <t>豊田市</t>
    <phoneticPr fontId="3"/>
  </si>
  <si>
    <t>232122</t>
    <phoneticPr fontId="3"/>
  </si>
  <si>
    <t>安城市</t>
    <phoneticPr fontId="3"/>
  </si>
  <si>
    <t>232131</t>
    <phoneticPr fontId="3"/>
  </si>
  <si>
    <t>西尾市</t>
    <phoneticPr fontId="3"/>
  </si>
  <si>
    <t>232149</t>
    <phoneticPr fontId="3"/>
  </si>
  <si>
    <t>蒲郡市</t>
    <phoneticPr fontId="3"/>
  </si>
  <si>
    <t>232157</t>
    <phoneticPr fontId="3"/>
  </si>
  <si>
    <t>犬山市</t>
    <phoneticPr fontId="3"/>
  </si>
  <si>
    <t>232165</t>
    <phoneticPr fontId="3"/>
  </si>
  <si>
    <t>常滑市</t>
    <phoneticPr fontId="3"/>
  </si>
  <si>
    <t>232173</t>
    <phoneticPr fontId="3"/>
  </si>
  <si>
    <t>江南市</t>
    <phoneticPr fontId="3"/>
  </si>
  <si>
    <t>232190</t>
    <phoneticPr fontId="3"/>
  </si>
  <si>
    <t>小牧市</t>
    <phoneticPr fontId="3"/>
  </si>
  <si>
    <t>232203</t>
    <phoneticPr fontId="3"/>
  </si>
  <si>
    <t>稲沢市</t>
    <phoneticPr fontId="3"/>
  </si>
  <si>
    <t>232211</t>
    <phoneticPr fontId="3"/>
  </si>
  <si>
    <t>新城市</t>
    <phoneticPr fontId="3"/>
  </si>
  <si>
    <t>232220</t>
    <phoneticPr fontId="3"/>
  </si>
  <si>
    <t>東海市</t>
    <phoneticPr fontId="3"/>
  </si>
  <si>
    <t>232238</t>
    <phoneticPr fontId="3"/>
  </si>
  <si>
    <t>大府市</t>
    <phoneticPr fontId="3"/>
  </si>
  <si>
    <t>232246</t>
    <phoneticPr fontId="3"/>
  </si>
  <si>
    <t>知多市</t>
    <phoneticPr fontId="3"/>
  </si>
  <si>
    <t>232254</t>
    <phoneticPr fontId="3"/>
  </si>
  <si>
    <t>知立市</t>
    <phoneticPr fontId="3"/>
  </si>
  <si>
    <t>232262</t>
    <phoneticPr fontId="3"/>
  </si>
  <si>
    <t>尾張旭市</t>
    <phoneticPr fontId="3"/>
  </si>
  <si>
    <t>232271</t>
    <phoneticPr fontId="3"/>
  </si>
  <si>
    <t>高浜市</t>
    <phoneticPr fontId="3"/>
  </si>
  <si>
    <t>232289</t>
    <phoneticPr fontId="3"/>
  </si>
  <si>
    <t>岩倉市</t>
    <phoneticPr fontId="3"/>
  </si>
  <si>
    <t>232297</t>
    <phoneticPr fontId="3"/>
  </si>
  <si>
    <t>豊明市</t>
    <phoneticPr fontId="3"/>
  </si>
  <si>
    <t>232301</t>
    <phoneticPr fontId="3"/>
  </si>
  <si>
    <t>日進市</t>
    <phoneticPr fontId="3"/>
  </si>
  <si>
    <t>232319</t>
    <phoneticPr fontId="3"/>
  </si>
  <si>
    <t>田原市</t>
    <phoneticPr fontId="3"/>
  </si>
  <si>
    <t>232327</t>
    <phoneticPr fontId="3"/>
  </si>
  <si>
    <t>愛西市</t>
    <phoneticPr fontId="3"/>
  </si>
  <si>
    <t>232335</t>
    <phoneticPr fontId="3"/>
  </si>
  <si>
    <t>清須市</t>
    <phoneticPr fontId="3"/>
  </si>
  <si>
    <t>232343</t>
    <phoneticPr fontId="3"/>
  </si>
  <si>
    <t>北名古屋市</t>
    <phoneticPr fontId="3"/>
  </si>
  <si>
    <t>232351</t>
    <phoneticPr fontId="3"/>
  </si>
  <si>
    <t>弥富市</t>
    <phoneticPr fontId="3"/>
  </si>
  <si>
    <t>232360</t>
    <phoneticPr fontId="3"/>
  </si>
  <si>
    <t>みよし市</t>
    <phoneticPr fontId="3"/>
  </si>
  <si>
    <t>232378</t>
    <phoneticPr fontId="3"/>
  </si>
  <si>
    <t>あま市</t>
    <phoneticPr fontId="3"/>
  </si>
  <si>
    <t>232386</t>
    <phoneticPr fontId="3"/>
  </si>
  <si>
    <t>長久手市</t>
    <phoneticPr fontId="3"/>
  </si>
  <si>
    <t>233021</t>
    <phoneticPr fontId="3"/>
  </si>
  <si>
    <t>東郷町</t>
    <phoneticPr fontId="3"/>
  </si>
  <si>
    <t>233421</t>
    <phoneticPr fontId="3"/>
  </si>
  <si>
    <t>豊山町</t>
    <phoneticPr fontId="3"/>
  </si>
  <si>
    <t>233617</t>
    <phoneticPr fontId="3"/>
  </si>
  <si>
    <t>大口町</t>
    <phoneticPr fontId="3"/>
  </si>
  <si>
    <t>233625</t>
    <phoneticPr fontId="3"/>
  </si>
  <si>
    <t>扶桑町</t>
    <phoneticPr fontId="3"/>
  </si>
  <si>
    <t>234249</t>
    <phoneticPr fontId="3"/>
  </si>
  <si>
    <t>大治町</t>
    <phoneticPr fontId="3"/>
  </si>
  <si>
    <t>234257</t>
    <phoneticPr fontId="3"/>
  </si>
  <si>
    <t>蟹江町</t>
    <phoneticPr fontId="3"/>
  </si>
  <si>
    <t>234273</t>
    <phoneticPr fontId="3"/>
  </si>
  <si>
    <t>飛島村</t>
    <phoneticPr fontId="3"/>
  </si>
  <si>
    <t>234419</t>
    <phoneticPr fontId="3"/>
  </si>
  <si>
    <t>阿久比町</t>
    <phoneticPr fontId="3"/>
  </si>
  <si>
    <t>234427</t>
    <phoneticPr fontId="3"/>
  </si>
  <si>
    <t>東浦町</t>
    <phoneticPr fontId="3"/>
  </si>
  <si>
    <t>234451</t>
    <phoneticPr fontId="3"/>
  </si>
  <si>
    <t>南知多町</t>
    <phoneticPr fontId="3"/>
  </si>
  <si>
    <t>234460</t>
    <phoneticPr fontId="3"/>
  </si>
  <si>
    <t>234478</t>
    <phoneticPr fontId="3"/>
  </si>
  <si>
    <t>武豊町</t>
    <phoneticPr fontId="3"/>
  </si>
  <si>
    <t>235016</t>
    <phoneticPr fontId="3"/>
  </si>
  <si>
    <t>幸田町</t>
    <phoneticPr fontId="3"/>
  </si>
  <si>
    <t>235610</t>
    <phoneticPr fontId="3"/>
  </si>
  <si>
    <t>設楽町</t>
    <phoneticPr fontId="3"/>
  </si>
  <si>
    <t>235628</t>
    <phoneticPr fontId="3"/>
  </si>
  <si>
    <t>東栄町</t>
    <phoneticPr fontId="3"/>
  </si>
  <si>
    <t>235636</t>
    <phoneticPr fontId="3"/>
  </si>
  <si>
    <t>豊根村</t>
    <phoneticPr fontId="3"/>
  </si>
  <si>
    <t>242012</t>
    <phoneticPr fontId="3"/>
  </si>
  <si>
    <t>津市</t>
    <phoneticPr fontId="3"/>
  </si>
  <si>
    <t>242021</t>
    <phoneticPr fontId="3"/>
  </si>
  <si>
    <t>四日市市</t>
    <phoneticPr fontId="3"/>
  </si>
  <si>
    <t>242039</t>
    <phoneticPr fontId="3"/>
  </si>
  <si>
    <t>伊勢市</t>
    <phoneticPr fontId="3"/>
  </si>
  <si>
    <t>242047</t>
    <phoneticPr fontId="3"/>
  </si>
  <si>
    <t>松阪市</t>
    <phoneticPr fontId="3"/>
  </si>
  <si>
    <t>242055</t>
    <phoneticPr fontId="3"/>
  </si>
  <si>
    <t>桑名市</t>
    <phoneticPr fontId="3"/>
  </si>
  <si>
    <t>242071</t>
    <phoneticPr fontId="3"/>
  </si>
  <si>
    <t>鈴鹿市</t>
    <phoneticPr fontId="3"/>
  </si>
  <si>
    <t>242080</t>
    <phoneticPr fontId="3"/>
  </si>
  <si>
    <t>名張市</t>
    <phoneticPr fontId="3"/>
  </si>
  <si>
    <t>242098</t>
    <phoneticPr fontId="3"/>
  </si>
  <si>
    <t>尾鷲市</t>
    <phoneticPr fontId="3"/>
  </si>
  <si>
    <t>242101</t>
    <phoneticPr fontId="3"/>
  </si>
  <si>
    <t>亀山市</t>
    <phoneticPr fontId="3"/>
  </si>
  <si>
    <t>242110</t>
    <phoneticPr fontId="3"/>
  </si>
  <si>
    <t>鳥羽市</t>
    <phoneticPr fontId="3"/>
  </si>
  <si>
    <t>242128</t>
    <phoneticPr fontId="3"/>
  </si>
  <si>
    <t>熊野市</t>
    <phoneticPr fontId="3"/>
  </si>
  <si>
    <t>242144</t>
    <phoneticPr fontId="3"/>
  </si>
  <si>
    <t>いなべ市</t>
    <phoneticPr fontId="3"/>
  </si>
  <si>
    <t>242152</t>
    <phoneticPr fontId="3"/>
  </si>
  <si>
    <t>志摩市</t>
    <phoneticPr fontId="3"/>
  </si>
  <si>
    <t>242161</t>
    <phoneticPr fontId="3"/>
  </si>
  <si>
    <t>伊賀市</t>
    <phoneticPr fontId="3"/>
  </si>
  <si>
    <t>243035</t>
    <phoneticPr fontId="3"/>
  </si>
  <si>
    <t>木曽岬町</t>
    <phoneticPr fontId="3"/>
  </si>
  <si>
    <t>243248</t>
    <phoneticPr fontId="3"/>
  </si>
  <si>
    <t>東員町</t>
    <phoneticPr fontId="3"/>
  </si>
  <si>
    <t>243418</t>
    <phoneticPr fontId="3"/>
  </si>
  <si>
    <t>菰野町</t>
    <phoneticPr fontId="3"/>
  </si>
  <si>
    <t>243434</t>
    <phoneticPr fontId="3"/>
  </si>
  <si>
    <t>243442</t>
    <phoneticPr fontId="3"/>
  </si>
  <si>
    <t>川越町</t>
    <phoneticPr fontId="3"/>
  </si>
  <si>
    <t>244414</t>
    <phoneticPr fontId="3"/>
  </si>
  <si>
    <t>多気町</t>
    <phoneticPr fontId="3"/>
  </si>
  <si>
    <t>244422</t>
    <phoneticPr fontId="3"/>
  </si>
  <si>
    <t>244431</t>
    <phoneticPr fontId="3"/>
  </si>
  <si>
    <t>大台町</t>
    <phoneticPr fontId="3"/>
  </si>
  <si>
    <t>244619</t>
    <phoneticPr fontId="3"/>
  </si>
  <si>
    <t>玉城町</t>
    <phoneticPr fontId="3"/>
  </si>
  <si>
    <t>244708</t>
    <phoneticPr fontId="3"/>
  </si>
  <si>
    <t>度会町</t>
    <phoneticPr fontId="3"/>
  </si>
  <si>
    <t>244716</t>
    <phoneticPr fontId="3"/>
  </si>
  <si>
    <t>大紀町</t>
    <phoneticPr fontId="3"/>
  </si>
  <si>
    <t>244724</t>
    <phoneticPr fontId="3"/>
  </si>
  <si>
    <t>南伊勢町</t>
    <phoneticPr fontId="3"/>
  </si>
  <si>
    <t>245437</t>
    <phoneticPr fontId="3"/>
  </si>
  <si>
    <t>紀北町</t>
    <phoneticPr fontId="3"/>
  </si>
  <si>
    <t>245615</t>
    <phoneticPr fontId="3"/>
  </si>
  <si>
    <t>御浜町</t>
    <phoneticPr fontId="3"/>
  </si>
  <si>
    <t>245623</t>
    <phoneticPr fontId="3"/>
  </si>
  <si>
    <t>紀宝町</t>
    <phoneticPr fontId="3"/>
  </si>
  <si>
    <t>252018</t>
    <phoneticPr fontId="3"/>
  </si>
  <si>
    <t>大津市</t>
    <phoneticPr fontId="3"/>
  </si>
  <si>
    <t>252026</t>
    <phoneticPr fontId="3"/>
  </si>
  <si>
    <t>彦根市</t>
    <phoneticPr fontId="3"/>
  </si>
  <si>
    <t>252034</t>
    <phoneticPr fontId="3"/>
  </si>
  <si>
    <t>長浜市</t>
    <phoneticPr fontId="3"/>
  </si>
  <si>
    <t>252042</t>
    <phoneticPr fontId="3"/>
  </si>
  <si>
    <t>近江八幡市</t>
    <phoneticPr fontId="3"/>
  </si>
  <si>
    <t>252069</t>
    <phoneticPr fontId="3"/>
  </si>
  <si>
    <t>草津市</t>
    <phoneticPr fontId="3"/>
  </si>
  <si>
    <t>252077</t>
    <phoneticPr fontId="3"/>
  </si>
  <si>
    <t>守山市</t>
    <phoneticPr fontId="3"/>
  </si>
  <si>
    <t>252085</t>
    <phoneticPr fontId="3"/>
  </si>
  <si>
    <t>栗東市</t>
    <phoneticPr fontId="3"/>
  </si>
  <si>
    <t>252093</t>
    <phoneticPr fontId="3"/>
  </si>
  <si>
    <t>甲賀市</t>
    <phoneticPr fontId="3"/>
  </si>
  <si>
    <t>252107</t>
    <phoneticPr fontId="3"/>
  </si>
  <si>
    <t>野洲市</t>
    <phoneticPr fontId="3"/>
  </si>
  <si>
    <t>252115</t>
    <phoneticPr fontId="3"/>
  </si>
  <si>
    <t>湖南市</t>
    <phoneticPr fontId="3"/>
  </si>
  <si>
    <t>252123</t>
    <phoneticPr fontId="3"/>
  </si>
  <si>
    <t>高島市</t>
    <phoneticPr fontId="3"/>
  </si>
  <si>
    <t>252131</t>
    <phoneticPr fontId="3"/>
  </si>
  <si>
    <t>東近江市</t>
    <phoneticPr fontId="3"/>
  </si>
  <si>
    <t>252140</t>
    <phoneticPr fontId="3"/>
  </si>
  <si>
    <t>米原市</t>
    <phoneticPr fontId="3"/>
  </si>
  <si>
    <t>253839</t>
    <phoneticPr fontId="3"/>
  </si>
  <si>
    <t>日野町</t>
    <phoneticPr fontId="3"/>
  </si>
  <si>
    <t>253847</t>
    <phoneticPr fontId="3"/>
  </si>
  <si>
    <t>竜王町</t>
    <phoneticPr fontId="3"/>
  </si>
  <si>
    <t>254258</t>
    <phoneticPr fontId="3"/>
  </si>
  <si>
    <t>愛荘町</t>
    <phoneticPr fontId="3"/>
  </si>
  <si>
    <t>254410</t>
    <phoneticPr fontId="3"/>
  </si>
  <si>
    <t>豊郷町</t>
    <phoneticPr fontId="3"/>
  </si>
  <si>
    <t>254428</t>
    <phoneticPr fontId="3"/>
  </si>
  <si>
    <t>甲良町</t>
    <phoneticPr fontId="3"/>
  </si>
  <si>
    <t>254436</t>
    <phoneticPr fontId="3"/>
  </si>
  <si>
    <t>多賀町</t>
    <phoneticPr fontId="3"/>
  </si>
  <si>
    <t>261009</t>
    <phoneticPr fontId="3"/>
  </si>
  <si>
    <t>京都市</t>
    <phoneticPr fontId="3"/>
  </si>
  <si>
    <t>262013</t>
    <phoneticPr fontId="3"/>
  </si>
  <si>
    <t>福知山市</t>
    <phoneticPr fontId="3"/>
  </si>
  <si>
    <t>262021</t>
    <phoneticPr fontId="3"/>
  </si>
  <si>
    <t>舞鶴市</t>
    <phoneticPr fontId="3"/>
  </si>
  <si>
    <t>262030</t>
    <phoneticPr fontId="3"/>
  </si>
  <si>
    <t>綾部市</t>
    <phoneticPr fontId="3"/>
  </si>
  <si>
    <t>262048</t>
    <phoneticPr fontId="3"/>
  </si>
  <si>
    <t>宇治市</t>
    <phoneticPr fontId="3"/>
  </si>
  <si>
    <t>262056</t>
    <phoneticPr fontId="3"/>
  </si>
  <si>
    <t>宮津市</t>
    <phoneticPr fontId="3"/>
  </si>
  <si>
    <t>262064</t>
    <phoneticPr fontId="3"/>
  </si>
  <si>
    <t>亀岡市</t>
    <phoneticPr fontId="3"/>
  </si>
  <si>
    <t>262072</t>
    <phoneticPr fontId="3"/>
  </si>
  <si>
    <t>城陽市</t>
    <phoneticPr fontId="3"/>
  </si>
  <si>
    <t>262081</t>
    <phoneticPr fontId="3"/>
  </si>
  <si>
    <t>向日市</t>
    <phoneticPr fontId="3"/>
  </si>
  <si>
    <t>262099</t>
    <phoneticPr fontId="3"/>
  </si>
  <si>
    <t>長岡京市</t>
    <phoneticPr fontId="3"/>
  </si>
  <si>
    <t>262102</t>
    <phoneticPr fontId="3"/>
  </si>
  <si>
    <t>八幡市</t>
    <phoneticPr fontId="3"/>
  </si>
  <si>
    <t>262111</t>
    <phoneticPr fontId="3"/>
  </si>
  <si>
    <t>京田辺市</t>
    <phoneticPr fontId="3"/>
  </si>
  <si>
    <t>262129</t>
    <phoneticPr fontId="3"/>
  </si>
  <si>
    <t>京丹後市</t>
    <phoneticPr fontId="3"/>
  </si>
  <si>
    <t>262137</t>
    <phoneticPr fontId="3"/>
  </si>
  <si>
    <t>南丹市</t>
    <phoneticPr fontId="3"/>
  </si>
  <si>
    <t>262145</t>
    <phoneticPr fontId="3"/>
  </si>
  <si>
    <t>木津川市</t>
    <phoneticPr fontId="3"/>
  </si>
  <si>
    <t>263036</t>
    <phoneticPr fontId="3"/>
  </si>
  <si>
    <t>大山崎町</t>
    <phoneticPr fontId="3"/>
  </si>
  <si>
    <t>263222</t>
    <phoneticPr fontId="3"/>
  </si>
  <si>
    <t>久御山町</t>
    <phoneticPr fontId="3"/>
  </si>
  <si>
    <t>263435</t>
    <phoneticPr fontId="3"/>
  </si>
  <si>
    <t>井手町</t>
    <phoneticPr fontId="3"/>
  </si>
  <si>
    <t>263443</t>
    <phoneticPr fontId="3"/>
  </si>
  <si>
    <t>宇治田原町</t>
    <phoneticPr fontId="3"/>
  </si>
  <si>
    <t>263648</t>
    <phoneticPr fontId="3"/>
  </si>
  <si>
    <t>笠置町</t>
    <phoneticPr fontId="3"/>
  </si>
  <si>
    <t>263656</t>
    <phoneticPr fontId="3"/>
  </si>
  <si>
    <t>和束町</t>
    <phoneticPr fontId="3"/>
  </si>
  <si>
    <t>263664</t>
    <phoneticPr fontId="3"/>
  </si>
  <si>
    <t>精華町</t>
    <phoneticPr fontId="3"/>
  </si>
  <si>
    <t>263672</t>
    <phoneticPr fontId="3"/>
  </si>
  <si>
    <t>南山城村</t>
    <phoneticPr fontId="3"/>
  </si>
  <si>
    <t>264075</t>
    <phoneticPr fontId="3"/>
  </si>
  <si>
    <t>京丹波町</t>
    <phoneticPr fontId="3"/>
  </si>
  <si>
    <t>264636</t>
    <phoneticPr fontId="3"/>
  </si>
  <si>
    <t>伊根町</t>
    <phoneticPr fontId="3"/>
  </si>
  <si>
    <t>264652</t>
    <phoneticPr fontId="3"/>
  </si>
  <si>
    <t>与謝野町</t>
    <phoneticPr fontId="3"/>
  </si>
  <si>
    <t>271004</t>
    <phoneticPr fontId="3"/>
  </si>
  <si>
    <t>大阪市</t>
    <phoneticPr fontId="3"/>
  </si>
  <si>
    <t>271403</t>
    <phoneticPr fontId="3"/>
  </si>
  <si>
    <t>堺市</t>
    <phoneticPr fontId="3"/>
  </si>
  <si>
    <t>272027</t>
    <phoneticPr fontId="3"/>
  </si>
  <si>
    <t>岸和田市</t>
    <phoneticPr fontId="3"/>
  </si>
  <si>
    <t>272035</t>
    <phoneticPr fontId="3"/>
  </si>
  <si>
    <t>豊中市</t>
    <phoneticPr fontId="3"/>
  </si>
  <si>
    <t>272043</t>
    <phoneticPr fontId="3"/>
  </si>
  <si>
    <t>池田市</t>
    <phoneticPr fontId="3"/>
  </si>
  <si>
    <t>272051</t>
    <phoneticPr fontId="3"/>
  </si>
  <si>
    <t>吹田市</t>
    <phoneticPr fontId="3"/>
  </si>
  <si>
    <t>272060</t>
    <phoneticPr fontId="3"/>
  </si>
  <si>
    <t>泉大津市</t>
    <phoneticPr fontId="3"/>
  </si>
  <si>
    <t>272078</t>
    <phoneticPr fontId="3"/>
  </si>
  <si>
    <t>高槻市</t>
    <phoneticPr fontId="3"/>
  </si>
  <si>
    <t>272086</t>
    <phoneticPr fontId="3"/>
  </si>
  <si>
    <t>貝塚市</t>
    <phoneticPr fontId="3"/>
  </si>
  <si>
    <t>272094</t>
    <phoneticPr fontId="3"/>
  </si>
  <si>
    <t>守口市</t>
    <phoneticPr fontId="3"/>
  </si>
  <si>
    <t>272108</t>
    <phoneticPr fontId="3"/>
  </si>
  <si>
    <t>枚方市</t>
    <phoneticPr fontId="3"/>
  </si>
  <si>
    <t>272116</t>
    <phoneticPr fontId="3"/>
  </si>
  <si>
    <t>茨木市</t>
    <phoneticPr fontId="3"/>
  </si>
  <si>
    <t>272124</t>
    <phoneticPr fontId="3"/>
  </si>
  <si>
    <t>八尾市</t>
    <phoneticPr fontId="3"/>
  </si>
  <si>
    <t>272132</t>
    <phoneticPr fontId="3"/>
  </si>
  <si>
    <t>泉佐野市</t>
    <phoneticPr fontId="3"/>
  </si>
  <si>
    <t>272141</t>
    <phoneticPr fontId="3"/>
  </si>
  <si>
    <t>富田林市</t>
    <phoneticPr fontId="3"/>
  </si>
  <si>
    <t>272159</t>
    <phoneticPr fontId="3"/>
  </si>
  <si>
    <t>寝屋川市</t>
    <phoneticPr fontId="3"/>
  </si>
  <si>
    <t>272167</t>
    <phoneticPr fontId="3"/>
  </si>
  <si>
    <t>河内長野市</t>
    <phoneticPr fontId="3"/>
  </si>
  <si>
    <t>272175</t>
    <phoneticPr fontId="3"/>
  </si>
  <si>
    <t>松原市</t>
    <phoneticPr fontId="3"/>
  </si>
  <si>
    <t>272183</t>
    <phoneticPr fontId="3"/>
  </si>
  <si>
    <t>大東市</t>
    <phoneticPr fontId="3"/>
  </si>
  <si>
    <t>272191</t>
    <phoneticPr fontId="3"/>
  </si>
  <si>
    <t>和泉市</t>
    <phoneticPr fontId="3"/>
  </si>
  <si>
    <t>272205</t>
    <phoneticPr fontId="3"/>
  </si>
  <si>
    <t>箕面市</t>
    <phoneticPr fontId="3"/>
  </si>
  <si>
    <t>272213</t>
    <phoneticPr fontId="3"/>
  </si>
  <si>
    <t>柏原市</t>
    <phoneticPr fontId="3"/>
  </si>
  <si>
    <t>272221</t>
    <phoneticPr fontId="3"/>
  </si>
  <si>
    <t>羽曳野市</t>
    <phoneticPr fontId="3"/>
  </si>
  <si>
    <t>272230</t>
    <phoneticPr fontId="3"/>
  </si>
  <si>
    <t>門真市</t>
    <phoneticPr fontId="3"/>
  </si>
  <si>
    <t>272248</t>
    <phoneticPr fontId="3"/>
  </si>
  <si>
    <t>摂津市</t>
    <phoneticPr fontId="3"/>
  </si>
  <si>
    <t>272256</t>
    <phoneticPr fontId="3"/>
  </si>
  <si>
    <t>高石市</t>
    <phoneticPr fontId="3"/>
  </si>
  <si>
    <t>272264</t>
    <phoneticPr fontId="3"/>
  </si>
  <si>
    <t>藤井寺市</t>
    <phoneticPr fontId="3"/>
  </si>
  <si>
    <t>272272</t>
    <phoneticPr fontId="3"/>
  </si>
  <si>
    <t>東大阪市</t>
    <phoneticPr fontId="3"/>
  </si>
  <si>
    <t>272281</t>
    <phoneticPr fontId="3"/>
  </si>
  <si>
    <t>泉南市</t>
    <phoneticPr fontId="3"/>
  </si>
  <si>
    <t>272299</t>
    <phoneticPr fontId="3"/>
  </si>
  <si>
    <t>四條畷市</t>
    <phoneticPr fontId="3"/>
  </si>
  <si>
    <t>272302</t>
    <phoneticPr fontId="3"/>
  </si>
  <si>
    <t>交野市</t>
    <phoneticPr fontId="3"/>
  </si>
  <si>
    <t>272311</t>
    <phoneticPr fontId="3"/>
  </si>
  <si>
    <t>大阪狭山市</t>
    <phoneticPr fontId="3"/>
  </si>
  <si>
    <t>272329</t>
    <phoneticPr fontId="3"/>
  </si>
  <si>
    <t>阪南市</t>
    <phoneticPr fontId="3"/>
  </si>
  <si>
    <t>273015</t>
    <phoneticPr fontId="3"/>
  </si>
  <si>
    <t>島本町</t>
    <phoneticPr fontId="3"/>
  </si>
  <si>
    <t>273210</t>
    <phoneticPr fontId="3"/>
  </si>
  <si>
    <t>豊能町</t>
    <phoneticPr fontId="3"/>
  </si>
  <si>
    <t>273228</t>
    <phoneticPr fontId="3"/>
  </si>
  <si>
    <t>能勢町</t>
    <phoneticPr fontId="3"/>
  </si>
  <si>
    <t>273414</t>
    <phoneticPr fontId="3"/>
  </si>
  <si>
    <t>忠岡町</t>
    <phoneticPr fontId="3"/>
  </si>
  <si>
    <t>273619</t>
    <phoneticPr fontId="3"/>
  </si>
  <si>
    <t>熊取町</t>
    <phoneticPr fontId="3"/>
  </si>
  <si>
    <t>273627</t>
    <phoneticPr fontId="3"/>
  </si>
  <si>
    <t>田尻町</t>
    <phoneticPr fontId="3"/>
  </si>
  <si>
    <t>273660</t>
    <phoneticPr fontId="3"/>
  </si>
  <si>
    <t>岬町</t>
    <phoneticPr fontId="3"/>
  </si>
  <si>
    <t>273813</t>
    <phoneticPr fontId="3"/>
  </si>
  <si>
    <t>太子町</t>
    <phoneticPr fontId="3"/>
  </si>
  <si>
    <t>273821</t>
    <phoneticPr fontId="3"/>
  </si>
  <si>
    <t>河南町</t>
    <phoneticPr fontId="3"/>
  </si>
  <si>
    <t>273830</t>
    <phoneticPr fontId="3"/>
  </si>
  <si>
    <t>千早赤阪村</t>
    <phoneticPr fontId="3"/>
  </si>
  <si>
    <t>281000</t>
    <phoneticPr fontId="3"/>
  </si>
  <si>
    <t>神戸市</t>
    <phoneticPr fontId="3"/>
  </si>
  <si>
    <t>282014</t>
    <phoneticPr fontId="3"/>
  </si>
  <si>
    <t>姫路市</t>
    <phoneticPr fontId="3"/>
  </si>
  <si>
    <t>282022</t>
    <phoneticPr fontId="3"/>
  </si>
  <si>
    <t>尼崎市</t>
    <phoneticPr fontId="3"/>
  </si>
  <si>
    <t>282031</t>
    <phoneticPr fontId="3"/>
  </si>
  <si>
    <t>明石市</t>
    <phoneticPr fontId="3"/>
  </si>
  <si>
    <t>282049</t>
    <phoneticPr fontId="3"/>
  </si>
  <si>
    <t>西宮市</t>
    <phoneticPr fontId="3"/>
  </si>
  <si>
    <t>282057</t>
    <phoneticPr fontId="3"/>
  </si>
  <si>
    <t>洲本市</t>
    <phoneticPr fontId="3"/>
  </si>
  <si>
    <t>282065</t>
    <phoneticPr fontId="3"/>
  </si>
  <si>
    <t>芦屋市</t>
    <phoneticPr fontId="3"/>
  </si>
  <si>
    <t>282073</t>
    <phoneticPr fontId="3"/>
  </si>
  <si>
    <t>伊丹市</t>
    <phoneticPr fontId="3"/>
  </si>
  <si>
    <t>282081</t>
    <phoneticPr fontId="3"/>
  </si>
  <si>
    <t>相生市</t>
    <phoneticPr fontId="3"/>
  </si>
  <si>
    <t>282090</t>
    <phoneticPr fontId="3"/>
  </si>
  <si>
    <t>豊岡市</t>
    <phoneticPr fontId="3"/>
  </si>
  <si>
    <t>282103</t>
    <phoneticPr fontId="3"/>
  </si>
  <si>
    <t>加古川市</t>
    <phoneticPr fontId="3"/>
  </si>
  <si>
    <t>282120</t>
    <phoneticPr fontId="3"/>
  </si>
  <si>
    <t>赤穂市</t>
    <phoneticPr fontId="3"/>
  </si>
  <si>
    <t>282138</t>
    <phoneticPr fontId="3"/>
  </si>
  <si>
    <t>西脇市</t>
    <phoneticPr fontId="3"/>
  </si>
  <si>
    <t>282146</t>
    <phoneticPr fontId="3"/>
  </si>
  <si>
    <t>宝塚市</t>
    <phoneticPr fontId="3"/>
  </si>
  <si>
    <t>282154</t>
    <phoneticPr fontId="3"/>
  </si>
  <si>
    <t>三木市</t>
    <phoneticPr fontId="3"/>
  </si>
  <si>
    <t>282162</t>
    <phoneticPr fontId="3"/>
  </si>
  <si>
    <t>高砂市</t>
    <phoneticPr fontId="3"/>
  </si>
  <si>
    <t>282171</t>
    <phoneticPr fontId="3"/>
  </si>
  <si>
    <t>川西市</t>
    <phoneticPr fontId="3"/>
  </si>
  <si>
    <t>282189</t>
    <phoneticPr fontId="3"/>
  </si>
  <si>
    <t>小野市</t>
    <phoneticPr fontId="3"/>
  </si>
  <si>
    <t>282197</t>
    <phoneticPr fontId="3"/>
  </si>
  <si>
    <t>三田市</t>
    <phoneticPr fontId="3"/>
  </si>
  <si>
    <t>282201</t>
    <phoneticPr fontId="3"/>
  </si>
  <si>
    <t>加西市</t>
    <phoneticPr fontId="3"/>
  </si>
  <si>
    <t>282219</t>
    <phoneticPr fontId="3"/>
  </si>
  <si>
    <t>丹波篠山市</t>
    <phoneticPr fontId="3"/>
  </si>
  <si>
    <t>282227</t>
    <phoneticPr fontId="3"/>
  </si>
  <si>
    <t>養父市</t>
    <phoneticPr fontId="3"/>
  </si>
  <si>
    <t>282235</t>
    <phoneticPr fontId="3"/>
  </si>
  <si>
    <t>丹波市</t>
    <phoneticPr fontId="3"/>
  </si>
  <si>
    <t>282243</t>
    <phoneticPr fontId="3"/>
  </si>
  <si>
    <t>南あわじ市</t>
    <phoneticPr fontId="3"/>
  </si>
  <si>
    <t>282251</t>
    <phoneticPr fontId="3"/>
  </si>
  <si>
    <t>朝来市</t>
    <phoneticPr fontId="3"/>
  </si>
  <si>
    <t>282260</t>
    <phoneticPr fontId="3"/>
  </si>
  <si>
    <t>淡路市</t>
    <phoneticPr fontId="3"/>
  </si>
  <si>
    <t>282278</t>
    <phoneticPr fontId="3"/>
  </si>
  <si>
    <t>宍粟市</t>
    <phoneticPr fontId="3"/>
  </si>
  <si>
    <t>282286</t>
    <phoneticPr fontId="3"/>
  </si>
  <si>
    <t>加東市</t>
    <phoneticPr fontId="3"/>
  </si>
  <si>
    <t>282294</t>
    <phoneticPr fontId="3"/>
  </si>
  <si>
    <t>たつの市</t>
    <phoneticPr fontId="3"/>
  </si>
  <si>
    <t>283011</t>
    <phoneticPr fontId="3"/>
  </si>
  <si>
    <t>猪名川町</t>
    <phoneticPr fontId="3"/>
  </si>
  <si>
    <t>283657</t>
    <phoneticPr fontId="3"/>
  </si>
  <si>
    <t>多可町</t>
    <phoneticPr fontId="3"/>
  </si>
  <si>
    <t>283819</t>
    <phoneticPr fontId="3"/>
  </si>
  <si>
    <t>稲美町</t>
    <phoneticPr fontId="3"/>
  </si>
  <si>
    <t>283827</t>
    <phoneticPr fontId="3"/>
  </si>
  <si>
    <t>播磨町</t>
    <phoneticPr fontId="3"/>
  </si>
  <si>
    <t>284424</t>
    <phoneticPr fontId="3"/>
  </si>
  <si>
    <t>市川町</t>
    <phoneticPr fontId="3"/>
  </si>
  <si>
    <t>284432</t>
    <phoneticPr fontId="3"/>
  </si>
  <si>
    <t>福崎町</t>
    <phoneticPr fontId="3"/>
  </si>
  <si>
    <t>284467</t>
    <phoneticPr fontId="3"/>
  </si>
  <si>
    <t>神河町</t>
    <phoneticPr fontId="3"/>
  </si>
  <si>
    <t>284645</t>
    <phoneticPr fontId="3"/>
  </si>
  <si>
    <t>284815</t>
    <phoneticPr fontId="3"/>
  </si>
  <si>
    <t>上郡町</t>
    <phoneticPr fontId="3"/>
  </si>
  <si>
    <t>285013</t>
    <phoneticPr fontId="3"/>
  </si>
  <si>
    <t>佐用町</t>
    <phoneticPr fontId="3"/>
  </si>
  <si>
    <t>285854</t>
    <phoneticPr fontId="3"/>
  </si>
  <si>
    <t>香美町</t>
    <phoneticPr fontId="3"/>
  </si>
  <si>
    <t>285862</t>
    <phoneticPr fontId="3"/>
  </si>
  <si>
    <t>新温泉町</t>
    <phoneticPr fontId="3"/>
  </si>
  <si>
    <t>292010</t>
    <phoneticPr fontId="3"/>
  </si>
  <si>
    <t>奈良市</t>
    <phoneticPr fontId="3"/>
  </si>
  <si>
    <t>292028</t>
    <phoneticPr fontId="3"/>
  </si>
  <si>
    <t>大和高田市</t>
    <phoneticPr fontId="3"/>
  </si>
  <si>
    <t>292036</t>
    <phoneticPr fontId="3"/>
  </si>
  <si>
    <t>大和郡山市</t>
    <phoneticPr fontId="3"/>
  </si>
  <si>
    <t>292044</t>
    <phoneticPr fontId="3"/>
  </si>
  <si>
    <t>天理市</t>
    <phoneticPr fontId="3"/>
  </si>
  <si>
    <t>292052</t>
    <phoneticPr fontId="3"/>
  </si>
  <si>
    <t>橿原市</t>
    <phoneticPr fontId="3"/>
  </si>
  <si>
    <t>292061</t>
    <phoneticPr fontId="3"/>
  </si>
  <si>
    <t>桜井市</t>
    <phoneticPr fontId="3"/>
  </si>
  <si>
    <t>292079</t>
    <phoneticPr fontId="3"/>
  </si>
  <si>
    <t>五條市</t>
    <phoneticPr fontId="3"/>
  </si>
  <si>
    <t>292087</t>
    <phoneticPr fontId="3"/>
  </si>
  <si>
    <t>御所市</t>
    <phoneticPr fontId="3"/>
  </si>
  <si>
    <t>292095</t>
    <phoneticPr fontId="3"/>
  </si>
  <si>
    <t>生駒市</t>
    <phoneticPr fontId="3"/>
  </si>
  <si>
    <t>292109</t>
    <phoneticPr fontId="3"/>
  </si>
  <si>
    <t>香芝市</t>
    <phoneticPr fontId="3"/>
  </si>
  <si>
    <t>292117</t>
    <phoneticPr fontId="3"/>
  </si>
  <si>
    <t>葛城市</t>
    <phoneticPr fontId="3"/>
  </si>
  <si>
    <t>292125</t>
    <phoneticPr fontId="3"/>
  </si>
  <si>
    <t>宇陀市</t>
    <phoneticPr fontId="3"/>
  </si>
  <si>
    <t>293229</t>
    <phoneticPr fontId="3"/>
  </si>
  <si>
    <t>山添村</t>
    <phoneticPr fontId="3"/>
  </si>
  <si>
    <t>293423</t>
    <phoneticPr fontId="3"/>
  </si>
  <si>
    <t>平群町</t>
    <phoneticPr fontId="3"/>
  </si>
  <si>
    <t>293431</t>
    <phoneticPr fontId="3"/>
  </si>
  <si>
    <t>三郷町</t>
    <phoneticPr fontId="3"/>
  </si>
  <si>
    <t>293440</t>
    <phoneticPr fontId="3"/>
  </si>
  <si>
    <t>斑鳩町</t>
    <phoneticPr fontId="3"/>
  </si>
  <si>
    <t>293458</t>
    <phoneticPr fontId="3"/>
  </si>
  <si>
    <t>安堵町</t>
    <phoneticPr fontId="3"/>
  </si>
  <si>
    <t>293610</t>
    <phoneticPr fontId="3"/>
  </si>
  <si>
    <t>293628</t>
    <phoneticPr fontId="3"/>
  </si>
  <si>
    <t>三宅町</t>
    <phoneticPr fontId="3"/>
  </si>
  <si>
    <t>293636</t>
    <phoneticPr fontId="3"/>
  </si>
  <si>
    <t>田原本町</t>
    <phoneticPr fontId="3"/>
  </si>
  <si>
    <t>293857</t>
    <phoneticPr fontId="3"/>
  </si>
  <si>
    <t>曽爾村</t>
    <phoneticPr fontId="3"/>
  </si>
  <si>
    <t>293865</t>
    <phoneticPr fontId="3"/>
  </si>
  <si>
    <t>御杖村</t>
    <phoneticPr fontId="3"/>
  </si>
  <si>
    <t>294012</t>
    <phoneticPr fontId="3"/>
  </si>
  <si>
    <t>高取町</t>
    <phoneticPr fontId="3"/>
  </si>
  <si>
    <t>294021</t>
    <phoneticPr fontId="3"/>
  </si>
  <si>
    <t>明日香村</t>
    <phoneticPr fontId="3"/>
  </si>
  <si>
    <t>294241</t>
    <phoneticPr fontId="3"/>
  </si>
  <si>
    <t>上牧町</t>
    <phoneticPr fontId="3"/>
  </si>
  <si>
    <t>294250</t>
    <phoneticPr fontId="3"/>
  </si>
  <si>
    <t>王寺町</t>
    <phoneticPr fontId="3"/>
  </si>
  <si>
    <t>294268</t>
    <phoneticPr fontId="3"/>
  </si>
  <si>
    <t>広陵町</t>
    <phoneticPr fontId="3"/>
  </si>
  <si>
    <t>294276</t>
    <phoneticPr fontId="3"/>
  </si>
  <si>
    <t>河合町</t>
    <phoneticPr fontId="3"/>
  </si>
  <si>
    <t>294411</t>
    <phoneticPr fontId="3"/>
  </si>
  <si>
    <t>吉野町</t>
    <phoneticPr fontId="3"/>
  </si>
  <si>
    <t>294420</t>
    <phoneticPr fontId="3"/>
  </si>
  <si>
    <t>大淀町</t>
    <phoneticPr fontId="3"/>
  </si>
  <si>
    <t>294438</t>
    <phoneticPr fontId="3"/>
  </si>
  <si>
    <t>下市町</t>
    <phoneticPr fontId="3"/>
  </si>
  <si>
    <t>294446</t>
    <phoneticPr fontId="3"/>
  </si>
  <si>
    <t>黒滝村</t>
    <phoneticPr fontId="3"/>
  </si>
  <si>
    <t>294462</t>
    <phoneticPr fontId="3"/>
  </si>
  <si>
    <t>天川村</t>
    <phoneticPr fontId="3"/>
  </si>
  <si>
    <t>294471</t>
    <phoneticPr fontId="3"/>
  </si>
  <si>
    <t>野迫川村</t>
    <phoneticPr fontId="3"/>
  </si>
  <si>
    <t>294497</t>
    <phoneticPr fontId="3"/>
  </si>
  <si>
    <t>十津川村</t>
    <phoneticPr fontId="3"/>
  </si>
  <si>
    <t>294501</t>
    <phoneticPr fontId="3"/>
  </si>
  <si>
    <t>下北山村</t>
    <phoneticPr fontId="3"/>
  </si>
  <si>
    <t>294519</t>
    <phoneticPr fontId="3"/>
  </si>
  <si>
    <t>上北山村</t>
    <phoneticPr fontId="3"/>
  </si>
  <si>
    <t>294527</t>
    <phoneticPr fontId="3"/>
  </si>
  <si>
    <t>294535</t>
    <phoneticPr fontId="3"/>
  </si>
  <si>
    <t>東吉野村</t>
    <phoneticPr fontId="3"/>
  </si>
  <si>
    <t>302015</t>
    <phoneticPr fontId="3"/>
  </si>
  <si>
    <t>和歌山市</t>
    <phoneticPr fontId="3"/>
  </si>
  <si>
    <t>302023</t>
    <phoneticPr fontId="3"/>
  </si>
  <si>
    <t>海南市</t>
    <phoneticPr fontId="3"/>
  </si>
  <si>
    <t>302031</t>
    <phoneticPr fontId="3"/>
  </si>
  <si>
    <t>橋本市</t>
    <phoneticPr fontId="3"/>
  </si>
  <si>
    <t>302040</t>
    <phoneticPr fontId="3"/>
  </si>
  <si>
    <t>有田市</t>
    <phoneticPr fontId="3"/>
  </si>
  <si>
    <t>302058</t>
    <phoneticPr fontId="3"/>
  </si>
  <si>
    <t>御坊市</t>
    <phoneticPr fontId="3"/>
  </si>
  <si>
    <t>302066</t>
    <phoneticPr fontId="3"/>
  </si>
  <si>
    <t>田辺市</t>
    <phoneticPr fontId="3"/>
  </si>
  <si>
    <t>302074</t>
    <phoneticPr fontId="3"/>
  </si>
  <si>
    <t>新宮市</t>
    <phoneticPr fontId="3"/>
  </si>
  <si>
    <t>302082</t>
    <phoneticPr fontId="3"/>
  </si>
  <si>
    <t>紀の川市</t>
    <phoneticPr fontId="3"/>
  </si>
  <si>
    <t>302091</t>
    <phoneticPr fontId="3"/>
  </si>
  <si>
    <t>岩出市</t>
    <phoneticPr fontId="3"/>
  </si>
  <si>
    <t>303046</t>
    <phoneticPr fontId="3"/>
  </si>
  <si>
    <t>紀美野町</t>
    <phoneticPr fontId="3"/>
  </si>
  <si>
    <t>303411</t>
    <phoneticPr fontId="3"/>
  </si>
  <si>
    <t>かつらぎ町</t>
    <phoneticPr fontId="3"/>
  </si>
  <si>
    <t>303437</t>
    <phoneticPr fontId="3"/>
  </si>
  <si>
    <t>九度山町</t>
    <phoneticPr fontId="3"/>
  </si>
  <si>
    <t>303445</t>
    <phoneticPr fontId="3"/>
  </si>
  <si>
    <t>高野町</t>
    <phoneticPr fontId="3"/>
  </si>
  <si>
    <t>303615</t>
    <phoneticPr fontId="3"/>
  </si>
  <si>
    <t>湯浅町</t>
    <phoneticPr fontId="3"/>
  </si>
  <si>
    <t>303623</t>
    <phoneticPr fontId="3"/>
  </si>
  <si>
    <t>広川町</t>
    <phoneticPr fontId="3"/>
  </si>
  <si>
    <t>303666</t>
    <phoneticPr fontId="3"/>
  </si>
  <si>
    <t>有田川町</t>
    <phoneticPr fontId="3"/>
  </si>
  <si>
    <t>303810</t>
    <phoneticPr fontId="3"/>
  </si>
  <si>
    <t>303828</t>
    <phoneticPr fontId="3"/>
  </si>
  <si>
    <t>303836</t>
    <phoneticPr fontId="3"/>
  </si>
  <si>
    <t>由良町</t>
    <phoneticPr fontId="3"/>
  </si>
  <si>
    <t>303909</t>
    <phoneticPr fontId="3"/>
  </si>
  <si>
    <t>印南町</t>
    <phoneticPr fontId="3"/>
  </si>
  <si>
    <t>303917</t>
    <phoneticPr fontId="3"/>
  </si>
  <si>
    <t>みなべ町</t>
    <phoneticPr fontId="3"/>
  </si>
  <si>
    <t>303925</t>
    <phoneticPr fontId="3"/>
  </si>
  <si>
    <t>日高川町</t>
    <phoneticPr fontId="3"/>
  </si>
  <si>
    <t>304018</t>
    <phoneticPr fontId="3"/>
  </si>
  <si>
    <t>白浜町</t>
    <phoneticPr fontId="3"/>
  </si>
  <si>
    <t>304042</t>
    <phoneticPr fontId="3"/>
  </si>
  <si>
    <t>上富田町</t>
    <phoneticPr fontId="3"/>
  </si>
  <si>
    <t>304069</t>
    <phoneticPr fontId="3"/>
  </si>
  <si>
    <t>すさみ町</t>
    <phoneticPr fontId="3"/>
  </si>
  <si>
    <t>304212</t>
    <phoneticPr fontId="3"/>
  </si>
  <si>
    <t>那智勝浦町</t>
    <phoneticPr fontId="3"/>
  </si>
  <si>
    <t>304221</t>
    <phoneticPr fontId="3"/>
  </si>
  <si>
    <t>太地町</t>
    <phoneticPr fontId="3"/>
  </si>
  <si>
    <t>304247</t>
    <phoneticPr fontId="3"/>
  </si>
  <si>
    <t>古座川町</t>
    <phoneticPr fontId="3"/>
  </si>
  <si>
    <t>304271</t>
    <phoneticPr fontId="3"/>
  </si>
  <si>
    <t>北山村</t>
    <phoneticPr fontId="3"/>
  </si>
  <si>
    <t>304280</t>
    <phoneticPr fontId="3"/>
  </si>
  <si>
    <t>串本町</t>
    <phoneticPr fontId="3"/>
  </si>
  <si>
    <t>312011</t>
    <phoneticPr fontId="3"/>
  </si>
  <si>
    <t>鳥取市</t>
    <phoneticPr fontId="3"/>
  </si>
  <si>
    <t>312029</t>
    <phoneticPr fontId="3"/>
  </si>
  <si>
    <t>米子市</t>
    <phoneticPr fontId="3"/>
  </si>
  <si>
    <t>312037</t>
    <phoneticPr fontId="3"/>
  </si>
  <si>
    <t>倉吉市</t>
    <phoneticPr fontId="3"/>
  </si>
  <si>
    <t>312045</t>
    <phoneticPr fontId="3"/>
  </si>
  <si>
    <t>境港市</t>
    <phoneticPr fontId="3"/>
  </si>
  <si>
    <t>313025</t>
    <phoneticPr fontId="3"/>
  </si>
  <si>
    <t>岩美町</t>
    <phoneticPr fontId="3"/>
  </si>
  <si>
    <t>313254</t>
    <phoneticPr fontId="3"/>
  </si>
  <si>
    <t>若桜町</t>
    <phoneticPr fontId="3"/>
  </si>
  <si>
    <t>313289</t>
    <phoneticPr fontId="3"/>
  </si>
  <si>
    <t>智頭町</t>
    <phoneticPr fontId="3"/>
  </si>
  <si>
    <t>313297</t>
    <phoneticPr fontId="3"/>
  </si>
  <si>
    <t>八頭町</t>
    <phoneticPr fontId="3"/>
  </si>
  <si>
    <t>313645</t>
    <phoneticPr fontId="3"/>
  </si>
  <si>
    <t>三朝町</t>
    <phoneticPr fontId="3"/>
  </si>
  <si>
    <t>313700</t>
    <phoneticPr fontId="3"/>
  </si>
  <si>
    <t>湯梨浜町</t>
    <phoneticPr fontId="3"/>
  </si>
  <si>
    <t>313718</t>
    <phoneticPr fontId="3"/>
  </si>
  <si>
    <t>琴浦町</t>
    <phoneticPr fontId="3"/>
  </si>
  <si>
    <t>313726</t>
    <phoneticPr fontId="3"/>
  </si>
  <si>
    <t>北栄町</t>
    <phoneticPr fontId="3"/>
  </si>
  <si>
    <t>313840</t>
    <phoneticPr fontId="3"/>
  </si>
  <si>
    <t>日吉津村</t>
    <phoneticPr fontId="3"/>
  </si>
  <si>
    <t>313866</t>
    <phoneticPr fontId="3"/>
  </si>
  <si>
    <t>大山町</t>
    <phoneticPr fontId="3"/>
  </si>
  <si>
    <t>313891</t>
    <phoneticPr fontId="3"/>
  </si>
  <si>
    <t>313904</t>
    <phoneticPr fontId="3"/>
  </si>
  <si>
    <t>伯耆町</t>
    <phoneticPr fontId="3"/>
  </si>
  <si>
    <t>314013</t>
    <phoneticPr fontId="3"/>
  </si>
  <si>
    <t>日南町</t>
    <phoneticPr fontId="3"/>
  </si>
  <si>
    <t>314021</t>
    <phoneticPr fontId="3"/>
  </si>
  <si>
    <t>314030</t>
    <phoneticPr fontId="3"/>
  </si>
  <si>
    <t>江府町</t>
    <phoneticPr fontId="3"/>
  </si>
  <si>
    <t>322016</t>
    <phoneticPr fontId="3"/>
  </si>
  <si>
    <t>松江市</t>
    <phoneticPr fontId="3"/>
  </si>
  <si>
    <t>322024</t>
    <phoneticPr fontId="3"/>
  </si>
  <si>
    <t>浜田市</t>
    <phoneticPr fontId="3"/>
  </si>
  <si>
    <t>322032</t>
    <phoneticPr fontId="3"/>
  </si>
  <si>
    <t>出雲市</t>
    <phoneticPr fontId="3"/>
  </si>
  <si>
    <t>322041</t>
    <phoneticPr fontId="3"/>
  </si>
  <si>
    <t>益田市</t>
    <phoneticPr fontId="3"/>
  </si>
  <si>
    <t>322059</t>
    <phoneticPr fontId="3"/>
  </si>
  <si>
    <t>大田市</t>
    <phoneticPr fontId="3"/>
  </si>
  <si>
    <t>322067</t>
    <phoneticPr fontId="3"/>
  </si>
  <si>
    <t>安来市</t>
    <phoneticPr fontId="3"/>
  </si>
  <si>
    <t>322075</t>
    <phoneticPr fontId="3"/>
  </si>
  <si>
    <t>江津市</t>
    <phoneticPr fontId="3"/>
  </si>
  <si>
    <t>322091</t>
    <phoneticPr fontId="3"/>
  </si>
  <si>
    <t>雲南市</t>
    <phoneticPr fontId="3"/>
  </si>
  <si>
    <t>323438</t>
    <phoneticPr fontId="3"/>
  </si>
  <si>
    <t>奥出雲町</t>
    <phoneticPr fontId="3"/>
  </si>
  <si>
    <t>323861</t>
    <phoneticPr fontId="3"/>
  </si>
  <si>
    <t>飯南町</t>
    <phoneticPr fontId="3"/>
  </si>
  <si>
    <t>324418</t>
    <phoneticPr fontId="3"/>
  </si>
  <si>
    <t>川本町</t>
    <phoneticPr fontId="3"/>
  </si>
  <si>
    <t>324485</t>
    <phoneticPr fontId="3"/>
  </si>
  <si>
    <t>324493</t>
    <phoneticPr fontId="3"/>
  </si>
  <si>
    <t>邑南町</t>
    <phoneticPr fontId="3"/>
  </si>
  <si>
    <t>325015</t>
    <phoneticPr fontId="3"/>
  </si>
  <si>
    <t>津和野町</t>
    <phoneticPr fontId="3"/>
  </si>
  <si>
    <t>325058</t>
    <phoneticPr fontId="3"/>
  </si>
  <si>
    <t>吉賀町</t>
    <phoneticPr fontId="3"/>
  </si>
  <si>
    <t>325252</t>
    <phoneticPr fontId="3"/>
  </si>
  <si>
    <t>海士町</t>
    <phoneticPr fontId="3"/>
  </si>
  <si>
    <t>325261</t>
    <phoneticPr fontId="3"/>
  </si>
  <si>
    <t>西ノ島町</t>
    <phoneticPr fontId="3"/>
  </si>
  <si>
    <t>325279</t>
    <phoneticPr fontId="3"/>
  </si>
  <si>
    <t>知夫村</t>
    <phoneticPr fontId="3"/>
  </si>
  <si>
    <t>325287</t>
    <phoneticPr fontId="3"/>
  </si>
  <si>
    <t>隠岐の島町</t>
    <phoneticPr fontId="3"/>
  </si>
  <si>
    <t>331007</t>
    <phoneticPr fontId="3"/>
  </si>
  <si>
    <t>岡山市</t>
    <phoneticPr fontId="3"/>
  </si>
  <si>
    <t>332020</t>
    <phoneticPr fontId="3"/>
  </si>
  <si>
    <t>倉敷市</t>
    <phoneticPr fontId="3"/>
  </si>
  <si>
    <t>332038</t>
    <phoneticPr fontId="3"/>
  </si>
  <si>
    <t>津山市</t>
    <phoneticPr fontId="3"/>
  </si>
  <si>
    <t>332046</t>
    <phoneticPr fontId="3"/>
  </si>
  <si>
    <t>玉野市</t>
    <phoneticPr fontId="3"/>
  </si>
  <si>
    <t>332054</t>
    <phoneticPr fontId="3"/>
  </si>
  <si>
    <t>笠岡市</t>
    <phoneticPr fontId="3"/>
  </si>
  <si>
    <t>332071</t>
    <phoneticPr fontId="3"/>
  </si>
  <si>
    <t>井原市</t>
    <phoneticPr fontId="3"/>
  </si>
  <si>
    <t>332089</t>
    <phoneticPr fontId="3"/>
  </si>
  <si>
    <t>総社市</t>
    <phoneticPr fontId="3"/>
  </si>
  <si>
    <t>332097</t>
    <phoneticPr fontId="3"/>
  </si>
  <si>
    <t>高梁市</t>
    <phoneticPr fontId="3"/>
  </si>
  <si>
    <t>332101</t>
    <phoneticPr fontId="3"/>
  </si>
  <si>
    <t>新見市</t>
    <phoneticPr fontId="3"/>
  </si>
  <si>
    <t>332119</t>
    <phoneticPr fontId="3"/>
  </si>
  <si>
    <t>備前市</t>
    <phoneticPr fontId="3"/>
  </si>
  <si>
    <t>332127</t>
    <phoneticPr fontId="3"/>
  </si>
  <si>
    <t>瀬戸内市</t>
    <phoneticPr fontId="3"/>
  </si>
  <si>
    <t>332135</t>
    <phoneticPr fontId="3"/>
  </si>
  <si>
    <t>赤磐市</t>
    <phoneticPr fontId="3"/>
  </si>
  <si>
    <t>332143</t>
    <phoneticPr fontId="3"/>
  </si>
  <si>
    <t>真庭市</t>
    <phoneticPr fontId="3"/>
  </si>
  <si>
    <t>332151</t>
    <phoneticPr fontId="3"/>
  </si>
  <si>
    <t>美作市</t>
    <phoneticPr fontId="3"/>
  </si>
  <si>
    <t>332160</t>
    <phoneticPr fontId="3"/>
  </si>
  <si>
    <t>浅口市</t>
    <phoneticPr fontId="3"/>
  </si>
  <si>
    <t>333468</t>
    <phoneticPr fontId="3"/>
  </si>
  <si>
    <t>和気町</t>
    <phoneticPr fontId="3"/>
  </si>
  <si>
    <t>334235</t>
    <phoneticPr fontId="3"/>
  </si>
  <si>
    <t>早島町</t>
    <phoneticPr fontId="3"/>
  </si>
  <si>
    <t>334456</t>
    <phoneticPr fontId="3"/>
  </si>
  <si>
    <t>里庄町</t>
    <phoneticPr fontId="3"/>
  </si>
  <si>
    <t>334618</t>
    <phoneticPr fontId="3"/>
  </si>
  <si>
    <t>矢掛町</t>
    <phoneticPr fontId="3"/>
  </si>
  <si>
    <t>335860</t>
    <phoneticPr fontId="3"/>
  </si>
  <si>
    <t>新庄村</t>
    <phoneticPr fontId="3"/>
  </si>
  <si>
    <t>336068</t>
    <phoneticPr fontId="3"/>
  </si>
  <si>
    <t>鏡野町</t>
    <phoneticPr fontId="3"/>
  </si>
  <si>
    <t>336220</t>
    <phoneticPr fontId="3"/>
  </si>
  <si>
    <t>勝央町</t>
    <phoneticPr fontId="3"/>
  </si>
  <si>
    <t>336238</t>
    <phoneticPr fontId="3"/>
  </si>
  <si>
    <t>奈義町</t>
    <phoneticPr fontId="3"/>
  </si>
  <si>
    <t>336432</t>
    <phoneticPr fontId="3"/>
  </si>
  <si>
    <t>西粟倉村</t>
    <phoneticPr fontId="3"/>
  </si>
  <si>
    <t>336637</t>
    <phoneticPr fontId="3"/>
  </si>
  <si>
    <t>久米南町</t>
    <phoneticPr fontId="3"/>
  </si>
  <si>
    <t>336661</t>
    <phoneticPr fontId="3"/>
  </si>
  <si>
    <t>美咲町</t>
    <phoneticPr fontId="3"/>
  </si>
  <si>
    <t>336815</t>
    <phoneticPr fontId="3"/>
  </si>
  <si>
    <t>吉備中央町</t>
    <phoneticPr fontId="3"/>
  </si>
  <si>
    <t>341002</t>
    <phoneticPr fontId="3"/>
  </si>
  <si>
    <t>広島市</t>
    <phoneticPr fontId="3"/>
  </si>
  <si>
    <t>342025</t>
    <phoneticPr fontId="3"/>
  </si>
  <si>
    <t>呉市</t>
    <phoneticPr fontId="3"/>
  </si>
  <si>
    <t>342033</t>
    <phoneticPr fontId="3"/>
  </si>
  <si>
    <t>竹原市</t>
    <phoneticPr fontId="3"/>
  </si>
  <si>
    <t>342041</t>
    <phoneticPr fontId="3"/>
  </si>
  <si>
    <t>三原市</t>
    <phoneticPr fontId="3"/>
  </si>
  <si>
    <t>342050</t>
    <phoneticPr fontId="3"/>
  </si>
  <si>
    <t>尾道市</t>
    <phoneticPr fontId="3"/>
  </si>
  <si>
    <t>342076</t>
    <phoneticPr fontId="3"/>
  </si>
  <si>
    <t>福山市</t>
    <phoneticPr fontId="3"/>
  </si>
  <si>
    <t>342084</t>
    <phoneticPr fontId="3"/>
  </si>
  <si>
    <t>342092</t>
    <phoneticPr fontId="3"/>
  </si>
  <si>
    <t>三次市</t>
    <phoneticPr fontId="3"/>
  </si>
  <si>
    <t>342106</t>
    <phoneticPr fontId="3"/>
  </si>
  <si>
    <t>庄原市</t>
    <phoneticPr fontId="3"/>
  </si>
  <si>
    <t>342114</t>
    <phoneticPr fontId="3"/>
  </si>
  <si>
    <t>大竹市</t>
    <phoneticPr fontId="3"/>
  </si>
  <si>
    <t>342122</t>
    <phoneticPr fontId="3"/>
  </si>
  <si>
    <t>東広島市</t>
    <phoneticPr fontId="3"/>
  </si>
  <si>
    <t>342131</t>
    <phoneticPr fontId="3"/>
  </si>
  <si>
    <t>廿日市市</t>
    <phoneticPr fontId="3"/>
  </si>
  <si>
    <t>342149</t>
    <phoneticPr fontId="3"/>
  </si>
  <si>
    <t>安芸高田市</t>
    <phoneticPr fontId="3"/>
  </si>
  <si>
    <t>342157</t>
    <phoneticPr fontId="3"/>
  </si>
  <si>
    <t>江田島市</t>
    <phoneticPr fontId="3"/>
  </si>
  <si>
    <t>343021</t>
    <phoneticPr fontId="3"/>
  </si>
  <si>
    <t>府中町</t>
    <phoneticPr fontId="3"/>
  </si>
  <si>
    <t>343048</t>
    <phoneticPr fontId="3"/>
  </si>
  <si>
    <t>海田町</t>
    <phoneticPr fontId="3"/>
  </si>
  <si>
    <t>343072</t>
    <phoneticPr fontId="3"/>
  </si>
  <si>
    <t>熊野町</t>
    <phoneticPr fontId="3"/>
  </si>
  <si>
    <t>343099</t>
    <phoneticPr fontId="3"/>
  </si>
  <si>
    <t>坂町</t>
    <phoneticPr fontId="3"/>
  </si>
  <si>
    <t>343684</t>
    <phoneticPr fontId="3"/>
  </si>
  <si>
    <t>安芸太田町</t>
    <phoneticPr fontId="3"/>
  </si>
  <si>
    <t>343692</t>
    <phoneticPr fontId="3"/>
  </si>
  <si>
    <t>北広島町</t>
    <phoneticPr fontId="3"/>
  </si>
  <si>
    <t>344311</t>
    <phoneticPr fontId="3"/>
  </si>
  <si>
    <t>大崎上島町</t>
    <phoneticPr fontId="3"/>
  </si>
  <si>
    <t>344621</t>
    <phoneticPr fontId="3"/>
  </si>
  <si>
    <t>世羅町</t>
    <phoneticPr fontId="3"/>
  </si>
  <si>
    <t>345458</t>
    <phoneticPr fontId="3"/>
  </si>
  <si>
    <t>神石高原町</t>
    <phoneticPr fontId="3"/>
  </si>
  <si>
    <t>352012</t>
    <phoneticPr fontId="3"/>
  </si>
  <si>
    <t>下関市</t>
    <phoneticPr fontId="3"/>
  </si>
  <si>
    <t>352021</t>
    <phoneticPr fontId="3"/>
  </si>
  <si>
    <t>宇部市</t>
    <phoneticPr fontId="3"/>
  </si>
  <si>
    <t>352039</t>
    <phoneticPr fontId="3"/>
  </si>
  <si>
    <t>山口市</t>
    <phoneticPr fontId="3"/>
  </si>
  <si>
    <t>352047</t>
    <phoneticPr fontId="3"/>
  </si>
  <si>
    <t>萩市</t>
    <phoneticPr fontId="3"/>
  </si>
  <si>
    <t>352063</t>
    <phoneticPr fontId="3"/>
  </si>
  <si>
    <t>防府市</t>
    <phoneticPr fontId="3"/>
  </si>
  <si>
    <t>352071</t>
    <phoneticPr fontId="3"/>
  </si>
  <si>
    <t>下松市</t>
    <phoneticPr fontId="3"/>
  </si>
  <si>
    <t>352080</t>
    <phoneticPr fontId="3"/>
  </si>
  <si>
    <t>岩国市</t>
    <phoneticPr fontId="3"/>
  </si>
  <si>
    <t>352101</t>
    <phoneticPr fontId="3"/>
  </si>
  <si>
    <t>光市</t>
    <phoneticPr fontId="3"/>
  </si>
  <si>
    <t>352110</t>
    <phoneticPr fontId="3"/>
  </si>
  <si>
    <t>長門市</t>
    <phoneticPr fontId="3"/>
  </si>
  <si>
    <t>352128</t>
    <phoneticPr fontId="3"/>
  </si>
  <si>
    <t>柳井市</t>
    <phoneticPr fontId="3"/>
  </si>
  <si>
    <t>352136</t>
    <phoneticPr fontId="3"/>
  </si>
  <si>
    <t>美祢市</t>
    <phoneticPr fontId="3"/>
  </si>
  <si>
    <t>352152</t>
    <phoneticPr fontId="3"/>
  </si>
  <si>
    <t>周南市</t>
    <phoneticPr fontId="3"/>
  </si>
  <si>
    <t>352161</t>
    <phoneticPr fontId="3"/>
  </si>
  <si>
    <t>山陽小野田市</t>
    <phoneticPr fontId="3"/>
  </si>
  <si>
    <t>353051</t>
    <phoneticPr fontId="3"/>
  </si>
  <si>
    <t>周防大島町</t>
    <phoneticPr fontId="3"/>
  </si>
  <si>
    <t>353213</t>
    <phoneticPr fontId="3"/>
  </si>
  <si>
    <t>和木町</t>
    <phoneticPr fontId="3"/>
  </si>
  <si>
    <t>353418</t>
    <phoneticPr fontId="3"/>
  </si>
  <si>
    <t>上関町</t>
    <phoneticPr fontId="3"/>
  </si>
  <si>
    <t>353434</t>
    <phoneticPr fontId="3"/>
  </si>
  <si>
    <t>田布施町</t>
    <phoneticPr fontId="3"/>
  </si>
  <si>
    <t>353442</t>
    <phoneticPr fontId="3"/>
  </si>
  <si>
    <t>平生町</t>
    <phoneticPr fontId="3"/>
  </si>
  <si>
    <t>355020</t>
    <phoneticPr fontId="3"/>
  </si>
  <si>
    <t>阿武町</t>
    <phoneticPr fontId="3"/>
  </si>
  <si>
    <t>362018</t>
    <phoneticPr fontId="3"/>
  </si>
  <si>
    <t>徳島市</t>
    <phoneticPr fontId="3"/>
  </si>
  <si>
    <t>362026</t>
    <phoneticPr fontId="3"/>
  </si>
  <si>
    <t>鳴門市</t>
    <phoneticPr fontId="3"/>
  </si>
  <si>
    <t>362034</t>
    <phoneticPr fontId="3"/>
  </si>
  <si>
    <t>小松島市</t>
    <phoneticPr fontId="3"/>
  </si>
  <si>
    <t>362042</t>
    <phoneticPr fontId="3"/>
  </si>
  <si>
    <t>阿南市</t>
    <phoneticPr fontId="3"/>
  </si>
  <si>
    <t>362051</t>
    <phoneticPr fontId="3"/>
  </si>
  <si>
    <t>吉野川市</t>
    <phoneticPr fontId="3"/>
  </si>
  <si>
    <t>362069</t>
    <phoneticPr fontId="3"/>
  </si>
  <si>
    <t>阿波市</t>
    <phoneticPr fontId="3"/>
  </si>
  <si>
    <t>362077</t>
    <phoneticPr fontId="3"/>
  </si>
  <si>
    <t>美馬市</t>
    <phoneticPr fontId="3"/>
  </si>
  <si>
    <t>362085</t>
    <phoneticPr fontId="3"/>
  </si>
  <si>
    <t>三好市</t>
    <phoneticPr fontId="3"/>
  </si>
  <si>
    <t>363014</t>
    <phoneticPr fontId="3"/>
  </si>
  <si>
    <t>勝浦町</t>
    <phoneticPr fontId="3"/>
  </si>
  <si>
    <t>363022</t>
    <phoneticPr fontId="3"/>
  </si>
  <si>
    <t>上勝町</t>
    <phoneticPr fontId="3"/>
  </si>
  <si>
    <t>363219</t>
    <phoneticPr fontId="3"/>
  </si>
  <si>
    <t>佐那河内村</t>
    <phoneticPr fontId="3"/>
  </si>
  <si>
    <t>363413</t>
    <phoneticPr fontId="3"/>
  </si>
  <si>
    <t>石井町</t>
    <phoneticPr fontId="3"/>
  </si>
  <si>
    <t>363421</t>
    <phoneticPr fontId="3"/>
  </si>
  <si>
    <t>神山町</t>
    <phoneticPr fontId="3"/>
  </si>
  <si>
    <t>363685</t>
    <phoneticPr fontId="3"/>
  </si>
  <si>
    <t>那賀町</t>
    <phoneticPr fontId="3"/>
  </si>
  <si>
    <t>363839</t>
    <phoneticPr fontId="3"/>
  </si>
  <si>
    <t>牟岐町</t>
    <phoneticPr fontId="3"/>
  </si>
  <si>
    <t>363871</t>
    <phoneticPr fontId="3"/>
  </si>
  <si>
    <t>美波町</t>
    <phoneticPr fontId="3"/>
  </si>
  <si>
    <t>363880</t>
    <phoneticPr fontId="3"/>
  </si>
  <si>
    <t>海陽町</t>
    <phoneticPr fontId="3"/>
  </si>
  <si>
    <t>364011</t>
    <phoneticPr fontId="3"/>
  </si>
  <si>
    <t>松茂町</t>
    <phoneticPr fontId="3"/>
  </si>
  <si>
    <t>364029</t>
    <phoneticPr fontId="3"/>
  </si>
  <si>
    <t>北島町</t>
    <phoneticPr fontId="3"/>
  </si>
  <si>
    <t>364037</t>
    <phoneticPr fontId="3"/>
  </si>
  <si>
    <t>藍住町</t>
    <phoneticPr fontId="3"/>
  </si>
  <si>
    <t>364045</t>
    <phoneticPr fontId="3"/>
  </si>
  <si>
    <t>板野町</t>
    <phoneticPr fontId="3"/>
  </si>
  <si>
    <t>364053</t>
    <phoneticPr fontId="3"/>
  </si>
  <si>
    <t>上板町</t>
    <phoneticPr fontId="3"/>
  </si>
  <si>
    <t>364681</t>
    <phoneticPr fontId="3"/>
  </si>
  <si>
    <t>つるぎ町</t>
    <phoneticPr fontId="3"/>
  </si>
  <si>
    <t>364894</t>
    <phoneticPr fontId="3"/>
  </si>
  <si>
    <t>東みよし町</t>
    <phoneticPr fontId="3"/>
  </si>
  <si>
    <t>372013</t>
    <phoneticPr fontId="3"/>
  </si>
  <si>
    <t>高松市</t>
    <phoneticPr fontId="3"/>
  </si>
  <si>
    <t>372021</t>
    <phoneticPr fontId="3"/>
  </si>
  <si>
    <t>丸亀市</t>
    <phoneticPr fontId="3"/>
  </si>
  <si>
    <t>372030</t>
    <phoneticPr fontId="3"/>
  </si>
  <si>
    <t>坂出市</t>
    <phoneticPr fontId="3"/>
  </si>
  <si>
    <t>372048</t>
    <phoneticPr fontId="3"/>
  </si>
  <si>
    <t>善通寺市</t>
    <phoneticPr fontId="3"/>
  </si>
  <si>
    <t>372056</t>
    <phoneticPr fontId="3"/>
  </si>
  <si>
    <t>観音寺市</t>
    <phoneticPr fontId="3"/>
  </si>
  <si>
    <t>372064</t>
    <phoneticPr fontId="3"/>
  </si>
  <si>
    <t>さぬき市</t>
    <phoneticPr fontId="3"/>
  </si>
  <si>
    <t>372072</t>
    <phoneticPr fontId="3"/>
  </si>
  <si>
    <t>東かがわ市</t>
    <phoneticPr fontId="3"/>
  </si>
  <si>
    <t>372081</t>
    <phoneticPr fontId="3"/>
  </si>
  <si>
    <t>三豊市</t>
    <phoneticPr fontId="3"/>
  </si>
  <si>
    <t>373222</t>
    <phoneticPr fontId="3"/>
  </si>
  <si>
    <t>土庄町</t>
    <phoneticPr fontId="3"/>
  </si>
  <si>
    <t>373249</t>
    <phoneticPr fontId="3"/>
  </si>
  <si>
    <t>小豆島町</t>
    <phoneticPr fontId="3"/>
  </si>
  <si>
    <t>373419</t>
    <phoneticPr fontId="3"/>
  </si>
  <si>
    <t>三木町</t>
    <phoneticPr fontId="3"/>
  </si>
  <si>
    <t>373648</t>
    <phoneticPr fontId="3"/>
  </si>
  <si>
    <t>直島町</t>
    <phoneticPr fontId="3"/>
  </si>
  <si>
    <t>373869</t>
    <phoneticPr fontId="3"/>
  </si>
  <si>
    <t>宇多津町</t>
    <phoneticPr fontId="3"/>
  </si>
  <si>
    <t>373877</t>
    <phoneticPr fontId="3"/>
  </si>
  <si>
    <t>綾川町</t>
    <phoneticPr fontId="3"/>
  </si>
  <si>
    <t>374032</t>
    <phoneticPr fontId="3"/>
  </si>
  <si>
    <t>琴平町</t>
    <phoneticPr fontId="3"/>
  </si>
  <si>
    <t>374041</t>
    <phoneticPr fontId="3"/>
  </si>
  <si>
    <t>多度津町</t>
    <phoneticPr fontId="3"/>
  </si>
  <si>
    <t>374067</t>
    <phoneticPr fontId="3"/>
  </si>
  <si>
    <t>まんのう町</t>
    <phoneticPr fontId="3"/>
  </si>
  <si>
    <t>382019</t>
    <phoneticPr fontId="3"/>
  </si>
  <si>
    <t>松山市</t>
    <phoneticPr fontId="3"/>
  </si>
  <si>
    <t>382027</t>
    <phoneticPr fontId="3"/>
  </si>
  <si>
    <t>今治市</t>
    <phoneticPr fontId="3"/>
  </si>
  <si>
    <t>382035</t>
    <phoneticPr fontId="3"/>
  </si>
  <si>
    <t>宇和島市</t>
    <phoneticPr fontId="3"/>
  </si>
  <si>
    <t>382043</t>
    <phoneticPr fontId="3"/>
  </si>
  <si>
    <t>八幡浜市</t>
    <phoneticPr fontId="3"/>
  </si>
  <si>
    <t>382051</t>
    <phoneticPr fontId="3"/>
  </si>
  <si>
    <t>新居浜市</t>
    <phoneticPr fontId="3"/>
  </si>
  <si>
    <t>382060</t>
    <phoneticPr fontId="3"/>
  </si>
  <si>
    <t>西条市</t>
    <phoneticPr fontId="3"/>
  </si>
  <si>
    <t>382078</t>
    <phoneticPr fontId="3"/>
  </si>
  <si>
    <t>大洲市</t>
    <phoneticPr fontId="3"/>
  </si>
  <si>
    <t>382108</t>
    <phoneticPr fontId="3"/>
  </si>
  <si>
    <t>伊予市</t>
    <phoneticPr fontId="3"/>
  </si>
  <si>
    <t>382132</t>
    <phoneticPr fontId="3"/>
  </si>
  <si>
    <t>四国中央市</t>
    <phoneticPr fontId="3"/>
  </si>
  <si>
    <t>382141</t>
    <phoneticPr fontId="3"/>
  </si>
  <si>
    <t>西予市</t>
    <phoneticPr fontId="3"/>
  </si>
  <si>
    <t>382159</t>
    <phoneticPr fontId="3"/>
  </si>
  <si>
    <t>東温市</t>
    <phoneticPr fontId="3"/>
  </si>
  <si>
    <t>383562</t>
    <phoneticPr fontId="3"/>
  </si>
  <si>
    <t>上島町</t>
    <phoneticPr fontId="3"/>
  </si>
  <si>
    <t>383864</t>
    <phoneticPr fontId="3"/>
  </si>
  <si>
    <t>久万高原町</t>
    <phoneticPr fontId="3"/>
  </si>
  <si>
    <t>384011</t>
    <phoneticPr fontId="3"/>
  </si>
  <si>
    <t>384020</t>
    <phoneticPr fontId="3"/>
  </si>
  <si>
    <t>砥部町</t>
    <phoneticPr fontId="3"/>
  </si>
  <si>
    <t>384224</t>
    <phoneticPr fontId="3"/>
  </si>
  <si>
    <t>内子町</t>
    <phoneticPr fontId="3"/>
  </si>
  <si>
    <t>384429</t>
    <phoneticPr fontId="3"/>
  </si>
  <si>
    <t>伊方町</t>
    <phoneticPr fontId="3"/>
  </si>
  <si>
    <t>384844</t>
    <phoneticPr fontId="3"/>
  </si>
  <si>
    <t>松野町</t>
    <phoneticPr fontId="3"/>
  </si>
  <si>
    <t>384887</t>
    <phoneticPr fontId="3"/>
  </si>
  <si>
    <t>鬼北町</t>
    <phoneticPr fontId="3"/>
  </si>
  <si>
    <t>385069</t>
    <phoneticPr fontId="3"/>
  </si>
  <si>
    <t>愛南町</t>
    <phoneticPr fontId="3"/>
  </si>
  <si>
    <t>392014</t>
    <phoneticPr fontId="3"/>
  </si>
  <si>
    <t>高知市</t>
    <phoneticPr fontId="3"/>
  </si>
  <si>
    <t>392022</t>
    <phoneticPr fontId="3"/>
  </si>
  <si>
    <t>室戸市</t>
    <phoneticPr fontId="3"/>
  </si>
  <si>
    <t>392031</t>
    <phoneticPr fontId="3"/>
  </si>
  <si>
    <t>安芸市</t>
    <phoneticPr fontId="3"/>
  </si>
  <si>
    <t>392049</t>
    <phoneticPr fontId="3"/>
  </si>
  <si>
    <t>南国市</t>
    <phoneticPr fontId="3"/>
  </si>
  <si>
    <t>392057</t>
    <phoneticPr fontId="3"/>
  </si>
  <si>
    <t>土佐市</t>
    <phoneticPr fontId="3"/>
  </si>
  <si>
    <t>392065</t>
    <phoneticPr fontId="3"/>
  </si>
  <si>
    <t>須崎市</t>
    <phoneticPr fontId="3"/>
  </si>
  <si>
    <t>392081</t>
    <phoneticPr fontId="3"/>
  </si>
  <si>
    <t>宿毛市</t>
    <phoneticPr fontId="3"/>
  </si>
  <si>
    <t>392090</t>
    <phoneticPr fontId="3"/>
  </si>
  <si>
    <t>土佐清水市</t>
    <phoneticPr fontId="3"/>
  </si>
  <si>
    <t>392103</t>
    <phoneticPr fontId="3"/>
  </si>
  <si>
    <t>四万十市</t>
    <phoneticPr fontId="3"/>
  </si>
  <si>
    <t>392111</t>
    <phoneticPr fontId="3"/>
  </si>
  <si>
    <t>香南市</t>
    <phoneticPr fontId="3"/>
  </si>
  <si>
    <t>392120</t>
    <phoneticPr fontId="3"/>
  </si>
  <si>
    <t>香美市</t>
    <phoneticPr fontId="3"/>
  </si>
  <si>
    <t>393011</t>
    <phoneticPr fontId="3"/>
  </si>
  <si>
    <t>東洋町</t>
    <phoneticPr fontId="3"/>
  </si>
  <si>
    <t>393029</t>
    <phoneticPr fontId="3"/>
  </si>
  <si>
    <t>奈半利町</t>
    <phoneticPr fontId="3"/>
  </si>
  <si>
    <t>393037</t>
    <phoneticPr fontId="3"/>
  </si>
  <si>
    <t>田野町</t>
    <phoneticPr fontId="3"/>
  </si>
  <si>
    <t>393045</t>
    <phoneticPr fontId="3"/>
  </si>
  <si>
    <t>安田町</t>
    <phoneticPr fontId="3"/>
  </si>
  <si>
    <t>393053</t>
    <phoneticPr fontId="3"/>
  </si>
  <si>
    <t>北川村</t>
    <phoneticPr fontId="3"/>
  </si>
  <si>
    <t>393061</t>
    <phoneticPr fontId="3"/>
  </si>
  <si>
    <t>馬路村</t>
    <phoneticPr fontId="3"/>
  </si>
  <si>
    <t>393070</t>
    <phoneticPr fontId="3"/>
  </si>
  <si>
    <t>芸西村</t>
    <phoneticPr fontId="3"/>
  </si>
  <si>
    <t>393410</t>
    <phoneticPr fontId="3"/>
  </si>
  <si>
    <t>本山町</t>
    <phoneticPr fontId="3"/>
  </si>
  <si>
    <t>393444</t>
    <phoneticPr fontId="3"/>
  </si>
  <si>
    <t>大豊町</t>
    <phoneticPr fontId="3"/>
  </si>
  <si>
    <t>393631</t>
    <phoneticPr fontId="3"/>
  </si>
  <si>
    <t>土佐町</t>
    <phoneticPr fontId="3"/>
  </si>
  <si>
    <t>393649</t>
    <phoneticPr fontId="3"/>
  </si>
  <si>
    <t>大川村</t>
    <phoneticPr fontId="3"/>
  </si>
  <si>
    <t>393860</t>
    <phoneticPr fontId="3"/>
  </si>
  <si>
    <t>いの町</t>
    <phoneticPr fontId="3"/>
  </si>
  <si>
    <t>393878</t>
    <phoneticPr fontId="3"/>
  </si>
  <si>
    <t>仁淀川町</t>
    <phoneticPr fontId="3"/>
  </si>
  <si>
    <t>394017</t>
    <phoneticPr fontId="3"/>
  </si>
  <si>
    <t>中土佐町</t>
    <phoneticPr fontId="3"/>
  </si>
  <si>
    <t>394025</t>
    <phoneticPr fontId="3"/>
  </si>
  <si>
    <t>佐川町</t>
    <phoneticPr fontId="3"/>
  </si>
  <si>
    <t>394033</t>
    <phoneticPr fontId="3"/>
  </si>
  <si>
    <t>越知町</t>
    <phoneticPr fontId="3"/>
  </si>
  <si>
    <t>394050</t>
    <phoneticPr fontId="3"/>
  </si>
  <si>
    <t>梼原町</t>
    <phoneticPr fontId="3"/>
  </si>
  <si>
    <t>394106</t>
    <phoneticPr fontId="3"/>
  </si>
  <si>
    <t>日高村</t>
    <phoneticPr fontId="3"/>
  </si>
  <si>
    <t>394114</t>
    <phoneticPr fontId="3"/>
  </si>
  <si>
    <t>津野町</t>
    <phoneticPr fontId="3"/>
  </si>
  <si>
    <t>394122</t>
    <phoneticPr fontId="3"/>
  </si>
  <si>
    <t>四万十町</t>
    <phoneticPr fontId="3"/>
  </si>
  <si>
    <t>394246</t>
    <phoneticPr fontId="3"/>
  </si>
  <si>
    <t>大月町</t>
    <phoneticPr fontId="3"/>
  </si>
  <si>
    <t>394271</t>
    <phoneticPr fontId="3"/>
  </si>
  <si>
    <t>三原村</t>
    <phoneticPr fontId="3"/>
  </si>
  <si>
    <t>394289</t>
    <phoneticPr fontId="3"/>
  </si>
  <si>
    <t>黒潮町</t>
    <phoneticPr fontId="3"/>
  </si>
  <si>
    <t>401005</t>
    <phoneticPr fontId="3"/>
  </si>
  <si>
    <t>北九州市</t>
    <phoneticPr fontId="3"/>
  </si>
  <si>
    <t>401307</t>
    <phoneticPr fontId="3"/>
  </si>
  <si>
    <t>福岡市</t>
    <phoneticPr fontId="3"/>
  </si>
  <si>
    <t>402028</t>
    <phoneticPr fontId="3"/>
  </si>
  <si>
    <t>大牟田市</t>
    <phoneticPr fontId="3"/>
  </si>
  <si>
    <t>402036</t>
    <phoneticPr fontId="3"/>
  </si>
  <si>
    <t>久留米市</t>
    <phoneticPr fontId="3"/>
  </si>
  <si>
    <t>402044</t>
    <phoneticPr fontId="3"/>
  </si>
  <si>
    <t>直方市</t>
    <phoneticPr fontId="3"/>
  </si>
  <si>
    <t>402052</t>
    <phoneticPr fontId="3"/>
  </si>
  <si>
    <t>飯塚市</t>
    <phoneticPr fontId="3"/>
  </si>
  <si>
    <t>402061</t>
    <phoneticPr fontId="3"/>
  </si>
  <si>
    <t>田川市</t>
    <phoneticPr fontId="3"/>
  </si>
  <si>
    <t>402079</t>
    <phoneticPr fontId="3"/>
  </si>
  <si>
    <t>柳川市</t>
    <phoneticPr fontId="3"/>
  </si>
  <si>
    <t>402109</t>
    <phoneticPr fontId="3"/>
  </si>
  <si>
    <t>八女市</t>
    <phoneticPr fontId="3"/>
  </si>
  <si>
    <t>402117</t>
    <phoneticPr fontId="3"/>
  </si>
  <si>
    <t>筑後市</t>
    <phoneticPr fontId="3"/>
  </si>
  <si>
    <t>402125</t>
    <phoneticPr fontId="3"/>
  </si>
  <si>
    <t>大川市</t>
    <phoneticPr fontId="3"/>
  </si>
  <si>
    <t>402133</t>
    <phoneticPr fontId="3"/>
  </si>
  <si>
    <t>行橋市</t>
    <phoneticPr fontId="3"/>
  </si>
  <si>
    <t>402141</t>
    <phoneticPr fontId="3"/>
  </si>
  <si>
    <t>豊前市</t>
    <phoneticPr fontId="3"/>
  </si>
  <si>
    <t>402150</t>
    <phoneticPr fontId="3"/>
  </si>
  <si>
    <t>中間市</t>
    <phoneticPr fontId="3"/>
  </si>
  <si>
    <t>402168</t>
    <phoneticPr fontId="3"/>
  </si>
  <si>
    <t>小郡市</t>
    <phoneticPr fontId="3"/>
  </si>
  <si>
    <t>402176</t>
    <phoneticPr fontId="3"/>
  </si>
  <si>
    <t>筑紫野市</t>
    <phoneticPr fontId="3"/>
  </si>
  <si>
    <t>402184</t>
    <phoneticPr fontId="3"/>
  </si>
  <si>
    <t>春日市</t>
    <phoneticPr fontId="3"/>
  </si>
  <si>
    <t>402192</t>
    <phoneticPr fontId="3"/>
  </si>
  <si>
    <t>大野城市</t>
    <phoneticPr fontId="3"/>
  </si>
  <si>
    <t>402206</t>
    <phoneticPr fontId="3"/>
  </si>
  <si>
    <t>宗像市</t>
    <phoneticPr fontId="3"/>
  </si>
  <si>
    <t>402214</t>
    <phoneticPr fontId="3"/>
  </si>
  <si>
    <t>太宰府市</t>
    <phoneticPr fontId="3"/>
  </si>
  <si>
    <t>402231</t>
    <phoneticPr fontId="3"/>
  </si>
  <si>
    <t>古賀市</t>
    <phoneticPr fontId="3"/>
  </si>
  <si>
    <t>402249</t>
    <phoneticPr fontId="3"/>
  </si>
  <si>
    <t>福津市</t>
    <phoneticPr fontId="3"/>
  </si>
  <si>
    <t>402257</t>
    <phoneticPr fontId="3"/>
  </si>
  <si>
    <t>うきは市</t>
    <phoneticPr fontId="3"/>
  </si>
  <si>
    <t>402265</t>
    <phoneticPr fontId="3"/>
  </si>
  <si>
    <t>宮若市</t>
    <phoneticPr fontId="3"/>
  </si>
  <si>
    <t>402273</t>
    <phoneticPr fontId="3"/>
  </si>
  <si>
    <t>嘉麻市</t>
    <phoneticPr fontId="3"/>
  </si>
  <si>
    <t>402281</t>
    <phoneticPr fontId="3"/>
  </si>
  <si>
    <t>朝倉市</t>
    <phoneticPr fontId="3"/>
  </si>
  <si>
    <t>402290</t>
    <phoneticPr fontId="3"/>
  </si>
  <si>
    <t>みやま市</t>
    <phoneticPr fontId="3"/>
  </si>
  <si>
    <t>402303</t>
    <phoneticPr fontId="3"/>
  </si>
  <si>
    <t>糸島市</t>
    <phoneticPr fontId="3"/>
  </si>
  <si>
    <t>402311</t>
    <phoneticPr fontId="3"/>
  </si>
  <si>
    <t>那珂川市</t>
    <phoneticPr fontId="3"/>
  </si>
  <si>
    <t>403415</t>
    <phoneticPr fontId="3"/>
  </si>
  <si>
    <t>宇美町</t>
    <phoneticPr fontId="3"/>
  </si>
  <si>
    <t>403423</t>
    <phoneticPr fontId="3"/>
  </si>
  <si>
    <t>篠栗町</t>
    <phoneticPr fontId="3"/>
  </si>
  <si>
    <t>403431</t>
    <phoneticPr fontId="3"/>
  </si>
  <si>
    <t>志免町</t>
    <phoneticPr fontId="3"/>
  </si>
  <si>
    <t>403440</t>
    <phoneticPr fontId="3"/>
  </si>
  <si>
    <t>須恵町</t>
    <phoneticPr fontId="3"/>
  </si>
  <si>
    <t>403458</t>
    <phoneticPr fontId="3"/>
  </si>
  <si>
    <t>新宮町</t>
    <phoneticPr fontId="3"/>
  </si>
  <si>
    <t>403482</t>
    <phoneticPr fontId="3"/>
  </si>
  <si>
    <t>久山町</t>
    <phoneticPr fontId="3"/>
  </si>
  <si>
    <t>403491</t>
    <phoneticPr fontId="3"/>
  </si>
  <si>
    <t>粕屋町</t>
    <phoneticPr fontId="3"/>
  </si>
  <si>
    <t>403814</t>
    <phoneticPr fontId="3"/>
  </si>
  <si>
    <t>芦屋町</t>
    <phoneticPr fontId="3"/>
  </si>
  <si>
    <t>403822</t>
    <phoneticPr fontId="3"/>
  </si>
  <si>
    <t>水巻町</t>
    <phoneticPr fontId="3"/>
  </si>
  <si>
    <t>403831</t>
    <phoneticPr fontId="3"/>
  </si>
  <si>
    <t>岡垣町</t>
    <phoneticPr fontId="3"/>
  </si>
  <si>
    <t>403849</t>
    <phoneticPr fontId="3"/>
  </si>
  <si>
    <t>遠賀町</t>
    <phoneticPr fontId="3"/>
  </si>
  <si>
    <t>404012</t>
    <phoneticPr fontId="3"/>
  </si>
  <si>
    <t>小竹町</t>
    <phoneticPr fontId="3"/>
  </si>
  <si>
    <t>404021</t>
    <phoneticPr fontId="3"/>
  </si>
  <si>
    <t>鞍手町</t>
    <phoneticPr fontId="3"/>
  </si>
  <si>
    <t>404217</t>
    <phoneticPr fontId="3"/>
  </si>
  <si>
    <t>桂川町</t>
    <phoneticPr fontId="3"/>
  </si>
  <si>
    <t>404471</t>
    <phoneticPr fontId="3"/>
  </si>
  <si>
    <t>筑前町</t>
    <phoneticPr fontId="3"/>
  </si>
  <si>
    <t>404489</t>
    <phoneticPr fontId="3"/>
  </si>
  <si>
    <t>東峰村</t>
    <phoneticPr fontId="3"/>
  </si>
  <si>
    <t>405035</t>
    <phoneticPr fontId="3"/>
  </si>
  <si>
    <t>大刀洗町</t>
    <phoneticPr fontId="3"/>
  </si>
  <si>
    <t>405221</t>
    <phoneticPr fontId="3"/>
  </si>
  <si>
    <t>大木町</t>
    <phoneticPr fontId="3"/>
  </si>
  <si>
    <t>405442</t>
    <phoneticPr fontId="3"/>
  </si>
  <si>
    <t>406015</t>
    <phoneticPr fontId="3"/>
  </si>
  <si>
    <t>香春町</t>
    <phoneticPr fontId="3"/>
  </si>
  <si>
    <t>406023</t>
    <phoneticPr fontId="3"/>
  </si>
  <si>
    <t>添田町</t>
    <phoneticPr fontId="3"/>
  </si>
  <si>
    <t>406040</t>
    <phoneticPr fontId="3"/>
  </si>
  <si>
    <t>糸田町</t>
    <phoneticPr fontId="3"/>
  </si>
  <si>
    <t>406058</t>
    <phoneticPr fontId="3"/>
  </si>
  <si>
    <t>406082</t>
    <phoneticPr fontId="3"/>
  </si>
  <si>
    <t>大任町</t>
    <phoneticPr fontId="3"/>
  </si>
  <si>
    <t>406091</t>
    <phoneticPr fontId="3"/>
  </si>
  <si>
    <t>赤村</t>
    <phoneticPr fontId="3"/>
  </si>
  <si>
    <t>406104</t>
    <phoneticPr fontId="3"/>
  </si>
  <si>
    <t>福智町</t>
    <phoneticPr fontId="3"/>
  </si>
  <si>
    <t>406210</t>
    <phoneticPr fontId="3"/>
  </si>
  <si>
    <t>苅田町</t>
    <phoneticPr fontId="3"/>
  </si>
  <si>
    <t>406252</t>
    <phoneticPr fontId="3"/>
  </si>
  <si>
    <t>みやこ町</t>
    <phoneticPr fontId="3"/>
  </si>
  <si>
    <t>406422</t>
    <phoneticPr fontId="3"/>
  </si>
  <si>
    <t>吉富町</t>
    <phoneticPr fontId="3"/>
  </si>
  <si>
    <t>406465</t>
    <phoneticPr fontId="3"/>
  </si>
  <si>
    <t>上毛町</t>
    <phoneticPr fontId="3"/>
  </si>
  <si>
    <t>406473</t>
    <phoneticPr fontId="3"/>
  </si>
  <si>
    <t>築上町</t>
    <phoneticPr fontId="3"/>
  </si>
  <si>
    <t>412015</t>
    <phoneticPr fontId="3"/>
  </si>
  <si>
    <t>佐賀市</t>
    <phoneticPr fontId="3"/>
  </si>
  <si>
    <t>412023</t>
    <phoneticPr fontId="3"/>
  </si>
  <si>
    <t>唐津市</t>
    <phoneticPr fontId="3"/>
  </si>
  <si>
    <t>412031</t>
    <phoneticPr fontId="3"/>
  </si>
  <si>
    <t>鳥栖市</t>
    <phoneticPr fontId="3"/>
  </si>
  <si>
    <t>412040</t>
    <phoneticPr fontId="3"/>
  </si>
  <si>
    <t>多久市</t>
    <phoneticPr fontId="3"/>
  </si>
  <si>
    <t>412058</t>
    <phoneticPr fontId="3"/>
  </si>
  <si>
    <t>伊万里市</t>
    <phoneticPr fontId="3"/>
  </si>
  <si>
    <t>412066</t>
    <phoneticPr fontId="3"/>
  </si>
  <si>
    <t>武雄市</t>
    <phoneticPr fontId="3"/>
  </si>
  <si>
    <t>412074</t>
    <phoneticPr fontId="3"/>
  </si>
  <si>
    <t>鹿島市</t>
    <phoneticPr fontId="3"/>
  </si>
  <si>
    <t>412082</t>
    <phoneticPr fontId="3"/>
  </si>
  <si>
    <t>小城市</t>
    <phoneticPr fontId="3"/>
  </si>
  <si>
    <t>412091</t>
    <phoneticPr fontId="3"/>
  </si>
  <si>
    <t>嬉野市</t>
    <phoneticPr fontId="3"/>
  </si>
  <si>
    <t>412104</t>
    <phoneticPr fontId="3"/>
  </si>
  <si>
    <t>神埼市</t>
    <phoneticPr fontId="3"/>
  </si>
  <si>
    <t>413275</t>
    <phoneticPr fontId="3"/>
  </si>
  <si>
    <t>吉野ヶ里町</t>
    <phoneticPr fontId="3"/>
  </si>
  <si>
    <t>413411</t>
    <phoneticPr fontId="3"/>
  </si>
  <si>
    <t>基山町</t>
    <phoneticPr fontId="3"/>
  </si>
  <si>
    <t>413453</t>
    <phoneticPr fontId="3"/>
  </si>
  <si>
    <t>上峰町</t>
    <phoneticPr fontId="3"/>
  </si>
  <si>
    <t>413461</t>
    <phoneticPr fontId="3"/>
  </si>
  <si>
    <t>みやき町</t>
    <phoneticPr fontId="3"/>
  </si>
  <si>
    <t>413879</t>
    <phoneticPr fontId="3"/>
  </si>
  <si>
    <t>玄海町</t>
    <phoneticPr fontId="3"/>
  </si>
  <si>
    <t>414018</t>
    <phoneticPr fontId="3"/>
  </si>
  <si>
    <t>有田町</t>
    <phoneticPr fontId="3"/>
  </si>
  <si>
    <t>414239</t>
    <phoneticPr fontId="3"/>
  </si>
  <si>
    <t>大町町</t>
    <phoneticPr fontId="3"/>
  </si>
  <si>
    <t>414247</t>
    <phoneticPr fontId="3"/>
  </si>
  <si>
    <t>江北町</t>
    <phoneticPr fontId="3"/>
  </si>
  <si>
    <t>414255</t>
    <phoneticPr fontId="3"/>
  </si>
  <si>
    <t>白石町</t>
    <phoneticPr fontId="3"/>
  </si>
  <si>
    <t>414417</t>
    <phoneticPr fontId="3"/>
  </si>
  <si>
    <t>太良町</t>
    <phoneticPr fontId="3"/>
  </si>
  <si>
    <t>422011</t>
    <phoneticPr fontId="3"/>
  </si>
  <si>
    <t>長崎市</t>
    <phoneticPr fontId="3"/>
  </si>
  <si>
    <t>422029</t>
    <phoneticPr fontId="3"/>
  </si>
  <si>
    <t>佐世保市</t>
    <phoneticPr fontId="3"/>
  </si>
  <si>
    <t>422037</t>
    <phoneticPr fontId="3"/>
  </si>
  <si>
    <t>島原市</t>
    <phoneticPr fontId="3"/>
  </si>
  <si>
    <t>422045</t>
    <phoneticPr fontId="3"/>
  </si>
  <si>
    <t>諫早市</t>
    <phoneticPr fontId="3"/>
  </si>
  <si>
    <t>422053</t>
    <phoneticPr fontId="3"/>
  </si>
  <si>
    <t>大村市</t>
    <phoneticPr fontId="3"/>
  </si>
  <si>
    <t>422070</t>
    <phoneticPr fontId="3"/>
  </si>
  <si>
    <t>平戸市</t>
    <phoneticPr fontId="3"/>
  </si>
  <si>
    <t>422088</t>
    <phoneticPr fontId="3"/>
  </si>
  <si>
    <t>松浦市</t>
    <phoneticPr fontId="3"/>
  </si>
  <si>
    <t>422096</t>
    <phoneticPr fontId="3"/>
  </si>
  <si>
    <t>対馬市</t>
    <phoneticPr fontId="3"/>
  </si>
  <si>
    <t>422100</t>
    <phoneticPr fontId="3"/>
  </si>
  <si>
    <t>壱岐市</t>
    <phoneticPr fontId="3"/>
  </si>
  <si>
    <t>422118</t>
    <phoneticPr fontId="3"/>
  </si>
  <si>
    <t>五島市</t>
    <phoneticPr fontId="3"/>
  </si>
  <si>
    <t>422126</t>
    <phoneticPr fontId="3"/>
  </si>
  <si>
    <t>西海市</t>
    <phoneticPr fontId="3"/>
  </si>
  <si>
    <t>422134</t>
    <phoneticPr fontId="3"/>
  </si>
  <si>
    <t>雲仙市</t>
    <phoneticPr fontId="3"/>
  </si>
  <si>
    <t>422142</t>
    <phoneticPr fontId="3"/>
  </si>
  <si>
    <t>南島原市</t>
    <phoneticPr fontId="3"/>
  </si>
  <si>
    <t>423076</t>
    <phoneticPr fontId="3"/>
  </si>
  <si>
    <t>長与町</t>
    <phoneticPr fontId="3"/>
  </si>
  <si>
    <t>423084</t>
    <phoneticPr fontId="3"/>
  </si>
  <si>
    <t>時津町</t>
    <phoneticPr fontId="3"/>
  </si>
  <si>
    <t>423211</t>
    <phoneticPr fontId="3"/>
  </si>
  <si>
    <t>東彼杵町</t>
    <phoneticPr fontId="3"/>
  </si>
  <si>
    <t>423220</t>
    <phoneticPr fontId="3"/>
  </si>
  <si>
    <t>川棚町</t>
    <phoneticPr fontId="3"/>
  </si>
  <si>
    <t>423238</t>
    <phoneticPr fontId="3"/>
  </si>
  <si>
    <t>波佐見町</t>
    <phoneticPr fontId="3"/>
  </si>
  <si>
    <t>423831</t>
    <phoneticPr fontId="3"/>
  </si>
  <si>
    <t>小値賀町</t>
    <phoneticPr fontId="3"/>
  </si>
  <si>
    <t>423912</t>
    <phoneticPr fontId="3"/>
  </si>
  <si>
    <t>佐々町</t>
    <phoneticPr fontId="3"/>
  </si>
  <si>
    <t>424111</t>
    <phoneticPr fontId="3"/>
  </si>
  <si>
    <t>新上五島町</t>
    <phoneticPr fontId="3"/>
  </si>
  <si>
    <t>431001</t>
    <phoneticPr fontId="3"/>
  </si>
  <si>
    <t>熊本市</t>
    <phoneticPr fontId="3"/>
  </si>
  <si>
    <t>432024</t>
    <phoneticPr fontId="3"/>
  </si>
  <si>
    <t>八代市</t>
    <phoneticPr fontId="3"/>
  </si>
  <si>
    <t>432032</t>
    <phoneticPr fontId="3"/>
  </si>
  <si>
    <t>人吉市</t>
    <phoneticPr fontId="3"/>
  </si>
  <si>
    <t>432041</t>
    <phoneticPr fontId="3"/>
  </si>
  <si>
    <t>荒尾市</t>
    <phoneticPr fontId="3"/>
  </si>
  <si>
    <t>432059</t>
    <phoneticPr fontId="3"/>
  </si>
  <si>
    <t>水俣市</t>
    <phoneticPr fontId="3"/>
  </si>
  <si>
    <t>432067</t>
    <phoneticPr fontId="3"/>
  </si>
  <si>
    <t>玉名市</t>
    <phoneticPr fontId="3"/>
  </si>
  <si>
    <t>432083</t>
    <phoneticPr fontId="3"/>
  </si>
  <si>
    <t>山鹿市</t>
    <phoneticPr fontId="3"/>
  </si>
  <si>
    <t>432105</t>
    <phoneticPr fontId="3"/>
  </si>
  <si>
    <t>菊池市</t>
    <phoneticPr fontId="3"/>
  </si>
  <si>
    <t>432113</t>
    <phoneticPr fontId="3"/>
  </si>
  <si>
    <t>宇土市</t>
    <phoneticPr fontId="3"/>
  </si>
  <si>
    <t>432121</t>
    <phoneticPr fontId="3"/>
  </si>
  <si>
    <t>上天草市</t>
    <phoneticPr fontId="3"/>
  </si>
  <si>
    <t>432130</t>
    <phoneticPr fontId="3"/>
  </si>
  <si>
    <t>宇城市</t>
    <phoneticPr fontId="3"/>
  </si>
  <si>
    <t>432148</t>
    <phoneticPr fontId="3"/>
  </si>
  <si>
    <t>阿蘇市</t>
    <phoneticPr fontId="3"/>
  </si>
  <si>
    <t>432156</t>
    <phoneticPr fontId="3"/>
  </si>
  <si>
    <t>天草市</t>
    <phoneticPr fontId="3"/>
  </si>
  <si>
    <t>432164</t>
    <phoneticPr fontId="3"/>
  </si>
  <si>
    <t>合志市</t>
    <phoneticPr fontId="3"/>
  </si>
  <si>
    <t>433489</t>
    <phoneticPr fontId="3"/>
  </si>
  <si>
    <t>433641</t>
    <phoneticPr fontId="3"/>
  </si>
  <si>
    <t>玉東町</t>
    <phoneticPr fontId="3"/>
  </si>
  <si>
    <t>433675</t>
    <phoneticPr fontId="3"/>
  </si>
  <si>
    <t>南関町</t>
    <phoneticPr fontId="3"/>
  </si>
  <si>
    <t>433683</t>
    <phoneticPr fontId="3"/>
  </si>
  <si>
    <t>長洲町</t>
    <phoneticPr fontId="3"/>
  </si>
  <si>
    <t>433691</t>
    <phoneticPr fontId="3"/>
  </si>
  <si>
    <t>和水町</t>
    <phoneticPr fontId="3"/>
  </si>
  <si>
    <t>434035</t>
    <phoneticPr fontId="3"/>
  </si>
  <si>
    <t>大津町</t>
    <phoneticPr fontId="3"/>
  </si>
  <si>
    <t>434043</t>
    <phoneticPr fontId="3"/>
  </si>
  <si>
    <t>菊陽町</t>
    <phoneticPr fontId="3"/>
  </si>
  <si>
    <t>434230</t>
    <phoneticPr fontId="3"/>
  </si>
  <si>
    <t>南小国町</t>
    <phoneticPr fontId="3"/>
  </si>
  <si>
    <t>434248</t>
    <phoneticPr fontId="3"/>
  </si>
  <si>
    <t>434256</t>
    <phoneticPr fontId="3"/>
  </si>
  <si>
    <t>産山村</t>
    <phoneticPr fontId="3"/>
  </si>
  <si>
    <t>434281</t>
    <phoneticPr fontId="3"/>
  </si>
  <si>
    <t>434329</t>
    <phoneticPr fontId="3"/>
  </si>
  <si>
    <t>西原村</t>
    <phoneticPr fontId="3"/>
  </si>
  <si>
    <t>434337</t>
    <phoneticPr fontId="3"/>
  </si>
  <si>
    <t>南阿蘇村</t>
    <phoneticPr fontId="3"/>
  </si>
  <si>
    <t>434418</t>
    <phoneticPr fontId="3"/>
  </si>
  <si>
    <t>御船町</t>
    <phoneticPr fontId="3"/>
  </si>
  <si>
    <t>434426</t>
    <phoneticPr fontId="3"/>
  </si>
  <si>
    <t>嘉島町</t>
    <phoneticPr fontId="3"/>
  </si>
  <si>
    <t>434434</t>
    <phoneticPr fontId="3"/>
  </si>
  <si>
    <t>益城町</t>
    <phoneticPr fontId="3"/>
  </si>
  <si>
    <t>434442</t>
    <phoneticPr fontId="3"/>
  </si>
  <si>
    <t>甲佐町</t>
    <phoneticPr fontId="3"/>
  </si>
  <si>
    <t>434477</t>
    <phoneticPr fontId="3"/>
  </si>
  <si>
    <t>山都町</t>
    <phoneticPr fontId="3"/>
  </si>
  <si>
    <t>434680</t>
    <phoneticPr fontId="3"/>
  </si>
  <si>
    <t>氷川町</t>
    <phoneticPr fontId="3"/>
  </si>
  <si>
    <t>434825</t>
    <phoneticPr fontId="3"/>
  </si>
  <si>
    <t>芦北町</t>
    <phoneticPr fontId="3"/>
  </si>
  <si>
    <t>434841</t>
    <phoneticPr fontId="3"/>
  </si>
  <si>
    <t>津奈木町</t>
    <phoneticPr fontId="3"/>
  </si>
  <si>
    <t>435015</t>
    <phoneticPr fontId="3"/>
  </si>
  <si>
    <t>錦町</t>
    <phoneticPr fontId="3"/>
  </si>
  <si>
    <t>435058</t>
    <phoneticPr fontId="3"/>
  </si>
  <si>
    <t>多良木町</t>
    <phoneticPr fontId="3"/>
  </si>
  <si>
    <t>435066</t>
    <phoneticPr fontId="3"/>
  </si>
  <si>
    <t>湯前町</t>
    <phoneticPr fontId="3"/>
  </si>
  <si>
    <t>435074</t>
    <phoneticPr fontId="3"/>
  </si>
  <si>
    <t>水上村</t>
    <phoneticPr fontId="3"/>
  </si>
  <si>
    <t>435104</t>
    <phoneticPr fontId="3"/>
  </si>
  <si>
    <t>相良村</t>
    <phoneticPr fontId="3"/>
  </si>
  <si>
    <t>435112</t>
    <phoneticPr fontId="3"/>
  </si>
  <si>
    <t>五木村</t>
    <phoneticPr fontId="3"/>
  </si>
  <si>
    <t>435121</t>
    <phoneticPr fontId="3"/>
  </si>
  <si>
    <t>山江村</t>
    <phoneticPr fontId="3"/>
  </si>
  <si>
    <t>435139</t>
    <phoneticPr fontId="3"/>
  </si>
  <si>
    <t>球磨村</t>
    <phoneticPr fontId="3"/>
  </si>
  <si>
    <t>435147</t>
    <phoneticPr fontId="3"/>
  </si>
  <si>
    <t>あさぎり町</t>
    <phoneticPr fontId="3"/>
  </si>
  <si>
    <t>435317</t>
    <phoneticPr fontId="3"/>
  </si>
  <si>
    <t>苓北町</t>
    <phoneticPr fontId="3"/>
  </si>
  <si>
    <t>442011</t>
    <phoneticPr fontId="3"/>
  </si>
  <si>
    <t>大分市</t>
    <phoneticPr fontId="3"/>
  </si>
  <si>
    <t>442020</t>
    <phoneticPr fontId="3"/>
  </si>
  <si>
    <t>別府市</t>
    <phoneticPr fontId="3"/>
  </si>
  <si>
    <t>442038</t>
    <phoneticPr fontId="3"/>
  </si>
  <si>
    <t>中津市</t>
    <phoneticPr fontId="3"/>
  </si>
  <si>
    <t>442046</t>
    <phoneticPr fontId="3"/>
  </si>
  <si>
    <t>日田市</t>
    <phoneticPr fontId="3"/>
  </si>
  <si>
    <t>442054</t>
    <phoneticPr fontId="3"/>
  </si>
  <si>
    <t>佐伯市</t>
    <phoneticPr fontId="3"/>
  </si>
  <si>
    <t>442062</t>
    <phoneticPr fontId="3"/>
  </si>
  <si>
    <t>臼杵市</t>
    <phoneticPr fontId="3"/>
  </si>
  <si>
    <t>442071</t>
    <phoneticPr fontId="3"/>
  </si>
  <si>
    <t>津久見市</t>
    <phoneticPr fontId="3"/>
  </si>
  <si>
    <t>442089</t>
    <phoneticPr fontId="3"/>
  </si>
  <si>
    <t>竹田市</t>
    <phoneticPr fontId="3"/>
  </si>
  <si>
    <t>442097</t>
    <phoneticPr fontId="3"/>
  </si>
  <si>
    <t>豊後高田市</t>
    <phoneticPr fontId="3"/>
  </si>
  <si>
    <t>442101</t>
    <phoneticPr fontId="3"/>
  </si>
  <si>
    <t>杵築市</t>
    <phoneticPr fontId="3"/>
  </si>
  <si>
    <t>442119</t>
    <phoneticPr fontId="3"/>
  </si>
  <si>
    <t>宇佐市</t>
    <phoneticPr fontId="3"/>
  </si>
  <si>
    <t>442127</t>
    <phoneticPr fontId="3"/>
  </si>
  <si>
    <t>豊後大野市</t>
    <phoneticPr fontId="3"/>
  </si>
  <si>
    <t>442135</t>
    <phoneticPr fontId="3"/>
  </si>
  <si>
    <t>由布市</t>
    <phoneticPr fontId="3"/>
  </si>
  <si>
    <t>442143</t>
    <phoneticPr fontId="3"/>
  </si>
  <si>
    <t>国東市</t>
    <phoneticPr fontId="3"/>
  </si>
  <si>
    <t>443221</t>
    <phoneticPr fontId="3"/>
  </si>
  <si>
    <t>姫島村</t>
    <phoneticPr fontId="3"/>
  </si>
  <si>
    <t>443417</t>
    <phoneticPr fontId="3"/>
  </si>
  <si>
    <t>日出町</t>
    <phoneticPr fontId="3"/>
  </si>
  <si>
    <t>444618</t>
    <phoneticPr fontId="3"/>
  </si>
  <si>
    <t>九重町</t>
    <phoneticPr fontId="3"/>
  </si>
  <si>
    <t>444626</t>
    <phoneticPr fontId="3"/>
  </si>
  <si>
    <t>玖珠町</t>
    <phoneticPr fontId="3"/>
  </si>
  <si>
    <t>452017</t>
    <phoneticPr fontId="3"/>
  </si>
  <si>
    <t>宮崎市</t>
    <phoneticPr fontId="3"/>
  </si>
  <si>
    <t>452025</t>
    <phoneticPr fontId="3"/>
  </si>
  <si>
    <t>都城市</t>
    <phoneticPr fontId="3"/>
  </si>
  <si>
    <t>452033</t>
    <phoneticPr fontId="3"/>
  </si>
  <si>
    <t>延岡市</t>
    <phoneticPr fontId="3"/>
  </si>
  <si>
    <t>452041</t>
    <phoneticPr fontId="3"/>
  </si>
  <si>
    <t>日南市</t>
    <phoneticPr fontId="3"/>
  </si>
  <si>
    <t>452050</t>
    <phoneticPr fontId="3"/>
  </si>
  <si>
    <t>小林市</t>
    <phoneticPr fontId="3"/>
  </si>
  <si>
    <t>452068</t>
    <phoneticPr fontId="3"/>
  </si>
  <si>
    <t>日向市</t>
    <phoneticPr fontId="3"/>
  </si>
  <si>
    <t>452076</t>
    <phoneticPr fontId="3"/>
  </si>
  <si>
    <t>串間市</t>
    <phoneticPr fontId="3"/>
  </si>
  <si>
    <t>452084</t>
    <phoneticPr fontId="3"/>
  </si>
  <si>
    <t>西都市</t>
    <phoneticPr fontId="3"/>
  </si>
  <si>
    <t>452092</t>
    <phoneticPr fontId="3"/>
  </si>
  <si>
    <t>えびの市</t>
    <phoneticPr fontId="3"/>
  </si>
  <si>
    <t>453412</t>
    <phoneticPr fontId="3"/>
  </si>
  <si>
    <t>三股町</t>
    <phoneticPr fontId="3"/>
  </si>
  <si>
    <t>453617</t>
    <phoneticPr fontId="3"/>
  </si>
  <si>
    <t>高原町</t>
    <phoneticPr fontId="3"/>
  </si>
  <si>
    <t>453820</t>
    <phoneticPr fontId="3"/>
  </si>
  <si>
    <t>国富町</t>
    <phoneticPr fontId="3"/>
  </si>
  <si>
    <t>453838</t>
    <phoneticPr fontId="3"/>
  </si>
  <si>
    <t>綾町</t>
    <phoneticPr fontId="3"/>
  </si>
  <si>
    <t>454010</t>
    <phoneticPr fontId="3"/>
  </si>
  <si>
    <t>高鍋町</t>
    <phoneticPr fontId="3"/>
  </si>
  <si>
    <t>454028</t>
    <phoneticPr fontId="3"/>
  </si>
  <si>
    <t>新富町</t>
    <phoneticPr fontId="3"/>
  </si>
  <si>
    <t>454036</t>
    <phoneticPr fontId="3"/>
  </si>
  <si>
    <t>西米良村</t>
    <phoneticPr fontId="3"/>
  </si>
  <si>
    <t>454044</t>
    <phoneticPr fontId="3"/>
  </si>
  <si>
    <t>木城町</t>
    <phoneticPr fontId="3"/>
  </si>
  <si>
    <t>454052</t>
    <phoneticPr fontId="3"/>
  </si>
  <si>
    <t>川南町</t>
    <phoneticPr fontId="3"/>
  </si>
  <si>
    <t>454061</t>
    <phoneticPr fontId="3"/>
  </si>
  <si>
    <t>都農町</t>
    <phoneticPr fontId="3"/>
  </si>
  <si>
    <t>454214</t>
    <phoneticPr fontId="3"/>
  </si>
  <si>
    <t>門川町</t>
    <phoneticPr fontId="3"/>
  </si>
  <si>
    <t>454290</t>
    <phoneticPr fontId="3"/>
  </si>
  <si>
    <t>諸塚村</t>
    <phoneticPr fontId="3"/>
  </si>
  <si>
    <t>454303</t>
    <phoneticPr fontId="3"/>
  </si>
  <si>
    <t>椎葉村</t>
    <phoneticPr fontId="3"/>
  </si>
  <si>
    <t>454311</t>
    <phoneticPr fontId="3"/>
  </si>
  <si>
    <t>454419</t>
    <phoneticPr fontId="3"/>
  </si>
  <si>
    <t>高千穂町</t>
    <phoneticPr fontId="3"/>
  </si>
  <si>
    <t>454427</t>
    <phoneticPr fontId="3"/>
  </si>
  <si>
    <t>日之影町</t>
    <phoneticPr fontId="3"/>
  </si>
  <si>
    <t>454435</t>
    <phoneticPr fontId="3"/>
  </si>
  <si>
    <t>五ヶ瀬町</t>
    <phoneticPr fontId="3"/>
  </si>
  <si>
    <t>462012</t>
    <phoneticPr fontId="3"/>
  </si>
  <si>
    <t>鹿児島市</t>
    <phoneticPr fontId="3"/>
  </si>
  <si>
    <t>462039</t>
    <phoneticPr fontId="3"/>
  </si>
  <si>
    <t>鹿屋市</t>
    <phoneticPr fontId="3"/>
  </si>
  <si>
    <t>462047</t>
    <phoneticPr fontId="3"/>
  </si>
  <si>
    <t>枕崎市</t>
    <phoneticPr fontId="3"/>
  </si>
  <si>
    <t>462063</t>
    <phoneticPr fontId="3"/>
  </si>
  <si>
    <t>阿久根市</t>
    <phoneticPr fontId="3"/>
  </si>
  <si>
    <t>462080</t>
    <phoneticPr fontId="3"/>
  </si>
  <si>
    <t>出水市</t>
    <phoneticPr fontId="3"/>
  </si>
  <si>
    <t>462101</t>
    <phoneticPr fontId="3"/>
  </si>
  <si>
    <t>指宿市</t>
    <phoneticPr fontId="3"/>
  </si>
  <si>
    <t>462136</t>
    <phoneticPr fontId="3"/>
  </si>
  <si>
    <t>西之表市</t>
    <phoneticPr fontId="3"/>
  </si>
  <si>
    <t>462144</t>
    <phoneticPr fontId="3"/>
  </si>
  <si>
    <t>垂水市</t>
    <phoneticPr fontId="3"/>
  </si>
  <si>
    <t>462152</t>
    <phoneticPr fontId="3"/>
  </si>
  <si>
    <t>薩摩川内市</t>
    <phoneticPr fontId="3"/>
  </si>
  <si>
    <t>462161</t>
    <phoneticPr fontId="3"/>
  </si>
  <si>
    <t>日置市</t>
    <phoneticPr fontId="3"/>
  </si>
  <si>
    <t>462179</t>
    <phoneticPr fontId="3"/>
  </si>
  <si>
    <t>曽於市</t>
    <phoneticPr fontId="3"/>
  </si>
  <si>
    <t>462187</t>
    <phoneticPr fontId="3"/>
  </si>
  <si>
    <t>霧島市</t>
    <phoneticPr fontId="3"/>
  </si>
  <si>
    <t>462195</t>
    <phoneticPr fontId="3"/>
  </si>
  <si>
    <t>いちき串木野市</t>
    <phoneticPr fontId="3"/>
  </si>
  <si>
    <t>462209</t>
    <phoneticPr fontId="3"/>
  </si>
  <si>
    <t>南さつま市</t>
    <phoneticPr fontId="3"/>
  </si>
  <si>
    <t>462217</t>
    <phoneticPr fontId="3"/>
  </si>
  <si>
    <t>志布志市</t>
    <phoneticPr fontId="3"/>
  </si>
  <si>
    <t>462225</t>
    <phoneticPr fontId="3"/>
  </si>
  <si>
    <t>奄美市</t>
    <phoneticPr fontId="3"/>
  </si>
  <si>
    <t>462233</t>
    <phoneticPr fontId="3"/>
  </si>
  <si>
    <t>南九州市</t>
    <phoneticPr fontId="3"/>
  </si>
  <si>
    <t>462241</t>
    <phoneticPr fontId="3"/>
  </si>
  <si>
    <t>伊佐市</t>
    <phoneticPr fontId="3"/>
  </si>
  <si>
    <t>462250</t>
    <phoneticPr fontId="3"/>
  </si>
  <si>
    <t>姶良市</t>
    <phoneticPr fontId="3"/>
  </si>
  <si>
    <t>463035</t>
    <phoneticPr fontId="3"/>
  </si>
  <si>
    <t>三島村</t>
    <phoneticPr fontId="3"/>
  </si>
  <si>
    <t>463043</t>
    <phoneticPr fontId="3"/>
  </si>
  <si>
    <t>十島村</t>
    <phoneticPr fontId="3"/>
  </si>
  <si>
    <t>463922</t>
    <phoneticPr fontId="3"/>
  </si>
  <si>
    <t>さつま町</t>
    <phoneticPr fontId="3"/>
  </si>
  <si>
    <t>464040</t>
    <phoneticPr fontId="3"/>
  </si>
  <si>
    <t>長島町</t>
    <phoneticPr fontId="3"/>
  </si>
  <si>
    <t>464520</t>
    <phoneticPr fontId="3"/>
  </si>
  <si>
    <t>湧水町</t>
    <phoneticPr fontId="3"/>
  </si>
  <si>
    <t>464686</t>
    <phoneticPr fontId="3"/>
  </si>
  <si>
    <t>大崎町</t>
    <phoneticPr fontId="3"/>
  </si>
  <si>
    <t>464821</t>
    <phoneticPr fontId="3"/>
  </si>
  <si>
    <t>東串良町</t>
    <phoneticPr fontId="3"/>
  </si>
  <si>
    <t>464902</t>
    <phoneticPr fontId="3"/>
  </si>
  <si>
    <t>錦江町</t>
    <phoneticPr fontId="3"/>
  </si>
  <si>
    <t>464911</t>
    <phoneticPr fontId="3"/>
  </si>
  <si>
    <t>南大隅町</t>
    <phoneticPr fontId="3"/>
  </si>
  <si>
    <t>464929</t>
    <phoneticPr fontId="3"/>
  </si>
  <si>
    <t>肝付町</t>
    <phoneticPr fontId="3"/>
  </si>
  <si>
    <t>465011</t>
    <phoneticPr fontId="3"/>
  </si>
  <si>
    <t>中種子町</t>
    <phoneticPr fontId="3"/>
  </si>
  <si>
    <t>465020</t>
    <phoneticPr fontId="3"/>
  </si>
  <si>
    <t>南種子町</t>
    <phoneticPr fontId="3"/>
  </si>
  <si>
    <t>465054</t>
    <phoneticPr fontId="3"/>
  </si>
  <si>
    <t>屋久島町</t>
    <phoneticPr fontId="3"/>
  </si>
  <si>
    <t>465232</t>
    <phoneticPr fontId="3"/>
  </si>
  <si>
    <t>大和村</t>
    <phoneticPr fontId="3"/>
  </si>
  <si>
    <t>465241</t>
    <phoneticPr fontId="3"/>
  </si>
  <si>
    <t>宇検村</t>
    <phoneticPr fontId="3"/>
  </si>
  <si>
    <t>465259</t>
    <phoneticPr fontId="3"/>
  </si>
  <si>
    <t>瀬戸内町</t>
    <phoneticPr fontId="3"/>
  </si>
  <si>
    <t>465275</t>
    <phoneticPr fontId="3"/>
  </si>
  <si>
    <t>龍郷町</t>
    <phoneticPr fontId="3"/>
  </si>
  <si>
    <t>465291</t>
    <phoneticPr fontId="3"/>
  </si>
  <si>
    <t>喜界町</t>
    <phoneticPr fontId="3"/>
  </si>
  <si>
    <t>465305</t>
    <phoneticPr fontId="3"/>
  </si>
  <si>
    <t>徳之島町</t>
    <phoneticPr fontId="3"/>
  </si>
  <si>
    <t>465313</t>
    <phoneticPr fontId="3"/>
  </si>
  <si>
    <t>天城町</t>
    <phoneticPr fontId="3"/>
  </si>
  <si>
    <t>465321</t>
    <phoneticPr fontId="3"/>
  </si>
  <si>
    <t>伊仙町</t>
    <phoneticPr fontId="3"/>
  </si>
  <si>
    <t>465330</t>
    <phoneticPr fontId="3"/>
  </si>
  <si>
    <t>和泊町</t>
    <phoneticPr fontId="3"/>
  </si>
  <si>
    <t>465348</t>
    <phoneticPr fontId="3"/>
  </si>
  <si>
    <t>知名町</t>
    <phoneticPr fontId="3"/>
  </si>
  <si>
    <t>465356</t>
    <phoneticPr fontId="3"/>
  </si>
  <si>
    <t>与論町</t>
    <phoneticPr fontId="3"/>
  </si>
  <si>
    <t>472018</t>
    <phoneticPr fontId="3"/>
  </si>
  <si>
    <t>那覇市</t>
    <phoneticPr fontId="3"/>
  </si>
  <si>
    <t>472051</t>
    <phoneticPr fontId="3"/>
  </si>
  <si>
    <t>宜野湾市</t>
    <phoneticPr fontId="3"/>
  </si>
  <si>
    <t>472077</t>
    <phoneticPr fontId="3"/>
  </si>
  <si>
    <t>石垣市</t>
    <phoneticPr fontId="3"/>
  </si>
  <si>
    <t>472085</t>
    <phoneticPr fontId="3"/>
  </si>
  <si>
    <t>浦添市</t>
    <phoneticPr fontId="3"/>
  </si>
  <si>
    <t>472093</t>
    <phoneticPr fontId="3"/>
  </si>
  <si>
    <t>名護市</t>
    <phoneticPr fontId="3"/>
  </si>
  <si>
    <t>472107</t>
    <phoneticPr fontId="3"/>
  </si>
  <si>
    <t>糸満市</t>
    <phoneticPr fontId="3"/>
  </si>
  <si>
    <t>472115</t>
    <phoneticPr fontId="3"/>
  </si>
  <si>
    <t>沖縄市</t>
    <phoneticPr fontId="3"/>
  </si>
  <si>
    <t>472123</t>
    <phoneticPr fontId="3"/>
  </si>
  <si>
    <t>豊見城市</t>
    <phoneticPr fontId="3"/>
  </si>
  <si>
    <t>472131</t>
    <phoneticPr fontId="3"/>
  </si>
  <si>
    <t>うるま市</t>
    <phoneticPr fontId="3"/>
  </si>
  <si>
    <t>472140</t>
    <phoneticPr fontId="3"/>
  </si>
  <si>
    <t>宮古島市</t>
    <phoneticPr fontId="3"/>
  </si>
  <si>
    <t>472158</t>
    <phoneticPr fontId="3"/>
  </si>
  <si>
    <t>南城市</t>
    <phoneticPr fontId="3"/>
  </si>
  <si>
    <t>473014</t>
    <phoneticPr fontId="3"/>
  </si>
  <si>
    <t>国頭村</t>
    <phoneticPr fontId="3"/>
  </si>
  <si>
    <t>473022</t>
    <phoneticPr fontId="3"/>
  </si>
  <si>
    <t>大宜味村</t>
    <phoneticPr fontId="3"/>
  </si>
  <si>
    <t>473031</t>
    <phoneticPr fontId="3"/>
  </si>
  <si>
    <t>東村</t>
    <phoneticPr fontId="3"/>
  </si>
  <si>
    <t>473065</t>
    <phoneticPr fontId="3"/>
  </si>
  <si>
    <t>今帰仁村</t>
    <phoneticPr fontId="3"/>
  </si>
  <si>
    <t>473081</t>
    <phoneticPr fontId="3"/>
  </si>
  <si>
    <t>本部町</t>
    <phoneticPr fontId="3"/>
  </si>
  <si>
    <t>473111</t>
    <phoneticPr fontId="3"/>
  </si>
  <si>
    <t>恩納村</t>
    <phoneticPr fontId="3"/>
  </si>
  <si>
    <t>473138</t>
    <phoneticPr fontId="3"/>
  </si>
  <si>
    <t>宜野座村</t>
    <phoneticPr fontId="3"/>
  </si>
  <si>
    <t>473146</t>
    <phoneticPr fontId="3"/>
  </si>
  <si>
    <t>金武町</t>
    <phoneticPr fontId="3"/>
  </si>
  <si>
    <t>473154</t>
    <phoneticPr fontId="3"/>
  </si>
  <si>
    <t>伊江村</t>
    <phoneticPr fontId="3"/>
  </si>
  <si>
    <t>473243</t>
    <phoneticPr fontId="3"/>
  </si>
  <si>
    <t>読谷村</t>
    <phoneticPr fontId="3"/>
  </si>
  <si>
    <t>473251</t>
    <phoneticPr fontId="3"/>
  </si>
  <si>
    <t>嘉手納町</t>
    <phoneticPr fontId="3"/>
  </si>
  <si>
    <t>473260</t>
    <phoneticPr fontId="3"/>
  </si>
  <si>
    <t>北谷町</t>
    <phoneticPr fontId="3"/>
  </si>
  <si>
    <t>473278</t>
    <phoneticPr fontId="3"/>
  </si>
  <si>
    <t>北中城村</t>
    <phoneticPr fontId="3"/>
  </si>
  <si>
    <t>473286</t>
    <phoneticPr fontId="3"/>
  </si>
  <si>
    <t>中城村</t>
    <phoneticPr fontId="3"/>
  </si>
  <si>
    <t>473294</t>
    <phoneticPr fontId="3"/>
  </si>
  <si>
    <t>西原町</t>
    <phoneticPr fontId="3"/>
  </si>
  <si>
    <t>473481</t>
    <phoneticPr fontId="3"/>
  </si>
  <si>
    <t>与那原町</t>
    <phoneticPr fontId="3"/>
  </si>
  <si>
    <t>473502</t>
    <phoneticPr fontId="3"/>
  </si>
  <si>
    <t>南風原町</t>
    <phoneticPr fontId="3"/>
  </si>
  <si>
    <t>473537</t>
    <phoneticPr fontId="3"/>
  </si>
  <si>
    <t>渡嘉敷村</t>
    <phoneticPr fontId="3"/>
  </si>
  <si>
    <t>473545</t>
    <phoneticPr fontId="3"/>
  </si>
  <si>
    <t>座間味村</t>
    <phoneticPr fontId="3"/>
  </si>
  <si>
    <t>473553</t>
    <phoneticPr fontId="3"/>
  </si>
  <si>
    <t>粟国村</t>
    <phoneticPr fontId="3"/>
  </si>
  <si>
    <t>473561</t>
    <phoneticPr fontId="3"/>
  </si>
  <si>
    <t>渡名喜村</t>
    <phoneticPr fontId="3"/>
  </si>
  <si>
    <t>473570</t>
    <phoneticPr fontId="3"/>
  </si>
  <si>
    <t>南大東村</t>
    <phoneticPr fontId="3"/>
  </si>
  <si>
    <t>473588</t>
    <phoneticPr fontId="3"/>
  </si>
  <si>
    <t>北大東村</t>
    <phoneticPr fontId="3"/>
  </si>
  <si>
    <t>473596</t>
    <phoneticPr fontId="3"/>
  </si>
  <si>
    <t>伊平屋村</t>
    <phoneticPr fontId="3"/>
  </si>
  <si>
    <t>473600</t>
    <phoneticPr fontId="3"/>
  </si>
  <si>
    <t>伊是名村</t>
    <phoneticPr fontId="3"/>
  </si>
  <si>
    <t>473618</t>
    <phoneticPr fontId="3"/>
  </si>
  <si>
    <t>久米島町</t>
    <phoneticPr fontId="3"/>
  </si>
  <si>
    <t>473626</t>
    <phoneticPr fontId="3"/>
  </si>
  <si>
    <t>八重瀬町</t>
    <phoneticPr fontId="3"/>
  </si>
  <si>
    <t>473758</t>
    <phoneticPr fontId="3"/>
  </si>
  <si>
    <t>多良間村</t>
    <phoneticPr fontId="3"/>
  </si>
  <si>
    <t>473812</t>
    <phoneticPr fontId="3"/>
  </si>
  <si>
    <t>竹富町</t>
    <phoneticPr fontId="3"/>
  </si>
  <si>
    <t>473821</t>
    <phoneticPr fontId="3"/>
  </si>
  <si>
    <t>与那国町</t>
    <phoneticPr fontId="3"/>
  </si>
  <si>
    <t>令和</t>
    <phoneticPr fontId="3"/>
  </si>
  <si>
    <t>配偶者特別控除が適用された納税義務者数
(人)</t>
    <rPh sb="0" eb="3">
      <t>ハイグウシャ</t>
    </rPh>
    <rPh sb="3" eb="5">
      <t>トクベツ</t>
    </rPh>
    <rPh sb="5" eb="7">
      <t>コウジョ</t>
    </rPh>
    <rPh sb="8" eb="10">
      <t>テキヨウ</t>
    </rPh>
    <rPh sb="13" eb="15">
      <t>ノウゼイ</t>
    </rPh>
    <rPh sb="15" eb="18">
      <t>ギムシャ</t>
    </rPh>
    <rPh sb="18" eb="19">
      <t>スウ</t>
    </rPh>
    <rPh sb="21" eb="22">
      <t>ジン</t>
    </rPh>
    <phoneticPr fontId="3"/>
  </si>
  <si>
    <t>配偶者控除が適用された納税義務者数
(人)</t>
    <rPh sb="0" eb="3">
      <t>ハイグウシャ</t>
    </rPh>
    <rPh sb="3" eb="5">
      <t>コウジョ</t>
    </rPh>
    <rPh sb="6" eb="8">
      <t>テキヨウ</t>
    </rPh>
    <rPh sb="11" eb="13">
      <t>ノウゼイ</t>
    </rPh>
    <rPh sb="13" eb="16">
      <t>ギムシャ</t>
    </rPh>
    <rPh sb="16" eb="17">
      <t>スウ</t>
    </rPh>
    <rPh sb="19" eb="20">
      <t>ジン</t>
    </rPh>
    <phoneticPr fontId="3"/>
  </si>
  <si>
    <t>配偶者特別控除が適用された
納税義務者数
(人)</t>
    <phoneticPr fontId="3"/>
  </si>
  <si>
    <t>900万円を超え
950万円以下</t>
    <phoneticPr fontId="3"/>
  </si>
  <si>
    <t>合計所得金額165万円を
超え175万円までのもの</t>
    <rPh sb="0" eb="2">
      <t>ゴウケイ</t>
    </rPh>
    <rPh sb="2" eb="4">
      <t>ショトク</t>
    </rPh>
    <rPh sb="4" eb="6">
      <t>キンガク</t>
    </rPh>
    <rPh sb="9" eb="11">
      <t>マンエン</t>
    </rPh>
    <rPh sb="13" eb="14">
      <t>コ</t>
    </rPh>
    <rPh sb="18" eb="20">
      <t>マンエン</t>
    </rPh>
    <phoneticPr fontId="3"/>
  </si>
  <si>
    <t>(31)</t>
    <phoneticPr fontId="3"/>
  </si>
  <si>
    <t>(33)</t>
    <phoneticPr fontId="3"/>
  </si>
  <si>
    <t xml:space="preserve">
ひとり親
控除</t>
    <rPh sb="4" eb="5">
      <t>オヤ</t>
    </rPh>
    <phoneticPr fontId="3"/>
  </si>
  <si>
    <t>(35)</t>
    <phoneticPr fontId="3"/>
  </si>
  <si>
    <t>(36)</t>
    <phoneticPr fontId="3"/>
  </si>
  <si>
    <t>(39)</t>
    <phoneticPr fontId="3"/>
  </si>
  <si>
    <t>(40)</t>
    <phoneticPr fontId="3"/>
  </si>
  <si>
    <t>(41)</t>
    <phoneticPr fontId="3"/>
  </si>
  <si>
    <t>(42)</t>
    <phoneticPr fontId="3"/>
  </si>
  <si>
    <t xml:space="preserve">
ひとり親控除</t>
    <rPh sb="4" eb="5">
      <t>オヤ</t>
    </rPh>
    <rPh sb="5" eb="7">
      <t>コウジョ</t>
    </rPh>
    <phoneticPr fontId="3"/>
  </si>
  <si>
    <t>(35)</t>
    <phoneticPr fontId="3"/>
  </si>
  <si>
    <t>(15)</t>
    <phoneticPr fontId="3"/>
  </si>
  <si>
    <t xml:space="preserve">
ひとり親
控除</t>
    <rPh sb="4" eb="5">
      <t>オヤ</t>
    </rPh>
    <rPh sb="6" eb="8">
      <t>コウジョ</t>
    </rPh>
    <phoneticPr fontId="3"/>
  </si>
  <si>
    <t>(28)</t>
    <phoneticPr fontId="3"/>
  </si>
  <si>
    <t>(42)</t>
    <phoneticPr fontId="3"/>
  </si>
  <si>
    <t xml:space="preserve">
所得金額調整控除額</t>
    <rPh sb="2" eb="4">
      <t>ショトク</t>
    </rPh>
    <rPh sb="4" eb="6">
      <t>キンガク</t>
    </rPh>
    <rPh sb="6" eb="8">
      <t>チョウセイ</t>
    </rPh>
    <rPh sb="8" eb="10">
      <t>コウジョ</t>
    </rPh>
    <rPh sb="10" eb="11">
      <t>ガク</t>
    </rPh>
    <phoneticPr fontId="3"/>
  </si>
  <si>
    <t>（d）</t>
    <phoneticPr fontId="3"/>
  </si>
  <si>
    <t>(a) - (b) - (c)- (d)</t>
    <phoneticPr fontId="3"/>
  </si>
  <si>
    <t>60万円以下の金額</t>
    <rPh sb="2" eb="4">
      <t>マンエン</t>
    </rPh>
    <rPh sb="4" eb="6">
      <t>イカ</t>
    </rPh>
    <rPh sb="7" eb="9">
      <t>キンガク</t>
    </rPh>
    <phoneticPr fontId="3"/>
  </si>
  <si>
    <t>60万円を超え70万円以下</t>
    <rPh sb="2" eb="4">
      <t>マンエン</t>
    </rPh>
    <rPh sb="5" eb="6">
      <t>コ</t>
    </rPh>
    <rPh sb="9" eb="11">
      <t>マンエン</t>
    </rPh>
    <rPh sb="11" eb="13">
      <t>イカ</t>
    </rPh>
    <phoneticPr fontId="3"/>
  </si>
  <si>
    <t>70万円〃90万円〃</t>
    <rPh sb="2" eb="4">
      <t>マンエン</t>
    </rPh>
    <rPh sb="7" eb="9">
      <t>マンエン</t>
    </rPh>
    <phoneticPr fontId="3"/>
  </si>
  <si>
    <t>90万円〃110万円〃</t>
    <rPh sb="2" eb="4">
      <t>マンエン</t>
    </rPh>
    <rPh sb="8" eb="10">
      <t>マンエン</t>
    </rPh>
    <phoneticPr fontId="3"/>
  </si>
  <si>
    <t>110万円〃130万円〃</t>
    <rPh sb="3" eb="5">
      <t>マンエン</t>
    </rPh>
    <rPh sb="9" eb="11">
      <t>マンエン</t>
    </rPh>
    <phoneticPr fontId="3"/>
  </si>
  <si>
    <t>130万円〃150万円〃</t>
    <rPh sb="3" eb="5">
      <t>マンエン</t>
    </rPh>
    <rPh sb="9" eb="11">
      <t>マンエン</t>
    </rPh>
    <phoneticPr fontId="3"/>
  </si>
  <si>
    <t>110万円以下の金額</t>
    <rPh sb="3" eb="5">
      <t>マンエン</t>
    </rPh>
    <rPh sb="5" eb="7">
      <t>イカ</t>
    </rPh>
    <rPh sb="8" eb="10">
      <t>キンガク</t>
    </rPh>
    <phoneticPr fontId="3"/>
  </si>
  <si>
    <t>110万円を超え150万円以下</t>
    <rPh sb="3" eb="5">
      <t>マンエン</t>
    </rPh>
    <rPh sb="6" eb="7">
      <t>コ</t>
    </rPh>
    <rPh sb="11" eb="13">
      <t>マンエン</t>
    </rPh>
    <rPh sb="13" eb="15">
      <t>イカ</t>
    </rPh>
    <phoneticPr fontId="3"/>
  </si>
  <si>
    <t>48万円以下
（33,22,11万円）（老配：38,26,13万円）</t>
    <phoneticPr fontId="3"/>
  </si>
  <si>
    <t>48万円超100万円
以下
（33,22,11万円）</t>
    <phoneticPr fontId="3"/>
  </si>
  <si>
    <t>100万円超105万円
以下
（31,21,11万円）</t>
    <phoneticPr fontId="3"/>
  </si>
  <si>
    <t>105万円超110万円
以下
（26,18,9万円）</t>
    <phoneticPr fontId="3"/>
  </si>
  <si>
    <t>110万円超115万円以下
（21,14,7万円）</t>
    <phoneticPr fontId="3"/>
  </si>
  <si>
    <t>115万円超120万円以下
（16,11,6万円）</t>
    <phoneticPr fontId="3"/>
  </si>
  <si>
    <t>125万円超130万円以下
（6,4,2万円）</t>
    <rPh sb="3" eb="5">
      <t>マンエン</t>
    </rPh>
    <rPh sb="5" eb="6">
      <t>チョウ</t>
    </rPh>
    <rPh sb="9" eb="11">
      <t>マンエン</t>
    </rPh>
    <rPh sb="11" eb="13">
      <t>イカ</t>
    </rPh>
    <rPh sb="20" eb="22">
      <t>マンエン</t>
    </rPh>
    <phoneticPr fontId="3"/>
  </si>
  <si>
    <t>130万円超133万円以下
（3,2,1万円）</t>
    <phoneticPr fontId="3"/>
  </si>
  <si>
    <t>ひとり親控除</t>
    <rPh sb="3" eb="4">
      <t>オヤ</t>
    </rPh>
    <rPh sb="4" eb="6">
      <t>コウジョ</t>
    </rPh>
    <phoneticPr fontId="3"/>
  </si>
  <si>
    <t>(25)</t>
    <phoneticPr fontId="3"/>
  </si>
  <si>
    <t>(26)</t>
    <phoneticPr fontId="3"/>
  </si>
  <si>
    <t>(28)</t>
    <phoneticPr fontId="3"/>
  </si>
  <si>
    <t>(31)</t>
    <phoneticPr fontId="3"/>
  </si>
  <si>
    <t>(32)</t>
    <phoneticPr fontId="3"/>
  </si>
  <si>
    <t>(35)</t>
    <phoneticPr fontId="3"/>
  </si>
  <si>
    <t>(36)</t>
    <phoneticPr fontId="3"/>
  </si>
  <si>
    <t>(39)</t>
    <phoneticPr fontId="3"/>
  </si>
  <si>
    <t>(40)</t>
    <phoneticPr fontId="3"/>
  </si>
  <si>
    <t>(41)</t>
    <phoneticPr fontId="3"/>
  </si>
  <si>
    <t>(43)</t>
    <phoneticPr fontId="3"/>
  </si>
  <si>
    <t>(44)</t>
    <phoneticPr fontId="3"/>
  </si>
  <si>
    <t>(46)</t>
    <phoneticPr fontId="3"/>
  </si>
  <si>
    <t>(28)</t>
    <phoneticPr fontId="3"/>
  </si>
  <si>
    <t>120万円超
125万円以下
（11,8,4万円）</t>
    <phoneticPr fontId="3"/>
  </si>
  <si>
    <t xml:space="preserve">
寡婦控除</t>
    <rPh sb="1" eb="3">
      <t>カフ</t>
    </rPh>
    <rPh sb="3" eb="5">
      <t>コウジョ</t>
    </rPh>
    <phoneticPr fontId="3"/>
  </si>
  <si>
    <t xml:space="preserve">
寡婦控除</t>
    <rPh sb="3" eb="5">
      <t>コウジョ</t>
    </rPh>
    <phoneticPr fontId="3"/>
  </si>
  <si>
    <t xml:space="preserve">
寡婦
控除</t>
    <rPh sb="4" eb="6">
      <t>コウジョ</t>
    </rPh>
    <phoneticPr fontId="3"/>
  </si>
  <si>
    <t xml:space="preserve">
寡婦
控除</t>
    <phoneticPr fontId="3"/>
  </si>
  <si>
    <t>寡婦控除</t>
    <rPh sb="2" eb="4">
      <t>コウジョ</t>
    </rPh>
    <phoneticPr fontId="3"/>
  </si>
  <si>
    <t>6「団体区分コード」は、令和２年の国勢調査人口（市町村の廃置分合または境界変更があった場合に
　おける関係市町村にあっては、地方自治法施行令第177条第1項の規定によって都道府県知事が告示
　した人口）に基づき、該当する団体区分コード入力すること。</t>
    <rPh sb="12" eb="14">
      <t>レイワ</t>
    </rPh>
    <phoneticPr fontId="3"/>
  </si>
  <si>
    <t>1,000万円〃2,000万円〃</t>
  </si>
  <si>
    <t>1,000万円〃2,000万円〃</t>
    <rPh sb="5" eb="6">
      <t>マン</t>
    </rPh>
    <rPh sb="6" eb="7">
      <t>エン</t>
    </rPh>
    <rPh sb="13" eb="14">
      <t>マン</t>
    </rPh>
    <rPh sb="14" eb="15">
      <t>エン</t>
    </rPh>
    <phoneticPr fontId="3"/>
  </si>
  <si>
    <t>2,000万円〃5,000万円〃</t>
  </si>
  <si>
    <t>2,000万円〃5,000万円〃</t>
    <rPh sb="5" eb="6">
      <t>マン</t>
    </rPh>
    <rPh sb="6" eb="7">
      <t>エン</t>
    </rPh>
    <rPh sb="13" eb="14">
      <t>マン</t>
    </rPh>
    <rPh sb="14" eb="15">
      <t>エン</t>
    </rPh>
    <phoneticPr fontId="3"/>
  </si>
  <si>
    <t>5,000万円〃1億円〃</t>
    <rPh sb="5" eb="6">
      <t>マン</t>
    </rPh>
    <rPh sb="6" eb="7">
      <t>エン</t>
    </rPh>
    <rPh sb="9" eb="10">
      <t>オク</t>
    </rPh>
    <rPh sb="10" eb="11">
      <t>エン</t>
    </rPh>
    <phoneticPr fontId="3"/>
  </si>
  <si>
    <t>1億円を超える金額</t>
    <rPh sb="1" eb="2">
      <t>オク</t>
    </rPh>
    <rPh sb="2" eb="3">
      <t>エン</t>
    </rPh>
    <rPh sb="4" eb="5">
      <t>コ</t>
    </rPh>
    <rPh sb="7" eb="9">
      <t>キンガク</t>
    </rPh>
    <phoneticPr fontId="3"/>
  </si>
  <si>
    <t>1,000万円〃2,000万円〃</t>
    <phoneticPr fontId="3"/>
  </si>
  <si>
    <t>2,000万円〃5,000万円〃</t>
    <phoneticPr fontId="3"/>
  </si>
  <si>
    <t>5,000万円〃1億円〃</t>
    <phoneticPr fontId="3"/>
  </si>
  <si>
    <t>5,000万円〃1億円〃</t>
    <rPh sb="8" eb="10">
      <t>イチオク</t>
    </rPh>
    <phoneticPr fontId="3"/>
  </si>
  <si>
    <t>道府県民税　　</t>
    <rPh sb="3" eb="4">
      <t>ミン</t>
    </rPh>
    <rPh sb="4" eb="5">
      <t>ゼイ</t>
    </rPh>
    <phoneticPr fontId="3"/>
  </si>
  <si>
    <t>道府県民税　　</t>
    <phoneticPr fontId="3"/>
  </si>
  <si>
    <t>うち通算
及び連結分</t>
    <rPh sb="2" eb="4">
      <t>ツウサン</t>
    </rPh>
    <rPh sb="5" eb="6">
      <t>オヨ</t>
    </rPh>
    <rPh sb="7" eb="9">
      <t>レンケツ</t>
    </rPh>
    <rPh sb="9" eb="10">
      <t>ブン</t>
    </rPh>
    <phoneticPr fontId="3"/>
  </si>
  <si>
    <t>市民税課</t>
    <rPh sb="0" eb="3">
      <t>シミンゼイ</t>
    </rPh>
    <rPh sb="3" eb="4">
      <t>カ</t>
    </rPh>
    <phoneticPr fontId="3"/>
  </si>
  <si>
    <t>A05</t>
  </si>
  <si>
    <t>010</t>
  </si>
  <si>
    <t>2</t>
  </si>
  <si>
    <t>F11</t>
  </si>
  <si>
    <t>112</t>
  </si>
  <si>
    <t>122</t>
  </si>
  <si>
    <t>232</t>
  </si>
  <si>
    <t>242</t>
  </si>
  <si>
    <t>G16</t>
  </si>
  <si>
    <t>222</t>
  </si>
  <si>
    <t>C20</t>
  </si>
  <si>
    <t>011</t>
  </si>
  <si>
    <t>G34</t>
  </si>
  <si>
    <t>130</t>
  </si>
  <si>
    <t>1</t>
  </si>
  <si>
    <t>G36</t>
  </si>
  <si>
    <t>ｘ</t>
  </si>
  <si>
    <t>H08</t>
  </si>
  <si>
    <t>030</t>
  </si>
  <si>
    <t>6</t>
  </si>
  <si>
    <t>異常値ではない。特定支出控除申告者が一名いたため。</t>
  </si>
  <si>
    <t>140</t>
  </si>
  <si>
    <t>H13</t>
  </si>
  <si>
    <t>090</t>
  </si>
  <si>
    <t>H22</t>
  </si>
  <si>
    <t>4</t>
  </si>
  <si>
    <t>H32</t>
  </si>
  <si>
    <t>H23</t>
  </si>
  <si>
    <t>020</t>
  </si>
  <si>
    <t>5</t>
  </si>
  <si>
    <t>040</t>
  </si>
  <si>
    <t>H33</t>
  </si>
  <si>
    <t>050</t>
  </si>
  <si>
    <t>H25</t>
  </si>
  <si>
    <t>H37</t>
  </si>
  <si>
    <t>H77</t>
  </si>
  <si>
    <t>120</t>
  </si>
  <si>
    <t>8</t>
  </si>
  <si>
    <t>150</t>
  </si>
  <si>
    <t>170</t>
  </si>
  <si>
    <t>240</t>
  </si>
  <si>
    <t>I64</t>
  </si>
  <si>
    <t>X</t>
  </si>
  <si>
    <t>WC09</t>
  </si>
  <si>
    <t>131</t>
  </si>
  <si>
    <t>WC10</t>
  </si>
  <si>
    <t>241</t>
  </si>
  <si>
    <t>WB15</t>
  </si>
  <si>
    <t>WC15</t>
  </si>
  <si>
    <t>WD15</t>
  </si>
  <si>
    <t>WB16</t>
  </si>
  <si>
    <t>WC16</t>
  </si>
  <si>
    <t>WD16</t>
  </si>
  <si>
    <t>W57</t>
  </si>
  <si>
    <t>133</t>
  </si>
  <si>
    <t>W58</t>
  </si>
  <si>
    <t>253</t>
  </si>
  <si>
    <t>普通徴収税額と特別徴収税額との併用徴収で均等割額を按分して調定しているため</t>
    <phoneticPr fontId="3"/>
  </si>
  <si>
    <t>合計所得２５００万超のため調整控除は無し</t>
    <phoneticPr fontId="3"/>
  </si>
  <si>
    <t>税額調整額が少額のため四捨五入されている。</t>
    <phoneticPr fontId="3"/>
  </si>
  <si>
    <t>配当控除により県所得割のみが0円になっている対象がいる</t>
    <phoneticPr fontId="3"/>
  </si>
  <si>
    <t>配当控除により県所得割のみが0円になっている対象がいる</t>
    <phoneticPr fontId="3"/>
  </si>
  <si>
    <t>異常値ではない。特定支出控除申告者が一名いたため。</t>
    <phoneticPr fontId="3"/>
  </si>
  <si>
    <t>年金以外の所得１０００万超の対象がいるため必ずしも年金所得控除６０万円までとれるわけではないから。</t>
    <phoneticPr fontId="3"/>
  </si>
  <si>
    <t>年金以外の所得１０００万超の対象がいるため必ずしも年金所得控除１１０万円までとれるわけではないから。</t>
    <phoneticPr fontId="3"/>
  </si>
  <si>
    <t>年金以外の所得１０００万超の対象がいるため必ずしも年金所得控除６０万円までとれるわけではないから。</t>
    <phoneticPr fontId="3"/>
  </si>
  <si>
    <t>年金以外の所得１０００万超の対象がいるため必ずしも年金所得控除１１０万円までとれるわけではないから。</t>
    <phoneticPr fontId="3"/>
  </si>
  <si>
    <t>年金以外の所得１０００万超の対象がいるため必ずしも年金所得控除６０万円までとれるわけではなく、所得が残る場合もあるから。</t>
    <phoneticPr fontId="3"/>
  </si>
  <si>
    <t>年金以外の所得１０００万超の対象がいるため必ずしも年金所得控除１１０万円までとれるわけではなく、所得が残る場合もあるから。</t>
    <phoneticPr fontId="3"/>
  </si>
  <si>
    <t>専従者控除を申告している事業主のうち、本来は青色と思われるが確定申告書に青色のフラグがなく白色扱いになっている者が含まれるため。</t>
    <phoneticPr fontId="3"/>
  </si>
  <si>
    <t>配当控除の市と県の割合（４：３）が所得割の市と県の割合（３：２）と異なるため、県民税では所得割が無く、市民税のみ所得割を徴収している者が含まれるため</t>
    <phoneticPr fontId="3"/>
  </si>
  <si>
    <t>配当控除の市と県の割合（４：３）が所得割の市と県の割合（３：２）と異なるため、県民税では所得割が無く、市民税のみ所得割を徴収している者が含まれるため</t>
    <phoneticPr fontId="3"/>
  </si>
  <si>
    <t>異常値ではない。</t>
    <phoneticPr fontId="3"/>
  </si>
  <si>
    <t>W64</t>
  </si>
  <si>
    <t>W69</t>
  </si>
  <si>
    <t>W83</t>
  </si>
  <si>
    <t>W105</t>
  </si>
  <si>
    <t>014</t>
  </si>
  <si>
    <t>WA23</t>
  </si>
  <si>
    <t>WA24</t>
  </si>
  <si>
    <t>WA67</t>
  </si>
  <si>
    <t>134</t>
  </si>
  <si>
    <t>WA68</t>
  </si>
  <si>
    <t>244</t>
  </si>
  <si>
    <t>WC61</t>
  </si>
  <si>
    <t>WC62</t>
  </si>
  <si>
    <t>243</t>
  </si>
  <si>
    <t>W112</t>
  </si>
  <si>
    <t>110</t>
  </si>
  <si>
    <t>異常値ではない。</t>
  </si>
  <si>
    <t>U14</t>
    <phoneticPr fontId="3"/>
  </si>
  <si>
    <t>X</t>
    <phoneticPr fontId="3"/>
  </si>
  <si>
    <t>記載もれなし</t>
    <rPh sb="0" eb="2">
      <t>キサイ</t>
    </rPh>
    <phoneticPr fontId="3"/>
  </si>
  <si>
    <t>I61</t>
    <phoneticPr fontId="3"/>
  </si>
  <si>
    <t>010</t>
    <phoneticPr fontId="3"/>
  </si>
  <si>
    <t>5</t>
    <phoneticPr fontId="3"/>
  </si>
  <si>
    <t>異常値ではない(時間外勤務削減の取り組みにより支出実績が減少したため)。</t>
    <rPh sb="0" eb="3">
      <t>イジョウチ</t>
    </rPh>
    <rPh sb="8" eb="11">
      <t>ジカンガイ</t>
    </rPh>
    <rPh sb="11" eb="13">
      <t>キンム</t>
    </rPh>
    <rPh sb="13" eb="15">
      <t>サクゲン</t>
    </rPh>
    <rPh sb="16" eb="17">
      <t>ト</t>
    </rPh>
    <rPh sb="18" eb="19">
      <t>ク</t>
    </rPh>
    <rPh sb="23" eb="25">
      <t>シシュツ</t>
    </rPh>
    <rPh sb="25" eb="27">
      <t>ジッセキ</t>
    </rPh>
    <rPh sb="28" eb="30">
      <t>ゲンショウ</t>
    </rPh>
    <phoneticPr fontId="3"/>
  </si>
  <si>
    <t>011</t>
    <phoneticPr fontId="3"/>
  </si>
  <si>
    <t>12</t>
    <phoneticPr fontId="3"/>
  </si>
  <si>
    <t>異常値ではない(先進地視察等の実施がないことや県外研修のオンライン化により支出実績が減少したため)。</t>
    <rPh sb="0" eb="3">
      <t>イジョウチ</t>
    </rPh>
    <rPh sb="8" eb="10">
      <t>センシン</t>
    </rPh>
    <rPh sb="10" eb="11">
      <t>チ</t>
    </rPh>
    <rPh sb="11" eb="13">
      <t>シサツ</t>
    </rPh>
    <rPh sb="13" eb="14">
      <t>トウ</t>
    </rPh>
    <rPh sb="15" eb="17">
      <t>ジッシ</t>
    </rPh>
    <rPh sb="23" eb="25">
      <t>ケンガイ</t>
    </rPh>
    <rPh sb="25" eb="27">
      <t>ケンシュウ</t>
    </rPh>
    <rPh sb="33" eb="34">
      <t>カ</t>
    </rPh>
    <rPh sb="37" eb="39">
      <t>シシュツ</t>
    </rPh>
    <rPh sb="39" eb="41">
      <t>ジッセキ</t>
    </rPh>
    <rPh sb="42" eb="44">
      <t>ゲンショウ</t>
    </rPh>
    <phoneticPr fontId="3"/>
  </si>
  <si>
    <t>W21</t>
    <phoneticPr fontId="3"/>
  </si>
  <si>
    <t>020</t>
    <phoneticPr fontId="3"/>
  </si>
  <si>
    <t>3</t>
    <phoneticPr fontId="3"/>
  </si>
  <si>
    <t>異常値ではない。</t>
    <rPh sb="0" eb="3">
      <t>イジョウチ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</si>
</sst>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quot;△ &quot;#,##0"/>
    <numFmt numFmtId="178" formatCode="0.0%"/>
    <numFmt numFmtId="179" formatCode="0_ "/>
    <numFmt numFmtId="180" formatCode="#,##0_ "/>
    <numFmt numFmtId="181" formatCode="0_);[Red]\(0\)"/>
  </numFmts>
  <fonts count="40">
    <font>
      <sz val="11"/>
      <name val="ＭＳ Ｐゴシック"/>
      <family val="3"/>
      <charset val="128"/>
    </font>
    <font>
      <sz val="11"/>
      <name val="ＭＳ Ｐゴシック"/>
      <family val="3"/>
      <charset val="128"/>
    </font>
    <font>
      <sz val="11"/>
      <name val="明朝"/>
      <family val="3"/>
      <charset val="128"/>
    </font>
    <font>
      <sz val="6"/>
      <name val="ＭＳ Ｐゴシック"/>
      <family val="3"/>
      <charset val="128"/>
    </font>
    <font>
      <b/>
      <sz val="11"/>
      <name val="明朝"/>
      <family val="3"/>
      <charset val="128"/>
    </font>
    <font>
      <b/>
      <sz val="11"/>
      <name val="ＭＳ Ｐゴシック"/>
      <family val="3"/>
      <charset val="128"/>
    </font>
    <font>
      <sz val="11"/>
      <color indexed="10"/>
      <name val="ＭＳ Ｐゴシック"/>
      <family val="3"/>
      <charset val="128"/>
    </font>
    <font>
      <sz val="9"/>
      <color indexed="10"/>
      <name val="ＭＳ Ｐゴシック"/>
      <family val="3"/>
      <charset val="128"/>
    </font>
    <font>
      <b/>
      <sz val="12"/>
      <name val="ＭＳ 明朝"/>
      <family val="1"/>
      <charset val="128"/>
    </font>
    <font>
      <b/>
      <sz val="12"/>
      <name val="ＭＳ Ｐゴシック"/>
      <family val="3"/>
      <charset val="128"/>
    </font>
    <font>
      <sz val="10"/>
      <name val="ＭＳ Ｐゴシック"/>
      <family val="3"/>
      <charset val="128"/>
    </font>
    <font>
      <u/>
      <sz val="11"/>
      <name val="ＭＳ Ｐゴシック"/>
      <family val="3"/>
      <charset val="128"/>
    </font>
    <font>
      <u/>
      <sz val="10"/>
      <name val="ＭＳ Ｐゴシック"/>
      <family val="3"/>
      <charset val="128"/>
    </font>
    <font>
      <sz val="9"/>
      <name val="ＭＳ Ｐゴシック"/>
      <family val="3"/>
      <charset val="128"/>
    </font>
    <font>
      <sz val="9"/>
      <color indexed="81"/>
      <name val="ＭＳ Ｐゴシック"/>
      <family val="3"/>
      <charset val="128"/>
    </font>
    <font>
      <sz val="9"/>
      <name val="ＭＳ 明朝"/>
      <family val="1"/>
      <charset val="128"/>
    </font>
    <font>
      <sz val="11"/>
      <name val="ＭＳ 明朝"/>
      <family val="1"/>
      <charset val="128"/>
    </font>
    <font>
      <sz val="8"/>
      <name val="ＭＳ 明朝"/>
      <family val="1"/>
      <charset val="128"/>
    </font>
    <font>
      <b/>
      <sz val="9"/>
      <name val="ＭＳ 明朝"/>
      <family val="1"/>
      <charset val="128"/>
    </font>
    <font>
      <b/>
      <sz val="10"/>
      <name val="ＭＳ 明朝"/>
      <family val="1"/>
      <charset val="128"/>
    </font>
    <font>
      <b/>
      <sz val="8"/>
      <name val="ＭＳ 明朝"/>
      <family val="1"/>
      <charset val="128"/>
    </font>
    <font>
      <sz val="10"/>
      <name val="ＭＳ 明朝"/>
      <family val="1"/>
      <charset val="128"/>
    </font>
    <font>
      <sz val="6"/>
      <name val="ＭＳ 明朝"/>
      <family val="1"/>
      <charset val="128"/>
    </font>
    <font>
      <sz val="7"/>
      <name val="ＭＳ 明朝"/>
      <family val="1"/>
      <charset val="128"/>
    </font>
    <font>
      <sz val="9"/>
      <color indexed="9"/>
      <name val="ＭＳ 明朝"/>
      <family val="1"/>
      <charset val="128"/>
    </font>
    <font>
      <sz val="6"/>
      <name val="ＭＳ Ｐ明朝"/>
      <family val="1"/>
      <charset val="128"/>
    </font>
    <font>
      <sz val="8"/>
      <name val="ＭＳ Ｐ明朝"/>
      <family val="1"/>
      <charset val="128"/>
    </font>
    <font>
      <b/>
      <sz val="11"/>
      <name val="ＭＳ 明朝"/>
      <family val="1"/>
      <charset val="128"/>
    </font>
    <font>
      <sz val="14"/>
      <name val="ＭＳ 明朝"/>
      <family val="1"/>
      <charset val="128"/>
    </font>
    <font>
      <sz val="11"/>
      <color indexed="9"/>
      <name val="ＭＳ 明朝"/>
      <family val="1"/>
      <charset val="128"/>
    </font>
    <font>
      <sz val="7"/>
      <name val="ＭＳ Ｐ明朝"/>
      <family val="1"/>
      <charset val="128"/>
    </font>
    <font>
      <sz val="5"/>
      <color indexed="10"/>
      <name val="ＭＳ 明朝"/>
      <family val="1"/>
      <charset val="128"/>
    </font>
    <font>
      <sz val="10"/>
      <name val="ＭＳ Ｐ明朝"/>
      <family val="1"/>
      <charset val="128"/>
    </font>
    <font>
      <sz val="9"/>
      <name val="ＭＳ Ｐ明朝"/>
      <family val="1"/>
      <charset val="128"/>
    </font>
    <font>
      <sz val="11"/>
      <name val="ＭＳ Ｐゴシック"/>
      <family val="3"/>
      <charset val="128"/>
    </font>
    <font>
      <sz val="12"/>
      <name val="ＭＳ 明朝"/>
      <family val="1"/>
      <charset val="128"/>
    </font>
    <font>
      <u/>
      <sz val="12"/>
      <name val="ＭＳ 明朝"/>
      <family val="1"/>
      <charset val="128"/>
    </font>
    <font>
      <sz val="8"/>
      <color rgb="FFFF0000"/>
      <name val="ＭＳ 明朝"/>
      <family val="1"/>
      <charset val="128"/>
    </font>
    <font>
      <sz val="9"/>
      <color theme="0"/>
      <name val="ＭＳ 明朝"/>
      <family val="1"/>
      <charset val="128"/>
    </font>
    <font>
      <sz val="9"/>
      <color rgb="FF00B0F0"/>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medium">
        <color indexed="64"/>
      </top>
      <bottom/>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bottom style="thin">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bottom/>
      <diagonal/>
    </border>
    <border>
      <left style="medium">
        <color theme="1"/>
      </left>
      <right/>
      <top style="thin">
        <color indexed="64"/>
      </top>
      <bottom style="thin">
        <color indexed="64"/>
      </bottom>
      <diagonal/>
    </border>
    <border>
      <left style="medium">
        <color theme="1"/>
      </left>
      <right/>
      <top style="thin">
        <color indexed="64"/>
      </top>
      <bottom style="thin">
        <color theme="1"/>
      </bottom>
      <diagonal/>
    </border>
    <border>
      <left/>
      <right/>
      <top style="thin">
        <color indexed="64"/>
      </top>
      <bottom style="thin">
        <color theme="1"/>
      </bottom>
      <diagonal/>
    </border>
    <border>
      <left/>
      <right style="medium">
        <color indexed="64"/>
      </right>
      <top style="thin">
        <color indexed="64"/>
      </top>
      <bottom style="thin">
        <color theme="1"/>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diagonalUp="1">
      <left style="medium">
        <color indexed="64"/>
      </left>
      <right/>
      <top style="thin">
        <color indexed="64"/>
      </top>
      <bottom style="thin">
        <color indexed="64"/>
      </bottom>
      <diagonal style="thin">
        <color indexed="64"/>
      </diagonal>
    </border>
  </borders>
  <cellStyleXfs count="27">
    <xf numFmtId="0" fontId="0" fillId="0" borderId="0"/>
    <xf numFmtId="0" fontId="34" fillId="0" borderId="0"/>
    <xf numFmtId="0" fontId="2"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1597">
    <xf numFmtId="0" fontId="0" fillId="0" borderId="0" xfId="0"/>
    <xf numFmtId="0" fontId="1" fillId="0" borderId="0" xfId="4" applyProtection="1">
      <protection hidden="1"/>
    </xf>
    <xf numFmtId="0" fontId="4" fillId="2" borderId="1" xfId="2" applyFont="1" applyFill="1" applyBorder="1" applyAlignment="1" applyProtection="1">
      <alignment horizontal="center" vertical="center"/>
    </xf>
    <xf numFmtId="0" fontId="5" fillId="2" borderId="1" xfId="6" applyFont="1" applyFill="1" applyBorder="1" applyAlignment="1" applyProtection="1">
      <alignment horizontal="center" vertical="center"/>
    </xf>
    <xf numFmtId="0" fontId="1" fillId="0" borderId="0" xfId="6" applyProtection="1"/>
    <xf numFmtId="49" fontId="1" fillId="0" borderId="1" xfId="6" applyNumberFormat="1" applyBorder="1" applyAlignment="1" applyProtection="1">
      <alignment horizontal="center"/>
    </xf>
    <xf numFmtId="0" fontId="2" fillId="0" borderId="1" xfId="2" applyBorder="1" applyAlignment="1" applyProtection="1">
      <alignment horizontal="center"/>
    </xf>
    <xf numFmtId="49" fontId="1" fillId="0" borderId="0" xfId="6" applyNumberFormat="1" applyAlignment="1" applyProtection="1">
      <alignment horizontal="center"/>
    </xf>
    <xf numFmtId="0" fontId="1" fillId="0" borderId="0" xfId="6" applyAlignment="1" applyProtection="1">
      <alignment horizontal="center"/>
    </xf>
    <xf numFmtId="49" fontId="5" fillId="2" borderId="24" xfId="2" applyNumberFormat="1" applyFont="1" applyFill="1" applyBorder="1" applyAlignment="1" applyProtection="1">
      <alignment horizontal="center" vertical="center"/>
    </xf>
    <xf numFmtId="0" fontId="0" fillId="0" borderId="0" xfId="0" applyProtection="1"/>
    <xf numFmtId="49" fontId="5" fillId="2" borderId="35" xfId="2" applyNumberFormat="1" applyFont="1" applyFill="1" applyBorder="1" applyAlignment="1" applyProtection="1">
      <alignment horizontal="center" vertical="center"/>
    </xf>
    <xf numFmtId="49" fontId="1" fillId="0" borderId="12" xfId="26" applyNumberFormat="1" applyBorder="1" applyAlignment="1" applyProtection="1">
      <alignment horizontal="center" vertical="center"/>
    </xf>
    <xf numFmtId="49" fontId="1" fillId="0" borderId="13" xfId="26" applyNumberFormat="1" applyBorder="1" applyAlignment="1" applyProtection="1">
      <alignment horizontal="center" vertical="center"/>
    </xf>
    <xf numFmtId="49" fontId="1" fillId="0" borderId="14" xfId="26" applyNumberFormat="1" applyBorder="1" applyAlignment="1" applyProtection="1">
      <alignment horizontal="center" vertical="center"/>
    </xf>
    <xf numFmtId="0" fontId="0" fillId="0" borderId="0" xfId="0" applyAlignment="1" applyProtection="1">
      <alignment horizontal="center" vertical="center"/>
    </xf>
    <xf numFmtId="0" fontId="6" fillId="0" borderId="0" xfId="4" applyFont="1" applyProtection="1"/>
    <xf numFmtId="0" fontId="1" fillId="0" borderId="0" xfId="4" applyProtection="1"/>
    <xf numFmtId="0" fontId="7" fillId="0" borderId="0" xfId="4" applyFont="1" applyAlignment="1" applyProtection="1">
      <alignment horizontal="center" vertical="top"/>
    </xf>
    <xf numFmtId="0" fontId="8" fillId="0" borderId="0" xfId="4" applyFont="1" applyProtection="1"/>
    <xf numFmtId="0" fontId="9" fillId="0" borderId="0" xfId="4" applyFont="1" applyProtection="1"/>
    <xf numFmtId="0" fontId="7" fillId="0" borderId="0" xfId="4" applyFont="1" applyAlignment="1" applyProtection="1">
      <alignment horizontal="right"/>
    </xf>
    <xf numFmtId="0" fontId="1" fillId="0" borderId="0" xfId="4" applyAlignment="1" applyProtection="1">
      <alignment horizontal="center" vertical="center"/>
    </xf>
    <xf numFmtId="0" fontId="1" fillId="0" borderId="0" xfId="3" applyProtection="1">
      <alignment vertical="center"/>
    </xf>
    <xf numFmtId="49" fontId="5" fillId="0" borderId="0" xfId="3" applyNumberFormat="1" applyFont="1" applyAlignment="1" applyProtection="1">
      <alignment horizontal="left" vertical="center"/>
    </xf>
    <xf numFmtId="49" fontId="1" fillId="0" borderId="0" xfId="3" applyNumberFormat="1" applyProtection="1">
      <alignment vertical="center"/>
    </xf>
    <xf numFmtId="49" fontId="10" fillId="0" borderId="0" xfId="3" applyNumberFormat="1" applyFont="1" applyAlignment="1" applyProtection="1">
      <alignment horizontal="left" vertical="center"/>
    </xf>
    <xf numFmtId="49" fontId="10" fillId="0" borderId="0" xfId="3" applyNumberFormat="1" applyFont="1" applyProtection="1">
      <alignment vertical="center"/>
    </xf>
    <xf numFmtId="0" fontId="10" fillId="0" borderId="0" xfId="3" applyFont="1" applyProtection="1">
      <alignment vertical="center"/>
    </xf>
    <xf numFmtId="49" fontId="10" fillId="0" borderId="0" xfId="3" applyNumberFormat="1" applyFont="1" applyAlignment="1" applyProtection="1">
      <alignment horizontal="left"/>
    </xf>
    <xf numFmtId="0" fontId="10" fillId="0" borderId="0" xfId="3" applyFont="1" applyAlignment="1" applyProtection="1">
      <alignment horizontal="left"/>
    </xf>
    <xf numFmtId="49" fontId="10" fillId="0" borderId="0" xfId="5" applyNumberFormat="1" applyFont="1" applyAlignment="1" applyProtection="1">
      <alignment horizontal="left" vertical="center"/>
    </xf>
    <xf numFmtId="49" fontId="10" fillId="0" borderId="0" xfId="3" applyNumberFormat="1" applyFont="1" applyAlignment="1" applyProtection="1">
      <alignment horizontal="center"/>
    </xf>
    <xf numFmtId="49" fontId="10" fillId="0" borderId="0" xfId="3" applyNumberFormat="1" applyFont="1" applyAlignment="1" applyProtection="1">
      <alignment horizontal="right"/>
    </xf>
    <xf numFmtId="0" fontId="10" fillId="0" borderId="0" xfId="3" applyFont="1" applyAlignment="1" applyProtection="1">
      <alignment horizontal="right" vertical="center"/>
    </xf>
    <xf numFmtId="49" fontId="1" fillId="0" borderId="0" xfId="5" applyNumberFormat="1" applyProtection="1"/>
    <xf numFmtId="49" fontId="10" fillId="0" borderId="0" xfId="5" applyNumberFormat="1" applyFont="1" applyAlignment="1" applyProtection="1">
      <alignment horizontal="center" vertical="center"/>
    </xf>
    <xf numFmtId="0" fontId="1" fillId="0" borderId="0" xfId="5" applyProtection="1"/>
    <xf numFmtId="0" fontId="10" fillId="0" borderId="0" xfId="5" applyFont="1" applyProtection="1"/>
    <xf numFmtId="49" fontId="10" fillId="0" borderId="0" xfId="3" applyNumberFormat="1" applyFont="1" applyAlignment="1" applyProtection="1">
      <alignment horizontal="right" vertical="center"/>
    </xf>
    <xf numFmtId="49" fontId="12" fillId="0" borderId="0" xfId="3" applyNumberFormat="1" applyFont="1" applyAlignment="1" applyProtection="1">
      <alignment horizontal="left" vertical="center"/>
    </xf>
    <xf numFmtId="49" fontId="13" fillId="0" borderId="0" xfId="3" applyNumberFormat="1" applyFont="1" applyAlignment="1" applyProtection="1">
      <alignment horizontal="left" vertical="center" indent="1"/>
    </xf>
    <xf numFmtId="0" fontId="13" fillId="0" borderId="0" xfId="3" applyFont="1" applyProtection="1">
      <alignment vertical="center"/>
    </xf>
    <xf numFmtId="0" fontId="13" fillId="0" borderId="0" xfId="3" applyFont="1" applyAlignment="1" applyProtection="1">
      <alignment horizontal="left" vertical="center"/>
    </xf>
    <xf numFmtId="49" fontId="1" fillId="0" borderId="0" xfId="4" applyNumberFormat="1" applyAlignment="1" applyProtection="1">
      <alignment horizontal="left" vertical="center"/>
    </xf>
    <xf numFmtId="49" fontId="5" fillId="0" borderId="0" xfId="4" applyNumberFormat="1" applyFont="1" applyAlignment="1" applyProtection="1">
      <alignment horizontal="left" vertical="center"/>
    </xf>
    <xf numFmtId="49" fontId="1" fillId="0" borderId="0" xfId="4" applyNumberFormat="1" applyAlignment="1" applyProtection="1">
      <alignment horizontal="center" vertical="center"/>
    </xf>
    <xf numFmtId="0" fontId="15" fillId="0" borderId="0" xfId="0" applyFont="1" applyProtection="1"/>
    <xf numFmtId="0" fontId="8"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49" fontId="15" fillId="0" borderId="25" xfId="7" applyNumberFormat="1" applyFont="1" applyBorder="1" applyAlignment="1" applyProtection="1">
      <alignment horizontal="distributed" vertical="center" wrapText="1"/>
    </xf>
    <xf numFmtId="49" fontId="15" fillId="0" borderId="25" xfId="0" applyNumberFormat="1" applyFont="1" applyBorder="1" applyAlignment="1" applyProtection="1">
      <alignment horizontal="center" vertical="center" wrapText="1"/>
    </xf>
    <xf numFmtId="49" fontId="15" fillId="0" borderId="3" xfId="7" applyNumberFormat="1" applyFont="1" applyBorder="1" applyAlignment="1" applyProtection="1">
      <alignment horizontal="distributed" vertical="center" wrapText="1"/>
    </xf>
    <xf numFmtId="49" fontId="15" fillId="0" borderId="3" xfId="0" applyNumberFormat="1" applyFont="1" applyBorder="1" applyAlignment="1" applyProtection="1">
      <alignment horizontal="center" vertical="center" wrapText="1"/>
    </xf>
    <xf numFmtId="49" fontId="16" fillId="0" borderId="0" xfId="0" applyNumberFormat="1" applyFont="1" applyAlignment="1" applyProtection="1">
      <alignment horizontal="center" vertical="center" wrapText="1"/>
    </xf>
    <xf numFmtId="49" fontId="15" fillId="0" borderId="0" xfId="7" applyNumberFormat="1" applyFont="1" applyAlignment="1" applyProtection="1">
      <alignment horizontal="distributed" vertical="center" wrapText="1"/>
    </xf>
    <xf numFmtId="49" fontId="15" fillId="0" borderId="0" xfId="0" applyNumberFormat="1" applyFont="1" applyAlignment="1" applyProtection="1">
      <alignment horizontal="center" vertical="center" wrapText="1"/>
    </xf>
    <xf numFmtId="0" fontId="17" fillId="0" borderId="0" xfId="0" applyFont="1" applyAlignment="1" applyProtection="1">
      <alignment wrapText="1"/>
    </xf>
    <xf numFmtId="49" fontId="38" fillId="0" borderId="0" xfId="7" applyNumberFormat="1" applyFont="1" applyAlignment="1" applyProtection="1">
      <alignment horizontal="center" vertical="center" wrapText="1"/>
    </xf>
    <xf numFmtId="49" fontId="15" fillId="0" borderId="0" xfId="7" applyNumberFormat="1" applyFont="1" applyAlignment="1" applyProtection="1">
      <alignment vertical="center" wrapText="1"/>
    </xf>
    <xf numFmtId="0" fontId="15" fillId="0" borderId="24" xfId="0" applyFont="1" applyBorder="1" applyAlignment="1" applyProtection="1">
      <alignment horizontal="center" vertical="center"/>
    </xf>
    <xf numFmtId="0" fontId="0" fillId="0" borderId="24" xfId="0" applyBorder="1" applyAlignment="1" applyProtection="1">
      <alignment horizontal="center" vertical="center"/>
    </xf>
    <xf numFmtId="176" fontId="15" fillId="0" borderId="22" xfId="7" applyNumberFormat="1" applyFont="1" applyBorder="1" applyAlignment="1" applyProtection="1">
      <alignment horizontal="center" vertical="center" wrapText="1"/>
    </xf>
    <xf numFmtId="176" fontId="15" fillId="0" borderId="4" xfId="7" applyNumberFormat="1" applyFont="1" applyBorder="1" applyAlignment="1" applyProtection="1">
      <alignment horizontal="center" vertical="center" wrapText="1"/>
    </xf>
    <xf numFmtId="176" fontId="15" fillId="0" borderId="29" xfId="7" applyNumberFormat="1" applyFont="1" applyBorder="1" applyAlignment="1" applyProtection="1">
      <alignment horizontal="center" vertical="center" wrapText="1"/>
    </xf>
    <xf numFmtId="176" fontId="15" fillId="0" borderId="32" xfId="7" applyNumberFormat="1" applyFont="1" applyBorder="1" applyAlignment="1" applyProtection="1">
      <alignment horizontal="center" vertical="center" wrapText="1"/>
    </xf>
    <xf numFmtId="179" fontId="15" fillId="0" borderId="30" xfId="0" applyNumberFormat="1" applyFont="1" applyBorder="1" applyAlignment="1" applyProtection="1">
      <alignment horizontal="center" vertical="center" wrapText="1"/>
    </xf>
    <xf numFmtId="179" fontId="15" fillId="0" borderId="31" xfId="0" applyNumberFormat="1" applyFont="1" applyBorder="1" applyAlignment="1" applyProtection="1">
      <alignment horizontal="center" vertical="center" wrapText="1"/>
    </xf>
    <xf numFmtId="179" fontId="15" fillId="0" borderId="27" xfId="0" applyNumberFormat="1" applyFont="1" applyBorder="1" applyAlignment="1" applyProtection="1">
      <alignment horizontal="center" vertical="center" wrapText="1"/>
    </xf>
    <xf numFmtId="179" fontId="15" fillId="0" borderId="28" xfId="0" applyNumberFormat="1" applyFont="1" applyBorder="1" applyAlignment="1" applyProtection="1">
      <alignment horizontal="center" vertical="center" wrapText="1"/>
    </xf>
    <xf numFmtId="0" fontId="15" fillId="0" borderId="0" xfId="7" applyFont="1" applyAlignment="1" applyProtection="1">
      <alignment horizontal="center" vertical="center"/>
    </xf>
    <xf numFmtId="0" fontId="15" fillId="0" borderId="0" xfId="0" applyFont="1" applyAlignment="1" applyProtection="1">
      <alignment horizontal="center" vertical="center" shrinkToFit="1"/>
    </xf>
    <xf numFmtId="0" fontId="15" fillId="0" borderId="37" xfId="0" applyFont="1" applyBorder="1" applyAlignment="1" applyProtection="1">
      <alignment horizontal="center" vertical="center"/>
    </xf>
    <xf numFmtId="0" fontId="15" fillId="0" borderId="25" xfId="0" applyFont="1" applyBorder="1" applyAlignment="1" applyProtection="1">
      <alignment horizontal="center" vertical="center"/>
    </xf>
    <xf numFmtId="0" fontId="15" fillId="0" borderId="3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33" xfId="0" applyFont="1" applyBorder="1" applyAlignment="1" applyProtection="1">
      <alignment horizontal="center" vertical="center" wrapText="1" shrinkToFit="1"/>
    </xf>
    <xf numFmtId="0" fontId="18" fillId="0" borderId="0" xfId="0" applyFont="1" applyAlignment="1" applyProtection="1">
      <alignment horizontal="center" vertical="center" wrapText="1"/>
    </xf>
    <xf numFmtId="49" fontId="17" fillId="0" borderId="0" xfId="0" applyNumberFormat="1" applyFont="1" applyAlignment="1" applyProtection="1">
      <alignment horizontal="left" vertical="center" wrapText="1"/>
    </xf>
    <xf numFmtId="49" fontId="15" fillId="0" borderId="2" xfId="1" applyNumberFormat="1" applyFont="1" applyBorder="1" applyAlignment="1" applyProtection="1">
      <alignment horizontal="center" vertical="center" wrapText="1" justifyLastLine="1"/>
    </xf>
    <xf numFmtId="49" fontId="15" fillId="0" borderId="3" xfId="1" applyNumberFormat="1" applyFont="1" applyBorder="1" applyAlignment="1" applyProtection="1">
      <alignment horizontal="center" vertical="center" wrapText="1" justifyLastLine="1"/>
    </xf>
    <xf numFmtId="49" fontId="15" fillId="0" borderId="36" xfId="1" applyNumberFormat="1" applyFont="1" applyBorder="1" applyAlignment="1" applyProtection="1">
      <alignment horizontal="center" vertical="center" wrapText="1" justifyLastLine="1"/>
    </xf>
    <xf numFmtId="49" fontId="15" fillId="0" borderId="2" xfId="1" applyNumberFormat="1" applyFont="1" applyBorder="1" applyAlignment="1" applyProtection="1">
      <alignment horizontal="distributed" vertical="center" wrapText="1" indent="2"/>
    </xf>
    <xf numFmtId="49" fontId="15" fillId="0" borderId="3" xfId="1" applyNumberFormat="1" applyFont="1" applyBorder="1" applyAlignment="1" applyProtection="1">
      <alignment horizontal="distributed" vertical="center" wrapText="1" indent="2"/>
    </xf>
    <xf numFmtId="0" fontId="15" fillId="0" borderId="0" xfId="0" applyFont="1" applyAlignment="1" applyProtection="1">
      <alignment vertical="center"/>
    </xf>
    <xf numFmtId="0" fontId="15" fillId="0" borderId="0" xfId="0" applyFont="1" applyAlignment="1" applyProtection="1">
      <alignment horizontal="center" vertical="center"/>
    </xf>
    <xf numFmtId="49" fontId="15" fillId="0" borderId="15" xfId="0" applyNumberFormat="1" applyFont="1" applyBorder="1" applyAlignment="1" applyProtection="1">
      <alignment horizontal="distributed" vertical="center" wrapText="1"/>
    </xf>
    <xf numFmtId="49" fontId="15" fillId="0" borderId="5" xfId="0" applyNumberFormat="1" applyFont="1" applyBorder="1" applyAlignment="1" applyProtection="1">
      <alignment horizontal="distributed" vertical="center" wrapText="1"/>
    </xf>
    <xf numFmtId="49" fontId="15" fillId="0" borderId="16" xfId="0" applyNumberFormat="1" applyFont="1" applyBorder="1" applyAlignment="1" applyProtection="1">
      <alignment horizontal="distributed" vertical="center" wrapText="1"/>
    </xf>
    <xf numFmtId="0" fontId="15" fillId="0" borderId="15" xfId="0" applyFont="1" applyBorder="1" applyAlignment="1" applyProtection="1">
      <alignment horizontal="distributed" vertical="center" wrapText="1" justifyLastLine="1"/>
    </xf>
    <xf numFmtId="0" fontId="15" fillId="0" borderId="5" xfId="0" applyFont="1" applyBorder="1" applyAlignment="1" applyProtection="1">
      <alignment horizontal="distributed" vertical="center" wrapText="1" justifyLastLine="1"/>
    </xf>
    <xf numFmtId="0" fontId="15" fillId="0" borderId="16" xfId="0" applyFont="1" applyBorder="1" applyAlignment="1" applyProtection="1">
      <alignment horizontal="distributed" vertical="center" wrapText="1" justifyLastLine="1"/>
    </xf>
    <xf numFmtId="49" fontId="15" fillId="0" borderId="15" xfId="0" applyNumberFormat="1" applyFont="1" applyBorder="1" applyAlignment="1" applyProtection="1">
      <alignment horizontal="distributed" vertical="center" wrapText="1" justifyLastLine="1"/>
    </xf>
    <xf numFmtId="49" fontId="15" fillId="0" borderId="5" xfId="0" applyNumberFormat="1" applyFont="1" applyBorder="1" applyAlignment="1" applyProtection="1">
      <alignment horizontal="distributed" vertical="center" wrapText="1" justifyLastLine="1"/>
    </xf>
    <xf numFmtId="49" fontId="15" fillId="0" borderId="16" xfId="0" applyNumberFormat="1" applyFont="1" applyBorder="1" applyAlignment="1" applyProtection="1">
      <alignment horizontal="distributed" vertical="center" wrapText="1" justifyLastLine="1"/>
    </xf>
    <xf numFmtId="49" fontId="15" fillId="0" borderId="2" xfId="0" applyNumberFormat="1" applyFont="1" applyBorder="1" applyAlignment="1" applyProtection="1">
      <alignment horizontal="distributed" vertical="center" wrapText="1"/>
    </xf>
    <xf numFmtId="49" fontId="15" fillId="0" borderId="3" xfId="0" applyNumberFormat="1" applyFont="1" applyBorder="1" applyAlignment="1" applyProtection="1">
      <alignment horizontal="distributed" vertical="center" wrapText="1"/>
    </xf>
    <xf numFmtId="49" fontId="15" fillId="0" borderId="23" xfId="0" applyNumberFormat="1" applyFont="1" applyBorder="1" applyAlignment="1" applyProtection="1">
      <alignment horizontal="distributed" vertical="center" wrapText="1"/>
    </xf>
    <xf numFmtId="176" fontId="21" fillId="0" borderId="135" xfId="0" applyNumberFormat="1" applyFont="1" applyBorder="1" applyAlignment="1" applyProtection="1">
      <alignment horizontal="center" vertical="center"/>
    </xf>
    <xf numFmtId="176" fontId="21" fillId="0" borderId="51" xfId="0" applyNumberFormat="1" applyFont="1" applyBorder="1" applyAlignment="1" applyProtection="1">
      <alignment horizontal="center" vertical="center"/>
    </xf>
    <xf numFmtId="176" fontId="21" fillId="0" borderId="30" xfId="0" applyNumberFormat="1" applyFont="1" applyBorder="1" applyAlignment="1" applyProtection="1">
      <alignment horizontal="center" vertical="center"/>
    </xf>
    <xf numFmtId="176" fontId="21" fillId="0" borderId="136" xfId="0" applyNumberFormat="1" applyFont="1" applyBorder="1" applyAlignment="1" applyProtection="1">
      <alignment horizontal="center" vertical="center"/>
    </xf>
    <xf numFmtId="176" fontId="21" fillId="0" borderId="50" xfId="0" applyNumberFormat="1" applyFont="1" applyBorder="1" applyAlignment="1" applyProtection="1">
      <alignment horizontal="center" vertical="center"/>
    </xf>
    <xf numFmtId="49" fontId="15" fillId="0" borderId="50" xfId="0" applyNumberFormat="1" applyFont="1" applyBorder="1" applyAlignment="1" applyProtection="1">
      <alignment horizontal="left" vertical="center" wrapText="1"/>
    </xf>
    <xf numFmtId="49" fontId="15" fillId="0" borderId="51" xfId="0" applyNumberFormat="1" applyFont="1" applyBorder="1" applyAlignment="1" applyProtection="1">
      <alignment horizontal="left" vertical="center" wrapText="1"/>
    </xf>
    <xf numFmtId="49" fontId="15" fillId="0" borderId="53" xfId="0" applyNumberFormat="1" applyFont="1" applyBorder="1" applyAlignment="1" applyProtection="1">
      <alignment horizontal="left" vertical="center" wrapText="1"/>
    </xf>
    <xf numFmtId="49" fontId="15" fillId="0" borderId="36" xfId="1" applyNumberFormat="1" applyFont="1" applyBorder="1" applyAlignment="1" applyProtection="1">
      <alignment horizontal="distributed" vertical="center" wrapText="1" indent="2"/>
    </xf>
    <xf numFmtId="49" fontId="15" fillId="0" borderId="0" xfId="0" applyNumberFormat="1" applyFont="1" applyAlignment="1" applyProtection="1">
      <alignment horizontal="distributed" vertical="center" wrapText="1"/>
    </xf>
    <xf numFmtId="0" fontId="0" fillId="0" borderId="0" xfId="0" applyAlignment="1" applyProtection="1">
      <alignment horizontal="distributed" vertical="center" wrapText="1"/>
    </xf>
    <xf numFmtId="176" fontId="21" fillId="0" borderId="0" xfId="0" applyNumberFormat="1" applyFont="1" applyAlignment="1" applyProtection="1">
      <alignment horizontal="center" vertical="center" shrinkToFit="1"/>
    </xf>
    <xf numFmtId="0" fontId="0" fillId="0" borderId="0" xfId="0" applyAlignment="1" applyProtection="1">
      <alignment horizontal="center" vertical="center" shrinkToFit="1"/>
    </xf>
    <xf numFmtId="0" fontId="15" fillId="0" borderId="0" xfId="0" applyFont="1" applyAlignment="1" applyProtection="1">
      <alignment horizontal="left" vertical="center" shrinkToFit="1"/>
    </xf>
    <xf numFmtId="0" fontId="0" fillId="0" borderId="0" xfId="0" applyAlignment="1" applyProtection="1">
      <alignment horizontal="left" vertical="center" shrinkToFit="1"/>
    </xf>
    <xf numFmtId="0" fontId="20" fillId="0" borderId="0" xfId="0" applyFont="1" applyProtection="1"/>
    <xf numFmtId="0" fontId="17" fillId="0" borderId="0" xfId="0" applyFont="1" applyProtection="1"/>
    <xf numFmtId="49" fontId="22" fillId="0" borderId="0" xfId="9" applyNumberFormat="1" applyFont="1" applyAlignment="1" applyProtection="1">
      <alignment horizontal="center" vertical="center" wrapText="1"/>
    </xf>
    <xf numFmtId="49" fontId="22" fillId="0" borderId="8" xfId="9" applyNumberFormat="1" applyFont="1" applyBorder="1" applyAlignment="1" applyProtection="1">
      <alignment horizontal="center" vertical="center" wrapText="1"/>
    </xf>
    <xf numFmtId="49" fontId="15" fillId="0" borderId="15" xfId="9" applyNumberFormat="1" applyFont="1" applyBorder="1" applyAlignment="1" applyProtection="1">
      <alignment horizontal="center" vertical="center" wrapText="1"/>
    </xf>
    <xf numFmtId="49" fontId="15" fillId="0" borderId="5" xfId="0" applyNumberFormat="1" applyFont="1" applyBorder="1" applyAlignment="1" applyProtection="1">
      <alignment horizontal="center" vertical="center" wrapText="1"/>
    </xf>
    <xf numFmtId="49" fontId="15" fillId="0" borderId="16" xfId="0" applyNumberFormat="1" applyFont="1" applyBorder="1" applyAlignment="1" applyProtection="1">
      <alignment horizontal="center" vertical="center" wrapText="1"/>
    </xf>
    <xf numFmtId="49" fontId="15" fillId="0" borderId="25" xfId="9" applyNumberFormat="1" applyFont="1" applyBorder="1" applyAlignment="1" applyProtection="1">
      <alignment horizontal="distributed" vertical="center" wrapText="1"/>
    </xf>
    <xf numFmtId="0" fontId="15" fillId="0" borderId="0" xfId="0" applyFont="1" applyAlignment="1" applyProtection="1">
      <alignment horizontal="center" vertical="center" wrapText="1"/>
    </xf>
    <xf numFmtId="49" fontId="15" fillId="0" borderId="9" xfId="0" applyNumberFormat="1" applyFont="1" applyBorder="1" applyAlignment="1" applyProtection="1">
      <alignment horizontal="center" vertical="center" wrapText="1"/>
    </xf>
    <xf numFmtId="49" fontId="15" fillId="0" borderId="6" xfId="0" applyNumberFormat="1" applyFont="1" applyBorder="1" applyAlignment="1" applyProtection="1">
      <alignment horizontal="center" vertical="center" wrapText="1"/>
    </xf>
    <xf numFmtId="49" fontId="15" fillId="0" borderId="10" xfId="0" applyNumberFormat="1" applyFont="1" applyBorder="1" applyAlignment="1" applyProtection="1">
      <alignment horizontal="center" vertical="center" wrapText="1"/>
    </xf>
    <xf numFmtId="49" fontId="15" fillId="0" borderId="3" xfId="9" applyNumberFormat="1" applyFont="1" applyBorder="1" applyAlignment="1" applyProtection="1">
      <alignment horizontal="distributed" vertical="center" wrapText="1"/>
    </xf>
    <xf numFmtId="0" fontId="15" fillId="0" borderId="25" xfId="0" applyFont="1" applyBorder="1" applyAlignment="1" applyProtection="1">
      <alignment horizontal="center" vertical="center" wrapText="1"/>
    </xf>
    <xf numFmtId="49" fontId="15" fillId="4" borderId="0" xfId="9" applyNumberFormat="1" applyFont="1" applyFill="1" applyAlignment="1" applyProtection="1">
      <alignment horizontal="center" vertical="center" wrapText="1"/>
    </xf>
    <xf numFmtId="49" fontId="15" fillId="4" borderId="0" xfId="0" applyNumberFormat="1" applyFont="1" applyFill="1" applyAlignment="1" applyProtection="1">
      <alignment horizontal="center" vertical="center" wrapText="1"/>
    </xf>
    <xf numFmtId="49" fontId="15" fillId="4" borderId="55" xfId="0" applyNumberFormat="1" applyFont="1" applyFill="1" applyBorder="1" applyAlignment="1" applyProtection="1">
      <alignment horizontal="center" vertical="center" wrapText="1"/>
    </xf>
    <xf numFmtId="176" fontId="15" fillId="0" borderId="32" xfId="25" applyNumberFormat="1" applyFont="1" applyBorder="1" applyAlignment="1" applyProtection="1">
      <alignment horizontal="center" vertical="center" wrapText="1"/>
    </xf>
    <xf numFmtId="176" fontId="15" fillId="0" borderId="4" xfId="25" applyNumberFormat="1" applyFont="1" applyBorder="1" applyAlignment="1" applyProtection="1">
      <alignment horizontal="center" vertical="center" wrapText="1"/>
    </xf>
    <xf numFmtId="176" fontId="15" fillId="0" borderId="29" xfId="25" applyNumberFormat="1" applyFont="1" applyBorder="1" applyAlignment="1" applyProtection="1">
      <alignment horizontal="center" vertical="center" wrapText="1"/>
    </xf>
    <xf numFmtId="176" fontId="15" fillId="0" borderId="49" xfId="9" applyNumberFormat="1" applyFont="1" applyBorder="1" applyAlignment="1" applyProtection="1">
      <alignment horizontal="center" vertical="center" wrapText="1"/>
    </xf>
    <xf numFmtId="176" fontId="15" fillId="0" borderId="4" xfId="0" applyNumberFormat="1" applyFont="1" applyBorder="1" applyAlignment="1" applyProtection="1">
      <alignment horizontal="center" vertical="center" wrapText="1"/>
    </xf>
    <xf numFmtId="176" fontId="15" fillId="0" borderId="29" xfId="0" applyNumberFormat="1" applyFont="1" applyBorder="1" applyAlignment="1" applyProtection="1">
      <alignment horizontal="center" vertical="center" wrapText="1"/>
    </xf>
    <xf numFmtId="176" fontId="15" fillId="0" borderId="32" xfId="9" applyNumberFormat="1" applyFont="1" applyBorder="1" applyAlignment="1" applyProtection="1">
      <alignment horizontal="center" vertical="center" wrapText="1"/>
    </xf>
    <xf numFmtId="49" fontId="15" fillId="0" borderId="4" xfId="0" applyNumberFormat="1" applyFont="1" applyBorder="1" applyAlignment="1" applyProtection="1">
      <alignment horizontal="center" vertical="center" wrapText="1"/>
    </xf>
    <xf numFmtId="49" fontId="15" fillId="0" borderId="52" xfId="0" applyNumberFormat="1"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49" fontId="15" fillId="0" borderId="0" xfId="0" applyNumberFormat="1" applyFont="1" applyAlignment="1" applyProtection="1">
      <alignment vertical="center"/>
    </xf>
    <xf numFmtId="49" fontId="15" fillId="0" borderId="0" xfId="0" applyNumberFormat="1" applyFont="1" applyAlignment="1" applyProtection="1">
      <alignment horizontal="center" vertical="center"/>
    </xf>
    <xf numFmtId="49" fontId="17" fillId="0" borderId="25" xfId="0" applyNumberFormat="1" applyFont="1" applyBorder="1" applyAlignment="1" applyProtection="1">
      <alignment horizontal="distributed" vertical="center" justifyLastLine="1"/>
    </xf>
    <xf numFmtId="49" fontId="15" fillId="0" borderId="2" xfId="0" applyNumberFormat="1" applyFont="1" applyBorder="1" applyAlignment="1" applyProtection="1">
      <alignment horizontal="distributed" vertical="center" wrapText="1" justifyLastLine="1"/>
    </xf>
    <xf numFmtId="49" fontId="15" fillId="0" borderId="3" xfId="0" applyNumberFormat="1" applyFont="1" applyBorder="1" applyAlignment="1" applyProtection="1">
      <alignment horizontal="distributed" vertical="center" wrapText="1" justifyLastLine="1"/>
    </xf>
    <xf numFmtId="49" fontId="15" fillId="0" borderId="36" xfId="0" applyNumberFormat="1" applyFont="1" applyBorder="1" applyAlignment="1" applyProtection="1">
      <alignment horizontal="distributed" vertical="center" wrapText="1" justifyLastLine="1"/>
    </xf>
    <xf numFmtId="49" fontId="15" fillId="0" borderId="7" xfId="0" applyNumberFormat="1" applyFont="1" applyBorder="1" applyAlignment="1" applyProtection="1">
      <alignment horizontal="distributed" vertical="center" wrapText="1" justifyLastLine="1"/>
    </xf>
    <xf numFmtId="49" fontId="15" fillId="0" borderId="0" xfId="0" applyNumberFormat="1" applyFont="1" applyAlignment="1" applyProtection="1">
      <alignment horizontal="distributed" vertical="center" wrapText="1" justifyLastLine="1"/>
    </xf>
    <xf numFmtId="49" fontId="15" fillId="0" borderId="8" xfId="0" applyNumberFormat="1" applyFont="1" applyBorder="1" applyAlignment="1" applyProtection="1">
      <alignment horizontal="distributed" vertical="center" wrapText="1" justifyLastLine="1"/>
    </xf>
    <xf numFmtId="49" fontId="17" fillId="0" borderId="15" xfId="0" applyNumberFormat="1" applyFont="1" applyBorder="1" applyAlignment="1" applyProtection="1">
      <alignment horizontal="distributed" vertical="center" wrapText="1" justifyLastLine="1"/>
    </xf>
    <xf numFmtId="49" fontId="17" fillId="0" borderId="5" xfId="0" applyNumberFormat="1" applyFont="1" applyBorder="1" applyAlignment="1" applyProtection="1">
      <alignment horizontal="distributed" vertical="center" wrapText="1" justifyLastLine="1"/>
    </xf>
    <xf numFmtId="49" fontId="17" fillId="0" borderId="16" xfId="0" applyNumberFormat="1" applyFont="1" applyBorder="1" applyAlignment="1" applyProtection="1">
      <alignment horizontal="distributed" vertical="center" wrapText="1" justifyLastLine="1"/>
    </xf>
    <xf numFmtId="49" fontId="22" fillId="6" borderId="15" xfId="0" applyNumberFormat="1" applyFont="1" applyFill="1" applyBorder="1" applyAlignment="1" applyProtection="1">
      <alignment horizontal="distributed" vertical="center" wrapText="1" justifyLastLine="1"/>
    </xf>
    <xf numFmtId="49" fontId="22" fillId="6" borderId="5" xfId="0" applyNumberFormat="1" applyFont="1" applyFill="1" applyBorder="1" applyAlignment="1" applyProtection="1">
      <alignment horizontal="distributed" vertical="center" wrapText="1" justifyLastLine="1"/>
    </xf>
    <xf numFmtId="49" fontId="22" fillId="6" borderId="16" xfId="0" applyNumberFormat="1" applyFont="1" applyFill="1" applyBorder="1" applyAlignment="1" applyProtection="1">
      <alignment horizontal="distributed" vertical="center" wrapText="1" justifyLastLine="1"/>
    </xf>
    <xf numFmtId="49" fontId="17" fillId="0" borderId="37" xfId="0" applyNumberFormat="1" applyFont="1" applyBorder="1" applyAlignment="1" applyProtection="1">
      <alignment horizontal="distributed" vertical="center" wrapText="1" justifyLastLine="1"/>
    </xf>
    <xf numFmtId="49" fontId="17" fillId="0" borderId="25" xfId="0" applyNumberFormat="1" applyFont="1" applyBorder="1" applyAlignment="1" applyProtection="1">
      <alignment horizontal="distributed" vertical="center" wrapText="1" justifyLastLine="1"/>
    </xf>
    <xf numFmtId="49" fontId="17" fillId="0" borderId="54" xfId="0" applyNumberFormat="1" applyFont="1" applyBorder="1" applyAlignment="1" applyProtection="1">
      <alignment horizontal="distributed" vertical="center" wrapText="1" justifyLastLine="1"/>
    </xf>
    <xf numFmtId="49" fontId="17" fillId="0" borderId="15" xfId="0" applyNumberFormat="1" applyFont="1" applyBorder="1" applyAlignment="1" applyProtection="1">
      <alignment vertical="top" wrapText="1"/>
    </xf>
    <xf numFmtId="49" fontId="17" fillId="0" borderId="5" xfId="0" applyNumberFormat="1" applyFont="1" applyBorder="1" applyAlignment="1" applyProtection="1">
      <alignment vertical="top" wrapText="1"/>
    </xf>
    <xf numFmtId="49" fontId="17" fillId="0" borderId="16" xfId="0" applyNumberFormat="1" applyFont="1" applyBorder="1" applyAlignment="1" applyProtection="1">
      <alignment vertical="top" wrapText="1"/>
    </xf>
    <xf numFmtId="49" fontId="22" fillId="6" borderId="7" xfId="0" applyNumberFormat="1" applyFont="1" applyFill="1" applyBorder="1" applyAlignment="1" applyProtection="1">
      <alignment horizontal="distributed" vertical="center" wrapText="1" justifyLastLine="1"/>
    </xf>
    <xf numFmtId="49" fontId="22" fillId="6" borderId="0" xfId="0" applyNumberFormat="1" applyFont="1" applyFill="1" applyAlignment="1" applyProtection="1">
      <alignment horizontal="distributed" vertical="center" wrapText="1" justifyLastLine="1"/>
    </xf>
    <xf numFmtId="49" fontId="22" fillId="6" borderId="8" xfId="0" applyNumberFormat="1" applyFont="1" applyFill="1" applyBorder="1" applyAlignment="1" applyProtection="1">
      <alignment horizontal="distributed" vertical="center" wrapText="1" justifyLastLine="1"/>
    </xf>
    <xf numFmtId="49" fontId="22" fillId="0" borderId="15" xfId="0" applyNumberFormat="1" applyFont="1" applyBorder="1" applyAlignment="1" applyProtection="1">
      <alignment horizontal="distributed" vertical="center" wrapText="1" justifyLastLine="1"/>
    </xf>
    <xf numFmtId="49" fontId="22" fillId="0" borderId="5" xfId="0" applyNumberFormat="1" applyFont="1" applyBorder="1" applyAlignment="1" applyProtection="1">
      <alignment horizontal="distributed" vertical="center" wrapText="1" justifyLastLine="1"/>
    </xf>
    <xf numFmtId="49" fontId="22" fillId="0" borderId="16" xfId="0" applyNumberFormat="1" applyFont="1" applyBorder="1" applyAlignment="1" applyProtection="1">
      <alignment horizontal="distributed" vertical="center" wrapText="1" justifyLastLine="1"/>
    </xf>
    <xf numFmtId="49" fontId="17" fillId="0" borderId="7" xfId="0" applyNumberFormat="1" applyFont="1" applyBorder="1" applyAlignment="1" applyProtection="1">
      <alignment vertical="top" wrapText="1"/>
    </xf>
    <xf numFmtId="49" fontId="17" fillId="0" borderId="0" xfId="0" applyNumberFormat="1" applyFont="1" applyAlignment="1" applyProtection="1">
      <alignment vertical="top" wrapText="1"/>
    </xf>
    <xf numFmtId="49" fontId="17" fillId="0" borderId="8" xfId="0" applyNumberFormat="1" applyFont="1" applyBorder="1" applyAlignment="1" applyProtection="1">
      <alignment vertical="top" wrapText="1"/>
    </xf>
    <xf numFmtId="49" fontId="22" fillId="0" borderId="9" xfId="0" applyNumberFormat="1" applyFont="1" applyBorder="1" applyAlignment="1" applyProtection="1">
      <alignment horizontal="center" vertical="center" wrapText="1" justifyLastLine="1"/>
    </xf>
    <xf numFmtId="49" fontId="22" fillId="0" borderId="6" xfId="0" applyNumberFormat="1" applyFont="1" applyBorder="1" applyAlignment="1" applyProtection="1">
      <alignment horizontal="center" vertical="center" wrapText="1" justifyLastLine="1"/>
    </xf>
    <xf numFmtId="49" fontId="22" fillId="0" borderId="10" xfId="0" applyNumberFormat="1" applyFont="1" applyBorder="1" applyAlignment="1" applyProtection="1">
      <alignment horizontal="center" vertical="center" wrapText="1" justifyLastLine="1"/>
    </xf>
    <xf numFmtId="176" fontId="15" fillId="0" borderId="22" xfId="9" applyNumberFormat="1" applyFont="1" applyBorder="1" applyAlignment="1" applyProtection="1">
      <alignment horizontal="center" vertical="center"/>
    </xf>
    <xf numFmtId="176" fontId="15" fillId="0" borderId="4" xfId="9" applyNumberFormat="1" applyFont="1" applyBorder="1" applyAlignment="1" applyProtection="1">
      <alignment horizontal="center" vertical="center"/>
    </xf>
    <xf numFmtId="176" fontId="15" fillId="0" borderId="29" xfId="9" applyNumberFormat="1" applyFont="1" applyBorder="1" applyAlignment="1" applyProtection="1">
      <alignment horizontal="center" vertical="center"/>
    </xf>
    <xf numFmtId="176" fontId="15" fillId="0" borderId="32" xfId="9" applyNumberFormat="1" applyFont="1" applyBorder="1" applyAlignment="1" applyProtection="1">
      <alignment horizontal="center" vertical="center"/>
    </xf>
    <xf numFmtId="176" fontId="15" fillId="0" borderId="50" xfId="9" applyNumberFormat="1" applyFont="1" applyBorder="1" applyAlignment="1" applyProtection="1">
      <alignment horizontal="center" vertical="center"/>
    </xf>
    <xf numFmtId="177" fontId="15" fillId="0" borderId="49" xfId="0" applyNumberFormat="1" applyFont="1" applyBorder="1" applyAlignment="1" applyProtection="1">
      <alignment horizontal="right" vertical="center" shrinkToFit="1"/>
    </xf>
    <xf numFmtId="177" fontId="15" fillId="0" borderId="4" xfId="0" applyNumberFormat="1" applyFont="1" applyBorder="1" applyAlignment="1" applyProtection="1">
      <alignment horizontal="right" vertical="center" shrinkToFit="1"/>
    </xf>
    <xf numFmtId="177" fontId="15" fillId="0" borderId="50" xfId="0" applyNumberFormat="1" applyFont="1" applyBorder="1" applyAlignment="1" applyProtection="1">
      <alignment horizontal="right" vertical="center" shrinkToFit="1"/>
    </xf>
    <xf numFmtId="177" fontId="15" fillId="0" borderId="49" xfId="9" applyNumberFormat="1" applyFont="1" applyBorder="1" applyAlignment="1" applyProtection="1">
      <alignment horizontal="right" vertical="center" shrinkToFit="1"/>
    </xf>
    <xf numFmtId="177" fontId="15" fillId="0" borderId="4" xfId="9" applyNumberFormat="1" applyFont="1" applyBorder="1" applyAlignment="1" applyProtection="1">
      <alignment horizontal="right" vertical="center" shrinkToFit="1"/>
    </xf>
    <xf numFmtId="177" fontId="15" fillId="0" borderId="50" xfId="9" applyNumberFormat="1" applyFont="1" applyBorder="1" applyAlignment="1" applyProtection="1">
      <alignment horizontal="right" vertical="center" shrinkToFit="1"/>
    </xf>
    <xf numFmtId="177" fontId="15" fillId="3" borderId="49" xfId="0" applyNumberFormat="1" applyFont="1" applyFill="1" applyBorder="1" applyAlignment="1" applyProtection="1">
      <alignment horizontal="right" vertical="center" shrinkToFit="1"/>
    </xf>
    <xf numFmtId="177" fontId="15" fillId="3" borderId="4" xfId="0" applyNumberFormat="1" applyFont="1" applyFill="1" applyBorder="1" applyAlignment="1" applyProtection="1">
      <alignment horizontal="right" vertical="center" shrinkToFit="1"/>
    </xf>
    <xf numFmtId="177" fontId="15" fillId="3" borderId="50" xfId="0" applyNumberFormat="1" applyFont="1" applyFill="1" applyBorder="1" applyAlignment="1" applyProtection="1">
      <alignment horizontal="right" vertical="center" shrinkToFit="1"/>
    </xf>
    <xf numFmtId="177" fontId="15" fillId="0" borderId="53" xfId="0" applyNumberFormat="1" applyFont="1" applyBorder="1" applyAlignment="1" applyProtection="1">
      <alignment horizontal="right" vertical="center" shrinkToFit="1"/>
    </xf>
    <xf numFmtId="177" fontId="15" fillId="0" borderId="52" xfId="0" applyNumberFormat="1" applyFont="1" applyBorder="1" applyAlignment="1" applyProtection="1">
      <alignment horizontal="right" vertical="center" shrinkToFit="1"/>
    </xf>
    <xf numFmtId="49" fontId="17" fillId="0" borderId="48" xfId="0" applyNumberFormat="1" applyFont="1" applyBorder="1" applyAlignment="1" applyProtection="1">
      <alignment horizontal="distributed" vertical="center" justifyLastLine="1"/>
    </xf>
    <xf numFmtId="49" fontId="17" fillId="0" borderId="1" xfId="0" applyNumberFormat="1" applyFont="1" applyBorder="1" applyAlignment="1" applyProtection="1">
      <alignment vertical="top" wrapText="1"/>
    </xf>
    <xf numFmtId="49" fontId="17" fillId="0" borderId="24" xfId="0" applyNumberFormat="1" applyFont="1" applyBorder="1" applyAlignment="1" applyProtection="1">
      <alignment vertical="top" wrapText="1"/>
    </xf>
    <xf numFmtId="49" fontId="22" fillId="0" borderId="7" xfId="0" applyNumberFormat="1" applyFont="1" applyBorder="1" applyAlignment="1" applyProtection="1">
      <alignment horizontal="center" vertical="center" wrapText="1" justifyLastLine="1"/>
    </xf>
    <xf numFmtId="49" fontId="22" fillId="0" borderId="0" xfId="0" applyNumberFormat="1" applyFont="1" applyAlignment="1" applyProtection="1">
      <alignment horizontal="center" vertical="center" wrapText="1" justifyLastLine="1"/>
    </xf>
    <xf numFmtId="49" fontId="22" fillId="0" borderId="8" xfId="0" applyNumberFormat="1" applyFont="1" applyBorder="1" applyAlignment="1" applyProtection="1">
      <alignment horizontal="center" vertical="center" wrapText="1" justifyLastLine="1"/>
    </xf>
    <xf numFmtId="177" fontId="15" fillId="3" borderId="51" xfId="0" applyNumberFormat="1" applyFont="1" applyFill="1" applyBorder="1" applyAlignment="1" applyProtection="1">
      <alignment horizontal="right" vertical="center" shrinkToFit="1"/>
    </xf>
    <xf numFmtId="177" fontId="15" fillId="3" borderId="53" xfId="0" applyNumberFormat="1" applyFont="1" applyFill="1" applyBorder="1" applyAlignment="1" applyProtection="1">
      <alignment horizontal="right" vertical="center" shrinkToFit="1"/>
    </xf>
    <xf numFmtId="0" fontId="0" fillId="0" borderId="11" xfId="0" applyBorder="1" applyProtection="1"/>
    <xf numFmtId="49" fontId="17" fillId="0" borderId="0" xfId="0" applyNumberFormat="1" applyFont="1" applyAlignment="1" applyProtection="1">
      <alignment horizontal="distributed" vertical="center" justifyLastLine="1"/>
    </xf>
    <xf numFmtId="49" fontId="17" fillId="6" borderId="15" xfId="0" applyNumberFormat="1" applyFont="1" applyFill="1" applyBorder="1" applyAlignment="1" applyProtection="1">
      <alignment horizontal="distributed" vertical="center" wrapText="1" justifyLastLine="1"/>
    </xf>
    <xf numFmtId="49" fontId="17" fillId="6" borderId="5" xfId="0" applyNumberFormat="1" applyFont="1" applyFill="1" applyBorder="1" applyAlignment="1" applyProtection="1">
      <alignment horizontal="distributed" vertical="center" wrapText="1" justifyLastLine="1"/>
    </xf>
    <xf numFmtId="49" fontId="17" fillId="6" borderId="16" xfId="0" applyNumberFormat="1" applyFont="1" applyFill="1" applyBorder="1" applyAlignment="1" applyProtection="1">
      <alignment horizontal="distributed" vertical="center" wrapText="1" justifyLastLine="1"/>
    </xf>
    <xf numFmtId="49" fontId="15" fillId="0" borderId="2" xfId="0" applyNumberFormat="1" applyFont="1" applyBorder="1" applyAlignment="1" applyProtection="1">
      <alignment horizontal="distributed" vertical="center" justifyLastLine="1" shrinkToFit="1"/>
    </xf>
    <xf numFmtId="49" fontId="15" fillId="0" borderId="3" xfId="0" applyNumberFormat="1" applyFont="1" applyBorder="1" applyAlignment="1" applyProtection="1">
      <alignment horizontal="distributed" vertical="center" justifyLastLine="1" shrinkToFit="1"/>
    </xf>
    <xf numFmtId="49" fontId="15" fillId="0" borderId="36" xfId="0" applyNumberFormat="1" applyFont="1" applyBorder="1" applyAlignment="1" applyProtection="1">
      <alignment horizontal="distributed" vertical="center" justifyLastLine="1" shrinkToFit="1"/>
    </xf>
    <xf numFmtId="49" fontId="15" fillId="0" borderId="0" xfId="0" applyNumberFormat="1" applyFont="1" applyAlignment="1" applyProtection="1">
      <alignment horizontal="distributed" vertical="center" wrapText="1" justifyLastLine="1"/>
    </xf>
    <xf numFmtId="49" fontId="17" fillId="6" borderId="7" xfId="0" applyNumberFormat="1" applyFont="1" applyFill="1" applyBorder="1" applyAlignment="1" applyProtection="1">
      <alignment horizontal="distributed" vertical="center" wrapText="1" justifyLastLine="1"/>
    </xf>
    <xf numFmtId="49" fontId="17" fillId="6" borderId="0" xfId="0" applyNumberFormat="1" applyFont="1" applyFill="1" applyAlignment="1" applyProtection="1">
      <alignment horizontal="distributed" vertical="center" wrapText="1" justifyLastLine="1"/>
    </xf>
    <xf numFmtId="49" fontId="17" fillId="0" borderId="7" xfId="0" applyNumberFormat="1" applyFont="1" applyBorder="1" applyAlignment="1" applyProtection="1">
      <alignment horizontal="distributed" vertical="center" wrapText="1" justifyLastLine="1"/>
    </xf>
    <xf numFmtId="49" fontId="17" fillId="0" borderId="0" xfId="0" applyNumberFormat="1" applyFont="1" applyAlignment="1" applyProtection="1">
      <alignment horizontal="distributed" vertical="center" wrapText="1" justifyLastLine="1"/>
    </xf>
    <xf numFmtId="49" fontId="15" fillId="0" borderId="8" xfId="0" applyNumberFormat="1" applyFont="1" applyBorder="1" applyAlignment="1" applyProtection="1">
      <alignment horizontal="center" vertical="center" wrapText="1"/>
    </xf>
    <xf numFmtId="49" fontId="17" fillId="0" borderId="8" xfId="0" applyNumberFormat="1" applyFont="1" applyBorder="1" applyAlignment="1" applyProtection="1">
      <alignment horizontal="distributed" vertical="center" wrapText="1" justifyLastLine="1"/>
    </xf>
    <xf numFmtId="49" fontId="17" fillId="0" borderId="15" xfId="0" applyNumberFormat="1" applyFont="1" applyBorder="1" applyAlignment="1" applyProtection="1">
      <alignment horizontal="center" vertical="center" wrapText="1" shrinkToFit="1"/>
    </xf>
    <xf numFmtId="49" fontId="17" fillId="0" borderId="5" xfId="0" applyNumberFormat="1" applyFont="1" applyBorder="1" applyAlignment="1" applyProtection="1">
      <alignment horizontal="center" vertical="center" wrapText="1" shrinkToFit="1"/>
    </xf>
    <xf numFmtId="49" fontId="17" fillId="0" borderId="16" xfId="0" applyNumberFormat="1" applyFont="1" applyBorder="1" applyAlignment="1" applyProtection="1">
      <alignment horizontal="center" vertical="center" wrapText="1" shrinkToFit="1"/>
    </xf>
    <xf numFmtId="49" fontId="17" fillId="0" borderId="7" xfId="0" applyNumberFormat="1" applyFont="1" applyBorder="1" applyAlignment="1" applyProtection="1">
      <alignment horizontal="center" vertical="center" wrapText="1" shrinkToFit="1"/>
    </xf>
    <xf numFmtId="49" fontId="17" fillId="0" borderId="0" xfId="0" applyNumberFormat="1" applyFont="1" applyAlignment="1" applyProtection="1">
      <alignment horizontal="center" vertical="center" wrapText="1" shrinkToFit="1"/>
    </xf>
    <xf numFmtId="49" fontId="17" fillId="0" borderId="8" xfId="0" applyNumberFormat="1" applyFont="1" applyBorder="1" applyAlignment="1" applyProtection="1">
      <alignment horizontal="center" vertical="center" wrapText="1" shrinkToFit="1"/>
    </xf>
    <xf numFmtId="49" fontId="22" fillId="0" borderId="0" xfId="0" applyNumberFormat="1" applyFont="1" applyAlignment="1" applyProtection="1">
      <alignment horizontal="center" vertical="center" wrapText="1" justifyLastLine="1"/>
    </xf>
    <xf numFmtId="177" fontId="15" fillId="0" borderId="51" xfId="0" applyNumberFormat="1" applyFont="1" applyBorder="1" applyAlignment="1" applyProtection="1">
      <alignment horizontal="right" vertical="center" shrinkToFit="1"/>
    </xf>
    <xf numFmtId="177" fontId="15" fillId="0" borderId="0" xfId="0" applyNumberFormat="1" applyFont="1" applyAlignment="1" applyProtection="1">
      <alignment horizontal="right" vertical="center" shrinkToFit="1"/>
    </xf>
    <xf numFmtId="177" fontId="24" fillId="0" borderId="0" xfId="9" applyNumberFormat="1" applyFont="1" applyAlignment="1" applyProtection="1">
      <alignment horizontal="right" vertical="center" shrinkToFit="1"/>
    </xf>
    <xf numFmtId="177" fontId="15" fillId="0" borderId="0" xfId="9" applyNumberFormat="1" applyFont="1" applyAlignment="1" applyProtection="1">
      <alignment horizontal="right" vertical="center" shrinkToFit="1"/>
    </xf>
    <xf numFmtId="49" fontId="22" fillId="0" borderId="0" xfId="25" applyNumberFormat="1" applyFont="1" applyAlignment="1" applyProtection="1">
      <alignment horizontal="center" vertical="center" wrapText="1"/>
    </xf>
    <xf numFmtId="49" fontId="22" fillId="0" borderId="8" xfId="25" applyNumberFormat="1" applyFont="1" applyBorder="1" applyAlignment="1" applyProtection="1">
      <alignment horizontal="center" vertical="center" wrapText="1"/>
    </xf>
    <xf numFmtId="49" fontId="15" fillId="0" borderId="15" xfId="25" applyNumberFormat="1" applyFont="1" applyBorder="1" applyAlignment="1" applyProtection="1">
      <alignment horizontal="center" vertical="center" wrapText="1"/>
    </xf>
    <xf numFmtId="49" fontId="15" fillId="0" borderId="25" xfId="25" applyNumberFormat="1" applyFont="1" applyBorder="1" applyAlignment="1" applyProtection="1">
      <alignment horizontal="distributed" vertical="center" wrapText="1"/>
    </xf>
    <xf numFmtId="49" fontId="15" fillId="0" borderId="3" xfId="25" applyNumberFormat="1" applyFont="1" applyBorder="1" applyAlignment="1" applyProtection="1">
      <alignment horizontal="distributed" vertical="center" wrapText="1"/>
    </xf>
    <xf numFmtId="49" fontId="15" fillId="4" borderId="0" xfId="25" applyNumberFormat="1" applyFont="1" applyFill="1" applyAlignment="1" applyProtection="1">
      <alignment horizontal="center" vertical="center" wrapText="1"/>
    </xf>
    <xf numFmtId="176" fontId="15" fillId="0" borderId="49" xfId="25" applyNumberFormat="1" applyFont="1" applyBorder="1" applyAlignment="1" applyProtection="1">
      <alignment horizontal="center" vertical="center" wrapText="1"/>
    </xf>
    <xf numFmtId="49" fontId="17" fillId="0" borderId="75" xfId="0" applyNumberFormat="1" applyFont="1" applyBorder="1" applyAlignment="1" applyProtection="1">
      <alignment vertical="center" wrapText="1"/>
    </xf>
    <xf numFmtId="49" fontId="17" fillId="0" borderId="76" xfId="0" applyNumberFormat="1" applyFont="1" applyBorder="1" applyAlignment="1" applyProtection="1">
      <alignment vertical="center"/>
    </xf>
    <xf numFmtId="49" fontId="17" fillId="0" borderId="77" xfId="0" applyNumberFormat="1" applyFont="1" applyBorder="1" applyAlignment="1" applyProtection="1">
      <alignment vertical="center"/>
    </xf>
    <xf numFmtId="49" fontId="15" fillId="0" borderId="15" xfId="0" applyNumberFormat="1" applyFont="1" applyBorder="1" applyAlignment="1" applyProtection="1">
      <alignment horizontal="distributed" vertical="center" justifyLastLine="1"/>
    </xf>
    <xf numFmtId="49" fontId="15" fillId="0" borderId="5" xfId="0" applyNumberFormat="1" applyFont="1" applyBorder="1" applyAlignment="1" applyProtection="1">
      <alignment horizontal="distributed" vertical="center" justifyLastLine="1"/>
    </xf>
    <xf numFmtId="49" fontId="15" fillId="0" borderId="16" xfId="0" applyNumberFormat="1" applyFont="1" applyBorder="1" applyAlignment="1" applyProtection="1">
      <alignment horizontal="distributed" vertical="center" justifyLastLine="1"/>
    </xf>
    <xf numFmtId="49" fontId="15" fillId="0" borderId="2" xfId="0" applyNumberFormat="1" applyFont="1" applyBorder="1" applyAlignment="1" applyProtection="1">
      <alignment horizontal="distributed" vertical="center" justifyLastLine="1"/>
    </xf>
    <xf numFmtId="49" fontId="15" fillId="0" borderId="3" xfId="0" applyNumberFormat="1" applyFont="1" applyBorder="1" applyAlignment="1" applyProtection="1">
      <alignment horizontal="distributed" vertical="center" justifyLastLine="1"/>
    </xf>
    <xf numFmtId="49" fontId="15" fillId="0" borderId="36" xfId="0" applyNumberFormat="1" applyFont="1" applyBorder="1" applyAlignment="1" applyProtection="1">
      <alignment horizontal="distributed" vertical="center" justifyLastLine="1"/>
    </xf>
    <xf numFmtId="49" fontId="17" fillId="0" borderId="78" xfId="0" applyNumberFormat="1" applyFont="1" applyBorder="1" applyAlignment="1" applyProtection="1">
      <alignment vertical="center"/>
    </xf>
    <xf numFmtId="49" fontId="17" fillId="0" borderId="79" xfId="0" applyNumberFormat="1" applyFont="1" applyBorder="1" applyAlignment="1" applyProtection="1">
      <alignment vertical="center"/>
    </xf>
    <xf numFmtId="49" fontId="17" fillId="0" borderId="80" xfId="0" applyNumberFormat="1" applyFont="1" applyBorder="1" applyAlignment="1" applyProtection="1">
      <alignment vertical="center"/>
    </xf>
    <xf numFmtId="49" fontId="15" fillId="0" borderId="7" xfId="0" applyNumberFormat="1" applyFont="1" applyBorder="1" applyAlignment="1" applyProtection="1">
      <alignment horizontal="distributed" vertical="center" justifyLastLine="1"/>
    </xf>
    <xf numFmtId="49" fontId="15" fillId="0" borderId="0" xfId="0" applyNumberFormat="1" applyFont="1" applyAlignment="1" applyProtection="1">
      <alignment horizontal="distributed" vertical="center" justifyLastLine="1"/>
    </xf>
    <xf numFmtId="49" fontId="17" fillId="0" borderId="7" xfId="0" applyNumberFormat="1" applyFont="1" applyBorder="1" applyAlignment="1" applyProtection="1">
      <alignment horizontal="right" vertical="center" wrapText="1" justifyLastLine="1"/>
    </xf>
    <xf numFmtId="49" fontId="17" fillId="0" borderId="0" xfId="0" applyNumberFormat="1" applyFont="1" applyAlignment="1" applyProtection="1">
      <alignment horizontal="right" vertical="center" wrapText="1" justifyLastLine="1"/>
    </xf>
    <xf numFmtId="49" fontId="17" fillId="0" borderId="8" xfId="0" applyNumberFormat="1" applyFont="1" applyBorder="1" applyAlignment="1" applyProtection="1">
      <alignment horizontal="right" vertical="center" wrapText="1" justifyLastLine="1"/>
    </xf>
    <xf numFmtId="49" fontId="17" fillId="0" borderId="81" xfId="0" applyNumberFormat="1" applyFont="1" applyBorder="1" applyAlignment="1" applyProtection="1">
      <alignment vertical="center"/>
    </xf>
    <xf numFmtId="49" fontId="17" fillId="0" borderId="82" xfId="0" applyNumberFormat="1" applyFont="1" applyBorder="1" applyAlignment="1" applyProtection="1">
      <alignment vertical="center"/>
    </xf>
    <xf numFmtId="49" fontId="17" fillId="0" borderId="83" xfId="0" applyNumberFormat="1" applyFont="1" applyBorder="1" applyAlignment="1" applyProtection="1">
      <alignment vertical="center"/>
    </xf>
    <xf numFmtId="49" fontId="25" fillId="0" borderId="9" xfId="0" applyNumberFormat="1" applyFont="1" applyBorder="1" applyAlignment="1" applyProtection="1">
      <alignment horizontal="center" vertical="center" wrapText="1" justifyLastLine="1"/>
    </xf>
    <xf numFmtId="49" fontId="25" fillId="0" borderId="6" xfId="0" applyNumberFormat="1" applyFont="1" applyBorder="1" applyAlignment="1" applyProtection="1">
      <alignment horizontal="center" vertical="center" wrapText="1" justifyLastLine="1"/>
    </xf>
    <xf numFmtId="49" fontId="25" fillId="0" borderId="10" xfId="0" applyNumberFormat="1" applyFont="1" applyBorder="1" applyAlignment="1" applyProtection="1">
      <alignment horizontal="center" vertical="center" wrapText="1" justifyLastLine="1"/>
    </xf>
    <xf numFmtId="49" fontId="25" fillId="0" borderId="9" xfId="0" applyNumberFormat="1" applyFont="1" applyBorder="1" applyAlignment="1" applyProtection="1">
      <alignment horizontal="center" vertical="center" justifyLastLine="1"/>
    </xf>
    <xf numFmtId="49" fontId="25" fillId="0" borderId="6" xfId="0" applyNumberFormat="1" applyFont="1" applyBorder="1" applyAlignment="1" applyProtection="1">
      <alignment horizontal="center" vertical="center" justifyLastLine="1"/>
    </xf>
    <xf numFmtId="49" fontId="25" fillId="0" borderId="10" xfId="0" applyNumberFormat="1" applyFont="1" applyBorder="1" applyAlignment="1" applyProtection="1">
      <alignment horizontal="center" vertical="center" justifyLastLine="1"/>
    </xf>
    <xf numFmtId="176" fontId="15" fillId="0" borderId="70" xfId="25" applyNumberFormat="1" applyFont="1" applyBorder="1" applyAlignment="1" applyProtection="1">
      <alignment horizontal="center" vertical="center"/>
    </xf>
    <xf numFmtId="176" fontId="15" fillId="0" borderId="48" xfId="25" applyNumberFormat="1" applyFont="1" applyBorder="1" applyAlignment="1" applyProtection="1">
      <alignment horizontal="center" vertical="center"/>
    </xf>
    <xf numFmtId="176" fontId="15" fillId="0" borderId="71" xfId="25" applyNumberFormat="1" applyFont="1" applyBorder="1" applyAlignment="1" applyProtection="1">
      <alignment horizontal="center" vertical="center"/>
    </xf>
    <xf numFmtId="176" fontId="15" fillId="0" borderId="72" xfId="25" applyNumberFormat="1" applyFont="1" applyBorder="1" applyAlignment="1" applyProtection="1">
      <alignment horizontal="center" vertical="center"/>
    </xf>
    <xf numFmtId="176" fontId="15" fillId="0" borderId="42" xfId="25" applyNumberFormat="1" applyFont="1" applyBorder="1" applyAlignment="1" applyProtection="1">
      <alignment horizontal="center" vertical="center"/>
    </xf>
    <xf numFmtId="177" fontId="15" fillId="0" borderId="39" xfId="0" applyNumberFormat="1" applyFont="1" applyBorder="1" applyAlignment="1" applyProtection="1">
      <alignment horizontal="right" vertical="center" shrinkToFit="1"/>
    </xf>
    <xf numFmtId="177" fontId="16" fillId="0" borderId="39" xfId="0" applyNumberFormat="1" applyFont="1" applyBorder="1" applyAlignment="1" applyProtection="1">
      <alignment horizontal="right" vertical="center" shrinkToFit="1"/>
    </xf>
    <xf numFmtId="177" fontId="15" fillId="0" borderId="74" xfId="0" applyNumberFormat="1" applyFont="1" applyBorder="1" applyAlignment="1" applyProtection="1">
      <alignment horizontal="right" vertical="center" shrinkToFit="1"/>
    </xf>
    <xf numFmtId="177" fontId="16" fillId="0" borderId="74" xfId="0" applyNumberFormat="1" applyFont="1" applyBorder="1" applyAlignment="1" applyProtection="1">
      <alignment horizontal="right" vertical="center" shrinkToFit="1"/>
    </xf>
    <xf numFmtId="177" fontId="15" fillId="0" borderId="62" xfId="0" applyNumberFormat="1" applyFont="1" applyBorder="1" applyAlignment="1" applyProtection="1">
      <alignment horizontal="right" vertical="center" shrinkToFit="1"/>
    </xf>
    <xf numFmtId="177" fontId="16" fillId="0" borderId="62" xfId="0" applyNumberFormat="1" applyFont="1" applyBorder="1" applyAlignment="1" applyProtection="1">
      <alignment horizontal="right" vertical="center" shrinkToFit="1"/>
    </xf>
    <xf numFmtId="177" fontId="16" fillId="0" borderId="61" xfId="0" applyNumberFormat="1" applyFont="1" applyBorder="1" applyAlignment="1" applyProtection="1">
      <alignment horizontal="right" vertical="center" shrinkToFit="1"/>
    </xf>
    <xf numFmtId="177" fontId="16" fillId="0" borderId="43" xfId="0" applyNumberFormat="1" applyFont="1" applyBorder="1" applyAlignment="1" applyProtection="1">
      <alignment horizontal="right" vertical="center" shrinkToFit="1"/>
    </xf>
    <xf numFmtId="176" fontId="15" fillId="0" borderId="67" xfId="25" applyNumberFormat="1" applyFont="1" applyBorder="1" applyAlignment="1" applyProtection="1">
      <alignment horizontal="center" vertical="center"/>
    </xf>
    <xf numFmtId="176" fontId="15" fillId="0" borderId="3" xfId="25" applyNumberFormat="1" applyFont="1" applyBorder="1" applyAlignment="1" applyProtection="1">
      <alignment horizontal="center" vertical="center"/>
    </xf>
    <xf numFmtId="176" fontId="15" fillId="0" borderId="68" xfId="25" applyNumberFormat="1" applyFont="1" applyBorder="1" applyAlignment="1" applyProtection="1">
      <alignment horizontal="center" vertical="center"/>
    </xf>
    <xf numFmtId="176" fontId="15" fillId="0" borderId="69" xfId="25" applyNumberFormat="1" applyFont="1" applyBorder="1" applyAlignment="1" applyProtection="1">
      <alignment horizontal="center" vertical="center"/>
    </xf>
    <xf numFmtId="176" fontId="15" fillId="0" borderId="36" xfId="25" applyNumberFormat="1" applyFont="1" applyBorder="1" applyAlignment="1" applyProtection="1">
      <alignment horizontal="center" vertical="center"/>
    </xf>
    <xf numFmtId="177" fontId="15" fillId="0" borderId="1" xfId="0" applyNumberFormat="1" applyFont="1" applyBorder="1" applyAlignment="1" applyProtection="1">
      <alignment horizontal="right" vertical="center" shrinkToFit="1"/>
    </xf>
    <xf numFmtId="177" fontId="16" fillId="0" borderId="1" xfId="0" applyNumberFormat="1" applyFont="1" applyBorder="1" applyAlignment="1" applyProtection="1">
      <alignment horizontal="right" vertical="center" shrinkToFit="1"/>
    </xf>
    <xf numFmtId="177" fontId="15" fillId="0" borderId="56" xfId="0" applyNumberFormat="1" applyFont="1" applyBorder="1" applyAlignment="1" applyProtection="1">
      <alignment horizontal="right" vertical="center" shrinkToFit="1"/>
    </xf>
    <xf numFmtId="177" fontId="16" fillId="0" borderId="56" xfId="0" applyNumberFormat="1" applyFont="1" applyBorder="1" applyAlignment="1" applyProtection="1">
      <alignment horizontal="right" vertical="center" shrinkToFit="1"/>
    </xf>
    <xf numFmtId="177" fontId="16" fillId="0" borderId="2" xfId="0" applyNumberFormat="1" applyFont="1" applyBorder="1" applyAlignment="1" applyProtection="1">
      <alignment horizontal="right" vertical="center" shrinkToFit="1"/>
    </xf>
    <xf numFmtId="177" fontId="16" fillId="0" borderId="58" xfId="0" applyNumberFormat="1" applyFont="1" applyBorder="1" applyAlignment="1" applyProtection="1">
      <alignment horizontal="right" vertical="center" shrinkToFit="1"/>
    </xf>
    <xf numFmtId="49" fontId="17" fillId="0" borderId="2" xfId="0" applyNumberFormat="1" applyFont="1" applyBorder="1" applyAlignment="1" applyProtection="1">
      <alignment horizontal="distributed" vertical="center" justifyLastLine="1"/>
    </xf>
    <xf numFmtId="49" fontId="17" fillId="0" borderId="3" xfId="0" applyNumberFormat="1" applyFont="1" applyBorder="1" applyAlignment="1" applyProtection="1">
      <alignment horizontal="distributed" vertical="center" justifyLastLine="1"/>
    </xf>
    <xf numFmtId="176" fontId="15" fillId="0" borderId="56" xfId="0" applyNumberFormat="1" applyFont="1" applyBorder="1" applyAlignment="1" applyProtection="1">
      <alignment horizontal="right" vertical="center"/>
    </xf>
    <xf numFmtId="176" fontId="16" fillId="0" borderId="56" xfId="0" applyNumberFormat="1" applyFont="1" applyBorder="1" applyAlignment="1" applyProtection="1">
      <alignment horizontal="right" vertical="center"/>
    </xf>
    <xf numFmtId="176" fontId="16" fillId="0" borderId="60" xfId="0" applyNumberFormat="1" applyFont="1" applyBorder="1" applyAlignment="1" applyProtection="1">
      <alignment horizontal="right" vertical="center"/>
    </xf>
    <xf numFmtId="176" fontId="16" fillId="0" borderId="59" xfId="0" applyNumberFormat="1" applyFont="1" applyBorder="1" applyAlignment="1" applyProtection="1">
      <alignment horizontal="right" vertical="center"/>
    </xf>
    <xf numFmtId="176" fontId="15" fillId="0" borderId="63" xfId="25" applyNumberFormat="1" applyFont="1" applyBorder="1" applyAlignment="1" applyProtection="1">
      <alignment horizontal="center" vertical="center"/>
    </xf>
    <xf numFmtId="176" fontId="15" fillId="0" borderId="64" xfId="25" applyNumberFormat="1" applyFont="1" applyBorder="1" applyAlignment="1" applyProtection="1">
      <alignment horizontal="center" vertical="center"/>
    </xf>
    <xf numFmtId="176" fontId="15" fillId="0" borderId="65" xfId="25" applyNumberFormat="1" applyFont="1" applyBorder="1" applyAlignment="1" applyProtection="1">
      <alignment horizontal="center" vertical="center"/>
    </xf>
    <xf numFmtId="176" fontId="15" fillId="0" borderId="66" xfId="25" applyNumberFormat="1" applyFont="1" applyBorder="1" applyAlignment="1" applyProtection="1">
      <alignment horizontal="center" vertical="center"/>
    </xf>
    <xf numFmtId="176" fontId="15" fillId="0" borderId="18" xfId="25" applyNumberFormat="1" applyFont="1" applyBorder="1" applyAlignment="1" applyProtection="1">
      <alignment horizontal="center" vertical="center"/>
    </xf>
    <xf numFmtId="177" fontId="15" fillId="3" borderId="20" xfId="0" applyNumberFormat="1" applyFont="1" applyFill="1" applyBorder="1" applyAlignment="1" applyProtection="1">
      <alignment horizontal="right" vertical="center" shrinkToFit="1"/>
    </xf>
    <xf numFmtId="177" fontId="16" fillId="3" borderId="20" xfId="0" applyNumberFormat="1" applyFont="1" applyFill="1" applyBorder="1" applyAlignment="1" applyProtection="1">
      <alignment horizontal="right" vertical="center" shrinkToFit="1"/>
    </xf>
    <xf numFmtId="177" fontId="16" fillId="3" borderId="73" xfId="0" applyNumberFormat="1" applyFont="1" applyFill="1" applyBorder="1" applyAlignment="1" applyProtection="1">
      <alignment horizontal="right" vertical="center" shrinkToFit="1"/>
    </xf>
    <xf numFmtId="177" fontId="16" fillId="3" borderId="26" xfId="0" applyNumberFormat="1" applyFont="1" applyFill="1" applyBorder="1" applyAlignment="1" applyProtection="1">
      <alignment horizontal="right" vertical="center" shrinkToFit="1"/>
    </xf>
    <xf numFmtId="49" fontId="17" fillId="0" borderId="0" xfId="0" applyNumberFormat="1" applyFont="1" applyAlignment="1" applyProtection="1">
      <alignment horizontal="distributed" vertical="center" justifyLastLine="1"/>
    </xf>
    <xf numFmtId="49" fontId="17" fillId="0" borderId="76" xfId="0" applyNumberFormat="1" applyFont="1" applyBorder="1" applyAlignment="1" applyProtection="1">
      <alignment vertical="center" wrapText="1"/>
    </xf>
    <xf numFmtId="49" fontId="17" fillId="0" borderId="77" xfId="0" applyNumberFormat="1" applyFont="1" applyBorder="1" applyAlignment="1" applyProtection="1">
      <alignment vertical="center" wrapText="1"/>
    </xf>
    <xf numFmtId="49" fontId="17" fillId="0" borderId="78" xfId="0" applyNumberFormat="1" applyFont="1" applyBorder="1" applyAlignment="1" applyProtection="1">
      <alignment vertical="center" wrapText="1"/>
    </xf>
    <xf numFmtId="49" fontId="17" fillId="0" borderId="79" xfId="0" applyNumberFormat="1" applyFont="1" applyBorder="1" applyAlignment="1" applyProtection="1">
      <alignment vertical="center" wrapText="1"/>
    </xf>
    <xf numFmtId="49" fontId="17" fillId="0" borderId="80" xfId="0" applyNumberFormat="1" applyFont="1" applyBorder="1" applyAlignment="1" applyProtection="1">
      <alignment vertical="center" wrapText="1"/>
    </xf>
    <xf numFmtId="49" fontId="15" fillId="0" borderId="8" xfId="0" applyNumberFormat="1" applyFont="1" applyBorder="1" applyAlignment="1" applyProtection="1">
      <alignment horizontal="distributed" vertical="center" justifyLastLine="1"/>
    </xf>
    <xf numFmtId="49" fontId="15" fillId="0" borderId="1" xfId="0" applyNumberFormat="1" applyFont="1" applyBorder="1" applyAlignment="1" applyProtection="1">
      <alignment horizontal="distributed" vertical="center" wrapText="1" justifyLastLine="1"/>
    </xf>
    <xf numFmtId="49" fontId="15" fillId="0" borderId="1" xfId="0" applyNumberFormat="1" applyFont="1" applyBorder="1" applyAlignment="1" applyProtection="1">
      <alignment horizontal="distributed" vertical="center" justifyLastLine="1"/>
    </xf>
    <xf numFmtId="49" fontId="15" fillId="0" borderId="24" xfId="0" applyNumberFormat="1" applyFont="1" applyBorder="1" applyAlignment="1" applyProtection="1">
      <alignment horizontal="distributed" vertical="center" justifyLastLine="1"/>
    </xf>
    <xf numFmtId="49" fontId="15" fillId="0" borderId="24" xfId="0" applyNumberFormat="1" applyFont="1" applyBorder="1" applyAlignment="1" applyProtection="1">
      <alignment horizontal="distributed" vertical="center" wrapText="1" justifyLastLine="1"/>
    </xf>
    <xf numFmtId="49" fontId="17" fillId="0" borderId="24" xfId="0" applyNumberFormat="1" applyFont="1" applyBorder="1" applyAlignment="1" applyProtection="1">
      <alignment horizontal="distributed" vertical="center" wrapText="1" justifyLastLine="1"/>
    </xf>
    <xf numFmtId="49" fontId="17" fillId="0" borderId="24" xfId="0" applyNumberFormat="1" applyFont="1" applyBorder="1" applyAlignment="1" applyProtection="1">
      <alignment horizontal="distributed" vertical="center" justifyLastLine="1"/>
    </xf>
    <xf numFmtId="0" fontId="15" fillId="0" borderId="24" xfId="0" applyFont="1" applyBorder="1" applyAlignment="1" applyProtection="1">
      <alignment horizontal="distributed" vertical="center" wrapText="1" justifyLastLine="1"/>
    </xf>
    <xf numFmtId="0" fontId="15" fillId="0" borderId="24" xfId="0" applyFont="1" applyBorder="1" applyAlignment="1" applyProtection="1">
      <alignment horizontal="distributed" vertical="center" justifyLastLine="1"/>
    </xf>
    <xf numFmtId="0" fontId="17" fillId="0" borderId="24" xfId="0" applyFont="1" applyBorder="1" applyAlignment="1" applyProtection="1">
      <alignment horizontal="distributed" vertical="center" wrapText="1" justifyLastLine="1"/>
    </xf>
    <xf numFmtId="0" fontId="17" fillId="0" borderId="24" xfId="0" applyFont="1" applyBorder="1" applyAlignment="1" applyProtection="1">
      <alignment horizontal="distributed" vertical="center" justifyLastLine="1"/>
    </xf>
    <xf numFmtId="49" fontId="17" fillId="0" borderId="7" xfId="0" applyNumberFormat="1" applyFont="1" applyBorder="1" applyAlignment="1" applyProtection="1">
      <alignment horizontal="right" vertical="center" shrinkToFit="1"/>
    </xf>
    <xf numFmtId="0" fontId="0" fillId="0" borderId="0" xfId="0" applyAlignment="1" applyProtection="1">
      <alignment horizontal="right" shrinkToFit="1"/>
    </xf>
    <xf numFmtId="0" fontId="0" fillId="0" borderId="8" xfId="0" applyBorder="1" applyAlignment="1" applyProtection="1">
      <alignment horizontal="right" shrinkToFit="1"/>
    </xf>
    <xf numFmtId="49" fontId="17" fillId="0" borderId="0" xfId="0" applyNumberFormat="1" applyFont="1" applyAlignment="1" applyProtection="1">
      <alignment horizontal="right" vertical="center" shrinkToFit="1"/>
    </xf>
    <xf numFmtId="49" fontId="17" fillId="0" borderId="8" xfId="0" applyNumberFormat="1" applyFont="1" applyBorder="1" applyAlignment="1" applyProtection="1">
      <alignment horizontal="right" vertical="center" shrinkToFit="1"/>
    </xf>
    <xf numFmtId="49" fontId="17" fillId="0" borderId="7" xfId="0" applyNumberFormat="1" applyFont="1" applyBorder="1" applyAlignment="1" applyProtection="1">
      <alignment horizontal="center" vertical="center" wrapText="1" justifyLastLine="1"/>
    </xf>
    <xf numFmtId="49" fontId="17" fillId="0" borderId="0" xfId="0" applyNumberFormat="1" applyFont="1" applyAlignment="1" applyProtection="1">
      <alignment horizontal="center" vertical="center" wrapText="1" justifyLastLine="1"/>
    </xf>
    <xf numFmtId="49" fontId="17" fillId="0" borderId="8" xfId="0" applyNumberFormat="1" applyFont="1" applyBorder="1" applyAlignment="1" applyProtection="1">
      <alignment horizontal="center" vertical="center" wrapText="1" justifyLastLine="1"/>
    </xf>
    <xf numFmtId="49" fontId="17" fillId="0" borderId="0" xfId="0" applyNumberFormat="1" applyFont="1" applyAlignment="1" applyProtection="1">
      <alignment horizontal="right" vertical="center" wrapText="1" justifyLastLine="1"/>
    </xf>
    <xf numFmtId="49" fontId="17" fillId="0" borderId="81" xfId="0" applyNumberFormat="1" applyFont="1" applyBorder="1" applyAlignment="1" applyProtection="1">
      <alignment vertical="center" wrapText="1"/>
    </xf>
    <xf numFmtId="49" fontId="17" fillId="0" borderId="82" xfId="0" applyNumberFormat="1" applyFont="1" applyBorder="1" applyAlignment="1" applyProtection="1">
      <alignment vertical="center" wrapText="1"/>
    </xf>
    <xf numFmtId="49" fontId="17" fillId="0" borderId="83" xfId="0" applyNumberFormat="1" applyFont="1" applyBorder="1" applyAlignment="1" applyProtection="1">
      <alignment vertical="center" wrapText="1"/>
    </xf>
    <xf numFmtId="49" fontId="15" fillId="0" borderId="9" xfId="0" applyNumberFormat="1" applyFont="1" applyBorder="1" applyAlignment="1" applyProtection="1">
      <alignment horizontal="distributed" vertical="center" justifyLastLine="1"/>
    </xf>
    <xf numFmtId="49" fontId="15" fillId="0" borderId="6" xfId="0" applyNumberFormat="1" applyFont="1" applyBorder="1" applyAlignment="1" applyProtection="1">
      <alignment horizontal="distributed" vertical="center" justifyLastLine="1"/>
    </xf>
    <xf numFmtId="49" fontId="15" fillId="0" borderId="10" xfId="0" applyNumberFormat="1" applyFont="1" applyBorder="1" applyAlignment="1" applyProtection="1">
      <alignment horizontal="distributed" vertical="center" justifyLastLine="1"/>
    </xf>
    <xf numFmtId="49" fontId="25" fillId="0" borderId="57" xfId="0" applyNumberFormat="1" applyFont="1" applyBorder="1" applyAlignment="1" applyProtection="1">
      <alignment horizontal="center" vertical="center" wrapText="1" justifyLastLine="1"/>
    </xf>
    <xf numFmtId="177" fontId="15" fillId="3" borderId="39" xfId="0" applyNumberFormat="1" applyFont="1" applyFill="1" applyBorder="1" applyAlignment="1" applyProtection="1">
      <alignment horizontal="right" vertical="center" shrinkToFit="1"/>
    </xf>
    <xf numFmtId="177" fontId="16" fillId="3" borderId="39" xfId="0" applyNumberFormat="1" applyFont="1" applyFill="1" applyBorder="1" applyAlignment="1" applyProtection="1">
      <alignment horizontal="right" vertical="center" shrinkToFit="1"/>
    </xf>
    <xf numFmtId="177" fontId="16" fillId="3" borderId="43" xfId="0" applyNumberFormat="1" applyFont="1" applyFill="1" applyBorder="1" applyAlignment="1" applyProtection="1">
      <alignment horizontal="right" vertical="center" shrinkToFit="1"/>
    </xf>
    <xf numFmtId="177" fontId="15" fillId="3" borderId="1" xfId="0" applyNumberFormat="1" applyFont="1" applyFill="1" applyBorder="1" applyAlignment="1" applyProtection="1">
      <alignment horizontal="right" vertical="center" shrinkToFit="1"/>
    </xf>
    <xf numFmtId="177" fontId="16" fillId="3" borderId="1" xfId="0" applyNumberFormat="1" applyFont="1" applyFill="1" applyBorder="1" applyAlignment="1" applyProtection="1">
      <alignment horizontal="right" vertical="center" shrinkToFit="1"/>
    </xf>
    <xf numFmtId="177" fontId="16" fillId="3" borderId="58" xfId="0" applyNumberFormat="1" applyFont="1" applyFill="1" applyBorder="1" applyAlignment="1" applyProtection="1">
      <alignment horizontal="right" vertical="center" shrinkToFit="1"/>
    </xf>
    <xf numFmtId="49" fontId="15" fillId="0" borderId="0" xfId="0" applyNumberFormat="1" applyFont="1" applyAlignment="1" applyProtection="1">
      <alignment horizontal="left" vertical="center"/>
    </xf>
    <xf numFmtId="0" fontId="16" fillId="0" borderId="0" xfId="0" applyFont="1" applyAlignment="1" applyProtection="1">
      <alignment vertical="center"/>
    </xf>
    <xf numFmtId="49" fontId="22" fillId="0" borderId="0" xfId="10" applyNumberFormat="1" applyFont="1" applyAlignment="1" applyProtection="1">
      <alignment horizontal="center" vertical="center" wrapText="1"/>
    </xf>
    <xf numFmtId="49" fontId="22" fillId="0" borderId="8" xfId="10" applyNumberFormat="1" applyFont="1" applyBorder="1" applyAlignment="1" applyProtection="1">
      <alignment horizontal="center" vertical="center" wrapText="1"/>
    </xf>
    <xf numFmtId="49" fontId="15" fillId="0" borderId="15" xfId="10" applyNumberFormat="1" applyFont="1" applyBorder="1" applyAlignment="1" applyProtection="1">
      <alignment horizontal="center" vertical="center" wrapText="1"/>
    </xf>
    <xf numFmtId="49" fontId="15" fillId="0" borderId="25" xfId="10" applyNumberFormat="1" applyFont="1" applyBorder="1" applyAlignment="1" applyProtection="1">
      <alignment horizontal="distributed" vertical="center" wrapText="1"/>
    </xf>
    <xf numFmtId="49" fontId="15" fillId="0" borderId="3" xfId="10" applyNumberFormat="1" applyFont="1" applyBorder="1" applyAlignment="1" applyProtection="1">
      <alignment horizontal="distributed" vertical="center" wrapText="1"/>
    </xf>
    <xf numFmtId="49" fontId="15" fillId="4" borderId="0" xfId="10" applyNumberFormat="1" applyFont="1" applyFill="1" applyAlignment="1" applyProtection="1">
      <alignment horizontal="center" vertical="center" wrapText="1"/>
    </xf>
    <xf numFmtId="176" fontId="15" fillId="0" borderId="32" xfId="10" applyNumberFormat="1" applyFont="1" applyBorder="1" applyAlignment="1" applyProtection="1">
      <alignment horizontal="center" vertical="center" wrapText="1"/>
    </xf>
    <xf numFmtId="176" fontId="15" fillId="0" borderId="4" xfId="10" applyNumberFormat="1" applyFont="1" applyBorder="1" applyAlignment="1" applyProtection="1">
      <alignment horizontal="center" vertical="center" wrapText="1"/>
    </xf>
    <xf numFmtId="176" fontId="15" fillId="0" borderId="29" xfId="10" applyNumberFormat="1" applyFont="1" applyBorder="1" applyAlignment="1" applyProtection="1">
      <alignment horizontal="center" vertical="center" wrapText="1"/>
    </xf>
    <xf numFmtId="176" fontId="15" fillId="0" borderId="49" xfId="10" applyNumberFormat="1" applyFont="1" applyBorder="1" applyAlignment="1" applyProtection="1">
      <alignment horizontal="center" vertical="center" wrapText="1"/>
    </xf>
    <xf numFmtId="0" fontId="16" fillId="0" borderId="5" xfId="0" applyFont="1" applyBorder="1" applyAlignment="1" applyProtection="1">
      <alignment horizontal="distributed" vertical="center" wrapText="1" justifyLastLine="1"/>
    </xf>
    <xf numFmtId="0" fontId="16" fillId="0" borderId="16" xfId="0" applyFont="1" applyBorder="1" applyAlignment="1" applyProtection="1">
      <alignment horizontal="distributed" vertical="center" wrapText="1" justifyLastLine="1"/>
    </xf>
    <xf numFmtId="0" fontId="17" fillId="0" borderId="0" xfId="0" applyFont="1" applyAlignment="1" applyProtection="1">
      <alignment horizontal="distributed" vertical="center" wrapText="1" justifyLastLine="1"/>
    </xf>
    <xf numFmtId="0" fontId="16" fillId="0" borderId="7" xfId="0" applyFont="1" applyBorder="1" applyAlignment="1" applyProtection="1">
      <alignment horizontal="distributed" vertical="center" wrapText="1" justifyLastLine="1"/>
    </xf>
    <xf numFmtId="0" fontId="16" fillId="0" borderId="0" xfId="0" applyFont="1" applyAlignment="1" applyProtection="1">
      <alignment horizontal="distributed" vertical="center" wrapText="1" justifyLastLine="1"/>
    </xf>
    <xf numFmtId="0" fontId="16" fillId="0" borderId="8" xfId="0" applyFont="1" applyBorder="1" applyAlignment="1" applyProtection="1">
      <alignment horizontal="distributed" vertical="center" wrapText="1" justifyLastLine="1"/>
    </xf>
    <xf numFmtId="49" fontId="15" fillId="0" borderId="9" xfId="0" applyNumberFormat="1" applyFont="1" applyBorder="1" applyAlignment="1" applyProtection="1">
      <alignment horizontal="distributed" vertical="center" wrapText="1" justifyLastLine="1"/>
    </xf>
    <xf numFmtId="49" fontId="15" fillId="0" borderId="6" xfId="0" applyNumberFormat="1" applyFont="1" applyBorder="1" applyAlignment="1" applyProtection="1">
      <alignment horizontal="distributed" vertical="center" wrapText="1" justifyLastLine="1"/>
    </xf>
    <xf numFmtId="49" fontId="15" fillId="0" borderId="10" xfId="0" applyNumberFormat="1" applyFont="1" applyBorder="1" applyAlignment="1" applyProtection="1">
      <alignment horizontal="distributed" vertical="center" wrapText="1" justifyLastLine="1"/>
    </xf>
    <xf numFmtId="0" fontId="17" fillId="0" borderId="9" xfId="0" applyFont="1" applyBorder="1" applyAlignment="1" applyProtection="1">
      <alignment horizontal="right" vertical="center" wrapText="1" justifyLastLine="1"/>
    </xf>
    <xf numFmtId="0" fontId="17" fillId="0" borderId="6" xfId="0" applyFont="1" applyBorder="1" applyAlignment="1" applyProtection="1">
      <alignment horizontal="right" vertical="center" wrapText="1" justifyLastLine="1"/>
    </xf>
    <xf numFmtId="0" fontId="17" fillId="0" borderId="10" xfId="0" applyFont="1" applyBorder="1" applyAlignment="1" applyProtection="1">
      <alignment horizontal="right" vertical="center" wrapText="1" justifyLastLine="1"/>
    </xf>
    <xf numFmtId="0" fontId="17" fillId="0" borderId="0" xfId="0" applyFont="1" applyAlignment="1" applyProtection="1">
      <alignment horizontal="distributed" vertical="center" wrapText="1" justifyLastLine="1"/>
    </xf>
    <xf numFmtId="0" fontId="32" fillId="0" borderId="2" xfId="0" applyFont="1" applyBorder="1" applyAlignment="1" applyProtection="1">
      <alignment horizontal="center" vertical="center" wrapText="1"/>
    </xf>
    <xf numFmtId="0" fontId="32" fillId="0" borderId="3" xfId="0" applyFont="1" applyBorder="1" applyAlignment="1" applyProtection="1">
      <alignment horizontal="center" vertical="center"/>
    </xf>
    <xf numFmtId="0" fontId="32" fillId="0" borderId="23" xfId="0" applyFont="1" applyBorder="1" applyAlignment="1" applyProtection="1">
      <alignment horizontal="center" vertical="center"/>
    </xf>
    <xf numFmtId="176" fontId="15" fillId="0" borderId="84" xfId="7" applyNumberFormat="1" applyFont="1" applyBorder="1" applyAlignment="1" applyProtection="1">
      <alignment horizontal="center" vertical="center"/>
    </xf>
    <xf numFmtId="176" fontId="15" fillId="0" borderId="85" xfId="7" applyNumberFormat="1" applyFont="1" applyBorder="1" applyAlignment="1" applyProtection="1">
      <alignment horizontal="center" vertical="center"/>
    </xf>
    <xf numFmtId="176" fontId="15" fillId="0" borderId="86" xfId="7" applyNumberFormat="1" applyFont="1" applyBorder="1" applyAlignment="1" applyProtection="1">
      <alignment horizontal="center" vertical="center"/>
    </xf>
    <xf numFmtId="176" fontId="15" fillId="0" borderId="87" xfId="7" applyNumberFormat="1" applyFont="1" applyBorder="1" applyAlignment="1" applyProtection="1">
      <alignment horizontal="center" vertical="center"/>
    </xf>
    <xf numFmtId="176" fontId="15" fillId="0" borderId="88" xfId="7" applyNumberFormat="1" applyFont="1" applyBorder="1" applyAlignment="1" applyProtection="1">
      <alignment horizontal="center" vertical="center"/>
    </xf>
    <xf numFmtId="177" fontId="15" fillId="0" borderId="89" xfId="0" applyNumberFormat="1" applyFont="1" applyBorder="1" applyAlignment="1" applyProtection="1">
      <alignment horizontal="right" vertical="center" shrinkToFit="1"/>
    </xf>
    <xf numFmtId="177" fontId="15" fillId="0" borderId="91" xfId="0" applyNumberFormat="1" applyFont="1" applyBorder="1" applyAlignment="1" applyProtection="1">
      <alignment horizontal="right" vertical="center" shrinkToFit="1"/>
    </xf>
    <xf numFmtId="177" fontId="15" fillId="3" borderId="89" xfId="0" applyNumberFormat="1" applyFont="1" applyFill="1" applyBorder="1" applyAlignment="1" applyProtection="1">
      <alignment horizontal="right" vertical="center" shrinkToFit="1"/>
    </xf>
    <xf numFmtId="177" fontId="15" fillId="0" borderId="90" xfId="0" applyNumberFormat="1" applyFont="1" applyBorder="1" applyAlignment="1" applyProtection="1">
      <alignment horizontal="right" vertical="center" shrinkToFit="1"/>
    </xf>
    <xf numFmtId="177" fontId="15" fillId="0" borderId="0" xfId="0" applyNumberFormat="1" applyFont="1" applyAlignment="1" applyProtection="1">
      <alignment horizontal="right" vertical="center" shrinkToFit="1"/>
    </xf>
    <xf numFmtId="0" fontId="32" fillId="0" borderId="3" xfId="0" applyFont="1" applyBorder="1" applyAlignment="1" applyProtection="1">
      <alignment horizontal="center" vertical="center" wrapText="1"/>
    </xf>
    <xf numFmtId="0" fontId="32" fillId="0" borderId="23" xfId="0" applyFont="1" applyBorder="1" applyAlignment="1" applyProtection="1">
      <alignment horizontal="center" vertical="center" wrapText="1"/>
    </xf>
    <xf numFmtId="176" fontId="15" fillId="0" borderId="63" xfId="7" applyNumberFormat="1" applyFont="1" applyBorder="1" applyAlignment="1" applyProtection="1">
      <alignment horizontal="center" vertical="center"/>
    </xf>
    <xf numFmtId="176" fontId="15" fillId="0" borderId="64" xfId="7" applyNumberFormat="1" applyFont="1" applyBorder="1" applyAlignment="1" applyProtection="1">
      <alignment horizontal="center" vertical="center"/>
    </xf>
    <xf numFmtId="176" fontId="15" fillId="0" borderId="65" xfId="7" applyNumberFormat="1" applyFont="1" applyBorder="1" applyAlignment="1" applyProtection="1">
      <alignment horizontal="center" vertical="center"/>
    </xf>
    <xf numFmtId="176" fontId="15" fillId="0" borderId="66" xfId="7" applyNumberFormat="1" applyFont="1" applyBorder="1" applyAlignment="1" applyProtection="1">
      <alignment horizontal="center" vertical="center"/>
    </xf>
    <xf numFmtId="176" fontId="15" fillId="0" borderId="18" xfId="7" applyNumberFormat="1" applyFont="1" applyBorder="1" applyAlignment="1" applyProtection="1">
      <alignment horizontal="center" vertical="center"/>
    </xf>
    <xf numFmtId="177" fontId="15" fillId="0" borderId="20" xfId="0" applyNumberFormat="1" applyFont="1" applyBorder="1" applyAlignment="1" applyProtection="1">
      <alignment horizontal="right" vertical="center" shrinkToFit="1"/>
    </xf>
    <xf numFmtId="177" fontId="15" fillId="0" borderId="73" xfId="0" applyNumberFormat="1" applyFont="1" applyBorder="1" applyAlignment="1" applyProtection="1">
      <alignment horizontal="right" vertical="center" shrinkToFit="1"/>
    </xf>
    <xf numFmtId="177" fontId="15" fillId="0" borderId="26" xfId="0" applyNumberFormat="1" applyFont="1" applyBorder="1" applyAlignment="1" applyProtection="1">
      <alignment horizontal="right" vertical="center" shrinkToFit="1"/>
    </xf>
    <xf numFmtId="49" fontId="22" fillId="0" borderId="0" xfId="11" applyNumberFormat="1" applyFont="1" applyAlignment="1" applyProtection="1">
      <alignment horizontal="center" vertical="center" wrapText="1"/>
    </xf>
    <xf numFmtId="49" fontId="22" fillId="0" borderId="8" xfId="11" applyNumberFormat="1" applyFont="1" applyBorder="1" applyAlignment="1" applyProtection="1">
      <alignment horizontal="center" vertical="center" wrapText="1"/>
    </xf>
    <xf numFmtId="49" fontId="15" fillId="0" borderId="15" xfId="11" applyNumberFormat="1" applyFont="1" applyBorder="1" applyAlignment="1" applyProtection="1">
      <alignment horizontal="center" vertical="center" wrapText="1"/>
    </xf>
    <xf numFmtId="49" fontId="15" fillId="0" borderId="5" xfId="11" applyNumberFormat="1" applyFont="1" applyBorder="1" applyAlignment="1" applyProtection="1">
      <alignment horizontal="center" vertical="center" wrapText="1"/>
    </xf>
    <xf numFmtId="49" fontId="15" fillId="0" borderId="16" xfId="11" applyNumberFormat="1" applyFont="1" applyBorder="1" applyAlignment="1" applyProtection="1">
      <alignment horizontal="center" vertical="center" wrapText="1"/>
    </xf>
    <xf numFmtId="49" fontId="15" fillId="0" borderId="25" xfId="11" applyNumberFormat="1" applyFont="1" applyBorder="1" applyAlignment="1" applyProtection="1">
      <alignment horizontal="distributed" vertical="center" wrapText="1"/>
    </xf>
    <xf numFmtId="49" fontId="15" fillId="0" borderId="9" xfId="11" applyNumberFormat="1" applyFont="1" applyBorder="1" applyAlignment="1" applyProtection="1">
      <alignment horizontal="center" vertical="center" wrapText="1"/>
    </xf>
    <xf numFmtId="49" fontId="15" fillId="0" borderId="6" xfId="11" applyNumberFormat="1" applyFont="1" applyBorder="1" applyAlignment="1" applyProtection="1">
      <alignment horizontal="center" vertical="center" wrapText="1"/>
    </xf>
    <xf numFmtId="49" fontId="15" fillId="0" borderId="10" xfId="11" applyNumberFormat="1" applyFont="1" applyBorder="1" applyAlignment="1" applyProtection="1">
      <alignment horizontal="center" vertical="center" wrapText="1"/>
    </xf>
    <xf numFmtId="49" fontId="15" fillId="0" borderId="3" xfId="11" applyNumberFormat="1" applyFont="1" applyBorder="1" applyAlignment="1" applyProtection="1">
      <alignment horizontal="distributed" vertical="center" wrapText="1"/>
    </xf>
    <xf numFmtId="49" fontId="15" fillId="4" borderId="0" xfId="11" applyNumberFormat="1" applyFont="1" applyFill="1" applyAlignment="1" applyProtection="1">
      <alignment horizontal="center" vertical="center" wrapText="1"/>
    </xf>
    <xf numFmtId="49" fontId="15" fillId="4" borderId="55" xfId="11" applyNumberFormat="1" applyFont="1" applyFill="1" applyBorder="1" applyAlignment="1" applyProtection="1">
      <alignment horizontal="center" vertical="center" wrapText="1"/>
    </xf>
    <xf numFmtId="176" fontId="15" fillId="0" borderId="32" xfId="11" applyNumberFormat="1" applyFont="1" applyBorder="1" applyAlignment="1" applyProtection="1">
      <alignment horizontal="center" vertical="center" wrapText="1"/>
    </xf>
    <xf numFmtId="176" fontId="15" fillId="0" borderId="4" xfId="11" applyNumberFormat="1" applyFont="1" applyBorder="1" applyAlignment="1" applyProtection="1">
      <alignment horizontal="center" vertical="center" wrapText="1"/>
    </xf>
    <xf numFmtId="176" fontId="15" fillId="0" borderId="29" xfId="11" applyNumberFormat="1" applyFont="1" applyBorder="1" applyAlignment="1" applyProtection="1">
      <alignment horizontal="center" vertical="center" wrapText="1"/>
    </xf>
    <xf numFmtId="176" fontId="15" fillId="0" borderId="49" xfId="11" applyNumberFormat="1" applyFont="1" applyBorder="1" applyAlignment="1" applyProtection="1">
      <alignment horizontal="center" vertical="center" wrapText="1"/>
    </xf>
    <xf numFmtId="176" fontId="15" fillId="0" borderId="52" xfId="11" applyNumberFormat="1" applyFont="1" applyBorder="1" applyAlignment="1" applyProtection="1">
      <alignment horizontal="center" vertical="center" wrapText="1"/>
    </xf>
    <xf numFmtId="49" fontId="17" fillId="0" borderId="25" xfId="0" applyNumberFormat="1" applyFont="1" applyBorder="1" applyAlignment="1" applyProtection="1">
      <alignment horizontal="center" vertical="center"/>
    </xf>
    <xf numFmtId="49" fontId="15" fillId="0" borderId="37" xfId="0" applyNumberFormat="1" applyFont="1" applyBorder="1" applyAlignment="1" applyProtection="1">
      <alignment horizontal="distributed" vertical="center" wrapText="1" justifyLastLine="1"/>
    </xf>
    <xf numFmtId="49" fontId="15" fillId="0" borderId="25" xfId="0" applyNumberFormat="1" applyFont="1" applyBorder="1" applyAlignment="1" applyProtection="1">
      <alignment horizontal="distributed" vertical="center" wrapText="1" justifyLastLine="1"/>
    </xf>
    <xf numFmtId="49" fontId="15" fillId="0" borderId="54" xfId="0" applyNumberFormat="1" applyFont="1" applyBorder="1" applyAlignment="1" applyProtection="1">
      <alignment horizontal="distributed" vertical="center" wrapText="1" justifyLastLine="1"/>
    </xf>
    <xf numFmtId="0" fontId="17" fillId="0" borderId="9" xfId="0" applyFont="1" applyBorder="1" applyAlignment="1" applyProtection="1">
      <alignment horizontal="distributed" vertical="center" wrapText="1" justifyLastLine="1"/>
    </xf>
    <xf numFmtId="0" fontId="17" fillId="0" borderId="6" xfId="0" applyFont="1" applyBorder="1" applyAlignment="1" applyProtection="1">
      <alignment horizontal="distributed" vertical="center" wrapText="1" justifyLastLine="1"/>
    </xf>
    <xf numFmtId="0" fontId="17" fillId="0" borderId="10" xfId="0" applyFont="1" applyBorder="1" applyAlignment="1" applyProtection="1">
      <alignment horizontal="distributed" vertical="center" wrapText="1" justifyLastLine="1"/>
    </xf>
    <xf numFmtId="49" fontId="17" fillId="0" borderId="15" xfId="0" applyNumberFormat="1" applyFont="1" applyBorder="1" applyAlignment="1" applyProtection="1">
      <alignment horizontal="center" vertical="distributed" textRotation="255" wrapText="1" justifyLastLine="1"/>
    </xf>
    <xf numFmtId="49" fontId="17" fillId="0" borderId="5" xfId="0" applyNumberFormat="1" applyFont="1" applyBorder="1" applyAlignment="1" applyProtection="1">
      <alignment horizontal="center" vertical="distributed" textRotation="255" wrapText="1" justifyLastLine="1"/>
    </xf>
    <xf numFmtId="49" fontId="17" fillId="0" borderId="16" xfId="0" applyNumberFormat="1" applyFont="1" applyBorder="1" applyAlignment="1" applyProtection="1">
      <alignment horizontal="center" vertical="distributed" textRotation="255" wrapText="1" justifyLastLine="1"/>
    </xf>
    <xf numFmtId="0" fontId="16" fillId="0" borderId="3" xfId="0" applyFont="1" applyBorder="1" applyAlignment="1" applyProtection="1">
      <alignment horizontal="distributed" vertical="center" wrapText="1" justifyLastLine="1"/>
    </xf>
    <xf numFmtId="49" fontId="17" fillId="0" borderId="3" xfId="0" applyNumberFormat="1"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23" xfId="0" applyFont="1" applyBorder="1" applyAlignment="1" applyProtection="1">
      <alignment horizontal="center" vertical="center"/>
    </xf>
    <xf numFmtId="176" fontId="15" fillId="0" borderId="98" xfId="0" applyNumberFormat="1" applyFont="1" applyBorder="1" applyAlignment="1" applyProtection="1">
      <alignment horizontal="center" vertical="center"/>
    </xf>
    <xf numFmtId="176" fontId="15" fillId="0" borderId="27" xfId="0" applyNumberFormat="1" applyFont="1" applyBorder="1" applyAlignment="1" applyProtection="1">
      <alignment horizontal="center" vertical="center"/>
    </xf>
    <xf numFmtId="176" fontId="15" fillId="0" borderId="72" xfId="0" applyNumberFormat="1" applyFont="1" applyBorder="1" applyAlignment="1" applyProtection="1">
      <alignment horizontal="center" vertical="center"/>
    </xf>
    <xf numFmtId="177" fontId="16" fillId="0" borderId="85" xfId="0" applyNumberFormat="1" applyFont="1" applyBorder="1" applyAlignment="1" applyProtection="1">
      <alignment horizontal="right" vertical="center" shrinkToFit="1"/>
    </xf>
    <xf numFmtId="177" fontId="16" fillId="0" borderId="88" xfId="0" applyNumberFormat="1" applyFont="1" applyBorder="1" applyAlignment="1" applyProtection="1">
      <alignment horizontal="right" vertical="center" shrinkToFit="1"/>
    </xf>
    <xf numFmtId="177" fontId="15" fillId="0" borderId="61" xfId="0" applyNumberFormat="1" applyFont="1" applyBorder="1" applyAlignment="1" applyProtection="1">
      <alignment horizontal="right" vertical="center" shrinkToFit="1"/>
    </xf>
    <xf numFmtId="177" fontId="16" fillId="0" borderId="48" xfId="0" applyNumberFormat="1" applyFont="1" applyBorder="1" applyAlignment="1" applyProtection="1">
      <alignment horizontal="right" vertical="center" shrinkToFit="1"/>
    </xf>
    <xf numFmtId="177" fontId="16" fillId="0" borderId="42" xfId="0" applyNumberFormat="1" applyFont="1" applyBorder="1" applyAlignment="1" applyProtection="1">
      <alignment horizontal="right" vertical="center" shrinkToFit="1"/>
    </xf>
    <xf numFmtId="177" fontId="16" fillId="0" borderId="97" xfId="0" applyNumberFormat="1" applyFont="1" applyBorder="1" applyAlignment="1" applyProtection="1">
      <alignment horizontal="right" vertical="center" shrinkToFit="1"/>
    </xf>
    <xf numFmtId="49" fontId="17" fillId="0" borderId="7" xfId="0" applyNumberFormat="1" applyFont="1" applyBorder="1" applyAlignment="1" applyProtection="1">
      <alignment horizontal="center" vertical="distributed" textRotation="255" wrapText="1" justifyLastLine="1"/>
    </xf>
    <xf numFmtId="49" fontId="17" fillId="0" borderId="0" xfId="0" applyNumberFormat="1" applyFont="1" applyAlignment="1" applyProtection="1">
      <alignment horizontal="center" vertical="distributed" textRotation="255" wrapText="1" justifyLastLine="1"/>
    </xf>
    <xf numFmtId="49" fontId="17" fillId="0" borderId="8" xfId="0" applyNumberFormat="1" applyFont="1" applyBorder="1" applyAlignment="1" applyProtection="1">
      <alignment horizontal="center" vertical="distributed" textRotation="255" wrapText="1" justifyLastLine="1"/>
    </xf>
    <xf numFmtId="176" fontId="15" fillId="0" borderId="95" xfId="0" applyNumberFormat="1" applyFont="1" applyBorder="1" applyAlignment="1" applyProtection="1">
      <alignment horizontal="center" vertical="center"/>
    </xf>
    <xf numFmtId="176" fontId="15" fillId="0" borderId="96" xfId="0" applyNumberFormat="1" applyFont="1" applyBorder="1" applyAlignment="1" applyProtection="1">
      <alignment horizontal="center" vertical="center"/>
    </xf>
    <xf numFmtId="176" fontId="15" fillId="0" borderId="69" xfId="0" applyNumberFormat="1" applyFont="1" applyBorder="1" applyAlignment="1" applyProtection="1">
      <alignment horizontal="center" vertical="center"/>
    </xf>
    <xf numFmtId="177" fontId="15" fillId="0" borderId="2" xfId="0" applyNumberFormat="1" applyFont="1" applyBorder="1" applyAlignment="1" applyProtection="1">
      <alignment horizontal="right" vertical="center" shrinkToFit="1"/>
    </xf>
    <xf numFmtId="177" fontId="16" fillId="0" borderId="3" xfId="0" applyNumberFormat="1" applyFont="1" applyBorder="1" applyAlignment="1" applyProtection="1">
      <alignment horizontal="right" vertical="center" shrinkToFit="1"/>
    </xf>
    <xf numFmtId="177" fontId="16" fillId="0" borderId="36" xfId="0" applyNumberFormat="1" applyFont="1" applyBorder="1" applyAlignment="1" applyProtection="1">
      <alignment horizontal="right" vertical="center" shrinkToFit="1"/>
    </xf>
    <xf numFmtId="177" fontId="16" fillId="0" borderId="23" xfId="0" applyNumberFormat="1" applyFont="1" applyBorder="1" applyAlignment="1" applyProtection="1">
      <alignment horizontal="right" vertical="center" shrinkToFit="1"/>
    </xf>
    <xf numFmtId="49" fontId="17" fillId="0" borderId="3" xfId="0" applyNumberFormat="1"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23" xfId="0" applyFont="1" applyBorder="1" applyAlignment="1" applyProtection="1">
      <alignment horizontal="center" vertical="center" wrapText="1"/>
    </xf>
    <xf numFmtId="176" fontId="15" fillId="0" borderId="67" xfId="0" applyNumberFormat="1" applyFont="1" applyBorder="1" applyAlignment="1" applyProtection="1">
      <alignment horizontal="center" vertical="center"/>
    </xf>
    <xf numFmtId="176" fontId="15" fillId="0" borderId="3" xfId="0" applyNumberFormat="1" applyFont="1" applyBorder="1" applyAlignment="1" applyProtection="1">
      <alignment horizontal="center" vertical="center"/>
    </xf>
    <xf numFmtId="176" fontId="15" fillId="0" borderId="68" xfId="0" applyNumberFormat="1" applyFont="1" applyBorder="1" applyAlignment="1" applyProtection="1">
      <alignment horizontal="center" vertical="center"/>
    </xf>
    <xf numFmtId="176" fontId="15" fillId="0" borderId="36" xfId="0" applyNumberFormat="1" applyFont="1" applyBorder="1" applyAlignment="1" applyProtection="1">
      <alignment horizontal="center" vertical="center"/>
    </xf>
    <xf numFmtId="49" fontId="17" fillId="0" borderId="37" xfId="0" applyNumberFormat="1" applyFont="1" applyBorder="1" applyAlignment="1" applyProtection="1">
      <alignment horizontal="center" vertical="distributed" textRotation="255" wrapText="1" justifyLastLine="1"/>
    </xf>
    <xf numFmtId="49" fontId="17" fillId="0" borderId="25" xfId="0" applyNumberFormat="1" applyFont="1" applyBorder="1" applyAlignment="1" applyProtection="1">
      <alignment horizontal="center" vertical="distributed" textRotation="255" wrapText="1" justifyLastLine="1"/>
    </xf>
    <xf numFmtId="49" fontId="17" fillId="0" borderId="54" xfId="0" applyNumberFormat="1" applyFont="1" applyBorder="1" applyAlignment="1" applyProtection="1">
      <alignment horizontal="center" vertical="distributed" textRotation="255" wrapText="1" justifyLastLine="1"/>
    </xf>
    <xf numFmtId="49" fontId="15" fillId="0" borderId="15" xfId="0" applyNumberFormat="1" applyFont="1" applyBorder="1" applyAlignment="1" applyProtection="1">
      <alignment horizontal="center" vertical="distributed" textRotation="255" wrapText="1" justifyLastLine="1"/>
    </xf>
    <xf numFmtId="49" fontId="15" fillId="0" borderId="5" xfId="0" applyNumberFormat="1" applyFont="1" applyBorder="1" applyAlignment="1" applyProtection="1">
      <alignment horizontal="center" vertical="distributed" textRotation="255" wrapText="1" justifyLastLine="1"/>
    </xf>
    <xf numFmtId="49" fontId="15" fillId="0" borderId="16" xfId="0" applyNumberFormat="1" applyFont="1" applyBorder="1" applyAlignment="1" applyProtection="1">
      <alignment horizontal="center" vertical="distributed" textRotation="255" wrapText="1" justifyLastLine="1"/>
    </xf>
    <xf numFmtId="177" fontId="15" fillId="0" borderId="3" xfId="0" applyNumberFormat="1" applyFont="1" applyBorder="1" applyAlignment="1" applyProtection="1">
      <alignment horizontal="right" vertical="center" shrinkToFit="1"/>
    </xf>
    <xf numFmtId="177" fontId="15" fillId="0" borderId="23" xfId="0" applyNumberFormat="1" applyFont="1" applyBorder="1" applyAlignment="1" applyProtection="1">
      <alignment horizontal="right" vertical="center" shrinkToFit="1"/>
    </xf>
    <xf numFmtId="49" fontId="15" fillId="0" borderId="37" xfId="0" applyNumberFormat="1" applyFont="1" applyBorder="1" applyAlignment="1" applyProtection="1">
      <alignment horizontal="center" vertical="distributed" textRotation="255" wrapText="1" justifyLastLine="1"/>
    </xf>
    <xf numFmtId="49" fontId="15" fillId="0" borderId="25" xfId="0" applyNumberFormat="1" applyFont="1" applyBorder="1" applyAlignment="1" applyProtection="1">
      <alignment horizontal="center" vertical="distributed" textRotation="255" wrapText="1" justifyLastLine="1"/>
    </xf>
    <xf numFmtId="49" fontId="15" fillId="0" borderId="54" xfId="0" applyNumberFormat="1" applyFont="1" applyBorder="1" applyAlignment="1" applyProtection="1">
      <alignment horizontal="center" vertical="distributed" textRotation="255" wrapText="1" justifyLastLine="1"/>
    </xf>
    <xf numFmtId="176" fontId="15" fillId="0" borderId="93" xfId="0" applyNumberFormat="1" applyFont="1" applyBorder="1" applyAlignment="1" applyProtection="1">
      <alignment horizontal="center" vertical="center"/>
    </xf>
    <xf numFmtId="176" fontId="15" fillId="0" borderId="94" xfId="0" applyNumberFormat="1" applyFont="1" applyBorder="1" applyAlignment="1" applyProtection="1">
      <alignment horizontal="center" vertical="center"/>
    </xf>
    <xf numFmtId="176" fontId="15" fillId="0" borderId="66" xfId="0" applyNumberFormat="1" applyFont="1" applyBorder="1" applyAlignment="1" applyProtection="1">
      <alignment horizontal="center" vertical="center"/>
    </xf>
    <xf numFmtId="177" fontId="16" fillId="0" borderId="64" xfId="0" applyNumberFormat="1" applyFont="1" applyBorder="1" applyAlignment="1" applyProtection="1">
      <alignment horizontal="right" vertical="center" shrinkToFit="1"/>
    </xf>
    <xf numFmtId="177" fontId="16" fillId="0" borderId="18" xfId="0" applyNumberFormat="1" applyFont="1" applyBorder="1" applyAlignment="1" applyProtection="1">
      <alignment horizontal="right" vertical="center" shrinkToFit="1"/>
    </xf>
    <xf numFmtId="177" fontId="15" fillId="0" borderId="64" xfId="0" applyNumberFormat="1" applyFont="1" applyBorder="1" applyAlignment="1" applyProtection="1">
      <alignment horizontal="right" vertical="center" shrinkToFit="1"/>
    </xf>
    <xf numFmtId="177" fontId="15" fillId="0" borderId="92" xfId="0" applyNumberFormat="1" applyFont="1" applyBorder="1" applyAlignment="1" applyProtection="1">
      <alignment horizontal="right" vertical="center" shrinkToFit="1"/>
    </xf>
    <xf numFmtId="49" fontId="35" fillId="0" borderId="0" xfId="0" applyNumberFormat="1" applyFont="1" applyAlignment="1" applyProtection="1">
      <alignment vertical="center"/>
    </xf>
    <xf numFmtId="49" fontId="28" fillId="0" borderId="0" xfId="0" applyNumberFormat="1" applyFont="1" applyAlignment="1" applyProtection="1">
      <alignment vertical="center"/>
    </xf>
    <xf numFmtId="49" fontId="22" fillId="0" borderId="0" xfId="12" applyNumberFormat="1" applyFont="1" applyAlignment="1" applyProtection="1">
      <alignment horizontal="center" vertical="center" wrapText="1"/>
    </xf>
    <xf numFmtId="49" fontId="22" fillId="0" borderId="8" xfId="12" applyNumberFormat="1" applyFont="1" applyBorder="1" applyAlignment="1" applyProtection="1">
      <alignment horizontal="center" vertical="center" wrapText="1"/>
    </xf>
    <xf numFmtId="49" fontId="15" fillId="0" borderId="15" xfId="12" applyNumberFormat="1" applyFont="1" applyBorder="1" applyAlignment="1" applyProtection="1">
      <alignment horizontal="center" vertical="center" wrapText="1"/>
    </xf>
    <xf numFmtId="0" fontId="27" fillId="0" borderId="0" xfId="0" applyFont="1" applyAlignment="1" applyProtection="1">
      <alignment horizontal="center" vertical="center" wrapText="1"/>
    </xf>
    <xf numFmtId="49" fontId="15" fillId="0" borderId="25" xfId="12" applyNumberFormat="1" applyFont="1" applyBorder="1" applyAlignment="1" applyProtection="1">
      <alignment horizontal="distributed" vertical="center" wrapText="1"/>
    </xf>
    <xf numFmtId="49" fontId="15" fillId="0" borderId="3" xfId="12" applyNumberFormat="1" applyFont="1" applyBorder="1" applyAlignment="1" applyProtection="1">
      <alignment horizontal="distributed" vertical="center" wrapText="1"/>
    </xf>
    <xf numFmtId="49" fontId="15" fillId="4" borderId="0" xfId="12" applyNumberFormat="1" applyFont="1" applyFill="1" applyAlignment="1" applyProtection="1">
      <alignment horizontal="center" vertical="center" wrapText="1"/>
    </xf>
    <xf numFmtId="176" fontId="15" fillId="0" borderId="49" xfId="12" applyNumberFormat="1" applyFont="1" applyBorder="1" applyAlignment="1" applyProtection="1">
      <alignment horizontal="center" vertical="center" wrapText="1"/>
    </xf>
    <xf numFmtId="176" fontId="15" fillId="0" borderId="32" xfId="12" applyNumberFormat="1" applyFont="1" applyBorder="1" applyAlignment="1" applyProtection="1">
      <alignment horizontal="center" vertical="center" wrapText="1"/>
    </xf>
    <xf numFmtId="49" fontId="15" fillId="0" borderId="75" xfId="0" applyNumberFormat="1" applyFont="1" applyBorder="1" applyAlignment="1" applyProtection="1">
      <alignment vertical="center" wrapText="1" justifyLastLine="1"/>
    </xf>
    <xf numFmtId="49" fontId="15" fillId="0" borderId="76" xfId="0" applyNumberFormat="1" applyFont="1" applyBorder="1" applyAlignment="1" applyProtection="1">
      <alignment vertical="center" wrapText="1" justifyLastLine="1"/>
    </xf>
    <xf numFmtId="49" fontId="15" fillId="0" borderId="77" xfId="0" applyNumberFormat="1" applyFont="1" applyBorder="1" applyAlignment="1" applyProtection="1">
      <alignment vertical="center" wrapText="1" justifyLastLine="1"/>
    </xf>
    <xf numFmtId="49" fontId="15" fillId="0" borderId="78" xfId="0" applyNumberFormat="1" applyFont="1" applyBorder="1" applyAlignment="1" applyProtection="1">
      <alignment vertical="center" wrapText="1" justifyLastLine="1"/>
    </xf>
    <xf numFmtId="49" fontId="15" fillId="0" borderId="79" xfId="0" applyNumberFormat="1" applyFont="1" applyBorder="1" applyAlignment="1" applyProtection="1">
      <alignment vertical="center" wrapText="1" justifyLastLine="1"/>
    </xf>
    <xf numFmtId="49" fontId="15" fillId="0" borderId="80" xfId="0" applyNumberFormat="1" applyFont="1" applyBorder="1" applyAlignment="1" applyProtection="1">
      <alignment vertical="center" wrapText="1" justifyLastLine="1"/>
    </xf>
    <xf numFmtId="0" fontId="16" fillId="0" borderId="37" xfId="0" applyFont="1" applyBorder="1" applyAlignment="1" applyProtection="1">
      <alignment horizontal="distributed" vertical="center" wrapText="1" justifyLastLine="1"/>
    </xf>
    <xf numFmtId="0" fontId="16" fillId="0" borderId="25" xfId="0" applyFont="1" applyBorder="1" applyAlignment="1" applyProtection="1">
      <alignment horizontal="distributed" vertical="center" wrapText="1" justifyLastLine="1"/>
    </xf>
    <xf numFmtId="0" fontId="16" fillId="0" borderId="54" xfId="0" applyFont="1" applyBorder="1" applyAlignment="1" applyProtection="1">
      <alignment horizontal="distributed" vertical="center" wrapText="1" justifyLastLine="1"/>
    </xf>
    <xf numFmtId="49" fontId="15" fillId="0" borderId="81" xfId="0" applyNumberFormat="1" applyFont="1" applyBorder="1" applyAlignment="1" applyProtection="1">
      <alignment vertical="center" wrapText="1" justifyLastLine="1"/>
    </xf>
    <xf numFmtId="49" fontId="15" fillId="0" borderId="82" xfId="0" applyNumberFormat="1" applyFont="1" applyBorder="1" applyAlignment="1" applyProtection="1">
      <alignment vertical="center" wrapText="1" justifyLastLine="1"/>
    </xf>
    <xf numFmtId="49" fontId="15" fillId="0" borderId="83" xfId="0" applyNumberFormat="1" applyFont="1" applyBorder="1" applyAlignment="1" applyProtection="1">
      <alignment vertical="center" wrapText="1" justifyLastLine="1"/>
    </xf>
    <xf numFmtId="0" fontId="17" fillId="0" borderId="9" xfId="0" applyFont="1" applyBorder="1" applyAlignment="1" applyProtection="1">
      <alignment horizontal="center" vertical="center" wrapText="1" justifyLastLine="1"/>
    </xf>
    <xf numFmtId="0" fontId="17" fillId="0" borderId="6" xfId="0" applyFont="1" applyBorder="1" applyAlignment="1" applyProtection="1">
      <alignment horizontal="center" vertical="center" wrapText="1" justifyLastLine="1"/>
    </xf>
    <xf numFmtId="0" fontId="17" fillId="0" borderId="10" xfId="0" applyFont="1" applyBorder="1" applyAlignment="1" applyProtection="1">
      <alignment horizontal="center" vertical="center" wrapText="1" justifyLastLine="1"/>
    </xf>
    <xf numFmtId="49" fontId="17" fillId="0" borderId="9" xfId="0" applyNumberFormat="1" applyFont="1" applyBorder="1" applyAlignment="1" applyProtection="1">
      <alignment horizontal="center" vertical="center" wrapText="1" justifyLastLine="1"/>
    </xf>
    <xf numFmtId="49" fontId="17" fillId="0" borderId="6" xfId="0" applyNumberFormat="1" applyFont="1" applyBorder="1" applyAlignment="1" applyProtection="1">
      <alignment horizontal="center" vertical="center" wrapText="1" justifyLastLine="1"/>
    </xf>
    <xf numFmtId="49" fontId="17" fillId="0" borderId="10" xfId="0" applyNumberFormat="1" applyFont="1" applyBorder="1" applyAlignment="1" applyProtection="1">
      <alignment horizontal="center" vertical="center" wrapText="1" justifyLastLine="1"/>
    </xf>
    <xf numFmtId="0" fontId="16" fillId="0" borderId="5" xfId="0" applyFont="1" applyBorder="1" applyAlignment="1" applyProtection="1">
      <alignment horizontal="center" vertical="distributed" textRotation="255" wrapText="1" justifyLastLine="1"/>
    </xf>
    <xf numFmtId="0" fontId="16" fillId="0" borderId="16" xfId="0" applyFont="1" applyBorder="1" applyAlignment="1" applyProtection="1">
      <alignment horizontal="center" vertical="distributed" textRotation="255" wrapText="1" justifyLastLine="1"/>
    </xf>
    <xf numFmtId="49" fontId="15" fillId="0" borderId="23" xfId="0" applyNumberFormat="1" applyFont="1" applyBorder="1" applyAlignment="1" applyProtection="1">
      <alignment horizontal="distributed" vertical="center" wrapText="1" justifyLastLine="1"/>
    </xf>
    <xf numFmtId="176" fontId="15" fillId="0" borderId="70" xfId="12" applyNumberFormat="1" applyFont="1" applyBorder="1" applyAlignment="1" applyProtection="1">
      <alignment horizontal="center" vertical="center"/>
    </xf>
    <xf numFmtId="176" fontId="15" fillId="0" borderId="48" xfId="12" applyNumberFormat="1" applyFont="1" applyBorder="1" applyAlignment="1" applyProtection="1">
      <alignment horizontal="center" vertical="center"/>
    </xf>
    <xf numFmtId="176" fontId="15" fillId="0" borderId="71" xfId="12" applyNumberFormat="1" applyFont="1" applyBorder="1" applyAlignment="1" applyProtection="1">
      <alignment horizontal="center" vertical="center"/>
    </xf>
    <xf numFmtId="176" fontId="15" fillId="0" borderId="72" xfId="12" applyNumberFormat="1" applyFont="1" applyBorder="1" applyAlignment="1" applyProtection="1">
      <alignment horizontal="center" vertical="center"/>
    </xf>
    <xf numFmtId="176" fontId="15" fillId="0" borderId="42" xfId="12" applyNumberFormat="1" applyFont="1" applyBorder="1" applyAlignment="1" applyProtection="1">
      <alignment horizontal="center" vertical="center"/>
    </xf>
    <xf numFmtId="177" fontId="16" fillId="3" borderId="89" xfId="0" applyNumberFormat="1" applyFont="1" applyFill="1" applyBorder="1" applyAlignment="1" applyProtection="1">
      <alignment horizontal="right" vertical="center" shrinkToFit="1"/>
    </xf>
    <xf numFmtId="177" fontId="15" fillId="0" borderId="48" xfId="0" applyNumberFormat="1" applyFont="1" applyBorder="1" applyAlignment="1" applyProtection="1">
      <alignment horizontal="right" vertical="center" shrinkToFit="1"/>
    </xf>
    <xf numFmtId="177" fontId="15" fillId="0" borderId="42" xfId="0" applyNumberFormat="1" applyFont="1" applyBorder="1" applyAlignment="1" applyProtection="1">
      <alignment horizontal="right" vertical="center" shrinkToFit="1"/>
    </xf>
    <xf numFmtId="177" fontId="15" fillId="0" borderId="97" xfId="0" applyNumberFormat="1" applyFont="1" applyBorder="1" applyAlignment="1" applyProtection="1">
      <alignment horizontal="right" vertical="center" shrinkToFit="1"/>
    </xf>
    <xf numFmtId="0" fontId="16" fillId="0" borderId="7" xfId="0" applyFont="1" applyBorder="1" applyAlignment="1" applyProtection="1">
      <alignment horizontal="center" vertical="distributed" textRotation="255" wrapText="1" justifyLastLine="1"/>
    </xf>
    <xf numFmtId="0" fontId="16" fillId="0" borderId="0" xfId="0" applyFont="1" applyAlignment="1" applyProtection="1">
      <alignment horizontal="center" vertical="distributed" textRotation="255" wrapText="1" justifyLastLine="1"/>
    </xf>
    <xf numFmtId="0" fontId="16" fillId="0" borderId="8" xfId="0" applyFont="1" applyBorder="1" applyAlignment="1" applyProtection="1">
      <alignment horizontal="center" vertical="distributed" textRotation="255" wrapText="1" justifyLastLine="1"/>
    </xf>
    <xf numFmtId="176" fontId="15" fillId="0" borderId="67" xfId="12" applyNumberFormat="1" applyFont="1" applyBorder="1" applyAlignment="1" applyProtection="1">
      <alignment horizontal="center" vertical="center"/>
    </xf>
    <xf numFmtId="176" fontId="15" fillId="0" borderId="3" xfId="12" applyNumberFormat="1" applyFont="1" applyBorder="1" applyAlignment="1" applyProtection="1">
      <alignment horizontal="center" vertical="center"/>
    </xf>
    <xf numFmtId="176" fontId="15" fillId="0" borderId="68" xfId="12" applyNumberFormat="1" applyFont="1" applyBorder="1" applyAlignment="1" applyProtection="1">
      <alignment horizontal="center" vertical="center"/>
    </xf>
    <xf numFmtId="176" fontId="15" fillId="0" borderId="69" xfId="12" applyNumberFormat="1" applyFont="1" applyBorder="1" applyAlignment="1" applyProtection="1">
      <alignment horizontal="center" vertical="center"/>
    </xf>
    <xf numFmtId="176" fontId="15" fillId="0" borderId="36" xfId="12" applyNumberFormat="1" applyFont="1" applyBorder="1" applyAlignment="1" applyProtection="1">
      <alignment horizontal="center" vertical="center"/>
    </xf>
    <xf numFmtId="177" fontId="15" fillId="0" borderId="36" xfId="0" applyNumberFormat="1" applyFont="1" applyBorder="1" applyAlignment="1" applyProtection="1">
      <alignment horizontal="right" vertical="center" shrinkToFit="1"/>
    </xf>
    <xf numFmtId="177" fontId="15" fillId="3" borderId="35" xfId="0" applyNumberFormat="1" applyFont="1" applyFill="1" applyBorder="1" applyAlignment="1" applyProtection="1">
      <alignment horizontal="right" vertical="center" shrinkToFit="1"/>
    </xf>
    <xf numFmtId="177" fontId="16" fillId="3" borderId="35" xfId="0" applyNumberFormat="1" applyFont="1" applyFill="1" applyBorder="1" applyAlignment="1" applyProtection="1">
      <alignment horizontal="right" vertical="center" shrinkToFit="1"/>
    </xf>
    <xf numFmtId="176" fontId="15" fillId="0" borderId="45" xfId="12" applyNumberFormat="1" applyFont="1" applyBorder="1" applyAlignment="1" applyProtection="1">
      <alignment horizontal="center" vertical="center"/>
    </xf>
    <xf numFmtId="176" fontId="15" fillId="0" borderId="5" xfId="12" applyNumberFormat="1" applyFont="1" applyBorder="1" applyAlignment="1" applyProtection="1">
      <alignment horizontal="center" vertical="center"/>
    </xf>
    <xf numFmtId="176" fontId="15" fillId="0" borderId="46" xfId="12" applyNumberFormat="1" applyFont="1" applyBorder="1" applyAlignment="1" applyProtection="1">
      <alignment horizontal="center" vertical="center"/>
    </xf>
    <xf numFmtId="176" fontId="15" fillId="0" borderId="47" xfId="12" applyNumberFormat="1" applyFont="1" applyBorder="1" applyAlignment="1" applyProtection="1">
      <alignment horizontal="center" vertical="center"/>
    </xf>
    <xf numFmtId="176" fontId="15" fillId="0" borderId="16" xfId="12" applyNumberFormat="1" applyFont="1" applyBorder="1" applyAlignment="1" applyProtection="1">
      <alignment horizontal="center" vertical="center"/>
    </xf>
    <xf numFmtId="177" fontId="15" fillId="3" borderId="15" xfId="0" applyNumberFormat="1" applyFont="1" applyFill="1" applyBorder="1" applyAlignment="1" applyProtection="1">
      <alignment horizontal="right" vertical="center" shrinkToFit="1"/>
    </xf>
    <xf numFmtId="177" fontId="16" fillId="3" borderId="5" xfId="0" applyNumberFormat="1" applyFont="1" applyFill="1" applyBorder="1" applyAlignment="1" applyProtection="1">
      <alignment horizontal="right" vertical="center" shrinkToFit="1"/>
    </xf>
    <xf numFmtId="177" fontId="16" fillId="3" borderId="16" xfId="0" applyNumberFormat="1" applyFont="1" applyFill="1" applyBorder="1" applyAlignment="1" applyProtection="1">
      <alignment horizontal="right" vertical="center" shrinkToFit="1"/>
    </xf>
    <xf numFmtId="177" fontId="15" fillId="3" borderId="5" xfId="0" applyNumberFormat="1" applyFont="1" applyFill="1" applyBorder="1" applyAlignment="1" applyProtection="1">
      <alignment horizontal="right" vertical="center" shrinkToFit="1"/>
    </xf>
    <xf numFmtId="177" fontId="15" fillId="3" borderId="16" xfId="0" applyNumberFormat="1" applyFont="1" applyFill="1" applyBorder="1" applyAlignment="1" applyProtection="1">
      <alignment horizontal="right" vertical="center" shrinkToFit="1"/>
    </xf>
    <xf numFmtId="177" fontId="15" fillId="3" borderId="73" xfId="0" applyNumberFormat="1" applyFont="1" applyFill="1" applyBorder="1" applyAlignment="1" applyProtection="1">
      <alignment horizontal="right" vertical="center" shrinkToFit="1"/>
    </xf>
    <xf numFmtId="177" fontId="15" fillId="3" borderId="64" xfId="0" applyNumberFormat="1" applyFont="1" applyFill="1" applyBorder="1" applyAlignment="1" applyProtection="1">
      <alignment horizontal="right" vertical="center" shrinkToFit="1"/>
    </xf>
    <xf numFmtId="177" fontId="15" fillId="3" borderId="92" xfId="0" applyNumberFormat="1" applyFont="1" applyFill="1" applyBorder="1" applyAlignment="1" applyProtection="1">
      <alignment horizontal="right" vertical="center" shrinkToFit="1"/>
    </xf>
    <xf numFmtId="49" fontId="15" fillId="0" borderId="2" xfId="0" applyNumberFormat="1" applyFont="1" applyBorder="1" applyAlignment="1" applyProtection="1">
      <alignment horizontal="distributed" vertical="center" wrapText="1" justifyLastLine="1"/>
    </xf>
    <xf numFmtId="49" fontId="15" fillId="0" borderId="3" xfId="0" applyNumberFormat="1" applyFont="1" applyBorder="1" applyAlignment="1" applyProtection="1">
      <alignment horizontal="distributed" vertical="center" wrapText="1" justifyLastLine="1"/>
    </xf>
    <xf numFmtId="176" fontId="15" fillId="0" borderId="4" xfId="12" applyNumberFormat="1" applyFont="1" applyBorder="1" applyAlignment="1" applyProtection="1">
      <alignment horizontal="center" vertical="center"/>
    </xf>
    <xf numFmtId="177" fontId="15" fillId="0" borderId="4" xfId="0" applyNumberFormat="1" applyFont="1" applyBorder="1" applyAlignment="1" applyProtection="1">
      <alignment horizontal="right" vertical="center"/>
    </xf>
    <xf numFmtId="177" fontId="16" fillId="0" borderId="4" xfId="0" applyNumberFormat="1" applyFont="1" applyBorder="1" applyAlignment="1" applyProtection="1">
      <alignment horizontal="right" vertical="center"/>
    </xf>
    <xf numFmtId="176" fontId="15" fillId="0" borderId="99" xfId="12" applyNumberFormat="1" applyFont="1" applyBorder="1" applyAlignment="1" applyProtection="1">
      <alignment horizontal="center" vertical="center"/>
    </xf>
    <xf numFmtId="176" fontId="15" fillId="0" borderId="25" xfId="12" applyNumberFormat="1" applyFont="1" applyBorder="1" applyAlignment="1" applyProtection="1">
      <alignment horizontal="center" vertical="center"/>
    </xf>
    <xf numFmtId="176" fontId="15" fillId="0" borderId="100" xfId="12" applyNumberFormat="1" applyFont="1" applyBorder="1" applyAlignment="1" applyProtection="1">
      <alignment horizontal="center" vertical="center"/>
    </xf>
    <xf numFmtId="176" fontId="15" fillId="0" borderId="101" xfId="12" applyNumberFormat="1" applyFont="1" applyBorder="1" applyAlignment="1" applyProtection="1">
      <alignment horizontal="center" vertical="center"/>
    </xf>
    <xf numFmtId="176" fontId="15" fillId="0" borderId="54" xfId="12" applyNumberFormat="1" applyFont="1" applyBorder="1" applyAlignment="1" applyProtection="1">
      <alignment horizontal="center" vertical="center"/>
    </xf>
    <xf numFmtId="177" fontId="15" fillId="3" borderId="37" xfId="0" applyNumberFormat="1" applyFont="1" applyFill="1" applyBorder="1" applyAlignment="1" applyProtection="1">
      <alignment horizontal="right" vertical="center" shrinkToFit="1"/>
    </xf>
    <xf numFmtId="177" fontId="16" fillId="3" borderId="25" xfId="0" applyNumberFormat="1" applyFont="1" applyFill="1" applyBorder="1" applyAlignment="1" applyProtection="1">
      <alignment horizontal="right" vertical="center" shrinkToFit="1"/>
    </xf>
    <xf numFmtId="177" fontId="16" fillId="3" borderId="54" xfId="0" applyNumberFormat="1" applyFont="1" applyFill="1" applyBorder="1" applyAlignment="1" applyProtection="1">
      <alignment horizontal="right" vertical="center" shrinkToFit="1"/>
    </xf>
    <xf numFmtId="177" fontId="15" fillId="3" borderId="25" xfId="0" applyNumberFormat="1" applyFont="1" applyFill="1" applyBorder="1" applyAlignment="1" applyProtection="1">
      <alignment horizontal="right" vertical="center" shrinkToFit="1"/>
    </xf>
    <xf numFmtId="177" fontId="15" fillId="3" borderId="54" xfId="0" applyNumberFormat="1" applyFont="1" applyFill="1" applyBorder="1" applyAlignment="1" applyProtection="1">
      <alignment horizontal="right" vertical="center" shrinkToFit="1"/>
    </xf>
    <xf numFmtId="177" fontId="15" fillId="3" borderId="61" xfId="0" applyNumberFormat="1" applyFont="1" applyFill="1" applyBorder="1" applyAlignment="1" applyProtection="1">
      <alignment horizontal="right" vertical="center" shrinkToFit="1"/>
    </xf>
    <xf numFmtId="177" fontId="15" fillId="3" borderId="48" xfId="0" applyNumberFormat="1" applyFont="1" applyFill="1" applyBorder="1" applyAlignment="1" applyProtection="1">
      <alignment horizontal="right" vertical="center" shrinkToFit="1"/>
    </xf>
    <xf numFmtId="177" fontId="15" fillId="3" borderId="97" xfId="0" applyNumberFormat="1" applyFont="1" applyFill="1" applyBorder="1" applyAlignment="1" applyProtection="1">
      <alignment horizontal="right" vertical="center" shrinkToFit="1"/>
    </xf>
    <xf numFmtId="177" fontId="15" fillId="3" borderId="2" xfId="0" applyNumberFormat="1" applyFont="1" applyFill="1" applyBorder="1" applyAlignment="1" applyProtection="1">
      <alignment horizontal="right" vertical="center" shrinkToFit="1"/>
    </xf>
    <xf numFmtId="177" fontId="16" fillId="3" borderId="3" xfId="0" applyNumberFormat="1" applyFont="1" applyFill="1" applyBorder="1" applyAlignment="1" applyProtection="1">
      <alignment horizontal="right" vertical="center" shrinkToFit="1"/>
    </xf>
    <xf numFmtId="177" fontId="16" fillId="3" borderId="36" xfId="0" applyNumberFormat="1" applyFont="1" applyFill="1" applyBorder="1" applyAlignment="1" applyProtection="1">
      <alignment horizontal="right" vertical="center" shrinkToFit="1"/>
    </xf>
    <xf numFmtId="177" fontId="15" fillId="3" borderId="3" xfId="0" applyNumberFormat="1" applyFont="1" applyFill="1" applyBorder="1" applyAlignment="1" applyProtection="1">
      <alignment horizontal="right" vertical="center" shrinkToFit="1"/>
    </xf>
    <xf numFmtId="177" fontId="15" fillId="3" borderId="36" xfId="0" applyNumberFormat="1" applyFont="1" applyFill="1" applyBorder="1" applyAlignment="1" applyProtection="1">
      <alignment horizontal="right" vertical="center" shrinkToFit="1"/>
    </xf>
    <xf numFmtId="177" fontId="15" fillId="3" borderId="23" xfId="0" applyNumberFormat="1" applyFont="1" applyFill="1" applyBorder="1" applyAlignment="1" applyProtection="1">
      <alignment horizontal="right" vertical="center" shrinkToFit="1"/>
    </xf>
    <xf numFmtId="0" fontId="16" fillId="0" borderId="37" xfId="0" applyFont="1" applyBorder="1" applyAlignment="1" applyProtection="1">
      <alignment horizontal="center" vertical="distributed" textRotation="255" wrapText="1" justifyLastLine="1"/>
    </xf>
    <xf numFmtId="0" fontId="16" fillId="0" borderId="25" xfId="0" applyFont="1" applyBorder="1" applyAlignment="1" applyProtection="1">
      <alignment horizontal="center" vertical="distributed" textRotation="255" wrapText="1" justifyLastLine="1"/>
    </xf>
    <xf numFmtId="0" fontId="16" fillId="0" borderId="54" xfId="0" applyFont="1" applyBorder="1" applyAlignment="1" applyProtection="1">
      <alignment horizontal="center" vertical="distributed" textRotation="255" wrapText="1" justifyLastLine="1"/>
    </xf>
    <xf numFmtId="176" fontId="15" fillId="0" borderId="63" xfId="12" applyNumberFormat="1" applyFont="1" applyBorder="1" applyAlignment="1" applyProtection="1">
      <alignment horizontal="center" vertical="center"/>
    </xf>
    <xf numFmtId="176" fontId="15" fillId="0" borderId="64" xfId="12" applyNumberFormat="1" applyFont="1" applyBorder="1" applyAlignment="1" applyProtection="1">
      <alignment horizontal="center" vertical="center"/>
    </xf>
    <xf numFmtId="176" fontId="15" fillId="0" borderId="65" xfId="12" applyNumberFormat="1" applyFont="1" applyBorder="1" applyAlignment="1" applyProtection="1">
      <alignment horizontal="center" vertical="center"/>
    </xf>
    <xf numFmtId="176" fontId="15" fillId="0" borderId="66" xfId="12" applyNumberFormat="1" applyFont="1" applyBorder="1" applyAlignment="1" applyProtection="1">
      <alignment horizontal="center" vertical="center"/>
    </xf>
    <xf numFmtId="176" fontId="15" fillId="0" borderId="18" xfId="12" applyNumberFormat="1" applyFont="1" applyBorder="1" applyAlignment="1" applyProtection="1">
      <alignment horizontal="center" vertical="center"/>
    </xf>
    <xf numFmtId="177" fontId="16" fillId="3" borderId="64" xfId="0" applyNumberFormat="1" applyFont="1" applyFill="1" applyBorder="1" applyAlignment="1" applyProtection="1">
      <alignment horizontal="right" vertical="center" shrinkToFit="1"/>
    </xf>
    <xf numFmtId="177" fontId="16" fillId="3" borderId="18" xfId="0" applyNumberFormat="1" applyFont="1" applyFill="1" applyBorder="1" applyAlignment="1" applyProtection="1">
      <alignment horizontal="right" vertical="center" shrinkToFit="1"/>
    </xf>
    <xf numFmtId="177" fontId="15" fillId="3" borderId="18" xfId="0" applyNumberFormat="1" applyFont="1" applyFill="1" applyBorder="1" applyAlignment="1" applyProtection="1">
      <alignment horizontal="right" vertical="center" shrinkToFit="1"/>
    </xf>
    <xf numFmtId="176" fontId="15" fillId="0" borderId="0" xfId="12" applyNumberFormat="1" applyFont="1" applyAlignment="1" applyProtection="1">
      <alignment horizontal="center" vertical="center"/>
    </xf>
    <xf numFmtId="49" fontId="15" fillId="0" borderId="4" xfId="0" applyNumberFormat="1" applyFont="1" applyBorder="1" applyAlignment="1" applyProtection="1">
      <alignment vertical="center"/>
    </xf>
    <xf numFmtId="177" fontId="15" fillId="0" borderId="43" xfId="0" applyNumberFormat="1" applyFont="1" applyBorder="1" applyAlignment="1" applyProtection="1">
      <alignment horizontal="right" vertical="center" shrinkToFit="1"/>
    </xf>
    <xf numFmtId="49" fontId="15" fillId="0" borderId="7" xfId="0" applyNumberFormat="1" applyFont="1" applyBorder="1" applyAlignment="1" applyProtection="1">
      <alignment horizontal="center" vertical="distributed" textRotation="255" wrapText="1" justifyLastLine="1"/>
    </xf>
    <xf numFmtId="49" fontId="15" fillId="0" borderId="0" xfId="0" applyNumberFormat="1" applyFont="1" applyAlignment="1" applyProtection="1">
      <alignment horizontal="center" vertical="distributed" textRotation="255" wrapText="1" justifyLastLine="1"/>
    </xf>
    <xf numFmtId="49" fontId="15" fillId="0" borderId="8" xfId="0" applyNumberFormat="1" applyFont="1" applyBorder="1" applyAlignment="1" applyProtection="1">
      <alignment horizontal="center" vertical="distributed" textRotation="255" wrapText="1" justifyLastLine="1"/>
    </xf>
    <xf numFmtId="49" fontId="17" fillId="0" borderId="2" xfId="0" applyNumberFormat="1" applyFont="1" applyBorder="1" applyAlignment="1" applyProtection="1">
      <alignment horizontal="distributed" vertical="center" wrapText="1" justifyLastLine="1"/>
    </xf>
    <xf numFmtId="49" fontId="17" fillId="0" borderId="3" xfId="0" applyNumberFormat="1" applyFont="1" applyBorder="1" applyAlignment="1" applyProtection="1">
      <alignment horizontal="distributed" vertical="center" wrapText="1" justifyLastLine="1"/>
    </xf>
    <xf numFmtId="49" fontId="17" fillId="0" borderId="23" xfId="0" applyNumberFormat="1" applyFont="1" applyBorder="1" applyAlignment="1" applyProtection="1">
      <alignment horizontal="distributed" vertical="center" wrapText="1" justifyLastLine="1"/>
    </xf>
    <xf numFmtId="177" fontId="15" fillId="0" borderId="58" xfId="0" applyNumberFormat="1" applyFont="1" applyBorder="1" applyAlignment="1" applyProtection="1">
      <alignment horizontal="right" vertical="center" shrinkToFit="1"/>
    </xf>
    <xf numFmtId="49" fontId="15" fillId="0" borderId="0" xfId="0" applyNumberFormat="1" applyFont="1" applyAlignment="1" applyProtection="1">
      <alignment horizontal="center" vertical="distributed" textRotation="255" wrapText="1" justifyLastLine="1"/>
    </xf>
    <xf numFmtId="0" fontId="16" fillId="0" borderId="0" xfId="0" applyFont="1" applyAlignment="1" applyProtection="1">
      <alignment horizontal="center" vertical="distributed" textRotation="255" wrapText="1" justifyLastLine="1"/>
    </xf>
    <xf numFmtId="49" fontId="15" fillId="0" borderId="5" xfId="0" applyNumberFormat="1" applyFont="1" applyBorder="1" applyAlignment="1" applyProtection="1">
      <alignment horizontal="distributed" vertical="center" wrapText="1" justifyLastLine="1"/>
    </xf>
    <xf numFmtId="176" fontId="15" fillId="0" borderId="5" xfId="12" applyNumberFormat="1" applyFont="1" applyBorder="1" applyAlignment="1" applyProtection="1">
      <alignment horizontal="center" vertical="center"/>
    </xf>
    <xf numFmtId="177" fontId="16" fillId="0" borderId="0" xfId="0" applyNumberFormat="1" applyFont="1" applyAlignment="1" applyProtection="1">
      <alignment horizontal="right" vertical="center" shrinkToFit="1"/>
    </xf>
    <xf numFmtId="177" fontId="15" fillId="4" borderId="0" xfId="12" applyNumberFormat="1" applyFont="1" applyFill="1" applyAlignment="1" applyProtection="1">
      <alignment horizontal="center" vertical="center" wrapText="1"/>
    </xf>
    <xf numFmtId="177" fontId="15" fillId="4" borderId="0" xfId="0" applyNumberFormat="1" applyFont="1" applyFill="1" applyAlignment="1" applyProtection="1">
      <alignment horizontal="center" vertical="center" wrapText="1"/>
    </xf>
    <xf numFmtId="177" fontId="15" fillId="4" borderId="55" xfId="0" applyNumberFormat="1" applyFont="1" applyFill="1" applyBorder="1" applyAlignment="1" applyProtection="1">
      <alignment horizontal="center" vertical="center" wrapText="1"/>
    </xf>
    <xf numFmtId="176" fontId="15" fillId="0" borderId="4" xfId="12" applyNumberFormat="1" applyFont="1" applyBorder="1" applyAlignment="1" applyProtection="1">
      <alignment horizontal="center" vertical="center" wrapText="1"/>
    </xf>
    <xf numFmtId="176" fontId="15" fillId="0" borderId="29" xfId="12" applyNumberFormat="1" applyFont="1" applyBorder="1" applyAlignment="1" applyProtection="1">
      <alignment horizontal="center" vertical="center" wrapText="1"/>
    </xf>
    <xf numFmtId="49" fontId="17" fillId="0" borderId="9" xfId="0" applyNumberFormat="1" applyFont="1" applyBorder="1" applyAlignment="1" applyProtection="1">
      <alignment horizontal="center" vertical="center" justifyLastLine="1"/>
    </xf>
    <xf numFmtId="49" fontId="17" fillId="0" borderId="6" xfId="0" applyNumberFormat="1" applyFont="1" applyBorder="1" applyAlignment="1" applyProtection="1">
      <alignment horizontal="center" vertical="center" justifyLastLine="1"/>
    </xf>
    <xf numFmtId="49" fontId="17" fillId="0" borderId="10" xfId="0" applyNumberFormat="1" applyFont="1" applyBorder="1" applyAlignment="1" applyProtection="1">
      <alignment horizontal="center" vertical="center" justifyLastLine="1"/>
    </xf>
    <xf numFmtId="177" fontId="15" fillId="3" borderId="42" xfId="0" applyNumberFormat="1" applyFont="1" applyFill="1" applyBorder="1" applyAlignment="1" applyProtection="1">
      <alignment horizontal="right" vertical="center" shrinkToFit="1"/>
    </xf>
    <xf numFmtId="177" fontId="15" fillId="3" borderId="26" xfId="0" applyNumberFormat="1" applyFont="1" applyFill="1" applyBorder="1" applyAlignment="1" applyProtection="1">
      <alignment horizontal="right" vertical="center" shrinkToFit="1"/>
    </xf>
    <xf numFmtId="177" fontId="15" fillId="3" borderId="43" xfId="0" applyNumberFormat="1" applyFont="1" applyFill="1" applyBorder="1" applyAlignment="1" applyProtection="1">
      <alignment horizontal="right" vertical="center" shrinkToFit="1"/>
    </xf>
    <xf numFmtId="177" fontId="15" fillId="3" borderId="58" xfId="0" applyNumberFormat="1" applyFont="1" applyFill="1" applyBorder="1" applyAlignment="1" applyProtection="1">
      <alignment horizontal="right" vertical="center" shrinkToFit="1"/>
    </xf>
    <xf numFmtId="178" fontId="15" fillId="0" borderId="0" xfId="0" applyNumberFormat="1" applyFont="1" applyAlignment="1" applyProtection="1">
      <alignment horizontal="right" vertical="center"/>
    </xf>
    <xf numFmtId="0" fontId="16" fillId="0" borderId="3" xfId="0" applyFont="1" applyBorder="1" applyAlignment="1" applyProtection="1">
      <alignment horizontal="distributed" vertical="center" justifyLastLine="1"/>
    </xf>
    <xf numFmtId="0" fontId="16" fillId="0" borderId="36" xfId="0" applyFont="1" applyBorder="1" applyAlignment="1" applyProtection="1">
      <alignment horizontal="distributed" vertical="center" justifyLastLine="1"/>
    </xf>
    <xf numFmtId="0" fontId="15" fillId="0" borderId="5" xfId="0" applyFont="1" applyBorder="1" applyAlignment="1" applyProtection="1">
      <alignment horizontal="distributed" vertical="center" justifyLastLine="1"/>
    </xf>
    <xf numFmtId="0" fontId="15" fillId="0" borderId="16" xfId="0" applyFont="1" applyBorder="1" applyAlignment="1" applyProtection="1">
      <alignment horizontal="distributed" vertical="center" justifyLastLine="1"/>
    </xf>
    <xf numFmtId="0" fontId="15" fillId="0" borderId="37" xfId="0" applyFont="1" applyBorder="1" applyAlignment="1" applyProtection="1">
      <alignment horizontal="distributed" vertical="center" justifyLastLine="1"/>
    </xf>
    <xf numFmtId="0" fontId="15" fillId="0" borderId="25" xfId="0" applyFont="1" applyBorder="1" applyAlignment="1" applyProtection="1">
      <alignment horizontal="distributed" vertical="center" justifyLastLine="1"/>
    </xf>
    <xf numFmtId="0" fontId="15" fillId="0" borderId="54" xfId="0" applyFont="1" applyBorder="1" applyAlignment="1" applyProtection="1">
      <alignment horizontal="distributed" vertical="center" justifyLastLine="1"/>
    </xf>
    <xf numFmtId="0" fontId="15" fillId="0" borderId="7" xfId="0" applyFont="1" applyBorder="1" applyAlignment="1" applyProtection="1">
      <alignment horizontal="distributed" vertical="center" wrapText="1" justifyLastLine="1"/>
    </xf>
    <xf numFmtId="0" fontId="15" fillId="0" borderId="0" xfId="0" applyFont="1" applyAlignment="1" applyProtection="1">
      <alignment horizontal="distributed" vertical="center" wrapText="1" justifyLastLine="1"/>
    </xf>
    <xf numFmtId="0" fontId="15" fillId="0" borderId="8" xfId="0" applyFont="1" applyBorder="1" applyAlignment="1" applyProtection="1">
      <alignment horizontal="distributed" vertical="center" wrapText="1" justifyLastLine="1"/>
    </xf>
    <xf numFmtId="0" fontId="15" fillId="0" borderId="7" xfId="0" applyFont="1" applyBorder="1" applyAlignment="1" applyProtection="1">
      <alignment horizontal="distributed" vertical="center" justifyLastLine="1"/>
    </xf>
    <xf numFmtId="0" fontId="15" fillId="0" borderId="0" xfId="0" applyFont="1" applyAlignment="1" applyProtection="1">
      <alignment horizontal="distributed" vertical="center" justifyLastLine="1"/>
    </xf>
    <xf numFmtId="0" fontId="15" fillId="0" borderId="8" xfId="0" applyFont="1" applyBorder="1" applyAlignment="1" applyProtection="1">
      <alignment horizontal="distributed" vertical="center" justifyLastLine="1"/>
    </xf>
    <xf numFmtId="49" fontId="22" fillId="0" borderId="0" xfId="8" applyNumberFormat="1" applyFont="1" applyAlignment="1" applyProtection="1">
      <alignment horizontal="center" vertical="center" wrapText="1"/>
    </xf>
    <xf numFmtId="49" fontId="22" fillId="0" borderId="8" xfId="8" applyNumberFormat="1" applyFont="1" applyBorder="1" applyAlignment="1" applyProtection="1">
      <alignment horizontal="center" vertical="center" wrapText="1"/>
    </xf>
    <xf numFmtId="49" fontId="15" fillId="0" borderId="15" xfId="8" applyNumberFormat="1" applyFont="1" applyBorder="1" applyAlignment="1" applyProtection="1">
      <alignment horizontal="center" vertical="center" wrapText="1"/>
    </xf>
    <xf numFmtId="49" fontId="15" fillId="0" borderId="25" xfId="8" applyNumberFormat="1" applyFont="1" applyBorder="1" applyAlignment="1" applyProtection="1">
      <alignment horizontal="distributed" vertical="center" wrapText="1"/>
    </xf>
    <xf numFmtId="49" fontId="15" fillId="0" borderId="3" xfId="8" applyNumberFormat="1" applyFont="1" applyBorder="1" applyAlignment="1" applyProtection="1">
      <alignment horizontal="distributed" vertical="center" wrapText="1"/>
    </xf>
    <xf numFmtId="49" fontId="15" fillId="4" borderId="0" xfId="8" applyNumberFormat="1" applyFont="1" applyFill="1" applyAlignment="1" applyProtection="1">
      <alignment horizontal="center" vertical="center" wrapText="1"/>
    </xf>
    <xf numFmtId="176" fontId="15" fillId="0" borderId="49" xfId="8" applyNumberFormat="1" applyFont="1" applyBorder="1" applyAlignment="1" applyProtection="1">
      <alignment horizontal="center" vertical="center" wrapText="1"/>
    </xf>
    <xf numFmtId="176" fontId="15" fillId="0" borderId="32" xfId="8" applyNumberFormat="1" applyFont="1" applyBorder="1" applyAlignment="1" applyProtection="1">
      <alignment horizontal="center" vertical="center" wrapText="1"/>
    </xf>
    <xf numFmtId="176" fontId="15" fillId="0" borderId="70" xfId="8" applyNumberFormat="1" applyFont="1" applyBorder="1" applyAlignment="1" applyProtection="1">
      <alignment horizontal="center" vertical="center"/>
    </xf>
    <xf numFmtId="176" fontId="15" fillId="0" borderId="48" xfId="8" applyNumberFormat="1" applyFont="1" applyBorder="1" applyAlignment="1" applyProtection="1">
      <alignment horizontal="center" vertical="center"/>
    </xf>
    <xf numFmtId="176" fontId="15" fillId="0" borderId="71" xfId="8" applyNumberFormat="1" applyFont="1" applyBorder="1" applyAlignment="1" applyProtection="1">
      <alignment horizontal="center" vertical="center"/>
    </xf>
    <xf numFmtId="176" fontId="15" fillId="0" borderId="72" xfId="8" applyNumberFormat="1" applyFont="1" applyBorder="1" applyAlignment="1" applyProtection="1">
      <alignment horizontal="center" vertical="center"/>
    </xf>
    <xf numFmtId="176" fontId="15" fillId="0" borderId="42" xfId="8" applyNumberFormat="1" applyFont="1" applyBorder="1" applyAlignment="1" applyProtection="1">
      <alignment horizontal="center" vertical="center"/>
    </xf>
    <xf numFmtId="176" fontId="15" fillId="0" borderId="67" xfId="8" applyNumberFormat="1" applyFont="1" applyBorder="1" applyAlignment="1" applyProtection="1">
      <alignment horizontal="center" vertical="center"/>
    </xf>
    <xf numFmtId="176" fontId="15" fillId="0" borderId="3" xfId="8" applyNumberFormat="1" applyFont="1" applyBorder="1" applyAlignment="1" applyProtection="1">
      <alignment horizontal="center" vertical="center"/>
    </xf>
    <xf numFmtId="176" fontId="15" fillId="0" borderId="68" xfId="8" applyNumberFormat="1" applyFont="1" applyBorder="1" applyAlignment="1" applyProtection="1">
      <alignment horizontal="center" vertical="center"/>
    </xf>
    <xf numFmtId="176" fontId="15" fillId="0" borderId="69" xfId="8" applyNumberFormat="1" applyFont="1" applyBorder="1" applyAlignment="1" applyProtection="1">
      <alignment horizontal="center" vertical="center"/>
    </xf>
    <xf numFmtId="176" fontId="15" fillId="0" borderId="36" xfId="8" applyNumberFormat="1" applyFont="1" applyBorder="1" applyAlignment="1" applyProtection="1">
      <alignment horizontal="center" vertical="center"/>
    </xf>
    <xf numFmtId="176" fontId="15" fillId="0" borderId="45" xfId="8" applyNumberFormat="1" applyFont="1" applyBorder="1" applyAlignment="1" applyProtection="1">
      <alignment horizontal="center" vertical="center"/>
    </xf>
    <xf numFmtId="176" fontId="15" fillId="0" borderId="5" xfId="8" applyNumberFormat="1" applyFont="1" applyBorder="1" applyAlignment="1" applyProtection="1">
      <alignment horizontal="center" vertical="center"/>
    </xf>
    <xf numFmtId="176" fontId="15" fillId="0" borderId="46" xfId="8" applyNumberFormat="1" applyFont="1" applyBorder="1" applyAlignment="1" applyProtection="1">
      <alignment horizontal="center" vertical="center"/>
    </xf>
    <xf numFmtId="176" fontId="15" fillId="0" borderId="47" xfId="8" applyNumberFormat="1" applyFont="1" applyBorder="1" applyAlignment="1" applyProtection="1">
      <alignment horizontal="center" vertical="center"/>
    </xf>
    <xf numFmtId="176" fontId="15" fillId="0" borderId="16" xfId="8" applyNumberFormat="1" applyFont="1" applyBorder="1" applyAlignment="1" applyProtection="1">
      <alignment horizontal="center" vertical="center"/>
    </xf>
    <xf numFmtId="176" fontId="15" fillId="0" borderId="4" xfId="8" applyNumberFormat="1" applyFont="1" applyBorder="1" applyAlignment="1" applyProtection="1">
      <alignment horizontal="center" vertical="center"/>
    </xf>
    <xf numFmtId="177" fontId="15" fillId="0" borderId="4" xfId="0" applyNumberFormat="1" applyFont="1" applyBorder="1" applyAlignment="1" applyProtection="1">
      <alignment vertical="center" shrinkToFit="1"/>
    </xf>
    <xf numFmtId="176" fontId="15" fillId="0" borderId="99" xfId="8" applyNumberFormat="1" applyFont="1" applyBorder="1" applyAlignment="1" applyProtection="1">
      <alignment horizontal="center" vertical="center"/>
    </xf>
    <xf numFmtId="176" fontId="15" fillId="0" borderId="25" xfId="8" applyNumberFormat="1" applyFont="1" applyBorder="1" applyAlignment="1" applyProtection="1">
      <alignment horizontal="center" vertical="center"/>
    </xf>
    <xf numFmtId="176" fontId="15" fillId="0" borderId="100" xfId="8" applyNumberFormat="1" applyFont="1" applyBorder="1" applyAlignment="1" applyProtection="1">
      <alignment horizontal="center" vertical="center"/>
    </xf>
    <xf numFmtId="176" fontId="15" fillId="0" borderId="101" xfId="8" applyNumberFormat="1" applyFont="1" applyBorder="1" applyAlignment="1" applyProtection="1">
      <alignment horizontal="center" vertical="center"/>
    </xf>
    <xf numFmtId="176" fontId="15" fillId="0" borderId="54" xfId="8" applyNumberFormat="1" applyFont="1" applyBorder="1" applyAlignment="1" applyProtection="1">
      <alignment horizontal="center" vertical="center"/>
    </xf>
    <xf numFmtId="176" fontId="15" fillId="0" borderId="63" xfId="8" applyNumberFormat="1" applyFont="1" applyBorder="1" applyAlignment="1" applyProtection="1">
      <alignment horizontal="center" vertical="center"/>
    </xf>
    <xf numFmtId="176" fontId="15" fillId="0" borderId="64" xfId="8" applyNumberFormat="1" applyFont="1" applyBorder="1" applyAlignment="1" applyProtection="1">
      <alignment horizontal="center" vertical="center"/>
    </xf>
    <xf numFmtId="176" fontId="15" fillId="0" borderId="65" xfId="8" applyNumberFormat="1" applyFont="1" applyBorder="1" applyAlignment="1" applyProtection="1">
      <alignment horizontal="center" vertical="center"/>
    </xf>
    <xf numFmtId="176" fontId="15" fillId="0" borderId="66" xfId="8" applyNumberFormat="1" applyFont="1" applyBorder="1" applyAlignment="1" applyProtection="1">
      <alignment horizontal="center" vertical="center"/>
    </xf>
    <xf numFmtId="176" fontId="15" fillId="0" borderId="18" xfId="8" applyNumberFormat="1" applyFont="1" applyBorder="1" applyAlignment="1" applyProtection="1">
      <alignment horizontal="center" vertical="center"/>
    </xf>
    <xf numFmtId="176" fontId="15" fillId="0" borderId="0" xfId="8" applyNumberFormat="1" applyFont="1" applyAlignment="1" applyProtection="1">
      <alignment horizontal="center" vertical="center"/>
    </xf>
    <xf numFmtId="177" fontId="15" fillId="0" borderId="0" xfId="0" applyNumberFormat="1" applyFont="1" applyAlignment="1" applyProtection="1">
      <alignment vertical="center" shrinkToFit="1"/>
    </xf>
    <xf numFmtId="49" fontId="15" fillId="0" borderId="5" xfId="0" applyNumberFormat="1" applyFont="1" applyBorder="1" applyAlignment="1" applyProtection="1">
      <alignment horizontal="center" vertical="distributed" textRotation="255" wrapText="1" justifyLastLine="1"/>
    </xf>
    <xf numFmtId="0" fontId="16" fillId="0" borderId="0" xfId="0" applyFont="1" applyAlignment="1" applyProtection="1">
      <alignment horizontal="right" vertical="center" shrinkToFit="1"/>
    </xf>
    <xf numFmtId="177" fontId="15" fillId="4" borderId="0" xfId="8" applyNumberFormat="1" applyFont="1" applyFill="1" applyAlignment="1" applyProtection="1">
      <alignment horizontal="center" vertical="center" wrapText="1"/>
    </xf>
    <xf numFmtId="176" fontId="15" fillId="0" borderId="4" xfId="8" applyNumberFormat="1" applyFont="1" applyBorder="1" applyAlignment="1" applyProtection="1">
      <alignment horizontal="center" vertical="center" wrapText="1"/>
    </xf>
    <xf numFmtId="176" fontId="15" fillId="0" borderId="29" xfId="8" applyNumberFormat="1" applyFont="1" applyBorder="1" applyAlignment="1" applyProtection="1">
      <alignment horizontal="center" vertical="center" wrapText="1"/>
    </xf>
    <xf numFmtId="49" fontId="17" fillId="0" borderId="25" xfId="0" applyNumberFormat="1" applyFont="1" applyBorder="1" applyAlignment="1" applyProtection="1">
      <alignment horizontal="center" vertical="center" justifyLastLine="1"/>
    </xf>
    <xf numFmtId="49" fontId="17" fillId="0" borderId="25" xfId="0" applyNumberFormat="1" applyFont="1" applyBorder="1" applyAlignment="1" applyProtection="1">
      <alignment horizontal="center" vertical="center" wrapText="1" justifyLastLine="1"/>
    </xf>
    <xf numFmtId="49" fontId="15" fillId="0" borderId="15" xfId="0" applyNumberFormat="1" applyFont="1" applyBorder="1" applyAlignment="1" applyProtection="1">
      <alignment horizontal="center" vertical="center" wrapText="1" justifyLastLine="1"/>
    </xf>
    <xf numFmtId="49" fontId="15" fillId="0" borderId="5" xfId="0" applyNumberFormat="1" applyFont="1" applyBorder="1" applyAlignment="1" applyProtection="1">
      <alignment horizontal="center" vertical="center" wrapText="1" justifyLastLine="1"/>
    </xf>
    <xf numFmtId="49" fontId="15" fillId="0" borderId="16" xfId="0" applyNumberFormat="1" applyFont="1" applyBorder="1" applyAlignment="1" applyProtection="1">
      <alignment horizontal="center" vertical="center" wrapText="1" justifyLastLine="1"/>
    </xf>
    <xf numFmtId="49" fontId="15" fillId="0" borderId="7" xfId="0" applyNumberFormat="1" applyFont="1" applyBorder="1" applyAlignment="1" applyProtection="1">
      <alignment horizontal="center" vertical="center" wrapText="1" justifyLastLine="1"/>
    </xf>
    <xf numFmtId="49" fontId="15" fillId="0" borderId="0" xfId="0" applyNumberFormat="1" applyFont="1" applyAlignment="1" applyProtection="1">
      <alignment horizontal="center" vertical="center" wrapText="1" justifyLastLine="1"/>
    </xf>
    <xf numFmtId="49" fontId="15" fillId="0" borderId="8" xfId="0" applyNumberFormat="1" applyFont="1" applyBorder="1" applyAlignment="1" applyProtection="1">
      <alignment horizontal="center" vertical="center" wrapText="1" justifyLastLine="1"/>
    </xf>
    <xf numFmtId="49" fontId="15" fillId="0" borderId="35" xfId="0" applyNumberFormat="1" applyFont="1" applyBorder="1" applyAlignment="1" applyProtection="1">
      <alignment horizontal="distributed" vertical="center" wrapText="1" justifyLastLine="1"/>
    </xf>
    <xf numFmtId="49" fontId="15" fillId="0" borderId="7" xfId="0" applyNumberFormat="1" applyFont="1" applyBorder="1" applyAlignment="1" applyProtection="1">
      <alignment horizontal="distributed" vertical="center" wrapText="1" justifyLastLine="1"/>
    </xf>
    <xf numFmtId="49" fontId="17" fillId="0" borderId="15" xfId="0" applyNumberFormat="1" applyFont="1" applyBorder="1" applyAlignment="1" applyProtection="1">
      <alignment horizontal="center" vertical="center" wrapText="1" justifyLastLine="1"/>
    </xf>
    <xf numFmtId="49" fontId="17" fillId="0" borderId="5" xfId="0" applyNumberFormat="1" applyFont="1" applyBorder="1" applyAlignment="1" applyProtection="1">
      <alignment horizontal="center" vertical="center" wrapText="1" justifyLastLine="1"/>
    </xf>
    <xf numFmtId="49" fontId="17" fillId="0" borderId="16" xfId="0" applyNumberFormat="1" applyFont="1" applyBorder="1" applyAlignment="1" applyProtection="1">
      <alignment horizontal="center" vertical="center" wrapText="1" justifyLastLine="1"/>
    </xf>
    <xf numFmtId="177" fontId="16" fillId="3" borderId="61" xfId="0" applyNumberFormat="1" applyFont="1" applyFill="1" applyBorder="1" applyAlignment="1" applyProtection="1">
      <alignment horizontal="right" vertical="center" shrinkToFit="1"/>
    </xf>
    <xf numFmtId="177" fontId="16" fillId="3" borderId="2" xfId="0" applyNumberFormat="1" applyFont="1" applyFill="1" applyBorder="1" applyAlignment="1" applyProtection="1">
      <alignment horizontal="right" vertical="center" shrinkToFit="1"/>
    </xf>
    <xf numFmtId="177" fontId="15" fillId="4" borderId="55" xfId="8" applyNumberFormat="1" applyFont="1" applyFill="1" applyBorder="1" applyAlignment="1" applyProtection="1">
      <alignment horizontal="center" vertical="center" wrapText="1"/>
    </xf>
    <xf numFmtId="49" fontId="15" fillId="0" borderId="2" xfId="0" applyNumberFormat="1" applyFont="1" applyBorder="1" applyAlignment="1" applyProtection="1">
      <alignment horizontal="center" vertical="center" wrapText="1" justifyLastLine="1"/>
    </xf>
    <xf numFmtId="49" fontId="15" fillId="0" borderId="3" xfId="0" applyNumberFormat="1" applyFont="1" applyBorder="1" applyAlignment="1" applyProtection="1">
      <alignment horizontal="center" vertical="center" wrapText="1" justifyLastLine="1"/>
    </xf>
    <xf numFmtId="49" fontId="23" fillId="0" borderId="15" xfId="0" applyNumberFormat="1" applyFont="1" applyBorder="1" applyAlignment="1" applyProtection="1">
      <alignment horizontal="distributed" vertical="center" wrapText="1" justifyLastLine="1"/>
    </xf>
    <xf numFmtId="49" fontId="23" fillId="0" borderId="5" xfId="0" applyNumberFormat="1" applyFont="1" applyBorder="1" applyAlignment="1" applyProtection="1">
      <alignment horizontal="distributed" vertical="center" wrapText="1" justifyLastLine="1"/>
    </xf>
    <xf numFmtId="49" fontId="23" fillId="0" borderId="16" xfId="0" applyNumberFormat="1" applyFont="1" applyBorder="1" applyAlignment="1" applyProtection="1">
      <alignment horizontal="distributed" vertical="center" wrapText="1" justifyLastLine="1"/>
    </xf>
    <xf numFmtId="49" fontId="23" fillId="6" borderId="15" xfId="0" applyNumberFormat="1" applyFont="1" applyFill="1" applyBorder="1" applyAlignment="1" applyProtection="1">
      <alignment horizontal="distributed" vertical="center" wrapText="1" justifyLastLine="1"/>
    </xf>
    <xf numFmtId="49" fontId="23" fillId="6" borderId="5" xfId="0" applyNumberFormat="1" applyFont="1" applyFill="1" applyBorder="1" applyAlignment="1" applyProtection="1">
      <alignment horizontal="distributed" vertical="center" wrapText="1" justifyLastLine="1"/>
    </xf>
    <xf numFmtId="49" fontId="23" fillId="6" borderId="16" xfId="0" applyNumberFormat="1" applyFont="1" applyFill="1" applyBorder="1" applyAlignment="1" applyProtection="1">
      <alignment horizontal="distributed" vertical="center" wrapText="1" justifyLastLine="1"/>
    </xf>
    <xf numFmtId="49" fontId="23" fillId="0" borderId="7" xfId="0" applyNumberFormat="1" applyFont="1" applyBorder="1" applyAlignment="1" applyProtection="1">
      <alignment horizontal="distributed" vertical="center" wrapText="1" justifyLastLine="1"/>
    </xf>
    <xf numFmtId="49" fontId="23" fillId="0" borderId="0" xfId="0" applyNumberFormat="1" applyFont="1" applyAlignment="1" applyProtection="1">
      <alignment horizontal="distributed" vertical="center" wrapText="1" justifyLastLine="1"/>
    </xf>
    <xf numFmtId="49" fontId="23" fillId="0" borderId="8" xfId="0" applyNumberFormat="1" applyFont="1" applyBorder="1" applyAlignment="1" applyProtection="1">
      <alignment horizontal="distributed" vertical="center" wrapText="1" justifyLastLine="1"/>
    </xf>
    <xf numFmtId="49" fontId="23" fillId="6" borderId="7" xfId="0" applyNumberFormat="1" applyFont="1" applyFill="1" applyBorder="1" applyAlignment="1" applyProtection="1">
      <alignment horizontal="distributed" vertical="center" wrapText="1" justifyLastLine="1"/>
    </xf>
    <xf numFmtId="49" fontId="23" fillId="6" borderId="0" xfId="0" applyNumberFormat="1" applyFont="1" applyFill="1" applyAlignment="1" applyProtection="1">
      <alignment horizontal="distributed" vertical="center" wrapText="1" justifyLastLine="1"/>
    </xf>
    <xf numFmtId="49" fontId="23" fillId="6" borderId="8" xfId="0" applyNumberFormat="1" applyFont="1" applyFill="1" applyBorder="1" applyAlignment="1" applyProtection="1">
      <alignment horizontal="distributed" vertical="center" wrapText="1" justifyLastLine="1"/>
    </xf>
    <xf numFmtId="176" fontId="15" fillId="0" borderId="98" xfId="8" applyNumberFormat="1" applyFont="1" applyBorder="1" applyAlignment="1" applyProtection="1">
      <alignment horizontal="center" vertical="center"/>
    </xf>
    <xf numFmtId="176" fontId="15" fillId="0" borderId="27" xfId="8" applyNumberFormat="1" applyFont="1" applyBorder="1" applyAlignment="1" applyProtection="1">
      <alignment horizontal="center" vertical="center"/>
    </xf>
    <xf numFmtId="176" fontId="15" fillId="0" borderId="41" xfId="8" applyNumberFormat="1" applyFont="1" applyBorder="1" applyAlignment="1" applyProtection="1">
      <alignment horizontal="center" vertical="center"/>
    </xf>
    <xf numFmtId="176" fontId="15" fillId="0" borderId="95" xfId="8" applyNumberFormat="1" applyFont="1" applyBorder="1" applyAlignment="1" applyProtection="1">
      <alignment horizontal="center" vertical="center"/>
    </xf>
    <xf numFmtId="176" fontId="15" fillId="0" borderId="96" xfId="8" applyNumberFormat="1" applyFont="1" applyBorder="1" applyAlignment="1" applyProtection="1">
      <alignment horizontal="center" vertical="center"/>
    </xf>
    <xf numFmtId="176" fontId="15" fillId="0" borderId="102" xfId="8" applyNumberFormat="1" applyFont="1" applyBorder="1" applyAlignment="1" applyProtection="1">
      <alignment horizontal="center" vertical="center"/>
    </xf>
    <xf numFmtId="177" fontId="15" fillId="0" borderId="60" xfId="0" applyNumberFormat="1" applyFont="1" applyBorder="1" applyAlignment="1" applyProtection="1">
      <alignment horizontal="right" vertical="center" shrinkToFit="1"/>
    </xf>
    <xf numFmtId="177" fontId="15" fillId="0" borderId="59" xfId="0" applyNumberFormat="1" applyFont="1" applyBorder="1" applyAlignment="1" applyProtection="1">
      <alignment horizontal="right" vertical="center" shrinkToFit="1"/>
    </xf>
    <xf numFmtId="49" fontId="20" fillId="0" borderId="0" xfId="0" applyNumberFormat="1" applyFont="1" applyAlignment="1" applyProtection="1">
      <alignment horizontal="center" vertical="top" wrapText="1"/>
    </xf>
    <xf numFmtId="49" fontId="20" fillId="0" borderId="0" xfId="0" applyNumberFormat="1" applyFont="1" applyAlignment="1" applyProtection="1">
      <alignment horizontal="left" vertical="top" wrapText="1"/>
    </xf>
    <xf numFmtId="49" fontId="20" fillId="0" borderId="0" xfId="0" applyNumberFormat="1" applyFont="1" applyAlignment="1" applyProtection="1">
      <alignment vertical="top" wrapText="1"/>
    </xf>
    <xf numFmtId="176" fontId="15" fillId="0" borderId="19" xfId="8" applyNumberFormat="1" applyFont="1" applyBorder="1" applyAlignment="1" applyProtection="1">
      <alignment horizontal="center" vertical="center"/>
    </xf>
    <xf numFmtId="176" fontId="15" fillId="0" borderId="20" xfId="8" applyNumberFormat="1" applyFont="1" applyBorder="1" applyAlignment="1" applyProtection="1">
      <alignment horizontal="center" vertical="center"/>
    </xf>
    <xf numFmtId="176" fontId="15" fillId="0" borderId="73" xfId="8" applyNumberFormat="1" applyFont="1" applyBorder="1" applyAlignment="1" applyProtection="1">
      <alignment horizontal="center" vertical="center"/>
    </xf>
    <xf numFmtId="176" fontId="15" fillId="0" borderId="17" xfId="8" applyNumberFormat="1" applyFont="1" applyBorder="1" applyAlignment="1" applyProtection="1">
      <alignment horizontal="center" vertical="center"/>
    </xf>
    <xf numFmtId="176" fontId="15" fillId="0" borderId="21" xfId="8" applyNumberFormat="1" applyFont="1" applyBorder="1" applyAlignment="1" applyProtection="1">
      <alignment horizontal="center" vertical="center"/>
    </xf>
    <xf numFmtId="177" fontId="16" fillId="0" borderId="20" xfId="0" applyNumberFormat="1" applyFont="1" applyBorder="1" applyAlignment="1" applyProtection="1">
      <alignment horizontal="right" vertical="center" shrinkToFit="1"/>
    </xf>
    <xf numFmtId="177" fontId="16" fillId="0" borderId="26" xfId="0" applyNumberFormat="1" applyFont="1" applyBorder="1" applyAlignment="1" applyProtection="1">
      <alignment horizontal="right" vertical="center" shrinkToFit="1"/>
    </xf>
    <xf numFmtId="176" fontId="15" fillId="0" borderId="93" xfId="8" applyNumberFormat="1" applyFont="1" applyBorder="1" applyAlignment="1" applyProtection="1">
      <alignment horizontal="center" vertical="center"/>
    </xf>
    <xf numFmtId="176" fontId="15" fillId="0" borderId="94" xfId="8" applyNumberFormat="1" applyFont="1" applyBorder="1" applyAlignment="1" applyProtection="1">
      <alignment horizontal="center" vertical="center"/>
    </xf>
    <xf numFmtId="177" fontId="15" fillId="0" borderId="103" xfId="0" applyNumberFormat="1" applyFont="1" applyBorder="1" applyAlignment="1" applyProtection="1">
      <alignment horizontal="right" vertical="center" shrinkToFit="1"/>
    </xf>
    <xf numFmtId="177" fontId="15" fillId="0" borderId="104" xfId="0" applyNumberFormat="1" applyFont="1" applyBorder="1" applyAlignment="1" applyProtection="1">
      <alignment horizontal="right" vertical="center" shrinkToFit="1"/>
    </xf>
    <xf numFmtId="177" fontId="16" fillId="0" borderId="103" xfId="0" applyNumberFormat="1" applyFont="1" applyBorder="1" applyAlignment="1" applyProtection="1">
      <alignment horizontal="right" vertical="center" shrinkToFit="1"/>
    </xf>
    <xf numFmtId="177" fontId="15" fillId="0" borderId="105" xfId="0" applyNumberFormat="1" applyFont="1" applyBorder="1" applyAlignment="1" applyProtection="1">
      <alignment horizontal="right" vertical="center" shrinkToFit="1"/>
    </xf>
    <xf numFmtId="49" fontId="17" fillId="5" borderId="15" xfId="0" applyNumberFormat="1" applyFont="1" applyFill="1" applyBorder="1" applyAlignment="1" applyProtection="1">
      <alignment horizontal="distributed" vertical="center" wrapText="1" justifyLastLine="1"/>
    </xf>
    <xf numFmtId="49" fontId="17" fillId="5" borderId="5" xfId="0" applyNumberFormat="1" applyFont="1" applyFill="1" applyBorder="1" applyAlignment="1" applyProtection="1">
      <alignment horizontal="distributed" vertical="center" wrapText="1" justifyLastLine="1"/>
    </xf>
    <xf numFmtId="49" fontId="17" fillId="5" borderId="16" xfId="0" applyNumberFormat="1" applyFont="1" applyFill="1" applyBorder="1" applyAlignment="1" applyProtection="1">
      <alignment horizontal="distributed" vertical="center" wrapText="1" justifyLastLine="1"/>
    </xf>
    <xf numFmtId="49" fontId="17" fillId="5" borderId="7" xfId="0" applyNumberFormat="1" applyFont="1" applyFill="1" applyBorder="1" applyAlignment="1" applyProtection="1">
      <alignment horizontal="distributed" vertical="center" wrapText="1" justifyLastLine="1"/>
    </xf>
    <xf numFmtId="49" fontId="17" fillId="5" borderId="0" xfId="0" applyNumberFormat="1" applyFont="1" applyFill="1" applyAlignment="1" applyProtection="1">
      <alignment horizontal="distributed" vertical="center" wrapText="1" justifyLastLine="1"/>
    </xf>
    <xf numFmtId="49" fontId="17" fillId="5" borderId="8" xfId="0" applyNumberFormat="1" applyFont="1" applyFill="1" applyBorder="1" applyAlignment="1" applyProtection="1">
      <alignment horizontal="distributed" vertical="center" wrapText="1" justifyLastLine="1"/>
    </xf>
    <xf numFmtId="177" fontId="15" fillId="3" borderId="106" xfId="0" applyNumberFormat="1" applyFont="1" applyFill="1" applyBorder="1" applyAlignment="1" applyProtection="1">
      <alignment horizontal="right" vertical="center" shrinkToFit="1"/>
    </xf>
    <xf numFmtId="177" fontId="15" fillId="3" borderId="57" xfId="0" applyNumberFormat="1" applyFont="1" applyFill="1" applyBorder="1" applyAlignment="1" applyProtection="1">
      <alignment horizontal="right" vertical="center" shrinkToFit="1"/>
    </xf>
    <xf numFmtId="177" fontId="15" fillId="3" borderId="107" xfId="0" applyNumberFormat="1" applyFont="1" applyFill="1" applyBorder="1" applyAlignment="1" applyProtection="1">
      <alignment horizontal="right" vertical="center" shrinkToFit="1"/>
    </xf>
    <xf numFmtId="176" fontId="15" fillId="0" borderId="38" xfId="8" applyNumberFormat="1" applyFont="1" applyBorder="1" applyAlignment="1" applyProtection="1">
      <alignment horizontal="center" vertical="center"/>
    </xf>
    <xf numFmtId="176" fontId="15" fillId="0" borderId="39" xfId="8" applyNumberFormat="1" applyFont="1" applyBorder="1" applyAlignment="1" applyProtection="1">
      <alignment horizontal="center" vertical="center"/>
    </xf>
    <xf numFmtId="176" fontId="15" fillId="0" borderId="61" xfId="8" applyNumberFormat="1" applyFont="1" applyBorder="1" applyAlignment="1" applyProtection="1">
      <alignment horizontal="center" vertical="center"/>
    </xf>
    <xf numFmtId="176" fontId="15" fillId="0" borderId="40" xfId="8" applyNumberFormat="1" applyFont="1" applyBorder="1" applyAlignment="1" applyProtection="1">
      <alignment horizontal="center" vertical="center"/>
    </xf>
    <xf numFmtId="176" fontId="15" fillId="0" borderId="108" xfId="8" applyNumberFormat="1" applyFont="1" applyBorder="1" applyAlignment="1" applyProtection="1">
      <alignment horizontal="center" vertical="center"/>
    </xf>
    <xf numFmtId="176" fontId="15" fillId="0" borderId="1" xfId="8" applyNumberFormat="1" applyFont="1" applyBorder="1" applyAlignment="1" applyProtection="1">
      <alignment horizontal="center" vertical="center"/>
    </xf>
    <xf numFmtId="176" fontId="15" fillId="0" borderId="2" xfId="8" applyNumberFormat="1" applyFont="1" applyBorder="1" applyAlignment="1" applyProtection="1">
      <alignment horizontal="center" vertical="center"/>
    </xf>
    <xf numFmtId="176" fontId="15" fillId="0" borderId="109" xfId="8" applyNumberFormat="1" applyFont="1" applyBorder="1" applyAlignment="1" applyProtection="1">
      <alignment horizontal="center" vertical="center"/>
    </xf>
    <xf numFmtId="0" fontId="17" fillId="0" borderId="9" xfId="0" applyFont="1" applyBorder="1" applyAlignment="1" applyProtection="1">
      <alignment vertical="center" wrapText="1" justifyLastLine="1"/>
    </xf>
    <xf numFmtId="0" fontId="17" fillId="0" borderId="6" xfId="0" applyFont="1" applyBorder="1" applyAlignment="1" applyProtection="1">
      <alignment vertical="center" wrapText="1" justifyLastLine="1"/>
    </xf>
    <xf numFmtId="0" fontId="17" fillId="0" borderId="10" xfId="0" applyFont="1" applyBorder="1" applyAlignment="1" applyProtection="1">
      <alignment vertical="center" wrapText="1" justifyLastLine="1"/>
    </xf>
    <xf numFmtId="49" fontId="23" fillId="0" borderId="15" xfId="0" applyNumberFormat="1" applyFont="1" applyBorder="1" applyAlignment="1" applyProtection="1">
      <alignment horizontal="center" vertical="center" wrapText="1" justifyLastLine="1"/>
    </xf>
    <xf numFmtId="49" fontId="23" fillId="0" borderId="5" xfId="0" applyNumberFormat="1" applyFont="1" applyBorder="1" applyAlignment="1" applyProtection="1">
      <alignment horizontal="center" vertical="center" wrapText="1" justifyLastLine="1"/>
    </xf>
    <xf numFmtId="49" fontId="23" fillId="0" borderId="16" xfId="0" applyNumberFormat="1" applyFont="1" applyBorder="1" applyAlignment="1" applyProtection="1">
      <alignment horizontal="center" vertical="center" wrapText="1" justifyLastLine="1"/>
    </xf>
    <xf numFmtId="49" fontId="23" fillId="0" borderId="7" xfId="0" applyNumberFormat="1" applyFont="1" applyBorder="1" applyAlignment="1" applyProtection="1">
      <alignment horizontal="center" vertical="center" wrapText="1" justifyLastLine="1"/>
    </xf>
    <xf numFmtId="49" fontId="23" fillId="0" borderId="0" xfId="0" applyNumberFormat="1" applyFont="1" applyAlignment="1" applyProtection="1">
      <alignment horizontal="center" vertical="center" wrapText="1" justifyLastLine="1"/>
    </xf>
    <xf numFmtId="49" fontId="23" fillId="0" borderId="8" xfId="0" applyNumberFormat="1" applyFont="1" applyBorder="1" applyAlignment="1" applyProtection="1">
      <alignment horizontal="center" vertical="center" wrapText="1" justifyLastLine="1"/>
    </xf>
    <xf numFmtId="49" fontId="17" fillId="0" borderId="15" xfId="0" applyNumberFormat="1" applyFont="1" applyBorder="1" applyAlignment="1" applyProtection="1">
      <alignment horizontal="distributed" vertical="top" wrapText="1" justifyLastLine="1"/>
    </xf>
    <xf numFmtId="49" fontId="17" fillId="0" borderId="5" xfId="0" applyNumberFormat="1" applyFont="1" applyBorder="1" applyAlignment="1" applyProtection="1">
      <alignment horizontal="distributed" vertical="top" wrapText="1" justifyLastLine="1"/>
    </xf>
    <xf numFmtId="49" fontId="17" fillId="0" borderId="16" xfId="0" applyNumberFormat="1" applyFont="1" applyBorder="1" applyAlignment="1" applyProtection="1">
      <alignment horizontal="distributed" vertical="top" wrapText="1" justifyLastLine="1"/>
    </xf>
    <xf numFmtId="49" fontId="17" fillId="0" borderId="7" xfId="0" applyNumberFormat="1" applyFont="1" applyBorder="1" applyAlignment="1" applyProtection="1">
      <alignment horizontal="distributed" vertical="top" wrapText="1" justifyLastLine="1"/>
    </xf>
    <xf numFmtId="49" fontId="17" fillId="0" borderId="0" xfId="0" applyNumberFormat="1" applyFont="1" applyAlignment="1" applyProtection="1">
      <alignment horizontal="distributed" vertical="top" wrapText="1" justifyLastLine="1"/>
    </xf>
    <xf numFmtId="49" fontId="17" fillId="0" borderId="8" xfId="0" applyNumberFormat="1" applyFont="1" applyBorder="1" applyAlignment="1" applyProtection="1">
      <alignment horizontal="distributed" vertical="top" wrapText="1" justifyLastLine="1"/>
    </xf>
    <xf numFmtId="49" fontId="17" fillId="0" borderId="9" xfId="0" applyNumberFormat="1" applyFont="1" applyBorder="1" applyAlignment="1" applyProtection="1">
      <alignment vertical="top" wrapText="1" justifyLastLine="1"/>
    </xf>
    <xf numFmtId="49" fontId="17" fillId="0" borderId="6" xfId="0" applyNumberFormat="1" applyFont="1" applyBorder="1" applyAlignment="1" applyProtection="1">
      <alignment vertical="top" wrapText="1" justifyLastLine="1"/>
    </xf>
    <xf numFmtId="49" fontId="17" fillId="0" borderId="10" xfId="0" applyNumberFormat="1" applyFont="1" applyBorder="1" applyAlignment="1" applyProtection="1">
      <alignment vertical="top" wrapText="1" justifyLastLine="1"/>
    </xf>
    <xf numFmtId="49" fontId="17" fillId="0" borderId="37" xfId="0" applyNumberFormat="1" applyFont="1" applyBorder="1" applyAlignment="1" applyProtection="1">
      <alignment horizontal="center" vertical="center" wrapText="1" justifyLastLine="1"/>
    </xf>
    <xf numFmtId="49" fontId="17" fillId="0" borderId="54" xfId="0" applyNumberFormat="1" applyFont="1" applyBorder="1" applyAlignment="1" applyProtection="1">
      <alignment horizontal="center" vertical="center" wrapText="1" justifyLastLine="1"/>
    </xf>
    <xf numFmtId="178" fontId="15" fillId="3" borderId="36" xfId="0" applyNumberFormat="1" applyFont="1" applyFill="1" applyBorder="1" applyAlignment="1" applyProtection="1">
      <alignment horizontal="right" vertical="center"/>
    </xf>
    <xf numFmtId="178" fontId="15" fillId="3" borderId="1" xfId="0" applyNumberFormat="1" applyFont="1" applyFill="1" applyBorder="1" applyAlignment="1" applyProtection="1">
      <alignment horizontal="right" vertical="center"/>
    </xf>
    <xf numFmtId="177" fontId="16" fillId="0" borderId="73" xfId="0" applyNumberFormat="1" applyFont="1" applyBorder="1" applyAlignment="1" applyProtection="1">
      <alignment horizontal="right" vertical="center" shrinkToFit="1"/>
    </xf>
    <xf numFmtId="176" fontId="15" fillId="0" borderId="6" xfId="8" applyNumberFormat="1" applyFont="1" applyBorder="1" applyAlignment="1" applyProtection="1">
      <alignment horizontal="center" vertical="center"/>
    </xf>
    <xf numFmtId="49" fontId="15" fillId="0" borderId="8" xfId="0" applyNumberFormat="1" applyFont="1" applyBorder="1" applyAlignment="1" applyProtection="1">
      <alignment horizontal="distributed" vertical="center" wrapText="1" justifyLastLine="1"/>
    </xf>
    <xf numFmtId="49" fontId="16" fillId="0" borderId="0" xfId="0" applyNumberFormat="1" applyFont="1" applyAlignment="1" applyProtection="1">
      <alignment horizontal="distributed" vertical="center" wrapText="1" justifyLastLine="1"/>
    </xf>
    <xf numFmtId="49" fontId="16" fillId="0" borderId="0" xfId="0" applyNumberFormat="1" applyFont="1" applyAlignment="1" applyProtection="1">
      <alignment horizontal="distributed" vertical="center" wrapText="1" justifyLastLine="1"/>
    </xf>
    <xf numFmtId="177" fontId="16" fillId="0" borderId="0" xfId="0" applyNumberFormat="1" applyFont="1" applyAlignment="1" applyProtection="1">
      <alignment horizontal="right" vertical="center" shrinkToFit="1"/>
    </xf>
    <xf numFmtId="49" fontId="22" fillId="0" borderId="0" xfId="13" applyNumberFormat="1" applyFont="1" applyAlignment="1" applyProtection="1">
      <alignment horizontal="center" vertical="center" wrapText="1"/>
    </xf>
    <xf numFmtId="49" fontId="22" fillId="0" borderId="8" xfId="13" applyNumberFormat="1" applyFont="1" applyBorder="1" applyAlignment="1" applyProtection="1">
      <alignment horizontal="center" vertical="center" wrapText="1"/>
    </xf>
    <xf numFmtId="49" fontId="15" fillId="0" borderId="15" xfId="13" applyNumberFormat="1" applyFont="1" applyBorder="1" applyAlignment="1" applyProtection="1">
      <alignment horizontal="center" vertical="center" wrapText="1"/>
    </xf>
    <xf numFmtId="0" fontId="19" fillId="0" borderId="0" xfId="0" applyFont="1" applyAlignment="1" applyProtection="1">
      <alignment horizontal="center" vertical="center" wrapText="1"/>
    </xf>
    <xf numFmtId="49" fontId="15" fillId="0" borderId="25" xfId="13" applyNumberFormat="1" applyFont="1" applyBorder="1" applyAlignment="1" applyProtection="1">
      <alignment horizontal="distributed" vertical="center" wrapText="1"/>
    </xf>
    <xf numFmtId="49" fontId="15" fillId="0" borderId="3" xfId="13" applyNumberFormat="1" applyFont="1" applyBorder="1" applyAlignment="1" applyProtection="1">
      <alignment horizontal="distributed" vertical="center" wrapText="1"/>
    </xf>
    <xf numFmtId="49" fontId="15" fillId="4" borderId="0" xfId="13" applyNumberFormat="1" applyFont="1" applyFill="1" applyAlignment="1" applyProtection="1">
      <alignment horizontal="center" vertical="center" wrapText="1"/>
    </xf>
    <xf numFmtId="176" fontId="15" fillId="0" borderId="32" xfId="13" applyNumberFormat="1" applyFont="1" applyBorder="1" applyAlignment="1" applyProtection="1">
      <alignment horizontal="center" vertical="center" wrapText="1"/>
    </xf>
    <xf numFmtId="176" fontId="15" fillId="0" borderId="4" xfId="13" applyNumberFormat="1" applyFont="1" applyBorder="1" applyAlignment="1" applyProtection="1">
      <alignment horizontal="center" vertical="center" wrapText="1"/>
    </xf>
    <xf numFmtId="176" fontId="15" fillId="0" borderId="29" xfId="13" applyNumberFormat="1" applyFont="1" applyBorder="1" applyAlignment="1" applyProtection="1">
      <alignment horizontal="center" vertical="center" wrapText="1"/>
    </xf>
    <xf numFmtId="176" fontId="15" fillId="0" borderId="49" xfId="13" applyNumberFormat="1" applyFont="1" applyBorder="1" applyAlignment="1" applyProtection="1">
      <alignment horizontal="center" vertical="center" wrapText="1"/>
    </xf>
    <xf numFmtId="49" fontId="16" fillId="0" borderId="5" xfId="0" applyNumberFormat="1" applyFont="1" applyBorder="1" applyAlignment="1" applyProtection="1">
      <alignment horizontal="center" vertical="distributed" textRotation="255" wrapText="1" justifyLastLine="1"/>
    </xf>
    <xf numFmtId="49" fontId="16" fillId="0" borderId="16" xfId="0" applyNumberFormat="1" applyFont="1" applyBorder="1" applyAlignment="1" applyProtection="1">
      <alignment horizontal="center" vertical="distributed" textRotation="255" wrapText="1" justifyLastLine="1"/>
    </xf>
    <xf numFmtId="176" fontId="15" fillId="0" borderId="70" xfId="13" applyNumberFormat="1" applyFont="1" applyBorder="1" applyAlignment="1" applyProtection="1">
      <alignment horizontal="center" vertical="center"/>
    </xf>
    <xf numFmtId="176" fontId="15" fillId="0" borderId="48" xfId="13" applyNumberFormat="1" applyFont="1" applyBorder="1" applyAlignment="1" applyProtection="1">
      <alignment horizontal="center" vertical="center"/>
    </xf>
    <xf numFmtId="176" fontId="15" fillId="0" borderId="71" xfId="13" applyNumberFormat="1" applyFont="1" applyBorder="1" applyAlignment="1" applyProtection="1">
      <alignment horizontal="center" vertical="center"/>
    </xf>
    <xf numFmtId="176" fontId="15" fillId="0" borderId="72" xfId="13" applyNumberFormat="1" applyFont="1" applyBorder="1" applyAlignment="1" applyProtection="1">
      <alignment horizontal="center" vertical="center"/>
    </xf>
    <xf numFmtId="176" fontId="15" fillId="0" borderId="42" xfId="13" applyNumberFormat="1" applyFont="1" applyBorder="1" applyAlignment="1" applyProtection="1">
      <alignment horizontal="center" vertical="center"/>
    </xf>
    <xf numFmtId="177" fontId="15" fillId="5" borderId="115" xfId="0" applyNumberFormat="1" applyFont="1" applyFill="1" applyBorder="1" applyAlignment="1" applyProtection="1">
      <alignment horizontal="right" vertical="center" shrinkToFit="1"/>
    </xf>
    <xf numFmtId="177" fontId="15" fillId="5" borderId="116" xfId="0" applyNumberFormat="1" applyFont="1" applyFill="1" applyBorder="1" applyAlignment="1" applyProtection="1">
      <alignment horizontal="right" vertical="center" shrinkToFit="1"/>
    </xf>
    <xf numFmtId="177" fontId="15" fillId="5" borderId="117" xfId="0" applyNumberFormat="1" applyFont="1" applyFill="1" applyBorder="1" applyAlignment="1" applyProtection="1">
      <alignment horizontal="right" vertical="center" shrinkToFit="1"/>
    </xf>
    <xf numFmtId="49" fontId="16" fillId="0" borderId="7" xfId="0" applyNumberFormat="1" applyFont="1" applyBorder="1" applyAlignment="1" applyProtection="1">
      <alignment horizontal="center" vertical="distributed" textRotation="255" wrapText="1" justifyLastLine="1"/>
    </xf>
    <xf numFmtId="49" fontId="16" fillId="0" borderId="0" xfId="0" applyNumberFormat="1" applyFont="1" applyAlignment="1" applyProtection="1">
      <alignment horizontal="center" vertical="distributed" textRotation="255" wrapText="1" justifyLastLine="1"/>
    </xf>
    <xf numFmtId="49" fontId="16" fillId="0" borderId="8" xfId="0" applyNumberFormat="1" applyFont="1" applyBorder="1" applyAlignment="1" applyProtection="1">
      <alignment horizontal="center" vertical="distributed" textRotation="255" wrapText="1" justifyLastLine="1"/>
    </xf>
    <xf numFmtId="176" fontId="15" fillId="0" borderId="67" xfId="13" applyNumberFormat="1" applyFont="1" applyBorder="1" applyAlignment="1" applyProtection="1">
      <alignment horizontal="center" vertical="center"/>
    </xf>
    <xf numFmtId="176" fontId="15" fillId="0" borderId="3" xfId="13" applyNumberFormat="1" applyFont="1" applyBorder="1" applyAlignment="1" applyProtection="1">
      <alignment horizontal="center" vertical="center"/>
    </xf>
    <xf numFmtId="176" fontId="15" fillId="0" borderId="68" xfId="13" applyNumberFormat="1" applyFont="1" applyBorder="1" applyAlignment="1" applyProtection="1">
      <alignment horizontal="center" vertical="center"/>
    </xf>
    <xf numFmtId="176" fontId="15" fillId="0" borderId="69" xfId="13" applyNumberFormat="1" applyFont="1" applyBorder="1" applyAlignment="1" applyProtection="1">
      <alignment horizontal="center" vertical="center"/>
    </xf>
    <xf numFmtId="176" fontId="15" fillId="0" borderId="36" xfId="13" applyNumberFormat="1" applyFont="1" applyBorder="1" applyAlignment="1" applyProtection="1">
      <alignment horizontal="center" vertical="center"/>
    </xf>
    <xf numFmtId="177" fontId="15" fillId="5" borderId="56" xfId="0" applyNumberFormat="1" applyFont="1" applyFill="1" applyBorder="1" applyAlignment="1" applyProtection="1">
      <alignment horizontal="right" vertical="center" shrinkToFit="1"/>
    </xf>
    <xf numFmtId="177" fontId="15" fillId="5" borderId="59" xfId="0" applyNumberFormat="1" applyFont="1" applyFill="1" applyBorder="1" applyAlignment="1" applyProtection="1">
      <alignment horizontal="right" vertical="center" shrinkToFit="1"/>
    </xf>
    <xf numFmtId="177" fontId="15" fillId="5" borderId="60" xfId="0" applyNumberFormat="1" applyFont="1" applyFill="1" applyBorder="1" applyAlignment="1" applyProtection="1">
      <alignment horizontal="right" vertical="center" shrinkToFit="1"/>
    </xf>
    <xf numFmtId="177" fontId="15" fillId="5" borderId="113" xfId="0" applyNumberFormat="1" applyFont="1" applyFill="1" applyBorder="1" applyAlignment="1" applyProtection="1">
      <alignment horizontal="right" vertical="center" shrinkToFit="1"/>
    </xf>
    <xf numFmtId="177" fontId="15" fillId="5" borderId="114" xfId="0" applyNumberFormat="1" applyFont="1" applyFill="1" applyBorder="1" applyAlignment="1" applyProtection="1">
      <alignment horizontal="right" vertical="center" shrinkToFit="1"/>
    </xf>
    <xf numFmtId="49" fontId="16" fillId="0" borderId="37" xfId="0" applyNumberFormat="1" applyFont="1" applyBorder="1" applyAlignment="1" applyProtection="1">
      <alignment horizontal="center" vertical="distributed" textRotation="255" wrapText="1" justifyLastLine="1"/>
    </xf>
    <xf numFmtId="49" fontId="16" fillId="0" borderId="25" xfId="0" applyNumberFormat="1" applyFont="1" applyBorder="1" applyAlignment="1" applyProtection="1">
      <alignment horizontal="center" vertical="distributed" textRotation="255" wrapText="1" justifyLastLine="1"/>
    </xf>
    <xf numFmtId="49" fontId="16" fillId="0" borderId="54" xfId="0" applyNumberFormat="1" applyFont="1" applyBorder="1" applyAlignment="1" applyProtection="1">
      <alignment horizontal="center" vertical="distributed" textRotation="255" wrapText="1" justifyLastLine="1"/>
    </xf>
    <xf numFmtId="176" fontId="15" fillId="0" borderId="63" xfId="13" applyNumberFormat="1" applyFont="1" applyBorder="1" applyAlignment="1" applyProtection="1">
      <alignment horizontal="center" vertical="center"/>
    </xf>
    <xf numFmtId="176" fontId="15" fillId="0" borderId="64" xfId="13" applyNumberFormat="1" applyFont="1" applyBorder="1" applyAlignment="1" applyProtection="1">
      <alignment horizontal="center" vertical="center"/>
    </xf>
    <xf numFmtId="176" fontId="15" fillId="0" borderId="65" xfId="13" applyNumberFormat="1" applyFont="1" applyBorder="1" applyAlignment="1" applyProtection="1">
      <alignment horizontal="center" vertical="center"/>
    </xf>
    <xf numFmtId="176" fontId="15" fillId="0" borderId="66" xfId="13" applyNumberFormat="1" applyFont="1" applyBorder="1" applyAlignment="1" applyProtection="1">
      <alignment horizontal="center" vertical="center"/>
    </xf>
    <xf numFmtId="176" fontId="15" fillId="0" borderId="18" xfId="13" applyNumberFormat="1" applyFont="1" applyBorder="1" applyAlignment="1" applyProtection="1">
      <alignment horizontal="center" vertical="center"/>
    </xf>
    <xf numFmtId="177" fontId="15" fillId="5" borderId="104" xfId="0" applyNumberFormat="1" applyFont="1" applyFill="1" applyBorder="1" applyAlignment="1" applyProtection="1">
      <alignment horizontal="right" vertical="center" shrinkToFit="1"/>
    </xf>
    <xf numFmtId="177" fontId="15" fillId="5" borderId="111" xfId="0" applyNumberFormat="1" applyFont="1" applyFill="1" applyBorder="1" applyAlignment="1" applyProtection="1">
      <alignment horizontal="right" vertical="center" shrinkToFit="1"/>
    </xf>
    <xf numFmtId="177" fontId="15" fillId="5" borderId="112" xfId="0" applyNumberFormat="1" applyFont="1" applyFill="1" applyBorder="1" applyAlignment="1" applyProtection="1">
      <alignment horizontal="right" vertical="center" shrinkToFit="1"/>
    </xf>
    <xf numFmtId="176" fontId="15" fillId="0" borderId="0" xfId="13" applyNumberFormat="1" applyFont="1" applyAlignment="1" applyProtection="1">
      <alignment horizontal="center" vertical="center"/>
    </xf>
    <xf numFmtId="177" fontId="15" fillId="5" borderId="62" xfId="0" applyNumberFormat="1" applyFont="1" applyFill="1" applyBorder="1" applyAlignment="1" applyProtection="1">
      <alignment horizontal="right" vertical="center" shrinkToFit="1"/>
    </xf>
    <xf numFmtId="177" fontId="15" fillId="5" borderId="118" xfId="0" applyNumberFormat="1" applyFont="1" applyFill="1" applyBorder="1" applyAlignment="1" applyProtection="1">
      <alignment horizontal="right" vertical="center" shrinkToFit="1"/>
    </xf>
    <xf numFmtId="0" fontId="16" fillId="0" borderId="23" xfId="0" applyFont="1" applyBorder="1" applyAlignment="1" applyProtection="1">
      <alignment horizontal="distributed" vertical="center" wrapText="1" justifyLastLine="1"/>
    </xf>
    <xf numFmtId="49" fontId="16" fillId="0" borderId="0" xfId="0" applyNumberFormat="1" applyFont="1" applyAlignment="1" applyProtection="1">
      <alignment horizontal="center" vertical="distributed" textRotation="255" wrapText="1" justifyLastLine="1"/>
    </xf>
    <xf numFmtId="0" fontId="16" fillId="0" borderId="5" xfId="0" applyFont="1" applyBorder="1" applyAlignment="1" applyProtection="1">
      <alignment horizontal="distributed" vertical="center" wrapText="1" justifyLastLine="1"/>
    </xf>
    <xf numFmtId="176" fontId="15" fillId="0" borderId="5" xfId="13" applyNumberFormat="1" applyFont="1" applyBorder="1" applyAlignment="1" applyProtection="1">
      <alignment horizontal="center" vertical="center"/>
    </xf>
    <xf numFmtId="49" fontId="15" fillId="0" borderId="5" xfId="13" applyNumberFormat="1" applyFont="1" applyBorder="1" applyAlignment="1" applyProtection="1">
      <alignment horizontal="center" vertical="center" wrapText="1"/>
    </xf>
    <xf numFmtId="49" fontId="15" fillId="0" borderId="16" xfId="13" applyNumberFormat="1" applyFont="1" applyBorder="1" applyAlignment="1" applyProtection="1">
      <alignment horizontal="center" vertical="center" wrapText="1"/>
    </xf>
    <xf numFmtId="49" fontId="15" fillId="0" borderId="9" xfId="13" applyNumberFormat="1" applyFont="1" applyBorder="1" applyAlignment="1" applyProtection="1">
      <alignment horizontal="center" vertical="center" wrapText="1"/>
    </xf>
    <xf numFmtId="49" fontId="15" fillId="0" borderId="6" xfId="13" applyNumberFormat="1" applyFont="1" applyBorder="1" applyAlignment="1" applyProtection="1">
      <alignment horizontal="center" vertical="center" wrapText="1"/>
    </xf>
    <xf numFmtId="49" fontId="15" fillId="0" borderId="10" xfId="13" applyNumberFormat="1" applyFont="1" applyBorder="1" applyAlignment="1" applyProtection="1">
      <alignment horizontal="center" vertical="center" wrapText="1"/>
    </xf>
    <xf numFmtId="177" fontId="15" fillId="4" borderId="0" xfId="13" applyNumberFormat="1" applyFont="1" applyFill="1" applyAlignment="1" applyProtection="1">
      <alignment horizontal="center" vertical="center" wrapText="1"/>
    </xf>
    <xf numFmtId="177" fontId="15" fillId="0" borderId="85" xfId="0" applyNumberFormat="1" applyFont="1" applyBorder="1" applyAlignment="1" applyProtection="1">
      <alignment horizontal="right" vertical="center" shrinkToFit="1"/>
    </xf>
    <xf numFmtId="177" fontId="15" fillId="0" borderId="88" xfId="0" applyNumberFormat="1" applyFont="1" applyBorder="1" applyAlignment="1" applyProtection="1">
      <alignment horizontal="right" vertical="center" shrinkToFit="1"/>
    </xf>
    <xf numFmtId="177" fontId="15" fillId="0" borderId="110" xfId="0" applyNumberFormat="1" applyFont="1" applyBorder="1" applyAlignment="1" applyProtection="1">
      <alignment horizontal="right" vertical="center" shrinkToFit="1"/>
    </xf>
    <xf numFmtId="49" fontId="17" fillId="0" borderId="7" xfId="0" applyNumberFormat="1" applyFont="1" applyBorder="1" applyAlignment="1" applyProtection="1">
      <alignment horizontal="center" vertical="center" justifyLastLine="1"/>
    </xf>
    <xf numFmtId="49" fontId="17" fillId="0" borderId="0" xfId="0" applyNumberFormat="1" applyFont="1" applyAlignment="1" applyProtection="1">
      <alignment horizontal="center" vertical="center" justifyLastLine="1"/>
    </xf>
    <xf numFmtId="0" fontId="17" fillId="0" borderId="7" xfId="0" applyFont="1" applyBorder="1" applyAlignment="1" applyProtection="1">
      <alignment horizontal="center" vertical="center" wrapText="1" justifyLastLine="1"/>
    </xf>
    <xf numFmtId="0" fontId="17" fillId="0" borderId="0" xfId="0" applyFont="1" applyAlignment="1" applyProtection="1">
      <alignment horizontal="center" vertical="center" wrapText="1" justifyLastLine="1"/>
    </xf>
    <xf numFmtId="0" fontId="17" fillId="0" borderId="8" xfId="0" applyFont="1" applyBorder="1" applyAlignment="1" applyProtection="1">
      <alignment horizontal="center" vertical="center" wrapText="1" justifyLastLine="1"/>
    </xf>
    <xf numFmtId="49" fontId="15" fillId="0" borderId="1" xfId="13" applyNumberFormat="1" applyFont="1" applyBorder="1" applyAlignment="1" applyProtection="1">
      <alignment horizontal="center" vertical="center" wrapText="1"/>
    </xf>
    <xf numFmtId="49" fontId="15" fillId="0" borderId="0" xfId="13" applyNumberFormat="1" applyFont="1" applyAlignment="1" applyProtection="1">
      <alignment horizontal="distributed" vertical="center" wrapText="1"/>
    </xf>
    <xf numFmtId="49" fontId="15" fillId="0" borderId="24" xfId="13" applyNumberFormat="1" applyFont="1" applyBorder="1" applyAlignment="1" applyProtection="1">
      <alignment horizontal="center" vertical="center" wrapText="1"/>
    </xf>
    <xf numFmtId="176" fontId="15" fillId="0" borderId="22" xfId="13" applyNumberFormat="1" applyFont="1" applyBorder="1" applyAlignment="1" applyProtection="1">
      <alignment horizontal="center" vertical="center" wrapText="1"/>
    </xf>
    <xf numFmtId="49" fontId="16" fillId="0" borderId="3" xfId="0" applyNumberFormat="1" applyFont="1" applyBorder="1" applyAlignment="1" applyProtection="1">
      <alignment horizontal="distributed" vertical="center" wrapText="1" justifyLastLine="1"/>
    </xf>
    <xf numFmtId="49" fontId="16" fillId="0" borderId="36" xfId="0" applyNumberFormat="1" applyFont="1" applyBorder="1" applyAlignment="1" applyProtection="1">
      <alignment horizontal="distributed" vertical="center" wrapText="1" justifyLastLine="1"/>
    </xf>
    <xf numFmtId="49" fontId="16" fillId="0" borderId="0" xfId="0" applyNumberFormat="1" applyFont="1" applyAlignment="1" applyProtection="1">
      <alignment horizontal="distributed" vertical="center" wrapText="1"/>
    </xf>
    <xf numFmtId="49" fontId="17" fillId="0" borderId="0" xfId="0" applyNumberFormat="1" applyFont="1" applyAlignment="1" applyProtection="1">
      <alignment horizontal="distributed" vertical="center" wrapText="1"/>
    </xf>
    <xf numFmtId="49" fontId="15" fillId="0" borderId="0" xfId="0" applyNumberFormat="1" applyFont="1" applyAlignment="1" applyProtection="1">
      <alignment horizontal="distributed" vertical="center" wrapText="1"/>
    </xf>
    <xf numFmtId="49" fontId="22" fillId="0" borderId="0" xfId="21" applyNumberFormat="1" applyFont="1" applyAlignment="1" applyProtection="1">
      <alignment horizontal="center" vertical="center" wrapText="1"/>
    </xf>
    <xf numFmtId="49" fontId="22" fillId="0" borderId="8" xfId="21" applyNumberFormat="1" applyFont="1" applyBorder="1" applyAlignment="1" applyProtection="1">
      <alignment horizontal="center" vertical="center" wrapText="1"/>
    </xf>
    <xf numFmtId="49" fontId="15" fillId="0" borderId="15" xfId="21" applyNumberFormat="1" applyFont="1" applyBorder="1" applyAlignment="1" applyProtection="1">
      <alignment horizontal="center" vertical="center" wrapText="1"/>
    </xf>
    <xf numFmtId="49" fontId="15" fillId="0" borderId="25" xfId="21" applyNumberFormat="1" applyFont="1" applyBorder="1" applyAlignment="1" applyProtection="1">
      <alignment horizontal="distributed" vertical="center" wrapText="1"/>
    </xf>
    <xf numFmtId="49" fontId="15" fillId="0" borderId="3" xfId="21" applyNumberFormat="1" applyFont="1" applyBorder="1" applyAlignment="1" applyProtection="1">
      <alignment horizontal="distributed" vertical="center" wrapText="1"/>
    </xf>
    <xf numFmtId="49" fontId="15" fillId="4" borderId="0" xfId="21" applyNumberFormat="1" applyFont="1" applyFill="1" applyAlignment="1" applyProtection="1">
      <alignment horizontal="center" vertical="center" wrapText="1"/>
    </xf>
    <xf numFmtId="176" fontId="15" fillId="0" borderId="32" xfId="21" applyNumberFormat="1" applyFont="1" applyBorder="1" applyAlignment="1" applyProtection="1">
      <alignment horizontal="center" vertical="center" wrapText="1"/>
    </xf>
    <xf numFmtId="176" fontId="15" fillId="0" borderId="4" xfId="21" applyNumberFormat="1" applyFont="1" applyBorder="1" applyAlignment="1" applyProtection="1">
      <alignment horizontal="center" vertical="center" wrapText="1"/>
    </xf>
    <xf numFmtId="176" fontId="15" fillId="0" borderId="29" xfId="21" applyNumberFormat="1" applyFont="1" applyBorder="1" applyAlignment="1" applyProtection="1">
      <alignment horizontal="center" vertical="center" wrapText="1"/>
    </xf>
    <xf numFmtId="176" fontId="15" fillId="0" borderId="49" xfId="21" applyNumberFormat="1" applyFont="1" applyBorder="1" applyAlignment="1" applyProtection="1">
      <alignment horizontal="center" vertical="center" wrapText="1"/>
    </xf>
    <xf numFmtId="176" fontId="15" fillId="0" borderId="70" xfId="21" applyNumberFormat="1" applyFont="1" applyBorder="1" applyAlignment="1" applyProtection="1">
      <alignment horizontal="center" vertical="center"/>
    </xf>
    <xf numFmtId="176" fontId="15" fillId="0" borderId="48" xfId="21" applyNumberFormat="1" applyFont="1" applyBorder="1" applyAlignment="1" applyProtection="1">
      <alignment horizontal="center" vertical="center"/>
    </xf>
    <xf numFmtId="176" fontId="15" fillId="0" borderId="71" xfId="21" applyNumberFormat="1" applyFont="1" applyBorder="1" applyAlignment="1" applyProtection="1">
      <alignment horizontal="center" vertical="center"/>
    </xf>
    <xf numFmtId="176" fontId="15" fillId="0" borderId="72" xfId="21" applyNumberFormat="1" applyFont="1" applyBorder="1" applyAlignment="1" applyProtection="1">
      <alignment horizontal="center" vertical="center"/>
    </xf>
    <xf numFmtId="176" fontId="15" fillId="0" borderId="42" xfId="21" applyNumberFormat="1" applyFont="1" applyBorder="1" applyAlignment="1" applyProtection="1">
      <alignment horizontal="center" vertical="center"/>
    </xf>
    <xf numFmtId="177" fontId="15" fillId="0" borderId="115" xfId="0" applyNumberFormat="1" applyFont="1" applyBorder="1" applyAlignment="1" applyProtection="1">
      <alignment horizontal="right" vertical="center" shrinkToFit="1"/>
    </xf>
    <xf numFmtId="177" fontId="15" fillId="0" borderId="116" xfId="0" applyNumberFormat="1" applyFont="1" applyBorder="1" applyAlignment="1" applyProtection="1">
      <alignment horizontal="right" vertical="center" shrinkToFit="1"/>
    </xf>
    <xf numFmtId="177" fontId="15" fillId="0" borderId="117" xfId="0" applyNumberFormat="1" applyFont="1" applyBorder="1" applyAlignment="1" applyProtection="1">
      <alignment horizontal="right" vertical="center" shrinkToFit="1"/>
    </xf>
    <xf numFmtId="176" fontId="15" fillId="0" borderId="67" xfId="21" applyNumberFormat="1" applyFont="1" applyBorder="1" applyAlignment="1" applyProtection="1">
      <alignment horizontal="center" vertical="center"/>
    </xf>
    <xf numFmtId="176" fontId="15" fillId="0" borderId="3" xfId="21" applyNumberFormat="1" applyFont="1" applyBorder="1" applyAlignment="1" applyProtection="1">
      <alignment horizontal="center" vertical="center"/>
    </xf>
    <xf numFmtId="176" fontId="15" fillId="0" borderId="68" xfId="21" applyNumberFormat="1" applyFont="1" applyBorder="1" applyAlignment="1" applyProtection="1">
      <alignment horizontal="center" vertical="center"/>
    </xf>
    <xf numFmtId="176" fontId="15" fillId="0" borderId="69" xfId="21" applyNumberFormat="1" applyFont="1" applyBorder="1" applyAlignment="1" applyProtection="1">
      <alignment horizontal="center" vertical="center"/>
    </xf>
    <xf numFmtId="176" fontId="15" fillId="0" borderId="36" xfId="21" applyNumberFormat="1" applyFont="1" applyBorder="1" applyAlignment="1" applyProtection="1">
      <alignment horizontal="center" vertical="center"/>
    </xf>
    <xf numFmtId="177" fontId="15" fillId="0" borderId="113" xfId="0" applyNumberFormat="1" applyFont="1" applyBorder="1" applyAlignment="1" applyProtection="1">
      <alignment horizontal="right" vertical="center" shrinkToFit="1"/>
    </xf>
    <xf numFmtId="177" fontId="15" fillId="0" borderId="114" xfId="0" applyNumberFormat="1" applyFont="1" applyBorder="1" applyAlignment="1" applyProtection="1">
      <alignment horizontal="right" vertical="center" shrinkToFit="1"/>
    </xf>
    <xf numFmtId="176" fontId="15" fillId="0" borderId="63" xfId="21" applyNumberFormat="1" applyFont="1" applyBorder="1" applyAlignment="1" applyProtection="1">
      <alignment horizontal="center" vertical="center"/>
    </xf>
    <xf numFmtId="176" fontId="15" fillId="0" borderId="64" xfId="21" applyNumberFormat="1" applyFont="1" applyBorder="1" applyAlignment="1" applyProtection="1">
      <alignment horizontal="center" vertical="center"/>
    </xf>
    <xf numFmtId="176" fontId="15" fillId="0" borderId="65" xfId="21" applyNumberFormat="1" applyFont="1" applyBorder="1" applyAlignment="1" applyProtection="1">
      <alignment horizontal="center" vertical="center"/>
    </xf>
    <xf numFmtId="176" fontId="15" fillId="0" borderId="66" xfId="21" applyNumberFormat="1" applyFont="1" applyBorder="1" applyAlignment="1" applyProtection="1">
      <alignment horizontal="center" vertical="center"/>
    </xf>
    <xf numFmtId="176" fontId="15" fillId="0" borderId="18" xfId="21" applyNumberFormat="1" applyFont="1" applyBorder="1" applyAlignment="1" applyProtection="1">
      <alignment horizontal="center" vertical="center"/>
    </xf>
    <xf numFmtId="176" fontId="15" fillId="0" borderId="0" xfId="21" applyNumberFormat="1" applyFont="1" applyAlignment="1" applyProtection="1">
      <alignment horizontal="center" vertical="center"/>
    </xf>
    <xf numFmtId="177" fontId="15" fillId="0" borderId="111" xfId="0" applyNumberFormat="1" applyFont="1" applyBorder="1" applyAlignment="1" applyProtection="1">
      <alignment horizontal="right" vertical="center" shrinkToFit="1"/>
    </xf>
    <xf numFmtId="177" fontId="15" fillId="0" borderId="112" xfId="0" applyNumberFormat="1" applyFont="1" applyBorder="1" applyAlignment="1" applyProtection="1">
      <alignment horizontal="right" vertical="center" shrinkToFit="1"/>
    </xf>
    <xf numFmtId="176" fontId="15" fillId="0" borderId="0" xfId="21" applyNumberFormat="1" applyFont="1" applyAlignment="1" applyProtection="1">
      <alignment horizontal="center" vertical="center"/>
    </xf>
    <xf numFmtId="177" fontId="15" fillId="0" borderId="0" xfId="0" applyNumberFormat="1" applyFont="1" applyAlignment="1" applyProtection="1">
      <alignment horizontal="right" vertical="center"/>
    </xf>
    <xf numFmtId="177" fontId="15" fillId="0" borderId="118" xfId="0" applyNumberFormat="1" applyFont="1" applyBorder="1" applyAlignment="1" applyProtection="1">
      <alignment horizontal="right" vertical="center" shrinkToFit="1"/>
    </xf>
    <xf numFmtId="176" fontId="15" fillId="0" borderId="5" xfId="21" applyNumberFormat="1" applyFont="1" applyBorder="1" applyAlignment="1" applyProtection="1">
      <alignment horizontal="center" vertical="center"/>
    </xf>
    <xf numFmtId="49" fontId="15" fillId="0" borderId="5" xfId="21" applyNumberFormat="1" applyFont="1" applyBorder="1" applyAlignment="1" applyProtection="1">
      <alignment horizontal="center" vertical="center" wrapText="1"/>
    </xf>
    <xf numFmtId="49" fontId="15" fillId="0" borderId="16" xfId="21" applyNumberFormat="1" applyFont="1" applyBorder="1" applyAlignment="1" applyProtection="1">
      <alignment horizontal="center" vertical="center" wrapText="1"/>
    </xf>
    <xf numFmtId="49" fontId="15" fillId="0" borderId="9" xfId="21" applyNumberFormat="1" applyFont="1" applyBorder="1" applyAlignment="1" applyProtection="1">
      <alignment horizontal="center" vertical="center" wrapText="1"/>
    </xf>
    <xf numFmtId="49" fontId="15" fillId="0" borderId="6" xfId="21" applyNumberFormat="1" applyFont="1" applyBorder="1" applyAlignment="1" applyProtection="1">
      <alignment horizontal="center" vertical="center" wrapText="1"/>
    </xf>
    <xf numFmtId="49" fontId="15" fillId="0" borderId="10" xfId="21" applyNumberFormat="1" applyFont="1" applyBorder="1" applyAlignment="1" applyProtection="1">
      <alignment horizontal="center" vertical="center" wrapText="1"/>
    </xf>
    <xf numFmtId="177" fontId="15" fillId="4" borderId="0" xfId="21" applyNumberFormat="1" applyFont="1" applyFill="1" applyAlignment="1" applyProtection="1">
      <alignment horizontal="center" vertical="center" wrapText="1"/>
    </xf>
    <xf numFmtId="49" fontId="22" fillId="0" borderId="7" xfId="0" applyNumberFormat="1" applyFont="1" applyBorder="1" applyAlignment="1" applyProtection="1">
      <alignment horizontal="distributed" vertical="center" wrapText="1" justifyLastLine="1"/>
    </xf>
    <xf numFmtId="49" fontId="22" fillId="0" borderId="0" xfId="0" applyNumberFormat="1" applyFont="1" applyAlignment="1" applyProtection="1">
      <alignment horizontal="distributed" vertical="center" wrapText="1" justifyLastLine="1"/>
    </xf>
    <xf numFmtId="49" fontId="22" fillId="0" borderId="8" xfId="0" applyNumberFormat="1" applyFont="1" applyBorder="1" applyAlignment="1" applyProtection="1">
      <alignment horizontal="distributed" vertical="center" wrapText="1" justifyLastLine="1"/>
    </xf>
    <xf numFmtId="177" fontId="16" fillId="0" borderId="92" xfId="0" applyNumberFormat="1" applyFont="1" applyBorder="1" applyAlignment="1" applyProtection="1">
      <alignment horizontal="right" vertical="center" shrinkToFit="1"/>
    </xf>
    <xf numFmtId="49" fontId="17" fillId="0" borderId="0" xfId="0" applyNumberFormat="1" applyFont="1" applyAlignment="1" applyProtection="1">
      <alignment vertical="center" justifyLastLine="1"/>
    </xf>
    <xf numFmtId="0" fontId="16" fillId="0" borderId="9" xfId="0" applyFont="1" applyBorder="1" applyAlignment="1" applyProtection="1">
      <alignment horizontal="distributed" vertical="center" wrapText="1" justifyLastLine="1"/>
    </xf>
    <xf numFmtId="0" fontId="16" fillId="0" borderId="6" xfId="0" applyFont="1" applyBorder="1" applyAlignment="1" applyProtection="1">
      <alignment horizontal="distributed" vertical="center" wrapText="1" justifyLastLine="1"/>
    </xf>
    <xf numFmtId="0" fontId="16" fillId="0" borderId="10" xfId="0" applyFont="1" applyBorder="1" applyAlignment="1" applyProtection="1">
      <alignment horizontal="distributed" vertical="center" wrapText="1" justifyLastLine="1"/>
    </xf>
    <xf numFmtId="177" fontId="15" fillId="7" borderId="61" xfId="0" applyNumberFormat="1" applyFont="1" applyFill="1" applyBorder="1" applyAlignment="1" applyProtection="1">
      <alignment horizontal="right" vertical="center" shrinkToFit="1"/>
    </xf>
    <xf numFmtId="177" fontId="16" fillId="7" borderId="48" xfId="0" applyNumberFormat="1" applyFont="1" applyFill="1" applyBorder="1" applyAlignment="1" applyProtection="1">
      <alignment horizontal="right" vertical="center" shrinkToFit="1"/>
    </xf>
    <xf numFmtId="177" fontId="16" fillId="7" borderId="97" xfId="0" applyNumberFormat="1" applyFont="1" applyFill="1" applyBorder="1" applyAlignment="1" applyProtection="1">
      <alignment horizontal="right" vertical="center" shrinkToFit="1"/>
    </xf>
    <xf numFmtId="177" fontId="16" fillId="3" borderId="23" xfId="0" applyNumberFormat="1" applyFont="1" applyFill="1" applyBorder="1" applyAlignment="1" applyProtection="1">
      <alignment horizontal="right" vertical="center" shrinkToFit="1"/>
    </xf>
    <xf numFmtId="177" fontId="15" fillId="3" borderId="7" xfId="0" applyNumberFormat="1" applyFont="1" applyFill="1" applyBorder="1" applyAlignment="1" applyProtection="1">
      <alignment horizontal="right" vertical="center" shrinkToFit="1"/>
    </xf>
    <xf numFmtId="177" fontId="15" fillId="3" borderId="0" xfId="0" applyNumberFormat="1" applyFont="1" applyFill="1" applyAlignment="1" applyProtection="1">
      <alignment horizontal="right" vertical="center" shrinkToFit="1"/>
    </xf>
    <xf numFmtId="177" fontId="15" fillId="3" borderId="55" xfId="0" applyNumberFormat="1" applyFont="1" applyFill="1" applyBorder="1" applyAlignment="1" applyProtection="1">
      <alignment horizontal="right" vertical="center" shrinkToFit="1"/>
    </xf>
    <xf numFmtId="49" fontId="16" fillId="0" borderId="5" xfId="0" applyNumberFormat="1" applyFont="1" applyBorder="1" applyAlignment="1" applyProtection="1">
      <alignment horizontal="distributed" vertical="center" wrapText="1" justifyLastLine="1"/>
    </xf>
    <xf numFmtId="49" fontId="16" fillId="0" borderId="16" xfId="0" applyNumberFormat="1" applyFont="1" applyBorder="1" applyAlignment="1" applyProtection="1">
      <alignment horizontal="distributed" vertical="center" wrapText="1" justifyLastLine="1"/>
    </xf>
    <xf numFmtId="49" fontId="16" fillId="0" borderId="37" xfId="0" applyNumberFormat="1" applyFont="1" applyBorder="1" applyAlignment="1" applyProtection="1">
      <alignment horizontal="distributed" vertical="center" wrapText="1" justifyLastLine="1"/>
    </xf>
    <xf numFmtId="49" fontId="16" fillId="0" borderId="25" xfId="0" applyNumberFormat="1" applyFont="1" applyBorder="1" applyAlignment="1" applyProtection="1">
      <alignment horizontal="distributed" vertical="center" wrapText="1" justifyLastLine="1"/>
    </xf>
    <xf numFmtId="49" fontId="16" fillId="0" borderId="54" xfId="0" applyNumberFormat="1" applyFont="1" applyBorder="1" applyAlignment="1" applyProtection="1">
      <alignment horizontal="distributed" vertical="center" wrapText="1" justifyLastLine="1"/>
    </xf>
    <xf numFmtId="49" fontId="22" fillId="0" borderId="15" xfId="0" applyNumberFormat="1" applyFont="1" applyBorder="1" applyAlignment="1" applyProtection="1">
      <alignment horizontal="center" vertical="center" wrapText="1" justifyLastLine="1"/>
    </xf>
    <xf numFmtId="49" fontId="22" fillId="0" borderId="5" xfId="0" applyNumberFormat="1" applyFont="1" applyBorder="1" applyAlignment="1" applyProtection="1">
      <alignment horizontal="center" vertical="center" wrapText="1" justifyLastLine="1"/>
    </xf>
    <xf numFmtId="49" fontId="22" fillId="0" borderId="16" xfId="0" applyNumberFormat="1" applyFont="1" applyBorder="1" applyAlignment="1" applyProtection="1">
      <alignment horizontal="center" vertical="center" wrapText="1" justifyLastLine="1"/>
    </xf>
    <xf numFmtId="177" fontId="16" fillId="3" borderId="48" xfId="0" applyNumberFormat="1" applyFont="1" applyFill="1" applyBorder="1" applyAlignment="1" applyProtection="1">
      <alignment horizontal="right" vertical="center" shrinkToFit="1"/>
    </xf>
    <xf numFmtId="177" fontId="16" fillId="3" borderId="97" xfId="0" applyNumberFormat="1" applyFont="1" applyFill="1" applyBorder="1" applyAlignment="1" applyProtection="1">
      <alignment horizontal="right" vertical="center" shrinkToFit="1"/>
    </xf>
    <xf numFmtId="177" fontId="15" fillId="0" borderId="18" xfId="0" applyNumberFormat="1" applyFont="1" applyBorder="1" applyAlignment="1" applyProtection="1">
      <alignment horizontal="right" vertical="center" shrinkToFit="1"/>
    </xf>
    <xf numFmtId="177" fontId="16" fillId="3" borderId="92" xfId="0" applyNumberFormat="1" applyFont="1" applyFill="1" applyBorder="1" applyAlignment="1" applyProtection="1">
      <alignment horizontal="right" vertical="center" shrinkToFit="1"/>
    </xf>
    <xf numFmtId="177" fontId="16" fillId="0" borderId="4" xfId="0" applyNumberFormat="1" applyFont="1" applyBorder="1" applyAlignment="1" applyProtection="1">
      <alignment horizontal="right" vertical="center" shrinkToFit="1"/>
    </xf>
    <xf numFmtId="177" fontId="16" fillId="3" borderId="42" xfId="0" applyNumberFormat="1" applyFont="1" applyFill="1" applyBorder="1" applyAlignment="1" applyProtection="1">
      <alignment horizontal="right" vertical="center" shrinkToFit="1"/>
    </xf>
    <xf numFmtId="49" fontId="22" fillId="0" borderId="0" xfId="0" applyNumberFormat="1" applyFont="1" applyAlignment="1" applyProtection="1">
      <alignment horizontal="distributed" vertical="center" wrapText="1"/>
    </xf>
    <xf numFmtId="177" fontId="15" fillId="0" borderId="119" xfId="0" applyNumberFormat="1" applyFont="1" applyBorder="1" applyAlignment="1" applyProtection="1">
      <alignment horizontal="right" vertical="center" shrinkToFit="1"/>
    </xf>
    <xf numFmtId="177" fontId="16" fillId="0" borderId="113" xfId="0" applyNumberFormat="1" applyFont="1" applyBorder="1" applyAlignment="1" applyProtection="1">
      <alignment horizontal="right" vertical="center" shrinkToFit="1"/>
    </xf>
    <xf numFmtId="177" fontId="16" fillId="0" borderId="119" xfId="0" applyNumberFormat="1" applyFont="1" applyBorder="1" applyAlignment="1" applyProtection="1">
      <alignment horizontal="right" vertical="center" shrinkToFit="1"/>
    </xf>
    <xf numFmtId="177" fontId="15" fillId="0" borderId="120" xfId="0" applyNumberFormat="1" applyFont="1" applyBorder="1" applyAlignment="1" applyProtection="1">
      <alignment horizontal="right" vertical="center" shrinkToFit="1"/>
    </xf>
    <xf numFmtId="177" fontId="16" fillId="0" borderId="111" xfId="0" applyNumberFormat="1" applyFont="1" applyBorder="1" applyAlignment="1" applyProtection="1">
      <alignment horizontal="right" vertical="center" shrinkToFit="1"/>
    </xf>
    <xf numFmtId="177" fontId="16" fillId="0" borderId="120" xfId="0" applyNumberFormat="1" applyFont="1" applyBorder="1" applyAlignment="1" applyProtection="1">
      <alignment horizontal="right" vertical="center" shrinkToFit="1"/>
    </xf>
    <xf numFmtId="49" fontId="15" fillId="5" borderId="15" xfId="0" applyNumberFormat="1" applyFont="1" applyFill="1" applyBorder="1" applyAlignment="1" applyProtection="1">
      <alignment horizontal="distributed" vertical="center" wrapText="1" justifyLastLine="1"/>
    </xf>
    <xf numFmtId="49" fontId="15" fillId="5" borderId="5" xfId="0" applyNumberFormat="1" applyFont="1" applyFill="1" applyBorder="1" applyAlignment="1" applyProtection="1">
      <alignment horizontal="distributed" vertical="center" wrapText="1" justifyLastLine="1"/>
    </xf>
    <xf numFmtId="49" fontId="15" fillId="5" borderId="16" xfId="0" applyNumberFormat="1" applyFont="1" applyFill="1" applyBorder="1" applyAlignment="1" applyProtection="1">
      <alignment horizontal="distributed" vertical="center" wrapText="1" justifyLastLine="1"/>
    </xf>
    <xf numFmtId="49" fontId="15" fillId="5" borderId="7" xfId="0" applyNumberFormat="1" applyFont="1" applyFill="1" applyBorder="1" applyAlignment="1" applyProtection="1">
      <alignment horizontal="distributed" vertical="center" wrapText="1" justifyLastLine="1"/>
    </xf>
    <xf numFmtId="49" fontId="15" fillId="5" borderId="0" xfId="0" applyNumberFormat="1" applyFont="1" applyFill="1" applyAlignment="1" applyProtection="1">
      <alignment horizontal="distributed" vertical="center" wrapText="1" justifyLastLine="1"/>
    </xf>
    <xf numFmtId="49" fontId="15" fillId="5" borderId="8" xfId="0" applyNumberFormat="1" applyFont="1" applyFill="1" applyBorder="1" applyAlignment="1" applyProtection="1">
      <alignment horizontal="distributed" vertical="center" wrapText="1" justifyLastLine="1"/>
    </xf>
    <xf numFmtId="49" fontId="22" fillId="0" borderId="0" xfId="22" applyNumberFormat="1" applyFont="1" applyAlignment="1" applyProtection="1">
      <alignment horizontal="center" vertical="center" wrapText="1"/>
    </xf>
    <xf numFmtId="49" fontId="22" fillId="0" borderId="8" xfId="22" applyNumberFormat="1" applyFont="1" applyBorder="1" applyAlignment="1" applyProtection="1">
      <alignment horizontal="center" vertical="center" wrapText="1"/>
    </xf>
    <xf numFmtId="49" fontId="15" fillId="0" borderId="15" xfId="22" applyNumberFormat="1" applyFont="1" applyBorder="1" applyAlignment="1" applyProtection="1">
      <alignment horizontal="center" vertical="center" wrapText="1"/>
    </xf>
    <xf numFmtId="49" fontId="15" fillId="0" borderId="25" xfId="22" applyNumberFormat="1" applyFont="1" applyBorder="1" applyAlignment="1" applyProtection="1">
      <alignment horizontal="distributed" vertical="center" wrapText="1"/>
    </xf>
    <xf numFmtId="49" fontId="15" fillId="0" borderId="3" xfId="22" applyNumberFormat="1" applyFont="1" applyBorder="1" applyAlignment="1" applyProtection="1">
      <alignment horizontal="distributed" vertical="center" wrapText="1"/>
    </xf>
    <xf numFmtId="49" fontId="15" fillId="4" borderId="0" xfId="22" applyNumberFormat="1" applyFont="1" applyFill="1" applyAlignment="1" applyProtection="1">
      <alignment horizontal="center" vertical="center" wrapText="1"/>
    </xf>
    <xf numFmtId="176" fontId="15" fillId="0" borderId="32" xfId="22" applyNumberFormat="1" applyFont="1" applyBorder="1" applyAlignment="1" applyProtection="1">
      <alignment horizontal="center" vertical="center" wrapText="1"/>
    </xf>
    <xf numFmtId="176" fontId="15" fillId="0" borderId="4" xfId="22" applyNumberFormat="1" applyFont="1" applyBorder="1" applyAlignment="1" applyProtection="1">
      <alignment horizontal="center" vertical="center" wrapText="1"/>
    </xf>
    <xf numFmtId="176" fontId="15" fillId="0" borderId="29" xfId="22" applyNumberFormat="1" applyFont="1" applyBorder="1" applyAlignment="1" applyProtection="1">
      <alignment horizontal="center" vertical="center" wrapText="1"/>
    </xf>
    <xf numFmtId="176" fontId="15" fillId="0" borderId="49" xfId="22" applyNumberFormat="1" applyFont="1" applyBorder="1" applyAlignment="1" applyProtection="1">
      <alignment horizontal="center" vertical="center" wrapText="1"/>
    </xf>
    <xf numFmtId="49" fontId="17" fillId="0" borderId="9" xfId="0" applyNumberFormat="1" applyFont="1" applyBorder="1" applyAlignment="1" applyProtection="1">
      <alignment vertical="center" justifyLastLine="1"/>
    </xf>
    <xf numFmtId="49" fontId="17" fillId="0" borderId="6" xfId="0" applyNumberFormat="1" applyFont="1" applyBorder="1" applyAlignment="1" applyProtection="1">
      <alignment vertical="center" justifyLastLine="1"/>
    </xf>
    <xf numFmtId="49" fontId="17" fillId="0" borderId="10" xfId="0" applyNumberFormat="1" applyFont="1" applyBorder="1" applyAlignment="1" applyProtection="1">
      <alignment vertical="center" justifyLastLine="1"/>
    </xf>
    <xf numFmtId="176" fontId="15" fillId="0" borderId="70" xfId="22" applyNumberFormat="1" applyFont="1" applyBorder="1" applyAlignment="1" applyProtection="1">
      <alignment horizontal="center" vertical="center"/>
    </xf>
    <xf numFmtId="176" fontId="15" fillId="0" borderId="48" xfId="22" applyNumberFormat="1" applyFont="1" applyBorder="1" applyAlignment="1" applyProtection="1">
      <alignment horizontal="center" vertical="center"/>
    </xf>
    <xf numFmtId="176" fontId="15" fillId="0" borderId="71" xfId="22" applyNumberFormat="1" applyFont="1" applyBorder="1" applyAlignment="1" applyProtection="1">
      <alignment horizontal="center" vertical="center"/>
    </xf>
    <xf numFmtId="176" fontId="15" fillId="0" borderId="72" xfId="22" applyNumberFormat="1" applyFont="1" applyBorder="1" applyAlignment="1" applyProtection="1">
      <alignment horizontal="center" vertical="center"/>
    </xf>
    <xf numFmtId="176" fontId="15" fillId="0" borderId="42" xfId="22" applyNumberFormat="1" applyFont="1" applyBorder="1" applyAlignment="1" applyProtection="1">
      <alignment horizontal="center" vertical="center"/>
    </xf>
    <xf numFmtId="176" fontId="15" fillId="0" borderId="67" xfId="22" applyNumberFormat="1" applyFont="1" applyBorder="1" applyAlignment="1" applyProtection="1">
      <alignment horizontal="center" vertical="center"/>
    </xf>
    <xf numFmtId="176" fontId="15" fillId="0" borderId="3" xfId="22" applyNumberFormat="1" applyFont="1" applyBorder="1" applyAlignment="1" applyProtection="1">
      <alignment horizontal="center" vertical="center"/>
    </xf>
    <xf numFmtId="176" fontId="15" fillId="0" borderId="68" xfId="22" applyNumberFormat="1" applyFont="1" applyBorder="1" applyAlignment="1" applyProtection="1">
      <alignment horizontal="center" vertical="center"/>
    </xf>
    <xf numFmtId="176" fontId="15" fillId="0" borderId="69" xfId="22" applyNumberFormat="1" applyFont="1" applyBorder="1" applyAlignment="1" applyProtection="1">
      <alignment horizontal="center" vertical="center"/>
    </xf>
    <xf numFmtId="176" fontId="15" fillId="0" borderId="36" xfId="22" applyNumberFormat="1" applyFont="1" applyBorder="1" applyAlignment="1" applyProtection="1">
      <alignment horizontal="center" vertical="center"/>
    </xf>
    <xf numFmtId="176" fontId="15" fillId="0" borderId="63" xfId="22" applyNumberFormat="1" applyFont="1" applyBorder="1" applyAlignment="1" applyProtection="1">
      <alignment horizontal="center" vertical="center"/>
    </xf>
    <xf numFmtId="176" fontId="15" fillId="0" borderId="64" xfId="22" applyNumberFormat="1" applyFont="1" applyBorder="1" applyAlignment="1" applyProtection="1">
      <alignment horizontal="center" vertical="center"/>
    </xf>
    <xf numFmtId="176" fontId="15" fillId="0" borderId="65" xfId="22" applyNumberFormat="1" applyFont="1" applyBorder="1" applyAlignment="1" applyProtection="1">
      <alignment horizontal="center" vertical="center"/>
    </xf>
    <xf numFmtId="176" fontId="15" fillId="0" borderId="66" xfId="22" applyNumberFormat="1" applyFont="1" applyBorder="1" applyAlignment="1" applyProtection="1">
      <alignment horizontal="center" vertical="center"/>
    </xf>
    <xf numFmtId="176" fontId="15" fillId="0" borderId="18" xfId="22" applyNumberFormat="1" applyFont="1" applyBorder="1" applyAlignment="1" applyProtection="1">
      <alignment horizontal="center" vertical="center"/>
    </xf>
    <xf numFmtId="176" fontId="15" fillId="0" borderId="0" xfId="22" applyNumberFormat="1" applyFont="1" applyAlignment="1" applyProtection="1">
      <alignment horizontal="center" vertical="center"/>
    </xf>
    <xf numFmtId="176" fontId="15" fillId="0" borderId="0" xfId="22" applyNumberFormat="1" applyFont="1" applyAlignment="1" applyProtection="1">
      <alignment horizontal="center" vertical="center"/>
    </xf>
    <xf numFmtId="176" fontId="15" fillId="0" borderId="63" xfId="22" applyNumberFormat="1" applyFont="1" applyBorder="1" applyAlignment="1" applyProtection="1">
      <alignment horizontal="center" vertical="center" wrapText="1"/>
    </xf>
    <xf numFmtId="176" fontId="15" fillId="0" borderId="64" xfId="22" applyNumberFormat="1" applyFont="1" applyBorder="1" applyAlignment="1" applyProtection="1">
      <alignment horizontal="center" vertical="center" wrapText="1"/>
    </xf>
    <xf numFmtId="176" fontId="15" fillId="0" borderId="65" xfId="22" applyNumberFormat="1" applyFont="1" applyBorder="1" applyAlignment="1" applyProtection="1">
      <alignment horizontal="center" vertical="center" wrapText="1"/>
    </xf>
    <xf numFmtId="176" fontId="15" fillId="0" borderId="66" xfId="22" applyNumberFormat="1" applyFont="1" applyBorder="1" applyAlignment="1" applyProtection="1">
      <alignment horizontal="center" vertical="center" wrapText="1"/>
    </xf>
    <xf numFmtId="176" fontId="15" fillId="0" borderId="5" xfId="22" applyNumberFormat="1" applyFont="1" applyBorder="1" applyAlignment="1" applyProtection="1">
      <alignment horizontal="center" vertical="center" wrapText="1"/>
    </xf>
    <xf numFmtId="176" fontId="15" fillId="0" borderId="0" xfId="22" applyNumberFormat="1" applyFont="1" applyAlignment="1" applyProtection="1">
      <alignment horizontal="center" vertical="center" wrapText="1"/>
    </xf>
    <xf numFmtId="49" fontId="15" fillId="0" borderId="5" xfId="22" applyNumberFormat="1" applyFont="1" applyBorder="1" applyAlignment="1" applyProtection="1">
      <alignment horizontal="center" vertical="center" wrapText="1"/>
    </xf>
    <xf numFmtId="49" fontId="15" fillId="0" borderId="16" xfId="22" applyNumberFormat="1"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49" fontId="15" fillId="0" borderId="9" xfId="22" applyNumberFormat="1" applyFont="1" applyBorder="1" applyAlignment="1" applyProtection="1">
      <alignment horizontal="center" vertical="center" wrapText="1"/>
    </xf>
    <xf numFmtId="49" fontId="15" fillId="0" borderId="6" xfId="22" applyNumberFormat="1" applyFont="1" applyBorder="1" applyAlignment="1" applyProtection="1">
      <alignment horizontal="center" vertical="center" wrapText="1"/>
    </xf>
    <xf numFmtId="49" fontId="15" fillId="0" borderId="10" xfId="22" applyNumberFormat="1"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177" fontId="15" fillId="4" borderId="0" xfId="22" applyNumberFormat="1" applyFont="1" applyFill="1" applyAlignment="1" applyProtection="1">
      <alignment horizontal="center" vertical="center" wrapText="1"/>
    </xf>
    <xf numFmtId="0" fontId="15" fillId="0" borderId="3" xfId="0" applyFont="1" applyBorder="1" applyAlignment="1" applyProtection="1">
      <alignment horizontal="distributed" vertical="center" justifyLastLine="1"/>
    </xf>
    <xf numFmtId="0" fontId="15" fillId="0" borderId="36" xfId="0" applyFont="1" applyBorder="1" applyAlignment="1" applyProtection="1">
      <alignment horizontal="distributed" vertical="center" justifyLastLine="1"/>
    </xf>
    <xf numFmtId="0" fontId="16" fillId="0" borderId="0" xfId="0" applyFont="1" applyAlignment="1" applyProtection="1">
      <alignment vertical="center"/>
    </xf>
    <xf numFmtId="0" fontId="16" fillId="0" borderId="48" xfId="0" applyFont="1" applyBorder="1" applyAlignment="1" applyProtection="1">
      <alignment horizontal="right" vertical="center" shrinkToFit="1"/>
    </xf>
    <xf numFmtId="0" fontId="16" fillId="0" borderId="42" xfId="0" applyFont="1" applyBorder="1" applyAlignment="1" applyProtection="1">
      <alignment horizontal="right" vertical="center" shrinkToFit="1"/>
    </xf>
    <xf numFmtId="177" fontId="15" fillId="3" borderId="85" xfId="0" applyNumberFormat="1" applyFont="1" applyFill="1" applyBorder="1" applyAlignment="1" applyProtection="1">
      <alignment horizontal="right" vertical="center" shrinkToFit="1"/>
    </xf>
    <xf numFmtId="0" fontId="16" fillId="0" borderId="85" xfId="0" applyFont="1" applyBorder="1" applyAlignment="1" applyProtection="1">
      <alignment vertical="center"/>
    </xf>
    <xf numFmtId="0" fontId="16" fillId="0" borderId="110" xfId="0" applyFont="1" applyBorder="1" applyAlignment="1" applyProtection="1">
      <alignment vertical="center"/>
    </xf>
    <xf numFmtId="0" fontId="16" fillId="0" borderId="3" xfId="0" applyFont="1" applyBorder="1" applyAlignment="1" applyProtection="1">
      <alignment horizontal="right" vertical="center" shrinkToFit="1"/>
    </xf>
    <xf numFmtId="0" fontId="16" fillId="0" borderId="36" xfId="0" applyFont="1" applyBorder="1" applyAlignment="1" applyProtection="1">
      <alignment horizontal="right" vertical="center" shrinkToFit="1"/>
    </xf>
    <xf numFmtId="0" fontId="16" fillId="0" borderId="3" xfId="0" applyFont="1" applyBorder="1" applyAlignment="1" applyProtection="1">
      <alignment vertical="center"/>
    </xf>
    <xf numFmtId="0" fontId="16" fillId="0" borderId="23" xfId="0" applyFont="1" applyBorder="1" applyAlignment="1" applyProtection="1">
      <alignment vertical="center"/>
    </xf>
    <xf numFmtId="177" fontId="16" fillId="0" borderId="25" xfId="0" applyNumberFormat="1" applyFont="1" applyBorder="1" applyAlignment="1" applyProtection="1">
      <alignment horizontal="right" vertical="center" shrinkToFit="1"/>
    </xf>
    <xf numFmtId="0" fontId="16" fillId="0" borderId="25" xfId="0" applyFont="1" applyBorder="1" applyAlignment="1" applyProtection="1">
      <alignment vertical="center"/>
    </xf>
    <xf numFmtId="0" fontId="16" fillId="0" borderId="121" xfId="0" applyFont="1" applyBorder="1" applyAlignment="1" applyProtection="1">
      <alignment vertical="center"/>
    </xf>
    <xf numFmtId="0" fontId="16" fillId="0" borderId="3" xfId="0" applyFont="1" applyBorder="1" applyProtection="1"/>
    <xf numFmtId="0" fontId="16" fillId="0" borderId="36" xfId="0" applyFont="1" applyBorder="1" applyProtection="1"/>
    <xf numFmtId="0" fontId="16" fillId="0" borderId="1" xfId="0" applyFont="1" applyBorder="1" applyAlignment="1" applyProtection="1">
      <alignment vertical="center"/>
    </xf>
    <xf numFmtId="0" fontId="16" fillId="0" borderId="58" xfId="0" applyFont="1" applyBorder="1" applyAlignment="1" applyProtection="1">
      <alignment vertical="center"/>
    </xf>
    <xf numFmtId="0" fontId="16" fillId="0" borderId="64" xfId="0" applyFont="1" applyBorder="1" applyAlignment="1" applyProtection="1">
      <alignment horizontal="right" vertical="center" shrinkToFit="1"/>
    </xf>
    <xf numFmtId="0" fontId="16" fillId="0" borderId="18" xfId="0" applyFont="1" applyBorder="1" applyAlignment="1" applyProtection="1">
      <alignment horizontal="right" vertical="center" shrinkToFit="1"/>
    </xf>
    <xf numFmtId="0" fontId="15" fillId="0" borderId="64" xfId="0" applyFont="1" applyBorder="1" applyAlignment="1" applyProtection="1">
      <alignment horizontal="right" vertical="center" shrinkToFit="1"/>
    </xf>
    <xf numFmtId="0" fontId="15" fillId="0" borderId="18" xfId="0" applyFont="1" applyBorder="1" applyAlignment="1" applyProtection="1">
      <alignment horizontal="right" vertical="center" shrinkToFit="1"/>
    </xf>
    <xf numFmtId="0" fontId="16" fillId="0" borderId="20" xfId="0" applyFont="1" applyBorder="1" applyAlignment="1" applyProtection="1">
      <alignment vertical="center"/>
    </xf>
    <xf numFmtId="0" fontId="16" fillId="0" borderId="26" xfId="0" applyFont="1" applyBorder="1" applyAlignment="1" applyProtection="1">
      <alignment vertical="center"/>
    </xf>
    <xf numFmtId="0" fontId="16" fillId="0" borderId="39" xfId="0" applyFont="1" applyBorder="1" applyAlignment="1" applyProtection="1">
      <alignment vertical="center"/>
    </xf>
    <xf numFmtId="0" fontId="16" fillId="0" borderId="43" xfId="0" applyFont="1" applyBorder="1" applyAlignment="1" applyProtection="1">
      <alignment vertical="center"/>
    </xf>
    <xf numFmtId="0" fontId="16" fillId="0" borderId="1" xfId="0" applyFont="1" applyBorder="1" applyAlignment="1" applyProtection="1">
      <alignment horizontal="right" vertical="center" shrinkToFit="1"/>
    </xf>
    <xf numFmtId="0" fontId="16" fillId="0" borderId="20" xfId="0" applyFont="1" applyBorder="1" applyAlignment="1" applyProtection="1">
      <alignment horizontal="right" vertical="center" shrinkToFit="1"/>
    </xf>
    <xf numFmtId="0" fontId="16" fillId="0" borderId="39" xfId="0" applyFont="1" applyBorder="1" applyAlignment="1" applyProtection="1">
      <alignment horizontal="right" vertical="center" shrinkToFit="1"/>
    </xf>
    <xf numFmtId="0" fontId="15" fillId="0" borderId="48" xfId="0" applyFont="1" applyBorder="1" applyAlignment="1" applyProtection="1">
      <alignment horizontal="right" vertical="center" shrinkToFit="1"/>
    </xf>
    <xf numFmtId="0" fontId="15" fillId="0" borderId="42" xfId="0" applyFont="1" applyBorder="1" applyAlignment="1" applyProtection="1">
      <alignment horizontal="right" vertical="center" shrinkToFit="1"/>
    </xf>
    <xf numFmtId="0" fontId="15" fillId="0" borderId="3" xfId="0" applyFont="1" applyBorder="1" applyAlignment="1" applyProtection="1">
      <alignment horizontal="right" vertical="center" shrinkToFit="1"/>
    </xf>
    <xf numFmtId="0" fontId="15" fillId="0" borderId="36" xfId="0" applyFont="1" applyBorder="1" applyAlignment="1" applyProtection="1">
      <alignment horizontal="right" vertical="center" shrinkToFit="1"/>
    </xf>
    <xf numFmtId="176" fontId="15" fillId="0" borderId="5" xfId="22" applyNumberFormat="1" applyFont="1" applyBorder="1" applyAlignment="1" applyProtection="1">
      <alignment horizontal="center" vertical="center"/>
    </xf>
    <xf numFmtId="49" fontId="17" fillId="0" borderId="2" xfId="0" applyNumberFormat="1" applyFont="1" applyBorder="1" applyAlignment="1" applyProtection="1">
      <alignment horizontal="distributed" vertical="center" wrapText="1"/>
    </xf>
    <xf numFmtId="49" fontId="17" fillId="0" borderId="3" xfId="0" applyNumberFormat="1" applyFont="1" applyBorder="1" applyAlignment="1" applyProtection="1">
      <alignment horizontal="distributed" vertical="center" wrapText="1"/>
    </xf>
    <xf numFmtId="0" fontId="16" fillId="0" borderId="36" xfId="0" applyFont="1" applyBorder="1" applyAlignment="1" applyProtection="1">
      <alignment vertical="center"/>
    </xf>
    <xf numFmtId="49" fontId="15" fillId="0" borderId="7" xfId="0" applyNumberFormat="1" applyFont="1" applyBorder="1" applyAlignment="1" applyProtection="1">
      <alignment horizontal="distributed" vertical="center" wrapText="1"/>
    </xf>
    <xf numFmtId="49" fontId="15" fillId="0" borderId="8" xfId="0" applyNumberFormat="1" applyFont="1" applyBorder="1" applyAlignment="1" applyProtection="1">
      <alignment horizontal="distributed" vertical="center" wrapText="1"/>
    </xf>
    <xf numFmtId="0" fontId="16" fillId="0" borderId="48" xfId="0" applyFont="1" applyBorder="1" applyAlignment="1" applyProtection="1">
      <alignment horizontal="right" vertical="center"/>
    </xf>
    <xf numFmtId="0" fontId="16" fillId="0" borderId="42" xfId="0" applyFont="1" applyBorder="1" applyAlignment="1" applyProtection="1">
      <alignment horizontal="right" vertical="center"/>
    </xf>
    <xf numFmtId="0" fontId="16" fillId="7" borderId="48" xfId="0" applyFont="1" applyFill="1" applyBorder="1" applyAlignment="1" applyProtection="1">
      <alignment horizontal="right" vertical="center"/>
    </xf>
    <xf numFmtId="0" fontId="16" fillId="7" borderId="97" xfId="0" applyFont="1" applyFill="1" applyBorder="1" applyAlignment="1" applyProtection="1">
      <alignment horizontal="right" vertical="center"/>
    </xf>
    <xf numFmtId="0" fontId="16" fillId="0" borderId="3" xfId="0" applyFont="1" applyBorder="1" applyAlignment="1" applyProtection="1">
      <alignment horizontal="right" vertical="center"/>
    </xf>
    <xf numFmtId="0" fontId="16" fillId="0" borderId="36" xfId="0" applyFont="1" applyBorder="1" applyAlignment="1" applyProtection="1">
      <alignment horizontal="right" vertical="center"/>
    </xf>
    <xf numFmtId="0" fontId="16" fillId="0" borderId="64" xfId="0" applyFont="1" applyBorder="1" applyAlignment="1" applyProtection="1">
      <alignment horizontal="right" vertical="center"/>
    </xf>
    <xf numFmtId="0" fontId="16" fillId="0" borderId="18" xfId="0" applyFont="1" applyBorder="1" applyAlignment="1" applyProtection="1">
      <alignment horizontal="right" vertical="center"/>
    </xf>
    <xf numFmtId="0" fontId="16" fillId="0" borderId="97" xfId="0" applyFont="1" applyBorder="1" applyAlignment="1" applyProtection="1">
      <alignment horizontal="right" vertical="center"/>
    </xf>
    <xf numFmtId="0" fontId="16" fillId="0" borderId="23" xfId="0" applyFont="1" applyBorder="1" applyAlignment="1" applyProtection="1">
      <alignment horizontal="right" vertical="center"/>
    </xf>
    <xf numFmtId="0" fontId="16" fillId="0" borderId="92" xfId="0" applyFont="1" applyBorder="1" applyAlignment="1" applyProtection="1">
      <alignment horizontal="right" vertical="center"/>
    </xf>
    <xf numFmtId="0" fontId="16" fillId="0" borderId="48" xfId="0" applyFont="1" applyBorder="1" applyAlignment="1" applyProtection="1">
      <alignment vertical="center"/>
    </xf>
    <xf numFmtId="0" fontId="16" fillId="0" borderId="42" xfId="0" applyFont="1" applyBorder="1" applyAlignment="1" applyProtection="1">
      <alignment vertical="center"/>
    </xf>
    <xf numFmtId="0" fontId="16" fillId="0" borderId="64" xfId="0" applyFont="1" applyBorder="1" applyAlignment="1" applyProtection="1">
      <alignment vertical="center"/>
    </xf>
    <xf numFmtId="0" fontId="16" fillId="0" borderId="18" xfId="0" applyFont="1" applyBorder="1" applyAlignment="1" applyProtection="1">
      <alignment vertical="center"/>
    </xf>
    <xf numFmtId="0" fontId="16" fillId="0" borderId="0" xfId="0" applyFont="1" applyAlignment="1" applyProtection="1">
      <alignment horizontal="right" vertical="center"/>
    </xf>
    <xf numFmtId="49" fontId="15" fillId="0" borderId="15" xfId="0" applyNumberFormat="1" applyFont="1" applyBorder="1" applyAlignment="1" applyProtection="1">
      <alignment horizontal="distributed" vertical="top" wrapText="1" justifyLastLine="1"/>
    </xf>
    <xf numFmtId="49" fontId="15" fillId="0" borderId="5" xfId="0" applyNumberFormat="1" applyFont="1" applyBorder="1" applyAlignment="1" applyProtection="1">
      <alignment horizontal="distributed" vertical="top" wrapText="1" justifyLastLine="1"/>
    </xf>
    <xf numFmtId="49" fontId="15" fillId="0" borderId="16" xfId="0" applyNumberFormat="1" applyFont="1" applyBorder="1" applyAlignment="1" applyProtection="1">
      <alignment horizontal="distributed" vertical="top" wrapText="1" justifyLastLine="1"/>
    </xf>
    <xf numFmtId="49" fontId="15" fillId="0" borderId="7" xfId="0" applyNumberFormat="1" applyFont="1" applyBorder="1" applyAlignment="1" applyProtection="1">
      <alignment horizontal="distributed" vertical="top" wrapText="1" justifyLastLine="1"/>
    </xf>
    <xf numFmtId="49" fontId="15" fillId="0" borderId="0" xfId="0" applyNumberFormat="1" applyFont="1" applyAlignment="1" applyProtection="1">
      <alignment horizontal="distributed" vertical="top" wrapText="1" justifyLastLine="1"/>
    </xf>
    <xf numFmtId="49" fontId="15" fillId="0" borderId="8" xfId="0" applyNumberFormat="1" applyFont="1" applyBorder="1" applyAlignment="1" applyProtection="1">
      <alignment horizontal="distributed" vertical="top" wrapText="1" justifyLastLine="1"/>
    </xf>
    <xf numFmtId="49" fontId="17" fillId="0" borderId="0" xfId="0" applyNumberFormat="1" applyFont="1" applyAlignment="1" applyProtection="1">
      <alignment horizontal="center" vertical="center" wrapText="1" justifyLastLine="1"/>
    </xf>
    <xf numFmtId="0" fontId="15" fillId="0" borderId="1" xfId="0" applyFont="1" applyBorder="1" applyAlignment="1" applyProtection="1">
      <alignment horizontal="distributed" vertical="center" justifyLastLine="1"/>
    </xf>
    <xf numFmtId="0" fontId="15" fillId="0" borderId="1" xfId="0" applyFont="1" applyBorder="1" applyAlignment="1" applyProtection="1">
      <alignment horizontal="distributed" vertical="center"/>
    </xf>
    <xf numFmtId="49" fontId="15" fillId="6" borderId="15" xfId="0" applyNumberFormat="1" applyFont="1" applyFill="1" applyBorder="1" applyAlignment="1" applyProtection="1">
      <alignment horizontal="distributed" vertical="center" wrapText="1" justifyLastLine="1"/>
    </xf>
    <xf numFmtId="49" fontId="15" fillId="6" borderId="5" xfId="0" applyNumberFormat="1" applyFont="1" applyFill="1" applyBorder="1" applyAlignment="1" applyProtection="1">
      <alignment horizontal="distributed" vertical="center" wrapText="1" justifyLastLine="1"/>
    </xf>
    <xf numFmtId="49" fontId="15" fillId="6" borderId="16" xfId="0" applyNumberFormat="1" applyFont="1" applyFill="1" applyBorder="1" applyAlignment="1" applyProtection="1">
      <alignment horizontal="distributed" vertical="center" wrapText="1" justifyLastLine="1"/>
    </xf>
    <xf numFmtId="49" fontId="15" fillId="6" borderId="7" xfId="0" applyNumberFormat="1" applyFont="1" applyFill="1" applyBorder="1" applyAlignment="1" applyProtection="1">
      <alignment horizontal="distributed" vertical="center" wrapText="1" justifyLastLine="1"/>
    </xf>
    <xf numFmtId="49" fontId="15" fillId="6" borderId="0" xfId="0" applyNumberFormat="1" applyFont="1" applyFill="1" applyAlignment="1" applyProtection="1">
      <alignment horizontal="distributed" vertical="center" wrapText="1" justifyLastLine="1"/>
    </xf>
    <xf numFmtId="49" fontId="15" fillId="6" borderId="8" xfId="0" applyNumberFormat="1" applyFont="1" applyFill="1" applyBorder="1" applyAlignment="1" applyProtection="1">
      <alignment horizontal="distributed" vertical="center" wrapText="1" justifyLastLine="1"/>
    </xf>
    <xf numFmtId="0" fontId="16" fillId="0" borderId="39" xfId="0" applyFont="1" applyBorder="1" applyAlignment="1" applyProtection="1">
      <alignment horizontal="right" vertical="center"/>
    </xf>
    <xf numFmtId="177" fontId="16" fillId="0" borderId="89" xfId="0" applyNumberFormat="1" applyFont="1" applyBorder="1" applyAlignment="1" applyProtection="1">
      <alignment horizontal="right" vertical="center" shrinkToFit="1"/>
    </xf>
    <xf numFmtId="0" fontId="16" fillId="0" borderId="89" xfId="0" applyFont="1" applyBorder="1" applyAlignment="1" applyProtection="1">
      <alignment horizontal="right" vertical="center"/>
    </xf>
    <xf numFmtId="0" fontId="16" fillId="0" borderId="90" xfId="0" applyFont="1" applyBorder="1" applyAlignment="1" applyProtection="1">
      <alignment horizontal="right" vertical="center"/>
    </xf>
    <xf numFmtId="0" fontId="16" fillId="0" borderId="1" xfId="0" applyFont="1" applyBorder="1" applyAlignment="1" applyProtection="1">
      <alignment horizontal="right" vertical="center"/>
    </xf>
    <xf numFmtId="0" fontId="16" fillId="0" borderId="58" xfId="0" applyFont="1" applyBorder="1" applyAlignment="1" applyProtection="1">
      <alignment horizontal="right" vertical="center"/>
    </xf>
    <xf numFmtId="0" fontId="16" fillId="0" borderId="20" xfId="0" applyFont="1" applyBorder="1" applyAlignment="1" applyProtection="1">
      <alignment horizontal="right" vertical="center"/>
    </xf>
    <xf numFmtId="0" fontId="16" fillId="0" borderId="26" xfId="0" applyFont="1" applyBorder="1" applyAlignment="1" applyProtection="1">
      <alignment horizontal="right" vertical="center"/>
    </xf>
    <xf numFmtId="0" fontId="16" fillId="0" borderId="43" xfId="0" applyFont="1" applyBorder="1" applyAlignment="1" applyProtection="1">
      <alignment horizontal="right" vertical="center"/>
    </xf>
    <xf numFmtId="49" fontId="15" fillId="6" borderId="15" xfId="0" applyNumberFormat="1" applyFont="1" applyFill="1" applyBorder="1" applyAlignment="1" applyProtection="1">
      <alignment horizontal="center" vertical="center" wrapText="1" justifyLastLine="1"/>
    </xf>
    <xf numFmtId="49" fontId="15" fillId="6" borderId="5" xfId="0" applyNumberFormat="1" applyFont="1" applyFill="1" applyBorder="1" applyAlignment="1" applyProtection="1">
      <alignment horizontal="center" vertical="center" wrapText="1" justifyLastLine="1"/>
    </xf>
    <xf numFmtId="49" fontId="15" fillId="6" borderId="7" xfId="0" applyNumberFormat="1" applyFont="1" applyFill="1" applyBorder="1" applyAlignment="1" applyProtection="1">
      <alignment horizontal="center" vertical="center" wrapText="1" justifyLastLine="1"/>
    </xf>
    <xf numFmtId="49" fontId="15" fillId="6" borderId="0" xfId="0" applyNumberFormat="1" applyFont="1" applyFill="1" applyAlignment="1" applyProtection="1">
      <alignment horizontal="center" vertical="center" wrapText="1" justifyLastLine="1"/>
    </xf>
    <xf numFmtId="49" fontId="17" fillId="6" borderId="8" xfId="0" applyNumberFormat="1" applyFont="1" applyFill="1" applyBorder="1" applyAlignment="1" applyProtection="1">
      <alignment horizontal="distributed" vertical="center" wrapText="1" justifyLastLine="1"/>
    </xf>
    <xf numFmtId="178" fontId="15" fillId="3" borderId="67" xfId="0" applyNumberFormat="1" applyFont="1" applyFill="1" applyBorder="1" applyAlignment="1" applyProtection="1">
      <alignment horizontal="right" vertical="center" shrinkToFit="1"/>
    </xf>
    <xf numFmtId="178" fontId="16" fillId="3" borderId="3" xfId="0" applyNumberFormat="1" applyFont="1" applyFill="1" applyBorder="1" applyAlignment="1" applyProtection="1">
      <alignment horizontal="right" vertical="center" shrinkToFit="1"/>
    </xf>
    <xf numFmtId="178" fontId="16" fillId="3" borderId="36" xfId="0" applyNumberFormat="1" applyFont="1" applyFill="1" applyBorder="1" applyAlignment="1" applyProtection="1">
      <alignment horizontal="right" vertical="center" shrinkToFit="1"/>
    </xf>
    <xf numFmtId="177" fontId="24" fillId="0" borderId="0" xfId="0" applyNumberFormat="1" applyFont="1" applyAlignment="1" applyProtection="1">
      <alignment horizontal="right" vertical="center" shrinkToFit="1"/>
    </xf>
    <xf numFmtId="178" fontId="15" fillId="3" borderId="3" xfId="0" applyNumberFormat="1" applyFont="1" applyFill="1" applyBorder="1" applyAlignment="1" applyProtection="1">
      <alignment horizontal="right" vertical="center" shrinkToFit="1"/>
    </xf>
    <xf numFmtId="178" fontId="15" fillId="0" borderId="3" xfId="0" applyNumberFormat="1" applyFont="1" applyBorder="1" applyAlignment="1" applyProtection="1">
      <alignment horizontal="right" vertical="center" shrinkToFit="1"/>
    </xf>
    <xf numFmtId="49" fontId="24" fillId="0" borderId="0" xfId="0" applyNumberFormat="1" applyFont="1" applyAlignment="1" applyProtection="1">
      <alignment vertical="center"/>
    </xf>
    <xf numFmtId="49" fontId="22" fillId="0" borderId="0" xfId="14" applyNumberFormat="1" applyFont="1" applyAlignment="1" applyProtection="1">
      <alignment horizontal="center" vertical="center" wrapText="1"/>
    </xf>
    <xf numFmtId="49" fontId="22" fillId="0" borderId="8" xfId="14" applyNumberFormat="1" applyFont="1" applyBorder="1" applyAlignment="1" applyProtection="1">
      <alignment horizontal="center" vertical="center" wrapText="1"/>
    </xf>
    <xf numFmtId="49" fontId="15" fillId="0" borderId="15" xfId="14" applyNumberFormat="1" applyFont="1" applyBorder="1" applyAlignment="1" applyProtection="1">
      <alignment horizontal="center" vertical="center" wrapText="1"/>
    </xf>
    <xf numFmtId="49" fontId="15" fillId="0" borderId="25" xfId="14" applyNumberFormat="1" applyFont="1" applyBorder="1" applyAlignment="1" applyProtection="1">
      <alignment horizontal="distributed" vertical="center" wrapText="1"/>
    </xf>
    <xf numFmtId="49" fontId="15" fillId="0" borderId="3" xfId="14" applyNumberFormat="1" applyFont="1" applyBorder="1" applyAlignment="1" applyProtection="1">
      <alignment horizontal="distributed" vertical="center" wrapText="1"/>
    </xf>
    <xf numFmtId="49" fontId="15" fillId="4" borderId="0" xfId="14" applyNumberFormat="1" applyFont="1" applyFill="1" applyAlignment="1" applyProtection="1">
      <alignment horizontal="center" vertical="center" wrapText="1"/>
    </xf>
    <xf numFmtId="176" fontId="15" fillId="0" borderId="49" xfId="14" applyNumberFormat="1" applyFont="1" applyBorder="1" applyAlignment="1" applyProtection="1">
      <alignment horizontal="center" vertical="center" wrapText="1"/>
    </xf>
    <xf numFmtId="176" fontId="15" fillId="0" borderId="32" xfId="14" applyNumberFormat="1" applyFont="1" applyBorder="1" applyAlignment="1" applyProtection="1">
      <alignment horizontal="center" vertical="center" wrapText="1"/>
    </xf>
    <xf numFmtId="176" fontId="15" fillId="0" borderId="70" xfId="14" applyNumberFormat="1" applyFont="1" applyBorder="1" applyAlignment="1" applyProtection="1">
      <alignment horizontal="center" vertical="center"/>
    </xf>
    <xf numFmtId="176" fontId="15" fillId="0" borderId="48" xfId="14" applyNumberFormat="1" applyFont="1" applyBorder="1" applyAlignment="1" applyProtection="1">
      <alignment horizontal="center" vertical="center"/>
    </xf>
    <xf numFmtId="176" fontId="15" fillId="0" borderId="71" xfId="14" applyNumberFormat="1" applyFont="1" applyBorder="1" applyAlignment="1" applyProtection="1">
      <alignment horizontal="center" vertical="center"/>
    </xf>
    <xf numFmtId="176" fontId="15" fillId="0" borderId="72" xfId="14" applyNumberFormat="1" applyFont="1" applyBorder="1" applyAlignment="1" applyProtection="1">
      <alignment horizontal="center" vertical="center"/>
    </xf>
    <xf numFmtId="176" fontId="15" fillId="0" borderId="42" xfId="14" applyNumberFormat="1" applyFont="1" applyBorder="1" applyAlignment="1" applyProtection="1">
      <alignment horizontal="center" vertical="center"/>
    </xf>
    <xf numFmtId="176" fontId="15" fillId="0" borderId="67" xfId="14" applyNumberFormat="1" applyFont="1" applyBorder="1" applyAlignment="1" applyProtection="1">
      <alignment horizontal="center" vertical="center"/>
    </xf>
    <xf numFmtId="176" fontId="15" fillId="0" borderId="3" xfId="14" applyNumberFormat="1" applyFont="1" applyBorder="1" applyAlignment="1" applyProtection="1">
      <alignment horizontal="center" vertical="center"/>
    </xf>
    <xf numFmtId="176" fontId="15" fillId="0" borderId="68" xfId="14" applyNumberFormat="1" applyFont="1" applyBorder="1" applyAlignment="1" applyProtection="1">
      <alignment horizontal="center" vertical="center"/>
    </xf>
    <xf numFmtId="176" fontId="15" fillId="0" borderId="69" xfId="14" applyNumberFormat="1" applyFont="1" applyBorder="1" applyAlignment="1" applyProtection="1">
      <alignment horizontal="center" vertical="center"/>
    </xf>
    <xf numFmtId="176" fontId="15" fillId="0" borderId="36" xfId="14" applyNumberFormat="1" applyFont="1" applyBorder="1" applyAlignment="1" applyProtection="1">
      <alignment horizontal="center" vertical="center"/>
    </xf>
    <xf numFmtId="176" fontId="15" fillId="0" borderId="63" xfId="14" applyNumberFormat="1" applyFont="1" applyBorder="1" applyAlignment="1" applyProtection="1">
      <alignment horizontal="center" vertical="center"/>
    </xf>
    <xf numFmtId="176" fontId="15" fillId="0" borderId="64" xfId="14" applyNumberFormat="1" applyFont="1" applyBorder="1" applyAlignment="1" applyProtection="1">
      <alignment horizontal="center" vertical="center"/>
    </xf>
    <xf numFmtId="176" fontId="15" fillId="0" borderId="65" xfId="14" applyNumberFormat="1" applyFont="1" applyBorder="1" applyAlignment="1" applyProtection="1">
      <alignment horizontal="center" vertical="center"/>
    </xf>
    <xf numFmtId="176" fontId="15" fillId="0" borderId="66" xfId="14" applyNumberFormat="1" applyFont="1" applyBorder="1" applyAlignment="1" applyProtection="1">
      <alignment horizontal="center" vertical="center"/>
    </xf>
    <xf numFmtId="176" fontId="15" fillId="0" borderId="18" xfId="14" applyNumberFormat="1" applyFont="1" applyBorder="1" applyAlignment="1" applyProtection="1">
      <alignment horizontal="center" vertical="center"/>
    </xf>
    <xf numFmtId="176" fontId="15" fillId="0" borderId="0" xfId="14" applyNumberFormat="1" applyFont="1" applyAlignment="1" applyProtection="1">
      <alignment horizontal="center" vertical="center"/>
    </xf>
    <xf numFmtId="177" fontId="15" fillId="7" borderId="73" xfId="0" applyNumberFormat="1" applyFont="1" applyFill="1" applyBorder="1" applyAlignment="1" applyProtection="1">
      <alignment horizontal="right" vertical="center" shrinkToFit="1"/>
    </xf>
    <xf numFmtId="177" fontId="15" fillId="7" borderId="64" xfId="0" applyNumberFormat="1" applyFont="1" applyFill="1" applyBorder="1" applyAlignment="1" applyProtection="1">
      <alignment horizontal="right" vertical="center" shrinkToFit="1"/>
    </xf>
    <xf numFmtId="177" fontId="15" fillId="7" borderId="18" xfId="0" applyNumberFormat="1" applyFont="1" applyFill="1" applyBorder="1" applyAlignment="1" applyProtection="1">
      <alignment horizontal="right" vertical="center" shrinkToFit="1"/>
    </xf>
    <xf numFmtId="49" fontId="17" fillId="0" borderId="23" xfId="0" applyNumberFormat="1" applyFont="1" applyBorder="1" applyAlignment="1" applyProtection="1">
      <alignment horizontal="distributed" vertical="center" justifyLastLine="1"/>
    </xf>
    <xf numFmtId="176" fontId="15" fillId="0" borderId="22" xfId="13" applyNumberFormat="1" applyFont="1" applyBorder="1" applyAlignment="1" applyProtection="1">
      <alignment horizontal="center" vertical="center"/>
    </xf>
    <xf numFmtId="176" fontId="15" fillId="0" borderId="4" xfId="13" applyNumberFormat="1" applyFont="1" applyBorder="1" applyAlignment="1" applyProtection="1">
      <alignment horizontal="center" vertical="center"/>
    </xf>
    <xf numFmtId="176" fontId="15" fillId="0" borderId="29" xfId="13" applyNumberFormat="1" applyFont="1" applyBorder="1" applyAlignment="1" applyProtection="1">
      <alignment horizontal="center" vertical="center"/>
    </xf>
    <xf numFmtId="176" fontId="15" fillId="0" borderId="32" xfId="13" applyNumberFormat="1" applyFont="1" applyBorder="1" applyAlignment="1" applyProtection="1">
      <alignment horizontal="center" vertical="center"/>
    </xf>
    <xf numFmtId="176" fontId="15" fillId="0" borderId="50" xfId="13" applyNumberFormat="1" applyFont="1" applyBorder="1" applyAlignment="1" applyProtection="1">
      <alignment horizontal="center" vertical="center"/>
    </xf>
    <xf numFmtId="177" fontId="15" fillId="0" borderId="129" xfId="0" applyNumberFormat="1" applyFont="1" applyBorder="1" applyAlignment="1" applyProtection="1">
      <alignment horizontal="right" vertical="center" shrinkToFit="1"/>
    </xf>
    <xf numFmtId="177" fontId="15" fillId="0" borderId="130" xfId="0" applyNumberFormat="1" applyFont="1" applyBorder="1" applyAlignment="1" applyProtection="1">
      <alignment horizontal="right" vertical="center" shrinkToFit="1"/>
    </xf>
    <xf numFmtId="177" fontId="15" fillId="0" borderId="131" xfId="0" applyNumberFormat="1" applyFont="1" applyBorder="1" applyAlignment="1" applyProtection="1">
      <alignment horizontal="right" vertical="center" shrinkToFit="1"/>
    </xf>
    <xf numFmtId="177" fontId="15" fillId="7" borderId="49" xfId="0" applyNumberFormat="1" applyFont="1" applyFill="1" applyBorder="1" applyAlignment="1" applyProtection="1">
      <alignment horizontal="right" vertical="center" shrinkToFit="1"/>
    </xf>
    <xf numFmtId="177" fontId="15" fillId="7" borderId="4" xfId="0" applyNumberFormat="1" applyFont="1" applyFill="1" applyBorder="1" applyAlignment="1" applyProtection="1">
      <alignment horizontal="right" vertical="center" shrinkToFit="1"/>
    </xf>
    <xf numFmtId="177" fontId="15" fillId="7" borderId="50" xfId="0" applyNumberFormat="1" applyFont="1" applyFill="1" applyBorder="1" applyAlignment="1" applyProtection="1">
      <alignment horizontal="right" vertical="center" shrinkToFit="1"/>
    </xf>
    <xf numFmtId="177" fontId="15" fillId="0" borderId="132" xfId="0" applyNumberFormat="1" applyFont="1" applyBorder="1" applyAlignment="1" applyProtection="1">
      <alignment horizontal="right" vertical="center" shrinkToFit="1"/>
    </xf>
    <xf numFmtId="177" fontId="15" fillId="0" borderId="133" xfId="0" applyNumberFormat="1" applyFont="1" applyBorder="1" applyAlignment="1" applyProtection="1">
      <alignment horizontal="right" vertical="center" shrinkToFit="1"/>
    </xf>
    <xf numFmtId="49" fontId="39" fillId="0" borderId="0" xfId="0" applyNumberFormat="1" applyFont="1" applyAlignment="1" applyProtection="1">
      <alignment vertical="center"/>
    </xf>
    <xf numFmtId="176" fontId="15" fillId="0" borderId="5" xfId="14" applyNumberFormat="1" applyFont="1" applyBorder="1" applyAlignment="1" applyProtection="1">
      <alignment horizontal="center" vertical="center"/>
    </xf>
    <xf numFmtId="49" fontId="15" fillId="0" borderId="5" xfId="14" applyNumberFormat="1" applyFont="1" applyBorder="1" applyAlignment="1" applyProtection="1">
      <alignment horizontal="center" vertical="center" wrapText="1"/>
    </xf>
    <xf numFmtId="49" fontId="15" fillId="0" borderId="16" xfId="14" applyNumberFormat="1" applyFont="1" applyBorder="1" applyAlignment="1" applyProtection="1">
      <alignment horizontal="center" vertical="center" wrapText="1"/>
    </xf>
    <xf numFmtId="49" fontId="15" fillId="0" borderId="9" xfId="14" applyNumberFormat="1" applyFont="1" applyBorder="1" applyAlignment="1" applyProtection="1">
      <alignment horizontal="center" vertical="center" wrapText="1"/>
    </xf>
    <xf numFmtId="49" fontId="15" fillId="0" borderId="6" xfId="14" applyNumberFormat="1" applyFont="1" applyBorder="1" applyAlignment="1" applyProtection="1">
      <alignment horizontal="center" vertical="center" wrapText="1"/>
    </xf>
    <xf numFmtId="49" fontId="15" fillId="0" borderId="10" xfId="14" applyNumberFormat="1" applyFont="1" applyBorder="1" applyAlignment="1" applyProtection="1">
      <alignment horizontal="center" vertical="center" wrapText="1"/>
    </xf>
    <xf numFmtId="177" fontId="15" fillId="4" borderId="0" xfId="14" applyNumberFormat="1" applyFont="1" applyFill="1" applyAlignment="1" applyProtection="1">
      <alignment horizontal="center" vertical="center" wrapText="1"/>
    </xf>
    <xf numFmtId="176" fontId="15" fillId="0" borderId="4" xfId="14" applyNumberFormat="1" applyFont="1" applyBorder="1" applyAlignment="1" applyProtection="1">
      <alignment horizontal="center" vertical="center" wrapText="1"/>
    </xf>
    <xf numFmtId="176" fontId="15" fillId="0" borderId="29" xfId="14" applyNumberFormat="1" applyFont="1" applyBorder="1" applyAlignment="1" applyProtection="1">
      <alignment horizontal="center" vertical="center" wrapText="1"/>
    </xf>
    <xf numFmtId="177" fontId="15" fillId="7" borderId="48" xfId="0" applyNumberFormat="1" applyFont="1" applyFill="1" applyBorder="1" applyAlignment="1" applyProtection="1">
      <alignment horizontal="right" vertical="center" shrinkToFit="1"/>
    </xf>
    <xf numFmtId="177" fontId="15" fillId="7" borderId="42" xfId="0" applyNumberFormat="1" applyFont="1" applyFill="1" applyBorder="1" applyAlignment="1" applyProtection="1">
      <alignment horizontal="right" vertical="center" shrinkToFit="1"/>
    </xf>
    <xf numFmtId="177" fontId="15" fillId="7" borderId="91" xfId="0" applyNumberFormat="1" applyFont="1" applyFill="1" applyBorder="1" applyAlignment="1" applyProtection="1">
      <alignment horizontal="right" vertical="center" shrinkToFit="1"/>
    </xf>
    <xf numFmtId="177" fontId="15" fillId="7" borderId="85" xfId="0" applyNumberFormat="1" applyFont="1" applyFill="1" applyBorder="1" applyAlignment="1" applyProtection="1">
      <alignment horizontal="right" vertical="center" shrinkToFit="1"/>
    </xf>
    <xf numFmtId="177" fontId="15" fillId="7" borderId="110" xfId="0" applyNumberFormat="1" applyFont="1" applyFill="1" applyBorder="1" applyAlignment="1" applyProtection="1">
      <alignment horizontal="right" vertical="center" shrinkToFit="1"/>
    </xf>
    <xf numFmtId="177" fontId="15" fillId="3" borderId="44" xfId="0" applyNumberFormat="1" applyFont="1" applyFill="1" applyBorder="1" applyAlignment="1" applyProtection="1">
      <alignment horizontal="right" vertical="center" shrinkToFit="1"/>
    </xf>
    <xf numFmtId="49" fontId="15" fillId="0" borderId="0" xfId="14" applyNumberFormat="1" applyFont="1" applyAlignment="1" applyProtection="1">
      <alignment horizontal="distributed" vertical="center"/>
    </xf>
    <xf numFmtId="49" fontId="15" fillId="0" borderId="0" xfId="0" applyNumberFormat="1" applyFont="1" applyAlignment="1" applyProtection="1">
      <alignment horizontal="distributed" vertical="center" shrinkToFit="1"/>
    </xf>
    <xf numFmtId="49" fontId="16" fillId="0" borderId="0" xfId="0" applyNumberFormat="1" applyFont="1" applyAlignment="1" applyProtection="1">
      <alignment horizontal="distributed" vertical="center" shrinkToFit="1"/>
    </xf>
    <xf numFmtId="177" fontId="15" fillId="3" borderId="91" xfId="0" applyNumberFormat="1" applyFont="1" applyFill="1" applyBorder="1" applyAlignment="1" applyProtection="1">
      <alignment horizontal="right" vertical="center" shrinkToFit="1"/>
    </xf>
    <xf numFmtId="49" fontId="15" fillId="0" borderId="23" xfId="0" applyNumberFormat="1" applyFont="1" applyBorder="1" applyAlignment="1" applyProtection="1">
      <alignment horizontal="distributed" vertical="center" justifyLastLine="1"/>
    </xf>
    <xf numFmtId="177" fontId="15" fillId="0" borderId="134" xfId="0" applyNumberFormat="1" applyFont="1" applyBorder="1" applyAlignment="1" applyProtection="1">
      <alignment horizontal="right" vertical="center" shrinkToFit="1"/>
    </xf>
    <xf numFmtId="180" fontId="15" fillId="4" borderId="0" xfId="14" applyNumberFormat="1" applyFont="1" applyFill="1" applyAlignment="1" applyProtection="1">
      <alignment horizontal="center" vertical="center" wrapText="1"/>
    </xf>
    <xf numFmtId="180" fontId="15" fillId="4" borderId="0" xfId="0" applyNumberFormat="1" applyFont="1" applyFill="1" applyAlignment="1" applyProtection="1">
      <alignment horizontal="center" vertical="center" wrapText="1"/>
    </xf>
    <xf numFmtId="180" fontId="15" fillId="4" borderId="55" xfId="0" applyNumberFormat="1" applyFont="1" applyFill="1" applyBorder="1" applyAlignment="1" applyProtection="1">
      <alignment horizontal="center" vertical="center" wrapText="1"/>
    </xf>
    <xf numFmtId="49" fontId="15" fillId="0" borderId="9" xfId="0" applyNumberFormat="1" applyFont="1" applyBorder="1" applyAlignment="1" applyProtection="1">
      <alignment horizontal="distributed" vertical="center" wrapText="1" justifyLastLine="1"/>
    </xf>
    <xf numFmtId="49" fontId="15" fillId="0" borderId="6" xfId="0" applyNumberFormat="1" applyFont="1" applyBorder="1" applyAlignment="1" applyProtection="1">
      <alignment horizontal="distributed" vertical="center" wrapText="1" justifyLastLine="1"/>
    </xf>
    <xf numFmtId="49" fontId="15" fillId="0" borderId="10" xfId="0" applyNumberFormat="1" applyFont="1" applyBorder="1" applyAlignment="1" applyProtection="1">
      <alignment horizontal="distributed" vertical="center" wrapText="1" justifyLastLine="1"/>
    </xf>
    <xf numFmtId="177" fontId="15" fillId="7" borderId="89" xfId="0" applyNumberFormat="1" applyFont="1" applyFill="1" applyBorder="1" applyAlignment="1" applyProtection="1">
      <alignment horizontal="right" vertical="center" shrinkToFit="1"/>
    </xf>
    <xf numFmtId="177" fontId="16" fillId="7" borderId="89" xfId="0" applyNumberFormat="1" applyFont="1" applyFill="1" applyBorder="1" applyAlignment="1" applyProtection="1">
      <alignment horizontal="right" vertical="center" shrinkToFit="1"/>
    </xf>
    <xf numFmtId="178" fontId="16" fillId="0" borderId="0" xfId="0" applyNumberFormat="1" applyFont="1" applyAlignment="1" applyProtection="1">
      <alignment horizontal="right" vertical="center" shrinkToFit="1"/>
    </xf>
    <xf numFmtId="49" fontId="15" fillId="0" borderId="0" xfId="14" applyNumberFormat="1" applyFont="1" applyAlignment="1" applyProtection="1">
      <alignment horizontal="distributed" vertical="center" wrapText="1"/>
    </xf>
    <xf numFmtId="49" fontId="16" fillId="0" borderId="0" xfId="0" applyNumberFormat="1" applyFont="1" applyAlignment="1" applyProtection="1">
      <alignment horizontal="distributed" vertical="center"/>
    </xf>
    <xf numFmtId="49" fontId="17" fillId="0" borderId="0" xfId="0" applyNumberFormat="1" applyFont="1" applyAlignment="1" applyProtection="1">
      <alignment horizontal="distributed" vertical="center"/>
    </xf>
    <xf numFmtId="49" fontId="26" fillId="0" borderId="9" xfId="0" applyNumberFormat="1" applyFont="1" applyBorder="1" applyAlignment="1" applyProtection="1">
      <alignment horizontal="center" vertical="center" wrapText="1" justifyLastLine="1"/>
    </xf>
    <xf numFmtId="49" fontId="26" fillId="0" borderId="6" xfId="0" applyNumberFormat="1" applyFont="1" applyBorder="1" applyAlignment="1" applyProtection="1">
      <alignment horizontal="center" vertical="center" wrapText="1" justifyLastLine="1"/>
    </xf>
    <xf numFmtId="49" fontId="26" fillId="0" borderId="10" xfId="0" applyNumberFormat="1" applyFont="1" applyBorder="1" applyAlignment="1" applyProtection="1">
      <alignment horizontal="center" vertical="center" wrapText="1" justifyLastLine="1"/>
    </xf>
    <xf numFmtId="0" fontId="26" fillId="0" borderId="6" xfId="0" applyFont="1" applyBorder="1" applyAlignment="1" applyProtection="1">
      <alignment horizontal="center" vertical="center" wrapText="1" justifyLastLine="1"/>
    </xf>
    <xf numFmtId="0" fontId="26" fillId="0" borderId="10" xfId="0" applyFont="1" applyBorder="1" applyAlignment="1" applyProtection="1">
      <alignment horizontal="center" vertical="center" wrapText="1" justifyLastLine="1"/>
    </xf>
    <xf numFmtId="0" fontId="16" fillId="0" borderId="0" xfId="0" applyFont="1" applyProtection="1"/>
    <xf numFmtId="178" fontId="15" fillId="0" borderId="0" xfId="0" applyNumberFormat="1" applyFont="1" applyAlignment="1" applyProtection="1">
      <alignment horizontal="right" vertical="center" shrinkToFit="1"/>
    </xf>
    <xf numFmtId="49" fontId="15" fillId="0" borderId="0" xfId="0" applyNumberFormat="1" applyFont="1" applyAlignment="1" applyProtection="1">
      <alignment horizontal="distributed" vertical="center" wrapText="1" shrinkToFit="1"/>
    </xf>
    <xf numFmtId="49" fontId="16" fillId="0" borderId="0" xfId="0" applyNumberFormat="1" applyFont="1" applyAlignment="1" applyProtection="1">
      <alignment horizontal="distributed" vertical="center" wrapText="1" shrinkToFit="1"/>
    </xf>
    <xf numFmtId="49" fontId="29" fillId="0" borderId="0" xfId="0" applyNumberFormat="1" applyFont="1" applyAlignment="1" applyProtection="1">
      <alignment horizontal="distributed" vertical="center" wrapText="1"/>
    </xf>
    <xf numFmtId="49" fontId="24" fillId="0" borderId="0" xfId="14" applyNumberFormat="1" applyFont="1" applyAlignment="1" applyProtection="1">
      <alignment horizontal="distributed" vertical="center" wrapText="1"/>
    </xf>
    <xf numFmtId="49" fontId="24" fillId="0" borderId="0" xfId="0" applyNumberFormat="1" applyFont="1" applyAlignment="1" applyProtection="1">
      <alignment horizontal="distributed" vertical="center" wrapText="1" shrinkToFit="1"/>
    </xf>
    <xf numFmtId="49" fontId="29" fillId="0" borderId="0" xfId="0" applyNumberFormat="1" applyFont="1" applyAlignment="1" applyProtection="1">
      <alignment horizontal="distributed" vertical="center" wrapText="1" shrinkToFit="1"/>
    </xf>
    <xf numFmtId="176" fontId="24" fillId="0" borderId="0" xfId="14" applyNumberFormat="1" applyFont="1" applyAlignment="1" applyProtection="1">
      <alignment horizontal="center" vertical="center"/>
    </xf>
    <xf numFmtId="177" fontId="16" fillId="0" borderId="130" xfId="0" applyNumberFormat="1" applyFont="1" applyBorder="1" applyAlignment="1" applyProtection="1">
      <alignment horizontal="right" vertical="center" shrinkToFit="1"/>
    </xf>
    <xf numFmtId="177" fontId="16" fillId="0" borderId="131" xfId="0" applyNumberFormat="1" applyFont="1" applyBorder="1" applyAlignment="1" applyProtection="1">
      <alignment horizontal="right" vertical="center" shrinkToFit="1"/>
    </xf>
    <xf numFmtId="177" fontId="16" fillId="0" borderId="134" xfId="0" applyNumberFormat="1" applyFont="1" applyBorder="1" applyAlignment="1" applyProtection="1">
      <alignment horizontal="right" vertical="center" shrinkToFit="1"/>
    </xf>
    <xf numFmtId="49" fontId="22" fillId="0" borderId="0" xfId="23" applyNumberFormat="1" applyFont="1" applyAlignment="1" applyProtection="1">
      <alignment horizontal="center" vertical="center" wrapText="1"/>
    </xf>
    <xf numFmtId="49" fontId="22" fillId="0" borderId="8" xfId="23" applyNumberFormat="1" applyFont="1" applyBorder="1" applyAlignment="1" applyProtection="1">
      <alignment horizontal="center" vertical="center" wrapText="1"/>
    </xf>
    <xf numFmtId="49" fontId="15" fillId="0" borderId="15" xfId="23" applyNumberFormat="1" applyFont="1" applyBorder="1" applyAlignment="1" applyProtection="1">
      <alignment horizontal="center" vertical="center" wrapText="1"/>
    </xf>
    <xf numFmtId="49" fontId="15" fillId="0" borderId="25" xfId="23" applyNumberFormat="1" applyFont="1" applyBorder="1" applyAlignment="1" applyProtection="1">
      <alignment horizontal="distributed" vertical="center" wrapText="1"/>
    </xf>
    <xf numFmtId="49" fontId="15" fillId="0" borderId="3" xfId="23" applyNumberFormat="1" applyFont="1" applyBorder="1" applyAlignment="1" applyProtection="1">
      <alignment horizontal="distributed" vertical="center" wrapText="1"/>
    </xf>
    <xf numFmtId="49" fontId="15" fillId="4" borderId="0" xfId="23" applyNumberFormat="1" applyFont="1" applyFill="1" applyAlignment="1" applyProtection="1">
      <alignment horizontal="center" vertical="center" wrapText="1"/>
    </xf>
    <xf numFmtId="176" fontId="15" fillId="0" borderId="49" xfId="23" applyNumberFormat="1" applyFont="1" applyBorder="1" applyAlignment="1" applyProtection="1">
      <alignment horizontal="center" vertical="center" wrapText="1"/>
    </xf>
    <xf numFmtId="176" fontId="15" fillId="0" borderId="32" xfId="23" applyNumberFormat="1" applyFont="1" applyBorder="1" applyAlignment="1" applyProtection="1">
      <alignment horizontal="center" vertical="center" wrapText="1"/>
    </xf>
    <xf numFmtId="176" fontId="15" fillId="0" borderId="70" xfId="23" applyNumberFormat="1" applyFont="1" applyBorder="1" applyAlignment="1" applyProtection="1">
      <alignment horizontal="center" vertical="center"/>
    </xf>
    <xf numFmtId="176" fontId="15" fillId="0" borderId="48" xfId="23" applyNumberFormat="1" applyFont="1" applyBorder="1" applyAlignment="1" applyProtection="1">
      <alignment horizontal="center" vertical="center"/>
    </xf>
    <xf numFmtId="176" fontId="15" fillId="0" borderId="71" xfId="23" applyNumberFormat="1" applyFont="1" applyBorder="1" applyAlignment="1" applyProtection="1">
      <alignment horizontal="center" vertical="center"/>
    </xf>
    <xf numFmtId="176" fontId="15" fillId="0" borderId="72" xfId="23" applyNumberFormat="1" applyFont="1" applyBorder="1" applyAlignment="1" applyProtection="1">
      <alignment horizontal="center" vertical="center"/>
    </xf>
    <xf numFmtId="176" fontId="15" fillId="0" borderId="42" xfId="23" applyNumberFormat="1" applyFont="1" applyBorder="1" applyAlignment="1" applyProtection="1">
      <alignment horizontal="center" vertical="center"/>
    </xf>
    <xf numFmtId="176" fontId="15" fillId="0" borderId="67" xfId="23" applyNumberFormat="1" applyFont="1" applyBorder="1" applyAlignment="1" applyProtection="1">
      <alignment horizontal="center" vertical="center"/>
    </xf>
    <xf numFmtId="176" fontId="15" fillId="0" borderId="3" xfId="23" applyNumberFormat="1" applyFont="1" applyBorder="1" applyAlignment="1" applyProtection="1">
      <alignment horizontal="center" vertical="center"/>
    </xf>
    <xf numFmtId="176" fontId="15" fillId="0" borderId="68" xfId="23" applyNumberFormat="1" applyFont="1" applyBorder="1" applyAlignment="1" applyProtection="1">
      <alignment horizontal="center" vertical="center"/>
    </xf>
    <xf numFmtId="176" fontId="15" fillId="0" borderId="69" xfId="23" applyNumberFormat="1" applyFont="1" applyBorder="1" applyAlignment="1" applyProtection="1">
      <alignment horizontal="center" vertical="center"/>
    </xf>
    <xf numFmtId="176" fontId="15" fillId="0" borderId="36" xfId="23" applyNumberFormat="1" applyFont="1" applyBorder="1" applyAlignment="1" applyProtection="1">
      <alignment horizontal="center" vertical="center"/>
    </xf>
    <xf numFmtId="176" fontId="15" fillId="0" borderId="63" xfId="23" applyNumberFormat="1" applyFont="1" applyBorder="1" applyAlignment="1" applyProtection="1">
      <alignment horizontal="center" vertical="center"/>
    </xf>
    <xf numFmtId="176" fontId="15" fillId="0" borderId="64" xfId="23" applyNumberFormat="1" applyFont="1" applyBorder="1" applyAlignment="1" applyProtection="1">
      <alignment horizontal="center" vertical="center"/>
    </xf>
    <xf numFmtId="176" fontId="15" fillId="0" borderId="65" xfId="23" applyNumberFormat="1" applyFont="1" applyBorder="1" applyAlignment="1" applyProtection="1">
      <alignment horizontal="center" vertical="center"/>
    </xf>
    <xf numFmtId="176" fontId="15" fillId="0" borderId="66" xfId="23" applyNumberFormat="1" applyFont="1" applyBorder="1" applyAlignment="1" applyProtection="1">
      <alignment horizontal="center" vertical="center"/>
    </xf>
    <xf numFmtId="176" fontId="15" fillId="0" borderId="18" xfId="23" applyNumberFormat="1" applyFont="1" applyBorder="1" applyAlignment="1" applyProtection="1">
      <alignment horizontal="center" vertical="center"/>
    </xf>
    <xf numFmtId="49" fontId="15" fillId="0" borderId="5" xfId="0" applyNumberFormat="1" applyFont="1" applyBorder="1" applyAlignment="1" applyProtection="1">
      <alignment horizontal="distributed" vertical="center" wrapText="1"/>
    </xf>
    <xf numFmtId="176" fontId="15" fillId="0" borderId="0" xfId="23" applyNumberFormat="1" applyFont="1" applyAlignment="1" applyProtection="1">
      <alignment horizontal="center" vertical="center"/>
    </xf>
    <xf numFmtId="0" fontId="16" fillId="0" borderId="3" xfId="0" applyFont="1" applyBorder="1" applyAlignment="1" applyProtection="1">
      <alignment horizontal="center" vertical="distributed" textRotation="255" wrapText="1" justifyLastLine="1"/>
    </xf>
    <xf numFmtId="49" fontId="15" fillId="0" borderId="0" xfId="23" applyNumberFormat="1" applyFont="1" applyAlignment="1" applyProtection="1">
      <alignment horizontal="distributed" vertical="center"/>
    </xf>
    <xf numFmtId="49" fontId="15" fillId="0" borderId="0" xfId="0" applyNumberFormat="1" applyFont="1" applyAlignment="1" applyProtection="1">
      <alignment horizontal="distributed" vertical="center"/>
    </xf>
    <xf numFmtId="176" fontId="15" fillId="0" borderId="5" xfId="23" applyNumberFormat="1" applyFont="1" applyBorder="1" applyAlignment="1" applyProtection="1">
      <alignment horizontal="center" vertical="center"/>
    </xf>
    <xf numFmtId="49" fontId="15" fillId="0" borderId="5" xfId="23" applyNumberFormat="1" applyFont="1" applyBorder="1" applyAlignment="1" applyProtection="1">
      <alignment horizontal="center" vertical="center" wrapText="1"/>
    </xf>
    <xf numFmtId="49" fontId="15" fillId="0" borderId="16" xfId="23" applyNumberFormat="1" applyFont="1" applyBorder="1" applyAlignment="1" applyProtection="1">
      <alignment horizontal="center" vertical="center" wrapText="1"/>
    </xf>
    <xf numFmtId="49" fontId="15" fillId="0" borderId="0" xfId="23" applyNumberFormat="1" applyFont="1" applyAlignment="1" applyProtection="1">
      <alignment horizontal="distributed" vertical="center" wrapText="1"/>
    </xf>
    <xf numFmtId="49" fontId="15" fillId="0" borderId="9" xfId="23" applyNumberFormat="1" applyFont="1" applyBorder="1" applyAlignment="1" applyProtection="1">
      <alignment horizontal="center" vertical="center" wrapText="1"/>
    </xf>
    <xf numFmtId="49" fontId="15" fillId="0" borderId="6" xfId="23" applyNumberFormat="1" applyFont="1" applyBorder="1" applyAlignment="1" applyProtection="1">
      <alignment horizontal="center" vertical="center" wrapText="1"/>
    </xf>
    <xf numFmtId="49" fontId="15" fillId="0" borderId="10" xfId="23" applyNumberFormat="1" applyFont="1" applyBorder="1" applyAlignment="1" applyProtection="1">
      <alignment horizontal="center" vertical="center" wrapText="1"/>
    </xf>
    <xf numFmtId="177" fontId="15" fillId="4" borderId="0" xfId="23" applyNumberFormat="1" applyFont="1" applyFill="1" applyAlignment="1" applyProtection="1">
      <alignment horizontal="center" vertical="center" wrapText="1"/>
    </xf>
    <xf numFmtId="177" fontId="15" fillId="4" borderId="55" xfId="23" applyNumberFormat="1" applyFont="1" applyFill="1" applyBorder="1" applyAlignment="1" applyProtection="1">
      <alignment horizontal="center" vertical="center" wrapText="1"/>
    </xf>
    <xf numFmtId="176" fontId="15" fillId="0" borderId="4" xfId="23" applyNumberFormat="1" applyFont="1" applyBorder="1" applyAlignment="1" applyProtection="1">
      <alignment horizontal="center" vertical="center" wrapText="1"/>
    </xf>
    <xf numFmtId="176" fontId="15" fillId="0" borderId="29" xfId="23" applyNumberFormat="1" applyFont="1" applyBorder="1" applyAlignment="1" applyProtection="1">
      <alignment horizontal="center" vertical="center" wrapText="1"/>
    </xf>
    <xf numFmtId="49" fontId="15" fillId="0" borderId="0" xfId="0" applyNumberFormat="1" applyFont="1" applyAlignment="1" applyProtection="1">
      <alignment horizontal="distributed" vertical="center" wrapText="1" justifyLastLine="1" shrinkToFit="1"/>
    </xf>
    <xf numFmtId="49" fontId="16" fillId="0" borderId="0" xfId="0" applyNumberFormat="1" applyFont="1" applyAlignment="1" applyProtection="1">
      <alignment horizontal="distributed" vertical="center" wrapText="1" justifyLastLine="1" shrinkToFit="1"/>
    </xf>
    <xf numFmtId="177" fontId="16" fillId="7" borderId="42" xfId="0" applyNumberFormat="1" applyFont="1" applyFill="1" applyBorder="1" applyAlignment="1" applyProtection="1">
      <alignment horizontal="right" vertical="center" shrinkToFit="1"/>
    </xf>
    <xf numFmtId="177" fontId="16" fillId="7" borderId="85" xfId="0" applyNumberFormat="1" applyFont="1" applyFill="1" applyBorder="1" applyAlignment="1" applyProtection="1">
      <alignment horizontal="right" vertical="center" shrinkToFit="1"/>
    </xf>
    <xf numFmtId="177" fontId="16" fillId="7" borderId="110" xfId="0" applyNumberFormat="1" applyFont="1" applyFill="1" applyBorder="1" applyAlignment="1" applyProtection="1">
      <alignment horizontal="right" vertical="center" shrinkToFit="1"/>
    </xf>
    <xf numFmtId="49" fontId="15" fillId="0" borderId="0" xfId="23" applyNumberFormat="1" applyFont="1" applyAlignment="1" applyProtection="1">
      <alignment horizontal="distributed" vertical="center" wrapText="1" justifyLastLine="1"/>
    </xf>
    <xf numFmtId="49" fontId="15" fillId="0" borderId="6" xfId="0" applyNumberFormat="1" applyFont="1" applyBorder="1" applyAlignment="1" applyProtection="1">
      <alignment vertical="center"/>
    </xf>
    <xf numFmtId="49" fontId="15" fillId="0" borderId="0" xfId="0" applyNumberFormat="1" applyFont="1" applyAlignment="1" applyProtection="1">
      <alignment horizontal="distributed" vertical="center" textRotation="255" wrapText="1" justifyLastLine="1"/>
    </xf>
    <xf numFmtId="49" fontId="16" fillId="0" borderId="0" xfId="0" applyNumberFormat="1" applyFont="1" applyAlignment="1" applyProtection="1">
      <alignment horizontal="distributed" vertical="center" textRotation="255" wrapText="1" justifyLastLine="1"/>
    </xf>
    <xf numFmtId="49" fontId="22" fillId="0" borderId="0" xfId="24" applyNumberFormat="1" applyFont="1" applyAlignment="1" applyProtection="1">
      <alignment horizontal="center" vertical="center" wrapText="1"/>
    </xf>
    <xf numFmtId="49" fontId="22" fillId="0" borderId="8" xfId="24" applyNumberFormat="1" applyFont="1" applyBorder="1" applyAlignment="1" applyProtection="1">
      <alignment horizontal="center" vertical="center" wrapText="1"/>
    </xf>
    <xf numFmtId="49" fontId="15" fillId="0" borderId="15" xfId="24" applyNumberFormat="1" applyFont="1" applyBorder="1" applyAlignment="1" applyProtection="1">
      <alignment horizontal="center" vertical="center" wrapText="1"/>
    </xf>
    <xf numFmtId="49" fontId="15" fillId="0" borderId="25" xfId="24" applyNumberFormat="1" applyFont="1" applyBorder="1" applyAlignment="1" applyProtection="1">
      <alignment horizontal="distributed" vertical="center" wrapText="1"/>
    </xf>
    <xf numFmtId="49" fontId="15" fillId="0" borderId="3" xfId="24" applyNumberFormat="1" applyFont="1" applyBorder="1" applyAlignment="1" applyProtection="1">
      <alignment horizontal="distributed" vertical="center" wrapText="1"/>
    </xf>
    <xf numFmtId="49" fontId="15" fillId="4" borderId="0" xfId="24" applyNumberFormat="1" applyFont="1" applyFill="1" applyAlignment="1" applyProtection="1">
      <alignment horizontal="center" vertical="center" wrapText="1"/>
    </xf>
    <xf numFmtId="176" fontId="15" fillId="0" borderId="49" xfId="24" applyNumberFormat="1" applyFont="1" applyBorder="1" applyAlignment="1" applyProtection="1">
      <alignment horizontal="center" vertical="center" wrapText="1"/>
    </xf>
    <xf numFmtId="176" fontId="15" fillId="0" borderId="32" xfId="24" applyNumberFormat="1" applyFont="1" applyBorder="1" applyAlignment="1" applyProtection="1">
      <alignment horizontal="center" vertical="center" wrapText="1"/>
    </xf>
    <xf numFmtId="176" fontId="15" fillId="0" borderId="70" xfId="24" applyNumberFormat="1" applyFont="1" applyBorder="1" applyAlignment="1" applyProtection="1">
      <alignment horizontal="center" vertical="center"/>
    </xf>
    <xf numFmtId="176" fontId="15" fillId="0" borderId="48" xfId="24" applyNumberFormat="1" applyFont="1" applyBorder="1" applyAlignment="1" applyProtection="1">
      <alignment horizontal="center" vertical="center"/>
    </xf>
    <xf numFmtId="176" fontId="15" fillId="0" borderId="71" xfId="24" applyNumberFormat="1" applyFont="1" applyBorder="1" applyAlignment="1" applyProtection="1">
      <alignment horizontal="center" vertical="center"/>
    </xf>
    <xf numFmtId="176" fontId="15" fillId="0" borderId="72" xfId="24" applyNumberFormat="1" applyFont="1" applyBorder="1" applyAlignment="1" applyProtection="1">
      <alignment horizontal="center" vertical="center"/>
    </xf>
    <xf numFmtId="176" fontId="15" fillId="0" borderId="42" xfId="24" applyNumberFormat="1" applyFont="1" applyBorder="1" applyAlignment="1" applyProtection="1">
      <alignment horizontal="center" vertical="center"/>
    </xf>
    <xf numFmtId="176" fontId="15" fillId="0" borderId="67" xfId="24" applyNumberFormat="1" applyFont="1" applyBorder="1" applyAlignment="1" applyProtection="1">
      <alignment horizontal="center" vertical="center"/>
    </xf>
    <xf numFmtId="176" fontId="15" fillId="0" borderId="3" xfId="24" applyNumberFormat="1" applyFont="1" applyBorder="1" applyAlignment="1" applyProtection="1">
      <alignment horizontal="center" vertical="center"/>
    </xf>
    <xf numFmtId="176" fontId="15" fillId="0" borderId="68" xfId="24" applyNumberFormat="1" applyFont="1" applyBorder="1" applyAlignment="1" applyProtection="1">
      <alignment horizontal="center" vertical="center"/>
    </xf>
    <xf numFmtId="176" fontId="15" fillId="0" borderId="69" xfId="24" applyNumberFormat="1" applyFont="1" applyBorder="1" applyAlignment="1" applyProtection="1">
      <alignment horizontal="center" vertical="center"/>
    </xf>
    <xf numFmtId="176" fontId="15" fillId="0" borderId="36" xfId="24" applyNumberFormat="1" applyFont="1" applyBorder="1" applyAlignment="1" applyProtection="1">
      <alignment horizontal="center" vertical="center"/>
    </xf>
    <xf numFmtId="176" fontId="15" fillId="0" borderId="63" xfId="24" applyNumberFormat="1" applyFont="1" applyBorder="1" applyAlignment="1" applyProtection="1">
      <alignment horizontal="center" vertical="center"/>
    </xf>
    <xf numFmtId="176" fontId="15" fillId="0" borderId="64" xfId="24" applyNumberFormat="1" applyFont="1" applyBorder="1" applyAlignment="1" applyProtection="1">
      <alignment horizontal="center" vertical="center"/>
    </xf>
    <xf numFmtId="176" fontId="15" fillId="0" borderId="65" xfId="24" applyNumberFormat="1" applyFont="1" applyBorder="1" applyAlignment="1" applyProtection="1">
      <alignment horizontal="center" vertical="center"/>
    </xf>
    <xf numFmtId="176" fontId="15" fillId="0" borderId="66" xfId="24" applyNumberFormat="1" applyFont="1" applyBorder="1" applyAlignment="1" applyProtection="1">
      <alignment horizontal="center" vertical="center"/>
    </xf>
    <xf numFmtId="176" fontId="15" fillId="0" borderId="18" xfId="24" applyNumberFormat="1" applyFont="1" applyBorder="1" applyAlignment="1" applyProtection="1">
      <alignment horizontal="center" vertical="center"/>
    </xf>
    <xf numFmtId="176" fontId="15" fillId="0" borderId="0" xfId="24" applyNumberFormat="1" applyFont="1" applyAlignment="1" applyProtection="1">
      <alignment horizontal="center" vertical="center"/>
    </xf>
    <xf numFmtId="176" fontId="15" fillId="0" borderId="0" xfId="24" applyNumberFormat="1" applyFont="1" applyAlignment="1" applyProtection="1">
      <alignment horizontal="center" vertical="center"/>
    </xf>
    <xf numFmtId="177" fontId="15" fillId="7" borderId="51" xfId="0" applyNumberFormat="1" applyFont="1" applyFill="1" applyBorder="1" applyAlignment="1" applyProtection="1">
      <alignment horizontal="right" vertical="center" shrinkToFit="1"/>
    </xf>
    <xf numFmtId="176" fontId="15" fillId="0" borderId="5" xfId="24" applyNumberFormat="1" applyFont="1" applyBorder="1" applyAlignment="1" applyProtection="1">
      <alignment horizontal="center" vertical="center"/>
    </xf>
    <xf numFmtId="49" fontId="15" fillId="0" borderId="5" xfId="24" applyNumberFormat="1" applyFont="1" applyBorder="1" applyAlignment="1" applyProtection="1">
      <alignment horizontal="center" vertical="center" wrapText="1"/>
    </xf>
    <xf numFmtId="49" fontId="15" fillId="0" borderId="16" xfId="24" applyNumberFormat="1" applyFont="1" applyBorder="1" applyAlignment="1" applyProtection="1">
      <alignment horizontal="center" vertical="center" wrapText="1"/>
    </xf>
    <xf numFmtId="49" fontId="15" fillId="0" borderId="9" xfId="24" applyNumberFormat="1" applyFont="1" applyBorder="1" applyAlignment="1" applyProtection="1">
      <alignment horizontal="center" vertical="center" wrapText="1"/>
    </xf>
    <xf numFmtId="49" fontId="15" fillId="0" borderId="6" xfId="24" applyNumberFormat="1" applyFont="1" applyBorder="1" applyAlignment="1" applyProtection="1">
      <alignment horizontal="center" vertical="center" wrapText="1"/>
    </xf>
    <xf numFmtId="49" fontId="15" fillId="0" borderId="10" xfId="24" applyNumberFormat="1" applyFont="1" applyBorder="1" applyAlignment="1" applyProtection="1">
      <alignment horizontal="center" vertical="center" wrapText="1"/>
    </xf>
    <xf numFmtId="177" fontId="15" fillId="4" borderId="0" xfId="24" applyNumberFormat="1" applyFont="1" applyFill="1" applyAlignment="1" applyProtection="1">
      <alignment horizontal="center" vertical="center" wrapText="1"/>
    </xf>
    <xf numFmtId="176" fontId="15" fillId="0" borderId="4" xfId="24" applyNumberFormat="1" applyFont="1" applyBorder="1" applyAlignment="1" applyProtection="1">
      <alignment horizontal="center" vertical="center" wrapText="1"/>
    </xf>
    <xf numFmtId="176" fontId="15" fillId="0" borderId="29" xfId="24" applyNumberFormat="1" applyFont="1" applyBorder="1" applyAlignment="1" applyProtection="1">
      <alignment horizontal="center" vertical="center" wrapText="1"/>
    </xf>
    <xf numFmtId="0" fontId="16" fillId="0" borderId="97" xfId="0" applyFont="1" applyBorder="1" applyAlignment="1" applyProtection="1">
      <alignment horizontal="right" vertical="center" shrinkToFit="1"/>
    </xf>
    <xf numFmtId="0" fontId="16" fillId="0" borderId="23" xfId="0" applyFont="1" applyBorder="1" applyAlignment="1" applyProtection="1">
      <alignment horizontal="right" vertical="center" shrinkToFit="1"/>
    </xf>
    <xf numFmtId="0" fontId="16" fillId="0" borderId="92" xfId="0" applyFont="1" applyBorder="1" applyAlignment="1" applyProtection="1">
      <alignment horizontal="right" vertical="center" shrinkToFit="1"/>
    </xf>
    <xf numFmtId="177" fontId="15" fillId="0" borderId="4" xfId="0" applyNumberFormat="1" applyFont="1" applyBorder="1" applyAlignment="1" applyProtection="1">
      <alignment horizontal="right" vertical="center" shrinkToFit="1"/>
    </xf>
    <xf numFmtId="0" fontId="16" fillId="0" borderId="130" xfId="0" applyFont="1" applyBorder="1" applyAlignment="1" applyProtection="1">
      <alignment horizontal="right" vertical="center" shrinkToFit="1"/>
    </xf>
    <xf numFmtId="0" fontId="16" fillId="0" borderId="131" xfId="0" applyFont="1" applyBorder="1" applyAlignment="1" applyProtection="1">
      <alignment horizontal="right" vertical="center" shrinkToFit="1"/>
    </xf>
    <xf numFmtId="0" fontId="16" fillId="0" borderId="134" xfId="0" applyFont="1" applyBorder="1" applyAlignment="1" applyProtection="1">
      <alignment horizontal="right" vertical="center" shrinkToFit="1"/>
    </xf>
    <xf numFmtId="0" fontId="15" fillId="0" borderId="3" xfId="0" applyFont="1" applyBorder="1" applyAlignment="1" applyProtection="1">
      <alignment horizontal="distributed" vertical="center" wrapText="1" justifyLastLine="1"/>
    </xf>
    <xf numFmtId="0" fontId="15" fillId="0" borderId="36" xfId="0" applyFont="1" applyBorder="1" applyAlignment="1" applyProtection="1">
      <alignment horizontal="distributed" vertical="center" wrapText="1" justifyLastLine="1"/>
    </xf>
    <xf numFmtId="0" fontId="16" fillId="7" borderId="48" xfId="0" applyFont="1" applyFill="1" applyBorder="1" applyAlignment="1" applyProtection="1">
      <alignment horizontal="right" vertical="center" shrinkToFit="1"/>
    </xf>
    <xf numFmtId="0" fontId="16" fillId="7" borderId="97" xfId="0" applyFont="1" applyFill="1" applyBorder="1" applyAlignment="1" applyProtection="1">
      <alignment horizontal="right" vertical="center" shrinkToFit="1"/>
    </xf>
    <xf numFmtId="49" fontId="15" fillId="0" borderId="5" xfId="0" applyNumberFormat="1" applyFont="1" applyBorder="1" applyAlignment="1" applyProtection="1">
      <alignment vertical="center" wrapText="1" justifyLastLine="1"/>
    </xf>
    <xf numFmtId="49" fontId="15" fillId="0" borderId="16" xfId="0" applyNumberFormat="1" applyFont="1" applyBorder="1" applyAlignment="1" applyProtection="1">
      <alignment vertical="center" wrapText="1" justifyLastLine="1"/>
    </xf>
    <xf numFmtId="49" fontId="15" fillId="0" borderId="25" xfId="0" applyNumberFormat="1" applyFont="1" applyBorder="1" applyAlignment="1" applyProtection="1">
      <alignment vertical="center" wrapText="1" justifyLastLine="1"/>
    </xf>
    <xf numFmtId="49" fontId="15" fillId="0" borderId="54" xfId="0" applyNumberFormat="1" applyFont="1" applyBorder="1" applyAlignment="1" applyProtection="1">
      <alignment vertical="center" wrapText="1" justifyLastLine="1"/>
    </xf>
    <xf numFmtId="0" fontId="15" fillId="0" borderId="3" xfId="0" applyFont="1" applyBorder="1" applyAlignment="1" applyProtection="1">
      <alignment horizontal="distributed" vertical="center"/>
    </xf>
    <xf numFmtId="0" fontId="15" fillId="0" borderId="36" xfId="0" applyFont="1" applyBorder="1" applyAlignment="1" applyProtection="1">
      <alignment horizontal="distributed" vertical="center"/>
    </xf>
    <xf numFmtId="0" fontId="16" fillId="0" borderId="5" xfId="0" applyFont="1" applyBorder="1" applyAlignment="1" applyProtection="1">
      <alignment horizontal="distributed" vertical="center"/>
    </xf>
    <xf numFmtId="0" fontId="16" fillId="0" borderId="16" xfId="0" applyFont="1" applyBorder="1" applyAlignment="1" applyProtection="1">
      <alignment horizontal="distributed" vertical="center"/>
    </xf>
    <xf numFmtId="49" fontId="15" fillId="6" borderId="16" xfId="0" applyNumberFormat="1" applyFont="1" applyFill="1" applyBorder="1" applyAlignment="1" applyProtection="1">
      <alignment horizontal="center" vertical="center" wrapText="1" justifyLastLine="1"/>
    </xf>
    <xf numFmtId="0" fontId="16" fillId="0" borderId="7" xfId="0" applyFont="1" applyBorder="1" applyAlignment="1" applyProtection="1">
      <alignment horizontal="distributed" vertical="center"/>
    </xf>
    <xf numFmtId="0" fontId="16" fillId="0" borderId="0" xfId="0" applyFont="1" applyAlignment="1" applyProtection="1">
      <alignment horizontal="distributed" vertical="center"/>
    </xf>
    <xf numFmtId="0" fontId="16" fillId="0" borderId="8" xfId="0" applyFont="1" applyBorder="1" applyAlignment="1" applyProtection="1">
      <alignment horizontal="distributed" vertical="center"/>
    </xf>
    <xf numFmtId="49" fontId="15" fillId="6" borderId="8" xfId="0" applyNumberFormat="1" applyFont="1" applyFill="1" applyBorder="1" applyAlignment="1" applyProtection="1">
      <alignment horizontal="center" vertical="center" wrapText="1" justifyLastLine="1"/>
    </xf>
    <xf numFmtId="0" fontId="16" fillId="0" borderId="9" xfId="0" applyFont="1" applyBorder="1" applyAlignment="1" applyProtection="1">
      <alignment horizontal="distributed" vertical="center"/>
    </xf>
    <xf numFmtId="0" fontId="16" fillId="0" borderId="6" xfId="0" applyFont="1" applyBorder="1" applyAlignment="1" applyProtection="1">
      <alignment horizontal="distributed" vertical="center"/>
    </xf>
    <xf numFmtId="0" fontId="16" fillId="0" borderId="10" xfId="0" applyFont="1" applyBorder="1" applyAlignment="1" applyProtection="1">
      <alignment horizontal="distributed" vertical="center"/>
    </xf>
    <xf numFmtId="49" fontId="26" fillId="0" borderId="37" xfId="0" applyNumberFormat="1" applyFont="1" applyBorder="1" applyAlignment="1" applyProtection="1">
      <alignment horizontal="center" vertical="center" wrapText="1" justifyLastLine="1"/>
    </xf>
    <xf numFmtId="49" fontId="26" fillId="0" borderId="25" xfId="0" applyNumberFormat="1" applyFont="1" applyBorder="1" applyAlignment="1" applyProtection="1">
      <alignment horizontal="center" vertical="center" wrapText="1" justifyLastLine="1"/>
    </xf>
    <xf numFmtId="49" fontId="26" fillId="0" borderId="54" xfId="0" applyNumberFormat="1" applyFont="1" applyBorder="1" applyAlignment="1" applyProtection="1">
      <alignment horizontal="center" vertical="center" wrapText="1" justifyLastLine="1"/>
    </xf>
    <xf numFmtId="177" fontId="15" fillId="0" borderId="9" xfId="0" applyNumberFormat="1" applyFont="1" applyBorder="1" applyAlignment="1" applyProtection="1">
      <alignment horizontal="right" vertical="center" shrinkToFit="1"/>
    </xf>
    <xf numFmtId="177" fontId="16" fillId="0" borderId="6" xfId="0" applyNumberFormat="1" applyFont="1" applyBorder="1" applyAlignment="1" applyProtection="1">
      <alignment horizontal="right" vertical="center" shrinkToFit="1"/>
    </xf>
    <xf numFmtId="177" fontId="16" fillId="0" borderId="10" xfId="0" applyNumberFormat="1" applyFont="1" applyBorder="1" applyAlignment="1" applyProtection="1">
      <alignment horizontal="right" vertical="center" shrinkToFit="1"/>
    </xf>
    <xf numFmtId="49" fontId="15" fillId="0" borderId="5" xfId="0" applyNumberFormat="1" applyFont="1" applyBorder="1" applyAlignment="1" applyProtection="1">
      <alignment horizontal="distributed" vertical="center" wrapText="1" shrinkToFit="1"/>
    </xf>
    <xf numFmtId="49" fontId="16" fillId="0" borderId="5" xfId="0" applyNumberFormat="1" applyFont="1" applyBorder="1" applyAlignment="1" applyProtection="1">
      <alignment horizontal="distributed" vertical="center" wrapText="1" shrinkToFit="1"/>
    </xf>
    <xf numFmtId="178" fontId="15" fillId="0" borderId="137" xfId="0" applyNumberFormat="1" applyFont="1" applyBorder="1" applyAlignment="1" applyProtection="1">
      <alignment horizontal="right" vertical="center" shrinkToFit="1"/>
    </xf>
    <xf numFmtId="178" fontId="16" fillId="0" borderId="113" xfId="0" applyNumberFormat="1" applyFont="1" applyBorder="1" applyAlignment="1" applyProtection="1">
      <alignment horizontal="right" vertical="center" shrinkToFit="1"/>
    </xf>
    <xf numFmtId="178" fontId="16" fillId="0" borderId="119" xfId="0" applyNumberFormat="1" applyFont="1" applyBorder="1" applyAlignment="1" applyProtection="1">
      <alignment horizontal="right" vertical="center" shrinkToFit="1"/>
    </xf>
    <xf numFmtId="49" fontId="22" fillId="0" borderId="0" xfId="15" applyNumberFormat="1" applyFont="1" applyAlignment="1" applyProtection="1">
      <alignment horizontal="center" vertical="center" wrapText="1"/>
    </xf>
    <xf numFmtId="49" fontId="22" fillId="0" borderId="8" xfId="15" applyNumberFormat="1" applyFont="1" applyBorder="1" applyAlignment="1" applyProtection="1">
      <alignment horizontal="center" vertical="center" wrapText="1"/>
    </xf>
    <xf numFmtId="49" fontId="15" fillId="0" borderId="15" xfId="15" applyNumberFormat="1" applyFont="1" applyBorder="1" applyAlignment="1" applyProtection="1">
      <alignment horizontal="center" vertical="center" wrapText="1"/>
    </xf>
    <xf numFmtId="49" fontId="15" fillId="0" borderId="25" xfId="15" applyNumberFormat="1" applyFont="1" applyBorder="1" applyAlignment="1" applyProtection="1">
      <alignment horizontal="distributed" vertical="center" wrapText="1"/>
    </xf>
    <xf numFmtId="49" fontId="15" fillId="0" borderId="3" xfId="15" applyNumberFormat="1" applyFont="1" applyBorder="1" applyAlignment="1" applyProtection="1">
      <alignment horizontal="distributed" vertical="center" wrapText="1"/>
    </xf>
    <xf numFmtId="49" fontId="15" fillId="4" borderId="0" xfId="15" applyNumberFormat="1" applyFont="1" applyFill="1" applyAlignment="1" applyProtection="1">
      <alignment horizontal="center" vertical="center" wrapText="1"/>
    </xf>
    <xf numFmtId="176" fontId="15" fillId="0" borderId="32" xfId="15" applyNumberFormat="1" applyFont="1" applyBorder="1" applyAlignment="1" applyProtection="1">
      <alignment horizontal="center" vertical="center" wrapText="1"/>
    </xf>
    <xf numFmtId="176" fontId="15" fillId="0" borderId="4" xfId="15" applyNumberFormat="1" applyFont="1" applyBorder="1" applyAlignment="1" applyProtection="1">
      <alignment horizontal="center" vertical="center" wrapText="1"/>
    </xf>
    <xf numFmtId="176" fontId="15" fillId="0" borderId="29" xfId="15" applyNumberFormat="1" applyFont="1" applyBorder="1" applyAlignment="1" applyProtection="1">
      <alignment horizontal="center" vertical="center" wrapText="1"/>
    </xf>
    <xf numFmtId="176" fontId="15" fillId="0" borderId="49" xfId="15" applyNumberFormat="1" applyFont="1" applyBorder="1" applyAlignment="1" applyProtection="1">
      <alignment horizontal="center" vertical="center" wrapText="1"/>
    </xf>
    <xf numFmtId="49" fontId="15" fillId="0" borderId="75" xfId="0" applyNumberFormat="1" applyFont="1" applyBorder="1" applyAlignment="1" applyProtection="1">
      <alignment vertical="center" wrapText="1"/>
    </xf>
    <xf numFmtId="49" fontId="15" fillId="0" borderId="76" xfId="0" applyNumberFormat="1" applyFont="1" applyBorder="1" applyAlignment="1" applyProtection="1">
      <alignment vertical="center" wrapText="1"/>
    </xf>
    <xf numFmtId="49" fontId="15" fillId="0" borderId="77" xfId="0" applyNumberFormat="1" applyFont="1" applyBorder="1" applyAlignment="1" applyProtection="1">
      <alignment vertical="center" wrapText="1"/>
    </xf>
    <xf numFmtId="49" fontId="15" fillId="0" borderId="78" xfId="0" applyNumberFormat="1" applyFont="1" applyBorder="1" applyAlignment="1" applyProtection="1">
      <alignment vertical="center" wrapText="1"/>
    </xf>
    <xf numFmtId="49" fontId="15" fillId="0" borderId="79" xfId="0" applyNumberFormat="1" applyFont="1" applyBorder="1" applyAlignment="1" applyProtection="1">
      <alignment vertical="center" wrapText="1"/>
    </xf>
    <xf numFmtId="49" fontId="15" fillId="0" borderId="80" xfId="0" applyNumberFormat="1" applyFont="1" applyBorder="1" applyAlignment="1" applyProtection="1">
      <alignment vertical="center" wrapText="1"/>
    </xf>
    <xf numFmtId="0" fontId="33" fillId="0" borderId="7" xfId="0" applyFont="1" applyBorder="1" applyAlignment="1" applyProtection="1">
      <alignment horizontal="right" vertical="center" justifyLastLine="1"/>
    </xf>
    <xf numFmtId="0" fontId="33" fillId="0" borderId="0" xfId="0" applyFont="1" applyAlignment="1" applyProtection="1">
      <alignment horizontal="right" vertical="center" justifyLastLine="1"/>
    </xf>
    <xf numFmtId="0" fontId="33" fillId="0" borderId="8" xfId="0" applyFont="1" applyBorder="1" applyAlignment="1" applyProtection="1">
      <alignment horizontal="right" vertical="center" justifyLastLine="1"/>
    </xf>
    <xf numFmtId="0" fontId="33" fillId="0" borderId="7" xfId="0" applyFont="1" applyBorder="1" applyAlignment="1" applyProtection="1">
      <alignment horizontal="center" vertical="center" justifyLastLine="1"/>
    </xf>
    <xf numFmtId="0" fontId="33" fillId="0" borderId="0" xfId="0" applyFont="1" applyAlignment="1" applyProtection="1">
      <alignment horizontal="center" vertical="center" justifyLastLine="1"/>
    </xf>
    <xf numFmtId="0" fontId="33" fillId="0" borderId="8" xfId="0" applyFont="1" applyBorder="1" applyAlignment="1" applyProtection="1">
      <alignment horizontal="center" vertical="center" justifyLastLine="1"/>
    </xf>
    <xf numFmtId="49" fontId="15" fillId="0" borderId="81" xfId="0" applyNumberFormat="1" applyFont="1" applyBorder="1" applyAlignment="1" applyProtection="1">
      <alignment vertical="center" wrapText="1"/>
    </xf>
    <xf numFmtId="49" fontId="15" fillId="0" borderId="82" xfId="0" applyNumberFormat="1" applyFont="1" applyBorder="1" applyAlignment="1" applyProtection="1">
      <alignment vertical="center" wrapText="1"/>
    </xf>
    <xf numFmtId="49" fontId="15" fillId="0" borderId="83" xfId="0" applyNumberFormat="1" applyFont="1" applyBorder="1" applyAlignment="1" applyProtection="1">
      <alignment vertical="center" wrapText="1"/>
    </xf>
    <xf numFmtId="0" fontId="26" fillId="0" borderId="9" xfId="0" applyFont="1" applyBorder="1" applyAlignment="1" applyProtection="1">
      <alignment horizontal="center" vertical="center" justifyLastLine="1"/>
    </xf>
    <xf numFmtId="0" fontId="26" fillId="0" borderId="6" xfId="0" applyFont="1" applyBorder="1" applyAlignment="1" applyProtection="1">
      <alignment horizontal="center" vertical="center" justifyLastLine="1"/>
    </xf>
    <xf numFmtId="0" fontId="26" fillId="0" borderId="10" xfId="0" applyFont="1" applyBorder="1" applyAlignment="1" applyProtection="1">
      <alignment horizontal="center" vertical="center" justifyLastLine="1"/>
    </xf>
    <xf numFmtId="0" fontId="16" fillId="0" borderId="23" xfId="0" applyFont="1" applyBorder="1" applyProtection="1"/>
    <xf numFmtId="176" fontId="15" fillId="0" borderId="70" xfId="15" applyNumberFormat="1" applyFont="1" applyBorder="1" applyAlignment="1" applyProtection="1">
      <alignment horizontal="center" vertical="center"/>
    </xf>
    <xf numFmtId="176" fontId="15" fillId="0" borderId="48" xfId="15" applyNumberFormat="1" applyFont="1" applyBorder="1" applyAlignment="1" applyProtection="1">
      <alignment horizontal="center" vertical="center"/>
    </xf>
    <xf numFmtId="176" fontId="15" fillId="0" borderId="71" xfId="15" applyNumberFormat="1" applyFont="1" applyBorder="1" applyAlignment="1" applyProtection="1">
      <alignment horizontal="center" vertical="center"/>
    </xf>
    <xf numFmtId="176" fontId="15" fillId="0" borderId="72" xfId="15" applyNumberFormat="1" applyFont="1" applyBorder="1" applyAlignment="1" applyProtection="1">
      <alignment horizontal="center" vertical="center"/>
    </xf>
    <xf numFmtId="176" fontId="15" fillId="0" borderId="42" xfId="15" applyNumberFormat="1" applyFont="1" applyBorder="1" applyAlignment="1" applyProtection="1">
      <alignment horizontal="center" vertical="center"/>
    </xf>
    <xf numFmtId="176" fontId="15" fillId="0" borderId="67" xfId="15" applyNumberFormat="1" applyFont="1" applyBorder="1" applyAlignment="1" applyProtection="1">
      <alignment horizontal="center" vertical="center"/>
    </xf>
    <xf numFmtId="176" fontId="15" fillId="0" borderId="3" xfId="15" applyNumberFormat="1" applyFont="1" applyBorder="1" applyAlignment="1" applyProtection="1">
      <alignment horizontal="center" vertical="center"/>
    </xf>
    <xf numFmtId="176" fontId="15" fillId="0" borderId="68" xfId="15" applyNumberFormat="1" applyFont="1" applyBorder="1" applyAlignment="1" applyProtection="1">
      <alignment horizontal="center" vertical="center"/>
    </xf>
    <xf numFmtId="176" fontId="15" fillId="0" borderId="69" xfId="15" applyNumberFormat="1" applyFont="1" applyBorder="1" applyAlignment="1" applyProtection="1">
      <alignment horizontal="center" vertical="center"/>
    </xf>
    <xf numFmtId="176" fontId="15" fillId="0" borderId="36" xfId="15" applyNumberFormat="1" applyFont="1" applyBorder="1" applyAlignment="1" applyProtection="1">
      <alignment horizontal="center" vertical="center"/>
    </xf>
    <xf numFmtId="176" fontId="15" fillId="0" borderId="63" xfId="15" applyNumberFormat="1" applyFont="1" applyBorder="1" applyAlignment="1" applyProtection="1">
      <alignment horizontal="center" vertical="center"/>
    </xf>
    <xf numFmtId="176" fontId="15" fillId="0" borderId="64" xfId="15" applyNumberFormat="1" applyFont="1" applyBorder="1" applyAlignment="1" applyProtection="1">
      <alignment horizontal="center" vertical="center"/>
    </xf>
    <xf numFmtId="176" fontId="15" fillId="0" borderId="65" xfId="15" applyNumberFormat="1" applyFont="1" applyBorder="1" applyAlignment="1" applyProtection="1">
      <alignment horizontal="center" vertical="center"/>
    </xf>
    <xf numFmtId="176" fontId="15" fillId="0" borderId="66" xfId="15" applyNumberFormat="1" applyFont="1" applyBorder="1" applyAlignment="1" applyProtection="1">
      <alignment horizontal="center" vertical="center"/>
    </xf>
    <xf numFmtId="176" fontId="15" fillId="0" borderId="18" xfId="15" applyNumberFormat="1" applyFont="1" applyBorder="1" applyAlignment="1" applyProtection="1">
      <alignment horizontal="center" vertical="center"/>
    </xf>
    <xf numFmtId="176" fontId="15" fillId="0" borderId="0" xfId="15" applyNumberFormat="1" applyFont="1" applyAlignment="1" applyProtection="1">
      <alignment horizontal="center" vertical="center"/>
    </xf>
    <xf numFmtId="49" fontId="22" fillId="0" borderId="0" xfId="16" applyNumberFormat="1" applyFont="1" applyAlignment="1" applyProtection="1">
      <alignment horizontal="center" vertical="center" wrapText="1"/>
    </xf>
    <xf numFmtId="49" fontId="22" fillId="0" borderId="8" xfId="16" applyNumberFormat="1" applyFont="1" applyBorder="1" applyAlignment="1" applyProtection="1">
      <alignment horizontal="center" vertical="center" wrapText="1"/>
    </xf>
    <xf numFmtId="49" fontId="15" fillId="0" borderId="15" xfId="16" applyNumberFormat="1" applyFont="1" applyBorder="1" applyAlignment="1" applyProtection="1">
      <alignment horizontal="center" vertical="center" wrapText="1"/>
    </xf>
    <xf numFmtId="49" fontId="15" fillId="0" borderId="25" xfId="16" applyNumberFormat="1" applyFont="1" applyBorder="1" applyAlignment="1" applyProtection="1">
      <alignment horizontal="distributed" vertical="center" wrapText="1"/>
    </xf>
    <xf numFmtId="49" fontId="15" fillId="0" borderId="3" xfId="16" applyNumberFormat="1" applyFont="1" applyBorder="1" applyAlignment="1" applyProtection="1">
      <alignment horizontal="distributed" vertical="center" wrapText="1"/>
    </xf>
    <xf numFmtId="49" fontId="15" fillId="4" borderId="0" xfId="16" applyNumberFormat="1" applyFont="1" applyFill="1" applyAlignment="1" applyProtection="1">
      <alignment horizontal="center" vertical="center" wrapText="1"/>
    </xf>
    <xf numFmtId="176" fontId="15" fillId="0" borderId="32" xfId="16" applyNumberFormat="1" applyFont="1" applyBorder="1" applyAlignment="1" applyProtection="1">
      <alignment horizontal="center" vertical="center" wrapText="1"/>
    </xf>
    <xf numFmtId="176" fontId="15" fillId="0" borderId="4" xfId="16" applyNumberFormat="1" applyFont="1" applyBorder="1" applyAlignment="1" applyProtection="1">
      <alignment horizontal="center" vertical="center" wrapText="1"/>
    </xf>
    <xf numFmtId="176" fontId="15" fillId="0" borderId="29" xfId="16" applyNumberFormat="1" applyFont="1" applyBorder="1" applyAlignment="1" applyProtection="1">
      <alignment horizontal="center" vertical="center" wrapText="1"/>
    </xf>
    <xf numFmtId="176" fontId="15" fillId="0" borderId="49" xfId="16" applyNumberFormat="1" applyFont="1" applyBorder="1" applyAlignment="1" applyProtection="1">
      <alignment horizontal="center" vertical="center" wrapText="1"/>
    </xf>
    <xf numFmtId="0" fontId="16" fillId="0" borderId="76" xfId="0" applyFont="1" applyBorder="1" applyAlignment="1" applyProtection="1">
      <alignment vertical="center" wrapText="1"/>
    </xf>
    <xf numFmtId="0" fontId="16" fillId="0" borderId="77" xfId="0" applyFont="1" applyBorder="1" applyAlignment="1" applyProtection="1">
      <alignment vertical="center" wrapText="1"/>
    </xf>
    <xf numFmtId="0" fontId="16" fillId="0" borderId="78" xfId="0" applyFont="1" applyBorder="1" applyAlignment="1" applyProtection="1">
      <alignment vertical="center" wrapText="1"/>
    </xf>
    <xf numFmtId="0" fontId="16" fillId="0" borderId="79" xfId="0" applyFont="1" applyBorder="1" applyAlignment="1" applyProtection="1">
      <alignment vertical="center" wrapText="1"/>
    </xf>
    <xf numFmtId="0" fontId="16" fillId="0" borderId="80" xfId="0" applyFont="1" applyBorder="1" applyAlignment="1" applyProtection="1">
      <alignment vertical="center" wrapText="1"/>
    </xf>
    <xf numFmtId="0" fontId="16" fillId="0" borderId="81" xfId="0" applyFont="1" applyBorder="1" applyAlignment="1" applyProtection="1">
      <alignment vertical="center" wrapText="1"/>
    </xf>
    <xf numFmtId="0" fontId="16" fillId="0" borderId="82" xfId="0" applyFont="1" applyBorder="1" applyAlignment="1" applyProtection="1">
      <alignment vertical="center" wrapText="1"/>
    </xf>
    <xf numFmtId="0" fontId="16" fillId="0" borderId="83" xfId="0" applyFont="1" applyBorder="1" applyAlignment="1" applyProtection="1">
      <alignment vertical="center" wrapText="1"/>
    </xf>
    <xf numFmtId="176" fontId="15" fillId="0" borderId="70" xfId="16" applyNumberFormat="1" applyFont="1" applyBorder="1" applyAlignment="1" applyProtection="1">
      <alignment horizontal="center" vertical="center"/>
    </xf>
    <xf numFmtId="176" fontId="15" fillId="0" borderId="48" xfId="16" applyNumberFormat="1" applyFont="1" applyBorder="1" applyAlignment="1" applyProtection="1">
      <alignment horizontal="center" vertical="center"/>
    </xf>
    <xf numFmtId="176" fontId="15" fillId="0" borderId="71" xfId="16" applyNumberFormat="1" applyFont="1" applyBorder="1" applyAlignment="1" applyProtection="1">
      <alignment horizontal="center" vertical="center"/>
    </xf>
    <xf numFmtId="176" fontId="15" fillId="0" borderId="72" xfId="16" applyNumberFormat="1" applyFont="1" applyBorder="1" applyAlignment="1" applyProtection="1">
      <alignment horizontal="center" vertical="center"/>
    </xf>
    <xf numFmtId="176" fontId="15" fillId="0" borderId="42" xfId="16" applyNumberFormat="1" applyFont="1" applyBorder="1" applyAlignment="1" applyProtection="1">
      <alignment horizontal="center" vertical="center"/>
    </xf>
    <xf numFmtId="176" fontId="15" fillId="0" borderId="67" xfId="16" applyNumberFormat="1" applyFont="1" applyBorder="1" applyAlignment="1" applyProtection="1">
      <alignment horizontal="center" vertical="center"/>
    </xf>
    <xf numFmtId="176" fontId="15" fillId="0" borderId="3" xfId="16" applyNumberFormat="1" applyFont="1" applyBorder="1" applyAlignment="1" applyProtection="1">
      <alignment horizontal="center" vertical="center"/>
    </xf>
    <xf numFmtId="176" fontId="15" fillId="0" borderId="68" xfId="16" applyNumberFormat="1" applyFont="1" applyBorder="1" applyAlignment="1" applyProtection="1">
      <alignment horizontal="center" vertical="center"/>
    </xf>
    <xf numFmtId="176" fontId="15" fillId="0" borderId="69" xfId="16" applyNumberFormat="1" applyFont="1" applyBorder="1" applyAlignment="1" applyProtection="1">
      <alignment horizontal="center" vertical="center"/>
    </xf>
    <xf numFmtId="176" fontId="15" fillId="0" borderId="36" xfId="16" applyNumberFormat="1" applyFont="1" applyBorder="1" applyAlignment="1" applyProtection="1">
      <alignment horizontal="center" vertical="center"/>
    </xf>
    <xf numFmtId="176" fontId="15" fillId="0" borderId="63" xfId="16" applyNumberFormat="1" applyFont="1" applyBorder="1" applyAlignment="1" applyProtection="1">
      <alignment horizontal="center" vertical="center"/>
    </xf>
    <xf numFmtId="176" fontId="15" fillId="0" borderId="64" xfId="16" applyNumberFormat="1" applyFont="1" applyBorder="1" applyAlignment="1" applyProtection="1">
      <alignment horizontal="center" vertical="center"/>
    </xf>
    <xf numFmtId="176" fontId="15" fillId="0" borderId="65" xfId="16" applyNumberFormat="1" applyFont="1" applyBorder="1" applyAlignment="1" applyProtection="1">
      <alignment horizontal="center" vertical="center"/>
    </xf>
    <xf numFmtId="176" fontId="15" fillId="0" borderId="66" xfId="16" applyNumberFormat="1" applyFont="1" applyBorder="1" applyAlignment="1" applyProtection="1">
      <alignment horizontal="center" vertical="center"/>
    </xf>
    <xf numFmtId="176" fontId="15" fillId="0" borderId="18" xfId="16" applyNumberFormat="1" applyFont="1" applyBorder="1" applyAlignment="1" applyProtection="1">
      <alignment horizontal="center" vertical="center"/>
    </xf>
    <xf numFmtId="176" fontId="15" fillId="0" borderId="0" xfId="16" applyNumberFormat="1" applyFont="1" applyAlignment="1" applyProtection="1">
      <alignment horizontal="center" vertical="center"/>
    </xf>
    <xf numFmtId="49" fontId="22" fillId="0" borderId="0" xfId="17" applyNumberFormat="1" applyFont="1" applyAlignment="1" applyProtection="1">
      <alignment horizontal="center" vertical="center" wrapText="1"/>
    </xf>
    <xf numFmtId="49" fontId="22" fillId="0" borderId="8" xfId="17" applyNumberFormat="1" applyFont="1" applyBorder="1" applyAlignment="1" applyProtection="1">
      <alignment horizontal="center" vertical="center" wrapText="1"/>
    </xf>
    <xf numFmtId="49" fontId="15" fillId="0" borderId="15" xfId="17" applyNumberFormat="1" applyFont="1" applyBorder="1" applyAlignment="1" applyProtection="1">
      <alignment horizontal="center" vertical="center" wrapText="1"/>
    </xf>
    <xf numFmtId="49" fontId="15" fillId="0" borderId="25" xfId="17" applyNumberFormat="1" applyFont="1" applyBorder="1" applyAlignment="1" applyProtection="1">
      <alignment horizontal="distributed" vertical="center" wrapText="1"/>
    </xf>
    <xf numFmtId="49" fontId="15" fillId="0" borderId="3" xfId="17" applyNumberFormat="1" applyFont="1" applyBorder="1" applyAlignment="1" applyProtection="1">
      <alignment horizontal="distributed" vertical="center" wrapText="1"/>
    </xf>
    <xf numFmtId="49" fontId="15" fillId="4" borderId="0" xfId="17" applyNumberFormat="1" applyFont="1" applyFill="1" applyAlignment="1" applyProtection="1">
      <alignment horizontal="center" vertical="center" wrapText="1"/>
    </xf>
    <xf numFmtId="176" fontId="15" fillId="0" borderId="32" xfId="17" applyNumberFormat="1" applyFont="1" applyBorder="1" applyAlignment="1" applyProtection="1">
      <alignment horizontal="center" vertical="center" wrapText="1"/>
    </xf>
    <xf numFmtId="176" fontId="15" fillId="0" borderId="4" xfId="17" applyNumberFormat="1" applyFont="1" applyBorder="1" applyAlignment="1" applyProtection="1">
      <alignment horizontal="center" vertical="center" wrapText="1"/>
    </xf>
    <xf numFmtId="176" fontId="15" fillId="0" borderId="29" xfId="17" applyNumberFormat="1" applyFont="1" applyBorder="1" applyAlignment="1" applyProtection="1">
      <alignment horizontal="center" vertical="center" wrapText="1"/>
    </xf>
    <xf numFmtId="176" fontId="15" fillId="0" borderId="49" xfId="17" applyNumberFormat="1" applyFont="1" applyBorder="1" applyAlignment="1" applyProtection="1">
      <alignment horizontal="center" vertical="center" wrapText="1"/>
    </xf>
    <xf numFmtId="49" fontId="33" fillId="0" borderId="7" xfId="0" applyNumberFormat="1" applyFont="1" applyBorder="1" applyAlignment="1" applyProtection="1">
      <alignment horizontal="right" vertical="center" wrapText="1" justifyLastLine="1"/>
    </xf>
    <xf numFmtId="49" fontId="33" fillId="0" borderId="0" xfId="0" applyNumberFormat="1" applyFont="1" applyAlignment="1" applyProtection="1">
      <alignment horizontal="right" vertical="center" wrapText="1" justifyLastLine="1"/>
    </xf>
    <xf numFmtId="49" fontId="33" fillId="0" borderId="8" xfId="0" applyNumberFormat="1" applyFont="1" applyBorder="1" applyAlignment="1" applyProtection="1">
      <alignment horizontal="right" vertical="center" wrapText="1" justifyLastLine="1"/>
    </xf>
    <xf numFmtId="49" fontId="33" fillId="0" borderId="7" xfId="0" applyNumberFormat="1" applyFont="1" applyBorder="1" applyAlignment="1" applyProtection="1">
      <alignment horizontal="center" vertical="center" wrapText="1" justifyLastLine="1"/>
    </xf>
    <xf numFmtId="49" fontId="33" fillId="0" borderId="0" xfId="0" applyNumberFormat="1" applyFont="1" applyAlignment="1" applyProtection="1">
      <alignment horizontal="center" vertical="center" wrapText="1" justifyLastLine="1"/>
    </xf>
    <xf numFmtId="49" fontId="33" fillId="0" borderId="8" xfId="0" applyNumberFormat="1" applyFont="1" applyBorder="1" applyAlignment="1" applyProtection="1">
      <alignment horizontal="center" vertical="center" wrapText="1" justifyLastLine="1"/>
    </xf>
    <xf numFmtId="176" fontId="15" fillId="0" borderId="70" xfId="17" applyNumberFormat="1" applyFont="1" applyBorder="1" applyAlignment="1" applyProtection="1">
      <alignment horizontal="center" vertical="center"/>
    </xf>
    <xf numFmtId="176" fontId="15" fillId="0" borderId="48" xfId="17" applyNumberFormat="1" applyFont="1" applyBorder="1" applyAlignment="1" applyProtection="1">
      <alignment horizontal="center" vertical="center"/>
    </xf>
    <xf numFmtId="176" fontId="15" fillId="0" borderId="71" xfId="17" applyNumberFormat="1" applyFont="1" applyBorder="1" applyAlignment="1" applyProtection="1">
      <alignment horizontal="center" vertical="center"/>
    </xf>
    <xf numFmtId="176" fontId="15" fillId="0" borderId="72" xfId="17" applyNumberFormat="1" applyFont="1" applyBorder="1" applyAlignment="1" applyProtection="1">
      <alignment horizontal="center" vertical="center"/>
    </xf>
    <xf numFmtId="176" fontId="15" fillId="0" borderId="42" xfId="17" applyNumberFormat="1" applyFont="1" applyBorder="1" applyAlignment="1" applyProtection="1">
      <alignment horizontal="center" vertical="center"/>
    </xf>
    <xf numFmtId="176" fontId="15" fillId="0" borderId="67" xfId="17" applyNumberFormat="1" applyFont="1" applyBorder="1" applyAlignment="1" applyProtection="1">
      <alignment horizontal="center" vertical="center"/>
    </xf>
    <xf numFmtId="176" fontId="15" fillId="0" borderId="3" xfId="17" applyNumberFormat="1" applyFont="1" applyBorder="1" applyAlignment="1" applyProtection="1">
      <alignment horizontal="center" vertical="center"/>
    </xf>
    <xf numFmtId="176" fontId="15" fillId="0" borderId="68" xfId="17" applyNumberFormat="1" applyFont="1" applyBorder="1" applyAlignment="1" applyProtection="1">
      <alignment horizontal="center" vertical="center"/>
    </xf>
    <xf numFmtId="176" fontId="15" fillId="0" borderId="69" xfId="17" applyNumberFormat="1" applyFont="1" applyBorder="1" applyAlignment="1" applyProtection="1">
      <alignment horizontal="center" vertical="center"/>
    </xf>
    <xf numFmtId="176" fontId="15" fillId="0" borderId="36" xfId="17" applyNumberFormat="1" applyFont="1" applyBorder="1" applyAlignment="1" applyProtection="1">
      <alignment horizontal="center" vertical="center"/>
    </xf>
    <xf numFmtId="176" fontId="15" fillId="0" borderId="63" xfId="17" applyNumberFormat="1" applyFont="1" applyBorder="1" applyAlignment="1" applyProtection="1">
      <alignment horizontal="center" vertical="center"/>
    </xf>
    <xf numFmtId="176" fontId="15" fillId="0" borderId="64" xfId="17" applyNumberFormat="1" applyFont="1" applyBorder="1" applyAlignment="1" applyProtection="1">
      <alignment horizontal="center" vertical="center"/>
    </xf>
    <xf numFmtId="176" fontId="15" fillId="0" borderId="65" xfId="17" applyNumberFormat="1" applyFont="1" applyBorder="1" applyAlignment="1" applyProtection="1">
      <alignment horizontal="center" vertical="center"/>
    </xf>
    <xf numFmtId="176" fontId="15" fillId="0" borderId="66" xfId="17" applyNumberFormat="1" applyFont="1" applyBorder="1" applyAlignment="1" applyProtection="1">
      <alignment horizontal="center" vertical="center"/>
    </xf>
    <xf numFmtId="176" fontId="15" fillId="0" borderId="18" xfId="17" applyNumberFormat="1" applyFont="1" applyBorder="1" applyAlignment="1" applyProtection="1">
      <alignment horizontal="center" vertical="center"/>
    </xf>
    <xf numFmtId="176" fontId="15" fillId="0" borderId="0" xfId="17" applyNumberFormat="1" applyFont="1" applyAlignment="1" applyProtection="1">
      <alignment horizontal="center" vertical="center"/>
    </xf>
    <xf numFmtId="49" fontId="22" fillId="0" borderId="0" xfId="18" applyNumberFormat="1" applyFont="1" applyAlignment="1" applyProtection="1">
      <alignment horizontal="center" vertical="center" wrapText="1"/>
    </xf>
    <xf numFmtId="49" fontId="22" fillId="0" borderId="8" xfId="18" applyNumberFormat="1" applyFont="1" applyBorder="1" applyAlignment="1" applyProtection="1">
      <alignment horizontal="center" vertical="center" wrapText="1"/>
    </xf>
    <xf numFmtId="49" fontId="15" fillId="0" borderId="15" xfId="18" applyNumberFormat="1" applyFont="1" applyBorder="1" applyAlignment="1" applyProtection="1">
      <alignment horizontal="center" vertical="center" wrapText="1"/>
    </xf>
    <xf numFmtId="49" fontId="15" fillId="0" borderId="25" xfId="18" applyNumberFormat="1" applyFont="1" applyBorder="1" applyAlignment="1" applyProtection="1">
      <alignment horizontal="distributed" vertical="center" wrapText="1"/>
    </xf>
    <xf numFmtId="49" fontId="15" fillId="0" borderId="3" xfId="18" applyNumberFormat="1" applyFont="1" applyBorder="1" applyAlignment="1" applyProtection="1">
      <alignment horizontal="distributed" vertical="center" wrapText="1"/>
    </xf>
    <xf numFmtId="49" fontId="15" fillId="4" borderId="0" xfId="18" applyNumberFormat="1" applyFont="1" applyFill="1" applyAlignment="1" applyProtection="1">
      <alignment horizontal="center" vertical="center" wrapText="1"/>
    </xf>
    <xf numFmtId="176" fontId="15" fillId="0" borderId="32" xfId="18" applyNumberFormat="1" applyFont="1" applyBorder="1" applyAlignment="1" applyProtection="1">
      <alignment horizontal="center" vertical="center" wrapText="1"/>
    </xf>
    <xf numFmtId="176" fontId="15" fillId="0" borderId="4" xfId="18" applyNumberFormat="1" applyFont="1" applyBorder="1" applyAlignment="1" applyProtection="1">
      <alignment horizontal="center" vertical="center" wrapText="1"/>
    </xf>
    <xf numFmtId="176" fontId="15" fillId="0" borderId="29" xfId="18" applyNumberFormat="1" applyFont="1" applyBorder="1" applyAlignment="1" applyProtection="1">
      <alignment horizontal="center" vertical="center" wrapText="1"/>
    </xf>
    <xf numFmtId="176" fontId="15" fillId="0" borderId="49" xfId="18" applyNumberFormat="1" applyFont="1" applyBorder="1" applyAlignment="1" applyProtection="1">
      <alignment horizontal="center" vertical="center" wrapText="1"/>
    </xf>
    <xf numFmtId="0" fontId="0" fillId="0" borderId="5" xfId="0" applyBorder="1" applyAlignment="1" applyProtection="1">
      <alignment horizontal="distributed" vertical="center" justifyLastLine="1"/>
    </xf>
    <xf numFmtId="0" fontId="0" fillId="0" borderId="16" xfId="0" applyBorder="1" applyAlignment="1" applyProtection="1">
      <alignment horizontal="distributed" vertical="center" justifyLastLine="1"/>
    </xf>
    <xf numFmtId="0" fontId="0" fillId="0" borderId="7" xfId="0" applyBorder="1" applyAlignment="1" applyProtection="1">
      <alignment horizontal="distributed" vertical="center" justifyLastLine="1"/>
    </xf>
    <xf numFmtId="0" fontId="0" fillId="0" borderId="0" xfId="0" applyAlignment="1" applyProtection="1">
      <alignment horizontal="distributed" vertical="center" justifyLastLine="1"/>
    </xf>
    <xf numFmtId="0" fontId="0" fillId="0" borderId="8" xfId="0" applyBorder="1" applyAlignment="1" applyProtection="1">
      <alignment horizontal="distributed" vertical="center" justifyLastLine="1"/>
    </xf>
    <xf numFmtId="176" fontId="15" fillId="0" borderId="70" xfId="18" applyNumberFormat="1" applyFont="1" applyBorder="1" applyAlignment="1" applyProtection="1">
      <alignment horizontal="center" vertical="center"/>
    </xf>
    <xf numFmtId="176" fontId="15" fillId="0" borderId="48" xfId="18" applyNumberFormat="1" applyFont="1" applyBorder="1" applyAlignment="1" applyProtection="1">
      <alignment horizontal="center" vertical="center"/>
    </xf>
    <xf numFmtId="176" fontId="15" fillId="0" borderId="71" xfId="18" applyNumberFormat="1" applyFont="1" applyBorder="1" applyAlignment="1" applyProtection="1">
      <alignment horizontal="center" vertical="center"/>
    </xf>
    <xf numFmtId="176" fontId="15" fillId="0" borderId="72" xfId="18" applyNumberFormat="1" applyFont="1" applyBorder="1" applyAlignment="1" applyProtection="1">
      <alignment horizontal="center" vertical="center"/>
    </xf>
    <xf numFmtId="176" fontId="15" fillId="0" borderId="42" xfId="18" applyNumberFormat="1" applyFont="1" applyBorder="1" applyAlignment="1" applyProtection="1">
      <alignment horizontal="center" vertical="center"/>
    </xf>
    <xf numFmtId="176" fontId="15" fillId="0" borderId="67" xfId="18" applyNumberFormat="1" applyFont="1" applyBorder="1" applyAlignment="1" applyProtection="1">
      <alignment horizontal="center" vertical="center"/>
    </xf>
    <xf numFmtId="176" fontId="15" fillId="0" borderId="3" xfId="18" applyNumberFormat="1" applyFont="1" applyBorder="1" applyAlignment="1" applyProtection="1">
      <alignment horizontal="center" vertical="center"/>
    </xf>
    <xf numFmtId="176" fontId="15" fillId="0" borderId="68" xfId="18" applyNumberFormat="1" applyFont="1" applyBorder="1" applyAlignment="1" applyProtection="1">
      <alignment horizontal="center" vertical="center"/>
    </xf>
    <xf numFmtId="176" fontId="15" fillId="0" borderId="69" xfId="18" applyNumberFormat="1" applyFont="1" applyBorder="1" applyAlignment="1" applyProtection="1">
      <alignment horizontal="center" vertical="center"/>
    </xf>
    <xf numFmtId="176" fontId="15" fillId="0" borderId="36" xfId="18" applyNumberFormat="1" applyFont="1" applyBorder="1" applyAlignment="1" applyProtection="1">
      <alignment horizontal="center" vertical="center"/>
    </xf>
    <xf numFmtId="176" fontId="15" fillId="0" borderId="63" xfId="18" applyNumberFormat="1" applyFont="1" applyBorder="1" applyAlignment="1" applyProtection="1">
      <alignment horizontal="center" vertical="center"/>
    </xf>
    <xf numFmtId="176" fontId="15" fillId="0" borderId="64" xfId="18" applyNumberFormat="1" applyFont="1" applyBorder="1" applyAlignment="1" applyProtection="1">
      <alignment horizontal="center" vertical="center"/>
    </xf>
    <xf numFmtId="176" fontId="15" fillId="0" borderId="65" xfId="18" applyNumberFormat="1" applyFont="1" applyBorder="1" applyAlignment="1" applyProtection="1">
      <alignment horizontal="center" vertical="center"/>
    </xf>
    <xf numFmtId="176" fontId="15" fillId="0" borderId="66" xfId="18" applyNumberFormat="1" applyFont="1" applyBorder="1" applyAlignment="1" applyProtection="1">
      <alignment horizontal="center" vertical="center"/>
    </xf>
    <xf numFmtId="176" fontId="15" fillId="0" borderId="18" xfId="18" applyNumberFormat="1" applyFont="1" applyBorder="1" applyAlignment="1" applyProtection="1">
      <alignment horizontal="center" vertical="center"/>
    </xf>
    <xf numFmtId="176" fontId="15" fillId="0" borderId="0" xfId="18" applyNumberFormat="1" applyFont="1" applyAlignment="1" applyProtection="1">
      <alignment horizontal="center" vertical="center"/>
    </xf>
    <xf numFmtId="49" fontId="22" fillId="0" borderId="0" xfId="19" applyNumberFormat="1" applyFont="1" applyAlignment="1" applyProtection="1">
      <alignment horizontal="center" vertical="center" wrapText="1"/>
    </xf>
    <xf numFmtId="49" fontId="22" fillId="0" borderId="8" xfId="19" applyNumberFormat="1" applyFont="1" applyBorder="1" applyAlignment="1" applyProtection="1">
      <alignment horizontal="center" vertical="center" wrapText="1"/>
    </xf>
    <xf numFmtId="49" fontId="15" fillId="0" borderId="15" xfId="19" applyNumberFormat="1" applyFont="1" applyBorder="1" applyAlignment="1" applyProtection="1">
      <alignment horizontal="center" vertical="center" wrapText="1"/>
    </xf>
    <xf numFmtId="49" fontId="15" fillId="0" borderId="25" xfId="19" applyNumberFormat="1" applyFont="1" applyBorder="1" applyAlignment="1" applyProtection="1">
      <alignment horizontal="distributed" vertical="center" wrapText="1"/>
    </xf>
    <xf numFmtId="49" fontId="15" fillId="0" borderId="3" xfId="19" applyNumberFormat="1" applyFont="1" applyBorder="1" applyAlignment="1" applyProtection="1">
      <alignment horizontal="distributed" vertical="center" wrapText="1"/>
    </xf>
    <xf numFmtId="49" fontId="15" fillId="4" borderId="0" xfId="19" applyNumberFormat="1" applyFont="1" applyFill="1" applyAlignment="1" applyProtection="1">
      <alignment horizontal="center" vertical="center" wrapText="1"/>
    </xf>
    <xf numFmtId="176" fontId="15" fillId="0" borderId="32" xfId="19" applyNumberFormat="1" applyFont="1" applyBorder="1" applyAlignment="1" applyProtection="1">
      <alignment horizontal="center" vertical="center" wrapText="1"/>
    </xf>
    <xf numFmtId="176" fontId="15" fillId="0" borderId="4" xfId="19" applyNumberFormat="1" applyFont="1" applyBorder="1" applyAlignment="1" applyProtection="1">
      <alignment horizontal="center" vertical="center" wrapText="1"/>
    </xf>
    <xf numFmtId="176" fontId="15" fillId="0" borderId="29" xfId="19" applyNumberFormat="1" applyFont="1" applyBorder="1" applyAlignment="1" applyProtection="1">
      <alignment horizontal="center" vertical="center" wrapText="1"/>
    </xf>
    <xf numFmtId="176" fontId="15" fillId="0" borderId="49" xfId="19" applyNumberFormat="1" applyFont="1" applyBorder="1" applyAlignment="1" applyProtection="1">
      <alignment horizontal="center" vertical="center" wrapText="1"/>
    </xf>
    <xf numFmtId="49" fontId="15" fillId="0" borderId="9" xfId="0" applyNumberFormat="1" applyFont="1" applyBorder="1" applyAlignment="1" applyProtection="1">
      <alignment horizontal="center" vertical="center" wrapText="1" justifyLastLine="1"/>
    </xf>
    <xf numFmtId="0" fontId="16" fillId="0" borderId="6" xfId="0" applyFont="1" applyBorder="1" applyAlignment="1" applyProtection="1">
      <alignment horizontal="center" vertical="center" wrapText="1" justifyLastLine="1"/>
    </xf>
    <xf numFmtId="0" fontId="16" fillId="0" borderId="10" xfId="0" applyFont="1" applyBorder="1" applyAlignment="1" applyProtection="1">
      <alignment horizontal="center" vertical="center" wrapText="1" justifyLastLine="1"/>
    </xf>
    <xf numFmtId="176" fontId="15" fillId="0" borderId="70" xfId="19" applyNumberFormat="1" applyFont="1" applyBorder="1" applyAlignment="1" applyProtection="1">
      <alignment horizontal="center" vertical="center"/>
    </xf>
    <xf numFmtId="176" fontId="15" fillId="0" borderId="48" xfId="19" applyNumberFormat="1" applyFont="1" applyBorder="1" applyAlignment="1" applyProtection="1">
      <alignment horizontal="center" vertical="center"/>
    </xf>
    <xf numFmtId="176" fontId="15" fillId="0" borderId="71" xfId="19" applyNumberFormat="1" applyFont="1" applyBorder="1" applyAlignment="1" applyProtection="1">
      <alignment horizontal="center" vertical="center"/>
    </xf>
    <xf numFmtId="176" fontId="15" fillId="0" borderId="72" xfId="19" applyNumberFormat="1" applyFont="1" applyBorder="1" applyAlignment="1" applyProtection="1">
      <alignment horizontal="center" vertical="center"/>
    </xf>
    <xf numFmtId="176" fontId="15" fillId="0" borderId="42" xfId="19" applyNumberFormat="1" applyFont="1" applyBorder="1" applyAlignment="1" applyProtection="1">
      <alignment horizontal="center" vertical="center"/>
    </xf>
    <xf numFmtId="176" fontId="15" fillId="0" borderId="67" xfId="19" applyNumberFormat="1" applyFont="1" applyBorder="1" applyAlignment="1" applyProtection="1">
      <alignment horizontal="center" vertical="center"/>
    </xf>
    <xf numFmtId="176" fontId="15" fillId="0" borderId="3" xfId="19" applyNumberFormat="1" applyFont="1" applyBorder="1" applyAlignment="1" applyProtection="1">
      <alignment horizontal="center" vertical="center"/>
    </xf>
    <xf numFmtId="176" fontId="15" fillId="0" borderId="68" xfId="19" applyNumberFormat="1" applyFont="1" applyBorder="1" applyAlignment="1" applyProtection="1">
      <alignment horizontal="center" vertical="center"/>
    </xf>
    <xf numFmtId="176" fontId="15" fillId="0" borderId="69" xfId="19" applyNumberFormat="1" applyFont="1" applyBorder="1" applyAlignment="1" applyProtection="1">
      <alignment horizontal="center" vertical="center"/>
    </xf>
    <xf numFmtId="176" fontId="15" fillId="0" borderId="36" xfId="19" applyNumberFormat="1" applyFont="1" applyBorder="1" applyAlignment="1" applyProtection="1">
      <alignment horizontal="center" vertical="center"/>
    </xf>
    <xf numFmtId="176" fontId="15" fillId="0" borderId="63" xfId="19" applyNumberFormat="1" applyFont="1" applyBorder="1" applyAlignment="1" applyProtection="1">
      <alignment horizontal="center" vertical="center"/>
    </xf>
    <xf numFmtId="176" fontId="15" fillId="0" borderId="64" xfId="19" applyNumberFormat="1" applyFont="1" applyBorder="1" applyAlignment="1" applyProtection="1">
      <alignment horizontal="center" vertical="center"/>
    </xf>
    <xf numFmtId="176" fontId="15" fillId="0" borderId="65" xfId="19" applyNumberFormat="1" applyFont="1" applyBorder="1" applyAlignment="1" applyProtection="1">
      <alignment horizontal="center" vertical="center"/>
    </xf>
    <xf numFmtId="176" fontId="15" fillId="0" borderId="66" xfId="19" applyNumberFormat="1" applyFont="1" applyBorder="1" applyAlignment="1" applyProtection="1">
      <alignment horizontal="center" vertical="center"/>
    </xf>
    <xf numFmtId="176" fontId="15" fillId="0" borderId="18" xfId="19" applyNumberFormat="1" applyFont="1" applyBorder="1" applyAlignment="1" applyProtection="1">
      <alignment horizontal="center" vertical="center"/>
    </xf>
    <xf numFmtId="176" fontId="15" fillId="0" borderId="0" xfId="19" applyNumberFormat="1" applyFont="1" applyAlignment="1" applyProtection="1">
      <alignment horizontal="center" vertical="center"/>
    </xf>
    <xf numFmtId="49" fontId="22" fillId="0" borderId="0" xfId="20" applyNumberFormat="1" applyFont="1" applyAlignment="1" applyProtection="1">
      <alignment horizontal="center" vertical="center" wrapText="1"/>
    </xf>
    <xf numFmtId="49" fontId="22" fillId="0" borderId="8" xfId="20" applyNumberFormat="1" applyFont="1" applyBorder="1" applyAlignment="1" applyProtection="1">
      <alignment horizontal="center" vertical="center" wrapText="1"/>
    </xf>
    <xf numFmtId="49" fontId="15" fillId="0" borderId="15" xfId="20" applyNumberFormat="1" applyFont="1" applyBorder="1" applyAlignment="1" applyProtection="1">
      <alignment horizontal="center" vertical="center" wrapText="1"/>
    </xf>
    <xf numFmtId="49" fontId="15" fillId="0" borderId="25" xfId="20" applyNumberFormat="1" applyFont="1" applyBorder="1" applyAlignment="1" applyProtection="1">
      <alignment horizontal="distributed" vertical="center" wrapText="1"/>
    </xf>
    <xf numFmtId="49" fontId="15" fillId="0" borderId="3" xfId="20" applyNumberFormat="1" applyFont="1" applyBorder="1" applyAlignment="1" applyProtection="1">
      <alignment horizontal="distributed" vertical="center" wrapText="1"/>
    </xf>
    <xf numFmtId="49" fontId="15" fillId="4" borderId="0" xfId="20" applyNumberFormat="1" applyFont="1" applyFill="1" applyAlignment="1" applyProtection="1">
      <alignment horizontal="center" vertical="center" wrapText="1"/>
    </xf>
    <xf numFmtId="176" fontId="15" fillId="0" borderId="32" xfId="20" applyNumberFormat="1" applyFont="1" applyBorder="1" applyAlignment="1" applyProtection="1">
      <alignment horizontal="center" vertical="center" wrapText="1"/>
    </xf>
    <xf numFmtId="176" fontId="15" fillId="0" borderId="4" xfId="20" applyNumberFormat="1" applyFont="1" applyBorder="1" applyAlignment="1" applyProtection="1">
      <alignment horizontal="center" vertical="center" wrapText="1"/>
    </xf>
    <xf numFmtId="176" fontId="15" fillId="0" borderId="29" xfId="20" applyNumberFormat="1" applyFont="1" applyBorder="1" applyAlignment="1" applyProtection="1">
      <alignment horizontal="center" vertical="center" wrapText="1"/>
    </xf>
    <xf numFmtId="176" fontId="15" fillId="0" borderId="49" xfId="20" applyNumberFormat="1" applyFont="1" applyBorder="1" applyAlignment="1" applyProtection="1">
      <alignment horizontal="center" vertical="center" wrapText="1"/>
    </xf>
    <xf numFmtId="176" fontId="15" fillId="0" borderId="70" xfId="20" applyNumberFormat="1" applyFont="1" applyBorder="1" applyAlignment="1" applyProtection="1">
      <alignment horizontal="center" vertical="center"/>
    </xf>
    <xf numFmtId="176" fontId="15" fillId="0" borderId="48" xfId="20" applyNumberFormat="1" applyFont="1" applyBorder="1" applyAlignment="1" applyProtection="1">
      <alignment horizontal="center" vertical="center"/>
    </xf>
    <xf numFmtId="176" fontId="15" fillId="0" borderId="71" xfId="20" applyNumberFormat="1" applyFont="1" applyBorder="1" applyAlignment="1" applyProtection="1">
      <alignment horizontal="center" vertical="center"/>
    </xf>
    <xf numFmtId="176" fontId="15" fillId="0" borderId="72" xfId="20" applyNumberFormat="1" applyFont="1" applyBorder="1" applyAlignment="1" applyProtection="1">
      <alignment horizontal="center" vertical="center"/>
    </xf>
    <xf numFmtId="176" fontId="15" fillId="0" borderId="42" xfId="20" applyNumberFormat="1" applyFont="1" applyBorder="1" applyAlignment="1" applyProtection="1">
      <alignment horizontal="center" vertical="center"/>
    </xf>
    <xf numFmtId="176" fontId="15" fillId="0" borderId="67" xfId="20" applyNumberFormat="1" applyFont="1" applyBorder="1" applyAlignment="1" applyProtection="1">
      <alignment horizontal="center" vertical="center"/>
    </xf>
    <xf numFmtId="176" fontId="15" fillId="0" borderId="3" xfId="20" applyNumberFormat="1" applyFont="1" applyBorder="1" applyAlignment="1" applyProtection="1">
      <alignment horizontal="center" vertical="center"/>
    </xf>
    <xf numFmtId="176" fontId="15" fillId="0" borderId="68" xfId="20" applyNumberFormat="1" applyFont="1" applyBorder="1" applyAlignment="1" applyProtection="1">
      <alignment horizontal="center" vertical="center"/>
    </xf>
    <xf numFmtId="176" fontId="15" fillId="0" borderId="69" xfId="20" applyNumberFormat="1" applyFont="1" applyBorder="1" applyAlignment="1" applyProtection="1">
      <alignment horizontal="center" vertical="center"/>
    </xf>
    <xf numFmtId="176" fontId="15" fillId="0" borderId="36" xfId="20" applyNumberFormat="1" applyFont="1" applyBorder="1" applyAlignment="1" applyProtection="1">
      <alignment horizontal="center" vertical="center"/>
    </xf>
    <xf numFmtId="176" fontId="15" fillId="0" borderId="63" xfId="20" applyNumberFormat="1" applyFont="1" applyBorder="1" applyAlignment="1" applyProtection="1">
      <alignment horizontal="center" vertical="center"/>
    </xf>
    <xf numFmtId="176" fontId="15" fillId="0" borderId="64" xfId="20" applyNumberFormat="1" applyFont="1" applyBorder="1" applyAlignment="1" applyProtection="1">
      <alignment horizontal="center" vertical="center"/>
    </xf>
    <xf numFmtId="176" fontId="15" fillId="0" borderId="65" xfId="20" applyNumberFormat="1" applyFont="1" applyBorder="1" applyAlignment="1" applyProtection="1">
      <alignment horizontal="center" vertical="center"/>
    </xf>
    <xf numFmtId="176" fontId="15" fillId="0" borderId="66" xfId="20" applyNumberFormat="1" applyFont="1" applyBorder="1" applyAlignment="1" applyProtection="1">
      <alignment horizontal="center" vertical="center"/>
    </xf>
    <xf numFmtId="176" fontId="15" fillId="0" borderId="18" xfId="20" applyNumberFormat="1" applyFont="1" applyBorder="1" applyAlignment="1" applyProtection="1">
      <alignment horizontal="center" vertical="center"/>
    </xf>
    <xf numFmtId="176" fontId="15" fillId="0" borderId="0" xfId="20" applyNumberFormat="1" applyFont="1" applyAlignment="1" applyProtection="1">
      <alignment horizontal="center" vertical="center"/>
    </xf>
    <xf numFmtId="49" fontId="15" fillId="0" borderId="2" xfId="0" applyNumberFormat="1" applyFont="1" applyBorder="1" applyAlignment="1" applyProtection="1">
      <alignment horizontal="center" vertical="center" wrapText="1"/>
    </xf>
    <xf numFmtId="49" fontId="15" fillId="0" borderId="36" xfId="0" applyNumberFormat="1" applyFont="1" applyBorder="1" applyAlignment="1" applyProtection="1">
      <alignment horizontal="center" vertical="center" wrapText="1"/>
    </xf>
    <xf numFmtId="49" fontId="15" fillId="0" borderId="7" xfId="0" applyNumberFormat="1" applyFont="1" applyBorder="1" applyAlignment="1" applyProtection="1">
      <alignment horizontal="distributed" wrapText="1" justifyLastLine="1"/>
    </xf>
    <xf numFmtId="49" fontId="15" fillId="0" borderId="0" xfId="0" applyNumberFormat="1" applyFont="1" applyAlignment="1" applyProtection="1">
      <alignment horizontal="distributed" wrapText="1" justifyLastLine="1"/>
    </xf>
    <xf numFmtId="49" fontId="15" fillId="0" borderId="8" xfId="0" applyNumberFormat="1" applyFont="1" applyBorder="1" applyAlignment="1" applyProtection="1">
      <alignment horizontal="distributed" wrapText="1" justifyLastLine="1"/>
    </xf>
    <xf numFmtId="49" fontId="15" fillId="0" borderId="7" xfId="0" applyNumberFormat="1" applyFont="1" applyBorder="1" applyAlignment="1" applyProtection="1">
      <alignment horizontal="center" vertical="center" wrapText="1"/>
    </xf>
    <xf numFmtId="49" fontId="15" fillId="0" borderId="0" xfId="0" applyNumberFormat="1" applyFont="1" applyAlignment="1" applyProtection="1">
      <alignment horizontal="center" vertical="center" wrapText="1"/>
    </xf>
    <xf numFmtId="49" fontId="15" fillId="0" borderId="8" xfId="0" applyNumberFormat="1" applyFont="1" applyBorder="1" applyAlignment="1" applyProtection="1">
      <alignment horizontal="center" vertical="center" wrapText="1"/>
    </xf>
    <xf numFmtId="49" fontId="17" fillId="0" borderId="0" xfId="0" applyNumberFormat="1" applyFont="1" applyAlignment="1" applyProtection="1">
      <alignment horizontal="distributed" vertical="center" wrapText="1" justifyLastLine="1"/>
    </xf>
    <xf numFmtId="49" fontId="25" fillId="0" borderId="7" xfId="0" applyNumberFormat="1" applyFont="1" applyBorder="1" applyAlignment="1" applyProtection="1">
      <alignment horizontal="center" wrapText="1"/>
    </xf>
    <xf numFmtId="49" fontId="25" fillId="0" borderId="0" xfId="0" applyNumberFormat="1" applyFont="1" applyAlignment="1" applyProtection="1">
      <alignment horizontal="center" wrapText="1"/>
    </xf>
    <xf numFmtId="49" fontId="25" fillId="0" borderId="8" xfId="0" applyNumberFormat="1" applyFont="1" applyBorder="1" applyAlignment="1" applyProtection="1">
      <alignment horizontal="center" wrapText="1"/>
    </xf>
    <xf numFmtId="176" fontId="15" fillId="0" borderId="22" xfId="25" applyNumberFormat="1" applyFont="1" applyBorder="1" applyAlignment="1" applyProtection="1">
      <alignment horizontal="center" vertical="center"/>
    </xf>
    <xf numFmtId="176" fontId="15" fillId="0" borderId="4" xfId="25" applyNumberFormat="1" applyFont="1" applyBorder="1" applyAlignment="1" applyProtection="1">
      <alignment horizontal="center" vertical="center"/>
    </xf>
    <xf numFmtId="176" fontId="15" fillId="0" borderId="29" xfId="25" applyNumberFormat="1" applyFont="1" applyBorder="1" applyAlignment="1" applyProtection="1">
      <alignment horizontal="center" vertical="center"/>
    </xf>
    <xf numFmtId="176" fontId="15" fillId="0" borderId="32" xfId="25" applyNumberFormat="1" applyFont="1" applyBorder="1" applyAlignment="1" applyProtection="1">
      <alignment horizontal="center" vertical="center"/>
    </xf>
    <xf numFmtId="176" fontId="15" fillId="0" borderId="50" xfId="25" applyNumberFormat="1" applyFont="1" applyBorder="1" applyAlignment="1" applyProtection="1">
      <alignment horizontal="center" vertical="center"/>
    </xf>
    <xf numFmtId="177" fontId="15" fillId="0" borderId="51" xfId="0" applyNumberFormat="1" applyFont="1" applyBorder="1" applyAlignment="1" applyProtection="1">
      <alignment vertical="center" shrinkToFit="1"/>
    </xf>
    <xf numFmtId="177" fontId="15" fillId="0" borderId="53" xfId="0" applyNumberFormat="1" applyFont="1" applyBorder="1" applyAlignment="1" applyProtection="1">
      <alignment vertical="center" shrinkToFit="1"/>
    </xf>
    <xf numFmtId="49" fontId="15" fillId="0" borderId="2" xfId="0" applyNumberFormat="1" applyFont="1" applyBorder="1" applyAlignment="1" applyProtection="1">
      <alignment horizontal="distributed" vertical="distributed" wrapText="1" justifyLastLine="1"/>
    </xf>
    <xf numFmtId="49" fontId="15" fillId="0" borderId="3" xfId="0" applyNumberFormat="1" applyFont="1" applyBorder="1" applyAlignment="1" applyProtection="1">
      <alignment horizontal="distributed" vertical="distributed" wrapText="1" justifyLastLine="1"/>
    </xf>
    <xf numFmtId="49" fontId="15" fillId="0" borderId="36" xfId="0" applyNumberFormat="1" applyFont="1" applyBorder="1" applyAlignment="1" applyProtection="1">
      <alignment horizontal="distributed" vertical="distributed" wrapText="1" justifyLastLine="1"/>
    </xf>
    <xf numFmtId="49" fontId="15" fillId="0" borderId="0" xfId="0" applyNumberFormat="1" applyFont="1" applyAlignment="1" applyProtection="1">
      <alignment horizontal="distributed" vertical="center" justifyLastLine="1"/>
    </xf>
    <xf numFmtId="49" fontId="23" fillId="0" borderId="0" xfId="0" applyNumberFormat="1" applyFont="1" applyAlignment="1" applyProtection="1">
      <alignment horizontal="distributed" vertical="center" wrapText="1" justifyLastLine="1"/>
    </xf>
    <xf numFmtId="49" fontId="23" fillId="0" borderId="1" xfId="0" applyNumberFormat="1" applyFont="1" applyBorder="1" applyAlignment="1" applyProtection="1">
      <alignment horizontal="distributed" vertical="center" wrapText="1" justifyLastLine="1"/>
    </xf>
    <xf numFmtId="49" fontId="17" fillId="0" borderId="1" xfId="0" applyNumberFormat="1" applyFont="1" applyBorder="1" applyAlignment="1" applyProtection="1">
      <alignment horizontal="distributed" vertical="center" wrapText="1" justifyLastLine="1"/>
    </xf>
    <xf numFmtId="49" fontId="23" fillId="0" borderId="24" xfId="0" applyNumberFormat="1" applyFont="1" applyBorder="1" applyAlignment="1" applyProtection="1">
      <alignment horizontal="distributed" vertical="center" wrapText="1" justifyLastLine="1"/>
    </xf>
    <xf numFmtId="49" fontId="31" fillId="0" borderId="0" xfId="0" applyNumberFormat="1" applyFont="1" applyAlignment="1" applyProtection="1">
      <alignment horizontal="distributed" vertical="center" wrapText="1" justifyLastLine="1"/>
    </xf>
    <xf numFmtId="49" fontId="22" fillId="0" borderId="0" xfId="25" applyNumberFormat="1" applyFont="1" applyAlignment="1" applyProtection="1">
      <alignment horizontal="center" vertical="center" wrapText="1"/>
    </xf>
    <xf numFmtId="49" fontId="22" fillId="0" borderId="8" xfId="25" applyNumberFormat="1" applyFont="1" applyBorder="1" applyAlignment="1" applyProtection="1">
      <alignment horizontal="center" vertical="center" wrapText="1"/>
    </xf>
    <xf numFmtId="49" fontId="27" fillId="0" borderId="0" xfId="0" applyNumberFormat="1" applyFont="1" applyAlignment="1" applyProtection="1">
      <alignment horizontal="center" vertical="center" wrapText="1"/>
    </xf>
    <xf numFmtId="176" fontId="15" fillId="0" borderId="84" xfId="25" applyNumberFormat="1" applyFont="1" applyBorder="1" applyAlignment="1" applyProtection="1">
      <alignment horizontal="center" vertical="center"/>
    </xf>
    <xf numFmtId="176" fontId="15" fillId="0" borderId="85" xfId="25" applyNumberFormat="1" applyFont="1" applyBorder="1" applyAlignment="1" applyProtection="1">
      <alignment horizontal="center" vertical="center"/>
    </xf>
    <xf numFmtId="176" fontId="15" fillId="0" borderId="86" xfId="25" applyNumberFormat="1" applyFont="1" applyBorder="1" applyAlignment="1" applyProtection="1">
      <alignment horizontal="center" vertical="center"/>
    </xf>
    <xf numFmtId="176" fontId="15" fillId="0" borderId="87" xfId="25" applyNumberFormat="1" applyFont="1" applyBorder="1" applyAlignment="1" applyProtection="1">
      <alignment horizontal="center" vertical="center"/>
    </xf>
    <xf numFmtId="176" fontId="15" fillId="0" borderId="110" xfId="25" applyNumberFormat="1" applyFont="1" applyBorder="1" applyAlignment="1" applyProtection="1">
      <alignment horizontal="center" vertical="center"/>
    </xf>
    <xf numFmtId="49" fontId="15" fillId="0" borderId="45" xfId="0" applyNumberFormat="1" applyFont="1" applyBorder="1" applyAlignment="1" applyProtection="1">
      <alignment horizontal="center" vertical="distributed" textRotation="255" wrapText="1" indent="3"/>
    </xf>
    <xf numFmtId="0" fontId="15" fillId="0" borderId="5" xfId="0" applyFont="1" applyBorder="1" applyAlignment="1" applyProtection="1">
      <alignment horizontal="center" vertical="distributed" textRotation="255" wrapText="1" indent="3"/>
    </xf>
    <xf numFmtId="0" fontId="15" fillId="0" borderId="16" xfId="0" applyFont="1" applyBorder="1" applyAlignment="1" applyProtection="1">
      <alignment horizontal="center" vertical="distributed" textRotation="255" wrapText="1" indent="3"/>
    </xf>
    <xf numFmtId="177" fontId="15" fillId="0" borderId="38" xfId="0" applyNumberFormat="1" applyFont="1" applyBorder="1" applyAlignment="1" applyProtection="1">
      <alignment horizontal="right" vertical="center" shrinkToFit="1"/>
    </xf>
    <xf numFmtId="176" fontId="15" fillId="0" borderId="23" xfId="25" applyNumberFormat="1" applyFont="1" applyBorder="1" applyAlignment="1" applyProtection="1">
      <alignment horizontal="center" vertical="center"/>
    </xf>
    <xf numFmtId="0" fontId="15" fillId="0" borderId="11" xfId="0" applyFont="1" applyBorder="1" applyAlignment="1" applyProtection="1">
      <alignment horizontal="center" vertical="distributed" textRotation="255" wrapText="1" indent="3"/>
    </xf>
    <xf numFmtId="0" fontId="15" fillId="0" borderId="0" xfId="0" applyFont="1" applyAlignment="1" applyProtection="1">
      <alignment horizontal="center" vertical="distributed" textRotation="255" wrapText="1" indent="3"/>
    </xf>
    <xf numFmtId="0" fontId="15" fillId="0" borderId="8" xfId="0" applyFont="1" applyBorder="1" applyAlignment="1" applyProtection="1">
      <alignment horizontal="center" vertical="distributed" textRotation="255" wrapText="1" indent="3"/>
    </xf>
    <xf numFmtId="177" fontId="15" fillId="0" borderId="108" xfId="0" applyNumberFormat="1" applyFont="1" applyBorder="1" applyAlignment="1" applyProtection="1">
      <alignment horizontal="right" vertical="center" shrinkToFit="1"/>
    </xf>
    <xf numFmtId="49" fontId="15" fillId="0" borderId="11" xfId="0" applyNumberFormat="1" applyFont="1" applyBorder="1" applyAlignment="1" applyProtection="1">
      <alignment horizontal="center" vertical="center"/>
    </xf>
    <xf numFmtId="0" fontId="15" fillId="0" borderId="0" xfId="0" applyFont="1" applyAlignment="1" applyProtection="1">
      <alignment horizontal="center" vertical="center"/>
    </xf>
    <xf numFmtId="0" fontId="15" fillId="0" borderId="8" xfId="0" applyFont="1" applyBorder="1" applyAlignment="1" applyProtection="1">
      <alignment horizontal="center" vertical="center"/>
    </xf>
    <xf numFmtId="49" fontId="15" fillId="0" borderId="11" xfId="0" applyNumberFormat="1" applyFont="1" applyBorder="1" applyAlignment="1" applyProtection="1">
      <alignment horizontal="center" vertical="center" textRotation="255" wrapText="1"/>
    </xf>
    <xf numFmtId="49" fontId="15" fillId="0" borderId="0" xfId="0" applyNumberFormat="1" applyFont="1" applyAlignment="1" applyProtection="1">
      <alignment horizontal="center" vertical="center" textRotation="255" wrapText="1"/>
    </xf>
    <xf numFmtId="49" fontId="15" fillId="0" borderId="8" xfId="0" applyNumberFormat="1" applyFont="1" applyBorder="1" applyAlignment="1" applyProtection="1">
      <alignment horizontal="center" vertical="center" textRotation="255" wrapText="1"/>
    </xf>
    <xf numFmtId="49" fontId="15" fillId="0" borderId="99" xfId="0" applyNumberFormat="1" applyFont="1" applyBorder="1" applyAlignment="1" applyProtection="1">
      <alignment horizontal="center" vertical="center" textRotation="255" wrapText="1"/>
    </xf>
    <xf numFmtId="49" fontId="15" fillId="0" borderId="25" xfId="0" applyNumberFormat="1" applyFont="1" applyBorder="1" applyAlignment="1" applyProtection="1">
      <alignment horizontal="center" vertical="center" textRotation="255" wrapText="1"/>
    </xf>
    <xf numFmtId="49" fontId="15" fillId="0" borderId="54" xfId="0" applyNumberFormat="1" applyFont="1" applyBorder="1" applyAlignment="1" applyProtection="1">
      <alignment horizontal="center" vertical="center" textRotation="255" wrapText="1"/>
    </xf>
    <xf numFmtId="177" fontId="15" fillId="3" borderId="108" xfId="0" applyNumberFormat="1" applyFont="1" applyFill="1" applyBorder="1" applyAlignment="1" applyProtection="1">
      <alignment horizontal="right" vertical="center" shrinkToFit="1"/>
    </xf>
    <xf numFmtId="181" fontId="15" fillId="0" borderId="45" xfId="0" applyNumberFormat="1" applyFont="1" applyBorder="1" applyAlignment="1" applyProtection="1">
      <alignment horizontal="center" vertical="distributed" wrapText="1"/>
    </xf>
    <xf numFmtId="181" fontId="0" fillId="0" borderId="5" xfId="0" applyNumberFormat="1" applyBorder="1" applyAlignment="1" applyProtection="1">
      <alignment horizontal="center" vertical="distributed" wrapText="1"/>
    </xf>
    <xf numFmtId="181" fontId="0" fillId="0" borderId="16" xfId="0" applyNumberFormat="1" applyBorder="1" applyAlignment="1" applyProtection="1">
      <alignment horizontal="center" vertical="distributed" wrapText="1"/>
    </xf>
    <xf numFmtId="181" fontId="0" fillId="0" borderId="11" xfId="0" applyNumberFormat="1" applyBorder="1" applyAlignment="1" applyProtection="1">
      <alignment horizontal="center" vertical="distributed" wrapText="1"/>
    </xf>
    <xf numFmtId="181" fontId="0" fillId="0" borderId="0" xfId="0" applyNumberFormat="1" applyAlignment="1" applyProtection="1">
      <alignment horizontal="center" vertical="distributed" wrapText="1"/>
    </xf>
    <xf numFmtId="181" fontId="0" fillId="0" borderId="8" xfId="0" applyNumberFormat="1" applyBorder="1" applyAlignment="1" applyProtection="1">
      <alignment horizontal="center" vertical="distributed" wrapText="1"/>
    </xf>
    <xf numFmtId="176" fontId="15" fillId="0" borderId="34" xfId="25" applyNumberFormat="1" applyFont="1" applyBorder="1" applyAlignment="1" applyProtection="1">
      <alignment horizontal="center" vertical="center"/>
    </xf>
    <xf numFmtId="176" fontId="15" fillId="0" borderId="6" xfId="25" applyNumberFormat="1" applyFont="1" applyBorder="1" applyAlignment="1" applyProtection="1">
      <alignment horizontal="center" vertical="center"/>
    </xf>
    <xf numFmtId="176" fontId="15" fillId="0" borderId="122" xfId="25" applyNumberFormat="1" applyFont="1" applyBorder="1" applyAlignment="1" applyProtection="1">
      <alignment horizontal="center" vertical="center"/>
    </xf>
    <xf numFmtId="176" fontId="15" fillId="0" borderId="123" xfId="25" applyNumberFormat="1" applyFont="1" applyBorder="1" applyAlignment="1" applyProtection="1">
      <alignment horizontal="center" vertical="center"/>
    </xf>
    <xf numFmtId="176" fontId="15" fillId="0" borderId="33" xfId="25" applyNumberFormat="1" applyFont="1" applyBorder="1" applyAlignment="1" applyProtection="1">
      <alignment horizontal="center" vertical="center"/>
    </xf>
    <xf numFmtId="181" fontId="0" fillId="0" borderId="99" xfId="0" applyNumberFormat="1" applyBorder="1" applyAlignment="1" applyProtection="1">
      <alignment horizontal="center" vertical="distributed" wrapText="1"/>
    </xf>
    <xf numFmtId="181" fontId="0" fillId="0" borderId="25" xfId="0" applyNumberFormat="1" applyBorder="1" applyAlignment="1" applyProtection="1">
      <alignment horizontal="center" vertical="distributed" wrapText="1"/>
    </xf>
    <xf numFmtId="181" fontId="0" fillId="0" borderId="54" xfId="0" applyNumberFormat="1" applyBorder="1" applyAlignment="1" applyProtection="1">
      <alignment horizontal="center" vertical="distributed" wrapText="1"/>
    </xf>
    <xf numFmtId="177" fontId="15" fillId="3" borderId="19" xfId="0" applyNumberFormat="1" applyFont="1" applyFill="1" applyBorder="1" applyAlignment="1" applyProtection="1">
      <alignment horizontal="right" vertical="center" shrinkToFit="1"/>
    </xf>
    <xf numFmtId="49" fontId="15" fillId="0" borderId="0" xfId="0" applyNumberFormat="1" applyFont="1" applyAlignment="1" applyProtection="1">
      <alignment horizontal="distributed" vertical="center"/>
    </xf>
    <xf numFmtId="0" fontId="0" fillId="0" borderId="0" xfId="0" applyAlignment="1" applyProtection="1">
      <alignment horizontal="distributed" vertical="center"/>
    </xf>
    <xf numFmtId="49" fontId="22" fillId="0" borderId="15" xfId="0" applyNumberFormat="1" applyFont="1" applyBorder="1" applyAlignment="1" applyProtection="1">
      <alignment horizontal="center" vertical="center" wrapText="1"/>
    </xf>
    <xf numFmtId="49" fontId="22" fillId="0" borderId="5" xfId="0" applyNumberFormat="1" applyFont="1" applyBorder="1" applyAlignment="1" applyProtection="1">
      <alignment horizontal="center" vertical="center" wrapText="1"/>
    </xf>
    <xf numFmtId="49" fontId="15" fillId="0" borderId="15" xfId="0" applyNumberFormat="1" applyFont="1" applyBorder="1" applyAlignment="1" applyProtection="1">
      <alignment horizontal="center" vertical="center" wrapText="1"/>
    </xf>
    <xf numFmtId="49" fontId="22" fillId="0" borderId="37" xfId="0" applyNumberFormat="1" applyFont="1" applyBorder="1" applyAlignment="1" applyProtection="1">
      <alignment horizontal="center" vertical="center" wrapText="1"/>
    </xf>
    <xf numFmtId="49" fontId="22" fillId="0" borderId="25" xfId="0" applyNumberFormat="1" applyFont="1" applyBorder="1" applyAlignment="1" applyProtection="1">
      <alignment horizontal="center" vertical="center" wrapText="1"/>
    </xf>
    <xf numFmtId="49" fontId="15" fillId="0" borderId="37" xfId="0" applyNumberFormat="1" applyFont="1" applyBorder="1" applyAlignment="1" applyProtection="1">
      <alignment horizontal="center" vertical="center" wrapText="1"/>
    </xf>
    <xf numFmtId="49" fontId="15" fillId="0" borderId="54" xfId="0" applyNumberFormat="1" applyFont="1" applyBorder="1" applyAlignment="1" applyProtection="1">
      <alignment horizontal="center" vertical="center" wrapText="1"/>
    </xf>
    <xf numFmtId="49" fontId="17" fillId="0" borderId="15" xfId="0" applyNumberFormat="1" applyFont="1" applyBorder="1" applyAlignment="1" applyProtection="1">
      <alignment horizontal="center" vertical="center" wrapText="1"/>
    </xf>
    <xf numFmtId="49" fontId="17" fillId="0" borderId="5" xfId="0" applyNumberFormat="1" applyFont="1" applyBorder="1" applyAlignment="1" applyProtection="1">
      <alignment horizontal="center" vertical="center" wrapText="1"/>
    </xf>
    <xf numFmtId="49" fontId="17" fillId="0" borderId="16" xfId="0" applyNumberFormat="1" applyFont="1" applyBorder="1" applyAlignment="1" applyProtection="1">
      <alignment horizontal="center" vertical="center" wrapText="1"/>
    </xf>
    <xf numFmtId="49" fontId="15" fillId="0" borderId="5" xfId="0" applyNumberFormat="1" applyFont="1" applyBorder="1" applyAlignment="1" applyProtection="1">
      <alignment horizontal="center" vertical="center"/>
    </xf>
    <xf numFmtId="49" fontId="15" fillId="0" borderId="16" xfId="0" applyNumberFormat="1" applyFont="1" applyBorder="1" applyAlignment="1" applyProtection="1">
      <alignment horizontal="center" vertical="center"/>
    </xf>
    <xf numFmtId="0" fontId="0" fillId="0" borderId="81" xfId="0" applyBorder="1" applyAlignment="1" applyProtection="1">
      <alignment vertical="center"/>
    </xf>
    <xf numFmtId="0" fontId="0" fillId="0" borderId="82" xfId="0" applyBorder="1" applyAlignment="1" applyProtection="1">
      <alignment vertical="center"/>
    </xf>
    <xf numFmtId="49" fontId="17" fillId="0" borderId="7" xfId="0" applyNumberFormat="1" applyFont="1" applyBorder="1" applyAlignment="1" applyProtection="1">
      <alignment horizontal="center" vertical="center" wrapText="1"/>
    </xf>
    <xf numFmtId="49" fontId="17" fillId="0" borderId="0" xfId="0" applyNumberFormat="1" applyFont="1" applyAlignment="1" applyProtection="1">
      <alignment horizontal="center" vertical="center" wrapText="1"/>
    </xf>
    <xf numFmtId="49" fontId="17" fillId="0" borderId="8" xfId="0" applyNumberFormat="1" applyFont="1" applyBorder="1" applyAlignment="1" applyProtection="1">
      <alignment horizontal="center" vertical="center" wrapText="1"/>
    </xf>
    <xf numFmtId="49" fontId="15" fillId="0" borderId="7" xfId="0" applyNumberFormat="1" applyFont="1" applyBorder="1" applyAlignment="1" applyProtection="1">
      <alignment horizontal="center" vertical="center"/>
    </xf>
    <xf numFmtId="49" fontId="15" fillId="0" borderId="0" xfId="0" applyNumberFormat="1" applyFont="1" applyAlignment="1" applyProtection="1">
      <alignment horizontal="center" vertical="center"/>
    </xf>
    <xf numFmtId="49" fontId="15" fillId="0" borderId="8" xfId="0" applyNumberFormat="1" applyFont="1" applyBorder="1" applyAlignment="1" applyProtection="1">
      <alignment horizontal="center" vertical="center"/>
    </xf>
    <xf numFmtId="49" fontId="17" fillId="0" borderId="2" xfId="0" applyNumberFormat="1" applyFont="1" applyBorder="1" applyAlignment="1" applyProtection="1">
      <alignment horizontal="center" vertical="center" wrapText="1"/>
    </xf>
    <xf numFmtId="49" fontId="17" fillId="0" borderId="23" xfId="0" applyNumberFormat="1" applyFont="1" applyBorder="1" applyAlignment="1" applyProtection="1">
      <alignment horizontal="center" vertical="center" wrapText="1"/>
    </xf>
    <xf numFmtId="49" fontId="15" fillId="0" borderId="98" xfId="0" applyNumberFormat="1" applyFont="1" applyBorder="1" applyAlignment="1" applyProtection="1">
      <alignment horizontal="center" vertical="center" wrapText="1"/>
    </xf>
    <xf numFmtId="49" fontId="15" fillId="0" borderId="27" xfId="0" applyNumberFormat="1" applyFont="1" applyBorder="1" applyAlignment="1" applyProtection="1">
      <alignment horizontal="center" vertical="center" wrapText="1"/>
    </xf>
    <xf numFmtId="49" fontId="15" fillId="0" borderId="72" xfId="0" applyNumberFormat="1" applyFont="1" applyBorder="1" applyAlignment="1" applyProtection="1">
      <alignment horizontal="center" vertical="center" wrapText="1"/>
    </xf>
    <xf numFmtId="49" fontId="17" fillId="0" borderId="23" xfId="0" applyNumberFormat="1" applyFont="1" applyBorder="1" applyAlignment="1" applyProtection="1">
      <alignment horizontal="center" vertical="center"/>
    </xf>
    <xf numFmtId="49" fontId="15" fillId="0" borderId="67" xfId="0" applyNumberFormat="1" applyFont="1" applyBorder="1" applyAlignment="1" applyProtection="1">
      <alignment horizontal="center" vertical="center" wrapText="1"/>
    </xf>
    <xf numFmtId="49" fontId="15" fillId="0" borderId="68" xfId="0" applyNumberFormat="1" applyFont="1" applyBorder="1" applyAlignment="1" applyProtection="1">
      <alignment horizontal="center" vertical="center" wrapText="1"/>
    </xf>
    <xf numFmtId="49" fontId="15" fillId="0" borderId="69" xfId="0" applyNumberFormat="1" applyFont="1" applyBorder="1" applyAlignment="1" applyProtection="1">
      <alignment horizontal="center" vertical="center" wrapText="1"/>
    </xf>
    <xf numFmtId="49" fontId="17" fillId="0" borderId="2" xfId="0" applyNumberFormat="1" applyFont="1" applyBorder="1" applyAlignment="1" applyProtection="1">
      <alignment horizontal="center" vertical="center"/>
    </xf>
    <xf numFmtId="49" fontId="15" fillId="0" borderId="95" xfId="0" applyNumberFormat="1" applyFont="1" applyBorder="1" applyAlignment="1" applyProtection="1">
      <alignment horizontal="center" vertical="center" wrapText="1"/>
    </xf>
    <xf numFmtId="49" fontId="15" fillId="0" borderId="96" xfId="0" applyNumberFormat="1" applyFont="1" applyBorder="1" applyAlignment="1" applyProtection="1">
      <alignment horizontal="center" vertical="center" wrapText="1"/>
    </xf>
    <xf numFmtId="49" fontId="23" fillId="0" borderId="2" xfId="0" applyNumberFormat="1" applyFont="1" applyBorder="1" applyAlignment="1" applyProtection="1">
      <alignment horizontal="distributed" vertical="center" wrapText="1" justifyLastLine="1"/>
    </xf>
    <xf numFmtId="49" fontId="23" fillId="0" borderId="3" xfId="0" applyNumberFormat="1" applyFont="1" applyBorder="1" applyAlignment="1" applyProtection="1">
      <alignment horizontal="distributed" vertical="center" wrapText="1" justifyLastLine="1"/>
    </xf>
    <xf numFmtId="49" fontId="23" fillId="0" borderId="23" xfId="0" applyNumberFormat="1" applyFont="1" applyBorder="1" applyAlignment="1" applyProtection="1">
      <alignment horizontal="distributed" vertical="center" wrapText="1" justifyLastLine="1"/>
    </xf>
    <xf numFmtId="49" fontId="15" fillId="0" borderId="93" xfId="0" applyNumberFormat="1" applyFont="1" applyBorder="1" applyAlignment="1" applyProtection="1">
      <alignment horizontal="center" vertical="center" justifyLastLine="1"/>
    </xf>
    <xf numFmtId="49" fontId="15" fillId="0" borderId="94" xfId="0" applyNumberFormat="1" applyFont="1" applyBorder="1" applyAlignment="1" applyProtection="1">
      <alignment horizontal="center" vertical="center" justifyLastLine="1"/>
    </xf>
    <xf numFmtId="49" fontId="15" fillId="0" borderId="94" xfId="0" applyNumberFormat="1" applyFont="1" applyBorder="1" applyAlignment="1" applyProtection="1">
      <alignment horizontal="center" vertical="center" wrapText="1"/>
    </xf>
    <xf numFmtId="49" fontId="15" fillId="0" borderId="66" xfId="0" applyNumberFormat="1" applyFont="1" applyBorder="1" applyAlignment="1" applyProtection="1">
      <alignment horizontal="center" vertical="center" wrapText="1"/>
    </xf>
    <xf numFmtId="49" fontId="17" fillId="0" borderId="24" xfId="0" applyNumberFormat="1" applyFont="1" applyBorder="1" applyAlignment="1" applyProtection="1">
      <alignment horizontal="center" vertical="center" wrapText="1" justifyLastLine="1"/>
    </xf>
    <xf numFmtId="49" fontId="17" fillId="0" borderId="124" xfId="0" applyNumberFormat="1" applyFont="1" applyBorder="1" applyAlignment="1" applyProtection="1">
      <alignment horizontal="center" vertical="center" wrapText="1" justifyLastLine="1"/>
    </xf>
    <xf numFmtId="49" fontId="15" fillId="0" borderId="6" xfId="0" applyNumberFormat="1" applyFont="1" applyBorder="1" applyAlignment="1" applyProtection="1">
      <alignment horizontal="center" vertical="center" wrapText="1" justifyLastLine="1"/>
    </xf>
    <xf numFmtId="49" fontId="15" fillId="0" borderId="10" xfId="0" applyNumberFormat="1" applyFont="1" applyBorder="1" applyAlignment="1" applyProtection="1">
      <alignment horizontal="center" vertical="center" wrapText="1" justifyLastLine="1"/>
    </xf>
    <xf numFmtId="49" fontId="17" fillId="0" borderId="125" xfId="0" applyNumberFormat="1" applyFont="1" applyBorder="1" applyAlignment="1" applyProtection="1">
      <alignment horizontal="center" vertical="center" shrinkToFit="1"/>
    </xf>
    <xf numFmtId="49" fontId="17" fillId="0" borderId="3" xfId="0" applyNumberFormat="1" applyFont="1" applyBorder="1" applyAlignment="1" applyProtection="1">
      <alignment horizontal="center" vertical="center" shrinkToFit="1"/>
    </xf>
    <xf numFmtId="49" fontId="17" fillId="0" borderId="23" xfId="0" applyNumberFormat="1" applyFont="1" applyBorder="1" applyAlignment="1" applyProtection="1">
      <alignment horizontal="center" vertical="center" shrinkToFit="1"/>
    </xf>
    <xf numFmtId="49" fontId="15" fillId="0" borderId="70" xfId="0" applyNumberFormat="1" applyFont="1" applyBorder="1" applyAlignment="1" applyProtection="1">
      <alignment horizontal="center" vertical="center" wrapText="1"/>
    </xf>
    <xf numFmtId="49" fontId="15" fillId="0" borderId="48" xfId="0" applyNumberFormat="1" applyFont="1" applyBorder="1" applyAlignment="1" applyProtection="1">
      <alignment horizontal="center" vertical="center" wrapText="1"/>
    </xf>
    <xf numFmtId="49" fontId="15" fillId="0" borderId="71" xfId="0" applyNumberFormat="1" applyFont="1" applyBorder="1" applyAlignment="1" applyProtection="1">
      <alignment horizontal="center" vertical="center" wrapText="1"/>
    </xf>
    <xf numFmtId="49" fontId="15" fillId="0" borderId="42" xfId="0" applyNumberFormat="1" applyFont="1" applyBorder="1" applyAlignment="1" applyProtection="1">
      <alignment horizontal="center" vertical="center" wrapText="1"/>
    </xf>
    <xf numFmtId="177" fontId="15" fillId="7" borderId="97" xfId="0" applyNumberFormat="1" applyFont="1" applyFill="1" applyBorder="1" applyAlignment="1" applyProtection="1">
      <alignment horizontal="right" vertical="center" shrinkToFit="1"/>
    </xf>
    <xf numFmtId="49" fontId="17" fillId="0" borderId="125" xfId="0" applyNumberFormat="1" applyFont="1" applyBorder="1" applyAlignment="1" applyProtection="1">
      <alignment horizontal="center" vertical="center" wrapText="1"/>
    </xf>
    <xf numFmtId="49" fontId="15" fillId="0" borderId="102" xfId="0" applyNumberFormat="1" applyFont="1" applyBorder="1" applyAlignment="1" applyProtection="1">
      <alignment horizontal="center" vertical="center" wrapText="1"/>
    </xf>
    <xf numFmtId="177" fontId="15" fillId="7" borderId="2" xfId="0" applyNumberFormat="1" applyFont="1" applyFill="1" applyBorder="1" applyAlignment="1" applyProtection="1">
      <alignment horizontal="right" vertical="center" shrinkToFit="1"/>
    </xf>
    <xf numFmtId="177" fontId="15" fillId="7" borderId="3" xfId="0" applyNumberFormat="1" applyFont="1" applyFill="1" applyBorder="1" applyAlignment="1" applyProtection="1">
      <alignment horizontal="right" vertical="center" shrinkToFit="1"/>
    </xf>
    <xf numFmtId="177" fontId="15" fillId="7" borderId="23" xfId="0" applyNumberFormat="1" applyFont="1" applyFill="1" applyBorder="1" applyAlignment="1" applyProtection="1">
      <alignment horizontal="right" vertical="center" shrinkToFit="1"/>
    </xf>
    <xf numFmtId="49" fontId="17" fillId="0" borderId="125" xfId="0" applyNumberFormat="1" applyFont="1" applyBorder="1" applyAlignment="1" applyProtection="1">
      <alignment horizontal="distributed" vertical="center" wrapText="1" justifyLastLine="1"/>
    </xf>
    <xf numFmtId="49" fontId="23" fillId="0" borderId="126" xfId="0" applyNumberFormat="1" applyFont="1" applyBorder="1" applyAlignment="1" applyProtection="1">
      <alignment horizontal="distributed" vertical="center" wrapText="1" justifyLastLine="1"/>
    </xf>
    <xf numFmtId="49" fontId="23" fillId="0" borderId="127" xfId="0" applyNumberFormat="1" applyFont="1" applyBorder="1" applyAlignment="1" applyProtection="1">
      <alignment horizontal="distributed" vertical="center" wrapText="1" justifyLastLine="1"/>
    </xf>
    <xf numFmtId="49" fontId="23" fillId="0" borderId="128" xfId="0" applyNumberFormat="1" applyFont="1" applyBorder="1" applyAlignment="1" applyProtection="1">
      <alignment horizontal="distributed" vertical="center" wrapText="1" justifyLastLine="1"/>
    </xf>
    <xf numFmtId="49" fontId="15" fillId="0" borderId="93" xfId="0" applyNumberFormat="1" applyFont="1" applyBorder="1" applyAlignment="1" applyProtection="1">
      <alignment horizontal="center" vertical="center" wrapText="1"/>
    </xf>
    <xf numFmtId="49" fontId="15" fillId="0" borderId="17" xfId="0" applyNumberFormat="1" applyFont="1" applyBorder="1" applyAlignment="1" applyProtection="1">
      <alignment horizontal="center" vertical="center" wrapText="1"/>
    </xf>
    <xf numFmtId="177" fontId="15" fillId="7" borderId="92" xfId="0" applyNumberFormat="1" applyFont="1" applyFill="1" applyBorder="1" applyAlignment="1" applyProtection="1">
      <alignment horizontal="right" vertical="center" shrinkToFit="1"/>
    </xf>
    <xf numFmtId="49" fontId="15" fillId="0" borderId="0" xfId="0" applyNumberFormat="1" applyFont="1" applyAlignment="1" applyProtection="1">
      <alignment horizontal="center" vertical="center" justifyLastLine="1"/>
    </xf>
    <xf numFmtId="49" fontId="15" fillId="2" borderId="1" xfId="0" applyNumberFormat="1" applyFont="1" applyFill="1" applyBorder="1" applyAlignment="1" applyProtection="1">
      <alignment horizontal="distributed" vertical="center" wrapText="1" justifyLastLine="1" shrinkToFit="1"/>
    </xf>
    <xf numFmtId="49" fontId="15" fillId="2" borderId="24" xfId="0" applyNumberFormat="1" applyFont="1" applyFill="1" applyBorder="1" applyAlignment="1" applyProtection="1">
      <alignment horizontal="distributed" vertical="center" wrapText="1" justifyLastLine="1"/>
    </xf>
    <xf numFmtId="0" fontId="16" fillId="0" borderId="0" xfId="0" applyFont="1" applyAlignment="1" applyProtection="1">
      <alignment vertical="top"/>
    </xf>
    <xf numFmtId="49" fontId="15" fillId="2" borderId="35" xfId="0" applyNumberFormat="1" applyFont="1" applyFill="1" applyBorder="1" applyAlignment="1" applyProtection="1">
      <alignment horizontal="distributed" vertical="center" wrapText="1" justifyLastLine="1"/>
    </xf>
    <xf numFmtId="49" fontId="15" fillId="0" borderId="1" xfId="0" applyNumberFormat="1" applyFont="1" applyBorder="1" applyAlignment="1" applyProtection="1">
      <alignment horizontal="center" vertical="center" wrapText="1" shrinkToFit="1"/>
    </xf>
    <xf numFmtId="49" fontId="15" fillId="0" borderId="1" xfId="0" applyNumberFormat="1" applyFont="1" applyBorder="1" applyAlignment="1" applyProtection="1">
      <alignment horizontal="left" vertical="center" wrapText="1"/>
    </xf>
    <xf numFmtId="0" fontId="29" fillId="0" borderId="0" xfId="0" applyFont="1" applyAlignment="1" applyProtection="1">
      <alignment vertical="top"/>
    </xf>
    <xf numFmtId="49" fontId="15" fillId="2" borderId="24" xfId="0" applyNumberFormat="1" applyFont="1" applyFill="1" applyBorder="1" applyAlignment="1" applyProtection="1">
      <alignment horizontal="distributed" vertical="center" wrapText="1" justifyLastLine="1" shrinkToFit="1"/>
    </xf>
    <xf numFmtId="0" fontId="15" fillId="2" borderId="24" xfId="0" applyFont="1" applyFill="1" applyBorder="1" applyAlignment="1" applyProtection="1">
      <alignment horizontal="distributed" vertical="center" wrapText="1" justifyLastLine="1"/>
    </xf>
    <xf numFmtId="0" fontId="15" fillId="0" borderId="0" xfId="0" applyFont="1" applyAlignment="1" applyProtection="1">
      <alignment vertical="top"/>
    </xf>
    <xf numFmtId="49" fontId="15" fillId="2" borderId="35" xfId="0" applyNumberFormat="1" applyFont="1" applyFill="1" applyBorder="1" applyAlignment="1" applyProtection="1">
      <alignment horizontal="distributed" vertical="center" wrapText="1" justifyLastLine="1" shrinkToFit="1"/>
    </xf>
    <xf numFmtId="0" fontId="15" fillId="2" borderId="35" xfId="0" applyFont="1" applyFill="1" applyBorder="1" applyAlignment="1" applyProtection="1">
      <alignment horizontal="distributed" vertical="center" wrapText="1" justifyLastLine="1"/>
    </xf>
    <xf numFmtId="0" fontId="24" fillId="0" borderId="0" xfId="0" applyFont="1" applyAlignment="1" applyProtection="1">
      <alignment vertical="top"/>
    </xf>
  </cellXfs>
  <cellStyles count="27">
    <cellStyle name="標準" xfId="0" builtinId="0"/>
    <cellStyle name="標準 2" xfId="26"/>
    <cellStyle name="標準_7101固定資産土地入力用" xfId="1"/>
    <cellStyle name="標準_Sheet1" xfId="2"/>
    <cellStyle name="標準_ガイダンス" xfId="3"/>
    <cellStyle name="標準_課税状況調査(市町村)BOOK2" xfId="4"/>
    <cellStyle name="標準_固定資産家屋" xfId="5"/>
    <cellStyle name="標準_都道府県_評価見込額調(土地)" xfId="6"/>
    <cellStyle name="標準_平成14年地方公務員制度実態調査_レイアウト" xfId="7"/>
    <cellStyle name="標準_平成14年地方公務員制度実態調査_レイアウト_14_71固定資産土地入力用_修正済み_課税市_大類" xfId="8"/>
    <cellStyle name="標準_平成14年地方公務員制度実態調査_レイアウト_14_71固定資産土地入力用_修正済み_課税状況調査市町村_01" xfId="9"/>
    <cellStyle name="標準_平成14年地方公務員制度実態調査_レイアウト_14_71固定資産土地入力用_修正済み_課税状況調査市町村_03" xfId="10"/>
    <cellStyle name="標準_平成14年地方公務員制度実態調査_レイアウト_14_71固定資産土地入力用_修正済み_課税状況調査市町村_04" xfId="11"/>
    <cellStyle name="標準_平成14年地方公務員制度実態調査_レイアウト_14_71固定資産土地入力用_修正済み_課税状況調査市町村_05" xfId="12"/>
    <cellStyle name="標準_平成14年地方公務員制度実態調査_レイアウト_14_71固定資産土地入力用_修正済み_課税状況調査市町村_11" xfId="13"/>
    <cellStyle name="標準_平成14年地方公務員制度実態調査_レイアウト_14_71固定資産土地入力用_修正済み_課税状況調査市町村_12" xfId="14"/>
    <cellStyle name="標準_平成14年地方公務員制度実態調査_レイアウト_14_71固定資産土地入力用_修正済み_課税状況調査市町村_13" xfId="15"/>
    <cellStyle name="標準_平成14年地方公務員制度実態調査_レイアウト_14_71固定資産土地入力用_修正済み_課税状況調査市町村_14" xfId="16"/>
    <cellStyle name="標準_平成14年地方公務員制度実態調査_レイアウト_14_71固定資産土地入力用_修正済み_課税状況調査市町村_15" xfId="17"/>
    <cellStyle name="標準_平成14年地方公務員制度実態調査_レイアウト_14_71固定資産土地入力用_修正済み_課税状況調査市町村_16" xfId="18"/>
    <cellStyle name="標準_平成14年地方公務員制度実態調査_レイアウト_14_71固定資産土地入力用_修正済み_課税状況調査市町村_17" xfId="19"/>
    <cellStyle name="標準_平成14年地方公務員制度実態調査_レイアウト_14_71固定資産土地入力用_修正済み_課税状況調査市町村_18" xfId="20"/>
    <cellStyle name="標準_平成14年地方公務員制度実態調査_レイアウト_14_71固定資産土地入力用_修正済み_課税状況調査市町村_56" xfId="21"/>
    <cellStyle name="標準_平成14年地方公務員制度実態調査_レイアウト_14_71固定資産土地入力用_修正済み_課税状況調査市町村_57" xfId="22"/>
    <cellStyle name="標準_平成14年地方公務員制度実態調査_レイアウト_14_71固定資産土地入力用_修正済み_課税状況調査市町村_58" xfId="23"/>
    <cellStyle name="標準_平成14年地方公務員制度実態調査_レイアウト_14_71固定資産土地入力用_修正済み_課税状況調査市町村_59" xfId="24"/>
    <cellStyle name="標準_平成14年地方公務員制度実態調査_レイアウト_14_71固定資産土地入力用_修正済み_市町村税課税状況" xfId="25"/>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D7053240-CE69-11CD-A777-00DD01143C57}" ax:persistence="persistStreamInit" r:id="rId1"/>
</file>

<file path=xl/activeX/activeX20.xml><?xml version="1.0" encoding="utf-8"?>
<ax:ocx xmlns:ax="http://schemas.microsoft.com/office/2006/activeX" xmlns:r="http://schemas.openxmlformats.org/officeDocument/2006/relationships" ax:classid="{D7053240-CE69-11CD-A777-00DD01143C57}" ax:persistence="persistStreamInit" r:id="rId1"/>
</file>

<file path=xl/activeX/activeX21.xml><?xml version="1.0" encoding="utf-8"?>
<ax:ocx xmlns:ax="http://schemas.microsoft.com/office/2006/activeX" xmlns:r="http://schemas.openxmlformats.org/officeDocument/2006/relationships" ax:classid="{D7053240-CE69-11CD-A777-00DD01143C57}" ax:persistence="persistStreamInit" r:id="rId1"/>
</file>

<file path=xl/activeX/activeX22.xml><?xml version="1.0" encoding="utf-8"?>
<ax:ocx xmlns:ax="http://schemas.microsoft.com/office/2006/activeX" xmlns:r="http://schemas.openxmlformats.org/officeDocument/2006/relationships" ax:classid="{D7053240-CE69-11CD-A777-00DD01143C57}" ax:persistence="persistStreamInit" r:id="rId1"/>
</file>

<file path=xl/activeX/activeX23.xml><?xml version="1.0" encoding="utf-8"?>
<ax:ocx xmlns:ax="http://schemas.microsoft.com/office/2006/activeX" xmlns:r="http://schemas.openxmlformats.org/officeDocument/2006/relationships" ax:classid="{D7053240-CE69-11CD-A777-00DD01143C57}" ax:persistence="persistStreamInit" r:id="rId1"/>
</file>

<file path=xl/activeX/activeX24.xml><?xml version="1.0" encoding="utf-8"?>
<ax:ocx xmlns:ax="http://schemas.microsoft.com/office/2006/activeX" xmlns:r="http://schemas.openxmlformats.org/officeDocument/2006/relationships" ax:classid="{D7053240-CE69-11CD-A777-00DD01143C57}" ax:persistence="persistStreamInit" r:id="rId1"/>
</file>

<file path=xl/activeX/activeX25.xml><?xml version="1.0" encoding="utf-8"?>
<ax:ocx xmlns:ax="http://schemas.microsoft.com/office/2006/activeX" xmlns:r="http://schemas.openxmlformats.org/officeDocument/2006/relationships" ax:classid="{D7053240-CE69-11CD-A777-00DD01143C57}" ax:persistence="persistStreamInit" r:id="rId1"/>
</file>

<file path=xl/activeX/activeX26.xml><?xml version="1.0" encoding="utf-8"?>
<ax:ocx xmlns:ax="http://schemas.microsoft.com/office/2006/activeX" xmlns:r="http://schemas.openxmlformats.org/officeDocument/2006/relationships" ax:classid="{D7053240-CE69-11CD-A777-00DD01143C57}" ax:persistence="persistStreamInit" r:id="rId1"/>
</file>

<file path=xl/activeX/activeX27.xml><?xml version="1.0" encoding="utf-8"?>
<ax:ocx xmlns:ax="http://schemas.microsoft.com/office/2006/activeX" xmlns:r="http://schemas.openxmlformats.org/officeDocument/2006/relationships" ax:classid="{D7053240-CE69-11CD-A777-00DD01143C57}" ax:persistence="persistStreamInit" r:id="rId1"/>
</file>

<file path=xl/activeX/activeX28.xml><?xml version="1.0" encoding="utf-8"?>
<ax:ocx xmlns:ax="http://schemas.microsoft.com/office/2006/activeX" xmlns:r="http://schemas.openxmlformats.org/officeDocument/2006/relationships" ax:classid="{D7053240-CE69-11CD-A777-00DD01143C57}" ax:persistence="persistStreamInit" r:id="rId1"/>
</file>

<file path=xl/activeX/activeX29.xml><?xml version="1.0" encoding="utf-8"?>
<ax:ocx xmlns:ax="http://schemas.microsoft.com/office/2006/activeX" xmlns:r="http://schemas.openxmlformats.org/officeDocument/2006/relationships" ax:classid="{D7053240-CE69-11CD-A777-00DD01143C57}" ax:persistence="persistStreamInit" r:id="rId1"/>
</file>

<file path=xl/activeX/activeX30.xml><?xml version="1.0" encoding="utf-8"?>
<ax:ocx xmlns:ax="http://schemas.microsoft.com/office/2006/activeX" xmlns:r="http://schemas.openxmlformats.org/officeDocument/2006/relationships" ax:classid="{D7053240-CE69-11CD-A777-00DD01143C57}" ax:persistence="persistStreamInit" r:id="rId1"/>
</file>

<file path=xl/activeX/activeX31.xml><?xml version="1.0" encoding="utf-8"?>
<ax:ocx xmlns:ax="http://schemas.microsoft.com/office/2006/activeX" xmlns:r="http://schemas.openxmlformats.org/officeDocument/2006/relationships" ax:classid="{D7053240-CE69-11CD-A777-00DD01143C57}" ax:persistence="persistStreamInit" r:id="rId1"/>
</file>

<file path=xl/activeX/activeX32.xml><?xml version="1.0" encoding="utf-8"?>
<ax:ocx xmlns:ax="http://schemas.microsoft.com/office/2006/activeX" xmlns:r="http://schemas.openxmlformats.org/officeDocument/2006/relationships" ax:classid="{D7053240-CE69-11CD-A777-00DD01143C57}" ax:persistence="persistStreamInit" r:id="rId1"/>
</file>

<file path=xl/activeX/activeX33.xml><?xml version="1.0" encoding="utf-8"?>
<ax:ocx xmlns:ax="http://schemas.microsoft.com/office/2006/activeX" xmlns:r="http://schemas.openxmlformats.org/officeDocument/2006/relationships" ax:classid="{D7053240-CE69-11CD-A777-00DD01143C57}" ax:persistence="persistStreamInit" r:id="rId1"/>
</file>

<file path=xl/activeX/activeX34.xml><?xml version="1.0" encoding="utf-8"?>
<ax:ocx xmlns:ax="http://schemas.microsoft.com/office/2006/activeX" xmlns:r="http://schemas.openxmlformats.org/officeDocument/2006/relationships" ax:classid="{D7053240-CE69-11CD-A777-00DD01143C57}" ax:persistence="persistStreamInit" r:id="rId1"/>
</file>

<file path=xl/activeX/activeX35.xml><?xml version="1.0" encoding="utf-8"?>
<ax:ocx xmlns:ax="http://schemas.microsoft.com/office/2006/activeX" xmlns:r="http://schemas.openxmlformats.org/officeDocument/2006/relationships" ax:classid="{D7053240-CE69-11CD-A777-00DD01143C57}" ax:persistence="persistStreamInit" r:id="rId1"/>
</file>

<file path=xl/activeX/activeX36.xml><?xml version="1.0" encoding="utf-8"?>
<ax:ocx xmlns:ax="http://schemas.microsoft.com/office/2006/activeX" xmlns:r="http://schemas.openxmlformats.org/officeDocument/2006/relationships" ax:classid="{D7053240-CE69-11CD-A777-00DD01143C57}" ax:persistence="persistStreamInit" r:id="rId1"/>
</file>

<file path=xl/activeX/activeX37.xml><?xml version="1.0" encoding="utf-8"?>
<ax:ocx xmlns:ax="http://schemas.microsoft.com/office/2006/activeX" xmlns:r="http://schemas.openxmlformats.org/officeDocument/2006/relationships" ax:classid="{D7053240-CE69-11CD-A777-00DD01143C57}" ax:persistence="persistStreamInit" r:id="rId1"/>
</file>

<file path=xl/activeX/activeX38.xml><?xml version="1.0" encoding="utf-8"?>
<ax:ocx xmlns:ax="http://schemas.microsoft.com/office/2006/activeX" xmlns:r="http://schemas.openxmlformats.org/officeDocument/2006/relationships" ax:classid="{D7053240-CE69-11CD-A777-00DD01143C57}" ax:persistence="persistStreamInit" r:id="rId1"/>
</file>

<file path=xl/activeX/activeX39.xml><?xml version="1.0" encoding="utf-8"?>
<ax:ocx xmlns:ax="http://schemas.microsoft.com/office/2006/activeX" xmlns:r="http://schemas.openxmlformats.org/officeDocument/2006/relationships" ax:classid="{D7053240-CE69-11CD-A777-00DD01143C57}" ax:persistence="persistStreamInit" r:id="rId1"/>
</file>

<file path=xl/activeX/activeX40.xml><?xml version="1.0" encoding="utf-8"?>
<ax:ocx xmlns:ax="http://schemas.microsoft.com/office/2006/activeX" xmlns:r="http://schemas.openxmlformats.org/officeDocument/2006/relationships" ax:classid="{D7053240-CE69-11CD-A777-00DD01143C57}" ax:persistence="persistStreamInit" r:id="rId1"/>
</file>

<file path=xl/activeX/activeX41.xml><?xml version="1.0" encoding="utf-8"?>
<ax:ocx xmlns:ax="http://schemas.microsoft.com/office/2006/activeX" xmlns:r="http://schemas.openxmlformats.org/officeDocument/2006/relationships" ax:classid="{D7053240-CE69-11CD-A777-00DD01143C57}" ax:persistence="persistStreamInit" r:id="rId1"/>
</file>

<file path=xl/activeX/activeX42.xml><?xml version="1.0" encoding="utf-8"?>
<ax:ocx xmlns:ax="http://schemas.microsoft.com/office/2006/activeX" xmlns:r="http://schemas.openxmlformats.org/officeDocument/2006/relationships" ax:classid="{D7053240-CE69-11CD-A777-00DD01143C57}" ax:persistence="persistStreamInit" r:id="rId1"/>
</file>

<file path=xl/activeX/activeX43.xml><?xml version="1.0" encoding="utf-8"?>
<ax:ocx xmlns:ax="http://schemas.microsoft.com/office/2006/activeX" xmlns:r="http://schemas.openxmlformats.org/officeDocument/2006/relationships" ax:classid="{D7053240-CE69-11CD-A777-00DD01143C57}" ax:persistence="persistStreamInit" r:id="rId1"/>
</file>

<file path=xl/activeX/activeX44.xml><?xml version="1.0" encoding="utf-8"?>
<ax:ocx xmlns:ax="http://schemas.microsoft.com/office/2006/activeX" xmlns:r="http://schemas.openxmlformats.org/officeDocument/2006/relationships" ax:classid="{D7053240-CE69-11CD-A777-00DD01143C57}" ax:persistence="persistStreamInit" r:id="rId1"/>
</file>

<file path=xl/activeX/activeX45.xml><?xml version="1.0" encoding="utf-8"?>
<ax:ocx xmlns:ax="http://schemas.microsoft.com/office/2006/activeX" xmlns:r="http://schemas.openxmlformats.org/officeDocument/2006/relationships" ax:classid="{D7053240-CE69-11CD-A777-00DD01143C57}" ax:persistence="persistStreamInit" r:id="rId1"/>
</file>

<file path=xl/activeX/activeX46.xml><?xml version="1.0" encoding="utf-8"?>
<ax:ocx xmlns:ax="http://schemas.microsoft.com/office/2006/activeX" xmlns:r="http://schemas.openxmlformats.org/officeDocument/2006/relationships" ax:classid="{D7053240-CE69-11CD-A777-00DD01143C57}" ax:persistence="persistStreamInit" r:id="rId1"/>
</file>

<file path=xl/activeX/activeX47.xml><?xml version="1.0" encoding="utf-8"?>
<ax:ocx xmlns:ax="http://schemas.microsoft.com/office/2006/activeX" xmlns:r="http://schemas.openxmlformats.org/officeDocument/2006/relationships" ax:classid="{D7053240-CE69-11CD-A777-00DD01143C57}" ax:persistence="persistStreamInit" r:id="rId1"/>
</file>

<file path=xl/activeX/activeX48.xml><?xml version="1.0" encoding="utf-8"?>
<ax:ocx xmlns:ax="http://schemas.microsoft.com/office/2006/activeX" xmlns:r="http://schemas.openxmlformats.org/officeDocument/2006/relationships" ax:classid="{D7053240-CE69-11CD-A777-00DD01143C57}" ax:persistence="persistStreamInit" r:id="rId1"/>
</file>

<file path=xl/activeX/activeX49.xml><?xml version="1.0" encoding="utf-8"?>
<ax:ocx xmlns:ax="http://schemas.microsoft.com/office/2006/activeX" xmlns:r="http://schemas.openxmlformats.org/officeDocument/2006/relationships" ax:classid="{D7053240-CE69-11CD-A777-00DD01143C57}" ax:persistence="persistStreamInit" r:id="rId1"/>
</file>

<file path=xl/activeX/activeX50.xml><?xml version="1.0" encoding="utf-8"?>
<ax:ocx xmlns:ax="http://schemas.microsoft.com/office/2006/activeX" xmlns:r="http://schemas.openxmlformats.org/officeDocument/2006/relationships" ax:classid="{D7053240-CE69-11CD-A777-00DD01143C57}" ax:persistence="persistStreamInit" r:id="rId1"/>
</file>

<file path=xl/activeX/activeX51.xml><?xml version="1.0" encoding="utf-8"?>
<ax:ocx xmlns:ax="http://schemas.microsoft.com/office/2006/activeX" xmlns:r="http://schemas.openxmlformats.org/officeDocument/2006/relationships" ax:classid="{D7053240-CE69-11CD-A777-00DD01143C57}" ax:persistence="persistStreamInit" r:id="rId1"/>
</file>

<file path=xl/activeX/activeX52.xml><?xml version="1.0" encoding="utf-8"?>
<ax:ocx xmlns:ax="http://schemas.microsoft.com/office/2006/activeX" xmlns:r="http://schemas.openxmlformats.org/officeDocument/2006/relationships" ax:classid="{D7053240-CE69-11CD-A777-00DD01143C57}" ax:persistence="persistStreamInit" r:id="rId1"/>
</file>

<file path=xl/activeX/activeX53.xml><?xml version="1.0" encoding="utf-8"?>
<ax:ocx xmlns:ax="http://schemas.microsoft.com/office/2006/activeX" xmlns:r="http://schemas.openxmlformats.org/officeDocument/2006/relationships" ax:classid="{D7053240-CE69-11CD-A777-00DD01143C57}" ax:persistence="persistStreamInit" r:id="rId1"/>
</file>

<file path=xl/activeX/activeX54.xml><?xml version="1.0" encoding="utf-8"?>
<ax:ocx xmlns:ax="http://schemas.microsoft.com/office/2006/activeX" xmlns:r="http://schemas.openxmlformats.org/officeDocument/2006/relationships" ax:classid="{D7053240-CE69-11CD-A777-00DD01143C57}" ax:persistence="persistStreamInit" r:id="rId1"/>
</file>

<file path=xl/activeX/activeX55.xml><?xml version="1.0" encoding="utf-8"?>
<ax:ocx xmlns:ax="http://schemas.microsoft.com/office/2006/activeX" xmlns:r="http://schemas.openxmlformats.org/officeDocument/2006/relationships" ax:classid="{D7053240-CE69-11CD-A777-00DD01143C57}" ax:persistence="persistStreamInit" r:id="rId1"/>
</file>

<file path=xl/activeX/activeX56.xml><?xml version="1.0" encoding="utf-8"?>
<ax:ocx xmlns:ax="http://schemas.microsoft.com/office/2006/activeX" xmlns:r="http://schemas.openxmlformats.org/officeDocument/2006/relationships" ax:classid="{D7053240-CE69-11CD-A777-00DD01143C57}" ax:persistence="persistStreamInit" r:id="rId1"/>
</file>

<file path=xl/activeX/activeX57.xml><?xml version="1.0" encoding="utf-8"?>
<ax:ocx xmlns:ax="http://schemas.microsoft.com/office/2006/activeX" xmlns:r="http://schemas.openxmlformats.org/officeDocument/2006/relationships" ax:classid="{D7053240-CE69-11CD-A777-00DD01143C57}" ax:persistence="persistStreamInit" r:id="rId1"/>
</file>

<file path=xl/activeX/activeX58.xml><?xml version="1.0" encoding="utf-8"?>
<ax:ocx xmlns:ax="http://schemas.microsoft.com/office/2006/activeX" xmlns:r="http://schemas.openxmlformats.org/officeDocument/2006/relationships" ax:classid="{D7053240-CE69-11CD-A777-00DD01143C57}" ax:persistence="persistStreamInit" r:id="rId1"/>
</file>

<file path=xl/activeX/activeX59.xml><?xml version="1.0" encoding="utf-8"?>
<ax:ocx xmlns:ax="http://schemas.microsoft.com/office/2006/activeX" xmlns:r="http://schemas.openxmlformats.org/officeDocument/2006/relationships" ax:classid="{D7053240-CE69-11CD-A777-00DD01143C57}" ax:persistence="persistStreamInit" r:id="rId1"/>
</file>

<file path=xl/activeX/activeX60.xml><?xml version="1.0" encoding="utf-8"?>
<ax:ocx xmlns:ax="http://schemas.microsoft.com/office/2006/activeX" xmlns:r="http://schemas.openxmlformats.org/officeDocument/2006/relationships" ax:classid="{D7053240-CE69-11CD-A777-00DD01143C57}" ax:persistence="persistStreamInit" r:id="rId1"/>
</file>

<file path=xl/activeX/activeX61.xml><?xml version="1.0" encoding="utf-8"?>
<ax:ocx xmlns:ax="http://schemas.microsoft.com/office/2006/activeX" xmlns:r="http://schemas.openxmlformats.org/officeDocument/2006/relationships" ax:classid="{D7053240-CE69-11CD-A777-00DD01143C57}" ax:persistence="persistStreamInit" r:id="rId1"/>
</file>

<file path=xl/activeX/activeX62.xml><?xml version="1.0" encoding="utf-8"?>
<ax:ocx xmlns:ax="http://schemas.microsoft.com/office/2006/activeX" xmlns:r="http://schemas.openxmlformats.org/officeDocument/2006/relationships" ax:classid="{D7053240-CE69-11CD-A777-00DD01143C57}" ax:persistence="persistStreamInit" r:id="rId1"/>
</file>

<file path=xl/activeX/activeX63.xml><?xml version="1.0" encoding="utf-8"?>
<ax:ocx xmlns:ax="http://schemas.microsoft.com/office/2006/activeX" xmlns:r="http://schemas.openxmlformats.org/officeDocument/2006/relationships" ax:classid="{D7053240-CE69-11CD-A777-00DD01143C57}" ax:persistence="persistStreamInit" r:id="rId1"/>
</file>

<file path=xl/activeX/activeX64.xml><?xml version="1.0" encoding="utf-8"?>
<ax:ocx xmlns:ax="http://schemas.microsoft.com/office/2006/activeX" xmlns:r="http://schemas.openxmlformats.org/officeDocument/2006/relationships" ax:classid="{D7053240-CE69-11CD-A777-00DD01143C57}" ax:persistence="persistStreamInit" r:id="rId1"/>
</file>

<file path=xl/activeX/activeX65.xml><?xml version="1.0" encoding="utf-8"?>
<ax:ocx xmlns:ax="http://schemas.microsoft.com/office/2006/activeX" xmlns:r="http://schemas.openxmlformats.org/officeDocument/2006/relationships" ax:classid="{D7053240-CE69-11CD-A777-00DD01143C57}" ax:persistence="persistStreamInit" r:id="rId1"/>
</file>

<file path=xl/activeX/activeX66.xml><?xml version="1.0" encoding="utf-8"?>
<ax:ocx xmlns:ax="http://schemas.microsoft.com/office/2006/activeX" xmlns:r="http://schemas.openxmlformats.org/officeDocument/2006/relationships" ax:classid="{D7053240-CE69-11CD-A777-00DD01143C57}" ax:persistence="persistStreamInit" r:id="rId1"/>
</file>

<file path=xl/activeX/activeX67.xml><?xml version="1.0" encoding="utf-8"?>
<ax:ocx xmlns:ax="http://schemas.microsoft.com/office/2006/activeX" xmlns:r="http://schemas.openxmlformats.org/officeDocument/2006/relationships" ax:classid="{D7053240-CE69-11CD-A777-00DD01143C57}" ax:persistence="persistStreamInit" r:id="rId1"/>
</file>

<file path=xl/activeX/activeX68.xml><?xml version="1.0" encoding="utf-8"?>
<ax:ocx xmlns:ax="http://schemas.microsoft.com/office/2006/activeX" xmlns:r="http://schemas.openxmlformats.org/officeDocument/2006/relationships" ax:classid="{D7053240-CE69-11CD-A777-00DD01143C57}" ax:persistence="persistStreamInit" r:id="rId1"/>
</file>

<file path=xl/activeX/activeX69.xml><?xml version="1.0" encoding="utf-8"?>
<ax:ocx xmlns:ax="http://schemas.microsoft.com/office/2006/activeX" xmlns:r="http://schemas.openxmlformats.org/officeDocument/2006/relationships" ax:classid="{D7053240-CE69-11CD-A777-00DD01143C57}" ax:persistence="persistStreamInit" r:id="rId1"/>
</file>

<file path=xl/activeX/activeX70.xml><?xml version="1.0" encoding="utf-8"?>
<ax:ocx xmlns:ax="http://schemas.microsoft.com/office/2006/activeX" xmlns:r="http://schemas.openxmlformats.org/officeDocument/2006/relationships" ax:classid="{D7053240-CE69-11CD-A777-00DD01143C57}" ax:persistence="persistStreamInit" r:id="rId1"/>
</file>

<file path=xl/activeX/activeX71.xml><?xml version="1.0" encoding="utf-8"?>
<ax:ocx xmlns:ax="http://schemas.microsoft.com/office/2006/activeX" xmlns:r="http://schemas.openxmlformats.org/officeDocument/2006/relationships" ax:classid="{D7053240-CE69-11CD-A777-00DD01143C57}" ax:persistence="persistStreamInit" r:id="rId1"/>
</file>

<file path=xl/activeX/activeX72.xml><?xml version="1.0" encoding="utf-8"?>
<ax:ocx xmlns:ax="http://schemas.microsoft.com/office/2006/activeX" xmlns:r="http://schemas.openxmlformats.org/officeDocument/2006/relationships" ax:classid="{D7053240-CE69-11CD-A777-00DD01143C57}" ax:persistence="persistStreamInit" r:id="rId1"/>
</file>

<file path=xl/activeX/activeX73.xml><?xml version="1.0" encoding="utf-8"?>
<ax:ocx xmlns:ax="http://schemas.microsoft.com/office/2006/activeX" xmlns:r="http://schemas.openxmlformats.org/officeDocument/2006/relationships" ax:classid="{D7053240-CE69-11CD-A777-00DD01143C57}" ax:persistence="persistStreamInit" r:id="rId1"/>
</file>

<file path=xl/activeX/activeX74.xml><?xml version="1.0" encoding="utf-8"?>
<ax:ocx xmlns:ax="http://schemas.microsoft.com/office/2006/activeX" xmlns:r="http://schemas.openxmlformats.org/officeDocument/2006/relationships" ax:classid="{D7053240-CE69-11CD-A777-00DD01143C57}" ax:persistence="persistStreamInit" r:id="rId1"/>
</file>

<file path=xl/activeX/activeX75.xml><?xml version="1.0" encoding="utf-8"?>
<ax:ocx xmlns:ax="http://schemas.microsoft.com/office/2006/activeX" xmlns:r="http://schemas.openxmlformats.org/officeDocument/2006/relationships" ax:classid="{D7053240-CE69-11CD-A777-00DD01143C57}" ax:persistence="persistStreamInit" r:id="rId1"/>
</file>

<file path=xl/activeX/activeX76.xml><?xml version="1.0" encoding="utf-8"?>
<ax:ocx xmlns:ax="http://schemas.microsoft.com/office/2006/activeX" xmlns:r="http://schemas.openxmlformats.org/officeDocument/2006/relationships" ax:classid="{D7053240-CE69-11CD-A777-00DD01143C57}" ax:persistence="persistStreamInit" r:id="rId1"/>
</file>

<file path=xl/activeX/activeX77.xml><?xml version="1.0" encoding="utf-8"?>
<ax:ocx xmlns:ax="http://schemas.microsoft.com/office/2006/activeX" xmlns:r="http://schemas.openxmlformats.org/officeDocument/2006/relationships" ax:classid="{D7053240-CE69-11CD-A777-00DD01143C57}" ax:persistence="persistStreamInit" r:id="rId1"/>
</file>

<file path=xl/activeX/activeX78.xml><?xml version="1.0" encoding="utf-8"?>
<ax:ocx xmlns:ax="http://schemas.microsoft.com/office/2006/activeX" xmlns:r="http://schemas.openxmlformats.org/officeDocument/2006/relationships" ax:classid="{D7053240-CE69-11CD-A777-00DD01143C57}" ax:persistence="persistStreamInit" r:id="rId1"/>
</file>

<file path=xl/activeX/activeX79.xml><?xml version="1.0" encoding="utf-8"?>
<ax:ocx xmlns:ax="http://schemas.microsoft.com/office/2006/activeX" xmlns:r="http://schemas.openxmlformats.org/officeDocument/2006/relationships" ax:classid="{D7053240-CE69-11CD-A777-00DD01143C57}" ax:persistence="persistStreamInit" r:id="rId1"/>
</file>

<file path=xl/activeX/activeX80.xml><?xml version="1.0" encoding="utf-8"?>
<ax:ocx xmlns:ax="http://schemas.microsoft.com/office/2006/activeX" xmlns:r="http://schemas.openxmlformats.org/officeDocument/2006/relationships" ax:classid="{D7053240-CE69-11CD-A777-00DD01143C57}" ax:persistence="persistStreamInit" r:id="rId1"/>
</file>

<file path=xl/activeX/activeX81.xml><?xml version="1.0" encoding="utf-8"?>
<ax:ocx xmlns:ax="http://schemas.microsoft.com/office/2006/activeX" xmlns:r="http://schemas.openxmlformats.org/officeDocument/2006/relationships" ax:classid="{D7053240-CE69-11CD-A777-00DD01143C57}" ax:persistence="persistStreamInit" r:id="rId1"/>
</file>

<file path=xl/activeX/activeX82.xml><?xml version="1.0" encoding="utf-8"?>
<ax:ocx xmlns:ax="http://schemas.microsoft.com/office/2006/activeX" xmlns:r="http://schemas.openxmlformats.org/officeDocument/2006/relationships" ax:classid="{D7053240-CE69-11CD-A777-00DD01143C57}" ax:persistence="persistStreamInit" r:id="rId1"/>
</file>

<file path=xl/activeX/activeX83.xml><?xml version="1.0" encoding="utf-8"?>
<ax:ocx xmlns:ax="http://schemas.microsoft.com/office/2006/activeX" xmlns:r="http://schemas.openxmlformats.org/officeDocument/2006/relationships" ax:classid="{D7053240-CE69-11CD-A777-00DD01143C57}" ax:persistence="persistStreamInit" r:id="rId1"/>
</file>

<file path=xl/activeX/activeX84.xml><?xml version="1.0" encoding="utf-8"?>
<ax:ocx xmlns:ax="http://schemas.microsoft.com/office/2006/activeX" xmlns:r="http://schemas.openxmlformats.org/officeDocument/2006/relationships" ax:classid="{D7053240-CE69-11CD-A777-00DD01143C57}" ax:persistence="persistStreamInit" r:id="rId1"/>
</file>

<file path=xl/activeX/activeX85.xml><?xml version="1.0" encoding="utf-8"?>
<ax:ocx xmlns:ax="http://schemas.microsoft.com/office/2006/activeX" xmlns:r="http://schemas.openxmlformats.org/officeDocument/2006/relationships" ax:classid="{D7053240-CE69-11CD-A777-00DD01143C57}" ax:persistence="persistStreamInit" r:id="rId1"/>
</file>

<file path=xl/activeX/activeX86.xml><?xml version="1.0" encoding="utf-8"?>
<ax:ocx xmlns:ax="http://schemas.microsoft.com/office/2006/activeX" xmlns:r="http://schemas.openxmlformats.org/officeDocument/2006/relationships" ax:classid="{D7053240-CE69-11CD-A777-00DD01143C57}" ax:persistence="persistStreamInit" r:id="rId1"/>
</file>

<file path=xl/activeX/activeX87.xml><?xml version="1.0" encoding="utf-8"?>
<ax:ocx xmlns:ax="http://schemas.microsoft.com/office/2006/activeX" xmlns:r="http://schemas.openxmlformats.org/officeDocument/2006/relationships" ax:classid="{D7053240-CE69-11CD-A777-00DD01143C57}" ax:persistence="persistStreamInit" r:id="rId1"/>
</file>

<file path=xl/activeX/activeX88.xml><?xml version="1.0" encoding="utf-8"?>
<ax:ocx xmlns:ax="http://schemas.microsoft.com/office/2006/activeX" xmlns:r="http://schemas.openxmlformats.org/officeDocument/2006/relationships" ax:classid="{D7053240-CE69-11CD-A777-00DD01143C57}" ax:persistence="persistStreamInit" r:id="rId1"/>
</file>

<file path=xl/activeX/activeX89.xml><?xml version="1.0" encoding="utf-8"?>
<ax:ocx xmlns:ax="http://schemas.microsoft.com/office/2006/activeX" xmlns:r="http://schemas.openxmlformats.org/officeDocument/2006/relationships" ax:classid="{D7053240-CE69-11CD-A777-00DD01143C57}" ax:persistence="persistStreamInit" r:id="rId1"/>
</file>

<file path=xl/activeX/activeX90.xml><?xml version="1.0" encoding="utf-8"?>
<ax:ocx xmlns:ax="http://schemas.microsoft.com/office/2006/activeX" xmlns:r="http://schemas.openxmlformats.org/officeDocument/2006/relationships" ax:classid="{D7053240-CE69-11CD-A777-00DD01143C57}" ax:persistence="persistStreamInit" r:id="rId1"/>
</file>

<file path=xl/activeX/activeX91.xml><?xml version="1.0" encoding="utf-8"?>
<ax:ocx xmlns:ax="http://schemas.microsoft.com/office/2006/activeX" xmlns:r="http://schemas.openxmlformats.org/officeDocument/2006/relationships" ax:classid="{D7053240-CE69-11CD-A777-00DD01143C57}" ax:persistence="persistStreamInit" r:id="rId1"/>
</file>

<file path=xl/activeX/activeX92.xml><?xml version="1.0" encoding="utf-8"?>
<ax:ocx xmlns:ax="http://schemas.microsoft.com/office/2006/activeX" xmlns:r="http://schemas.openxmlformats.org/officeDocument/2006/relationships" ax:classid="{D7053240-CE69-11CD-A777-00DD01143C57}" ax:persistence="persistStreamInit" r:id="rId1"/>
</file>

<file path=xl/activeX/activeX93.xml><?xml version="1.0" encoding="utf-8"?>
<ax:ocx xmlns:ax="http://schemas.microsoft.com/office/2006/activeX" xmlns:r="http://schemas.openxmlformats.org/officeDocument/2006/relationships" ax:classid="{D7053240-CE69-11CD-A777-00DD01143C57}" ax:persistence="persistStreamInit" r:id="rId1"/>
</file>

<file path=xl/activeX/activeX94.xml><?xml version="1.0" encoding="utf-8"?>
<ax:ocx xmlns:ax="http://schemas.microsoft.com/office/2006/activeX" xmlns:r="http://schemas.openxmlformats.org/officeDocument/2006/relationships" ax:classid="{D7053240-CE69-11CD-A777-00DD01143C57}" ax:persistence="persistStreamInit" r:id="rId1"/>
</file>

<file path=xl/activeX/activeX95.xml><?xml version="1.0" encoding="utf-8"?>
<ax:ocx xmlns:ax="http://schemas.microsoft.com/office/2006/activeX" xmlns:r="http://schemas.openxmlformats.org/officeDocument/2006/relationships" ax:classid="{D7053240-CE69-11CD-A777-00DD01143C57}" ax:persistence="persistStreamInit" r:id="rId1"/>
</file>

<file path=xl/activeX/activeX96.xml><?xml version="1.0" encoding="utf-8"?>
<ax:ocx xmlns:ax="http://schemas.microsoft.com/office/2006/activeX" xmlns:r="http://schemas.openxmlformats.org/officeDocument/2006/relationships" ax:classid="{D7053240-CE69-11CD-A777-00DD01143C57}" ax:persistence="persistStreamInit" r:id="rId1"/>
</file>

<file path=xl/activeX/activeX97.xml><?xml version="1.0" encoding="utf-8"?>
<ax:ocx xmlns:ax="http://schemas.microsoft.com/office/2006/activeX" xmlns:r="http://schemas.openxmlformats.org/officeDocument/2006/relationships" ax:classid="{D7053240-CE69-11CD-A777-00DD01143C57}" ax:persistence="persistStreamInit" r:id="rId1"/>
</file>

<file path=xl/activeX/activeX98.xml><?xml version="1.0" encoding="utf-8"?>
<ax:ocx xmlns:ax="http://schemas.microsoft.com/office/2006/activeX" xmlns:r="http://schemas.openxmlformats.org/officeDocument/2006/relationships" ax:classid="{D7053240-CE69-11CD-A777-00DD01143C57}" ax:persistence="persistStreamInit" r:id="rId1"/>
</file>

<file path=xl/activeX/activeX99.xml><?xml version="1.0" encoding="utf-8"?>
<ax:ocx xmlns:ax="http://schemas.microsoft.com/office/2006/activeX" xmlns:r="http://schemas.openxmlformats.org/officeDocument/2006/relationships" ax:classid="{D7053240-CE69-11CD-A777-00DD01143C57}" ax:persistence="persistStreamInit" r:id="rId1"/>
</file>

<file path=xl/activeX/activeX100.xml><?xml version="1.0" encoding="utf-8"?>
<ax:ocx xmlns:ax="http://schemas.microsoft.com/office/2006/activeX" xmlns:r="http://schemas.openxmlformats.org/officeDocument/2006/relationships" ax:classid="{D7053240-CE69-11CD-A777-00DD01143C57}" ax:persistence="persistStreamInit" r:id="rId1"/>
</file>

<file path=xl/activeX/activeX101.xml><?xml version="1.0" encoding="utf-8"?>
<ax:ocx xmlns:ax="http://schemas.microsoft.com/office/2006/activeX" xmlns:r="http://schemas.openxmlformats.org/officeDocument/2006/relationships" ax:classid="{D7053240-CE69-11CD-A777-00DD01143C57}" ax:persistence="persistStreamInit" r:id="rId1"/>
</file>

<file path=xl/activeX/activeX102.xml><?xml version="1.0" encoding="utf-8"?>
<ax:ocx xmlns:ax="http://schemas.microsoft.com/office/2006/activeX" xmlns:r="http://schemas.openxmlformats.org/officeDocument/2006/relationships" ax:classid="{D7053240-CE69-11CD-A777-00DD01143C57}" ax:persistence="persistStreamInit" r:id="rId1"/>
</file>

<file path=xl/activeX/activeX103.xml><?xml version="1.0" encoding="utf-8"?>
<ax:ocx xmlns:ax="http://schemas.microsoft.com/office/2006/activeX" xmlns:r="http://schemas.openxmlformats.org/officeDocument/2006/relationships" ax:classid="{D7053240-CE69-11CD-A777-00DD01143C57}" ax:persistence="persistStreamInit" r:id="rId1"/>
</file>

<file path=xl/activeX/activeX104.xml><?xml version="1.0" encoding="utf-8"?>
<ax:ocx xmlns:ax="http://schemas.microsoft.com/office/2006/activeX" xmlns:r="http://schemas.openxmlformats.org/officeDocument/2006/relationships" ax:classid="{D7053240-CE69-11CD-A777-00DD01143C57}" ax:persistence="persistStreamInit" r:id="rId1"/>
</file>

<file path=xl/activeX/activeX105.xml><?xml version="1.0" encoding="utf-8"?>
<ax:ocx xmlns:ax="http://schemas.microsoft.com/office/2006/activeX" xmlns:r="http://schemas.openxmlformats.org/officeDocument/2006/relationships" ax:classid="{D7053240-CE69-11CD-A777-00DD01143C57}" ax:persistence="persistStreamInit" r:id="rId1"/>
</file>

<file path=xl/activeX/activeX106.xml><?xml version="1.0" encoding="utf-8"?>
<ax:ocx xmlns:ax="http://schemas.microsoft.com/office/2006/activeX" xmlns:r="http://schemas.openxmlformats.org/officeDocument/2006/relationships" ax:classid="{D7053240-CE69-11CD-A777-00DD01143C57}" ax:persistence="persistStreamInit" r:id="rId1"/>
</file>

<file path=xl/activeX/activeX107.xml><?xml version="1.0" encoding="utf-8"?>
<ax:ocx xmlns:ax="http://schemas.microsoft.com/office/2006/activeX" xmlns:r="http://schemas.openxmlformats.org/officeDocument/2006/relationships" ax:classid="{D7053240-CE69-11CD-A777-00DD01143C57}" ax:persistence="persistStreamInit" r:id="rId1"/>
</file>

<file path=xl/activeX/activeX108.xml><?xml version="1.0" encoding="utf-8"?>
<ax:ocx xmlns:ax="http://schemas.microsoft.com/office/2006/activeX" xmlns:r="http://schemas.openxmlformats.org/officeDocument/2006/relationships" ax:classid="{D7053240-CE69-11CD-A777-00DD01143C57}" ax:persistence="persistStreamInit" r:id="rId1"/>
</file>

<file path=xl/activeX/activeX109.xml><?xml version="1.0" encoding="utf-8"?>
<ax:ocx xmlns:ax="http://schemas.microsoft.com/office/2006/activeX" xmlns:r="http://schemas.openxmlformats.org/officeDocument/2006/relationships" ax:classid="{D7053240-CE69-11CD-A777-00DD01143C57}" ax:persistence="persistStreamInit" r:id="rId1"/>
</file>

<file path=xl/activeX/activeX110.xml><?xml version="1.0" encoding="utf-8"?>
<ax:ocx xmlns:ax="http://schemas.microsoft.com/office/2006/activeX" xmlns:r="http://schemas.openxmlformats.org/officeDocument/2006/relationships" ax:classid="{D7053240-CE69-11CD-A777-00DD01143C57}" ax:persistence="persistStreamInit" r:id="rId1"/>
</file>

<file path=xl/activeX/activeX111.xml><?xml version="1.0" encoding="utf-8"?>
<ax:ocx xmlns:ax="http://schemas.microsoft.com/office/2006/activeX" xmlns:r="http://schemas.openxmlformats.org/officeDocument/2006/relationships" ax:classid="{D7053240-CE69-11CD-A777-00DD01143C57}" ax:persistence="persistStreamInit" r:id="rId1"/>
</file>

<file path=xl/activeX/activeX112.xml><?xml version="1.0" encoding="utf-8"?>
<ax:ocx xmlns:ax="http://schemas.microsoft.com/office/2006/activeX" xmlns:r="http://schemas.openxmlformats.org/officeDocument/2006/relationships" ax:classid="{D7053240-CE69-11CD-A777-00DD01143C57}" ax:persistence="persistStreamInit" r:id="rId1"/>
</file>

<file path=xl/activeX/activeX113.xml><?xml version="1.0" encoding="utf-8"?>
<ax:ocx xmlns:ax="http://schemas.microsoft.com/office/2006/activeX" xmlns:r="http://schemas.openxmlformats.org/officeDocument/2006/relationships" ax:classid="{D7053240-CE69-11CD-A777-00DD01143C57}" ax:persistence="persistStreamInit" r:id="rId1"/>
</file>

<file path=xl/activeX/activeX114.xml><?xml version="1.0" encoding="utf-8"?>
<ax:ocx xmlns:ax="http://schemas.microsoft.com/office/2006/activeX" xmlns:r="http://schemas.openxmlformats.org/officeDocument/2006/relationships" ax:classid="{D7053240-CE69-11CD-A777-00DD01143C57}" ax:persistence="persistStreamInit" r:id="rId1"/>
</file>

<file path=xl/activeX/activeX115.xml><?xml version="1.0" encoding="utf-8"?>
<ax:ocx xmlns:ax="http://schemas.microsoft.com/office/2006/activeX" xmlns:r="http://schemas.openxmlformats.org/officeDocument/2006/relationships" ax:classid="{D7053240-CE69-11CD-A777-00DD01143C57}" ax:persistence="persistStreamInit" r:id="rId1"/>
</file>

<file path=xl/activeX/activeX116.xml><?xml version="1.0" encoding="utf-8"?>
<ax:ocx xmlns:ax="http://schemas.microsoft.com/office/2006/activeX" xmlns:r="http://schemas.openxmlformats.org/officeDocument/2006/relationships" ax:classid="{D7053240-CE69-11CD-A777-00DD01143C57}" ax:persistence="persistStreamInit" r:id="rId1"/>
</file>

<file path=xl/activeX/activeX117.xml><?xml version="1.0" encoding="utf-8"?>
<ax:ocx xmlns:ax="http://schemas.microsoft.com/office/2006/activeX" xmlns:r="http://schemas.openxmlformats.org/officeDocument/2006/relationships" ax:classid="{D7053240-CE69-11CD-A777-00DD01143C57}" ax:persistence="persistStreamInit" r:id="rId1"/>
</file>

<file path=xl/activeX/activeX118.xml><?xml version="1.0" encoding="utf-8"?>
<ax:ocx xmlns:ax="http://schemas.microsoft.com/office/2006/activeX" xmlns:r="http://schemas.openxmlformats.org/officeDocument/2006/relationships" ax:classid="{D7053240-CE69-11CD-A777-00DD01143C57}" ax:persistence="persistStreamInit" r:id="rId1"/>
</file>

<file path=xl/activeX/activeX119.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 Id="rId4" Type="http://schemas.openxmlformats.org/officeDocument/2006/relationships/image" Target="../media/image14.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22.emf"/><Relationship Id="rId3" Type="http://schemas.openxmlformats.org/officeDocument/2006/relationships/image" Target="../media/image17.emf"/><Relationship Id="rId7" Type="http://schemas.openxmlformats.org/officeDocument/2006/relationships/image" Target="../media/image21.emf"/><Relationship Id="rId2" Type="http://schemas.openxmlformats.org/officeDocument/2006/relationships/image" Target="../media/image16.emf"/><Relationship Id="rId1" Type="http://schemas.openxmlformats.org/officeDocument/2006/relationships/image" Target="../media/image15.emf"/><Relationship Id="rId6" Type="http://schemas.openxmlformats.org/officeDocument/2006/relationships/image" Target="../media/image20.emf"/><Relationship Id="rId5" Type="http://schemas.openxmlformats.org/officeDocument/2006/relationships/image" Target="../media/image19.emf"/><Relationship Id="rId10" Type="http://schemas.openxmlformats.org/officeDocument/2006/relationships/image" Target="../media/image24.emf"/><Relationship Id="rId4" Type="http://schemas.openxmlformats.org/officeDocument/2006/relationships/image" Target="../media/image18.emf"/><Relationship Id="rId9" Type="http://schemas.openxmlformats.org/officeDocument/2006/relationships/image" Target="../media/image23.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 Id="rId4" Type="http://schemas.openxmlformats.org/officeDocument/2006/relationships/image" Target="../media/image28.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36.emf"/><Relationship Id="rId3" Type="http://schemas.openxmlformats.org/officeDocument/2006/relationships/image" Target="../media/image31.emf"/><Relationship Id="rId7" Type="http://schemas.openxmlformats.org/officeDocument/2006/relationships/image" Target="../media/image35.emf"/><Relationship Id="rId2" Type="http://schemas.openxmlformats.org/officeDocument/2006/relationships/image" Target="../media/image30.emf"/><Relationship Id="rId1" Type="http://schemas.openxmlformats.org/officeDocument/2006/relationships/image" Target="../media/image29.emf"/><Relationship Id="rId6" Type="http://schemas.openxmlformats.org/officeDocument/2006/relationships/image" Target="../media/image34.emf"/><Relationship Id="rId5" Type="http://schemas.openxmlformats.org/officeDocument/2006/relationships/image" Target="../media/image33.emf"/><Relationship Id="rId10" Type="http://schemas.openxmlformats.org/officeDocument/2006/relationships/image" Target="../media/image38.emf"/><Relationship Id="rId4" Type="http://schemas.openxmlformats.org/officeDocument/2006/relationships/image" Target="../media/image32.emf"/><Relationship Id="rId9" Type="http://schemas.openxmlformats.org/officeDocument/2006/relationships/image" Target="../media/image37.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41.emf"/><Relationship Id="rId2" Type="http://schemas.openxmlformats.org/officeDocument/2006/relationships/image" Target="../media/image40.emf"/><Relationship Id="rId1" Type="http://schemas.openxmlformats.org/officeDocument/2006/relationships/image" Target="../media/image39.emf"/><Relationship Id="rId4" Type="http://schemas.openxmlformats.org/officeDocument/2006/relationships/image" Target="../media/image42.emf"/></Relationships>
</file>

<file path=xl/drawings/_rels/vmlDrawing8.vml.rels><?xml version="1.0" encoding="UTF-8" standalone="yes"?>
<Relationships xmlns="http://schemas.openxmlformats.org/package/2006/relationships"><Relationship Id="rId8" Type="http://schemas.openxmlformats.org/officeDocument/2006/relationships/image" Target="../media/image50.emf"/><Relationship Id="rId3" Type="http://schemas.openxmlformats.org/officeDocument/2006/relationships/image" Target="../media/image45.emf"/><Relationship Id="rId7" Type="http://schemas.openxmlformats.org/officeDocument/2006/relationships/image" Target="../media/image49.emf"/><Relationship Id="rId2" Type="http://schemas.openxmlformats.org/officeDocument/2006/relationships/image" Target="../media/image44.emf"/><Relationship Id="rId1" Type="http://schemas.openxmlformats.org/officeDocument/2006/relationships/image" Target="../media/image43.emf"/><Relationship Id="rId6" Type="http://schemas.openxmlformats.org/officeDocument/2006/relationships/image" Target="../media/image48.emf"/><Relationship Id="rId5" Type="http://schemas.openxmlformats.org/officeDocument/2006/relationships/image" Target="../media/image47.emf"/><Relationship Id="rId10" Type="http://schemas.openxmlformats.org/officeDocument/2006/relationships/image" Target="../media/image52.emf"/><Relationship Id="rId4" Type="http://schemas.openxmlformats.org/officeDocument/2006/relationships/image" Target="../media/image46.emf"/><Relationship Id="rId9" Type="http://schemas.openxmlformats.org/officeDocument/2006/relationships/image" Target="../media/image51.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55.emf"/><Relationship Id="rId2" Type="http://schemas.openxmlformats.org/officeDocument/2006/relationships/image" Target="../media/image54.emf"/><Relationship Id="rId1" Type="http://schemas.openxmlformats.org/officeDocument/2006/relationships/image" Target="../media/image53.emf"/><Relationship Id="rId4" Type="http://schemas.openxmlformats.org/officeDocument/2006/relationships/image" Target="../media/image56.emf"/></Relationships>
</file>

<file path=xl/drawings/_rels/vmlDrawing10.vml.rels><?xml version="1.0" encoding="UTF-8" standalone="yes"?>
<Relationships xmlns="http://schemas.openxmlformats.org/package/2006/relationships"><Relationship Id="rId8" Type="http://schemas.openxmlformats.org/officeDocument/2006/relationships/image" Target="../media/image64.emf"/><Relationship Id="rId3" Type="http://schemas.openxmlformats.org/officeDocument/2006/relationships/image" Target="../media/image59.emf"/><Relationship Id="rId7" Type="http://schemas.openxmlformats.org/officeDocument/2006/relationships/image" Target="../media/image63.emf"/><Relationship Id="rId2" Type="http://schemas.openxmlformats.org/officeDocument/2006/relationships/image" Target="../media/image58.emf"/><Relationship Id="rId1" Type="http://schemas.openxmlformats.org/officeDocument/2006/relationships/image" Target="../media/image57.emf"/><Relationship Id="rId6" Type="http://schemas.openxmlformats.org/officeDocument/2006/relationships/image" Target="../media/image62.emf"/><Relationship Id="rId5" Type="http://schemas.openxmlformats.org/officeDocument/2006/relationships/image" Target="../media/image61.emf"/><Relationship Id="rId10" Type="http://schemas.openxmlformats.org/officeDocument/2006/relationships/image" Target="../media/image66.emf"/><Relationship Id="rId4" Type="http://schemas.openxmlformats.org/officeDocument/2006/relationships/image" Target="../media/image60.emf"/><Relationship Id="rId9" Type="http://schemas.openxmlformats.org/officeDocument/2006/relationships/image" Target="../media/image65.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69.emf"/><Relationship Id="rId2" Type="http://schemas.openxmlformats.org/officeDocument/2006/relationships/image" Target="../media/image68.emf"/><Relationship Id="rId1" Type="http://schemas.openxmlformats.org/officeDocument/2006/relationships/image" Target="../media/image67.emf"/><Relationship Id="rId6" Type="http://schemas.openxmlformats.org/officeDocument/2006/relationships/image" Target="../media/image72.emf"/><Relationship Id="rId5" Type="http://schemas.openxmlformats.org/officeDocument/2006/relationships/image" Target="../media/image71.emf"/><Relationship Id="rId4" Type="http://schemas.openxmlformats.org/officeDocument/2006/relationships/image" Target="../media/image70.emf"/></Relationships>
</file>

<file path=xl/drawings/_rels/vmlDrawing12.vml.rels><?xml version="1.0" encoding="UTF-8" standalone="yes"?>
<Relationships xmlns="http://schemas.openxmlformats.org/package/2006/relationships"><Relationship Id="rId8" Type="http://schemas.openxmlformats.org/officeDocument/2006/relationships/image" Target="../media/image80.emf"/><Relationship Id="rId3" Type="http://schemas.openxmlformats.org/officeDocument/2006/relationships/image" Target="../media/image75.emf"/><Relationship Id="rId7" Type="http://schemas.openxmlformats.org/officeDocument/2006/relationships/image" Target="../media/image79.emf"/><Relationship Id="rId2" Type="http://schemas.openxmlformats.org/officeDocument/2006/relationships/image" Target="../media/image74.emf"/><Relationship Id="rId1" Type="http://schemas.openxmlformats.org/officeDocument/2006/relationships/image" Target="../media/image73.emf"/><Relationship Id="rId6" Type="http://schemas.openxmlformats.org/officeDocument/2006/relationships/image" Target="../media/image78.emf"/><Relationship Id="rId5" Type="http://schemas.openxmlformats.org/officeDocument/2006/relationships/image" Target="../media/image77.emf"/><Relationship Id="rId10" Type="http://schemas.openxmlformats.org/officeDocument/2006/relationships/image" Target="../media/image82.emf"/><Relationship Id="rId4" Type="http://schemas.openxmlformats.org/officeDocument/2006/relationships/image" Target="../media/image76.emf"/><Relationship Id="rId9" Type="http://schemas.openxmlformats.org/officeDocument/2006/relationships/image" Target="../media/image81.emf"/></Relationships>
</file>

<file path=xl/drawings/_rels/vmlDrawing13.vml.rels><?xml version="1.0" encoding="UTF-8" standalone="yes"?>
<Relationships xmlns="http://schemas.openxmlformats.org/package/2006/relationships"><Relationship Id="rId8" Type="http://schemas.openxmlformats.org/officeDocument/2006/relationships/image" Target="../media/image90.emf"/><Relationship Id="rId3" Type="http://schemas.openxmlformats.org/officeDocument/2006/relationships/image" Target="../media/image85.emf"/><Relationship Id="rId7" Type="http://schemas.openxmlformats.org/officeDocument/2006/relationships/image" Target="../media/image89.emf"/><Relationship Id="rId2" Type="http://schemas.openxmlformats.org/officeDocument/2006/relationships/image" Target="../media/image84.emf"/><Relationship Id="rId1" Type="http://schemas.openxmlformats.org/officeDocument/2006/relationships/image" Target="../media/image83.emf"/><Relationship Id="rId6" Type="http://schemas.openxmlformats.org/officeDocument/2006/relationships/image" Target="../media/image88.emf"/><Relationship Id="rId5" Type="http://schemas.openxmlformats.org/officeDocument/2006/relationships/image" Target="../media/image87.emf"/><Relationship Id="rId10" Type="http://schemas.openxmlformats.org/officeDocument/2006/relationships/image" Target="../media/image92.emf"/><Relationship Id="rId4" Type="http://schemas.openxmlformats.org/officeDocument/2006/relationships/image" Target="../media/image86.emf"/><Relationship Id="rId9" Type="http://schemas.openxmlformats.org/officeDocument/2006/relationships/image" Target="../media/image91.emf"/></Relationships>
</file>

<file path=xl/drawings/_rels/vmlDrawing14.vml.rels><?xml version="1.0" encoding="UTF-8" standalone="yes"?>
<Relationships xmlns="http://schemas.openxmlformats.org/package/2006/relationships"><Relationship Id="rId3" Type="http://schemas.openxmlformats.org/officeDocument/2006/relationships/image" Target="../media/image95.emf"/><Relationship Id="rId2" Type="http://schemas.openxmlformats.org/officeDocument/2006/relationships/image" Target="../media/image94.emf"/><Relationship Id="rId1" Type="http://schemas.openxmlformats.org/officeDocument/2006/relationships/image" Target="../media/image93.emf"/><Relationship Id="rId6" Type="http://schemas.openxmlformats.org/officeDocument/2006/relationships/image" Target="../media/image98.emf"/><Relationship Id="rId5" Type="http://schemas.openxmlformats.org/officeDocument/2006/relationships/image" Target="../media/image97.emf"/><Relationship Id="rId4" Type="http://schemas.openxmlformats.org/officeDocument/2006/relationships/image" Target="../media/image96.emf"/></Relationships>
</file>

<file path=xl/drawings/_rels/vmlDrawing15.vml.rels><?xml version="1.0" encoding="UTF-8" standalone="yes"?>
<Relationships xmlns="http://schemas.openxmlformats.org/package/2006/relationships"><Relationship Id="rId8" Type="http://schemas.openxmlformats.org/officeDocument/2006/relationships/image" Target="../media/image106.emf"/><Relationship Id="rId3" Type="http://schemas.openxmlformats.org/officeDocument/2006/relationships/image" Target="../media/image101.emf"/><Relationship Id="rId7" Type="http://schemas.openxmlformats.org/officeDocument/2006/relationships/image" Target="../media/image105.emf"/><Relationship Id="rId2" Type="http://schemas.openxmlformats.org/officeDocument/2006/relationships/image" Target="../media/image100.emf"/><Relationship Id="rId1" Type="http://schemas.openxmlformats.org/officeDocument/2006/relationships/image" Target="../media/image99.emf"/><Relationship Id="rId6" Type="http://schemas.openxmlformats.org/officeDocument/2006/relationships/image" Target="../media/image104.emf"/><Relationship Id="rId5" Type="http://schemas.openxmlformats.org/officeDocument/2006/relationships/image" Target="../media/image103.emf"/><Relationship Id="rId10" Type="http://schemas.openxmlformats.org/officeDocument/2006/relationships/image" Target="../media/image108.emf"/><Relationship Id="rId4" Type="http://schemas.openxmlformats.org/officeDocument/2006/relationships/image" Target="../media/image102.emf"/><Relationship Id="rId9" Type="http://schemas.openxmlformats.org/officeDocument/2006/relationships/image" Target="../media/image107.emf"/></Relationships>
</file>

<file path=xl/drawings/_rels/vmlDrawing16.vml.rels><?xml version="1.0" encoding="UTF-8" standalone="yes"?>
<Relationships xmlns="http://schemas.openxmlformats.org/package/2006/relationships"><Relationship Id="rId8" Type="http://schemas.openxmlformats.org/officeDocument/2006/relationships/image" Target="../media/image116.emf"/><Relationship Id="rId3" Type="http://schemas.openxmlformats.org/officeDocument/2006/relationships/image" Target="../media/image111.emf"/><Relationship Id="rId7" Type="http://schemas.openxmlformats.org/officeDocument/2006/relationships/image" Target="../media/image115.emf"/><Relationship Id="rId2" Type="http://schemas.openxmlformats.org/officeDocument/2006/relationships/image" Target="../media/image110.emf"/><Relationship Id="rId1" Type="http://schemas.openxmlformats.org/officeDocument/2006/relationships/image" Target="../media/image109.emf"/><Relationship Id="rId6" Type="http://schemas.openxmlformats.org/officeDocument/2006/relationships/image" Target="../media/image114.emf"/><Relationship Id="rId5" Type="http://schemas.openxmlformats.org/officeDocument/2006/relationships/image" Target="../media/image113.emf"/><Relationship Id="rId10" Type="http://schemas.openxmlformats.org/officeDocument/2006/relationships/image" Target="../media/image118.emf"/><Relationship Id="rId4" Type="http://schemas.openxmlformats.org/officeDocument/2006/relationships/image" Target="../media/image112.emf"/><Relationship Id="rId9" Type="http://schemas.openxmlformats.org/officeDocument/2006/relationships/image" Target="../media/image117.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19.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2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238125</xdr:colOff>
          <xdr:row>6</xdr:row>
          <xdr:rowOff>0</xdr:rowOff>
        </xdr:from>
        <xdr:to>
          <xdr:col>11</xdr:col>
          <xdr:colOff>104775</xdr:colOff>
          <xdr:row>7</xdr:row>
          <xdr:rowOff>9525</xdr:rowOff>
        </xdr:to>
        <xdr:sp macro="" textlink="">
          <xdr:nvSpPr>
            <xdr:cNvPr id="1025" name="cbHyouName"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228600</xdr:colOff>
          <xdr:row>5</xdr:row>
          <xdr:rowOff>371475</xdr:rowOff>
        </xdr:from>
        <xdr:to>
          <xdr:col>17</xdr:col>
          <xdr:colOff>9525</xdr:colOff>
          <xdr:row>7</xdr:row>
          <xdr:rowOff>9525</xdr:rowOff>
        </xdr:to>
        <xdr:sp macro="" textlink="">
          <xdr:nvSpPr>
            <xdr:cNvPr id="1026" name="btHyouji"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31</xdr:col>
      <xdr:colOff>28575</xdr:colOff>
      <xdr:row>0</xdr:row>
      <xdr:rowOff>0</xdr:rowOff>
    </xdr:from>
    <xdr:to>
      <xdr:col>33</xdr:col>
      <xdr:colOff>161925</xdr:colOff>
      <xdr:row>99</xdr:row>
      <xdr:rowOff>28575</xdr:rowOff>
    </xdr:to>
    <xdr:sp macro="" textlink="">
      <xdr:nvSpPr>
        <xdr:cNvPr id="1027" name="Rectangle 3">
          <a:extLst>
            <a:ext uri="{FF2B5EF4-FFF2-40B4-BE49-F238E27FC236}">
              <a16:creationId xmlns:a16="http://schemas.microsoft.com/office/drawing/2014/main" id="{00000000-0008-0000-0200-000003040000}"/>
            </a:ext>
          </a:extLst>
        </xdr:cNvPr>
        <xdr:cNvSpPr>
          <a:spLocks noChangeArrowheads="1"/>
        </xdr:cNvSpPr>
      </xdr:nvSpPr>
      <xdr:spPr bwMode="auto">
        <a:xfrm>
          <a:off x="9201150" y="0"/>
          <a:ext cx="1095375" cy="462724500"/>
        </a:xfrm>
        <a:prstGeom prst="rect">
          <a:avLst/>
        </a:prstGeom>
        <a:solidFill>
          <a:srgbClr xmlns:mc="http://schemas.openxmlformats.org/markup-compatibility/2006" xmlns:a14="http://schemas.microsoft.com/office/drawing/2010/main" val="CCCCFF" mc:Ignorable="a14" a14:legacySpreadsheetColorIndex="31">
            <a:alpha val="5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0</xdr:row>
      <xdr:rowOff>0</xdr:rowOff>
    </xdr:from>
    <xdr:to>
      <xdr:col>0</xdr:col>
      <xdr:colOff>485775</xdr:colOff>
      <xdr:row>99</xdr:row>
      <xdr:rowOff>28575</xdr:rowOff>
    </xdr:to>
    <xdr:sp macro="" textlink="">
      <xdr:nvSpPr>
        <xdr:cNvPr id="1028" name="Rectangle 4">
          <a:extLst>
            <a:ext uri="{FF2B5EF4-FFF2-40B4-BE49-F238E27FC236}">
              <a16:creationId xmlns:a16="http://schemas.microsoft.com/office/drawing/2014/main" id="{00000000-0008-0000-0200-000004040000}"/>
            </a:ext>
          </a:extLst>
        </xdr:cNvPr>
        <xdr:cNvSpPr>
          <a:spLocks noChangeArrowheads="1"/>
        </xdr:cNvSpPr>
      </xdr:nvSpPr>
      <xdr:spPr bwMode="auto">
        <a:xfrm>
          <a:off x="0" y="0"/>
          <a:ext cx="485775" cy="462724500"/>
        </a:xfrm>
        <a:prstGeom prst="rect">
          <a:avLst/>
        </a:prstGeom>
        <a:solidFill>
          <a:srgbClr xmlns:mc="http://schemas.openxmlformats.org/markup-compatibility/2006" xmlns:a14="http://schemas.microsoft.com/office/drawing/2010/main" val="CCCCFF" mc:Ignorable="a14" a14:legacySpreadsheetColorIndex="31">
            <a:alpha val="5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8</xdr:col>
      <xdr:colOff>66675</xdr:colOff>
      <xdr:row>0</xdr:row>
      <xdr:rowOff>171450</xdr:rowOff>
    </xdr:from>
    <xdr:to>
      <xdr:col>21</xdr:col>
      <xdr:colOff>257175</xdr:colOff>
      <xdr:row>5</xdr:row>
      <xdr:rowOff>19050</xdr:rowOff>
    </xdr:to>
    <xdr:sp macro="" textlink="">
      <xdr:nvSpPr>
        <xdr:cNvPr id="1029" name="Rectangle 5">
          <a:extLst>
            <a:ext uri="{FF2B5EF4-FFF2-40B4-BE49-F238E27FC236}">
              <a16:creationId xmlns:a16="http://schemas.microsoft.com/office/drawing/2014/main" id="{00000000-0008-0000-0200-000005040000}"/>
            </a:ext>
          </a:extLst>
        </xdr:cNvPr>
        <xdr:cNvSpPr>
          <a:spLocks noChangeArrowheads="1"/>
        </xdr:cNvSpPr>
      </xdr:nvSpPr>
      <xdr:spPr bwMode="auto">
        <a:xfrm>
          <a:off x="2838450" y="171450"/>
          <a:ext cx="3781425" cy="704850"/>
        </a:xfrm>
        <a:prstGeom prst="rect">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9</xdr:col>
      <xdr:colOff>38100</xdr:colOff>
      <xdr:row>1</xdr:row>
      <xdr:rowOff>171450</xdr:rowOff>
    </xdr:from>
    <xdr:to>
      <xdr:col>21</xdr:col>
      <xdr:colOff>57150</xdr:colOff>
      <xdr:row>4</xdr:row>
      <xdr:rowOff>0</xdr:rowOff>
    </xdr:to>
    <xdr:sp macro="" textlink="">
      <xdr:nvSpPr>
        <xdr:cNvPr id="1030" name="Rectangle 6">
          <a:extLst>
            <a:ext uri="{FF2B5EF4-FFF2-40B4-BE49-F238E27FC236}">
              <a16:creationId xmlns:a16="http://schemas.microsoft.com/office/drawing/2014/main" id="{00000000-0008-0000-0200-000006040000}"/>
            </a:ext>
          </a:extLst>
        </xdr:cNvPr>
        <xdr:cNvSpPr>
          <a:spLocks noChangeArrowheads="1"/>
        </xdr:cNvSpPr>
      </xdr:nvSpPr>
      <xdr:spPr bwMode="auto">
        <a:xfrm>
          <a:off x="3086100" y="342900"/>
          <a:ext cx="3333750"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市町村税課税状況等の調</a:t>
          </a:r>
        </a:p>
      </xdr:txBody>
    </xdr:sp>
    <xdr:clientData/>
  </xdr:twoCellAnchor>
  <mc:AlternateContent xmlns:mc="http://schemas.openxmlformats.org/markup-compatibility/2006">
    <mc:Choice xmlns:a14="http://schemas.microsoft.com/office/drawing/2010/main" Requires="a14">
      <xdr:twoCellAnchor editAs="absolute">
        <xdr:from>
          <xdr:col>20</xdr:col>
          <xdr:colOff>9525</xdr:colOff>
          <xdr:row>5</xdr:row>
          <xdr:rowOff>371475</xdr:rowOff>
        </xdr:from>
        <xdr:to>
          <xdr:col>24</xdr:col>
          <xdr:colOff>171450</xdr:colOff>
          <xdr:row>7</xdr:row>
          <xdr:rowOff>9525</xdr:rowOff>
        </xdr:to>
        <xdr:sp macro="" textlink="">
          <xdr:nvSpPr>
            <xdr:cNvPr id="1032" name="btSave"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95250</xdr:colOff>
      <xdr:row>13</xdr:row>
      <xdr:rowOff>0</xdr:rowOff>
    </xdr:from>
    <xdr:to>
      <xdr:col>10</xdr:col>
      <xdr:colOff>247650</xdr:colOff>
      <xdr:row>19</xdr:row>
      <xdr:rowOff>123825</xdr:rowOff>
    </xdr:to>
    <xdr:sp macro="" textlink="">
      <xdr:nvSpPr>
        <xdr:cNvPr id="1033" name="Rectangle 9">
          <a:extLst>
            <a:ext uri="{FF2B5EF4-FFF2-40B4-BE49-F238E27FC236}">
              <a16:creationId xmlns:a16="http://schemas.microsoft.com/office/drawing/2014/main" id="{00000000-0008-0000-0200-000009040000}"/>
            </a:ext>
          </a:extLst>
        </xdr:cNvPr>
        <xdr:cNvSpPr>
          <a:spLocks noChangeArrowheads="1"/>
        </xdr:cNvSpPr>
      </xdr:nvSpPr>
      <xdr:spPr bwMode="auto">
        <a:xfrm>
          <a:off x="1209675" y="2867025"/>
          <a:ext cx="2362200" cy="1209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247650</xdr:colOff>
      <xdr:row>13</xdr:row>
      <xdr:rowOff>0</xdr:rowOff>
    </xdr:from>
    <xdr:to>
      <xdr:col>23</xdr:col>
      <xdr:colOff>123825</xdr:colOff>
      <xdr:row>19</xdr:row>
      <xdr:rowOff>123825</xdr:rowOff>
    </xdr:to>
    <xdr:sp macro="" textlink="">
      <xdr:nvSpPr>
        <xdr:cNvPr id="1034" name="Rectangle 10">
          <a:extLst>
            <a:ext uri="{FF2B5EF4-FFF2-40B4-BE49-F238E27FC236}">
              <a16:creationId xmlns:a16="http://schemas.microsoft.com/office/drawing/2014/main" id="{00000000-0008-0000-0200-00000A040000}"/>
            </a:ext>
          </a:extLst>
        </xdr:cNvPr>
        <xdr:cNvSpPr>
          <a:spLocks noChangeArrowheads="1"/>
        </xdr:cNvSpPr>
      </xdr:nvSpPr>
      <xdr:spPr bwMode="auto">
        <a:xfrm>
          <a:off x="4676775" y="2867025"/>
          <a:ext cx="2362200" cy="1209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180975</xdr:colOff>
      <xdr:row>12</xdr:row>
      <xdr:rowOff>0</xdr:rowOff>
    </xdr:from>
    <xdr:to>
      <xdr:col>9</xdr:col>
      <xdr:colOff>114300</xdr:colOff>
      <xdr:row>13</xdr:row>
      <xdr:rowOff>142875</xdr:rowOff>
    </xdr:to>
    <xdr:sp macro="" textlink="">
      <xdr:nvSpPr>
        <xdr:cNvPr id="1035" name="Rectangle 11">
          <a:extLst>
            <a:ext uri="{FF2B5EF4-FFF2-40B4-BE49-F238E27FC236}">
              <a16:creationId xmlns:a16="http://schemas.microsoft.com/office/drawing/2014/main" id="{00000000-0008-0000-0200-00000B040000}"/>
            </a:ext>
          </a:extLst>
        </xdr:cNvPr>
        <xdr:cNvSpPr>
          <a:spLocks noChangeArrowheads="1"/>
        </xdr:cNvSpPr>
      </xdr:nvSpPr>
      <xdr:spPr bwMode="auto">
        <a:xfrm>
          <a:off x="1571625" y="2686050"/>
          <a:ext cx="1590675"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＜入力用ブック＞</a:t>
          </a:r>
        </a:p>
      </xdr:txBody>
    </xdr:sp>
    <xdr:clientData/>
  </xdr:twoCellAnchor>
  <xdr:twoCellAnchor>
    <xdr:from>
      <xdr:col>16</xdr:col>
      <xdr:colOff>180975</xdr:colOff>
      <xdr:row>12</xdr:row>
      <xdr:rowOff>9525</xdr:rowOff>
    </xdr:from>
    <xdr:to>
      <xdr:col>21</xdr:col>
      <xdr:colOff>266700</xdr:colOff>
      <xdr:row>13</xdr:row>
      <xdr:rowOff>152400</xdr:rowOff>
    </xdr:to>
    <xdr:sp macro="" textlink="">
      <xdr:nvSpPr>
        <xdr:cNvPr id="1036" name="Rectangle 12">
          <a:extLst>
            <a:ext uri="{FF2B5EF4-FFF2-40B4-BE49-F238E27FC236}">
              <a16:creationId xmlns:a16="http://schemas.microsoft.com/office/drawing/2014/main" id="{00000000-0008-0000-0200-00000C040000}"/>
            </a:ext>
          </a:extLst>
        </xdr:cNvPr>
        <xdr:cNvSpPr>
          <a:spLocks noChangeArrowheads="1"/>
        </xdr:cNvSpPr>
      </xdr:nvSpPr>
      <xdr:spPr bwMode="auto">
        <a:xfrm>
          <a:off x="5162550" y="2695575"/>
          <a:ext cx="1466850"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＜突合用ブック＞</a:t>
          </a:r>
        </a:p>
      </xdr:txBody>
    </xdr:sp>
    <xdr:clientData/>
  </xdr:twoCellAnchor>
  <xdr:twoCellAnchor>
    <xdr:from>
      <xdr:col>13</xdr:col>
      <xdr:colOff>161925</xdr:colOff>
      <xdr:row>67</xdr:row>
      <xdr:rowOff>28575</xdr:rowOff>
    </xdr:from>
    <xdr:to>
      <xdr:col>22</xdr:col>
      <xdr:colOff>257175</xdr:colOff>
      <xdr:row>77</xdr:row>
      <xdr:rowOff>5410200</xdr:rowOff>
    </xdr:to>
    <xdr:sp macro="" textlink="">
      <xdr:nvSpPr>
        <xdr:cNvPr id="1037" name="Rectangle 13">
          <a:extLst>
            <a:ext uri="{FF2B5EF4-FFF2-40B4-BE49-F238E27FC236}">
              <a16:creationId xmlns:a16="http://schemas.microsoft.com/office/drawing/2014/main" id="{00000000-0008-0000-0200-00000D040000}"/>
            </a:ext>
          </a:extLst>
        </xdr:cNvPr>
        <xdr:cNvSpPr>
          <a:spLocks noChangeArrowheads="1"/>
        </xdr:cNvSpPr>
      </xdr:nvSpPr>
      <xdr:spPr bwMode="auto">
        <a:xfrm>
          <a:off x="4314825" y="12658725"/>
          <a:ext cx="2581275" cy="4582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171450</xdr:colOff>
      <xdr:row>51</xdr:row>
      <xdr:rowOff>38100</xdr:rowOff>
    </xdr:from>
    <xdr:to>
      <xdr:col>13</xdr:col>
      <xdr:colOff>0</xdr:colOff>
      <xdr:row>68</xdr:row>
      <xdr:rowOff>9525</xdr:rowOff>
    </xdr:to>
    <xdr:sp macro="" textlink="">
      <xdr:nvSpPr>
        <xdr:cNvPr id="1038" name="Rectangle 14">
          <a:extLst>
            <a:ext uri="{FF2B5EF4-FFF2-40B4-BE49-F238E27FC236}">
              <a16:creationId xmlns:a16="http://schemas.microsoft.com/office/drawing/2014/main" id="{00000000-0008-0000-0200-00000E040000}"/>
            </a:ext>
          </a:extLst>
        </xdr:cNvPr>
        <xdr:cNvSpPr>
          <a:spLocks noChangeArrowheads="1"/>
        </xdr:cNvSpPr>
      </xdr:nvSpPr>
      <xdr:spPr bwMode="auto">
        <a:xfrm>
          <a:off x="1285875" y="9772650"/>
          <a:ext cx="2867025" cy="304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266700</xdr:colOff>
      <xdr:row>58</xdr:row>
      <xdr:rowOff>104775</xdr:rowOff>
    </xdr:from>
    <xdr:to>
      <xdr:col>6</xdr:col>
      <xdr:colOff>247650</xdr:colOff>
      <xdr:row>59</xdr:row>
      <xdr:rowOff>152400</xdr:rowOff>
    </xdr:to>
    <xdr:sp macro="" textlink="">
      <xdr:nvSpPr>
        <xdr:cNvPr id="1039" name="Rectangle 15">
          <a:extLst>
            <a:ext uri="{FF2B5EF4-FFF2-40B4-BE49-F238E27FC236}">
              <a16:creationId xmlns:a16="http://schemas.microsoft.com/office/drawing/2014/main" id="{00000000-0008-0000-0200-00000F040000}"/>
            </a:ext>
          </a:extLst>
        </xdr:cNvPr>
        <xdr:cNvSpPr>
          <a:spLocks noChangeArrowheads="1"/>
        </xdr:cNvSpPr>
      </xdr:nvSpPr>
      <xdr:spPr bwMode="auto">
        <a:xfrm>
          <a:off x="1381125" y="11106150"/>
          <a:ext cx="108585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【ガイダンス】</a:t>
          </a:r>
        </a:p>
      </xdr:txBody>
    </xdr:sp>
    <xdr:clientData/>
  </xdr:twoCellAnchor>
  <xdr:twoCellAnchor>
    <xdr:from>
      <xdr:col>19</xdr:col>
      <xdr:colOff>85725</xdr:colOff>
      <xdr:row>49</xdr:row>
      <xdr:rowOff>171450</xdr:rowOff>
    </xdr:from>
    <xdr:to>
      <xdr:col>29</xdr:col>
      <xdr:colOff>0</xdr:colOff>
      <xdr:row>65</xdr:row>
      <xdr:rowOff>9525</xdr:rowOff>
    </xdr:to>
    <xdr:sp macro="" textlink="">
      <xdr:nvSpPr>
        <xdr:cNvPr id="1040" name="Rectangle 16">
          <a:extLst>
            <a:ext uri="{FF2B5EF4-FFF2-40B4-BE49-F238E27FC236}">
              <a16:creationId xmlns:a16="http://schemas.microsoft.com/office/drawing/2014/main" id="{00000000-0008-0000-0200-000010040000}"/>
            </a:ext>
          </a:extLst>
        </xdr:cNvPr>
        <xdr:cNvSpPr>
          <a:spLocks noChangeArrowheads="1"/>
        </xdr:cNvSpPr>
      </xdr:nvSpPr>
      <xdr:spPr bwMode="auto">
        <a:xfrm>
          <a:off x="5895975" y="9544050"/>
          <a:ext cx="2724150" cy="2733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180975</xdr:colOff>
      <xdr:row>80</xdr:row>
      <xdr:rowOff>8686800</xdr:rowOff>
    </xdr:from>
    <xdr:to>
      <xdr:col>12</xdr:col>
      <xdr:colOff>266700</xdr:colOff>
      <xdr:row>95</xdr:row>
      <xdr:rowOff>4343400</xdr:rowOff>
    </xdr:to>
    <xdr:sp macro="" textlink="">
      <xdr:nvSpPr>
        <xdr:cNvPr id="1041" name="Rectangle 17">
          <a:extLst>
            <a:ext uri="{FF2B5EF4-FFF2-40B4-BE49-F238E27FC236}">
              <a16:creationId xmlns:a16="http://schemas.microsoft.com/office/drawing/2014/main" id="{00000000-0008-0000-0200-000011040000}"/>
            </a:ext>
          </a:extLst>
        </xdr:cNvPr>
        <xdr:cNvSpPr>
          <a:spLocks noChangeArrowheads="1"/>
        </xdr:cNvSpPr>
      </xdr:nvSpPr>
      <xdr:spPr bwMode="auto">
        <a:xfrm>
          <a:off x="1295400" y="120253125"/>
          <a:ext cx="2847975" cy="288121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142875</xdr:colOff>
      <xdr:row>53</xdr:row>
      <xdr:rowOff>38100</xdr:rowOff>
    </xdr:from>
    <xdr:to>
      <xdr:col>22</xdr:col>
      <xdr:colOff>28575</xdr:colOff>
      <xdr:row>55</xdr:row>
      <xdr:rowOff>85725</xdr:rowOff>
    </xdr:to>
    <xdr:sp macro="" textlink="">
      <xdr:nvSpPr>
        <xdr:cNvPr id="1042" name="Rectangle 18">
          <a:extLst>
            <a:ext uri="{FF2B5EF4-FFF2-40B4-BE49-F238E27FC236}">
              <a16:creationId xmlns:a16="http://schemas.microsoft.com/office/drawing/2014/main" id="{00000000-0008-0000-0200-000012040000}"/>
            </a:ext>
          </a:extLst>
        </xdr:cNvPr>
        <xdr:cNvSpPr>
          <a:spLocks noChangeArrowheads="1"/>
        </xdr:cNvSpPr>
      </xdr:nvSpPr>
      <xdr:spPr bwMode="auto">
        <a:xfrm>
          <a:off x="5953125" y="10134600"/>
          <a:ext cx="714375" cy="409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地方公共　</a:t>
          </a:r>
        </a:p>
        <a:p>
          <a:pPr algn="l" rtl="0">
            <a:lnSpc>
              <a:spcPts val="900"/>
            </a:lnSpc>
            <a:defRPr sz="1000"/>
          </a:pPr>
          <a:r>
            <a:rPr lang="ja-JP" altLang="en-US" sz="800" b="0" i="0" u="none" strike="noStrike" baseline="0">
              <a:solidFill>
                <a:srgbClr val="000000"/>
              </a:solidFill>
              <a:latin typeface="ＭＳ Ｐゴシック"/>
              <a:ea typeface="ＭＳ Ｐゴシック"/>
            </a:rPr>
            <a:t>団体コード</a:t>
          </a:r>
        </a:p>
      </xdr:txBody>
    </xdr:sp>
    <xdr:clientData/>
  </xdr:twoCellAnchor>
  <xdr:twoCellAnchor>
    <xdr:from>
      <xdr:col>23</xdr:col>
      <xdr:colOff>123825</xdr:colOff>
      <xdr:row>50</xdr:row>
      <xdr:rowOff>142875</xdr:rowOff>
    </xdr:from>
    <xdr:to>
      <xdr:col>26</xdr:col>
      <xdr:colOff>57150</xdr:colOff>
      <xdr:row>53</xdr:row>
      <xdr:rowOff>57150</xdr:rowOff>
    </xdr:to>
    <xdr:sp macro="" textlink="">
      <xdr:nvSpPr>
        <xdr:cNvPr id="1043" name="Rectangle 19">
          <a:extLst>
            <a:ext uri="{FF2B5EF4-FFF2-40B4-BE49-F238E27FC236}">
              <a16:creationId xmlns:a16="http://schemas.microsoft.com/office/drawing/2014/main" id="{00000000-0008-0000-0200-000013040000}"/>
            </a:ext>
          </a:extLst>
        </xdr:cNvPr>
        <xdr:cNvSpPr>
          <a:spLocks noChangeArrowheads="1"/>
        </xdr:cNvSpPr>
      </xdr:nvSpPr>
      <xdr:spPr bwMode="auto">
        <a:xfrm>
          <a:off x="7038975" y="9696450"/>
          <a:ext cx="809625" cy="4572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都道府県名</a:t>
          </a:r>
        </a:p>
        <a:p>
          <a:pPr algn="l" rtl="0">
            <a:lnSpc>
              <a:spcPts val="900"/>
            </a:lnSpc>
            <a:defRPr sz="1000"/>
          </a:pPr>
          <a:r>
            <a:rPr lang="ja-JP" altLang="en-US" sz="800" b="0" i="0" u="none" strike="noStrike" baseline="0">
              <a:solidFill>
                <a:srgbClr val="000000"/>
              </a:solidFill>
              <a:latin typeface="ＭＳ Ｐゴシック"/>
              <a:ea typeface="ＭＳ Ｐゴシック"/>
            </a:rPr>
            <a:t>市町村名</a:t>
          </a:r>
        </a:p>
      </xdr:txBody>
    </xdr:sp>
    <xdr:clientData/>
  </xdr:twoCellAnchor>
  <xdr:twoCellAnchor>
    <xdr:from>
      <xdr:col>22</xdr:col>
      <xdr:colOff>28575</xdr:colOff>
      <xdr:row>53</xdr:row>
      <xdr:rowOff>38100</xdr:rowOff>
    </xdr:from>
    <xdr:to>
      <xdr:col>24</xdr:col>
      <xdr:colOff>257175</xdr:colOff>
      <xdr:row>54</xdr:row>
      <xdr:rowOff>171450</xdr:rowOff>
    </xdr:to>
    <xdr:sp macro="" textlink="">
      <xdr:nvSpPr>
        <xdr:cNvPr id="1044" name="Rectangle 20">
          <a:extLst>
            <a:ext uri="{FF2B5EF4-FFF2-40B4-BE49-F238E27FC236}">
              <a16:creationId xmlns:a16="http://schemas.microsoft.com/office/drawing/2014/main" id="{00000000-0008-0000-0200-000014040000}"/>
            </a:ext>
          </a:extLst>
        </xdr:cNvPr>
        <xdr:cNvSpPr>
          <a:spLocks noChangeArrowheads="1"/>
        </xdr:cNvSpPr>
      </xdr:nvSpPr>
      <xdr:spPr bwMode="auto">
        <a:xfrm>
          <a:off x="6667500" y="10134600"/>
          <a:ext cx="781050"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49</xdr:row>
      <xdr:rowOff>114300</xdr:rowOff>
    </xdr:from>
    <xdr:to>
      <xdr:col>28</xdr:col>
      <xdr:colOff>123825</xdr:colOff>
      <xdr:row>50</xdr:row>
      <xdr:rowOff>123825</xdr:rowOff>
    </xdr:to>
    <xdr:sp macro="" textlink="">
      <xdr:nvSpPr>
        <xdr:cNvPr id="1045" name="Rectangle 21">
          <a:extLst>
            <a:ext uri="{FF2B5EF4-FFF2-40B4-BE49-F238E27FC236}">
              <a16:creationId xmlns:a16="http://schemas.microsoft.com/office/drawing/2014/main" id="{00000000-0008-0000-0200-000015040000}"/>
            </a:ext>
          </a:extLst>
        </xdr:cNvPr>
        <xdr:cNvSpPr>
          <a:spLocks noChangeArrowheads="1"/>
        </xdr:cNvSpPr>
      </xdr:nvSpPr>
      <xdr:spPr bwMode="auto">
        <a:xfrm>
          <a:off x="8058150" y="9486900"/>
          <a:ext cx="409575"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表00</a:t>
          </a:r>
        </a:p>
      </xdr:txBody>
    </xdr:sp>
    <xdr:clientData/>
  </xdr:twoCellAnchor>
  <xdr:twoCellAnchor>
    <xdr:from>
      <xdr:col>8</xdr:col>
      <xdr:colOff>180975</xdr:colOff>
      <xdr:row>52</xdr:row>
      <xdr:rowOff>38100</xdr:rowOff>
    </xdr:from>
    <xdr:to>
      <xdr:col>18</xdr:col>
      <xdr:colOff>228600</xdr:colOff>
      <xdr:row>55</xdr:row>
      <xdr:rowOff>76200</xdr:rowOff>
    </xdr:to>
    <xdr:sp macro="" textlink="">
      <xdr:nvSpPr>
        <xdr:cNvPr id="1046" name="Line 22">
          <a:extLst>
            <a:ext uri="{FF2B5EF4-FFF2-40B4-BE49-F238E27FC236}">
              <a16:creationId xmlns:a16="http://schemas.microsoft.com/office/drawing/2014/main" id="{00000000-0008-0000-0200-000016040000}"/>
            </a:ext>
          </a:extLst>
        </xdr:cNvPr>
        <xdr:cNvSpPr>
          <a:spLocks noChangeShapeType="1"/>
        </xdr:cNvSpPr>
      </xdr:nvSpPr>
      <xdr:spPr bwMode="auto">
        <a:xfrm flipV="1">
          <a:off x="2952750" y="9953625"/>
          <a:ext cx="2809875"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190500</xdr:colOff>
      <xdr:row>57</xdr:row>
      <xdr:rowOff>133350</xdr:rowOff>
    </xdr:from>
    <xdr:to>
      <xdr:col>7</xdr:col>
      <xdr:colOff>190500</xdr:colOff>
      <xdr:row>62</xdr:row>
      <xdr:rowOff>104775</xdr:rowOff>
    </xdr:to>
    <xdr:sp macro="" textlink="">
      <xdr:nvSpPr>
        <xdr:cNvPr id="1047" name="Line 23">
          <a:extLst>
            <a:ext uri="{FF2B5EF4-FFF2-40B4-BE49-F238E27FC236}">
              <a16:creationId xmlns:a16="http://schemas.microsoft.com/office/drawing/2014/main" id="{00000000-0008-0000-0200-000017040000}"/>
            </a:ext>
          </a:extLst>
        </xdr:cNvPr>
        <xdr:cNvSpPr>
          <a:spLocks noChangeShapeType="1"/>
        </xdr:cNvSpPr>
      </xdr:nvSpPr>
      <xdr:spPr bwMode="auto">
        <a:xfrm flipH="1">
          <a:off x="2686050" y="10953750"/>
          <a:ext cx="0" cy="876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133350</xdr:colOff>
      <xdr:row>66</xdr:row>
      <xdr:rowOff>57150</xdr:rowOff>
    </xdr:from>
    <xdr:to>
      <xdr:col>22</xdr:col>
      <xdr:colOff>85725</xdr:colOff>
      <xdr:row>68</xdr:row>
      <xdr:rowOff>76200</xdr:rowOff>
    </xdr:to>
    <xdr:sp macro="" textlink="">
      <xdr:nvSpPr>
        <xdr:cNvPr id="1048" name="Rectangle 24">
          <a:extLst>
            <a:ext uri="{FF2B5EF4-FFF2-40B4-BE49-F238E27FC236}">
              <a16:creationId xmlns:a16="http://schemas.microsoft.com/office/drawing/2014/main" id="{00000000-0008-0000-0200-000018040000}"/>
            </a:ext>
          </a:extLst>
        </xdr:cNvPr>
        <xdr:cNvSpPr>
          <a:spLocks noChangeArrowheads="1"/>
        </xdr:cNvSpPr>
      </xdr:nvSpPr>
      <xdr:spPr bwMode="auto">
        <a:xfrm>
          <a:off x="5943600" y="12506325"/>
          <a:ext cx="781050"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OKエラー</a:t>
          </a:r>
        </a:p>
      </xdr:txBody>
    </xdr:sp>
    <xdr:clientData/>
  </xdr:twoCellAnchor>
  <xdr:twoCellAnchor>
    <xdr:from>
      <xdr:col>2</xdr:col>
      <xdr:colOff>228600</xdr:colOff>
      <xdr:row>81</xdr:row>
      <xdr:rowOff>9753600</xdr:rowOff>
    </xdr:from>
    <xdr:to>
      <xdr:col>7</xdr:col>
      <xdr:colOff>28575</xdr:colOff>
      <xdr:row>84</xdr:row>
      <xdr:rowOff>14097000</xdr:rowOff>
    </xdr:to>
    <xdr:sp macro="" textlink="">
      <xdr:nvSpPr>
        <xdr:cNvPr id="1049" name="Rectangle 25">
          <a:extLst>
            <a:ext uri="{FF2B5EF4-FFF2-40B4-BE49-F238E27FC236}">
              <a16:creationId xmlns:a16="http://schemas.microsoft.com/office/drawing/2014/main" id="{00000000-0008-0000-0200-000019040000}"/>
            </a:ext>
          </a:extLst>
        </xdr:cNvPr>
        <xdr:cNvSpPr>
          <a:spLocks noChangeArrowheads="1"/>
        </xdr:cNvSpPr>
      </xdr:nvSpPr>
      <xdr:spPr bwMode="auto">
        <a:xfrm>
          <a:off x="1343025" y="140817600"/>
          <a:ext cx="1181100" cy="6283642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81</xdr:row>
      <xdr:rowOff>18440400</xdr:rowOff>
    </xdr:from>
    <xdr:to>
      <xdr:col>6</xdr:col>
      <xdr:colOff>238125</xdr:colOff>
      <xdr:row>84</xdr:row>
      <xdr:rowOff>3276600</xdr:rowOff>
    </xdr:to>
    <xdr:sp macro="" textlink="">
      <xdr:nvSpPr>
        <xdr:cNvPr id="1050" name="Rectangle 26">
          <a:extLst>
            <a:ext uri="{FF2B5EF4-FFF2-40B4-BE49-F238E27FC236}">
              <a16:creationId xmlns:a16="http://schemas.microsoft.com/office/drawing/2014/main" id="{00000000-0008-0000-0200-00001A040000}"/>
            </a:ext>
          </a:extLst>
        </xdr:cNvPr>
        <xdr:cNvSpPr>
          <a:spLocks noChangeArrowheads="1"/>
        </xdr:cNvSpPr>
      </xdr:nvSpPr>
      <xdr:spPr bwMode="auto">
        <a:xfrm>
          <a:off x="1390650" y="149504400"/>
          <a:ext cx="1066800" cy="43329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突合チェック／</a:t>
          </a:r>
        </a:p>
        <a:p>
          <a:pPr algn="ctr" rtl="0">
            <a:lnSpc>
              <a:spcPts val="900"/>
            </a:lnSpc>
            <a:defRPr sz="1000"/>
          </a:pPr>
          <a:r>
            <a:rPr lang="ja-JP" altLang="en-US" sz="800" b="0" i="0" u="none" strike="noStrike" baseline="0">
              <a:solidFill>
                <a:srgbClr val="000000"/>
              </a:solidFill>
              <a:latin typeface="ＭＳ Ｐゴシック"/>
              <a:ea typeface="ＭＳ Ｐゴシック"/>
            </a:rPr>
            <a:t>ファイル出力</a:t>
          </a:r>
        </a:p>
      </xdr:txBody>
    </xdr:sp>
    <xdr:clientData/>
  </xdr:twoCellAnchor>
  <xdr:twoCellAnchor>
    <xdr:from>
      <xdr:col>3</xdr:col>
      <xdr:colOff>38100</xdr:colOff>
      <xdr:row>87</xdr:row>
      <xdr:rowOff>0</xdr:rowOff>
    </xdr:from>
    <xdr:to>
      <xdr:col>10</xdr:col>
      <xdr:colOff>142875</xdr:colOff>
      <xdr:row>93</xdr:row>
      <xdr:rowOff>18440400</xdr:rowOff>
    </xdr:to>
    <xdr:sp macro="" textlink="">
      <xdr:nvSpPr>
        <xdr:cNvPr id="1051" name="Rectangle 27">
          <a:extLst>
            <a:ext uri="{FF2B5EF4-FFF2-40B4-BE49-F238E27FC236}">
              <a16:creationId xmlns:a16="http://schemas.microsoft.com/office/drawing/2014/main" id="{00000000-0008-0000-0200-00001B040000}"/>
            </a:ext>
          </a:extLst>
        </xdr:cNvPr>
        <xdr:cNvSpPr>
          <a:spLocks noChangeArrowheads="1"/>
        </xdr:cNvSpPr>
      </xdr:nvSpPr>
      <xdr:spPr bwMode="auto">
        <a:xfrm>
          <a:off x="1428750" y="248050050"/>
          <a:ext cx="2038350" cy="135426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実行結果</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　　　・・・・</a:t>
          </a:r>
        </a:p>
        <a:p>
          <a:pPr algn="l" rtl="0">
            <a:lnSpc>
              <a:spcPts val="900"/>
            </a:lnSpc>
            <a:defRPr sz="1000"/>
          </a:pP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4</xdr:col>
      <xdr:colOff>76200</xdr:colOff>
      <xdr:row>51</xdr:row>
      <xdr:rowOff>152400</xdr:rowOff>
    </xdr:from>
    <xdr:to>
      <xdr:col>10</xdr:col>
      <xdr:colOff>152400</xdr:colOff>
      <xdr:row>54</xdr:row>
      <xdr:rowOff>104775</xdr:rowOff>
    </xdr:to>
    <xdr:sp macro="" textlink="">
      <xdr:nvSpPr>
        <xdr:cNvPr id="1052" name="Rectangle 28">
          <a:extLst>
            <a:ext uri="{FF2B5EF4-FFF2-40B4-BE49-F238E27FC236}">
              <a16:creationId xmlns:a16="http://schemas.microsoft.com/office/drawing/2014/main" id="{00000000-0008-0000-0200-00001C040000}"/>
            </a:ext>
          </a:extLst>
        </xdr:cNvPr>
        <xdr:cNvSpPr>
          <a:spLocks noChangeArrowheads="1"/>
        </xdr:cNvSpPr>
      </xdr:nvSpPr>
      <xdr:spPr bwMode="auto">
        <a:xfrm>
          <a:off x="1743075" y="9886950"/>
          <a:ext cx="1733550" cy="495300"/>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161925</xdr:colOff>
      <xdr:row>52</xdr:row>
      <xdr:rowOff>38100</xdr:rowOff>
    </xdr:from>
    <xdr:to>
      <xdr:col>10</xdr:col>
      <xdr:colOff>19050</xdr:colOff>
      <xdr:row>54</xdr:row>
      <xdr:rowOff>28575</xdr:rowOff>
    </xdr:to>
    <xdr:sp macro="" textlink="">
      <xdr:nvSpPr>
        <xdr:cNvPr id="1053" name="Rectangle 29">
          <a:extLst>
            <a:ext uri="{FF2B5EF4-FFF2-40B4-BE49-F238E27FC236}">
              <a16:creationId xmlns:a16="http://schemas.microsoft.com/office/drawing/2014/main" id="{00000000-0008-0000-0200-00001D040000}"/>
            </a:ext>
          </a:extLst>
        </xdr:cNvPr>
        <xdr:cNvSpPr>
          <a:spLocks noChangeArrowheads="1"/>
        </xdr:cNvSpPr>
      </xdr:nvSpPr>
      <xdr:spPr bwMode="auto">
        <a:xfrm>
          <a:off x="1828800" y="9953625"/>
          <a:ext cx="151447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調　査　名</a:t>
          </a:r>
        </a:p>
      </xdr:txBody>
    </xdr:sp>
    <xdr:clientData/>
  </xdr:twoCellAnchor>
  <xdr:twoCellAnchor>
    <xdr:from>
      <xdr:col>2</xdr:col>
      <xdr:colOff>266700</xdr:colOff>
      <xdr:row>55</xdr:row>
      <xdr:rowOff>114300</xdr:rowOff>
    </xdr:from>
    <xdr:to>
      <xdr:col>6</xdr:col>
      <xdr:colOff>85725</xdr:colOff>
      <xdr:row>57</xdr:row>
      <xdr:rowOff>76200</xdr:rowOff>
    </xdr:to>
    <xdr:sp macro="" textlink="">
      <xdr:nvSpPr>
        <xdr:cNvPr id="1054" name="Rectangle 30">
          <a:extLst>
            <a:ext uri="{FF2B5EF4-FFF2-40B4-BE49-F238E27FC236}">
              <a16:creationId xmlns:a16="http://schemas.microsoft.com/office/drawing/2014/main" id="{00000000-0008-0000-0200-00001E040000}"/>
            </a:ext>
          </a:extLst>
        </xdr:cNvPr>
        <xdr:cNvSpPr>
          <a:spLocks noChangeArrowheads="1"/>
        </xdr:cNvSpPr>
      </xdr:nvSpPr>
      <xdr:spPr bwMode="auto">
        <a:xfrm>
          <a:off x="1381125" y="10572750"/>
          <a:ext cx="9239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表nn　　      ▼</a:t>
          </a:r>
        </a:p>
      </xdr:txBody>
    </xdr:sp>
    <xdr:clientData/>
  </xdr:twoCellAnchor>
  <xdr:twoCellAnchor>
    <xdr:from>
      <xdr:col>2</xdr:col>
      <xdr:colOff>9525</xdr:colOff>
      <xdr:row>49</xdr:row>
      <xdr:rowOff>66675</xdr:rowOff>
    </xdr:from>
    <xdr:to>
      <xdr:col>29</xdr:col>
      <xdr:colOff>161925</xdr:colOff>
      <xdr:row>77</xdr:row>
      <xdr:rowOff>18440400</xdr:rowOff>
    </xdr:to>
    <xdr:sp macro="" textlink="">
      <xdr:nvSpPr>
        <xdr:cNvPr id="1055" name="Rectangle 31">
          <a:extLst>
            <a:ext uri="{FF2B5EF4-FFF2-40B4-BE49-F238E27FC236}">
              <a16:creationId xmlns:a16="http://schemas.microsoft.com/office/drawing/2014/main" id="{00000000-0008-0000-0200-00001F040000}"/>
            </a:ext>
          </a:extLst>
        </xdr:cNvPr>
        <xdr:cNvSpPr>
          <a:spLocks noChangeArrowheads="1"/>
        </xdr:cNvSpPr>
      </xdr:nvSpPr>
      <xdr:spPr bwMode="auto">
        <a:xfrm>
          <a:off x="1123950" y="9439275"/>
          <a:ext cx="7658100" cy="62074425"/>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79</xdr:row>
      <xdr:rowOff>7620000</xdr:rowOff>
    </xdr:from>
    <xdr:to>
      <xdr:col>20</xdr:col>
      <xdr:colOff>0</xdr:colOff>
      <xdr:row>96</xdr:row>
      <xdr:rowOff>5410200</xdr:rowOff>
    </xdr:to>
    <xdr:sp macro="" textlink="">
      <xdr:nvSpPr>
        <xdr:cNvPr id="1056" name="Rectangle 32">
          <a:extLst>
            <a:ext uri="{FF2B5EF4-FFF2-40B4-BE49-F238E27FC236}">
              <a16:creationId xmlns:a16="http://schemas.microsoft.com/office/drawing/2014/main" id="{00000000-0008-0000-0200-000020040000}"/>
            </a:ext>
          </a:extLst>
        </xdr:cNvPr>
        <xdr:cNvSpPr>
          <a:spLocks noChangeArrowheads="1"/>
        </xdr:cNvSpPr>
      </xdr:nvSpPr>
      <xdr:spPr bwMode="auto">
        <a:xfrm>
          <a:off x="1114425" y="99688650"/>
          <a:ext cx="4972050" cy="329250675"/>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114300</xdr:colOff>
      <xdr:row>51</xdr:row>
      <xdr:rowOff>104775</xdr:rowOff>
    </xdr:from>
    <xdr:to>
      <xdr:col>28</xdr:col>
      <xdr:colOff>114300</xdr:colOff>
      <xdr:row>51</xdr:row>
      <xdr:rowOff>104775</xdr:rowOff>
    </xdr:to>
    <xdr:sp macro="" textlink="">
      <xdr:nvSpPr>
        <xdr:cNvPr id="1057" name="Line 33">
          <a:extLst>
            <a:ext uri="{FF2B5EF4-FFF2-40B4-BE49-F238E27FC236}">
              <a16:creationId xmlns:a16="http://schemas.microsoft.com/office/drawing/2014/main" id="{00000000-0008-0000-0200-000021040000}"/>
            </a:ext>
          </a:extLst>
        </xdr:cNvPr>
        <xdr:cNvSpPr>
          <a:spLocks noChangeShapeType="1"/>
        </xdr:cNvSpPr>
      </xdr:nvSpPr>
      <xdr:spPr bwMode="auto">
        <a:xfrm>
          <a:off x="7905750" y="983932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114300</xdr:colOff>
      <xdr:row>52</xdr:row>
      <xdr:rowOff>95250</xdr:rowOff>
    </xdr:from>
    <xdr:to>
      <xdr:col>28</xdr:col>
      <xdr:colOff>114300</xdr:colOff>
      <xdr:row>52</xdr:row>
      <xdr:rowOff>95250</xdr:rowOff>
    </xdr:to>
    <xdr:sp macro="" textlink="">
      <xdr:nvSpPr>
        <xdr:cNvPr id="1058" name="Line 34">
          <a:extLst>
            <a:ext uri="{FF2B5EF4-FFF2-40B4-BE49-F238E27FC236}">
              <a16:creationId xmlns:a16="http://schemas.microsoft.com/office/drawing/2014/main" id="{00000000-0008-0000-0200-000022040000}"/>
            </a:ext>
          </a:extLst>
        </xdr:cNvPr>
        <xdr:cNvSpPr>
          <a:spLocks noChangeShapeType="1"/>
        </xdr:cNvSpPr>
      </xdr:nvSpPr>
      <xdr:spPr bwMode="auto">
        <a:xfrm>
          <a:off x="7905750" y="1001077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xdr:colOff>
      <xdr:row>66</xdr:row>
      <xdr:rowOff>9525</xdr:rowOff>
    </xdr:from>
    <xdr:to>
      <xdr:col>19</xdr:col>
      <xdr:colOff>66675</xdr:colOff>
      <xdr:row>76</xdr:row>
      <xdr:rowOff>2133600</xdr:rowOff>
    </xdr:to>
    <xdr:sp macro="" textlink="">
      <xdr:nvSpPr>
        <xdr:cNvPr id="1059" name="Rectangle 35">
          <a:extLst>
            <a:ext uri="{FF2B5EF4-FFF2-40B4-BE49-F238E27FC236}">
              <a16:creationId xmlns:a16="http://schemas.microsoft.com/office/drawing/2014/main" id="{00000000-0008-0000-0200-000023040000}"/>
            </a:ext>
          </a:extLst>
        </xdr:cNvPr>
        <xdr:cNvSpPr>
          <a:spLocks noChangeArrowheads="1"/>
        </xdr:cNvSpPr>
      </xdr:nvSpPr>
      <xdr:spPr bwMode="auto">
        <a:xfrm>
          <a:off x="3343275" y="12458700"/>
          <a:ext cx="2533650" cy="23250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152400</xdr:colOff>
      <xdr:row>65</xdr:row>
      <xdr:rowOff>95250</xdr:rowOff>
    </xdr:from>
    <xdr:to>
      <xdr:col>18</xdr:col>
      <xdr:colOff>95250</xdr:colOff>
      <xdr:row>67</xdr:row>
      <xdr:rowOff>57150</xdr:rowOff>
    </xdr:to>
    <xdr:sp macro="" textlink="">
      <xdr:nvSpPr>
        <xdr:cNvPr id="1060" name="Rectangle 36">
          <a:extLst>
            <a:ext uri="{FF2B5EF4-FFF2-40B4-BE49-F238E27FC236}">
              <a16:creationId xmlns:a16="http://schemas.microsoft.com/office/drawing/2014/main" id="{00000000-0008-0000-0200-000024040000}"/>
            </a:ext>
          </a:extLst>
        </xdr:cNvPr>
        <xdr:cNvSpPr>
          <a:spLocks noChangeArrowheads="1"/>
        </xdr:cNvSpPr>
      </xdr:nvSpPr>
      <xdr:spPr bwMode="auto">
        <a:xfrm>
          <a:off x="4857750" y="12363450"/>
          <a:ext cx="771525"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コメント表</a:t>
          </a:r>
        </a:p>
      </xdr:txBody>
    </xdr:sp>
    <xdr:clientData/>
  </xdr:twoCellAnchor>
  <xdr:twoCellAnchor>
    <xdr:from>
      <xdr:col>6</xdr:col>
      <xdr:colOff>9525</xdr:colOff>
      <xdr:row>65</xdr:row>
      <xdr:rowOff>28575</xdr:rowOff>
    </xdr:from>
    <xdr:to>
      <xdr:col>15</xdr:col>
      <xdr:colOff>76200</xdr:colOff>
      <xdr:row>75</xdr:row>
      <xdr:rowOff>3276600</xdr:rowOff>
    </xdr:to>
    <xdr:sp macro="" textlink="">
      <xdr:nvSpPr>
        <xdr:cNvPr id="1061" name="Rectangle 37">
          <a:extLst>
            <a:ext uri="{FF2B5EF4-FFF2-40B4-BE49-F238E27FC236}">
              <a16:creationId xmlns:a16="http://schemas.microsoft.com/office/drawing/2014/main" id="{00000000-0008-0000-0200-000025040000}"/>
            </a:ext>
          </a:extLst>
        </xdr:cNvPr>
        <xdr:cNvSpPr>
          <a:spLocks noChangeArrowheads="1"/>
        </xdr:cNvSpPr>
      </xdr:nvSpPr>
      <xdr:spPr bwMode="auto">
        <a:xfrm>
          <a:off x="2228850" y="12296775"/>
          <a:ext cx="2552700" cy="5057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190500</xdr:colOff>
      <xdr:row>64</xdr:row>
      <xdr:rowOff>133350</xdr:rowOff>
    </xdr:from>
    <xdr:to>
      <xdr:col>15</xdr:col>
      <xdr:colOff>0</xdr:colOff>
      <xdr:row>74</xdr:row>
      <xdr:rowOff>133350</xdr:rowOff>
    </xdr:to>
    <xdr:sp macro="" textlink="">
      <xdr:nvSpPr>
        <xdr:cNvPr id="1062" name="Rectangle 38">
          <a:extLst>
            <a:ext uri="{FF2B5EF4-FFF2-40B4-BE49-F238E27FC236}">
              <a16:creationId xmlns:a16="http://schemas.microsoft.com/office/drawing/2014/main" id="{00000000-0008-0000-0200-000026040000}"/>
            </a:ext>
          </a:extLst>
        </xdr:cNvPr>
        <xdr:cNvSpPr>
          <a:spLocks noChangeArrowheads="1"/>
        </xdr:cNvSpPr>
      </xdr:nvSpPr>
      <xdr:spPr bwMode="auto">
        <a:xfrm>
          <a:off x="2133600" y="12220575"/>
          <a:ext cx="2571750"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66675</xdr:colOff>
      <xdr:row>64</xdr:row>
      <xdr:rowOff>57150</xdr:rowOff>
    </xdr:from>
    <xdr:to>
      <xdr:col>14</xdr:col>
      <xdr:colOff>180975</xdr:colOff>
      <xdr:row>74</xdr:row>
      <xdr:rowOff>57150</xdr:rowOff>
    </xdr:to>
    <xdr:sp macro="" textlink="">
      <xdr:nvSpPr>
        <xdr:cNvPr id="1063" name="Rectangle 39">
          <a:extLst>
            <a:ext uri="{FF2B5EF4-FFF2-40B4-BE49-F238E27FC236}">
              <a16:creationId xmlns:a16="http://schemas.microsoft.com/office/drawing/2014/main" id="{00000000-0008-0000-0200-000027040000}"/>
            </a:ext>
          </a:extLst>
        </xdr:cNvPr>
        <xdr:cNvSpPr>
          <a:spLocks noChangeArrowheads="1"/>
        </xdr:cNvSpPr>
      </xdr:nvSpPr>
      <xdr:spPr bwMode="auto">
        <a:xfrm>
          <a:off x="2009775" y="12144375"/>
          <a:ext cx="2600325"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219075</xdr:colOff>
      <xdr:row>63</xdr:row>
      <xdr:rowOff>142875</xdr:rowOff>
    </xdr:from>
    <xdr:to>
      <xdr:col>14</xdr:col>
      <xdr:colOff>76200</xdr:colOff>
      <xdr:row>73</xdr:row>
      <xdr:rowOff>142875</xdr:rowOff>
    </xdr:to>
    <xdr:sp macro="" textlink="">
      <xdr:nvSpPr>
        <xdr:cNvPr id="1064" name="Rectangle 40">
          <a:extLst>
            <a:ext uri="{FF2B5EF4-FFF2-40B4-BE49-F238E27FC236}">
              <a16:creationId xmlns:a16="http://schemas.microsoft.com/office/drawing/2014/main" id="{00000000-0008-0000-0200-000028040000}"/>
            </a:ext>
          </a:extLst>
        </xdr:cNvPr>
        <xdr:cNvSpPr>
          <a:spLocks noChangeArrowheads="1"/>
        </xdr:cNvSpPr>
      </xdr:nvSpPr>
      <xdr:spPr bwMode="auto">
        <a:xfrm>
          <a:off x="1885950" y="12049125"/>
          <a:ext cx="2619375"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85725</xdr:colOff>
      <xdr:row>63</xdr:row>
      <xdr:rowOff>66675</xdr:rowOff>
    </xdr:from>
    <xdr:to>
      <xdr:col>13</xdr:col>
      <xdr:colOff>257175</xdr:colOff>
      <xdr:row>73</xdr:row>
      <xdr:rowOff>66675</xdr:rowOff>
    </xdr:to>
    <xdr:sp macro="" textlink="">
      <xdr:nvSpPr>
        <xdr:cNvPr id="1065" name="Rectangle 41">
          <a:extLst>
            <a:ext uri="{FF2B5EF4-FFF2-40B4-BE49-F238E27FC236}">
              <a16:creationId xmlns:a16="http://schemas.microsoft.com/office/drawing/2014/main" id="{00000000-0008-0000-0200-000029040000}"/>
            </a:ext>
          </a:extLst>
        </xdr:cNvPr>
        <xdr:cNvSpPr>
          <a:spLocks noChangeArrowheads="1"/>
        </xdr:cNvSpPr>
      </xdr:nvSpPr>
      <xdr:spPr bwMode="auto">
        <a:xfrm>
          <a:off x="1752600" y="11972925"/>
          <a:ext cx="2657475"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257175</xdr:colOff>
      <xdr:row>62</xdr:row>
      <xdr:rowOff>152400</xdr:rowOff>
    </xdr:from>
    <xdr:to>
      <xdr:col>13</xdr:col>
      <xdr:colOff>152400</xdr:colOff>
      <xdr:row>72</xdr:row>
      <xdr:rowOff>152400</xdr:rowOff>
    </xdr:to>
    <xdr:sp macro="" textlink="">
      <xdr:nvSpPr>
        <xdr:cNvPr id="1066" name="Rectangle 42">
          <a:extLst>
            <a:ext uri="{FF2B5EF4-FFF2-40B4-BE49-F238E27FC236}">
              <a16:creationId xmlns:a16="http://schemas.microsoft.com/office/drawing/2014/main" id="{00000000-0008-0000-0200-00002A040000}"/>
            </a:ext>
          </a:extLst>
        </xdr:cNvPr>
        <xdr:cNvSpPr>
          <a:spLocks noChangeArrowheads="1"/>
        </xdr:cNvSpPr>
      </xdr:nvSpPr>
      <xdr:spPr bwMode="auto">
        <a:xfrm>
          <a:off x="1647825" y="11877675"/>
          <a:ext cx="2657475"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180975</xdr:colOff>
      <xdr:row>62</xdr:row>
      <xdr:rowOff>57150</xdr:rowOff>
    </xdr:from>
    <xdr:to>
      <xdr:col>13</xdr:col>
      <xdr:colOff>66675</xdr:colOff>
      <xdr:row>63</xdr:row>
      <xdr:rowOff>95250</xdr:rowOff>
    </xdr:to>
    <xdr:sp macro="" textlink="">
      <xdr:nvSpPr>
        <xdr:cNvPr id="1067" name="Rectangle 43">
          <a:extLst>
            <a:ext uri="{FF2B5EF4-FFF2-40B4-BE49-F238E27FC236}">
              <a16:creationId xmlns:a16="http://schemas.microsoft.com/office/drawing/2014/main" id="{00000000-0008-0000-0200-00002B040000}"/>
            </a:ext>
          </a:extLst>
        </xdr:cNvPr>
        <xdr:cNvSpPr>
          <a:spLocks noChangeArrowheads="1"/>
        </xdr:cNvSpPr>
      </xdr:nvSpPr>
      <xdr:spPr bwMode="auto">
        <a:xfrm>
          <a:off x="3781425" y="11782425"/>
          <a:ext cx="438150" cy="2190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表nn</a:t>
          </a:r>
        </a:p>
      </xdr:txBody>
    </xdr:sp>
    <xdr:clientData/>
  </xdr:twoCellAnchor>
  <xdr:twoCellAnchor>
    <xdr:from>
      <xdr:col>5</xdr:col>
      <xdr:colOff>114300</xdr:colOff>
      <xdr:row>63</xdr:row>
      <xdr:rowOff>28575</xdr:rowOff>
    </xdr:from>
    <xdr:to>
      <xdr:col>8</xdr:col>
      <xdr:colOff>0</xdr:colOff>
      <xdr:row>65</xdr:row>
      <xdr:rowOff>28575</xdr:rowOff>
    </xdr:to>
    <xdr:sp macro="" textlink="">
      <xdr:nvSpPr>
        <xdr:cNvPr id="1068" name="Rectangle 44">
          <a:extLst>
            <a:ext uri="{FF2B5EF4-FFF2-40B4-BE49-F238E27FC236}">
              <a16:creationId xmlns:a16="http://schemas.microsoft.com/office/drawing/2014/main" id="{00000000-0008-0000-0200-00002C040000}"/>
            </a:ext>
          </a:extLst>
        </xdr:cNvPr>
        <xdr:cNvSpPr>
          <a:spLocks noChangeArrowheads="1"/>
        </xdr:cNvSpPr>
      </xdr:nvSpPr>
      <xdr:spPr bwMode="auto">
        <a:xfrm>
          <a:off x="2057400" y="11934825"/>
          <a:ext cx="714375"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地方公共　</a:t>
          </a:r>
        </a:p>
        <a:p>
          <a:pPr algn="l" rtl="0">
            <a:lnSpc>
              <a:spcPts val="900"/>
            </a:lnSpc>
            <a:defRPr sz="1000"/>
          </a:pPr>
          <a:r>
            <a:rPr lang="ja-JP" altLang="en-US" sz="800" b="0" i="0" u="none" strike="noStrike" baseline="0">
              <a:solidFill>
                <a:srgbClr val="000000"/>
              </a:solidFill>
              <a:latin typeface="ＭＳ Ｐゴシック"/>
              <a:ea typeface="ＭＳ Ｐゴシック"/>
            </a:rPr>
            <a:t>団体コード</a:t>
          </a:r>
        </a:p>
      </xdr:txBody>
    </xdr:sp>
    <xdr:clientData/>
  </xdr:twoCellAnchor>
  <xdr:twoCellAnchor>
    <xdr:from>
      <xdr:col>5</xdr:col>
      <xdr:colOff>104775</xdr:colOff>
      <xdr:row>65</xdr:row>
      <xdr:rowOff>0</xdr:rowOff>
    </xdr:from>
    <xdr:to>
      <xdr:col>7</xdr:col>
      <xdr:colOff>238125</xdr:colOff>
      <xdr:row>66</xdr:row>
      <xdr:rowOff>142875</xdr:rowOff>
    </xdr:to>
    <xdr:sp macro="" textlink="">
      <xdr:nvSpPr>
        <xdr:cNvPr id="1069" name="Rectangle 45">
          <a:extLst>
            <a:ext uri="{FF2B5EF4-FFF2-40B4-BE49-F238E27FC236}">
              <a16:creationId xmlns:a16="http://schemas.microsoft.com/office/drawing/2014/main" id="{00000000-0008-0000-0200-00002D040000}"/>
            </a:ext>
          </a:extLst>
        </xdr:cNvPr>
        <xdr:cNvSpPr>
          <a:spLocks noChangeArrowheads="1"/>
        </xdr:cNvSpPr>
      </xdr:nvSpPr>
      <xdr:spPr bwMode="auto">
        <a:xfrm>
          <a:off x="2047875" y="12268200"/>
          <a:ext cx="685800"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114300</xdr:colOff>
      <xdr:row>63</xdr:row>
      <xdr:rowOff>95250</xdr:rowOff>
    </xdr:from>
    <xdr:to>
      <xdr:col>12</xdr:col>
      <xdr:colOff>47625</xdr:colOff>
      <xdr:row>66</xdr:row>
      <xdr:rowOff>0</xdr:rowOff>
    </xdr:to>
    <xdr:sp macro="" textlink="">
      <xdr:nvSpPr>
        <xdr:cNvPr id="1070" name="Rectangle 46">
          <a:extLst>
            <a:ext uri="{FF2B5EF4-FFF2-40B4-BE49-F238E27FC236}">
              <a16:creationId xmlns:a16="http://schemas.microsoft.com/office/drawing/2014/main" id="{00000000-0008-0000-0200-00002E040000}"/>
            </a:ext>
          </a:extLst>
        </xdr:cNvPr>
        <xdr:cNvSpPr>
          <a:spLocks noChangeArrowheads="1"/>
        </xdr:cNvSpPr>
      </xdr:nvSpPr>
      <xdr:spPr bwMode="auto">
        <a:xfrm>
          <a:off x="3162300" y="12001500"/>
          <a:ext cx="762000" cy="4476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都道府県名</a:t>
          </a:r>
        </a:p>
        <a:p>
          <a:pPr algn="l" rtl="0">
            <a:lnSpc>
              <a:spcPts val="900"/>
            </a:lnSpc>
            <a:defRPr sz="1000"/>
          </a:pPr>
          <a:r>
            <a:rPr lang="ja-JP" altLang="en-US" sz="800" b="0" i="0" u="none" strike="noStrike" baseline="0">
              <a:solidFill>
                <a:srgbClr val="000000"/>
              </a:solidFill>
              <a:latin typeface="ＭＳ Ｐゴシック"/>
              <a:ea typeface="ＭＳ Ｐゴシック"/>
            </a:rPr>
            <a:t>市町村名</a:t>
          </a:r>
        </a:p>
      </xdr:txBody>
    </xdr:sp>
    <xdr:clientData/>
  </xdr:twoCellAnchor>
  <xdr:twoCellAnchor>
    <xdr:from>
      <xdr:col>12</xdr:col>
      <xdr:colOff>0</xdr:colOff>
      <xdr:row>64</xdr:row>
      <xdr:rowOff>57150</xdr:rowOff>
    </xdr:from>
    <xdr:to>
      <xdr:col>13</xdr:col>
      <xdr:colOff>76200</xdr:colOff>
      <xdr:row>64</xdr:row>
      <xdr:rowOff>57150</xdr:rowOff>
    </xdr:to>
    <xdr:sp macro="" textlink="">
      <xdr:nvSpPr>
        <xdr:cNvPr id="1071" name="Line 47">
          <a:extLst>
            <a:ext uri="{FF2B5EF4-FFF2-40B4-BE49-F238E27FC236}">
              <a16:creationId xmlns:a16="http://schemas.microsoft.com/office/drawing/2014/main" id="{00000000-0008-0000-0200-00002F040000}"/>
            </a:ext>
          </a:extLst>
        </xdr:cNvPr>
        <xdr:cNvSpPr>
          <a:spLocks noChangeShapeType="1"/>
        </xdr:cNvSpPr>
      </xdr:nvSpPr>
      <xdr:spPr bwMode="auto">
        <a:xfrm>
          <a:off x="3876675" y="1214437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266700</xdr:colOff>
      <xdr:row>65</xdr:row>
      <xdr:rowOff>28575</xdr:rowOff>
    </xdr:from>
    <xdr:to>
      <xdr:col>13</xdr:col>
      <xdr:colOff>76200</xdr:colOff>
      <xdr:row>65</xdr:row>
      <xdr:rowOff>28575</xdr:rowOff>
    </xdr:to>
    <xdr:sp macro="" textlink="">
      <xdr:nvSpPr>
        <xdr:cNvPr id="1072" name="Line 48">
          <a:extLst>
            <a:ext uri="{FF2B5EF4-FFF2-40B4-BE49-F238E27FC236}">
              <a16:creationId xmlns:a16="http://schemas.microsoft.com/office/drawing/2014/main" id="{00000000-0008-0000-0200-000030040000}"/>
            </a:ext>
          </a:extLst>
        </xdr:cNvPr>
        <xdr:cNvSpPr>
          <a:spLocks noChangeShapeType="1"/>
        </xdr:cNvSpPr>
      </xdr:nvSpPr>
      <xdr:spPr bwMode="auto">
        <a:xfrm>
          <a:off x="3867150" y="1229677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74</xdr:row>
      <xdr:rowOff>38100</xdr:rowOff>
    </xdr:from>
    <xdr:to>
      <xdr:col>9</xdr:col>
      <xdr:colOff>9525</xdr:colOff>
      <xdr:row>77</xdr:row>
      <xdr:rowOff>7620000</xdr:rowOff>
    </xdr:to>
    <xdr:sp macro="" textlink="">
      <xdr:nvSpPr>
        <xdr:cNvPr id="1073" name="Line 49">
          <a:extLst>
            <a:ext uri="{FF2B5EF4-FFF2-40B4-BE49-F238E27FC236}">
              <a16:creationId xmlns:a16="http://schemas.microsoft.com/office/drawing/2014/main" id="{00000000-0008-0000-0200-000031040000}"/>
            </a:ext>
          </a:extLst>
        </xdr:cNvPr>
        <xdr:cNvSpPr>
          <a:spLocks noChangeShapeType="1"/>
        </xdr:cNvSpPr>
      </xdr:nvSpPr>
      <xdr:spPr bwMode="auto">
        <a:xfrm>
          <a:off x="1676400" y="13935075"/>
          <a:ext cx="1381125" cy="4675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219075</xdr:colOff>
      <xdr:row>63</xdr:row>
      <xdr:rowOff>104775</xdr:rowOff>
    </xdr:from>
    <xdr:to>
      <xdr:col>18</xdr:col>
      <xdr:colOff>219075</xdr:colOff>
      <xdr:row>65</xdr:row>
      <xdr:rowOff>38100</xdr:rowOff>
    </xdr:to>
    <xdr:sp macro="" textlink="">
      <xdr:nvSpPr>
        <xdr:cNvPr id="1074" name="Line 50">
          <a:extLst>
            <a:ext uri="{FF2B5EF4-FFF2-40B4-BE49-F238E27FC236}">
              <a16:creationId xmlns:a16="http://schemas.microsoft.com/office/drawing/2014/main" id="{00000000-0008-0000-0200-000032040000}"/>
            </a:ext>
          </a:extLst>
        </xdr:cNvPr>
        <xdr:cNvSpPr>
          <a:spLocks noChangeShapeType="1"/>
        </xdr:cNvSpPr>
      </xdr:nvSpPr>
      <xdr:spPr bwMode="auto">
        <a:xfrm flipV="1">
          <a:off x="4924425" y="12011025"/>
          <a:ext cx="82867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200025</xdr:colOff>
      <xdr:row>56</xdr:row>
      <xdr:rowOff>38100</xdr:rowOff>
    </xdr:from>
    <xdr:to>
      <xdr:col>15</xdr:col>
      <xdr:colOff>142875</xdr:colOff>
      <xdr:row>58</xdr:row>
      <xdr:rowOff>76200</xdr:rowOff>
    </xdr:to>
    <xdr:sp macro="" textlink="">
      <xdr:nvSpPr>
        <xdr:cNvPr id="1075" name="AutoShape 51">
          <a:extLst>
            <a:ext uri="{FF2B5EF4-FFF2-40B4-BE49-F238E27FC236}">
              <a16:creationId xmlns:a16="http://schemas.microsoft.com/office/drawing/2014/main" id="{00000000-0008-0000-0200-000033040000}"/>
            </a:ext>
          </a:extLst>
        </xdr:cNvPr>
        <xdr:cNvSpPr>
          <a:spLocks noChangeArrowheads="1"/>
        </xdr:cNvSpPr>
      </xdr:nvSpPr>
      <xdr:spPr bwMode="auto">
        <a:xfrm rot="850341">
          <a:off x="4076700" y="10677525"/>
          <a:ext cx="771525" cy="40005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104775</xdr:colOff>
      <xdr:row>57</xdr:row>
      <xdr:rowOff>171450</xdr:rowOff>
    </xdr:from>
    <xdr:to>
      <xdr:col>17</xdr:col>
      <xdr:colOff>219075</xdr:colOff>
      <xdr:row>61</xdr:row>
      <xdr:rowOff>95250</xdr:rowOff>
    </xdr:to>
    <xdr:sp macro="" textlink="">
      <xdr:nvSpPr>
        <xdr:cNvPr id="1076" name="AutoShape 52">
          <a:extLst>
            <a:ext uri="{FF2B5EF4-FFF2-40B4-BE49-F238E27FC236}">
              <a16:creationId xmlns:a16="http://schemas.microsoft.com/office/drawing/2014/main" id="{00000000-0008-0000-0200-000034040000}"/>
            </a:ext>
          </a:extLst>
        </xdr:cNvPr>
        <xdr:cNvSpPr>
          <a:spLocks noChangeArrowheads="1"/>
        </xdr:cNvSpPr>
      </xdr:nvSpPr>
      <xdr:spPr bwMode="auto">
        <a:xfrm>
          <a:off x="4810125" y="10991850"/>
          <a:ext cx="666750" cy="647700"/>
        </a:xfrm>
        <a:prstGeom prst="can">
          <a:avLst>
            <a:gd name="adj"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ファイル</a:t>
          </a:r>
        </a:p>
      </xdr:txBody>
    </xdr:sp>
    <xdr:clientData/>
  </xdr:twoCellAnchor>
  <xdr:twoCellAnchor>
    <xdr:from>
      <xdr:col>12</xdr:col>
      <xdr:colOff>180975</xdr:colOff>
      <xdr:row>84</xdr:row>
      <xdr:rowOff>2133600</xdr:rowOff>
    </xdr:from>
    <xdr:to>
      <xdr:col>15</xdr:col>
      <xdr:colOff>123825</xdr:colOff>
      <xdr:row>86</xdr:row>
      <xdr:rowOff>8686800</xdr:rowOff>
    </xdr:to>
    <xdr:sp macro="" textlink="">
      <xdr:nvSpPr>
        <xdr:cNvPr id="1077" name="AutoShape 53">
          <a:extLst>
            <a:ext uri="{FF2B5EF4-FFF2-40B4-BE49-F238E27FC236}">
              <a16:creationId xmlns:a16="http://schemas.microsoft.com/office/drawing/2014/main" id="{00000000-0008-0000-0200-000035040000}"/>
            </a:ext>
          </a:extLst>
        </xdr:cNvPr>
        <xdr:cNvSpPr>
          <a:spLocks noChangeArrowheads="1"/>
        </xdr:cNvSpPr>
      </xdr:nvSpPr>
      <xdr:spPr bwMode="auto">
        <a:xfrm rot="850341">
          <a:off x="4057650" y="191690625"/>
          <a:ext cx="771525" cy="4554855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76200</xdr:colOff>
      <xdr:row>86</xdr:row>
      <xdr:rowOff>0</xdr:rowOff>
    </xdr:from>
    <xdr:to>
      <xdr:col>17</xdr:col>
      <xdr:colOff>190500</xdr:colOff>
      <xdr:row>89</xdr:row>
      <xdr:rowOff>14097000</xdr:rowOff>
    </xdr:to>
    <xdr:sp macro="" textlink="">
      <xdr:nvSpPr>
        <xdr:cNvPr id="1078" name="AutoShape 54">
          <a:extLst>
            <a:ext uri="{FF2B5EF4-FFF2-40B4-BE49-F238E27FC236}">
              <a16:creationId xmlns:a16="http://schemas.microsoft.com/office/drawing/2014/main" id="{00000000-0008-0000-0200-000036040000}"/>
            </a:ext>
          </a:extLst>
        </xdr:cNvPr>
        <xdr:cNvSpPr>
          <a:spLocks noChangeArrowheads="1"/>
        </xdr:cNvSpPr>
      </xdr:nvSpPr>
      <xdr:spPr bwMode="auto">
        <a:xfrm>
          <a:off x="4781550" y="228552375"/>
          <a:ext cx="666750" cy="72590025"/>
        </a:xfrm>
        <a:prstGeom prst="can">
          <a:avLst>
            <a:gd name="adj" fmla="val 272178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ファイル</a:t>
          </a:r>
        </a:p>
      </xdr:txBody>
    </xdr:sp>
    <xdr:clientData/>
  </xdr:twoCellAnchor>
  <xdr:twoCellAnchor>
    <xdr:from>
      <xdr:col>5</xdr:col>
      <xdr:colOff>200025</xdr:colOff>
      <xdr:row>85</xdr:row>
      <xdr:rowOff>7620000</xdr:rowOff>
    </xdr:from>
    <xdr:to>
      <xdr:col>8</xdr:col>
      <xdr:colOff>66675</xdr:colOff>
      <xdr:row>87</xdr:row>
      <xdr:rowOff>4343400</xdr:rowOff>
    </xdr:to>
    <xdr:sp macro="" textlink="">
      <xdr:nvSpPr>
        <xdr:cNvPr id="1079" name="Line 55">
          <a:extLst>
            <a:ext uri="{FF2B5EF4-FFF2-40B4-BE49-F238E27FC236}">
              <a16:creationId xmlns:a16="http://schemas.microsoft.com/office/drawing/2014/main" id="{00000000-0008-0000-0200-000037040000}"/>
            </a:ext>
          </a:extLst>
        </xdr:cNvPr>
        <xdr:cNvSpPr>
          <a:spLocks noChangeShapeType="1"/>
        </xdr:cNvSpPr>
      </xdr:nvSpPr>
      <xdr:spPr bwMode="auto">
        <a:xfrm flipH="1">
          <a:off x="2143125" y="216674700"/>
          <a:ext cx="695325" cy="35718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absolute">
        <xdr:from>
          <xdr:col>6</xdr:col>
          <xdr:colOff>228600</xdr:colOff>
          <xdr:row>55</xdr:row>
          <xdr:rowOff>161925</xdr:rowOff>
        </xdr:from>
        <xdr:to>
          <xdr:col>8</xdr:col>
          <xdr:colOff>161925</xdr:colOff>
          <xdr:row>57</xdr:row>
          <xdr:rowOff>57150</xdr:rowOff>
        </xdr:to>
        <xdr:sp macro="" textlink="">
          <xdr:nvSpPr>
            <xdr:cNvPr id="1080" name="CommandButton1"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9525</xdr:colOff>
          <xdr:row>55</xdr:row>
          <xdr:rowOff>161925</xdr:rowOff>
        </xdr:from>
        <xdr:to>
          <xdr:col>12</xdr:col>
          <xdr:colOff>66675</xdr:colOff>
          <xdr:row>57</xdr:row>
          <xdr:rowOff>57150</xdr:rowOff>
        </xdr:to>
        <xdr:sp macro="" textlink="">
          <xdr:nvSpPr>
            <xdr:cNvPr id="1081" name="CommandButton2"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114300</xdr:colOff>
          <xdr:row>53</xdr:row>
          <xdr:rowOff>85725</xdr:rowOff>
        </xdr:from>
        <xdr:to>
          <xdr:col>27</xdr:col>
          <xdr:colOff>0</xdr:colOff>
          <xdr:row>54</xdr:row>
          <xdr:rowOff>161925</xdr:rowOff>
        </xdr:to>
        <xdr:sp macro="" textlink="">
          <xdr:nvSpPr>
            <xdr:cNvPr id="1082" name="CommandButton3"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133350</xdr:colOff>
          <xdr:row>82</xdr:row>
          <xdr:rowOff>0</xdr:rowOff>
        </xdr:from>
        <xdr:to>
          <xdr:col>9</xdr:col>
          <xdr:colOff>209550</xdr:colOff>
          <xdr:row>84</xdr:row>
          <xdr:rowOff>161925</xdr:rowOff>
        </xdr:to>
        <xdr:sp macro="" textlink="">
          <xdr:nvSpPr>
            <xdr:cNvPr id="1083" name="CommandButton4"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57150</xdr:colOff>
          <xdr:row>82</xdr:row>
          <xdr:rowOff>0</xdr:rowOff>
        </xdr:from>
        <xdr:to>
          <xdr:col>12</xdr:col>
          <xdr:colOff>133350</xdr:colOff>
          <xdr:row>84</xdr:row>
          <xdr:rowOff>161925</xdr:rowOff>
        </xdr:to>
        <xdr:sp macro="" textlink="">
          <xdr:nvSpPr>
            <xdr:cNvPr id="1084" name="CommandButton5"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19050</xdr:colOff>
          <xdr:row>7</xdr:row>
          <xdr:rowOff>0</xdr:rowOff>
        </xdr:from>
        <xdr:to>
          <xdr:col>38</xdr:col>
          <xdr:colOff>66675</xdr:colOff>
          <xdr:row>8</xdr:row>
          <xdr:rowOff>28575</xdr:rowOff>
        </xdr:to>
        <xdr:sp macro="" textlink="">
          <xdr:nvSpPr>
            <xdr:cNvPr id="2049" name="btDantaiSet"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0</xdr:col>
      <xdr:colOff>0</xdr:colOff>
      <xdr:row>6</xdr:row>
      <xdr:rowOff>171450</xdr:rowOff>
    </xdr:from>
    <xdr:to>
      <xdr:col>1</xdr:col>
      <xdr:colOff>38100</xdr:colOff>
      <xdr:row>7</xdr:row>
      <xdr:rowOff>104775</xdr:rowOff>
    </xdr:to>
    <xdr:sp macro="" textlink="">
      <xdr:nvSpPr>
        <xdr:cNvPr id="2050" name="Text Box 2">
          <a:extLst>
            <a:ext uri="{FF2B5EF4-FFF2-40B4-BE49-F238E27FC236}">
              <a16:creationId xmlns:a16="http://schemas.microsoft.com/office/drawing/2014/main" id="{00000000-0008-0000-0300-000002080000}"/>
            </a:ext>
          </a:extLst>
        </xdr:cNvPr>
        <xdr:cNvSpPr txBox="1">
          <a:spLocks noChangeArrowheads="1"/>
        </xdr:cNvSpPr>
      </xdr:nvSpPr>
      <xdr:spPr bwMode="auto">
        <a:xfrm>
          <a:off x="0" y="1447800"/>
          <a:ext cx="1143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editAs="oneCell">
    <xdr:from>
      <xdr:col>17</xdr:col>
      <xdr:colOff>66675</xdr:colOff>
      <xdr:row>6</xdr:row>
      <xdr:rowOff>171450</xdr:rowOff>
    </xdr:from>
    <xdr:to>
      <xdr:col>19</xdr:col>
      <xdr:colOff>57150</xdr:colOff>
      <xdr:row>7</xdr:row>
      <xdr:rowOff>104775</xdr:rowOff>
    </xdr:to>
    <xdr:sp macro="" textlink="">
      <xdr:nvSpPr>
        <xdr:cNvPr id="2051" name="Text Box 3">
          <a:extLst>
            <a:ext uri="{FF2B5EF4-FFF2-40B4-BE49-F238E27FC236}">
              <a16:creationId xmlns:a16="http://schemas.microsoft.com/office/drawing/2014/main" id="{00000000-0008-0000-0300-000003080000}"/>
            </a:ext>
          </a:extLst>
        </xdr:cNvPr>
        <xdr:cNvSpPr txBox="1">
          <a:spLocks noChangeArrowheads="1"/>
        </xdr:cNvSpPr>
      </xdr:nvSpPr>
      <xdr:spPr bwMode="auto">
        <a:xfrm>
          <a:off x="1362075" y="1447800"/>
          <a:ext cx="1428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22</xdr:col>
      <xdr:colOff>57150</xdr:colOff>
      <xdr:row>6</xdr:row>
      <xdr:rowOff>171450</xdr:rowOff>
    </xdr:from>
    <xdr:to>
      <xdr:col>24</xdr:col>
      <xdr:colOff>47625</xdr:colOff>
      <xdr:row>7</xdr:row>
      <xdr:rowOff>104775</xdr:rowOff>
    </xdr:to>
    <xdr:sp macro="" textlink="">
      <xdr:nvSpPr>
        <xdr:cNvPr id="2052" name="Text Box 4">
          <a:extLst>
            <a:ext uri="{FF2B5EF4-FFF2-40B4-BE49-F238E27FC236}">
              <a16:creationId xmlns:a16="http://schemas.microsoft.com/office/drawing/2014/main" id="{00000000-0008-0000-0300-000004080000}"/>
            </a:ext>
          </a:extLst>
        </xdr:cNvPr>
        <xdr:cNvSpPr txBox="1">
          <a:spLocks noChangeArrowheads="1"/>
        </xdr:cNvSpPr>
      </xdr:nvSpPr>
      <xdr:spPr bwMode="auto">
        <a:xfrm>
          <a:off x="1733550" y="1447800"/>
          <a:ext cx="1428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xdr:from>
      <xdr:col>129</xdr:col>
      <xdr:colOff>9525</xdr:colOff>
      <xdr:row>0</xdr:row>
      <xdr:rowOff>38100</xdr:rowOff>
    </xdr:from>
    <xdr:to>
      <xdr:col>132</xdr:col>
      <xdr:colOff>47625</xdr:colOff>
      <xdr:row>1</xdr:row>
      <xdr:rowOff>142875</xdr:rowOff>
    </xdr:to>
    <xdr:grpSp>
      <xdr:nvGrpSpPr>
        <xdr:cNvPr id="2053" name="Group 5">
          <a:extLst>
            <a:ext uri="{FF2B5EF4-FFF2-40B4-BE49-F238E27FC236}">
              <a16:creationId xmlns:a16="http://schemas.microsoft.com/office/drawing/2014/main" id="{00000000-0008-0000-0300-000005080000}"/>
            </a:ext>
          </a:extLst>
        </xdr:cNvPr>
        <xdr:cNvGrpSpPr>
          <a:grpSpLocks/>
        </xdr:cNvGrpSpPr>
      </xdr:nvGrpSpPr>
      <xdr:grpSpPr bwMode="auto">
        <a:xfrm>
          <a:off x="10128437" y="38100"/>
          <a:ext cx="273423" cy="261657"/>
          <a:chOff x="1067" y="288"/>
          <a:chExt cx="29" cy="27"/>
        </a:xfrm>
      </xdr:grpSpPr>
      <xdr:sp macro="" textlink="">
        <xdr:nvSpPr>
          <xdr:cNvPr id="2054" name="Oval 6">
            <a:extLst>
              <a:ext uri="{FF2B5EF4-FFF2-40B4-BE49-F238E27FC236}">
                <a16:creationId xmlns:a16="http://schemas.microsoft.com/office/drawing/2014/main" id="{00000000-0008-0000-0300-00000608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55" name="Text Box 7">
            <a:extLst>
              <a:ext uri="{FF2B5EF4-FFF2-40B4-BE49-F238E27FC236}">
                <a16:creationId xmlns:a16="http://schemas.microsoft.com/office/drawing/2014/main" id="{00000000-0008-0000-0300-00000708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99</xdr:col>
      <xdr:colOff>9525</xdr:colOff>
      <xdr:row>11</xdr:row>
      <xdr:rowOff>161925</xdr:rowOff>
    </xdr:from>
    <xdr:to>
      <xdr:col>101</xdr:col>
      <xdr:colOff>0</xdr:colOff>
      <xdr:row>12</xdr:row>
      <xdr:rowOff>85725</xdr:rowOff>
    </xdr:to>
    <xdr:sp macro="" textlink="">
      <xdr:nvSpPr>
        <xdr:cNvPr id="2056" name="Text Box 8">
          <a:extLst>
            <a:ext uri="{FF2B5EF4-FFF2-40B4-BE49-F238E27FC236}">
              <a16:creationId xmlns:a16="http://schemas.microsoft.com/office/drawing/2014/main" id="{00000000-0008-0000-0300-000008080000}"/>
            </a:ext>
          </a:extLst>
        </xdr:cNvPr>
        <xdr:cNvSpPr txBox="1">
          <a:spLocks noChangeArrowheads="1"/>
        </xdr:cNvSpPr>
      </xdr:nvSpPr>
      <xdr:spPr bwMode="auto">
        <a:xfrm>
          <a:off x="7553325" y="2743200"/>
          <a:ext cx="1428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108</xdr:col>
      <xdr:colOff>9525</xdr:colOff>
      <xdr:row>12</xdr:row>
      <xdr:rowOff>0</xdr:rowOff>
    </xdr:from>
    <xdr:to>
      <xdr:col>110</xdr:col>
      <xdr:colOff>0</xdr:colOff>
      <xdr:row>12</xdr:row>
      <xdr:rowOff>209550</xdr:rowOff>
    </xdr:to>
    <xdr:sp macro="" textlink="">
      <xdr:nvSpPr>
        <xdr:cNvPr id="2057" name="Text Box 9">
          <a:extLst>
            <a:ext uri="{FF2B5EF4-FFF2-40B4-BE49-F238E27FC236}">
              <a16:creationId xmlns:a16="http://schemas.microsoft.com/office/drawing/2014/main" id="{00000000-0008-0000-0300-000009080000}"/>
            </a:ext>
          </a:extLst>
        </xdr:cNvPr>
        <xdr:cNvSpPr txBox="1">
          <a:spLocks noChangeArrowheads="1"/>
        </xdr:cNvSpPr>
      </xdr:nvSpPr>
      <xdr:spPr bwMode="auto">
        <a:xfrm>
          <a:off x="8239125" y="2867025"/>
          <a:ext cx="1428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5</xdr:row>
      <xdr:rowOff>104775</xdr:rowOff>
    </xdr:from>
    <xdr:to>
      <xdr:col>29</xdr:col>
      <xdr:colOff>38100</xdr:colOff>
      <xdr:row>5</xdr:row>
      <xdr:rowOff>104775</xdr:rowOff>
    </xdr:to>
    <xdr:sp macro="" textlink="">
      <xdr:nvSpPr>
        <xdr:cNvPr id="33793" name="Line 1">
          <a:extLst>
            <a:ext uri="{FF2B5EF4-FFF2-40B4-BE49-F238E27FC236}">
              <a16:creationId xmlns:a16="http://schemas.microsoft.com/office/drawing/2014/main" id="{00000000-0008-0000-0400-000001840000}"/>
            </a:ext>
          </a:extLst>
        </xdr:cNvPr>
        <xdr:cNvSpPr>
          <a:spLocks noChangeShapeType="1"/>
        </xdr:cNvSpPr>
      </xdr:nvSpPr>
      <xdr:spPr bwMode="auto">
        <a:xfrm flipV="1">
          <a:off x="19050" y="1095375"/>
          <a:ext cx="2228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9525</xdr:colOff>
      <xdr:row>11</xdr:row>
      <xdr:rowOff>314325</xdr:rowOff>
    </xdr:from>
    <xdr:to>
      <xdr:col>2</xdr:col>
      <xdr:colOff>38100</xdr:colOff>
      <xdr:row>12</xdr:row>
      <xdr:rowOff>190500</xdr:rowOff>
    </xdr:to>
    <xdr:sp macro="" textlink="">
      <xdr:nvSpPr>
        <xdr:cNvPr id="33794" name="Text Box 2">
          <a:extLst>
            <a:ext uri="{FF2B5EF4-FFF2-40B4-BE49-F238E27FC236}">
              <a16:creationId xmlns:a16="http://schemas.microsoft.com/office/drawing/2014/main" id="{00000000-0008-0000-0400-000002840000}"/>
            </a:ext>
          </a:extLst>
        </xdr:cNvPr>
        <xdr:cNvSpPr txBox="1">
          <a:spLocks noChangeArrowheads="1"/>
        </xdr:cNvSpPr>
      </xdr:nvSpPr>
      <xdr:spPr bwMode="auto">
        <a:xfrm>
          <a:off x="9525" y="294322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0</xdr:col>
      <xdr:colOff>9525</xdr:colOff>
      <xdr:row>18</xdr:row>
      <xdr:rowOff>171450</xdr:rowOff>
    </xdr:from>
    <xdr:to>
      <xdr:col>2</xdr:col>
      <xdr:colOff>38100</xdr:colOff>
      <xdr:row>19</xdr:row>
      <xdr:rowOff>190500</xdr:rowOff>
    </xdr:to>
    <xdr:sp macro="" textlink="">
      <xdr:nvSpPr>
        <xdr:cNvPr id="33806" name="Text Box 14">
          <a:extLst>
            <a:ext uri="{FF2B5EF4-FFF2-40B4-BE49-F238E27FC236}">
              <a16:creationId xmlns:a16="http://schemas.microsoft.com/office/drawing/2014/main" id="{00000000-0008-0000-0400-00000E840000}"/>
            </a:ext>
          </a:extLst>
        </xdr:cNvPr>
        <xdr:cNvSpPr txBox="1">
          <a:spLocks noChangeArrowheads="1"/>
        </xdr:cNvSpPr>
      </xdr:nvSpPr>
      <xdr:spPr bwMode="auto">
        <a:xfrm>
          <a:off x="9525" y="503872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9</xdr:col>
      <xdr:colOff>0</xdr:colOff>
      <xdr:row>11</xdr:row>
      <xdr:rowOff>428625</xdr:rowOff>
    </xdr:from>
    <xdr:to>
      <xdr:col>12</xdr:col>
      <xdr:colOff>0</xdr:colOff>
      <xdr:row>12</xdr:row>
      <xdr:rowOff>190500</xdr:rowOff>
    </xdr:to>
    <xdr:sp macro="" textlink="">
      <xdr:nvSpPr>
        <xdr:cNvPr id="33812" name="Text Box 20">
          <a:extLst>
            <a:ext uri="{FF2B5EF4-FFF2-40B4-BE49-F238E27FC236}">
              <a16:creationId xmlns:a16="http://schemas.microsoft.com/office/drawing/2014/main" id="{00000000-0008-0000-0400-000014840000}"/>
            </a:ext>
          </a:extLst>
        </xdr:cNvPr>
        <xdr:cNvSpPr txBox="1">
          <a:spLocks noChangeArrowheads="1"/>
        </xdr:cNvSpPr>
      </xdr:nvSpPr>
      <xdr:spPr bwMode="auto">
        <a:xfrm>
          <a:off x="685800" y="29432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33</xdr:col>
      <xdr:colOff>0</xdr:colOff>
      <xdr:row>11</xdr:row>
      <xdr:rowOff>428625</xdr:rowOff>
    </xdr:from>
    <xdr:to>
      <xdr:col>35</xdr:col>
      <xdr:colOff>66675</xdr:colOff>
      <xdr:row>12</xdr:row>
      <xdr:rowOff>190500</xdr:rowOff>
    </xdr:to>
    <xdr:sp macro="" textlink="">
      <xdr:nvSpPr>
        <xdr:cNvPr id="33813" name="Text Box 21">
          <a:extLst>
            <a:ext uri="{FF2B5EF4-FFF2-40B4-BE49-F238E27FC236}">
              <a16:creationId xmlns:a16="http://schemas.microsoft.com/office/drawing/2014/main" id="{00000000-0008-0000-0400-000015840000}"/>
            </a:ext>
          </a:extLst>
        </xdr:cNvPr>
        <xdr:cNvSpPr txBox="1">
          <a:spLocks noChangeArrowheads="1"/>
        </xdr:cNvSpPr>
      </xdr:nvSpPr>
      <xdr:spPr bwMode="auto">
        <a:xfrm>
          <a:off x="2514600" y="29432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27</a:t>
          </a:r>
        </a:p>
      </xdr:txBody>
    </xdr:sp>
    <xdr:clientData/>
  </xdr:twoCellAnchor>
  <xdr:twoCellAnchor editAs="oneCell">
    <xdr:from>
      <xdr:col>21</xdr:col>
      <xdr:colOff>0</xdr:colOff>
      <xdr:row>11</xdr:row>
      <xdr:rowOff>428625</xdr:rowOff>
    </xdr:from>
    <xdr:to>
      <xdr:col>23</xdr:col>
      <xdr:colOff>66675</xdr:colOff>
      <xdr:row>12</xdr:row>
      <xdr:rowOff>190500</xdr:rowOff>
    </xdr:to>
    <xdr:sp macro="" textlink="">
      <xdr:nvSpPr>
        <xdr:cNvPr id="33814" name="Text Box 22">
          <a:extLst>
            <a:ext uri="{FF2B5EF4-FFF2-40B4-BE49-F238E27FC236}">
              <a16:creationId xmlns:a16="http://schemas.microsoft.com/office/drawing/2014/main" id="{00000000-0008-0000-0400-000016840000}"/>
            </a:ext>
          </a:extLst>
        </xdr:cNvPr>
        <xdr:cNvSpPr txBox="1">
          <a:spLocks noChangeArrowheads="1"/>
        </xdr:cNvSpPr>
      </xdr:nvSpPr>
      <xdr:spPr bwMode="auto">
        <a:xfrm>
          <a:off x="1600200" y="29432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45</xdr:col>
      <xdr:colOff>0</xdr:colOff>
      <xdr:row>11</xdr:row>
      <xdr:rowOff>428625</xdr:rowOff>
    </xdr:from>
    <xdr:to>
      <xdr:col>47</xdr:col>
      <xdr:colOff>66675</xdr:colOff>
      <xdr:row>12</xdr:row>
      <xdr:rowOff>190500</xdr:rowOff>
    </xdr:to>
    <xdr:sp macro="" textlink="">
      <xdr:nvSpPr>
        <xdr:cNvPr id="33815" name="Text Box 23">
          <a:extLst>
            <a:ext uri="{FF2B5EF4-FFF2-40B4-BE49-F238E27FC236}">
              <a16:creationId xmlns:a16="http://schemas.microsoft.com/office/drawing/2014/main" id="{00000000-0008-0000-0400-000017840000}"/>
            </a:ext>
          </a:extLst>
        </xdr:cNvPr>
        <xdr:cNvSpPr txBox="1">
          <a:spLocks noChangeArrowheads="1"/>
        </xdr:cNvSpPr>
      </xdr:nvSpPr>
      <xdr:spPr bwMode="auto">
        <a:xfrm>
          <a:off x="3429000" y="29432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53</xdr:col>
      <xdr:colOff>0</xdr:colOff>
      <xdr:row>11</xdr:row>
      <xdr:rowOff>428625</xdr:rowOff>
    </xdr:from>
    <xdr:to>
      <xdr:col>55</xdr:col>
      <xdr:colOff>66675</xdr:colOff>
      <xdr:row>12</xdr:row>
      <xdr:rowOff>190500</xdr:rowOff>
    </xdr:to>
    <xdr:sp macro="" textlink="">
      <xdr:nvSpPr>
        <xdr:cNvPr id="33816" name="Text Box 24">
          <a:extLst>
            <a:ext uri="{FF2B5EF4-FFF2-40B4-BE49-F238E27FC236}">
              <a16:creationId xmlns:a16="http://schemas.microsoft.com/office/drawing/2014/main" id="{00000000-0008-0000-0400-000018840000}"/>
            </a:ext>
          </a:extLst>
        </xdr:cNvPr>
        <xdr:cNvSpPr txBox="1">
          <a:spLocks noChangeArrowheads="1"/>
        </xdr:cNvSpPr>
      </xdr:nvSpPr>
      <xdr:spPr bwMode="auto">
        <a:xfrm>
          <a:off x="4038600" y="29432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41</a:t>
          </a:r>
        </a:p>
      </xdr:txBody>
    </xdr:sp>
    <xdr:clientData/>
  </xdr:twoCellAnchor>
  <xdr:twoCellAnchor editAs="oneCell">
    <xdr:from>
      <xdr:col>61</xdr:col>
      <xdr:colOff>0</xdr:colOff>
      <xdr:row>11</xdr:row>
      <xdr:rowOff>428625</xdr:rowOff>
    </xdr:from>
    <xdr:to>
      <xdr:col>63</xdr:col>
      <xdr:colOff>66675</xdr:colOff>
      <xdr:row>12</xdr:row>
      <xdr:rowOff>190500</xdr:rowOff>
    </xdr:to>
    <xdr:sp macro="" textlink="">
      <xdr:nvSpPr>
        <xdr:cNvPr id="33817" name="Text Box 25">
          <a:extLst>
            <a:ext uri="{FF2B5EF4-FFF2-40B4-BE49-F238E27FC236}">
              <a16:creationId xmlns:a16="http://schemas.microsoft.com/office/drawing/2014/main" id="{00000000-0008-0000-0400-000019840000}"/>
            </a:ext>
          </a:extLst>
        </xdr:cNvPr>
        <xdr:cNvSpPr txBox="1">
          <a:spLocks noChangeArrowheads="1"/>
        </xdr:cNvSpPr>
      </xdr:nvSpPr>
      <xdr:spPr bwMode="auto">
        <a:xfrm>
          <a:off x="4648200" y="29432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46</a:t>
          </a:r>
        </a:p>
      </xdr:txBody>
    </xdr:sp>
    <xdr:clientData/>
  </xdr:twoCellAnchor>
  <xdr:twoCellAnchor editAs="oneCell">
    <xdr:from>
      <xdr:col>72</xdr:col>
      <xdr:colOff>0</xdr:colOff>
      <xdr:row>11</xdr:row>
      <xdr:rowOff>428625</xdr:rowOff>
    </xdr:from>
    <xdr:to>
      <xdr:col>74</xdr:col>
      <xdr:colOff>66675</xdr:colOff>
      <xdr:row>12</xdr:row>
      <xdr:rowOff>190500</xdr:rowOff>
    </xdr:to>
    <xdr:sp macro="" textlink="">
      <xdr:nvSpPr>
        <xdr:cNvPr id="33818" name="Text Box 26">
          <a:extLst>
            <a:ext uri="{FF2B5EF4-FFF2-40B4-BE49-F238E27FC236}">
              <a16:creationId xmlns:a16="http://schemas.microsoft.com/office/drawing/2014/main" id="{00000000-0008-0000-0400-00001A840000}"/>
            </a:ext>
          </a:extLst>
        </xdr:cNvPr>
        <xdr:cNvSpPr txBox="1">
          <a:spLocks noChangeArrowheads="1"/>
        </xdr:cNvSpPr>
      </xdr:nvSpPr>
      <xdr:spPr bwMode="auto">
        <a:xfrm>
          <a:off x="5486400" y="29432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xdr:txBody>
    </xdr:sp>
    <xdr:clientData/>
  </xdr:twoCellAnchor>
  <xdr:twoCellAnchor editAs="oneCell">
    <xdr:from>
      <xdr:col>83</xdr:col>
      <xdr:colOff>0</xdr:colOff>
      <xdr:row>11</xdr:row>
      <xdr:rowOff>428625</xdr:rowOff>
    </xdr:from>
    <xdr:to>
      <xdr:col>85</xdr:col>
      <xdr:colOff>66675</xdr:colOff>
      <xdr:row>12</xdr:row>
      <xdr:rowOff>190500</xdr:rowOff>
    </xdr:to>
    <xdr:sp macro="" textlink="">
      <xdr:nvSpPr>
        <xdr:cNvPr id="33819" name="Text Box 27">
          <a:extLst>
            <a:ext uri="{FF2B5EF4-FFF2-40B4-BE49-F238E27FC236}">
              <a16:creationId xmlns:a16="http://schemas.microsoft.com/office/drawing/2014/main" id="{00000000-0008-0000-0400-00001B840000}"/>
            </a:ext>
          </a:extLst>
        </xdr:cNvPr>
        <xdr:cNvSpPr txBox="1">
          <a:spLocks noChangeArrowheads="1"/>
        </xdr:cNvSpPr>
      </xdr:nvSpPr>
      <xdr:spPr bwMode="auto">
        <a:xfrm>
          <a:off x="6324600" y="29432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94</xdr:col>
      <xdr:colOff>0</xdr:colOff>
      <xdr:row>11</xdr:row>
      <xdr:rowOff>428625</xdr:rowOff>
    </xdr:from>
    <xdr:to>
      <xdr:col>96</xdr:col>
      <xdr:colOff>66675</xdr:colOff>
      <xdr:row>12</xdr:row>
      <xdr:rowOff>190500</xdr:rowOff>
    </xdr:to>
    <xdr:sp macro="" textlink="">
      <xdr:nvSpPr>
        <xdr:cNvPr id="33820" name="Text Box 28">
          <a:extLst>
            <a:ext uri="{FF2B5EF4-FFF2-40B4-BE49-F238E27FC236}">
              <a16:creationId xmlns:a16="http://schemas.microsoft.com/office/drawing/2014/main" id="{00000000-0008-0000-0400-00001C840000}"/>
            </a:ext>
          </a:extLst>
        </xdr:cNvPr>
        <xdr:cNvSpPr txBox="1">
          <a:spLocks noChangeArrowheads="1"/>
        </xdr:cNvSpPr>
      </xdr:nvSpPr>
      <xdr:spPr bwMode="auto">
        <a:xfrm>
          <a:off x="7162800" y="29432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62</a:t>
          </a:r>
        </a:p>
      </xdr:txBody>
    </xdr:sp>
    <xdr:clientData/>
  </xdr:twoCellAnchor>
  <xdr:twoCellAnchor editAs="oneCell">
    <xdr:from>
      <xdr:col>105</xdr:col>
      <xdr:colOff>0</xdr:colOff>
      <xdr:row>11</xdr:row>
      <xdr:rowOff>428625</xdr:rowOff>
    </xdr:from>
    <xdr:to>
      <xdr:col>107</xdr:col>
      <xdr:colOff>66675</xdr:colOff>
      <xdr:row>12</xdr:row>
      <xdr:rowOff>190500</xdr:rowOff>
    </xdr:to>
    <xdr:sp macro="" textlink="">
      <xdr:nvSpPr>
        <xdr:cNvPr id="33821" name="Text Box 29">
          <a:extLst>
            <a:ext uri="{FF2B5EF4-FFF2-40B4-BE49-F238E27FC236}">
              <a16:creationId xmlns:a16="http://schemas.microsoft.com/office/drawing/2014/main" id="{00000000-0008-0000-0400-00001D840000}"/>
            </a:ext>
          </a:extLst>
        </xdr:cNvPr>
        <xdr:cNvSpPr txBox="1">
          <a:spLocks noChangeArrowheads="1"/>
        </xdr:cNvSpPr>
      </xdr:nvSpPr>
      <xdr:spPr bwMode="auto">
        <a:xfrm>
          <a:off x="8001000" y="29432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68</a:t>
          </a:r>
        </a:p>
      </xdr:txBody>
    </xdr:sp>
    <xdr:clientData/>
  </xdr:twoCellAnchor>
  <xdr:twoCellAnchor editAs="oneCell">
    <xdr:from>
      <xdr:col>116</xdr:col>
      <xdr:colOff>0</xdr:colOff>
      <xdr:row>11</xdr:row>
      <xdr:rowOff>428625</xdr:rowOff>
    </xdr:from>
    <xdr:to>
      <xdr:col>118</xdr:col>
      <xdr:colOff>66675</xdr:colOff>
      <xdr:row>12</xdr:row>
      <xdr:rowOff>190500</xdr:rowOff>
    </xdr:to>
    <xdr:sp macro="" textlink="">
      <xdr:nvSpPr>
        <xdr:cNvPr id="33822" name="Text Box 30">
          <a:extLst>
            <a:ext uri="{FF2B5EF4-FFF2-40B4-BE49-F238E27FC236}">
              <a16:creationId xmlns:a16="http://schemas.microsoft.com/office/drawing/2014/main" id="{00000000-0008-0000-0400-00001E840000}"/>
            </a:ext>
          </a:extLst>
        </xdr:cNvPr>
        <xdr:cNvSpPr txBox="1">
          <a:spLocks noChangeArrowheads="1"/>
        </xdr:cNvSpPr>
      </xdr:nvSpPr>
      <xdr:spPr bwMode="auto">
        <a:xfrm>
          <a:off x="8839200" y="29432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125</xdr:col>
      <xdr:colOff>19050</xdr:colOff>
      <xdr:row>11</xdr:row>
      <xdr:rowOff>428625</xdr:rowOff>
    </xdr:from>
    <xdr:to>
      <xdr:col>128</xdr:col>
      <xdr:colOff>9525</xdr:colOff>
      <xdr:row>12</xdr:row>
      <xdr:rowOff>190500</xdr:rowOff>
    </xdr:to>
    <xdr:sp macro="" textlink="">
      <xdr:nvSpPr>
        <xdr:cNvPr id="33823" name="Text Box 31">
          <a:extLst>
            <a:ext uri="{FF2B5EF4-FFF2-40B4-BE49-F238E27FC236}">
              <a16:creationId xmlns:a16="http://schemas.microsoft.com/office/drawing/2014/main" id="{00000000-0008-0000-0400-00001F840000}"/>
            </a:ext>
          </a:extLst>
        </xdr:cNvPr>
        <xdr:cNvSpPr txBox="1">
          <a:spLocks noChangeArrowheads="1"/>
        </xdr:cNvSpPr>
      </xdr:nvSpPr>
      <xdr:spPr bwMode="auto">
        <a:xfrm>
          <a:off x="9544050" y="29432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79</a:t>
          </a:r>
        </a:p>
      </xdr:txBody>
    </xdr:sp>
    <xdr:clientData/>
  </xdr:twoCellAnchor>
  <xdr:twoCellAnchor editAs="oneCell">
    <xdr:from>
      <xdr:col>9</xdr:col>
      <xdr:colOff>0</xdr:colOff>
      <xdr:row>18</xdr:row>
      <xdr:rowOff>266700</xdr:rowOff>
    </xdr:from>
    <xdr:to>
      <xdr:col>12</xdr:col>
      <xdr:colOff>0</xdr:colOff>
      <xdr:row>19</xdr:row>
      <xdr:rowOff>190500</xdr:rowOff>
    </xdr:to>
    <xdr:sp macro="" textlink="">
      <xdr:nvSpPr>
        <xdr:cNvPr id="33824" name="Text Box 32">
          <a:extLst>
            <a:ext uri="{FF2B5EF4-FFF2-40B4-BE49-F238E27FC236}">
              <a16:creationId xmlns:a16="http://schemas.microsoft.com/office/drawing/2014/main" id="{00000000-0008-0000-0400-000020840000}"/>
            </a:ext>
          </a:extLst>
        </xdr:cNvPr>
        <xdr:cNvSpPr txBox="1">
          <a:spLocks noChangeArrowheads="1"/>
        </xdr:cNvSpPr>
      </xdr:nvSpPr>
      <xdr:spPr bwMode="auto">
        <a:xfrm>
          <a:off x="685800" y="50387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31</xdr:col>
      <xdr:colOff>0</xdr:colOff>
      <xdr:row>18</xdr:row>
      <xdr:rowOff>266700</xdr:rowOff>
    </xdr:from>
    <xdr:to>
      <xdr:col>33</xdr:col>
      <xdr:colOff>66675</xdr:colOff>
      <xdr:row>19</xdr:row>
      <xdr:rowOff>190500</xdr:rowOff>
    </xdr:to>
    <xdr:sp macro="" textlink="">
      <xdr:nvSpPr>
        <xdr:cNvPr id="33825" name="Text Box 33">
          <a:extLst>
            <a:ext uri="{FF2B5EF4-FFF2-40B4-BE49-F238E27FC236}">
              <a16:creationId xmlns:a16="http://schemas.microsoft.com/office/drawing/2014/main" id="{00000000-0008-0000-0400-000021840000}"/>
            </a:ext>
          </a:extLst>
        </xdr:cNvPr>
        <xdr:cNvSpPr txBox="1">
          <a:spLocks noChangeArrowheads="1"/>
        </xdr:cNvSpPr>
      </xdr:nvSpPr>
      <xdr:spPr bwMode="auto">
        <a:xfrm>
          <a:off x="2362200" y="50387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twoCellAnchor>
  <xdr:twoCellAnchor editAs="oneCell">
    <xdr:from>
      <xdr:col>20</xdr:col>
      <xdr:colOff>0</xdr:colOff>
      <xdr:row>18</xdr:row>
      <xdr:rowOff>266700</xdr:rowOff>
    </xdr:from>
    <xdr:to>
      <xdr:col>22</xdr:col>
      <xdr:colOff>66675</xdr:colOff>
      <xdr:row>19</xdr:row>
      <xdr:rowOff>190500</xdr:rowOff>
    </xdr:to>
    <xdr:sp macro="" textlink="">
      <xdr:nvSpPr>
        <xdr:cNvPr id="33826" name="Text Box 34">
          <a:extLst>
            <a:ext uri="{FF2B5EF4-FFF2-40B4-BE49-F238E27FC236}">
              <a16:creationId xmlns:a16="http://schemas.microsoft.com/office/drawing/2014/main" id="{00000000-0008-0000-0400-000022840000}"/>
            </a:ext>
          </a:extLst>
        </xdr:cNvPr>
        <xdr:cNvSpPr txBox="1">
          <a:spLocks noChangeArrowheads="1"/>
        </xdr:cNvSpPr>
      </xdr:nvSpPr>
      <xdr:spPr bwMode="auto">
        <a:xfrm>
          <a:off x="1524000" y="50387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twoCellAnchor editAs="oneCell">
    <xdr:from>
      <xdr:col>42</xdr:col>
      <xdr:colOff>9525</xdr:colOff>
      <xdr:row>19</xdr:row>
      <xdr:rowOff>0</xdr:rowOff>
    </xdr:from>
    <xdr:to>
      <xdr:col>45</xdr:col>
      <xdr:colOff>0</xdr:colOff>
      <xdr:row>19</xdr:row>
      <xdr:rowOff>190500</xdr:rowOff>
    </xdr:to>
    <xdr:sp macro="" textlink="">
      <xdr:nvSpPr>
        <xdr:cNvPr id="33827" name="Text Box 35">
          <a:extLst>
            <a:ext uri="{FF2B5EF4-FFF2-40B4-BE49-F238E27FC236}">
              <a16:creationId xmlns:a16="http://schemas.microsoft.com/office/drawing/2014/main" id="{00000000-0008-0000-0400-000023840000}"/>
            </a:ext>
          </a:extLst>
        </xdr:cNvPr>
        <xdr:cNvSpPr txBox="1">
          <a:spLocks noChangeArrowheads="1"/>
        </xdr:cNvSpPr>
      </xdr:nvSpPr>
      <xdr:spPr bwMode="auto">
        <a:xfrm>
          <a:off x="3209925" y="50387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51</xdr:col>
      <xdr:colOff>38100</xdr:colOff>
      <xdr:row>19</xdr:row>
      <xdr:rowOff>0</xdr:rowOff>
    </xdr:from>
    <xdr:to>
      <xdr:col>54</xdr:col>
      <xdr:colOff>28575</xdr:colOff>
      <xdr:row>19</xdr:row>
      <xdr:rowOff>190500</xdr:rowOff>
    </xdr:to>
    <xdr:sp macro="" textlink="">
      <xdr:nvSpPr>
        <xdr:cNvPr id="33828" name="Text Box 36">
          <a:extLst>
            <a:ext uri="{FF2B5EF4-FFF2-40B4-BE49-F238E27FC236}">
              <a16:creationId xmlns:a16="http://schemas.microsoft.com/office/drawing/2014/main" id="{00000000-0008-0000-0400-000024840000}"/>
            </a:ext>
          </a:extLst>
        </xdr:cNvPr>
        <xdr:cNvSpPr txBox="1">
          <a:spLocks noChangeArrowheads="1"/>
        </xdr:cNvSpPr>
      </xdr:nvSpPr>
      <xdr:spPr bwMode="auto">
        <a:xfrm>
          <a:off x="3924300" y="50387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10</xdr:col>
      <xdr:colOff>57150</xdr:colOff>
      <xdr:row>12</xdr:row>
      <xdr:rowOff>0</xdr:rowOff>
    </xdr:from>
    <xdr:to>
      <xdr:col>12</xdr:col>
      <xdr:colOff>57150</xdr:colOff>
      <xdr:row>12</xdr:row>
      <xdr:rowOff>171450</xdr:rowOff>
    </xdr:to>
    <xdr:sp macro="" textlink="">
      <xdr:nvSpPr>
        <xdr:cNvPr id="33829" name="Text Box 37">
          <a:extLst>
            <a:ext uri="{FF2B5EF4-FFF2-40B4-BE49-F238E27FC236}">
              <a16:creationId xmlns:a16="http://schemas.microsoft.com/office/drawing/2014/main" id="{00000000-0008-0000-0400-000025840000}"/>
            </a:ext>
          </a:extLst>
        </xdr:cNvPr>
        <xdr:cNvSpPr txBox="1">
          <a:spLocks noChangeArrowheads="1"/>
        </xdr:cNvSpPr>
      </xdr:nvSpPr>
      <xdr:spPr bwMode="auto">
        <a:xfrm>
          <a:off x="819150" y="2943225"/>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22</xdr:col>
      <xdr:colOff>57150</xdr:colOff>
      <xdr:row>12</xdr:row>
      <xdr:rowOff>0</xdr:rowOff>
    </xdr:from>
    <xdr:to>
      <xdr:col>24</xdr:col>
      <xdr:colOff>47625</xdr:colOff>
      <xdr:row>12</xdr:row>
      <xdr:rowOff>171450</xdr:rowOff>
    </xdr:to>
    <xdr:sp macro="" textlink="">
      <xdr:nvSpPr>
        <xdr:cNvPr id="33830" name="Text Box 38">
          <a:extLst>
            <a:ext uri="{FF2B5EF4-FFF2-40B4-BE49-F238E27FC236}">
              <a16:creationId xmlns:a16="http://schemas.microsoft.com/office/drawing/2014/main" id="{00000000-0008-0000-0400-000026840000}"/>
            </a:ext>
          </a:extLst>
        </xdr:cNvPr>
        <xdr:cNvSpPr txBox="1">
          <a:spLocks noChangeArrowheads="1"/>
        </xdr:cNvSpPr>
      </xdr:nvSpPr>
      <xdr:spPr bwMode="auto">
        <a:xfrm>
          <a:off x="1733550" y="2943225"/>
          <a:ext cx="1428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34</xdr:col>
      <xdr:colOff>57150</xdr:colOff>
      <xdr:row>11</xdr:row>
      <xdr:rowOff>428625</xdr:rowOff>
    </xdr:from>
    <xdr:to>
      <xdr:col>36</xdr:col>
      <xdr:colOff>57150</xdr:colOff>
      <xdr:row>12</xdr:row>
      <xdr:rowOff>171450</xdr:rowOff>
    </xdr:to>
    <xdr:sp macro="" textlink="">
      <xdr:nvSpPr>
        <xdr:cNvPr id="33831" name="Text Box 39">
          <a:extLst>
            <a:ext uri="{FF2B5EF4-FFF2-40B4-BE49-F238E27FC236}">
              <a16:creationId xmlns:a16="http://schemas.microsoft.com/office/drawing/2014/main" id="{00000000-0008-0000-0400-000027840000}"/>
            </a:ext>
          </a:extLst>
        </xdr:cNvPr>
        <xdr:cNvSpPr txBox="1">
          <a:spLocks noChangeArrowheads="1"/>
        </xdr:cNvSpPr>
      </xdr:nvSpPr>
      <xdr:spPr bwMode="auto">
        <a:xfrm>
          <a:off x="2647950" y="2943225"/>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0</xdr:col>
      <xdr:colOff>9525</xdr:colOff>
      <xdr:row>25</xdr:row>
      <xdr:rowOff>171450</xdr:rowOff>
    </xdr:from>
    <xdr:to>
      <xdr:col>2</xdr:col>
      <xdr:colOff>38100</xdr:colOff>
      <xdr:row>26</xdr:row>
      <xdr:rowOff>190500</xdr:rowOff>
    </xdr:to>
    <xdr:sp macro="" textlink="">
      <xdr:nvSpPr>
        <xdr:cNvPr id="33838" name="Text Box 46">
          <a:extLst>
            <a:ext uri="{FF2B5EF4-FFF2-40B4-BE49-F238E27FC236}">
              <a16:creationId xmlns:a16="http://schemas.microsoft.com/office/drawing/2014/main" id="{00000000-0008-0000-0400-00002E840000}"/>
            </a:ext>
          </a:extLst>
        </xdr:cNvPr>
        <xdr:cNvSpPr txBox="1">
          <a:spLocks noChangeArrowheads="1"/>
        </xdr:cNvSpPr>
      </xdr:nvSpPr>
      <xdr:spPr bwMode="auto">
        <a:xfrm>
          <a:off x="9525" y="660082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20</xdr:col>
      <xdr:colOff>0</xdr:colOff>
      <xdr:row>25</xdr:row>
      <xdr:rowOff>276225</xdr:rowOff>
    </xdr:from>
    <xdr:to>
      <xdr:col>22</xdr:col>
      <xdr:colOff>66675</xdr:colOff>
      <xdr:row>26</xdr:row>
      <xdr:rowOff>133350</xdr:rowOff>
    </xdr:to>
    <xdr:sp macro="" textlink="">
      <xdr:nvSpPr>
        <xdr:cNvPr id="33842" name="Text Box 50">
          <a:extLst>
            <a:ext uri="{FF2B5EF4-FFF2-40B4-BE49-F238E27FC236}">
              <a16:creationId xmlns:a16="http://schemas.microsoft.com/office/drawing/2014/main" id="{00000000-0008-0000-0400-000032840000}"/>
            </a:ext>
          </a:extLst>
        </xdr:cNvPr>
        <xdr:cNvSpPr txBox="1">
          <a:spLocks noChangeArrowheads="1"/>
        </xdr:cNvSpPr>
      </xdr:nvSpPr>
      <xdr:spPr bwMode="auto">
        <a:xfrm>
          <a:off x="1524000" y="6600825"/>
          <a:ext cx="2190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20</a:t>
          </a:r>
        </a:p>
      </xdr:txBody>
    </xdr:sp>
    <xdr:clientData/>
  </xdr:twoCellAnchor>
  <xdr:twoCellAnchor editAs="oneCell">
    <xdr:from>
      <xdr:col>31</xdr:col>
      <xdr:colOff>0</xdr:colOff>
      <xdr:row>25</xdr:row>
      <xdr:rowOff>276225</xdr:rowOff>
    </xdr:from>
    <xdr:to>
      <xdr:col>33</xdr:col>
      <xdr:colOff>66675</xdr:colOff>
      <xdr:row>26</xdr:row>
      <xdr:rowOff>190500</xdr:rowOff>
    </xdr:to>
    <xdr:sp macro="" textlink="">
      <xdr:nvSpPr>
        <xdr:cNvPr id="33843" name="Text Box 51">
          <a:extLst>
            <a:ext uri="{FF2B5EF4-FFF2-40B4-BE49-F238E27FC236}">
              <a16:creationId xmlns:a16="http://schemas.microsoft.com/office/drawing/2014/main" id="{00000000-0008-0000-0400-000033840000}"/>
            </a:ext>
          </a:extLst>
        </xdr:cNvPr>
        <xdr:cNvSpPr txBox="1">
          <a:spLocks noChangeArrowheads="1"/>
        </xdr:cNvSpPr>
      </xdr:nvSpPr>
      <xdr:spPr bwMode="auto">
        <a:xfrm>
          <a:off x="2362200" y="66008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27</a:t>
          </a:r>
        </a:p>
      </xdr:txBody>
    </xdr:sp>
    <xdr:clientData/>
  </xdr:twoCellAnchor>
  <xdr:twoCellAnchor editAs="oneCell">
    <xdr:from>
      <xdr:col>42</xdr:col>
      <xdr:colOff>0</xdr:colOff>
      <xdr:row>25</xdr:row>
      <xdr:rowOff>276225</xdr:rowOff>
    </xdr:from>
    <xdr:to>
      <xdr:col>44</xdr:col>
      <xdr:colOff>66675</xdr:colOff>
      <xdr:row>26</xdr:row>
      <xdr:rowOff>190500</xdr:rowOff>
    </xdr:to>
    <xdr:sp macro="" textlink="">
      <xdr:nvSpPr>
        <xdr:cNvPr id="33844" name="Text Box 52">
          <a:extLst>
            <a:ext uri="{FF2B5EF4-FFF2-40B4-BE49-F238E27FC236}">
              <a16:creationId xmlns:a16="http://schemas.microsoft.com/office/drawing/2014/main" id="{00000000-0008-0000-0400-000034840000}"/>
            </a:ext>
          </a:extLst>
        </xdr:cNvPr>
        <xdr:cNvSpPr txBox="1">
          <a:spLocks noChangeArrowheads="1"/>
        </xdr:cNvSpPr>
      </xdr:nvSpPr>
      <xdr:spPr bwMode="auto">
        <a:xfrm>
          <a:off x="3200400" y="66008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53</xdr:col>
      <xdr:colOff>0</xdr:colOff>
      <xdr:row>25</xdr:row>
      <xdr:rowOff>276225</xdr:rowOff>
    </xdr:from>
    <xdr:to>
      <xdr:col>55</xdr:col>
      <xdr:colOff>66675</xdr:colOff>
      <xdr:row>26</xdr:row>
      <xdr:rowOff>190500</xdr:rowOff>
    </xdr:to>
    <xdr:sp macro="" textlink="">
      <xdr:nvSpPr>
        <xdr:cNvPr id="33845" name="Text Box 53">
          <a:extLst>
            <a:ext uri="{FF2B5EF4-FFF2-40B4-BE49-F238E27FC236}">
              <a16:creationId xmlns:a16="http://schemas.microsoft.com/office/drawing/2014/main" id="{00000000-0008-0000-0400-000035840000}"/>
            </a:ext>
          </a:extLst>
        </xdr:cNvPr>
        <xdr:cNvSpPr txBox="1">
          <a:spLocks noChangeArrowheads="1"/>
        </xdr:cNvSpPr>
      </xdr:nvSpPr>
      <xdr:spPr bwMode="auto">
        <a:xfrm>
          <a:off x="4038600" y="66008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41</a:t>
          </a:r>
        </a:p>
      </xdr:txBody>
    </xdr:sp>
    <xdr:clientData/>
  </xdr:twoCellAnchor>
  <xdr:twoCellAnchor editAs="oneCell">
    <xdr:from>
      <xdr:col>64</xdr:col>
      <xdr:colOff>0</xdr:colOff>
      <xdr:row>25</xdr:row>
      <xdr:rowOff>276225</xdr:rowOff>
    </xdr:from>
    <xdr:to>
      <xdr:col>66</xdr:col>
      <xdr:colOff>66675</xdr:colOff>
      <xdr:row>26</xdr:row>
      <xdr:rowOff>190500</xdr:rowOff>
    </xdr:to>
    <xdr:sp macro="" textlink="">
      <xdr:nvSpPr>
        <xdr:cNvPr id="33846" name="Text Box 54">
          <a:extLst>
            <a:ext uri="{FF2B5EF4-FFF2-40B4-BE49-F238E27FC236}">
              <a16:creationId xmlns:a16="http://schemas.microsoft.com/office/drawing/2014/main" id="{00000000-0008-0000-0400-000036840000}"/>
            </a:ext>
          </a:extLst>
        </xdr:cNvPr>
        <xdr:cNvSpPr txBox="1">
          <a:spLocks noChangeArrowheads="1"/>
        </xdr:cNvSpPr>
      </xdr:nvSpPr>
      <xdr:spPr bwMode="auto">
        <a:xfrm>
          <a:off x="4876800" y="66008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48</a:t>
          </a:r>
        </a:p>
      </xdr:txBody>
    </xdr:sp>
    <xdr:clientData/>
  </xdr:twoCellAnchor>
  <xdr:twoCellAnchor editAs="oneCell">
    <xdr:from>
      <xdr:col>9</xdr:col>
      <xdr:colOff>0</xdr:colOff>
      <xdr:row>25</xdr:row>
      <xdr:rowOff>276225</xdr:rowOff>
    </xdr:from>
    <xdr:to>
      <xdr:col>11</xdr:col>
      <xdr:colOff>47625</xdr:colOff>
      <xdr:row>26</xdr:row>
      <xdr:rowOff>133350</xdr:rowOff>
    </xdr:to>
    <xdr:sp macro="" textlink="">
      <xdr:nvSpPr>
        <xdr:cNvPr id="33851" name="Text Box 59">
          <a:extLst>
            <a:ext uri="{FF2B5EF4-FFF2-40B4-BE49-F238E27FC236}">
              <a16:creationId xmlns:a16="http://schemas.microsoft.com/office/drawing/2014/main" id="{00000000-0008-0000-0400-00003B840000}"/>
            </a:ext>
          </a:extLst>
        </xdr:cNvPr>
        <xdr:cNvSpPr txBox="1">
          <a:spLocks noChangeArrowheads="1"/>
        </xdr:cNvSpPr>
      </xdr:nvSpPr>
      <xdr:spPr bwMode="auto">
        <a:xfrm>
          <a:off x="685800" y="6600825"/>
          <a:ext cx="2000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10</xdr:col>
      <xdr:colOff>47625</xdr:colOff>
      <xdr:row>25</xdr:row>
      <xdr:rowOff>276225</xdr:rowOff>
    </xdr:from>
    <xdr:to>
      <xdr:col>12</xdr:col>
      <xdr:colOff>47625</xdr:colOff>
      <xdr:row>26</xdr:row>
      <xdr:rowOff>171450</xdr:rowOff>
    </xdr:to>
    <xdr:sp macro="" textlink="">
      <xdr:nvSpPr>
        <xdr:cNvPr id="33852" name="Text Box 60">
          <a:extLst>
            <a:ext uri="{FF2B5EF4-FFF2-40B4-BE49-F238E27FC236}">
              <a16:creationId xmlns:a16="http://schemas.microsoft.com/office/drawing/2014/main" id="{00000000-0008-0000-0400-00003C840000}"/>
            </a:ext>
          </a:extLst>
        </xdr:cNvPr>
        <xdr:cNvSpPr txBox="1">
          <a:spLocks noChangeArrowheads="1"/>
        </xdr:cNvSpPr>
      </xdr:nvSpPr>
      <xdr:spPr bwMode="auto">
        <a:xfrm>
          <a:off x="809625" y="6600825"/>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74</xdr:col>
      <xdr:colOff>47625</xdr:colOff>
      <xdr:row>26</xdr:row>
      <xdr:rowOff>0</xdr:rowOff>
    </xdr:from>
    <xdr:to>
      <xdr:col>77</xdr:col>
      <xdr:colOff>38100</xdr:colOff>
      <xdr:row>26</xdr:row>
      <xdr:rowOff>190500</xdr:rowOff>
    </xdr:to>
    <xdr:sp macro="" textlink="">
      <xdr:nvSpPr>
        <xdr:cNvPr id="33854" name="Text Box 62">
          <a:extLst>
            <a:ext uri="{FF2B5EF4-FFF2-40B4-BE49-F238E27FC236}">
              <a16:creationId xmlns:a16="http://schemas.microsoft.com/office/drawing/2014/main" id="{00000000-0008-0000-0400-00003E840000}"/>
            </a:ext>
          </a:extLst>
        </xdr:cNvPr>
        <xdr:cNvSpPr txBox="1">
          <a:spLocks noChangeArrowheads="1"/>
        </xdr:cNvSpPr>
      </xdr:nvSpPr>
      <xdr:spPr bwMode="auto">
        <a:xfrm>
          <a:off x="5686425" y="66008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25</xdr:col>
      <xdr:colOff>9525</xdr:colOff>
      <xdr:row>1</xdr:row>
      <xdr:rowOff>47625</xdr:rowOff>
    </xdr:from>
    <xdr:to>
      <xdr:col>27</xdr:col>
      <xdr:colOff>38100</xdr:colOff>
      <xdr:row>2</xdr:row>
      <xdr:rowOff>66675</xdr:rowOff>
    </xdr:to>
    <xdr:sp macro="" textlink="">
      <xdr:nvSpPr>
        <xdr:cNvPr id="33855" name="Text Box 63">
          <a:extLst>
            <a:ext uri="{FF2B5EF4-FFF2-40B4-BE49-F238E27FC236}">
              <a16:creationId xmlns:a16="http://schemas.microsoft.com/office/drawing/2014/main" id="{00000000-0008-0000-0400-00003F840000}"/>
            </a:ext>
          </a:extLst>
        </xdr:cNvPr>
        <xdr:cNvSpPr txBox="1">
          <a:spLocks noChangeArrowheads="1"/>
        </xdr:cNvSpPr>
      </xdr:nvSpPr>
      <xdr:spPr bwMode="auto">
        <a:xfrm>
          <a:off x="1914525" y="2095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30</xdr:col>
      <xdr:colOff>0</xdr:colOff>
      <xdr:row>1</xdr:row>
      <xdr:rowOff>47625</xdr:rowOff>
    </xdr:from>
    <xdr:to>
      <xdr:col>32</xdr:col>
      <xdr:colOff>38100</xdr:colOff>
      <xdr:row>2</xdr:row>
      <xdr:rowOff>66675</xdr:rowOff>
    </xdr:to>
    <xdr:sp macro="" textlink="">
      <xdr:nvSpPr>
        <xdr:cNvPr id="33856" name="Text Box 64">
          <a:extLst>
            <a:ext uri="{FF2B5EF4-FFF2-40B4-BE49-F238E27FC236}">
              <a16:creationId xmlns:a16="http://schemas.microsoft.com/office/drawing/2014/main" id="{00000000-0008-0000-0400-000040840000}"/>
            </a:ext>
          </a:extLst>
        </xdr:cNvPr>
        <xdr:cNvSpPr txBox="1">
          <a:spLocks noChangeArrowheads="1"/>
        </xdr:cNvSpPr>
      </xdr:nvSpPr>
      <xdr:spPr bwMode="auto">
        <a:xfrm>
          <a:off x="2286000" y="20955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editAs="oneCell">
    <xdr:from>
      <xdr:col>7</xdr:col>
      <xdr:colOff>9525</xdr:colOff>
      <xdr:row>1</xdr:row>
      <xdr:rowOff>47625</xdr:rowOff>
    </xdr:from>
    <xdr:to>
      <xdr:col>9</xdr:col>
      <xdr:colOff>38100</xdr:colOff>
      <xdr:row>2</xdr:row>
      <xdr:rowOff>66675</xdr:rowOff>
    </xdr:to>
    <xdr:sp macro="" textlink="">
      <xdr:nvSpPr>
        <xdr:cNvPr id="33857" name="Text Box 65">
          <a:extLst>
            <a:ext uri="{FF2B5EF4-FFF2-40B4-BE49-F238E27FC236}">
              <a16:creationId xmlns:a16="http://schemas.microsoft.com/office/drawing/2014/main" id="{00000000-0008-0000-0400-000041840000}"/>
            </a:ext>
          </a:extLst>
        </xdr:cNvPr>
        <xdr:cNvSpPr txBox="1">
          <a:spLocks noChangeArrowheads="1"/>
        </xdr:cNvSpPr>
      </xdr:nvSpPr>
      <xdr:spPr bwMode="auto">
        <a:xfrm>
          <a:off x="542925" y="2095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33858" name="Group 66">
          <a:extLst>
            <a:ext uri="{FF2B5EF4-FFF2-40B4-BE49-F238E27FC236}">
              <a16:creationId xmlns:a16="http://schemas.microsoft.com/office/drawing/2014/main" id="{00000000-0008-0000-0400-000042840000}"/>
            </a:ext>
          </a:extLst>
        </xdr:cNvPr>
        <xdr:cNvGrpSpPr>
          <a:grpSpLocks/>
        </xdr:cNvGrpSpPr>
      </xdr:nvGrpSpPr>
      <xdr:grpSpPr bwMode="auto">
        <a:xfrm>
          <a:off x="10285319" y="38100"/>
          <a:ext cx="273424" cy="261657"/>
          <a:chOff x="1067" y="288"/>
          <a:chExt cx="29" cy="27"/>
        </a:xfrm>
      </xdr:grpSpPr>
      <xdr:sp macro="" textlink="">
        <xdr:nvSpPr>
          <xdr:cNvPr id="33859" name="Oval 67">
            <a:extLst>
              <a:ext uri="{FF2B5EF4-FFF2-40B4-BE49-F238E27FC236}">
                <a16:creationId xmlns:a16="http://schemas.microsoft.com/office/drawing/2014/main" id="{00000000-0008-0000-0400-0000438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3860" name="Text Box 68">
            <a:extLst>
              <a:ext uri="{FF2B5EF4-FFF2-40B4-BE49-F238E27FC236}">
                <a16:creationId xmlns:a16="http://schemas.microsoft.com/office/drawing/2014/main" id="{00000000-0008-0000-0400-0000448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9525</xdr:colOff>
      <xdr:row>1</xdr:row>
      <xdr:rowOff>47625</xdr:rowOff>
    </xdr:from>
    <xdr:to>
      <xdr:col>27</xdr:col>
      <xdr:colOff>19050</xdr:colOff>
      <xdr:row>2</xdr:row>
      <xdr:rowOff>57150</xdr:rowOff>
    </xdr:to>
    <xdr:sp macro="" textlink="">
      <xdr:nvSpPr>
        <xdr:cNvPr id="4097" name="Text Box 1">
          <a:extLst>
            <a:ext uri="{FF2B5EF4-FFF2-40B4-BE49-F238E27FC236}">
              <a16:creationId xmlns:a16="http://schemas.microsoft.com/office/drawing/2014/main" id="{00000000-0008-0000-0500-000001100000}"/>
            </a:ext>
          </a:extLst>
        </xdr:cNvPr>
        <xdr:cNvSpPr txBox="1">
          <a:spLocks noChangeArrowheads="1"/>
        </xdr:cNvSpPr>
      </xdr:nvSpPr>
      <xdr:spPr bwMode="auto">
        <a:xfrm>
          <a:off x="191452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30</xdr:col>
      <xdr:colOff>0</xdr:colOff>
      <xdr:row>1</xdr:row>
      <xdr:rowOff>47625</xdr:rowOff>
    </xdr:from>
    <xdr:to>
      <xdr:col>32</xdr:col>
      <xdr:colOff>9525</xdr:colOff>
      <xdr:row>2</xdr:row>
      <xdr:rowOff>57150</xdr:rowOff>
    </xdr:to>
    <xdr:sp macro="" textlink="">
      <xdr:nvSpPr>
        <xdr:cNvPr id="4098" name="Text Box 2">
          <a:extLst>
            <a:ext uri="{FF2B5EF4-FFF2-40B4-BE49-F238E27FC236}">
              <a16:creationId xmlns:a16="http://schemas.microsoft.com/office/drawing/2014/main" id="{00000000-0008-0000-0500-000002100000}"/>
            </a:ext>
          </a:extLst>
        </xdr:cNvPr>
        <xdr:cNvSpPr txBox="1">
          <a:spLocks noChangeArrowheads="1"/>
        </xdr:cNvSpPr>
      </xdr:nvSpPr>
      <xdr:spPr bwMode="auto">
        <a:xfrm>
          <a:off x="2286000"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xdr:from>
      <xdr:col>0</xdr:col>
      <xdr:colOff>19050</xdr:colOff>
      <xdr:row>5</xdr:row>
      <xdr:rowOff>133350</xdr:rowOff>
    </xdr:from>
    <xdr:to>
      <xdr:col>25</xdr:col>
      <xdr:colOff>0</xdr:colOff>
      <xdr:row>5</xdr:row>
      <xdr:rowOff>133350</xdr:rowOff>
    </xdr:to>
    <xdr:sp macro="" textlink="">
      <xdr:nvSpPr>
        <xdr:cNvPr id="4099" name="Line 3">
          <a:extLst>
            <a:ext uri="{FF2B5EF4-FFF2-40B4-BE49-F238E27FC236}">
              <a16:creationId xmlns:a16="http://schemas.microsoft.com/office/drawing/2014/main" id="{00000000-0008-0000-0500-000003100000}"/>
            </a:ext>
          </a:extLst>
        </xdr:cNvPr>
        <xdr:cNvSpPr>
          <a:spLocks noChangeShapeType="1"/>
        </xdr:cNvSpPr>
      </xdr:nvSpPr>
      <xdr:spPr bwMode="auto">
        <a:xfrm>
          <a:off x="19050" y="11239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21</xdr:col>
      <xdr:colOff>0</xdr:colOff>
      <xdr:row>11</xdr:row>
      <xdr:rowOff>0</xdr:rowOff>
    </xdr:from>
    <xdr:to>
      <xdr:col>23</xdr:col>
      <xdr:colOff>19050</xdr:colOff>
      <xdr:row>11</xdr:row>
      <xdr:rowOff>171450</xdr:rowOff>
    </xdr:to>
    <xdr:sp macro="" textlink="">
      <xdr:nvSpPr>
        <xdr:cNvPr id="4100" name="Text Box 4">
          <a:extLst>
            <a:ext uri="{FF2B5EF4-FFF2-40B4-BE49-F238E27FC236}">
              <a16:creationId xmlns:a16="http://schemas.microsoft.com/office/drawing/2014/main" id="{00000000-0008-0000-0500-000004100000}"/>
            </a:ext>
          </a:extLst>
        </xdr:cNvPr>
        <xdr:cNvSpPr txBox="1">
          <a:spLocks noChangeArrowheads="1"/>
        </xdr:cNvSpPr>
      </xdr:nvSpPr>
      <xdr:spPr bwMode="auto">
        <a:xfrm>
          <a:off x="1600200" y="22098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xdr:col>
      <xdr:colOff>0</xdr:colOff>
      <xdr:row>10</xdr:row>
      <xdr:rowOff>0</xdr:rowOff>
    </xdr:from>
    <xdr:to>
      <xdr:col>14</xdr:col>
      <xdr:colOff>38100</xdr:colOff>
      <xdr:row>11</xdr:row>
      <xdr:rowOff>66675</xdr:rowOff>
    </xdr:to>
    <xdr:sp macro="" textlink="">
      <xdr:nvSpPr>
        <xdr:cNvPr id="4101" name="Text Box 5">
          <a:extLst>
            <a:ext uri="{FF2B5EF4-FFF2-40B4-BE49-F238E27FC236}">
              <a16:creationId xmlns:a16="http://schemas.microsoft.com/office/drawing/2014/main" id="{00000000-0008-0000-0500-000005100000}"/>
            </a:ext>
          </a:extLst>
        </xdr:cNvPr>
        <xdr:cNvSpPr txBox="1">
          <a:spLocks noChangeArrowheads="1"/>
        </xdr:cNvSpPr>
      </xdr:nvSpPr>
      <xdr:spPr bwMode="auto">
        <a:xfrm>
          <a:off x="914400" y="2085975"/>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12</xdr:col>
      <xdr:colOff>0</xdr:colOff>
      <xdr:row>23</xdr:row>
      <xdr:rowOff>0</xdr:rowOff>
    </xdr:from>
    <xdr:to>
      <xdr:col>14</xdr:col>
      <xdr:colOff>38100</xdr:colOff>
      <xdr:row>24</xdr:row>
      <xdr:rowOff>66675</xdr:rowOff>
    </xdr:to>
    <xdr:sp macro="" textlink="">
      <xdr:nvSpPr>
        <xdr:cNvPr id="4104" name="Text Box 8">
          <a:extLst>
            <a:ext uri="{FF2B5EF4-FFF2-40B4-BE49-F238E27FC236}">
              <a16:creationId xmlns:a16="http://schemas.microsoft.com/office/drawing/2014/main" id="{00000000-0008-0000-0500-000008100000}"/>
            </a:ext>
          </a:extLst>
        </xdr:cNvPr>
        <xdr:cNvSpPr txBox="1">
          <a:spLocks noChangeArrowheads="1"/>
        </xdr:cNvSpPr>
      </xdr:nvSpPr>
      <xdr:spPr bwMode="auto">
        <a:xfrm>
          <a:off x="914400" y="4800600"/>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31</xdr:col>
      <xdr:colOff>0</xdr:colOff>
      <xdr:row>11</xdr:row>
      <xdr:rowOff>0</xdr:rowOff>
    </xdr:from>
    <xdr:to>
      <xdr:col>33</xdr:col>
      <xdr:colOff>19050</xdr:colOff>
      <xdr:row>11</xdr:row>
      <xdr:rowOff>171450</xdr:rowOff>
    </xdr:to>
    <xdr:sp macro="" textlink="">
      <xdr:nvSpPr>
        <xdr:cNvPr id="4107" name="Text Box 11">
          <a:extLst>
            <a:ext uri="{FF2B5EF4-FFF2-40B4-BE49-F238E27FC236}">
              <a16:creationId xmlns:a16="http://schemas.microsoft.com/office/drawing/2014/main" id="{00000000-0008-0000-0500-00000B100000}"/>
            </a:ext>
          </a:extLst>
        </xdr:cNvPr>
        <xdr:cNvSpPr txBox="1">
          <a:spLocks noChangeArrowheads="1"/>
        </xdr:cNvSpPr>
      </xdr:nvSpPr>
      <xdr:spPr bwMode="auto">
        <a:xfrm>
          <a:off x="2362200" y="22098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20</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51</xdr:col>
      <xdr:colOff>0</xdr:colOff>
      <xdr:row>11</xdr:row>
      <xdr:rowOff>0</xdr:rowOff>
    </xdr:from>
    <xdr:to>
      <xdr:col>53</xdr:col>
      <xdr:colOff>0</xdr:colOff>
      <xdr:row>11</xdr:row>
      <xdr:rowOff>171450</xdr:rowOff>
    </xdr:to>
    <xdr:sp macro="" textlink="">
      <xdr:nvSpPr>
        <xdr:cNvPr id="4108" name="Text Box 12">
          <a:extLst>
            <a:ext uri="{FF2B5EF4-FFF2-40B4-BE49-F238E27FC236}">
              <a16:creationId xmlns:a16="http://schemas.microsoft.com/office/drawing/2014/main" id="{00000000-0008-0000-0500-00000C100000}"/>
            </a:ext>
          </a:extLst>
        </xdr:cNvPr>
        <xdr:cNvSpPr txBox="1">
          <a:spLocks noChangeArrowheads="1"/>
        </xdr:cNvSpPr>
      </xdr:nvSpPr>
      <xdr:spPr bwMode="auto">
        <a:xfrm>
          <a:off x="3886200" y="22098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61</xdr:col>
      <xdr:colOff>0</xdr:colOff>
      <xdr:row>11</xdr:row>
      <xdr:rowOff>0</xdr:rowOff>
    </xdr:from>
    <xdr:to>
      <xdr:col>63</xdr:col>
      <xdr:colOff>0</xdr:colOff>
      <xdr:row>11</xdr:row>
      <xdr:rowOff>171450</xdr:rowOff>
    </xdr:to>
    <xdr:sp macro="" textlink="">
      <xdr:nvSpPr>
        <xdr:cNvPr id="4109" name="Text Box 13">
          <a:extLst>
            <a:ext uri="{FF2B5EF4-FFF2-40B4-BE49-F238E27FC236}">
              <a16:creationId xmlns:a16="http://schemas.microsoft.com/office/drawing/2014/main" id="{00000000-0008-0000-0500-00000D100000}"/>
            </a:ext>
          </a:extLst>
        </xdr:cNvPr>
        <xdr:cNvSpPr txBox="1">
          <a:spLocks noChangeArrowheads="1"/>
        </xdr:cNvSpPr>
      </xdr:nvSpPr>
      <xdr:spPr bwMode="auto">
        <a:xfrm>
          <a:off x="4648200" y="22098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44</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83</xdr:col>
      <xdr:colOff>0</xdr:colOff>
      <xdr:row>11</xdr:row>
      <xdr:rowOff>0</xdr:rowOff>
    </xdr:from>
    <xdr:to>
      <xdr:col>85</xdr:col>
      <xdr:colOff>0</xdr:colOff>
      <xdr:row>11</xdr:row>
      <xdr:rowOff>171450</xdr:rowOff>
    </xdr:to>
    <xdr:sp macro="" textlink="">
      <xdr:nvSpPr>
        <xdr:cNvPr id="4110" name="Text Box 14">
          <a:extLst>
            <a:ext uri="{FF2B5EF4-FFF2-40B4-BE49-F238E27FC236}">
              <a16:creationId xmlns:a16="http://schemas.microsoft.com/office/drawing/2014/main" id="{00000000-0008-0000-0500-00000E100000}"/>
            </a:ext>
          </a:extLst>
        </xdr:cNvPr>
        <xdr:cNvSpPr txBox="1">
          <a:spLocks noChangeArrowheads="1"/>
        </xdr:cNvSpPr>
      </xdr:nvSpPr>
      <xdr:spPr bwMode="auto">
        <a:xfrm>
          <a:off x="6324600" y="22098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62</a:t>
          </a:r>
        </a:p>
      </xdr:txBody>
    </xdr:sp>
    <xdr:clientData/>
  </xdr:twoCellAnchor>
  <xdr:twoCellAnchor editAs="oneCell">
    <xdr:from>
      <xdr:col>94</xdr:col>
      <xdr:colOff>0</xdr:colOff>
      <xdr:row>11</xdr:row>
      <xdr:rowOff>0</xdr:rowOff>
    </xdr:from>
    <xdr:to>
      <xdr:col>96</xdr:col>
      <xdr:colOff>0</xdr:colOff>
      <xdr:row>11</xdr:row>
      <xdr:rowOff>171450</xdr:rowOff>
    </xdr:to>
    <xdr:sp macro="" textlink="">
      <xdr:nvSpPr>
        <xdr:cNvPr id="4111" name="Text Box 15">
          <a:extLst>
            <a:ext uri="{FF2B5EF4-FFF2-40B4-BE49-F238E27FC236}">
              <a16:creationId xmlns:a16="http://schemas.microsoft.com/office/drawing/2014/main" id="{00000000-0008-0000-0500-00000F100000}"/>
            </a:ext>
          </a:extLst>
        </xdr:cNvPr>
        <xdr:cNvSpPr txBox="1">
          <a:spLocks noChangeArrowheads="1"/>
        </xdr:cNvSpPr>
      </xdr:nvSpPr>
      <xdr:spPr bwMode="auto">
        <a:xfrm>
          <a:off x="7162800" y="22098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71</a:t>
          </a:r>
        </a:p>
      </xdr:txBody>
    </xdr:sp>
    <xdr:clientData/>
  </xdr:twoCellAnchor>
  <xdr:twoCellAnchor editAs="oneCell">
    <xdr:from>
      <xdr:col>114</xdr:col>
      <xdr:colOff>0</xdr:colOff>
      <xdr:row>11</xdr:row>
      <xdr:rowOff>0</xdr:rowOff>
    </xdr:from>
    <xdr:to>
      <xdr:col>116</xdr:col>
      <xdr:colOff>0</xdr:colOff>
      <xdr:row>11</xdr:row>
      <xdr:rowOff>171450</xdr:rowOff>
    </xdr:to>
    <xdr:sp macro="" textlink="">
      <xdr:nvSpPr>
        <xdr:cNvPr id="4112" name="Text Box 16">
          <a:extLst>
            <a:ext uri="{FF2B5EF4-FFF2-40B4-BE49-F238E27FC236}">
              <a16:creationId xmlns:a16="http://schemas.microsoft.com/office/drawing/2014/main" id="{00000000-0008-0000-0500-000010100000}"/>
            </a:ext>
          </a:extLst>
        </xdr:cNvPr>
        <xdr:cNvSpPr txBox="1">
          <a:spLocks noChangeArrowheads="1"/>
        </xdr:cNvSpPr>
      </xdr:nvSpPr>
      <xdr:spPr bwMode="auto">
        <a:xfrm>
          <a:off x="8686800" y="22098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87</a:t>
          </a:r>
        </a:p>
      </xdr:txBody>
    </xdr:sp>
    <xdr:clientData/>
  </xdr:twoCellAnchor>
  <xdr:twoCellAnchor editAs="oneCell">
    <xdr:from>
      <xdr:col>7</xdr:col>
      <xdr:colOff>9525</xdr:colOff>
      <xdr:row>1</xdr:row>
      <xdr:rowOff>47625</xdr:rowOff>
    </xdr:from>
    <xdr:to>
      <xdr:col>9</xdr:col>
      <xdr:colOff>19050</xdr:colOff>
      <xdr:row>2</xdr:row>
      <xdr:rowOff>57150</xdr:rowOff>
    </xdr:to>
    <xdr:sp macro="" textlink="">
      <xdr:nvSpPr>
        <xdr:cNvPr id="4126" name="Text Box 30">
          <a:extLst>
            <a:ext uri="{FF2B5EF4-FFF2-40B4-BE49-F238E27FC236}">
              <a16:creationId xmlns:a16="http://schemas.microsoft.com/office/drawing/2014/main" id="{00000000-0008-0000-0500-00001E100000}"/>
            </a:ext>
          </a:extLst>
        </xdr:cNvPr>
        <xdr:cNvSpPr txBox="1">
          <a:spLocks noChangeArrowheads="1"/>
        </xdr:cNvSpPr>
      </xdr:nvSpPr>
      <xdr:spPr bwMode="auto">
        <a:xfrm>
          <a:off x="54292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editAs="oneCell">
    <xdr:from>
      <xdr:col>20</xdr:col>
      <xdr:colOff>66675</xdr:colOff>
      <xdr:row>24</xdr:row>
      <xdr:rowOff>0</xdr:rowOff>
    </xdr:from>
    <xdr:to>
      <xdr:col>23</xdr:col>
      <xdr:colOff>9525</xdr:colOff>
      <xdr:row>24</xdr:row>
      <xdr:rowOff>171450</xdr:rowOff>
    </xdr:to>
    <xdr:sp macro="" textlink="">
      <xdr:nvSpPr>
        <xdr:cNvPr id="4127" name="Text Box 31">
          <a:extLst>
            <a:ext uri="{FF2B5EF4-FFF2-40B4-BE49-F238E27FC236}">
              <a16:creationId xmlns:a16="http://schemas.microsoft.com/office/drawing/2014/main" id="{00000000-0008-0000-0500-00001F100000}"/>
            </a:ext>
          </a:extLst>
        </xdr:cNvPr>
        <xdr:cNvSpPr txBox="1">
          <a:spLocks noChangeArrowheads="1"/>
        </xdr:cNvSpPr>
      </xdr:nvSpPr>
      <xdr:spPr bwMode="auto">
        <a:xfrm>
          <a:off x="1590675" y="492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32</xdr:col>
      <xdr:colOff>0</xdr:colOff>
      <xdr:row>24</xdr:row>
      <xdr:rowOff>0</xdr:rowOff>
    </xdr:from>
    <xdr:to>
      <xdr:col>34</xdr:col>
      <xdr:colOff>19050</xdr:colOff>
      <xdr:row>24</xdr:row>
      <xdr:rowOff>171450</xdr:rowOff>
    </xdr:to>
    <xdr:sp macro="" textlink="">
      <xdr:nvSpPr>
        <xdr:cNvPr id="4128" name="Text Box 32">
          <a:extLst>
            <a:ext uri="{FF2B5EF4-FFF2-40B4-BE49-F238E27FC236}">
              <a16:creationId xmlns:a16="http://schemas.microsoft.com/office/drawing/2014/main" id="{00000000-0008-0000-0500-000020100000}"/>
            </a:ext>
          </a:extLst>
        </xdr:cNvPr>
        <xdr:cNvSpPr txBox="1">
          <a:spLocks noChangeArrowheads="1"/>
        </xdr:cNvSpPr>
      </xdr:nvSpPr>
      <xdr:spPr bwMode="auto">
        <a:xfrm>
          <a:off x="2438400" y="492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0</xdr:colOff>
      <xdr:row>24</xdr:row>
      <xdr:rowOff>0</xdr:rowOff>
    </xdr:from>
    <xdr:to>
      <xdr:col>56</xdr:col>
      <xdr:colOff>19050</xdr:colOff>
      <xdr:row>24</xdr:row>
      <xdr:rowOff>171450</xdr:rowOff>
    </xdr:to>
    <xdr:sp macro="" textlink="">
      <xdr:nvSpPr>
        <xdr:cNvPr id="4129" name="Text Box 33">
          <a:extLst>
            <a:ext uri="{FF2B5EF4-FFF2-40B4-BE49-F238E27FC236}">
              <a16:creationId xmlns:a16="http://schemas.microsoft.com/office/drawing/2014/main" id="{00000000-0008-0000-0500-000021100000}"/>
            </a:ext>
          </a:extLst>
        </xdr:cNvPr>
        <xdr:cNvSpPr txBox="1">
          <a:spLocks noChangeArrowheads="1"/>
        </xdr:cNvSpPr>
      </xdr:nvSpPr>
      <xdr:spPr bwMode="auto">
        <a:xfrm>
          <a:off x="4114800" y="492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65</xdr:col>
      <xdr:colOff>9525</xdr:colOff>
      <xdr:row>24</xdr:row>
      <xdr:rowOff>0</xdr:rowOff>
    </xdr:from>
    <xdr:to>
      <xdr:col>67</xdr:col>
      <xdr:colOff>38100</xdr:colOff>
      <xdr:row>24</xdr:row>
      <xdr:rowOff>171450</xdr:rowOff>
    </xdr:to>
    <xdr:sp macro="" textlink="">
      <xdr:nvSpPr>
        <xdr:cNvPr id="4130" name="Text Box 34">
          <a:extLst>
            <a:ext uri="{FF2B5EF4-FFF2-40B4-BE49-F238E27FC236}">
              <a16:creationId xmlns:a16="http://schemas.microsoft.com/office/drawing/2014/main" id="{00000000-0008-0000-0500-000022100000}"/>
            </a:ext>
          </a:extLst>
        </xdr:cNvPr>
        <xdr:cNvSpPr txBox="1">
          <a:spLocks noChangeArrowheads="1"/>
        </xdr:cNvSpPr>
      </xdr:nvSpPr>
      <xdr:spPr bwMode="auto">
        <a:xfrm>
          <a:off x="4962525" y="4924425"/>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48</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89</xdr:col>
      <xdr:colOff>9525</xdr:colOff>
      <xdr:row>24</xdr:row>
      <xdr:rowOff>0</xdr:rowOff>
    </xdr:from>
    <xdr:to>
      <xdr:col>91</xdr:col>
      <xdr:colOff>38100</xdr:colOff>
      <xdr:row>24</xdr:row>
      <xdr:rowOff>171450</xdr:rowOff>
    </xdr:to>
    <xdr:sp macro="" textlink="">
      <xdr:nvSpPr>
        <xdr:cNvPr id="4131" name="Text Box 35">
          <a:extLst>
            <a:ext uri="{FF2B5EF4-FFF2-40B4-BE49-F238E27FC236}">
              <a16:creationId xmlns:a16="http://schemas.microsoft.com/office/drawing/2014/main" id="{00000000-0008-0000-0500-000023100000}"/>
            </a:ext>
          </a:extLst>
        </xdr:cNvPr>
        <xdr:cNvSpPr txBox="1">
          <a:spLocks noChangeArrowheads="1"/>
        </xdr:cNvSpPr>
      </xdr:nvSpPr>
      <xdr:spPr bwMode="auto">
        <a:xfrm>
          <a:off x="6791325" y="4924425"/>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68</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98</xdr:col>
      <xdr:colOff>28575</xdr:colOff>
      <xdr:row>24</xdr:row>
      <xdr:rowOff>0</xdr:rowOff>
    </xdr:from>
    <xdr:to>
      <xdr:col>100</xdr:col>
      <xdr:colOff>47625</xdr:colOff>
      <xdr:row>24</xdr:row>
      <xdr:rowOff>171450</xdr:rowOff>
    </xdr:to>
    <xdr:sp macro="" textlink="">
      <xdr:nvSpPr>
        <xdr:cNvPr id="4132" name="Text Box 36">
          <a:extLst>
            <a:ext uri="{FF2B5EF4-FFF2-40B4-BE49-F238E27FC236}">
              <a16:creationId xmlns:a16="http://schemas.microsoft.com/office/drawing/2014/main" id="{00000000-0008-0000-0500-000024100000}"/>
            </a:ext>
          </a:extLst>
        </xdr:cNvPr>
        <xdr:cNvSpPr txBox="1">
          <a:spLocks noChangeArrowheads="1"/>
        </xdr:cNvSpPr>
      </xdr:nvSpPr>
      <xdr:spPr bwMode="auto">
        <a:xfrm>
          <a:off x="7496175" y="492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76</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4133" name="Group 37">
          <a:extLst>
            <a:ext uri="{FF2B5EF4-FFF2-40B4-BE49-F238E27FC236}">
              <a16:creationId xmlns:a16="http://schemas.microsoft.com/office/drawing/2014/main" id="{00000000-0008-0000-0500-000025100000}"/>
            </a:ext>
          </a:extLst>
        </xdr:cNvPr>
        <xdr:cNvGrpSpPr>
          <a:grpSpLocks/>
        </xdr:cNvGrpSpPr>
      </xdr:nvGrpSpPr>
      <xdr:grpSpPr bwMode="auto">
        <a:xfrm>
          <a:off x="10285319" y="38100"/>
          <a:ext cx="273424" cy="261657"/>
          <a:chOff x="1067" y="288"/>
          <a:chExt cx="29" cy="27"/>
        </a:xfrm>
      </xdr:grpSpPr>
      <xdr:sp macro="" textlink="">
        <xdr:nvSpPr>
          <xdr:cNvPr id="4134" name="Oval 38">
            <a:extLst>
              <a:ext uri="{FF2B5EF4-FFF2-40B4-BE49-F238E27FC236}">
                <a16:creationId xmlns:a16="http://schemas.microsoft.com/office/drawing/2014/main" id="{00000000-0008-0000-0500-0000261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135" name="Text Box 39">
            <a:extLst>
              <a:ext uri="{FF2B5EF4-FFF2-40B4-BE49-F238E27FC236}">
                <a16:creationId xmlns:a16="http://schemas.microsoft.com/office/drawing/2014/main" id="{00000000-0008-0000-0500-0000271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22</xdr:col>
      <xdr:colOff>38100</xdr:colOff>
      <xdr:row>10</xdr:row>
      <xdr:rowOff>180975</xdr:rowOff>
    </xdr:from>
    <xdr:to>
      <xdr:col>24</xdr:col>
      <xdr:colOff>57150</xdr:colOff>
      <xdr:row>11</xdr:row>
      <xdr:rowOff>171450</xdr:rowOff>
    </xdr:to>
    <xdr:sp macro="" textlink="">
      <xdr:nvSpPr>
        <xdr:cNvPr id="4136" name="Text Box 40">
          <a:extLst>
            <a:ext uri="{FF2B5EF4-FFF2-40B4-BE49-F238E27FC236}">
              <a16:creationId xmlns:a16="http://schemas.microsoft.com/office/drawing/2014/main" id="{00000000-0008-0000-0500-000028100000}"/>
            </a:ext>
          </a:extLst>
        </xdr:cNvPr>
        <xdr:cNvSpPr txBox="1">
          <a:spLocks noChangeArrowheads="1"/>
        </xdr:cNvSpPr>
      </xdr:nvSpPr>
      <xdr:spPr bwMode="auto">
        <a:xfrm>
          <a:off x="1714500" y="22098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21</xdr:col>
      <xdr:colOff>0</xdr:colOff>
      <xdr:row>14</xdr:row>
      <xdr:rowOff>171450</xdr:rowOff>
    </xdr:from>
    <xdr:to>
      <xdr:col>23</xdr:col>
      <xdr:colOff>19050</xdr:colOff>
      <xdr:row>15</xdr:row>
      <xdr:rowOff>152400</xdr:rowOff>
    </xdr:to>
    <xdr:sp macro="" textlink="">
      <xdr:nvSpPr>
        <xdr:cNvPr id="4137" name="Text Box 41">
          <a:extLst>
            <a:ext uri="{FF2B5EF4-FFF2-40B4-BE49-F238E27FC236}">
              <a16:creationId xmlns:a16="http://schemas.microsoft.com/office/drawing/2014/main" id="{00000000-0008-0000-0500-000029100000}"/>
            </a:ext>
          </a:extLst>
        </xdr:cNvPr>
        <xdr:cNvSpPr txBox="1">
          <a:spLocks noChangeArrowheads="1"/>
        </xdr:cNvSpPr>
      </xdr:nvSpPr>
      <xdr:spPr bwMode="auto">
        <a:xfrm>
          <a:off x="1600200" y="30956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32</xdr:col>
      <xdr:colOff>38100</xdr:colOff>
      <xdr:row>10</xdr:row>
      <xdr:rowOff>180975</xdr:rowOff>
    </xdr:from>
    <xdr:to>
      <xdr:col>34</xdr:col>
      <xdr:colOff>57150</xdr:colOff>
      <xdr:row>11</xdr:row>
      <xdr:rowOff>171450</xdr:rowOff>
    </xdr:to>
    <xdr:sp macro="" textlink="">
      <xdr:nvSpPr>
        <xdr:cNvPr id="4138" name="Text Box 42">
          <a:extLst>
            <a:ext uri="{FF2B5EF4-FFF2-40B4-BE49-F238E27FC236}">
              <a16:creationId xmlns:a16="http://schemas.microsoft.com/office/drawing/2014/main" id="{00000000-0008-0000-0500-00002A100000}"/>
            </a:ext>
          </a:extLst>
        </xdr:cNvPr>
        <xdr:cNvSpPr txBox="1">
          <a:spLocks noChangeArrowheads="1"/>
        </xdr:cNvSpPr>
      </xdr:nvSpPr>
      <xdr:spPr bwMode="auto">
        <a:xfrm>
          <a:off x="2476500" y="22098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21</xdr:col>
      <xdr:colOff>0</xdr:colOff>
      <xdr:row>28</xdr:row>
      <xdr:rowOff>171450</xdr:rowOff>
    </xdr:from>
    <xdr:to>
      <xdr:col>23</xdr:col>
      <xdr:colOff>19050</xdr:colOff>
      <xdr:row>29</xdr:row>
      <xdr:rowOff>152400</xdr:rowOff>
    </xdr:to>
    <xdr:sp macro="" textlink="">
      <xdr:nvSpPr>
        <xdr:cNvPr id="4139" name="Text Box 43">
          <a:extLst>
            <a:ext uri="{FF2B5EF4-FFF2-40B4-BE49-F238E27FC236}">
              <a16:creationId xmlns:a16="http://schemas.microsoft.com/office/drawing/2014/main" id="{00000000-0008-0000-0500-00002B100000}"/>
            </a:ext>
          </a:extLst>
        </xdr:cNvPr>
        <xdr:cNvSpPr txBox="1">
          <a:spLocks noChangeArrowheads="1"/>
        </xdr:cNvSpPr>
      </xdr:nvSpPr>
      <xdr:spPr bwMode="auto">
        <a:xfrm>
          <a:off x="1600200" y="60007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33</xdr:col>
      <xdr:colOff>28575</xdr:colOff>
      <xdr:row>24</xdr:row>
      <xdr:rowOff>0</xdr:rowOff>
    </xdr:from>
    <xdr:to>
      <xdr:col>35</xdr:col>
      <xdr:colOff>47625</xdr:colOff>
      <xdr:row>24</xdr:row>
      <xdr:rowOff>171450</xdr:rowOff>
    </xdr:to>
    <xdr:sp macro="" textlink="">
      <xdr:nvSpPr>
        <xdr:cNvPr id="4140" name="Text Box 44">
          <a:extLst>
            <a:ext uri="{FF2B5EF4-FFF2-40B4-BE49-F238E27FC236}">
              <a16:creationId xmlns:a16="http://schemas.microsoft.com/office/drawing/2014/main" id="{00000000-0008-0000-0500-00002C100000}"/>
            </a:ext>
          </a:extLst>
        </xdr:cNvPr>
        <xdr:cNvSpPr txBox="1">
          <a:spLocks noChangeArrowheads="1"/>
        </xdr:cNvSpPr>
      </xdr:nvSpPr>
      <xdr:spPr bwMode="auto">
        <a:xfrm>
          <a:off x="2543175" y="492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55</xdr:col>
      <xdr:colOff>19050</xdr:colOff>
      <xdr:row>24</xdr:row>
      <xdr:rowOff>0</xdr:rowOff>
    </xdr:from>
    <xdr:to>
      <xdr:col>57</xdr:col>
      <xdr:colOff>38100</xdr:colOff>
      <xdr:row>24</xdr:row>
      <xdr:rowOff>171450</xdr:rowOff>
    </xdr:to>
    <xdr:sp macro="" textlink="">
      <xdr:nvSpPr>
        <xdr:cNvPr id="4141" name="Text Box 45">
          <a:extLst>
            <a:ext uri="{FF2B5EF4-FFF2-40B4-BE49-F238E27FC236}">
              <a16:creationId xmlns:a16="http://schemas.microsoft.com/office/drawing/2014/main" id="{00000000-0008-0000-0500-00002D100000}"/>
            </a:ext>
          </a:extLst>
        </xdr:cNvPr>
        <xdr:cNvSpPr txBox="1">
          <a:spLocks noChangeArrowheads="1"/>
        </xdr:cNvSpPr>
      </xdr:nvSpPr>
      <xdr:spPr bwMode="auto">
        <a:xfrm>
          <a:off x="4210050" y="492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66</xdr:col>
      <xdr:colOff>28575</xdr:colOff>
      <xdr:row>24</xdr:row>
      <xdr:rowOff>0</xdr:rowOff>
    </xdr:from>
    <xdr:to>
      <xdr:col>68</xdr:col>
      <xdr:colOff>47625</xdr:colOff>
      <xdr:row>24</xdr:row>
      <xdr:rowOff>171450</xdr:rowOff>
    </xdr:to>
    <xdr:sp macro="" textlink="">
      <xdr:nvSpPr>
        <xdr:cNvPr id="4142" name="Text Box 46">
          <a:extLst>
            <a:ext uri="{FF2B5EF4-FFF2-40B4-BE49-F238E27FC236}">
              <a16:creationId xmlns:a16="http://schemas.microsoft.com/office/drawing/2014/main" id="{00000000-0008-0000-0500-00002E100000}"/>
            </a:ext>
          </a:extLst>
        </xdr:cNvPr>
        <xdr:cNvSpPr txBox="1">
          <a:spLocks noChangeArrowheads="1"/>
        </xdr:cNvSpPr>
      </xdr:nvSpPr>
      <xdr:spPr bwMode="auto">
        <a:xfrm>
          <a:off x="5057775" y="492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90</xdr:col>
      <xdr:colOff>28575</xdr:colOff>
      <xdr:row>24</xdr:row>
      <xdr:rowOff>0</xdr:rowOff>
    </xdr:from>
    <xdr:to>
      <xdr:col>92</xdr:col>
      <xdr:colOff>47625</xdr:colOff>
      <xdr:row>24</xdr:row>
      <xdr:rowOff>171450</xdr:rowOff>
    </xdr:to>
    <xdr:sp macro="" textlink="">
      <xdr:nvSpPr>
        <xdr:cNvPr id="4143" name="Text Box 47">
          <a:extLst>
            <a:ext uri="{FF2B5EF4-FFF2-40B4-BE49-F238E27FC236}">
              <a16:creationId xmlns:a16="http://schemas.microsoft.com/office/drawing/2014/main" id="{00000000-0008-0000-0500-00002F100000}"/>
            </a:ext>
          </a:extLst>
        </xdr:cNvPr>
        <xdr:cNvSpPr txBox="1">
          <a:spLocks noChangeArrowheads="1"/>
        </xdr:cNvSpPr>
      </xdr:nvSpPr>
      <xdr:spPr bwMode="auto">
        <a:xfrm>
          <a:off x="6886575" y="492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0</xdr:colOff>
      <xdr:row>25</xdr:row>
      <xdr:rowOff>180975</xdr:rowOff>
    </xdr:from>
    <xdr:to>
      <xdr:col>56</xdr:col>
      <xdr:colOff>19050</xdr:colOff>
      <xdr:row>26</xdr:row>
      <xdr:rowOff>152400</xdr:rowOff>
    </xdr:to>
    <xdr:sp macro="" textlink="">
      <xdr:nvSpPr>
        <xdr:cNvPr id="4144" name="Text Box 48">
          <a:extLst>
            <a:ext uri="{FF2B5EF4-FFF2-40B4-BE49-F238E27FC236}">
              <a16:creationId xmlns:a16="http://schemas.microsoft.com/office/drawing/2014/main" id="{00000000-0008-0000-0500-000030100000}"/>
            </a:ext>
          </a:extLst>
        </xdr:cNvPr>
        <xdr:cNvSpPr txBox="1">
          <a:spLocks noChangeArrowheads="1"/>
        </xdr:cNvSpPr>
      </xdr:nvSpPr>
      <xdr:spPr bwMode="auto">
        <a:xfrm>
          <a:off x="4114800" y="543877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0</xdr:colOff>
      <xdr:row>24</xdr:row>
      <xdr:rowOff>323850</xdr:rowOff>
    </xdr:from>
    <xdr:to>
      <xdr:col>56</xdr:col>
      <xdr:colOff>19050</xdr:colOff>
      <xdr:row>25</xdr:row>
      <xdr:rowOff>152400</xdr:rowOff>
    </xdr:to>
    <xdr:sp macro="" textlink="">
      <xdr:nvSpPr>
        <xdr:cNvPr id="4145" name="Text Box 49">
          <a:extLst>
            <a:ext uri="{FF2B5EF4-FFF2-40B4-BE49-F238E27FC236}">
              <a16:creationId xmlns:a16="http://schemas.microsoft.com/office/drawing/2014/main" id="{00000000-0008-0000-0500-000031100000}"/>
            </a:ext>
          </a:extLst>
        </xdr:cNvPr>
        <xdr:cNvSpPr txBox="1">
          <a:spLocks noChangeArrowheads="1"/>
        </xdr:cNvSpPr>
      </xdr:nvSpPr>
      <xdr:spPr bwMode="auto">
        <a:xfrm>
          <a:off x="4114800" y="524827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0</xdr:colOff>
      <xdr:row>26</xdr:row>
      <xdr:rowOff>180975</xdr:rowOff>
    </xdr:from>
    <xdr:to>
      <xdr:col>56</xdr:col>
      <xdr:colOff>19050</xdr:colOff>
      <xdr:row>27</xdr:row>
      <xdr:rowOff>152400</xdr:rowOff>
    </xdr:to>
    <xdr:sp macro="" textlink="">
      <xdr:nvSpPr>
        <xdr:cNvPr id="4146" name="Text Box 50">
          <a:extLst>
            <a:ext uri="{FF2B5EF4-FFF2-40B4-BE49-F238E27FC236}">
              <a16:creationId xmlns:a16="http://schemas.microsoft.com/office/drawing/2014/main" id="{00000000-0008-0000-0500-000032100000}"/>
            </a:ext>
          </a:extLst>
        </xdr:cNvPr>
        <xdr:cNvSpPr txBox="1">
          <a:spLocks noChangeArrowheads="1"/>
        </xdr:cNvSpPr>
      </xdr:nvSpPr>
      <xdr:spPr bwMode="auto">
        <a:xfrm>
          <a:off x="4114800" y="562927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65</xdr:col>
      <xdr:colOff>0</xdr:colOff>
      <xdr:row>24</xdr:row>
      <xdr:rowOff>323850</xdr:rowOff>
    </xdr:from>
    <xdr:to>
      <xdr:col>67</xdr:col>
      <xdr:colOff>19050</xdr:colOff>
      <xdr:row>25</xdr:row>
      <xdr:rowOff>152400</xdr:rowOff>
    </xdr:to>
    <xdr:sp macro="" textlink="">
      <xdr:nvSpPr>
        <xdr:cNvPr id="4147" name="Text Box 51">
          <a:extLst>
            <a:ext uri="{FF2B5EF4-FFF2-40B4-BE49-F238E27FC236}">
              <a16:creationId xmlns:a16="http://schemas.microsoft.com/office/drawing/2014/main" id="{00000000-0008-0000-0500-000033100000}"/>
            </a:ext>
          </a:extLst>
        </xdr:cNvPr>
        <xdr:cNvSpPr txBox="1">
          <a:spLocks noChangeArrowheads="1"/>
        </xdr:cNvSpPr>
      </xdr:nvSpPr>
      <xdr:spPr bwMode="auto">
        <a:xfrm>
          <a:off x="4953000" y="524827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65</xdr:col>
      <xdr:colOff>0</xdr:colOff>
      <xdr:row>25</xdr:row>
      <xdr:rowOff>180975</xdr:rowOff>
    </xdr:from>
    <xdr:to>
      <xdr:col>67</xdr:col>
      <xdr:colOff>19050</xdr:colOff>
      <xdr:row>26</xdr:row>
      <xdr:rowOff>152400</xdr:rowOff>
    </xdr:to>
    <xdr:sp macro="" textlink="">
      <xdr:nvSpPr>
        <xdr:cNvPr id="4148" name="Text Box 52">
          <a:extLst>
            <a:ext uri="{FF2B5EF4-FFF2-40B4-BE49-F238E27FC236}">
              <a16:creationId xmlns:a16="http://schemas.microsoft.com/office/drawing/2014/main" id="{00000000-0008-0000-0500-000034100000}"/>
            </a:ext>
          </a:extLst>
        </xdr:cNvPr>
        <xdr:cNvSpPr txBox="1">
          <a:spLocks noChangeArrowheads="1"/>
        </xdr:cNvSpPr>
      </xdr:nvSpPr>
      <xdr:spPr bwMode="auto">
        <a:xfrm>
          <a:off x="4953000" y="543877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65</xdr:col>
      <xdr:colOff>0</xdr:colOff>
      <xdr:row>26</xdr:row>
      <xdr:rowOff>180975</xdr:rowOff>
    </xdr:from>
    <xdr:to>
      <xdr:col>67</xdr:col>
      <xdr:colOff>19050</xdr:colOff>
      <xdr:row>27</xdr:row>
      <xdr:rowOff>152400</xdr:rowOff>
    </xdr:to>
    <xdr:sp macro="" textlink="">
      <xdr:nvSpPr>
        <xdr:cNvPr id="4149" name="Text Box 53">
          <a:extLst>
            <a:ext uri="{FF2B5EF4-FFF2-40B4-BE49-F238E27FC236}">
              <a16:creationId xmlns:a16="http://schemas.microsoft.com/office/drawing/2014/main" id="{00000000-0008-0000-0500-000035100000}"/>
            </a:ext>
          </a:extLst>
        </xdr:cNvPr>
        <xdr:cNvSpPr txBox="1">
          <a:spLocks noChangeArrowheads="1"/>
        </xdr:cNvSpPr>
      </xdr:nvSpPr>
      <xdr:spPr bwMode="auto">
        <a:xfrm>
          <a:off x="4953000" y="562927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0</xdr:colOff>
      <xdr:row>28</xdr:row>
      <xdr:rowOff>171450</xdr:rowOff>
    </xdr:from>
    <xdr:to>
      <xdr:col>56</xdr:col>
      <xdr:colOff>19050</xdr:colOff>
      <xdr:row>29</xdr:row>
      <xdr:rowOff>152400</xdr:rowOff>
    </xdr:to>
    <xdr:sp macro="" textlink="">
      <xdr:nvSpPr>
        <xdr:cNvPr id="4150" name="Text Box 54">
          <a:extLst>
            <a:ext uri="{FF2B5EF4-FFF2-40B4-BE49-F238E27FC236}">
              <a16:creationId xmlns:a16="http://schemas.microsoft.com/office/drawing/2014/main" id="{00000000-0008-0000-0500-000036100000}"/>
            </a:ext>
          </a:extLst>
        </xdr:cNvPr>
        <xdr:cNvSpPr txBox="1">
          <a:spLocks noChangeArrowheads="1"/>
        </xdr:cNvSpPr>
      </xdr:nvSpPr>
      <xdr:spPr bwMode="auto">
        <a:xfrm>
          <a:off x="4114800" y="60007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65</xdr:col>
      <xdr:colOff>0</xdr:colOff>
      <xdr:row>28</xdr:row>
      <xdr:rowOff>171450</xdr:rowOff>
    </xdr:from>
    <xdr:to>
      <xdr:col>67</xdr:col>
      <xdr:colOff>19050</xdr:colOff>
      <xdr:row>29</xdr:row>
      <xdr:rowOff>152400</xdr:rowOff>
    </xdr:to>
    <xdr:sp macro="" textlink="">
      <xdr:nvSpPr>
        <xdr:cNvPr id="4151" name="Text Box 55">
          <a:extLst>
            <a:ext uri="{FF2B5EF4-FFF2-40B4-BE49-F238E27FC236}">
              <a16:creationId xmlns:a16="http://schemas.microsoft.com/office/drawing/2014/main" id="{00000000-0008-0000-0500-000037100000}"/>
            </a:ext>
          </a:extLst>
        </xdr:cNvPr>
        <xdr:cNvSpPr txBox="1">
          <a:spLocks noChangeArrowheads="1"/>
        </xdr:cNvSpPr>
      </xdr:nvSpPr>
      <xdr:spPr bwMode="auto">
        <a:xfrm>
          <a:off x="4953000" y="60007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タ</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41</xdr:col>
      <xdr:colOff>0</xdr:colOff>
      <xdr:row>11</xdr:row>
      <xdr:rowOff>0</xdr:rowOff>
    </xdr:from>
    <xdr:to>
      <xdr:col>43</xdr:col>
      <xdr:colOff>19050</xdr:colOff>
      <xdr:row>11</xdr:row>
      <xdr:rowOff>171450</xdr:rowOff>
    </xdr:to>
    <xdr:sp macro="" textlink="">
      <xdr:nvSpPr>
        <xdr:cNvPr id="4158" name="Text Box 62">
          <a:extLst>
            <a:ext uri="{FF2B5EF4-FFF2-40B4-BE49-F238E27FC236}">
              <a16:creationId xmlns:a16="http://schemas.microsoft.com/office/drawing/2014/main" id="{00000000-0008-0000-0500-00003E100000}"/>
            </a:ext>
          </a:extLst>
        </xdr:cNvPr>
        <xdr:cNvSpPr txBox="1">
          <a:spLocks noChangeArrowheads="1"/>
        </xdr:cNvSpPr>
      </xdr:nvSpPr>
      <xdr:spPr bwMode="auto">
        <a:xfrm>
          <a:off x="3124200" y="22098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28</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72</xdr:col>
      <xdr:colOff>0</xdr:colOff>
      <xdr:row>11</xdr:row>
      <xdr:rowOff>0</xdr:rowOff>
    </xdr:from>
    <xdr:to>
      <xdr:col>74</xdr:col>
      <xdr:colOff>0</xdr:colOff>
      <xdr:row>11</xdr:row>
      <xdr:rowOff>171450</xdr:rowOff>
    </xdr:to>
    <xdr:sp macro="" textlink="">
      <xdr:nvSpPr>
        <xdr:cNvPr id="4160" name="Text Box 64">
          <a:extLst>
            <a:ext uri="{FF2B5EF4-FFF2-40B4-BE49-F238E27FC236}">
              <a16:creationId xmlns:a16="http://schemas.microsoft.com/office/drawing/2014/main" id="{00000000-0008-0000-0500-000040100000}"/>
            </a:ext>
          </a:extLst>
        </xdr:cNvPr>
        <xdr:cNvSpPr txBox="1">
          <a:spLocks noChangeArrowheads="1"/>
        </xdr:cNvSpPr>
      </xdr:nvSpPr>
      <xdr:spPr bwMode="auto">
        <a:xfrm>
          <a:off x="5486400" y="22098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53</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104</xdr:col>
      <xdr:colOff>0</xdr:colOff>
      <xdr:row>11</xdr:row>
      <xdr:rowOff>0</xdr:rowOff>
    </xdr:from>
    <xdr:to>
      <xdr:col>106</xdr:col>
      <xdr:colOff>0</xdr:colOff>
      <xdr:row>11</xdr:row>
      <xdr:rowOff>171450</xdr:rowOff>
    </xdr:to>
    <xdr:sp macro="" textlink="">
      <xdr:nvSpPr>
        <xdr:cNvPr id="4161" name="Text Box 65">
          <a:extLst>
            <a:ext uri="{FF2B5EF4-FFF2-40B4-BE49-F238E27FC236}">
              <a16:creationId xmlns:a16="http://schemas.microsoft.com/office/drawing/2014/main" id="{00000000-0008-0000-0500-000041100000}"/>
            </a:ext>
          </a:extLst>
        </xdr:cNvPr>
        <xdr:cNvSpPr txBox="1">
          <a:spLocks noChangeArrowheads="1"/>
        </xdr:cNvSpPr>
      </xdr:nvSpPr>
      <xdr:spPr bwMode="auto">
        <a:xfrm>
          <a:off x="7924800" y="22098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79</a:t>
          </a:r>
        </a:p>
      </xdr:txBody>
    </xdr:sp>
    <xdr:clientData/>
  </xdr:twoCellAnchor>
  <xdr:twoCellAnchor editAs="oneCell">
    <xdr:from>
      <xdr:col>126</xdr:col>
      <xdr:colOff>0</xdr:colOff>
      <xdr:row>11</xdr:row>
      <xdr:rowOff>0</xdr:rowOff>
    </xdr:from>
    <xdr:to>
      <xdr:col>128</xdr:col>
      <xdr:colOff>0</xdr:colOff>
      <xdr:row>11</xdr:row>
      <xdr:rowOff>171450</xdr:rowOff>
    </xdr:to>
    <xdr:sp macro="" textlink="">
      <xdr:nvSpPr>
        <xdr:cNvPr id="4162" name="Text Box 66">
          <a:extLst>
            <a:ext uri="{FF2B5EF4-FFF2-40B4-BE49-F238E27FC236}">
              <a16:creationId xmlns:a16="http://schemas.microsoft.com/office/drawing/2014/main" id="{00000000-0008-0000-0500-000042100000}"/>
            </a:ext>
          </a:extLst>
        </xdr:cNvPr>
        <xdr:cNvSpPr txBox="1">
          <a:spLocks noChangeArrowheads="1"/>
        </xdr:cNvSpPr>
      </xdr:nvSpPr>
      <xdr:spPr bwMode="auto">
        <a:xfrm>
          <a:off x="9601200" y="22098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97</a:t>
          </a:r>
        </a:p>
      </xdr:txBody>
    </xdr:sp>
    <xdr:clientData/>
  </xdr:twoCellAnchor>
  <xdr:twoCellAnchor editAs="oneCell">
    <xdr:from>
      <xdr:col>135</xdr:col>
      <xdr:colOff>38100</xdr:colOff>
      <xdr:row>11</xdr:row>
      <xdr:rowOff>0</xdr:rowOff>
    </xdr:from>
    <xdr:to>
      <xdr:col>138</xdr:col>
      <xdr:colOff>19050</xdr:colOff>
      <xdr:row>11</xdr:row>
      <xdr:rowOff>152400</xdr:rowOff>
    </xdr:to>
    <xdr:sp macro="" textlink="">
      <xdr:nvSpPr>
        <xdr:cNvPr id="4163" name="Text Box 67">
          <a:extLst>
            <a:ext uri="{FF2B5EF4-FFF2-40B4-BE49-F238E27FC236}">
              <a16:creationId xmlns:a16="http://schemas.microsoft.com/office/drawing/2014/main" id="{00000000-0008-0000-0500-000043100000}"/>
            </a:ext>
          </a:extLst>
        </xdr:cNvPr>
        <xdr:cNvSpPr txBox="1">
          <a:spLocks noChangeArrowheads="1"/>
        </xdr:cNvSpPr>
      </xdr:nvSpPr>
      <xdr:spPr bwMode="auto">
        <a:xfrm>
          <a:off x="10325100" y="2209800"/>
          <a:ext cx="2095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106</a:t>
          </a:r>
        </a:p>
      </xdr:txBody>
    </xdr:sp>
    <xdr:clientData/>
  </xdr:twoCellAnchor>
  <xdr:twoCellAnchor editAs="oneCell">
    <xdr:from>
      <xdr:col>43</xdr:col>
      <xdr:colOff>0</xdr:colOff>
      <xdr:row>24</xdr:row>
      <xdr:rowOff>0</xdr:rowOff>
    </xdr:from>
    <xdr:to>
      <xdr:col>45</xdr:col>
      <xdr:colOff>19050</xdr:colOff>
      <xdr:row>24</xdr:row>
      <xdr:rowOff>171450</xdr:rowOff>
    </xdr:to>
    <xdr:sp macro="" textlink="">
      <xdr:nvSpPr>
        <xdr:cNvPr id="4164" name="Text Box 68">
          <a:extLst>
            <a:ext uri="{FF2B5EF4-FFF2-40B4-BE49-F238E27FC236}">
              <a16:creationId xmlns:a16="http://schemas.microsoft.com/office/drawing/2014/main" id="{00000000-0008-0000-0500-000044100000}"/>
            </a:ext>
          </a:extLst>
        </xdr:cNvPr>
        <xdr:cNvSpPr txBox="1">
          <a:spLocks noChangeArrowheads="1"/>
        </xdr:cNvSpPr>
      </xdr:nvSpPr>
      <xdr:spPr bwMode="auto">
        <a:xfrm>
          <a:off x="3276600" y="492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77</xdr:col>
      <xdr:colOff>9525</xdr:colOff>
      <xdr:row>24</xdr:row>
      <xdr:rowOff>0</xdr:rowOff>
    </xdr:from>
    <xdr:to>
      <xdr:col>79</xdr:col>
      <xdr:colOff>38100</xdr:colOff>
      <xdr:row>24</xdr:row>
      <xdr:rowOff>171450</xdr:rowOff>
    </xdr:to>
    <xdr:sp macro="" textlink="">
      <xdr:nvSpPr>
        <xdr:cNvPr id="4166" name="Text Box 70">
          <a:extLst>
            <a:ext uri="{FF2B5EF4-FFF2-40B4-BE49-F238E27FC236}">
              <a16:creationId xmlns:a16="http://schemas.microsoft.com/office/drawing/2014/main" id="{00000000-0008-0000-0500-000046100000}"/>
            </a:ext>
          </a:extLst>
        </xdr:cNvPr>
        <xdr:cNvSpPr txBox="1">
          <a:spLocks noChangeArrowheads="1"/>
        </xdr:cNvSpPr>
      </xdr:nvSpPr>
      <xdr:spPr bwMode="auto">
        <a:xfrm>
          <a:off x="5876925" y="4924425"/>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58</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9525</xdr:colOff>
      <xdr:row>1</xdr:row>
      <xdr:rowOff>47625</xdr:rowOff>
    </xdr:from>
    <xdr:to>
      <xdr:col>27</xdr:col>
      <xdr:colOff>19050</xdr:colOff>
      <xdr:row>2</xdr:row>
      <xdr:rowOff>57150</xdr:rowOff>
    </xdr:to>
    <xdr:sp macro="" textlink="">
      <xdr:nvSpPr>
        <xdr:cNvPr id="5121" name="Text Box 1">
          <a:extLst>
            <a:ext uri="{FF2B5EF4-FFF2-40B4-BE49-F238E27FC236}">
              <a16:creationId xmlns:a16="http://schemas.microsoft.com/office/drawing/2014/main" id="{00000000-0008-0000-0600-000001140000}"/>
            </a:ext>
          </a:extLst>
        </xdr:cNvPr>
        <xdr:cNvSpPr txBox="1">
          <a:spLocks noChangeArrowheads="1"/>
        </xdr:cNvSpPr>
      </xdr:nvSpPr>
      <xdr:spPr bwMode="auto">
        <a:xfrm>
          <a:off x="191452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xdr:row>
      <xdr:rowOff>47625</xdr:rowOff>
    </xdr:from>
    <xdr:to>
      <xdr:col>32</xdr:col>
      <xdr:colOff>0</xdr:colOff>
      <xdr:row>2</xdr:row>
      <xdr:rowOff>57150</xdr:rowOff>
    </xdr:to>
    <xdr:sp macro="" textlink="">
      <xdr:nvSpPr>
        <xdr:cNvPr id="5122" name="Text Box 2">
          <a:extLst>
            <a:ext uri="{FF2B5EF4-FFF2-40B4-BE49-F238E27FC236}">
              <a16:creationId xmlns:a16="http://schemas.microsoft.com/office/drawing/2014/main" id="{00000000-0008-0000-0600-000002140000}"/>
            </a:ext>
          </a:extLst>
        </xdr:cNvPr>
        <xdr:cNvSpPr txBox="1">
          <a:spLocks noChangeArrowheads="1"/>
        </xdr:cNvSpPr>
      </xdr:nvSpPr>
      <xdr:spPr bwMode="auto">
        <a:xfrm>
          <a:off x="227647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47625</xdr:rowOff>
    </xdr:from>
    <xdr:ext cx="116541" cy="156883"/>
    <xdr:sp macro="" textlink="">
      <xdr:nvSpPr>
        <xdr:cNvPr id="5123" name="Text Box 3">
          <a:extLst>
            <a:ext uri="{FF2B5EF4-FFF2-40B4-BE49-F238E27FC236}">
              <a16:creationId xmlns:a16="http://schemas.microsoft.com/office/drawing/2014/main" id="{00000000-0008-0000-0600-000003140000}"/>
            </a:ext>
          </a:extLst>
        </xdr:cNvPr>
        <xdr:cNvSpPr txBox="1">
          <a:spLocks noChangeArrowheads="1"/>
        </xdr:cNvSpPr>
      </xdr:nvSpPr>
      <xdr:spPr bwMode="auto">
        <a:xfrm>
          <a:off x="552450" y="2095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7</xdr:col>
      <xdr:colOff>0</xdr:colOff>
      <xdr:row>3</xdr:row>
      <xdr:rowOff>133350</xdr:rowOff>
    </xdr:from>
    <xdr:to>
      <xdr:col>31</xdr:col>
      <xdr:colOff>57150</xdr:colOff>
      <xdr:row>3</xdr:row>
      <xdr:rowOff>133350</xdr:rowOff>
    </xdr:to>
    <xdr:sp macro="" textlink="">
      <xdr:nvSpPr>
        <xdr:cNvPr id="5124" name="Line 4">
          <a:extLst>
            <a:ext uri="{FF2B5EF4-FFF2-40B4-BE49-F238E27FC236}">
              <a16:creationId xmlns:a16="http://schemas.microsoft.com/office/drawing/2014/main" id="{00000000-0008-0000-0600-000004140000}"/>
            </a:ext>
          </a:extLst>
        </xdr:cNvPr>
        <xdr:cNvSpPr>
          <a:spLocks noChangeShapeType="1"/>
        </xdr:cNvSpPr>
      </xdr:nvSpPr>
      <xdr:spPr bwMode="auto">
        <a:xfrm>
          <a:off x="533400" y="7810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15</xdr:col>
      <xdr:colOff>38100</xdr:colOff>
      <xdr:row>8</xdr:row>
      <xdr:rowOff>19050</xdr:rowOff>
    </xdr:from>
    <xdr:ext cx="107016" cy="156883"/>
    <xdr:sp macro="" textlink="">
      <xdr:nvSpPr>
        <xdr:cNvPr id="5125" name="Text Box 5">
          <a:extLst>
            <a:ext uri="{FF2B5EF4-FFF2-40B4-BE49-F238E27FC236}">
              <a16:creationId xmlns:a16="http://schemas.microsoft.com/office/drawing/2014/main" id="{00000000-0008-0000-0600-000005140000}"/>
            </a:ext>
          </a:extLst>
        </xdr:cNvPr>
        <xdr:cNvSpPr txBox="1">
          <a:spLocks noChangeArrowheads="1"/>
        </xdr:cNvSpPr>
      </xdr:nvSpPr>
      <xdr:spPr bwMode="auto">
        <a:xfrm>
          <a:off x="1181100" y="1809750"/>
          <a:ext cx="1047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oneCellAnchor>
  <xdr:oneCellAnchor>
    <xdr:from>
      <xdr:col>24</xdr:col>
      <xdr:colOff>38100</xdr:colOff>
      <xdr:row>9</xdr:row>
      <xdr:rowOff>0</xdr:rowOff>
    </xdr:from>
    <xdr:ext cx="156883" cy="152400"/>
    <xdr:sp macro="" textlink="">
      <xdr:nvSpPr>
        <xdr:cNvPr id="5126" name="Text Box 6">
          <a:extLst>
            <a:ext uri="{FF2B5EF4-FFF2-40B4-BE49-F238E27FC236}">
              <a16:creationId xmlns:a16="http://schemas.microsoft.com/office/drawing/2014/main" id="{00000000-0008-0000-0600-000006140000}"/>
            </a:ext>
          </a:extLst>
        </xdr:cNvPr>
        <xdr:cNvSpPr txBox="1">
          <a:spLocks noChangeArrowheads="1"/>
        </xdr:cNvSpPr>
      </xdr:nvSpPr>
      <xdr:spPr bwMode="auto">
        <a:xfrm>
          <a:off x="1866900" y="1943100"/>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oneCellAnchor>
  <xdr:oneCellAnchor>
    <xdr:from>
      <xdr:col>39</xdr:col>
      <xdr:colOff>38100</xdr:colOff>
      <xdr:row>9</xdr:row>
      <xdr:rowOff>0</xdr:rowOff>
    </xdr:from>
    <xdr:ext cx="156882" cy="152400"/>
    <xdr:sp macro="" textlink="">
      <xdr:nvSpPr>
        <xdr:cNvPr id="5127" name="Text Box 7">
          <a:extLst>
            <a:ext uri="{FF2B5EF4-FFF2-40B4-BE49-F238E27FC236}">
              <a16:creationId xmlns:a16="http://schemas.microsoft.com/office/drawing/2014/main" id="{00000000-0008-0000-0600-000007140000}"/>
            </a:ext>
          </a:extLst>
        </xdr:cNvPr>
        <xdr:cNvSpPr txBox="1">
          <a:spLocks noChangeArrowheads="1"/>
        </xdr:cNvSpPr>
      </xdr:nvSpPr>
      <xdr:spPr bwMode="auto">
        <a:xfrm>
          <a:off x="3009900" y="1943100"/>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20</a:t>
          </a:r>
        </a:p>
      </xdr:txBody>
    </xdr:sp>
    <xdr:clientData/>
  </xdr:oneCellAnchor>
  <xdr:oneCellAnchor>
    <xdr:from>
      <xdr:col>54</xdr:col>
      <xdr:colOff>38100</xdr:colOff>
      <xdr:row>9</xdr:row>
      <xdr:rowOff>0</xdr:rowOff>
    </xdr:from>
    <xdr:ext cx="156882" cy="152400"/>
    <xdr:sp macro="" textlink="">
      <xdr:nvSpPr>
        <xdr:cNvPr id="5128" name="Text Box 8">
          <a:extLst>
            <a:ext uri="{FF2B5EF4-FFF2-40B4-BE49-F238E27FC236}">
              <a16:creationId xmlns:a16="http://schemas.microsoft.com/office/drawing/2014/main" id="{00000000-0008-0000-0600-000008140000}"/>
            </a:ext>
          </a:extLst>
        </xdr:cNvPr>
        <xdr:cNvSpPr txBox="1">
          <a:spLocks noChangeArrowheads="1"/>
        </xdr:cNvSpPr>
      </xdr:nvSpPr>
      <xdr:spPr bwMode="auto">
        <a:xfrm>
          <a:off x="4152900" y="1943100"/>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oneCellAnchor>
  <xdr:oneCellAnchor>
    <xdr:from>
      <xdr:col>69</xdr:col>
      <xdr:colOff>38100</xdr:colOff>
      <xdr:row>9</xdr:row>
      <xdr:rowOff>0</xdr:rowOff>
    </xdr:from>
    <xdr:ext cx="156883" cy="152400"/>
    <xdr:sp macro="" textlink="">
      <xdr:nvSpPr>
        <xdr:cNvPr id="5129" name="Text Box 9">
          <a:extLst>
            <a:ext uri="{FF2B5EF4-FFF2-40B4-BE49-F238E27FC236}">
              <a16:creationId xmlns:a16="http://schemas.microsoft.com/office/drawing/2014/main" id="{00000000-0008-0000-0600-000009140000}"/>
            </a:ext>
          </a:extLst>
        </xdr:cNvPr>
        <xdr:cNvSpPr txBox="1">
          <a:spLocks noChangeArrowheads="1"/>
        </xdr:cNvSpPr>
      </xdr:nvSpPr>
      <xdr:spPr bwMode="auto">
        <a:xfrm>
          <a:off x="5295900" y="1943100"/>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37</a:t>
          </a:r>
        </a:p>
      </xdr:txBody>
    </xdr:sp>
    <xdr:clientData/>
  </xdr:oneCellAnchor>
  <xdr:oneCellAnchor>
    <xdr:from>
      <xdr:col>84</xdr:col>
      <xdr:colOff>38100</xdr:colOff>
      <xdr:row>9</xdr:row>
      <xdr:rowOff>0</xdr:rowOff>
    </xdr:from>
    <xdr:ext cx="156882" cy="152400"/>
    <xdr:sp macro="" textlink="">
      <xdr:nvSpPr>
        <xdr:cNvPr id="5130" name="Text Box 10">
          <a:extLst>
            <a:ext uri="{FF2B5EF4-FFF2-40B4-BE49-F238E27FC236}">
              <a16:creationId xmlns:a16="http://schemas.microsoft.com/office/drawing/2014/main" id="{00000000-0008-0000-0600-00000A140000}"/>
            </a:ext>
          </a:extLst>
        </xdr:cNvPr>
        <xdr:cNvSpPr txBox="1">
          <a:spLocks noChangeArrowheads="1"/>
        </xdr:cNvSpPr>
      </xdr:nvSpPr>
      <xdr:spPr bwMode="auto">
        <a:xfrm>
          <a:off x="6438900" y="1943100"/>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47</a:t>
          </a:r>
        </a:p>
      </xdr:txBody>
    </xdr:sp>
    <xdr:clientData/>
  </xdr:oneCellAnchor>
  <xdr:oneCellAnchor>
    <xdr:from>
      <xdr:col>99</xdr:col>
      <xdr:colOff>38100</xdr:colOff>
      <xdr:row>9</xdr:row>
      <xdr:rowOff>0</xdr:rowOff>
    </xdr:from>
    <xdr:ext cx="156883" cy="152400"/>
    <xdr:sp macro="" textlink="">
      <xdr:nvSpPr>
        <xdr:cNvPr id="5131" name="Text Box 11">
          <a:extLst>
            <a:ext uri="{FF2B5EF4-FFF2-40B4-BE49-F238E27FC236}">
              <a16:creationId xmlns:a16="http://schemas.microsoft.com/office/drawing/2014/main" id="{00000000-0008-0000-0600-00000B140000}"/>
            </a:ext>
          </a:extLst>
        </xdr:cNvPr>
        <xdr:cNvSpPr txBox="1">
          <a:spLocks noChangeArrowheads="1"/>
        </xdr:cNvSpPr>
      </xdr:nvSpPr>
      <xdr:spPr bwMode="auto">
        <a:xfrm>
          <a:off x="7581900" y="1943100"/>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oneCellAnchor>
  <xdr:oneCellAnchor>
    <xdr:from>
      <xdr:col>112</xdr:col>
      <xdr:colOff>19050</xdr:colOff>
      <xdr:row>9</xdr:row>
      <xdr:rowOff>0</xdr:rowOff>
    </xdr:from>
    <xdr:ext cx="156882" cy="152400"/>
    <xdr:sp macro="" textlink="">
      <xdr:nvSpPr>
        <xdr:cNvPr id="5132" name="Text Box 12">
          <a:extLst>
            <a:ext uri="{FF2B5EF4-FFF2-40B4-BE49-F238E27FC236}">
              <a16:creationId xmlns:a16="http://schemas.microsoft.com/office/drawing/2014/main" id="{00000000-0008-0000-0600-00000C140000}"/>
            </a:ext>
          </a:extLst>
        </xdr:cNvPr>
        <xdr:cNvSpPr txBox="1">
          <a:spLocks noChangeArrowheads="1"/>
        </xdr:cNvSpPr>
      </xdr:nvSpPr>
      <xdr:spPr bwMode="auto">
        <a:xfrm>
          <a:off x="8553450" y="1943100"/>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oneCellAnchor>
  <xdr:twoCellAnchor editAs="oneCell">
    <xdr:from>
      <xdr:col>41</xdr:col>
      <xdr:colOff>19050</xdr:colOff>
      <xdr:row>9</xdr:row>
      <xdr:rowOff>0</xdr:rowOff>
    </xdr:from>
    <xdr:to>
      <xdr:col>43</xdr:col>
      <xdr:colOff>57150</xdr:colOff>
      <xdr:row>9</xdr:row>
      <xdr:rowOff>171450</xdr:rowOff>
    </xdr:to>
    <xdr:sp macro="" textlink="">
      <xdr:nvSpPr>
        <xdr:cNvPr id="5133" name="Text Box 13">
          <a:extLst>
            <a:ext uri="{FF2B5EF4-FFF2-40B4-BE49-F238E27FC236}">
              <a16:creationId xmlns:a16="http://schemas.microsoft.com/office/drawing/2014/main" id="{00000000-0008-0000-0600-00000D140000}"/>
            </a:ext>
          </a:extLst>
        </xdr:cNvPr>
        <xdr:cNvSpPr txBox="1">
          <a:spLocks noChangeArrowheads="1"/>
        </xdr:cNvSpPr>
      </xdr:nvSpPr>
      <xdr:spPr bwMode="auto">
        <a:xfrm>
          <a:off x="3143250" y="19431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56</xdr:col>
      <xdr:colOff>0</xdr:colOff>
      <xdr:row>9</xdr:row>
      <xdr:rowOff>0</xdr:rowOff>
    </xdr:from>
    <xdr:to>
      <xdr:col>58</xdr:col>
      <xdr:colOff>38100</xdr:colOff>
      <xdr:row>9</xdr:row>
      <xdr:rowOff>171450</xdr:rowOff>
    </xdr:to>
    <xdr:sp macro="" textlink="">
      <xdr:nvSpPr>
        <xdr:cNvPr id="5134" name="Text Box 14">
          <a:extLst>
            <a:ext uri="{FF2B5EF4-FFF2-40B4-BE49-F238E27FC236}">
              <a16:creationId xmlns:a16="http://schemas.microsoft.com/office/drawing/2014/main" id="{00000000-0008-0000-0600-00000E140000}"/>
            </a:ext>
          </a:extLst>
        </xdr:cNvPr>
        <xdr:cNvSpPr txBox="1">
          <a:spLocks noChangeArrowheads="1"/>
        </xdr:cNvSpPr>
      </xdr:nvSpPr>
      <xdr:spPr bwMode="auto">
        <a:xfrm>
          <a:off x="4267200" y="19431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86</xdr:col>
      <xdr:colOff>0</xdr:colOff>
      <xdr:row>9</xdr:row>
      <xdr:rowOff>0</xdr:rowOff>
    </xdr:from>
    <xdr:to>
      <xdr:col>88</xdr:col>
      <xdr:colOff>38100</xdr:colOff>
      <xdr:row>9</xdr:row>
      <xdr:rowOff>171450</xdr:rowOff>
    </xdr:to>
    <xdr:sp macro="" textlink="">
      <xdr:nvSpPr>
        <xdr:cNvPr id="5135" name="Text Box 15">
          <a:extLst>
            <a:ext uri="{FF2B5EF4-FFF2-40B4-BE49-F238E27FC236}">
              <a16:creationId xmlns:a16="http://schemas.microsoft.com/office/drawing/2014/main" id="{00000000-0008-0000-0600-00000F140000}"/>
            </a:ext>
          </a:extLst>
        </xdr:cNvPr>
        <xdr:cNvSpPr txBox="1">
          <a:spLocks noChangeArrowheads="1"/>
        </xdr:cNvSpPr>
      </xdr:nvSpPr>
      <xdr:spPr bwMode="auto">
        <a:xfrm>
          <a:off x="6553200" y="19431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101</xdr:col>
      <xdr:colOff>9525</xdr:colOff>
      <xdr:row>9</xdr:row>
      <xdr:rowOff>0</xdr:rowOff>
    </xdr:from>
    <xdr:to>
      <xdr:col>103</xdr:col>
      <xdr:colOff>47625</xdr:colOff>
      <xdr:row>9</xdr:row>
      <xdr:rowOff>171450</xdr:rowOff>
    </xdr:to>
    <xdr:sp macro="" textlink="">
      <xdr:nvSpPr>
        <xdr:cNvPr id="5136" name="Text Box 16">
          <a:extLst>
            <a:ext uri="{FF2B5EF4-FFF2-40B4-BE49-F238E27FC236}">
              <a16:creationId xmlns:a16="http://schemas.microsoft.com/office/drawing/2014/main" id="{00000000-0008-0000-0600-000010140000}"/>
            </a:ext>
          </a:extLst>
        </xdr:cNvPr>
        <xdr:cNvSpPr txBox="1">
          <a:spLocks noChangeArrowheads="1"/>
        </xdr:cNvSpPr>
      </xdr:nvSpPr>
      <xdr:spPr bwMode="auto">
        <a:xfrm>
          <a:off x="7705725" y="19431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5137" name="Group 17">
          <a:extLst>
            <a:ext uri="{FF2B5EF4-FFF2-40B4-BE49-F238E27FC236}">
              <a16:creationId xmlns:a16="http://schemas.microsoft.com/office/drawing/2014/main" id="{00000000-0008-0000-0600-000011140000}"/>
            </a:ext>
          </a:extLst>
        </xdr:cNvPr>
        <xdr:cNvGrpSpPr>
          <a:grpSpLocks/>
        </xdr:cNvGrpSpPr>
      </xdr:nvGrpSpPr>
      <xdr:grpSpPr bwMode="auto">
        <a:xfrm>
          <a:off x="10285319" y="38100"/>
          <a:ext cx="273424" cy="261657"/>
          <a:chOff x="1067" y="288"/>
          <a:chExt cx="29" cy="27"/>
        </a:xfrm>
      </xdr:grpSpPr>
      <xdr:sp macro="" textlink="">
        <xdr:nvSpPr>
          <xdr:cNvPr id="5138" name="Oval 18">
            <a:extLst>
              <a:ext uri="{FF2B5EF4-FFF2-40B4-BE49-F238E27FC236}">
                <a16:creationId xmlns:a16="http://schemas.microsoft.com/office/drawing/2014/main" id="{00000000-0008-0000-0600-0000121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139" name="Text Box 19">
            <a:extLst>
              <a:ext uri="{FF2B5EF4-FFF2-40B4-BE49-F238E27FC236}">
                <a16:creationId xmlns:a16="http://schemas.microsoft.com/office/drawing/2014/main" id="{00000000-0008-0000-0600-0000131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41</xdr:col>
      <xdr:colOff>19050</xdr:colOff>
      <xdr:row>10</xdr:row>
      <xdr:rowOff>9525</xdr:rowOff>
    </xdr:from>
    <xdr:to>
      <xdr:col>43</xdr:col>
      <xdr:colOff>57150</xdr:colOff>
      <xdr:row>10</xdr:row>
      <xdr:rowOff>180975</xdr:rowOff>
    </xdr:to>
    <xdr:sp macro="" textlink="">
      <xdr:nvSpPr>
        <xdr:cNvPr id="5159" name="Text Box 39">
          <a:extLst>
            <a:ext uri="{FF2B5EF4-FFF2-40B4-BE49-F238E27FC236}">
              <a16:creationId xmlns:a16="http://schemas.microsoft.com/office/drawing/2014/main" id="{00000000-0008-0000-0600-000027140000}"/>
            </a:ext>
          </a:extLst>
        </xdr:cNvPr>
        <xdr:cNvSpPr txBox="1">
          <a:spLocks noChangeArrowheads="1"/>
        </xdr:cNvSpPr>
      </xdr:nvSpPr>
      <xdr:spPr bwMode="auto">
        <a:xfrm>
          <a:off x="3143250" y="24384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56</xdr:col>
      <xdr:colOff>0</xdr:colOff>
      <xdr:row>10</xdr:row>
      <xdr:rowOff>9525</xdr:rowOff>
    </xdr:from>
    <xdr:to>
      <xdr:col>58</xdr:col>
      <xdr:colOff>38100</xdr:colOff>
      <xdr:row>10</xdr:row>
      <xdr:rowOff>180975</xdr:rowOff>
    </xdr:to>
    <xdr:sp macro="" textlink="">
      <xdr:nvSpPr>
        <xdr:cNvPr id="5160" name="Text Box 40">
          <a:extLst>
            <a:ext uri="{FF2B5EF4-FFF2-40B4-BE49-F238E27FC236}">
              <a16:creationId xmlns:a16="http://schemas.microsoft.com/office/drawing/2014/main" id="{00000000-0008-0000-0600-000028140000}"/>
            </a:ext>
          </a:extLst>
        </xdr:cNvPr>
        <xdr:cNvSpPr txBox="1">
          <a:spLocks noChangeArrowheads="1"/>
        </xdr:cNvSpPr>
      </xdr:nvSpPr>
      <xdr:spPr bwMode="auto">
        <a:xfrm>
          <a:off x="4267200" y="24384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editAs="oneCell">
    <xdr:from>
      <xdr:col>86</xdr:col>
      <xdr:colOff>0</xdr:colOff>
      <xdr:row>10</xdr:row>
      <xdr:rowOff>9525</xdr:rowOff>
    </xdr:from>
    <xdr:to>
      <xdr:col>88</xdr:col>
      <xdr:colOff>38100</xdr:colOff>
      <xdr:row>10</xdr:row>
      <xdr:rowOff>180975</xdr:rowOff>
    </xdr:to>
    <xdr:sp macro="" textlink="">
      <xdr:nvSpPr>
        <xdr:cNvPr id="5161" name="Text Box 41">
          <a:extLst>
            <a:ext uri="{FF2B5EF4-FFF2-40B4-BE49-F238E27FC236}">
              <a16:creationId xmlns:a16="http://schemas.microsoft.com/office/drawing/2014/main" id="{00000000-0008-0000-0600-000029140000}"/>
            </a:ext>
          </a:extLst>
        </xdr:cNvPr>
        <xdr:cNvSpPr txBox="1">
          <a:spLocks noChangeArrowheads="1"/>
        </xdr:cNvSpPr>
      </xdr:nvSpPr>
      <xdr:spPr bwMode="auto">
        <a:xfrm>
          <a:off x="6553200" y="24384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101</xdr:col>
      <xdr:colOff>9525</xdr:colOff>
      <xdr:row>10</xdr:row>
      <xdr:rowOff>9525</xdr:rowOff>
    </xdr:from>
    <xdr:to>
      <xdr:col>103</xdr:col>
      <xdr:colOff>47625</xdr:colOff>
      <xdr:row>10</xdr:row>
      <xdr:rowOff>180975</xdr:rowOff>
    </xdr:to>
    <xdr:sp macro="" textlink="">
      <xdr:nvSpPr>
        <xdr:cNvPr id="5162" name="Text Box 42">
          <a:extLst>
            <a:ext uri="{FF2B5EF4-FFF2-40B4-BE49-F238E27FC236}">
              <a16:creationId xmlns:a16="http://schemas.microsoft.com/office/drawing/2014/main" id="{00000000-0008-0000-0600-00002A140000}"/>
            </a:ext>
          </a:extLst>
        </xdr:cNvPr>
        <xdr:cNvSpPr txBox="1">
          <a:spLocks noChangeArrowheads="1"/>
        </xdr:cNvSpPr>
      </xdr:nvSpPr>
      <xdr:spPr bwMode="auto">
        <a:xfrm>
          <a:off x="7705725" y="24384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9525</xdr:colOff>
      <xdr:row>1</xdr:row>
      <xdr:rowOff>38100</xdr:rowOff>
    </xdr:from>
    <xdr:to>
      <xdr:col>27</xdr:col>
      <xdr:colOff>19050</xdr:colOff>
      <xdr:row>2</xdr:row>
      <xdr:rowOff>47625</xdr:rowOff>
    </xdr:to>
    <xdr:sp macro="" textlink="">
      <xdr:nvSpPr>
        <xdr:cNvPr id="6145" name="Text Box 1">
          <a:extLst>
            <a:ext uri="{FF2B5EF4-FFF2-40B4-BE49-F238E27FC236}">
              <a16:creationId xmlns:a16="http://schemas.microsoft.com/office/drawing/2014/main" id="{00000000-0008-0000-0700-000001180000}"/>
            </a:ext>
          </a:extLst>
        </xdr:cNvPr>
        <xdr:cNvSpPr txBox="1">
          <a:spLocks noChangeArrowheads="1"/>
        </xdr:cNvSpPr>
      </xdr:nvSpPr>
      <xdr:spPr bwMode="auto">
        <a:xfrm>
          <a:off x="19145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xdr:row>
      <xdr:rowOff>38100</xdr:rowOff>
    </xdr:from>
    <xdr:to>
      <xdr:col>32</xdr:col>
      <xdr:colOff>0</xdr:colOff>
      <xdr:row>2</xdr:row>
      <xdr:rowOff>47625</xdr:rowOff>
    </xdr:to>
    <xdr:sp macro="" textlink="">
      <xdr:nvSpPr>
        <xdr:cNvPr id="6146" name="Text Box 2">
          <a:extLst>
            <a:ext uri="{FF2B5EF4-FFF2-40B4-BE49-F238E27FC236}">
              <a16:creationId xmlns:a16="http://schemas.microsoft.com/office/drawing/2014/main" id="{00000000-0008-0000-0700-000002180000}"/>
            </a:ext>
          </a:extLst>
        </xdr:cNvPr>
        <xdr:cNvSpPr txBox="1">
          <a:spLocks noChangeArrowheads="1"/>
        </xdr:cNvSpPr>
      </xdr:nvSpPr>
      <xdr:spPr bwMode="auto">
        <a:xfrm>
          <a:off x="227647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38100</xdr:rowOff>
    </xdr:from>
    <xdr:ext cx="116541" cy="156883"/>
    <xdr:sp macro="" textlink="">
      <xdr:nvSpPr>
        <xdr:cNvPr id="6147" name="Text Box 3">
          <a:extLst>
            <a:ext uri="{FF2B5EF4-FFF2-40B4-BE49-F238E27FC236}">
              <a16:creationId xmlns:a16="http://schemas.microsoft.com/office/drawing/2014/main" id="{00000000-0008-0000-0700-000003180000}"/>
            </a:ext>
          </a:extLst>
        </xdr:cNvPr>
        <xdr:cNvSpPr txBox="1">
          <a:spLocks noChangeArrowheads="1"/>
        </xdr:cNvSpPr>
      </xdr:nvSpPr>
      <xdr:spPr bwMode="auto">
        <a:xfrm>
          <a:off x="55245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7</xdr:col>
      <xdr:colOff>0</xdr:colOff>
      <xdr:row>3</xdr:row>
      <xdr:rowOff>133350</xdr:rowOff>
    </xdr:from>
    <xdr:to>
      <xdr:col>32</xdr:col>
      <xdr:colOff>57150</xdr:colOff>
      <xdr:row>3</xdr:row>
      <xdr:rowOff>133350</xdr:rowOff>
    </xdr:to>
    <xdr:sp macro="" textlink="">
      <xdr:nvSpPr>
        <xdr:cNvPr id="6148" name="Line 4">
          <a:extLst>
            <a:ext uri="{FF2B5EF4-FFF2-40B4-BE49-F238E27FC236}">
              <a16:creationId xmlns:a16="http://schemas.microsoft.com/office/drawing/2014/main" id="{00000000-0008-0000-0700-000004180000}"/>
            </a:ext>
          </a:extLst>
        </xdr:cNvPr>
        <xdr:cNvSpPr>
          <a:spLocks noChangeShapeType="1"/>
        </xdr:cNvSpPr>
      </xdr:nvSpPr>
      <xdr:spPr bwMode="auto">
        <a:xfrm>
          <a:off x="533400" y="781050"/>
          <a:ext cx="1962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30</xdr:col>
      <xdr:colOff>19050</xdr:colOff>
      <xdr:row>6</xdr:row>
      <xdr:rowOff>114300</xdr:rowOff>
    </xdr:from>
    <xdr:to>
      <xdr:col>32</xdr:col>
      <xdr:colOff>38100</xdr:colOff>
      <xdr:row>7</xdr:row>
      <xdr:rowOff>76200</xdr:rowOff>
    </xdr:to>
    <xdr:sp macro="" textlink="">
      <xdr:nvSpPr>
        <xdr:cNvPr id="6149" name="Text Box 5">
          <a:extLst>
            <a:ext uri="{FF2B5EF4-FFF2-40B4-BE49-F238E27FC236}">
              <a16:creationId xmlns:a16="http://schemas.microsoft.com/office/drawing/2014/main" id="{00000000-0008-0000-0700-000005180000}"/>
            </a:ext>
          </a:extLst>
        </xdr:cNvPr>
        <xdr:cNvSpPr txBox="1">
          <a:spLocks noChangeArrowheads="1"/>
        </xdr:cNvSpPr>
      </xdr:nvSpPr>
      <xdr:spPr bwMode="auto">
        <a:xfrm>
          <a:off x="2305050" y="1333500"/>
          <a:ext cx="171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９</a:t>
          </a:r>
        </a:p>
      </xdr:txBody>
    </xdr:sp>
    <xdr:clientData/>
  </xdr:twoCellAnchor>
  <xdr:twoCellAnchor editAs="oneCell">
    <xdr:from>
      <xdr:col>39</xdr:col>
      <xdr:colOff>19050</xdr:colOff>
      <xdr:row>7</xdr:row>
      <xdr:rowOff>0</xdr:rowOff>
    </xdr:from>
    <xdr:to>
      <xdr:col>42</xdr:col>
      <xdr:colOff>19050</xdr:colOff>
      <xdr:row>7</xdr:row>
      <xdr:rowOff>228600</xdr:rowOff>
    </xdr:to>
    <xdr:sp macro="" textlink="">
      <xdr:nvSpPr>
        <xdr:cNvPr id="6150" name="Text Box 6">
          <a:extLst>
            <a:ext uri="{FF2B5EF4-FFF2-40B4-BE49-F238E27FC236}">
              <a16:creationId xmlns:a16="http://schemas.microsoft.com/office/drawing/2014/main" id="{00000000-0008-0000-0700-000006180000}"/>
            </a:ext>
          </a:extLst>
        </xdr:cNvPr>
        <xdr:cNvSpPr txBox="1">
          <a:spLocks noChangeArrowheads="1"/>
        </xdr:cNvSpPr>
      </xdr:nvSpPr>
      <xdr:spPr bwMode="auto">
        <a:xfrm>
          <a:off x="2990850" y="1457325"/>
          <a:ext cx="2286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58</xdr:col>
      <xdr:colOff>19050</xdr:colOff>
      <xdr:row>7</xdr:row>
      <xdr:rowOff>0</xdr:rowOff>
    </xdr:from>
    <xdr:to>
      <xdr:col>60</xdr:col>
      <xdr:colOff>66675</xdr:colOff>
      <xdr:row>7</xdr:row>
      <xdr:rowOff>228600</xdr:rowOff>
    </xdr:to>
    <xdr:sp macro="" textlink="">
      <xdr:nvSpPr>
        <xdr:cNvPr id="6151" name="Text Box 7">
          <a:extLst>
            <a:ext uri="{FF2B5EF4-FFF2-40B4-BE49-F238E27FC236}">
              <a16:creationId xmlns:a16="http://schemas.microsoft.com/office/drawing/2014/main" id="{00000000-0008-0000-0700-000007180000}"/>
            </a:ext>
          </a:extLst>
        </xdr:cNvPr>
        <xdr:cNvSpPr txBox="1">
          <a:spLocks noChangeArrowheads="1"/>
        </xdr:cNvSpPr>
      </xdr:nvSpPr>
      <xdr:spPr bwMode="auto">
        <a:xfrm>
          <a:off x="4438650" y="1457325"/>
          <a:ext cx="2000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77</xdr:col>
      <xdr:colOff>19050</xdr:colOff>
      <xdr:row>7</xdr:row>
      <xdr:rowOff>0</xdr:rowOff>
    </xdr:from>
    <xdr:to>
      <xdr:col>80</xdr:col>
      <xdr:colOff>9525</xdr:colOff>
      <xdr:row>7</xdr:row>
      <xdr:rowOff>190500</xdr:rowOff>
    </xdr:to>
    <xdr:sp macro="" textlink="">
      <xdr:nvSpPr>
        <xdr:cNvPr id="6152" name="Text Box 8">
          <a:extLst>
            <a:ext uri="{FF2B5EF4-FFF2-40B4-BE49-F238E27FC236}">
              <a16:creationId xmlns:a16="http://schemas.microsoft.com/office/drawing/2014/main" id="{00000000-0008-0000-0700-000008180000}"/>
            </a:ext>
          </a:extLst>
        </xdr:cNvPr>
        <xdr:cNvSpPr txBox="1">
          <a:spLocks noChangeArrowheads="1"/>
        </xdr:cNvSpPr>
      </xdr:nvSpPr>
      <xdr:spPr bwMode="auto">
        <a:xfrm>
          <a:off x="5886450" y="14573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96</xdr:col>
      <xdr:colOff>19050</xdr:colOff>
      <xdr:row>7</xdr:row>
      <xdr:rowOff>0</xdr:rowOff>
    </xdr:from>
    <xdr:to>
      <xdr:col>98</xdr:col>
      <xdr:colOff>57150</xdr:colOff>
      <xdr:row>7</xdr:row>
      <xdr:rowOff>209550</xdr:rowOff>
    </xdr:to>
    <xdr:sp macro="" textlink="">
      <xdr:nvSpPr>
        <xdr:cNvPr id="6153" name="Text Box 9">
          <a:extLst>
            <a:ext uri="{FF2B5EF4-FFF2-40B4-BE49-F238E27FC236}">
              <a16:creationId xmlns:a16="http://schemas.microsoft.com/office/drawing/2014/main" id="{00000000-0008-0000-0700-000009180000}"/>
            </a:ext>
          </a:extLst>
        </xdr:cNvPr>
        <xdr:cNvSpPr txBox="1">
          <a:spLocks noChangeArrowheads="1"/>
        </xdr:cNvSpPr>
      </xdr:nvSpPr>
      <xdr:spPr bwMode="auto">
        <a:xfrm>
          <a:off x="7334250" y="1457325"/>
          <a:ext cx="190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113</xdr:col>
      <xdr:colOff>0</xdr:colOff>
      <xdr:row>7</xdr:row>
      <xdr:rowOff>0</xdr:rowOff>
    </xdr:from>
    <xdr:to>
      <xdr:col>115</xdr:col>
      <xdr:colOff>66675</xdr:colOff>
      <xdr:row>7</xdr:row>
      <xdr:rowOff>190500</xdr:rowOff>
    </xdr:to>
    <xdr:sp macro="" textlink="">
      <xdr:nvSpPr>
        <xdr:cNvPr id="6154" name="Text Box 10">
          <a:extLst>
            <a:ext uri="{FF2B5EF4-FFF2-40B4-BE49-F238E27FC236}">
              <a16:creationId xmlns:a16="http://schemas.microsoft.com/office/drawing/2014/main" id="{00000000-0008-0000-0700-00000A180000}"/>
            </a:ext>
          </a:extLst>
        </xdr:cNvPr>
        <xdr:cNvSpPr txBox="1">
          <a:spLocks noChangeArrowheads="1"/>
        </xdr:cNvSpPr>
      </xdr:nvSpPr>
      <xdr:spPr bwMode="auto">
        <a:xfrm>
          <a:off x="8610600" y="14573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48</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40</xdr:col>
      <xdr:colOff>66675</xdr:colOff>
      <xdr:row>7</xdr:row>
      <xdr:rowOff>0</xdr:rowOff>
    </xdr:from>
    <xdr:to>
      <xdr:col>43</xdr:col>
      <xdr:colOff>57150</xdr:colOff>
      <xdr:row>7</xdr:row>
      <xdr:rowOff>228600</xdr:rowOff>
    </xdr:to>
    <xdr:sp macro="" textlink="">
      <xdr:nvSpPr>
        <xdr:cNvPr id="6155" name="Text Box 11">
          <a:extLst>
            <a:ext uri="{FF2B5EF4-FFF2-40B4-BE49-F238E27FC236}">
              <a16:creationId xmlns:a16="http://schemas.microsoft.com/office/drawing/2014/main" id="{00000000-0008-0000-0700-00000B180000}"/>
            </a:ext>
          </a:extLst>
        </xdr:cNvPr>
        <xdr:cNvSpPr txBox="1">
          <a:spLocks noChangeArrowheads="1"/>
        </xdr:cNvSpPr>
      </xdr:nvSpPr>
      <xdr:spPr bwMode="auto">
        <a:xfrm>
          <a:off x="3114675" y="14573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39</xdr:col>
      <xdr:colOff>19050</xdr:colOff>
      <xdr:row>7</xdr:row>
      <xdr:rowOff>276225</xdr:rowOff>
    </xdr:from>
    <xdr:to>
      <xdr:col>42</xdr:col>
      <xdr:colOff>9525</xdr:colOff>
      <xdr:row>8</xdr:row>
      <xdr:rowOff>228600</xdr:rowOff>
    </xdr:to>
    <xdr:sp macro="" textlink="">
      <xdr:nvSpPr>
        <xdr:cNvPr id="6156" name="Text Box 12">
          <a:extLst>
            <a:ext uri="{FF2B5EF4-FFF2-40B4-BE49-F238E27FC236}">
              <a16:creationId xmlns:a16="http://schemas.microsoft.com/office/drawing/2014/main" id="{00000000-0008-0000-0700-00000C180000}"/>
            </a:ext>
          </a:extLst>
        </xdr:cNvPr>
        <xdr:cNvSpPr txBox="1">
          <a:spLocks noChangeArrowheads="1"/>
        </xdr:cNvSpPr>
      </xdr:nvSpPr>
      <xdr:spPr bwMode="auto">
        <a:xfrm>
          <a:off x="2990850" y="173355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39</xdr:col>
      <xdr:colOff>19050</xdr:colOff>
      <xdr:row>9</xdr:row>
      <xdr:rowOff>9525</xdr:rowOff>
    </xdr:from>
    <xdr:to>
      <xdr:col>42</xdr:col>
      <xdr:colOff>9525</xdr:colOff>
      <xdr:row>9</xdr:row>
      <xdr:rowOff>238125</xdr:rowOff>
    </xdr:to>
    <xdr:sp macro="" textlink="">
      <xdr:nvSpPr>
        <xdr:cNvPr id="6157" name="Text Box 13">
          <a:extLst>
            <a:ext uri="{FF2B5EF4-FFF2-40B4-BE49-F238E27FC236}">
              <a16:creationId xmlns:a16="http://schemas.microsoft.com/office/drawing/2014/main" id="{00000000-0008-0000-0700-00000D180000}"/>
            </a:ext>
          </a:extLst>
        </xdr:cNvPr>
        <xdr:cNvSpPr txBox="1">
          <a:spLocks noChangeArrowheads="1"/>
        </xdr:cNvSpPr>
      </xdr:nvSpPr>
      <xdr:spPr bwMode="auto">
        <a:xfrm>
          <a:off x="2990850" y="20383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twoCellAnchor editAs="oneCell">
    <xdr:from>
      <xdr:col>39</xdr:col>
      <xdr:colOff>19050</xdr:colOff>
      <xdr:row>10</xdr:row>
      <xdr:rowOff>9525</xdr:rowOff>
    </xdr:from>
    <xdr:to>
      <xdr:col>42</xdr:col>
      <xdr:colOff>9525</xdr:colOff>
      <xdr:row>10</xdr:row>
      <xdr:rowOff>238125</xdr:rowOff>
    </xdr:to>
    <xdr:sp macro="" textlink="">
      <xdr:nvSpPr>
        <xdr:cNvPr id="6158" name="Text Box 14">
          <a:extLst>
            <a:ext uri="{FF2B5EF4-FFF2-40B4-BE49-F238E27FC236}">
              <a16:creationId xmlns:a16="http://schemas.microsoft.com/office/drawing/2014/main" id="{00000000-0008-0000-0700-00000E180000}"/>
            </a:ext>
          </a:extLst>
        </xdr:cNvPr>
        <xdr:cNvSpPr txBox="1">
          <a:spLocks noChangeArrowheads="1"/>
        </xdr:cNvSpPr>
      </xdr:nvSpPr>
      <xdr:spPr bwMode="auto">
        <a:xfrm>
          <a:off x="2990850" y="232410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p>
      </xdr:txBody>
    </xdr:sp>
    <xdr:clientData/>
  </xdr:twoCellAnchor>
  <xdr:twoCellAnchor editAs="oneCell">
    <xdr:from>
      <xdr:col>39</xdr:col>
      <xdr:colOff>19050</xdr:colOff>
      <xdr:row>11</xdr:row>
      <xdr:rowOff>9525</xdr:rowOff>
    </xdr:from>
    <xdr:to>
      <xdr:col>42</xdr:col>
      <xdr:colOff>9525</xdr:colOff>
      <xdr:row>11</xdr:row>
      <xdr:rowOff>238125</xdr:rowOff>
    </xdr:to>
    <xdr:sp macro="" textlink="">
      <xdr:nvSpPr>
        <xdr:cNvPr id="6159" name="Text Box 15">
          <a:extLst>
            <a:ext uri="{FF2B5EF4-FFF2-40B4-BE49-F238E27FC236}">
              <a16:creationId xmlns:a16="http://schemas.microsoft.com/office/drawing/2014/main" id="{00000000-0008-0000-0700-00000F180000}"/>
            </a:ext>
          </a:extLst>
        </xdr:cNvPr>
        <xdr:cNvSpPr txBox="1">
          <a:spLocks noChangeArrowheads="1"/>
        </xdr:cNvSpPr>
      </xdr:nvSpPr>
      <xdr:spPr bwMode="auto">
        <a:xfrm>
          <a:off x="2990850" y="26098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チ</a:t>
          </a:r>
        </a:p>
      </xdr:txBody>
    </xdr:sp>
    <xdr:clientData/>
  </xdr:twoCellAnchor>
  <xdr:twoCellAnchor editAs="oneCell">
    <xdr:from>
      <xdr:col>39</xdr:col>
      <xdr:colOff>19050</xdr:colOff>
      <xdr:row>11</xdr:row>
      <xdr:rowOff>295275</xdr:rowOff>
    </xdr:from>
    <xdr:to>
      <xdr:col>42</xdr:col>
      <xdr:colOff>9525</xdr:colOff>
      <xdr:row>12</xdr:row>
      <xdr:rowOff>228600</xdr:rowOff>
    </xdr:to>
    <xdr:sp macro="" textlink="">
      <xdr:nvSpPr>
        <xdr:cNvPr id="6160" name="Text Box 16">
          <a:extLst>
            <a:ext uri="{FF2B5EF4-FFF2-40B4-BE49-F238E27FC236}">
              <a16:creationId xmlns:a16="http://schemas.microsoft.com/office/drawing/2014/main" id="{00000000-0008-0000-0700-000010180000}"/>
            </a:ext>
          </a:extLst>
        </xdr:cNvPr>
        <xdr:cNvSpPr txBox="1">
          <a:spLocks noChangeArrowheads="1"/>
        </xdr:cNvSpPr>
      </xdr:nvSpPr>
      <xdr:spPr bwMode="auto">
        <a:xfrm>
          <a:off x="2990850" y="289560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ナ</a:t>
          </a:r>
        </a:p>
      </xdr:txBody>
    </xdr:sp>
    <xdr:clientData/>
  </xdr:twoCellAnchor>
  <xdr:twoCellAnchor editAs="oneCell">
    <xdr:from>
      <xdr:col>59</xdr:col>
      <xdr:colOff>66675</xdr:colOff>
      <xdr:row>6</xdr:row>
      <xdr:rowOff>228600</xdr:rowOff>
    </xdr:from>
    <xdr:to>
      <xdr:col>62</xdr:col>
      <xdr:colOff>57150</xdr:colOff>
      <xdr:row>7</xdr:row>
      <xdr:rowOff>228600</xdr:rowOff>
    </xdr:to>
    <xdr:sp macro="" textlink="">
      <xdr:nvSpPr>
        <xdr:cNvPr id="6161" name="Text Box 17">
          <a:extLst>
            <a:ext uri="{FF2B5EF4-FFF2-40B4-BE49-F238E27FC236}">
              <a16:creationId xmlns:a16="http://schemas.microsoft.com/office/drawing/2014/main" id="{00000000-0008-0000-0700-000011180000}"/>
            </a:ext>
          </a:extLst>
        </xdr:cNvPr>
        <xdr:cNvSpPr txBox="1">
          <a:spLocks noChangeArrowheads="1"/>
        </xdr:cNvSpPr>
      </xdr:nvSpPr>
      <xdr:spPr bwMode="auto">
        <a:xfrm>
          <a:off x="4562475" y="144780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58</xdr:col>
      <xdr:colOff>19050</xdr:colOff>
      <xdr:row>8</xdr:row>
      <xdr:rowOff>9525</xdr:rowOff>
    </xdr:from>
    <xdr:to>
      <xdr:col>61</xdr:col>
      <xdr:colOff>9525</xdr:colOff>
      <xdr:row>8</xdr:row>
      <xdr:rowOff>238125</xdr:rowOff>
    </xdr:to>
    <xdr:sp macro="" textlink="">
      <xdr:nvSpPr>
        <xdr:cNvPr id="6162" name="Text Box 18">
          <a:extLst>
            <a:ext uri="{FF2B5EF4-FFF2-40B4-BE49-F238E27FC236}">
              <a16:creationId xmlns:a16="http://schemas.microsoft.com/office/drawing/2014/main" id="{00000000-0008-0000-0700-000012180000}"/>
            </a:ext>
          </a:extLst>
        </xdr:cNvPr>
        <xdr:cNvSpPr txBox="1">
          <a:spLocks noChangeArrowheads="1"/>
        </xdr:cNvSpPr>
      </xdr:nvSpPr>
      <xdr:spPr bwMode="auto">
        <a:xfrm>
          <a:off x="4438650" y="175260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58</xdr:col>
      <xdr:colOff>19050</xdr:colOff>
      <xdr:row>9</xdr:row>
      <xdr:rowOff>9525</xdr:rowOff>
    </xdr:from>
    <xdr:to>
      <xdr:col>61</xdr:col>
      <xdr:colOff>9525</xdr:colOff>
      <xdr:row>9</xdr:row>
      <xdr:rowOff>238125</xdr:rowOff>
    </xdr:to>
    <xdr:sp macro="" textlink="">
      <xdr:nvSpPr>
        <xdr:cNvPr id="6163" name="Text Box 19">
          <a:extLst>
            <a:ext uri="{FF2B5EF4-FFF2-40B4-BE49-F238E27FC236}">
              <a16:creationId xmlns:a16="http://schemas.microsoft.com/office/drawing/2014/main" id="{00000000-0008-0000-0700-000013180000}"/>
            </a:ext>
          </a:extLst>
        </xdr:cNvPr>
        <xdr:cNvSpPr txBox="1">
          <a:spLocks noChangeArrowheads="1"/>
        </xdr:cNvSpPr>
      </xdr:nvSpPr>
      <xdr:spPr bwMode="auto">
        <a:xfrm>
          <a:off x="4438650" y="20383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p>
      </xdr:txBody>
    </xdr:sp>
    <xdr:clientData/>
  </xdr:twoCellAnchor>
  <xdr:twoCellAnchor editAs="oneCell">
    <xdr:from>
      <xdr:col>58</xdr:col>
      <xdr:colOff>19050</xdr:colOff>
      <xdr:row>10</xdr:row>
      <xdr:rowOff>9525</xdr:rowOff>
    </xdr:from>
    <xdr:to>
      <xdr:col>61</xdr:col>
      <xdr:colOff>9525</xdr:colOff>
      <xdr:row>10</xdr:row>
      <xdr:rowOff>238125</xdr:rowOff>
    </xdr:to>
    <xdr:sp macro="" textlink="">
      <xdr:nvSpPr>
        <xdr:cNvPr id="6164" name="Text Box 20">
          <a:extLst>
            <a:ext uri="{FF2B5EF4-FFF2-40B4-BE49-F238E27FC236}">
              <a16:creationId xmlns:a16="http://schemas.microsoft.com/office/drawing/2014/main" id="{00000000-0008-0000-0700-000014180000}"/>
            </a:ext>
          </a:extLst>
        </xdr:cNvPr>
        <xdr:cNvSpPr txBox="1">
          <a:spLocks noChangeArrowheads="1"/>
        </xdr:cNvSpPr>
      </xdr:nvSpPr>
      <xdr:spPr bwMode="auto">
        <a:xfrm>
          <a:off x="4438650" y="232410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p>
      </xdr:txBody>
    </xdr:sp>
    <xdr:clientData/>
  </xdr:twoCellAnchor>
  <xdr:twoCellAnchor editAs="oneCell">
    <xdr:from>
      <xdr:col>58</xdr:col>
      <xdr:colOff>19050</xdr:colOff>
      <xdr:row>11</xdr:row>
      <xdr:rowOff>9525</xdr:rowOff>
    </xdr:from>
    <xdr:to>
      <xdr:col>61</xdr:col>
      <xdr:colOff>9525</xdr:colOff>
      <xdr:row>11</xdr:row>
      <xdr:rowOff>238125</xdr:rowOff>
    </xdr:to>
    <xdr:sp macro="" textlink="">
      <xdr:nvSpPr>
        <xdr:cNvPr id="6165" name="Text Box 21">
          <a:extLst>
            <a:ext uri="{FF2B5EF4-FFF2-40B4-BE49-F238E27FC236}">
              <a16:creationId xmlns:a16="http://schemas.microsoft.com/office/drawing/2014/main" id="{00000000-0008-0000-0700-000015180000}"/>
            </a:ext>
          </a:extLst>
        </xdr:cNvPr>
        <xdr:cNvSpPr txBox="1">
          <a:spLocks noChangeArrowheads="1"/>
        </xdr:cNvSpPr>
      </xdr:nvSpPr>
      <xdr:spPr bwMode="auto">
        <a:xfrm>
          <a:off x="4438650" y="26098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ツ</a:t>
          </a:r>
        </a:p>
      </xdr:txBody>
    </xdr:sp>
    <xdr:clientData/>
  </xdr:twoCellAnchor>
  <xdr:twoCellAnchor editAs="oneCell">
    <xdr:from>
      <xdr:col>58</xdr:col>
      <xdr:colOff>19050</xdr:colOff>
      <xdr:row>11</xdr:row>
      <xdr:rowOff>295275</xdr:rowOff>
    </xdr:from>
    <xdr:to>
      <xdr:col>61</xdr:col>
      <xdr:colOff>9525</xdr:colOff>
      <xdr:row>12</xdr:row>
      <xdr:rowOff>228600</xdr:rowOff>
    </xdr:to>
    <xdr:sp macro="" textlink="">
      <xdr:nvSpPr>
        <xdr:cNvPr id="6166" name="Text Box 22">
          <a:extLst>
            <a:ext uri="{FF2B5EF4-FFF2-40B4-BE49-F238E27FC236}">
              <a16:creationId xmlns:a16="http://schemas.microsoft.com/office/drawing/2014/main" id="{00000000-0008-0000-0700-000016180000}"/>
            </a:ext>
          </a:extLst>
        </xdr:cNvPr>
        <xdr:cNvSpPr txBox="1">
          <a:spLocks noChangeArrowheads="1"/>
        </xdr:cNvSpPr>
      </xdr:nvSpPr>
      <xdr:spPr bwMode="auto">
        <a:xfrm>
          <a:off x="4438650" y="289560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ニ</a:t>
          </a:r>
        </a:p>
      </xdr:txBody>
    </xdr:sp>
    <xdr:clientData/>
  </xdr:twoCellAnchor>
  <xdr:twoCellAnchor editAs="oneCell">
    <xdr:from>
      <xdr:col>78</xdr:col>
      <xdr:colOff>57150</xdr:colOff>
      <xdr:row>6</xdr:row>
      <xdr:rowOff>228600</xdr:rowOff>
    </xdr:from>
    <xdr:to>
      <xdr:col>81</xdr:col>
      <xdr:colOff>47625</xdr:colOff>
      <xdr:row>7</xdr:row>
      <xdr:rowOff>228600</xdr:rowOff>
    </xdr:to>
    <xdr:sp macro="" textlink="">
      <xdr:nvSpPr>
        <xdr:cNvPr id="6167" name="Text Box 23">
          <a:extLst>
            <a:ext uri="{FF2B5EF4-FFF2-40B4-BE49-F238E27FC236}">
              <a16:creationId xmlns:a16="http://schemas.microsoft.com/office/drawing/2014/main" id="{00000000-0008-0000-0700-000017180000}"/>
            </a:ext>
          </a:extLst>
        </xdr:cNvPr>
        <xdr:cNvSpPr txBox="1">
          <a:spLocks noChangeArrowheads="1"/>
        </xdr:cNvSpPr>
      </xdr:nvSpPr>
      <xdr:spPr bwMode="auto">
        <a:xfrm>
          <a:off x="6000750" y="144780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77</xdr:col>
      <xdr:colOff>19050</xdr:colOff>
      <xdr:row>8</xdr:row>
      <xdr:rowOff>9525</xdr:rowOff>
    </xdr:from>
    <xdr:to>
      <xdr:col>80</xdr:col>
      <xdr:colOff>9525</xdr:colOff>
      <xdr:row>8</xdr:row>
      <xdr:rowOff>238125</xdr:rowOff>
    </xdr:to>
    <xdr:sp macro="" textlink="">
      <xdr:nvSpPr>
        <xdr:cNvPr id="6168" name="Text Box 24">
          <a:extLst>
            <a:ext uri="{FF2B5EF4-FFF2-40B4-BE49-F238E27FC236}">
              <a16:creationId xmlns:a16="http://schemas.microsoft.com/office/drawing/2014/main" id="{00000000-0008-0000-0700-000018180000}"/>
            </a:ext>
          </a:extLst>
        </xdr:cNvPr>
        <xdr:cNvSpPr txBox="1">
          <a:spLocks noChangeArrowheads="1"/>
        </xdr:cNvSpPr>
      </xdr:nvSpPr>
      <xdr:spPr bwMode="auto">
        <a:xfrm>
          <a:off x="5886450" y="175260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editAs="oneCell">
    <xdr:from>
      <xdr:col>77</xdr:col>
      <xdr:colOff>19050</xdr:colOff>
      <xdr:row>9</xdr:row>
      <xdr:rowOff>9525</xdr:rowOff>
    </xdr:from>
    <xdr:to>
      <xdr:col>80</xdr:col>
      <xdr:colOff>9525</xdr:colOff>
      <xdr:row>9</xdr:row>
      <xdr:rowOff>238125</xdr:rowOff>
    </xdr:to>
    <xdr:sp macro="" textlink="">
      <xdr:nvSpPr>
        <xdr:cNvPr id="6169" name="Text Box 25">
          <a:extLst>
            <a:ext uri="{FF2B5EF4-FFF2-40B4-BE49-F238E27FC236}">
              <a16:creationId xmlns:a16="http://schemas.microsoft.com/office/drawing/2014/main" id="{00000000-0008-0000-0700-000019180000}"/>
            </a:ext>
          </a:extLst>
        </xdr:cNvPr>
        <xdr:cNvSpPr txBox="1">
          <a:spLocks noChangeArrowheads="1"/>
        </xdr:cNvSpPr>
      </xdr:nvSpPr>
      <xdr:spPr bwMode="auto">
        <a:xfrm>
          <a:off x="5886450" y="20383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p>
      </xdr:txBody>
    </xdr:sp>
    <xdr:clientData/>
  </xdr:twoCellAnchor>
  <xdr:twoCellAnchor editAs="oneCell">
    <xdr:from>
      <xdr:col>77</xdr:col>
      <xdr:colOff>19050</xdr:colOff>
      <xdr:row>10</xdr:row>
      <xdr:rowOff>9525</xdr:rowOff>
    </xdr:from>
    <xdr:to>
      <xdr:col>80</xdr:col>
      <xdr:colOff>9525</xdr:colOff>
      <xdr:row>10</xdr:row>
      <xdr:rowOff>238125</xdr:rowOff>
    </xdr:to>
    <xdr:sp macro="" textlink="">
      <xdr:nvSpPr>
        <xdr:cNvPr id="6170" name="Text Box 26">
          <a:extLst>
            <a:ext uri="{FF2B5EF4-FFF2-40B4-BE49-F238E27FC236}">
              <a16:creationId xmlns:a16="http://schemas.microsoft.com/office/drawing/2014/main" id="{00000000-0008-0000-0700-00001A180000}"/>
            </a:ext>
          </a:extLst>
        </xdr:cNvPr>
        <xdr:cNvSpPr txBox="1">
          <a:spLocks noChangeArrowheads="1"/>
        </xdr:cNvSpPr>
      </xdr:nvSpPr>
      <xdr:spPr bwMode="auto">
        <a:xfrm>
          <a:off x="5886450" y="232410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p>
      </xdr:txBody>
    </xdr:sp>
    <xdr:clientData/>
  </xdr:twoCellAnchor>
  <xdr:twoCellAnchor editAs="oneCell">
    <xdr:from>
      <xdr:col>77</xdr:col>
      <xdr:colOff>19050</xdr:colOff>
      <xdr:row>11</xdr:row>
      <xdr:rowOff>9525</xdr:rowOff>
    </xdr:from>
    <xdr:to>
      <xdr:col>80</xdr:col>
      <xdr:colOff>9525</xdr:colOff>
      <xdr:row>11</xdr:row>
      <xdr:rowOff>238125</xdr:rowOff>
    </xdr:to>
    <xdr:sp macro="" textlink="">
      <xdr:nvSpPr>
        <xdr:cNvPr id="6171" name="Text Box 27">
          <a:extLst>
            <a:ext uri="{FF2B5EF4-FFF2-40B4-BE49-F238E27FC236}">
              <a16:creationId xmlns:a16="http://schemas.microsoft.com/office/drawing/2014/main" id="{00000000-0008-0000-0700-00001B180000}"/>
            </a:ext>
          </a:extLst>
        </xdr:cNvPr>
        <xdr:cNvSpPr txBox="1">
          <a:spLocks noChangeArrowheads="1"/>
        </xdr:cNvSpPr>
      </xdr:nvSpPr>
      <xdr:spPr bwMode="auto">
        <a:xfrm>
          <a:off x="5886450" y="26098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テ</a:t>
          </a:r>
        </a:p>
      </xdr:txBody>
    </xdr:sp>
    <xdr:clientData/>
  </xdr:twoCellAnchor>
  <xdr:twoCellAnchor editAs="oneCell">
    <xdr:from>
      <xdr:col>77</xdr:col>
      <xdr:colOff>19050</xdr:colOff>
      <xdr:row>11</xdr:row>
      <xdr:rowOff>295275</xdr:rowOff>
    </xdr:from>
    <xdr:to>
      <xdr:col>80</xdr:col>
      <xdr:colOff>9525</xdr:colOff>
      <xdr:row>12</xdr:row>
      <xdr:rowOff>228600</xdr:rowOff>
    </xdr:to>
    <xdr:sp macro="" textlink="">
      <xdr:nvSpPr>
        <xdr:cNvPr id="6172" name="Text Box 28">
          <a:extLst>
            <a:ext uri="{FF2B5EF4-FFF2-40B4-BE49-F238E27FC236}">
              <a16:creationId xmlns:a16="http://schemas.microsoft.com/office/drawing/2014/main" id="{00000000-0008-0000-0700-00001C180000}"/>
            </a:ext>
          </a:extLst>
        </xdr:cNvPr>
        <xdr:cNvSpPr txBox="1">
          <a:spLocks noChangeArrowheads="1"/>
        </xdr:cNvSpPr>
      </xdr:nvSpPr>
      <xdr:spPr bwMode="auto">
        <a:xfrm>
          <a:off x="5886450" y="289560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ヌ</a:t>
          </a:r>
        </a:p>
      </xdr:txBody>
    </xdr:sp>
    <xdr:clientData/>
  </xdr:twoCellAnchor>
  <xdr:twoCellAnchor editAs="oneCell">
    <xdr:from>
      <xdr:col>97</xdr:col>
      <xdr:colOff>66675</xdr:colOff>
      <xdr:row>6</xdr:row>
      <xdr:rowOff>228600</xdr:rowOff>
    </xdr:from>
    <xdr:to>
      <xdr:col>100</xdr:col>
      <xdr:colOff>57150</xdr:colOff>
      <xdr:row>7</xdr:row>
      <xdr:rowOff>228600</xdr:rowOff>
    </xdr:to>
    <xdr:sp macro="" textlink="">
      <xdr:nvSpPr>
        <xdr:cNvPr id="6173" name="Text Box 29">
          <a:extLst>
            <a:ext uri="{FF2B5EF4-FFF2-40B4-BE49-F238E27FC236}">
              <a16:creationId xmlns:a16="http://schemas.microsoft.com/office/drawing/2014/main" id="{00000000-0008-0000-0700-00001D180000}"/>
            </a:ext>
          </a:extLst>
        </xdr:cNvPr>
        <xdr:cNvSpPr txBox="1">
          <a:spLocks noChangeArrowheads="1"/>
        </xdr:cNvSpPr>
      </xdr:nvSpPr>
      <xdr:spPr bwMode="auto">
        <a:xfrm>
          <a:off x="7458075" y="144780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96</xdr:col>
      <xdr:colOff>19050</xdr:colOff>
      <xdr:row>8</xdr:row>
      <xdr:rowOff>9525</xdr:rowOff>
    </xdr:from>
    <xdr:to>
      <xdr:col>99</xdr:col>
      <xdr:colOff>9525</xdr:colOff>
      <xdr:row>8</xdr:row>
      <xdr:rowOff>238125</xdr:rowOff>
    </xdr:to>
    <xdr:sp macro="" textlink="">
      <xdr:nvSpPr>
        <xdr:cNvPr id="6174" name="Text Box 30">
          <a:extLst>
            <a:ext uri="{FF2B5EF4-FFF2-40B4-BE49-F238E27FC236}">
              <a16:creationId xmlns:a16="http://schemas.microsoft.com/office/drawing/2014/main" id="{00000000-0008-0000-0700-00001E180000}"/>
            </a:ext>
          </a:extLst>
        </xdr:cNvPr>
        <xdr:cNvSpPr txBox="1">
          <a:spLocks noChangeArrowheads="1"/>
        </xdr:cNvSpPr>
      </xdr:nvSpPr>
      <xdr:spPr bwMode="auto">
        <a:xfrm>
          <a:off x="7334250" y="175260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96</xdr:col>
      <xdr:colOff>19050</xdr:colOff>
      <xdr:row>9</xdr:row>
      <xdr:rowOff>9525</xdr:rowOff>
    </xdr:from>
    <xdr:to>
      <xdr:col>99</xdr:col>
      <xdr:colOff>9525</xdr:colOff>
      <xdr:row>9</xdr:row>
      <xdr:rowOff>238125</xdr:rowOff>
    </xdr:to>
    <xdr:sp macro="" textlink="">
      <xdr:nvSpPr>
        <xdr:cNvPr id="6175" name="Text Box 31">
          <a:extLst>
            <a:ext uri="{FF2B5EF4-FFF2-40B4-BE49-F238E27FC236}">
              <a16:creationId xmlns:a16="http://schemas.microsoft.com/office/drawing/2014/main" id="{00000000-0008-0000-0700-00001F180000}"/>
            </a:ext>
          </a:extLst>
        </xdr:cNvPr>
        <xdr:cNvSpPr txBox="1">
          <a:spLocks noChangeArrowheads="1"/>
        </xdr:cNvSpPr>
      </xdr:nvSpPr>
      <xdr:spPr bwMode="auto">
        <a:xfrm>
          <a:off x="7334250" y="20383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p>
      </xdr:txBody>
    </xdr:sp>
    <xdr:clientData/>
  </xdr:twoCellAnchor>
  <xdr:twoCellAnchor editAs="oneCell">
    <xdr:from>
      <xdr:col>96</xdr:col>
      <xdr:colOff>19050</xdr:colOff>
      <xdr:row>10</xdr:row>
      <xdr:rowOff>9525</xdr:rowOff>
    </xdr:from>
    <xdr:to>
      <xdr:col>99</xdr:col>
      <xdr:colOff>9525</xdr:colOff>
      <xdr:row>10</xdr:row>
      <xdr:rowOff>238125</xdr:rowOff>
    </xdr:to>
    <xdr:sp macro="" textlink="">
      <xdr:nvSpPr>
        <xdr:cNvPr id="6176" name="Text Box 32">
          <a:extLst>
            <a:ext uri="{FF2B5EF4-FFF2-40B4-BE49-F238E27FC236}">
              <a16:creationId xmlns:a16="http://schemas.microsoft.com/office/drawing/2014/main" id="{00000000-0008-0000-0700-000020180000}"/>
            </a:ext>
          </a:extLst>
        </xdr:cNvPr>
        <xdr:cNvSpPr txBox="1">
          <a:spLocks noChangeArrowheads="1"/>
        </xdr:cNvSpPr>
      </xdr:nvSpPr>
      <xdr:spPr bwMode="auto">
        <a:xfrm>
          <a:off x="7334250" y="232410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タ</a:t>
          </a:r>
        </a:p>
      </xdr:txBody>
    </xdr:sp>
    <xdr:clientData/>
  </xdr:twoCellAnchor>
  <xdr:twoCellAnchor editAs="oneCell">
    <xdr:from>
      <xdr:col>96</xdr:col>
      <xdr:colOff>19050</xdr:colOff>
      <xdr:row>11</xdr:row>
      <xdr:rowOff>9525</xdr:rowOff>
    </xdr:from>
    <xdr:to>
      <xdr:col>99</xdr:col>
      <xdr:colOff>9525</xdr:colOff>
      <xdr:row>11</xdr:row>
      <xdr:rowOff>238125</xdr:rowOff>
    </xdr:to>
    <xdr:sp macro="" textlink="">
      <xdr:nvSpPr>
        <xdr:cNvPr id="6177" name="Text Box 33">
          <a:extLst>
            <a:ext uri="{FF2B5EF4-FFF2-40B4-BE49-F238E27FC236}">
              <a16:creationId xmlns:a16="http://schemas.microsoft.com/office/drawing/2014/main" id="{00000000-0008-0000-0700-000021180000}"/>
            </a:ext>
          </a:extLst>
        </xdr:cNvPr>
        <xdr:cNvSpPr txBox="1">
          <a:spLocks noChangeArrowheads="1"/>
        </xdr:cNvSpPr>
      </xdr:nvSpPr>
      <xdr:spPr bwMode="auto">
        <a:xfrm>
          <a:off x="7334250" y="26098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ト</a:t>
          </a:r>
        </a:p>
      </xdr:txBody>
    </xdr:sp>
    <xdr:clientData/>
  </xdr:twoCellAnchor>
  <xdr:twoCellAnchor editAs="oneCell">
    <xdr:from>
      <xdr:col>96</xdr:col>
      <xdr:colOff>19050</xdr:colOff>
      <xdr:row>11</xdr:row>
      <xdr:rowOff>295275</xdr:rowOff>
    </xdr:from>
    <xdr:to>
      <xdr:col>99</xdr:col>
      <xdr:colOff>9525</xdr:colOff>
      <xdr:row>12</xdr:row>
      <xdr:rowOff>228600</xdr:rowOff>
    </xdr:to>
    <xdr:sp macro="" textlink="">
      <xdr:nvSpPr>
        <xdr:cNvPr id="6178" name="Text Box 34">
          <a:extLst>
            <a:ext uri="{FF2B5EF4-FFF2-40B4-BE49-F238E27FC236}">
              <a16:creationId xmlns:a16="http://schemas.microsoft.com/office/drawing/2014/main" id="{00000000-0008-0000-0700-000022180000}"/>
            </a:ext>
          </a:extLst>
        </xdr:cNvPr>
        <xdr:cNvSpPr txBox="1">
          <a:spLocks noChangeArrowheads="1"/>
        </xdr:cNvSpPr>
      </xdr:nvSpPr>
      <xdr:spPr bwMode="auto">
        <a:xfrm>
          <a:off x="7334250" y="289560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ネ</a:t>
          </a: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6179" name="Group 35">
          <a:extLst>
            <a:ext uri="{FF2B5EF4-FFF2-40B4-BE49-F238E27FC236}">
              <a16:creationId xmlns:a16="http://schemas.microsoft.com/office/drawing/2014/main" id="{00000000-0008-0000-0700-000023180000}"/>
            </a:ext>
          </a:extLst>
        </xdr:cNvPr>
        <xdr:cNvGrpSpPr>
          <a:grpSpLocks/>
        </xdr:cNvGrpSpPr>
      </xdr:nvGrpSpPr>
      <xdr:grpSpPr bwMode="auto">
        <a:xfrm>
          <a:off x="10285319" y="38100"/>
          <a:ext cx="273424" cy="261657"/>
          <a:chOff x="1067" y="288"/>
          <a:chExt cx="29" cy="27"/>
        </a:xfrm>
      </xdr:grpSpPr>
      <xdr:sp macro="" textlink="">
        <xdr:nvSpPr>
          <xdr:cNvPr id="6180" name="Oval 36">
            <a:extLst>
              <a:ext uri="{FF2B5EF4-FFF2-40B4-BE49-F238E27FC236}">
                <a16:creationId xmlns:a16="http://schemas.microsoft.com/office/drawing/2014/main" id="{00000000-0008-0000-0700-00002418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181" name="Text Box 37">
            <a:extLst>
              <a:ext uri="{FF2B5EF4-FFF2-40B4-BE49-F238E27FC236}">
                <a16:creationId xmlns:a16="http://schemas.microsoft.com/office/drawing/2014/main" id="{00000000-0008-0000-0700-00002518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25</xdr:col>
      <xdr:colOff>9525</xdr:colOff>
      <xdr:row>1</xdr:row>
      <xdr:rowOff>38100</xdr:rowOff>
    </xdr:from>
    <xdr:to>
      <xdr:col>27</xdr:col>
      <xdr:colOff>19050</xdr:colOff>
      <xdr:row>2</xdr:row>
      <xdr:rowOff>47625</xdr:rowOff>
    </xdr:to>
    <xdr:sp macro="" textlink="">
      <xdr:nvSpPr>
        <xdr:cNvPr id="34817" name="Text Box 1">
          <a:extLst>
            <a:ext uri="{FF2B5EF4-FFF2-40B4-BE49-F238E27FC236}">
              <a16:creationId xmlns:a16="http://schemas.microsoft.com/office/drawing/2014/main" id="{00000000-0008-0000-0800-000001880000}"/>
            </a:ext>
          </a:extLst>
        </xdr:cNvPr>
        <xdr:cNvSpPr txBox="1">
          <a:spLocks noChangeArrowheads="1"/>
        </xdr:cNvSpPr>
      </xdr:nvSpPr>
      <xdr:spPr bwMode="auto">
        <a:xfrm>
          <a:off x="19145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xdr:row>
      <xdr:rowOff>38100</xdr:rowOff>
    </xdr:from>
    <xdr:to>
      <xdr:col>32</xdr:col>
      <xdr:colOff>0</xdr:colOff>
      <xdr:row>2</xdr:row>
      <xdr:rowOff>47625</xdr:rowOff>
    </xdr:to>
    <xdr:sp macro="" textlink="">
      <xdr:nvSpPr>
        <xdr:cNvPr id="34818" name="Text Box 2">
          <a:extLst>
            <a:ext uri="{FF2B5EF4-FFF2-40B4-BE49-F238E27FC236}">
              <a16:creationId xmlns:a16="http://schemas.microsoft.com/office/drawing/2014/main" id="{00000000-0008-0000-0800-000002880000}"/>
            </a:ext>
          </a:extLst>
        </xdr:cNvPr>
        <xdr:cNvSpPr txBox="1">
          <a:spLocks noChangeArrowheads="1"/>
        </xdr:cNvSpPr>
      </xdr:nvSpPr>
      <xdr:spPr bwMode="auto">
        <a:xfrm>
          <a:off x="227647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1</xdr:row>
      <xdr:rowOff>38100</xdr:rowOff>
    </xdr:from>
    <xdr:ext cx="116541" cy="156883"/>
    <xdr:sp macro="" textlink="">
      <xdr:nvSpPr>
        <xdr:cNvPr id="34819" name="Text Box 3">
          <a:extLst>
            <a:ext uri="{FF2B5EF4-FFF2-40B4-BE49-F238E27FC236}">
              <a16:creationId xmlns:a16="http://schemas.microsoft.com/office/drawing/2014/main" id="{00000000-0008-0000-0800-000003880000}"/>
            </a:ext>
          </a:extLst>
        </xdr:cNvPr>
        <xdr:cNvSpPr txBox="1">
          <a:spLocks noChangeArrowheads="1"/>
        </xdr:cNvSpPr>
      </xdr:nvSpPr>
      <xdr:spPr bwMode="auto">
        <a:xfrm>
          <a:off x="542925"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34820" name="Line 4">
          <a:extLst>
            <a:ext uri="{FF2B5EF4-FFF2-40B4-BE49-F238E27FC236}">
              <a16:creationId xmlns:a16="http://schemas.microsoft.com/office/drawing/2014/main" id="{00000000-0008-0000-0800-000004880000}"/>
            </a:ext>
          </a:extLst>
        </xdr:cNvPr>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3</xdr:row>
          <xdr:rowOff>38100</xdr:rowOff>
        </xdr:from>
        <xdr:to>
          <xdr:col>24</xdr:col>
          <xdr:colOff>28575</xdr:colOff>
          <xdr:row>5</xdr:row>
          <xdr:rowOff>9525</xdr:rowOff>
        </xdr:to>
        <xdr:sp macro="" textlink="">
          <xdr:nvSpPr>
            <xdr:cNvPr id="34821" name="CommandButton1" hidden="1">
              <a:extLst>
                <a:ext uri="{63B3BB69-23CF-44E3-9099-C40C66FF867C}">
                  <a14:compatExt spid="_x0000_s34821"/>
                </a:ext>
                <a:ext uri="{FF2B5EF4-FFF2-40B4-BE49-F238E27FC236}">
                  <a16:creationId xmlns:a16="http://schemas.microsoft.com/office/drawing/2014/main" id="{00000000-0008-0000-0800-00000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42</xdr:row>
          <xdr:rowOff>76200</xdr:rowOff>
        </xdr:from>
        <xdr:to>
          <xdr:col>12</xdr:col>
          <xdr:colOff>9525</xdr:colOff>
          <xdr:row>44</xdr:row>
          <xdr:rowOff>9525</xdr:rowOff>
        </xdr:to>
        <xdr:sp macro="" textlink="">
          <xdr:nvSpPr>
            <xdr:cNvPr id="34822" name="CommandButton2" hidden="1">
              <a:extLst>
                <a:ext uri="{63B3BB69-23CF-44E3-9099-C40C66FF867C}">
                  <a14:compatExt spid="_x0000_s34822"/>
                </a:ext>
                <a:ext uri="{FF2B5EF4-FFF2-40B4-BE49-F238E27FC236}">
                  <a16:creationId xmlns:a16="http://schemas.microsoft.com/office/drawing/2014/main" id="{00000000-0008-0000-0800-00000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11</xdr:row>
      <xdr:rowOff>38100</xdr:rowOff>
    </xdr:from>
    <xdr:to>
      <xdr:col>30</xdr:col>
      <xdr:colOff>9525</xdr:colOff>
      <xdr:row>12</xdr:row>
      <xdr:rowOff>38100</xdr:rowOff>
    </xdr:to>
    <xdr:sp macro="" textlink="">
      <xdr:nvSpPr>
        <xdr:cNvPr id="34823" name="Text Box 7">
          <a:extLst>
            <a:ext uri="{FF2B5EF4-FFF2-40B4-BE49-F238E27FC236}">
              <a16:creationId xmlns:a16="http://schemas.microsoft.com/office/drawing/2014/main" id="{00000000-0008-0000-0800-000007880000}"/>
            </a:ext>
          </a:extLst>
        </xdr:cNvPr>
        <xdr:cNvSpPr txBox="1">
          <a:spLocks noChangeArrowheads="1"/>
        </xdr:cNvSpPr>
      </xdr:nvSpPr>
      <xdr:spPr bwMode="auto">
        <a:xfrm>
          <a:off x="2114550" y="2114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12</xdr:row>
      <xdr:rowOff>0</xdr:rowOff>
    </xdr:from>
    <xdr:to>
      <xdr:col>39</xdr:col>
      <xdr:colOff>38100</xdr:colOff>
      <xdr:row>12</xdr:row>
      <xdr:rowOff>142875</xdr:rowOff>
    </xdr:to>
    <xdr:sp macro="" textlink="">
      <xdr:nvSpPr>
        <xdr:cNvPr id="34824" name="Text Box 8">
          <a:extLst>
            <a:ext uri="{FF2B5EF4-FFF2-40B4-BE49-F238E27FC236}">
              <a16:creationId xmlns:a16="http://schemas.microsoft.com/office/drawing/2014/main" id="{00000000-0008-0000-0800-000008880000}"/>
            </a:ext>
          </a:extLst>
        </xdr:cNvPr>
        <xdr:cNvSpPr txBox="1">
          <a:spLocks noChangeArrowheads="1"/>
        </xdr:cNvSpPr>
      </xdr:nvSpPr>
      <xdr:spPr bwMode="auto">
        <a:xfrm>
          <a:off x="2752725" y="2266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48</xdr:col>
      <xdr:colOff>19050</xdr:colOff>
      <xdr:row>12</xdr:row>
      <xdr:rowOff>0</xdr:rowOff>
    </xdr:from>
    <xdr:to>
      <xdr:col>51</xdr:col>
      <xdr:colOff>38100</xdr:colOff>
      <xdr:row>12</xdr:row>
      <xdr:rowOff>142875</xdr:rowOff>
    </xdr:to>
    <xdr:sp macro="" textlink="">
      <xdr:nvSpPr>
        <xdr:cNvPr id="34825" name="Text Box 9">
          <a:extLst>
            <a:ext uri="{FF2B5EF4-FFF2-40B4-BE49-F238E27FC236}">
              <a16:creationId xmlns:a16="http://schemas.microsoft.com/office/drawing/2014/main" id="{00000000-0008-0000-0800-000009880000}"/>
            </a:ext>
          </a:extLst>
        </xdr:cNvPr>
        <xdr:cNvSpPr txBox="1">
          <a:spLocks noChangeArrowheads="1"/>
        </xdr:cNvSpPr>
      </xdr:nvSpPr>
      <xdr:spPr bwMode="auto">
        <a:xfrm>
          <a:off x="3676650" y="22669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60</xdr:col>
      <xdr:colOff>9525</xdr:colOff>
      <xdr:row>12</xdr:row>
      <xdr:rowOff>0</xdr:rowOff>
    </xdr:from>
    <xdr:to>
      <xdr:col>63</xdr:col>
      <xdr:colOff>38100</xdr:colOff>
      <xdr:row>12</xdr:row>
      <xdr:rowOff>142875</xdr:rowOff>
    </xdr:to>
    <xdr:sp macro="" textlink="">
      <xdr:nvSpPr>
        <xdr:cNvPr id="34826" name="Text Box 10">
          <a:extLst>
            <a:ext uri="{FF2B5EF4-FFF2-40B4-BE49-F238E27FC236}">
              <a16:creationId xmlns:a16="http://schemas.microsoft.com/office/drawing/2014/main" id="{00000000-0008-0000-0800-00000A880000}"/>
            </a:ext>
          </a:extLst>
        </xdr:cNvPr>
        <xdr:cNvSpPr txBox="1">
          <a:spLocks noChangeArrowheads="1"/>
        </xdr:cNvSpPr>
      </xdr:nvSpPr>
      <xdr:spPr bwMode="auto">
        <a:xfrm>
          <a:off x="4581525" y="2266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72</xdr:col>
      <xdr:colOff>9525</xdr:colOff>
      <xdr:row>12</xdr:row>
      <xdr:rowOff>0</xdr:rowOff>
    </xdr:from>
    <xdr:to>
      <xdr:col>75</xdr:col>
      <xdr:colOff>38100</xdr:colOff>
      <xdr:row>12</xdr:row>
      <xdr:rowOff>142875</xdr:rowOff>
    </xdr:to>
    <xdr:sp macro="" textlink="">
      <xdr:nvSpPr>
        <xdr:cNvPr id="34829" name="Text Box 13">
          <a:extLst>
            <a:ext uri="{FF2B5EF4-FFF2-40B4-BE49-F238E27FC236}">
              <a16:creationId xmlns:a16="http://schemas.microsoft.com/office/drawing/2014/main" id="{00000000-0008-0000-0800-00000D880000}"/>
            </a:ext>
          </a:extLst>
        </xdr:cNvPr>
        <xdr:cNvSpPr txBox="1">
          <a:spLocks noChangeArrowheads="1"/>
        </xdr:cNvSpPr>
      </xdr:nvSpPr>
      <xdr:spPr bwMode="auto">
        <a:xfrm>
          <a:off x="5495925" y="2266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84</xdr:col>
      <xdr:colOff>19050</xdr:colOff>
      <xdr:row>12</xdr:row>
      <xdr:rowOff>0</xdr:rowOff>
    </xdr:from>
    <xdr:to>
      <xdr:col>87</xdr:col>
      <xdr:colOff>38100</xdr:colOff>
      <xdr:row>12</xdr:row>
      <xdr:rowOff>142875</xdr:rowOff>
    </xdr:to>
    <xdr:sp macro="" textlink="">
      <xdr:nvSpPr>
        <xdr:cNvPr id="34830" name="Text Box 14">
          <a:extLst>
            <a:ext uri="{FF2B5EF4-FFF2-40B4-BE49-F238E27FC236}">
              <a16:creationId xmlns:a16="http://schemas.microsoft.com/office/drawing/2014/main" id="{00000000-0008-0000-0800-00000E880000}"/>
            </a:ext>
          </a:extLst>
        </xdr:cNvPr>
        <xdr:cNvSpPr txBox="1">
          <a:spLocks noChangeArrowheads="1"/>
        </xdr:cNvSpPr>
      </xdr:nvSpPr>
      <xdr:spPr bwMode="auto">
        <a:xfrm>
          <a:off x="6419850" y="22669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99</xdr:col>
      <xdr:colOff>19050</xdr:colOff>
      <xdr:row>12</xdr:row>
      <xdr:rowOff>0</xdr:rowOff>
    </xdr:from>
    <xdr:to>
      <xdr:col>102</xdr:col>
      <xdr:colOff>38100</xdr:colOff>
      <xdr:row>12</xdr:row>
      <xdr:rowOff>142875</xdr:rowOff>
    </xdr:to>
    <xdr:sp macro="" textlink="">
      <xdr:nvSpPr>
        <xdr:cNvPr id="34831" name="Text Box 15">
          <a:extLst>
            <a:ext uri="{FF2B5EF4-FFF2-40B4-BE49-F238E27FC236}">
              <a16:creationId xmlns:a16="http://schemas.microsoft.com/office/drawing/2014/main" id="{00000000-0008-0000-0800-00000F880000}"/>
            </a:ext>
          </a:extLst>
        </xdr:cNvPr>
        <xdr:cNvSpPr txBox="1">
          <a:spLocks noChangeArrowheads="1"/>
        </xdr:cNvSpPr>
      </xdr:nvSpPr>
      <xdr:spPr bwMode="auto">
        <a:xfrm>
          <a:off x="7562850" y="22669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25</xdr:col>
      <xdr:colOff>19050</xdr:colOff>
      <xdr:row>40</xdr:row>
      <xdr:rowOff>47625</xdr:rowOff>
    </xdr:from>
    <xdr:to>
      <xdr:col>27</xdr:col>
      <xdr:colOff>38100</xdr:colOff>
      <xdr:row>41</xdr:row>
      <xdr:rowOff>57150</xdr:rowOff>
    </xdr:to>
    <xdr:sp macro="" textlink="">
      <xdr:nvSpPr>
        <xdr:cNvPr id="34832" name="Text Box 16">
          <a:extLst>
            <a:ext uri="{FF2B5EF4-FFF2-40B4-BE49-F238E27FC236}">
              <a16:creationId xmlns:a16="http://schemas.microsoft.com/office/drawing/2014/main" id="{00000000-0008-0000-0800-000010880000}"/>
            </a:ext>
          </a:extLst>
        </xdr:cNvPr>
        <xdr:cNvSpPr txBox="1">
          <a:spLocks noChangeArrowheads="1"/>
        </xdr:cNvSpPr>
      </xdr:nvSpPr>
      <xdr:spPr bwMode="auto">
        <a:xfrm>
          <a:off x="1924050" y="66484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40</xdr:row>
      <xdr:rowOff>47625</xdr:rowOff>
    </xdr:from>
    <xdr:to>
      <xdr:col>32</xdr:col>
      <xdr:colOff>0</xdr:colOff>
      <xdr:row>41</xdr:row>
      <xdr:rowOff>57150</xdr:rowOff>
    </xdr:to>
    <xdr:sp macro="" textlink="">
      <xdr:nvSpPr>
        <xdr:cNvPr id="34833" name="Text Box 17">
          <a:extLst>
            <a:ext uri="{FF2B5EF4-FFF2-40B4-BE49-F238E27FC236}">
              <a16:creationId xmlns:a16="http://schemas.microsoft.com/office/drawing/2014/main" id="{00000000-0008-0000-0800-000011880000}"/>
            </a:ext>
          </a:extLst>
        </xdr:cNvPr>
        <xdr:cNvSpPr txBox="1">
          <a:spLocks noChangeArrowheads="1"/>
        </xdr:cNvSpPr>
      </xdr:nvSpPr>
      <xdr:spPr bwMode="auto">
        <a:xfrm>
          <a:off x="2276475" y="66484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40</xdr:row>
      <xdr:rowOff>47625</xdr:rowOff>
    </xdr:from>
    <xdr:ext cx="116541" cy="156882"/>
    <xdr:sp macro="" textlink="">
      <xdr:nvSpPr>
        <xdr:cNvPr id="34834" name="Text Box 18">
          <a:extLst>
            <a:ext uri="{FF2B5EF4-FFF2-40B4-BE49-F238E27FC236}">
              <a16:creationId xmlns:a16="http://schemas.microsoft.com/office/drawing/2014/main" id="{00000000-0008-0000-0800-000012880000}"/>
            </a:ext>
          </a:extLst>
        </xdr:cNvPr>
        <xdr:cNvSpPr txBox="1">
          <a:spLocks noChangeArrowheads="1"/>
        </xdr:cNvSpPr>
      </xdr:nvSpPr>
      <xdr:spPr bwMode="auto">
        <a:xfrm>
          <a:off x="542925" y="66484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44</xdr:row>
      <xdr:rowOff>76200</xdr:rowOff>
    </xdr:from>
    <xdr:to>
      <xdr:col>31</xdr:col>
      <xdr:colOff>0</xdr:colOff>
      <xdr:row>44</xdr:row>
      <xdr:rowOff>76200</xdr:rowOff>
    </xdr:to>
    <xdr:sp macro="" textlink="">
      <xdr:nvSpPr>
        <xdr:cNvPr id="34835" name="Line 19">
          <a:extLst>
            <a:ext uri="{FF2B5EF4-FFF2-40B4-BE49-F238E27FC236}">
              <a16:creationId xmlns:a16="http://schemas.microsoft.com/office/drawing/2014/main" id="{00000000-0008-0000-0800-000013880000}"/>
            </a:ext>
          </a:extLst>
        </xdr:cNvPr>
        <xdr:cNvSpPr>
          <a:spLocks noChangeShapeType="1"/>
        </xdr:cNvSpPr>
      </xdr:nvSpPr>
      <xdr:spPr bwMode="auto">
        <a:xfrm>
          <a:off x="476250" y="75438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126</xdr:col>
      <xdr:colOff>66675</xdr:colOff>
      <xdr:row>11</xdr:row>
      <xdr:rowOff>180975</xdr:rowOff>
    </xdr:from>
    <xdr:to>
      <xdr:col>129</xdr:col>
      <xdr:colOff>57150</xdr:colOff>
      <xdr:row>12</xdr:row>
      <xdr:rowOff>180975</xdr:rowOff>
    </xdr:to>
    <xdr:sp macro="" textlink="">
      <xdr:nvSpPr>
        <xdr:cNvPr id="34836" name="Text Box 20">
          <a:extLst>
            <a:ext uri="{FF2B5EF4-FFF2-40B4-BE49-F238E27FC236}">
              <a16:creationId xmlns:a16="http://schemas.microsoft.com/office/drawing/2014/main" id="{00000000-0008-0000-0800-000014880000}"/>
            </a:ext>
          </a:extLst>
        </xdr:cNvPr>
        <xdr:cNvSpPr txBox="1">
          <a:spLocks noChangeArrowheads="1"/>
        </xdr:cNvSpPr>
      </xdr:nvSpPr>
      <xdr:spPr bwMode="auto">
        <a:xfrm>
          <a:off x="9667875" y="22574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80</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114</xdr:col>
      <xdr:colOff>19050</xdr:colOff>
      <xdr:row>12</xdr:row>
      <xdr:rowOff>0</xdr:rowOff>
    </xdr:from>
    <xdr:to>
      <xdr:col>117</xdr:col>
      <xdr:colOff>38100</xdr:colOff>
      <xdr:row>12</xdr:row>
      <xdr:rowOff>142875</xdr:rowOff>
    </xdr:to>
    <xdr:sp macro="" textlink="">
      <xdr:nvSpPr>
        <xdr:cNvPr id="34837" name="Text Box 21">
          <a:extLst>
            <a:ext uri="{FF2B5EF4-FFF2-40B4-BE49-F238E27FC236}">
              <a16:creationId xmlns:a16="http://schemas.microsoft.com/office/drawing/2014/main" id="{00000000-0008-0000-0800-000015880000}"/>
            </a:ext>
          </a:extLst>
        </xdr:cNvPr>
        <xdr:cNvSpPr txBox="1">
          <a:spLocks noChangeArrowheads="1"/>
        </xdr:cNvSpPr>
      </xdr:nvSpPr>
      <xdr:spPr bwMode="auto">
        <a:xfrm>
          <a:off x="8705850" y="22669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69</a:t>
          </a:r>
        </a:p>
      </xdr:txBody>
    </xdr:sp>
    <xdr:clientData/>
  </xdr:twoCellAnchor>
  <xdr:twoCellAnchor editAs="oneCell">
    <xdr:from>
      <xdr:col>36</xdr:col>
      <xdr:colOff>0</xdr:colOff>
      <xdr:row>23</xdr:row>
      <xdr:rowOff>171450</xdr:rowOff>
    </xdr:from>
    <xdr:to>
      <xdr:col>39</xdr:col>
      <xdr:colOff>38100</xdr:colOff>
      <xdr:row>24</xdr:row>
      <xdr:rowOff>200025</xdr:rowOff>
    </xdr:to>
    <xdr:sp macro="" textlink="">
      <xdr:nvSpPr>
        <xdr:cNvPr id="34838" name="Text Box 22">
          <a:extLst>
            <a:ext uri="{FF2B5EF4-FFF2-40B4-BE49-F238E27FC236}">
              <a16:creationId xmlns:a16="http://schemas.microsoft.com/office/drawing/2014/main" id="{00000000-0008-0000-0800-000016880000}"/>
            </a:ext>
          </a:extLst>
        </xdr:cNvPr>
        <xdr:cNvSpPr txBox="1">
          <a:spLocks noChangeArrowheads="1"/>
        </xdr:cNvSpPr>
      </xdr:nvSpPr>
      <xdr:spPr bwMode="auto">
        <a:xfrm>
          <a:off x="2743200" y="4086225"/>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48</xdr:col>
      <xdr:colOff>0</xdr:colOff>
      <xdr:row>23</xdr:row>
      <xdr:rowOff>171450</xdr:rowOff>
    </xdr:from>
    <xdr:to>
      <xdr:col>51</xdr:col>
      <xdr:colOff>38100</xdr:colOff>
      <xdr:row>24</xdr:row>
      <xdr:rowOff>190500</xdr:rowOff>
    </xdr:to>
    <xdr:sp macro="" textlink="">
      <xdr:nvSpPr>
        <xdr:cNvPr id="34839" name="Text Box 23">
          <a:extLst>
            <a:ext uri="{FF2B5EF4-FFF2-40B4-BE49-F238E27FC236}">
              <a16:creationId xmlns:a16="http://schemas.microsoft.com/office/drawing/2014/main" id="{00000000-0008-0000-0800-000017880000}"/>
            </a:ext>
          </a:extLst>
        </xdr:cNvPr>
        <xdr:cNvSpPr txBox="1">
          <a:spLocks noChangeArrowheads="1"/>
        </xdr:cNvSpPr>
      </xdr:nvSpPr>
      <xdr:spPr bwMode="auto">
        <a:xfrm>
          <a:off x="3657600" y="408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60</xdr:col>
      <xdr:colOff>0</xdr:colOff>
      <xdr:row>23</xdr:row>
      <xdr:rowOff>171450</xdr:rowOff>
    </xdr:from>
    <xdr:to>
      <xdr:col>63</xdr:col>
      <xdr:colOff>9525</xdr:colOff>
      <xdr:row>24</xdr:row>
      <xdr:rowOff>209550</xdr:rowOff>
    </xdr:to>
    <xdr:sp macro="" textlink="">
      <xdr:nvSpPr>
        <xdr:cNvPr id="34840" name="Text Box 24">
          <a:extLst>
            <a:ext uri="{FF2B5EF4-FFF2-40B4-BE49-F238E27FC236}">
              <a16:creationId xmlns:a16="http://schemas.microsoft.com/office/drawing/2014/main" id="{00000000-0008-0000-0800-000018880000}"/>
            </a:ext>
          </a:extLst>
        </xdr:cNvPr>
        <xdr:cNvSpPr txBox="1">
          <a:spLocks noChangeArrowheads="1"/>
        </xdr:cNvSpPr>
      </xdr:nvSpPr>
      <xdr:spPr bwMode="auto">
        <a:xfrm>
          <a:off x="4572000" y="4086225"/>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84</xdr:col>
      <xdr:colOff>0</xdr:colOff>
      <xdr:row>23</xdr:row>
      <xdr:rowOff>171450</xdr:rowOff>
    </xdr:from>
    <xdr:to>
      <xdr:col>86</xdr:col>
      <xdr:colOff>66675</xdr:colOff>
      <xdr:row>24</xdr:row>
      <xdr:rowOff>209550</xdr:rowOff>
    </xdr:to>
    <xdr:sp macro="" textlink="">
      <xdr:nvSpPr>
        <xdr:cNvPr id="34841" name="Text Box 25">
          <a:extLst>
            <a:ext uri="{FF2B5EF4-FFF2-40B4-BE49-F238E27FC236}">
              <a16:creationId xmlns:a16="http://schemas.microsoft.com/office/drawing/2014/main" id="{00000000-0008-0000-0800-000019880000}"/>
            </a:ext>
          </a:extLst>
        </xdr:cNvPr>
        <xdr:cNvSpPr txBox="1">
          <a:spLocks noChangeArrowheads="1"/>
        </xdr:cNvSpPr>
      </xdr:nvSpPr>
      <xdr:spPr bwMode="auto">
        <a:xfrm>
          <a:off x="6400800" y="40862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99</xdr:col>
      <xdr:colOff>0</xdr:colOff>
      <xdr:row>23</xdr:row>
      <xdr:rowOff>171450</xdr:rowOff>
    </xdr:from>
    <xdr:to>
      <xdr:col>102</xdr:col>
      <xdr:colOff>38100</xdr:colOff>
      <xdr:row>24</xdr:row>
      <xdr:rowOff>190500</xdr:rowOff>
    </xdr:to>
    <xdr:sp macro="" textlink="">
      <xdr:nvSpPr>
        <xdr:cNvPr id="34842" name="Text Box 26">
          <a:extLst>
            <a:ext uri="{FF2B5EF4-FFF2-40B4-BE49-F238E27FC236}">
              <a16:creationId xmlns:a16="http://schemas.microsoft.com/office/drawing/2014/main" id="{00000000-0008-0000-0800-00001A880000}"/>
            </a:ext>
          </a:extLst>
        </xdr:cNvPr>
        <xdr:cNvSpPr txBox="1">
          <a:spLocks noChangeArrowheads="1"/>
        </xdr:cNvSpPr>
      </xdr:nvSpPr>
      <xdr:spPr bwMode="auto">
        <a:xfrm>
          <a:off x="7543800" y="408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114</xdr:col>
      <xdr:colOff>0</xdr:colOff>
      <xdr:row>23</xdr:row>
      <xdr:rowOff>171450</xdr:rowOff>
    </xdr:from>
    <xdr:to>
      <xdr:col>117</xdr:col>
      <xdr:colOff>38100</xdr:colOff>
      <xdr:row>24</xdr:row>
      <xdr:rowOff>180975</xdr:rowOff>
    </xdr:to>
    <xdr:sp macro="" textlink="">
      <xdr:nvSpPr>
        <xdr:cNvPr id="34843" name="Text Box 27">
          <a:extLst>
            <a:ext uri="{FF2B5EF4-FFF2-40B4-BE49-F238E27FC236}">
              <a16:creationId xmlns:a16="http://schemas.microsoft.com/office/drawing/2014/main" id="{00000000-0008-0000-0800-00001B880000}"/>
            </a:ext>
          </a:extLst>
        </xdr:cNvPr>
        <xdr:cNvSpPr txBox="1">
          <a:spLocks noChangeArrowheads="1"/>
        </xdr:cNvSpPr>
      </xdr:nvSpPr>
      <xdr:spPr bwMode="auto">
        <a:xfrm>
          <a:off x="8686800" y="4086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27</xdr:col>
      <xdr:colOff>57150</xdr:colOff>
      <xdr:row>50</xdr:row>
      <xdr:rowOff>38100</xdr:rowOff>
    </xdr:from>
    <xdr:to>
      <xdr:col>30</xdr:col>
      <xdr:colOff>9525</xdr:colOff>
      <xdr:row>51</xdr:row>
      <xdr:rowOff>38100</xdr:rowOff>
    </xdr:to>
    <xdr:sp macro="" textlink="">
      <xdr:nvSpPr>
        <xdr:cNvPr id="34844" name="Text Box 28">
          <a:extLst>
            <a:ext uri="{FF2B5EF4-FFF2-40B4-BE49-F238E27FC236}">
              <a16:creationId xmlns:a16="http://schemas.microsoft.com/office/drawing/2014/main" id="{00000000-0008-0000-0800-00001C880000}"/>
            </a:ext>
          </a:extLst>
        </xdr:cNvPr>
        <xdr:cNvSpPr txBox="1">
          <a:spLocks noChangeArrowheads="1"/>
        </xdr:cNvSpPr>
      </xdr:nvSpPr>
      <xdr:spPr bwMode="auto">
        <a:xfrm>
          <a:off x="2114550" y="8591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50</xdr:row>
      <xdr:rowOff>180975</xdr:rowOff>
    </xdr:from>
    <xdr:to>
      <xdr:col>39</xdr:col>
      <xdr:colOff>38100</xdr:colOff>
      <xdr:row>51</xdr:row>
      <xdr:rowOff>133350</xdr:rowOff>
    </xdr:to>
    <xdr:sp macro="" textlink="">
      <xdr:nvSpPr>
        <xdr:cNvPr id="34845" name="Text Box 29">
          <a:extLst>
            <a:ext uri="{FF2B5EF4-FFF2-40B4-BE49-F238E27FC236}">
              <a16:creationId xmlns:a16="http://schemas.microsoft.com/office/drawing/2014/main" id="{00000000-0008-0000-0800-00001D880000}"/>
            </a:ext>
          </a:extLst>
        </xdr:cNvPr>
        <xdr:cNvSpPr txBox="1">
          <a:spLocks noChangeArrowheads="1"/>
        </xdr:cNvSpPr>
      </xdr:nvSpPr>
      <xdr:spPr bwMode="auto">
        <a:xfrm>
          <a:off x="2752725" y="8734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45</xdr:col>
      <xdr:colOff>9525</xdr:colOff>
      <xdr:row>50</xdr:row>
      <xdr:rowOff>180975</xdr:rowOff>
    </xdr:from>
    <xdr:to>
      <xdr:col>48</xdr:col>
      <xdr:colOff>38100</xdr:colOff>
      <xdr:row>51</xdr:row>
      <xdr:rowOff>133350</xdr:rowOff>
    </xdr:to>
    <xdr:sp macro="" textlink="">
      <xdr:nvSpPr>
        <xdr:cNvPr id="34846" name="Text Box 30">
          <a:extLst>
            <a:ext uri="{FF2B5EF4-FFF2-40B4-BE49-F238E27FC236}">
              <a16:creationId xmlns:a16="http://schemas.microsoft.com/office/drawing/2014/main" id="{00000000-0008-0000-0800-00001E880000}"/>
            </a:ext>
          </a:extLst>
        </xdr:cNvPr>
        <xdr:cNvSpPr txBox="1">
          <a:spLocks noChangeArrowheads="1"/>
        </xdr:cNvSpPr>
      </xdr:nvSpPr>
      <xdr:spPr bwMode="auto">
        <a:xfrm>
          <a:off x="3438525" y="8734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99</xdr:col>
      <xdr:colOff>19050</xdr:colOff>
      <xdr:row>50</xdr:row>
      <xdr:rowOff>180975</xdr:rowOff>
    </xdr:from>
    <xdr:to>
      <xdr:col>102</xdr:col>
      <xdr:colOff>38100</xdr:colOff>
      <xdr:row>51</xdr:row>
      <xdr:rowOff>133350</xdr:rowOff>
    </xdr:to>
    <xdr:sp macro="" textlink="">
      <xdr:nvSpPr>
        <xdr:cNvPr id="34849" name="Text Box 33">
          <a:extLst>
            <a:ext uri="{FF2B5EF4-FFF2-40B4-BE49-F238E27FC236}">
              <a16:creationId xmlns:a16="http://schemas.microsoft.com/office/drawing/2014/main" id="{00000000-0008-0000-0800-000021880000}"/>
            </a:ext>
          </a:extLst>
        </xdr:cNvPr>
        <xdr:cNvSpPr txBox="1">
          <a:spLocks noChangeArrowheads="1"/>
        </xdr:cNvSpPr>
      </xdr:nvSpPr>
      <xdr:spPr bwMode="auto">
        <a:xfrm>
          <a:off x="7562850" y="87344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85</a:t>
          </a:r>
        </a:p>
      </xdr:txBody>
    </xdr:sp>
    <xdr:clientData/>
  </xdr:twoCellAnchor>
  <xdr:twoCellAnchor editAs="oneCell">
    <xdr:from>
      <xdr:col>117</xdr:col>
      <xdr:colOff>0</xdr:colOff>
      <xdr:row>50</xdr:row>
      <xdr:rowOff>180975</xdr:rowOff>
    </xdr:from>
    <xdr:to>
      <xdr:col>120</xdr:col>
      <xdr:colOff>38100</xdr:colOff>
      <xdr:row>51</xdr:row>
      <xdr:rowOff>133350</xdr:rowOff>
    </xdr:to>
    <xdr:sp macro="" textlink="">
      <xdr:nvSpPr>
        <xdr:cNvPr id="34857" name="Text Box 41">
          <a:extLst>
            <a:ext uri="{FF2B5EF4-FFF2-40B4-BE49-F238E27FC236}">
              <a16:creationId xmlns:a16="http://schemas.microsoft.com/office/drawing/2014/main" id="{00000000-0008-0000-0800-000029880000}"/>
            </a:ext>
          </a:extLst>
        </xdr:cNvPr>
        <xdr:cNvSpPr txBox="1">
          <a:spLocks noChangeArrowheads="1"/>
        </xdr:cNvSpPr>
      </xdr:nvSpPr>
      <xdr:spPr bwMode="auto">
        <a:xfrm>
          <a:off x="8915400" y="87344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105</a:t>
          </a:r>
        </a:p>
      </xdr:txBody>
    </xdr:sp>
    <xdr:clientData/>
  </xdr:twoCellAnchor>
  <xdr:twoCellAnchor editAs="oneCell">
    <xdr:from>
      <xdr:col>36</xdr:col>
      <xdr:colOff>0</xdr:colOff>
      <xdr:row>62</xdr:row>
      <xdr:rowOff>171450</xdr:rowOff>
    </xdr:from>
    <xdr:to>
      <xdr:col>39</xdr:col>
      <xdr:colOff>38100</xdr:colOff>
      <xdr:row>63</xdr:row>
      <xdr:rowOff>200025</xdr:rowOff>
    </xdr:to>
    <xdr:sp macro="" textlink="">
      <xdr:nvSpPr>
        <xdr:cNvPr id="34859" name="Text Box 43">
          <a:extLst>
            <a:ext uri="{FF2B5EF4-FFF2-40B4-BE49-F238E27FC236}">
              <a16:creationId xmlns:a16="http://schemas.microsoft.com/office/drawing/2014/main" id="{00000000-0008-0000-0800-00002B880000}"/>
            </a:ext>
          </a:extLst>
        </xdr:cNvPr>
        <xdr:cNvSpPr txBox="1">
          <a:spLocks noChangeArrowheads="1"/>
        </xdr:cNvSpPr>
      </xdr:nvSpPr>
      <xdr:spPr bwMode="auto">
        <a:xfrm>
          <a:off x="2743200" y="10563225"/>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editAs="oneCell">
    <xdr:from>
      <xdr:col>72</xdr:col>
      <xdr:colOff>0</xdr:colOff>
      <xdr:row>62</xdr:row>
      <xdr:rowOff>171450</xdr:rowOff>
    </xdr:from>
    <xdr:to>
      <xdr:col>75</xdr:col>
      <xdr:colOff>9525</xdr:colOff>
      <xdr:row>63</xdr:row>
      <xdr:rowOff>228600</xdr:rowOff>
    </xdr:to>
    <xdr:sp macro="" textlink="">
      <xdr:nvSpPr>
        <xdr:cNvPr id="34860" name="Text Box 44">
          <a:extLst>
            <a:ext uri="{FF2B5EF4-FFF2-40B4-BE49-F238E27FC236}">
              <a16:creationId xmlns:a16="http://schemas.microsoft.com/office/drawing/2014/main" id="{00000000-0008-0000-0800-00002C880000}"/>
            </a:ext>
          </a:extLst>
        </xdr:cNvPr>
        <xdr:cNvSpPr txBox="1">
          <a:spLocks noChangeArrowheads="1"/>
        </xdr:cNvSpPr>
      </xdr:nvSpPr>
      <xdr:spPr bwMode="auto">
        <a:xfrm>
          <a:off x="5486400" y="105632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p>
      </xdr:txBody>
    </xdr:sp>
    <xdr:clientData/>
  </xdr:twoCellAnchor>
  <xdr:twoCellAnchor editAs="oneCell">
    <xdr:from>
      <xdr:col>54</xdr:col>
      <xdr:colOff>9525</xdr:colOff>
      <xdr:row>62</xdr:row>
      <xdr:rowOff>171450</xdr:rowOff>
    </xdr:from>
    <xdr:to>
      <xdr:col>57</xdr:col>
      <xdr:colOff>0</xdr:colOff>
      <xdr:row>63</xdr:row>
      <xdr:rowOff>228600</xdr:rowOff>
    </xdr:to>
    <xdr:sp macro="" textlink="">
      <xdr:nvSpPr>
        <xdr:cNvPr id="34861" name="Text Box 45">
          <a:extLst>
            <a:ext uri="{FF2B5EF4-FFF2-40B4-BE49-F238E27FC236}">
              <a16:creationId xmlns:a16="http://schemas.microsoft.com/office/drawing/2014/main" id="{00000000-0008-0000-0800-00002D880000}"/>
            </a:ext>
          </a:extLst>
        </xdr:cNvPr>
        <xdr:cNvSpPr txBox="1">
          <a:spLocks noChangeArrowheads="1"/>
        </xdr:cNvSpPr>
      </xdr:nvSpPr>
      <xdr:spPr bwMode="auto">
        <a:xfrm>
          <a:off x="4124325" y="105632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twoCellAnchor editAs="oneCell">
    <xdr:from>
      <xdr:col>63</xdr:col>
      <xdr:colOff>9525</xdr:colOff>
      <xdr:row>62</xdr:row>
      <xdr:rowOff>171450</xdr:rowOff>
    </xdr:from>
    <xdr:to>
      <xdr:col>66</xdr:col>
      <xdr:colOff>47625</xdr:colOff>
      <xdr:row>63</xdr:row>
      <xdr:rowOff>190500</xdr:rowOff>
    </xdr:to>
    <xdr:sp macro="" textlink="">
      <xdr:nvSpPr>
        <xdr:cNvPr id="34862" name="Text Box 46">
          <a:extLst>
            <a:ext uri="{FF2B5EF4-FFF2-40B4-BE49-F238E27FC236}">
              <a16:creationId xmlns:a16="http://schemas.microsoft.com/office/drawing/2014/main" id="{00000000-0008-0000-0800-00002E880000}"/>
            </a:ext>
          </a:extLst>
        </xdr:cNvPr>
        <xdr:cNvSpPr txBox="1">
          <a:spLocks noChangeArrowheads="1"/>
        </xdr:cNvSpPr>
      </xdr:nvSpPr>
      <xdr:spPr bwMode="auto">
        <a:xfrm>
          <a:off x="4810125" y="10563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p>
      </xdr:txBody>
    </xdr:sp>
    <xdr:clientData/>
  </xdr:twoCellAnchor>
  <xdr:twoCellAnchor editAs="oneCell">
    <xdr:from>
      <xdr:col>81</xdr:col>
      <xdr:colOff>0</xdr:colOff>
      <xdr:row>62</xdr:row>
      <xdr:rowOff>171450</xdr:rowOff>
    </xdr:from>
    <xdr:to>
      <xdr:col>84</xdr:col>
      <xdr:colOff>38100</xdr:colOff>
      <xdr:row>63</xdr:row>
      <xdr:rowOff>180975</xdr:rowOff>
    </xdr:to>
    <xdr:sp macro="" textlink="">
      <xdr:nvSpPr>
        <xdr:cNvPr id="34863" name="Text Box 47">
          <a:extLst>
            <a:ext uri="{FF2B5EF4-FFF2-40B4-BE49-F238E27FC236}">
              <a16:creationId xmlns:a16="http://schemas.microsoft.com/office/drawing/2014/main" id="{00000000-0008-0000-0800-00002F880000}"/>
            </a:ext>
          </a:extLst>
        </xdr:cNvPr>
        <xdr:cNvSpPr txBox="1">
          <a:spLocks noChangeArrowheads="1"/>
        </xdr:cNvSpPr>
      </xdr:nvSpPr>
      <xdr:spPr bwMode="auto">
        <a:xfrm>
          <a:off x="6172200"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p>
      </xdr:txBody>
    </xdr:sp>
    <xdr:clientData/>
  </xdr:twoCellAnchor>
  <xdr:twoCellAnchor editAs="oneCell">
    <xdr:from>
      <xdr:col>45</xdr:col>
      <xdr:colOff>9525</xdr:colOff>
      <xdr:row>62</xdr:row>
      <xdr:rowOff>171450</xdr:rowOff>
    </xdr:from>
    <xdr:to>
      <xdr:col>48</xdr:col>
      <xdr:colOff>47625</xdr:colOff>
      <xdr:row>63</xdr:row>
      <xdr:rowOff>190500</xdr:rowOff>
    </xdr:to>
    <xdr:sp macro="" textlink="">
      <xdr:nvSpPr>
        <xdr:cNvPr id="34864" name="Text Box 48">
          <a:extLst>
            <a:ext uri="{FF2B5EF4-FFF2-40B4-BE49-F238E27FC236}">
              <a16:creationId xmlns:a16="http://schemas.microsoft.com/office/drawing/2014/main" id="{00000000-0008-0000-0800-000030880000}"/>
            </a:ext>
          </a:extLst>
        </xdr:cNvPr>
        <xdr:cNvSpPr txBox="1">
          <a:spLocks noChangeArrowheads="1"/>
        </xdr:cNvSpPr>
      </xdr:nvSpPr>
      <xdr:spPr bwMode="auto">
        <a:xfrm>
          <a:off x="3438525" y="10563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90</xdr:col>
      <xdr:colOff>0</xdr:colOff>
      <xdr:row>62</xdr:row>
      <xdr:rowOff>171450</xdr:rowOff>
    </xdr:from>
    <xdr:to>
      <xdr:col>93</xdr:col>
      <xdr:colOff>38100</xdr:colOff>
      <xdr:row>63</xdr:row>
      <xdr:rowOff>180975</xdr:rowOff>
    </xdr:to>
    <xdr:sp macro="" textlink="">
      <xdr:nvSpPr>
        <xdr:cNvPr id="34865" name="Text Box 49">
          <a:extLst>
            <a:ext uri="{FF2B5EF4-FFF2-40B4-BE49-F238E27FC236}">
              <a16:creationId xmlns:a16="http://schemas.microsoft.com/office/drawing/2014/main" id="{00000000-0008-0000-0800-000031880000}"/>
            </a:ext>
          </a:extLst>
        </xdr:cNvPr>
        <xdr:cNvSpPr txBox="1">
          <a:spLocks noChangeArrowheads="1"/>
        </xdr:cNvSpPr>
      </xdr:nvSpPr>
      <xdr:spPr bwMode="auto">
        <a:xfrm>
          <a:off x="6858000"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p>
      </xdr:txBody>
    </xdr:sp>
    <xdr:clientData/>
  </xdr:twoCellAnchor>
  <xdr:twoCellAnchor>
    <xdr:from>
      <xdr:col>131</xdr:col>
      <xdr:colOff>9525</xdr:colOff>
      <xdr:row>39</xdr:row>
      <xdr:rowOff>38100</xdr:rowOff>
    </xdr:from>
    <xdr:to>
      <xdr:col>134</xdr:col>
      <xdr:colOff>47625</xdr:colOff>
      <xdr:row>40</xdr:row>
      <xdr:rowOff>142875</xdr:rowOff>
    </xdr:to>
    <xdr:grpSp>
      <xdr:nvGrpSpPr>
        <xdr:cNvPr id="34866" name="Group 50">
          <a:extLst>
            <a:ext uri="{FF2B5EF4-FFF2-40B4-BE49-F238E27FC236}">
              <a16:creationId xmlns:a16="http://schemas.microsoft.com/office/drawing/2014/main" id="{00000000-0008-0000-0800-000032880000}"/>
            </a:ext>
          </a:extLst>
        </xdr:cNvPr>
        <xdr:cNvGrpSpPr>
          <a:grpSpLocks/>
        </xdr:cNvGrpSpPr>
      </xdr:nvGrpSpPr>
      <xdr:grpSpPr bwMode="auto">
        <a:xfrm>
          <a:off x="10285319" y="7613276"/>
          <a:ext cx="273424" cy="261658"/>
          <a:chOff x="1067" y="288"/>
          <a:chExt cx="29" cy="27"/>
        </a:xfrm>
      </xdr:grpSpPr>
      <xdr:sp macro="" textlink="">
        <xdr:nvSpPr>
          <xdr:cNvPr id="34867" name="Oval 51">
            <a:extLst>
              <a:ext uri="{FF2B5EF4-FFF2-40B4-BE49-F238E27FC236}">
                <a16:creationId xmlns:a16="http://schemas.microsoft.com/office/drawing/2014/main" id="{00000000-0008-0000-0800-00003388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4868" name="Text Box 52">
            <a:extLst>
              <a:ext uri="{FF2B5EF4-FFF2-40B4-BE49-F238E27FC236}">
                <a16:creationId xmlns:a16="http://schemas.microsoft.com/office/drawing/2014/main" id="{00000000-0008-0000-0800-00003488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0</xdr:row>
      <xdr:rowOff>38100</xdr:rowOff>
    </xdr:from>
    <xdr:to>
      <xdr:col>134</xdr:col>
      <xdr:colOff>47625</xdr:colOff>
      <xdr:row>1</xdr:row>
      <xdr:rowOff>142875</xdr:rowOff>
    </xdr:to>
    <xdr:grpSp>
      <xdr:nvGrpSpPr>
        <xdr:cNvPr id="34869" name="Group 53">
          <a:extLst>
            <a:ext uri="{FF2B5EF4-FFF2-40B4-BE49-F238E27FC236}">
              <a16:creationId xmlns:a16="http://schemas.microsoft.com/office/drawing/2014/main" id="{00000000-0008-0000-0800-000035880000}"/>
            </a:ext>
          </a:extLst>
        </xdr:cNvPr>
        <xdr:cNvGrpSpPr>
          <a:grpSpLocks/>
        </xdr:cNvGrpSpPr>
      </xdr:nvGrpSpPr>
      <xdr:grpSpPr bwMode="auto">
        <a:xfrm>
          <a:off x="10285319" y="38100"/>
          <a:ext cx="273424" cy="261657"/>
          <a:chOff x="1067" y="288"/>
          <a:chExt cx="29" cy="27"/>
        </a:xfrm>
      </xdr:grpSpPr>
      <xdr:sp macro="" textlink="">
        <xdr:nvSpPr>
          <xdr:cNvPr id="34870" name="Oval 54">
            <a:extLst>
              <a:ext uri="{FF2B5EF4-FFF2-40B4-BE49-F238E27FC236}">
                <a16:creationId xmlns:a16="http://schemas.microsoft.com/office/drawing/2014/main" id="{00000000-0008-0000-0800-00003688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4871" name="Text Box 55">
            <a:extLst>
              <a:ext uri="{FF2B5EF4-FFF2-40B4-BE49-F238E27FC236}">
                <a16:creationId xmlns:a16="http://schemas.microsoft.com/office/drawing/2014/main" id="{00000000-0008-0000-0800-00003788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38100</xdr:colOff>
          <xdr:row>81</xdr:row>
          <xdr:rowOff>76200</xdr:rowOff>
        </xdr:from>
        <xdr:to>
          <xdr:col>12</xdr:col>
          <xdr:colOff>9525</xdr:colOff>
          <xdr:row>83</xdr:row>
          <xdr:rowOff>9525</xdr:rowOff>
        </xdr:to>
        <xdr:sp macro="" textlink="">
          <xdr:nvSpPr>
            <xdr:cNvPr id="34872" name="CommandButton4" hidden="1">
              <a:extLst>
                <a:ext uri="{63B3BB69-23CF-44E3-9099-C40C66FF867C}">
                  <a14:compatExt spid="_x0000_s34872"/>
                </a:ext>
                <a:ext uri="{FF2B5EF4-FFF2-40B4-BE49-F238E27FC236}">
                  <a16:creationId xmlns:a16="http://schemas.microsoft.com/office/drawing/2014/main" id="{00000000-0008-0000-0800-00003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9525</xdr:colOff>
      <xdr:row>79</xdr:row>
      <xdr:rowOff>38100</xdr:rowOff>
    </xdr:from>
    <xdr:to>
      <xdr:col>27</xdr:col>
      <xdr:colOff>19050</xdr:colOff>
      <xdr:row>80</xdr:row>
      <xdr:rowOff>47625</xdr:rowOff>
    </xdr:to>
    <xdr:sp macro="" textlink="">
      <xdr:nvSpPr>
        <xdr:cNvPr id="34873" name="Text Box 57">
          <a:extLst>
            <a:ext uri="{FF2B5EF4-FFF2-40B4-BE49-F238E27FC236}">
              <a16:creationId xmlns:a16="http://schemas.microsoft.com/office/drawing/2014/main" id="{00000000-0008-0000-0800-000039880000}"/>
            </a:ext>
          </a:extLst>
        </xdr:cNvPr>
        <xdr:cNvSpPr txBox="1">
          <a:spLocks noChangeArrowheads="1"/>
        </xdr:cNvSpPr>
      </xdr:nvSpPr>
      <xdr:spPr bwMode="auto">
        <a:xfrm>
          <a:off x="1914525" y="131159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79</xdr:row>
      <xdr:rowOff>38100</xdr:rowOff>
    </xdr:from>
    <xdr:to>
      <xdr:col>32</xdr:col>
      <xdr:colOff>0</xdr:colOff>
      <xdr:row>80</xdr:row>
      <xdr:rowOff>47625</xdr:rowOff>
    </xdr:to>
    <xdr:sp macro="" textlink="">
      <xdr:nvSpPr>
        <xdr:cNvPr id="34874" name="Text Box 58">
          <a:extLst>
            <a:ext uri="{FF2B5EF4-FFF2-40B4-BE49-F238E27FC236}">
              <a16:creationId xmlns:a16="http://schemas.microsoft.com/office/drawing/2014/main" id="{00000000-0008-0000-0800-00003A880000}"/>
            </a:ext>
          </a:extLst>
        </xdr:cNvPr>
        <xdr:cNvSpPr txBox="1">
          <a:spLocks noChangeArrowheads="1"/>
        </xdr:cNvSpPr>
      </xdr:nvSpPr>
      <xdr:spPr bwMode="auto">
        <a:xfrm>
          <a:off x="2276475" y="131159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79</xdr:row>
      <xdr:rowOff>38100</xdr:rowOff>
    </xdr:from>
    <xdr:ext cx="116541" cy="156882"/>
    <xdr:sp macro="" textlink="">
      <xdr:nvSpPr>
        <xdr:cNvPr id="34875" name="Text Box 59">
          <a:extLst>
            <a:ext uri="{FF2B5EF4-FFF2-40B4-BE49-F238E27FC236}">
              <a16:creationId xmlns:a16="http://schemas.microsoft.com/office/drawing/2014/main" id="{00000000-0008-0000-0800-00003B880000}"/>
            </a:ext>
          </a:extLst>
        </xdr:cNvPr>
        <xdr:cNvSpPr txBox="1">
          <a:spLocks noChangeArrowheads="1"/>
        </xdr:cNvSpPr>
      </xdr:nvSpPr>
      <xdr:spPr bwMode="auto">
        <a:xfrm>
          <a:off x="542925" y="131159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83</xdr:row>
      <xdr:rowOff>76200</xdr:rowOff>
    </xdr:from>
    <xdr:to>
      <xdr:col>31</xdr:col>
      <xdr:colOff>0</xdr:colOff>
      <xdr:row>83</xdr:row>
      <xdr:rowOff>76200</xdr:rowOff>
    </xdr:to>
    <xdr:sp macro="" textlink="">
      <xdr:nvSpPr>
        <xdr:cNvPr id="34876" name="Line 60">
          <a:extLst>
            <a:ext uri="{FF2B5EF4-FFF2-40B4-BE49-F238E27FC236}">
              <a16:creationId xmlns:a16="http://schemas.microsoft.com/office/drawing/2014/main" id="{00000000-0008-0000-0800-00003C880000}"/>
            </a:ext>
          </a:extLst>
        </xdr:cNvPr>
        <xdr:cNvSpPr>
          <a:spLocks noChangeShapeType="1"/>
        </xdr:cNvSpPr>
      </xdr:nvSpPr>
      <xdr:spPr bwMode="auto">
        <a:xfrm>
          <a:off x="476250" y="140208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27</xdr:col>
      <xdr:colOff>57150</xdr:colOff>
      <xdr:row>89</xdr:row>
      <xdr:rowOff>38100</xdr:rowOff>
    </xdr:from>
    <xdr:to>
      <xdr:col>30</xdr:col>
      <xdr:colOff>9525</xdr:colOff>
      <xdr:row>90</xdr:row>
      <xdr:rowOff>38100</xdr:rowOff>
    </xdr:to>
    <xdr:sp macro="" textlink="">
      <xdr:nvSpPr>
        <xdr:cNvPr id="34877" name="Text Box 61">
          <a:extLst>
            <a:ext uri="{FF2B5EF4-FFF2-40B4-BE49-F238E27FC236}">
              <a16:creationId xmlns:a16="http://schemas.microsoft.com/office/drawing/2014/main" id="{00000000-0008-0000-0800-00003D880000}"/>
            </a:ext>
          </a:extLst>
        </xdr:cNvPr>
        <xdr:cNvSpPr txBox="1">
          <a:spLocks noChangeArrowheads="1"/>
        </xdr:cNvSpPr>
      </xdr:nvSpPr>
      <xdr:spPr bwMode="auto">
        <a:xfrm>
          <a:off x="2114550" y="15068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131</xdr:col>
      <xdr:colOff>9525</xdr:colOff>
      <xdr:row>78</xdr:row>
      <xdr:rowOff>38100</xdr:rowOff>
    </xdr:from>
    <xdr:to>
      <xdr:col>134</xdr:col>
      <xdr:colOff>47625</xdr:colOff>
      <xdr:row>79</xdr:row>
      <xdr:rowOff>142875</xdr:rowOff>
    </xdr:to>
    <xdr:grpSp>
      <xdr:nvGrpSpPr>
        <xdr:cNvPr id="34885" name="Group 69">
          <a:extLst>
            <a:ext uri="{FF2B5EF4-FFF2-40B4-BE49-F238E27FC236}">
              <a16:creationId xmlns:a16="http://schemas.microsoft.com/office/drawing/2014/main" id="{00000000-0008-0000-0800-000045880000}"/>
            </a:ext>
          </a:extLst>
        </xdr:cNvPr>
        <xdr:cNvGrpSpPr>
          <a:grpSpLocks/>
        </xdr:cNvGrpSpPr>
      </xdr:nvGrpSpPr>
      <xdr:grpSpPr bwMode="auto">
        <a:xfrm>
          <a:off x="10285319" y="15233276"/>
          <a:ext cx="273424" cy="261658"/>
          <a:chOff x="1067" y="288"/>
          <a:chExt cx="29" cy="27"/>
        </a:xfrm>
      </xdr:grpSpPr>
      <xdr:sp macro="" textlink="">
        <xdr:nvSpPr>
          <xdr:cNvPr id="34886" name="Oval 70">
            <a:extLst>
              <a:ext uri="{FF2B5EF4-FFF2-40B4-BE49-F238E27FC236}">
                <a16:creationId xmlns:a16="http://schemas.microsoft.com/office/drawing/2014/main" id="{00000000-0008-0000-0800-00004688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4887" name="Text Box 71">
            <a:extLst>
              <a:ext uri="{FF2B5EF4-FFF2-40B4-BE49-F238E27FC236}">
                <a16:creationId xmlns:a16="http://schemas.microsoft.com/office/drawing/2014/main" id="{00000000-0008-0000-0800-00004788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47625</xdr:colOff>
          <xdr:row>42</xdr:row>
          <xdr:rowOff>76200</xdr:rowOff>
        </xdr:from>
        <xdr:to>
          <xdr:col>24</xdr:col>
          <xdr:colOff>19050</xdr:colOff>
          <xdr:row>44</xdr:row>
          <xdr:rowOff>9525</xdr:rowOff>
        </xdr:to>
        <xdr:sp macro="" textlink="">
          <xdr:nvSpPr>
            <xdr:cNvPr id="34888" name="CommandButton3" hidden="1">
              <a:extLst>
                <a:ext uri="{63B3BB69-23CF-44E3-9099-C40C66FF867C}">
                  <a14:compatExt spid="_x0000_s34888"/>
                </a:ext>
                <a:ext uri="{FF2B5EF4-FFF2-40B4-BE49-F238E27FC236}">
                  <a16:creationId xmlns:a16="http://schemas.microsoft.com/office/drawing/2014/main" id="{00000000-0008-0000-0800-00004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36</xdr:col>
      <xdr:colOff>9525</xdr:colOff>
      <xdr:row>89</xdr:row>
      <xdr:rowOff>180975</xdr:rowOff>
    </xdr:from>
    <xdr:to>
      <xdr:col>39</xdr:col>
      <xdr:colOff>38100</xdr:colOff>
      <xdr:row>90</xdr:row>
      <xdr:rowOff>133350</xdr:rowOff>
    </xdr:to>
    <xdr:sp macro="" textlink="">
      <xdr:nvSpPr>
        <xdr:cNvPr id="34889" name="Text Box 73">
          <a:extLst>
            <a:ext uri="{FF2B5EF4-FFF2-40B4-BE49-F238E27FC236}">
              <a16:creationId xmlns:a16="http://schemas.microsoft.com/office/drawing/2014/main" id="{00000000-0008-0000-0800-000049880000}"/>
            </a:ext>
          </a:extLst>
        </xdr:cNvPr>
        <xdr:cNvSpPr txBox="1">
          <a:spLocks noChangeArrowheads="1"/>
        </xdr:cNvSpPr>
      </xdr:nvSpPr>
      <xdr:spPr bwMode="auto">
        <a:xfrm>
          <a:off x="27527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99</xdr:col>
      <xdr:colOff>57150</xdr:colOff>
      <xdr:row>62</xdr:row>
      <xdr:rowOff>171450</xdr:rowOff>
    </xdr:from>
    <xdr:to>
      <xdr:col>103</xdr:col>
      <xdr:colOff>19050</xdr:colOff>
      <xdr:row>63</xdr:row>
      <xdr:rowOff>180975</xdr:rowOff>
    </xdr:to>
    <xdr:sp macro="" textlink="">
      <xdr:nvSpPr>
        <xdr:cNvPr id="34890" name="Text Box 74">
          <a:extLst>
            <a:ext uri="{FF2B5EF4-FFF2-40B4-BE49-F238E27FC236}">
              <a16:creationId xmlns:a16="http://schemas.microsoft.com/office/drawing/2014/main" id="{00000000-0008-0000-0800-00004A880000}"/>
            </a:ext>
          </a:extLst>
        </xdr:cNvPr>
        <xdr:cNvSpPr txBox="1">
          <a:spLocks noChangeArrowheads="1"/>
        </xdr:cNvSpPr>
      </xdr:nvSpPr>
      <xdr:spPr bwMode="auto">
        <a:xfrm>
          <a:off x="7600950"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p>
      </xdr:txBody>
    </xdr:sp>
    <xdr:clientData/>
  </xdr:twoCellAnchor>
  <xdr:twoCellAnchor editAs="oneCell">
    <xdr:from>
      <xdr:col>45</xdr:col>
      <xdr:colOff>9525</xdr:colOff>
      <xdr:row>89</xdr:row>
      <xdr:rowOff>180975</xdr:rowOff>
    </xdr:from>
    <xdr:to>
      <xdr:col>48</xdr:col>
      <xdr:colOff>38100</xdr:colOff>
      <xdr:row>90</xdr:row>
      <xdr:rowOff>133350</xdr:rowOff>
    </xdr:to>
    <xdr:sp macro="" textlink="">
      <xdr:nvSpPr>
        <xdr:cNvPr id="34891" name="Text Box 75">
          <a:extLst>
            <a:ext uri="{FF2B5EF4-FFF2-40B4-BE49-F238E27FC236}">
              <a16:creationId xmlns:a16="http://schemas.microsoft.com/office/drawing/2014/main" id="{00000000-0008-0000-0800-00004B880000}"/>
            </a:ext>
          </a:extLst>
        </xdr:cNvPr>
        <xdr:cNvSpPr txBox="1">
          <a:spLocks noChangeArrowheads="1"/>
        </xdr:cNvSpPr>
      </xdr:nvSpPr>
      <xdr:spPr bwMode="auto">
        <a:xfrm>
          <a:off x="34385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55</xdr:col>
      <xdr:colOff>9525</xdr:colOff>
      <xdr:row>89</xdr:row>
      <xdr:rowOff>180975</xdr:rowOff>
    </xdr:from>
    <xdr:to>
      <xdr:col>58</xdr:col>
      <xdr:colOff>38100</xdr:colOff>
      <xdr:row>90</xdr:row>
      <xdr:rowOff>133350</xdr:rowOff>
    </xdr:to>
    <xdr:sp macro="" textlink="">
      <xdr:nvSpPr>
        <xdr:cNvPr id="34892" name="Text Box 76">
          <a:extLst>
            <a:ext uri="{FF2B5EF4-FFF2-40B4-BE49-F238E27FC236}">
              <a16:creationId xmlns:a16="http://schemas.microsoft.com/office/drawing/2014/main" id="{00000000-0008-0000-0800-00004C880000}"/>
            </a:ext>
          </a:extLst>
        </xdr:cNvPr>
        <xdr:cNvSpPr txBox="1">
          <a:spLocks noChangeArrowheads="1"/>
        </xdr:cNvSpPr>
      </xdr:nvSpPr>
      <xdr:spPr bwMode="auto">
        <a:xfrm>
          <a:off x="42005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63</xdr:col>
      <xdr:colOff>9525</xdr:colOff>
      <xdr:row>89</xdr:row>
      <xdr:rowOff>180975</xdr:rowOff>
    </xdr:from>
    <xdr:to>
      <xdr:col>66</xdr:col>
      <xdr:colOff>38100</xdr:colOff>
      <xdr:row>90</xdr:row>
      <xdr:rowOff>133350</xdr:rowOff>
    </xdr:to>
    <xdr:sp macro="" textlink="">
      <xdr:nvSpPr>
        <xdr:cNvPr id="34893" name="Text Box 77">
          <a:extLst>
            <a:ext uri="{FF2B5EF4-FFF2-40B4-BE49-F238E27FC236}">
              <a16:creationId xmlns:a16="http://schemas.microsoft.com/office/drawing/2014/main" id="{00000000-0008-0000-0800-00004D880000}"/>
            </a:ext>
          </a:extLst>
        </xdr:cNvPr>
        <xdr:cNvSpPr txBox="1">
          <a:spLocks noChangeArrowheads="1"/>
        </xdr:cNvSpPr>
      </xdr:nvSpPr>
      <xdr:spPr bwMode="auto">
        <a:xfrm>
          <a:off x="48101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71</xdr:col>
      <xdr:colOff>38100</xdr:colOff>
      <xdr:row>89</xdr:row>
      <xdr:rowOff>171450</xdr:rowOff>
    </xdr:from>
    <xdr:to>
      <xdr:col>74</xdr:col>
      <xdr:colOff>57150</xdr:colOff>
      <xdr:row>90</xdr:row>
      <xdr:rowOff>123825</xdr:rowOff>
    </xdr:to>
    <xdr:sp macro="" textlink="">
      <xdr:nvSpPr>
        <xdr:cNvPr id="34894" name="Text Box 78">
          <a:extLst>
            <a:ext uri="{FF2B5EF4-FFF2-40B4-BE49-F238E27FC236}">
              <a16:creationId xmlns:a16="http://schemas.microsoft.com/office/drawing/2014/main" id="{00000000-0008-0000-0800-00004E880000}"/>
            </a:ext>
          </a:extLst>
        </xdr:cNvPr>
        <xdr:cNvSpPr txBox="1">
          <a:spLocks noChangeArrowheads="1"/>
        </xdr:cNvSpPr>
      </xdr:nvSpPr>
      <xdr:spPr bwMode="auto">
        <a:xfrm>
          <a:off x="5448300" y="152019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54</a:t>
          </a:r>
        </a:p>
      </xdr:txBody>
    </xdr:sp>
    <xdr:clientData/>
  </xdr:twoCellAnchor>
  <xdr:twoCellAnchor editAs="oneCell">
    <xdr:from>
      <xdr:col>117</xdr:col>
      <xdr:colOff>9525</xdr:colOff>
      <xdr:row>62</xdr:row>
      <xdr:rowOff>171450</xdr:rowOff>
    </xdr:from>
    <xdr:to>
      <xdr:col>120</xdr:col>
      <xdr:colOff>47625</xdr:colOff>
      <xdr:row>63</xdr:row>
      <xdr:rowOff>180975</xdr:rowOff>
    </xdr:to>
    <xdr:sp macro="" textlink="">
      <xdr:nvSpPr>
        <xdr:cNvPr id="34895" name="Text Box 79">
          <a:extLst>
            <a:ext uri="{FF2B5EF4-FFF2-40B4-BE49-F238E27FC236}">
              <a16:creationId xmlns:a16="http://schemas.microsoft.com/office/drawing/2014/main" id="{00000000-0008-0000-0800-00004F880000}"/>
            </a:ext>
          </a:extLst>
        </xdr:cNvPr>
        <xdr:cNvSpPr txBox="1">
          <a:spLocks noChangeArrowheads="1"/>
        </xdr:cNvSpPr>
      </xdr:nvSpPr>
      <xdr:spPr bwMode="auto">
        <a:xfrm>
          <a:off x="8924925"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タ</a:t>
          </a:r>
        </a:p>
      </xdr:txBody>
    </xdr:sp>
    <xdr:clientData/>
  </xdr:twoCellAnchor>
  <xdr:twoCellAnchor editAs="oneCell">
    <xdr:from>
      <xdr:col>36</xdr:col>
      <xdr:colOff>9525</xdr:colOff>
      <xdr:row>101</xdr:row>
      <xdr:rowOff>171450</xdr:rowOff>
    </xdr:from>
    <xdr:to>
      <xdr:col>39</xdr:col>
      <xdr:colOff>47625</xdr:colOff>
      <xdr:row>102</xdr:row>
      <xdr:rowOff>180975</xdr:rowOff>
    </xdr:to>
    <xdr:sp macro="" textlink="">
      <xdr:nvSpPr>
        <xdr:cNvPr id="34896" name="Text Box 80">
          <a:extLst>
            <a:ext uri="{FF2B5EF4-FFF2-40B4-BE49-F238E27FC236}">
              <a16:creationId xmlns:a16="http://schemas.microsoft.com/office/drawing/2014/main" id="{00000000-0008-0000-0800-000050880000}"/>
            </a:ext>
          </a:extLst>
        </xdr:cNvPr>
        <xdr:cNvSpPr txBox="1">
          <a:spLocks noChangeArrowheads="1"/>
        </xdr:cNvSpPr>
      </xdr:nvSpPr>
      <xdr:spPr bwMode="auto">
        <a:xfrm>
          <a:off x="2752725" y="17040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チ</a:t>
          </a:r>
        </a:p>
      </xdr:txBody>
    </xdr:sp>
    <xdr:clientData/>
  </xdr:twoCellAnchor>
  <xdr:twoCellAnchor editAs="oneCell">
    <xdr:from>
      <xdr:col>45</xdr:col>
      <xdr:colOff>9525</xdr:colOff>
      <xdr:row>101</xdr:row>
      <xdr:rowOff>171450</xdr:rowOff>
    </xdr:from>
    <xdr:to>
      <xdr:col>48</xdr:col>
      <xdr:colOff>47625</xdr:colOff>
      <xdr:row>102</xdr:row>
      <xdr:rowOff>180975</xdr:rowOff>
    </xdr:to>
    <xdr:sp macro="" textlink="">
      <xdr:nvSpPr>
        <xdr:cNvPr id="34897" name="Text Box 81">
          <a:extLst>
            <a:ext uri="{FF2B5EF4-FFF2-40B4-BE49-F238E27FC236}">
              <a16:creationId xmlns:a16="http://schemas.microsoft.com/office/drawing/2014/main" id="{00000000-0008-0000-0800-000051880000}"/>
            </a:ext>
          </a:extLst>
        </xdr:cNvPr>
        <xdr:cNvSpPr txBox="1">
          <a:spLocks noChangeArrowheads="1"/>
        </xdr:cNvSpPr>
      </xdr:nvSpPr>
      <xdr:spPr bwMode="auto">
        <a:xfrm>
          <a:off x="3438525" y="17040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ツ</a:t>
          </a:r>
        </a:p>
      </xdr:txBody>
    </xdr:sp>
    <xdr:clientData/>
  </xdr:twoCellAnchor>
  <xdr:twoCellAnchor editAs="oneCell">
    <xdr:from>
      <xdr:col>55</xdr:col>
      <xdr:colOff>0</xdr:colOff>
      <xdr:row>101</xdr:row>
      <xdr:rowOff>171450</xdr:rowOff>
    </xdr:from>
    <xdr:to>
      <xdr:col>58</xdr:col>
      <xdr:colOff>38100</xdr:colOff>
      <xdr:row>102</xdr:row>
      <xdr:rowOff>180975</xdr:rowOff>
    </xdr:to>
    <xdr:sp macro="" textlink="">
      <xdr:nvSpPr>
        <xdr:cNvPr id="34898" name="Text Box 82">
          <a:extLst>
            <a:ext uri="{FF2B5EF4-FFF2-40B4-BE49-F238E27FC236}">
              <a16:creationId xmlns:a16="http://schemas.microsoft.com/office/drawing/2014/main" id="{00000000-0008-0000-0800-000052880000}"/>
            </a:ext>
          </a:extLst>
        </xdr:cNvPr>
        <xdr:cNvSpPr txBox="1">
          <a:spLocks noChangeArrowheads="1"/>
        </xdr:cNvSpPr>
      </xdr:nvSpPr>
      <xdr:spPr bwMode="auto">
        <a:xfrm>
          <a:off x="4191000" y="17040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テ</a:t>
          </a:r>
        </a:p>
      </xdr:txBody>
    </xdr:sp>
    <xdr:clientData/>
  </xdr:twoCellAnchor>
  <xdr:twoCellAnchor editAs="oneCell">
    <xdr:from>
      <xdr:col>108</xdr:col>
      <xdr:colOff>19050</xdr:colOff>
      <xdr:row>50</xdr:row>
      <xdr:rowOff>180975</xdr:rowOff>
    </xdr:from>
    <xdr:to>
      <xdr:col>111</xdr:col>
      <xdr:colOff>47625</xdr:colOff>
      <xdr:row>51</xdr:row>
      <xdr:rowOff>133350</xdr:rowOff>
    </xdr:to>
    <xdr:sp macro="" textlink="">
      <xdr:nvSpPr>
        <xdr:cNvPr id="34899" name="Text Box 83">
          <a:extLst>
            <a:ext uri="{FF2B5EF4-FFF2-40B4-BE49-F238E27FC236}">
              <a16:creationId xmlns:a16="http://schemas.microsoft.com/office/drawing/2014/main" id="{00000000-0008-0000-0800-000053880000}"/>
            </a:ext>
          </a:extLst>
        </xdr:cNvPr>
        <xdr:cNvSpPr txBox="1">
          <a:spLocks noChangeArrowheads="1"/>
        </xdr:cNvSpPr>
      </xdr:nvSpPr>
      <xdr:spPr bwMode="auto">
        <a:xfrm>
          <a:off x="8248650" y="8734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95</a:t>
          </a:r>
        </a:p>
      </xdr:txBody>
    </xdr:sp>
    <xdr:clientData/>
  </xdr:twoCellAnchor>
  <xdr:twoCellAnchor editAs="oneCell">
    <xdr:from>
      <xdr:col>108</xdr:col>
      <xdr:colOff>0</xdr:colOff>
      <xdr:row>62</xdr:row>
      <xdr:rowOff>171450</xdr:rowOff>
    </xdr:from>
    <xdr:to>
      <xdr:col>111</xdr:col>
      <xdr:colOff>38100</xdr:colOff>
      <xdr:row>63</xdr:row>
      <xdr:rowOff>180975</xdr:rowOff>
    </xdr:to>
    <xdr:sp macro="" textlink="">
      <xdr:nvSpPr>
        <xdr:cNvPr id="34900" name="Text Box 84">
          <a:extLst>
            <a:ext uri="{FF2B5EF4-FFF2-40B4-BE49-F238E27FC236}">
              <a16:creationId xmlns:a16="http://schemas.microsoft.com/office/drawing/2014/main" id="{00000000-0008-0000-0800-000054880000}"/>
            </a:ext>
          </a:extLst>
        </xdr:cNvPr>
        <xdr:cNvSpPr txBox="1">
          <a:spLocks noChangeArrowheads="1"/>
        </xdr:cNvSpPr>
      </xdr:nvSpPr>
      <xdr:spPr bwMode="auto">
        <a:xfrm>
          <a:off x="8229600"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p>
      </xdr:txBody>
    </xdr:sp>
    <xdr:clientData/>
  </xdr:twoCellAnchor>
  <xdr:twoCellAnchor editAs="oneCell">
    <xdr:from>
      <xdr:col>54</xdr:col>
      <xdr:colOff>9525</xdr:colOff>
      <xdr:row>50</xdr:row>
      <xdr:rowOff>171450</xdr:rowOff>
    </xdr:from>
    <xdr:to>
      <xdr:col>57</xdr:col>
      <xdr:colOff>38100</xdr:colOff>
      <xdr:row>51</xdr:row>
      <xdr:rowOff>123825</xdr:rowOff>
    </xdr:to>
    <xdr:sp macro="" textlink="">
      <xdr:nvSpPr>
        <xdr:cNvPr id="1055" name="Text Box 31">
          <a:extLst>
            <a:ext uri="{FF2B5EF4-FFF2-40B4-BE49-F238E27FC236}">
              <a16:creationId xmlns:a16="http://schemas.microsoft.com/office/drawing/2014/main" id="{00000000-0008-0000-0800-00001F040000}"/>
            </a:ext>
          </a:extLst>
        </xdr:cNvPr>
        <xdr:cNvSpPr txBox="1">
          <a:spLocks noChangeArrowheads="1"/>
        </xdr:cNvSpPr>
      </xdr:nvSpPr>
      <xdr:spPr bwMode="auto">
        <a:xfrm>
          <a:off x="4133850"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63</xdr:col>
      <xdr:colOff>14568</xdr:colOff>
      <xdr:row>50</xdr:row>
      <xdr:rowOff>171450</xdr:rowOff>
    </xdr:from>
    <xdr:to>
      <xdr:col>66</xdr:col>
      <xdr:colOff>43142</xdr:colOff>
      <xdr:row>51</xdr:row>
      <xdr:rowOff>123825</xdr:rowOff>
    </xdr:to>
    <xdr:sp macro="" textlink="">
      <xdr:nvSpPr>
        <xdr:cNvPr id="1058" name="Text Box 34">
          <a:extLst>
            <a:ext uri="{FF2B5EF4-FFF2-40B4-BE49-F238E27FC236}">
              <a16:creationId xmlns:a16="http://schemas.microsoft.com/office/drawing/2014/main" id="{00000000-0008-0000-0800-000022040000}"/>
            </a:ext>
          </a:extLst>
        </xdr:cNvPr>
        <xdr:cNvSpPr txBox="1">
          <a:spLocks noChangeArrowheads="1"/>
        </xdr:cNvSpPr>
      </xdr:nvSpPr>
      <xdr:spPr bwMode="auto">
        <a:xfrm>
          <a:off x="4657725"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72</xdr:col>
      <xdr:colOff>19610</xdr:colOff>
      <xdr:row>50</xdr:row>
      <xdr:rowOff>171450</xdr:rowOff>
    </xdr:from>
    <xdr:to>
      <xdr:col>75</xdr:col>
      <xdr:colOff>38661</xdr:colOff>
      <xdr:row>51</xdr:row>
      <xdr:rowOff>123825</xdr:rowOff>
    </xdr:to>
    <xdr:sp macro="" textlink="">
      <xdr:nvSpPr>
        <xdr:cNvPr id="1059" name="Text Box 35">
          <a:extLst>
            <a:ext uri="{FF2B5EF4-FFF2-40B4-BE49-F238E27FC236}">
              <a16:creationId xmlns:a16="http://schemas.microsoft.com/office/drawing/2014/main" id="{00000000-0008-0000-0800-000023040000}"/>
            </a:ext>
          </a:extLst>
        </xdr:cNvPr>
        <xdr:cNvSpPr txBox="1">
          <a:spLocks noChangeArrowheads="1"/>
        </xdr:cNvSpPr>
      </xdr:nvSpPr>
      <xdr:spPr bwMode="auto">
        <a:xfrm>
          <a:off x="5200650"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53</a:t>
          </a:r>
        </a:p>
      </xdr:txBody>
    </xdr:sp>
    <xdr:clientData/>
  </xdr:twoCellAnchor>
  <xdr:twoCellAnchor editAs="oneCell">
    <xdr:from>
      <xdr:col>81</xdr:col>
      <xdr:colOff>24653</xdr:colOff>
      <xdr:row>50</xdr:row>
      <xdr:rowOff>171450</xdr:rowOff>
    </xdr:from>
    <xdr:to>
      <xdr:col>84</xdr:col>
      <xdr:colOff>53487</xdr:colOff>
      <xdr:row>51</xdr:row>
      <xdr:rowOff>123825</xdr:rowOff>
    </xdr:to>
    <xdr:sp macro="" textlink="">
      <xdr:nvSpPr>
        <xdr:cNvPr id="1060" name="Text Box 36">
          <a:extLst>
            <a:ext uri="{FF2B5EF4-FFF2-40B4-BE49-F238E27FC236}">
              <a16:creationId xmlns:a16="http://schemas.microsoft.com/office/drawing/2014/main" id="{00000000-0008-0000-0800-000024040000}"/>
            </a:ext>
          </a:extLst>
        </xdr:cNvPr>
        <xdr:cNvSpPr txBox="1">
          <a:spLocks noChangeArrowheads="1"/>
        </xdr:cNvSpPr>
      </xdr:nvSpPr>
      <xdr:spPr bwMode="auto">
        <a:xfrm>
          <a:off x="5743575"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twoCellAnchor>
  <xdr:twoCellAnchor editAs="oneCell">
    <xdr:from>
      <xdr:col>90</xdr:col>
      <xdr:colOff>20170</xdr:colOff>
      <xdr:row>50</xdr:row>
      <xdr:rowOff>171450</xdr:rowOff>
    </xdr:from>
    <xdr:to>
      <xdr:col>93</xdr:col>
      <xdr:colOff>48746</xdr:colOff>
      <xdr:row>51</xdr:row>
      <xdr:rowOff>123825</xdr:rowOff>
    </xdr:to>
    <xdr:sp macro="" textlink="">
      <xdr:nvSpPr>
        <xdr:cNvPr id="1098" name="Text Box 74">
          <a:extLst>
            <a:ext uri="{FF2B5EF4-FFF2-40B4-BE49-F238E27FC236}">
              <a16:creationId xmlns:a16="http://schemas.microsoft.com/office/drawing/2014/main" id="{00000000-0008-0000-0800-00004A040000}"/>
            </a:ext>
          </a:extLst>
        </xdr:cNvPr>
        <xdr:cNvSpPr txBox="1">
          <a:spLocks noChangeArrowheads="1"/>
        </xdr:cNvSpPr>
      </xdr:nvSpPr>
      <xdr:spPr bwMode="auto">
        <a:xfrm>
          <a:off x="6267450"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123</xdr:col>
      <xdr:colOff>66675</xdr:colOff>
      <xdr:row>50</xdr:row>
      <xdr:rowOff>180975</xdr:rowOff>
    </xdr:from>
    <xdr:to>
      <xdr:col>127</xdr:col>
      <xdr:colOff>19050</xdr:colOff>
      <xdr:row>51</xdr:row>
      <xdr:rowOff>133350</xdr:rowOff>
    </xdr:to>
    <xdr:sp macro="" textlink="">
      <xdr:nvSpPr>
        <xdr:cNvPr id="34907" name="Text Box 91">
          <a:extLst>
            <a:ext uri="{FF2B5EF4-FFF2-40B4-BE49-F238E27FC236}">
              <a16:creationId xmlns:a16="http://schemas.microsoft.com/office/drawing/2014/main" id="{00000000-0008-0000-0800-00005B880000}"/>
            </a:ext>
          </a:extLst>
        </xdr:cNvPr>
        <xdr:cNvSpPr txBox="1">
          <a:spLocks noChangeArrowheads="1"/>
        </xdr:cNvSpPr>
      </xdr:nvSpPr>
      <xdr:spPr bwMode="auto">
        <a:xfrm>
          <a:off x="9439275" y="8734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114</a:t>
          </a:r>
        </a:p>
      </xdr:txBody>
    </xdr:sp>
    <xdr:clientData/>
  </xdr:twoCellAnchor>
  <xdr:twoCellAnchor editAs="oneCell">
    <xdr:from>
      <xdr:col>63</xdr:col>
      <xdr:colOff>9525</xdr:colOff>
      <xdr:row>101</xdr:row>
      <xdr:rowOff>171450</xdr:rowOff>
    </xdr:from>
    <xdr:to>
      <xdr:col>66</xdr:col>
      <xdr:colOff>47625</xdr:colOff>
      <xdr:row>102</xdr:row>
      <xdr:rowOff>180975</xdr:rowOff>
    </xdr:to>
    <xdr:sp macro="" textlink="">
      <xdr:nvSpPr>
        <xdr:cNvPr id="34909" name="Text Box 93">
          <a:extLst>
            <a:ext uri="{FF2B5EF4-FFF2-40B4-BE49-F238E27FC236}">
              <a16:creationId xmlns:a16="http://schemas.microsoft.com/office/drawing/2014/main" id="{00000000-0008-0000-0800-00005D880000}"/>
            </a:ext>
          </a:extLst>
        </xdr:cNvPr>
        <xdr:cNvSpPr txBox="1">
          <a:spLocks noChangeArrowheads="1"/>
        </xdr:cNvSpPr>
      </xdr:nvSpPr>
      <xdr:spPr bwMode="auto">
        <a:xfrm>
          <a:off x="4810125" y="17040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ト</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25</xdr:col>
      <xdr:colOff>47625</xdr:colOff>
      <xdr:row>1</xdr:row>
      <xdr:rowOff>47625</xdr:rowOff>
    </xdr:from>
    <xdr:to>
      <xdr:col>27</xdr:col>
      <xdr:colOff>57150</xdr:colOff>
      <xdr:row>2</xdr:row>
      <xdr:rowOff>57150</xdr:rowOff>
    </xdr:to>
    <xdr:sp macro="" textlink="">
      <xdr:nvSpPr>
        <xdr:cNvPr id="35841" name="Text Box 1">
          <a:extLst>
            <a:ext uri="{FF2B5EF4-FFF2-40B4-BE49-F238E27FC236}">
              <a16:creationId xmlns:a16="http://schemas.microsoft.com/office/drawing/2014/main" id="{00000000-0008-0000-0900-0000018C0000}"/>
            </a:ext>
          </a:extLst>
        </xdr:cNvPr>
        <xdr:cNvSpPr txBox="1">
          <a:spLocks noChangeArrowheads="1"/>
        </xdr:cNvSpPr>
      </xdr:nvSpPr>
      <xdr:spPr bwMode="auto">
        <a:xfrm>
          <a:off x="195262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47625</xdr:rowOff>
    </xdr:from>
    <xdr:to>
      <xdr:col>31</xdr:col>
      <xdr:colOff>66675</xdr:colOff>
      <xdr:row>2</xdr:row>
      <xdr:rowOff>57150</xdr:rowOff>
    </xdr:to>
    <xdr:sp macro="" textlink="">
      <xdr:nvSpPr>
        <xdr:cNvPr id="35842" name="Text Box 2">
          <a:extLst>
            <a:ext uri="{FF2B5EF4-FFF2-40B4-BE49-F238E27FC236}">
              <a16:creationId xmlns:a16="http://schemas.microsoft.com/office/drawing/2014/main" id="{00000000-0008-0000-0900-0000028C0000}"/>
            </a:ext>
          </a:extLst>
        </xdr:cNvPr>
        <xdr:cNvSpPr txBox="1">
          <a:spLocks noChangeArrowheads="1"/>
        </xdr:cNvSpPr>
      </xdr:nvSpPr>
      <xdr:spPr bwMode="auto">
        <a:xfrm>
          <a:off x="2266950"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1</xdr:row>
      <xdr:rowOff>47625</xdr:rowOff>
    </xdr:from>
    <xdr:ext cx="116541" cy="156883"/>
    <xdr:sp macro="" textlink="">
      <xdr:nvSpPr>
        <xdr:cNvPr id="35843" name="Text Box 3">
          <a:extLst>
            <a:ext uri="{FF2B5EF4-FFF2-40B4-BE49-F238E27FC236}">
              <a16:creationId xmlns:a16="http://schemas.microsoft.com/office/drawing/2014/main" id="{00000000-0008-0000-0900-0000038C0000}"/>
            </a:ext>
          </a:extLst>
        </xdr:cNvPr>
        <xdr:cNvSpPr txBox="1">
          <a:spLocks noChangeArrowheads="1"/>
        </xdr:cNvSpPr>
      </xdr:nvSpPr>
      <xdr:spPr bwMode="auto">
        <a:xfrm>
          <a:off x="542925" y="2095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35844" name="Line 4">
          <a:extLst>
            <a:ext uri="{FF2B5EF4-FFF2-40B4-BE49-F238E27FC236}">
              <a16:creationId xmlns:a16="http://schemas.microsoft.com/office/drawing/2014/main" id="{00000000-0008-0000-0900-0000048C0000}"/>
            </a:ext>
          </a:extLst>
        </xdr:cNvPr>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36</xdr:col>
      <xdr:colOff>9525</xdr:colOff>
      <xdr:row>12</xdr:row>
      <xdr:rowOff>0</xdr:rowOff>
    </xdr:from>
    <xdr:to>
      <xdr:col>38</xdr:col>
      <xdr:colOff>66675</xdr:colOff>
      <xdr:row>12</xdr:row>
      <xdr:rowOff>190500</xdr:rowOff>
    </xdr:to>
    <xdr:sp macro="" textlink="">
      <xdr:nvSpPr>
        <xdr:cNvPr id="35845" name="Text Box 5">
          <a:extLst>
            <a:ext uri="{FF2B5EF4-FFF2-40B4-BE49-F238E27FC236}">
              <a16:creationId xmlns:a16="http://schemas.microsoft.com/office/drawing/2014/main" id="{00000000-0008-0000-0900-0000058C0000}"/>
            </a:ext>
          </a:extLst>
        </xdr:cNvPr>
        <xdr:cNvSpPr txBox="1">
          <a:spLocks noChangeArrowheads="1"/>
        </xdr:cNvSpPr>
      </xdr:nvSpPr>
      <xdr:spPr bwMode="auto">
        <a:xfrm>
          <a:off x="2752725" y="23050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13</xdr:col>
          <xdr:colOff>9525</xdr:colOff>
          <xdr:row>3</xdr:row>
          <xdr:rowOff>28575</xdr:rowOff>
        </xdr:from>
        <xdr:to>
          <xdr:col>25</xdr:col>
          <xdr:colOff>9525</xdr:colOff>
          <xdr:row>4</xdr:row>
          <xdr:rowOff>161925</xdr:rowOff>
        </xdr:to>
        <xdr:sp macro="" textlink="">
          <xdr:nvSpPr>
            <xdr:cNvPr id="35846" name="CommandButton1" hidden="1">
              <a:extLst>
                <a:ext uri="{63B3BB69-23CF-44E3-9099-C40C66FF867C}">
                  <a14:compatExt spid="_x0000_s35846"/>
                </a:ext>
                <a:ext uri="{FF2B5EF4-FFF2-40B4-BE49-F238E27FC236}">
                  <a16:creationId xmlns:a16="http://schemas.microsoft.com/office/drawing/2014/main" id="{00000000-0008-0000-0900-00000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28</xdr:col>
      <xdr:colOff>0</xdr:colOff>
      <xdr:row>11</xdr:row>
      <xdr:rowOff>47625</xdr:rowOff>
    </xdr:from>
    <xdr:to>
      <xdr:col>30</xdr:col>
      <xdr:colOff>28575</xdr:colOff>
      <xdr:row>12</xdr:row>
      <xdr:rowOff>47625</xdr:rowOff>
    </xdr:to>
    <xdr:sp macro="" textlink="">
      <xdr:nvSpPr>
        <xdr:cNvPr id="35847" name="Text Box 7">
          <a:extLst>
            <a:ext uri="{FF2B5EF4-FFF2-40B4-BE49-F238E27FC236}">
              <a16:creationId xmlns:a16="http://schemas.microsoft.com/office/drawing/2014/main" id="{00000000-0008-0000-0900-0000078C0000}"/>
            </a:ext>
          </a:extLst>
        </xdr:cNvPr>
        <xdr:cNvSpPr txBox="1">
          <a:spLocks noChangeArrowheads="1"/>
        </xdr:cNvSpPr>
      </xdr:nvSpPr>
      <xdr:spPr bwMode="auto">
        <a:xfrm>
          <a:off x="2133600" y="21621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mc:AlternateContent xmlns:mc="http://schemas.openxmlformats.org/markup-compatibility/2006">
    <mc:Choice xmlns:a14="http://schemas.microsoft.com/office/drawing/2010/main" Requires="a14">
      <xdr:twoCellAnchor editAs="oneCell">
        <xdr:from>
          <xdr:col>13</xdr:col>
          <xdr:colOff>9525</xdr:colOff>
          <xdr:row>42</xdr:row>
          <xdr:rowOff>19050</xdr:rowOff>
        </xdr:from>
        <xdr:to>
          <xdr:col>25</xdr:col>
          <xdr:colOff>9525</xdr:colOff>
          <xdr:row>43</xdr:row>
          <xdr:rowOff>142875</xdr:rowOff>
        </xdr:to>
        <xdr:sp macro="" textlink="">
          <xdr:nvSpPr>
            <xdr:cNvPr id="35848" name="CommandButton3" hidden="1">
              <a:extLst>
                <a:ext uri="{63B3BB69-23CF-44E3-9099-C40C66FF867C}">
                  <a14:compatExt spid="_x0000_s35848"/>
                </a:ext>
                <a:ext uri="{FF2B5EF4-FFF2-40B4-BE49-F238E27FC236}">
                  <a16:creationId xmlns:a16="http://schemas.microsoft.com/office/drawing/2014/main" id="{00000000-0008-0000-0900-00000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42</xdr:row>
          <xdr:rowOff>19050</xdr:rowOff>
        </xdr:from>
        <xdr:to>
          <xdr:col>12</xdr:col>
          <xdr:colOff>38100</xdr:colOff>
          <xdr:row>43</xdr:row>
          <xdr:rowOff>142875</xdr:rowOff>
        </xdr:to>
        <xdr:sp macro="" textlink="">
          <xdr:nvSpPr>
            <xdr:cNvPr id="35849" name="CommandButton2" hidden="1">
              <a:extLst>
                <a:ext uri="{63B3BB69-23CF-44E3-9099-C40C66FF867C}">
                  <a14:compatExt spid="_x0000_s35849"/>
                </a:ext>
                <a:ext uri="{FF2B5EF4-FFF2-40B4-BE49-F238E27FC236}">
                  <a16:creationId xmlns:a16="http://schemas.microsoft.com/office/drawing/2014/main" id="{00000000-0008-0000-0900-00000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81</xdr:row>
          <xdr:rowOff>19050</xdr:rowOff>
        </xdr:from>
        <xdr:to>
          <xdr:col>25</xdr:col>
          <xdr:colOff>9525</xdr:colOff>
          <xdr:row>82</xdr:row>
          <xdr:rowOff>142875</xdr:rowOff>
        </xdr:to>
        <xdr:sp macro="" textlink="">
          <xdr:nvSpPr>
            <xdr:cNvPr id="35850" name="CommandButton5" hidden="1">
              <a:extLst>
                <a:ext uri="{63B3BB69-23CF-44E3-9099-C40C66FF867C}">
                  <a14:compatExt spid="_x0000_s35850"/>
                </a:ext>
                <a:ext uri="{FF2B5EF4-FFF2-40B4-BE49-F238E27FC236}">
                  <a16:creationId xmlns:a16="http://schemas.microsoft.com/office/drawing/2014/main" id="{00000000-0008-0000-0900-00000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81</xdr:row>
          <xdr:rowOff>19050</xdr:rowOff>
        </xdr:from>
        <xdr:to>
          <xdr:col>12</xdr:col>
          <xdr:colOff>38100</xdr:colOff>
          <xdr:row>82</xdr:row>
          <xdr:rowOff>142875</xdr:rowOff>
        </xdr:to>
        <xdr:sp macro="" textlink="">
          <xdr:nvSpPr>
            <xdr:cNvPr id="35851" name="CommandButton4" hidden="1">
              <a:extLst>
                <a:ext uri="{63B3BB69-23CF-44E3-9099-C40C66FF867C}">
                  <a14:compatExt spid="_x0000_s35851"/>
                </a:ext>
                <a:ext uri="{FF2B5EF4-FFF2-40B4-BE49-F238E27FC236}">
                  <a16:creationId xmlns:a16="http://schemas.microsoft.com/office/drawing/2014/main" id="{00000000-0008-0000-0900-00000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120</xdr:row>
          <xdr:rowOff>19050</xdr:rowOff>
        </xdr:from>
        <xdr:to>
          <xdr:col>25</xdr:col>
          <xdr:colOff>9525</xdr:colOff>
          <xdr:row>121</xdr:row>
          <xdr:rowOff>142875</xdr:rowOff>
        </xdr:to>
        <xdr:sp macro="" textlink="">
          <xdr:nvSpPr>
            <xdr:cNvPr id="35852" name="CommandButton7" hidden="1">
              <a:extLst>
                <a:ext uri="{63B3BB69-23CF-44E3-9099-C40C66FF867C}">
                  <a14:compatExt spid="_x0000_s35852"/>
                </a:ext>
                <a:ext uri="{FF2B5EF4-FFF2-40B4-BE49-F238E27FC236}">
                  <a16:creationId xmlns:a16="http://schemas.microsoft.com/office/drawing/2014/main" id="{00000000-0008-0000-0900-00000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120</xdr:row>
          <xdr:rowOff>19050</xdr:rowOff>
        </xdr:from>
        <xdr:to>
          <xdr:col>12</xdr:col>
          <xdr:colOff>38100</xdr:colOff>
          <xdr:row>121</xdr:row>
          <xdr:rowOff>142875</xdr:rowOff>
        </xdr:to>
        <xdr:sp macro="" textlink="">
          <xdr:nvSpPr>
            <xdr:cNvPr id="35853" name="CommandButton6" hidden="1">
              <a:extLst>
                <a:ext uri="{63B3BB69-23CF-44E3-9099-C40C66FF867C}">
                  <a14:compatExt spid="_x0000_s35853"/>
                </a:ext>
                <a:ext uri="{FF2B5EF4-FFF2-40B4-BE49-F238E27FC236}">
                  <a16:creationId xmlns:a16="http://schemas.microsoft.com/office/drawing/2014/main" id="{00000000-0008-0000-0900-00000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159</xdr:row>
          <xdr:rowOff>28575</xdr:rowOff>
        </xdr:from>
        <xdr:to>
          <xdr:col>25</xdr:col>
          <xdr:colOff>9525</xdr:colOff>
          <xdr:row>160</xdr:row>
          <xdr:rowOff>152400</xdr:rowOff>
        </xdr:to>
        <xdr:sp macro="" textlink="">
          <xdr:nvSpPr>
            <xdr:cNvPr id="35854" name="CommandButton9" hidden="1">
              <a:extLst>
                <a:ext uri="{63B3BB69-23CF-44E3-9099-C40C66FF867C}">
                  <a14:compatExt spid="_x0000_s35854"/>
                </a:ext>
                <a:ext uri="{FF2B5EF4-FFF2-40B4-BE49-F238E27FC236}">
                  <a16:creationId xmlns:a16="http://schemas.microsoft.com/office/drawing/2014/main" id="{00000000-0008-0000-0900-00000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159</xdr:row>
          <xdr:rowOff>28575</xdr:rowOff>
        </xdr:from>
        <xdr:to>
          <xdr:col>12</xdr:col>
          <xdr:colOff>38100</xdr:colOff>
          <xdr:row>160</xdr:row>
          <xdr:rowOff>152400</xdr:rowOff>
        </xdr:to>
        <xdr:sp macro="" textlink="">
          <xdr:nvSpPr>
            <xdr:cNvPr id="35855" name="CommandButton8" hidden="1">
              <a:extLst>
                <a:ext uri="{63B3BB69-23CF-44E3-9099-C40C66FF867C}">
                  <a14:compatExt spid="_x0000_s35855"/>
                </a:ext>
                <a:ext uri="{FF2B5EF4-FFF2-40B4-BE49-F238E27FC236}">
                  <a16:creationId xmlns:a16="http://schemas.microsoft.com/office/drawing/2014/main" id="{00000000-0008-0000-0900-00000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198</xdr:row>
          <xdr:rowOff>19050</xdr:rowOff>
        </xdr:from>
        <xdr:to>
          <xdr:col>12</xdr:col>
          <xdr:colOff>38100</xdr:colOff>
          <xdr:row>199</xdr:row>
          <xdr:rowOff>142875</xdr:rowOff>
        </xdr:to>
        <xdr:sp macro="" textlink="">
          <xdr:nvSpPr>
            <xdr:cNvPr id="35856" name="CommandButton10" hidden="1">
              <a:extLst>
                <a:ext uri="{63B3BB69-23CF-44E3-9099-C40C66FF867C}">
                  <a14:compatExt spid="_x0000_s35856"/>
                </a:ext>
                <a:ext uri="{FF2B5EF4-FFF2-40B4-BE49-F238E27FC236}">
                  <a16:creationId xmlns:a16="http://schemas.microsoft.com/office/drawing/2014/main" id="{00000000-0008-0000-0900-00001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9525</xdr:colOff>
      <xdr:row>40</xdr:row>
      <xdr:rowOff>38100</xdr:rowOff>
    </xdr:from>
    <xdr:to>
      <xdr:col>27</xdr:col>
      <xdr:colOff>19050</xdr:colOff>
      <xdr:row>41</xdr:row>
      <xdr:rowOff>47625</xdr:rowOff>
    </xdr:to>
    <xdr:sp macro="" textlink="">
      <xdr:nvSpPr>
        <xdr:cNvPr id="35857" name="Text Box 17">
          <a:extLst>
            <a:ext uri="{FF2B5EF4-FFF2-40B4-BE49-F238E27FC236}">
              <a16:creationId xmlns:a16="http://schemas.microsoft.com/office/drawing/2014/main" id="{00000000-0008-0000-0900-0000118C0000}"/>
            </a:ext>
          </a:extLst>
        </xdr:cNvPr>
        <xdr:cNvSpPr txBox="1">
          <a:spLocks noChangeArrowheads="1"/>
        </xdr:cNvSpPr>
      </xdr:nvSpPr>
      <xdr:spPr bwMode="auto">
        <a:xfrm>
          <a:off x="1914525" y="65532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40</xdr:row>
      <xdr:rowOff>38100</xdr:rowOff>
    </xdr:from>
    <xdr:to>
      <xdr:col>31</xdr:col>
      <xdr:colOff>66675</xdr:colOff>
      <xdr:row>41</xdr:row>
      <xdr:rowOff>47625</xdr:rowOff>
    </xdr:to>
    <xdr:sp macro="" textlink="">
      <xdr:nvSpPr>
        <xdr:cNvPr id="35858" name="Text Box 18">
          <a:extLst>
            <a:ext uri="{FF2B5EF4-FFF2-40B4-BE49-F238E27FC236}">
              <a16:creationId xmlns:a16="http://schemas.microsoft.com/office/drawing/2014/main" id="{00000000-0008-0000-0900-0000128C0000}"/>
            </a:ext>
          </a:extLst>
        </xdr:cNvPr>
        <xdr:cNvSpPr txBox="1">
          <a:spLocks noChangeArrowheads="1"/>
        </xdr:cNvSpPr>
      </xdr:nvSpPr>
      <xdr:spPr bwMode="auto">
        <a:xfrm>
          <a:off x="2266950" y="65532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40</xdr:row>
      <xdr:rowOff>38100</xdr:rowOff>
    </xdr:from>
    <xdr:ext cx="116541" cy="156882"/>
    <xdr:sp macro="" textlink="">
      <xdr:nvSpPr>
        <xdr:cNvPr id="35859" name="Text Box 19">
          <a:extLst>
            <a:ext uri="{FF2B5EF4-FFF2-40B4-BE49-F238E27FC236}">
              <a16:creationId xmlns:a16="http://schemas.microsoft.com/office/drawing/2014/main" id="{00000000-0008-0000-0900-0000138C0000}"/>
            </a:ext>
          </a:extLst>
        </xdr:cNvPr>
        <xdr:cNvSpPr txBox="1">
          <a:spLocks noChangeArrowheads="1"/>
        </xdr:cNvSpPr>
      </xdr:nvSpPr>
      <xdr:spPr bwMode="auto">
        <a:xfrm>
          <a:off x="542925" y="65532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9525</xdr:colOff>
      <xdr:row>79</xdr:row>
      <xdr:rowOff>38100</xdr:rowOff>
    </xdr:from>
    <xdr:to>
      <xdr:col>27</xdr:col>
      <xdr:colOff>19050</xdr:colOff>
      <xdr:row>80</xdr:row>
      <xdr:rowOff>57150</xdr:rowOff>
    </xdr:to>
    <xdr:sp macro="" textlink="">
      <xdr:nvSpPr>
        <xdr:cNvPr id="35860" name="Text Box 20">
          <a:extLst>
            <a:ext uri="{FF2B5EF4-FFF2-40B4-BE49-F238E27FC236}">
              <a16:creationId xmlns:a16="http://schemas.microsoft.com/office/drawing/2014/main" id="{00000000-0008-0000-0900-0000148C0000}"/>
            </a:ext>
          </a:extLst>
        </xdr:cNvPr>
        <xdr:cNvSpPr txBox="1">
          <a:spLocks noChangeArrowheads="1"/>
        </xdr:cNvSpPr>
      </xdr:nvSpPr>
      <xdr:spPr bwMode="auto">
        <a:xfrm>
          <a:off x="1914525" y="129159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79</xdr:row>
      <xdr:rowOff>38100</xdr:rowOff>
    </xdr:from>
    <xdr:to>
      <xdr:col>31</xdr:col>
      <xdr:colOff>66675</xdr:colOff>
      <xdr:row>80</xdr:row>
      <xdr:rowOff>57150</xdr:rowOff>
    </xdr:to>
    <xdr:sp macro="" textlink="">
      <xdr:nvSpPr>
        <xdr:cNvPr id="35861" name="Text Box 21">
          <a:extLst>
            <a:ext uri="{FF2B5EF4-FFF2-40B4-BE49-F238E27FC236}">
              <a16:creationId xmlns:a16="http://schemas.microsoft.com/office/drawing/2014/main" id="{00000000-0008-0000-0900-0000158C0000}"/>
            </a:ext>
          </a:extLst>
        </xdr:cNvPr>
        <xdr:cNvSpPr txBox="1">
          <a:spLocks noChangeArrowheads="1"/>
        </xdr:cNvSpPr>
      </xdr:nvSpPr>
      <xdr:spPr bwMode="auto">
        <a:xfrm>
          <a:off x="2266950" y="129159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79</xdr:row>
      <xdr:rowOff>38100</xdr:rowOff>
    </xdr:from>
    <xdr:ext cx="116541" cy="156882"/>
    <xdr:sp macro="" textlink="">
      <xdr:nvSpPr>
        <xdr:cNvPr id="35862" name="Text Box 22">
          <a:extLst>
            <a:ext uri="{FF2B5EF4-FFF2-40B4-BE49-F238E27FC236}">
              <a16:creationId xmlns:a16="http://schemas.microsoft.com/office/drawing/2014/main" id="{00000000-0008-0000-0900-0000168C0000}"/>
            </a:ext>
          </a:extLst>
        </xdr:cNvPr>
        <xdr:cNvSpPr txBox="1">
          <a:spLocks noChangeArrowheads="1"/>
        </xdr:cNvSpPr>
      </xdr:nvSpPr>
      <xdr:spPr bwMode="auto">
        <a:xfrm>
          <a:off x="542925" y="129159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9525</xdr:colOff>
      <xdr:row>118</xdr:row>
      <xdr:rowOff>38100</xdr:rowOff>
    </xdr:from>
    <xdr:to>
      <xdr:col>27</xdr:col>
      <xdr:colOff>19050</xdr:colOff>
      <xdr:row>119</xdr:row>
      <xdr:rowOff>57150</xdr:rowOff>
    </xdr:to>
    <xdr:sp macro="" textlink="">
      <xdr:nvSpPr>
        <xdr:cNvPr id="35863" name="Text Box 23">
          <a:extLst>
            <a:ext uri="{FF2B5EF4-FFF2-40B4-BE49-F238E27FC236}">
              <a16:creationId xmlns:a16="http://schemas.microsoft.com/office/drawing/2014/main" id="{00000000-0008-0000-0900-0000178C0000}"/>
            </a:ext>
          </a:extLst>
        </xdr:cNvPr>
        <xdr:cNvSpPr txBox="1">
          <a:spLocks noChangeArrowheads="1"/>
        </xdr:cNvSpPr>
      </xdr:nvSpPr>
      <xdr:spPr bwMode="auto">
        <a:xfrm>
          <a:off x="1914525" y="192786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118</xdr:row>
      <xdr:rowOff>38100</xdr:rowOff>
    </xdr:from>
    <xdr:to>
      <xdr:col>32</xdr:col>
      <xdr:colOff>0</xdr:colOff>
      <xdr:row>119</xdr:row>
      <xdr:rowOff>57150</xdr:rowOff>
    </xdr:to>
    <xdr:sp macro="" textlink="">
      <xdr:nvSpPr>
        <xdr:cNvPr id="35864" name="Text Box 24">
          <a:extLst>
            <a:ext uri="{FF2B5EF4-FFF2-40B4-BE49-F238E27FC236}">
              <a16:creationId xmlns:a16="http://schemas.microsoft.com/office/drawing/2014/main" id="{00000000-0008-0000-0900-0000188C0000}"/>
            </a:ext>
          </a:extLst>
        </xdr:cNvPr>
        <xdr:cNvSpPr txBox="1">
          <a:spLocks noChangeArrowheads="1"/>
        </xdr:cNvSpPr>
      </xdr:nvSpPr>
      <xdr:spPr bwMode="auto">
        <a:xfrm>
          <a:off x="2276475" y="192786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118</xdr:row>
      <xdr:rowOff>38100</xdr:rowOff>
    </xdr:from>
    <xdr:ext cx="116541" cy="156882"/>
    <xdr:sp macro="" textlink="">
      <xdr:nvSpPr>
        <xdr:cNvPr id="35865" name="Text Box 25">
          <a:extLst>
            <a:ext uri="{FF2B5EF4-FFF2-40B4-BE49-F238E27FC236}">
              <a16:creationId xmlns:a16="http://schemas.microsoft.com/office/drawing/2014/main" id="{00000000-0008-0000-0900-0000198C0000}"/>
            </a:ext>
          </a:extLst>
        </xdr:cNvPr>
        <xdr:cNvSpPr txBox="1">
          <a:spLocks noChangeArrowheads="1"/>
        </xdr:cNvSpPr>
      </xdr:nvSpPr>
      <xdr:spPr bwMode="auto">
        <a:xfrm>
          <a:off x="542925" y="192786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19050</xdr:colOff>
      <xdr:row>157</xdr:row>
      <xdr:rowOff>38100</xdr:rowOff>
    </xdr:from>
    <xdr:to>
      <xdr:col>27</xdr:col>
      <xdr:colOff>28575</xdr:colOff>
      <xdr:row>158</xdr:row>
      <xdr:rowOff>57150</xdr:rowOff>
    </xdr:to>
    <xdr:sp macro="" textlink="">
      <xdr:nvSpPr>
        <xdr:cNvPr id="35866" name="Text Box 26">
          <a:extLst>
            <a:ext uri="{FF2B5EF4-FFF2-40B4-BE49-F238E27FC236}">
              <a16:creationId xmlns:a16="http://schemas.microsoft.com/office/drawing/2014/main" id="{00000000-0008-0000-0900-00001A8C0000}"/>
            </a:ext>
          </a:extLst>
        </xdr:cNvPr>
        <xdr:cNvSpPr txBox="1">
          <a:spLocks noChangeArrowheads="1"/>
        </xdr:cNvSpPr>
      </xdr:nvSpPr>
      <xdr:spPr bwMode="auto">
        <a:xfrm>
          <a:off x="1924050" y="256413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157</xdr:row>
      <xdr:rowOff>38100</xdr:rowOff>
    </xdr:from>
    <xdr:to>
      <xdr:col>31</xdr:col>
      <xdr:colOff>66675</xdr:colOff>
      <xdr:row>158</xdr:row>
      <xdr:rowOff>57150</xdr:rowOff>
    </xdr:to>
    <xdr:sp macro="" textlink="">
      <xdr:nvSpPr>
        <xdr:cNvPr id="35867" name="Text Box 27">
          <a:extLst>
            <a:ext uri="{FF2B5EF4-FFF2-40B4-BE49-F238E27FC236}">
              <a16:creationId xmlns:a16="http://schemas.microsoft.com/office/drawing/2014/main" id="{00000000-0008-0000-0900-00001B8C0000}"/>
            </a:ext>
          </a:extLst>
        </xdr:cNvPr>
        <xdr:cNvSpPr txBox="1">
          <a:spLocks noChangeArrowheads="1"/>
        </xdr:cNvSpPr>
      </xdr:nvSpPr>
      <xdr:spPr bwMode="auto">
        <a:xfrm>
          <a:off x="2266950" y="256413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157</xdr:row>
      <xdr:rowOff>38100</xdr:rowOff>
    </xdr:from>
    <xdr:ext cx="116541" cy="156883"/>
    <xdr:sp macro="" textlink="">
      <xdr:nvSpPr>
        <xdr:cNvPr id="35868" name="Text Box 28">
          <a:extLst>
            <a:ext uri="{FF2B5EF4-FFF2-40B4-BE49-F238E27FC236}">
              <a16:creationId xmlns:a16="http://schemas.microsoft.com/office/drawing/2014/main" id="{00000000-0008-0000-0900-00001C8C0000}"/>
            </a:ext>
          </a:extLst>
        </xdr:cNvPr>
        <xdr:cNvSpPr txBox="1">
          <a:spLocks noChangeArrowheads="1"/>
        </xdr:cNvSpPr>
      </xdr:nvSpPr>
      <xdr:spPr bwMode="auto">
        <a:xfrm>
          <a:off x="542925" y="2564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19050</xdr:colOff>
      <xdr:row>196</xdr:row>
      <xdr:rowOff>38100</xdr:rowOff>
    </xdr:from>
    <xdr:to>
      <xdr:col>27</xdr:col>
      <xdr:colOff>28575</xdr:colOff>
      <xdr:row>197</xdr:row>
      <xdr:rowOff>57150</xdr:rowOff>
    </xdr:to>
    <xdr:sp macro="" textlink="">
      <xdr:nvSpPr>
        <xdr:cNvPr id="35869" name="Text Box 29">
          <a:extLst>
            <a:ext uri="{FF2B5EF4-FFF2-40B4-BE49-F238E27FC236}">
              <a16:creationId xmlns:a16="http://schemas.microsoft.com/office/drawing/2014/main" id="{00000000-0008-0000-0900-00001D8C0000}"/>
            </a:ext>
          </a:extLst>
        </xdr:cNvPr>
        <xdr:cNvSpPr txBox="1">
          <a:spLocks noChangeArrowheads="1"/>
        </xdr:cNvSpPr>
      </xdr:nvSpPr>
      <xdr:spPr bwMode="auto">
        <a:xfrm>
          <a:off x="1924050" y="32070675"/>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196</xdr:row>
      <xdr:rowOff>38100</xdr:rowOff>
    </xdr:from>
    <xdr:to>
      <xdr:col>32</xdr:col>
      <xdr:colOff>0</xdr:colOff>
      <xdr:row>197</xdr:row>
      <xdr:rowOff>57150</xdr:rowOff>
    </xdr:to>
    <xdr:sp macro="" textlink="">
      <xdr:nvSpPr>
        <xdr:cNvPr id="35870" name="Text Box 30">
          <a:extLst>
            <a:ext uri="{FF2B5EF4-FFF2-40B4-BE49-F238E27FC236}">
              <a16:creationId xmlns:a16="http://schemas.microsoft.com/office/drawing/2014/main" id="{00000000-0008-0000-0900-00001E8C0000}"/>
            </a:ext>
          </a:extLst>
        </xdr:cNvPr>
        <xdr:cNvSpPr txBox="1">
          <a:spLocks noChangeArrowheads="1"/>
        </xdr:cNvSpPr>
      </xdr:nvSpPr>
      <xdr:spPr bwMode="auto">
        <a:xfrm>
          <a:off x="2276475" y="32070675"/>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196</xdr:row>
      <xdr:rowOff>38100</xdr:rowOff>
    </xdr:from>
    <xdr:ext cx="116541" cy="156882"/>
    <xdr:sp macro="" textlink="">
      <xdr:nvSpPr>
        <xdr:cNvPr id="35871" name="Text Box 31">
          <a:extLst>
            <a:ext uri="{FF2B5EF4-FFF2-40B4-BE49-F238E27FC236}">
              <a16:creationId xmlns:a16="http://schemas.microsoft.com/office/drawing/2014/main" id="{00000000-0008-0000-0900-00001F8C0000}"/>
            </a:ext>
          </a:extLst>
        </xdr:cNvPr>
        <xdr:cNvSpPr txBox="1">
          <a:spLocks noChangeArrowheads="1"/>
        </xdr:cNvSpPr>
      </xdr:nvSpPr>
      <xdr:spPr bwMode="auto">
        <a:xfrm>
          <a:off x="542925" y="320706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44</xdr:row>
      <xdr:rowOff>66675</xdr:rowOff>
    </xdr:from>
    <xdr:to>
      <xdr:col>31</xdr:col>
      <xdr:colOff>0</xdr:colOff>
      <xdr:row>44</xdr:row>
      <xdr:rowOff>66675</xdr:rowOff>
    </xdr:to>
    <xdr:sp macro="" textlink="">
      <xdr:nvSpPr>
        <xdr:cNvPr id="35873" name="Line 33">
          <a:extLst>
            <a:ext uri="{FF2B5EF4-FFF2-40B4-BE49-F238E27FC236}">
              <a16:creationId xmlns:a16="http://schemas.microsoft.com/office/drawing/2014/main" id="{00000000-0008-0000-0900-0000218C0000}"/>
            </a:ext>
          </a:extLst>
        </xdr:cNvPr>
        <xdr:cNvSpPr>
          <a:spLocks noChangeShapeType="1"/>
        </xdr:cNvSpPr>
      </xdr:nvSpPr>
      <xdr:spPr bwMode="auto">
        <a:xfrm>
          <a:off x="476250" y="74485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122</xdr:row>
      <xdr:rowOff>76200</xdr:rowOff>
    </xdr:from>
    <xdr:to>
      <xdr:col>31</xdr:col>
      <xdr:colOff>0</xdr:colOff>
      <xdr:row>122</xdr:row>
      <xdr:rowOff>76200</xdr:rowOff>
    </xdr:to>
    <xdr:sp macro="" textlink="">
      <xdr:nvSpPr>
        <xdr:cNvPr id="35874" name="Line 34">
          <a:extLst>
            <a:ext uri="{FF2B5EF4-FFF2-40B4-BE49-F238E27FC236}">
              <a16:creationId xmlns:a16="http://schemas.microsoft.com/office/drawing/2014/main" id="{00000000-0008-0000-0900-0000228C0000}"/>
            </a:ext>
          </a:extLst>
        </xdr:cNvPr>
        <xdr:cNvSpPr>
          <a:spLocks noChangeShapeType="1"/>
        </xdr:cNvSpPr>
      </xdr:nvSpPr>
      <xdr:spPr bwMode="auto">
        <a:xfrm>
          <a:off x="476250" y="201834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83</xdr:row>
      <xdr:rowOff>85725</xdr:rowOff>
    </xdr:from>
    <xdr:to>
      <xdr:col>31</xdr:col>
      <xdr:colOff>0</xdr:colOff>
      <xdr:row>83</xdr:row>
      <xdr:rowOff>85725</xdr:rowOff>
    </xdr:to>
    <xdr:sp macro="" textlink="">
      <xdr:nvSpPr>
        <xdr:cNvPr id="35875" name="Line 35">
          <a:extLst>
            <a:ext uri="{FF2B5EF4-FFF2-40B4-BE49-F238E27FC236}">
              <a16:creationId xmlns:a16="http://schemas.microsoft.com/office/drawing/2014/main" id="{00000000-0008-0000-0900-0000238C0000}"/>
            </a:ext>
          </a:extLst>
        </xdr:cNvPr>
        <xdr:cNvSpPr>
          <a:spLocks noChangeShapeType="1"/>
        </xdr:cNvSpPr>
      </xdr:nvSpPr>
      <xdr:spPr bwMode="auto">
        <a:xfrm>
          <a:off x="476250" y="138303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161</xdr:row>
      <xdr:rowOff>76200</xdr:rowOff>
    </xdr:from>
    <xdr:to>
      <xdr:col>31</xdr:col>
      <xdr:colOff>0</xdr:colOff>
      <xdr:row>161</xdr:row>
      <xdr:rowOff>76200</xdr:rowOff>
    </xdr:to>
    <xdr:sp macro="" textlink="">
      <xdr:nvSpPr>
        <xdr:cNvPr id="35876" name="Line 36">
          <a:extLst>
            <a:ext uri="{FF2B5EF4-FFF2-40B4-BE49-F238E27FC236}">
              <a16:creationId xmlns:a16="http://schemas.microsoft.com/office/drawing/2014/main" id="{00000000-0008-0000-0900-0000248C0000}"/>
            </a:ext>
          </a:extLst>
        </xdr:cNvPr>
        <xdr:cNvSpPr>
          <a:spLocks noChangeShapeType="1"/>
        </xdr:cNvSpPr>
      </xdr:nvSpPr>
      <xdr:spPr bwMode="auto">
        <a:xfrm>
          <a:off x="476250" y="265461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200</xdr:row>
      <xdr:rowOff>76200</xdr:rowOff>
    </xdr:from>
    <xdr:to>
      <xdr:col>31</xdr:col>
      <xdr:colOff>0</xdr:colOff>
      <xdr:row>200</xdr:row>
      <xdr:rowOff>76200</xdr:rowOff>
    </xdr:to>
    <xdr:sp macro="" textlink="">
      <xdr:nvSpPr>
        <xdr:cNvPr id="35877" name="Line 37">
          <a:extLst>
            <a:ext uri="{FF2B5EF4-FFF2-40B4-BE49-F238E27FC236}">
              <a16:creationId xmlns:a16="http://schemas.microsoft.com/office/drawing/2014/main" id="{00000000-0008-0000-0900-0000258C0000}"/>
            </a:ext>
          </a:extLst>
        </xdr:cNvPr>
        <xdr:cNvSpPr>
          <a:spLocks noChangeShapeType="1"/>
        </xdr:cNvSpPr>
      </xdr:nvSpPr>
      <xdr:spPr bwMode="auto">
        <a:xfrm>
          <a:off x="476250" y="329755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36</xdr:col>
      <xdr:colOff>9525</xdr:colOff>
      <xdr:row>50</xdr:row>
      <xdr:rowOff>180975</xdr:rowOff>
    </xdr:from>
    <xdr:to>
      <xdr:col>38</xdr:col>
      <xdr:colOff>66675</xdr:colOff>
      <xdr:row>51</xdr:row>
      <xdr:rowOff>180975</xdr:rowOff>
    </xdr:to>
    <xdr:sp macro="" textlink="">
      <xdr:nvSpPr>
        <xdr:cNvPr id="35878" name="Text Box 38">
          <a:extLst>
            <a:ext uri="{FF2B5EF4-FFF2-40B4-BE49-F238E27FC236}">
              <a16:creationId xmlns:a16="http://schemas.microsoft.com/office/drawing/2014/main" id="{00000000-0008-0000-0900-0000268C0000}"/>
            </a:ext>
          </a:extLst>
        </xdr:cNvPr>
        <xdr:cNvSpPr txBox="1">
          <a:spLocks noChangeArrowheads="1"/>
        </xdr:cNvSpPr>
      </xdr:nvSpPr>
      <xdr:spPr bwMode="auto">
        <a:xfrm>
          <a:off x="27527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28</xdr:col>
      <xdr:colOff>0</xdr:colOff>
      <xdr:row>50</xdr:row>
      <xdr:rowOff>47625</xdr:rowOff>
    </xdr:from>
    <xdr:to>
      <xdr:col>30</xdr:col>
      <xdr:colOff>38100</xdr:colOff>
      <xdr:row>51</xdr:row>
      <xdr:rowOff>47625</xdr:rowOff>
    </xdr:to>
    <xdr:sp macro="" textlink="">
      <xdr:nvSpPr>
        <xdr:cNvPr id="35879" name="Text Box 39">
          <a:extLst>
            <a:ext uri="{FF2B5EF4-FFF2-40B4-BE49-F238E27FC236}">
              <a16:creationId xmlns:a16="http://schemas.microsoft.com/office/drawing/2014/main" id="{00000000-0008-0000-0900-0000278C0000}"/>
            </a:ext>
          </a:extLst>
        </xdr:cNvPr>
        <xdr:cNvSpPr txBox="1">
          <a:spLocks noChangeArrowheads="1"/>
        </xdr:cNvSpPr>
      </xdr:nvSpPr>
      <xdr:spPr bwMode="auto">
        <a:xfrm>
          <a:off x="2133600" y="8572500"/>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89</xdr:row>
      <xdr:rowOff>47625</xdr:rowOff>
    </xdr:from>
    <xdr:to>
      <xdr:col>30</xdr:col>
      <xdr:colOff>28575</xdr:colOff>
      <xdr:row>90</xdr:row>
      <xdr:rowOff>47625</xdr:rowOff>
    </xdr:to>
    <xdr:sp macro="" textlink="">
      <xdr:nvSpPr>
        <xdr:cNvPr id="35880" name="Text Box 40">
          <a:extLst>
            <a:ext uri="{FF2B5EF4-FFF2-40B4-BE49-F238E27FC236}">
              <a16:creationId xmlns:a16="http://schemas.microsoft.com/office/drawing/2014/main" id="{00000000-0008-0000-0900-0000288C0000}"/>
            </a:ext>
          </a:extLst>
        </xdr:cNvPr>
        <xdr:cNvSpPr txBox="1">
          <a:spLocks noChangeArrowheads="1"/>
        </xdr:cNvSpPr>
      </xdr:nvSpPr>
      <xdr:spPr bwMode="auto">
        <a:xfrm>
          <a:off x="2133600" y="149352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128</xdr:row>
      <xdr:rowOff>47625</xdr:rowOff>
    </xdr:from>
    <xdr:to>
      <xdr:col>30</xdr:col>
      <xdr:colOff>38100</xdr:colOff>
      <xdr:row>129</xdr:row>
      <xdr:rowOff>47625</xdr:rowOff>
    </xdr:to>
    <xdr:sp macro="" textlink="">
      <xdr:nvSpPr>
        <xdr:cNvPr id="35882" name="Text Box 42">
          <a:extLst>
            <a:ext uri="{FF2B5EF4-FFF2-40B4-BE49-F238E27FC236}">
              <a16:creationId xmlns:a16="http://schemas.microsoft.com/office/drawing/2014/main" id="{00000000-0008-0000-0900-00002A8C0000}"/>
            </a:ext>
          </a:extLst>
        </xdr:cNvPr>
        <xdr:cNvSpPr txBox="1">
          <a:spLocks noChangeArrowheads="1"/>
        </xdr:cNvSpPr>
      </xdr:nvSpPr>
      <xdr:spPr bwMode="auto">
        <a:xfrm>
          <a:off x="2133600" y="21297900"/>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167</xdr:row>
      <xdr:rowOff>47625</xdr:rowOff>
    </xdr:from>
    <xdr:to>
      <xdr:col>30</xdr:col>
      <xdr:colOff>28575</xdr:colOff>
      <xdr:row>168</xdr:row>
      <xdr:rowOff>47625</xdr:rowOff>
    </xdr:to>
    <xdr:sp macro="" textlink="">
      <xdr:nvSpPr>
        <xdr:cNvPr id="35884" name="Text Box 44">
          <a:extLst>
            <a:ext uri="{FF2B5EF4-FFF2-40B4-BE49-F238E27FC236}">
              <a16:creationId xmlns:a16="http://schemas.microsoft.com/office/drawing/2014/main" id="{00000000-0008-0000-0900-00002C8C0000}"/>
            </a:ext>
          </a:extLst>
        </xdr:cNvPr>
        <xdr:cNvSpPr txBox="1">
          <a:spLocks noChangeArrowheads="1"/>
        </xdr:cNvSpPr>
      </xdr:nvSpPr>
      <xdr:spPr bwMode="auto">
        <a:xfrm>
          <a:off x="2133600" y="276606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206</xdr:row>
      <xdr:rowOff>47625</xdr:rowOff>
    </xdr:from>
    <xdr:to>
      <xdr:col>30</xdr:col>
      <xdr:colOff>28575</xdr:colOff>
      <xdr:row>207</xdr:row>
      <xdr:rowOff>47625</xdr:rowOff>
    </xdr:to>
    <xdr:sp macro="" textlink="">
      <xdr:nvSpPr>
        <xdr:cNvPr id="35886" name="Text Box 46">
          <a:extLst>
            <a:ext uri="{FF2B5EF4-FFF2-40B4-BE49-F238E27FC236}">
              <a16:creationId xmlns:a16="http://schemas.microsoft.com/office/drawing/2014/main" id="{00000000-0008-0000-0900-00002E8C0000}"/>
            </a:ext>
          </a:extLst>
        </xdr:cNvPr>
        <xdr:cNvSpPr txBox="1">
          <a:spLocks noChangeArrowheads="1"/>
        </xdr:cNvSpPr>
      </xdr:nvSpPr>
      <xdr:spPr bwMode="auto">
        <a:xfrm>
          <a:off x="2133600" y="340899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51</xdr:col>
      <xdr:colOff>19050</xdr:colOff>
      <xdr:row>12</xdr:row>
      <xdr:rowOff>0</xdr:rowOff>
    </xdr:from>
    <xdr:to>
      <xdr:col>54</xdr:col>
      <xdr:colOff>38100</xdr:colOff>
      <xdr:row>12</xdr:row>
      <xdr:rowOff>142875</xdr:rowOff>
    </xdr:to>
    <xdr:sp macro="" textlink="">
      <xdr:nvSpPr>
        <xdr:cNvPr id="35888" name="Text Box 48">
          <a:extLst>
            <a:ext uri="{FF2B5EF4-FFF2-40B4-BE49-F238E27FC236}">
              <a16:creationId xmlns:a16="http://schemas.microsoft.com/office/drawing/2014/main" id="{00000000-0008-0000-0900-0000308C0000}"/>
            </a:ext>
          </a:extLst>
        </xdr:cNvPr>
        <xdr:cNvSpPr txBox="1">
          <a:spLocks noChangeArrowheads="1"/>
        </xdr:cNvSpPr>
      </xdr:nvSpPr>
      <xdr:spPr bwMode="auto">
        <a:xfrm>
          <a:off x="3905250" y="2305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66</xdr:col>
      <xdr:colOff>19050</xdr:colOff>
      <xdr:row>12</xdr:row>
      <xdr:rowOff>0</xdr:rowOff>
    </xdr:from>
    <xdr:to>
      <xdr:col>69</xdr:col>
      <xdr:colOff>38100</xdr:colOff>
      <xdr:row>12</xdr:row>
      <xdr:rowOff>142875</xdr:rowOff>
    </xdr:to>
    <xdr:sp macro="" textlink="">
      <xdr:nvSpPr>
        <xdr:cNvPr id="35889" name="Text Box 49">
          <a:extLst>
            <a:ext uri="{FF2B5EF4-FFF2-40B4-BE49-F238E27FC236}">
              <a16:creationId xmlns:a16="http://schemas.microsoft.com/office/drawing/2014/main" id="{00000000-0008-0000-0900-0000318C0000}"/>
            </a:ext>
          </a:extLst>
        </xdr:cNvPr>
        <xdr:cNvSpPr txBox="1">
          <a:spLocks noChangeArrowheads="1"/>
        </xdr:cNvSpPr>
      </xdr:nvSpPr>
      <xdr:spPr bwMode="auto">
        <a:xfrm>
          <a:off x="5048250" y="2305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93</xdr:col>
      <xdr:colOff>66675</xdr:colOff>
      <xdr:row>12</xdr:row>
      <xdr:rowOff>0</xdr:rowOff>
    </xdr:from>
    <xdr:to>
      <xdr:col>96</xdr:col>
      <xdr:colOff>57150</xdr:colOff>
      <xdr:row>12</xdr:row>
      <xdr:rowOff>190500</xdr:rowOff>
    </xdr:to>
    <xdr:sp macro="" textlink="">
      <xdr:nvSpPr>
        <xdr:cNvPr id="35890" name="Text Box 50">
          <a:extLst>
            <a:ext uri="{FF2B5EF4-FFF2-40B4-BE49-F238E27FC236}">
              <a16:creationId xmlns:a16="http://schemas.microsoft.com/office/drawing/2014/main" id="{00000000-0008-0000-0900-0000328C0000}"/>
            </a:ext>
          </a:extLst>
        </xdr:cNvPr>
        <xdr:cNvSpPr txBox="1">
          <a:spLocks noChangeArrowheads="1"/>
        </xdr:cNvSpPr>
      </xdr:nvSpPr>
      <xdr:spPr bwMode="auto">
        <a:xfrm>
          <a:off x="7153275" y="2305050"/>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81</xdr:col>
      <xdr:colOff>19050</xdr:colOff>
      <xdr:row>12</xdr:row>
      <xdr:rowOff>0</xdr:rowOff>
    </xdr:from>
    <xdr:to>
      <xdr:col>84</xdr:col>
      <xdr:colOff>38100</xdr:colOff>
      <xdr:row>12</xdr:row>
      <xdr:rowOff>142875</xdr:rowOff>
    </xdr:to>
    <xdr:sp macro="" textlink="">
      <xdr:nvSpPr>
        <xdr:cNvPr id="35891" name="Text Box 51">
          <a:extLst>
            <a:ext uri="{FF2B5EF4-FFF2-40B4-BE49-F238E27FC236}">
              <a16:creationId xmlns:a16="http://schemas.microsoft.com/office/drawing/2014/main" id="{00000000-0008-0000-0900-0000338C0000}"/>
            </a:ext>
          </a:extLst>
        </xdr:cNvPr>
        <xdr:cNvSpPr txBox="1">
          <a:spLocks noChangeArrowheads="1"/>
        </xdr:cNvSpPr>
      </xdr:nvSpPr>
      <xdr:spPr bwMode="auto">
        <a:xfrm>
          <a:off x="6191250" y="2305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90</xdr:col>
      <xdr:colOff>9525</xdr:colOff>
      <xdr:row>50</xdr:row>
      <xdr:rowOff>180975</xdr:rowOff>
    </xdr:from>
    <xdr:to>
      <xdr:col>92</xdr:col>
      <xdr:colOff>66675</xdr:colOff>
      <xdr:row>51</xdr:row>
      <xdr:rowOff>180975</xdr:rowOff>
    </xdr:to>
    <xdr:sp macro="" textlink="">
      <xdr:nvSpPr>
        <xdr:cNvPr id="35895" name="Text Box 55">
          <a:extLst>
            <a:ext uri="{FF2B5EF4-FFF2-40B4-BE49-F238E27FC236}">
              <a16:creationId xmlns:a16="http://schemas.microsoft.com/office/drawing/2014/main" id="{00000000-0008-0000-0900-0000378C0000}"/>
            </a:ext>
          </a:extLst>
        </xdr:cNvPr>
        <xdr:cNvSpPr txBox="1">
          <a:spLocks noChangeArrowheads="1"/>
        </xdr:cNvSpPr>
      </xdr:nvSpPr>
      <xdr:spPr bwMode="auto">
        <a:xfrm>
          <a:off x="61055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r>
            <a:rPr lang="en-US" altLang="ja-JP" sz="600" b="0" i="0" u="none" strike="noStrike" baseline="0">
              <a:solidFill>
                <a:srgbClr val="000000"/>
              </a:solidFill>
              <a:latin typeface="ＭＳ Ｐゴシック"/>
              <a:ea typeface="ＭＳ Ｐゴシック"/>
            </a:rPr>
            <a:t>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44</xdr:col>
      <xdr:colOff>9525</xdr:colOff>
      <xdr:row>50</xdr:row>
      <xdr:rowOff>180975</xdr:rowOff>
    </xdr:from>
    <xdr:to>
      <xdr:col>46</xdr:col>
      <xdr:colOff>66675</xdr:colOff>
      <xdr:row>51</xdr:row>
      <xdr:rowOff>180975</xdr:rowOff>
    </xdr:to>
    <xdr:sp macro="" textlink="">
      <xdr:nvSpPr>
        <xdr:cNvPr id="35896" name="Text Box 56">
          <a:extLst>
            <a:ext uri="{FF2B5EF4-FFF2-40B4-BE49-F238E27FC236}">
              <a16:creationId xmlns:a16="http://schemas.microsoft.com/office/drawing/2014/main" id="{00000000-0008-0000-0900-0000388C0000}"/>
            </a:ext>
          </a:extLst>
        </xdr:cNvPr>
        <xdr:cNvSpPr txBox="1">
          <a:spLocks noChangeArrowheads="1"/>
        </xdr:cNvSpPr>
      </xdr:nvSpPr>
      <xdr:spPr bwMode="auto">
        <a:xfrm>
          <a:off x="33623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61</xdr:col>
      <xdr:colOff>9525</xdr:colOff>
      <xdr:row>50</xdr:row>
      <xdr:rowOff>180975</xdr:rowOff>
    </xdr:from>
    <xdr:to>
      <xdr:col>63</xdr:col>
      <xdr:colOff>66675</xdr:colOff>
      <xdr:row>51</xdr:row>
      <xdr:rowOff>180975</xdr:rowOff>
    </xdr:to>
    <xdr:sp macro="" textlink="">
      <xdr:nvSpPr>
        <xdr:cNvPr id="35897" name="Text Box 57">
          <a:extLst>
            <a:ext uri="{FF2B5EF4-FFF2-40B4-BE49-F238E27FC236}">
              <a16:creationId xmlns:a16="http://schemas.microsoft.com/office/drawing/2014/main" id="{00000000-0008-0000-0900-0000398C0000}"/>
            </a:ext>
          </a:extLst>
        </xdr:cNvPr>
        <xdr:cNvSpPr txBox="1">
          <a:spLocks noChangeArrowheads="1"/>
        </xdr:cNvSpPr>
      </xdr:nvSpPr>
      <xdr:spPr bwMode="auto">
        <a:xfrm>
          <a:off x="38957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40</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71</xdr:col>
      <xdr:colOff>9525</xdr:colOff>
      <xdr:row>50</xdr:row>
      <xdr:rowOff>180975</xdr:rowOff>
    </xdr:from>
    <xdr:to>
      <xdr:col>73</xdr:col>
      <xdr:colOff>66675</xdr:colOff>
      <xdr:row>51</xdr:row>
      <xdr:rowOff>180975</xdr:rowOff>
    </xdr:to>
    <xdr:sp macro="" textlink="">
      <xdr:nvSpPr>
        <xdr:cNvPr id="35898" name="Text Box 58">
          <a:extLst>
            <a:ext uri="{FF2B5EF4-FFF2-40B4-BE49-F238E27FC236}">
              <a16:creationId xmlns:a16="http://schemas.microsoft.com/office/drawing/2014/main" id="{00000000-0008-0000-0900-00003A8C0000}"/>
            </a:ext>
          </a:extLst>
        </xdr:cNvPr>
        <xdr:cNvSpPr txBox="1">
          <a:spLocks noChangeArrowheads="1"/>
        </xdr:cNvSpPr>
      </xdr:nvSpPr>
      <xdr:spPr bwMode="auto">
        <a:xfrm>
          <a:off x="46577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80</xdr:col>
      <xdr:colOff>9525</xdr:colOff>
      <xdr:row>50</xdr:row>
      <xdr:rowOff>180975</xdr:rowOff>
    </xdr:from>
    <xdr:to>
      <xdr:col>82</xdr:col>
      <xdr:colOff>66676</xdr:colOff>
      <xdr:row>51</xdr:row>
      <xdr:rowOff>180975</xdr:rowOff>
    </xdr:to>
    <xdr:sp macro="" textlink="">
      <xdr:nvSpPr>
        <xdr:cNvPr id="35899" name="Text Box 59">
          <a:extLst>
            <a:ext uri="{FF2B5EF4-FFF2-40B4-BE49-F238E27FC236}">
              <a16:creationId xmlns:a16="http://schemas.microsoft.com/office/drawing/2014/main" id="{00000000-0008-0000-0900-00003B8C0000}"/>
            </a:ext>
          </a:extLst>
        </xdr:cNvPr>
        <xdr:cNvSpPr txBox="1">
          <a:spLocks noChangeArrowheads="1"/>
        </xdr:cNvSpPr>
      </xdr:nvSpPr>
      <xdr:spPr bwMode="auto">
        <a:xfrm>
          <a:off x="53435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65</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100</xdr:col>
      <xdr:colOff>9525</xdr:colOff>
      <xdr:row>50</xdr:row>
      <xdr:rowOff>180975</xdr:rowOff>
    </xdr:from>
    <xdr:to>
      <xdr:col>102</xdr:col>
      <xdr:colOff>66675</xdr:colOff>
      <xdr:row>51</xdr:row>
      <xdr:rowOff>180975</xdr:rowOff>
    </xdr:to>
    <xdr:sp macro="" textlink="">
      <xdr:nvSpPr>
        <xdr:cNvPr id="35901" name="Text Box 61">
          <a:extLst>
            <a:ext uri="{FF2B5EF4-FFF2-40B4-BE49-F238E27FC236}">
              <a16:creationId xmlns:a16="http://schemas.microsoft.com/office/drawing/2014/main" id="{00000000-0008-0000-0900-00003D8C0000}"/>
            </a:ext>
          </a:extLst>
        </xdr:cNvPr>
        <xdr:cNvSpPr txBox="1">
          <a:spLocks noChangeArrowheads="1"/>
        </xdr:cNvSpPr>
      </xdr:nvSpPr>
      <xdr:spPr bwMode="auto">
        <a:xfrm>
          <a:off x="68675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109</xdr:col>
      <xdr:colOff>9525</xdr:colOff>
      <xdr:row>50</xdr:row>
      <xdr:rowOff>180975</xdr:rowOff>
    </xdr:from>
    <xdr:to>
      <xdr:col>111</xdr:col>
      <xdr:colOff>66675</xdr:colOff>
      <xdr:row>51</xdr:row>
      <xdr:rowOff>180975</xdr:rowOff>
    </xdr:to>
    <xdr:sp macro="" textlink="">
      <xdr:nvSpPr>
        <xdr:cNvPr id="35902" name="Text Box 62">
          <a:extLst>
            <a:ext uri="{FF2B5EF4-FFF2-40B4-BE49-F238E27FC236}">
              <a16:creationId xmlns:a16="http://schemas.microsoft.com/office/drawing/2014/main" id="{00000000-0008-0000-0900-00003E8C0000}"/>
            </a:ext>
          </a:extLst>
        </xdr:cNvPr>
        <xdr:cNvSpPr txBox="1">
          <a:spLocks noChangeArrowheads="1"/>
        </xdr:cNvSpPr>
      </xdr:nvSpPr>
      <xdr:spPr bwMode="auto">
        <a:xfrm>
          <a:off x="75533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104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118</xdr:col>
      <xdr:colOff>9525</xdr:colOff>
      <xdr:row>50</xdr:row>
      <xdr:rowOff>180975</xdr:rowOff>
    </xdr:from>
    <xdr:to>
      <xdr:col>120</xdr:col>
      <xdr:colOff>66675</xdr:colOff>
      <xdr:row>51</xdr:row>
      <xdr:rowOff>180975</xdr:rowOff>
    </xdr:to>
    <xdr:sp macro="" textlink="">
      <xdr:nvSpPr>
        <xdr:cNvPr id="35903" name="Text Box 63">
          <a:extLst>
            <a:ext uri="{FF2B5EF4-FFF2-40B4-BE49-F238E27FC236}">
              <a16:creationId xmlns:a16="http://schemas.microsoft.com/office/drawing/2014/main" id="{00000000-0008-0000-0900-00003F8C0000}"/>
            </a:ext>
          </a:extLst>
        </xdr:cNvPr>
        <xdr:cNvSpPr txBox="1">
          <a:spLocks noChangeArrowheads="1"/>
        </xdr:cNvSpPr>
      </xdr:nvSpPr>
      <xdr:spPr bwMode="auto">
        <a:xfrm>
          <a:off x="82391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r>
            <a:rPr lang="en-US" altLang="ja-JP" sz="600" b="0" i="0" u="none" strike="noStrike" baseline="0">
              <a:solidFill>
                <a:srgbClr val="000000"/>
              </a:solidFill>
              <a:latin typeface="ＭＳ Ｐゴシック"/>
              <a:ea typeface="ＭＳ Ｐゴシック"/>
            </a:rPr>
            <a:t>15</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124</xdr:col>
      <xdr:colOff>66675</xdr:colOff>
      <xdr:row>50</xdr:row>
      <xdr:rowOff>180975</xdr:rowOff>
    </xdr:from>
    <xdr:to>
      <xdr:col>127</xdr:col>
      <xdr:colOff>47626</xdr:colOff>
      <xdr:row>51</xdr:row>
      <xdr:rowOff>180975</xdr:rowOff>
    </xdr:to>
    <xdr:sp macro="" textlink="">
      <xdr:nvSpPr>
        <xdr:cNvPr id="35904" name="Text Box 64">
          <a:extLst>
            <a:ext uri="{FF2B5EF4-FFF2-40B4-BE49-F238E27FC236}">
              <a16:creationId xmlns:a16="http://schemas.microsoft.com/office/drawing/2014/main" id="{00000000-0008-0000-0900-0000408C0000}"/>
            </a:ext>
          </a:extLst>
        </xdr:cNvPr>
        <xdr:cNvSpPr txBox="1">
          <a:spLocks noChangeArrowheads="1"/>
        </xdr:cNvSpPr>
      </xdr:nvSpPr>
      <xdr:spPr bwMode="auto">
        <a:xfrm>
          <a:off x="875347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126</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0</xdr:colOff>
      <xdr:row>89</xdr:row>
      <xdr:rowOff>180975</xdr:rowOff>
    </xdr:from>
    <xdr:to>
      <xdr:col>38</xdr:col>
      <xdr:colOff>57149</xdr:colOff>
      <xdr:row>90</xdr:row>
      <xdr:rowOff>180975</xdr:rowOff>
    </xdr:to>
    <xdr:sp macro="" textlink="">
      <xdr:nvSpPr>
        <xdr:cNvPr id="35909" name="Text Box 69">
          <a:extLst>
            <a:ext uri="{FF2B5EF4-FFF2-40B4-BE49-F238E27FC236}">
              <a16:creationId xmlns:a16="http://schemas.microsoft.com/office/drawing/2014/main" id="{00000000-0008-0000-0900-0000458C0000}"/>
            </a:ext>
          </a:extLst>
        </xdr:cNvPr>
        <xdr:cNvSpPr txBox="1">
          <a:spLocks noChangeArrowheads="1"/>
        </xdr:cNvSpPr>
      </xdr:nvSpPr>
      <xdr:spPr bwMode="auto">
        <a:xfrm>
          <a:off x="4572000"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52</xdr:col>
      <xdr:colOff>9525</xdr:colOff>
      <xdr:row>89</xdr:row>
      <xdr:rowOff>180975</xdr:rowOff>
    </xdr:from>
    <xdr:to>
      <xdr:col>54</xdr:col>
      <xdr:colOff>66674</xdr:colOff>
      <xdr:row>90</xdr:row>
      <xdr:rowOff>180975</xdr:rowOff>
    </xdr:to>
    <xdr:sp macro="" textlink="">
      <xdr:nvSpPr>
        <xdr:cNvPr id="35912" name="Text Box 72">
          <a:extLst>
            <a:ext uri="{FF2B5EF4-FFF2-40B4-BE49-F238E27FC236}">
              <a16:creationId xmlns:a16="http://schemas.microsoft.com/office/drawing/2014/main" id="{00000000-0008-0000-0900-0000488C0000}"/>
            </a:ext>
          </a:extLst>
        </xdr:cNvPr>
        <xdr:cNvSpPr txBox="1">
          <a:spLocks noChangeArrowheads="1"/>
        </xdr:cNvSpPr>
      </xdr:nvSpPr>
      <xdr:spPr bwMode="auto">
        <a:xfrm>
          <a:off x="51911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59</xdr:col>
      <xdr:colOff>9525</xdr:colOff>
      <xdr:row>89</xdr:row>
      <xdr:rowOff>180975</xdr:rowOff>
    </xdr:from>
    <xdr:to>
      <xdr:col>61</xdr:col>
      <xdr:colOff>66675</xdr:colOff>
      <xdr:row>90</xdr:row>
      <xdr:rowOff>180975</xdr:rowOff>
    </xdr:to>
    <xdr:sp macro="" textlink="">
      <xdr:nvSpPr>
        <xdr:cNvPr id="35914" name="Text Box 74">
          <a:extLst>
            <a:ext uri="{FF2B5EF4-FFF2-40B4-BE49-F238E27FC236}">
              <a16:creationId xmlns:a16="http://schemas.microsoft.com/office/drawing/2014/main" id="{00000000-0008-0000-0900-00004A8C0000}"/>
            </a:ext>
          </a:extLst>
        </xdr:cNvPr>
        <xdr:cNvSpPr txBox="1">
          <a:spLocks noChangeArrowheads="1"/>
        </xdr:cNvSpPr>
      </xdr:nvSpPr>
      <xdr:spPr bwMode="auto">
        <a:xfrm>
          <a:off x="57245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66</xdr:col>
      <xdr:colOff>9525</xdr:colOff>
      <xdr:row>89</xdr:row>
      <xdr:rowOff>180975</xdr:rowOff>
    </xdr:from>
    <xdr:to>
      <xdr:col>68</xdr:col>
      <xdr:colOff>66676</xdr:colOff>
      <xdr:row>90</xdr:row>
      <xdr:rowOff>180975</xdr:rowOff>
    </xdr:to>
    <xdr:sp macro="" textlink="">
      <xdr:nvSpPr>
        <xdr:cNvPr id="35919" name="Text Box 79">
          <a:extLst>
            <a:ext uri="{FF2B5EF4-FFF2-40B4-BE49-F238E27FC236}">
              <a16:creationId xmlns:a16="http://schemas.microsoft.com/office/drawing/2014/main" id="{00000000-0008-0000-0900-00004F8C0000}"/>
            </a:ext>
          </a:extLst>
        </xdr:cNvPr>
        <xdr:cNvSpPr txBox="1">
          <a:spLocks noChangeArrowheads="1"/>
        </xdr:cNvSpPr>
      </xdr:nvSpPr>
      <xdr:spPr bwMode="auto">
        <a:xfrm>
          <a:off x="62579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73</xdr:col>
      <xdr:colOff>9525</xdr:colOff>
      <xdr:row>89</xdr:row>
      <xdr:rowOff>180975</xdr:rowOff>
    </xdr:from>
    <xdr:to>
      <xdr:col>75</xdr:col>
      <xdr:colOff>66675</xdr:colOff>
      <xdr:row>90</xdr:row>
      <xdr:rowOff>180975</xdr:rowOff>
    </xdr:to>
    <xdr:sp macro="" textlink="">
      <xdr:nvSpPr>
        <xdr:cNvPr id="35920" name="Text Box 80">
          <a:extLst>
            <a:ext uri="{FF2B5EF4-FFF2-40B4-BE49-F238E27FC236}">
              <a16:creationId xmlns:a16="http://schemas.microsoft.com/office/drawing/2014/main" id="{00000000-0008-0000-0900-0000508C0000}"/>
            </a:ext>
          </a:extLst>
        </xdr:cNvPr>
        <xdr:cNvSpPr txBox="1">
          <a:spLocks noChangeArrowheads="1"/>
        </xdr:cNvSpPr>
      </xdr:nvSpPr>
      <xdr:spPr bwMode="auto">
        <a:xfrm>
          <a:off x="67913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9525</xdr:colOff>
      <xdr:row>128</xdr:row>
      <xdr:rowOff>180975</xdr:rowOff>
    </xdr:from>
    <xdr:to>
      <xdr:col>38</xdr:col>
      <xdr:colOff>66675</xdr:colOff>
      <xdr:row>129</xdr:row>
      <xdr:rowOff>180975</xdr:rowOff>
    </xdr:to>
    <xdr:sp macro="" textlink="">
      <xdr:nvSpPr>
        <xdr:cNvPr id="35921" name="Text Box 81">
          <a:extLst>
            <a:ext uri="{FF2B5EF4-FFF2-40B4-BE49-F238E27FC236}">
              <a16:creationId xmlns:a16="http://schemas.microsoft.com/office/drawing/2014/main" id="{00000000-0008-0000-0900-0000518C0000}"/>
            </a:ext>
          </a:extLst>
        </xdr:cNvPr>
        <xdr:cNvSpPr txBox="1">
          <a:spLocks noChangeArrowheads="1"/>
        </xdr:cNvSpPr>
      </xdr:nvSpPr>
      <xdr:spPr bwMode="auto">
        <a:xfrm>
          <a:off x="2752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46</xdr:col>
      <xdr:colOff>9525</xdr:colOff>
      <xdr:row>128</xdr:row>
      <xdr:rowOff>180975</xdr:rowOff>
    </xdr:from>
    <xdr:to>
      <xdr:col>48</xdr:col>
      <xdr:colOff>66675</xdr:colOff>
      <xdr:row>129</xdr:row>
      <xdr:rowOff>180975</xdr:rowOff>
    </xdr:to>
    <xdr:sp macro="" textlink="">
      <xdr:nvSpPr>
        <xdr:cNvPr id="35925" name="Text Box 85">
          <a:extLst>
            <a:ext uri="{FF2B5EF4-FFF2-40B4-BE49-F238E27FC236}">
              <a16:creationId xmlns:a16="http://schemas.microsoft.com/office/drawing/2014/main" id="{00000000-0008-0000-0900-0000558C0000}"/>
            </a:ext>
          </a:extLst>
        </xdr:cNvPr>
        <xdr:cNvSpPr txBox="1">
          <a:spLocks noChangeArrowheads="1"/>
        </xdr:cNvSpPr>
      </xdr:nvSpPr>
      <xdr:spPr bwMode="auto">
        <a:xfrm>
          <a:off x="3514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56</xdr:col>
      <xdr:colOff>9525</xdr:colOff>
      <xdr:row>128</xdr:row>
      <xdr:rowOff>180975</xdr:rowOff>
    </xdr:from>
    <xdr:to>
      <xdr:col>58</xdr:col>
      <xdr:colOff>66675</xdr:colOff>
      <xdr:row>129</xdr:row>
      <xdr:rowOff>180975</xdr:rowOff>
    </xdr:to>
    <xdr:sp macro="" textlink="">
      <xdr:nvSpPr>
        <xdr:cNvPr id="35926" name="Text Box 86">
          <a:extLst>
            <a:ext uri="{FF2B5EF4-FFF2-40B4-BE49-F238E27FC236}">
              <a16:creationId xmlns:a16="http://schemas.microsoft.com/office/drawing/2014/main" id="{00000000-0008-0000-0900-0000568C0000}"/>
            </a:ext>
          </a:extLst>
        </xdr:cNvPr>
        <xdr:cNvSpPr txBox="1">
          <a:spLocks noChangeArrowheads="1"/>
        </xdr:cNvSpPr>
      </xdr:nvSpPr>
      <xdr:spPr bwMode="auto">
        <a:xfrm>
          <a:off x="4276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66</xdr:col>
      <xdr:colOff>9525</xdr:colOff>
      <xdr:row>128</xdr:row>
      <xdr:rowOff>180975</xdr:rowOff>
    </xdr:from>
    <xdr:to>
      <xdr:col>68</xdr:col>
      <xdr:colOff>66675</xdr:colOff>
      <xdr:row>129</xdr:row>
      <xdr:rowOff>180975</xdr:rowOff>
    </xdr:to>
    <xdr:sp macro="" textlink="">
      <xdr:nvSpPr>
        <xdr:cNvPr id="35927" name="Text Box 87">
          <a:extLst>
            <a:ext uri="{FF2B5EF4-FFF2-40B4-BE49-F238E27FC236}">
              <a16:creationId xmlns:a16="http://schemas.microsoft.com/office/drawing/2014/main" id="{00000000-0008-0000-0900-0000578C0000}"/>
            </a:ext>
          </a:extLst>
        </xdr:cNvPr>
        <xdr:cNvSpPr txBox="1">
          <a:spLocks noChangeArrowheads="1"/>
        </xdr:cNvSpPr>
      </xdr:nvSpPr>
      <xdr:spPr bwMode="auto">
        <a:xfrm>
          <a:off x="5038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76</xdr:col>
      <xdr:colOff>9525</xdr:colOff>
      <xdr:row>128</xdr:row>
      <xdr:rowOff>180975</xdr:rowOff>
    </xdr:from>
    <xdr:to>
      <xdr:col>78</xdr:col>
      <xdr:colOff>66675</xdr:colOff>
      <xdr:row>129</xdr:row>
      <xdr:rowOff>180975</xdr:rowOff>
    </xdr:to>
    <xdr:sp macro="" textlink="">
      <xdr:nvSpPr>
        <xdr:cNvPr id="35928" name="Text Box 88">
          <a:extLst>
            <a:ext uri="{FF2B5EF4-FFF2-40B4-BE49-F238E27FC236}">
              <a16:creationId xmlns:a16="http://schemas.microsoft.com/office/drawing/2014/main" id="{00000000-0008-0000-0900-0000588C0000}"/>
            </a:ext>
          </a:extLst>
        </xdr:cNvPr>
        <xdr:cNvSpPr txBox="1">
          <a:spLocks noChangeArrowheads="1"/>
        </xdr:cNvSpPr>
      </xdr:nvSpPr>
      <xdr:spPr bwMode="auto">
        <a:xfrm>
          <a:off x="5800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86</xdr:col>
      <xdr:colOff>9525</xdr:colOff>
      <xdr:row>128</xdr:row>
      <xdr:rowOff>180975</xdr:rowOff>
    </xdr:from>
    <xdr:to>
      <xdr:col>88</xdr:col>
      <xdr:colOff>66675</xdr:colOff>
      <xdr:row>129</xdr:row>
      <xdr:rowOff>180975</xdr:rowOff>
    </xdr:to>
    <xdr:sp macro="" textlink="">
      <xdr:nvSpPr>
        <xdr:cNvPr id="35929" name="Text Box 89">
          <a:extLst>
            <a:ext uri="{FF2B5EF4-FFF2-40B4-BE49-F238E27FC236}">
              <a16:creationId xmlns:a16="http://schemas.microsoft.com/office/drawing/2014/main" id="{00000000-0008-0000-0900-0000598C0000}"/>
            </a:ext>
          </a:extLst>
        </xdr:cNvPr>
        <xdr:cNvSpPr txBox="1">
          <a:spLocks noChangeArrowheads="1"/>
        </xdr:cNvSpPr>
      </xdr:nvSpPr>
      <xdr:spPr bwMode="auto">
        <a:xfrm>
          <a:off x="6562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clientData/>
  </xdr:twoCellAnchor>
  <xdr:twoCellAnchor editAs="oneCell">
    <xdr:from>
      <xdr:col>96</xdr:col>
      <xdr:colOff>9525</xdr:colOff>
      <xdr:row>128</xdr:row>
      <xdr:rowOff>180975</xdr:rowOff>
    </xdr:from>
    <xdr:to>
      <xdr:col>98</xdr:col>
      <xdr:colOff>66675</xdr:colOff>
      <xdr:row>129</xdr:row>
      <xdr:rowOff>180975</xdr:rowOff>
    </xdr:to>
    <xdr:sp macro="" textlink="">
      <xdr:nvSpPr>
        <xdr:cNvPr id="35931" name="Text Box 91">
          <a:extLst>
            <a:ext uri="{FF2B5EF4-FFF2-40B4-BE49-F238E27FC236}">
              <a16:creationId xmlns:a16="http://schemas.microsoft.com/office/drawing/2014/main" id="{00000000-0008-0000-0900-00005B8C0000}"/>
            </a:ext>
          </a:extLst>
        </xdr:cNvPr>
        <xdr:cNvSpPr txBox="1">
          <a:spLocks noChangeArrowheads="1"/>
        </xdr:cNvSpPr>
      </xdr:nvSpPr>
      <xdr:spPr bwMode="auto">
        <a:xfrm>
          <a:off x="7324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clientData/>
  </xdr:twoCellAnchor>
  <xdr:twoCellAnchor editAs="oneCell">
    <xdr:from>
      <xdr:col>106</xdr:col>
      <xdr:colOff>9525</xdr:colOff>
      <xdr:row>128</xdr:row>
      <xdr:rowOff>180975</xdr:rowOff>
    </xdr:from>
    <xdr:to>
      <xdr:col>108</xdr:col>
      <xdr:colOff>66675</xdr:colOff>
      <xdr:row>129</xdr:row>
      <xdr:rowOff>180975</xdr:rowOff>
    </xdr:to>
    <xdr:sp macro="" textlink="">
      <xdr:nvSpPr>
        <xdr:cNvPr id="35933" name="Text Box 93">
          <a:extLst>
            <a:ext uri="{FF2B5EF4-FFF2-40B4-BE49-F238E27FC236}">
              <a16:creationId xmlns:a16="http://schemas.microsoft.com/office/drawing/2014/main" id="{00000000-0008-0000-0900-00005D8C0000}"/>
            </a:ext>
          </a:extLst>
        </xdr:cNvPr>
        <xdr:cNvSpPr txBox="1">
          <a:spLocks noChangeArrowheads="1"/>
        </xdr:cNvSpPr>
      </xdr:nvSpPr>
      <xdr:spPr bwMode="auto">
        <a:xfrm>
          <a:off x="8086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88</a:t>
          </a:r>
        </a:p>
      </xdr:txBody>
    </xdr:sp>
    <xdr:clientData/>
  </xdr:twoCellAnchor>
  <xdr:twoCellAnchor editAs="oneCell">
    <xdr:from>
      <xdr:col>115</xdr:col>
      <xdr:colOff>66675</xdr:colOff>
      <xdr:row>128</xdr:row>
      <xdr:rowOff>180975</xdr:rowOff>
    </xdr:from>
    <xdr:to>
      <xdr:col>118</xdr:col>
      <xdr:colOff>47625</xdr:colOff>
      <xdr:row>129</xdr:row>
      <xdr:rowOff>180975</xdr:rowOff>
    </xdr:to>
    <xdr:sp macro="" textlink="">
      <xdr:nvSpPr>
        <xdr:cNvPr id="35934" name="Text Box 94">
          <a:extLst>
            <a:ext uri="{FF2B5EF4-FFF2-40B4-BE49-F238E27FC236}">
              <a16:creationId xmlns:a16="http://schemas.microsoft.com/office/drawing/2014/main" id="{00000000-0008-0000-0900-00005E8C0000}"/>
            </a:ext>
          </a:extLst>
        </xdr:cNvPr>
        <xdr:cNvSpPr txBox="1">
          <a:spLocks noChangeArrowheads="1"/>
        </xdr:cNvSpPr>
      </xdr:nvSpPr>
      <xdr:spPr bwMode="auto">
        <a:xfrm>
          <a:off x="882967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100</a:t>
          </a:r>
        </a:p>
      </xdr:txBody>
    </xdr:sp>
    <xdr:clientData/>
  </xdr:twoCellAnchor>
  <xdr:twoCellAnchor editAs="oneCell">
    <xdr:from>
      <xdr:col>36</xdr:col>
      <xdr:colOff>9525</xdr:colOff>
      <xdr:row>168</xdr:row>
      <xdr:rowOff>0</xdr:rowOff>
    </xdr:from>
    <xdr:to>
      <xdr:col>38</xdr:col>
      <xdr:colOff>66675</xdr:colOff>
      <xdr:row>168</xdr:row>
      <xdr:rowOff>190500</xdr:rowOff>
    </xdr:to>
    <xdr:sp macro="" textlink="">
      <xdr:nvSpPr>
        <xdr:cNvPr id="35935" name="Text Box 95">
          <a:extLst>
            <a:ext uri="{FF2B5EF4-FFF2-40B4-BE49-F238E27FC236}">
              <a16:creationId xmlns:a16="http://schemas.microsoft.com/office/drawing/2014/main" id="{00000000-0008-0000-0900-00005F8C0000}"/>
            </a:ext>
          </a:extLst>
        </xdr:cNvPr>
        <xdr:cNvSpPr txBox="1">
          <a:spLocks noChangeArrowheads="1"/>
        </xdr:cNvSpPr>
      </xdr:nvSpPr>
      <xdr:spPr bwMode="auto">
        <a:xfrm>
          <a:off x="27527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9525</xdr:colOff>
      <xdr:row>168</xdr:row>
      <xdr:rowOff>0</xdr:rowOff>
    </xdr:from>
    <xdr:to>
      <xdr:col>56</xdr:col>
      <xdr:colOff>66675</xdr:colOff>
      <xdr:row>168</xdr:row>
      <xdr:rowOff>190500</xdr:rowOff>
    </xdr:to>
    <xdr:sp macro="" textlink="">
      <xdr:nvSpPr>
        <xdr:cNvPr id="35936" name="Text Box 96">
          <a:extLst>
            <a:ext uri="{FF2B5EF4-FFF2-40B4-BE49-F238E27FC236}">
              <a16:creationId xmlns:a16="http://schemas.microsoft.com/office/drawing/2014/main" id="{00000000-0008-0000-0900-0000608C0000}"/>
            </a:ext>
          </a:extLst>
        </xdr:cNvPr>
        <xdr:cNvSpPr txBox="1">
          <a:spLocks noChangeArrowheads="1"/>
        </xdr:cNvSpPr>
      </xdr:nvSpPr>
      <xdr:spPr bwMode="auto">
        <a:xfrm>
          <a:off x="41243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72</xdr:col>
      <xdr:colOff>9525</xdr:colOff>
      <xdr:row>168</xdr:row>
      <xdr:rowOff>0</xdr:rowOff>
    </xdr:from>
    <xdr:to>
      <xdr:col>74</xdr:col>
      <xdr:colOff>66675</xdr:colOff>
      <xdr:row>168</xdr:row>
      <xdr:rowOff>190500</xdr:rowOff>
    </xdr:to>
    <xdr:sp macro="" textlink="">
      <xdr:nvSpPr>
        <xdr:cNvPr id="35937" name="Text Box 97">
          <a:extLst>
            <a:ext uri="{FF2B5EF4-FFF2-40B4-BE49-F238E27FC236}">
              <a16:creationId xmlns:a16="http://schemas.microsoft.com/office/drawing/2014/main" id="{00000000-0008-0000-0900-0000618C0000}"/>
            </a:ext>
          </a:extLst>
        </xdr:cNvPr>
        <xdr:cNvSpPr txBox="1">
          <a:spLocks noChangeArrowheads="1"/>
        </xdr:cNvSpPr>
      </xdr:nvSpPr>
      <xdr:spPr bwMode="auto">
        <a:xfrm>
          <a:off x="54959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90</xdr:col>
      <xdr:colOff>9525</xdr:colOff>
      <xdr:row>168</xdr:row>
      <xdr:rowOff>0</xdr:rowOff>
    </xdr:from>
    <xdr:to>
      <xdr:col>92</xdr:col>
      <xdr:colOff>66675</xdr:colOff>
      <xdr:row>168</xdr:row>
      <xdr:rowOff>190500</xdr:rowOff>
    </xdr:to>
    <xdr:sp macro="" textlink="">
      <xdr:nvSpPr>
        <xdr:cNvPr id="35938" name="Text Box 98">
          <a:extLst>
            <a:ext uri="{FF2B5EF4-FFF2-40B4-BE49-F238E27FC236}">
              <a16:creationId xmlns:a16="http://schemas.microsoft.com/office/drawing/2014/main" id="{00000000-0008-0000-0900-0000628C0000}"/>
            </a:ext>
          </a:extLst>
        </xdr:cNvPr>
        <xdr:cNvSpPr txBox="1">
          <a:spLocks noChangeArrowheads="1"/>
        </xdr:cNvSpPr>
      </xdr:nvSpPr>
      <xdr:spPr bwMode="auto">
        <a:xfrm>
          <a:off x="68675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106</xdr:col>
      <xdr:colOff>9525</xdr:colOff>
      <xdr:row>168</xdr:row>
      <xdr:rowOff>0</xdr:rowOff>
    </xdr:from>
    <xdr:to>
      <xdr:col>108</xdr:col>
      <xdr:colOff>66675</xdr:colOff>
      <xdr:row>168</xdr:row>
      <xdr:rowOff>190500</xdr:rowOff>
    </xdr:to>
    <xdr:sp macro="" textlink="">
      <xdr:nvSpPr>
        <xdr:cNvPr id="35939" name="Text Box 99">
          <a:extLst>
            <a:ext uri="{FF2B5EF4-FFF2-40B4-BE49-F238E27FC236}">
              <a16:creationId xmlns:a16="http://schemas.microsoft.com/office/drawing/2014/main" id="{00000000-0008-0000-0900-0000638C0000}"/>
            </a:ext>
          </a:extLst>
        </xdr:cNvPr>
        <xdr:cNvSpPr txBox="1">
          <a:spLocks noChangeArrowheads="1"/>
        </xdr:cNvSpPr>
      </xdr:nvSpPr>
      <xdr:spPr bwMode="auto">
        <a:xfrm>
          <a:off x="80867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9525</xdr:colOff>
      <xdr:row>207</xdr:row>
      <xdr:rowOff>0</xdr:rowOff>
    </xdr:from>
    <xdr:to>
      <xdr:col>38</xdr:col>
      <xdr:colOff>66675</xdr:colOff>
      <xdr:row>207</xdr:row>
      <xdr:rowOff>190500</xdr:rowOff>
    </xdr:to>
    <xdr:sp macro="" textlink="">
      <xdr:nvSpPr>
        <xdr:cNvPr id="35940" name="Text Box 100">
          <a:extLst>
            <a:ext uri="{FF2B5EF4-FFF2-40B4-BE49-F238E27FC236}">
              <a16:creationId xmlns:a16="http://schemas.microsoft.com/office/drawing/2014/main" id="{00000000-0008-0000-0900-0000648C0000}"/>
            </a:ext>
          </a:extLst>
        </xdr:cNvPr>
        <xdr:cNvSpPr txBox="1">
          <a:spLocks noChangeArrowheads="1"/>
        </xdr:cNvSpPr>
      </xdr:nvSpPr>
      <xdr:spPr bwMode="auto">
        <a:xfrm>
          <a:off x="2752725" y="34232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35941" name="Group 101">
          <a:extLst>
            <a:ext uri="{FF2B5EF4-FFF2-40B4-BE49-F238E27FC236}">
              <a16:creationId xmlns:a16="http://schemas.microsoft.com/office/drawing/2014/main" id="{00000000-0008-0000-0900-0000658C0000}"/>
            </a:ext>
          </a:extLst>
        </xdr:cNvPr>
        <xdr:cNvGrpSpPr>
          <a:grpSpLocks/>
        </xdr:cNvGrpSpPr>
      </xdr:nvGrpSpPr>
      <xdr:grpSpPr bwMode="auto">
        <a:xfrm>
          <a:off x="10285319" y="38100"/>
          <a:ext cx="273424" cy="261657"/>
          <a:chOff x="1067" y="288"/>
          <a:chExt cx="29" cy="27"/>
        </a:xfrm>
      </xdr:grpSpPr>
      <xdr:sp macro="" textlink="">
        <xdr:nvSpPr>
          <xdr:cNvPr id="35942" name="Oval 102">
            <a:extLst>
              <a:ext uri="{FF2B5EF4-FFF2-40B4-BE49-F238E27FC236}">
                <a16:creationId xmlns:a16="http://schemas.microsoft.com/office/drawing/2014/main" id="{00000000-0008-0000-0900-0000668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943" name="Text Box 103">
            <a:extLst>
              <a:ext uri="{FF2B5EF4-FFF2-40B4-BE49-F238E27FC236}">
                <a16:creationId xmlns:a16="http://schemas.microsoft.com/office/drawing/2014/main" id="{00000000-0008-0000-0900-0000678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39</xdr:row>
      <xdr:rowOff>38100</xdr:rowOff>
    </xdr:from>
    <xdr:to>
      <xdr:col>134</xdr:col>
      <xdr:colOff>47625</xdr:colOff>
      <xdr:row>40</xdr:row>
      <xdr:rowOff>142875</xdr:rowOff>
    </xdr:to>
    <xdr:grpSp>
      <xdr:nvGrpSpPr>
        <xdr:cNvPr id="35944" name="Group 104">
          <a:extLst>
            <a:ext uri="{FF2B5EF4-FFF2-40B4-BE49-F238E27FC236}">
              <a16:creationId xmlns:a16="http://schemas.microsoft.com/office/drawing/2014/main" id="{00000000-0008-0000-0900-0000688C0000}"/>
            </a:ext>
          </a:extLst>
        </xdr:cNvPr>
        <xdr:cNvGrpSpPr>
          <a:grpSpLocks/>
        </xdr:cNvGrpSpPr>
      </xdr:nvGrpSpPr>
      <xdr:grpSpPr bwMode="auto">
        <a:xfrm>
          <a:off x="10285319" y="7523629"/>
          <a:ext cx="273424" cy="261658"/>
          <a:chOff x="1067" y="288"/>
          <a:chExt cx="29" cy="27"/>
        </a:xfrm>
      </xdr:grpSpPr>
      <xdr:sp macro="" textlink="">
        <xdr:nvSpPr>
          <xdr:cNvPr id="35945" name="Oval 105">
            <a:extLst>
              <a:ext uri="{FF2B5EF4-FFF2-40B4-BE49-F238E27FC236}">
                <a16:creationId xmlns:a16="http://schemas.microsoft.com/office/drawing/2014/main" id="{00000000-0008-0000-0900-0000698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946" name="Text Box 106">
            <a:extLst>
              <a:ext uri="{FF2B5EF4-FFF2-40B4-BE49-F238E27FC236}">
                <a16:creationId xmlns:a16="http://schemas.microsoft.com/office/drawing/2014/main" id="{00000000-0008-0000-0900-00006A8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78</xdr:row>
      <xdr:rowOff>47625</xdr:rowOff>
    </xdr:from>
    <xdr:to>
      <xdr:col>134</xdr:col>
      <xdr:colOff>47625</xdr:colOff>
      <xdr:row>79</xdr:row>
      <xdr:rowOff>152400</xdr:rowOff>
    </xdr:to>
    <xdr:grpSp>
      <xdr:nvGrpSpPr>
        <xdr:cNvPr id="35947" name="Group 107">
          <a:extLst>
            <a:ext uri="{FF2B5EF4-FFF2-40B4-BE49-F238E27FC236}">
              <a16:creationId xmlns:a16="http://schemas.microsoft.com/office/drawing/2014/main" id="{00000000-0008-0000-0900-00006B8C0000}"/>
            </a:ext>
          </a:extLst>
        </xdr:cNvPr>
        <xdr:cNvGrpSpPr>
          <a:grpSpLocks/>
        </xdr:cNvGrpSpPr>
      </xdr:nvGrpSpPr>
      <xdr:grpSpPr bwMode="auto">
        <a:xfrm>
          <a:off x="10285319" y="15041096"/>
          <a:ext cx="273424" cy="261657"/>
          <a:chOff x="1067" y="288"/>
          <a:chExt cx="29" cy="27"/>
        </a:xfrm>
      </xdr:grpSpPr>
      <xdr:sp macro="" textlink="">
        <xdr:nvSpPr>
          <xdr:cNvPr id="35948" name="Oval 108">
            <a:extLst>
              <a:ext uri="{FF2B5EF4-FFF2-40B4-BE49-F238E27FC236}">
                <a16:creationId xmlns:a16="http://schemas.microsoft.com/office/drawing/2014/main" id="{00000000-0008-0000-0900-00006C8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949" name="Text Box 109">
            <a:extLst>
              <a:ext uri="{FF2B5EF4-FFF2-40B4-BE49-F238E27FC236}">
                <a16:creationId xmlns:a16="http://schemas.microsoft.com/office/drawing/2014/main" id="{00000000-0008-0000-0900-00006D8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117</xdr:row>
      <xdr:rowOff>47625</xdr:rowOff>
    </xdr:from>
    <xdr:to>
      <xdr:col>134</xdr:col>
      <xdr:colOff>47625</xdr:colOff>
      <xdr:row>118</xdr:row>
      <xdr:rowOff>152400</xdr:rowOff>
    </xdr:to>
    <xdr:grpSp>
      <xdr:nvGrpSpPr>
        <xdr:cNvPr id="35950" name="Group 110">
          <a:extLst>
            <a:ext uri="{FF2B5EF4-FFF2-40B4-BE49-F238E27FC236}">
              <a16:creationId xmlns:a16="http://schemas.microsoft.com/office/drawing/2014/main" id="{00000000-0008-0000-0900-00006E8C0000}"/>
            </a:ext>
          </a:extLst>
        </xdr:cNvPr>
        <xdr:cNvGrpSpPr>
          <a:grpSpLocks/>
        </xdr:cNvGrpSpPr>
      </xdr:nvGrpSpPr>
      <xdr:grpSpPr bwMode="auto">
        <a:xfrm>
          <a:off x="10285319" y="22549037"/>
          <a:ext cx="273424" cy="261657"/>
          <a:chOff x="1067" y="288"/>
          <a:chExt cx="29" cy="27"/>
        </a:xfrm>
      </xdr:grpSpPr>
      <xdr:sp macro="" textlink="">
        <xdr:nvSpPr>
          <xdr:cNvPr id="35951" name="Oval 111">
            <a:extLst>
              <a:ext uri="{FF2B5EF4-FFF2-40B4-BE49-F238E27FC236}">
                <a16:creationId xmlns:a16="http://schemas.microsoft.com/office/drawing/2014/main" id="{00000000-0008-0000-0900-00006F8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952" name="Text Box 112">
            <a:extLst>
              <a:ext uri="{FF2B5EF4-FFF2-40B4-BE49-F238E27FC236}">
                <a16:creationId xmlns:a16="http://schemas.microsoft.com/office/drawing/2014/main" id="{00000000-0008-0000-0900-0000708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156</xdr:row>
      <xdr:rowOff>38100</xdr:rowOff>
    </xdr:from>
    <xdr:to>
      <xdr:col>134</xdr:col>
      <xdr:colOff>47625</xdr:colOff>
      <xdr:row>157</xdr:row>
      <xdr:rowOff>142875</xdr:rowOff>
    </xdr:to>
    <xdr:grpSp>
      <xdr:nvGrpSpPr>
        <xdr:cNvPr id="35953" name="Group 113">
          <a:extLst>
            <a:ext uri="{FF2B5EF4-FFF2-40B4-BE49-F238E27FC236}">
              <a16:creationId xmlns:a16="http://schemas.microsoft.com/office/drawing/2014/main" id="{00000000-0008-0000-0900-0000718C0000}"/>
            </a:ext>
          </a:extLst>
        </xdr:cNvPr>
        <xdr:cNvGrpSpPr>
          <a:grpSpLocks/>
        </xdr:cNvGrpSpPr>
      </xdr:nvGrpSpPr>
      <xdr:grpSpPr bwMode="auto">
        <a:xfrm>
          <a:off x="10285319" y="30047453"/>
          <a:ext cx="273424" cy="261657"/>
          <a:chOff x="1067" y="288"/>
          <a:chExt cx="29" cy="27"/>
        </a:xfrm>
      </xdr:grpSpPr>
      <xdr:sp macro="" textlink="">
        <xdr:nvSpPr>
          <xdr:cNvPr id="35954" name="Oval 114">
            <a:extLst>
              <a:ext uri="{FF2B5EF4-FFF2-40B4-BE49-F238E27FC236}">
                <a16:creationId xmlns:a16="http://schemas.microsoft.com/office/drawing/2014/main" id="{00000000-0008-0000-0900-0000728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955" name="Text Box 115">
            <a:extLst>
              <a:ext uri="{FF2B5EF4-FFF2-40B4-BE49-F238E27FC236}">
                <a16:creationId xmlns:a16="http://schemas.microsoft.com/office/drawing/2014/main" id="{00000000-0008-0000-0900-0000738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195</xdr:row>
      <xdr:rowOff>38100</xdr:rowOff>
    </xdr:from>
    <xdr:to>
      <xdr:col>134</xdr:col>
      <xdr:colOff>47625</xdr:colOff>
      <xdr:row>196</xdr:row>
      <xdr:rowOff>142875</xdr:rowOff>
    </xdr:to>
    <xdr:grpSp>
      <xdr:nvGrpSpPr>
        <xdr:cNvPr id="35956" name="Group 116">
          <a:extLst>
            <a:ext uri="{FF2B5EF4-FFF2-40B4-BE49-F238E27FC236}">
              <a16:creationId xmlns:a16="http://schemas.microsoft.com/office/drawing/2014/main" id="{00000000-0008-0000-0900-0000748C0000}"/>
            </a:ext>
          </a:extLst>
        </xdr:cNvPr>
        <xdr:cNvGrpSpPr>
          <a:grpSpLocks/>
        </xdr:cNvGrpSpPr>
      </xdr:nvGrpSpPr>
      <xdr:grpSpPr bwMode="auto">
        <a:xfrm>
          <a:off x="10285319" y="37611424"/>
          <a:ext cx="273424" cy="261657"/>
          <a:chOff x="1067" y="288"/>
          <a:chExt cx="29" cy="27"/>
        </a:xfrm>
      </xdr:grpSpPr>
      <xdr:sp macro="" textlink="">
        <xdr:nvSpPr>
          <xdr:cNvPr id="35957" name="Oval 117">
            <a:extLst>
              <a:ext uri="{FF2B5EF4-FFF2-40B4-BE49-F238E27FC236}">
                <a16:creationId xmlns:a16="http://schemas.microsoft.com/office/drawing/2014/main" id="{00000000-0008-0000-0900-0000758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958" name="Text Box 118">
            <a:extLst>
              <a:ext uri="{FF2B5EF4-FFF2-40B4-BE49-F238E27FC236}">
                <a16:creationId xmlns:a16="http://schemas.microsoft.com/office/drawing/2014/main" id="{00000000-0008-0000-0900-0000768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80</xdr:col>
      <xdr:colOff>9525</xdr:colOff>
      <xdr:row>90</xdr:row>
      <xdr:rowOff>0</xdr:rowOff>
    </xdr:from>
    <xdr:to>
      <xdr:col>82</xdr:col>
      <xdr:colOff>66675</xdr:colOff>
      <xdr:row>90</xdr:row>
      <xdr:rowOff>190500</xdr:rowOff>
    </xdr:to>
    <xdr:sp macro="" textlink="">
      <xdr:nvSpPr>
        <xdr:cNvPr id="35959" name="Text Box 119">
          <a:extLst>
            <a:ext uri="{FF2B5EF4-FFF2-40B4-BE49-F238E27FC236}">
              <a16:creationId xmlns:a16="http://schemas.microsoft.com/office/drawing/2014/main" id="{00000000-0008-0000-0900-0000778C0000}"/>
            </a:ext>
          </a:extLst>
        </xdr:cNvPr>
        <xdr:cNvSpPr txBox="1">
          <a:spLocks noChangeArrowheads="1"/>
        </xdr:cNvSpPr>
      </xdr:nvSpPr>
      <xdr:spPr bwMode="auto">
        <a:xfrm>
          <a:off x="7324725" y="150780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84</xdr:col>
      <xdr:colOff>57150</xdr:colOff>
      <xdr:row>90</xdr:row>
      <xdr:rowOff>0</xdr:rowOff>
    </xdr:from>
    <xdr:to>
      <xdr:col>87</xdr:col>
      <xdr:colOff>38100</xdr:colOff>
      <xdr:row>90</xdr:row>
      <xdr:rowOff>190500</xdr:rowOff>
    </xdr:to>
    <xdr:sp macro="" textlink="">
      <xdr:nvSpPr>
        <xdr:cNvPr id="35960" name="Text Box 120">
          <a:extLst>
            <a:ext uri="{FF2B5EF4-FFF2-40B4-BE49-F238E27FC236}">
              <a16:creationId xmlns:a16="http://schemas.microsoft.com/office/drawing/2014/main" id="{00000000-0008-0000-0900-0000788C0000}"/>
            </a:ext>
          </a:extLst>
        </xdr:cNvPr>
        <xdr:cNvSpPr txBox="1">
          <a:spLocks noChangeArrowheads="1"/>
        </xdr:cNvSpPr>
      </xdr:nvSpPr>
      <xdr:spPr bwMode="auto">
        <a:xfrm>
          <a:off x="7677150" y="150780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81</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9525</xdr:colOff>
      <xdr:row>207</xdr:row>
      <xdr:rowOff>0</xdr:rowOff>
    </xdr:from>
    <xdr:to>
      <xdr:col>56</xdr:col>
      <xdr:colOff>66675</xdr:colOff>
      <xdr:row>207</xdr:row>
      <xdr:rowOff>190500</xdr:rowOff>
    </xdr:to>
    <xdr:sp macro="" textlink="">
      <xdr:nvSpPr>
        <xdr:cNvPr id="35961" name="Text Box 121">
          <a:extLst>
            <a:ext uri="{FF2B5EF4-FFF2-40B4-BE49-F238E27FC236}">
              <a16:creationId xmlns:a16="http://schemas.microsoft.com/office/drawing/2014/main" id="{00000000-0008-0000-0900-0000798C0000}"/>
            </a:ext>
          </a:extLst>
        </xdr:cNvPr>
        <xdr:cNvSpPr txBox="1">
          <a:spLocks noChangeArrowheads="1"/>
        </xdr:cNvSpPr>
      </xdr:nvSpPr>
      <xdr:spPr bwMode="auto">
        <a:xfrm>
          <a:off x="4124325" y="34232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70</xdr:col>
      <xdr:colOff>0</xdr:colOff>
      <xdr:row>207</xdr:row>
      <xdr:rowOff>0</xdr:rowOff>
    </xdr:from>
    <xdr:to>
      <xdr:col>72</xdr:col>
      <xdr:colOff>57150</xdr:colOff>
      <xdr:row>207</xdr:row>
      <xdr:rowOff>190500</xdr:rowOff>
    </xdr:to>
    <xdr:sp macro="" textlink="">
      <xdr:nvSpPr>
        <xdr:cNvPr id="35962" name="Text Box 122">
          <a:extLst>
            <a:ext uri="{FF2B5EF4-FFF2-40B4-BE49-F238E27FC236}">
              <a16:creationId xmlns:a16="http://schemas.microsoft.com/office/drawing/2014/main" id="{00000000-0008-0000-0900-00007A8C0000}"/>
            </a:ext>
          </a:extLst>
        </xdr:cNvPr>
        <xdr:cNvSpPr txBox="1">
          <a:spLocks noChangeArrowheads="1"/>
        </xdr:cNvSpPr>
      </xdr:nvSpPr>
      <xdr:spPr bwMode="auto">
        <a:xfrm>
          <a:off x="5334000" y="34232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twoCellAnchor editAs="oneCell">
    <xdr:from>
      <xdr:col>51</xdr:col>
      <xdr:colOff>0</xdr:colOff>
      <xdr:row>51</xdr:row>
      <xdr:rowOff>0</xdr:rowOff>
    </xdr:from>
    <xdr:to>
      <xdr:col>53</xdr:col>
      <xdr:colOff>57150</xdr:colOff>
      <xdr:row>51</xdr:row>
      <xdr:rowOff>190500</xdr:rowOff>
    </xdr:to>
    <xdr:sp macro="" textlink="">
      <xdr:nvSpPr>
        <xdr:cNvPr id="103" name="Text Box 56">
          <a:extLst>
            <a:ext uri="{FF2B5EF4-FFF2-40B4-BE49-F238E27FC236}">
              <a16:creationId xmlns:a16="http://schemas.microsoft.com/office/drawing/2014/main" id="{00000000-0008-0000-0900-000067000000}"/>
            </a:ext>
          </a:extLst>
        </xdr:cNvPr>
        <xdr:cNvSpPr txBox="1">
          <a:spLocks noChangeArrowheads="1"/>
        </xdr:cNvSpPr>
      </xdr:nvSpPr>
      <xdr:spPr bwMode="auto">
        <a:xfrm>
          <a:off x="4000500" y="8695765"/>
          <a:ext cx="214032"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31</a:t>
          </a:r>
          <a:endParaRPr lang="ja-JP" altLang="en-US" sz="600" b="0" i="0" u="none" strike="noStrike" baseline="0">
            <a:solidFill>
              <a:srgbClr val="000000"/>
            </a:solidFill>
            <a:latin typeface="ＭＳ Ｐゴシック"/>
            <a:ea typeface="ＭＳ Ｐゴシック"/>
          </a:endParaRPr>
        </a:p>
      </xdr:txBody>
    </xdr:sp>
    <xdr:clientData/>
  </xdr:twoCellAnchor>
  <xdr:oneCellAnchor>
    <xdr:from>
      <xdr:col>44</xdr:col>
      <xdr:colOff>0</xdr:colOff>
      <xdr:row>89</xdr:row>
      <xdr:rowOff>180975</xdr:rowOff>
    </xdr:from>
    <xdr:ext cx="214032" cy="190500"/>
    <xdr:sp macro="" textlink="">
      <xdr:nvSpPr>
        <xdr:cNvPr id="104" name="Text Box 69">
          <a:extLst>
            <a:ext uri="{FF2B5EF4-FFF2-40B4-BE49-F238E27FC236}">
              <a16:creationId xmlns:a16="http://schemas.microsoft.com/office/drawing/2014/main" id="{00000000-0008-0000-0900-000068000000}"/>
            </a:ext>
          </a:extLst>
        </xdr:cNvPr>
        <xdr:cNvSpPr txBox="1">
          <a:spLocks noChangeArrowheads="1"/>
        </xdr:cNvSpPr>
      </xdr:nvSpPr>
      <xdr:spPr bwMode="auto">
        <a:xfrm>
          <a:off x="2823882" y="15051181"/>
          <a:ext cx="214032"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23	</a:t>
          </a:r>
          <a:endParaRPr lang="ja-JP" altLang="en-US" sz="600" b="0" i="0" u="none" strike="noStrike" baseline="0">
            <a:solidFill>
              <a:srgbClr val="000000"/>
            </a:solidFill>
            <a:latin typeface="ＭＳ Ｐゴシック"/>
            <a:ea typeface="ＭＳ Ｐゴシック"/>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25</xdr:col>
      <xdr:colOff>9525</xdr:colOff>
      <xdr:row>1</xdr:row>
      <xdr:rowOff>38100</xdr:rowOff>
    </xdr:from>
    <xdr:to>
      <xdr:col>27</xdr:col>
      <xdr:colOff>19050</xdr:colOff>
      <xdr:row>2</xdr:row>
      <xdr:rowOff>47625</xdr:rowOff>
    </xdr:to>
    <xdr:sp macro="" textlink="">
      <xdr:nvSpPr>
        <xdr:cNvPr id="36865" name="Text Box 1">
          <a:extLst>
            <a:ext uri="{FF2B5EF4-FFF2-40B4-BE49-F238E27FC236}">
              <a16:creationId xmlns:a16="http://schemas.microsoft.com/office/drawing/2014/main" id="{00000000-0008-0000-0A00-000001900000}"/>
            </a:ext>
          </a:extLst>
        </xdr:cNvPr>
        <xdr:cNvSpPr txBox="1">
          <a:spLocks noChangeArrowheads="1"/>
        </xdr:cNvSpPr>
      </xdr:nvSpPr>
      <xdr:spPr bwMode="auto">
        <a:xfrm>
          <a:off x="19145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xdr:row>
      <xdr:rowOff>38100</xdr:rowOff>
    </xdr:from>
    <xdr:to>
      <xdr:col>32</xdr:col>
      <xdr:colOff>0</xdr:colOff>
      <xdr:row>2</xdr:row>
      <xdr:rowOff>47625</xdr:rowOff>
    </xdr:to>
    <xdr:sp macro="" textlink="">
      <xdr:nvSpPr>
        <xdr:cNvPr id="36866" name="Text Box 2">
          <a:extLst>
            <a:ext uri="{FF2B5EF4-FFF2-40B4-BE49-F238E27FC236}">
              <a16:creationId xmlns:a16="http://schemas.microsoft.com/office/drawing/2014/main" id="{00000000-0008-0000-0A00-000002900000}"/>
            </a:ext>
          </a:extLst>
        </xdr:cNvPr>
        <xdr:cNvSpPr txBox="1">
          <a:spLocks noChangeArrowheads="1"/>
        </xdr:cNvSpPr>
      </xdr:nvSpPr>
      <xdr:spPr bwMode="auto">
        <a:xfrm>
          <a:off x="227647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1</xdr:row>
      <xdr:rowOff>38100</xdr:rowOff>
    </xdr:from>
    <xdr:ext cx="116541" cy="156883"/>
    <xdr:sp macro="" textlink="">
      <xdr:nvSpPr>
        <xdr:cNvPr id="36867" name="Text Box 3">
          <a:extLst>
            <a:ext uri="{FF2B5EF4-FFF2-40B4-BE49-F238E27FC236}">
              <a16:creationId xmlns:a16="http://schemas.microsoft.com/office/drawing/2014/main" id="{00000000-0008-0000-0A00-000003900000}"/>
            </a:ext>
          </a:extLst>
        </xdr:cNvPr>
        <xdr:cNvSpPr txBox="1">
          <a:spLocks noChangeArrowheads="1"/>
        </xdr:cNvSpPr>
      </xdr:nvSpPr>
      <xdr:spPr bwMode="auto">
        <a:xfrm>
          <a:off x="542925"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36868" name="Line 4">
          <a:extLst>
            <a:ext uri="{FF2B5EF4-FFF2-40B4-BE49-F238E27FC236}">
              <a16:creationId xmlns:a16="http://schemas.microsoft.com/office/drawing/2014/main" id="{00000000-0008-0000-0A00-000004900000}"/>
            </a:ext>
          </a:extLst>
        </xdr:cNvPr>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3</xdr:row>
          <xdr:rowOff>38100</xdr:rowOff>
        </xdr:from>
        <xdr:to>
          <xdr:col>24</xdr:col>
          <xdr:colOff>28575</xdr:colOff>
          <xdr:row>5</xdr:row>
          <xdr:rowOff>9525</xdr:rowOff>
        </xdr:to>
        <xdr:sp macro="" textlink="">
          <xdr:nvSpPr>
            <xdr:cNvPr id="36869" name="CommandButton1" hidden="1">
              <a:extLst>
                <a:ext uri="{63B3BB69-23CF-44E3-9099-C40C66FF867C}">
                  <a14:compatExt spid="_x0000_s36869"/>
                </a:ext>
                <a:ext uri="{FF2B5EF4-FFF2-40B4-BE49-F238E27FC236}">
                  <a16:creationId xmlns:a16="http://schemas.microsoft.com/office/drawing/2014/main" id="{00000000-0008-0000-0A00-00000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42</xdr:row>
          <xdr:rowOff>76200</xdr:rowOff>
        </xdr:from>
        <xdr:to>
          <xdr:col>12</xdr:col>
          <xdr:colOff>9525</xdr:colOff>
          <xdr:row>44</xdr:row>
          <xdr:rowOff>9525</xdr:rowOff>
        </xdr:to>
        <xdr:sp macro="" textlink="">
          <xdr:nvSpPr>
            <xdr:cNvPr id="36870" name="CommandButton2" hidden="1">
              <a:extLst>
                <a:ext uri="{63B3BB69-23CF-44E3-9099-C40C66FF867C}">
                  <a14:compatExt spid="_x0000_s36870"/>
                </a:ext>
                <a:ext uri="{FF2B5EF4-FFF2-40B4-BE49-F238E27FC236}">
                  <a16:creationId xmlns:a16="http://schemas.microsoft.com/office/drawing/2014/main" id="{00000000-0008-0000-0A00-00000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11</xdr:row>
      <xdr:rowOff>38100</xdr:rowOff>
    </xdr:from>
    <xdr:to>
      <xdr:col>30</xdr:col>
      <xdr:colOff>9525</xdr:colOff>
      <xdr:row>12</xdr:row>
      <xdr:rowOff>38100</xdr:rowOff>
    </xdr:to>
    <xdr:sp macro="" textlink="">
      <xdr:nvSpPr>
        <xdr:cNvPr id="36871" name="Text Box 7">
          <a:extLst>
            <a:ext uri="{FF2B5EF4-FFF2-40B4-BE49-F238E27FC236}">
              <a16:creationId xmlns:a16="http://schemas.microsoft.com/office/drawing/2014/main" id="{00000000-0008-0000-0A00-000007900000}"/>
            </a:ext>
          </a:extLst>
        </xdr:cNvPr>
        <xdr:cNvSpPr txBox="1">
          <a:spLocks noChangeArrowheads="1"/>
        </xdr:cNvSpPr>
      </xdr:nvSpPr>
      <xdr:spPr bwMode="auto">
        <a:xfrm>
          <a:off x="2114550" y="2114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12</xdr:row>
      <xdr:rowOff>0</xdr:rowOff>
    </xdr:from>
    <xdr:to>
      <xdr:col>39</xdr:col>
      <xdr:colOff>38100</xdr:colOff>
      <xdr:row>12</xdr:row>
      <xdr:rowOff>142875</xdr:rowOff>
    </xdr:to>
    <xdr:sp macro="" textlink="">
      <xdr:nvSpPr>
        <xdr:cNvPr id="36872" name="Text Box 8">
          <a:extLst>
            <a:ext uri="{FF2B5EF4-FFF2-40B4-BE49-F238E27FC236}">
              <a16:creationId xmlns:a16="http://schemas.microsoft.com/office/drawing/2014/main" id="{00000000-0008-0000-0A00-000008900000}"/>
            </a:ext>
          </a:extLst>
        </xdr:cNvPr>
        <xdr:cNvSpPr txBox="1">
          <a:spLocks noChangeArrowheads="1"/>
        </xdr:cNvSpPr>
      </xdr:nvSpPr>
      <xdr:spPr bwMode="auto">
        <a:xfrm>
          <a:off x="2752725" y="2266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48</xdr:col>
      <xdr:colOff>19050</xdr:colOff>
      <xdr:row>12</xdr:row>
      <xdr:rowOff>0</xdr:rowOff>
    </xdr:from>
    <xdr:to>
      <xdr:col>51</xdr:col>
      <xdr:colOff>38100</xdr:colOff>
      <xdr:row>12</xdr:row>
      <xdr:rowOff>142875</xdr:rowOff>
    </xdr:to>
    <xdr:sp macro="" textlink="">
      <xdr:nvSpPr>
        <xdr:cNvPr id="36873" name="Text Box 9">
          <a:extLst>
            <a:ext uri="{FF2B5EF4-FFF2-40B4-BE49-F238E27FC236}">
              <a16:creationId xmlns:a16="http://schemas.microsoft.com/office/drawing/2014/main" id="{00000000-0008-0000-0A00-000009900000}"/>
            </a:ext>
          </a:extLst>
        </xdr:cNvPr>
        <xdr:cNvSpPr txBox="1">
          <a:spLocks noChangeArrowheads="1"/>
        </xdr:cNvSpPr>
      </xdr:nvSpPr>
      <xdr:spPr bwMode="auto">
        <a:xfrm>
          <a:off x="3676650" y="22669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60</xdr:col>
      <xdr:colOff>9525</xdr:colOff>
      <xdr:row>12</xdr:row>
      <xdr:rowOff>0</xdr:rowOff>
    </xdr:from>
    <xdr:to>
      <xdr:col>63</xdr:col>
      <xdr:colOff>38100</xdr:colOff>
      <xdr:row>12</xdr:row>
      <xdr:rowOff>142875</xdr:rowOff>
    </xdr:to>
    <xdr:sp macro="" textlink="">
      <xdr:nvSpPr>
        <xdr:cNvPr id="36874" name="Text Box 10">
          <a:extLst>
            <a:ext uri="{FF2B5EF4-FFF2-40B4-BE49-F238E27FC236}">
              <a16:creationId xmlns:a16="http://schemas.microsoft.com/office/drawing/2014/main" id="{00000000-0008-0000-0A00-00000A900000}"/>
            </a:ext>
          </a:extLst>
        </xdr:cNvPr>
        <xdr:cNvSpPr txBox="1">
          <a:spLocks noChangeArrowheads="1"/>
        </xdr:cNvSpPr>
      </xdr:nvSpPr>
      <xdr:spPr bwMode="auto">
        <a:xfrm>
          <a:off x="4581525" y="2266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72</xdr:col>
      <xdr:colOff>9525</xdr:colOff>
      <xdr:row>12</xdr:row>
      <xdr:rowOff>0</xdr:rowOff>
    </xdr:from>
    <xdr:to>
      <xdr:col>75</xdr:col>
      <xdr:colOff>38100</xdr:colOff>
      <xdr:row>12</xdr:row>
      <xdr:rowOff>142875</xdr:rowOff>
    </xdr:to>
    <xdr:sp macro="" textlink="">
      <xdr:nvSpPr>
        <xdr:cNvPr id="36877" name="Text Box 13">
          <a:extLst>
            <a:ext uri="{FF2B5EF4-FFF2-40B4-BE49-F238E27FC236}">
              <a16:creationId xmlns:a16="http://schemas.microsoft.com/office/drawing/2014/main" id="{00000000-0008-0000-0A00-00000D900000}"/>
            </a:ext>
          </a:extLst>
        </xdr:cNvPr>
        <xdr:cNvSpPr txBox="1">
          <a:spLocks noChangeArrowheads="1"/>
        </xdr:cNvSpPr>
      </xdr:nvSpPr>
      <xdr:spPr bwMode="auto">
        <a:xfrm>
          <a:off x="5495925" y="2266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84</xdr:col>
      <xdr:colOff>19050</xdr:colOff>
      <xdr:row>12</xdr:row>
      <xdr:rowOff>0</xdr:rowOff>
    </xdr:from>
    <xdr:to>
      <xdr:col>87</xdr:col>
      <xdr:colOff>38100</xdr:colOff>
      <xdr:row>12</xdr:row>
      <xdr:rowOff>142875</xdr:rowOff>
    </xdr:to>
    <xdr:sp macro="" textlink="">
      <xdr:nvSpPr>
        <xdr:cNvPr id="36878" name="Text Box 14">
          <a:extLst>
            <a:ext uri="{FF2B5EF4-FFF2-40B4-BE49-F238E27FC236}">
              <a16:creationId xmlns:a16="http://schemas.microsoft.com/office/drawing/2014/main" id="{00000000-0008-0000-0A00-00000E900000}"/>
            </a:ext>
          </a:extLst>
        </xdr:cNvPr>
        <xdr:cNvSpPr txBox="1">
          <a:spLocks noChangeArrowheads="1"/>
        </xdr:cNvSpPr>
      </xdr:nvSpPr>
      <xdr:spPr bwMode="auto">
        <a:xfrm>
          <a:off x="6419850" y="22669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99</xdr:col>
      <xdr:colOff>19050</xdr:colOff>
      <xdr:row>12</xdr:row>
      <xdr:rowOff>0</xdr:rowOff>
    </xdr:from>
    <xdr:to>
      <xdr:col>102</xdr:col>
      <xdr:colOff>38100</xdr:colOff>
      <xdr:row>12</xdr:row>
      <xdr:rowOff>142875</xdr:rowOff>
    </xdr:to>
    <xdr:sp macro="" textlink="">
      <xdr:nvSpPr>
        <xdr:cNvPr id="36879" name="Text Box 15">
          <a:extLst>
            <a:ext uri="{FF2B5EF4-FFF2-40B4-BE49-F238E27FC236}">
              <a16:creationId xmlns:a16="http://schemas.microsoft.com/office/drawing/2014/main" id="{00000000-0008-0000-0A00-00000F900000}"/>
            </a:ext>
          </a:extLst>
        </xdr:cNvPr>
        <xdr:cNvSpPr txBox="1">
          <a:spLocks noChangeArrowheads="1"/>
        </xdr:cNvSpPr>
      </xdr:nvSpPr>
      <xdr:spPr bwMode="auto">
        <a:xfrm>
          <a:off x="7562850" y="22669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25</xdr:col>
      <xdr:colOff>19050</xdr:colOff>
      <xdr:row>40</xdr:row>
      <xdr:rowOff>47625</xdr:rowOff>
    </xdr:from>
    <xdr:to>
      <xdr:col>27</xdr:col>
      <xdr:colOff>38100</xdr:colOff>
      <xdr:row>41</xdr:row>
      <xdr:rowOff>57150</xdr:rowOff>
    </xdr:to>
    <xdr:sp macro="" textlink="">
      <xdr:nvSpPr>
        <xdr:cNvPr id="36880" name="Text Box 16">
          <a:extLst>
            <a:ext uri="{FF2B5EF4-FFF2-40B4-BE49-F238E27FC236}">
              <a16:creationId xmlns:a16="http://schemas.microsoft.com/office/drawing/2014/main" id="{00000000-0008-0000-0A00-000010900000}"/>
            </a:ext>
          </a:extLst>
        </xdr:cNvPr>
        <xdr:cNvSpPr txBox="1">
          <a:spLocks noChangeArrowheads="1"/>
        </xdr:cNvSpPr>
      </xdr:nvSpPr>
      <xdr:spPr bwMode="auto">
        <a:xfrm>
          <a:off x="1924050" y="66484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40</xdr:row>
      <xdr:rowOff>47625</xdr:rowOff>
    </xdr:from>
    <xdr:to>
      <xdr:col>32</xdr:col>
      <xdr:colOff>0</xdr:colOff>
      <xdr:row>41</xdr:row>
      <xdr:rowOff>57150</xdr:rowOff>
    </xdr:to>
    <xdr:sp macro="" textlink="">
      <xdr:nvSpPr>
        <xdr:cNvPr id="36881" name="Text Box 17">
          <a:extLst>
            <a:ext uri="{FF2B5EF4-FFF2-40B4-BE49-F238E27FC236}">
              <a16:creationId xmlns:a16="http://schemas.microsoft.com/office/drawing/2014/main" id="{00000000-0008-0000-0A00-000011900000}"/>
            </a:ext>
          </a:extLst>
        </xdr:cNvPr>
        <xdr:cNvSpPr txBox="1">
          <a:spLocks noChangeArrowheads="1"/>
        </xdr:cNvSpPr>
      </xdr:nvSpPr>
      <xdr:spPr bwMode="auto">
        <a:xfrm>
          <a:off x="2276475" y="66484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40</xdr:row>
      <xdr:rowOff>47625</xdr:rowOff>
    </xdr:from>
    <xdr:ext cx="116541" cy="156882"/>
    <xdr:sp macro="" textlink="">
      <xdr:nvSpPr>
        <xdr:cNvPr id="36882" name="Text Box 18">
          <a:extLst>
            <a:ext uri="{FF2B5EF4-FFF2-40B4-BE49-F238E27FC236}">
              <a16:creationId xmlns:a16="http://schemas.microsoft.com/office/drawing/2014/main" id="{00000000-0008-0000-0A00-000012900000}"/>
            </a:ext>
          </a:extLst>
        </xdr:cNvPr>
        <xdr:cNvSpPr txBox="1">
          <a:spLocks noChangeArrowheads="1"/>
        </xdr:cNvSpPr>
      </xdr:nvSpPr>
      <xdr:spPr bwMode="auto">
        <a:xfrm>
          <a:off x="552450" y="66484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44</xdr:row>
      <xdr:rowOff>76200</xdr:rowOff>
    </xdr:from>
    <xdr:to>
      <xdr:col>31</xdr:col>
      <xdr:colOff>0</xdr:colOff>
      <xdr:row>44</xdr:row>
      <xdr:rowOff>76200</xdr:rowOff>
    </xdr:to>
    <xdr:sp macro="" textlink="">
      <xdr:nvSpPr>
        <xdr:cNvPr id="36883" name="Line 19">
          <a:extLst>
            <a:ext uri="{FF2B5EF4-FFF2-40B4-BE49-F238E27FC236}">
              <a16:creationId xmlns:a16="http://schemas.microsoft.com/office/drawing/2014/main" id="{00000000-0008-0000-0A00-000013900000}"/>
            </a:ext>
          </a:extLst>
        </xdr:cNvPr>
        <xdr:cNvSpPr>
          <a:spLocks noChangeShapeType="1"/>
        </xdr:cNvSpPr>
      </xdr:nvSpPr>
      <xdr:spPr bwMode="auto">
        <a:xfrm>
          <a:off x="476250" y="75438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126</xdr:col>
      <xdr:colOff>66675</xdr:colOff>
      <xdr:row>12</xdr:row>
      <xdr:rowOff>0</xdr:rowOff>
    </xdr:from>
    <xdr:to>
      <xdr:col>129</xdr:col>
      <xdr:colOff>57150</xdr:colOff>
      <xdr:row>12</xdr:row>
      <xdr:rowOff>190500</xdr:rowOff>
    </xdr:to>
    <xdr:sp macro="" textlink="">
      <xdr:nvSpPr>
        <xdr:cNvPr id="36884" name="Text Box 20">
          <a:extLst>
            <a:ext uri="{FF2B5EF4-FFF2-40B4-BE49-F238E27FC236}">
              <a16:creationId xmlns:a16="http://schemas.microsoft.com/office/drawing/2014/main" id="{00000000-0008-0000-0A00-000014900000}"/>
            </a:ext>
          </a:extLst>
        </xdr:cNvPr>
        <xdr:cNvSpPr txBox="1">
          <a:spLocks noChangeArrowheads="1"/>
        </xdr:cNvSpPr>
      </xdr:nvSpPr>
      <xdr:spPr bwMode="auto">
        <a:xfrm>
          <a:off x="9667875" y="2266950"/>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80</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114</xdr:col>
      <xdr:colOff>19050</xdr:colOff>
      <xdr:row>12</xdr:row>
      <xdr:rowOff>0</xdr:rowOff>
    </xdr:from>
    <xdr:to>
      <xdr:col>117</xdr:col>
      <xdr:colOff>38100</xdr:colOff>
      <xdr:row>12</xdr:row>
      <xdr:rowOff>142875</xdr:rowOff>
    </xdr:to>
    <xdr:sp macro="" textlink="">
      <xdr:nvSpPr>
        <xdr:cNvPr id="36885" name="Text Box 21">
          <a:extLst>
            <a:ext uri="{FF2B5EF4-FFF2-40B4-BE49-F238E27FC236}">
              <a16:creationId xmlns:a16="http://schemas.microsoft.com/office/drawing/2014/main" id="{00000000-0008-0000-0A00-000015900000}"/>
            </a:ext>
          </a:extLst>
        </xdr:cNvPr>
        <xdr:cNvSpPr txBox="1">
          <a:spLocks noChangeArrowheads="1"/>
        </xdr:cNvSpPr>
      </xdr:nvSpPr>
      <xdr:spPr bwMode="auto">
        <a:xfrm>
          <a:off x="8705850" y="22669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69</a:t>
          </a:r>
        </a:p>
      </xdr:txBody>
    </xdr:sp>
    <xdr:clientData/>
  </xdr:twoCellAnchor>
  <xdr:twoCellAnchor editAs="oneCell">
    <xdr:from>
      <xdr:col>36</xdr:col>
      <xdr:colOff>0</xdr:colOff>
      <xdr:row>23</xdr:row>
      <xdr:rowOff>171450</xdr:rowOff>
    </xdr:from>
    <xdr:to>
      <xdr:col>39</xdr:col>
      <xdr:colOff>38100</xdr:colOff>
      <xdr:row>24</xdr:row>
      <xdr:rowOff>200025</xdr:rowOff>
    </xdr:to>
    <xdr:sp macro="" textlink="">
      <xdr:nvSpPr>
        <xdr:cNvPr id="36886" name="Text Box 22">
          <a:extLst>
            <a:ext uri="{FF2B5EF4-FFF2-40B4-BE49-F238E27FC236}">
              <a16:creationId xmlns:a16="http://schemas.microsoft.com/office/drawing/2014/main" id="{00000000-0008-0000-0A00-000016900000}"/>
            </a:ext>
          </a:extLst>
        </xdr:cNvPr>
        <xdr:cNvSpPr txBox="1">
          <a:spLocks noChangeArrowheads="1"/>
        </xdr:cNvSpPr>
      </xdr:nvSpPr>
      <xdr:spPr bwMode="auto">
        <a:xfrm>
          <a:off x="2743200" y="4086225"/>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48</xdr:col>
      <xdr:colOff>0</xdr:colOff>
      <xdr:row>23</xdr:row>
      <xdr:rowOff>171450</xdr:rowOff>
    </xdr:from>
    <xdr:to>
      <xdr:col>51</xdr:col>
      <xdr:colOff>38100</xdr:colOff>
      <xdr:row>24</xdr:row>
      <xdr:rowOff>190500</xdr:rowOff>
    </xdr:to>
    <xdr:sp macro="" textlink="">
      <xdr:nvSpPr>
        <xdr:cNvPr id="36887" name="Text Box 23">
          <a:extLst>
            <a:ext uri="{FF2B5EF4-FFF2-40B4-BE49-F238E27FC236}">
              <a16:creationId xmlns:a16="http://schemas.microsoft.com/office/drawing/2014/main" id="{00000000-0008-0000-0A00-000017900000}"/>
            </a:ext>
          </a:extLst>
        </xdr:cNvPr>
        <xdr:cNvSpPr txBox="1">
          <a:spLocks noChangeArrowheads="1"/>
        </xdr:cNvSpPr>
      </xdr:nvSpPr>
      <xdr:spPr bwMode="auto">
        <a:xfrm>
          <a:off x="3657600" y="408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60</xdr:col>
      <xdr:colOff>0</xdr:colOff>
      <xdr:row>23</xdr:row>
      <xdr:rowOff>171450</xdr:rowOff>
    </xdr:from>
    <xdr:to>
      <xdr:col>63</xdr:col>
      <xdr:colOff>9525</xdr:colOff>
      <xdr:row>24</xdr:row>
      <xdr:rowOff>209550</xdr:rowOff>
    </xdr:to>
    <xdr:sp macro="" textlink="">
      <xdr:nvSpPr>
        <xdr:cNvPr id="36888" name="Text Box 24">
          <a:extLst>
            <a:ext uri="{FF2B5EF4-FFF2-40B4-BE49-F238E27FC236}">
              <a16:creationId xmlns:a16="http://schemas.microsoft.com/office/drawing/2014/main" id="{00000000-0008-0000-0A00-000018900000}"/>
            </a:ext>
          </a:extLst>
        </xdr:cNvPr>
        <xdr:cNvSpPr txBox="1">
          <a:spLocks noChangeArrowheads="1"/>
        </xdr:cNvSpPr>
      </xdr:nvSpPr>
      <xdr:spPr bwMode="auto">
        <a:xfrm>
          <a:off x="4572000" y="4086225"/>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84</xdr:col>
      <xdr:colOff>0</xdr:colOff>
      <xdr:row>23</xdr:row>
      <xdr:rowOff>171450</xdr:rowOff>
    </xdr:from>
    <xdr:to>
      <xdr:col>86</xdr:col>
      <xdr:colOff>66675</xdr:colOff>
      <xdr:row>24</xdr:row>
      <xdr:rowOff>209550</xdr:rowOff>
    </xdr:to>
    <xdr:sp macro="" textlink="">
      <xdr:nvSpPr>
        <xdr:cNvPr id="36889" name="Text Box 25">
          <a:extLst>
            <a:ext uri="{FF2B5EF4-FFF2-40B4-BE49-F238E27FC236}">
              <a16:creationId xmlns:a16="http://schemas.microsoft.com/office/drawing/2014/main" id="{00000000-0008-0000-0A00-000019900000}"/>
            </a:ext>
          </a:extLst>
        </xdr:cNvPr>
        <xdr:cNvSpPr txBox="1">
          <a:spLocks noChangeArrowheads="1"/>
        </xdr:cNvSpPr>
      </xdr:nvSpPr>
      <xdr:spPr bwMode="auto">
        <a:xfrm>
          <a:off x="6400800" y="40862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99</xdr:col>
      <xdr:colOff>0</xdr:colOff>
      <xdr:row>23</xdr:row>
      <xdr:rowOff>171450</xdr:rowOff>
    </xdr:from>
    <xdr:to>
      <xdr:col>102</xdr:col>
      <xdr:colOff>38100</xdr:colOff>
      <xdr:row>24</xdr:row>
      <xdr:rowOff>190500</xdr:rowOff>
    </xdr:to>
    <xdr:sp macro="" textlink="">
      <xdr:nvSpPr>
        <xdr:cNvPr id="36890" name="Text Box 26">
          <a:extLst>
            <a:ext uri="{FF2B5EF4-FFF2-40B4-BE49-F238E27FC236}">
              <a16:creationId xmlns:a16="http://schemas.microsoft.com/office/drawing/2014/main" id="{00000000-0008-0000-0A00-00001A900000}"/>
            </a:ext>
          </a:extLst>
        </xdr:cNvPr>
        <xdr:cNvSpPr txBox="1">
          <a:spLocks noChangeArrowheads="1"/>
        </xdr:cNvSpPr>
      </xdr:nvSpPr>
      <xdr:spPr bwMode="auto">
        <a:xfrm>
          <a:off x="7543800" y="408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114</xdr:col>
      <xdr:colOff>0</xdr:colOff>
      <xdr:row>23</xdr:row>
      <xdr:rowOff>171450</xdr:rowOff>
    </xdr:from>
    <xdr:to>
      <xdr:col>117</xdr:col>
      <xdr:colOff>38100</xdr:colOff>
      <xdr:row>24</xdr:row>
      <xdr:rowOff>180975</xdr:rowOff>
    </xdr:to>
    <xdr:sp macro="" textlink="">
      <xdr:nvSpPr>
        <xdr:cNvPr id="36891" name="Text Box 27">
          <a:extLst>
            <a:ext uri="{FF2B5EF4-FFF2-40B4-BE49-F238E27FC236}">
              <a16:creationId xmlns:a16="http://schemas.microsoft.com/office/drawing/2014/main" id="{00000000-0008-0000-0A00-00001B900000}"/>
            </a:ext>
          </a:extLst>
        </xdr:cNvPr>
        <xdr:cNvSpPr txBox="1">
          <a:spLocks noChangeArrowheads="1"/>
        </xdr:cNvSpPr>
      </xdr:nvSpPr>
      <xdr:spPr bwMode="auto">
        <a:xfrm>
          <a:off x="8686800" y="4086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27</xdr:col>
      <xdr:colOff>57150</xdr:colOff>
      <xdr:row>50</xdr:row>
      <xdr:rowOff>38100</xdr:rowOff>
    </xdr:from>
    <xdr:to>
      <xdr:col>30</xdr:col>
      <xdr:colOff>9525</xdr:colOff>
      <xdr:row>51</xdr:row>
      <xdr:rowOff>38100</xdr:rowOff>
    </xdr:to>
    <xdr:sp macro="" textlink="">
      <xdr:nvSpPr>
        <xdr:cNvPr id="36892" name="Text Box 28">
          <a:extLst>
            <a:ext uri="{FF2B5EF4-FFF2-40B4-BE49-F238E27FC236}">
              <a16:creationId xmlns:a16="http://schemas.microsoft.com/office/drawing/2014/main" id="{00000000-0008-0000-0A00-00001C900000}"/>
            </a:ext>
          </a:extLst>
        </xdr:cNvPr>
        <xdr:cNvSpPr txBox="1">
          <a:spLocks noChangeArrowheads="1"/>
        </xdr:cNvSpPr>
      </xdr:nvSpPr>
      <xdr:spPr bwMode="auto">
        <a:xfrm>
          <a:off x="2114550" y="8591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50</xdr:row>
      <xdr:rowOff>180975</xdr:rowOff>
    </xdr:from>
    <xdr:to>
      <xdr:col>39</xdr:col>
      <xdr:colOff>38100</xdr:colOff>
      <xdr:row>51</xdr:row>
      <xdr:rowOff>133350</xdr:rowOff>
    </xdr:to>
    <xdr:sp macro="" textlink="">
      <xdr:nvSpPr>
        <xdr:cNvPr id="36893" name="Text Box 29">
          <a:extLst>
            <a:ext uri="{FF2B5EF4-FFF2-40B4-BE49-F238E27FC236}">
              <a16:creationId xmlns:a16="http://schemas.microsoft.com/office/drawing/2014/main" id="{00000000-0008-0000-0A00-00001D900000}"/>
            </a:ext>
          </a:extLst>
        </xdr:cNvPr>
        <xdr:cNvSpPr txBox="1">
          <a:spLocks noChangeArrowheads="1"/>
        </xdr:cNvSpPr>
      </xdr:nvSpPr>
      <xdr:spPr bwMode="auto">
        <a:xfrm>
          <a:off x="2752725" y="8734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36</xdr:col>
      <xdr:colOff>0</xdr:colOff>
      <xdr:row>62</xdr:row>
      <xdr:rowOff>171450</xdr:rowOff>
    </xdr:from>
    <xdr:to>
      <xdr:col>39</xdr:col>
      <xdr:colOff>38100</xdr:colOff>
      <xdr:row>63</xdr:row>
      <xdr:rowOff>200025</xdr:rowOff>
    </xdr:to>
    <xdr:sp macro="" textlink="">
      <xdr:nvSpPr>
        <xdr:cNvPr id="36907" name="Text Box 43">
          <a:extLst>
            <a:ext uri="{FF2B5EF4-FFF2-40B4-BE49-F238E27FC236}">
              <a16:creationId xmlns:a16="http://schemas.microsoft.com/office/drawing/2014/main" id="{00000000-0008-0000-0A00-00002B900000}"/>
            </a:ext>
          </a:extLst>
        </xdr:cNvPr>
        <xdr:cNvSpPr txBox="1">
          <a:spLocks noChangeArrowheads="1"/>
        </xdr:cNvSpPr>
      </xdr:nvSpPr>
      <xdr:spPr bwMode="auto">
        <a:xfrm>
          <a:off x="2743200" y="10563225"/>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xdr:from>
      <xdr:col>131</xdr:col>
      <xdr:colOff>9525</xdr:colOff>
      <xdr:row>39</xdr:row>
      <xdr:rowOff>38100</xdr:rowOff>
    </xdr:from>
    <xdr:to>
      <xdr:col>134</xdr:col>
      <xdr:colOff>47625</xdr:colOff>
      <xdr:row>40</xdr:row>
      <xdr:rowOff>142875</xdr:rowOff>
    </xdr:to>
    <xdr:grpSp>
      <xdr:nvGrpSpPr>
        <xdr:cNvPr id="36914" name="Group 50">
          <a:extLst>
            <a:ext uri="{FF2B5EF4-FFF2-40B4-BE49-F238E27FC236}">
              <a16:creationId xmlns:a16="http://schemas.microsoft.com/office/drawing/2014/main" id="{00000000-0008-0000-0A00-000032900000}"/>
            </a:ext>
          </a:extLst>
        </xdr:cNvPr>
        <xdr:cNvGrpSpPr>
          <a:grpSpLocks/>
        </xdr:cNvGrpSpPr>
      </xdr:nvGrpSpPr>
      <xdr:grpSpPr bwMode="auto">
        <a:xfrm>
          <a:off x="10285319" y="7613276"/>
          <a:ext cx="273424" cy="261658"/>
          <a:chOff x="1067" y="288"/>
          <a:chExt cx="29" cy="27"/>
        </a:xfrm>
      </xdr:grpSpPr>
      <xdr:sp macro="" textlink="">
        <xdr:nvSpPr>
          <xdr:cNvPr id="36915" name="Oval 51">
            <a:extLst>
              <a:ext uri="{FF2B5EF4-FFF2-40B4-BE49-F238E27FC236}">
                <a16:creationId xmlns:a16="http://schemas.microsoft.com/office/drawing/2014/main" id="{00000000-0008-0000-0A00-0000339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6916" name="Text Box 52">
            <a:extLst>
              <a:ext uri="{FF2B5EF4-FFF2-40B4-BE49-F238E27FC236}">
                <a16:creationId xmlns:a16="http://schemas.microsoft.com/office/drawing/2014/main" id="{00000000-0008-0000-0A00-0000349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0</xdr:row>
      <xdr:rowOff>38100</xdr:rowOff>
    </xdr:from>
    <xdr:to>
      <xdr:col>134</xdr:col>
      <xdr:colOff>47625</xdr:colOff>
      <xdr:row>1</xdr:row>
      <xdr:rowOff>142875</xdr:rowOff>
    </xdr:to>
    <xdr:grpSp>
      <xdr:nvGrpSpPr>
        <xdr:cNvPr id="36917" name="Group 53">
          <a:extLst>
            <a:ext uri="{FF2B5EF4-FFF2-40B4-BE49-F238E27FC236}">
              <a16:creationId xmlns:a16="http://schemas.microsoft.com/office/drawing/2014/main" id="{00000000-0008-0000-0A00-000035900000}"/>
            </a:ext>
          </a:extLst>
        </xdr:cNvPr>
        <xdr:cNvGrpSpPr>
          <a:grpSpLocks/>
        </xdr:cNvGrpSpPr>
      </xdr:nvGrpSpPr>
      <xdr:grpSpPr bwMode="auto">
        <a:xfrm>
          <a:off x="10285319" y="38100"/>
          <a:ext cx="273424" cy="261657"/>
          <a:chOff x="1067" y="288"/>
          <a:chExt cx="29" cy="27"/>
        </a:xfrm>
      </xdr:grpSpPr>
      <xdr:sp macro="" textlink="">
        <xdr:nvSpPr>
          <xdr:cNvPr id="36918" name="Oval 54">
            <a:extLst>
              <a:ext uri="{FF2B5EF4-FFF2-40B4-BE49-F238E27FC236}">
                <a16:creationId xmlns:a16="http://schemas.microsoft.com/office/drawing/2014/main" id="{00000000-0008-0000-0A00-0000369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6919" name="Text Box 55">
            <a:extLst>
              <a:ext uri="{FF2B5EF4-FFF2-40B4-BE49-F238E27FC236}">
                <a16:creationId xmlns:a16="http://schemas.microsoft.com/office/drawing/2014/main" id="{00000000-0008-0000-0A00-0000379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38100</xdr:colOff>
          <xdr:row>81</xdr:row>
          <xdr:rowOff>76200</xdr:rowOff>
        </xdr:from>
        <xdr:to>
          <xdr:col>12</xdr:col>
          <xdr:colOff>9525</xdr:colOff>
          <xdr:row>83</xdr:row>
          <xdr:rowOff>9525</xdr:rowOff>
        </xdr:to>
        <xdr:sp macro="" textlink="">
          <xdr:nvSpPr>
            <xdr:cNvPr id="36920" name="CommandButton4" hidden="1">
              <a:extLst>
                <a:ext uri="{63B3BB69-23CF-44E3-9099-C40C66FF867C}">
                  <a14:compatExt spid="_x0000_s36920"/>
                </a:ext>
                <a:ext uri="{FF2B5EF4-FFF2-40B4-BE49-F238E27FC236}">
                  <a16:creationId xmlns:a16="http://schemas.microsoft.com/office/drawing/2014/main" id="{00000000-0008-0000-0A00-00003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9525</xdr:colOff>
      <xdr:row>79</xdr:row>
      <xdr:rowOff>38100</xdr:rowOff>
    </xdr:from>
    <xdr:to>
      <xdr:col>27</xdr:col>
      <xdr:colOff>19050</xdr:colOff>
      <xdr:row>80</xdr:row>
      <xdr:rowOff>47625</xdr:rowOff>
    </xdr:to>
    <xdr:sp macro="" textlink="">
      <xdr:nvSpPr>
        <xdr:cNvPr id="36921" name="Text Box 57">
          <a:extLst>
            <a:ext uri="{FF2B5EF4-FFF2-40B4-BE49-F238E27FC236}">
              <a16:creationId xmlns:a16="http://schemas.microsoft.com/office/drawing/2014/main" id="{00000000-0008-0000-0A00-000039900000}"/>
            </a:ext>
          </a:extLst>
        </xdr:cNvPr>
        <xdr:cNvSpPr txBox="1">
          <a:spLocks noChangeArrowheads="1"/>
        </xdr:cNvSpPr>
      </xdr:nvSpPr>
      <xdr:spPr bwMode="auto">
        <a:xfrm>
          <a:off x="1914525" y="131159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79</xdr:row>
      <xdr:rowOff>38100</xdr:rowOff>
    </xdr:from>
    <xdr:to>
      <xdr:col>32</xdr:col>
      <xdr:colOff>0</xdr:colOff>
      <xdr:row>80</xdr:row>
      <xdr:rowOff>47625</xdr:rowOff>
    </xdr:to>
    <xdr:sp macro="" textlink="">
      <xdr:nvSpPr>
        <xdr:cNvPr id="36922" name="Text Box 58">
          <a:extLst>
            <a:ext uri="{FF2B5EF4-FFF2-40B4-BE49-F238E27FC236}">
              <a16:creationId xmlns:a16="http://schemas.microsoft.com/office/drawing/2014/main" id="{00000000-0008-0000-0A00-00003A900000}"/>
            </a:ext>
          </a:extLst>
        </xdr:cNvPr>
        <xdr:cNvSpPr txBox="1">
          <a:spLocks noChangeArrowheads="1"/>
        </xdr:cNvSpPr>
      </xdr:nvSpPr>
      <xdr:spPr bwMode="auto">
        <a:xfrm>
          <a:off x="2276475" y="131159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79</xdr:row>
      <xdr:rowOff>38100</xdr:rowOff>
    </xdr:from>
    <xdr:ext cx="116541" cy="156882"/>
    <xdr:sp macro="" textlink="">
      <xdr:nvSpPr>
        <xdr:cNvPr id="36923" name="Text Box 59">
          <a:extLst>
            <a:ext uri="{FF2B5EF4-FFF2-40B4-BE49-F238E27FC236}">
              <a16:creationId xmlns:a16="http://schemas.microsoft.com/office/drawing/2014/main" id="{00000000-0008-0000-0A00-00003B900000}"/>
            </a:ext>
          </a:extLst>
        </xdr:cNvPr>
        <xdr:cNvSpPr txBox="1">
          <a:spLocks noChangeArrowheads="1"/>
        </xdr:cNvSpPr>
      </xdr:nvSpPr>
      <xdr:spPr bwMode="auto">
        <a:xfrm>
          <a:off x="542925" y="131159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83</xdr:row>
      <xdr:rowOff>76200</xdr:rowOff>
    </xdr:from>
    <xdr:to>
      <xdr:col>31</xdr:col>
      <xdr:colOff>0</xdr:colOff>
      <xdr:row>83</xdr:row>
      <xdr:rowOff>76200</xdr:rowOff>
    </xdr:to>
    <xdr:sp macro="" textlink="">
      <xdr:nvSpPr>
        <xdr:cNvPr id="36924" name="Line 60">
          <a:extLst>
            <a:ext uri="{FF2B5EF4-FFF2-40B4-BE49-F238E27FC236}">
              <a16:creationId xmlns:a16="http://schemas.microsoft.com/office/drawing/2014/main" id="{00000000-0008-0000-0A00-00003C900000}"/>
            </a:ext>
          </a:extLst>
        </xdr:cNvPr>
        <xdr:cNvSpPr>
          <a:spLocks noChangeShapeType="1"/>
        </xdr:cNvSpPr>
      </xdr:nvSpPr>
      <xdr:spPr bwMode="auto">
        <a:xfrm>
          <a:off x="476250" y="140208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27</xdr:col>
      <xdr:colOff>57150</xdr:colOff>
      <xdr:row>89</xdr:row>
      <xdr:rowOff>38100</xdr:rowOff>
    </xdr:from>
    <xdr:to>
      <xdr:col>30</xdr:col>
      <xdr:colOff>9525</xdr:colOff>
      <xdr:row>90</xdr:row>
      <xdr:rowOff>38100</xdr:rowOff>
    </xdr:to>
    <xdr:sp macro="" textlink="">
      <xdr:nvSpPr>
        <xdr:cNvPr id="36925" name="Text Box 61">
          <a:extLst>
            <a:ext uri="{FF2B5EF4-FFF2-40B4-BE49-F238E27FC236}">
              <a16:creationId xmlns:a16="http://schemas.microsoft.com/office/drawing/2014/main" id="{00000000-0008-0000-0A00-00003D900000}"/>
            </a:ext>
          </a:extLst>
        </xdr:cNvPr>
        <xdr:cNvSpPr txBox="1">
          <a:spLocks noChangeArrowheads="1"/>
        </xdr:cNvSpPr>
      </xdr:nvSpPr>
      <xdr:spPr bwMode="auto">
        <a:xfrm>
          <a:off x="2114550" y="15068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131</xdr:col>
      <xdr:colOff>9525</xdr:colOff>
      <xdr:row>78</xdr:row>
      <xdr:rowOff>38100</xdr:rowOff>
    </xdr:from>
    <xdr:to>
      <xdr:col>134</xdr:col>
      <xdr:colOff>47625</xdr:colOff>
      <xdr:row>79</xdr:row>
      <xdr:rowOff>142875</xdr:rowOff>
    </xdr:to>
    <xdr:grpSp>
      <xdr:nvGrpSpPr>
        <xdr:cNvPr id="36933" name="Group 69">
          <a:extLst>
            <a:ext uri="{FF2B5EF4-FFF2-40B4-BE49-F238E27FC236}">
              <a16:creationId xmlns:a16="http://schemas.microsoft.com/office/drawing/2014/main" id="{00000000-0008-0000-0A00-000045900000}"/>
            </a:ext>
          </a:extLst>
        </xdr:cNvPr>
        <xdr:cNvGrpSpPr>
          <a:grpSpLocks/>
        </xdr:cNvGrpSpPr>
      </xdr:nvGrpSpPr>
      <xdr:grpSpPr bwMode="auto">
        <a:xfrm>
          <a:off x="10285319" y="15233276"/>
          <a:ext cx="273424" cy="261658"/>
          <a:chOff x="1067" y="288"/>
          <a:chExt cx="29" cy="27"/>
        </a:xfrm>
      </xdr:grpSpPr>
      <xdr:sp macro="" textlink="">
        <xdr:nvSpPr>
          <xdr:cNvPr id="36934" name="Oval 70">
            <a:extLst>
              <a:ext uri="{FF2B5EF4-FFF2-40B4-BE49-F238E27FC236}">
                <a16:creationId xmlns:a16="http://schemas.microsoft.com/office/drawing/2014/main" id="{00000000-0008-0000-0A00-0000469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6935" name="Text Box 71">
            <a:extLst>
              <a:ext uri="{FF2B5EF4-FFF2-40B4-BE49-F238E27FC236}">
                <a16:creationId xmlns:a16="http://schemas.microsoft.com/office/drawing/2014/main" id="{00000000-0008-0000-0A00-0000479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47625</xdr:colOff>
          <xdr:row>42</xdr:row>
          <xdr:rowOff>76200</xdr:rowOff>
        </xdr:from>
        <xdr:to>
          <xdr:col>24</xdr:col>
          <xdr:colOff>19050</xdr:colOff>
          <xdr:row>44</xdr:row>
          <xdr:rowOff>9525</xdr:rowOff>
        </xdr:to>
        <xdr:sp macro="" textlink="">
          <xdr:nvSpPr>
            <xdr:cNvPr id="36936" name="CommandButton3" hidden="1">
              <a:extLst>
                <a:ext uri="{63B3BB69-23CF-44E3-9099-C40C66FF867C}">
                  <a14:compatExt spid="_x0000_s36936"/>
                </a:ext>
                <a:ext uri="{FF2B5EF4-FFF2-40B4-BE49-F238E27FC236}">
                  <a16:creationId xmlns:a16="http://schemas.microsoft.com/office/drawing/2014/main" id="{00000000-0008-0000-0A00-00004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36</xdr:col>
      <xdr:colOff>9525</xdr:colOff>
      <xdr:row>89</xdr:row>
      <xdr:rowOff>180975</xdr:rowOff>
    </xdr:from>
    <xdr:to>
      <xdr:col>39</xdr:col>
      <xdr:colOff>38100</xdr:colOff>
      <xdr:row>90</xdr:row>
      <xdr:rowOff>133350</xdr:rowOff>
    </xdr:to>
    <xdr:sp macro="" textlink="">
      <xdr:nvSpPr>
        <xdr:cNvPr id="36937" name="Text Box 73">
          <a:extLst>
            <a:ext uri="{FF2B5EF4-FFF2-40B4-BE49-F238E27FC236}">
              <a16:creationId xmlns:a16="http://schemas.microsoft.com/office/drawing/2014/main" id="{00000000-0008-0000-0A00-000049900000}"/>
            </a:ext>
          </a:extLst>
        </xdr:cNvPr>
        <xdr:cNvSpPr txBox="1">
          <a:spLocks noChangeArrowheads="1"/>
        </xdr:cNvSpPr>
      </xdr:nvSpPr>
      <xdr:spPr bwMode="auto">
        <a:xfrm>
          <a:off x="27527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45</xdr:col>
      <xdr:colOff>9525</xdr:colOff>
      <xdr:row>89</xdr:row>
      <xdr:rowOff>180975</xdr:rowOff>
    </xdr:from>
    <xdr:to>
      <xdr:col>48</xdr:col>
      <xdr:colOff>38100</xdr:colOff>
      <xdr:row>90</xdr:row>
      <xdr:rowOff>133350</xdr:rowOff>
    </xdr:to>
    <xdr:sp macro="" textlink="">
      <xdr:nvSpPr>
        <xdr:cNvPr id="36939" name="Text Box 75">
          <a:extLst>
            <a:ext uri="{FF2B5EF4-FFF2-40B4-BE49-F238E27FC236}">
              <a16:creationId xmlns:a16="http://schemas.microsoft.com/office/drawing/2014/main" id="{00000000-0008-0000-0A00-00004B900000}"/>
            </a:ext>
          </a:extLst>
        </xdr:cNvPr>
        <xdr:cNvSpPr txBox="1">
          <a:spLocks noChangeArrowheads="1"/>
        </xdr:cNvSpPr>
      </xdr:nvSpPr>
      <xdr:spPr bwMode="auto">
        <a:xfrm>
          <a:off x="34385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55</xdr:col>
      <xdr:colOff>9525</xdr:colOff>
      <xdr:row>89</xdr:row>
      <xdr:rowOff>180975</xdr:rowOff>
    </xdr:from>
    <xdr:to>
      <xdr:col>58</xdr:col>
      <xdr:colOff>38100</xdr:colOff>
      <xdr:row>90</xdr:row>
      <xdr:rowOff>133350</xdr:rowOff>
    </xdr:to>
    <xdr:sp macro="" textlink="">
      <xdr:nvSpPr>
        <xdr:cNvPr id="36940" name="Text Box 76">
          <a:extLst>
            <a:ext uri="{FF2B5EF4-FFF2-40B4-BE49-F238E27FC236}">
              <a16:creationId xmlns:a16="http://schemas.microsoft.com/office/drawing/2014/main" id="{00000000-0008-0000-0A00-00004C900000}"/>
            </a:ext>
          </a:extLst>
        </xdr:cNvPr>
        <xdr:cNvSpPr txBox="1">
          <a:spLocks noChangeArrowheads="1"/>
        </xdr:cNvSpPr>
      </xdr:nvSpPr>
      <xdr:spPr bwMode="auto">
        <a:xfrm>
          <a:off x="42005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63</xdr:col>
      <xdr:colOff>9525</xdr:colOff>
      <xdr:row>89</xdr:row>
      <xdr:rowOff>180975</xdr:rowOff>
    </xdr:from>
    <xdr:to>
      <xdr:col>66</xdr:col>
      <xdr:colOff>38100</xdr:colOff>
      <xdr:row>90</xdr:row>
      <xdr:rowOff>133350</xdr:rowOff>
    </xdr:to>
    <xdr:sp macro="" textlink="">
      <xdr:nvSpPr>
        <xdr:cNvPr id="36941" name="Text Box 77">
          <a:extLst>
            <a:ext uri="{FF2B5EF4-FFF2-40B4-BE49-F238E27FC236}">
              <a16:creationId xmlns:a16="http://schemas.microsoft.com/office/drawing/2014/main" id="{00000000-0008-0000-0A00-00004D900000}"/>
            </a:ext>
          </a:extLst>
        </xdr:cNvPr>
        <xdr:cNvSpPr txBox="1">
          <a:spLocks noChangeArrowheads="1"/>
        </xdr:cNvSpPr>
      </xdr:nvSpPr>
      <xdr:spPr bwMode="auto">
        <a:xfrm>
          <a:off x="48101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71</xdr:col>
      <xdr:colOff>38100</xdr:colOff>
      <xdr:row>89</xdr:row>
      <xdr:rowOff>171450</xdr:rowOff>
    </xdr:from>
    <xdr:to>
      <xdr:col>74</xdr:col>
      <xdr:colOff>57150</xdr:colOff>
      <xdr:row>90</xdr:row>
      <xdr:rowOff>123825</xdr:rowOff>
    </xdr:to>
    <xdr:sp macro="" textlink="">
      <xdr:nvSpPr>
        <xdr:cNvPr id="36942" name="Text Box 78">
          <a:extLst>
            <a:ext uri="{FF2B5EF4-FFF2-40B4-BE49-F238E27FC236}">
              <a16:creationId xmlns:a16="http://schemas.microsoft.com/office/drawing/2014/main" id="{00000000-0008-0000-0A00-00004E900000}"/>
            </a:ext>
          </a:extLst>
        </xdr:cNvPr>
        <xdr:cNvSpPr txBox="1">
          <a:spLocks noChangeArrowheads="1"/>
        </xdr:cNvSpPr>
      </xdr:nvSpPr>
      <xdr:spPr bwMode="auto">
        <a:xfrm>
          <a:off x="5448300" y="152019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54</a:t>
          </a:r>
        </a:p>
      </xdr:txBody>
    </xdr:sp>
    <xdr:clientData/>
  </xdr:twoCellAnchor>
  <xdr:twoCellAnchor editAs="oneCell">
    <xdr:from>
      <xdr:col>117</xdr:col>
      <xdr:colOff>9525</xdr:colOff>
      <xdr:row>62</xdr:row>
      <xdr:rowOff>180975</xdr:rowOff>
    </xdr:from>
    <xdr:to>
      <xdr:col>120</xdr:col>
      <xdr:colOff>47625</xdr:colOff>
      <xdr:row>63</xdr:row>
      <xdr:rowOff>190500</xdr:rowOff>
    </xdr:to>
    <xdr:sp macro="" textlink="">
      <xdr:nvSpPr>
        <xdr:cNvPr id="36943" name="Text Box 79">
          <a:extLst>
            <a:ext uri="{FF2B5EF4-FFF2-40B4-BE49-F238E27FC236}">
              <a16:creationId xmlns:a16="http://schemas.microsoft.com/office/drawing/2014/main" id="{00000000-0008-0000-0A00-00004F900000}"/>
            </a:ext>
          </a:extLst>
        </xdr:cNvPr>
        <xdr:cNvSpPr txBox="1">
          <a:spLocks noChangeArrowheads="1"/>
        </xdr:cNvSpPr>
      </xdr:nvSpPr>
      <xdr:spPr bwMode="auto">
        <a:xfrm>
          <a:off x="8924925" y="10572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タ</a:t>
          </a:r>
        </a:p>
      </xdr:txBody>
    </xdr:sp>
    <xdr:clientData/>
  </xdr:twoCellAnchor>
  <xdr:twoCellAnchor editAs="oneCell">
    <xdr:from>
      <xdr:col>36</xdr:col>
      <xdr:colOff>0</xdr:colOff>
      <xdr:row>101</xdr:row>
      <xdr:rowOff>180975</xdr:rowOff>
    </xdr:from>
    <xdr:to>
      <xdr:col>39</xdr:col>
      <xdr:colOff>38100</xdr:colOff>
      <xdr:row>102</xdr:row>
      <xdr:rowOff>190500</xdr:rowOff>
    </xdr:to>
    <xdr:sp macro="" textlink="">
      <xdr:nvSpPr>
        <xdr:cNvPr id="36944" name="Text Box 80">
          <a:extLst>
            <a:ext uri="{FF2B5EF4-FFF2-40B4-BE49-F238E27FC236}">
              <a16:creationId xmlns:a16="http://schemas.microsoft.com/office/drawing/2014/main" id="{00000000-0008-0000-0A00-000050900000}"/>
            </a:ext>
          </a:extLst>
        </xdr:cNvPr>
        <xdr:cNvSpPr txBox="1">
          <a:spLocks noChangeArrowheads="1"/>
        </xdr:cNvSpPr>
      </xdr:nvSpPr>
      <xdr:spPr bwMode="auto">
        <a:xfrm>
          <a:off x="2743200" y="17049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チ</a:t>
          </a:r>
        </a:p>
      </xdr:txBody>
    </xdr:sp>
    <xdr:clientData/>
  </xdr:twoCellAnchor>
  <xdr:twoCellAnchor editAs="oneCell">
    <xdr:from>
      <xdr:col>45</xdr:col>
      <xdr:colOff>0</xdr:colOff>
      <xdr:row>101</xdr:row>
      <xdr:rowOff>180975</xdr:rowOff>
    </xdr:from>
    <xdr:to>
      <xdr:col>48</xdr:col>
      <xdr:colOff>38100</xdr:colOff>
      <xdr:row>102</xdr:row>
      <xdr:rowOff>190500</xdr:rowOff>
    </xdr:to>
    <xdr:sp macro="" textlink="">
      <xdr:nvSpPr>
        <xdr:cNvPr id="36945" name="Text Box 81">
          <a:extLst>
            <a:ext uri="{FF2B5EF4-FFF2-40B4-BE49-F238E27FC236}">
              <a16:creationId xmlns:a16="http://schemas.microsoft.com/office/drawing/2014/main" id="{00000000-0008-0000-0A00-000051900000}"/>
            </a:ext>
          </a:extLst>
        </xdr:cNvPr>
        <xdr:cNvSpPr txBox="1">
          <a:spLocks noChangeArrowheads="1"/>
        </xdr:cNvSpPr>
      </xdr:nvSpPr>
      <xdr:spPr bwMode="auto">
        <a:xfrm>
          <a:off x="3429000" y="17049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ツ</a:t>
          </a:r>
        </a:p>
      </xdr:txBody>
    </xdr:sp>
    <xdr:clientData/>
  </xdr:twoCellAnchor>
  <xdr:twoCellAnchor editAs="oneCell">
    <xdr:from>
      <xdr:col>55</xdr:col>
      <xdr:colOff>0</xdr:colOff>
      <xdr:row>101</xdr:row>
      <xdr:rowOff>180975</xdr:rowOff>
    </xdr:from>
    <xdr:to>
      <xdr:col>58</xdr:col>
      <xdr:colOff>38100</xdr:colOff>
      <xdr:row>102</xdr:row>
      <xdr:rowOff>190500</xdr:rowOff>
    </xdr:to>
    <xdr:sp macro="" textlink="">
      <xdr:nvSpPr>
        <xdr:cNvPr id="36946" name="Text Box 82">
          <a:extLst>
            <a:ext uri="{FF2B5EF4-FFF2-40B4-BE49-F238E27FC236}">
              <a16:creationId xmlns:a16="http://schemas.microsoft.com/office/drawing/2014/main" id="{00000000-0008-0000-0A00-000052900000}"/>
            </a:ext>
          </a:extLst>
        </xdr:cNvPr>
        <xdr:cNvSpPr txBox="1">
          <a:spLocks noChangeArrowheads="1"/>
        </xdr:cNvSpPr>
      </xdr:nvSpPr>
      <xdr:spPr bwMode="auto">
        <a:xfrm>
          <a:off x="4191000" y="17049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テ</a:t>
          </a:r>
        </a:p>
      </xdr:txBody>
    </xdr:sp>
    <xdr:clientData/>
  </xdr:twoCellAnchor>
  <xdr:twoCellAnchor editAs="oneCell">
    <xdr:from>
      <xdr:col>45</xdr:col>
      <xdr:colOff>0</xdr:colOff>
      <xdr:row>50</xdr:row>
      <xdr:rowOff>180975</xdr:rowOff>
    </xdr:from>
    <xdr:to>
      <xdr:col>48</xdr:col>
      <xdr:colOff>38100</xdr:colOff>
      <xdr:row>51</xdr:row>
      <xdr:rowOff>133350</xdr:rowOff>
    </xdr:to>
    <xdr:sp macro="" textlink="">
      <xdr:nvSpPr>
        <xdr:cNvPr id="36954" name="Text Box 90">
          <a:extLst>
            <a:ext uri="{FF2B5EF4-FFF2-40B4-BE49-F238E27FC236}">
              <a16:creationId xmlns:a16="http://schemas.microsoft.com/office/drawing/2014/main" id="{00000000-0008-0000-0A00-00005A900000}"/>
            </a:ext>
          </a:extLst>
        </xdr:cNvPr>
        <xdr:cNvSpPr txBox="1">
          <a:spLocks noChangeArrowheads="1"/>
        </xdr:cNvSpPr>
      </xdr:nvSpPr>
      <xdr:spPr bwMode="auto">
        <a:xfrm>
          <a:off x="3429000" y="87344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99</xdr:col>
      <xdr:colOff>9525</xdr:colOff>
      <xdr:row>50</xdr:row>
      <xdr:rowOff>180975</xdr:rowOff>
    </xdr:from>
    <xdr:to>
      <xdr:col>102</xdr:col>
      <xdr:colOff>38100</xdr:colOff>
      <xdr:row>51</xdr:row>
      <xdr:rowOff>133350</xdr:rowOff>
    </xdr:to>
    <xdr:sp macro="" textlink="">
      <xdr:nvSpPr>
        <xdr:cNvPr id="36955" name="Text Box 91">
          <a:extLst>
            <a:ext uri="{FF2B5EF4-FFF2-40B4-BE49-F238E27FC236}">
              <a16:creationId xmlns:a16="http://schemas.microsoft.com/office/drawing/2014/main" id="{00000000-0008-0000-0A00-00005B900000}"/>
            </a:ext>
          </a:extLst>
        </xdr:cNvPr>
        <xdr:cNvSpPr txBox="1">
          <a:spLocks noChangeArrowheads="1"/>
        </xdr:cNvSpPr>
      </xdr:nvSpPr>
      <xdr:spPr bwMode="auto">
        <a:xfrm>
          <a:off x="7553325" y="8734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85</a:t>
          </a:r>
        </a:p>
      </xdr:txBody>
    </xdr:sp>
    <xdr:clientData/>
  </xdr:twoCellAnchor>
  <xdr:twoCellAnchor editAs="oneCell">
    <xdr:from>
      <xdr:col>117</xdr:col>
      <xdr:colOff>9525</xdr:colOff>
      <xdr:row>50</xdr:row>
      <xdr:rowOff>180975</xdr:rowOff>
    </xdr:from>
    <xdr:to>
      <xdr:col>120</xdr:col>
      <xdr:colOff>38100</xdr:colOff>
      <xdr:row>51</xdr:row>
      <xdr:rowOff>133350</xdr:rowOff>
    </xdr:to>
    <xdr:sp macro="" textlink="">
      <xdr:nvSpPr>
        <xdr:cNvPr id="36956" name="Text Box 92">
          <a:extLst>
            <a:ext uri="{FF2B5EF4-FFF2-40B4-BE49-F238E27FC236}">
              <a16:creationId xmlns:a16="http://schemas.microsoft.com/office/drawing/2014/main" id="{00000000-0008-0000-0A00-00005C900000}"/>
            </a:ext>
          </a:extLst>
        </xdr:cNvPr>
        <xdr:cNvSpPr txBox="1">
          <a:spLocks noChangeArrowheads="1"/>
        </xdr:cNvSpPr>
      </xdr:nvSpPr>
      <xdr:spPr bwMode="auto">
        <a:xfrm>
          <a:off x="8924925" y="8734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105</a:t>
          </a:r>
        </a:p>
      </xdr:txBody>
    </xdr:sp>
    <xdr:clientData/>
  </xdr:twoCellAnchor>
  <xdr:twoCellAnchor editAs="oneCell">
    <xdr:from>
      <xdr:col>71</xdr:col>
      <xdr:colOff>66675</xdr:colOff>
      <xdr:row>62</xdr:row>
      <xdr:rowOff>171450</xdr:rowOff>
    </xdr:from>
    <xdr:to>
      <xdr:col>75</xdr:col>
      <xdr:colOff>0</xdr:colOff>
      <xdr:row>63</xdr:row>
      <xdr:rowOff>228600</xdr:rowOff>
    </xdr:to>
    <xdr:sp macro="" textlink="">
      <xdr:nvSpPr>
        <xdr:cNvPr id="36957" name="Text Box 93">
          <a:extLst>
            <a:ext uri="{FF2B5EF4-FFF2-40B4-BE49-F238E27FC236}">
              <a16:creationId xmlns:a16="http://schemas.microsoft.com/office/drawing/2014/main" id="{00000000-0008-0000-0A00-00005D900000}"/>
            </a:ext>
          </a:extLst>
        </xdr:cNvPr>
        <xdr:cNvSpPr txBox="1">
          <a:spLocks noChangeArrowheads="1"/>
        </xdr:cNvSpPr>
      </xdr:nvSpPr>
      <xdr:spPr bwMode="auto">
        <a:xfrm>
          <a:off x="5476875" y="105632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p>
      </xdr:txBody>
    </xdr:sp>
    <xdr:clientData/>
  </xdr:twoCellAnchor>
  <xdr:twoCellAnchor editAs="oneCell">
    <xdr:from>
      <xdr:col>54</xdr:col>
      <xdr:colOff>0</xdr:colOff>
      <xdr:row>62</xdr:row>
      <xdr:rowOff>171450</xdr:rowOff>
    </xdr:from>
    <xdr:to>
      <xdr:col>56</xdr:col>
      <xdr:colOff>66675</xdr:colOff>
      <xdr:row>63</xdr:row>
      <xdr:rowOff>228600</xdr:rowOff>
    </xdr:to>
    <xdr:sp macro="" textlink="">
      <xdr:nvSpPr>
        <xdr:cNvPr id="36958" name="Text Box 94">
          <a:extLst>
            <a:ext uri="{FF2B5EF4-FFF2-40B4-BE49-F238E27FC236}">
              <a16:creationId xmlns:a16="http://schemas.microsoft.com/office/drawing/2014/main" id="{00000000-0008-0000-0A00-00005E900000}"/>
            </a:ext>
          </a:extLst>
        </xdr:cNvPr>
        <xdr:cNvSpPr txBox="1">
          <a:spLocks noChangeArrowheads="1"/>
        </xdr:cNvSpPr>
      </xdr:nvSpPr>
      <xdr:spPr bwMode="auto">
        <a:xfrm>
          <a:off x="4114800" y="105632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twoCellAnchor editAs="oneCell">
    <xdr:from>
      <xdr:col>63</xdr:col>
      <xdr:colOff>0</xdr:colOff>
      <xdr:row>62</xdr:row>
      <xdr:rowOff>171450</xdr:rowOff>
    </xdr:from>
    <xdr:to>
      <xdr:col>66</xdr:col>
      <xdr:colOff>38100</xdr:colOff>
      <xdr:row>63</xdr:row>
      <xdr:rowOff>190500</xdr:rowOff>
    </xdr:to>
    <xdr:sp macro="" textlink="">
      <xdr:nvSpPr>
        <xdr:cNvPr id="36959" name="Text Box 95">
          <a:extLst>
            <a:ext uri="{FF2B5EF4-FFF2-40B4-BE49-F238E27FC236}">
              <a16:creationId xmlns:a16="http://schemas.microsoft.com/office/drawing/2014/main" id="{00000000-0008-0000-0A00-00005F900000}"/>
            </a:ext>
          </a:extLst>
        </xdr:cNvPr>
        <xdr:cNvSpPr txBox="1">
          <a:spLocks noChangeArrowheads="1"/>
        </xdr:cNvSpPr>
      </xdr:nvSpPr>
      <xdr:spPr bwMode="auto">
        <a:xfrm>
          <a:off x="4800600" y="10563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p>
      </xdr:txBody>
    </xdr:sp>
    <xdr:clientData/>
  </xdr:twoCellAnchor>
  <xdr:twoCellAnchor editAs="oneCell">
    <xdr:from>
      <xdr:col>81</xdr:col>
      <xdr:colOff>0</xdr:colOff>
      <xdr:row>62</xdr:row>
      <xdr:rowOff>171450</xdr:rowOff>
    </xdr:from>
    <xdr:to>
      <xdr:col>84</xdr:col>
      <xdr:colOff>38100</xdr:colOff>
      <xdr:row>63</xdr:row>
      <xdr:rowOff>180975</xdr:rowOff>
    </xdr:to>
    <xdr:sp macro="" textlink="">
      <xdr:nvSpPr>
        <xdr:cNvPr id="36960" name="Text Box 96">
          <a:extLst>
            <a:ext uri="{FF2B5EF4-FFF2-40B4-BE49-F238E27FC236}">
              <a16:creationId xmlns:a16="http://schemas.microsoft.com/office/drawing/2014/main" id="{00000000-0008-0000-0A00-000060900000}"/>
            </a:ext>
          </a:extLst>
        </xdr:cNvPr>
        <xdr:cNvSpPr txBox="1">
          <a:spLocks noChangeArrowheads="1"/>
        </xdr:cNvSpPr>
      </xdr:nvSpPr>
      <xdr:spPr bwMode="auto">
        <a:xfrm>
          <a:off x="6172200"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p>
      </xdr:txBody>
    </xdr:sp>
    <xdr:clientData/>
  </xdr:twoCellAnchor>
  <xdr:twoCellAnchor editAs="oneCell">
    <xdr:from>
      <xdr:col>45</xdr:col>
      <xdr:colOff>0</xdr:colOff>
      <xdr:row>62</xdr:row>
      <xdr:rowOff>171450</xdr:rowOff>
    </xdr:from>
    <xdr:to>
      <xdr:col>48</xdr:col>
      <xdr:colOff>38100</xdr:colOff>
      <xdr:row>63</xdr:row>
      <xdr:rowOff>190500</xdr:rowOff>
    </xdr:to>
    <xdr:sp macro="" textlink="">
      <xdr:nvSpPr>
        <xdr:cNvPr id="36961" name="Text Box 97">
          <a:extLst>
            <a:ext uri="{FF2B5EF4-FFF2-40B4-BE49-F238E27FC236}">
              <a16:creationId xmlns:a16="http://schemas.microsoft.com/office/drawing/2014/main" id="{00000000-0008-0000-0A00-000061900000}"/>
            </a:ext>
          </a:extLst>
        </xdr:cNvPr>
        <xdr:cNvSpPr txBox="1">
          <a:spLocks noChangeArrowheads="1"/>
        </xdr:cNvSpPr>
      </xdr:nvSpPr>
      <xdr:spPr bwMode="auto">
        <a:xfrm>
          <a:off x="3429000" y="10563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90</xdr:col>
      <xdr:colOff>0</xdr:colOff>
      <xdr:row>62</xdr:row>
      <xdr:rowOff>171450</xdr:rowOff>
    </xdr:from>
    <xdr:to>
      <xdr:col>93</xdr:col>
      <xdr:colOff>38100</xdr:colOff>
      <xdr:row>63</xdr:row>
      <xdr:rowOff>180975</xdr:rowOff>
    </xdr:to>
    <xdr:sp macro="" textlink="">
      <xdr:nvSpPr>
        <xdr:cNvPr id="36962" name="Text Box 98">
          <a:extLst>
            <a:ext uri="{FF2B5EF4-FFF2-40B4-BE49-F238E27FC236}">
              <a16:creationId xmlns:a16="http://schemas.microsoft.com/office/drawing/2014/main" id="{00000000-0008-0000-0A00-000062900000}"/>
            </a:ext>
          </a:extLst>
        </xdr:cNvPr>
        <xdr:cNvSpPr txBox="1">
          <a:spLocks noChangeArrowheads="1"/>
        </xdr:cNvSpPr>
      </xdr:nvSpPr>
      <xdr:spPr bwMode="auto">
        <a:xfrm>
          <a:off x="6858000"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p>
      </xdr:txBody>
    </xdr:sp>
    <xdr:clientData/>
  </xdr:twoCellAnchor>
  <xdr:twoCellAnchor editAs="oneCell">
    <xdr:from>
      <xdr:col>99</xdr:col>
      <xdr:colOff>57150</xdr:colOff>
      <xdr:row>62</xdr:row>
      <xdr:rowOff>171450</xdr:rowOff>
    </xdr:from>
    <xdr:to>
      <xdr:col>103</xdr:col>
      <xdr:colOff>19050</xdr:colOff>
      <xdr:row>63</xdr:row>
      <xdr:rowOff>180975</xdr:rowOff>
    </xdr:to>
    <xdr:sp macro="" textlink="">
      <xdr:nvSpPr>
        <xdr:cNvPr id="36963" name="Text Box 99">
          <a:extLst>
            <a:ext uri="{FF2B5EF4-FFF2-40B4-BE49-F238E27FC236}">
              <a16:creationId xmlns:a16="http://schemas.microsoft.com/office/drawing/2014/main" id="{00000000-0008-0000-0A00-000063900000}"/>
            </a:ext>
          </a:extLst>
        </xdr:cNvPr>
        <xdr:cNvSpPr txBox="1">
          <a:spLocks noChangeArrowheads="1"/>
        </xdr:cNvSpPr>
      </xdr:nvSpPr>
      <xdr:spPr bwMode="auto">
        <a:xfrm>
          <a:off x="7600950"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p>
      </xdr:txBody>
    </xdr:sp>
    <xdr:clientData/>
  </xdr:twoCellAnchor>
  <xdr:twoCellAnchor editAs="oneCell">
    <xdr:from>
      <xdr:col>108</xdr:col>
      <xdr:colOff>9525</xdr:colOff>
      <xdr:row>50</xdr:row>
      <xdr:rowOff>180975</xdr:rowOff>
    </xdr:from>
    <xdr:to>
      <xdr:col>111</xdr:col>
      <xdr:colOff>38100</xdr:colOff>
      <xdr:row>51</xdr:row>
      <xdr:rowOff>133350</xdr:rowOff>
    </xdr:to>
    <xdr:sp macro="" textlink="">
      <xdr:nvSpPr>
        <xdr:cNvPr id="36964" name="Text Box 100">
          <a:extLst>
            <a:ext uri="{FF2B5EF4-FFF2-40B4-BE49-F238E27FC236}">
              <a16:creationId xmlns:a16="http://schemas.microsoft.com/office/drawing/2014/main" id="{00000000-0008-0000-0A00-000064900000}"/>
            </a:ext>
          </a:extLst>
        </xdr:cNvPr>
        <xdr:cNvSpPr txBox="1">
          <a:spLocks noChangeArrowheads="1"/>
        </xdr:cNvSpPr>
      </xdr:nvSpPr>
      <xdr:spPr bwMode="auto">
        <a:xfrm>
          <a:off x="8239125" y="8734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95</a:t>
          </a:r>
        </a:p>
      </xdr:txBody>
    </xdr:sp>
    <xdr:clientData/>
  </xdr:twoCellAnchor>
  <xdr:twoCellAnchor editAs="oneCell">
    <xdr:from>
      <xdr:col>108</xdr:col>
      <xdr:colOff>0</xdr:colOff>
      <xdr:row>62</xdr:row>
      <xdr:rowOff>171450</xdr:rowOff>
    </xdr:from>
    <xdr:to>
      <xdr:col>111</xdr:col>
      <xdr:colOff>38100</xdr:colOff>
      <xdr:row>63</xdr:row>
      <xdr:rowOff>180975</xdr:rowOff>
    </xdr:to>
    <xdr:sp macro="" textlink="">
      <xdr:nvSpPr>
        <xdr:cNvPr id="36965" name="Text Box 101">
          <a:extLst>
            <a:ext uri="{FF2B5EF4-FFF2-40B4-BE49-F238E27FC236}">
              <a16:creationId xmlns:a16="http://schemas.microsoft.com/office/drawing/2014/main" id="{00000000-0008-0000-0A00-000065900000}"/>
            </a:ext>
          </a:extLst>
        </xdr:cNvPr>
        <xdr:cNvSpPr txBox="1">
          <a:spLocks noChangeArrowheads="1"/>
        </xdr:cNvSpPr>
      </xdr:nvSpPr>
      <xdr:spPr bwMode="auto">
        <a:xfrm>
          <a:off x="8229600"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p>
      </xdr:txBody>
    </xdr:sp>
    <xdr:clientData/>
  </xdr:twoCellAnchor>
  <xdr:twoCellAnchor editAs="oneCell">
    <xdr:from>
      <xdr:col>54</xdr:col>
      <xdr:colOff>0</xdr:colOff>
      <xdr:row>50</xdr:row>
      <xdr:rowOff>171450</xdr:rowOff>
    </xdr:from>
    <xdr:to>
      <xdr:col>57</xdr:col>
      <xdr:colOff>38349</xdr:colOff>
      <xdr:row>51</xdr:row>
      <xdr:rowOff>123825</xdr:rowOff>
    </xdr:to>
    <xdr:sp macro="" textlink="">
      <xdr:nvSpPr>
        <xdr:cNvPr id="1055" name="Text Box 31">
          <a:extLst>
            <a:ext uri="{FF2B5EF4-FFF2-40B4-BE49-F238E27FC236}">
              <a16:creationId xmlns:a16="http://schemas.microsoft.com/office/drawing/2014/main" id="{00000000-0008-0000-0A00-00001F040000}"/>
            </a:ext>
          </a:extLst>
        </xdr:cNvPr>
        <xdr:cNvSpPr txBox="1">
          <a:spLocks noChangeArrowheads="1"/>
        </xdr:cNvSpPr>
      </xdr:nvSpPr>
      <xdr:spPr bwMode="auto">
        <a:xfrm>
          <a:off x="4133850"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62</xdr:col>
      <xdr:colOff>73959</xdr:colOff>
      <xdr:row>50</xdr:row>
      <xdr:rowOff>171450</xdr:rowOff>
    </xdr:from>
    <xdr:to>
      <xdr:col>66</xdr:col>
      <xdr:colOff>24092</xdr:colOff>
      <xdr:row>51</xdr:row>
      <xdr:rowOff>123825</xdr:rowOff>
    </xdr:to>
    <xdr:sp macro="" textlink="">
      <xdr:nvSpPr>
        <xdr:cNvPr id="1058" name="Text Box 34">
          <a:extLst>
            <a:ext uri="{FF2B5EF4-FFF2-40B4-BE49-F238E27FC236}">
              <a16:creationId xmlns:a16="http://schemas.microsoft.com/office/drawing/2014/main" id="{00000000-0008-0000-0A00-000022040000}"/>
            </a:ext>
          </a:extLst>
        </xdr:cNvPr>
        <xdr:cNvSpPr txBox="1">
          <a:spLocks noChangeArrowheads="1"/>
        </xdr:cNvSpPr>
      </xdr:nvSpPr>
      <xdr:spPr bwMode="auto">
        <a:xfrm>
          <a:off x="4657725"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72</xdr:col>
      <xdr:colOff>10085</xdr:colOff>
      <xdr:row>50</xdr:row>
      <xdr:rowOff>171450</xdr:rowOff>
    </xdr:from>
    <xdr:to>
      <xdr:col>75</xdr:col>
      <xdr:colOff>38557</xdr:colOff>
      <xdr:row>51</xdr:row>
      <xdr:rowOff>123825</xdr:rowOff>
    </xdr:to>
    <xdr:sp macro="" textlink="">
      <xdr:nvSpPr>
        <xdr:cNvPr id="1059" name="Text Box 35">
          <a:extLst>
            <a:ext uri="{FF2B5EF4-FFF2-40B4-BE49-F238E27FC236}">
              <a16:creationId xmlns:a16="http://schemas.microsoft.com/office/drawing/2014/main" id="{00000000-0008-0000-0A00-000023040000}"/>
            </a:ext>
          </a:extLst>
        </xdr:cNvPr>
        <xdr:cNvSpPr txBox="1">
          <a:spLocks noChangeArrowheads="1"/>
        </xdr:cNvSpPr>
      </xdr:nvSpPr>
      <xdr:spPr bwMode="auto">
        <a:xfrm>
          <a:off x="5200650"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53</a:t>
          </a:r>
        </a:p>
      </xdr:txBody>
    </xdr:sp>
    <xdr:clientData/>
  </xdr:twoCellAnchor>
  <xdr:twoCellAnchor editAs="oneCell">
    <xdr:from>
      <xdr:col>81</xdr:col>
      <xdr:colOff>15128</xdr:colOff>
      <xdr:row>50</xdr:row>
      <xdr:rowOff>171450</xdr:rowOff>
    </xdr:from>
    <xdr:to>
      <xdr:col>84</xdr:col>
      <xdr:colOff>43962</xdr:colOff>
      <xdr:row>51</xdr:row>
      <xdr:rowOff>123825</xdr:rowOff>
    </xdr:to>
    <xdr:sp macro="" textlink="">
      <xdr:nvSpPr>
        <xdr:cNvPr id="1060" name="Text Box 36">
          <a:extLst>
            <a:ext uri="{FF2B5EF4-FFF2-40B4-BE49-F238E27FC236}">
              <a16:creationId xmlns:a16="http://schemas.microsoft.com/office/drawing/2014/main" id="{00000000-0008-0000-0A00-000024040000}"/>
            </a:ext>
          </a:extLst>
        </xdr:cNvPr>
        <xdr:cNvSpPr txBox="1">
          <a:spLocks noChangeArrowheads="1"/>
        </xdr:cNvSpPr>
      </xdr:nvSpPr>
      <xdr:spPr bwMode="auto">
        <a:xfrm>
          <a:off x="5743575"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twoCellAnchor>
  <xdr:twoCellAnchor editAs="oneCell">
    <xdr:from>
      <xdr:col>90</xdr:col>
      <xdr:colOff>10645</xdr:colOff>
      <xdr:row>50</xdr:row>
      <xdr:rowOff>171450</xdr:rowOff>
    </xdr:from>
    <xdr:to>
      <xdr:col>93</xdr:col>
      <xdr:colOff>39221</xdr:colOff>
      <xdr:row>51</xdr:row>
      <xdr:rowOff>123825</xdr:rowOff>
    </xdr:to>
    <xdr:sp macro="" textlink="">
      <xdr:nvSpPr>
        <xdr:cNvPr id="1098" name="Text Box 74">
          <a:extLst>
            <a:ext uri="{FF2B5EF4-FFF2-40B4-BE49-F238E27FC236}">
              <a16:creationId xmlns:a16="http://schemas.microsoft.com/office/drawing/2014/main" id="{00000000-0008-0000-0A00-00004A040000}"/>
            </a:ext>
          </a:extLst>
        </xdr:cNvPr>
        <xdr:cNvSpPr txBox="1">
          <a:spLocks noChangeArrowheads="1"/>
        </xdr:cNvSpPr>
      </xdr:nvSpPr>
      <xdr:spPr bwMode="auto">
        <a:xfrm>
          <a:off x="6267450"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123</xdr:col>
      <xdr:colOff>57710</xdr:colOff>
      <xdr:row>50</xdr:row>
      <xdr:rowOff>171450</xdr:rowOff>
    </xdr:from>
    <xdr:to>
      <xdr:col>126</xdr:col>
      <xdr:colOff>76761</xdr:colOff>
      <xdr:row>51</xdr:row>
      <xdr:rowOff>123825</xdr:rowOff>
    </xdr:to>
    <xdr:sp macro="" textlink="">
      <xdr:nvSpPr>
        <xdr:cNvPr id="2" name="Text Box 35">
          <a:extLst>
            <a:ext uri="{FF2B5EF4-FFF2-40B4-BE49-F238E27FC236}">
              <a16:creationId xmlns:a16="http://schemas.microsoft.com/office/drawing/2014/main" id="{00000000-0008-0000-0A00-000002000000}"/>
            </a:ext>
          </a:extLst>
        </xdr:cNvPr>
        <xdr:cNvSpPr txBox="1">
          <a:spLocks noChangeArrowheads="1"/>
        </xdr:cNvSpPr>
      </xdr:nvSpPr>
      <xdr:spPr bwMode="auto">
        <a:xfrm>
          <a:off x="5200650"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114</a:t>
          </a:r>
        </a:p>
      </xdr:txBody>
    </xdr:sp>
    <xdr:clientData/>
  </xdr:twoCellAnchor>
  <xdr:twoCellAnchor editAs="oneCell">
    <xdr:from>
      <xdr:col>63</xdr:col>
      <xdr:colOff>0</xdr:colOff>
      <xdr:row>101</xdr:row>
      <xdr:rowOff>180975</xdr:rowOff>
    </xdr:from>
    <xdr:to>
      <xdr:col>66</xdr:col>
      <xdr:colOff>38100</xdr:colOff>
      <xdr:row>102</xdr:row>
      <xdr:rowOff>190500</xdr:rowOff>
    </xdr:to>
    <xdr:sp macro="" textlink="">
      <xdr:nvSpPr>
        <xdr:cNvPr id="36972" name="Text Box 108">
          <a:extLst>
            <a:ext uri="{FF2B5EF4-FFF2-40B4-BE49-F238E27FC236}">
              <a16:creationId xmlns:a16="http://schemas.microsoft.com/office/drawing/2014/main" id="{00000000-0008-0000-0A00-00006C900000}"/>
            </a:ext>
          </a:extLst>
        </xdr:cNvPr>
        <xdr:cNvSpPr txBox="1">
          <a:spLocks noChangeArrowheads="1"/>
        </xdr:cNvSpPr>
      </xdr:nvSpPr>
      <xdr:spPr bwMode="auto">
        <a:xfrm>
          <a:off x="4800600" y="17049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ト</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25</xdr:col>
      <xdr:colOff>47625</xdr:colOff>
      <xdr:row>1</xdr:row>
      <xdr:rowOff>47625</xdr:rowOff>
    </xdr:from>
    <xdr:to>
      <xdr:col>27</xdr:col>
      <xdr:colOff>57150</xdr:colOff>
      <xdr:row>2</xdr:row>
      <xdr:rowOff>57150</xdr:rowOff>
    </xdr:to>
    <xdr:sp macro="" textlink="">
      <xdr:nvSpPr>
        <xdr:cNvPr id="37889" name="Text Box 1">
          <a:extLst>
            <a:ext uri="{FF2B5EF4-FFF2-40B4-BE49-F238E27FC236}">
              <a16:creationId xmlns:a16="http://schemas.microsoft.com/office/drawing/2014/main" id="{00000000-0008-0000-0B00-000001940000}"/>
            </a:ext>
          </a:extLst>
        </xdr:cNvPr>
        <xdr:cNvSpPr txBox="1">
          <a:spLocks noChangeArrowheads="1"/>
        </xdr:cNvSpPr>
      </xdr:nvSpPr>
      <xdr:spPr bwMode="auto">
        <a:xfrm>
          <a:off x="195262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47625</xdr:rowOff>
    </xdr:from>
    <xdr:to>
      <xdr:col>31</xdr:col>
      <xdr:colOff>66675</xdr:colOff>
      <xdr:row>2</xdr:row>
      <xdr:rowOff>57150</xdr:rowOff>
    </xdr:to>
    <xdr:sp macro="" textlink="">
      <xdr:nvSpPr>
        <xdr:cNvPr id="37890" name="Text Box 2">
          <a:extLst>
            <a:ext uri="{FF2B5EF4-FFF2-40B4-BE49-F238E27FC236}">
              <a16:creationId xmlns:a16="http://schemas.microsoft.com/office/drawing/2014/main" id="{00000000-0008-0000-0B00-000002940000}"/>
            </a:ext>
          </a:extLst>
        </xdr:cNvPr>
        <xdr:cNvSpPr txBox="1">
          <a:spLocks noChangeArrowheads="1"/>
        </xdr:cNvSpPr>
      </xdr:nvSpPr>
      <xdr:spPr bwMode="auto">
        <a:xfrm>
          <a:off x="2266950"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1</xdr:row>
      <xdr:rowOff>47625</xdr:rowOff>
    </xdr:from>
    <xdr:ext cx="116541" cy="156883"/>
    <xdr:sp macro="" textlink="">
      <xdr:nvSpPr>
        <xdr:cNvPr id="37891" name="Text Box 3">
          <a:extLst>
            <a:ext uri="{FF2B5EF4-FFF2-40B4-BE49-F238E27FC236}">
              <a16:creationId xmlns:a16="http://schemas.microsoft.com/office/drawing/2014/main" id="{00000000-0008-0000-0B00-000003940000}"/>
            </a:ext>
          </a:extLst>
        </xdr:cNvPr>
        <xdr:cNvSpPr txBox="1">
          <a:spLocks noChangeArrowheads="1"/>
        </xdr:cNvSpPr>
      </xdr:nvSpPr>
      <xdr:spPr bwMode="auto">
        <a:xfrm>
          <a:off x="542925" y="2095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37892" name="Line 4">
          <a:extLst>
            <a:ext uri="{FF2B5EF4-FFF2-40B4-BE49-F238E27FC236}">
              <a16:creationId xmlns:a16="http://schemas.microsoft.com/office/drawing/2014/main" id="{00000000-0008-0000-0B00-000004940000}"/>
            </a:ext>
          </a:extLst>
        </xdr:cNvPr>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36</xdr:col>
      <xdr:colOff>9525</xdr:colOff>
      <xdr:row>12</xdr:row>
      <xdr:rowOff>0</xdr:rowOff>
    </xdr:from>
    <xdr:to>
      <xdr:col>38</xdr:col>
      <xdr:colOff>66675</xdr:colOff>
      <xdr:row>12</xdr:row>
      <xdr:rowOff>190500</xdr:rowOff>
    </xdr:to>
    <xdr:sp macro="" textlink="">
      <xdr:nvSpPr>
        <xdr:cNvPr id="37893" name="Text Box 5">
          <a:extLst>
            <a:ext uri="{FF2B5EF4-FFF2-40B4-BE49-F238E27FC236}">
              <a16:creationId xmlns:a16="http://schemas.microsoft.com/office/drawing/2014/main" id="{00000000-0008-0000-0B00-000005940000}"/>
            </a:ext>
          </a:extLst>
        </xdr:cNvPr>
        <xdr:cNvSpPr txBox="1">
          <a:spLocks noChangeArrowheads="1"/>
        </xdr:cNvSpPr>
      </xdr:nvSpPr>
      <xdr:spPr bwMode="auto">
        <a:xfrm>
          <a:off x="2752725" y="23050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12</xdr:col>
          <xdr:colOff>57150</xdr:colOff>
          <xdr:row>3</xdr:row>
          <xdr:rowOff>38100</xdr:rowOff>
        </xdr:from>
        <xdr:to>
          <xdr:col>24</xdr:col>
          <xdr:colOff>28575</xdr:colOff>
          <xdr:row>5</xdr:row>
          <xdr:rowOff>9525</xdr:rowOff>
        </xdr:to>
        <xdr:sp macro="" textlink="">
          <xdr:nvSpPr>
            <xdr:cNvPr id="37894" name="CommandButton1" hidden="1">
              <a:extLst>
                <a:ext uri="{63B3BB69-23CF-44E3-9099-C40C66FF867C}">
                  <a14:compatExt spid="_x0000_s37894"/>
                </a:ext>
                <a:ext uri="{FF2B5EF4-FFF2-40B4-BE49-F238E27FC236}">
                  <a16:creationId xmlns:a16="http://schemas.microsoft.com/office/drawing/2014/main" id="{00000000-0008-0000-0B00-00000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28</xdr:col>
      <xdr:colOff>0</xdr:colOff>
      <xdr:row>11</xdr:row>
      <xdr:rowOff>47625</xdr:rowOff>
    </xdr:from>
    <xdr:to>
      <xdr:col>30</xdr:col>
      <xdr:colOff>28575</xdr:colOff>
      <xdr:row>12</xdr:row>
      <xdr:rowOff>47625</xdr:rowOff>
    </xdr:to>
    <xdr:sp macro="" textlink="">
      <xdr:nvSpPr>
        <xdr:cNvPr id="37895" name="Text Box 7">
          <a:extLst>
            <a:ext uri="{FF2B5EF4-FFF2-40B4-BE49-F238E27FC236}">
              <a16:creationId xmlns:a16="http://schemas.microsoft.com/office/drawing/2014/main" id="{00000000-0008-0000-0B00-000007940000}"/>
            </a:ext>
          </a:extLst>
        </xdr:cNvPr>
        <xdr:cNvSpPr txBox="1">
          <a:spLocks noChangeArrowheads="1"/>
        </xdr:cNvSpPr>
      </xdr:nvSpPr>
      <xdr:spPr bwMode="auto">
        <a:xfrm>
          <a:off x="2133600" y="21621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mc:AlternateContent xmlns:mc="http://schemas.openxmlformats.org/markup-compatibility/2006">
    <mc:Choice xmlns:a14="http://schemas.microsoft.com/office/drawing/2010/main" Requires="a14">
      <xdr:twoCellAnchor editAs="oneCell">
        <xdr:from>
          <xdr:col>12</xdr:col>
          <xdr:colOff>57150</xdr:colOff>
          <xdr:row>42</xdr:row>
          <xdr:rowOff>38100</xdr:rowOff>
        </xdr:from>
        <xdr:to>
          <xdr:col>24</xdr:col>
          <xdr:colOff>28575</xdr:colOff>
          <xdr:row>43</xdr:row>
          <xdr:rowOff>161925</xdr:rowOff>
        </xdr:to>
        <xdr:sp macro="" textlink="">
          <xdr:nvSpPr>
            <xdr:cNvPr id="37896" name="CommandButton3" hidden="1">
              <a:extLst>
                <a:ext uri="{63B3BB69-23CF-44E3-9099-C40C66FF867C}">
                  <a14:compatExt spid="_x0000_s37896"/>
                </a:ext>
                <a:ext uri="{FF2B5EF4-FFF2-40B4-BE49-F238E27FC236}">
                  <a16:creationId xmlns:a16="http://schemas.microsoft.com/office/drawing/2014/main" id="{00000000-0008-0000-0B00-00000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42</xdr:row>
          <xdr:rowOff>38100</xdr:rowOff>
        </xdr:from>
        <xdr:to>
          <xdr:col>12</xdr:col>
          <xdr:colOff>9525</xdr:colOff>
          <xdr:row>43</xdr:row>
          <xdr:rowOff>161925</xdr:rowOff>
        </xdr:to>
        <xdr:sp macro="" textlink="">
          <xdr:nvSpPr>
            <xdr:cNvPr id="37897" name="CommandButton2" hidden="1">
              <a:extLst>
                <a:ext uri="{63B3BB69-23CF-44E3-9099-C40C66FF867C}">
                  <a14:compatExt spid="_x0000_s37897"/>
                </a:ext>
                <a:ext uri="{FF2B5EF4-FFF2-40B4-BE49-F238E27FC236}">
                  <a16:creationId xmlns:a16="http://schemas.microsoft.com/office/drawing/2014/main" id="{00000000-0008-0000-0B00-00000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81</xdr:row>
          <xdr:rowOff>38100</xdr:rowOff>
        </xdr:from>
        <xdr:to>
          <xdr:col>24</xdr:col>
          <xdr:colOff>28575</xdr:colOff>
          <xdr:row>82</xdr:row>
          <xdr:rowOff>161925</xdr:rowOff>
        </xdr:to>
        <xdr:sp macro="" textlink="">
          <xdr:nvSpPr>
            <xdr:cNvPr id="37898" name="CommandButton5" hidden="1">
              <a:extLst>
                <a:ext uri="{63B3BB69-23CF-44E3-9099-C40C66FF867C}">
                  <a14:compatExt spid="_x0000_s37898"/>
                </a:ext>
                <a:ext uri="{FF2B5EF4-FFF2-40B4-BE49-F238E27FC236}">
                  <a16:creationId xmlns:a16="http://schemas.microsoft.com/office/drawing/2014/main" id="{00000000-0008-0000-0B00-00000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81</xdr:row>
          <xdr:rowOff>38100</xdr:rowOff>
        </xdr:from>
        <xdr:to>
          <xdr:col>12</xdr:col>
          <xdr:colOff>9525</xdr:colOff>
          <xdr:row>82</xdr:row>
          <xdr:rowOff>161925</xdr:rowOff>
        </xdr:to>
        <xdr:sp macro="" textlink="">
          <xdr:nvSpPr>
            <xdr:cNvPr id="37899" name="CommandButton4" hidden="1">
              <a:extLst>
                <a:ext uri="{63B3BB69-23CF-44E3-9099-C40C66FF867C}">
                  <a14:compatExt spid="_x0000_s37899"/>
                </a:ext>
                <a:ext uri="{FF2B5EF4-FFF2-40B4-BE49-F238E27FC236}">
                  <a16:creationId xmlns:a16="http://schemas.microsoft.com/office/drawing/2014/main" id="{00000000-0008-0000-0B00-00000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120</xdr:row>
          <xdr:rowOff>38100</xdr:rowOff>
        </xdr:from>
        <xdr:to>
          <xdr:col>24</xdr:col>
          <xdr:colOff>28575</xdr:colOff>
          <xdr:row>121</xdr:row>
          <xdr:rowOff>161925</xdr:rowOff>
        </xdr:to>
        <xdr:sp macro="" textlink="">
          <xdr:nvSpPr>
            <xdr:cNvPr id="37900" name="CommandButton7" hidden="1">
              <a:extLst>
                <a:ext uri="{63B3BB69-23CF-44E3-9099-C40C66FF867C}">
                  <a14:compatExt spid="_x0000_s37900"/>
                </a:ext>
                <a:ext uri="{FF2B5EF4-FFF2-40B4-BE49-F238E27FC236}">
                  <a16:creationId xmlns:a16="http://schemas.microsoft.com/office/drawing/2014/main" id="{00000000-0008-0000-0B00-00000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120</xdr:row>
          <xdr:rowOff>38100</xdr:rowOff>
        </xdr:from>
        <xdr:to>
          <xdr:col>12</xdr:col>
          <xdr:colOff>9525</xdr:colOff>
          <xdr:row>121</xdr:row>
          <xdr:rowOff>161925</xdr:rowOff>
        </xdr:to>
        <xdr:sp macro="" textlink="">
          <xdr:nvSpPr>
            <xdr:cNvPr id="37901" name="CommandButton6" hidden="1">
              <a:extLst>
                <a:ext uri="{63B3BB69-23CF-44E3-9099-C40C66FF867C}">
                  <a14:compatExt spid="_x0000_s37901"/>
                </a:ext>
                <a:ext uri="{FF2B5EF4-FFF2-40B4-BE49-F238E27FC236}">
                  <a16:creationId xmlns:a16="http://schemas.microsoft.com/office/drawing/2014/main" id="{00000000-0008-0000-0B00-00000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159</xdr:row>
          <xdr:rowOff>38100</xdr:rowOff>
        </xdr:from>
        <xdr:to>
          <xdr:col>24</xdr:col>
          <xdr:colOff>28575</xdr:colOff>
          <xdr:row>160</xdr:row>
          <xdr:rowOff>161925</xdr:rowOff>
        </xdr:to>
        <xdr:sp macro="" textlink="">
          <xdr:nvSpPr>
            <xdr:cNvPr id="37902" name="CommandButton9" hidden="1">
              <a:extLst>
                <a:ext uri="{63B3BB69-23CF-44E3-9099-C40C66FF867C}">
                  <a14:compatExt spid="_x0000_s37902"/>
                </a:ext>
                <a:ext uri="{FF2B5EF4-FFF2-40B4-BE49-F238E27FC236}">
                  <a16:creationId xmlns:a16="http://schemas.microsoft.com/office/drawing/2014/main" id="{00000000-0008-0000-0B00-00000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159</xdr:row>
          <xdr:rowOff>38100</xdr:rowOff>
        </xdr:from>
        <xdr:to>
          <xdr:col>12</xdr:col>
          <xdr:colOff>9525</xdr:colOff>
          <xdr:row>160</xdr:row>
          <xdr:rowOff>161925</xdr:rowOff>
        </xdr:to>
        <xdr:sp macro="" textlink="">
          <xdr:nvSpPr>
            <xdr:cNvPr id="37903" name="CommandButton8" hidden="1">
              <a:extLst>
                <a:ext uri="{63B3BB69-23CF-44E3-9099-C40C66FF867C}">
                  <a14:compatExt spid="_x0000_s37903"/>
                </a:ext>
                <a:ext uri="{FF2B5EF4-FFF2-40B4-BE49-F238E27FC236}">
                  <a16:creationId xmlns:a16="http://schemas.microsoft.com/office/drawing/2014/main" id="{00000000-0008-0000-0B00-00000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198</xdr:row>
          <xdr:rowOff>38100</xdr:rowOff>
        </xdr:from>
        <xdr:to>
          <xdr:col>12</xdr:col>
          <xdr:colOff>9525</xdr:colOff>
          <xdr:row>199</xdr:row>
          <xdr:rowOff>161925</xdr:rowOff>
        </xdr:to>
        <xdr:sp macro="" textlink="">
          <xdr:nvSpPr>
            <xdr:cNvPr id="37904" name="CommandButton10" hidden="1">
              <a:extLst>
                <a:ext uri="{63B3BB69-23CF-44E3-9099-C40C66FF867C}">
                  <a14:compatExt spid="_x0000_s37904"/>
                </a:ext>
                <a:ext uri="{FF2B5EF4-FFF2-40B4-BE49-F238E27FC236}">
                  <a16:creationId xmlns:a16="http://schemas.microsoft.com/office/drawing/2014/main" id="{00000000-0008-0000-0B00-00001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9525</xdr:colOff>
      <xdr:row>40</xdr:row>
      <xdr:rowOff>38100</xdr:rowOff>
    </xdr:from>
    <xdr:to>
      <xdr:col>27</xdr:col>
      <xdr:colOff>19050</xdr:colOff>
      <xdr:row>41</xdr:row>
      <xdr:rowOff>47625</xdr:rowOff>
    </xdr:to>
    <xdr:sp macro="" textlink="">
      <xdr:nvSpPr>
        <xdr:cNvPr id="37905" name="Text Box 17">
          <a:extLst>
            <a:ext uri="{FF2B5EF4-FFF2-40B4-BE49-F238E27FC236}">
              <a16:creationId xmlns:a16="http://schemas.microsoft.com/office/drawing/2014/main" id="{00000000-0008-0000-0B00-000011940000}"/>
            </a:ext>
          </a:extLst>
        </xdr:cNvPr>
        <xdr:cNvSpPr txBox="1">
          <a:spLocks noChangeArrowheads="1"/>
        </xdr:cNvSpPr>
      </xdr:nvSpPr>
      <xdr:spPr bwMode="auto">
        <a:xfrm>
          <a:off x="1914525" y="65532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40</xdr:row>
      <xdr:rowOff>38100</xdr:rowOff>
    </xdr:from>
    <xdr:to>
      <xdr:col>31</xdr:col>
      <xdr:colOff>66675</xdr:colOff>
      <xdr:row>41</xdr:row>
      <xdr:rowOff>47625</xdr:rowOff>
    </xdr:to>
    <xdr:sp macro="" textlink="">
      <xdr:nvSpPr>
        <xdr:cNvPr id="37906" name="Text Box 18">
          <a:extLst>
            <a:ext uri="{FF2B5EF4-FFF2-40B4-BE49-F238E27FC236}">
              <a16:creationId xmlns:a16="http://schemas.microsoft.com/office/drawing/2014/main" id="{00000000-0008-0000-0B00-000012940000}"/>
            </a:ext>
          </a:extLst>
        </xdr:cNvPr>
        <xdr:cNvSpPr txBox="1">
          <a:spLocks noChangeArrowheads="1"/>
        </xdr:cNvSpPr>
      </xdr:nvSpPr>
      <xdr:spPr bwMode="auto">
        <a:xfrm>
          <a:off x="2266950" y="65532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40</xdr:row>
      <xdr:rowOff>38100</xdr:rowOff>
    </xdr:from>
    <xdr:ext cx="116541" cy="156882"/>
    <xdr:sp macro="" textlink="">
      <xdr:nvSpPr>
        <xdr:cNvPr id="37907" name="Text Box 19">
          <a:extLst>
            <a:ext uri="{FF2B5EF4-FFF2-40B4-BE49-F238E27FC236}">
              <a16:creationId xmlns:a16="http://schemas.microsoft.com/office/drawing/2014/main" id="{00000000-0008-0000-0B00-000013940000}"/>
            </a:ext>
          </a:extLst>
        </xdr:cNvPr>
        <xdr:cNvSpPr txBox="1">
          <a:spLocks noChangeArrowheads="1"/>
        </xdr:cNvSpPr>
      </xdr:nvSpPr>
      <xdr:spPr bwMode="auto">
        <a:xfrm>
          <a:off x="542925" y="65532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9525</xdr:colOff>
      <xdr:row>79</xdr:row>
      <xdr:rowOff>38100</xdr:rowOff>
    </xdr:from>
    <xdr:to>
      <xdr:col>27</xdr:col>
      <xdr:colOff>19050</xdr:colOff>
      <xdr:row>80</xdr:row>
      <xdr:rowOff>57150</xdr:rowOff>
    </xdr:to>
    <xdr:sp macro="" textlink="">
      <xdr:nvSpPr>
        <xdr:cNvPr id="37908" name="Text Box 20">
          <a:extLst>
            <a:ext uri="{FF2B5EF4-FFF2-40B4-BE49-F238E27FC236}">
              <a16:creationId xmlns:a16="http://schemas.microsoft.com/office/drawing/2014/main" id="{00000000-0008-0000-0B00-000014940000}"/>
            </a:ext>
          </a:extLst>
        </xdr:cNvPr>
        <xdr:cNvSpPr txBox="1">
          <a:spLocks noChangeArrowheads="1"/>
        </xdr:cNvSpPr>
      </xdr:nvSpPr>
      <xdr:spPr bwMode="auto">
        <a:xfrm>
          <a:off x="1914525" y="129159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79</xdr:row>
      <xdr:rowOff>38100</xdr:rowOff>
    </xdr:from>
    <xdr:to>
      <xdr:col>31</xdr:col>
      <xdr:colOff>66675</xdr:colOff>
      <xdr:row>80</xdr:row>
      <xdr:rowOff>57150</xdr:rowOff>
    </xdr:to>
    <xdr:sp macro="" textlink="">
      <xdr:nvSpPr>
        <xdr:cNvPr id="37909" name="Text Box 21">
          <a:extLst>
            <a:ext uri="{FF2B5EF4-FFF2-40B4-BE49-F238E27FC236}">
              <a16:creationId xmlns:a16="http://schemas.microsoft.com/office/drawing/2014/main" id="{00000000-0008-0000-0B00-000015940000}"/>
            </a:ext>
          </a:extLst>
        </xdr:cNvPr>
        <xdr:cNvSpPr txBox="1">
          <a:spLocks noChangeArrowheads="1"/>
        </xdr:cNvSpPr>
      </xdr:nvSpPr>
      <xdr:spPr bwMode="auto">
        <a:xfrm>
          <a:off x="2266950" y="129159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79</xdr:row>
      <xdr:rowOff>38100</xdr:rowOff>
    </xdr:from>
    <xdr:ext cx="116541" cy="156882"/>
    <xdr:sp macro="" textlink="">
      <xdr:nvSpPr>
        <xdr:cNvPr id="37910" name="Text Box 22">
          <a:extLst>
            <a:ext uri="{FF2B5EF4-FFF2-40B4-BE49-F238E27FC236}">
              <a16:creationId xmlns:a16="http://schemas.microsoft.com/office/drawing/2014/main" id="{00000000-0008-0000-0B00-000016940000}"/>
            </a:ext>
          </a:extLst>
        </xdr:cNvPr>
        <xdr:cNvSpPr txBox="1">
          <a:spLocks noChangeArrowheads="1"/>
        </xdr:cNvSpPr>
      </xdr:nvSpPr>
      <xdr:spPr bwMode="auto">
        <a:xfrm>
          <a:off x="542925" y="129159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9525</xdr:colOff>
      <xdr:row>118</xdr:row>
      <xdr:rowOff>38100</xdr:rowOff>
    </xdr:from>
    <xdr:to>
      <xdr:col>27</xdr:col>
      <xdr:colOff>19050</xdr:colOff>
      <xdr:row>119</xdr:row>
      <xdr:rowOff>57150</xdr:rowOff>
    </xdr:to>
    <xdr:sp macro="" textlink="">
      <xdr:nvSpPr>
        <xdr:cNvPr id="37911" name="Text Box 23">
          <a:extLst>
            <a:ext uri="{FF2B5EF4-FFF2-40B4-BE49-F238E27FC236}">
              <a16:creationId xmlns:a16="http://schemas.microsoft.com/office/drawing/2014/main" id="{00000000-0008-0000-0B00-000017940000}"/>
            </a:ext>
          </a:extLst>
        </xdr:cNvPr>
        <xdr:cNvSpPr txBox="1">
          <a:spLocks noChangeArrowheads="1"/>
        </xdr:cNvSpPr>
      </xdr:nvSpPr>
      <xdr:spPr bwMode="auto">
        <a:xfrm>
          <a:off x="1914525" y="192786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118</xdr:row>
      <xdr:rowOff>38100</xdr:rowOff>
    </xdr:from>
    <xdr:to>
      <xdr:col>32</xdr:col>
      <xdr:colOff>0</xdr:colOff>
      <xdr:row>119</xdr:row>
      <xdr:rowOff>57150</xdr:rowOff>
    </xdr:to>
    <xdr:sp macro="" textlink="">
      <xdr:nvSpPr>
        <xdr:cNvPr id="37912" name="Text Box 24">
          <a:extLst>
            <a:ext uri="{FF2B5EF4-FFF2-40B4-BE49-F238E27FC236}">
              <a16:creationId xmlns:a16="http://schemas.microsoft.com/office/drawing/2014/main" id="{00000000-0008-0000-0B00-000018940000}"/>
            </a:ext>
          </a:extLst>
        </xdr:cNvPr>
        <xdr:cNvSpPr txBox="1">
          <a:spLocks noChangeArrowheads="1"/>
        </xdr:cNvSpPr>
      </xdr:nvSpPr>
      <xdr:spPr bwMode="auto">
        <a:xfrm>
          <a:off x="2276475" y="192786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118</xdr:row>
      <xdr:rowOff>38100</xdr:rowOff>
    </xdr:from>
    <xdr:ext cx="116541" cy="156882"/>
    <xdr:sp macro="" textlink="">
      <xdr:nvSpPr>
        <xdr:cNvPr id="37913" name="Text Box 25">
          <a:extLst>
            <a:ext uri="{FF2B5EF4-FFF2-40B4-BE49-F238E27FC236}">
              <a16:creationId xmlns:a16="http://schemas.microsoft.com/office/drawing/2014/main" id="{00000000-0008-0000-0B00-000019940000}"/>
            </a:ext>
          </a:extLst>
        </xdr:cNvPr>
        <xdr:cNvSpPr txBox="1">
          <a:spLocks noChangeArrowheads="1"/>
        </xdr:cNvSpPr>
      </xdr:nvSpPr>
      <xdr:spPr bwMode="auto">
        <a:xfrm>
          <a:off x="542925" y="192786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19050</xdr:colOff>
      <xdr:row>157</xdr:row>
      <xdr:rowOff>38100</xdr:rowOff>
    </xdr:from>
    <xdr:to>
      <xdr:col>27</xdr:col>
      <xdr:colOff>28575</xdr:colOff>
      <xdr:row>158</xdr:row>
      <xdr:rowOff>57150</xdr:rowOff>
    </xdr:to>
    <xdr:sp macro="" textlink="">
      <xdr:nvSpPr>
        <xdr:cNvPr id="37914" name="Text Box 26">
          <a:extLst>
            <a:ext uri="{FF2B5EF4-FFF2-40B4-BE49-F238E27FC236}">
              <a16:creationId xmlns:a16="http://schemas.microsoft.com/office/drawing/2014/main" id="{00000000-0008-0000-0B00-00001A940000}"/>
            </a:ext>
          </a:extLst>
        </xdr:cNvPr>
        <xdr:cNvSpPr txBox="1">
          <a:spLocks noChangeArrowheads="1"/>
        </xdr:cNvSpPr>
      </xdr:nvSpPr>
      <xdr:spPr bwMode="auto">
        <a:xfrm>
          <a:off x="1924050" y="256413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157</xdr:row>
      <xdr:rowOff>38100</xdr:rowOff>
    </xdr:from>
    <xdr:to>
      <xdr:col>31</xdr:col>
      <xdr:colOff>66675</xdr:colOff>
      <xdr:row>158</xdr:row>
      <xdr:rowOff>57150</xdr:rowOff>
    </xdr:to>
    <xdr:sp macro="" textlink="">
      <xdr:nvSpPr>
        <xdr:cNvPr id="37915" name="Text Box 27">
          <a:extLst>
            <a:ext uri="{FF2B5EF4-FFF2-40B4-BE49-F238E27FC236}">
              <a16:creationId xmlns:a16="http://schemas.microsoft.com/office/drawing/2014/main" id="{00000000-0008-0000-0B00-00001B940000}"/>
            </a:ext>
          </a:extLst>
        </xdr:cNvPr>
        <xdr:cNvSpPr txBox="1">
          <a:spLocks noChangeArrowheads="1"/>
        </xdr:cNvSpPr>
      </xdr:nvSpPr>
      <xdr:spPr bwMode="auto">
        <a:xfrm>
          <a:off x="2266950" y="256413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0</xdr:colOff>
      <xdr:row>157</xdr:row>
      <xdr:rowOff>38100</xdr:rowOff>
    </xdr:from>
    <xdr:ext cx="116541" cy="156883"/>
    <xdr:sp macro="" textlink="">
      <xdr:nvSpPr>
        <xdr:cNvPr id="37916" name="Text Box 28">
          <a:extLst>
            <a:ext uri="{FF2B5EF4-FFF2-40B4-BE49-F238E27FC236}">
              <a16:creationId xmlns:a16="http://schemas.microsoft.com/office/drawing/2014/main" id="{00000000-0008-0000-0B00-00001C940000}"/>
            </a:ext>
          </a:extLst>
        </xdr:cNvPr>
        <xdr:cNvSpPr txBox="1">
          <a:spLocks noChangeArrowheads="1"/>
        </xdr:cNvSpPr>
      </xdr:nvSpPr>
      <xdr:spPr bwMode="auto">
        <a:xfrm>
          <a:off x="533400" y="2564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19050</xdr:colOff>
      <xdr:row>196</xdr:row>
      <xdr:rowOff>38100</xdr:rowOff>
    </xdr:from>
    <xdr:to>
      <xdr:col>27</xdr:col>
      <xdr:colOff>28575</xdr:colOff>
      <xdr:row>197</xdr:row>
      <xdr:rowOff>57150</xdr:rowOff>
    </xdr:to>
    <xdr:sp macro="" textlink="">
      <xdr:nvSpPr>
        <xdr:cNvPr id="37917" name="Text Box 29">
          <a:extLst>
            <a:ext uri="{FF2B5EF4-FFF2-40B4-BE49-F238E27FC236}">
              <a16:creationId xmlns:a16="http://schemas.microsoft.com/office/drawing/2014/main" id="{00000000-0008-0000-0B00-00001D940000}"/>
            </a:ext>
          </a:extLst>
        </xdr:cNvPr>
        <xdr:cNvSpPr txBox="1">
          <a:spLocks noChangeArrowheads="1"/>
        </xdr:cNvSpPr>
      </xdr:nvSpPr>
      <xdr:spPr bwMode="auto">
        <a:xfrm>
          <a:off x="1924050" y="32070675"/>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196</xdr:row>
      <xdr:rowOff>38100</xdr:rowOff>
    </xdr:from>
    <xdr:to>
      <xdr:col>32</xdr:col>
      <xdr:colOff>0</xdr:colOff>
      <xdr:row>197</xdr:row>
      <xdr:rowOff>57150</xdr:rowOff>
    </xdr:to>
    <xdr:sp macro="" textlink="">
      <xdr:nvSpPr>
        <xdr:cNvPr id="37918" name="Text Box 30">
          <a:extLst>
            <a:ext uri="{FF2B5EF4-FFF2-40B4-BE49-F238E27FC236}">
              <a16:creationId xmlns:a16="http://schemas.microsoft.com/office/drawing/2014/main" id="{00000000-0008-0000-0B00-00001E940000}"/>
            </a:ext>
          </a:extLst>
        </xdr:cNvPr>
        <xdr:cNvSpPr txBox="1">
          <a:spLocks noChangeArrowheads="1"/>
        </xdr:cNvSpPr>
      </xdr:nvSpPr>
      <xdr:spPr bwMode="auto">
        <a:xfrm>
          <a:off x="2276475" y="32070675"/>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196</xdr:row>
      <xdr:rowOff>38100</xdr:rowOff>
    </xdr:from>
    <xdr:ext cx="116541" cy="156882"/>
    <xdr:sp macro="" textlink="">
      <xdr:nvSpPr>
        <xdr:cNvPr id="37919" name="Text Box 31">
          <a:extLst>
            <a:ext uri="{FF2B5EF4-FFF2-40B4-BE49-F238E27FC236}">
              <a16:creationId xmlns:a16="http://schemas.microsoft.com/office/drawing/2014/main" id="{00000000-0008-0000-0B00-00001F940000}"/>
            </a:ext>
          </a:extLst>
        </xdr:cNvPr>
        <xdr:cNvSpPr txBox="1">
          <a:spLocks noChangeArrowheads="1"/>
        </xdr:cNvSpPr>
      </xdr:nvSpPr>
      <xdr:spPr bwMode="auto">
        <a:xfrm>
          <a:off x="552450" y="320706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28</xdr:col>
      <xdr:colOff>0</xdr:colOff>
      <xdr:row>50</xdr:row>
      <xdr:rowOff>47625</xdr:rowOff>
    </xdr:from>
    <xdr:to>
      <xdr:col>30</xdr:col>
      <xdr:colOff>38100</xdr:colOff>
      <xdr:row>51</xdr:row>
      <xdr:rowOff>47625</xdr:rowOff>
    </xdr:to>
    <xdr:sp macro="" textlink="">
      <xdr:nvSpPr>
        <xdr:cNvPr id="37920" name="Text Box 32">
          <a:extLst>
            <a:ext uri="{FF2B5EF4-FFF2-40B4-BE49-F238E27FC236}">
              <a16:creationId xmlns:a16="http://schemas.microsoft.com/office/drawing/2014/main" id="{00000000-0008-0000-0B00-000020940000}"/>
            </a:ext>
          </a:extLst>
        </xdr:cNvPr>
        <xdr:cNvSpPr txBox="1">
          <a:spLocks noChangeArrowheads="1"/>
        </xdr:cNvSpPr>
      </xdr:nvSpPr>
      <xdr:spPr bwMode="auto">
        <a:xfrm>
          <a:off x="2133600" y="8572500"/>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6</xdr:col>
      <xdr:colOff>19050</xdr:colOff>
      <xdr:row>44</xdr:row>
      <xdr:rowOff>66675</xdr:rowOff>
    </xdr:from>
    <xdr:to>
      <xdr:col>31</xdr:col>
      <xdr:colOff>0</xdr:colOff>
      <xdr:row>44</xdr:row>
      <xdr:rowOff>66675</xdr:rowOff>
    </xdr:to>
    <xdr:sp macro="" textlink="">
      <xdr:nvSpPr>
        <xdr:cNvPr id="37921" name="Line 33">
          <a:extLst>
            <a:ext uri="{FF2B5EF4-FFF2-40B4-BE49-F238E27FC236}">
              <a16:creationId xmlns:a16="http://schemas.microsoft.com/office/drawing/2014/main" id="{00000000-0008-0000-0B00-000021940000}"/>
            </a:ext>
          </a:extLst>
        </xdr:cNvPr>
        <xdr:cNvSpPr>
          <a:spLocks noChangeShapeType="1"/>
        </xdr:cNvSpPr>
      </xdr:nvSpPr>
      <xdr:spPr bwMode="auto">
        <a:xfrm>
          <a:off x="476250" y="74485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122</xdr:row>
      <xdr:rowOff>76200</xdr:rowOff>
    </xdr:from>
    <xdr:to>
      <xdr:col>31</xdr:col>
      <xdr:colOff>0</xdr:colOff>
      <xdr:row>122</xdr:row>
      <xdr:rowOff>76200</xdr:rowOff>
    </xdr:to>
    <xdr:sp macro="" textlink="">
      <xdr:nvSpPr>
        <xdr:cNvPr id="37922" name="Line 34">
          <a:extLst>
            <a:ext uri="{FF2B5EF4-FFF2-40B4-BE49-F238E27FC236}">
              <a16:creationId xmlns:a16="http://schemas.microsoft.com/office/drawing/2014/main" id="{00000000-0008-0000-0B00-000022940000}"/>
            </a:ext>
          </a:extLst>
        </xdr:cNvPr>
        <xdr:cNvSpPr>
          <a:spLocks noChangeShapeType="1"/>
        </xdr:cNvSpPr>
      </xdr:nvSpPr>
      <xdr:spPr bwMode="auto">
        <a:xfrm>
          <a:off x="476250" y="201834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83</xdr:row>
      <xdr:rowOff>85725</xdr:rowOff>
    </xdr:from>
    <xdr:to>
      <xdr:col>31</xdr:col>
      <xdr:colOff>0</xdr:colOff>
      <xdr:row>83</xdr:row>
      <xdr:rowOff>85725</xdr:rowOff>
    </xdr:to>
    <xdr:sp macro="" textlink="">
      <xdr:nvSpPr>
        <xdr:cNvPr id="37923" name="Line 35">
          <a:extLst>
            <a:ext uri="{FF2B5EF4-FFF2-40B4-BE49-F238E27FC236}">
              <a16:creationId xmlns:a16="http://schemas.microsoft.com/office/drawing/2014/main" id="{00000000-0008-0000-0B00-000023940000}"/>
            </a:ext>
          </a:extLst>
        </xdr:cNvPr>
        <xdr:cNvSpPr>
          <a:spLocks noChangeShapeType="1"/>
        </xdr:cNvSpPr>
      </xdr:nvSpPr>
      <xdr:spPr bwMode="auto">
        <a:xfrm>
          <a:off x="476250" y="138303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161</xdr:row>
      <xdr:rowOff>76200</xdr:rowOff>
    </xdr:from>
    <xdr:to>
      <xdr:col>31</xdr:col>
      <xdr:colOff>0</xdr:colOff>
      <xdr:row>161</xdr:row>
      <xdr:rowOff>76200</xdr:rowOff>
    </xdr:to>
    <xdr:sp macro="" textlink="">
      <xdr:nvSpPr>
        <xdr:cNvPr id="37924" name="Line 36">
          <a:extLst>
            <a:ext uri="{FF2B5EF4-FFF2-40B4-BE49-F238E27FC236}">
              <a16:creationId xmlns:a16="http://schemas.microsoft.com/office/drawing/2014/main" id="{00000000-0008-0000-0B00-000024940000}"/>
            </a:ext>
          </a:extLst>
        </xdr:cNvPr>
        <xdr:cNvSpPr>
          <a:spLocks noChangeShapeType="1"/>
        </xdr:cNvSpPr>
      </xdr:nvSpPr>
      <xdr:spPr bwMode="auto">
        <a:xfrm>
          <a:off x="476250" y="265461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200</xdr:row>
      <xdr:rowOff>76200</xdr:rowOff>
    </xdr:from>
    <xdr:to>
      <xdr:col>31</xdr:col>
      <xdr:colOff>0</xdr:colOff>
      <xdr:row>200</xdr:row>
      <xdr:rowOff>76200</xdr:rowOff>
    </xdr:to>
    <xdr:sp macro="" textlink="">
      <xdr:nvSpPr>
        <xdr:cNvPr id="37925" name="Line 37">
          <a:extLst>
            <a:ext uri="{FF2B5EF4-FFF2-40B4-BE49-F238E27FC236}">
              <a16:creationId xmlns:a16="http://schemas.microsoft.com/office/drawing/2014/main" id="{00000000-0008-0000-0B00-000025940000}"/>
            </a:ext>
          </a:extLst>
        </xdr:cNvPr>
        <xdr:cNvSpPr>
          <a:spLocks noChangeShapeType="1"/>
        </xdr:cNvSpPr>
      </xdr:nvSpPr>
      <xdr:spPr bwMode="auto">
        <a:xfrm>
          <a:off x="476250" y="329755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36</xdr:col>
      <xdr:colOff>9525</xdr:colOff>
      <xdr:row>50</xdr:row>
      <xdr:rowOff>180975</xdr:rowOff>
    </xdr:from>
    <xdr:to>
      <xdr:col>38</xdr:col>
      <xdr:colOff>66675</xdr:colOff>
      <xdr:row>51</xdr:row>
      <xdr:rowOff>180975</xdr:rowOff>
    </xdr:to>
    <xdr:sp macro="" textlink="">
      <xdr:nvSpPr>
        <xdr:cNvPr id="37926" name="Text Box 38">
          <a:extLst>
            <a:ext uri="{FF2B5EF4-FFF2-40B4-BE49-F238E27FC236}">
              <a16:creationId xmlns:a16="http://schemas.microsoft.com/office/drawing/2014/main" id="{00000000-0008-0000-0B00-000026940000}"/>
            </a:ext>
          </a:extLst>
        </xdr:cNvPr>
        <xdr:cNvSpPr txBox="1">
          <a:spLocks noChangeArrowheads="1"/>
        </xdr:cNvSpPr>
      </xdr:nvSpPr>
      <xdr:spPr bwMode="auto">
        <a:xfrm>
          <a:off x="27527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28</xdr:col>
      <xdr:colOff>0</xdr:colOff>
      <xdr:row>89</xdr:row>
      <xdr:rowOff>47625</xdr:rowOff>
    </xdr:from>
    <xdr:to>
      <xdr:col>30</xdr:col>
      <xdr:colOff>28575</xdr:colOff>
      <xdr:row>90</xdr:row>
      <xdr:rowOff>47625</xdr:rowOff>
    </xdr:to>
    <xdr:sp macro="" textlink="">
      <xdr:nvSpPr>
        <xdr:cNvPr id="37928" name="Text Box 40">
          <a:extLst>
            <a:ext uri="{FF2B5EF4-FFF2-40B4-BE49-F238E27FC236}">
              <a16:creationId xmlns:a16="http://schemas.microsoft.com/office/drawing/2014/main" id="{00000000-0008-0000-0B00-000028940000}"/>
            </a:ext>
          </a:extLst>
        </xdr:cNvPr>
        <xdr:cNvSpPr txBox="1">
          <a:spLocks noChangeArrowheads="1"/>
        </xdr:cNvSpPr>
      </xdr:nvSpPr>
      <xdr:spPr bwMode="auto">
        <a:xfrm>
          <a:off x="2133600" y="149352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128</xdr:row>
      <xdr:rowOff>47625</xdr:rowOff>
    </xdr:from>
    <xdr:to>
      <xdr:col>30</xdr:col>
      <xdr:colOff>38100</xdr:colOff>
      <xdr:row>129</xdr:row>
      <xdr:rowOff>47625</xdr:rowOff>
    </xdr:to>
    <xdr:sp macro="" textlink="">
      <xdr:nvSpPr>
        <xdr:cNvPr id="37930" name="Text Box 42">
          <a:extLst>
            <a:ext uri="{FF2B5EF4-FFF2-40B4-BE49-F238E27FC236}">
              <a16:creationId xmlns:a16="http://schemas.microsoft.com/office/drawing/2014/main" id="{00000000-0008-0000-0B00-00002A940000}"/>
            </a:ext>
          </a:extLst>
        </xdr:cNvPr>
        <xdr:cNvSpPr txBox="1">
          <a:spLocks noChangeArrowheads="1"/>
        </xdr:cNvSpPr>
      </xdr:nvSpPr>
      <xdr:spPr bwMode="auto">
        <a:xfrm>
          <a:off x="2133600" y="21297900"/>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167</xdr:row>
      <xdr:rowOff>47625</xdr:rowOff>
    </xdr:from>
    <xdr:to>
      <xdr:col>30</xdr:col>
      <xdr:colOff>28575</xdr:colOff>
      <xdr:row>168</xdr:row>
      <xdr:rowOff>47625</xdr:rowOff>
    </xdr:to>
    <xdr:sp macro="" textlink="">
      <xdr:nvSpPr>
        <xdr:cNvPr id="37932" name="Text Box 44">
          <a:extLst>
            <a:ext uri="{FF2B5EF4-FFF2-40B4-BE49-F238E27FC236}">
              <a16:creationId xmlns:a16="http://schemas.microsoft.com/office/drawing/2014/main" id="{00000000-0008-0000-0B00-00002C940000}"/>
            </a:ext>
          </a:extLst>
        </xdr:cNvPr>
        <xdr:cNvSpPr txBox="1">
          <a:spLocks noChangeArrowheads="1"/>
        </xdr:cNvSpPr>
      </xdr:nvSpPr>
      <xdr:spPr bwMode="auto">
        <a:xfrm>
          <a:off x="2133600" y="276606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206</xdr:row>
      <xdr:rowOff>47625</xdr:rowOff>
    </xdr:from>
    <xdr:to>
      <xdr:col>30</xdr:col>
      <xdr:colOff>28575</xdr:colOff>
      <xdr:row>207</xdr:row>
      <xdr:rowOff>47625</xdr:rowOff>
    </xdr:to>
    <xdr:sp macro="" textlink="">
      <xdr:nvSpPr>
        <xdr:cNvPr id="37934" name="Text Box 46">
          <a:extLst>
            <a:ext uri="{FF2B5EF4-FFF2-40B4-BE49-F238E27FC236}">
              <a16:creationId xmlns:a16="http://schemas.microsoft.com/office/drawing/2014/main" id="{00000000-0008-0000-0B00-00002E940000}"/>
            </a:ext>
          </a:extLst>
        </xdr:cNvPr>
        <xdr:cNvSpPr txBox="1">
          <a:spLocks noChangeArrowheads="1"/>
        </xdr:cNvSpPr>
      </xdr:nvSpPr>
      <xdr:spPr bwMode="auto">
        <a:xfrm>
          <a:off x="2133600" y="340899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51</xdr:col>
      <xdr:colOff>19050</xdr:colOff>
      <xdr:row>12</xdr:row>
      <xdr:rowOff>0</xdr:rowOff>
    </xdr:from>
    <xdr:to>
      <xdr:col>54</xdr:col>
      <xdr:colOff>38100</xdr:colOff>
      <xdr:row>12</xdr:row>
      <xdr:rowOff>142875</xdr:rowOff>
    </xdr:to>
    <xdr:sp macro="" textlink="">
      <xdr:nvSpPr>
        <xdr:cNvPr id="37936" name="Text Box 48">
          <a:extLst>
            <a:ext uri="{FF2B5EF4-FFF2-40B4-BE49-F238E27FC236}">
              <a16:creationId xmlns:a16="http://schemas.microsoft.com/office/drawing/2014/main" id="{00000000-0008-0000-0B00-000030940000}"/>
            </a:ext>
          </a:extLst>
        </xdr:cNvPr>
        <xdr:cNvSpPr txBox="1">
          <a:spLocks noChangeArrowheads="1"/>
        </xdr:cNvSpPr>
      </xdr:nvSpPr>
      <xdr:spPr bwMode="auto">
        <a:xfrm>
          <a:off x="3905250" y="2305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66</xdr:col>
      <xdr:colOff>19050</xdr:colOff>
      <xdr:row>12</xdr:row>
      <xdr:rowOff>0</xdr:rowOff>
    </xdr:from>
    <xdr:to>
      <xdr:col>69</xdr:col>
      <xdr:colOff>38100</xdr:colOff>
      <xdr:row>12</xdr:row>
      <xdr:rowOff>142875</xdr:rowOff>
    </xdr:to>
    <xdr:sp macro="" textlink="">
      <xdr:nvSpPr>
        <xdr:cNvPr id="37937" name="Text Box 49">
          <a:extLst>
            <a:ext uri="{FF2B5EF4-FFF2-40B4-BE49-F238E27FC236}">
              <a16:creationId xmlns:a16="http://schemas.microsoft.com/office/drawing/2014/main" id="{00000000-0008-0000-0B00-000031940000}"/>
            </a:ext>
          </a:extLst>
        </xdr:cNvPr>
        <xdr:cNvSpPr txBox="1">
          <a:spLocks noChangeArrowheads="1"/>
        </xdr:cNvSpPr>
      </xdr:nvSpPr>
      <xdr:spPr bwMode="auto">
        <a:xfrm>
          <a:off x="5048250" y="2305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93</xdr:col>
      <xdr:colOff>66675</xdr:colOff>
      <xdr:row>12</xdr:row>
      <xdr:rowOff>0</xdr:rowOff>
    </xdr:from>
    <xdr:to>
      <xdr:col>96</xdr:col>
      <xdr:colOff>57150</xdr:colOff>
      <xdr:row>12</xdr:row>
      <xdr:rowOff>190500</xdr:rowOff>
    </xdr:to>
    <xdr:sp macro="" textlink="">
      <xdr:nvSpPr>
        <xdr:cNvPr id="37938" name="Text Box 50">
          <a:extLst>
            <a:ext uri="{FF2B5EF4-FFF2-40B4-BE49-F238E27FC236}">
              <a16:creationId xmlns:a16="http://schemas.microsoft.com/office/drawing/2014/main" id="{00000000-0008-0000-0B00-000032940000}"/>
            </a:ext>
          </a:extLst>
        </xdr:cNvPr>
        <xdr:cNvSpPr txBox="1">
          <a:spLocks noChangeArrowheads="1"/>
        </xdr:cNvSpPr>
      </xdr:nvSpPr>
      <xdr:spPr bwMode="auto">
        <a:xfrm>
          <a:off x="7153275" y="2305050"/>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81</xdr:col>
      <xdr:colOff>19050</xdr:colOff>
      <xdr:row>12</xdr:row>
      <xdr:rowOff>0</xdr:rowOff>
    </xdr:from>
    <xdr:to>
      <xdr:col>84</xdr:col>
      <xdr:colOff>38100</xdr:colOff>
      <xdr:row>12</xdr:row>
      <xdr:rowOff>142875</xdr:rowOff>
    </xdr:to>
    <xdr:sp macro="" textlink="">
      <xdr:nvSpPr>
        <xdr:cNvPr id="37939" name="Text Box 51">
          <a:extLst>
            <a:ext uri="{FF2B5EF4-FFF2-40B4-BE49-F238E27FC236}">
              <a16:creationId xmlns:a16="http://schemas.microsoft.com/office/drawing/2014/main" id="{00000000-0008-0000-0B00-000033940000}"/>
            </a:ext>
          </a:extLst>
        </xdr:cNvPr>
        <xdr:cNvSpPr txBox="1">
          <a:spLocks noChangeArrowheads="1"/>
        </xdr:cNvSpPr>
      </xdr:nvSpPr>
      <xdr:spPr bwMode="auto">
        <a:xfrm>
          <a:off x="6191250" y="2305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90</xdr:col>
      <xdr:colOff>9525</xdr:colOff>
      <xdr:row>50</xdr:row>
      <xdr:rowOff>180975</xdr:rowOff>
    </xdr:from>
    <xdr:to>
      <xdr:col>92</xdr:col>
      <xdr:colOff>66675</xdr:colOff>
      <xdr:row>51</xdr:row>
      <xdr:rowOff>180975</xdr:rowOff>
    </xdr:to>
    <xdr:sp macro="" textlink="">
      <xdr:nvSpPr>
        <xdr:cNvPr id="37943" name="Text Box 55">
          <a:extLst>
            <a:ext uri="{FF2B5EF4-FFF2-40B4-BE49-F238E27FC236}">
              <a16:creationId xmlns:a16="http://schemas.microsoft.com/office/drawing/2014/main" id="{00000000-0008-0000-0B00-000037940000}"/>
            </a:ext>
          </a:extLst>
        </xdr:cNvPr>
        <xdr:cNvSpPr txBox="1">
          <a:spLocks noChangeArrowheads="1"/>
        </xdr:cNvSpPr>
      </xdr:nvSpPr>
      <xdr:spPr bwMode="auto">
        <a:xfrm>
          <a:off x="61055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r>
            <a:rPr lang="en-US" altLang="ja-JP" sz="600" b="0" i="0" u="none" strike="noStrike" baseline="0">
              <a:solidFill>
                <a:srgbClr val="000000"/>
              </a:solidFill>
              <a:latin typeface="ＭＳ Ｐゴシック"/>
              <a:ea typeface="ＭＳ Ｐゴシック"/>
            </a:rPr>
            <a:t>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44</xdr:col>
      <xdr:colOff>9525</xdr:colOff>
      <xdr:row>50</xdr:row>
      <xdr:rowOff>180975</xdr:rowOff>
    </xdr:from>
    <xdr:to>
      <xdr:col>46</xdr:col>
      <xdr:colOff>66675</xdr:colOff>
      <xdr:row>51</xdr:row>
      <xdr:rowOff>180975</xdr:rowOff>
    </xdr:to>
    <xdr:sp macro="" textlink="">
      <xdr:nvSpPr>
        <xdr:cNvPr id="37944" name="Text Box 56">
          <a:extLst>
            <a:ext uri="{FF2B5EF4-FFF2-40B4-BE49-F238E27FC236}">
              <a16:creationId xmlns:a16="http://schemas.microsoft.com/office/drawing/2014/main" id="{00000000-0008-0000-0B00-000038940000}"/>
            </a:ext>
          </a:extLst>
        </xdr:cNvPr>
        <xdr:cNvSpPr txBox="1">
          <a:spLocks noChangeArrowheads="1"/>
        </xdr:cNvSpPr>
      </xdr:nvSpPr>
      <xdr:spPr bwMode="auto">
        <a:xfrm>
          <a:off x="33623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61</xdr:col>
      <xdr:colOff>9525</xdr:colOff>
      <xdr:row>50</xdr:row>
      <xdr:rowOff>180975</xdr:rowOff>
    </xdr:from>
    <xdr:to>
      <xdr:col>63</xdr:col>
      <xdr:colOff>66675</xdr:colOff>
      <xdr:row>51</xdr:row>
      <xdr:rowOff>180975</xdr:rowOff>
    </xdr:to>
    <xdr:sp macro="" textlink="">
      <xdr:nvSpPr>
        <xdr:cNvPr id="37945" name="Text Box 57">
          <a:extLst>
            <a:ext uri="{FF2B5EF4-FFF2-40B4-BE49-F238E27FC236}">
              <a16:creationId xmlns:a16="http://schemas.microsoft.com/office/drawing/2014/main" id="{00000000-0008-0000-0B00-000039940000}"/>
            </a:ext>
          </a:extLst>
        </xdr:cNvPr>
        <xdr:cNvSpPr txBox="1">
          <a:spLocks noChangeArrowheads="1"/>
        </xdr:cNvSpPr>
      </xdr:nvSpPr>
      <xdr:spPr bwMode="auto">
        <a:xfrm>
          <a:off x="38957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40</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71</xdr:col>
      <xdr:colOff>9525</xdr:colOff>
      <xdr:row>50</xdr:row>
      <xdr:rowOff>180975</xdr:rowOff>
    </xdr:from>
    <xdr:to>
      <xdr:col>73</xdr:col>
      <xdr:colOff>66675</xdr:colOff>
      <xdr:row>51</xdr:row>
      <xdr:rowOff>180975</xdr:rowOff>
    </xdr:to>
    <xdr:sp macro="" textlink="">
      <xdr:nvSpPr>
        <xdr:cNvPr id="37946" name="Text Box 58">
          <a:extLst>
            <a:ext uri="{FF2B5EF4-FFF2-40B4-BE49-F238E27FC236}">
              <a16:creationId xmlns:a16="http://schemas.microsoft.com/office/drawing/2014/main" id="{00000000-0008-0000-0B00-00003A940000}"/>
            </a:ext>
          </a:extLst>
        </xdr:cNvPr>
        <xdr:cNvSpPr txBox="1">
          <a:spLocks noChangeArrowheads="1"/>
        </xdr:cNvSpPr>
      </xdr:nvSpPr>
      <xdr:spPr bwMode="auto">
        <a:xfrm>
          <a:off x="46577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80</xdr:col>
      <xdr:colOff>9525</xdr:colOff>
      <xdr:row>50</xdr:row>
      <xdr:rowOff>180975</xdr:rowOff>
    </xdr:from>
    <xdr:to>
      <xdr:col>82</xdr:col>
      <xdr:colOff>66676</xdr:colOff>
      <xdr:row>51</xdr:row>
      <xdr:rowOff>180975</xdr:rowOff>
    </xdr:to>
    <xdr:sp macro="" textlink="">
      <xdr:nvSpPr>
        <xdr:cNvPr id="37947" name="Text Box 59">
          <a:extLst>
            <a:ext uri="{FF2B5EF4-FFF2-40B4-BE49-F238E27FC236}">
              <a16:creationId xmlns:a16="http://schemas.microsoft.com/office/drawing/2014/main" id="{00000000-0008-0000-0B00-00003B940000}"/>
            </a:ext>
          </a:extLst>
        </xdr:cNvPr>
        <xdr:cNvSpPr txBox="1">
          <a:spLocks noChangeArrowheads="1"/>
        </xdr:cNvSpPr>
      </xdr:nvSpPr>
      <xdr:spPr bwMode="auto">
        <a:xfrm>
          <a:off x="53435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65</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100</xdr:col>
      <xdr:colOff>9525</xdr:colOff>
      <xdr:row>50</xdr:row>
      <xdr:rowOff>180975</xdr:rowOff>
    </xdr:from>
    <xdr:to>
      <xdr:col>102</xdr:col>
      <xdr:colOff>66675</xdr:colOff>
      <xdr:row>51</xdr:row>
      <xdr:rowOff>180975</xdr:rowOff>
    </xdr:to>
    <xdr:sp macro="" textlink="">
      <xdr:nvSpPr>
        <xdr:cNvPr id="37949" name="Text Box 61">
          <a:extLst>
            <a:ext uri="{FF2B5EF4-FFF2-40B4-BE49-F238E27FC236}">
              <a16:creationId xmlns:a16="http://schemas.microsoft.com/office/drawing/2014/main" id="{00000000-0008-0000-0B00-00003D940000}"/>
            </a:ext>
          </a:extLst>
        </xdr:cNvPr>
        <xdr:cNvSpPr txBox="1">
          <a:spLocks noChangeArrowheads="1"/>
        </xdr:cNvSpPr>
      </xdr:nvSpPr>
      <xdr:spPr bwMode="auto">
        <a:xfrm>
          <a:off x="68675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109</xdr:col>
      <xdr:colOff>9525</xdr:colOff>
      <xdr:row>50</xdr:row>
      <xdr:rowOff>180975</xdr:rowOff>
    </xdr:from>
    <xdr:to>
      <xdr:col>111</xdr:col>
      <xdr:colOff>66675</xdr:colOff>
      <xdr:row>51</xdr:row>
      <xdr:rowOff>180975</xdr:rowOff>
    </xdr:to>
    <xdr:sp macro="" textlink="">
      <xdr:nvSpPr>
        <xdr:cNvPr id="37950" name="Text Box 62">
          <a:extLst>
            <a:ext uri="{FF2B5EF4-FFF2-40B4-BE49-F238E27FC236}">
              <a16:creationId xmlns:a16="http://schemas.microsoft.com/office/drawing/2014/main" id="{00000000-0008-0000-0B00-00003E940000}"/>
            </a:ext>
          </a:extLst>
        </xdr:cNvPr>
        <xdr:cNvSpPr txBox="1">
          <a:spLocks noChangeArrowheads="1"/>
        </xdr:cNvSpPr>
      </xdr:nvSpPr>
      <xdr:spPr bwMode="auto">
        <a:xfrm>
          <a:off x="75533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104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118</xdr:col>
      <xdr:colOff>9525</xdr:colOff>
      <xdr:row>50</xdr:row>
      <xdr:rowOff>180975</xdr:rowOff>
    </xdr:from>
    <xdr:to>
      <xdr:col>120</xdr:col>
      <xdr:colOff>66675</xdr:colOff>
      <xdr:row>51</xdr:row>
      <xdr:rowOff>180975</xdr:rowOff>
    </xdr:to>
    <xdr:sp macro="" textlink="">
      <xdr:nvSpPr>
        <xdr:cNvPr id="37951" name="Text Box 63">
          <a:extLst>
            <a:ext uri="{FF2B5EF4-FFF2-40B4-BE49-F238E27FC236}">
              <a16:creationId xmlns:a16="http://schemas.microsoft.com/office/drawing/2014/main" id="{00000000-0008-0000-0B00-00003F940000}"/>
            </a:ext>
          </a:extLst>
        </xdr:cNvPr>
        <xdr:cNvSpPr txBox="1">
          <a:spLocks noChangeArrowheads="1"/>
        </xdr:cNvSpPr>
      </xdr:nvSpPr>
      <xdr:spPr bwMode="auto">
        <a:xfrm>
          <a:off x="82391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r>
            <a:rPr lang="en-US" altLang="ja-JP" sz="600" b="0" i="0" u="none" strike="noStrike" baseline="0">
              <a:solidFill>
                <a:srgbClr val="000000"/>
              </a:solidFill>
              <a:latin typeface="ＭＳ Ｐゴシック"/>
              <a:ea typeface="ＭＳ Ｐゴシック"/>
            </a:rPr>
            <a:t>15</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125</xdr:col>
      <xdr:colOff>0</xdr:colOff>
      <xdr:row>50</xdr:row>
      <xdr:rowOff>180975</xdr:rowOff>
    </xdr:from>
    <xdr:to>
      <xdr:col>127</xdr:col>
      <xdr:colOff>57151</xdr:colOff>
      <xdr:row>51</xdr:row>
      <xdr:rowOff>180975</xdr:rowOff>
    </xdr:to>
    <xdr:sp macro="" textlink="">
      <xdr:nvSpPr>
        <xdr:cNvPr id="37952" name="Text Box 64">
          <a:extLst>
            <a:ext uri="{FF2B5EF4-FFF2-40B4-BE49-F238E27FC236}">
              <a16:creationId xmlns:a16="http://schemas.microsoft.com/office/drawing/2014/main" id="{00000000-0008-0000-0B00-000040940000}"/>
            </a:ext>
          </a:extLst>
        </xdr:cNvPr>
        <xdr:cNvSpPr txBox="1">
          <a:spLocks noChangeArrowheads="1"/>
        </xdr:cNvSpPr>
      </xdr:nvSpPr>
      <xdr:spPr bwMode="auto">
        <a:xfrm>
          <a:off x="8763000"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r>
            <a:rPr lang="en-US" altLang="ja-JP" sz="600" b="0" i="0" u="none" strike="noStrike" baseline="0">
              <a:solidFill>
                <a:srgbClr val="000000"/>
              </a:solidFill>
              <a:latin typeface="ＭＳ Ｐゴシック"/>
              <a:ea typeface="ＭＳ Ｐゴシック"/>
            </a:rPr>
            <a:t>26</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0</xdr:colOff>
      <xdr:row>89</xdr:row>
      <xdr:rowOff>180975</xdr:rowOff>
    </xdr:from>
    <xdr:to>
      <xdr:col>38</xdr:col>
      <xdr:colOff>57149</xdr:colOff>
      <xdr:row>90</xdr:row>
      <xdr:rowOff>180975</xdr:rowOff>
    </xdr:to>
    <xdr:sp macro="" textlink="">
      <xdr:nvSpPr>
        <xdr:cNvPr id="37957" name="Text Box 69">
          <a:extLst>
            <a:ext uri="{FF2B5EF4-FFF2-40B4-BE49-F238E27FC236}">
              <a16:creationId xmlns:a16="http://schemas.microsoft.com/office/drawing/2014/main" id="{00000000-0008-0000-0B00-000045940000}"/>
            </a:ext>
          </a:extLst>
        </xdr:cNvPr>
        <xdr:cNvSpPr txBox="1">
          <a:spLocks noChangeArrowheads="1"/>
        </xdr:cNvSpPr>
      </xdr:nvSpPr>
      <xdr:spPr bwMode="auto">
        <a:xfrm>
          <a:off x="4572000"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52</xdr:col>
      <xdr:colOff>9525</xdr:colOff>
      <xdr:row>89</xdr:row>
      <xdr:rowOff>180975</xdr:rowOff>
    </xdr:from>
    <xdr:to>
      <xdr:col>54</xdr:col>
      <xdr:colOff>66674</xdr:colOff>
      <xdr:row>90</xdr:row>
      <xdr:rowOff>180975</xdr:rowOff>
    </xdr:to>
    <xdr:sp macro="" textlink="">
      <xdr:nvSpPr>
        <xdr:cNvPr id="37960" name="Text Box 72">
          <a:extLst>
            <a:ext uri="{FF2B5EF4-FFF2-40B4-BE49-F238E27FC236}">
              <a16:creationId xmlns:a16="http://schemas.microsoft.com/office/drawing/2014/main" id="{00000000-0008-0000-0B00-000048940000}"/>
            </a:ext>
          </a:extLst>
        </xdr:cNvPr>
        <xdr:cNvSpPr txBox="1">
          <a:spLocks noChangeArrowheads="1"/>
        </xdr:cNvSpPr>
      </xdr:nvSpPr>
      <xdr:spPr bwMode="auto">
        <a:xfrm>
          <a:off x="51911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59</xdr:col>
      <xdr:colOff>9525</xdr:colOff>
      <xdr:row>89</xdr:row>
      <xdr:rowOff>180975</xdr:rowOff>
    </xdr:from>
    <xdr:to>
      <xdr:col>61</xdr:col>
      <xdr:colOff>66675</xdr:colOff>
      <xdr:row>90</xdr:row>
      <xdr:rowOff>180975</xdr:rowOff>
    </xdr:to>
    <xdr:sp macro="" textlink="">
      <xdr:nvSpPr>
        <xdr:cNvPr id="37962" name="Text Box 74">
          <a:extLst>
            <a:ext uri="{FF2B5EF4-FFF2-40B4-BE49-F238E27FC236}">
              <a16:creationId xmlns:a16="http://schemas.microsoft.com/office/drawing/2014/main" id="{00000000-0008-0000-0B00-00004A940000}"/>
            </a:ext>
          </a:extLst>
        </xdr:cNvPr>
        <xdr:cNvSpPr txBox="1">
          <a:spLocks noChangeArrowheads="1"/>
        </xdr:cNvSpPr>
      </xdr:nvSpPr>
      <xdr:spPr bwMode="auto">
        <a:xfrm>
          <a:off x="57245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66</xdr:col>
      <xdr:colOff>9525</xdr:colOff>
      <xdr:row>89</xdr:row>
      <xdr:rowOff>180975</xdr:rowOff>
    </xdr:from>
    <xdr:to>
      <xdr:col>68</xdr:col>
      <xdr:colOff>66676</xdr:colOff>
      <xdr:row>90</xdr:row>
      <xdr:rowOff>180975</xdr:rowOff>
    </xdr:to>
    <xdr:sp macro="" textlink="">
      <xdr:nvSpPr>
        <xdr:cNvPr id="37967" name="Text Box 79">
          <a:extLst>
            <a:ext uri="{FF2B5EF4-FFF2-40B4-BE49-F238E27FC236}">
              <a16:creationId xmlns:a16="http://schemas.microsoft.com/office/drawing/2014/main" id="{00000000-0008-0000-0B00-00004F940000}"/>
            </a:ext>
          </a:extLst>
        </xdr:cNvPr>
        <xdr:cNvSpPr txBox="1">
          <a:spLocks noChangeArrowheads="1"/>
        </xdr:cNvSpPr>
      </xdr:nvSpPr>
      <xdr:spPr bwMode="auto">
        <a:xfrm>
          <a:off x="62579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73</xdr:col>
      <xdr:colOff>9525</xdr:colOff>
      <xdr:row>89</xdr:row>
      <xdr:rowOff>180975</xdr:rowOff>
    </xdr:from>
    <xdr:to>
      <xdr:col>75</xdr:col>
      <xdr:colOff>66675</xdr:colOff>
      <xdr:row>90</xdr:row>
      <xdr:rowOff>180975</xdr:rowOff>
    </xdr:to>
    <xdr:sp macro="" textlink="">
      <xdr:nvSpPr>
        <xdr:cNvPr id="37968" name="Text Box 80">
          <a:extLst>
            <a:ext uri="{FF2B5EF4-FFF2-40B4-BE49-F238E27FC236}">
              <a16:creationId xmlns:a16="http://schemas.microsoft.com/office/drawing/2014/main" id="{00000000-0008-0000-0B00-000050940000}"/>
            </a:ext>
          </a:extLst>
        </xdr:cNvPr>
        <xdr:cNvSpPr txBox="1">
          <a:spLocks noChangeArrowheads="1"/>
        </xdr:cNvSpPr>
      </xdr:nvSpPr>
      <xdr:spPr bwMode="auto">
        <a:xfrm>
          <a:off x="67913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9525</xdr:colOff>
      <xdr:row>128</xdr:row>
      <xdr:rowOff>180975</xdr:rowOff>
    </xdr:from>
    <xdr:to>
      <xdr:col>38</xdr:col>
      <xdr:colOff>66675</xdr:colOff>
      <xdr:row>129</xdr:row>
      <xdr:rowOff>180975</xdr:rowOff>
    </xdr:to>
    <xdr:sp macro="" textlink="">
      <xdr:nvSpPr>
        <xdr:cNvPr id="37969" name="Text Box 81">
          <a:extLst>
            <a:ext uri="{FF2B5EF4-FFF2-40B4-BE49-F238E27FC236}">
              <a16:creationId xmlns:a16="http://schemas.microsoft.com/office/drawing/2014/main" id="{00000000-0008-0000-0B00-000051940000}"/>
            </a:ext>
          </a:extLst>
        </xdr:cNvPr>
        <xdr:cNvSpPr txBox="1">
          <a:spLocks noChangeArrowheads="1"/>
        </xdr:cNvSpPr>
      </xdr:nvSpPr>
      <xdr:spPr bwMode="auto">
        <a:xfrm>
          <a:off x="2752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46</xdr:col>
      <xdr:colOff>9525</xdr:colOff>
      <xdr:row>128</xdr:row>
      <xdr:rowOff>180975</xdr:rowOff>
    </xdr:from>
    <xdr:to>
      <xdr:col>48</xdr:col>
      <xdr:colOff>66675</xdr:colOff>
      <xdr:row>129</xdr:row>
      <xdr:rowOff>180975</xdr:rowOff>
    </xdr:to>
    <xdr:sp macro="" textlink="">
      <xdr:nvSpPr>
        <xdr:cNvPr id="37973" name="Text Box 85">
          <a:extLst>
            <a:ext uri="{FF2B5EF4-FFF2-40B4-BE49-F238E27FC236}">
              <a16:creationId xmlns:a16="http://schemas.microsoft.com/office/drawing/2014/main" id="{00000000-0008-0000-0B00-000055940000}"/>
            </a:ext>
          </a:extLst>
        </xdr:cNvPr>
        <xdr:cNvSpPr txBox="1">
          <a:spLocks noChangeArrowheads="1"/>
        </xdr:cNvSpPr>
      </xdr:nvSpPr>
      <xdr:spPr bwMode="auto">
        <a:xfrm>
          <a:off x="3514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56</xdr:col>
      <xdr:colOff>9525</xdr:colOff>
      <xdr:row>128</xdr:row>
      <xdr:rowOff>180975</xdr:rowOff>
    </xdr:from>
    <xdr:to>
      <xdr:col>58</xdr:col>
      <xdr:colOff>66675</xdr:colOff>
      <xdr:row>129</xdr:row>
      <xdr:rowOff>180975</xdr:rowOff>
    </xdr:to>
    <xdr:sp macro="" textlink="">
      <xdr:nvSpPr>
        <xdr:cNvPr id="37974" name="Text Box 86">
          <a:extLst>
            <a:ext uri="{FF2B5EF4-FFF2-40B4-BE49-F238E27FC236}">
              <a16:creationId xmlns:a16="http://schemas.microsoft.com/office/drawing/2014/main" id="{00000000-0008-0000-0B00-000056940000}"/>
            </a:ext>
          </a:extLst>
        </xdr:cNvPr>
        <xdr:cNvSpPr txBox="1">
          <a:spLocks noChangeArrowheads="1"/>
        </xdr:cNvSpPr>
      </xdr:nvSpPr>
      <xdr:spPr bwMode="auto">
        <a:xfrm>
          <a:off x="4276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66</xdr:col>
      <xdr:colOff>9525</xdr:colOff>
      <xdr:row>128</xdr:row>
      <xdr:rowOff>180975</xdr:rowOff>
    </xdr:from>
    <xdr:to>
      <xdr:col>68</xdr:col>
      <xdr:colOff>66675</xdr:colOff>
      <xdr:row>129</xdr:row>
      <xdr:rowOff>180975</xdr:rowOff>
    </xdr:to>
    <xdr:sp macro="" textlink="">
      <xdr:nvSpPr>
        <xdr:cNvPr id="37975" name="Text Box 87">
          <a:extLst>
            <a:ext uri="{FF2B5EF4-FFF2-40B4-BE49-F238E27FC236}">
              <a16:creationId xmlns:a16="http://schemas.microsoft.com/office/drawing/2014/main" id="{00000000-0008-0000-0B00-000057940000}"/>
            </a:ext>
          </a:extLst>
        </xdr:cNvPr>
        <xdr:cNvSpPr txBox="1">
          <a:spLocks noChangeArrowheads="1"/>
        </xdr:cNvSpPr>
      </xdr:nvSpPr>
      <xdr:spPr bwMode="auto">
        <a:xfrm>
          <a:off x="5038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76</xdr:col>
      <xdr:colOff>9525</xdr:colOff>
      <xdr:row>128</xdr:row>
      <xdr:rowOff>180975</xdr:rowOff>
    </xdr:from>
    <xdr:to>
      <xdr:col>78</xdr:col>
      <xdr:colOff>66675</xdr:colOff>
      <xdr:row>129</xdr:row>
      <xdr:rowOff>180975</xdr:rowOff>
    </xdr:to>
    <xdr:sp macro="" textlink="">
      <xdr:nvSpPr>
        <xdr:cNvPr id="37976" name="Text Box 88">
          <a:extLst>
            <a:ext uri="{FF2B5EF4-FFF2-40B4-BE49-F238E27FC236}">
              <a16:creationId xmlns:a16="http://schemas.microsoft.com/office/drawing/2014/main" id="{00000000-0008-0000-0B00-000058940000}"/>
            </a:ext>
          </a:extLst>
        </xdr:cNvPr>
        <xdr:cNvSpPr txBox="1">
          <a:spLocks noChangeArrowheads="1"/>
        </xdr:cNvSpPr>
      </xdr:nvSpPr>
      <xdr:spPr bwMode="auto">
        <a:xfrm>
          <a:off x="5800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86</xdr:col>
      <xdr:colOff>9525</xdr:colOff>
      <xdr:row>128</xdr:row>
      <xdr:rowOff>180975</xdr:rowOff>
    </xdr:from>
    <xdr:to>
      <xdr:col>88</xdr:col>
      <xdr:colOff>66675</xdr:colOff>
      <xdr:row>129</xdr:row>
      <xdr:rowOff>180975</xdr:rowOff>
    </xdr:to>
    <xdr:sp macro="" textlink="">
      <xdr:nvSpPr>
        <xdr:cNvPr id="37977" name="Text Box 89">
          <a:extLst>
            <a:ext uri="{FF2B5EF4-FFF2-40B4-BE49-F238E27FC236}">
              <a16:creationId xmlns:a16="http://schemas.microsoft.com/office/drawing/2014/main" id="{00000000-0008-0000-0B00-000059940000}"/>
            </a:ext>
          </a:extLst>
        </xdr:cNvPr>
        <xdr:cNvSpPr txBox="1">
          <a:spLocks noChangeArrowheads="1"/>
        </xdr:cNvSpPr>
      </xdr:nvSpPr>
      <xdr:spPr bwMode="auto">
        <a:xfrm>
          <a:off x="6562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clientData/>
  </xdr:twoCellAnchor>
  <xdr:twoCellAnchor editAs="oneCell">
    <xdr:from>
      <xdr:col>96</xdr:col>
      <xdr:colOff>9525</xdr:colOff>
      <xdr:row>128</xdr:row>
      <xdr:rowOff>180975</xdr:rowOff>
    </xdr:from>
    <xdr:to>
      <xdr:col>98</xdr:col>
      <xdr:colOff>66675</xdr:colOff>
      <xdr:row>129</xdr:row>
      <xdr:rowOff>180975</xdr:rowOff>
    </xdr:to>
    <xdr:sp macro="" textlink="">
      <xdr:nvSpPr>
        <xdr:cNvPr id="37979" name="Text Box 91">
          <a:extLst>
            <a:ext uri="{FF2B5EF4-FFF2-40B4-BE49-F238E27FC236}">
              <a16:creationId xmlns:a16="http://schemas.microsoft.com/office/drawing/2014/main" id="{00000000-0008-0000-0B00-00005B940000}"/>
            </a:ext>
          </a:extLst>
        </xdr:cNvPr>
        <xdr:cNvSpPr txBox="1">
          <a:spLocks noChangeArrowheads="1"/>
        </xdr:cNvSpPr>
      </xdr:nvSpPr>
      <xdr:spPr bwMode="auto">
        <a:xfrm>
          <a:off x="7324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clientData/>
  </xdr:twoCellAnchor>
  <xdr:twoCellAnchor editAs="oneCell">
    <xdr:from>
      <xdr:col>106</xdr:col>
      <xdr:colOff>9525</xdr:colOff>
      <xdr:row>128</xdr:row>
      <xdr:rowOff>180975</xdr:rowOff>
    </xdr:from>
    <xdr:to>
      <xdr:col>108</xdr:col>
      <xdr:colOff>66675</xdr:colOff>
      <xdr:row>129</xdr:row>
      <xdr:rowOff>180975</xdr:rowOff>
    </xdr:to>
    <xdr:sp macro="" textlink="">
      <xdr:nvSpPr>
        <xdr:cNvPr id="37981" name="Text Box 93">
          <a:extLst>
            <a:ext uri="{FF2B5EF4-FFF2-40B4-BE49-F238E27FC236}">
              <a16:creationId xmlns:a16="http://schemas.microsoft.com/office/drawing/2014/main" id="{00000000-0008-0000-0B00-00005D940000}"/>
            </a:ext>
          </a:extLst>
        </xdr:cNvPr>
        <xdr:cNvSpPr txBox="1">
          <a:spLocks noChangeArrowheads="1"/>
        </xdr:cNvSpPr>
      </xdr:nvSpPr>
      <xdr:spPr bwMode="auto">
        <a:xfrm>
          <a:off x="8086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88</a:t>
          </a:r>
        </a:p>
      </xdr:txBody>
    </xdr:sp>
    <xdr:clientData/>
  </xdr:twoCellAnchor>
  <xdr:twoCellAnchor editAs="oneCell">
    <xdr:from>
      <xdr:col>115</xdr:col>
      <xdr:colOff>66675</xdr:colOff>
      <xdr:row>128</xdr:row>
      <xdr:rowOff>180975</xdr:rowOff>
    </xdr:from>
    <xdr:to>
      <xdr:col>118</xdr:col>
      <xdr:colOff>47625</xdr:colOff>
      <xdr:row>129</xdr:row>
      <xdr:rowOff>180975</xdr:rowOff>
    </xdr:to>
    <xdr:sp macro="" textlink="">
      <xdr:nvSpPr>
        <xdr:cNvPr id="37982" name="Text Box 94">
          <a:extLst>
            <a:ext uri="{FF2B5EF4-FFF2-40B4-BE49-F238E27FC236}">
              <a16:creationId xmlns:a16="http://schemas.microsoft.com/office/drawing/2014/main" id="{00000000-0008-0000-0B00-00005E940000}"/>
            </a:ext>
          </a:extLst>
        </xdr:cNvPr>
        <xdr:cNvSpPr txBox="1">
          <a:spLocks noChangeArrowheads="1"/>
        </xdr:cNvSpPr>
      </xdr:nvSpPr>
      <xdr:spPr bwMode="auto">
        <a:xfrm>
          <a:off x="882967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100</a:t>
          </a:r>
        </a:p>
      </xdr:txBody>
    </xdr:sp>
    <xdr:clientData/>
  </xdr:twoCellAnchor>
  <xdr:twoCellAnchor editAs="oneCell">
    <xdr:from>
      <xdr:col>36</xdr:col>
      <xdr:colOff>9525</xdr:colOff>
      <xdr:row>168</xdr:row>
      <xdr:rowOff>0</xdr:rowOff>
    </xdr:from>
    <xdr:to>
      <xdr:col>38</xdr:col>
      <xdr:colOff>66675</xdr:colOff>
      <xdr:row>168</xdr:row>
      <xdr:rowOff>190500</xdr:rowOff>
    </xdr:to>
    <xdr:sp macro="" textlink="">
      <xdr:nvSpPr>
        <xdr:cNvPr id="37983" name="Text Box 95">
          <a:extLst>
            <a:ext uri="{FF2B5EF4-FFF2-40B4-BE49-F238E27FC236}">
              <a16:creationId xmlns:a16="http://schemas.microsoft.com/office/drawing/2014/main" id="{00000000-0008-0000-0B00-00005F940000}"/>
            </a:ext>
          </a:extLst>
        </xdr:cNvPr>
        <xdr:cNvSpPr txBox="1">
          <a:spLocks noChangeArrowheads="1"/>
        </xdr:cNvSpPr>
      </xdr:nvSpPr>
      <xdr:spPr bwMode="auto">
        <a:xfrm>
          <a:off x="27527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9525</xdr:colOff>
      <xdr:row>168</xdr:row>
      <xdr:rowOff>0</xdr:rowOff>
    </xdr:from>
    <xdr:to>
      <xdr:col>56</xdr:col>
      <xdr:colOff>66675</xdr:colOff>
      <xdr:row>168</xdr:row>
      <xdr:rowOff>190500</xdr:rowOff>
    </xdr:to>
    <xdr:sp macro="" textlink="">
      <xdr:nvSpPr>
        <xdr:cNvPr id="37984" name="Text Box 96">
          <a:extLst>
            <a:ext uri="{FF2B5EF4-FFF2-40B4-BE49-F238E27FC236}">
              <a16:creationId xmlns:a16="http://schemas.microsoft.com/office/drawing/2014/main" id="{00000000-0008-0000-0B00-000060940000}"/>
            </a:ext>
          </a:extLst>
        </xdr:cNvPr>
        <xdr:cNvSpPr txBox="1">
          <a:spLocks noChangeArrowheads="1"/>
        </xdr:cNvSpPr>
      </xdr:nvSpPr>
      <xdr:spPr bwMode="auto">
        <a:xfrm>
          <a:off x="41243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72</xdr:col>
      <xdr:colOff>9525</xdr:colOff>
      <xdr:row>168</xdr:row>
      <xdr:rowOff>0</xdr:rowOff>
    </xdr:from>
    <xdr:to>
      <xdr:col>74</xdr:col>
      <xdr:colOff>66675</xdr:colOff>
      <xdr:row>168</xdr:row>
      <xdr:rowOff>190500</xdr:rowOff>
    </xdr:to>
    <xdr:sp macro="" textlink="">
      <xdr:nvSpPr>
        <xdr:cNvPr id="37985" name="Text Box 97">
          <a:extLst>
            <a:ext uri="{FF2B5EF4-FFF2-40B4-BE49-F238E27FC236}">
              <a16:creationId xmlns:a16="http://schemas.microsoft.com/office/drawing/2014/main" id="{00000000-0008-0000-0B00-000061940000}"/>
            </a:ext>
          </a:extLst>
        </xdr:cNvPr>
        <xdr:cNvSpPr txBox="1">
          <a:spLocks noChangeArrowheads="1"/>
        </xdr:cNvSpPr>
      </xdr:nvSpPr>
      <xdr:spPr bwMode="auto">
        <a:xfrm>
          <a:off x="54959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90</xdr:col>
      <xdr:colOff>9525</xdr:colOff>
      <xdr:row>168</xdr:row>
      <xdr:rowOff>0</xdr:rowOff>
    </xdr:from>
    <xdr:to>
      <xdr:col>92</xdr:col>
      <xdr:colOff>66675</xdr:colOff>
      <xdr:row>168</xdr:row>
      <xdr:rowOff>190500</xdr:rowOff>
    </xdr:to>
    <xdr:sp macro="" textlink="">
      <xdr:nvSpPr>
        <xdr:cNvPr id="37986" name="Text Box 98">
          <a:extLst>
            <a:ext uri="{FF2B5EF4-FFF2-40B4-BE49-F238E27FC236}">
              <a16:creationId xmlns:a16="http://schemas.microsoft.com/office/drawing/2014/main" id="{00000000-0008-0000-0B00-000062940000}"/>
            </a:ext>
          </a:extLst>
        </xdr:cNvPr>
        <xdr:cNvSpPr txBox="1">
          <a:spLocks noChangeArrowheads="1"/>
        </xdr:cNvSpPr>
      </xdr:nvSpPr>
      <xdr:spPr bwMode="auto">
        <a:xfrm>
          <a:off x="68675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106</xdr:col>
      <xdr:colOff>9525</xdr:colOff>
      <xdr:row>168</xdr:row>
      <xdr:rowOff>0</xdr:rowOff>
    </xdr:from>
    <xdr:to>
      <xdr:col>108</xdr:col>
      <xdr:colOff>66675</xdr:colOff>
      <xdr:row>168</xdr:row>
      <xdr:rowOff>190500</xdr:rowOff>
    </xdr:to>
    <xdr:sp macro="" textlink="">
      <xdr:nvSpPr>
        <xdr:cNvPr id="37987" name="Text Box 99">
          <a:extLst>
            <a:ext uri="{FF2B5EF4-FFF2-40B4-BE49-F238E27FC236}">
              <a16:creationId xmlns:a16="http://schemas.microsoft.com/office/drawing/2014/main" id="{00000000-0008-0000-0B00-000063940000}"/>
            </a:ext>
          </a:extLst>
        </xdr:cNvPr>
        <xdr:cNvSpPr txBox="1">
          <a:spLocks noChangeArrowheads="1"/>
        </xdr:cNvSpPr>
      </xdr:nvSpPr>
      <xdr:spPr bwMode="auto">
        <a:xfrm>
          <a:off x="80867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9525</xdr:colOff>
      <xdr:row>207</xdr:row>
      <xdr:rowOff>0</xdr:rowOff>
    </xdr:from>
    <xdr:to>
      <xdr:col>38</xdr:col>
      <xdr:colOff>66675</xdr:colOff>
      <xdr:row>207</xdr:row>
      <xdr:rowOff>190500</xdr:rowOff>
    </xdr:to>
    <xdr:sp macro="" textlink="">
      <xdr:nvSpPr>
        <xdr:cNvPr id="37988" name="Text Box 100">
          <a:extLst>
            <a:ext uri="{FF2B5EF4-FFF2-40B4-BE49-F238E27FC236}">
              <a16:creationId xmlns:a16="http://schemas.microsoft.com/office/drawing/2014/main" id="{00000000-0008-0000-0B00-000064940000}"/>
            </a:ext>
          </a:extLst>
        </xdr:cNvPr>
        <xdr:cNvSpPr txBox="1">
          <a:spLocks noChangeArrowheads="1"/>
        </xdr:cNvSpPr>
      </xdr:nvSpPr>
      <xdr:spPr bwMode="auto">
        <a:xfrm>
          <a:off x="2752725" y="34232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37989" name="Group 101">
          <a:extLst>
            <a:ext uri="{FF2B5EF4-FFF2-40B4-BE49-F238E27FC236}">
              <a16:creationId xmlns:a16="http://schemas.microsoft.com/office/drawing/2014/main" id="{00000000-0008-0000-0B00-000065940000}"/>
            </a:ext>
          </a:extLst>
        </xdr:cNvPr>
        <xdr:cNvGrpSpPr>
          <a:grpSpLocks/>
        </xdr:cNvGrpSpPr>
      </xdr:nvGrpSpPr>
      <xdr:grpSpPr bwMode="auto">
        <a:xfrm>
          <a:off x="10285319" y="38100"/>
          <a:ext cx="273424" cy="261657"/>
          <a:chOff x="1067" y="288"/>
          <a:chExt cx="29" cy="27"/>
        </a:xfrm>
      </xdr:grpSpPr>
      <xdr:sp macro="" textlink="">
        <xdr:nvSpPr>
          <xdr:cNvPr id="37990" name="Oval 102">
            <a:extLst>
              <a:ext uri="{FF2B5EF4-FFF2-40B4-BE49-F238E27FC236}">
                <a16:creationId xmlns:a16="http://schemas.microsoft.com/office/drawing/2014/main" id="{00000000-0008-0000-0B00-0000669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7991" name="Text Box 103">
            <a:extLst>
              <a:ext uri="{FF2B5EF4-FFF2-40B4-BE49-F238E27FC236}">
                <a16:creationId xmlns:a16="http://schemas.microsoft.com/office/drawing/2014/main" id="{00000000-0008-0000-0B00-0000679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39</xdr:row>
      <xdr:rowOff>38100</xdr:rowOff>
    </xdr:from>
    <xdr:to>
      <xdr:col>134</xdr:col>
      <xdr:colOff>47625</xdr:colOff>
      <xdr:row>40</xdr:row>
      <xdr:rowOff>142875</xdr:rowOff>
    </xdr:to>
    <xdr:grpSp>
      <xdr:nvGrpSpPr>
        <xdr:cNvPr id="37992" name="Group 104">
          <a:extLst>
            <a:ext uri="{FF2B5EF4-FFF2-40B4-BE49-F238E27FC236}">
              <a16:creationId xmlns:a16="http://schemas.microsoft.com/office/drawing/2014/main" id="{00000000-0008-0000-0B00-000068940000}"/>
            </a:ext>
          </a:extLst>
        </xdr:cNvPr>
        <xdr:cNvGrpSpPr>
          <a:grpSpLocks/>
        </xdr:cNvGrpSpPr>
      </xdr:nvGrpSpPr>
      <xdr:grpSpPr bwMode="auto">
        <a:xfrm>
          <a:off x="10285319" y="7523629"/>
          <a:ext cx="273424" cy="261658"/>
          <a:chOff x="1067" y="288"/>
          <a:chExt cx="29" cy="27"/>
        </a:xfrm>
      </xdr:grpSpPr>
      <xdr:sp macro="" textlink="">
        <xdr:nvSpPr>
          <xdr:cNvPr id="37993" name="Oval 105">
            <a:extLst>
              <a:ext uri="{FF2B5EF4-FFF2-40B4-BE49-F238E27FC236}">
                <a16:creationId xmlns:a16="http://schemas.microsoft.com/office/drawing/2014/main" id="{00000000-0008-0000-0B00-0000699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7994" name="Text Box 106">
            <a:extLst>
              <a:ext uri="{FF2B5EF4-FFF2-40B4-BE49-F238E27FC236}">
                <a16:creationId xmlns:a16="http://schemas.microsoft.com/office/drawing/2014/main" id="{00000000-0008-0000-0B00-00006A9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78</xdr:row>
      <xdr:rowOff>47625</xdr:rowOff>
    </xdr:from>
    <xdr:to>
      <xdr:col>134</xdr:col>
      <xdr:colOff>47625</xdr:colOff>
      <xdr:row>79</xdr:row>
      <xdr:rowOff>152400</xdr:rowOff>
    </xdr:to>
    <xdr:grpSp>
      <xdr:nvGrpSpPr>
        <xdr:cNvPr id="37995" name="Group 107">
          <a:extLst>
            <a:ext uri="{FF2B5EF4-FFF2-40B4-BE49-F238E27FC236}">
              <a16:creationId xmlns:a16="http://schemas.microsoft.com/office/drawing/2014/main" id="{00000000-0008-0000-0B00-00006B940000}"/>
            </a:ext>
          </a:extLst>
        </xdr:cNvPr>
        <xdr:cNvGrpSpPr>
          <a:grpSpLocks/>
        </xdr:cNvGrpSpPr>
      </xdr:nvGrpSpPr>
      <xdr:grpSpPr bwMode="auto">
        <a:xfrm>
          <a:off x="10285319" y="15041096"/>
          <a:ext cx="273424" cy="261657"/>
          <a:chOff x="1067" y="288"/>
          <a:chExt cx="29" cy="27"/>
        </a:xfrm>
      </xdr:grpSpPr>
      <xdr:sp macro="" textlink="">
        <xdr:nvSpPr>
          <xdr:cNvPr id="37996" name="Oval 108">
            <a:extLst>
              <a:ext uri="{FF2B5EF4-FFF2-40B4-BE49-F238E27FC236}">
                <a16:creationId xmlns:a16="http://schemas.microsoft.com/office/drawing/2014/main" id="{00000000-0008-0000-0B00-00006C9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7997" name="Text Box 109">
            <a:extLst>
              <a:ext uri="{FF2B5EF4-FFF2-40B4-BE49-F238E27FC236}">
                <a16:creationId xmlns:a16="http://schemas.microsoft.com/office/drawing/2014/main" id="{00000000-0008-0000-0B00-00006D9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117</xdr:row>
      <xdr:rowOff>47625</xdr:rowOff>
    </xdr:from>
    <xdr:to>
      <xdr:col>134</xdr:col>
      <xdr:colOff>47625</xdr:colOff>
      <xdr:row>118</xdr:row>
      <xdr:rowOff>152400</xdr:rowOff>
    </xdr:to>
    <xdr:grpSp>
      <xdr:nvGrpSpPr>
        <xdr:cNvPr id="37998" name="Group 110">
          <a:extLst>
            <a:ext uri="{FF2B5EF4-FFF2-40B4-BE49-F238E27FC236}">
              <a16:creationId xmlns:a16="http://schemas.microsoft.com/office/drawing/2014/main" id="{00000000-0008-0000-0B00-00006E940000}"/>
            </a:ext>
          </a:extLst>
        </xdr:cNvPr>
        <xdr:cNvGrpSpPr>
          <a:grpSpLocks/>
        </xdr:cNvGrpSpPr>
      </xdr:nvGrpSpPr>
      <xdr:grpSpPr bwMode="auto">
        <a:xfrm>
          <a:off x="10285319" y="22549037"/>
          <a:ext cx="273424" cy="261657"/>
          <a:chOff x="1067" y="288"/>
          <a:chExt cx="29" cy="27"/>
        </a:xfrm>
      </xdr:grpSpPr>
      <xdr:sp macro="" textlink="">
        <xdr:nvSpPr>
          <xdr:cNvPr id="37999" name="Oval 111">
            <a:extLst>
              <a:ext uri="{FF2B5EF4-FFF2-40B4-BE49-F238E27FC236}">
                <a16:creationId xmlns:a16="http://schemas.microsoft.com/office/drawing/2014/main" id="{00000000-0008-0000-0B00-00006F9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8000" name="Text Box 112">
            <a:extLst>
              <a:ext uri="{FF2B5EF4-FFF2-40B4-BE49-F238E27FC236}">
                <a16:creationId xmlns:a16="http://schemas.microsoft.com/office/drawing/2014/main" id="{00000000-0008-0000-0B00-0000709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156</xdr:row>
      <xdr:rowOff>38100</xdr:rowOff>
    </xdr:from>
    <xdr:to>
      <xdr:col>134</xdr:col>
      <xdr:colOff>47625</xdr:colOff>
      <xdr:row>157</xdr:row>
      <xdr:rowOff>142875</xdr:rowOff>
    </xdr:to>
    <xdr:grpSp>
      <xdr:nvGrpSpPr>
        <xdr:cNvPr id="38001" name="Group 113">
          <a:extLst>
            <a:ext uri="{FF2B5EF4-FFF2-40B4-BE49-F238E27FC236}">
              <a16:creationId xmlns:a16="http://schemas.microsoft.com/office/drawing/2014/main" id="{00000000-0008-0000-0B00-000071940000}"/>
            </a:ext>
          </a:extLst>
        </xdr:cNvPr>
        <xdr:cNvGrpSpPr>
          <a:grpSpLocks/>
        </xdr:cNvGrpSpPr>
      </xdr:nvGrpSpPr>
      <xdr:grpSpPr bwMode="auto">
        <a:xfrm>
          <a:off x="10285319" y="30047453"/>
          <a:ext cx="273424" cy="261657"/>
          <a:chOff x="1067" y="288"/>
          <a:chExt cx="29" cy="27"/>
        </a:xfrm>
      </xdr:grpSpPr>
      <xdr:sp macro="" textlink="">
        <xdr:nvSpPr>
          <xdr:cNvPr id="38002" name="Oval 114">
            <a:extLst>
              <a:ext uri="{FF2B5EF4-FFF2-40B4-BE49-F238E27FC236}">
                <a16:creationId xmlns:a16="http://schemas.microsoft.com/office/drawing/2014/main" id="{00000000-0008-0000-0B00-0000729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8003" name="Text Box 115">
            <a:extLst>
              <a:ext uri="{FF2B5EF4-FFF2-40B4-BE49-F238E27FC236}">
                <a16:creationId xmlns:a16="http://schemas.microsoft.com/office/drawing/2014/main" id="{00000000-0008-0000-0B00-0000739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195</xdr:row>
      <xdr:rowOff>38100</xdr:rowOff>
    </xdr:from>
    <xdr:to>
      <xdr:col>134</xdr:col>
      <xdr:colOff>47625</xdr:colOff>
      <xdr:row>196</xdr:row>
      <xdr:rowOff>142875</xdr:rowOff>
    </xdr:to>
    <xdr:grpSp>
      <xdr:nvGrpSpPr>
        <xdr:cNvPr id="38004" name="Group 116">
          <a:extLst>
            <a:ext uri="{FF2B5EF4-FFF2-40B4-BE49-F238E27FC236}">
              <a16:creationId xmlns:a16="http://schemas.microsoft.com/office/drawing/2014/main" id="{00000000-0008-0000-0B00-000074940000}"/>
            </a:ext>
          </a:extLst>
        </xdr:cNvPr>
        <xdr:cNvGrpSpPr>
          <a:grpSpLocks/>
        </xdr:cNvGrpSpPr>
      </xdr:nvGrpSpPr>
      <xdr:grpSpPr bwMode="auto">
        <a:xfrm>
          <a:off x="10285319" y="37611424"/>
          <a:ext cx="273424" cy="261657"/>
          <a:chOff x="1067" y="288"/>
          <a:chExt cx="29" cy="27"/>
        </a:xfrm>
      </xdr:grpSpPr>
      <xdr:sp macro="" textlink="">
        <xdr:nvSpPr>
          <xdr:cNvPr id="38005" name="Oval 117">
            <a:extLst>
              <a:ext uri="{FF2B5EF4-FFF2-40B4-BE49-F238E27FC236}">
                <a16:creationId xmlns:a16="http://schemas.microsoft.com/office/drawing/2014/main" id="{00000000-0008-0000-0B00-0000759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8006" name="Text Box 118">
            <a:extLst>
              <a:ext uri="{FF2B5EF4-FFF2-40B4-BE49-F238E27FC236}">
                <a16:creationId xmlns:a16="http://schemas.microsoft.com/office/drawing/2014/main" id="{00000000-0008-0000-0B00-0000769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80</xdr:col>
      <xdr:colOff>9525</xdr:colOff>
      <xdr:row>89</xdr:row>
      <xdr:rowOff>171450</xdr:rowOff>
    </xdr:from>
    <xdr:to>
      <xdr:col>82</xdr:col>
      <xdr:colOff>66675</xdr:colOff>
      <xdr:row>90</xdr:row>
      <xdr:rowOff>171450</xdr:rowOff>
    </xdr:to>
    <xdr:sp macro="" textlink="">
      <xdr:nvSpPr>
        <xdr:cNvPr id="38007" name="Text Box 119">
          <a:extLst>
            <a:ext uri="{FF2B5EF4-FFF2-40B4-BE49-F238E27FC236}">
              <a16:creationId xmlns:a16="http://schemas.microsoft.com/office/drawing/2014/main" id="{00000000-0008-0000-0B00-000077940000}"/>
            </a:ext>
          </a:extLst>
        </xdr:cNvPr>
        <xdr:cNvSpPr txBox="1">
          <a:spLocks noChangeArrowheads="1"/>
        </xdr:cNvSpPr>
      </xdr:nvSpPr>
      <xdr:spPr bwMode="auto">
        <a:xfrm>
          <a:off x="7324725" y="1505902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85</xdr:col>
      <xdr:colOff>0</xdr:colOff>
      <xdr:row>89</xdr:row>
      <xdr:rowOff>171450</xdr:rowOff>
    </xdr:from>
    <xdr:to>
      <xdr:col>87</xdr:col>
      <xdr:colOff>57150</xdr:colOff>
      <xdr:row>90</xdr:row>
      <xdr:rowOff>171450</xdr:rowOff>
    </xdr:to>
    <xdr:sp macro="" textlink="">
      <xdr:nvSpPr>
        <xdr:cNvPr id="38008" name="Text Box 120">
          <a:extLst>
            <a:ext uri="{FF2B5EF4-FFF2-40B4-BE49-F238E27FC236}">
              <a16:creationId xmlns:a16="http://schemas.microsoft.com/office/drawing/2014/main" id="{00000000-0008-0000-0B00-000078940000}"/>
            </a:ext>
          </a:extLst>
        </xdr:cNvPr>
        <xdr:cNvSpPr txBox="1">
          <a:spLocks noChangeArrowheads="1"/>
        </xdr:cNvSpPr>
      </xdr:nvSpPr>
      <xdr:spPr bwMode="auto">
        <a:xfrm>
          <a:off x="7696200" y="1505902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81</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9525</xdr:colOff>
      <xdr:row>207</xdr:row>
      <xdr:rowOff>0</xdr:rowOff>
    </xdr:from>
    <xdr:to>
      <xdr:col>56</xdr:col>
      <xdr:colOff>66675</xdr:colOff>
      <xdr:row>207</xdr:row>
      <xdr:rowOff>190500</xdr:rowOff>
    </xdr:to>
    <xdr:sp macro="" textlink="">
      <xdr:nvSpPr>
        <xdr:cNvPr id="38009" name="Text Box 121">
          <a:extLst>
            <a:ext uri="{FF2B5EF4-FFF2-40B4-BE49-F238E27FC236}">
              <a16:creationId xmlns:a16="http://schemas.microsoft.com/office/drawing/2014/main" id="{00000000-0008-0000-0B00-000079940000}"/>
            </a:ext>
          </a:extLst>
        </xdr:cNvPr>
        <xdr:cNvSpPr txBox="1">
          <a:spLocks noChangeArrowheads="1"/>
        </xdr:cNvSpPr>
      </xdr:nvSpPr>
      <xdr:spPr bwMode="auto">
        <a:xfrm>
          <a:off x="4124325" y="34232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70</xdr:col>
      <xdr:colOff>0</xdr:colOff>
      <xdr:row>207</xdr:row>
      <xdr:rowOff>0</xdr:rowOff>
    </xdr:from>
    <xdr:to>
      <xdr:col>72</xdr:col>
      <xdr:colOff>57150</xdr:colOff>
      <xdr:row>207</xdr:row>
      <xdr:rowOff>190500</xdr:rowOff>
    </xdr:to>
    <xdr:sp macro="" textlink="">
      <xdr:nvSpPr>
        <xdr:cNvPr id="38010" name="Text Box 122">
          <a:extLst>
            <a:ext uri="{FF2B5EF4-FFF2-40B4-BE49-F238E27FC236}">
              <a16:creationId xmlns:a16="http://schemas.microsoft.com/office/drawing/2014/main" id="{00000000-0008-0000-0B00-00007A940000}"/>
            </a:ext>
          </a:extLst>
        </xdr:cNvPr>
        <xdr:cNvSpPr txBox="1">
          <a:spLocks noChangeArrowheads="1"/>
        </xdr:cNvSpPr>
      </xdr:nvSpPr>
      <xdr:spPr bwMode="auto">
        <a:xfrm>
          <a:off x="5334000" y="34232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oneCellAnchor>
    <xdr:from>
      <xdr:col>51</xdr:col>
      <xdr:colOff>9525</xdr:colOff>
      <xdr:row>50</xdr:row>
      <xdr:rowOff>180975</xdr:rowOff>
    </xdr:from>
    <xdr:ext cx="214032" cy="190500"/>
    <xdr:sp macro="" textlink="">
      <xdr:nvSpPr>
        <xdr:cNvPr id="102" name="Text Box 57">
          <a:extLst>
            <a:ext uri="{FF2B5EF4-FFF2-40B4-BE49-F238E27FC236}">
              <a16:creationId xmlns:a16="http://schemas.microsoft.com/office/drawing/2014/main" id="{00000000-0008-0000-0B00-000066000000}"/>
            </a:ext>
          </a:extLst>
        </xdr:cNvPr>
        <xdr:cNvSpPr txBox="1">
          <a:spLocks noChangeArrowheads="1"/>
        </xdr:cNvSpPr>
      </xdr:nvSpPr>
      <xdr:spPr bwMode="auto">
        <a:xfrm>
          <a:off x="4794437" y="8686240"/>
          <a:ext cx="214032"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oneCellAnchor>
  <xdr:oneCellAnchor>
    <xdr:from>
      <xdr:col>44</xdr:col>
      <xdr:colOff>0</xdr:colOff>
      <xdr:row>89</xdr:row>
      <xdr:rowOff>180975</xdr:rowOff>
    </xdr:from>
    <xdr:ext cx="214032" cy="190500"/>
    <xdr:sp macro="" textlink="">
      <xdr:nvSpPr>
        <xdr:cNvPr id="103" name="Text Box 69">
          <a:extLst>
            <a:ext uri="{FF2B5EF4-FFF2-40B4-BE49-F238E27FC236}">
              <a16:creationId xmlns:a16="http://schemas.microsoft.com/office/drawing/2014/main" id="{00000000-0008-0000-0B00-000067000000}"/>
            </a:ext>
          </a:extLst>
        </xdr:cNvPr>
        <xdr:cNvSpPr txBox="1">
          <a:spLocks noChangeArrowheads="1"/>
        </xdr:cNvSpPr>
      </xdr:nvSpPr>
      <xdr:spPr bwMode="auto">
        <a:xfrm>
          <a:off x="2823882" y="15051181"/>
          <a:ext cx="214032"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23</a:t>
          </a:r>
          <a:endParaRPr lang="ja-JP" altLang="en-US" sz="600" b="0" i="0" u="none" strike="noStrike" baseline="0">
            <a:solidFill>
              <a:srgbClr val="000000"/>
            </a:solidFill>
            <a:latin typeface="ＭＳ Ｐゴシック"/>
            <a:ea typeface="ＭＳ Ｐゴシック"/>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25</xdr:col>
      <xdr:colOff>9525</xdr:colOff>
      <xdr:row>1</xdr:row>
      <xdr:rowOff>38100</xdr:rowOff>
    </xdr:from>
    <xdr:to>
      <xdr:col>27</xdr:col>
      <xdr:colOff>19050</xdr:colOff>
      <xdr:row>2</xdr:row>
      <xdr:rowOff>47625</xdr:rowOff>
    </xdr:to>
    <xdr:sp macro="" textlink="">
      <xdr:nvSpPr>
        <xdr:cNvPr id="38913" name="Text Box 1">
          <a:extLst>
            <a:ext uri="{FF2B5EF4-FFF2-40B4-BE49-F238E27FC236}">
              <a16:creationId xmlns:a16="http://schemas.microsoft.com/office/drawing/2014/main" id="{00000000-0008-0000-0C00-000001980000}"/>
            </a:ext>
          </a:extLst>
        </xdr:cNvPr>
        <xdr:cNvSpPr txBox="1">
          <a:spLocks noChangeArrowheads="1"/>
        </xdr:cNvSpPr>
      </xdr:nvSpPr>
      <xdr:spPr bwMode="auto">
        <a:xfrm>
          <a:off x="19145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xdr:row>
      <xdr:rowOff>38100</xdr:rowOff>
    </xdr:from>
    <xdr:to>
      <xdr:col>32</xdr:col>
      <xdr:colOff>0</xdr:colOff>
      <xdr:row>2</xdr:row>
      <xdr:rowOff>47625</xdr:rowOff>
    </xdr:to>
    <xdr:sp macro="" textlink="">
      <xdr:nvSpPr>
        <xdr:cNvPr id="38914" name="Text Box 2">
          <a:extLst>
            <a:ext uri="{FF2B5EF4-FFF2-40B4-BE49-F238E27FC236}">
              <a16:creationId xmlns:a16="http://schemas.microsoft.com/office/drawing/2014/main" id="{00000000-0008-0000-0C00-000002980000}"/>
            </a:ext>
          </a:extLst>
        </xdr:cNvPr>
        <xdr:cNvSpPr txBox="1">
          <a:spLocks noChangeArrowheads="1"/>
        </xdr:cNvSpPr>
      </xdr:nvSpPr>
      <xdr:spPr bwMode="auto">
        <a:xfrm>
          <a:off x="227647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1</xdr:row>
      <xdr:rowOff>38100</xdr:rowOff>
    </xdr:from>
    <xdr:ext cx="116541" cy="156883"/>
    <xdr:sp macro="" textlink="">
      <xdr:nvSpPr>
        <xdr:cNvPr id="38915" name="Text Box 3">
          <a:extLst>
            <a:ext uri="{FF2B5EF4-FFF2-40B4-BE49-F238E27FC236}">
              <a16:creationId xmlns:a16="http://schemas.microsoft.com/office/drawing/2014/main" id="{00000000-0008-0000-0C00-000003980000}"/>
            </a:ext>
          </a:extLst>
        </xdr:cNvPr>
        <xdr:cNvSpPr txBox="1">
          <a:spLocks noChangeArrowheads="1"/>
        </xdr:cNvSpPr>
      </xdr:nvSpPr>
      <xdr:spPr bwMode="auto">
        <a:xfrm>
          <a:off x="542925"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38916" name="Line 4">
          <a:extLst>
            <a:ext uri="{FF2B5EF4-FFF2-40B4-BE49-F238E27FC236}">
              <a16:creationId xmlns:a16="http://schemas.microsoft.com/office/drawing/2014/main" id="{00000000-0008-0000-0C00-000004980000}"/>
            </a:ext>
          </a:extLst>
        </xdr:cNvPr>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3</xdr:row>
          <xdr:rowOff>38100</xdr:rowOff>
        </xdr:from>
        <xdr:to>
          <xdr:col>24</xdr:col>
          <xdr:colOff>28575</xdr:colOff>
          <xdr:row>5</xdr:row>
          <xdr:rowOff>9525</xdr:rowOff>
        </xdr:to>
        <xdr:sp macro="" textlink="">
          <xdr:nvSpPr>
            <xdr:cNvPr id="38917" name="CommandButton1" hidden="1">
              <a:extLst>
                <a:ext uri="{63B3BB69-23CF-44E3-9099-C40C66FF867C}">
                  <a14:compatExt spid="_x0000_s38917"/>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42</xdr:row>
          <xdr:rowOff>76200</xdr:rowOff>
        </xdr:from>
        <xdr:to>
          <xdr:col>12</xdr:col>
          <xdr:colOff>9525</xdr:colOff>
          <xdr:row>44</xdr:row>
          <xdr:rowOff>9525</xdr:rowOff>
        </xdr:to>
        <xdr:sp macro="" textlink="">
          <xdr:nvSpPr>
            <xdr:cNvPr id="38918" name="CommandButton2" hidden="1">
              <a:extLst>
                <a:ext uri="{63B3BB69-23CF-44E3-9099-C40C66FF867C}">
                  <a14:compatExt spid="_x0000_s38918"/>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11</xdr:row>
      <xdr:rowOff>38100</xdr:rowOff>
    </xdr:from>
    <xdr:to>
      <xdr:col>30</xdr:col>
      <xdr:colOff>9525</xdr:colOff>
      <xdr:row>12</xdr:row>
      <xdr:rowOff>38100</xdr:rowOff>
    </xdr:to>
    <xdr:sp macro="" textlink="">
      <xdr:nvSpPr>
        <xdr:cNvPr id="38919" name="Text Box 7">
          <a:extLst>
            <a:ext uri="{FF2B5EF4-FFF2-40B4-BE49-F238E27FC236}">
              <a16:creationId xmlns:a16="http://schemas.microsoft.com/office/drawing/2014/main" id="{00000000-0008-0000-0C00-000007980000}"/>
            </a:ext>
          </a:extLst>
        </xdr:cNvPr>
        <xdr:cNvSpPr txBox="1">
          <a:spLocks noChangeArrowheads="1"/>
        </xdr:cNvSpPr>
      </xdr:nvSpPr>
      <xdr:spPr bwMode="auto">
        <a:xfrm>
          <a:off x="2114550" y="2114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11</xdr:row>
      <xdr:rowOff>180975</xdr:rowOff>
    </xdr:from>
    <xdr:to>
      <xdr:col>39</xdr:col>
      <xdr:colOff>38100</xdr:colOff>
      <xdr:row>12</xdr:row>
      <xdr:rowOff>133350</xdr:rowOff>
    </xdr:to>
    <xdr:sp macro="" textlink="">
      <xdr:nvSpPr>
        <xdr:cNvPr id="38920" name="Text Box 8">
          <a:extLst>
            <a:ext uri="{FF2B5EF4-FFF2-40B4-BE49-F238E27FC236}">
              <a16:creationId xmlns:a16="http://schemas.microsoft.com/office/drawing/2014/main" id="{00000000-0008-0000-0C00-000008980000}"/>
            </a:ext>
          </a:extLst>
        </xdr:cNvPr>
        <xdr:cNvSpPr txBox="1">
          <a:spLocks noChangeArrowheads="1"/>
        </xdr:cNvSpPr>
      </xdr:nvSpPr>
      <xdr:spPr bwMode="auto">
        <a:xfrm>
          <a:off x="2752725" y="2257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48</xdr:col>
      <xdr:colOff>19050</xdr:colOff>
      <xdr:row>11</xdr:row>
      <xdr:rowOff>180975</xdr:rowOff>
    </xdr:from>
    <xdr:to>
      <xdr:col>51</xdr:col>
      <xdr:colOff>38100</xdr:colOff>
      <xdr:row>12</xdr:row>
      <xdr:rowOff>133350</xdr:rowOff>
    </xdr:to>
    <xdr:sp macro="" textlink="">
      <xdr:nvSpPr>
        <xdr:cNvPr id="38921" name="Text Box 9">
          <a:extLst>
            <a:ext uri="{FF2B5EF4-FFF2-40B4-BE49-F238E27FC236}">
              <a16:creationId xmlns:a16="http://schemas.microsoft.com/office/drawing/2014/main" id="{00000000-0008-0000-0C00-000009980000}"/>
            </a:ext>
          </a:extLst>
        </xdr:cNvPr>
        <xdr:cNvSpPr txBox="1">
          <a:spLocks noChangeArrowheads="1"/>
        </xdr:cNvSpPr>
      </xdr:nvSpPr>
      <xdr:spPr bwMode="auto">
        <a:xfrm>
          <a:off x="3676650" y="22574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60</xdr:col>
      <xdr:colOff>9525</xdr:colOff>
      <xdr:row>11</xdr:row>
      <xdr:rowOff>180975</xdr:rowOff>
    </xdr:from>
    <xdr:to>
      <xdr:col>63</xdr:col>
      <xdr:colOff>38100</xdr:colOff>
      <xdr:row>12</xdr:row>
      <xdr:rowOff>133350</xdr:rowOff>
    </xdr:to>
    <xdr:sp macro="" textlink="">
      <xdr:nvSpPr>
        <xdr:cNvPr id="38922" name="Text Box 10">
          <a:extLst>
            <a:ext uri="{FF2B5EF4-FFF2-40B4-BE49-F238E27FC236}">
              <a16:creationId xmlns:a16="http://schemas.microsoft.com/office/drawing/2014/main" id="{00000000-0008-0000-0C00-00000A980000}"/>
            </a:ext>
          </a:extLst>
        </xdr:cNvPr>
        <xdr:cNvSpPr txBox="1">
          <a:spLocks noChangeArrowheads="1"/>
        </xdr:cNvSpPr>
      </xdr:nvSpPr>
      <xdr:spPr bwMode="auto">
        <a:xfrm>
          <a:off x="4581525" y="2257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72</xdr:col>
      <xdr:colOff>9525</xdr:colOff>
      <xdr:row>11</xdr:row>
      <xdr:rowOff>180975</xdr:rowOff>
    </xdr:from>
    <xdr:to>
      <xdr:col>75</xdr:col>
      <xdr:colOff>38100</xdr:colOff>
      <xdr:row>12</xdr:row>
      <xdr:rowOff>133350</xdr:rowOff>
    </xdr:to>
    <xdr:sp macro="" textlink="">
      <xdr:nvSpPr>
        <xdr:cNvPr id="38925" name="Text Box 13">
          <a:extLst>
            <a:ext uri="{FF2B5EF4-FFF2-40B4-BE49-F238E27FC236}">
              <a16:creationId xmlns:a16="http://schemas.microsoft.com/office/drawing/2014/main" id="{00000000-0008-0000-0C00-00000D980000}"/>
            </a:ext>
          </a:extLst>
        </xdr:cNvPr>
        <xdr:cNvSpPr txBox="1">
          <a:spLocks noChangeArrowheads="1"/>
        </xdr:cNvSpPr>
      </xdr:nvSpPr>
      <xdr:spPr bwMode="auto">
        <a:xfrm>
          <a:off x="5495925" y="2257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84</xdr:col>
      <xdr:colOff>19050</xdr:colOff>
      <xdr:row>11</xdr:row>
      <xdr:rowOff>180975</xdr:rowOff>
    </xdr:from>
    <xdr:to>
      <xdr:col>87</xdr:col>
      <xdr:colOff>38100</xdr:colOff>
      <xdr:row>12</xdr:row>
      <xdr:rowOff>133350</xdr:rowOff>
    </xdr:to>
    <xdr:sp macro="" textlink="">
      <xdr:nvSpPr>
        <xdr:cNvPr id="38926" name="Text Box 14">
          <a:extLst>
            <a:ext uri="{FF2B5EF4-FFF2-40B4-BE49-F238E27FC236}">
              <a16:creationId xmlns:a16="http://schemas.microsoft.com/office/drawing/2014/main" id="{00000000-0008-0000-0C00-00000E980000}"/>
            </a:ext>
          </a:extLst>
        </xdr:cNvPr>
        <xdr:cNvSpPr txBox="1">
          <a:spLocks noChangeArrowheads="1"/>
        </xdr:cNvSpPr>
      </xdr:nvSpPr>
      <xdr:spPr bwMode="auto">
        <a:xfrm>
          <a:off x="6419850" y="22574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99</xdr:col>
      <xdr:colOff>19050</xdr:colOff>
      <xdr:row>11</xdr:row>
      <xdr:rowOff>180975</xdr:rowOff>
    </xdr:from>
    <xdr:to>
      <xdr:col>102</xdr:col>
      <xdr:colOff>38100</xdr:colOff>
      <xdr:row>12</xdr:row>
      <xdr:rowOff>133350</xdr:rowOff>
    </xdr:to>
    <xdr:sp macro="" textlink="">
      <xdr:nvSpPr>
        <xdr:cNvPr id="38927" name="Text Box 15">
          <a:extLst>
            <a:ext uri="{FF2B5EF4-FFF2-40B4-BE49-F238E27FC236}">
              <a16:creationId xmlns:a16="http://schemas.microsoft.com/office/drawing/2014/main" id="{00000000-0008-0000-0C00-00000F980000}"/>
            </a:ext>
          </a:extLst>
        </xdr:cNvPr>
        <xdr:cNvSpPr txBox="1">
          <a:spLocks noChangeArrowheads="1"/>
        </xdr:cNvSpPr>
      </xdr:nvSpPr>
      <xdr:spPr bwMode="auto">
        <a:xfrm>
          <a:off x="7562850" y="22574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25</xdr:col>
      <xdr:colOff>19050</xdr:colOff>
      <xdr:row>40</xdr:row>
      <xdr:rowOff>47625</xdr:rowOff>
    </xdr:from>
    <xdr:to>
      <xdr:col>27</xdr:col>
      <xdr:colOff>38100</xdr:colOff>
      <xdr:row>41</xdr:row>
      <xdr:rowOff>57150</xdr:rowOff>
    </xdr:to>
    <xdr:sp macro="" textlink="">
      <xdr:nvSpPr>
        <xdr:cNvPr id="38928" name="Text Box 16">
          <a:extLst>
            <a:ext uri="{FF2B5EF4-FFF2-40B4-BE49-F238E27FC236}">
              <a16:creationId xmlns:a16="http://schemas.microsoft.com/office/drawing/2014/main" id="{00000000-0008-0000-0C00-000010980000}"/>
            </a:ext>
          </a:extLst>
        </xdr:cNvPr>
        <xdr:cNvSpPr txBox="1">
          <a:spLocks noChangeArrowheads="1"/>
        </xdr:cNvSpPr>
      </xdr:nvSpPr>
      <xdr:spPr bwMode="auto">
        <a:xfrm>
          <a:off x="1924050" y="66484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40</xdr:row>
      <xdr:rowOff>47625</xdr:rowOff>
    </xdr:from>
    <xdr:to>
      <xdr:col>32</xdr:col>
      <xdr:colOff>0</xdr:colOff>
      <xdr:row>41</xdr:row>
      <xdr:rowOff>57150</xdr:rowOff>
    </xdr:to>
    <xdr:sp macro="" textlink="">
      <xdr:nvSpPr>
        <xdr:cNvPr id="38929" name="Text Box 17">
          <a:extLst>
            <a:ext uri="{FF2B5EF4-FFF2-40B4-BE49-F238E27FC236}">
              <a16:creationId xmlns:a16="http://schemas.microsoft.com/office/drawing/2014/main" id="{00000000-0008-0000-0C00-000011980000}"/>
            </a:ext>
          </a:extLst>
        </xdr:cNvPr>
        <xdr:cNvSpPr txBox="1">
          <a:spLocks noChangeArrowheads="1"/>
        </xdr:cNvSpPr>
      </xdr:nvSpPr>
      <xdr:spPr bwMode="auto">
        <a:xfrm>
          <a:off x="2276475" y="66484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40</xdr:row>
      <xdr:rowOff>47625</xdr:rowOff>
    </xdr:from>
    <xdr:ext cx="116541" cy="156882"/>
    <xdr:sp macro="" textlink="">
      <xdr:nvSpPr>
        <xdr:cNvPr id="38930" name="Text Box 18">
          <a:extLst>
            <a:ext uri="{FF2B5EF4-FFF2-40B4-BE49-F238E27FC236}">
              <a16:creationId xmlns:a16="http://schemas.microsoft.com/office/drawing/2014/main" id="{00000000-0008-0000-0C00-000012980000}"/>
            </a:ext>
          </a:extLst>
        </xdr:cNvPr>
        <xdr:cNvSpPr txBox="1">
          <a:spLocks noChangeArrowheads="1"/>
        </xdr:cNvSpPr>
      </xdr:nvSpPr>
      <xdr:spPr bwMode="auto">
        <a:xfrm>
          <a:off x="542925" y="66484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44</xdr:row>
      <xdr:rowOff>76200</xdr:rowOff>
    </xdr:from>
    <xdr:to>
      <xdr:col>31</xdr:col>
      <xdr:colOff>0</xdr:colOff>
      <xdr:row>44</xdr:row>
      <xdr:rowOff>76200</xdr:rowOff>
    </xdr:to>
    <xdr:sp macro="" textlink="">
      <xdr:nvSpPr>
        <xdr:cNvPr id="38931" name="Line 19">
          <a:extLst>
            <a:ext uri="{FF2B5EF4-FFF2-40B4-BE49-F238E27FC236}">
              <a16:creationId xmlns:a16="http://schemas.microsoft.com/office/drawing/2014/main" id="{00000000-0008-0000-0C00-000013980000}"/>
            </a:ext>
          </a:extLst>
        </xdr:cNvPr>
        <xdr:cNvSpPr>
          <a:spLocks noChangeShapeType="1"/>
        </xdr:cNvSpPr>
      </xdr:nvSpPr>
      <xdr:spPr bwMode="auto">
        <a:xfrm>
          <a:off x="476250" y="75438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126</xdr:col>
      <xdr:colOff>66675</xdr:colOff>
      <xdr:row>11</xdr:row>
      <xdr:rowOff>180975</xdr:rowOff>
    </xdr:from>
    <xdr:to>
      <xdr:col>129</xdr:col>
      <xdr:colOff>57150</xdr:colOff>
      <xdr:row>12</xdr:row>
      <xdr:rowOff>180975</xdr:rowOff>
    </xdr:to>
    <xdr:sp macro="" textlink="">
      <xdr:nvSpPr>
        <xdr:cNvPr id="38932" name="Text Box 20">
          <a:extLst>
            <a:ext uri="{FF2B5EF4-FFF2-40B4-BE49-F238E27FC236}">
              <a16:creationId xmlns:a16="http://schemas.microsoft.com/office/drawing/2014/main" id="{00000000-0008-0000-0C00-000014980000}"/>
            </a:ext>
          </a:extLst>
        </xdr:cNvPr>
        <xdr:cNvSpPr txBox="1">
          <a:spLocks noChangeArrowheads="1"/>
        </xdr:cNvSpPr>
      </xdr:nvSpPr>
      <xdr:spPr bwMode="auto">
        <a:xfrm>
          <a:off x="9667875" y="22574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80</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114</xdr:col>
      <xdr:colOff>19050</xdr:colOff>
      <xdr:row>11</xdr:row>
      <xdr:rowOff>180975</xdr:rowOff>
    </xdr:from>
    <xdr:to>
      <xdr:col>117</xdr:col>
      <xdr:colOff>38100</xdr:colOff>
      <xdr:row>12</xdr:row>
      <xdr:rowOff>133350</xdr:rowOff>
    </xdr:to>
    <xdr:sp macro="" textlink="">
      <xdr:nvSpPr>
        <xdr:cNvPr id="38933" name="Text Box 21">
          <a:extLst>
            <a:ext uri="{FF2B5EF4-FFF2-40B4-BE49-F238E27FC236}">
              <a16:creationId xmlns:a16="http://schemas.microsoft.com/office/drawing/2014/main" id="{00000000-0008-0000-0C00-000015980000}"/>
            </a:ext>
          </a:extLst>
        </xdr:cNvPr>
        <xdr:cNvSpPr txBox="1">
          <a:spLocks noChangeArrowheads="1"/>
        </xdr:cNvSpPr>
      </xdr:nvSpPr>
      <xdr:spPr bwMode="auto">
        <a:xfrm>
          <a:off x="8705850" y="22574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69</a:t>
          </a:r>
        </a:p>
      </xdr:txBody>
    </xdr:sp>
    <xdr:clientData/>
  </xdr:twoCellAnchor>
  <xdr:twoCellAnchor editAs="oneCell">
    <xdr:from>
      <xdr:col>36</xdr:col>
      <xdr:colOff>0</xdr:colOff>
      <xdr:row>23</xdr:row>
      <xdr:rowOff>171450</xdr:rowOff>
    </xdr:from>
    <xdr:to>
      <xdr:col>39</xdr:col>
      <xdr:colOff>38100</xdr:colOff>
      <xdr:row>24</xdr:row>
      <xdr:rowOff>200025</xdr:rowOff>
    </xdr:to>
    <xdr:sp macro="" textlink="">
      <xdr:nvSpPr>
        <xdr:cNvPr id="38934" name="Text Box 22">
          <a:extLst>
            <a:ext uri="{FF2B5EF4-FFF2-40B4-BE49-F238E27FC236}">
              <a16:creationId xmlns:a16="http://schemas.microsoft.com/office/drawing/2014/main" id="{00000000-0008-0000-0C00-000016980000}"/>
            </a:ext>
          </a:extLst>
        </xdr:cNvPr>
        <xdr:cNvSpPr txBox="1">
          <a:spLocks noChangeArrowheads="1"/>
        </xdr:cNvSpPr>
      </xdr:nvSpPr>
      <xdr:spPr bwMode="auto">
        <a:xfrm>
          <a:off x="2743200" y="4086225"/>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48</xdr:col>
      <xdr:colOff>0</xdr:colOff>
      <xdr:row>23</xdr:row>
      <xdr:rowOff>171450</xdr:rowOff>
    </xdr:from>
    <xdr:to>
      <xdr:col>51</xdr:col>
      <xdr:colOff>38100</xdr:colOff>
      <xdr:row>24</xdr:row>
      <xdr:rowOff>190500</xdr:rowOff>
    </xdr:to>
    <xdr:sp macro="" textlink="">
      <xdr:nvSpPr>
        <xdr:cNvPr id="38935" name="Text Box 23">
          <a:extLst>
            <a:ext uri="{FF2B5EF4-FFF2-40B4-BE49-F238E27FC236}">
              <a16:creationId xmlns:a16="http://schemas.microsoft.com/office/drawing/2014/main" id="{00000000-0008-0000-0C00-000017980000}"/>
            </a:ext>
          </a:extLst>
        </xdr:cNvPr>
        <xdr:cNvSpPr txBox="1">
          <a:spLocks noChangeArrowheads="1"/>
        </xdr:cNvSpPr>
      </xdr:nvSpPr>
      <xdr:spPr bwMode="auto">
        <a:xfrm>
          <a:off x="3657600" y="408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60</xdr:col>
      <xdr:colOff>0</xdr:colOff>
      <xdr:row>23</xdr:row>
      <xdr:rowOff>171450</xdr:rowOff>
    </xdr:from>
    <xdr:to>
      <xdr:col>63</xdr:col>
      <xdr:colOff>9525</xdr:colOff>
      <xdr:row>24</xdr:row>
      <xdr:rowOff>209550</xdr:rowOff>
    </xdr:to>
    <xdr:sp macro="" textlink="">
      <xdr:nvSpPr>
        <xdr:cNvPr id="38936" name="Text Box 24">
          <a:extLst>
            <a:ext uri="{FF2B5EF4-FFF2-40B4-BE49-F238E27FC236}">
              <a16:creationId xmlns:a16="http://schemas.microsoft.com/office/drawing/2014/main" id="{00000000-0008-0000-0C00-000018980000}"/>
            </a:ext>
          </a:extLst>
        </xdr:cNvPr>
        <xdr:cNvSpPr txBox="1">
          <a:spLocks noChangeArrowheads="1"/>
        </xdr:cNvSpPr>
      </xdr:nvSpPr>
      <xdr:spPr bwMode="auto">
        <a:xfrm>
          <a:off x="4572000" y="4086225"/>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84</xdr:col>
      <xdr:colOff>0</xdr:colOff>
      <xdr:row>23</xdr:row>
      <xdr:rowOff>171450</xdr:rowOff>
    </xdr:from>
    <xdr:to>
      <xdr:col>86</xdr:col>
      <xdr:colOff>66675</xdr:colOff>
      <xdr:row>24</xdr:row>
      <xdr:rowOff>209550</xdr:rowOff>
    </xdr:to>
    <xdr:sp macro="" textlink="">
      <xdr:nvSpPr>
        <xdr:cNvPr id="38937" name="Text Box 25">
          <a:extLst>
            <a:ext uri="{FF2B5EF4-FFF2-40B4-BE49-F238E27FC236}">
              <a16:creationId xmlns:a16="http://schemas.microsoft.com/office/drawing/2014/main" id="{00000000-0008-0000-0C00-000019980000}"/>
            </a:ext>
          </a:extLst>
        </xdr:cNvPr>
        <xdr:cNvSpPr txBox="1">
          <a:spLocks noChangeArrowheads="1"/>
        </xdr:cNvSpPr>
      </xdr:nvSpPr>
      <xdr:spPr bwMode="auto">
        <a:xfrm>
          <a:off x="6400800" y="40862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99</xdr:col>
      <xdr:colOff>0</xdr:colOff>
      <xdr:row>23</xdr:row>
      <xdr:rowOff>171450</xdr:rowOff>
    </xdr:from>
    <xdr:to>
      <xdr:col>102</xdr:col>
      <xdr:colOff>38100</xdr:colOff>
      <xdr:row>24</xdr:row>
      <xdr:rowOff>190500</xdr:rowOff>
    </xdr:to>
    <xdr:sp macro="" textlink="">
      <xdr:nvSpPr>
        <xdr:cNvPr id="38938" name="Text Box 26">
          <a:extLst>
            <a:ext uri="{FF2B5EF4-FFF2-40B4-BE49-F238E27FC236}">
              <a16:creationId xmlns:a16="http://schemas.microsoft.com/office/drawing/2014/main" id="{00000000-0008-0000-0C00-00001A980000}"/>
            </a:ext>
          </a:extLst>
        </xdr:cNvPr>
        <xdr:cNvSpPr txBox="1">
          <a:spLocks noChangeArrowheads="1"/>
        </xdr:cNvSpPr>
      </xdr:nvSpPr>
      <xdr:spPr bwMode="auto">
        <a:xfrm>
          <a:off x="7543800" y="408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114</xdr:col>
      <xdr:colOff>0</xdr:colOff>
      <xdr:row>23</xdr:row>
      <xdr:rowOff>171450</xdr:rowOff>
    </xdr:from>
    <xdr:to>
      <xdr:col>117</xdr:col>
      <xdr:colOff>38100</xdr:colOff>
      <xdr:row>24</xdr:row>
      <xdr:rowOff>180975</xdr:rowOff>
    </xdr:to>
    <xdr:sp macro="" textlink="">
      <xdr:nvSpPr>
        <xdr:cNvPr id="38939" name="Text Box 27">
          <a:extLst>
            <a:ext uri="{FF2B5EF4-FFF2-40B4-BE49-F238E27FC236}">
              <a16:creationId xmlns:a16="http://schemas.microsoft.com/office/drawing/2014/main" id="{00000000-0008-0000-0C00-00001B980000}"/>
            </a:ext>
          </a:extLst>
        </xdr:cNvPr>
        <xdr:cNvSpPr txBox="1">
          <a:spLocks noChangeArrowheads="1"/>
        </xdr:cNvSpPr>
      </xdr:nvSpPr>
      <xdr:spPr bwMode="auto">
        <a:xfrm>
          <a:off x="8686800" y="4086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27</xdr:col>
      <xdr:colOff>57150</xdr:colOff>
      <xdr:row>50</xdr:row>
      <xdr:rowOff>38100</xdr:rowOff>
    </xdr:from>
    <xdr:to>
      <xdr:col>30</xdr:col>
      <xdr:colOff>9525</xdr:colOff>
      <xdr:row>51</xdr:row>
      <xdr:rowOff>38100</xdr:rowOff>
    </xdr:to>
    <xdr:sp macro="" textlink="">
      <xdr:nvSpPr>
        <xdr:cNvPr id="38940" name="Text Box 28">
          <a:extLst>
            <a:ext uri="{FF2B5EF4-FFF2-40B4-BE49-F238E27FC236}">
              <a16:creationId xmlns:a16="http://schemas.microsoft.com/office/drawing/2014/main" id="{00000000-0008-0000-0C00-00001C980000}"/>
            </a:ext>
          </a:extLst>
        </xdr:cNvPr>
        <xdr:cNvSpPr txBox="1">
          <a:spLocks noChangeArrowheads="1"/>
        </xdr:cNvSpPr>
      </xdr:nvSpPr>
      <xdr:spPr bwMode="auto">
        <a:xfrm>
          <a:off x="2114550" y="8591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50</xdr:row>
      <xdr:rowOff>180975</xdr:rowOff>
    </xdr:from>
    <xdr:to>
      <xdr:col>39</xdr:col>
      <xdr:colOff>38100</xdr:colOff>
      <xdr:row>51</xdr:row>
      <xdr:rowOff>133350</xdr:rowOff>
    </xdr:to>
    <xdr:sp macro="" textlink="">
      <xdr:nvSpPr>
        <xdr:cNvPr id="38941" name="Text Box 29">
          <a:extLst>
            <a:ext uri="{FF2B5EF4-FFF2-40B4-BE49-F238E27FC236}">
              <a16:creationId xmlns:a16="http://schemas.microsoft.com/office/drawing/2014/main" id="{00000000-0008-0000-0C00-00001D980000}"/>
            </a:ext>
          </a:extLst>
        </xdr:cNvPr>
        <xdr:cNvSpPr txBox="1">
          <a:spLocks noChangeArrowheads="1"/>
        </xdr:cNvSpPr>
      </xdr:nvSpPr>
      <xdr:spPr bwMode="auto">
        <a:xfrm>
          <a:off x="2752725" y="8734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36</xdr:col>
      <xdr:colOff>0</xdr:colOff>
      <xdr:row>62</xdr:row>
      <xdr:rowOff>171450</xdr:rowOff>
    </xdr:from>
    <xdr:to>
      <xdr:col>39</xdr:col>
      <xdr:colOff>38100</xdr:colOff>
      <xdr:row>63</xdr:row>
      <xdr:rowOff>200025</xdr:rowOff>
    </xdr:to>
    <xdr:sp macro="" textlink="">
      <xdr:nvSpPr>
        <xdr:cNvPr id="38955" name="Text Box 43">
          <a:extLst>
            <a:ext uri="{FF2B5EF4-FFF2-40B4-BE49-F238E27FC236}">
              <a16:creationId xmlns:a16="http://schemas.microsoft.com/office/drawing/2014/main" id="{00000000-0008-0000-0C00-00002B980000}"/>
            </a:ext>
          </a:extLst>
        </xdr:cNvPr>
        <xdr:cNvSpPr txBox="1">
          <a:spLocks noChangeArrowheads="1"/>
        </xdr:cNvSpPr>
      </xdr:nvSpPr>
      <xdr:spPr bwMode="auto">
        <a:xfrm>
          <a:off x="2743200" y="10563225"/>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xdr:from>
      <xdr:col>131</xdr:col>
      <xdr:colOff>9525</xdr:colOff>
      <xdr:row>39</xdr:row>
      <xdr:rowOff>38100</xdr:rowOff>
    </xdr:from>
    <xdr:to>
      <xdr:col>134</xdr:col>
      <xdr:colOff>47625</xdr:colOff>
      <xdr:row>40</xdr:row>
      <xdr:rowOff>142875</xdr:rowOff>
    </xdr:to>
    <xdr:grpSp>
      <xdr:nvGrpSpPr>
        <xdr:cNvPr id="38962" name="Group 50">
          <a:extLst>
            <a:ext uri="{FF2B5EF4-FFF2-40B4-BE49-F238E27FC236}">
              <a16:creationId xmlns:a16="http://schemas.microsoft.com/office/drawing/2014/main" id="{00000000-0008-0000-0C00-000032980000}"/>
            </a:ext>
          </a:extLst>
        </xdr:cNvPr>
        <xdr:cNvGrpSpPr>
          <a:grpSpLocks/>
        </xdr:cNvGrpSpPr>
      </xdr:nvGrpSpPr>
      <xdr:grpSpPr bwMode="auto">
        <a:xfrm>
          <a:off x="10285319" y="7613276"/>
          <a:ext cx="273424" cy="261658"/>
          <a:chOff x="1067" y="288"/>
          <a:chExt cx="29" cy="27"/>
        </a:xfrm>
      </xdr:grpSpPr>
      <xdr:sp macro="" textlink="">
        <xdr:nvSpPr>
          <xdr:cNvPr id="38963" name="Oval 51">
            <a:extLst>
              <a:ext uri="{FF2B5EF4-FFF2-40B4-BE49-F238E27FC236}">
                <a16:creationId xmlns:a16="http://schemas.microsoft.com/office/drawing/2014/main" id="{00000000-0008-0000-0C00-00003398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8964" name="Text Box 52">
            <a:extLst>
              <a:ext uri="{FF2B5EF4-FFF2-40B4-BE49-F238E27FC236}">
                <a16:creationId xmlns:a16="http://schemas.microsoft.com/office/drawing/2014/main" id="{00000000-0008-0000-0C00-00003498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0</xdr:row>
      <xdr:rowOff>38100</xdr:rowOff>
    </xdr:from>
    <xdr:to>
      <xdr:col>134</xdr:col>
      <xdr:colOff>47625</xdr:colOff>
      <xdr:row>1</xdr:row>
      <xdr:rowOff>142875</xdr:rowOff>
    </xdr:to>
    <xdr:grpSp>
      <xdr:nvGrpSpPr>
        <xdr:cNvPr id="38965" name="Group 53">
          <a:extLst>
            <a:ext uri="{FF2B5EF4-FFF2-40B4-BE49-F238E27FC236}">
              <a16:creationId xmlns:a16="http://schemas.microsoft.com/office/drawing/2014/main" id="{00000000-0008-0000-0C00-000035980000}"/>
            </a:ext>
          </a:extLst>
        </xdr:cNvPr>
        <xdr:cNvGrpSpPr>
          <a:grpSpLocks/>
        </xdr:cNvGrpSpPr>
      </xdr:nvGrpSpPr>
      <xdr:grpSpPr bwMode="auto">
        <a:xfrm>
          <a:off x="10285319" y="38100"/>
          <a:ext cx="273424" cy="261657"/>
          <a:chOff x="1067" y="288"/>
          <a:chExt cx="29" cy="27"/>
        </a:xfrm>
      </xdr:grpSpPr>
      <xdr:sp macro="" textlink="">
        <xdr:nvSpPr>
          <xdr:cNvPr id="38966" name="Oval 54">
            <a:extLst>
              <a:ext uri="{FF2B5EF4-FFF2-40B4-BE49-F238E27FC236}">
                <a16:creationId xmlns:a16="http://schemas.microsoft.com/office/drawing/2014/main" id="{00000000-0008-0000-0C00-00003698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8967" name="Text Box 55">
            <a:extLst>
              <a:ext uri="{FF2B5EF4-FFF2-40B4-BE49-F238E27FC236}">
                <a16:creationId xmlns:a16="http://schemas.microsoft.com/office/drawing/2014/main" id="{00000000-0008-0000-0C00-00003798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38100</xdr:colOff>
          <xdr:row>81</xdr:row>
          <xdr:rowOff>76200</xdr:rowOff>
        </xdr:from>
        <xdr:to>
          <xdr:col>12</xdr:col>
          <xdr:colOff>9525</xdr:colOff>
          <xdr:row>83</xdr:row>
          <xdr:rowOff>9525</xdr:rowOff>
        </xdr:to>
        <xdr:sp macro="" textlink="">
          <xdr:nvSpPr>
            <xdr:cNvPr id="38968" name="CommandButton4" hidden="1">
              <a:extLst>
                <a:ext uri="{63B3BB69-23CF-44E3-9099-C40C66FF867C}">
                  <a14:compatExt spid="_x0000_s38968"/>
                </a:ext>
                <a:ext uri="{FF2B5EF4-FFF2-40B4-BE49-F238E27FC236}">
                  <a16:creationId xmlns:a16="http://schemas.microsoft.com/office/drawing/2014/main" id="{00000000-0008-0000-0C00-000038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9525</xdr:colOff>
      <xdr:row>79</xdr:row>
      <xdr:rowOff>38100</xdr:rowOff>
    </xdr:from>
    <xdr:to>
      <xdr:col>27</xdr:col>
      <xdr:colOff>19050</xdr:colOff>
      <xdr:row>80</xdr:row>
      <xdr:rowOff>47625</xdr:rowOff>
    </xdr:to>
    <xdr:sp macro="" textlink="">
      <xdr:nvSpPr>
        <xdr:cNvPr id="38969" name="Text Box 57">
          <a:extLst>
            <a:ext uri="{FF2B5EF4-FFF2-40B4-BE49-F238E27FC236}">
              <a16:creationId xmlns:a16="http://schemas.microsoft.com/office/drawing/2014/main" id="{00000000-0008-0000-0C00-000039980000}"/>
            </a:ext>
          </a:extLst>
        </xdr:cNvPr>
        <xdr:cNvSpPr txBox="1">
          <a:spLocks noChangeArrowheads="1"/>
        </xdr:cNvSpPr>
      </xdr:nvSpPr>
      <xdr:spPr bwMode="auto">
        <a:xfrm>
          <a:off x="1914525" y="131159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79</xdr:row>
      <xdr:rowOff>38100</xdr:rowOff>
    </xdr:from>
    <xdr:to>
      <xdr:col>32</xdr:col>
      <xdr:colOff>0</xdr:colOff>
      <xdr:row>80</xdr:row>
      <xdr:rowOff>47625</xdr:rowOff>
    </xdr:to>
    <xdr:sp macro="" textlink="">
      <xdr:nvSpPr>
        <xdr:cNvPr id="38970" name="Text Box 58">
          <a:extLst>
            <a:ext uri="{FF2B5EF4-FFF2-40B4-BE49-F238E27FC236}">
              <a16:creationId xmlns:a16="http://schemas.microsoft.com/office/drawing/2014/main" id="{00000000-0008-0000-0C00-00003A980000}"/>
            </a:ext>
          </a:extLst>
        </xdr:cNvPr>
        <xdr:cNvSpPr txBox="1">
          <a:spLocks noChangeArrowheads="1"/>
        </xdr:cNvSpPr>
      </xdr:nvSpPr>
      <xdr:spPr bwMode="auto">
        <a:xfrm>
          <a:off x="2276475" y="131159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79</xdr:row>
      <xdr:rowOff>38100</xdr:rowOff>
    </xdr:from>
    <xdr:ext cx="116541" cy="156882"/>
    <xdr:sp macro="" textlink="">
      <xdr:nvSpPr>
        <xdr:cNvPr id="38971" name="Text Box 59">
          <a:extLst>
            <a:ext uri="{FF2B5EF4-FFF2-40B4-BE49-F238E27FC236}">
              <a16:creationId xmlns:a16="http://schemas.microsoft.com/office/drawing/2014/main" id="{00000000-0008-0000-0C00-00003B980000}"/>
            </a:ext>
          </a:extLst>
        </xdr:cNvPr>
        <xdr:cNvSpPr txBox="1">
          <a:spLocks noChangeArrowheads="1"/>
        </xdr:cNvSpPr>
      </xdr:nvSpPr>
      <xdr:spPr bwMode="auto">
        <a:xfrm>
          <a:off x="542925" y="131159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83</xdr:row>
      <xdr:rowOff>76200</xdr:rowOff>
    </xdr:from>
    <xdr:to>
      <xdr:col>31</xdr:col>
      <xdr:colOff>0</xdr:colOff>
      <xdr:row>83</xdr:row>
      <xdr:rowOff>76200</xdr:rowOff>
    </xdr:to>
    <xdr:sp macro="" textlink="">
      <xdr:nvSpPr>
        <xdr:cNvPr id="38972" name="Line 60">
          <a:extLst>
            <a:ext uri="{FF2B5EF4-FFF2-40B4-BE49-F238E27FC236}">
              <a16:creationId xmlns:a16="http://schemas.microsoft.com/office/drawing/2014/main" id="{00000000-0008-0000-0C00-00003C980000}"/>
            </a:ext>
          </a:extLst>
        </xdr:cNvPr>
        <xdr:cNvSpPr>
          <a:spLocks noChangeShapeType="1"/>
        </xdr:cNvSpPr>
      </xdr:nvSpPr>
      <xdr:spPr bwMode="auto">
        <a:xfrm>
          <a:off x="476250" y="140208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27</xdr:col>
      <xdr:colOff>57150</xdr:colOff>
      <xdr:row>89</xdr:row>
      <xdr:rowOff>38100</xdr:rowOff>
    </xdr:from>
    <xdr:to>
      <xdr:col>30</xdr:col>
      <xdr:colOff>9525</xdr:colOff>
      <xdr:row>90</xdr:row>
      <xdr:rowOff>38100</xdr:rowOff>
    </xdr:to>
    <xdr:sp macro="" textlink="">
      <xdr:nvSpPr>
        <xdr:cNvPr id="38973" name="Text Box 61">
          <a:extLst>
            <a:ext uri="{FF2B5EF4-FFF2-40B4-BE49-F238E27FC236}">
              <a16:creationId xmlns:a16="http://schemas.microsoft.com/office/drawing/2014/main" id="{00000000-0008-0000-0C00-00003D980000}"/>
            </a:ext>
          </a:extLst>
        </xdr:cNvPr>
        <xdr:cNvSpPr txBox="1">
          <a:spLocks noChangeArrowheads="1"/>
        </xdr:cNvSpPr>
      </xdr:nvSpPr>
      <xdr:spPr bwMode="auto">
        <a:xfrm>
          <a:off x="2114550" y="15068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131</xdr:col>
      <xdr:colOff>9525</xdr:colOff>
      <xdr:row>78</xdr:row>
      <xdr:rowOff>38100</xdr:rowOff>
    </xdr:from>
    <xdr:to>
      <xdr:col>134</xdr:col>
      <xdr:colOff>47625</xdr:colOff>
      <xdr:row>79</xdr:row>
      <xdr:rowOff>142875</xdr:rowOff>
    </xdr:to>
    <xdr:grpSp>
      <xdr:nvGrpSpPr>
        <xdr:cNvPr id="38981" name="Group 69">
          <a:extLst>
            <a:ext uri="{FF2B5EF4-FFF2-40B4-BE49-F238E27FC236}">
              <a16:creationId xmlns:a16="http://schemas.microsoft.com/office/drawing/2014/main" id="{00000000-0008-0000-0C00-000045980000}"/>
            </a:ext>
          </a:extLst>
        </xdr:cNvPr>
        <xdr:cNvGrpSpPr>
          <a:grpSpLocks/>
        </xdr:cNvGrpSpPr>
      </xdr:nvGrpSpPr>
      <xdr:grpSpPr bwMode="auto">
        <a:xfrm>
          <a:off x="10285319" y="15233276"/>
          <a:ext cx="273424" cy="261658"/>
          <a:chOff x="1067" y="288"/>
          <a:chExt cx="29" cy="27"/>
        </a:xfrm>
      </xdr:grpSpPr>
      <xdr:sp macro="" textlink="">
        <xdr:nvSpPr>
          <xdr:cNvPr id="38982" name="Oval 70">
            <a:extLst>
              <a:ext uri="{FF2B5EF4-FFF2-40B4-BE49-F238E27FC236}">
                <a16:creationId xmlns:a16="http://schemas.microsoft.com/office/drawing/2014/main" id="{00000000-0008-0000-0C00-00004698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8983" name="Text Box 71">
            <a:extLst>
              <a:ext uri="{FF2B5EF4-FFF2-40B4-BE49-F238E27FC236}">
                <a16:creationId xmlns:a16="http://schemas.microsoft.com/office/drawing/2014/main" id="{00000000-0008-0000-0C00-00004798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47625</xdr:colOff>
          <xdr:row>42</xdr:row>
          <xdr:rowOff>76200</xdr:rowOff>
        </xdr:from>
        <xdr:to>
          <xdr:col>24</xdr:col>
          <xdr:colOff>19050</xdr:colOff>
          <xdr:row>44</xdr:row>
          <xdr:rowOff>9525</xdr:rowOff>
        </xdr:to>
        <xdr:sp macro="" textlink="">
          <xdr:nvSpPr>
            <xdr:cNvPr id="38984" name="CommandButton3" hidden="1">
              <a:extLst>
                <a:ext uri="{63B3BB69-23CF-44E3-9099-C40C66FF867C}">
                  <a14:compatExt spid="_x0000_s38984"/>
                </a:ext>
                <a:ext uri="{FF2B5EF4-FFF2-40B4-BE49-F238E27FC236}">
                  <a16:creationId xmlns:a16="http://schemas.microsoft.com/office/drawing/2014/main" id="{00000000-0008-0000-0C00-000048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36</xdr:col>
      <xdr:colOff>9525</xdr:colOff>
      <xdr:row>89</xdr:row>
      <xdr:rowOff>180975</xdr:rowOff>
    </xdr:from>
    <xdr:to>
      <xdr:col>39</xdr:col>
      <xdr:colOff>38100</xdr:colOff>
      <xdr:row>90</xdr:row>
      <xdr:rowOff>133350</xdr:rowOff>
    </xdr:to>
    <xdr:sp macro="" textlink="">
      <xdr:nvSpPr>
        <xdr:cNvPr id="38985" name="Text Box 73">
          <a:extLst>
            <a:ext uri="{FF2B5EF4-FFF2-40B4-BE49-F238E27FC236}">
              <a16:creationId xmlns:a16="http://schemas.microsoft.com/office/drawing/2014/main" id="{00000000-0008-0000-0C00-000049980000}"/>
            </a:ext>
          </a:extLst>
        </xdr:cNvPr>
        <xdr:cNvSpPr txBox="1">
          <a:spLocks noChangeArrowheads="1"/>
        </xdr:cNvSpPr>
      </xdr:nvSpPr>
      <xdr:spPr bwMode="auto">
        <a:xfrm>
          <a:off x="27527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45</xdr:col>
      <xdr:colOff>9525</xdr:colOff>
      <xdr:row>89</xdr:row>
      <xdr:rowOff>180975</xdr:rowOff>
    </xdr:from>
    <xdr:to>
      <xdr:col>48</xdr:col>
      <xdr:colOff>38100</xdr:colOff>
      <xdr:row>90</xdr:row>
      <xdr:rowOff>133350</xdr:rowOff>
    </xdr:to>
    <xdr:sp macro="" textlink="">
      <xdr:nvSpPr>
        <xdr:cNvPr id="38987" name="Text Box 75">
          <a:extLst>
            <a:ext uri="{FF2B5EF4-FFF2-40B4-BE49-F238E27FC236}">
              <a16:creationId xmlns:a16="http://schemas.microsoft.com/office/drawing/2014/main" id="{00000000-0008-0000-0C00-00004B980000}"/>
            </a:ext>
          </a:extLst>
        </xdr:cNvPr>
        <xdr:cNvSpPr txBox="1">
          <a:spLocks noChangeArrowheads="1"/>
        </xdr:cNvSpPr>
      </xdr:nvSpPr>
      <xdr:spPr bwMode="auto">
        <a:xfrm>
          <a:off x="34385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55</xdr:col>
      <xdr:colOff>9525</xdr:colOff>
      <xdr:row>89</xdr:row>
      <xdr:rowOff>180975</xdr:rowOff>
    </xdr:from>
    <xdr:to>
      <xdr:col>58</xdr:col>
      <xdr:colOff>38100</xdr:colOff>
      <xdr:row>90</xdr:row>
      <xdr:rowOff>133350</xdr:rowOff>
    </xdr:to>
    <xdr:sp macro="" textlink="">
      <xdr:nvSpPr>
        <xdr:cNvPr id="38988" name="Text Box 76">
          <a:extLst>
            <a:ext uri="{FF2B5EF4-FFF2-40B4-BE49-F238E27FC236}">
              <a16:creationId xmlns:a16="http://schemas.microsoft.com/office/drawing/2014/main" id="{00000000-0008-0000-0C00-00004C980000}"/>
            </a:ext>
          </a:extLst>
        </xdr:cNvPr>
        <xdr:cNvSpPr txBox="1">
          <a:spLocks noChangeArrowheads="1"/>
        </xdr:cNvSpPr>
      </xdr:nvSpPr>
      <xdr:spPr bwMode="auto">
        <a:xfrm>
          <a:off x="42005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63</xdr:col>
      <xdr:colOff>9525</xdr:colOff>
      <xdr:row>89</xdr:row>
      <xdr:rowOff>180975</xdr:rowOff>
    </xdr:from>
    <xdr:to>
      <xdr:col>66</xdr:col>
      <xdr:colOff>38100</xdr:colOff>
      <xdr:row>90</xdr:row>
      <xdr:rowOff>133350</xdr:rowOff>
    </xdr:to>
    <xdr:sp macro="" textlink="">
      <xdr:nvSpPr>
        <xdr:cNvPr id="38989" name="Text Box 77">
          <a:extLst>
            <a:ext uri="{FF2B5EF4-FFF2-40B4-BE49-F238E27FC236}">
              <a16:creationId xmlns:a16="http://schemas.microsoft.com/office/drawing/2014/main" id="{00000000-0008-0000-0C00-00004D980000}"/>
            </a:ext>
          </a:extLst>
        </xdr:cNvPr>
        <xdr:cNvSpPr txBox="1">
          <a:spLocks noChangeArrowheads="1"/>
        </xdr:cNvSpPr>
      </xdr:nvSpPr>
      <xdr:spPr bwMode="auto">
        <a:xfrm>
          <a:off x="48101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71</xdr:col>
      <xdr:colOff>38100</xdr:colOff>
      <xdr:row>89</xdr:row>
      <xdr:rowOff>171450</xdr:rowOff>
    </xdr:from>
    <xdr:to>
      <xdr:col>74</xdr:col>
      <xdr:colOff>57150</xdr:colOff>
      <xdr:row>90</xdr:row>
      <xdr:rowOff>123825</xdr:rowOff>
    </xdr:to>
    <xdr:sp macro="" textlink="">
      <xdr:nvSpPr>
        <xdr:cNvPr id="38990" name="Text Box 78">
          <a:extLst>
            <a:ext uri="{FF2B5EF4-FFF2-40B4-BE49-F238E27FC236}">
              <a16:creationId xmlns:a16="http://schemas.microsoft.com/office/drawing/2014/main" id="{00000000-0008-0000-0C00-00004E980000}"/>
            </a:ext>
          </a:extLst>
        </xdr:cNvPr>
        <xdr:cNvSpPr txBox="1">
          <a:spLocks noChangeArrowheads="1"/>
        </xdr:cNvSpPr>
      </xdr:nvSpPr>
      <xdr:spPr bwMode="auto">
        <a:xfrm>
          <a:off x="5448300" y="152019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54</a:t>
          </a:r>
        </a:p>
      </xdr:txBody>
    </xdr:sp>
    <xdr:clientData/>
  </xdr:twoCellAnchor>
  <xdr:twoCellAnchor editAs="oneCell">
    <xdr:from>
      <xdr:col>117</xdr:col>
      <xdr:colOff>0</xdr:colOff>
      <xdr:row>62</xdr:row>
      <xdr:rowOff>171450</xdr:rowOff>
    </xdr:from>
    <xdr:to>
      <xdr:col>120</xdr:col>
      <xdr:colOff>38100</xdr:colOff>
      <xdr:row>63</xdr:row>
      <xdr:rowOff>180975</xdr:rowOff>
    </xdr:to>
    <xdr:sp macro="" textlink="">
      <xdr:nvSpPr>
        <xdr:cNvPr id="38991" name="Text Box 79">
          <a:extLst>
            <a:ext uri="{FF2B5EF4-FFF2-40B4-BE49-F238E27FC236}">
              <a16:creationId xmlns:a16="http://schemas.microsoft.com/office/drawing/2014/main" id="{00000000-0008-0000-0C00-00004F980000}"/>
            </a:ext>
          </a:extLst>
        </xdr:cNvPr>
        <xdr:cNvSpPr txBox="1">
          <a:spLocks noChangeArrowheads="1"/>
        </xdr:cNvSpPr>
      </xdr:nvSpPr>
      <xdr:spPr bwMode="auto">
        <a:xfrm>
          <a:off x="8915400"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タ</a:t>
          </a:r>
        </a:p>
      </xdr:txBody>
    </xdr:sp>
    <xdr:clientData/>
  </xdr:twoCellAnchor>
  <xdr:twoCellAnchor editAs="oneCell">
    <xdr:from>
      <xdr:col>36</xdr:col>
      <xdr:colOff>9525</xdr:colOff>
      <xdr:row>101</xdr:row>
      <xdr:rowOff>171450</xdr:rowOff>
    </xdr:from>
    <xdr:to>
      <xdr:col>39</xdr:col>
      <xdr:colOff>47625</xdr:colOff>
      <xdr:row>102</xdr:row>
      <xdr:rowOff>180975</xdr:rowOff>
    </xdr:to>
    <xdr:sp macro="" textlink="">
      <xdr:nvSpPr>
        <xdr:cNvPr id="38992" name="Text Box 80">
          <a:extLst>
            <a:ext uri="{FF2B5EF4-FFF2-40B4-BE49-F238E27FC236}">
              <a16:creationId xmlns:a16="http://schemas.microsoft.com/office/drawing/2014/main" id="{00000000-0008-0000-0C00-000050980000}"/>
            </a:ext>
          </a:extLst>
        </xdr:cNvPr>
        <xdr:cNvSpPr txBox="1">
          <a:spLocks noChangeArrowheads="1"/>
        </xdr:cNvSpPr>
      </xdr:nvSpPr>
      <xdr:spPr bwMode="auto">
        <a:xfrm>
          <a:off x="2752725" y="17040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チ</a:t>
          </a:r>
        </a:p>
      </xdr:txBody>
    </xdr:sp>
    <xdr:clientData/>
  </xdr:twoCellAnchor>
  <xdr:twoCellAnchor editAs="oneCell">
    <xdr:from>
      <xdr:col>45</xdr:col>
      <xdr:colOff>0</xdr:colOff>
      <xdr:row>101</xdr:row>
      <xdr:rowOff>171450</xdr:rowOff>
    </xdr:from>
    <xdr:to>
      <xdr:col>48</xdr:col>
      <xdr:colOff>38100</xdr:colOff>
      <xdr:row>102</xdr:row>
      <xdr:rowOff>180975</xdr:rowOff>
    </xdr:to>
    <xdr:sp macro="" textlink="">
      <xdr:nvSpPr>
        <xdr:cNvPr id="38993" name="Text Box 81">
          <a:extLst>
            <a:ext uri="{FF2B5EF4-FFF2-40B4-BE49-F238E27FC236}">
              <a16:creationId xmlns:a16="http://schemas.microsoft.com/office/drawing/2014/main" id="{00000000-0008-0000-0C00-000051980000}"/>
            </a:ext>
          </a:extLst>
        </xdr:cNvPr>
        <xdr:cNvSpPr txBox="1">
          <a:spLocks noChangeArrowheads="1"/>
        </xdr:cNvSpPr>
      </xdr:nvSpPr>
      <xdr:spPr bwMode="auto">
        <a:xfrm>
          <a:off x="3429000" y="17040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ツ</a:t>
          </a:r>
        </a:p>
      </xdr:txBody>
    </xdr:sp>
    <xdr:clientData/>
  </xdr:twoCellAnchor>
  <xdr:twoCellAnchor editAs="oneCell">
    <xdr:from>
      <xdr:col>55</xdr:col>
      <xdr:colOff>0</xdr:colOff>
      <xdr:row>101</xdr:row>
      <xdr:rowOff>180975</xdr:rowOff>
    </xdr:from>
    <xdr:to>
      <xdr:col>58</xdr:col>
      <xdr:colOff>38100</xdr:colOff>
      <xdr:row>102</xdr:row>
      <xdr:rowOff>190500</xdr:rowOff>
    </xdr:to>
    <xdr:sp macro="" textlink="">
      <xdr:nvSpPr>
        <xdr:cNvPr id="38994" name="Text Box 82">
          <a:extLst>
            <a:ext uri="{FF2B5EF4-FFF2-40B4-BE49-F238E27FC236}">
              <a16:creationId xmlns:a16="http://schemas.microsoft.com/office/drawing/2014/main" id="{00000000-0008-0000-0C00-000052980000}"/>
            </a:ext>
          </a:extLst>
        </xdr:cNvPr>
        <xdr:cNvSpPr txBox="1">
          <a:spLocks noChangeArrowheads="1"/>
        </xdr:cNvSpPr>
      </xdr:nvSpPr>
      <xdr:spPr bwMode="auto">
        <a:xfrm>
          <a:off x="4191000" y="17049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テ</a:t>
          </a:r>
        </a:p>
      </xdr:txBody>
    </xdr:sp>
    <xdr:clientData/>
  </xdr:twoCellAnchor>
  <xdr:twoCellAnchor editAs="oneCell">
    <xdr:from>
      <xdr:col>45</xdr:col>
      <xdr:colOff>0</xdr:colOff>
      <xdr:row>50</xdr:row>
      <xdr:rowOff>180975</xdr:rowOff>
    </xdr:from>
    <xdr:to>
      <xdr:col>48</xdr:col>
      <xdr:colOff>38100</xdr:colOff>
      <xdr:row>51</xdr:row>
      <xdr:rowOff>133350</xdr:rowOff>
    </xdr:to>
    <xdr:sp macro="" textlink="">
      <xdr:nvSpPr>
        <xdr:cNvPr id="39002" name="Text Box 90">
          <a:extLst>
            <a:ext uri="{FF2B5EF4-FFF2-40B4-BE49-F238E27FC236}">
              <a16:creationId xmlns:a16="http://schemas.microsoft.com/office/drawing/2014/main" id="{00000000-0008-0000-0C00-00005A980000}"/>
            </a:ext>
          </a:extLst>
        </xdr:cNvPr>
        <xdr:cNvSpPr txBox="1">
          <a:spLocks noChangeArrowheads="1"/>
        </xdr:cNvSpPr>
      </xdr:nvSpPr>
      <xdr:spPr bwMode="auto">
        <a:xfrm>
          <a:off x="3429000" y="87344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99</xdr:col>
      <xdr:colOff>0</xdr:colOff>
      <xdr:row>50</xdr:row>
      <xdr:rowOff>180975</xdr:rowOff>
    </xdr:from>
    <xdr:to>
      <xdr:col>102</xdr:col>
      <xdr:colOff>19050</xdr:colOff>
      <xdr:row>51</xdr:row>
      <xdr:rowOff>133350</xdr:rowOff>
    </xdr:to>
    <xdr:sp macro="" textlink="">
      <xdr:nvSpPr>
        <xdr:cNvPr id="39003" name="Text Box 91">
          <a:extLst>
            <a:ext uri="{FF2B5EF4-FFF2-40B4-BE49-F238E27FC236}">
              <a16:creationId xmlns:a16="http://schemas.microsoft.com/office/drawing/2014/main" id="{00000000-0008-0000-0C00-00005B980000}"/>
            </a:ext>
          </a:extLst>
        </xdr:cNvPr>
        <xdr:cNvSpPr txBox="1">
          <a:spLocks noChangeArrowheads="1"/>
        </xdr:cNvSpPr>
      </xdr:nvSpPr>
      <xdr:spPr bwMode="auto">
        <a:xfrm>
          <a:off x="7543800" y="87344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85</a:t>
          </a:r>
        </a:p>
      </xdr:txBody>
    </xdr:sp>
    <xdr:clientData/>
  </xdr:twoCellAnchor>
  <xdr:twoCellAnchor editAs="oneCell">
    <xdr:from>
      <xdr:col>117</xdr:col>
      <xdr:colOff>0</xdr:colOff>
      <xdr:row>50</xdr:row>
      <xdr:rowOff>180975</xdr:rowOff>
    </xdr:from>
    <xdr:to>
      <xdr:col>120</xdr:col>
      <xdr:colOff>38100</xdr:colOff>
      <xdr:row>51</xdr:row>
      <xdr:rowOff>133350</xdr:rowOff>
    </xdr:to>
    <xdr:sp macro="" textlink="">
      <xdr:nvSpPr>
        <xdr:cNvPr id="39004" name="Text Box 92">
          <a:extLst>
            <a:ext uri="{FF2B5EF4-FFF2-40B4-BE49-F238E27FC236}">
              <a16:creationId xmlns:a16="http://schemas.microsoft.com/office/drawing/2014/main" id="{00000000-0008-0000-0C00-00005C980000}"/>
            </a:ext>
          </a:extLst>
        </xdr:cNvPr>
        <xdr:cNvSpPr txBox="1">
          <a:spLocks noChangeArrowheads="1"/>
        </xdr:cNvSpPr>
      </xdr:nvSpPr>
      <xdr:spPr bwMode="auto">
        <a:xfrm>
          <a:off x="8915400" y="87344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105</a:t>
          </a:r>
        </a:p>
      </xdr:txBody>
    </xdr:sp>
    <xdr:clientData/>
  </xdr:twoCellAnchor>
  <xdr:twoCellAnchor editAs="oneCell">
    <xdr:from>
      <xdr:col>72</xdr:col>
      <xdr:colOff>9525</xdr:colOff>
      <xdr:row>62</xdr:row>
      <xdr:rowOff>171450</xdr:rowOff>
    </xdr:from>
    <xdr:to>
      <xdr:col>75</xdr:col>
      <xdr:colOff>19050</xdr:colOff>
      <xdr:row>63</xdr:row>
      <xdr:rowOff>228600</xdr:rowOff>
    </xdr:to>
    <xdr:sp macro="" textlink="">
      <xdr:nvSpPr>
        <xdr:cNvPr id="39005" name="Text Box 93">
          <a:extLst>
            <a:ext uri="{FF2B5EF4-FFF2-40B4-BE49-F238E27FC236}">
              <a16:creationId xmlns:a16="http://schemas.microsoft.com/office/drawing/2014/main" id="{00000000-0008-0000-0C00-00005D980000}"/>
            </a:ext>
          </a:extLst>
        </xdr:cNvPr>
        <xdr:cNvSpPr txBox="1">
          <a:spLocks noChangeArrowheads="1"/>
        </xdr:cNvSpPr>
      </xdr:nvSpPr>
      <xdr:spPr bwMode="auto">
        <a:xfrm>
          <a:off x="5495925" y="105632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p>
      </xdr:txBody>
    </xdr:sp>
    <xdr:clientData/>
  </xdr:twoCellAnchor>
  <xdr:twoCellAnchor editAs="oneCell">
    <xdr:from>
      <xdr:col>54</xdr:col>
      <xdr:colOff>0</xdr:colOff>
      <xdr:row>62</xdr:row>
      <xdr:rowOff>171450</xdr:rowOff>
    </xdr:from>
    <xdr:to>
      <xdr:col>56</xdr:col>
      <xdr:colOff>66675</xdr:colOff>
      <xdr:row>63</xdr:row>
      <xdr:rowOff>228600</xdr:rowOff>
    </xdr:to>
    <xdr:sp macro="" textlink="">
      <xdr:nvSpPr>
        <xdr:cNvPr id="39006" name="Text Box 94">
          <a:extLst>
            <a:ext uri="{FF2B5EF4-FFF2-40B4-BE49-F238E27FC236}">
              <a16:creationId xmlns:a16="http://schemas.microsoft.com/office/drawing/2014/main" id="{00000000-0008-0000-0C00-00005E980000}"/>
            </a:ext>
          </a:extLst>
        </xdr:cNvPr>
        <xdr:cNvSpPr txBox="1">
          <a:spLocks noChangeArrowheads="1"/>
        </xdr:cNvSpPr>
      </xdr:nvSpPr>
      <xdr:spPr bwMode="auto">
        <a:xfrm>
          <a:off x="4114800" y="105632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twoCellAnchor editAs="oneCell">
    <xdr:from>
      <xdr:col>63</xdr:col>
      <xdr:colOff>0</xdr:colOff>
      <xdr:row>62</xdr:row>
      <xdr:rowOff>171450</xdr:rowOff>
    </xdr:from>
    <xdr:to>
      <xdr:col>66</xdr:col>
      <xdr:colOff>38100</xdr:colOff>
      <xdr:row>63</xdr:row>
      <xdr:rowOff>190500</xdr:rowOff>
    </xdr:to>
    <xdr:sp macro="" textlink="">
      <xdr:nvSpPr>
        <xdr:cNvPr id="39007" name="Text Box 95">
          <a:extLst>
            <a:ext uri="{FF2B5EF4-FFF2-40B4-BE49-F238E27FC236}">
              <a16:creationId xmlns:a16="http://schemas.microsoft.com/office/drawing/2014/main" id="{00000000-0008-0000-0C00-00005F980000}"/>
            </a:ext>
          </a:extLst>
        </xdr:cNvPr>
        <xdr:cNvSpPr txBox="1">
          <a:spLocks noChangeArrowheads="1"/>
        </xdr:cNvSpPr>
      </xdr:nvSpPr>
      <xdr:spPr bwMode="auto">
        <a:xfrm>
          <a:off x="4800600" y="10563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p>
      </xdr:txBody>
    </xdr:sp>
    <xdr:clientData/>
  </xdr:twoCellAnchor>
  <xdr:twoCellAnchor editAs="oneCell">
    <xdr:from>
      <xdr:col>81</xdr:col>
      <xdr:colOff>9525</xdr:colOff>
      <xdr:row>62</xdr:row>
      <xdr:rowOff>171450</xdr:rowOff>
    </xdr:from>
    <xdr:to>
      <xdr:col>84</xdr:col>
      <xdr:colOff>47625</xdr:colOff>
      <xdr:row>63</xdr:row>
      <xdr:rowOff>180975</xdr:rowOff>
    </xdr:to>
    <xdr:sp macro="" textlink="">
      <xdr:nvSpPr>
        <xdr:cNvPr id="39008" name="Text Box 96">
          <a:extLst>
            <a:ext uri="{FF2B5EF4-FFF2-40B4-BE49-F238E27FC236}">
              <a16:creationId xmlns:a16="http://schemas.microsoft.com/office/drawing/2014/main" id="{00000000-0008-0000-0C00-000060980000}"/>
            </a:ext>
          </a:extLst>
        </xdr:cNvPr>
        <xdr:cNvSpPr txBox="1">
          <a:spLocks noChangeArrowheads="1"/>
        </xdr:cNvSpPr>
      </xdr:nvSpPr>
      <xdr:spPr bwMode="auto">
        <a:xfrm>
          <a:off x="6181725"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p>
      </xdr:txBody>
    </xdr:sp>
    <xdr:clientData/>
  </xdr:twoCellAnchor>
  <xdr:twoCellAnchor editAs="oneCell">
    <xdr:from>
      <xdr:col>45</xdr:col>
      <xdr:colOff>0</xdr:colOff>
      <xdr:row>62</xdr:row>
      <xdr:rowOff>171450</xdr:rowOff>
    </xdr:from>
    <xdr:to>
      <xdr:col>48</xdr:col>
      <xdr:colOff>38100</xdr:colOff>
      <xdr:row>63</xdr:row>
      <xdr:rowOff>190500</xdr:rowOff>
    </xdr:to>
    <xdr:sp macro="" textlink="">
      <xdr:nvSpPr>
        <xdr:cNvPr id="39009" name="Text Box 97">
          <a:extLst>
            <a:ext uri="{FF2B5EF4-FFF2-40B4-BE49-F238E27FC236}">
              <a16:creationId xmlns:a16="http://schemas.microsoft.com/office/drawing/2014/main" id="{00000000-0008-0000-0C00-000061980000}"/>
            </a:ext>
          </a:extLst>
        </xdr:cNvPr>
        <xdr:cNvSpPr txBox="1">
          <a:spLocks noChangeArrowheads="1"/>
        </xdr:cNvSpPr>
      </xdr:nvSpPr>
      <xdr:spPr bwMode="auto">
        <a:xfrm>
          <a:off x="3429000" y="10563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90</xdr:col>
      <xdr:colOff>9525</xdr:colOff>
      <xdr:row>62</xdr:row>
      <xdr:rowOff>171450</xdr:rowOff>
    </xdr:from>
    <xdr:to>
      <xdr:col>93</xdr:col>
      <xdr:colOff>47625</xdr:colOff>
      <xdr:row>63</xdr:row>
      <xdr:rowOff>180975</xdr:rowOff>
    </xdr:to>
    <xdr:sp macro="" textlink="">
      <xdr:nvSpPr>
        <xdr:cNvPr id="39010" name="Text Box 98">
          <a:extLst>
            <a:ext uri="{FF2B5EF4-FFF2-40B4-BE49-F238E27FC236}">
              <a16:creationId xmlns:a16="http://schemas.microsoft.com/office/drawing/2014/main" id="{00000000-0008-0000-0C00-000062980000}"/>
            </a:ext>
          </a:extLst>
        </xdr:cNvPr>
        <xdr:cNvSpPr txBox="1">
          <a:spLocks noChangeArrowheads="1"/>
        </xdr:cNvSpPr>
      </xdr:nvSpPr>
      <xdr:spPr bwMode="auto">
        <a:xfrm>
          <a:off x="6867525"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p>
      </xdr:txBody>
    </xdr:sp>
    <xdr:clientData/>
  </xdr:twoCellAnchor>
  <xdr:twoCellAnchor editAs="oneCell">
    <xdr:from>
      <xdr:col>99</xdr:col>
      <xdr:colOff>0</xdr:colOff>
      <xdr:row>62</xdr:row>
      <xdr:rowOff>171450</xdr:rowOff>
    </xdr:from>
    <xdr:to>
      <xdr:col>102</xdr:col>
      <xdr:colOff>38100</xdr:colOff>
      <xdr:row>63</xdr:row>
      <xdr:rowOff>180975</xdr:rowOff>
    </xdr:to>
    <xdr:sp macro="" textlink="">
      <xdr:nvSpPr>
        <xdr:cNvPr id="39011" name="Text Box 99">
          <a:extLst>
            <a:ext uri="{FF2B5EF4-FFF2-40B4-BE49-F238E27FC236}">
              <a16:creationId xmlns:a16="http://schemas.microsoft.com/office/drawing/2014/main" id="{00000000-0008-0000-0C00-000063980000}"/>
            </a:ext>
          </a:extLst>
        </xdr:cNvPr>
        <xdr:cNvSpPr txBox="1">
          <a:spLocks noChangeArrowheads="1"/>
        </xdr:cNvSpPr>
      </xdr:nvSpPr>
      <xdr:spPr bwMode="auto">
        <a:xfrm>
          <a:off x="7543800"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p>
      </xdr:txBody>
    </xdr:sp>
    <xdr:clientData/>
  </xdr:twoCellAnchor>
  <xdr:twoCellAnchor editAs="oneCell">
    <xdr:from>
      <xdr:col>108</xdr:col>
      <xdr:colOff>0</xdr:colOff>
      <xdr:row>50</xdr:row>
      <xdr:rowOff>180975</xdr:rowOff>
    </xdr:from>
    <xdr:to>
      <xdr:col>111</xdr:col>
      <xdr:colOff>38100</xdr:colOff>
      <xdr:row>51</xdr:row>
      <xdr:rowOff>133350</xdr:rowOff>
    </xdr:to>
    <xdr:sp macro="" textlink="">
      <xdr:nvSpPr>
        <xdr:cNvPr id="39012" name="Text Box 100">
          <a:extLst>
            <a:ext uri="{FF2B5EF4-FFF2-40B4-BE49-F238E27FC236}">
              <a16:creationId xmlns:a16="http://schemas.microsoft.com/office/drawing/2014/main" id="{00000000-0008-0000-0C00-000064980000}"/>
            </a:ext>
          </a:extLst>
        </xdr:cNvPr>
        <xdr:cNvSpPr txBox="1">
          <a:spLocks noChangeArrowheads="1"/>
        </xdr:cNvSpPr>
      </xdr:nvSpPr>
      <xdr:spPr bwMode="auto">
        <a:xfrm>
          <a:off x="8229600" y="87344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95</a:t>
          </a:r>
        </a:p>
      </xdr:txBody>
    </xdr:sp>
    <xdr:clientData/>
  </xdr:twoCellAnchor>
  <xdr:twoCellAnchor editAs="oneCell">
    <xdr:from>
      <xdr:col>108</xdr:col>
      <xdr:colOff>9525</xdr:colOff>
      <xdr:row>62</xdr:row>
      <xdr:rowOff>171450</xdr:rowOff>
    </xdr:from>
    <xdr:to>
      <xdr:col>111</xdr:col>
      <xdr:colOff>47625</xdr:colOff>
      <xdr:row>63</xdr:row>
      <xdr:rowOff>180975</xdr:rowOff>
    </xdr:to>
    <xdr:sp macro="" textlink="">
      <xdr:nvSpPr>
        <xdr:cNvPr id="39013" name="Text Box 101">
          <a:extLst>
            <a:ext uri="{FF2B5EF4-FFF2-40B4-BE49-F238E27FC236}">
              <a16:creationId xmlns:a16="http://schemas.microsoft.com/office/drawing/2014/main" id="{00000000-0008-0000-0C00-000065980000}"/>
            </a:ext>
          </a:extLst>
        </xdr:cNvPr>
        <xdr:cNvSpPr txBox="1">
          <a:spLocks noChangeArrowheads="1"/>
        </xdr:cNvSpPr>
      </xdr:nvSpPr>
      <xdr:spPr bwMode="auto">
        <a:xfrm>
          <a:off x="8239125"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p>
      </xdr:txBody>
    </xdr:sp>
    <xdr:clientData/>
  </xdr:twoCellAnchor>
  <xdr:twoCellAnchor editAs="oneCell">
    <xdr:from>
      <xdr:col>54</xdr:col>
      <xdr:colOff>0</xdr:colOff>
      <xdr:row>50</xdr:row>
      <xdr:rowOff>171450</xdr:rowOff>
    </xdr:from>
    <xdr:to>
      <xdr:col>57</xdr:col>
      <xdr:colOff>38349</xdr:colOff>
      <xdr:row>51</xdr:row>
      <xdr:rowOff>123825</xdr:rowOff>
    </xdr:to>
    <xdr:sp macro="" textlink="">
      <xdr:nvSpPr>
        <xdr:cNvPr id="1055" name="Text Box 31">
          <a:extLst>
            <a:ext uri="{FF2B5EF4-FFF2-40B4-BE49-F238E27FC236}">
              <a16:creationId xmlns:a16="http://schemas.microsoft.com/office/drawing/2014/main" id="{00000000-0008-0000-0C00-00001F040000}"/>
            </a:ext>
          </a:extLst>
        </xdr:cNvPr>
        <xdr:cNvSpPr txBox="1">
          <a:spLocks noChangeArrowheads="1"/>
        </xdr:cNvSpPr>
      </xdr:nvSpPr>
      <xdr:spPr bwMode="auto">
        <a:xfrm>
          <a:off x="4133850"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62</xdr:col>
      <xdr:colOff>73959</xdr:colOff>
      <xdr:row>50</xdr:row>
      <xdr:rowOff>171450</xdr:rowOff>
    </xdr:from>
    <xdr:to>
      <xdr:col>66</xdr:col>
      <xdr:colOff>24092</xdr:colOff>
      <xdr:row>51</xdr:row>
      <xdr:rowOff>123825</xdr:rowOff>
    </xdr:to>
    <xdr:sp macro="" textlink="">
      <xdr:nvSpPr>
        <xdr:cNvPr id="1058" name="Text Box 34">
          <a:extLst>
            <a:ext uri="{FF2B5EF4-FFF2-40B4-BE49-F238E27FC236}">
              <a16:creationId xmlns:a16="http://schemas.microsoft.com/office/drawing/2014/main" id="{00000000-0008-0000-0C00-000022040000}"/>
            </a:ext>
          </a:extLst>
        </xdr:cNvPr>
        <xdr:cNvSpPr txBox="1">
          <a:spLocks noChangeArrowheads="1"/>
        </xdr:cNvSpPr>
      </xdr:nvSpPr>
      <xdr:spPr bwMode="auto">
        <a:xfrm>
          <a:off x="4657725"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72</xdr:col>
      <xdr:colOff>560</xdr:colOff>
      <xdr:row>50</xdr:row>
      <xdr:rowOff>171450</xdr:rowOff>
    </xdr:from>
    <xdr:to>
      <xdr:col>75</xdr:col>
      <xdr:colOff>19611</xdr:colOff>
      <xdr:row>51</xdr:row>
      <xdr:rowOff>123825</xdr:rowOff>
    </xdr:to>
    <xdr:sp macro="" textlink="">
      <xdr:nvSpPr>
        <xdr:cNvPr id="1059" name="Text Box 35">
          <a:extLst>
            <a:ext uri="{FF2B5EF4-FFF2-40B4-BE49-F238E27FC236}">
              <a16:creationId xmlns:a16="http://schemas.microsoft.com/office/drawing/2014/main" id="{00000000-0008-0000-0C00-000023040000}"/>
            </a:ext>
          </a:extLst>
        </xdr:cNvPr>
        <xdr:cNvSpPr txBox="1">
          <a:spLocks noChangeArrowheads="1"/>
        </xdr:cNvSpPr>
      </xdr:nvSpPr>
      <xdr:spPr bwMode="auto">
        <a:xfrm>
          <a:off x="5200650"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53</a:t>
          </a:r>
        </a:p>
      </xdr:txBody>
    </xdr:sp>
    <xdr:clientData/>
  </xdr:twoCellAnchor>
  <xdr:twoCellAnchor editAs="oneCell">
    <xdr:from>
      <xdr:col>81</xdr:col>
      <xdr:colOff>5603</xdr:colOff>
      <xdr:row>50</xdr:row>
      <xdr:rowOff>171450</xdr:rowOff>
    </xdr:from>
    <xdr:to>
      <xdr:col>84</xdr:col>
      <xdr:colOff>44220</xdr:colOff>
      <xdr:row>51</xdr:row>
      <xdr:rowOff>123825</xdr:rowOff>
    </xdr:to>
    <xdr:sp macro="" textlink="">
      <xdr:nvSpPr>
        <xdr:cNvPr id="1060" name="Text Box 36">
          <a:extLst>
            <a:ext uri="{FF2B5EF4-FFF2-40B4-BE49-F238E27FC236}">
              <a16:creationId xmlns:a16="http://schemas.microsoft.com/office/drawing/2014/main" id="{00000000-0008-0000-0C00-000024040000}"/>
            </a:ext>
          </a:extLst>
        </xdr:cNvPr>
        <xdr:cNvSpPr txBox="1">
          <a:spLocks noChangeArrowheads="1"/>
        </xdr:cNvSpPr>
      </xdr:nvSpPr>
      <xdr:spPr bwMode="auto">
        <a:xfrm>
          <a:off x="5743575"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twoCellAnchor>
  <xdr:twoCellAnchor editAs="oneCell">
    <xdr:from>
      <xdr:col>90</xdr:col>
      <xdr:colOff>1120</xdr:colOff>
      <xdr:row>50</xdr:row>
      <xdr:rowOff>171450</xdr:rowOff>
    </xdr:from>
    <xdr:to>
      <xdr:col>93</xdr:col>
      <xdr:colOff>39121</xdr:colOff>
      <xdr:row>51</xdr:row>
      <xdr:rowOff>123825</xdr:rowOff>
    </xdr:to>
    <xdr:sp macro="" textlink="">
      <xdr:nvSpPr>
        <xdr:cNvPr id="1098" name="Text Box 74">
          <a:extLst>
            <a:ext uri="{FF2B5EF4-FFF2-40B4-BE49-F238E27FC236}">
              <a16:creationId xmlns:a16="http://schemas.microsoft.com/office/drawing/2014/main" id="{00000000-0008-0000-0C00-00004A040000}"/>
            </a:ext>
          </a:extLst>
        </xdr:cNvPr>
        <xdr:cNvSpPr txBox="1">
          <a:spLocks noChangeArrowheads="1"/>
        </xdr:cNvSpPr>
      </xdr:nvSpPr>
      <xdr:spPr bwMode="auto">
        <a:xfrm>
          <a:off x="6267450"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124</xdr:col>
      <xdr:colOff>1681</xdr:colOff>
      <xdr:row>50</xdr:row>
      <xdr:rowOff>171450</xdr:rowOff>
    </xdr:from>
    <xdr:to>
      <xdr:col>127</xdr:col>
      <xdr:colOff>39681</xdr:colOff>
      <xdr:row>51</xdr:row>
      <xdr:rowOff>123825</xdr:rowOff>
    </xdr:to>
    <xdr:sp macro="" textlink="">
      <xdr:nvSpPr>
        <xdr:cNvPr id="2" name="Text Box 34">
          <a:extLst>
            <a:ext uri="{FF2B5EF4-FFF2-40B4-BE49-F238E27FC236}">
              <a16:creationId xmlns:a16="http://schemas.microsoft.com/office/drawing/2014/main" id="{00000000-0008-0000-0C00-000002000000}"/>
            </a:ext>
          </a:extLst>
        </xdr:cNvPr>
        <xdr:cNvSpPr txBox="1">
          <a:spLocks noChangeArrowheads="1"/>
        </xdr:cNvSpPr>
      </xdr:nvSpPr>
      <xdr:spPr bwMode="auto">
        <a:xfrm>
          <a:off x="4657725"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114</a:t>
          </a:r>
        </a:p>
      </xdr:txBody>
    </xdr:sp>
    <xdr:clientData/>
  </xdr:twoCellAnchor>
  <xdr:twoCellAnchor editAs="oneCell">
    <xdr:from>
      <xdr:col>63</xdr:col>
      <xdr:colOff>9525</xdr:colOff>
      <xdr:row>101</xdr:row>
      <xdr:rowOff>180975</xdr:rowOff>
    </xdr:from>
    <xdr:to>
      <xdr:col>66</xdr:col>
      <xdr:colOff>47625</xdr:colOff>
      <xdr:row>102</xdr:row>
      <xdr:rowOff>190500</xdr:rowOff>
    </xdr:to>
    <xdr:sp macro="" textlink="">
      <xdr:nvSpPr>
        <xdr:cNvPr id="39023" name="Text Box 111">
          <a:extLst>
            <a:ext uri="{FF2B5EF4-FFF2-40B4-BE49-F238E27FC236}">
              <a16:creationId xmlns:a16="http://schemas.microsoft.com/office/drawing/2014/main" id="{00000000-0008-0000-0C00-00006F980000}"/>
            </a:ext>
          </a:extLst>
        </xdr:cNvPr>
        <xdr:cNvSpPr txBox="1">
          <a:spLocks noChangeArrowheads="1"/>
        </xdr:cNvSpPr>
      </xdr:nvSpPr>
      <xdr:spPr bwMode="auto">
        <a:xfrm>
          <a:off x="4810125" y="17049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ト</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25</xdr:col>
      <xdr:colOff>47625</xdr:colOff>
      <xdr:row>1</xdr:row>
      <xdr:rowOff>47625</xdr:rowOff>
    </xdr:from>
    <xdr:to>
      <xdr:col>27</xdr:col>
      <xdr:colOff>57150</xdr:colOff>
      <xdr:row>2</xdr:row>
      <xdr:rowOff>57150</xdr:rowOff>
    </xdr:to>
    <xdr:sp macro="" textlink="">
      <xdr:nvSpPr>
        <xdr:cNvPr id="39937" name="Text Box 1">
          <a:extLst>
            <a:ext uri="{FF2B5EF4-FFF2-40B4-BE49-F238E27FC236}">
              <a16:creationId xmlns:a16="http://schemas.microsoft.com/office/drawing/2014/main" id="{00000000-0008-0000-0D00-0000019C0000}"/>
            </a:ext>
          </a:extLst>
        </xdr:cNvPr>
        <xdr:cNvSpPr txBox="1">
          <a:spLocks noChangeArrowheads="1"/>
        </xdr:cNvSpPr>
      </xdr:nvSpPr>
      <xdr:spPr bwMode="auto">
        <a:xfrm>
          <a:off x="195262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47625</xdr:rowOff>
    </xdr:from>
    <xdr:to>
      <xdr:col>31</xdr:col>
      <xdr:colOff>66675</xdr:colOff>
      <xdr:row>2</xdr:row>
      <xdr:rowOff>57150</xdr:rowOff>
    </xdr:to>
    <xdr:sp macro="" textlink="">
      <xdr:nvSpPr>
        <xdr:cNvPr id="39938" name="Text Box 2">
          <a:extLst>
            <a:ext uri="{FF2B5EF4-FFF2-40B4-BE49-F238E27FC236}">
              <a16:creationId xmlns:a16="http://schemas.microsoft.com/office/drawing/2014/main" id="{00000000-0008-0000-0D00-0000029C0000}"/>
            </a:ext>
          </a:extLst>
        </xdr:cNvPr>
        <xdr:cNvSpPr txBox="1">
          <a:spLocks noChangeArrowheads="1"/>
        </xdr:cNvSpPr>
      </xdr:nvSpPr>
      <xdr:spPr bwMode="auto">
        <a:xfrm>
          <a:off x="2266950"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47625</xdr:rowOff>
    </xdr:from>
    <xdr:ext cx="116541" cy="156883"/>
    <xdr:sp macro="" textlink="">
      <xdr:nvSpPr>
        <xdr:cNvPr id="39939" name="Text Box 3">
          <a:extLst>
            <a:ext uri="{FF2B5EF4-FFF2-40B4-BE49-F238E27FC236}">
              <a16:creationId xmlns:a16="http://schemas.microsoft.com/office/drawing/2014/main" id="{00000000-0008-0000-0D00-0000039C0000}"/>
            </a:ext>
          </a:extLst>
        </xdr:cNvPr>
        <xdr:cNvSpPr txBox="1">
          <a:spLocks noChangeArrowheads="1"/>
        </xdr:cNvSpPr>
      </xdr:nvSpPr>
      <xdr:spPr bwMode="auto">
        <a:xfrm>
          <a:off x="552450" y="2095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39940" name="Line 4">
          <a:extLst>
            <a:ext uri="{FF2B5EF4-FFF2-40B4-BE49-F238E27FC236}">
              <a16:creationId xmlns:a16="http://schemas.microsoft.com/office/drawing/2014/main" id="{00000000-0008-0000-0D00-0000049C0000}"/>
            </a:ext>
          </a:extLst>
        </xdr:cNvPr>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36</xdr:col>
      <xdr:colOff>9525</xdr:colOff>
      <xdr:row>12</xdr:row>
      <xdr:rowOff>0</xdr:rowOff>
    </xdr:from>
    <xdr:to>
      <xdr:col>38</xdr:col>
      <xdr:colOff>66675</xdr:colOff>
      <xdr:row>12</xdr:row>
      <xdr:rowOff>190500</xdr:rowOff>
    </xdr:to>
    <xdr:sp macro="" textlink="">
      <xdr:nvSpPr>
        <xdr:cNvPr id="39941" name="Text Box 5">
          <a:extLst>
            <a:ext uri="{FF2B5EF4-FFF2-40B4-BE49-F238E27FC236}">
              <a16:creationId xmlns:a16="http://schemas.microsoft.com/office/drawing/2014/main" id="{00000000-0008-0000-0D00-0000059C0000}"/>
            </a:ext>
          </a:extLst>
        </xdr:cNvPr>
        <xdr:cNvSpPr txBox="1">
          <a:spLocks noChangeArrowheads="1"/>
        </xdr:cNvSpPr>
      </xdr:nvSpPr>
      <xdr:spPr bwMode="auto">
        <a:xfrm>
          <a:off x="2752725" y="23050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13</xdr:col>
          <xdr:colOff>9525</xdr:colOff>
          <xdr:row>3</xdr:row>
          <xdr:rowOff>28575</xdr:rowOff>
        </xdr:from>
        <xdr:to>
          <xdr:col>25</xdr:col>
          <xdr:colOff>9525</xdr:colOff>
          <xdr:row>4</xdr:row>
          <xdr:rowOff>161925</xdr:rowOff>
        </xdr:to>
        <xdr:sp macro="" textlink="">
          <xdr:nvSpPr>
            <xdr:cNvPr id="39942" name="CommandButton1" hidden="1">
              <a:extLst>
                <a:ext uri="{63B3BB69-23CF-44E3-9099-C40C66FF867C}">
                  <a14:compatExt spid="_x0000_s39942"/>
                </a:ext>
                <a:ext uri="{FF2B5EF4-FFF2-40B4-BE49-F238E27FC236}">
                  <a16:creationId xmlns:a16="http://schemas.microsoft.com/office/drawing/2014/main" id="{00000000-0008-0000-0D00-000006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28</xdr:col>
      <xdr:colOff>0</xdr:colOff>
      <xdr:row>11</xdr:row>
      <xdr:rowOff>47625</xdr:rowOff>
    </xdr:from>
    <xdr:to>
      <xdr:col>30</xdr:col>
      <xdr:colOff>28575</xdr:colOff>
      <xdr:row>12</xdr:row>
      <xdr:rowOff>47625</xdr:rowOff>
    </xdr:to>
    <xdr:sp macro="" textlink="">
      <xdr:nvSpPr>
        <xdr:cNvPr id="39943" name="Text Box 7">
          <a:extLst>
            <a:ext uri="{FF2B5EF4-FFF2-40B4-BE49-F238E27FC236}">
              <a16:creationId xmlns:a16="http://schemas.microsoft.com/office/drawing/2014/main" id="{00000000-0008-0000-0D00-0000079C0000}"/>
            </a:ext>
          </a:extLst>
        </xdr:cNvPr>
        <xdr:cNvSpPr txBox="1">
          <a:spLocks noChangeArrowheads="1"/>
        </xdr:cNvSpPr>
      </xdr:nvSpPr>
      <xdr:spPr bwMode="auto">
        <a:xfrm>
          <a:off x="2133600" y="21621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mc:AlternateContent xmlns:mc="http://schemas.openxmlformats.org/markup-compatibility/2006">
    <mc:Choice xmlns:a14="http://schemas.microsoft.com/office/drawing/2010/main" Requires="a14">
      <xdr:twoCellAnchor editAs="oneCell">
        <xdr:from>
          <xdr:col>13</xdr:col>
          <xdr:colOff>9525</xdr:colOff>
          <xdr:row>42</xdr:row>
          <xdr:rowOff>19050</xdr:rowOff>
        </xdr:from>
        <xdr:to>
          <xdr:col>25</xdr:col>
          <xdr:colOff>9525</xdr:colOff>
          <xdr:row>43</xdr:row>
          <xdr:rowOff>142875</xdr:rowOff>
        </xdr:to>
        <xdr:sp macro="" textlink="">
          <xdr:nvSpPr>
            <xdr:cNvPr id="39944" name="CommandButton3" hidden="1">
              <a:extLst>
                <a:ext uri="{63B3BB69-23CF-44E3-9099-C40C66FF867C}">
                  <a14:compatExt spid="_x0000_s39944"/>
                </a:ext>
                <a:ext uri="{FF2B5EF4-FFF2-40B4-BE49-F238E27FC236}">
                  <a16:creationId xmlns:a16="http://schemas.microsoft.com/office/drawing/2014/main" id="{00000000-0008-0000-0D00-000008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42</xdr:row>
          <xdr:rowOff>19050</xdr:rowOff>
        </xdr:from>
        <xdr:to>
          <xdr:col>12</xdr:col>
          <xdr:colOff>38100</xdr:colOff>
          <xdr:row>43</xdr:row>
          <xdr:rowOff>142875</xdr:rowOff>
        </xdr:to>
        <xdr:sp macro="" textlink="">
          <xdr:nvSpPr>
            <xdr:cNvPr id="39945" name="CommandButton2" hidden="1">
              <a:extLst>
                <a:ext uri="{63B3BB69-23CF-44E3-9099-C40C66FF867C}">
                  <a14:compatExt spid="_x0000_s39945"/>
                </a:ext>
                <a:ext uri="{FF2B5EF4-FFF2-40B4-BE49-F238E27FC236}">
                  <a16:creationId xmlns:a16="http://schemas.microsoft.com/office/drawing/2014/main" id="{00000000-0008-0000-0D00-000009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81</xdr:row>
          <xdr:rowOff>19050</xdr:rowOff>
        </xdr:from>
        <xdr:to>
          <xdr:col>25</xdr:col>
          <xdr:colOff>9525</xdr:colOff>
          <xdr:row>82</xdr:row>
          <xdr:rowOff>142875</xdr:rowOff>
        </xdr:to>
        <xdr:sp macro="" textlink="">
          <xdr:nvSpPr>
            <xdr:cNvPr id="39946" name="CommandButton5" hidden="1">
              <a:extLst>
                <a:ext uri="{63B3BB69-23CF-44E3-9099-C40C66FF867C}">
                  <a14:compatExt spid="_x0000_s39946"/>
                </a:ext>
                <a:ext uri="{FF2B5EF4-FFF2-40B4-BE49-F238E27FC236}">
                  <a16:creationId xmlns:a16="http://schemas.microsoft.com/office/drawing/2014/main" id="{00000000-0008-0000-0D00-00000A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81</xdr:row>
          <xdr:rowOff>19050</xdr:rowOff>
        </xdr:from>
        <xdr:to>
          <xdr:col>12</xdr:col>
          <xdr:colOff>38100</xdr:colOff>
          <xdr:row>82</xdr:row>
          <xdr:rowOff>142875</xdr:rowOff>
        </xdr:to>
        <xdr:sp macro="" textlink="">
          <xdr:nvSpPr>
            <xdr:cNvPr id="39947" name="CommandButton4" hidden="1">
              <a:extLst>
                <a:ext uri="{63B3BB69-23CF-44E3-9099-C40C66FF867C}">
                  <a14:compatExt spid="_x0000_s39947"/>
                </a:ext>
                <a:ext uri="{FF2B5EF4-FFF2-40B4-BE49-F238E27FC236}">
                  <a16:creationId xmlns:a16="http://schemas.microsoft.com/office/drawing/2014/main" id="{00000000-0008-0000-0D00-00000B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120</xdr:row>
          <xdr:rowOff>19050</xdr:rowOff>
        </xdr:from>
        <xdr:to>
          <xdr:col>25</xdr:col>
          <xdr:colOff>9525</xdr:colOff>
          <xdr:row>121</xdr:row>
          <xdr:rowOff>142875</xdr:rowOff>
        </xdr:to>
        <xdr:sp macro="" textlink="">
          <xdr:nvSpPr>
            <xdr:cNvPr id="39948" name="CommandButton7" hidden="1">
              <a:extLst>
                <a:ext uri="{63B3BB69-23CF-44E3-9099-C40C66FF867C}">
                  <a14:compatExt spid="_x0000_s39948"/>
                </a:ext>
                <a:ext uri="{FF2B5EF4-FFF2-40B4-BE49-F238E27FC236}">
                  <a16:creationId xmlns:a16="http://schemas.microsoft.com/office/drawing/2014/main" id="{00000000-0008-0000-0D00-00000C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120</xdr:row>
          <xdr:rowOff>19050</xdr:rowOff>
        </xdr:from>
        <xdr:to>
          <xdr:col>12</xdr:col>
          <xdr:colOff>38100</xdr:colOff>
          <xdr:row>121</xdr:row>
          <xdr:rowOff>142875</xdr:rowOff>
        </xdr:to>
        <xdr:sp macro="" textlink="">
          <xdr:nvSpPr>
            <xdr:cNvPr id="39949" name="CommandButton6" hidden="1">
              <a:extLst>
                <a:ext uri="{63B3BB69-23CF-44E3-9099-C40C66FF867C}">
                  <a14:compatExt spid="_x0000_s39949"/>
                </a:ext>
                <a:ext uri="{FF2B5EF4-FFF2-40B4-BE49-F238E27FC236}">
                  <a16:creationId xmlns:a16="http://schemas.microsoft.com/office/drawing/2014/main" id="{00000000-0008-0000-0D00-00000D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159</xdr:row>
          <xdr:rowOff>28575</xdr:rowOff>
        </xdr:from>
        <xdr:to>
          <xdr:col>25</xdr:col>
          <xdr:colOff>9525</xdr:colOff>
          <xdr:row>160</xdr:row>
          <xdr:rowOff>152400</xdr:rowOff>
        </xdr:to>
        <xdr:sp macro="" textlink="">
          <xdr:nvSpPr>
            <xdr:cNvPr id="39950" name="CommandButton9" hidden="1">
              <a:extLst>
                <a:ext uri="{63B3BB69-23CF-44E3-9099-C40C66FF867C}">
                  <a14:compatExt spid="_x0000_s39950"/>
                </a:ext>
                <a:ext uri="{FF2B5EF4-FFF2-40B4-BE49-F238E27FC236}">
                  <a16:creationId xmlns:a16="http://schemas.microsoft.com/office/drawing/2014/main" id="{00000000-0008-0000-0D00-00000E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159</xdr:row>
          <xdr:rowOff>28575</xdr:rowOff>
        </xdr:from>
        <xdr:to>
          <xdr:col>12</xdr:col>
          <xdr:colOff>38100</xdr:colOff>
          <xdr:row>160</xdr:row>
          <xdr:rowOff>152400</xdr:rowOff>
        </xdr:to>
        <xdr:sp macro="" textlink="">
          <xdr:nvSpPr>
            <xdr:cNvPr id="39951" name="CommandButton8" hidden="1">
              <a:extLst>
                <a:ext uri="{63B3BB69-23CF-44E3-9099-C40C66FF867C}">
                  <a14:compatExt spid="_x0000_s39951"/>
                </a:ext>
                <a:ext uri="{FF2B5EF4-FFF2-40B4-BE49-F238E27FC236}">
                  <a16:creationId xmlns:a16="http://schemas.microsoft.com/office/drawing/2014/main" id="{00000000-0008-0000-0D00-00000F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198</xdr:row>
          <xdr:rowOff>19050</xdr:rowOff>
        </xdr:from>
        <xdr:to>
          <xdr:col>12</xdr:col>
          <xdr:colOff>38100</xdr:colOff>
          <xdr:row>199</xdr:row>
          <xdr:rowOff>142875</xdr:rowOff>
        </xdr:to>
        <xdr:sp macro="" textlink="">
          <xdr:nvSpPr>
            <xdr:cNvPr id="39952" name="CommandButton10" hidden="1">
              <a:extLst>
                <a:ext uri="{63B3BB69-23CF-44E3-9099-C40C66FF867C}">
                  <a14:compatExt spid="_x0000_s39952"/>
                </a:ext>
                <a:ext uri="{FF2B5EF4-FFF2-40B4-BE49-F238E27FC236}">
                  <a16:creationId xmlns:a16="http://schemas.microsoft.com/office/drawing/2014/main" id="{00000000-0008-0000-0D00-000010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9525</xdr:colOff>
      <xdr:row>40</xdr:row>
      <xdr:rowOff>38100</xdr:rowOff>
    </xdr:from>
    <xdr:to>
      <xdr:col>27</xdr:col>
      <xdr:colOff>19050</xdr:colOff>
      <xdr:row>41</xdr:row>
      <xdr:rowOff>47625</xdr:rowOff>
    </xdr:to>
    <xdr:sp macro="" textlink="">
      <xdr:nvSpPr>
        <xdr:cNvPr id="39953" name="Text Box 17">
          <a:extLst>
            <a:ext uri="{FF2B5EF4-FFF2-40B4-BE49-F238E27FC236}">
              <a16:creationId xmlns:a16="http://schemas.microsoft.com/office/drawing/2014/main" id="{00000000-0008-0000-0D00-0000119C0000}"/>
            </a:ext>
          </a:extLst>
        </xdr:cNvPr>
        <xdr:cNvSpPr txBox="1">
          <a:spLocks noChangeArrowheads="1"/>
        </xdr:cNvSpPr>
      </xdr:nvSpPr>
      <xdr:spPr bwMode="auto">
        <a:xfrm>
          <a:off x="1914525" y="65532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40</xdr:row>
      <xdr:rowOff>38100</xdr:rowOff>
    </xdr:from>
    <xdr:to>
      <xdr:col>31</xdr:col>
      <xdr:colOff>66675</xdr:colOff>
      <xdr:row>41</xdr:row>
      <xdr:rowOff>47625</xdr:rowOff>
    </xdr:to>
    <xdr:sp macro="" textlink="">
      <xdr:nvSpPr>
        <xdr:cNvPr id="39954" name="Text Box 18">
          <a:extLst>
            <a:ext uri="{FF2B5EF4-FFF2-40B4-BE49-F238E27FC236}">
              <a16:creationId xmlns:a16="http://schemas.microsoft.com/office/drawing/2014/main" id="{00000000-0008-0000-0D00-0000129C0000}"/>
            </a:ext>
          </a:extLst>
        </xdr:cNvPr>
        <xdr:cNvSpPr txBox="1">
          <a:spLocks noChangeArrowheads="1"/>
        </xdr:cNvSpPr>
      </xdr:nvSpPr>
      <xdr:spPr bwMode="auto">
        <a:xfrm>
          <a:off x="2266950" y="65532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0</xdr:colOff>
      <xdr:row>40</xdr:row>
      <xdr:rowOff>38100</xdr:rowOff>
    </xdr:from>
    <xdr:ext cx="116541" cy="156882"/>
    <xdr:sp macro="" textlink="">
      <xdr:nvSpPr>
        <xdr:cNvPr id="39955" name="Text Box 19">
          <a:extLst>
            <a:ext uri="{FF2B5EF4-FFF2-40B4-BE49-F238E27FC236}">
              <a16:creationId xmlns:a16="http://schemas.microsoft.com/office/drawing/2014/main" id="{00000000-0008-0000-0D00-0000139C0000}"/>
            </a:ext>
          </a:extLst>
        </xdr:cNvPr>
        <xdr:cNvSpPr txBox="1">
          <a:spLocks noChangeArrowheads="1"/>
        </xdr:cNvSpPr>
      </xdr:nvSpPr>
      <xdr:spPr bwMode="auto">
        <a:xfrm>
          <a:off x="533400" y="65532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9525</xdr:colOff>
      <xdr:row>79</xdr:row>
      <xdr:rowOff>38100</xdr:rowOff>
    </xdr:from>
    <xdr:to>
      <xdr:col>27</xdr:col>
      <xdr:colOff>19050</xdr:colOff>
      <xdr:row>80</xdr:row>
      <xdr:rowOff>57150</xdr:rowOff>
    </xdr:to>
    <xdr:sp macro="" textlink="">
      <xdr:nvSpPr>
        <xdr:cNvPr id="39956" name="Text Box 20">
          <a:extLst>
            <a:ext uri="{FF2B5EF4-FFF2-40B4-BE49-F238E27FC236}">
              <a16:creationId xmlns:a16="http://schemas.microsoft.com/office/drawing/2014/main" id="{00000000-0008-0000-0D00-0000149C0000}"/>
            </a:ext>
          </a:extLst>
        </xdr:cNvPr>
        <xdr:cNvSpPr txBox="1">
          <a:spLocks noChangeArrowheads="1"/>
        </xdr:cNvSpPr>
      </xdr:nvSpPr>
      <xdr:spPr bwMode="auto">
        <a:xfrm>
          <a:off x="1914525" y="129159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79</xdr:row>
      <xdr:rowOff>38100</xdr:rowOff>
    </xdr:from>
    <xdr:to>
      <xdr:col>31</xdr:col>
      <xdr:colOff>66675</xdr:colOff>
      <xdr:row>80</xdr:row>
      <xdr:rowOff>57150</xdr:rowOff>
    </xdr:to>
    <xdr:sp macro="" textlink="">
      <xdr:nvSpPr>
        <xdr:cNvPr id="39957" name="Text Box 21">
          <a:extLst>
            <a:ext uri="{FF2B5EF4-FFF2-40B4-BE49-F238E27FC236}">
              <a16:creationId xmlns:a16="http://schemas.microsoft.com/office/drawing/2014/main" id="{00000000-0008-0000-0D00-0000159C0000}"/>
            </a:ext>
          </a:extLst>
        </xdr:cNvPr>
        <xdr:cNvSpPr txBox="1">
          <a:spLocks noChangeArrowheads="1"/>
        </xdr:cNvSpPr>
      </xdr:nvSpPr>
      <xdr:spPr bwMode="auto">
        <a:xfrm>
          <a:off x="2266950" y="129159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79</xdr:row>
      <xdr:rowOff>38100</xdr:rowOff>
    </xdr:from>
    <xdr:ext cx="116541" cy="156882"/>
    <xdr:sp macro="" textlink="">
      <xdr:nvSpPr>
        <xdr:cNvPr id="39958" name="Text Box 22">
          <a:extLst>
            <a:ext uri="{FF2B5EF4-FFF2-40B4-BE49-F238E27FC236}">
              <a16:creationId xmlns:a16="http://schemas.microsoft.com/office/drawing/2014/main" id="{00000000-0008-0000-0D00-0000169C0000}"/>
            </a:ext>
          </a:extLst>
        </xdr:cNvPr>
        <xdr:cNvSpPr txBox="1">
          <a:spLocks noChangeArrowheads="1"/>
        </xdr:cNvSpPr>
      </xdr:nvSpPr>
      <xdr:spPr bwMode="auto">
        <a:xfrm>
          <a:off x="552450" y="129159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9525</xdr:colOff>
      <xdr:row>118</xdr:row>
      <xdr:rowOff>38100</xdr:rowOff>
    </xdr:from>
    <xdr:to>
      <xdr:col>27</xdr:col>
      <xdr:colOff>19050</xdr:colOff>
      <xdr:row>119</xdr:row>
      <xdr:rowOff>57150</xdr:rowOff>
    </xdr:to>
    <xdr:sp macro="" textlink="">
      <xdr:nvSpPr>
        <xdr:cNvPr id="39959" name="Text Box 23">
          <a:extLst>
            <a:ext uri="{FF2B5EF4-FFF2-40B4-BE49-F238E27FC236}">
              <a16:creationId xmlns:a16="http://schemas.microsoft.com/office/drawing/2014/main" id="{00000000-0008-0000-0D00-0000179C0000}"/>
            </a:ext>
          </a:extLst>
        </xdr:cNvPr>
        <xdr:cNvSpPr txBox="1">
          <a:spLocks noChangeArrowheads="1"/>
        </xdr:cNvSpPr>
      </xdr:nvSpPr>
      <xdr:spPr bwMode="auto">
        <a:xfrm>
          <a:off x="1914525" y="192786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118</xdr:row>
      <xdr:rowOff>38100</xdr:rowOff>
    </xdr:from>
    <xdr:to>
      <xdr:col>32</xdr:col>
      <xdr:colOff>0</xdr:colOff>
      <xdr:row>119</xdr:row>
      <xdr:rowOff>57150</xdr:rowOff>
    </xdr:to>
    <xdr:sp macro="" textlink="">
      <xdr:nvSpPr>
        <xdr:cNvPr id="39960" name="Text Box 24">
          <a:extLst>
            <a:ext uri="{FF2B5EF4-FFF2-40B4-BE49-F238E27FC236}">
              <a16:creationId xmlns:a16="http://schemas.microsoft.com/office/drawing/2014/main" id="{00000000-0008-0000-0D00-0000189C0000}"/>
            </a:ext>
          </a:extLst>
        </xdr:cNvPr>
        <xdr:cNvSpPr txBox="1">
          <a:spLocks noChangeArrowheads="1"/>
        </xdr:cNvSpPr>
      </xdr:nvSpPr>
      <xdr:spPr bwMode="auto">
        <a:xfrm>
          <a:off x="2276475" y="192786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118</xdr:row>
      <xdr:rowOff>38100</xdr:rowOff>
    </xdr:from>
    <xdr:ext cx="116541" cy="156882"/>
    <xdr:sp macro="" textlink="">
      <xdr:nvSpPr>
        <xdr:cNvPr id="39961" name="Text Box 25">
          <a:extLst>
            <a:ext uri="{FF2B5EF4-FFF2-40B4-BE49-F238E27FC236}">
              <a16:creationId xmlns:a16="http://schemas.microsoft.com/office/drawing/2014/main" id="{00000000-0008-0000-0D00-0000199C0000}"/>
            </a:ext>
          </a:extLst>
        </xdr:cNvPr>
        <xdr:cNvSpPr txBox="1">
          <a:spLocks noChangeArrowheads="1"/>
        </xdr:cNvSpPr>
      </xdr:nvSpPr>
      <xdr:spPr bwMode="auto">
        <a:xfrm>
          <a:off x="552450" y="192786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19050</xdr:colOff>
      <xdr:row>157</xdr:row>
      <xdr:rowOff>38100</xdr:rowOff>
    </xdr:from>
    <xdr:to>
      <xdr:col>27</xdr:col>
      <xdr:colOff>28575</xdr:colOff>
      <xdr:row>158</xdr:row>
      <xdr:rowOff>57150</xdr:rowOff>
    </xdr:to>
    <xdr:sp macro="" textlink="">
      <xdr:nvSpPr>
        <xdr:cNvPr id="39962" name="Text Box 26">
          <a:extLst>
            <a:ext uri="{FF2B5EF4-FFF2-40B4-BE49-F238E27FC236}">
              <a16:creationId xmlns:a16="http://schemas.microsoft.com/office/drawing/2014/main" id="{00000000-0008-0000-0D00-00001A9C0000}"/>
            </a:ext>
          </a:extLst>
        </xdr:cNvPr>
        <xdr:cNvSpPr txBox="1">
          <a:spLocks noChangeArrowheads="1"/>
        </xdr:cNvSpPr>
      </xdr:nvSpPr>
      <xdr:spPr bwMode="auto">
        <a:xfrm>
          <a:off x="1924050" y="256413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157</xdr:row>
      <xdr:rowOff>38100</xdr:rowOff>
    </xdr:from>
    <xdr:to>
      <xdr:col>31</xdr:col>
      <xdr:colOff>66675</xdr:colOff>
      <xdr:row>158</xdr:row>
      <xdr:rowOff>57150</xdr:rowOff>
    </xdr:to>
    <xdr:sp macro="" textlink="">
      <xdr:nvSpPr>
        <xdr:cNvPr id="39963" name="Text Box 27">
          <a:extLst>
            <a:ext uri="{FF2B5EF4-FFF2-40B4-BE49-F238E27FC236}">
              <a16:creationId xmlns:a16="http://schemas.microsoft.com/office/drawing/2014/main" id="{00000000-0008-0000-0D00-00001B9C0000}"/>
            </a:ext>
          </a:extLst>
        </xdr:cNvPr>
        <xdr:cNvSpPr txBox="1">
          <a:spLocks noChangeArrowheads="1"/>
        </xdr:cNvSpPr>
      </xdr:nvSpPr>
      <xdr:spPr bwMode="auto">
        <a:xfrm>
          <a:off x="2266950" y="256413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0</xdr:colOff>
      <xdr:row>157</xdr:row>
      <xdr:rowOff>38100</xdr:rowOff>
    </xdr:from>
    <xdr:ext cx="116541" cy="156883"/>
    <xdr:sp macro="" textlink="">
      <xdr:nvSpPr>
        <xdr:cNvPr id="39964" name="Text Box 28">
          <a:extLst>
            <a:ext uri="{FF2B5EF4-FFF2-40B4-BE49-F238E27FC236}">
              <a16:creationId xmlns:a16="http://schemas.microsoft.com/office/drawing/2014/main" id="{00000000-0008-0000-0D00-00001C9C0000}"/>
            </a:ext>
          </a:extLst>
        </xdr:cNvPr>
        <xdr:cNvSpPr txBox="1">
          <a:spLocks noChangeArrowheads="1"/>
        </xdr:cNvSpPr>
      </xdr:nvSpPr>
      <xdr:spPr bwMode="auto">
        <a:xfrm>
          <a:off x="533400" y="2564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19050</xdr:colOff>
      <xdr:row>196</xdr:row>
      <xdr:rowOff>38100</xdr:rowOff>
    </xdr:from>
    <xdr:to>
      <xdr:col>27</xdr:col>
      <xdr:colOff>28575</xdr:colOff>
      <xdr:row>197</xdr:row>
      <xdr:rowOff>57150</xdr:rowOff>
    </xdr:to>
    <xdr:sp macro="" textlink="">
      <xdr:nvSpPr>
        <xdr:cNvPr id="39965" name="Text Box 29">
          <a:extLst>
            <a:ext uri="{FF2B5EF4-FFF2-40B4-BE49-F238E27FC236}">
              <a16:creationId xmlns:a16="http://schemas.microsoft.com/office/drawing/2014/main" id="{00000000-0008-0000-0D00-00001D9C0000}"/>
            </a:ext>
          </a:extLst>
        </xdr:cNvPr>
        <xdr:cNvSpPr txBox="1">
          <a:spLocks noChangeArrowheads="1"/>
        </xdr:cNvSpPr>
      </xdr:nvSpPr>
      <xdr:spPr bwMode="auto">
        <a:xfrm>
          <a:off x="1924050" y="32070675"/>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196</xdr:row>
      <xdr:rowOff>38100</xdr:rowOff>
    </xdr:from>
    <xdr:to>
      <xdr:col>32</xdr:col>
      <xdr:colOff>0</xdr:colOff>
      <xdr:row>197</xdr:row>
      <xdr:rowOff>57150</xdr:rowOff>
    </xdr:to>
    <xdr:sp macro="" textlink="">
      <xdr:nvSpPr>
        <xdr:cNvPr id="39966" name="Text Box 30">
          <a:extLst>
            <a:ext uri="{FF2B5EF4-FFF2-40B4-BE49-F238E27FC236}">
              <a16:creationId xmlns:a16="http://schemas.microsoft.com/office/drawing/2014/main" id="{00000000-0008-0000-0D00-00001E9C0000}"/>
            </a:ext>
          </a:extLst>
        </xdr:cNvPr>
        <xdr:cNvSpPr txBox="1">
          <a:spLocks noChangeArrowheads="1"/>
        </xdr:cNvSpPr>
      </xdr:nvSpPr>
      <xdr:spPr bwMode="auto">
        <a:xfrm>
          <a:off x="2276475" y="32070675"/>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196</xdr:row>
      <xdr:rowOff>38100</xdr:rowOff>
    </xdr:from>
    <xdr:ext cx="116541" cy="156882"/>
    <xdr:sp macro="" textlink="">
      <xdr:nvSpPr>
        <xdr:cNvPr id="39967" name="Text Box 31">
          <a:extLst>
            <a:ext uri="{FF2B5EF4-FFF2-40B4-BE49-F238E27FC236}">
              <a16:creationId xmlns:a16="http://schemas.microsoft.com/office/drawing/2014/main" id="{00000000-0008-0000-0D00-00001F9C0000}"/>
            </a:ext>
          </a:extLst>
        </xdr:cNvPr>
        <xdr:cNvSpPr txBox="1">
          <a:spLocks noChangeArrowheads="1"/>
        </xdr:cNvSpPr>
      </xdr:nvSpPr>
      <xdr:spPr bwMode="auto">
        <a:xfrm>
          <a:off x="552450" y="320706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28</xdr:col>
      <xdr:colOff>0</xdr:colOff>
      <xdr:row>50</xdr:row>
      <xdr:rowOff>47625</xdr:rowOff>
    </xdr:from>
    <xdr:to>
      <xdr:col>30</xdr:col>
      <xdr:colOff>38100</xdr:colOff>
      <xdr:row>51</xdr:row>
      <xdr:rowOff>47625</xdr:rowOff>
    </xdr:to>
    <xdr:sp macro="" textlink="">
      <xdr:nvSpPr>
        <xdr:cNvPr id="39968" name="Text Box 32">
          <a:extLst>
            <a:ext uri="{FF2B5EF4-FFF2-40B4-BE49-F238E27FC236}">
              <a16:creationId xmlns:a16="http://schemas.microsoft.com/office/drawing/2014/main" id="{00000000-0008-0000-0D00-0000209C0000}"/>
            </a:ext>
          </a:extLst>
        </xdr:cNvPr>
        <xdr:cNvSpPr txBox="1">
          <a:spLocks noChangeArrowheads="1"/>
        </xdr:cNvSpPr>
      </xdr:nvSpPr>
      <xdr:spPr bwMode="auto">
        <a:xfrm>
          <a:off x="2133600" y="8572500"/>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6</xdr:col>
      <xdr:colOff>19050</xdr:colOff>
      <xdr:row>44</xdr:row>
      <xdr:rowOff>66675</xdr:rowOff>
    </xdr:from>
    <xdr:to>
      <xdr:col>31</xdr:col>
      <xdr:colOff>0</xdr:colOff>
      <xdr:row>44</xdr:row>
      <xdr:rowOff>66675</xdr:rowOff>
    </xdr:to>
    <xdr:sp macro="" textlink="">
      <xdr:nvSpPr>
        <xdr:cNvPr id="39969" name="Line 33">
          <a:extLst>
            <a:ext uri="{FF2B5EF4-FFF2-40B4-BE49-F238E27FC236}">
              <a16:creationId xmlns:a16="http://schemas.microsoft.com/office/drawing/2014/main" id="{00000000-0008-0000-0D00-0000219C0000}"/>
            </a:ext>
          </a:extLst>
        </xdr:cNvPr>
        <xdr:cNvSpPr>
          <a:spLocks noChangeShapeType="1"/>
        </xdr:cNvSpPr>
      </xdr:nvSpPr>
      <xdr:spPr bwMode="auto">
        <a:xfrm>
          <a:off x="476250" y="74485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122</xdr:row>
      <xdr:rowOff>76200</xdr:rowOff>
    </xdr:from>
    <xdr:to>
      <xdr:col>31</xdr:col>
      <xdr:colOff>0</xdr:colOff>
      <xdr:row>122</xdr:row>
      <xdr:rowOff>76200</xdr:rowOff>
    </xdr:to>
    <xdr:sp macro="" textlink="">
      <xdr:nvSpPr>
        <xdr:cNvPr id="39970" name="Line 34">
          <a:extLst>
            <a:ext uri="{FF2B5EF4-FFF2-40B4-BE49-F238E27FC236}">
              <a16:creationId xmlns:a16="http://schemas.microsoft.com/office/drawing/2014/main" id="{00000000-0008-0000-0D00-0000229C0000}"/>
            </a:ext>
          </a:extLst>
        </xdr:cNvPr>
        <xdr:cNvSpPr>
          <a:spLocks noChangeShapeType="1"/>
        </xdr:cNvSpPr>
      </xdr:nvSpPr>
      <xdr:spPr bwMode="auto">
        <a:xfrm>
          <a:off x="476250" y="201834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83</xdr:row>
      <xdr:rowOff>85725</xdr:rowOff>
    </xdr:from>
    <xdr:to>
      <xdr:col>31</xdr:col>
      <xdr:colOff>0</xdr:colOff>
      <xdr:row>83</xdr:row>
      <xdr:rowOff>85725</xdr:rowOff>
    </xdr:to>
    <xdr:sp macro="" textlink="">
      <xdr:nvSpPr>
        <xdr:cNvPr id="39971" name="Line 35">
          <a:extLst>
            <a:ext uri="{FF2B5EF4-FFF2-40B4-BE49-F238E27FC236}">
              <a16:creationId xmlns:a16="http://schemas.microsoft.com/office/drawing/2014/main" id="{00000000-0008-0000-0D00-0000239C0000}"/>
            </a:ext>
          </a:extLst>
        </xdr:cNvPr>
        <xdr:cNvSpPr>
          <a:spLocks noChangeShapeType="1"/>
        </xdr:cNvSpPr>
      </xdr:nvSpPr>
      <xdr:spPr bwMode="auto">
        <a:xfrm>
          <a:off x="476250" y="138303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161</xdr:row>
      <xdr:rowOff>76200</xdr:rowOff>
    </xdr:from>
    <xdr:to>
      <xdr:col>31</xdr:col>
      <xdr:colOff>0</xdr:colOff>
      <xdr:row>161</xdr:row>
      <xdr:rowOff>76200</xdr:rowOff>
    </xdr:to>
    <xdr:sp macro="" textlink="">
      <xdr:nvSpPr>
        <xdr:cNvPr id="39972" name="Line 36">
          <a:extLst>
            <a:ext uri="{FF2B5EF4-FFF2-40B4-BE49-F238E27FC236}">
              <a16:creationId xmlns:a16="http://schemas.microsoft.com/office/drawing/2014/main" id="{00000000-0008-0000-0D00-0000249C0000}"/>
            </a:ext>
          </a:extLst>
        </xdr:cNvPr>
        <xdr:cNvSpPr>
          <a:spLocks noChangeShapeType="1"/>
        </xdr:cNvSpPr>
      </xdr:nvSpPr>
      <xdr:spPr bwMode="auto">
        <a:xfrm>
          <a:off x="476250" y="265461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200</xdr:row>
      <xdr:rowOff>76200</xdr:rowOff>
    </xdr:from>
    <xdr:to>
      <xdr:col>31</xdr:col>
      <xdr:colOff>0</xdr:colOff>
      <xdr:row>200</xdr:row>
      <xdr:rowOff>76200</xdr:rowOff>
    </xdr:to>
    <xdr:sp macro="" textlink="">
      <xdr:nvSpPr>
        <xdr:cNvPr id="39973" name="Line 37">
          <a:extLst>
            <a:ext uri="{FF2B5EF4-FFF2-40B4-BE49-F238E27FC236}">
              <a16:creationId xmlns:a16="http://schemas.microsoft.com/office/drawing/2014/main" id="{00000000-0008-0000-0D00-0000259C0000}"/>
            </a:ext>
          </a:extLst>
        </xdr:cNvPr>
        <xdr:cNvSpPr>
          <a:spLocks noChangeShapeType="1"/>
        </xdr:cNvSpPr>
      </xdr:nvSpPr>
      <xdr:spPr bwMode="auto">
        <a:xfrm>
          <a:off x="476250" y="329755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36</xdr:col>
      <xdr:colOff>9525</xdr:colOff>
      <xdr:row>50</xdr:row>
      <xdr:rowOff>180975</xdr:rowOff>
    </xdr:from>
    <xdr:to>
      <xdr:col>38</xdr:col>
      <xdr:colOff>66675</xdr:colOff>
      <xdr:row>51</xdr:row>
      <xdr:rowOff>180975</xdr:rowOff>
    </xdr:to>
    <xdr:sp macro="" textlink="">
      <xdr:nvSpPr>
        <xdr:cNvPr id="39974" name="Text Box 38">
          <a:extLst>
            <a:ext uri="{FF2B5EF4-FFF2-40B4-BE49-F238E27FC236}">
              <a16:creationId xmlns:a16="http://schemas.microsoft.com/office/drawing/2014/main" id="{00000000-0008-0000-0D00-0000269C0000}"/>
            </a:ext>
          </a:extLst>
        </xdr:cNvPr>
        <xdr:cNvSpPr txBox="1">
          <a:spLocks noChangeArrowheads="1"/>
        </xdr:cNvSpPr>
      </xdr:nvSpPr>
      <xdr:spPr bwMode="auto">
        <a:xfrm>
          <a:off x="27527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28</xdr:col>
      <xdr:colOff>0</xdr:colOff>
      <xdr:row>89</xdr:row>
      <xdr:rowOff>47625</xdr:rowOff>
    </xdr:from>
    <xdr:to>
      <xdr:col>30</xdr:col>
      <xdr:colOff>28575</xdr:colOff>
      <xdr:row>90</xdr:row>
      <xdr:rowOff>47625</xdr:rowOff>
    </xdr:to>
    <xdr:sp macro="" textlink="">
      <xdr:nvSpPr>
        <xdr:cNvPr id="39976" name="Text Box 40">
          <a:extLst>
            <a:ext uri="{FF2B5EF4-FFF2-40B4-BE49-F238E27FC236}">
              <a16:creationId xmlns:a16="http://schemas.microsoft.com/office/drawing/2014/main" id="{00000000-0008-0000-0D00-0000289C0000}"/>
            </a:ext>
          </a:extLst>
        </xdr:cNvPr>
        <xdr:cNvSpPr txBox="1">
          <a:spLocks noChangeArrowheads="1"/>
        </xdr:cNvSpPr>
      </xdr:nvSpPr>
      <xdr:spPr bwMode="auto">
        <a:xfrm>
          <a:off x="2133600" y="149352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128</xdr:row>
      <xdr:rowOff>47625</xdr:rowOff>
    </xdr:from>
    <xdr:to>
      <xdr:col>30</xdr:col>
      <xdr:colOff>38100</xdr:colOff>
      <xdr:row>129</xdr:row>
      <xdr:rowOff>47625</xdr:rowOff>
    </xdr:to>
    <xdr:sp macro="" textlink="">
      <xdr:nvSpPr>
        <xdr:cNvPr id="39978" name="Text Box 42">
          <a:extLst>
            <a:ext uri="{FF2B5EF4-FFF2-40B4-BE49-F238E27FC236}">
              <a16:creationId xmlns:a16="http://schemas.microsoft.com/office/drawing/2014/main" id="{00000000-0008-0000-0D00-00002A9C0000}"/>
            </a:ext>
          </a:extLst>
        </xdr:cNvPr>
        <xdr:cNvSpPr txBox="1">
          <a:spLocks noChangeArrowheads="1"/>
        </xdr:cNvSpPr>
      </xdr:nvSpPr>
      <xdr:spPr bwMode="auto">
        <a:xfrm>
          <a:off x="2133600" y="21297900"/>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167</xdr:row>
      <xdr:rowOff>47625</xdr:rowOff>
    </xdr:from>
    <xdr:to>
      <xdr:col>30</xdr:col>
      <xdr:colOff>28575</xdr:colOff>
      <xdr:row>168</xdr:row>
      <xdr:rowOff>47625</xdr:rowOff>
    </xdr:to>
    <xdr:sp macro="" textlink="">
      <xdr:nvSpPr>
        <xdr:cNvPr id="39980" name="Text Box 44">
          <a:extLst>
            <a:ext uri="{FF2B5EF4-FFF2-40B4-BE49-F238E27FC236}">
              <a16:creationId xmlns:a16="http://schemas.microsoft.com/office/drawing/2014/main" id="{00000000-0008-0000-0D00-00002C9C0000}"/>
            </a:ext>
          </a:extLst>
        </xdr:cNvPr>
        <xdr:cNvSpPr txBox="1">
          <a:spLocks noChangeArrowheads="1"/>
        </xdr:cNvSpPr>
      </xdr:nvSpPr>
      <xdr:spPr bwMode="auto">
        <a:xfrm>
          <a:off x="2133600" y="276606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206</xdr:row>
      <xdr:rowOff>47625</xdr:rowOff>
    </xdr:from>
    <xdr:to>
      <xdr:col>30</xdr:col>
      <xdr:colOff>28575</xdr:colOff>
      <xdr:row>207</xdr:row>
      <xdr:rowOff>47625</xdr:rowOff>
    </xdr:to>
    <xdr:sp macro="" textlink="">
      <xdr:nvSpPr>
        <xdr:cNvPr id="39982" name="Text Box 46">
          <a:extLst>
            <a:ext uri="{FF2B5EF4-FFF2-40B4-BE49-F238E27FC236}">
              <a16:creationId xmlns:a16="http://schemas.microsoft.com/office/drawing/2014/main" id="{00000000-0008-0000-0D00-00002E9C0000}"/>
            </a:ext>
          </a:extLst>
        </xdr:cNvPr>
        <xdr:cNvSpPr txBox="1">
          <a:spLocks noChangeArrowheads="1"/>
        </xdr:cNvSpPr>
      </xdr:nvSpPr>
      <xdr:spPr bwMode="auto">
        <a:xfrm>
          <a:off x="2133600" y="340899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51</xdr:col>
      <xdr:colOff>19050</xdr:colOff>
      <xdr:row>12</xdr:row>
      <xdr:rowOff>0</xdr:rowOff>
    </xdr:from>
    <xdr:to>
      <xdr:col>54</xdr:col>
      <xdr:colOff>38100</xdr:colOff>
      <xdr:row>12</xdr:row>
      <xdr:rowOff>142875</xdr:rowOff>
    </xdr:to>
    <xdr:sp macro="" textlink="">
      <xdr:nvSpPr>
        <xdr:cNvPr id="39984" name="Text Box 48">
          <a:extLst>
            <a:ext uri="{FF2B5EF4-FFF2-40B4-BE49-F238E27FC236}">
              <a16:creationId xmlns:a16="http://schemas.microsoft.com/office/drawing/2014/main" id="{00000000-0008-0000-0D00-0000309C0000}"/>
            </a:ext>
          </a:extLst>
        </xdr:cNvPr>
        <xdr:cNvSpPr txBox="1">
          <a:spLocks noChangeArrowheads="1"/>
        </xdr:cNvSpPr>
      </xdr:nvSpPr>
      <xdr:spPr bwMode="auto">
        <a:xfrm>
          <a:off x="3905250" y="2305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66</xdr:col>
      <xdr:colOff>19050</xdr:colOff>
      <xdr:row>12</xdr:row>
      <xdr:rowOff>0</xdr:rowOff>
    </xdr:from>
    <xdr:to>
      <xdr:col>69</xdr:col>
      <xdr:colOff>38100</xdr:colOff>
      <xdr:row>12</xdr:row>
      <xdr:rowOff>142875</xdr:rowOff>
    </xdr:to>
    <xdr:sp macro="" textlink="">
      <xdr:nvSpPr>
        <xdr:cNvPr id="39985" name="Text Box 49">
          <a:extLst>
            <a:ext uri="{FF2B5EF4-FFF2-40B4-BE49-F238E27FC236}">
              <a16:creationId xmlns:a16="http://schemas.microsoft.com/office/drawing/2014/main" id="{00000000-0008-0000-0D00-0000319C0000}"/>
            </a:ext>
          </a:extLst>
        </xdr:cNvPr>
        <xdr:cNvSpPr txBox="1">
          <a:spLocks noChangeArrowheads="1"/>
        </xdr:cNvSpPr>
      </xdr:nvSpPr>
      <xdr:spPr bwMode="auto">
        <a:xfrm>
          <a:off x="5048250" y="2305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93</xdr:col>
      <xdr:colOff>66675</xdr:colOff>
      <xdr:row>12</xdr:row>
      <xdr:rowOff>0</xdr:rowOff>
    </xdr:from>
    <xdr:to>
      <xdr:col>96</xdr:col>
      <xdr:colOff>57150</xdr:colOff>
      <xdr:row>12</xdr:row>
      <xdr:rowOff>190500</xdr:rowOff>
    </xdr:to>
    <xdr:sp macro="" textlink="">
      <xdr:nvSpPr>
        <xdr:cNvPr id="39986" name="Text Box 50">
          <a:extLst>
            <a:ext uri="{FF2B5EF4-FFF2-40B4-BE49-F238E27FC236}">
              <a16:creationId xmlns:a16="http://schemas.microsoft.com/office/drawing/2014/main" id="{00000000-0008-0000-0D00-0000329C0000}"/>
            </a:ext>
          </a:extLst>
        </xdr:cNvPr>
        <xdr:cNvSpPr txBox="1">
          <a:spLocks noChangeArrowheads="1"/>
        </xdr:cNvSpPr>
      </xdr:nvSpPr>
      <xdr:spPr bwMode="auto">
        <a:xfrm>
          <a:off x="7153275" y="2305050"/>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81</xdr:col>
      <xdr:colOff>19050</xdr:colOff>
      <xdr:row>12</xdr:row>
      <xdr:rowOff>0</xdr:rowOff>
    </xdr:from>
    <xdr:to>
      <xdr:col>84</xdr:col>
      <xdr:colOff>38100</xdr:colOff>
      <xdr:row>12</xdr:row>
      <xdr:rowOff>142875</xdr:rowOff>
    </xdr:to>
    <xdr:sp macro="" textlink="">
      <xdr:nvSpPr>
        <xdr:cNvPr id="39987" name="Text Box 51">
          <a:extLst>
            <a:ext uri="{FF2B5EF4-FFF2-40B4-BE49-F238E27FC236}">
              <a16:creationId xmlns:a16="http://schemas.microsoft.com/office/drawing/2014/main" id="{00000000-0008-0000-0D00-0000339C0000}"/>
            </a:ext>
          </a:extLst>
        </xdr:cNvPr>
        <xdr:cNvSpPr txBox="1">
          <a:spLocks noChangeArrowheads="1"/>
        </xdr:cNvSpPr>
      </xdr:nvSpPr>
      <xdr:spPr bwMode="auto">
        <a:xfrm>
          <a:off x="6191250" y="2305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90</xdr:col>
      <xdr:colOff>9525</xdr:colOff>
      <xdr:row>50</xdr:row>
      <xdr:rowOff>180975</xdr:rowOff>
    </xdr:from>
    <xdr:to>
      <xdr:col>92</xdr:col>
      <xdr:colOff>66675</xdr:colOff>
      <xdr:row>51</xdr:row>
      <xdr:rowOff>180975</xdr:rowOff>
    </xdr:to>
    <xdr:sp macro="" textlink="">
      <xdr:nvSpPr>
        <xdr:cNvPr id="39991" name="Text Box 55">
          <a:extLst>
            <a:ext uri="{FF2B5EF4-FFF2-40B4-BE49-F238E27FC236}">
              <a16:creationId xmlns:a16="http://schemas.microsoft.com/office/drawing/2014/main" id="{00000000-0008-0000-0D00-0000379C0000}"/>
            </a:ext>
          </a:extLst>
        </xdr:cNvPr>
        <xdr:cNvSpPr txBox="1">
          <a:spLocks noChangeArrowheads="1"/>
        </xdr:cNvSpPr>
      </xdr:nvSpPr>
      <xdr:spPr bwMode="auto">
        <a:xfrm>
          <a:off x="61055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r>
            <a:rPr lang="en-US" altLang="ja-JP" sz="600" b="0" i="0" u="none" strike="noStrike" baseline="0">
              <a:solidFill>
                <a:srgbClr val="000000"/>
              </a:solidFill>
              <a:latin typeface="ＭＳ Ｐゴシック"/>
              <a:ea typeface="ＭＳ Ｐゴシック"/>
            </a:rPr>
            <a:t>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44</xdr:col>
      <xdr:colOff>9525</xdr:colOff>
      <xdr:row>50</xdr:row>
      <xdr:rowOff>180975</xdr:rowOff>
    </xdr:from>
    <xdr:to>
      <xdr:col>46</xdr:col>
      <xdr:colOff>66675</xdr:colOff>
      <xdr:row>51</xdr:row>
      <xdr:rowOff>180975</xdr:rowOff>
    </xdr:to>
    <xdr:sp macro="" textlink="">
      <xdr:nvSpPr>
        <xdr:cNvPr id="39992" name="Text Box 56">
          <a:extLst>
            <a:ext uri="{FF2B5EF4-FFF2-40B4-BE49-F238E27FC236}">
              <a16:creationId xmlns:a16="http://schemas.microsoft.com/office/drawing/2014/main" id="{00000000-0008-0000-0D00-0000389C0000}"/>
            </a:ext>
          </a:extLst>
        </xdr:cNvPr>
        <xdr:cNvSpPr txBox="1">
          <a:spLocks noChangeArrowheads="1"/>
        </xdr:cNvSpPr>
      </xdr:nvSpPr>
      <xdr:spPr bwMode="auto">
        <a:xfrm>
          <a:off x="33623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61</xdr:col>
      <xdr:colOff>9525</xdr:colOff>
      <xdr:row>50</xdr:row>
      <xdr:rowOff>180975</xdr:rowOff>
    </xdr:from>
    <xdr:to>
      <xdr:col>63</xdr:col>
      <xdr:colOff>66675</xdr:colOff>
      <xdr:row>51</xdr:row>
      <xdr:rowOff>180975</xdr:rowOff>
    </xdr:to>
    <xdr:sp macro="" textlink="">
      <xdr:nvSpPr>
        <xdr:cNvPr id="39993" name="Text Box 57">
          <a:extLst>
            <a:ext uri="{FF2B5EF4-FFF2-40B4-BE49-F238E27FC236}">
              <a16:creationId xmlns:a16="http://schemas.microsoft.com/office/drawing/2014/main" id="{00000000-0008-0000-0D00-0000399C0000}"/>
            </a:ext>
          </a:extLst>
        </xdr:cNvPr>
        <xdr:cNvSpPr txBox="1">
          <a:spLocks noChangeArrowheads="1"/>
        </xdr:cNvSpPr>
      </xdr:nvSpPr>
      <xdr:spPr bwMode="auto">
        <a:xfrm>
          <a:off x="38957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40</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71</xdr:col>
      <xdr:colOff>9525</xdr:colOff>
      <xdr:row>50</xdr:row>
      <xdr:rowOff>180975</xdr:rowOff>
    </xdr:from>
    <xdr:to>
      <xdr:col>73</xdr:col>
      <xdr:colOff>66675</xdr:colOff>
      <xdr:row>51</xdr:row>
      <xdr:rowOff>180975</xdr:rowOff>
    </xdr:to>
    <xdr:sp macro="" textlink="">
      <xdr:nvSpPr>
        <xdr:cNvPr id="39994" name="Text Box 58">
          <a:extLst>
            <a:ext uri="{FF2B5EF4-FFF2-40B4-BE49-F238E27FC236}">
              <a16:creationId xmlns:a16="http://schemas.microsoft.com/office/drawing/2014/main" id="{00000000-0008-0000-0D00-00003A9C0000}"/>
            </a:ext>
          </a:extLst>
        </xdr:cNvPr>
        <xdr:cNvSpPr txBox="1">
          <a:spLocks noChangeArrowheads="1"/>
        </xdr:cNvSpPr>
      </xdr:nvSpPr>
      <xdr:spPr bwMode="auto">
        <a:xfrm>
          <a:off x="46577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80</xdr:col>
      <xdr:colOff>9525</xdr:colOff>
      <xdr:row>50</xdr:row>
      <xdr:rowOff>180975</xdr:rowOff>
    </xdr:from>
    <xdr:to>
      <xdr:col>82</xdr:col>
      <xdr:colOff>66676</xdr:colOff>
      <xdr:row>51</xdr:row>
      <xdr:rowOff>180975</xdr:rowOff>
    </xdr:to>
    <xdr:sp macro="" textlink="">
      <xdr:nvSpPr>
        <xdr:cNvPr id="39995" name="Text Box 59">
          <a:extLst>
            <a:ext uri="{FF2B5EF4-FFF2-40B4-BE49-F238E27FC236}">
              <a16:creationId xmlns:a16="http://schemas.microsoft.com/office/drawing/2014/main" id="{00000000-0008-0000-0D00-00003B9C0000}"/>
            </a:ext>
          </a:extLst>
        </xdr:cNvPr>
        <xdr:cNvSpPr txBox="1">
          <a:spLocks noChangeArrowheads="1"/>
        </xdr:cNvSpPr>
      </xdr:nvSpPr>
      <xdr:spPr bwMode="auto">
        <a:xfrm>
          <a:off x="53435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65</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100</xdr:col>
      <xdr:colOff>9525</xdr:colOff>
      <xdr:row>50</xdr:row>
      <xdr:rowOff>180975</xdr:rowOff>
    </xdr:from>
    <xdr:to>
      <xdr:col>102</xdr:col>
      <xdr:colOff>66675</xdr:colOff>
      <xdr:row>51</xdr:row>
      <xdr:rowOff>180975</xdr:rowOff>
    </xdr:to>
    <xdr:sp macro="" textlink="">
      <xdr:nvSpPr>
        <xdr:cNvPr id="39997" name="Text Box 61">
          <a:extLst>
            <a:ext uri="{FF2B5EF4-FFF2-40B4-BE49-F238E27FC236}">
              <a16:creationId xmlns:a16="http://schemas.microsoft.com/office/drawing/2014/main" id="{00000000-0008-0000-0D00-00003D9C0000}"/>
            </a:ext>
          </a:extLst>
        </xdr:cNvPr>
        <xdr:cNvSpPr txBox="1">
          <a:spLocks noChangeArrowheads="1"/>
        </xdr:cNvSpPr>
      </xdr:nvSpPr>
      <xdr:spPr bwMode="auto">
        <a:xfrm>
          <a:off x="68675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109</xdr:col>
      <xdr:colOff>9525</xdr:colOff>
      <xdr:row>50</xdr:row>
      <xdr:rowOff>180975</xdr:rowOff>
    </xdr:from>
    <xdr:to>
      <xdr:col>111</xdr:col>
      <xdr:colOff>66675</xdr:colOff>
      <xdr:row>51</xdr:row>
      <xdr:rowOff>180975</xdr:rowOff>
    </xdr:to>
    <xdr:sp macro="" textlink="">
      <xdr:nvSpPr>
        <xdr:cNvPr id="39998" name="Text Box 62">
          <a:extLst>
            <a:ext uri="{FF2B5EF4-FFF2-40B4-BE49-F238E27FC236}">
              <a16:creationId xmlns:a16="http://schemas.microsoft.com/office/drawing/2014/main" id="{00000000-0008-0000-0D00-00003E9C0000}"/>
            </a:ext>
          </a:extLst>
        </xdr:cNvPr>
        <xdr:cNvSpPr txBox="1">
          <a:spLocks noChangeArrowheads="1"/>
        </xdr:cNvSpPr>
      </xdr:nvSpPr>
      <xdr:spPr bwMode="auto">
        <a:xfrm>
          <a:off x="75533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104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118</xdr:col>
      <xdr:colOff>9525</xdr:colOff>
      <xdr:row>50</xdr:row>
      <xdr:rowOff>180975</xdr:rowOff>
    </xdr:from>
    <xdr:to>
      <xdr:col>120</xdr:col>
      <xdr:colOff>66675</xdr:colOff>
      <xdr:row>51</xdr:row>
      <xdr:rowOff>180975</xdr:rowOff>
    </xdr:to>
    <xdr:sp macro="" textlink="">
      <xdr:nvSpPr>
        <xdr:cNvPr id="39999" name="Text Box 63">
          <a:extLst>
            <a:ext uri="{FF2B5EF4-FFF2-40B4-BE49-F238E27FC236}">
              <a16:creationId xmlns:a16="http://schemas.microsoft.com/office/drawing/2014/main" id="{00000000-0008-0000-0D00-00003F9C0000}"/>
            </a:ext>
          </a:extLst>
        </xdr:cNvPr>
        <xdr:cNvSpPr txBox="1">
          <a:spLocks noChangeArrowheads="1"/>
        </xdr:cNvSpPr>
      </xdr:nvSpPr>
      <xdr:spPr bwMode="auto">
        <a:xfrm>
          <a:off x="82391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r>
            <a:rPr lang="en-US" altLang="ja-JP" sz="600" b="0" i="0" u="none" strike="noStrike" baseline="0">
              <a:solidFill>
                <a:srgbClr val="000000"/>
              </a:solidFill>
              <a:latin typeface="ＭＳ Ｐゴシック"/>
              <a:ea typeface="ＭＳ Ｐゴシック"/>
            </a:rPr>
            <a:t>15</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124</xdr:col>
      <xdr:colOff>66675</xdr:colOff>
      <xdr:row>50</xdr:row>
      <xdr:rowOff>180975</xdr:rowOff>
    </xdr:from>
    <xdr:to>
      <xdr:col>127</xdr:col>
      <xdr:colOff>47626</xdr:colOff>
      <xdr:row>51</xdr:row>
      <xdr:rowOff>180975</xdr:rowOff>
    </xdr:to>
    <xdr:sp macro="" textlink="">
      <xdr:nvSpPr>
        <xdr:cNvPr id="40000" name="Text Box 64">
          <a:extLst>
            <a:ext uri="{FF2B5EF4-FFF2-40B4-BE49-F238E27FC236}">
              <a16:creationId xmlns:a16="http://schemas.microsoft.com/office/drawing/2014/main" id="{00000000-0008-0000-0D00-0000409C0000}"/>
            </a:ext>
          </a:extLst>
        </xdr:cNvPr>
        <xdr:cNvSpPr txBox="1">
          <a:spLocks noChangeArrowheads="1"/>
        </xdr:cNvSpPr>
      </xdr:nvSpPr>
      <xdr:spPr bwMode="auto">
        <a:xfrm>
          <a:off x="875347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r>
            <a:rPr lang="en-US" altLang="ja-JP" sz="600" b="0" i="0" u="none" strike="noStrike" baseline="0">
              <a:solidFill>
                <a:srgbClr val="000000"/>
              </a:solidFill>
              <a:latin typeface="ＭＳ Ｐゴシック"/>
              <a:ea typeface="ＭＳ Ｐゴシック"/>
            </a:rPr>
            <a:t>26</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0</xdr:colOff>
      <xdr:row>89</xdr:row>
      <xdr:rowOff>180975</xdr:rowOff>
    </xdr:from>
    <xdr:to>
      <xdr:col>38</xdr:col>
      <xdr:colOff>57149</xdr:colOff>
      <xdr:row>90</xdr:row>
      <xdr:rowOff>180975</xdr:rowOff>
    </xdr:to>
    <xdr:sp macro="" textlink="">
      <xdr:nvSpPr>
        <xdr:cNvPr id="40005" name="Text Box 69">
          <a:extLst>
            <a:ext uri="{FF2B5EF4-FFF2-40B4-BE49-F238E27FC236}">
              <a16:creationId xmlns:a16="http://schemas.microsoft.com/office/drawing/2014/main" id="{00000000-0008-0000-0D00-0000459C0000}"/>
            </a:ext>
          </a:extLst>
        </xdr:cNvPr>
        <xdr:cNvSpPr txBox="1">
          <a:spLocks noChangeArrowheads="1"/>
        </xdr:cNvSpPr>
      </xdr:nvSpPr>
      <xdr:spPr bwMode="auto">
        <a:xfrm>
          <a:off x="4572000"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52</xdr:col>
      <xdr:colOff>9525</xdr:colOff>
      <xdr:row>89</xdr:row>
      <xdr:rowOff>180975</xdr:rowOff>
    </xdr:from>
    <xdr:to>
      <xdr:col>54</xdr:col>
      <xdr:colOff>66674</xdr:colOff>
      <xdr:row>90</xdr:row>
      <xdr:rowOff>180975</xdr:rowOff>
    </xdr:to>
    <xdr:sp macro="" textlink="">
      <xdr:nvSpPr>
        <xdr:cNvPr id="40008" name="Text Box 72">
          <a:extLst>
            <a:ext uri="{FF2B5EF4-FFF2-40B4-BE49-F238E27FC236}">
              <a16:creationId xmlns:a16="http://schemas.microsoft.com/office/drawing/2014/main" id="{00000000-0008-0000-0D00-0000489C0000}"/>
            </a:ext>
          </a:extLst>
        </xdr:cNvPr>
        <xdr:cNvSpPr txBox="1">
          <a:spLocks noChangeArrowheads="1"/>
        </xdr:cNvSpPr>
      </xdr:nvSpPr>
      <xdr:spPr bwMode="auto">
        <a:xfrm>
          <a:off x="51911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59</xdr:col>
      <xdr:colOff>9525</xdr:colOff>
      <xdr:row>89</xdr:row>
      <xdr:rowOff>180975</xdr:rowOff>
    </xdr:from>
    <xdr:to>
      <xdr:col>61</xdr:col>
      <xdr:colOff>66675</xdr:colOff>
      <xdr:row>90</xdr:row>
      <xdr:rowOff>180975</xdr:rowOff>
    </xdr:to>
    <xdr:sp macro="" textlink="">
      <xdr:nvSpPr>
        <xdr:cNvPr id="40010" name="Text Box 74">
          <a:extLst>
            <a:ext uri="{FF2B5EF4-FFF2-40B4-BE49-F238E27FC236}">
              <a16:creationId xmlns:a16="http://schemas.microsoft.com/office/drawing/2014/main" id="{00000000-0008-0000-0D00-00004A9C0000}"/>
            </a:ext>
          </a:extLst>
        </xdr:cNvPr>
        <xdr:cNvSpPr txBox="1">
          <a:spLocks noChangeArrowheads="1"/>
        </xdr:cNvSpPr>
      </xdr:nvSpPr>
      <xdr:spPr bwMode="auto">
        <a:xfrm>
          <a:off x="57245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66</xdr:col>
      <xdr:colOff>9525</xdr:colOff>
      <xdr:row>89</xdr:row>
      <xdr:rowOff>180975</xdr:rowOff>
    </xdr:from>
    <xdr:to>
      <xdr:col>68</xdr:col>
      <xdr:colOff>66676</xdr:colOff>
      <xdr:row>90</xdr:row>
      <xdr:rowOff>180975</xdr:rowOff>
    </xdr:to>
    <xdr:sp macro="" textlink="">
      <xdr:nvSpPr>
        <xdr:cNvPr id="40015" name="Text Box 79">
          <a:extLst>
            <a:ext uri="{FF2B5EF4-FFF2-40B4-BE49-F238E27FC236}">
              <a16:creationId xmlns:a16="http://schemas.microsoft.com/office/drawing/2014/main" id="{00000000-0008-0000-0D00-00004F9C0000}"/>
            </a:ext>
          </a:extLst>
        </xdr:cNvPr>
        <xdr:cNvSpPr txBox="1">
          <a:spLocks noChangeArrowheads="1"/>
        </xdr:cNvSpPr>
      </xdr:nvSpPr>
      <xdr:spPr bwMode="auto">
        <a:xfrm>
          <a:off x="62579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73</xdr:col>
      <xdr:colOff>9525</xdr:colOff>
      <xdr:row>89</xdr:row>
      <xdr:rowOff>180975</xdr:rowOff>
    </xdr:from>
    <xdr:to>
      <xdr:col>75</xdr:col>
      <xdr:colOff>66675</xdr:colOff>
      <xdr:row>90</xdr:row>
      <xdr:rowOff>180975</xdr:rowOff>
    </xdr:to>
    <xdr:sp macro="" textlink="">
      <xdr:nvSpPr>
        <xdr:cNvPr id="40016" name="Text Box 80">
          <a:extLst>
            <a:ext uri="{FF2B5EF4-FFF2-40B4-BE49-F238E27FC236}">
              <a16:creationId xmlns:a16="http://schemas.microsoft.com/office/drawing/2014/main" id="{00000000-0008-0000-0D00-0000509C0000}"/>
            </a:ext>
          </a:extLst>
        </xdr:cNvPr>
        <xdr:cNvSpPr txBox="1">
          <a:spLocks noChangeArrowheads="1"/>
        </xdr:cNvSpPr>
      </xdr:nvSpPr>
      <xdr:spPr bwMode="auto">
        <a:xfrm>
          <a:off x="67913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9525</xdr:colOff>
      <xdr:row>128</xdr:row>
      <xdr:rowOff>180975</xdr:rowOff>
    </xdr:from>
    <xdr:to>
      <xdr:col>38</xdr:col>
      <xdr:colOff>66675</xdr:colOff>
      <xdr:row>129</xdr:row>
      <xdr:rowOff>180975</xdr:rowOff>
    </xdr:to>
    <xdr:sp macro="" textlink="">
      <xdr:nvSpPr>
        <xdr:cNvPr id="40017" name="Text Box 81">
          <a:extLst>
            <a:ext uri="{FF2B5EF4-FFF2-40B4-BE49-F238E27FC236}">
              <a16:creationId xmlns:a16="http://schemas.microsoft.com/office/drawing/2014/main" id="{00000000-0008-0000-0D00-0000519C0000}"/>
            </a:ext>
          </a:extLst>
        </xdr:cNvPr>
        <xdr:cNvSpPr txBox="1">
          <a:spLocks noChangeArrowheads="1"/>
        </xdr:cNvSpPr>
      </xdr:nvSpPr>
      <xdr:spPr bwMode="auto">
        <a:xfrm>
          <a:off x="2752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46</xdr:col>
      <xdr:colOff>9525</xdr:colOff>
      <xdr:row>128</xdr:row>
      <xdr:rowOff>180975</xdr:rowOff>
    </xdr:from>
    <xdr:to>
      <xdr:col>48</xdr:col>
      <xdr:colOff>66675</xdr:colOff>
      <xdr:row>129</xdr:row>
      <xdr:rowOff>180975</xdr:rowOff>
    </xdr:to>
    <xdr:sp macro="" textlink="">
      <xdr:nvSpPr>
        <xdr:cNvPr id="40021" name="Text Box 85">
          <a:extLst>
            <a:ext uri="{FF2B5EF4-FFF2-40B4-BE49-F238E27FC236}">
              <a16:creationId xmlns:a16="http://schemas.microsoft.com/office/drawing/2014/main" id="{00000000-0008-0000-0D00-0000559C0000}"/>
            </a:ext>
          </a:extLst>
        </xdr:cNvPr>
        <xdr:cNvSpPr txBox="1">
          <a:spLocks noChangeArrowheads="1"/>
        </xdr:cNvSpPr>
      </xdr:nvSpPr>
      <xdr:spPr bwMode="auto">
        <a:xfrm>
          <a:off x="3514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56</xdr:col>
      <xdr:colOff>9525</xdr:colOff>
      <xdr:row>128</xdr:row>
      <xdr:rowOff>180975</xdr:rowOff>
    </xdr:from>
    <xdr:to>
      <xdr:col>58</xdr:col>
      <xdr:colOff>66675</xdr:colOff>
      <xdr:row>129</xdr:row>
      <xdr:rowOff>180975</xdr:rowOff>
    </xdr:to>
    <xdr:sp macro="" textlink="">
      <xdr:nvSpPr>
        <xdr:cNvPr id="40022" name="Text Box 86">
          <a:extLst>
            <a:ext uri="{FF2B5EF4-FFF2-40B4-BE49-F238E27FC236}">
              <a16:creationId xmlns:a16="http://schemas.microsoft.com/office/drawing/2014/main" id="{00000000-0008-0000-0D00-0000569C0000}"/>
            </a:ext>
          </a:extLst>
        </xdr:cNvPr>
        <xdr:cNvSpPr txBox="1">
          <a:spLocks noChangeArrowheads="1"/>
        </xdr:cNvSpPr>
      </xdr:nvSpPr>
      <xdr:spPr bwMode="auto">
        <a:xfrm>
          <a:off x="4276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66</xdr:col>
      <xdr:colOff>9525</xdr:colOff>
      <xdr:row>128</xdr:row>
      <xdr:rowOff>180975</xdr:rowOff>
    </xdr:from>
    <xdr:to>
      <xdr:col>68</xdr:col>
      <xdr:colOff>66675</xdr:colOff>
      <xdr:row>129</xdr:row>
      <xdr:rowOff>180975</xdr:rowOff>
    </xdr:to>
    <xdr:sp macro="" textlink="">
      <xdr:nvSpPr>
        <xdr:cNvPr id="40023" name="Text Box 87">
          <a:extLst>
            <a:ext uri="{FF2B5EF4-FFF2-40B4-BE49-F238E27FC236}">
              <a16:creationId xmlns:a16="http://schemas.microsoft.com/office/drawing/2014/main" id="{00000000-0008-0000-0D00-0000579C0000}"/>
            </a:ext>
          </a:extLst>
        </xdr:cNvPr>
        <xdr:cNvSpPr txBox="1">
          <a:spLocks noChangeArrowheads="1"/>
        </xdr:cNvSpPr>
      </xdr:nvSpPr>
      <xdr:spPr bwMode="auto">
        <a:xfrm>
          <a:off x="5038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76</xdr:col>
      <xdr:colOff>9525</xdr:colOff>
      <xdr:row>128</xdr:row>
      <xdr:rowOff>180975</xdr:rowOff>
    </xdr:from>
    <xdr:to>
      <xdr:col>78</xdr:col>
      <xdr:colOff>66675</xdr:colOff>
      <xdr:row>129</xdr:row>
      <xdr:rowOff>180975</xdr:rowOff>
    </xdr:to>
    <xdr:sp macro="" textlink="">
      <xdr:nvSpPr>
        <xdr:cNvPr id="40024" name="Text Box 88">
          <a:extLst>
            <a:ext uri="{FF2B5EF4-FFF2-40B4-BE49-F238E27FC236}">
              <a16:creationId xmlns:a16="http://schemas.microsoft.com/office/drawing/2014/main" id="{00000000-0008-0000-0D00-0000589C0000}"/>
            </a:ext>
          </a:extLst>
        </xdr:cNvPr>
        <xdr:cNvSpPr txBox="1">
          <a:spLocks noChangeArrowheads="1"/>
        </xdr:cNvSpPr>
      </xdr:nvSpPr>
      <xdr:spPr bwMode="auto">
        <a:xfrm>
          <a:off x="5800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86</xdr:col>
      <xdr:colOff>9525</xdr:colOff>
      <xdr:row>128</xdr:row>
      <xdr:rowOff>180975</xdr:rowOff>
    </xdr:from>
    <xdr:to>
      <xdr:col>88</xdr:col>
      <xdr:colOff>66675</xdr:colOff>
      <xdr:row>129</xdr:row>
      <xdr:rowOff>180975</xdr:rowOff>
    </xdr:to>
    <xdr:sp macro="" textlink="">
      <xdr:nvSpPr>
        <xdr:cNvPr id="40025" name="Text Box 89">
          <a:extLst>
            <a:ext uri="{FF2B5EF4-FFF2-40B4-BE49-F238E27FC236}">
              <a16:creationId xmlns:a16="http://schemas.microsoft.com/office/drawing/2014/main" id="{00000000-0008-0000-0D00-0000599C0000}"/>
            </a:ext>
          </a:extLst>
        </xdr:cNvPr>
        <xdr:cNvSpPr txBox="1">
          <a:spLocks noChangeArrowheads="1"/>
        </xdr:cNvSpPr>
      </xdr:nvSpPr>
      <xdr:spPr bwMode="auto">
        <a:xfrm>
          <a:off x="6562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clientData/>
  </xdr:twoCellAnchor>
  <xdr:twoCellAnchor editAs="oneCell">
    <xdr:from>
      <xdr:col>96</xdr:col>
      <xdr:colOff>9525</xdr:colOff>
      <xdr:row>128</xdr:row>
      <xdr:rowOff>180975</xdr:rowOff>
    </xdr:from>
    <xdr:to>
      <xdr:col>98</xdr:col>
      <xdr:colOff>66675</xdr:colOff>
      <xdr:row>129</xdr:row>
      <xdr:rowOff>180975</xdr:rowOff>
    </xdr:to>
    <xdr:sp macro="" textlink="">
      <xdr:nvSpPr>
        <xdr:cNvPr id="40027" name="Text Box 91">
          <a:extLst>
            <a:ext uri="{FF2B5EF4-FFF2-40B4-BE49-F238E27FC236}">
              <a16:creationId xmlns:a16="http://schemas.microsoft.com/office/drawing/2014/main" id="{00000000-0008-0000-0D00-00005B9C0000}"/>
            </a:ext>
          </a:extLst>
        </xdr:cNvPr>
        <xdr:cNvSpPr txBox="1">
          <a:spLocks noChangeArrowheads="1"/>
        </xdr:cNvSpPr>
      </xdr:nvSpPr>
      <xdr:spPr bwMode="auto">
        <a:xfrm>
          <a:off x="7324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clientData/>
  </xdr:twoCellAnchor>
  <xdr:twoCellAnchor editAs="oneCell">
    <xdr:from>
      <xdr:col>106</xdr:col>
      <xdr:colOff>9525</xdr:colOff>
      <xdr:row>128</xdr:row>
      <xdr:rowOff>180975</xdr:rowOff>
    </xdr:from>
    <xdr:to>
      <xdr:col>108</xdr:col>
      <xdr:colOff>66675</xdr:colOff>
      <xdr:row>129</xdr:row>
      <xdr:rowOff>180975</xdr:rowOff>
    </xdr:to>
    <xdr:sp macro="" textlink="">
      <xdr:nvSpPr>
        <xdr:cNvPr id="40029" name="Text Box 93">
          <a:extLst>
            <a:ext uri="{FF2B5EF4-FFF2-40B4-BE49-F238E27FC236}">
              <a16:creationId xmlns:a16="http://schemas.microsoft.com/office/drawing/2014/main" id="{00000000-0008-0000-0D00-00005D9C0000}"/>
            </a:ext>
          </a:extLst>
        </xdr:cNvPr>
        <xdr:cNvSpPr txBox="1">
          <a:spLocks noChangeArrowheads="1"/>
        </xdr:cNvSpPr>
      </xdr:nvSpPr>
      <xdr:spPr bwMode="auto">
        <a:xfrm>
          <a:off x="8086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88</a:t>
          </a:r>
        </a:p>
      </xdr:txBody>
    </xdr:sp>
    <xdr:clientData/>
  </xdr:twoCellAnchor>
  <xdr:twoCellAnchor editAs="oneCell">
    <xdr:from>
      <xdr:col>115</xdr:col>
      <xdr:colOff>66675</xdr:colOff>
      <xdr:row>128</xdr:row>
      <xdr:rowOff>180975</xdr:rowOff>
    </xdr:from>
    <xdr:to>
      <xdr:col>118</xdr:col>
      <xdr:colOff>47625</xdr:colOff>
      <xdr:row>129</xdr:row>
      <xdr:rowOff>180975</xdr:rowOff>
    </xdr:to>
    <xdr:sp macro="" textlink="">
      <xdr:nvSpPr>
        <xdr:cNvPr id="40030" name="Text Box 94">
          <a:extLst>
            <a:ext uri="{FF2B5EF4-FFF2-40B4-BE49-F238E27FC236}">
              <a16:creationId xmlns:a16="http://schemas.microsoft.com/office/drawing/2014/main" id="{00000000-0008-0000-0D00-00005E9C0000}"/>
            </a:ext>
          </a:extLst>
        </xdr:cNvPr>
        <xdr:cNvSpPr txBox="1">
          <a:spLocks noChangeArrowheads="1"/>
        </xdr:cNvSpPr>
      </xdr:nvSpPr>
      <xdr:spPr bwMode="auto">
        <a:xfrm>
          <a:off x="882967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100</a:t>
          </a:r>
        </a:p>
      </xdr:txBody>
    </xdr:sp>
    <xdr:clientData/>
  </xdr:twoCellAnchor>
  <xdr:twoCellAnchor editAs="oneCell">
    <xdr:from>
      <xdr:col>36</xdr:col>
      <xdr:colOff>9525</xdr:colOff>
      <xdr:row>168</xdr:row>
      <xdr:rowOff>0</xdr:rowOff>
    </xdr:from>
    <xdr:to>
      <xdr:col>38</xdr:col>
      <xdr:colOff>66675</xdr:colOff>
      <xdr:row>168</xdr:row>
      <xdr:rowOff>190500</xdr:rowOff>
    </xdr:to>
    <xdr:sp macro="" textlink="">
      <xdr:nvSpPr>
        <xdr:cNvPr id="40031" name="Text Box 95">
          <a:extLst>
            <a:ext uri="{FF2B5EF4-FFF2-40B4-BE49-F238E27FC236}">
              <a16:creationId xmlns:a16="http://schemas.microsoft.com/office/drawing/2014/main" id="{00000000-0008-0000-0D00-00005F9C0000}"/>
            </a:ext>
          </a:extLst>
        </xdr:cNvPr>
        <xdr:cNvSpPr txBox="1">
          <a:spLocks noChangeArrowheads="1"/>
        </xdr:cNvSpPr>
      </xdr:nvSpPr>
      <xdr:spPr bwMode="auto">
        <a:xfrm>
          <a:off x="27527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9525</xdr:colOff>
      <xdr:row>168</xdr:row>
      <xdr:rowOff>0</xdr:rowOff>
    </xdr:from>
    <xdr:to>
      <xdr:col>56</xdr:col>
      <xdr:colOff>66675</xdr:colOff>
      <xdr:row>168</xdr:row>
      <xdr:rowOff>190500</xdr:rowOff>
    </xdr:to>
    <xdr:sp macro="" textlink="">
      <xdr:nvSpPr>
        <xdr:cNvPr id="40032" name="Text Box 96">
          <a:extLst>
            <a:ext uri="{FF2B5EF4-FFF2-40B4-BE49-F238E27FC236}">
              <a16:creationId xmlns:a16="http://schemas.microsoft.com/office/drawing/2014/main" id="{00000000-0008-0000-0D00-0000609C0000}"/>
            </a:ext>
          </a:extLst>
        </xdr:cNvPr>
        <xdr:cNvSpPr txBox="1">
          <a:spLocks noChangeArrowheads="1"/>
        </xdr:cNvSpPr>
      </xdr:nvSpPr>
      <xdr:spPr bwMode="auto">
        <a:xfrm>
          <a:off x="41243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72</xdr:col>
      <xdr:colOff>9525</xdr:colOff>
      <xdr:row>168</xdr:row>
      <xdr:rowOff>0</xdr:rowOff>
    </xdr:from>
    <xdr:to>
      <xdr:col>74</xdr:col>
      <xdr:colOff>66675</xdr:colOff>
      <xdr:row>168</xdr:row>
      <xdr:rowOff>190500</xdr:rowOff>
    </xdr:to>
    <xdr:sp macro="" textlink="">
      <xdr:nvSpPr>
        <xdr:cNvPr id="40033" name="Text Box 97">
          <a:extLst>
            <a:ext uri="{FF2B5EF4-FFF2-40B4-BE49-F238E27FC236}">
              <a16:creationId xmlns:a16="http://schemas.microsoft.com/office/drawing/2014/main" id="{00000000-0008-0000-0D00-0000619C0000}"/>
            </a:ext>
          </a:extLst>
        </xdr:cNvPr>
        <xdr:cNvSpPr txBox="1">
          <a:spLocks noChangeArrowheads="1"/>
        </xdr:cNvSpPr>
      </xdr:nvSpPr>
      <xdr:spPr bwMode="auto">
        <a:xfrm>
          <a:off x="54959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90</xdr:col>
      <xdr:colOff>9525</xdr:colOff>
      <xdr:row>168</xdr:row>
      <xdr:rowOff>0</xdr:rowOff>
    </xdr:from>
    <xdr:to>
      <xdr:col>92</xdr:col>
      <xdr:colOff>66675</xdr:colOff>
      <xdr:row>168</xdr:row>
      <xdr:rowOff>190500</xdr:rowOff>
    </xdr:to>
    <xdr:sp macro="" textlink="">
      <xdr:nvSpPr>
        <xdr:cNvPr id="40034" name="Text Box 98">
          <a:extLst>
            <a:ext uri="{FF2B5EF4-FFF2-40B4-BE49-F238E27FC236}">
              <a16:creationId xmlns:a16="http://schemas.microsoft.com/office/drawing/2014/main" id="{00000000-0008-0000-0D00-0000629C0000}"/>
            </a:ext>
          </a:extLst>
        </xdr:cNvPr>
        <xdr:cNvSpPr txBox="1">
          <a:spLocks noChangeArrowheads="1"/>
        </xdr:cNvSpPr>
      </xdr:nvSpPr>
      <xdr:spPr bwMode="auto">
        <a:xfrm>
          <a:off x="68675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106</xdr:col>
      <xdr:colOff>9525</xdr:colOff>
      <xdr:row>168</xdr:row>
      <xdr:rowOff>0</xdr:rowOff>
    </xdr:from>
    <xdr:to>
      <xdr:col>108</xdr:col>
      <xdr:colOff>66675</xdr:colOff>
      <xdr:row>168</xdr:row>
      <xdr:rowOff>190500</xdr:rowOff>
    </xdr:to>
    <xdr:sp macro="" textlink="">
      <xdr:nvSpPr>
        <xdr:cNvPr id="40035" name="Text Box 99">
          <a:extLst>
            <a:ext uri="{FF2B5EF4-FFF2-40B4-BE49-F238E27FC236}">
              <a16:creationId xmlns:a16="http://schemas.microsoft.com/office/drawing/2014/main" id="{00000000-0008-0000-0D00-0000639C0000}"/>
            </a:ext>
          </a:extLst>
        </xdr:cNvPr>
        <xdr:cNvSpPr txBox="1">
          <a:spLocks noChangeArrowheads="1"/>
        </xdr:cNvSpPr>
      </xdr:nvSpPr>
      <xdr:spPr bwMode="auto">
        <a:xfrm>
          <a:off x="80867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9525</xdr:colOff>
      <xdr:row>207</xdr:row>
      <xdr:rowOff>0</xdr:rowOff>
    </xdr:from>
    <xdr:to>
      <xdr:col>38</xdr:col>
      <xdr:colOff>66675</xdr:colOff>
      <xdr:row>207</xdr:row>
      <xdr:rowOff>190500</xdr:rowOff>
    </xdr:to>
    <xdr:sp macro="" textlink="">
      <xdr:nvSpPr>
        <xdr:cNvPr id="40036" name="Text Box 100">
          <a:extLst>
            <a:ext uri="{FF2B5EF4-FFF2-40B4-BE49-F238E27FC236}">
              <a16:creationId xmlns:a16="http://schemas.microsoft.com/office/drawing/2014/main" id="{00000000-0008-0000-0D00-0000649C0000}"/>
            </a:ext>
          </a:extLst>
        </xdr:cNvPr>
        <xdr:cNvSpPr txBox="1">
          <a:spLocks noChangeArrowheads="1"/>
        </xdr:cNvSpPr>
      </xdr:nvSpPr>
      <xdr:spPr bwMode="auto">
        <a:xfrm>
          <a:off x="2752725" y="34232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40037" name="Group 101">
          <a:extLst>
            <a:ext uri="{FF2B5EF4-FFF2-40B4-BE49-F238E27FC236}">
              <a16:creationId xmlns:a16="http://schemas.microsoft.com/office/drawing/2014/main" id="{00000000-0008-0000-0D00-0000659C0000}"/>
            </a:ext>
          </a:extLst>
        </xdr:cNvPr>
        <xdr:cNvGrpSpPr>
          <a:grpSpLocks/>
        </xdr:cNvGrpSpPr>
      </xdr:nvGrpSpPr>
      <xdr:grpSpPr bwMode="auto">
        <a:xfrm>
          <a:off x="10285319" y="38100"/>
          <a:ext cx="273424" cy="261657"/>
          <a:chOff x="1067" y="288"/>
          <a:chExt cx="29" cy="27"/>
        </a:xfrm>
      </xdr:grpSpPr>
      <xdr:sp macro="" textlink="">
        <xdr:nvSpPr>
          <xdr:cNvPr id="40038" name="Oval 102">
            <a:extLst>
              <a:ext uri="{FF2B5EF4-FFF2-40B4-BE49-F238E27FC236}">
                <a16:creationId xmlns:a16="http://schemas.microsoft.com/office/drawing/2014/main" id="{00000000-0008-0000-0D00-0000669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0039" name="Text Box 103">
            <a:extLst>
              <a:ext uri="{FF2B5EF4-FFF2-40B4-BE49-F238E27FC236}">
                <a16:creationId xmlns:a16="http://schemas.microsoft.com/office/drawing/2014/main" id="{00000000-0008-0000-0D00-0000679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39</xdr:row>
      <xdr:rowOff>38100</xdr:rowOff>
    </xdr:from>
    <xdr:to>
      <xdr:col>134</xdr:col>
      <xdr:colOff>47625</xdr:colOff>
      <xdr:row>40</xdr:row>
      <xdr:rowOff>142875</xdr:rowOff>
    </xdr:to>
    <xdr:grpSp>
      <xdr:nvGrpSpPr>
        <xdr:cNvPr id="40040" name="Group 104">
          <a:extLst>
            <a:ext uri="{FF2B5EF4-FFF2-40B4-BE49-F238E27FC236}">
              <a16:creationId xmlns:a16="http://schemas.microsoft.com/office/drawing/2014/main" id="{00000000-0008-0000-0D00-0000689C0000}"/>
            </a:ext>
          </a:extLst>
        </xdr:cNvPr>
        <xdr:cNvGrpSpPr>
          <a:grpSpLocks/>
        </xdr:cNvGrpSpPr>
      </xdr:nvGrpSpPr>
      <xdr:grpSpPr bwMode="auto">
        <a:xfrm>
          <a:off x="10285319" y="7523629"/>
          <a:ext cx="273424" cy="261658"/>
          <a:chOff x="1067" y="288"/>
          <a:chExt cx="29" cy="27"/>
        </a:xfrm>
      </xdr:grpSpPr>
      <xdr:sp macro="" textlink="">
        <xdr:nvSpPr>
          <xdr:cNvPr id="40041" name="Oval 105">
            <a:extLst>
              <a:ext uri="{FF2B5EF4-FFF2-40B4-BE49-F238E27FC236}">
                <a16:creationId xmlns:a16="http://schemas.microsoft.com/office/drawing/2014/main" id="{00000000-0008-0000-0D00-0000699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0042" name="Text Box 106">
            <a:extLst>
              <a:ext uri="{FF2B5EF4-FFF2-40B4-BE49-F238E27FC236}">
                <a16:creationId xmlns:a16="http://schemas.microsoft.com/office/drawing/2014/main" id="{00000000-0008-0000-0D00-00006A9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78</xdr:row>
      <xdr:rowOff>47625</xdr:rowOff>
    </xdr:from>
    <xdr:to>
      <xdr:col>134</xdr:col>
      <xdr:colOff>47625</xdr:colOff>
      <xdr:row>79</xdr:row>
      <xdr:rowOff>152400</xdr:rowOff>
    </xdr:to>
    <xdr:grpSp>
      <xdr:nvGrpSpPr>
        <xdr:cNvPr id="40043" name="Group 107">
          <a:extLst>
            <a:ext uri="{FF2B5EF4-FFF2-40B4-BE49-F238E27FC236}">
              <a16:creationId xmlns:a16="http://schemas.microsoft.com/office/drawing/2014/main" id="{00000000-0008-0000-0D00-00006B9C0000}"/>
            </a:ext>
          </a:extLst>
        </xdr:cNvPr>
        <xdr:cNvGrpSpPr>
          <a:grpSpLocks/>
        </xdr:cNvGrpSpPr>
      </xdr:nvGrpSpPr>
      <xdr:grpSpPr bwMode="auto">
        <a:xfrm>
          <a:off x="10285319" y="15041096"/>
          <a:ext cx="273424" cy="261657"/>
          <a:chOff x="1067" y="288"/>
          <a:chExt cx="29" cy="27"/>
        </a:xfrm>
      </xdr:grpSpPr>
      <xdr:sp macro="" textlink="">
        <xdr:nvSpPr>
          <xdr:cNvPr id="40044" name="Oval 108">
            <a:extLst>
              <a:ext uri="{FF2B5EF4-FFF2-40B4-BE49-F238E27FC236}">
                <a16:creationId xmlns:a16="http://schemas.microsoft.com/office/drawing/2014/main" id="{00000000-0008-0000-0D00-00006C9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0045" name="Text Box 109">
            <a:extLst>
              <a:ext uri="{FF2B5EF4-FFF2-40B4-BE49-F238E27FC236}">
                <a16:creationId xmlns:a16="http://schemas.microsoft.com/office/drawing/2014/main" id="{00000000-0008-0000-0D00-00006D9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117</xdr:row>
      <xdr:rowOff>47625</xdr:rowOff>
    </xdr:from>
    <xdr:to>
      <xdr:col>134</xdr:col>
      <xdr:colOff>47625</xdr:colOff>
      <xdr:row>118</xdr:row>
      <xdr:rowOff>152400</xdr:rowOff>
    </xdr:to>
    <xdr:grpSp>
      <xdr:nvGrpSpPr>
        <xdr:cNvPr id="40046" name="Group 110">
          <a:extLst>
            <a:ext uri="{FF2B5EF4-FFF2-40B4-BE49-F238E27FC236}">
              <a16:creationId xmlns:a16="http://schemas.microsoft.com/office/drawing/2014/main" id="{00000000-0008-0000-0D00-00006E9C0000}"/>
            </a:ext>
          </a:extLst>
        </xdr:cNvPr>
        <xdr:cNvGrpSpPr>
          <a:grpSpLocks/>
        </xdr:cNvGrpSpPr>
      </xdr:nvGrpSpPr>
      <xdr:grpSpPr bwMode="auto">
        <a:xfrm>
          <a:off x="10285319" y="22549037"/>
          <a:ext cx="273424" cy="261657"/>
          <a:chOff x="1067" y="288"/>
          <a:chExt cx="29" cy="27"/>
        </a:xfrm>
      </xdr:grpSpPr>
      <xdr:sp macro="" textlink="">
        <xdr:nvSpPr>
          <xdr:cNvPr id="40047" name="Oval 111">
            <a:extLst>
              <a:ext uri="{FF2B5EF4-FFF2-40B4-BE49-F238E27FC236}">
                <a16:creationId xmlns:a16="http://schemas.microsoft.com/office/drawing/2014/main" id="{00000000-0008-0000-0D00-00006F9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0048" name="Text Box 112">
            <a:extLst>
              <a:ext uri="{FF2B5EF4-FFF2-40B4-BE49-F238E27FC236}">
                <a16:creationId xmlns:a16="http://schemas.microsoft.com/office/drawing/2014/main" id="{00000000-0008-0000-0D00-0000709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156</xdr:row>
      <xdr:rowOff>38100</xdr:rowOff>
    </xdr:from>
    <xdr:to>
      <xdr:col>134</xdr:col>
      <xdr:colOff>47625</xdr:colOff>
      <xdr:row>157</xdr:row>
      <xdr:rowOff>142875</xdr:rowOff>
    </xdr:to>
    <xdr:grpSp>
      <xdr:nvGrpSpPr>
        <xdr:cNvPr id="40049" name="Group 113">
          <a:extLst>
            <a:ext uri="{FF2B5EF4-FFF2-40B4-BE49-F238E27FC236}">
              <a16:creationId xmlns:a16="http://schemas.microsoft.com/office/drawing/2014/main" id="{00000000-0008-0000-0D00-0000719C0000}"/>
            </a:ext>
          </a:extLst>
        </xdr:cNvPr>
        <xdr:cNvGrpSpPr>
          <a:grpSpLocks/>
        </xdr:cNvGrpSpPr>
      </xdr:nvGrpSpPr>
      <xdr:grpSpPr bwMode="auto">
        <a:xfrm>
          <a:off x="10285319" y="30047453"/>
          <a:ext cx="273424" cy="261657"/>
          <a:chOff x="1067" y="288"/>
          <a:chExt cx="29" cy="27"/>
        </a:xfrm>
      </xdr:grpSpPr>
      <xdr:sp macro="" textlink="">
        <xdr:nvSpPr>
          <xdr:cNvPr id="40050" name="Oval 114">
            <a:extLst>
              <a:ext uri="{FF2B5EF4-FFF2-40B4-BE49-F238E27FC236}">
                <a16:creationId xmlns:a16="http://schemas.microsoft.com/office/drawing/2014/main" id="{00000000-0008-0000-0D00-0000729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0051" name="Text Box 115">
            <a:extLst>
              <a:ext uri="{FF2B5EF4-FFF2-40B4-BE49-F238E27FC236}">
                <a16:creationId xmlns:a16="http://schemas.microsoft.com/office/drawing/2014/main" id="{00000000-0008-0000-0D00-0000739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195</xdr:row>
      <xdr:rowOff>38100</xdr:rowOff>
    </xdr:from>
    <xdr:to>
      <xdr:col>134</xdr:col>
      <xdr:colOff>47625</xdr:colOff>
      <xdr:row>196</xdr:row>
      <xdr:rowOff>142875</xdr:rowOff>
    </xdr:to>
    <xdr:grpSp>
      <xdr:nvGrpSpPr>
        <xdr:cNvPr id="40052" name="Group 116">
          <a:extLst>
            <a:ext uri="{FF2B5EF4-FFF2-40B4-BE49-F238E27FC236}">
              <a16:creationId xmlns:a16="http://schemas.microsoft.com/office/drawing/2014/main" id="{00000000-0008-0000-0D00-0000749C0000}"/>
            </a:ext>
          </a:extLst>
        </xdr:cNvPr>
        <xdr:cNvGrpSpPr>
          <a:grpSpLocks/>
        </xdr:cNvGrpSpPr>
      </xdr:nvGrpSpPr>
      <xdr:grpSpPr bwMode="auto">
        <a:xfrm>
          <a:off x="10285319" y="37611424"/>
          <a:ext cx="273424" cy="261657"/>
          <a:chOff x="1067" y="288"/>
          <a:chExt cx="29" cy="27"/>
        </a:xfrm>
      </xdr:grpSpPr>
      <xdr:sp macro="" textlink="">
        <xdr:nvSpPr>
          <xdr:cNvPr id="40053" name="Oval 117">
            <a:extLst>
              <a:ext uri="{FF2B5EF4-FFF2-40B4-BE49-F238E27FC236}">
                <a16:creationId xmlns:a16="http://schemas.microsoft.com/office/drawing/2014/main" id="{00000000-0008-0000-0D00-0000759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0054" name="Text Box 118">
            <a:extLst>
              <a:ext uri="{FF2B5EF4-FFF2-40B4-BE49-F238E27FC236}">
                <a16:creationId xmlns:a16="http://schemas.microsoft.com/office/drawing/2014/main" id="{00000000-0008-0000-0D00-0000769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80</xdr:col>
      <xdr:colOff>9525</xdr:colOff>
      <xdr:row>90</xdr:row>
      <xdr:rowOff>0</xdr:rowOff>
    </xdr:from>
    <xdr:to>
      <xdr:col>82</xdr:col>
      <xdr:colOff>66675</xdr:colOff>
      <xdr:row>90</xdr:row>
      <xdr:rowOff>190500</xdr:rowOff>
    </xdr:to>
    <xdr:sp macro="" textlink="">
      <xdr:nvSpPr>
        <xdr:cNvPr id="40055" name="Text Box 119">
          <a:extLst>
            <a:ext uri="{FF2B5EF4-FFF2-40B4-BE49-F238E27FC236}">
              <a16:creationId xmlns:a16="http://schemas.microsoft.com/office/drawing/2014/main" id="{00000000-0008-0000-0D00-0000779C0000}"/>
            </a:ext>
          </a:extLst>
        </xdr:cNvPr>
        <xdr:cNvSpPr txBox="1">
          <a:spLocks noChangeArrowheads="1"/>
        </xdr:cNvSpPr>
      </xdr:nvSpPr>
      <xdr:spPr bwMode="auto">
        <a:xfrm>
          <a:off x="7324725" y="150780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84</xdr:col>
      <xdr:colOff>66675</xdr:colOff>
      <xdr:row>90</xdr:row>
      <xdr:rowOff>0</xdr:rowOff>
    </xdr:from>
    <xdr:to>
      <xdr:col>87</xdr:col>
      <xdr:colOff>47625</xdr:colOff>
      <xdr:row>90</xdr:row>
      <xdr:rowOff>190500</xdr:rowOff>
    </xdr:to>
    <xdr:sp macro="" textlink="">
      <xdr:nvSpPr>
        <xdr:cNvPr id="40056" name="Text Box 120">
          <a:extLst>
            <a:ext uri="{FF2B5EF4-FFF2-40B4-BE49-F238E27FC236}">
              <a16:creationId xmlns:a16="http://schemas.microsoft.com/office/drawing/2014/main" id="{00000000-0008-0000-0D00-0000789C0000}"/>
            </a:ext>
          </a:extLst>
        </xdr:cNvPr>
        <xdr:cNvSpPr txBox="1">
          <a:spLocks noChangeArrowheads="1"/>
        </xdr:cNvSpPr>
      </xdr:nvSpPr>
      <xdr:spPr bwMode="auto">
        <a:xfrm>
          <a:off x="7686675" y="150780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81</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9525</xdr:colOff>
      <xdr:row>207</xdr:row>
      <xdr:rowOff>0</xdr:rowOff>
    </xdr:from>
    <xdr:to>
      <xdr:col>56</xdr:col>
      <xdr:colOff>66675</xdr:colOff>
      <xdr:row>207</xdr:row>
      <xdr:rowOff>190500</xdr:rowOff>
    </xdr:to>
    <xdr:sp macro="" textlink="">
      <xdr:nvSpPr>
        <xdr:cNvPr id="40057" name="Text Box 121">
          <a:extLst>
            <a:ext uri="{FF2B5EF4-FFF2-40B4-BE49-F238E27FC236}">
              <a16:creationId xmlns:a16="http://schemas.microsoft.com/office/drawing/2014/main" id="{00000000-0008-0000-0D00-0000799C0000}"/>
            </a:ext>
          </a:extLst>
        </xdr:cNvPr>
        <xdr:cNvSpPr txBox="1">
          <a:spLocks noChangeArrowheads="1"/>
        </xdr:cNvSpPr>
      </xdr:nvSpPr>
      <xdr:spPr bwMode="auto">
        <a:xfrm>
          <a:off x="4124325" y="34232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70</xdr:col>
      <xdr:colOff>0</xdr:colOff>
      <xdr:row>207</xdr:row>
      <xdr:rowOff>0</xdr:rowOff>
    </xdr:from>
    <xdr:to>
      <xdr:col>72</xdr:col>
      <xdr:colOff>57150</xdr:colOff>
      <xdr:row>207</xdr:row>
      <xdr:rowOff>190500</xdr:rowOff>
    </xdr:to>
    <xdr:sp macro="" textlink="">
      <xdr:nvSpPr>
        <xdr:cNvPr id="40058" name="Text Box 122">
          <a:extLst>
            <a:ext uri="{FF2B5EF4-FFF2-40B4-BE49-F238E27FC236}">
              <a16:creationId xmlns:a16="http://schemas.microsoft.com/office/drawing/2014/main" id="{00000000-0008-0000-0D00-00007A9C0000}"/>
            </a:ext>
          </a:extLst>
        </xdr:cNvPr>
        <xdr:cNvSpPr txBox="1">
          <a:spLocks noChangeArrowheads="1"/>
        </xdr:cNvSpPr>
      </xdr:nvSpPr>
      <xdr:spPr bwMode="auto">
        <a:xfrm>
          <a:off x="5334000" y="34232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oneCellAnchor>
    <xdr:from>
      <xdr:col>51</xdr:col>
      <xdr:colOff>9525</xdr:colOff>
      <xdr:row>50</xdr:row>
      <xdr:rowOff>180975</xdr:rowOff>
    </xdr:from>
    <xdr:ext cx="214032" cy="190500"/>
    <xdr:sp macro="" textlink="">
      <xdr:nvSpPr>
        <xdr:cNvPr id="102" name="Text Box 57">
          <a:extLst>
            <a:ext uri="{FF2B5EF4-FFF2-40B4-BE49-F238E27FC236}">
              <a16:creationId xmlns:a16="http://schemas.microsoft.com/office/drawing/2014/main" id="{00000000-0008-0000-0D00-000066000000}"/>
            </a:ext>
          </a:extLst>
        </xdr:cNvPr>
        <xdr:cNvSpPr txBox="1">
          <a:spLocks noChangeArrowheads="1"/>
        </xdr:cNvSpPr>
      </xdr:nvSpPr>
      <xdr:spPr bwMode="auto">
        <a:xfrm>
          <a:off x="4794437" y="8686240"/>
          <a:ext cx="214032"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oneCellAnchor>
  <xdr:oneCellAnchor>
    <xdr:from>
      <xdr:col>44</xdr:col>
      <xdr:colOff>0</xdr:colOff>
      <xdr:row>89</xdr:row>
      <xdr:rowOff>180975</xdr:rowOff>
    </xdr:from>
    <xdr:ext cx="214032" cy="190500"/>
    <xdr:sp macro="" textlink="">
      <xdr:nvSpPr>
        <xdr:cNvPr id="103" name="Text Box 69">
          <a:extLst>
            <a:ext uri="{FF2B5EF4-FFF2-40B4-BE49-F238E27FC236}">
              <a16:creationId xmlns:a16="http://schemas.microsoft.com/office/drawing/2014/main" id="{00000000-0008-0000-0D00-000067000000}"/>
            </a:ext>
          </a:extLst>
        </xdr:cNvPr>
        <xdr:cNvSpPr txBox="1">
          <a:spLocks noChangeArrowheads="1"/>
        </xdr:cNvSpPr>
      </xdr:nvSpPr>
      <xdr:spPr bwMode="auto">
        <a:xfrm>
          <a:off x="2823882" y="15051181"/>
          <a:ext cx="214032"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23</a:t>
          </a:r>
          <a:endParaRPr lang="ja-JP" altLang="en-US" sz="600" b="0" i="0" u="none" strike="noStrike" baseline="0">
            <a:solidFill>
              <a:srgbClr val="000000"/>
            </a:solidFill>
            <a:latin typeface="ＭＳ Ｐゴシック"/>
            <a:ea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25</xdr:col>
      <xdr:colOff>9525</xdr:colOff>
      <xdr:row>1</xdr:row>
      <xdr:rowOff>38100</xdr:rowOff>
    </xdr:from>
    <xdr:to>
      <xdr:col>27</xdr:col>
      <xdr:colOff>19050</xdr:colOff>
      <xdr:row>2</xdr:row>
      <xdr:rowOff>47625</xdr:rowOff>
    </xdr:to>
    <xdr:sp macro="" textlink="">
      <xdr:nvSpPr>
        <xdr:cNvPr id="40961" name="Text Box 1">
          <a:extLst>
            <a:ext uri="{FF2B5EF4-FFF2-40B4-BE49-F238E27FC236}">
              <a16:creationId xmlns:a16="http://schemas.microsoft.com/office/drawing/2014/main" id="{00000000-0008-0000-0E00-000001A00000}"/>
            </a:ext>
          </a:extLst>
        </xdr:cNvPr>
        <xdr:cNvSpPr txBox="1">
          <a:spLocks noChangeArrowheads="1"/>
        </xdr:cNvSpPr>
      </xdr:nvSpPr>
      <xdr:spPr bwMode="auto">
        <a:xfrm>
          <a:off x="19145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xdr:row>
      <xdr:rowOff>38100</xdr:rowOff>
    </xdr:from>
    <xdr:to>
      <xdr:col>32</xdr:col>
      <xdr:colOff>0</xdr:colOff>
      <xdr:row>2</xdr:row>
      <xdr:rowOff>47625</xdr:rowOff>
    </xdr:to>
    <xdr:sp macro="" textlink="">
      <xdr:nvSpPr>
        <xdr:cNvPr id="40962" name="Text Box 2">
          <a:extLst>
            <a:ext uri="{FF2B5EF4-FFF2-40B4-BE49-F238E27FC236}">
              <a16:creationId xmlns:a16="http://schemas.microsoft.com/office/drawing/2014/main" id="{00000000-0008-0000-0E00-000002A00000}"/>
            </a:ext>
          </a:extLst>
        </xdr:cNvPr>
        <xdr:cNvSpPr txBox="1">
          <a:spLocks noChangeArrowheads="1"/>
        </xdr:cNvSpPr>
      </xdr:nvSpPr>
      <xdr:spPr bwMode="auto">
        <a:xfrm>
          <a:off x="227647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38100</xdr:rowOff>
    </xdr:from>
    <xdr:ext cx="116541" cy="156883"/>
    <xdr:sp macro="" textlink="">
      <xdr:nvSpPr>
        <xdr:cNvPr id="40963" name="Text Box 3">
          <a:extLst>
            <a:ext uri="{FF2B5EF4-FFF2-40B4-BE49-F238E27FC236}">
              <a16:creationId xmlns:a16="http://schemas.microsoft.com/office/drawing/2014/main" id="{00000000-0008-0000-0E00-000003A00000}"/>
            </a:ext>
          </a:extLst>
        </xdr:cNvPr>
        <xdr:cNvSpPr txBox="1">
          <a:spLocks noChangeArrowheads="1"/>
        </xdr:cNvSpPr>
      </xdr:nvSpPr>
      <xdr:spPr bwMode="auto">
        <a:xfrm>
          <a:off x="55245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40964" name="Line 4">
          <a:extLst>
            <a:ext uri="{FF2B5EF4-FFF2-40B4-BE49-F238E27FC236}">
              <a16:creationId xmlns:a16="http://schemas.microsoft.com/office/drawing/2014/main" id="{00000000-0008-0000-0E00-000004A00000}"/>
            </a:ext>
          </a:extLst>
        </xdr:cNvPr>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3</xdr:row>
          <xdr:rowOff>38100</xdr:rowOff>
        </xdr:from>
        <xdr:to>
          <xdr:col>24</xdr:col>
          <xdr:colOff>28575</xdr:colOff>
          <xdr:row>5</xdr:row>
          <xdr:rowOff>9525</xdr:rowOff>
        </xdr:to>
        <xdr:sp macro="" textlink="">
          <xdr:nvSpPr>
            <xdr:cNvPr id="40965" name="CommandButton1" hidden="1">
              <a:extLst>
                <a:ext uri="{63B3BB69-23CF-44E3-9099-C40C66FF867C}">
                  <a14:compatExt spid="_x0000_s40965"/>
                </a:ext>
                <a:ext uri="{FF2B5EF4-FFF2-40B4-BE49-F238E27FC236}">
                  <a16:creationId xmlns:a16="http://schemas.microsoft.com/office/drawing/2014/main" id="{00000000-0008-0000-0E00-000005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42</xdr:row>
          <xdr:rowOff>76200</xdr:rowOff>
        </xdr:from>
        <xdr:to>
          <xdr:col>12</xdr:col>
          <xdr:colOff>9525</xdr:colOff>
          <xdr:row>44</xdr:row>
          <xdr:rowOff>9525</xdr:rowOff>
        </xdr:to>
        <xdr:sp macro="" textlink="">
          <xdr:nvSpPr>
            <xdr:cNvPr id="40966" name="CommandButton2" hidden="1">
              <a:extLst>
                <a:ext uri="{63B3BB69-23CF-44E3-9099-C40C66FF867C}">
                  <a14:compatExt spid="_x0000_s40966"/>
                </a:ext>
                <a:ext uri="{FF2B5EF4-FFF2-40B4-BE49-F238E27FC236}">
                  <a16:creationId xmlns:a16="http://schemas.microsoft.com/office/drawing/2014/main" id="{00000000-0008-0000-0E00-000006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11</xdr:row>
      <xdr:rowOff>38100</xdr:rowOff>
    </xdr:from>
    <xdr:to>
      <xdr:col>30</xdr:col>
      <xdr:colOff>9525</xdr:colOff>
      <xdr:row>12</xdr:row>
      <xdr:rowOff>38100</xdr:rowOff>
    </xdr:to>
    <xdr:sp macro="" textlink="">
      <xdr:nvSpPr>
        <xdr:cNvPr id="40967" name="Text Box 7">
          <a:extLst>
            <a:ext uri="{FF2B5EF4-FFF2-40B4-BE49-F238E27FC236}">
              <a16:creationId xmlns:a16="http://schemas.microsoft.com/office/drawing/2014/main" id="{00000000-0008-0000-0E00-000007A00000}"/>
            </a:ext>
          </a:extLst>
        </xdr:cNvPr>
        <xdr:cNvSpPr txBox="1">
          <a:spLocks noChangeArrowheads="1"/>
        </xdr:cNvSpPr>
      </xdr:nvSpPr>
      <xdr:spPr bwMode="auto">
        <a:xfrm>
          <a:off x="2114550" y="2114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12</xdr:row>
      <xdr:rowOff>0</xdr:rowOff>
    </xdr:from>
    <xdr:to>
      <xdr:col>39</xdr:col>
      <xdr:colOff>38100</xdr:colOff>
      <xdr:row>12</xdr:row>
      <xdr:rowOff>142875</xdr:rowOff>
    </xdr:to>
    <xdr:sp macro="" textlink="">
      <xdr:nvSpPr>
        <xdr:cNvPr id="40968" name="Text Box 8">
          <a:extLst>
            <a:ext uri="{FF2B5EF4-FFF2-40B4-BE49-F238E27FC236}">
              <a16:creationId xmlns:a16="http://schemas.microsoft.com/office/drawing/2014/main" id="{00000000-0008-0000-0E00-000008A00000}"/>
            </a:ext>
          </a:extLst>
        </xdr:cNvPr>
        <xdr:cNvSpPr txBox="1">
          <a:spLocks noChangeArrowheads="1"/>
        </xdr:cNvSpPr>
      </xdr:nvSpPr>
      <xdr:spPr bwMode="auto">
        <a:xfrm>
          <a:off x="2752725" y="2266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48</xdr:col>
      <xdr:colOff>19050</xdr:colOff>
      <xdr:row>12</xdr:row>
      <xdr:rowOff>0</xdr:rowOff>
    </xdr:from>
    <xdr:to>
      <xdr:col>51</xdr:col>
      <xdr:colOff>38100</xdr:colOff>
      <xdr:row>12</xdr:row>
      <xdr:rowOff>142875</xdr:rowOff>
    </xdr:to>
    <xdr:sp macro="" textlink="">
      <xdr:nvSpPr>
        <xdr:cNvPr id="40969" name="Text Box 9">
          <a:extLst>
            <a:ext uri="{FF2B5EF4-FFF2-40B4-BE49-F238E27FC236}">
              <a16:creationId xmlns:a16="http://schemas.microsoft.com/office/drawing/2014/main" id="{00000000-0008-0000-0E00-000009A00000}"/>
            </a:ext>
          </a:extLst>
        </xdr:cNvPr>
        <xdr:cNvSpPr txBox="1">
          <a:spLocks noChangeArrowheads="1"/>
        </xdr:cNvSpPr>
      </xdr:nvSpPr>
      <xdr:spPr bwMode="auto">
        <a:xfrm>
          <a:off x="3676650" y="22669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60</xdr:col>
      <xdr:colOff>9525</xdr:colOff>
      <xdr:row>12</xdr:row>
      <xdr:rowOff>0</xdr:rowOff>
    </xdr:from>
    <xdr:to>
      <xdr:col>63</xdr:col>
      <xdr:colOff>38100</xdr:colOff>
      <xdr:row>12</xdr:row>
      <xdr:rowOff>142875</xdr:rowOff>
    </xdr:to>
    <xdr:sp macro="" textlink="">
      <xdr:nvSpPr>
        <xdr:cNvPr id="40970" name="Text Box 10">
          <a:extLst>
            <a:ext uri="{FF2B5EF4-FFF2-40B4-BE49-F238E27FC236}">
              <a16:creationId xmlns:a16="http://schemas.microsoft.com/office/drawing/2014/main" id="{00000000-0008-0000-0E00-00000AA00000}"/>
            </a:ext>
          </a:extLst>
        </xdr:cNvPr>
        <xdr:cNvSpPr txBox="1">
          <a:spLocks noChangeArrowheads="1"/>
        </xdr:cNvSpPr>
      </xdr:nvSpPr>
      <xdr:spPr bwMode="auto">
        <a:xfrm>
          <a:off x="4581525" y="2266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72</xdr:col>
      <xdr:colOff>9525</xdr:colOff>
      <xdr:row>12</xdr:row>
      <xdr:rowOff>0</xdr:rowOff>
    </xdr:from>
    <xdr:to>
      <xdr:col>75</xdr:col>
      <xdr:colOff>38100</xdr:colOff>
      <xdr:row>12</xdr:row>
      <xdr:rowOff>142875</xdr:rowOff>
    </xdr:to>
    <xdr:sp macro="" textlink="">
      <xdr:nvSpPr>
        <xdr:cNvPr id="40973" name="Text Box 13">
          <a:extLst>
            <a:ext uri="{FF2B5EF4-FFF2-40B4-BE49-F238E27FC236}">
              <a16:creationId xmlns:a16="http://schemas.microsoft.com/office/drawing/2014/main" id="{00000000-0008-0000-0E00-00000DA00000}"/>
            </a:ext>
          </a:extLst>
        </xdr:cNvPr>
        <xdr:cNvSpPr txBox="1">
          <a:spLocks noChangeArrowheads="1"/>
        </xdr:cNvSpPr>
      </xdr:nvSpPr>
      <xdr:spPr bwMode="auto">
        <a:xfrm>
          <a:off x="5495925" y="2266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84</xdr:col>
      <xdr:colOff>19050</xdr:colOff>
      <xdr:row>12</xdr:row>
      <xdr:rowOff>0</xdr:rowOff>
    </xdr:from>
    <xdr:to>
      <xdr:col>87</xdr:col>
      <xdr:colOff>38100</xdr:colOff>
      <xdr:row>12</xdr:row>
      <xdr:rowOff>142875</xdr:rowOff>
    </xdr:to>
    <xdr:sp macro="" textlink="">
      <xdr:nvSpPr>
        <xdr:cNvPr id="40974" name="Text Box 14">
          <a:extLst>
            <a:ext uri="{FF2B5EF4-FFF2-40B4-BE49-F238E27FC236}">
              <a16:creationId xmlns:a16="http://schemas.microsoft.com/office/drawing/2014/main" id="{00000000-0008-0000-0E00-00000EA00000}"/>
            </a:ext>
          </a:extLst>
        </xdr:cNvPr>
        <xdr:cNvSpPr txBox="1">
          <a:spLocks noChangeArrowheads="1"/>
        </xdr:cNvSpPr>
      </xdr:nvSpPr>
      <xdr:spPr bwMode="auto">
        <a:xfrm>
          <a:off x="6419850" y="22669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99</xdr:col>
      <xdr:colOff>19050</xdr:colOff>
      <xdr:row>12</xdr:row>
      <xdr:rowOff>0</xdr:rowOff>
    </xdr:from>
    <xdr:to>
      <xdr:col>102</xdr:col>
      <xdr:colOff>38100</xdr:colOff>
      <xdr:row>12</xdr:row>
      <xdr:rowOff>142875</xdr:rowOff>
    </xdr:to>
    <xdr:sp macro="" textlink="">
      <xdr:nvSpPr>
        <xdr:cNvPr id="40975" name="Text Box 15">
          <a:extLst>
            <a:ext uri="{FF2B5EF4-FFF2-40B4-BE49-F238E27FC236}">
              <a16:creationId xmlns:a16="http://schemas.microsoft.com/office/drawing/2014/main" id="{00000000-0008-0000-0E00-00000FA00000}"/>
            </a:ext>
          </a:extLst>
        </xdr:cNvPr>
        <xdr:cNvSpPr txBox="1">
          <a:spLocks noChangeArrowheads="1"/>
        </xdr:cNvSpPr>
      </xdr:nvSpPr>
      <xdr:spPr bwMode="auto">
        <a:xfrm>
          <a:off x="7562850" y="22669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25</xdr:col>
      <xdr:colOff>19050</xdr:colOff>
      <xdr:row>40</xdr:row>
      <xdr:rowOff>47625</xdr:rowOff>
    </xdr:from>
    <xdr:to>
      <xdr:col>27</xdr:col>
      <xdr:colOff>38100</xdr:colOff>
      <xdr:row>41</xdr:row>
      <xdr:rowOff>57150</xdr:rowOff>
    </xdr:to>
    <xdr:sp macro="" textlink="">
      <xdr:nvSpPr>
        <xdr:cNvPr id="40976" name="Text Box 16">
          <a:extLst>
            <a:ext uri="{FF2B5EF4-FFF2-40B4-BE49-F238E27FC236}">
              <a16:creationId xmlns:a16="http://schemas.microsoft.com/office/drawing/2014/main" id="{00000000-0008-0000-0E00-000010A00000}"/>
            </a:ext>
          </a:extLst>
        </xdr:cNvPr>
        <xdr:cNvSpPr txBox="1">
          <a:spLocks noChangeArrowheads="1"/>
        </xdr:cNvSpPr>
      </xdr:nvSpPr>
      <xdr:spPr bwMode="auto">
        <a:xfrm>
          <a:off x="1924050" y="66484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40</xdr:row>
      <xdr:rowOff>47625</xdr:rowOff>
    </xdr:from>
    <xdr:to>
      <xdr:col>32</xdr:col>
      <xdr:colOff>0</xdr:colOff>
      <xdr:row>41</xdr:row>
      <xdr:rowOff>57150</xdr:rowOff>
    </xdr:to>
    <xdr:sp macro="" textlink="">
      <xdr:nvSpPr>
        <xdr:cNvPr id="40977" name="Text Box 17">
          <a:extLst>
            <a:ext uri="{FF2B5EF4-FFF2-40B4-BE49-F238E27FC236}">
              <a16:creationId xmlns:a16="http://schemas.microsoft.com/office/drawing/2014/main" id="{00000000-0008-0000-0E00-000011A00000}"/>
            </a:ext>
          </a:extLst>
        </xdr:cNvPr>
        <xdr:cNvSpPr txBox="1">
          <a:spLocks noChangeArrowheads="1"/>
        </xdr:cNvSpPr>
      </xdr:nvSpPr>
      <xdr:spPr bwMode="auto">
        <a:xfrm>
          <a:off x="2276475" y="66484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40</xdr:row>
      <xdr:rowOff>47625</xdr:rowOff>
    </xdr:from>
    <xdr:ext cx="116541" cy="156882"/>
    <xdr:sp macro="" textlink="">
      <xdr:nvSpPr>
        <xdr:cNvPr id="40978" name="Text Box 18">
          <a:extLst>
            <a:ext uri="{FF2B5EF4-FFF2-40B4-BE49-F238E27FC236}">
              <a16:creationId xmlns:a16="http://schemas.microsoft.com/office/drawing/2014/main" id="{00000000-0008-0000-0E00-000012A00000}"/>
            </a:ext>
          </a:extLst>
        </xdr:cNvPr>
        <xdr:cNvSpPr txBox="1">
          <a:spLocks noChangeArrowheads="1"/>
        </xdr:cNvSpPr>
      </xdr:nvSpPr>
      <xdr:spPr bwMode="auto">
        <a:xfrm>
          <a:off x="552450" y="66484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44</xdr:row>
      <xdr:rowOff>76200</xdr:rowOff>
    </xdr:from>
    <xdr:to>
      <xdr:col>31</xdr:col>
      <xdr:colOff>0</xdr:colOff>
      <xdr:row>44</xdr:row>
      <xdr:rowOff>76200</xdr:rowOff>
    </xdr:to>
    <xdr:sp macro="" textlink="">
      <xdr:nvSpPr>
        <xdr:cNvPr id="40979" name="Line 19">
          <a:extLst>
            <a:ext uri="{FF2B5EF4-FFF2-40B4-BE49-F238E27FC236}">
              <a16:creationId xmlns:a16="http://schemas.microsoft.com/office/drawing/2014/main" id="{00000000-0008-0000-0E00-000013A00000}"/>
            </a:ext>
          </a:extLst>
        </xdr:cNvPr>
        <xdr:cNvSpPr>
          <a:spLocks noChangeShapeType="1"/>
        </xdr:cNvSpPr>
      </xdr:nvSpPr>
      <xdr:spPr bwMode="auto">
        <a:xfrm>
          <a:off x="476250" y="75438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126</xdr:col>
      <xdr:colOff>66675</xdr:colOff>
      <xdr:row>11</xdr:row>
      <xdr:rowOff>180975</xdr:rowOff>
    </xdr:from>
    <xdr:to>
      <xdr:col>129</xdr:col>
      <xdr:colOff>57150</xdr:colOff>
      <xdr:row>12</xdr:row>
      <xdr:rowOff>180975</xdr:rowOff>
    </xdr:to>
    <xdr:sp macro="" textlink="">
      <xdr:nvSpPr>
        <xdr:cNvPr id="40980" name="Text Box 20">
          <a:extLst>
            <a:ext uri="{FF2B5EF4-FFF2-40B4-BE49-F238E27FC236}">
              <a16:creationId xmlns:a16="http://schemas.microsoft.com/office/drawing/2014/main" id="{00000000-0008-0000-0E00-000014A00000}"/>
            </a:ext>
          </a:extLst>
        </xdr:cNvPr>
        <xdr:cNvSpPr txBox="1">
          <a:spLocks noChangeArrowheads="1"/>
        </xdr:cNvSpPr>
      </xdr:nvSpPr>
      <xdr:spPr bwMode="auto">
        <a:xfrm>
          <a:off x="9667875" y="22574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80</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114</xdr:col>
      <xdr:colOff>19050</xdr:colOff>
      <xdr:row>12</xdr:row>
      <xdr:rowOff>0</xdr:rowOff>
    </xdr:from>
    <xdr:to>
      <xdr:col>117</xdr:col>
      <xdr:colOff>38100</xdr:colOff>
      <xdr:row>12</xdr:row>
      <xdr:rowOff>142875</xdr:rowOff>
    </xdr:to>
    <xdr:sp macro="" textlink="">
      <xdr:nvSpPr>
        <xdr:cNvPr id="40981" name="Text Box 21">
          <a:extLst>
            <a:ext uri="{FF2B5EF4-FFF2-40B4-BE49-F238E27FC236}">
              <a16:creationId xmlns:a16="http://schemas.microsoft.com/office/drawing/2014/main" id="{00000000-0008-0000-0E00-000015A00000}"/>
            </a:ext>
          </a:extLst>
        </xdr:cNvPr>
        <xdr:cNvSpPr txBox="1">
          <a:spLocks noChangeArrowheads="1"/>
        </xdr:cNvSpPr>
      </xdr:nvSpPr>
      <xdr:spPr bwMode="auto">
        <a:xfrm>
          <a:off x="8705850" y="22669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69</a:t>
          </a:r>
        </a:p>
      </xdr:txBody>
    </xdr:sp>
    <xdr:clientData/>
  </xdr:twoCellAnchor>
  <xdr:twoCellAnchor editAs="oneCell">
    <xdr:from>
      <xdr:col>36</xdr:col>
      <xdr:colOff>0</xdr:colOff>
      <xdr:row>23</xdr:row>
      <xdr:rowOff>171450</xdr:rowOff>
    </xdr:from>
    <xdr:to>
      <xdr:col>39</xdr:col>
      <xdr:colOff>38100</xdr:colOff>
      <xdr:row>24</xdr:row>
      <xdr:rowOff>200025</xdr:rowOff>
    </xdr:to>
    <xdr:sp macro="" textlink="">
      <xdr:nvSpPr>
        <xdr:cNvPr id="40982" name="Text Box 22">
          <a:extLst>
            <a:ext uri="{FF2B5EF4-FFF2-40B4-BE49-F238E27FC236}">
              <a16:creationId xmlns:a16="http://schemas.microsoft.com/office/drawing/2014/main" id="{00000000-0008-0000-0E00-000016A00000}"/>
            </a:ext>
          </a:extLst>
        </xdr:cNvPr>
        <xdr:cNvSpPr txBox="1">
          <a:spLocks noChangeArrowheads="1"/>
        </xdr:cNvSpPr>
      </xdr:nvSpPr>
      <xdr:spPr bwMode="auto">
        <a:xfrm>
          <a:off x="2743200" y="4086225"/>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48</xdr:col>
      <xdr:colOff>0</xdr:colOff>
      <xdr:row>23</xdr:row>
      <xdr:rowOff>171450</xdr:rowOff>
    </xdr:from>
    <xdr:to>
      <xdr:col>51</xdr:col>
      <xdr:colOff>38100</xdr:colOff>
      <xdr:row>24</xdr:row>
      <xdr:rowOff>190500</xdr:rowOff>
    </xdr:to>
    <xdr:sp macro="" textlink="">
      <xdr:nvSpPr>
        <xdr:cNvPr id="40983" name="Text Box 23">
          <a:extLst>
            <a:ext uri="{FF2B5EF4-FFF2-40B4-BE49-F238E27FC236}">
              <a16:creationId xmlns:a16="http://schemas.microsoft.com/office/drawing/2014/main" id="{00000000-0008-0000-0E00-000017A00000}"/>
            </a:ext>
          </a:extLst>
        </xdr:cNvPr>
        <xdr:cNvSpPr txBox="1">
          <a:spLocks noChangeArrowheads="1"/>
        </xdr:cNvSpPr>
      </xdr:nvSpPr>
      <xdr:spPr bwMode="auto">
        <a:xfrm>
          <a:off x="3657600" y="408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60</xdr:col>
      <xdr:colOff>0</xdr:colOff>
      <xdr:row>23</xdr:row>
      <xdr:rowOff>171450</xdr:rowOff>
    </xdr:from>
    <xdr:to>
      <xdr:col>63</xdr:col>
      <xdr:colOff>9525</xdr:colOff>
      <xdr:row>24</xdr:row>
      <xdr:rowOff>209550</xdr:rowOff>
    </xdr:to>
    <xdr:sp macro="" textlink="">
      <xdr:nvSpPr>
        <xdr:cNvPr id="40984" name="Text Box 24">
          <a:extLst>
            <a:ext uri="{FF2B5EF4-FFF2-40B4-BE49-F238E27FC236}">
              <a16:creationId xmlns:a16="http://schemas.microsoft.com/office/drawing/2014/main" id="{00000000-0008-0000-0E00-000018A00000}"/>
            </a:ext>
          </a:extLst>
        </xdr:cNvPr>
        <xdr:cNvSpPr txBox="1">
          <a:spLocks noChangeArrowheads="1"/>
        </xdr:cNvSpPr>
      </xdr:nvSpPr>
      <xdr:spPr bwMode="auto">
        <a:xfrm>
          <a:off x="4572000" y="4086225"/>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84</xdr:col>
      <xdr:colOff>0</xdr:colOff>
      <xdr:row>23</xdr:row>
      <xdr:rowOff>171450</xdr:rowOff>
    </xdr:from>
    <xdr:to>
      <xdr:col>86</xdr:col>
      <xdr:colOff>66675</xdr:colOff>
      <xdr:row>24</xdr:row>
      <xdr:rowOff>209550</xdr:rowOff>
    </xdr:to>
    <xdr:sp macro="" textlink="">
      <xdr:nvSpPr>
        <xdr:cNvPr id="40985" name="Text Box 25">
          <a:extLst>
            <a:ext uri="{FF2B5EF4-FFF2-40B4-BE49-F238E27FC236}">
              <a16:creationId xmlns:a16="http://schemas.microsoft.com/office/drawing/2014/main" id="{00000000-0008-0000-0E00-000019A00000}"/>
            </a:ext>
          </a:extLst>
        </xdr:cNvPr>
        <xdr:cNvSpPr txBox="1">
          <a:spLocks noChangeArrowheads="1"/>
        </xdr:cNvSpPr>
      </xdr:nvSpPr>
      <xdr:spPr bwMode="auto">
        <a:xfrm>
          <a:off x="6400800" y="40862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99</xdr:col>
      <xdr:colOff>0</xdr:colOff>
      <xdr:row>23</xdr:row>
      <xdr:rowOff>171450</xdr:rowOff>
    </xdr:from>
    <xdr:to>
      <xdr:col>102</xdr:col>
      <xdr:colOff>38100</xdr:colOff>
      <xdr:row>24</xdr:row>
      <xdr:rowOff>190500</xdr:rowOff>
    </xdr:to>
    <xdr:sp macro="" textlink="">
      <xdr:nvSpPr>
        <xdr:cNvPr id="40986" name="Text Box 26">
          <a:extLst>
            <a:ext uri="{FF2B5EF4-FFF2-40B4-BE49-F238E27FC236}">
              <a16:creationId xmlns:a16="http://schemas.microsoft.com/office/drawing/2014/main" id="{00000000-0008-0000-0E00-00001AA00000}"/>
            </a:ext>
          </a:extLst>
        </xdr:cNvPr>
        <xdr:cNvSpPr txBox="1">
          <a:spLocks noChangeArrowheads="1"/>
        </xdr:cNvSpPr>
      </xdr:nvSpPr>
      <xdr:spPr bwMode="auto">
        <a:xfrm>
          <a:off x="7543800" y="408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114</xdr:col>
      <xdr:colOff>0</xdr:colOff>
      <xdr:row>23</xdr:row>
      <xdr:rowOff>171450</xdr:rowOff>
    </xdr:from>
    <xdr:to>
      <xdr:col>117</xdr:col>
      <xdr:colOff>38100</xdr:colOff>
      <xdr:row>24</xdr:row>
      <xdr:rowOff>180975</xdr:rowOff>
    </xdr:to>
    <xdr:sp macro="" textlink="">
      <xdr:nvSpPr>
        <xdr:cNvPr id="40987" name="Text Box 27">
          <a:extLst>
            <a:ext uri="{FF2B5EF4-FFF2-40B4-BE49-F238E27FC236}">
              <a16:creationId xmlns:a16="http://schemas.microsoft.com/office/drawing/2014/main" id="{00000000-0008-0000-0E00-00001BA00000}"/>
            </a:ext>
          </a:extLst>
        </xdr:cNvPr>
        <xdr:cNvSpPr txBox="1">
          <a:spLocks noChangeArrowheads="1"/>
        </xdr:cNvSpPr>
      </xdr:nvSpPr>
      <xdr:spPr bwMode="auto">
        <a:xfrm>
          <a:off x="8686800" y="4086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27</xdr:col>
      <xdr:colOff>57150</xdr:colOff>
      <xdr:row>50</xdr:row>
      <xdr:rowOff>38100</xdr:rowOff>
    </xdr:from>
    <xdr:to>
      <xdr:col>30</xdr:col>
      <xdr:colOff>9525</xdr:colOff>
      <xdr:row>51</xdr:row>
      <xdr:rowOff>38100</xdr:rowOff>
    </xdr:to>
    <xdr:sp macro="" textlink="">
      <xdr:nvSpPr>
        <xdr:cNvPr id="40988" name="Text Box 28">
          <a:extLst>
            <a:ext uri="{FF2B5EF4-FFF2-40B4-BE49-F238E27FC236}">
              <a16:creationId xmlns:a16="http://schemas.microsoft.com/office/drawing/2014/main" id="{00000000-0008-0000-0E00-00001CA00000}"/>
            </a:ext>
          </a:extLst>
        </xdr:cNvPr>
        <xdr:cNvSpPr txBox="1">
          <a:spLocks noChangeArrowheads="1"/>
        </xdr:cNvSpPr>
      </xdr:nvSpPr>
      <xdr:spPr bwMode="auto">
        <a:xfrm>
          <a:off x="2114550" y="8591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50</xdr:row>
      <xdr:rowOff>180975</xdr:rowOff>
    </xdr:from>
    <xdr:to>
      <xdr:col>39</xdr:col>
      <xdr:colOff>38100</xdr:colOff>
      <xdr:row>51</xdr:row>
      <xdr:rowOff>133350</xdr:rowOff>
    </xdr:to>
    <xdr:sp macro="" textlink="">
      <xdr:nvSpPr>
        <xdr:cNvPr id="40989" name="Text Box 29">
          <a:extLst>
            <a:ext uri="{FF2B5EF4-FFF2-40B4-BE49-F238E27FC236}">
              <a16:creationId xmlns:a16="http://schemas.microsoft.com/office/drawing/2014/main" id="{00000000-0008-0000-0E00-00001DA00000}"/>
            </a:ext>
          </a:extLst>
        </xdr:cNvPr>
        <xdr:cNvSpPr txBox="1">
          <a:spLocks noChangeArrowheads="1"/>
        </xdr:cNvSpPr>
      </xdr:nvSpPr>
      <xdr:spPr bwMode="auto">
        <a:xfrm>
          <a:off x="2752725" y="8734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36</xdr:col>
      <xdr:colOff>0</xdr:colOff>
      <xdr:row>62</xdr:row>
      <xdr:rowOff>180975</xdr:rowOff>
    </xdr:from>
    <xdr:to>
      <xdr:col>39</xdr:col>
      <xdr:colOff>38100</xdr:colOff>
      <xdr:row>63</xdr:row>
      <xdr:rowOff>209550</xdr:rowOff>
    </xdr:to>
    <xdr:sp macro="" textlink="">
      <xdr:nvSpPr>
        <xdr:cNvPr id="41003" name="Text Box 43">
          <a:extLst>
            <a:ext uri="{FF2B5EF4-FFF2-40B4-BE49-F238E27FC236}">
              <a16:creationId xmlns:a16="http://schemas.microsoft.com/office/drawing/2014/main" id="{00000000-0008-0000-0E00-00002BA00000}"/>
            </a:ext>
          </a:extLst>
        </xdr:cNvPr>
        <xdr:cNvSpPr txBox="1">
          <a:spLocks noChangeArrowheads="1"/>
        </xdr:cNvSpPr>
      </xdr:nvSpPr>
      <xdr:spPr bwMode="auto">
        <a:xfrm>
          <a:off x="2743200" y="10572750"/>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xdr:from>
      <xdr:col>131</xdr:col>
      <xdr:colOff>9525</xdr:colOff>
      <xdr:row>39</xdr:row>
      <xdr:rowOff>38100</xdr:rowOff>
    </xdr:from>
    <xdr:to>
      <xdr:col>134</xdr:col>
      <xdr:colOff>47625</xdr:colOff>
      <xdr:row>40</xdr:row>
      <xdr:rowOff>142875</xdr:rowOff>
    </xdr:to>
    <xdr:grpSp>
      <xdr:nvGrpSpPr>
        <xdr:cNvPr id="41010" name="Group 50">
          <a:extLst>
            <a:ext uri="{FF2B5EF4-FFF2-40B4-BE49-F238E27FC236}">
              <a16:creationId xmlns:a16="http://schemas.microsoft.com/office/drawing/2014/main" id="{00000000-0008-0000-0E00-000032A00000}"/>
            </a:ext>
          </a:extLst>
        </xdr:cNvPr>
        <xdr:cNvGrpSpPr>
          <a:grpSpLocks/>
        </xdr:cNvGrpSpPr>
      </xdr:nvGrpSpPr>
      <xdr:grpSpPr bwMode="auto">
        <a:xfrm>
          <a:off x="10285319" y="7613276"/>
          <a:ext cx="273424" cy="261658"/>
          <a:chOff x="1067" y="288"/>
          <a:chExt cx="29" cy="27"/>
        </a:xfrm>
      </xdr:grpSpPr>
      <xdr:sp macro="" textlink="">
        <xdr:nvSpPr>
          <xdr:cNvPr id="41011" name="Oval 51">
            <a:extLst>
              <a:ext uri="{FF2B5EF4-FFF2-40B4-BE49-F238E27FC236}">
                <a16:creationId xmlns:a16="http://schemas.microsoft.com/office/drawing/2014/main" id="{00000000-0008-0000-0E00-000033A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1012" name="Text Box 52">
            <a:extLst>
              <a:ext uri="{FF2B5EF4-FFF2-40B4-BE49-F238E27FC236}">
                <a16:creationId xmlns:a16="http://schemas.microsoft.com/office/drawing/2014/main" id="{00000000-0008-0000-0E00-000034A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0</xdr:row>
      <xdr:rowOff>38100</xdr:rowOff>
    </xdr:from>
    <xdr:to>
      <xdr:col>134</xdr:col>
      <xdr:colOff>47625</xdr:colOff>
      <xdr:row>1</xdr:row>
      <xdr:rowOff>142875</xdr:rowOff>
    </xdr:to>
    <xdr:grpSp>
      <xdr:nvGrpSpPr>
        <xdr:cNvPr id="41013" name="Group 53">
          <a:extLst>
            <a:ext uri="{FF2B5EF4-FFF2-40B4-BE49-F238E27FC236}">
              <a16:creationId xmlns:a16="http://schemas.microsoft.com/office/drawing/2014/main" id="{00000000-0008-0000-0E00-000035A00000}"/>
            </a:ext>
          </a:extLst>
        </xdr:cNvPr>
        <xdr:cNvGrpSpPr>
          <a:grpSpLocks/>
        </xdr:cNvGrpSpPr>
      </xdr:nvGrpSpPr>
      <xdr:grpSpPr bwMode="auto">
        <a:xfrm>
          <a:off x="10285319" y="38100"/>
          <a:ext cx="273424" cy="261657"/>
          <a:chOff x="1067" y="288"/>
          <a:chExt cx="29" cy="27"/>
        </a:xfrm>
      </xdr:grpSpPr>
      <xdr:sp macro="" textlink="">
        <xdr:nvSpPr>
          <xdr:cNvPr id="41014" name="Oval 54">
            <a:extLst>
              <a:ext uri="{FF2B5EF4-FFF2-40B4-BE49-F238E27FC236}">
                <a16:creationId xmlns:a16="http://schemas.microsoft.com/office/drawing/2014/main" id="{00000000-0008-0000-0E00-000036A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1015" name="Text Box 55">
            <a:extLst>
              <a:ext uri="{FF2B5EF4-FFF2-40B4-BE49-F238E27FC236}">
                <a16:creationId xmlns:a16="http://schemas.microsoft.com/office/drawing/2014/main" id="{00000000-0008-0000-0E00-000037A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38100</xdr:colOff>
          <xdr:row>81</xdr:row>
          <xdr:rowOff>76200</xdr:rowOff>
        </xdr:from>
        <xdr:to>
          <xdr:col>12</xdr:col>
          <xdr:colOff>9525</xdr:colOff>
          <xdr:row>83</xdr:row>
          <xdr:rowOff>9525</xdr:rowOff>
        </xdr:to>
        <xdr:sp macro="" textlink="">
          <xdr:nvSpPr>
            <xdr:cNvPr id="41016" name="CommandButton4" hidden="1">
              <a:extLst>
                <a:ext uri="{63B3BB69-23CF-44E3-9099-C40C66FF867C}">
                  <a14:compatExt spid="_x0000_s41016"/>
                </a:ext>
                <a:ext uri="{FF2B5EF4-FFF2-40B4-BE49-F238E27FC236}">
                  <a16:creationId xmlns:a16="http://schemas.microsoft.com/office/drawing/2014/main" id="{00000000-0008-0000-0E00-000038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9525</xdr:colOff>
      <xdr:row>79</xdr:row>
      <xdr:rowOff>38100</xdr:rowOff>
    </xdr:from>
    <xdr:to>
      <xdr:col>27</xdr:col>
      <xdr:colOff>19050</xdr:colOff>
      <xdr:row>80</xdr:row>
      <xdr:rowOff>47625</xdr:rowOff>
    </xdr:to>
    <xdr:sp macro="" textlink="">
      <xdr:nvSpPr>
        <xdr:cNvPr id="41017" name="Text Box 57">
          <a:extLst>
            <a:ext uri="{FF2B5EF4-FFF2-40B4-BE49-F238E27FC236}">
              <a16:creationId xmlns:a16="http://schemas.microsoft.com/office/drawing/2014/main" id="{00000000-0008-0000-0E00-000039A00000}"/>
            </a:ext>
          </a:extLst>
        </xdr:cNvPr>
        <xdr:cNvSpPr txBox="1">
          <a:spLocks noChangeArrowheads="1"/>
        </xdr:cNvSpPr>
      </xdr:nvSpPr>
      <xdr:spPr bwMode="auto">
        <a:xfrm>
          <a:off x="1914525" y="131159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79</xdr:row>
      <xdr:rowOff>38100</xdr:rowOff>
    </xdr:from>
    <xdr:to>
      <xdr:col>32</xdr:col>
      <xdr:colOff>0</xdr:colOff>
      <xdr:row>80</xdr:row>
      <xdr:rowOff>47625</xdr:rowOff>
    </xdr:to>
    <xdr:sp macro="" textlink="">
      <xdr:nvSpPr>
        <xdr:cNvPr id="41018" name="Text Box 58">
          <a:extLst>
            <a:ext uri="{FF2B5EF4-FFF2-40B4-BE49-F238E27FC236}">
              <a16:creationId xmlns:a16="http://schemas.microsoft.com/office/drawing/2014/main" id="{00000000-0008-0000-0E00-00003AA00000}"/>
            </a:ext>
          </a:extLst>
        </xdr:cNvPr>
        <xdr:cNvSpPr txBox="1">
          <a:spLocks noChangeArrowheads="1"/>
        </xdr:cNvSpPr>
      </xdr:nvSpPr>
      <xdr:spPr bwMode="auto">
        <a:xfrm>
          <a:off x="2276475" y="131159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79</xdr:row>
      <xdr:rowOff>38100</xdr:rowOff>
    </xdr:from>
    <xdr:ext cx="116541" cy="156882"/>
    <xdr:sp macro="" textlink="">
      <xdr:nvSpPr>
        <xdr:cNvPr id="41019" name="Text Box 59">
          <a:extLst>
            <a:ext uri="{FF2B5EF4-FFF2-40B4-BE49-F238E27FC236}">
              <a16:creationId xmlns:a16="http://schemas.microsoft.com/office/drawing/2014/main" id="{00000000-0008-0000-0E00-00003BA00000}"/>
            </a:ext>
          </a:extLst>
        </xdr:cNvPr>
        <xdr:cNvSpPr txBox="1">
          <a:spLocks noChangeArrowheads="1"/>
        </xdr:cNvSpPr>
      </xdr:nvSpPr>
      <xdr:spPr bwMode="auto">
        <a:xfrm>
          <a:off x="552450" y="131159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83</xdr:row>
      <xdr:rowOff>76200</xdr:rowOff>
    </xdr:from>
    <xdr:to>
      <xdr:col>31</xdr:col>
      <xdr:colOff>0</xdr:colOff>
      <xdr:row>83</xdr:row>
      <xdr:rowOff>76200</xdr:rowOff>
    </xdr:to>
    <xdr:sp macro="" textlink="">
      <xdr:nvSpPr>
        <xdr:cNvPr id="41020" name="Line 60">
          <a:extLst>
            <a:ext uri="{FF2B5EF4-FFF2-40B4-BE49-F238E27FC236}">
              <a16:creationId xmlns:a16="http://schemas.microsoft.com/office/drawing/2014/main" id="{00000000-0008-0000-0E00-00003CA00000}"/>
            </a:ext>
          </a:extLst>
        </xdr:cNvPr>
        <xdr:cNvSpPr>
          <a:spLocks noChangeShapeType="1"/>
        </xdr:cNvSpPr>
      </xdr:nvSpPr>
      <xdr:spPr bwMode="auto">
        <a:xfrm>
          <a:off x="476250" y="140208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27</xdr:col>
      <xdr:colOff>57150</xdr:colOff>
      <xdr:row>89</xdr:row>
      <xdr:rowOff>38100</xdr:rowOff>
    </xdr:from>
    <xdr:to>
      <xdr:col>30</xdr:col>
      <xdr:colOff>9525</xdr:colOff>
      <xdr:row>90</xdr:row>
      <xdr:rowOff>38100</xdr:rowOff>
    </xdr:to>
    <xdr:sp macro="" textlink="">
      <xdr:nvSpPr>
        <xdr:cNvPr id="41021" name="Text Box 61">
          <a:extLst>
            <a:ext uri="{FF2B5EF4-FFF2-40B4-BE49-F238E27FC236}">
              <a16:creationId xmlns:a16="http://schemas.microsoft.com/office/drawing/2014/main" id="{00000000-0008-0000-0E00-00003DA00000}"/>
            </a:ext>
          </a:extLst>
        </xdr:cNvPr>
        <xdr:cNvSpPr txBox="1">
          <a:spLocks noChangeArrowheads="1"/>
        </xdr:cNvSpPr>
      </xdr:nvSpPr>
      <xdr:spPr bwMode="auto">
        <a:xfrm>
          <a:off x="2114550" y="15068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131</xdr:col>
      <xdr:colOff>9525</xdr:colOff>
      <xdr:row>78</xdr:row>
      <xdr:rowOff>38100</xdr:rowOff>
    </xdr:from>
    <xdr:to>
      <xdr:col>134</xdr:col>
      <xdr:colOff>47625</xdr:colOff>
      <xdr:row>79</xdr:row>
      <xdr:rowOff>142875</xdr:rowOff>
    </xdr:to>
    <xdr:grpSp>
      <xdr:nvGrpSpPr>
        <xdr:cNvPr id="41029" name="Group 69">
          <a:extLst>
            <a:ext uri="{FF2B5EF4-FFF2-40B4-BE49-F238E27FC236}">
              <a16:creationId xmlns:a16="http://schemas.microsoft.com/office/drawing/2014/main" id="{00000000-0008-0000-0E00-000045A00000}"/>
            </a:ext>
          </a:extLst>
        </xdr:cNvPr>
        <xdr:cNvGrpSpPr>
          <a:grpSpLocks/>
        </xdr:cNvGrpSpPr>
      </xdr:nvGrpSpPr>
      <xdr:grpSpPr bwMode="auto">
        <a:xfrm>
          <a:off x="10285319" y="15233276"/>
          <a:ext cx="273424" cy="261658"/>
          <a:chOff x="1067" y="288"/>
          <a:chExt cx="29" cy="27"/>
        </a:xfrm>
      </xdr:grpSpPr>
      <xdr:sp macro="" textlink="">
        <xdr:nvSpPr>
          <xdr:cNvPr id="41030" name="Oval 70">
            <a:extLst>
              <a:ext uri="{FF2B5EF4-FFF2-40B4-BE49-F238E27FC236}">
                <a16:creationId xmlns:a16="http://schemas.microsoft.com/office/drawing/2014/main" id="{00000000-0008-0000-0E00-000046A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1031" name="Text Box 71">
            <a:extLst>
              <a:ext uri="{FF2B5EF4-FFF2-40B4-BE49-F238E27FC236}">
                <a16:creationId xmlns:a16="http://schemas.microsoft.com/office/drawing/2014/main" id="{00000000-0008-0000-0E00-000047A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47625</xdr:colOff>
          <xdr:row>42</xdr:row>
          <xdr:rowOff>76200</xdr:rowOff>
        </xdr:from>
        <xdr:to>
          <xdr:col>24</xdr:col>
          <xdr:colOff>19050</xdr:colOff>
          <xdr:row>44</xdr:row>
          <xdr:rowOff>9525</xdr:rowOff>
        </xdr:to>
        <xdr:sp macro="" textlink="">
          <xdr:nvSpPr>
            <xdr:cNvPr id="41032" name="CommandButton3" hidden="1">
              <a:extLst>
                <a:ext uri="{63B3BB69-23CF-44E3-9099-C40C66FF867C}">
                  <a14:compatExt spid="_x0000_s41032"/>
                </a:ext>
                <a:ext uri="{FF2B5EF4-FFF2-40B4-BE49-F238E27FC236}">
                  <a16:creationId xmlns:a16="http://schemas.microsoft.com/office/drawing/2014/main" id="{00000000-0008-0000-0E00-000048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36</xdr:col>
      <xdr:colOff>9525</xdr:colOff>
      <xdr:row>89</xdr:row>
      <xdr:rowOff>180975</xdr:rowOff>
    </xdr:from>
    <xdr:to>
      <xdr:col>39</xdr:col>
      <xdr:colOff>38100</xdr:colOff>
      <xdr:row>90</xdr:row>
      <xdr:rowOff>133350</xdr:rowOff>
    </xdr:to>
    <xdr:sp macro="" textlink="">
      <xdr:nvSpPr>
        <xdr:cNvPr id="41033" name="Text Box 73">
          <a:extLst>
            <a:ext uri="{FF2B5EF4-FFF2-40B4-BE49-F238E27FC236}">
              <a16:creationId xmlns:a16="http://schemas.microsoft.com/office/drawing/2014/main" id="{00000000-0008-0000-0E00-000049A00000}"/>
            </a:ext>
          </a:extLst>
        </xdr:cNvPr>
        <xdr:cNvSpPr txBox="1">
          <a:spLocks noChangeArrowheads="1"/>
        </xdr:cNvSpPr>
      </xdr:nvSpPr>
      <xdr:spPr bwMode="auto">
        <a:xfrm>
          <a:off x="27527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45</xdr:col>
      <xdr:colOff>9525</xdr:colOff>
      <xdr:row>89</xdr:row>
      <xdr:rowOff>180975</xdr:rowOff>
    </xdr:from>
    <xdr:to>
      <xdr:col>48</xdr:col>
      <xdr:colOff>38100</xdr:colOff>
      <xdr:row>90</xdr:row>
      <xdr:rowOff>133350</xdr:rowOff>
    </xdr:to>
    <xdr:sp macro="" textlink="">
      <xdr:nvSpPr>
        <xdr:cNvPr id="41035" name="Text Box 75">
          <a:extLst>
            <a:ext uri="{FF2B5EF4-FFF2-40B4-BE49-F238E27FC236}">
              <a16:creationId xmlns:a16="http://schemas.microsoft.com/office/drawing/2014/main" id="{00000000-0008-0000-0E00-00004BA00000}"/>
            </a:ext>
          </a:extLst>
        </xdr:cNvPr>
        <xdr:cNvSpPr txBox="1">
          <a:spLocks noChangeArrowheads="1"/>
        </xdr:cNvSpPr>
      </xdr:nvSpPr>
      <xdr:spPr bwMode="auto">
        <a:xfrm>
          <a:off x="34385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55</xdr:col>
      <xdr:colOff>9525</xdr:colOff>
      <xdr:row>89</xdr:row>
      <xdr:rowOff>180975</xdr:rowOff>
    </xdr:from>
    <xdr:to>
      <xdr:col>58</xdr:col>
      <xdr:colOff>38100</xdr:colOff>
      <xdr:row>90</xdr:row>
      <xdr:rowOff>133350</xdr:rowOff>
    </xdr:to>
    <xdr:sp macro="" textlink="">
      <xdr:nvSpPr>
        <xdr:cNvPr id="41036" name="Text Box 76">
          <a:extLst>
            <a:ext uri="{FF2B5EF4-FFF2-40B4-BE49-F238E27FC236}">
              <a16:creationId xmlns:a16="http://schemas.microsoft.com/office/drawing/2014/main" id="{00000000-0008-0000-0E00-00004CA00000}"/>
            </a:ext>
          </a:extLst>
        </xdr:cNvPr>
        <xdr:cNvSpPr txBox="1">
          <a:spLocks noChangeArrowheads="1"/>
        </xdr:cNvSpPr>
      </xdr:nvSpPr>
      <xdr:spPr bwMode="auto">
        <a:xfrm>
          <a:off x="42005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63</xdr:col>
      <xdr:colOff>9525</xdr:colOff>
      <xdr:row>89</xdr:row>
      <xdr:rowOff>180975</xdr:rowOff>
    </xdr:from>
    <xdr:to>
      <xdr:col>66</xdr:col>
      <xdr:colOff>38100</xdr:colOff>
      <xdr:row>90</xdr:row>
      <xdr:rowOff>133350</xdr:rowOff>
    </xdr:to>
    <xdr:sp macro="" textlink="">
      <xdr:nvSpPr>
        <xdr:cNvPr id="41037" name="Text Box 77">
          <a:extLst>
            <a:ext uri="{FF2B5EF4-FFF2-40B4-BE49-F238E27FC236}">
              <a16:creationId xmlns:a16="http://schemas.microsoft.com/office/drawing/2014/main" id="{00000000-0008-0000-0E00-00004DA00000}"/>
            </a:ext>
          </a:extLst>
        </xdr:cNvPr>
        <xdr:cNvSpPr txBox="1">
          <a:spLocks noChangeArrowheads="1"/>
        </xdr:cNvSpPr>
      </xdr:nvSpPr>
      <xdr:spPr bwMode="auto">
        <a:xfrm>
          <a:off x="48101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71</xdr:col>
      <xdr:colOff>38100</xdr:colOff>
      <xdr:row>89</xdr:row>
      <xdr:rowOff>171450</xdr:rowOff>
    </xdr:from>
    <xdr:to>
      <xdr:col>74</xdr:col>
      <xdr:colOff>57150</xdr:colOff>
      <xdr:row>90</xdr:row>
      <xdr:rowOff>123825</xdr:rowOff>
    </xdr:to>
    <xdr:sp macro="" textlink="">
      <xdr:nvSpPr>
        <xdr:cNvPr id="41038" name="Text Box 78">
          <a:extLst>
            <a:ext uri="{FF2B5EF4-FFF2-40B4-BE49-F238E27FC236}">
              <a16:creationId xmlns:a16="http://schemas.microsoft.com/office/drawing/2014/main" id="{00000000-0008-0000-0E00-00004EA00000}"/>
            </a:ext>
          </a:extLst>
        </xdr:cNvPr>
        <xdr:cNvSpPr txBox="1">
          <a:spLocks noChangeArrowheads="1"/>
        </xdr:cNvSpPr>
      </xdr:nvSpPr>
      <xdr:spPr bwMode="auto">
        <a:xfrm>
          <a:off x="5448300" y="152019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54</a:t>
          </a:r>
        </a:p>
      </xdr:txBody>
    </xdr:sp>
    <xdr:clientData/>
  </xdr:twoCellAnchor>
  <xdr:twoCellAnchor editAs="oneCell">
    <xdr:from>
      <xdr:col>117</xdr:col>
      <xdr:colOff>0</xdr:colOff>
      <xdr:row>62</xdr:row>
      <xdr:rowOff>180975</xdr:rowOff>
    </xdr:from>
    <xdr:to>
      <xdr:col>120</xdr:col>
      <xdr:colOff>38100</xdr:colOff>
      <xdr:row>63</xdr:row>
      <xdr:rowOff>190500</xdr:rowOff>
    </xdr:to>
    <xdr:sp macro="" textlink="">
      <xdr:nvSpPr>
        <xdr:cNvPr id="41039" name="Text Box 79">
          <a:extLst>
            <a:ext uri="{FF2B5EF4-FFF2-40B4-BE49-F238E27FC236}">
              <a16:creationId xmlns:a16="http://schemas.microsoft.com/office/drawing/2014/main" id="{00000000-0008-0000-0E00-00004FA00000}"/>
            </a:ext>
          </a:extLst>
        </xdr:cNvPr>
        <xdr:cNvSpPr txBox="1">
          <a:spLocks noChangeArrowheads="1"/>
        </xdr:cNvSpPr>
      </xdr:nvSpPr>
      <xdr:spPr bwMode="auto">
        <a:xfrm>
          <a:off x="8915400" y="10572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タ</a:t>
          </a:r>
        </a:p>
      </xdr:txBody>
    </xdr:sp>
    <xdr:clientData/>
  </xdr:twoCellAnchor>
  <xdr:twoCellAnchor editAs="oneCell">
    <xdr:from>
      <xdr:col>36</xdr:col>
      <xdr:colOff>0</xdr:colOff>
      <xdr:row>101</xdr:row>
      <xdr:rowOff>180975</xdr:rowOff>
    </xdr:from>
    <xdr:to>
      <xdr:col>39</xdr:col>
      <xdr:colOff>38100</xdr:colOff>
      <xdr:row>102</xdr:row>
      <xdr:rowOff>190500</xdr:rowOff>
    </xdr:to>
    <xdr:sp macro="" textlink="">
      <xdr:nvSpPr>
        <xdr:cNvPr id="41040" name="Text Box 80">
          <a:extLst>
            <a:ext uri="{FF2B5EF4-FFF2-40B4-BE49-F238E27FC236}">
              <a16:creationId xmlns:a16="http://schemas.microsoft.com/office/drawing/2014/main" id="{00000000-0008-0000-0E00-000050A00000}"/>
            </a:ext>
          </a:extLst>
        </xdr:cNvPr>
        <xdr:cNvSpPr txBox="1">
          <a:spLocks noChangeArrowheads="1"/>
        </xdr:cNvSpPr>
      </xdr:nvSpPr>
      <xdr:spPr bwMode="auto">
        <a:xfrm>
          <a:off x="2743200" y="17049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チ</a:t>
          </a:r>
        </a:p>
      </xdr:txBody>
    </xdr:sp>
    <xdr:clientData/>
  </xdr:twoCellAnchor>
  <xdr:twoCellAnchor editAs="oneCell">
    <xdr:from>
      <xdr:col>45</xdr:col>
      <xdr:colOff>0</xdr:colOff>
      <xdr:row>101</xdr:row>
      <xdr:rowOff>180975</xdr:rowOff>
    </xdr:from>
    <xdr:to>
      <xdr:col>48</xdr:col>
      <xdr:colOff>38100</xdr:colOff>
      <xdr:row>102</xdr:row>
      <xdr:rowOff>190500</xdr:rowOff>
    </xdr:to>
    <xdr:sp macro="" textlink="">
      <xdr:nvSpPr>
        <xdr:cNvPr id="41041" name="Text Box 81">
          <a:extLst>
            <a:ext uri="{FF2B5EF4-FFF2-40B4-BE49-F238E27FC236}">
              <a16:creationId xmlns:a16="http://schemas.microsoft.com/office/drawing/2014/main" id="{00000000-0008-0000-0E00-000051A00000}"/>
            </a:ext>
          </a:extLst>
        </xdr:cNvPr>
        <xdr:cNvSpPr txBox="1">
          <a:spLocks noChangeArrowheads="1"/>
        </xdr:cNvSpPr>
      </xdr:nvSpPr>
      <xdr:spPr bwMode="auto">
        <a:xfrm>
          <a:off x="3429000" y="17049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ツ</a:t>
          </a:r>
        </a:p>
      </xdr:txBody>
    </xdr:sp>
    <xdr:clientData/>
  </xdr:twoCellAnchor>
  <xdr:twoCellAnchor editAs="oneCell">
    <xdr:from>
      <xdr:col>55</xdr:col>
      <xdr:colOff>0</xdr:colOff>
      <xdr:row>101</xdr:row>
      <xdr:rowOff>180975</xdr:rowOff>
    </xdr:from>
    <xdr:to>
      <xdr:col>58</xdr:col>
      <xdr:colOff>38100</xdr:colOff>
      <xdr:row>102</xdr:row>
      <xdr:rowOff>190500</xdr:rowOff>
    </xdr:to>
    <xdr:sp macro="" textlink="">
      <xdr:nvSpPr>
        <xdr:cNvPr id="41042" name="Text Box 82">
          <a:extLst>
            <a:ext uri="{FF2B5EF4-FFF2-40B4-BE49-F238E27FC236}">
              <a16:creationId xmlns:a16="http://schemas.microsoft.com/office/drawing/2014/main" id="{00000000-0008-0000-0E00-000052A00000}"/>
            </a:ext>
          </a:extLst>
        </xdr:cNvPr>
        <xdr:cNvSpPr txBox="1">
          <a:spLocks noChangeArrowheads="1"/>
        </xdr:cNvSpPr>
      </xdr:nvSpPr>
      <xdr:spPr bwMode="auto">
        <a:xfrm>
          <a:off x="4191000" y="17049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テ</a:t>
          </a:r>
        </a:p>
      </xdr:txBody>
    </xdr:sp>
    <xdr:clientData/>
  </xdr:twoCellAnchor>
  <xdr:twoCellAnchor editAs="oneCell">
    <xdr:from>
      <xdr:col>45</xdr:col>
      <xdr:colOff>0</xdr:colOff>
      <xdr:row>50</xdr:row>
      <xdr:rowOff>180975</xdr:rowOff>
    </xdr:from>
    <xdr:to>
      <xdr:col>48</xdr:col>
      <xdr:colOff>38100</xdr:colOff>
      <xdr:row>51</xdr:row>
      <xdr:rowOff>133350</xdr:rowOff>
    </xdr:to>
    <xdr:sp macro="" textlink="">
      <xdr:nvSpPr>
        <xdr:cNvPr id="41050" name="Text Box 90">
          <a:extLst>
            <a:ext uri="{FF2B5EF4-FFF2-40B4-BE49-F238E27FC236}">
              <a16:creationId xmlns:a16="http://schemas.microsoft.com/office/drawing/2014/main" id="{00000000-0008-0000-0E00-00005AA00000}"/>
            </a:ext>
          </a:extLst>
        </xdr:cNvPr>
        <xdr:cNvSpPr txBox="1">
          <a:spLocks noChangeArrowheads="1"/>
        </xdr:cNvSpPr>
      </xdr:nvSpPr>
      <xdr:spPr bwMode="auto">
        <a:xfrm>
          <a:off x="3429000" y="87344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99</xdr:col>
      <xdr:colOff>0</xdr:colOff>
      <xdr:row>50</xdr:row>
      <xdr:rowOff>180975</xdr:rowOff>
    </xdr:from>
    <xdr:to>
      <xdr:col>102</xdr:col>
      <xdr:colOff>19050</xdr:colOff>
      <xdr:row>51</xdr:row>
      <xdr:rowOff>133350</xdr:rowOff>
    </xdr:to>
    <xdr:sp macro="" textlink="">
      <xdr:nvSpPr>
        <xdr:cNvPr id="41051" name="Text Box 91">
          <a:extLst>
            <a:ext uri="{FF2B5EF4-FFF2-40B4-BE49-F238E27FC236}">
              <a16:creationId xmlns:a16="http://schemas.microsoft.com/office/drawing/2014/main" id="{00000000-0008-0000-0E00-00005BA00000}"/>
            </a:ext>
          </a:extLst>
        </xdr:cNvPr>
        <xdr:cNvSpPr txBox="1">
          <a:spLocks noChangeArrowheads="1"/>
        </xdr:cNvSpPr>
      </xdr:nvSpPr>
      <xdr:spPr bwMode="auto">
        <a:xfrm>
          <a:off x="7543800" y="87344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85</a:t>
          </a:r>
        </a:p>
      </xdr:txBody>
    </xdr:sp>
    <xdr:clientData/>
  </xdr:twoCellAnchor>
  <xdr:twoCellAnchor editAs="oneCell">
    <xdr:from>
      <xdr:col>117</xdr:col>
      <xdr:colOff>0</xdr:colOff>
      <xdr:row>50</xdr:row>
      <xdr:rowOff>180975</xdr:rowOff>
    </xdr:from>
    <xdr:to>
      <xdr:col>120</xdr:col>
      <xdr:colOff>38100</xdr:colOff>
      <xdr:row>51</xdr:row>
      <xdr:rowOff>133350</xdr:rowOff>
    </xdr:to>
    <xdr:sp macro="" textlink="">
      <xdr:nvSpPr>
        <xdr:cNvPr id="41052" name="Text Box 92">
          <a:extLst>
            <a:ext uri="{FF2B5EF4-FFF2-40B4-BE49-F238E27FC236}">
              <a16:creationId xmlns:a16="http://schemas.microsoft.com/office/drawing/2014/main" id="{00000000-0008-0000-0E00-00005CA00000}"/>
            </a:ext>
          </a:extLst>
        </xdr:cNvPr>
        <xdr:cNvSpPr txBox="1">
          <a:spLocks noChangeArrowheads="1"/>
        </xdr:cNvSpPr>
      </xdr:nvSpPr>
      <xdr:spPr bwMode="auto">
        <a:xfrm>
          <a:off x="8915400" y="87344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105</a:t>
          </a:r>
        </a:p>
      </xdr:txBody>
    </xdr:sp>
    <xdr:clientData/>
  </xdr:twoCellAnchor>
  <xdr:twoCellAnchor editAs="oneCell">
    <xdr:from>
      <xdr:col>71</xdr:col>
      <xdr:colOff>66675</xdr:colOff>
      <xdr:row>62</xdr:row>
      <xdr:rowOff>180975</xdr:rowOff>
    </xdr:from>
    <xdr:to>
      <xdr:col>75</xdr:col>
      <xdr:colOff>0</xdr:colOff>
      <xdr:row>63</xdr:row>
      <xdr:rowOff>228600</xdr:rowOff>
    </xdr:to>
    <xdr:sp macro="" textlink="">
      <xdr:nvSpPr>
        <xdr:cNvPr id="41053" name="Text Box 93">
          <a:extLst>
            <a:ext uri="{FF2B5EF4-FFF2-40B4-BE49-F238E27FC236}">
              <a16:creationId xmlns:a16="http://schemas.microsoft.com/office/drawing/2014/main" id="{00000000-0008-0000-0E00-00005DA00000}"/>
            </a:ext>
          </a:extLst>
        </xdr:cNvPr>
        <xdr:cNvSpPr txBox="1">
          <a:spLocks noChangeArrowheads="1"/>
        </xdr:cNvSpPr>
      </xdr:nvSpPr>
      <xdr:spPr bwMode="auto">
        <a:xfrm>
          <a:off x="5476875" y="10572750"/>
          <a:ext cx="238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p>
      </xdr:txBody>
    </xdr:sp>
    <xdr:clientData/>
  </xdr:twoCellAnchor>
  <xdr:twoCellAnchor editAs="oneCell">
    <xdr:from>
      <xdr:col>54</xdr:col>
      <xdr:colOff>0</xdr:colOff>
      <xdr:row>62</xdr:row>
      <xdr:rowOff>180975</xdr:rowOff>
    </xdr:from>
    <xdr:to>
      <xdr:col>56</xdr:col>
      <xdr:colOff>66675</xdr:colOff>
      <xdr:row>63</xdr:row>
      <xdr:rowOff>228600</xdr:rowOff>
    </xdr:to>
    <xdr:sp macro="" textlink="">
      <xdr:nvSpPr>
        <xdr:cNvPr id="41054" name="Text Box 94">
          <a:extLst>
            <a:ext uri="{FF2B5EF4-FFF2-40B4-BE49-F238E27FC236}">
              <a16:creationId xmlns:a16="http://schemas.microsoft.com/office/drawing/2014/main" id="{00000000-0008-0000-0E00-00005EA00000}"/>
            </a:ext>
          </a:extLst>
        </xdr:cNvPr>
        <xdr:cNvSpPr txBox="1">
          <a:spLocks noChangeArrowheads="1"/>
        </xdr:cNvSpPr>
      </xdr:nvSpPr>
      <xdr:spPr bwMode="auto">
        <a:xfrm>
          <a:off x="4114800" y="1057275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twoCellAnchor editAs="oneCell">
    <xdr:from>
      <xdr:col>63</xdr:col>
      <xdr:colOff>0</xdr:colOff>
      <xdr:row>62</xdr:row>
      <xdr:rowOff>180975</xdr:rowOff>
    </xdr:from>
    <xdr:to>
      <xdr:col>66</xdr:col>
      <xdr:colOff>38100</xdr:colOff>
      <xdr:row>63</xdr:row>
      <xdr:rowOff>200025</xdr:rowOff>
    </xdr:to>
    <xdr:sp macro="" textlink="">
      <xdr:nvSpPr>
        <xdr:cNvPr id="41055" name="Text Box 95">
          <a:extLst>
            <a:ext uri="{FF2B5EF4-FFF2-40B4-BE49-F238E27FC236}">
              <a16:creationId xmlns:a16="http://schemas.microsoft.com/office/drawing/2014/main" id="{00000000-0008-0000-0E00-00005FA00000}"/>
            </a:ext>
          </a:extLst>
        </xdr:cNvPr>
        <xdr:cNvSpPr txBox="1">
          <a:spLocks noChangeArrowheads="1"/>
        </xdr:cNvSpPr>
      </xdr:nvSpPr>
      <xdr:spPr bwMode="auto">
        <a:xfrm>
          <a:off x="4800600" y="105727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p>
      </xdr:txBody>
    </xdr:sp>
    <xdr:clientData/>
  </xdr:twoCellAnchor>
  <xdr:twoCellAnchor editAs="oneCell">
    <xdr:from>
      <xdr:col>80</xdr:col>
      <xdr:colOff>66675</xdr:colOff>
      <xdr:row>62</xdr:row>
      <xdr:rowOff>180975</xdr:rowOff>
    </xdr:from>
    <xdr:to>
      <xdr:col>84</xdr:col>
      <xdr:colOff>38100</xdr:colOff>
      <xdr:row>63</xdr:row>
      <xdr:rowOff>190500</xdr:rowOff>
    </xdr:to>
    <xdr:sp macro="" textlink="">
      <xdr:nvSpPr>
        <xdr:cNvPr id="41056" name="Text Box 96">
          <a:extLst>
            <a:ext uri="{FF2B5EF4-FFF2-40B4-BE49-F238E27FC236}">
              <a16:creationId xmlns:a16="http://schemas.microsoft.com/office/drawing/2014/main" id="{00000000-0008-0000-0E00-000060A00000}"/>
            </a:ext>
          </a:extLst>
        </xdr:cNvPr>
        <xdr:cNvSpPr txBox="1">
          <a:spLocks noChangeArrowheads="1"/>
        </xdr:cNvSpPr>
      </xdr:nvSpPr>
      <xdr:spPr bwMode="auto">
        <a:xfrm>
          <a:off x="6162675" y="10572750"/>
          <a:ext cx="2762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p>
      </xdr:txBody>
    </xdr:sp>
    <xdr:clientData/>
  </xdr:twoCellAnchor>
  <xdr:twoCellAnchor editAs="oneCell">
    <xdr:from>
      <xdr:col>45</xdr:col>
      <xdr:colOff>0</xdr:colOff>
      <xdr:row>62</xdr:row>
      <xdr:rowOff>180975</xdr:rowOff>
    </xdr:from>
    <xdr:to>
      <xdr:col>48</xdr:col>
      <xdr:colOff>38100</xdr:colOff>
      <xdr:row>63</xdr:row>
      <xdr:rowOff>200025</xdr:rowOff>
    </xdr:to>
    <xdr:sp macro="" textlink="">
      <xdr:nvSpPr>
        <xdr:cNvPr id="41057" name="Text Box 97">
          <a:extLst>
            <a:ext uri="{FF2B5EF4-FFF2-40B4-BE49-F238E27FC236}">
              <a16:creationId xmlns:a16="http://schemas.microsoft.com/office/drawing/2014/main" id="{00000000-0008-0000-0E00-000061A00000}"/>
            </a:ext>
          </a:extLst>
        </xdr:cNvPr>
        <xdr:cNvSpPr txBox="1">
          <a:spLocks noChangeArrowheads="1"/>
        </xdr:cNvSpPr>
      </xdr:nvSpPr>
      <xdr:spPr bwMode="auto">
        <a:xfrm>
          <a:off x="3429000" y="105727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89</xdr:col>
      <xdr:colOff>66675</xdr:colOff>
      <xdr:row>62</xdr:row>
      <xdr:rowOff>180975</xdr:rowOff>
    </xdr:from>
    <xdr:to>
      <xdr:col>93</xdr:col>
      <xdr:colOff>38100</xdr:colOff>
      <xdr:row>63</xdr:row>
      <xdr:rowOff>190500</xdr:rowOff>
    </xdr:to>
    <xdr:sp macro="" textlink="">
      <xdr:nvSpPr>
        <xdr:cNvPr id="41058" name="Text Box 98">
          <a:extLst>
            <a:ext uri="{FF2B5EF4-FFF2-40B4-BE49-F238E27FC236}">
              <a16:creationId xmlns:a16="http://schemas.microsoft.com/office/drawing/2014/main" id="{00000000-0008-0000-0E00-000062A00000}"/>
            </a:ext>
          </a:extLst>
        </xdr:cNvPr>
        <xdr:cNvSpPr txBox="1">
          <a:spLocks noChangeArrowheads="1"/>
        </xdr:cNvSpPr>
      </xdr:nvSpPr>
      <xdr:spPr bwMode="auto">
        <a:xfrm>
          <a:off x="6848475" y="10572750"/>
          <a:ext cx="2762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p>
      </xdr:txBody>
    </xdr:sp>
    <xdr:clientData/>
  </xdr:twoCellAnchor>
  <xdr:twoCellAnchor editAs="oneCell">
    <xdr:from>
      <xdr:col>99</xdr:col>
      <xdr:colOff>0</xdr:colOff>
      <xdr:row>62</xdr:row>
      <xdr:rowOff>180975</xdr:rowOff>
    </xdr:from>
    <xdr:to>
      <xdr:col>102</xdr:col>
      <xdr:colOff>38100</xdr:colOff>
      <xdr:row>63</xdr:row>
      <xdr:rowOff>190500</xdr:rowOff>
    </xdr:to>
    <xdr:sp macro="" textlink="">
      <xdr:nvSpPr>
        <xdr:cNvPr id="41059" name="Text Box 99">
          <a:extLst>
            <a:ext uri="{FF2B5EF4-FFF2-40B4-BE49-F238E27FC236}">
              <a16:creationId xmlns:a16="http://schemas.microsoft.com/office/drawing/2014/main" id="{00000000-0008-0000-0E00-000063A00000}"/>
            </a:ext>
          </a:extLst>
        </xdr:cNvPr>
        <xdr:cNvSpPr txBox="1">
          <a:spLocks noChangeArrowheads="1"/>
        </xdr:cNvSpPr>
      </xdr:nvSpPr>
      <xdr:spPr bwMode="auto">
        <a:xfrm>
          <a:off x="7543800" y="10572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p>
      </xdr:txBody>
    </xdr:sp>
    <xdr:clientData/>
  </xdr:twoCellAnchor>
  <xdr:twoCellAnchor editAs="oneCell">
    <xdr:from>
      <xdr:col>108</xdr:col>
      <xdr:colOff>0</xdr:colOff>
      <xdr:row>50</xdr:row>
      <xdr:rowOff>180975</xdr:rowOff>
    </xdr:from>
    <xdr:to>
      <xdr:col>111</xdr:col>
      <xdr:colOff>38100</xdr:colOff>
      <xdr:row>51</xdr:row>
      <xdr:rowOff>133350</xdr:rowOff>
    </xdr:to>
    <xdr:sp macro="" textlink="">
      <xdr:nvSpPr>
        <xdr:cNvPr id="41060" name="Text Box 100">
          <a:extLst>
            <a:ext uri="{FF2B5EF4-FFF2-40B4-BE49-F238E27FC236}">
              <a16:creationId xmlns:a16="http://schemas.microsoft.com/office/drawing/2014/main" id="{00000000-0008-0000-0E00-000064A00000}"/>
            </a:ext>
          </a:extLst>
        </xdr:cNvPr>
        <xdr:cNvSpPr txBox="1">
          <a:spLocks noChangeArrowheads="1"/>
        </xdr:cNvSpPr>
      </xdr:nvSpPr>
      <xdr:spPr bwMode="auto">
        <a:xfrm>
          <a:off x="8229600" y="87344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95</a:t>
          </a:r>
        </a:p>
      </xdr:txBody>
    </xdr:sp>
    <xdr:clientData/>
  </xdr:twoCellAnchor>
  <xdr:twoCellAnchor editAs="oneCell">
    <xdr:from>
      <xdr:col>107</xdr:col>
      <xdr:colOff>66675</xdr:colOff>
      <xdr:row>62</xdr:row>
      <xdr:rowOff>180975</xdr:rowOff>
    </xdr:from>
    <xdr:to>
      <xdr:col>111</xdr:col>
      <xdr:colOff>38100</xdr:colOff>
      <xdr:row>63</xdr:row>
      <xdr:rowOff>190500</xdr:rowOff>
    </xdr:to>
    <xdr:sp macro="" textlink="">
      <xdr:nvSpPr>
        <xdr:cNvPr id="41061" name="Text Box 101">
          <a:extLst>
            <a:ext uri="{FF2B5EF4-FFF2-40B4-BE49-F238E27FC236}">
              <a16:creationId xmlns:a16="http://schemas.microsoft.com/office/drawing/2014/main" id="{00000000-0008-0000-0E00-000065A00000}"/>
            </a:ext>
          </a:extLst>
        </xdr:cNvPr>
        <xdr:cNvSpPr txBox="1">
          <a:spLocks noChangeArrowheads="1"/>
        </xdr:cNvSpPr>
      </xdr:nvSpPr>
      <xdr:spPr bwMode="auto">
        <a:xfrm>
          <a:off x="8220075" y="10572750"/>
          <a:ext cx="2762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p>
      </xdr:txBody>
    </xdr:sp>
    <xdr:clientData/>
  </xdr:twoCellAnchor>
  <xdr:twoCellAnchor editAs="oneCell">
    <xdr:from>
      <xdr:col>54</xdr:col>
      <xdr:colOff>0</xdr:colOff>
      <xdr:row>50</xdr:row>
      <xdr:rowOff>171450</xdr:rowOff>
    </xdr:from>
    <xdr:to>
      <xdr:col>57</xdr:col>
      <xdr:colOff>38349</xdr:colOff>
      <xdr:row>51</xdr:row>
      <xdr:rowOff>123825</xdr:rowOff>
    </xdr:to>
    <xdr:sp macro="" textlink="">
      <xdr:nvSpPr>
        <xdr:cNvPr id="1055" name="Text Box 31">
          <a:extLst>
            <a:ext uri="{FF2B5EF4-FFF2-40B4-BE49-F238E27FC236}">
              <a16:creationId xmlns:a16="http://schemas.microsoft.com/office/drawing/2014/main" id="{00000000-0008-0000-0E00-00001F040000}"/>
            </a:ext>
          </a:extLst>
        </xdr:cNvPr>
        <xdr:cNvSpPr txBox="1">
          <a:spLocks noChangeArrowheads="1"/>
        </xdr:cNvSpPr>
      </xdr:nvSpPr>
      <xdr:spPr bwMode="auto">
        <a:xfrm>
          <a:off x="4133850"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62</xdr:col>
      <xdr:colOff>73959</xdr:colOff>
      <xdr:row>50</xdr:row>
      <xdr:rowOff>171450</xdr:rowOff>
    </xdr:from>
    <xdr:to>
      <xdr:col>66</xdr:col>
      <xdr:colOff>24092</xdr:colOff>
      <xdr:row>51</xdr:row>
      <xdr:rowOff>123825</xdr:rowOff>
    </xdr:to>
    <xdr:sp macro="" textlink="">
      <xdr:nvSpPr>
        <xdr:cNvPr id="1058" name="Text Box 34">
          <a:extLst>
            <a:ext uri="{FF2B5EF4-FFF2-40B4-BE49-F238E27FC236}">
              <a16:creationId xmlns:a16="http://schemas.microsoft.com/office/drawing/2014/main" id="{00000000-0008-0000-0E00-000022040000}"/>
            </a:ext>
          </a:extLst>
        </xdr:cNvPr>
        <xdr:cNvSpPr txBox="1">
          <a:spLocks noChangeArrowheads="1"/>
        </xdr:cNvSpPr>
      </xdr:nvSpPr>
      <xdr:spPr bwMode="auto">
        <a:xfrm>
          <a:off x="4657725"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72</xdr:col>
      <xdr:colOff>560</xdr:colOff>
      <xdr:row>50</xdr:row>
      <xdr:rowOff>171450</xdr:rowOff>
    </xdr:from>
    <xdr:to>
      <xdr:col>75</xdr:col>
      <xdr:colOff>19611</xdr:colOff>
      <xdr:row>51</xdr:row>
      <xdr:rowOff>123825</xdr:rowOff>
    </xdr:to>
    <xdr:sp macro="" textlink="">
      <xdr:nvSpPr>
        <xdr:cNvPr id="1059" name="Text Box 35">
          <a:extLst>
            <a:ext uri="{FF2B5EF4-FFF2-40B4-BE49-F238E27FC236}">
              <a16:creationId xmlns:a16="http://schemas.microsoft.com/office/drawing/2014/main" id="{00000000-0008-0000-0E00-000023040000}"/>
            </a:ext>
          </a:extLst>
        </xdr:cNvPr>
        <xdr:cNvSpPr txBox="1">
          <a:spLocks noChangeArrowheads="1"/>
        </xdr:cNvSpPr>
      </xdr:nvSpPr>
      <xdr:spPr bwMode="auto">
        <a:xfrm>
          <a:off x="5200650"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53</a:t>
          </a:r>
        </a:p>
      </xdr:txBody>
    </xdr:sp>
    <xdr:clientData/>
  </xdr:twoCellAnchor>
  <xdr:twoCellAnchor editAs="oneCell">
    <xdr:from>
      <xdr:col>81</xdr:col>
      <xdr:colOff>5603</xdr:colOff>
      <xdr:row>50</xdr:row>
      <xdr:rowOff>171450</xdr:rowOff>
    </xdr:from>
    <xdr:to>
      <xdr:col>84</xdr:col>
      <xdr:colOff>44220</xdr:colOff>
      <xdr:row>51</xdr:row>
      <xdr:rowOff>123825</xdr:rowOff>
    </xdr:to>
    <xdr:sp macro="" textlink="">
      <xdr:nvSpPr>
        <xdr:cNvPr id="1060" name="Text Box 36">
          <a:extLst>
            <a:ext uri="{FF2B5EF4-FFF2-40B4-BE49-F238E27FC236}">
              <a16:creationId xmlns:a16="http://schemas.microsoft.com/office/drawing/2014/main" id="{00000000-0008-0000-0E00-000024040000}"/>
            </a:ext>
          </a:extLst>
        </xdr:cNvPr>
        <xdr:cNvSpPr txBox="1">
          <a:spLocks noChangeArrowheads="1"/>
        </xdr:cNvSpPr>
      </xdr:nvSpPr>
      <xdr:spPr bwMode="auto">
        <a:xfrm>
          <a:off x="5743575"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twoCellAnchor>
  <xdr:twoCellAnchor editAs="oneCell">
    <xdr:from>
      <xdr:col>90</xdr:col>
      <xdr:colOff>1120</xdr:colOff>
      <xdr:row>50</xdr:row>
      <xdr:rowOff>171450</xdr:rowOff>
    </xdr:from>
    <xdr:to>
      <xdr:col>93</xdr:col>
      <xdr:colOff>39121</xdr:colOff>
      <xdr:row>51</xdr:row>
      <xdr:rowOff>123825</xdr:rowOff>
    </xdr:to>
    <xdr:sp macro="" textlink="">
      <xdr:nvSpPr>
        <xdr:cNvPr id="1098" name="Text Box 74">
          <a:extLst>
            <a:ext uri="{FF2B5EF4-FFF2-40B4-BE49-F238E27FC236}">
              <a16:creationId xmlns:a16="http://schemas.microsoft.com/office/drawing/2014/main" id="{00000000-0008-0000-0E00-00004A040000}"/>
            </a:ext>
          </a:extLst>
        </xdr:cNvPr>
        <xdr:cNvSpPr txBox="1">
          <a:spLocks noChangeArrowheads="1"/>
        </xdr:cNvSpPr>
      </xdr:nvSpPr>
      <xdr:spPr bwMode="auto">
        <a:xfrm>
          <a:off x="6267450"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124</xdr:col>
      <xdr:colOff>1681</xdr:colOff>
      <xdr:row>50</xdr:row>
      <xdr:rowOff>171450</xdr:rowOff>
    </xdr:from>
    <xdr:to>
      <xdr:col>127</xdr:col>
      <xdr:colOff>39681</xdr:colOff>
      <xdr:row>51</xdr:row>
      <xdr:rowOff>123825</xdr:rowOff>
    </xdr:to>
    <xdr:sp macro="" textlink="">
      <xdr:nvSpPr>
        <xdr:cNvPr id="2" name="Text Box 34">
          <a:extLst>
            <a:ext uri="{FF2B5EF4-FFF2-40B4-BE49-F238E27FC236}">
              <a16:creationId xmlns:a16="http://schemas.microsoft.com/office/drawing/2014/main" id="{00000000-0008-0000-0E00-000002000000}"/>
            </a:ext>
          </a:extLst>
        </xdr:cNvPr>
        <xdr:cNvSpPr txBox="1">
          <a:spLocks noChangeArrowheads="1"/>
        </xdr:cNvSpPr>
      </xdr:nvSpPr>
      <xdr:spPr bwMode="auto">
        <a:xfrm>
          <a:off x="4657725"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114</a:t>
          </a:r>
        </a:p>
      </xdr:txBody>
    </xdr:sp>
    <xdr:clientData/>
  </xdr:twoCellAnchor>
  <xdr:twoCellAnchor editAs="oneCell">
    <xdr:from>
      <xdr:col>63</xdr:col>
      <xdr:colOff>0</xdr:colOff>
      <xdr:row>101</xdr:row>
      <xdr:rowOff>180975</xdr:rowOff>
    </xdr:from>
    <xdr:to>
      <xdr:col>66</xdr:col>
      <xdr:colOff>38100</xdr:colOff>
      <xdr:row>102</xdr:row>
      <xdr:rowOff>190500</xdr:rowOff>
    </xdr:to>
    <xdr:sp macro="" textlink="">
      <xdr:nvSpPr>
        <xdr:cNvPr id="41069" name="Text Box 109">
          <a:extLst>
            <a:ext uri="{FF2B5EF4-FFF2-40B4-BE49-F238E27FC236}">
              <a16:creationId xmlns:a16="http://schemas.microsoft.com/office/drawing/2014/main" id="{00000000-0008-0000-0E00-00006DA00000}"/>
            </a:ext>
          </a:extLst>
        </xdr:cNvPr>
        <xdr:cNvSpPr txBox="1">
          <a:spLocks noChangeArrowheads="1"/>
        </xdr:cNvSpPr>
      </xdr:nvSpPr>
      <xdr:spPr bwMode="auto">
        <a:xfrm>
          <a:off x="4800600" y="17049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25</xdr:col>
      <xdr:colOff>47625</xdr:colOff>
      <xdr:row>1</xdr:row>
      <xdr:rowOff>47625</xdr:rowOff>
    </xdr:from>
    <xdr:to>
      <xdr:col>27</xdr:col>
      <xdr:colOff>57150</xdr:colOff>
      <xdr:row>2</xdr:row>
      <xdr:rowOff>57150</xdr:rowOff>
    </xdr:to>
    <xdr:sp macro="" textlink="">
      <xdr:nvSpPr>
        <xdr:cNvPr id="41985" name="Text Box 1">
          <a:extLst>
            <a:ext uri="{FF2B5EF4-FFF2-40B4-BE49-F238E27FC236}">
              <a16:creationId xmlns:a16="http://schemas.microsoft.com/office/drawing/2014/main" id="{00000000-0008-0000-0F00-000001A40000}"/>
            </a:ext>
          </a:extLst>
        </xdr:cNvPr>
        <xdr:cNvSpPr txBox="1">
          <a:spLocks noChangeArrowheads="1"/>
        </xdr:cNvSpPr>
      </xdr:nvSpPr>
      <xdr:spPr bwMode="auto">
        <a:xfrm>
          <a:off x="195262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47625</xdr:rowOff>
    </xdr:from>
    <xdr:to>
      <xdr:col>31</xdr:col>
      <xdr:colOff>66675</xdr:colOff>
      <xdr:row>2</xdr:row>
      <xdr:rowOff>57150</xdr:rowOff>
    </xdr:to>
    <xdr:sp macro="" textlink="">
      <xdr:nvSpPr>
        <xdr:cNvPr id="41986" name="Text Box 2">
          <a:extLst>
            <a:ext uri="{FF2B5EF4-FFF2-40B4-BE49-F238E27FC236}">
              <a16:creationId xmlns:a16="http://schemas.microsoft.com/office/drawing/2014/main" id="{00000000-0008-0000-0F00-000002A40000}"/>
            </a:ext>
          </a:extLst>
        </xdr:cNvPr>
        <xdr:cNvSpPr txBox="1">
          <a:spLocks noChangeArrowheads="1"/>
        </xdr:cNvSpPr>
      </xdr:nvSpPr>
      <xdr:spPr bwMode="auto">
        <a:xfrm>
          <a:off x="2266950"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1</xdr:row>
      <xdr:rowOff>47625</xdr:rowOff>
    </xdr:from>
    <xdr:ext cx="116541" cy="156883"/>
    <xdr:sp macro="" textlink="">
      <xdr:nvSpPr>
        <xdr:cNvPr id="41987" name="Text Box 3">
          <a:extLst>
            <a:ext uri="{FF2B5EF4-FFF2-40B4-BE49-F238E27FC236}">
              <a16:creationId xmlns:a16="http://schemas.microsoft.com/office/drawing/2014/main" id="{00000000-0008-0000-0F00-000003A40000}"/>
            </a:ext>
          </a:extLst>
        </xdr:cNvPr>
        <xdr:cNvSpPr txBox="1">
          <a:spLocks noChangeArrowheads="1"/>
        </xdr:cNvSpPr>
      </xdr:nvSpPr>
      <xdr:spPr bwMode="auto">
        <a:xfrm>
          <a:off x="542925" y="2095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41988" name="Line 4">
          <a:extLst>
            <a:ext uri="{FF2B5EF4-FFF2-40B4-BE49-F238E27FC236}">
              <a16:creationId xmlns:a16="http://schemas.microsoft.com/office/drawing/2014/main" id="{00000000-0008-0000-0F00-000004A40000}"/>
            </a:ext>
          </a:extLst>
        </xdr:cNvPr>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36</xdr:col>
      <xdr:colOff>9525</xdr:colOff>
      <xdr:row>12</xdr:row>
      <xdr:rowOff>0</xdr:rowOff>
    </xdr:from>
    <xdr:to>
      <xdr:col>38</xdr:col>
      <xdr:colOff>66675</xdr:colOff>
      <xdr:row>12</xdr:row>
      <xdr:rowOff>190500</xdr:rowOff>
    </xdr:to>
    <xdr:sp macro="" textlink="">
      <xdr:nvSpPr>
        <xdr:cNvPr id="41989" name="Text Box 5">
          <a:extLst>
            <a:ext uri="{FF2B5EF4-FFF2-40B4-BE49-F238E27FC236}">
              <a16:creationId xmlns:a16="http://schemas.microsoft.com/office/drawing/2014/main" id="{00000000-0008-0000-0F00-000005A40000}"/>
            </a:ext>
          </a:extLst>
        </xdr:cNvPr>
        <xdr:cNvSpPr txBox="1">
          <a:spLocks noChangeArrowheads="1"/>
        </xdr:cNvSpPr>
      </xdr:nvSpPr>
      <xdr:spPr bwMode="auto">
        <a:xfrm>
          <a:off x="2752725" y="23050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13</xdr:col>
          <xdr:colOff>9525</xdr:colOff>
          <xdr:row>3</xdr:row>
          <xdr:rowOff>28575</xdr:rowOff>
        </xdr:from>
        <xdr:to>
          <xdr:col>26</xdr:col>
          <xdr:colOff>38100</xdr:colOff>
          <xdr:row>5</xdr:row>
          <xdr:rowOff>0</xdr:rowOff>
        </xdr:to>
        <xdr:sp macro="" textlink="">
          <xdr:nvSpPr>
            <xdr:cNvPr id="41990" name="CommandButton1" hidden="1">
              <a:extLst>
                <a:ext uri="{63B3BB69-23CF-44E3-9099-C40C66FF867C}">
                  <a14:compatExt spid="_x0000_s41990"/>
                </a:ext>
                <a:ext uri="{FF2B5EF4-FFF2-40B4-BE49-F238E27FC236}">
                  <a16:creationId xmlns:a16="http://schemas.microsoft.com/office/drawing/2014/main" id="{00000000-0008-0000-0F00-000006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28</xdr:col>
      <xdr:colOff>0</xdr:colOff>
      <xdr:row>11</xdr:row>
      <xdr:rowOff>47625</xdr:rowOff>
    </xdr:from>
    <xdr:to>
      <xdr:col>30</xdr:col>
      <xdr:colOff>28575</xdr:colOff>
      <xdr:row>12</xdr:row>
      <xdr:rowOff>47625</xdr:rowOff>
    </xdr:to>
    <xdr:sp macro="" textlink="">
      <xdr:nvSpPr>
        <xdr:cNvPr id="41991" name="Text Box 7">
          <a:extLst>
            <a:ext uri="{FF2B5EF4-FFF2-40B4-BE49-F238E27FC236}">
              <a16:creationId xmlns:a16="http://schemas.microsoft.com/office/drawing/2014/main" id="{00000000-0008-0000-0F00-000007A40000}"/>
            </a:ext>
          </a:extLst>
        </xdr:cNvPr>
        <xdr:cNvSpPr txBox="1">
          <a:spLocks noChangeArrowheads="1"/>
        </xdr:cNvSpPr>
      </xdr:nvSpPr>
      <xdr:spPr bwMode="auto">
        <a:xfrm>
          <a:off x="2133600" y="21621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mc:AlternateContent xmlns:mc="http://schemas.openxmlformats.org/markup-compatibility/2006">
    <mc:Choice xmlns:a14="http://schemas.microsoft.com/office/drawing/2010/main" Requires="a14">
      <xdr:twoCellAnchor editAs="oneCell">
        <xdr:from>
          <xdr:col>13</xdr:col>
          <xdr:colOff>9525</xdr:colOff>
          <xdr:row>42</xdr:row>
          <xdr:rowOff>19050</xdr:rowOff>
        </xdr:from>
        <xdr:to>
          <xdr:col>26</xdr:col>
          <xdr:colOff>38100</xdr:colOff>
          <xdr:row>43</xdr:row>
          <xdr:rowOff>142875</xdr:rowOff>
        </xdr:to>
        <xdr:sp macro="" textlink="">
          <xdr:nvSpPr>
            <xdr:cNvPr id="41992" name="CommandButton3" hidden="1">
              <a:extLst>
                <a:ext uri="{63B3BB69-23CF-44E3-9099-C40C66FF867C}">
                  <a14:compatExt spid="_x0000_s41992"/>
                </a:ext>
                <a:ext uri="{FF2B5EF4-FFF2-40B4-BE49-F238E27FC236}">
                  <a16:creationId xmlns:a16="http://schemas.microsoft.com/office/drawing/2014/main" id="{00000000-0008-0000-0F00-000008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42</xdr:row>
          <xdr:rowOff>19050</xdr:rowOff>
        </xdr:from>
        <xdr:to>
          <xdr:col>13</xdr:col>
          <xdr:colOff>57150</xdr:colOff>
          <xdr:row>43</xdr:row>
          <xdr:rowOff>142875</xdr:rowOff>
        </xdr:to>
        <xdr:sp macro="" textlink="">
          <xdr:nvSpPr>
            <xdr:cNvPr id="41993" name="CommandButton2" hidden="1">
              <a:extLst>
                <a:ext uri="{63B3BB69-23CF-44E3-9099-C40C66FF867C}">
                  <a14:compatExt spid="_x0000_s41993"/>
                </a:ext>
                <a:ext uri="{FF2B5EF4-FFF2-40B4-BE49-F238E27FC236}">
                  <a16:creationId xmlns:a16="http://schemas.microsoft.com/office/drawing/2014/main" id="{00000000-0008-0000-0F00-000009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81</xdr:row>
          <xdr:rowOff>19050</xdr:rowOff>
        </xdr:from>
        <xdr:to>
          <xdr:col>26</xdr:col>
          <xdr:colOff>38100</xdr:colOff>
          <xdr:row>82</xdr:row>
          <xdr:rowOff>142875</xdr:rowOff>
        </xdr:to>
        <xdr:sp macro="" textlink="">
          <xdr:nvSpPr>
            <xdr:cNvPr id="41994" name="CommandButton5" hidden="1">
              <a:extLst>
                <a:ext uri="{63B3BB69-23CF-44E3-9099-C40C66FF867C}">
                  <a14:compatExt spid="_x0000_s41994"/>
                </a:ext>
                <a:ext uri="{FF2B5EF4-FFF2-40B4-BE49-F238E27FC236}">
                  <a16:creationId xmlns:a16="http://schemas.microsoft.com/office/drawing/2014/main" id="{00000000-0008-0000-0F00-00000A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81</xdr:row>
          <xdr:rowOff>19050</xdr:rowOff>
        </xdr:from>
        <xdr:to>
          <xdr:col>13</xdr:col>
          <xdr:colOff>57150</xdr:colOff>
          <xdr:row>82</xdr:row>
          <xdr:rowOff>142875</xdr:rowOff>
        </xdr:to>
        <xdr:sp macro="" textlink="">
          <xdr:nvSpPr>
            <xdr:cNvPr id="41995" name="CommandButton4" hidden="1">
              <a:extLst>
                <a:ext uri="{63B3BB69-23CF-44E3-9099-C40C66FF867C}">
                  <a14:compatExt spid="_x0000_s41995"/>
                </a:ext>
                <a:ext uri="{FF2B5EF4-FFF2-40B4-BE49-F238E27FC236}">
                  <a16:creationId xmlns:a16="http://schemas.microsoft.com/office/drawing/2014/main" id="{00000000-0008-0000-0F00-00000B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120</xdr:row>
          <xdr:rowOff>19050</xdr:rowOff>
        </xdr:from>
        <xdr:to>
          <xdr:col>26</xdr:col>
          <xdr:colOff>38100</xdr:colOff>
          <xdr:row>121</xdr:row>
          <xdr:rowOff>142875</xdr:rowOff>
        </xdr:to>
        <xdr:sp macro="" textlink="">
          <xdr:nvSpPr>
            <xdr:cNvPr id="41996" name="CommandButton7" hidden="1">
              <a:extLst>
                <a:ext uri="{63B3BB69-23CF-44E3-9099-C40C66FF867C}">
                  <a14:compatExt spid="_x0000_s41996"/>
                </a:ext>
                <a:ext uri="{FF2B5EF4-FFF2-40B4-BE49-F238E27FC236}">
                  <a16:creationId xmlns:a16="http://schemas.microsoft.com/office/drawing/2014/main" id="{00000000-0008-0000-0F00-00000C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120</xdr:row>
          <xdr:rowOff>19050</xdr:rowOff>
        </xdr:from>
        <xdr:to>
          <xdr:col>13</xdr:col>
          <xdr:colOff>57150</xdr:colOff>
          <xdr:row>121</xdr:row>
          <xdr:rowOff>142875</xdr:rowOff>
        </xdr:to>
        <xdr:sp macro="" textlink="">
          <xdr:nvSpPr>
            <xdr:cNvPr id="41997" name="CommandButton6" hidden="1">
              <a:extLst>
                <a:ext uri="{63B3BB69-23CF-44E3-9099-C40C66FF867C}">
                  <a14:compatExt spid="_x0000_s41997"/>
                </a:ext>
                <a:ext uri="{FF2B5EF4-FFF2-40B4-BE49-F238E27FC236}">
                  <a16:creationId xmlns:a16="http://schemas.microsoft.com/office/drawing/2014/main" id="{00000000-0008-0000-0F00-00000D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159</xdr:row>
          <xdr:rowOff>28575</xdr:rowOff>
        </xdr:from>
        <xdr:to>
          <xdr:col>26</xdr:col>
          <xdr:colOff>38100</xdr:colOff>
          <xdr:row>160</xdr:row>
          <xdr:rowOff>152400</xdr:rowOff>
        </xdr:to>
        <xdr:sp macro="" textlink="">
          <xdr:nvSpPr>
            <xdr:cNvPr id="41998" name="CommandButton9" hidden="1">
              <a:extLst>
                <a:ext uri="{63B3BB69-23CF-44E3-9099-C40C66FF867C}">
                  <a14:compatExt spid="_x0000_s41998"/>
                </a:ext>
                <a:ext uri="{FF2B5EF4-FFF2-40B4-BE49-F238E27FC236}">
                  <a16:creationId xmlns:a16="http://schemas.microsoft.com/office/drawing/2014/main" id="{00000000-0008-0000-0F00-00000E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159</xdr:row>
          <xdr:rowOff>28575</xdr:rowOff>
        </xdr:from>
        <xdr:to>
          <xdr:col>13</xdr:col>
          <xdr:colOff>57150</xdr:colOff>
          <xdr:row>160</xdr:row>
          <xdr:rowOff>152400</xdr:rowOff>
        </xdr:to>
        <xdr:sp macro="" textlink="">
          <xdr:nvSpPr>
            <xdr:cNvPr id="41999" name="CommandButton8" hidden="1">
              <a:extLst>
                <a:ext uri="{63B3BB69-23CF-44E3-9099-C40C66FF867C}">
                  <a14:compatExt spid="_x0000_s41999"/>
                </a:ext>
                <a:ext uri="{FF2B5EF4-FFF2-40B4-BE49-F238E27FC236}">
                  <a16:creationId xmlns:a16="http://schemas.microsoft.com/office/drawing/2014/main" id="{00000000-0008-0000-0F00-00000F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198</xdr:row>
          <xdr:rowOff>19050</xdr:rowOff>
        </xdr:from>
        <xdr:to>
          <xdr:col>13</xdr:col>
          <xdr:colOff>57150</xdr:colOff>
          <xdr:row>199</xdr:row>
          <xdr:rowOff>142875</xdr:rowOff>
        </xdr:to>
        <xdr:sp macro="" textlink="">
          <xdr:nvSpPr>
            <xdr:cNvPr id="42000" name="CommandButton10" hidden="1">
              <a:extLst>
                <a:ext uri="{63B3BB69-23CF-44E3-9099-C40C66FF867C}">
                  <a14:compatExt spid="_x0000_s42000"/>
                </a:ext>
                <a:ext uri="{FF2B5EF4-FFF2-40B4-BE49-F238E27FC236}">
                  <a16:creationId xmlns:a16="http://schemas.microsoft.com/office/drawing/2014/main" id="{00000000-0008-0000-0F00-000010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9525</xdr:colOff>
      <xdr:row>40</xdr:row>
      <xdr:rowOff>38100</xdr:rowOff>
    </xdr:from>
    <xdr:to>
      <xdr:col>27</xdr:col>
      <xdr:colOff>19050</xdr:colOff>
      <xdr:row>41</xdr:row>
      <xdr:rowOff>47625</xdr:rowOff>
    </xdr:to>
    <xdr:sp macro="" textlink="">
      <xdr:nvSpPr>
        <xdr:cNvPr id="42001" name="Text Box 17">
          <a:extLst>
            <a:ext uri="{FF2B5EF4-FFF2-40B4-BE49-F238E27FC236}">
              <a16:creationId xmlns:a16="http://schemas.microsoft.com/office/drawing/2014/main" id="{00000000-0008-0000-0F00-000011A40000}"/>
            </a:ext>
          </a:extLst>
        </xdr:cNvPr>
        <xdr:cNvSpPr txBox="1">
          <a:spLocks noChangeArrowheads="1"/>
        </xdr:cNvSpPr>
      </xdr:nvSpPr>
      <xdr:spPr bwMode="auto">
        <a:xfrm>
          <a:off x="1914525" y="65532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40</xdr:row>
      <xdr:rowOff>38100</xdr:rowOff>
    </xdr:from>
    <xdr:to>
      <xdr:col>31</xdr:col>
      <xdr:colOff>66675</xdr:colOff>
      <xdr:row>41</xdr:row>
      <xdr:rowOff>47625</xdr:rowOff>
    </xdr:to>
    <xdr:sp macro="" textlink="">
      <xdr:nvSpPr>
        <xdr:cNvPr id="42002" name="Text Box 18">
          <a:extLst>
            <a:ext uri="{FF2B5EF4-FFF2-40B4-BE49-F238E27FC236}">
              <a16:creationId xmlns:a16="http://schemas.microsoft.com/office/drawing/2014/main" id="{00000000-0008-0000-0F00-000012A40000}"/>
            </a:ext>
          </a:extLst>
        </xdr:cNvPr>
        <xdr:cNvSpPr txBox="1">
          <a:spLocks noChangeArrowheads="1"/>
        </xdr:cNvSpPr>
      </xdr:nvSpPr>
      <xdr:spPr bwMode="auto">
        <a:xfrm>
          <a:off x="2266950" y="65532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40</xdr:row>
      <xdr:rowOff>38100</xdr:rowOff>
    </xdr:from>
    <xdr:ext cx="116541" cy="156882"/>
    <xdr:sp macro="" textlink="">
      <xdr:nvSpPr>
        <xdr:cNvPr id="42003" name="Text Box 19">
          <a:extLst>
            <a:ext uri="{FF2B5EF4-FFF2-40B4-BE49-F238E27FC236}">
              <a16:creationId xmlns:a16="http://schemas.microsoft.com/office/drawing/2014/main" id="{00000000-0008-0000-0F00-000013A40000}"/>
            </a:ext>
          </a:extLst>
        </xdr:cNvPr>
        <xdr:cNvSpPr txBox="1">
          <a:spLocks noChangeArrowheads="1"/>
        </xdr:cNvSpPr>
      </xdr:nvSpPr>
      <xdr:spPr bwMode="auto">
        <a:xfrm>
          <a:off x="542925" y="65532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9525</xdr:colOff>
      <xdr:row>79</xdr:row>
      <xdr:rowOff>38100</xdr:rowOff>
    </xdr:from>
    <xdr:to>
      <xdr:col>27</xdr:col>
      <xdr:colOff>19050</xdr:colOff>
      <xdr:row>80</xdr:row>
      <xdr:rowOff>57150</xdr:rowOff>
    </xdr:to>
    <xdr:sp macro="" textlink="">
      <xdr:nvSpPr>
        <xdr:cNvPr id="42004" name="Text Box 20">
          <a:extLst>
            <a:ext uri="{FF2B5EF4-FFF2-40B4-BE49-F238E27FC236}">
              <a16:creationId xmlns:a16="http://schemas.microsoft.com/office/drawing/2014/main" id="{00000000-0008-0000-0F00-000014A40000}"/>
            </a:ext>
          </a:extLst>
        </xdr:cNvPr>
        <xdr:cNvSpPr txBox="1">
          <a:spLocks noChangeArrowheads="1"/>
        </xdr:cNvSpPr>
      </xdr:nvSpPr>
      <xdr:spPr bwMode="auto">
        <a:xfrm>
          <a:off x="1914525" y="129159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79</xdr:row>
      <xdr:rowOff>38100</xdr:rowOff>
    </xdr:from>
    <xdr:to>
      <xdr:col>31</xdr:col>
      <xdr:colOff>66675</xdr:colOff>
      <xdr:row>80</xdr:row>
      <xdr:rowOff>57150</xdr:rowOff>
    </xdr:to>
    <xdr:sp macro="" textlink="">
      <xdr:nvSpPr>
        <xdr:cNvPr id="42005" name="Text Box 21">
          <a:extLst>
            <a:ext uri="{FF2B5EF4-FFF2-40B4-BE49-F238E27FC236}">
              <a16:creationId xmlns:a16="http://schemas.microsoft.com/office/drawing/2014/main" id="{00000000-0008-0000-0F00-000015A40000}"/>
            </a:ext>
          </a:extLst>
        </xdr:cNvPr>
        <xdr:cNvSpPr txBox="1">
          <a:spLocks noChangeArrowheads="1"/>
        </xdr:cNvSpPr>
      </xdr:nvSpPr>
      <xdr:spPr bwMode="auto">
        <a:xfrm>
          <a:off x="2266950" y="129159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79</xdr:row>
      <xdr:rowOff>38100</xdr:rowOff>
    </xdr:from>
    <xdr:ext cx="116541" cy="156882"/>
    <xdr:sp macro="" textlink="">
      <xdr:nvSpPr>
        <xdr:cNvPr id="42006" name="Text Box 22">
          <a:extLst>
            <a:ext uri="{FF2B5EF4-FFF2-40B4-BE49-F238E27FC236}">
              <a16:creationId xmlns:a16="http://schemas.microsoft.com/office/drawing/2014/main" id="{00000000-0008-0000-0F00-000016A40000}"/>
            </a:ext>
          </a:extLst>
        </xdr:cNvPr>
        <xdr:cNvSpPr txBox="1">
          <a:spLocks noChangeArrowheads="1"/>
        </xdr:cNvSpPr>
      </xdr:nvSpPr>
      <xdr:spPr bwMode="auto">
        <a:xfrm>
          <a:off x="542925" y="129159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9525</xdr:colOff>
      <xdr:row>118</xdr:row>
      <xdr:rowOff>38100</xdr:rowOff>
    </xdr:from>
    <xdr:to>
      <xdr:col>27</xdr:col>
      <xdr:colOff>19050</xdr:colOff>
      <xdr:row>119</xdr:row>
      <xdr:rowOff>57150</xdr:rowOff>
    </xdr:to>
    <xdr:sp macro="" textlink="">
      <xdr:nvSpPr>
        <xdr:cNvPr id="42007" name="Text Box 23">
          <a:extLst>
            <a:ext uri="{FF2B5EF4-FFF2-40B4-BE49-F238E27FC236}">
              <a16:creationId xmlns:a16="http://schemas.microsoft.com/office/drawing/2014/main" id="{00000000-0008-0000-0F00-000017A40000}"/>
            </a:ext>
          </a:extLst>
        </xdr:cNvPr>
        <xdr:cNvSpPr txBox="1">
          <a:spLocks noChangeArrowheads="1"/>
        </xdr:cNvSpPr>
      </xdr:nvSpPr>
      <xdr:spPr bwMode="auto">
        <a:xfrm>
          <a:off x="1914525" y="192786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118</xdr:row>
      <xdr:rowOff>38100</xdr:rowOff>
    </xdr:from>
    <xdr:to>
      <xdr:col>32</xdr:col>
      <xdr:colOff>0</xdr:colOff>
      <xdr:row>119</xdr:row>
      <xdr:rowOff>57150</xdr:rowOff>
    </xdr:to>
    <xdr:sp macro="" textlink="">
      <xdr:nvSpPr>
        <xdr:cNvPr id="42008" name="Text Box 24">
          <a:extLst>
            <a:ext uri="{FF2B5EF4-FFF2-40B4-BE49-F238E27FC236}">
              <a16:creationId xmlns:a16="http://schemas.microsoft.com/office/drawing/2014/main" id="{00000000-0008-0000-0F00-000018A40000}"/>
            </a:ext>
          </a:extLst>
        </xdr:cNvPr>
        <xdr:cNvSpPr txBox="1">
          <a:spLocks noChangeArrowheads="1"/>
        </xdr:cNvSpPr>
      </xdr:nvSpPr>
      <xdr:spPr bwMode="auto">
        <a:xfrm>
          <a:off x="2276475" y="192786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118</xdr:row>
      <xdr:rowOff>38100</xdr:rowOff>
    </xdr:from>
    <xdr:ext cx="116541" cy="156882"/>
    <xdr:sp macro="" textlink="">
      <xdr:nvSpPr>
        <xdr:cNvPr id="42009" name="Text Box 25">
          <a:extLst>
            <a:ext uri="{FF2B5EF4-FFF2-40B4-BE49-F238E27FC236}">
              <a16:creationId xmlns:a16="http://schemas.microsoft.com/office/drawing/2014/main" id="{00000000-0008-0000-0F00-000019A40000}"/>
            </a:ext>
          </a:extLst>
        </xdr:cNvPr>
        <xdr:cNvSpPr txBox="1">
          <a:spLocks noChangeArrowheads="1"/>
        </xdr:cNvSpPr>
      </xdr:nvSpPr>
      <xdr:spPr bwMode="auto">
        <a:xfrm>
          <a:off x="542925" y="192786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19050</xdr:colOff>
      <xdr:row>157</xdr:row>
      <xdr:rowOff>38100</xdr:rowOff>
    </xdr:from>
    <xdr:to>
      <xdr:col>27</xdr:col>
      <xdr:colOff>28575</xdr:colOff>
      <xdr:row>158</xdr:row>
      <xdr:rowOff>57150</xdr:rowOff>
    </xdr:to>
    <xdr:sp macro="" textlink="">
      <xdr:nvSpPr>
        <xdr:cNvPr id="42010" name="Text Box 26">
          <a:extLst>
            <a:ext uri="{FF2B5EF4-FFF2-40B4-BE49-F238E27FC236}">
              <a16:creationId xmlns:a16="http://schemas.microsoft.com/office/drawing/2014/main" id="{00000000-0008-0000-0F00-00001AA40000}"/>
            </a:ext>
          </a:extLst>
        </xdr:cNvPr>
        <xdr:cNvSpPr txBox="1">
          <a:spLocks noChangeArrowheads="1"/>
        </xdr:cNvSpPr>
      </xdr:nvSpPr>
      <xdr:spPr bwMode="auto">
        <a:xfrm>
          <a:off x="1924050" y="256413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157</xdr:row>
      <xdr:rowOff>38100</xdr:rowOff>
    </xdr:from>
    <xdr:to>
      <xdr:col>31</xdr:col>
      <xdr:colOff>66675</xdr:colOff>
      <xdr:row>158</xdr:row>
      <xdr:rowOff>57150</xdr:rowOff>
    </xdr:to>
    <xdr:sp macro="" textlink="">
      <xdr:nvSpPr>
        <xdr:cNvPr id="42011" name="Text Box 27">
          <a:extLst>
            <a:ext uri="{FF2B5EF4-FFF2-40B4-BE49-F238E27FC236}">
              <a16:creationId xmlns:a16="http://schemas.microsoft.com/office/drawing/2014/main" id="{00000000-0008-0000-0F00-00001BA40000}"/>
            </a:ext>
          </a:extLst>
        </xdr:cNvPr>
        <xdr:cNvSpPr txBox="1">
          <a:spLocks noChangeArrowheads="1"/>
        </xdr:cNvSpPr>
      </xdr:nvSpPr>
      <xdr:spPr bwMode="auto">
        <a:xfrm>
          <a:off x="2266950" y="256413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0</xdr:colOff>
      <xdr:row>157</xdr:row>
      <xdr:rowOff>38100</xdr:rowOff>
    </xdr:from>
    <xdr:ext cx="116541" cy="156883"/>
    <xdr:sp macro="" textlink="">
      <xdr:nvSpPr>
        <xdr:cNvPr id="42012" name="Text Box 28">
          <a:extLst>
            <a:ext uri="{FF2B5EF4-FFF2-40B4-BE49-F238E27FC236}">
              <a16:creationId xmlns:a16="http://schemas.microsoft.com/office/drawing/2014/main" id="{00000000-0008-0000-0F00-00001CA40000}"/>
            </a:ext>
          </a:extLst>
        </xdr:cNvPr>
        <xdr:cNvSpPr txBox="1">
          <a:spLocks noChangeArrowheads="1"/>
        </xdr:cNvSpPr>
      </xdr:nvSpPr>
      <xdr:spPr bwMode="auto">
        <a:xfrm>
          <a:off x="533400" y="2564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19050</xdr:colOff>
      <xdr:row>196</xdr:row>
      <xdr:rowOff>38100</xdr:rowOff>
    </xdr:from>
    <xdr:to>
      <xdr:col>27</xdr:col>
      <xdr:colOff>28575</xdr:colOff>
      <xdr:row>197</xdr:row>
      <xdr:rowOff>57150</xdr:rowOff>
    </xdr:to>
    <xdr:sp macro="" textlink="">
      <xdr:nvSpPr>
        <xdr:cNvPr id="42013" name="Text Box 29">
          <a:extLst>
            <a:ext uri="{FF2B5EF4-FFF2-40B4-BE49-F238E27FC236}">
              <a16:creationId xmlns:a16="http://schemas.microsoft.com/office/drawing/2014/main" id="{00000000-0008-0000-0F00-00001DA40000}"/>
            </a:ext>
          </a:extLst>
        </xdr:cNvPr>
        <xdr:cNvSpPr txBox="1">
          <a:spLocks noChangeArrowheads="1"/>
        </xdr:cNvSpPr>
      </xdr:nvSpPr>
      <xdr:spPr bwMode="auto">
        <a:xfrm>
          <a:off x="1924050" y="32070675"/>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196</xdr:row>
      <xdr:rowOff>38100</xdr:rowOff>
    </xdr:from>
    <xdr:to>
      <xdr:col>32</xdr:col>
      <xdr:colOff>0</xdr:colOff>
      <xdr:row>197</xdr:row>
      <xdr:rowOff>57150</xdr:rowOff>
    </xdr:to>
    <xdr:sp macro="" textlink="">
      <xdr:nvSpPr>
        <xdr:cNvPr id="42014" name="Text Box 30">
          <a:extLst>
            <a:ext uri="{FF2B5EF4-FFF2-40B4-BE49-F238E27FC236}">
              <a16:creationId xmlns:a16="http://schemas.microsoft.com/office/drawing/2014/main" id="{00000000-0008-0000-0F00-00001EA40000}"/>
            </a:ext>
          </a:extLst>
        </xdr:cNvPr>
        <xdr:cNvSpPr txBox="1">
          <a:spLocks noChangeArrowheads="1"/>
        </xdr:cNvSpPr>
      </xdr:nvSpPr>
      <xdr:spPr bwMode="auto">
        <a:xfrm>
          <a:off x="2276475" y="32070675"/>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196</xdr:row>
      <xdr:rowOff>38100</xdr:rowOff>
    </xdr:from>
    <xdr:ext cx="116541" cy="156882"/>
    <xdr:sp macro="" textlink="">
      <xdr:nvSpPr>
        <xdr:cNvPr id="42015" name="Text Box 31">
          <a:extLst>
            <a:ext uri="{FF2B5EF4-FFF2-40B4-BE49-F238E27FC236}">
              <a16:creationId xmlns:a16="http://schemas.microsoft.com/office/drawing/2014/main" id="{00000000-0008-0000-0F00-00001FA40000}"/>
            </a:ext>
          </a:extLst>
        </xdr:cNvPr>
        <xdr:cNvSpPr txBox="1">
          <a:spLocks noChangeArrowheads="1"/>
        </xdr:cNvSpPr>
      </xdr:nvSpPr>
      <xdr:spPr bwMode="auto">
        <a:xfrm>
          <a:off x="542925" y="320706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28</xdr:col>
      <xdr:colOff>0</xdr:colOff>
      <xdr:row>50</xdr:row>
      <xdr:rowOff>47625</xdr:rowOff>
    </xdr:from>
    <xdr:to>
      <xdr:col>30</xdr:col>
      <xdr:colOff>38100</xdr:colOff>
      <xdr:row>51</xdr:row>
      <xdr:rowOff>47625</xdr:rowOff>
    </xdr:to>
    <xdr:sp macro="" textlink="">
      <xdr:nvSpPr>
        <xdr:cNvPr id="42016" name="Text Box 32">
          <a:extLst>
            <a:ext uri="{FF2B5EF4-FFF2-40B4-BE49-F238E27FC236}">
              <a16:creationId xmlns:a16="http://schemas.microsoft.com/office/drawing/2014/main" id="{00000000-0008-0000-0F00-000020A40000}"/>
            </a:ext>
          </a:extLst>
        </xdr:cNvPr>
        <xdr:cNvSpPr txBox="1">
          <a:spLocks noChangeArrowheads="1"/>
        </xdr:cNvSpPr>
      </xdr:nvSpPr>
      <xdr:spPr bwMode="auto">
        <a:xfrm>
          <a:off x="2133600" y="8572500"/>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6</xdr:col>
      <xdr:colOff>19050</xdr:colOff>
      <xdr:row>44</xdr:row>
      <xdr:rowOff>66675</xdr:rowOff>
    </xdr:from>
    <xdr:to>
      <xdr:col>31</xdr:col>
      <xdr:colOff>0</xdr:colOff>
      <xdr:row>44</xdr:row>
      <xdr:rowOff>66675</xdr:rowOff>
    </xdr:to>
    <xdr:sp macro="" textlink="">
      <xdr:nvSpPr>
        <xdr:cNvPr id="42017" name="Line 33">
          <a:extLst>
            <a:ext uri="{FF2B5EF4-FFF2-40B4-BE49-F238E27FC236}">
              <a16:creationId xmlns:a16="http://schemas.microsoft.com/office/drawing/2014/main" id="{00000000-0008-0000-0F00-000021A40000}"/>
            </a:ext>
          </a:extLst>
        </xdr:cNvPr>
        <xdr:cNvSpPr>
          <a:spLocks noChangeShapeType="1"/>
        </xdr:cNvSpPr>
      </xdr:nvSpPr>
      <xdr:spPr bwMode="auto">
        <a:xfrm>
          <a:off x="476250" y="74485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122</xdr:row>
      <xdr:rowOff>76200</xdr:rowOff>
    </xdr:from>
    <xdr:to>
      <xdr:col>31</xdr:col>
      <xdr:colOff>0</xdr:colOff>
      <xdr:row>122</xdr:row>
      <xdr:rowOff>76200</xdr:rowOff>
    </xdr:to>
    <xdr:sp macro="" textlink="">
      <xdr:nvSpPr>
        <xdr:cNvPr id="42018" name="Line 34">
          <a:extLst>
            <a:ext uri="{FF2B5EF4-FFF2-40B4-BE49-F238E27FC236}">
              <a16:creationId xmlns:a16="http://schemas.microsoft.com/office/drawing/2014/main" id="{00000000-0008-0000-0F00-000022A40000}"/>
            </a:ext>
          </a:extLst>
        </xdr:cNvPr>
        <xdr:cNvSpPr>
          <a:spLocks noChangeShapeType="1"/>
        </xdr:cNvSpPr>
      </xdr:nvSpPr>
      <xdr:spPr bwMode="auto">
        <a:xfrm>
          <a:off x="476250" y="201834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83</xdr:row>
      <xdr:rowOff>85725</xdr:rowOff>
    </xdr:from>
    <xdr:to>
      <xdr:col>31</xdr:col>
      <xdr:colOff>0</xdr:colOff>
      <xdr:row>83</xdr:row>
      <xdr:rowOff>85725</xdr:rowOff>
    </xdr:to>
    <xdr:sp macro="" textlink="">
      <xdr:nvSpPr>
        <xdr:cNvPr id="42019" name="Line 35">
          <a:extLst>
            <a:ext uri="{FF2B5EF4-FFF2-40B4-BE49-F238E27FC236}">
              <a16:creationId xmlns:a16="http://schemas.microsoft.com/office/drawing/2014/main" id="{00000000-0008-0000-0F00-000023A40000}"/>
            </a:ext>
          </a:extLst>
        </xdr:cNvPr>
        <xdr:cNvSpPr>
          <a:spLocks noChangeShapeType="1"/>
        </xdr:cNvSpPr>
      </xdr:nvSpPr>
      <xdr:spPr bwMode="auto">
        <a:xfrm>
          <a:off x="476250" y="138303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161</xdr:row>
      <xdr:rowOff>76200</xdr:rowOff>
    </xdr:from>
    <xdr:to>
      <xdr:col>31</xdr:col>
      <xdr:colOff>0</xdr:colOff>
      <xdr:row>161</xdr:row>
      <xdr:rowOff>76200</xdr:rowOff>
    </xdr:to>
    <xdr:sp macro="" textlink="">
      <xdr:nvSpPr>
        <xdr:cNvPr id="42020" name="Line 36">
          <a:extLst>
            <a:ext uri="{FF2B5EF4-FFF2-40B4-BE49-F238E27FC236}">
              <a16:creationId xmlns:a16="http://schemas.microsoft.com/office/drawing/2014/main" id="{00000000-0008-0000-0F00-000024A40000}"/>
            </a:ext>
          </a:extLst>
        </xdr:cNvPr>
        <xdr:cNvSpPr>
          <a:spLocks noChangeShapeType="1"/>
        </xdr:cNvSpPr>
      </xdr:nvSpPr>
      <xdr:spPr bwMode="auto">
        <a:xfrm>
          <a:off x="476250" y="265461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200</xdr:row>
      <xdr:rowOff>76200</xdr:rowOff>
    </xdr:from>
    <xdr:to>
      <xdr:col>31</xdr:col>
      <xdr:colOff>0</xdr:colOff>
      <xdr:row>200</xdr:row>
      <xdr:rowOff>76200</xdr:rowOff>
    </xdr:to>
    <xdr:sp macro="" textlink="">
      <xdr:nvSpPr>
        <xdr:cNvPr id="42021" name="Line 37">
          <a:extLst>
            <a:ext uri="{FF2B5EF4-FFF2-40B4-BE49-F238E27FC236}">
              <a16:creationId xmlns:a16="http://schemas.microsoft.com/office/drawing/2014/main" id="{00000000-0008-0000-0F00-000025A40000}"/>
            </a:ext>
          </a:extLst>
        </xdr:cNvPr>
        <xdr:cNvSpPr>
          <a:spLocks noChangeShapeType="1"/>
        </xdr:cNvSpPr>
      </xdr:nvSpPr>
      <xdr:spPr bwMode="auto">
        <a:xfrm>
          <a:off x="476250" y="329755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36</xdr:col>
      <xdr:colOff>9525</xdr:colOff>
      <xdr:row>50</xdr:row>
      <xdr:rowOff>161925</xdr:rowOff>
    </xdr:from>
    <xdr:to>
      <xdr:col>38</xdr:col>
      <xdr:colOff>66675</xdr:colOff>
      <xdr:row>51</xdr:row>
      <xdr:rowOff>161925</xdr:rowOff>
    </xdr:to>
    <xdr:sp macro="" textlink="">
      <xdr:nvSpPr>
        <xdr:cNvPr id="42022" name="Text Box 38">
          <a:extLst>
            <a:ext uri="{FF2B5EF4-FFF2-40B4-BE49-F238E27FC236}">
              <a16:creationId xmlns:a16="http://schemas.microsoft.com/office/drawing/2014/main" id="{00000000-0008-0000-0F00-000026A40000}"/>
            </a:ext>
          </a:extLst>
        </xdr:cNvPr>
        <xdr:cNvSpPr txBox="1">
          <a:spLocks noChangeArrowheads="1"/>
        </xdr:cNvSpPr>
      </xdr:nvSpPr>
      <xdr:spPr bwMode="auto">
        <a:xfrm>
          <a:off x="2752725" y="868680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28</xdr:col>
      <xdr:colOff>0</xdr:colOff>
      <xdr:row>89</xdr:row>
      <xdr:rowOff>47625</xdr:rowOff>
    </xdr:from>
    <xdr:to>
      <xdr:col>30</xdr:col>
      <xdr:colOff>28575</xdr:colOff>
      <xdr:row>90</xdr:row>
      <xdr:rowOff>47625</xdr:rowOff>
    </xdr:to>
    <xdr:sp macro="" textlink="">
      <xdr:nvSpPr>
        <xdr:cNvPr id="42024" name="Text Box 40">
          <a:extLst>
            <a:ext uri="{FF2B5EF4-FFF2-40B4-BE49-F238E27FC236}">
              <a16:creationId xmlns:a16="http://schemas.microsoft.com/office/drawing/2014/main" id="{00000000-0008-0000-0F00-000028A40000}"/>
            </a:ext>
          </a:extLst>
        </xdr:cNvPr>
        <xdr:cNvSpPr txBox="1">
          <a:spLocks noChangeArrowheads="1"/>
        </xdr:cNvSpPr>
      </xdr:nvSpPr>
      <xdr:spPr bwMode="auto">
        <a:xfrm>
          <a:off x="2133600" y="149352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128</xdr:row>
      <xdr:rowOff>47625</xdr:rowOff>
    </xdr:from>
    <xdr:to>
      <xdr:col>30</xdr:col>
      <xdr:colOff>38100</xdr:colOff>
      <xdr:row>129</xdr:row>
      <xdr:rowOff>47625</xdr:rowOff>
    </xdr:to>
    <xdr:sp macro="" textlink="">
      <xdr:nvSpPr>
        <xdr:cNvPr id="42026" name="Text Box 42">
          <a:extLst>
            <a:ext uri="{FF2B5EF4-FFF2-40B4-BE49-F238E27FC236}">
              <a16:creationId xmlns:a16="http://schemas.microsoft.com/office/drawing/2014/main" id="{00000000-0008-0000-0F00-00002AA40000}"/>
            </a:ext>
          </a:extLst>
        </xdr:cNvPr>
        <xdr:cNvSpPr txBox="1">
          <a:spLocks noChangeArrowheads="1"/>
        </xdr:cNvSpPr>
      </xdr:nvSpPr>
      <xdr:spPr bwMode="auto">
        <a:xfrm>
          <a:off x="2133600" y="21297900"/>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167</xdr:row>
      <xdr:rowOff>47625</xdr:rowOff>
    </xdr:from>
    <xdr:to>
      <xdr:col>30</xdr:col>
      <xdr:colOff>28575</xdr:colOff>
      <xdr:row>168</xdr:row>
      <xdr:rowOff>47625</xdr:rowOff>
    </xdr:to>
    <xdr:sp macro="" textlink="">
      <xdr:nvSpPr>
        <xdr:cNvPr id="42028" name="Text Box 44">
          <a:extLst>
            <a:ext uri="{FF2B5EF4-FFF2-40B4-BE49-F238E27FC236}">
              <a16:creationId xmlns:a16="http://schemas.microsoft.com/office/drawing/2014/main" id="{00000000-0008-0000-0F00-00002CA40000}"/>
            </a:ext>
          </a:extLst>
        </xdr:cNvPr>
        <xdr:cNvSpPr txBox="1">
          <a:spLocks noChangeArrowheads="1"/>
        </xdr:cNvSpPr>
      </xdr:nvSpPr>
      <xdr:spPr bwMode="auto">
        <a:xfrm>
          <a:off x="2133600" y="276606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206</xdr:row>
      <xdr:rowOff>47625</xdr:rowOff>
    </xdr:from>
    <xdr:to>
      <xdr:col>30</xdr:col>
      <xdr:colOff>28575</xdr:colOff>
      <xdr:row>207</xdr:row>
      <xdr:rowOff>47625</xdr:rowOff>
    </xdr:to>
    <xdr:sp macro="" textlink="">
      <xdr:nvSpPr>
        <xdr:cNvPr id="42030" name="Text Box 46">
          <a:extLst>
            <a:ext uri="{FF2B5EF4-FFF2-40B4-BE49-F238E27FC236}">
              <a16:creationId xmlns:a16="http://schemas.microsoft.com/office/drawing/2014/main" id="{00000000-0008-0000-0F00-00002EA40000}"/>
            </a:ext>
          </a:extLst>
        </xdr:cNvPr>
        <xdr:cNvSpPr txBox="1">
          <a:spLocks noChangeArrowheads="1"/>
        </xdr:cNvSpPr>
      </xdr:nvSpPr>
      <xdr:spPr bwMode="auto">
        <a:xfrm>
          <a:off x="2133600" y="340899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51</xdr:col>
      <xdr:colOff>19050</xdr:colOff>
      <xdr:row>12</xdr:row>
      <xdr:rowOff>0</xdr:rowOff>
    </xdr:from>
    <xdr:to>
      <xdr:col>54</xdr:col>
      <xdr:colOff>38100</xdr:colOff>
      <xdr:row>12</xdr:row>
      <xdr:rowOff>142875</xdr:rowOff>
    </xdr:to>
    <xdr:sp macro="" textlink="">
      <xdr:nvSpPr>
        <xdr:cNvPr id="42032" name="Text Box 48">
          <a:extLst>
            <a:ext uri="{FF2B5EF4-FFF2-40B4-BE49-F238E27FC236}">
              <a16:creationId xmlns:a16="http://schemas.microsoft.com/office/drawing/2014/main" id="{00000000-0008-0000-0F00-000030A40000}"/>
            </a:ext>
          </a:extLst>
        </xdr:cNvPr>
        <xdr:cNvSpPr txBox="1">
          <a:spLocks noChangeArrowheads="1"/>
        </xdr:cNvSpPr>
      </xdr:nvSpPr>
      <xdr:spPr bwMode="auto">
        <a:xfrm>
          <a:off x="3905250" y="2305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66</xdr:col>
      <xdr:colOff>19050</xdr:colOff>
      <xdr:row>12</xdr:row>
      <xdr:rowOff>0</xdr:rowOff>
    </xdr:from>
    <xdr:to>
      <xdr:col>69</xdr:col>
      <xdr:colOff>38100</xdr:colOff>
      <xdr:row>12</xdr:row>
      <xdr:rowOff>142875</xdr:rowOff>
    </xdr:to>
    <xdr:sp macro="" textlink="">
      <xdr:nvSpPr>
        <xdr:cNvPr id="42033" name="Text Box 49">
          <a:extLst>
            <a:ext uri="{FF2B5EF4-FFF2-40B4-BE49-F238E27FC236}">
              <a16:creationId xmlns:a16="http://schemas.microsoft.com/office/drawing/2014/main" id="{00000000-0008-0000-0F00-000031A40000}"/>
            </a:ext>
          </a:extLst>
        </xdr:cNvPr>
        <xdr:cNvSpPr txBox="1">
          <a:spLocks noChangeArrowheads="1"/>
        </xdr:cNvSpPr>
      </xdr:nvSpPr>
      <xdr:spPr bwMode="auto">
        <a:xfrm>
          <a:off x="5048250" y="2305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93</xdr:col>
      <xdr:colOff>66675</xdr:colOff>
      <xdr:row>12</xdr:row>
      <xdr:rowOff>0</xdr:rowOff>
    </xdr:from>
    <xdr:to>
      <xdr:col>96</xdr:col>
      <xdr:colOff>57150</xdr:colOff>
      <xdr:row>12</xdr:row>
      <xdr:rowOff>190500</xdr:rowOff>
    </xdr:to>
    <xdr:sp macro="" textlink="">
      <xdr:nvSpPr>
        <xdr:cNvPr id="42034" name="Text Box 50">
          <a:extLst>
            <a:ext uri="{FF2B5EF4-FFF2-40B4-BE49-F238E27FC236}">
              <a16:creationId xmlns:a16="http://schemas.microsoft.com/office/drawing/2014/main" id="{00000000-0008-0000-0F00-000032A40000}"/>
            </a:ext>
          </a:extLst>
        </xdr:cNvPr>
        <xdr:cNvSpPr txBox="1">
          <a:spLocks noChangeArrowheads="1"/>
        </xdr:cNvSpPr>
      </xdr:nvSpPr>
      <xdr:spPr bwMode="auto">
        <a:xfrm>
          <a:off x="7153275" y="2305050"/>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81</xdr:col>
      <xdr:colOff>19050</xdr:colOff>
      <xdr:row>12</xdr:row>
      <xdr:rowOff>0</xdr:rowOff>
    </xdr:from>
    <xdr:to>
      <xdr:col>84</xdr:col>
      <xdr:colOff>38100</xdr:colOff>
      <xdr:row>12</xdr:row>
      <xdr:rowOff>142875</xdr:rowOff>
    </xdr:to>
    <xdr:sp macro="" textlink="">
      <xdr:nvSpPr>
        <xdr:cNvPr id="42035" name="Text Box 51">
          <a:extLst>
            <a:ext uri="{FF2B5EF4-FFF2-40B4-BE49-F238E27FC236}">
              <a16:creationId xmlns:a16="http://schemas.microsoft.com/office/drawing/2014/main" id="{00000000-0008-0000-0F00-000033A40000}"/>
            </a:ext>
          </a:extLst>
        </xdr:cNvPr>
        <xdr:cNvSpPr txBox="1">
          <a:spLocks noChangeArrowheads="1"/>
        </xdr:cNvSpPr>
      </xdr:nvSpPr>
      <xdr:spPr bwMode="auto">
        <a:xfrm>
          <a:off x="6191250" y="2305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90</xdr:col>
      <xdr:colOff>9525</xdr:colOff>
      <xdr:row>50</xdr:row>
      <xdr:rowOff>171450</xdr:rowOff>
    </xdr:from>
    <xdr:to>
      <xdr:col>92</xdr:col>
      <xdr:colOff>66675</xdr:colOff>
      <xdr:row>51</xdr:row>
      <xdr:rowOff>171450</xdr:rowOff>
    </xdr:to>
    <xdr:sp macro="" textlink="">
      <xdr:nvSpPr>
        <xdr:cNvPr id="42039" name="Text Box 55">
          <a:extLst>
            <a:ext uri="{FF2B5EF4-FFF2-40B4-BE49-F238E27FC236}">
              <a16:creationId xmlns:a16="http://schemas.microsoft.com/office/drawing/2014/main" id="{00000000-0008-0000-0F00-000037A40000}"/>
            </a:ext>
          </a:extLst>
        </xdr:cNvPr>
        <xdr:cNvSpPr txBox="1">
          <a:spLocks noChangeArrowheads="1"/>
        </xdr:cNvSpPr>
      </xdr:nvSpPr>
      <xdr:spPr bwMode="auto">
        <a:xfrm>
          <a:off x="6105525" y="869632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r>
            <a:rPr lang="en-US" altLang="ja-JP" sz="600" b="0" i="0" u="none" strike="noStrike" baseline="0">
              <a:solidFill>
                <a:srgbClr val="000000"/>
              </a:solidFill>
              <a:latin typeface="ＭＳ Ｐゴシック"/>
              <a:ea typeface="ＭＳ Ｐゴシック"/>
            </a:rPr>
            <a:t>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44</xdr:col>
      <xdr:colOff>9525</xdr:colOff>
      <xdr:row>50</xdr:row>
      <xdr:rowOff>171450</xdr:rowOff>
    </xdr:from>
    <xdr:to>
      <xdr:col>46</xdr:col>
      <xdr:colOff>66675</xdr:colOff>
      <xdr:row>51</xdr:row>
      <xdr:rowOff>171450</xdr:rowOff>
    </xdr:to>
    <xdr:sp macro="" textlink="">
      <xdr:nvSpPr>
        <xdr:cNvPr id="42040" name="Text Box 56">
          <a:extLst>
            <a:ext uri="{FF2B5EF4-FFF2-40B4-BE49-F238E27FC236}">
              <a16:creationId xmlns:a16="http://schemas.microsoft.com/office/drawing/2014/main" id="{00000000-0008-0000-0F00-000038A40000}"/>
            </a:ext>
          </a:extLst>
        </xdr:cNvPr>
        <xdr:cNvSpPr txBox="1">
          <a:spLocks noChangeArrowheads="1"/>
        </xdr:cNvSpPr>
      </xdr:nvSpPr>
      <xdr:spPr bwMode="auto">
        <a:xfrm>
          <a:off x="3362325" y="869632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61</xdr:col>
      <xdr:colOff>9525</xdr:colOff>
      <xdr:row>50</xdr:row>
      <xdr:rowOff>171450</xdr:rowOff>
    </xdr:from>
    <xdr:to>
      <xdr:col>63</xdr:col>
      <xdr:colOff>66675</xdr:colOff>
      <xdr:row>51</xdr:row>
      <xdr:rowOff>171450</xdr:rowOff>
    </xdr:to>
    <xdr:sp macro="" textlink="">
      <xdr:nvSpPr>
        <xdr:cNvPr id="42041" name="Text Box 57">
          <a:extLst>
            <a:ext uri="{FF2B5EF4-FFF2-40B4-BE49-F238E27FC236}">
              <a16:creationId xmlns:a16="http://schemas.microsoft.com/office/drawing/2014/main" id="{00000000-0008-0000-0F00-000039A40000}"/>
            </a:ext>
          </a:extLst>
        </xdr:cNvPr>
        <xdr:cNvSpPr txBox="1">
          <a:spLocks noChangeArrowheads="1"/>
        </xdr:cNvSpPr>
      </xdr:nvSpPr>
      <xdr:spPr bwMode="auto">
        <a:xfrm>
          <a:off x="3895725" y="869632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40</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71</xdr:col>
      <xdr:colOff>9525</xdr:colOff>
      <xdr:row>50</xdr:row>
      <xdr:rowOff>171450</xdr:rowOff>
    </xdr:from>
    <xdr:to>
      <xdr:col>73</xdr:col>
      <xdr:colOff>66675</xdr:colOff>
      <xdr:row>51</xdr:row>
      <xdr:rowOff>171450</xdr:rowOff>
    </xdr:to>
    <xdr:sp macro="" textlink="">
      <xdr:nvSpPr>
        <xdr:cNvPr id="42042" name="Text Box 58">
          <a:extLst>
            <a:ext uri="{FF2B5EF4-FFF2-40B4-BE49-F238E27FC236}">
              <a16:creationId xmlns:a16="http://schemas.microsoft.com/office/drawing/2014/main" id="{00000000-0008-0000-0F00-00003AA40000}"/>
            </a:ext>
          </a:extLst>
        </xdr:cNvPr>
        <xdr:cNvSpPr txBox="1">
          <a:spLocks noChangeArrowheads="1"/>
        </xdr:cNvSpPr>
      </xdr:nvSpPr>
      <xdr:spPr bwMode="auto">
        <a:xfrm>
          <a:off x="4657725" y="869632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80</xdr:col>
      <xdr:colOff>9525</xdr:colOff>
      <xdr:row>50</xdr:row>
      <xdr:rowOff>171450</xdr:rowOff>
    </xdr:from>
    <xdr:to>
      <xdr:col>82</xdr:col>
      <xdr:colOff>66676</xdr:colOff>
      <xdr:row>51</xdr:row>
      <xdr:rowOff>171450</xdr:rowOff>
    </xdr:to>
    <xdr:sp macro="" textlink="">
      <xdr:nvSpPr>
        <xdr:cNvPr id="42043" name="Text Box 59">
          <a:extLst>
            <a:ext uri="{FF2B5EF4-FFF2-40B4-BE49-F238E27FC236}">
              <a16:creationId xmlns:a16="http://schemas.microsoft.com/office/drawing/2014/main" id="{00000000-0008-0000-0F00-00003BA40000}"/>
            </a:ext>
          </a:extLst>
        </xdr:cNvPr>
        <xdr:cNvSpPr txBox="1">
          <a:spLocks noChangeArrowheads="1"/>
        </xdr:cNvSpPr>
      </xdr:nvSpPr>
      <xdr:spPr bwMode="auto">
        <a:xfrm>
          <a:off x="5343525" y="869632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100</xdr:col>
      <xdr:colOff>9525</xdr:colOff>
      <xdr:row>50</xdr:row>
      <xdr:rowOff>171450</xdr:rowOff>
    </xdr:from>
    <xdr:to>
      <xdr:col>102</xdr:col>
      <xdr:colOff>66675</xdr:colOff>
      <xdr:row>51</xdr:row>
      <xdr:rowOff>171450</xdr:rowOff>
    </xdr:to>
    <xdr:sp macro="" textlink="">
      <xdr:nvSpPr>
        <xdr:cNvPr id="42045" name="Text Box 61">
          <a:extLst>
            <a:ext uri="{FF2B5EF4-FFF2-40B4-BE49-F238E27FC236}">
              <a16:creationId xmlns:a16="http://schemas.microsoft.com/office/drawing/2014/main" id="{00000000-0008-0000-0F00-00003DA40000}"/>
            </a:ext>
          </a:extLst>
        </xdr:cNvPr>
        <xdr:cNvSpPr txBox="1">
          <a:spLocks noChangeArrowheads="1"/>
        </xdr:cNvSpPr>
      </xdr:nvSpPr>
      <xdr:spPr bwMode="auto">
        <a:xfrm>
          <a:off x="6867525" y="869632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109</xdr:col>
      <xdr:colOff>9525</xdr:colOff>
      <xdr:row>50</xdr:row>
      <xdr:rowOff>171450</xdr:rowOff>
    </xdr:from>
    <xdr:to>
      <xdr:col>111</xdr:col>
      <xdr:colOff>66675</xdr:colOff>
      <xdr:row>51</xdr:row>
      <xdr:rowOff>171450</xdr:rowOff>
    </xdr:to>
    <xdr:sp macro="" textlink="">
      <xdr:nvSpPr>
        <xdr:cNvPr id="42046" name="Text Box 62">
          <a:extLst>
            <a:ext uri="{FF2B5EF4-FFF2-40B4-BE49-F238E27FC236}">
              <a16:creationId xmlns:a16="http://schemas.microsoft.com/office/drawing/2014/main" id="{00000000-0008-0000-0F00-00003EA40000}"/>
            </a:ext>
          </a:extLst>
        </xdr:cNvPr>
        <xdr:cNvSpPr txBox="1">
          <a:spLocks noChangeArrowheads="1"/>
        </xdr:cNvSpPr>
      </xdr:nvSpPr>
      <xdr:spPr bwMode="auto">
        <a:xfrm>
          <a:off x="7553325" y="869632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104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118</xdr:col>
      <xdr:colOff>9525</xdr:colOff>
      <xdr:row>50</xdr:row>
      <xdr:rowOff>171450</xdr:rowOff>
    </xdr:from>
    <xdr:to>
      <xdr:col>120</xdr:col>
      <xdr:colOff>66675</xdr:colOff>
      <xdr:row>51</xdr:row>
      <xdr:rowOff>171450</xdr:rowOff>
    </xdr:to>
    <xdr:sp macro="" textlink="">
      <xdr:nvSpPr>
        <xdr:cNvPr id="42047" name="Text Box 63">
          <a:extLst>
            <a:ext uri="{FF2B5EF4-FFF2-40B4-BE49-F238E27FC236}">
              <a16:creationId xmlns:a16="http://schemas.microsoft.com/office/drawing/2014/main" id="{00000000-0008-0000-0F00-00003FA40000}"/>
            </a:ext>
          </a:extLst>
        </xdr:cNvPr>
        <xdr:cNvSpPr txBox="1">
          <a:spLocks noChangeArrowheads="1"/>
        </xdr:cNvSpPr>
      </xdr:nvSpPr>
      <xdr:spPr bwMode="auto">
        <a:xfrm>
          <a:off x="8239125" y="869632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r>
            <a:rPr lang="en-US" altLang="ja-JP" sz="600" b="0" i="0" u="none" strike="noStrike" baseline="0">
              <a:solidFill>
                <a:srgbClr val="000000"/>
              </a:solidFill>
              <a:latin typeface="ＭＳ Ｐゴシック"/>
              <a:ea typeface="ＭＳ Ｐゴシック"/>
            </a:rPr>
            <a:t>15</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125</xdr:col>
      <xdr:colOff>0</xdr:colOff>
      <xdr:row>50</xdr:row>
      <xdr:rowOff>171450</xdr:rowOff>
    </xdr:from>
    <xdr:to>
      <xdr:col>127</xdr:col>
      <xdr:colOff>57151</xdr:colOff>
      <xdr:row>51</xdr:row>
      <xdr:rowOff>171450</xdr:rowOff>
    </xdr:to>
    <xdr:sp macro="" textlink="">
      <xdr:nvSpPr>
        <xdr:cNvPr id="42048" name="Text Box 64">
          <a:extLst>
            <a:ext uri="{FF2B5EF4-FFF2-40B4-BE49-F238E27FC236}">
              <a16:creationId xmlns:a16="http://schemas.microsoft.com/office/drawing/2014/main" id="{00000000-0008-0000-0F00-000040A40000}"/>
            </a:ext>
          </a:extLst>
        </xdr:cNvPr>
        <xdr:cNvSpPr txBox="1">
          <a:spLocks noChangeArrowheads="1"/>
        </xdr:cNvSpPr>
      </xdr:nvSpPr>
      <xdr:spPr bwMode="auto">
        <a:xfrm>
          <a:off x="8763000" y="869632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r>
            <a:rPr lang="en-US" altLang="ja-JP" sz="600" b="0" i="0" u="none" strike="noStrike" baseline="0">
              <a:solidFill>
                <a:srgbClr val="000000"/>
              </a:solidFill>
              <a:latin typeface="ＭＳ Ｐゴシック"/>
              <a:ea typeface="ＭＳ Ｐゴシック"/>
            </a:rPr>
            <a:t>26</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0</xdr:colOff>
      <xdr:row>89</xdr:row>
      <xdr:rowOff>180975</xdr:rowOff>
    </xdr:from>
    <xdr:to>
      <xdr:col>38</xdr:col>
      <xdr:colOff>57149</xdr:colOff>
      <xdr:row>90</xdr:row>
      <xdr:rowOff>180975</xdr:rowOff>
    </xdr:to>
    <xdr:sp macro="" textlink="">
      <xdr:nvSpPr>
        <xdr:cNvPr id="42053" name="Text Box 69">
          <a:extLst>
            <a:ext uri="{FF2B5EF4-FFF2-40B4-BE49-F238E27FC236}">
              <a16:creationId xmlns:a16="http://schemas.microsoft.com/office/drawing/2014/main" id="{00000000-0008-0000-0F00-000045A40000}"/>
            </a:ext>
          </a:extLst>
        </xdr:cNvPr>
        <xdr:cNvSpPr txBox="1">
          <a:spLocks noChangeArrowheads="1"/>
        </xdr:cNvSpPr>
      </xdr:nvSpPr>
      <xdr:spPr bwMode="auto">
        <a:xfrm>
          <a:off x="4572000"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52</xdr:col>
      <xdr:colOff>9525</xdr:colOff>
      <xdr:row>89</xdr:row>
      <xdr:rowOff>180975</xdr:rowOff>
    </xdr:from>
    <xdr:to>
      <xdr:col>54</xdr:col>
      <xdr:colOff>66674</xdr:colOff>
      <xdr:row>90</xdr:row>
      <xdr:rowOff>180975</xdr:rowOff>
    </xdr:to>
    <xdr:sp macro="" textlink="">
      <xdr:nvSpPr>
        <xdr:cNvPr id="42056" name="Text Box 72">
          <a:extLst>
            <a:ext uri="{FF2B5EF4-FFF2-40B4-BE49-F238E27FC236}">
              <a16:creationId xmlns:a16="http://schemas.microsoft.com/office/drawing/2014/main" id="{00000000-0008-0000-0F00-000048A40000}"/>
            </a:ext>
          </a:extLst>
        </xdr:cNvPr>
        <xdr:cNvSpPr txBox="1">
          <a:spLocks noChangeArrowheads="1"/>
        </xdr:cNvSpPr>
      </xdr:nvSpPr>
      <xdr:spPr bwMode="auto">
        <a:xfrm>
          <a:off x="51911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59</xdr:col>
      <xdr:colOff>9525</xdr:colOff>
      <xdr:row>89</xdr:row>
      <xdr:rowOff>180975</xdr:rowOff>
    </xdr:from>
    <xdr:to>
      <xdr:col>61</xdr:col>
      <xdr:colOff>66675</xdr:colOff>
      <xdr:row>90</xdr:row>
      <xdr:rowOff>180975</xdr:rowOff>
    </xdr:to>
    <xdr:sp macro="" textlink="">
      <xdr:nvSpPr>
        <xdr:cNvPr id="42058" name="Text Box 74">
          <a:extLst>
            <a:ext uri="{FF2B5EF4-FFF2-40B4-BE49-F238E27FC236}">
              <a16:creationId xmlns:a16="http://schemas.microsoft.com/office/drawing/2014/main" id="{00000000-0008-0000-0F00-00004AA40000}"/>
            </a:ext>
          </a:extLst>
        </xdr:cNvPr>
        <xdr:cNvSpPr txBox="1">
          <a:spLocks noChangeArrowheads="1"/>
        </xdr:cNvSpPr>
      </xdr:nvSpPr>
      <xdr:spPr bwMode="auto">
        <a:xfrm>
          <a:off x="57245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66</xdr:col>
      <xdr:colOff>9525</xdr:colOff>
      <xdr:row>89</xdr:row>
      <xdr:rowOff>180975</xdr:rowOff>
    </xdr:from>
    <xdr:to>
      <xdr:col>68</xdr:col>
      <xdr:colOff>66676</xdr:colOff>
      <xdr:row>90</xdr:row>
      <xdr:rowOff>180975</xdr:rowOff>
    </xdr:to>
    <xdr:sp macro="" textlink="">
      <xdr:nvSpPr>
        <xdr:cNvPr id="42063" name="Text Box 79">
          <a:extLst>
            <a:ext uri="{FF2B5EF4-FFF2-40B4-BE49-F238E27FC236}">
              <a16:creationId xmlns:a16="http://schemas.microsoft.com/office/drawing/2014/main" id="{00000000-0008-0000-0F00-00004FA40000}"/>
            </a:ext>
          </a:extLst>
        </xdr:cNvPr>
        <xdr:cNvSpPr txBox="1">
          <a:spLocks noChangeArrowheads="1"/>
        </xdr:cNvSpPr>
      </xdr:nvSpPr>
      <xdr:spPr bwMode="auto">
        <a:xfrm>
          <a:off x="62579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73</xdr:col>
      <xdr:colOff>9525</xdr:colOff>
      <xdr:row>89</xdr:row>
      <xdr:rowOff>180975</xdr:rowOff>
    </xdr:from>
    <xdr:to>
      <xdr:col>75</xdr:col>
      <xdr:colOff>66675</xdr:colOff>
      <xdr:row>90</xdr:row>
      <xdr:rowOff>180975</xdr:rowOff>
    </xdr:to>
    <xdr:sp macro="" textlink="">
      <xdr:nvSpPr>
        <xdr:cNvPr id="42064" name="Text Box 80">
          <a:extLst>
            <a:ext uri="{FF2B5EF4-FFF2-40B4-BE49-F238E27FC236}">
              <a16:creationId xmlns:a16="http://schemas.microsoft.com/office/drawing/2014/main" id="{00000000-0008-0000-0F00-000050A40000}"/>
            </a:ext>
          </a:extLst>
        </xdr:cNvPr>
        <xdr:cNvSpPr txBox="1">
          <a:spLocks noChangeArrowheads="1"/>
        </xdr:cNvSpPr>
      </xdr:nvSpPr>
      <xdr:spPr bwMode="auto">
        <a:xfrm>
          <a:off x="67913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9525</xdr:colOff>
      <xdr:row>128</xdr:row>
      <xdr:rowOff>180975</xdr:rowOff>
    </xdr:from>
    <xdr:to>
      <xdr:col>38</xdr:col>
      <xdr:colOff>66675</xdr:colOff>
      <xdr:row>129</xdr:row>
      <xdr:rowOff>180975</xdr:rowOff>
    </xdr:to>
    <xdr:sp macro="" textlink="">
      <xdr:nvSpPr>
        <xdr:cNvPr id="42065" name="Text Box 81">
          <a:extLst>
            <a:ext uri="{FF2B5EF4-FFF2-40B4-BE49-F238E27FC236}">
              <a16:creationId xmlns:a16="http://schemas.microsoft.com/office/drawing/2014/main" id="{00000000-0008-0000-0F00-000051A40000}"/>
            </a:ext>
          </a:extLst>
        </xdr:cNvPr>
        <xdr:cNvSpPr txBox="1">
          <a:spLocks noChangeArrowheads="1"/>
        </xdr:cNvSpPr>
      </xdr:nvSpPr>
      <xdr:spPr bwMode="auto">
        <a:xfrm>
          <a:off x="2752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46</xdr:col>
      <xdr:colOff>9525</xdr:colOff>
      <xdr:row>128</xdr:row>
      <xdr:rowOff>180975</xdr:rowOff>
    </xdr:from>
    <xdr:to>
      <xdr:col>48</xdr:col>
      <xdr:colOff>66675</xdr:colOff>
      <xdr:row>129</xdr:row>
      <xdr:rowOff>180975</xdr:rowOff>
    </xdr:to>
    <xdr:sp macro="" textlink="">
      <xdr:nvSpPr>
        <xdr:cNvPr id="42069" name="Text Box 85">
          <a:extLst>
            <a:ext uri="{FF2B5EF4-FFF2-40B4-BE49-F238E27FC236}">
              <a16:creationId xmlns:a16="http://schemas.microsoft.com/office/drawing/2014/main" id="{00000000-0008-0000-0F00-000055A40000}"/>
            </a:ext>
          </a:extLst>
        </xdr:cNvPr>
        <xdr:cNvSpPr txBox="1">
          <a:spLocks noChangeArrowheads="1"/>
        </xdr:cNvSpPr>
      </xdr:nvSpPr>
      <xdr:spPr bwMode="auto">
        <a:xfrm>
          <a:off x="3514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56</xdr:col>
      <xdr:colOff>9525</xdr:colOff>
      <xdr:row>128</xdr:row>
      <xdr:rowOff>180975</xdr:rowOff>
    </xdr:from>
    <xdr:to>
      <xdr:col>58</xdr:col>
      <xdr:colOff>66675</xdr:colOff>
      <xdr:row>129</xdr:row>
      <xdr:rowOff>180975</xdr:rowOff>
    </xdr:to>
    <xdr:sp macro="" textlink="">
      <xdr:nvSpPr>
        <xdr:cNvPr id="42070" name="Text Box 86">
          <a:extLst>
            <a:ext uri="{FF2B5EF4-FFF2-40B4-BE49-F238E27FC236}">
              <a16:creationId xmlns:a16="http://schemas.microsoft.com/office/drawing/2014/main" id="{00000000-0008-0000-0F00-000056A40000}"/>
            </a:ext>
          </a:extLst>
        </xdr:cNvPr>
        <xdr:cNvSpPr txBox="1">
          <a:spLocks noChangeArrowheads="1"/>
        </xdr:cNvSpPr>
      </xdr:nvSpPr>
      <xdr:spPr bwMode="auto">
        <a:xfrm>
          <a:off x="4276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66</xdr:col>
      <xdr:colOff>9525</xdr:colOff>
      <xdr:row>128</xdr:row>
      <xdr:rowOff>180975</xdr:rowOff>
    </xdr:from>
    <xdr:to>
      <xdr:col>68</xdr:col>
      <xdr:colOff>66675</xdr:colOff>
      <xdr:row>129</xdr:row>
      <xdr:rowOff>180975</xdr:rowOff>
    </xdr:to>
    <xdr:sp macro="" textlink="">
      <xdr:nvSpPr>
        <xdr:cNvPr id="42071" name="Text Box 87">
          <a:extLst>
            <a:ext uri="{FF2B5EF4-FFF2-40B4-BE49-F238E27FC236}">
              <a16:creationId xmlns:a16="http://schemas.microsoft.com/office/drawing/2014/main" id="{00000000-0008-0000-0F00-000057A40000}"/>
            </a:ext>
          </a:extLst>
        </xdr:cNvPr>
        <xdr:cNvSpPr txBox="1">
          <a:spLocks noChangeArrowheads="1"/>
        </xdr:cNvSpPr>
      </xdr:nvSpPr>
      <xdr:spPr bwMode="auto">
        <a:xfrm>
          <a:off x="5038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76</xdr:col>
      <xdr:colOff>9525</xdr:colOff>
      <xdr:row>128</xdr:row>
      <xdr:rowOff>180975</xdr:rowOff>
    </xdr:from>
    <xdr:to>
      <xdr:col>78</xdr:col>
      <xdr:colOff>66675</xdr:colOff>
      <xdr:row>129</xdr:row>
      <xdr:rowOff>180975</xdr:rowOff>
    </xdr:to>
    <xdr:sp macro="" textlink="">
      <xdr:nvSpPr>
        <xdr:cNvPr id="42072" name="Text Box 88">
          <a:extLst>
            <a:ext uri="{FF2B5EF4-FFF2-40B4-BE49-F238E27FC236}">
              <a16:creationId xmlns:a16="http://schemas.microsoft.com/office/drawing/2014/main" id="{00000000-0008-0000-0F00-000058A40000}"/>
            </a:ext>
          </a:extLst>
        </xdr:cNvPr>
        <xdr:cNvSpPr txBox="1">
          <a:spLocks noChangeArrowheads="1"/>
        </xdr:cNvSpPr>
      </xdr:nvSpPr>
      <xdr:spPr bwMode="auto">
        <a:xfrm>
          <a:off x="5800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86</xdr:col>
      <xdr:colOff>9525</xdr:colOff>
      <xdr:row>128</xdr:row>
      <xdr:rowOff>180975</xdr:rowOff>
    </xdr:from>
    <xdr:to>
      <xdr:col>88</xdr:col>
      <xdr:colOff>66675</xdr:colOff>
      <xdr:row>129</xdr:row>
      <xdr:rowOff>180975</xdr:rowOff>
    </xdr:to>
    <xdr:sp macro="" textlink="">
      <xdr:nvSpPr>
        <xdr:cNvPr id="42073" name="Text Box 89">
          <a:extLst>
            <a:ext uri="{FF2B5EF4-FFF2-40B4-BE49-F238E27FC236}">
              <a16:creationId xmlns:a16="http://schemas.microsoft.com/office/drawing/2014/main" id="{00000000-0008-0000-0F00-000059A40000}"/>
            </a:ext>
          </a:extLst>
        </xdr:cNvPr>
        <xdr:cNvSpPr txBox="1">
          <a:spLocks noChangeArrowheads="1"/>
        </xdr:cNvSpPr>
      </xdr:nvSpPr>
      <xdr:spPr bwMode="auto">
        <a:xfrm>
          <a:off x="6562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clientData/>
  </xdr:twoCellAnchor>
  <xdr:twoCellAnchor editAs="oneCell">
    <xdr:from>
      <xdr:col>96</xdr:col>
      <xdr:colOff>9525</xdr:colOff>
      <xdr:row>128</xdr:row>
      <xdr:rowOff>180975</xdr:rowOff>
    </xdr:from>
    <xdr:to>
      <xdr:col>98</xdr:col>
      <xdr:colOff>66675</xdr:colOff>
      <xdr:row>129</xdr:row>
      <xdr:rowOff>180975</xdr:rowOff>
    </xdr:to>
    <xdr:sp macro="" textlink="">
      <xdr:nvSpPr>
        <xdr:cNvPr id="42075" name="Text Box 91">
          <a:extLst>
            <a:ext uri="{FF2B5EF4-FFF2-40B4-BE49-F238E27FC236}">
              <a16:creationId xmlns:a16="http://schemas.microsoft.com/office/drawing/2014/main" id="{00000000-0008-0000-0F00-00005BA40000}"/>
            </a:ext>
          </a:extLst>
        </xdr:cNvPr>
        <xdr:cNvSpPr txBox="1">
          <a:spLocks noChangeArrowheads="1"/>
        </xdr:cNvSpPr>
      </xdr:nvSpPr>
      <xdr:spPr bwMode="auto">
        <a:xfrm>
          <a:off x="7324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clientData/>
  </xdr:twoCellAnchor>
  <xdr:twoCellAnchor editAs="oneCell">
    <xdr:from>
      <xdr:col>106</xdr:col>
      <xdr:colOff>9525</xdr:colOff>
      <xdr:row>128</xdr:row>
      <xdr:rowOff>180975</xdr:rowOff>
    </xdr:from>
    <xdr:to>
      <xdr:col>108</xdr:col>
      <xdr:colOff>66675</xdr:colOff>
      <xdr:row>129</xdr:row>
      <xdr:rowOff>180975</xdr:rowOff>
    </xdr:to>
    <xdr:sp macro="" textlink="">
      <xdr:nvSpPr>
        <xdr:cNvPr id="42077" name="Text Box 93">
          <a:extLst>
            <a:ext uri="{FF2B5EF4-FFF2-40B4-BE49-F238E27FC236}">
              <a16:creationId xmlns:a16="http://schemas.microsoft.com/office/drawing/2014/main" id="{00000000-0008-0000-0F00-00005DA40000}"/>
            </a:ext>
          </a:extLst>
        </xdr:cNvPr>
        <xdr:cNvSpPr txBox="1">
          <a:spLocks noChangeArrowheads="1"/>
        </xdr:cNvSpPr>
      </xdr:nvSpPr>
      <xdr:spPr bwMode="auto">
        <a:xfrm>
          <a:off x="8086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88</a:t>
          </a:r>
        </a:p>
      </xdr:txBody>
    </xdr:sp>
    <xdr:clientData/>
  </xdr:twoCellAnchor>
  <xdr:twoCellAnchor editAs="oneCell">
    <xdr:from>
      <xdr:col>116</xdr:col>
      <xdr:colOff>9525</xdr:colOff>
      <xdr:row>128</xdr:row>
      <xdr:rowOff>180975</xdr:rowOff>
    </xdr:from>
    <xdr:to>
      <xdr:col>118</xdr:col>
      <xdr:colOff>66675</xdr:colOff>
      <xdr:row>129</xdr:row>
      <xdr:rowOff>180975</xdr:rowOff>
    </xdr:to>
    <xdr:sp macro="" textlink="">
      <xdr:nvSpPr>
        <xdr:cNvPr id="42078" name="Text Box 94">
          <a:extLst>
            <a:ext uri="{FF2B5EF4-FFF2-40B4-BE49-F238E27FC236}">
              <a16:creationId xmlns:a16="http://schemas.microsoft.com/office/drawing/2014/main" id="{00000000-0008-0000-0F00-00005EA40000}"/>
            </a:ext>
          </a:extLst>
        </xdr:cNvPr>
        <xdr:cNvSpPr txBox="1">
          <a:spLocks noChangeArrowheads="1"/>
        </xdr:cNvSpPr>
      </xdr:nvSpPr>
      <xdr:spPr bwMode="auto">
        <a:xfrm>
          <a:off x="8848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100</a:t>
          </a:r>
        </a:p>
      </xdr:txBody>
    </xdr:sp>
    <xdr:clientData/>
  </xdr:twoCellAnchor>
  <xdr:twoCellAnchor editAs="oneCell">
    <xdr:from>
      <xdr:col>36</xdr:col>
      <xdr:colOff>9525</xdr:colOff>
      <xdr:row>168</xdr:row>
      <xdr:rowOff>0</xdr:rowOff>
    </xdr:from>
    <xdr:to>
      <xdr:col>38</xdr:col>
      <xdr:colOff>66675</xdr:colOff>
      <xdr:row>168</xdr:row>
      <xdr:rowOff>190500</xdr:rowOff>
    </xdr:to>
    <xdr:sp macro="" textlink="">
      <xdr:nvSpPr>
        <xdr:cNvPr id="42079" name="Text Box 95">
          <a:extLst>
            <a:ext uri="{FF2B5EF4-FFF2-40B4-BE49-F238E27FC236}">
              <a16:creationId xmlns:a16="http://schemas.microsoft.com/office/drawing/2014/main" id="{00000000-0008-0000-0F00-00005FA40000}"/>
            </a:ext>
          </a:extLst>
        </xdr:cNvPr>
        <xdr:cNvSpPr txBox="1">
          <a:spLocks noChangeArrowheads="1"/>
        </xdr:cNvSpPr>
      </xdr:nvSpPr>
      <xdr:spPr bwMode="auto">
        <a:xfrm>
          <a:off x="27527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9525</xdr:colOff>
      <xdr:row>168</xdr:row>
      <xdr:rowOff>0</xdr:rowOff>
    </xdr:from>
    <xdr:to>
      <xdr:col>56</xdr:col>
      <xdr:colOff>66675</xdr:colOff>
      <xdr:row>168</xdr:row>
      <xdr:rowOff>190500</xdr:rowOff>
    </xdr:to>
    <xdr:sp macro="" textlink="">
      <xdr:nvSpPr>
        <xdr:cNvPr id="42080" name="Text Box 96">
          <a:extLst>
            <a:ext uri="{FF2B5EF4-FFF2-40B4-BE49-F238E27FC236}">
              <a16:creationId xmlns:a16="http://schemas.microsoft.com/office/drawing/2014/main" id="{00000000-0008-0000-0F00-000060A40000}"/>
            </a:ext>
          </a:extLst>
        </xdr:cNvPr>
        <xdr:cNvSpPr txBox="1">
          <a:spLocks noChangeArrowheads="1"/>
        </xdr:cNvSpPr>
      </xdr:nvSpPr>
      <xdr:spPr bwMode="auto">
        <a:xfrm>
          <a:off x="41243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72</xdr:col>
      <xdr:colOff>9525</xdr:colOff>
      <xdr:row>168</xdr:row>
      <xdr:rowOff>0</xdr:rowOff>
    </xdr:from>
    <xdr:to>
      <xdr:col>74</xdr:col>
      <xdr:colOff>66675</xdr:colOff>
      <xdr:row>168</xdr:row>
      <xdr:rowOff>190500</xdr:rowOff>
    </xdr:to>
    <xdr:sp macro="" textlink="">
      <xdr:nvSpPr>
        <xdr:cNvPr id="42081" name="Text Box 97">
          <a:extLst>
            <a:ext uri="{FF2B5EF4-FFF2-40B4-BE49-F238E27FC236}">
              <a16:creationId xmlns:a16="http://schemas.microsoft.com/office/drawing/2014/main" id="{00000000-0008-0000-0F00-000061A40000}"/>
            </a:ext>
          </a:extLst>
        </xdr:cNvPr>
        <xdr:cNvSpPr txBox="1">
          <a:spLocks noChangeArrowheads="1"/>
        </xdr:cNvSpPr>
      </xdr:nvSpPr>
      <xdr:spPr bwMode="auto">
        <a:xfrm>
          <a:off x="54959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90</xdr:col>
      <xdr:colOff>9525</xdr:colOff>
      <xdr:row>168</xdr:row>
      <xdr:rowOff>0</xdr:rowOff>
    </xdr:from>
    <xdr:to>
      <xdr:col>92</xdr:col>
      <xdr:colOff>66675</xdr:colOff>
      <xdr:row>168</xdr:row>
      <xdr:rowOff>190500</xdr:rowOff>
    </xdr:to>
    <xdr:sp macro="" textlink="">
      <xdr:nvSpPr>
        <xdr:cNvPr id="42082" name="Text Box 98">
          <a:extLst>
            <a:ext uri="{FF2B5EF4-FFF2-40B4-BE49-F238E27FC236}">
              <a16:creationId xmlns:a16="http://schemas.microsoft.com/office/drawing/2014/main" id="{00000000-0008-0000-0F00-000062A40000}"/>
            </a:ext>
          </a:extLst>
        </xdr:cNvPr>
        <xdr:cNvSpPr txBox="1">
          <a:spLocks noChangeArrowheads="1"/>
        </xdr:cNvSpPr>
      </xdr:nvSpPr>
      <xdr:spPr bwMode="auto">
        <a:xfrm>
          <a:off x="68675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106</xdr:col>
      <xdr:colOff>9525</xdr:colOff>
      <xdr:row>168</xdr:row>
      <xdr:rowOff>0</xdr:rowOff>
    </xdr:from>
    <xdr:to>
      <xdr:col>108</xdr:col>
      <xdr:colOff>66675</xdr:colOff>
      <xdr:row>168</xdr:row>
      <xdr:rowOff>190500</xdr:rowOff>
    </xdr:to>
    <xdr:sp macro="" textlink="">
      <xdr:nvSpPr>
        <xdr:cNvPr id="42083" name="Text Box 99">
          <a:extLst>
            <a:ext uri="{FF2B5EF4-FFF2-40B4-BE49-F238E27FC236}">
              <a16:creationId xmlns:a16="http://schemas.microsoft.com/office/drawing/2014/main" id="{00000000-0008-0000-0F00-000063A40000}"/>
            </a:ext>
          </a:extLst>
        </xdr:cNvPr>
        <xdr:cNvSpPr txBox="1">
          <a:spLocks noChangeArrowheads="1"/>
        </xdr:cNvSpPr>
      </xdr:nvSpPr>
      <xdr:spPr bwMode="auto">
        <a:xfrm>
          <a:off x="80867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9525</xdr:colOff>
      <xdr:row>207</xdr:row>
      <xdr:rowOff>0</xdr:rowOff>
    </xdr:from>
    <xdr:to>
      <xdr:col>38</xdr:col>
      <xdr:colOff>66675</xdr:colOff>
      <xdr:row>207</xdr:row>
      <xdr:rowOff>190500</xdr:rowOff>
    </xdr:to>
    <xdr:sp macro="" textlink="">
      <xdr:nvSpPr>
        <xdr:cNvPr id="42084" name="Text Box 100">
          <a:extLst>
            <a:ext uri="{FF2B5EF4-FFF2-40B4-BE49-F238E27FC236}">
              <a16:creationId xmlns:a16="http://schemas.microsoft.com/office/drawing/2014/main" id="{00000000-0008-0000-0F00-000064A40000}"/>
            </a:ext>
          </a:extLst>
        </xdr:cNvPr>
        <xdr:cNvSpPr txBox="1">
          <a:spLocks noChangeArrowheads="1"/>
        </xdr:cNvSpPr>
      </xdr:nvSpPr>
      <xdr:spPr bwMode="auto">
        <a:xfrm>
          <a:off x="2752725" y="34232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42085" name="Group 101">
          <a:extLst>
            <a:ext uri="{FF2B5EF4-FFF2-40B4-BE49-F238E27FC236}">
              <a16:creationId xmlns:a16="http://schemas.microsoft.com/office/drawing/2014/main" id="{00000000-0008-0000-0F00-000065A40000}"/>
            </a:ext>
          </a:extLst>
        </xdr:cNvPr>
        <xdr:cNvGrpSpPr>
          <a:grpSpLocks/>
        </xdr:cNvGrpSpPr>
      </xdr:nvGrpSpPr>
      <xdr:grpSpPr bwMode="auto">
        <a:xfrm>
          <a:off x="10285319" y="38100"/>
          <a:ext cx="273424" cy="261657"/>
          <a:chOff x="1067" y="288"/>
          <a:chExt cx="29" cy="27"/>
        </a:xfrm>
      </xdr:grpSpPr>
      <xdr:sp macro="" textlink="">
        <xdr:nvSpPr>
          <xdr:cNvPr id="42086" name="Oval 102">
            <a:extLst>
              <a:ext uri="{FF2B5EF4-FFF2-40B4-BE49-F238E27FC236}">
                <a16:creationId xmlns:a16="http://schemas.microsoft.com/office/drawing/2014/main" id="{00000000-0008-0000-0F00-000066A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2087" name="Text Box 103">
            <a:extLst>
              <a:ext uri="{FF2B5EF4-FFF2-40B4-BE49-F238E27FC236}">
                <a16:creationId xmlns:a16="http://schemas.microsoft.com/office/drawing/2014/main" id="{00000000-0008-0000-0F00-000067A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39</xdr:row>
      <xdr:rowOff>38100</xdr:rowOff>
    </xdr:from>
    <xdr:to>
      <xdr:col>134</xdr:col>
      <xdr:colOff>47625</xdr:colOff>
      <xdr:row>40</xdr:row>
      <xdr:rowOff>142875</xdr:rowOff>
    </xdr:to>
    <xdr:grpSp>
      <xdr:nvGrpSpPr>
        <xdr:cNvPr id="42088" name="Group 104">
          <a:extLst>
            <a:ext uri="{FF2B5EF4-FFF2-40B4-BE49-F238E27FC236}">
              <a16:creationId xmlns:a16="http://schemas.microsoft.com/office/drawing/2014/main" id="{00000000-0008-0000-0F00-000068A40000}"/>
            </a:ext>
          </a:extLst>
        </xdr:cNvPr>
        <xdr:cNvGrpSpPr>
          <a:grpSpLocks/>
        </xdr:cNvGrpSpPr>
      </xdr:nvGrpSpPr>
      <xdr:grpSpPr bwMode="auto">
        <a:xfrm>
          <a:off x="10285319" y="7523629"/>
          <a:ext cx="273424" cy="261658"/>
          <a:chOff x="1067" y="288"/>
          <a:chExt cx="29" cy="27"/>
        </a:xfrm>
      </xdr:grpSpPr>
      <xdr:sp macro="" textlink="">
        <xdr:nvSpPr>
          <xdr:cNvPr id="42089" name="Oval 105">
            <a:extLst>
              <a:ext uri="{FF2B5EF4-FFF2-40B4-BE49-F238E27FC236}">
                <a16:creationId xmlns:a16="http://schemas.microsoft.com/office/drawing/2014/main" id="{00000000-0008-0000-0F00-000069A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2090" name="Text Box 106">
            <a:extLst>
              <a:ext uri="{FF2B5EF4-FFF2-40B4-BE49-F238E27FC236}">
                <a16:creationId xmlns:a16="http://schemas.microsoft.com/office/drawing/2014/main" id="{00000000-0008-0000-0F00-00006AA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78</xdr:row>
      <xdr:rowOff>47625</xdr:rowOff>
    </xdr:from>
    <xdr:to>
      <xdr:col>134</xdr:col>
      <xdr:colOff>47625</xdr:colOff>
      <xdr:row>79</xdr:row>
      <xdr:rowOff>152400</xdr:rowOff>
    </xdr:to>
    <xdr:grpSp>
      <xdr:nvGrpSpPr>
        <xdr:cNvPr id="42091" name="Group 107">
          <a:extLst>
            <a:ext uri="{FF2B5EF4-FFF2-40B4-BE49-F238E27FC236}">
              <a16:creationId xmlns:a16="http://schemas.microsoft.com/office/drawing/2014/main" id="{00000000-0008-0000-0F00-00006BA40000}"/>
            </a:ext>
          </a:extLst>
        </xdr:cNvPr>
        <xdr:cNvGrpSpPr>
          <a:grpSpLocks/>
        </xdr:cNvGrpSpPr>
      </xdr:nvGrpSpPr>
      <xdr:grpSpPr bwMode="auto">
        <a:xfrm>
          <a:off x="10285319" y="15041096"/>
          <a:ext cx="273424" cy="261657"/>
          <a:chOff x="1067" y="288"/>
          <a:chExt cx="29" cy="27"/>
        </a:xfrm>
      </xdr:grpSpPr>
      <xdr:sp macro="" textlink="">
        <xdr:nvSpPr>
          <xdr:cNvPr id="42092" name="Oval 108">
            <a:extLst>
              <a:ext uri="{FF2B5EF4-FFF2-40B4-BE49-F238E27FC236}">
                <a16:creationId xmlns:a16="http://schemas.microsoft.com/office/drawing/2014/main" id="{00000000-0008-0000-0F00-00006CA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2093" name="Text Box 109">
            <a:extLst>
              <a:ext uri="{FF2B5EF4-FFF2-40B4-BE49-F238E27FC236}">
                <a16:creationId xmlns:a16="http://schemas.microsoft.com/office/drawing/2014/main" id="{00000000-0008-0000-0F00-00006DA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117</xdr:row>
      <xdr:rowOff>47625</xdr:rowOff>
    </xdr:from>
    <xdr:to>
      <xdr:col>134</xdr:col>
      <xdr:colOff>47625</xdr:colOff>
      <xdr:row>118</xdr:row>
      <xdr:rowOff>152400</xdr:rowOff>
    </xdr:to>
    <xdr:grpSp>
      <xdr:nvGrpSpPr>
        <xdr:cNvPr id="42094" name="Group 110">
          <a:extLst>
            <a:ext uri="{FF2B5EF4-FFF2-40B4-BE49-F238E27FC236}">
              <a16:creationId xmlns:a16="http://schemas.microsoft.com/office/drawing/2014/main" id="{00000000-0008-0000-0F00-00006EA40000}"/>
            </a:ext>
          </a:extLst>
        </xdr:cNvPr>
        <xdr:cNvGrpSpPr>
          <a:grpSpLocks/>
        </xdr:cNvGrpSpPr>
      </xdr:nvGrpSpPr>
      <xdr:grpSpPr bwMode="auto">
        <a:xfrm>
          <a:off x="10285319" y="22549037"/>
          <a:ext cx="273424" cy="261657"/>
          <a:chOff x="1067" y="288"/>
          <a:chExt cx="29" cy="27"/>
        </a:xfrm>
      </xdr:grpSpPr>
      <xdr:sp macro="" textlink="">
        <xdr:nvSpPr>
          <xdr:cNvPr id="42095" name="Oval 111">
            <a:extLst>
              <a:ext uri="{FF2B5EF4-FFF2-40B4-BE49-F238E27FC236}">
                <a16:creationId xmlns:a16="http://schemas.microsoft.com/office/drawing/2014/main" id="{00000000-0008-0000-0F00-00006FA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2096" name="Text Box 112">
            <a:extLst>
              <a:ext uri="{FF2B5EF4-FFF2-40B4-BE49-F238E27FC236}">
                <a16:creationId xmlns:a16="http://schemas.microsoft.com/office/drawing/2014/main" id="{00000000-0008-0000-0F00-000070A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156</xdr:row>
      <xdr:rowOff>38100</xdr:rowOff>
    </xdr:from>
    <xdr:to>
      <xdr:col>134</xdr:col>
      <xdr:colOff>47625</xdr:colOff>
      <xdr:row>157</xdr:row>
      <xdr:rowOff>142875</xdr:rowOff>
    </xdr:to>
    <xdr:grpSp>
      <xdr:nvGrpSpPr>
        <xdr:cNvPr id="42097" name="Group 113">
          <a:extLst>
            <a:ext uri="{FF2B5EF4-FFF2-40B4-BE49-F238E27FC236}">
              <a16:creationId xmlns:a16="http://schemas.microsoft.com/office/drawing/2014/main" id="{00000000-0008-0000-0F00-000071A40000}"/>
            </a:ext>
          </a:extLst>
        </xdr:cNvPr>
        <xdr:cNvGrpSpPr>
          <a:grpSpLocks/>
        </xdr:cNvGrpSpPr>
      </xdr:nvGrpSpPr>
      <xdr:grpSpPr bwMode="auto">
        <a:xfrm>
          <a:off x="10285319" y="30047453"/>
          <a:ext cx="273424" cy="261657"/>
          <a:chOff x="1067" y="288"/>
          <a:chExt cx="29" cy="27"/>
        </a:xfrm>
      </xdr:grpSpPr>
      <xdr:sp macro="" textlink="">
        <xdr:nvSpPr>
          <xdr:cNvPr id="42098" name="Oval 114">
            <a:extLst>
              <a:ext uri="{FF2B5EF4-FFF2-40B4-BE49-F238E27FC236}">
                <a16:creationId xmlns:a16="http://schemas.microsoft.com/office/drawing/2014/main" id="{00000000-0008-0000-0F00-000072A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2099" name="Text Box 115">
            <a:extLst>
              <a:ext uri="{FF2B5EF4-FFF2-40B4-BE49-F238E27FC236}">
                <a16:creationId xmlns:a16="http://schemas.microsoft.com/office/drawing/2014/main" id="{00000000-0008-0000-0F00-000073A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195</xdr:row>
      <xdr:rowOff>38100</xdr:rowOff>
    </xdr:from>
    <xdr:to>
      <xdr:col>134</xdr:col>
      <xdr:colOff>47625</xdr:colOff>
      <xdr:row>196</xdr:row>
      <xdr:rowOff>142875</xdr:rowOff>
    </xdr:to>
    <xdr:grpSp>
      <xdr:nvGrpSpPr>
        <xdr:cNvPr id="42100" name="Group 116">
          <a:extLst>
            <a:ext uri="{FF2B5EF4-FFF2-40B4-BE49-F238E27FC236}">
              <a16:creationId xmlns:a16="http://schemas.microsoft.com/office/drawing/2014/main" id="{00000000-0008-0000-0F00-000074A40000}"/>
            </a:ext>
          </a:extLst>
        </xdr:cNvPr>
        <xdr:cNvGrpSpPr>
          <a:grpSpLocks/>
        </xdr:cNvGrpSpPr>
      </xdr:nvGrpSpPr>
      <xdr:grpSpPr bwMode="auto">
        <a:xfrm>
          <a:off x="10285319" y="37611424"/>
          <a:ext cx="273424" cy="261657"/>
          <a:chOff x="1067" y="288"/>
          <a:chExt cx="29" cy="27"/>
        </a:xfrm>
      </xdr:grpSpPr>
      <xdr:sp macro="" textlink="">
        <xdr:nvSpPr>
          <xdr:cNvPr id="42101" name="Oval 117">
            <a:extLst>
              <a:ext uri="{FF2B5EF4-FFF2-40B4-BE49-F238E27FC236}">
                <a16:creationId xmlns:a16="http://schemas.microsoft.com/office/drawing/2014/main" id="{00000000-0008-0000-0F00-000075A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2102" name="Text Box 118">
            <a:extLst>
              <a:ext uri="{FF2B5EF4-FFF2-40B4-BE49-F238E27FC236}">
                <a16:creationId xmlns:a16="http://schemas.microsoft.com/office/drawing/2014/main" id="{00000000-0008-0000-0F00-000076A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80</xdr:col>
      <xdr:colOff>9525</xdr:colOff>
      <xdr:row>90</xdr:row>
      <xdr:rowOff>0</xdr:rowOff>
    </xdr:from>
    <xdr:to>
      <xdr:col>82</xdr:col>
      <xdr:colOff>66675</xdr:colOff>
      <xdr:row>90</xdr:row>
      <xdr:rowOff>190500</xdr:rowOff>
    </xdr:to>
    <xdr:sp macro="" textlink="">
      <xdr:nvSpPr>
        <xdr:cNvPr id="42103" name="Text Box 119">
          <a:extLst>
            <a:ext uri="{FF2B5EF4-FFF2-40B4-BE49-F238E27FC236}">
              <a16:creationId xmlns:a16="http://schemas.microsoft.com/office/drawing/2014/main" id="{00000000-0008-0000-0F00-000077A40000}"/>
            </a:ext>
          </a:extLst>
        </xdr:cNvPr>
        <xdr:cNvSpPr txBox="1">
          <a:spLocks noChangeArrowheads="1"/>
        </xdr:cNvSpPr>
      </xdr:nvSpPr>
      <xdr:spPr bwMode="auto">
        <a:xfrm>
          <a:off x="7324725" y="150780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85</xdr:col>
      <xdr:colOff>9525</xdr:colOff>
      <xdr:row>90</xdr:row>
      <xdr:rowOff>0</xdr:rowOff>
    </xdr:from>
    <xdr:to>
      <xdr:col>87</xdr:col>
      <xdr:colOff>66675</xdr:colOff>
      <xdr:row>90</xdr:row>
      <xdr:rowOff>190500</xdr:rowOff>
    </xdr:to>
    <xdr:sp macro="" textlink="">
      <xdr:nvSpPr>
        <xdr:cNvPr id="42104" name="Text Box 120">
          <a:extLst>
            <a:ext uri="{FF2B5EF4-FFF2-40B4-BE49-F238E27FC236}">
              <a16:creationId xmlns:a16="http://schemas.microsoft.com/office/drawing/2014/main" id="{00000000-0008-0000-0F00-000078A40000}"/>
            </a:ext>
          </a:extLst>
        </xdr:cNvPr>
        <xdr:cNvSpPr txBox="1">
          <a:spLocks noChangeArrowheads="1"/>
        </xdr:cNvSpPr>
      </xdr:nvSpPr>
      <xdr:spPr bwMode="auto">
        <a:xfrm>
          <a:off x="7705725" y="150780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81</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9525</xdr:colOff>
      <xdr:row>207</xdr:row>
      <xdr:rowOff>0</xdr:rowOff>
    </xdr:from>
    <xdr:to>
      <xdr:col>56</xdr:col>
      <xdr:colOff>66675</xdr:colOff>
      <xdr:row>207</xdr:row>
      <xdr:rowOff>190500</xdr:rowOff>
    </xdr:to>
    <xdr:sp macro="" textlink="">
      <xdr:nvSpPr>
        <xdr:cNvPr id="42105" name="Text Box 121">
          <a:extLst>
            <a:ext uri="{FF2B5EF4-FFF2-40B4-BE49-F238E27FC236}">
              <a16:creationId xmlns:a16="http://schemas.microsoft.com/office/drawing/2014/main" id="{00000000-0008-0000-0F00-000079A40000}"/>
            </a:ext>
          </a:extLst>
        </xdr:cNvPr>
        <xdr:cNvSpPr txBox="1">
          <a:spLocks noChangeArrowheads="1"/>
        </xdr:cNvSpPr>
      </xdr:nvSpPr>
      <xdr:spPr bwMode="auto">
        <a:xfrm>
          <a:off x="4124325" y="34232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70</xdr:col>
      <xdr:colOff>0</xdr:colOff>
      <xdr:row>207</xdr:row>
      <xdr:rowOff>0</xdr:rowOff>
    </xdr:from>
    <xdr:to>
      <xdr:col>72</xdr:col>
      <xdr:colOff>57150</xdr:colOff>
      <xdr:row>207</xdr:row>
      <xdr:rowOff>190500</xdr:rowOff>
    </xdr:to>
    <xdr:sp macro="" textlink="">
      <xdr:nvSpPr>
        <xdr:cNvPr id="42106" name="Text Box 122">
          <a:extLst>
            <a:ext uri="{FF2B5EF4-FFF2-40B4-BE49-F238E27FC236}">
              <a16:creationId xmlns:a16="http://schemas.microsoft.com/office/drawing/2014/main" id="{00000000-0008-0000-0F00-00007AA40000}"/>
            </a:ext>
          </a:extLst>
        </xdr:cNvPr>
        <xdr:cNvSpPr txBox="1">
          <a:spLocks noChangeArrowheads="1"/>
        </xdr:cNvSpPr>
      </xdr:nvSpPr>
      <xdr:spPr bwMode="auto">
        <a:xfrm>
          <a:off x="5334000" y="34232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oneCellAnchor>
    <xdr:from>
      <xdr:col>51</xdr:col>
      <xdr:colOff>9525</xdr:colOff>
      <xdr:row>50</xdr:row>
      <xdr:rowOff>171450</xdr:rowOff>
    </xdr:from>
    <xdr:ext cx="214032" cy="190500"/>
    <xdr:sp macro="" textlink="">
      <xdr:nvSpPr>
        <xdr:cNvPr id="102" name="Text Box 57">
          <a:extLst>
            <a:ext uri="{FF2B5EF4-FFF2-40B4-BE49-F238E27FC236}">
              <a16:creationId xmlns:a16="http://schemas.microsoft.com/office/drawing/2014/main" id="{00000000-0008-0000-0F00-000066000000}"/>
            </a:ext>
          </a:extLst>
        </xdr:cNvPr>
        <xdr:cNvSpPr txBox="1">
          <a:spLocks noChangeArrowheads="1"/>
        </xdr:cNvSpPr>
      </xdr:nvSpPr>
      <xdr:spPr bwMode="auto">
        <a:xfrm>
          <a:off x="4794437" y="8676715"/>
          <a:ext cx="214032"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oneCellAnchor>
  <xdr:oneCellAnchor>
    <xdr:from>
      <xdr:col>44</xdr:col>
      <xdr:colOff>0</xdr:colOff>
      <xdr:row>89</xdr:row>
      <xdr:rowOff>180975</xdr:rowOff>
    </xdr:from>
    <xdr:ext cx="214032" cy="190500"/>
    <xdr:sp macro="" textlink="">
      <xdr:nvSpPr>
        <xdr:cNvPr id="103" name="Text Box 69">
          <a:extLst>
            <a:ext uri="{FF2B5EF4-FFF2-40B4-BE49-F238E27FC236}">
              <a16:creationId xmlns:a16="http://schemas.microsoft.com/office/drawing/2014/main" id="{00000000-0008-0000-0F00-000067000000}"/>
            </a:ext>
          </a:extLst>
        </xdr:cNvPr>
        <xdr:cNvSpPr txBox="1">
          <a:spLocks noChangeArrowheads="1"/>
        </xdr:cNvSpPr>
      </xdr:nvSpPr>
      <xdr:spPr bwMode="auto">
        <a:xfrm>
          <a:off x="2823882" y="15051181"/>
          <a:ext cx="214032"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23</a:t>
          </a:r>
          <a:endParaRPr lang="ja-JP" altLang="en-US" sz="600" b="0" i="0" u="none" strike="noStrike" baseline="0">
            <a:solidFill>
              <a:srgbClr val="000000"/>
            </a:solidFill>
            <a:latin typeface="ＭＳ Ｐゴシック"/>
            <a:ea typeface="ＭＳ Ｐゴシック"/>
          </a:endParaRP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25</xdr:col>
      <xdr:colOff>47625</xdr:colOff>
      <xdr:row>1</xdr:row>
      <xdr:rowOff>38100</xdr:rowOff>
    </xdr:from>
    <xdr:to>
      <xdr:col>27</xdr:col>
      <xdr:colOff>57150</xdr:colOff>
      <xdr:row>2</xdr:row>
      <xdr:rowOff>47625</xdr:rowOff>
    </xdr:to>
    <xdr:sp macro="" textlink="">
      <xdr:nvSpPr>
        <xdr:cNvPr id="15361" name="Text Box 1">
          <a:extLst>
            <a:ext uri="{FF2B5EF4-FFF2-40B4-BE49-F238E27FC236}">
              <a16:creationId xmlns:a16="http://schemas.microsoft.com/office/drawing/2014/main" id="{00000000-0008-0000-1000-0000013C0000}"/>
            </a:ext>
          </a:extLst>
        </xdr:cNvPr>
        <xdr:cNvSpPr txBox="1">
          <a:spLocks noChangeArrowheads="1"/>
        </xdr:cNvSpPr>
      </xdr:nvSpPr>
      <xdr:spPr bwMode="auto">
        <a:xfrm>
          <a:off x="19526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38100</xdr:rowOff>
    </xdr:from>
    <xdr:to>
      <xdr:col>31</xdr:col>
      <xdr:colOff>66675</xdr:colOff>
      <xdr:row>2</xdr:row>
      <xdr:rowOff>47625</xdr:rowOff>
    </xdr:to>
    <xdr:sp macro="" textlink="">
      <xdr:nvSpPr>
        <xdr:cNvPr id="15362" name="Text Box 2">
          <a:extLst>
            <a:ext uri="{FF2B5EF4-FFF2-40B4-BE49-F238E27FC236}">
              <a16:creationId xmlns:a16="http://schemas.microsoft.com/office/drawing/2014/main" id="{00000000-0008-0000-1000-0000023C0000}"/>
            </a:ext>
          </a:extLst>
        </xdr:cNvPr>
        <xdr:cNvSpPr txBox="1">
          <a:spLocks noChangeArrowheads="1"/>
        </xdr:cNvSpPr>
      </xdr:nvSpPr>
      <xdr:spPr bwMode="auto">
        <a:xfrm>
          <a:off x="2266950"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38100</xdr:rowOff>
    </xdr:from>
    <xdr:ext cx="116541" cy="156883"/>
    <xdr:sp macro="" textlink="">
      <xdr:nvSpPr>
        <xdr:cNvPr id="15363" name="Text Box 3">
          <a:extLst>
            <a:ext uri="{FF2B5EF4-FFF2-40B4-BE49-F238E27FC236}">
              <a16:creationId xmlns:a16="http://schemas.microsoft.com/office/drawing/2014/main" id="{00000000-0008-0000-1000-0000033C0000}"/>
            </a:ext>
          </a:extLst>
        </xdr:cNvPr>
        <xdr:cNvSpPr txBox="1">
          <a:spLocks noChangeArrowheads="1"/>
        </xdr:cNvSpPr>
      </xdr:nvSpPr>
      <xdr:spPr bwMode="auto">
        <a:xfrm>
          <a:off x="55245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15364" name="Line 4">
          <a:extLst>
            <a:ext uri="{FF2B5EF4-FFF2-40B4-BE49-F238E27FC236}">
              <a16:creationId xmlns:a16="http://schemas.microsoft.com/office/drawing/2014/main" id="{00000000-0008-0000-1000-0000043C0000}"/>
            </a:ext>
          </a:extLst>
        </xdr:cNvPr>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112</xdr:col>
      <xdr:colOff>9525</xdr:colOff>
      <xdr:row>12</xdr:row>
      <xdr:rowOff>28575</xdr:rowOff>
    </xdr:from>
    <xdr:to>
      <xdr:col>114</xdr:col>
      <xdr:colOff>66675</xdr:colOff>
      <xdr:row>12</xdr:row>
      <xdr:rowOff>228600</xdr:rowOff>
    </xdr:to>
    <xdr:sp macro="" textlink="">
      <xdr:nvSpPr>
        <xdr:cNvPr id="15365" name="Text Box 5">
          <a:extLst>
            <a:ext uri="{FF2B5EF4-FFF2-40B4-BE49-F238E27FC236}">
              <a16:creationId xmlns:a16="http://schemas.microsoft.com/office/drawing/2014/main" id="{00000000-0008-0000-1000-0000053C0000}"/>
            </a:ext>
          </a:extLst>
        </xdr:cNvPr>
        <xdr:cNvSpPr txBox="1">
          <a:spLocks noChangeArrowheads="1"/>
        </xdr:cNvSpPr>
      </xdr:nvSpPr>
      <xdr:spPr bwMode="auto">
        <a:xfrm>
          <a:off x="8543925" y="22764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3</xdr:row>
          <xdr:rowOff>57150</xdr:rowOff>
        </xdr:from>
        <xdr:to>
          <xdr:col>24</xdr:col>
          <xdr:colOff>47625</xdr:colOff>
          <xdr:row>5</xdr:row>
          <xdr:rowOff>28575</xdr:rowOff>
        </xdr:to>
        <xdr:sp macro="" textlink="">
          <xdr:nvSpPr>
            <xdr:cNvPr id="15366" name="CommandButton1" hidden="1">
              <a:extLst>
                <a:ext uri="{63B3BB69-23CF-44E3-9099-C40C66FF867C}">
                  <a14:compatExt spid="_x0000_s15366"/>
                </a:ext>
                <a:ext uri="{FF2B5EF4-FFF2-40B4-BE49-F238E27FC236}">
                  <a16:creationId xmlns:a16="http://schemas.microsoft.com/office/drawing/2014/main" id="{00000000-0008-0000-1000-00000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11</xdr:row>
      <xdr:rowOff>38100</xdr:rowOff>
    </xdr:from>
    <xdr:to>
      <xdr:col>30</xdr:col>
      <xdr:colOff>9525</xdr:colOff>
      <xdr:row>12</xdr:row>
      <xdr:rowOff>38100</xdr:rowOff>
    </xdr:to>
    <xdr:sp macro="" textlink="">
      <xdr:nvSpPr>
        <xdr:cNvPr id="15367" name="Text Box 7">
          <a:extLst>
            <a:ext uri="{FF2B5EF4-FFF2-40B4-BE49-F238E27FC236}">
              <a16:creationId xmlns:a16="http://schemas.microsoft.com/office/drawing/2014/main" id="{00000000-0008-0000-1000-0000073C0000}"/>
            </a:ext>
          </a:extLst>
        </xdr:cNvPr>
        <xdr:cNvSpPr txBox="1">
          <a:spLocks noChangeArrowheads="1"/>
        </xdr:cNvSpPr>
      </xdr:nvSpPr>
      <xdr:spPr bwMode="auto">
        <a:xfrm>
          <a:off x="2114550" y="20955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12</xdr:row>
      <xdr:rowOff>0</xdr:rowOff>
    </xdr:from>
    <xdr:to>
      <xdr:col>39</xdr:col>
      <xdr:colOff>38100</xdr:colOff>
      <xdr:row>12</xdr:row>
      <xdr:rowOff>142875</xdr:rowOff>
    </xdr:to>
    <xdr:sp macro="" textlink="">
      <xdr:nvSpPr>
        <xdr:cNvPr id="15370" name="Text Box 10">
          <a:extLst>
            <a:ext uri="{FF2B5EF4-FFF2-40B4-BE49-F238E27FC236}">
              <a16:creationId xmlns:a16="http://schemas.microsoft.com/office/drawing/2014/main" id="{00000000-0008-0000-1000-00000A3C0000}"/>
            </a:ext>
          </a:extLst>
        </xdr:cNvPr>
        <xdr:cNvSpPr txBox="1">
          <a:spLocks noChangeArrowheads="1"/>
        </xdr:cNvSpPr>
      </xdr:nvSpPr>
      <xdr:spPr bwMode="auto">
        <a:xfrm>
          <a:off x="2752725" y="22479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48</xdr:col>
      <xdr:colOff>19050</xdr:colOff>
      <xdr:row>12</xdr:row>
      <xdr:rowOff>0</xdr:rowOff>
    </xdr:from>
    <xdr:to>
      <xdr:col>51</xdr:col>
      <xdr:colOff>38100</xdr:colOff>
      <xdr:row>12</xdr:row>
      <xdr:rowOff>142875</xdr:rowOff>
    </xdr:to>
    <xdr:sp macro="" textlink="">
      <xdr:nvSpPr>
        <xdr:cNvPr id="15371" name="Text Box 11">
          <a:extLst>
            <a:ext uri="{FF2B5EF4-FFF2-40B4-BE49-F238E27FC236}">
              <a16:creationId xmlns:a16="http://schemas.microsoft.com/office/drawing/2014/main" id="{00000000-0008-0000-1000-00000B3C0000}"/>
            </a:ext>
          </a:extLst>
        </xdr:cNvPr>
        <xdr:cNvSpPr txBox="1">
          <a:spLocks noChangeArrowheads="1"/>
        </xdr:cNvSpPr>
      </xdr:nvSpPr>
      <xdr:spPr bwMode="auto">
        <a:xfrm>
          <a:off x="3676650" y="22479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60</xdr:col>
      <xdr:colOff>9525</xdr:colOff>
      <xdr:row>12</xdr:row>
      <xdr:rowOff>0</xdr:rowOff>
    </xdr:from>
    <xdr:to>
      <xdr:col>63</xdr:col>
      <xdr:colOff>38100</xdr:colOff>
      <xdr:row>12</xdr:row>
      <xdr:rowOff>142875</xdr:rowOff>
    </xdr:to>
    <xdr:sp macro="" textlink="">
      <xdr:nvSpPr>
        <xdr:cNvPr id="15372" name="Text Box 12">
          <a:extLst>
            <a:ext uri="{FF2B5EF4-FFF2-40B4-BE49-F238E27FC236}">
              <a16:creationId xmlns:a16="http://schemas.microsoft.com/office/drawing/2014/main" id="{00000000-0008-0000-1000-00000C3C0000}"/>
            </a:ext>
          </a:extLst>
        </xdr:cNvPr>
        <xdr:cNvSpPr txBox="1">
          <a:spLocks noChangeArrowheads="1"/>
        </xdr:cNvSpPr>
      </xdr:nvSpPr>
      <xdr:spPr bwMode="auto">
        <a:xfrm>
          <a:off x="4581525" y="22479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twoCellAnchor editAs="oneCell">
    <xdr:from>
      <xdr:col>72</xdr:col>
      <xdr:colOff>9525</xdr:colOff>
      <xdr:row>12</xdr:row>
      <xdr:rowOff>0</xdr:rowOff>
    </xdr:from>
    <xdr:to>
      <xdr:col>75</xdr:col>
      <xdr:colOff>38100</xdr:colOff>
      <xdr:row>12</xdr:row>
      <xdr:rowOff>142875</xdr:rowOff>
    </xdr:to>
    <xdr:sp macro="" textlink="">
      <xdr:nvSpPr>
        <xdr:cNvPr id="15375" name="Text Box 15">
          <a:extLst>
            <a:ext uri="{FF2B5EF4-FFF2-40B4-BE49-F238E27FC236}">
              <a16:creationId xmlns:a16="http://schemas.microsoft.com/office/drawing/2014/main" id="{00000000-0008-0000-1000-00000F3C0000}"/>
            </a:ext>
          </a:extLst>
        </xdr:cNvPr>
        <xdr:cNvSpPr txBox="1">
          <a:spLocks noChangeArrowheads="1"/>
        </xdr:cNvSpPr>
      </xdr:nvSpPr>
      <xdr:spPr bwMode="auto">
        <a:xfrm>
          <a:off x="5495925" y="22479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41</a:t>
          </a:r>
        </a:p>
      </xdr:txBody>
    </xdr:sp>
    <xdr:clientData/>
  </xdr:twoCellAnchor>
  <xdr:twoCellAnchor editAs="oneCell">
    <xdr:from>
      <xdr:col>84</xdr:col>
      <xdr:colOff>19050</xdr:colOff>
      <xdr:row>12</xdr:row>
      <xdr:rowOff>0</xdr:rowOff>
    </xdr:from>
    <xdr:to>
      <xdr:col>87</xdr:col>
      <xdr:colOff>38100</xdr:colOff>
      <xdr:row>12</xdr:row>
      <xdr:rowOff>142875</xdr:rowOff>
    </xdr:to>
    <xdr:sp macro="" textlink="">
      <xdr:nvSpPr>
        <xdr:cNvPr id="15376" name="Text Box 16">
          <a:extLst>
            <a:ext uri="{FF2B5EF4-FFF2-40B4-BE49-F238E27FC236}">
              <a16:creationId xmlns:a16="http://schemas.microsoft.com/office/drawing/2014/main" id="{00000000-0008-0000-1000-0000103C0000}"/>
            </a:ext>
          </a:extLst>
        </xdr:cNvPr>
        <xdr:cNvSpPr txBox="1">
          <a:spLocks noChangeArrowheads="1"/>
        </xdr:cNvSpPr>
      </xdr:nvSpPr>
      <xdr:spPr bwMode="auto">
        <a:xfrm>
          <a:off x="6419850" y="22479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48</a:t>
          </a:r>
        </a:p>
      </xdr:txBody>
    </xdr:sp>
    <xdr:clientData/>
  </xdr:twoCellAnchor>
  <xdr:twoCellAnchor editAs="oneCell">
    <xdr:from>
      <xdr:col>99</xdr:col>
      <xdr:colOff>19050</xdr:colOff>
      <xdr:row>12</xdr:row>
      <xdr:rowOff>0</xdr:rowOff>
    </xdr:from>
    <xdr:to>
      <xdr:col>102</xdr:col>
      <xdr:colOff>38100</xdr:colOff>
      <xdr:row>12</xdr:row>
      <xdr:rowOff>142875</xdr:rowOff>
    </xdr:to>
    <xdr:sp macro="" textlink="">
      <xdr:nvSpPr>
        <xdr:cNvPr id="15377" name="Text Box 17">
          <a:extLst>
            <a:ext uri="{FF2B5EF4-FFF2-40B4-BE49-F238E27FC236}">
              <a16:creationId xmlns:a16="http://schemas.microsoft.com/office/drawing/2014/main" id="{00000000-0008-0000-1000-0000113C0000}"/>
            </a:ext>
          </a:extLst>
        </xdr:cNvPr>
        <xdr:cNvSpPr txBox="1">
          <a:spLocks noChangeArrowheads="1"/>
        </xdr:cNvSpPr>
      </xdr:nvSpPr>
      <xdr:spPr bwMode="auto">
        <a:xfrm>
          <a:off x="7562850" y="22479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62</a:t>
          </a:r>
        </a:p>
      </xdr:txBody>
    </xdr:sp>
    <xdr:clientData/>
  </xdr:twoCellAnchor>
  <xdr:twoCellAnchor editAs="oneCell">
    <xdr:from>
      <xdr:col>25</xdr:col>
      <xdr:colOff>47625</xdr:colOff>
      <xdr:row>40</xdr:row>
      <xdr:rowOff>38100</xdr:rowOff>
    </xdr:from>
    <xdr:to>
      <xdr:col>27</xdr:col>
      <xdr:colOff>57150</xdr:colOff>
      <xdr:row>41</xdr:row>
      <xdr:rowOff>47625</xdr:rowOff>
    </xdr:to>
    <xdr:sp macro="" textlink="">
      <xdr:nvSpPr>
        <xdr:cNvPr id="15384" name="Text Box 24">
          <a:extLst>
            <a:ext uri="{FF2B5EF4-FFF2-40B4-BE49-F238E27FC236}">
              <a16:creationId xmlns:a16="http://schemas.microsoft.com/office/drawing/2014/main" id="{00000000-0008-0000-1000-0000183C0000}"/>
            </a:ext>
          </a:extLst>
        </xdr:cNvPr>
        <xdr:cNvSpPr txBox="1">
          <a:spLocks noChangeArrowheads="1"/>
        </xdr:cNvSpPr>
      </xdr:nvSpPr>
      <xdr:spPr bwMode="auto">
        <a:xfrm>
          <a:off x="1952625" y="66579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40</xdr:row>
      <xdr:rowOff>38100</xdr:rowOff>
    </xdr:from>
    <xdr:to>
      <xdr:col>31</xdr:col>
      <xdr:colOff>66675</xdr:colOff>
      <xdr:row>41</xdr:row>
      <xdr:rowOff>47625</xdr:rowOff>
    </xdr:to>
    <xdr:sp macro="" textlink="">
      <xdr:nvSpPr>
        <xdr:cNvPr id="15385" name="Text Box 25">
          <a:extLst>
            <a:ext uri="{FF2B5EF4-FFF2-40B4-BE49-F238E27FC236}">
              <a16:creationId xmlns:a16="http://schemas.microsoft.com/office/drawing/2014/main" id="{00000000-0008-0000-1000-0000193C0000}"/>
            </a:ext>
          </a:extLst>
        </xdr:cNvPr>
        <xdr:cNvSpPr txBox="1">
          <a:spLocks noChangeArrowheads="1"/>
        </xdr:cNvSpPr>
      </xdr:nvSpPr>
      <xdr:spPr bwMode="auto">
        <a:xfrm>
          <a:off x="2266950" y="66579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40</xdr:row>
      <xdr:rowOff>38100</xdr:rowOff>
    </xdr:from>
    <xdr:ext cx="116541" cy="156882"/>
    <xdr:sp macro="" textlink="">
      <xdr:nvSpPr>
        <xdr:cNvPr id="15386" name="Text Box 26">
          <a:extLst>
            <a:ext uri="{FF2B5EF4-FFF2-40B4-BE49-F238E27FC236}">
              <a16:creationId xmlns:a16="http://schemas.microsoft.com/office/drawing/2014/main" id="{00000000-0008-0000-1000-00001A3C0000}"/>
            </a:ext>
          </a:extLst>
        </xdr:cNvPr>
        <xdr:cNvSpPr txBox="1">
          <a:spLocks noChangeArrowheads="1"/>
        </xdr:cNvSpPr>
      </xdr:nvSpPr>
      <xdr:spPr bwMode="auto">
        <a:xfrm>
          <a:off x="552450" y="66579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44</xdr:row>
      <xdr:rowOff>66675</xdr:rowOff>
    </xdr:from>
    <xdr:to>
      <xdr:col>31</xdr:col>
      <xdr:colOff>0</xdr:colOff>
      <xdr:row>44</xdr:row>
      <xdr:rowOff>66675</xdr:rowOff>
    </xdr:to>
    <xdr:sp macro="" textlink="">
      <xdr:nvSpPr>
        <xdr:cNvPr id="15387" name="Line 27">
          <a:extLst>
            <a:ext uri="{FF2B5EF4-FFF2-40B4-BE49-F238E27FC236}">
              <a16:creationId xmlns:a16="http://schemas.microsoft.com/office/drawing/2014/main" id="{00000000-0008-0000-1000-00001B3C0000}"/>
            </a:ext>
          </a:extLst>
        </xdr:cNvPr>
        <xdr:cNvSpPr>
          <a:spLocks noChangeShapeType="1"/>
        </xdr:cNvSpPr>
      </xdr:nvSpPr>
      <xdr:spPr bwMode="auto">
        <a:xfrm>
          <a:off x="476250" y="755332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0</xdr:colOff>
          <xdr:row>42</xdr:row>
          <xdr:rowOff>76200</xdr:rowOff>
        </xdr:from>
        <xdr:to>
          <xdr:col>24</xdr:col>
          <xdr:colOff>47625</xdr:colOff>
          <xdr:row>44</xdr:row>
          <xdr:rowOff>9525</xdr:rowOff>
        </xdr:to>
        <xdr:sp macro="" textlink="">
          <xdr:nvSpPr>
            <xdr:cNvPr id="15388" name="CommandButton3" hidden="1">
              <a:extLst>
                <a:ext uri="{63B3BB69-23CF-44E3-9099-C40C66FF867C}">
                  <a14:compatExt spid="_x0000_s15388"/>
                </a:ext>
                <a:ext uri="{FF2B5EF4-FFF2-40B4-BE49-F238E27FC236}">
                  <a16:creationId xmlns:a16="http://schemas.microsoft.com/office/drawing/2014/main" id="{00000000-0008-0000-1000-00001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42</xdr:row>
          <xdr:rowOff>76200</xdr:rowOff>
        </xdr:from>
        <xdr:to>
          <xdr:col>12</xdr:col>
          <xdr:colOff>28575</xdr:colOff>
          <xdr:row>44</xdr:row>
          <xdr:rowOff>9525</xdr:rowOff>
        </xdr:to>
        <xdr:sp macro="" textlink="">
          <xdr:nvSpPr>
            <xdr:cNvPr id="15389" name="CommandButton2" hidden="1">
              <a:extLst>
                <a:ext uri="{63B3BB69-23CF-44E3-9099-C40C66FF867C}">
                  <a14:compatExt spid="_x0000_s15389"/>
                </a:ext>
                <a:ext uri="{FF2B5EF4-FFF2-40B4-BE49-F238E27FC236}">
                  <a16:creationId xmlns:a16="http://schemas.microsoft.com/office/drawing/2014/main" id="{00000000-0008-0000-1000-00001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36</xdr:col>
      <xdr:colOff>28575</xdr:colOff>
      <xdr:row>23</xdr:row>
      <xdr:rowOff>180975</xdr:rowOff>
    </xdr:from>
    <xdr:to>
      <xdr:col>39</xdr:col>
      <xdr:colOff>57150</xdr:colOff>
      <xdr:row>24</xdr:row>
      <xdr:rowOff>209550</xdr:rowOff>
    </xdr:to>
    <xdr:sp macro="" textlink="">
      <xdr:nvSpPr>
        <xdr:cNvPr id="15390" name="Text Box 30">
          <a:extLst>
            <a:ext uri="{FF2B5EF4-FFF2-40B4-BE49-F238E27FC236}">
              <a16:creationId xmlns:a16="http://schemas.microsoft.com/office/drawing/2014/main" id="{00000000-0008-0000-1000-00001E3C0000}"/>
            </a:ext>
          </a:extLst>
        </xdr:cNvPr>
        <xdr:cNvSpPr txBox="1">
          <a:spLocks noChangeArrowheads="1"/>
        </xdr:cNvSpPr>
      </xdr:nvSpPr>
      <xdr:spPr bwMode="auto">
        <a:xfrm>
          <a:off x="2771775" y="4038600"/>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48</xdr:col>
      <xdr:colOff>38100</xdr:colOff>
      <xdr:row>23</xdr:row>
      <xdr:rowOff>180975</xdr:rowOff>
    </xdr:from>
    <xdr:to>
      <xdr:col>52</xdr:col>
      <xdr:colOff>5558</xdr:colOff>
      <xdr:row>24</xdr:row>
      <xdr:rowOff>200025</xdr:rowOff>
    </xdr:to>
    <xdr:sp macro="" textlink="">
      <xdr:nvSpPr>
        <xdr:cNvPr id="15391" name="Text Box 31">
          <a:extLst>
            <a:ext uri="{FF2B5EF4-FFF2-40B4-BE49-F238E27FC236}">
              <a16:creationId xmlns:a16="http://schemas.microsoft.com/office/drawing/2014/main" id="{00000000-0008-0000-1000-00001F3C0000}"/>
            </a:ext>
          </a:extLst>
        </xdr:cNvPr>
        <xdr:cNvSpPr txBox="1">
          <a:spLocks noChangeArrowheads="1"/>
        </xdr:cNvSpPr>
      </xdr:nvSpPr>
      <xdr:spPr bwMode="auto">
        <a:xfrm>
          <a:off x="3695700" y="40386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60</xdr:col>
      <xdr:colOff>47625</xdr:colOff>
      <xdr:row>23</xdr:row>
      <xdr:rowOff>180975</xdr:rowOff>
    </xdr:from>
    <xdr:to>
      <xdr:col>63</xdr:col>
      <xdr:colOff>57150</xdr:colOff>
      <xdr:row>24</xdr:row>
      <xdr:rowOff>228600</xdr:rowOff>
    </xdr:to>
    <xdr:sp macro="" textlink="">
      <xdr:nvSpPr>
        <xdr:cNvPr id="15392" name="Text Box 32">
          <a:extLst>
            <a:ext uri="{FF2B5EF4-FFF2-40B4-BE49-F238E27FC236}">
              <a16:creationId xmlns:a16="http://schemas.microsoft.com/office/drawing/2014/main" id="{00000000-0008-0000-1000-0000203C0000}"/>
            </a:ext>
          </a:extLst>
        </xdr:cNvPr>
        <xdr:cNvSpPr txBox="1">
          <a:spLocks noChangeArrowheads="1"/>
        </xdr:cNvSpPr>
      </xdr:nvSpPr>
      <xdr:spPr bwMode="auto">
        <a:xfrm>
          <a:off x="4619625" y="4038600"/>
          <a:ext cx="238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84</xdr:col>
      <xdr:colOff>19050</xdr:colOff>
      <xdr:row>23</xdr:row>
      <xdr:rowOff>180975</xdr:rowOff>
    </xdr:from>
    <xdr:to>
      <xdr:col>87</xdr:col>
      <xdr:colOff>9525</xdr:colOff>
      <xdr:row>24</xdr:row>
      <xdr:rowOff>228600</xdr:rowOff>
    </xdr:to>
    <xdr:sp macro="" textlink="">
      <xdr:nvSpPr>
        <xdr:cNvPr id="15393" name="Text Box 33">
          <a:extLst>
            <a:ext uri="{FF2B5EF4-FFF2-40B4-BE49-F238E27FC236}">
              <a16:creationId xmlns:a16="http://schemas.microsoft.com/office/drawing/2014/main" id="{00000000-0008-0000-1000-0000213C0000}"/>
            </a:ext>
          </a:extLst>
        </xdr:cNvPr>
        <xdr:cNvSpPr txBox="1">
          <a:spLocks noChangeArrowheads="1"/>
        </xdr:cNvSpPr>
      </xdr:nvSpPr>
      <xdr:spPr bwMode="auto">
        <a:xfrm>
          <a:off x="6419850" y="403860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60</xdr:col>
      <xdr:colOff>47625</xdr:colOff>
      <xdr:row>24</xdr:row>
      <xdr:rowOff>257175</xdr:rowOff>
    </xdr:from>
    <xdr:to>
      <xdr:col>63</xdr:col>
      <xdr:colOff>57150</xdr:colOff>
      <xdr:row>25</xdr:row>
      <xdr:rowOff>209550</xdr:rowOff>
    </xdr:to>
    <xdr:sp macro="" textlink="">
      <xdr:nvSpPr>
        <xdr:cNvPr id="15394" name="Text Box 34">
          <a:extLst>
            <a:ext uri="{FF2B5EF4-FFF2-40B4-BE49-F238E27FC236}">
              <a16:creationId xmlns:a16="http://schemas.microsoft.com/office/drawing/2014/main" id="{00000000-0008-0000-1000-0000223C0000}"/>
            </a:ext>
          </a:extLst>
        </xdr:cNvPr>
        <xdr:cNvSpPr txBox="1">
          <a:spLocks noChangeArrowheads="1"/>
        </xdr:cNvSpPr>
      </xdr:nvSpPr>
      <xdr:spPr bwMode="auto">
        <a:xfrm>
          <a:off x="4619625" y="4305300"/>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ヒ</a:t>
          </a:r>
        </a:p>
      </xdr:txBody>
    </xdr:sp>
    <xdr:clientData/>
  </xdr:twoCellAnchor>
  <xdr:twoCellAnchor editAs="oneCell">
    <xdr:from>
      <xdr:col>27</xdr:col>
      <xdr:colOff>57150</xdr:colOff>
      <xdr:row>50</xdr:row>
      <xdr:rowOff>38100</xdr:rowOff>
    </xdr:from>
    <xdr:to>
      <xdr:col>30</xdr:col>
      <xdr:colOff>9525</xdr:colOff>
      <xdr:row>51</xdr:row>
      <xdr:rowOff>38100</xdr:rowOff>
    </xdr:to>
    <xdr:sp macro="" textlink="">
      <xdr:nvSpPr>
        <xdr:cNvPr id="15396" name="Text Box 36">
          <a:extLst>
            <a:ext uri="{FF2B5EF4-FFF2-40B4-BE49-F238E27FC236}">
              <a16:creationId xmlns:a16="http://schemas.microsoft.com/office/drawing/2014/main" id="{00000000-0008-0000-1000-0000243C0000}"/>
            </a:ext>
          </a:extLst>
        </xdr:cNvPr>
        <xdr:cNvSpPr txBox="1">
          <a:spLocks noChangeArrowheads="1"/>
        </xdr:cNvSpPr>
      </xdr:nvSpPr>
      <xdr:spPr bwMode="auto">
        <a:xfrm>
          <a:off x="2114550" y="86106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51</xdr:row>
      <xdr:rowOff>0</xdr:rowOff>
    </xdr:from>
    <xdr:to>
      <xdr:col>39</xdr:col>
      <xdr:colOff>38100</xdr:colOff>
      <xdr:row>51</xdr:row>
      <xdr:rowOff>142875</xdr:rowOff>
    </xdr:to>
    <xdr:sp macro="" textlink="">
      <xdr:nvSpPr>
        <xdr:cNvPr id="15399" name="Text Box 39">
          <a:extLst>
            <a:ext uri="{FF2B5EF4-FFF2-40B4-BE49-F238E27FC236}">
              <a16:creationId xmlns:a16="http://schemas.microsoft.com/office/drawing/2014/main" id="{00000000-0008-0000-1000-0000273C0000}"/>
            </a:ext>
          </a:extLst>
        </xdr:cNvPr>
        <xdr:cNvSpPr txBox="1">
          <a:spLocks noChangeArrowheads="1"/>
        </xdr:cNvSpPr>
      </xdr:nvSpPr>
      <xdr:spPr bwMode="auto">
        <a:xfrm>
          <a:off x="2752725" y="87630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50</xdr:col>
      <xdr:colOff>19050</xdr:colOff>
      <xdr:row>51</xdr:row>
      <xdr:rowOff>0</xdr:rowOff>
    </xdr:from>
    <xdr:to>
      <xdr:col>53</xdr:col>
      <xdr:colOff>38100</xdr:colOff>
      <xdr:row>51</xdr:row>
      <xdr:rowOff>142875</xdr:rowOff>
    </xdr:to>
    <xdr:sp macro="" textlink="">
      <xdr:nvSpPr>
        <xdr:cNvPr id="15400" name="Text Box 40">
          <a:extLst>
            <a:ext uri="{FF2B5EF4-FFF2-40B4-BE49-F238E27FC236}">
              <a16:creationId xmlns:a16="http://schemas.microsoft.com/office/drawing/2014/main" id="{00000000-0008-0000-1000-0000283C0000}"/>
            </a:ext>
          </a:extLst>
        </xdr:cNvPr>
        <xdr:cNvSpPr txBox="1">
          <a:spLocks noChangeArrowheads="1"/>
        </xdr:cNvSpPr>
      </xdr:nvSpPr>
      <xdr:spPr bwMode="auto">
        <a:xfrm>
          <a:off x="3829050" y="87630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64</xdr:col>
      <xdr:colOff>9525</xdr:colOff>
      <xdr:row>51</xdr:row>
      <xdr:rowOff>0</xdr:rowOff>
    </xdr:from>
    <xdr:to>
      <xdr:col>67</xdr:col>
      <xdr:colOff>38100</xdr:colOff>
      <xdr:row>51</xdr:row>
      <xdr:rowOff>142875</xdr:rowOff>
    </xdr:to>
    <xdr:sp macro="" textlink="">
      <xdr:nvSpPr>
        <xdr:cNvPr id="15401" name="Text Box 41">
          <a:extLst>
            <a:ext uri="{FF2B5EF4-FFF2-40B4-BE49-F238E27FC236}">
              <a16:creationId xmlns:a16="http://schemas.microsoft.com/office/drawing/2014/main" id="{00000000-0008-0000-1000-0000293C0000}"/>
            </a:ext>
          </a:extLst>
        </xdr:cNvPr>
        <xdr:cNvSpPr txBox="1">
          <a:spLocks noChangeArrowheads="1"/>
        </xdr:cNvSpPr>
      </xdr:nvSpPr>
      <xdr:spPr bwMode="auto">
        <a:xfrm>
          <a:off x="4886325" y="87630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32</a:t>
          </a:r>
        </a:p>
      </xdr:txBody>
    </xdr:sp>
    <xdr:clientData/>
  </xdr:twoCellAnchor>
  <xdr:twoCellAnchor editAs="oneCell">
    <xdr:from>
      <xdr:col>78</xdr:col>
      <xdr:colOff>9525</xdr:colOff>
      <xdr:row>51</xdr:row>
      <xdr:rowOff>0</xdr:rowOff>
    </xdr:from>
    <xdr:to>
      <xdr:col>81</xdr:col>
      <xdr:colOff>38100</xdr:colOff>
      <xdr:row>51</xdr:row>
      <xdr:rowOff>142875</xdr:rowOff>
    </xdr:to>
    <xdr:sp macro="" textlink="">
      <xdr:nvSpPr>
        <xdr:cNvPr id="15402" name="Text Box 42">
          <a:extLst>
            <a:ext uri="{FF2B5EF4-FFF2-40B4-BE49-F238E27FC236}">
              <a16:creationId xmlns:a16="http://schemas.microsoft.com/office/drawing/2014/main" id="{00000000-0008-0000-1000-00002A3C0000}"/>
            </a:ext>
          </a:extLst>
        </xdr:cNvPr>
        <xdr:cNvSpPr txBox="1">
          <a:spLocks noChangeArrowheads="1"/>
        </xdr:cNvSpPr>
      </xdr:nvSpPr>
      <xdr:spPr bwMode="auto">
        <a:xfrm>
          <a:off x="5953125" y="87630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92</xdr:col>
      <xdr:colOff>19050</xdr:colOff>
      <xdr:row>51</xdr:row>
      <xdr:rowOff>0</xdr:rowOff>
    </xdr:from>
    <xdr:to>
      <xdr:col>95</xdr:col>
      <xdr:colOff>38100</xdr:colOff>
      <xdr:row>51</xdr:row>
      <xdr:rowOff>142875</xdr:rowOff>
    </xdr:to>
    <xdr:sp macro="" textlink="">
      <xdr:nvSpPr>
        <xdr:cNvPr id="15403" name="Text Box 43">
          <a:extLst>
            <a:ext uri="{FF2B5EF4-FFF2-40B4-BE49-F238E27FC236}">
              <a16:creationId xmlns:a16="http://schemas.microsoft.com/office/drawing/2014/main" id="{00000000-0008-0000-1000-00002B3C0000}"/>
            </a:ext>
          </a:extLst>
        </xdr:cNvPr>
        <xdr:cNvSpPr txBox="1">
          <a:spLocks noChangeArrowheads="1"/>
        </xdr:cNvSpPr>
      </xdr:nvSpPr>
      <xdr:spPr bwMode="auto">
        <a:xfrm>
          <a:off x="7029450" y="87630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54</a:t>
          </a:r>
        </a:p>
      </xdr:txBody>
    </xdr:sp>
    <xdr:clientData/>
  </xdr:twoCellAnchor>
  <xdr:twoCellAnchor editAs="oneCell">
    <xdr:from>
      <xdr:col>106</xdr:col>
      <xdr:colOff>19050</xdr:colOff>
      <xdr:row>51</xdr:row>
      <xdr:rowOff>0</xdr:rowOff>
    </xdr:from>
    <xdr:to>
      <xdr:col>109</xdr:col>
      <xdr:colOff>38100</xdr:colOff>
      <xdr:row>51</xdr:row>
      <xdr:rowOff>142875</xdr:rowOff>
    </xdr:to>
    <xdr:sp macro="" textlink="">
      <xdr:nvSpPr>
        <xdr:cNvPr id="15404" name="Text Box 44">
          <a:extLst>
            <a:ext uri="{FF2B5EF4-FFF2-40B4-BE49-F238E27FC236}">
              <a16:creationId xmlns:a16="http://schemas.microsoft.com/office/drawing/2014/main" id="{00000000-0008-0000-1000-00002C3C0000}"/>
            </a:ext>
          </a:extLst>
        </xdr:cNvPr>
        <xdr:cNvSpPr txBox="1">
          <a:spLocks noChangeArrowheads="1"/>
        </xdr:cNvSpPr>
      </xdr:nvSpPr>
      <xdr:spPr bwMode="auto">
        <a:xfrm>
          <a:off x="8096250" y="87630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65</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28575</xdr:colOff>
      <xdr:row>62</xdr:row>
      <xdr:rowOff>180975</xdr:rowOff>
    </xdr:from>
    <xdr:to>
      <xdr:col>39</xdr:col>
      <xdr:colOff>57150</xdr:colOff>
      <xdr:row>63</xdr:row>
      <xdr:rowOff>209550</xdr:rowOff>
    </xdr:to>
    <xdr:sp macro="" textlink="">
      <xdr:nvSpPr>
        <xdr:cNvPr id="15407" name="Text Box 47">
          <a:extLst>
            <a:ext uri="{FF2B5EF4-FFF2-40B4-BE49-F238E27FC236}">
              <a16:creationId xmlns:a16="http://schemas.microsoft.com/office/drawing/2014/main" id="{00000000-0008-0000-1000-00002F3C0000}"/>
            </a:ext>
          </a:extLst>
        </xdr:cNvPr>
        <xdr:cNvSpPr txBox="1">
          <a:spLocks noChangeArrowheads="1"/>
        </xdr:cNvSpPr>
      </xdr:nvSpPr>
      <xdr:spPr bwMode="auto">
        <a:xfrm>
          <a:off x="2771775" y="10553700"/>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50</xdr:col>
      <xdr:colOff>38100</xdr:colOff>
      <xdr:row>62</xdr:row>
      <xdr:rowOff>180975</xdr:rowOff>
    </xdr:from>
    <xdr:to>
      <xdr:col>53</xdr:col>
      <xdr:colOff>73269</xdr:colOff>
      <xdr:row>63</xdr:row>
      <xdr:rowOff>200025</xdr:rowOff>
    </xdr:to>
    <xdr:sp macro="" textlink="">
      <xdr:nvSpPr>
        <xdr:cNvPr id="15408" name="Text Box 48">
          <a:extLst>
            <a:ext uri="{FF2B5EF4-FFF2-40B4-BE49-F238E27FC236}">
              <a16:creationId xmlns:a16="http://schemas.microsoft.com/office/drawing/2014/main" id="{00000000-0008-0000-1000-0000303C0000}"/>
            </a:ext>
          </a:extLst>
        </xdr:cNvPr>
        <xdr:cNvSpPr txBox="1">
          <a:spLocks noChangeArrowheads="1"/>
        </xdr:cNvSpPr>
      </xdr:nvSpPr>
      <xdr:spPr bwMode="auto">
        <a:xfrm>
          <a:off x="3848100" y="105537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64</xdr:col>
      <xdr:colOff>47625</xdr:colOff>
      <xdr:row>62</xdr:row>
      <xdr:rowOff>180975</xdr:rowOff>
    </xdr:from>
    <xdr:to>
      <xdr:col>67</xdr:col>
      <xdr:colOff>57150</xdr:colOff>
      <xdr:row>63</xdr:row>
      <xdr:rowOff>228600</xdr:rowOff>
    </xdr:to>
    <xdr:sp macro="" textlink="">
      <xdr:nvSpPr>
        <xdr:cNvPr id="15409" name="Text Box 49">
          <a:extLst>
            <a:ext uri="{FF2B5EF4-FFF2-40B4-BE49-F238E27FC236}">
              <a16:creationId xmlns:a16="http://schemas.microsoft.com/office/drawing/2014/main" id="{00000000-0008-0000-1000-0000313C0000}"/>
            </a:ext>
          </a:extLst>
        </xdr:cNvPr>
        <xdr:cNvSpPr txBox="1">
          <a:spLocks noChangeArrowheads="1"/>
        </xdr:cNvSpPr>
      </xdr:nvSpPr>
      <xdr:spPr bwMode="auto">
        <a:xfrm>
          <a:off x="4924425" y="10553700"/>
          <a:ext cx="238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editAs="oneCell">
    <xdr:from>
      <xdr:col>92</xdr:col>
      <xdr:colOff>19050</xdr:colOff>
      <xdr:row>62</xdr:row>
      <xdr:rowOff>180975</xdr:rowOff>
    </xdr:from>
    <xdr:to>
      <xdr:col>95</xdr:col>
      <xdr:colOff>9525</xdr:colOff>
      <xdr:row>63</xdr:row>
      <xdr:rowOff>228600</xdr:rowOff>
    </xdr:to>
    <xdr:sp macro="" textlink="">
      <xdr:nvSpPr>
        <xdr:cNvPr id="15410" name="Text Box 50">
          <a:extLst>
            <a:ext uri="{FF2B5EF4-FFF2-40B4-BE49-F238E27FC236}">
              <a16:creationId xmlns:a16="http://schemas.microsoft.com/office/drawing/2014/main" id="{00000000-0008-0000-1000-0000323C0000}"/>
            </a:ext>
          </a:extLst>
        </xdr:cNvPr>
        <xdr:cNvSpPr txBox="1">
          <a:spLocks noChangeArrowheads="1"/>
        </xdr:cNvSpPr>
      </xdr:nvSpPr>
      <xdr:spPr bwMode="auto">
        <a:xfrm>
          <a:off x="7029450" y="1055370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twoCellAnchor editAs="oneCell">
    <xdr:from>
      <xdr:col>78</xdr:col>
      <xdr:colOff>28575</xdr:colOff>
      <xdr:row>62</xdr:row>
      <xdr:rowOff>180975</xdr:rowOff>
    </xdr:from>
    <xdr:to>
      <xdr:col>81</xdr:col>
      <xdr:colOff>38100</xdr:colOff>
      <xdr:row>63</xdr:row>
      <xdr:rowOff>228600</xdr:rowOff>
    </xdr:to>
    <xdr:sp macro="" textlink="">
      <xdr:nvSpPr>
        <xdr:cNvPr id="15411" name="Text Box 51">
          <a:extLst>
            <a:ext uri="{FF2B5EF4-FFF2-40B4-BE49-F238E27FC236}">
              <a16:creationId xmlns:a16="http://schemas.microsoft.com/office/drawing/2014/main" id="{00000000-0008-0000-1000-0000333C0000}"/>
            </a:ext>
          </a:extLst>
        </xdr:cNvPr>
        <xdr:cNvSpPr txBox="1">
          <a:spLocks noChangeArrowheads="1"/>
        </xdr:cNvSpPr>
      </xdr:nvSpPr>
      <xdr:spPr bwMode="auto">
        <a:xfrm>
          <a:off x="5972175" y="10553700"/>
          <a:ext cx="238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106</xdr:col>
      <xdr:colOff>28575</xdr:colOff>
      <xdr:row>62</xdr:row>
      <xdr:rowOff>180975</xdr:rowOff>
    </xdr:from>
    <xdr:to>
      <xdr:col>109</xdr:col>
      <xdr:colOff>19050</xdr:colOff>
      <xdr:row>63</xdr:row>
      <xdr:rowOff>228600</xdr:rowOff>
    </xdr:to>
    <xdr:sp macro="" textlink="">
      <xdr:nvSpPr>
        <xdr:cNvPr id="15416" name="Text Box 56">
          <a:extLst>
            <a:ext uri="{FF2B5EF4-FFF2-40B4-BE49-F238E27FC236}">
              <a16:creationId xmlns:a16="http://schemas.microsoft.com/office/drawing/2014/main" id="{00000000-0008-0000-1000-0000383C0000}"/>
            </a:ext>
          </a:extLst>
        </xdr:cNvPr>
        <xdr:cNvSpPr txBox="1">
          <a:spLocks noChangeArrowheads="1"/>
        </xdr:cNvSpPr>
      </xdr:nvSpPr>
      <xdr:spPr bwMode="auto">
        <a:xfrm>
          <a:off x="8105775" y="1055370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p>
      </xdr:txBody>
    </xdr:sp>
    <xdr:clientData/>
  </xdr:twoCellAnchor>
  <xdr:twoCellAnchor editAs="oneCell">
    <xdr:from>
      <xdr:col>25</xdr:col>
      <xdr:colOff>47625</xdr:colOff>
      <xdr:row>79</xdr:row>
      <xdr:rowOff>47625</xdr:rowOff>
    </xdr:from>
    <xdr:to>
      <xdr:col>27</xdr:col>
      <xdr:colOff>57150</xdr:colOff>
      <xdr:row>80</xdr:row>
      <xdr:rowOff>57150</xdr:rowOff>
    </xdr:to>
    <xdr:sp macro="" textlink="">
      <xdr:nvSpPr>
        <xdr:cNvPr id="15417" name="Text Box 57">
          <a:extLst>
            <a:ext uri="{FF2B5EF4-FFF2-40B4-BE49-F238E27FC236}">
              <a16:creationId xmlns:a16="http://schemas.microsoft.com/office/drawing/2014/main" id="{00000000-0008-0000-1000-0000393C0000}"/>
            </a:ext>
          </a:extLst>
        </xdr:cNvPr>
        <xdr:cNvSpPr txBox="1">
          <a:spLocks noChangeArrowheads="1"/>
        </xdr:cNvSpPr>
      </xdr:nvSpPr>
      <xdr:spPr bwMode="auto">
        <a:xfrm>
          <a:off x="1952625" y="130968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79</xdr:row>
      <xdr:rowOff>47625</xdr:rowOff>
    </xdr:from>
    <xdr:to>
      <xdr:col>31</xdr:col>
      <xdr:colOff>66675</xdr:colOff>
      <xdr:row>80</xdr:row>
      <xdr:rowOff>57150</xdr:rowOff>
    </xdr:to>
    <xdr:sp macro="" textlink="">
      <xdr:nvSpPr>
        <xdr:cNvPr id="15418" name="Text Box 58">
          <a:extLst>
            <a:ext uri="{FF2B5EF4-FFF2-40B4-BE49-F238E27FC236}">
              <a16:creationId xmlns:a16="http://schemas.microsoft.com/office/drawing/2014/main" id="{00000000-0008-0000-1000-00003A3C0000}"/>
            </a:ext>
          </a:extLst>
        </xdr:cNvPr>
        <xdr:cNvSpPr txBox="1">
          <a:spLocks noChangeArrowheads="1"/>
        </xdr:cNvSpPr>
      </xdr:nvSpPr>
      <xdr:spPr bwMode="auto">
        <a:xfrm>
          <a:off x="2266950" y="130968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79</xdr:row>
      <xdr:rowOff>38100</xdr:rowOff>
    </xdr:from>
    <xdr:ext cx="116541" cy="156882"/>
    <xdr:sp macro="" textlink="">
      <xdr:nvSpPr>
        <xdr:cNvPr id="15419" name="Text Box 59">
          <a:extLst>
            <a:ext uri="{FF2B5EF4-FFF2-40B4-BE49-F238E27FC236}">
              <a16:creationId xmlns:a16="http://schemas.microsoft.com/office/drawing/2014/main" id="{00000000-0008-0000-1000-00003B3C0000}"/>
            </a:ext>
          </a:extLst>
        </xdr:cNvPr>
        <xdr:cNvSpPr txBox="1">
          <a:spLocks noChangeArrowheads="1"/>
        </xdr:cNvSpPr>
      </xdr:nvSpPr>
      <xdr:spPr bwMode="auto">
        <a:xfrm>
          <a:off x="552450" y="130873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83</xdr:row>
      <xdr:rowOff>66675</xdr:rowOff>
    </xdr:from>
    <xdr:to>
      <xdr:col>31</xdr:col>
      <xdr:colOff>0</xdr:colOff>
      <xdr:row>83</xdr:row>
      <xdr:rowOff>66675</xdr:rowOff>
    </xdr:to>
    <xdr:sp macro="" textlink="">
      <xdr:nvSpPr>
        <xdr:cNvPr id="15420" name="Line 60">
          <a:extLst>
            <a:ext uri="{FF2B5EF4-FFF2-40B4-BE49-F238E27FC236}">
              <a16:creationId xmlns:a16="http://schemas.microsoft.com/office/drawing/2014/main" id="{00000000-0008-0000-1000-00003C3C0000}"/>
            </a:ext>
          </a:extLst>
        </xdr:cNvPr>
        <xdr:cNvSpPr>
          <a:spLocks noChangeShapeType="1"/>
        </xdr:cNvSpPr>
      </xdr:nvSpPr>
      <xdr:spPr bwMode="auto">
        <a:xfrm>
          <a:off x="476250" y="139446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27</xdr:col>
      <xdr:colOff>57150</xdr:colOff>
      <xdr:row>89</xdr:row>
      <xdr:rowOff>38100</xdr:rowOff>
    </xdr:from>
    <xdr:to>
      <xdr:col>30</xdr:col>
      <xdr:colOff>9525</xdr:colOff>
      <xdr:row>90</xdr:row>
      <xdr:rowOff>38100</xdr:rowOff>
    </xdr:to>
    <xdr:sp macro="" textlink="">
      <xdr:nvSpPr>
        <xdr:cNvPr id="15421" name="Text Box 61">
          <a:extLst>
            <a:ext uri="{FF2B5EF4-FFF2-40B4-BE49-F238E27FC236}">
              <a16:creationId xmlns:a16="http://schemas.microsoft.com/office/drawing/2014/main" id="{00000000-0008-0000-1000-00003D3C0000}"/>
            </a:ext>
          </a:extLst>
        </xdr:cNvPr>
        <xdr:cNvSpPr txBox="1">
          <a:spLocks noChangeArrowheads="1"/>
        </xdr:cNvSpPr>
      </xdr:nvSpPr>
      <xdr:spPr bwMode="auto">
        <a:xfrm>
          <a:off x="2114550" y="1498282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126</xdr:col>
      <xdr:colOff>9525</xdr:colOff>
      <xdr:row>101</xdr:row>
      <xdr:rowOff>180975</xdr:rowOff>
    </xdr:from>
    <xdr:to>
      <xdr:col>129</xdr:col>
      <xdr:colOff>38100</xdr:colOff>
      <xdr:row>102</xdr:row>
      <xdr:rowOff>209550</xdr:rowOff>
    </xdr:to>
    <xdr:sp macro="" textlink="">
      <xdr:nvSpPr>
        <xdr:cNvPr id="15432" name="Text Box 72">
          <a:extLst>
            <a:ext uri="{FF2B5EF4-FFF2-40B4-BE49-F238E27FC236}">
              <a16:creationId xmlns:a16="http://schemas.microsoft.com/office/drawing/2014/main" id="{00000000-0008-0000-1000-0000483C0000}"/>
            </a:ext>
          </a:extLst>
        </xdr:cNvPr>
        <xdr:cNvSpPr txBox="1">
          <a:spLocks noChangeArrowheads="1"/>
        </xdr:cNvSpPr>
      </xdr:nvSpPr>
      <xdr:spPr bwMode="auto">
        <a:xfrm>
          <a:off x="8924925" y="1692592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ニ</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81</xdr:row>
          <xdr:rowOff>66675</xdr:rowOff>
        </xdr:from>
        <xdr:to>
          <xdr:col>12</xdr:col>
          <xdr:colOff>57150</xdr:colOff>
          <xdr:row>83</xdr:row>
          <xdr:rowOff>38100</xdr:rowOff>
        </xdr:to>
        <xdr:sp macro="" textlink="">
          <xdr:nvSpPr>
            <xdr:cNvPr id="15433" name="CommandButton4" hidden="1">
              <a:extLst>
                <a:ext uri="{63B3BB69-23CF-44E3-9099-C40C66FF867C}">
                  <a14:compatExt spid="_x0000_s15433"/>
                </a:ext>
                <a:ext uri="{FF2B5EF4-FFF2-40B4-BE49-F238E27FC236}">
                  <a16:creationId xmlns:a16="http://schemas.microsoft.com/office/drawing/2014/main" id="{00000000-0008-0000-1000-00004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99</xdr:col>
      <xdr:colOff>9525</xdr:colOff>
      <xdr:row>102</xdr:row>
      <xdr:rowOff>266700</xdr:rowOff>
    </xdr:from>
    <xdr:to>
      <xdr:col>102</xdr:col>
      <xdr:colOff>19050</xdr:colOff>
      <xdr:row>103</xdr:row>
      <xdr:rowOff>228600</xdr:rowOff>
    </xdr:to>
    <xdr:sp macro="" textlink="">
      <xdr:nvSpPr>
        <xdr:cNvPr id="15435" name="Text Box 75">
          <a:extLst>
            <a:ext uri="{FF2B5EF4-FFF2-40B4-BE49-F238E27FC236}">
              <a16:creationId xmlns:a16="http://schemas.microsoft.com/office/drawing/2014/main" id="{00000000-0008-0000-1000-00004B3C0000}"/>
            </a:ext>
          </a:extLst>
        </xdr:cNvPr>
        <xdr:cNvSpPr txBox="1">
          <a:spLocks noChangeArrowheads="1"/>
        </xdr:cNvSpPr>
      </xdr:nvSpPr>
      <xdr:spPr bwMode="auto">
        <a:xfrm>
          <a:off x="6867525" y="17202150"/>
          <a:ext cx="238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ヘ</a:t>
          </a:r>
        </a:p>
      </xdr:txBody>
    </xdr:sp>
    <xdr:clientData/>
  </xdr:twoCellAnchor>
  <xdr:twoCellAnchor editAs="oneCell">
    <xdr:from>
      <xdr:col>45</xdr:col>
      <xdr:colOff>9525</xdr:colOff>
      <xdr:row>101</xdr:row>
      <xdr:rowOff>180975</xdr:rowOff>
    </xdr:from>
    <xdr:to>
      <xdr:col>48</xdr:col>
      <xdr:colOff>38100</xdr:colOff>
      <xdr:row>102</xdr:row>
      <xdr:rowOff>209550</xdr:rowOff>
    </xdr:to>
    <xdr:sp macro="" textlink="">
      <xdr:nvSpPr>
        <xdr:cNvPr id="15440" name="Text Box 80">
          <a:extLst>
            <a:ext uri="{FF2B5EF4-FFF2-40B4-BE49-F238E27FC236}">
              <a16:creationId xmlns:a16="http://schemas.microsoft.com/office/drawing/2014/main" id="{00000000-0008-0000-1000-0000503C0000}"/>
            </a:ext>
          </a:extLst>
        </xdr:cNvPr>
        <xdr:cNvSpPr txBox="1">
          <a:spLocks noChangeArrowheads="1"/>
        </xdr:cNvSpPr>
      </xdr:nvSpPr>
      <xdr:spPr bwMode="auto">
        <a:xfrm>
          <a:off x="2752725" y="1692592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p>
      </xdr:txBody>
    </xdr:sp>
    <xdr:clientData/>
  </xdr:twoCellAnchor>
  <xdr:twoCellAnchor editAs="oneCell">
    <xdr:from>
      <xdr:col>54</xdr:col>
      <xdr:colOff>9525</xdr:colOff>
      <xdr:row>101</xdr:row>
      <xdr:rowOff>180975</xdr:rowOff>
    </xdr:from>
    <xdr:to>
      <xdr:col>57</xdr:col>
      <xdr:colOff>38100</xdr:colOff>
      <xdr:row>102</xdr:row>
      <xdr:rowOff>209550</xdr:rowOff>
    </xdr:to>
    <xdr:sp macro="" textlink="">
      <xdr:nvSpPr>
        <xdr:cNvPr id="15441" name="Text Box 81">
          <a:extLst>
            <a:ext uri="{FF2B5EF4-FFF2-40B4-BE49-F238E27FC236}">
              <a16:creationId xmlns:a16="http://schemas.microsoft.com/office/drawing/2014/main" id="{00000000-0008-0000-1000-0000513C0000}"/>
            </a:ext>
          </a:extLst>
        </xdr:cNvPr>
        <xdr:cNvSpPr txBox="1">
          <a:spLocks noChangeArrowheads="1"/>
        </xdr:cNvSpPr>
      </xdr:nvSpPr>
      <xdr:spPr bwMode="auto">
        <a:xfrm>
          <a:off x="3438525" y="1692592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p>
      </xdr:txBody>
    </xdr:sp>
    <xdr:clientData/>
  </xdr:twoCellAnchor>
  <xdr:twoCellAnchor editAs="oneCell">
    <xdr:from>
      <xdr:col>63</xdr:col>
      <xdr:colOff>9525</xdr:colOff>
      <xdr:row>101</xdr:row>
      <xdr:rowOff>180975</xdr:rowOff>
    </xdr:from>
    <xdr:to>
      <xdr:col>66</xdr:col>
      <xdr:colOff>47625</xdr:colOff>
      <xdr:row>102</xdr:row>
      <xdr:rowOff>209550</xdr:rowOff>
    </xdr:to>
    <xdr:sp macro="" textlink="">
      <xdr:nvSpPr>
        <xdr:cNvPr id="15442" name="Text Box 82">
          <a:extLst>
            <a:ext uri="{FF2B5EF4-FFF2-40B4-BE49-F238E27FC236}">
              <a16:creationId xmlns:a16="http://schemas.microsoft.com/office/drawing/2014/main" id="{00000000-0008-0000-1000-0000523C0000}"/>
            </a:ext>
          </a:extLst>
        </xdr:cNvPr>
        <xdr:cNvSpPr txBox="1">
          <a:spLocks noChangeArrowheads="1"/>
        </xdr:cNvSpPr>
      </xdr:nvSpPr>
      <xdr:spPr bwMode="auto">
        <a:xfrm>
          <a:off x="4124325" y="16925925"/>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p>
      </xdr:txBody>
    </xdr:sp>
    <xdr:clientData/>
  </xdr:twoCellAnchor>
  <xdr:twoCellAnchor editAs="oneCell">
    <xdr:from>
      <xdr:col>72</xdr:col>
      <xdr:colOff>9525</xdr:colOff>
      <xdr:row>101</xdr:row>
      <xdr:rowOff>180975</xdr:rowOff>
    </xdr:from>
    <xdr:to>
      <xdr:col>75</xdr:col>
      <xdr:colOff>38100</xdr:colOff>
      <xdr:row>102</xdr:row>
      <xdr:rowOff>209550</xdr:rowOff>
    </xdr:to>
    <xdr:sp macro="" textlink="">
      <xdr:nvSpPr>
        <xdr:cNvPr id="15443" name="Text Box 83">
          <a:extLst>
            <a:ext uri="{FF2B5EF4-FFF2-40B4-BE49-F238E27FC236}">
              <a16:creationId xmlns:a16="http://schemas.microsoft.com/office/drawing/2014/main" id="{00000000-0008-0000-1000-0000533C0000}"/>
            </a:ext>
          </a:extLst>
        </xdr:cNvPr>
        <xdr:cNvSpPr txBox="1">
          <a:spLocks noChangeArrowheads="1"/>
        </xdr:cNvSpPr>
      </xdr:nvSpPr>
      <xdr:spPr bwMode="auto">
        <a:xfrm>
          <a:off x="4810125" y="1692592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タ</a:t>
          </a:r>
        </a:p>
      </xdr:txBody>
    </xdr:sp>
    <xdr:clientData/>
  </xdr:twoCellAnchor>
  <xdr:twoCellAnchor editAs="oneCell">
    <xdr:from>
      <xdr:col>81</xdr:col>
      <xdr:colOff>19050</xdr:colOff>
      <xdr:row>101</xdr:row>
      <xdr:rowOff>180975</xdr:rowOff>
    </xdr:from>
    <xdr:to>
      <xdr:col>84</xdr:col>
      <xdr:colOff>47625</xdr:colOff>
      <xdr:row>102</xdr:row>
      <xdr:rowOff>209550</xdr:rowOff>
    </xdr:to>
    <xdr:sp macro="" textlink="">
      <xdr:nvSpPr>
        <xdr:cNvPr id="15444" name="Text Box 84">
          <a:extLst>
            <a:ext uri="{FF2B5EF4-FFF2-40B4-BE49-F238E27FC236}">
              <a16:creationId xmlns:a16="http://schemas.microsoft.com/office/drawing/2014/main" id="{00000000-0008-0000-1000-0000543C0000}"/>
            </a:ext>
          </a:extLst>
        </xdr:cNvPr>
        <xdr:cNvSpPr txBox="1">
          <a:spLocks noChangeArrowheads="1"/>
        </xdr:cNvSpPr>
      </xdr:nvSpPr>
      <xdr:spPr bwMode="auto">
        <a:xfrm>
          <a:off x="5505450" y="1692592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チ</a:t>
          </a:r>
        </a:p>
      </xdr:txBody>
    </xdr:sp>
    <xdr:clientData/>
  </xdr:twoCellAnchor>
  <xdr:twoCellAnchor editAs="oneCell">
    <xdr:from>
      <xdr:col>90</xdr:col>
      <xdr:colOff>19050</xdr:colOff>
      <xdr:row>101</xdr:row>
      <xdr:rowOff>180975</xdr:rowOff>
    </xdr:from>
    <xdr:to>
      <xdr:col>93</xdr:col>
      <xdr:colOff>47625</xdr:colOff>
      <xdr:row>102</xdr:row>
      <xdr:rowOff>209550</xdr:rowOff>
    </xdr:to>
    <xdr:sp macro="" textlink="">
      <xdr:nvSpPr>
        <xdr:cNvPr id="15445" name="Text Box 85">
          <a:extLst>
            <a:ext uri="{FF2B5EF4-FFF2-40B4-BE49-F238E27FC236}">
              <a16:creationId xmlns:a16="http://schemas.microsoft.com/office/drawing/2014/main" id="{00000000-0008-0000-1000-0000553C0000}"/>
            </a:ext>
          </a:extLst>
        </xdr:cNvPr>
        <xdr:cNvSpPr txBox="1">
          <a:spLocks noChangeArrowheads="1"/>
        </xdr:cNvSpPr>
      </xdr:nvSpPr>
      <xdr:spPr bwMode="auto">
        <a:xfrm>
          <a:off x="6191250" y="1692592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ツ</a:t>
          </a:r>
        </a:p>
      </xdr:txBody>
    </xdr:sp>
    <xdr:clientData/>
  </xdr:twoCellAnchor>
  <xdr:twoCellAnchor editAs="oneCell">
    <xdr:from>
      <xdr:col>45</xdr:col>
      <xdr:colOff>19050</xdr:colOff>
      <xdr:row>102</xdr:row>
      <xdr:rowOff>266700</xdr:rowOff>
    </xdr:from>
    <xdr:to>
      <xdr:col>48</xdr:col>
      <xdr:colOff>47625</xdr:colOff>
      <xdr:row>103</xdr:row>
      <xdr:rowOff>228600</xdr:rowOff>
    </xdr:to>
    <xdr:sp macro="" textlink="">
      <xdr:nvSpPr>
        <xdr:cNvPr id="15447" name="Text Box 87">
          <a:extLst>
            <a:ext uri="{FF2B5EF4-FFF2-40B4-BE49-F238E27FC236}">
              <a16:creationId xmlns:a16="http://schemas.microsoft.com/office/drawing/2014/main" id="{00000000-0008-0000-1000-0000573C0000}"/>
            </a:ext>
          </a:extLst>
        </xdr:cNvPr>
        <xdr:cNvSpPr txBox="1">
          <a:spLocks noChangeArrowheads="1"/>
        </xdr:cNvSpPr>
      </xdr:nvSpPr>
      <xdr:spPr bwMode="auto">
        <a:xfrm>
          <a:off x="2762250" y="17202150"/>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フ</a:t>
          </a:r>
        </a:p>
      </xdr:txBody>
    </xdr:sp>
    <xdr:clientData/>
  </xdr:twoCellAnchor>
  <xdr:twoCellAnchor editAs="oneCell">
    <xdr:from>
      <xdr:col>126</xdr:col>
      <xdr:colOff>9525</xdr:colOff>
      <xdr:row>102</xdr:row>
      <xdr:rowOff>266700</xdr:rowOff>
    </xdr:from>
    <xdr:to>
      <xdr:col>129</xdr:col>
      <xdr:colOff>38100</xdr:colOff>
      <xdr:row>103</xdr:row>
      <xdr:rowOff>209550</xdr:rowOff>
    </xdr:to>
    <xdr:sp macro="" textlink="">
      <xdr:nvSpPr>
        <xdr:cNvPr id="15448" name="Text Box 88">
          <a:extLst>
            <a:ext uri="{FF2B5EF4-FFF2-40B4-BE49-F238E27FC236}">
              <a16:creationId xmlns:a16="http://schemas.microsoft.com/office/drawing/2014/main" id="{00000000-0008-0000-1000-0000583C0000}"/>
            </a:ext>
          </a:extLst>
        </xdr:cNvPr>
        <xdr:cNvSpPr txBox="1">
          <a:spLocks noChangeArrowheads="1"/>
        </xdr:cNvSpPr>
      </xdr:nvSpPr>
      <xdr:spPr bwMode="auto">
        <a:xfrm>
          <a:off x="8924925" y="17202150"/>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ミ</a:t>
          </a:r>
        </a:p>
      </xdr:txBody>
    </xdr:sp>
    <xdr:clientData/>
  </xdr:twoCellAnchor>
  <xdr:twoCellAnchor>
    <xdr:from>
      <xdr:col>131</xdr:col>
      <xdr:colOff>9525</xdr:colOff>
      <xdr:row>78</xdr:row>
      <xdr:rowOff>38100</xdr:rowOff>
    </xdr:from>
    <xdr:to>
      <xdr:col>134</xdr:col>
      <xdr:colOff>47625</xdr:colOff>
      <xdr:row>79</xdr:row>
      <xdr:rowOff>142875</xdr:rowOff>
    </xdr:to>
    <xdr:grpSp>
      <xdr:nvGrpSpPr>
        <xdr:cNvPr id="15449" name="Group 89">
          <a:extLst>
            <a:ext uri="{FF2B5EF4-FFF2-40B4-BE49-F238E27FC236}">
              <a16:creationId xmlns:a16="http://schemas.microsoft.com/office/drawing/2014/main" id="{00000000-0008-0000-1000-0000593C0000}"/>
            </a:ext>
          </a:extLst>
        </xdr:cNvPr>
        <xdr:cNvGrpSpPr>
          <a:grpSpLocks/>
        </xdr:cNvGrpSpPr>
      </xdr:nvGrpSpPr>
      <xdr:grpSpPr bwMode="auto">
        <a:xfrm>
          <a:off x="10285319" y="15210865"/>
          <a:ext cx="273424" cy="261657"/>
          <a:chOff x="1067" y="288"/>
          <a:chExt cx="29" cy="27"/>
        </a:xfrm>
      </xdr:grpSpPr>
      <xdr:sp macro="" textlink="">
        <xdr:nvSpPr>
          <xdr:cNvPr id="15450" name="Oval 90">
            <a:extLst>
              <a:ext uri="{FF2B5EF4-FFF2-40B4-BE49-F238E27FC236}">
                <a16:creationId xmlns:a16="http://schemas.microsoft.com/office/drawing/2014/main" id="{00000000-0008-0000-1000-00005A3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5451" name="Text Box 91">
            <a:extLst>
              <a:ext uri="{FF2B5EF4-FFF2-40B4-BE49-F238E27FC236}">
                <a16:creationId xmlns:a16="http://schemas.microsoft.com/office/drawing/2014/main" id="{00000000-0008-0000-1000-00005B3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39</xdr:row>
      <xdr:rowOff>38100</xdr:rowOff>
    </xdr:from>
    <xdr:to>
      <xdr:col>134</xdr:col>
      <xdr:colOff>47625</xdr:colOff>
      <xdr:row>40</xdr:row>
      <xdr:rowOff>142875</xdr:rowOff>
    </xdr:to>
    <xdr:grpSp>
      <xdr:nvGrpSpPr>
        <xdr:cNvPr id="15452" name="Group 92">
          <a:extLst>
            <a:ext uri="{FF2B5EF4-FFF2-40B4-BE49-F238E27FC236}">
              <a16:creationId xmlns:a16="http://schemas.microsoft.com/office/drawing/2014/main" id="{00000000-0008-0000-1000-00005C3C0000}"/>
            </a:ext>
          </a:extLst>
        </xdr:cNvPr>
        <xdr:cNvGrpSpPr>
          <a:grpSpLocks/>
        </xdr:cNvGrpSpPr>
      </xdr:nvGrpSpPr>
      <xdr:grpSpPr bwMode="auto">
        <a:xfrm>
          <a:off x="10285319" y="7635688"/>
          <a:ext cx="273424" cy="261658"/>
          <a:chOff x="1067" y="288"/>
          <a:chExt cx="29" cy="27"/>
        </a:xfrm>
      </xdr:grpSpPr>
      <xdr:sp macro="" textlink="">
        <xdr:nvSpPr>
          <xdr:cNvPr id="15453" name="Oval 93">
            <a:extLst>
              <a:ext uri="{FF2B5EF4-FFF2-40B4-BE49-F238E27FC236}">
                <a16:creationId xmlns:a16="http://schemas.microsoft.com/office/drawing/2014/main" id="{00000000-0008-0000-1000-00005D3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5454" name="Text Box 94">
            <a:extLst>
              <a:ext uri="{FF2B5EF4-FFF2-40B4-BE49-F238E27FC236}">
                <a16:creationId xmlns:a16="http://schemas.microsoft.com/office/drawing/2014/main" id="{00000000-0008-0000-1000-00005E3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0</xdr:row>
      <xdr:rowOff>38100</xdr:rowOff>
    </xdr:from>
    <xdr:to>
      <xdr:col>134</xdr:col>
      <xdr:colOff>47625</xdr:colOff>
      <xdr:row>1</xdr:row>
      <xdr:rowOff>142875</xdr:rowOff>
    </xdr:to>
    <xdr:grpSp>
      <xdr:nvGrpSpPr>
        <xdr:cNvPr id="15455" name="Group 95">
          <a:extLst>
            <a:ext uri="{FF2B5EF4-FFF2-40B4-BE49-F238E27FC236}">
              <a16:creationId xmlns:a16="http://schemas.microsoft.com/office/drawing/2014/main" id="{00000000-0008-0000-1000-00005F3C0000}"/>
            </a:ext>
          </a:extLst>
        </xdr:cNvPr>
        <xdr:cNvGrpSpPr>
          <a:grpSpLocks/>
        </xdr:cNvGrpSpPr>
      </xdr:nvGrpSpPr>
      <xdr:grpSpPr bwMode="auto">
        <a:xfrm>
          <a:off x="10285319" y="38100"/>
          <a:ext cx="273424" cy="261657"/>
          <a:chOff x="1067" y="288"/>
          <a:chExt cx="29" cy="27"/>
        </a:xfrm>
      </xdr:grpSpPr>
      <xdr:sp macro="" textlink="">
        <xdr:nvSpPr>
          <xdr:cNvPr id="15456" name="Oval 96">
            <a:extLst>
              <a:ext uri="{FF2B5EF4-FFF2-40B4-BE49-F238E27FC236}">
                <a16:creationId xmlns:a16="http://schemas.microsoft.com/office/drawing/2014/main" id="{00000000-0008-0000-1000-0000603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5457" name="Text Box 97">
            <a:extLst>
              <a:ext uri="{FF2B5EF4-FFF2-40B4-BE49-F238E27FC236}">
                <a16:creationId xmlns:a16="http://schemas.microsoft.com/office/drawing/2014/main" id="{00000000-0008-0000-1000-0000613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25</xdr:col>
      <xdr:colOff>47625</xdr:colOff>
      <xdr:row>118</xdr:row>
      <xdr:rowOff>38100</xdr:rowOff>
    </xdr:from>
    <xdr:to>
      <xdr:col>27</xdr:col>
      <xdr:colOff>57150</xdr:colOff>
      <xdr:row>119</xdr:row>
      <xdr:rowOff>47625</xdr:rowOff>
    </xdr:to>
    <xdr:sp macro="" textlink="">
      <xdr:nvSpPr>
        <xdr:cNvPr id="15458" name="Text Box 98">
          <a:extLst>
            <a:ext uri="{FF2B5EF4-FFF2-40B4-BE49-F238E27FC236}">
              <a16:creationId xmlns:a16="http://schemas.microsoft.com/office/drawing/2014/main" id="{00000000-0008-0000-1000-0000623C0000}"/>
            </a:ext>
          </a:extLst>
        </xdr:cNvPr>
        <xdr:cNvSpPr txBox="1">
          <a:spLocks noChangeArrowheads="1"/>
        </xdr:cNvSpPr>
      </xdr:nvSpPr>
      <xdr:spPr bwMode="auto">
        <a:xfrm>
          <a:off x="1952625" y="195453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118</xdr:row>
      <xdr:rowOff>38100</xdr:rowOff>
    </xdr:from>
    <xdr:to>
      <xdr:col>31</xdr:col>
      <xdr:colOff>66675</xdr:colOff>
      <xdr:row>119</xdr:row>
      <xdr:rowOff>47625</xdr:rowOff>
    </xdr:to>
    <xdr:sp macro="" textlink="">
      <xdr:nvSpPr>
        <xdr:cNvPr id="15459" name="Text Box 99">
          <a:extLst>
            <a:ext uri="{FF2B5EF4-FFF2-40B4-BE49-F238E27FC236}">
              <a16:creationId xmlns:a16="http://schemas.microsoft.com/office/drawing/2014/main" id="{00000000-0008-0000-1000-0000633C0000}"/>
            </a:ext>
          </a:extLst>
        </xdr:cNvPr>
        <xdr:cNvSpPr txBox="1">
          <a:spLocks noChangeArrowheads="1"/>
        </xdr:cNvSpPr>
      </xdr:nvSpPr>
      <xdr:spPr bwMode="auto">
        <a:xfrm>
          <a:off x="2266950" y="195453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118</xdr:row>
      <xdr:rowOff>38100</xdr:rowOff>
    </xdr:from>
    <xdr:ext cx="116541" cy="156883"/>
    <xdr:sp macro="" textlink="">
      <xdr:nvSpPr>
        <xdr:cNvPr id="15460" name="Text Box 100">
          <a:extLst>
            <a:ext uri="{FF2B5EF4-FFF2-40B4-BE49-F238E27FC236}">
              <a16:creationId xmlns:a16="http://schemas.microsoft.com/office/drawing/2014/main" id="{00000000-0008-0000-1000-0000643C0000}"/>
            </a:ext>
          </a:extLst>
        </xdr:cNvPr>
        <xdr:cNvSpPr txBox="1">
          <a:spLocks noChangeArrowheads="1"/>
        </xdr:cNvSpPr>
      </xdr:nvSpPr>
      <xdr:spPr bwMode="auto">
        <a:xfrm>
          <a:off x="552450" y="19545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122</xdr:row>
      <xdr:rowOff>66675</xdr:rowOff>
    </xdr:from>
    <xdr:to>
      <xdr:col>31</xdr:col>
      <xdr:colOff>0</xdr:colOff>
      <xdr:row>122</xdr:row>
      <xdr:rowOff>66675</xdr:rowOff>
    </xdr:to>
    <xdr:sp macro="" textlink="">
      <xdr:nvSpPr>
        <xdr:cNvPr id="15461" name="Line 101">
          <a:extLst>
            <a:ext uri="{FF2B5EF4-FFF2-40B4-BE49-F238E27FC236}">
              <a16:creationId xmlns:a16="http://schemas.microsoft.com/office/drawing/2014/main" id="{00000000-0008-0000-1000-0000653C0000}"/>
            </a:ext>
          </a:extLst>
        </xdr:cNvPr>
        <xdr:cNvSpPr>
          <a:spLocks noChangeShapeType="1"/>
        </xdr:cNvSpPr>
      </xdr:nvSpPr>
      <xdr:spPr bwMode="auto">
        <a:xfrm>
          <a:off x="476250" y="204025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27</xdr:col>
      <xdr:colOff>57150</xdr:colOff>
      <xdr:row>128</xdr:row>
      <xdr:rowOff>38100</xdr:rowOff>
    </xdr:from>
    <xdr:to>
      <xdr:col>30</xdr:col>
      <xdr:colOff>9525</xdr:colOff>
      <xdr:row>129</xdr:row>
      <xdr:rowOff>38100</xdr:rowOff>
    </xdr:to>
    <xdr:sp macro="" textlink="">
      <xdr:nvSpPr>
        <xdr:cNvPr id="15462" name="Text Box 102">
          <a:extLst>
            <a:ext uri="{FF2B5EF4-FFF2-40B4-BE49-F238E27FC236}">
              <a16:creationId xmlns:a16="http://schemas.microsoft.com/office/drawing/2014/main" id="{00000000-0008-0000-1000-0000663C0000}"/>
            </a:ext>
          </a:extLst>
        </xdr:cNvPr>
        <xdr:cNvSpPr txBox="1">
          <a:spLocks noChangeArrowheads="1"/>
        </xdr:cNvSpPr>
      </xdr:nvSpPr>
      <xdr:spPr bwMode="auto">
        <a:xfrm>
          <a:off x="2114550" y="214407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120</xdr:row>
          <xdr:rowOff>66675</xdr:rowOff>
        </xdr:from>
        <xdr:to>
          <xdr:col>12</xdr:col>
          <xdr:colOff>57150</xdr:colOff>
          <xdr:row>122</xdr:row>
          <xdr:rowOff>38100</xdr:rowOff>
        </xdr:to>
        <xdr:sp macro="" textlink="">
          <xdr:nvSpPr>
            <xdr:cNvPr id="15465" name="CommandButton6" hidden="1">
              <a:extLst>
                <a:ext uri="{63B3BB69-23CF-44E3-9099-C40C66FF867C}">
                  <a14:compatExt spid="_x0000_s15465"/>
                </a:ext>
                <a:ext uri="{FF2B5EF4-FFF2-40B4-BE49-F238E27FC236}">
                  <a16:creationId xmlns:a16="http://schemas.microsoft.com/office/drawing/2014/main" id="{00000000-0008-0000-1000-00006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131</xdr:col>
      <xdr:colOff>9525</xdr:colOff>
      <xdr:row>117</xdr:row>
      <xdr:rowOff>38100</xdr:rowOff>
    </xdr:from>
    <xdr:to>
      <xdr:col>134</xdr:col>
      <xdr:colOff>47625</xdr:colOff>
      <xdr:row>118</xdr:row>
      <xdr:rowOff>142875</xdr:rowOff>
    </xdr:to>
    <xdr:grpSp>
      <xdr:nvGrpSpPr>
        <xdr:cNvPr id="15466" name="Group 106">
          <a:extLst>
            <a:ext uri="{FF2B5EF4-FFF2-40B4-BE49-F238E27FC236}">
              <a16:creationId xmlns:a16="http://schemas.microsoft.com/office/drawing/2014/main" id="{00000000-0008-0000-1000-00006A3C0000}"/>
            </a:ext>
          </a:extLst>
        </xdr:cNvPr>
        <xdr:cNvGrpSpPr>
          <a:grpSpLocks/>
        </xdr:cNvGrpSpPr>
      </xdr:nvGrpSpPr>
      <xdr:grpSpPr bwMode="auto">
        <a:xfrm>
          <a:off x="10285319" y="22808453"/>
          <a:ext cx="273424" cy="261657"/>
          <a:chOff x="1067" y="288"/>
          <a:chExt cx="29" cy="27"/>
        </a:xfrm>
      </xdr:grpSpPr>
      <xdr:sp macro="" textlink="">
        <xdr:nvSpPr>
          <xdr:cNvPr id="15467" name="Oval 107">
            <a:extLst>
              <a:ext uri="{FF2B5EF4-FFF2-40B4-BE49-F238E27FC236}">
                <a16:creationId xmlns:a16="http://schemas.microsoft.com/office/drawing/2014/main" id="{00000000-0008-0000-1000-00006B3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5468" name="Text Box 108">
            <a:extLst>
              <a:ext uri="{FF2B5EF4-FFF2-40B4-BE49-F238E27FC236}">
                <a16:creationId xmlns:a16="http://schemas.microsoft.com/office/drawing/2014/main" id="{00000000-0008-0000-1000-00006C3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36</xdr:col>
      <xdr:colOff>19050</xdr:colOff>
      <xdr:row>128</xdr:row>
      <xdr:rowOff>171450</xdr:rowOff>
    </xdr:from>
    <xdr:to>
      <xdr:col>39</xdr:col>
      <xdr:colOff>38100</xdr:colOff>
      <xdr:row>129</xdr:row>
      <xdr:rowOff>123825</xdr:rowOff>
    </xdr:to>
    <xdr:sp macro="" textlink="">
      <xdr:nvSpPr>
        <xdr:cNvPr id="15469" name="Text Box 109">
          <a:extLst>
            <a:ext uri="{FF2B5EF4-FFF2-40B4-BE49-F238E27FC236}">
              <a16:creationId xmlns:a16="http://schemas.microsoft.com/office/drawing/2014/main" id="{00000000-0008-0000-1000-00006D3C0000}"/>
            </a:ext>
          </a:extLst>
        </xdr:cNvPr>
        <xdr:cNvSpPr txBox="1">
          <a:spLocks noChangeArrowheads="1"/>
        </xdr:cNvSpPr>
      </xdr:nvSpPr>
      <xdr:spPr bwMode="auto">
        <a:xfrm>
          <a:off x="2762250" y="215741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52</xdr:col>
      <xdr:colOff>19050</xdr:colOff>
      <xdr:row>140</xdr:row>
      <xdr:rowOff>180975</xdr:rowOff>
    </xdr:from>
    <xdr:to>
      <xdr:col>55</xdr:col>
      <xdr:colOff>47625</xdr:colOff>
      <xdr:row>141</xdr:row>
      <xdr:rowOff>228600</xdr:rowOff>
    </xdr:to>
    <xdr:sp macro="" textlink="">
      <xdr:nvSpPr>
        <xdr:cNvPr id="15471" name="Text Box 111">
          <a:extLst>
            <a:ext uri="{FF2B5EF4-FFF2-40B4-BE49-F238E27FC236}">
              <a16:creationId xmlns:a16="http://schemas.microsoft.com/office/drawing/2014/main" id="{00000000-0008-0000-1000-00006F3C0000}"/>
            </a:ext>
          </a:extLst>
        </xdr:cNvPr>
        <xdr:cNvSpPr txBox="1">
          <a:spLocks noChangeArrowheads="1"/>
        </xdr:cNvSpPr>
      </xdr:nvSpPr>
      <xdr:spPr bwMode="auto">
        <a:xfrm>
          <a:off x="3981450" y="23383875"/>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ノ</a:t>
          </a:r>
        </a:p>
      </xdr:txBody>
    </xdr:sp>
    <xdr:clientData/>
  </xdr:twoCellAnchor>
  <xdr:twoCellAnchor editAs="oneCell">
    <xdr:from>
      <xdr:col>44</xdr:col>
      <xdr:colOff>9525</xdr:colOff>
      <xdr:row>128</xdr:row>
      <xdr:rowOff>171450</xdr:rowOff>
    </xdr:from>
    <xdr:to>
      <xdr:col>47</xdr:col>
      <xdr:colOff>38100</xdr:colOff>
      <xdr:row>129</xdr:row>
      <xdr:rowOff>123825</xdr:rowOff>
    </xdr:to>
    <xdr:sp macro="" textlink="">
      <xdr:nvSpPr>
        <xdr:cNvPr id="15472" name="Text Box 112">
          <a:extLst>
            <a:ext uri="{FF2B5EF4-FFF2-40B4-BE49-F238E27FC236}">
              <a16:creationId xmlns:a16="http://schemas.microsoft.com/office/drawing/2014/main" id="{00000000-0008-0000-1000-0000703C0000}"/>
            </a:ext>
          </a:extLst>
        </xdr:cNvPr>
        <xdr:cNvSpPr txBox="1">
          <a:spLocks noChangeArrowheads="1"/>
        </xdr:cNvSpPr>
      </xdr:nvSpPr>
      <xdr:spPr bwMode="auto">
        <a:xfrm>
          <a:off x="3362325" y="215741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52</xdr:col>
      <xdr:colOff>19050</xdr:colOff>
      <xdr:row>128</xdr:row>
      <xdr:rowOff>171450</xdr:rowOff>
    </xdr:from>
    <xdr:to>
      <xdr:col>55</xdr:col>
      <xdr:colOff>38100</xdr:colOff>
      <xdr:row>129</xdr:row>
      <xdr:rowOff>123825</xdr:rowOff>
    </xdr:to>
    <xdr:sp macro="" textlink="">
      <xdr:nvSpPr>
        <xdr:cNvPr id="15473" name="Text Box 113">
          <a:extLst>
            <a:ext uri="{FF2B5EF4-FFF2-40B4-BE49-F238E27FC236}">
              <a16:creationId xmlns:a16="http://schemas.microsoft.com/office/drawing/2014/main" id="{00000000-0008-0000-1000-0000713C0000}"/>
            </a:ext>
          </a:extLst>
        </xdr:cNvPr>
        <xdr:cNvSpPr txBox="1">
          <a:spLocks noChangeArrowheads="1"/>
        </xdr:cNvSpPr>
      </xdr:nvSpPr>
      <xdr:spPr bwMode="auto">
        <a:xfrm>
          <a:off x="3981450" y="215741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59</xdr:col>
      <xdr:colOff>9525</xdr:colOff>
      <xdr:row>128</xdr:row>
      <xdr:rowOff>171450</xdr:rowOff>
    </xdr:from>
    <xdr:to>
      <xdr:col>62</xdr:col>
      <xdr:colOff>38100</xdr:colOff>
      <xdr:row>129</xdr:row>
      <xdr:rowOff>123825</xdr:rowOff>
    </xdr:to>
    <xdr:sp macro="" textlink="">
      <xdr:nvSpPr>
        <xdr:cNvPr id="15474" name="Text Box 114">
          <a:extLst>
            <a:ext uri="{FF2B5EF4-FFF2-40B4-BE49-F238E27FC236}">
              <a16:creationId xmlns:a16="http://schemas.microsoft.com/office/drawing/2014/main" id="{00000000-0008-0000-1000-0000723C0000}"/>
            </a:ext>
          </a:extLst>
        </xdr:cNvPr>
        <xdr:cNvSpPr txBox="1">
          <a:spLocks noChangeArrowheads="1"/>
        </xdr:cNvSpPr>
      </xdr:nvSpPr>
      <xdr:spPr bwMode="auto">
        <a:xfrm>
          <a:off x="4505325" y="215741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65</xdr:col>
      <xdr:colOff>19050</xdr:colOff>
      <xdr:row>128</xdr:row>
      <xdr:rowOff>171450</xdr:rowOff>
    </xdr:from>
    <xdr:to>
      <xdr:col>68</xdr:col>
      <xdr:colOff>47625</xdr:colOff>
      <xdr:row>129</xdr:row>
      <xdr:rowOff>123825</xdr:rowOff>
    </xdr:to>
    <xdr:sp macro="" textlink="">
      <xdr:nvSpPr>
        <xdr:cNvPr id="15475" name="Text Box 115">
          <a:extLst>
            <a:ext uri="{FF2B5EF4-FFF2-40B4-BE49-F238E27FC236}">
              <a16:creationId xmlns:a16="http://schemas.microsoft.com/office/drawing/2014/main" id="{00000000-0008-0000-1000-0000733C0000}"/>
            </a:ext>
          </a:extLst>
        </xdr:cNvPr>
        <xdr:cNvSpPr txBox="1">
          <a:spLocks noChangeArrowheads="1"/>
        </xdr:cNvSpPr>
      </xdr:nvSpPr>
      <xdr:spPr bwMode="auto">
        <a:xfrm>
          <a:off x="4972050" y="215741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54</a:t>
          </a:r>
        </a:p>
      </xdr:txBody>
    </xdr:sp>
    <xdr:clientData/>
  </xdr:twoCellAnchor>
  <xdr:twoCellAnchor editAs="oneCell">
    <xdr:from>
      <xdr:col>59</xdr:col>
      <xdr:colOff>9525</xdr:colOff>
      <xdr:row>140</xdr:row>
      <xdr:rowOff>180975</xdr:rowOff>
    </xdr:from>
    <xdr:to>
      <xdr:col>62</xdr:col>
      <xdr:colOff>38100</xdr:colOff>
      <xdr:row>141</xdr:row>
      <xdr:rowOff>228600</xdr:rowOff>
    </xdr:to>
    <xdr:sp macro="" textlink="">
      <xdr:nvSpPr>
        <xdr:cNvPr id="15476" name="Text Box 116">
          <a:extLst>
            <a:ext uri="{FF2B5EF4-FFF2-40B4-BE49-F238E27FC236}">
              <a16:creationId xmlns:a16="http://schemas.microsoft.com/office/drawing/2014/main" id="{00000000-0008-0000-1000-0000743C0000}"/>
            </a:ext>
          </a:extLst>
        </xdr:cNvPr>
        <xdr:cNvSpPr txBox="1">
          <a:spLocks noChangeArrowheads="1"/>
        </xdr:cNvSpPr>
      </xdr:nvSpPr>
      <xdr:spPr bwMode="auto">
        <a:xfrm>
          <a:off x="4505325" y="23383875"/>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ハ</a:t>
          </a:r>
        </a:p>
      </xdr:txBody>
    </xdr:sp>
    <xdr:clientData/>
  </xdr:twoCellAnchor>
  <xdr:twoCellAnchor editAs="oneCell">
    <xdr:from>
      <xdr:col>36</xdr:col>
      <xdr:colOff>9525</xdr:colOff>
      <xdr:row>140</xdr:row>
      <xdr:rowOff>180975</xdr:rowOff>
    </xdr:from>
    <xdr:to>
      <xdr:col>39</xdr:col>
      <xdr:colOff>47625</xdr:colOff>
      <xdr:row>141</xdr:row>
      <xdr:rowOff>200025</xdr:rowOff>
    </xdr:to>
    <xdr:sp macro="" textlink="">
      <xdr:nvSpPr>
        <xdr:cNvPr id="15477" name="Text Box 117">
          <a:extLst>
            <a:ext uri="{FF2B5EF4-FFF2-40B4-BE49-F238E27FC236}">
              <a16:creationId xmlns:a16="http://schemas.microsoft.com/office/drawing/2014/main" id="{00000000-0008-0000-1000-0000753C0000}"/>
            </a:ext>
          </a:extLst>
        </xdr:cNvPr>
        <xdr:cNvSpPr txBox="1">
          <a:spLocks noChangeArrowheads="1"/>
        </xdr:cNvSpPr>
      </xdr:nvSpPr>
      <xdr:spPr bwMode="auto">
        <a:xfrm>
          <a:off x="2752725" y="2338387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ヌ</a:t>
          </a:r>
        </a:p>
      </xdr:txBody>
    </xdr:sp>
    <xdr:clientData/>
  </xdr:twoCellAnchor>
  <xdr:twoCellAnchor editAs="oneCell">
    <xdr:from>
      <xdr:col>44</xdr:col>
      <xdr:colOff>9525</xdr:colOff>
      <xdr:row>140</xdr:row>
      <xdr:rowOff>180975</xdr:rowOff>
    </xdr:from>
    <xdr:to>
      <xdr:col>47</xdr:col>
      <xdr:colOff>19050</xdr:colOff>
      <xdr:row>141</xdr:row>
      <xdr:rowOff>228600</xdr:rowOff>
    </xdr:to>
    <xdr:sp macro="" textlink="">
      <xdr:nvSpPr>
        <xdr:cNvPr id="15478" name="Text Box 118">
          <a:extLst>
            <a:ext uri="{FF2B5EF4-FFF2-40B4-BE49-F238E27FC236}">
              <a16:creationId xmlns:a16="http://schemas.microsoft.com/office/drawing/2014/main" id="{00000000-0008-0000-1000-0000763C0000}"/>
            </a:ext>
          </a:extLst>
        </xdr:cNvPr>
        <xdr:cNvSpPr txBox="1">
          <a:spLocks noChangeArrowheads="1"/>
        </xdr:cNvSpPr>
      </xdr:nvSpPr>
      <xdr:spPr bwMode="auto">
        <a:xfrm>
          <a:off x="3362325" y="23383875"/>
          <a:ext cx="238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ネ</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81</xdr:row>
          <xdr:rowOff>66675</xdr:rowOff>
        </xdr:from>
        <xdr:to>
          <xdr:col>24</xdr:col>
          <xdr:colOff>47625</xdr:colOff>
          <xdr:row>83</xdr:row>
          <xdr:rowOff>38100</xdr:rowOff>
        </xdr:to>
        <xdr:sp macro="" textlink="">
          <xdr:nvSpPr>
            <xdr:cNvPr id="15483" name="CommandButton5" hidden="1">
              <a:extLst>
                <a:ext uri="{63B3BB69-23CF-44E3-9099-C40C66FF867C}">
                  <a14:compatExt spid="_x0000_s15483"/>
                </a:ext>
                <a:ext uri="{FF2B5EF4-FFF2-40B4-BE49-F238E27FC236}">
                  <a16:creationId xmlns:a16="http://schemas.microsoft.com/office/drawing/2014/main" id="{00000000-0008-0000-1000-00007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108</xdr:col>
      <xdr:colOff>9525</xdr:colOff>
      <xdr:row>102</xdr:row>
      <xdr:rowOff>266700</xdr:rowOff>
    </xdr:from>
    <xdr:to>
      <xdr:col>111</xdr:col>
      <xdr:colOff>19050</xdr:colOff>
      <xdr:row>103</xdr:row>
      <xdr:rowOff>228600</xdr:rowOff>
    </xdr:to>
    <xdr:sp macro="" textlink="">
      <xdr:nvSpPr>
        <xdr:cNvPr id="15484" name="Text Box 124">
          <a:extLst>
            <a:ext uri="{FF2B5EF4-FFF2-40B4-BE49-F238E27FC236}">
              <a16:creationId xmlns:a16="http://schemas.microsoft.com/office/drawing/2014/main" id="{00000000-0008-0000-1000-00007C3C0000}"/>
            </a:ext>
          </a:extLst>
        </xdr:cNvPr>
        <xdr:cNvSpPr txBox="1">
          <a:spLocks noChangeArrowheads="1"/>
        </xdr:cNvSpPr>
      </xdr:nvSpPr>
      <xdr:spPr bwMode="auto">
        <a:xfrm>
          <a:off x="7553325" y="17202150"/>
          <a:ext cx="238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ホ</a:t>
          </a:r>
        </a:p>
      </xdr:txBody>
    </xdr:sp>
    <xdr:clientData/>
  </xdr:twoCellAnchor>
  <xdr:twoCellAnchor editAs="oneCell">
    <xdr:from>
      <xdr:col>99</xdr:col>
      <xdr:colOff>9525</xdr:colOff>
      <xdr:row>101</xdr:row>
      <xdr:rowOff>180975</xdr:rowOff>
    </xdr:from>
    <xdr:to>
      <xdr:col>102</xdr:col>
      <xdr:colOff>38100</xdr:colOff>
      <xdr:row>102</xdr:row>
      <xdr:rowOff>228600</xdr:rowOff>
    </xdr:to>
    <xdr:sp macro="" textlink="">
      <xdr:nvSpPr>
        <xdr:cNvPr id="15486" name="Text Box 126">
          <a:extLst>
            <a:ext uri="{FF2B5EF4-FFF2-40B4-BE49-F238E27FC236}">
              <a16:creationId xmlns:a16="http://schemas.microsoft.com/office/drawing/2014/main" id="{00000000-0008-0000-1000-00007E3C0000}"/>
            </a:ext>
          </a:extLst>
        </xdr:cNvPr>
        <xdr:cNvSpPr txBox="1">
          <a:spLocks noChangeArrowheads="1"/>
        </xdr:cNvSpPr>
      </xdr:nvSpPr>
      <xdr:spPr bwMode="auto">
        <a:xfrm>
          <a:off x="6867525" y="16925925"/>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テ</a:t>
          </a:r>
        </a:p>
      </xdr:txBody>
    </xdr:sp>
    <xdr:clientData/>
  </xdr:twoCellAnchor>
  <xdr:twoCellAnchor editAs="oneCell">
    <xdr:from>
      <xdr:col>117</xdr:col>
      <xdr:colOff>9525</xdr:colOff>
      <xdr:row>102</xdr:row>
      <xdr:rowOff>266700</xdr:rowOff>
    </xdr:from>
    <xdr:to>
      <xdr:col>120</xdr:col>
      <xdr:colOff>19050</xdr:colOff>
      <xdr:row>103</xdr:row>
      <xdr:rowOff>228600</xdr:rowOff>
    </xdr:to>
    <xdr:sp macro="" textlink="">
      <xdr:nvSpPr>
        <xdr:cNvPr id="15487" name="Text Box 127">
          <a:extLst>
            <a:ext uri="{FF2B5EF4-FFF2-40B4-BE49-F238E27FC236}">
              <a16:creationId xmlns:a16="http://schemas.microsoft.com/office/drawing/2014/main" id="{00000000-0008-0000-1000-00007F3C0000}"/>
            </a:ext>
          </a:extLst>
        </xdr:cNvPr>
        <xdr:cNvSpPr txBox="1">
          <a:spLocks noChangeArrowheads="1"/>
        </xdr:cNvSpPr>
      </xdr:nvSpPr>
      <xdr:spPr bwMode="auto">
        <a:xfrm>
          <a:off x="8239125" y="17202150"/>
          <a:ext cx="238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マ</a:t>
          </a:r>
        </a:p>
      </xdr:txBody>
    </xdr:sp>
    <xdr:clientData/>
  </xdr:twoCellAnchor>
  <xdr:twoCellAnchor editAs="oneCell">
    <xdr:from>
      <xdr:col>45</xdr:col>
      <xdr:colOff>0</xdr:colOff>
      <xdr:row>90</xdr:row>
      <xdr:rowOff>0</xdr:rowOff>
    </xdr:from>
    <xdr:to>
      <xdr:col>48</xdr:col>
      <xdr:colOff>38100</xdr:colOff>
      <xdr:row>90</xdr:row>
      <xdr:rowOff>142875</xdr:rowOff>
    </xdr:to>
    <xdr:sp macro="" textlink="">
      <xdr:nvSpPr>
        <xdr:cNvPr id="15493" name="Text Box 133">
          <a:extLst>
            <a:ext uri="{FF2B5EF4-FFF2-40B4-BE49-F238E27FC236}">
              <a16:creationId xmlns:a16="http://schemas.microsoft.com/office/drawing/2014/main" id="{00000000-0008-0000-1000-0000853C0000}"/>
            </a:ext>
          </a:extLst>
        </xdr:cNvPr>
        <xdr:cNvSpPr txBox="1">
          <a:spLocks noChangeArrowheads="1"/>
        </xdr:cNvSpPr>
      </xdr:nvSpPr>
      <xdr:spPr bwMode="auto">
        <a:xfrm>
          <a:off x="2743200" y="151352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26</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0</xdr:colOff>
      <xdr:row>90</xdr:row>
      <xdr:rowOff>0</xdr:rowOff>
    </xdr:from>
    <xdr:to>
      <xdr:col>57</xdr:col>
      <xdr:colOff>38100</xdr:colOff>
      <xdr:row>90</xdr:row>
      <xdr:rowOff>142875</xdr:rowOff>
    </xdr:to>
    <xdr:sp macro="" textlink="">
      <xdr:nvSpPr>
        <xdr:cNvPr id="15494" name="Text Box 134">
          <a:extLst>
            <a:ext uri="{FF2B5EF4-FFF2-40B4-BE49-F238E27FC236}">
              <a16:creationId xmlns:a16="http://schemas.microsoft.com/office/drawing/2014/main" id="{00000000-0008-0000-1000-0000863C0000}"/>
            </a:ext>
          </a:extLst>
        </xdr:cNvPr>
        <xdr:cNvSpPr txBox="1">
          <a:spLocks noChangeArrowheads="1"/>
        </xdr:cNvSpPr>
      </xdr:nvSpPr>
      <xdr:spPr bwMode="auto">
        <a:xfrm>
          <a:off x="3429000" y="151352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108</xdr:col>
      <xdr:colOff>9525</xdr:colOff>
      <xdr:row>90</xdr:row>
      <xdr:rowOff>0</xdr:rowOff>
    </xdr:from>
    <xdr:to>
      <xdr:col>111</xdr:col>
      <xdr:colOff>38100</xdr:colOff>
      <xdr:row>90</xdr:row>
      <xdr:rowOff>142875</xdr:rowOff>
    </xdr:to>
    <xdr:sp macro="" textlink="">
      <xdr:nvSpPr>
        <xdr:cNvPr id="15497" name="Text Box 137">
          <a:extLst>
            <a:ext uri="{FF2B5EF4-FFF2-40B4-BE49-F238E27FC236}">
              <a16:creationId xmlns:a16="http://schemas.microsoft.com/office/drawing/2014/main" id="{00000000-0008-0000-1000-0000893C0000}"/>
            </a:ext>
          </a:extLst>
        </xdr:cNvPr>
        <xdr:cNvSpPr txBox="1">
          <a:spLocks noChangeArrowheads="1"/>
        </xdr:cNvSpPr>
      </xdr:nvSpPr>
      <xdr:spPr bwMode="auto">
        <a:xfrm>
          <a:off x="7553325" y="151352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126</xdr:col>
      <xdr:colOff>9525</xdr:colOff>
      <xdr:row>90</xdr:row>
      <xdr:rowOff>0</xdr:rowOff>
    </xdr:from>
    <xdr:to>
      <xdr:col>129</xdr:col>
      <xdr:colOff>38100</xdr:colOff>
      <xdr:row>90</xdr:row>
      <xdr:rowOff>142875</xdr:rowOff>
    </xdr:to>
    <xdr:sp macro="" textlink="">
      <xdr:nvSpPr>
        <xdr:cNvPr id="15498" name="Text Box 138">
          <a:extLst>
            <a:ext uri="{FF2B5EF4-FFF2-40B4-BE49-F238E27FC236}">
              <a16:creationId xmlns:a16="http://schemas.microsoft.com/office/drawing/2014/main" id="{00000000-0008-0000-1000-00008A3C0000}"/>
            </a:ext>
          </a:extLst>
        </xdr:cNvPr>
        <xdr:cNvSpPr txBox="1">
          <a:spLocks noChangeArrowheads="1"/>
        </xdr:cNvSpPr>
      </xdr:nvSpPr>
      <xdr:spPr bwMode="auto">
        <a:xfrm>
          <a:off x="8924925" y="151352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119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117</xdr:col>
      <xdr:colOff>9525</xdr:colOff>
      <xdr:row>90</xdr:row>
      <xdr:rowOff>0</xdr:rowOff>
    </xdr:from>
    <xdr:to>
      <xdr:col>120</xdr:col>
      <xdr:colOff>38100</xdr:colOff>
      <xdr:row>90</xdr:row>
      <xdr:rowOff>142875</xdr:rowOff>
    </xdr:to>
    <xdr:sp macro="" textlink="">
      <xdr:nvSpPr>
        <xdr:cNvPr id="15500" name="Text Box 140">
          <a:extLst>
            <a:ext uri="{FF2B5EF4-FFF2-40B4-BE49-F238E27FC236}">
              <a16:creationId xmlns:a16="http://schemas.microsoft.com/office/drawing/2014/main" id="{00000000-0008-0000-1000-00008C3C0000}"/>
            </a:ext>
          </a:extLst>
        </xdr:cNvPr>
        <xdr:cNvSpPr txBox="1">
          <a:spLocks noChangeArrowheads="1"/>
        </xdr:cNvSpPr>
      </xdr:nvSpPr>
      <xdr:spPr bwMode="auto">
        <a:xfrm>
          <a:off x="8239125" y="151352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109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63</xdr:col>
      <xdr:colOff>0</xdr:colOff>
      <xdr:row>89</xdr:row>
      <xdr:rowOff>178734</xdr:rowOff>
    </xdr:from>
    <xdr:to>
      <xdr:col>66</xdr:col>
      <xdr:colOff>38349</xdr:colOff>
      <xdr:row>90</xdr:row>
      <xdr:rowOff>131109</xdr:rowOff>
    </xdr:to>
    <xdr:sp macro="" textlink="">
      <xdr:nvSpPr>
        <xdr:cNvPr id="1055" name="Text Box 31">
          <a:extLst>
            <a:ext uri="{FF2B5EF4-FFF2-40B4-BE49-F238E27FC236}">
              <a16:creationId xmlns:a16="http://schemas.microsoft.com/office/drawing/2014/main" id="{00000000-0008-0000-1000-00001F040000}"/>
            </a:ext>
          </a:extLst>
        </xdr:cNvPr>
        <xdr:cNvSpPr txBox="1">
          <a:spLocks noChangeArrowheads="1"/>
        </xdr:cNvSpPr>
      </xdr:nvSpPr>
      <xdr:spPr bwMode="auto">
        <a:xfrm>
          <a:off x="4133850"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72</xdr:col>
      <xdr:colOff>24093</xdr:colOff>
      <xdr:row>89</xdr:row>
      <xdr:rowOff>178734</xdr:rowOff>
    </xdr:from>
    <xdr:to>
      <xdr:col>75</xdr:col>
      <xdr:colOff>52667</xdr:colOff>
      <xdr:row>90</xdr:row>
      <xdr:rowOff>131109</xdr:rowOff>
    </xdr:to>
    <xdr:sp macro="" textlink="">
      <xdr:nvSpPr>
        <xdr:cNvPr id="1058" name="Text Box 34">
          <a:extLst>
            <a:ext uri="{FF2B5EF4-FFF2-40B4-BE49-F238E27FC236}">
              <a16:creationId xmlns:a16="http://schemas.microsoft.com/office/drawing/2014/main" id="{00000000-0008-0000-1000-000022040000}"/>
            </a:ext>
          </a:extLst>
        </xdr:cNvPr>
        <xdr:cNvSpPr txBox="1">
          <a:spLocks noChangeArrowheads="1"/>
        </xdr:cNvSpPr>
      </xdr:nvSpPr>
      <xdr:spPr bwMode="auto">
        <a:xfrm>
          <a:off x="4657725"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58</a:t>
          </a:r>
        </a:p>
      </xdr:txBody>
    </xdr:sp>
    <xdr:clientData/>
  </xdr:twoCellAnchor>
  <xdr:twoCellAnchor editAs="oneCell">
    <xdr:from>
      <xdr:col>81</xdr:col>
      <xdr:colOff>10085</xdr:colOff>
      <xdr:row>89</xdr:row>
      <xdr:rowOff>178734</xdr:rowOff>
    </xdr:from>
    <xdr:to>
      <xdr:col>84</xdr:col>
      <xdr:colOff>38557</xdr:colOff>
      <xdr:row>90</xdr:row>
      <xdr:rowOff>131109</xdr:rowOff>
    </xdr:to>
    <xdr:sp macro="" textlink="">
      <xdr:nvSpPr>
        <xdr:cNvPr id="1059" name="Text Box 35">
          <a:extLst>
            <a:ext uri="{FF2B5EF4-FFF2-40B4-BE49-F238E27FC236}">
              <a16:creationId xmlns:a16="http://schemas.microsoft.com/office/drawing/2014/main" id="{00000000-0008-0000-1000-000023040000}"/>
            </a:ext>
          </a:extLst>
        </xdr:cNvPr>
        <xdr:cNvSpPr txBox="1">
          <a:spLocks noChangeArrowheads="1"/>
        </xdr:cNvSpPr>
      </xdr:nvSpPr>
      <xdr:spPr bwMode="auto">
        <a:xfrm>
          <a:off x="5200650"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90</xdr:col>
      <xdr:colOff>15128</xdr:colOff>
      <xdr:row>89</xdr:row>
      <xdr:rowOff>178734</xdr:rowOff>
    </xdr:from>
    <xdr:to>
      <xdr:col>93</xdr:col>
      <xdr:colOff>53745</xdr:colOff>
      <xdr:row>90</xdr:row>
      <xdr:rowOff>131109</xdr:rowOff>
    </xdr:to>
    <xdr:sp macro="" textlink="">
      <xdr:nvSpPr>
        <xdr:cNvPr id="1060" name="Text Box 36">
          <a:extLst>
            <a:ext uri="{FF2B5EF4-FFF2-40B4-BE49-F238E27FC236}">
              <a16:creationId xmlns:a16="http://schemas.microsoft.com/office/drawing/2014/main" id="{00000000-0008-0000-1000-000024040000}"/>
            </a:ext>
          </a:extLst>
        </xdr:cNvPr>
        <xdr:cNvSpPr txBox="1">
          <a:spLocks noChangeArrowheads="1"/>
        </xdr:cNvSpPr>
      </xdr:nvSpPr>
      <xdr:spPr bwMode="auto">
        <a:xfrm>
          <a:off x="5743575"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99</xdr:col>
      <xdr:colOff>10645</xdr:colOff>
      <xdr:row>89</xdr:row>
      <xdr:rowOff>178734</xdr:rowOff>
    </xdr:from>
    <xdr:to>
      <xdr:col>102</xdr:col>
      <xdr:colOff>48646</xdr:colOff>
      <xdr:row>90</xdr:row>
      <xdr:rowOff>131109</xdr:rowOff>
    </xdr:to>
    <xdr:sp macro="" textlink="">
      <xdr:nvSpPr>
        <xdr:cNvPr id="1098" name="Text Box 74">
          <a:extLst>
            <a:ext uri="{FF2B5EF4-FFF2-40B4-BE49-F238E27FC236}">
              <a16:creationId xmlns:a16="http://schemas.microsoft.com/office/drawing/2014/main" id="{00000000-0008-0000-1000-00004A040000}"/>
            </a:ext>
          </a:extLst>
        </xdr:cNvPr>
        <xdr:cNvSpPr txBox="1">
          <a:spLocks noChangeArrowheads="1"/>
        </xdr:cNvSpPr>
      </xdr:nvSpPr>
      <xdr:spPr bwMode="auto">
        <a:xfrm>
          <a:off x="6267450"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108</xdr:col>
      <xdr:colOff>9525</xdr:colOff>
      <xdr:row>101</xdr:row>
      <xdr:rowOff>180975</xdr:rowOff>
    </xdr:from>
    <xdr:to>
      <xdr:col>111</xdr:col>
      <xdr:colOff>38100</xdr:colOff>
      <xdr:row>102</xdr:row>
      <xdr:rowOff>228600</xdr:rowOff>
    </xdr:to>
    <xdr:sp macro="" textlink="">
      <xdr:nvSpPr>
        <xdr:cNvPr id="15506" name="Text Box 146">
          <a:extLst>
            <a:ext uri="{FF2B5EF4-FFF2-40B4-BE49-F238E27FC236}">
              <a16:creationId xmlns:a16="http://schemas.microsoft.com/office/drawing/2014/main" id="{00000000-0008-0000-1000-0000923C0000}"/>
            </a:ext>
          </a:extLst>
        </xdr:cNvPr>
        <xdr:cNvSpPr txBox="1">
          <a:spLocks noChangeArrowheads="1"/>
        </xdr:cNvSpPr>
      </xdr:nvSpPr>
      <xdr:spPr bwMode="auto">
        <a:xfrm>
          <a:off x="7553325" y="16925925"/>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ト</a:t>
          </a:r>
        </a:p>
      </xdr:txBody>
    </xdr:sp>
    <xdr:clientData/>
  </xdr:twoCellAnchor>
  <xdr:twoCellAnchor editAs="oneCell">
    <xdr:from>
      <xdr:col>132</xdr:col>
      <xdr:colOff>69056</xdr:colOff>
      <xdr:row>90</xdr:row>
      <xdr:rowOff>0</xdr:rowOff>
    </xdr:from>
    <xdr:to>
      <xdr:col>136</xdr:col>
      <xdr:colOff>20241</xdr:colOff>
      <xdr:row>90</xdr:row>
      <xdr:rowOff>142875</xdr:rowOff>
    </xdr:to>
    <xdr:sp macro="" textlink="">
      <xdr:nvSpPr>
        <xdr:cNvPr id="15507" name="Text Box 147">
          <a:extLst>
            <a:ext uri="{FF2B5EF4-FFF2-40B4-BE49-F238E27FC236}">
              <a16:creationId xmlns:a16="http://schemas.microsoft.com/office/drawing/2014/main" id="{00000000-0008-0000-1000-0000933C0000}"/>
            </a:ext>
          </a:extLst>
        </xdr:cNvPr>
        <xdr:cNvSpPr txBox="1">
          <a:spLocks noChangeArrowheads="1"/>
        </xdr:cNvSpPr>
      </xdr:nvSpPr>
      <xdr:spPr bwMode="auto">
        <a:xfrm>
          <a:off x="10284619" y="15109031"/>
          <a:ext cx="260747"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r>
            <a:rPr lang="en-US" altLang="ja-JP" sz="600" b="0" i="0" u="none" strike="noStrike" baseline="0">
              <a:solidFill>
                <a:srgbClr val="000000"/>
              </a:solidFill>
              <a:latin typeface="ＭＳ Ｐゴシック"/>
              <a:ea typeface="ＭＳ Ｐゴシック"/>
            </a:rPr>
            <a:t>28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117</xdr:col>
      <xdr:colOff>9525</xdr:colOff>
      <xdr:row>101</xdr:row>
      <xdr:rowOff>180975</xdr:rowOff>
    </xdr:from>
    <xdr:to>
      <xdr:col>120</xdr:col>
      <xdr:colOff>38100</xdr:colOff>
      <xdr:row>102</xdr:row>
      <xdr:rowOff>228600</xdr:rowOff>
    </xdr:to>
    <xdr:sp macro="" textlink="">
      <xdr:nvSpPr>
        <xdr:cNvPr id="15508" name="Text Box 148">
          <a:extLst>
            <a:ext uri="{FF2B5EF4-FFF2-40B4-BE49-F238E27FC236}">
              <a16:creationId xmlns:a16="http://schemas.microsoft.com/office/drawing/2014/main" id="{00000000-0008-0000-1000-0000943C0000}"/>
            </a:ext>
          </a:extLst>
        </xdr:cNvPr>
        <xdr:cNvSpPr txBox="1">
          <a:spLocks noChangeArrowheads="1"/>
        </xdr:cNvSpPr>
      </xdr:nvSpPr>
      <xdr:spPr bwMode="auto">
        <a:xfrm>
          <a:off x="8239125" y="16925925"/>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ナ</a:t>
          </a:r>
        </a:p>
      </xdr:txBody>
    </xdr:sp>
    <xdr:clientData/>
  </xdr:twoCellAnchor>
  <xdr:twoCellAnchor editAs="oneCell">
    <xdr:from>
      <xdr:col>132</xdr:col>
      <xdr:colOff>9525</xdr:colOff>
      <xdr:row>51</xdr:row>
      <xdr:rowOff>0</xdr:rowOff>
    </xdr:from>
    <xdr:to>
      <xdr:col>134</xdr:col>
      <xdr:colOff>66675</xdr:colOff>
      <xdr:row>51</xdr:row>
      <xdr:rowOff>190500</xdr:rowOff>
    </xdr:to>
    <xdr:sp macro="" textlink="">
      <xdr:nvSpPr>
        <xdr:cNvPr id="15509" name="Text Box 149">
          <a:extLst>
            <a:ext uri="{FF2B5EF4-FFF2-40B4-BE49-F238E27FC236}">
              <a16:creationId xmlns:a16="http://schemas.microsoft.com/office/drawing/2014/main" id="{00000000-0008-0000-1000-0000953C0000}"/>
            </a:ext>
          </a:extLst>
        </xdr:cNvPr>
        <xdr:cNvSpPr txBox="1">
          <a:spLocks noChangeArrowheads="1"/>
        </xdr:cNvSpPr>
      </xdr:nvSpPr>
      <xdr:spPr bwMode="auto">
        <a:xfrm>
          <a:off x="10067925" y="876300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88</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120</xdr:col>
      <xdr:colOff>19050</xdr:colOff>
      <xdr:row>51</xdr:row>
      <xdr:rowOff>0</xdr:rowOff>
    </xdr:from>
    <xdr:to>
      <xdr:col>123</xdr:col>
      <xdr:colOff>38100</xdr:colOff>
      <xdr:row>51</xdr:row>
      <xdr:rowOff>142875</xdr:rowOff>
    </xdr:to>
    <xdr:sp macro="" textlink="">
      <xdr:nvSpPr>
        <xdr:cNvPr id="15510" name="Text Box 150">
          <a:extLst>
            <a:ext uri="{FF2B5EF4-FFF2-40B4-BE49-F238E27FC236}">
              <a16:creationId xmlns:a16="http://schemas.microsoft.com/office/drawing/2014/main" id="{00000000-0008-0000-1000-0000963C0000}"/>
            </a:ext>
          </a:extLst>
        </xdr:cNvPr>
        <xdr:cNvSpPr txBox="1">
          <a:spLocks noChangeArrowheads="1"/>
        </xdr:cNvSpPr>
      </xdr:nvSpPr>
      <xdr:spPr bwMode="auto">
        <a:xfrm>
          <a:off x="9163050" y="87630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76</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120</xdr:col>
      <xdr:colOff>28575</xdr:colOff>
      <xdr:row>62</xdr:row>
      <xdr:rowOff>180975</xdr:rowOff>
    </xdr:from>
    <xdr:to>
      <xdr:col>123</xdr:col>
      <xdr:colOff>19050</xdr:colOff>
      <xdr:row>63</xdr:row>
      <xdr:rowOff>228600</xdr:rowOff>
    </xdr:to>
    <xdr:sp macro="" textlink="">
      <xdr:nvSpPr>
        <xdr:cNvPr id="15511" name="Text Box 151">
          <a:extLst>
            <a:ext uri="{FF2B5EF4-FFF2-40B4-BE49-F238E27FC236}">
              <a16:creationId xmlns:a16="http://schemas.microsoft.com/office/drawing/2014/main" id="{00000000-0008-0000-1000-0000973C0000}"/>
            </a:ext>
          </a:extLst>
        </xdr:cNvPr>
        <xdr:cNvSpPr txBox="1">
          <a:spLocks noChangeArrowheads="1"/>
        </xdr:cNvSpPr>
      </xdr:nvSpPr>
      <xdr:spPr bwMode="auto">
        <a:xfrm>
          <a:off x="9172575" y="1055370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p>
      </xdr:txBody>
    </xdr:sp>
    <xdr:clientData/>
  </xdr:twoCellAnchor>
  <xdr:oneCellAnchor>
    <xdr:from>
      <xdr:col>36</xdr:col>
      <xdr:colOff>9525</xdr:colOff>
      <xdr:row>101</xdr:row>
      <xdr:rowOff>180975</xdr:rowOff>
    </xdr:from>
    <xdr:ext cx="257175" cy="219075"/>
    <xdr:sp macro="" textlink="">
      <xdr:nvSpPr>
        <xdr:cNvPr id="105" name="Text Box 80">
          <a:extLst>
            <a:ext uri="{FF2B5EF4-FFF2-40B4-BE49-F238E27FC236}">
              <a16:creationId xmlns:a16="http://schemas.microsoft.com/office/drawing/2014/main" id="{00000000-0008-0000-1000-000069000000}"/>
            </a:ext>
          </a:extLst>
        </xdr:cNvPr>
        <xdr:cNvSpPr txBox="1">
          <a:spLocks noChangeArrowheads="1"/>
        </xdr:cNvSpPr>
      </xdr:nvSpPr>
      <xdr:spPr bwMode="auto">
        <a:xfrm>
          <a:off x="3438525" y="1692592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p>
      </xdr:txBody>
    </xdr:sp>
    <xdr:clientData/>
  </xdr:oneCellAnchor>
  <xdr:oneCellAnchor>
    <xdr:from>
      <xdr:col>36</xdr:col>
      <xdr:colOff>0</xdr:colOff>
      <xdr:row>90</xdr:row>
      <xdr:rowOff>0</xdr:rowOff>
    </xdr:from>
    <xdr:ext cx="266700" cy="142875"/>
    <xdr:sp macro="" textlink="">
      <xdr:nvSpPr>
        <xdr:cNvPr id="107" name="Text Box 133">
          <a:extLst>
            <a:ext uri="{FF2B5EF4-FFF2-40B4-BE49-F238E27FC236}">
              <a16:creationId xmlns:a16="http://schemas.microsoft.com/office/drawing/2014/main" id="{00000000-0008-0000-1000-00006B000000}"/>
            </a:ext>
          </a:extLst>
        </xdr:cNvPr>
        <xdr:cNvSpPr txBox="1">
          <a:spLocks noChangeArrowheads="1"/>
        </xdr:cNvSpPr>
      </xdr:nvSpPr>
      <xdr:spPr bwMode="auto">
        <a:xfrm>
          <a:off x="3429000" y="151352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12</a:t>
          </a:r>
          <a:endParaRPr lang="ja-JP" altLang="en-US" sz="600" b="0" i="0" u="none" strike="noStrike" baseline="0">
            <a:solidFill>
              <a:srgbClr val="000000"/>
            </a:solidFill>
            <a:latin typeface="ＭＳ Ｐゴシック"/>
            <a:ea typeface="ＭＳ Ｐゴシック"/>
          </a:endParaRPr>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25</xdr:col>
      <xdr:colOff>47625</xdr:colOff>
      <xdr:row>1</xdr:row>
      <xdr:rowOff>38100</xdr:rowOff>
    </xdr:from>
    <xdr:to>
      <xdr:col>27</xdr:col>
      <xdr:colOff>57150</xdr:colOff>
      <xdr:row>2</xdr:row>
      <xdr:rowOff>47625</xdr:rowOff>
    </xdr:to>
    <xdr:sp macro="" textlink="">
      <xdr:nvSpPr>
        <xdr:cNvPr id="16385" name="Text Box 1">
          <a:extLst>
            <a:ext uri="{FF2B5EF4-FFF2-40B4-BE49-F238E27FC236}">
              <a16:creationId xmlns:a16="http://schemas.microsoft.com/office/drawing/2014/main" id="{00000000-0008-0000-1100-000001400000}"/>
            </a:ext>
          </a:extLst>
        </xdr:cNvPr>
        <xdr:cNvSpPr txBox="1">
          <a:spLocks noChangeArrowheads="1"/>
        </xdr:cNvSpPr>
      </xdr:nvSpPr>
      <xdr:spPr bwMode="auto">
        <a:xfrm>
          <a:off x="19526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38100</xdr:rowOff>
    </xdr:from>
    <xdr:to>
      <xdr:col>31</xdr:col>
      <xdr:colOff>66675</xdr:colOff>
      <xdr:row>2</xdr:row>
      <xdr:rowOff>47625</xdr:rowOff>
    </xdr:to>
    <xdr:sp macro="" textlink="">
      <xdr:nvSpPr>
        <xdr:cNvPr id="16386" name="Text Box 2">
          <a:extLst>
            <a:ext uri="{FF2B5EF4-FFF2-40B4-BE49-F238E27FC236}">
              <a16:creationId xmlns:a16="http://schemas.microsoft.com/office/drawing/2014/main" id="{00000000-0008-0000-1100-000002400000}"/>
            </a:ext>
          </a:extLst>
        </xdr:cNvPr>
        <xdr:cNvSpPr txBox="1">
          <a:spLocks noChangeArrowheads="1"/>
        </xdr:cNvSpPr>
      </xdr:nvSpPr>
      <xdr:spPr bwMode="auto">
        <a:xfrm>
          <a:off x="2266950"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38100</xdr:rowOff>
    </xdr:from>
    <xdr:ext cx="116541" cy="156883"/>
    <xdr:sp macro="" textlink="">
      <xdr:nvSpPr>
        <xdr:cNvPr id="16387" name="Text Box 3">
          <a:extLst>
            <a:ext uri="{FF2B5EF4-FFF2-40B4-BE49-F238E27FC236}">
              <a16:creationId xmlns:a16="http://schemas.microsoft.com/office/drawing/2014/main" id="{00000000-0008-0000-1100-000003400000}"/>
            </a:ext>
          </a:extLst>
        </xdr:cNvPr>
        <xdr:cNvSpPr txBox="1">
          <a:spLocks noChangeArrowheads="1"/>
        </xdr:cNvSpPr>
      </xdr:nvSpPr>
      <xdr:spPr bwMode="auto">
        <a:xfrm>
          <a:off x="55245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16388" name="Line 4">
          <a:extLst>
            <a:ext uri="{FF2B5EF4-FFF2-40B4-BE49-F238E27FC236}">
              <a16:creationId xmlns:a16="http://schemas.microsoft.com/office/drawing/2014/main" id="{00000000-0008-0000-1100-000004400000}"/>
            </a:ext>
          </a:extLst>
        </xdr:cNvPr>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3</xdr:row>
          <xdr:rowOff>38100</xdr:rowOff>
        </xdr:from>
        <xdr:to>
          <xdr:col>24</xdr:col>
          <xdr:colOff>28575</xdr:colOff>
          <xdr:row>5</xdr:row>
          <xdr:rowOff>9525</xdr:rowOff>
        </xdr:to>
        <xdr:sp macro="" textlink="">
          <xdr:nvSpPr>
            <xdr:cNvPr id="16389" name="CommandButton1" hidden="1">
              <a:extLst>
                <a:ext uri="{63B3BB69-23CF-44E3-9099-C40C66FF867C}">
                  <a14:compatExt spid="_x0000_s16389"/>
                </a:ext>
                <a:ext uri="{FF2B5EF4-FFF2-40B4-BE49-F238E27FC236}">
                  <a16:creationId xmlns:a16="http://schemas.microsoft.com/office/drawing/2014/main" id="{00000000-0008-0000-1100-00000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11</xdr:row>
      <xdr:rowOff>38100</xdr:rowOff>
    </xdr:from>
    <xdr:to>
      <xdr:col>30</xdr:col>
      <xdr:colOff>9525</xdr:colOff>
      <xdr:row>12</xdr:row>
      <xdr:rowOff>66675</xdr:rowOff>
    </xdr:to>
    <xdr:sp macro="" textlink="">
      <xdr:nvSpPr>
        <xdr:cNvPr id="16390" name="Text Box 6">
          <a:extLst>
            <a:ext uri="{FF2B5EF4-FFF2-40B4-BE49-F238E27FC236}">
              <a16:creationId xmlns:a16="http://schemas.microsoft.com/office/drawing/2014/main" id="{00000000-0008-0000-1100-000006400000}"/>
            </a:ext>
          </a:extLst>
        </xdr:cNvPr>
        <xdr:cNvSpPr txBox="1">
          <a:spLocks noChangeArrowheads="1"/>
        </xdr:cNvSpPr>
      </xdr:nvSpPr>
      <xdr:spPr bwMode="auto">
        <a:xfrm>
          <a:off x="2114550" y="199072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0</xdr:colOff>
      <xdr:row>12</xdr:row>
      <xdr:rowOff>0</xdr:rowOff>
    </xdr:from>
    <xdr:to>
      <xdr:col>39</xdr:col>
      <xdr:colOff>38100</xdr:colOff>
      <xdr:row>12</xdr:row>
      <xdr:rowOff>142875</xdr:rowOff>
    </xdr:to>
    <xdr:sp macro="" textlink="">
      <xdr:nvSpPr>
        <xdr:cNvPr id="16404" name="Text Box 20">
          <a:extLst>
            <a:ext uri="{FF2B5EF4-FFF2-40B4-BE49-F238E27FC236}">
              <a16:creationId xmlns:a16="http://schemas.microsoft.com/office/drawing/2014/main" id="{00000000-0008-0000-1100-000014400000}"/>
            </a:ext>
          </a:extLst>
        </xdr:cNvPr>
        <xdr:cNvSpPr txBox="1">
          <a:spLocks noChangeArrowheads="1"/>
        </xdr:cNvSpPr>
      </xdr:nvSpPr>
      <xdr:spPr bwMode="auto">
        <a:xfrm>
          <a:off x="2743200" y="211455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51</xdr:col>
      <xdr:colOff>19050</xdr:colOff>
      <xdr:row>12</xdr:row>
      <xdr:rowOff>0</xdr:rowOff>
    </xdr:from>
    <xdr:to>
      <xdr:col>54</xdr:col>
      <xdr:colOff>38100</xdr:colOff>
      <xdr:row>12</xdr:row>
      <xdr:rowOff>142875</xdr:rowOff>
    </xdr:to>
    <xdr:sp macro="" textlink="">
      <xdr:nvSpPr>
        <xdr:cNvPr id="16405" name="Text Box 21">
          <a:extLst>
            <a:ext uri="{FF2B5EF4-FFF2-40B4-BE49-F238E27FC236}">
              <a16:creationId xmlns:a16="http://schemas.microsoft.com/office/drawing/2014/main" id="{00000000-0008-0000-1100-000015400000}"/>
            </a:ext>
          </a:extLst>
        </xdr:cNvPr>
        <xdr:cNvSpPr txBox="1">
          <a:spLocks noChangeArrowheads="1"/>
        </xdr:cNvSpPr>
      </xdr:nvSpPr>
      <xdr:spPr bwMode="auto">
        <a:xfrm>
          <a:off x="3905250" y="21145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66</xdr:col>
      <xdr:colOff>0</xdr:colOff>
      <xdr:row>12</xdr:row>
      <xdr:rowOff>0</xdr:rowOff>
    </xdr:from>
    <xdr:to>
      <xdr:col>69</xdr:col>
      <xdr:colOff>38100</xdr:colOff>
      <xdr:row>12</xdr:row>
      <xdr:rowOff>142875</xdr:rowOff>
    </xdr:to>
    <xdr:sp macro="" textlink="">
      <xdr:nvSpPr>
        <xdr:cNvPr id="16406" name="Text Box 22">
          <a:extLst>
            <a:ext uri="{FF2B5EF4-FFF2-40B4-BE49-F238E27FC236}">
              <a16:creationId xmlns:a16="http://schemas.microsoft.com/office/drawing/2014/main" id="{00000000-0008-0000-1100-000016400000}"/>
            </a:ext>
          </a:extLst>
        </xdr:cNvPr>
        <xdr:cNvSpPr txBox="1">
          <a:spLocks noChangeArrowheads="1"/>
        </xdr:cNvSpPr>
      </xdr:nvSpPr>
      <xdr:spPr bwMode="auto">
        <a:xfrm>
          <a:off x="5029200" y="211455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81</xdr:col>
      <xdr:colOff>19050</xdr:colOff>
      <xdr:row>12</xdr:row>
      <xdr:rowOff>0</xdr:rowOff>
    </xdr:from>
    <xdr:to>
      <xdr:col>84</xdr:col>
      <xdr:colOff>38100</xdr:colOff>
      <xdr:row>12</xdr:row>
      <xdr:rowOff>142875</xdr:rowOff>
    </xdr:to>
    <xdr:sp macro="" textlink="">
      <xdr:nvSpPr>
        <xdr:cNvPr id="16407" name="Text Box 23">
          <a:extLst>
            <a:ext uri="{FF2B5EF4-FFF2-40B4-BE49-F238E27FC236}">
              <a16:creationId xmlns:a16="http://schemas.microsoft.com/office/drawing/2014/main" id="{00000000-0008-0000-1100-000017400000}"/>
            </a:ext>
          </a:extLst>
        </xdr:cNvPr>
        <xdr:cNvSpPr txBox="1">
          <a:spLocks noChangeArrowheads="1"/>
        </xdr:cNvSpPr>
      </xdr:nvSpPr>
      <xdr:spPr bwMode="auto">
        <a:xfrm>
          <a:off x="6200775" y="21145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96</xdr:col>
      <xdr:colOff>0</xdr:colOff>
      <xdr:row>12</xdr:row>
      <xdr:rowOff>0</xdr:rowOff>
    </xdr:from>
    <xdr:to>
      <xdr:col>99</xdr:col>
      <xdr:colOff>38100</xdr:colOff>
      <xdr:row>12</xdr:row>
      <xdr:rowOff>142875</xdr:rowOff>
    </xdr:to>
    <xdr:sp macro="" textlink="">
      <xdr:nvSpPr>
        <xdr:cNvPr id="16408" name="Text Box 24">
          <a:extLst>
            <a:ext uri="{FF2B5EF4-FFF2-40B4-BE49-F238E27FC236}">
              <a16:creationId xmlns:a16="http://schemas.microsoft.com/office/drawing/2014/main" id="{00000000-0008-0000-1100-000018400000}"/>
            </a:ext>
          </a:extLst>
        </xdr:cNvPr>
        <xdr:cNvSpPr txBox="1">
          <a:spLocks noChangeArrowheads="1"/>
        </xdr:cNvSpPr>
      </xdr:nvSpPr>
      <xdr:spPr bwMode="auto">
        <a:xfrm>
          <a:off x="7324725" y="211455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xdr:txBody>
    </xdr:sp>
    <xdr:clientData/>
  </xdr:twoCellAnchor>
  <xdr:twoCellAnchor editAs="oneCell">
    <xdr:from>
      <xdr:col>109</xdr:col>
      <xdr:colOff>9525</xdr:colOff>
      <xdr:row>12</xdr:row>
      <xdr:rowOff>28575</xdr:rowOff>
    </xdr:from>
    <xdr:to>
      <xdr:col>111</xdr:col>
      <xdr:colOff>66675</xdr:colOff>
      <xdr:row>12</xdr:row>
      <xdr:rowOff>228600</xdr:rowOff>
    </xdr:to>
    <xdr:sp macro="" textlink="">
      <xdr:nvSpPr>
        <xdr:cNvPr id="16409" name="Text Box 25">
          <a:extLst>
            <a:ext uri="{FF2B5EF4-FFF2-40B4-BE49-F238E27FC236}">
              <a16:creationId xmlns:a16="http://schemas.microsoft.com/office/drawing/2014/main" id="{00000000-0008-0000-1100-000019400000}"/>
            </a:ext>
          </a:extLst>
        </xdr:cNvPr>
        <xdr:cNvSpPr txBox="1">
          <a:spLocks noChangeArrowheads="1"/>
        </xdr:cNvSpPr>
      </xdr:nvSpPr>
      <xdr:spPr bwMode="auto">
        <a:xfrm>
          <a:off x="8324850" y="21431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6</xdr:col>
      <xdr:colOff>19050</xdr:colOff>
      <xdr:row>85</xdr:row>
      <xdr:rowOff>85725</xdr:rowOff>
    </xdr:from>
    <xdr:to>
      <xdr:col>31</xdr:col>
      <xdr:colOff>0</xdr:colOff>
      <xdr:row>85</xdr:row>
      <xdr:rowOff>85725</xdr:rowOff>
    </xdr:to>
    <xdr:sp macro="" textlink="">
      <xdr:nvSpPr>
        <xdr:cNvPr id="16410" name="Line 26">
          <a:extLst>
            <a:ext uri="{FF2B5EF4-FFF2-40B4-BE49-F238E27FC236}">
              <a16:creationId xmlns:a16="http://schemas.microsoft.com/office/drawing/2014/main" id="{00000000-0008-0000-1100-00001A400000}"/>
            </a:ext>
          </a:extLst>
        </xdr:cNvPr>
        <xdr:cNvSpPr>
          <a:spLocks noChangeShapeType="1"/>
        </xdr:cNvSpPr>
      </xdr:nvSpPr>
      <xdr:spPr bwMode="auto">
        <a:xfrm>
          <a:off x="476250" y="138207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83</xdr:row>
          <xdr:rowOff>57150</xdr:rowOff>
        </xdr:from>
        <xdr:to>
          <xdr:col>24</xdr:col>
          <xdr:colOff>28575</xdr:colOff>
          <xdr:row>85</xdr:row>
          <xdr:rowOff>28575</xdr:rowOff>
        </xdr:to>
        <xdr:sp macro="" textlink="">
          <xdr:nvSpPr>
            <xdr:cNvPr id="16411" name="CommandButton5" hidden="1">
              <a:extLst>
                <a:ext uri="{63B3BB69-23CF-44E3-9099-C40C66FF867C}">
                  <a14:compatExt spid="_x0000_s16411"/>
                </a:ext>
                <a:ext uri="{FF2B5EF4-FFF2-40B4-BE49-F238E27FC236}">
                  <a16:creationId xmlns:a16="http://schemas.microsoft.com/office/drawing/2014/main" id="{00000000-0008-0000-1100-00001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83</xdr:row>
          <xdr:rowOff>57150</xdr:rowOff>
        </xdr:from>
        <xdr:to>
          <xdr:col>12</xdr:col>
          <xdr:colOff>9525</xdr:colOff>
          <xdr:row>85</xdr:row>
          <xdr:rowOff>28575</xdr:rowOff>
        </xdr:to>
        <xdr:sp macro="" textlink="">
          <xdr:nvSpPr>
            <xdr:cNvPr id="16412" name="CommandButton4" hidden="1">
              <a:extLst>
                <a:ext uri="{63B3BB69-23CF-44E3-9099-C40C66FF867C}">
                  <a14:compatExt spid="_x0000_s16412"/>
                </a:ext>
                <a:ext uri="{FF2B5EF4-FFF2-40B4-BE49-F238E27FC236}">
                  <a16:creationId xmlns:a16="http://schemas.microsoft.com/office/drawing/2014/main" id="{00000000-0008-0000-1100-00001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19050</xdr:colOff>
      <xdr:row>91</xdr:row>
      <xdr:rowOff>38100</xdr:rowOff>
    </xdr:from>
    <xdr:to>
      <xdr:col>29</xdr:col>
      <xdr:colOff>47625</xdr:colOff>
      <xdr:row>92</xdr:row>
      <xdr:rowOff>66675</xdr:rowOff>
    </xdr:to>
    <xdr:sp macro="" textlink="">
      <xdr:nvSpPr>
        <xdr:cNvPr id="16413" name="Text Box 29">
          <a:extLst>
            <a:ext uri="{FF2B5EF4-FFF2-40B4-BE49-F238E27FC236}">
              <a16:creationId xmlns:a16="http://schemas.microsoft.com/office/drawing/2014/main" id="{00000000-0008-0000-1100-00001D400000}"/>
            </a:ext>
          </a:extLst>
        </xdr:cNvPr>
        <xdr:cNvSpPr txBox="1">
          <a:spLocks noChangeArrowheads="1"/>
        </xdr:cNvSpPr>
      </xdr:nvSpPr>
      <xdr:spPr bwMode="auto">
        <a:xfrm>
          <a:off x="2076450" y="1475422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19050</xdr:colOff>
      <xdr:row>91</xdr:row>
      <xdr:rowOff>142875</xdr:rowOff>
    </xdr:from>
    <xdr:to>
      <xdr:col>39</xdr:col>
      <xdr:colOff>38100</xdr:colOff>
      <xdr:row>92</xdr:row>
      <xdr:rowOff>123825</xdr:rowOff>
    </xdr:to>
    <xdr:sp macro="" textlink="">
      <xdr:nvSpPr>
        <xdr:cNvPr id="16418" name="Text Box 34">
          <a:extLst>
            <a:ext uri="{FF2B5EF4-FFF2-40B4-BE49-F238E27FC236}">
              <a16:creationId xmlns:a16="http://schemas.microsoft.com/office/drawing/2014/main" id="{00000000-0008-0000-1100-000022400000}"/>
            </a:ext>
          </a:extLst>
        </xdr:cNvPr>
        <xdr:cNvSpPr txBox="1">
          <a:spLocks noChangeArrowheads="1"/>
        </xdr:cNvSpPr>
      </xdr:nvSpPr>
      <xdr:spPr bwMode="auto">
        <a:xfrm>
          <a:off x="2762250" y="148590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44</xdr:col>
      <xdr:colOff>9525</xdr:colOff>
      <xdr:row>91</xdr:row>
      <xdr:rowOff>142875</xdr:rowOff>
    </xdr:from>
    <xdr:to>
      <xdr:col>47</xdr:col>
      <xdr:colOff>38100</xdr:colOff>
      <xdr:row>92</xdr:row>
      <xdr:rowOff>123825</xdr:rowOff>
    </xdr:to>
    <xdr:sp macro="" textlink="">
      <xdr:nvSpPr>
        <xdr:cNvPr id="16419" name="Text Box 35">
          <a:extLst>
            <a:ext uri="{FF2B5EF4-FFF2-40B4-BE49-F238E27FC236}">
              <a16:creationId xmlns:a16="http://schemas.microsoft.com/office/drawing/2014/main" id="{00000000-0008-0000-1100-000023400000}"/>
            </a:ext>
          </a:extLst>
        </xdr:cNvPr>
        <xdr:cNvSpPr txBox="1">
          <a:spLocks noChangeArrowheads="1"/>
        </xdr:cNvSpPr>
      </xdr:nvSpPr>
      <xdr:spPr bwMode="auto">
        <a:xfrm>
          <a:off x="3362325" y="148590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52</xdr:col>
      <xdr:colOff>9525</xdr:colOff>
      <xdr:row>91</xdr:row>
      <xdr:rowOff>142875</xdr:rowOff>
    </xdr:from>
    <xdr:to>
      <xdr:col>55</xdr:col>
      <xdr:colOff>38100</xdr:colOff>
      <xdr:row>92</xdr:row>
      <xdr:rowOff>123825</xdr:rowOff>
    </xdr:to>
    <xdr:sp macro="" textlink="">
      <xdr:nvSpPr>
        <xdr:cNvPr id="16420" name="Text Box 36">
          <a:extLst>
            <a:ext uri="{FF2B5EF4-FFF2-40B4-BE49-F238E27FC236}">
              <a16:creationId xmlns:a16="http://schemas.microsoft.com/office/drawing/2014/main" id="{00000000-0008-0000-1100-000024400000}"/>
            </a:ext>
          </a:extLst>
        </xdr:cNvPr>
        <xdr:cNvSpPr txBox="1">
          <a:spLocks noChangeArrowheads="1"/>
        </xdr:cNvSpPr>
      </xdr:nvSpPr>
      <xdr:spPr bwMode="auto">
        <a:xfrm>
          <a:off x="3971925" y="148590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93</xdr:col>
      <xdr:colOff>19050</xdr:colOff>
      <xdr:row>91</xdr:row>
      <xdr:rowOff>142875</xdr:rowOff>
    </xdr:from>
    <xdr:to>
      <xdr:col>96</xdr:col>
      <xdr:colOff>38099</xdr:colOff>
      <xdr:row>92</xdr:row>
      <xdr:rowOff>123825</xdr:rowOff>
    </xdr:to>
    <xdr:sp macro="" textlink="">
      <xdr:nvSpPr>
        <xdr:cNvPr id="16422" name="Text Box 38">
          <a:extLst>
            <a:ext uri="{FF2B5EF4-FFF2-40B4-BE49-F238E27FC236}">
              <a16:creationId xmlns:a16="http://schemas.microsoft.com/office/drawing/2014/main" id="{00000000-0008-0000-1100-000026400000}"/>
            </a:ext>
          </a:extLst>
        </xdr:cNvPr>
        <xdr:cNvSpPr txBox="1">
          <a:spLocks noChangeArrowheads="1"/>
        </xdr:cNvSpPr>
      </xdr:nvSpPr>
      <xdr:spPr bwMode="auto">
        <a:xfrm>
          <a:off x="7953375" y="148590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104</xdr:col>
      <xdr:colOff>19050</xdr:colOff>
      <xdr:row>91</xdr:row>
      <xdr:rowOff>142875</xdr:rowOff>
    </xdr:from>
    <xdr:to>
      <xdr:col>107</xdr:col>
      <xdr:colOff>38100</xdr:colOff>
      <xdr:row>92</xdr:row>
      <xdr:rowOff>123825</xdr:rowOff>
    </xdr:to>
    <xdr:sp macro="" textlink="">
      <xdr:nvSpPr>
        <xdr:cNvPr id="16424" name="Text Box 40">
          <a:extLst>
            <a:ext uri="{FF2B5EF4-FFF2-40B4-BE49-F238E27FC236}">
              <a16:creationId xmlns:a16="http://schemas.microsoft.com/office/drawing/2014/main" id="{00000000-0008-0000-1100-000028400000}"/>
            </a:ext>
          </a:extLst>
        </xdr:cNvPr>
        <xdr:cNvSpPr txBox="1">
          <a:spLocks noChangeArrowheads="1"/>
        </xdr:cNvSpPr>
      </xdr:nvSpPr>
      <xdr:spPr bwMode="auto">
        <a:xfrm>
          <a:off x="8791575" y="148590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112</xdr:col>
      <xdr:colOff>9525</xdr:colOff>
      <xdr:row>91</xdr:row>
      <xdr:rowOff>142875</xdr:rowOff>
    </xdr:from>
    <xdr:to>
      <xdr:col>115</xdr:col>
      <xdr:colOff>38099</xdr:colOff>
      <xdr:row>92</xdr:row>
      <xdr:rowOff>123825</xdr:rowOff>
    </xdr:to>
    <xdr:sp macro="" textlink="">
      <xdr:nvSpPr>
        <xdr:cNvPr id="16432" name="Text Box 48">
          <a:extLst>
            <a:ext uri="{FF2B5EF4-FFF2-40B4-BE49-F238E27FC236}">
              <a16:creationId xmlns:a16="http://schemas.microsoft.com/office/drawing/2014/main" id="{00000000-0008-0000-1100-000030400000}"/>
            </a:ext>
          </a:extLst>
        </xdr:cNvPr>
        <xdr:cNvSpPr txBox="1">
          <a:spLocks noChangeArrowheads="1"/>
        </xdr:cNvSpPr>
      </xdr:nvSpPr>
      <xdr:spPr bwMode="auto">
        <a:xfrm>
          <a:off x="9391650" y="148590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94</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6</xdr:col>
      <xdr:colOff>19050</xdr:colOff>
      <xdr:row>125</xdr:row>
      <xdr:rowOff>85725</xdr:rowOff>
    </xdr:from>
    <xdr:to>
      <xdr:col>31</xdr:col>
      <xdr:colOff>0</xdr:colOff>
      <xdr:row>125</xdr:row>
      <xdr:rowOff>85725</xdr:rowOff>
    </xdr:to>
    <xdr:sp macro="" textlink="">
      <xdr:nvSpPr>
        <xdr:cNvPr id="16433" name="Line 49">
          <a:extLst>
            <a:ext uri="{FF2B5EF4-FFF2-40B4-BE49-F238E27FC236}">
              <a16:creationId xmlns:a16="http://schemas.microsoft.com/office/drawing/2014/main" id="{00000000-0008-0000-1100-000031400000}"/>
            </a:ext>
          </a:extLst>
        </xdr:cNvPr>
        <xdr:cNvSpPr>
          <a:spLocks noChangeShapeType="1"/>
        </xdr:cNvSpPr>
      </xdr:nvSpPr>
      <xdr:spPr bwMode="auto">
        <a:xfrm>
          <a:off x="476250" y="2020252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123</xdr:row>
          <xdr:rowOff>57150</xdr:rowOff>
        </xdr:from>
        <xdr:to>
          <xdr:col>24</xdr:col>
          <xdr:colOff>28575</xdr:colOff>
          <xdr:row>125</xdr:row>
          <xdr:rowOff>28575</xdr:rowOff>
        </xdr:to>
        <xdr:sp macro="" textlink="">
          <xdr:nvSpPr>
            <xdr:cNvPr id="16434" name="CommandButton7" hidden="1">
              <a:extLst>
                <a:ext uri="{63B3BB69-23CF-44E3-9099-C40C66FF867C}">
                  <a14:compatExt spid="_x0000_s16434"/>
                </a:ext>
                <a:ext uri="{FF2B5EF4-FFF2-40B4-BE49-F238E27FC236}">
                  <a16:creationId xmlns:a16="http://schemas.microsoft.com/office/drawing/2014/main" id="{00000000-0008-0000-1100-00003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123</xdr:row>
          <xdr:rowOff>57150</xdr:rowOff>
        </xdr:from>
        <xdr:to>
          <xdr:col>12</xdr:col>
          <xdr:colOff>9525</xdr:colOff>
          <xdr:row>125</xdr:row>
          <xdr:rowOff>28575</xdr:rowOff>
        </xdr:to>
        <xdr:sp macro="" textlink="">
          <xdr:nvSpPr>
            <xdr:cNvPr id="16435" name="CommandButton6" hidden="1">
              <a:extLst>
                <a:ext uri="{63B3BB69-23CF-44E3-9099-C40C66FF867C}">
                  <a14:compatExt spid="_x0000_s16435"/>
                </a:ext>
                <a:ext uri="{FF2B5EF4-FFF2-40B4-BE49-F238E27FC236}">
                  <a16:creationId xmlns:a16="http://schemas.microsoft.com/office/drawing/2014/main" id="{00000000-0008-0000-1100-00003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131</xdr:row>
      <xdr:rowOff>38100</xdr:rowOff>
    </xdr:from>
    <xdr:to>
      <xdr:col>30</xdr:col>
      <xdr:colOff>9525</xdr:colOff>
      <xdr:row>132</xdr:row>
      <xdr:rowOff>66675</xdr:rowOff>
    </xdr:to>
    <xdr:sp macro="" textlink="">
      <xdr:nvSpPr>
        <xdr:cNvPr id="16438" name="Text Box 54">
          <a:extLst>
            <a:ext uri="{FF2B5EF4-FFF2-40B4-BE49-F238E27FC236}">
              <a16:creationId xmlns:a16="http://schemas.microsoft.com/office/drawing/2014/main" id="{00000000-0008-0000-1100-000036400000}"/>
            </a:ext>
          </a:extLst>
        </xdr:cNvPr>
        <xdr:cNvSpPr txBox="1">
          <a:spLocks noChangeArrowheads="1"/>
        </xdr:cNvSpPr>
      </xdr:nvSpPr>
      <xdr:spPr bwMode="auto">
        <a:xfrm>
          <a:off x="2114550" y="211359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19050</xdr:colOff>
      <xdr:row>131</xdr:row>
      <xdr:rowOff>142875</xdr:rowOff>
    </xdr:from>
    <xdr:to>
      <xdr:col>39</xdr:col>
      <xdr:colOff>47625</xdr:colOff>
      <xdr:row>132</xdr:row>
      <xdr:rowOff>123825</xdr:rowOff>
    </xdr:to>
    <xdr:sp macro="" textlink="">
      <xdr:nvSpPr>
        <xdr:cNvPr id="16440" name="Text Box 56">
          <a:extLst>
            <a:ext uri="{FF2B5EF4-FFF2-40B4-BE49-F238E27FC236}">
              <a16:creationId xmlns:a16="http://schemas.microsoft.com/office/drawing/2014/main" id="{00000000-0008-0000-1100-000038400000}"/>
            </a:ext>
          </a:extLst>
        </xdr:cNvPr>
        <xdr:cNvSpPr txBox="1">
          <a:spLocks noChangeArrowheads="1"/>
        </xdr:cNvSpPr>
      </xdr:nvSpPr>
      <xdr:spPr bwMode="auto">
        <a:xfrm>
          <a:off x="2762250" y="21240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45</xdr:col>
      <xdr:colOff>19050</xdr:colOff>
      <xdr:row>131</xdr:row>
      <xdr:rowOff>142875</xdr:rowOff>
    </xdr:from>
    <xdr:to>
      <xdr:col>48</xdr:col>
      <xdr:colOff>47625</xdr:colOff>
      <xdr:row>132</xdr:row>
      <xdr:rowOff>123825</xdr:rowOff>
    </xdr:to>
    <xdr:sp macro="" textlink="">
      <xdr:nvSpPr>
        <xdr:cNvPr id="16441" name="Text Box 57">
          <a:extLst>
            <a:ext uri="{FF2B5EF4-FFF2-40B4-BE49-F238E27FC236}">
              <a16:creationId xmlns:a16="http://schemas.microsoft.com/office/drawing/2014/main" id="{00000000-0008-0000-1100-000039400000}"/>
            </a:ext>
          </a:extLst>
        </xdr:cNvPr>
        <xdr:cNvSpPr txBox="1">
          <a:spLocks noChangeArrowheads="1"/>
        </xdr:cNvSpPr>
      </xdr:nvSpPr>
      <xdr:spPr bwMode="auto">
        <a:xfrm>
          <a:off x="3448050" y="21240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63</xdr:col>
      <xdr:colOff>19050</xdr:colOff>
      <xdr:row>131</xdr:row>
      <xdr:rowOff>142875</xdr:rowOff>
    </xdr:from>
    <xdr:to>
      <xdr:col>66</xdr:col>
      <xdr:colOff>47624</xdr:colOff>
      <xdr:row>132</xdr:row>
      <xdr:rowOff>123825</xdr:rowOff>
    </xdr:to>
    <xdr:sp macro="" textlink="">
      <xdr:nvSpPr>
        <xdr:cNvPr id="16442" name="Text Box 58">
          <a:extLst>
            <a:ext uri="{FF2B5EF4-FFF2-40B4-BE49-F238E27FC236}">
              <a16:creationId xmlns:a16="http://schemas.microsoft.com/office/drawing/2014/main" id="{00000000-0008-0000-1100-00003A400000}"/>
            </a:ext>
          </a:extLst>
        </xdr:cNvPr>
        <xdr:cNvSpPr txBox="1">
          <a:spLocks noChangeArrowheads="1"/>
        </xdr:cNvSpPr>
      </xdr:nvSpPr>
      <xdr:spPr bwMode="auto">
        <a:xfrm>
          <a:off x="4133850" y="21240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40</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72</xdr:col>
      <xdr:colOff>19050</xdr:colOff>
      <xdr:row>131</xdr:row>
      <xdr:rowOff>142875</xdr:rowOff>
    </xdr:from>
    <xdr:to>
      <xdr:col>75</xdr:col>
      <xdr:colOff>47626</xdr:colOff>
      <xdr:row>132</xdr:row>
      <xdr:rowOff>123825</xdr:rowOff>
    </xdr:to>
    <xdr:sp macro="" textlink="">
      <xdr:nvSpPr>
        <xdr:cNvPr id="16443" name="Text Box 59">
          <a:extLst>
            <a:ext uri="{FF2B5EF4-FFF2-40B4-BE49-F238E27FC236}">
              <a16:creationId xmlns:a16="http://schemas.microsoft.com/office/drawing/2014/main" id="{00000000-0008-0000-1100-00003B400000}"/>
            </a:ext>
          </a:extLst>
        </xdr:cNvPr>
        <xdr:cNvSpPr txBox="1">
          <a:spLocks noChangeArrowheads="1"/>
        </xdr:cNvSpPr>
      </xdr:nvSpPr>
      <xdr:spPr bwMode="auto">
        <a:xfrm>
          <a:off x="4819650" y="21240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81</xdr:col>
      <xdr:colOff>19050</xdr:colOff>
      <xdr:row>131</xdr:row>
      <xdr:rowOff>142875</xdr:rowOff>
    </xdr:from>
    <xdr:to>
      <xdr:col>84</xdr:col>
      <xdr:colOff>47624</xdr:colOff>
      <xdr:row>132</xdr:row>
      <xdr:rowOff>123825</xdr:rowOff>
    </xdr:to>
    <xdr:sp macro="" textlink="">
      <xdr:nvSpPr>
        <xdr:cNvPr id="16444" name="Text Box 60">
          <a:extLst>
            <a:ext uri="{FF2B5EF4-FFF2-40B4-BE49-F238E27FC236}">
              <a16:creationId xmlns:a16="http://schemas.microsoft.com/office/drawing/2014/main" id="{00000000-0008-0000-1100-00003C400000}"/>
            </a:ext>
          </a:extLst>
        </xdr:cNvPr>
        <xdr:cNvSpPr txBox="1">
          <a:spLocks noChangeArrowheads="1"/>
        </xdr:cNvSpPr>
      </xdr:nvSpPr>
      <xdr:spPr bwMode="auto">
        <a:xfrm>
          <a:off x="5505450" y="21240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65</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90</xdr:col>
      <xdr:colOff>9525</xdr:colOff>
      <xdr:row>131</xdr:row>
      <xdr:rowOff>142875</xdr:rowOff>
    </xdr:from>
    <xdr:to>
      <xdr:col>92</xdr:col>
      <xdr:colOff>38101</xdr:colOff>
      <xdr:row>132</xdr:row>
      <xdr:rowOff>123825</xdr:rowOff>
    </xdr:to>
    <xdr:sp macro="" textlink="">
      <xdr:nvSpPr>
        <xdr:cNvPr id="16446" name="Text Box 62">
          <a:extLst>
            <a:ext uri="{FF2B5EF4-FFF2-40B4-BE49-F238E27FC236}">
              <a16:creationId xmlns:a16="http://schemas.microsoft.com/office/drawing/2014/main" id="{00000000-0008-0000-1100-00003E400000}"/>
            </a:ext>
          </a:extLst>
        </xdr:cNvPr>
        <xdr:cNvSpPr txBox="1">
          <a:spLocks noChangeArrowheads="1"/>
        </xdr:cNvSpPr>
      </xdr:nvSpPr>
      <xdr:spPr bwMode="auto">
        <a:xfrm>
          <a:off x="6191250" y="21240750"/>
          <a:ext cx="1809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r>
            <a:rPr lang="en-US" altLang="ja-JP" sz="600" b="0" i="0" u="none" strike="noStrike" baseline="0">
              <a:solidFill>
                <a:srgbClr val="000000"/>
              </a:solidFill>
              <a:latin typeface="ＭＳ Ｐゴシック"/>
              <a:ea typeface="ＭＳ Ｐゴシック"/>
            </a:rPr>
            <a:t>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99</xdr:col>
      <xdr:colOff>0</xdr:colOff>
      <xdr:row>131</xdr:row>
      <xdr:rowOff>142875</xdr:rowOff>
    </xdr:from>
    <xdr:to>
      <xdr:col>102</xdr:col>
      <xdr:colOff>38099</xdr:colOff>
      <xdr:row>132</xdr:row>
      <xdr:rowOff>123825</xdr:rowOff>
    </xdr:to>
    <xdr:sp macro="" textlink="">
      <xdr:nvSpPr>
        <xdr:cNvPr id="16447" name="Text Box 63">
          <a:extLst>
            <a:ext uri="{FF2B5EF4-FFF2-40B4-BE49-F238E27FC236}">
              <a16:creationId xmlns:a16="http://schemas.microsoft.com/office/drawing/2014/main" id="{00000000-0008-0000-1100-00003F400000}"/>
            </a:ext>
          </a:extLst>
        </xdr:cNvPr>
        <xdr:cNvSpPr txBox="1">
          <a:spLocks noChangeArrowheads="1"/>
        </xdr:cNvSpPr>
      </xdr:nvSpPr>
      <xdr:spPr bwMode="auto">
        <a:xfrm>
          <a:off x="6867525" y="2124075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108</xdr:col>
      <xdr:colOff>0</xdr:colOff>
      <xdr:row>131</xdr:row>
      <xdr:rowOff>142875</xdr:rowOff>
    </xdr:from>
    <xdr:to>
      <xdr:col>111</xdr:col>
      <xdr:colOff>38101</xdr:colOff>
      <xdr:row>132</xdr:row>
      <xdr:rowOff>123825</xdr:rowOff>
    </xdr:to>
    <xdr:sp macro="" textlink="">
      <xdr:nvSpPr>
        <xdr:cNvPr id="16448" name="Text Box 64">
          <a:extLst>
            <a:ext uri="{FF2B5EF4-FFF2-40B4-BE49-F238E27FC236}">
              <a16:creationId xmlns:a16="http://schemas.microsoft.com/office/drawing/2014/main" id="{00000000-0008-0000-1100-000040400000}"/>
            </a:ext>
          </a:extLst>
        </xdr:cNvPr>
        <xdr:cNvSpPr txBox="1">
          <a:spLocks noChangeArrowheads="1"/>
        </xdr:cNvSpPr>
      </xdr:nvSpPr>
      <xdr:spPr bwMode="auto">
        <a:xfrm>
          <a:off x="7553325" y="2124075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104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117</xdr:col>
      <xdr:colOff>0</xdr:colOff>
      <xdr:row>131</xdr:row>
      <xdr:rowOff>142875</xdr:rowOff>
    </xdr:from>
    <xdr:to>
      <xdr:col>120</xdr:col>
      <xdr:colOff>9525</xdr:colOff>
      <xdr:row>132</xdr:row>
      <xdr:rowOff>123825</xdr:rowOff>
    </xdr:to>
    <xdr:sp macro="" textlink="">
      <xdr:nvSpPr>
        <xdr:cNvPr id="16449" name="Text Box 65">
          <a:extLst>
            <a:ext uri="{FF2B5EF4-FFF2-40B4-BE49-F238E27FC236}">
              <a16:creationId xmlns:a16="http://schemas.microsoft.com/office/drawing/2014/main" id="{00000000-0008-0000-1100-000041400000}"/>
            </a:ext>
          </a:extLst>
        </xdr:cNvPr>
        <xdr:cNvSpPr txBox="1">
          <a:spLocks noChangeArrowheads="1"/>
        </xdr:cNvSpPr>
      </xdr:nvSpPr>
      <xdr:spPr bwMode="auto">
        <a:xfrm>
          <a:off x="8239125" y="21240750"/>
          <a:ext cx="2381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r>
            <a:rPr lang="en-US" altLang="ja-JP" sz="600" b="0" i="0" u="none" strike="noStrike" baseline="0">
              <a:solidFill>
                <a:srgbClr val="000000"/>
              </a:solidFill>
              <a:latin typeface="ＭＳ Ｐゴシック"/>
              <a:ea typeface="ＭＳ Ｐゴシック"/>
            </a:rPr>
            <a:t>15</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124</xdr:col>
      <xdr:colOff>9525</xdr:colOff>
      <xdr:row>131</xdr:row>
      <xdr:rowOff>142875</xdr:rowOff>
    </xdr:from>
    <xdr:to>
      <xdr:col>127</xdr:col>
      <xdr:colOff>38101</xdr:colOff>
      <xdr:row>132</xdr:row>
      <xdr:rowOff>123825</xdr:rowOff>
    </xdr:to>
    <xdr:sp macro="" textlink="">
      <xdr:nvSpPr>
        <xdr:cNvPr id="16450" name="Text Box 66">
          <a:extLst>
            <a:ext uri="{FF2B5EF4-FFF2-40B4-BE49-F238E27FC236}">
              <a16:creationId xmlns:a16="http://schemas.microsoft.com/office/drawing/2014/main" id="{00000000-0008-0000-1100-000042400000}"/>
            </a:ext>
          </a:extLst>
        </xdr:cNvPr>
        <xdr:cNvSpPr txBox="1">
          <a:spLocks noChangeArrowheads="1"/>
        </xdr:cNvSpPr>
      </xdr:nvSpPr>
      <xdr:spPr bwMode="auto">
        <a:xfrm>
          <a:off x="8782050" y="21240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r>
            <a:rPr lang="en-US" altLang="ja-JP" sz="600" b="0" i="0" u="none" strike="noStrike" baseline="0">
              <a:solidFill>
                <a:srgbClr val="000000"/>
              </a:solidFill>
              <a:latin typeface="ＭＳ Ｐゴシック"/>
              <a:ea typeface="ＭＳ Ｐゴシック"/>
            </a:rPr>
            <a:t>26</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6</xdr:col>
      <xdr:colOff>19050</xdr:colOff>
      <xdr:row>165</xdr:row>
      <xdr:rowOff>85725</xdr:rowOff>
    </xdr:from>
    <xdr:to>
      <xdr:col>31</xdr:col>
      <xdr:colOff>0</xdr:colOff>
      <xdr:row>165</xdr:row>
      <xdr:rowOff>85725</xdr:rowOff>
    </xdr:to>
    <xdr:sp macro="" textlink="">
      <xdr:nvSpPr>
        <xdr:cNvPr id="16463" name="Line 79">
          <a:extLst>
            <a:ext uri="{FF2B5EF4-FFF2-40B4-BE49-F238E27FC236}">
              <a16:creationId xmlns:a16="http://schemas.microsoft.com/office/drawing/2014/main" id="{00000000-0008-0000-1100-00004F400000}"/>
            </a:ext>
          </a:extLst>
        </xdr:cNvPr>
        <xdr:cNvSpPr>
          <a:spLocks noChangeShapeType="1"/>
        </xdr:cNvSpPr>
      </xdr:nvSpPr>
      <xdr:spPr bwMode="auto">
        <a:xfrm>
          <a:off x="476250" y="26584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163</xdr:row>
          <xdr:rowOff>57150</xdr:rowOff>
        </xdr:from>
        <xdr:to>
          <xdr:col>24</xdr:col>
          <xdr:colOff>28575</xdr:colOff>
          <xdr:row>165</xdr:row>
          <xdr:rowOff>28575</xdr:rowOff>
        </xdr:to>
        <xdr:sp macro="" textlink="">
          <xdr:nvSpPr>
            <xdr:cNvPr id="16464" name="CommandButton9" hidden="1">
              <a:extLst>
                <a:ext uri="{63B3BB69-23CF-44E3-9099-C40C66FF867C}">
                  <a14:compatExt spid="_x0000_s16464"/>
                </a:ext>
                <a:ext uri="{FF2B5EF4-FFF2-40B4-BE49-F238E27FC236}">
                  <a16:creationId xmlns:a16="http://schemas.microsoft.com/office/drawing/2014/main" id="{00000000-0008-0000-1100-00005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163</xdr:row>
          <xdr:rowOff>57150</xdr:rowOff>
        </xdr:from>
        <xdr:to>
          <xdr:col>12</xdr:col>
          <xdr:colOff>9525</xdr:colOff>
          <xdr:row>165</xdr:row>
          <xdr:rowOff>28575</xdr:rowOff>
        </xdr:to>
        <xdr:sp macro="" textlink="">
          <xdr:nvSpPr>
            <xdr:cNvPr id="16465" name="CommandButton8" hidden="1">
              <a:extLst>
                <a:ext uri="{63B3BB69-23CF-44E3-9099-C40C66FF867C}">
                  <a14:compatExt spid="_x0000_s16465"/>
                </a:ext>
                <a:ext uri="{FF2B5EF4-FFF2-40B4-BE49-F238E27FC236}">
                  <a16:creationId xmlns:a16="http://schemas.microsoft.com/office/drawing/2014/main" id="{00000000-0008-0000-1100-00005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171</xdr:row>
      <xdr:rowOff>38100</xdr:rowOff>
    </xdr:from>
    <xdr:to>
      <xdr:col>30</xdr:col>
      <xdr:colOff>9525</xdr:colOff>
      <xdr:row>172</xdr:row>
      <xdr:rowOff>66675</xdr:rowOff>
    </xdr:to>
    <xdr:sp macro="" textlink="">
      <xdr:nvSpPr>
        <xdr:cNvPr id="16468" name="Text Box 84">
          <a:extLst>
            <a:ext uri="{FF2B5EF4-FFF2-40B4-BE49-F238E27FC236}">
              <a16:creationId xmlns:a16="http://schemas.microsoft.com/office/drawing/2014/main" id="{00000000-0008-0000-1100-000054400000}"/>
            </a:ext>
          </a:extLst>
        </xdr:cNvPr>
        <xdr:cNvSpPr txBox="1">
          <a:spLocks noChangeArrowheads="1"/>
        </xdr:cNvSpPr>
      </xdr:nvSpPr>
      <xdr:spPr bwMode="auto">
        <a:xfrm>
          <a:off x="2114550" y="2751772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171</xdr:row>
      <xdr:rowOff>142875</xdr:rowOff>
    </xdr:from>
    <xdr:to>
      <xdr:col>39</xdr:col>
      <xdr:colOff>38100</xdr:colOff>
      <xdr:row>172</xdr:row>
      <xdr:rowOff>123825</xdr:rowOff>
    </xdr:to>
    <xdr:sp macro="" textlink="">
      <xdr:nvSpPr>
        <xdr:cNvPr id="16482" name="Text Box 98">
          <a:extLst>
            <a:ext uri="{FF2B5EF4-FFF2-40B4-BE49-F238E27FC236}">
              <a16:creationId xmlns:a16="http://schemas.microsoft.com/office/drawing/2014/main" id="{00000000-0008-0000-1100-000062400000}"/>
            </a:ext>
          </a:extLst>
        </xdr:cNvPr>
        <xdr:cNvSpPr txBox="1">
          <a:spLocks noChangeArrowheads="1"/>
        </xdr:cNvSpPr>
      </xdr:nvSpPr>
      <xdr:spPr bwMode="auto">
        <a:xfrm>
          <a:off x="4352925" y="276225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50</xdr:col>
      <xdr:colOff>9525</xdr:colOff>
      <xdr:row>171</xdr:row>
      <xdr:rowOff>142875</xdr:rowOff>
    </xdr:from>
    <xdr:to>
      <xdr:col>53</xdr:col>
      <xdr:colOff>38101</xdr:colOff>
      <xdr:row>172</xdr:row>
      <xdr:rowOff>123825</xdr:rowOff>
    </xdr:to>
    <xdr:sp macro="" textlink="">
      <xdr:nvSpPr>
        <xdr:cNvPr id="16484" name="Text Box 100">
          <a:extLst>
            <a:ext uri="{FF2B5EF4-FFF2-40B4-BE49-F238E27FC236}">
              <a16:creationId xmlns:a16="http://schemas.microsoft.com/office/drawing/2014/main" id="{00000000-0008-0000-1100-000064400000}"/>
            </a:ext>
          </a:extLst>
        </xdr:cNvPr>
        <xdr:cNvSpPr txBox="1">
          <a:spLocks noChangeArrowheads="1"/>
        </xdr:cNvSpPr>
      </xdr:nvSpPr>
      <xdr:spPr bwMode="auto">
        <a:xfrm>
          <a:off x="4886325" y="276225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57</xdr:col>
      <xdr:colOff>38100</xdr:colOff>
      <xdr:row>171</xdr:row>
      <xdr:rowOff>142875</xdr:rowOff>
    </xdr:from>
    <xdr:to>
      <xdr:col>60</xdr:col>
      <xdr:colOff>66674</xdr:colOff>
      <xdr:row>172</xdr:row>
      <xdr:rowOff>123825</xdr:rowOff>
    </xdr:to>
    <xdr:sp macro="" textlink="">
      <xdr:nvSpPr>
        <xdr:cNvPr id="16485" name="Text Box 101">
          <a:extLst>
            <a:ext uri="{FF2B5EF4-FFF2-40B4-BE49-F238E27FC236}">
              <a16:creationId xmlns:a16="http://schemas.microsoft.com/office/drawing/2014/main" id="{00000000-0008-0000-1100-000065400000}"/>
            </a:ext>
          </a:extLst>
        </xdr:cNvPr>
        <xdr:cNvSpPr txBox="1">
          <a:spLocks noChangeArrowheads="1"/>
        </xdr:cNvSpPr>
      </xdr:nvSpPr>
      <xdr:spPr bwMode="auto">
        <a:xfrm>
          <a:off x="5448300" y="276225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65</xdr:col>
      <xdr:colOff>9525</xdr:colOff>
      <xdr:row>171</xdr:row>
      <xdr:rowOff>142875</xdr:rowOff>
    </xdr:from>
    <xdr:to>
      <xdr:col>68</xdr:col>
      <xdr:colOff>38099</xdr:colOff>
      <xdr:row>172</xdr:row>
      <xdr:rowOff>123825</xdr:rowOff>
    </xdr:to>
    <xdr:sp macro="" textlink="">
      <xdr:nvSpPr>
        <xdr:cNvPr id="16486" name="Text Box 102">
          <a:extLst>
            <a:ext uri="{FF2B5EF4-FFF2-40B4-BE49-F238E27FC236}">
              <a16:creationId xmlns:a16="http://schemas.microsoft.com/office/drawing/2014/main" id="{00000000-0008-0000-1100-000066400000}"/>
            </a:ext>
          </a:extLst>
        </xdr:cNvPr>
        <xdr:cNvSpPr txBox="1">
          <a:spLocks noChangeArrowheads="1"/>
        </xdr:cNvSpPr>
      </xdr:nvSpPr>
      <xdr:spPr bwMode="auto">
        <a:xfrm>
          <a:off x="6038850" y="276225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73</xdr:col>
      <xdr:colOff>9525</xdr:colOff>
      <xdr:row>171</xdr:row>
      <xdr:rowOff>142875</xdr:rowOff>
    </xdr:from>
    <xdr:to>
      <xdr:col>76</xdr:col>
      <xdr:colOff>38101</xdr:colOff>
      <xdr:row>172</xdr:row>
      <xdr:rowOff>123825</xdr:rowOff>
    </xdr:to>
    <xdr:sp macro="" textlink="">
      <xdr:nvSpPr>
        <xdr:cNvPr id="16487" name="Text Box 103">
          <a:extLst>
            <a:ext uri="{FF2B5EF4-FFF2-40B4-BE49-F238E27FC236}">
              <a16:creationId xmlns:a16="http://schemas.microsoft.com/office/drawing/2014/main" id="{00000000-0008-0000-1100-000067400000}"/>
            </a:ext>
          </a:extLst>
        </xdr:cNvPr>
        <xdr:cNvSpPr txBox="1">
          <a:spLocks noChangeArrowheads="1"/>
        </xdr:cNvSpPr>
      </xdr:nvSpPr>
      <xdr:spPr bwMode="auto">
        <a:xfrm>
          <a:off x="6648450" y="276225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81</xdr:col>
      <xdr:colOff>19050</xdr:colOff>
      <xdr:row>171</xdr:row>
      <xdr:rowOff>142875</xdr:rowOff>
    </xdr:from>
    <xdr:to>
      <xdr:col>84</xdr:col>
      <xdr:colOff>47624</xdr:colOff>
      <xdr:row>172</xdr:row>
      <xdr:rowOff>123825</xdr:rowOff>
    </xdr:to>
    <xdr:sp macro="" textlink="">
      <xdr:nvSpPr>
        <xdr:cNvPr id="16488" name="Text Box 104">
          <a:extLst>
            <a:ext uri="{FF2B5EF4-FFF2-40B4-BE49-F238E27FC236}">
              <a16:creationId xmlns:a16="http://schemas.microsoft.com/office/drawing/2014/main" id="{00000000-0008-0000-1100-000068400000}"/>
            </a:ext>
          </a:extLst>
        </xdr:cNvPr>
        <xdr:cNvSpPr txBox="1">
          <a:spLocks noChangeArrowheads="1"/>
        </xdr:cNvSpPr>
      </xdr:nvSpPr>
      <xdr:spPr bwMode="auto">
        <a:xfrm>
          <a:off x="7267575" y="276225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87</xdr:col>
      <xdr:colOff>9525</xdr:colOff>
      <xdr:row>171</xdr:row>
      <xdr:rowOff>142875</xdr:rowOff>
    </xdr:from>
    <xdr:to>
      <xdr:col>90</xdr:col>
      <xdr:colOff>38099</xdr:colOff>
      <xdr:row>172</xdr:row>
      <xdr:rowOff>123825</xdr:rowOff>
    </xdr:to>
    <xdr:sp macro="" textlink="">
      <xdr:nvSpPr>
        <xdr:cNvPr id="16489" name="Text Box 105">
          <a:extLst>
            <a:ext uri="{FF2B5EF4-FFF2-40B4-BE49-F238E27FC236}">
              <a16:creationId xmlns:a16="http://schemas.microsoft.com/office/drawing/2014/main" id="{00000000-0008-0000-1100-000069400000}"/>
            </a:ext>
          </a:extLst>
        </xdr:cNvPr>
        <xdr:cNvSpPr txBox="1">
          <a:spLocks noChangeArrowheads="1"/>
        </xdr:cNvSpPr>
      </xdr:nvSpPr>
      <xdr:spPr bwMode="auto">
        <a:xfrm>
          <a:off x="7715250" y="276225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81</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6</xdr:col>
      <xdr:colOff>19050</xdr:colOff>
      <xdr:row>205</xdr:row>
      <xdr:rowOff>85725</xdr:rowOff>
    </xdr:from>
    <xdr:to>
      <xdr:col>31</xdr:col>
      <xdr:colOff>0</xdr:colOff>
      <xdr:row>205</xdr:row>
      <xdr:rowOff>85725</xdr:rowOff>
    </xdr:to>
    <xdr:sp macro="" textlink="">
      <xdr:nvSpPr>
        <xdr:cNvPr id="16490" name="Line 106">
          <a:extLst>
            <a:ext uri="{FF2B5EF4-FFF2-40B4-BE49-F238E27FC236}">
              <a16:creationId xmlns:a16="http://schemas.microsoft.com/office/drawing/2014/main" id="{00000000-0008-0000-1100-00006A400000}"/>
            </a:ext>
          </a:extLst>
        </xdr:cNvPr>
        <xdr:cNvSpPr>
          <a:spLocks noChangeShapeType="1"/>
        </xdr:cNvSpPr>
      </xdr:nvSpPr>
      <xdr:spPr bwMode="auto">
        <a:xfrm>
          <a:off x="476250" y="3296602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27</xdr:col>
      <xdr:colOff>57150</xdr:colOff>
      <xdr:row>211</xdr:row>
      <xdr:rowOff>38100</xdr:rowOff>
    </xdr:from>
    <xdr:to>
      <xdr:col>30</xdr:col>
      <xdr:colOff>9525</xdr:colOff>
      <xdr:row>212</xdr:row>
      <xdr:rowOff>66675</xdr:rowOff>
    </xdr:to>
    <xdr:sp macro="" textlink="">
      <xdr:nvSpPr>
        <xdr:cNvPr id="16493" name="Text Box 109">
          <a:extLst>
            <a:ext uri="{FF2B5EF4-FFF2-40B4-BE49-F238E27FC236}">
              <a16:creationId xmlns:a16="http://schemas.microsoft.com/office/drawing/2014/main" id="{00000000-0008-0000-1100-00006D400000}"/>
            </a:ext>
          </a:extLst>
        </xdr:cNvPr>
        <xdr:cNvSpPr txBox="1">
          <a:spLocks noChangeArrowheads="1"/>
        </xdr:cNvSpPr>
      </xdr:nvSpPr>
      <xdr:spPr bwMode="auto">
        <a:xfrm>
          <a:off x="2114550" y="338994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203</xdr:row>
          <xdr:rowOff>57150</xdr:rowOff>
        </xdr:from>
        <xdr:to>
          <xdr:col>12</xdr:col>
          <xdr:colOff>9525</xdr:colOff>
          <xdr:row>205</xdr:row>
          <xdr:rowOff>28575</xdr:rowOff>
        </xdr:to>
        <xdr:sp macro="" textlink="">
          <xdr:nvSpPr>
            <xdr:cNvPr id="16494" name="CommandButton10" hidden="1">
              <a:extLst>
                <a:ext uri="{63B3BB69-23CF-44E3-9099-C40C66FF867C}">
                  <a14:compatExt spid="_x0000_s16494"/>
                </a:ext>
                <a:ext uri="{FF2B5EF4-FFF2-40B4-BE49-F238E27FC236}">
                  <a16:creationId xmlns:a16="http://schemas.microsoft.com/office/drawing/2014/main" id="{00000000-0008-0000-1100-00006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36</xdr:col>
      <xdr:colOff>9525</xdr:colOff>
      <xdr:row>211</xdr:row>
      <xdr:rowOff>142875</xdr:rowOff>
    </xdr:from>
    <xdr:to>
      <xdr:col>39</xdr:col>
      <xdr:colOff>38100</xdr:colOff>
      <xdr:row>212</xdr:row>
      <xdr:rowOff>123825</xdr:rowOff>
    </xdr:to>
    <xdr:sp macro="" textlink="">
      <xdr:nvSpPr>
        <xdr:cNvPr id="16503" name="Text Box 119">
          <a:extLst>
            <a:ext uri="{FF2B5EF4-FFF2-40B4-BE49-F238E27FC236}">
              <a16:creationId xmlns:a16="http://schemas.microsoft.com/office/drawing/2014/main" id="{00000000-0008-0000-1100-000077400000}"/>
            </a:ext>
          </a:extLst>
        </xdr:cNvPr>
        <xdr:cNvSpPr txBox="1">
          <a:spLocks noChangeArrowheads="1"/>
        </xdr:cNvSpPr>
      </xdr:nvSpPr>
      <xdr:spPr bwMode="auto">
        <a:xfrm>
          <a:off x="2752725" y="34004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47</xdr:col>
      <xdr:colOff>38100</xdr:colOff>
      <xdr:row>211</xdr:row>
      <xdr:rowOff>142875</xdr:rowOff>
    </xdr:from>
    <xdr:to>
      <xdr:col>50</xdr:col>
      <xdr:colOff>66675</xdr:colOff>
      <xdr:row>212</xdr:row>
      <xdr:rowOff>123825</xdr:rowOff>
    </xdr:to>
    <xdr:sp macro="" textlink="">
      <xdr:nvSpPr>
        <xdr:cNvPr id="16504" name="Text Box 120">
          <a:extLst>
            <a:ext uri="{FF2B5EF4-FFF2-40B4-BE49-F238E27FC236}">
              <a16:creationId xmlns:a16="http://schemas.microsoft.com/office/drawing/2014/main" id="{00000000-0008-0000-1100-000078400000}"/>
            </a:ext>
          </a:extLst>
        </xdr:cNvPr>
        <xdr:cNvSpPr txBox="1">
          <a:spLocks noChangeArrowheads="1"/>
        </xdr:cNvSpPr>
      </xdr:nvSpPr>
      <xdr:spPr bwMode="auto">
        <a:xfrm>
          <a:off x="3619500" y="34004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58</xdr:col>
      <xdr:colOff>28575</xdr:colOff>
      <xdr:row>211</xdr:row>
      <xdr:rowOff>142875</xdr:rowOff>
    </xdr:from>
    <xdr:to>
      <xdr:col>61</xdr:col>
      <xdr:colOff>57150</xdr:colOff>
      <xdr:row>212</xdr:row>
      <xdr:rowOff>123825</xdr:rowOff>
    </xdr:to>
    <xdr:sp macro="" textlink="">
      <xdr:nvSpPr>
        <xdr:cNvPr id="16505" name="Text Box 121">
          <a:extLst>
            <a:ext uri="{FF2B5EF4-FFF2-40B4-BE49-F238E27FC236}">
              <a16:creationId xmlns:a16="http://schemas.microsoft.com/office/drawing/2014/main" id="{00000000-0008-0000-1100-000079400000}"/>
            </a:ext>
          </a:extLst>
        </xdr:cNvPr>
        <xdr:cNvSpPr txBox="1">
          <a:spLocks noChangeArrowheads="1"/>
        </xdr:cNvSpPr>
      </xdr:nvSpPr>
      <xdr:spPr bwMode="auto">
        <a:xfrm>
          <a:off x="4448175" y="34004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69</xdr:col>
      <xdr:colOff>28575</xdr:colOff>
      <xdr:row>211</xdr:row>
      <xdr:rowOff>142875</xdr:rowOff>
    </xdr:from>
    <xdr:to>
      <xdr:col>72</xdr:col>
      <xdr:colOff>57150</xdr:colOff>
      <xdr:row>212</xdr:row>
      <xdr:rowOff>123825</xdr:rowOff>
    </xdr:to>
    <xdr:sp macro="" textlink="">
      <xdr:nvSpPr>
        <xdr:cNvPr id="16506" name="Text Box 122">
          <a:extLst>
            <a:ext uri="{FF2B5EF4-FFF2-40B4-BE49-F238E27FC236}">
              <a16:creationId xmlns:a16="http://schemas.microsoft.com/office/drawing/2014/main" id="{00000000-0008-0000-1100-00007A400000}"/>
            </a:ext>
          </a:extLst>
        </xdr:cNvPr>
        <xdr:cNvSpPr txBox="1">
          <a:spLocks noChangeArrowheads="1"/>
        </xdr:cNvSpPr>
      </xdr:nvSpPr>
      <xdr:spPr bwMode="auto">
        <a:xfrm>
          <a:off x="5286375" y="34004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80</xdr:col>
      <xdr:colOff>9525</xdr:colOff>
      <xdr:row>211</xdr:row>
      <xdr:rowOff>142875</xdr:rowOff>
    </xdr:from>
    <xdr:to>
      <xdr:col>83</xdr:col>
      <xdr:colOff>38100</xdr:colOff>
      <xdr:row>212</xdr:row>
      <xdr:rowOff>123825</xdr:rowOff>
    </xdr:to>
    <xdr:sp macro="" textlink="">
      <xdr:nvSpPr>
        <xdr:cNvPr id="16507" name="Text Box 123">
          <a:extLst>
            <a:ext uri="{FF2B5EF4-FFF2-40B4-BE49-F238E27FC236}">
              <a16:creationId xmlns:a16="http://schemas.microsoft.com/office/drawing/2014/main" id="{00000000-0008-0000-1100-00007B400000}"/>
            </a:ext>
          </a:extLst>
        </xdr:cNvPr>
        <xdr:cNvSpPr txBox="1">
          <a:spLocks noChangeArrowheads="1"/>
        </xdr:cNvSpPr>
      </xdr:nvSpPr>
      <xdr:spPr bwMode="auto">
        <a:xfrm>
          <a:off x="6115050" y="34004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102</xdr:col>
      <xdr:colOff>19050</xdr:colOff>
      <xdr:row>211</xdr:row>
      <xdr:rowOff>142875</xdr:rowOff>
    </xdr:from>
    <xdr:to>
      <xdr:col>105</xdr:col>
      <xdr:colOff>47625</xdr:colOff>
      <xdr:row>212</xdr:row>
      <xdr:rowOff>123825</xdr:rowOff>
    </xdr:to>
    <xdr:sp macro="" textlink="">
      <xdr:nvSpPr>
        <xdr:cNvPr id="16510" name="Text Box 126">
          <a:extLst>
            <a:ext uri="{FF2B5EF4-FFF2-40B4-BE49-F238E27FC236}">
              <a16:creationId xmlns:a16="http://schemas.microsoft.com/office/drawing/2014/main" id="{00000000-0008-0000-1100-00007E400000}"/>
            </a:ext>
          </a:extLst>
        </xdr:cNvPr>
        <xdr:cNvSpPr txBox="1">
          <a:spLocks noChangeArrowheads="1"/>
        </xdr:cNvSpPr>
      </xdr:nvSpPr>
      <xdr:spPr bwMode="auto">
        <a:xfrm>
          <a:off x="7800975" y="34004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clientData/>
  </xdr:twoCellAnchor>
  <xdr:twoCellAnchor editAs="oneCell">
    <xdr:from>
      <xdr:col>112</xdr:col>
      <xdr:colOff>19050</xdr:colOff>
      <xdr:row>211</xdr:row>
      <xdr:rowOff>142875</xdr:rowOff>
    </xdr:from>
    <xdr:to>
      <xdr:col>115</xdr:col>
      <xdr:colOff>47625</xdr:colOff>
      <xdr:row>212</xdr:row>
      <xdr:rowOff>123825</xdr:rowOff>
    </xdr:to>
    <xdr:sp macro="" textlink="">
      <xdr:nvSpPr>
        <xdr:cNvPr id="16511" name="Text Box 127">
          <a:extLst>
            <a:ext uri="{FF2B5EF4-FFF2-40B4-BE49-F238E27FC236}">
              <a16:creationId xmlns:a16="http://schemas.microsoft.com/office/drawing/2014/main" id="{00000000-0008-0000-1100-00007F400000}"/>
            </a:ext>
          </a:extLst>
        </xdr:cNvPr>
        <xdr:cNvSpPr txBox="1">
          <a:spLocks noChangeArrowheads="1"/>
        </xdr:cNvSpPr>
      </xdr:nvSpPr>
      <xdr:spPr bwMode="auto">
        <a:xfrm>
          <a:off x="8562975" y="34004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88</a:t>
          </a:r>
        </a:p>
      </xdr:txBody>
    </xdr:sp>
    <xdr:clientData/>
  </xdr:twoCellAnchor>
  <xdr:twoCellAnchor editAs="oneCell">
    <xdr:from>
      <xdr:col>124</xdr:col>
      <xdr:colOff>9525</xdr:colOff>
      <xdr:row>211</xdr:row>
      <xdr:rowOff>142875</xdr:rowOff>
    </xdr:from>
    <xdr:to>
      <xdr:col>127</xdr:col>
      <xdr:colOff>38100</xdr:colOff>
      <xdr:row>212</xdr:row>
      <xdr:rowOff>123825</xdr:rowOff>
    </xdr:to>
    <xdr:sp macro="" textlink="">
      <xdr:nvSpPr>
        <xdr:cNvPr id="16512" name="Text Box 128">
          <a:extLst>
            <a:ext uri="{FF2B5EF4-FFF2-40B4-BE49-F238E27FC236}">
              <a16:creationId xmlns:a16="http://schemas.microsoft.com/office/drawing/2014/main" id="{00000000-0008-0000-1100-000080400000}"/>
            </a:ext>
          </a:extLst>
        </xdr:cNvPr>
        <xdr:cNvSpPr txBox="1">
          <a:spLocks noChangeArrowheads="1"/>
        </xdr:cNvSpPr>
      </xdr:nvSpPr>
      <xdr:spPr bwMode="auto">
        <a:xfrm>
          <a:off x="9467850" y="34004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100</a:t>
          </a:r>
        </a:p>
      </xdr:txBody>
    </xdr:sp>
    <xdr:clientData/>
  </xdr:twoCellAnchor>
  <xdr:twoCellAnchor editAs="oneCell">
    <xdr:from>
      <xdr:col>25</xdr:col>
      <xdr:colOff>47625</xdr:colOff>
      <xdr:row>81</xdr:row>
      <xdr:rowOff>38100</xdr:rowOff>
    </xdr:from>
    <xdr:to>
      <xdr:col>27</xdr:col>
      <xdr:colOff>57150</xdr:colOff>
      <xdr:row>82</xdr:row>
      <xdr:rowOff>47625</xdr:rowOff>
    </xdr:to>
    <xdr:sp macro="" textlink="">
      <xdr:nvSpPr>
        <xdr:cNvPr id="16513" name="Text Box 129">
          <a:extLst>
            <a:ext uri="{FF2B5EF4-FFF2-40B4-BE49-F238E27FC236}">
              <a16:creationId xmlns:a16="http://schemas.microsoft.com/office/drawing/2014/main" id="{00000000-0008-0000-1100-000081400000}"/>
            </a:ext>
          </a:extLst>
        </xdr:cNvPr>
        <xdr:cNvSpPr txBox="1">
          <a:spLocks noChangeArrowheads="1"/>
        </xdr:cNvSpPr>
      </xdr:nvSpPr>
      <xdr:spPr bwMode="auto">
        <a:xfrm>
          <a:off x="1952625" y="129444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81</xdr:row>
      <xdr:rowOff>38100</xdr:rowOff>
    </xdr:from>
    <xdr:to>
      <xdr:col>31</xdr:col>
      <xdr:colOff>66675</xdr:colOff>
      <xdr:row>82</xdr:row>
      <xdr:rowOff>47625</xdr:rowOff>
    </xdr:to>
    <xdr:sp macro="" textlink="">
      <xdr:nvSpPr>
        <xdr:cNvPr id="16514" name="Text Box 130">
          <a:extLst>
            <a:ext uri="{FF2B5EF4-FFF2-40B4-BE49-F238E27FC236}">
              <a16:creationId xmlns:a16="http://schemas.microsoft.com/office/drawing/2014/main" id="{00000000-0008-0000-1100-000082400000}"/>
            </a:ext>
          </a:extLst>
        </xdr:cNvPr>
        <xdr:cNvSpPr txBox="1">
          <a:spLocks noChangeArrowheads="1"/>
        </xdr:cNvSpPr>
      </xdr:nvSpPr>
      <xdr:spPr bwMode="auto">
        <a:xfrm>
          <a:off x="2266950" y="129444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81</xdr:row>
      <xdr:rowOff>38100</xdr:rowOff>
    </xdr:from>
    <xdr:ext cx="116541" cy="156883"/>
    <xdr:sp macro="" textlink="">
      <xdr:nvSpPr>
        <xdr:cNvPr id="16515" name="Text Box 131">
          <a:extLst>
            <a:ext uri="{FF2B5EF4-FFF2-40B4-BE49-F238E27FC236}">
              <a16:creationId xmlns:a16="http://schemas.microsoft.com/office/drawing/2014/main" id="{00000000-0008-0000-1100-000083400000}"/>
            </a:ext>
          </a:extLst>
        </xdr:cNvPr>
        <xdr:cNvSpPr txBox="1">
          <a:spLocks noChangeArrowheads="1"/>
        </xdr:cNvSpPr>
      </xdr:nvSpPr>
      <xdr:spPr bwMode="auto">
        <a:xfrm>
          <a:off x="552450" y="129444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47625</xdr:colOff>
      <xdr:row>121</xdr:row>
      <xdr:rowOff>38100</xdr:rowOff>
    </xdr:from>
    <xdr:to>
      <xdr:col>27</xdr:col>
      <xdr:colOff>57150</xdr:colOff>
      <xdr:row>122</xdr:row>
      <xdr:rowOff>47625</xdr:rowOff>
    </xdr:to>
    <xdr:sp macro="" textlink="">
      <xdr:nvSpPr>
        <xdr:cNvPr id="16516" name="Text Box 132">
          <a:extLst>
            <a:ext uri="{FF2B5EF4-FFF2-40B4-BE49-F238E27FC236}">
              <a16:creationId xmlns:a16="http://schemas.microsoft.com/office/drawing/2014/main" id="{00000000-0008-0000-1100-000084400000}"/>
            </a:ext>
          </a:extLst>
        </xdr:cNvPr>
        <xdr:cNvSpPr txBox="1">
          <a:spLocks noChangeArrowheads="1"/>
        </xdr:cNvSpPr>
      </xdr:nvSpPr>
      <xdr:spPr bwMode="auto">
        <a:xfrm>
          <a:off x="1952625" y="193262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121</xdr:row>
      <xdr:rowOff>38100</xdr:rowOff>
    </xdr:from>
    <xdr:to>
      <xdr:col>31</xdr:col>
      <xdr:colOff>66675</xdr:colOff>
      <xdr:row>122</xdr:row>
      <xdr:rowOff>47625</xdr:rowOff>
    </xdr:to>
    <xdr:sp macro="" textlink="">
      <xdr:nvSpPr>
        <xdr:cNvPr id="16517" name="Text Box 133">
          <a:extLst>
            <a:ext uri="{FF2B5EF4-FFF2-40B4-BE49-F238E27FC236}">
              <a16:creationId xmlns:a16="http://schemas.microsoft.com/office/drawing/2014/main" id="{00000000-0008-0000-1100-000085400000}"/>
            </a:ext>
          </a:extLst>
        </xdr:cNvPr>
        <xdr:cNvSpPr txBox="1">
          <a:spLocks noChangeArrowheads="1"/>
        </xdr:cNvSpPr>
      </xdr:nvSpPr>
      <xdr:spPr bwMode="auto">
        <a:xfrm>
          <a:off x="2266950" y="193262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121</xdr:row>
      <xdr:rowOff>38100</xdr:rowOff>
    </xdr:from>
    <xdr:ext cx="116541" cy="156882"/>
    <xdr:sp macro="" textlink="">
      <xdr:nvSpPr>
        <xdr:cNvPr id="16518" name="Text Box 134">
          <a:extLst>
            <a:ext uri="{FF2B5EF4-FFF2-40B4-BE49-F238E27FC236}">
              <a16:creationId xmlns:a16="http://schemas.microsoft.com/office/drawing/2014/main" id="{00000000-0008-0000-1100-000086400000}"/>
            </a:ext>
          </a:extLst>
        </xdr:cNvPr>
        <xdr:cNvSpPr txBox="1">
          <a:spLocks noChangeArrowheads="1"/>
        </xdr:cNvSpPr>
      </xdr:nvSpPr>
      <xdr:spPr bwMode="auto">
        <a:xfrm>
          <a:off x="552450" y="193262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47625</xdr:colOff>
      <xdr:row>161</xdr:row>
      <xdr:rowOff>38100</xdr:rowOff>
    </xdr:from>
    <xdr:to>
      <xdr:col>27</xdr:col>
      <xdr:colOff>57150</xdr:colOff>
      <xdr:row>162</xdr:row>
      <xdr:rowOff>47625</xdr:rowOff>
    </xdr:to>
    <xdr:sp macro="" textlink="">
      <xdr:nvSpPr>
        <xdr:cNvPr id="16519" name="Text Box 135">
          <a:extLst>
            <a:ext uri="{FF2B5EF4-FFF2-40B4-BE49-F238E27FC236}">
              <a16:creationId xmlns:a16="http://schemas.microsoft.com/office/drawing/2014/main" id="{00000000-0008-0000-1100-000087400000}"/>
            </a:ext>
          </a:extLst>
        </xdr:cNvPr>
        <xdr:cNvSpPr txBox="1">
          <a:spLocks noChangeArrowheads="1"/>
        </xdr:cNvSpPr>
      </xdr:nvSpPr>
      <xdr:spPr bwMode="auto">
        <a:xfrm>
          <a:off x="1952625" y="257079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161</xdr:row>
      <xdr:rowOff>38100</xdr:rowOff>
    </xdr:from>
    <xdr:to>
      <xdr:col>31</xdr:col>
      <xdr:colOff>66675</xdr:colOff>
      <xdr:row>162</xdr:row>
      <xdr:rowOff>47625</xdr:rowOff>
    </xdr:to>
    <xdr:sp macro="" textlink="">
      <xdr:nvSpPr>
        <xdr:cNvPr id="16520" name="Text Box 136">
          <a:extLst>
            <a:ext uri="{FF2B5EF4-FFF2-40B4-BE49-F238E27FC236}">
              <a16:creationId xmlns:a16="http://schemas.microsoft.com/office/drawing/2014/main" id="{00000000-0008-0000-1100-000088400000}"/>
            </a:ext>
          </a:extLst>
        </xdr:cNvPr>
        <xdr:cNvSpPr txBox="1">
          <a:spLocks noChangeArrowheads="1"/>
        </xdr:cNvSpPr>
      </xdr:nvSpPr>
      <xdr:spPr bwMode="auto">
        <a:xfrm>
          <a:off x="2266950" y="257079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161</xdr:row>
      <xdr:rowOff>38100</xdr:rowOff>
    </xdr:from>
    <xdr:ext cx="116541" cy="156883"/>
    <xdr:sp macro="" textlink="">
      <xdr:nvSpPr>
        <xdr:cNvPr id="16521" name="Text Box 137">
          <a:extLst>
            <a:ext uri="{FF2B5EF4-FFF2-40B4-BE49-F238E27FC236}">
              <a16:creationId xmlns:a16="http://schemas.microsoft.com/office/drawing/2014/main" id="{00000000-0008-0000-1100-000089400000}"/>
            </a:ext>
          </a:extLst>
        </xdr:cNvPr>
        <xdr:cNvSpPr txBox="1">
          <a:spLocks noChangeArrowheads="1"/>
        </xdr:cNvSpPr>
      </xdr:nvSpPr>
      <xdr:spPr bwMode="auto">
        <a:xfrm>
          <a:off x="552450" y="257079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47625</xdr:colOff>
      <xdr:row>201</xdr:row>
      <xdr:rowOff>38100</xdr:rowOff>
    </xdr:from>
    <xdr:to>
      <xdr:col>27</xdr:col>
      <xdr:colOff>57150</xdr:colOff>
      <xdr:row>202</xdr:row>
      <xdr:rowOff>47625</xdr:rowOff>
    </xdr:to>
    <xdr:sp macro="" textlink="">
      <xdr:nvSpPr>
        <xdr:cNvPr id="16522" name="Text Box 138">
          <a:extLst>
            <a:ext uri="{FF2B5EF4-FFF2-40B4-BE49-F238E27FC236}">
              <a16:creationId xmlns:a16="http://schemas.microsoft.com/office/drawing/2014/main" id="{00000000-0008-0000-1100-00008A400000}"/>
            </a:ext>
          </a:extLst>
        </xdr:cNvPr>
        <xdr:cNvSpPr txBox="1">
          <a:spLocks noChangeArrowheads="1"/>
        </xdr:cNvSpPr>
      </xdr:nvSpPr>
      <xdr:spPr bwMode="auto">
        <a:xfrm>
          <a:off x="1952625" y="320897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201</xdr:row>
      <xdr:rowOff>38100</xdr:rowOff>
    </xdr:from>
    <xdr:to>
      <xdr:col>31</xdr:col>
      <xdr:colOff>66675</xdr:colOff>
      <xdr:row>202</xdr:row>
      <xdr:rowOff>47625</xdr:rowOff>
    </xdr:to>
    <xdr:sp macro="" textlink="">
      <xdr:nvSpPr>
        <xdr:cNvPr id="16523" name="Text Box 139">
          <a:extLst>
            <a:ext uri="{FF2B5EF4-FFF2-40B4-BE49-F238E27FC236}">
              <a16:creationId xmlns:a16="http://schemas.microsoft.com/office/drawing/2014/main" id="{00000000-0008-0000-1100-00008B400000}"/>
            </a:ext>
          </a:extLst>
        </xdr:cNvPr>
        <xdr:cNvSpPr txBox="1">
          <a:spLocks noChangeArrowheads="1"/>
        </xdr:cNvSpPr>
      </xdr:nvSpPr>
      <xdr:spPr bwMode="auto">
        <a:xfrm>
          <a:off x="2266950" y="320897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201</xdr:row>
      <xdr:rowOff>38100</xdr:rowOff>
    </xdr:from>
    <xdr:ext cx="116541" cy="156882"/>
    <xdr:sp macro="" textlink="">
      <xdr:nvSpPr>
        <xdr:cNvPr id="16524" name="Text Box 140">
          <a:extLst>
            <a:ext uri="{FF2B5EF4-FFF2-40B4-BE49-F238E27FC236}">
              <a16:creationId xmlns:a16="http://schemas.microsoft.com/office/drawing/2014/main" id="{00000000-0008-0000-1100-00008C400000}"/>
            </a:ext>
          </a:extLst>
        </xdr:cNvPr>
        <xdr:cNvSpPr txBox="1">
          <a:spLocks noChangeArrowheads="1"/>
        </xdr:cNvSpPr>
      </xdr:nvSpPr>
      <xdr:spPr bwMode="auto">
        <a:xfrm>
          <a:off x="552450" y="320897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131</xdr:col>
      <xdr:colOff>0</xdr:colOff>
      <xdr:row>200</xdr:row>
      <xdr:rowOff>38100</xdr:rowOff>
    </xdr:from>
    <xdr:to>
      <xdr:col>134</xdr:col>
      <xdr:colOff>38100</xdr:colOff>
      <xdr:row>201</xdr:row>
      <xdr:rowOff>142875</xdr:rowOff>
    </xdr:to>
    <xdr:grpSp>
      <xdr:nvGrpSpPr>
        <xdr:cNvPr id="16525" name="Group 141">
          <a:extLst>
            <a:ext uri="{FF2B5EF4-FFF2-40B4-BE49-F238E27FC236}">
              <a16:creationId xmlns:a16="http://schemas.microsoft.com/office/drawing/2014/main" id="{00000000-0008-0000-1100-00008D400000}"/>
            </a:ext>
          </a:extLst>
        </xdr:cNvPr>
        <xdr:cNvGrpSpPr>
          <a:grpSpLocks/>
        </xdr:cNvGrpSpPr>
      </xdr:nvGrpSpPr>
      <xdr:grpSpPr bwMode="auto">
        <a:xfrm>
          <a:off x="10287000" y="37443335"/>
          <a:ext cx="273424" cy="261658"/>
          <a:chOff x="1067" y="288"/>
          <a:chExt cx="29" cy="27"/>
        </a:xfrm>
      </xdr:grpSpPr>
      <xdr:sp macro="" textlink="">
        <xdr:nvSpPr>
          <xdr:cNvPr id="16526" name="Oval 142">
            <a:extLst>
              <a:ext uri="{FF2B5EF4-FFF2-40B4-BE49-F238E27FC236}">
                <a16:creationId xmlns:a16="http://schemas.microsoft.com/office/drawing/2014/main" id="{00000000-0008-0000-1100-00008E4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527" name="Text Box 143">
            <a:extLst>
              <a:ext uri="{FF2B5EF4-FFF2-40B4-BE49-F238E27FC236}">
                <a16:creationId xmlns:a16="http://schemas.microsoft.com/office/drawing/2014/main" id="{00000000-0008-0000-1100-00008F4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0</xdr:colOff>
      <xdr:row>160</xdr:row>
      <xdr:rowOff>38100</xdr:rowOff>
    </xdr:from>
    <xdr:to>
      <xdr:col>134</xdr:col>
      <xdr:colOff>38100</xdr:colOff>
      <xdr:row>161</xdr:row>
      <xdr:rowOff>142875</xdr:rowOff>
    </xdr:to>
    <xdr:grpSp>
      <xdr:nvGrpSpPr>
        <xdr:cNvPr id="16528" name="Group 144">
          <a:extLst>
            <a:ext uri="{FF2B5EF4-FFF2-40B4-BE49-F238E27FC236}">
              <a16:creationId xmlns:a16="http://schemas.microsoft.com/office/drawing/2014/main" id="{00000000-0008-0000-1100-000090400000}"/>
            </a:ext>
          </a:extLst>
        </xdr:cNvPr>
        <xdr:cNvGrpSpPr>
          <a:grpSpLocks/>
        </xdr:cNvGrpSpPr>
      </xdr:nvGrpSpPr>
      <xdr:grpSpPr bwMode="auto">
        <a:xfrm>
          <a:off x="10287000" y="29957806"/>
          <a:ext cx="273424" cy="261657"/>
          <a:chOff x="1067" y="288"/>
          <a:chExt cx="29" cy="27"/>
        </a:xfrm>
      </xdr:grpSpPr>
      <xdr:sp macro="" textlink="">
        <xdr:nvSpPr>
          <xdr:cNvPr id="16529" name="Oval 145">
            <a:extLst>
              <a:ext uri="{FF2B5EF4-FFF2-40B4-BE49-F238E27FC236}">
                <a16:creationId xmlns:a16="http://schemas.microsoft.com/office/drawing/2014/main" id="{00000000-0008-0000-1100-0000914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530" name="Text Box 146">
            <a:extLst>
              <a:ext uri="{FF2B5EF4-FFF2-40B4-BE49-F238E27FC236}">
                <a16:creationId xmlns:a16="http://schemas.microsoft.com/office/drawing/2014/main" id="{00000000-0008-0000-1100-0000924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0</xdr:colOff>
      <xdr:row>120</xdr:row>
      <xdr:rowOff>38100</xdr:rowOff>
    </xdr:from>
    <xdr:to>
      <xdr:col>134</xdr:col>
      <xdr:colOff>38100</xdr:colOff>
      <xdr:row>121</xdr:row>
      <xdr:rowOff>142875</xdr:rowOff>
    </xdr:to>
    <xdr:grpSp>
      <xdr:nvGrpSpPr>
        <xdr:cNvPr id="16531" name="Group 147">
          <a:extLst>
            <a:ext uri="{FF2B5EF4-FFF2-40B4-BE49-F238E27FC236}">
              <a16:creationId xmlns:a16="http://schemas.microsoft.com/office/drawing/2014/main" id="{00000000-0008-0000-1100-000093400000}"/>
            </a:ext>
          </a:extLst>
        </xdr:cNvPr>
        <xdr:cNvGrpSpPr>
          <a:grpSpLocks/>
        </xdr:cNvGrpSpPr>
      </xdr:nvGrpSpPr>
      <xdr:grpSpPr bwMode="auto">
        <a:xfrm>
          <a:off x="10287000" y="22472276"/>
          <a:ext cx="273424" cy="261658"/>
          <a:chOff x="1067" y="288"/>
          <a:chExt cx="29" cy="27"/>
        </a:xfrm>
      </xdr:grpSpPr>
      <xdr:sp macro="" textlink="">
        <xdr:nvSpPr>
          <xdr:cNvPr id="16532" name="Oval 148">
            <a:extLst>
              <a:ext uri="{FF2B5EF4-FFF2-40B4-BE49-F238E27FC236}">
                <a16:creationId xmlns:a16="http://schemas.microsoft.com/office/drawing/2014/main" id="{00000000-0008-0000-1100-0000944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533" name="Text Box 149">
            <a:extLst>
              <a:ext uri="{FF2B5EF4-FFF2-40B4-BE49-F238E27FC236}">
                <a16:creationId xmlns:a16="http://schemas.microsoft.com/office/drawing/2014/main" id="{00000000-0008-0000-1100-0000954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0</xdr:colOff>
      <xdr:row>80</xdr:row>
      <xdr:rowOff>38100</xdr:rowOff>
    </xdr:from>
    <xdr:to>
      <xdr:col>134</xdr:col>
      <xdr:colOff>38100</xdr:colOff>
      <xdr:row>81</xdr:row>
      <xdr:rowOff>142875</xdr:rowOff>
    </xdr:to>
    <xdr:grpSp>
      <xdr:nvGrpSpPr>
        <xdr:cNvPr id="16534" name="Group 150">
          <a:extLst>
            <a:ext uri="{FF2B5EF4-FFF2-40B4-BE49-F238E27FC236}">
              <a16:creationId xmlns:a16="http://schemas.microsoft.com/office/drawing/2014/main" id="{00000000-0008-0000-1100-000096400000}"/>
            </a:ext>
          </a:extLst>
        </xdr:cNvPr>
        <xdr:cNvGrpSpPr>
          <a:grpSpLocks/>
        </xdr:cNvGrpSpPr>
      </xdr:nvGrpSpPr>
      <xdr:grpSpPr bwMode="auto">
        <a:xfrm>
          <a:off x="10287000" y="14986747"/>
          <a:ext cx="273424" cy="261657"/>
          <a:chOff x="1067" y="288"/>
          <a:chExt cx="29" cy="27"/>
        </a:xfrm>
      </xdr:grpSpPr>
      <xdr:sp macro="" textlink="">
        <xdr:nvSpPr>
          <xdr:cNvPr id="16535" name="Oval 151">
            <a:extLst>
              <a:ext uri="{FF2B5EF4-FFF2-40B4-BE49-F238E27FC236}">
                <a16:creationId xmlns:a16="http://schemas.microsoft.com/office/drawing/2014/main" id="{00000000-0008-0000-1100-0000974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536" name="Text Box 152">
            <a:extLst>
              <a:ext uri="{FF2B5EF4-FFF2-40B4-BE49-F238E27FC236}">
                <a16:creationId xmlns:a16="http://schemas.microsoft.com/office/drawing/2014/main" id="{00000000-0008-0000-1100-0000984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0</xdr:colOff>
      <xdr:row>0</xdr:row>
      <xdr:rowOff>38100</xdr:rowOff>
    </xdr:from>
    <xdr:to>
      <xdr:col>134</xdr:col>
      <xdr:colOff>38100</xdr:colOff>
      <xdr:row>1</xdr:row>
      <xdr:rowOff>142875</xdr:rowOff>
    </xdr:to>
    <xdr:grpSp>
      <xdr:nvGrpSpPr>
        <xdr:cNvPr id="16537" name="Group 153">
          <a:extLst>
            <a:ext uri="{FF2B5EF4-FFF2-40B4-BE49-F238E27FC236}">
              <a16:creationId xmlns:a16="http://schemas.microsoft.com/office/drawing/2014/main" id="{00000000-0008-0000-1100-000099400000}"/>
            </a:ext>
          </a:extLst>
        </xdr:cNvPr>
        <xdr:cNvGrpSpPr>
          <a:grpSpLocks/>
        </xdr:cNvGrpSpPr>
      </xdr:nvGrpSpPr>
      <xdr:grpSpPr bwMode="auto">
        <a:xfrm>
          <a:off x="10287000" y="38100"/>
          <a:ext cx="273424" cy="261657"/>
          <a:chOff x="1067" y="288"/>
          <a:chExt cx="29" cy="27"/>
        </a:xfrm>
      </xdr:grpSpPr>
      <xdr:sp macro="" textlink="">
        <xdr:nvSpPr>
          <xdr:cNvPr id="16538" name="Oval 154">
            <a:extLst>
              <a:ext uri="{FF2B5EF4-FFF2-40B4-BE49-F238E27FC236}">
                <a16:creationId xmlns:a16="http://schemas.microsoft.com/office/drawing/2014/main" id="{00000000-0008-0000-1100-00009A4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539" name="Text Box 155">
            <a:extLst>
              <a:ext uri="{FF2B5EF4-FFF2-40B4-BE49-F238E27FC236}">
                <a16:creationId xmlns:a16="http://schemas.microsoft.com/office/drawing/2014/main" id="{00000000-0008-0000-1100-00009B4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91</xdr:col>
      <xdr:colOff>28575</xdr:colOff>
      <xdr:row>211</xdr:row>
      <xdr:rowOff>142875</xdr:rowOff>
    </xdr:from>
    <xdr:to>
      <xdr:col>94</xdr:col>
      <xdr:colOff>57150</xdr:colOff>
      <xdr:row>212</xdr:row>
      <xdr:rowOff>123825</xdr:rowOff>
    </xdr:to>
    <xdr:sp macro="" textlink="">
      <xdr:nvSpPr>
        <xdr:cNvPr id="16541" name="Text Box 157">
          <a:extLst>
            <a:ext uri="{FF2B5EF4-FFF2-40B4-BE49-F238E27FC236}">
              <a16:creationId xmlns:a16="http://schemas.microsoft.com/office/drawing/2014/main" id="{00000000-0008-0000-1100-00009D400000}"/>
            </a:ext>
          </a:extLst>
        </xdr:cNvPr>
        <xdr:cNvSpPr txBox="1">
          <a:spLocks noChangeArrowheads="1"/>
        </xdr:cNvSpPr>
      </xdr:nvSpPr>
      <xdr:spPr bwMode="auto">
        <a:xfrm>
          <a:off x="6972300" y="34004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clientData/>
  </xdr:twoCellAnchor>
  <xdr:twoCellAnchor editAs="oneCell">
    <xdr:from>
      <xdr:col>82</xdr:col>
      <xdr:colOff>0</xdr:colOff>
      <xdr:row>91</xdr:row>
      <xdr:rowOff>142875</xdr:rowOff>
    </xdr:from>
    <xdr:to>
      <xdr:col>85</xdr:col>
      <xdr:colOff>19050</xdr:colOff>
      <xdr:row>92</xdr:row>
      <xdr:rowOff>123825</xdr:rowOff>
    </xdr:to>
    <xdr:sp macro="" textlink="">
      <xdr:nvSpPr>
        <xdr:cNvPr id="16542" name="Text Box 158">
          <a:extLst>
            <a:ext uri="{FF2B5EF4-FFF2-40B4-BE49-F238E27FC236}">
              <a16:creationId xmlns:a16="http://schemas.microsoft.com/office/drawing/2014/main" id="{00000000-0008-0000-1100-00009E400000}"/>
            </a:ext>
          </a:extLst>
        </xdr:cNvPr>
        <xdr:cNvSpPr txBox="1">
          <a:spLocks noChangeArrowheads="1"/>
        </xdr:cNvSpPr>
      </xdr:nvSpPr>
      <xdr:spPr bwMode="auto">
        <a:xfrm>
          <a:off x="5429250" y="148590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61</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60</xdr:col>
      <xdr:colOff>19050</xdr:colOff>
      <xdr:row>91</xdr:row>
      <xdr:rowOff>142875</xdr:rowOff>
    </xdr:from>
    <xdr:to>
      <xdr:col>63</xdr:col>
      <xdr:colOff>38100</xdr:colOff>
      <xdr:row>92</xdr:row>
      <xdr:rowOff>123825</xdr:rowOff>
    </xdr:to>
    <xdr:sp macro="" textlink="">
      <xdr:nvSpPr>
        <xdr:cNvPr id="16543" name="Text Box 159">
          <a:extLst>
            <a:ext uri="{FF2B5EF4-FFF2-40B4-BE49-F238E27FC236}">
              <a16:creationId xmlns:a16="http://schemas.microsoft.com/office/drawing/2014/main" id="{00000000-0008-0000-1100-00009F400000}"/>
            </a:ext>
          </a:extLst>
        </xdr:cNvPr>
        <xdr:cNvSpPr txBox="1">
          <a:spLocks noChangeArrowheads="1"/>
        </xdr:cNvSpPr>
      </xdr:nvSpPr>
      <xdr:spPr bwMode="auto">
        <a:xfrm>
          <a:off x="4591050" y="148590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xdr:from>
      <xdr:col>6</xdr:col>
      <xdr:colOff>19050</xdr:colOff>
      <xdr:row>45</xdr:row>
      <xdr:rowOff>85725</xdr:rowOff>
    </xdr:from>
    <xdr:to>
      <xdr:col>31</xdr:col>
      <xdr:colOff>0</xdr:colOff>
      <xdr:row>45</xdr:row>
      <xdr:rowOff>85725</xdr:rowOff>
    </xdr:to>
    <xdr:sp macro="" textlink="">
      <xdr:nvSpPr>
        <xdr:cNvPr id="16548" name="Line 164">
          <a:extLst>
            <a:ext uri="{FF2B5EF4-FFF2-40B4-BE49-F238E27FC236}">
              <a16:creationId xmlns:a16="http://schemas.microsoft.com/office/drawing/2014/main" id="{00000000-0008-0000-1100-0000A4400000}"/>
            </a:ext>
          </a:extLst>
        </xdr:cNvPr>
        <xdr:cNvSpPr>
          <a:spLocks noChangeShapeType="1"/>
        </xdr:cNvSpPr>
      </xdr:nvSpPr>
      <xdr:spPr bwMode="auto">
        <a:xfrm>
          <a:off x="476250" y="743902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43</xdr:row>
          <xdr:rowOff>57150</xdr:rowOff>
        </xdr:from>
        <xdr:to>
          <xdr:col>24</xdr:col>
          <xdr:colOff>28575</xdr:colOff>
          <xdr:row>45</xdr:row>
          <xdr:rowOff>28575</xdr:rowOff>
        </xdr:to>
        <xdr:sp macro="" textlink="">
          <xdr:nvSpPr>
            <xdr:cNvPr id="16549" name="CommandButton3" hidden="1">
              <a:extLst>
                <a:ext uri="{63B3BB69-23CF-44E3-9099-C40C66FF867C}">
                  <a14:compatExt spid="_x0000_s16549"/>
                </a:ext>
                <a:ext uri="{FF2B5EF4-FFF2-40B4-BE49-F238E27FC236}">
                  <a16:creationId xmlns:a16="http://schemas.microsoft.com/office/drawing/2014/main" id="{00000000-0008-0000-1100-0000A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xdr:row>
          <xdr:rowOff>57150</xdr:rowOff>
        </xdr:from>
        <xdr:to>
          <xdr:col>12</xdr:col>
          <xdr:colOff>9525</xdr:colOff>
          <xdr:row>45</xdr:row>
          <xdr:rowOff>28575</xdr:rowOff>
        </xdr:to>
        <xdr:sp macro="" textlink="">
          <xdr:nvSpPr>
            <xdr:cNvPr id="16550" name="CommandButton2" hidden="1">
              <a:extLst>
                <a:ext uri="{63B3BB69-23CF-44E3-9099-C40C66FF867C}">
                  <a14:compatExt spid="_x0000_s16550"/>
                </a:ext>
                <a:ext uri="{FF2B5EF4-FFF2-40B4-BE49-F238E27FC236}">
                  <a16:creationId xmlns:a16="http://schemas.microsoft.com/office/drawing/2014/main" id="{00000000-0008-0000-1100-0000A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51</xdr:row>
      <xdr:rowOff>38100</xdr:rowOff>
    </xdr:from>
    <xdr:to>
      <xdr:col>30</xdr:col>
      <xdr:colOff>9525</xdr:colOff>
      <xdr:row>52</xdr:row>
      <xdr:rowOff>66675</xdr:rowOff>
    </xdr:to>
    <xdr:sp macro="" textlink="">
      <xdr:nvSpPr>
        <xdr:cNvPr id="16551" name="Text Box 167">
          <a:extLst>
            <a:ext uri="{FF2B5EF4-FFF2-40B4-BE49-F238E27FC236}">
              <a16:creationId xmlns:a16="http://schemas.microsoft.com/office/drawing/2014/main" id="{00000000-0008-0000-1100-0000A7400000}"/>
            </a:ext>
          </a:extLst>
        </xdr:cNvPr>
        <xdr:cNvSpPr txBox="1">
          <a:spLocks noChangeArrowheads="1"/>
        </xdr:cNvSpPr>
      </xdr:nvSpPr>
      <xdr:spPr bwMode="auto">
        <a:xfrm>
          <a:off x="2114550" y="83724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51</xdr:row>
      <xdr:rowOff>142875</xdr:rowOff>
    </xdr:from>
    <xdr:to>
      <xdr:col>39</xdr:col>
      <xdr:colOff>38100</xdr:colOff>
      <xdr:row>52</xdr:row>
      <xdr:rowOff>123825</xdr:rowOff>
    </xdr:to>
    <xdr:sp macro="" textlink="">
      <xdr:nvSpPr>
        <xdr:cNvPr id="16554" name="Text Box 170">
          <a:extLst>
            <a:ext uri="{FF2B5EF4-FFF2-40B4-BE49-F238E27FC236}">
              <a16:creationId xmlns:a16="http://schemas.microsoft.com/office/drawing/2014/main" id="{00000000-0008-0000-1100-0000AA400000}"/>
            </a:ext>
          </a:extLst>
        </xdr:cNvPr>
        <xdr:cNvSpPr txBox="1">
          <a:spLocks noChangeArrowheads="1"/>
        </xdr:cNvSpPr>
      </xdr:nvSpPr>
      <xdr:spPr bwMode="auto">
        <a:xfrm>
          <a:off x="2752725" y="8477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44</xdr:col>
      <xdr:colOff>19050</xdr:colOff>
      <xdr:row>51</xdr:row>
      <xdr:rowOff>142875</xdr:rowOff>
    </xdr:from>
    <xdr:to>
      <xdr:col>47</xdr:col>
      <xdr:colOff>38100</xdr:colOff>
      <xdr:row>52</xdr:row>
      <xdr:rowOff>123825</xdr:rowOff>
    </xdr:to>
    <xdr:sp macro="" textlink="">
      <xdr:nvSpPr>
        <xdr:cNvPr id="16555" name="Text Box 171">
          <a:extLst>
            <a:ext uri="{FF2B5EF4-FFF2-40B4-BE49-F238E27FC236}">
              <a16:creationId xmlns:a16="http://schemas.microsoft.com/office/drawing/2014/main" id="{00000000-0008-0000-1100-0000AB400000}"/>
            </a:ext>
          </a:extLst>
        </xdr:cNvPr>
        <xdr:cNvSpPr txBox="1">
          <a:spLocks noChangeArrowheads="1"/>
        </xdr:cNvSpPr>
      </xdr:nvSpPr>
      <xdr:spPr bwMode="auto">
        <a:xfrm>
          <a:off x="3371850" y="84772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52</xdr:col>
      <xdr:colOff>9525</xdr:colOff>
      <xdr:row>51</xdr:row>
      <xdr:rowOff>142875</xdr:rowOff>
    </xdr:from>
    <xdr:to>
      <xdr:col>55</xdr:col>
      <xdr:colOff>38100</xdr:colOff>
      <xdr:row>52</xdr:row>
      <xdr:rowOff>123825</xdr:rowOff>
    </xdr:to>
    <xdr:sp macro="" textlink="">
      <xdr:nvSpPr>
        <xdr:cNvPr id="16556" name="Text Box 172">
          <a:extLst>
            <a:ext uri="{FF2B5EF4-FFF2-40B4-BE49-F238E27FC236}">
              <a16:creationId xmlns:a16="http://schemas.microsoft.com/office/drawing/2014/main" id="{00000000-0008-0000-1100-0000AC400000}"/>
            </a:ext>
          </a:extLst>
        </xdr:cNvPr>
        <xdr:cNvSpPr txBox="1">
          <a:spLocks noChangeArrowheads="1"/>
        </xdr:cNvSpPr>
      </xdr:nvSpPr>
      <xdr:spPr bwMode="auto">
        <a:xfrm>
          <a:off x="3971925" y="8477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60</xdr:col>
      <xdr:colOff>9525</xdr:colOff>
      <xdr:row>51</xdr:row>
      <xdr:rowOff>142875</xdr:rowOff>
    </xdr:from>
    <xdr:to>
      <xdr:col>63</xdr:col>
      <xdr:colOff>38100</xdr:colOff>
      <xdr:row>52</xdr:row>
      <xdr:rowOff>123825</xdr:rowOff>
    </xdr:to>
    <xdr:sp macro="" textlink="">
      <xdr:nvSpPr>
        <xdr:cNvPr id="16557" name="Text Box 173">
          <a:extLst>
            <a:ext uri="{FF2B5EF4-FFF2-40B4-BE49-F238E27FC236}">
              <a16:creationId xmlns:a16="http://schemas.microsoft.com/office/drawing/2014/main" id="{00000000-0008-0000-1100-0000AD400000}"/>
            </a:ext>
          </a:extLst>
        </xdr:cNvPr>
        <xdr:cNvSpPr txBox="1">
          <a:spLocks noChangeArrowheads="1"/>
        </xdr:cNvSpPr>
      </xdr:nvSpPr>
      <xdr:spPr bwMode="auto">
        <a:xfrm>
          <a:off x="4581525" y="8477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25</xdr:col>
      <xdr:colOff>47625</xdr:colOff>
      <xdr:row>41</xdr:row>
      <xdr:rowOff>28575</xdr:rowOff>
    </xdr:from>
    <xdr:to>
      <xdr:col>27</xdr:col>
      <xdr:colOff>57150</xdr:colOff>
      <xdr:row>42</xdr:row>
      <xdr:rowOff>38100</xdr:rowOff>
    </xdr:to>
    <xdr:sp macro="" textlink="">
      <xdr:nvSpPr>
        <xdr:cNvPr id="16563" name="Text Box 179">
          <a:extLst>
            <a:ext uri="{FF2B5EF4-FFF2-40B4-BE49-F238E27FC236}">
              <a16:creationId xmlns:a16="http://schemas.microsoft.com/office/drawing/2014/main" id="{00000000-0008-0000-1100-0000B3400000}"/>
            </a:ext>
          </a:extLst>
        </xdr:cNvPr>
        <xdr:cNvSpPr txBox="1">
          <a:spLocks noChangeArrowheads="1"/>
        </xdr:cNvSpPr>
      </xdr:nvSpPr>
      <xdr:spPr bwMode="auto">
        <a:xfrm>
          <a:off x="1952625" y="65532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41</xdr:row>
      <xdr:rowOff>28575</xdr:rowOff>
    </xdr:from>
    <xdr:to>
      <xdr:col>31</xdr:col>
      <xdr:colOff>66675</xdr:colOff>
      <xdr:row>42</xdr:row>
      <xdr:rowOff>38100</xdr:rowOff>
    </xdr:to>
    <xdr:sp macro="" textlink="">
      <xdr:nvSpPr>
        <xdr:cNvPr id="16564" name="Text Box 180">
          <a:extLst>
            <a:ext uri="{FF2B5EF4-FFF2-40B4-BE49-F238E27FC236}">
              <a16:creationId xmlns:a16="http://schemas.microsoft.com/office/drawing/2014/main" id="{00000000-0008-0000-1100-0000B4400000}"/>
            </a:ext>
          </a:extLst>
        </xdr:cNvPr>
        <xdr:cNvSpPr txBox="1">
          <a:spLocks noChangeArrowheads="1"/>
        </xdr:cNvSpPr>
      </xdr:nvSpPr>
      <xdr:spPr bwMode="auto">
        <a:xfrm>
          <a:off x="2266950" y="65532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41</xdr:row>
      <xdr:rowOff>38100</xdr:rowOff>
    </xdr:from>
    <xdr:ext cx="116541" cy="156882"/>
    <xdr:sp macro="" textlink="">
      <xdr:nvSpPr>
        <xdr:cNvPr id="16565" name="Text Box 181">
          <a:extLst>
            <a:ext uri="{FF2B5EF4-FFF2-40B4-BE49-F238E27FC236}">
              <a16:creationId xmlns:a16="http://schemas.microsoft.com/office/drawing/2014/main" id="{00000000-0008-0000-1100-0000B5400000}"/>
            </a:ext>
          </a:extLst>
        </xdr:cNvPr>
        <xdr:cNvSpPr txBox="1">
          <a:spLocks noChangeArrowheads="1"/>
        </xdr:cNvSpPr>
      </xdr:nvSpPr>
      <xdr:spPr bwMode="auto">
        <a:xfrm>
          <a:off x="552450" y="65627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131</xdr:col>
      <xdr:colOff>0</xdr:colOff>
      <xdr:row>40</xdr:row>
      <xdr:rowOff>38100</xdr:rowOff>
    </xdr:from>
    <xdr:to>
      <xdr:col>134</xdr:col>
      <xdr:colOff>38100</xdr:colOff>
      <xdr:row>41</xdr:row>
      <xdr:rowOff>142875</xdr:rowOff>
    </xdr:to>
    <xdr:grpSp>
      <xdr:nvGrpSpPr>
        <xdr:cNvPr id="16566" name="Group 182">
          <a:extLst>
            <a:ext uri="{FF2B5EF4-FFF2-40B4-BE49-F238E27FC236}">
              <a16:creationId xmlns:a16="http://schemas.microsoft.com/office/drawing/2014/main" id="{00000000-0008-0000-1100-0000B6400000}"/>
            </a:ext>
          </a:extLst>
        </xdr:cNvPr>
        <xdr:cNvGrpSpPr>
          <a:grpSpLocks/>
        </xdr:cNvGrpSpPr>
      </xdr:nvGrpSpPr>
      <xdr:grpSpPr bwMode="auto">
        <a:xfrm>
          <a:off x="10287000" y="7501218"/>
          <a:ext cx="273424" cy="261657"/>
          <a:chOff x="1067" y="288"/>
          <a:chExt cx="29" cy="27"/>
        </a:xfrm>
      </xdr:grpSpPr>
      <xdr:sp macro="" textlink="">
        <xdr:nvSpPr>
          <xdr:cNvPr id="16567" name="Oval 183">
            <a:extLst>
              <a:ext uri="{FF2B5EF4-FFF2-40B4-BE49-F238E27FC236}">
                <a16:creationId xmlns:a16="http://schemas.microsoft.com/office/drawing/2014/main" id="{00000000-0008-0000-1100-0000B74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568" name="Text Box 184">
            <a:extLst>
              <a:ext uri="{FF2B5EF4-FFF2-40B4-BE49-F238E27FC236}">
                <a16:creationId xmlns:a16="http://schemas.microsoft.com/office/drawing/2014/main" id="{00000000-0008-0000-1100-0000B84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68</xdr:col>
      <xdr:colOff>9525</xdr:colOff>
      <xdr:row>51</xdr:row>
      <xdr:rowOff>142875</xdr:rowOff>
    </xdr:from>
    <xdr:to>
      <xdr:col>71</xdr:col>
      <xdr:colOff>38100</xdr:colOff>
      <xdr:row>52</xdr:row>
      <xdr:rowOff>123825</xdr:rowOff>
    </xdr:to>
    <xdr:sp macro="" textlink="">
      <xdr:nvSpPr>
        <xdr:cNvPr id="16569" name="Text Box 185">
          <a:extLst>
            <a:ext uri="{FF2B5EF4-FFF2-40B4-BE49-F238E27FC236}">
              <a16:creationId xmlns:a16="http://schemas.microsoft.com/office/drawing/2014/main" id="{00000000-0008-0000-1100-0000B9400000}"/>
            </a:ext>
          </a:extLst>
        </xdr:cNvPr>
        <xdr:cNvSpPr txBox="1">
          <a:spLocks noChangeArrowheads="1"/>
        </xdr:cNvSpPr>
      </xdr:nvSpPr>
      <xdr:spPr bwMode="auto">
        <a:xfrm>
          <a:off x="5191125" y="8477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71</xdr:col>
      <xdr:colOff>8659</xdr:colOff>
      <xdr:row>91</xdr:row>
      <xdr:rowOff>155865</xdr:rowOff>
    </xdr:from>
    <xdr:to>
      <xdr:col>74</xdr:col>
      <xdr:colOff>27709</xdr:colOff>
      <xdr:row>92</xdr:row>
      <xdr:rowOff>142274</xdr:rowOff>
    </xdr:to>
    <xdr:sp macro="" textlink="">
      <xdr:nvSpPr>
        <xdr:cNvPr id="110" name="Text Box 159">
          <a:extLst>
            <a:ext uri="{FF2B5EF4-FFF2-40B4-BE49-F238E27FC236}">
              <a16:creationId xmlns:a16="http://schemas.microsoft.com/office/drawing/2014/main" id="{00000000-0008-0000-1100-00006E000000}"/>
            </a:ext>
          </a:extLst>
        </xdr:cNvPr>
        <xdr:cNvSpPr txBox="1">
          <a:spLocks noChangeArrowheads="1"/>
        </xdr:cNvSpPr>
      </xdr:nvSpPr>
      <xdr:spPr bwMode="auto">
        <a:xfrm>
          <a:off x="5541818" y="14854672"/>
          <a:ext cx="252846" cy="146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50</a:t>
          </a:r>
          <a:endParaRPr lang="ja-JP" altLang="en-US" sz="600" b="0" i="0" u="none" strike="noStrike" baseline="0">
            <a:solidFill>
              <a:srgbClr val="000000"/>
            </a:solidFill>
            <a:latin typeface="ＭＳ Ｐゴシック"/>
            <a:ea typeface="ＭＳ Ｐゴシック"/>
          </a:endParaRPr>
        </a:p>
      </xdr:txBody>
    </xdr:sp>
    <xdr:clientData/>
  </xdr:twoCellAnchor>
  <xdr:oneCellAnchor>
    <xdr:from>
      <xdr:col>54</xdr:col>
      <xdr:colOff>19050</xdr:colOff>
      <xdr:row>131</xdr:row>
      <xdr:rowOff>142875</xdr:rowOff>
    </xdr:from>
    <xdr:ext cx="263898" cy="137832"/>
    <xdr:sp macro="" textlink="">
      <xdr:nvSpPr>
        <xdr:cNvPr id="109" name="Text Box 58">
          <a:extLst>
            <a:ext uri="{FF2B5EF4-FFF2-40B4-BE49-F238E27FC236}">
              <a16:creationId xmlns:a16="http://schemas.microsoft.com/office/drawing/2014/main" id="{00000000-0008-0000-1100-00006D000000}"/>
            </a:ext>
          </a:extLst>
        </xdr:cNvPr>
        <xdr:cNvSpPr txBox="1">
          <a:spLocks noChangeArrowheads="1"/>
        </xdr:cNvSpPr>
      </xdr:nvSpPr>
      <xdr:spPr bwMode="auto">
        <a:xfrm>
          <a:off x="4960844" y="21086669"/>
          <a:ext cx="263898" cy="1378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oneCellAnchor>
  <xdr:oneCellAnchor>
    <xdr:from>
      <xdr:col>43</xdr:col>
      <xdr:colOff>9525</xdr:colOff>
      <xdr:row>171</xdr:row>
      <xdr:rowOff>142875</xdr:rowOff>
    </xdr:from>
    <xdr:ext cx="263899" cy="137832"/>
    <xdr:sp macro="" textlink="">
      <xdr:nvSpPr>
        <xdr:cNvPr id="111" name="Text Box 98">
          <a:extLst>
            <a:ext uri="{FF2B5EF4-FFF2-40B4-BE49-F238E27FC236}">
              <a16:creationId xmlns:a16="http://schemas.microsoft.com/office/drawing/2014/main" id="{00000000-0008-0000-1100-00006F000000}"/>
            </a:ext>
          </a:extLst>
        </xdr:cNvPr>
        <xdr:cNvSpPr txBox="1">
          <a:spLocks noChangeArrowheads="1"/>
        </xdr:cNvSpPr>
      </xdr:nvSpPr>
      <xdr:spPr bwMode="auto">
        <a:xfrm>
          <a:off x="2833407" y="27429199"/>
          <a:ext cx="263899" cy="1378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23</a:t>
          </a:r>
          <a:endParaRPr lang="ja-JP" altLang="en-US" sz="600" b="0" i="0" u="none" strike="noStrike" baseline="0">
            <a:solidFill>
              <a:srgbClr val="000000"/>
            </a:solidFill>
            <a:latin typeface="ＭＳ Ｐゴシック"/>
            <a:ea typeface="ＭＳ Ｐゴシック"/>
          </a:endParaRPr>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25</xdr:col>
      <xdr:colOff>47625</xdr:colOff>
      <xdr:row>1</xdr:row>
      <xdr:rowOff>38100</xdr:rowOff>
    </xdr:from>
    <xdr:to>
      <xdr:col>27</xdr:col>
      <xdr:colOff>57150</xdr:colOff>
      <xdr:row>2</xdr:row>
      <xdr:rowOff>47625</xdr:rowOff>
    </xdr:to>
    <xdr:sp macro="" textlink="">
      <xdr:nvSpPr>
        <xdr:cNvPr id="17409" name="Text Box 1">
          <a:extLst>
            <a:ext uri="{FF2B5EF4-FFF2-40B4-BE49-F238E27FC236}">
              <a16:creationId xmlns:a16="http://schemas.microsoft.com/office/drawing/2014/main" id="{00000000-0008-0000-1200-000001440000}"/>
            </a:ext>
          </a:extLst>
        </xdr:cNvPr>
        <xdr:cNvSpPr txBox="1">
          <a:spLocks noChangeArrowheads="1"/>
        </xdr:cNvSpPr>
      </xdr:nvSpPr>
      <xdr:spPr bwMode="auto">
        <a:xfrm>
          <a:off x="19526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38100</xdr:rowOff>
    </xdr:from>
    <xdr:to>
      <xdr:col>31</xdr:col>
      <xdr:colOff>66675</xdr:colOff>
      <xdr:row>2</xdr:row>
      <xdr:rowOff>47625</xdr:rowOff>
    </xdr:to>
    <xdr:sp macro="" textlink="">
      <xdr:nvSpPr>
        <xdr:cNvPr id="17410" name="Text Box 2">
          <a:extLst>
            <a:ext uri="{FF2B5EF4-FFF2-40B4-BE49-F238E27FC236}">
              <a16:creationId xmlns:a16="http://schemas.microsoft.com/office/drawing/2014/main" id="{00000000-0008-0000-1200-000002440000}"/>
            </a:ext>
          </a:extLst>
        </xdr:cNvPr>
        <xdr:cNvSpPr txBox="1">
          <a:spLocks noChangeArrowheads="1"/>
        </xdr:cNvSpPr>
      </xdr:nvSpPr>
      <xdr:spPr bwMode="auto">
        <a:xfrm>
          <a:off x="2266950"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38100</xdr:rowOff>
    </xdr:from>
    <xdr:ext cx="116541" cy="156883"/>
    <xdr:sp macro="" textlink="">
      <xdr:nvSpPr>
        <xdr:cNvPr id="17411" name="Text Box 3">
          <a:extLst>
            <a:ext uri="{FF2B5EF4-FFF2-40B4-BE49-F238E27FC236}">
              <a16:creationId xmlns:a16="http://schemas.microsoft.com/office/drawing/2014/main" id="{00000000-0008-0000-1200-000003440000}"/>
            </a:ext>
          </a:extLst>
        </xdr:cNvPr>
        <xdr:cNvSpPr txBox="1">
          <a:spLocks noChangeArrowheads="1"/>
        </xdr:cNvSpPr>
      </xdr:nvSpPr>
      <xdr:spPr bwMode="auto">
        <a:xfrm>
          <a:off x="55245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17412" name="Line 4">
          <a:extLst>
            <a:ext uri="{FF2B5EF4-FFF2-40B4-BE49-F238E27FC236}">
              <a16:creationId xmlns:a16="http://schemas.microsoft.com/office/drawing/2014/main" id="{00000000-0008-0000-1200-000004440000}"/>
            </a:ext>
          </a:extLst>
        </xdr:cNvPr>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9525</xdr:colOff>
          <xdr:row>3</xdr:row>
          <xdr:rowOff>28575</xdr:rowOff>
        </xdr:from>
        <xdr:to>
          <xdr:col>25</xdr:col>
          <xdr:colOff>9525</xdr:colOff>
          <xdr:row>4</xdr:row>
          <xdr:rowOff>161925</xdr:rowOff>
        </xdr:to>
        <xdr:sp macro="" textlink="">
          <xdr:nvSpPr>
            <xdr:cNvPr id="17413" name="CommandButton1" hidden="1">
              <a:extLst>
                <a:ext uri="{63B3BB69-23CF-44E3-9099-C40C66FF867C}">
                  <a14:compatExt spid="_x0000_s17413"/>
                </a:ext>
                <a:ext uri="{FF2B5EF4-FFF2-40B4-BE49-F238E27FC236}">
                  <a16:creationId xmlns:a16="http://schemas.microsoft.com/office/drawing/2014/main" id="{00000000-0008-0000-12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47625</xdr:colOff>
      <xdr:row>11</xdr:row>
      <xdr:rowOff>66675</xdr:rowOff>
    </xdr:from>
    <xdr:to>
      <xdr:col>30</xdr:col>
      <xdr:colOff>0</xdr:colOff>
      <xdr:row>12</xdr:row>
      <xdr:rowOff>66675</xdr:rowOff>
    </xdr:to>
    <xdr:sp macro="" textlink="">
      <xdr:nvSpPr>
        <xdr:cNvPr id="17414" name="Text Box 6">
          <a:extLst>
            <a:ext uri="{FF2B5EF4-FFF2-40B4-BE49-F238E27FC236}">
              <a16:creationId xmlns:a16="http://schemas.microsoft.com/office/drawing/2014/main" id="{00000000-0008-0000-1200-000006440000}"/>
            </a:ext>
          </a:extLst>
        </xdr:cNvPr>
        <xdr:cNvSpPr txBox="1">
          <a:spLocks noChangeArrowheads="1"/>
        </xdr:cNvSpPr>
      </xdr:nvSpPr>
      <xdr:spPr bwMode="auto">
        <a:xfrm>
          <a:off x="2105025" y="21240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12</xdr:row>
      <xdr:rowOff>9525</xdr:rowOff>
    </xdr:from>
    <xdr:to>
      <xdr:col>39</xdr:col>
      <xdr:colOff>47625</xdr:colOff>
      <xdr:row>12</xdr:row>
      <xdr:rowOff>152400</xdr:rowOff>
    </xdr:to>
    <xdr:sp macro="" textlink="">
      <xdr:nvSpPr>
        <xdr:cNvPr id="17428" name="Text Box 20">
          <a:extLst>
            <a:ext uri="{FF2B5EF4-FFF2-40B4-BE49-F238E27FC236}">
              <a16:creationId xmlns:a16="http://schemas.microsoft.com/office/drawing/2014/main" id="{00000000-0008-0000-1200-000014440000}"/>
            </a:ext>
          </a:extLst>
        </xdr:cNvPr>
        <xdr:cNvSpPr txBox="1">
          <a:spLocks noChangeArrowheads="1"/>
        </xdr:cNvSpPr>
      </xdr:nvSpPr>
      <xdr:spPr bwMode="auto">
        <a:xfrm>
          <a:off x="2752725" y="22574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51</xdr:col>
      <xdr:colOff>28575</xdr:colOff>
      <xdr:row>12</xdr:row>
      <xdr:rowOff>9525</xdr:rowOff>
    </xdr:from>
    <xdr:to>
      <xdr:col>54</xdr:col>
      <xdr:colOff>47625</xdr:colOff>
      <xdr:row>12</xdr:row>
      <xdr:rowOff>152400</xdr:rowOff>
    </xdr:to>
    <xdr:sp macro="" textlink="">
      <xdr:nvSpPr>
        <xdr:cNvPr id="17429" name="Text Box 21">
          <a:extLst>
            <a:ext uri="{FF2B5EF4-FFF2-40B4-BE49-F238E27FC236}">
              <a16:creationId xmlns:a16="http://schemas.microsoft.com/office/drawing/2014/main" id="{00000000-0008-0000-1200-000015440000}"/>
            </a:ext>
          </a:extLst>
        </xdr:cNvPr>
        <xdr:cNvSpPr txBox="1">
          <a:spLocks noChangeArrowheads="1"/>
        </xdr:cNvSpPr>
      </xdr:nvSpPr>
      <xdr:spPr bwMode="auto">
        <a:xfrm>
          <a:off x="3914775" y="22574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66</xdr:col>
      <xdr:colOff>9525</xdr:colOff>
      <xdr:row>12</xdr:row>
      <xdr:rowOff>9525</xdr:rowOff>
    </xdr:from>
    <xdr:to>
      <xdr:col>69</xdr:col>
      <xdr:colOff>47625</xdr:colOff>
      <xdr:row>12</xdr:row>
      <xdr:rowOff>152400</xdr:rowOff>
    </xdr:to>
    <xdr:sp macro="" textlink="">
      <xdr:nvSpPr>
        <xdr:cNvPr id="17430" name="Text Box 22">
          <a:extLst>
            <a:ext uri="{FF2B5EF4-FFF2-40B4-BE49-F238E27FC236}">
              <a16:creationId xmlns:a16="http://schemas.microsoft.com/office/drawing/2014/main" id="{00000000-0008-0000-1200-000016440000}"/>
            </a:ext>
          </a:extLst>
        </xdr:cNvPr>
        <xdr:cNvSpPr txBox="1">
          <a:spLocks noChangeArrowheads="1"/>
        </xdr:cNvSpPr>
      </xdr:nvSpPr>
      <xdr:spPr bwMode="auto">
        <a:xfrm>
          <a:off x="5038725" y="22574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81</xdr:col>
      <xdr:colOff>28575</xdr:colOff>
      <xdr:row>12</xdr:row>
      <xdr:rowOff>9525</xdr:rowOff>
    </xdr:from>
    <xdr:to>
      <xdr:col>84</xdr:col>
      <xdr:colOff>47625</xdr:colOff>
      <xdr:row>12</xdr:row>
      <xdr:rowOff>152400</xdr:rowOff>
    </xdr:to>
    <xdr:sp macro="" textlink="">
      <xdr:nvSpPr>
        <xdr:cNvPr id="17431" name="Text Box 23">
          <a:extLst>
            <a:ext uri="{FF2B5EF4-FFF2-40B4-BE49-F238E27FC236}">
              <a16:creationId xmlns:a16="http://schemas.microsoft.com/office/drawing/2014/main" id="{00000000-0008-0000-1200-000017440000}"/>
            </a:ext>
          </a:extLst>
        </xdr:cNvPr>
        <xdr:cNvSpPr txBox="1">
          <a:spLocks noChangeArrowheads="1"/>
        </xdr:cNvSpPr>
      </xdr:nvSpPr>
      <xdr:spPr bwMode="auto">
        <a:xfrm>
          <a:off x="6200775" y="22574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96</xdr:col>
      <xdr:colOff>9525</xdr:colOff>
      <xdr:row>12</xdr:row>
      <xdr:rowOff>9525</xdr:rowOff>
    </xdr:from>
    <xdr:to>
      <xdr:col>99</xdr:col>
      <xdr:colOff>47625</xdr:colOff>
      <xdr:row>12</xdr:row>
      <xdr:rowOff>152400</xdr:rowOff>
    </xdr:to>
    <xdr:sp macro="" textlink="">
      <xdr:nvSpPr>
        <xdr:cNvPr id="17432" name="Text Box 24">
          <a:extLst>
            <a:ext uri="{FF2B5EF4-FFF2-40B4-BE49-F238E27FC236}">
              <a16:creationId xmlns:a16="http://schemas.microsoft.com/office/drawing/2014/main" id="{00000000-0008-0000-1200-000018440000}"/>
            </a:ext>
          </a:extLst>
        </xdr:cNvPr>
        <xdr:cNvSpPr txBox="1">
          <a:spLocks noChangeArrowheads="1"/>
        </xdr:cNvSpPr>
      </xdr:nvSpPr>
      <xdr:spPr bwMode="auto">
        <a:xfrm>
          <a:off x="7324725" y="22574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xdr:txBody>
    </xdr:sp>
    <xdr:clientData/>
  </xdr:twoCellAnchor>
  <xdr:twoCellAnchor editAs="oneCell">
    <xdr:from>
      <xdr:col>109</xdr:col>
      <xdr:colOff>9525</xdr:colOff>
      <xdr:row>12</xdr:row>
      <xdr:rowOff>28575</xdr:rowOff>
    </xdr:from>
    <xdr:to>
      <xdr:col>111</xdr:col>
      <xdr:colOff>66675</xdr:colOff>
      <xdr:row>12</xdr:row>
      <xdr:rowOff>228600</xdr:rowOff>
    </xdr:to>
    <xdr:sp macro="" textlink="">
      <xdr:nvSpPr>
        <xdr:cNvPr id="17433" name="Text Box 25">
          <a:extLst>
            <a:ext uri="{FF2B5EF4-FFF2-40B4-BE49-F238E27FC236}">
              <a16:creationId xmlns:a16="http://schemas.microsoft.com/office/drawing/2014/main" id="{00000000-0008-0000-1200-000019440000}"/>
            </a:ext>
          </a:extLst>
        </xdr:cNvPr>
        <xdr:cNvSpPr txBox="1">
          <a:spLocks noChangeArrowheads="1"/>
        </xdr:cNvSpPr>
      </xdr:nvSpPr>
      <xdr:spPr bwMode="auto">
        <a:xfrm>
          <a:off x="8315325" y="22764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6</xdr:col>
      <xdr:colOff>19050</xdr:colOff>
      <xdr:row>85</xdr:row>
      <xdr:rowOff>85725</xdr:rowOff>
    </xdr:from>
    <xdr:to>
      <xdr:col>31</xdr:col>
      <xdr:colOff>0</xdr:colOff>
      <xdr:row>85</xdr:row>
      <xdr:rowOff>85725</xdr:rowOff>
    </xdr:to>
    <xdr:sp macro="" textlink="">
      <xdr:nvSpPr>
        <xdr:cNvPr id="17434" name="Line 26">
          <a:extLst>
            <a:ext uri="{FF2B5EF4-FFF2-40B4-BE49-F238E27FC236}">
              <a16:creationId xmlns:a16="http://schemas.microsoft.com/office/drawing/2014/main" id="{00000000-0008-0000-1200-00001A440000}"/>
            </a:ext>
          </a:extLst>
        </xdr:cNvPr>
        <xdr:cNvSpPr>
          <a:spLocks noChangeShapeType="1"/>
        </xdr:cNvSpPr>
      </xdr:nvSpPr>
      <xdr:spPr bwMode="auto">
        <a:xfrm>
          <a:off x="476250" y="141160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9525</xdr:colOff>
          <xdr:row>83</xdr:row>
          <xdr:rowOff>47625</xdr:rowOff>
        </xdr:from>
        <xdr:to>
          <xdr:col>25</xdr:col>
          <xdr:colOff>9525</xdr:colOff>
          <xdr:row>85</xdr:row>
          <xdr:rowOff>9525</xdr:rowOff>
        </xdr:to>
        <xdr:sp macro="" textlink="">
          <xdr:nvSpPr>
            <xdr:cNvPr id="17435" name="CommandButton5" hidden="1">
              <a:extLst>
                <a:ext uri="{63B3BB69-23CF-44E3-9099-C40C66FF867C}">
                  <a14:compatExt spid="_x0000_s17435"/>
                </a:ext>
                <a:ext uri="{FF2B5EF4-FFF2-40B4-BE49-F238E27FC236}">
                  <a16:creationId xmlns:a16="http://schemas.microsoft.com/office/drawing/2014/main" id="{00000000-0008-0000-1200-00001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83</xdr:row>
          <xdr:rowOff>47625</xdr:rowOff>
        </xdr:from>
        <xdr:to>
          <xdr:col>12</xdr:col>
          <xdr:colOff>38100</xdr:colOff>
          <xdr:row>85</xdr:row>
          <xdr:rowOff>9525</xdr:rowOff>
        </xdr:to>
        <xdr:sp macro="" textlink="">
          <xdr:nvSpPr>
            <xdr:cNvPr id="17436" name="CommandButton4" hidden="1">
              <a:extLst>
                <a:ext uri="{63B3BB69-23CF-44E3-9099-C40C66FF867C}">
                  <a14:compatExt spid="_x0000_s17436"/>
                </a:ext>
                <a:ext uri="{FF2B5EF4-FFF2-40B4-BE49-F238E27FC236}">
                  <a16:creationId xmlns:a16="http://schemas.microsoft.com/office/drawing/2014/main" id="{00000000-0008-0000-1200-00001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47625</xdr:colOff>
      <xdr:row>91</xdr:row>
      <xdr:rowOff>66675</xdr:rowOff>
    </xdr:from>
    <xdr:to>
      <xdr:col>30</xdr:col>
      <xdr:colOff>0</xdr:colOff>
      <xdr:row>92</xdr:row>
      <xdr:rowOff>66675</xdr:rowOff>
    </xdr:to>
    <xdr:sp macro="" textlink="">
      <xdr:nvSpPr>
        <xdr:cNvPr id="17437" name="Text Box 29">
          <a:extLst>
            <a:ext uri="{FF2B5EF4-FFF2-40B4-BE49-F238E27FC236}">
              <a16:creationId xmlns:a16="http://schemas.microsoft.com/office/drawing/2014/main" id="{00000000-0008-0000-1200-00001D440000}"/>
            </a:ext>
          </a:extLst>
        </xdr:cNvPr>
        <xdr:cNvSpPr txBox="1">
          <a:spLocks noChangeArrowheads="1"/>
        </xdr:cNvSpPr>
      </xdr:nvSpPr>
      <xdr:spPr bwMode="auto">
        <a:xfrm>
          <a:off x="2105025" y="151638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19050</xdr:colOff>
      <xdr:row>92</xdr:row>
      <xdr:rowOff>0</xdr:rowOff>
    </xdr:from>
    <xdr:to>
      <xdr:col>39</xdr:col>
      <xdr:colOff>38100</xdr:colOff>
      <xdr:row>92</xdr:row>
      <xdr:rowOff>142875</xdr:rowOff>
    </xdr:to>
    <xdr:sp macro="" textlink="">
      <xdr:nvSpPr>
        <xdr:cNvPr id="17438" name="Text Box 30">
          <a:extLst>
            <a:ext uri="{FF2B5EF4-FFF2-40B4-BE49-F238E27FC236}">
              <a16:creationId xmlns:a16="http://schemas.microsoft.com/office/drawing/2014/main" id="{00000000-0008-0000-1200-00001E440000}"/>
            </a:ext>
          </a:extLst>
        </xdr:cNvPr>
        <xdr:cNvSpPr txBox="1">
          <a:spLocks noChangeArrowheads="1"/>
        </xdr:cNvSpPr>
      </xdr:nvSpPr>
      <xdr:spPr bwMode="auto">
        <a:xfrm>
          <a:off x="2762250" y="152876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56</xdr:col>
      <xdr:colOff>0</xdr:colOff>
      <xdr:row>92</xdr:row>
      <xdr:rowOff>0</xdr:rowOff>
    </xdr:from>
    <xdr:to>
      <xdr:col>59</xdr:col>
      <xdr:colOff>38100</xdr:colOff>
      <xdr:row>92</xdr:row>
      <xdr:rowOff>142875</xdr:rowOff>
    </xdr:to>
    <xdr:sp macro="" textlink="">
      <xdr:nvSpPr>
        <xdr:cNvPr id="17439" name="Text Box 31">
          <a:extLst>
            <a:ext uri="{FF2B5EF4-FFF2-40B4-BE49-F238E27FC236}">
              <a16:creationId xmlns:a16="http://schemas.microsoft.com/office/drawing/2014/main" id="{00000000-0008-0000-1200-00001F440000}"/>
            </a:ext>
          </a:extLst>
        </xdr:cNvPr>
        <xdr:cNvSpPr txBox="1">
          <a:spLocks noChangeArrowheads="1"/>
        </xdr:cNvSpPr>
      </xdr:nvSpPr>
      <xdr:spPr bwMode="auto">
        <a:xfrm>
          <a:off x="4267200" y="152876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66</xdr:col>
      <xdr:colOff>9525</xdr:colOff>
      <xdr:row>92</xdr:row>
      <xdr:rowOff>0</xdr:rowOff>
    </xdr:from>
    <xdr:to>
      <xdr:col>69</xdr:col>
      <xdr:colOff>38100</xdr:colOff>
      <xdr:row>92</xdr:row>
      <xdr:rowOff>142875</xdr:rowOff>
    </xdr:to>
    <xdr:sp macro="" textlink="">
      <xdr:nvSpPr>
        <xdr:cNvPr id="17440" name="Text Box 32">
          <a:extLst>
            <a:ext uri="{FF2B5EF4-FFF2-40B4-BE49-F238E27FC236}">
              <a16:creationId xmlns:a16="http://schemas.microsoft.com/office/drawing/2014/main" id="{00000000-0008-0000-1200-000020440000}"/>
            </a:ext>
          </a:extLst>
        </xdr:cNvPr>
        <xdr:cNvSpPr txBox="1">
          <a:spLocks noChangeArrowheads="1"/>
        </xdr:cNvSpPr>
      </xdr:nvSpPr>
      <xdr:spPr bwMode="auto">
        <a:xfrm>
          <a:off x="5038725" y="152876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88</xdr:col>
      <xdr:colOff>0</xdr:colOff>
      <xdr:row>92</xdr:row>
      <xdr:rowOff>0</xdr:rowOff>
    </xdr:from>
    <xdr:to>
      <xdr:col>91</xdr:col>
      <xdr:colOff>19049</xdr:colOff>
      <xdr:row>92</xdr:row>
      <xdr:rowOff>142875</xdr:rowOff>
    </xdr:to>
    <xdr:sp macro="" textlink="">
      <xdr:nvSpPr>
        <xdr:cNvPr id="17441" name="Text Box 33">
          <a:extLst>
            <a:ext uri="{FF2B5EF4-FFF2-40B4-BE49-F238E27FC236}">
              <a16:creationId xmlns:a16="http://schemas.microsoft.com/office/drawing/2014/main" id="{00000000-0008-0000-1200-000021440000}"/>
            </a:ext>
          </a:extLst>
        </xdr:cNvPr>
        <xdr:cNvSpPr txBox="1">
          <a:spLocks noChangeArrowheads="1"/>
        </xdr:cNvSpPr>
      </xdr:nvSpPr>
      <xdr:spPr bwMode="auto">
        <a:xfrm>
          <a:off x="6724650" y="152876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61</a:t>
          </a:r>
        </a:p>
      </xdr:txBody>
    </xdr:sp>
    <xdr:clientData/>
  </xdr:twoCellAnchor>
  <xdr:twoCellAnchor editAs="oneCell">
    <xdr:from>
      <xdr:col>99</xdr:col>
      <xdr:colOff>19050</xdr:colOff>
      <xdr:row>92</xdr:row>
      <xdr:rowOff>0</xdr:rowOff>
    </xdr:from>
    <xdr:to>
      <xdr:col>102</xdr:col>
      <xdr:colOff>38101</xdr:colOff>
      <xdr:row>92</xdr:row>
      <xdr:rowOff>142875</xdr:rowOff>
    </xdr:to>
    <xdr:sp macro="" textlink="">
      <xdr:nvSpPr>
        <xdr:cNvPr id="17444" name="Text Box 36">
          <a:extLst>
            <a:ext uri="{FF2B5EF4-FFF2-40B4-BE49-F238E27FC236}">
              <a16:creationId xmlns:a16="http://schemas.microsoft.com/office/drawing/2014/main" id="{00000000-0008-0000-1200-000024440000}"/>
            </a:ext>
          </a:extLst>
        </xdr:cNvPr>
        <xdr:cNvSpPr txBox="1">
          <a:spLocks noChangeArrowheads="1"/>
        </xdr:cNvSpPr>
      </xdr:nvSpPr>
      <xdr:spPr bwMode="auto">
        <a:xfrm>
          <a:off x="8401050" y="152876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72</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6</xdr:col>
      <xdr:colOff>19050</xdr:colOff>
      <xdr:row>125</xdr:row>
      <xdr:rowOff>85725</xdr:rowOff>
    </xdr:from>
    <xdr:to>
      <xdr:col>31</xdr:col>
      <xdr:colOff>0</xdr:colOff>
      <xdr:row>125</xdr:row>
      <xdr:rowOff>85725</xdr:rowOff>
    </xdr:to>
    <xdr:sp macro="" textlink="">
      <xdr:nvSpPr>
        <xdr:cNvPr id="17450" name="Line 42">
          <a:extLst>
            <a:ext uri="{FF2B5EF4-FFF2-40B4-BE49-F238E27FC236}">
              <a16:creationId xmlns:a16="http://schemas.microsoft.com/office/drawing/2014/main" id="{00000000-0008-0000-1200-00002A440000}"/>
            </a:ext>
          </a:extLst>
        </xdr:cNvPr>
        <xdr:cNvSpPr>
          <a:spLocks noChangeShapeType="1"/>
        </xdr:cNvSpPr>
      </xdr:nvSpPr>
      <xdr:spPr bwMode="auto">
        <a:xfrm>
          <a:off x="476250" y="2065972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9525</xdr:colOff>
          <xdr:row>123</xdr:row>
          <xdr:rowOff>47625</xdr:rowOff>
        </xdr:from>
        <xdr:to>
          <xdr:col>25</xdr:col>
          <xdr:colOff>9525</xdr:colOff>
          <xdr:row>125</xdr:row>
          <xdr:rowOff>19050</xdr:rowOff>
        </xdr:to>
        <xdr:sp macro="" textlink="">
          <xdr:nvSpPr>
            <xdr:cNvPr id="17451" name="CommandButton7" hidden="1">
              <a:extLst>
                <a:ext uri="{63B3BB69-23CF-44E3-9099-C40C66FF867C}">
                  <a14:compatExt spid="_x0000_s17451"/>
                </a:ext>
                <a:ext uri="{FF2B5EF4-FFF2-40B4-BE49-F238E27FC236}">
                  <a16:creationId xmlns:a16="http://schemas.microsoft.com/office/drawing/2014/main" id="{00000000-0008-0000-1200-00002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123</xdr:row>
          <xdr:rowOff>47625</xdr:rowOff>
        </xdr:from>
        <xdr:to>
          <xdr:col>12</xdr:col>
          <xdr:colOff>38100</xdr:colOff>
          <xdr:row>125</xdr:row>
          <xdr:rowOff>19050</xdr:rowOff>
        </xdr:to>
        <xdr:sp macro="" textlink="">
          <xdr:nvSpPr>
            <xdr:cNvPr id="17452" name="CommandButton6" hidden="1">
              <a:extLst>
                <a:ext uri="{63B3BB69-23CF-44E3-9099-C40C66FF867C}">
                  <a14:compatExt spid="_x0000_s17452"/>
                </a:ext>
                <a:ext uri="{FF2B5EF4-FFF2-40B4-BE49-F238E27FC236}">
                  <a16:creationId xmlns:a16="http://schemas.microsoft.com/office/drawing/2014/main" id="{00000000-0008-0000-1200-00002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131</xdr:row>
      <xdr:rowOff>38100</xdr:rowOff>
    </xdr:from>
    <xdr:to>
      <xdr:col>30</xdr:col>
      <xdr:colOff>9525</xdr:colOff>
      <xdr:row>132</xdr:row>
      <xdr:rowOff>38100</xdr:rowOff>
    </xdr:to>
    <xdr:sp macro="" textlink="">
      <xdr:nvSpPr>
        <xdr:cNvPr id="17453" name="Text Box 45">
          <a:extLst>
            <a:ext uri="{FF2B5EF4-FFF2-40B4-BE49-F238E27FC236}">
              <a16:creationId xmlns:a16="http://schemas.microsoft.com/office/drawing/2014/main" id="{00000000-0008-0000-1200-00002D440000}"/>
            </a:ext>
          </a:extLst>
        </xdr:cNvPr>
        <xdr:cNvSpPr txBox="1">
          <a:spLocks noChangeArrowheads="1"/>
        </xdr:cNvSpPr>
      </xdr:nvSpPr>
      <xdr:spPr bwMode="auto">
        <a:xfrm>
          <a:off x="2114550" y="216789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6</xdr:col>
      <xdr:colOff>19050</xdr:colOff>
      <xdr:row>165</xdr:row>
      <xdr:rowOff>85725</xdr:rowOff>
    </xdr:from>
    <xdr:to>
      <xdr:col>31</xdr:col>
      <xdr:colOff>0</xdr:colOff>
      <xdr:row>165</xdr:row>
      <xdr:rowOff>85725</xdr:rowOff>
    </xdr:to>
    <xdr:sp macro="" textlink="">
      <xdr:nvSpPr>
        <xdr:cNvPr id="17465" name="Line 57">
          <a:extLst>
            <a:ext uri="{FF2B5EF4-FFF2-40B4-BE49-F238E27FC236}">
              <a16:creationId xmlns:a16="http://schemas.microsoft.com/office/drawing/2014/main" id="{00000000-0008-0000-1200-000039440000}"/>
            </a:ext>
          </a:extLst>
        </xdr:cNvPr>
        <xdr:cNvSpPr>
          <a:spLocks noChangeShapeType="1"/>
        </xdr:cNvSpPr>
      </xdr:nvSpPr>
      <xdr:spPr bwMode="auto">
        <a:xfrm>
          <a:off x="476250" y="271557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38100</xdr:colOff>
          <xdr:row>163</xdr:row>
          <xdr:rowOff>47625</xdr:rowOff>
        </xdr:from>
        <xdr:to>
          <xdr:col>12</xdr:col>
          <xdr:colOff>38100</xdr:colOff>
          <xdr:row>165</xdr:row>
          <xdr:rowOff>28575</xdr:rowOff>
        </xdr:to>
        <xdr:sp macro="" textlink="">
          <xdr:nvSpPr>
            <xdr:cNvPr id="17466" name="CommandButton8" hidden="1">
              <a:extLst>
                <a:ext uri="{63B3BB69-23CF-44E3-9099-C40C66FF867C}">
                  <a14:compatExt spid="_x0000_s17466"/>
                </a:ext>
                <a:ext uri="{FF2B5EF4-FFF2-40B4-BE49-F238E27FC236}">
                  <a16:creationId xmlns:a16="http://schemas.microsoft.com/office/drawing/2014/main" id="{00000000-0008-0000-1200-00003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171</xdr:row>
      <xdr:rowOff>38100</xdr:rowOff>
    </xdr:from>
    <xdr:to>
      <xdr:col>30</xdr:col>
      <xdr:colOff>9525</xdr:colOff>
      <xdr:row>172</xdr:row>
      <xdr:rowOff>38100</xdr:rowOff>
    </xdr:to>
    <xdr:sp macro="" textlink="">
      <xdr:nvSpPr>
        <xdr:cNvPr id="17467" name="Text Box 59">
          <a:extLst>
            <a:ext uri="{FF2B5EF4-FFF2-40B4-BE49-F238E27FC236}">
              <a16:creationId xmlns:a16="http://schemas.microsoft.com/office/drawing/2014/main" id="{00000000-0008-0000-1200-00003B440000}"/>
            </a:ext>
          </a:extLst>
        </xdr:cNvPr>
        <xdr:cNvSpPr txBox="1">
          <a:spLocks noChangeArrowheads="1"/>
        </xdr:cNvSpPr>
      </xdr:nvSpPr>
      <xdr:spPr bwMode="auto">
        <a:xfrm>
          <a:off x="2114550" y="281749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132</xdr:row>
      <xdr:rowOff>19050</xdr:rowOff>
    </xdr:from>
    <xdr:to>
      <xdr:col>39</xdr:col>
      <xdr:colOff>38100</xdr:colOff>
      <xdr:row>132</xdr:row>
      <xdr:rowOff>152400</xdr:rowOff>
    </xdr:to>
    <xdr:sp macro="" textlink="">
      <xdr:nvSpPr>
        <xdr:cNvPr id="17472" name="Text Box 64">
          <a:extLst>
            <a:ext uri="{FF2B5EF4-FFF2-40B4-BE49-F238E27FC236}">
              <a16:creationId xmlns:a16="http://schemas.microsoft.com/office/drawing/2014/main" id="{00000000-0008-0000-1200-000040440000}"/>
            </a:ext>
          </a:extLst>
        </xdr:cNvPr>
        <xdr:cNvSpPr txBox="1">
          <a:spLocks noChangeArrowheads="1"/>
        </xdr:cNvSpPr>
      </xdr:nvSpPr>
      <xdr:spPr bwMode="auto">
        <a:xfrm>
          <a:off x="2752725" y="21850350"/>
          <a:ext cx="2571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86</xdr:col>
      <xdr:colOff>38100</xdr:colOff>
      <xdr:row>132</xdr:row>
      <xdr:rowOff>19050</xdr:rowOff>
    </xdr:from>
    <xdr:to>
      <xdr:col>89</xdr:col>
      <xdr:colOff>57150</xdr:colOff>
      <xdr:row>132</xdr:row>
      <xdr:rowOff>152400</xdr:rowOff>
    </xdr:to>
    <xdr:sp macro="" textlink="">
      <xdr:nvSpPr>
        <xdr:cNvPr id="17473" name="Text Box 65">
          <a:extLst>
            <a:ext uri="{FF2B5EF4-FFF2-40B4-BE49-F238E27FC236}">
              <a16:creationId xmlns:a16="http://schemas.microsoft.com/office/drawing/2014/main" id="{00000000-0008-0000-1200-000041440000}"/>
            </a:ext>
          </a:extLst>
        </xdr:cNvPr>
        <xdr:cNvSpPr txBox="1">
          <a:spLocks noChangeArrowheads="1"/>
        </xdr:cNvSpPr>
      </xdr:nvSpPr>
      <xdr:spPr bwMode="auto">
        <a:xfrm>
          <a:off x="6591300" y="21850350"/>
          <a:ext cx="2476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32</a:t>
          </a:r>
        </a:p>
      </xdr:txBody>
    </xdr:sp>
    <xdr:clientData/>
  </xdr:twoCellAnchor>
  <xdr:twoCellAnchor editAs="oneCell">
    <xdr:from>
      <xdr:col>106</xdr:col>
      <xdr:colOff>19050</xdr:colOff>
      <xdr:row>132</xdr:row>
      <xdr:rowOff>9525</xdr:rowOff>
    </xdr:from>
    <xdr:to>
      <xdr:col>109</xdr:col>
      <xdr:colOff>38100</xdr:colOff>
      <xdr:row>132</xdr:row>
      <xdr:rowOff>152400</xdr:rowOff>
    </xdr:to>
    <xdr:sp macro="" textlink="">
      <xdr:nvSpPr>
        <xdr:cNvPr id="17474" name="Text Box 66">
          <a:extLst>
            <a:ext uri="{FF2B5EF4-FFF2-40B4-BE49-F238E27FC236}">
              <a16:creationId xmlns:a16="http://schemas.microsoft.com/office/drawing/2014/main" id="{00000000-0008-0000-1200-000042440000}"/>
            </a:ext>
          </a:extLst>
        </xdr:cNvPr>
        <xdr:cNvSpPr txBox="1">
          <a:spLocks noChangeArrowheads="1"/>
        </xdr:cNvSpPr>
      </xdr:nvSpPr>
      <xdr:spPr bwMode="auto">
        <a:xfrm>
          <a:off x="8096250" y="218408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36</xdr:col>
      <xdr:colOff>9525</xdr:colOff>
      <xdr:row>172</xdr:row>
      <xdr:rowOff>0</xdr:rowOff>
    </xdr:from>
    <xdr:to>
      <xdr:col>39</xdr:col>
      <xdr:colOff>38100</xdr:colOff>
      <xdr:row>172</xdr:row>
      <xdr:rowOff>142875</xdr:rowOff>
    </xdr:to>
    <xdr:sp macro="" textlink="">
      <xdr:nvSpPr>
        <xdr:cNvPr id="17475" name="Text Box 67">
          <a:extLst>
            <a:ext uri="{FF2B5EF4-FFF2-40B4-BE49-F238E27FC236}">
              <a16:creationId xmlns:a16="http://schemas.microsoft.com/office/drawing/2014/main" id="{00000000-0008-0000-1200-000043440000}"/>
            </a:ext>
          </a:extLst>
        </xdr:cNvPr>
        <xdr:cNvSpPr txBox="1">
          <a:spLocks noChangeArrowheads="1"/>
        </xdr:cNvSpPr>
      </xdr:nvSpPr>
      <xdr:spPr bwMode="auto">
        <a:xfrm>
          <a:off x="2752725" y="28327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50</xdr:col>
      <xdr:colOff>19050</xdr:colOff>
      <xdr:row>172</xdr:row>
      <xdr:rowOff>0</xdr:rowOff>
    </xdr:from>
    <xdr:to>
      <xdr:col>53</xdr:col>
      <xdr:colOff>38100</xdr:colOff>
      <xdr:row>172</xdr:row>
      <xdr:rowOff>142875</xdr:rowOff>
    </xdr:to>
    <xdr:sp macro="" textlink="">
      <xdr:nvSpPr>
        <xdr:cNvPr id="17476" name="Text Box 68">
          <a:extLst>
            <a:ext uri="{FF2B5EF4-FFF2-40B4-BE49-F238E27FC236}">
              <a16:creationId xmlns:a16="http://schemas.microsoft.com/office/drawing/2014/main" id="{00000000-0008-0000-1200-000044440000}"/>
            </a:ext>
          </a:extLst>
        </xdr:cNvPr>
        <xdr:cNvSpPr txBox="1">
          <a:spLocks noChangeArrowheads="1"/>
        </xdr:cNvSpPr>
      </xdr:nvSpPr>
      <xdr:spPr bwMode="auto">
        <a:xfrm>
          <a:off x="3829050" y="28327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64</xdr:col>
      <xdr:colOff>9525</xdr:colOff>
      <xdr:row>172</xdr:row>
      <xdr:rowOff>0</xdr:rowOff>
    </xdr:from>
    <xdr:to>
      <xdr:col>67</xdr:col>
      <xdr:colOff>38100</xdr:colOff>
      <xdr:row>172</xdr:row>
      <xdr:rowOff>142875</xdr:rowOff>
    </xdr:to>
    <xdr:sp macro="" textlink="">
      <xdr:nvSpPr>
        <xdr:cNvPr id="17477" name="Text Box 69">
          <a:extLst>
            <a:ext uri="{FF2B5EF4-FFF2-40B4-BE49-F238E27FC236}">
              <a16:creationId xmlns:a16="http://schemas.microsoft.com/office/drawing/2014/main" id="{00000000-0008-0000-1200-000045440000}"/>
            </a:ext>
          </a:extLst>
        </xdr:cNvPr>
        <xdr:cNvSpPr txBox="1">
          <a:spLocks noChangeArrowheads="1"/>
        </xdr:cNvSpPr>
      </xdr:nvSpPr>
      <xdr:spPr bwMode="auto">
        <a:xfrm>
          <a:off x="4886325" y="28327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32</a:t>
          </a:r>
        </a:p>
      </xdr:txBody>
    </xdr:sp>
    <xdr:clientData/>
  </xdr:twoCellAnchor>
  <xdr:twoCellAnchor editAs="oneCell">
    <xdr:from>
      <xdr:col>78</xdr:col>
      <xdr:colOff>9525</xdr:colOff>
      <xdr:row>172</xdr:row>
      <xdr:rowOff>0</xdr:rowOff>
    </xdr:from>
    <xdr:to>
      <xdr:col>81</xdr:col>
      <xdr:colOff>38100</xdr:colOff>
      <xdr:row>172</xdr:row>
      <xdr:rowOff>142875</xdr:rowOff>
    </xdr:to>
    <xdr:sp macro="" textlink="">
      <xdr:nvSpPr>
        <xdr:cNvPr id="17478" name="Text Box 70">
          <a:extLst>
            <a:ext uri="{FF2B5EF4-FFF2-40B4-BE49-F238E27FC236}">
              <a16:creationId xmlns:a16="http://schemas.microsoft.com/office/drawing/2014/main" id="{00000000-0008-0000-1200-000046440000}"/>
            </a:ext>
          </a:extLst>
        </xdr:cNvPr>
        <xdr:cNvSpPr txBox="1">
          <a:spLocks noChangeArrowheads="1"/>
        </xdr:cNvSpPr>
      </xdr:nvSpPr>
      <xdr:spPr bwMode="auto">
        <a:xfrm>
          <a:off x="5953125" y="28327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twoCellAnchor>
  <xdr:twoCellAnchor editAs="oneCell">
    <xdr:from>
      <xdr:col>118</xdr:col>
      <xdr:colOff>9525</xdr:colOff>
      <xdr:row>172</xdr:row>
      <xdr:rowOff>0</xdr:rowOff>
    </xdr:from>
    <xdr:to>
      <xdr:col>121</xdr:col>
      <xdr:colOff>38100</xdr:colOff>
      <xdr:row>172</xdr:row>
      <xdr:rowOff>142875</xdr:rowOff>
    </xdr:to>
    <xdr:sp macro="" textlink="">
      <xdr:nvSpPr>
        <xdr:cNvPr id="17482" name="Text Box 74">
          <a:extLst>
            <a:ext uri="{FF2B5EF4-FFF2-40B4-BE49-F238E27FC236}">
              <a16:creationId xmlns:a16="http://schemas.microsoft.com/office/drawing/2014/main" id="{00000000-0008-0000-1200-00004A440000}"/>
            </a:ext>
          </a:extLst>
        </xdr:cNvPr>
        <xdr:cNvSpPr txBox="1">
          <a:spLocks noChangeArrowheads="1"/>
        </xdr:cNvSpPr>
      </xdr:nvSpPr>
      <xdr:spPr bwMode="auto">
        <a:xfrm>
          <a:off x="9001125" y="28327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68</a:t>
          </a:r>
        </a:p>
      </xdr:txBody>
    </xdr:sp>
    <xdr:clientData/>
  </xdr:twoCellAnchor>
  <xdr:twoCellAnchor editAs="oneCell">
    <xdr:from>
      <xdr:col>58</xdr:col>
      <xdr:colOff>0</xdr:colOff>
      <xdr:row>212</xdr:row>
      <xdr:rowOff>0</xdr:rowOff>
    </xdr:from>
    <xdr:to>
      <xdr:col>61</xdr:col>
      <xdr:colOff>19051</xdr:colOff>
      <xdr:row>212</xdr:row>
      <xdr:rowOff>142875</xdr:rowOff>
    </xdr:to>
    <xdr:sp macro="" textlink="">
      <xdr:nvSpPr>
        <xdr:cNvPr id="17483" name="Text Box 75">
          <a:extLst>
            <a:ext uri="{FF2B5EF4-FFF2-40B4-BE49-F238E27FC236}">
              <a16:creationId xmlns:a16="http://schemas.microsoft.com/office/drawing/2014/main" id="{00000000-0008-0000-1200-00004B440000}"/>
            </a:ext>
          </a:extLst>
        </xdr:cNvPr>
        <xdr:cNvSpPr txBox="1">
          <a:spLocks noChangeArrowheads="1"/>
        </xdr:cNvSpPr>
      </xdr:nvSpPr>
      <xdr:spPr bwMode="auto">
        <a:xfrm>
          <a:off x="4438650" y="348234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69</xdr:col>
      <xdr:colOff>19050</xdr:colOff>
      <xdr:row>212</xdr:row>
      <xdr:rowOff>0</xdr:rowOff>
    </xdr:from>
    <xdr:to>
      <xdr:col>72</xdr:col>
      <xdr:colOff>38100</xdr:colOff>
      <xdr:row>212</xdr:row>
      <xdr:rowOff>142875</xdr:rowOff>
    </xdr:to>
    <xdr:sp macro="" textlink="">
      <xdr:nvSpPr>
        <xdr:cNvPr id="17484" name="Text Box 76">
          <a:extLst>
            <a:ext uri="{FF2B5EF4-FFF2-40B4-BE49-F238E27FC236}">
              <a16:creationId xmlns:a16="http://schemas.microsoft.com/office/drawing/2014/main" id="{00000000-0008-0000-1200-00004C440000}"/>
            </a:ext>
          </a:extLst>
        </xdr:cNvPr>
        <xdr:cNvSpPr txBox="1">
          <a:spLocks noChangeArrowheads="1"/>
        </xdr:cNvSpPr>
      </xdr:nvSpPr>
      <xdr:spPr bwMode="auto">
        <a:xfrm>
          <a:off x="6115050" y="348234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80</xdr:col>
      <xdr:colOff>19050</xdr:colOff>
      <xdr:row>211</xdr:row>
      <xdr:rowOff>175846</xdr:rowOff>
    </xdr:from>
    <xdr:to>
      <xdr:col>83</xdr:col>
      <xdr:colOff>38099</xdr:colOff>
      <xdr:row>212</xdr:row>
      <xdr:rowOff>128221</xdr:rowOff>
    </xdr:to>
    <xdr:sp macro="" textlink="">
      <xdr:nvSpPr>
        <xdr:cNvPr id="17485" name="Text Box 77">
          <a:extLst>
            <a:ext uri="{FF2B5EF4-FFF2-40B4-BE49-F238E27FC236}">
              <a16:creationId xmlns:a16="http://schemas.microsoft.com/office/drawing/2014/main" id="{00000000-0008-0000-1200-00004D440000}"/>
            </a:ext>
          </a:extLst>
        </xdr:cNvPr>
        <xdr:cNvSpPr txBox="1">
          <a:spLocks noChangeArrowheads="1"/>
        </xdr:cNvSpPr>
      </xdr:nvSpPr>
      <xdr:spPr bwMode="auto">
        <a:xfrm>
          <a:off x="5880588" y="34729615"/>
          <a:ext cx="238857"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94</xdr:col>
      <xdr:colOff>19050</xdr:colOff>
      <xdr:row>172</xdr:row>
      <xdr:rowOff>0</xdr:rowOff>
    </xdr:from>
    <xdr:to>
      <xdr:col>97</xdr:col>
      <xdr:colOff>38100</xdr:colOff>
      <xdr:row>172</xdr:row>
      <xdr:rowOff>142875</xdr:rowOff>
    </xdr:to>
    <xdr:sp macro="" textlink="">
      <xdr:nvSpPr>
        <xdr:cNvPr id="17491" name="Text Box 83">
          <a:extLst>
            <a:ext uri="{FF2B5EF4-FFF2-40B4-BE49-F238E27FC236}">
              <a16:creationId xmlns:a16="http://schemas.microsoft.com/office/drawing/2014/main" id="{00000000-0008-0000-1200-000053440000}"/>
            </a:ext>
          </a:extLst>
        </xdr:cNvPr>
        <xdr:cNvSpPr txBox="1">
          <a:spLocks noChangeArrowheads="1"/>
        </xdr:cNvSpPr>
      </xdr:nvSpPr>
      <xdr:spPr bwMode="auto">
        <a:xfrm>
          <a:off x="7181850" y="28327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52</a:t>
          </a:r>
        </a:p>
      </xdr:txBody>
    </xdr:sp>
    <xdr:clientData/>
  </xdr:twoCellAnchor>
  <xdr:twoCellAnchor editAs="oneCell">
    <xdr:from>
      <xdr:col>106</xdr:col>
      <xdr:colOff>9525</xdr:colOff>
      <xdr:row>172</xdr:row>
      <xdr:rowOff>0</xdr:rowOff>
    </xdr:from>
    <xdr:to>
      <xdr:col>109</xdr:col>
      <xdr:colOff>38100</xdr:colOff>
      <xdr:row>172</xdr:row>
      <xdr:rowOff>142875</xdr:rowOff>
    </xdr:to>
    <xdr:sp macro="" textlink="">
      <xdr:nvSpPr>
        <xdr:cNvPr id="17493" name="Text Box 85">
          <a:extLst>
            <a:ext uri="{FF2B5EF4-FFF2-40B4-BE49-F238E27FC236}">
              <a16:creationId xmlns:a16="http://schemas.microsoft.com/office/drawing/2014/main" id="{00000000-0008-0000-1200-000055440000}"/>
            </a:ext>
          </a:extLst>
        </xdr:cNvPr>
        <xdr:cNvSpPr txBox="1">
          <a:spLocks noChangeArrowheads="1"/>
        </xdr:cNvSpPr>
      </xdr:nvSpPr>
      <xdr:spPr bwMode="auto">
        <a:xfrm>
          <a:off x="8086725" y="28327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60</a:t>
          </a:r>
        </a:p>
      </xdr:txBody>
    </xdr:sp>
    <xdr:clientData/>
  </xdr:twoCellAnchor>
  <xdr:twoCellAnchor editAs="oneCell">
    <xdr:from>
      <xdr:col>25</xdr:col>
      <xdr:colOff>47625</xdr:colOff>
      <xdr:row>81</xdr:row>
      <xdr:rowOff>38100</xdr:rowOff>
    </xdr:from>
    <xdr:to>
      <xdr:col>27</xdr:col>
      <xdr:colOff>57150</xdr:colOff>
      <xdr:row>82</xdr:row>
      <xdr:rowOff>47625</xdr:rowOff>
    </xdr:to>
    <xdr:sp macro="" textlink="">
      <xdr:nvSpPr>
        <xdr:cNvPr id="17496" name="Text Box 88">
          <a:extLst>
            <a:ext uri="{FF2B5EF4-FFF2-40B4-BE49-F238E27FC236}">
              <a16:creationId xmlns:a16="http://schemas.microsoft.com/office/drawing/2014/main" id="{00000000-0008-0000-1200-000058440000}"/>
            </a:ext>
          </a:extLst>
        </xdr:cNvPr>
        <xdr:cNvSpPr txBox="1">
          <a:spLocks noChangeArrowheads="1"/>
        </xdr:cNvSpPr>
      </xdr:nvSpPr>
      <xdr:spPr bwMode="auto">
        <a:xfrm>
          <a:off x="1952625" y="132397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81</xdr:row>
      <xdr:rowOff>38100</xdr:rowOff>
    </xdr:from>
    <xdr:to>
      <xdr:col>31</xdr:col>
      <xdr:colOff>66675</xdr:colOff>
      <xdr:row>82</xdr:row>
      <xdr:rowOff>47625</xdr:rowOff>
    </xdr:to>
    <xdr:sp macro="" textlink="">
      <xdr:nvSpPr>
        <xdr:cNvPr id="17497" name="Text Box 89">
          <a:extLst>
            <a:ext uri="{FF2B5EF4-FFF2-40B4-BE49-F238E27FC236}">
              <a16:creationId xmlns:a16="http://schemas.microsoft.com/office/drawing/2014/main" id="{00000000-0008-0000-1200-000059440000}"/>
            </a:ext>
          </a:extLst>
        </xdr:cNvPr>
        <xdr:cNvSpPr txBox="1">
          <a:spLocks noChangeArrowheads="1"/>
        </xdr:cNvSpPr>
      </xdr:nvSpPr>
      <xdr:spPr bwMode="auto">
        <a:xfrm>
          <a:off x="2266950" y="132397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81</xdr:row>
      <xdr:rowOff>38100</xdr:rowOff>
    </xdr:from>
    <xdr:ext cx="116541" cy="156882"/>
    <xdr:sp macro="" textlink="">
      <xdr:nvSpPr>
        <xdr:cNvPr id="17498" name="Text Box 90">
          <a:extLst>
            <a:ext uri="{FF2B5EF4-FFF2-40B4-BE49-F238E27FC236}">
              <a16:creationId xmlns:a16="http://schemas.microsoft.com/office/drawing/2014/main" id="{00000000-0008-0000-1200-00005A440000}"/>
            </a:ext>
          </a:extLst>
        </xdr:cNvPr>
        <xdr:cNvSpPr txBox="1">
          <a:spLocks noChangeArrowheads="1"/>
        </xdr:cNvSpPr>
      </xdr:nvSpPr>
      <xdr:spPr bwMode="auto">
        <a:xfrm>
          <a:off x="552450" y="132397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47625</xdr:colOff>
      <xdr:row>121</xdr:row>
      <xdr:rowOff>38100</xdr:rowOff>
    </xdr:from>
    <xdr:to>
      <xdr:col>27</xdr:col>
      <xdr:colOff>57150</xdr:colOff>
      <xdr:row>122</xdr:row>
      <xdr:rowOff>47625</xdr:rowOff>
    </xdr:to>
    <xdr:sp macro="" textlink="">
      <xdr:nvSpPr>
        <xdr:cNvPr id="17499" name="Text Box 91">
          <a:extLst>
            <a:ext uri="{FF2B5EF4-FFF2-40B4-BE49-F238E27FC236}">
              <a16:creationId xmlns:a16="http://schemas.microsoft.com/office/drawing/2014/main" id="{00000000-0008-0000-1200-00005B440000}"/>
            </a:ext>
          </a:extLst>
        </xdr:cNvPr>
        <xdr:cNvSpPr txBox="1">
          <a:spLocks noChangeArrowheads="1"/>
        </xdr:cNvSpPr>
      </xdr:nvSpPr>
      <xdr:spPr bwMode="auto">
        <a:xfrm>
          <a:off x="1952625" y="197834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121</xdr:row>
      <xdr:rowOff>38100</xdr:rowOff>
    </xdr:from>
    <xdr:to>
      <xdr:col>31</xdr:col>
      <xdr:colOff>66675</xdr:colOff>
      <xdr:row>122</xdr:row>
      <xdr:rowOff>47625</xdr:rowOff>
    </xdr:to>
    <xdr:sp macro="" textlink="">
      <xdr:nvSpPr>
        <xdr:cNvPr id="17500" name="Text Box 92">
          <a:extLst>
            <a:ext uri="{FF2B5EF4-FFF2-40B4-BE49-F238E27FC236}">
              <a16:creationId xmlns:a16="http://schemas.microsoft.com/office/drawing/2014/main" id="{00000000-0008-0000-1200-00005C440000}"/>
            </a:ext>
          </a:extLst>
        </xdr:cNvPr>
        <xdr:cNvSpPr txBox="1">
          <a:spLocks noChangeArrowheads="1"/>
        </xdr:cNvSpPr>
      </xdr:nvSpPr>
      <xdr:spPr bwMode="auto">
        <a:xfrm>
          <a:off x="2266950" y="197834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121</xdr:row>
      <xdr:rowOff>38100</xdr:rowOff>
    </xdr:from>
    <xdr:ext cx="116541" cy="156883"/>
    <xdr:sp macro="" textlink="">
      <xdr:nvSpPr>
        <xdr:cNvPr id="17501" name="Text Box 93">
          <a:extLst>
            <a:ext uri="{FF2B5EF4-FFF2-40B4-BE49-F238E27FC236}">
              <a16:creationId xmlns:a16="http://schemas.microsoft.com/office/drawing/2014/main" id="{00000000-0008-0000-1200-00005D440000}"/>
            </a:ext>
          </a:extLst>
        </xdr:cNvPr>
        <xdr:cNvSpPr txBox="1">
          <a:spLocks noChangeArrowheads="1"/>
        </xdr:cNvSpPr>
      </xdr:nvSpPr>
      <xdr:spPr bwMode="auto">
        <a:xfrm>
          <a:off x="552450" y="197834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47625</xdr:colOff>
      <xdr:row>161</xdr:row>
      <xdr:rowOff>28575</xdr:rowOff>
    </xdr:from>
    <xdr:to>
      <xdr:col>27</xdr:col>
      <xdr:colOff>57150</xdr:colOff>
      <xdr:row>162</xdr:row>
      <xdr:rowOff>38100</xdr:rowOff>
    </xdr:to>
    <xdr:sp macro="" textlink="">
      <xdr:nvSpPr>
        <xdr:cNvPr id="17502" name="Text Box 94">
          <a:extLst>
            <a:ext uri="{FF2B5EF4-FFF2-40B4-BE49-F238E27FC236}">
              <a16:creationId xmlns:a16="http://schemas.microsoft.com/office/drawing/2014/main" id="{00000000-0008-0000-1200-00005E440000}"/>
            </a:ext>
          </a:extLst>
        </xdr:cNvPr>
        <xdr:cNvSpPr txBox="1">
          <a:spLocks noChangeArrowheads="1"/>
        </xdr:cNvSpPr>
      </xdr:nvSpPr>
      <xdr:spPr bwMode="auto">
        <a:xfrm>
          <a:off x="1952625" y="262699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161</xdr:row>
      <xdr:rowOff>28575</xdr:rowOff>
    </xdr:from>
    <xdr:to>
      <xdr:col>31</xdr:col>
      <xdr:colOff>66675</xdr:colOff>
      <xdr:row>162</xdr:row>
      <xdr:rowOff>38100</xdr:rowOff>
    </xdr:to>
    <xdr:sp macro="" textlink="">
      <xdr:nvSpPr>
        <xdr:cNvPr id="17503" name="Text Box 95">
          <a:extLst>
            <a:ext uri="{FF2B5EF4-FFF2-40B4-BE49-F238E27FC236}">
              <a16:creationId xmlns:a16="http://schemas.microsoft.com/office/drawing/2014/main" id="{00000000-0008-0000-1200-00005F440000}"/>
            </a:ext>
          </a:extLst>
        </xdr:cNvPr>
        <xdr:cNvSpPr txBox="1">
          <a:spLocks noChangeArrowheads="1"/>
        </xdr:cNvSpPr>
      </xdr:nvSpPr>
      <xdr:spPr bwMode="auto">
        <a:xfrm>
          <a:off x="2266950" y="262699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161</xdr:row>
      <xdr:rowOff>38100</xdr:rowOff>
    </xdr:from>
    <xdr:ext cx="116541" cy="156883"/>
    <xdr:sp macro="" textlink="">
      <xdr:nvSpPr>
        <xdr:cNvPr id="17504" name="Text Box 96">
          <a:extLst>
            <a:ext uri="{FF2B5EF4-FFF2-40B4-BE49-F238E27FC236}">
              <a16:creationId xmlns:a16="http://schemas.microsoft.com/office/drawing/2014/main" id="{00000000-0008-0000-1200-000060440000}"/>
            </a:ext>
          </a:extLst>
        </xdr:cNvPr>
        <xdr:cNvSpPr txBox="1">
          <a:spLocks noChangeArrowheads="1"/>
        </xdr:cNvSpPr>
      </xdr:nvSpPr>
      <xdr:spPr bwMode="auto">
        <a:xfrm>
          <a:off x="552450" y="262794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131</xdr:col>
      <xdr:colOff>9525</xdr:colOff>
      <xdr:row>160</xdr:row>
      <xdr:rowOff>38100</xdr:rowOff>
    </xdr:from>
    <xdr:to>
      <xdr:col>134</xdr:col>
      <xdr:colOff>47625</xdr:colOff>
      <xdr:row>161</xdr:row>
      <xdr:rowOff>142875</xdr:rowOff>
    </xdr:to>
    <xdr:grpSp>
      <xdr:nvGrpSpPr>
        <xdr:cNvPr id="17505" name="Group 97">
          <a:extLst>
            <a:ext uri="{FF2B5EF4-FFF2-40B4-BE49-F238E27FC236}">
              <a16:creationId xmlns:a16="http://schemas.microsoft.com/office/drawing/2014/main" id="{00000000-0008-0000-1200-000061440000}"/>
            </a:ext>
          </a:extLst>
        </xdr:cNvPr>
        <xdr:cNvGrpSpPr>
          <a:grpSpLocks/>
        </xdr:cNvGrpSpPr>
      </xdr:nvGrpSpPr>
      <xdr:grpSpPr bwMode="auto">
        <a:xfrm>
          <a:off x="10285319" y="30607747"/>
          <a:ext cx="273424" cy="261657"/>
          <a:chOff x="1067" y="288"/>
          <a:chExt cx="29" cy="27"/>
        </a:xfrm>
      </xdr:grpSpPr>
      <xdr:sp macro="" textlink="">
        <xdr:nvSpPr>
          <xdr:cNvPr id="17506" name="Oval 98">
            <a:extLst>
              <a:ext uri="{FF2B5EF4-FFF2-40B4-BE49-F238E27FC236}">
                <a16:creationId xmlns:a16="http://schemas.microsoft.com/office/drawing/2014/main" id="{00000000-0008-0000-1200-0000624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7507" name="Text Box 99">
            <a:extLst>
              <a:ext uri="{FF2B5EF4-FFF2-40B4-BE49-F238E27FC236}">
                <a16:creationId xmlns:a16="http://schemas.microsoft.com/office/drawing/2014/main" id="{00000000-0008-0000-1200-0000634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120</xdr:row>
      <xdr:rowOff>38100</xdr:rowOff>
    </xdr:from>
    <xdr:to>
      <xdr:col>134</xdr:col>
      <xdr:colOff>47625</xdr:colOff>
      <xdr:row>121</xdr:row>
      <xdr:rowOff>142875</xdr:rowOff>
    </xdr:to>
    <xdr:grpSp>
      <xdr:nvGrpSpPr>
        <xdr:cNvPr id="17508" name="Group 100">
          <a:extLst>
            <a:ext uri="{FF2B5EF4-FFF2-40B4-BE49-F238E27FC236}">
              <a16:creationId xmlns:a16="http://schemas.microsoft.com/office/drawing/2014/main" id="{00000000-0008-0000-1200-000064440000}"/>
            </a:ext>
          </a:extLst>
        </xdr:cNvPr>
        <xdr:cNvGrpSpPr>
          <a:grpSpLocks/>
        </xdr:cNvGrpSpPr>
      </xdr:nvGrpSpPr>
      <xdr:grpSpPr bwMode="auto">
        <a:xfrm>
          <a:off x="10285319" y="22987747"/>
          <a:ext cx="273424" cy="261657"/>
          <a:chOff x="1067" y="288"/>
          <a:chExt cx="29" cy="27"/>
        </a:xfrm>
      </xdr:grpSpPr>
      <xdr:sp macro="" textlink="">
        <xdr:nvSpPr>
          <xdr:cNvPr id="17509" name="Oval 101">
            <a:extLst>
              <a:ext uri="{FF2B5EF4-FFF2-40B4-BE49-F238E27FC236}">
                <a16:creationId xmlns:a16="http://schemas.microsoft.com/office/drawing/2014/main" id="{00000000-0008-0000-1200-0000654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7510" name="Text Box 102">
            <a:extLst>
              <a:ext uri="{FF2B5EF4-FFF2-40B4-BE49-F238E27FC236}">
                <a16:creationId xmlns:a16="http://schemas.microsoft.com/office/drawing/2014/main" id="{00000000-0008-0000-1200-0000664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80</xdr:row>
      <xdr:rowOff>38100</xdr:rowOff>
    </xdr:from>
    <xdr:to>
      <xdr:col>134</xdr:col>
      <xdr:colOff>47625</xdr:colOff>
      <xdr:row>81</xdr:row>
      <xdr:rowOff>142875</xdr:rowOff>
    </xdr:to>
    <xdr:grpSp>
      <xdr:nvGrpSpPr>
        <xdr:cNvPr id="17511" name="Group 103">
          <a:extLst>
            <a:ext uri="{FF2B5EF4-FFF2-40B4-BE49-F238E27FC236}">
              <a16:creationId xmlns:a16="http://schemas.microsoft.com/office/drawing/2014/main" id="{00000000-0008-0000-1200-000067440000}"/>
            </a:ext>
          </a:extLst>
        </xdr:cNvPr>
        <xdr:cNvGrpSpPr>
          <a:grpSpLocks/>
        </xdr:cNvGrpSpPr>
      </xdr:nvGrpSpPr>
      <xdr:grpSpPr bwMode="auto">
        <a:xfrm>
          <a:off x="10285319" y="15322924"/>
          <a:ext cx="273424" cy="261657"/>
          <a:chOff x="1067" y="288"/>
          <a:chExt cx="29" cy="27"/>
        </a:xfrm>
      </xdr:grpSpPr>
      <xdr:sp macro="" textlink="">
        <xdr:nvSpPr>
          <xdr:cNvPr id="17512" name="Oval 104">
            <a:extLst>
              <a:ext uri="{FF2B5EF4-FFF2-40B4-BE49-F238E27FC236}">
                <a16:creationId xmlns:a16="http://schemas.microsoft.com/office/drawing/2014/main" id="{00000000-0008-0000-1200-0000684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7513" name="Text Box 105">
            <a:extLst>
              <a:ext uri="{FF2B5EF4-FFF2-40B4-BE49-F238E27FC236}">
                <a16:creationId xmlns:a16="http://schemas.microsoft.com/office/drawing/2014/main" id="{00000000-0008-0000-1200-0000694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0</xdr:row>
      <xdr:rowOff>38100</xdr:rowOff>
    </xdr:from>
    <xdr:to>
      <xdr:col>134</xdr:col>
      <xdr:colOff>47625</xdr:colOff>
      <xdr:row>1</xdr:row>
      <xdr:rowOff>142875</xdr:rowOff>
    </xdr:to>
    <xdr:grpSp>
      <xdr:nvGrpSpPr>
        <xdr:cNvPr id="17514" name="Group 106">
          <a:extLst>
            <a:ext uri="{FF2B5EF4-FFF2-40B4-BE49-F238E27FC236}">
              <a16:creationId xmlns:a16="http://schemas.microsoft.com/office/drawing/2014/main" id="{00000000-0008-0000-1200-00006A440000}"/>
            </a:ext>
          </a:extLst>
        </xdr:cNvPr>
        <xdr:cNvGrpSpPr>
          <a:grpSpLocks/>
        </xdr:cNvGrpSpPr>
      </xdr:nvGrpSpPr>
      <xdr:grpSpPr bwMode="auto">
        <a:xfrm>
          <a:off x="10285319" y="38100"/>
          <a:ext cx="273424" cy="261657"/>
          <a:chOff x="1067" y="288"/>
          <a:chExt cx="29" cy="27"/>
        </a:xfrm>
      </xdr:grpSpPr>
      <xdr:sp macro="" textlink="">
        <xdr:nvSpPr>
          <xdr:cNvPr id="17515" name="Oval 107">
            <a:extLst>
              <a:ext uri="{FF2B5EF4-FFF2-40B4-BE49-F238E27FC236}">
                <a16:creationId xmlns:a16="http://schemas.microsoft.com/office/drawing/2014/main" id="{00000000-0008-0000-1200-00006B4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7516" name="Text Box 108">
            <a:extLst>
              <a:ext uri="{FF2B5EF4-FFF2-40B4-BE49-F238E27FC236}">
                <a16:creationId xmlns:a16="http://schemas.microsoft.com/office/drawing/2014/main" id="{00000000-0008-0000-1200-00006C4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6</xdr:col>
      <xdr:colOff>19050</xdr:colOff>
      <xdr:row>45</xdr:row>
      <xdr:rowOff>85725</xdr:rowOff>
    </xdr:from>
    <xdr:to>
      <xdr:col>31</xdr:col>
      <xdr:colOff>0</xdr:colOff>
      <xdr:row>45</xdr:row>
      <xdr:rowOff>85725</xdr:rowOff>
    </xdr:to>
    <xdr:sp macro="" textlink="">
      <xdr:nvSpPr>
        <xdr:cNvPr id="17525" name="Line 117">
          <a:extLst>
            <a:ext uri="{FF2B5EF4-FFF2-40B4-BE49-F238E27FC236}">
              <a16:creationId xmlns:a16="http://schemas.microsoft.com/office/drawing/2014/main" id="{00000000-0008-0000-1200-000075440000}"/>
            </a:ext>
          </a:extLst>
        </xdr:cNvPr>
        <xdr:cNvSpPr>
          <a:spLocks noChangeShapeType="1"/>
        </xdr:cNvSpPr>
      </xdr:nvSpPr>
      <xdr:spPr bwMode="auto">
        <a:xfrm>
          <a:off x="476250" y="75723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9525</xdr:colOff>
          <xdr:row>43</xdr:row>
          <xdr:rowOff>28575</xdr:rowOff>
        </xdr:from>
        <xdr:to>
          <xdr:col>25</xdr:col>
          <xdr:colOff>9525</xdr:colOff>
          <xdr:row>44</xdr:row>
          <xdr:rowOff>161925</xdr:rowOff>
        </xdr:to>
        <xdr:sp macro="" textlink="">
          <xdr:nvSpPr>
            <xdr:cNvPr id="17526" name="CommandButton3" hidden="1">
              <a:extLst>
                <a:ext uri="{63B3BB69-23CF-44E3-9099-C40C66FF867C}">
                  <a14:compatExt spid="_x0000_s17526"/>
                </a:ext>
                <a:ext uri="{FF2B5EF4-FFF2-40B4-BE49-F238E27FC236}">
                  <a16:creationId xmlns:a16="http://schemas.microsoft.com/office/drawing/2014/main" id="{00000000-0008-0000-1200-00007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xdr:row>
          <xdr:rowOff>28575</xdr:rowOff>
        </xdr:from>
        <xdr:to>
          <xdr:col>12</xdr:col>
          <xdr:colOff>38100</xdr:colOff>
          <xdr:row>44</xdr:row>
          <xdr:rowOff>161925</xdr:rowOff>
        </xdr:to>
        <xdr:sp macro="" textlink="">
          <xdr:nvSpPr>
            <xdr:cNvPr id="17527" name="CommandButton2" hidden="1">
              <a:extLst>
                <a:ext uri="{63B3BB69-23CF-44E3-9099-C40C66FF867C}">
                  <a14:compatExt spid="_x0000_s17527"/>
                </a:ext>
                <a:ext uri="{FF2B5EF4-FFF2-40B4-BE49-F238E27FC236}">
                  <a16:creationId xmlns:a16="http://schemas.microsoft.com/office/drawing/2014/main" id="{00000000-0008-0000-1200-00007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51</xdr:row>
      <xdr:rowOff>38100</xdr:rowOff>
    </xdr:from>
    <xdr:to>
      <xdr:col>30</xdr:col>
      <xdr:colOff>9525</xdr:colOff>
      <xdr:row>52</xdr:row>
      <xdr:rowOff>38100</xdr:rowOff>
    </xdr:to>
    <xdr:sp macro="" textlink="">
      <xdr:nvSpPr>
        <xdr:cNvPr id="17528" name="Text Box 120">
          <a:extLst>
            <a:ext uri="{FF2B5EF4-FFF2-40B4-BE49-F238E27FC236}">
              <a16:creationId xmlns:a16="http://schemas.microsoft.com/office/drawing/2014/main" id="{00000000-0008-0000-1200-000078440000}"/>
            </a:ext>
          </a:extLst>
        </xdr:cNvPr>
        <xdr:cNvSpPr txBox="1">
          <a:spLocks noChangeArrowheads="1"/>
        </xdr:cNvSpPr>
      </xdr:nvSpPr>
      <xdr:spPr bwMode="auto">
        <a:xfrm>
          <a:off x="2114550" y="8591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52</xdr:row>
      <xdr:rowOff>0</xdr:rowOff>
    </xdr:from>
    <xdr:to>
      <xdr:col>39</xdr:col>
      <xdr:colOff>38100</xdr:colOff>
      <xdr:row>52</xdr:row>
      <xdr:rowOff>142875</xdr:rowOff>
    </xdr:to>
    <xdr:sp macro="" textlink="">
      <xdr:nvSpPr>
        <xdr:cNvPr id="17529" name="Text Box 121">
          <a:extLst>
            <a:ext uri="{FF2B5EF4-FFF2-40B4-BE49-F238E27FC236}">
              <a16:creationId xmlns:a16="http://schemas.microsoft.com/office/drawing/2014/main" id="{00000000-0008-0000-1200-000079440000}"/>
            </a:ext>
          </a:extLst>
        </xdr:cNvPr>
        <xdr:cNvSpPr txBox="1">
          <a:spLocks noChangeArrowheads="1"/>
        </xdr:cNvSpPr>
      </xdr:nvSpPr>
      <xdr:spPr bwMode="auto">
        <a:xfrm>
          <a:off x="2752725" y="8743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52</xdr:col>
      <xdr:colOff>9525</xdr:colOff>
      <xdr:row>52</xdr:row>
      <xdr:rowOff>0</xdr:rowOff>
    </xdr:from>
    <xdr:to>
      <xdr:col>55</xdr:col>
      <xdr:colOff>38100</xdr:colOff>
      <xdr:row>52</xdr:row>
      <xdr:rowOff>142875</xdr:rowOff>
    </xdr:to>
    <xdr:sp macro="" textlink="">
      <xdr:nvSpPr>
        <xdr:cNvPr id="17530" name="Text Box 122">
          <a:extLst>
            <a:ext uri="{FF2B5EF4-FFF2-40B4-BE49-F238E27FC236}">
              <a16:creationId xmlns:a16="http://schemas.microsoft.com/office/drawing/2014/main" id="{00000000-0008-0000-1200-00007A440000}"/>
            </a:ext>
          </a:extLst>
        </xdr:cNvPr>
        <xdr:cNvSpPr txBox="1">
          <a:spLocks noChangeArrowheads="1"/>
        </xdr:cNvSpPr>
      </xdr:nvSpPr>
      <xdr:spPr bwMode="auto">
        <a:xfrm>
          <a:off x="3971925" y="8743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25</xdr:col>
      <xdr:colOff>47625</xdr:colOff>
      <xdr:row>41</xdr:row>
      <xdr:rowOff>38100</xdr:rowOff>
    </xdr:from>
    <xdr:to>
      <xdr:col>27</xdr:col>
      <xdr:colOff>57150</xdr:colOff>
      <xdr:row>42</xdr:row>
      <xdr:rowOff>47625</xdr:rowOff>
    </xdr:to>
    <xdr:sp macro="" textlink="">
      <xdr:nvSpPr>
        <xdr:cNvPr id="17533" name="Text Box 125">
          <a:extLst>
            <a:ext uri="{FF2B5EF4-FFF2-40B4-BE49-F238E27FC236}">
              <a16:creationId xmlns:a16="http://schemas.microsoft.com/office/drawing/2014/main" id="{00000000-0008-0000-1200-00007D440000}"/>
            </a:ext>
          </a:extLst>
        </xdr:cNvPr>
        <xdr:cNvSpPr txBox="1">
          <a:spLocks noChangeArrowheads="1"/>
        </xdr:cNvSpPr>
      </xdr:nvSpPr>
      <xdr:spPr bwMode="auto">
        <a:xfrm>
          <a:off x="1952625" y="66960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41</xdr:row>
      <xdr:rowOff>38100</xdr:rowOff>
    </xdr:from>
    <xdr:to>
      <xdr:col>31</xdr:col>
      <xdr:colOff>66675</xdr:colOff>
      <xdr:row>42</xdr:row>
      <xdr:rowOff>47625</xdr:rowOff>
    </xdr:to>
    <xdr:sp macro="" textlink="">
      <xdr:nvSpPr>
        <xdr:cNvPr id="17534" name="Text Box 126">
          <a:extLst>
            <a:ext uri="{FF2B5EF4-FFF2-40B4-BE49-F238E27FC236}">
              <a16:creationId xmlns:a16="http://schemas.microsoft.com/office/drawing/2014/main" id="{00000000-0008-0000-1200-00007E440000}"/>
            </a:ext>
          </a:extLst>
        </xdr:cNvPr>
        <xdr:cNvSpPr txBox="1">
          <a:spLocks noChangeArrowheads="1"/>
        </xdr:cNvSpPr>
      </xdr:nvSpPr>
      <xdr:spPr bwMode="auto">
        <a:xfrm>
          <a:off x="2266950" y="66960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41</xdr:row>
      <xdr:rowOff>38100</xdr:rowOff>
    </xdr:from>
    <xdr:ext cx="116541" cy="156883"/>
    <xdr:sp macro="" textlink="">
      <xdr:nvSpPr>
        <xdr:cNvPr id="17535" name="Text Box 127">
          <a:extLst>
            <a:ext uri="{FF2B5EF4-FFF2-40B4-BE49-F238E27FC236}">
              <a16:creationId xmlns:a16="http://schemas.microsoft.com/office/drawing/2014/main" id="{00000000-0008-0000-1200-00007F440000}"/>
            </a:ext>
          </a:extLst>
        </xdr:cNvPr>
        <xdr:cNvSpPr txBox="1">
          <a:spLocks noChangeArrowheads="1"/>
        </xdr:cNvSpPr>
      </xdr:nvSpPr>
      <xdr:spPr bwMode="auto">
        <a:xfrm>
          <a:off x="552450" y="66960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131</xdr:col>
      <xdr:colOff>9525</xdr:colOff>
      <xdr:row>40</xdr:row>
      <xdr:rowOff>38100</xdr:rowOff>
    </xdr:from>
    <xdr:to>
      <xdr:col>134</xdr:col>
      <xdr:colOff>47625</xdr:colOff>
      <xdr:row>41</xdr:row>
      <xdr:rowOff>142875</xdr:rowOff>
    </xdr:to>
    <xdr:grpSp>
      <xdr:nvGrpSpPr>
        <xdr:cNvPr id="17536" name="Group 128">
          <a:extLst>
            <a:ext uri="{FF2B5EF4-FFF2-40B4-BE49-F238E27FC236}">
              <a16:creationId xmlns:a16="http://schemas.microsoft.com/office/drawing/2014/main" id="{00000000-0008-0000-1200-000080440000}"/>
            </a:ext>
          </a:extLst>
        </xdr:cNvPr>
        <xdr:cNvGrpSpPr>
          <a:grpSpLocks/>
        </xdr:cNvGrpSpPr>
      </xdr:nvGrpSpPr>
      <xdr:grpSpPr bwMode="auto">
        <a:xfrm>
          <a:off x="10285319" y="7658100"/>
          <a:ext cx="273424" cy="261657"/>
          <a:chOff x="1067" y="288"/>
          <a:chExt cx="29" cy="27"/>
        </a:xfrm>
      </xdr:grpSpPr>
      <xdr:sp macro="" textlink="">
        <xdr:nvSpPr>
          <xdr:cNvPr id="17537" name="Oval 129">
            <a:extLst>
              <a:ext uri="{FF2B5EF4-FFF2-40B4-BE49-F238E27FC236}">
                <a16:creationId xmlns:a16="http://schemas.microsoft.com/office/drawing/2014/main" id="{00000000-0008-0000-1200-0000814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7538" name="Text Box 130">
            <a:extLst>
              <a:ext uri="{FF2B5EF4-FFF2-40B4-BE49-F238E27FC236}">
                <a16:creationId xmlns:a16="http://schemas.microsoft.com/office/drawing/2014/main" id="{00000000-0008-0000-1200-0000824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6</xdr:col>
      <xdr:colOff>19050</xdr:colOff>
      <xdr:row>205</xdr:row>
      <xdr:rowOff>85725</xdr:rowOff>
    </xdr:from>
    <xdr:to>
      <xdr:col>31</xdr:col>
      <xdr:colOff>0</xdr:colOff>
      <xdr:row>205</xdr:row>
      <xdr:rowOff>85725</xdr:rowOff>
    </xdr:to>
    <xdr:sp macro="" textlink="">
      <xdr:nvSpPr>
        <xdr:cNvPr id="17539" name="Line 131">
          <a:extLst>
            <a:ext uri="{FF2B5EF4-FFF2-40B4-BE49-F238E27FC236}">
              <a16:creationId xmlns:a16="http://schemas.microsoft.com/office/drawing/2014/main" id="{00000000-0008-0000-1200-000083440000}"/>
            </a:ext>
          </a:extLst>
        </xdr:cNvPr>
        <xdr:cNvSpPr>
          <a:spLocks noChangeShapeType="1"/>
        </xdr:cNvSpPr>
      </xdr:nvSpPr>
      <xdr:spPr bwMode="auto">
        <a:xfrm>
          <a:off x="476250" y="3365182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38100</xdr:colOff>
          <xdr:row>203</xdr:row>
          <xdr:rowOff>57150</xdr:rowOff>
        </xdr:from>
        <xdr:to>
          <xdr:col>12</xdr:col>
          <xdr:colOff>38100</xdr:colOff>
          <xdr:row>205</xdr:row>
          <xdr:rowOff>28575</xdr:rowOff>
        </xdr:to>
        <xdr:sp macro="" textlink="">
          <xdr:nvSpPr>
            <xdr:cNvPr id="17540" name="CommandButton10" hidden="1">
              <a:extLst>
                <a:ext uri="{63B3BB69-23CF-44E3-9099-C40C66FF867C}">
                  <a14:compatExt spid="_x0000_s17540"/>
                </a:ext>
                <a:ext uri="{FF2B5EF4-FFF2-40B4-BE49-F238E27FC236}">
                  <a16:creationId xmlns:a16="http://schemas.microsoft.com/office/drawing/2014/main" id="{00000000-0008-0000-1200-00008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47625</xdr:colOff>
      <xdr:row>201</xdr:row>
      <xdr:rowOff>38100</xdr:rowOff>
    </xdr:from>
    <xdr:to>
      <xdr:col>27</xdr:col>
      <xdr:colOff>57150</xdr:colOff>
      <xdr:row>202</xdr:row>
      <xdr:rowOff>47625</xdr:rowOff>
    </xdr:to>
    <xdr:sp macro="" textlink="">
      <xdr:nvSpPr>
        <xdr:cNvPr id="17550" name="Text Box 142">
          <a:extLst>
            <a:ext uri="{FF2B5EF4-FFF2-40B4-BE49-F238E27FC236}">
              <a16:creationId xmlns:a16="http://schemas.microsoft.com/office/drawing/2014/main" id="{00000000-0008-0000-1200-00008E440000}"/>
            </a:ext>
          </a:extLst>
        </xdr:cNvPr>
        <xdr:cNvSpPr txBox="1">
          <a:spLocks noChangeArrowheads="1"/>
        </xdr:cNvSpPr>
      </xdr:nvSpPr>
      <xdr:spPr bwMode="auto">
        <a:xfrm>
          <a:off x="1952625" y="327755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201</xdr:row>
      <xdr:rowOff>38100</xdr:rowOff>
    </xdr:from>
    <xdr:to>
      <xdr:col>31</xdr:col>
      <xdr:colOff>66675</xdr:colOff>
      <xdr:row>202</xdr:row>
      <xdr:rowOff>47625</xdr:rowOff>
    </xdr:to>
    <xdr:sp macro="" textlink="">
      <xdr:nvSpPr>
        <xdr:cNvPr id="17551" name="Text Box 143">
          <a:extLst>
            <a:ext uri="{FF2B5EF4-FFF2-40B4-BE49-F238E27FC236}">
              <a16:creationId xmlns:a16="http://schemas.microsoft.com/office/drawing/2014/main" id="{00000000-0008-0000-1200-00008F440000}"/>
            </a:ext>
          </a:extLst>
        </xdr:cNvPr>
        <xdr:cNvSpPr txBox="1">
          <a:spLocks noChangeArrowheads="1"/>
        </xdr:cNvSpPr>
      </xdr:nvSpPr>
      <xdr:spPr bwMode="auto">
        <a:xfrm>
          <a:off x="2266950" y="327755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201</xdr:row>
      <xdr:rowOff>38100</xdr:rowOff>
    </xdr:from>
    <xdr:ext cx="116541" cy="156883"/>
    <xdr:sp macro="" textlink="">
      <xdr:nvSpPr>
        <xdr:cNvPr id="17552" name="Text Box 144">
          <a:extLst>
            <a:ext uri="{FF2B5EF4-FFF2-40B4-BE49-F238E27FC236}">
              <a16:creationId xmlns:a16="http://schemas.microsoft.com/office/drawing/2014/main" id="{00000000-0008-0000-1200-000090440000}"/>
            </a:ext>
          </a:extLst>
        </xdr:cNvPr>
        <xdr:cNvSpPr txBox="1">
          <a:spLocks noChangeArrowheads="1"/>
        </xdr:cNvSpPr>
      </xdr:nvSpPr>
      <xdr:spPr bwMode="auto">
        <a:xfrm>
          <a:off x="552450" y="327755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131</xdr:col>
      <xdr:colOff>9525</xdr:colOff>
      <xdr:row>200</xdr:row>
      <xdr:rowOff>38100</xdr:rowOff>
    </xdr:from>
    <xdr:to>
      <xdr:col>134</xdr:col>
      <xdr:colOff>47625</xdr:colOff>
      <xdr:row>201</xdr:row>
      <xdr:rowOff>142875</xdr:rowOff>
    </xdr:to>
    <xdr:grpSp>
      <xdr:nvGrpSpPr>
        <xdr:cNvPr id="17553" name="Group 145">
          <a:extLst>
            <a:ext uri="{FF2B5EF4-FFF2-40B4-BE49-F238E27FC236}">
              <a16:creationId xmlns:a16="http://schemas.microsoft.com/office/drawing/2014/main" id="{00000000-0008-0000-1200-000091440000}"/>
            </a:ext>
          </a:extLst>
        </xdr:cNvPr>
        <xdr:cNvGrpSpPr>
          <a:grpSpLocks/>
        </xdr:cNvGrpSpPr>
      </xdr:nvGrpSpPr>
      <xdr:grpSpPr bwMode="auto">
        <a:xfrm>
          <a:off x="10285319" y="38227747"/>
          <a:ext cx="273424" cy="261657"/>
          <a:chOff x="1067" y="288"/>
          <a:chExt cx="29" cy="27"/>
        </a:xfrm>
      </xdr:grpSpPr>
      <xdr:sp macro="" textlink="">
        <xdr:nvSpPr>
          <xdr:cNvPr id="17554" name="Oval 146">
            <a:extLst>
              <a:ext uri="{FF2B5EF4-FFF2-40B4-BE49-F238E27FC236}">
                <a16:creationId xmlns:a16="http://schemas.microsoft.com/office/drawing/2014/main" id="{00000000-0008-0000-1200-0000924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7555" name="Text Box 147">
            <a:extLst>
              <a:ext uri="{FF2B5EF4-FFF2-40B4-BE49-F238E27FC236}">
                <a16:creationId xmlns:a16="http://schemas.microsoft.com/office/drawing/2014/main" id="{00000000-0008-0000-1200-0000934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88</xdr:col>
      <xdr:colOff>38100</xdr:colOff>
      <xdr:row>211</xdr:row>
      <xdr:rowOff>168519</xdr:rowOff>
    </xdr:from>
    <xdr:to>
      <xdr:col>91</xdr:col>
      <xdr:colOff>1274</xdr:colOff>
      <xdr:row>212</xdr:row>
      <xdr:rowOff>120894</xdr:rowOff>
    </xdr:to>
    <xdr:sp macro="" textlink="">
      <xdr:nvSpPr>
        <xdr:cNvPr id="17556" name="Text Box 148">
          <a:extLst>
            <a:ext uri="{FF2B5EF4-FFF2-40B4-BE49-F238E27FC236}">
              <a16:creationId xmlns:a16="http://schemas.microsoft.com/office/drawing/2014/main" id="{00000000-0008-0000-1200-000094440000}"/>
            </a:ext>
          </a:extLst>
        </xdr:cNvPr>
        <xdr:cNvSpPr txBox="1">
          <a:spLocks noChangeArrowheads="1"/>
        </xdr:cNvSpPr>
      </xdr:nvSpPr>
      <xdr:spPr bwMode="auto">
        <a:xfrm>
          <a:off x="6485792" y="34722288"/>
          <a:ext cx="182982"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64</a:t>
          </a:r>
        </a:p>
      </xdr:txBody>
    </xdr:sp>
    <xdr:clientData/>
  </xdr:twoCellAnchor>
  <xdr:twoCellAnchor editAs="oneCell">
    <xdr:from>
      <xdr:col>84</xdr:col>
      <xdr:colOff>9525</xdr:colOff>
      <xdr:row>52</xdr:row>
      <xdr:rowOff>0</xdr:rowOff>
    </xdr:from>
    <xdr:to>
      <xdr:col>87</xdr:col>
      <xdr:colOff>38100</xdr:colOff>
      <xdr:row>52</xdr:row>
      <xdr:rowOff>142875</xdr:rowOff>
    </xdr:to>
    <xdr:sp macro="" textlink="">
      <xdr:nvSpPr>
        <xdr:cNvPr id="17557" name="Text Box 149">
          <a:extLst>
            <a:ext uri="{FF2B5EF4-FFF2-40B4-BE49-F238E27FC236}">
              <a16:creationId xmlns:a16="http://schemas.microsoft.com/office/drawing/2014/main" id="{00000000-0008-0000-1200-000095440000}"/>
            </a:ext>
          </a:extLst>
        </xdr:cNvPr>
        <xdr:cNvSpPr txBox="1">
          <a:spLocks noChangeArrowheads="1"/>
        </xdr:cNvSpPr>
      </xdr:nvSpPr>
      <xdr:spPr bwMode="auto">
        <a:xfrm>
          <a:off x="6410325" y="8743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68</xdr:col>
      <xdr:colOff>9525</xdr:colOff>
      <xdr:row>52</xdr:row>
      <xdr:rowOff>0</xdr:rowOff>
    </xdr:from>
    <xdr:to>
      <xdr:col>71</xdr:col>
      <xdr:colOff>38100</xdr:colOff>
      <xdr:row>52</xdr:row>
      <xdr:rowOff>142875</xdr:rowOff>
    </xdr:to>
    <xdr:sp macro="" textlink="">
      <xdr:nvSpPr>
        <xdr:cNvPr id="17560" name="Text Box 152">
          <a:extLst>
            <a:ext uri="{FF2B5EF4-FFF2-40B4-BE49-F238E27FC236}">
              <a16:creationId xmlns:a16="http://schemas.microsoft.com/office/drawing/2014/main" id="{00000000-0008-0000-1200-000098440000}"/>
            </a:ext>
          </a:extLst>
        </xdr:cNvPr>
        <xdr:cNvSpPr txBox="1">
          <a:spLocks noChangeArrowheads="1"/>
        </xdr:cNvSpPr>
      </xdr:nvSpPr>
      <xdr:spPr bwMode="auto">
        <a:xfrm>
          <a:off x="5191125" y="8743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27</xdr:col>
      <xdr:colOff>19050</xdr:colOff>
      <xdr:row>211</xdr:row>
      <xdr:rowOff>57150</xdr:rowOff>
    </xdr:from>
    <xdr:to>
      <xdr:col>30</xdr:col>
      <xdr:colOff>38100</xdr:colOff>
      <xdr:row>212</xdr:row>
      <xdr:rowOff>9525</xdr:rowOff>
    </xdr:to>
    <xdr:sp macro="" textlink="">
      <xdr:nvSpPr>
        <xdr:cNvPr id="17561" name="Text Box 153">
          <a:extLst>
            <a:ext uri="{FF2B5EF4-FFF2-40B4-BE49-F238E27FC236}">
              <a16:creationId xmlns:a16="http://schemas.microsoft.com/office/drawing/2014/main" id="{00000000-0008-0000-1200-000099440000}"/>
            </a:ext>
          </a:extLst>
        </xdr:cNvPr>
        <xdr:cNvSpPr txBox="1">
          <a:spLocks noChangeArrowheads="1"/>
        </xdr:cNvSpPr>
      </xdr:nvSpPr>
      <xdr:spPr bwMode="auto">
        <a:xfrm>
          <a:off x="2076450" y="34690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19050</xdr:colOff>
      <xdr:row>212</xdr:row>
      <xdr:rowOff>0</xdr:rowOff>
    </xdr:from>
    <xdr:to>
      <xdr:col>39</xdr:col>
      <xdr:colOff>38100</xdr:colOff>
      <xdr:row>212</xdr:row>
      <xdr:rowOff>142875</xdr:rowOff>
    </xdr:to>
    <xdr:sp macro="" textlink="">
      <xdr:nvSpPr>
        <xdr:cNvPr id="17562" name="Text Box 154">
          <a:extLst>
            <a:ext uri="{FF2B5EF4-FFF2-40B4-BE49-F238E27FC236}">
              <a16:creationId xmlns:a16="http://schemas.microsoft.com/office/drawing/2014/main" id="{00000000-0008-0000-1200-00009A440000}"/>
            </a:ext>
          </a:extLst>
        </xdr:cNvPr>
        <xdr:cNvSpPr txBox="1">
          <a:spLocks noChangeArrowheads="1"/>
        </xdr:cNvSpPr>
      </xdr:nvSpPr>
      <xdr:spPr bwMode="auto">
        <a:xfrm>
          <a:off x="2762250" y="348234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102</xdr:col>
      <xdr:colOff>0</xdr:colOff>
      <xdr:row>52</xdr:row>
      <xdr:rowOff>0</xdr:rowOff>
    </xdr:from>
    <xdr:to>
      <xdr:col>104</xdr:col>
      <xdr:colOff>66675</xdr:colOff>
      <xdr:row>52</xdr:row>
      <xdr:rowOff>142875</xdr:rowOff>
    </xdr:to>
    <xdr:sp macro="" textlink="">
      <xdr:nvSpPr>
        <xdr:cNvPr id="17563" name="Text Box 155">
          <a:extLst>
            <a:ext uri="{FF2B5EF4-FFF2-40B4-BE49-F238E27FC236}">
              <a16:creationId xmlns:a16="http://schemas.microsoft.com/office/drawing/2014/main" id="{00000000-0008-0000-1200-00009B440000}"/>
            </a:ext>
          </a:extLst>
        </xdr:cNvPr>
        <xdr:cNvSpPr txBox="1">
          <a:spLocks noChangeArrowheads="1"/>
        </xdr:cNvSpPr>
      </xdr:nvSpPr>
      <xdr:spPr bwMode="auto">
        <a:xfrm>
          <a:off x="7772400" y="8743950"/>
          <a:ext cx="2190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46</xdr:col>
      <xdr:colOff>9525</xdr:colOff>
      <xdr:row>92</xdr:row>
      <xdr:rowOff>0</xdr:rowOff>
    </xdr:from>
    <xdr:to>
      <xdr:col>49</xdr:col>
      <xdr:colOff>38100</xdr:colOff>
      <xdr:row>92</xdr:row>
      <xdr:rowOff>142875</xdr:rowOff>
    </xdr:to>
    <xdr:sp macro="" textlink="">
      <xdr:nvSpPr>
        <xdr:cNvPr id="17564" name="Text Box 156">
          <a:extLst>
            <a:ext uri="{FF2B5EF4-FFF2-40B4-BE49-F238E27FC236}">
              <a16:creationId xmlns:a16="http://schemas.microsoft.com/office/drawing/2014/main" id="{00000000-0008-0000-1200-00009C440000}"/>
            </a:ext>
          </a:extLst>
        </xdr:cNvPr>
        <xdr:cNvSpPr txBox="1">
          <a:spLocks noChangeArrowheads="1"/>
        </xdr:cNvSpPr>
      </xdr:nvSpPr>
      <xdr:spPr bwMode="auto">
        <a:xfrm>
          <a:off x="3514725" y="152876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120</xdr:col>
      <xdr:colOff>0</xdr:colOff>
      <xdr:row>92</xdr:row>
      <xdr:rowOff>0</xdr:rowOff>
    </xdr:from>
    <xdr:to>
      <xdr:col>123</xdr:col>
      <xdr:colOff>38100</xdr:colOff>
      <xdr:row>92</xdr:row>
      <xdr:rowOff>142875</xdr:rowOff>
    </xdr:to>
    <xdr:sp macro="" textlink="">
      <xdr:nvSpPr>
        <xdr:cNvPr id="17566" name="Text Box 158">
          <a:extLst>
            <a:ext uri="{FF2B5EF4-FFF2-40B4-BE49-F238E27FC236}">
              <a16:creationId xmlns:a16="http://schemas.microsoft.com/office/drawing/2014/main" id="{00000000-0008-0000-1200-00009E440000}"/>
            </a:ext>
          </a:extLst>
        </xdr:cNvPr>
        <xdr:cNvSpPr txBox="1">
          <a:spLocks noChangeArrowheads="1"/>
        </xdr:cNvSpPr>
      </xdr:nvSpPr>
      <xdr:spPr bwMode="auto">
        <a:xfrm>
          <a:off x="9982200" y="152876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131</xdr:col>
      <xdr:colOff>66675</xdr:colOff>
      <xdr:row>172</xdr:row>
      <xdr:rowOff>0</xdr:rowOff>
    </xdr:from>
    <xdr:to>
      <xdr:col>135</xdr:col>
      <xdr:colOff>19050</xdr:colOff>
      <xdr:row>172</xdr:row>
      <xdr:rowOff>142875</xdr:rowOff>
    </xdr:to>
    <xdr:sp macro="" textlink="">
      <xdr:nvSpPr>
        <xdr:cNvPr id="17567" name="Text Box 159">
          <a:extLst>
            <a:ext uri="{FF2B5EF4-FFF2-40B4-BE49-F238E27FC236}">
              <a16:creationId xmlns:a16="http://schemas.microsoft.com/office/drawing/2014/main" id="{00000000-0008-0000-1200-00009F440000}"/>
            </a:ext>
          </a:extLst>
        </xdr:cNvPr>
        <xdr:cNvSpPr txBox="1">
          <a:spLocks noChangeArrowheads="1"/>
        </xdr:cNvSpPr>
      </xdr:nvSpPr>
      <xdr:spPr bwMode="auto">
        <a:xfrm>
          <a:off x="10048875" y="28327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77</a:t>
          </a:r>
        </a:p>
      </xdr:txBody>
    </xdr:sp>
    <xdr:clientData/>
  </xdr:twoCellAnchor>
  <mc:AlternateContent xmlns:mc="http://schemas.openxmlformats.org/markup-compatibility/2006">
    <mc:Choice xmlns:a14="http://schemas.microsoft.com/office/drawing/2010/main" Requires="a14">
      <xdr:twoCellAnchor editAs="oneCell">
        <xdr:from>
          <xdr:col>13</xdr:col>
          <xdr:colOff>9525</xdr:colOff>
          <xdr:row>163</xdr:row>
          <xdr:rowOff>57150</xdr:rowOff>
        </xdr:from>
        <xdr:to>
          <xdr:col>25</xdr:col>
          <xdr:colOff>9525</xdr:colOff>
          <xdr:row>165</xdr:row>
          <xdr:rowOff>38100</xdr:rowOff>
        </xdr:to>
        <xdr:sp macro="" textlink="">
          <xdr:nvSpPr>
            <xdr:cNvPr id="17568" name="CommandButton9" hidden="1">
              <a:extLst>
                <a:ext uri="{63B3BB69-23CF-44E3-9099-C40C66FF867C}">
                  <a14:compatExt spid="_x0000_s17568"/>
                </a:ext>
                <a:ext uri="{FF2B5EF4-FFF2-40B4-BE49-F238E27FC236}">
                  <a16:creationId xmlns:a16="http://schemas.microsoft.com/office/drawing/2014/main" id="{00000000-0008-0000-1200-0000A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61</xdr:col>
      <xdr:colOff>38100</xdr:colOff>
      <xdr:row>132</xdr:row>
      <xdr:rowOff>19050</xdr:rowOff>
    </xdr:from>
    <xdr:to>
      <xdr:col>64</xdr:col>
      <xdr:colOff>57150</xdr:colOff>
      <xdr:row>132</xdr:row>
      <xdr:rowOff>152400</xdr:rowOff>
    </xdr:to>
    <xdr:sp macro="" textlink="">
      <xdr:nvSpPr>
        <xdr:cNvPr id="17582" name="Text Box 174">
          <a:extLst>
            <a:ext uri="{FF2B5EF4-FFF2-40B4-BE49-F238E27FC236}">
              <a16:creationId xmlns:a16="http://schemas.microsoft.com/office/drawing/2014/main" id="{00000000-0008-0000-1200-0000AE440000}"/>
            </a:ext>
          </a:extLst>
        </xdr:cNvPr>
        <xdr:cNvSpPr txBox="1">
          <a:spLocks noChangeArrowheads="1"/>
        </xdr:cNvSpPr>
      </xdr:nvSpPr>
      <xdr:spPr bwMode="auto">
        <a:xfrm>
          <a:off x="4686300" y="21850350"/>
          <a:ext cx="2476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110</xdr:col>
      <xdr:colOff>19050</xdr:colOff>
      <xdr:row>92</xdr:row>
      <xdr:rowOff>0</xdr:rowOff>
    </xdr:from>
    <xdr:to>
      <xdr:col>113</xdr:col>
      <xdr:colOff>38101</xdr:colOff>
      <xdr:row>92</xdr:row>
      <xdr:rowOff>142875</xdr:rowOff>
    </xdr:to>
    <xdr:sp macro="" textlink="">
      <xdr:nvSpPr>
        <xdr:cNvPr id="17587" name="Text Box 179">
          <a:extLst>
            <a:ext uri="{FF2B5EF4-FFF2-40B4-BE49-F238E27FC236}">
              <a16:creationId xmlns:a16="http://schemas.microsoft.com/office/drawing/2014/main" id="{00000000-0008-0000-1200-0000B3440000}"/>
            </a:ext>
          </a:extLst>
        </xdr:cNvPr>
        <xdr:cNvSpPr txBox="1">
          <a:spLocks noChangeArrowheads="1"/>
        </xdr:cNvSpPr>
      </xdr:nvSpPr>
      <xdr:spPr bwMode="auto">
        <a:xfrm>
          <a:off x="9239250" y="152876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77</xdr:col>
      <xdr:colOff>7454</xdr:colOff>
      <xdr:row>91</xdr:row>
      <xdr:rowOff>188429</xdr:rowOff>
    </xdr:from>
    <xdr:to>
      <xdr:col>80</xdr:col>
      <xdr:colOff>26504</xdr:colOff>
      <xdr:row>92</xdr:row>
      <xdr:rowOff>140804</xdr:rowOff>
    </xdr:to>
    <xdr:sp macro="" textlink="">
      <xdr:nvSpPr>
        <xdr:cNvPr id="96" name="Text Box 33">
          <a:extLst>
            <a:ext uri="{FF2B5EF4-FFF2-40B4-BE49-F238E27FC236}">
              <a16:creationId xmlns:a16="http://schemas.microsoft.com/office/drawing/2014/main" id="{00000000-0008-0000-1200-000060000000}"/>
            </a:ext>
          </a:extLst>
        </xdr:cNvPr>
        <xdr:cNvSpPr txBox="1">
          <a:spLocks noChangeArrowheads="1"/>
        </xdr:cNvSpPr>
      </xdr:nvSpPr>
      <xdr:spPr bwMode="auto">
        <a:xfrm>
          <a:off x="5747302" y="15329038"/>
          <a:ext cx="24268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50</a:t>
          </a:r>
        </a:p>
      </xdr:txBody>
    </xdr:sp>
    <xdr:clientData/>
  </xdr:twoCellAnchor>
  <xdr:twoCellAnchor editAs="oneCell">
    <xdr:from>
      <xdr:col>47</xdr:col>
      <xdr:colOff>16565</xdr:colOff>
      <xdr:row>212</xdr:row>
      <xdr:rowOff>0</xdr:rowOff>
    </xdr:from>
    <xdr:to>
      <xdr:col>50</xdr:col>
      <xdr:colOff>35614</xdr:colOff>
      <xdr:row>212</xdr:row>
      <xdr:rowOff>142875</xdr:rowOff>
    </xdr:to>
    <xdr:sp macro="" textlink="">
      <xdr:nvSpPr>
        <xdr:cNvPr id="98" name="Text Box 33">
          <a:extLst>
            <a:ext uri="{FF2B5EF4-FFF2-40B4-BE49-F238E27FC236}">
              <a16:creationId xmlns:a16="http://schemas.microsoft.com/office/drawing/2014/main" id="{00000000-0008-0000-1200-000062000000}"/>
            </a:ext>
          </a:extLst>
        </xdr:cNvPr>
        <xdr:cNvSpPr txBox="1">
          <a:spLocks noChangeArrowheads="1"/>
        </xdr:cNvSpPr>
      </xdr:nvSpPr>
      <xdr:spPr bwMode="auto">
        <a:xfrm>
          <a:off x="3520108" y="34911196"/>
          <a:ext cx="24268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22</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25</xdr:col>
      <xdr:colOff>47625</xdr:colOff>
      <xdr:row>1</xdr:row>
      <xdr:rowOff>38100</xdr:rowOff>
    </xdr:from>
    <xdr:to>
      <xdr:col>27</xdr:col>
      <xdr:colOff>57150</xdr:colOff>
      <xdr:row>2</xdr:row>
      <xdr:rowOff>47625</xdr:rowOff>
    </xdr:to>
    <xdr:sp macro="" textlink="">
      <xdr:nvSpPr>
        <xdr:cNvPr id="18433" name="Text Box 1">
          <a:extLst>
            <a:ext uri="{FF2B5EF4-FFF2-40B4-BE49-F238E27FC236}">
              <a16:creationId xmlns:a16="http://schemas.microsoft.com/office/drawing/2014/main" id="{00000000-0008-0000-1300-000001480000}"/>
            </a:ext>
          </a:extLst>
        </xdr:cNvPr>
        <xdr:cNvSpPr txBox="1">
          <a:spLocks noChangeArrowheads="1"/>
        </xdr:cNvSpPr>
      </xdr:nvSpPr>
      <xdr:spPr bwMode="auto">
        <a:xfrm>
          <a:off x="19526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38100</xdr:rowOff>
    </xdr:from>
    <xdr:to>
      <xdr:col>31</xdr:col>
      <xdr:colOff>66675</xdr:colOff>
      <xdr:row>2</xdr:row>
      <xdr:rowOff>47625</xdr:rowOff>
    </xdr:to>
    <xdr:sp macro="" textlink="">
      <xdr:nvSpPr>
        <xdr:cNvPr id="18434" name="Text Box 2">
          <a:extLst>
            <a:ext uri="{FF2B5EF4-FFF2-40B4-BE49-F238E27FC236}">
              <a16:creationId xmlns:a16="http://schemas.microsoft.com/office/drawing/2014/main" id="{00000000-0008-0000-1300-000002480000}"/>
            </a:ext>
          </a:extLst>
        </xdr:cNvPr>
        <xdr:cNvSpPr txBox="1">
          <a:spLocks noChangeArrowheads="1"/>
        </xdr:cNvSpPr>
      </xdr:nvSpPr>
      <xdr:spPr bwMode="auto">
        <a:xfrm>
          <a:off x="2266950"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38100</xdr:rowOff>
    </xdr:from>
    <xdr:ext cx="116541" cy="156883"/>
    <xdr:sp macro="" textlink="">
      <xdr:nvSpPr>
        <xdr:cNvPr id="18435" name="Text Box 3">
          <a:extLst>
            <a:ext uri="{FF2B5EF4-FFF2-40B4-BE49-F238E27FC236}">
              <a16:creationId xmlns:a16="http://schemas.microsoft.com/office/drawing/2014/main" id="{00000000-0008-0000-1300-000003480000}"/>
            </a:ext>
          </a:extLst>
        </xdr:cNvPr>
        <xdr:cNvSpPr txBox="1">
          <a:spLocks noChangeArrowheads="1"/>
        </xdr:cNvSpPr>
      </xdr:nvSpPr>
      <xdr:spPr bwMode="auto">
        <a:xfrm>
          <a:off x="55245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18436" name="Line 4">
          <a:extLst>
            <a:ext uri="{FF2B5EF4-FFF2-40B4-BE49-F238E27FC236}">
              <a16:creationId xmlns:a16="http://schemas.microsoft.com/office/drawing/2014/main" id="{00000000-0008-0000-1300-000004480000}"/>
            </a:ext>
          </a:extLst>
        </xdr:cNvPr>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112</xdr:col>
      <xdr:colOff>9525</xdr:colOff>
      <xdr:row>12</xdr:row>
      <xdr:rowOff>28575</xdr:rowOff>
    </xdr:from>
    <xdr:to>
      <xdr:col>114</xdr:col>
      <xdr:colOff>66675</xdr:colOff>
      <xdr:row>12</xdr:row>
      <xdr:rowOff>228600</xdr:rowOff>
    </xdr:to>
    <xdr:sp macro="" textlink="">
      <xdr:nvSpPr>
        <xdr:cNvPr id="18437" name="Text Box 5">
          <a:extLst>
            <a:ext uri="{FF2B5EF4-FFF2-40B4-BE49-F238E27FC236}">
              <a16:creationId xmlns:a16="http://schemas.microsoft.com/office/drawing/2014/main" id="{00000000-0008-0000-1300-000005480000}"/>
            </a:ext>
          </a:extLst>
        </xdr:cNvPr>
        <xdr:cNvSpPr txBox="1">
          <a:spLocks noChangeArrowheads="1"/>
        </xdr:cNvSpPr>
      </xdr:nvSpPr>
      <xdr:spPr bwMode="auto">
        <a:xfrm>
          <a:off x="8534400" y="20288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12</xdr:col>
          <xdr:colOff>57150</xdr:colOff>
          <xdr:row>3</xdr:row>
          <xdr:rowOff>38100</xdr:rowOff>
        </xdr:from>
        <xdr:to>
          <xdr:col>24</xdr:col>
          <xdr:colOff>28575</xdr:colOff>
          <xdr:row>5</xdr:row>
          <xdr:rowOff>9525</xdr:rowOff>
        </xdr:to>
        <xdr:sp macro="" textlink="">
          <xdr:nvSpPr>
            <xdr:cNvPr id="18438" name="CommandButton1" hidden="1">
              <a:extLst>
                <a:ext uri="{63B3BB69-23CF-44E3-9099-C40C66FF867C}">
                  <a14:compatExt spid="_x0000_s18438"/>
                </a:ext>
                <a:ext uri="{FF2B5EF4-FFF2-40B4-BE49-F238E27FC236}">
                  <a16:creationId xmlns:a16="http://schemas.microsoft.com/office/drawing/2014/main" id="{00000000-0008-0000-1300-000006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10</xdr:row>
      <xdr:rowOff>123825</xdr:rowOff>
    </xdr:from>
    <xdr:to>
      <xdr:col>30</xdr:col>
      <xdr:colOff>9525</xdr:colOff>
      <xdr:row>12</xdr:row>
      <xdr:rowOff>38100</xdr:rowOff>
    </xdr:to>
    <xdr:sp macro="" textlink="">
      <xdr:nvSpPr>
        <xdr:cNvPr id="18439" name="Text Box 7">
          <a:extLst>
            <a:ext uri="{FF2B5EF4-FFF2-40B4-BE49-F238E27FC236}">
              <a16:creationId xmlns:a16="http://schemas.microsoft.com/office/drawing/2014/main" id="{00000000-0008-0000-1300-000007480000}"/>
            </a:ext>
          </a:extLst>
        </xdr:cNvPr>
        <xdr:cNvSpPr txBox="1">
          <a:spLocks noChangeArrowheads="1"/>
        </xdr:cNvSpPr>
      </xdr:nvSpPr>
      <xdr:spPr bwMode="auto">
        <a:xfrm>
          <a:off x="2114550" y="18478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12</xdr:row>
      <xdr:rowOff>0</xdr:rowOff>
    </xdr:from>
    <xdr:to>
      <xdr:col>39</xdr:col>
      <xdr:colOff>38100</xdr:colOff>
      <xdr:row>12</xdr:row>
      <xdr:rowOff>142875</xdr:rowOff>
    </xdr:to>
    <xdr:sp macro="" textlink="">
      <xdr:nvSpPr>
        <xdr:cNvPr id="18442" name="Text Box 10">
          <a:extLst>
            <a:ext uri="{FF2B5EF4-FFF2-40B4-BE49-F238E27FC236}">
              <a16:creationId xmlns:a16="http://schemas.microsoft.com/office/drawing/2014/main" id="{00000000-0008-0000-1300-00000A480000}"/>
            </a:ext>
          </a:extLst>
        </xdr:cNvPr>
        <xdr:cNvSpPr txBox="1">
          <a:spLocks noChangeArrowheads="1"/>
        </xdr:cNvSpPr>
      </xdr:nvSpPr>
      <xdr:spPr bwMode="auto">
        <a:xfrm>
          <a:off x="2743200" y="2000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48</xdr:col>
      <xdr:colOff>19050</xdr:colOff>
      <xdr:row>12</xdr:row>
      <xdr:rowOff>0</xdr:rowOff>
    </xdr:from>
    <xdr:to>
      <xdr:col>51</xdr:col>
      <xdr:colOff>38100</xdr:colOff>
      <xdr:row>12</xdr:row>
      <xdr:rowOff>142875</xdr:rowOff>
    </xdr:to>
    <xdr:sp macro="" textlink="">
      <xdr:nvSpPr>
        <xdr:cNvPr id="18443" name="Text Box 11">
          <a:extLst>
            <a:ext uri="{FF2B5EF4-FFF2-40B4-BE49-F238E27FC236}">
              <a16:creationId xmlns:a16="http://schemas.microsoft.com/office/drawing/2014/main" id="{00000000-0008-0000-1300-00000B480000}"/>
            </a:ext>
          </a:extLst>
        </xdr:cNvPr>
        <xdr:cNvSpPr txBox="1">
          <a:spLocks noChangeArrowheads="1"/>
        </xdr:cNvSpPr>
      </xdr:nvSpPr>
      <xdr:spPr bwMode="auto">
        <a:xfrm>
          <a:off x="3667125" y="20002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60</xdr:col>
      <xdr:colOff>9525</xdr:colOff>
      <xdr:row>12</xdr:row>
      <xdr:rowOff>0</xdr:rowOff>
    </xdr:from>
    <xdr:to>
      <xdr:col>63</xdr:col>
      <xdr:colOff>38100</xdr:colOff>
      <xdr:row>12</xdr:row>
      <xdr:rowOff>142875</xdr:rowOff>
    </xdr:to>
    <xdr:sp macro="" textlink="">
      <xdr:nvSpPr>
        <xdr:cNvPr id="18444" name="Text Box 12">
          <a:extLst>
            <a:ext uri="{FF2B5EF4-FFF2-40B4-BE49-F238E27FC236}">
              <a16:creationId xmlns:a16="http://schemas.microsoft.com/office/drawing/2014/main" id="{00000000-0008-0000-1300-00000C480000}"/>
            </a:ext>
          </a:extLst>
        </xdr:cNvPr>
        <xdr:cNvSpPr txBox="1">
          <a:spLocks noChangeArrowheads="1"/>
        </xdr:cNvSpPr>
      </xdr:nvSpPr>
      <xdr:spPr bwMode="auto">
        <a:xfrm>
          <a:off x="4572000" y="2000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twoCellAnchor editAs="oneCell">
    <xdr:from>
      <xdr:col>72</xdr:col>
      <xdr:colOff>9525</xdr:colOff>
      <xdr:row>12</xdr:row>
      <xdr:rowOff>0</xdr:rowOff>
    </xdr:from>
    <xdr:to>
      <xdr:col>75</xdr:col>
      <xdr:colOff>38100</xdr:colOff>
      <xdr:row>12</xdr:row>
      <xdr:rowOff>142875</xdr:rowOff>
    </xdr:to>
    <xdr:sp macro="" textlink="">
      <xdr:nvSpPr>
        <xdr:cNvPr id="18447" name="Text Box 15">
          <a:extLst>
            <a:ext uri="{FF2B5EF4-FFF2-40B4-BE49-F238E27FC236}">
              <a16:creationId xmlns:a16="http://schemas.microsoft.com/office/drawing/2014/main" id="{00000000-0008-0000-1300-00000F480000}"/>
            </a:ext>
          </a:extLst>
        </xdr:cNvPr>
        <xdr:cNvSpPr txBox="1">
          <a:spLocks noChangeArrowheads="1"/>
        </xdr:cNvSpPr>
      </xdr:nvSpPr>
      <xdr:spPr bwMode="auto">
        <a:xfrm>
          <a:off x="5486400" y="2000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41</a:t>
          </a:r>
        </a:p>
      </xdr:txBody>
    </xdr:sp>
    <xdr:clientData/>
  </xdr:twoCellAnchor>
  <xdr:twoCellAnchor editAs="oneCell">
    <xdr:from>
      <xdr:col>84</xdr:col>
      <xdr:colOff>19050</xdr:colOff>
      <xdr:row>12</xdr:row>
      <xdr:rowOff>0</xdr:rowOff>
    </xdr:from>
    <xdr:to>
      <xdr:col>87</xdr:col>
      <xdr:colOff>38100</xdr:colOff>
      <xdr:row>12</xdr:row>
      <xdr:rowOff>142875</xdr:rowOff>
    </xdr:to>
    <xdr:sp macro="" textlink="">
      <xdr:nvSpPr>
        <xdr:cNvPr id="18448" name="Text Box 16">
          <a:extLst>
            <a:ext uri="{FF2B5EF4-FFF2-40B4-BE49-F238E27FC236}">
              <a16:creationId xmlns:a16="http://schemas.microsoft.com/office/drawing/2014/main" id="{00000000-0008-0000-1300-000010480000}"/>
            </a:ext>
          </a:extLst>
        </xdr:cNvPr>
        <xdr:cNvSpPr txBox="1">
          <a:spLocks noChangeArrowheads="1"/>
        </xdr:cNvSpPr>
      </xdr:nvSpPr>
      <xdr:spPr bwMode="auto">
        <a:xfrm>
          <a:off x="6410325" y="20002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48</a:t>
          </a:r>
        </a:p>
      </xdr:txBody>
    </xdr:sp>
    <xdr:clientData/>
  </xdr:twoCellAnchor>
  <xdr:twoCellAnchor editAs="oneCell">
    <xdr:from>
      <xdr:col>99</xdr:col>
      <xdr:colOff>19050</xdr:colOff>
      <xdr:row>12</xdr:row>
      <xdr:rowOff>0</xdr:rowOff>
    </xdr:from>
    <xdr:to>
      <xdr:col>102</xdr:col>
      <xdr:colOff>38100</xdr:colOff>
      <xdr:row>12</xdr:row>
      <xdr:rowOff>142875</xdr:rowOff>
    </xdr:to>
    <xdr:sp macro="" textlink="">
      <xdr:nvSpPr>
        <xdr:cNvPr id="18449" name="Text Box 17">
          <a:extLst>
            <a:ext uri="{FF2B5EF4-FFF2-40B4-BE49-F238E27FC236}">
              <a16:creationId xmlns:a16="http://schemas.microsoft.com/office/drawing/2014/main" id="{00000000-0008-0000-1300-000011480000}"/>
            </a:ext>
          </a:extLst>
        </xdr:cNvPr>
        <xdr:cNvSpPr txBox="1">
          <a:spLocks noChangeArrowheads="1"/>
        </xdr:cNvSpPr>
      </xdr:nvSpPr>
      <xdr:spPr bwMode="auto">
        <a:xfrm>
          <a:off x="7553325" y="20002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62</a:t>
          </a:r>
        </a:p>
      </xdr:txBody>
    </xdr:sp>
    <xdr:clientData/>
  </xdr:twoCellAnchor>
  <xdr:twoCellAnchor editAs="oneCell">
    <xdr:from>
      <xdr:col>25</xdr:col>
      <xdr:colOff>47625</xdr:colOff>
      <xdr:row>42</xdr:row>
      <xdr:rowOff>38100</xdr:rowOff>
    </xdr:from>
    <xdr:to>
      <xdr:col>27</xdr:col>
      <xdr:colOff>57150</xdr:colOff>
      <xdr:row>43</xdr:row>
      <xdr:rowOff>47625</xdr:rowOff>
    </xdr:to>
    <xdr:sp macro="" textlink="">
      <xdr:nvSpPr>
        <xdr:cNvPr id="18456" name="Text Box 24">
          <a:extLst>
            <a:ext uri="{FF2B5EF4-FFF2-40B4-BE49-F238E27FC236}">
              <a16:creationId xmlns:a16="http://schemas.microsoft.com/office/drawing/2014/main" id="{00000000-0008-0000-1300-000018480000}"/>
            </a:ext>
          </a:extLst>
        </xdr:cNvPr>
        <xdr:cNvSpPr txBox="1">
          <a:spLocks noChangeArrowheads="1"/>
        </xdr:cNvSpPr>
      </xdr:nvSpPr>
      <xdr:spPr bwMode="auto">
        <a:xfrm>
          <a:off x="1952625" y="66960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42</xdr:row>
      <xdr:rowOff>38100</xdr:rowOff>
    </xdr:from>
    <xdr:to>
      <xdr:col>31</xdr:col>
      <xdr:colOff>66675</xdr:colOff>
      <xdr:row>43</xdr:row>
      <xdr:rowOff>47625</xdr:rowOff>
    </xdr:to>
    <xdr:sp macro="" textlink="">
      <xdr:nvSpPr>
        <xdr:cNvPr id="18457" name="Text Box 25">
          <a:extLst>
            <a:ext uri="{FF2B5EF4-FFF2-40B4-BE49-F238E27FC236}">
              <a16:creationId xmlns:a16="http://schemas.microsoft.com/office/drawing/2014/main" id="{00000000-0008-0000-1300-000019480000}"/>
            </a:ext>
          </a:extLst>
        </xdr:cNvPr>
        <xdr:cNvSpPr txBox="1">
          <a:spLocks noChangeArrowheads="1"/>
        </xdr:cNvSpPr>
      </xdr:nvSpPr>
      <xdr:spPr bwMode="auto">
        <a:xfrm>
          <a:off x="2266950" y="66960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42</xdr:row>
      <xdr:rowOff>38100</xdr:rowOff>
    </xdr:from>
    <xdr:ext cx="116541" cy="156882"/>
    <xdr:sp macro="" textlink="">
      <xdr:nvSpPr>
        <xdr:cNvPr id="18458" name="Text Box 26">
          <a:extLst>
            <a:ext uri="{FF2B5EF4-FFF2-40B4-BE49-F238E27FC236}">
              <a16:creationId xmlns:a16="http://schemas.microsoft.com/office/drawing/2014/main" id="{00000000-0008-0000-1300-00001A480000}"/>
            </a:ext>
          </a:extLst>
        </xdr:cNvPr>
        <xdr:cNvSpPr txBox="1">
          <a:spLocks noChangeArrowheads="1"/>
        </xdr:cNvSpPr>
      </xdr:nvSpPr>
      <xdr:spPr bwMode="auto">
        <a:xfrm>
          <a:off x="552450" y="66960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46</xdr:row>
      <xdr:rowOff>66675</xdr:rowOff>
    </xdr:from>
    <xdr:to>
      <xdr:col>31</xdr:col>
      <xdr:colOff>0</xdr:colOff>
      <xdr:row>46</xdr:row>
      <xdr:rowOff>66675</xdr:rowOff>
    </xdr:to>
    <xdr:sp macro="" textlink="">
      <xdr:nvSpPr>
        <xdr:cNvPr id="18459" name="Line 27">
          <a:extLst>
            <a:ext uri="{FF2B5EF4-FFF2-40B4-BE49-F238E27FC236}">
              <a16:creationId xmlns:a16="http://schemas.microsoft.com/office/drawing/2014/main" id="{00000000-0008-0000-1300-00001B480000}"/>
            </a:ext>
          </a:extLst>
        </xdr:cNvPr>
        <xdr:cNvSpPr>
          <a:spLocks noChangeShapeType="1"/>
        </xdr:cNvSpPr>
      </xdr:nvSpPr>
      <xdr:spPr bwMode="auto">
        <a:xfrm>
          <a:off x="476250" y="759142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44</xdr:row>
          <xdr:rowOff>38100</xdr:rowOff>
        </xdr:from>
        <xdr:to>
          <xdr:col>24</xdr:col>
          <xdr:colOff>28575</xdr:colOff>
          <xdr:row>45</xdr:row>
          <xdr:rowOff>161925</xdr:rowOff>
        </xdr:to>
        <xdr:sp macro="" textlink="">
          <xdr:nvSpPr>
            <xdr:cNvPr id="18460" name="CommandButton3" hidden="1">
              <a:extLst>
                <a:ext uri="{63B3BB69-23CF-44E3-9099-C40C66FF867C}">
                  <a14:compatExt spid="_x0000_s18460"/>
                </a:ext>
                <a:ext uri="{FF2B5EF4-FFF2-40B4-BE49-F238E27FC236}">
                  <a16:creationId xmlns:a16="http://schemas.microsoft.com/office/drawing/2014/main" id="{00000000-0008-0000-1300-00001C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44</xdr:row>
          <xdr:rowOff>38100</xdr:rowOff>
        </xdr:from>
        <xdr:to>
          <xdr:col>12</xdr:col>
          <xdr:colOff>9525</xdr:colOff>
          <xdr:row>45</xdr:row>
          <xdr:rowOff>161925</xdr:rowOff>
        </xdr:to>
        <xdr:sp macro="" textlink="">
          <xdr:nvSpPr>
            <xdr:cNvPr id="18461" name="CommandButton2" hidden="1">
              <a:extLst>
                <a:ext uri="{63B3BB69-23CF-44E3-9099-C40C66FF867C}">
                  <a14:compatExt spid="_x0000_s18461"/>
                </a:ext>
                <a:ext uri="{FF2B5EF4-FFF2-40B4-BE49-F238E27FC236}">
                  <a16:creationId xmlns:a16="http://schemas.microsoft.com/office/drawing/2014/main" id="{00000000-0008-0000-1300-00001D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36</xdr:col>
      <xdr:colOff>28575</xdr:colOff>
      <xdr:row>23</xdr:row>
      <xdr:rowOff>171450</xdr:rowOff>
    </xdr:from>
    <xdr:to>
      <xdr:col>39</xdr:col>
      <xdr:colOff>57150</xdr:colOff>
      <xdr:row>24</xdr:row>
      <xdr:rowOff>200025</xdr:rowOff>
    </xdr:to>
    <xdr:sp macro="" textlink="">
      <xdr:nvSpPr>
        <xdr:cNvPr id="18462" name="Text Box 30">
          <a:extLst>
            <a:ext uri="{FF2B5EF4-FFF2-40B4-BE49-F238E27FC236}">
              <a16:creationId xmlns:a16="http://schemas.microsoft.com/office/drawing/2014/main" id="{00000000-0008-0000-1300-00001E480000}"/>
            </a:ext>
          </a:extLst>
        </xdr:cNvPr>
        <xdr:cNvSpPr txBox="1">
          <a:spLocks noChangeArrowheads="1"/>
        </xdr:cNvSpPr>
      </xdr:nvSpPr>
      <xdr:spPr bwMode="auto">
        <a:xfrm>
          <a:off x="2762250" y="378142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48</xdr:col>
      <xdr:colOff>38100</xdr:colOff>
      <xdr:row>23</xdr:row>
      <xdr:rowOff>171450</xdr:rowOff>
    </xdr:from>
    <xdr:to>
      <xdr:col>52</xdr:col>
      <xdr:colOff>0</xdr:colOff>
      <xdr:row>24</xdr:row>
      <xdr:rowOff>190500</xdr:rowOff>
    </xdr:to>
    <xdr:sp macro="" textlink="">
      <xdr:nvSpPr>
        <xdr:cNvPr id="18463" name="Text Box 31">
          <a:extLst>
            <a:ext uri="{FF2B5EF4-FFF2-40B4-BE49-F238E27FC236}">
              <a16:creationId xmlns:a16="http://schemas.microsoft.com/office/drawing/2014/main" id="{00000000-0008-0000-1300-00001F480000}"/>
            </a:ext>
          </a:extLst>
        </xdr:cNvPr>
        <xdr:cNvSpPr txBox="1">
          <a:spLocks noChangeArrowheads="1"/>
        </xdr:cNvSpPr>
      </xdr:nvSpPr>
      <xdr:spPr bwMode="auto">
        <a:xfrm>
          <a:off x="3686175" y="37814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60</xdr:col>
      <xdr:colOff>47625</xdr:colOff>
      <xdr:row>23</xdr:row>
      <xdr:rowOff>171450</xdr:rowOff>
    </xdr:from>
    <xdr:to>
      <xdr:col>63</xdr:col>
      <xdr:colOff>57150</xdr:colOff>
      <xdr:row>24</xdr:row>
      <xdr:rowOff>209550</xdr:rowOff>
    </xdr:to>
    <xdr:sp macro="" textlink="">
      <xdr:nvSpPr>
        <xdr:cNvPr id="18464" name="Text Box 32">
          <a:extLst>
            <a:ext uri="{FF2B5EF4-FFF2-40B4-BE49-F238E27FC236}">
              <a16:creationId xmlns:a16="http://schemas.microsoft.com/office/drawing/2014/main" id="{00000000-0008-0000-1300-000020480000}"/>
            </a:ext>
          </a:extLst>
        </xdr:cNvPr>
        <xdr:cNvSpPr txBox="1">
          <a:spLocks noChangeArrowheads="1"/>
        </xdr:cNvSpPr>
      </xdr:nvSpPr>
      <xdr:spPr bwMode="auto">
        <a:xfrm>
          <a:off x="4610100" y="3781425"/>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84</xdr:col>
      <xdr:colOff>19050</xdr:colOff>
      <xdr:row>23</xdr:row>
      <xdr:rowOff>171450</xdr:rowOff>
    </xdr:from>
    <xdr:to>
      <xdr:col>87</xdr:col>
      <xdr:colOff>9525</xdr:colOff>
      <xdr:row>24</xdr:row>
      <xdr:rowOff>209550</xdr:rowOff>
    </xdr:to>
    <xdr:sp macro="" textlink="">
      <xdr:nvSpPr>
        <xdr:cNvPr id="18465" name="Text Box 33">
          <a:extLst>
            <a:ext uri="{FF2B5EF4-FFF2-40B4-BE49-F238E27FC236}">
              <a16:creationId xmlns:a16="http://schemas.microsoft.com/office/drawing/2014/main" id="{00000000-0008-0000-1300-000021480000}"/>
            </a:ext>
          </a:extLst>
        </xdr:cNvPr>
        <xdr:cNvSpPr txBox="1">
          <a:spLocks noChangeArrowheads="1"/>
        </xdr:cNvSpPr>
      </xdr:nvSpPr>
      <xdr:spPr bwMode="auto">
        <a:xfrm>
          <a:off x="6410325" y="37814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132</xdr:col>
      <xdr:colOff>16852</xdr:colOff>
      <xdr:row>52</xdr:row>
      <xdr:rowOff>102576</xdr:rowOff>
    </xdr:from>
    <xdr:to>
      <xdr:col>135</xdr:col>
      <xdr:colOff>733</xdr:colOff>
      <xdr:row>53</xdr:row>
      <xdr:rowOff>168520</xdr:rowOff>
    </xdr:to>
    <xdr:sp macro="" textlink="">
      <xdr:nvSpPr>
        <xdr:cNvPr id="18466" name="Text Box 34">
          <a:extLst>
            <a:ext uri="{FF2B5EF4-FFF2-40B4-BE49-F238E27FC236}">
              <a16:creationId xmlns:a16="http://schemas.microsoft.com/office/drawing/2014/main" id="{00000000-0008-0000-1300-000022480000}"/>
            </a:ext>
          </a:extLst>
        </xdr:cNvPr>
        <xdr:cNvSpPr txBox="1">
          <a:spLocks noChangeArrowheads="1"/>
        </xdr:cNvSpPr>
      </xdr:nvSpPr>
      <xdr:spPr bwMode="auto">
        <a:xfrm>
          <a:off x="9681064" y="8513884"/>
          <a:ext cx="203688"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88</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27</xdr:col>
      <xdr:colOff>57150</xdr:colOff>
      <xdr:row>51</xdr:row>
      <xdr:rowOff>95250</xdr:rowOff>
    </xdr:from>
    <xdr:to>
      <xdr:col>30</xdr:col>
      <xdr:colOff>9525</xdr:colOff>
      <xdr:row>53</xdr:row>
      <xdr:rowOff>38101</xdr:rowOff>
    </xdr:to>
    <xdr:sp macro="" textlink="">
      <xdr:nvSpPr>
        <xdr:cNvPr id="18467" name="Text Box 35">
          <a:extLst>
            <a:ext uri="{FF2B5EF4-FFF2-40B4-BE49-F238E27FC236}">
              <a16:creationId xmlns:a16="http://schemas.microsoft.com/office/drawing/2014/main" id="{00000000-0008-0000-1300-000023480000}"/>
            </a:ext>
          </a:extLst>
        </xdr:cNvPr>
        <xdr:cNvSpPr txBox="1">
          <a:spLocks noChangeArrowheads="1"/>
        </xdr:cNvSpPr>
      </xdr:nvSpPr>
      <xdr:spPr bwMode="auto">
        <a:xfrm>
          <a:off x="2114550" y="83724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52</xdr:row>
      <xdr:rowOff>109903</xdr:rowOff>
    </xdr:from>
    <xdr:to>
      <xdr:col>39</xdr:col>
      <xdr:colOff>38100</xdr:colOff>
      <xdr:row>53</xdr:row>
      <xdr:rowOff>128222</xdr:rowOff>
    </xdr:to>
    <xdr:sp macro="" textlink="">
      <xdr:nvSpPr>
        <xdr:cNvPr id="18470" name="Text Box 38">
          <a:extLst>
            <a:ext uri="{FF2B5EF4-FFF2-40B4-BE49-F238E27FC236}">
              <a16:creationId xmlns:a16="http://schemas.microsoft.com/office/drawing/2014/main" id="{00000000-0008-0000-1300-000026480000}"/>
            </a:ext>
          </a:extLst>
        </xdr:cNvPr>
        <xdr:cNvSpPr txBox="1">
          <a:spLocks noChangeArrowheads="1"/>
        </xdr:cNvSpPr>
      </xdr:nvSpPr>
      <xdr:spPr bwMode="auto">
        <a:xfrm>
          <a:off x="2639890" y="8521211"/>
          <a:ext cx="248383"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50</xdr:col>
      <xdr:colOff>19050</xdr:colOff>
      <xdr:row>52</xdr:row>
      <xdr:rowOff>109903</xdr:rowOff>
    </xdr:from>
    <xdr:to>
      <xdr:col>53</xdr:col>
      <xdr:colOff>38100</xdr:colOff>
      <xdr:row>53</xdr:row>
      <xdr:rowOff>128222</xdr:rowOff>
    </xdr:to>
    <xdr:sp macro="" textlink="">
      <xdr:nvSpPr>
        <xdr:cNvPr id="18471" name="Text Box 39">
          <a:extLst>
            <a:ext uri="{FF2B5EF4-FFF2-40B4-BE49-F238E27FC236}">
              <a16:creationId xmlns:a16="http://schemas.microsoft.com/office/drawing/2014/main" id="{00000000-0008-0000-1300-000027480000}"/>
            </a:ext>
          </a:extLst>
        </xdr:cNvPr>
        <xdr:cNvSpPr txBox="1">
          <a:spLocks noChangeArrowheads="1"/>
        </xdr:cNvSpPr>
      </xdr:nvSpPr>
      <xdr:spPr bwMode="auto">
        <a:xfrm>
          <a:off x="3675185" y="8521211"/>
          <a:ext cx="238857"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64</xdr:col>
      <xdr:colOff>9525</xdr:colOff>
      <xdr:row>52</xdr:row>
      <xdr:rowOff>109903</xdr:rowOff>
    </xdr:from>
    <xdr:to>
      <xdr:col>67</xdr:col>
      <xdr:colOff>38100</xdr:colOff>
      <xdr:row>53</xdr:row>
      <xdr:rowOff>128222</xdr:rowOff>
    </xdr:to>
    <xdr:sp macro="" textlink="">
      <xdr:nvSpPr>
        <xdr:cNvPr id="18472" name="Text Box 40">
          <a:extLst>
            <a:ext uri="{FF2B5EF4-FFF2-40B4-BE49-F238E27FC236}">
              <a16:creationId xmlns:a16="http://schemas.microsoft.com/office/drawing/2014/main" id="{00000000-0008-0000-1300-000028480000}"/>
            </a:ext>
          </a:extLst>
        </xdr:cNvPr>
        <xdr:cNvSpPr txBox="1">
          <a:spLocks noChangeArrowheads="1"/>
        </xdr:cNvSpPr>
      </xdr:nvSpPr>
      <xdr:spPr bwMode="auto">
        <a:xfrm>
          <a:off x="4691429" y="8521211"/>
          <a:ext cx="248383"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32</a:t>
          </a:r>
        </a:p>
      </xdr:txBody>
    </xdr:sp>
    <xdr:clientData/>
  </xdr:twoCellAnchor>
  <xdr:twoCellAnchor editAs="oneCell">
    <xdr:from>
      <xdr:col>92</xdr:col>
      <xdr:colOff>9525</xdr:colOff>
      <xdr:row>52</xdr:row>
      <xdr:rowOff>109903</xdr:rowOff>
    </xdr:from>
    <xdr:to>
      <xdr:col>95</xdr:col>
      <xdr:colOff>38100</xdr:colOff>
      <xdr:row>53</xdr:row>
      <xdr:rowOff>128222</xdr:rowOff>
    </xdr:to>
    <xdr:sp macro="" textlink="">
      <xdr:nvSpPr>
        <xdr:cNvPr id="18473" name="Text Box 41">
          <a:extLst>
            <a:ext uri="{FF2B5EF4-FFF2-40B4-BE49-F238E27FC236}">
              <a16:creationId xmlns:a16="http://schemas.microsoft.com/office/drawing/2014/main" id="{00000000-0008-0000-1300-000029480000}"/>
            </a:ext>
          </a:extLst>
        </xdr:cNvPr>
        <xdr:cNvSpPr txBox="1">
          <a:spLocks noChangeArrowheads="1"/>
        </xdr:cNvSpPr>
      </xdr:nvSpPr>
      <xdr:spPr bwMode="auto">
        <a:xfrm>
          <a:off x="6742967" y="8521211"/>
          <a:ext cx="248383"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106</xdr:col>
      <xdr:colOff>19050</xdr:colOff>
      <xdr:row>52</xdr:row>
      <xdr:rowOff>109903</xdr:rowOff>
    </xdr:from>
    <xdr:to>
      <xdr:col>109</xdr:col>
      <xdr:colOff>38100</xdr:colOff>
      <xdr:row>53</xdr:row>
      <xdr:rowOff>128222</xdr:rowOff>
    </xdr:to>
    <xdr:sp macro="" textlink="">
      <xdr:nvSpPr>
        <xdr:cNvPr id="18474" name="Text Box 42">
          <a:extLst>
            <a:ext uri="{FF2B5EF4-FFF2-40B4-BE49-F238E27FC236}">
              <a16:creationId xmlns:a16="http://schemas.microsoft.com/office/drawing/2014/main" id="{00000000-0008-0000-1300-00002A480000}"/>
            </a:ext>
          </a:extLst>
        </xdr:cNvPr>
        <xdr:cNvSpPr txBox="1">
          <a:spLocks noChangeArrowheads="1"/>
        </xdr:cNvSpPr>
      </xdr:nvSpPr>
      <xdr:spPr bwMode="auto">
        <a:xfrm>
          <a:off x="7778262" y="8521211"/>
          <a:ext cx="238857"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65</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120</xdr:col>
      <xdr:colOff>19050</xdr:colOff>
      <xdr:row>52</xdr:row>
      <xdr:rowOff>109903</xdr:rowOff>
    </xdr:from>
    <xdr:to>
      <xdr:col>123</xdr:col>
      <xdr:colOff>38100</xdr:colOff>
      <xdr:row>53</xdr:row>
      <xdr:rowOff>128222</xdr:rowOff>
    </xdr:to>
    <xdr:sp macro="" textlink="">
      <xdr:nvSpPr>
        <xdr:cNvPr id="18475" name="Text Box 43">
          <a:extLst>
            <a:ext uri="{FF2B5EF4-FFF2-40B4-BE49-F238E27FC236}">
              <a16:creationId xmlns:a16="http://schemas.microsoft.com/office/drawing/2014/main" id="{00000000-0008-0000-1300-00002B480000}"/>
            </a:ext>
          </a:extLst>
        </xdr:cNvPr>
        <xdr:cNvSpPr txBox="1">
          <a:spLocks noChangeArrowheads="1"/>
        </xdr:cNvSpPr>
      </xdr:nvSpPr>
      <xdr:spPr bwMode="auto">
        <a:xfrm>
          <a:off x="8804031" y="8521211"/>
          <a:ext cx="238857"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76</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28575</xdr:colOff>
      <xdr:row>64</xdr:row>
      <xdr:rowOff>171450</xdr:rowOff>
    </xdr:from>
    <xdr:to>
      <xdr:col>39</xdr:col>
      <xdr:colOff>57150</xdr:colOff>
      <xdr:row>65</xdr:row>
      <xdr:rowOff>200025</xdr:rowOff>
    </xdr:to>
    <xdr:sp macro="" textlink="">
      <xdr:nvSpPr>
        <xdr:cNvPr id="18478" name="Text Box 46">
          <a:extLst>
            <a:ext uri="{FF2B5EF4-FFF2-40B4-BE49-F238E27FC236}">
              <a16:creationId xmlns:a16="http://schemas.microsoft.com/office/drawing/2014/main" id="{00000000-0008-0000-1300-00002E480000}"/>
            </a:ext>
          </a:extLst>
        </xdr:cNvPr>
        <xdr:cNvSpPr txBox="1">
          <a:spLocks noChangeArrowheads="1"/>
        </xdr:cNvSpPr>
      </xdr:nvSpPr>
      <xdr:spPr bwMode="auto">
        <a:xfrm>
          <a:off x="2762250" y="10306050"/>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50</xdr:col>
      <xdr:colOff>38100</xdr:colOff>
      <xdr:row>64</xdr:row>
      <xdr:rowOff>171450</xdr:rowOff>
    </xdr:from>
    <xdr:to>
      <xdr:col>54</xdr:col>
      <xdr:colOff>0</xdr:colOff>
      <xdr:row>65</xdr:row>
      <xdr:rowOff>190500</xdr:rowOff>
    </xdr:to>
    <xdr:sp macro="" textlink="">
      <xdr:nvSpPr>
        <xdr:cNvPr id="18479" name="Text Box 47">
          <a:extLst>
            <a:ext uri="{FF2B5EF4-FFF2-40B4-BE49-F238E27FC236}">
              <a16:creationId xmlns:a16="http://schemas.microsoft.com/office/drawing/2014/main" id="{00000000-0008-0000-1300-00002F480000}"/>
            </a:ext>
          </a:extLst>
        </xdr:cNvPr>
        <xdr:cNvSpPr txBox="1">
          <a:spLocks noChangeArrowheads="1"/>
        </xdr:cNvSpPr>
      </xdr:nvSpPr>
      <xdr:spPr bwMode="auto">
        <a:xfrm>
          <a:off x="3838575" y="103060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64</xdr:col>
      <xdr:colOff>47625</xdr:colOff>
      <xdr:row>64</xdr:row>
      <xdr:rowOff>171450</xdr:rowOff>
    </xdr:from>
    <xdr:to>
      <xdr:col>67</xdr:col>
      <xdr:colOff>57150</xdr:colOff>
      <xdr:row>65</xdr:row>
      <xdr:rowOff>209550</xdr:rowOff>
    </xdr:to>
    <xdr:sp macro="" textlink="">
      <xdr:nvSpPr>
        <xdr:cNvPr id="18480" name="Text Box 48">
          <a:extLst>
            <a:ext uri="{FF2B5EF4-FFF2-40B4-BE49-F238E27FC236}">
              <a16:creationId xmlns:a16="http://schemas.microsoft.com/office/drawing/2014/main" id="{00000000-0008-0000-1300-000030480000}"/>
            </a:ext>
          </a:extLst>
        </xdr:cNvPr>
        <xdr:cNvSpPr txBox="1">
          <a:spLocks noChangeArrowheads="1"/>
        </xdr:cNvSpPr>
      </xdr:nvSpPr>
      <xdr:spPr bwMode="auto">
        <a:xfrm>
          <a:off x="4914900" y="10306050"/>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editAs="oneCell">
    <xdr:from>
      <xdr:col>92</xdr:col>
      <xdr:colOff>9525</xdr:colOff>
      <xdr:row>64</xdr:row>
      <xdr:rowOff>171450</xdr:rowOff>
    </xdr:from>
    <xdr:to>
      <xdr:col>95</xdr:col>
      <xdr:colOff>0</xdr:colOff>
      <xdr:row>65</xdr:row>
      <xdr:rowOff>209550</xdr:rowOff>
    </xdr:to>
    <xdr:sp macro="" textlink="">
      <xdr:nvSpPr>
        <xdr:cNvPr id="18481" name="Text Box 49">
          <a:extLst>
            <a:ext uri="{FF2B5EF4-FFF2-40B4-BE49-F238E27FC236}">
              <a16:creationId xmlns:a16="http://schemas.microsoft.com/office/drawing/2014/main" id="{00000000-0008-0000-1300-000031480000}"/>
            </a:ext>
          </a:extLst>
        </xdr:cNvPr>
        <xdr:cNvSpPr txBox="1">
          <a:spLocks noChangeArrowheads="1"/>
        </xdr:cNvSpPr>
      </xdr:nvSpPr>
      <xdr:spPr bwMode="auto">
        <a:xfrm>
          <a:off x="7010400" y="103060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twoCellAnchor editAs="oneCell">
    <xdr:from>
      <xdr:col>78</xdr:col>
      <xdr:colOff>19050</xdr:colOff>
      <xdr:row>64</xdr:row>
      <xdr:rowOff>171450</xdr:rowOff>
    </xdr:from>
    <xdr:to>
      <xdr:col>81</xdr:col>
      <xdr:colOff>38100</xdr:colOff>
      <xdr:row>65</xdr:row>
      <xdr:rowOff>209550</xdr:rowOff>
    </xdr:to>
    <xdr:sp macro="" textlink="">
      <xdr:nvSpPr>
        <xdr:cNvPr id="18482" name="Text Box 50">
          <a:extLst>
            <a:ext uri="{FF2B5EF4-FFF2-40B4-BE49-F238E27FC236}">
              <a16:creationId xmlns:a16="http://schemas.microsoft.com/office/drawing/2014/main" id="{00000000-0008-0000-1300-000032480000}"/>
            </a:ext>
          </a:extLst>
        </xdr:cNvPr>
        <xdr:cNvSpPr txBox="1">
          <a:spLocks noChangeArrowheads="1"/>
        </xdr:cNvSpPr>
      </xdr:nvSpPr>
      <xdr:spPr bwMode="auto">
        <a:xfrm>
          <a:off x="5953125" y="10306050"/>
          <a:ext cx="2476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106</xdr:col>
      <xdr:colOff>19050</xdr:colOff>
      <xdr:row>64</xdr:row>
      <xdr:rowOff>171450</xdr:rowOff>
    </xdr:from>
    <xdr:to>
      <xdr:col>109</xdr:col>
      <xdr:colOff>9525</xdr:colOff>
      <xdr:row>65</xdr:row>
      <xdr:rowOff>209550</xdr:rowOff>
    </xdr:to>
    <xdr:sp macro="" textlink="">
      <xdr:nvSpPr>
        <xdr:cNvPr id="18487" name="Text Box 55">
          <a:extLst>
            <a:ext uri="{FF2B5EF4-FFF2-40B4-BE49-F238E27FC236}">
              <a16:creationId xmlns:a16="http://schemas.microsoft.com/office/drawing/2014/main" id="{00000000-0008-0000-1300-000037480000}"/>
            </a:ext>
          </a:extLst>
        </xdr:cNvPr>
        <xdr:cNvSpPr txBox="1">
          <a:spLocks noChangeArrowheads="1"/>
        </xdr:cNvSpPr>
      </xdr:nvSpPr>
      <xdr:spPr bwMode="auto">
        <a:xfrm>
          <a:off x="8086725" y="103060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p>
      </xdr:txBody>
    </xdr:sp>
    <xdr:clientData/>
  </xdr:twoCellAnchor>
  <xdr:twoCellAnchor editAs="oneCell">
    <xdr:from>
      <xdr:col>25</xdr:col>
      <xdr:colOff>47625</xdr:colOff>
      <xdr:row>83</xdr:row>
      <xdr:rowOff>28575</xdr:rowOff>
    </xdr:from>
    <xdr:to>
      <xdr:col>27</xdr:col>
      <xdr:colOff>57150</xdr:colOff>
      <xdr:row>84</xdr:row>
      <xdr:rowOff>38100</xdr:rowOff>
    </xdr:to>
    <xdr:sp macro="" textlink="">
      <xdr:nvSpPr>
        <xdr:cNvPr id="18488" name="Text Box 56">
          <a:extLst>
            <a:ext uri="{FF2B5EF4-FFF2-40B4-BE49-F238E27FC236}">
              <a16:creationId xmlns:a16="http://schemas.microsoft.com/office/drawing/2014/main" id="{00000000-0008-0000-1300-000038480000}"/>
            </a:ext>
          </a:extLst>
        </xdr:cNvPr>
        <xdr:cNvSpPr txBox="1">
          <a:spLocks noChangeArrowheads="1"/>
        </xdr:cNvSpPr>
      </xdr:nvSpPr>
      <xdr:spPr bwMode="auto">
        <a:xfrm>
          <a:off x="1952625" y="129825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83</xdr:row>
      <xdr:rowOff>28575</xdr:rowOff>
    </xdr:from>
    <xdr:to>
      <xdr:col>31</xdr:col>
      <xdr:colOff>66675</xdr:colOff>
      <xdr:row>84</xdr:row>
      <xdr:rowOff>38100</xdr:rowOff>
    </xdr:to>
    <xdr:sp macro="" textlink="">
      <xdr:nvSpPr>
        <xdr:cNvPr id="18489" name="Text Box 57">
          <a:extLst>
            <a:ext uri="{FF2B5EF4-FFF2-40B4-BE49-F238E27FC236}">
              <a16:creationId xmlns:a16="http://schemas.microsoft.com/office/drawing/2014/main" id="{00000000-0008-0000-1300-000039480000}"/>
            </a:ext>
          </a:extLst>
        </xdr:cNvPr>
        <xdr:cNvSpPr txBox="1">
          <a:spLocks noChangeArrowheads="1"/>
        </xdr:cNvSpPr>
      </xdr:nvSpPr>
      <xdr:spPr bwMode="auto">
        <a:xfrm>
          <a:off x="2266950" y="129825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83</xdr:row>
      <xdr:rowOff>38100</xdr:rowOff>
    </xdr:from>
    <xdr:ext cx="116541" cy="156882"/>
    <xdr:sp macro="" textlink="">
      <xdr:nvSpPr>
        <xdr:cNvPr id="18490" name="Text Box 58">
          <a:extLst>
            <a:ext uri="{FF2B5EF4-FFF2-40B4-BE49-F238E27FC236}">
              <a16:creationId xmlns:a16="http://schemas.microsoft.com/office/drawing/2014/main" id="{00000000-0008-0000-1300-00003A480000}"/>
            </a:ext>
          </a:extLst>
        </xdr:cNvPr>
        <xdr:cNvSpPr txBox="1">
          <a:spLocks noChangeArrowheads="1"/>
        </xdr:cNvSpPr>
      </xdr:nvSpPr>
      <xdr:spPr bwMode="auto">
        <a:xfrm>
          <a:off x="552450" y="129921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87</xdr:row>
      <xdr:rowOff>66675</xdr:rowOff>
    </xdr:from>
    <xdr:to>
      <xdr:col>31</xdr:col>
      <xdr:colOff>0</xdr:colOff>
      <xdr:row>87</xdr:row>
      <xdr:rowOff>66675</xdr:rowOff>
    </xdr:to>
    <xdr:sp macro="" textlink="">
      <xdr:nvSpPr>
        <xdr:cNvPr id="18491" name="Line 59">
          <a:extLst>
            <a:ext uri="{FF2B5EF4-FFF2-40B4-BE49-F238E27FC236}">
              <a16:creationId xmlns:a16="http://schemas.microsoft.com/office/drawing/2014/main" id="{00000000-0008-0000-1300-00003B480000}"/>
            </a:ext>
          </a:extLst>
        </xdr:cNvPr>
        <xdr:cNvSpPr>
          <a:spLocks noChangeShapeType="1"/>
        </xdr:cNvSpPr>
      </xdr:nvSpPr>
      <xdr:spPr bwMode="auto">
        <a:xfrm>
          <a:off x="476250" y="138493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27</xdr:col>
      <xdr:colOff>57150</xdr:colOff>
      <xdr:row>92</xdr:row>
      <xdr:rowOff>104775</xdr:rowOff>
    </xdr:from>
    <xdr:to>
      <xdr:col>30</xdr:col>
      <xdr:colOff>9525</xdr:colOff>
      <xdr:row>94</xdr:row>
      <xdr:rowOff>47624</xdr:rowOff>
    </xdr:to>
    <xdr:sp macro="" textlink="">
      <xdr:nvSpPr>
        <xdr:cNvPr id="18492" name="Text Box 60">
          <a:extLst>
            <a:ext uri="{FF2B5EF4-FFF2-40B4-BE49-F238E27FC236}">
              <a16:creationId xmlns:a16="http://schemas.microsoft.com/office/drawing/2014/main" id="{00000000-0008-0000-1300-00003C480000}"/>
            </a:ext>
          </a:extLst>
        </xdr:cNvPr>
        <xdr:cNvSpPr txBox="1">
          <a:spLocks noChangeArrowheads="1"/>
        </xdr:cNvSpPr>
      </xdr:nvSpPr>
      <xdr:spPr bwMode="auto">
        <a:xfrm>
          <a:off x="2114550" y="1463992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126</xdr:col>
      <xdr:colOff>9525</xdr:colOff>
      <xdr:row>106</xdr:row>
      <xdr:rowOff>0</xdr:rowOff>
    </xdr:from>
    <xdr:to>
      <xdr:col>129</xdr:col>
      <xdr:colOff>38101</xdr:colOff>
      <xdr:row>106</xdr:row>
      <xdr:rowOff>228600</xdr:rowOff>
    </xdr:to>
    <xdr:sp macro="" textlink="">
      <xdr:nvSpPr>
        <xdr:cNvPr id="18503" name="Text Box 71">
          <a:extLst>
            <a:ext uri="{FF2B5EF4-FFF2-40B4-BE49-F238E27FC236}">
              <a16:creationId xmlns:a16="http://schemas.microsoft.com/office/drawing/2014/main" id="{00000000-0008-0000-1300-000047480000}"/>
            </a:ext>
          </a:extLst>
        </xdr:cNvPr>
        <xdr:cNvSpPr txBox="1">
          <a:spLocks noChangeArrowheads="1"/>
        </xdr:cNvSpPr>
      </xdr:nvSpPr>
      <xdr:spPr bwMode="auto">
        <a:xfrm>
          <a:off x="8915400" y="16583025"/>
          <a:ext cx="2571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ニ</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85</xdr:row>
          <xdr:rowOff>38100</xdr:rowOff>
        </xdr:from>
        <xdr:to>
          <xdr:col>12</xdr:col>
          <xdr:colOff>9525</xdr:colOff>
          <xdr:row>87</xdr:row>
          <xdr:rowOff>9525</xdr:rowOff>
        </xdr:to>
        <xdr:sp macro="" textlink="">
          <xdr:nvSpPr>
            <xdr:cNvPr id="18504" name="CommandButton4" hidden="1">
              <a:extLst>
                <a:ext uri="{63B3BB69-23CF-44E3-9099-C40C66FF867C}">
                  <a14:compatExt spid="_x0000_s18504"/>
                </a:ext>
                <a:ext uri="{FF2B5EF4-FFF2-40B4-BE49-F238E27FC236}">
                  <a16:creationId xmlns:a16="http://schemas.microsoft.com/office/drawing/2014/main" id="{00000000-0008-0000-1300-000048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63</xdr:col>
      <xdr:colOff>0</xdr:colOff>
      <xdr:row>109</xdr:row>
      <xdr:rowOff>180975</xdr:rowOff>
    </xdr:from>
    <xdr:to>
      <xdr:col>66</xdr:col>
      <xdr:colOff>9526</xdr:colOff>
      <xdr:row>110</xdr:row>
      <xdr:rowOff>152400</xdr:rowOff>
    </xdr:to>
    <xdr:sp macro="" textlink="">
      <xdr:nvSpPr>
        <xdr:cNvPr id="18506" name="Text Box 74">
          <a:extLst>
            <a:ext uri="{FF2B5EF4-FFF2-40B4-BE49-F238E27FC236}">
              <a16:creationId xmlns:a16="http://schemas.microsoft.com/office/drawing/2014/main" id="{00000000-0008-0000-1300-00004A480000}"/>
            </a:ext>
          </a:extLst>
        </xdr:cNvPr>
        <xdr:cNvSpPr txBox="1">
          <a:spLocks noChangeArrowheads="1"/>
        </xdr:cNvSpPr>
      </xdr:nvSpPr>
      <xdr:spPr bwMode="auto">
        <a:xfrm>
          <a:off x="4105275" y="17421225"/>
          <a:ext cx="2381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ル</a:t>
          </a:r>
        </a:p>
      </xdr:txBody>
    </xdr:sp>
    <xdr:clientData/>
  </xdr:twoCellAnchor>
  <xdr:twoCellAnchor editAs="oneCell">
    <xdr:from>
      <xdr:col>45</xdr:col>
      <xdr:colOff>9525</xdr:colOff>
      <xdr:row>105</xdr:row>
      <xdr:rowOff>180975</xdr:rowOff>
    </xdr:from>
    <xdr:to>
      <xdr:col>48</xdr:col>
      <xdr:colOff>38100</xdr:colOff>
      <xdr:row>106</xdr:row>
      <xdr:rowOff>209550</xdr:rowOff>
    </xdr:to>
    <xdr:sp macro="" textlink="">
      <xdr:nvSpPr>
        <xdr:cNvPr id="18511" name="Text Box 79">
          <a:extLst>
            <a:ext uri="{FF2B5EF4-FFF2-40B4-BE49-F238E27FC236}">
              <a16:creationId xmlns:a16="http://schemas.microsoft.com/office/drawing/2014/main" id="{00000000-0008-0000-1300-00004F480000}"/>
            </a:ext>
          </a:extLst>
        </xdr:cNvPr>
        <xdr:cNvSpPr txBox="1">
          <a:spLocks noChangeArrowheads="1"/>
        </xdr:cNvSpPr>
      </xdr:nvSpPr>
      <xdr:spPr bwMode="auto">
        <a:xfrm>
          <a:off x="2743200" y="16573500"/>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p>
      </xdr:txBody>
    </xdr:sp>
    <xdr:clientData/>
  </xdr:twoCellAnchor>
  <xdr:twoCellAnchor editAs="oneCell">
    <xdr:from>
      <xdr:col>54</xdr:col>
      <xdr:colOff>0</xdr:colOff>
      <xdr:row>105</xdr:row>
      <xdr:rowOff>180975</xdr:rowOff>
    </xdr:from>
    <xdr:to>
      <xdr:col>57</xdr:col>
      <xdr:colOff>38099</xdr:colOff>
      <xdr:row>106</xdr:row>
      <xdr:rowOff>209550</xdr:rowOff>
    </xdr:to>
    <xdr:sp macro="" textlink="">
      <xdr:nvSpPr>
        <xdr:cNvPr id="18512" name="Text Box 80">
          <a:extLst>
            <a:ext uri="{FF2B5EF4-FFF2-40B4-BE49-F238E27FC236}">
              <a16:creationId xmlns:a16="http://schemas.microsoft.com/office/drawing/2014/main" id="{00000000-0008-0000-1300-000050480000}"/>
            </a:ext>
          </a:extLst>
        </xdr:cNvPr>
        <xdr:cNvSpPr txBox="1">
          <a:spLocks noChangeArrowheads="1"/>
        </xdr:cNvSpPr>
      </xdr:nvSpPr>
      <xdr:spPr bwMode="auto">
        <a:xfrm>
          <a:off x="3419475" y="16573500"/>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p>
      </xdr:txBody>
    </xdr:sp>
    <xdr:clientData/>
  </xdr:twoCellAnchor>
  <xdr:twoCellAnchor editAs="oneCell">
    <xdr:from>
      <xdr:col>63</xdr:col>
      <xdr:colOff>19050</xdr:colOff>
      <xdr:row>105</xdr:row>
      <xdr:rowOff>180975</xdr:rowOff>
    </xdr:from>
    <xdr:to>
      <xdr:col>66</xdr:col>
      <xdr:colOff>47626</xdr:colOff>
      <xdr:row>106</xdr:row>
      <xdr:rowOff>209550</xdr:rowOff>
    </xdr:to>
    <xdr:sp macro="" textlink="">
      <xdr:nvSpPr>
        <xdr:cNvPr id="18513" name="Text Box 81">
          <a:extLst>
            <a:ext uri="{FF2B5EF4-FFF2-40B4-BE49-F238E27FC236}">
              <a16:creationId xmlns:a16="http://schemas.microsoft.com/office/drawing/2014/main" id="{00000000-0008-0000-1300-000051480000}"/>
            </a:ext>
          </a:extLst>
        </xdr:cNvPr>
        <xdr:cNvSpPr txBox="1">
          <a:spLocks noChangeArrowheads="1"/>
        </xdr:cNvSpPr>
      </xdr:nvSpPr>
      <xdr:spPr bwMode="auto">
        <a:xfrm>
          <a:off x="4124325" y="16573500"/>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p>
      </xdr:txBody>
    </xdr:sp>
    <xdr:clientData/>
  </xdr:twoCellAnchor>
  <xdr:twoCellAnchor editAs="oneCell">
    <xdr:from>
      <xdr:col>72</xdr:col>
      <xdr:colOff>0</xdr:colOff>
      <xdr:row>105</xdr:row>
      <xdr:rowOff>180975</xdr:rowOff>
    </xdr:from>
    <xdr:to>
      <xdr:col>75</xdr:col>
      <xdr:colOff>38100</xdr:colOff>
      <xdr:row>106</xdr:row>
      <xdr:rowOff>209550</xdr:rowOff>
    </xdr:to>
    <xdr:sp macro="" textlink="">
      <xdr:nvSpPr>
        <xdr:cNvPr id="18514" name="Text Box 82">
          <a:extLst>
            <a:ext uri="{FF2B5EF4-FFF2-40B4-BE49-F238E27FC236}">
              <a16:creationId xmlns:a16="http://schemas.microsoft.com/office/drawing/2014/main" id="{00000000-0008-0000-1300-000052480000}"/>
            </a:ext>
          </a:extLst>
        </xdr:cNvPr>
        <xdr:cNvSpPr txBox="1">
          <a:spLocks noChangeArrowheads="1"/>
        </xdr:cNvSpPr>
      </xdr:nvSpPr>
      <xdr:spPr bwMode="auto">
        <a:xfrm>
          <a:off x="4791075" y="16573500"/>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タ</a:t>
          </a:r>
        </a:p>
      </xdr:txBody>
    </xdr:sp>
    <xdr:clientData/>
  </xdr:twoCellAnchor>
  <xdr:twoCellAnchor editAs="oneCell">
    <xdr:from>
      <xdr:col>81</xdr:col>
      <xdr:colOff>0</xdr:colOff>
      <xdr:row>105</xdr:row>
      <xdr:rowOff>180975</xdr:rowOff>
    </xdr:from>
    <xdr:to>
      <xdr:col>84</xdr:col>
      <xdr:colOff>38099</xdr:colOff>
      <xdr:row>106</xdr:row>
      <xdr:rowOff>209550</xdr:rowOff>
    </xdr:to>
    <xdr:sp macro="" textlink="">
      <xdr:nvSpPr>
        <xdr:cNvPr id="18515" name="Text Box 83">
          <a:extLst>
            <a:ext uri="{FF2B5EF4-FFF2-40B4-BE49-F238E27FC236}">
              <a16:creationId xmlns:a16="http://schemas.microsoft.com/office/drawing/2014/main" id="{00000000-0008-0000-1300-000053480000}"/>
            </a:ext>
          </a:extLst>
        </xdr:cNvPr>
        <xdr:cNvSpPr txBox="1">
          <a:spLocks noChangeArrowheads="1"/>
        </xdr:cNvSpPr>
      </xdr:nvSpPr>
      <xdr:spPr bwMode="auto">
        <a:xfrm>
          <a:off x="5476875" y="16573500"/>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チ</a:t>
          </a:r>
        </a:p>
      </xdr:txBody>
    </xdr:sp>
    <xdr:clientData/>
  </xdr:twoCellAnchor>
  <xdr:twoCellAnchor editAs="oneCell">
    <xdr:from>
      <xdr:col>99</xdr:col>
      <xdr:colOff>0</xdr:colOff>
      <xdr:row>105</xdr:row>
      <xdr:rowOff>180975</xdr:rowOff>
    </xdr:from>
    <xdr:to>
      <xdr:col>102</xdr:col>
      <xdr:colOff>38101</xdr:colOff>
      <xdr:row>106</xdr:row>
      <xdr:rowOff>209550</xdr:rowOff>
    </xdr:to>
    <xdr:sp macro="" textlink="">
      <xdr:nvSpPr>
        <xdr:cNvPr id="18516" name="Text Box 84">
          <a:extLst>
            <a:ext uri="{FF2B5EF4-FFF2-40B4-BE49-F238E27FC236}">
              <a16:creationId xmlns:a16="http://schemas.microsoft.com/office/drawing/2014/main" id="{00000000-0008-0000-1300-000054480000}"/>
            </a:ext>
          </a:extLst>
        </xdr:cNvPr>
        <xdr:cNvSpPr txBox="1">
          <a:spLocks noChangeArrowheads="1"/>
        </xdr:cNvSpPr>
      </xdr:nvSpPr>
      <xdr:spPr bwMode="auto">
        <a:xfrm>
          <a:off x="6848475" y="16573500"/>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テ</a:t>
          </a:r>
        </a:p>
      </xdr:txBody>
    </xdr:sp>
    <xdr:clientData/>
  </xdr:twoCellAnchor>
  <xdr:twoCellAnchor editAs="oneCell">
    <xdr:from>
      <xdr:col>36</xdr:col>
      <xdr:colOff>19050</xdr:colOff>
      <xdr:row>25</xdr:row>
      <xdr:rowOff>85725</xdr:rowOff>
    </xdr:from>
    <xdr:to>
      <xdr:col>39</xdr:col>
      <xdr:colOff>47625</xdr:colOff>
      <xdr:row>26</xdr:row>
      <xdr:rowOff>190500</xdr:rowOff>
    </xdr:to>
    <xdr:sp macro="" textlink="">
      <xdr:nvSpPr>
        <xdr:cNvPr id="18517" name="Text Box 85">
          <a:extLst>
            <a:ext uri="{FF2B5EF4-FFF2-40B4-BE49-F238E27FC236}">
              <a16:creationId xmlns:a16="http://schemas.microsoft.com/office/drawing/2014/main" id="{00000000-0008-0000-1300-000055480000}"/>
            </a:ext>
          </a:extLst>
        </xdr:cNvPr>
        <xdr:cNvSpPr txBox="1">
          <a:spLocks noChangeArrowheads="1"/>
        </xdr:cNvSpPr>
      </xdr:nvSpPr>
      <xdr:spPr bwMode="auto">
        <a:xfrm>
          <a:off x="2752725" y="416242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ヒ</a:t>
          </a:r>
        </a:p>
      </xdr:txBody>
    </xdr:sp>
    <xdr:clientData/>
  </xdr:twoCellAnchor>
  <xdr:twoCellAnchor editAs="oneCell">
    <xdr:from>
      <xdr:col>48</xdr:col>
      <xdr:colOff>28575</xdr:colOff>
      <xdr:row>25</xdr:row>
      <xdr:rowOff>85725</xdr:rowOff>
    </xdr:from>
    <xdr:to>
      <xdr:col>51</xdr:col>
      <xdr:colOff>66675</xdr:colOff>
      <xdr:row>26</xdr:row>
      <xdr:rowOff>180975</xdr:rowOff>
    </xdr:to>
    <xdr:sp macro="" textlink="">
      <xdr:nvSpPr>
        <xdr:cNvPr id="18518" name="Text Box 86">
          <a:extLst>
            <a:ext uri="{FF2B5EF4-FFF2-40B4-BE49-F238E27FC236}">
              <a16:creationId xmlns:a16="http://schemas.microsoft.com/office/drawing/2014/main" id="{00000000-0008-0000-1300-000056480000}"/>
            </a:ext>
          </a:extLst>
        </xdr:cNvPr>
        <xdr:cNvSpPr txBox="1">
          <a:spLocks noChangeArrowheads="1"/>
        </xdr:cNvSpPr>
      </xdr:nvSpPr>
      <xdr:spPr bwMode="auto">
        <a:xfrm>
          <a:off x="3676650" y="41624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フ</a:t>
          </a:r>
        </a:p>
      </xdr:txBody>
    </xdr:sp>
    <xdr:clientData/>
  </xdr:twoCellAnchor>
  <xdr:twoCellAnchor editAs="oneCell">
    <xdr:from>
      <xdr:col>36</xdr:col>
      <xdr:colOff>19050</xdr:colOff>
      <xdr:row>26</xdr:row>
      <xdr:rowOff>257175</xdr:rowOff>
    </xdr:from>
    <xdr:to>
      <xdr:col>39</xdr:col>
      <xdr:colOff>47625</xdr:colOff>
      <xdr:row>27</xdr:row>
      <xdr:rowOff>200025</xdr:rowOff>
    </xdr:to>
    <xdr:sp macro="" textlink="">
      <xdr:nvSpPr>
        <xdr:cNvPr id="18519" name="Text Box 87">
          <a:extLst>
            <a:ext uri="{FF2B5EF4-FFF2-40B4-BE49-F238E27FC236}">
              <a16:creationId xmlns:a16="http://schemas.microsoft.com/office/drawing/2014/main" id="{00000000-0008-0000-1300-000057480000}"/>
            </a:ext>
          </a:extLst>
        </xdr:cNvPr>
        <xdr:cNvSpPr txBox="1">
          <a:spLocks noChangeArrowheads="1"/>
        </xdr:cNvSpPr>
      </xdr:nvSpPr>
      <xdr:spPr bwMode="auto">
        <a:xfrm>
          <a:off x="2752725" y="444817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ヘ</a:t>
          </a:r>
        </a:p>
      </xdr:txBody>
    </xdr:sp>
    <xdr:clientData/>
  </xdr:twoCellAnchor>
  <xdr:twoCellAnchor editAs="oneCell">
    <xdr:from>
      <xdr:col>48</xdr:col>
      <xdr:colOff>28575</xdr:colOff>
      <xdr:row>26</xdr:row>
      <xdr:rowOff>257175</xdr:rowOff>
    </xdr:from>
    <xdr:to>
      <xdr:col>51</xdr:col>
      <xdr:colOff>66675</xdr:colOff>
      <xdr:row>27</xdr:row>
      <xdr:rowOff>190500</xdr:rowOff>
    </xdr:to>
    <xdr:sp macro="" textlink="">
      <xdr:nvSpPr>
        <xdr:cNvPr id="18520" name="Text Box 88">
          <a:extLst>
            <a:ext uri="{FF2B5EF4-FFF2-40B4-BE49-F238E27FC236}">
              <a16:creationId xmlns:a16="http://schemas.microsoft.com/office/drawing/2014/main" id="{00000000-0008-0000-1300-000058480000}"/>
            </a:ext>
          </a:extLst>
        </xdr:cNvPr>
        <xdr:cNvSpPr txBox="1">
          <a:spLocks noChangeArrowheads="1"/>
        </xdr:cNvSpPr>
      </xdr:nvSpPr>
      <xdr:spPr bwMode="auto">
        <a:xfrm>
          <a:off x="3676650" y="444817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ホ</a:t>
          </a:r>
        </a:p>
      </xdr:txBody>
    </xdr:sp>
    <xdr:clientData/>
  </xdr:twoCellAnchor>
  <xdr:twoCellAnchor editAs="oneCell">
    <xdr:from>
      <xdr:col>36</xdr:col>
      <xdr:colOff>19050</xdr:colOff>
      <xdr:row>28</xdr:row>
      <xdr:rowOff>171450</xdr:rowOff>
    </xdr:from>
    <xdr:to>
      <xdr:col>39</xdr:col>
      <xdr:colOff>47625</xdr:colOff>
      <xdr:row>29</xdr:row>
      <xdr:rowOff>200025</xdr:rowOff>
    </xdr:to>
    <xdr:sp macro="" textlink="">
      <xdr:nvSpPr>
        <xdr:cNvPr id="18521" name="Text Box 89">
          <a:extLst>
            <a:ext uri="{FF2B5EF4-FFF2-40B4-BE49-F238E27FC236}">
              <a16:creationId xmlns:a16="http://schemas.microsoft.com/office/drawing/2014/main" id="{00000000-0008-0000-1300-000059480000}"/>
            </a:ext>
          </a:extLst>
        </xdr:cNvPr>
        <xdr:cNvSpPr txBox="1">
          <a:spLocks noChangeArrowheads="1"/>
        </xdr:cNvSpPr>
      </xdr:nvSpPr>
      <xdr:spPr bwMode="auto">
        <a:xfrm>
          <a:off x="2752725" y="4914900"/>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マ</a:t>
          </a:r>
        </a:p>
      </xdr:txBody>
    </xdr:sp>
    <xdr:clientData/>
  </xdr:twoCellAnchor>
  <xdr:twoCellAnchor editAs="oneCell">
    <xdr:from>
      <xdr:col>48</xdr:col>
      <xdr:colOff>28575</xdr:colOff>
      <xdr:row>28</xdr:row>
      <xdr:rowOff>171450</xdr:rowOff>
    </xdr:from>
    <xdr:to>
      <xdr:col>51</xdr:col>
      <xdr:colOff>66675</xdr:colOff>
      <xdr:row>29</xdr:row>
      <xdr:rowOff>190500</xdr:rowOff>
    </xdr:to>
    <xdr:sp macro="" textlink="">
      <xdr:nvSpPr>
        <xdr:cNvPr id="18522" name="Text Box 90">
          <a:extLst>
            <a:ext uri="{FF2B5EF4-FFF2-40B4-BE49-F238E27FC236}">
              <a16:creationId xmlns:a16="http://schemas.microsoft.com/office/drawing/2014/main" id="{00000000-0008-0000-1300-00005A480000}"/>
            </a:ext>
          </a:extLst>
        </xdr:cNvPr>
        <xdr:cNvSpPr txBox="1">
          <a:spLocks noChangeArrowheads="1"/>
        </xdr:cNvSpPr>
      </xdr:nvSpPr>
      <xdr:spPr bwMode="auto">
        <a:xfrm>
          <a:off x="3676650" y="49149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ミ</a:t>
          </a:r>
        </a:p>
      </xdr:txBody>
    </xdr:sp>
    <xdr:clientData/>
  </xdr:twoCellAnchor>
  <xdr:twoCellAnchor editAs="oneCell">
    <xdr:from>
      <xdr:col>84</xdr:col>
      <xdr:colOff>19050</xdr:colOff>
      <xdr:row>28</xdr:row>
      <xdr:rowOff>171450</xdr:rowOff>
    </xdr:from>
    <xdr:to>
      <xdr:col>87</xdr:col>
      <xdr:colOff>9525</xdr:colOff>
      <xdr:row>29</xdr:row>
      <xdr:rowOff>209550</xdr:rowOff>
    </xdr:to>
    <xdr:sp macro="" textlink="">
      <xdr:nvSpPr>
        <xdr:cNvPr id="18523" name="Text Box 91">
          <a:extLst>
            <a:ext uri="{FF2B5EF4-FFF2-40B4-BE49-F238E27FC236}">
              <a16:creationId xmlns:a16="http://schemas.microsoft.com/office/drawing/2014/main" id="{00000000-0008-0000-1300-00005B480000}"/>
            </a:ext>
          </a:extLst>
        </xdr:cNvPr>
        <xdr:cNvSpPr txBox="1">
          <a:spLocks noChangeArrowheads="1"/>
        </xdr:cNvSpPr>
      </xdr:nvSpPr>
      <xdr:spPr bwMode="auto">
        <a:xfrm>
          <a:off x="6410325" y="491490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ム</a:t>
          </a:r>
        </a:p>
      </xdr:txBody>
    </xdr:sp>
    <xdr:clientData/>
  </xdr:twoCellAnchor>
  <xdr:twoCellAnchor editAs="oneCell">
    <xdr:from>
      <xdr:col>36</xdr:col>
      <xdr:colOff>38100</xdr:colOff>
      <xdr:row>30</xdr:row>
      <xdr:rowOff>85725</xdr:rowOff>
    </xdr:from>
    <xdr:to>
      <xdr:col>38</xdr:col>
      <xdr:colOff>0</xdr:colOff>
      <xdr:row>31</xdr:row>
      <xdr:rowOff>133350</xdr:rowOff>
    </xdr:to>
    <xdr:sp macro="" textlink="">
      <xdr:nvSpPr>
        <xdr:cNvPr id="18524" name="Text Box 92">
          <a:extLst>
            <a:ext uri="{FF2B5EF4-FFF2-40B4-BE49-F238E27FC236}">
              <a16:creationId xmlns:a16="http://schemas.microsoft.com/office/drawing/2014/main" id="{00000000-0008-0000-1300-00005C480000}"/>
            </a:ext>
          </a:extLst>
        </xdr:cNvPr>
        <xdr:cNvSpPr txBox="1">
          <a:spLocks noChangeArrowheads="1"/>
        </xdr:cNvSpPr>
      </xdr:nvSpPr>
      <xdr:spPr bwMode="auto">
        <a:xfrm>
          <a:off x="2771775" y="52959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a</a:t>
          </a:r>
        </a:p>
      </xdr:txBody>
    </xdr:sp>
    <xdr:clientData/>
  </xdr:twoCellAnchor>
  <xdr:twoCellAnchor editAs="oneCell">
    <xdr:from>
      <xdr:col>48</xdr:col>
      <xdr:colOff>28575</xdr:colOff>
      <xdr:row>30</xdr:row>
      <xdr:rowOff>85725</xdr:rowOff>
    </xdr:from>
    <xdr:to>
      <xdr:col>50</xdr:col>
      <xdr:colOff>0</xdr:colOff>
      <xdr:row>31</xdr:row>
      <xdr:rowOff>142875</xdr:rowOff>
    </xdr:to>
    <xdr:sp macro="" textlink="">
      <xdr:nvSpPr>
        <xdr:cNvPr id="18525" name="Text Box 93">
          <a:extLst>
            <a:ext uri="{FF2B5EF4-FFF2-40B4-BE49-F238E27FC236}">
              <a16:creationId xmlns:a16="http://schemas.microsoft.com/office/drawing/2014/main" id="{00000000-0008-0000-1300-00005D480000}"/>
            </a:ext>
          </a:extLst>
        </xdr:cNvPr>
        <xdr:cNvSpPr txBox="1">
          <a:spLocks noChangeArrowheads="1"/>
        </xdr:cNvSpPr>
      </xdr:nvSpPr>
      <xdr:spPr bwMode="auto">
        <a:xfrm>
          <a:off x="3676650" y="5295900"/>
          <a:ext cx="1238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b</a:t>
          </a:r>
        </a:p>
      </xdr:txBody>
    </xdr:sp>
    <xdr:clientData/>
  </xdr:twoCellAnchor>
  <xdr:twoCellAnchor editAs="oneCell">
    <xdr:from>
      <xdr:col>36</xdr:col>
      <xdr:colOff>38100</xdr:colOff>
      <xdr:row>31</xdr:row>
      <xdr:rowOff>257175</xdr:rowOff>
    </xdr:from>
    <xdr:to>
      <xdr:col>38</xdr:col>
      <xdr:colOff>0</xdr:colOff>
      <xdr:row>32</xdr:row>
      <xdr:rowOff>142875</xdr:rowOff>
    </xdr:to>
    <xdr:sp macro="" textlink="">
      <xdr:nvSpPr>
        <xdr:cNvPr id="18526" name="Text Box 94">
          <a:extLst>
            <a:ext uri="{FF2B5EF4-FFF2-40B4-BE49-F238E27FC236}">
              <a16:creationId xmlns:a16="http://schemas.microsoft.com/office/drawing/2014/main" id="{00000000-0008-0000-1300-00005E480000}"/>
            </a:ext>
          </a:extLst>
        </xdr:cNvPr>
        <xdr:cNvSpPr txBox="1">
          <a:spLocks noChangeArrowheads="1"/>
        </xdr:cNvSpPr>
      </xdr:nvSpPr>
      <xdr:spPr bwMode="auto">
        <a:xfrm>
          <a:off x="2771775" y="55721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c</a:t>
          </a:r>
        </a:p>
      </xdr:txBody>
    </xdr:sp>
    <xdr:clientData/>
  </xdr:twoCellAnchor>
  <xdr:twoCellAnchor editAs="oneCell">
    <xdr:from>
      <xdr:col>48</xdr:col>
      <xdr:colOff>28575</xdr:colOff>
      <xdr:row>31</xdr:row>
      <xdr:rowOff>257175</xdr:rowOff>
    </xdr:from>
    <xdr:to>
      <xdr:col>50</xdr:col>
      <xdr:colOff>0</xdr:colOff>
      <xdr:row>32</xdr:row>
      <xdr:rowOff>142875</xdr:rowOff>
    </xdr:to>
    <xdr:sp macro="" textlink="">
      <xdr:nvSpPr>
        <xdr:cNvPr id="18527" name="Text Box 95">
          <a:extLst>
            <a:ext uri="{FF2B5EF4-FFF2-40B4-BE49-F238E27FC236}">
              <a16:creationId xmlns:a16="http://schemas.microsoft.com/office/drawing/2014/main" id="{00000000-0008-0000-1300-00005F480000}"/>
            </a:ext>
          </a:extLst>
        </xdr:cNvPr>
        <xdr:cNvSpPr txBox="1">
          <a:spLocks noChangeArrowheads="1"/>
        </xdr:cNvSpPr>
      </xdr:nvSpPr>
      <xdr:spPr bwMode="auto">
        <a:xfrm>
          <a:off x="3676650" y="5572125"/>
          <a:ext cx="1238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d</a:t>
          </a:r>
        </a:p>
      </xdr:txBody>
    </xdr:sp>
    <xdr:clientData/>
  </xdr:twoCellAnchor>
  <xdr:twoCellAnchor editAs="oneCell">
    <xdr:from>
      <xdr:col>84</xdr:col>
      <xdr:colOff>19050</xdr:colOff>
      <xdr:row>31</xdr:row>
      <xdr:rowOff>257175</xdr:rowOff>
    </xdr:from>
    <xdr:to>
      <xdr:col>87</xdr:col>
      <xdr:colOff>38100</xdr:colOff>
      <xdr:row>32</xdr:row>
      <xdr:rowOff>152400</xdr:rowOff>
    </xdr:to>
    <xdr:sp macro="" textlink="">
      <xdr:nvSpPr>
        <xdr:cNvPr id="18528" name="Text Box 96">
          <a:extLst>
            <a:ext uri="{FF2B5EF4-FFF2-40B4-BE49-F238E27FC236}">
              <a16:creationId xmlns:a16="http://schemas.microsoft.com/office/drawing/2014/main" id="{00000000-0008-0000-1300-000060480000}"/>
            </a:ext>
          </a:extLst>
        </xdr:cNvPr>
        <xdr:cNvSpPr txBox="1">
          <a:spLocks noChangeArrowheads="1"/>
        </xdr:cNvSpPr>
      </xdr:nvSpPr>
      <xdr:spPr bwMode="auto">
        <a:xfrm>
          <a:off x="6410325" y="5572125"/>
          <a:ext cx="2476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e</a:t>
          </a:r>
        </a:p>
      </xdr:txBody>
    </xdr:sp>
    <xdr:clientData/>
  </xdr:twoCellAnchor>
  <xdr:twoCellAnchor editAs="oneCell">
    <xdr:from>
      <xdr:col>36</xdr:col>
      <xdr:colOff>38100</xdr:colOff>
      <xdr:row>36</xdr:row>
      <xdr:rowOff>171450</xdr:rowOff>
    </xdr:from>
    <xdr:to>
      <xdr:col>39</xdr:col>
      <xdr:colOff>66675</xdr:colOff>
      <xdr:row>37</xdr:row>
      <xdr:rowOff>152400</xdr:rowOff>
    </xdr:to>
    <xdr:sp macro="" textlink="">
      <xdr:nvSpPr>
        <xdr:cNvPr id="18529" name="Text Box 97">
          <a:extLst>
            <a:ext uri="{FF2B5EF4-FFF2-40B4-BE49-F238E27FC236}">
              <a16:creationId xmlns:a16="http://schemas.microsoft.com/office/drawing/2014/main" id="{00000000-0008-0000-1300-000061480000}"/>
            </a:ext>
          </a:extLst>
        </xdr:cNvPr>
        <xdr:cNvSpPr txBox="1">
          <a:spLocks noChangeArrowheads="1"/>
        </xdr:cNvSpPr>
      </xdr:nvSpPr>
      <xdr:spPr bwMode="auto">
        <a:xfrm>
          <a:off x="2771775" y="6038850"/>
          <a:ext cx="2571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n</a:t>
          </a:r>
        </a:p>
      </xdr:txBody>
    </xdr:sp>
    <xdr:clientData/>
  </xdr:twoCellAnchor>
  <xdr:twoCellAnchor editAs="oneCell">
    <xdr:from>
      <xdr:col>48</xdr:col>
      <xdr:colOff>28575</xdr:colOff>
      <xdr:row>36</xdr:row>
      <xdr:rowOff>171450</xdr:rowOff>
    </xdr:from>
    <xdr:to>
      <xdr:col>49</xdr:col>
      <xdr:colOff>66675</xdr:colOff>
      <xdr:row>37</xdr:row>
      <xdr:rowOff>142875</xdr:rowOff>
    </xdr:to>
    <xdr:sp macro="" textlink="">
      <xdr:nvSpPr>
        <xdr:cNvPr id="18530" name="Text Box 98">
          <a:extLst>
            <a:ext uri="{FF2B5EF4-FFF2-40B4-BE49-F238E27FC236}">
              <a16:creationId xmlns:a16="http://schemas.microsoft.com/office/drawing/2014/main" id="{00000000-0008-0000-1300-000062480000}"/>
            </a:ext>
          </a:extLst>
        </xdr:cNvPr>
        <xdr:cNvSpPr txBox="1">
          <a:spLocks noChangeArrowheads="1"/>
        </xdr:cNvSpPr>
      </xdr:nvSpPr>
      <xdr:spPr bwMode="auto">
        <a:xfrm>
          <a:off x="3676650" y="60388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o</a:t>
          </a:r>
        </a:p>
      </xdr:txBody>
    </xdr:sp>
    <xdr:clientData/>
  </xdr:twoCellAnchor>
  <xdr:twoCellAnchor editAs="oneCell">
    <xdr:from>
      <xdr:col>36</xdr:col>
      <xdr:colOff>28575</xdr:colOff>
      <xdr:row>68</xdr:row>
      <xdr:rowOff>171450</xdr:rowOff>
    </xdr:from>
    <xdr:to>
      <xdr:col>39</xdr:col>
      <xdr:colOff>57150</xdr:colOff>
      <xdr:row>70</xdr:row>
      <xdr:rowOff>9525</xdr:rowOff>
    </xdr:to>
    <xdr:sp macro="" textlink="">
      <xdr:nvSpPr>
        <xdr:cNvPr id="18531" name="Text Box 99">
          <a:extLst>
            <a:ext uri="{FF2B5EF4-FFF2-40B4-BE49-F238E27FC236}">
              <a16:creationId xmlns:a16="http://schemas.microsoft.com/office/drawing/2014/main" id="{00000000-0008-0000-1300-000063480000}"/>
            </a:ext>
          </a:extLst>
        </xdr:cNvPr>
        <xdr:cNvSpPr txBox="1">
          <a:spLocks noChangeArrowheads="1"/>
        </xdr:cNvSpPr>
      </xdr:nvSpPr>
      <xdr:spPr bwMode="auto">
        <a:xfrm>
          <a:off x="2762250" y="1115377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メ</a:t>
          </a:r>
        </a:p>
      </xdr:txBody>
    </xdr:sp>
    <xdr:clientData/>
  </xdr:twoCellAnchor>
  <xdr:twoCellAnchor editAs="oneCell">
    <xdr:from>
      <xdr:col>50</xdr:col>
      <xdr:colOff>38100</xdr:colOff>
      <xdr:row>68</xdr:row>
      <xdr:rowOff>171450</xdr:rowOff>
    </xdr:from>
    <xdr:to>
      <xdr:col>54</xdr:col>
      <xdr:colOff>0</xdr:colOff>
      <xdr:row>70</xdr:row>
      <xdr:rowOff>0</xdr:rowOff>
    </xdr:to>
    <xdr:sp macro="" textlink="">
      <xdr:nvSpPr>
        <xdr:cNvPr id="18532" name="Text Box 100">
          <a:extLst>
            <a:ext uri="{FF2B5EF4-FFF2-40B4-BE49-F238E27FC236}">
              <a16:creationId xmlns:a16="http://schemas.microsoft.com/office/drawing/2014/main" id="{00000000-0008-0000-1300-000064480000}"/>
            </a:ext>
          </a:extLst>
        </xdr:cNvPr>
        <xdr:cNvSpPr txBox="1">
          <a:spLocks noChangeArrowheads="1"/>
        </xdr:cNvSpPr>
      </xdr:nvSpPr>
      <xdr:spPr bwMode="auto">
        <a:xfrm>
          <a:off x="3838575" y="1115377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モ</a:t>
          </a:r>
        </a:p>
      </xdr:txBody>
    </xdr:sp>
    <xdr:clientData/>
  </xdr:twoCellAnchor>
  <xdr:twoCellAnchor editAs="oneCell">
    <xdr:from>
      <xdr:col>64</xdr:col>
      <xdr:colOff>47625</xdr:colOff>
      <xdr:row>68</xdr:row>
      <xdr:rowOff>171450</xdr:rowOff>
    </xdr:from>
    <xdr:to>
      <xdr:col>67</xdr:col>
      <xdr:colOff>57150</xdr:colOff>
      <xdr:row>70</xdr:row>
      <xdr:rowOff>19050</xdr:rowOff>
    </xdr:to>
    <xdr:sp macro="" textlink="">
      <xdr:nvSpPr>
        <xdr:cNvPr id="18533" name="Text Box 101">
          <a:extLst>
            <a:ext uri="{FF2B5EF4-FFF2-40B4-BE49-F238E27FC236}">
              <a16:creationId xmlns:a16="http://schemas.microsoft.com/office/drawing/2014/main" id="{00000000-0008-0000-1300-000065480000}"/>
            </a:ext>
          </a:extLst>
        </xdr:cNvPr>
        <xdr:cNvSpPr txBox="1">
          <a:spLocks noChangeArrowheads="1"/>
        </xdr:cNvSpPr>
      </xdr:nvSpPr>
      <xdr:spPr bwMode="auto">
        <a:xfrm>
          <a:off x="4914900" y="11153775"/>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ヤ</a:t>
          </a:r>
        </a:p>
      </xdr:txBody>
    </xdr:sp>
    <xdr:clientData/>
  </xdr:twoCellAnchor>
  <xdr:twoCellAnchor editAs="oneCell">
    <xdr:from>
      <xdr:col>106</xdr:col>
      <xdr:colOff>19050</xdr:colOff>
      <xdr:row>68</xdr:row>
      <xdr:rowOff>171450</xdr:rowOff>
    </xdr:from>
    <xdr:to>
      <xdr:col>109</xdr:col>
      <xdr:colOff>9525</xdr:colOff>
      <xdr:row>70</xdr:row>
      <xdr:rowOff>19050</xdr:rowOff>
    </xdr:to>
    <xdr:sp macro="" textlink="">
      <xdr:nvSpPr>
        <xdr:cNvPr id="18534" name="Text Box 102">
          <a:extLst>
            <a:ext uri="{FF2B5EF4-FFF2-40B4-BE49-F238E27FC236}">
              <a16:creationId xmlns:a16="http://schemas.microsoft.com/office/drawing/2014/main" id="{00000000-0008-0000-1300-000066480000}"/>
            </a:ext>
          </a:extLst>
        </xdr:cNvPr>
        <xdr:cNvSpPr txBox="1">
          <a:spLocks noChangeArrowheads="1"/>
        </xdr:cNvSpPr>
      </xdr:nvSpPr>
      <xdr:spPr bwMode="auto">
        <a:xfrm>
          <a:off x="8086725" y="1115377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ラ</a:t>
          </a:r>
        </a:p>
      </xdr:txBody>
    </xdr:sp>
    <xdr:clientData/>
  </xdr:twoCellAnchor>
  <xdr:twoCellAnchor editAs="oneCell">
    <xdr:from>
      <xdr:col>92</xdr:col>
      <xdr:colOff>28575</xdr:colOff>
      <xdr:row>68</xdr:row>
      <xdr:rowOff>171450</xdr:rowOff>
    </xdr:from>
    <xdr:to>
      <xdr:col>95</xdr:col>
      <xdr:colOff>38100</xdr:colOff>
      <xdr:row>70</xdr:row>
      <xdr:rowOff>19050</xdr:rowOff>
    </xdr:to>
    <xdr:sp macro="" textlink="">
      <xdr:nvSpPr>
        <xdr:cNvPr id="18535" name="Text Box 103">
          <a:extLst>
            <a:ext uri="{FF2B5EF4-FFF2-40B4-BE49-F238E27FC236}">
              <a16:creationId xmlns:a16="http://schemas.microsoft.com/office/drawing/2014/main" id="{00000000-0008-0000-1300-000067480000}"/>
            </a:ext>
          </a:extLst>
        </xdr:cNvPr>
        <xdr:cNvSpPr txBox="1">
          <a:spLocks noChangeArrowheads="1"/>
        </xdr:cNvSpPr>
      </xdr:nvSpPr>
      <xdr:spPr bwMode="auto">
        <a:xfrm>
          <a:off x="7029450" y="11153775"/>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ヨ</a:t>
          </a:r>
        </a:p>
      </xdr:txBody>
    </xdr:sp>
    <xdr:clientData/>
  </xdr:twoCellAnchor>
  <xdr:twoCellAnchor editAs="oneCell">
    <xdr:from>
      <xdr:col>120</xdr:col>
      <xdr:colOff>28575</xdr:colOff>
      <xdr:row>68</xdr:row>
      <xdr:rowOff>171450</xdr:rowOff>
    </xdr:from>
    <xdr:to>
      <xdr:col>123</xdr:col>
      <xdr:colOff>19050</xdr:colOff>
      <xdr:row>70</xdr:row>
      <xdr:rowOff>19050</xdr:rowOff>
    </xdr:to>
    <xdr:sp macro="" textlink="">
      <xdr:nvSpPr>
        <xdr:cNvPr id="18536" name="Text Box 104">
          <a:extLst>
            <a:ext uri="{FF2B5EF4-FFF2-40B4-BE49-F238E27FC236}">
              <a16:creationId xmlns:a16="http://schemas.microsoft.com/office/drawing/2014/main" id="{00000000-0008-0000-1300-000068480000}"/>
            </a:ext>
          </a:extLst>
        </xdr:cNvPr>
        <xdr:cNvSpPr txBox="1">
          <a:spLocks noChangeArrowheads="1"/>
        </xdr:cNvSpPr>
      </xdr:nvSpPr>
      <xdr:spPr bwMode="auto">
        <a:xfrm>
          <a:off x="9163050" y="1115377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リ</a:t>
          </a:r>
        </a:p>
      </xdr:txBody>
    </xdr:sp>
    <xdr:clientData/>
  </xdr:twoCellAnchor>
  <xdr:twoCellAnchor editAs="oneCell">
    <xdr:from>
      <xdr:col>36</xdr:col>
      <xdr:colOff>38100</xdr:colOff>
      <xdr:row>72</xdr:row>
      <xdr:rowOff>171450</xdr:rowOff>
    </xdr:from>
    <xdr:to>
      <xdr:col>38</xdr:col>
      <xdr:colOff>0</xdr:colOff>
      <xdr:row>73</xdr:row>
      <xdr:rowOff>133350</xdr:rowOff>
    </xdr:to>
    <xdr:sp macro="" textlink="">
      <xdr:nvSpPr>
        <xdr:cNvPr id="18537" name="Text Box 105">
          <a:extLst>
            <a:ext uri="{FF2B5EF4-FFF2-40B4-BE49-F238E27FC236}">
              <a16:creationId xmlns:a16="http://schemas.microsoft.com/office/drawing/2014/main" id="{00000000-0008-0000-1300-000069480000}"/>
            </a:ext>
          </a:extLst>
        </xdr:cNvPr>
        <xdr:cNvSpPr txBox="1">
          <a:spLocks noChangeArrowheads="1"/>
        </xdr:cNvSpPr>
      </xdr:nvSpPr>
      <xdr:spPr bwMode="auto">
        <a:xfrm>
          <a:off x="2771775" y="11953875"/>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f</a:t>
          </a:r>
        </a:p>
      </xdr:txBody>
    </xdr:sp>
    <xdr:clientData/>
  </xdr:twoCellAnchor>
  <xdr:twoCellAnchor editAs="oneCell">
    <xdr:from>
      <xdr:col>50</xdr:col>
      <xdr:colOff>47625</xdr:colOff>
      <xdr:row>72</xdr:row>
      <xdr:rowOff>171450</xdr:rowOff>
    </xdr:from>
    <xdr:to>
      <xdr:col>52</xdr:col>
      <xdr:colOff>19050</xdr:colOff>
      <xdr:row>73</xdr:row>
      <xdr:rowOff>142875</xdr:rowOff>
    </xdr:to>
    <xdr:sp macro="" textlink="">
      <xdr:nvSpPr>
        <xdr:cNvPr id="18538" name="Text Box 106">
          <a:extLst>
            <a:ext uri="{FF2B5EF4-FFF2-40B4-BE49-F238E27FC236}">
              <a16:creationId xmlns:a16="http://schemas.microsoft.com/office/drawing/2014/main" id="{00000000-0008-0000-1300-00006A480000}"/>
            </a:ext>
          </a:extLst>
        </xdr:cNvPr>
        <xdr:cNvSpPr txBox="1">
          <a:spLocks noChangeArrowheads="1"/>
        </xdr:cNvSpPr>
      </xdr:nvSpPr>
      <xdr:spPr bwMode="auto">
        <a:xfrm>
          <a:off x="3848100" y="11953875"/>
          <a:ext cx="1238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g</a:t>
          </a:r>
        </a:p>
      </xdr:txBody>
    </xdr:sp>
    <xdr:clientData/>
  </xdr:twoCellAnchor>
  <xdr:twoCellAnchor editAs="oneCell">
    <xdr:from>
      <xdr:col>64</xdr:col>
      <xdr:colOff>38100</xdr:colOff>
      <xdr:row>72</xdr:row>
      <xdr:rowOff>171450</xdr:rowOff>
    </xdr:from>
    <xdr:to>
      <xdr:col>66</xdr:col>
      <xdr:colOff>0</xdr:colOff>
      <xdr:row>73</xdr:row>
      <xdr:rowOff>133350</xdr:rowOff>
    </xdr:to>
    <xdr:sp macro="" textlink="">
      <xdr:nvSpPr>
        <xdr:cNvPr id="18539" name="Text Box 107">
          <a:extLst>
            <a:ext uri="{FF2B5EF4-FFF2-40B4-BE49-F238E27FC236}">
              <a16:creationId xmlns:a16="http://schemas.microsoft.com/office/drawing/2014/main" id="{00000000-0008-0000-1300-00006B480000}"/>
            </a:ext>
          </a:extLst>
        </xdr:cNvPr>
        <xdr:cNvSpPr txBox="1">
          <a:spLocks noChangeArrowheads="1"/>
        </xdr:cNvSpPr>
      </xdr:nvSpPr>
      <xdr:spPr bwMode="auto">
        <a:xfrm>
          <a:off x="4905375" y="11953875"/>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h</a:t>
          </a:r>
        </a:p>
      </xdr:txBody>
    </xdr:sp>
    <xdr:clientData/>
  </xdr:twoCellAnchor>
  <xdr:twoCellAnchor editAs="oneCell">
    <xdr:from>
      <xdr:col>92</xdr:col>
      <xdr:colOff>47625</xdr:colOff>
      <xdr:row>72</xdr:row>
      <xdr:rowOff>171450</xdr:rowOff>
    </xdr:from>
    <xdr:to>
      <xdr:col>94</xdr:col>
      <xdr:colOff>19050</xdr:colOff>
      <xdr:row>73</xdr:row>
      <xdr:rowOff>142875</xdr:rowOff>
    </xdr:to>
    <xdr:sp macro="" textlink="">
      <xdr:nvSpPr>
        <xdr:cNvPr id="18540" name="Text Box 108">
          <a:extLst>
            <a:ext uri="{FF2B5EF4-FFF2-40B4-BE49-F238E27FC236}">
              <a16:creationId xmlns:a16="http://schemas.microsoft.com/office/drawing/2014/main" id="{00000000-0008-0000-1300-00006C480000}"/>
            </a:ext>
          </a:extLst>
        </xdr:cNvPr>
        <xdr:cNvSpPr txBox="1">
          <a:spLocks noChangeArrowheads="1"/>
        </xdr:cNvSpPr>
      </xdr:nvSpPr>
      <xdr:spPr bwMode="auto">
        <a:xfrm>
          <a:off x="7048500" y="11953875"/>
          <a:ext cx="1238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j</a:t>
          </a:r>
        </a:p>
      </xdr:txBody>
    </xdr:sp>
    <xdr:clientData/>
  </xdr:twoCellAnchor>
  <xdr:twoCellAnchor editAs="oneCell">
    <xdr:from>
      <xdr:col>106</xdr:col>
      <xdr:colOff>38100</xdr:colOff>
      <xdr:row>72</xdr:row>
      <xdr:rowOff>171450</xdr:rowOff>
    </xdr:from>
    <xdr:to>
      <xdr:col>108</xdr:col>
      <xdr:colOff>1928</xdr:colOff>
      <xdr:row>73</xdr:row>
      <xdr:rowOff>133350</xdr:rowOff>
    </xdr:to>
    <xdr:sp macro="" textlink="">
      <xdr:nvSpPr>
        <xdr:cNvPr id="18541" name="Text Box 109">
          <a:extLst>
            <a:ext uri="{FF2B5EF4-FFF2-40B4-BE49-F238E27FC236}">
              <a16:creationId xmlns:a16="http://schemas.microsoft.com/office/drawing/2014/main" id="{00000000-0008-0000-1300-00006D480000}"/>
            </a:ext>
          </a:extLst>
        </xdr:cNvPr>
        <xdr:cNvSpPr txBox="1">
          <a:spLocks noChangeArrowheads="1"/>
        </xdr:cNvSpPr>
      </xdr:nvSpPr>
      <xdr:spPr bwMode="auto">
        <a:xfrm>
          <a:off x="8105775" y="11953875"/>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k</a:t>
          </a:r>
        </a:p>
      </xdr:txBody>
    </xdr:sp>
    <xdr:clientData/>
  </xdr:twoCellAnchor>
  <xdr:twoCellAnchor editAs="oneCell">
    <xdr:from>
      <xdr:col>120</xdr:col>
      <xdr:colOff>47625</xdr:colOff>
      <xdr:row>72</xdr:row>
      <xdr:rowOff>171450</xdr:rowOff>
    </xdr:from>
    <xdr:to>
      <xdr:col>122</xdr:col>
      <xdr:colOff>19050</xdr:colOff>
      <xdr:row>73</xdr:row>
      <xdr:rowOff>142875</xdr:rowOff>
    </xdr:to>
    <xdr:sp macro="" textlink="">
      <xdr:nvSpPr>
        <xdr:cNvPr id="18542" name="Text Box 110">
          <a:extLst>
            <a:ext uri="{FF2B5EF4-FFF2-40B4-BE49-F238E27FC236}">
              <a16:creationId xmlns:a16="http://schemas.microsoft.com/office/drawing/2014/main" id="{00000000-0008-0000-1300-00006E480000}"/>
            </a:ext>
          </a:extLst>
        </xdr:cNvPr>
        <xdr:cNvSpPr txBox="1">
          <a:spLocks noChangeArrowheads="1"/>
        </xdr:cNvSpPr>
      </xdr:nvSpPr>
      <xdr:spPr bwMode="auto">
        <a:xfrm>
          <a:off x="9182100" y="11953875"/>
          <a:ext cx="1238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l</a:t>
          </a:r>
        </a:p>
      </xdr:txBody>
    </xdr:sp>
    <xdr:clientData/>
  </xdr:twoCellAnchor>
  <xdr:twoCellAnchor editAs="oneCell">
    <xdr:from>
      <xdr:col>45</xdr:col>
      <xdr:colOff>9525</xdr:colOff>
      <xdr:row>118</xdr:row>
      <xdr:rowOff>180975</xdr:rowOff>
    </xdr:from>
    <xdr:to>
      <xdr:col>46</xdr:col>
      <xdr:colOff>47625</xdr:colOff>
      <xdr:row>119</xdr:row>
      <xdr:rowOff>142875</xdr:rowOff>
    </xdr:to>
    <xdr:sp macro="" textlink="">
      <xdr:nvSpPr>
        <xdr:cNvPr id="18543" name="Text Box 111">
          <a:extLst>
            <a:ext uri="{FF2B5EF4-FFF2-40B4-BE49-F238E27FC236}">
              <a16:creationId xmlns:a16="http://schemas.microsoft.com/office/drawing/2014/main" id="{00000000-0008-0000-1300-00006F480000}"/>
            </a:ext>
          </a:extLst>
        </xdr:cNvPr>
        <xdr:cNvSpPr txBox="1">
          <a:spLocks noChangeArrowheads="1"/>
        </xdr:cNvSpPr>
      </xdr:nvSpPr>
      <xdr:spPr bwMode="auto">
        <a:xfrm>
          <a:off x="2743200" y="1864995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明朝"/>
              <a:ea typeface="ＭＳ Ｐ明朝"/>
            </a:rPr>
            <a:t>q</a:t>
          </a:r>
          <a:endParaRPr lang="ja-JP" altLang="en-US" sz="600" b="0" i="0" u="none" strike="noStrike" baseline="0">
            <a:solidFill>
              <a:srgbClr val="000000"/>
            </a:solidFill>
            <a:latin typeface="ＭＳ Ｐ明朝"/>
            <a:ea typeface="ＭＳ Ｐ明朝"/>
          </a:endParaRPr>
        </a:p>
      </xdr:txBody>
    </xdr:sp>
    <xdr:clientData/>
  </xdr:twoCellAnchor>
  <xdr:twoCellAnchor editAs="oneCell">
    <xdr:from>
      <xdr:col>63</xdr:col>
      <xdr:colOff>19050</xdr:colOff>
      <xdr:row>117</xdr:row>
      <xdr:rowOff>180975</xdr:rowOff>
    </xdr:from>
    <xdr:to>
      <xdr:col>64</xdr:col>
      <xdr:colOff>66676</xdr:colOff>
      <xdr:row>118</xdr:row>
      <xdr:rowOff>152400</xdr:rowOff>
    </xdr:to>
    <xdr:sp macro="" textlink="">
      <xdr:nvSpPr>
        <xdr:cNvPr id="18544" name="Text Box 112">
          <a:extLst>
            <a:ext uri="{FF2B5EF4-FFF2-40B4-BE49-F238E27FC236}">
              <a16:creationId xmlns:a16="http://schemas.microsoft.com/office/drawing/2014/main" id="{00000000-0008-0000-1300-000070480000}"/>
            </a:ext>
          </a:extLst>
        </xdr:cNvPr>
        <xdr:cNvSpPr txBox="1">
          <a:spLocks noChangeArrowheads="1"/>
        </xdr:cNvSpPr>
      </xdr:nvSpPr>
      <xdr:spPr bwMode="auto">
        <a:xfrm>
          <a:off x="4124325" y="18459450"/>
          <a:ext cx="1238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m</a:t>
          </a:r>
        </a:p>
      </xdr:txBody>
    </xdr:sp>
    <xdr:clientData/>
  </xdr:twoCellAnchor>
  <xdr:twoCellAnchor editAs="oneCell">
    <xdr:from>
      <xdr:col>54</xdr:col>
      <xdr:colOff>9525</xdr:colOff>
      <xdr:row>118</xdr:row>
      <xdr:rowOff>180975</xdr:rowOff>
    </xdr:from>
    <xdr:to>
      <xdr:col>55</xdr:col>
      <xdr:colOff>47624</xdr:colOff>
      <xdr:row>119</xdr:row>
      <xdr:rowOff>142875</xdr:rowOff>
    </xdr:to>
    <xdr:sp macro="" textlink="">
      <xdr:nvSpPr>
        <xdr:cNvPr id="18545" name="Text Box 113">
          <a:extLst>
            <a:ext uri="{FF2B5EF4-FFF2-40B4-BE49-F238E27FC236}">
              <a16:creationId xmlns:a16="http://schemas.microsoft.com/office/drawing/2014/main" id="{00000000-0008-0000-1300-000071480000}"/>
            </a:ext>
          </a:extLst>
        </xdr:cNvPr>
        <xdr:cNvSpPr txBox="1">
          <a:spLocks noChangeArrowheads="1"/>
        </xdr:cNvSpPr>
      </xdr:nvSpPr>
      <xdr:spPr bwMode="auto">
        <a:xfrm>
          <a:off x="3429000" y="1864995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明朝"/>
              <a:ea typeface="ＭＳ Ｐ明朝"/>
            </a:rPr>
            <a:t>r</a:t>
          </a:r>
          <a:endParaRPr lang="ja-JP" altLang="en-US" sz="600" b="0" i="0" u="none" strike="noStrike" baseline="0">
            <a:solidFill>
              <a:srgbClr val="000000"/>
            </a:solidFill>
            <a:latin typeface="ＭＳ Ｐ明朝"/>
            <a:ea typeface="ＭＳ Ｐ明朝"/>
          </a:endParaRPr>
        </a:p>
      </xdr:txBody>
    </xdr:sp>
    <xdr:clientData/>
  </xdr:twoCellAnchor>
  <xdr:twoCellAnchor editAs="oneCell">
    <xdr:from>
      <xdr:col>90</xdr:col>
      <xdr:colOff>19050</xdr:colOff>
      <xdr:row>118</xdr:row>
      <xdr:rowOff>180975</xdr:rowOff>
    </xdr:from>
    <xdr:to>
      <xdr:col>91</xdr:col>
      <xdr:colOff>66675</xdr:colOff>
      <xdr:row>119</xdr:row>
      <xdr:rowOff>152400</xdr:rowOff>
    </xdr:to>
    <xdr:sp macro="" textlink="">
      <xdr:nvSpPr>
        <xdr:cNvPr id="18546" name="Text Box 114">
          <a:extLst>
            <a:ext uri="{FF2B5EF4-FFF2-40B4-BE49-F238E27FC236}">
              <a16:creationId xmlns:a16="http://schemas.microsoft.com/office/drawing/2014/main" id="{00000000-0008-0000-1300-000072480000}"/>
            </a:ext>
          </a:extLst>
        </xdr:cNvPr>
        <xdr:cNvSpPr txBox="1">
          <a:spLocks noChangeArrowheads="1"/>
        </xdr:cNvSpPr>
      </xdr:nvSpPr>
      <xdr:spPr bwMode="auto">
        <a:xfrm>
          <a:off x="6181725" y="18649950"/>
          <a:ext cx="1238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明朝"/>
              <a:ea typeface="ＭＳ Ｐ明朝"/>
            </a:rPr>
            <a:t>s</a:t>
          </a:r>
          <a:endParaRPr lang="ja-JP" altLang="en-US" sz="600" b="0" i="0" u="none" strike="noStrike" baseline="0">
            <a:solidFill>
              <a:srgbClr val="000000"/>
            </a:solidFill>
            <a:latin typeface="ＭＳ Ｐ明朝"/>
            <a:ea typeface="ＭＳ Ｐ明朝"/>
          </a:endParaRPr>
        </a:p>
      </xdr:txBody>
    </xdr:sp>
    <xdr:clientData/>
  </xdr:twoCellAnchor>
  <xdr:twoCellAnchor editAs="oneCell">
    <xdr:from>
      <xdr:col>99</xdr:col>
      <xdr:colOff>19050</xdr:colOff>
      <xdr:row>118</xdr:row>
      <xdr:rowOff>180975</xdr:rowOff>
    </xdr:from>
    <xdr:to>
      <xdr:col>100</xdr:col>
      <xdr:colOff>57151</xdr:colOff>
      <xdr:row>119</xdr:row>
      <xdr:rowOff>142875</xdr:rowOff>
    </xdr:to>
    <xdr:sp macro="" textlink="">
      <xdr:nvSpPr>
        <xdr:cNvPr id="18547" name="Text Box 115">
          <a:extLst>
            <a:ext uri="{FF2B5EF4-FFF2-40B4-BE49-F238E27FC236}">
              <a16:creationId xmlns:a16="http://schemas.microsoft.com/office/drawing/2014/main" id="{00000000-0008-0000-1300-000073480000}"/>
            </a:ext>
          </a:extLst>
        </xdr:cNvPr>
        <xdr:cNvSpPr txBox="1">
          <a:spLocks noChangeArrowheads="1"/>
        </xdr:cNvSpPr>
      </xdr:nvSpPr>
      <xdr:spPr bwMode="auto">
        <a:xfrm>
          <a:off x="6867525" y="1864995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明朝"/>
              <a:ea typeface="ＭＳ Ｐ明朝"/>
            </a:rPr>
            <a:t>t</a:t>
          </a:r>
          <a:endParaRPr lang="ja-JP" altLang="en-US" sz="600" b="0" i="0" u="none" strike="noStrike" baseline="0">
            <a:solidFill>
              <a:srgbClr val="000000"/>
            </a:solidFill>
            <a:latin typeface="ＭＳ Ｐ明朝"/>
            <a:ea typeface="ＭＳ Ｐ明朝"/>
          </a:endParaRPr>
        </a:p>
      </xdr:txBody>
    </xdr:sp>
    <xdr:clientData/>
  </xdr:twoCellAnchor>
  <xdr:twoCellAnchor editAs="oneCell">
    <xdr:from>
      <xdr:col>108</xdr:col>
      <xdr:colOff>9525</xdr:colOff>
      <xdr:row>118</xdr:row>
      <xdr:rowOff>180975</xdr:rowOff>
    </xdr:from>
    <xdr:to>
      <xdr:col>109</xdr:col>
      <xdr:colOff>47624</xdr:colOff>
      <xdr:row>119</xdr:row>
      <xdr:rowOff>142875</xdr:rowOff>
    </xdr:to>
    <xdr:sp macro="" textlink="">
      <xdr:nvSpPr>
        <xdr:cNvPr id="18548" name="Text Box 116">
          <a:extLst>
            <a:ext uri="{FF2B5EF4-FFF2-40B4-BE49-F238E27FC236}">
              <a16:creationId xmlns:a16="http://schemas.microsoft.com/office/drawing/2014/main" id="{00000000-0008-0000-1300-000074480000}"/>
            </a:ext>
          </a:extLst>
        </xdr:cNvPr>
        <xdr:cNvSpPr txBox="1">
          <a:spLocks noChangeArrowheads="1"/>
        </xdr:cNvSpPr>
      </xdr:nvSpPr>
      <xdr:spPr bwMode="auto">
        <a:xfrm>
          <a:off x="7543800" y="1864995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明朝"/>
              <a:ea typeface="ＭＳ Ｐ明朝"/>
            </a:rPr>
            <a:t>u</a:t>
          </a:r>
          <a:endParaRPr lang="ja-JP" altLang="en-US" sz="600" b="0" i="0" u="none" strike="noStrike" baseline="0">
            <a:solidFill>
              <a:srgbClr val="000000"/>
            </a:solidFill>
            <a:latin typeface="ＭＳ Ｐ明朝"/>
            <a:ea typeface="ＭＳ Ｐ明朝"/>
          </a:endParaRPr>
        </a:p>
      </xdr:txBody>
    </xdr:sp>
    <xdr:clientData/>
  </xdr:twoCellAnchor>
  <xdr:twoCellAnchor>
    <xdr:from>
      <xdr:col>131</xdr:col>
      <xdr:colOff>19050</xdr:colOff>
      <xdr:row>0</xdr:row>
      <xdr:rowOff>38100</xdr:rowOff>
    </xdr:from>
    <xdr:to>
      <xdr:col>134</xdr:col>
      <xdr:colOff>57150</xdr:colOff>
      <xdr:row>1</xdr:row>
      <xdr:rowOff>142875</xdr:rowOff>
    </xdr:to>
    <xdr:grpSp>
      <xdr:nvGrpSpPr>
        <xdr:cNvPr id="18549" name="Group 117">
          <a:extLst>
            <a:ext uri="{FF2B5EF4-FFF2-40B4-BE49-F238E27FC236}">
              <a16:creationId xmlns:a16="http://schemas.microsoft.com/office/drawing/2014/main" id="{00000000-0008-0000-1300-000075480000}"/>
            </a:ext>
          </a:extLst>
        </xdr:cNvPr>
        <xdr:cNvGrpSpPr>
          <a:grpSpLocks/>
        </xdr:cNvGrpSpPr>
      </xdr:nvGrpSpPr>
      <xdr:grpSpPr bwMode="auto">
        <a:xfrm>
          <a:off x="10283638" y="38100"/>
          <a:ext cx="273424" cy="261657"/>
          <a:chOff x="1067" y="288"/>
          <a:chExt cx="29" cy="27"/>
        </a:xfrm>
      </xdr:grpSpPr>
      <xdr:sp macro="" textlink="">
        <xdr:nvSpPr>
          <xdr:cNvPr id="18550" name="Oval 118">
            <a:extLst>
              <a:ext uri="{FF2B5EF4-FFF2-40B4-BE49-F238E27FC236}">
                <a16:creationId xmlns:a16="http://schemas.microsoft.com/office/drawing/2014/main" id="{00000000-0008-0000-1300-00007648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551" name="Text Box 119">
            <a:extLst>
              <a:ext uri="{FF2B5EF4-FFF2-40B4-BE49-F238E27FC236}">
                <a16:creationId xmlns:a16="http://schemas.microsoft.com/office/drawing/2014/main" id="{00000000-0008-0000-1300-00007748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19050</xdr:colOff>
      <xdr:row>41</xdr:row>
      <xdr:rowOff>38100</xdr:rowOff>
    </xdr:from>
    <xdr:to>
      <xdr:col>134</xdr:col>
      <xdr:colOff>57150</xdr:colOff>
      <xdr:row>42</xdr:row>
      <xdr:rowOff>142875</xdr:rowOff>
    </xdr:to>
    <xdr:grpSp>
      <xdr:nvGrpSpPr>
        <xdr:cNvPr id="18552" name="Group 120">
          <a:extLst>
            <a:ext uri="{FF2B5EF4-FFF2-40B4-BE49-F238E27FC236}">
              <a16:creationId xmlns:a16="http://schemas.microsoft.com/office/drawing/2014/main" id="{00000000-0008-0000-1300-000078480000}"/>
            </a:ext>
          </a:extLst>
        </xdr:cNvPr>
        <xdr:cNvGrpSpPr>
          <a:grpSpLocks/>
        </xdr:cNvGrpSpPr>
      </xdr:nvGrpSpPr>
      <xdr:grpSpPr bwMode="auto">
        <a:xfrm>
          <a:off x="10283638" y="8072718"/>
          <a:ext cx="273424" cy="261657"/>
          <a:chOff x="1067" y="288"/>
          <a:chExt cx="29" cy="27"/>
        </a:xfrm>
      </xdr:grpSpPr>
      <xdr:sp macro="" textlink="">
        <xdr:nvSpPr>
          <xdr:cNvPr id="18553" name="Oval 121">
            <a:extLst>
              <a:ext uri="{FF2B5EF4-FFF2-40B4-BE49-F238E27FC236}">
                <a16:creationId xmlns:a16="http://schemas.microsoft.com/office/drawing/2014/main" id="{00000000-0008-0000-1300-00007948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554" name="Text Box 122">
            <a:extLst>
              <a:ext uri="{FF2B5EF4-FFF2-40B4-BE49-F238E27FC236}">
                <a16:creationId xmlns:a16="http://schemas.microsoft.com/office/drawing/2014/main" id="{00000000-0008-0000-1300-00007A48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19050</xdr:colOff>
      <xdr:row>82</xdr:row>
      <xdr:rowOff>38100</xdr:rowOff>
    </xdr:from>
    <xdr:to>
      <xdr:col>134</xdr:col>
      <xdr:colOff>57150</xdr:colOff>
      <xdr:row>83</xdr:row>
      <xdr:rowOff>142875</xdr:rowOff>
    </xdr:to>
    <xdr:grpSp>
      <xdr:nvGrpSpPr>
        <xdr:cNvPr id="18555" name="Group 123">
          <a:extLst>
            <a:ext uri="{FF2B5EF4-FFF2-40B4-BE49-F238E27FC236}">
              <a16:creationId xmlns:a16="http://schemas.microsoft.com/office/drawing/2014/main" id="{00000000-0008-0000-1300-00007B480000}"/>
            </a:ext>
          </a:extLst>
        </xdr:cNvPr>
        <xdr:cNvGrpSpPr>
          <a:grpSpLocks/>
        </xdr:cNvGrpSpPr>
      </xdr:nvGrpSpPr>
      <xdr:grpSpPr bwMode="auto">
        <a:xfrm>
          <a:off x="10283638" y="15905629"/>
          <a:ext cx="273424" cy="261658"/>
          <a:chOff x="1067" y="288"/>
          <a:chExt cx="29" cy="27"/>
        </a:xfrm>
      </xdr:grpSpPr>
      <xdr:sp macro="" textlink="">
        <xdr:nvSpPr>
          <xdr:cNvPr id="18556" name="Oval 124">
            <a:extLst>
              <a:ext uri="{FF2B5EF4-FFF2-40B4-BE49-F238E27FC236}">
                <a16:creationId xmlns:a16="http://schemas.microsoft.com/office/drawing/2014/main" id="{00000000-0008-0000-1300-00007C48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557" name="Text Box 125">
            <a:extLst>
              <a:ext uri="{FF2B5EF4-FFF2-40B4-BE49-F238E27FC236}">
                <a16:creationId xmlns:a16="http://schemas.microsoft.com/office/drawing/2014/main" id="{00000000-0008-0000-1300-00007D48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90</xdr:col>
      <xdr:colOff>9525</xdr:colOff>
      <xdr:row>105</xdr:row>
      <xdr:rowOff>180975</xdr:rowOff>
    </xdr:from>
    <xdr:to>
      <xdr:col>93</xdr:col>
      <xdr:colOff>38100</xdr:colOff>
      <xdr:row>106</xdr:row>
      <xdr:rowOff>209550</xdr:rowOff>
    </xdr:to>
    <xdr:sp macro="" textlink="">
      <xdr:nvSpPr>
        <xdr:cNvPr id="18558" name="Text Box 126">
          <a:extLst>
            <a:ext uri="{FF2B5EF4-FFF2-40B4-BE49-F238E27FC236}">
              <a16:creationId xmlns:a16="http://schemas.microsoft.com/office/drawing/2014/main" id="{00000000-0008-0000-1300-00007E480000}"/>
            </a:ext>
          </a:extLst>
        </xdr:cNvPr>
        <xdr:cNvSpPr txBox="1">
          <a:spLocks noChangeArrowheads="1"/>
        </xdr:cNvSpPr>
      </xdr:nvSpPr>
      <xdr:spPr bwMode="auto">
        <a:xfrm>
          <a:off x="6172200" y="16573500"/>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ツ</a:t>
          </a:r>
        </a:p>
      </xdr:txBody>
    </xdr:sp>
    <xdr:clientData/>
  </xdr:twoCellAnchor>
  <xdr:twoCellAnchor editAs="oneCell">
    <xdr:from>
      <xdr:col>25</xdr:col>
      <xdr:colOff>47625</xdr:colOff>
      <xdr:row>124</xdr:row>
      <xdr:rowOff>38100</xdr:rowOff>
    </xdr:from>
    <xdr:to>
      <xdr:col>27</xdr:col>
      <xdr:colOff>57150</xdr:colOff>
      <xdr:row>125</xdr:row>
      <xdr:rowOff>47625</xdr:rowOff>
    </xdr:to>
    <xdr:sp macro="" textlink="">
      <xdr:nvSpPr>
        <xdr:cNvPr id="18559" name="Text Box 127">
          <a:extLst>
            <a:ext uri="{FF2B5EF4-FFF2-40B4-BE49-F238E27FC236}">
              <a16:creationId xmlns:a16="http://schemas.microsoft.com/office/drawing/2014/main" id="{00000000-0008-0000-1300-00007F480000}"/>
            </a:ext>
          </a:extLst>
        </xdr:cNvPr>
        <xdr:cNvSpPr txBox="1">
          <a:spLocks noChangeArrowheads="1"/>
        </xdr:cNvSpPr>
      </xdr:nvSpPr>
      <xdr:spPr bwMode="auto">
        <a:xfrm>
          <a:off x="1952625" y="192976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124</xdr:row>
      <xdr:rowOff>38100</xdr:rowOff>
    </xdr:from>
    <xdr:to>
      <xdr:col>31</xdr:col>
      <xdr:colOff>66675</xdr:colOff>
      <xdr:row>125</xdr:row>
      <xdr:rowOff>47625</xdr:rowOff>
    </xdr:to>
    <xdr:sp macro="" textlink="">
      <xdr:nvSpPr>
        <xdr:cNvPr id="18560" name="Text Box 128">
          <a:extLst>
            <a:ext uri="{FF2B5EF4-FFF2-40B4-BE49-F238E27FC236}">
              <a16:creationId xmlns:a16="http://schemas.microsoft.com/office/drawing/2014/main" id="{00000000-0008-0000-1300-000080480000}"/>
            </a:ext>
          </a:extLst>
        </xdr:cNvPr>
        <xdr:cNvSpPr txBox="1">
          <a:spLocks noChangeArrowheads="1"/>
        </xdr:cNvSpPr>
      </xdr:nvSpPr>
      <xdr:spPr bwMode="auto">
        <a:xfrm>
          <a:off x="2266950" y="192976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124</xdr:row>
      <xdr:rowOff>38100</xdr:rowOff>
    </xdr:from>
    <xdr:ext cx="116541" cy="156882"/>
    <xdr:sp macro="" textlink="">
      <xdr:nvSpPr>
        <xdr:cNvPr id="18561" name="Text Box 129">
          <a:extLst>
            <a:ext uri="{FF2B5EF4-FFF2-40B4-BE49-F238E27FC236}">
              <a16:creationId xmlns:a16="http://schemas.microsoft.com/office/drawing/2014/main" id="{00000000-0008-0000-1300-000081480000}"/>
            </a:ext>
          </a:extLst>
        </xdr:cNvPr>
        <xdr:cNvSpPr txBox="1">
          <a:spLocks noChangeArrowheads="1"/>
        </xdr:cNvSpPr>
      </xdr:nvSpPr>
      <xdr:spPr bwMode="auto">
        <a:xfrm>
          <a:off x="552450" y="192976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128</xdr:row>
      <xdr:rowOff>66675</xdr:rowOff>
    </xdr:from>
    <xdr:to>
      <xdr:col>31</xdr:col>
      <xdr:colOff>0</xdr:colOff>
      <xdr:row>128</xdr:row>
      <xdr:rowOff>66675</xdr:rowOff>
    </xdr:to>
    <xdr:sp macro="" textlink="">
      <xdr:nvSpPr>
        <xdr:cNvPr id="18562" name="Line 130">
          <a:extLst>
            <a:ext uri="{FF2B5EF4-FFF2-40B4-BE49-F238E27FC236}">
              <a16:creationId xmlns:a16="http://schemas.microsoft.com/office/drawing/2014/main" id="{00000000-0008-0000-1300-000082480000}"/>
            </a:ext>
          </a:extLst>
        </xdr:cNvPr>
        <xdr:cNvSpPr>
          <a:spLocks noChangeShapeType="1"/>
        </xdr:cNvSpPr>
      </xdr:nvSpPr>
      <xdr:spPr bwMode="auto">
        <a:xfrm>
          <a:off x="476250" y="201549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27</xdr:col>
      <xdr:colOff>57150</xdr:colOff>
      <xdr:row>133</xdr:row>
      <xdr:rowOff>95250</xdr:rowOff>
    </xdr:from>
    <xdr:to>
      <xdr:col>30</xdr:col>
      <xdr:colOff>9525</xdr:colOff>
      <xdr:row>135</xdr:row>
      <xdr:rowOff>38101</xdr:rowOff>
    </xdr:to>
    <xdr:sp macro="" textlink="">
      <xdr:nvSpPr>
        <xdr:cNvPr id="18563" name="Text Box 131">
          <a:extLst>
            <a:ext uri="{FF2B5EF4-FFF2-40B4-BE49-F238E27FC236}">
              <a16:creationId xmlns:a16="http://schemas.microsoft.com/office/drawing/2014/main" id="{00000000-0008-0000-1300-000083480000}"/>
            </a:ext>
          </a:extLst>
        </xdr:cNvPr>
        <xdr:cNvSpPr txBox="1">
          <a:spLocks noChangeArrowheads="1"/>
        </xdr:cNvSpPr>
      </xdr:nvSpPr>
      <xdr:spPr bwMode="auto">
        <a:xfrm>
          <a:off x="2114550" y="209359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126</xdr:row>
          <xdr:rowOff>38100</xdr:rowOff>
        </xdr:from>
        <xdr:to>
          <xdr:col>12</xdr:col>
          <xdr:colOff>9525</xdr:colOff>
          <xdr:row>128</xdr:row>
          <xdr:rowOff>9525</xdr:rowOff>
        </xdr:to>
        <xdr:sp macro="" textlink="">
          <xdr:nvSpPr>
            <xdr:cNvPr id="18566" name="CommandButton6" hidden="1">
              <a:extLst>
                <a:ext uri="{63B3BB69-23CF-44E3-9099-C40C66FF867C}">
                  <a14:compatExt spid="_x0000_s18566"/>
                </a:ext>
                <a:ext uri="{FF2B5EF4-FFF2-40B4-BE49-F238E27FC236}">
                  <a16:creationId xmlns:a16="http://schemas.microsoft.com/office/drawing/2014/main" id="{00000000-0008-0000-1300-000086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131</xdr:col>
      <xdr:colOff>19050</xdr:colOff>
      <xdr:row>123</xdr:row>
      <xdr:rowOff>38100</xdr:rowOff>
    </xdr:from>
    <xdr:to>
      <xdr:col>134</xdr:col>
      <xdr:colOff>57150</xdr:colOff>
      <xdr:row>124</xdr:row>
      <xdr:rowOff>142875</xdr:rowOff>
    </xdr:to>
    <xdr:grpSp>
      <xdr:nvGrpSpPr>
        <xdr:cNvPr id="18567" name="Group 135">
          <a:extLst>
            <a:ext uri="{FF2B5EF4-FFF2-40B4-BE49-F238E27FC236}">
              <a16:creationId xmlns:a16="http://schemas.microsoft.com/office/drawing/2014/main" id="{00000000-0008-0000-1300-000087480000}"/>
            </a:ext>
          </a:extLst>
        </xdr:cNvPr>
        <xdr:cNvGrpSpPr>
          <a:grpSpLocks/>
        </xdr:cNvGrpSpPr>
      </xdr:nvGrpSpPr>
      <xdr:grpSpPr bwMode="auto">
        <a:xfrm>
          <a:off x="10283638" y="23738541"/>
          <a:ext cx="273424" cy="261658"/>
          <a:chOff x="1067" y="288"/>
          <a:chExt cx="29" cy="27"/>
        </a:xfrm>
      </xdr:grpSpPr>
      <xdr:sp macro="" textlink="">
        <xdr:nvSpPr>
          <xdr:cNvPr id="18568" name="Oval 136">
            <a:extLst>
              <a:ext uri="{FF2B5EF4-FFF2-40B4-BE49-F238E27FC236}">
                <a16:creationId xmlns:a16="http://schemas.microsoft.com/office/drawing/2014/main" id="{00000000-0008-0000-1300-00008848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569" name="Text Box 137">
            <a:extLst>
              <a:ext uri="{FF2B5EF4-FFF2-40B4-BE49-F238E27FC236}">
                <a16:creationId xmlns:a16="http://schemas.microsoft.com/office/drawing/2014/main" id="{00000000-0008-0000-1300-00008948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36</xdr:col>
      <xdr:colOff>19050</xdr:colOff>
      <xdr:row>134</xdr:row>
      <xdr:rowOff>114300</xdr:rowOff>
    </xdr:from>
    <xdr:to>
      <xdr:col>39</xdr:col>
      <xdr:colOff>38100</xdr:colOff>
      <xdr:row>135</xdr:row>
      <xdr:rowOff>133351</xdr:rowOff>
    </xdr:to>
    <xdr:sp macro="" textlink="">
      <xdr:nvSpPr>
        <xdr:cNvPr id="18570" name="Text Box 138">
          <a:extLst>
            <a:ext uri="{FF2B5EF4-FFF2-40B4-BE49-F238E27FC236}">
              <a16:creationId xmlns:a16="http://schemas.microsoft.com/office/drawing/2014/main" id="{00000000-0008-0000-1300-00008A480000}"/>
            </a:ext>
          </a:extLst>
        </xdr:cNvPr>
        <xdr:cNvSpPr txBox="1">
          <a:spLocks noChangeArrowheads="1"/>
        </xdr:cNvSpPr>
      </xdr:nvSpPr>
      <xdr:spPr bwMode="auto">
        <a:xfrm>
          <a:off x="2752725" y="210788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52</xdr:col>
      <xdr:colOff>9525</xdr:colOff>
      <xdr:row>146</xdr:row>
      <xdr:rowOff>266700</xdr:rowOff>
    </xdr:from>
    <xdr:to>
      <xdr:col>55</xdr:col>
      <xdr:colOff>38100</xdr:colOff>
      <xdr:row>147</xdr:row>
      <xdr:rowOff>228600</xdr:rowOff>
    </xdr:to>
    <xdr:sp macro="" textlink="">
      <xdr:nvSpPr>
        <xdr:cNvPr id="18572" name="Text Box 140">
          <a:extLst>
            <a:ext uri="{FF2B5EF4-FFF2-40B4-BE49-F238E27FC236}">
              <a16:creationId xmlns:a16="http://schemas.microsoft.com/office/drawing/2014/main" id="{00000000-0008-0000-1300-00008C480000}"/>
            </a:ext>
          </a:extLst>
        </xdr:cNvPr>
        <xdr:cNvSpPr txBox="1">
          <a:spLocks noChangeArrowheads="1"/>
        </xdr:cNvSpPr>
      </xdr:nvSpPr>
      <xdr:spPr bwMode="auto">
        <a:xfrm>
          <a:off x="3962400" y="22964775"/>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ノ</a:t>
          </a:r>
        </a:p>
      </xdr:txBody>
    </xdr:sp>
    <xdr:clientData/>
  </xdr:twoCellAnchor>
  <xdr:twoCellAnchor editAs="oneCell">
    <xdr:from>
      <xdr:col>44</xdr:col>
      <xdr:colOff>9525</xdr:colOff>
      <xdr:row>134</xdr:row>
      <xdr:rowOff>114300</xdr:rowOff>
    </xdr:from>
    <xdr:to>
      <xdr:col>47</xdr:col>
      <xdr:colOff>38100</xdr:colOff>
      <xdr:row>135</xdr:row>
      <xdr:rowOff>133351</xdr:rowOff>
    </xdr:to>
    <xdr:sp macro="" textlink="">
      <xdr:nvSpPr>
        <xdr:cNvPr id="18573" name="Text Box 141">
          <a:extLst>
            <a:ext uri="{FF2B5EF4-FFF2-40B4-BE49-F238E27FC236}">
              <a16:creationId xmlns:a16="http://schemas.microsoft.com/office/drawing/2014/main" id="{00000000-0008-0000-1300-00008D480000}"/>
            </a:ext>
          </a:extLst>
        </xdr:cNvPr>
        <xdr:cNvSpPr txBox="1">
          <a:spLocks noChangeArrowheads="1"/>
        </xdr:cNvSpPr>
      </xdr:nvSpPr>
      <xdr:spPr bwMode="auto">
        <a:xfrm>
          <a:off x="3352800" y="210788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52</xdr:col>
      <xdr:colOff>19050</xdr:colOff>
      <xdr:row>134</xdr:row>
      <xdr:rowOff>114300</xdr:rowOff>
    </xdr:from>
    <xdr:to>
      <xdr:col>55</xdr:col>
      <xdr:colOff>38100</xdr:colOff>
      <xdr:row>135</xdr:row>
      <xdr:rowOff>133351</xdr:rowOff>
    </xdr:to>
    <xdr:sp macro="" textlink="">
      <xdr:nvSpPr>
        <xdr:cNvPr id="18574" name="Text Box 142">
          <a:extLst>
            <a:ext uri="{FF2B5EF4-FFF2-40B4-BE49-F238E27FC236}">
              <a16:creationId xmlns:a16="http://schemas.microsoft.com/office/drawing/2014/main" id="{00000000-0008-0000-1300-00008E480000}"/>
            </a:ext>
          </a:extLst>
        </xdr:cNvPr>
        <xdr:cNvSpPr txBox="1">
          <a:spLocks noChangeArrowheads="1"/>
        </xdr:cNvSpPr>
      </xdr:nvSpPr>
      <xdr:spPr bwMode="auto">
        <a:xfrm>
          <a:off x="3971925" y="210788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59</xdr:col>
      <xdr:colOff>9525</xdr:colOff>
      <xdr:row>134</xdr:row>
      <xdr:rowOff>114300</xdr:rowOff>
    </xdr:from>
    <xdr:to>
      <xdr:col>62</xdr:col>
      <xdr:colOff>38100</xdr:colOff>
      <xdr:row>135</xdr:row>
      <xdr:rowOff>133351</xdr:rowOff>
    </xdr:to>
    <xdr:sp macro="" textlink="">
      <xdr:nvSpPr>
        <xdr:cNvPr id="18575" name="Text Box 143">
          <a:extLst>
            <a:ext uri="{FF2B5EF4-FFF2-40B4-BE49-F238E27FC236}">
              <a16:creationId xmlns:a16="http://schemas.microsoft.com/office/drawing/2014/main" id="{00000000-0008-0000-1300-00008F480000}"/>
            </a:ext>
          </a:extLst>
        </xdr:cNvPr>
        <xdr:cNvSpPr txBox="1">
          <a:spLocks noChangeArrowheads="1"/>
        </xdr:cNvSpPr>
      </xdr:nvSpPr>
      <xdr:spPr bwMode="auto">
        <a:xfrm>
          <a:off x="4495800" y="210788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65</xdr:col>
      <xdr:colOff>19050</xdr:colOff>
      <xdr:row>134</xdr:row>
      <xdr:rowOff>114300</xdr:rowOff>
    </xdr:from>
    <xdr:to>
      <xdr:col>68</xdr:col>
      <xdr:colOff>47625</xdr:colOff>
      <xdr:row>135</xdr:row>
      <xdr:rowOff>133351</xdr:rowOff>
    </xdr:to>
    <xdr:sp macro="" textlink="">
      <xdr:nvSpPr>
        <xdr:cNvPr id="18576" name="Text Box 144">
          <a:extLst>
            <a:ext uri="{FF2B5EF4-FFF2-40B4-BE49-F238E27FC236}">
              <a16:creationId xmlns:a16="http://schemas.microsoft.com/office/drawing/2014/main" id="{00000000-0008-0000-1300-000090480000}"/>
            </a:ext>
          </a:extLst>
        </xdr:cNvPr>
        <xdr:cNvSpPr txBox="1">
          <a:spLocks noChangeArrowheads="1"/>
        </xdr:cNvSpPr>
      </xdr:nvSpPr>
      <xdr:spPr bwMode="auto">
        <a:xfrm>
          <a:off x="4962525" y="210788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54</a:t>
          </a:r>
        </a:p>
      </xdr:txBody>
    </xdr:sp>
    <xdr:clientData/>
  </xdr:twoCellAnchor>
  <xdr:twoCellAnchor editAs="oneCell">
    <xdr:from>
      <xdr:col>59</xdr:col>
      <xdr:colOff>9525</xdr:colOff>
      <xdr:row>146</xdr:row>
      <xdr:rowOff>266700</xdr:rowOff>
    </xdr:from>
    <xdr:to>
      <xdr:col>62</xdr:col>
      <xdr:colOff>38100</xdr:colOff>
      <xdr:row>147</xdr:row>
      <xdr:rowOff>228600</xdr:rowOff>
    </xdr:to>
    <xdr:sp macro="" textlink="">
      <xdr:nvSpPr>
        <xdr:cNvPr id="18577" name="Text Box 145">
          <a:extLst>
            <a:ext uri="{FF2B5EF4-FFF2-40B4-BE49-F238E27FC236}">
              <a16:creationId xmlns:a16="http://schemas.microsoft.com/office/drawing/2014/main" id="{00000000-0008-0000-1300-000091480000}"/>
            </a:ext>
          </a:extLst>
        </xdr:cNvPr>
        <xdr:cNvSpPr txBox="1">
          <a:spLocks noChangeArrowheads="1"/>
        </xdr:cNvSpPr>
      </xdr:nvSpPr>
      <xdr:spPr bwMode="auto">
        <a:xfrm>
          <a:off x="4495800" y="22964775"/>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ハ</a:t>
          </a:r>
        </a:p>
      </xdr:txBody>
    </xdr:sp>
    <xdr:clientData/>
  </xdr:twoCellAnchor>
  <xdr:twoCellAnchor editAs="oneCell">
    <xdr:from>
      <xdr:col>36</xdr:col>
      <xdr:colOff>9525</xdr:colOff>
      <xdr:row>146</xdr:row>
      <xdr:rowOff>266700</xdr:rowOff>
    </xdr:from>
    <xdr:to>
      <xdr:col>39</xdr:col>
      <xdr:colOff>47625</xdr:colOff>
      <xdr:row>147</xdr:row>
      <xdr:rowOff>200025</xdr:rowOff>
    </xdr:to>
    <xdr:sp macro="" textlink="">
      <xdr:nvSpPr>
        <xdr:cNvPr id="18578" name="Text Box 146">
          <a:extLst>
            <a:ext uri="{FF2B5EF4-FFF2-40B4-BE49-F238E27FC236}">
              <a16:creationId xmlns:a16="http://schemas.microsoft.com/office/drawing/2014/main" id="{00000000-0008-0000-1300-000092480000}"/>
            </a:ext>
          </a:extLst>
        </xdr:cNvPr>
        <xdr:cNvSpPr txBox="1">
          <a:spLocks noChangeArrowheads="1"/>
        </xdr:cNvSpPr>
      </xdr:nvSpPr>
      <xdr:spPr bwMode="auto">
        <a:xfrm>
          <a:off x="2743200" y="2296477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ヌ</a:t>
          </a:r>
        </a:p>
      </xdr:txBody>
    </xdr:sp>
    <xdr:clientData/>
  </xdr:twoCellAnchor>
  <xdr:twoCellAnchor editAs="oneCell">
    <xdr:from>
      <xdr:col>44</xdr:col>
      <xdr:colOff>19050</xdr:colOff>
      <xdr:row>146</xdr:row>
      <xdr:rowOff>266700</xdr:rowOff>
    </xdr:from>
    <xdr:to>
      <xdr:col>47</xdr:col>
      <xdr:colOff>38100</xdr:colOff>
      <xdr:row>147</xdr:row>
      <xdr:rowOff>228600</xdr:rowOff>
    </xdr:to>
    <xdr:sp macro="" textlink="">
      <xdr:nvSpPr>
        <xdr:cNvPr id="18579" name="Text Box 147">
          <a:extLst>
            <a:ext uri="{FF2B5EF4-FFF2-40B4-BE49-F238E27FC236}">
              <a16:creationId xmlns:a16="http://schemas.microsoft.com/office/drawing/2014/main" id="{00000000-0008-0000-1300-000093480000}"/>
            </a:ext>
          </a:extLst>
        </xdr:cNvPr>
        <xdr:cNvSpPr txBox="1">
          <a:spLocks noChangeArrowheads="1"/>
        </xdr:cNvSpPr>
      </xdr:nvSpPr>
      <xdr:spPr bwMode="auto">
        <a:xfrm>
          <a:off x="3362325" y="22964775"/>
          <a:ext cx="247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ネ</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85</xdr:row>
          <xdr:rowOff>38100</xdr:rowOff>
        </xdr:from>
        <xdr:to>
          <xdr:col>24</xdr:col>
          <xdr:colOff>47625</xdr:colOff>
          <xdr:row>87</xdr:row>
          <xdr:rowOff>9525</xdr:rowOff>
        </xdr:to>
        <xdr:sp macro="" textlink="">
          <xdr:nvSpPr>
            <xdr:cNvPr id="18585" name="CommandButton5" hidden="1">
              <a:extLst>
                <a:ext uri="{63B3BB69-23CF-44E3-9099-C40C66FF867C}">
                  <a14:compatExt spid="_x0000_s18585"/>
                </a:ext>
                <a:ext uri="{FF2B5EF4-FFF2-40B4-BE49-F238E27FC236}">
                  <a16:creationId xmlns:a16="http://schemas.microsoft.com/office/drawing/2014/main" id="{00000000-0008-0000-1300-000099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59</xdr:col>
      <xdr:colOff>9525</xdr:colOff>
      <xdr:row>159</xdr:row>
      <xdr:rowOff>171450</xdr:rowOff>
    </xdr:from>
    <xdr:to>
      <xdr:col>60</xdr:col>
      <xdr:colOff>47625</xdr:colOff>
      <xdr:row>160</xdr:row>
      <xdr:rowOff>133350</xdr:rowOff>
    </xdr:to>
    <xdr:sp macro="" textlink="">
      <xdr:nvSpPr>
        <xdr:cNvPr id="18591" name="Text Box 159">
          <a:extLst>
            <a:ext uri="{FF2B5EF4-FFF2-40B4-BE49-F238E27FC236}">
              <a16:creationId xmlns:a16="http://schemas.microsoft.com/office/drawing/2014/main" id="{00000000-0008-0000-1300-00009F480000}"/>
            </a:ext>
          </a:extLst>
        </xdr:cNvPr>
        <xdr:cNvSpPr txBox="1">
          <a:spLocks noChangeArrowheads="1"/>
        </xdr:cNvSpPr>
      </xdr:nvSpPr>
      <xdr:spPr bwMode="auto">
        <a:xfrm>
          <a:off x="4495800" y="250317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明朝"/>
              <a:ea typeface="ＭＳ Ｐ明朝"/>
            </a:rPr>
            <a:t>v</a:t>
          </a:r>
          <a:endParaRPr lang="ja-JP" altLang="en-US" sz="600" b="0" i="0" u="none" strike="noStrike" baseline="0">
            <a:solidFill>
              <a:srgbClr val="000000"/>
            </a:solidFill>
            <a:latin typeface="ＭＳ Ｐ明朝"/>
            <a:ea typeface="ＭＳ Ｐ明朝"/>
          </a:endParaRPr>
        </a:p>
      </xdr:txBody>
    </xdr:sp>
    <xdr:clientData/>
  </xdr:twoCellAnchor>
  <xdr:twoCellAnchor editAs="oneCell">
    <xdr:from>
      <xdr:col>45</xdr:col>
      <xdr:colOff>0</xdr:colOff>
      <xdr:row>94</xdr:row>
      <xdr:rowOff>0</xdr:rowOff>
    </xdr:from>
    <xdr:to>
      <xdr:col>48</xdr:col>
      <xdr:colOff>38100</xdr:colOff>
      <xdr:row>94</xdr:row>
      <xdr:rowOff>142875</xdr:rowOff>
    </xdr:to>
    <xdr:sp macro="" textlink="">
      <xdr:nvSpPr>
        <xdr:cNvPr id="18602" name="Text Box 170">
          <a:extLst>
            <a:ext uri="{FF2B5EF4-FFF2-40B4-BE49-F238E27FC236}">
              <a16:creationId xmlns:a16="http://schemas.microsoft.com/office/drawing/2014/main" id="{00000000-0008-0000-1300-0000AA480000}"/>
            </a:ext>
          </a:extLst>
        </xdr:cNvPr>
        <xdr:cNvSpPr txBox="1">
          <a:spLocks noChangeArrowheads="1"/>
        </xdr:cNvSpPr>
      </xdr:nvSpPr>
      <xdr:spPr bwMode="auto">
        <a:xfrm>
          <a:off x="2733675" y="147828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26</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0</xdr:colOff>
      <xdr:row>94</xdr:row>
      <xdr:rowOff>0</xdr:rowOff>
    </xdr:from>
    <xdr:to>
      <xdr:col>57</xdr:col>
      <xdr:colOff>38099</xdr:colOff>
      <xdr:row>94</xdr:row>
      <xdr:rowOff>142875</xdr:rowOff>
    </xdr:to>
    <xdr:sp macro="" textlink="">
      <xdr:nvSpPr>
        <xdr:cNvPr id="18603" name="Text Box 171">
          <a:extLst>
            <a:ext uri="{FF2B5EF4-FFF2-40B4-BE49-F238E27FC236}">
              <a16:creationId xmlns:a16="http://schemas.microsoft.com/office/drawing/2014/main" id="{00000000-0008-0000-1300-0000AB480000}"/>
            </a:ext>
          </a:extLst>
        </xdr:cNvPr>
        <xdr:cNvSpPr txBox="1">
          <a:spLocks noChangeArrowheads="1"/>
        </xdr:cNvSpPr>
      </xdr:nvSpPr>
      <xdr:spPr bwMode="auto">
        <a:xfrm>
          <a:off x="3419475" y="147828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108</xdr:col>
      <xdr:colOff>0</xdr:colOff>
      <xdr:row>94</xdr:row>
      <xdr:rowOff>0</xdr:rowOff>
    </xdr:from>
    <xdr:to>
      <xdr:col>111</xdr:col>
      <xdr:colOff>19050</xdr:colOff>
      <xdr:row>94</xdr:row>
      <xdr:rowOff>142875</xdr:rowOff>
    </xdr:to>
    <xdr:sp macro="" textlink="">
      <xdr:nvSpPr>
        <xdr:cNvPr id="18604" name="Text Box 172">
          <a:extLst>
            <a:ext uri="{FF2B5EF4-FFF2-40B4-BE49-F238E27FC236}">
              <a16:creationId xmlns:a16="http://schemas.microsoft.com/office/drawing/2014/main" id="{00000000-0008-0000-1300-0000AC480000}"/>
            </a:ext>
          </a:extLst>
        </xdr:cNvPr>
        <xdr:cNvSpPr txBox="1">
          <a:spLocks noChangeArrowheads="1"/>
        </xdr:cNvSpPr>
      </xdr:nvSpPr>
      <xdr:spPr bwMode="auto">
        <a:xfrm>
          <a:off x="7534275" y="147828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126</xdr:col>
      <xdr:colOff>0</xdr:colOff>
      <xdr:row>93</xdr:row>
      <xdr:rowOff>114300</xdr:rowOff>
    </xdr:from>
    <xdr:to>
      <xdr:col>129</xdr:col>
      <xdr:colOff>38101</xdr:colOff>
      <xdr:row>94</xdr:row>
      <xdr:rowOff>133350</xdr:rowOff>
    </xdr:to>
    <xdr:sp macro="" textlink="">
      <xdr:nvSpPr>
        <xdr:cNvPr id="18605" name="Text Box 173">
          <a:extLst>
            <a:ext uri="{FF2B5EF4-FFF2-40B4-BE49-F238E27FC236}">
              <a16:creationId xmlns:a16="http://schemas.microsoft.com/office/drawing/2014/main" id="{00000000-0008-0000-1300-0000AD480000}"/>
            </a:ext>
          </a:extLst>
        </xdr:cNvPr>
        <xdr:cNvSpPr txBox="1">
          <a:spLocks noChangeArrowheads="1"/>
        </xdr:cNvSpPr>
      </xdr:nvSpPr>
      <xdr:spPr bwMode="auto">
        <a:xfrm>
          <a:off x="8905875" y="1477327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119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117</xdr:col>
      <xdr:colOff>0</xdr:colOff>
      <xdr:row>94</xdr:row>
      <xdr:rowOff>0</xdr:rowOff>
    </xdr:from>
    <xdr:to>
      <xdr:col>120</xdr:col>
      <xdr:colOff>38099</xdr:colOff>
      <xdr:row>94</xdr:row>
      <xdr:rowOff>142875</xdr:rowOff>
    </xdr:to>
    <xdr:sp macro="" textlink="">
      <xdr:nvSpPr>
        <xdr:cNvPr id="18606" name="Text Box 174">
          <a:extLst>
            <a:ext uri="{FF2B5EF4-FFF2-40B4-BE49-F238E27FC236}">
              <a16:creationId xmlns:a16="http://schemas.microsoft.com/office/drawing/2014/main" id="{00000000-0008-0000-1300-0000AE480000}"/>
            </a:ext>
          </a:extLst>
        </xdr:cNvPr>
        <xdr:cNvSpPr txBox="1">
          <a:spLocks noChangeArrowheads="1"/>
        </xdr:cNvSpPr>
      </xdr:nvSpPr>
      <xdr:spPr bwMode="auto">
        <a:xfrm>
          <a:off x="8220075" y="147828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109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63</xdr:col>
      <xdr:colOff>0</xdr:colOff>
      <xdr:row>93</xdr:row>
      <xdr:rowOff>119903</xdr:rowOff>
    </xdr:from>
    <xdr:to>
      <xdr:col>66</xdr:col>
      <xdr:colOff>38350</xdr:colOff>
      <xdr:row>94</xdr:row>
      <xdr:rowOff>138867</xdr:rowOff>
    </xdr:to>
    <xdr:sp macro="" textlink="">
      <xdr:nvSpPr>
        <xdr:cNvPr id="1055" name="Text Box 31">
          <a:extLst>
            <a:ext uri="{FF2B5EF4-FFF2-40B4-BE49-F238E27FC236}">
              <a16:creationId xmlns:a16="http://schemas.microsoft.com/office/drawing/2014/main" id="{00000000-0008-0000-1300-00001F040000}"/>
            </a:ext>
          </a:extLst>
        </xdr:cNvPr>
        <xdr:cNvSpPr txBox="1">
          <a:spLocks noChangeArrowheads="1"/>
        </xdr:cNvSpPr>
      </xdr:nvSpPr>
      <xdr:spPr bwMode="auto">
        <a:xfrm>
          <a:off x="4133850"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72</xdr:col>
      <xdr:colOff>14568</xdr:colOff>
      <xdr:row>93</xdr:row>
      <xdr:rowOff>119903</xdr:rowOff>
    </xdr:from>
    <xdr:to>
      <xdr:col>75</xdr:col>
      <xdr:colOff>33717</xdr:colOff>
      <xdr:row>94</xdr:row>
      <xdr:rowOff>138867</xdr:rowOff>
    </xdr:to>
    <xdr:sp macro="" textlink="">
      <xdr:nvSpPr>
        <xdr:cNvPr id="1058" name="Text Box 34">
          <a:extLst>
            <a:ext uri="{FF2B5EF4-FFF2-40B4-BE49-F238E27FC236}">
              <a16:creationId xmlns:a16="http://schemas.microsoft.com/office/drawing/2014/main" id="{00000000-0008-0000-1300-000022040000}"/>
            </a:ext>
          </a:extLst>
        </xdr:cNvPr>
        <xdr:cNvSpPr txBox="1">
          <a:spLocks noChangeArrowheads="1"/>
        </xdr:cNvSpPr>
      </xdr:nvSpPr>
      <xdr:spPr bwMode="auto">
        <a:xfrm>
          <a:off x="4657725"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81</xdr:col>
      <xdr:colOff>10085</xdr:colOff>
      <xdr:row>93</xdr:row>
      <xdr:rowOff>119903</xdr:rowOff>
    </xdr:from>
    <xdr:to>
      <xdr:col>84</xdr:col>
      <xdr:colOff>29135</xdr:colOff>
      <xdr:row>94</xdr:row>
      <xdr:rowOff>138867</xdr:rowOff>
    </xdr:to>
    <xdr:sp macro="" textlink="">
      <xdr:nvSpPr>
        <xdr:cNvPr id="1059" name="Text Box 35">
          <a:extLst>
            <a:ext uri="{FF2B5EF4-FFF2-40B4-BE49-F238E27FC236}">
              <a16:creationId xmlns:a16="http://schemas.microsoft.com/office/drawing/2014/main" id="{00000000-0008-0000-1300-000023040000}"/>
            </a:ext>
          </a:extLst>
        </xdr:cNvPr>
        <xdr:cNvSpPr txBox="1">
          <a:spLocks noChangeArrowheads="1"/>
        </xdr:cNvSpPr>
      </xdr:nvSpPr>
      <xdr:spPr bwMode="auto">
        <a:xfrm>
          <a:off x="5200650"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90</xdr:col>
      <xdr:colOff>24653</xdr:colOff>
      <xdr:row>93</xdr:row>
      <xdr:rowOff>119903</xdr:rowOff>
    </xdr:from>
    <xdr:to>
      <xdr:col>93</xdr:col>
      <xdr:colOff>43703</xdr:colOff>
      <xdr:row>94</xdr:row>
      <xdr:rowOff>138867</xdr:rowOff>
    </xdr:to>
    <xdr:sp macro="" textlink="">
      <xdr:nvSpPr>
        <xdr:cNvPr id="1060" name="Text Box 36">
          <a:extLst>
            <a:ext uri="{FF2B5EF4-FFF2-40B4-BE49-F238E27FC236}">
              <a16:creationId xmlns:a16="http://schemas.microsoft.com/office/drawing/2014/main" id="{00000000-0008-0000-1300-000024040000}"/>
            </a:ext>
          </a:extLst>
        </xdr:cNvPr>
        <xdr:cNvSpPr txBox="1">
          <a:spLocks noChangeArrowheads="1"/>
        </xdr:cNvSpPr>
      </xdr:nvSpPr>
      <xdr:spPr bwMode="auto">
        <a:xfrm>
          <a:off x="5743575"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99</xdr:col>
      <xdr:colOff>1121</xdr:colOff>
      <xdr:row>93</xdr:row>
      <xdr:rowOff>119903</xdr:rowOff>
    </xdr:from>
    <xdr:to>
      <xdr:col>102</xdr:col>
      <xdr:colOff>39121</xdr:colOff>
      <xdr:row>94</xdr:row>
      <xdr:rowOff>138867</xdr:rowOff>
    </xdr:to>
    <xdr:sp macro="" textlink="">
      <xdr:nvSpPr>
        <xdr:cNvPr id="1098" name="Text Box 74">
          <a:extLst>
            <a:ext uri="{FF2B5EF4-FFF2-40B4-BE49-F238E27FC236}">
              <a16:creationId xmlns:a16="http://schemas.microsoft.com/office/drawing/2014/main" id="{00000000-0008-0000-1300-00004A040000}"/>
            </a:ext>
          </a:extLst>
        </xdr:cNvPr>
        <xdr:cNvSpPr txBox="1">
          <a:spLocks noChangeArrowheads="1"/>
        </xdr:cNvSpPr>
      </xdr:nvSpPr>
      <xdr:spPr bwMode="auto">
        <a:xfrm>
          <a:off x="6267450"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108</xdr:col>
      <xdr:colOff>9525</xdr:colOff>
      <xdr:row>106</xdr:row>
      <xdr:rowOff>0</xdr:rowOff>
    </xdr:from>
    <xdr:to>
      <xdr:col>111</xdr:col>
      <xdr:colOff>38100</xdr:colOff>
      <xdr:row>106</xdr:row>
      <xdr:rowOff>228600</xdr:rowOff>
    </xdr:to>
    <xdr:sp macro="" textlink="">
      <xdr:nvSpPr>
        <xdr:cNvPr id="18613" name="Text Box 181">
          <a:extLst>
            <a:ext uri="{FF2B5EF4-FFF2-40B4-BE49-F238E27FC236}">
              <a16:creationId xmlns:a16="http://schemas.microsoft.com/office/drawing/2014/main" id="{00000000-0008-0000-1300-0000B5480000}"/>
            </a:ext>
          </a:extLst>
        </xdr:cNvPr>
        <xdr:cNvSpPr txBox="1">
          <a:spLocks noChangeArrowheads="1"/>
        </xdr:cNvSpPr>
      </xdr:nvSpPr>
      <xdr:spPr bwMode="auto">
        <a:xfrm>
          <a:off x="7543800" y="16583025"/>
          <a:ext cx="2571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ト</a:t>
          </a:r>
        </a:p>
      </xdr:txBody>
    </xdr:sp>
    <xdr:clientData/>
  </xdr:twoCellAnchor>
  <xdr:twoCellAnchor editAs="oneCell">
    <xdr:from>
      <xdr:col>117</xdr:col>
      <xdr:colOff>9525</xdr:colOff>
      <xdr:row>106</xdr:row>
      <xdr:rowOff>0</xdr:rowOff>
    </xdr:from>
    <xdr:to>
      <xdr:col>120</xdr:col>
      <xdr:colOff>38099</xdr:colOff>
      <xdr:row>106</xdr:row>
      <xdr:rowOff>228600</xdr:rowOff>
    </xdr:to>
    <xdr:sp macro="" textlink="">
      <xdr:nvSpPr>
        <xdr:cNvPr id="18614" name="Text Box 182">
          <a:extLst>
            <a:ext uri="{FF2B5EF4-FFF2-40B4-BE49-F238E27FC236}">
              <a16:creationId xmlns:a16="http://schemas.microsoft.com/office/drawing/2014/main" id="{00000000-0008-0000-1300-0000B6480000}"/>
            </a:ext>
          </a:extLst>
        </xdr:cNvPr>
        <xdr:cNvSpPr txBox="1">
          <a:spLocks noChangeArrowheads="1"/>
        </xdr:cNvSpPr>
      </xdr:nvSpPr>
      <xdr:spPr bwMode="auto">
        <a:xfrm>
          <a:off x="8229600" y="16583025"/>
          <a:ext cx="2571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ナ</a:t>
          </a:r>
        </a:p>
      </xdr:txBody>
    </xdr:sp>
    <xdr:clientData/>
  </xdr:twoCellAnchor>
  <xdr:twoCellAnchor editAs="oneCell">
    <xdr:from>
      <xdr:col>133</xdr:col>
      <xdr:colOff>0</xdr:colOff>
      <xdr:row>93</xdr:row>
      <xdr:rowOff>95250</xdr:rowOff>
    </xdr:from>
    <xdr:to>
      <xdr:col>136</xdr:col>
      <xdr:colOff>38100</xdr:colOff>
      <xdr:row>94</xdr:row>
      <xdr:rowOff>114300</xdr:rowOff>
    </xdr:to>
    <xdr:sp macro="" textlink="">
      <xdr:nvSpPr>
        <xdr:cNvPr id="18615" name="Text Box 34">
          <a:extLst>
            <a:ext uri="{FF2B5EF4-FFF2-40B4-BE49-F238E27FC236}">
              <a16:creationId xmlns:a16="http://schemas.microsoft.com/office/drawing/2014/main" id="{00000000-0008-0000-1300-0000B7480000}"/>
            </a:ext>
          </a:extLst>
        </xdr:cNvPr>
        <xdr:cNvSpPr txBox="1">
          <a:spLocks noChangeArrowheads="1"/>
        </xdr:cNvSpPr>
      </xdr:nvSpPr>
      <xdr:spPr bwMode="auto">
        <a:xfrm>
          <a:off x="9439275" y="14754225"/>
          <a:ext cx="2667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0" anchor="t"/>
        <a:lstStyle/>
        <a:p>
          <a:pPr algn="l" rtl="0">
            <a:defRPr sz="1000"/>
          </a:pPr>
          <a:r>
            <a:rPr lang="ja-JP" altLang="en-US" sz="600" b="0" i="0" u="none" strike="noStrike" baseline="0">
              <a:solidFill>
                <a:srgbClr val="000000"/>
              </a:solidFill>
              <a:latin typeface="ＭＳ Ｐゴシック"/>
              <a:ea typeface="ＭＳ Ｐゴシック"/>
            </a:rPr>
            <a:t>1</a:t>
          </a:r>
          <a:r>
            <a:rPr lang="en-US" altLang="ja-JP" sz="600" b="0" i="0" u="none" strike="noStrike" baseline="0">
              <a:solidFill>
                <a:srgbClr val="000000"/>
              </a:solidFill>
              <a:latin typeface="ＭＳ Ｐゴシック"/>
              <a:ea typeface="ＭＳ Ｐゴシック"/>
            </a:rPr>
            <a:t>28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78</xdr:col>
      <xdr:colOff>9525</xdr:colOff>
      <xdr:row>52</xdr:row>
      <xdr:rowOff>109903</xdr:rowOff>
    </xdr:from>
    <xdr:to>
      <xdr:col>81</xdr:col>
      <xdr:colOff>38100</xdr:colOff>
      <xdr:row>53</xdr:row>
      <xdr:rowOff>128222</xdr:rowOff>
    </xdr:to>
    <xdr:sp macro="" textlink="">
      <xdr:nvSpPr>
        <xdr:cNvPr id="18616" name="Text Box 184">
          <a:extLst>
            <a:ext uri="{FF2B5EF4-FFF2-40B4-BE49-F238E27FC236}">
              <a16:creationId xmlns:a16="http://schemas.microsoft.com/office/drawing/2014/main" id="{00000000-0008-0000-1300-0000B8480000}"/>
            </a:ext>
          </a:extLst>
        </xdr:cNvPr>
        <xdr:cNvSpPr txBox="1">
          <a:spLocks noChangeArrowheads="1"/>
        </xdr:cNvSpPr>
      </xdr:nvSpPr>
      <xdr:spPr bwMode="auto">
        <a:xfrm>
          <a:off x="5717198" y="8521211"/>
          <a:ext cx="248383"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120</xdr:col>
      <xdr:colOff>9525</xdr:colOff>
      <xdr:row>64</xdr:row>
      <xdr:rowOff>171450</xdr:rowOff>
    </xdr:from>
    <xdr:to>
      <xdr:col>123</xdr:col>
      <xdr:colOff>19050</xdr:colOff>
      <xdr:row>65</xdr:row>
      <xdr:rowOff>209550</xdr:rowOff>
    </xdr:to>
    <xdr:sp macro="" textlink="">
      <xdr:nvSpPr>
        <xdr:cNvPr id="18617" name="Text Box 185">
          <a:extLst>
            <a:ext uri="{FF2B5EF4-FFF2-40B4-BE49-F238E27FC236}">
              <a16:creationId xmlns:a16="http://schemas.microsoft.com/office/drawing/2014/main" id="{00000000-0008-0000-1300-0000B9480000}"/>
            </a:ext>
          </a:extLst>
        </xdr:cNvPr>
        <xdr:cNvSpPr txBox="1">
          <a:spLocks noChangeArrowheads="1"/>
        </xdr:cNvSpPr>
      </xdr:nvSpPr>
      <xdr:spPr bwMode="auto">
        <a:xfrm>
          <a:off x="9144000" y="10306050"/>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p>
      </xdr:txBody>
    </xdr:sp>
    <xdr:clientData/>
  </xdr:twoCellAnchor>
  <xdr:twoCellAnchor editAs="oneCell">
    <xdr:from>
      <xdr:col>78</xdr:col>
      <xdr:colOff>47625</xdr:colOff>
      <xdr:row>68</xdr:row>
      <xdr:rowOff>171450</xdr:rowOff>
    </xdr:from>
    <xdr:to>
      <xdr:col>81</xdr:col>
      <xdr:colOff>57150</xdr:colOff>
      <xdr:row>70</xdr:row>
      <xdr:rowOff>19050</xdr:rowOff>
    </xdr:to>
    <xdr:sp macro="" textlink="">
      <xdr:nvSpPr>
        <xdr:cNvPr id="18618" name="Text Box 186">
          <a:extLst>
            <a:ext uri="{FF2B5EF4-FFF2-40B4-BE49-F238E27FC236}">
              <a16:creationId xmlns:a16="http://schemas.microsoft.com/office/drawing/2014/main" id="{00000000-0008-0000-1300-0000BA480000}"/>
            </a:ext>
          </a:extLst>
        </xdr:cNvPr>
        <xdr:cNvSpPr txBox="1">
          <a:spLocks noChangeArrowheads="1"/>
        </xdr:cNvSpPr>
      </xdr:nvSpPr>
      <xdr:spPr bwMode="auto">
        <a:xfrm>
          <a:off x="5981700" y="11153775"/>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ユ</a:t>
          </a:r>
        </a:p>
      </xdr:txBody>
    </xdr:sp>
    <xdr:clientData/>
  </xdr:twoCellAnchor>
  <xdr:twoCellAnchor editAs="oneCell">
    <xdr:from>
      <xdr:col>78</xdr:col>
      <xdr:colOff>38100</xdr:colOff>
      <xdr:row>72</xdr:row>
      <xdr:rowOff>171450</xdr:rowOff>
    </xdr:from>
    <xdr:to>
      <xdr:col>80</xdr:col>
      <xdr:colOff>0</xdr:colOff>
      <xdr:row>73</xdr:row>
      <xdr:rowOff>133350</xdr:rowOff>
    </xdr:to>
    <xdr:sp macro="" textlink="">
      <xdr:nvSpPr>
        <xdr:cNvPr id="18619" name="Text Box 187">
          <a:extLst>
            <a:ext uri="{FF2B5EF4-FFF2-40B4-BE49-F238E27FC236}">
              <a16:creationId xmlns:a16="http://schemas.microsoft.com/office/drawing/2014/main" id="{00000000-0008-0000-1300-0000BB480000}"/>
            </a:ext>
          </a:extLst>
        </xdr:cNvPr>
        <xdr:cNvSpPr txBox="1">
          <a:spLocks noChangeArrowheads="1"/>
        </xdr:cNvSpPr>
      </xdr:nvSpPr>
      <xdr:spPr bwMode="auto">
        <a:xfrm>
          <a:off x="5972175" y="11953875"/>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i</a:t>
          </a:r>
        </a:p>
      </xdr:txBody>
    </xdr:sp>
    <xdr:clientData/>
  </xdr:twoCellAnchor>
  <xdr:oneCellAnchor>
    <xdr:from>
      <xdr:col>36</xdr:col>
      <xdr:colOff>9525</xdr:colOff>
      <xdr:row>105</xdr:row>
      <xdr:rowOff>180975</xdr:rowOff>
    </xdr:from>
    <xdr:ext cx="252205" cy="219075"/>
    <xdr:sp macro="" textlink="">
      <xdr:nvSpPr>
        <xdr:cNvPr id="132" name="Text Box 79">
          <a:extLst>
            <a:ext uri="{FF2B5EF4-FFF2-40B4-BE49-F238E27FC236}">
              <a16:creationId xmlns:a16="http://schemas.microsoft.com/office/drawing/2014/main" id="{00000000-0008-0000-1300-000084000000}"/>
            </a:ext>
          </a:extLst>
        </xdr:cNvPr>
        <xdr:cNvSpPr txBox="1">
          <a:spLocks noChangeArrowheads="1"/>
        </xdr:cNvSpPr>
      </xdr:nvSpPr>
      <xdr:spPr bwMode="auto">
        <a:xfrm>
          <a:off x="3355699" y="16580540"/>
          <a:ext cx="25220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p>
      </xdr:txBody>
    </xdr:sp>
    <xdr:clientData/>
  </xdr:oneCellAnchor>
  <xdr:oneCellAnchor>
    <xdr:from>
      <xdr:col>36</xdr:col>
      <xdr:colOff>9525</xdr:colOff>
      <xdr:row>118</xdr:row>
      <xdr:rowOff>180975</xdr:rowOff>
    </xdr:from>
    <xdr:ext cx="112643" cy="152400"/>
    <xdr:sp macro="" textlink="">
      <xdr:nvSpPr>
        <xdr:cNvPr id="133" name="Text Box 111">
          <a:extLst>
            <a:ext uri="{FF2B5EF4-FFF2-40B4-BE49-F238E27FC236}">
              <a16:creationId xmlns:a16="http://schemas.microsoft.com/office/drawing/2014/main" id="{00000000-0008-0000-1300-000085000000}"/>
            </a:ext>
          </a:extLst>
        </xdr:cNvPr>
        <xdr:cNvSpPr txBox="1">
          <a:spLocks noChangeArrowheads="1"/>
        </xdr:cNvSpPr>
      </xdr:nvSpPr>
      <xdr:spPr bwMode="auto">
        <a:xfrm>
          <a:off x="3355699" y="18651192"/>
          <a:ext cx="112643"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p</a:t>
          </a:r>
        </a:p>
      </xdr:txBody>
    </xdr:sp>
    <xdr:clientData/>
  </xdr:oneCellAnchor>
  <xdr:oneCellAnchor>
    <xdr:from>
      <xdr:col>36</xdr:col>
      <xdr:colOff>0</xdr:colOff>
      <xdr:row>94</xdr:row>
      <xdr:rowOff>0</xdr:rowOff>
    </xdr:from>
    <xdr:ext cx="261730" cy="142875"/>
    <xdr:sp macro="" textlink="">
      <xdr:nvSpPr>
        <xdr:cNvPr id="134" name="Text Box 170">
          <a:extLst>
            <a:ext uri="{FF2B5EF4-FFF2-40B4-BE49-F238E27FC236}">
              <a16:creationId xmlns:a16="http://schemas.microsoft.com/office/drawing/2014/main" id="{00000000-0008-0000-1300-000086000000}"/>
            </a:ext>
          </a:extLst>
        </xdr:cNvPr>
        <xdr:cNvSpPr txBox="1">
          <a:spLocks noChangeArrowheads="1"/>
        </xdr:cNvSpPr>
      </xdr:nvSpPr>
      <xdr:spPr bwMode="auto">
        <a:xfrm>
          <a:off x="3346174" y="14792739"/>
          <a:ext cx="26173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12</a:t>
          </a:r>
        </a:p>
      </xdr:txBody>
    </xdr:sp>
    <xdr:clientData/>
  </xdr:oneCellAnchor>
  <xdr:oneCellAnchor>
    <xdr:from>
      <xdr:col>106</xdr:col>
      <xdr:colOff>28575</xdr:colOff>
      <xdr:row>68</xdr:row>
      <xdr:rowOff>171450</xdr:rowOff>
    </xdr:from>
    <xdr:ext cx="241697" cy="228600"/>
    <xdr:sp macro="" textlink="">
      <xdr:nvSpPr>
        <xdr:cNvPr id="143" name="Text Box 103">
          <a:extLst>
            <a:ext uri="{FF2B5EF4-FFF2-40B4-BE49-F238E27FC236}">
              <a16:creationId xmlns:a16="http://schemas.microsoft.com/office/drawing/2014/main" id="{00000000-0008-0000-1300-00008F000000}"/>
            </a:ext>
          </a:extLst>
        </xdr:cNvPr>
        <xdr:cNvSpPr txBox="1">
          <a:spLocks noChangeArrowheads="1"/>
        </xdr:cNvSpPr>
      </xdr:nvSpPr>
      <xdr:spPr bwMode="auto">
        <a:xfrm>
          <a:off x="7136606" y="11137106"/>
          <a:ext cx="24169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Ｐ明朝"/>
            <a:ea typeface="ＭＳ Ｐ明朝"/>
          </a:endParaRPr>
        </a:p>
      </xdr:txBody>
    </xdr:sp>
    <xdr:clientData/>
  </xdr:oneCellAnchor>
</xdr:wsDr>
</file>

<file path=xl/drawings/drawing19.xml><?xml version="1.0" encoding="utf-8"?>
<xdr:wsDr xmlns:xdr="http://schemas.openxmlformats.org/drawingml/2006/spreadsheetDrawing" xmlns:a="http://schemas.openxmlformats.org/drawingml/2006/main">
  <xdr:twoCellAnchor editAs="oneCell">
    <xdr:from>
      <xdr:col>25</xdr:col>
      <xdr:colOff>47625</xdr:colOff>
      <xdr:row>1</xdr:row>
      <xdr:rowOff>38100</xdr:rowOff>
    </xdr:from>
    <xdr:to>
      <xdr:col>27</xdr:col>
      <xdr:colOff>57150</xdr:colOff>
      <xdr:row>2</xdr:row>
      <xdr:rowOff>47625</xdr:rowOff>
    </xdr:to>
    <xdr:sp macro="" textlink="">
      <xdr:nvSpPr>
        <xdr:cNvPr id="19457" name="Text Box 1">
          <a:extLst>
            <a:ext uri="{FF2B5EF4-FFF2-40B4-BE49-F238E27FC236}">
              <a16:creationId xmlns:a16="http://schemas.microsoft.com/office/drawing/2014/main" id="{00000000-0008-0000-1400-0000014C0000}"/>
            </a:ext>
          </a:extLst>
        </xdr:cNvPr>
        <xdr:cNvSpPr txBox="1">
          <a:spLocks noChangeArrowheads="1"/>
        </xdr:cNvSpPr>
      </xdr:nvSpPr>
      <xdr:spPr bwMode="auto">
        <a:xfrm>
          <a:off x="19526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38100</xdr:rowOff>
    </xdr:from>
    <xdr:to>
      <xdr:col>31</xdr:col>
      <xdr:colOff>66675</xdr:colOff>
      <xdr:row>2</xdr:row>
      <xdr:rowOff>47625</xdr:rowOff>
    </xdr:to>
    <xdr:sp macro="" textlink="">
      <xdr:nvSpPr>
        <xdr:cNvPr id="19458" name="Text Box 2">
          <a:extLst>
            <a:ext uri="{FF2B5EF4-FFF2-40B4-BE49-F238E27FC236}">
              <a16:creationId xmlns:a16="http://schemas.microsoft.com/office/drawing/2014/main" id="{00000000-0008-0000-1400-0000024C0000}"/>
            </a:ext>
          </a:extLst>
        </xdr:cNvPr>
        <xdr:cNvSpPr txBox="1">
          <a:spLocks noChangeArrowheads="1"/>
        </xdr:cNvSpPr>
      </xdr:nvSpPr>
      <xdr:spPr bwMode="auto">
        <a:xfrm>
          <a:off x="2266950"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38100</xdr:rowOff>
    </xdr:from>
    <xdr:ext cx="116541" cy="156883"/>
    <xdr:sp macro="" textlink="">
      <xdr:nvSpPr>
        <xdr:cNvPr id="19459" name="Text Box 3">
          <a:extLst>
            <a:ext uri="{FF2B5EF4-FFF2-40B4-BE49-F238E27FC236}">
              <a16:creationId xmlns:a16="http://schemas.microsoft.com/office/drawing/2014/main" id="{00000000-0008-0000-1400-0000034C0000}"/>
            </a:ext>
          </a:extLst>
        </xdr:cNvPr>
        <xdr:cNvSpPr txBox="1">
          <a:spLocks noChangeArrowheads="1"/>
        </xdr:cNvSpPr>
      </xdr:nvSpPr>
      <xdr:spPr bwMode="auto">
        <a:xfrm>
          <a:off x="55245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19460" name="Line 4">
          <a:extLst>
            <a:ext uri="{FF2B5EF4-FFF2-40B4-BE49-F238E27FC236}">
              <a16:creationId xmlns:a16="http://schemas.microsoft.com/office/drawing/2014/main" id="{00000000-0008-0000-1400-0000044C0000}"/>
            </a:ext>
          </a:extLst>
        </xdr:cNvPr>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3</xdr:row>
          <xdr:rowOff>38100</xdr:rowOff>
        </xdr:from>
        <xdr:to>
          <xdr:col>24</xdr:col>
          <xdr:colOff>28575</xdr:colOff>
          <xdr:row>5</xdr:row>
          <xdr:rowOff>9525</xdr:rowOff>
        </xdr:to>
        <xdr:sp macro="" textlink="">
          <xdr:nvSpPr>
            <xdr:cNvPr id="19461" name="CommandButton1" hidden="1">
              <a:extLst>
                <a:ext uri="{63B3BB69-23CF-44E3-9099-C40C66FF867C}">
                  <a14:compatExt spid="_x0000_s19461"/>
                </a:ext>
                <a:ext uri="{FF2B5EF4-FFF2-40B4-BE49-F238E27FC236}">
                  <a16:creationId xmlns:a16="http://schemas.microsoft.com/office/drawing/2014/main" id="{00000000-0008-0000-1400-00000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11</xdr:row>
      <xdr:rowOff>38100</xdr:rowOff>
    </xdr:from>
    <xdr:to>
      <xdr:col>30</xdr:col>
      <xdr:colOff>9525</xdr:colOff>
      <xdr:row>12</xdr:row>
      <xdr:rowOff>38100</xdr:rowOff>
    </xdr:to>
    <xdr:sp macro="" textlink="">
      <xdr:nvSpPr>
        <xdr:cNvPr id="19462" name="Text Box 6">
          <a:extLst>
            <a:ext uri="{FF2B5EF4-FFF2-40B4-BE49-F238E27FC236}">
              <a16:creationId xmlns:a16="http://schemas.microsoft.com/office/drawing/2014/main" id="{00000000-0008-0000-1400-0000064C0000}"/>
            </a:ext>
          </a:extLst>
        </xdr:cNvPr>
        <xdr:cNvSpPr txBox="1">
          <a:spLocks noChangeArrowheads="1"/>
        </xdr:cNvSpPr>
      </xdr:nvSpPr>
      <xdr:spPr bwMode="auto">
        <a:xfrm>
          <a:off x="2114550" y="20955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12</xdr:row>
      <xdr:rowOff>0</xdr:rowOff>
    </xdr:from>
    <xdr:to>
      <xdr:col>39</xdr:col>
      <xdr:colOff>47625</xdr:colOff>
      <xdr:row>12</xdr:row>
      <xdr:rowOff>142875</xdr:rowOff>
    </xdr:to>
    <xdr:sp macro="" textlink="">
      <xdr:nvSpPr>
        <xdr:cNvPr id="19476" name="Text Box 20">
          <a:extLst>
            <a:ext uri="{FF2B5EF4-FFF2-40B4-BE49-F238E27FC236}">
              <a16:creationId xmlns:a16="http://schemas.microsoft.com/office/drawing/2014/main" id="{00000000-0008-0000-1400-0000144C0000}"/>
            </a:ext>
          </a:extLst>
        </xdr:cNvPr>
        <xdr:cNvSpPr txBox="1">
          <a:spLocks noChangeArrowheads="1"/>
        </xdr:cNvSpPr>
      </xdr:nvSpPr>
      <xdr:spPr bwMode="auto">
        <a:xfrm>
          <a:off x="2752725" y="22479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51</xdr:col>
      <xdr:colOff>19050</xdr:colOff>
      <xdr:row>12</xdr:row>
      <xdr:rowOff>0</xdr:rowOff>
    </xdr:from>
    <xdr:to>
      <xdr:col>54</xdr:col>
      <xdr:colOff>38100</xdr:colOff>
      <xdr:row>12</xdr:row>
      <xdr:rowOff>142875</xdr:rowOff>
    </xdr:to>
    <xdr:sp macro="" textlink="">
      <xdr:nvSpPr>
        <xdr:cNvPr id="19477" name="Text Box 21">
          <a:extLst>
            <a:ext uri="{FF2B5EF4-FFF2-40B4-BE49-F238E27FC236}">
              <a16:creationId xmlns:a16="http://schemas.microsoft.com/office/drawing/2014/main" id="{00000000-0008-0000-1400-0000154C0000}"/>
            </a:ext>
          </a:extLst>
        </xdr:cNvPr>
        <xdr:cNvSpPr txBox="1">
          <a:spLocks noChangeArrowheads="1"/>
        </xdr:cNvSpPr>
      </xdr:nvSpPr>
      <xdr:spPr bwMode="auto">
        <a:xfrm>
          <a:off x="3905250" y="22479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66</xdr:col>
      <xdr:colOff>9525</xdr:colOff>
      <xdr:row>12</xdr:row>
      <xdr:rowOff>0</xdr:rowOff>
    </xdr:from>
    <xdr:to>
      <xdr:col>69</xdr:col>
      <xdr:colOff>47625</xdr:colOff>
      <xdr:row>12</xdr:row>
      <xdr:rowOff>142875</xdr:rowOff>
    </xdr:to>
    <xdr:sp macro="" textlink="">
      <xdr:nvSpPr>
        <xdr:cNvPr id="19478" name="Text Box 22">
          <a:extLst>
            <a:ext uri="{FF2B5EF4-FFF2-40B4-BE49-F238E27FC236}">
              <a16:creationId xmlns:a16="http://schemas.microsoft.com/office/drawing/2014/main" id="{00000000-0008-0000-1400-0000164C0000}"/>
            </a:ext>
          </a:extLst>
        </xdr:cNvPr>
        <xdr:cNvSpPr txBox="1">
          <a:spLocks noChangeArrowheads="1"/>
        </xdr:cNvSpPr>
      </xdr:nvSpPr>
      <xdr:spPr bwMode="auto">
        <a:xfrm>
          <a:off x="5038725" y="22479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81</xdr:col>
      <xdr:colOff>19050</xdr:colOff>
      <xdr:row>12</xdr:row>
      <xdr:rowOff>0</xdr:rowOff>
    </xdr:from>
    <xdr:to>
      <xdr:col>84</xdr:col>
      <xdr:colOff>38100</xdr:colOff>
      <xdr:row>12</xdr:row>
      <xdr:rowOff>142875</xdr:rowOff>
    </xdr:to>
    <xdr:sp macro="" textlink="">
      <xdr:nvSpPr>
        <xdr:cNvPr id="19479" name="Text Box 23">
          <a:extLst>
            <a:ext uri="{FF2B5EF4-FFF2-40B4-BE49-F238E27FC236}">
              <a16:creationId xmlns:a16="http://schemas.microsoft.com/office/drawing/2014/main" id="{00000000-0008-0000-1400-0000174C0000}"/>
            </a:ext>
          </a:extLst>
        </xdr:cNvPr>
        <xdr:cNvSpPr txBox="1">
          <a:spLocks noChangeArrowheads="1"/>
        </xdr:cNvSpPr>
      </xdr:nvSpPr>
      <xdr:spPr bwMode="auto">
        <a:xfrm>
          <a:off x="6191250" y="22479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96</xdr:col>
      <xdr:colOff>9525</xdr:colOff>
      <xdr:row>12</xdr:row>
      <xdr:rowOff>0</xdr:rowOff>
    </xdr:from>
    <xdr:to>
      <xdr:col>99</xdr:col>
      <xdr:colOff>47625</xdr:colOff>
      <xdr:row>12</xdr:row>
      <xdr:rowOff>142875</xdr:rowOff>
    </xdr:to>
    <xdr:sp macro="" textlink="">
      <xdr:nvSpPr>
        <xdr:cNvPr id="19480" name="Text Box 24">
          <a:extLst>
            <a:ext uri="{FF2B5EF4-FFF2-40B4-BE49-F238E27FC236}">
              <a16:creationId xmlns:a16="http://schemas.microsoft.com/office/drawing/2014/main" id="{00000000-0008-0000-1400-0000184C0000}"/>
            </a:ext>
          </a:extLst>
        </xdr:cNvPr>
        <xdr:cNvSpPr txBox="1">
          <a:spLocks noChangeArrowheads="1"/>
        </xdr:cNvSpPr>
      </xdr:nvSpPr>
      <xdr:spPr bwMode="auto">
        <a:xfrm>
          <a:off x="7324725" y="22479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xdr:txBody>
    </xdr:sp>
    <xdr:clientData/>
  </xdr:twoCellAnchor>
  <xdr:twoCellAnchor editAs="oneCell">
    <xdr:from>
      <xdr:col>109</xdr:col>
      <xdr:colOff>9525</xdr:colOff>
      <xdr:row>12</xdr:row>
      <xdr:rowOff>28575</xdr:rowOff>
    </xdr:from>
    <xdr:to>
      <xdr:col>111</xdr:col>
      <xdr:colOff>66675</xdr:colOff>
      <xdr:row>12</xdr:row>
      <xdr:rowOff>228600</xdr:rowOff>
    </xdr:to>
    <xdr:sp macro="" textlink="">
      <xdr:nvSpPr>
        <xdr:cNvPr id="19481" name="Text Box 25">
          <a:extLst>
            <a:ext uri="{FF2B5EF4-FFF2-40B4-BE49-F238E27FC236}">
              <a16:creationId xmlns:a16="http://schemas.microsoft.com/office/drawing/2014/main" id="{00000000-0008-0000-1400-0000194C0000}"/>
            </a:ext>
          </a:extLst>
        </xdr:cNvPr>
        <xdr:cNvSpPr txBox="1">
          <a:spLocks noChangeArrowheads="1"/>
        </xdr:cNvSpPr>
      </xdr:nvSpPr>
      <xdr:spPr bwMode="auto">
        <a:xfrm>
          <a:off x="8315325" y="22764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6</xdr:col>
      <xdr:colOff>19050</xdr:colOff>
      <xdr:row>83</xdr:row>
      <xdr:rowOff>85725</xdr:rowOff>
    </xdr:from>
    <xdr:to>
      <xdr:col>31</xdr:col>
      <xdr:colOff>0</xdr:colOff>
      <xdr:row>83</xdr:row>
      <xdr:rowOff>85725</xdr:rowOff>
    </xdr:to>
    <xdr:sp macro="" textlink="">
      <xdr:nvSpPr>
        <xdr:cNvPr id="19482" name="Line 26">
          <a:extLst>
            <a:ext uri="{FF2B5EF4-FFF2-40B4-BE49-F238E27FC236}">
              <a16:creationId xmlns:a16="http://schemas.microsoft.com/office/drawing/2014/main" id="{00000000-0008-0000-1400-00001A4C0000}"/>
            </a:ext>
          </a:extLst>
        </xdr:cNvPr>
        <xdr:cNvSpPr>
          <a:spLocks noChangeShapeType="1"/>
        </xdr:cNvSpPr>
      </xdr:nvSpPr>
      <xdr:spPr bwMode="auto">
        <a:xfrm>
          <a:off x="476250" y="1391602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81</xdr:row>
          <xdr:rowOff>57150</xdr:rowOff>
        </xdr:from>
        <xdr:to>
          <xdr:col>24</xdr:col>
          <xdr:colOff>28575</xdr:colOff>
          <xdr:row>83</xdr:row>
          <xdr:rowOff>28575</xdr:rowOff>
        </xdr:to>
        <xdr:sp macro="" textlink="">
          <xdr:nvSpPr>
            <xdr:cNvPr id="19483" name="CommandButton5" hidden="1">
              <a:extLst>
                <a:ext uri="{63B3BB69-23CF-44E3-9099-C40C66FF867C}">
                  <a14:compatExt spid="_x0000_s19483"/>
                </a:ext>
                <a:ext uri="{FF2B5EF4-FFF2-40B4-BE49-F238E27FC236}">
                  <a16:creationId xmlns:a16="http://schemas.microsoft.com/office/drawing/2014/main" id="{00000000-0008-0000-1400-00001B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81</xdr:row>
          <xdr:rowOff>57150</xdr:rowOff>
        </xdr:from>
        <xdr:to>
          <xdr:col>12</xdr:col>
          <xdr:colOff>9525</xdr:colOff>
          <xdr:row>83</xdr:row>
          <xdr:rowOff>28575</xdr:rowOff>
        </xdr:to>
        <xdr:sp macro="" textlink="">
          <xdr:nvSpPr>
            <xdr:cNvPr id="19484" name="CommandButton4" hidden="1">
              <a:extLst>
                <a:ext uri="{63B3BB69-23CF-44E3-9099-C40C66FF867C}">
                  <a14:compatExt spid="_x0000_s19484"/>
                </a:ext>
                <a:ext uri="{FF2B5EF4-FFF2-40B4-BE49-F238E27FC236}">
                  <a16:creationId xmlns:a16="http://schemas.microsoft.com/office/drawing/2014/main" id="{00000000-0008-0000-1400-00001C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28575</xdr:colOff>
      <xdr:row>89</xdr:row>
      <xdr:rowOff>57150</xdr:rowOff>
    </xdr:from>
    <xdr:to>
      <xdr:col>29</xdr:col>
      <xdr:colOff>57150</xdr:colOff>
      <xdr:row>90</xdr:row>
      <xdr:rowOff>57150</xdr:rowOff>
    </xdr:to>
    <xdr:sp macro="" textlink="">
      <xdr:nvSpPr>
        <xdr:cNvPr id="19485" name="Text Box 29">
          <a:extLst>
            <a:ext uri="{FF2B5EF4-FFF2-40B4-BE49-F238E27FC236}">
              <a16:creationId xmlns:a16="http://schemas.microsoft.com/office/drawing/2014/main" id="{00000000-0008-0000-1400-00001D4C0000}"/>
            </a:ext>
          </a:extLst>
        </xdr:cNvPr>
        <xdr:cNvSpPr txBox="1">
          <a:spLocks noChangeArrowheads="1"/>
        </xdr:cNvSpPr>
      </xdr:nvSpPr>
      <xdr:spPr bwMode="auto">
        <a:xfrm>
          <a:off x="2085975" y="149542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19050</xdr:colOff>
      <xdr:row>89</xdr:row>
      <xdr:rowOff>171450</xdr:rowOff>
    </xdr:from>
    <xdr:to>
      <xdr:col>39</xdr:col>
      <xdr:colOff>38100</xdr:colOff>
      <xdr:row>90</xdr:row>
      <xdr:rowOff>123825</xdr:rowOff>
    </xdr:to>
    <xdr:sp macro="" textlink="">
      <xdr:nvSpPr>
        <xdr:cNvPr id="19490" name="Text Box 34">
          <a:extLst>
            <a:ext uri="{FF2B5EF4-FFF2-40B4-BE49-F238E27FC236}">
              <a16:creationId xmlns:a16="http://schemas.microsoft.com/office/drawing/2014/main" id="{00000000-0008-0000-1400-0000224C0000}"/>
            </a:ext>
          </a:extLst>
        </xdr:cNvPr>
        <xdr:cNvSpPr txBox="1">
          <a:spLocks noChangeArrowheads="1"/>
        </xdr:cNvSpPr>
      </xdr:nvSpPr>
      <xdr:spPr bwMode="auto">
        <a:xfrm>
          <a:off x="2762250" y="150685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44</xdr:col>
      <xdr:colOff>9525</xdr:colOff>
      <xdr:row>89</xdr:row>
      <xdr:rowOff>171450</xdr:rowOff>
    </xdr:from>
    <xdr:to>
      <xdr:col>47</xdr:col>
      <xdr:colOff>38100</xdr:colOff>
      <xdr:row>90</xdr:row>
      <xdr:rowOff>123825</xdr:rowOff>
    </xdr:to>
    <xdr:sp macro="" textlink="">
      <xdr:nvSpPr>
        <xdr:cNvPr id="19491" name="Text Box 35">
          <a:extLst>
            <a:ext uri="{FF2B5EF4-FFF2-40B4-BE49-F238E27FC236}">
              <a16:creationId xmlns:a16="http://schemas.microsoft.com/office/drawing/2014/main" id="{00000000-0008-0000-1400-0000234C0000}"/>
            </a:ext>
          </a:extLst>
        </xdr:cNvPr>
        <xdr:cNvSpPr txBox="1">
          <a:spLocks noChangeArrowheads="1"/>
        </xdr:cNvSpPr>
      </xdr:nvSpPr>
      <xdr:spPr bwMode="auto">
        <a:xfrm>
          <a:off x="3362325" y="150685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52</xdr:col>
      <xdr:colOff>9525</xdr:colOff>
      <xdr:row>89</xdr:row>
      <xdr:rowOff>171450</xdr:rowOff>
    </xdr:from>
    <xdr:to>
      <xdr:col>55</xdr:col>
      <xdr:colOff>38100</xdr:colOff>
      <xdr:row>90</xdr:row>
      <xdr:rowOff>123825</xdr:rowOff>
    </xdr:to>
    <xdr:sp macro="" textlink="">
      <xdr:nvSpPr>
        <xdr:cNvPr id="19492" name="Text Box 36">
          <a:extLst>
            <a:ext uri="{FF2B5EF4-FFF2-40B4-BE49-F238E27FC236}">
              <a16:creationId xmlns:a16="http://schemas.microsoft.com/office/drawing/2014/main" id="{00000000-0008-0000-1400-0000244C0000}"/>
            </a:ext>
          </a:extLst>
        </xdr:cNvPr>
        <xdr:cNvSpPr txBox="1">
          <a:spLocks noChangeArrowheads="1"/>
        </xdr:cNvSpPr>
      </xdr:nvSpPr>
      <xdr:spPr bwMode="auto">
        <a:xfrm>
          <a:off x="3971925" y="150685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82</xdr:col>
      <xdr:colOff>0</xdr:colOff>
      <xdr:row>89</xdr:row>
      <xdr:rowOff>171450</xdr:rowOff>
    </xdr:from>
    <xdr:to>
      <xdr:col>85</xdr:col>
      <xdr:colOff>19050</xdr:colOff>
      <xdr:row>90</xdr:row>
      <xdr:rowOff>123825</xdr:rowOff>
    </xdr:to>
    <xdr:sp macro="" textlink="">
      <xdr:nvSpPr>
        <xdr:cNvPr id="19493" name="Text Box 37">
          <a:extLst>
            <a:ext uri="{FF2B5EF4-FFF2-40B4-BE49-F238E27FC236}">
              <a16:creationId xmlns:a16="http://schemas.microsoft.com/office/drawing/2014/main" id="{00000000-0008-0000-1400-0000254C0000}"/>
            </a:ext>
          </a:extLst>
        </xdr:cNvPr>
        <xdr:cNvSpPr txBox="1">
          <a:spLocks noChangeArrowheads="1"/>
        </xdr:cNvSpPr>
      </xdr:nvSpPr>
      <xdr:spPr bwMode="auto">
        <a:xfrm>
          <a:off x="6267450" y="150685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61</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93</xdr:col>
      <xdr:colOff>19050</xdr:colOff>
      <xdr:row>89</xdr:row>
      <xdr:rowOff>171450</xdr:rowOff>
    </xdr:from>
    <xdr:to>
      <xdr:col>96</xdr:col>
      <xdr:colOff>38100</xdr:colOff>
      <xdr:row>90</xdr:row>
      <xdr:rowOff>123825</xdr:rowOff>
    </xdr:to>
    <xdr:sp macro="" textlink="">
      <xdr:nvSpPr>
        <xdr:cNvPr id="19494" name="Text Box 38">
          <a:extLst>
            <a:ext uri="{FF2B5EF4-FFF2-40B4-BE49-F238E27FC236}">
              <a16:creationId xmlns:a16="http://schemas.microsoft.com/office/drawing/2014/main" id="{00000000-0008-0000-1400-0000264C0000}"/>
            </a:ext>
          </a:extLst>
        </xdr:cNvPr>
        <xdr:cNvSpPr txBox="1">
          <a:spLocks noChangeArrowheads="1"/>
        </xdr:cNvSpPr>
      </xdr:nvSpPr>
      <xdr:spPr bwMode="auto">
        <a:xfrm>
          <a:off x="7943850" y="150685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104</xdr:col>
      <xdr:colOff>19050</xdr:colOff>
      <xdr:row>89</xdr:row>
      <xdr:rowOff>171450</xdr:rowOff>
    </xdr:from>
    <xdr:to>
      <xdr:col>107</xdr:col>
      <xdr:colOff>38101</xdr:colOff>
      <xdr:row>90</xdr:row>
      <xdr:rowOff>123825</xdr:rowOff>
    </xdr:to>
    <xdr:sp macro="" textlink="">
      <xdr:nvSpPr>
        <xdr:cNvPr id="19496" name="Text Box 40">
          <a:extLst>
            <a:ext uri="{FF2B5EF4-FFF2-40B4-BE49-F238E27FC236}">
              <a16:creationId xmlns:a16="http://schemas.microsoft.com/office/drawing/2014/main" id="{00000000-0008-0000-1400-0000284C0000}"/>
            </a:ext>
          </a:extLst>
        </xdr:cNvPr>
        <xdr:cNvSpPr txBox="1">
          <a:spLocks noChangeArrowheads="1"/>
        </xdr:cNvSpPr>
      </xdr:nvSpPr>
      <xdr:spPr bwMode="auto">
        <a:xfrm>
          <a:off x="8782050" y="150685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112</xdr:col>
      <xdr:colOff>9525</xdr:colOff>
      <xdr:row>89</xdr:row>
      <xdr:rowOff>171450</xdr:rowOff>
    </xdr:from>
    <xdr:to>
      <xdr:col>115</xdr:col>
      <xdr:colOff>38101</xdr:colOff>
      <xdr:row>90</xdr:row>
      <xdr:rowOff>123825</xdr:rowOff>
    </xdr:to>
    <xdr:sp macro="" textlink="">
      <xdr:nvSpPr>
        <xdr:cNvPr id="19504" name="Text Box 48">
          <a:extLst>
            <a:ext uri="{FF2B5EF4-FFF2-40B4-BE49-F238E27FC236}">
              <a16:creationId xmlns:a16="http://schemas.microsoft.com/office/drawing/2014/main" id="{00000000-0008-0000-1400-0000304C0000}"/>
            </a:ext>
          </a:extLst>
        </xdr:cNvPr>
        <xdr:cNvSpPr txBox="1">
          <a:spLocks noChangeArrowheads="1"/>
        </xdr:cNvSpPr>
      </xdr:nvSpPr>
      <xdr:spPr bwMode="auto">
        <a:xfrm>
          <a:off x="9382125" y="150685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94</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6</xdr:col>
      <xdr:colOff>19050</xdr:colOff>
      <xdr:row>122</xdr:row>
      <xdr:rowOff>85725</xdr:rowOff>
    </xdr:from>
    <xdr:to>
      <xdr:col>31</xdr:col>
      <xdr:colOff>0</xdr:colOff>
      <xdr:row>122</xdr:row>
      <xdr:rowOff>85725</xdr:rowOff>
    </xdr:to>
    <xdr:sp macro="" textlink="">
      <xdr:nvSpPr>
        <xdr:cNvPr id="19505" name="Line 49">
          <a:extLst>
            <a:ext uri="{FF2B5EF4-FFF2-40B4-BE49-F238E27FC236}">
              <a16:creationId xmlns:a16="http://schemas.microsoft.com/office/drawing/2014/main" id="{00000000-0008-0000-1400-0000314C0000}"/>
            </a:ext>
          </a:extLst>
        </xdr:cNvPr>
        <xdr:cNvSpPr>
          <a:spLocks noChangeShapeType="1"/>
        </xdr:cNvSpPr>
      </xdr:nvSpPr>
      <xdr:spPr bwMode="auto">
        <a:xfrm>
          <a:off x="476250" y="203358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120</xdr:row>
          <xdr:rowOff>57150</xdr:rowOff>
        </xdr:from>
        <xdr:to>
          <xdr:col>24</xdr:col>
          <xdr:colOff>28575</xdr:colOff>
          <xdr:row>122</xdr:row>
          <xdr:rowOff>28575</xdr:rowOff>
        </xdr:to>
        <xdr:sp macro="" textlink="">
          <xdr:nvSpPr>
            <xdr:cNvPr id="19506" name="CommandButton7" hidden="1">
              <a:extLst>
                <a:ext uri="{63B3BB69-23CF-44E3-9099-C40C66FF867C}">
                  <a14:compatExt spid="_x0000_s19506"/>
                </a:ext>
                <a:ext uri="{FF2B5EF4-FFF2-40B4-BE49-F238E27FC236}">
                  <a16:creationId xmlns:a16="http://schemas.microsoft.com/office/drawing/2014/main" id="{00000000-0008-0000-1400-00003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120</xdr:row>
          <xdr:rowOff>57150</xdr:rowOff>
        </xdr:from>
        <xdr:to>
          <xdr:col>12</xdr:col>
          <xdr:colOff>9525</xdr:colOff>
          <xdr:row>122</xdr:row>
          <xdr:rowOff>28575</xdr:rowOff>
        </xdr:to>
        <xdr:sp macro="" textlink="">
          <xdr:nvSpPr>
            <xdr:cNvPr id="19507" name="CommandButton6" hidden="1">
              <a:extLst>
                <a:ext uri="{63B3BB69-23CF-44E3-9099-C40C66FF867C}">
                  <a14:compatExt spid="_x0000_s19507"/>
                </a:ext>
                <a:ext uri="{FF2B5EF4-FFF2-40B4-BE49-F238E27FC236}">
                  <a16:creationId xmlns:a16="http://schemas.microsoft.com/office/drawing/2014/main" id="{00000000-0008-0000-1400-00003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128</xdr:row>
      <xdr:rowOff>38100</xdr:rowOff>
    </xdr:from>
    <xdr:to>
      <xdr:col>30</xdr:col>
      <xdr:colOff>9525</xdr:colOff>
      <xdr:row>129</xdr:row>
      <xdr:rowOff>38100</xdr:rowOff>
    </xdr:to>
    <xdr:sp macro="" textlink="">
      <xdr:nvSpPr>
        <xdr:cNvPr id="19510" name="Text Box 54">
          <a:extLst>
            <a:ext uri="{FF2B5EF4-FFF2-40B4-BE49-F238E27FC236}">
              <a16:creationId xmlns:a16="http://schemas.microsoft.com/office/drawing/2014/main" id="{00000000-0008-0000-1400-0000364C0000}"/>
            </a:ext>
          </a:extLst>
        </xdr:cNvPr>
        <xdr:cNvSpPr txBox="1">
          <a:spLocks noChangeArrowheads="1"/>
        </xdr:cNvSpPr>
      </xdr:nvSpPr>
      <xdr:spPr bwMode="auto">
        <a:xfrm>
          <a:off x="2114550" y="213550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19050</xdr:colOff>
      <xdr:row>128</xdr:row>
      <xdr:rowOff>171450</xdr:rowOff>
    </xdr:from>
    <xdr:to>
      <xdr:col>39</xdr:col>
      <xdr:colOff>47625</xdr:colOff>
      <xdr:row>129</xdr:row>
      <xdr:rowOff>123825</xdr:rowOff>
    </xdr:to>
    <xdr:sp macro="" textlink="">
      <xdr:nvSpPr>
        <xdr:cNvPr id="19512" name="Text Box 56">
          <a:extLst>
            <a:ext uri="{FF2B5EF4-FFF2-40B4-BE49-F238E27FC236}">
              <a16:creationId xmlns:a16="http://schemas.microsoft.com/office/drawing/2014/main" id="{00000000-0008-0000-1400-0000384C0000}"/>
            </a:ext>
          </a:extLst>
        </xdr:cNvPr>
        <xdr:cNvSpPr txBox="1">
          <a:spLocks noChangeArrowheads="1"/>
        </xdr:cNvSpPr>
      </xdr:nvSpPr>
      <xdr:spPr bwMode="auto">
        <a:xfrm>
          <a:off x="2762250"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45</xdr:col>
      <xdr:colOff>19050</xdr:colOff>
      <xdr:row>128</xdr:row>
      <xdr:rowOff>171450</xdr:rowOff>
    </xdr:from>
    <xdr:to>
      <xdr:col>48</xdr:col>
      <xdr:colOff>47625</xdr:colOff>
      <xdr:row>129</xdr:row>
      <xdr:rowOff>123825</xdr:rowOff>
    </xdr:to>
    <xdr:sp macro="" textlink="">
      <xdr:nvSpPr>
        <xdr:cNvPr id="19513" name="Text Box 57">
          <a:extLst>
            <a:ext uri="{FF2B5EF4-FFF2-40B4-BE49-F238E27FC236}">
              <a16:creationId xmlns:a16="http://schemas.microsoft.com/office/drawing/2014/main" id="{00000000-0008-0000-1400-0000394C0000}"/>
            </a:ext>
          </a:extLst>
        </xdr:cNvPr>
        <xdr:cNvSpPr txBox="1">
          <a:spLocks noChangeArrowheads="1"/>
        </xdr:cNvSpPr>
      </xdr:nvSpPr>
      <xdr:spPr bwMode="auto">
        <a:xfrm>
          <a:off x="3448050"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63</xdr:col>
      <xdr:colOff>19050</xdr:colOff>
      <xdr:row>128</xdr:row>
      <xdr:rowOff>171450</xdr:rowOff>
    </xdr:from>
    <xdr:to>
      <xdr:col>66</xdr:col>
      <xdr:colOff>47624</xdr:colOff>
      <xdr:row>129</xdr:row>
      <xdr:rowOff>123825</xdr:rowOff>
    </xdr:to>
    <xdr:sp macro="" textlink="">
      <xdr:nvSpPr>
        <xdr:cNvPr id="19514" name="Text Box 58">
          <a:extLst>
            <a:ext uri="{FF2B5EF4-FFF2-40B4-BE49-F238E27FC236}">
              <a16:creationId xmlns:a16="http://schemas.microsoft.com/office/drawing/2014/main" id="{00000000-0008-0000-1400-00003A4C0000}"/>
            </a:ext>
          </a:extLst>
        </xdr:cNvPr>
        <xdr:cNvSpPr txBox="1">
          <a:spLocks noChangeArrowheads="1"/>
        </xdr:cNvSpPr>
      </xdr:nvSpPr>
      <xdr:spPr bwMode="auto">
        <a:xfrm>
          <a:off x="4133850"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40</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72</xdr:col>
      <xdr:colOff>19050</xdr:colOff>
      <xdr:row>128</xdr:row>
      <xdr:rowOff>171450</xdr:rowOff>
    </xdr:from>
    <xdr:to>
      <xdr:col>75</xdr:col>
      <xdr:colOff>47626</xdr:colOff>
      <xdr:row>129</xdr:row>
      <xdr:rowOff>123825</xdr:rowOff>
    </xdr:to>
    <xdr:sp macro="" textlink="">
      <xdr:nvSpPr>
        <xdr:cNvPr id="19515" name="Text Box 59">
          <a:extLst>
            <a:ext uri="{FF2B5EF4-FFF2-40B4-BE49-F238E27FC236}">
              <a16:creationId xmlns:a16="http://schemas.microsoft.com/office/drawing/2014/main" id="{00000000-0008-0000-1400-00003B4C0000}"/>
            </a:ext>
          </a:extLst>
        </xdr:cNvPr>
        <xdr:cNvSpPr txBox="1">
          <a:spLocks noChangeArrowheads="1"/>
        </xdr:cNvSpPr>
      </xdr:nvSpPr>
      <xdr:spPr bwMode="auto">
        <a:xfrm>
          <a:off x="4819650"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51</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81</xdr:col>
      <xdr:colOff>19050</xdr:colOff>
      <xdr:row>128</xdr:row>
      <xdr:rowOff>171450</xdr:rowOff>
    </xdr:from>
    <xdr:to>
      <xdr:col>84</xdr:col>
      <xdr:colOff>47624</xdr:colOff>
      <xdr:row>129</xdr:row>
      <xdr:rowOff>123825</xdr:rowOff>
    </xdr:to>
    <xdr:sp macro="" textlink="">
      <xdr:nvSpPr>
        <xdr:cNvPr id="19516" name="Text Box 60">
          <a:extLst>
            <a:ext uri="{FF2B5EF4-FFF2-40B4-BE49-F238E27FC236}">
              <a16:creationId xmlns:a16="http://schemas.microsoft.com/office/drawing/2014/main" id="{00000000-0008-0000-1400-00003C4C0000}"/>
            </a:ext>
          </a:extLst>
        </xdr:cNvPr>
        <xdr:cNvSpPr txBox="1">
          <a:spLocks noChangeArrowheads="1"/>
        </xdr:cNvSpPr>
      </xdr:nvSpPr>
      <xdr:spPr bwMode="auto">
        <a:xfrm>
          <a:off x="5505450"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65</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90</xdr:col>
      <xdr:colOff>9525</xdr:colOff>
      <xdr:row>128</xdr:row>
      <xdr:rowOff>171450</xdr:rowOff>
    </xdr:from>
    <xdr:to>
      <xdr:col>93</xdr:col>
      <xdr:colOff>38101</xdr:colOff>
      <xdr:row>129</xdr:row>
      <xdr:rowOff>123825</xdr:rowOff>
    </xdr:to>
    <xdr:sp macro="" textlink="">
      <xdr:nvSpPr>
        <xdr:cNvPr id="19517" name="Text Box 61">
          <a:extLst>
            <a:ext uri="{FF2B5EF4-FFF2-40B4-BE49-F238E27FC236}">
              <a16:creationId xmlns:a16="http://schemas.microsoft.com/office/drawing/2014/main" id="{00000000-0008-0000-1400-00003D4C0000}"/>
            </a:ext>
          </a:extLst>
        </xdr:cNvPr>
        <xdr:cNvSpPr txBox="1">
          <a:spLocks noChangeArrowheads="1"/>
        </xdr:cNvSpPr>
      </xdr:nvSpPr>
      <xdr:spPr bwMode="auto">
        <a:xfrm>
          <a:off x="6181725"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r>
            <a:rPr lang="en-US" altLang="ja-JP" sz="600" b="0" i="0" u="none" strike="noStrike" baseline="0">
              <a:solidFill>
                <a:srgbClr val="000000"/>
              </a:solidFill>
              <a:latin typeface="ＭＳ Ｐゴシック"/>
              <a:ea typeface="ＭＳ Ｐゴシック"/>
            </a:rPr>
            <a:t>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99</xdr:col>
      <xdr:colOff>9525</xdr:colOff>
      <xdr:row>128</xdr:row>
      <xdr:rowOff>171450</xdr:rowOff>
    </xdr:from>
    <xdr:to>
      <xdr:col>102</xdr:col>
      <xdr:colOff>38099</xdr:colOff>
      <xdr:row>129</xdr:row>
      <xdr:rowOff>123825</xdr:rowOff>
    </xdr:to>
    <xdr:sp macro="" textlink="">
      <xdr:nvSpPr>
        <xdr:cNvPr id="19518" name="Text Box 62">
          <a:extLst>
            <a:ext uri="{FF2B5EF4-FFF2-40B4-BE49-F238E27FC236}">
              <a16:creationId xmlns:a16="http://schemas.microsoft.com/office/drawing/2014/main" id="{00000000-0008-0000-1400-00003E4C0000}"/>
            </a:ext>
          </a:extLst>
        </xdr:cNvPr>
        <xdr:cNvSpPr txBox="1">
          <a:spLocks noChangeArrowheads="1"/>
        </xdr:cNvSpPr>
      </xdr:nvSpPr>
      <xdr:spPr bwMode="auto">
        <a:xfrm>
          <a:off x="6867525"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108</xdr:col>
      <xdr:colOff>9525</xdr:colOff>
      <xdr:row>128</xdr:row>
      <xdr:rowOff>171450</xdr:rowOff>
    </xdr:from>
    <xdr:to>
      <xdr:col>111</xdr:col>
      <xdr:colOff>38100</xdr:colOff>
      <xdr:row>129</xdr:row>
      <xdr:rowOff>123825</xdr:rowOff>
    </xdr:to>
    <xdr:sp macro="" textlink="">
      <xdr:nvSpPr>
        <xdr:cNvPr id="19519" name="Text Box 63">
          <a:extLst>
            <a:ext uri="{FF2B5EF4-FFF2-40B4-BE49-F238E27FC236}">
              <a16:creationId xmlns:a16="http://schemas.microsoft.com/office/drawing/2014/main" id="{00000000-0008-0000-1400-00003F4C0000}"/>
            </a:ext>
          </a:extLst>
        </xdr:cNvPr>
        <xdr:cNvSpPr txBox="1">
          <a:spLocks noChangeArrowheads="1"/>
        </xdr:cNvSpPr>
      </xdr:nvSpPr>
      <xdr:spPr bwMode="auto">
        <a:xfrm>
          <a:off x="7553325"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104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117</xdr:col>
      <xdr:colOff>9525</xdr:colOff>
      <xdr:row>128</xdr:row>
      <xdr:rowOff>171450</xdr:rowOff>
    </xdr:from>
    <xdr:to>
      <xdr:col>120</xdr:col>
      <xdr:colOff>38101</xdr:colOff>
      <xdr:row>129</xdr:row>
      <xdr:rowOff>123825</xdr:rowOff>
    </xdr:to>
    <xdr:sp macro="" textlink="">
      <xdr:nvSpPr>
        <xdr:cNvPr id="19520" name="Text Box 64">
          <a:extLst>
            <a:ext uri="{FF2B5EF4-FFF2-40B4-BE49-F238E27FC236}">
              <a16:creationId xmlns:a16="http://schemas.microsoft.com/office/drawing/2014/main" id="{00000000-0008-0000-1400-0000404C0000}"/>
            </a:ext>
          </a:extLst>
        </xdr:cNvPr>
        <xdr:cNvSpPr txBox="1">
          <a:spLocks noChangeArrowheads="1"/>
        </xdr:cNvSpPr>
      </xdr:nvSpPr>
      <xdr:spPr bwMode="auto">
        <a:xfrm>
          <a:off x="8239125"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r>
            <a:rPr lang="en-US" altLang="ja-JP" sz="600" b="0" i="0" u="none" strike="noStrike" baseline="0">
              <a:solidFill>
                <a:srgbClr val="000000"/>
              </a:solidFill>
              <a:latin typeface="ＭＳ Ｐゴシック"/>
              <a:ea typeface="ＭＳ Ｐゴシック"/>
            </a:rPr>
            <a:t>15</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123</xdr:col>
      <xdr:colOff>66675</xdr:colOff>
      <xdr:row>128</xdr:row>
      <xdr:rowOff>171450</xdr:rowOff>
    </xdr:from>
    <xdr:to>
      <xdr:col>127</xdr:col>
      <xdr:colOff>19051</xdr:colOff>
      <xdr:row>129</xdr:row>
      <xdr:rowOff>123825</xdr:rowOff>
    </xdr:to>
    <xdr:sp macro="" textlink="">
      <xdr:nvSpPr>
        <xdr:cNvPr id="19521" name="Text Box 65">
          <a:extLst>
            <a:ext uri="{FF2B5EF4-FFF2-40B4-BE49-F238E27FC236}">
              <a16:creationId xmlns:a16="http://schemas.microsoft.com/office/drawing/2014/main" id="{00000000-0008-0000-1400-0000414C0000}"/>
            </a:ext>
          </a:extLst>
        </xdr:cNvPr>
        <xdr:cNvSpPr txBox="1">
          <a:spLocks noChangeArrowheads="1"/>
        </xdr:cNvSpPr>
      </xdr:nvSpPr>
      <xdr:spPr bwMode="auto">
        <a:xfrm>
          <a:off x="8753475"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126</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6</xdr:col>
      <xdr:colOff>19050</xdr:colOff>
      <xdr:row>161</xdr:row>
      <xdr:rowOff>85725</xdr:rowOff>
    </xdr:from>
    <xdr:to>
      <xdr:col>31</xdr:col>
      <xdr:colOff>0</xdr:colOff>
      <xdr:row>161</xdr:row>
      <xdr:rowOff>85725</xdr:rowOff>
    </xdr:to>
    <xdr:sp macro="" textlink="">
      <xdr:nvSpPr>
        <xdr:cNvPr id="19534" name="Line 78">
          <a:extLst>
            <a:ext uri="{FF2B5EF4-FFF2-40B4-BE49-F238E27FC236}">
              <a16:creationId xmlns:a16="http://schemas.microsoft.com/office/drawing/2014/main" id="{00000000-0008-0000-1400-00004E4C0000}"/>
            </a:ext>
          </a:extLst>
        </xdr:cNvPr>
        <xdr:cNvSpPr>
          <a:spLocks noChangeShapeType="1"/>
        </xdr:cNvSpPr>
      </xdr:nvSpPr>
      <xdr:spPr bwMode="auto">
        <a:xfrm>
          <a:off x="476250" y="266985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159</xdr:row>
          <xdr:rowOff>57150</xdr:rowOff>
        </xdr:from>
        <xdr:to>
          <xdr:col>24</xdr:col>
          <xdr:colOff>28575</xdr:colOff>
          <xdr:row>161</xdr:row>
          <xdr:rowOff>28575</xdr:rowOff>
        </xdr:to>
        <xdr:sp macro="" textlink="">
          <xdr:nvSpPr>
            <xdr:cNvPr id="19535" name="CommandButton9" hidden="1">
              <a:extLst>
                <a:ext uri="{63B3BB69-23CF-44E3-9099-C40C66FF867C}">
                  <a14:compatExt spid="_x0000_s19535"/>
                </a:ext>
                <a:ext uri="{FF2B5EF4-FFF2-40B4-BE49-F238E27FC236}">
                  <a16:creationId xmlns:a16="http://schemas.microsoft.com/office/drawing/2014/main" id="{00000000-0008-0000-1400-00004F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159</xdr:row>
          <xdr:rowOff>57150</xdr:rowOff>
        </xdr:from>
        <xdr:to>
          <xdr:col>12</xdr:col>
          <xdr:colOff>9525</xdr:colOff>
          <xdr:row>161</xdr:row>
          <xdr:rowOff>28575</xdr:rowOff>
        </xdr:to>
        <xdr:sp macro="" textlink="">
          <xdr:nvSpPr>
            <xdr:cNvPr id="19536" name="CommandButton8" hidden="1">
              <a:extLst>
                <a:ext uri="{63B3BB69-23CF-44E3-9099-C40C66FF867C}">
                  <a14:compatExt spid="_x0000_s19536"/>
                </a:ext>
                <a:ext uri="{FF2B5EF4-FFF2-40B4-BE49-F238E27FC236}">
                  <a16:creationId xmlns:a16="http://schemas.microsoft.com/office/drawing/2014/main" id="{00000000-0008-0000-1400-000050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167</xdr:row>
      <xdr:rowOff>38100</xdr:rowOff>
    </xdr:from>
    <xdr:to>
      <xdr:col>30</xdr:col>
      <xdr:colOff>9525</xdr:colOff>
      <xdr:row>168</xdr:row>
      <xdr:rowOff>38100</xdr:rowOff>
    </xdr:to>
    <xdr:sp macro="" textlink="">
      <xdr:nvSpPr>
        <xdr:cNvPr id="19539" name="Text Box 83">
          <a:extLst>
            <a:ext uri="{FF2B5EF4-FFF2-40B4-BE49-F238E27FC236}">
              <a16:creationId xmlns:a16="http://schemas.microsoft.com/office/drawing/2014/main" id="{00000000-0008-0000-1400-0000534C0000}"/>
            </a:ext>
          </a:extLst>
        </xdr:cNvPr>
        <xdr:cNvSpPr txBox="1">
          <a:spLocks noChangeArrowheads="1"/>
        </xdr:cNvSpPr>
      </xdr:nvSpPr>
      <xdr:spPr bwMode="auto">
        <a:xfrm>
          <a:off x="2114550" y="277177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0</xdr:colOff>
      <xdr:row>167</xdr:row>
      <xdr:rowOff>171450</xdr:rowOff>
    </xdr:from>
    <xdr:to>
      <xdr:col>39</xdr:col>
      <xdr:colOff>38100</xdr:colOff>
      <xdr:row>168</xdr:row>
      <xdr:rowOff>123825</xdr:rowOff>
    </xdr:to>
    <xdr:sp macro="" textlink="">
      <xdr:nvSpPr>
        <xdr:cNvPr id="19553" name="Text Box 97">
          <a:extLst>
            <a:ext uri="{FF2B5EF4-FFF2-40B4-BE49-F238E27FC236}">
              <a16:creationId xmlns:a16="http://schemas.microsoft.com/office/drawing/2014/main" id="{00000000-0008-0000-1400-0000614C0000}"/>
            </a:ext>
          </a:extLst>
        </xdr:cNvPr>
        <xdr:cNvSpPr txBox="1">
          <a:spLocks noChangeArrowheads="1"/>
        </xdr:cNvSpPr>
      </xdr:nvSpPr>
      <xdr:spPr bwMode="auto">
        <a:xfrm>
          <a:off x="4343400" y="278511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50</xdr:col>
      <xdr:colOff>9525</xdr:colOff>
      <xdr:row>167</xdr:row>
      <xdr:rowOff>171450</xdr:rowOff>
    </xdr:from>
    <xdr:to>
      <xdr:col>53</xdr:col>
      <xdr:colOff>38101</xdr:colOff>
      <xdr:row>168</xdr:row>
      <xdr:rowOff>123825</xdr:rowOff>
    </xdr:to>
    <xdr:sp macro="" textlink="">
      <xdr:nvSpPr>
        <xdr:cNvPr id="19555" name="Text Box 99">
          <a:extLst>
            <a:ext uri="{FF2B5EF4-FFF2-40B4-BE49-F238E27FC236}">
              <a16:creationId xmlns:a16="http://schemas.microsoft.com/office/drawing/2014/main" id="{00000000-0008-0000-1400-0000634C0000}"/>
            </a:ext>
          </a:extLst>
        </xdr:cNvPr>
        <xdr:cNvSpPr txBox="1">
          <a:spLocks noChangeArrowheads="1"/>
        </xdr:cNvSpPr>
      </xdr:nvSpPr>
      <xdr:spPr bwMode="auto">
        <a:xfrm>
          <a:off x="4886325" y="278511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57</xdr:col>
      <xdr:colOff>38100</xdr:colOff>
      <xdr:row>167</xdr:row>
      <xdr:rowOff>171450</xdr:rowOff>
    </xdr:from>
    <xdr:to>
      <xdr:col>60</xdr:col>
      <xdr:colOff>66674</xdr:colOff>
      <xdr:row>168</xdr:row>
      <xdr:rowOff>123825</xdr:rowOff>
    </xdr:to>
    <xdr:sp macro="" textlink="">
      <xdr:nvSpPr>
        <xdr:cNvPr id="19556" name="Text Box 100">
          <a:extLst>
            <a:ext uri="{FF2B5EF4-FFF2-40B4-BE49-F238E27FC236}">
              <a16:creationId xmlns:a16="http://schemas.microsoft.com/office/drawing/2014/main" id="{00000000-0008-0000-1400-0000644C0000}"/>
            </a:ext>
          </a:extLst>
        </xdr:cNvPr>
        <xdr:cNvSpPr txBox="1">
          <a:spLocks noChangeArrowheads="1"/>
        </xdr:cNvSpPr>
      </xdr:nvSpPr>
      <xdr:spPr bwMode="auto">
        <a:xfrm>
          <a:off x="5448300" y="278511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65</xdr:col>
      <xdr:colOff>9525</xdr:colOff>
      <xdr:row>167</xdr:row>
      <xdr:rowOff>171450</xdr:rowOff>
    </xdr:from>
    <xdr:to>
      <xdr:col>68</xdr:col>
      <xdr:colOff>38099</xdr:colOff>
      <xdr:row>168</xdr:row>
      <xdr:rowOff>123825</xdr:rowOff>
    </xdr:to>
    <xdr:sp macro="" textlink="">
      <xdr:nvSpPr>
        <xdr:cNvPr id="19557" name="Text Box 101">
          <a:extLst>
            <a:ext uri="{FF2B5EF4-FFF2-40B4-BE49-F238E27FC236}">
              <a16:creationId xmlns:a16="http://schemas.microsoft.com/office/drawing/2014/main" id="{00000000-0008-0000-1400-0000654C0000}"/>
            </a:ext>
          </a:extLst>
        </xdr:cNvPr>
        <xdr:cNvSpPr txBox="1">
          <a:spLocks noChangeArrowheads="1"/>
        </xdr:cNvSpPr>
      </xdr:nvSpPr>
      <xdr:spPr bwMode="auto">
        <a:xfrm>
          <a:off x="6029325" y="278511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73</xdr:col>
      <xdr:colOff>9525</xdr:colOff>
      <xdr:row>167</xdr:row>
      <xdr:rowOff>171450</xdr:rowOff>
    </xdr:from>
    <xdr:to>
      <xdr:col>76</xdr:col>
      <xdr:colOff>38101</xdr:colOff>
      <xdr:row>168</xdr:row>
      <xdr:rowOff>123825</xdr:rowOff>
    </xdr:to>
    <xdr:sp macro="" textlink="">
      <xdr:nvSpPr>
        <xdr:cNvPr id="19558" name="Text Box 102">
          <a:extLst>
            <a:ext uri="{FF2B5EF4-FFF2-40B4-BE49-F238E27FC236}">
              <a16:creationId xmlns:a16="http://schemas.microsoft.com/office/drawing/2014/main" id="{00000000-0008-0000-1400-0000664C0000}"/>
            </a:ext>
          </a:extLst>
        </xdr:cNvPr>
        <xdr:cNvSpPr txBox="1">
          <a:spLocks noChangeArrowheads="1"/>
        </xdr:cNvSpPr>
      </xdr:nvSpPr>
      <xdr:spPr bwMode="auto">
        <a:xfrm>
          <a:off x="6638925" y="278511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81</xdr:col>
      <xdr:colOff>19050</xdr:colOff>
      <xdr:row>167</xdr:row>
      <xdr:rowOff>171450</xdr:rowOff>
    </xdr:from>
    <xdr:to>
      <xdr:col>84</xdr:col>
      <xdr:colOff>47624</xdr:colOff>
      <xdr:row>168</xdr:row>
      <xdr:rowOff>123825</xdr:rowOff>
    </xdr:to>
    <xdr:sp macro="" textlink="">
      <xdr:nvSpPr>
        <xdr:cNvPr id="19559" name="Text Box 103">
          <a:extLst>
            <a:ext uri="{FF2B5EF4-FFF2-40B4-BE49-F238E27FC236}">
              <a16:creationId xmlns:a16="http://schemas.microsoft.com/office/drawing/2014/main" id="{00000000-0008-0000-1400-0000674C0000}"/>
            </a:ext>
          </a:extLst>
        </xdr:cNvPr>
        <xdr:cNvSpPr txBox="1">
          <a:spLocks noChangeArrowheads="1"/>
        </xdr:cNvSpPr>
      </xdr:nvSpPr>
      <xdr:spPr bwMode="auto">
        <a:xfrm>
          <a:off x="7258050" y="278511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72</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6</xdr:col>
      <xdr:colOff>19050</xdr:colOff>
      <xdr:row>200</xdr:row>
      <xdr:rowOff>85725</xdr:rowOff>
    </xdr:from>
    <xdr:to>
      <xdr:col>31</xdr:col>
      <xdr:colOff>0</xdr:colOff>
      <xdr:row>200</xdr:row>
      <xdr:rowOff>85725</xdr:rowOff>
    </xdr:to>
    <xdr:sp macro="" textlink="">
      <xdr:nvSpPr>
        <xdr:cNvPr id="19560" name="Line 104">
          <a:extLst>
            <a:ext uri="{FF2B5EF4-FFF2-40B4-BE49-F238E27FC236}">
              <a16:creationId xmlns:a16="http://schemas.microsoft.com/office/drawing/2014/main" id="{00000000-0008-0000-1400-0000684C0000}"/>
            </a:ext>
          </a:extLst>
        </xdr:cNvPr>
        <xdr:cNvSpPr>
          <a:spLocks noChangeShapeType="1"/>
        </xdr:cNvSpPr>
      </xdr:nvSpPr>
      <xdr:spPr bwMode="auto">
        <a:xfrm>
          <a:off x="476250" y="33061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27</xdr:col>
      <xdr:colOff>57150</xdr:colOff>
      <xdr:row>206</xdr:row>
      <xdr:rowOff>38100</xdr:rowOff>
    </xdr:from>
    <xdr:to>
      <xdr:col>30</xdr:col>
      <xdr:colOff>9525</xdr:colOff>
      <xdr:row>207</xdr:row>
      <xdr:rowOff>38100</xdr:rowOff>
    </xdr:to>
    <xdr:sp macro="" textlink="">
      <xdr:nvSpPr>
        <xdr:cNvPr id="19563" name="Text Box 107">
          <a:extLst>
            <a:ext uri="{FF2B5EF4-FFF2-40B4-BE49-F238E27FC236}">
              <a16:creationId xmlns:a16="http://schemas.microsoft.com/office/drawing/2014/main" id="{00000000-0008-0000-1400-00006B4C0000}"/>
            </a:ext>
          </a:extLst>
        </xdr:cNvPr>
        <xdr:cNvSpPr txBox="1">
          <a:spLocks noChangeArrowheads="1"/>
        </xdr:cNvSpPr>
      </xdr:nvSpPr>
      <xdr:spPr bwMode="auto">
        <a:xfrm>
          <a:off x="2114550" y="340804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198</xdr:row>
          <xdr:rowOff>57150</xdr:rowOff>
        </xdr:from>
        <xdr:to>
          <xdr:col>12</xdr:col>
          <xdr:colOff>9525</xdr:colOff>
          <xdr:row>200</xdr:row>
          <xdr:rowOff>28575</xdr:rowOff>
        </xdr:to>
        <xdr:sp macro="" textlink="">
          <xdr:nvSpPr>
            <xdr:cNvPr id="19564" name="CommandButton10" hidden="1">
              <a:extLst>
                <a:ext uri="{63B3BB69-23CF-44E3-9099-C40C66FF867C}">
                  <a14:compatExt spid="_x0000_s19564"/>
                </a:ext>
                <a:ext uri="{FF2B5EF4-FFF2-40B4-BE49-F238E27FC236}">
                  <a16:creationId xmlns:a16="http://schemas.microsoft.com/office/drawing/2014/main" id="{00000000-0008-0000-1400-00006C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36</xdr:col>
      <xdr:colOff>9525</xdr:colOff>
      <xdr:row>206</xdr:row>
      <xdr:rowOff>171450</xdr:rowOff>
    </xdr:from>
    <xdr:to>
      <xdr:col>39</xdr:col>
      <xdr:colOff>38100</xdr:colOff>
      <xdr:row>207</xdr:row>
      <xdr:rowOff>123825</xdr:rowOff>
    </xdr:to>
    <xdr:sp macro="" textlink="">
      <xdr:nvSpPr>
        <xdr:cNvPr id="19572" name="Text Box 116">
          <a:extLst>
            <a:ext uri="{FF2B5EF4-FFF2-40B4-BE49-F238E27FC236}">
              <a16:creationId xmlns:a16="http://schemas.microsoft.com/office/drawing/2014/main" id="{00000000-0008-0000-1400-0000744C0000}"/>
            </a:ext>
          </a:extLst>
        </xdr:cNvPr>
        <xdr:cNvSpPr txBox="1">
          <a:spLocks noChangeArrowheads="1"/>
        </xdr:cNvSpPr>
      </xdr:nvSpPr>
      <xdr:spPr bwMode="auto">
        <a:xfrm>
          <a:off x="2752725" y="342138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47</xdr:col>
      <xdr:colOff>38100</xdr:colOff>
      <xdr:row>206</xdr:row>
      <xdr:rowOff>171450</xdr:rowOff>
    </xdr:from>
    <xdr:to>
      <xdr:col>50</xdr:col>
      <xdr:colOff>66675</xdr:colOff>
      <xdr:row>207</xdr:row>
      <xdr:rowOff>123825</xdr:rowOff>
    </xdr:to>
    <xdr:sp macro="" textlink="">
      <xdr:nvSpPr>
        <xdr:cNvPr id="19573" name="Text Box 117">
          <a:extLst>
            <a:ext uri="{FF2B5EF4-FFF2-40B4-BE49-F238E27FC236}">
              <a16:creationId xmlns:a16="http://schemas.microsoft.com/office/drawing/2014/main" id="{00000000-0008-0000-1400-0000754C0000}"/>
            </a:ext>
          </a:extLst>
        </xdr:cNvPr>
        <xdr:cNvSpPr txBox="1">
          <a:spLocks noChangeArrowheads="1"/>
        </xdr:cNvSpPr>
      </xdr:nvSpPr>
      <xdr:spPr bwMode="auto">
        <a:xfrm>
          <a:off x="3619500" y="342138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58</xdr:col>
      <xdr:colOff>28575</xdr:colOff>
      <xdr:row>206</xdr:row>
      <xdr:rowOff>171450</xdr:rowOff>
    </xdr:from>
    <xdr:to>
      <xdr:col>61</xdr:col>
      <xdr:colOff>57150</xdr:colOff>
      <xdr:row>207</xdr:row>
      <xdr:rowOff>123825</xdr:rowOff>
    </xdr:to>
    <xdr:sp macro="" textlink="">
      <xdr:nvSpPr>
        <xdr:cNvPr id="19574" name="Text Box 118">
          <a:extLst>
            <a:ext uri="{FF2B5EF4-FFF2-40B4-BE49-F238E27FC236}">
              <a16:creationId xmlns:a16="http://schemas.microsoft.com/office/drawing/2014/main" id="{00000000-0008-0000-1400-0000764C0000}"/>
            </a:ext>
          </a:extLst>
        </xdr:cNvPr>
        <xdr:cNvSpPr txBox="1">
          <a:spLocks noChangeArrowheads="1"/>
        </xdr:cNvSpPr>
      </xdr:nvSpPr>
      <xdr:spPr bwMode="auto">
        <a:xfrm>
          <a:off x="4448175" y="342138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69</xdr:col>
      <xdr:colOff>28575</xdr:colOff>
      <xdr:row>206</xdr:row>
      <xdr:rowOff>171450</xdr:rowOff>
    </xdr:from>
    <xdr:to>
      <xdr:col>72</xdr:col>
      <xdr:colOff>57150</xdr:colOff>
      <xdr:row>207</xdr:row>
      <xdr:rowOff>123825</xdr:rowOff>
    </xdr:to>
    <xdr:sp macro="" textlink="">
      <xdr:nvSpPr>
        <xdr:cNvPr id="19575" name="Text Box 119">
          <a:extLst>
            <a:ext uri="{FF2B5EF4-FFF2-40B4-BE49-F238E27FC236}">
              <a16:creationId xmlns:a16="http://schemas.microsoft.com/office/drawing/2014/main" id="{00000000-0008-0000-1400-0000774C0000}"/>
            </a:ext>
          </a:extLst>
        </xdr:cNvPr>
        <xdr:cNvSpPr txBox="1">
          <a:spLocks noChangeArrowheads="1"/>
        </xdr:cNvSpPr>
      </xdr:nvSpPr>
      <xdr:spPr bwMode="auto">
        <a:xfrm>
          <a:off x="5286375" y="342138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80</xdr:col>
      <xdr:colOff>9525</xdr:colOff>
      <xdr:row>206</xdr:row>
      <xdr:rowOff>171450</xdr:rowOff>
    </xdr:from>
    <xdr:to>
      <xdr:col>83</xdr:col>
      <xdr:colOff>38100</xdr:colOff>
      <xdr:row>207</xdr:row>
      <xdr:rowOff>123825</xdr:rowOff>
    </xdr:to>
    <xdr:sp macro="" textlink="">
      <xdr:nvSpPr>
        <xdr:cNvPr id="19576" name="Text Box 120">
          <a:extLst>
            <a:ext uri="{FF2B5EF4-FFF2-40B4-BE49-F238E27FC236}">
              <a16:creationId xmlns:a16="http://schemas.microsoft.com/office/drawing/2014/main" id="{00000000-0008-0000-1400-0000784C0000}"/>
            </a:ext>
          </a:extLst>
        </xdr:cNvPr>
        <xdr:cNvSpPr txBox="1">
          <a:spLocks noChangeArrowheads="1"/>
        </xdr:cNvSpPr>
      </xdr:nvSpPr>
      <xdr:spPr bwMode="auto">
        <a:xfrm>
          <a:off x="6105525" y="342138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91</xdr:col>
      <xdr:colOff>28575</xdr:colOff>
      <xdr:row>206</xdr:row>
      <xdr:rowOff>171450</xdr:rowOff>
    </xdr:from>
    <xdr:to>
      <xdr:col>94</xdr:col>
      <xdr:colOff>57150</xdr:colOff>
      <xdr:row>207</xdr:row>
      <xdr:rowOff>123825</xdr:rowOff>
    </xdr:to>
    <xdr:sp macro="" textlink="">
      <xdr:nvSpPr>
        <xdr:cNvPr id="19577" name="Text Box 121">
          <a:extLst>
            <a:ext uri="{FF2B5EF4-FFF2-40B4-BE49-F238E27FC236}">
              <a16:creationId xmlns:a16="http://schemas.microsoft.com/office/drawing/2014/main" id="{00000000-0008-0000-1400-0000794C0000}"/>
            </a:ext>
          </a:extLst>
        </xdr:cNvPr>
        <xdr:cNvSpPr txBox="1">
          <a:spLocks noChangeArrowheads="1"/>
        </xdr:cNvSpPr>
      </xdr:nvSpPr>
      <xdr:spPr bwMode="auto">
        <a:xfrm>
          <a:off x="6962775" y="342138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clientData/>
  </xdr:twoCellAnchor>
  <xdr:twoCellAnchor editAs="oneCell">
    <xdr:from>
      <xdr:col>102</xdr:col>
      <xdr:colOff>19050</xdr:colOff>
      <xdr:row>206</xdr:row>
      <xdr:rowOff>171450</xdr:rowOff>
    </xdr:from>
    <xdr:to>
      <xdr:col>105</xdr:col>
      <xdr:colOff>47625</xdr:colOff>
      <xdr:row>207</xdr:row>
      <xdr:rowOff>123825</xdr:rowOff>
    </xdr:to>
    <xdr:sp macro="" textlink="">
      <xdr:nvSpPr>
        <xdr:cNvPr id="19579" name="Text Box 123">
          <a:extLst>
            <a:ext uri="{FF2B5EF4-FFF2-40B4-BE49-F238E27FC236}">
              <a16:creationId xmlns:a16="http://schemas.microsoft.com/office/drawing/2014/main" id="{00000000-0008-0000-1400-00007B4C0000}"/>
            </a:ext>
          </a:extLst>
        </xdr:cNvPr>
        <xdr:cNvSpPr txBox="1">
          <a:spLocks noChangeArrowheads="1"/>
        </xdr:cNvSpPr>
      </xdr:nvSpPr>
      <xdr:spPr bwMode="auto">
        <a:xfrm>
          <a:off x="7791450" y="342138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clientData/>
  </xdr:twoCellAnchor>
  <xdr:twoCellAnchor editAs="oneCell">
    <xdr:from>
      <xdr:col>112</xdr:col>
      <xdr:colOff>19050</xdr:colOff>
      <xdr:row>206</xdr:row>
      <xdr:rowOff>171450</xdr:rowOff>
    </xdr:from>
    <xdr:to>
      <xdr:col>115</xdr:col>
      <xdr:colOff>47625</xdr:colOff>
      <xdr:row>207</xdr:row>
      <xdr:rowOff>123825</xdr:rowOff>
    </xdr:to>
    <xdr:sp macro="" textlink="">
      <xdr:nvSpPr>
        <xdr:cNvPr id="19580" name="Text Box 124">
          <a:extLst>
            <a:ext uri="{FF2B5EF4-FFF2-40B4-BE49-F238E27FC236}">
              <a16:creationId xmlns:a16="http://schemas.microsoft.com/office/drawing/2014/main" id="{00000000-0008-0000-1400-00007C4C0000}"/>
            </a:ext>
          </a:extLst>
        </xdr:cNvPr>
        <xdr:cNvSpPr txBox="1">
          <a:spLocks noChangeArrowheads="1"/>
        </xdr:cNvSpPr>
      </xdr:nvSpPr>
      <xdr:spPr bwMode="auto">
        <a:xfrm>
          <a:off x="8553450" y="342138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88</a:t>
          </a:r>
        </a:p>
      </xdr:txBody>
    </xdr:sp>
    <xdr:clientData/>
  </xdr:twoCellAnchor>
  <xdr:twoCellAnchor editAs="oneCell">
    <xdr:from>
      <xdr:col>124</xdr:col>
      <xdr:colOff>0</xdr:colOff>
      <xdr:row>206</xdr:row>
      <xdr:rowOff>171450</xdr:rowOff>
    </xdr:from>
    <xdr:to>
      <xdr:col>127</xdr:col>
      <xdr:colOff>38100</xdr:colOff>
      <xdr:row>207</xdr:row>
      <xdr:rowOff>123825</xdr:rowOff>
    </xdr:to>
    <xdr:sp macro="" textlink="">
      <xdr:nvSpPr>
        <xdr:cNvPr id="19581" name="Text Box 125">
          <a:extLst>
            <a:ext uri="{FF2B5EF4-FFF2-40B4-BE49-F238E27FC236}">
              <a16:creationId xmlns:a16="http://schemas.microsoft.com/office/drawing/2014/main" id="{00000000-0008-0000-1400-00007D4C0000}"/>
            </a:ext>
          </a:extLst>
        </xdr:cNvPr>
        <xdr:cNvSpPr txBox="1">
          <a:spLocks noChangeArrowheads="1"/>
        </xdr:cNvSpPr>
      </xdr:nvSpPr>
      <xdr:spPr bwMode="auto">
        <a:xfrm>
          <a:off x="9448800" y="342138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100</a:t>
          </a:r>
        </a:p>
      </xdr:txBody>
    </xdr:sp>
    <xdr:clientData/>
  </xdr:twoCellAnchor>
  <xdr:twoCellAnchor editAs="oneCell">
    <xdr:from>
      <xdr:col>81</xdr:col>
      <xdr:colOff>28575</xdr:colOff>
      <xdr:row>23</xdr:row>
      <xdr:rowOff>171450</xdr:rowOff>
    </xdr:from>
    <xdr:to>
      <xdr:col>84</xdr:col>
      <xdr:colOff>57150</xdr:colOff>
      <xdr:row>24</xdr:row>
      <xdr:rowOff>200025</xdr:rowOff>
    </xdr:to>
    <xdr:sp macro="" textlink="">
      <xdr:nvSpPr>
        <xdr:cNvPr id="19584" name="Text Box 128">
          <a:extLst>
            <a:ext uri="{FF2B5EF4-FFF2-40B4-BE49-F238E27FC236}">
              <a16:creationId xmlns:a16="http://schemas.microsoft.com/office/drawing/2014/main" id="{00000000-0008-0000-1400-0000804C0000}"/>
            </a:ext>
          </a:extLst>
        </xdr:cNvPr>
        <xdr:cNvSpPr txBox="1">
          <a:spLocks noChangeArrowheads="1"/>
        </xdr:cNvSpPr>
      </xdr:nvSpPr>
      <xdr:spPr bwMode="auto">
        <a:xfrm>
          <a:off x="6200775" y="402907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52</xdr:col>
      <xdr:colOff>38100</xdr:colOff>
      <xdr:row>101</xdr:row>
      <xdr:rowOff>171450</xdr:rowOff>
    </xdr:from>
    <xdr:to>
      <xdr:col>54</xdr:col>
      <xdr:colOff>57150</xdr:colOff>
      <xdr:row>102</xdr:row>
      <xdr:rowOff>114300</xdr:rowOff>
    </xdr:to>
    <xdr:sp macro="" textlink="">
      <xdr:nvSpPr>
        <xdr:cNvPr id="19586" name="Text Box 130">
          <a:extLst>
            <a:ext uri="{FF2B5EF4-FFF2-40B4-BE49-F238E27FC236}">
              <a16:creationId xmlns:a16="http://schemas.microsoft.com/office/drawing/2014/main" id="{00000000-0008-0000-1400-0000824C0000}"/>
            </a:ext>
          </a:extLst>
        </xdr:cNvPr>
        <xdr:cNvSpPr txBox="1">
          <a:spLocks noChangeArrowheads="1"/>
        </xdr:cNvSpPr>
      </xdr:nvSpPr>
      <xdr:spPr bwMode="auto">
        <a:xfrm>
          <a:off x="4000500" y="16868775"/>
          <a:ext cx="1714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82</xdr:col>
      <xdr:colOff>0</xdr:colOff>
      <xdr:row>101</xdr:row>
      <xdr:rowOff>171450</xdr:rowOff>
    </xdr:from>
    <xdr:to>
      <xdr:col>84</xdr:col>
      <xdr:colOff>49867</xdr:colOff>
      <xdr:row>102</xdr:row>
      <xdr:rowOff>152400</xdr:rowOff>
    </xdr:to>
    <xdr:sp macro="" textlink="">
      <xdr:nvSpPr>
        <xdr:cNvPr id="19587" name="Text Box 131">
          <a:extLst>
            <a:ext uri="{FF2B5EF4-FFF2-40B4-BE49-F238E27FC236}">
              <a16:creationId xmlns:a16="http://schemas.microsoft.com/office/drawing/2014/main" id="{00000000-0008-0000-1400-0000834C0000}"/>
            </a:ext>
          </a:extLst>
        </xdr:cNvPr>
        <xdr:cNvSpPr txBox="1">
          <a:spLocks noChangeArrowheads="1"/>
        </xdr:cNvSpPr>
      </xdr:nvSpPr>
      <xdr:spPr bwMode="auto">
        <a:xfrm>
          <a:off x="6315075" y="16868775"/>
          <a:ext cx="2000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93</xdr:col>
      <xdr:colOff>38100</xdr:colOff>
      <xdr:row>101</xdr:row>
      <xdr:rowOff>171450</xdr:rowOff>
    </xdr:from>
    <xdr:to>
      <xdr:col>96</xdr:col>
      <xdr:colOff>9525</xdr:colOff>
      <xdr:row>102</xdr:row>
      <xdr:rowOff>142875</xdr:rowOff>
    </xdr:to>
    <xdr:sp macro="" textlink="">
      <xdr:nvSpPr>
        <xdr:cNvPr id="19588" name="Text Box 132">
          <a:extLst>
            <a:ext uri="{FF2B5EF4-FFF2-40B4-BE49-F238E27FC236}">
              <a16:creationId xmlns:a16="http://schemas.microsoft.com/office/drawing/2014/main" id="{00000000-0008-0000-1400-0000844C0000}"/>
            </a:ext>
          </a:extLst>
        </xdr:cNvPr>
        <xdr:cNvSpPr txBox="1">
          <a:spLocks noChangeArrowheads="1"/>
        </xdr:cNvSpPr>
      </xdr:nvSpPr>
      <xdr:spPr bwMode="auto">
        <a:xfrm>
          <a:off x="7962900" y="16868775"/>
          <a:ext cx="2000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104</xdr:col>
      <xdr:colOff>19050</xdr:colOff>
      <xdr:row>101</xdr:row>
      <xdr:rowOff>171450</xdr:rowOff>
    </xdr:from>
    <xdr:to>
      <xdr:col>106</xdr:col>
      <xdr:colOff>66675</xdr:colOff>
      <xdr:row>102</xdr:row>
      <xdr:rowOff>142875</xdr:rowOff>
    </xdr:to>
    <xdr:sp macro="" textlink="">
      <xdr:nvSpPr>
        <xdr:cNvPr id="19589" name="Text Box 133">
          <a:extLst>
            <a:ext uri="{FF2B5EF4-FFF2-40B4-BE49-F238E27FC236}">
              <a16:creationId xmlns:a16="http://schemas.microsoft.com/office/drawing/2014/main" id="{00000000-0008-0000-1400-0000854C0000}"/>
            </a:ext>
          </a:extLst>
        </xdr:cNvPr>
        <xdr:cNvSpPr txBox="1">
          <a:spLocks noChangeArrowheads="1"/>
        </xdr:cNvSpPr>
      </xdr:nvSpPr>
      <xdr:spPr bwMode="auto">
        <a:xfrm>
          <a:off x="8782050" y="16868775"/>
          <a:ext cx="2000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editAs="oneCell">
    <xdr:from>
      <xdr:col>117</xdr:col>
      <xdr:colOff>0</xdr:colOff>
      <xdr:row>140</xdr:row>
      <xdr:rowOff>180975</xdr:rowOff>
    </xdr:from>
    <xdr:to>
      <xdr:col>120</xdr:col>
      <xdr:colOff>38101</xdr:colOff>
      <xdr:row>141</xdr:row>
      <xdr:rowOff>200025</xdr:rowOff>
    </xdr:to>
    <xdr:sp macro="" textlink="">
      <xdr:nvSpPr>
        <xdr:cNvPr id="19603" name="Text Box 147">
          <a:extLst>
            <a:ext uri="{FF2B5EF4-FFF2-40B4-BE49-F238E27FC236}">
              <a16:creationId xmlns:a16="http://schemas.microsoft.com/office/drawing/2014/main" id="{00000000-0008-0000-1400-0000934C0000}"/>
            </a:ext>
          </a:extLst>
        </xdr:cNvPr>
        <xdr:cNvSpPr txBox="1">
          <a:spLocks noChangeArrowheads="1"/>
        </xdr:cNvSpPr>
      </xdr:nvSpPr>
      <xdr:spPr bwMode="auto">
        <a:xfrm>
          <a:off x="8229600" y="232981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チ</a:t>
          </a:r>
        </a:p>
      </xdr:txBody>
    </xdr:sp>
    <xdr:clientData/>
  </xdr:twoCellAnchor>
  <xdr:twoCellAnchor editAs="oneCell">
    <xdr:from>
      <xdr:col>36</xdr:col>
      <xdr:colOff>0</xdr:colOff>
      <xdr:row>140</xdr:row>
      <xdr:rowOff>171450</xdr:rowOff>
    </xdr:from>
    <xdr:to>
      <xdr:col>39</xdr:col>
      <xdr:colOff>38100</xdr:colOff>
      <xdr:row>141</xdr:row>
      <xdr:rowOff>190500</xdr:rowOff>
    </xdr:to>
    <xdr:sp macro="" textlink="">
      <xdr:nvSpPr>
        <xdr:cNvPr id="19604" name="Text Box 148">
          <a:extLst>
            <a:ext uri="{FF2B5EF4-FFF2-40B4-BE49-F238E27FC236}">
              <a16:creationId xmlns:a16="http://schemas.microsoft.com/office/drawing/2014/main" id="{00000000-0008-0000-1400-0000944C0000}"/>
            </a:ext>
          </a:extLst>
        </xdr:cNvPr>
        <xdr:cNvSpPr txBox="1">
          <a:spLocks noChangeArrowheads="1"/>
        </xdr:cNvSpPr>
      </xdr:nvSpPr>
      <xdr:spPr bwMode="auto">
        <a:xfrm>
          <a:off x="2743200" y="232886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45</xdr:col>
      <xdr:colOff>0</xdr:colOff>
      <xdr:row>140</xdr:row>
      <xdr:rowOff>171450</xdr:rowOff>
    </xdr:from>
    <xdr:to>
      <xdr:col>48</xdr:col>
      <xdr:colOff>38100</xdr:colOff>
      <xdr:row>141</xdr:row>
      <xdr:rowOff>190500</xdr:rowOff>
    </xdr:to>
    <xdr:sp macro="" textlink="">
      <xdr:nvSpPr>
        <xdr:cNvPr id="19605" name="Text Box 149">
          <a:extLst>
            <a:ext uri="{FF2B5EF4-FFF2-40B4-BE49-F238E27FC236}">
              <a16:creationId xmlns:a16="http://schemas.microsoft.com/office/drawing/2014/main" id="{00000000-0008-0000-1400-0000954C0000}"/>
            </a:ext>
          </a:extLst>
        </xdr:cNvPr>
        <xdr:cNvSpPr txBox="1">
          <a:spLocks noChangeArrowheads="1"/>
        </xdr:cNvSpPr>
      </xdr:nvSpPr>
      <xdr:spPr bwMode="auto">
        <a:xfrm>
          <a:off x="3429000" y="232886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twoCellAnchor editAs="oneCell">
    <xdr:from>
      <xdr:col>63</xdr:col>
      <xdr:colOff>0</xdr:colOff>
      <xdr:row>140</xdr:row>
      <xdr:rowOff>171450</xdr:rowOff>
    </xdr:from>
    <xdr:to>
      <xdr:col>66</xdr:col>
      <xdr:colOff>38099</xdr:colOff>
      <xdr:row>141</xdr:row>
      <xdr:rowOff>190500</xdr:rowOff>
    </xdr:to>
    <xdr:sp macro="" textlink="">
      <xdr:nvSpPr>
        <xdr:cNvPr id="19606" name="Text Box 150">
          <a:extLst>
            <a:ext uri="{FF2B5EF4-FFF2-40B4-BE49-F238E27FC236}">
              <a16:creationId xmlns:a16="http://schemas.microsoft.com/office/drawing/2014/main" id="{00000000-0008-0000-1400-0000964C0000}"/>
            </a:ext>
          </a:extLst>
        </xdr:cNvPr>
        <xdr:cNvSpPr txBox="1">
          <a:spLocks noChangeArrowheads="1"/>
        </xdr:cNvSpPr>
      </xdr:nvSpPr>
      <xdr:spPr bwMode="auto">
        <a:xfrm>
          <a:off x="4114800" y="232886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p>
      </xdr:txBody>
    </xdr:sp>
    <xdr:clientData/>
  </xdr:twoCellAnchor>
  <xdr:twoCellAnchor editAs="oneCell">
    <xdr:from>
      <xdr:col>72</xdr:col>
      <xdr:colOff>0</xdr:colOff>
      <xdr:row>140</xdr:row>
      <xdr:rowOff>171450</xdr:rowOff>
    </xdr:from>
    <xdr:to>
      <xdr:col>75</xdr:col>
      <xdr:colOff>38101</xdr:colOff>
      <xdr:row>141</xdr:row>
      <xdr:rowOff>190500</xdr:rowOff>
    </xdr:to>
    <xdr:sp macro="" textlink="">
      <xdr:nvSpPr>
        <xdr:cNvPr id="19607" name="Text Box 151">
          <a:extLst>
            <a:ext uri="{FF2B5EF4-FFF2-40B4-BE49-F238E27FC236}">
              <a16:creationId xmlns:a16="http://schemas.microsoft.com/office/drawing/2014/main" id="{00000000-0008-0000-1400-0000974C0000}"/>
            </a:ext>
          </a:extLst>
        </xdr:cNvPr>
        <xdr:cNvSpPr txBox="1">
          <a:spLocks noChangeArrowheads="1"/>
        </xdr:cNvSpPr>
      </xdr:nvSpPr>
      <xdr:spPr bwMode="auto">
        <a:xfrm>
          <a:off x="4800600" y="232886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p>
      </xdr:txBody>
    </xdr:sp>
    <xdr:clientData/>
  </xdr:twoCellAnchor>
  <xdr:twoCellAnchor editAs="oneCell">
    <xdr:from>
      <xdr:col>81</xdr:col>
      <xdr:colOff>0</xdr:colOff>
      <xdr:row>140</xdr:row>
      <xdr:rowOff>171450</xdr:rowOff>
    </xdr:from>
    <xdr:to>
      <xdr:col>84</xdr:col>
      <xdr:colOff>38099</xdr:colOff>
      <xdr:row>141</xdr:row>
      <xdr:rowOff>190500</xdr:rowOff>
    </xdr:to>
    <xdr:sp macro="" textlink="">
      <xdr:nvSpPr>
        <xdr:cNvPr id="19608" name="Text Box 152">
          <a:extLst>
            <a:ext uri="{FF2B5EF4-FFF2-40B4-BE49-F238E27FC236}">
              <a16:creationId xmlns:a16="http://schemas.microsoft.com/office/drawing/2014/main" id="{00000000-0008-0000-1400-0000984C0000}"/>
            </a:ext>
          </a:extLst>
        </xdr:cNvPr>
        <xdr:cNvSpPr txBox="1">
          <a:spLocks noChangeArrowheads="1"/>
        </xdr:cNvSpPr>
      </xdr:nvSpPr>
      <xdr:spPr bwMode="auto">
        <a:xfrm>
          <a:off x="5486400" y="232886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p>
      </xdr:txBody>
    </xdr:sp>
    <xdr:clientData/>
  </xdr:twoCellAnchor>
  <xdr:twoCellAnchor editAs="oneCell">
    <xdr:from>
      <xdr:col>90</xdr:col>
      <xdr:colOff>0</xdr:colOff>
      <xdr:row>140</xdr:row>
      <xdr:rowOff>171450</xdr:rowOff>
    </xdr:from>
    <xdr:to>
      <xdr:col>93</xdr:col>
      <xdr:colOff>38101</xdr:colOff>
      <xdr:row>141</xdr:row>
      <xdr:rowOff>190500</xdr:rowOff>
    </xdr:to>
    <xdr:sp macro="" textlink="">
      <xdr:nvSpPr>
        <xdr:cNvPr id="19609" name="Text Box 153">
          <a:extLst>
            <a:ext uri="{FF2B5EF4-FFF2-40B4-BE49-F238E27FC236}">
              <a16:creationId xmlns:a16="http://schemas.microsoft.com/office/drawing/2014/main" id="{00000000-0008-0000-1400-0000994C0000}"/>
            </a:ext>
          </a:extLst>
        </xdr:cNvPr>
        <xdr:cNvSpPr txBox="1">
          <a:spLocks noChangeArrowheads="1"/>
        </xdr:cNvSpPr>
      </xdr:nvSpPr>
      <xdr:spPr bwMode="auto">
        <a:xfrm>
          <a:off x="6172200" y="232886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p>
      </xdr:txBody>
    </xdr:sp>
    <xdr:clientData/>
  </xdr:twoCellAnchor>
  <xdr:twoCellAnchor editAs="oneCell">
    <xdr:from>
      <xdr:col>99</xdr:col>
      <xdr:colOff>0</xdr:colOff>
      <xdr:row>140</xdr:row>
      <xdr:rowOff>171450</xdr:rowOff>
    </xdr:from>
    <xdr:to>
      <xdr:col>102</xdr:col>
      <xdr:colOff>38099</xdr:colOff>
      <xdr:row>141</xdr:row>
      <xdr:rowOff>190500</xdr:rowOff>
    </xdr:to>
    <xdr:sp macro="" textlink="">
      <xdr:nvSpPr>
        <xdr:cNvPr id="19610" name="Text Box 154">
          <a:extLst>
            <a:ext uri="{FF2B5EF4-FFF2-40B4-BE49-F238E27FC236}">
              <a16:creationId xmlns:a16="http://schemas.microsoft.com/office/drawing/2014/main" id="{00000000-0008-0000-1400-00009A4C0000}"/>
            </a:ext>
          </a:extLst>
        </xdr:cNvPr>
        <xdr:cNvSpPr txBox="1">
          <a:spLocks noChangeArrowheads="1"/>
        </xdr:cNvSpPr>
      </xdr:nvSpPr>
      <xdr:spPr bwMode="auto">
        <a:xfrm>
          <a:off x="6858000" y="232886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p>
      </xdr:txBody>
    </xdr:sp>
    <xdr:clientData/>
  </xdr:twoCellAnchor>
  <xdr:twoCellAnchor editAs="oneCell">
    <xdr:from>
      <xdr:col>108</xdr:col>
      <xdr:colOff>0</xdr:colOff>
      <xdr:row>140</xdr:row>
      <xdr:rowOff>171450</xdr:rowOff>
    </xdr:from>
    <xdr:to>
      <xdr:col>111</xdr:col>
      <xdr:colOff>38100</xdr:colOff>
      <xdr:row>141</xdr:row>
      <xdr:rowOff>190500</xdr:rowOff>
    </xdr:to>
    <xdr:sp macro="" textlink="">
      <xdr:nvSpPr>
        <xdr:cNvPr id="19611" name="Text Box 155">
          <a:extLst>
            <a:ext uri="{FF2B5EF4-FFF2-40B4-BE49-F238E27FC236}">
              <a16:creationId xmlns:a16="http://schemas.microsoft.com/office/drawing/2014/main" id="{00000000-0008-0000-1400-00009B4C0000}"/>
            </a:ext>
          </a:extLst>
        </xdr:cNvPr>
        <xdr:cNvSpPr txBox="1">
          <a:spLocks noChangeArrowheads="1"/>
        </xdr:cNvSpPr>
      </xdr:nvSpPr>
      <xdr:spPr bwMode="auto">
        <a:xfrm>
          <a:off x="7543800" y="232886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タ</a:t>
          </a:r>
        </a:p>
      </xdr:txBody>
    </xdr:sp>
    <xdr:clientData/>
  </xdr:twoCellAnchor>
  <xdr:twoCellAnchor editAs="oneCell">
    <xdr:from>
      <xdr:col>36</xdr:col>
      <xdr:colOff>0</xdr:colOff>
      <xdr:row>179</xdr:row>
      <xdr:rowOff>171450</xdr:rowOff>
    </xdr:from>
    <xdr:to>
      <xdr:col>39</xdr:col>
      <xdr:colOff>38100</xdr:colOff>
      <xdr:row>180</xdr:row>
      <xdr:rowOff>190500</xdr:rowOff>
    </xdr:to>
    <xdr:sp macro="" textlink="">
      <xdr:nvSpPr>
        <xdr:cNvPr id="19616" name="Text Box 160">
          <a:extLst>
            <a:ext uri="{FF2B5EF4-FFF2-40B4-BE49-F238E27FC236}">
              <a16:creationId xmlns:a16="http://schemas.microsoft.com/office/drawing/2014/main" id="{00000000-0008-0000-1400-0000A04C0000}"/>
            </a:ext>
          </a:extLst>
        </xdr:cNvPr>
        <xdr:cNvSpPr txBox="1">
          <a:spLocks noChangeArrowheads="1"/>
        </xdr:cNvSpPr>
      </xdr:nvSpPr>
      <xdr:spPr bwMode="auto">
        <a:xfrm>
          <a:off x="4343400" y="296513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ツ</a:t>
          </a:r>
        </a:p>
      </xdr:txBody>
    </xdr:sp>
    <xdr:clientData/>
  </xdr:twoCellAnchor>
  <xdr:twoCellAnchor editAs="oneCell">
    <xdr:from>
      <xdr:col>50</xdr:col>
      <xdr:colOff>9525</xdr:colOff>
      <xdr:row>179</xdr:row>
      <xdr:rowOff>171450</xdr:rowOff>
    </xdr:from>
    <xdr:to>
      <xdr:col>53</xdr:col>
      <xdr:colOff>47626</xdr:colOff>
      <xdr:row>180</xdr:row>
      <xdr:rowOff>190500</xdr:rowOff>
    </xdr:to>
    <xdr:sp macro="" textlink="">
      <xdr:nvSpPr>
        <xdr:cNvPr id="19617" name="Text Box 161">
          <a:extLst>
            <a:ext uri="{FF2B5EF4-FFF2-40B4-BE49-F238E27FC236}">
              <a16:creationId xmlns:a16="http://schemas.microsoft.com/office/drawing/2014/main" id="{00000000-0008-0000-1400-0000A14C0000}"/>
            </a:ext>
          </a:extLst>
        </xdr:cNvPr>
        <xdr:cNvSpPr txBox="1">
          <a:spLocks noChangeArrowheads="1"/>
        </xdr:cNvSpPr>
      </xdr:nvSpPr>
      <xdr:spPr bwMode="auto">
        <a:xfrm>
          <a:off x="4886325" y="296513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ト</a:t>
          </a:r>
        </a:p>
      </xdr:txBody>
    </xdr:sp>
    <xdr:clientData/>
  </xdr:twoCellAnchor>
  <xdr:twoCellAnchor editAs="oneCell">
    <xdr:from>
      <xdr:col>57</xdr:col>
      <xdr:colOff>19050</xdr:colOff>
      <xdr:row>179</xdr:row>
      <xdr:rowOff>171450</xdr:rowOff>
    </xdr:from>
    <xdr:to>
      <xdr:col>60</xdr:col>
      <xdr:colOff>57149</xdr:colOff>
      <xdr:row>180</xdr:row>
      <xdr:rowOff>190500</xdr:rowOff>
    </xdr:to>
    <xdr:sp macro="" textlink="">
      <xdr:nvSpPr>
        <xdr:cNvPr id="19618" name="Text Box 162">
          <a:extLst>
            <a:ext uri="{FF2B5EF4-FFF2-40B4-BE49-F238E27FC236}">
              <a16:creationId xmlns:a16="http://schemas.microsoft.com/office/drawing/2014/main" id="{00000000-0008-0000-1400-0000A24C0000}"/>
            </a:ext>
          </a:extLst>
        </xdr:cNvPr>
        <xdr:cNvSpPr txBox="1">
          <a:spLocks noChangeArrowheads="1"/>
        </xdr:cNvSpPr>
      </xdr:nvSpPr>
      <xdr:spPr bwMode="auto">
        <a:xfrm>
          <a:off x="5429250" y="296513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ナ</a:t>
          </a:r>
        </a:p>
      </xdr:txBody>
    </xdr:sp>
    <xdr:clientData/>
  </xdr:twoCellAnchor>
  <xdr:twoCellAnchor editAs="oneCell">
    <xdr:from>
      <xdr:col>65</xdr:col>
      <xdr:colOff>9525</xdr:colOff>
      <xdr:row>179</xdr:row>
      <xdr:rowOff>171450</xdr:rowOff>
    </xdr:from>
    <xdr:to>
      <xdr:col>68</xdr:col>
      <xdr:colOff>47624</xdr:colOff>
      <xdr:row>180</xdr:row>
      <xdr:rowOff>190500</xdr:rowOff>
    </xdr:to>
    <xdr:sp macro="" textlink="">
      <xdr:nvSpPr>
        <xdr:cNvPr id="19619" name="Text Box 163">
          <a:extLst>
            <a:ext uri="{FF2B5EF4-FFF2-40B4-BE49-F238E27FC236}">
              <a16:creationId xmlns:a16="http://schemas.microsoft.com/office/drawing/2014/main" id="{00000000-0008-0000-1400-0000A34C0000}"/>
            </a:ext>
          </a:extLst>
        </xdr:cNvPr>
        <xdr:cNvSpPr txBox="1">
          <a:spLocks noChangeArrowheads="1"/>
        </xdr:cNvSpPr>
      </xdr:nvSpPr>
      <xdr:spPr bwMode="auto">
        <a:xfrm>
          <a:off x="6029325" y="296513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ニ</a:t>
          </a:r>
        </a:p>
      </xdr:txBody>
    </xdr:sp>
    <xdr:clientData/>
  </xdr:twoCellAnchor>
  <xdr:twoCellAnchor editAs="oneCell">
    <xdr:from>
      <xdr:col>73</xdr:col>
      <xdr:colOff>0</xdr:colOff>
      <xdr:row>179</xdr:row>
      <xdr:rowOff>171450</xdr:rowOff>
    </xdr:from>
    <xdr:to>
      <xdr:col>76</xdr:col>
      <xdr:colOff>38101</xdr:colOff>
      <xdr:row>180</xdr:row>
      <xdr:rowOff>190500</xdr:rowOff>
    </xdr:to>
    <xdr:sp macro="" textlink="">
      <xdr:nvSpPr>
        <xdr:cNvPr id="19620" name="Text Box 164">
          <a:extLst>
            <a:ext uri="{FF2B5EF4-FFF2-40B4-BE49-F238E27FC236}">
              <a16:creationId xmlns:a16="http://schemas.microsoft.com/office/drawing/2014/main" id="{00000000-0008-0000-1400-0000A44C0000}"/>
            </a:ext>
          </a:extLst>
        </xdr:cNvPr>
        <xdr:cNvSpPr txBox="1">
          <a:spLocks noChangeArrowheads="1"/>
        </xdr:cNvSpPr>
      </xdr:nvSpPr>
      <xdr:spPr bwMode="auto">
        <a:xfrm>
          <a:off x="6629400" y="296513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ヌ</a:t>
          </a:r>
        </a:p>
      </xdr:txBody>
    </xdr:sp>
    <xdr:clientData/>
  </xdr:twoCellAnchor>
  <xdr:twoCellAnchor editAs="oneCell">
    <xdr:from>
      <xdr:col>112</xdr:col>
      <xdr:colOff>9525</xdr:colOff>
      <xdr:row>219</xdr:row>
      <xdr:rowOff>0</xdr:rowOff>
    </xdr:from>
    <xdr:to>
      <xdr:col>115</xdr:col>
      <xdr:colOff>47625</xdr:colOff>
      <xdr:row>219</xdr:row>
      <xdr:rowOff>209550</xdr:rowOff>
    </xdr:to>
    <xdr:sp macro="" textlink="">
      <xdr:nvSpPr>
        <xdr:cNvPr id="19621" name="Text Box 165">
          <a:extLst>
            <a:ext uri="{FF2B5EF4-FFF2-40B4-BE49-F238E27FC236}">
              <a16:creationId xmlns:a16="http://schemas.microsoft.com/office/drawing/2014/main" id="{00000000-0008-0000-1400-0000A54C0000}"/>
            </a:ext>
          </a:extLst>
        </xdr:cNvPr>
        <xdr:cNvSpPr txBox="1">
          <a:spLocks noChangeArrowheads="1"/>
        </xdr:cNvSpPr>
      </xdr:nvSpPr>
      <xdr:spPr bwMode="auto">
        <a:xfrm>
          <a:off x="8543925" y="3603307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ミ</a:t>
          </a:r>
        </a:p>
      </xdr:txBody>
    </xdr:sp>
    <xdr:clientData/>
  </xdr:twoCellAnchor>
  <xdr:twoCellAnchor editAs="oneCell">
    <xdr:from>
      <xdr:col>47</xdr:col>
      <xdr:colOff>19050</xdr:colOff>
      <xdr:row>218</xdr:row>
      <xdr:rowOff>180975</xdr:rowOff>
    </xdr:from>
    <xdr:to>
      <xdr:col>50</xdr:col>
      <xdr:colOff>57150</xdr:colOff>
      <xdr:row>219</xdr:row>
      <xdr:rowOff>200025</xdr:rowOff>
    </xdr:to>
    <xdr:sp macro="" textlink="">
      <xdr:nvSpPr>
        <xdr:cNvPr id="19622" name="Text Box 166">
          <a:extLst>
            <a:ext uri="{FF2B5EF4-FFF2-40B4-BE49-F238E27FC236}">
              <a16:creationId xmlns:a16="http://schemas.microsoft.com/office/drawing/2014/main" id="{00000000-0008-0000-1400-0000A64C0000}"/>
            </a:ext>
          </a:extLst>
        </xdr:cNvPr>
        <xdr:cNvSpPr txBox="1">
          <a:spLocks noChangeArrowheads="1"/>
        </xdr:cNvSpPr>
      </xdr:nvSpPr>
      <xdr:spPr bwMode="auto">
        <a:xfrm>
          <a:off x="3600450" y="360235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ハ</a:t>
          </a:r>
        </a:p>
      </xdr:txBody>
    </xdr:sp>
    <xdr:clientData/>
  </xdr:twoCellAnchor>
  <xdr:twoCellAnchor editAs="oneCell">
    <xdr:from>
      <xdr:col>58</xdr:col>
      <xdr:colOff>19050</xdr:colOff>
      <xdr:row>218</xdr:row>
      <xdr:rowOff>180975</xdr:rowOff>
    </xdr:from>
    <xdr:to>
      <xdr:col>61</xdr:col>
      <xdr:colOff>57150</xdr:colOff>
      <xdr:row>219</xdr:row>
      <xdr:rowOff>200025</xdr:rowOff>
    </xdr:to>
    <xdr:sp macro="" textlink="">
      <xdr:nvSpPr>
        <xdr:cNvPr id="19623" name="Text Box 167">
          <a:extLst>
            <a:ext uri="{FF2B5EF4-FFF2-40B4-BE49-F238E27FC236}">
              <a16:creationId xmlns:a16="http://schemas.microsoft.com/office/drawing/2014/main" id="{00000000-0008-0000-1400-0000A74C0000}"/>
            </a:ext>
          </a:extLst>
        </xdr:cNvPr>
        <xdr:cNvSpPr txBox="1">
          <a:spLocks noChangeArrowheads="1"/>
        </xdr:cNvSpPr>
      </xdr:nvSpPr>
      <xdr:spPr bwMode="auto">
        <a:xfrm>
          <a:off x="4438650" y="360235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ヒ</a:t>
          </a:r>
        </a:p>
      </xdr:txBody>
    </xdr:sp>
    <xdr:clientData/>
  </xdr:twoCellAnchor>
  <xdr:twoCellAnchor editAs="oneCell">
    <xdr:from>
      <xdr:col>69</xdr:col>
      <xdr:colOff>19050</xdr:colOff>
      <xdr:row>218</xdr:row>
      <xdr:rowOff>180975</xdr:rowOff>
    </xdr:from>
    <xdr:to>
      <xdr:col>72</xdr:col>
      <xdr:colOff>57150</xdr:colOff>
      <xdr:row>219</xdr:row>
      <xdr:rowOff>200025</xdr:rowOff>
    </xdr:to>
    <xdr:sp macro="" textlink="">
      <xdr:nvSpPr>
        <xdr:cNvPr id="19624" name="Text Box 168">
          <a:extLst>
            <a:ext uri="{FF2B5EF4-FFF2-40B4-BE49-F238E27FC236}">
              <a16:creationId xmlns:a16="http://schemas.microsoft.com/office/drawing/2014/main" id="{00000000-0008-0000-1400-0000A84C0000}"/>
            </a:ext>
          </a:extLst>
        </xdr:cNvPr>
        <xdr:cNvSpPr txBox="1">
          <a:spLocks noChangeArrowheads="1"/>
        </xdr:cNvSpPr>
      </xdr:nvSpPr>
      <xdr:spPr bwMode="auto">
        <a:xfrm>
          <a:off x="5276850" y="360235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フ</a:t>
          </a:r>
        </a:p>
      </xdr:txBody>
    </xdr:sp>
    <xdr:clientData/>
  </xdr:twoCellAnchor>
  <xdr:twoCellAnchor editAs="oneCell">
    <xdr:from>
      <xdr:col>80</xdr:col>
      <xdr:colOff>19050</xdr:colOff>
      <xdr:row>218</xdr:row>
      <xdr:rowOff>180975</xdr:rowOff>
    </xdr:from>
    <xdr:to>
      <xdr:col>83</xdr:col>
      <xdr:colOff>57150</xdr:colOff>
      <xdr:row>219</xdr:row>
      <xdr:rowOff>200025</xdr:rowOff>
    </xdr:to>
    <xdr:sp macro="" textlink="">
      <xdr:nvSpPr>
        <xdr:cNvPr id="19625" name="Text Box 169">
          <a:extLst>
            <a:ext uri="{FF2B5EF4-FFF2-40B4-BE49-F238E27FC236}">
              <a16:creationId xmlns:a16="http://schemas.microsoft.com/office/drawing/2014/main" id="{00000000-0008-0000-1400-0000A94C0000}"/>
            </a:ext>
          </a:extLst>
        </xdr:cNvPr>
        <xdr:cNvSpPr txBox="1">
          <a:spLocks noChangeArrowheads="1"/>
        </xdr:cNvSpPr>
      </xdr:nvSpPr>
      <xdr:spPr bwMode="auto">
        <a:xfrm>
          <a:off x="6115050" y="360235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ヘ</a:t>
          </a:r>
        </a:p>
      </xdr:txBody>
    </xdr:sp>
    <xdr:clientData/>
  </xdr:twoCellAnchor>
  <xdr:twoCellAnchor editAs="oneCell">
    <xdr:from>
      <xdr:col>91</xdr:col>
      <xdr:colOff>9525</xdr:colOff>
      <xdr:row>218</xdr:row>
      <xdr:rowOff>180975</xdr:rowOff>
    </xdr:from>
    <xdr:to>
      <xdr:col>94</xdr:col>
      <xdr:colOff>47625</xdr:colOff>
      <xdr:row>219</xdr:row>
      <xdr:rowOff>200025</xdr:rowOff>
    </xdr:to>
    <xdr:sp macro="" textlink="">
      <xdr:nvSpPr>
        <xdr:cNvPr id="19626" name="Text Box 170">
          <a:extLst>
            <a:ext uri="{FF2B5EF4-FFF2-40B4-BE49-F238E27FC236}">
              <a16:creationId xmlns:a16="http://schemas.microsoft.com/office/drawing/2014/main" id="{00000000-0008-0000-1400-0000AA4C0000}"/>
            </a:ext>
          </a:extLst>
        </xdr:cNvPr>
        <xdr:cNvSpPr txBox="1">
          <a:spLocks noChangeArrowheads="1"/>
        </xdr:cNvSpPr>
      </xdr:nvSpPr>
      <xdr:spPr bwMode="auto">
        <a:xfrm>
          <a:off x="6943725" y="360235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ホ</a:t>
          </a:r>
        </a:p>
      </xdr:txBody>
    </xdr:sp>
    <xdr:clientData/>
  </xdr:twoCellAnchor>
  <xdr:twoCellAnchor editAs="oneCell">
    <xdr:from>
      <xdr:col>102</xdr:col>
      <xdr:colOff>19050</xdr:colOff>
      <xdr:row>218</xdr:row>
      <xdr:rowOff>180975</xdr:rowOff>
    </xdr:from>
    <xdr:to>
      <xdr:col>105</xdr:col>
      <xdr:colOff>57150</xdr:colOff>
      <xdr:row>219</xdr:row>
      <xdr:rowOff>200025</xdr:rowOff>
    </xdr:to>
    <xdr:sp macro="" textlink="">
      <xdr:nvSpPr>
        <xdr:cNvPr id="19627" name="Text Box 171">
          <a:extLst>
            <a:ext uri="{FF2B5EF4-FFF2-40B4-BE49-F238E27FC236}">
              <a16:creationId xmlns:a16="http://schemas.microsoft.com/office/drawing/2014/main" id="{00000000-0008-0000-1400-0000AB4C0000}"/>
            </a:ext>
          </a:extLst>
        </xdr:cNvPr>
        <xdr:cNvSpPr txBox="1">
          <a:spLocks noChangeArrowheads="1"/>
        </xdr:cNvSpPr>
      </xdr:nvSpPr>
      <xdr:spPr bwMode="auto">
        <a:xfrm>
          <a:off x="7791450" y="360235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マ</a:t>
          </a:r>
        </a:p>
      </xdr:txBody>
    </xdr:sp>
    <xdr:clientData/>
  </xdr:twoCellAnchor>
  <xdr:twoCellAnchor editAs="oneCell">
    <xdr:from>
      <xdr:col>25</xdr:col>
      <xdr:colOff>47625</xdr:colOff>
      <xdr:row>79</xdr:row>
      <xdr:rowOff>38100</xdr:rowOff>
    </xdr:from>
    <xdr:to>
      <xdr:col>27</xdr:col>
      <xdr:colOff>57150</xdr:colOff>
      <xdr:row>80</xdr:row>
      <xdr:rowOff>47625</xdr:rowOff>
    </xdr:to>
    <xdr:sp macro="" textlink="">
      <xdr:nvSpPr>
        <xdr:cNvPr id="19629" name="Text Box 173">
          <a:extLst>
            <a:ext uri="{FF2B5EF4-FFF2-40B4-BE49-F238E27FC236}">
              <a16:creationId xmlns:a16="http://schemas.microsoft.com/office/drawing/2014/main" id="{00000000-0008-0000-1400-0000AD4C0000}"/>
            </a:ext>
          </a:extLst>
        </xdr:cNvPr>
        <xdr:cNvSpPr txBox="1">
          <a:spLocks noChangeArrowheads="1"/>
        </xdr:cNvSpPr>
      </xdr:nvSpPr>
      <xdr:spPr bwMode="auto">
        <a:xfrm>
          <a:off x="1952625" y="130397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79</xdr:row>
      <xdr:rowOff>38100</xdr:rowOff>
    </xdr:from>
    <xdr:to>
      <xdr:col>31</xdr:col>
      <xdr:colOff>66675</xdr:colOff>
      <xdr:row>80</xdr:row>
      <xdr:rowOff>47625</xdr:rowOff>
    </xdr:to>
    <xdr:sp macro="" textlink="">
      <xdr:nvSpPr>
        <xdr:cNvPr id="19630" name="Text Box 174">
          <a:extLst>
            <a:ext uri="{FF2B5EF4-FFF2-40B4-BE49-F238E27FC236}">
              <a16:creationId xmlns:a16="http://schemas.microsoft.com/office/drawing/2014/main" id="{00000000-0008-0000-1400-0000AE4C0000}"/>
            </a:ext>
          </a:extLst>
        </xdr:cNvPr>
        <xdr:cNvSpPr txBox="1">
          <a:spLocks noChangeArrowheads="1"/>
        </xdr:cNvSpPr>
      </xdr:nvSpPr>
      <xdr:spPr bwMode="auto">
        <a:xfrm>
          <a:off x="2266950" y="130397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79</xdr:row>
      <xdr:rowOff>38100</xdr:rowOff>
    </xdr:from>
    <xdr:ext cx="116541" cy="156882"/>
    <xdr:sp macro="" textlink="">
      <xdr:nvSpPr>
        <xdr:cNvPr id="19631" name="Text Box 175">
          <a:extLst>
            <a:ext uri="{FF2B5EF4-FFF2-40B4-BE49-F238E27FC236}">
              <a16:creationId xmlns:a16="http://schemas.microsoft.com/office/drawing/2014/main" id="{00000000-0008-0000-1400-0000AF4C0000}"/>
            </a:ext>
          </a:extLst>
        </xdr:cNvPr>
        <xdr:cNvSpPr txBox="1">
          <a:spLocks noChangeArrowheads="1"/>
        </xdr:cNvSpPr>
      </xdr:nvSpPr>
      <xdr:spPr bwMode="auto">
        <a:xfrm>
          <a:off x="552450" y="130397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47625</xdr:colOff>
      <xdr:row>118</xdr:row>
      <xdr:rowOff>38100</xdr:rowOff>
    </xdr:from>
    <xdr:to>
      <xdr:col>27</xdr:col>
      <xdr:colOff>57150</xdr:colOff>
      <xdr:row>119</xdr:row>
      <xdr:rowOff>47625</xdr:rowOff>
    </xdr:to>
    <xdr:sp macro="" textlink="">
      <xdr:nvSpPr>
        <xdr:cNvPr id="19632" name="Text Box 176">
          <a:extLst>
            <a:ext uri="{FF2B5EF4-FFF2-40B4-BE49-F238E27FC236}">
              <a16:creationId xmlns:a16="http://schemas.microsoft.com/office/drawing/2014/main" id="{00000000-0008-0000-1400-0000B04C0000}"/>
            </a:ext>
          </a:extLst>
        </xdr:cNvPr>
        <xdr:cNvSpPr txBox="1">
          <a:spLocks noChangeArrowheads="1"/>
        </xdr:cNvSpPr>
      </xdr:nvSpPr>
      <xdr:spPr bwMode="auto">
        <a:xfrm>
          <a:off x="1952625" y="194595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118</xdr:row>
      <xdr:rowOff>38100</xdr:rowOff>
    </xdr:from>
    <xdr:to>
      <xdr:col>31</xdr:col>
      <xdr:colOff>66675</xdr:colOff>
      <xdr:row>119</xdr:row>
      <xdr:rowOff>47625</xdr:rowOff>
    </xdr:to>
    <xdr:sp macro="" textlink="">
      <xdr:nvSpPr>
        <xdr:cNvPr id="19633" name="Text Box 177">
          <a:extLst>
            <a:ext uri="{FF2B5EF4-FFF2-40B4-BE49-F238E27FC236}">
              <a16:creationId xmlns:a16="http://schemas.microsoft.com/office/drawing/2014/main" id="{00000000-0008-0000-1400-0000B14C0000}"/>
            </a:ext>
          </a:extLst>
        </xdr:cNvPr>
        <xdr:cNvSpPr txBox="1">
          <a:spLocks noChangeArrowheads="1"/>
        </xdr:cNvSpPr>
      </xdr:nvSpPr>
      <xdr:spPr bwMode="auto">
        <a:xfrm>
          <a:off x="2266950" y="194595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118</xdr:row>
      <xdr:rowOff>38100</xdr:rowOff>
    </xdr:from>
    <xdr:ext cx="116541" cy="156883"/>
    <xdr:sp macro="" textlink="">
      <xdr:nvSpPr>
        <xdr:cNvPr id="19634" name="Text Box 178">
          <a:extLst>
            <a:ext uri="{FF2B5EF4-FFF2-40B4-BE49-F238E27FC236}">
              <a16:creationId xmlns:a16="http://schemas.microsoft.com/office/drawing/2014/main" id="{00000000-0008-0000-1400-0000B24C0000}"/>
            </a:ext>
          </a:extLst>
        </xdr:cNvPr>
        <xdr:cNvSpPr txBox="1">
          <a:spLocks noChangeArrowheads="1"/>
        </xdr:cNvSpPr>
      </xdr:nvSpPr>
      <xdr:spPr bwMode="auto">
        <a:xfrm>
          <a:off x="552450" y="194595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47625</xdr:colOff>
      <xdr:row>157</xdr:row>
      <xdr:rowOff>38100</xdr:rowOff>
    </xdr:from>
    <xdr:to>
      <xdr:col>27</xdr:col>
      <xdr:colOff>57150</xdr:colOff>
      <xdr:row>158</xdr:row>
      <xdr:rowOff>47625</xdr:rowOff>
    </xdr:to>
    <xdr:sp macro="" textlink="">
      <xdr:nvSpPr>
        <xdr:cNvPr id="19635" name="Text Box 179">
          <a:extLst>
            <a:ext uri="{FF2B5EF4-FFF2-40B4-BE49-F238E27FC236}">
              <a16:creationId xmlns:a16="http://schemas.microsoft.com/office/drawing/2014/main" id="{00000000-0008-0000-1400-0000B34C0000}"/>
            </a:ext>
          </a:extLst>
        </xdr:cNvPr>
        <xdr:cNvSpPr txBox="1">
          <a:spLocks noChangeArrowheads="1"/>
        </xdr:cNvSpPr>
      </xdr:nvSpPr>
      <xdr:spPr bwMode="auto">
        <a:xfrm>
          <a:off x="1952625" y="258222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157</xdr:row>
      <xdr:rowOff>38100</xdr:rowOff>
    </xdr:from>
    <xdr:to>
      <xdr:col>31</xdr:col>
      <xdr:colOff>66675</xdr:colOff>
      <xdr:row>158</xdr:row>
      <xdr:rowOff>47625</xdr:rowOff>
    </xdr:to>
    <xdr:sp macro="" textlink="">
      <xdr:nvSpPr>
        <xdr:cNvPr id="19636" name="Text Box 180">
          <a:extLst>
            <a:ext uri="{FF2B5EF4-FFF2-40B4-BE49-F238E27FC236}">
              <a16:creationId xmlns:a16="http://schemas.microsoft.com/office/drawing/2014/main" id="{00000000-0008-0000-1400-0000B44C0000}"/>
            </a:ext>
          </a:extLst>
        </xdr:cNvPr>
        <xdr:cNvSpPr txBox="1">
          <a:spLocks noChangeArrowheads="1"/>
        </xdr:cNvSpPr>
      </xdr:nvSpPr>
      <xdr:spPr bwMode="auto">
        <a:xfrm>
          <a:off x="2266950" y="258222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157</xdr:row>
      <xdr:rowOff>38100</xdr:rowOff>
    </xdr:from>
    <xdr:ext cx="116541" cy="156882"/>
    <xdr:sp macro="" textlink="">
      <xdr:nvSpPr>
        <xdr:cNvPr id="19637" name="Text Box 181">
          <a:extLst>
            <a:ext uri="{FF2B5EF4-FFF2-40B4-BE49-F238E27FC236}">
              <a16:creationId xmlns:a16="http://schemas.microsoft.com/office/drawing/2014/main" id="{00000000-0008-0000-1400-0000B54C0000}"/>
            </a:ext>
          </a:extLst>
        </xdr:cNvPr>
        <xdr:cNvSpPr txBox="1">
          <a:spLocks noChangeArrowheads="1"/>
        </xdr:cNvSpPr>
      </xdr:nvSpPr>
      <xdr:spPr bwMode="auto">
        <a:xfrm>
          <a:off x="552450" y="258222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47625</xdr:colOff>
      <xdr:row>196</xdr:row>
      <xdr:rowOff>28575</xdr:rowOff>
    </xdr:from>
    <xdr:to>
      <xdr:col>27</xdr:col>
      <xdr:colOff>57150</xdr:colOff>
      <xdr:row>197</xdr:row>
      <xdr:rowOff>38100</xdr:rowOff>
    </xdr:to>
    <xdr:sp macro="" textlink="">
      <xdr:nvSpPr>
        <xdr:cNvPr id="19638" name="Text Box 182">
          <a:extLst>
            <a:ext uri="{FF2B5EF4-FFF2-40B4-BE49-F238E27FC236}">
              <a16:creationId xmlns:a16="http://schemas.microsoft.com/office/drawing/2014/main" id="{00000000-0008-0000-1400-0000B64C0000}"/>
            </a:ext>
          </a:extLst>
        </xdr:cNvPr>
        <xdr:cNvSpPr txBox="1">
          <a:spLocks noChangeArrowheads="1"/>
        </xdr:cNvSpPr>
      </xdr:nvSpPr>
      <xdr:spPr bwMode="auto">
        <a:xfrm>
          <a:off x="1952625" y="321754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196</xdr:row>
      <xdr:rowOff>28575</xdr:rowOff>
    </xdr:from>
    <xdr:to>
      <xdr:col>31</xdr:col>
      <xdr:colOff>66675</xdr:colOff>
      <xdr:row>197</xdr:row>
      <xdr:rowOff>38100</xdr:rowOff>
    </xdr:to>
    <xdr:sp macro="" textlink="">
      <xdr:nvSpPr>
        <xdr:cNvPr id="19639" name="Text Box 183">
          <a:extLst>
            <a:ext uri="{FF2B5EF4-FFF2-40B4-BE49-F238E27FC236}">
              <a16:creationId xmlns:a16="http://schemas.microsoft.com/office/drawing/2014/main" id="{00000000-0008-0000-1400-0000B74C0000}"/>
            </a:ext>
          </a:extLst>
        </xdr:cNvPr>
        <xdr:cNvSpPr txBox="1">
          <a:spLocks noChangeArrowheads="1"/>
        </xdr:cNvSpPr>
      </xdr:nvSpPr>
      <xdr:spPr bwMode="auto">
        <a:xfrm>
          <a:off x="2266950" y="321754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196</xdr:row>
      <xdr:rowOff>38100</xdr:rowOff>
    </xdr:from>
    <xdr:ext cx="116541" cy="156883"/>
    <xdr:sp macro="" textlink="">
      <xdr:nvSpPr>
        <xdr:cNvPr id="19640" name="Text Box 184">
          <a:extLst>
            <a:ext uri="{FF2B5EF4-FFF2-40B4-BE49-F238E27FC236}">
              <a16:creationId xmlns:a16="http://schemas.microsoft.com/office/drawing/2014/main" id="{00000000-0008-0000-1400-0000B84C0000}"/>
            </a:ext>
          </a:extLst>
        </xdr:cNvPr>
        <xdr:cNvSpPr txBox="1">
          <a:spLocks noChangeArrowheads="1"/>
        </xdr:cNvSpPr>
      </xdr:nvSpPr>
      <xdr:spPr bwMode="auto">
        <a:xfrm>
          <a:off x="552450" y="321849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131</xdr:col>
      <xdr:colOff>9525</xdr:colOff>
      <xdr:row>0</xdr:row>
      <xdr:rowOff>38100</xdr:rowOff>
    </xdr:from>
    <xdr:to>
      <xdr:col>134</xdr:col>
      <xdr:colOff>47625</xdr:colOff>
      <xdr:row>1</xdr:row>
      <xdr:rowOff>142875</xdr:rowOff>
    </xdr:to>
    <xdr:grpSp>
      <xdr:nvGrpSpPr>
        <xdr:cNvPr id="19641" name="Group 185">
          <a:extLst>
            <a:ext uri="{FF2B5EF4-FFF2-40B4-BE49-F238E27FC236}">
              <a16:creationId xmlns:a16="http://schemas.microsoft.com/office/drawing/2014/main" id="{00000000-0008-0000-1400-0000B94C0000}"/>
            </a:ext>
          </a:extLst>
        </xdr:cNvPr>
        <xdr:cNvGrpSpPr>
          <a:grpSpLocks/>
        </xdr:cNvGrpSpPr>
      </xdr:nvGrpSpPr>
      <xdr:grpSpPr bwMode="auto">
        <a:xfrm>
          <a:off x="10285319" y="38100"/>
          <a:ext cx="273424" cy="261657"/>
          <a:chOff x="1067" y="288"/>
          <a:chExt cx="29" cy="27"/>
        </a:xfrm>
      </xdr:grpSpPr>
      <xdr:sp macro="" textlink="">
        <xdr:nvSpPr>
          <xdr:cNvPr id="19642" name="Oval 186">
            <a:extLst>
              <a:ext uri="{FF2B5EF4-FFF2-40B4-BE49-F238E27FC236}">
                <a16:creationId xmlns:a16="http://schemas.microsoft.com/office/drawing/2014/main" id="{00000000-0008-0000-1400-0000BA4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643" name="Text Box 187">
            <a:extLst>
              <a:ext uri="{FF2B5EF4-FFF2-40B4-BE49-F238E27FC236}">
                <a16:creationId xmlns:a16="http://schemas.microsoft.com/office/drawing/2014/main" id="{00000000-0008-0000-1400-0000BB4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78</xdr:row>
      <xdr:rowOff>38100</xdr:rowOff>
    </xdr:from>
    <xdr:to>
      <xdr:col>134</xdr:col>
      <xdr:colOff>47625</xdr:colOff>
      <xdr:row>79</xdr:row>
      <xdr:rowOff>142875</xdr:rowOff>
    </xdr:to>
    <xdr:grpSp>
      <xdr:nvGrpSpPr>
        <xdr:cNvPr id="19644" name="Group 188">
          <a:extLst>
            <a:ext uri="{FF2B5EF4-FFF2-40B4-BE49-F238E27FC236}">
              <a16:creationId xmlns:a16="http://schemas.microsoft.com/office/drawing/2014/main" id="{00000000-0008-0000-1400-0000BC4C0000}"/>
            </a:ext>
          </a:extLst>
        </xdr:cNvPr>
        <xdr:cNvGrpSpPr>
          <a:grpSpLocks/>
        </xdr:cNvGrpSpPr>
      </xdr:nvGrpSpPr>
      <xdr:grpSpPr bwMode="auto">
        <a:xfrm>
          <a:off x="10285319" y="15143629"/>
          <a:ext cx="273424" cy="261658"/>
          <a:chOff x="1067" y="288"/>
          <a:chExt cx="29" cy="27"/>
        </a:xfrm>
      </xdr:grpSpPr>
      <xdr:sp macro="" textlink="">
        <xdr:nvSpPr>
          <xdr:cNvPr id="19645" name="Oval 189">
            <a:extLst>
              <a:ext uri="{FF2B5EF4-FFF2-40B4-BE49-F238E27FC236}">
                <a16:creationId xmlns:a16="http://schemas.microsoft.com/office/drawing/2014/main" id="{00000000-0008-0000-1400-0000BD4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646" name="Text Box 190">
            <a:extLst>
              <a:ext uri="{FF2B5EF4-FFF2-40B4-BE49-F238E27FC236}">
                <a16:creationId xmlns:a16="http://schemas.microsoft.com/office/drawing/2014/main" id="{00000000-0008-0000-1400-0000BE4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117</xdr:row>
      <xdr:rowOff>38100</xdr:rowOff>
    </xdr:from>
    <xdr:to>
      <xdr:col>134</xdr:col>
      <xdr:colOff>47625</xdr:colOff>
      <xdr:row>118</xdr:row>
      <xdr:rowOff>142875</xdr:rowOff>
    </xdr:to>
    <xdr:grpSp>
      <xdr:nvGrpSpPr>
        <xdr:cNvPr id="19647" name="Group 191">
          <a:extLst>
            <a:ext uri="{FF2B5EF4-FFF2-40B4-BE49-F238E27FC236}">
              <a16:creationId xmlns:a16="http://schemas.microsoft.com/office/drawing/2014/main" id="{00000000-0008-0000-1400-0000BF4C0000}"/>
            </a:ext>
          </a:extLst>
        </xdr:cNvPr>
        <xdr:cNvGrpSpPr>
          <a:grpSpLocks/>
        </xdr:cNvGrpSpPr>
      </xdr:nvGrpSpPr>
      <xdr:grpSpPr bwMode="auto">
        <a:xfrm>
          <a:off x="10285319" y="22696394"/>
          <a:ext cx="273424" cy="261657"/>
          <a:chOff x="1067" y="288"/>
          <a:chExt cx="29" cy="27"/>
        </a:xfrm>
      </xdr:grpSpPr>
      <xdr:sp macro="" textlink="">
        <xdr:nvSpPr>
          <xdr:cNvPr id="19648" name="Oval 192">
            <a:extLst>
              <a:ext uri="{FF2B5EF4-FFF2-40B4-BE49-F238E27FC236}">
                <a16:creationId xmlns:a16="http://schemas.microsoft.com/office/drawing/2014/main" id="{00000000-0008-0000-1400-0000C04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649" name="Text Box 193">
            <a:extLst>
              <a:ext uri="{FF2B5EF4-FFF2-40B4-BE49-F238E27FC236}">
                <a16:creationId xmlns:a16="http://schemas.microsoft.com/office/drawing/2014/main" id="{00000000-0008-0000-1400-0000C14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156</xdr:row>
      <xdr:rowOff>38100</xdr:rowOff>
    </xdr:from>
    <xdr:to>
      <xdr:col>134</xdr:col>
      <xdr:colOff>47625</xdr:colOff>
      <xdr:row>157</xdr:row>
      <xdr:rowOff>142875</xdr:rowOff>
    </xdr:to>
    <xdr:grpSp>
      <xdr:nvGrpSpPr>
        <xdr:cNvPr id="19650" name="Group 194">
          <a:extLst>
            <a:ext uri="{FF2B5EF4-FFF2-40B4-BE49-F238E27FC236}">
              <a16:creationId xmlns:a16="http://schemas.microsoft.com/office/drawing/2014/main" id="{00000000-0008-0000-1400-0000C24C0000}"/>
            </a:ext>
          </a:extLst>
        </xdr:cNvPr>
        <xdr:cNvGrpSpPr>
          <a:grpSpLocks/>
        </xdr:cNvGrpSpPr>
      </xdr:nvGrpSpPr>
      <xdr:grpSpPr bwMode="auto">
        <a:xfrm>
          <a:off x="10285319" y="30181924"/>
          <a:ext cx="273424" cy="261657"/>
          <a:chOff x="1067" y="288"/>
          <a:chExt cx="29" cy="27"/>
        </a:xfrm>
      </xdr:grpSpPr>
      <xdr:sp macro="" textlink="">
        <xdr:nvSpPr>
          <xdr:cNvPr id="19651" name="Oval 195">
            <a:extLst>
              <a:ext uri="{FF2B5EF4-FFF2-40B4-BE49-F238E27FC236}">
                <a16:creationId xmlns:a16="http://schemas.microsoft.com/office/drawing/2014/main" id="{00000000-0008-0000-1400-0000C34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652" name="Text Box 196">
            <a:extLst>
              <a:ext uri="{FF2B5EF4-FFF2-40B4-BE49-F238E27FC236}">
                <a16:creationId xmlns:a16="http://schemas.microsoft.com/office/drawing/2014/main" id="{00000000-0008-0000-1400-0000C44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195</xdr:row>
      <xdr:rowOff>38100</xdr:rowOff>
    </xdr:from>
    <xdr:to>
      <xdr:col>134</xdr:col>
      <xdr:colOff>47625</xdr:colOff>
      <xdr:row>196</xdr:row>
      <xdr:rowOff>142875</xdr:rowOff>
    </xdr:to>
    <xdr:grpSp>
      <xdr:nvGrpSpPr>
        <xdr:cNvPr id="19653" name="Group 197">
          <a:extLst>
            <a:ext uri="{FF2B5EF4-FFF2-40B4-BE49-F238E27FC236}">
              <a16:creationId xmlns:a16="http://schemas.microsoft.com/office/drawing/2014/main" id="{00000000-0008-0000-1400-0000C54C0000}"/>
            </a:ext>
          </a:extLst>
        </xdr:cNvPr>
        <xdr:cNvGrpSpPr>
          <a:grpSpLocks/>
        </xdr:cNvGrpSpPr>
      </xdr:nvGrpSpPr>
      <xdr:grpSpPr bwMode="auto">
        <a:xfrm>
          <a:off x="10285319" y="37667453"/>
          <a:ext cx="273424" cy="261657"/>
          <a:chOff x="1067" y="288"/>
          <a:chExt cx="29" cy="27"/>
        </a:xfrm>
      </xdr:grpSpPr>
      <xdr:sp macro="" textlink="">
        <xdr:nvSpPr>
          <xdr:cNvPr id="19654" name="Oval 198">
            <a:extLst>
              <a:ext uri="{FF2B5EF4-FFF2-40B4-BE49-F238E27FC236}">
                <a16:creationId xmlns:a16="http://schemas.microsoft.com/office/drawing/2014/main" id="{00000000-0008-0000-1400-0000C64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655" name="Text Box 199">
            <a:extLst>
              <a:ext uri="{FF2B5EF4-FFF2-40B4-BE49-F238E27FC236}">
                <a16:creationId xmlns:a16="http://schemas.microsoft.com/office/drawing/2014/main" id="{00000000-0008-0000-1400-0000C74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60</xdr:col>
      <xdr:colOff>19050</xdr:colOff>
      <xdr:row>89</xdr:row>
      <xdr:rowOff>171450</xdr:rowOff>
    </xdr:from>
    <xdr:to>
      <xdr:col>63</xdr:col>
      <xdr:colOff>38100</xdr:colOff>
      <xdr:row>90</xdr:row>
      <xdr:rowOff>123825</xdr:rowOff>
    </xdr:to>
    <xdr:sp macro="" textlink="">
      <xdr:nvSpPr>
        <xdr:cNvPr id="19659" name="Text Box 203">
          <a:extLst>
            <a:ext uri="{FF2B5EF4-FFF2-40B4-BE49-F238E27FC236}">
              <a16:creationId xmlns:a16="http://schemas.microsoft.com/office/drawing/2014/main" id="{00000000-0008-0000-1400-0000CB4C0000}"/>
            </a:ext>
          </a:extLst>
        </xdr:cNvPr>
        <xdr:cNvSpPr txBox="1">
          <a:spLocks noChangeArrowheads="1"/>
        </xdr:cNvSpPr>
      </xdr:nvSpPr>
      <xdr:spPr bwMode="auto">
        <a:xfrm>
          <a:off x="4591050" y="150685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xdr:from>
      <xdr:col>6</xdr:col>
      <xdr:colOff>19050</xdr:colOff>
      <xdr:row>44</xdr:row>
      <xdr:rowOff>85725</xdr:rowOff>
    </xdr:from>
    <xdr:to>
      <xdr:col>31</xdr:col>
      <xdr:colOff>0</xdr:colOff>
      <xdr:row>44</xdr:row>
      <xdr:rowOff>85725</xdr:rowOff>
    </xdr:to>
    <xdr:sp macro="" textlink="">
      <xdr:nvSpPr>
        <xdr:cNvPr id="19664" name="Line 208">
          <a:extLst>
            <a:ext uri="{FF2B5EF4-FFF2-40B4-BE49-F238E27FC236}">
              <a16:creationId xmlns:a16="http://schemas.microsoft.com/office/drawing/2014/main" id="{00000000-0008-0000-1400-0000D04C0000}"/>
            </a:ext>
          </a:extLst>
        </xdr:cNvPr>
        <xdr:cNvSpPr>
          <a:spLocks noChangeShapeType="1"/>
        </xdr:cNvSpPr>
      </xdr:nvSpPr>
      <xdr:spPr bwMode="auto">
        <a:xfrm>
          <a:off x="476250" y="74961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42</xdr:row>
          <xdr:rowOff>57150</xdr:rowOff>
        </xdr:from>
        <xdr:to>
          <xdr:col>24</xdr:col>
          <xdr:colOff>28575</xdr:colOff>
          <xdr:row>44</xdr:row>
          <xdr:rowOff>28575</xdr:rowOff>
        </xdr:to>
        <xdr:sp macro="" textlink="">
          <xdr:nvSpPr>
            <xdr:cNvPr id="19665" name="CommandButton3" hidden="1">
              <a:extLst>
                <a:ext uri="{63B3BB69-23CF-44E3-9099-C40C66FF867C}">
                  <a14:compatExt spid="_x0000_s19665"/>
                </a:ext>
                <a:ext uri="{FF2B5EF4-FFF2-40B4-BE49-F238E27FC236}">
                  <a16:creationId xmlns:a16="http://schemas.microsoft.com/office/drawing/2014/main" id="{00000000-0008-0000-1400-0000D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42</xdr:row>
          <xdr:rowOff>57150</xdr:rowOff>
        </xdr:from>
        <xdr:to>
          <xdr:col>12</xdr:col>
          <xdr:colOff>9525</xdr:colOff>
          <xdr:row>44</xdr:row>
          <xdr:rowOff>28575</xdr:rowOff>
        </xdr:to>
        <xdr:sp macro="" textlink="">
          <xdr:nvSpPr>
            <xdr:cNvPr id="19666" name="CommandButton2" hidden="1">
              <a:extLst>
                <a:ext uri="{63B3BB69-23CF-44E3-9099-C40C66FF867C}">
                  <a14:compatExt spid="_x0000_s19666"/>
                </a:ext>
                <a:ext uri="{FF2B5EF4-FFF2-40B4-BE49-F238E27FC236}">
                  <a16:creationId xmlns:a16="http://schemas.microsoft.com/office/drawing/2014/main" id="{00000000-0008-0000-1400-0000D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50</xdr:row>
      <xdr:rowOff>38100</xdr:rowOff>
    </xdr:from>
    <xdr:to>
      <xdr:col>30</xdr:col>
      <xdr:colOff>9525</xdr:colOff>
      <xdr:row>51</xdr:row>
      <xdr:rowOff>38100</xdr:rowOff>
    </xdr:to>
    <xdr:sp macro="" textlink="">
      <xdr:nvSpPr>
        <xdr:cNvPr id="19667" name="Text Box 211">
          <a:extLst>
            <a:ext uri="{FF2B5EF4-FFF2-40B4-BE49-F238E27FC236}">
              <a16:creationId xmlns:a16="http://schemas.microsoft.com/office/drawing/2014/main" id="{00000000-0008-0000-1400-0000D34C0000}"/>
            </a:ext>
          </a:extLst>
        </xdr:cNvPr>
        <xdr:cNvSpPr txBox="1">
          <a:spLocks noChangeArrowheads="1"/>
        </xdr:cNvSpPr>
      </xdr:nvSpPr>
      <xdr:spPr bwMode="auto">
        <a:xfrm>
          <a:off x="2114550" y="85153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51</xdr:row>
      <xdr:rowOff>0</xdr:rowOff>
    </xdr:from>
    <xdr:to>
      <xdr:col>39</xdr:col>
      <xdr:colOff>38100</xdr:colOff>
      <xdr:row>51</xdr:row>
      <xdr:rowOff>142875</xdr:rowOff>
    </xdr:to>
    <xdr:sp macro="" textlink="">
      <xdr:nvSpPr>
        <xdr:cNvPr id="19670" name="Text Box 214">
          <a:extLst>
            <a:ext uri="{FF2B5EF4-FFF2-40B4-BE49-F238E27FC236}">
              <a16:creationId xmlns:a16="http://schemas.microsoft.com/office/drawing/2014/main" id="{00000000-0008-0000-1400-0000D64C0000}"/>
            </a:ext>
          </a:extLst>
        </xdr:cNvPr>
        <xdr:cNvSpPr txBox="1">
          <a:spLocks noChangeArrowheads="1"/>
        </xdr:cNvSpPr>
      </xdr:nvSpPr>
      <xdr:spPr bwMode="auto">
        <a:xfrm>
          <a:off x="2752725" y="8667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44</xdr:col>
      <xdr:colOff>19050</xdr:colOff>
      <xdr:row>51</xdr:row>
      <xdr:rowOff>0</xdr:rowOff>
    </xdr:from>
    <xdr:to>
      <xdr:col>47</xdr:col>
      <xdr:colOff>38100</xdr:colOff>
      <xdr:row>51</xdr:row>
      <xdr:rowOff>142875</xdr:rowOff>
    </xdr:to>
    <xdr:sp macro="" textlink="">
      <xdr:nvSpPr>
        <xdr:cNvPr id="19671" name="Text Box 215">
          <a:extLst>
            <a:ext uri="{FF2B5EF4-FFF2-40B4-BE49-F238E27FC236}">
              <a16:creationId xmlns:a16="http://schemas.microsoft.com/office/drawing/2014/main" id="{00000000-0008-0000-1400-0000D74C0000}"/>
            </a:ext>
          </a:extLst>
        </xdr:cNvPr>
        <xdr:cNvSpPr txBox="1">
          <a:spLocks noChangeArrowheads="1"/>
        </xdr:cNvSpPr>
      </xdr:nvSpPr>
      <xdr:spPr bwMode="auto">
        <a:xfrm>
          <a:off x="3371850" y="86677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52</xdr:col>
      <xdr:colOff>9525</xdr:colOff>
      <xdr:row>51</xdr:row>
      <xdr:rowOff>0</xdr:rowOff>
    </xdr:from>
    <xdr:to>
      <xdr:col>55</xdr:col>
      <xdr:colOff>38100</xdr:colOff>
      <xdr:row>51</xdr:row>
      <xdr:rowOff>142875</xdr:rowOff>
    </xdr:to>
    <xdr:sp macro="" textlink="">
      <xdr:nvSpPr>
        <xdr:cNvPr id="19672" name="Text Box 216">
          <a:extLst>
            <a:ext uri="{FF2B5EF4-FFF2-40B4-BE49-F238E27FC236}">
              <a16:creationId xmlns:a16="http://schemas.microsoft.com/office/drawing/2014/main" id="{00000000-0008-0000-1400-0000D84C0000}"/>
            </a:ext>
          </a:extLst>
        </xdr:cNvPr>
        <xdr:cNvSpPr txBox="1">
          <a:spLocks noChangeArrowheads="1"/>
        </xdr:cNvSpPr>
      </xdr:nvSpPr>
      <xdr:spPr bwMode="auto">
        <a:xfrm>
          <a:off x="3971925" y="8667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60</xdr:col>
      <xdr:colOff>9525</xdr:colOff>
      <xdr:row>51</xdr:row>
      <xdr:rowOff>0</xdr:rowOff>
    </xdr:from>
    <xdr:to>
      <xdr:col>63</xdr:col>
      <xdr:colOff>38100</xdr:colOff>
      <xdr:row>51</xdr:row>
      <xdr:rowOff>142875</xdr:rowOff>
    </xdr:to>
    <xdr:sp macro="" textlink="">
      <xdr:nvSpPr>
        <xdr:cNvPr id="19673" name="Text Box 217">
          <a:extLst>
            <a:ext uri="{FF2B5EF4-FFF2-40B4-BE49-F238E27FC236}">
              <a16:creationId xmlns:a16="http://schemas.microsoft.com/office/drawing/2014/main" id="{00000000-0008-0000-1400-0000D94C0000}"/>
            </a:ext>
          </a:extLst>
        </xdr:cNvPr>
        <xdr:cNvSpPr txBox="1">
          <a:spLocks noChangeArrowheads="1"/>
        </xdr:cNvSpPr>
      </xdr:nvSpPr>
      <xdr:spPr bwMode="auto">
        <a:xfrm>
          <a:off x="4581525" y="8667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68</xdr:col>
      <xdr:colOff>28575</xdr:colOff>
      <xdr:row>51</xdr:row>
      <xdr:rowOff>0</xdr:rowOff>
    </xdr:from>
    <xdr:to>
      <xdr:col>71</xdr:col>
      <xdr:colOff>57150</xdr:colOff>
      <xdr:row>51</xdr:row>
      <xdr:rowOff>142875</xdr:rowOff>
    </xdr:to>
    <xdr:sp macro="" textlink="">
      <xdr:nvSpPr>
        <xdr:cNvPr id="19679" name="Text Box 223">
          <a:extLst>
            <a:ext uri="{FF2B5EF4-FFF2-40B4-BE49-F238E27FC236}">
              <a16:creationId xmlns:a16="http://schemas.microsoft.com/office/drawing/2014/main" id="{00000000-0008-0000-1400-0000DF4C0000}"/>
            </a:ext>
          </a:extLst>
        </xdr:cNvPr>
        <xdr:cNvSpPr txBox="1">
          <a:spLocks noChangeArrowheads="1"/>
        </xdr:cNvSpPr>
      </xdr:nvSpPr>
      <xdr:spPr bwMode="auto">
        <a:xfrm>
          <a:off x="5210175" y="8667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60</xdr:col>
      <xdr:colOff>47625</xdr:colOff>
      <xdr:row>62</xdr:row>
      <xdr:rowOff>171450</xdr:rowOff>
    </xdr:from>
    <xdr:to>
      <xdr:col>63</xdr:col>
      <xdr:colOff>0</xdr:colOff>
      <xdr:row>63</xdr:row>
      <xdr:rowOff>123825</xdr:rowOff>
    </xdr:to>
    <xdr:sp macro="" textlink="">
      <xdr:nvSpPr>
        <xdr:cNvPr id="19682" name="Text Box 226">
          <a:extLst>
            <a:ext uri="{FF2B5EF4-FFF2-40B4-BE49-F238E27FC236}">
              <a16:creationId xmlns:a16="http://schemas.microsoft.com/office/drawing/2014/main" id="{00000000-0008-0000-1400-0000E24C0000}"/>
            </a:ext>
          </a:extLst>
        </xdr:cNvPr>
        <xdr:cNvSpPr txBox="1">
          <a:spLocks noChangeArrowheads="1"/>
        </xdr:cNvSpPr>
      </xdr:nvSpPr>
      <xdr:spPr bwMode="auto">
        <a:xfrm>
          <a:off x="4619625" y="10448925"/>
          <a:ext cx="1809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25</xdr:col>
      <xdr:colOff>47625</xdr:colOff>
      <xdr:row>40</xdr:row>
      <xdr:rowOff>38100</xdr:rowOff>
    </xdr:from>
    <xdr:to>
      <xdr:col>27</xdr:col>
      <xdr:colOff>57150</xdr:colOff>
      <xdr:row>41</xdr:row>
      <xdr:rowOff>47625</xdr:rowOff>
    </xdr:to>
    <xdr:sp macro="" textlink="">
      <xdr:nvSpPr>
        <xdr:cNvPr id="19683" name="Text Box 227">
          <a:extLst>
            <a:ext uri="{FF2B5EF4-FFF2-40B4-BE49-F238E27FC236}">
              <a16:creationId xmlns:a16="http://schemas.microsoft.com/office/drawing/2014/main" id="{00000000-0008-0000-1400-0000E34C0000}"/>
            </a:ext>
          </a:extLst>
        </xdr:cNvPr>
        <xdr:cNvSpPr txBox="1">
          <a:spLocks noChangeArrowheads="1"/>
        </xdr:cNvSpPr>
      </xdr:nvSpPr>
      <xdr:spPr bwMode="auto">
        <a:xfrm>
          <a:off x="1952625" y="66198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40</xdr:row>
      <xdr:rowOff>38100</xdr:rowOff>
    </xdr:from>
    <xdr:to>
      <xdr:col>31</xdr:col>
      <xdr:colOff>66675</xdr:colOff>
      <xdr:row>41</xdr:row>
      <xdr:rowOff>47625</xdr:rowOff>
    </xdr:to>
    <xdr:sp macro="" textlink="">
      <xdr:nvSpPr>
        <xdr:cNvPr id="19684" name="Text Box 228">
          <a:extLst>
            <a:ext uri="{FF2B5EF4-FFF2-40B4-BE49-F238E27FC236}">
              <a16:creationId xmlns:a16="http://schemas.microsoft.com/office/drawing/2014/main" id="{00000000-0008-0000-1400-0000E44C0000}"/>
            </a:ext>
          </a:extLst>
        </xdr:cNvPr>
        <xdr:cNvSpPr txBox="1">
          <a:spLocks noChangeArrowheads="1"/>
        </xdr:cNvSpPr>
      </xdr:nvSpPr>
      <xdr:spPr bwMode="auto">
        <a:xfrm>
          <a:off x="2266950" y="66198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40</xdr:row>
      <xdr:rowOff>38100</xdr:rowOff>
    </xdr:from>
    <xdr:ext cx="116541" cy="156882"/>
    <xdr:sp macro="" textlink="">
      <xdr:nvSpPr>
        <xdr:cNvPr id="19685" name="Text Box 229">
          <a:extLst>
            <a:ext uri="{FF2B5EF4-FFF2-40B4-BE49-F238E27FC236}">
              <a16:creationId xmlns:a16="http://schemas.microsoft.com/office/drawing/2014/main" id="{00000000-0008-0000-1400-0000E54C0000}"/>
            </a:ext>
          </a:extLst>
        </xdr:cNvPr>
        <xdr:cNvSpPr txBox="1">
          <a:spLocks noChangeArrowheads="1"/>
        </xdr:cNvSpPr>
      </xdr:nvSpPr>
      <xdr:spPr bwMode="auto">
        <a:xfrm>
          <a:off x="552450" y="66198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131</xdr:col>
      <xdr:colOff>9525</xdr:colOff>
      <xdr:row>39</xdr:row>
      <xdr:rowOff>38100</xdr:rowOff>
    </xdr:from>
    <xdr:to>
      <xdr:col>134</xdr:col>
      <xdr:colOff>47625</xdr:colOff>
      <xdr:row>40</xdr:row>
      <xdr:rowOff>142875</xdr:rowOff>
    </xdr:to>
    <xdr:grpSp>
      <xdr:nvGrpSpPr>
        <xdr:cNvPr id="19686" name="Group 230">
          <a:extLst>
            <a:ext uri="{FF2B5EF4-FFF2-40B4-BE49-F238E27FC236}">
              <a16:creationId xmlns:a16="http://schemas.microsoft.com/office/drawing/2014/main" id="{00000000-0008-0000-1400-0000E64C0000}"/>
            </a:ext>
          </a:extLst>
        </xdr:cNvPr>
        <xdr:cNvGrpSpPr>
          <a:grpSpLocks/>
        </xdr:cNvGrpSpPr>
      </xdr:nvGrpSpPr>
      <xdr:grpSpPr bwMode="auto">
        <a:xfrm>
          <a:off x="10285319" y="7590865"/>
          <a:ext cx="273424" cy="261657"/>
          <a:chOff x="1067" y="288"/>
          <a:chExt cx="29" cy="27"/>
        </a:xfrm>
      </xdr:grpSpPr>
      <xdr:sp macro="" textlink="">
        <xdr:nvSpPr>
          <xdr:cNvPr id="19687" name="Oval 231">
            <a:extLst>
              <a:ext uri="{FF2B5EF4-FFF2-40B4-BE49-F238E27FC236}">
                <a16:creationId xmlns:a16="http://schemas.microsoft.com/office/drawing/2014/main" id="{00000000-0008-0000-1400-0000E74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688" name="Text Box 232">
            <a:extLst>
              <a:ext uri="{FF2B5EF4-FFF2-40B4-BE49-F238E27FC236}">
                <a16:creationId xmlns:a16="http://schemas.microsoft.com/office/drawing/2014/main" id="{00000000-0008-0000-1400-0000E84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36</xdr:col>
      <xdr:colOff>19050</xdr:colOff>
      <xdr:row>218</xdr:row>
      <xdr:rowOff>180975</xdr:rowOff>
    </xdr:from>
    <xdr:to>
      <xdr:col>39</xdr:col>
      <xdr:colOff>57150</xdr:colOff>
      <xdr:row>219</xdr:row>
      <xdr:rowOff>200025</xdr:rowOff>
    </xdr:to>
    <xdr:sp macro="" textlink="">
      <xdr:nvSpPr>
        <xdr:cNvPr id="19692" name="Text Box 236">
          <a:extLst>
            <a:ext uri="{FF2B5EF4-FFF2-40B4-BE49-F238E27FC236}">
              <a16:creationId xmlns:a16="http://schemas.microsoft.com/office/drawing/2014/main" id="{00000000-0008-0000-1400-0000EC4C0000}"/>
            </a:ext>
          </a:extLst>
        </xdr:cNvPr>
        <xdr:cNvSpPr txBox="1">
          <a:spLocks noChangeArrowheads="1"/>
        </xdr:cNvSpPr>
      </xdr:nvSpPr>
      <xdr:spPr bwMode="auto">
        <a:xfrm>
          <a:off x="2762250" y="360235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ノ</a:t>
          </a:r>
        </a:p>
      </xdr:txBody>
    </xdr:sp>
    <xdr:clientData/>
  </xdr:twoCellAnchor>
  <xdr:twoCellAnchor editAs="oneCell">
    <xdr:from>
      <xdr:col>87</xdr:col>
      <xdr:colOff>9525</xdr:colOff>
      <xdr:row>167</xdr:row>
      <xdr:rowOff>171450</xdr:rowOff>
    </xdr:from>
    <xdr:to>
      <xdr:col>90</xdr:col>
      <xdr:colOff>38099</xdr:colOff>
      <xdr:row>168</xdr:row>
      <xdr:rowOff>123825</xdr:rowOff>
    </xdr:to>
    <xdr:sp macro="" textlink="">
      <xdr:nvSpPr>
        <xdr:cNvPr id="19693" name="Text Box 237">
          <a:extLst>
            <a:ext uri="{FF2B5EF4-FFF2-40B4-BE49-F238E27FC236}">
              <a16:creationId xmlns:a16="http://schemas.microsoft.com/office/drawing/2014/main" id="{00000000-0008-0000-1400-0000ED4C0000}"/>
            </a:ext>
          </a:extLst>
        </xdr:cNvPr>
        <xdr:cNvSpPr txBox="1">
          <a:spLocks noChangeArrowheads="1"/>
        </xdr:cNvSpPr>
      </xdr:nvSpPr>
      <xdr:spPr bwMode="auto">
        <a:xfrm>
          <a:off x="7705725" y="278511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81</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81</xdr:col>
      <xdr:colOff>9525</xdr:colOff>
      <xdr:row>179</xdr:row>
      <xdr:rowOff>171450</xdr:rowOff>
    </xdr:from>
    <xdr:to>
      <xdr:col>84</xdr:col>
      <xdr:colOff>47624</xdr:colOff>
      <xdr:row>180</xdr:row>
      <xdr:rowOff>190500</xdr:rowOff>
    </xdr:to>
    <xdr:sp macro="" textlink="">
      <xdr:nvSpPr>
        <xdr:cNvPr id="19694" name="Text Box 238">
          <a:extLst>
            <a:ext uri="{FF2B5EF4-FFF2-40B4-BE49-F238E27FC236}">
              <a16:creationId xmlns:a16="http://schemas.microsoft.com/office/drawing/2014/main" id="{00000000-0008-0000-1400-0000EE4C0000}"/>
            </a:ext>
          </a:extLst>
        </xdr:cNvPr>
        <xdr:cNvSpPr txBox="1">
          <a:spLocks noChangeArrowheads="1"/>
        </xdr:cNvSpPr>
      </xdr:nvSpPr>
      <xdr:spPr bwMode="auto">
        <a:xfrm>
          <a:off x="7248525" y="296513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ネ</a:t>
          </a:r>
        </a:p>
      </xdr:txBody>
    </xdr:sp>
    <xdr:clientData/>
  </xdr:twoCellAnchor>
  <xdr:oneCellAnchor>
    <xdr:from>
      <xdr:col>71</xdr:col>
      <xdr:colOff>0</xdr:colOff>
      <xdr:row>89</xdr:row>
      <xdr:rowOff>171450</xdr:rowOff>
    </xdr:from>
    <xdr:ext cx="242681" cy="142875"/>
    <xdr:sp macro="" textlink="">
      <xdr:nvSpPr>
        <xdr:cNvPr id="140" name="Text Box 37">
          <a:extLst>
            <a:ext uri="{FF2B5EF4-FFF2-40B4-BE49-F238E27FC236}">
              <a16:creationId xmlns:a16="http://schemas.microsoft.com/office/drawing/2014/main" id="{00000000-0008-0000-1400-00008C000000}"/>
            </a:ext>
          </a:extLst>
        </xdr:cNvPr>
        <xdr:cNvSpPr txBox="1">
          <a:spLocks noChangeArrowheads="1"/>
        </xdr:cNvSpPr>
      </xdr:nvSpPr>
      <xdr:spPr bwMode="auto">
        <a:xfrm>
          <a:off x="6112565" y="15096711"/>
          <a:ext cx="242681"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50</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71</xdr:col>
      <xdr:colOff>0</xdr:colOff>
      <xdr:row>101</xdr:row>
      <xdr:rowOff>171450</xdr:rowOff>
    </xdr:from>
    <xdr:ext cx="198954" cy="171450"/>
    <xdr:sp macro="" textlink="">
      <xdr:nvSpPr>
        <xdr:cNvPr id="141" name="Text Box 131">
          <a:extLst>
            <a:ext uri="{FF2B5EF4-FFF2-40B4-BE49-F238E27FC236}">
              <a16:creationId xmlns:a16="http://schemas.microsoft.com/office/drawing/2014/main" id="{00000000-0008-0000-1400-00008D000000}"/>
            </a:ext>
          </a:extLst>
        </xdr:cNvPr>
        <xdr:cNvSpPr txBox="1">
          <a:spLocks noChangeArrowheads="1"/>
        </xdr:cNvSpPr>
      </xdr:nvSpPr>
      <xdr:spPr bwMode="auto">
        <a:xfrm>
          <a:off x="6112565" y="16894037"/>
          <a:ext cx="19895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oneCellAnchor>
  <xdr:oneCellAnchor>
    <xdr:from>
      <xdr:col>54</xdr:col>
      <xdr:colOff>19050</xdr:colOff>
      <xdr:row>128</xdr:row>
      <xdr:rowOff>171450</xdr:rowOff>
    </xdr:from>
    <xdr:ext cx="263898" cy="142875"/>
    <xdr:sp macro="" textlink="">
      <xdr:nvSpPr>
        <xdr:cNvPr id="142" name="Text Box 58">
          <a:extLst>
            <a:ext uri="{FF2B5EF4-FFF2-40B4-BE49-F238E27FC236}">
              <a16:creationId xmlns:a16="http://schemas.microsoft.com/office/drawing/2014/main" id="{00000000-0008-0000-1400-00008E000000}"/>
            </a:ext>
          </a:extLst>
        </xdr:cNvPr>
        <xdr:cNvSpPr txBox="1">
          <a:spLocks noChangeArrowheads="1"/>
        </xdr:cNvSpPr>
      </xdr:nvSpPr>
      <xdr:spPr bwMode="auto">
        <a:xfrm>
          <a:off x="4960844" y="21440215"/>
          <a:ext cx="263898"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oneCellAnchor>
  <xdr:oneCellAnchor>
    <xdr:from>
      <xdr:col>54</xdr:col>
      <xdr:colOff>0</xdr:colOff>
      <xdr:row>140</xdr:row>
      <xdr:rowOff>171450</xdr:rowOff>
    </xdr:from>
    <xdr:ext cx="273423" cy="209550"/>
    <xdr:sp macro="" textlink="">
      <xdr:nvSpPr>
        <xdr:cNvPr id="143" name="Text Box 150">
          <a:extLst>
            <a:ext uri="{FF2B5EF4-FFF2-40B4-BE49-F238E27FC236}">
              <a16:creationId xmlns:a16="http://schemas.microsoft.com/office/drawing/2014/main" id="{00000000-0008-0000-1400-00008F000000}"/>
            </a:ext>
          </a:extLst>
        </xdr:cNvPr>
        <xdr:cNvSpPr txBox="1">
          <a:spLocks noChangeArrowheads="1"/>
        </xdr:cNvSpPr>
      </xdr:nvSpPr>
      <xdr:spPr bwMode="auto">
        <a:xfrm>
          <a:off x="4941794" y="23244362"/>
          <a:ext cx="273423"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p>
      </xdr:txBody>
    </xdr:sp>
    <xdr:clientData/>
  </xdr:oneCellAnchor>
  <xdr:oneCellAnchor>
    <xdr:from>
      <xdr:col>54</xdr:col>
      <xdr:colOff>19050</xdr:colOff>
      <xdr:row>128</xdr:row>
      <xdr:rowOff>171450</xdr:rowOff>
    </xdr:from>
    <xdr:ext cx="263898" cy="142875"/>
    <xdr:sp macro="" textlink="">
      <xdr:nvSpPr>
        <xdr:cNvPr id="144" name="Text Box 58">
          <a:extLst>
            <a:ext uri="{FF2B5EF4-FFF2-40B4-BE49-F238E27FC236}">
              <a16:creationId xmlns:a16="http://schemas.microsoft.com/office/drawing/2014/main" id="{00000000-0008-0000-1400-000090000000}"/>
            </a:ext>
          </a:extLst>
        </xdr:cNvPr>
        <xdr:cNvSpPr txBox="1">
          <a:spLocks noChangeArrowheads="1"/>
        </xdr:cNvSpPr>
      </xdr:nvSpPr>
      <xdr:spPr bwMode="auto">
        <a:xfrm>
          <a:off x="4960844" y="21440215"/>
          <a:ext cx="263898"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oneCellAnchor>
  <xdr:oneCellAnchor>
    <xdr:from>
      <xdr:col>54</xdr:col>
      <xdr:colOff>0</xdr:colOff>
      <xdr:row>140</xdr:row>
      <xdr:rowOff>171450</xdr:rowOff>
    </xdr:from>
    <xdr:ext cx="273423" cy="209550"/>
    <xdr:sp macro="" textlink="">
      <xdr:nvSpPr>
        <xdr:cNvPr id="145" name="Text Box 150">
          <a:extLst>
            <a:ext uri="{FF2B5EF4-FFF2-40B4-BE49-F238E27FC236}">
              <a16:creationId xmlns:a16="http://schemas.microsoft.com/office/drawing/2014/main" id="{00000000-0008-0000-1400-000091000000}"/>
            </a:ext>
          </a:extLst>
        </xdr:cNvPr>
        <xdr:cNvSpPr txBox="1">
          <a:spLocks noChangeArrowheads="1"/>
        </xdr:cNvSpPr>
      </xdr:nvSpPr>
      <xdr:spPr bwMode="auto">
        <a:xfrm>
          <a:off x="4941794" y="23244362"/>
          <a:ext cx="273423"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p>
      </xdr:txBody>
    </xdr:sp>
    <xdr:clientData/>
  </xdr:oneCellAnchor>
  <xdr:oneCellAnchor>
    <xdr:from>
      <xdr:col>43</xdr:col>
      <xdr:colOff>0</xdr:colOff>
      <xdr:row>167</xdr:row>
      <xdr:rowOff>171450</xdr:rowOff>
    </xdr:from>
    <xdr:ext cx="273424" cy="142875"/>
    <xdr:sp macro="" textlink="">
      <xdr:nvSpPr>
        <xdr:cNvPr id="146" name="Text Box 97">
          <a:extLst>
            <a:ext uri="{FF2B5EF4-FFF2-40B4-BE49-F238E27FC236}">
              <a16:creationId xmlns:a16="http://schemas.microsoft.com/office/drawing/2014/main" id="{00000000-0008-0000-1400-000092000000}"/>
            </a:ext>
          </a:extLst>
        </xdr:cNvPr>
        <xdr:cNvSpPr txBox="1">
          <a:spLocks noChangeArrowheads="1"/>
        </xdr:cNvSpPr>
      </xdr:nvSpPr>
      <xdr:spPr bwMode="auto">
        <a:xfrm>
          <a:off x="2823882" y="27782744"/>
          <a:ext cx="273424"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23</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43</xdr:col>
      <xdr:colOff>0</xdr:colOff>
      <xdr:row>179</xdr:row>
      <xdr:rowOff>171450</xdr:rowOff>
    </xdr:from>
    <xdr:ext cx="273424" cy="209550"/>
    <xdr:sp macro="" textlink="">
      <xdr:nvSpPr>
        <xdr:cNvPr id="147" name="Text Box 160">
          <a:extLst>
            <a:ext uri="{FF2B5EF4-FFF2-40B4-BE49-F238E27FC236}">
              <a16:creationId xmlns:a16="http://schemas.microsoft.com/office/drawing/2014/main" id="{00000000-0008-0000-1400-000093000000}"/>
            </a:ext>
          </a:extLst>
        </xdr:cNvPr>
        <xdr:cNvSpPr txBox="1">
          <a:spLocks noChangeArrowheads="1"/>
        </xdr:cNvSpPr>
      </xdr:nvSpPr>
      <xdr:spPr bwMode="auto">
        <a:xfrm>
          <a:off x="2823882" y="29586891"/>
          <a:ext cx="27342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テ</a:t>
          </a:r>
        </a:p>
      </xdr:txBody>
    </xdr:sp>
    <xdr:clientData/>
  </xdr:oneCellAnchor>
</xdr:wsDr>
</file>

<file path=xl/drawings/drawing20.xml><?xml version="1.0" encoding="utf-8"?>
<xdr:wsDr xmlns:xdr="http://schemas.openxmlformats.org/drawingml/2006/spreadsheetDrawing" xmlns:a="http://schemas.openxmlformats.org/drawingml/2006/main">
  <xdr:twoCellAnchor editAs="oneCell">
    <xdr:from>
      <xdr:col>25</xdr:col>
      <xdr:colOff>47625</xdr:colOff>
      <xdr:row>1</xdr:row>
      <xdr:rowOff>38100</xdr:rowOff>
    </xdr:from>
    <xdr:to>
      <xdr:col>27</xdr:col>
      <xdr:colOff>57150</xdr:colOff>
      <xdr:row>2</xdr:row>
      <xdr:rowOff>47625</xdr:rowOff>
    </xdr:to>
    <xdr:sp macro="" textlink="">
      <xdr:nvSpPr>
        <xdr:cNvPr id="20481" name="Text Box 1">
          <a:extLst>
            <a:ext uri="{FF2B5EF4-FFF2-40B4-BE49-F238E27FC236}">
              <a16:creationId xmlns:a16="http://schemas.microsoft.com/office/drawing/2014/main" id="{00000000-0008-0000-1500-000001500000}"/>
            </a:ext>
          </a:extLst>
        </xdr:cNvPr>
        <xdr:cNvSpPr txBox="1">
          <a:spLocks noChangeArrowheads="1"/>
        </xdr:cNvSpPr>
      </xdr:nvSpPr>
      <xdr:spPr bwMode="auto">
        <a:xfrm>
          <a:off x="19526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38100</xdr:rowOff>
    </xdr:from>
    <xdr:to>
      <xdr:col>31</xdr:col>
      <xdr:colOff>66675</xdr:colOff>
      <xdr:row>2</xdr:row>
      <xdr:rowOff>47625</xdr:rowOff>
    </xdr:to>
    <xdr:sp macro="" textlink="">
      <xdr:nvSpPr>
        <xdr:cNvPr id="20482" name="Text Box 2">
          <a:extLst>
            <a:ext uri="{FF2B5EF4-FFF2-40B4-BE49-F238E27FC236}">
              <a16:creationId xmlns:a16="http://schemas.microsoft.com/office/drawing/2014/main" id="{00000000-0008-0000-1500-000002500000}"/>
            </a:ext>
          </a:extLst>
        </xdr:cNvPr>
        <xdr:cNvSpPr txBox="1">
          <a:spLocks noChangeArrowheads="1"/>
        </xdr:cNvSpPr>
      </xdr:nvSpPr>
      <xdr:spPr bwMode="auto">
        <a:xfrm>
          <a:off x="2266950"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38100</xdr:rowOff>
    </xdr:from>
    <xdr:ext cx="116541" cy="156883"/>
    <xdr:sp macro="" textlink="">
      <xdr:nvSpPr>
        <xdr:cNvPr id="20483" name="Text Box 3">
          <a:extLst>
            <a:ext uri="{FF2B5EF4-FFF2-40B4-BE49-F238E27FC236}">
              <a16:creationId xmlns:a16="http://schemas.microsoft.com/office/drawing/2014/main" id="{00000000-0008-0000-1500-000003500000}"/>
            </a:ext>
          </a:extLst>
        </xdr:cNvPr>
        <xdr:cNvSpPr txBox="1">
          <a:spLocks noChangeArrowheads="1"/>
        </xdr:cNvSpPr>
      </xdr:nvSpPr>
      <xdr:spPr bwMode="auto">
        <a:xfrm>
          <a:off x="55245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20484" name="Line 4">
          <a:extLst>
            <a:ext uri="{FF2B5EF4-FFF2-40B4-BE49-F238E27FC236}">
              <a16:creationId xmlns:a16="http://schemas.microsoft.com/office/drawing/2014/main" id="{00000000-0008-0000-1500-000004500000}"/>
            </a:ext>
          </a:extLst>
        </xdr:cNvPr>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9525</xdr:colOff>
          <xdr:row>3</xdr:row>
          <xdr:rowOff>28575</xdr:rowOff>
        </xdr:from>
        <xdr:to>
          <xdr:col>25</xdr:col>
          <xdr:colOff>9525</xdr:colOff>
          <xdr:row>4</xdr:row>
          <xdr:rowOff>161925</xdr:rowOff>
        </xdr:to>
        <xdr:sp macro="" textlink="">
          <xdr:nvSpPr>
            <xdr:cNvPr id="20485" name="CommandButton1" hidden="1">
              <a:extLst>
                <a:ext uri="{63B3BB69-23CF-44E3-9099-C40C66FF867C}">
                  <a14:compatExt spid="_x0000_s20485"/>
                </a:ext>
                <a:ext uri="{FF2B5EF4-FFF2-40B4-BE49-F238E27FC236}">
                  <a16:creationId xmlns:a16="http://schemas.microsoft.com/office/drawing/2014/main" id="{00000000-0008-0000-1500-00000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11</xdr:row>
      <xdr:rowOff>38100</xdr:rowOff>
    </xdr:from>
    <xdr:to>
      <xdr:col>30</xdr:col>
      <xdr:colOff>9525</xdr:colOff>
      <xdr:row>12</xdr:row>
      <xdr:rowOff>38100</xdr:rowOff>
    </xdr:to>
    <xdr:sp macro="" textlink="">
      <xdr:nvSpPr>
        <xdr:cNvPr id="20486" name="Text Box 6">
          <a:extLst>
            <a:ext uri="{FF2B5EF4-FFF2-40B4-BE49-F238E27FC236}">
              <a16:creationId xmlns:a16="http://schemas.microsoft.com/office/drawing/2014/main" id="{00000000-0008-0000-1500-000006500000}"/>
            </a:ext>
          </a:extLst>
        </xdr:cNvPr>
        <xdr:cNvSpPr txBox="1">
          <a:spLocks noChangeArrowheads="1"/>
        </xdr:cNvSpPr>
      </xdr:nvSpPr>
      <xdr:spPr bwMode="auto">
        <a:xfrm>
          <a:off x="2114550" y="20955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0</xdr:colOff>
      <xdr:row>12</xdr:row>
      <xdr:rowOff>0</xdr:rowOff>
    </xdr:from>
    <xdr:to>
      <xdr:col>39</xdr:col>
      <xdr:colOff>38100</xdr:colOff>
      <xdr:row>12</xdr:row>
      <xdr:rowOff>142875</xdr:rowOff>
    </xdr:to>
    <xdr:sp macro="" textlink="">
      <xdr:nvSpPr>
        <xdr:cNvPr id="20500" name="Text Box 20">
          <a:extLst>
            <a:ext uri="{FF2B5EF4-FFF2-40B4-BE49-F238E27FC236}">
              <a16:creationId xmlns:a16="http://schemas.microsoft.com/office/drawing/2014/main" id="{00000000-0008-0000-1500-000014500000}"/>
            </a:ext>
          </a:extLst>
        </xdr:cNvPr>
        <xdr:cNvSpPr txBox="1">
          <a:spLocks noChangeArrowheads="1"/>
        </xdr:cNvSpPr>
      </xdr:nvSpPr>
      <xdr:spPr bwMode="auto">
        <a:xfrm>
          <a:off x="2743200" y="22479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51</xdr:col>
      <xdr:colOff>19050</xdr:colOff>
      <xdr:row>12</xdr:row>
      <xdr:rowOff>0</xdr:rowOff>
    </xdr:from>
    <xdr:to>
      <xdr:col>54</xdr:col>
      <xdr:colOff>38100</xdr:colOff>
      <xdr:row>12</xdr:row>
      <xdr:rowOff>142875</xdr:rowOff>
    </xdr:to>
    <xdr:sp macro="" textlink="">
      <xdr:nvSpPr>
        <xdr:cNvPr id="20501" name="Text Box 21">
          <a:extLst>
            <a:ext uri="{FF2B5EF4-FFF2-40B4-BE49-F238E27FC236}">
              <a16:creationId xmlns:a16="http://schemas.microsoft.com/office/drawing/2014/main" id="{00000000-0008-0000-1500-000015500000}"/>
            </a:ext>
          </a:extLst>
        </xdr:cNvPr>
        <xdr:cNvSpPr txBox="1">
          <a:spLocks noChangeArrowheads="1"/>
        </xdr:cNvSpPr>
      </xdr:nvSpPr>
      <xdr:spPr bwMode="auto">
        <a:xfrm>
          <a:off x="3905250" y="22479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66</xdr:col>
      <xdr:colOff>0</xdr:colOff>
      <xdr:row>12</xdr:row>
      <xdr:rowOff>0</xdr:rowOff>
    </xdr:from>
    <xdr:to>
      <xdr:col>69</xdr:col>
      <xdr:colOff>38100</xdr:colOff>
      <xdr:row>12</xdr:row>
      <xdr:rowOff>142875</xdr:rowOff>
    </xdr:to>
    <xdr:sp macro="" textlink="">
      <xdr:nvSpPr>
        <xdr:cNvPr id="20502" name="Text Box 22">
          <a:extLst>
            <a:ext uri="{FF2B5EF4-FFF2-40B4-BE49-F238E27FC236}">
              <a16:creationId xmlns:a16="http://schemas.microsoft.com/office/drawing/2014/main" id="{00000000-0008-0000-1500-000016500000}"/>
            </a:ext>
          </a:extLst>
        </xdr:cNvPr>
        <xdr:cNvSpPr txBox="1">
          <a:spLocks noChangeArrowheads="1"/>
        </xdr:cNvSpPr>
      </xdr:nvSpPr>
      <xdr:spPr bwMode="auto">
        <a:xfrm>
          <a:off x="5029200" y="22479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81</xdr:col>
      <xdr:colOff>19050</xdr:colOff>
      <xdr:row>12</xdr:row>
      <xdr:rowOff>0</xdr:rowOff>
    </xdr:from>
    <xdr:to>
      <xdr:col>84</xdr:col>
      <xdr:colOff>38100</xdr:colOff>
      <xdr:row>12</xdr:row>
      <xdr:rowOff>142875</xdr:rowOff>
    </xdr:to>
    <xdr:sp macro="" textlink="">
      <xdr:nvSpPr>
        <xdr:cNvPr id="20503" name="Text Box 23">
          <a:extLst>
            <a:ext uri="{FF2B5EF4-FFF2-40B4-BE49-F238E27FC236}">
              <a16:creationId xmlns:a16="http://schemas.microsoft.com/office/drawing/2014/main" id="{00000000-0008-0000-1500-000017500000}"/>
            </a:ext>
          </a:extLst>
        </xdr:cNvPr>
        <xdr:cNvSpPr txBox="1">
          <a:spLocks noChangeArrowheads="1"/>
        </xdr:cNvSpPr>
      </xdr:nvSpPr>
      <xdr:spPr bwMode="auto">
        <a:xfrm>
          <a:off x="6191250" y="22479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96</xdr:col>
      <xdr:colOff>0</xdr:colOff>
      <xdr:row>12</xdr:row>
      <xdr:rowOff>0</xdr:rowOff>
    </xdr:from>
    <xdr:to>
      <xdr:col>99</xdr:col>
      <xdr:colOff>38100</xdr:colOff>
      <xdr:row>12</xdr:row>
      <xdr:rowOff>142875</xdr:rowOff>
    </xdr:to>
    <xdr:sp macro="" textlink="">
      <xdr:nvSpPr>
        <xdr:cNvPr id="20504" name="Text Box 24">
          <a:extLst>
            <a:ext uri="{FF2B5EF4-FFF2-40B4-BE49-F238E27FC236}">
              <a16:creationId xmlns:a16="http://schemas.microsoft.com/office/drawing/2014/main" id="{00000000-0008-0000-1500-000018500000}"/>
            </a:ext>
          </a:extLst>
        </xdr:cNvPr>
        <xdr:cNvSpPr txBox="1">
          <a:spLocks noChangeArrowheads="1"/>
        </xdr:cNvSpPr>
      </xdr:nvSpPr>
      <xdr:spPr bwMode="auto">
        <a:xfrm>
          <a:off x="7315200" y="22479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xdr:txBody>
    </xdr:sp>
    <xdr:clientData/>
  </xdr:twoCellAnchor>
  <xdr:twoCellAnchor editAs="oneCell">
    <xdr:from>
      <xdr:col>109</xdr:col>
      <xdr:colOff>9525</xdr:colOff>
      <xdr:row>12</xdr:row>
      <xdr:rowOff>28575</xdr:rowOff>
    </xdr:from>
    <xdr:to>
      <xdr:col>111</xdr:col>
      <xdr:colOff>66675</xdr:colOff>
      <xdr:row>12</xdr:row>
      <xdr:rowOff>228600</xdr:rowOff>
    </xdr:to>
    <xdr:sp macro="" textlink="">
      <xdr:nvSpPr>
        <xdr:cNvPr id="20505" name="Text Box 25">
          <a:extLst>
            <a:ext uri="{FF2B5EF4-FFF2-40B4-BE49-F238E27FC236}">
              <a16:creationId xmlns:a16="http://schemas.microsoft.com/office/drawing/2014/main" id="{00000000-0008-0000-1500-000019500000}"/>
            </a:ext>
          </a:extLst>
        </xdr:cNvPr>
        <xdr:cNvSpPr txBox="1">
          <a:spLocks noChangeArrowheads="1"/>
        </xdr:cNvSpPr>
      </xdr:nvSpPr>
      <xdr:spPr bwMode="auto">
        <a:xfrm>
          <a:off x="8315325" y="22764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6</xdr:col>
      <xdr:colOff>19050</xdr:colOff>
      <xdr:row>87</xdr:row>
      <xdr:rowOff>85725</xdr:rowOff>
    </xdr:from>
    <xdr:to>
      <xdr:col>31</xdr:col>
      <xdr:colOff>0</xdr:colOff>
      <xdr:row>87</xdr:row>
      <xdr:rowOff>85725</xdr:rowOff>
    </xdr:to>
    <xdr:sp macro="" textlink="">
      <xdr:nvSpPr>
        <xdr:cNvPr id="20506" name="Line 26">
          <a:extLst>
            <a:ext uri="{FF2B5EF4-FFF2-40B4-BE49-F238E27FC236}">
              <a16:creationId xmlns:a16="http://schemas.microsoft.com/office/drawing/2014/main" id="{00000000-0008-0000-1500-00001A500000}"/>
            </a:ext>
          </a:extLst>
        </xdr:cNvPr>
        <xdr:cNvSpPr>
          <a:spLocks noChangeShapeType="1"/>
        </xdr:cNvSpPr>
      </xdr:nvSpPr>
      <xdr:spPr bwMode="auto">
        <a:xfrm>
          <a:off x="476250" y="1391602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9525</xdr:colOff>
          <xdr:row>85</xdr:row>
          <xdr:rowOff>38100</xdr:rowOff>
        </xdr:from>
        <xdr:to>
          <xdr:col>25</xdr:col>
          <xdr:colOff>9525</xdr:colOff>
          <xdr:row>87</xdr:row>
          <xdr:rowOff>9525</xdr:rowOff>
        </xdr:to>
        <xdr:sp macro="" textlink="">
          <xdr:nvSpPr>
            <xdr:cNvPr id="20507" name="CommandButton5" hidden="1">
              <a:extLst>
                <a:ext uri="{63B3BB69-23CF-44E3-9099-C40C66FF867C}">
                  <a14:compatExt spid="_x0000_s20507"/>
                </a:ext>
                <a:ext uri="{FF2B5EF4-FFF2-40B4-BE49-F238E27FC236}">
                  <a16:creationId xmlns:a16="http://schemas.microsoft.com/office/drawing/2014/main" id="{00000000-0008-0000-1500-00001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85</xdr:row>
          <xdr:rowOff>38100</xdr:rowOff>
        </xdr:from>
        <xdr:to>
          <xdr:col>12</xdr:col>
          <xdr:colOff>38100</xdr:colOff>
          <xdr:row>87</xdr:row>
          <xdr:rowOff>9525</xdr:rowOff>
        </xdr:to>
        <xdr:sp macro="" textlink="">
          <xdr:nvSpPr>
            <xdr:cNvPr id="20508" name="CommandButton4" hidden="1">
              <a:extLst>
                <a:ext uri="{63B3BB69-23CF-44E3-9099-C40C66FF867C}">
                  <a14:compatExt spid="_x0000_s20508"/>
                </a:ext>
                <a:ext uri="{FF2B5EF4-FFF2-40B4-BE49-F238E27FC236}">
                  <a16:creationId xmlns:a16="http://schemas.microsoft.com/office/drawing/2014/main" id="{00000000-0008-0000-1500-00001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38100</xdr:colOff>
      <xdr:row>93</xdr:row>
      <xdr:rowOff>57150</xdr:rowOff>
    </xdr:from>
    <xdr:to>
      <xdr:col>29</xdr:col>
      <xdr:colOff>66675</xdr:colOff>
      <xdr:row>94</xdr:row>
      <xdr:rowOff>57150</xdr:rowOff>
    </xdr:to>
    <xdr:sp macro="" textlink="">
      <xdr:nvSpPr>
        <xdr:cNvPr id="20509" name="Text Box 29">
          <a:extLst>
            <a:ext uri="{FF2B5EF4-FFF2-40B4-BE49-F238E27FC236}">
              <a16:creationId xmlns:a16="http://schemas.microsoft.com/office/drawing/2014/main" id="{00000000-0008-0000-1500-00001D500000}"/>
            </a:ext>
          </a:extLst>
        </xdr:cNvPr>
        <xdr:cNvSpPr txBox="1">
          <a:spLocks noChangeArrowheads="1"/>
        </xdr:cNvSpPr>
      </xdr:nvSpPr>
      <xdr:spPr bwMode="auto">
        <a:xfrm>
          <a:off x="2095500" y="149542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6</xdr:col>
      <xdr:colOff>19050</xdr:colOff>
      <xdr:row>128</xdr:row>
      <xdr:rowOff>85725</xdr:rowOff>
    </xdr:from>
    <xdr:to>
      <xdr:col>31</xdr:col>
      <xdr:colOff>0</xdr:colOff>
      <xdr:row>128</xdr:row>
      <xdr:rowOff>85725</xdr:rowOff>
    </xdr:to>
    <xdr:sp macro="" textlink="">
      <xdr:nvSpPr>
        <xdr:cNvPr id="20520" name="Line 40">
          <a:extLst>
            <a:ext uri="{FF2B5EF4-FFF2-40B4-BE49-F238E27FC236}">
              <a16:creationId xmlns:a16="http://schemas.microsoft.com/office/drawing/2014/main" id="{00000000-0008-0000-1500-000028500000}"/>
            </a:ext>
          </a:extLst>
        </xdr:cNvPr>
        <xdr:cNvSpPr>
          <a:spLocks noChangeShapeType="1"/>
        </xdr:cNvSpPr>
      </xdr:nvSpPr>
      <xdr:spPr bwMode="auto">
        <a:xfrm>
          <a:off x="476250" y="203358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9525</xdr:colOff>
          <xdr:row>126</xdr:row>
          <xdr:rowOff>47625</xdr:rowOff>
        </xdr:from>
        <xdr:to>
          <xdr:col>25</xdr:col>
          <xdr:colOff>9525</xdr:colOff>
          <xdr:row>128</xdr:row>
          <xdr:rowOff>9525</xdr:rowOff>
        </xdr:to>
        <xdr:sp macro="" textlink="">
          <xdr:nvSpPr>
            <xdr:cNvPr id="20521" name="CommandButton7" hidden="1">
              <a:extLst>
                <a:ext uri="{63B3BB69-23CF-44E3-9099-C40C66FF867C}">
                  <a14:compatExt spid="_x0000_s20521"/>
                </a:ext>
                <a:ext uri="{FF2B5EF4-FFF2-40B4-BE49-F238E27FC236}">
                  <a16:creationId xmlns:a16="http://schemas.microsoft.com/office/drawing/2014/main" id="{00000000-0008-0000-1500-00002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126</xdr:row>
          <xdr:rowOff>47625</xdr:rowOff>
        </xdr:from>
        <xdr:to>
          <xdr:col>12</xdr:col>
          <xdr:colOff>28575</xdr:colOff>
          <xdr:row>128</xdr:row>
          <xdr:rowOff>9525</xdr:rowOff>
        </xdr:to>
        <xdr:sp macro="" textlink="">
          <xdr:nvSpPr>
            <xdr:cNvPr id="20522" name="CommandButton6" hidden="1">
              <a:extLst>
                <a:ext uri="{63B3BB69-23CF-44E3-9099-C40C66FF867C}">
                  <a14:compatExt spid="_x0000_s20522"/>
                </a:ext>
                <a:ext uri="{FF2B5EF4-FFF2-40B4-BE49-F238E27FC236}">
                  <a16:creationId xmlns:a16="http://schemas.microsoft.com/office/drawing/2014/main" id="{00000000-0008-0000-1500-00002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134</xdr:row>
      <xdr:rowOff>38100</xdr:rowOff>
    </xdr:from>
    <xdr:to>
      <xdr:col>30</xdr:col>
      <xdr:colOff>9525</xdr:colOff>
      <xdr:row>135</xdr:row>
      <xdr:rowOff>38100</xdr:rowOff>
    </xdr:to>
    <xdr:sp macro="" textlink="">
      <xdr:nvSpPr>
        <xdr:cNvPr id="20523" name="Text Box 43">
          <a:extLst>
            <a:ext uri="{FF2B5EF4-FFF2-40B4-BE49-F238E27FC236}">
              <a16:creationId xmlns:a16="http://schemas.microsoft.com/office/drawing/2014/main" id="{00000000-0008-0000-1500-00002B500000}"/>
            </a:ext>
          </a:extLst>
        </xdr:cNvPr>
        <xdr:cNvSpPr txBox="1">
          <a:spLocks noChangeArrowheads="1"/>
        </xdr:cNvSpPr>
      </xdr:nvSpPr>
      <xdr:spPr bwMode="auto">
        <a:xfrm>
          <a:off x="2114550" y="213550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6</xdr:col>
      <xdr:colOff>19050</xdr:colOff>
      <xdr:row>169</xdr:row>
      <xdr:rowOff>85725</xdr:rowOff>
    </xdr:from>
    <xdr:to>
      <xdr:col>31</xdr:col>
      <xdr:colOff>0</xdr:colOff>
      <xdr:row>169</xdr:row>
      <xdr:rowOff>85725</xdr:rowOff>
    </xdr:to>
    <xdr:sp macro="" textlink="">
      <xdr:nvSpPr>
        <xdr:cNvPr id="20535" name="Line 55">
          <a:extLst>
            <a:ext uri="{FF2B5EF4-FFF2-40B4-BE49-F238E27FC236}">
              <a16:creationId xmlns:a16="http://schemas.microsoft.com/office/drawing/2014/main" id="{00000000-0008-0000-1500-000037500000}"/>
            </a:ext>
          </a:extLst>
        </xdr:cNvPr>
        <xdr:cNvSpPr>
          <a:spLocks noChangeShapeType="1"/>
        </xdr:cNvSpPr>
      </xdr:nvSpPr>
      <xdr:spPr bwMode="auto">
        <a:xfrm>
          <a:off x="476250" y="267271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38100</xdr:colOff>
          <xdr:row>167</xdr:row>
          <xdr:rowOff>57150</xdr:rowOff>
        </xdr:from>
        <xdr:to>
          <xdr:col>12</xdr:col>
          <xdr:colOff>38100</xdr:colOff>
          <xdr:row>169</xdr:row>
          <xdr:rowOff>28575</xdr:rowOff>
        </xdr:to>
        <xdr:sp macro="" textlink="">
          <xdr:nvSpPr>
            <xdr:cNvPr id="20536" name="CommandButton8" hidden="1">
              <a:extLst>
                <a:ext uri="{63B3BB69-23CF-44E3-9099-C40C66FF867C}">
                  <a14:compatExt spid="_x0000_s20536"/>
                </a:ext>
                <a:ext uri="{FF2B5EF4-FFF2-40B4-BE49-F238E27FC236}">
                  <a16:creationId xmlns:a16="http://schemas.microsoft.com/office/drawing/2014/main" id="{00000000-0008-0000-1500-00003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175</xdr:row>
      <xdr:rowOff>38100</xdr:rowOff>
    </xdr:from>
    <xdr:to>
      <xdr:col>30</xdr:col>
      <xdr:colOff>9525</xdr:colOff>
      <xdr:row>176</xdr:row>
      <xdr:rowOff>38100</xdr:rowOff>
    </xdr:to>
    <xdr:sp macro="" textlink="">
      <xdr:nvSpPr>
        <xdr:cNvPr id="20537" name="Text Box 57">
          <a:extLst>
            <a:ext uri="{FF2B5EF4-FFF2-40B4-BE49-F238E27FC236}">
              <a16:creationId xmlns:a16="http://schemas.microsoft.com/office/drawing/2014/main" id="{00000000-0008-0000-1500-000039500000}"/>
            </a:ext>
          </a:extLst>
        </xdr:cNvPr>
        <xdr:cNvSpPr txBox="1">
          <a:spLocks noChangeArrowheads="1"/>
        </xdr:cNvSpPr>
      </xdr:nvSpPr>
      <xdr:spPr bwMode="auto">
        <a:xfrm>
          <a:off x="2114550" y="2774632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134</xdr:row>
      <xdr:rowOff>171450</xdr:rowOff>
    </xdr:from>
    <xdr:to>
      <xdr:col>39</xdr:col>
      <xdr:colOff>38100</xdr:colOff>
      <xdr:row>135</xdr:row>
      <xdr:rowOff>123825</xdr:rowOff>
    </xdr:to>
    <xdr:sp macro="" textlink="">
      <xdr:nvSpPr>
        <xdr:cNvPr id="20542" name="Text Box 62">
          <a:extLst>
            <a:ext uri="{FF2B5EF4-FFF2-40B4-BE49-F238E27FC236}">
              <a16:creationId xmlns:a16="http://schemas.microsoft.com/office/drawing/2014/main" id="{00000000-0008-0000-1500-00003E500000}"/>
            </a:ext>
          </a:extLst>
        </xdr:cNvPr>
        <xdr:cNvSpPr txBox="1">
          <a:spLocks noChangeArrowheads="1"/>
        </xdr:cNvSpPr>
      </xdr:nvSpPr>
      <xdr:spPr bwMode="auto">
        <a:xfrm>
          <a:off x="2752725"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86</xdr:col>
      <xdr:colOff>28575</xdr:colOff>
      <xdr:row>134</xdr:row>
      <xdr:rowOff>171450</xdr:rowOff>
    </xdr:from>
    <xdr:to>
      <xdr:col>89</xdr:col>
      <xdr:colOff>47625</xdr:colOff>
      <xdr:row>135</xdr:row>
      <xdr:rowOff>123825</xdr:rowOff>
    </xdr:to>
    <xdr:sp macro="" textlink="">
      <xdr:nvSpPr>
        <xdr:cNvPr id="20543" name="Text Box 63">
          <a:extLst>
            <a:ext uri="{FF2B5EF4-FFF2-40B4-BE49-F238E27FC236}">
              <a16:creationId xmlns:a16="http://schemas.microsoft.com/office/drawing/2014/main" id="{00000000-0008-0000-1500-00003F500000}"/>
            </a:ext>
          </a:extLst>
        </xdr:cNvPr>
        <xdr:cNvSpPr txBox="1">
          <a:spLocks noChangeArrowheads="1"/>
        </xdr:cNvSpPr>
      </xdr:nvSpPr>
      <xdr:spPr bwMode="auto">
        <a:xfrm>
          <a:off x="6581775" y="214884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32</a:t>
          </a:r>
        </a:p>
      </xdr:txBody>
    </xdr:sp>
    <xdr:clientData/>
  </xdr:twoCellAnchor>
  <xdr:twoCellAnchor editAs="oneCell">
    <xdr:from>
      <xdr:col>36</xdr:col>
      <xdr:colOff>9525</xdr:colOff>
      <xdr:row>176</xdr:row>
      <xdr:rowOff>0</xdr:rowOff>
    </xdr:from>
    <xdr:to>
      <xdr:col>39</xdr:col>
      <xdr:colOff>38100</xdr:colOff>
      <xdr:row>176</xdr:row>
      <xdr:rowOff>142875</xdr:rowOff>
    </xdr:to>
    <xdr:sp macro="" textlink="">
      <xdr:nvSpPr>
        <xdr:cNvPr id="20544" name="Text Box 64">
          <a:extLst>
            <a:ext uri="{FF2B5EF4-FFF2-40B4-BE49-F238E27FC236}">
              <a16:creationId xmlns:a16="http://schemas.microsoft.com/office/drawing/2014/main" id="{00000000-0008-0000-1500-000040500000}"/>
            </a:ext>
          </a:extLst>
        </xdr:cNvPr>
        <xdr:cNvSpPr txBox="1">
          <a:spLocks noChangeArrowheads="1"/>
        </xdr:cNvSpPr>
      </xdr:nvSpPr>
      <xdr:spPr bwMode="auto">
        <a:xfrm>
          <a:off x="2752725" y="278987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50</xdr:col>
      <xdr:colOff>19050</xdr:colOff>
      <xdr:row>176</xdr:row>
      <xdr:rowOff>0</xdr:rowOff>
    </xdr:from>
    <xdr:to>
      <xdr:col>53</xdr:col>
      <xdr:colOff>38100</xdr:colOff>
      <xdr:row>176</xdr:row>
      <xdr:rowOff>142875</xdr:rowOff>
    </xdr:to>
    <xdr:sp macro="" textlink="">
      <xdr:nvSpPr>
        <xdr:cNvPr id="20545" name="Text Box 65">
          <a:extLst>
            <a:ext uri="{FF2B5EF4-FFF2-40B4-BE49-F238E27FC236}">
              <a16:creationId xmlns:a16="http://schemas.microsoft.com/office/drawing/2014/main" id="{00000000-0008-0000-1500-000041500000}"/>
            </a:ext>
          </a:extLst>
        </xdr:cNvPr>
        <xdr:cNvSpPr txBox="1">
          <a:spLocks noChangeArrowheads="1"/>
        </xdr:cNvSpPr>
      </xdr:nvSpPr>
      <xdr:spPr bwMode="auto">
        <a:xfrm>
          <a:off x="3829050" y="278987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64</xdr:col>
      <xdr:colOff>9525</xdr:colOff>
      <xdr:row>176</xdr:row>
      <xdr:rowOff>0</xdr:rowOff>
    </xdr:from>
    <xdr:to>
      <xdr:col>67</xdr:col>
      <xdr:colOff>38100</xdr:colOff>
      <xdr:row>176</xdr:row>
      <xdr:rowOff>142875</xdr:rowOff>
    </xdr:to>
    <xdr:sp macro="" textlink="">
      <xdr:nvSpPr>
        <xdr:cNvPr id="20546" name="Text Box 66">
          <a:extLst>
            <a:ext uri="{FF2B5EF4-FFF2-40B4-BE49-F238E27FC236}">
              <a16:creationId xmlns:a16="http://schemas.microsoft.com/office/drawing/2014/main" id="{00000000-0008-0000-1500-000042500000}"/>
            </a:ext>
          </a:extLst>
        </xdr:cNvPr>
        <xdr:cNvSpPr txBox="1">
          <a:spLocks noChangeArrowheads="1"/>
        </xdr:cNvSpPr>
      </xdr:nvSpPr>
      <xdr:spPr bwMode="auto">
        <a:xfrm>
          <a:off x="4886325" y="278987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32</a:t>
          </a:r>
        </a:p>
      </xdr:txBody>
    </xdr:sp>
    <xdr:clientData/>
  </xdr:twoCellAnchor>
  <xdr:twoCellAnchor editAs="oneCell">
    <xdr:from>
      <xdr:col>78</xdr:col>
      <xdr:colOff>9525</xdr:colOff>
      <xdr:row>176</xdr:row>
      <xdr:rowOff>0</xdr:rowOff>
    </xdr:from>
    <xdr:to>
      <xdr:col>81</xdr:col>
      <xdr:colOff>38100</xdr:colOff>
      <xdr:row>176</xdr:row>
      <xdr:rowOff>142875</xdr:rowOff>
    </xdr:to>
    <xdr:sp macro="" textlink="">
      <xdr:nvSpPr>
        <xdr:cNvPr id="20547" name="Text Box 67">
          <a:extLst>
            <a:ext uri="{FF2B5EF4-FFF2-40B4-BE49-F238E27FC236}">
              <a16:creationId xmlns:a16="http://schemas.microsoft.com/office/drawing/2014/main" id="{00000000-0008-0000-1500-000043500000}"/>
            </a:ext>
          </a:extLst>
        </xdr:cNvPr>
        <xdr:cNvSpPr txBox="1">
          <a:spLocks noChangeArrowheads="1"/>
        </xdr:cNvSpPr>
      </xdr:nvSpPr>
      <xdr:spPr bwMode="auto">
        <a:xfrm>
          <a:off x="5953125" y="278987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twoCellAnchor>
  <xdr:twoCellAnchor editAs="oneCell">
    <xdr:from>
      <xdr:col>118</xdr:col>
      <xdr:colOff>19050</xdr:colOff>
      <xdr:row>176</xdr:row>
      <xdr:rowOff>9525</xdr:rowOff>
    </xdr:from>
    <xdr:to>
      <xdr:col>121</xdr:col>
      <xdr:colOff>47625</xdr:colOff>
      <xdr:row>176</xdr:row>
      <xdr:rowOff>152400</xdr:rowOff>
    </xdr:to>
    <xdr:sp macro="" textlink="">
      <xdr:nvSpPr>
        <xdr:cNvPr id="20550" name="Text Box 70">
          <a:extLst>
            <a:ext uri="{FF2B5EF4-FFF2-40B4-BE49-F238E27FC236}">
              <a16:creationId xmlns:a16="http://schemas.microsoft.com/office/drawing/2014/main" id="{00000000-0008-0000-1500-000046500000}"/>
            </a:ext>
          </a:extLst>
        </xdr:cNvPr>
        <xdr:cNvSpPr txBox="1">
          <a:spLocks noChangeArrowheads="1"/>
        </xdr:cNvSpPr>
      </xdr:nvSpPr>
      <xdr:spPr bwMode="auto">
        <a:xfrm>
          <a:off x="9010650" y="27908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68</a:t>
          </a:r>
        </a:p>
      </xdr:txBody>
    </xdr:sp>
    <xdr:clientData/>
  </xdr:twoCellAnchor>
  <xdr:twoCellAnchor editAs="oneCell">
    <xdr:from>
      <xdr:col>94</xdr:col>
      <xdr:colOff>19050</xdr:colOff>
      <xdr:row>176</xdr:row>
      <xdr:rowOff>0</xdr:rowOff>
    </xdr:from>
    <xdr:to>
      <xdr:col>97</xdr:col>
      <xdr:colOff>38100</xdr:colOff>
      <xdr:row>176</xdr:row>
      <xdr:rowOff>142875</xdr:rowOff>
    </xdr:to>
    <xdr:sp macro="" textlink="">
      <xdr:nvSpPr>
        <xdr:cNvPr id="20555" name="Text Box 75">
          <a:extLst>
            <a:ext uri="{FF2B5EF4-FFF2-40B4-BE49-F238E27FC236}">
              <a16:creationId xmlns:a16="http://schemas.microsoft.com/office/drawing/2014/main" id="{00000000-0008-0000-1500-00004B500000}"/>
            </a:ext>
          </a:extLst>
        </xdr:cNvPr>
        <xdr:cNvSpPr txBox="1">
          <a:spLocks noChangeArrowheads="1"/>
        </xdr:cNvSpPr>
      </xdr:nvSpPr>
      <xdr:spPr bwMode="auto">
        <a:xfrm>
          <a:off x="7181850" y="278987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52</a:t>
          </a:r>
        </a:p>
      </xdr:txBody>
    </xdr:sp>
    <xdr:clientData/>
  </xdr:twoCellAnchor>
  <xdr:twoCellAnchor editAs="oneCell">
    <xdr:from>
      <xdr:col>106</xdr:col>
      <xdr:colOff>9525</xdr:colOff>
      <xdr:row>176</xdr:row>
      <xdr:rowOff>0</xdr:rowOff>
    </xdr:from>
    <xdr:to>
      <xdr:col>109</xdr:col>
      <xdr:colOff>38100</xdr:colOff>
      <xdr:row>176</xdr:row>
      <xdr:rowOff>142875</xdr:rowOff>
    </xdr:to>
    <xdr:sp macro="" textlink="">
      <xdr:nvSpPr>
        <xdr:cNvPr id="20557" name="Text Box 77">
          <a:extLst>
            <a:ext uri="{FF2B5EF4-FFF2-40B4-BE49-F238E27FC236}">
              <a16:creationId xmlns:a16="http://schemas.microsoft.com/office/drawing/2014/main" id="{00000000-0008-0000-1500-00004D500000}"/>
            </a:ext>
          </a:extLst>
        </xdr:cNvPr>
        <xdr:cNvSpPr txBox="1">
          <a:spLocks noChangeArrowheads="1"/>
        </xdr:cNvSpPr>
      </xdr:nvSpPr>
      <xdr:spPr bwMode="auto">
        <a:xfrm>
          <a:off x="8086725" y="278987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60</a:t>
          </a:r>
        </a:p>
      </xdr:txBody>
    </xdr:sp>
    <xdr:clientData/>
  </xdr:twoCellAnchor>
  <xdr:twoCellAnchor editAs="oneCell">
    <xdr:from>
      <xdr:col>81</xdr:col>
      <xdr:colOff>28575</xdr:colOff>
      <xdr:row>23</xdr:row>
      <xdr:rowOff>171450</xdr:rowOff>
    </xdr:from>
    <xdr:to>
      <xdr:col>84</xdr:col>
      <xdr:colOff>57150</xdr:colOff>
      <xdr:row>24</xdr:row>
      <xdr:rowOff>200025</xdr:rowOff>
    </xdr:to>
    <xdr:sp macro="" textlink="">
      <xdr:nvSpPr>
        <xdr:cNvPr id="20560" name="Text Box 80">
          <a:extLst>
            <a:ext uri="{FF2B5EF4-FFF2-40B4-BE49-F238E27FC236}">
              <a16:creationId xmlns:a16="http://schemas.microsoft.com/office/drawing/2014/main" id="{00000000-0008-0000-1500-000050500000}"/>
            </a:ext>
          </a:extLst>
        </xdr:cNvPr>
        <xdr:cNvSpPr txBox="1">
          <a:spLocks noChangeArrowheads="1"/>
        </xdr:cNvSpPr>
      </xdr:nvSpPr>
      <xdr:spPr bwMode="auto">
        <a:xfrm>
          <a:off x="6200775" y="402907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36</xdr:col>
      <xdr:colOff>19050</xdr:colOff>
      <xdr:row>94</xdr:row>
      <xdr:rowOff>0</xdr:rowOff>
    </xdr:from>
    <xdr:to>
      <xdr:col>39</xdr:col>
      <xdr:colOff>38100</xdr:colOff>
      <xdr:row>94</xdr:row>
      <xdr:rowOff>142875</xdr:rowOff>
    </xdr:to>
    <xdr:sp macro="" textlink="">
      <xdr:nvSpPr>
        <xdr:cNvPr id="20561" name="Text Box 81">
          <a:extLst>
            <a:ext uri="{FF2B5EF4-FFF2-40B4-BE49-F238E27FC236}">
              <a16:creationId xmlns:a16="http://schemas.microsoft.com/office/drawing/2014/main" id="{00000000-0008-0000-1500-000051500000}"/>
            </a:ext>
          </a:extLst>
        </xdr:cNvPr>
        <xdr:cNvSpPr txBox="1">
          <a:spLocks noChangeArrowheads="1"/>
        </xdr:cNvSpPr>
      </xdr:nvSpPr>
      <xdr:spPr bwMode="auto">
        <a:xfrm>
          <a:off x="2762250" y="150876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46</xdr:col>
      <xdr:colOff>9525</xdr:colOff>
      <xdr:row>94</xdr:row>
      <xdr:rowOff>0</xdr:rowOff>
    </xdr:from>
    <xdr:to>
      <xdr:col>49</xdr:col>
      <xdr:colOff>38100</xdr:colOff>
      <xdr:row>94</xdr:row>
      <xdr:rowOff>142875</xdr:rowOff>
    </xdr:to>
    <xdr:sp macro="" textlink="">
      <xdr:nvSpPr>
        <xdr:cNvPr id="20562" name="Text Box 82">
          <a:extLst>
            <a:ext uri="{FF2B5EF4-FFF2-40B4-BE49-F238E27FC236}">
              <a16:creationId xmlns:a16="http://schemas.microsoft.com/office/drawing/2014/main" id="{00000000-0008-0000-1500-000052500000}"/>
            </a:ext>
          </a:extLst>
        </xdr:cNvPr>
        <xdr:cNvSpPr txBox="1">
          <a:spLocks noChangeArrowheads="1"/>
        </xdr:cNvSpPr>
      </xdr:nvSpPr>
      <xdr:spPr bwMode="auto">
        <a:xfrm>
          <a:off x="3514725" y="150876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56</xdr:col>
      <xdr:colOff>9525</xdr:colOff>
      <xdr:row>94</xdr:row>
      <xdr:rowOff>0</xdr:rowOff>
    </xdr:from>
    <xdr:to>
      <xdr:col>59</xdr:col>
      <xdr:colOff>38100</xdr:colOff>
      <xdr:row>94</xdr:row>
      <xdr:rowOff>142875</xdr:rowOff>
    </xdr:to>
    <xdr:sp macro="" textlink="">
      <xdr:nvSpPr>
        <xdr:cNvPr id="20563" name="Text Box 83">
          <a:extLst>
            <a:ext uri="{FF2B5EF4-FFF2-40B4-BE49-F238E27FC236}">
              <a16:creationId xmlns:a16="http://schemas.microsoft.com/office/drawing/2014/main" id="{00000000-0008-0000-1500-000053500000}"/>
            </a:ext>
          </a:extLst>
        </xdr:cNvPr>
        <xdr:cNvSpPr txBox="1">
          <a:spLocks noChangeArrowheads="1"/>
        </xdr:cNvSpPr>
      </xdr:nvSpPr>
      <xdr:spPr bwMode="auto">
        <a:xfrm>
          <a:off x="4276725" y="150876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88</xdr:col>
      <xdr:colOff>0</xdr:colOff>
      <xdr:row>94</xdr:row>
      <xdr:rowOff>0</xdr:rowOff>
    </xdr:from>
    <xdr:to>
      <xdr:col>91</xdr:col>
      <xdr:colOff>19050</xdr:colOff>
      <xdr:row>94</xdr:row>
      <xdr:rowOff>142875</xdr:rowOff>
    </xdr:to>
    <xdr:sp macro="" textlink="">
      <xdr:nvSpPr>
        <xdr:cNvPr id="20564" name="Text Box 84">
          <a:extLst>
            <a:ext uri="{FF2B5EF4-FFF2-40B4-BE49-F238E27FC236}">
              <a16:creationId xmlns:a16="http://schemas.microsoft.com/office/drawing/2014/main" id="{00000000-0008-0000-1500-000054500000}"/>
            </a:ext>
          </a:extLst>
        </xdr:cNvPr>
        <xdr:cNvSpPr txBox="1">
          <a:spLocks noChangeArrowheads="1"/>
        </xdr:cNvSpPr>
      </xdr:nvSpPr>
      <xdr:spPr bwMode="auto">
        <a:xfrm>
          <a:off x="6724650" y="150876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61</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99</xdr:col>
      <xdr:colOff>19050</xdr:colOff>
      <xdr:row>94</xdr:row>
      <xdr:rowOff>0</xdr:rowOff>
    </xdr:from>
    <xdr:to>
      <xdr:col>102</xdr:col>
      <xdr:colOff>38100</xdr:colOff>
      <xdr:row>94</xdr:row>
      <xdr:rowOff>142875</xdr:rowOff>
    </xdr:to>
    <xdr:sp macro="" textlink="">
      <xdr:nvSpPr>
        <xdr:cNvPr id="20565" name="Text Box 85">
          <a:extLst>
            <a:ext uri="{FF2B5EF4-FFF2-40B4-BE49-F238E27FC236}">
              <a16:creationId xmlns:a16="http://schemas.microsoft.com/office/drawing/2014/main" id="{00000000-0008-0000-1500-000055500000}"/>
            </a:ext>
          </a:extLst>
        </xdr:cNvPr>
        <xdr:cNvSpPr txBox="1">
          <a:spLocks noChangeArrowheads="1"/>
        </xdr:cNvSpPr>
      </xdr:nvSpPr>
      <xdr:spPr bwMode="auto">
        <a:xfrm>
          <a:off x="8401050" y="150876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110</xdr:col>
      <xdr:colOff>19050</xdr:colOff>
      <xdr:row>94</xdr:row>
      <xdr:rowOff>0</xdr:rowOff>
    </xdr:from>
    <xdr:to>
      <xdr:col>113</xdr:col>
      <xdr:colOff>38100</xdr:colOff>
      <xdr:row>94</xdr:row>
      <xdr:rowOff>142875</xdr:rowOff>
    </xdr:to>
    <xdr:sp macro="" textlink="">
      <xdr:nvSpPr>
        <xdr:cNvPr id="20566" name="Text Box 86">
          <a:extLst>
            <a:ext uri="{FF2B5EF4-FFF2-40B4-BE49-F238E27FC236}">
              <a16:creationId xmlns:a16="http://schemas.microsoft.com/office/drawing/2014/main" id="{00000000-0008-0000-1500-000056500000}"/>
            </a:ext>
          </a:extLst>
        </xdr:cNvPr>
        <xdr:cNvSpPr txBox="1">
          <a:spLocks noChangeArrowheads="1"/>
        </xdr:cNvSpPr>
      </xdr:nvSpPr>
      <xdr:spPr bwMode="auto">
        <a:xfrm>
          <a:off x="9239250" y="150876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56</xdr:col>
      <xdr:colOff>9525</xdr:colOff>
      <xdr:row>105</xdr:row>
      <xdr:rowOff>171450</xdr:rowOff>
    </xdr:from>
    <xdr:to>
      <xdr:col>59</xdr:col>
      <xdr:colOff>19050</xdr:colOff>
      <xdr:row>106</xdr:row>
      <xdr:rowOff>209550</xdr:rowOff>
    </xdr:to>
    <xdr:sp macro="" textlink="">
      <xdr:nvSpPr>
        <xdr:cNvPr id="20568" name="Text Box 88">
          <a:extLst>
            <a:ext uri="{FF2B5EF4-FFF2-40B4-BE49-F238E27FC236}">
              <a16:creationId xmlns:a16="http://schemas.microsoft.com/office/drawing/2014/main" id="{00000000-0008-0000-1500-000058500000}"/>
            </a:ext>
          </a:extLst>
        </xdr:cNvPr>
        <xdr:cNvSpPr txBox="1">
          <a:spLocks noChangeArrowheads="1"/>
        </xdr:cNvSpPr>
      </xdr:nvSpPr>
      <xdr:spPr bwMode="auto">
        <a:xfrm>
          <a:off x="4276725" y="16897350"/>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88</xdr:col>
      <xdr:colOff>0</xdr:colOff>
      <xdr:row>105</xdr:row>
      <xdr:rowOff>171450</xdr:rowOff>
    </xdr:from>
    <xdr:to>
      <xdr:col>91</xdr:col>
      <xdr:colOff>9525</xdr:colOff>
      <xdr:row>106</xdr:row>
      <xdr:rowOff>152400</xdr:rowOff>
    </xdr:to>
    <xdr:sp macro="" textlink="">
      <xdr:nvSpPr>
        <xdr:cNvPr id="20569" name="Text Box 89">
          <a:extLst>
            <a:ext uri="{FF2B5EF4-FFF2-40B4-BE49-F238E27FC236}">
              <a16:creationId xmlns:a16="http://schemas.microsoft.com/office/drawing/2014/main" id="{00000000-0008-0000-1500-000059500000}"/>
            </a:ext>
          </a:extLst>
        </xdr:cNvPr>
        <xdr:cNvSpPr txBox="1">
          <a:spLocks noChangeArrowheads="1"/>
        </xdr:cNvSpPr>
      </xdr:nvSpPr>
      <xdr:spPr bwMode="auto">
        <a:xfrm>
          <a:off x="6705600" y="16897350"/>
          <a:ext cx="2381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99</xdr:col>
      <xdr:colOff>0</xdr:colOff>
      <xdr:row>105</xdr:row>
      <xdr:rowOff>171450</xdr:rowOff>
    </xdr:from>
    <xdr:to>
      <xdr:col>102</xdr:col>
      <xdr:colOff>19050</xdr:colOff>
      <xdr:row>106</xdr:row>
      <xdr:rowOff>152400</xdr:rowOff>
    </xdr:to>
    <xdr:sp macro="" textlink="">
      <xdr:nvSpPr>
        <xdr:cNvPr id="20570" name="Text Box 90">
          <a:extLst>
            <a:ext uri="{FF2B5EF4-FFF2-40B4-BE49-F238E27FC236}">
              <a16:creationId xmlns:a16="http://schemas.microsoft.com/office/drawing/2014/main" id="{00000000-0008-0000-1500-00005A500000}"/>
            </a:ext>
          </a:extLst>
        </xdr:cNvPr>
        <xdr:cNvSpPr txBox="1">
          <a:spLocks noChangeArrowheads="1"/>
        </xdr:cNvSpPr>
      </xdr:nvSpPr>
      <xdr:spPr bwMode="auto">
        <a:xfrm>
          <a:off x="8382000" y="16897350"/>
          <a:ext cx="2476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110</xdr:col>
      <xdr:colOff>9525</xdr:colOff>
      <xdr:row>105</xdr:row>
      <xdr:rowOff>171450</xdr:rowOff>
    </xdr:from>
    <xdr:to>
      <xdr:col>113</xdr:col>
      <xdr:colOff>38100</xdr:colOff>
      <xdr:row>106</xdr:row>
      <xdr:rowOff>152400</xdr:rowOff>
    </xdr:to>
    <xdr:sp macro="" textlink="">
      <xdr:nvSpPr>
        <xdr:cNvPr id="20571" name="Text Box 91">
          <a:extLst>
            <a:ext uri="{FF2B5EF4-FFF2-40B4-BE49-F238E27FC236}">
              <a16:creationId xmlns:a16="http://schemas.microsoft.com/office/drawing/2014/main" id="{00000000-0008-0000-1500-00005B500000}"/>
            </a:ext>
          </a:extLst>
        </xdr:cNvPr>
        <xdr:cNvSpPr txBox="1">
          <a:spLocks noChangeArrowheads="1"/>
        </xdr:cNvSpPr>
      </xdr:nvSpPr>
      <xdr:spPr bwMode="auto">
        <a:xfrm>
          <a:off x="9229725" y="16897350"/>
          <a:ext cx="2571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editAs="oneCell">
    <xdr:from>
      <xdr:col>36</xdr:col>
      <xdr:colOff>19050</xdr:colOff>
      <xdr:row>146</xdr:row>
      <xdr:rowOff>171450</xdr:rowOff>
    </xdr:from>
    <xdr:to>
      <xdr:col>39</xdr:col>
      <xdr:colOff>57150</xdr:colOff>
      <xdr:row>147</xdr:row>
      <xdr:rowOff>190500</xdr:rowOff>
    </xdr:to>
    <xdr:sp macro="" textlink="">
      <xdr:nvSpPr>
        <xdr:cNvPr id="20572" name="Text Box 92">
          <a:extLst>
            <a:ext uri="{FF2B5EF4-FFF2-40B4-BE49-F238E27FC236}">
              <a16:creationId xmlns:a16="http://schemas.microsoft.com/office/drawing/2014/main" id="{00000000-0008-0000-1500-00005C500000}"/>
            </a:ext>
          </a:extLst>
        </xdr:cNvPr>
        <xdr:cNvSpPr txBox="1">
          <a:spLocks noChangeArrowheads="1"/>
        </xdr:cNvSpPr>
      </xdr:nvSpPr>
      <xdr:spPr bwMode="auto">
        <a:xfrm>
          <a:off x="2762250" y="232886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78</xdr:col>
      <xdr:colOff>19050</xdr:colOff>
      <xdr:row>187</xdr:row>
      <xdr:rowOff>171450</xdr:rowOff>
    </xdr:from>
    <xdr:to>
      <xdr:col>81</xdr:col>
      <xdr:colOff>57150</xdr:colOff>
      <xdr:row>188</xdr:row>
      <xdr:rowOff>190500</xdr:rowOff>
    </xdr:to>
    <xdr:sp macro="" textlink="">
      <xdr:nvSpPr>
        <xdr:cNvPr id="20573" name="Text Box 93">
          <a:extLst>
            <a:ext uri="{FF2B5EF4-FFF2-40B4-BE49-F238E27FC236}">
              <a16:creationId xmlns:a16="http://schemas.microsoft.com/office/drawing/2014/main" id="{00000000-0008-0000-1500-00005D500000}"/>
            </a:ext>
          </a:extLst>
        </xdr:cNvPr>
        <xdr:cNvSpPr txBox="1">
          <a:spLocks noChangeArrowheads="1"/>
        </xdr:cNvSpPr>
      </xdr:nvSpPr>
      <xdr:spPr bwMode="auto">
        <a:xfrm>
          <a:off x="5962650" y="296894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twoCellAnchor editAs="oneCell">
    <xdr:from>
      <xdr:col>118</xdr:col>
      <xdr:colOff>19050</xdr:colOff>
      <xdr:row>187</xdr:row>
      <xdr:rowOff>171450</xdr:rowOff>
    </xdr:from>
    <xdr:to>
      <xdr:col>121</xdr:col>
      <xdr:colOff>38100</xdr:colOff>
      <xdr:row>188</xdr:row>
      <xdr:rowOff>209550</xdr:rowOff>
    </xdr:to>
    <xdr:sp macro="" textlink="">
      <xdr:nvSpPr>
        <xdr:cNvPr id="20574" name="Text Box 94">
          <a:extLst>
            <a:ext uri="{FF2B5EF4-FFF2-40B4-BE49-F238E27FC236}">
              <a16:creationId xmlns:a16="http://schemas.microsoft.com/office/drawing/2014/main" id="{00000000-0008-0000-1500-00005E500000}"/>
            </a:ext>
          </a:extLst>
        </xdr:cNvPr>
        <xdr:cNvSpPr txBox="1">
          <a:spLocks noChangeArrowheads="1"/>
        </xdr:cNvSpPr>
      </xdr:nvSpPr>
      <xdr:spPr bwMode="auto">
        <a:xfrm>
          <a:off x="9010650" y="29689425"/>
          <a:ext cx="2476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p>
      </xdr:txBody>
    </xdr:sp>
    <xdr:clientData/>
  </xdr:twoCellAnchor>
  <xdr:twoCellAnchor editAs="oneCell">
    <xdr:from>
      <xdr:col>25</xdr:col>
      <xdr:colOff>47625</xdr:colOff>
      <xdr:row>83</xdr:row>
      <xdr:rowOff>38100</xdr:rowOff>
    </xdr:from>
    <xdr:to>
      <xdr:col>27</xdr:col>
      <xdr:colOff>57150</xdr:colOff>
      <xdr:row>84</xdr:row>
      <xdr:rowOff>47625</xdr:rowOff>
    </xdr:to>
    <xdr:sp macro="" textlink="">
      <xdr:nvSpPr>
        <xdr:cNvPr id="20575" name="Text Box 95">
          <a:extLst>
            <a:ext uri="{FF2B5EF4-FFF2-40B4-BE49-F238E27FC236}">
              <a16:creationId xmlns:a16="http://schemas.microsoft.com/office/drawing/2014/main" id="{00000000-0008-0000-1500-00005F500000}"/>
            </a:ext>
          </a:extLst>
        </xdr:cNvPr>
        <xdr:cNvSpPr txBox="1">
          <a:spLocks noChangeArrowheads="1"/>
        </xdr:cNvSpPr>
      </xdr:nvSpPr>
      <xdr:spPr bwMode="auto">
        <a:xfrm>
          <a:off x="1952625" y="130397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83</xdr:row>
      <xdr:rowOff>38100</xdr:rowOff>
    </xdr:from>
    <xdr:to>
      <xdr:col>31</xdr:col>
      <xdr:colOff>66675</xdr:colOff>
      <xdr:row>84</xdr:row>
      <xdr:rowOff>47625</xdr:rowOff>
    </xdr:to>
    <xdr:sp macro="" textlink="">
      <xdr:nvSpPr>
        <xdr:cNvPr id="20576" name="Text Box 96">
          <a:extLst>
            <a:ext uri="{FF2B5EF4-FFF2-40B4-BE49-F238E27FC236}">
              <a16:creationId xmlns:a16="http://schemas.microsoft.com/office/drawing/2014/main" id="{00000000-0008-0000-1500-000060500000}"/>
            </a:ext>
          </a:extLst>
        </xdr:cNvPr>
        <xdr:cNvSpPr txBox="1">
          <a:spLocks noChangeArrowheads="1"/>
        </xdr:cNvSpPr>
      </xdr:nvSpPr>
      <xdr:spPr bwMode="auto">
        <a:xfrm>
          <a:off x="2266950" y="130397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38100</xdr:colOff>
      <xdr:row>83</xdr:row>
      <xdr:rowOff>38100</xdr:rowOff>
    </xdr:from>
    <xdr:ext cx="107016" cy="156882"/>
    <xdr:sp macro="" textlink="">
      <xdr:nvSpPr>
        <xdr:cNvPr id="20577" name="Text Box 97">
          <a:extLst>
            <a:ext uri="{FF2B5EF4-FFF2-40B4-BE49-F238E27FC236}">
              <a16:creationId xmlns:a16="http://schemas.microsoft.com/office/drawing/2014/main" id="{00000000-0008-0000-1500-000061500000}"/>
            </a:ext>
          </a:extLst>
        </xdr:cNvPr>
        <xdr:cNvSpPr txBox="1">
          <a:spLocks noChangeArrowheads="1"/>
        </xdr:cNvSpPr>
      </xdr:nvSpPr>
      <xdr:spPr bwMode="auto">
        <a:xfrm>
          <a:off x="571500" y="130397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47625</xdr:colOff>
      <xdr:row>124</xdr:row>
      <xdr:rowOff>38100</xdr:rowOff>
    </xdr:from>
    <xdr:to>
      <xdr:col>27</xdr:col>
      <xdr:colOff>57150</xdr:colOff>
      <xdr:row>125</xdr:row>
      <xdr:rowOff>47625</xdr:rowOff>
    </xdr:to>
    <xdr:sp macro="" textlink="">
      <xdr:nvSpPr>
        <xdr:cNvPr id="20578" name="Text Box 98">
          <a:extLst>
            <a:ext uri="{FF2B5EF4-FFF2-40B4-BE49-F238E27FC236}">
              <a16:creationId xmlns:a16="http://schemas.microsoft.com/office/drawing/2014/main" id="{00000000-0008-0000-1500-000062500000}"/>
            </a:ext>
          </a:extLst>
        </xdr:cNvPr>
        <xdr:cNvSpPr txBox="1">
          <a:spLocks noChangeArrowheads="1"/>
        </xdr:cNvSpPr>
      </xdr:nvSpPr>
      <xdr:spPr bwMode="auto">
        <a:xfrm>
          <a:off x="1952625" y="194595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124</xdr:row>
      <xdr:rowOff>38100</xdr:rowOff>
    </xdr:from>
    <xdr:to>
      <xdr:col>31</xdr:col>
      <xdr:colOff>66675</xdr:colOff>
      <xdr:row>125</xdr:row>
      <xdr:rowOff>47625</xdr:rowOff>
    </xdr:to>
    <xdr:sp macro="" textlink="">
      <xdr:nvSpPr>
        <xdr:cNvPr id="20579" name="Text Box 99">
          <a:extLst>
            <a:ext uri="{FF2B5EF4-FFF2-40B4-BE49-F238E27FC236}">
              <a16:creationId xmlns:a16="http://schemas.microsoft.com/office/drawing/2014/main" id="{00000000-0008-0000-1500-000063500000}"/>
            </a:ext>
          </a:extLst>
        </xdr:cNvPr>
        <xdr:cNvSpPr txBox="1">
          <a:spLocks noChangeArrowheads="1"/>
        </xdr:cNvSpPr>
      </xdr:nvSpPr>
      <xdr:spPr bwMode="auto">
        <a:xfrm>
          <a:off x="2266950" y="194595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124</xdr:row>
      <xdr:rowOff>38100</xdr:rowOff>
    </xdr:from>
    <xdr:ext cx="116541" cy="156882"/>
    <xdr:sp macro="" textlink="">
      <xdr:nvSpPr>
        <xdr:cNvPr id="20580" name="Text Box 100">
          <a:extLst>
            <a:ext uri="{FF2B5EF4-FFF2-40B4-BE49-F238E27FC236}">
              <a16:creationId xmlns:a16="http://schemas.microsoft.com/office/drawing/2014/main" id="{00000000-0008-0000-1500-000064500000}"/>
            </a:ext>
          </a:extLst>
        </xdr:cNvPr>
        <xdr:cNvSpPr txBox="1">
          <a:spLocks noChangeArrowheads="1"/>
        </xdr:cNvSpPr>
      </xdr:nvSpPr>
      <xdr:spPr bwMode="auto">
        <a:xfrm>
          <a:off x="552450" y="194595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47625</xdr:colOff>
      <xdr:row>165</xdr:row>
      <xdr:rowOff>38100</xdr:rowOff>
    </xdr:from>
    <xdr:to>
      <xdr:col>27</xdr:col>
      <xdr:colOff>57150</xdr:colOff>
      <xdr:row>166</xdr:row>
      <xdr:rowOff>47625</xdr:rowOff>
    </xdr:to>
    <xdr:sp macro="" textlink="">
      <xdr:nvSpPr>
        <xdr:cNvPr id="20581" name="Text Box 101">
          <a:extLst>
            <a:ext uri="{FF2B5EF4-FFF2-40B4-BE49-F238E27FC236}">
              <a16:creationId xmlns:a16="http://schemas.microsoft.com/office/drawing/2014/main" id="{00000000-0008-0000-1500-000065500000}"/>
            </a:ext>
          </a:extLst>
        </xdr:cNvPr>
        <xdr:cNvSpPr txBox="1">
          <a:spLocks noChangeArrowheads="1"/>
        </xdr:cNvSpPr>
      </xdr:nvSpPr>
      <xdr:spPr bwMode="auto">
        <a:xfrm>
          <a:off x="1952625" y="258508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165</xdr:row>
      <xdr:rowOff>38100</xdr:rowOff>
    </xdr:from>
    <xdr:to>
      <xdr:col>31</xdr:col>
      <xdr:colOff>66675</xdr:colOff>
      <xdr:row>166</xdr:row>
      <xdr:rowOff>47625</xdr:rowOff>
    </xdr:to>
    <xdr:sp macro="" textlink="">
      <xdr:nvSpPr>
        <xdr:cNvPr id="20582" name="Text Box 102">
          <a:extLst>
            <a:ext uri="{FF2B5EF4-FFF2-40B4-BE49-F238E27FC236}">
              <a16:creationId xmlns:a16="http://schemas.microsoft.com/office/drawing/2014/main" id="{00000000-0008-0000-1500-000066500000}"/>
            </a:ext>
          </a:extLst>
        </xdr:cNvPr>
        <xdr:cNvSpPr txBox="1">
          <a:spLocks noChangeArrowheads="1"/>
        </xdr:cNvSpPr>
      </xdr:nvSpPr>
      <xdr:spPr bwMode="auto">
        <a:xfrm>
          <a:off x="2266950" y="258508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38100</xdr:colOff>
      <xdr:row>165</xdr:row>
      <xdr:rowOff>38100</xdr:rowOff>
    </xdr:from>
    <xdr:ext cx="107016" cy="156882"/>
    <xdr:sp macro="" textlink="">
      <xdr:nvSpPr>
        <xdr:cNvPr id="20583" name="Text Box 103">
          <a:extLst>
            <a:ext uri="{FF2B5EF4-FFF2-40B4-BE49-F238E27FC236}">
              <a16:creationId xmlns:a16="http://schemas.microsoft.com/office/drawing/2014/main" id="{00000000-0008-0000-1500-000067500000}"/>
            </a:ext>
          </a:extLst>
        </xdr:cNvPr>
        <xdr:cNvSpPr txBox="1">
          <a:spLocks noChangeArrowheads="1"/>
        </xdr:cNvSpPr>
      </xdr:nvSpPr>
      <xdr:spPr bwMode="auto">
        <a:xfrm>
          <a:off x="571500" y="25850850"/>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131</xdr:col>
      <xdr:colOff>9525</xdr:colOff>
      <xdr:row>0</xdr:row>
      <xdr:rowOff>38100</xdr:rowOff>
    </xdr:from>
    <xdr:to>
      <xdr:col>134</xdr:col>
      <xdr:colOff>47625</xdr:colOff>
      <xdr:row>1</xdr:row>
      <xdr:rowOff>142875</xdr:rowOff>
    </xdr:to>
    <xdr:grpSp>
      <xdr:nvGrpSpPr>
        <xdr:cNvPr id="20584" name="Group 104">
          <a:extLst>
            <a:ext uri="{FF2B5EF4-FFF2-40B4-BE49-F238E27FC236}">
              <a16:creationId xmlns:a16="http://schemas.microsoft.com/office/drawing/2014/main" id="{00000000-0008-0000-1500-000068500000}"/>
            </a:ext>
          </a:extLst>
        </xdr:cNvPr>
        <xdr:cNvGrpSpPr>
          <a:grpSpLocks/>
        </xdr:cNvGrpSpPr>
      </xdr:nvGrpSpPr>
      <xdr:grpSpPr bwMode="auto">
        <a:xfrm>
          <a:off x="10285319" y="38100"/>
          <a:ext cx="273424" cy="261657"/>
          <a:chOff x="1067" y="288"/>
          <a:chExt cx="29" cy="27"/>
        </a:xfrm>
      </xdr:grpSpPr>
      <xdr:sp macro="" textlink="">
        <xdr:nvSpPr>
          <xdr:cNvPr id="20585" name="Oval 105">
            <a:extLst>
              <a:ext uri="{FF2B5EF4-FFF2-40B4-BE49-F238E27FC236}">
                <a16:creationId xmlns:a16="http://schemas.microsoft.com/office/drawing/2014/main" id="{00000000-0008-0000-1500-0000695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586" name="Text Box 106">
            <a:extLst>
              <a:ext uri="{FF2B5EF4-FFF2-40B4-BE49-F238E27FC236}">
                <a16:creationId xmlns:a16="http://schemas.microsoft.com/office/drawing/2014/main" id="{00000000-0008-0000-1500-00006A5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82</xdr:row>
      <xdr:rowOff>38100</xdr:rowOff>
    </xdr:from>
    <xdr:to>
      <xdr:col>134</xdr:col>
      <xdr:colOff>47625</xdr:colOff>
      <xdr:row>83</xdr:row>
      <xdr:rowOff>142875</xdr:rowOff>
    </xdr:to>
    <xdr:grpSp>
      <xdr:nvGrpSpPr>
        <xdr:cNvPr id="20587" name="Group 107">
          <a:extLst>
            <a:ext uri="{FF2B5EF4-FFF2-40B4-BE49-F238E27FC236}">
              <a16:creationId xmlns:a16="http://schemas.microsoft.com/office/drawing/2014/main" id="{00000000-0008-0000-1500-00006B500000}"/>
            </a:ext>
          </a:extLst>
        </xdr:cNvPr>
        <xdr:cNvGrpSpPr>
          <a:grpSpLocks/>
        </xdr:cNvGrpSpPr>
      </xdr:nvGrpSpPr>
      <xdr:grpSpPr bwMode="auto">
        <a:xfrm>
          <a:off x="10285319" y="15905629"/>
          <a:ext cx="273424" cy="261658"/>
          <a:chOff x="1067" y="288"/>
          <a:chExt cx="29" cy="27"/>
        </a:xfrm>
      </xdr:grpSpPr>
      <xdr:sp macro="" textlink="">
        <xdr:nvSpPr>
          <xdr:cNvPr id="20588" name="Oval 108">
            <a:extLst>
              <a:ext uri="{FF2B5EF4-FFF2-40B4-BE49-F238E27FC236}">
                <a16:creationId xmlns:a16="http://schemas.microsoft.com/office/drawing/2014/main" id="{00000000-0008-0000-1500-00006C5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589" name="Text Box 109">
            <a:extLst>
              <a:ext uri="{FF2B5EF4-FFF2-40B4-BE49-F238E27FC236}">
                <a16:creationId xmlns:a16="http://schemas.microsoft.com/office/drawing/2014/main" id="{00000000-0008-0000-1500-00006D5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123</xdr:row>
      <xdr:rowOff>38100</xdr:rowOff>
    </xdr:from>
    <xdr:to>
      <xdr:col>134</xdr:col>
      <xdr:colOff>47625</xdr:colOff>
      <xdr:row>124</xdr:row>
      <xdr:rowOff>142875</xdr:rowOff>
    </xdr:to>
    <xdr:grpSp>
      <xdr:nvGrpSpPr>
        <xdr:cNvPr id="20590" name="Group 110">
          <a:extLst>
            <a:ext uri="{FF2B5EF4-FFF2-40B4-BE49-F238E27FC236}">
              <a16:creationId xmlns:a16="http://schemas.microsoft.com/office/drawing/2014/main" id="{00000000-0008-0000-1500-00006E500000}"/>
            </a:ext>
          </a:extLst>
        </xdr:cNvPr>
        <xdr:cNvGrpSpPr>
          <a:grpSpLocks/>
        </xdr:cNvGrpSpPr>
      </xdr:nvGrpSpPr>
      <xdr:grpSpPr bwMode="auto">
        <a:xfrm>
          <a:off x="10285319" y="23828188"/>
          <a:ext cx="273424" cy="261658"/>
          <a:chOff x="1067" y="288"/>
          <a:chExt cx="29" cy="27"/>
        </a:xfrm>
      </xdr:grpSpPr>
      <xdr:sp macro="" textlink="">
        <xdr:nvSpPr>
          <xdr:cNvPr id="20591" name="Oval 111">
            <a:extLst>
              <a:ext uri="{FF2B5EF4-FFF2-40B4-BE49-F238E27FC236}">
                <a16:creationId xmlns:a16="http://schemas.microsoft.com/office/drawing/2014/main" id="{00000000-0008-0000-1500-00006F5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592" name="Text Box 112">
            <a:extLst>
              <a:ext uri="{FF2B5EF4-FFF2-40B4-BE49-F238E27FC236}">
                <a16:creationId xmlns:a16="http://schemas.microsoft.com/office/drawing/2014/main" id="{00000000-0008-0000-1500-0000705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164</xdr:row>
      <xdr:rowOff>38100</xdr:rowOff>
    </xdr:from>
    <xdr:to>
      <xdr:col>134</xdr:col>
      <xdr:colOff>47625</xdr:colOff>
      <xdr:row>165</xdr:row>
      <xdr:rowOff>142875</xdr:rowOff>
    </xdr:to>
    <xdr:grpSp>
      <xdr:nvGrpSpPr>
        <xdr:cNvPr id="20593" name="Group 113">
          <a:extLst>
            <a:ext uri="{FF2B5EF4-FFF2-40B4-BE49-F238E27FC236}">
              <a16:creationId xmlns:a16="http://schemas.microsoft.com/office/drawing/2014/main" id="{00000000-0008-0000-1500-000071500000}"/>
            </a:ext>
          </a:extLst>
        </xdr:cNvPr>
        <xdr:cNvGrpSpPr>
          <a:grpSpLocks/>
        </xdr:cNvGrpSpPr>
      </xdr:nvGrpSpPr>
      <xdr:grpSpPr bwMode="auto">
        <a:xfrm>
          <a:off x="10285319" y="31728335"/>
          <a:ext cx="273424" cy="261658"/>
          <a:chOff x="1067" y="288"/>
          <a:chExt cx="29" cy="27"/>
        </a:xfrm>
      </xdr:grpSpPr>
      <xdr:sp macro="" textlink="">
        <xdr:nvSpPr>
          <xdr:cNvPr id="20594" name="Oval 114">
            <a:extLst>
              <a:ext uri="{FF2B5EF4-FFF2-40B4-BE49-F238E27FC236}">
                <a16:creationId xmlns:a16="http://schemas.microsoft.com/office/drawing/2014/main" id="{00000000-0008-0000-1500-0000725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595" name="Text Box 115">
            <a:extLst>
              <a:ext uri="{FF2B5EF4-FFF2-40B4-BE49-F238E27FC236}">
                <a16:creationId xmlns:a16="http://schemas.microsoft.com/office/drawing/2014/main" id="{00000000-0008-0000-1500-0000735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132</xdr:col>
      <xdr:colOff>0</xdr:colOff>
      <xdr:row>176</xdr:row>
      <xdr:rowOff>0</xdr:rowOff>
    </xdr:from>
    <xdr:to>
      <xdr:col>135</xdr:col>
      <xdr:colOff>19050</xdr:colOff>
      <xdr:row>176</xdr:row>
      <xdr:rowOff>142875</xdr:rowOff>
    </xdr:to>
    <xdr:sp macro="" textlink="">
      <xdr:nvSpPr>
        <xdr:cNvPr id="20596" name="Text Box 116">
          <a:extLst>
            <a:ext uri="{FF2B5EF4-FFF2-40B4-BE49-F238E27FC236}">
              <a16:creationId xmlns:a16="http://schemas.microsoft.com/office/drawing/2014/main" id="{00000000-0008-0000-1500-000074500000}"/>
            </a:ext>
          </a:extLst>
        </xdr:cNvPr>
        <xdr:cNvSpPr txBox="1">
          <a:spLocks noChangeArrowheads="1"/>
        </xdr:cNvSpPr>
      </xdr:nvSpPr>
      <xdr:spPr bwMode="auto">
        <a:xfrm>
          <a:off x="10058400" y="278987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77</a:t>
          </a:r>
        </a:p>
      </xdr:txBody>
    </xdr:sp>
    <xdr:clientData/>
  </xdr:twoCellAnchor>
  <xdr:twoCellAnchor editAs="oneCell">
    <xdr:from>
      <xdr:col>120</xdr:col>
      <xdr:colOff>0</xdr:colOff>
      <xdr:row>93</xdr:row>
      <xdr:rowOff>183173</xdr:rowOff>
    </xdr:from>
    <xdr:to>
      <xdr:col>123</xdr:col>
      <xdr:colOff>19050</xdr:colOff>
      <xdr:row>94</xdr:row>
      <xdr:rowOff>135548</xdr:rowOff>
    </xdr:to>
    <xdr:sp macro="" textlink="">
      <xdr:nvSpPr>
        <xdr:cNvPr id="20597" name="Text Box 117">
          <a:extLst>
            <a:ext uri="{FF2B5EF4-FFF2-40B4-BE49-F238E27FC236}">
              <a16:creationId xmlns:a16="http://schemas.microsoft.com/office/drawing/2014/main" id="{00000000-0008-0000-1500-000075500000}"/>
            </a:ext>
          </a:extLst>
        </xdr:cNvPr>
        <xdr:cNvSpPr txBox="1">
          <a:spLocks noChangeArrowheads="1"/>
        </xdr:cNvSpPr>
      </xdr:nvSpPr>
      <xdr:spPr bwMode="auto">
        <a:xfrm>
          <a:off x="8792308" y="15049500"/>
          <a:ext cx="238857"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94</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66</xdr:col>
      <xdr:colOff>19050</xdr:colOff>
      <xdr:row>94</xdr:row>
      <xdr:rowOff>0</xdr:rowOff>
    </xdr:from>
    <xdr:to>
      <xdr:col>69</xdr:col>
      <xdr:colOff>38100</xdr:colOff>
      <xdr:row>94</xdr:row>
      <xdr:rowOff>142875</xdr:rowOff>
    </xdr:to>
    <xdr:sp macro="" textlink="">
      <xdr:nvSpPr>
        <xdr:cNvPr id="20599" name="Text Box 119">
          <a:extLst>
            <a:ext uri="{FF2B5EF4-FFF2-40B4-BE49-F238E27FC236}">
              <a16:creationId xmlns:a16="http://schemas.microsoft.com/office/drawing/2014/main" id="{00000000-0008-0000-1500-000077500000}"/>
            </a:ext>
          </a:extLst>
        </xdr:cNvPr>
        <xdr:cNvSpPr txBox="1">
          <a:spLocks noChangeArrowheads="1"/>
        </xdr:cNvSpPr>
      </xdr:nvSpPr>
      <xdr:spPr bwMode="auto">
        <a:xfrm>
          <a:off x="5048250" y="150876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xdr:from>
      <xdr:col>6</xdr:col>
      <xdr:colOff>19050</xdr:colOff>
      <xdr:row>46</xdr:row>
      <xdr:rowOff>85725</xdr:rowOff>
    </xdr:from>
    <xdr:to>
      <xdr:col>31</xdr:col>
      <xdr:colOff>0</xdr:colOff>
      <xdr:row>46</xdr:row>
      <xdr:rowOff>85725</xdr:rowOff>
    </xdr:to>
    <xdr:sp macro="" textlink="">
      <xdr:nvSpPr>
        <xdr:cNvPr id="20606" name="Line 126">
          <a:extLst>
            <a:ext uri="{FF2B5EF4-FFF2-40B4-BE49-F238E27FC236}">
              <a16:creationId xmlns:a16="http://schemas.microsoft.com/office/drawing/2014/main" id="{00000000-0008-0000-1500-00007E500000}"/>
            </a:ext>
          </a:extLst>
        </xdr:cNvPr>
        <xdr:cNvSpPr>
          <a:spLocks noChangeShapeType="1"/>
        </xdr:cNvSpPr>
      </xdr:nvSpPr>
      <xdr:spPr bwMode="auto">
        <a:xfrm>
          <a:off x="476250" y="74961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9525</xdr:colOff>
          <xdr:row>44</xdr:row>
          <xdr:rowOff>38100</xdr:rowOff>
        </xdr:from>
        <xdr:to>
          <xdr:col>25</xdr:col>
          <xdr:colOff>9525</xdr:colOff>
          <xdr:row>46</xdr:row>
          <xdr:rowOff>0</xdr:rowOff>
        </xdr:to>
        <xdr:sp macro="" textlink="">
          <xdr:nvSpPr>
            <xdr:cNvPr id="20607" name="CommandButton3" hidden="1">
              <a:extLst>
                <a:ext uri="{63B3BB69-23CF-44E3-9099-C40C66FF867C}">
                  <a14:compatExt spid="_x0000_s20607"/>
                </a:ext>
                <a:ext uri="{FF2B5EF4-FFF2-40B4-BE49-F238E27FC236}">
                  <a16:creationId xmlns:a16="http://schemas.microsoft.com/office/drawing/2014/main" id="{00000000-0008-0000-1500-00007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44</xdr:row>
          <xdr:rowOff>38100</xdr:rowOff>
        </xdr:from>
        <xdr:to>
          <xdr:col>12</xdr:col>
          <xdr:colOff>38100</xdr:colOff>
          <xdr:row>46</xdr:row>
          <xdr:rowOff>0</xdr:rowOff>
        </xdr:to>
        <xdr:sp macro="" textlink="">
          <xdr:nvSpPr>
            <xdr:cNvPr id="20608" name="CommandButton2" hidden="1">
              <a:extLst>
                <a:ext uri="{63B3BB69-23CF-44E3-9099-C40C66FF867C}">
                  <a14:compatExt spid="_x0000_s20608"/>
                </a:ext>
                <a:ext uri="{FF2B5EF4-FFF2-40B4-BE49-F238E27FC236}">
                  <a16:creationId xmlns:a16="http://schemas.microsoft.com/office/drawing/2014/main" id="{00000000-0008-0000-1500-00008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52</xdr:row>
      <xdr:rowOff>38100</xdr:rowOff>
    </xdr:from>
    <xdr:to>
      <xdr:col>30</xdr:col>
      <xdr:colOff>9525</xdr:colOff>
      <xdr:row>53</xdr:row>
      <xdr:rowOff>38100</xdr:rowOff>
    </xdr:to>
    <xdr:sp macro="" textlink="">
      <xdr:nvSpPr>
        <xdr:cNvPr id="20609" name="Text Box 129">
          <a:extLst>
            <a:ext uri="{FF2B5EF4-FFF2-40B4-BE49-F238E27FC236}">
              <a16:creationId xmlns:a16="http://schemas.microsoft.com/office/drawing/2014/main" id="{00000000-0008-0000-1500-000081500000}"/>
            </a:ext>
          </a:extLst>
        </xdr:cNvPr>
        <xdr:cNvSpPr txBox="1">
          <a:spLocks noChangeArrowheads="1"/>
        </xdr:cNvSpPr>
      </xdr:nvSpPr>
      <xdr:spPr bwMode="auto">
        <a:xfrm>
          <a:off x="2114550" y="85153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53</xdr:row>
      <xdr:rowOff>0</xdr:rowOff>
    </xdr:from>
    <xdr:to>
      <xdr:col>39</xdr:col>
      <xdr:colOff>38100</xdr:colOff>
      <xdr:row>53</xdr:row>
      <xdr:rowOff>142875</xdr:rowOff>
    </xdr:to>
    <xdr:sp macro="" textlink="">
      <xdr:nvSpPr>
        <xdr:cNvPr id="20611" name="Text Box 131">
          <a:extLst>
            <a:ext uri="{FF2B5EF4-FFF2-40B4-BE49-F238E27FC236}">
              <a16:creationId xmlns:a16="http://schemas.microsoft.com/office/drawing/2014/main" id="{00000000-0008-0000-1500-000083500000}"/>
            </a:ext>
          </a:extLst>
        </xdr:cNvPr>
        <xdr:cNvSpPr txBox="1">
          <a:spLocks noChangeArrowheads="1"/>
        </xdr:cNvSpPr>
      </xdr:nvSpPr>
      <xdr:spPr bwMode="auto">
        <a:xfrm>
          <a:off x="2752725" y="8667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52</xdr:col>
      <xdr:colOff>19050</xdr:colOff>
      <xdr:row>53</xdr:row>
      <xdr:rowOff>0</xdr:rowOff>
    </xdr:from>
    <xdr:to>
      <xdr:col>55</xdr:col>
      <xdr:colOff>38100</xdr:colOff>
      <xdr:row>53</xdr:row>
      <xdr:rowOff>142875</xdr:rowOff>
    </xdr:to>
    <xdr:sp macro="" textlink="">
      <xdr:nvSpPr>
        <xdr:cNvPr id="20612" name="Text Box 132">
          <a:extLst>
            <a:ext uri="{FF2B5EF4-FFF2-40B4-BE49-F238E27FC236}">
              <a16:creationId xmlns:a16="http://schemas.microsoft.com/office/drawing/2014/main" id="{00000000-0008-0000-1500-000084500000}"/>
            </a:ext>
          </a:extLst>
        </xdr:cNvPr>
        <xdr:cNvSpPr txBox="1">
          <a:spLocks noChangeArrowheads="1"/>
        </xdr:cNvSpPr>
      </xdr:nvSpPr>
      <xdr:spPr bwMode="auto">
        <a:xfrm>
          <a:off x="3981450" y="86677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68</xdr:col>
      <xdr:colOff>9525</xdr:colOff>
      <xdr:row>53</xdr:row>
      <xdr:rowOff>0</xdr:rowOff>
    </xdr:from>
    <xdr:to>
      <xdr:col>71</xdr:col>
      <xdr:colOff>38100</xdr:colOff>
      <xdr:row>53</xdr:row>
      <xdr:rowOff>142875</xdr:rowOff>
    </xdr:to>
    <xdr:sp macro="" textlink="">
      <xdr:nvSpPr>
        <xdr:cNvPr id="20613" name="Text Box 133">
          <a:extLst>
            <a:ext uri="{FF2B5EF4-FFF2-40B4-BE49-F238E27FC236}">
              <a16:creationId xmlns:a16="http://schemas.microsoft.com/office/drawing/2014/main" id="{00000000-0008-0000-1500-000085500000}"/>
            </a:ext>
          </a:extLst>
        </xdr:cNvPr>
        <xdr:cNvSpPr txBox="1">
          <a:spLocks noChangeArrowheads="1"/>
        </xdr:cNvSpPr>
      </xdr:nvSpPr>
      <xdr:spPr bwMode="auto">
        <a:xfrm>
          <a:off x="5191125" y="8667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84</xdr:col>
      <xdr:colOff>9525</xdr:colOff>
      <xdr:row>53</xdr:row>
      <xdr:rowOff>0</xdr:rowOff>
    </xdr:from>
    <xdr:to>
      <xdr:col>87</xdr:col>
      <xdr:colOff>38100</xdr:colOff>
      <xdr:row>53</xdr:row>
      <xdr:rowOff>142875</xdr:rowOff>
    </xdr:to>
    <xdr:sp macro="" textlink="">
      <xdr:nvSpPr>
        <xdr:cNvPr id="20614" name="Text Box 134">
          <a:extLst>
            <a:ext uri="{FF2B5EF4-FFF2-40B4-BE49-F238E27FC236}">
              <a16:creationId xmlns:a16="http://schemas.microsoft.com/office/drawing/2014/main" id="{00000000-0008-0000-1500-000086500000}"/>
            </a:ext>
          </a:extLst>
        </xdr:cNvPr>
        <xdr:cNvSpPr txBox="1">
          <a:spLocks noChangeArrowheads="1"/>
        </xdr:cNvSpPr>
      </xdr:nvSpPr>
      <xdr:spPr bwMode="auto">
        <a:xfrm>
          <a:off x="6410325" y="8667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102</xdr:col>
      <xdr:colOff>28575</xdr:colOff>
      <xdr:row>53</xdr:row>
      <xdr:rowOff>0</xdr:rowOff>
    </xdr:from>
    <xdr:to>
      <xdr:col>105</xdr:col>
      <xdr:colOff>57150</xdr:colOff>
      <xdr:row>53</xdr:row>
      <xdr:rowOff>142875</xdr:rowOff>
    </xdr:to>
    <xdr:sp macro="" textlink="">
      <xdr:nvSpPr>
        <xdr:cNvPr id="20615" name="Text Box 135">
          <a:extLst>
            <a:ext uri="{FF2B5EF4-FFF2-40B4-BE49-F238E27FC236}">
              <a16:creationId xmlns:a16="http://schemas.microsoft.com/office/drawing/2014/main" id="{00000000-0008-0000-1500-000087500000}"/>
            </a:ext>
          </a:extLst>
        </xdr:cNvPr>
        <xdr:cNvSpPr txBox="1">
          <a:spLocks noChangeArrowheads="1"/>
        </xdr:cNvSpPr>
      </xdr:nvSpPr>
      <xdr:spPr bwMode="auto">
        <a:xfrm>
          <a:off x="7800975" y="8667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84</xdr:col>
      <xdr:colOff>47625</xdr:colOff>
      <xdr:row>64</xdr:row>
      <xdr:rowOff>171450</xdr:rowOff>
    </xdr:from>
    <xdr:to>
      <xdr:col>88</xdr:col>
      <xdr:colOff>9525</xdr:colOff>
      <xdr:row>65</xdr:row>
      <xdr:rowOff>190500</xdr:rowOff>
    </xdr:to>
    <xdr:sp macro="" textlink="">
      <xdr:nvSpPr>
        <xdr:cNvPr id="20616" name="Text Box 136">
          <a:extLst>
            <a:ext uri="{FF2B5EF4-FFF2-40B4-BE49-F238E27FC236}">
              <a16:creationId xmlns:a16="http://schemas.microsoft.com/office/drawing/2014/main" id="{00000000-0008-0000-1500-000088500000}"/>
            </a:ext>
          </a:extLst>
        </xdr:cNvPr>
        <xdr:cNvSpPr txBox="1">
          <a:spLocks noChangeArrowheads="1"/>
        </xdr:cNvSpPr>
      </xdr:nvSpPr>
      <xdr:spPr bwMode="auto">
        <a:xfrm>
          <a:off x="6448425" y="104775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25</xdr:col>
      <xdr:colOff>47625</xdr:colOff>
      <xdr:row>42</xdr:row>
      <xdr:rowOff>38100</xdr:rowOff>
    </xdr:from>
    <xdr:to>
      <xdr:col>27</xdr:col>
      <xdr:colOff>57150</xdr:colOff>
      <xdr:row>43</xdr:row>
      <xdr:rowOff>47625</xdr:rowOff>
    </xdr:to>
    <xdr:sp macro="" textlink="">
      <xdr:nvSpPr>
        <xdr:cNvPr id="20617" name="Text Box 137">
          <a:extLst>
            <a:ext uri="{FF2B5EF4-FFF2-40B4-BE49-F238E27FC236}">
              <a16:creationId xmlns:a16="http://schemas.microsoft.com/office/drawing/2014/main" id="{00000000-0008-0000-1500-000089500000}"/>
            </a:ext>
          </a:extLst>
        </xdr:cNvPr>
        <xdr:cNvSpPr txBox="1">
          <a:spLocks noChangeArrowheads="1"/>
        </xdr:cNvSpPr>
      </xdr:nvSpPr>
      <xdr:spPr bwMode="auto">
        <a:xfrm>
          <a:off x="1952625" y="66198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42</xdr:row>
      <xdr:rowOff>38100</xdr:rowOff>
    </xdr:from>
    <xdr:to>
      <xdr:col>31</xdr:col>
      <xdr:colOff>66675</xdr:colOff>
      <xdr:row>43</xdr:row>
      <xdr:rowOff>47625</xdr:rowOff>
    </xdr:to>
    <xdr:sp macro="" textlink="">
      <xdr:nvSpPr>
        <xdr:cNvPr id="20618" name="Text Box 138">
          <a:extLst>
            <a:ext uri="{FF2B5EF4-FFF2-40B4-BE49-F238E27FC236}">
              <a16:creationId xmlns:a16="http://schemas.microsoft.com/office/drawing/2014/main" id="{00000000-0008-0000-1500-00008A500000}"/>
            </a:ext>
          </a:extLst>
        </xdr:cNvPr>
        <xdr:cNvSpPr txBox="1">
          <a:spLocks noChangeArrowheads="1"/>
        </xdr:cNvSpPr>
      </xdr:nvSpPr>
      <xdr:spPr bwMode="auto">
        <a:xfrm>
          <a:off x="2266950" y="66198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42</xdr:row>
      <xdr:rowOff>38100</xdr:rowOff>
    </xdr:from>
    <xdr:ext cx="116541" cy="156882"/>
    <xdr:sp macro="" textlink="">
      <xdr:nvSpPr>
        <xdr:cNvPr id="20619" name="Text Box 139">
          <a:extLst>
            <a:ext uri="{FF2B5EF4-FFF2-40B4-BE49-F238E27FC236}">
              <a16:creationId xmlns:a16="http://schemas.microsoft.com/office/drawing/2014/main" id="{00000000-0008-0000-1500-00008B500000}"/>
            </a:ext>
          </a:extLst>
        </xdr:cNvPr>
        <xdr:cNvSpPr txBox="1">
          <a:spLocks noChangeArrowheads="1"/>
        </xdr:cNvSpPr>
      </xdr:nvSpPr>
      <xdr:spPr bwMode="auto">
        <a:xfrm>
          <a:off x="552450" y="66198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131</xdr:col>
      <xdr:colOff>9525</xdr:colOff>
      <xdr:row>41</xdr:row>
      <xdr:rowOff>38100</xdr:rowOff>
    </xdr:from>
    <xdr:to>
      <xdr:col>134</xdr:col>
      <xdr:colOff>47625</xdr:colOff>
      <xdr:row>42</xdr:row>
      <xdr:rowOff>142875</xdr:rowOff>
    </xdr:to>
    <xdr:grpSp>
      <xdr:nvGrpSpPr>
        <xdr:cNvPr id="20620" name="Group 140">
          <a:extLst>
            <a:ext uri="{FF2B5EF4-FFF2-40B4-BE49-F238E27FC236}">
              <a16:creationId xmlns:a16="http://schemas.microsoft.com/office/drawing/2014/main" id="{00000000-0008-0000-1500-00008C500000}"/>
            </a:ext>
          </a:extLst>
        </xdr:cNvPr>
        <xdr:cNvGrpSpPr>
          <a:grpSpLocks/>
        </xdr:cNvGrpSpPr>
      </xdr:nvGrpSpPr>
      <xdr:grpSpPr bwMode="auto">
        <a:xfrm>
          <a:off x="10285319" y="7983071"/>
          <a:ext cx="273424" cy="261657"/>
          <a:chOff x="1067" y="288"/>
          <a:chExt cx="29" cy="27"/>
        </a:xfrm>
      </xdr:grpSpPr>
      <xdr:sp macro="" textlink="">
        <xdr:nvSpPr>
          <xdr:cNvPr id="20621" name="Oval 141">
            <a:extLst>
              <a:ext uri="{FF2B5EF4-FFF2-40B4-BE49-F238E27FC236}">
                <a16:creationId xmlns:a16="http://schemas.microsoft.com/office/drawing/2014/main" id="{00000000-0008-0000-1500-00008D5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622" name="Text Box 142">
            <a:extLst>
              <a:ext uri="{FF2B5EF4-FFF2-40B4-BE49-F238E27FC236}">
                <a16:creationId xmlns:a16="http://schemas.microsoft.com/office/drawing/2014/main" id="{00000000-0008-0000-1500-00008E5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6</xdr:col>
      <xdr:colOff>19050</xdr:colOff>
      <xdr:row>210</xdr:row>
      <xdr:rowOff>85725</xdr:rowOff>
    </xdr:from>
    <xdr:to>
      <xdr:col>31</xdr:col>
      <xdr:colOff>0</xdr:colOff>
      <xdr:row>210</xdr:row>
      <xdr:rowOff>85725</xdr:rowOff>
    </xdr:to>
    <xdr:sp macro="" textlink="">
      <xdr:nvSpPr>
        <xdr:cNvPr id="20627" name="Line 147">
          <a:extLst>
            <a:ext uri="{FF2B5EF4-FFF2-40B4-BE49-F238E27FC236}">
              <a16:creationId xmlns:a16="http://schemas.microsoft.com/office/drawing/2014/main" id="{00000000-0008-0000-1500-000093500000}"/>
            </a:ext>
          </a:extLst>
        </xdr:cNvPr>
        <xdr:cNvSpPr>
          <a:spLocks noChangeShapeType="1"/>
        </xdr:cNvSpPr>
      </xdr:nvSpPr>
      <xdr:spPr bwMode="auto">
        <a:xfrm>
          <a:off x="476250" y="331279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38100</xdr:colOff>
          <xdr:row>208</xdr:row>
          <xdr:rowOff>57150</xdr:rowOff>
        </xdr:from>
        <xdr:to>
          <xdr:col>12</xdr:col>
          <xdr:colOff>38100</xdr:colOff>
          <xdr:row>210</xdr:row>
          <xdr:rowOff>28575</xdr:rowOff>
        </xdr:to>
        <xdr:sp macro="" textlink="">
          <xdr:nvSpPr>
            <xdr:cNvPr id="20628" name="CommandButton10" hidden="1">
              <a:extLst>
                <a:ext uri="{63B3BB69-23CF-44E3-9099-C40C66FF867C}">
                  <a14:compatExt spid="_x0000_s20628"/>
                </a:ext>
                <a:ext uri="{FF2B5EF4-FFF2-40B4-BE49-F238E27FC236}">
                  <a16:creationId xmlns:a16="http://schemas.microsoft.com/office/drawing/2014/main" id="{00000000-0008-0000-1500-00009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69</xdr:col>
      <xdr:colOff>19050</xdr:colOff>
      <xdr:row>216</xdr:row>
      <xdr:rowOff>175846</xdr:rowOff>
    </xdr:from>
    <xdr:to>
      <xdr:col>72</xdr:col>
      <xdr:colOff>38100</xdr:colOff>
      <xdr:row>217</xdr:row>
      <xdr:rowOff>128221</xdr:rowOff>
    </xdr:to>
    <xdr:sp macro="" textlink="">
      <xdr:nvSpPr>
        <xdr:cNvPr id="20633" name="Text Box 153">
          <a:extLst>
            <a:ext uri="{FF2B5EF4-FFF2-40B4-BE49-F238E27FC236}">
              <a16:creationId xmlns:a16="http://schemas.microsoft.com/office/drawing/2014/main" id="{00000000-0008-0000-1500-000099500000}"/>
            </a:ext>
          </a:extLst>
        </xdr:cNvPr>
        <xdr:cNvSpPr txBox="1">
          <a:spLocks noChangeArrowheads="1"/>
        </xdr:cNvSpPr>
      </xdr:nvSpPr>
      <xdr:spPr bwMode="auto">
        <a:xfrm>
          <a:off x="5074627" y="34224058"/>
          <a:ext cx="238858"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80</xdr:col>
      <xdr:colOff>19050</xdr:colOff>
      <xdr:row>216</xdr:row>
      <xdr:rowOff>175846</xdr:rowOff>
    </xdr:from>
    <xdr:to>
      <xdr:col>83</xdr:col>
      <xdr:colOff>38099</xdr:colOff>
      <xdr:row>217</xdr:row>
      <xdr:rowOff>128221</xdr:rowOff>
    </xdr:to>
    <xdr:sp macro="" textlink="">
      <xdr:nvSpPr>
        <xdr:cNvPr id="20634" name="Text Box 154">
          <a:extLst>
            <a:ext uri="{FF2B5EF4-FFF2-40B4-BE49-F238E27FC236}">
              <a16:creationId xmlns:a16="http://schemas.microsoft.com/office/drawing/2014/main" id="{00000000-0008-0000-1500-00009A500000}"/>
            </a:ext>
          </a:extLst>
        </xdr:cNvPr>
        <xdr:cNvSpPr txBox="1">
          <a:spLocks noChangeArrowheads="1"/>
        </xdr:cNvSpPr>
      </xdr:nvSpPr>
      <xdr:spPr bwMode="auto">
        <a:xfrm>
          <a:off x="5880588" y="34224058"/>
          <a:ext cx="238857"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27</xdr:col>
      <xdr:colOff>19050</xdr:colOff>
      <xdr:row>216</xdr:row>
      <xdr:rowOff>57150</xdr:rowOff>
    </xdr:from>
    <xdr:to>
      <xdr:col>29</xdr:col>
      <xdr:colOff>47625</xdr:colOff>
      <xdr:row>217</xdr:row>
      <xdr:rowOff>57150</xdr:rowOff>
    </xdr:to>
    <xdr:sp macro="" textlink="">
      <xdr:nvSpPr>
        <xdr:cNvPr id="20643" name="Text Box 163">
          <a:extLst>
            <a:ext uri="{FF2B5EF4-FFF2-40B4-BE49-F238E27FC236}">
              <a16:creationId xmlns:a16="http://schemas.microsoft.com/office/drawing/2014/main" id="{00000000-0008-0000-1500-0000A3500000}"/>
            </a:ext>
          </a:extLst>
        </xdr:cNvPr>
        <xdr:cNvSpPr txBox="1">
          <a:spLocks noChangeArrowheads="1"/>
        </xdr:cNvSpPr>
      </xdr:nvSpPr>
      <xdr:spPr bwMode="auto">
        <a:xfrm>
          <a:off x="2076450" y="341661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23813</xdr:colOff>
      <xdr:row>229</xdr:row>
      <xdr:rowOff>20637</xdr:rowOff>
    </xdr:from>
    <xdr:to>
      <xdr:col>39</xdr:col>
      <xdr:colOff>14288</xdr:colOff>
      <xdr:row>229</xdr:row>
      <xdr:rowOff>249237</xdr:rowOff>
    </xdr:to>
    <xdr:sp macro="" textlink="">
      <xdr:nvSpPr>
        <xdr:cNvPr id="20645" name="Text Box 165">
          <a:extLst>
            <a:ext uri="{FF2B5EF4-FFF2-40B4-BE49-F238E27FC236}">
              <a16:creationId xmlns:a16="http://schemas.microsoft.com/office/drawing/2014/main" id="{00000000-0008-0000-1500-0000A5500000}"/>
            </a:ext>
          </a:extLst>
        </xdr:cNvPr>
        <xdr:cNvSpPr txBox="1">
          <a:spLocks noChangeArrowheads="1"/>
        </xdr:cNvSpPr>
      </xdr:nvSpPr>
      <xdr:spPr bwMode="auto">
        <a:xfrm>
          <a:off x="2881313" y="36160075"/>
          <a:ext cx="2286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p>
      </xdr:txBody>
    </xdr:sp>
    <xdr:clientData/>
  </xdr:twoCellAnchor>
  <xdr:twoCellAnchor editAs="oneCell">
    <xdr:from>
      <xdr:col>69</xdr:col>
      <xdr:colOff>28575</xdr:colOff>
      <xdr:row>228</xdr:row>
      <xdr:rowOff>171450</xdr:rowOff>
    </xdr:from>
    <xdr:to>
      <xdr:col>72</xdr:col>
      <xdr:colOff>38100</xdr:colOff>
      <xdr:row>229</xdr:row>
      <xdr:rowOff>133350</xdr:rowOff>
    </xdr:to>
    <xdr:sp macro="" textlink="">
      <xdr:nvSpPr>
        <xdr:cNvPr id="20646" name="Text Box 166">
          <a:extLst>
            <a:ext uri="{FF2B5EF4-FFF2-40B4-BE49-F238E27FC236}">
              <a16:creationId xmlns:a16="http://schemas.microsoft.com/office/drawing/2014/main" id="{00000000-0008-0000-1500-0000A6500000}"/>
            </a:ext>
          </a:extLst>
        </xdr:cNvPr>
        <xdr:cNvSpPr txBox="1">
          <a:spLocks noChangeArrowheads="1"/>
        </xdr:cNvSpPr>
      </xdr:nvSpPr>
      <xdr:spPr bwMode="auto">
        <a:xfrm>
          <a:off x="6124575" y="36090225"/>
          <a:ext cx="2381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p>
      </xdr:txBody>
    </xdr:sp>
    <xdr:clientData/>
  </xdr:twoCellAnchor>
  <xdr:twoCellAnchor editAs="oneCell">
    <xdr:from>
      <xdr:col>80</xdr:col>
      <xdr:colOff>28575</xdr:colOff>
      <xdr:row>228</xdr:row>
      <xdr:rowOff>171450</xdr:rowOff>
    </xdr:from>
    <xdr:to>
      <xdr:col>83</xdr:col>
      <xdr:colOff>19049</xdr:colOff>
      <xdr:row>229</xdr:row>
      <xdr:rowOff>133350</xdr:rowOff>
    </xdr:to>
    <xdr:sp macro="" textlink="">
      <xdr:nvSpPr>
        <xdr:cNvPr id="20647" name="Text Box 167">
          <a:extLst>
            <a:ext uri="{FF2B5EF4-FFF2-40B4-BE49-F238E27FC236}">
              <a16:creationId xmlns:a16="http://schemas.microsoft.com/office/drawing/2014/main" id="{00000000-0008-0000-1500-0000A7500000}"/>
            </a:ext>
          </a:extLst>
        </xdr:cNvPr>
        <xdr:cNvSpPr txBox="1">
          <a:spLocks noChangeArrowheads="1"/>
        </xdr:cNvSpPr>
      </xdr:nvSpPr>
      <xdr:spPr bwMode="auto">
        <a:xfrm>
          <a:off x="6962775" y="36090225"/>
          <a:ext cx="2190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p>
      </xdr:txBody>
    </xdr:sp>
    <xdr:clientData/>
  </xdr:twoCellAnchor>
  <xdr:twoCellAnchor editAs="oneCell">
    <xdr:from>
      <xdr:col>25</xdr:col>
      <xdr:colOff>47625</xdr:colOff>
      <xdr:row>206</xdr:row>
      <xdr:rowOff>38100</xdr:rowOff>
    </xdr:from>
    <xdr:to>
      <xdr:col>27</xdr:col>
      <xdr:colOff>57150</xdr:colOff>
      <xdr:row>207</xdr:row>
      <xdr:rowOff>47625</xdr:rowOff>
    </xdr:to>
    <xdr:sp macro="" textlink="">
      <xdr:nvSpPr>
        <xdr:cNvPr id="20648" name="Text Box 168">
          <a:extLst>
            <a:ext uri="{FF2B5EF4-FFF2-40B4-BE49-F238E27FC236}">
              <a16:creationId xmlns:a16="http://schemas.microsoft.com/office/drawing/2014/main" id="{00000000-0008-0000-1500-0000A8500000}"/>
            </a:ext>
          </a:extLst>
        </xdr:cNvPr>
        <xdr:cNvSpPr txBox="1">
          <a:spLocks noChangeArrowheads="1"/>
        </xdr:cNvSpPr>
      </xdr:nvSpPr>
      <xdr:spPr bwMode="auto">
        <a:xfrm>
          <a:off x="1952625" y="322516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206</xdr:row>
      <xdr:rowOff>38100</xdr:rowOff>
    </xdr:from>
    <xdr:to>
      <xdr:col>31</xdr:col>
      <xdr:colOff>66675</xdr:colOff>
      <xdr:row>207</xdr:row>
      <xdr:rowOff>47625</xdr:rowOff>
    </xdr:to>
    <xdr:sp macro="" textlink="">
      <xdr:nvSpPr>
        <xdr:cNvPr id="20649" name="Text Box 169">
          <a:extLst>
            <a:ext uri="{FF2B5EF4-FFF2-40B4-BE49-F238E27FC236}">
              <a16:creationId xmlns:a16="http://schemas.microsoft.com/office/drawing/2014/main" id="{00000000-0008-0000-1500-0000A9500000}"/>
            </a:ext>
          </a:extLst>
        </xdr:cNvPr>
        <xdr:cNvSpPr txBox="1">
          <a:spLocks noChangeArrowheads="1"/>
        </xdr:cNvSpPr>
      </xdr:nvSpPr>
      <xdr:spPr bwMode="auto">
        <a:xfrm>
          <a:off x="2266950" y="322516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206</xdr:row>
      <xdr:rowOff>38100</xdr:rowOff>
    </xdr:from>
    <xdr:ext cx="116541" cy="156882"/>
    <xdr:sp macro="" textlink="">
      <xdr:nvSpPr>
        <xdr:cNvPr id="20650" name="Text Box 170">
          <a:extLst>
            <a:ext uri="{FF2B5EF4-FFF2-40B4-BE49-F238E27FC236}">
              <a16:creationId xmlns:a16="http://schemas.microsoft.com/office/drawing/2014/main" id="{00000000-0008-0000-1500-0000AA500000}"/>
            </a:ext>
          </a:extLst>
        </xdr:cNvPr>
        <xdr:cNvSpPr txBox="1">
          <a:spLocks noChangeArrowheads="1"/>
        </xdr:cNvSpPr>
      </xdr:nvSpPr>
      <xdr:spPr bwMode="auto">
        <a:xfrm>
          <a:off x="552450" y="322516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131</xdr:col>
      <xdr:colOff>9525</xdr:colOff>
      <xdr:row>205</xdr:row>
      <xdr:rowOff>38100</xdr:rowOff>
    </xdr:from>
    <xdr:to>
      <xdr:col>134</xdr:col>
      <xdr:colOff>47625</xdr:colOff>
      <xdr:row>206</xdr:row>
      <xdr:rowOff>142875</xdr:rowOff>
    </xdr:to>
    <xdr:grpSp>
      <xdr:nvGrpSpPr>
        <xdr:cNvPr id="20651" name="Group 171">
          <a:extLst>
            <a:ext uri="{FF2B5EF4-FFF2-40B4-BE49-F238E27FC236}">
              <a16:creationId xmlns:a16="http://schemas.microsoft.com/office/drawing/2014/main" id="{00000000-0008-0000-1500-0000AB500000}"/>
            </a:ext>
          </a:extLst>
        </xdr:cNvPr>
        <xdr:cNvGrpSpPr>
          <a:grpSpLocks/>
        </xdr:cNvGrpSpPr>
      </xdr:nvGrpSpPr>
      <xdr:grpSpPr bwMode="auto">
        <a:xfrm>
          <a:off x="10285319" y="39639688"/>
          <a:ext cx="273424" cy="261658"/>
          <a:chOff x="1067" y="288"/>
          <a:chExt cx="29" cy="27"/>
        </a:xfrm>
      </xdr:grpSpPr>
      <xdr:sp macro="" textlink="">
        <xdr:nvSpPr>
          <xdr:cNvPr id="20652" name="Oval 172">
            <a:extLst>
              <a:ext uri="{FF2B5EF4-FFF2-40B4-BE49-F238E27FC236}">
                <a16:creationId xmlns:a16="http://schemas.microsoft.com/office/drawing/2014/main" id="{00000000-0008-0000-1500-0000AC5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653" name="Text Box 173">
            <a:extLst>
              <a:ext uri="{FF2B5EF4-FFF2-40B4-BE49-F238E27FC236}">
                <a16:creationId xmlns:a16="http://schemas.microsoft.com/office/drawing/2014/main" id="{00000000-0008-0000-1500-0000AD5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36</xdr:col>
      <xdr:colOff>19050</xdr:colOff>
      <xdr:row>216</xdr:row>
      <xdr:rowOff>175846</xdr:rowOff>
    </xdr:from>
    <xdr:to>
      <xdr:col>39</xdr:col>
      <xdr:colOff>38100</xdr:colOff>
      <xdr:row>217</xdr:row>
      <xdr:rowOff>128221</xdr:rowOff>
    </xdr:to>
    <xdr:sp macro="" textlink="">
      <xdr:nvSpPr>
        <xdr:cNvPr id="20654" name="Text Box 174">
          <a:extLst>
            <a:ext uri="{FF2B5EF4-FFF2-40B4-BE49-F238E27FC236}">
              <a16:creationId xmlns:a16="http://schemas.microsoft.com/office/drawing/2014/main" id="{00000000-0008-0000-1500-0000AE500000}"/>
            </a:ext>
          </a:extLst>
        </xdr:cNvPr>
        <xdr:cNvSpPr txBox="1">
          <a:spLocks noChangeArrowheads="1"/>
        </xdr:cNvSpPr>
      </xdr:nvSpPr>
      <xdr:spPr bwMode="auto">
        <a:xfrm>
          <a:off x="2656742" y="34224058"/>
          <a:ext cx="238858"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88</xdr:col>
      <xdr:colOff>0</xdr:colOff>
      <xdr:row>216</xdr:row>
      <xdr:rowOff>175846</xdr:rowOff>
    </xdr:from>
    <xdr:to>
      <xdr:col>91</xdr:col>
      <xdr:colOff>19049</xdr:colOff>
      <xdr:row>217</xdr:row>
      <xdr:rowOff>128221</xdr:rowOff>
    </xdr:to>
    <xdr:sp macro="" textlink="">
      <xdr:nvSpPr>
        <xdr:cNvPr id="20655" name="Text Box 175">
          <a:extLst>
            <a:ext uri="{FF2B5EF4-FFF2-40B4-BE49-F238E27FC236}">
              <a16:creationId xmlns:a16="http://schemas.microsoft.com/office/drawing/2014/main" id="{00000000-0008-0000-1500-0000AF500000}"/>
            </a:ext>
          </a:extLst>
        </xdr:cNvPr>
        <xdr:cNvSpPr txBox="1">
          <a:spLocks noChangeArrowheads="1"/>
        </xdr:cNvSpPr>
      </xdr:nvSpPr>
      <xdr:spPr bwMode="auto">
        <a:xfrm>
          <a:off x="6447692" y="34224058"/>
          <a:ext cx="238857"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58</xdr:col>
      <xdr:colOff>0</xdr:colOff>
      <xdr:row>216</xdr:row>
      <xdr:rowOff>175846</xdr:rowOff>
    </xdr:from>
    <xdr:to>
      <xdr:col>61</xdr:col>
      <xdr:colOff>19051</xdr:colOff>
      <xdr:row>217</xdr:row>
      <xdr:rowOff>128221</xdr:rowOff>
    </xdr:to>
    <xdr:sp macro="" textlink="">
      <xdr:nvSpPr>
        <xdr:cNvPr id="20656" name="Text Box 176">
          <a:extLst>
            <a:ext uri="{FF2B5EF4-FFF2-40B4-BE49-F238E27FC236}">
              <a16:creationId xmlns:a16="http://schemas.microsoft.com/office/drawing/2014/main" id="{00000000-0008-0000-1500-0000B0500000}"/>
            </a:ext>
          </a:extLst>
        </xdr:cNvPr>
        <xdr:cNvSpPr txBox="1">
          <a:spLocks noChangeArrowheads="1"/>
        </xdr:cNvSpPr>
      </xdr:nvSpPr>
      <xdr:spPr bwMode="auto">
        <a:xfrm>
          <a:off x="4249615" y="34224058"/>
          <a:ext cx="238859"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33</a:t>
          </a:r>
          <a:endParaRPr lang="ja-JP" altLang="en-US" sz="6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167</xdr:row>
          <xdr:rowOff>57150</xdr:rowOff>
        </xdr:from>
        <xdr:to>
          <xdr:col>25</xdr:col>
          <xdr:colOff>0</xdr:colOff>
          <xdr:row>169</xdr:row>
          <xdr:rowOff>19050</xdr:rowOff>
        </xdr:to>
        <xdr:sp macro="" textlink="">
          <xdr:nvSpPr>
            <xdr:cNvPr id="20660" name="CommandButton9" hidden="1">
              <a:extLst>
                <a:ext uri="{63B3BB69-23CF-44E3-9099-C40C66FF867C}">
                  <a14:compatExt spid="_x0000_s20660"/>
                </a:ext>
                <a:ext uri="{FF2B5EF4-FFF2-40B4-BE49-F238E27FC236}">
                  <a16:creationId xmlns:a16="http://schemas.microsoft.com/office/drawing/2014/main" id="{00000000-0008-0000-1500-0000B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61</xdr:col>
      <xdr:colOff>9525</xdr:colOff>
      <xdr:row>134</xdr:row>
      <xdr:rowOff>171450</xdr:rowOff>
    </xdr:from>
    <xdr:to>
      <xdr:col>64</xdr:col>
      <xdr:colOff>38100</xdr:colOff>
      <xdr:row>135</xdr:row>
      <xdr:rowOff>123825</xdr:rowOff>
    </xdr:to>
    <xdr:sp macro="" textlink="">
      <xdr:nvSpPr>
        <xdr:cNvPr id="20673" name="Text Box 193">
          <a:extLst>
            <a:ext uri="{FF2B5EF4-FFF2-40B4-BE49-F238E27FC236}">
              <a16:creationId xmlns:a16="http://schemas.microsoft.com/office/drawing/2014/main" id="{00000000-0008-0000-1500-0000C1500000}"/>
            </a:ext>
          </a:extLst>
        </xdr:cNvPr>
        <xdr:cNvSpPr txBox="1">
          <a:spLocks noChangeArrowheads="1"/>
        </xdr:cNvSpPr>
      </xdr:nvSpPr>
      <xdr:spPr bwMode="auto">
        <a:xfrm>
          <a:off x="4657725"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106</xdr:col>
      <xdr:colOff>28575</xdr:colOff>
      <xdr:row>135</xdr:row>
      <xdr:rowOff>0</xdr:rowOff>
    </xdr:from>
    <xdr:to>
      <xdr:col>109</xdr:col>
      <xdr:colOff>47625</xdr:colOff>
      <xdr:row>135</xdr:row>
      <xdr:rowOff>142875</xdr:rowOff>
    </xdr:to>
    <xdr:sp macro="" textlink="">
      <xdr:nvSpPr>
        <xdr:cNvPr id="20674" name="Text Box 194">
          <a:extLst>
            <a:ext uri="{FF2B5EF4-FFF2-40B4-BE49-F238E27FC236}">
              <a16:creationId xmlns:a16="http://schemas.microsoft.com/office/drawing/2014/main" id="{00000000-0008-0000-1500-0000C2500000}"/>
            </a:ext>
          </a:extLst>
        </xdr:cNvPr>
        <xdr:cNvSpPr txBox="1">
          <a:spLocks noChangeArrowheads="1"/>
        </xdr:cNvSpPr>
      </xdr:nvSpPr>
      <xdr:spPr bwMode="auto">
        <a:xfrm>
          <a:off x="8105775" y="215074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61</xdr:col>
      <xdr:colOff>9525</xdr:colOff>
      <xdr:row>134</xdr:row>
      <xdr:rowOff>171450</xdr:rowOff>
    </xdr:from>
    <xdr:to>
      <xdr:col>64</xdr:col>
      <xdr:colOff>38100</xdr:colOff>
      <xdr:row>135</xdr:row>
      <xdr:rowOff>123825</xdr:rowOff>
    </xdr:to>
    <xdr:sp macro="" textlink="">
      <xdr:nvSpPr>
        <xdr:cNvPr id="20681" name="Text Box 201">
          <a:extLst>
            <a:ext uri="{FF2B5EF4-FFF2-40B4-BE49-F238E27FC236}">
              <a16:creationId xmlns:a16="http://schemas.microsoft.com/office/drawing/2014/main" id="{00000000-0008-0000-1500-0000C9500000}"/>
            </a:ext>
          </a:extLst>
        </xdr:cNvPr>
        <xdr:cNvSpPr txBox="1">
          <a:spLocks noChangeArrowheads="1"/>
        </xdr:cNvSpPr>
      </xdr:nvSpPr>
      <xdr:spPr bwMode="auto">
        <a:xfrm>
          <a:off x="4657725"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58</xdr:col>
      <xdr:colOff>17463</xdr:colOff>
      <xdr:row>228</xdr:row>
      <xdr:rowOff>188912</xdr:rowOff>
    </xdr:from>
    <xdr:to>
      <xdr:col>61</xdr:col>
      <xdr:colOff>7939</xdr:colOff>
      <xdr:row>229</xdr:row>
      <xdr:rowOff>227012</xdr:rowOff>
    </xdr:to>
    <xdr:sp macro="" textlink="">
      <xdr:nvSpPr>
        <xdr:cNvPr id="116" name="Text Box 165">
          <a:extLst>
            <a:ext uri="{FF2B5EF4-FFF2-40B4-BE49-F238E27FC236}">
              <a16:creationId xmlns:a16="http://schemas.microsoft.com/office/drawing/2014/main" id="{00000000-0008-0000-1500-000074000000}"/>
            </a:ext>
          </a:extLst>
        </xdr:cNvPr>
        <xdr:cNvSpPr txBox="1">
          <a:spLocks noChangeArrowheads="1"/>
        </xdr:cNvSpPr>
      </xdr:nvSpPr>
      <xdr:spPr bwMode="auto">
        <a:xfrm>
          <a:off x="3748088" y="36137850"/>
          <a:ext cx="2286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p>
      </xdr:txBody>
    </xdr:sp>
    <xdr:clientData/>
  </xdr:twoCellAnchor>
  <xdr:oneCellAnchor>
    <xdr:from>
      <xdr:col>77</xdr:col>
      <xdr:colOff>0</xdr:colOff>
      <xdr:row>94</xdr:row>
      <xdr:rowOff>0</xdr:rowOff>
    </xdr:from>
    <xdr:ext cx="247650" cy="142875"/>
    <xdr:sp macro="" textlink="">
      <xdr:nvSpPr>
        <xdr:cNvPr id="110" name="Text Box 84">
          <a:extLst>
            <a:ext uri="{FF2B5EF4-FFF2-40B4-BE49-F238E27FC236}">
              <a16:creationId xmlns:a16="http://schemas.microsoft.com/office/drawing/2014/main" id="{00000000-0008-0000-1500-00006E000000}"/>
            </a:ext>
          </a:extLst>
        </xdr:cNvPr>
        <xdr:cNvSpPr txBox="1">
          <a:spLocks noChangeArrowheads="1"/>
        </xdr:cNvSpPr>
      </xdr:nvSpPr>
      <xdr:spPr bwMode="auto">
        <a:xfrm>
          <a:off x="6705600" y="150876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50</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77</xdr:col>
      <xdr:colOff>0</xdr:colOff>
      <xdr:row>105</xdr:row>
      <xdr:rowOff>171450</xdr:rowOff>
    </xdr:from>
    <xdr:ext cx="238125" cy="171450"/>
    <xdr:sp macro="" textlink="">
      <xdr:nvSpPr>
        <xdr:cNvPr id="111" name="Text Box 89">
          <a:extLst>
            <a:ext uri="{FF2B5EF4-FFF2-40B4-BE49-F238E27FC236}">
              <a16:creationId xmlns:a16="http://schemas.microsoft.com/office/drawing/2014/main" id="{00000000-0008-0000-1500-00006F000000}"/>
            </a:ext>
          </a:extLst>
        </xdr:cNvPr>
        <xdr:cNvSpPr txBox="1">
          <a:spLocks noChangeArrowheads="1"/>
        </xdr:cNvSpPr>
      </xdr:nvSpPr>
      <xdr:spPr bwMode="auto">
        <a:xfrm>
          <a:off x="6705600" y="16897350"/>
          <a:ext cx="2381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ｴ</a:t>
          </a:r>
        </a:p>
      </xdr:txBody>
    </xdr:sp>
    <xdr:clientData/>
  </xdr:oneCellAnchor>
  <xdr:oneCellAnchor>
    <xdr:from>
      <xdr:col>47</xdr:col>
      <xdr:colOff>0</xdr:colOff>
      <xdr:row>216</xdr:row>
      <xdr:rowOff>175846</xdr:rowOff>
    </xdr:from>
    <xdr:ext cx="242681" cy="142875"/>
    <xdr:sp macro="" textlink="">
      <xdr:nvSpPr>
        <xdr:cNvPr id="112" name="Text Box 176">
          <a:extLst>
            <a:ext uri="{FF2B5EF4-FFF2-40B4-BE49-F238E27FC236}">
              <a16:creationId xmlns:a16="http://schemas.microsoft.com/office/drawing/2014/main" id="{00000000-0008-0000-1500-000070000000}"/>
            </a:ext>
          </a:extLst>
        </xdr:cNvPr>
        <xdr:cNvSpPr txBox="1">
          <a:spLocks noChangeArrowheads="1"/>
        </xdr:cNvSpPr>
      </xdr:nvSpPr>
      <xdr:spPr bwMode="auto">
        <a:xfrm>
          <a:off x="3443654" y="34224058"/>
          <a:ext cx="242681"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22</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47</xdr:col>
      <xdr:colOff>17463</xdr:colOff>
      <xdr:row>228</xdr:row>
      <xdr:rowOff>188912</xdr:rowOff>
    </xdr:from>
    <xdr:ext cx="214106" cy="228600"/>
    <xdr:sp macro="" textlink="">
      <xdr:nvSpPr>
        <xdr:cNvPr id="113" name="Text Box 165">
          <a:extLst>
            <a:ext uri="{FF2B5EF4-FFF2-40B4-BE49-F238E27FC236}">
              <a16:creationId xmlns:a16="http://schemas.microsoft.com/office/drawing/2014/main" id="{00000000-0008-0000-1500-000071000000}"/>
            </a:ext>
          </a:extLst>
        </xdr:cNvPr>
        <xdr:cNvSpPr txBox="1">
          <a:spLocks noChangeArrowheads="1"/>
        </xdr:cNvSpPr>
      </xdr:nvSpPr>
      <xdr:spPr bwMode="auto">
        <a:xfrm>
          <a:off x="4340985" y="36193412"/>
          <a:ext cx="214106"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p>
      </xdr:txBody>
    </xdr:sp>
    <xdr:clientData/>
  </xdr:oneCellAnchor>
</xdr:wsDr>
</file>

<file path=xl/drawings/drawing21.xml><?xml version="1.0" encoding="utf-8"?>
<xdr:wsDr xmlns:xdr="http://schemas.openxmlformats.org/drawingml/2006/spreadsheetDrawing" xmlns:a="http://schemas.openxmlformats.org/drawingml/2006/main">
  <xdr:twoCellAnchor editAs="oneCell">
    <xdr:from>
      <xdr:col>25</xdr:col>
      <xdr:colOff>47625</xdr:colOff>
      <xdr:row>1</xdr:row>
      <xdr:rowOff>38100</xdr:rowOff>
    </xdr:from>
    <xdr:to>
      <xdr:col>27</xdr:col>
      <xdr:colOff>57150</xdr:colOff>
      <xdr:row>2</xdr:row>
      <xdr:rowOff>47625</xdr:rowOff>
    </xdr:to>
    <xdr:sp macro="" textlink="">
      <xdr:nvSpPr>
        <xdr:cNvPr id="21505" name="Text Box 1">
          <a:extLst>
            <a:ext uri="{FF2B5EF4-FFF2-40B4-BE49-F238E27FC236}">
              <a16:creationId xmlns:a16="http://schemas.microsoft.com/office/drawing/2014/main" id="{00000000-0008-0000-1600-000001540000}"/>
            </a:ext>
          </a:extLst>
        </xdr:cNvPr>
        <xdr:cNvSpPr txBox="1">
          <a:spLocks noChangeArrowheads="1"/>
        </xdr:cNvSpPr>
      </xdr:nvSpPr>
      <xdr:spPr bwMode="auto">
        <a:xfrm>
          <a:off x="19526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38100</xdr:rowOff>
    </xdr:from>
    <xdr:to>
      <xdr:col>31</xdr:col>
      <xdr:colOff>66675</xdr:colOff>
      <xdr:row>2</xdr:row>
      <xdr:rowOff>47625</xdr:rowOff>
    </xdr:to>
    <xdr:sp macro="" textlink="">
      <xdr:nvSpPr>
        <xdr:cNvPr id="21506" name="Text Box 2">
          <a:extLst>
            <a:ext uri="{FF2B5EF4-FFF2-40B4-BE49-F238E27FC236}">
              <a16:creationId xmlns:a16="http://schemas.microsoft.com/office/drawing/2014/main" id="{00000000-0008-0000-1600-000002540000}"/>
            </a:ext>
          </a:extLst>
        </xdr:cNvPr>
        <xdr:cNvSpPr txBox="1">
          <a:spLocks noChangeArrowheads="1"/>
        </xdr:cNvSpPr>
      </xdr:nvSpPr>
      <xdr:spPr bwMode="auto">
        <a:xfrm>
          <a:off x="2266950"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38100</xdr:rowOff>
    </xdr:from>
    <xdr:ext cx="116541" cy="156883"/>
    <xdr:sp macro="" textlink="">
      <xdr:nvSpPr>
        <xdr:cNvPr id="21507" name="Text Box 3">
          <a:extLst>
            <a:ext uri="{FF2B5EF4-FFF2-40B4-BE49-F238E27FC236}">
              <a16:creationId xmlns:a16="http://schemas.microsoft.com/office/drawing/2014/main" id="{00000000-0008-0000-1600-000003540000}"/>
            </a:ext>
          </a:extLst>
        </xdr:cNvPr>
        <xdr:cNvSpPr txBox="1">
          <a:spLocks noChangeArrowheads="1"/>
        </xdr:cNvSpPr>
      </xdr:nvSpPr>
      <xdr:spPr bwMode="auto">
        <a:xfrm>
          <a:off x="55245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28575</xdr:colOff>
      <xdr:row>3</xdr:row>
      <xdr:rowOff>114300</xdr:rowOff>
    </xdr:from>
    <xdr:to>
      <xdr:col>31</xdr:col>
      <xdr:colOff>9525</xdr:colOff>
      <xdr:row>3</xdr:row>
      <xdr:rowOff>114300</xdr:rowOff>
    </xdr:to>
    <xdr:sp macro="" textlink="">
      <xdr:nvSpPr>
        <xdr:cNvPr id="21508" name="Line 4">
          <a:extLst>
            <a:ext uri="{FF2B5EF4-FFF2-40B4-BE49-F238E27FC236}">
              <a16:creationId xmlns:a16="http://schemas.microsoft.com/office/drawing/2014/main" id="{00000000-0008-0000-1600-000004540000}"/>
            </a:ext>
          </a:extLst>
        </xdr:cNvPr>
        <xdr:cNvSpPr>
          <a:spLocks noChangeShapeType="1"/>
        </xdr:cNvSpPr>
      </xdr:nvSpPr>
      <xdr:spPr bwMode="auto">
        <a:xfrm>
          <a:off x="485775" y="7620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139</xdr:col>
      <xdr:colOff>9525</xdr:colOff>
      <xdr:row>10</xdr:row>
      <xdr:rowOff>180975</xdr:rowOff>
    </xdr:from>
    <xdr:to>
      <xdr:col>141</xdr:col>
      <xdr:colOff>66675</xdr:colOff>
      <xdr:row>11</xdr:row>
      <xdr:rowOff>180975</xdr:rowOff>
    </xdr:to>
    <xdr:sp macro="" textlink="">
      <xdr:nvSpPr>
        <xdr:cNvPr id="21509" name="Text Box 5">
          <a:extLst>
            <a:ext uri="{FF2B5EF4-FFF2-40B4-BE49-F238E27FC236}">
              <a16:creationId xmlns:a16="http://schemas.microsoft.com/office/drawing/2014/main" id="{00000000-0008-0000-1600-000005540000}"/>
            </a:ext>
          </a:extLst>
        </xdr:cNvPr>
        <xdr:cNvSpPr txBox="1">
          <a:spLocks noChangeArrowheads="1"/>
        </xdr:cNvSpPr>
      </xdr:nvSpPr>
      <xdr:spPr bwMode="auto">
        <a:xfrm>
          <a:off x="9458325" y="20383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97</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21</xdr:col>
      <xdr:colOff>57150</xdr:colOff>
      <xdr:row>10</xdr:row>
      <xdr:rowOff>38100</xdr:rowOff>
    </xdr:from>
    <xdr:to>
      <xdr:col>24</xdr:col>
      <xdr:colOff>9525</xdr:colOff>
      <xdr:row>11</xdr:row>
      <xdr:rowOff>38100</xdr:rowOff>
    </xdr:to>
    <xdr:sp macro="" textlink="">
      <xdr:nvSpPr>
        <xdr:cNvPr id="21510" name="Text Box 6">
          <a:extLst>
            <a:ext uri="{FF2B5EF4-FFF2-40B4-BE49-F238E27FC236}">
              <a16:creationId xmlns:a16="http://schemas.microsoft.com/office/drawing/2014/main" id="{00000000-0008-0000-1600-000006540000}"/>
            </a:ext>
          </a:extLst>
        </xdr:cNvPr>
        <xdr:cNvSpPr txBox="1">
          <a:spLocks noChangeArrowheads="1"/>
        </xdr:cNvSpPr>
      </xdr:nvSpPr>
      <xdr:spPr bwMode="auto">
        <a:xfrm>
          <a:off x="1657350" y="18954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30</xdr:col>
      <xdr:colOff>9525</xdr:colOff>
      <xdr:row>10</xdr:row>
      <xdr:rowOff>180975</xdr:rowOff>
    </xdr:from>
    <xdr:to>
      <xdr:col>33</xdr:col>
      <xdr:colOff>38100</xdr:colOff>
      <xdr:row>11</xdr:row>
      <xdr:rowOff>133350</xdr:rowOff>
    </xdr:to>
    <xdr:sp macro="" textlink="">
      <xdr:nvSpPr>
        <xdr:cNvPr id="21513" name="Text Box 9">
          <a:extLst>
            <a:ext uri="{FF2B5EF4-FFF2-40B4-BE49-F238E27FC236}">
              <a16:creationId xmlns:a16="http://schemas.microsoft.com/office/drawing/2014/main" id="{00000000-0008-0000-1600-000009540000}"/>
            </a:ext>
          </a:extLst>
        </xdr:cNvPr>
        <xdr:cNvSpPr txBox="1">
          <a:spLocks noChangeArrowheads="1"/>
        </xdr:cNvSpPr>
      </xdr:nvSpPr>
      <xdr:spPr bwMode="auto">
        <a:xfrm>
          <a:off x="2295525" y="2038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42</xdr:col>
      <xdr:colOff>19050</xdr:colOff>
      <xdr:row>10</xdr:row>
      <xdr:rowOff>180975</xdr:rowOff>
    </xdr:from>
    <xdr:to>
      <xdr:col>45</xdr:col>
      <xdr:colOff>38100</xdr:colOff>
      <xdr:row>11</xdr:row>
      <xdr:rowOff>133350</xdr:rowOff>
    </xdr:to>
    <xdr:sp macro="" textlink="">
      <xdr:nvSpPr>
        <xdr:cNvPr id="21514" name="Text Box 10">
          <a:extLst>
            <a:ext uri="{FF2B5EF4-FFF2-40B4-BE49-F238E27FC236}">
              <a16:creationId xmlns:a16="http://schemas.microsoft.com/office/drawing/2014/main" id="{00000000-0008-0000-1600-00000A540000}"/>
            </a:ext>
          </a:extLst>
        </xdr:cNvPr>
        <xdr:cNvSpPr txBox="1">
          <a:spLocks noChangeArrowheads="1"/>
        </xdr:cNvSpPr>
      </xdr:nvSpPr>
      <xdr:spPr bwMode="auto">
        <a:xfrm>
          <a:off x="32194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54</xdr:col>
      <xdr:colOff>9525</xdr:colOff>
      <xdr:row>10</xdr:row>
      <xdr:rowOff>180975</xdr:rowOff>
    </xdr:from>
    <xdr:to>
      <xdr:col>57</xdr:col>
      <xdr:colOff>28575</xdr:colOff>
      <xdr:row>11</xdr:row>
      <xdr:rowOff>133350</xdr:rowOff>
    </xdr:to>
    <xdr:sp macro="" textlink="">
      <xdr:nvSpPr>
        <xdr:cNvPr id="21515" name="Text Box 11">
          <a:extLst>
            <a:ext uri="{FF2B5EF4-FFF2-40B4-BE49-F238E27FC236}">
              <a16:creationId xmlns:a16="http://schemas.microsoft.com/office/drawing/2014/main" id="{00000000-0008-0000-1600-00000B540000}"/>
            </a:ext>
          </a:extLst>
        </xdr:cNvPr>
        <xdr:cNvSpPr txBox="1">
          <a:spLocks noChangeArrowheads="1"/>
        </xdr:cNvSpPr>
      </xdr:nvSpPr>
      <xdr:spPr bwMode="auto">
        <a:xfrm>
          <a:off x="4124325"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66</xdr:col>
      <xdr:colOff>9525</xdr:colOff>
      <xdr:row>10</xdr:row>
      <xdr:rowOff>180975</xdr:rowOff>
    </xdr:from>
    <xdr:to>
      <xdr:col>69</xdr:col>
      <xdr:colOff>38100</xdr:colOff>
      <xdr:row>11</xdr:row>
      <xdr:rowOff>133350</xdr:rowOff>
    </xdr:to>
    <xdr:sp macro="" textlink="">
      <xdr:nvSpPr>
        <xdr:cNvPr id="21518" name="Text Box 14">
          <a:extLst>
            <a:ext uri="{FF2B5EF4-FFF2-40B4-BE49-F238E27FC236}">
              <a16:creationId xmlns:a16="http://schemas.microsoft.com/office/drawing/2014/main" id="{00000000-0008-0000-1600-00000E540000}"/>
            </a:ext>
          </a:extLst>
        </xdr:cNvPr>
        <xdr:cNvSpPr txBox="1">
          <a:spLocks noChangeArrowheads="1"/>
        </xdr:cNvSpPr>
      </xdr:nvSpPr>
      <xdr:spPr bwMode="auto">
        <a:xfrm>
          <a:off x="5038725" y="2038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81</xdr:col>
      <xdr:colOff>19050</xdr:colOff>
      <xdr:row>10</xdr:row>
      <xdr:rowOff>180975</xdr:rowOff>
    </xdr:from>
    <xdr:to>
      <xdr:col>84</xdr:col>
      <xdr:colOff>38100</xdr:colOff>
      <xdr:row>11</xdr:row>
      <xdr:rowOff>133350</xdr:rowOff>
    </xdr:to>
    <xdr:sp macro="" textlink="">
      <xdr:nvSpPr>
        <xdr:cNvPr id="21519" name="Text Box 15">
          <a:extLst>
            <a:ext uri="{FF2B5EF4-FFF2-40B4-BE49-F238E27FC236}">
              <a16:creationId xmlns:a16="http://schemas.microsoft.com/office/drawing/2014/main" id="{00000000-0008-0000-1600-00000F540000}"/>
            </a:ext>
          </a:extLst>
        </xdr:cNvPr>
        <xdr:cNvSpPr txBox="1">
          <a:spLocks noChangeArrowheads="1"/>
        </xdr:cNvSpPr>
      </xdr:nvSpPr>
      <xdr:spPr bwMode="auto">
        <a:xfrm>
          <a:off x="61912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xdr:txBody>
    </xdr:sp>
    <xdr:clientData/>
  </xdr:twoCellAnchor>
  <xdr:twoCellAnchor editAs="oneCell">
    <xdr:from>
      <xdr:col>126</xdr:col>
      <xdr:colOff>19050</xdr:colOff>
      <xdr:row>10</xdr:row>
      <xdr:rowOff>180975</xdr:rowOff>
    </xdr:from>
    <xdr:to>
      <xdr:col>129</xdr:col>
      <xdr:colOff>38099</xdr:colOff>
      <xdr:row>11</xdr:row>
      <xdr:rowOff>133350</xdr:rowOff>
    </xdr:to>
    <xdr:sp macro="" textlink="">
      <xdr:nvSpPr>
        <xdr:cNvPr id="21520" name="Text Box 16">
          <a:extLst>
            <a:ext uri="{FF2B5EF4-FFF2-40B4-BE49-F238E27FC236}">
              <a16:creationId xmlns:a16="http://schemas.microsoft.com/office/drawing/2014/main" id="{00000000-0008-0000-1600-000010540000}"/>
            </a:ext>
          </a:extLst>
        </xdr:cNvPr>
        <xdr:cNvSpPr txBox="1">
          <a:spLocks noChangeArrowheads="1"/>
        </xdr:cNvSpPr>
      </xdr:nvSpPr>
      <xdr:spPr bwMode="auto">
        <a:xfrm>
          <a:off x="84772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85</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30</xdr:col>
      <xdr:colOff>28575</xdr:colOff>
      <xdr:row>22</xdr:row>
      <xdr:rowOff>171450</xdr:rowOff>
    </xdr:from>
    <xdr:to>
      <xdr:col>33</xdr:col>
      <xdr:colOff>57150</xdr:colOff>
      <xdr:row>23</xdr:row>
      <xdr:rowOff>200025</xdr:rowOff>
    </xdr:to>
    <xdr:sp macro="" textlink="">
      <xdr:nvSpPr>
        <xdr:cNvPr id="21527" name="Text Box 23">
          <a:extLst>
            <a:ext uri="{FF2B5EF4-FFF2-40B4-BE49-F238E27FC236}">
              <a16:creationId xmlns:a16="http://schemas.microsoft.com/office/drawing/2014/main" id="{00000000-0008-0000-1600-000017540000}"/>
            </a:ext>
          </a:extLst>
        </xdr:cNvPr>
        <xdr:cNvSpPr txBox="1">
          <a:spLocks noChangeArrowheads="1"/>
        </xdr:cNvSpPr>
      </xdr:nvSpPr>
      <xdr:spPr bwMode="auto">
        <a:xfrm>
          <a:off x="2314575" y="385762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42</xdr:col>
      <xdr:colOff>38100</xdr:colOff>
      <xdr:row>22</xdr:row>
      <xdr:rowOff>171450</xdr:rowOff>
    </xdr:from>
    <xdr:to>
      <xdr:col>46</xdr:col>
      <xdr:colOff>0</xdr:colOff>
      <xdr:row>23</xdr:row>
      <xdr:rowOff>190500</xdr:rowOff>
    </xdr:to>
    <xdr:sp macro="" textlink="">
      <xdr:nvSpPr>
        <xdr:cNvPr id="21528" name="Text Box 24">
          <a:extLst>
            <a:ext uri="{FF2B5EF4-FFF2-40B4-BE49-F238E27FC236}">
              <a16:creationId xmlns:a16="http://schemas.microsoft.com/office/drawing/2014/main" id="{00000000-0008-0000-1600-000018540000}"/>
            </a:ext>
          </a:extLst>
        </xdr:cNvPr>
        <xdr:cNvSpPr txBox="1">
          <a:spLocks noChangeArrowheads="1"/>
        </xdr:cNvSpPr>
      </xdr:nvSpPr>
      <xdr:spPr bwMode="auto">
        <a:xfrm>
          <a:off x="3238500" y="38576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54</xdr:col>
      <xdr:colOff>47625</xdr:colOff>
      <xdr:row>22</xdr:row>
      <xdr:rowOff>171450</xdr:rowOff>
    </xdr:from>
    <xdr:to>
      <xdr:col>57</xdr:col>
      <xdr:colOff>57150</xdr:colOff>
      <xdr:row>23</xdr:row>
      <xdr:rowOff>209550</xdr:rowOff>
    </xdr:to>
    <xdr:sp macro="" textlink="">
      <xdr:nvSpPr>
        <xdr:cNvPr id="21529" name="Text Box 25">
          <a:extLst>
            <a:ext uri="{FF2B5EF4-FFF2-40B4-BE49-F238E27FC236}">
              <a16:creationId xmlns:a16="http://schemas.microsoft.com/office/drawing/2014/main" id="{00000000-0008-0000-1600-000019540000}"/>
            </a:ext>
          </a:extLst>
        </xdr:cNvPr>
        <xdr:cNvSpPr txBox="1">
          <a:spLocks noChangeArrowheads="1"/>
        </xdr:cNvSpPr>
      </xdr:nvSpPr>
      <xdr:spPr bwMode="auto">
        <a:xfrm>
          <a:off x="4162425" y="3857625"/>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66</xdr:col>
      <xdr:colOff>28575</xdr:colOff>
      <xdr:row>22</xdr:row>
      <xdr:rowOff>171450</xdr:rowOff>
    </xdr:from>
    <xdr:to>
      <xdr:col>69</xdr:col>
      <xdr:colOff>19050</xdr:colOff>
      <xdr:row>23</xdr:row>
      <xdr:rowOff>209550</xdr:rowOff>
    </xdr:to>
    <xdr:sp macro="" textlink="">
      <xdr:nvSpPr>
        <xdr:cNvPr id="21530" name="Text Box 26">
          <a:extLst>
            <a:ext uri="{FF2B5EF4-FFF2-40B4-BE49-F238E27FC236}">
              <a16:creationId xmlns:a16="http://schemas.microsoft.com/office/drawing/2014/main" id="{00000000-0008-0000-1600-00001A540000}"/>
            </a:ext>
          </a:extLst>
        </xdr:cNvPr>
        <xdr:cNvSpPr txBox="1">
          <a:spLocks noChangeArrowheads="1"/>
        </xdr:cNvSpPr>
      </xdr:nvSpPr>
      <xdr:spPr bwMode="auto">
        <a:xfrm>
          <a:off x="5057775" y="38576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81</xdr:col>
      <xdr:colOff>28575</xdr:colOff>
      <xdr:row>22</xdr:row>
      <xdr:rowOff>171450</xdr:rowOff>
    </xdr:from>
    <xdr:to>
      <xdr:col>84</xdr:col>
      <xdr:colOff>19050</xdr:colOff>
      <xdr:row>23</xdr:row>
      <xdr:rowOff>209550</xdr:rowOff>
    </xdr:to>
    <xdr:sp macro="" textlink="">
      <xdr:nvSpPr>
        <xdr:cNvPr id="21537" name="Text Box 33">
          <a:extLst>
            <a:ext uri="{FF2B5EF4-FFF2-40B4-BE49-F238E27FC236}">
              <a16:creationId xmlns:a16="http://schemas.microsoft.com/office/drawing/2014/main" id="{00000000-0008-0000-1600-000021540000}"/>
            </a:ext>
          </a:extLst>
        </xdr:cNvPr>
        <xdr:cNvSpPr txBox="1">
          <a:spLocks noChangeArrowheads="1"/>
        </xdr:cNvSpPr>
      </xdr:nvSpPr>
      <xdr:spPr bwMode="auto">
        <a:xfrm>
          <a:off x="6200775" y="38576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126</xdr:col>
      <xdr:colOff>38100</xdr:colOff>
      <xdr:row>22</xdr:row>
      <xdr:rowOff>171450</xdr:rowOff>
    </xdr:from>
    <xdr:to>
      <xdr:col>129</xdr:col>
      <xdr:colOff>28574</xdr:colOff>
      <xdr:row>23</xdr:row>
      <xdr:rowOff>209550</xdr:rowOff>
    </xdr:to>
    <xdr:sp macro="" textlink="">
      <xdr:nvSpPr>
        <xdr:cNvPr id="21538" name="Text Box 34">
          <a:extLst>
            <a:ext uri="{FF2B5EF4-FFF2-40B4-BE49-F238E27FC236}">
              <a16:creationId xmlns:a16="http://schemas.microsoft.com/office/drawing/2014/main" id="{00000000-0008-0000-1600-000022540000}"/>
            </a:ext>
          </a:extLst>
        </xdr:cNvPr>
        <xdr:cNvSpPr txBox="1">
          <a:spLocks noChangeArrowheads="1"/>
        </xdr:cNvSpPr>
      </xdr:nvSpPr>
      <xdr:spPr bwMode="auto">
        <a:xfrm>
          <a:off x="8496300" y="38576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96</xdr:col>
      <xdr:colOff>19050</xdr:colOff>
      <xdr:row>10</xdr:row>
      <xdr:rowOff>180975</xdr:rowOff>
    </xdr:from>
    <xdr:to>
      <xdr:col>99</xdr:col>
      <xdr:colOff>38100</xdr:colOff>
      <xdr:row>11</xdr:row>
      <xdr:rowOff>133350</xdr:rowOff>
    </xdr:to>
    <xdr:sp macro="" textlink="">
      <xdr:nvSpPr>
        <xdr:cNvPr id="21539" name="Text Box 35">
          <a:extLst>
            <a:ext uri="{FF2B5EF4-FFF2-40B4-BE49-F238E27FC236}">
              <a16:creationId xmlns:a16="http://schemas.microsoft.com/office/drawing/2014/main" id="{00000000-0008-0000-1600-000023540000}"/>
            </a:ext>
          </a:extLst>
        </xdr:cNvPr>
        <xdr:cNvSpPr txBox="1">
          <a:spLocks noChangeArrowheads="1"/>
        </xdr:cNvSpPr>
      </xdr:nvSpPr>
      <xdr:spPr bwMode="auto">
        <a:xfrm>
          <a:off x="73342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a:t>
          </a:r>
        </a:p>
      </xdr:txBody>
    </xdr:sp>
    <xdr:clientData/>
  </xdr:twoCellAnchor>
  <xdr:twoCellAnchor editAs="oneCell">
    <xdr:from>
      <xdr:col>96</xdr:col>
      <xdr:colOff>28575</xdr:colOff>
      <xdr:row>22</xdr:row>
      <xdr:rowOff>171450</xdr:rowOff>
    </xdr:from>
    <xdr:to>
      <xdr:col>99</xdr:col>
      <xdr:colOff>19050</xdr:colOff>
      <xdr:row>23</xdr:row>
      <xdr:rowOff>209550</xdr:rowOff>
    </xdr:to>
    <xdr:sp macro="" textlink="">
      <xdr:nvSpPr>
        <xdr:cNvPr id="21541" name="Text Box 37">
          <a:extLst>
            <a:ext uri="{FF2B5EF4-FFF2-40B4-BE49-F238E27FC236}">
              <a16:creationId xmlns:a16="http://schemas.microsoft.com/office/drawing/2014/main" id="{00000000-0008-0000-1600-000025540000}"/>
            </a:ext>
          </a:extLst>
        </xdr:cNvPr>
        <xdr:cNvSpPr txBox="1">
          <a:spLocks noChangeArrowheads="1"/>
        </xdr:cNvSpPr>
      </xdr:nvSpPr>
      <xdr:spPr bwMode="auto">
        <a:xfrm>
          <a:off x="7343775" y="38576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21545" name="Group 41">
          <a:extLst>
            <a:ext uri="{FF2B5EF4-FFF2-40B4-BE49-F238E27FC236}">
              <a16:creationId xmlns:a16="http://schemas.microsoft.com/office/drawing/2014/main" id="{00000000-0008-0000-1600-000029540000}"/>
            </a:ext>
          </a:extLst>
        </xdr:cNvPr>
        <xdr:cNvGrpSpPr>
          <a:grpSpLocks/>
        </xdr:cNvGrpSpPr>
      </xdr:nvGrpSpPr>
      <xdr:grpSpPr bwMode="auto">
        <a:xfrm>
          <a:off x="10285319" y="38100"/>
          <a:ext cx="273424" cy="261657"/>
          <a:chOff x="1067" y="288"/>
          <a:chExt cx="29" cy="27"/>
        </a:xfrm>
      </xdr:grpSpPr>
      <xdr:sp macro="" textlink="">
        <xdr:nvSpPr>
          <xdr:cNvPr id="21546" name="Oval 42">
            <a:extLst>
              <a:ext uri="{FF2B5EF4-FFF2-40B4-BE49-F238E27FC236}">
                <a16:creationId xmlns:a16="http://schemas.microsoft.com/office/drawing/2014/main" id="{00000000-0008-0000-1600-00002A5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1547" name="Text Box 43">
            <a:extLst>
              <a:ext uri="{FF2B5EF4-FFF2-40B4-BE49-F238E27FC236}">
                <a16:creationId xmlns:a16="http://schemas.microsoft.com/office/drawing/2014/main" id="{00000000-0008-0000-1600-00002B5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oneCellAnchor>
    <xdr:from>
      <xdr:col>111</xdr:col>
      <xdr:colOff>19050</xdr:colOff>
      <xdr:row>10</xdr:row>
      <xdr:rowOff>180975</xdr:rowOff>
    </xdr:from>
    <xdr:ext cx="254373" cy="142875"/>
    <xdr:sp macro="" textlink="">
      <xdr:nvSpPr>
        <xdr:cNvPr id="25" name="Text Box 35">
          <a:extLst>
            <a:ext uri="{FF2B5EF4-FFF2-40B4-BE49-F238E27FC236}">
              <a16:creationId xmlns:a16="http://schemas.microsoft.com/office/drawing/2014/main" id="{00000000-0008-0000-1600-000019000000}"/>
            </a:ext>
          </a:extLst>
        </xdr:cNvPr>
        <xdr:cNvSpPr txBox="1">
          <a:spLocks noChangeArrowheads="1"/>
        </xdr:cNvSpPr>
      </xdr:nvSpPr>
      <xdr:spPr bwMode="auto">
        <a:xfrm>
          <a:off x="7549403" y="2029946"/>
          <a:ext cx="254373"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73</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111</xdr:col>
      <xdr:colOff>28575</xdr:colOff>
      <xdr:row>22</xdr:row>
      <xdr:rowOff>171450</xdr:rowOff>
    </xdr:from>
    <xdr:ext cx="225798" cy="228600"/>
    <xdr:sp macro="" textlink="">
      <xdr:nvSpPr>
        <xdr:cNvPr id="26" name="Text Box 37">
          <a:extLst>
            <a:ext uri="{FF2B5EF4-FFF2-40B4-BE49-F238E27FC236}">
              <a16:creationId xmlns:a16="http://schemas.microsoft.com/office/drawing/2014/main" id="{00000000-0008-0000-1600-00001A000000}"/>
            </a:ext>
          </a:extLst>
        </xdr:cNvPr>
        <xdr:cNvSpPr txBox="1">
          <a:spLocks noChangeArrowheads="1"/>
        </xdr:cNvSpPr>
      </xdr:nvSpPr>
      <xdr:spPr bwMode="auto">
        <a:xfrm>
          <a:off x="7558928" y="3846979"/>
          <a:ext cx="225798"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oneCellAnchor>
</xdr:wsDr>
</file>

<file path=xl/drawings/drawing22.xml><?xml version="1.0" encoding="utf-8"?>
<xdr:wsDr xmlns:xdr="http://schemas.openxmlformats.org/drawingml/2006/spreadsheetDrawing" xmlns:a="http://schemas.openxmlformats.org/drawingml/2006/main">
  <xdr:twoCellAnchor editAs="oneCell">
    <xdr:from>
      <xdr:col>25</xdr:col>
      <xdr:colOff>47625</xdr:colOff>
      <xdr:row>1</xdr:row>
      <xdr:rowOff>38100</xdr:rowOff>
    </xdr:from>
    <xdr:to>
      <xdr:col>27</xdr:col>
      <xdr:colOff>57150</xdr:colOff>
      <xdr:row>2</xdr:row>
      <xdr:rowOff>47625</xdr:rowOff>
    </xdr:to>
    <xdr:sp macro="" textlink="">
      <xdr:nvSpPr>
        <xdr:cNvPr id="22529" name="Text Box 1">
          <a:extLst>
            <a:ext uri="{FF2B5EF4-FFF2-40B4-BE49-F238E27FC236}">
              <a16:creationId xmlns:a16="http://schemas.microsoft.com/office/drawing/2014/main" id="{00000000-0008-0000-1700-000001580000}"/>
            </a:ext>
          </a:extLst>
        </xdr:cNvPr>
        <xdr:cNvSpPr txBox="1">
          <a:spLocks noChangeArrowheads="1"/>
        </xdr:cNvSpPr>
      </xdr:nvSpPr>
      <xdr:spPr bwMode="auto">
        <a:xfrm>
          <a:off x="19526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38100</xdr:rowOff>
    </xdr:from>
    <xdr:to>
      <xdr:col>31</xdr:col>
      <xdr:colOff>66675</xdr:colOff>
      <xdr:row>2</xdr:row>
      <xdr:rowOff>47625</xdr:rowOff>
    </xdr:to>
    <xdr:sp macro="" textlink="">
      <xdr:nvSpPr>
        <xdr:cNvPr id="22530" name="Text Box 2">
          <a:extLst>
            <a:ext uri="{FF2B5EF4-FFF2-40B4-BE49-F238E27FC236}">
              <a16:creationId xmlns:a16="http://schemas.microsoft.com/office/drawing/2014/main" id="{00000000-0008-0000-1700-000002580000}"/>
            </a:ext>
          </a:extLst>
        </xdr:cNvPr>
        <xdr:cNvSpPr txBox="1">
          <a:spLocks noChangeArrowheads="1"/>
        </xdr:cNvSpPr>
      </xdr:nvSpPr>
      <xdr:spPr bwMode="auto">
        <a:xfrm>
          <a:off x="2266950"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38100</xdr:rowOff>
    </xdr:from>
    <xdr:ext cx="116541" cy="156883"/>
    <xdr:sp macro="" textlink="">
      <xdr:nvSpPr>
        <xdr:cNvPr id="22531" name="Text Box 3">
          <a:extLst>
            <a:ext uri="{FF2B5EF4-FFF2-40B4-BE49-F238E27FC236}">
              <a16:creationId xmlns:a16="http://schemas.microsoft.com/office/drawing/2014/main" id="{00000000-0008-0000-1700-000003580000}"/>
            </a:ext>
          </a:extLst>
        </xdr:cNvPr>
        <xdr:cNvSpPr txBox="1">
          <a:spLocks noChangeArrowheads="1"/>
        </xdr:cNvSpPr>
      </xdr:nvSpPr>
      <xdr:spPr bwMode="auto">
        <a:xfrm>
          <a:off x="55245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28575</xdr:colOff>
      <xdr:row>3</xdr:row>
      <xdr:rowOff>114300</xdr:rowOff>
    </xdr:from>
    <xdr:to>
      <xdr:col>31</xdr:col>
      <xdr:colOff>9525</xdr:colOff>
      <xdr:row>3</xdr:row>
      <xdr:rowOff>114300</xdr:rowOff>
    </xdr:to>
    <xdr:sp macro="" textlink="">
      <xdr:nvSpPr>
        <xdr:cNvPr id="22532" name="Line 4">
          <a:extLst>
            <a:ext uri="{FF2B5EF4-FFF2-40B4-BE49-F238E27FC236}">
              <a16:creationId xmlns:a16="http://schemas.microsoft.com/office/drawing/2014/main" id="{00000000-0008-0000-1700-000004580000}"/>
            </a:ext>
          </a:extLst>
        </xdr:cNvPr>
        <xdr:cNvSpPr>
          <a:spLocks noChangeShapeType="1"/>
        </xdr:cNvSpPr>
      </xdr:nvSpPr>
      <xdr:spPr bwMode="auto">
        <a:xfrm>
          <a:off x="485775" y="7620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139</xdr:col>
      <xdr:colOff>9525</xdr:colOff>
      <xdr:row>10</xdr:row>
      <xdr:rowOff>180975</xdr:rowOff>
    </xdr:from>
    <xdr:to>
      <xdr:col>141</xdr:col>
      <xdr:colOff>66675</xdr:colOff>
      <xdr:row>11</xdr:row>
      <xdr:rowOff>180975</xdr:rowOff>
    </xdr:to>
    <xdr:sp macro="" textlink="">
      <xdr:nvSpPr>
        <xdr:cNvPr id="22533" name="Text Box 5">
          <a:extLst>
            <a:ext uri="{FF2B5EF4-FFF2-40B4-BE49-F238E27FC236}">
              <a16:creationId xmlns:a16="http://schemas.microsoft.com/office/drawing/2014/main" id="{00000000-0008-0000-1700-000005580000}"/>
            </a:ext>
          </a:extLst>
        </xdr:cNvPr>
        <xdr:cNvSpPr txBox="1">
          <a:spLocks noChangeArrowheads="1"/>
        </xdr:cNvSpPr>
      </xdr:nvSpPr>
      <xdr:spPr bwMode="auto">
        <a:xfrm>
          <a:off x="9458325" y="20383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97</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21</xdr:col>
      <xdr:colOff>57150</xdr:colOff>
      <xdr:row>10</xdr:row>
      <xdr:rowOff>38100</xdr:rowOff>
    </xdr:from>
    <xdr:to>
      <xdr:col>24</xdr:col>
      <xdr:colOff>9525</xdr:colOff>
      <xdr:row>11</xdr:row>
      <xdr:rowOff>38100</xdr:rowOff>
    </xdr:to>
    <xdr:sp macro="" textlink="">
      <xdr:nvSpPr>
        <xdr:cNvPr id="22534" name="Text Box 6">
          <a:extLst>
            <a:ext uri="{FF2B5EF4-FFF2-40B4-BE49-F238E27FC236}">
              <a16:creationId xmlns:a16="http://schemas.microsoft.com/office/drawing/2014/main" id="{00000000-0008-0000-1700-000006580000}"/>
            </a:ext>
          </a:extLst>
        </xdr:cNvPr>
        <xdr:cNvSpPr txBox="1">
          <a:spLocks noChangeArrowheads="1"/>
        </xdr:cNvSpPr>
      </xdr:nvSpPr>
      <xdr:spPr bwMode="auto">
        <a:xfrm>
          <a:off x="1657350" y="18954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30</xdr:col>
      <xdr:colOff>9525</xdr:colOff>
      <xdr:row>10</xdr:row>
      <xdr:rowOff>180975</xdr:rowOff>
    </xdr:from>
    <xdr:to>
      <xdr:col>33</xdr:col>
      <xdr:colOff>38100</xdr:colOff>
      <xdr:row>11</xdr:row>
      <xdr:rowOff>133350</xdr:rowOff>
    </xdr:to>
    <xdr:sp macro="" textlink="">
      <xdr:nvSpPr>
        <xdr:cNvPr id="22537" name="Text Box 9">
          <a:extLst>
            <a:ext uri="{FF2B5EF4-FFF2-40B4-BE49-F238E27FC236}">
              <a16:creationId xmlns:a16="http://schemas.microsoft.com/office/drawing/2014/main" id="{00000000-0008-0000-1700-000009580000}"/>
            </a:ext>
          </a:extLst>
        </xdr:cNvPr>
        <xdr:cNvSpPr txBox="1">
          <a:spLocks noChangeArrowheads="1"/>
        </xdr:cNvSpPr>
      </xdr:nvSpPr>
      <xdr:spPr bwMode="auto">
        <a:xfrm>
          <a:off x="2295525" y="2038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42</xdr:col>
      <xdr:colOff>19050</xdr:colOff>
      <xdr:row>10</xdr:row>
      <xdr:rowOff>180975</xdr:rowOff>
    </xdr:from>
    <xdr:to>
      <xdr:col>45</xdr:col>
      <xdr:colOff>38100</xdr:colOff>
      <xdr:row>11</xdr:row>
      <xdr:rowOff>133350</xdr:rowOff>
    </xdr:to>
    <xdr:sp macro="" textlink="">
      <xdr:nvSpPr>
        <xdr:cNvPr id="22538" name="Text Box 10">
          <a:extLst>
            <a:ext uri="{FF2B5EF4-FFF2-40B4-BE49-F238E27FC236}">
              <a16:creationId xmlns:a16="http://schemas.microsoft.com/office/drawing/2014/main" id="{00000000-0008-0000-1700-00000A580000}"/>
            </a:ext>
          </a:extLst>
        </xdr:cNvPr>
        <xdr:cNvSpPr txBox="1">
          <a:spLocks noChangeArrowheads="1"/>
        </xdr:cNvSpPr>
      </xdr:nvSpPr>
      <xdr:spPr bwMode="auto">
        <a:xfrm>
          <a:off x="32194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54</xdr:col>
      <xdr:colOff>9525</xdr:colOff>
      <xdr:row>10</xdr:row>
      <xdr:rowOff>180975</xdr:rowOff>
    </xdr:from>
    <xdr:to>
      <xdr:col>57</xdr:col>
      <xdr:colOff>28575</xdr:colOff>
      <xdr:row>11</xdr:row>
      <xdr:rowOff>133350</xdr:rowOff>
    </xdr:to>
    <xdr:sp macro="" textlink="">
      <xdr:nvSpPr>
        <xdr:cNvPr id="22539" name="Text Box 11">
          <a:extLst>
            <a:ext uri="{FF2B5EF4-FFF2-40B4-BE49-F238E27FC236}">
              <a16:creationId xmlns:a16="http://schemas.microsoft.com/office/drawing/2014/main" id="{00000000-0008-0000-1700-00000B580000}"/>
            </a:ext>
          </a:extLst>
        </xdr:cNvPr>
        <xdr:cNvSpPr txBox="1">
          <a:spLocks noChangeArrowheads="1"/>
        </xdr:cNvSpPr>
      </xdr:nvSpPr>
      <xdr:spPr bwMode="auto">
        <a:xfrm>
          <a:off x="4124325"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66</xdr:col>
      <xdr:colOff>9525</xdr:colOff>
      <xdr:row>10</xdr:row>
      <xdr:rowOff>180975</xdr:rowOff>
    </xdr:from>
    <xdr:to>
      <xdr:col>69</xdr:col>
      <xdr:colOff>38100</xdr:colOff>
      <xdr:row>11</xdr:row>
      <xdr:rowOff>133350</xdr:rowOff>
    </xdr:to>
    <xdr:sp macro="" textlink="">
      <xdr:nvSpPr>
        <xdr:cNvPr id="22542" name="Text Box 14">
          <a:extLst>
            <a:ext uri="{FF2B5EF4-FFF2-40B4-BE49-F238E27FC236}">
              <a16:creationId xmlns:a16="http://schemas.microsoft.com/office/drawing/2014/main" id="{00000000-0008-0000-1700-00000E580000}"/>
            </a:ext>
          </a:extLst>
        </xdr:cNvPr>
        <xdr:cNvSpPr txBox="1">
          <a:spLocks noChangeArrowheads="1"/>
        </xdr:cNvSpPr>
      </xdr:nvSpPr>
      <xdr:spPr bwMode="auto">
        <a:xfrm>
          <a:off x="5038725" y="2038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81</xdr:col>
      <xdr:colOff>19050</xdr:colOff>
      <xdr:row>10</xdr:row>
      <xdr:rowOff>180975</xdr:rowOff>
    </xdr:from>
    <xdr:to>
      <xdr:col>84</xdr:col>
      <xdr:colOff>38100</xdr:colOff>
      <xdr:row>11</xdr:row>
      <xdr:rowOff>133350</xdr:rowOff>
    </xdr:to>
    <xdr:sp macro="" textlink="">
      <xdr:nvSpPr>
        <xdr:cNvPr id="22543" name="Text Box 15">
          <a:extLst>
            <a:ext uri="{FF2B5EF4-FFF2-40B4-BE49-F238E27FC236}">
              <a16:creationId xmlns:a16="http://schemas.microsoft.com/office/drawing/2014/main" id="{00000000-0008-0000-1700-00000F580000}"/>
            </a:ext>
          </a:extLst>
        </xdr:cNvPr>
        <xdr:cNvSpPr txBox="1">
          <a:spLocks noChangeArrowheads="1"/>
        </xdr:cNvSpPr>
      </xdr:nvSpPr>
      <xdr:spPr bwMode="auto">
        <a:xfrm>
          <a:off x="61912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xdr:txBody>
    </xdr:sp>
    <xdr:clientData/>
  </xdr:twoCellAnchor>
  <xdr:twoCellAnchor editAs="oneCell">
    <xdr:from>
      <xdr:col>126</xdr:col>
      <xdr:colOff>19050</xdr:colOff>
      <xdr:row>10</xdr:row>
      <xdr:rowOff>180975</xdr:rowOff>
    </xdr:from>
    <xdr:to>
      <xdr:col>129</xdr:col>
      <xdr:colOff>38099</xdr:colOff>
      <xdr:row>11</xdr:row>
      <xdr:rowOff>133350</xdr:rowOff>
    </xdr:to>
    <xdr:sp macro="" textlink="">
      <xdr:nvSpPr>
        <xdr:cNvPr id="22544" name="Text Box 16">
          <a:extLst>
            <a:ext uri="{FF2B5EF4-FFF2-40B4-BE49-F238E27FC236}">
              <a16:creationId xmlns:a16="http://schemas.microsoft.com/office/drawing/2014/main" id="{00000000-0008-0000-1700-000010580000}"/>
            </a:ext>
          </a:extLst>
        </xdr:cNvPr>
        <xdr:cNvSpPr txBox="1">
          <a:spLocks noChangeArrowheads="1"/>
        </xdr:cNvSpPr>
      </xdr:nvSpPr>
      <xdr:spPr bwMode="auto">
        <a:xfrm>
          <a:off x="84772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85</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30</xdr:col>
      <xdr:colOff>28575</xdr:colOff>
      <xdr:row>23</xdr:row>
      <xdr:rowOff>180975</xdr:rowOff>
    </xdr:from>
    <xdr:to>
      <xdr:col>33</xdr:col>
      <xdr:colOff>57150</xdr:colOff>
      <xdr:row>24</xdr:row>
      <xdr:rowOff>209550</xdr:rowOff>
    </xdr:to>
    <xdr:sp macro="" textlink="">
      <xdr:nvSpPr>
        <xdr:cNvPr id="22551" name="Text Box 23">
          <a:extLst>
            <a:ext uri="{FF2B5EF4-FFF2-40B4-BE49-F238E27FC236}">
              <a16:creationId xmlns:a16="http://schemas.microsoft.com/office/drawing/2014/main" id="{00000000-0008-0000-1700-000017580000}"/>
            </a:ext>
          </a:extLst>
        </xdr:cNvPr>
        <xdr:cNvSpPr txBox="1">
          <a:spLocks noChangeArrowheads="1"/>
        </xdr:cNvSpPr>
      </xdr:nvSpPr>
      <xdr:spPr bwMode="auto">
        <a:xfrm>
          <a:off x="2314575" y="465772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42</xdr:col>
      <xdr:colOff>38100</xdr:colOff>
      <xdr:row>23</xdr:row>
      <xdr:rowOff>180975</xdr:rowOff>
    </xdr:from>
    <xdr:to>
      <xdr:col>46</xdr:col>
      <xdr:colOff>0</xdr:colOff>
      <xdr:row>24</xdr:row>
      <xdr:rowOff>200025</xdr:rowOff>
    </xdr:to>
    <xdr:sp macro="" textlink="">
      <xdr:nvSpPr>
        <xdr:cNvPr id="22552" name="Text Box 24">
          <a:extLst>
            <a:ext uri="{FF2B5EF4-FFF2-40B4-BE49-F238E27FC236}">
              <a16:creationId xmlns:a16="http://schemas.microsoft.com/office/drawing/2014/main" id="{00000000-0008-0000-1700-000018580000}"/>
            </a:ext>
          </a:extLst>
        </xdr:cNvPr>
        <xdr:cNvSpPr txBox="1">
          <a:spLocks noChangeArrowheads="1"/>
        </xdr:cNvSpPr>
      </xdr:nvSpPr>
      <xdr:spPr bwMode="auto">
        <a:xfrm>
          <a:off x="3238500" y="46577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54</xdr:col>
      <xdr:colOff>47625</xdr:colOff>
      <xdr:row>23</xdr:row>
      <xdr:rowOff>180975</xdr:rowOff>
    </xdr:from>
    <xdr:to>
      <xdr:col>57</xdr:col>
      <xdr:colOff>57150</xdr:colOff>
      <xdr:row>24</xdr:row>
      <xdr:rowOff>219075</xdr:rowOff>
    </xdr:to>
    <xdr:sp macro="" textlink="">
      <xdr:nvSpPr>
        <xdr:cNvPr id="22553" name="Text Box 25">
          <a:extLst>
            <a:ext uri="{FF2B5EF4-FFF2-40B4-BE49-F238E27FC236}">
              <a16:creationId xmlns:a16="http://schemas.microsoft.com/office/drawing/2014/main" id="{00000000-0008-0000-1700-000019580000}"/>
            </a:ext>
          </a:extLst>
        </xdr:cNvPr>
        <xdr:cNvSpPr txBox="1">
          <a:spLocks noChangeArrowheads="1"/>
        </xdr:cNvSpPr>
      </xdr:nvSpPr>
      <xdr:spPr bwMode="auto">
        <a:xfrm>
          <a:off x="4162425" y="4657725"/>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66</xdr:col>
      <xdr:colOff>28575</xdr:colOff>
      <xdr:row>23</xdr:row>
      <xdr:rowOff>180975</xdr:rowOff>
    </xdr:from>
    <xdr:to>
      <xdr:col>69</xdr:col>
      <xdr:colOff>19050</xdr:colOff>
      <xdr:row>24</xdr:row>
      <xdr:rowOff>219075</xdr:rowOff>
    </xdr:to>
    <xdr:sp macro="" textlink="">
      <xdr:nvSpPr>
        <xdr:cNvPr id="22554" name="Text Box 26">
          <a:extLst>
            <a:ext uri="{FF2B5EF4-FFF2-40B4-BE49-F238E27FC236}">
              <a16:creationId xmlns:a16="http://schemas.microsoft.com/office/drawing/2014/main" id="{00000000-0008-0000-1700-00001A580000}"/>
            </a:ext>
          </a:extLst>
        </xdr:cNvPr>
        <xdr:cNvSpPr txBox="1">
          <a:spLocks noChangeArrowheads="1"/>
        </xdr:cNvSpPr>
      </xdr:nvSpPr>
      <xdr:spPr bwMode="auto">
        <a:xfrm>
          <a:off x="5057775" y="46577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81</xdr:col>
      <xdr:colOff>28575</xdr:colOff>
      <xdr:row>23</xdr:row>
      <xdr:rowOff>180975</xdr:rowOff>
    </xdr:from>
    <xdr:to>
      <xdr:col>84</xdr:col>
      <xdr:colOff>19050</xdr:colOff>
      <xdr:row>24</xdr:row>
      <xdr:rowOff>219075</xdr:rowOff>
    </xdr:to>
    <xdr:sp macro="" textlink="">
      <xdr:nvSpPr>
        <xdr:cNvPr id="22559" name="Text Box 31">
          <a:extLst>
            <a:ext uri="{FF2B5EF4-FFF2-40B4-BE49-F238E27FC236}">
              <a16:creationId xmlns:a16="http://schemas.microsoft.com/office/drawing/2014/main" id="{00000000-0008-0000-1700-00001F580000}"/>
            </a:ext>
          </a:extLst>
        </xdr:cNvPr>
        <xdr:cNvSpPr txBox="1">
          <a:spLocks noChangeArrowheads="1"/>
        </xdr:cNvSpPr>
      </xdr:nvSpPr>
      <xdr:spPr bwMode="auto">
        <a:xfrm>
          <a:off x="6200775" y="46577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126</xdr:col>
      <xdr:colOff>38100</xdr:colOff>
      <xdr:row>23</xdr:row>
      <xdr:rowOff>180975</xdr:rowOff>
    </xdr:from>
    <xdr:to>
      <xdr:col>129</xdr:col>
      <xdr:colOff>28574</xdr:colOff>
      <xdr:row>24</xdr:row>
      <xdr:rowOff>219075</xdr:rowOff>
    </xdr:to>
    <xdr:sp macro="" textlink="">
      <xdr:nvSpPr>
        <xdr:cNvPr id="22560" name="Text Box 32">
          <a:extLst>
            <a:ext uri="{FF2B5EF4-FFF2-40B4-BE49-F238E27FC236}">
              <a16:creationId xmlns:a16="http://schemas.microsoft.com/office/drawing/2014/main" id="{00000000-0008-0000-1700-000020580000}"/>
            </a:ext>
          </a:extLst>
        </xdr:cNvPr>
        <xdr:cNvSpPr txBox="1">
          <a:spLocks noChangeArrowheads="1"/>
        </xdr:cNvSpPr>
      </xdr:nvSpPr>
      <xdr:spPr bwMode="auto">
        <a:xfrm>
          <a:off x="8496300" y="46577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96</xdr:col>
      <xdr:colOff>19050</xdr:colOff>
      <xdr:row>10</xdr:row>
      <xdr:rowOff>180975</xdr:rowOff>
    </xdr:from>
    <xdr:to>
      <xdr:col>99</xdr:col>
      <xdr:colOff>38100</xdr:colOff>
      <xdr:row>11</xdr:row>
      <xdr:rowOff>133350</xdr:rowOff>
    </xdr:to>
    <xdr:sp macro="" textlink="">
      <xdr:nvSpPr>
        <xdr:cNvPr id="22561" name="Text Box 33">
          <a:extLst>
            <a:ext uri="{FF2B5EF4-FFF2-40B4-BE49-F238E27FC236}">
              <a16:creationId xmlns:a16="http://schemas.microsoft.com/office/drawing/2014/main" id="{00000000-0008-0000-1700-000021580000}"/>
            </a:ext>
          </a:extLst>
        </xdr:cNvPr>
        <xdr:cNvSpPr txBox="1">
          <a:spLocks noChangeArrowheads="1"/>
        </xdr:cNvSpPr>
      </xdr:nvSpPr>
      <xdr:spPr bwMode="auto">
        <a:xfrm>
          <a:off x="73342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a:t>
          </a:r>
        </a:p>
      </xdr:txBody>
    </xdr:sp>
    <xdr:clientData/>
  </xdr:twoCellAnchor>
  <xdr:twoCellAnchor editAs="oneCell">
    <xdr:from>
      <xdr:col>96</xdr:col>
      <xdr:colOff>28575</xdr:colOff>
      <xdr:row>23</xdr:row>
      <xdr:rowOff>180975</xdr:rowOff>
    </xdr:from>
    <xdr:to>
      <xdr:col>99</xdr:col>
      <xdr:colOff>19050</xdr:colOff>
      <xdr:row>24</xdr:row>
      <xdr:rowOff>219075</xdr:rowOff>
    </xdr:to>
    <xdr:sp macro="" textlink="">
      <xdr:nvSpPr>
        <xdr:cNvPr id="22563" name="Text Box 35">
          <a:extLst>
            <a:ext uri="{FF2B5EF4-FFF2-40B4-BE49-F238E27FC236}">
              <a16:creationId xmlns:a16="http://schemas.microsoft.com/office/drawing/2014/main" id="{00000000-0008-0000-1700-000023580000}"/>
            </a:ext>
          </a:extLst>
        </xdr:cNvPr>
        <xdr:cNvSpPr txBox="1">
          <a:spLocks noChangeArrowheads="1"/>
        </xdr:cNvSpPr>
      </xdr:nvSpPr>
      <xdr:spPr bwMode="auto">
        <a:xfrm>
          <a:off x="7343775" y="46577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22567" name="Group 39">
          <a:extLst>
            <a:ext uri="{FF2B5EF4-FFF2-40B4-BE49-F238E27FC236}">
              <a16:creationId xmlns:a16="http://schemas.microsoft.com/office/drawing/2014/main" id="{00000000-0008-0000-1700-000027580000}"/>
            </a:ext>
          </a:extLst>
        </xdr:cNvPr>
        <xdr:cNvGrpSpPr>
          <a:grpSpLocks/>
        </xdr:cNvGrpSpPr>
      </xdr:nvGrpSpPr>
      <xdr:grpSpPr bwMode="auto">
        <a:xfrm>
          <a:off x="10285319" y="38100"/>
          <a:ext cx="273424" cy="261657"/>
          <a:chOff x="1067" y="288"/>
          <a:chExt cx="29" cy="27"/>
        </a:xfrm>
      </xdr:grpSpPr>
      <xdr:sp macro="" textlink="">
        <xdr:nvSpPr>
          <xdr:cNvPr id="22568" name="Oval 40">
            <a:extLst>
              <a:ext uri="{FF2B5EF4-FFF2-40B4-BE49-F238E27FC236}">
                <a16:creationId xmlns:a16="http://schemas.microsoft.com/office/drawing/2014/main" id="{00000000-0008-0000-1700-00002858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2569" name="Text Box 41">
            <a:extLst>
              <a:ext uri="{FF2B5EF4-FFF2-40B4-BE49-F238E27FC236}">
                <a16:creationId xmlns:a16="http://schemas.microsoft.com/office/drawing/2014/main" id="{00000000-0008-0000-1700-00002958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oneCellAnchor>
    <xdr:from>
      <xdr:col>111</xdr:col>
      <xdr:colOff>19050</xdr:colOff>
      <xdr:row>10</xdr:row>
      <xdr:rowOff>180975</xdr:rowOff>
    </xdr:from>
    <xdr:ext cx="254373" cy="142875"/>
    <xdr:sp macro="" textlink="">
      <xdr:nvSpPr>
        <xdr:cNvPr id="25" name="Text Box 33">
          <a:extLst>
            <a:ext uri="{FF2B5EF4-FFF2-40B4-BE49-F238E27FC236}">
              <a16:creationId xmlns:a16="http://schemas.microsoft.com/office/drawing/2014/main" id="{00000000-0008-0000-1700-000019000000}"/>
            </a:ext>
          </a:extLst>
        </xdr:cNvPr>
        <xdr:cNvSpPr txBox="1">
          <a:spLocks noChangeArrowheads="1"/>
        </xdr:cNvSpPr>
      </xdr:nvSpPr>
      <xdr:spPr bwMode="auto">
        <a:xfrm>
          <a:off x="7549403" y="2029946"/>
          <a:ext cx="254373"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73</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111</xdr:col>
      <xdr:colOff>28575</xdr:colOff>
      <xdr:row>23</xdr:row>
      <xdr:rowOff>180975</xdr:rowOff>
    </xdr:from>
    <xdr:ext cx="225798" cy="228600"/>
    <xdr:sp macro="" textlink="">
      <xdr:nvSpPr>
        <xdr:cNvPr id="26" name="Text Box 35">
          <a:extLst>
            <a:ext uri="{FF2B5EF4-FFF2-40B4-BE49-F238E27FC236}">
              <a16:creationId xmlns:a16="http://schemas.microsoft.com/office/drawing/2014/main" id="{00000000-0008-0000-1700-00001A000000}"/>
            </a:ext>
          </a:extLst>
        </xdr:cNvPr>
        <xdr:cNvSpPr txBox="1">
          <a:spLocks noChangeArrowheads="1"/>
        </xdr:cNvSpPr>
      </xdr:nvSpPr>
      <xdr:spPr bwMode="auto">
        <a:xfrm>
          <a:off x="7558928" y="4652122"/>
          <a:ext cx="225798"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oneCellAnchor>
</xdr:wsDr>
</file>

<file path=xl/drawings/drawing23.xml><?xml version="1.0" encoding="utf-8"?>
<xdr:wsDr xmlns:xdr="http://schemas.openxmlformats.org/drawingml/2006/spreadsheetDrawing" xmlns:a="http://schemas.openxmlformats.org/drawingml/2006/main">
  <xdr:twoCellAnchor editAs="oneCell">
    <xdr:from>
      <xdr:col>25</xdr:col>
      <xdr:colOff>47625</xdr:colOff>
      <xdr:row>1</xdr:row>
      <xdr:rowOff>38100</xdr:rowOff>
    </xdr:from>
    <xdr:to>
      <xdr:col>27</xdr:col>
      <xdr:colOff>57150</xdr:colOff>
      <xdr:row>2</xdr:row>
      <xdr:rowOff>47625</xdr:rowOff>
    </xdr:to>
    <xdr:sp macro="" textlink="">
      <xdr:nvSpPr>
        <xdr:cNvPr id="23553" name="Text Box 1">
          <a:extLst>
            <a:ext uri="{FF2B5EF4-FFF2-40B4-BE49-F238E27FC236}">
              <a16:creationId xmlns:a16="http://schemas.microsoft.com/office/drawing/2014/main" id="{00000000-0008-0000-1800-0000015C0000}"/>
            </a:ext>
          </a:extLst>
        </xdr:cNvPr>
        <xdr:cNvSpPr txBox="1">
          <a:spLocks noChangeArrowheads="1"/>
        </xdr:cNvSpPr>
      </xdr:nvSpPr>
      <xdr:spPr bwMode="auto">
        <a:xfrm>
          <a:off x="19526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38100</xdr:rowOff>
    </xdr:from>
    <xdr:to>
      <xdr:col>31</xdr:col>
      <xdr:colOff>66675</xdr:colOff>
      <xdr:row>2</xdr:row>
      <xdr:rowOff>47625</xdr:rowOff>
    </xdr:to>
    <xdr:sp macro="" textlink="">
      <xdr:nvSpPr>
        <xdr:cNvPr id="23554" name="Text Box 2">
          <a:extLst>
            <a:ext uri="{FF2B5EF4-FFF2-40B4-BE49-F238E27FC236}">
              <a16:creationId xmlns:a16="http://schemas.microsoft.com/office/drawing/2014/main" id="{00000000-0008-0000-1800-0000025C0000}"/>
            </a:ext>
          </a:extLst>
        </xdr:cNvPr>
        <xdr:cNvSpPr txBox="1">
          <a:spLocks noChangeArrowheads="1"/>
        </xdr:cNvSpPr>
      </xdr:nvSpPr>
      <xdr:spPr bwMode="auto">
        <a:xfrm>
          <a:off x="2266950"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38100</xdr:colOff>
      <xdr:row>1</xdr:row>
      <xdr:rowOff>38100</xdr:rowOff>
    </xdr:from>
    <xdr:ext cx="107016" cy="156883"/>
    <xdr:sp macro="" textlink="">
      <xdr:nvSpPr>
        <xdr:cNvPr id="23555" name="Text Box 3">
          <a:extLst>
            <a:ext uri="{FF2B5EF4-FFF2-40B4-BE49-F238E27FC236}">
              <a16:creationId xmlns:a16="http://schemas.microsoft.com/office/drawing/2014/main" id="{00000000-0008-0000-1800-0000035C0000}"/>
            </a:ext>
          </a:extLst>
        </xdr:cNvPr>
        <xdr:cNvSpPr txBox="1">
          <a:spLocks noChangeArrowheads="1"/>
        </xdr:cNvSpPr>
      </xdr:nvSpPr>
      <xdr:spPr bwMode="auto">
        <a:xfrm>
          <a:off x="571500" y="2000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4</xdr:row>
      <xdr:rowOff>66675</xdr:rowOff>
    </xdr:from>
    <xdr:to>
      <xdr:col>31</xdr:col>
      <xdr:colOff>0</xdr:colOff>
      <xdr:row>4</xdr:row>
      <xdr:rowOff>66675</xdr:rowOff>
    </xdr:to>
    <xdr:sp macro="" textlink="">
      <xdr:nvSpPr>
        <xdr:cNvPr id="23556" name="Line 4">
          <a:extLst>
            <a:ext uri="{FF2B5EF4-FFF2-40B4-BE49-F238E27FC236}">
              <a16:creationId xmlns:a16="http://schemas.microsoft.com/office/drawing/2014/main" id="{00000000-0008-0000-1800-0000045C0000}"/>
            </a:ext>
          </a:extLst>
        </xdr:cNvPr>
        <xdr:cNvSpPr>
          <a:spLocks noChangeShapeType="1"/>
        </xdr:cNvSpPr>
      </xdr:nvSpPr>
      <xdr:spPr bwMode="auto">
        <a:xfrm>
          <a:off x="476250" y="8572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109</xdr:col>
      <xdr:colOff>9525</xdr:colOff>
      <xdr:row>10</xdr:row>
      <xdr:rowOff>180975</xdr:rowOff>
    </xdr:from>
    <xdr:to>
      <xdr:col>111</xdr:col>
      <xdr:colOff>66675</xdr:colOff>
      <xdr:row>11</xdr:row>
      <xdr:rowOff>180975</xdr:rowOff>
    </xdr:to>
    <xdr:sp macro="" textlink="">
      <xdr:nvSpPr>
        <xdr:cNvPr id="23557" name="Text Box 5">
          <a:extLst>
            <a:ext uri="{FF2B5EF4-FFF2-40B4-BE49-F238E27FC236}">
              <a16:creationId xmlns:a16="http://schemas.microsoft.com/office/drawing/2014/main" id="{00000000-0008-0000-1800-0000055C0000}"/>
            </a:ext>
          </a:extLst>
        </xdr:cNvPr>
        <xdr:cNvSpPr txBox="1">
          <a:spLocks noChangeArrowheads="1"/>
        </xdr:cNvSpPr>
      </xdr:nvSpPr>
      <xdr:spPr bwMode="auto">
        <a:xfrm>
          <a:off x="8315325" y="20383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21</xdr:col>
      <xdr:colOff>57150</xdr:colOff>
      <xdr:row>10</xdr:row>
      <xdr:rowOff>38100</xdr:rowOff>
    </xdr:from>
    <xdr:to>
      <xdr:col>24</xdr:col>
      <xdr:colOff>9525</xdr:colOff>
      <xdr:row>11</xdr:row>
      <xdr:rowOff>38100</xdr:rowOff>
    </xdr:to>
    <xdr:sp macro="" textlink="">
      <xdr:nvSpPr>
        <xdr:cNvPr id="23558" name="Text Box 6">
          <a:extLst>
            <a:ext uri="{FF2B5EF4-FFF2-40B4-BE49-F238E27FC236}">
              <a16:creationId xmlns:a16="http://schemas.microsoft.com/office/drawing/2014/main" id="{00000000-0008-0000-1800-0000065C0000}"/>
            </a:ext>
          </a:extLst>
        </xdr:cNvPr>
        <xdr:cNvSpPr txBox="1">
          <a:spLocks noChangeArrowheads="1"/>
        </xdr:cNvSpPr>
      </xdr:nvSpPr>
      <xdr:spPr bwMode="auto">
        <a:xfrm>
          <a:off x="1657350" y="18954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30</xdr:col>
      <xdr:colOff>9525</xdr:colOff>
      <xdr:row>10</xdr:row>
      <xdr:rowOff>180975</xdr:rowOff>
    </xdr:from>
    <xdr:to>
      <xdr:col>33</xdr:col>
      <xdr:colOff>38100</xdr:colOff>
      <xdr:row>11</xdr:row>
      <xdr:rowOff>133350</xdr:rowOff>
    </xdr:to>
    <xdr:sp macro="" textlink="">
      <xdr:nvSpPr>
        <xdr:cNvPr id="23561" name="Text Box 9">
          <a:extLst>
            <a:ext uri="{FF2B5EF4-FFF2-40B4-BE49-F238E27FC236}">
              <a16:creationId xmlns:a16="http://schemas.microsoft.com/office/drawing/2014/main" id="{00000000-0008-0000-1800-0000095C0000}"/>
            </a:ext>
          </a:extLst>
        </xdr:cNvPr>
        <xdr:cNvSpPr txBox="1">
          <a:spLocks noChangeArrowheads="1"/>
        </xdr:cNvSpPr>
      </xdr:nvSpPr>
      <xdr:spPr bwMode="auto">
        <a:xfrm>
          <a:off x="2295525" y="2038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42</xdr:col>
      <xdr:colOff>19050</xdr:colOff>
      <xdr:row>10</xdr:row>
      <xdr:rowOff>180975</xdr:rowOff>
    </xdr:from>
    <xdr:to>
      <xdr:col>45</xdr:col>
      <xdr:colOff>38100</xdr:colOff>
      <xdr:row>11</xdr:row>
      <xdr:rowOff>133350</xdr:rowOff>
    </xdr:to>
    <xdr:sp macro="" textlink="">
      <xdr:nvSpPr>
        <xdr:cNvPr id="23562" name="Text Box 10">
          <a:extLst>
            <a:ext uri="{FF2B5EF4-FFF2-40B4-BE49-F238E27FC236}">
              <a16:creationId xmlns:a16="http://schemas.microsoft.com/office/drawing/2014/main" id="{00000000-0008-0000-1800-00000A5C0000}"/>
            </a:ext>
          </a:extLst>
        </xdr:cNvPr>
        <xdr:cNvSpPr txBox="1">
          <a:spLocks noChangeArrowheads="1"/>
        </xdr:cNvSpPr>
      </xdr:nvSpPr>
      <xdr:spPr bwMode="auto">
        <a:xfrm>
          <a:off x="32194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54</xdr:col>
      <xdr:colOff>9525</xdr:colOff>
      <xdr:row>10</xdr:row>
      <xdr:rowOff>180975</xdr:rowOff>
    </xdr:from>
    <xdr:to>
      <xdr:col>57</xdr:col>
      <xdr:colOff>28575</xdr:colOff>
      <xdr:row>11</xdr:row>
      <xdr:rowOff>133350</xdr:rowOff>
    </xdr:to>
    <xdr:sp macro="" textlink="">
      <xdr:nvSpPr>
        <xdr:cNvPr id="23563" name="Text Box 11">
          <a:extLst>
            <a:ext uri="{FF2B5EF4-FFF2-40B4-BE49-F238E27FC236}">
              <a16:creationId xmlns:a16="http://schemas.microsoft.com/office/drawing/2014/main" id="{00000000-0008-0000-1800-00000B5C0000}"/>
            </a:ext>
          </a:extLst>
        </xdr:cNvPr>
        <xdr:cNvSpPr txBox="1">
          <a:spLocks noChangeArrowheads="1"/>
        </xdr:cNvSpPr>
      </xdr:nvSpPr>
      <xdr:spPr bwMode="auto">
        <a:xfrm>
          <a:off x="4124325"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66</xdr:col>
      <xdr:colOff>9525</xdr:colOff>
      <xdr:row>10</xdr:row>
      <xdr:rowOff>180975</xdr:rowOff>
    </xdr:from>
    <xdr:to>
      <xdr:col>69</xdr:col>
      <xdr:colOff>38100</xdr:colOff>
      <xdr:row>11</xdr:row>
      <xdr:rowOff>133350</xdr:rowOff>
    </xdr:to>
    <xdr:sp macro="" textlink="">
      <xdr:nvSpPr>
        <xdr:cNvPr id="23566" name="Text Box 14">
          <a:extLst>
            <a:ext uri="{FF2B5EF4-FFF2-40B4-BE49-F238E27FC236}">
              <a16:creationId xmlns:a16="http://schemas.microsoft.com/office/drawing/2014/main" id="{00000000-0008-0000-1800-00000E5C0000}"/>
            </a:ext>
          </a:extLst>
        </xdr:cNvPr>
        <xdr:cNvSpPr txBox="1">
          <a:spLocks noChangeArrowheads="1"/>
        </xdr:cNvSpPr>
      </xdr:nvSpPr>
      <xdr:spPr bwMode="auto">
        <a:xfrm>
          <a:off x="5038725" y="2038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81</xdr:col>
      <xdr:colOff>19050</xdr:colOff>
      <xdr:row>10</xdr:row>
      <xdr:rowOff>180975</xdr:rowOff>
    </xdr:from>
    <xdr:to>
      <xdr:col>84</xdr:col>
      <xdr:colOff>38100</xdr:colOff>
      <xdr:row>11</xdr:row>
      <xdr:rowOff>133350</xdr:rowOff>
    </xdr:to>
    <xdr:sp macro="" textlink="">
      <xdr:nvSpPr>
        <xdr:cNvPr id="23567" name="Text Box 15">
          <a:extLst>
            <a:ext uri="{FF2B5EF4-FFF2-40B4-BE49-F238E27FC236}">
              <a16:creationId xmlns:a16="http://schemas.microsoft.com/office/drawing/2014/main" id="{00000000-0008-0000-1800-00000F5C0000}"/>
            </a:ext>
          </a:extLst>
        </xdr:cNvPr>
        <xdr:cNvSpPr txBox="1">
          <a:spLocks noChangeArrowheads="1"/>
        </xdr:cNvSpPr>
      </xdr:nvSpPr>
      <xdr:spPr bwMode="auto">
        <a:xfrm>
          <a:off x="61912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xdr:txBody>
    </xdr:sp>
    <xdr:clientData/>
  </xdr:twoCellAnchor>
  <xdr:twoCellAnchor editAs="oneCell">
    <xdr:from>
      <xdr:col>96</xdr:col>
      <xdr:colOff>19050</xdr:colOff>
      <xdr:row>10</xdr:row>
      <xdr:rowOff>180975</xdr:rowOff>
    </xdr:from>
    <xdr:to>
      <xdr:col>99</xdr:col>
      <xdr:colOff>38100</xdr:colOff>
      <xdr:row>11</xdr:row>
      <xdr:rowOff>133350</xdr:rowOff>
    </xdr:to>
    <xdr:sp macro="" textlink="">
      <xdr:nvSpPr>
        <xdr:cNvPr id="23568" name="Text Box 16">
          <a:extLst>
            <a:ext uri="{FF2B5EF4-FFF2-40B4-BE49-F238E27FC236}">
              <a16:creationId xmlns:a16="http://schemas.microsoft.com/office/drawing/2014/main" id="{00000000-0008-0000-1800-0000105C0000}"/>
            </a:ext>
          </a:extLst>
        </xdr:cNvPr>
        <xdr:cNvSpPr txBox="1">
          <a:spLocks noChangeArrowheads="1"/>
        </xdr:cNvSpPr>
      </xdr:nvSpPr>
      <xdr:spPr bwMode="auto">
        <a:xfrm>
          <a:off x="73342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a:t>
          </a:r>
        </a:p>
      </xdr:txBody>
    </xdr:sp>
    <xdr:clientData/>
  </xdr:twoCellAnchor>
  <xdr:twoCellAnchor editAs="oneCell">
    <xdr:from>
      <xdr:col>30</xdr:col>
      <xdr:colOff>28575</xdr:colOff>
      <xdr:row>20</xdr:row>
      <xdr:rowOff>0</xdr:rowOff>
    </xdr:from>
    <xdr:to>
      <xdr:col>33</xdr:col>
      <xdr:colOff>57150</xdr:colOff>
      <xdr:row>20</xdr:row>
      <xdr:rowOff>219075</xdr:rowOff>
    </xdr:to>
    <xdr:sp macro="" textlink="">
      <xdr:nvSpPr>
        <xdr:cNvPr id="23575" name="Text Box 23">
          <a:extLst>
            <a:ext uri="{FF2B5EF4-FFF2-40B4-BE49-F238E27FC236}">
              <a16:creationId xmlns:a16="http://schemas.microsoft.com/office/drawing/2014/main" id="{00000000-0008-0000-1800-0000175C0000}"/>
            </a:ext>
          </a:extLst>
        </xdr:cNvPr>
        <xdr:cNvSpPr txBox="1">
          <a:spLocks noChangeArrowheads="1"/>
        </xdr:cNvSpPr>
      </xdr:nvSpPr>
      <xdr:spPr bwMode="auto">
        <a:xfrm>
          <a:off x="2314575" y="3848100"/>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42</xdr:col>
      <xdr:colOff>38100</xdr:colOff>
      <xdr:row>20</xdr:row>
      <xdr:rowOff>0</xdr:rowOff>
    </xdr:from>
    <xdr:to>
      <xdr:col>46</xdr:col>
      <xdr:colOff>0</xdr:colOff>
      <xdr:row>20</xdr:row>
      <xdr:rowOff>209550</xdr:rowOff>
    </xdr:to>
    <xdr:sp macro="" textlink="">
      <xdr:nvSpPr>
        <xdr:cNvPr id="23576" name="Text Box 24">
          <a:extLst>
            <a:ext uri="{FF2B5EF4-FFF2-40B4-BE49-F238E27FC236}">
              <a16:creationId xmlns:a16="http://schemas.microsoft.com/office/drawing/2014/main" id="{00000000-0008-0000-1800-0000185C0000}"/>
            </a:ext>
          </a:extLst>
        </xdr:cNvPr>
        <xdr:cNvSpPr txBox="1">
          <a:spLocks noChangeArrowheads="1"/>
        </xdr:cNvSpPr>
      </xdr:nvSpPr>
      <xdr:spPr bwMode="auto">
        <a:xfrm>
          <a:off x="3238500" y="38481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54</xdr:col>
      <xdr:colOff>47625</xdr:colOff>
      <xdr:row>20</xdr:row>
      <xdr:rowOff>0</xdr:rowOff>
    </xdr:from>
    <xdr:to>
      <xdr:col>57</xdr:col>
      <xdr:colOff>57150</xdr:colOff>
      <xdr:row>20</xdr:row>
      <xdr:rowOff>228600</xdr:rowOff>
    </xdr:to>
    <xdr:sp macro="" textlink="">
      <xdr:nvSpPr>
        <xdr:cNvPr id="23577" name="Text Box 25">
          <a:extLst>
            <a:ext uri="{FF2B5EF4-FFF2-40B4-BE49-F238E27FC236}">
              <a16:creationId xmlns:a16="http://schemas.microsoft.com/office/drawing/2014/main" id="{00000000-0008-0000-1800-0000195C0000}"/>
            </a:ext>
          </a:extLst>
        </xdr:cNvPr>
        <xdr:cNvSpPr txBox="1">
          <a:spLocks noChangeArrowheads="1"/>
        </xdr:cNvSpPr>
      </xdr:nvSpPr>
      <xdr:spPr bwMode="auto">
        <a:xfrm>
          <a:off x="4162425" y="3848100"/>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66</xdr:col>
      <xdr:colOff>28575</xdr:colOff>
      <xdr:row>20</xdr:row>
      <xdr:rowOff>0</xdr:rowOff>
    </xdr:from>
    <xdr:to>
      <xdr:col>69</xdr:col>
      <xdr:colOff>19050</xdr:colOff>
      <xdr:row>20</xdr:row>
      <xdr:rowOff>228600</xdr:rowOff>
    </xdr:to>
    <xdr:sp macro="" textlink="">
      <xdr:nvSpPr>
        <xdr:cNvPr id="23578" name="Text Box 26">
          <a:extLst>
            <a:ext uri="{FF2B5EF4-FFF2-40B4-BE49-F238E27FC236}">
              <a16:creationId xmlns:a16="http://schemas.microsoft.com/office/drawing/2014/main" id="{00000000-0008-0000-1800-00001A5C0000}"/>
            </a:ext>
          </a:extLst>
        </xdr:cNvPr>
        <xdr:cNvSpPr txBox="1">
          <a:spLocks noChangeArrowheads="1"/>
        </xdr:cNvSpPr>
      </xdr:nvSpPr>
      <xdr:spPr bwMode="auto">
        <a:xfrm>
          <a:off x="5057775" y="384810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81</xdr:col>
      <xdr:colOff>28575</xdr:colOff>
      <xdr:row>20</xdr:row>
      <xdr:rowOff>0</xdr:rowOff>
    </xdr:from>
    <xdr:to>
      <xdr:col>84</xdr:col>
      <xdr:colOff>19050</xdr:colOff>
      <xdr:row>20</xdr:row>
      <xdr:rowOff>228600</xdr:rowOff>
    </xdr:to>
    <xdr:sp macro="" textlink="">
      <xdr:nvSpPr>
        <xdr:cNvPr id="23585" name="Text Box 33">
          <a:extLst>
            <a:ext uri="{FF2B5EF4-FFF2-40B4-BE49-F238E27FC236}">
              <a16:creationId xmlns:a16="http://schemas.microsoft.com/office/drawing/2014/main" id="{00000000-0008-0000-1800-0000215C0000}"/>
            </a:ext>
          </a:extLst>
        </xdr:cNvPr>
        <xdr:cNvSpPr txBox="1">
          <a:spLocks noChangeArrowheads="1"/>
        </xdr:cNvSpPr>
      </xdr:nvSpPr>
      <xdr:spPr bwMode="auto">
        <a:xfrm>
          <a:off x="6200775" y="384810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96</xdr:col>
      <xdr:colOff>38100</xdr:colOff>
      <xdr:row>20</xdr:row>
      <xdr:rowOff>0</xdr:rowOff>
    </xdr:from>
    <xdr:to>
      <xdr:col>99</xdr:col>
      <xdr:colOff>28575</xdr:colOff>
      <xdr:row>20</xdr:row>
      <xdr:rowOff>228600</xdr:rowOff>
    </xdr:to>
    <xdr:sp macro="" textlink="">
      <xdr:nvSpPr>
        <xdr:cNvPr id="23586" name="Text Box 34">
          <a:extLst>
            <a:ext uri="{FF2B5EF4-FFF2-40B4-BE49-F238E27FC236}">
              <a16:creationId xmlns:a16="http://schemas.microsoft.com/office/drawing/2014/main" id="{00000000-0008-0000-1800-0000225C0000}"/>
            </a:ext>
          </a:extLst>
        </xdr:cNvPr>
        <xdr:cNvSpPr txBox="1">
          <a:spLocks noChangeArrowheads="1"/>
        </xdr:cNvSpPr>
      </xdr:nvSpPr>
      <xdr:spPr bwMode="auto">
        <a:xfrm>
          <a:off x="7353300" y="384810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23587" name="Group 35">
          <a:extLst>
            <a:ext uri="{FF2B5EF4-FFF2-40B4-BE49-F238E27FC236}">
              <a16:creationId xmlns:a16="http://schemas.microsoft.com/office/drawing/2014/main" id="{00000000-0008-0000-1800-0000235C0000}"/>
            </a:ext>
          </a:extLst>
        </xdr:cNvPr>
        <xdr:cNvGrpSpPr>
          <a:grpSpLocks/>
        </xdr:cNvGrpSpPr>
      </xdr:nvGrpSpPr>
      <xdr:grpSpPr bwMode="auto">
        <a:xfrm>
          <a:off x="10285319" y="38100"/>
          <a:ext cx="273424" cy="261657"/>
          <a:chOff x="1067" y="288"/>
          <a:chExt cx="29" cy="27"/>
        </a:xfrm>
      </xdr:grpSpPr>
      <xdr:sp macro="" textlink="">
        <xdr:nvSpPr>
          <xdr:cNvPr id="23588" name="Oval 36">
            <a:extLst>
              <a:ext uri="{FF2B5EF4-FFF2-40B4-BE49-F238E27FC236}">
                <a16:creationId xmlns:a16="http://schemas.microsoft.com/office/drawing/2014/main" id="{00000000-0008-0000-1800-0000245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589" name="Text Box 37">
            <a:extLst>
              <a:ext uri="{FF2B5EF4-FFF2-40B4-BE49-F238E27FC236}">
                <a16:creationId xmlns:a16="http://schemas.microsoft.com/office/drawing/2014/main" id="{00000000-0008-0000-1800-0000255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25</xdr:col>
      <xdr:colOff>47625</xdr:colOff>
      <xdr:row>1</xdr:row>
      <xdr:rowOff>38100</xdr:rowOff>
    </xdr:from>
    <xdr:to>
      <xdr:col>27</xdr:col>
      <xdr:colOff>57150</xdr:colOff>
      <xdr:row>2</xdr:row>
      <xdr:rowOff>47625</xdr:rowOff>
    </xdr:to>
    <xdr:sp macro="" textlink="">
      <xdr:nvSpPr>
        <xdr:cNvPr id="24577" name="Text Box 1">
          <a:extLst>
            <a:ext uri="{FF2B5EF4-FFF2-40B4-BE49-F238E27FC236}">
              <a16:creationId xmlns:a16="http://schemas.microsoft.com/office/drawing/2014/main" id="{00000000-0008-0000-1900-000001600000}"/>
            </a:ext>
          </a:extLst>
        </xdr:cNvPr>
        <xdr:cNvSpPr txBox="1">
          <a:spLocks noChangeArrowheads="1"/>
        </xdr:cNvSpPr>
      </xdr:nvSpPr>
      <xdr:spPr bwMode="auto">
        <a:xfrm>
          <a:off x="19526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38100</xdr:rowOff>
    </xdr:from>
    <xdr:to>
      <xdr:col>31</xdr:col>
      <xdr:colOff>66675</xdr:colOff>
      <xdr:row>2</xdr:row>
      <xdr:rowOff>47625</xdr:rowOff>
    </xdr:to>
    <xdr:sp macro="" textlink="">
      <xdr:nvSpPr>
        <xdr:cNvPr id="24578" name="Text Box 2">
          <a:extLst>
            <a:ext uri="{FF2B5EF4-FFF2-40B4-BE49-F238E27FC236}">
              <a16:creationId xmlns:a16="http://schemas.microsoft.com/office/drawing/2014/main" id="{00000000-0008-0000-1900-000002600000}"/>
            </a:ext>
          </a:extLst>
        </xdr:cNvPr>
        <xdr:cNvSpPr txBox="1">
          <a:spLocks noChangeArrowheads="1"/>
        </xdr:cNvSpPr>
      </xdr:nvSpPr>
      <xdr:spPr bwMode="auto">
        <a:xfrm>
          <a:off x="2266950"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38100</xdr:colOff>
      <xdr:row>1</xdr:row>
      <xdr:rowOff>38100</xdr:rowOff>
    </xdr:from>
    <xdr:ext cx="107016" cy="156883"/>
    <xdr:sp macro="" textlink="">
      <xdr:nvSpPr>
        <xdr:cNvPr id="24579" name="Text Box 3">
          <a:extLst>
            <a:ext uri="{FF2B5EF4-FFF2-40B4-BE49-F238E27FC236}">
              <a16:creationId xmlns:a16="http://schemas.microsoft.com/office/drawing/2014/main" id="{00000000-0008-0000-1900-000003600000}"/>
            </a:ext>
          </a:extLst>
        </xdr:cNvPr>
        <xdr:cNvSpPr txBox="1">
          <a:spLocks noChangeArrowheads="1"/>
        </xdr:cNvSpPr>
      </xdr:nvSpPr>
      <xdr:spPr bwMode="auto">
        <a:xfrm>
          <a:off x="571500" y="2000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4</xdr:row>
      <xdr:rowOff>0</xdr:rowOff>
    </xdr:from>
    <xdr:to>
      <xdr:col>31</xdr:col>
      <xdr:colOff>0</xdr:colOff>
      <xdr:row>4</xdr:row>
      <xdr:rowOff>0</xdr:rowOff>
    </xdr:to>
    <xdr:sp macro="" textlink="">
      <xdr:nvSpPr>
        <xdr:cNvPr id="24580" name="Line 4">
          <a:extLst>
            <a:ext uri="{FF2B5EF4-FFF2-40B4-BE49-F238E27FC236}">
              <a16:creationId xmlns:a16="http://schemas.microsoft.com/office/drawing/2014/main" id="{00000000-0008-0000-1900-000004600000}"/>
            </a:ext>
          </a:extLst>
        </xdr:cNvPr>
        <xdr:cNvSpPr>
          <a:spLocks noChangeShapeType="1"/>
        </xdr:cNvSpPr>
      </xdr:nvSpPr>
      <xdr:spPr bwMode="auto">
        <a:xfrm>
          <a:off x="476250" y="7905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109</xdr:col>
      <xdr:colOff>9525</xdr:colOff>
      <xdr:row>11</xdr:row>
      <xdr:rowOff>0</xdr:rowOff>
    </xdr:from>
    <xdr:to>
      <xdr:col>111</xdr:col>
      <xdr:colOff>66675</xdr:colOff>
      <xdr:row>11</xdr:row>
      <xdr:rowOff>190500</xdr:rowOff>
    </xdr:to>
    <xdr:sp macro="" textlink="">
      <xdr:nvSpPr>
        <xdr:cNvPr id="24581" name="Text Box 5">
          <a:extLst>
            <a:ext uri="{FF2B5EF4-FFF2-40B4-BE49-F238E27FC236}">
              <a16:creationId xmlns:a16="http://schemas.microsoft.com/office/drawing/2014/main" id="{00000000-0008-0000-1900-000005600000}"/>
            </a:ext>
          </a:extLst>
        </xdr:cNvPr>
        <xdr:cNvSpPr txBox="1">
          <a:spLocks noChangeArrowheads="1"/>
        </xdr:cNvSpPr>
      </xdr:nvSpPr>
      <xdr:spPr bwMode="auto">
        <a:xfrm>
          <a:off x="8315325" y="20478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21</xdr:col>
      <xdr:colOff>57150</xdr:colOff>
      <xdr:row>10</xdr:row>
      <xdr:rowOff>38100</xdr:rowOff>
    </xdr:from>
    <xdr:to>
      <xdr:col>24</xdr:col>
      <xdr:colOff>9525</xdr:colOff>
      <xdr:row>11</xdr:row>
      <xdr:rowOff>38100</xdr:rowOff>
    </xdr:to>
    <xdr:sp macro="" textlink="">
      <xdr:nvSpPr>
        <xdr:cNvPr id="24582" name="Text Box 6">
          <a:extLst>
            <a:ext uri="{FF2B5EF4-FFF2-40B4-BE49-F238E27FC236}">
              <a16:creationId xmlns:a16="http://schemas.microsoft.com/office/drawing/2014/main" id="{00000000-0008-0000-1900-000006600000}"/>
            </a:ext>
          </a:extLst>
        </xdr:cNvPr>
        <xdr:cNvSpPr txBox="1">
          <a:spLocks noChangeArrowheads="1"/>
        </xdr:cNvSpPr>
      </xdr:nvSpPr>
      <xdr:spPr bwMode="auto">
        <a:xfrm>
          <a:off x="1657350" y="18954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30</xdr:col>
      <xdr:colOff>9525</xdr:colOff>
      <xdr:row>11</xdr:row>
      <xdr:rowOff>0</xdr:rowOff>
    </xdr:from>
    <xdr:to>
      <xdr:col>33</xdr:col>
      <xdr:colOff>38100</xdr:colOff>
      <xdr:row>11</xdr:row>
      <xdr:rowOff>142875</xdr:rowOff>
    </xdr:to>
    <xdr:sp macro="" textlink="">
      <xdr:nvSpPr>
        <xdr:cNvPr id="24585" name="Text Box 9">
          <a:extLst>
            <a:ext uri="{FF2B5EF4-FFF2-40B4-BE49-F238E27FC236}">
              <a16:creationId xmlns:a16="http://schemas.microsoft.com/office/drawing/2014/main" id="{00000000-0008-0000-1900-000009600000}"/>
            </a:ext>
          </a:extLst>
        </xdr:cNvPr>
        <xdr:cNvSpPr txBox="1">
          <a:spLocks noChangeArrowheads="1"/>
        </xdr:cNvSpPr>
      </xdr:nvSpPr>
      <xdr:spPr bwMode="auto">
        <a:xfrm>
          <a:off x="2295525" y="204787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42</xdr:col>
      <xdr:colOff>19050</xdr:colOff>
      <xdr:row>11</xdr:row>
      <xdr:rowOff>0</xdr:rowOff>
    </xdr:from>
    <xdr:to>
      <xdr:col>45</xdr:col>
      <xdr:colOff>38100</xdr:colOff>
      <xdr:row>11</xdr:row>
      <xdr:rowOff>142875</xdr:rowOff>
    </xdr:to>
    <xdr:sp macro="" textlink="">
      <xdr:nvSpPr>
        <xdr:cNvPr id="24586" name="Text Box 10">
          <a:extLst>
            <a:ext uri="{FF2B5EF4-FFF2-40B4-BE49-F238E27FC236}">
              <a16:creationId xmlns:a16="http://schemas.microsoft.com/office/drawing/2014/main" id="{00000000-0008-0000-1900-00000A600000}"/>
            </a:ext>
          </a:extLst>
        </xdr:cNvPr>
        <xdr:cNvSpPr txBox="1">
          <a:spLocks noChangeArrowheads="1"/>
        </xdr:cNvSpPr>
      </xdr:nvSpPr>
      <xdr:spPr bwMode="auto">
        <a:xfrm>
          <a:off x="3219450" y="204787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54</xdr:col>
      <xdr:colOff>9525</xdr:colOff>
      <xdr:row>11</xdr:row>
      <xdr:rowOff>0</xdr:rowOff>
    </xdr:from>
    <xdr:to>
      <xdr:col>57</xdr:col>
      <xdr:colOff>28575</xdr:colOff>
      <xdr:row>11</xdr:row>
      <xdr:rowOff>142875</xdr:rowOff>
    </xdr:to>
    <xdr:sp macro="" textlink="">
      <xdr:nvSpPr>
        <xdr:cNvPr id="24587" name="Text Box 11">
          <a:extLst>
            <a:ext uri="{FF2B5EF4-FFF2-40B4-BE49-F238E27FC236}">
              <a16:creationId xmlns:a16="http://schemas.microsoft.com/office/drawing/2014/main" id="{00000000-0008-0000-1900-00000B600000}"/>
            </a:ext>
          </a:extLst>
        </xdr:cNvPr>
        <xdr:cNvSpPr txBox="1">
          <a:spLocks noChangeArrowheads="1"/>
        </xdr:cNvSpPr>
      </xdr:nvSpPr>
      <xdr:spPr bwMode="auto">
        <a:xfrm>
          <a:off x="4124325" y="204787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66</xdr:col>
      <xdr:colOff>9525</xdr:colOff>
      <xdr:row>11</xdr:row>
      <xdr:rowOff>0</xdr:rowOff>
    </xdr:from>
    <xdr:to>
      <xdr:col>69</xdr:col>
      <xdr:colOff>38100</xdr:colOff>
      <xdr:row>11</xdr:row>
      <xdr:rowOff>142875</xdr:rowOff>
    </xdr:to>
    <xdr:sp macro="" textlink="">
      <xdr:nvSpPr>
        <xdr:cNvPr id="24590" name="Text Box 14">
          <a:extLst>
            <a:ext uri="{FF2B5EF4-FFF2-40B4-BE49-F238E27FC236}">
              <a16:creationId xmlns:a16="http://schemas.microsoft.com/office/drawing/2014/main" id="{00000000-0008-0000-1900-00000E600000}"/>
            </a:ext>
          </a:extLst>
        </xdr:cNvPr>
        <xdr:cNvSpPr txBox="1">
          <a:spLocks noChangeArrowheads="1"/>
        </xdr:cNvSpPr>
      </xdr:nvSpPr>
      <xdr:spPr bwMode="auto">
        <a:xfrm>
          <a:off x="5038725" y="204787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81</xdr:col>
      <xdr:colOff>19050</xdr:colOff>
      <xdr:row>11</xdr:row>
      <xdr:rowOff>0</xdr:rowOff>
    </xdr:from>
    <xdr:to>
      <xdr:col>84</xdr:col>
      <xdr:colOff>38100</xdr:colOff>
      <xdr:row>11</xdr:row>
      <xdr:rowOff>142875</xdr:rowOff>
    </xdr:to>
    <xdr:sp macro="" textlink="">
      <xdr:nvSpPr>
        <xdr:cNvPr id="24591" name="Text Box 15">
          <a:extLst>
            <a:ext uri="{FF2B5EF4-FFF2-40B4-BE49-F238E27FC236}">
              <a16:creationId xmlns:a16="http://schemas.microsoft.com/office/drawing/2014/main" id="{00000000-0008-0000-1900-00000F600000}"/>
            </a:ext>
          </a:extLst>
        </xdr:cNvPr>
        <xdr:cNvSpPr txBox="1">
          <a:spLocks noChangeArrowheads="1"/>
        </xdr:cNvSpPr>
      </xdr:nvSpPr>
      <xdr:spPr bwMode="auto">
        <a:xfrm>
          <a:off x="6191250" y="204787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xdr:txBody>
    </xdr:sp>
    <xdr:clientData/>
  </xdr:twoCellAnchor>
  <xdr:twoCellAnchor editAs="oneCell">
    <xdr:from>
      <xdr:col>96</xdr:col>
      <xdr:colOff>19050</xdr:colOff>
      <xdr:row>11</xdr:row>
      <xdr:rowOff>0</xdr:rowOff>
    </xdr:from>
    <xdr:to>
      <xdr:col>99</xdr:col>
      <xdr:colOff>38100</xdr:colOff>
      <xdr:row>11</xdr:row>
      <xdr:rowOff>142875</xdr:rowOff>
    </xdr:to>
    <xdr:sp macro="" textlink="">
      <xdr:nvSpPr>
        <xdr:cNvPr id="24592" name="Text Box 16">
          <a:extLst>
            <a:ext uri="{FF2B5EF4-FFF2-40B4-BE49-F238E27FC236}">
              <a16:creationId xmlns:a16="http://schemas.microsoft.com/office/drawing/2014/main" id="{00000000-0008-0000-1900-000010600000}"/>
            </a:ext>
          </a:extLst>
        </xdr:cNvPr>
        <xdr:cNvSpPr txBox="1">
          <a:spLocks noChangeArrowheads="1"/>
        </xdr:cNvSpPr>
      </xdr:nvSpPr>
      <xdr:spPr bwMode="auto">
        <a:xfrm>
          <a:off x="7334250" y="204787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a:t>
          </a:r>
        </a:p>
      </xdr:txBody>
    </xdr:sp>
    <xdr:clientData/>
  </xdr:twoCellAnchor>
  <xdr:twoCellAnchor editAs="oneCell">
    <xdr:from>
      <xdr:col>30</xdr:col>
      <xdr:colOff>9525</xdr:colOff>
      <xdr:row>22</xdr:row>
      <xdr:rowOff>0</xdr:rowOff>
    </xdr:from>
    <xdr:to>
      <xdr:col>33</xdr:col>
      <xdr:colOff>38100</xdr:colOff>
      <xdr:row>22</xdr:row>
      <xdr:rowOff>219075</xdr:rowOff>
    </xdr:to>
    <xdr:sp macro="" textlink="">
      <xdr:nvSpPr>
        <xdr:cNvPr id="24599" name="Text Box 23">
          <a:extLst>
            <a:ext uri="{FF2B5EF4-FFF2-40B4-BE49-F238E27FC236}">
              <a16:creationId xmlns:a16="http://schemas.microsoft.com/office/drawing/2014/main" id="{00000000-0008-0000-1900-000017600000}"/>
            </a:ext>
          </a:extLst>
        </xdr:cNvPr>
        <xdr:cNvSpPr txBox="1">
          <a:spLocks noChangeArrowheads="1"/>
        </xdr:cNvSpPr>
      </xdr:nvSpPr>
      <xdr:spPr bwMode="auto">
        <a:xfrm>
          <a:off x="2295525" y="5124450"/>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42</xdr:col>
      <xdr:colOff>19050</xdr:colOff>
      <xdr:row>22</xdr:row>
      <xdr:rowOff>0</xdr:rowOff>
    </xdr:from>
    <xdr:to>
      <xdr:col>45</xdr:col>
      <xdr:colOff>57150</xdr:colOff>
      <xdr:row>22</xdr:row>
      <xdr:rowOff>209550</xdr:rowOff>
    </xdr:to>
    <xdr:sp macro="" textlink="">
      <xdr:nvSpPr>
        <xdr:cNvPr id="24600" name="Text Box 24">
          <a:extLst>
            <a:ext uri="{FF2B5EF4-FFF2-40B4-BE49-F238E27FC236}">
              <a16:creationId xmlns:a16="http://schemas.microsoft.com/office/drawing/2014/main" id="{00000000-0008-0000-1900-000018600000}"/>
            </a:ext>
          </a:extLst>
        </xdr:cNvPr>
        <xdr:cNvSpPr txBox="1">
          <a:spLocks noChangeArrowheads="1"/>
        </xdr:cNvSpPr>
      </xdr:nvSpPr>
      <xdr:spPr bwMode="auto">
        <a:xfrm>
          <a:off x="3219450" y="51244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54</xdr:col>
      <xdr:colOff>28575</xdr:colOff>
      <xdr:row>22</xdr:row>
      <xdr:rowOff>0</xdr:rowOff>
    </xdr:from>
    <xdr:to>
      <xdr:col>57</xdr:col>
      <xdr:colOff>38100</xdr:colOff>
      <xdr:row>22</xdr:row>
      <xdr:rowOff>228600</xdr:rowOff>
    </xdr:to>
    <xdr:sp macro="" textlink="">
      <xdr:nvSpPr>
        <xdr:cNvPr id="24601" name="Text Box 25">
          <a:extLst>
            <a:ext uri="{FF2B5EF4-FFF2-40B4-BE49-F238E27FC236}">
              <a16:creationId xmlns:a16="http://schemas.microsoft.com/office/drawing/2014/main" id="{00000000-0008-0000-1900-000019600000}"/>
            </a:ext>
          </a:extLst>
        </xdr:cNvPr>
        <xdr:cNvSpPr txBox="1">
          <a:spLocks noChangeArrowheads="1"/>
        </xdr:cNvSpPr>
      </xdr:nvSpPr>
      <xdr:spPr bwMode="auto">
        <a:xfrm>
          <a:off x="4143375" y="5124450"/>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66</xdr:col>
      <xdr:colOff>9525</xdr:colOff>
      <xdr:row>22</xdr:row>
      <xdr:rowOff>0</xdr:rowOff>
    </xdr:from>
    <xdr:to>
      <xdr:col>69</xdr:col>
      <xdr:colOff>0</xdr:colOff>
      <xdr:row>22</xdr:row>
      <xdr:rowOff>228600</xdr:rowOff>
    </xdr:to>
    <xdr:sp macro="" textlink="">
      <xdr:nvSpPr>
        <xdr:cNvPr id="24602" name="Text Box 26">
          <a:extLst>
            <a:ext uri="{FF2B5EF4-FFF2-40B4-BE49-F238E27FC236}">
              <a16:creationId xmlns:a16="http://schemas.microsoft.com/office/drawing/2014/main" id="{00000000-0008-0000-1900-00001A600000}"/>
            </a:ext>
          </a:extLst>
        </xdr:cNvPr>
        <xdr:cNvSpPr txBox="1">
          <a:spLocks noChangeArrowheads="1"/>
        </xdr:cNvSpPr>
      </xdr:nvSpPr>
      <xdr:spPr bwMode="auto">
        <a:xfrm>
          <a:off x="5038725" y="51244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81</xdr:col>
      <xdr:colOff>9525</xdr:colOff>
      <xdr:row>22</xdr:row>
      <xdr:rowOff>0</xdr:rowOff>
    </xdr:from>
    <xdr:to>
      <xdr:col>84</xdr:col>
      <xdr:colOff>0</xdr:colOff>
      <xdr:row>22</xdr:row>
      <xdr:rowOff>228600</xdr:rowOff>
    </xdr:to>
    <xdr:sp macro="" textlink="">
      <xdr:nvSpPr>
        <xdr:cNvPr id="24607" name="Text Box 31">
          <a:extLst>
            <a:ext uri="{FF2B5EF4-FFF2-40B4-BE49-F238E27FC236}">
              <a16:creationId xmlns:a16="http://schemas.microsoft.com/office/drawing/2014/main" id="{00000000-0008-0000-1900-00001F600000}"/>
            </a:ext>
          </a:extLst>
        </xdr:cNvPr>
        <xdr:cNvSpPr txBox="1">
          <a:spLocks noChangeArrowheads="1"/>
        </xdr:cNvSpPr>
      </xdr:nvSpPr>
      <xdr:spPr bwMode="auto">
        <a:xfrm>
          <a:off x="6181725" y="51244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96</xdr:col>
      <xdr:colOff>19050</xdr:colOff>
      <xdr:row>22</xdr:row>
      <xdr:rowOff>0</xdr:rowOff>
    </xdr:from>
    <xdr:to>
      <xdr:col>99</xdr:col>
      <xdr:colOff>9525</xdr:colOff>
      <xdr:row>22</xdr:row>
      <xdr:rowOff>228600</xdr:rowOff>
    </xdr:to>
    <xdr:sp macro="" textlink="">
      <xdr:nvSpPr>
        <xdr:cNvPr id="24608" name="Text Box 32">
          <a:extLst>
            <a:ext uri="{FF2B5EF4-FFF2-40B4-BE49-F238E27FC236}">
              <a16:creationId xmlns:a16="http://schemas.microsoft.com/office/drawing/2014/main" id="{00000000-0008-0000-1900-000020600000}"/>
            </a:ext>
          </a:extLst>
        </xdr:cNvPr>
        <xdr:cNvSpPr txBox="1">
          <a:spLocks noChangeArrowheads="1"/>
        </xdr:cNvSpPr>
      </xdr:nvSpPr>
      <xdr:spPr bwMode="auto">
        <a:xfrm>
          <a:off x="7334250" y="51244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24609" name="Group 33">
          <a:extLst>
            <a:ext uri="{FF2B5EF4-FFF2-40B4-BE49-F238E27FC236}">
              <a16:creationId xmlns:a16="http://schemas.microsoft.com/office/drawing/2014/main" id="{00000000-0008-0000-1900-000021600000}"/>
            </a:ext>
          </a:extLst>
        </xdr:cNvPr>
        <xdr:cNvGrpSpPr>
          <a:grpSpLocks/>
        </xdr:cNvGrpSpPr>
      </xdr:nvGrpSpPr>
      <xdr:grpSpPr bwMode="auto">
        <a:xfrm>
          <a:off x="10285319" y="38100"/>
          <a:ext cx="273424" cy="261657"/>
          <a:chOff x="1067" y="288"/>
          <a:chExt cx="29" cy="27"/>
        </a:xfrm>
      </xdr:grpSpPr>
      <xdr:sp macro="" textlink="">
        <xdr:nvSpPr>
          <xdr:cNvPr id="24610" name="Oval 34">
            <a:extLst>
              <a:ext uri="{FF2B5EF4-FFF2-40B4-BE49-F238E27FC236}">
                <a16:creationId xmlns:a16="http://schemas.microsoft.com/office/drawing/2014/main" id="{00000000-0008-0000-1900-0000226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4611" name="Text Box 35">
            <a:extLst>
              <a:ext uri="{FF2B5EF4-FFF2-40B4-BE49-F238E27FC236}">
                <a16:creationId xmlns:a16="http://schemas.microsoft.com/office/drawing/2014/main" id="{00000000-0008-0000-1900-0000236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25</xdr:col>
      <xdr:colOff>47625</xdr:colOff>
      <xdr:row>1</xdr:row>
      <xdr:rowOff>38100</xdr:rowOff>
    </xdr:from>
    <xdr:to>
      <xdr:col>27</xdr:col>
      <xdr:colOff>57150</xdr:colOff>
      <xdr:row>2</xdr:row>
      <xdr:rowOff>47625</xdr:rowOff>
    </xdr:to>
    <xdr:sp macro="" textlink="">
      <xdr:nvSpPr>
        <xdr:cNvPr id="25601" name="Text Box 1">
          <a:extLst>
            <a:ext uri="{FF2B5EF4-FFF2-40B4-BE49-F238E27FC236}">
              <a16:creationId xmlns:a16="http://schemas.microsoft.com/office/drawing/2014/main" id="{00000000-0008-0000-1A00-000001640000}"/>
            </a:ext>
          </a:extLst>
        </xdr:cNvPr>
        <xdr:cNvSpPr txBox="1">
          <a:spLocks noChangeArrowheads="1"/>
        </xdr:cNvSpPr>
      </xdr:nvSpPr>
      <xdr:spPr bwMode="auto">
        <a:xfrm>
          <a:off x="19526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38100</xdr:rowOff>
    </xdr:from>
    <xdr:to>
      <xdr:col>31</xdr:col>
      <xdr:colOff>66675</xdr:colOff>
      <xdr:row>2</xdr:row>
      <xdr:rowOff>47625</xdr:rowOff>
    </xdr:to>
    <xdr:sp macro="" textlink="">
      <xdr:nvSpPr>
        <xdr:cNvPr id="25602" name="Text Box 2">
          <a:extLst>
            <a:ext uri="{FF2B5EF4-FFF2-40B4-BE49-F238E27FC236}">
              <a16:creationId xmlns:a16="http://schemas.microsoft.com/office/drawing/2014/main" id="{00000000-0008-0000-1A00-000002640000}"/>
            </a:ext>
          </a:extLst>
        </xdr:cNvPr>
        <xdr:cNvSpPr txBox="1">
          <a:spLocks noChangeArrowheads="1"/>
        </xdr:cNvSpPr>
      </xdr:nvSpPr>
      <xdr:spPr bwMode="auto">
        <a:xfrm>
          <a:off x="2266950"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38100</xdr:rowOff>
    </xdr:from>
    <xdr:ext cx="116541" cy="156883"/>
    <xdr:sp macro="" textlink="">
      <xdr:nvSpPr>
        <xdr:cNvPr id="25603" name="Text Box 3">
          <a:extLst>
            <a:ext uri="{FF2B5EF4-FFF2-40B4-BE49-F238E27FC236}">
              <a16:creationId xmlns:a16="http://schemas.microsoft.com/office/drawing/2014/main" id="{00000000-0008-0000-1A00-000003640000}"/>
            </a:ext>
          </a:extLst>
        </xdr:cNvPr>
        <xdr:cNvSpPr txBox="1">
          <a:spLocks noChangeArrowheads="1"/>
        </xdr:cNvSpPr>
      </xdr:nvSpPr>
      <xdr:spPr bwMode="auto">
        <a:xfrm>
          <a:off x="55245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4</xdr:row>
      <xdr:rowOff>66675</xdr:rowOff>
    </xdr:from>
    <xdr:to>
      <xdr:col>31</xdr:col>
      <xdr:colOff>0</xdr:colOff>
      <xdr:row>4</xdr:row>
      <xdr:rowOff>66675</xdr:rowOff>
    </xdr:to>
    <xdr:sp macro="" textlink="">
      <xdr:nvSpPr>
        <xdr:cNvPr id="25604" name="Line 4">
          <a:extLst>
            <a:ext uri="{FF2B5EF4-FFF2-40B4-BE49-F238E27FC236}">
              <a16:creationId xmlns:a16="http://schemas.microsoft.com/office/drawing/2014/main" id="{00000000-0008-0000-1A00-000004640000}"/>
            </a:ext>
          </a:extLst>
        </xdr:cNvPr>
        <xdr:cNvSpPr>
          <a:spLocks noChangeShapeType="1"/>
        </xdr:cNvSpPr>
      </xdr:nvSpPr>
      <xdr:spPr bwMode="auto">
        <a:xfrm>
          <a:off x="476250" y="8572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109</xdr:col>
      <xdr:colOff>9525</xdr:colOff>
      <xdr:row>10</xdr:row>
      <xdr:rowOff>180975</xdr:rowOff>
    </xdr:from>
    <xdr:to>
      <xdr:col>111</xdr:col>
      <xdr:colOff>66675</xdr:colOff>
      <xdr:row>11</xdr:row>
      <xdr:rowOff>180975</xdr:rowOff>
    </xdr:to>
    <xdr:sp macro="" textlink="">
      <xdr:nvSpPr>
        <xdr:cNvPr id="25605" name="Text Box 5">
          <a:extLst>
            <a:ext uri="{FF2B5EF4-FFF2-40B4-BE49-F238E27FC236}">
              <a16:creationId xmlns:a16="http://schemas.microsoft.com/office/drawing/2014/main" id="{00000000-0008-0000-1A00-000005640000}"/>
            </a:ext>
          </a:extLst>
        </xdr:cNvPr>
        <xdr:cNvSpPr txBox="1">
          <a:spLocks noChangeArrowheads="1"/>
        </xdr:cNvSpPr>
      </xdr:nvSpPr>
      <xdr:spPr bwMode="auto">
        <a:xfrm>
          <a:off x="8315325" y="20383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21</xdr:col>
      <xdr:colOff>57150</xdr:colOff>
      <xdr:row>10</xdr:row>
      <xdr:rowOff>38100</xdr:rowOff>
    </xdr:from>
    <xdr:to>
      <xdr:col>24</xdr:col>
      <xdr:colOff>9525</xdr:colOff>
      <xdr:row>11</xdr:row>
      <xdr:rowOff>38100</xdr:rowOff>
    </xdr:to>
    <xdr:sp macro="" textlink="">
      <xdr:nvSpPr>
        <xdr:cNvPr id="25606" name="Text Box 6">
          <a:extLst>
            <a:ext uri="{FF2B5EF4-FFF2-40B4-BE49-F238E27FC236}">
              <a16:creationId xmlns:a16="http://schemas.microsoft.com/office/drawing/2014/main" id="{00000000-0008-0000-1A00-000006640000}"/>
            </a:ext>
          </a:extLst>
        </xdr:cNvPr>
        <xdr:cNvSpPr txBox="1">
          <a:spLocks noChangeArrowheads="1"/>
        </xdr:cNvSpPr>
      </xdr:nvSpPr>
      <xdr:spPr bwMode="auto">
        <a:xfrm>
          <a:off x="1657350" y="18954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30</xdr:col>
      <xdr:colOff>9525</xdr:colOff>
      <xdr:row>10</xdr:row>
      <xdr:rowOff>180975</xdr:rowOff>
    </xdr:from>
    <xdr:to>
      <xdr:col>33</xdr:col>
      <xdr:colOff>38100</xdr:colOff>
      <xdr:row>11</xdr:row>
      <xdr:rowOff>133350</xdr:rowOff>
    </xdr:to>
    <xdr:sp macro="" textlink="">
      <xdr:nvSpPr>
        <xdr:cNvPr id="25610" name="Text Box 10">
          <a:extLst>
            <a:ext uri="{FF2B5EF4-FFF2-40B4-BE49-F238E27FC236}">
              <a16:creationId xmlns:a16="http://schemas.microsoft.com/office/drawing/2014/main" id="{00000000-0008-0000-1A00-00000A640000}"/>
            </a:ext>
          </a:extLst>
        </xdr:cNvPr>
        <xdr:cNvSpPr txBox="1">
          <a:spLocks noChangeArrowheads="1"/>
        </xdr:cNvSpPr>
      </xdr:nvSpPr>
      <xdr:spPr bwMode="auto">
        <a:xfrm>
          <a:off x="2295525" y="2038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42</xdr:col>
      <xdr:colOff>19050</xdr:colOff>
      <xdr:row>10</xdr:row>
      <xdr:rowOff>180975</xdr:rowOff>
    </xdr:from>
    <xdr:to>
      <xdr:col>45</xdr:col>
      <xdr:colOff>38100</xdr:colOff>
      <xdr:row>11</xdr:row>
      <xdr:rowOff>133350</xdr:rowOff>
    </xdr:to>
    <xdr:sp macro="" textlink="">
      <xdr:nvSpPr>
        <xdr:cNvPr id="25611" name="Text Box 11">
          <a:extLst>
            <a:ext uri="{FF2B5EF4-FFF2-40B4-BE49-F238E27FC236}">
              <a16:creationId xmlns:a16="http://schemas.microsoft.com/office/drawing/2014/main" id="{00000000-0008-0000-1A00-00000B640000}"/>
            </a:ext>
          </a:extLst>
        </xdr:cNvPr>
        <xdr:cNvSpPr txBox="1">
          <a:spLocks noChangeArrowheads="1"/>
        </xdr:cNvSpPr>
      </xdr:nvSpPr>
      <xdr:spPr bwMode="auto">
        <a:xfrm>
          <a:off x="32194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54</xdr:col>
      <xdr:colOff>9525</xdr:colOff>
      <xdr:row>10</xdr:row>
      <xdr:rowOff>180975</xdr:rowOff>
    </xdr:from>
    <xdr:to>
      <xdr:col>57</xdr:col>
      <xdr:colOff>28575</xdr:colOff>
      <xdr:row>11</xdr:row>
      <xdr:rowOff>133350</xdr:rowOff>
    </xdr:to>
    <xdr:sp macro="" textlink="">
      <xdr:nvSpPr>
        <xdr:cNvPr id="25612" name="Text Box 12">
          <a:extLst>
            <a:ext uri="{FF2B5EF4-FFF2-40B4-BE49-F238E27FC236}">
              <a16:creationId xmlns:a16="http://schemas.microsoft.com/office/drawing/2014/main" id="{00000000-0008-0000-1A00-00000C640000}"/>
            </a:ext>
          </a:extLst>
        </xdr:cNvPr>
        <xdr:cNvSpPr txBox="1">
          <a:spLocks noChangeArrowheads="1"/>
        </xdr:cNvSpPr>
      </xdr:nvSpPr>
      <xdr:spPr bwMode="auto">
        <a:xfrm>
          <a:off x="4124325"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66</xdr:col>
      <xdr:colOff>9525</xdr:colOff>
      <xdr:row>10</xdr:row>
      <xdr:rowOff>180975</xdr:rowOff>
    </xdr:from>
    <xdr:to>
      <xdr:col>69</xdr:col>
      <xdr:colOff>38100</xdr:colOff>
      <xdr:row>11</xdr:row>
      <xdr:rowOff>133350</xdr:rowOff>
    </xdr:to>
    <xdr:sp macro="" textlink="">
      <xdr:nvSpPr>
        <xdr:cNvPr id="25615" name="Text Box 15">
          <a:extLst>
            <a:ext uri="{FF2B5EF4-FFF2-40B4-BE49-F238E27FC236}">
              <a16:creationId xmlns:a16="http://schemas.microsoft.com/office/drawing/2014/main" id="{00000000-0008-0000-1A00-00000F640000}"/>
            </a:ext>
          </a:extLst>
        </xdr:cNvPr>
        <xdr:cNvSpPr txBox="1">
          <a:spLocks noChangeArrowheads="1"/>
        </xdr:cNvSpPr>
      </xdr:nvSpPr>
      <xdr:spPr bwMode="auto">
        <a:xfrm>
          <a:off x="5038725" y="2038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81</xdr:col>
      <xdr:colOff>19050</xdr:colOff>
      <xdr:row>10</xdr:row>
      <xdr:rowOff>180975</xdr:rowOff>
    </xdr:from>
    <xdr:to>
      <xdr:col>84</xdr:col>
      <xdr:colOff>38100</xdr:colOff>
      <xdr:row>11</xdr:row>
      <xdr:rowOff>133350</xdr:rowOff>
    </xdr:to>
    <xdr:sp macro="" textlink="">
      <xdr:nvSpPr>
        <xdr:cNvPr id="25616" name="Text Box 16">
          <a:extLst>
            <a:ext uri="{FF2B5EF4-FFF2-40B4-BE49-F238E27FC236}">
              <a16:creationId xmlns:a16="http://schemas.microsoft.com/office/drawing/2014/main" id="{00000000-0008-0000-1A00-000010640000}"/>
            </a:ext>
          </a:extLst>
        </xdr:cNvPr>
        <xdr:cNvSpPr txBox="1">
          <a:spLocks noChangeArrowheads="1"/>
        </xdr:cNvSpPr>
      </xdr:nvSpPr>
      <xdr:spPr bwMode="auto">
        <a:xfrm>
          <a:off x="61912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xdr:txBody>
    </xdr:sp>
    <xdr:clientData/>
  </xdr:twoCellAnchor>
  <xdr:twoCellAnchor editAs="oneCell">
    <xdr:from>
      <xdr:col>96</xdr:col>
      <xdr:colOff>19050</xdr:colOff>
      <xdr:row>10</xdr:row>
      <xdr:rowOff>180975</xdr:rowOff>
    </xdr:from>
    <xdr:to>
      <xdr:col>99</xdr:col>
      <xdr:colOff>38100</xdr:colOff>
      <xdr:row>11</xdr:row>
      <xdr:rowOff>133350</xdr:rowOff>
    </xdr:to>
    <xdr:sp macro="" textlink="">
      <xdr:nvSpPr>
        <xdr:cNvPr id="25617" name="Text Box 17">
          <a:extLst>
            <a:ext uri="{FF2B5EF4-FFF2-40B4-BE49-F238E27FC236}">
              <a16:creationId xmlns:a16="http://schemas.microsoft.com/office/drawing/2014/main" id="{00000000-0008-0000-1A00-000011640000}"/>
            </a:ext>
          </a:extLst>
        </xdr:cNvPr>
        <xdr:cNvSpPr txBox="1">
          <a:spLocks noChangeArrowheads="1"/>
        </xdr:cNvSpPr>
      </xdr:nvSpPr>
      <xdr:spPr bwMode="auto">
        <a:xfrm>
          <a:off x="73342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a:t>
          </a:r>
        </a:p>
      </xdr:txBody>
    </xdr:sp>
    <xdr:clientData/>
  </xdr:twoCellAnchor>
  <xdr:twoCellAnchor editAs="oneCell">
    <xdr:from>
      <xdr:col>30</xdr:col>
      <xdr:colOff>28575</xdr:colOff>
      <xdr:row>20</xdr:row>
      <xdr:rowOff>0</xdr:rowOff>
    </xdr:from>
    <xdr:to>
      <xdr:col>33</xdr:col>
      <xdr:colOff>57150</xdr:colOff>
      <xdr:row>20</xdr:row>
      <xdr:rowOff>219075</xdr:rowOff>
    </xdr:to>
    <xdr:sp macro="" textlink="">
      <xdr:nvSpPr>
        <xdr:cNvPr id="25624" name="Text Box 24">
          <a:extLst>
            <a:ext uri="{FF2B5EF4-FFF2-40B4-BE49-F238E27FC236}">
              <a16:creationId xmlns:a16="http://schemas.microsoft.com/office/drawing/2014/main" id="{00000000-0008-0000-1A00-000018640000}"/>
            </a:ext>
          </a:extLst>
        </xdr:cNvPr>
        <xdr:cNvSpPr txBox="1">
          <a:spLocks noChangeArrowheads="1"/>
        </xdr:cNvSpPr>
      </xdr:nvSpPr>
      <xdr:spPr bwMode="auto">
        <a:xfrm>
          <a:off x="2314575" y="389572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42</xdr:col>
      <xdr:colOff>38100</xdr:colOff>
      <xdr:row>20</xdr:row>
      <xdr:rowOff>0</xdr:rowOff>
    </xdr:from>
    <xdr:to>
      <xdr:col>46</xdr:col>
      <xdr:colOff>0</xdr:colOff>
      <xdr:row>20</xdr:row>
      <xdr:rowOff>209550</xdr:rowOff>
    </xdr:to>
    <xdr:sp macro="" textlink="">
      <xdr:nvSpPr>
        <xdr:cNvPr id="25625" name="Text Box 25">
          <a:extLst>
            <a:ext uri="{FF2B5EF4-FFF2-40B4-BE49-F238E27FC236}">
              <a16:creationId xmlns:a16="http://schemas.microsoft.com/office/drawing/2014/main" id="{00000000-0008-0000-1A00-000019640000}"/>
            </a:ext>
          </a:extLst>
        </xdr:cNvPr>
        <xdr:cNvSpPr txBox="1">
          <a:spLocks noChangeArrowheads="1"/>
        </xdr:cNvSpPr>
      </xdr:nvSpPr>
      <xdr:spPr bwMode="auto">
        <a:xfrm>
          <a:off x="3238500" y="38957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54</xdr:col>
      <xdr:colOff>47625</xdr:colOff>
      <xdr:row>20</xdr:row>
      <xdr:rowOff>0</xdr:rowOff>
    </xdr:from>
    <xdr:to>
      <xdr:col>57</xdr:col>
      <xdr:colOff>57150</xdr:colOff>
      <xdr:row>20</xdr:row>
      <xdr:rowOff>228600</xdr:rowOff>
    </xdr:to>
    <xdr:sp macro="" textlink="">
      <xdr:nvSpPr>
        <xdr:cNvPr id="25626" name="Text Box 26">
          <a:extLst>
            <a:ext uri="{FF2B5EF4-FFF2-40B4-BE49-F238E27FC236}">
              <a16:creationId xmlns:a16="http://schemas.microsoft.com/office/drawing/2014/main" id="{00000000-0008-0000-1A00-00001A640000}"/>
            </a:ext>
          </a:extLst>
        </xdr:cNvPr>
        <xdr:cNvSpPr txBox="1">
          <a:spLocks noChangeArrowheads="1"/>
        </xdr:cNvSpPr>
      </xdr:nvSpPr>
      <xdr:spPr bwMode="auto">
        <a:xfrm>
          <a:off x="4162425" y="3895725"/>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66</xdr:col>
      <xdr:colOff>28575</xdr:colOff>
      <xdr:row>20</xdr:row>
      <xdr:rowOff>0</xdr:rowOff>
    </xdr:from>
    <xdr:to>
      <xdr:col>69</xdr:col>
      <xdr:colOff>19050</xdr:colOff>
      <xdr:row>20</xdr:row>
      <xdr:rowOff>228600</xdr:rowOff>
    </xdr:to>
    <xdr:sp macro="" textlink="">
      <xdr:nvSpPr>
        <xdr:cNvPr id="25627" name="Text Box 27">
          <a:extLst>
            <a:ext uri="{FF2B5EF4-FFF2-40B4-BE49-F238E27FC236}">
              <a16:creationId xmlns:a16="http://schemas.microsoft.com/office/drawing/2014/main" id="{00000000-0008-0000-1A00-00001B640000}"/>
            </a:ext>
          </a:extLst>
        </xdr:cNvPr>
        <xdr:cNvSpPr txBox="1">
          <a:spLocks noChangeArrowheads="1"/>
        </xdr:cNvSpPr>
      </xdr:nvSpPr>
      <xdr:spPr bwMode="auto">
        <a:xfrm>
          <a:off x="5057775" y="38957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xdr:from>
      <xdr:col>132</xdr:col>
      <xdr:colOff>0</xdr:colOff>
      <xdr:row>25</xdr:row>
      <xdr:rowOff>0</xdr:rowOff>
    </xdr:from>
    <xdr:to>
      <xdr:col>138</xdr:col>
      <xdr:colOff>28575</xdr:colOff>
      <xdr:row>25</xdr:row>
      <xdr:rowOff>0</xdr:rowOff>
    </xdr:to>
    <xdr:sp macro="" textlink="">
      <xdr:nvSpPr>
        <xdr:cNvPr id="25630" name="Text Box 30">
          <a:extLst>
            <a:ext uri="{FF2B5EF4-FFF2-40B4-BE49-F238E27FC236}">
              <a16:creationId xmlns:a16="http://schemas.microsoft.com/office/drawing/2014/main" id="{00000000-0008-0000-1A00-00001E640000}"/>
            </a:ext>
          </a:extLst>
        </xdr:cNvPr>
        <xdr:cNvSpPr txBox="1">
          <a:spLocks noChangeArrowheads="1"/>
        </xdr:cNvSpPr>
      </xdr:nvSpPr>
      <xdr:spPr bwMode="auto">
        <a:xfrm>
          <a:off x="10058400" y="5019675"/>
          <a:ext cx="342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a:t>
          </a:r>
        </a:p>
      </xdr:txBody>
    </xdr:sp>
    <xdr:clientData/>
  </xdr:twoCellAnchor>
  <xdr:twoCellAnchor editAs="oneCell">
    <xdr:from>
      <xdr:col>81</xdr:col>
      <xdr:colOff>28575</xdr:colOff>
      <xdr:row>20</xdr:row>
      <xdr:rowOff>0</xdr:rowOff>
    </xdr:from>
    <xdr:to>
      <xdr:col>84</xdr:col>
      <xdr:colOff>19050</xdr:colOff>
      <xdr:row>20</xdr:row>
      <xdr:rowOff>228600</xdr:rowOff>
    </xdr:to>
    <xdr:sp macro="" textlink="">
      <xdr:nvSpPr>
        <xdr:cNvPr id="25634" name="Text Box 34">
          <a:extLst>
            <a:ext uri="{FF2B5EF4-FFF2-40B4-BE49-F238E27FC236}">
              <a16:creationId xmlns:a16="http://schemas.microsoft.com/office/drawing/2014/main" id="{00000000-0008-0000-1A00-000022640000}"/>
            </a:ext>
          </a:extLst>
        </xdr:cNvPr>
        <xdr:cNvSpPr txBox="1">
          <a:spLocks noChangeArrowheads="1"/>
        </xdr:cNvSpPr>
      </xdr:nvSpPr>
      <xdr:spPr bwMode="auto">
        <a:xfrm>
          <a:off x="6200775" y="38957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96</xdr:col>
      <xdr:colOff>38100</xdr:colOff>
      <xdr:row>20</xdr:row>
      <xdr:rowOff>0</xdr:rowOff>
    </xdr:from>
    <xdr:to>
      <xdr:col>99</xdr:col>
      <xdr:colOff>28575</xdr:colOff>
      <xdr:row>20</xdr:row>
      <xdr:rowOff>228600</xdr:rowOff>
    </xdr:to>
    <xdr:sp macro="" textlink="">
      <xdr:nvSpPr>
        <xdr:cNvPr id="25635" name="Text Box 35">
          <a:extLst>
            <a:ext uri="{FF2B5EF4-FFF2-40B4-BE49-F238E27FC236}">
              <a16:creationId xmlns:a16="http://schemas.microsoft.com/office/drawing/2014/main" id="{00000000-0008-0000-1A00-000023640000}"/>
            </a:ext>
          </a:extLst>
        </xdr:cNvPr>
        <xdr:cNvSpPr txBox="1">
          <a:spLocks noChangeArrowheads="1"/>
        </xdr:cNvSpPr>
      </xdr:nvSpPr>
      <xdr:spPr bwMode="auto">
        <a:xfrm>
          <a:off x="7353300" y="38957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25636" name="Group 36">
          <a:extLst>
            <a:ext uri="{FF2B5EF4-FFF2-40B4-BE49-F238E27FC236}">
              <a16:creationId xmlns:a16="http://schemas.microsoft.com/office/drawing/2014/main" id="{00000000-0008-0000-1A00-000024640000}"/>
            </a:ext>
          </a:extLst>
        </xdr:cNvPr>
        <xdr:cNvGrpSpPr>
          <a:grpSpLocks/>
        </xdr:cNvGrpSpPr>
      </xdr:nvGrpSpPr>
      <xdr:grpSpPr bwMode="auto">
        <a:xfrm>
          <a:off x="10285319" y="38100"/>
          <a:ext cx="273424" cy="261657"/>
          <a:chOff x="1067" y="288"/>
          <a:chExt cx="29" cy="27"/>
        </a:xfrm>
      </xdr:grpSpPr>
      <xdr:sp macro="" textlink="">
        <xdr:nvSpPr>
          <xdr:cNvPr id="25637" name="Oval 37">
            <a:extLst>
              <a:ext uri="{FF2B5EF4-FFF2-40B4-BE49-F238E27FC236}">
                <a16:creationId xmlns:a16="http://schemas.microsoft.com/office/drawing/2014/main" id="{00000000-0008-0000-1A00-0000256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5638" name="Text Box 38">
            <a:extLst>
              <a:ext uri="{FF2B5EF4-FFF2-40B4-BE49-F238E27FC236}">
                <a16:creationId xmlns:a16="http://schemas.microsoft.com/office/drawing/2014/main" id="{00000000-0008-0000-1A00-0000266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25</xdr:col>
      <xdr:colOff>47625</xdr:colOff>
      <xdr:row>1</xdr:row>
      <xdr:rowOff>38100</xdr:rowOff>
    </xdr:from>
    <xdr:to>
      <xdr:col>27</xdr:col>
      <xdr:colOff>57150</xdr:colOff>
      <xdr:row>2</xdr:row>
      <xdr:rowOff>47625</xdr:rowOff>
    </xdr:to>
    <xdr:sp macro="" textlink="">
      <xdr:nvSpPr>
        <xdr:cNvPr id="26625" name="Text Box 1">
          <a:extLst>
            <a:ext uri="{FF2B5EF4-FFF2-40B4-BE49-F238E27FC236}">
              <a16:creationId xmlns:a16="http://schemas.microsoft.com/office/drawing/2014/main" id="{00000000-0008-0000-1B00-000001680000}"/>
            </a:ext>
          </a:extLst>
        </xdr:cNvPr>
        <xdr:cNvSpPr txBox="1">
          <a:spLocks noChangeArrowheads="1"/>
        </xdr:cNvSpPr>
      </xdr:nvSpPr>
      <xdr:spPr bwMode="auto">
        <a:xfrm>
          <a:off x="19526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38100</xdr:rowOff>
    </xdr:from>
    <xdr:to>
      <xdr:col>31</xdr:col>
      <xdr:colOff>66675</xdr:colOff>
      <xdr:row>2</xdr:row>
      <xdr:rowOff>47625</xdr:rowOff>
    </xdr:to>
    <xdr:sp macro="" textlink="">
      <xdr:nvSpPr>
        <xdr:cNvPr id="26626" name="Text Box 2">
          <a:extLst>
            <a:ext uri="{FF2B5EF4-FFF2-40B4-BE49-F238E27FC236}">
              <a16:creationId xmlns:a16="http://schemas.microsoft.com/office/drawing/2014/main" id="{00000000-0008-0000-1B00-000002680000}"/>
            </a:ext>
          </a:extLst>
        </xdr:cNvPr>
        <xdr:cNvSpPr txBox="1">
          <a:spLocks noChangeArrowheads="1"/>
        </xdr:cNvSpPr>
      </xdr:nvSpPr>
      <xdr:spPr bwMode="auto">
        <a:xfrm>
          <a:off x="2266950"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38100</xdr:rowOff>
    </xdr:from>
    <xdr:ext cx="116541" cy="156883"/>
    <xdr:sp macro="" textlink="">
      <xdr:nvSpPr>
        <xdr:cNvPr id="26627" name="Text Box 3">
          <a:extLst>
            <a:ext uri="{FF2B5EF4-FFF2-40B4-BE49-F238E27FC236}">
              <a16:creationId xmlns:a16="http://schemas.microsoft.com/office/drawing/2014/main" id="{00000000-0008-0000-1B00-000003680000}"/>
            </a:ext>
          </a:extLst>
        </xdr:cNvPr>
        <xdr:cNvSpPr txBox="1">
          <a:spLocks noChangeArrowheads="1"/>
        </xdr:cNvSpPr>
      </xdr:nvSpPr>
      <xdr:spPr bwMode="auto">
        <a:xfrm>
          <a:off x="55245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4</xdr:row>
      <xdr:rowOff>0</xdr:rowOff>
    </xdr:from>
    <xdr:to>
      <xdr:col>31</xdr:col>
      <xdr:colOff>0</xdr:colOff>
      <xdr:row>4</xdr:row>
      <xdr:rowOff>0</xdr:rowOff>
    </xdr:to>
    <xdr:sp macro="" textlink="">
      <xdr:nvSpPr>
        <xdr:cNvPr id="26628" name="Line 4">
          <a:extLst>
            <a:ext uri="{FF2B5EF4-FFF2-40B4-BE49-F238E27FC236}">
              <a16:creationId xmlns:a16="http://schemas.microsoft.com/office/drawing/2014/main" id="{00000000-0008-0000-1B00-000004680000}"/>
            </a:ext>
          </a:extLst>
        </xdr:cNvPr>
        <xdr:cNvSpPr>
          <a:spLocks noChangeShapeType="1"/>
        </xdr:cNvSpPr>
      </xdr:nvSpPr>
      <xdr:spPr bwMode="auto">
        <a:xfrm>
          <a:off x="476250" y="7905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109</xdr:col>
      <xdr:colOff>9525</xdr:colOff>
      <xdr:row>10</xdr:row>
      <xdr:rowOff>180975</xdr:rowOff>
    </xdr:from>
    <xdr:to>
      <xdr:col>111</xdr:col>
      <xdr:colOff>66675</xdr:colOff>
      <xdr:row>11</xdr:row>
      <xdr:rowOff>180975</xdr:rowOff>
    </xdr:to>
    <xdr:sp macro="" textlink="">
      <xdr:nvSpPr>
        <xdr:cNvPr id="26629" name="Text Box 5">
          <a:extLst>
            <a:ext uri="{FF2B5EF4-FFF2-40B4-BE49-F238E27FC236}">
              <a16:creationId xmlns:a16="http://schemas.microsoft.com/office/drawing/2014/main" id="{00000000-0008-0000-1B00-000005680000}"/>
            </a:ext>
          </a:extLst>
        </xdr:cNvPr>
        <xdr:cNvSpPr txBox="1">
          <a:spLocks noChangeArrowheads="1"/>
        </xdr:cNvSpPr>
      </xdr:nvSpPr>
      <xdr:spPr bwMode="auto">
        <a:xfrm>
          <a:off x="8315325" y="20383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21</xdr:col>
      <xdr:colOff>57150</xdr:colOff>
      <xdr:row>10</xdr:row>
      <xdr:rowOff>38100</xdr:rowOff>
    </xdr:from>
    <xdr:to>
      <xdr:col>24</xdr:col>
      <xdr:colOff>9525</xdr:colOff>
      <xdr:row>11</xdr:row>
      <xdr:rowOff>38100</xdr:rowOff>
    </xdr:to>
    <xdr:sp macro="" textlink="">
      <xdr:nvSpPr>
        <xdr:cNvPr id="26630" name="Text Box 6">
          <a:extLst>
            <a:ext uri="{FF2B5EF4-FFF2-40B4-BE49-F238E27FC236}">
              <a16:creationId xmlns:a16="http://schemas.microsoft.com/office/drawing/2014/main" id="{00000000-0008-0000-1B00-000006680000}"/>
            </a:ext>
          </a:extLst>
        </xdr:cNvPr>
        <xdr:cNvSpPr txBox="1">
          <a:spLocks noChangeArrowheads="1"/>
        </xdr:cNvSpPr>
      </xdr:nvSpPr>
      <xdr:spPr bwMode="auto">
        <a:xfrm>
          <a:off x="1657350" y="18954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30</xdr:col>
      <xdr:colOff>9525</xdr:colOff>
      <xdr:row>10</xdr:row>
      <xdr:rowOff>180975</xdr:rowOff>
    </xdr:from>
    <xdr:to>
      <xdr:col>33</xdr:col>
      <xdr:colOff>38100</xdr:colOff>
      <xdr:row>11</xdr:row>
      <xdr:rowOff>133350</xdr:rowOff>
    </xdr:to>
    <xdr:sp macro="" textlink="">
      <xdr:nvSpPr>
        <xdr:cNvPr id="26633" name="Text Box 9">
          <a:extLst>
            <a:ext uri="{FF2B5EF4-FFF2-40B4-BE49-F238E27FC236}">
              <a16:creationId xmlns:a16="http://schemas.microsoft.com/office/drawing/2014/main" id="{00000000-0008-0000-1B00-000009680000}"/>
            </a:ext>
          </a:extLst>
        </xdr:cNvPr>
        <xdr:cNvSpPr txBox="1">
          <a:spLocks noChangeArrowheads="1"/>
        </xdr:cNvSpPr>
      </xdr:nvSpPr>
      <xdr:spPr bwMode="auto">
        <a:xfrm>
          <a:off x="2295525" y="2038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42</xdr:col>
      <xdr:colOff>19050</xdr:colOff>
      <xdr:row>10</xdr:row>
      <xdr:rowOff>180975</xdr:rowOff>
    </xdr:from>
    <xdr:to>
      <xdr:col>45</xdr:col>
      <xdr:colOff>38100</xdr:colOff>
      <xdr:row>11</xdr:row>
      <xdr:rowOff>133350</xdr:rowOff>
    </xdr:to>
    <xdr:sp macro="" textlink="">
      <xdr:nvSpPr>
        <xdr:cNvPr id="26634" name="Text Box 10">
          <a:extLst>
            <a:ext uri="{FF2B5EF4-FFF2-40B4-BE49-F238E27FC236}">
              <a16:creationId xmlns:a16="http://schemas.microsoft.com/office/drawing/2014/main" id="{00000000-0008-0000-1B00-00000A680000}"/>
            </a:ext>
          </a:extLst>
        </xdr:cNvPr>
        <xdr:cNvSpPr txBox="1">
          <a:spLocks noChangeArrowheads="1"/>
        </xdr:cNvSpPr>
      </xdr:nvSpPr>
      <xdr:spPr bwMode="auto">
        <a:xfrm>
          <a:off x="32194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54</xdr:col>
      <xdr:colOff>9525</xdr:colOff>
      <xdr:row>10</xdr:row>
      <xdr:rowOff>180975</xdr:rowOff>
    </xdr:from>
    <xdr:to>
      <xdr:col>57</xdr:col>
      <xdr:colOff>28575</xdr:colOff>
      <xdr:row>11</xdr:row>
      <xdr:rowOff>133350</xdr:rowOff>
    </xdr:to>
    <xdr:sp macro="" textlink="">
      <xdr:nvSpPr>
        <xdr:cNvPr id="26635" name="Text Box 11">
          <a:extLst>
            <a:ext uri="{FF2B5EF4-FFF2-40B4-BE49-F238E27FC236}">
              <a16:creationId xmlns:a16="http://schemas.microsoft.com/office/drawing/2014/main" id="{00000000-0008-0000-1B00-00000B680000}"/>
            </a:ext>
          </a:extLst>
        </xdr:cNvPr>
        <xdr:cNvSpPr txBox="1">
          <a:spLocks noChangeArrowheads="1"/>
        </xdr:cNvSpPr>
      </xdr:nvSpPr>
      <xdr:spPr bwMode="auto">
        <a:xfrm>
          <a:off x="4124325"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66</xdr:col>
      <xdr:colOff>9525</xdr:colOff>
      <xdr:row>10</xdr:row>
      <xdr:rowOff>180975</xdr:rowOff>
    </xdr:from>
    <xdr:to>
      <xdr:col>69</xdr:col>
      <xdr:colOff>38100</xdr:colOff>
      <xdr:row>11</xdr:row>
      <xdr:rowOff>133350</xdr:rowOff>
    </xdr:to>
    <xdr:sp macro="" textlink="">
      <xdr:nvSpPr>
        <xdr:cNvPr id="26638" name="Text Box 14">
          <a:extLst>
            <a:ext uri="{FF2B5EF4-FFF2-40B4-BE49-F238E27FC236}">
              <a16:creationId xmlns:a16="http://schemas.microsoft.com/office/drawing/2014/main" id="{00000000-0008-0000-1B00-00000E680000}"/>
            </a:ext>
          </a:extLst>
        </xdr:cNvPr>
        <xdr:cNvSpPr txBox="1">
          <a:spLocks noChangeArrowheads="1"/>
        </xdr:cNvSpPr>
      </xdr:nvSpPr>
      <xdr:spPr bwMode="auto">
        <a:xfrm>
          <a:off x="5038725" y="2038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81</xdr:col>
      <xdr:colOff>19050</xdr:colOff>
      <xdr:row>10</xdr:row>
      <xdr:rowOff>180975</xdr:rowOff>
    </xdr:from>
    <xdr:to>
      <xdr:col>84</xdr:col>
      <xdr:colOff>38100</xdr:colOff>
      <xdr:row>11</xdr:row>
      <xdr:rowOff>133350</xdr:rowOff>
    </xdr:to>
    <xdr:sp macro="" textlink="">
      <xdr:nvSpPr>
        <xdr:cNvPr id="26639" name="Text Box 15">
          <a:extLst>
            <a:ext uri="{FF2B5EF4-FFF2-40B4-BE49-F238E27FC236}">
              <a16:creationId xmlns:a16="http://schemas.microsoft.com/office/drawing/2014/main" id="{00000000-0008-0000-1B00-00000F680000}"/>
            </a:ext>
          </a:extLst>
        </xdr:cNvPr>
        <xdr:cNvSpPr txBox="1">
          <a:spLocks noChangeArrowheads="1"/>
        </xdr:cNvSpPr>
      </xdr:nvSpPr>
      <xdr:spPr bwMode="auto">
        <a:xfrm>
          <a:off x="61912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xdr:txBody>
    </xdr:sp>
    <xdr:clientData/>
  </xdr:twoCellAnchor>
  <xdr:twoCellAnchor editAs="oneCell">
    <xdr:from>
      <xdr:col>96</xdr:col>
      <xdr:colOff>19050</xdr:colOff>
      <xdr:row>10</xdr:row>
      <xdr:rowOff>180975</xdr:rowOff>
    </xdr:from>
    <xdr:to>
      <xdr:col>99</xdr:col>
      <xdr:colOff>38100</xdr:colOff>
      <xdr:row>11</xdr:row>
      <xdr:rowOff>133350</xdr:rowOff>
    </xdr:to>
    <xdr:sp macro="" textlink="">
      <xdr:nvSpPr>
        <xdr:cNvPr id="26640" name="Text Box 16">
          <a:extLst>
            <a:ext uri="{FF2B5EF4-FFF2-40B4-BE49-F238E27FC236}">
              <a16:creationId xmlns:a16="http://schemas.microsoft.com/office/drawing/2014/main" id="{00000000-0008-0000-1B00-000010680000}"/>
            </a:ext>
          </a:extLst>
        </xdr:cNvPr>
        <xdr:cNvSpPr txBox="1">
          <a:spLocks noChangeArrowheads="1"/>
        </xdr:cNvSpPr>
      </xdr:nvSpPr>
      <xdr:spPr bwMode="auto">
        <a:xfrm>
          <a:off x="73342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a:t>
          </a:r>
        </a:p>
      </xdr:txBody>
    </xdr:sp>
    <xdr:clientData/>
  </xdr:twoCellAnchor>
  <xdr:twoCellAnchor editAs="oneCell">
    <xdr:from>
      <xdr:col>30</xdr:col>
      <xdr:colOff>9525</xdr:colOff>
      <xdr:row>18</xdr:row>
      <xdr:rowOff>0</xdr:rowOff>
    </xdr:from>
    <xdr:to>
      <xdr:col>33</xdr:col>
      <xdr:colOff>38100</xdr:colOff>
      <xdr:row>18</xdr:row>
      <xdr:rowOff>219075</xdr:rowOff>
    </xdr:to>
    <xdr:sp macro="" textlink="">
      <xdr:nvSpPr>
        <xdr:cNvPr id="26647" name="Text Box 23">
          <a:extLst>
            <a:ext uri="{FF2B5EF4-FFF2-40B4-BE49-F238E27FC236}">
              <a16:creationId xmlns:a16="http://schemas.microsoft.com/office/drawing/2014/main" id="{00000000-0008-0000-1B00-000017680000}"/>
            </a:ext>
          </a:extLst>
        </xdr:cNvPr>
        <xdr:cNvSpPr txBox="1">
          <a:spLocks noChangeArrowheads="1"/>
        </xdr:cNvSpPr>
      </xdr:nvSpPr>
      <xdr:spPr bwMode="auto">
        <a:xfrm>
          <a:off x="2295525" y="4019550"/>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42</xdr:col>
      <xdr:colOff>19050</xdr:colOff>
      <xdr:row>18</xdr:row>
      <xdr:rowOff>0</xdr:rowOff>
    </xdr:from>
    <xdr:to>
      <xdr:col>45</xdr:col>
      <xdr:colOff>57150</xdr:colOff>
      <xdr:row>18</xdr:row>
      <xdr:rowOff>209550</xdr:rowOff>
    </xdr:to>
    <xdr:sp macro="" textlink="">
      <xdr:nvSpPr>
        <xdr:cNvPr id="26648" name="Text Box 24">
          <a:extLst>
            <a:ext uri="{FF2B5EF4-FFF2-40B4-BE49-F238E27FC236}">
              <a16:creationId xmlns:a16="http://schemas.microsoft.com/office/drawing/2014/main" id="{00000000-0008-0000-1B00-000018680000}"/>
            </a:ext>
          </a:extLst>
        </xdr:cNvPr>
        <xdr:cNvSpPr txBox="1">
          <a:spLocks noChangeArrowheads="1"/>
        </xdr:cNvSpPr>
      </xdr:nvSpPr>
      <xdr:spPr bwMode="auto">
        <a:xfrm>
          <a:off x="3219450" y="40195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54</xdr:col>
      <xdr:colOff>28575</xdr:colOff>
      <xdr:row>18</xdr:row>
      <xdr:rowOff>0</xdr:rowOff>
    </xdr:from>
    <xdr:to>
      <xdr:col>57</xdr:col>
      <xdr:colOff>38100</xdr:colOff>
      <xdr:row>18</xdr:row>
      <xdr:rowOff>228600</xdr:rowOff>
    </xdr:to>
    <xdr:sp macro="" textlink="">
      <xdr:nvSpPr>
        <xdr:cNvPr id="26649" name="Text Box 25">
          <a:extLst>
            <a:ext uri="{FF2B5EF4-FFF2-40B4-BE49-F238E27FC236}">
              <a16:creationId xmlns:a16="http://schemas.microsoft.com/office/drawing/2014/main" id="{00000000-0008-0000-1B00-000019680000}"/>
            </a:ext>
          </a:extLst>
        </xdr:cNvPr>
        <xdr:cNvSpPr txBox="1">
          <a:spLocks noChangeArrowheads="1"/>
        </xdr:cNvSpPr>
      </xdr:nvSpPr>
      <xdr:spPr bwMode="auto">
        <a:xfrm>
          <a:off x="4143375" y="4019550"/>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66</xdr:col>
      <xdr:colOff>9525</xdr:colOff>
      <xdr:row>18</xdr:row>
      <xdr:rowOff>0</xdr:rowOff>
    </xdr:from>
    <xdr:to>
      <xdr:col>69</xdr:col>
      <xdr:colOff>0</xdr:colOff>
      <xdr:row>18</xdr:row>
      <xdr:rowOff>228600</xdr:rowOff>
    </xdr:to>
    <xdr:sp macro="" textlink="">
      <xdr:nvSpPr>
        <xdr:cNvPr id="26650" name="Text Box 26">
          <a:extLst>
            <a:ext uri="{FF2B5EF4-FFF2-40B4-BE49-F238E27FC236}">
              <a16:creationId xmlns:a16="http://schemas.microsoft.com/office/drawing/2014/main" id="{00000000-0008-0000-1B00-00001A680000}"/>
            </a:ext>
          </a:extLst>
        </xdr:cNvPr>
        <xdr:cNvSpPr txBox="1">
          <a:spLocks noChangeArrowheads="1"/>
        </xdr:cNvSpPr>
      </xdr:nvSpPr>
      <xdr:spPr bwMode="auto">
        <a:xfrm>
          <a:off x="5038725" y="40195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81</xdr:col>
      <xdr:colOff>9525</xdr:colOff>
      <xdr:row>18</xdr:row>
      <xdr:rowOff>0</xdr:rowOff>
    </xdr:from>
    <xdr:to>
      <xdr:col>84</xdr:col>
      <xdr:colOff>0</xdr:colOff>
      <xdr:row>18</xdr:row>
      <xdr:rowOff>228600</xdr:rowOff>
    </xdr:to>
    <xdr:sp macro="" textlink="">
      <xdr:nvSpPr>
        <xdr:cNvPr id="26655" name="Text Box 31">
          <a:extLst>
            <a:ext uri="{FF2B5EF4-FFF2-40B4-BE49-F238E27FC236}">
              <a16:creationId xmlns:a16="http://schemas.microsoft.com/office/drawing/2014/main" id="{00000000-0008-0000-1B00-00001F680000}"/>
            </a:ext>
          </a:extLst>
        </xdr:cNvPr>
        <xdr:cNvSpPr txBox="1">
          <a:spLocks noChangeArrowheads="1"/>
        </xdr:cNvSpPr>
      </xdr:nvSpPr>
      <xdr:spPr bwMode="auto">
        <a:xfrm>
          <a:off x="6181725" y="40195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96</xdr:col>
      <xdr:colOff>19050</xdr:colOff>
      <xdr:row>18</xdr:row>
      <xdr:rowOff>0</xdr:rowOff>
    </xdr:from>
    <xdr:to>
      <xdr:col>99</xdr:col>
      <xdr:colOff>9525</xdr:colOff>
      <xdr:row>18</xdr:row>
      <xdr:rowOff>228600</xdr:rowOff>
    </xdr:to>
    <xdr:sp macro="" textlink="">
      <xdr:nvSpPr>
        <xdr:cNvPr id="26656" name="Text Box 32">
          <a:extLst>
            <a:ext uri="{FF2B5EF4-FFF2-40B4-BE49-F238E27FC236}">
              <a16:creationId xmlns:a16="http://schemas.microsoft.com/office/drawing/2014/main" id="{00000000-0008-0000-1B00-000020680000}"/>
            </a:ext>
          </a:extLst>
        </xdr:cNvPr>
        <xdr:cNvSpPr txBox="1">
          <a:spLocks noChangeArrowheads="1"/>
        </xdr:cNvSpPr>
      </xdr:nvSpPr>
      <xdr:spPr bwMode="auto">
        <a:xfrm>
          <a:off x="7334250" y="40195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26657" name="Group 33">
          <a:extLst>
            <a:ext uri="{FF2B5EF4-FFF2-40B4-BE49-F238E27FC236}">
              <a16:creationId xmlns:a16="http://schemas.microsoft.com/office/drawing/2014/main" id="{00000000-0008-0000-1B00-000021680000}"/>
            </a:ext>
          </a:extLst>
        </xdr:cNvPr>
        <xdr:cNvGrpSpPr>
          <a:grpSpLocks/>
        </xdr:cNvGrpSpPr>
      </xdr:nvGrpSpPr>
      <xdr:grpSpPr bwMode="auto">
        <a:xfrm>
          <a:off x="10285319" y="38100"/>
          <a:ext cx="273424" cy="261657"/>
          <a:chOff x="1067" y="288"/>
          <a:chExt cx="29" cy="27"/>
        </a:xfrm>
      </xdr:grpSpPr>
      <xdr:sp macro="" textlink="">
        <xdr:nvSpPr>
          <xdr:cNvPr id="26658" name="Oval 34">
            <a:extLst>
              <a:ext uri="{FF2B5EF4-FFF2-40B4-BE49-F238E27FC236}">
                <a16:creationId xmlns:a16="http://schemas.microsoft.com/office/drawing/2014/main" id="{00000000-0008-0000-1B00-00002268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659" name="Text Box 35">
            <a:extLst>
              <a:ext uri="{FF2B5EF4-FFF2-40B4-BE49-F238E27FC236}">
                <a16:creationId xmlns:a16="http://schemas.microsoft.com/office/drawing/2014/main" id="{00000000-0008-0000-1B00-00002368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19</xdr:col>
      <xdr:colOff>28575</xdr:colOff>
      <xdr:row>39</xdr:row>
      <xdr:rowOff>0</xdr:rowOff>
    </xdr:from>
    <xdr:to>
      <xdr:col>21</xdr:col>
      <xdr:colOff>57150</xdr:colOff>
      <xdr:row>39</xdr:row>
      <xdr:rowOff>180975</xdr:rowOff>
    </xdr:to>
    <xdr:sp macro="" textlink="">
      <xdr:nvSpPr>
        <xdr:cNvPr id="27750" name="Text Box 102">
          <a:extLst>
            <a:ext uri="{FF2B5EF4-FFF2-40B4-BE49-F238E27FC236}">
              <a16:creationId xmlns:a16="http://schemas.microsoft.com/office/drawing/2014/main" id="{00000000-0008-0000-1C00-0000666C0000}"/>
            </a:ext>
          </a:extLst>
        </xdr:cNvPr>
        <xdr:cNvSpPr txBox="1">
          <a:spLocks noChangeArrowheads="1"/>
        </xdr:cNvSpPr>
      </xdr:nvSpPr>
      <xdr:spPr bwMode="auto">
        <a:xfrm>
          <a:off x="1476375" y="7534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18</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74</xdr:col>
      <xdr:colOff>0</xdr:colOff>
      <xdr:row>39</xdr:row>
      <xdr:rowOff>0</xdr:rowOff>
    </xdr:from>
    <xdr:to>
      <xdr:col>76</xdr:col>
      <xdr:colOff>38100</xdr:colOff>
      <xdr:row>39</xdr:row>
      <xdr:rowOff>180975</xdr:rowOff>
    </xdr:to>
    <xdr:sp macro="" textlink="">
      <xdr:nvSpPr>
        <xdr:cNvPr id="27792" name="Text Box 144">
          <a:extLst>
            <a:ext uri="{FF2B5EF4-FFF2-40B4-BE49-F238E27FC236}">
              <a16:creationId xmlns:a16="http://schemas.microsoft.com/office/drawing/2014/main" id="{00000000-0008-0000-1C00-0000906C0000}"/>
            </a:ext>
          </a:extLst>
        </xdr:cNvPr>
        <xdr:cNvSpPr txBox="1">
          <a:spLocks noChangeArrowheads="1"/>
        </xdr:cNvSpPr>
      </xdr:nvSpPr>
      <xdr:spPr bwMode="auto">
        <a:xfrm>
          <a:off x="5638800" y="75342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0</xdr:col>
      <xdr:colOff>19050</xdr:colOff>
      <xdr:row>6</xdr:row>
      <xdr:rowOff>0</xdr:rowOff>
    </xdr:from>
    <xdr:to>
      <xdr:col>25</xdr:col>
      <xdr:colOff>0</xdr:colOff>
      <xdr:row>6</xdr:row>
      <xdr:rowOff>0</xdr:rowOff>
    </xdr:to>
    <xdr:sp macro="" textlink="">
      <xdr:nvSpPr>
        <xdr:cNvPr id="27649" name="Line 1">
          <a:extLst>
            <a:ext uri="{FF2B5EF4-FFF2-40B4-BE49-F238E27FC236}">
              <a16:creationId xmlns:a16="http://schemas.microsoft.com/office/drawing/2014/main" id="{00000000-0008-0000-1C00-0000016C0000}"/>
            </a:ext>
          </a:extLst>
        </xdr:cNvPr>
        <xdr:cNvSpPr>
          <a:spLocks noChangeShapeType="1"/>
        </xdr:cNvSpPr>
      </xdr:nvSpPr>
      <xdr:spPr bwMode="auto">
        <a:xfrm>
          <a:off x="19050" y="10191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9</xdr:col>
      <xdr:colOff>0</xdr:colOff>
      <xdr:row>11</xdr:row>
      <xdr:rowOff>0</xdr:rowOff>
    </xdr:from>
    <xdr:to>
      <xdr:col>11</xdr:col>
      <xdr:colOff>38100</xdr:colOff>
      <xdr:row>11</xdr:row>
      <xdr:rowOff>180975</xdr:rowOff>
    </xdr:to>
    <xdr:sp macro="" textlink="">
      <xdr:nvSpPr>
        <xdr:cNvPr id="27650" name="Text Box 2">
          <a:extLst>
            <a:ext uri="{FF2B5EF4-FFF2-40B4-BE49-F238E27FC236}">
              <a16:creationId xmlns:a16="http://schemas.microsoft.com/office/drawing/2014/main" id="{00000000-0008-0000-1C00-0000026C0000}"/>
            </a:ext>
          </a:extLst>
        </xdr:cNvPr>
        <xdr:cNvSpPr txBox="1">
          <a:spLocks noChangeArrowheads="1"/>
        </xdr:cNvSpPr>
      </xdr:nvSpPr>
      <xdr:spPr bwMode="auto">
        <a:xfrm>
          <a:off x="685800" y="20478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0</xdr:col>
      <xdr:colOff>9525</xdr:colOff>
      <xdr:row>10</xdr:row>
      <xdr:rowOff>28575</xdr:rowOff>
    </xdr:from>
    <xdr:to>
      <xdr:col>2</xdr:col>
      <xdr:colOff>38100</xdr:colOff>
      <xdr:row>11</xdr:row>
      <xdr:rowOff>57150</xdr:rowOff>
    </xdr:to>
    <xdr:sp macro="" textlink="">
      <xdr:nvSpPr>
        <xdr:cNvPr id="27651" name="Text Box 3">
          <a:extLst>
            <a:ext uri="{FF2B5EF4-FFF2-40B4-BE49-F238E27FC236}">
              <a16:creationId xmlns:a16="http://schemas.microsoft.com/office/drawing/2014/main" id="{00000000-0008-0000-1C00-0000036C0000}"/>
            </a:ext>
          </a:extLst>
        </xdr:cNvPr>
        <xdr:cNvSpPr txBox="1">
          <a:spLocks noChangeArrowheads="1"/>
        </xdr:cNvSpPr>
      </xdr:nvSpPr>
      <xdr:spPr bwMode="auto">
        <a:xfrm>
          <a:off x="9525" y="19240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25</xdr:col>
      <xdr:colOff>9525</xdr:colOff>
      <xdr:row>1</xdr:row>
      <xdr:rowOff>47625</xdr:rowOff>
    </xdr:from>
    <xdr:to>
      <xdr:col>27</xdr:col>
      <xdr:colOff>19050</xdr:colOff>
      <xdr:row>2</xdr:row>
      <xdr:rowOff>57150</xdr:rowOff>
    </xdr:to>
    <xdr:sp macro="" textlink="">
      <xdr:nvSpPr>
        <xdr:cNvPr id="27652" name="Text Box 4">
          <a:extLst>
            <a:ext uri="{FF2B5EF4-FFF2-40B4-BE49-F238E27FC236}">
              <a16:creationId xmlns:a16="http://schemas.microsoft.com/office/drawing/2014/main" id="{00000000-0008-0000-1C00-0000046C0000}"/>
            </a:ext>
          </a:extLst>
        </xdr:cNvPr>
        <xdr:cNvSpPr txBox="1">
          <a:spLocks noChangeArrowheads="1"/>
        </xdr:cNvSpPr>
      </xdr:nvSpPr>
      <xdr:spPr bwMode="auto">
        <a:xfrm>
          <a:off x="191452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30</xdr:col>
      <xdr:colOff>0</xdr:colOff>
      <xdr:row>1</xdr:row>
      <xdr:rowOff>47625</xdr:rowOff>
    </xdr:from>
    <xdr:to>
      <xdr:col>32</xdr:col>
      <xdr:colOff>9525</xdr:colOff>
      <xdr:row>2</xdr:row>
      <xdr:rowOff>57150</xdr:rowOff>
    </xdr:to>
    <xdr:sp macro="" textlink="">
      <xdr:nvSpPr>
        <xdr:cNvPr id="27653" name="Text Box 5">
          <a:extLst>
            <a:ext uri="{FF2B5EF4-FFF2-40B4-BE49-F238E27FC236}">
              <a16:creationId xmlns:a16="http://schemas.microsoft.com/office/drawing/2014/main" id="{00000000-0008-0000-1C00-0000056C0000}"/>
            </a:ext>
          </a:extLst>
        </xdr:cNvPr>
        <xdr:cNvSpPr txBox="1">
          <a:spLocks noChangeArrowheads="1"/>
        </xdr:cNvSpPr>
      </xdr:nvSpPr>
      <xdr:spPr bwMode="auto">
        <a:xfrm>
          <a:off x="2286000"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editAs="oneCell">
    <xdr:from>
      <xdr:col>7</xdr:col>
      <xdr:colOff>9525</xdr:colOff>
      <xdr:row>1</xdr:row>
      <xdr:rowOff>47625</xdr:rowOff>
    </xdr:from>
    <xdr:to>
      <xdr:col>9</xdr:col>
      <xdr:colOff>19050</xdr:colOff>
      <xdr:row>2</xdr:row>
      <xdr:rowOff>57150</xdr:rowOff>
    </xdr:to>
    <xdr:sp macro="" textlink="">
      <xdr:nvSpPr>
        <xdr:cNvPr id="27654" name="Text Box 6">
          <a:extLst>
            <a:ext uri="{FF2B5EF4-FFF2-40B4-BE49-F238E27FC236}">
              <a16:creationId xmlns:a16="http://schemas.microsoft.com/office/drawing/2014/main" id="{00000000-0008-0000-1C00-0000066C0000}"/>
            </a:ext>
          </a:extLst>
        </xdr:cNvPr>
        <xdr:cNvSpPr txBox="1">
          <a:spLocks noChangeArrowheads="1"/>
        </xdr:cNvSpPr>
      </xdr:nvSpPr>
      <xdr:spPr bwMode="auto">
        <a:xfrm>
          <a:off x="54292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editAs="oneCell">
    <xdr:from>
      <xdr:col>18</xdr:col>
      <xdr:colOff>0</xdr:colOff>
      <xdr:row>11</xdr:row>
      <xdr:rowOff>0</xdr:rowOff>
    </xdr:from>
    <xdr:to>
      <xdr:col>20</xdr:col>
      <xdr:colOff>38100</xdr:colOff>
      <xdr:row>11</xdr:row>
      <xdr:rowOff>180975</xdr:rowOff>
    </xdr:to>
    <xdr:sp macro="" textlink="">
      <xdr:nvSpPr>
        <xdr:cNvPr id="27655" name="Text Box 7">
          <a:extLst>
            <a:ext uri="{FF2B5EF4-FFF2-40B4-BE49-F238E27FC236}">
              <a16:creationId xmlns:a16="http://schemas.microsoft.com/office/drawing/2014/main" id="{00000000-0008-0000-1C00-0000076C0000}"/>
            </a:ext>
          </a:extLst>
        </xdr:cNvPr>
        <xdr:cNvSpPr txBox="1">
          <a:spLocks noChangeArrowheads="1"/>
        </xdr:cNvSpPr>
      </xdr:nvSpPr>
      <xdr:spPr bwMode="auto">
        <a:xfrm>
          <a:off x="1371600" y="20478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9525</xdr:colOff>
      <xdr:row>11</xdr:row>
      <xdr:rowOff>0</xdr:rowOff>
    </xdr:from>
    <xdr:to>
      <xdr:col>38</xdr:col>
      <xdr:colOff>38099</xdr:colOff>
      <xdr:row>11</xdr:row>
      <xdr:rowOff>180975</xdr:rowOff>
    </xdr:to>
    <xdr:sp macro="" textlink="">
      <xdr:nvSpPr>
        <xdr:cNvPr id="27656" name="Text Box 8">
          <a:extLst>
            <a:ext uri="{FF2B5EF4-FFF2-40B4-BE49-F238E27FC236}">
              <a16:creationId xmlns:a16="http://schemas.microsoft.com/office/drawing/2014/main" id="{00000000-0008-0000-1C00-0000086C0000}"/>
            </a:ext>
          </a:extLst>
        </xdr:cNvPr>
        <xdr:cNvSpPr txBox="1">
          <a:spLocks noChangeArrowheads="1"/>
        </xdr:cNvSpPr>
      </xdr:nvSpPr>
      <xdr:spPr bwMode="auto">
        <a:xfrm>
          <a:off x="20669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33</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45</xdr:col>
      <xdr:colOff>0</xdr:colOff>
      <xdr:row>11</xdr:row>
      <xdr:rowOff>0</xdr:rowOff>
    </xdr:from>
    <xdr:to>
      <xdr:col>47</xdr:col>
      <xdr:colOff>38101</xdr:colOff>
      <xdr:row>11</xdr:row>
      <xdr:rowOff>180975</xdr:rowOff>
    </xdr:to>
    <xdr:sp macro="" textlink="">
      <xdr:nvSpPr>
        <xdr:cNvPr id="27657" name="Text Box 9">
          <a:extLst>
            <a:ext uri="{FF2B5EF4-FFF2-40B4-BE49-F238E27FC236}">
              <a16:creationId xmlns:a16="http://schemas.microsoft.com/office/drawing/2014/main" id="{00000000-0008-0000-1C00-0000096C0000}"/>
            </a:ext>
          </a:extLst>
        </xdr:cNvPr>
        <xdr:cNvSpPr txBox="1">
          <a:spLocks noChangeArrowheads="1"/>
        </xdr:cNvSpPr>
      </xdr:nvSpPr>
      <xdr:spPr bwMode="auto">
        <a:xfrm>
          <a:off x="2743200" y="20478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41</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9525</xdr:colOff>
      <xdr:row>11</xdr:row>
      <xdr:rowOff>0</xdr:rowOff>
    </xdr:from>
    <xdr:to>
      <xdr:col>56</xdr:col>
      <xdr:colOff>38100</xdr:colOff>
      <xdr:row>11</xdr:row>
      <xdr:rowOff>180975</xdr:rowOff>
    </xdr:to>
    <xdr:sp macro="" textlink="">
      <xdr:nvSpPr>
        <xdr:cNvPr id="27658" name="Text Box 10">
          <a:extLst>
            <a:ext uri="{FF2B5EF4-FFF2-40B4-BE49-F238E27FC236}">
              <a16:creationId xmlns:a16="http://schemas.microsoft.com/office/drawing/2014/main" id="{00000000-0008-0000-1C00-00000A6C0000}"/>
            </a:ext>
          </a:extLst>
        </xdr:cNvPr>
        <xdr:cNvSpPr txBox="1">
          <a:spLocks noChangeArrowheads="1"/>
        </xdr:cNvSpPr>
      </xdr:nvSpPr>
      <xdr:spPr bwMode="auto">
        <a:xfrm>
          <a:off x="34385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a:t>
          </a:r>
          <a:r>
            <a:rPr lang="en-US" altLang="ja-JP" sz="600" b="0" i="0" u="none" strike="noStrike" baseline="0">
              <a:solidFill>
                <a:srgbClr val="000000"/>
              </a:solidFill>
              <a:latin typeface="ＭＳ Ｐゴシック"/>
              <a:ea typeface="ＭＳ Ｐゴシック"/>
            </a:rPr>
            <a:t>8</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63</xdr:col>
      <xdr:colOff>9525</xdr:colOff>
      <xdr:row>11</xdr:row>
      <xdr:rowOff>0</xdr:rowOff>
    </xdr:from>
    <xdr:to>
      <xdr:col>65</xdr:col>
      <xdr:colOff>38100</xdr:colOff>
      <xdr:row>11</xdr:row>
      <xdr:rowOff>180975</xdr:rowOff>
    </xdr:to>
    <xdr:sp macro="" textlink="">
      <xdr:nvSpPr>
        <xdr:cNvPr id="27659" name="Text Box 11">
          <a:extLst>
            <a:ext uri="{FF2B5EF4-FFF2-40B4-BE49-F238E27FC236}">
              <a16:creationId xmlns:a16="http://schemas.microsoft.com/office/drawing/2014/main" id="{00000000-0008-0000-1C00-00000B6C0000}"/>
            </a:ext>
          </a:extLst>
        </xdr:cNvPr>
        <xdr:cNvSpPr txBox="1">
          <a:spLocks noChangeArrowheads="1"/>
        </xdr:cNvSpPr>
      </xdr:nvSpPr>
      <xdr:spPr bwMode="auto">
        <a:xfrm>
          <a:off x="41243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a:t>
          </a:r>
          <a:r>
            <a:rPr lang="en-US" altLang="ja-JP" sz="600" b="0" i="0" u="none" strike="noStrike" baseline="0">
              <a:solidFill>
                <a:srgbClr val="000000"/>
              </a:solidFill>
              <a:latin typeface="ＭＳ Ｐゴシック"/>
              <a:ea typeface="ＭＳ Ｐゴシック"/>
            </a:rPr>
            <a:t>7</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72</xdr:col>
      <xdr:colOff>9525</xdr:colOff>
      <xdr:row>11</xdr:row>
      <xdr:rowOff>0</xdr:rowOff>
    </xdr:from>
    <xdr:to>
      <xdr:col>74</xdr:col>
      <xdr:colOff>38100</xdr:colOff>
      <xdr:row>11</xdr:row>
      <xdr:rowOff>180975</xdr:rowOff>
    </xdr:to>
    <xdr:sp macro="" textlink="">
      <xdr:nvSpPr>
        <xdr:cNvPr id="27660" name="Text Box 12">
          <a:extLst>
            <a:ext uri="{FF2B5EF4-FFF2-40B4-BE49-F238E27FC236}">
              <a16:creationId xmlns:a16="http://schemas.microsoft.com/office/drawing/2014/main" id="{00000000-0008-0000-1C00-00000C6C0000}"/>
            </a:ext>
          </a:extLst>
        </xdr:cNvPr>
        <xdr:cNvSpPr txBox="1">
          <a:spLocks noChangeArrowheads="1"/>
        </xdr:cNvSpPr>
      </xdr:nvSpPr>
      <xdr:spPr bwMode="auto">
        <a:xfrm>
          <a:off x="48101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65</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81</xdr:col>
      <xdr:colOff>9525</xdr:colOff>
      <xdr:row>11</xdr:row>
      <xdr:rowOff>0</xdr:rowOff>
    </xdr:from>
    <xdr:to>
      <xdr:col>83</xdr:col>
      <xdr:colOff>38099</xdr:colOff>
      <xdr:row>11</xdr:row>
      <xdr:rowOff>180975</xdr:rowOff>
    </xdr:to>
    <xdr:sp macro="" textlink="">
      <xdr:nvSpPr>
        <xdr:cNvPr id="27661" name="Text Box 13">
          <a:extLst>
            <a:ext uri="{FF2B5EF4-FFF2-40B4-BE49-F238E27FC236}">
              <a16:creationId xmlns:a16="http://schemas.microsoft.com/office/drawing/2014/main" id="{00000000-0008-0000-1C00-00000D6C0000}"/>
            </a:ext>
          </a:extLst>
        </xdr:cNvPr>
        <xdr:cNvSpPr txBox="1">
          <a:spLocks noChangeArrowheads="1"/>
        </xdr:cNvSpPr>
      </xdr:nvSpPr>
      <xdr:spPr bwMode="auto">
        <a:xfrm>
          <a:off x="54959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73</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xdr:col>
      <xdr:colOff>38100</xdr:colOff>
      <xdr:row>11</xdr:row>
      <xdr:rowOff>0</xdr:rowOff>
    </xdr:from>
    <xdr:to>
      <xdr:col>12</xdr:col>
      <xdr:colOff>66675</xdr:colOff>
      <xdr:row>11</xdr:row>
      <xdr:rowOff>180975</xdr:rowOff>
    </xdr:to>
    <xdr:sp macro="" textlink="">
      <xdr:nvSpPr>
        <xdr:cNvPr id="27664" name="Text Box 16">
          <a:extLst>
            <a:ext uri="{FF2B5EF4-FFF2-40B4-BE49-F238E27FC236}">
              <a16:creationId xmlns:a16="http://schemas.microsoft.com/office/drawing/2014/main" id="{00000000-0008-0000-1C00-0000106C0000}"/>
            </a:ext>
          </a:extLst>
        </xdr:cNvPr>
        <xdr:cNvSpPr txBox="1">
          <a:spLocks noChangeArrowheads="1"/>
        </xdr:cNvSpPr>
      </xdr:nvSpPr>
      <xdr:spPr bwMode="auto">
        <a:xfrm>
          <a:off x="800100"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19</xdr:col>
      <xdr:colOff>38100</xdr:colOff>
      <xdr:row>11</xdr:row>
      <xdr:rowOff>0</xdr:rowOff>
    </xdr:from>
    <xdr:to>
      <xdr:col>21</xdr:col>
      <xdr:colOff>66675</xdr:colOff>
      <xdr:row>11</xdr:row>
      <xdr:rowOff>180975</xdr:rowOff>
    </xdr:to>
    <xdr:sp macro="" textlink="">
      <xdr:nvSpPr>
        <xdr:cNvPr id="27665" name="Text Box 17">
          <a:extLst>
            <a:ext uri="{FF2B5EF4-FFF2-40B4-BE49-F238E27FC236}">
              <a16:creationId xmlns:a16="http://schemas.microsoft.com/office/drawing/2014/main" id="{00000000-0008-0000-1C00-0000116C0000}"/>
            </a:ext>
          </a:extLst>
        </xdr:cNvPr>
        <xdr:cNvSpPr txBox="1">
          <a:spLocks noChangeArrowheads="1"/>
        </xdr:cNvSpPr>
      </xdr:nvSpPr>
      <xdr:spPr bwMode="auto">
        <a:xfrm>
          <a:off x="1485900"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28</xdr:col>
      <xdr:colOff>31704</xdr:colOff>
      <xdr:row>11</xdr:row>
      <xdr:rowOff>0</xdr:rowOff>
    </xdr:from>
    <xdr:to>
      <xdr:col>30</xdr:col>
      <xdr:colOff>63454</xdr:colOff>
      <xdr:row>11</xdr:row>
      <xdr:rowOff>180975</xdr:rowOff>
    </xdr:to>
    <xdr:sp macro="" textlink="">
      <xdr:nvSpPr>
        <xdr:cNvPr id="27666" name="Text Box 18">
          <a:extLst>
            <a:ext uri="{FF2B5EF4-FFF2-40B4-BE49-F238E27FC236}">
              <a16:creationId xmlns:a16="http://schemas.microsoft.com/office/drawing/2014/main" id="{00000000-0008-0000-1C00-0000126C0000}"/>
            </a:ext>
          </a:extLst>
        </xdr:cNvPr>
        <xdr:cNvSpPr txBox="1">
          <a:spLocks noChangeArrowheads="1"/>
        </xdr:cNvSpPr>
      </xdr:nvSpPr>
      <xdr:spPr bwMode="auto">
        <a:xfrm>
          <a:off x="2254204" y="20478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37</xdr:col>
      <xdr:colOff>22179</xdr:colOff>
      <xdr:row>11</xdr:row>
      <xdr:rowOff>0</xdr:rowOff>
    </xdr:from>
    <xdr:to>
      <xdr:col>39</xdr:col>
      <xdr:colOff>50754</xdr:colOff>
      <xdr:row>11</xdr:row>
      <xdr:rowOff>180975</xdr:rowOff>
    </xdr:to>
    <xdr:sp macro="" textlink="">
      <xdr:nvSpPr>
        <xdr:cNvPr id="27667" name="Text Box 19">
          <a:extLst>
            <a:ext uri="{FF2B5EF4-FFF2-40B4-BE49-F238E27FC236}">
              <a16:creationId xmlns:a16="http://schemas.microsoft.com/office/drawing/2014/main" id="{00000000-0008-0000-1C00-0000136C0000}"/>
            </a:ext>
          </a:extLst>
        </xdr:cNvPr>
        <xdr:cNvSpPr txBox="1">
          <a:spLocks noChangeArrowheads="1"/>
        </xdr:cNvSpPr>
      </xdr:nvSpPr>
      <xdr:spPr bwMode="auto">
        <a:xfrm>
          <a:off x="2959054" y="2047875"/>
          <a:ext cx="1873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46</xdr:col>
      <xdr:colOff>31704</xdr:colOff>
      <xdr:row>11</xdr:row>
      <xdr:rowOff>0</xdr:rowOff>
    </xdr:from>
    <xdr:to>
      <xdr:col>48</xdr:col>
      <xdr:colOff>63455</xdr:colOff>
      <xdr:row>11</xdr:row>
      <xdr:rowOff>180975</xdr:rowOff>
    </xdr:to>
    <xdr:sp macro="" textlink="">
      <xdr:nvSpPr>
        <xdr:cNvPr id="27668" name="Text Box 20">
          <a:extLst>
            <a:ext uri="{FF2B5EF4-FFF2-40B4-BE49-F238E27FC236}">
              <a16:creationId xmlns:a16="http://schemas.microsoft.com/office/drawing/2014/main" id="{00000000-0008-0000-1C00-0000146C0000}"/>
            </a:ext>
          </a:extLst>
        </xdr:cNvPr>
        <xdr:cNvSpPr txBox="1">
          <a:spLocks noChangeArrowheads="1"/>
        </xdr:cNvSpPr>
      </xdr:nvSpPr>
      <xdr:spPr bwMode="auto">
        <a:xfrm>
          <a:off x="3682954" y="2047875"/>
          <a:ext cx="190501"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55</xdr:col>
      <xdr:colOff>31704</xdr:colOff>
      <xdr:row>11</xdr:row>
      <xdr:rowOff>0</xdr:rowOff>
    </xdr:from>
    <xdr:to>
      <xdr:col>57</xdr:col>
      <xdr:colOff>62519</xdr:colOff>
      <xdr:row>11</xdr:row>
      <xdr:rowOff>180975</xdr:rowOff>
    </xdr:to>
    <xdr:sp macro="" textlink="">
      <xdr:nvSpPr>
        <xdr:cNvPr id="27669" name="Text Box 21">
          <a:extLst>
            <a:ext uri="{FF2B5EF4-FFF2-40B4-BE49-F238E27FC236}">
              <a16:creationId xmlns:a16="http://schemas.microsoft.com/office/drawing/2014/main" id="{00000000-0008-0000-1C00-0000156C0000}"/>
            </a:ext>
          </a:extLst>
        </xdr:cNvPr>
        <xdr:cNvSpPr txBox="1">
          <a:spLocks noChangeArrowheads="1"/>
        </xdr:cNvSpPr>
      </xdr:nvSpPr>
      <xdr:spPr bwMode="auto">
        <a:xfrm>
          <a:off x="4397329" y="2047875"/>
          <a:ext cx="18956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64</xdr:col>
      <xdr:colOff>31704</xdr:colOff>
      <xdr:row>11</xdr:row>
      <xdr:rowOff>0</xdr:rowOff>
    </xdr:from>
    <xdr:to>
      <xdr:col>66</xdr:col>
      <xdr:colOff>63455</xdr:colOff>
      <xdr:row>11</xdr:row>
      <xdr:rowOff>180975</xdr:rowOff>
    </xdr:to>
    <xdr:sp macro="" textlink="">
      <xdr:nvSpPr>
        <xdr:cNvPr id="27670" name="Text Box 22">
          <a:extLst>
            <a:ext uri="{FF2B5EF4-FFF2-40B4-BE49-F238E27FC236}">
              <a16:creationId xmlns:a16="http://schemas.microsoft.com/office/drawing/2014/main" id="{00000000-0008-0000-1C00-0000166C0000}"/>
            </a:ext>
          </a:extLst>
        </xdr:cNvPr>
        <xdr:cNvSpPr txBox="1">
          <a:spLocks noChangeArrowheads="1"/>
        </xdr:cNvSpPr>
      </xdr:nvSpPr>
      <xdr:spPr bwMode="auto">
        <a:xfrm>
          <a:off x="5111704" y="2047875"/>
          <a:ext cx="190501"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editAs="oneCell">
    <xdr:from>
      <xdr:col>73</xdr:col>
      <xdr:colOff>31704</xdr:colOff>
      <xdr:row>11</xdr:row>
      <xdr:rowOff>0</xdr:rowOff>
    </xdr:from>
    <xdr:to>
      <xdr:col>75</xdr:col>
      <xdr:colOff>62519</xdr:colOff>
      <xdr:row>11</xdr:row>
      <xdr:rowOff>180975</xdr:rowOff>
    </xdr:to>
    <xdr:sp macro="" textlink="">
      <xdr:nvSpPr>
        <xdr:cNvPr id="27671" name="Text Box 23">
          <a:extLst>
            <a:ext uri="{FF2B5EF4-FFF2-40B4-BE49-F238E27FC236}">
              <a16:creationId xmlns:a16="http://schemas.microsoft.com/office/drawing/2014/main" id="{00000000-0008-0000-1C00-0000176C0000}"/>
            </a:ext>
          </a:extLst>
        </xdr:cNvPr>
        <xdr:cNvSpPr txBox="1">
          <a:spLocks noChangeArrowheads="1"/>
        </xdr:cNvSpPr>
      </xdr:nvSpPr>
      <xdr:spPr bwMode="auto">
        <a:xfrm>
          <a:off x="5826079" y="2047875"/>
          <a:ext cx="18956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9</xdr:col>
      <xdr:colOff>9525</xdr:colOff>
      <xdr:row>18</xdr:row>
      <xdr:rowOff>0</xdr:rowOff>
    </xdr:from>
    <xdr:to>
      <xdr:col>11</xdr:col>
      <xdr:colOff>38100</xdr:colOff>
      <xdr:row>18</xdr:row>
      <xdr:rowOff>180975</xdr:rowOff>
    </xdr:to>
    <xdr:sp macro="" textlink="">
      <xdr:nvSpPr>
        <xdr:cNvPr id="27673" name="Text Box 25">
          <a:extLst>
            <a:ext uri="{FF2B5EF4-FFF2-40B4-BE49-F238E27FC236}">
              <a16:creationId xmlns:a16="http://schemas.microsoft.com/office/drawing/2014/main" id="{00000000-0008-0000-1C00-0000196C0000}"/>
            </a:ext>
          </a:extLst>
        </xdr:cNvPr>
        <xdr:cNvSpPr txBox="1">
          <a:spLocks noChangeArrowheads="1"/>
        </xdr:cNvSpPr>
      </xdr:nvSpPr>
      <xdr:spPr bwMode="auto">
        <a:xfrm>
          <a:off x="695325" y="3419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0</xdr:col>
      <xdr:colOff>9525</xdr:colOff>
      <xdr:row>17</xdr:row>
      <xdr:rowOff>38100</xdr:rowOff>
    </xdr:from>
    <xdr:to>
      <xdr:col>2</xdr:col>
      <xdr:colOff>38100</xdr:colOff>
      <xdr:row>18</xdr:row>
      <xdr:rowOff>66675</xdr:rowOff>
    </xdr:to>
    <xdr:sp macro="" textlink="">
      <xdr:nvSpPr>
        <xdr:cNvPr id="27674" name="Text Box 26">
          <a:extLst>
            <a:ext uri="{FF2B5EF4-FFF2-40B4-BE49-F238E27FC236}">
              <a16:creationId xmlns:a16="http://schemas.microsoft.com/office/drawing/2014/main" id="{00000000-0008-0000-1C00-00001A6C0000}"/>
            </a:ext>
          </a:extLst>
        </xdr:cNvPr>
        <xdr:cNvSpPr txBox="1">
          <a:spLocks noChangeArrowheads="1"/>
        </xdr:cNvSpPr>
      </xdr:nvSpPr>
      <xdr:spPr bwMode="auto">
        <a:xfrm>
          <a:off x="9525" y="33051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18</xdr:col>
      <xdr:colOff>9525</xdr:colOff>
      <xdr:row>18</xdr:row>
      <xdr:rowOff>0</xdr:rowOff>
    </xdr:from>
    <xdr:to>
      <xdr:col>20</xdr:col>
      <xdr:colOff>38100</xdr:colOff>
      <xdr:row>18</xdr:row>
      <xdr:rowOff>180975</xdr:rowOff>
    </xdr:to>
    <xdr:sp macro="" textlink="">
      <xdr:nvSpPr>
        <xdr:cNvPr id="27675" name="Text Box 27">
          <a:extLst>
            <a:ext uri="{FF2B5EF4-FFF2-40B4-BE49-F238E27FC236}">
              <a16:creationId xmlns:a16="http://schemas.microsoft.com/office/drawing/2014/main" id="{00000000-0008-0000-1C00-00001B6C0000}"/>
            </a:ext>
          </a:extLst>
        </xdr:cNvPr>
        <xdr:cNvSpPr txBox="1">
          <a:spLocks noChangeArrowheads="1"/>
        </xdr:cNvSpPr>
      </xdr:nvSpPr>
      <xdr:spPr bwMode="auto">
        <a:xfrm>
          <a:off x="1381125" y="3419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27</xdr:col>
      <xdr:colOff>9525</xdr:colOff>
      <xdr:row>18</xdr:row>
      <xdr:rowOff>0</xdr:rowOff>
    </xdr:from>
    <xdr:to>
      <xdr:col>29</xdr:col>
      <xdr:colOff>38100</xdr:colOff>
      <xdr:row>18</xdr:row>
      <xdr:rowOff>180975</xdr:rowOff>
    </xdr:to>
    <xdr:sp macro="" textlink="">
      <xdr:nvSpPr>
        <xdr:cNvPr id="27676" name="Text Box 28">
          <a:extLst>
            <a:ext uri="{FF2B5EF4-FFF2-40B4-BE49-F238E27FC236}">
              <a16:creationId xmlns:a16="http://schemas.microsoft.com/office/drawing/2014/main" id="{00000000-0008-0000-1C00-00001C6C0000}"/>
            </a:ext>
          </a:extLst>
        </xdr:cNvPr>
        <xdr:cNvSpPr txBox="1">
          <a:spLocks noChangeArrowheads="1"/>
        </xdr:cNvSpPr>
      </xdr:nvSpPr>
      <xdr:spPr bwMode="auto">
        <a:xfrm>
          <a:off x="2066925" y="3419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25</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9525</xdr:colOff>
      <xdr:row>17</xdr:row>
      <xdr:rowOff>142875</xdr:rowOff>
    </xdr:from>
    <xdr:to>
      <xdr:col>38</xdr:col>
      <xdr:colOff>38099</xdr:colOff>
      <xdr:row>18</xdr:row>
      <xdr:rowOff>171450</xdr:rowOff>
    </xdr:to>
    <xdr:sp macro="" textlink="">
      <xdr:nvSpPr>
        <xdr:cNvPr id="27680" name="Text Box 32">
          <a:extLst>
            <a:ext uri="{FF2B5EF4-FFF2-40B4-BE49-F238E27FC236}">
              <a16:creationId xmlns:a16="http://schemas.microsoft.com/office/drawing/2014/main" id="{00000000-0008-0000-1C00-0000206C0000}"/>
            </a:ext>
          </a:extLst>
        </xdr:cNvPr>
        <xdr:cNvSpPr txBox="1">
          <a:spLocks noChangeArrowheads="1"/>
        </xdr:cNvSpPr>
      </xdr:nvSpPr>
      <xdr:spPr bwMode="auto">
        <a:xfrm>
          <a:off x="4810125" y="34099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32</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9525</xdr:colOff>
      <xdr:row>17</xdr:row>
      <xdr:rowOff>142875</xdr:rowOff>
    </xdr:from>
    <xdr:to>
      <xdr:col>56</xdr:col>
      <xdr:colOff>38100</xdr:colOff>
      <xdr:row>18</xdr:row>
      <xdr:rowOff>171450</xdr:rowOff>
    </xdr:to>
    <xdr:sp macro="" textlink="">
      <xdr:nvSpPr>
        <xdr:cNvPr id="27681" name="Text Box 33">
          <a:extLst>
            <a:ext uri="{FF2B5EF4-FFF2-40B4-BE49-F238E27FC236}">
              <a16:creationId xmlns:a16="http://schemas.microsoft.com/office/drawing/2014/main" id="{00000000-0008-0000-1C00-0000216C0000}"/>
            </a:ext>
          </a:extLst>
        </xdr:cNvPr>
        <xdr:cNvSpPr txBox="1">
          <a:spLocks noChangeArrowheads="1"/>
        </xdr:cNvSpPr>
      </xdr:nvSpPr>
      <xdr:spPr bwMode="auto">
        <a:xfrm>
          <a:off x="5495925" y="34099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44</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61</xdr:col>
      <xdr:colOff>38100</xdr:colOff>
      <xdr:row>17</xdr:row>
      <xdr:rowOff>142875</xdr:rowOff>
    </xdr:from>
    <xdr:to>
      <xdr:col>63</xdr:col>
      <xdr:colOff>66675</xdr:colOff>
      <xdr:row>18</xdr:row>
      <xdr:rowOff>171450</xdr:rowOff>
    </xdr:to>
    <xdr:sp macro="" textlink="">
      <xdr:nvSpPr>
        <xdr:cNvPr id="27682" name="Text Box 34">
          <a:extLst>
            <a:ext uri="{FF2B5EF4-FFF2-40B4-BE49-F238E27FC236}">
              <a16:creationId xmlns:a16="http://schemas.microsoft.com/office/drawing/2014/main" id="{00000000-0008-0000-1C00-0000226C0000}"/>
            </a:ext>
          </a:extLst>
        </xdr:cNvPr>
        <xdr:cNvSpPr txBox="1">
          <a:spLocks noChangeArrowheads="1"/>
        </xdr:cNvSpPr>
      </xdr:nvSpPr>
      <xdr:spPr bwMode="auto">
        <a:xfrm>
          <a:off x="6057900" y="34099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50</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119</xdr:col>
      <xdr:colOff>11111</xdr:colOff>
      <xdr:row>10</xdr:row>
      <xdr:rowOff>142873</xdr:rowOff>
    </xdr:from>
    <xdr:to>
      <xdr:col>121</xdr:col>
      <xdr:colOff>42861</xdr:colOff>
      <xdr:row>11</xdr:row>
      <xdr:rowOff>173036</xdr:rowOff>
    </xdr:to>
    <xdr:sp macro="" textlink="">
      <xdr:nvSpPr>
        <xdr:cNvPr id="27683" name="Text Box 35">
          <a:extLst>
            <a:ext uri="{FF2B5EF4-FFF2-40B4-BE49-F238E27FC236}">
              <a16:creationId xmlns:a16="http://schemas.microsoft.com/office/drawing/2014/main" id="{00000000-0008-0000-1C00-0000236C0000}"/>
            </a:ext>
          </a:extLst>
        </xdr:cNvPr>
        <xdr:cNvSpPr txBox="1">
          <a:spLocks noChangeArrowheads="1"/>
        </xdr:cNvSpPr>
      </xdr:nvSpPr>
      <xdr:spPr bwMode="auto">
        <a:xfrm>
          <a:off x="9456736" y="2039936"/>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p>
      </xdr:txBody>
    </xdr:sp>
    <xdr:clientData/>
  </xdr:twoCellAnchor>
  <xdr:twoCellAnchor editAs="oneCell">
    <xdr:from>
      <xdr:col>10</xdr:col>
      <xdr:colOff>50754</xdr:colOff>
      <xdr:row>18</xdr:row>
      <xdr:rowOff>0</xdr:rowOff>
    </xdr:from>
    <xdr:to>
      <xdr:col>13</xdr:col>
      <xdr:colOff>3129</xdr:colOff>
      <xdr:row>18</xdr:row>
      <xdr:rowOff>180975</xdr:rowOff>
    </xdr:to>
    <xdr:sp macro="" textlink="">
      <xdr:nvSpPr>
        <xdr:cNvPr id="27684" name="Text Box 36">
          <a:extLst>
            <a:ext uri="{FF2B5EF4-FFF2-40B4-BE49-F238E27FC236}">
              <a16:creationId xmlns:a16="http://schemas.microsoft.com/office/drawing/2014/main" id="{00000000-0008-0000-1C00-0000246C0000}"/>
            </a:ext>
          </a:extLst>
        </xdr:cNvPr>
        <xdr:cNvSpPr txBox="1">
          <a:spLocks noChangeArrowheads="1"/>
        </xdr:cNvSpPr>
      </xdr:nvSpPr>
      <xdr:spPr bwMode="auto">
        <a:xfrm>
          <a:off x="844504" y="34131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p>
      </xdr:txBody>
    </xdr:sp>
    <xdr:clientData/>
  </xdr:twoCellAnchor>
  <xdr:twoCellAnchor editAs="oneCell">
    <xdr:from>
      <xdr:col>19</xdr:col>
      <xdr:colOff>50754</xdr:colOff>
      <xdr:row>18</xdr:row>
      <xdr:rowOff>0</xdr:rowOff>
    </xdr:from>
    <xdr:to>
      <xdr:col>22</xdr:col>
      <xdr:colOff>3129</xdr:colOff>
      <xdr:row>18</xdr:row>
      <xdr:rowOff>180975</xdr:rowOff>
    </xdr:to>
    <xdr:sp macro="" textlink="">
      <xdr:nvSpPr>
        <xdr:cNvPr id="27685" name="Text Box 37">
          <a:extLst>
            <a:ext uri="{FF2B5EF4-FFF2-40B4-BE49-F238E27FC236}">
              <a16:creationId xmlns:a16="http://schemas.microsoft.com/office/drawing/2014/main" id="{00000000-0008-0000-1C00-0000256C0000}"/>
            </a:ext>
          </a:extLst>
        </xdr:cNvPr>
        <xdr:cNvSpPr txBox="1">
          <a:spLocks noChangeArrowheads="1"/>
        </xdr:cNvSpPr>
      </xdr:nvSpPr>
      <xdr:spPr bwMode="auto">
        <a:xfrm>
          <a:off x="1558879" y="34131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p>
      </xdr:txBody>
    </xdr:sp>
    <xdr:clientData/>
  </xdr:twoCellAnchor>
  <xdr:twoCellAnchor editAs="oneCell">
    <xdr:from>
      <xdr:col>28</xdr:col>
      <xdr:colOff>50754</xdr:colOff>
      <xdr:row>18</xdr:row>
      <xdr:rowOff>0</xdr:rowOff>
    </xdr:from>
    <xdr:to>
      <xdr:col>31</xdr:col>
      <xdr:colOff>3129</xdr:colOff>
      <xdr:row>18</xdr:row>
      <xdr:rowOff>180975</xdr:rowOff>
    </xdr:to>
    <xdr:sp macro="" textlink="">
      <xdr:nvSpPr>
        <xdr:cNvPr id="27686" name="Text Box 38">
          <a:extLst>
            <a:ext uri="{FF2B5EF4-FFF2-40B4-BE49-F238E27FC236}">
              <a16:creationId xmlns:a16="http://schemas.microsoft.com/office/drawing/2014/main" id="{00000000-0008-0000-1C00-0000266C0000}"/>
            </a:ext>
          </a:extLst>
        </xdr:cNvPr>
        <xdr:cNvSpPr txBox="1">
          <a:spLocks noChangeArrowheads="1"/>
        </xdr:cNvSpPr>
      </xdr:nvSpPr>
      <xdr:spPr bwMode="auto">
        <a:xfrm>
          <a:off x="2273254" y="34131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タ</a:t>
          </a:r>
        </a:p>
      </xdr:txBody>
    </xdr:sp>
    <xdr:clientData/>
  </xdr:twoCellAnchor>
  <xdr:twoCellAnchor editAs="oneCell">
    <xdr:from>
      <xdr:col>37</xdr:col>
      <xdr:colOff>50754</xdr:colOff>
      <xdr:row>17</xdr:row>
      <xdr:rowOff>142875</xdr:rowOff>
    </xdr:from>
    <xdr:to>
      <xdr:col>40</xdr:col>
      <xdr:colOff>3130</xdr:colOff>
      <xdr:row>18</xdr:row>
      <xdr:rowOff>171450</xdr:rowOff>
    </xdr:to>
    <xdr:sp macro="" textlink="">
      <xdr:nvSpPr>
        <xdr:cNvPr id="27690" name="Text Box 42">
          <a:extLst>
            <a:ext uri="{FF2B5EF4-FFF2-40B4-BE49-F238E27FC236}">
              <a16:creationId xmlns:a16="http://schemas.microsoft.com/office/drawing/2014/main" id="{00000000-0008-0000-1C00-00002A6C0000}"/>
            </a:ext>
          </a:extLst>
        </xdr:cNvPr>
        <xdr:cNvSpPr txBox="1">
          <a:spLocks noChangeArrowheads="1"/>
        </xdr:cNvSpPr>
      </xdr:nvSpPr>
      <xdr:spPr bwMode="auto">
        <a:xfrm>
          <a:off x="5130754" y="3405188"/>
          <a:ext cx="190500" cy="179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チ</a:t>
          </a:r>
        </a:p>
      </xdr:txBody>
    </xdr:sp>
    <xdr:clientData/>
  </xdr:twoCellAnchor>
  <xdr:twoCellAnchor editAs="oneCell">
    <xdr:from>
      <xdr:col>55</xdr:col>
      <xdr:colOff>31748</xdr:colOff>
      <xdr:row>17</xdr:row>
      <xdr:rowOff>142872</xdr:rowOff>
    </xdr:from>
    <xdr:to>
      <xdr:col>57</xdr:col>
      <xdr:colOff>69848</xdr:colOff>
      <xdr:row>18</xdr:row>
      <xdr:rowOff>173035</xdr:rowOff>
    </xdr:to>
    <xdr:sp macro="" textlink="">
      <xdr:nvSpPr>
        <xdr:cNvPr id="27691" name="Text Box 43">
          <a:extLst>
            <a:ext uri="{FF2B5EF4-FFF2-40B4-BE49-F238E27FC236}">
              <a16:creationId xmlns:a16="http://schemas.microsoft.com/office/drawing/2014/main" id="{00000000-0008-0000-1C00-00002B6C0000}"/>
            </a:ext>
          </a:extLst>
        </xdr:cNvPr>
        <xdr:cNvSpPr txBox="1">
          <a:spLocks noChangeArrowheads="1"/>
        </xdr:cNvSpPr>
      </xdr:nvSpPr>
      <xdr:spPr bwMode="auto">
        <a:xfrm>
          <a:off x="5826123" y="3405185"/>
          <a:ext cx="196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テ</a:t>
          </a:r>
        </a:p>
      </xdr:txBody>
    </xdr:sp>
    <xdr:clientData/>
  </xdr:twoCellAnchor>
  <xdr:twoCellAnchor editAs="oneCell">
    <xdr:from>
      <xdr:col>9</xdr:col>
      <xdr:colOff>9525</xdr:colOff>
      <xdr:row>25</xdr:row>
      <xdr:rowOff>0</xdr:rowOff>
    </xdr:from>
    <xdr:to>
      <xdr:col>11</xdr:col>
      <xdr:colOff>38100</xdr:colOff>
      <xdr:row>25</xdr:row>
      <xdr:rowOff>180975</xdr:rowOff>
    </xdr:to>
    <xdr:sp macro="" textlink="">
      <xdr:nvSpPr>
        <xdr:cNvPr id="27709" name="Text Box 61">
          <a:extLst>
            <a:ext uri="{FF2B5EF4-FFF2-40B4-BE49-F238E27FC236}">
              <a16:creationId xmlns:a16="http://schemas.microsoft.com/office/drawing/2014/main" id="{00000000-0008-0000-1C00-00003D6C0000}"/>
            </a:ext>
          </a:extLst>
        </xdr:cNvPr>
        <xdr:cNvSpPr txBox="1">
          <a:spLocks noChangeArrowheads="1"/>
        </xdr:cNvSpPr>
      </xdr:nvSpPr>
      <xdr:spPr bwMode="auto">
        <a:xfrm>
          <a:off x="695325" y="4791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0</xdr:col>
      <xdr:colOff>9525</xdr:colOff>
      <xdr:row>24</xdr:row>
      <xdr:rowOff>38100</xdr:rowOff>
    </xdr:from>
    <xdr:to>
      <xdr:col>2</xdr:col>
      <xdr:colOff>38100</xdr:colOff>
      <xdr:row>25</xdr:row>
      <xdr:rowOff>66675</xdr:rowOff>
    </xdr:to>
    <xdr:sp macro="" textlink="">
      <xdr:nvSpPr>
        <xdr:cNvPr id="27710" name="Text Box 62">
          <a:extLst>
            <a:ext uri="{FF2B5EF4-FFF2-40B4-BE49-F238E27FC236}">
              <a16:creationId xmlns:a16="http://schemas.microsoft.com/office/drawing/2014/main" id="{00000000-0008-0000-1C00-00003E6C0000}"/>
            </a:ext>
          </a:extLst>
        </xdr:cNvPr>
        <xdr:cNvSpPr txBox="1">
          <a:spLocks noChangeArrowheads="1"/>
        </xdr:cNvSpPr>
      </xdr:nvSpPr>
      <xdr:spPr bwMode="auto">
        <a:xfrm>
          <a:off x="9525" y="46767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18</xdr:col>
      <xdr:colOff>19050</xdr:colOff>
      <xdr:row>25</xdr:row>
      <xdr:rowOff>0</xdr:rowOff>
    </xdr:from>
    <xdr:to>
      <xdr:col>20</xdr:col>
      <xdr:colOff>47625</xdr:colOff>
      <xdr:row>25</xdr:row>
      <xdr:rowOff>180975</xdr:rowOff>
    </xdr:to>
    <xdr:sp macro="" textlink="">
      <xdr:nvSpPr>
        <xdr:cNvPr id="27711" name="Text Box 63">
          <a:extLst>
            <a:ext uri="{FF2B5EF4-FFF2-40B4-BE49-F238E27FC236}">
              <a16:creationId xmlns:a16="http://schemas.microsoft.com/office/drawing/2014/main" id="{00000000-0008-0000-1C00-00003F6C0000}"/>
            </a:ext>
          </a:extLst>
        </xdr:cNvPr>
        <xdr:cNvSpPr txBox="1">
          <a:spLocks noChangeArrowheads="1"/>
        </xdr:cNvSpPr>
      </xdr:nvSpPr>
      <xdr:spPr bwMode="auto">
        <a:xfrm>
          <a:off x="1390650" y="4791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27</xdr:col>
      <xdr:colOff>19050</xdr:colOff>
      <xdr:row>25</xdr:row>
      <xdr:rowOff>0</xdr:rowOff>
    </xdr:from>
    <xdr:to>
      <xdr:col>29</xdr:col>
      <xdr:colOff>47625</xdr:colOff>
      <xdr:row>25</xdr:row>
      <xdr:rowOff>180975</xdr:rowOff>
    </xdr:to>
    <xdr:sp macro="" textlink="">
      <xdr:nvSpPr>
        <xdr:cNvPr id="27712" name="Text Box 64">
          <a:extLst>
            <a:ext uri="{FF2B5EF4-FFF2-40B4-BE49-F238E27FC236}">
              <a16:creationId xmlns:a16="http://schemas.microsoft.com/office/drawing/2014/main" id="{00000000-0008-0000-1C00-0000406C0000}"/>
            </a:ext>
          </a:extLst>
        </xdr:cNvPr>
        <xdr:cNvSpPr txBox="1">
          <a:spLocks noChangeArrowheads="1"/>
        </xdr:cNvSpPr>
      </xdr:nvSpPr>
      <xdr:spPr bwMode="auto">
        <a:xfrm>
          <a:off x="2076450" y="4791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28</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9525</xdr:colOff>
      <xdr:row>25</xdr:row>
      <xdr:rowOff>0</xdr:rowOff>
    </xdr:from>
    <xdr:to>
      <xdr:col>38</xdr:col>
      <xdr:colOff>38100</xdr:colOff>
      <xdr:row>25</xdr:row>
      <xdr:rowOff>180975</xdr:rowOff>
    </xdr:to>
    <xdr:sp macro="" textlink="">
      <xdr:nvSpPr>
        <xdr:cNvPr id="27713" name="Text Box 65">
          <a:extLst>
            <a:ext uri="{FF2B5EF4-FFF2-40B4-BE49-F238E27FC236}">
              <a16:creationId xmlns:a16="http://schemas.microsoft.com/office/drawing/2014/main" id="{00000000-0008-0000-1C00-0000416C0000}"/>
            </a:ext>
          </a:extLst>
        </xdr:cNvPr>
        <xdr:cNvSpPr txBox="1">
          <a:spLocks noChangeArrowheads="1"/>
        </xdr:cNvSpPr>
      </xdr:nvSpPr>
      <xdr:spPr bwMode="auto">
        <a:xfrm>
          <a:off x="2752725" y="4791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37</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28</xdr:col>
      <xdr:colOff>58707</xdr:colOff>
      <xdr:row>24</xdr:row>
      <xdr:rowOff>142875</xdr:rowOff>
    </xdr:from>
    <xdr:to>
      <xdr:col>31</xdr:col>
      <xdr:colOff>11082</xdr:colOff>
      <xdr:row>25</xdr:row>
      <xdr:rowOff>173038</xdr:rowOff>
    </xdr:to>
    <xdr:sp macro="" textlink="">
      <xdr:nvSpPr>
        <xdr:cNvPr id="27714" name="Text Box 66">
          <a:extLst>
            <a:ext uri="{FF2B5EF4-FFF2-40B4-BE49-F238E27FC236}">
              <a16:creationId xmlns:a16="http://schemas.microsoft.com/office/drawing/2014/main" id="{00000000-0008-0000-1C00-0000426C0000}"/>
            </a:ext>
          </a:extLst>
        </xdr:cNvPr>
        <xdr:cNvSpPr txBox="1">
          <a:spLocks noChangeArrowheads="1"/>
        </xdr:cNvSpPr>
      </xdr:nvSpPr>
      <xdr:spPr bwMode="auto">
        <a:xfrm>
          <a:off x="2255060" y="4782110"/>
          <a:ext cx="187698" cy="1870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ニ</a:t>
          </a:r>
        </a:p>
      </xdr:txBody>
    </xdr:sp>
    <xdr:clientData/>
  </xdr:twoCellAnchor>
  <xdr:twoCellAnchor editAs="oneCell">
    <xdr:from>
      <xdr:col>37</xdr:col>
      <xdr:colOff>58706</xdr:colOff>
      <xdr:row>24</xdr:row>
      <xdr:rowOff>142875</xdr:rowOff>
    </xdr:from>
    <xdr:to>
      <xdr:col>40</xdr:col>
      <xdr:colOff>11082</xdr:colOff>
      <xdr:row>25</xdr:row>
      <xdr:rowOff>173038</xdr:rowOff>
    </xdr:to>
    <xdr:sp macro="" textlink="">
      <xdr:nvSpPr>
        <xdr:cNvPr id="27715" name="Text Box 67">
          <a:extLst>
            <a:ext uri="{FF2B5EF4-FFF2-40B4-BE49-F238E27FC236}">
              <a16:creationId xmlns:a16="http://schemas.microsoft.com/office/drawing/2014/main" id="{00000000-0008-0000-1C00-0000436C0000}"/>
            </a:ext>
          </a:extLst>
        </xdr:cNvPr>
        <xdr:cNvSpPr txBox="1">
          <a:spLocks noChangeArrowheads="1"/>
        </xdr:cNvSpPr>
      </xdr:nvSpPr>
      <xdr:spPr bwMode="auto">
        <a:xfrm>
          <a:off x="2961030" y="4782110"/>
          <a:ext cx="187699" cy="1870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ヌ</a:t>
          </a:r>
        </a:p>
      </xdr:txBody>
    </xdr:sp>
    <xdr:clientData/>
  </xdr:twoCellAnchor>
  <xdr:twoCellAnchor editAs="oneCell">
    <xdr:from>
      <xdr:col>46</xdr:col>
      <xdr:colOff>58707</xdr:colOff>
      <xdr:row>24</xdr:row>
      <xdr:rowOff>142875</xdr:rowOff>
    </xdr:from>
    <xdr:to>
      <xdr:col>49</xdr:col>
      <xdr:colOff>11081</xdr:colOff>
      <xdr:row>25</xdr:row>
      <xdr:rowOff>173038</xdr:rowOff>
    </xdr:to>
    <xdr:sp macro="" textlink="">
      <xdr:nvSpPr>
        <xdr:cNvPr id="27716" name="Text Box 68">
          <a:extLst>
            <a:ext uri="{FF2B5EF4-FFF2-40B4-BE49-F238E27FC236}">
              <a16:creationId xmlns:a16="http://schemas.microsoft.com/office/drawing/2014/main" id="{00000000-0008-0000-1C00-0000446C0000}"/>
            </a:ext>
          </a:extLst>
        </xdr:cNvPr>
        <xdr:cNvSpPr txBox="1">
          <a:spLocks noChangeArrowheads="1"/>
        </xdr:cNvSpPr>
      </xdr:nvSpPr>
      <xdr:spPr bwMode="auto">
        <a:xfrm>
          <a:off x="3667001" y="4782110"/>
          <a:ext cx="187698" cy="1870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ネ</a:t>
          </a:r>
        </a:p>
      </xdr:txBody>
    </xdr:sp>
    <xdr:clientData/>
  </xdr:twoCellAnchor>
  <xdr:twoCellAnchor editAs="oneCell">
    <xdr:from>
      <xdr:col>55</xdr:col>
      <xdr:colOff>71407</xdr:colOff>
      <xdr:row>24</xdr:row>
      <xdr:rowOff>142875</xdr:rowOff>
    </xdr:from>
    <xdr:to>
      <xdr:col>58</xdr:col>
      <xdr:colOff>30132</xdr:colOff>
      <xdr:row>25</xdr:row>
      <xdr:rowOff>171450</xdr:rowOff>
    </xdr:to>
    <xdr:sp macro="" textlink="">
      <xdr:nvSpPr>
        <xdr:cNvPr id="27717" name="Text Box 69">
          <a:extLst>
            <a:ext uri="{FF2B5EF4-FFF2-40B4-BE49-F238E27FC236}">
              <a16:creationId xmlns:a16="http://schemas.microsoft.com/office/drawing/2014/main" id="{00000000-0008-0000-1C00-0000456C0000}"/>
            </a:ext>
          </a:extLst>
        </xdr:cNvPr>
        <xdr:cNvSpPr txBox="1">
          <a:spLocks noChangeArrowheads="1"/>
        </xdr:cNvSpPr>
      </xdr:nvSpPr>
      <xdr:spPr bwMode="auto">
        <a:xfrm>
          <a:off x="4385672" y="4782110"/>
          <a:ext cx="194048" cy="1854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ノ</a:t>
          </a:r>
        </a:p>
      </xdr:txBody>
    </xdr:sp>
    <xdr:clientData/>
  </xdr:twoCellAnchor>
  <xdr:twoCellAnchor editAs="oneCell">
    <xdr:from>
      <xdr:col>9</xdr:col>
      <xdr:colOff>9525</xdr:colOff>
      <xdr:row>32</xdr:row>
      <xdr:rowOff>0</xdr:rowOff>
    </xdr:from>
    <xdr:to>
      <xdr:col>11</xdr:col>
      <xdr:colOff>38100</xdr:colOff>
      <xdr:row>32</xdr:row>
      <xdr:rowOff>180975</xdr:rowOff>
    </xdr:to>
    <xdr:sp macro="" textlink="">
      <xdr:nvSpPr>
        <xdr:cNvPr id="27722" name="Text Box 74">
          <a:extLst>
            <a:ext uri="{FF2B5EF4-FFF2-40B4-BE49-F238E27FC236}">
              <a16:creationId xmlns:a16="http://schemas.microsoft.com/office/drawing/2014/main" id="{00000000-0008-0000-1C00-00004A6C0000}"/>
            </a:ext>
          </a:extLst>
        </xdr:cNvPr>
        <xdr:cNvSpPr txBox="1">
          <a:spLocks noChangeArrowheads="1"/>
        </xdr:cNvSpPr>
      </xdr:nvSpPr>
      <xdr:spPr bwMode="auto">
        <a:xfrm>
          <a:off x="695325" y="61626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0</xdr:col>
      <xdr:colOff>9525</xdr:colOff>
      <xdr:row>31</xdr:row>
      <xdr:rowOff>38100</xdr:rowOff>
    </xdr:from>
    <xdr:to>
      <xdr:col>2</xdr:col>
      <xdr:colOff>38100</xdr:colOff>
      <xdr:row>32</xdr:row>
      <xdr:rowOff>66675</xdr:rowOff>
    </xdr:to>
    <xdr:sp macro="" textlink="">
      <xdr:nvSpPr>
        <xdr:cNvPr id="27723" name="Text Box 75">
          <a:extLst>
            <a:ext uri="{FF2B5EF4-FFF2-40B4-BE49-F238E27FC236}">
              <a16:creationId xmlns:a16="http://schemas.microsoft.com/office/drawing/2014/main" id="{00000000-0008-0000-1C00-00004B6C0000}"/>
            </a:ext>
          </a:extLst>
        </xdr:cNvPr>
        <xdr:cNvSpPr txBox="1">
          <a:spLocks noChangeArrowheads="1"/>
        </xdr:cNvSpPr>
      </xdr:nvSpPr>
      <xdr:spPr bwMode="auto">
        <a:xfrm>
          <a:off x="9525" y="60483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18</xdr:col>
      <xdr:colOff>0</xdr:colOff>
      <xdr:row>32</xdr:row>
      <xdr:rowOff>0</xdr:rowOff>
    </xdr:from>
    <xdr:to>
      <xdr:col>20</xdr:col>
      <xdr:colOff>38100</xdr:colOff>
      <xdr:row>32</xdr:row>
      <xdr:rowOff>180975</xdr:rowOff>
    </xdr:to>
    <xdr:sp macro="" textlink="">
      <xdr:nvSpPr>
        <xdr:cNvPr id="27724" name="Text Box 76">
          <a:extLst>
            <a:ext uri="{FF2B5EF4-FFF2-40B4-BE49-F238E27FC236}">
              <a16:creationId xmlns:a16="http://schemas.microsoft.com/office/drawing/2014/main" id="{00000000-0008-0000-1C00-00004C6C0000}"/>
            </a:ext>
          </a:extLst>
        </xdr:cNvPr>
        <xdr:cNvSpPr txBox="1">
          <a:spLocks noChangeArrowheads="1"/>
        </xdr:cNvSpPr>
      </xdr:nvSpPr>
      <xdr:spPr bwMode="auto">
        <a:xfrm>
          <a:off x="1371600" y="61626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27</xdr:col>
      <xdr:colOff>0</xdr:colOff>
      <xdr:row>32</xdr:row>
      <xdr:rowOff>0</xdr:rowOff>
    </xdr:from>
    <xdr:to>
      <xdr:col>29</xdr:col>
      <xdr:colOff>38100</xdr:colOff>
      <xdr:row>32</xdr:row>
      <xdr:rowOff>180975</xdr:rowOff>
    </xdr:to>
    <xdr:sp macro="" textlink="">
      <xdr:nvSpPr>
        <xdr:cNvPr id="27725" name="Text Box 77">
          <a:extLst>
            <a:ext uri="{FF2B5EF4-FFF2-40B4-BE49-F238E27FC236}">
              <a16:creationId xmlns:a16="http://schemas.microsoft.com/office/drawing/2014/main" id="{00000000-0008-0000-1C00-00004D6C0000}"/>
            </a:ext>
          </a:extLst>
        </xdr:cNvPr>
        <xdr:cNvSpPr txBox="1">
          <a:spLocks noChangeArrowheads="1"/>
        </xdr:cNvSpPr>
      </xdr:nvSpPr>
      <xdr:spPr bwMode="auto">
        <a:xfrm>
          <a:off x="2057400" y="61626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25</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9525</xdr:colOff>
      <xdr:row>32</xdr:row>
      <xdr:rowOff>0</xdr:rowOff>
    </xdr:from>
    <xdr:to>
      <xdr:col>38</xdr:col>
      <xdr:colOff>38100</xdr:colOff>
      <xdr:row>32</xdr:row>
      <xdr:rowOff>180975</xdr:rowOff>
    </xdr:to>
    <xdr:sp macro="" textlink="">
      <xdr:nvSpPr>
        <xdr:cNvPr id="27726" name="Text Box 78">
          <a:extLst>
            <a:ext uri="{FF2B5EF4-FFF2-40B4-BE49-F238E27FC236}">
              <a16:creationId xmlns:a16="http://schemas.microsoft.com/office/drawing/2014/main" id="{00000000-0008-0000-1C00-00004E6C0000}"/>
            </a:ext>
          </a:extLst>
        </xdr:cNvPr>
        <xdr:cNvSpPr txBox="1">
          <a:spLocks noChangeArrowheads="1"/>
        </xdr:cNvSpPr>
      </xdr:nvSpPr>
      <xdr:spPr bwMode="auto">
        <a:xfrm>
          <a:off x="2752725" y="61626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45</xdr:col>
      <xdr:colOff>9525</xdr:colOff>
      <xdr:row>32</xdr:row>
      <xdr:rowOff>0</xdr:rowOff>
    </xdr:from>
    <xdr:to>
      <xdr:col>47</xdr:col>
      <xdr:colOff>38100</xdr:colOff>
      <xdr:row>32</xdr:row>
      <xdr:rowOff>180975</xdr:rowOff>
    </xdr:to>
    <xdr:sp macro="" textlink="">
      <xdr:nvSpPr>
        <xdr:cNvPr id="27727" name="Text Box 79">
          <a:extLst>
            <a:ext uri="{FF2B5EF4-FFF2-40B4-BE49-F238E27FC236}">
              <a16:creationId xmlns:a16="http://schemas.microsoft.com/office/drawing/2014/main" id="{00000000-0008-0000-1C00-00004F6C0000}"/>
            </a:ext>
          </a:extLst>
        </xdr:cNvPr>
        <xdr:cNvSpPr txBox="1">
          <a:spLocks noChangeArrowheads="1"/>
        </xdr:cNvSpPr>
      </xdr:nvSpPr>
      <xdr:spPr bwMode="auto">
        <a:xfrm>
          <a:off x="3438525" y="61626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9525</xdr:colOff>
      <xdr:row>32</xdr:row>
      <xdr:rowOff>0</xdr:rowOff>
    </xdr:from>
    <xdr:to>
      <xdr:col>56</xdr:col>
      <xdr:colOff>38100</xdr:colOff>
      <xdr:row>32</xdr:row>
      <xdr:rowOff>180975</xdr:rowOff>
    </xdr:to>
    <xdr:sp macro="" textlink="">
      <xdr:nvSpPr>
        <xdr:cNvPr id="27728" name="Text Box 80">
          <a:extLst>
            <a:ext uri="{FF2B5EF4-FFF2-40B4-BE49-F238E27FC236}">
              <a16:creationId xmlns:a16="http://schemas.microsoft.com/office/drawing/2014/main" id="{00000000-0008-0000-1C00-0000506C0000}"/>
            </a:ext>
          </a:extLst>
        </xdr:cNvPr>
        <xdr:cNvSpPr txBox="1">
          <a:spLocks noChangeArrowheads="1"/>
        </xdr:cNvSpPr>
      </xdr:nvSpPr>
      <xdr:spPr bwMode="auto">
        <a:xfrm>
          <a:off x="4124325" y="61626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46</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63</xdr:col>
      <xdr:colOff>9525</xdr:colOff>
      <xdr:row>32</xdr:row>
      <xdr:rowOff>0</xdr:rowOff>
    </xdr:from>
    <xdr:to>
      <xdr:col>65</xdr:col>
      <xdr:colOff>38100</xdr:colOff>
      <xdr:row>32</xdr:row>
      <xdr:rowOff>180975</xdr:rowOff>
    </xdr:to>
    <xdr:sp macro="" textlink="">
      <xdr:nvSpPr>
        <xdr:cNvPr id="27729" name="Text Box 81">
          <a:extLst>
            <a:ext uri="{FF2B5EF4-FFF2-40B4-BE49-F238E27FC236}">
              <a16:creationId xmlns:a16="http://schemas.microsoft.com/office/drawing/2014/main" id="{00000000-0008-0000-1C00-0000516C0000}"/>
            </a:ext>
          </a:extLst>
        </xdr:cNvPr>
        <xdr:cNvSpPr txBox="1">
          <a:spLocks noChangeArrowheads="1"/>
        </xdr:cNvSpPr>
      </xdr:nvSpPr>
      <xdr:spPr bwMode="auto">
        <a:xfrm>
          <a:off x="4810125" y="61626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53</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28</xdr:col>
      <xdr:colOff>50772</xdr:colOff>
      <xdr:row>32</xdr:row>
      <xdr:rowOff>1</xdr:rowOff>
    </xdr:from>
    <xdr:to>
      <xdr:col>31</xdr:col>
      <xdr:colOff>906</xdr:colOff>
      <xdr:row>32</xdr:row>
      <xdr:rowOff>179388</xdr:rowOff>
    </xdr:to>
    <xdr:sp macro="" textlink="">
      <xdr:nvSpPr>
        <xdr:cNvPr id="27730" name="Text Box 82">
          <a:extLst>
            <a:ext uri="{FF2B5EF4-FFF2-40B4-BE49-F238E27FC236}">
              <a16:creationId xmlns:a16="http://schemas.microsoft.com/office/drawing/2014/main" id="{00000000-0008-0000-1C00-0000526C0000}"/>
            </a:ext>
          </a:extLst>
        </xdr:cNvPr>
        <xdr:cNvSpPr txBox="1">
          <a:spLocks noChangeArrowheads="1"/>
        </xdr:cNvSpPr>
      </xdr:nvSpPr>
      <xdr:spPr bwMode="auto">
        <a:xfrm>
          <a:off x="2247125" y="6174442"/>
          <a:ext cx="185457" cy="179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ミ</a:t>
          </a:r>
        </a:p>
      </xdr:txBody>
    </xdr:sp>
    <xdr:clientData/>
  </xdr:twoCellAnchor>
  <xdr:twoCellAnchor editAs="oneCell">
    <xdr:from>
      <xdr:col>37</xdr:col>
      <xdr:colOff>26957</xdr:colOff>
      <xdr:row>32</xdr:row>
      <xdr:rowOff>1</xdr:rowOff>
    </xdr:from>
    <xdr:to>
      <xdr:col>39</xdr:col>
      <xdr:colOff>55533</xdr:colOff>
      <xdr:row>32</xdr:row>
      <xdr:rowOff>180976</xdr:rowOff>
    </xdr:to>
    <xdr:sp macro="" textlink="">
      <xdr:nvSpPr>
        <xdr:cNvPr id="27731" name="Text Box 83">
          <a:extLst>
            <a:ext uri="{FF2B5EF4-FFF2-40B4-BE49-F238E27FC236}">
              <a16:creationId xmlns:a16="http://schemas.microsoft.com/office/drawing/2014/main" id="{00000000-0008-0000-1C00-0000536C0000}"/>
            </a:ext>
          </a:extLst>
        </xdr:cNvPr>
        <xdr:cNvSpPr txBox="1">
          <a:spLocks noChangeArrowheads="1"/>
        </xdr:cNvSpPr>
      </xdr:nvSpPr>
      <xdr:spPr bwMode="auto">
        <a:xfrm>
          <a:off x="2929281" y="6174442"/>
          <a:ext cx="18545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ム</a:t>
          </a:r>
        </a:p>
      </xdr:txBody>
    </xdr:sp>
    <xdr:clientData/>
  </xdr:twoCellAnchor>
  <xdr:twoCellAnchor editAs="oneCell">
    <xdr:from>
      <xdr:col>46</xdr:col>
      <xdr:colOff>26958</xdr:colOff>
      <xdr:row>32</xdr:row>
      <xdr:rowOff>1</xdr:rowOff>
    </xdr:from>
    <xdr:to>
      <xdr:col>48</xdr:col>
      <xdr:colOff>55533</xdr:colOff>
      <xdr:row>32</xdr:row>
      <xdr:rowOff>179388</xdr:rowOff>
    </xdr:to>
    <xdr:sp macro="" textlink="">
      <xdr:nvSpPr>
        <xdr:cNvPr id="27732" name="Text Box 84">
          <a:extLst>
            <a:ext uri="{FF2B5EF4-FFF2-40B4-BE49-F238E27FC236}">
              <a16:creationId xmlns:a16="http://schemas.microsoft.com/office/drawing/2014/main" id="{00000000-0008-0000-1C00-0000546C0000}"/>
            </a:ext>
          </a:extLst>
        </xdr:cNvPr>
        <xdr:cNvSpPr txBox="1">
          <a:spLocks noChangeArrowheads="1"/>
        </xdr:cNvSpPr>
      </xdr:nvSpPr>
      <xdr:spPr bwMode="auto">
        <a:xfrm>
          <a:off x="3635252" y="6174442"/>
          <a:ext cx="185457" cy="179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メ</a:t>
          </a:r>
        </a:p>
      </xdr:txBody>
    </xdr:sp>
    <xdr:clientData/>
  </xdr:twoCellAnchor>
  <xdr:twoCellAnchor editAs="oneCell">
    <xdr:from>
      <xdr:col>55</xdr:col>
      <xdr:colOff>46008</xdr:colOff>
      <xdr:row>32</xdr:row>
      <xdr:rowOff>1</xdr:rowOff>
    </xdr:from>
    <xdr:to>
      <xdr:col>57</xdr:col>
      <xdr:colOff>74583</xdr:colOff>
      <xdr:row>32</xdr:row>
      <xdr:rowOff>180976</xdr:rowOff>
    </xdr:to>
    <xdr:sp macro="" textlink="">
      <xdr:nvSpPr>
        <xdr:cNvPr id="27733" name="Text Box 85">
          <a:extLst>
            <a:ext uri="{FF2B5EF4-FFF2-40B4-BE49-F238E27FC236}">
              <a16:creationId xmlns:a16="http://schemas.microsoft.com/office/drawing/2014/main" id="{00000000-0008-0000-1C00-0000556C0000}"/>
            </a:ext>
          </a:extLst>
        </xdr:cNvPr>
        <xdr:cNvSpPr txBox="1">
          <a:spLocks noChangeArrowheads="1"/>
        </xdr:cNvSpPr>
      </xdr:nvSpPr>
      <xdr:spPr bwMode="auto">
        <a:xfrm>
          <a:off x="4360273" y="6174442"/>
          <a:ext cx="18545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モ</a:t>
          </a:r>
        </a:p>
      </xdr:txBody>
    </xdr:sp>
    <xdr:clientData/>
  </xdr:twoCellAnchor>
  <xdr:twoCellAnchor editAs="oneCell">
    <xdr:from>
      <xdr:col>64</xdr:col>
      <xdr:colOff>46008</xdr:colOff>
      <xdr:row>32</xdr:row>
      <xdr:rowOff>1</xdr:rowOff>
    </xdr:from>
    <xdr:to>
      <xdr:col>66</xdr:col>
      <xdr:colOff>74582</xdr:colOff>
      <xdr:row>32</xdr:row>
      <xdr:rowOff>179388</xdr:rowOff>
    </xdr:to>
    <xdr:sp macro="" textlink="">
      <xdr:nvSpPr>
        <xdr:cNvPr id="27734" name="Text Box 86">
          <a:extLst>
            <a:ext uri="{FF2B5EF4-FFF2-40B4-BE49-F238E27FC236}">
              <a16:creationId xmlns:a16="http://schemas.microsoft.com/office/drawing/2014/main" id="{00000000-0008-0000-1C00-0000566C0000}"/>
            </a:ext>
          </a:extLst>
        </xdr:cNvPr>
        <xdr:cNvSpPr txBox="1">
          <a:spLocks noChangeArrowheads="1"/>
        </xdr:cNvSpPr>
      </xdr:nvSpPr>
      <xdr:spPr bwMode="auto">
        <a:xfrm>
          <a:off x="5066243" y="6174442"/>
          <a:ext cx="185457" cy="179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ヤ</a:t>
          </a:r>
        </a:p>
      </xdr:txBody>
    </xdr:sp>
    <xdr:clientData/>
  </xdr:twoCellAnchor>
  <xdr:twoCellAnchor editAs="oneCell">
    <xdr:from>
      <xdr:col>10</xdr:col>
      <xdr:colOff>38163</xdr:colOff>
      <xdr:row>39</xdr:row>
      <xdr:rowOff>1</xdr:rowOff>
    </xdr:from>
    <xdr:to>
      <xdr:col>12</xdr:col>
      <xdr:colOff>66738</xdr:colOff>
      <xdr:row>39</xdr:row>
      <xdr:rowOff>180976</xdr:rowOff>
    </xdr:to>
    <xdr:sp macro="" textlink="">
      <xdr:nvSpPr>
        <xdr:cNvPr id="27735" name="Text Box 87">
          <a:extLst>
            <a:ext uri="{FF2B5EF4-FFF2-40B4-BE49-F238E27FC236}">
              <a16:creationId xmlns:a16="http://schemas.microsoft.com/office/drawing/2014/main" id="{00000000-0008-0000-1C00-0000576C0000}"/>
            </a:ext>
          </a:extLst>
        </xdr:cNvPr>
        <xdr:cNvSpPr txBox="1">
          <a:spLocks noChangeArrowheads="1"/>
        </xdr:cNvSpPr>
      </xdr:nvSpPr>
      <xdr:spPr bwMode="auto">
        <a:xfrm>
          <a:off x="822575" y="7552766"/>
          <a:ext cx="18545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ユ</a:t>
          </a:r>
        </a:p>
      </xdr:txBody>
    </xdr:sp>
    <xdr:clientData/>
  </xdr:twoCellAnchor>
  <xdr:twoCellAnchor editAs="oneCell">
    <xdr:from>
      <xdr:col>20</xdr:col>
      <xdr:colOff>46144</xdr:colOff>
      <xdr:row>39</xdr:row>
      <xdr:rowOff>0</xdr:rowOff>
    </xdr:from>
    <xdr:to>
      <xdr:col>22</xdr:col>
      <xdr:colOff>74720</xdr:colOff>
      <xdr:row>39</xdr:row>
      <xdr:rowOff>180975</xdr:rowOff>
    </xdr:to>
    <xdr:sp macro="" textlink="">
      <xdr:nvSpPr>
        <xdr:cNvPr id="27746" name="Text Box 98">
          <a:extLst>
            <a:ext uri="{FF2B5EF4-FFF2-40B4-BE49-F238E27FC236}">
              <a16:creationId xmlns:a16="http://schemas.microsoft.com/office/drawing/2014/main" id="{00000000-0008-0000-1C00-0000626C0000}"/>
            </a:ext>
          </a:extLst>
        </xdr:cNvPr>
        <xdr:cNvSpPr txBox="1">
          <a:spLocks noChangeArrowheads="1"/>
        </xdr:cNvSpPr>
      </xdr:nvSpPr>
      <xdr:spPr bwMode="auto">
        <a:xfrm>
          <a:off x="1614968" y="7552765"/>
          <a:ext cx="18545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ヨ</a:t>
          </a:r>
        </a:p>
      </xdr:txBody>
    </xdr:sp>
    <xdr:clientData/>
  </xdr:twoCellAnchor>
  <xdr:twoCellAnchor editAs="oneCell">
    <xdr:from>
      <xdr:col>30</xdr:col>
      <xdr:colOff>38158</xdr:colOff>
      <xdr:row>39</xdr:row>
      <xdr:rowOff>0</xdr:rowOff>
    </xdr:from>
    <xdr:to>
      <xdr:col>32</xdr:col>
      <xdr:colOff>69907</xdr:colOff>
      <xdr:row>39</xdr:row>
      <xdr:rowOff>180975</xdr:rowOff>
    </xdr:to>
    <xdr:sp macro="" textlink="">
      <xdr:nvSpPr>
        <xdr:cNvPr id="27747" name="Text Box 99">
          <a:extLst>
            <a:ext uri="{FF2B5EF4-FFF2-40B4-BE49-F238E27FC236}">
              <a16:creationId xmlns:a16="http://schemas.microsoft.com/office/drawing/2014/main" id="{00000000-0008-0000-1C00-0000636C0000}"/>
            </a:ext>
          </a:extLst>
        </xdr:cNvPr>
        <xdr:cNvSpPr txBox="1">
          <a:spLocks noChangeArrowheads="1"/>
        </xdr:cNvSpPr>
      </xdr:nvSpPr>
      <xdr:spPr bwMode="auto">
        <a:xfrm>
          <a:off x="2391393" y="7552765"/>
          <a:ext cx="18863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ラ</a:t>
          </a:r>
        </a:p>
      </xdr:txBody>
    </xdr:sp>
    <xdr:clientData/>
  </xdr:twoCellAnchor>
  <xdr:twoCellAnchor editAs="oneCell">
    <xdr:from>
      <xdr:col>9</xdr:col>
      <xdr:colOff>0</xdr:colOff>
      <xdr:row>39</xdr:row>
      <xdr:rowOff>0</xdr:rowOff>
    </xdr:from>
    <xdr:to>
      <xdr:col>11</xdr:col>
      <xdr:colOff>38100</xdr:colOff>
      <xdr:row>39</xdr:row>
      <xdr:rowOff>180975</xdr:rowOff>
    </xdr:to>
    <xdr:sp macro="" textlink="">
      <xdr:nvSpPr>
        <xdr:cNvPr id="27748" name="Text Box 100">
          <a:extLst>
            <a:ext uri="{FF2B5EF4-FFF2-40B4-BE49-F238E27FC236}">
              <a16:creationId xmlns:a16="http://schemas.microsoft.com/office/drawing/2014/main" id="{00000000-0008-0000-1C00-0000646C0000}"/>
            </a:ext>
          </a:extLst>
        </xdr:cNvPr>
        <xdr:cNvSpPr txBox="1">
          <a:spLocks noChangeArrowheads="1"/>
        </xdr:cNvSpPr>
      </xdr:nvSpPr>
      <xdr:spPr bwMode="auto">
        <a:xfrm>
          <a:off x="714375" y="7508875"/>
          <a:ext cx="196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0</xdr:col>
      <xdr:colOff>9525</xdr:colOff>
      <xdr:row>38</xdr:row>
      <xdr:rowOff>38100</xdr:rowOff>
    </xdr:from>
    <xdr:to>
      <xdr:col>2</xdr:col>
      <xdr:colOff>38100</xdr:colOff>
      <xdr:row>39</xdr:row>
      <xdr:rowOff>66675</xdr:rowOff>
    </xdr:to>
    <xdr:sp macro="" textlink="">
      <xdr:nvSpPr>
        <xdr:cNvPr id="27749" name="Text Box 101">
          <a:extLst>
            <a:ext uri="{FF2B5EF4-FFF2-40B4-BE49-F238E27FC236}">
              <a16:creationId xmlns:a16="http://schemas.microsoft.com/office/drawing/2014/main" id="{00000000-0008-0000-1C00-0000656C0000}"/>
            </a:ext>
          </a:extLst>
        </xdr:cNvPr>
        <xdr:cNvSpPr txBox="1">
          <a:spLocks noChangeArrowheads="1"/>
        </xdr:cNvSpPr>
      </xdr:nvSpPr>
      <xdr:spPr bwMode="auto">
        <a:xfrm>
          <a:off x="9525" y="74199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29</xdr:col>
      <xdr:colOff>9525</xdr:colOff>
      <xdr:row>39</xdr:row>
      <xdr:rowOff>0</xdr:rowOff>
    </xdr:from>
    <xdr:to>
      <xdr:col>31</xdr:col>
      <xdr:colOff>38100</xdr:colOff>
      <xdr:row>39</xdr:row>
      <xdr:rowOff>180975</xdr:rowOff>
    </xdr:to>
    <xdr:sp macro="" textlink="">
      <xdr:nvSpPr>
        <xdr:cNvPr id="27751" name="Text Box 103">
          <a:extLst>
            <a:ext uri="{FF2B5EF4-FFF2-40B4-BE49-F238E27FC236}">
              <a16:creationId xmlns:a16="http://schemas.microsoft.com/office/drawing/2014/main" id="{00000000-0008-0000-1C00-0000676C0000}"/>
            </a:ext>
          </a:extLst>
        </xdr:cNvPr>
        <xdr:cNvSpPr txBox="1">
          <a:spLocks noChangeArrowheads="1"/>
        </xdr:cNvSpPr>
      </xdr:nvSpPr>
      <xdr:spPr bwMode="auto">
        <a:xfrm>
          <a:off x="2219325" y="7534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27</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39</xdr:col>
      <xdr:colOff>0</xdr:colOff>
      <xdr:row>39</xdr:row>
      <xdr:rowOff>0</xdr:rowOff>
    </xdr:from>
    <xdr:to>
      <xdr:col>41</xdr:col>
      <xdr:colOff>38100</xdr:colOff>
      <xdr:row>39</xdr:row>
      <xdr:rowOff>180975</xdr:rowOff>
    </xdr:to>
    <xdr:sp macro="" textlink="">
      <xdr:nvSpPr>
        <xdr:cNvPr id="27752" name="Text Box 104">
          <a:extLst>
            <a:ext uri="{FF2B5EF4-FFF2-40B4-BE49-F238E27FC236}">
              <a16:creationId xmlns:a16="http://schemas.microsoft.com/office/drawing/2014/main" id="{00000000-0008-0000-1C00-0000686C0000}"/>
            </a:ext>
          </a:extLst>
        </xdr:cNvPr>
        <xdr:cNvSpPr txBox="1">
          <a:spLocks noChangeArrowheads="1"/>
        </xdr:cNvSpPr>
      </xdr:nvSpPr>
      <xdr:spPr bwMode="auto">
        <a:xfrm>
          <a:off x="2971800" y="75342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50</xdr:col>
      <xdr:colOff>0</xdr:colOff>
      <xdr:row>39</xdr:row>
      <xdr:rowOff>0</xdr:rowOff>
    </xdr:from>
    <xdr:to>
      <xdr:col>52</xdr:col>
      <xdr:colOff>38100</xdr:colOff>
      <xdr:row>39</xdr:row>
      <xdr:rowOff>180975</xdr:rowOff>
    </xdr:to>
    <xdr:sp macro="" textlink="">
      <xdr:nvSpPr>
        <xdr:cNvPr id="27753" name="Text Box 105">
          <a:extLst>
            <a:ext uri="{FF2B5EF4-FFF2-40B4-BE49-F238E27FC236}">
              <a16:creationId xmlns:a16="http://schemas.microsoft.com/office/drawing/2014/main" id="{00000000-0008-0000-1C00-0000696C0000}"/>
            </a:ext>
          </a:extLst>
        </xdr:cNvPr>
        <xdr:cNvSpPr txBox="1">
          <a:spLocks noChangeArrowheads="1"/>
        </xdr:cNvSpPr>
      </xdr:nvSpPr>
      <xdr:spPr bwMode="auto">
        <a:xfrm>
          <a:off x="3810000" y="75342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44</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58</xdr:col>
      <xdr:colOff>0</xdr:colOff>
      <xdr:row>39</xdr:row>
      <xdr:rowOff>0</xdr:rowOff>
    </xdr:from>
    <xdr:to>
      <xdr:col>60</xdr:col>
      <xdr:colOff>38100</xdr:colOff>
      <xdr:row>39</xdr:row>
      <xdr:rowOff>180975</xdr:rowOff>
    </xdr:to>
    <xdr:sp macro="" textlink="">
      <xdr:nvSpPr>
        <xdr:cNvPr id="27754" name="Text Box 106">
          <a:extLst>
            <a:ext uri="{FF2B5EF4-FFF2-40B4-BE49-F238E27FC236}">
              <a16:creationId xmlns:a16="http://schemas.microsoft.com/office/drawing/2014/main" id="{00000000-0008-0000-1C00-00006A6C0000}"/>
            </a:ext>
          </a:extLst>
        </xdr:cNvPr>
        <xdr:cNvSpPr txBox="1">
          <a:spLocks noChangeArrowheads="1"/>
        </xdr:cNvSpPr>
      </xdr:nvSpPr>
      <xdr:spPr bwMode="auto">
        <a:xfrm>
          <a:off x="4419600" y="75342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40</xdr:col>
      <xdr:colOff>61975</xdr:colOff>
      <xdr:row>39</xdr:row>
      <xdr:rowOff>0</xdr:rowOff>
    </xdr:from>
    <xdr:to>
      <xdr:col>43</xdr:col>
      <xdr:colOff>12108</xdr:colOff>
      <xdr:row>39</xdr:row>
      <xdr:rowOff>180975</xdr:rowOff>
    </xdr:to>
    <xdr:sp macro="" textlink="">
      <xdr:nvSpPr>
        <xdr:cNvPr id="27755" name="Text Box 107">
          <a:extLst>
            <a:ext uri="{FF2B5EF4-FFF2-40B4-BE49-F238E27FC236}">
              <a16:creationId xmlns:a16="http://schemas.microsoft.com/office/drawing/2014/main" id="{00000000-0008-0000-1C00-00006B6C0000}"/>
            </a:ext>
          </a:extLst>
        </xdr:cNvPr>
        <xdr:cNvSpPr txBox="1">
          <a:spLocks noChangeArrowheads="1"/>
        </xdr:cNvSpPr>
      </xdr:nvSpPr>
      <xdr:spPr bwMode="auto">
        <a:xfrm>
          <a:off x="3199622" y="7552765"/>
          <a:ext cx="18545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リ</a:t>
          </a:r>
        </a:p>
      </xdr:txBody>
    </xdr:sp>
    <xdr:clientData/>
  </xdr:twoCellAnchor>
  <xdr:twoCellAnchor editAs="oneCell">
    <xdr:from>
      <xdr:col>51</xdr:col>
      <xdr:colOff>42922</xdr:colOff>
      <xdr:row>39</xdr:row>
      <xdr:rowOff>0</xdr:rowOff>
    </xdr:from>
    <xdr:to>
      <xdr:col>53</xdr:col>
      <xdr:colOff>74673</xdr:colOff>
      <xdr:row>39</xdr:row>
      <xdr:rowOff>180975</xdr:rowOff>
    </xdr:to>
    <xdr:sp macro="" textlink="">
      <xdr:nvSpPr>
        <xdr:cNvPr id="27756" name="Text Box 108">
          <a:extLst>
            <a:ext uri="{FF2B5EF4-FFF2-40B4-BE49-F238E27FC236}">
              <a16:creationId xmlns:a16="http://schemas.microsoft.com/office/drawing/2014/main" id="{00000000-0008-0000-1C00-00006C6C0000}"/>
            </a:ext>
          </a:extLst>
        </xdr:cNvPr>
        <xdr:cNvSpPr txBox="1">
          <a:spLocks noChangeArrowheads="1"/>
        </xdr:cNvSpPr>
      </xdr:nvSpPr>
      <xdr:spPr bwMode="auto">
        <a:xfrm>
          <a:off x="4043422" y="7552765"/>
          <a:ext cx="188633"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ル</a:t>
          </a:r>
        </a:p>
      </xdr:txBody>
    </xdr:sp>
    <xdr:clientData/>
  </xdr:twoCellAnchor>
  <xdr:twoCellAnchor editAs="oneCell">
    <xdr:from>
      <xdr:col>59</xdr:col>
      <xdr:colOff>22185</xdr:colOff>
      <xdr:row>39</xdr:row>
      <xdr:rowOff>0</xdr:rowOff>
    </xdr:from>
    <xdr:to>
      <xdr:col>61</xdr:col>
      <xdr:colOff>50759</xdr:colOff>
      <xdr:row>39</xdr:row>
      <xdr:rowOff>180975</xdr:rowOff>
    </xdr:to>
    <xdr:sp macro="" textlink="">
      <xdr:nvSpPr>
        <xdr:cNvPr id="27757" name="Text Box 109">
          <a:extLst>
            <a:ext uri="{FF2B5EF4-FFF2-40B4-BE49-F238E27FC236}">
              <a16:creationId xmlns:a16="http://schemas.microsoft.com/office/drawing/2014/main" id="{00000000-0008-0000-1C00-00006D6C0000}"/>
            </a:ext>
          </a:extLst>
        </xdr:cNvPr>
        <xdr:cNvSpPr txBox="1">
          <a:spLocks noChangeArrowheads="1"/>
        </xdr:cNvSpPr>
      </xdr:nvSpPr>
      <xdr:spPr bwMode="auto">
        <a:xfrm>
          <a:off x="4650214" y="7552765"/>
          <a:ext cx="18545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レ</a:t>
          </a:r>
        </a:p>
      </xdr:txBody>
    </xdr:sp>
    <xdr:clientData/>
  </xdr:twoCellAnchor>
  <xdr:twoCellAnchor editAs="oneCell">
    <xdr:from>
      <xdr:col>67</xdr:col>
      <xdr:colOff>30229</xdr:colOff>
      <xdr:row>39</xdr:row>
      <xdr:rowOff>0</xdr:rowOff>
    </xdr:from>
    <xdr:to>
      <xdr:col>69</xdr:col>
      <xdr:colOff>58804</xdr:colOff>
      <xdr:row>39</xdr:row>
      <xdr:rowOff>180975</xdr:rowOff>
    </xdr:to>
    <xdr:sp macro="" textlink="">
      <xdr:nvSpPr>
        <xdr:cNvPr id="27758" name="Text Box 110">
          <a:extLst>
            <a:ext uri="{FF2B5EF4-FFF2-40B4-BE49-F238E27FC236}">
              <a16:creationId xmlns:a16="http://schemas.microsoft.com/office/drawing/2014/main" id="{00000000-0008-0000-1C00-00006E6C0000}"/>
            </a:ext>
          </a:extLst>
        </xdr:cNvPr>
        <xdr:cNvSpPr txBox="1">
          <a:spLocks noChangeArrowheads="1"/>
        </xdr:cNvSpPr>
      </xdr:nvSpPr>
      <xdr:spPr bwMode="auto">
        <a:xfrm>
          <a:off x="5285788" y="7552765"/>
          <a:ext cx="18545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ロ</a:t>
          </a:r>
        </a:p>
      </xdr:txBody>
    </xdr:sp>
    <xdr:clientData/>
  </xdr:twoCellAnchor>
  <xdr:twoCellAnchor editAs="oneCell">
    <xdr:from>
      <xdr:col>83</xdr:col>
      <xdr:colOff>49279</xdr:colOff>
      <xdr:row>39</xdr:row>
      <xdr:rowOff>0</xdr:rowOff>
    </xdr:from>
    <xdr:to>
      <xdr:col>85</xdr:col>
      <xdr:colOff>77854</xdr:colOff>
      <xdr:row>39</xdr:row>
      <xdr:rowOff>180975</xdr:rowOff>
    </xdr:to>
    <xdr:sp macro="" textlink="">
      <xdr:nvSpPr>
        <xdr:cNvPr id="27759" name="Text Box 111">
          <a:extLst>
            <a:ext uri="{FF2B5EF4-FFF2-40B4-BE49-F238E27FC236}">
              <a16:creationId xmlns:a16="http://schemas.microsoft.com/office/drawing/2014/main" id="{00000000-0008-0000-1C00-00006F6C0000}"/>
            </a:ext>
          </a:extLst>
        </xdr:cNvPr>
        <xdr:cNvSpPr txBox="1">
          <a:spLocks noChangeArrowheads="1"/>
        </xdr:cNvSpPr>
      </xdr:nvSpPr>
      <xdr:spPr bwMode="auto">
        <a:xfrm>
          <a:off x="6559897" y="7552765"/>
          <a:ext cx="18545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い</a:t>
          </a:r>
        </a:p>
      </xdr:txBody>
    </xdr:sp>
    <xdr:clientData/>
  </xdr:twoCellAnchor>
  <xdr:twoCellAnchor editAs="oneCell">
    <xdr:from>
      <xdr:col>82</xdr:col>
      <xdr:colOff>9525</xdr:colOff>
      <xdr:row>39</xdr:row>
      <xdr:rowOff>0</xdr:rowOff>
    </xdr:from>
    <xdr:to>
      <xdr:col>84</xdr:col>
      <xdr:colOff>38100</xdr:colOff>
      <xdr:row>39</xdr:row>
      <xdr:rowOff>180975</xdr:rowOff>
    </xdr:to>
    <xdr:sp macro="" textlink="">
      <xdr:nvSpPr>
        <xdr:cNvPr id="27767" name="Text Box 119">
          <a:extLst>
            <a:ext uri="{FF2B5EF4-FFF2-40B4-BE49-F238E27FC236}">
              <a16:creationId xmlns:a16="http://schemas.microsoft.com/office/drawing/2014/main" id="{00000000-0008-0000-1C00-0000776C0000}"/>
            </a:ext>
          </a:extLst>
        </xdr:cNvPr>
        <xdr:cNvSpPr txBox="1">
          <a:spLocks noChangeArrowheads="1"/>
        </xdr:cNvSpPr>
      </xdr:nvSpPr>
      <xdr:spPr bwMode="auto">
        <a:xfrm>
          <a:off x="6257925" y="7534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73</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27768" name="Group 120">
          <a:extLst>
            <a:ext uri="{FF2B5EF4-FFF2-40B4-BE49-F238E27FC236}">
              <a16:creationId xmlns:a16="http://schemas.microsoft.com/office/drawing/2014/main" id="{00000000-0008-0000-1C00-0000786C0000}"/>
            </a:ext>
          </a:extLst>
        </xdr:cNvPr>
        <xdr:cNvGrpSpPr>
          <a:grpSpLocks/>
        </xdr:cNvGrpSpPr>
      </xdr:nvGrpSpPr>
      <xdr:grpSpPr bwMode="auto">
        <a:xfrm>
          <a:off x="10285319" y="38100"/>
          <a:ext cx="273424" cy="261657"/>
          <a:chOff x="1067" y="288"/>
          <a:chExt cx="29" cy="27"/>
        </a:xfrm>
      </xdr:grpSpPr>
      <xdr:sp macro="" textlink="">
        <xdr:nvSpPr>
          <xdr:cNvPr id="27769" name="Oval 121">
            <a:extLst>
              <a:ext uri="{FF2B5EF4-FFF2-40B4-BE49-F238E27FC236}">
                <a16:creationId xmlns:a16="http://schemas.microsoft.com/office/drawing/2014/main" id="{00000000-0008-0000-1C00-0000796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7770" name="Text Box 122">
            <a:extLst>
              <a:ext uri="{FF2B5EF4-FFF2-40B4-BE49-F238E27FC236}">
                <a16:creationId xmlns:a16="http://schemas.microsoft.com/office/drawing/2014/main" id="{00000000-0008-0000-1C00-00007A6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45</xdr:col>
      <xdr:colOff>9525</xdr:colOff>
      <xdr:row>24</xdr:row>
      <xdr:rowOff>142875</xdr:rowOff>
    </xdr:from>
    <xdr:to>
      <xdr:col>47</xdr:col>
      <xdr:colOff>38100</xdr:colOff>
      <xdr:row>25</xdr:row>
      <xdr:rowOff>171450</xdr:rowOff>
    </xdr:to>
    <xdr:sp macro="" textlink="">
      <xdr:nvSpPr>
        <xdr:cNvPr id="27780" name="Text Box 132">
          <a:extLst>
            <a:ext uri="{FF2B5EF4-FFF2-40B4-BE49-F238E27FC236}">
              <a16:creationId xmlns:a16="http://schemas.microsoft.com/office/drawing/2014/main" id="{00000000-0008-0000-1C00-0000846C0000}"/>
            </a:ext>
          </a:extLst>
        </xdr:cNvPr>
        <xdr:cNvSpPr txBox="1">
          <a:spLocks noChangeArrowheads="1"/>
        </xdr:cNvSpPr>
      </xdr:nvSpPr>
      <xdr:spPr bwMode="auto">
        <a:xfrm>
          <a:off x="3438525" y="47815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46</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9525</xdr:colOff>
      <xdr:row>24</xdr:row>
      <xdr:rowOff>142875</xdr:rowOff>
    </xdr:from>
    <xdr:to>
      <xdr:col>56</xdr:col>
      <xdr:colOff>38100</xdr:colOff>
      <xdr:row>25</xdr:row>
      <xdr:rowOff>171450</xdr:rowOff>
    </xdr:to>
    <xdr:sp macro="" textlink="">
      <xdr:nvSpPr>
        <xdr:cNvPr id="27781" name="Text Box 133">
          <a:extLst>
            <a:ext uri="{FF2B5EF4-FFF2-40B4-BE49-F238E27FC236}">
              <a16:creationId xmlns:a16="http://schemas.microsoft.com/office/drawing/2014/main" id="{00000000-0008-0000-1C00-0000856C0000}"/>
            </a:ext>
          </a:extLst>
        </xdr:cNvPr>
        <xdr:cNvSpPr txBox="1">
          <a:spLocks noChangeArrowheads="1"/>
        </xdr:cNvSpPr>
      </xdr:nvSpPr>
      <xdr:spPr bwMode="auto">
        <a:xfrm>
          <a:off x="4124325" y="47815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63</xdr:col>
      <xdr:colOff>19050</xdr:colOff>
      <xdr:row>25</xdr:row>
      <xdr:rowOff>0</xdr:rowOff>
    </xdr:from>
    <xdr:to>
      <xdr:col>65</xdr:col>
      <xdr:colOff>47625</xdr:colOff>
      <xdr:row>25</xdr:row>
      <xdr:rowOff>180975</xdr:rowOff>
    </xdr:to>
    <xdr:sp macro="" textlink="">
      <xdr:nvSpPr>
        <xdr:cNvPr id="27782" name="Text Box 134">
          <a:extLst>
            <a:ext uri="{FF2B5EF4-FFF2-40B4-BE49-F238E27FC236}">
              <a16:creationId xmlns:a16="http://schemas.microsoft.com/office/drawing/2014/main" id="{00000000-0008-0000-1C00-0000866C0000}"/>
            </a:ext>
          </a:extLst>
        </xdr:cNvPr>
        <xdr:cNvSpPr txBox="1">
          <a:spLocks noChangeArrowheads="1"/>
        </xdr:cNvSpPr>
      </xdr:nvSpPr>
      <xdr:spPr bwMode="auto">
        <a:xfrm>
          <a:off x="4819650" y="4791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63</a:t>
          </a:r>
        </a:p>
      </xdr:txBody>
    </xdr:sp>
    <xdr:clientData/>
  </xdr:twoCellAnchor>
  <xdr:twoCellAnchor editAs="oneCell">
    <xdr:from>
      <xdr:col>72</xdr:col>
      <xdr:colOff>28575</xdr:colOff>
      <xdr:row>25</xdr:row>
      <xdr:rowOff>0</xdr:rowOff>
    </xdr:from>
    <xdr:to>
      <xdr:col>74</xdr:col>
      <xdr:colOff>57150</xdr:colOff>
      <xdr:row>25</xdr:row>
      <xdr:rowOff>180975</xdr:rowOff>
    </xdr:to>
    <xdr:sp macro="" textlink="">
      <xdr:nvSpPr>
        <xdr:cNvPr id="27783" name="Text Box 135">
          <a:extLst>
            <a:ext uri="{FF2B5EF4-FFF2-40B4-BE49-F238E27FC236}">
              <a16:creationId xmlns:a16="http://schemas.microsoft.com/office/drawing/2014/main" id="{00000000-0008-0000-1C00-0000876C0000}"/>
            </a:ext>
          </a:extLst>
        </xdr:cNvPr>
        <xdr:cNvSpPr txBox="1">
          <a:spLocks noChangeArrowheads="1"/>
        </xdr:cNvSpPr>
      </xdr:nvSpPr>
      <xdr:spPr bwMode="auto">
        <a:xfrm>
          <a:off x="5514975" y="4791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69</a:t>
          </a:r>
        </a:p>
      </xdr:txBody>
    </xdr:sp>
    <xdr:clientData/>
  </xdr:twoCellAnchor>
  <xdr:twoCellAnchor editAs="oneCell">
    <xdr:from>
      <xdr:col>81</xdr:col>
      <xdr:colOff>28575</xdr:colOff>
      <xdr:row>25</xdr:row>
      <xdr:rowOff>0</xdr:rowOff>
    </xdr:from>
    <xdr:to>
      <xdr:col>83</xdr:col>
      <xdr:colOff>57150</xdr:colOff>
      <xdr:row>25</xdr:row>
      <xdr:rowOff>180975</xdr:rowOff>
    </xdr:to>
    <xdr:sp macro="" textlink="">
      <xdr:nvSpPr>
        <xdr:cNvPr id="27784" name="Text Box 136">
          <a:extLst>
            <a:ext uri="{FF2B5EF4-FFF2-40B4-BE49-F238E27FC236}">
              <a16:creationId xmlns:a16="http://schemas.microsoft.com/office/drawing/2014/main" id="{00000000-0008-0000-1C00-0000886C0000}"/>
            </a:ext>
          </a:extLst>
        </xdr:cNvPr>
        <xdr:cNvSpPr txBox="1">
          <a:spLocks noChangeArrowheads="1"/>
        </xdr:cNvSpPr>
      </xdr:nvSpPr>
      <xdr:spPr bwMode="auto">
        <a:xfrm>
          <a:off x="6200775" y="4791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76</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90</xdr:col>
      <xdr:colOff>19050</xdr:colOff>
      <xdr:row>24</xdr:row>
      <xdr:rowOff>142875</xdr:rowOff>
    </xdr:from>
    <xdr:to>
      <xdr:col>92</xdr:col>
      <xdr:colOff>47625</xdr:colOff>
      <xdr:row>25</xdr:row>
      <xdr:rowOff>171450</xdr:rowOff>
    </xdr:to>
    <xdr:sp macro="" textlink="">
      <xdr:nvSpPr>
        <xdr:cNvPr id="27785" name="Text Box 137">
          <a:extLst>
            <a:ext uri="{FF2B5EF4-FFF2-40B4-BE49-F238E27FC236}">
              <a16:creationId xmlns:a16="http://schemas.microsoft.com/office/drawing/2014/main" id="{00000000-0008-0000-1C00-0000896C0000}"/>
            </a:ext>
          </a:extLst>
        </xdr:cNvPr>
        <xdr:cNvSpPr txBox="1">
          <a:spLocks noChangeArrowheads="1"/>
        </xdr:cNvSpPr>
      </xdr:nvSpPr>
      <xdr:spPr bwMode="auto">
        <a:xfrm>
          <a:off x="6877050" y="47815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85</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64</xdr:col>
      <xdr:colOff>58707</xdr:colOff>
      <xdr:row>24</xdr:row>
      <xdr:rowOff>142875</xdr:rowOff>
    </xdr:from>
    <xdr:to>
      <xdr:col>67</xdr:col>
      <xdr:colOff>11082</xdr:colOff>
      <xdr:row>25</xdr:row>
      <xdr:rowOff>171450</xdr:rowOff>
    </xdr:to>
    <xdr:sp macro="" textlink="">
      <xdr:nvSpPr>
        <xdr:cNvPr id="27786" name="Text Box 138">
          <a:extLst>
            <a:ext uri="{FF2B5EF4-FFF2-40B4-BE49-F238E27FC236}">
              <a16:creationId xmlns:a16="http://schemas.microsoft.com/office/drawing/2014/main" id="{00000000-0008-0000-1C00-00008A6C0000}"/>
            </a:ext>
          </a:extLst>
        </xdr:cNvPr>
        <xdr:cNvSpPr txBox="1">
          <a:spLocks noChangeArrowheads="1"/>
        </xdr:cNvSpPr>
      </xdr:nvSpPr>
      <xdr:spPr bwMode="auto">
        <a:xfrm>
          <a:off x="5078942" y="4782110"/>
          <a:ext cx="187699" cy="1854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ハ</a:t>
          </a:r>
        </a:p>
      </xdr:txBody>
    </xdr:sp>
    <xdr:clientData/>
  </xdr:twoCellAnchor>
  <xdr:twoCellAnchor editAs="oneCell">
    <xdr:from>
      <xdr:col>73</xdr:col>
      <xdr:colOff>58707</xdr:colOff>
      <xdr:row>24</xdr:row>
      <xdr:rowOff>142875</xdr:rowOff>
    </xdr:from>
    <xdr:to>
      <xdr:col>76</xdr:col>
      <xdr:colOff>11082</xdr:colOff>
      <xdr:row>25</xdr:row>
      <xdr:rowOff>173038</xdr:rowOff>
    </xdr:to>
    <xdr:sp macro="" textlink="">
      <xdr:nvSpPr>
        <xdr:cNvPr id="27787" name="Text Box 139">
          <a:extLst>
            <a:ext uri="{FF2B5EF4-FFF2-40B4-BE49-F238E27FC236}">
              <a16:creationId xmlns:a16="http://schemas.microsoft.com/office/drawing/2014/main" id="{00000000-0008-0000-1C00-00008B6C0000}"/>
            </a:ext>
          </a:extLst>
        </xdr:cNvPr>
        <xdr:cNvSpPr txBox="1">
          <a:spLocks noChangeArrowheads="1"/>
        </xdr:cNvSpPr>
      </xdr:nvSpPr>
      <xdr:spPr bwMode="auto">
        <a:xfrm>
          <a:off x="5784913" y="4782110"/>
          <a:ext cx="187698" cy="1870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ヒ</a:t>
          </a:r>
        </a:p>
      </xdr:txBody>
    </xdr:sp>
    <xdr:clientData/>
  </xdr:twoCellAnchor>
  <xdr:twoCellAnchor editAs="oneCell">
    <xdr:from>
      <xdr:col>82</xdr:col>
      <xdr:colOff>58707</xdr:colOff>
      <xdr:row>24</xdr:row>
      <xdr:rowOff>142875</xdr:rowOff>
    </xdr:from>
    <xdr:to>
      <xdr:col>85</xdr:col>
      <xdr:colOff>11082</xdr:colOff>
      <xdr:row>25</xdr:row>
      <xdr:rowOff>171450</xdr:rowOff>
    </xdr:to>
    <xdr:sp macro="" textlink="">
      <xdr:nvSpPr>
        <xdr:cNvPr id="27788" name="Text Box 140">
          <a:extLst>
            <a:ext uri="{FF2B5EF4-FFF2-40B4-BE49-F238E27FC236}">
              <a16:creationId xmlns:a16="http://schemas.microsoft.com/office/drawing/2014/main" id="{00000000-0008-0000-1C00-00008C6C0000}"/>
            </a:ext>
          </a:extLst>
        </xdr:cNvPr>
        <xdr:cNvSpPr txBox="1">
          <a:spLocks noChangeArrowheads="1"/>
        </xdr:cNvSpPr>
      </xdr:nvSpPr>
      <xdr:spPr bwMode="auto">
        <a:xfrm>
          <a:off x="6490883" y="4782110"/>
          <a:ext cx="187699" cy="1854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フ</a:t>
          </a:r>
        </a:p>
      </xdr:txBody>
    </xdr:sp>
    <xdr:clientData/>
  </xdr:twoCellAnchor>
  <xdr:twoCellAnchor editAs="oneCell">
    <xdr:from>
      <xdr:col>91</xdr:col>
      <xdr:colOff>58707</xdr:colOff>
      <xdr:row>24</xdr:row>
      <xdr:rowOff>142875</xdr:rowOff>
    </xdr:from>
    <xdr:to>
      <xdr:col>94</xdr:col>
      <xdr:colOff>11081</xdr:colOff>
      <xdr:row>25</xdr:row>
      <xdr:rowOff>171450</xdr:rowOff>
    </xdr:to>
    <xdr:sp macro="" textlink="">
      <xdr:nvSpPr>
        <xdr:cNvPr id="27789" name="Text Box 141">
          <a:extLst>
            <a:ext uri="{FF2B5EF4-FFF2-40B4-BE49-F238E27FC236}">
              <a16:creationId xmlns:a16="http://schemas.microsoft.com/office/drawing/2014/main" id="{00000000-0008-0000-1C00-00008D6C0000}"/>
            </a:ext>
          </a:extLst>
        </xdr:cNvPr>
        <xdr:cNvSpPr txBox="1">
          <a:spLocks noChangeArrowheads="1"/>
        </xdr:cNvSpPr>
      </xdr:nvSpPr>
      <xdr:spPr bwMode="auto">
        <a:xfrm>
          <a:off x="7196854" y="4782110"/>
          <a:ext cx="187698" cy="1854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ヘ</a:t>
          </a:r>
        </a:p>
      </xdr:txBody>
    </xdr:sp>
    <xdr:clientData/>
  </xdr:twoCellAnchor>
  <xdr:twoCellAnchor editAs="oneCell">
    <xdr:from>
      <xdr:col>10</xdr:col>
      <xdr:colOff>47499</xdr:colOff>
      <xdr:row>32</xdr:row>
      <xdr:rowOff>8404</xdr:rowOff>
    </xdr:from>
    <xdr:to>
      <xdr:col>12</xdr:col>
      <xdr:colOff>78316</xdr:colOff>
      <xdr:row>32</xdr:row>
      <xdr:rowOff>193862</xdr:rowOff>
    </xdr:to>
    <xdr:sp macro="" textlink="">
      <xdr:nvSpPr>
        <xdr:cNvPr id="27790" name="Text Box 142">
          <a:extLst>
            <a:ext uri="{FF2B5EF4-FFF2-40B4-BE49-F238E27FC236}">
              <a16:creationId xmlns:a16="http://schemas.microsoft.com/office/drawing/2014/main" id="{00000000-0008-0000-1C00-00008E6C0000}"/>
            </a:ext>
          </a:extLst>
        </xdr:cNvPr>
        <xdr:cNvSpPr txBox="1">
          <a:spLocks noChangeArrowheads="1"/>
        </xdr:cNvSpPr>
      </xdr:nvSpPr>
      <xdr:spPr bwMode="auto">
        <a:xfrm>
          <a:off x="831911" y="6182845"/>
          <a:ext cx="187699" cy="1854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ホ</a:t>
          </a:r>
        </a:p>
      </xdr:txBody>
    </xdr:sp>
    <xdr:clientData/>
  </xdr:twoCellAnchor>
  <xdr:twoCellAnchor editAs="oneCell">
    <xdr:from>
      <xdr:col>19</xdr:col>
      <xdr:colOff>42783</xdr:colOff>
      <xdr:row>32</xdr:row>
      <xdr:rowOff>8403</xdr:rowOff>
    </xdr:from>
    <xdr:to>
      <xdr:col>21</xdr:col>
      <xdr:colOff>70424</xdr:colOff>
      <xdr:row>32</xdr:row>
      <xdr:rowOff>193861</xdr:rowOff>
    </xdr:to>
    <xdr:sp macro="" textlink="">
      <xdr:nvSpPr>
        <xdr:cNvPr id="27791" name="Text Box 143">
          <a:extLst>
            <a:ext uri="{FF2B5EF4-FFF2-40B4-BE49-F238E27FC236}">
              <a16:creationId xmlns:a16="http://schemas.microsoft.com/office/drawing/2014/main" id="{00000000-0008-0000-1C00-00008F6C0000}"/>
            </a:ext>
          </a:extLst>
        </xdr:cNvPr>
        <xdr:cNvSpPr txBox="1">
          <a:spLocks noChangeArrowheads="1"/>
        </xdr:cNvSpPr>
      </xdr:nvSpPr>
      <xdr:spPr bwMode="auto">
        <a:xfrm>
          <a:off x="1533165" y="6182844"/>
          <a:ext cx="184524" cy="1854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マ</a:t>
          </a:r>
        </a:p>
      </xdr:txBody>
    </xdr:sp>
    <xdr:clientData/>
  </xdr:twoCellAnchor>
  <xdr:twoCellAnchor editAs="oneCell">
    <xdr:from>
      <xdr:col>75</xdr:col>
      <xdr:colOff>28575</xdr:colOff>
      <xdr:row>32</xdr:row>
      <xdr:rowOff>0</xdr:rowOff>
    </xdr:from>
    <xdr:to>
      <xdr:col>77</xdr:col>
      <xdr:colOff>57150</xdr:colOff>
      <xdr:row>32</xdr:row>
      <xdr:rowOff>180975</xdr:rowOff>
    </xdr:to>
    <xdr:sp macro="" textlink="">
      <xdr:nvSpPr>
        <xdr:cNvPr id="27794" name="Text Box 146">
          <a:extLst>
            <a:ext uri="{FF2B5EF4-FFF2-40B4-BE49-F238E27FC236}">
              <a16:creationId xmlns:a16="http://schemas.microsoft.com/office/drawing/2014/main" id="{00000000-0008-0000-1C00-0000926C0000}"/>
            </a:ext>
          </a:extLst>
        </xdr:cNvPr>
        <xdr:cNvSpPr txBox="1">
          <a:spLocks noChangeArrowheads="1"/>
        </xdr:cNvSpPr>
      </xdr:nvSpPr>
      <xdr:spPr bwMode="auto">
        <a:xfrm>
          <a:off x="5743575" y="61626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90</xdr:col>
      <xdr:colOff>9525</xdr:colOff>
      <xdr:row>39</xdr:row>
      <xdr:rowOff>0</xdr:rowOff>
    </xdr:from>
    <xdr:to>
      <xdr:col>92</xdr:col>
      <xdr:colOff>38100</xdr:colOff>
      <xdr:row>39</xdr:row>
      <xdr:rowOff>180975</xdr:rowOff>
    </xdr:to>
    <xdr:sp macro="" textlink="">
      <xdr:nvSpPr>
        <xdr:cNvPr id="27802" name="Text Box 154">
          <a:extLst>
            <a:ext uri="{FF2B5EF4-FFF2-40B4-BE49-F238E27FC236}">
              <a16:creationId xmlns:a16="http://schemas.microsoft.com/office/drawing/2014/main" id="{00000000-0008-0000-1C00-00009A6C0000}"/>
            </a:ext>
          </a:extLst>
        </xdr:cNvPr>
        <xdr:cNvSpPr txBox="1">
          <a:spLocks noChangeArrowheads="1"/>
        </xdr:cNvSpPr>
      </xdr:nvSpPr>
      <xdr:spPr bwMode="auto">
        <a:xfrm>
          <a:off x="6867525" y="7534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96</xdr:col>
      <xdr:colOff>38100</xdr:colOff>
      <xdr:row>39</xdr:row>
      <xdr:rowOff>0</xdr:rowOff>
    </xdr:from>
    <xdr:to>
      <xdr:col>98</xdr:col>
      <xdr:colOff>66675</xdr:colOff>
      <xdr:row>39</xdr:row>
      <xdr:rowOff>180975</xdr:rowOff>
    </xdr:to>
    <xdr:sp macro="" textlink="">
      <xdr:nvSpPr>
        <xdr:cNvPr id="27803" name="Text Box 155">
          <a:extLst>
            <a:ext uri="{FF2B5EF4-FFF2-40B4-BE49-F238E27FC236}">
              <a16:creationId xmlns:a16="http://schemas.microsoft.com/office/drawing/2014/main" id="{00000000-0008-0000-1C00-00009B6C0000}"/>
            </a:ext>
          </a:extLst>
        </xdr:cNvPr>
        <xdr:cNvSpPr txBox="1">
          <a:spLocks noChangeArrowheads="1"/>
        </xdr:cNvSpPr>
      </xdr:nvSpPr>
      <xdr:spPr bwMode="auto">
        <a:xfrm>
          <a:off x="7353300" y="7534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88</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91</xdr:col>
      <xdr:colOff>38073</xdr:colOff>
      <xdr:row>39</xdr:row>
      <xdr:rowOff>0</xdr:rowOff>
    </xdr:from>
    <xdr:to>
      <xdr:col>93</xdr:col>
      <xdr:colOff>66649</xdr:colOff>
      <xdr:row>39</xdr:row>
      <xdr:rowOff>180975</xdr:rowOff>
    </xdr:to>
    <xdr:sp macro="" textlink="">
      <xdr:nvSpPr>
        <xdr:cNvPr id="27804" name="Text Box 156">
          <a:extLst>
            <a:ext uri="{FF2B5EF4-FFF2-40B4-BE49-F238E27FC236}">
              <a16:creationId xmlns:a16="http://schemas.microsoft.com/office/drawing/2014/main" id="{00000000-0008-0000-1C00-00009C6C0000}"/>
            </a:ext>
          </a:extLst>
        </xdr:cNvPr>
        <xdr:cNvSpPr txBox="1">
          <a:spLocks noChangeArrowheads="1"/>
        </xdr:cNvSpPr>
      </xdr:nvSpPr>
      <xdr:spPr bwMode="auto">
        <a:xfrm>
          <a:off x="7176220" y="7552765"/>
          <a:ext cx="18545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う</a:t>
          </a:r>
        </a:p>
      </xdr:txBody>
    </xdr:sp>
    <xdr:clientData/>
  </xdr:twoCellAnchor>
  <xdr:twoCellAnchor editAs="oneCell">
    <xdr:from>
      <xdr:col>99</xdr:col>
      <xdr:colOff>0</xdr:colOff>
      <xdr:row>24</xdr:row>
      <xdr:rowOff>142875</xdr:rowOff>
    </xdr:from>
    <xdr:to>
      <xdr:col>101</xdr:col>
      <xdr:colOff>38100</xdr:colOff>
      <xdr:row>25</xdr:row>
      <xdr:rowOff>171450</xdr:rowOff>
    </xdr:to>
    <xdr:sp macro="" textlink="">
      <xdr:nvSpPr>
        <xdr:cNvPr id="27811" name="Text Box 163">
          <a:extLst>
            <a:ext uri="{FF2B5EF4-FFF2-40B4-BE49-F238E27FC236}">
              <a16:creationId xmlns:a16="http://schemas.microsoft.com/office/drawing/2014/main" id="{00000000-0008-0000-1C00-0000A36C0000}"/>
            </a:ext>
          </a:extLst>
        </xdr:cNvPr>
        <xdr:cNvSpPr txBox="1">
          <a:spLocks noChangeArrowheads="1"/>
        </xdr:cNvSpPr>
      </xdr:nvSpPr>
      <xdr:spPr bwMode="auto">
        <a:xfrm>
          <a:off x="7543800" y="478155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93</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66</xdr:col>
      <xdr:colOff>0</xdr:colOff>
      <xdr:row>39</xdr:row>
      <xdr:rowOff>0</xdr:rowOff>
    </xdr:from>
    <xdr:to>
      <xdr:col>68</xdr:col>
      <xdr:colOff>38100</xdr:colOff>
      <xdr:row>39</xdr:row>
      <xdr:rowOff>180975</xdr:rowOff>
    </xdr:to>
    <xdr:sp macro="" textlink="">
      <xdr:nvSpPr>
        <xdr:cNvPr id="27814" name="Text Box 166">
          <a:extLst>
            <a:ext uri="{FF2B5EF4-FFF2-40B4-BE49-F238E27FC236}">
              <a16:creationId xmlns:a16="http://schemas.microsoft.com/office/drawing/2014/main" id="{00000000-0008-0000-1C00-0000A66C0000}"/>
            </a:ext>
          </a:extLst>
        </xdr:cNvPr>
        <xdr:cNvSpPr txBox="1">
          <a:spLocks noChangeArrowheads="1"/>
        </xdr:cNvSpPr>
      </xdr:nvSpPr>
      <xdr:spPr bwMode="auto">
        <a:xfrm>
          <a:off x="5029200" y="75342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75</xdr:col>
      <xdr:colOff>30229</xdr:colOff>
      <xdr:row>39</xdr:row>
      <xdr:rowOff>0</xdr:rowOff>
    </xdr:from>
    <xdr:to>
      <xdr:col>77</xdr:col>
      <xdr:colOff>58804</xdr:colOff>
      <xdr:row>39</xdr:row>
      <xdr:rowOff>180975</xdr:rowOff>
    </xdr:to>
    <xdr:sp macro="" textlink="">
      <xdr:nvSpPr>
        <xdr:cNvPr id="27815" name="Text Box 167">
          <a:extLst>
            <a:ext uri="{FF2B5EF4-FFF2-40B4-BE49-F238E27FC236}">
              <a16:creationId xmlns:a16="http://schemas.microsoft.com/office/drawing/2014/main" id="{00000000-0008-0000-1C00-0000A76C0000}"/>
            </a:ext>
          </a:extLst>
        </xdr:cNvPr>
        <xdr:cNvSpPr txBox="1">
          <a:spLocks noChangeArrowheads="1"/>
        </xdr:cNvSpPr>
      </xdr:nvSpPr>
      <xdr:spPr bwMode="auto">
        <a:xfrm>
          <a:off x="5913317" y="7552765"/>
          <a:ext cx="18545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あ</a:t>
          </a:r>
        </a:p>
      </xdr:txBody>
    </xdr:sp>
    <xdr:clientData/>
  </xdr:twoCellAnchor>
  <xdr:twoCellAnchor editAs="oneCell">
    <xdr:from>
      <xdr:col>90</xdr:col>
      <xdr:colOff>9525</xdr:colOff>
      <xdr:row>11</xdr:row>
      <xdr:rowOff>0</xdr:rowOff>
    </xdr:from>
    <xdr:to>
      <xdr:col>92</xdr:col>
      <xdr:colOff>38101</xdr:colOff>
      <xdr:row>11</xdr:row>
      <xdr:rowOff>180975</xdr:rowOff>
    </xdr:to>
    <xdr:sp macro="" textlink="">
      <xdr:nvSpPr>
        <xdr:cNvPr id="27816" name="Text Box 168">
          <a:extLst>
            <a:ext uri="{FF2B5EF4-FFF2-40B4-BE49-F238E27FC236}">
              <a16:creationId xmlns:a16="http://schemas.microsoft.com/office/drawing/2014/main" id="{00000000-0008-0000-1C00-0000A86C0000}"/>
            </a:ext>
          </a:extLst>
        </xdr:cNvPr>
        <xdr:cNvSpPr txBox="1">
          <a:spLocks noChangeArrowheads="1"/>
        </xdr:cNvSpPr>
      </xdr:nvSpPr>
      <xdr:spPr bwMode="auto">
        <a:xfrm>
          <a:off x="61817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81</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99</xdr:col>
      <xdr:colOff>9525</xdr:colOff>
      <xdr:row>11</xdr:row>
      <xdr:rowOff>0</xdr:rowOff>
    </xdr:from>
    <xdr:to>
      <xdr:col>101</xdr:col>
      <xdr:colOff>38099</xdr:colOff>
      <xdr:row>11</xdr:row>
      <xdr:rowOff>180975</xdr:rowOff>
    </xdr:to>
    <xdr:sp macro="" textlink="">
      <xdr:nvSpPr>
        <xdr:cNvPr id="27817" name="Text Box 169">
          <a:extLst>
            <a:ext uri="{FF2B5EF4-FFF2-40B4-BE49-F238E27FC236}">
              <a16:creationId xmlns:a16="http://schemas.microsoft.com/office/drawing/2014/main" id="{00000000-0008-0000-1C00-0000A96C0000}"/>
            </a:ext>
          </a:extLst>
        </xdr:cNvPr>
        <xdr:cNvSpPr txBox="1">
          <a:spLocks noChangeArrowheads="1"/>
        </xdr:cNvSpPr>
      </xdr:nvSpPr>
      <xdr:spPr bwMode="auto">
        <a:xfrm>
          <a:off x="68675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r>
            <a:rPr lang="en-US" altLang="ja-JP" sz="600" b="0" i="0" u="none" strike="noStrike" baseline="0">
              <a:solidFill>
                <a:srgbClr val="000000"/>
              </a:solidFill>
              <a:latin typeface="ＭＳ Ｐゴシック"/>
              <a:ea typeface="ＭＳ Ｐゴシック"/>
            </a:rPr>
            <a:t>9</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82</xdr:col>
      <xdr:colOff>31704</xdr:colOff>
      <xdr:row>11</xdr:row>
      <xdr:rowOff>0</xdr:rowOff>
    </xdr:from>
    <xdr:to>
      <xdr:col>84</xdr:col>
      <xdr:colOff>63454</xdr:colOff>
      <xdr:row>11</xdr:row>
      <xdr:rowOff>180975</xdr:rowOff>
    </xdr:to>
    <xdr:sp macro="" textlink="">
      <xdr:nvSpPr>
        <xdr:cNvPr id="27819" name="Text Box 171">
          <a:extLst>
            <a:ext uri="{FF2B5EF4-FFF2-40B4-BE49-F238E27FC236}">
              <a16:creationId xmlns:a16="http://schemas.microsoft.com/office/drawing/2014/main" id="{00000000-0008-0000-1C00-0000AB6C0000}"/>
            </a:ext>
          </a:extLst>
        </xdr:cNvPr>
        <xdr:cNvSpPr txBox="1">
          <a:spLocks noChangeArrowheads="1"/>
        </xdr:cNvSpPr>
      </xdr:nvSpPr>
      <xdr:spPr bwMode="auto">
        <a:xfrm>
          <a:off x="6540454" y="20478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twoCellAnchor editAs="oneCell">
    <xdr:from>
      <xdr:col>91</xdr:col>
      <xdr:colOff>31704</xdr:colOff>
      <xdr:row>11</xdr:row>
      <xdr:rowOff>0</xdr:rowOff>
    </xdr:from>
    <xdr:to>
      <xdr:col>93</xdr:col>
      <xdr:colOff>63455</xdr:colOff>
      <xdr:row>11</xdr:row>
      <xdr:rowOff>180975</xdr:rowOff>
    </xdr:to>
    <xdr:sp macro="" textlink="">
      <xdr:nvSpPr>
        <xdr:cNvPr id="27820" name="Text Box 172">
          <a:extLst>
            <a:ext uri="{FF2B5EF4-FFF2-40B4-BE49-F238E27FC236}">
              <a16:creationId xmlns:a16="http://schemas.microsoft.com/office/drawing/2014/main" id="{00000000-0008-0000-1C00-0000AC6C0000}"/>
            </a:ext>
          </a:extLst>
        </xdr:cNvPr>
        <xdr:cNvSpPr txBox="1">
          <a:spLocks noChangeArrowheads="1"/>
        </xdr:cNvSpPr>
      </xdr:nvSpPr>
      <xdr:spPr bwMode="auto">
        <a:xfrm>
          <a:off x="7254829" y="2047875"/>
          <a:ext cx="190501"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p>
      </xdr:txBody>
    </xdr:sp>
    <xdr:clientData/>
  </xdr:twoCellAnchor>
  <xdr:twoCellAnchor editAs="oneCell">
    <xdr:from>
      <xdr:col>108</xdr:col>
      <xdr:colOff>9525</xdr:colOff>
      <xdr:row>11</xdr:row>
      <xdr:rowOff>0</xdr:rowOff>
    </xdr:from>
    <xdr:to>
      <xdr:col>110</xdr:col>
      <xdr:colOff>38101</xdr:colOff>
      <xdr:row>11</xdr:row>
      <xdr:rowOff>180975</xdr:rowOff>
    </xdr:to>
    <xdr:sp macro="" textlink="">
      <xdr:nvSpPr>
        <xdr:cNvPr id="27821" name="Text Box 173">
          <a:extLst>
            <a:ext uri="{FF2B5EF4-FFF2-40B4-BE49-F238E27FC236}">
              <a16:creationId xmlns:a16="http://schemas.microsoft.com/office/drawing/2014/main" id="{00000000-0008-0000-1C00-0000AD6C0000}"/>
            </a:ext>
          </a:extLst>
        </xdr:cNvPr>
        <xdr:cNvSpPr txBox="1">
          <a:spLocks noChangeArrowheads="1"/>
        </xdr:cNvSpPr>
      </xdr:nvSpPr>
      <xdr:spPr bwMode="auto">
        <a:xfrm>
          <a:off x="75533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r>
            <a:rPr lang="en-US" altLang="ja-JP" sz="600" b="0" i="0" u="none" strike="noStrike" baseline="0">
              <a:solidFill>
                <a:srgbClr val="000000"/>
              </a:solidFill>
              <a:latin typeface="ＭＳ Ｐゴシック"/>
              <a:ea typeface="ＭＳ Ｐゴシック"/>
            </a:rPr>
            <a:t>7</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117</xdr:col>
      <xdr:colOff>9525</xdr:colOff>
      <xdr:row>11</xdr:row>
      <xdr:rowOff>0</xdr:rowOff>
    </xdr:from>
    <xdr:to>
      <xdr:col>119</xdr:col>
      <xdr:colOff>38100</xdr:colOff>
      <xdr:row>11</xdr:row>
      <xdr:rowOff>180975</xdr:rowOff>
    </xdr:to>
    <xdr:sp macro="" textlink="">
      <xdr:nvSpPr>
        <xdr:cNvPr id="27822" name="Text Box 174">
          <a:extLst>
            <a:ext uri="{FF2B5EF4-FFF2-40B4-BE49-F238E27FC236}">
              <a16:creationId xmlns:a16="http://schemas.microsoft.com/office/drawing/2014/main" id="{00000000-0008-0000-1C00-0000AE6C0000}"/>
            </a:ext>
          </a:extLst>
        </xdr:cNvPr>
        <xdr:cNvSpPr txBox="1">
          <a:spLocks noChangeArrowheads="1"/>
        </xdr:cNvSpPr>
      </xdr:nvSpPr>
      <xdr:spPr bwMode="auto">
        <a:xfrm>
          <a:off x="82391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104</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124</xdr:col>
      <xdr:colOff>0</xdr:colOff>
      <xdr:row>11</xdr:row>
      <xdr:rowOff>0</xdr:rowOff>
    </xdr:from>
    <xdr:to>
      <xdr:col>126</xdr:col>
      <xdr:colOff>28576</xdr:colOff>
      <xdr:row>11</xdr:row>
      <xdr:rowOff>180975</xdr:rowOff>
    </xdr:to>
    <xdr:sp macro="" textlink="">
      <xdr:nvSpPr>
        <xdr:cNvPr id="27823" name="Text Box 175">
          <a:extLst>
            <a:ext uri="{FF2B5EF4-FFF2-40B4-BE49-F238E27FC236}">
              <a16:creationId xmlns:a16="http://schemas.microsoft.com/office/drawing/2014/main" id="{00000000-0008-0000-1C00-0000AF6C0000}"/>
            </a:ext>
          </a:extLst>
        </xdr:cNvPr>
        <xdr:cNvSpPr txBox="1">
          <a:spLocks noChangeArrowheads="1"/>
        </xdr:cNvSpPr>
      </xdr:nvSpPr>
      <xdr:spPr bwMode="auto">
        <a:xfrm>
          <a:off x="8763000"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r>
            <a:rPr lang="en-US" altLang="ja-JP" sz="600" b="0" i="0" u="none" strike="noStrike" baseline="0">
              <a:solidFill>
                <a:srgbClr val="000000"/>
              </a:solidFill>
              <a:latin typeface="ＭＳ Ｐゴシック"/>
              <a:ea typeface="ＭＳ Ｐゴシック"/>
            </a:rPr>
            <a:t>21</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100</xdr:col>
      <xdr:colOff>31704</xdr:colOff>
      <xdr:row>11</xdr:row>
      <xdr:rowOff>0</xdr:rowOff>
    </xdr:from>
    <xdr:to>
      <xdr:col>102</xdr:col>
      <xdr:colOff>62519</xdr:colOff>
      <xdr:row>11</xdr:row>
      <xdr:rowOff>180975</xdr:rowOff>
    </xdr:to>
    <xdr:sp macro="" textlink="">
      <xdr:nvSpPr>
        <xdr:cNvPr id="27824" name="Text Box 176">
          <a:extLst>
            <a:ext uri="{FF2B5EF4-FFF2-40B4-BE49-F238E27FC236}">
              <a16:creationId xmlns:a16="http://schemas.microsoft.com/office/drawing/2014/main" id="{00000000-0008-0000-1C00-0000B06C0000}"/>
            </a:ext>
          </a:extLst>
        </xdr:cNvPr>
        <xdr:cNvSpPr txBox="1">
          <a:spLocks noChangeArrowheads="1"/>
        </xdr:cNvSpPr>
      </xdr:nvSpPr>
      <xdr:spPr bwMode="auto">
        <a:xfrm>
          <a:off x="7969204" y="2047875"/>
          <a:ext cx="18956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p>
      </xdr:txBody>
    </xdr:sp>
    <xdr:clientData/>
  </xdr:twoCellAnchor>
  <xdr:twoCellAnchor editAs="oneCell">
    <xdr:from>
      <xdr:col>109</xdr:col>
      <xdr:colOff>71394</xdr:colOff>
      <xdr:row>11</xdr:row>
      <xdr:rowOff>0</xdr:rowOff>
    </xdr:from>
    <xdr:to>
      <xdr:col>112</xdr:col>
      <xdr:colOff>23770</xdr:colOff>
      <xdr:row>11</xdr:row>
      <xdr:rowOff>180975</xdr:rowOff>
    </xdr:to>
    <xdr:sp macro="" textlink="">
      <xdr:nvSpPr>
        <xdr:cNvPr id="27825" name="Text Box 177">
          <a:extLst>
            <a:ext uri="{FF2B5EF4-FFF2-40B4-BE49-F238E27FC236}">
              <a16:creationId xmlns:a16="http://schemas.microsoft.com/office/drawing/2014/main" id="{00000000-0008-0000-1C00-0000B16C0000}"/>
            </a:ext>
          </a:extLst>
        </xdr:cNvPr>
        <xdr:cNvSpPr txBox="1">
          <a:spLocks noChangeArrowheads="1"/>
        </xdr:cNvSpPr>
      </xdr:nvSpPr>
      <xdr:spPr bwMode="auto">
        <a:xfrm>
          <a:off x="8723269" y="2047875"/>
          <a:ext cx="190501"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p>
      </xdr:txBody>
    </xdr:sp>
    <xdr:clientData/>
  </xdr:twoCellAnchor>
  <xdr:oneCellAnchor>
    <xdr:from>
      <xdr:col>27</xdr:col>
      <xdr:colOff>0</xdr:colOff>
      <xdr:row>11</xdr:row>
      <xdr:rowOff>0</xdr:rowOff>
    </xdr:from>
    <xdr:ext cx="194983" cy="180975"/>
    <xdr:sp macro="" textlink="">
      <xdr:nvSpPr>
        <xdr:cNvPr id="115" name="Text Box 7">
          <a:extLst>
            <a:ext uri="{FF2B5EF4-FFF2-40B4-BE49-F238E27FC236}">
              <a16:creationId xmlns:a16="http://schemas.microsoft.com/office/drawing/2014/main" id="{00000000-0008-0000-1C00-000073000000}"/>
            </a:ext>
          </a:extLst>
        </xdr:cNvPr>
        <xdr:cNvSpPr txBox="1">
          <a:spLocks noChangeArrowheads="1"/>
        </xdr:cNvSpPr>
      </xdr:nvSpPr>
      <xdr:spPr bwMode="auto">
        <a:xfrm>
          <a:off x="1411941" y="2039471"/>
          <a:ext cx="194983"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26</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45</xdr:col>
      <xdr:colOff>9525</xdr:colOff>
      <xdr:row>17</xdr:row>
      <xdr:rowOff>142875</xdr:rowOff>
    </xdr:from>
    <xdr:ext cx="185457" cy="185457"/>
    <xdr:sp macro="" textlink="">
      <xdr:nvSpPr>
        <xdr:cNvPr id="116" name="Text Box 32">
          <a:extLst>
            <a:ext uri="{FF2B5EF4-FFF2-40B4-BE49-F238E27FC236}">
              <a16:creationId xmlns:a16="http://schemas.microsoft.com/office/drawing/2014/main" id="{00000000-0008-0000-1C00-000074000000}"/>
            </a:ext>
          </a:extLst>
        </xdr:cNvPr>
        <xdr:cNvSpPr txBox="1">
          <a:spLocks noChangeArrowheads="1"/>
        </xdr:cNvSpPr>
      </xdr:nvSpPr>
      <xdr:spPr bwMode="auto">
        <a:xfrm>
          <a:off x="2833407" y="3403787"/>
          <a:ext cx="185457" cy="185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38</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46</xdr:col>
      <xdr:colOff>50754</xdr:colOff>
      <xdr:row>17</xdr:row>
      <xdr:rowOff>142875</xdr:rowOff>
    </xdr:from>
    <xdr:ext cx="187699" cy="185457"/>
    <xdr:sp macro="" textlink="">
      <xdr:nvSpPr>
        <xdr:cNvPr id="117" name="Text Box 42">
          <a:extLst>
            <a:ext uri="{FF2B5EF4-FFF2-40B4-BE49-F238E27FC236}">
              <a16:creationId xmlns:a16="http://schemas.microsoft.com/office/drawing/2014/main" id="{00000000-0008-0000-1C00-000075000000}"/>
            </a:ext>
          </a:extLst>
        </xdr:cNvPr>
        <xdr:cNvSpPr txBox="1">
          <a:spLocks noChangeArrowheads="1"/>
        </xdr:cNvSpPr>
      </xdr:nvSpPr>
      <xdr:spPr bwMode="auto">
        <a:xfrm>
          <a:off x="2953078" y="3403787"/>
          <a:ext cx="187699" cy="185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ツ</a:t>
          </a:r>
        </a:p>
      </xdr:txBody>
    </xdr:sp>
    <xdr:clientData/>
  </xdr:oneCellAnchor>
  <xdr:twoCellAnchor editAs="oneCell">
    <xdr:from>
      <xdr:col>10</xdr:col>
      <xdr:colOff>43002</xdr:colOff>
      <xdr:row>24</xdr:row>
      <xdr:rowOff>149597</xdr:rowOff>
    </xdr:from>
    <xdr:to>
      <xdr:col>12</xdr:col>
      <xdr:colOff>73818</xdr:colOff>
      <xdr:row>25</xdr:row>
      <xdr:rowOff>179760</xdr:rowOff>
    </xdr:to>
    <xdr:sp macro="" textlink="">
      <xdr:nvSpPr>
        <xdr:cNvPr id="118" name="Text Box 66">
          <a:extLst>
            <a:ext uri="{FF2B5EF4-FFF2-40B4-BE49-F238E27FC236}">
              <a16:creationId xmlns:a16="http://schemas.microsoft.com/office/drawing/2014/main" id="{00000000-0008-0000-1C00-000076000000}"/>
            </a:ext>
          </a:extLst>
        </xdr:cNvPr>
        <xdr:cNvSpPr txBox="1">
          <a:spLocks noChangeArrowheads="1"/>
        </xdr:cNvSpPr>
      </xdr:nvSpPr>
      <xdr:spPr bwMode="auto">
        <a:xfrm>
          <a:off x="827414" y="4788832"/>
          <a:ext cx="187698" cy="1870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ト</a:t>
          </a:r>
        </a:p>
      </xdr:txBody>
    </xdr:sp>
    <xdr:clientData/>
  </xdr:twoCellAnchor>
  <xdr:twoCellAnchor editAs="oneCell">
    <xdr:from>
      <xdr:col>19</xdr:col>
      <xdr:colOff>43002</xdr:colOff>
      <xdr:row>24</xdr:row>
      <xdr:rowOff>149597</xdr:rowOff>
    </xdr:from>
    <xdr:to>
      <xdr:col>21</xdr:col>
      <xdr:colOff>73818</xdr:colOff>
      <xdr:row>25</xdr:row>
      <xdr:rowOff>179760</xdr:rowOff>
    </xdr:to>
    <xdr:sp macro="" textlink="">
      <xdr:nvSpPr>
        <xdr:cNvPr id="119" name="Text Box 67">
          <a:extLst>
            <a:ext uri="{FF2B5EF4-FFF2-40B4-BE49-F238E27FC236}">
              <a16:creationId xmlns:a16="http://schemas.microsoft.com/office/drawing/2014/main" id="{00000000-0008-0000-1C00-000077000000}"/>
            </a:ext>
          </a:extLst>
        </xdr:cNvPr>
        <xdr:cNvSpPr txBox="1">
          <a:spLocks noChangeArrowheads="1"/>
        </xdr:cNvSpPr>
      </xdr:nvSpPr>
      <xdr:spPr bwMode="auto">
        <a:xfrm>
          <a:off x="1533384" y="4788832"/>
          <a:ext cx="187699" cy="1870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ナ</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41</xdr:col>
      <xdr:colOff>0</xdr:colOff>
      <xdr:row>7</xdr:row>
      <xdr:rowOff>0</xdr:rowOff>
    </xdr:from>
    <xdr:to>
      <xdr:col>41</xdr:col>
      <xdr:colOff>0</xdr:colOff>
      <xdr:row>12</xdr:row>
      <xdr:rowOff>66675</xdr:rowOff>
    </xdr:to>
    <xdr:sp macro="" textlink="">
      <xdr:nvSpPr>
        <xdr:cNvPr id="28673" name="Line 1">
          <a:extLst>
            <a:ext uri="{FF2B5EF4-FFF2-40B4-BE49-F238E27FC236}">
              <a16:creationId xmlns:a16="http://schemas.microsoft.com/office/drawing/2014/main" id="{00000000-0008-0000-1D00-000001700000}"/>
            </a:ext>
          </a:extLst>
        </xdr:cNvPr>
        <xdr:cNvSpPr>
          <a:spLocks noChangeShapeType="1"/>
        </xdr:cNvSpPr>
      </xdr:nvSpPr>
      <xdr:spPr bwMode="auto">
        <a:xfrm rot="5400000">
          <a:off x="2457450" y="20193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66</xdr:col>
      <xdr:colOff>0</xdr:colOff>
      <xdr:row>9</xdr:row>
      <xdr:rowOff>0</xdr:rowOff>
    </xdr:from>
    <xdr:to>
      <xdr:col>69</xdr:col>
      <xdr:colOff>0</xdr:colOff>
      <xdr:row>9</xdr:row>
      <xdr:rowOff>180975</xdr:rowOff>
    </xdr:to>
    <xdr:sp macro="" textlink="">
      <xdr:nvSpPr>
        <xdr:cNvPr id="28674" name="Text Box 2">
          <a:extLst>
            <a:ext uri="{FF2B5EF4-FFF2-40B4-BE49-F238E27FC236}">
              <a16:creationId xmlns:a16="http://schemas.microsoft.com/office/drawing/2014/main" id="{00000000-0008-0000-1D00-000002700000}"/>
            </a:ext>
          </a:extLst>
        </xdr:cNvPr>
        <xdr:cNvSpPr txBox="1">
          <a:spLocks noChangeArrowheads="1"/>
        </xdr:cNvSpPr>
      </xdr:nvSpPr>
      <xdr:spPr bwMode="auto">
        <a:xfrm>
          <a:off x="5029200" y="1733550"/>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25</xdr:col>
      <xdr:colOff>9525</xdr:colOff>
      <xdr:row>1</xdr:row>
      <xdr:rowOff>28575</xdr:rowOff>
    </xdr:from>
    <xdr:to>
      <xdr:col>27</xdr:col>
      <xdr:colOff>19050</xdr:colOff>
      <xdr:row>2</xdr:row>
      <xdr:rowOff>38100</xdr:rowOff>
    </xdr:to>
    <xdr:sp macro="" textlink="">
      <xdr:nvSpPr>
        <xdr:cNvPr id="28675" name="Text Box 3">
          <a:extLst>
            <a:ext uri="{FF2B5EF4-FFF2-40B4-BE49-F238E27FC236}">
              <a16:creationId xmlns:a16="http://schemas.microsoft.com/office/drawing/2014/main" id="{00000000-0008-0000-1D00-000003700000}"/>
            </a:ext>
          </a:extLst>
        </xdr:cNvPr>
        <xdr:cNvSpPr txBox="1">
          <a:spLocks noChangeArrowheads="1"/>
        </xdr:cNvSpPr>
      </xdr:nvSpPr>
      <xdr:spPr bwMode="auto">
        <a:xfrm>
          <a:off x="1914525" y="1905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30</xdr:col>
      <xdr:colOff>0</xdr:colOff>
      <xdr:row>1</xdr:row>
      <xdr:rowOff>28575</xdr:rowOff>
    </xdr:from>
    <xdr:to>
      <xdr:col>32</xdr:col>
      <xdr:colOff>9525</xdr:colOff>
      <xdr:row>2</xdr:row>
      <xdr:rowOff>38100</xdr:rowOff>
    </xdr:to>
    <xdr:sp macro="" textlink="">
      <xdr:nvSpPr>
        <xdr:cNvPr id="28676" name="Text Box 4">
          <a:extLst>
            <a:ext uri="{FF2B5EF4-FFF2-40B4-BE49-F238E27FC236}">
              <a16:creationId xmlns:a16="http://schemas.microsoft.com/office/drawing/2014/main" id="{00000000-0008-0000-1D00-000004700000}"/>
            </a:ext>
          </a:extLst>
        </xdr:cNvPr>
        <xdr:cNvSpPr txBox="1">
          <a:spLocks noChangeArrowheads="1"/>
        </xdr:cNvSpPr>
      </xdr:nvSpPr>
      <xdr:spPr bwMode="auto">
        <a:xfrm>
          <a:off x="2286000" y="1905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editAs="oneCell">
    <xdr:from>
      <xdr:col>7</xdr:col>
      <xdr:colOff>9525</xdr:colOff>
      <xdr:row>1</xdr:row>
      <xdr:rowOff>28575</xdr:rowOff>
    </xdr:from>
    <xdr:to>
      <xdr:col>9</xdr:col>
      <xdr:colOff>19050</xdr:colOff>
      <xdr:row>2</xdr:row>
      <xdr:rowOff>38100</xdr:rowOff>
    </xdr:to>
    <xdr:sp macro="" textlink="">
      <xdr:nvSpPr>
        <xdr:cNvPr id="28677" name="Text Box 5">
          <a:extLst>
            <a:ext uri="{FF2B5EF4-FFF2-40B4-BE49-F238E27FC236}">
              <a16:creationId xmlns:a16="http://schemas.microsoft.com/office/drawing/2014/main" id="{00000000-0008-0000-1D00-000005700000}"/>
            </a:ext>
          </a:extLst>
        </xdr:cNvPr>
        <xdr:cNvSpPr txBox="1">
          <a:spLocks noChangeArrowheads="1"/>
        </xdr:cNvSpPr>
      </xdr:nvSpPr>
      <xdr:spPr bwMode="auto">
        <a:xfrm>
          <a:off x="542925" y="1905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editAs="oneCell">
    <xdr:from>
      <xdr:col>75</xdr:col>
      <xdr:colOff>66675</xdr:colOff>
      <xdr:row>9</xdr:row>
      <xdr:rowOff>0</xdr:rowOff>
    </xdr:from>
    <xdr:to>
      <xdr:col>78</xdr:col>
      <xdr:colOff>66675</xdr:colOff>
      <xdr:row>9</xdr:row>
      <xdr:rowOff>180975</xdr:rowOff>
    </xdr:to>
    <xdr:sp macro="" textlink="">
      <xdr:nvSpPr>
        <xdr:cNvPr id="28680" name="Text Box 8">
          <a:extLst>
            <a:ext uri="{FF2B5EF4-FFF2-40B4-BE49-F238E27FC236}">
              <a16:creationId xmlns:a16="http://schemas.microsoft.com/office/drawing/2014/main" id="{00000000-0008-0000-1D00-000008700000}"/>
            </a:ext>
          </a:extLst>
        </xdr:cNvPr>
        <xdr:cNvSpPr txBox="1">
          <a:spLocks noChangeArrowheads="1"/>
        </xdr:cNvSpPr>
      </xdr:nvSpPr>
      <xdr:spPr bwMode="auto">
        <a:xfrm>
          <a:off x="5781675" y="1733550"/>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18</a:t>
          </a: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28681" name="Group 9">
          <a:extLst>
            <a:ext uri="{FF2B5EF4-FFF2-40B4-BE49-F238E27FC236}">
              <a16:creationId xmlns:a16="http://schemas.microsoft.com/office/drawing/2014/main" id="{00000000-0008-0000-1D00-000009700000}"/>
            </a:ext>
          </a:extLst>
        </xdr:cNvPr>
        <xdr:cNvGrpSpPr>
          <a:grpSpLocks/>
        </xdr:cNvGrpSpPr>
      </xdr:nvGrpSpPr>
      <xdr:grpSpPr bwMode="auto">
        <a:xfrm>
          <a:off x="10285319" y="38100"/>
          <a:ext cx="273424" cy="261657"/>
          <a:chOff x="1067" y="288"/>
          <a:chExt cx="29" cy="27"/>
        </a:xfrm>
      </xdr:grpSpPr>
      <xdr:sp macro="" textlink="">
        <xdr:nvSpPr>
          <xdr:cNvPr id="28682" name="Oval 10">
            <a:extLst>
              <a:ext uri="{FF2B5EF4-FFF2-40B4-BE49-F238E27FC236}">
                <a16:creationId xmlns:a16="http://schemas.microsoft.com/office/drawing/2014/main" id="{00000000-0008-0000-1D00-00000A7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8683" name="Text Box 11">
            <a:extLst>
              <a:ext uri="{FF2B5EF4-FFF2-40B4-BE49-F238E27FC236}">
                <a16:creationId xmlns:a16="http://schemas.microsoft.com/office/drawing/2014/main" id="{00000000-0008-0000-1D00-00000B7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84</xdr:col>
      <xdr:colOff>38100</xdr:colOff>
      <xdr:row>9</xdr:row>
      <xdr:rowOff>0</xdr:rowOff>
    </xdr:from>
    <xdr:to>
      <xdr:col>87</xdr:col>
      <xdr:colOff>38100</xdr:colOff>
      <xdr:row>9</xdr:row>
      <xdr:rowOff>180975</xdr:rowOff>
    </xdr:to>
    <xdr:sp macro="" textlink="">
      <xdr:nvSpPr>
        <xdr:cNvPr id="28684" name="Text Box 12">
          <a:extLst>
            <a:ext uri="{FF2B5EF4-FFF2-40B4-BE49-F238E27FC236}">
              <a16:creationId xmlns:a16="http://schemas.microsoft.com/office/drawing/2014/main" id="{00000000-0008-0000-1D00-00000C700000}"/>
            </a:ext>
          </a:extLst>
        </xdr:cNvPr>
        <xdr:cNvSpPr txBox="1">
          <a:spLocks noChangeArrowheads="1"/>
        </xdr:cNvSpPr>
      </xdr:nvSpPr>
      <xdr:spPr bwMode="auto">
        <a:xfrm>
          <a:off x="6438900" y="1733550"/>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25</xdr:col>
      <xdr:colOff>9525</xdr:colOff>
      <xdr:row>1</xdr:row>
      <xdr:rowOff>28575</xdr:rowOff>
    </xdr:from>
    <xdr:to>
      <xdr:col>26</xdr:col>
      <xdr:colOff>78581</xdr:colOff>
      <xdr:row>2</xdr:row>
      <xdr:rowOff>38100</xdr:rowOff>
    </xdr:to>
    <xdr:sp macro="" textlink="">
      <xdr:nvSpPr>
        <xdr:cNvPr id="29697" name="Text Box 1">
          <a:extLst>
            <a:ext uri="{FF2B5EF4-FFF2-40B4-BE49-F238E27FC236}">
              <a16:creationId xmlns:a16="http://schemas.microsoft.com/office/drawing/2014/main" id="{00000000-0008-0000-1E00-000001740000}"/>
            </a:ext>
          </a:extLst>
        </xdr:cNvPr>
        <xdr:cNvSpPr txBox="1">
          <a:spLocks noChangeArrowheads="1"/>
        </xdr:cNvSpPr>
      </xdr:nvSpPr>
      <xdr:spPr bwMode="auto">
        <a:xfrm>
          <a:off x="1914525" y="1905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30</xdr:col>
      <xdr:colOff>0</xdr:colOff>
      <xdr:row>1</xdr:row>
      <xdr:rowOff>28575</xdr:rowOff>
    </xdr:from>
    <xdr:to>
      <xdr:col>31</xdr:col>
      <xdr:colOff>69056</xdr:colOff>
      <xdr:row>2</xdr:row>
      <xdr:rowOff>38100</xdr:rowOff>
    </xdr:to>
    <xdr:sp macro="" textlink="">
      <xdr:nvSpPr>
        <xdr:cNvPr id="29698" name="Text Box 2">
          <a:extLst>
            <a:ext uri="{FF2B5EF4-FFF2-40B4-BE49-F238E27FC236}">
              <a16:creationId xmlns:a16="http://schemas.microsoft.com/office/drawing/2014/main" id="{00000000-0008-0000-1E00-000002740000}"/>
            </a:ext>
          </a:extLst>
        </xdr:cNvPr>
        <xdr:cNvSpPr txBox="1">
          <a:spLocks noChangeArrowheads="1"/>
        </xdr:cNvSpPr>
      </xdr:nvSpPr>
      <xdr:spPr bwMode="auto">
        <a:xfrm>
          <a:off x="2286000" y="1905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0</xdr:colOff>
      <xdr:row>1</xdr:row>
      <xdr:rowOff>38100</xdr:rowOff>
    </xdr:from>
    <xdr:ext cx="116541" cy="156883"/>
    <xdr:sp macro="" textlink="">
      <xdr:nvSpPr>
        <xdr:cNvPr id="29699" name="Text Box 3">
          <a:extLst>
            <a:ext uri="{FF2B5EF4-FFF2-40B4-BE49-F238E27FC236}">
              <a16:creationId xmlns:a16="http://schemas.microsoft.com/office/drawing/2014/main" id="{00000000-0008-0000-1E00-000003740000}"/>
            </a:ext>
          </a:extLst>
        </xdr:cNvPr>
        <xdr:cNvSpPr txBox="1">
          <a:spLocks noChangeArrowheads="1"/>
        </xdr:cNvSpPr>
      </xdr:nvSpPr>
      <xdr:spPr bwMode="auto">
        <a:xfrm>
          <a:off x="53340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0</xdr:col>
      <xdr:colOff>19050</xdr:colOff>
      <xdr:row>4</xdr:row>
      <xdr:rowOff>0</xdr:rowOff>
    </xdr:from>
    <xdr:to>
      <xdr:col>25</xdr:col>
      <xdr:colOff>0</xdr:colOff>
      <xdr:row>4</xdr:row>
      <xdr:rowOff>0</xdr:rowOff>
    </xdr:to>
    <xdr:sp macro="" textlink="">
      <xdr:nvSpPr>
        <xdr:cNvPr id="29700" name="Line 4">
          <a:extLst>
            <a:ext uri="{FF2B5EF4-FFF2-40B4-BE49-F238E27FC236}">
              <a16:creationId xmlns:a16="http://schemas.microsoft.com/office/drawing/2014/main" id="{00000000-0008-0000-1E00-000004740000}"/>
            </a:ext>
          </a:extLst>
        </xdr:cNvPr>
        <xdr:cNvSpPr>
          <a:spLocks noChangeShapeType="1"/>
        </xdr:cNvSpPr>
      </xdr:nvSpPr>
      <xdr:spPr bwMode="auto">
        <a:xfrm>
          <a:off x="19050" y="11620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24</xdr:col>
      <xdr:colOff>0</xdr:colOff>
      <xdr:row>9</xdr:row>
      <xdr:rowOff>4129</xdr:rowOff>
    </xdr:from>
    <xdr:to>
      <xdr:col>25</xdr:col>
      <xdr:colOff>48816</xdr:colOff>
      <xdr:row>9</xdr:row>
      <xdr:rowOff>168155</xdr:rowOff>
    </xdr:to>
    <xdr:sp macro="" textlink="">
      <xdr:nvSpPr>
        <xdr:cNvPr id="29701" name="Text Box 5">
          <a:extLst>
            <a:ext uri="{FF2B5EF4-FFF2-40B4-BE49-F238E27FC236}">
              <a16:creationId xmlns:a16="http://schemas.microsoft.com/office/drawing/2014/main" id="{00000000-0008-0000-1E00-000005740000}"/>
            </a:ext>
          </a:extLst>
        </xdr:cNvPr>
        <xdr:cNvSpPr txBox="1">
          <a:spLocks noChangeArrowheads="1"/>
        </xdr:cNvSpPr>
      </xdr:nvSpPr>
      <xdr:spPr bwMode="auto">
        <a:xfrm>
          <a:off x="1882588" y="2290129"/>
          <a:ext cx="149669" cy="164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14</xdr:col>
      <xdr:colOff>77390</xdr:colOff>
      <xdr:row>9</xdr:row>
      <xdr:rowOff>7698</xdr:rowOff>
    </xdr:from>
    <xdr:to>
      <xdr:col>16</xdr:col>
      <xdr:colOff>66675</xdr:colOff>
      <xdr:row>9</xdr:row>
      <xdr:rowOff>190774</xdr:rowOff>
    </xdr:to>
    <xdr:sp macro="" textlink="">
      <xdr:nvSpPr>
        <xdr:cNvPr id="29705" name="Text Box 9">
          <a:extLst>
            <a:ext uri="{FF2B5EF4-FFF2-40B4-BE49-F238E27FC236}">
              <a16:creationId xmlns:a16="http://schemas.microsoft.com/office/drawing/2014/main" id="{00000000-0008-0000-1E00-000009740000}"/>
            </a:ext>
          </a:extLst>
        </xdr:cNvPr>
        <xdr:cNvSpPr txBox="1">
          <a:spLocks noChangeArrowheads="1"/>
        </xdr:cNvSpPr>
      </xdr:nvSpPr>
      <xdr:spPr bwMode="auto">
        <a:xfrm>
          <a:off x="1175566" y="2293698"/>
          <a:ext cx="146168" cy="183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34</xdr:col>
      <xdr:colOff>9525</xdr:colOff>
      <xdr:row>9</xdr:row>
      <xdr:rowOff>4129</xdr:rowOff>
    </xdr:from>
    <xdr:to>
      <xdr:col>35</xdr:col>
      <xdr:colOff>59532</xdr:colOff>
      <xdr:row>9</xdr:row>
      <xdr:rowOff>168155</xdr:rowOff>
    </xdr:to>
    <xdr:sp macro="" textlink="">
      <xdr:nvSpPr>
        <xdr:cNvPr id="29706" name="Text Box 10">
          <a:extLst>
            <a:ext uri="{FF2B5EF4-FFF2-40B4-BE49-F238E27FC236}">
              <a16:creationId xmlns:a16="http://schemas.microsoft.com/office/drawing/2014/main" id="{00000000-0008-0000-1E00-00000A740000}"/>
            </a:ext>
          </a:extLst>
        </xdr:cNvPr>
        <xdr:cNvSpPr txBox="1">
          <a:spLocks noChangeArrowheads="1"/>
        </xdr:cNvSpPr>
      </xdr:nvSpPr>
      <xdr:spPr bwMode="auto">
        <a:xfrm>
          <a:off x="2900643" y="2290129"/>
          <a:ext cx="150860" cy="164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44</xdr:col>
      <xdr:colOff>9525</xdr:colOff>
      <xdr:row>9</xdr:row>
      <xdr:rowOff>4129</xdr:rowOff>
    </xdr:from>
    <xdr:to>
      <xdr:col>45</xdr:col>
      <xdr:colOff>59531</xdr:colOff>
      <xdr:row>9</xdr:row>
      <xdr:rowOff>168155</xdr:rowOff>
    </xdr:to>
    <xdr:sp macro="" textlink="">
      <xdr:nvSpPr>
        <xdr:cNvPr id="29707" name="Text Box 11">
          <a:extLst>
            <a:ext uri="{FF2B5EF4-FFF2-40B4-BE49-F238E27FC236}">
              <a16:creationId xmlns:a16="http://schemas.microsoft.com/office/drawing/2014/main" id="{00000000-0008-0000-1E00-00000B740000}"/>
            </a:ext>
          </a:extLst>
        </xdr:cNvPr>
        <xdr:cNvSpPr txBox="1">
          <a:spLocks noChangeArrowheads="1"/>
        </xdr:cNvSpPr>
      </xdr:nvSpPr>
      <xdr:spPr bwMode="auto">
        <a:xfrm>
          <a:off x="3909172" y="2290129"/>
          <a:ext cx="150859" cy="164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9525</xdr:colOff>
      <xdr:row>9</xdr:row>
      <xdr:rowOff>4129</xdr:rowOff>
    </xdr:from>
    <xdr:to>
      <xdr:col>55</xdr:col>
      <xdr:colOff>59531</xdr:colOff>
      <xdr:row>9</xdr:row>
      <xdr:rowOff>168155</xdr:rowOff>
    </xdr:to>
    <xdr:sp macro="" textlink="">
      <xdr:nvSpPr>
        <xdr:cNvPr id="29708" name="Text Box 12">
          <a:extLst>
            <a:ext uri="{FF2B5EF4-FFF2-40B4-BE49-F238E27FC236}">
              <a16:creationId xmlns:a16="http://schemas.microsoft.com/office/drawing/2014/main" id="{00000000-0008-0000-1E00-00000C740000}"/>
            </a:ext>
          </a:extLst>
        </xdr:cNvPr>
        <xdr:cNvSpPr txBox="1">
          <a:spLocks noChangeArrowheads="1"/>
        </xdr:cNvSpPr>
      </xdr:nvSpPr>
      <xdr:spPr bwMode="auto">
        <a:xfrm>
          <a:off x="4917701" y="2290129"/>
          <a:ext cx="150859" cy="164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64</xdr:col>
      <xdr:colOff>9525</xdr:colOff>
      <xdr:row>9</xdr:row>
      <xdr:rowOff>4129</xdr:rowOff>
    </xdr:from>
    <xdr:to>
      <xdr:col>65</xdr:col>
      <xdr:colOff>59531</xdr:colOff>
      <xdr:row>9</xdr:row>
      <xdr:rowOff>168155</xdr:rowOff>
    </xdr:to>
    <xdr:sp macro="" textlink="">
      <xdr:nvSpPr>
        <xdr:cNvPr id="29709" name="Text Box 13">
          <a:extLst>
            <a:ext uri="{FF2B5EF4-FFF2-40B4-BE49-F238E27FC236}">
              <a16:creationId xmlns:a16="http://schemas.microsoft.com/office/drawing/2014/main" id="{00000000-0008-0000-1E00-00000D740000}"/>
            </a:ext>
          </a:extLst>
        </xdr:cNvPr>
        <xdr:cNvSpPr txBox="1">
          <a:spLocks noChangeArrowheads="1"/>
        </xdr:cNvSpPr>
      </xdr:nvSpPr>
      <xdr:spPr bwMode="auto">
        <a:xfrm>
          <a:off x="5926231" y="2290129"/>
          <a:ext cx="150859" cy="164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74</xdr:col>
      <xdr:colOff>19050</xdr:colOff>
      <xdr:row>9</xdr:row>
      <xdr:rowOff>4129</xdr:rowOff>
    </xdr:from>
    <xdr:to>
      <xdr:col>75</xdr:col>
      <xdr:colOff>69057</xdr:colOff>
      <xdr:row>9</xdr:row>
      <xdr:rowOff>168155</xdr:rowOff>
    </xdr:to>
    <xdr:sp macro="" textlink="">
      <xdr:nvSpPr>
        <xdr:cNvPr id="29710" name="Text Box 14">
          <a:extLst>
            <a:ext uri="{FF2B5EF4-FFF2-40B4-BE49-F238E27FC236}">
              <a16:creationId xmlns:a16="http://schemas.microsoft.com/office/drawing/2014/main" id="{00000000-0008-0000-1E00-00000E740000}"/>
            </a:ext>
          </a:extLst>
        </xdr:cNvPr>
        <xdr:cNvSpPr txBox="1">
          <a:spLocks noChangeArrowheads="1"/>
        </xdr:cNvSpPr>
      </xdr:nvSpPr>
      <xdr:spPr bwMode="auto">
        <a:xfrm>
          <a:off x="6944285" y="2290129"/>
          <a:ext cx="150860" cy="164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82</xdr:col>
      <xdr:colOff>38100</xdr:colOff>
      <xdr:row>8</xdr:row>
      <xdr:rowOff>2381</xdr:rowOff>
    </xdr:from>
    <xdr:to>
      <xdr:col>84</xdr:col>
      <xdr:colOff>2382</xdr:colOff>
      <xdr:row>8</xdr:row>
      <xdr:rowOff>164306</xdr:rowOff>
    </xdr:to>
    <xdr:sp macro="" textlink="">
      <xdr:nvSpPr>
        <xdr:cNvPr id="29711" name="Text Box 15">
          <a:extLst>
            <a:ext uri="{FF2B5EF4-FFF2-40B4-BE49-F238E27FC236}">
              <a16:creationId xmlns:a16="http://schemas.microsoft.com/office/drawing/2014/main" id="{00000000-0008-0000-1E00-00000F740000}"/>
            </a:ext>
          </a:extLst>
        </xdr:cNvPr>
        <xdr:cNvSpPr txBox="1">
          <a:spLocks noChangeArrowheads="1"/>
        </xdr:cNvSpPr>
      </xdr:nvSpPr>
      <xdr:spPr bwMode="auto">
        <a:xfrm>
          <a:off x="7419975" y="1925240"/>
          <a:ext cx="15478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71</a:t>
          </a:r>
        </a:p>
      </xdr:txBody>
    </xdr:sp>
    <xdr:clientData/>
  </xdr:twoCellAnchor>
  <xdr:twoCellAnchor>
    <xdr:from>
      <xdr:col>0</xdr:col>
      <xdr:colOff>19050</xdr:colOff>
      <xdr:row>14</xdr:row>
      <xdr:rowOff>0</xdr:rowOff>
    </xdr:from>
    <xdr:to>
      <xdr:col>25</xdr:col>
      <xdr:colOff>0</xdr:colOff>
      <xdr:row>14</xdr:row>
      <xdr:rowOff>0</xdr:rowOff>
    </xdr:to>
    <xdr:sp macro="" textlink="">
      <xdr:nvSpPr>
        <xdr:cNvPr id="29715" name="Line 19">
          <a:extLst>
            <a:ext uri="{FF2B5EF4-FFF2-40B4-BE49-F238E27FC236}">
              <a16:creationId xmlns:a16="http://schemas.microsoft.com/office/drawing/2014/main" id="{00000000-0008-0000-1E00-000013740000}"/>
            </a:ext>
          </a:extLst>
        </xdr:cNvPr>
        <xdr:cNvSpPr>
          <a:spLocks noChangeShapeType="1"/>
        </xdr:cNvSpPr>
      </xdr:nvSpPr>
      <xdr:spPr bwMode="auto">
        <a:xfrm>
          <a:off x="19050" y="91630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24</xdr:col>
      <xdr:colOff>0</xdr:colOff>
      <xdr:row>18</xdr:row>
      <xdr:rowOff>157159</xdr:rowOff>
    </xdr:from>
    <xdr:to>
      <xdr:col>25</xdr:col>
      <xdr:colOff>48816</xdr:colOff>
      <xdr:row>19</xdr:row>
      <xdr:rowOff>128584</xdr:rowOff>
    </xdr:to>
    <xdr:sp macro="" textlink="">
      <xdr:nvSpPr>
        <xdr:cNvPr id="29716" name="Text Box 20">
          <a:extLst>
            <a:ext uri="{FF2B5EF4-FFF2-40B4-BE49-F238E27FC236}">
              <a16:creationId xmlns:a16="http://schemas.microsoft.com/office/drawing/2014/main" id="{00000000-0008-0000-1E00-000014740000}"/>
            </a:ext>
          </a:extLst>
        </xdr:cNvPr>
        <xdr:cNvSpPr txBox="1">
          <a:spLocks noChangeArrowheads="1"/>
        </xdr:cNvSpPr>
      </xdr:nvSpPr>
      <xdr:spPr bwMode="auto">
        <a:xfrm>
          <a:off x="1857375" y="3949300"/>
          <a:ext cx="144066"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14</xdr:col>
      <xdr:colOff>77390</xdr:colOff>
      <xdr:row>18</xdr:row>
      <xdr:rowOff>160728</xdr:rowOff>
    </xdr:from>
    <xdr:to>
      <xdr:col>16</xdr:col>
      <xdr:colOff>66675</xdr:colOff>
      <xdr:row>19</xdr:row>
      <xdr:rowOff>151203</xdr:rowOff>
    </xdr:to>
    <xdr:sp macro="" textlink="">
      <xdr:nvSpPr>
        <xdr:cNvPr id="29719" name="Text Box 23">
          <a:extLst>
            <a:ext uri="{FF2B5EF4-FFF2-40B4-BE49-F238E27FC236}">
              <a16:creationId xmlns:a16="http://schemas.microsoft.com/office/drawing/2014/main" id="{00000000-0008-0000-1E00-000017740000}"/>
            </a:ext>
          </a:extLst>
        </xdr:cNvPr>
        <xdr:cNvSpPr txBox="1">
          <a:spLocks noChangeArrowheads="1"/>
        </xdr:cNvSpPr>
      </xdr:nvSpPr>
      <xdr:spPr bwMode="auto">
        <a:xfrm>
          <a:off x="1160859" y="3952869"/>
          <a:ext cx="144066"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34</xdr:col>
      <xdr:colOff>9525</xdr:colOff>
      <xdr:row>18</xdr:row>
      <xdr:rowOff>157159</xdr:rowOff>
    </xdr:from>
    <xdr:to>
      <xdr:col>35</xdr:col>
      <xdr:colOff>59532</xdr:colOff>
      <xdr:row>19</xdr:row>
      <xdr:rowOff>128584</xdr:rowOff>
    </xdr:to>
    <xdr:sp macro="" textlink="">
      <xdr:nvSpPr>
        <xdr:cNvPr id="29720" name="Text Box 24">
          <a:extLst>
            <a:ext uri="{FF2B5EF4-FFF2-40B4-BE49-F238E27FC236}">
              <a16:creationId xmlns:a16="http://schemas.microsoft.com/office/drawing/2014/main" id="{00000000-0008-0000-1E00-000018740000}"/>
            </a:ext>
          </a:extLst>
        </xdr:cNvPr>
        <xdr:cNvSpPr txBox="1">
          <a:spLocks noChangeArrowheads="1"/>
        </xdr:cNvSpPr>
      </xdr:nvSpPr>
      <xdr:spPr bwMode="auto">
        <a:xfrm>
          <a:off x="2819400" y="3949300"/>
          <a:ext cx="145257"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44</xdr:col>
      <xdr:colOff>9525</xdr:colOff>
      <xdr:row>18</xdr:row>
      <xdr:rowOff>157159</xdr:rowOff>
    </xdr:from>
    <xdr:to>
      <xdr:col>45</xdr:col>
      <xdr:colOff>59531</xdr:colOff>
      <xdr:row>19</xdr:row>
      <xdr:rowOff>128584</xdr:rowOff>
    </xdr:to>
    <xdr:sp macro="" textlink="">
      <xdr:nvSpPr>
        <xdr:cNvPr id="29721" name="Text Box 25">
          <a:extLst>
            <a:ext uri="{FF2B5EF4-FFF2-40B4-BE49-F238E27FC236}">
              <a16:creationId xmlns:a16="http://schemas.microsoft.com/office/drawing/2014/main" id="{00000000-0008-0000-1E00-000019740000}"/>
            </a:ext>
          </a:extLst>
        </xdr:cNvPr>
        <xdr:cNvSpPr txBox="1">
          <a:spLocks noChangeArrowheads="1"/>
        </xdr:cNvSpPr>
      </xdr:nvSpPr>
      <xdr:spPr bwMode="auto">
        <a:xfrm>
          <a:off x="3771900" y="3949300"/>
          <a:ext cx="145256"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52</xdr:col>
      <xdr:colOff>78580</xdr:colOff>
      <xdr:row>18</xdr:row>
      <xdr:rowOff>157159</xdr:rowOff>
    </xdr:from>
    <xdr:to>
      <xdr:col>54</xdr:col>
      <xdr:colOff>33336</xdr:colOff>
      <xdr:row>19</xdr:row>
      <xdr:rowOff>128584</xdr:rowOff>
    </xdr:to>
    <xdr:sp macro="" textlink="">
      <xdr:nvSpPr>
        <xdr:cNvPr id="29722" name="Text Box 26">
          <a:extLst>
            <a:ext uri="{FF2B5EF4-FFF2-40B4-BE49-F238E27FC236}">
              <a16:creationId xmlns:a16="http://schemas.microsoft.com/office/drawing/2014/main" id="{00000000-0008-0000-1E00-00001A740000}"/>
            </a:ext>
          </a:extLst>
        </xdr:cNvPr>
        <xdr:cNvSpPr txBox="1">
          <a:spLocks noChangeArrowheads="1"/>
        </xdr:cNvSpPr>
      </xdr:nvSpPr>
      <xdr:spPr bwMode="auto">
        <a:xfrm>
          <a:off x="4602955" y="3949300"/>
          <a:ext cx="145256"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29726" name="Group 30">
          <a:extLst>
            <a:ext uri="{FF2B5EF4-FFF2-40B4-BE49-F238E27FC236}">
              <a16:creationId xmlns:a16="http://schemas.microsoft.com/office/drawing/2014/main" id="{00000000-0008-0000-1E00-00001E740000}"/>
            </a:ext>
          </a:extLst>
        </xdr:cNvPr>
        <xdr:cNvGrpSpPr>
          <a:grpSpLocks/>
        </xdr:cNvGrpSpPr>
      </xdr:nvGrpSpPr>
      <xdr:grpSpPr bwMode="auto">
        <a:xfrm>
          <a:off x="11630025" y="38100"/>
          <a:ext cx="273424" cy="261657"/>
          <a:chOff x="1067" y="288"/>
          <a:chExt cx="29" cy="27"/>
        </a:xfrm>
      </xdr:grpSpPr>
      <xdr:sp macro="" textlink="">
        <xdr:nvSpPr>
          <xdr:cNvPr id="29727" name="Oval 31">
            <a:extLst>
              <a:ext uri="{FF2B5EF4-FFF2-40B4-BE49-F238E27FC236}">
                <a16:creationId xmlns:a16="http://schemas.microsoft.com/office/drawing/2014/main" id="{00000000-0008-0000-1E00-00001F7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728" name="Text Box 32">
            <a:extLst>
              <a:ext uri="{FF2B5EF4-FFF2-40B4-BE49-F238E27FC236}">
                <a16:creationId xmlns:a16="http://schemas.microsoft.com/office/drawing/2014/main" id="{00000000-0008-0000-1E00-0000207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84</xdr:col>
      <xdr:colOff>17867</xdr:colOff>
      <xdr:row>9</xdr:row>
      <xdr:rowOff>1788</xdr:rowOff>
    </xdr:from>
    <xdr:to>
      <xdr:col>86</xdr:col>
      <xdr:colOff>8343</xdr:colOff>
      <xdr:row>9</xdr:row>
      <xdr:rowOff>165814</xdr:rowOff>
    </xdr:to>
    <xdr:sp macro="" textlink="">
      <xdr:nvSpPr>
        <xdr:cNvPr id="32" name="Text Box 14">
          <a:extLst>
            <a:ext uri="{FF2B5EF4-FFF2-40B4-BE49-F238E27FC236}">
              <a16:creationId xmlns:a16="http://schemas.microsoft.com/office/drawing/2014/main" id="{00000000-0008-0000-1E00-000020000000}"/>
            </a:ext>
          </a:extLst>
        </xdr:cNvPr>
        <xdr:cNvSpPr txBox="1">
          <a:spLocks noChangeArrowheads="1"/>
        </xdr:cNvSpPr>
      </xdr:nvSpPr>
      <xdr:spPr bwMode="auto">
        <a:xfrm>
          <a:off x="7951632" y="2287788"/>
          <a:ext cx="147358" cy="164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72</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92</xdr:col>
      <xdr:colOff>48826</xdr:colOff>
      <xdr:row>9</xdr:row>
      <xdr:rowOff>1788</xdr:rowOff>
    </xdr:from>
    <xdr:to>
      <xdr:col>94</xdr:col>
      <xdr:colOff>48827</xdr:colOff>
      <xdr:row>9</xdr:row>
      <xdr:rowOff>165814</xdr:rowOff>
    </xdr:to>
    <xdr:sp macro="" textlink="">
      <xdr:nvSpPr>
        <xdr:cNvPr id="33" name="Text Box 15">
          <a:extLst>
            <a:ext uri="{FF2B5EF4-FFF2-40B4-BE49-F238E27FC236}">
              <a16:creationId xmlns:a16="http://schemas.microsoft.com/office/drawing/2014/main" id="{00000000-0008-0000-1E00-000021000000}"/>
            </a:ext>
          </a:extLst>
        </xdr:cNvPr>
        <xdr:cNvSpPr txBox="1">
          <a:spLocks noChangeArrowheads="1"/>
        </xdr:cNvSpPr>
      </xdr:nvSpPr>
      <xdr:spPr bwMode="auto">
        <a:xfrm>
          <a:off x="8610120" y="2287788"/>
          <a:ext cx="156883" cy="164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81</a:t>
          </a:r>
          <a:endParaRPr lang="ja-JP" altLang="en-US" sz="600" b="0" i="0" u="none" strike="noStrike" baseline="0">
            <a:solidFill>
              <a:srgbClr val="000000"/>
            </a:solidFill>
            <a:latin typeface="ＭＳ Ｐゴシック"/>
            <a:ea typeface="ＭＳ Ｐゴシック"/>
          </a:endParaRPr>
        </a:p>
      </xdr:txBody>
    </xdr:sp>
    <xdr:clientData/>
  </xdr:twoCellAnchor>
  <xdr:oneCellAnchor>
    <xdr:from>
      <xdr:col>44</xdr:col>
      <xdr:colOff>44824</xdr:colOff>
      <xdr:row>22</xdr:row>
      <xdr:rowOff>14568</xdr:rowOff>
    </xdr:from>
    <xdr:ext cx="135591" cy="152400"/>
    <xdr:sp macro="" textlink="">
      <xdr:nvSpPr>
        <xdr:cNvPr id="34" name="Text Box 29">
          <a:extLst>
            <a:ext uri="{FF2B5EF4-FFF2-40B4-BE49-F238E27FC236}">
              <a16:creationId xmlns:a16="http://schemas.microsoft.com/office/drawing/2014/main" id="{00000000-0008-0000-1E00-000022000000}"/>
            </a:ext>
          </a:extLst>
        </xdr:cNvPr>
        <xdr:cNvSpPr txBox="1">
          <a:spLocks noChangeArrowheads="1"/>
        </xdr:cNvSpPr>
      </xdr:nvSpPr>
      <xdr:spPr bwMode="auto">
        <a:xfrm>
          <a:off x="3944471" y="5348568"/>
          <a:ext cx="135591"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明朝"/>
              <a:ea typeface="ＭＳ Ｐ明朝"/>
            </a:rPr>
            <a:t>ア</a:t>
          </a:r>
        </a:p>
      </xdr:txBody>
    </xdr: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41</xdr:row>
      <xdr:rowOff>0</xdr:rowOff>
    </xdr:from>
    <xdr:to>
      <xdr:col>0</xdr:col>
      <xdr:colOff>0</xdr:colOff>
      <xdr:row>74</xdr:row>
      <xdr:rowOff>0</xdr:rowOff>
    </xdr:to>
    <xdr:sp macro="" textlink="">
      <xdr:nvSpPr>
        <xdr:cNvPr id="30721" name="Line 1">
          <a:extLst>
            <a:ext uri="{FF2B5EF4-FFF2-40B4-BE49-F238E27FC236}">
              <a16:creationId xmlns:a16="http://schemas.microsoft.com/office/drawing/2014/main" id="{00000000-0008-0000-1F00-000001780000}"/>
            </a:ext>
          </a:extLst>
        </xdr:cNvPr>
        <xdr:cNvSpPr>
          <a:spLocks noChangeShapeType="1"/>
        </xdr:cNvSpPr>
      </xdr:nvSpPr>
      <xdr:spPr bwMode="auto">
        <a:xfrm>
          <a:off x="0" y="7010400"/>
          <a:ext cx="0" cy="5657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0</xdr:col>
      <xdr:colOff>0</xdr:colOff>
      <xdr:row>73</xdr:row>
      <xdr:rowOff>18440400</xdr:rowOff>
    </xdr:to>
    <xdr:sp macro="" textlink="">
      <xdr:nvSpPr>
        <xdr:cNvPr id="30722" name="Line 2">
          <a:extLst>
            <a:ext uri="{FF2B5EF4-FFF2-40B4-BE49-F238E27FC236}">
              <a16:creationId xmlns:a16="http://schemas.microsoft.com/office/drawing/2014/main" id="{00000000-0008-0000-1F00-000002780000}"/>
            </a:ext>
          </a:extLst>
        </xdr:cNvPr>
        <xdr:cNvSpPr>
          <a:spLocks noChangeShapeType="1"/>
        </xdr:cNvSpPr>
      </xdr:nvSpPr>
      <xdr:spPr bwMode="auto">
        <a:xfrm flipH="1">
          <a:off x="0" y="7010400"/>
          <a:ext cx="0" cy="5657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0</xdr:col>
      <xdr:colOff>0</xdr:colOff>
      <xdr:row>74</xdr:row>
      <xdr:rowOff>0</xdr:rowOff>
    </xdr:to>
    <xdr:sp macro="" textlink="">
      <xdr:nvSpPr>
        <xdr:cNvPr id="30723" name="Line 3">
          <a:extLst>
            <a:ext uri="{FF2B5EF4-FFF2-40B4-BE49-F238E27FC236}">
              <a16:creationId xmlns:a16="http://schemas.microsoft.com/office/drawing/2014/main" id="{00000000-0008-0000-1F00-000003780000}"/>
            </a:ext>
          </a:extLst>
        </xdr:cNvPr>
        <xdr:cNvSpPr>
          <a:spLocks noChangeShapeType="1"/>
        </xdr:cNvSpPr>
      </xdr:nvSpPr>
      <xdr:spPr bwMode="auto">
        <a:xfrm flipH="1">
          <a:off x="0" y="7010400"/>
          <a:ext cx="0" cy="5657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0</xdr:col>
      <xdr:colOff>0</xdr:colOff>
      <xdr:row>73</xdr:row>
      <xdr:rowOff>19507200</xdr:rowOff>
    </xdr:to>
    <xdr:sp macro="" textlink="">
      <xdr:nvSpPr>
        <xdr:cNvPr id="30724" name="Line 4">
          <a:extLst>
            <a:ext uri="{FF2B5EF4-FFF2-40B4-BE49-F238E27FC236}">
              <a16:creationId xmlns:a16="http://schemas.microsoft.com/office/drawing/2014/main" id="{00000000-0008-0000-1F00-000004780000}"/>
            </a:ext>
          </a:extLst>
        </xdr:cNvPr>
        <xdr:cNvSpPr>
          <a:spLocks noChangeShapeType="1"/>
        </xdr:cNvSpPr>
      </xdr:nvSpPr>
      <xdr:spPr bwMode="auto">
        <a:xfrm flipH="1">
          <a:off x="0" y="7010400"/>
          <a:ext cx="0" cy="5657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1066800</xdr:rowOff>
    </xdr:from>
    <xdr:to>
      <xdr:col>0</xdr:col>
      <xdr:colOff>0</xdr:colOff>
      <xdr:row>42</xdr:row>
      <xdr:rowOff>2133600</xdr:rowOff>
    </xdr:to>
    <xdr:sp macro="" textlink="">
      <xdr:nvSpPr>
        <xdr:cNvPr id="30725" name="Text Box 5">
          <a:extLst>
            <a:ext uri="{FF2B5EF4-FFF2-40B4-BE49-F238E27FC236}">
              <a16:creationId xmlns:a16="http://schemas.microsoft.com/office/drawing/2014/main" id="{00000000-0008-0000-1F00-000005780000}"/>
            </a:ext>
          </a:extLst>
        </xdr:cNvPr>
        <xdr:cNvSpPr txBox="1">
          <a:spLocks noChangeArrowheads="1"/>
        </xdr:cNvSpPr>
      </xdr:nvSpPr>
      <xdr:spPr bwMode="auto">
        <a:xfrm>
          <a:off x="0" y="7181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価額</a:t>
          </a:r>
        </a:p>
      </xdr:txBody>
    </xdr:sp>
    <xdr:clientData/>
  </xdr:twoCellAnchor>
  <xdr:twoCellAnchor>
    <xdr:from>
      <xdr:col>0</xdr:col>
      <xdr:colOff>0</xdr:colOff>
      <xdr:row>41</xdr:row>
      <xdr:rowOff>1066800</xdr:rowOff>
    </xdr:from>
    <xdr:to>
      <xdr:col>0</xdr:col>
      <xdr:colOff>0</xdr:colOff>
      <xdr:row>42</xdr:row>
      <xdr:rowOff>2133600</xdr:rowOff>
    </xdr:to>
    <xdr:sp macro="" textlink="">
      <xdr:nvSpPr>
        <xdr:cNvPr id="30726" name="Text Box 6">
          <a:extLst>
            <a:ext uri="{FF2B5EF4-FFF2-40B4-BE49-F238E27FC236}">
              <a16:creationId xmlns:a16="http://schemas.microsoft.com/office/drawing/2014/main" id="{00000000-0008-0000-1F00-000006780000}"/>
            </a:ext>
          </a:extLst>
        </xdr:cNvPr>
        <xdr:cNvSpPr txBox="1">
          <a:spLocks noChangeArrowheads="1"/>
        </xdr:cNvSpPr>
      </xdr:nvSpPr>
      <xdr:spPr bwMode="auto">
        <a:xfrm>
          <a:off x="0" y="7181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地積</a:t>
          </a:r>
        </a:p>
      </xdr:txBody>
    </xdr:sp>
    <xdr:clientData/>
  </xdr:twoCellAnchor>
  <xdr:twoCellAnchor>
    <xdr:from>
      <xdr:col>0</xdr:col>
      <xdr:colOff>0</xdr:colOff>
      <xdr:row>41</xdr:row>
      <xdr:rowOff>3276600</xdr:rowOff>
    </xdr:from>
    <xdr:to>
      <xdr:col>0</xdr:col>
      <xdr:colOff>0</xdr:colOff>
      <xdr:row>42</xdr:row>
      <xdr:rowOff>4343400</xdr:rowOff>
    </xdr:to>
    <xdr:sp macro="" textlink="">
      <xdr:nvSpPr>
        <xdr:cNvPr id="30727" name="Text Box 7">
          <a:extLst>
            <a:ext uri="{FF2B5EF4-FFF2-40B4-BE49-F238E27FC236}">
              <a16:creationId xmlns:a16="http://schemas.microsoft.com/office/drawing/2014/main" id="{00000000-0008-0000-1F00-000007780000}"/>
            </a:ext>
          </a:extLst>
        </xdr:cNvPr>
        <xdr:cNvSpPr txBox="1">
          <a:spLocks noChangeArrowheads="1"/>
        </xdr:cNvSpPr>
      </xdr:nvSpPr>
      <xdr:spPr bwMode="auto">
        <a:xfrm>
          <a:off x="0" y="7181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評価額</a:t>
          </a:r>
        </a:p>
      </xdr:txBody>
    </xdr:sp>
    <xdr:clientData/>
  </xdr:twoCellAnchor>
  <mc:AlternateContent xmlns:mc="http://schemas.openxmlformats.org/markup-compatibility/2006">
    <mc:Choice xmlns:a14="http://schemas.microsoft.com/office/drawing/2010/main" Requires="a14">
      <xdr:twoCellAnchor editAs="oneCell">
        <xdr:from>
          <xdr:col>2</xdr:col>
          <xdr:colOff>180975</xdr:colOff>
          <xdr:row>0</xdr:row>
          <xdr:rowOff>19050</xdr:rowOff>
        </xdr:from>
        <xdr:to>
          <xdr:col>4</xdr:col>
          <xdr:colOff>333375</xdr:colOff>
          <xdr:row>2</xdr:row>
          <xdr:rowOff>9525</xdr:rowOff>
        </xdr:to>
        <xdr:sp macro="" textlink="">
          <xdr:nvSpPr>
            <xdr:cNvPr id="30728" name="CommandButton1" hidden="1">
              <a:extLst>
                <a:ext uri="{63B3BB69-23CF-44E3-9099-C40C66FF867C}">
                  <a14:compatExt spid="_x0000_s30728"/>
                </a:ext>
                <a:ext uri="{FF2B5EF4-FFF2-40B4-BE49-F238E27FC236}">
                  <a16:creationId xmlns:a16="http://schemas.microsoft.com/office/drawing/2014/main" id="{00000000-0008-0000-1F00-000008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0</xdr:col>
      <xdr:colOff>0</xdr:colOff>
      <xdr:row>50</xdr:row>
      <xdr:rowOff>0</xdr:rowOff>
    </xdr:from>
    <xdr:to>
      <xdr:col>0</xdr:col>
      <xdr:colOff>0</xdr:colOff>
      <xdr:row>83</xdr:row>
      <xdr:rowOff>0</xdr:rowOff>
    </xdr:to>
    <xdr:sp macro="" textlink="">
      <xdr:nvSpPr>
        <xdr:cNvPr id="31745" name="Line 1">
          <a:extLst>
            <a:ext uri="{FF2B5EF4-FFF2-40B4-BE49-F238E27FC236}">
              <a16:creationId xmlns:a16="http://schemas.microsoft.com/office/drawing/2014/main" id="{00000000-0008-0000-2000-0000017C0000}"/>
            </a:ext>
          </a:extLst>
        </xdr:cNvPr>
        <xdr:cNvSpPr>
          <a:spLocks noChangeShapeType="1"/>
        </xdr:cNvSpPr>
      </xdr:nvSpPr>
      <xdr:spPr bwMode="auto">
        <a:xfrm>
          <a:off x="0" y="7219950"/>
          <a:ext cx="0" cy="471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0</xdr:col>
      <xdr:colOff>0</xdr:colOff>
      <xdr:row>82</xdr:row>
      <xdr:rowOff>22098000</xdr:rowOff>
    </xdr:to>
    <xdr:sp macro="" textlink="">
      <xdr:nvSpPr>
        <xdr:cNvPr id="31746" name="Line 2">
          <a:extLst>
            <a:ext uri="{FF2B5EF4-FFF2-40B4-BE49-F238E27FC236}">
              <a16:creationId xmlns:a16="http://schemas.microsoft.com/office/drawing/2014/main" id="{00000000-0008-0000-2000-0000027C0000}"/>
            </a:ext>
          </a:extLst>
        </xdr:cNvPr>
        <xdr:cNvSpPr>
          <a:spLocks noChangeShapeType="1"/>
        </xdr:cNvSpPr>
      </xdr:nvSpPr>
      <xdr:spPr bwMode="auto">
        <a:xfrm flipH="1">
          <a:off x="0" y="7219950"/>
          <a:ext cx="0" cy="471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0</xdr:col>
      <xdr:colOff>0</xdr:colOff>
      <xdr:row>83</xdr:row>
      <xdr:rowOff>0</xdr:rowOff>
    </xdr:to>
    <xdr:sp macro="" textlink="">
      <xdr:nvSpPr>
        <xdr:cNvPr id="31747" name="Line 3">
          <a:extLst>
            <a:ext uri="{FF2B5EF4-FFF2-40B4-BE49-F238E27FC236}">
              <a16:creationId xmlns:a16="http://schemas.microsoft.com/office/drawing/2014/main" id="{00000000-0008-0000-2000-0000037C0000}"/>
            </a:ext>
          </a:extLst>
        </xdr:cNvPr>
        <xdr:cNvSpPr>
          <a:spLocks noChangeShapeType="1"/>
        </xdr:cNvSpPr>
      </xdr:nvSpPr>
      <xdr:spPr bwMode="auto">
        <a:xfrm flipH="1">
          <a:off x="0" y="7219950"/>
          <a:ext cx="0" cy="471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0</xdr:col>
      <xdr:colOff>0</xdr:colOff>
      <xdr:row>82</xdr:row>
      <xdr:rowOff>23393400</xdr:rowOff>
    </xdr:to>
    <xdr:sp macro="" textlink="">
      <xdr:nvSpPr>
        <xdr:cNvPr id="31748" name="Line 4">
          <a:extLst>
            <a:ext uri="{FF2B5EF4-FFF2-40B4-BE49-F238E27FC236}">
              <a16:creationId xmlns:a16="http://schemas.microsoft.com/office/drawing/2014/main" id="{00000000-0008-0000-2000-0000047C0000}"/>
            </a:ext>
          </a:extLst>
        </xdr:cNvPr>
        <xdr:cNvSpPr>
          <a:spLocks noChangeShapeType="1"/>
        </xdr:cNvSpPr>
      </xdr:nvSpPr>
      <xdr:spPr bwMode="auto">
        <a:xfrm flipH="1">
          <a:off x="0" y="7219950"/>
          <a:ext cx="0" cy="471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1295400</xdr:rowOff>
    </xdr:from>
    <xdr:to>
      <xdr:col>0</xdr:col>
      <xdr:colOff>0</xdr:colOff>
      <xdr:row>51</xdr:row>
      <xdr:rowOff>2590800</xdr:rowOff>
    </xdr:to>
    <xdr:sp macro="" textlink="">
      <xdr:nvSpPr>
        <xdr:cNvPr id="31749" name="Text Box 5">
          <a:extLst>
            <a:ext uri="{FF2B5EF4-FFF2-40B4-BE49-F238E27FC236}">
              <a16:creationId xmlns:a16="http://schemas.microsoft.com/office/drawing/2014/main" id="{00000000-0008-0000-2000-0000057C0000}"/>
            </a:ext>
          </a:extLst>
        </xdr:cNvPr>
        <xdr:cNvSpPr txBox="1">
          <a:spLocks noChangeArrowheads="1"/>
        </xdr:cNvSpPr>
      </xdr:nvSpPr>
      <xdr:spPr bwMode="auto">
        <a:xfrm>
          <a:off x="0" y="73628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価額</a:t>
          </a:r>
        </a:p>
      </xdr:txBody>
    </xdr:sp>
    <xdr:clientData/>
  </xdr:twoCellAnchor>
  <xdr:twoCellAnchor>
    <xdr:from>
      <xdr:col>0</xdr:col>
      <xdr:colOff>0</xdr:colOff>
      <xdr:row>50</xdr:row>
      <xdr:rowOff>1295400</xdr:rowOff>
    </xdr:from>
    <xdr:to>
      <xdr:col>0</xdr:col>
      <xdr:colOff>0</xdr:colOff>
      <xdr:row>51</xdr:row>
      <xdr:rowOff>2590800</xdr:rowOff>
    </xdr:to>
    <xdr:sp macro="" textlink="">
      <xdr:nvSpPr>
        <xdr:cNvPr id="31750" name="Text Box 6">
          <a:extLst>
            <a:ext uri="{FF2B5EF4-FFF2-40B4-BE49-F238E27FC236}">
              <a16:creationId xmlns:a16="http://schemas.microsoft.com/office/drawing/2014/main" id="{00000000-0008-0000-2000-0000067C0000}"/>
            </a:ext>
          </a:extLst>
        </xdr:cNvPr>
        <xdr:cNvSpPr txBox="1">
          <a:spLocks noChangeArrowheads="1"/>
        </xdr:cNvSpPr>
      </xdr:nvSpPr>
      <xdr:spPr bwMode="auto">
        <a:xfrm>
          <a:off x="0" y="73628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地積</a:t>
          </a:r>
        </a:p>
      </xdr:txBody>
    </xdr:sp>
    <xdr:clientData/>
  </xdr:twoCellAnchor>
  <xdr:twoCellAnchor>
    <xdr:from>
      <xdr:col>0</xdr:col>
      <xdr:colOff>0</xdr:colOff>
      <xdr:row>50</xdr:row>
      <xdr:rowOff>3886200</xdr:rowOff>
    </xdr:from>
    <xdr:to>
      <xdr:col>0</xdr:col>
      <xdr:colOff>0</xdr:colOff>
      <xdr:row>51</xdr:row>
      <xdr:rowOff>5181600</xdr:rowOff>
    </xdr:to>
    <xdr:sp macro="" textlink="">
      <xdr:nvSpPr>
        <xdr:cNvPr id="31751" name="Text Box 7">
          <a:extLst>
            <a:ext uri="{FF2B5EF4-FFF2-40B4-BE49-F238E27FC236}">
              <a16:creationId xmlns:a16="http://schemas.microsoft.com/office/drawing/2014/main" id="{00000000-0008-0000-2000-0000077C0000}"/>
            </a:ext>
          </a:extLst>
        </xdr:cNvPr>
        <xdr:cNvSpPr txBox="1">
          <a:spLocks noChangeArrowheads="1"/>
        </xdr:cNvSpPr>
      </xdr:nvSpPr>
      <xdr:spPr bwMode="auto">
        <a:xfrm>
          <a:off x="0" y="73628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評価額</a:t>
          </a:r>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0</xdr:row>
          <xdr:rowOff>19050</xdr:rowOff>
        </xdr:from>
        <xdr:to>
          <xdr:col>6</xdr:col>
          <xdr:colOff>257175</xdr:colOff>
          <xdr:row>1</xdr:row>
          <xdr:rowOff>152400</xdr:rowOff>
        </xdr:to>
        <xdr:sp macro="" textlink="">
          <xdr:nvSpPr>
            <xdr:cNvPr id="31752" name="CommandButton1" hidden="1">
              <a:extLst>
                <a:ext uri="{63B3BB69-23CF-44E3-9099-C40C66FF867C}">
                  <a14:compatExt spid="_x0000_s31752"/>
                </a:ext>
                <a:ext uri="{FF2B5EF4-FFF2-40B4-BE49-F238E27FC236}">
                  <a16:creationId xmlns:a16="http://schemas.microsoft.com/office/drawing/2014/main" id="{00000000-0008-0000-2000-000008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control" Target="../activeX/activeX5.xml"/><Relationship Id="rId18" Type="http://schemas.openxmlformats.org/officeDocument/2006/relationships/image" Target="../media/image8.emf"/><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ontrol" Target="../activeX/activeX2.xml"/><Relationship Id="rId12" Type="http://schemas.openxmlformats.org/officeDocument/2006/relationships/image" Target="../media/image5.emf"/><Relationship Id="rId17" Type="http://schemas.openxmlformats.org/officeDocument/2006/relationships/control" Target="../activeX/activeX7.xml"/><Relationship Id="rId2" Type="http://schemas.openxmlformats.org/officeDocument/2006/relationships/drawing" Target="../drawings/drawing1.xml"/><Relationship Id="rId16" Type="http://schemas.openxmlformats.org/officeDocument/2006/relationships/image" Target="../media/image7.emf"/><Relationship Id="rId20" Type="http://schemas.openxmlformats.org/officeDocument/2006/relationships/image" Target="../media/image9.emf"/><Relationship Id="rId1" Type="http://schemas.openxmlformats.org/officeDocument/2006/relationships/printerSettings" Target="../printerSettings/printerSettings2.bin"/><Relationship Id="rId6" Type="http://schemas.openxmlformats.org/officeDocument/2006/relationships/image" Target="../media/image2.emf"/><Relationship Id="rId11" Type="http://schemas.openxmlformats.org/officeDocument/2006/relationships/control" Target="../activeX/activeX4.xml"/><Relationship Id="rId5" Type="http://schemas.openxmlformats.org/officeDocument/2006/relationships/control" Target="../activeX/activeX1.xml"/><Relationship Id="rId15" Type="http://schemas.openxmlformats.org/officeDocument/2006/relationships/control" Target="../activeX/activeX6.xml"/><Relationship Id="rId10" Type="http://schemas.openxmlformats.org/officeDocument/2006/relationships/image" Target="../media/image4.emf"/><Relationship Id="rId19" Type="http://schemas.openxmlformats.org/officeDocument/2006/relationships/control" Target="../activeX/activeX8.xml"/><Relationship Id="rId4" Type="http://schemas.openxmlformats.org/officeDocument/2006/relationships/image" Target="../media/image1.png"/><Relationship Id="rId9" Type="http://schemas.openxmlformats.org/officeDocument/2006/relationships/control" Target="../activeX/activeX3.xml"/><Relationship Id="rId14" Type="http://schemas.openxmlformats.org/officeDocument/2006/relationships/image" Target="../media/image6.emf"/></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10.emf"/><Relationship Id="rId5" Type="http://schemas.openxmlformats.org/officeDocument/2006/relationships/control" Target="../activeX/activeX9.xml"/><Relationship Id="rId4" Type="http://schemas.openxmlformats.org/officeDocument/2006/relationships/image" Target="../media/image1.png"/></Relationships>
</file>

<file path=xl/worksheets/_rels/sheet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vmlDrawing" Target="../drawings/vmlDrawing3.vml"/><Relationship Id="rId7" Type="http://schemas.openxmlformats.org/officeDocument/2006/relationships/control" Target="../activeX/activeX11.xml"/><Relationship Id="rId12" Type="http://schemas.openxmlformats.org/officeDocument/2006/relationships/image" Target="../media/image14.emf"/><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image" Target="../media/image11.emf"/><Relationship Id="rId11" Type="http://schemas.openxmlformats.org/officeDocument/2006/relationships/control" Target="../activeX/activeX13.xml"/><Relationship Id="rId5" Type="http://schemas.openxmlformats.org/officeDocument/2006/relationships/control" Target="../activeX/activeX10.xml"/><Relationship Id="rId10" Type="http://schemas.openxmlformats.org/officeDocument/2006/relationships/image" Target="../media/image13.emf"/><Relationship Id="rId4" Type="http://schemas.openxmlformats.org/officeDocument/2006/relationships/image" Target="../media/image1.png"/><Relationship Id="rId9" Type="http://schemas.openxmlformats.org/officeDocument/2006/relationships/control" Target="../activeX/activeX12.xml"/></Relationships>
</file>

<file path=xl/worksheets/_rels/sheet10.x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control" Target="../activeX/activeX18.xml"/><Relationship Id="rId18" Type="http://schemas.openxmlformats.org/officeDocument/2006/relationships/image" Target="../media/image21.emf"/><Relationship Id="rId3" Type="http://schemas.openxmlformats.org/officeDocument/2006/relationships/vmlDrawing" Target="../drawings/vmlDrawing4.vml"/><Relationship Id="rId21" Type="http://schemas.openxmlformats.org/officeDocument/2006/relationships/control" Target="../activeX/activeX22.xml"/><Relationship Id="rId7" Type="http://schemas.openxmlformats.org/officeDocument/2006/relationships/control" Target="../activeX/activeX15.xml"/><Relationship Id="rId12" Type="http://schemas.openxmlformats.org/officeDocument/2006/relationships/image" Target="../media/image18.emf"/><Relationship Id="rId17" Type="http://schemas.openxmlformats.org/officeDocument/2006/relationships/control" Target="../activeX/activeX20.xml"/><Relationship Id="rId2" Type="http://schemas.openxmlformats.org/officeDocument/2006/relationships/drawing" Target="../drawings/drawing8.xml"/><Relationship Id="rId16" Type="http://schemas.openxmlformats.org/officeDocument/2006/relationships/image" Target="../media/image20.emf"/><Relationship Id="rId20" Type="http://schemas.openxmlformats.org/officeDocument/2006/relationships/image" Target="../media/image22.emf"/><Relationship Id="rId1" Type="http://schemas.openxmlformats.org/officeDocument/2006/relationships/printerSettings" Target="../printerSettings/printerSettings9.bin"/><Relationship Id="rId6" Type="http://schemas.openxmlformats.org/officeDocument/2006/relationships/image" Target="../media/image15.emf"/><Relationship Id="rId11" Type="http://schemas.openxmlformats.org/officeDocument/2006/relationships/control" Target="../activeX/activeX17.xml"/><Relationship Id="rId24" Type="http://schemas.openxmlformats.org/officeDocument/2006/relationships/image" Target="../media/image24.emf"/><Relationship Id="rId5" Type="http://schemas.openxmlformats.org/officeDocument/2006/relationships/control" Target="../activeX/activeX14.xml"/><Relationship Id="rId15" Type="http://schemas.openxmlformats.org/officeDocument/2006/relationships/control" Target="../activeX/activeX19.xml"/><Relationship Id="rId23" Type="http://schemas.openxmlformats.org/officeDocument/2006/relationships/control" Target="../activeX/activeX23.xml"/><Relationship Id="rId10" Type="http://schemas.openxmlformats.org/officeDocument/2006/relationships/image" Target="../media/image17.emf"/><Relationship Id="rId19" Type="http://schemas.openxmlformats.org/officeDocument/2006/relationships/control" Target="../activeX/activeX21.xml"/><Relationship Id="rId4" Type="http://schemas.openxmlformats.org/officeDocument/2006/relationships/image" Target="../media/image1.png"/><Relationship Id="rId9" Type="http://schemas.openxmlformats.org/officeDocument/2006/relationships/control" Target="../activeX/activeX16.xml"/><Relationship Id="rId14" Type="http://schemas.openxmlformats.org/officeDocument/2006/relationships/image" Target="../media/image19.emf"/><Relationship Id="rId22" Type="http://schemas.openxmlformats.org/officeDocument/2006/relationships/image" Target="../media/image23.emf"/></Relationships>
</file>

<file path=xl/worksheets/_rels/sheet11.xml.rels><?xml version="1.0" encoding="UTF-8" standalone="yes"?>
<Relationships xmlns="http://schemas.openxmlformats.org/package/2006/relationships"><Relationship Id="rId8" Type="http://schemas.openxmlformats.org/officeDocument/2006/relationships/image" Target="../media/image26.emf"/><Relationship Id="rId3" Type="http://schemas.openxmlformats.org/officeDocument/2006/relationships/vmlDrawing" Target="../drawings/vmlDrawing5.vml"/><Relationship Id="rId7" Type="http://schemas.openxmlformats.org/officeDocument/2006/relationships/control" Target="../activeX/activeX25.xml"/><Relationship Id="rId12" Type="http://schemas.openxmlformats.org/officeDocument/2006/relationships/image" Target="../media/image28.emf"/><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image" Target="../media/image25.emf"/><Relationship Id="rId11" Type="http://schemas.openxmlformats.org/officeDocument/2006/relationships/control" Target="../activeX/activeX27.xml"/><Relationship Id="rId5" Type="http://schemas.openxmlformats.org/officeDocument/2006/relationships/control" Target="../activeX/activeX24.xml"/><Relationship Id="rId10" Type="http://schemas.openxmlformats.org/officeDocument/2006/relationships/image" Target="../media/image27.emf"/><Relationship Id="rId4" Type="http://schemas.openxmlformats.org/officeDocument/2006/relationships/image" Target="../media/image1.png"/><Relationship Id="rId9" Type="http://schemas.openxmlformats.org/officeDocument/2006/relationships/control" Target="../activeX/activeX26.xml"/></Relationships>
</file>

<file path=xl/worksheets/_rels/sheet12.x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control" Target="../activeX/activeX32.xml"/><Relationship Id="rId18" Type="http://schemas.openxmlformats.org/officeDocument/2006/relationships/image" Target="../media/image35.emf"/><Relationship Id="rId3" Type="http://schemas.openxmlformats.org/officeDocument/2006/relationships/vmlDrawing" Target="../drawings/vmlDrawing6.vml"/><Relationship Id="rId21" Type="http://schemas.openxmlformats.org/officeDocument/2006/relationships/control" Target="../activeX/activeX36.xml"/><Relationship Id="rId7" Type="http://schemas.openxmlformats.org/officeDocument/2006/relationships/control" Target="../activeX/activeX29.xml"/><Relationship Id="rId12" Type="http://schemas.openxmlformats.org/officeDocument/2006/relationships/image" Target="../media/image32.emf"/><Relationship Id="rId17" Type="http://schemas.openxmlformats.org/officeDocument/2006/relationships/control" Target="../activeX/activeX34.xml"/><Relationship Id="rId2" Type="http://schemas.openxmlformats.org/officeDocument/2006/relationships/drawing" Target="../drawings/drawing10.xml"/><Relationship Id="rId16" Type="http://schemas.openxmlformats.org/officeDocument/2006/relationships/image" Target="../media/image34.emf"/><Relationship Id="rId20" Type="http://schemas.openxmlformats.org/officeDocument/2006/relationships/image" Target="../media/image36.emf"/><Relationship Id="rId1" Type="http://schemas.openxmlformats.org/officeDocument/2006/relationships/printerSettings" Target="../printerSettings/printerSettings11.bin"/><Relationship Id="rId6" Type="http://schemas.openxmlformats.org/officeDocument/2006/relationships/image" Target="../media/image29.emf"/><Relationship Id="rId11" Type="http://schemas.openxmlformats.org/officeDocument/2006/relationships/control" Target="../activeX/activeX31.xml"/><Relationship Id="rId24" Type="http://schemas.openxmlformats.org/officeDocument/2006/relationships/image" Target="../media/image38.emf"/><Relationship Id="rId5" Type="http://schemas.openxmlformats.org/officeDocument/2006/relationships/control" Target="../activeX/activeX28.xml"/><Relationship Id="rId15" Type="http://schemas.openxmlformats.org/officeDocument/2006/relationships/control" Target="../activeX/activeX33.xml"/><Relationship Id="rId23" Type="http://schemas.openxmlformats.org/officeDocument/2006/relationships/control" Target="../activeX/activeX37.xml"/><Relationship Id="rId10" Type="http://schemas.openxmlformats.org/officeDocument/2006/relationships/image" Target="../media/image31.emf"/><Relationship Id="rId19" Type="http://schemas.openxmlformats.org/officeDocument/2006/relationships/control" Target="../activeX/activeX35.xml"/><Relationship Id="rId4" Type="http://schemas.openxmlformats.org/officeDocument/2006/relationships/image" Target="../media/image1.png"/><Relationship Id="rId9" Type="http://schemas.openxmlformats.org/officeDocument/2006/relationships/control" Target="../activeX/activeX30.xml"/><Relationship Id="rId14" Type="http://schemas.openxmlformats.org/officeDocument/2006/relationships/image" Target="../media/image33.emf"/><Relationship Id="rId22" Type="http://schemas.openxmlformats.org/officeDocument/2006/relationships/image" Target="../media/image37.emf"/></Relationships>
</file>

<file path=xl/worksheets/_rels/sheet13.xml.rels><?xml version="1.0" encoding="UTF-8" standalone="yes"?>
<Relationships xmlns="http://schemas.openxmlformats.org/package/2006/relationships"><Relationship Id="rId8" Type="http://schemas.openxmlformats.org/officeDocument/2006/relationships/image" Target="../media/image40.emf"/><Relationship Id="rId3" Type="http://schemas.openxmlformats.org/officeDocument/2006/relationships/vmlDrawing" Target="../drawings/vmlDrawing7.vml"/><Relationship Id="rId7" Type="http://schemas.openxmlformats.org/officeDocument/2006/relationships/control" Target="../activeX/activeX39.xml"/><Relationship Id="rId12" Type="http://schemas.openxmlformats.org/officeDocument/2006/relationships/image" Target="../media/image42.emf"/><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image" Target="../media/image39.emf"/><Relationship Id="rId11" Type="http://schemas.openxmlformats.org/officeDocument/2006/relationships/control" Target="../activeX/activeX41.xml"/><Relationship Id="rId5" Type="http://schemas.openxmlformats.org/officeDocument/2006/relationships/control" Target="../activeX/activeX38.xml"/><Relationship Id="rId10" Type="http://schemas.openxmlformats.org/officeDocument/2006/relationships/image" Target="../media/image41.emf"/><Relationship Id="rId4" Type="http://schemas.openxmlformats.org/officeDocument/2006/relationships/image" Target="../media/image1.png"/><Relationship Id="rId9" Type="http://schemas.openxmlformats.org/officeDocument/2006/relationships/control" Target="../activeX/activeX40.xml"/></Relationships>
</file>

<file path=xl/worksheets/_rels/sheet14.xml.rels><?xml version="1.0" encoding="UTF-8" standalone="yes"?>
<Relationships xmlns="http://schemas.openxmlformats.org/package/2006/relationships"><Relationship Id="rId8" Type="http://schemas.openxmlformats.org/officeDocument/2006/relationships/image" Target="../media/image44.emf"/><Relationship Id="rId13" Type="http://schemas.openxmlformats.org/officeDocument/2006/relationships/control" Target="../activeX/activeX46.xml"/><Relationship Id="rId18" Type="http://schemas.openxmlformats.org/officeDocument/2006/relationships/image" Target="../media/image49.emf"/><Relationship Id="rId3" Type="http://schemas.openxmlformats.org/officeDocument/2006/relationships/vmlDrawing" Target="../drawings/vmlDrawing8.vml"/><Relationship Id="rId21" Type="http://schemas.openxmlformats.org/officeDocument/2006/relationships/control" Target="../activeX/activeX50.xml"/><Relationship Id="rId7" Type="http://schemas.openxmlformats.org/officeDocument/2006/relationships/control" Target="../activeX/activeX43.xml"/><Relationship Id="rId12" Type="http://schemas.openxmlformats.org/officeDocument/2006/relationships/image" Target="../media/image46.emf"/><Relationship Id="rId17" Type="http://schemas.openxmlformats.org/officeDocument/2006/relationships/control" Target="../activeX/activeX48.xml"/><Relationship Id="rId2" Type="http://schemas.openxmlformats.org/officeDocument/2006/relationships/drawing" Target="../drawings/drawing12.xml"/><Relationship Id="rId16" Type="http://schemas.openxmlformats.org/officeDocument/2006/relationships/image" Target="../media/image48.emf"/><Relationship Id="rId20" Type="http://schemas.openxmlformats.org/officeDocument/2006/relationships/image" Target="../media/image50.emf"/><Relationship Id="rId1" Type="http://schemas.openxmlformats.org/officeDocument/2006/relationships/printerSettings" Target="../printerSettings/printerSettings13.bin"/><Relationship Id="rId6" Type="http://schemas.openxmlformats.org/officeDocument/2006/relationships/image" Target="../media/image43.emf"/><Relationship Id="rId11" Type="http://schemas.openxmlformats.org/officeDocument/2006/relationships/control" Target="../activeX/activeX45.xml"/><Relationship Id="rId24" Type="http://schemas.openxmlformats.org/officeDocument/2006/relationships/image" Target="../media/image52.emf"/><Relationship Id="rId5" Type="http://schemas.openxmlformats.org/officeDocument/2006/relationships/control" Target="../activeX/activeX42.xml"/><Relationship Id="rId15" Type="http://schemas.openxmlformats.org/officeDocument/2006/relationships/control" Target="../activeX/activeX47.xml"/><Relationship Id="rId23" Type="http://schemas.openxmlformats.org/officeDocument/2006/relationships/control" Target="../activeX/activeX51.xml"/><Relationship Id="rId10" Type="http://schemas.openxmlformats.org/officeDocument/2006/relationships/image" Target="../media/image45.emf"/><Relationship Id="rId19" Type="http://schemas.openxmlformats.org/officeDocument/2006/relationships/control" Target="../activeX/activeX49.xml"/><Relationship Id="rId4" Type="http://schemas.openxmlformats.org/officeDocument/2006/relationships/image" Target="../media/image1.png"/><Relationship Id="rId9" Type="http://schemas.openxmlformats.org/officeDocument/2006/relationships/control" Target="../activeX/activeX44.xml"/><Relationship Id="rId14" Type="http://schemas.openxmlformats.org/officeDocument/2006/relationships/image" Target="../media/image47.emf"/><Relationship Id="rId22" Type="http://schemas.openxmlformats.org/officeDocument/2006/relationships/image" Target="../media/image51.emf"/></Relationships>
</file>

<file path=xl/worksheets/_rels/sheet15.xml.rels><?xml version="1.0" encoding="UTF-8" standalone="yes"?>
<Relationships xmlns="http://schemas.openxmlformats.org/package/2006/relationships"><Relationship Id="rId8" Type="http://schemas.openxmlformats.org/officeDocument/2006/relationships/image" Target="../media/image54.emf"/><Relationship Id="rId3" Type="http://schemas.openxmlformats.org/officeDocument/2006/relationships/vmlDrawing" Target="../drawings/vmlDrawing9.vml"/><Relationship Id="rId7" Type="http://schemas.openxmlformats.org/officeDocument/2006/relationships/control" Target="../activeX/activeX53.xml"/><Relationship Id="rId12" Type="http://schemas.openxmlformats.org/officeDocument/2006/relationships/image" Target="../media/image56.emf"/><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image" Target="../media/image53.emf"/><Relationship Id="rId11" Type="http://schemas.openxmlformats.org/officeDocument/2006/relationships/control" Target="../activeX/activeX55.xml"/><Relationship Id="rId5" Type="http://schemas.openxmlformats.org/officeDocument/2006/relationships/control" Target="../activeX/activeX52.xml"/><Relationship Id="rId10" Type="http://schemas.openxmlformats.org/officeDocument/2006/relationships/image" Target="../media/image55.emf"/><Relationship Id="rId4" Type="http://schemas.openxmlformats.org/officeDocument/2006/relationships/image" Target="../media/image1.png"/><Relationship Id="rId9" Type="http://schemas.openxmlformats.org/officeDocument/2006/relationships/control" Target="../activeX/activeX54.xml"/></Relationships>
</file>

<file path=xl/worksheets/_rels/sheet16.xml.rels><?xml version="1.0" encoding="UTF-8" standalone="yes"?>
<Relationships xmlns="http://schemas.openxmlformats.org/package/2006/relationships"><Relationship Id="rId8" Type="http://schemas.openxmlformats.org/officeDocument/2006/relationships/image" Target="../media/image58.emf"/><Relationship Id="rId13" Type="http://schemas.openxmlformats.org/officeDocument/2006/relationships/control" Target="../activeX/activeX60.xml"/><Relationship Id="rId18" Type="http://schemas.openxmlformats.org/officeDocument/2006/relationships/image" Target="../media/image63.emf"/><Relationship Id="rId3" Type="http://schemas.openxmlformats.org/officeDocument/2006/relationships/vmlDrawing" Target="../drawings/vmlDrawing10.vml"/><Relationship Id="rId21" Type="http://schemas.openxmlformats.org/officeDocument/2006/relationships/control" Target="../activeX/activeX64.xml"/><Relationship Id="rId7" Type="http://schemas.openxmlformats.org/officeDocument/2006/relationships/control" Target="../activeX/activeX57.xml"/><Relationship Id="rId12" Type="http://schemas.openxmlformats.org/officeDocument/2006/relationships/image" Target="../media/image60.emf"/><Relationship Id="rId17" Type="http://schemas.openxmlformats.org/officeDocument/2006/relationships/control" Target="../activeX/activeX62.xml"/><Relationship Id="rId2" Type="http://schemas.openxmlformats.org/officeDocument/2006/relationships/drawing" Target="../drawings/drawing14.xml"/><Relationship Id="rId16" Type="http://schemas.openxmlformats.org/officeDocument/2006/relationships/image" Target="../media/image62.emf"/><Relationship Id="rId20" Type="http://schemas.openxmlformats.org/officeDocument/2006/relationships/image" Target="../media/image64.emf"/><Relationship Id="rId1" Type="http://schemas.openxmlformats.org/officeDocument/2006/relationships/printerSettings" Target="../printerSettings/printerSettings15.bin"/><Relationship Id="rId6" Type="http://schemas.openxmlformats.org/officeDocument/2006/relationships/image" Target="../media/image57.emf"/><Relationship Id="rId11" Type="http://schemas.openxmlformats.org/officeDocument/2006/relationships/control" Target="../activeX/activeX59.xml"/><Relationship Id="rId24" Type="http://schemas.openxmlformats.org/officeDocument/2006/relationships/image" Target="../media/image66.emf"/><Relationship Id="rId5" Type="http://schemas.openxmlformats.org/officeDocument/2006/relationships/control" Target="../activeX/activeX56.xml"/><Relationship Id="rId15" Type="http://schemas.openxmlformats.org/officeDocument/2006/relationships/control" Target="../activeX/activeX61.xml"/><Relationship Id="rId23" Type="http://schemas.openxmlformats.org/officeDocument/2006/relationships/control" Target="../activeX/activeX65.xml"/><Relationship Id="rId10" Type="http://schemas.openxmlformats.org/officeDocument/2006/relationships/image" Target="../media/image59.emf"/><Relationship Id="rId19" Type="http://schemas.openxmlformats.org/officeDocument/2006/relationships/control" Target="../activeX/activeX63.xml"/><Relationship Id="rId4" Type="http://schemas.openxmlformats.org/officeDocument/2006/relationships/image" Target="../media/image1.png"/><Relationship Id="rId9" Type="http://schemas.openxmlformats.org/officeDocument/2006/relationships/control" Target="../activeX/activeX58.xml"/><Relationship Id="rId14" Type="http://schemas.openxmlformats.org/officeDocument/2006/relationships/image" Target="../media/image61.emf"/><Relationship Id="rId22" Type="http://schemas.openxmlformats.org/officeDocument/2006/relationships/image" Target="../media/image65.emf"/></Relationships>
</file>

<file path=xl/worksheets/_rels/sheet17.xml.rels><?xml version="1.0" encoding="UTF-8" standalone="yes"?>
<Relationships xmlns="http://schemas.openxmlformats.org/package/2006/relationships"><Relationship Id="rId8" Type="http://schemas.openxmlformats.org/officeDocument/2006/relationships/image" Target="../media/image68.emf"/><Relationship Id="rId13" Type="http://schemas.openxmlformats.org/officeDocument/2006/relationships/control" Target="../activeX/activeX70.xml"/><Relationship Id="rId3" Type="http://schemas.openxmlformats.org/officeDocument/2006/relationships/vmlDrawing" Target="../drawings/vmlDrawing11.vml"/><Relationship Id="rId7" Type="http://schemas.openxmlformats.org/officeDocument/2006/relationships/control" Target="../activeX/activeX67.xml"/><Relationship Id="rId12" Type="http://schemas.openxmlformats.org/officeDocument/2006/relationships/image" Target="../media/image70.emf"/><Relationship Id="rId2" Type="http://schemas.openxmlformats.org/officeDocument/2006/relationships/drawing" Target="../drawings/drawing15.xml"/><Relationship Id="rId16" Type="http://schemas.openxmlformats.org/officeDocument/2006/relationships/image" Target="../media/image72.emf"/><Relationship Id="rId1" Type="http://schemas.openxmlformats.org/officeDocument/2006/relationships/printerSettings" Target="../printerSettings/printerSettings16.bin"/><Relationship Id="rId6" Type="http://schemas.openxmlformats.org/officeDocument/2006/relationships/image" Target="../media/image67.emf"/><Relationship Id="rId11" Type="http://schemas.openxmlformats.org/officeDocument/2006/relationships/control" Target="../activeX/activeX69.xml"/><Relationship Id="rId5" Type="http://schemas.openxmlformats.org/officeDocument/2006/relationships/control" Target="../activeX/activeX66.xml"/><Relationship Id="rId15" Type="http://schemas.openxmlformats.org/officeDocument/2006/relationships/control" Target="../activeX/activeX71.xml"/><Relationship Id="rId10" Type="http://schemas.openxmlformats.org/officeDocument/2006/relationships/image" Target="../media/image69.emf"/><Relationship Id="rId4" Type="http://schemas.openxmlformats.org/officeDocument/2006/relationships/image" Target="../media/image1.png"/><Relationship Id="rId9" Type="http://schemas.openxmlformats.org/officeDocument/2006/relationships/control" Target="../activeX/activeX68.xml"/><Relationship Id="rId14" Type="http://schemas.openxmlformats.org/officeDocument/2006/relationships/image" Target="../media/image71.emf"/></Relationships>
</file>

<file path=xl/worksheets/_rels/sheet18.xml.rels><?xml version="1.0" encoding="UTF-8" standalone="yes"?>
<Relationships xmlns="http://schemas.openxmlformats.org/package/2006/relationships"><Relationship Id="rId8" Type="http://schemas.openxmlformats.org/officeDocument/2006/relationships/image" Target="../media/image74.emf"/><Relationship Id="rId13" Type="http://schemas.openxmlformats.org/officeDocument/2006/relationships/control" Target="../activeX/activeX76.xml"/><Relationship Id="rId18" Type="http://schemas.openxmlformats.org/officeDocument/2006/relationships/image" Target="../media/image79.emf"/><Relationship Id="rId3" Type="http://schemas.openxmlformats.org/officeDocument/2006/relationships/vmlDrawing" Target="../drawings/vmlDrawing12.vml"/><Relationship Id="rId21" Type="http://schemas.openxmlformats.org/officeDocument/2006/relationships/control" Target="../activeX/activeX80.xml"/><Relationship Id="rId7" Type="http://schemas.openxmlformats.org/officeDocument/2006/relationships/control" Target="../activeX/activeX73.xml"/><Relationship Id="rId12" Type="http://schemas.openxmlformats.org/officeDocument/2006/relationships/image" Target="../media/image76.emf"/><Relationship Id="rId17" Type="http://schemas.openxmlformats.org/officeDocument/2006/relationships/control" Target="../activeX/activeX78.xml"/><Relationship Id="rId2" Type="http://schemas.openxmlformats.org/officeDocument/2006/relationships/drawing" Target="../drawings/drawing16.xml"/><Relationship Id="rId16" Type="http://schemas.openxmlformats.org/officeDocument/2006/relationships/image" Target="../media/image78.emf"/><Relationship Id="rId20" Type="http://schemas.openxmlformats.org/officeDocument/2006/relationships/image" Target="../media/image80.emf"/><Relationship Id="rId1" Type="http://schemas.openxmlformats.org/officeDocument/2006/relationships/printerSettings" Target="../printerSettings/printerSettings17.bin"/><Relationship Id="rId6" Type="http://schemas.openxmlformats.org/officeDocument/2006/relationships/image" Target="../media/image73.emf"/><Relationship Id="rId11" Type="http://schemas.openxmlformats.org/officeDocument/2006/relationships/control" Target="../activeX/activeX75.xml"/><Relationship Id="rId24" Type="http://schemas.openxmlformats.org/officeDocument/2006/relationships/image" Target="../media/image82.emf"/><Relationship Id="rId5" Type="http://schemas.openxmlformats.org/officeDocument/2006/relationships/control" Target="../activeX/activeX72.xml"/><Relationship Id="rId15" Type="http://schemas.openxmlformats.org/officeDocument/2006/relationships/control" Target="../activeX/activeX77.xml"/><Relationship Id="rId23" Type="http://schemas.openxmlformats.org/officeDocument/2006/relationships/control" Target="../activeX/activeX81.xml"/><Relationship Id="rId10" Type="http://schemas.openxmlformats.org/officeDocument/2006/relationships/image" Target="../media/image75.emf"/><Relationship Id="rId19" Type="http://schemas.openxmlformats.org/officeDocument/2006/relationships/control" Target="../activeX/activeX79.xml"/><Relationship Id="rId4" Type="http://schemas.openxmlformats.org/officeDocument/2006/relationships/image" Target="../media/image1.png"/><Relationship Id="rId9" Type="http://schemas.openxmlformats.org/officeDocument/2006/relationships/control" Target="../activeX/activeX74.xml"/><Relationship Id="rId14" Type="http://schemas.openxmlformats.org/officeDocument/2006/relationships/image" Target="../media/image77.emf"/><Relationship Id="rId22" Type="http://schemas.openxmlformats.org/officeDocument/2006/relationships/image" Target="../media/image81.emf"/></Relationships>
</file>

<file path=xl/worksheets/_rels/sheet19.xml.rels><?xml version="1.0" encoding="UTF-8" standalone="yes"?>
<Relationships xmlns="http://schemas.openxmlformats.org/package/2006/relationships"><Relationship Id="rId8" Type="http://schemas.openxmlformats.org/officeDocument/2006/relationships/image" Target="../media/image84.emf"/><Relationship Id="rId13" Type="http://schemas.openxmlformats.org/officeDocument/2006/relationships/control" Target="../activeX/activeX86.xml"/><Relationship Id="rId18" Type="http://schemas.openxmlformats.org/officeDocument/2006/relationships/image" Target="../media/image89.emf"/><Relationship Id="rId3" Type="http://schemas.openxmlformats.org/officeDocument/2006/relationships/vmlDrawing" Target="../drawings/vmlDrawing13.vml"/><Relationship Id="rId21" Type="http://schemas.openxmlformats.org/officeDocument/2006/relationships/control" Target="../activeX/activeX90.xml"/><Relationship Id="rId7" Type="http://schemas.openxmlformats.org/officeDocument/2006/relationships/control" Target="../activeX/activeX83.xml"/><Relationship Id="rId12" Type="http://schemas.openxmlformats.org/officeDocument/2006/relationships/image" Target="../media/image86.emf"/><Relationship Id="rId17" Type="http://schemas.openxmlformats.org/officeDocument/2006/relationships/control" Target="../activeX/activeX88.xml"/><Relationship Id="rId2" Type="http://schemas.openxmlformats.org/officeDocument/2006/relationships/drawing" Target="../drawings/drawing17.xml"/><Relationship Id="rId16" Type="http://schemas.openxmlformats.org/officeDocument/2006/relationships/image" Target="../media/image88.emf"/><Relationship Id="rId20" Type="http://schemas.openxmlformats.org/officeDocument/2006/relationships/image" Target="../media/image90.emf"/><Relationship Id="rId1" Type="http://schemas.openxmlformats.org/officeDocument/2006/relationships/printerSettings" Target="../printerSettings/printerSettings18.bin"/><Relationship Id="rId6" Type="http://schemas.openxmlformats.org/officeDocument/2006/relationships/image" Target="../media/image83.emf"/><Relationship Id="rId11" Type="http://schemas.openxmlformats.org/officeDocument/2006/relationships/control" Target="../activeX/activeX85.xml"/><Relationship Id="rId24" Type="http://schemas.openxmlformats.org/officeDocument/2006/relationships/image" Target="../media/image92.emf"/><Relationship Id="rId5" Type="http://schemas.openxmlformats.org/officeDocument/2006/relationships/control" Target="../activeX/activeX82.xml"/><Relationship Id="rId15" Type="http://schemas.openxmlformats.org/officeDocument/2006/relationships/control" Target="../activeX/activeX87.xml"/><Relationship Id="rId23" Type="http://schemas.openxmlformats.org/officeDocument/2006/relationships/control" Target="../activeX/activeX91.xml"/><Relationship Id="rId10" Type="http://schemas.openxmlformats.org/officeDocument/2006/relationships/image" Target="../media/image85.emf"/><Relationship Id="rId19" Type="http://schemas.openxmlformats.org/officeDocument/2006/relationships/control" Target="../activeX/activeX89.xml"/><Relationship Id="rId4" Type="http://schemas.openxmlformats.org/officeDocument/2006/relationships/image" Target="../media/image1.png"/><Relationship Id="rId9" Type="http://schemas.openxmlformats.org/officeDocument/2006/relationships/control" Target="../activeX/activeX84.xml"/><Relationship Id="rId14" Type="http://schemas.openxmlformats.org/officeDocument/2006/relationships/image" Target="../media/image87.emf"/><Relationship Id="rId22" Type="http://schemas.openxmlformats.org/officeDocument/2006/relationships/image" Target="../media/image91.emf"/></Relationships>
</file>

<file path=xl/worksheets/_rels/sheet20.xml.rels><?xml version="1.0" encoding="UTF-8" standalone="yes"?>
<Relationships xmlns="http://schemas.openxmlformats.org/package/2006/relationships"><Relationship Id="rId8" Type="http://schemas.openxmlformats.org/officeDocument/2006/relationships/image" Target="../media/image94.emf"/><Relationship Id="rId13" Type="http://schemas.openxmlformats.org/officeDocument/2006/relationships/control" Target="../activeX/activeX96.xml"/><Relationship Id="rId3" Type="http://schemas.openxmlformats.org/officeDocument/2006/relationships/vmlDrawing" Target="../drawings/vmlDrawing14.vml"/><Relationship Id="rId7" Type="http://schemas.openxmlformats.org/officeDocument/2006/relationships/control" Target="../activeX/activeX93.xml"/><Relationship Id="rId12" Type="http://schemas.openxmlformats.org/officeDocument/2006/relationships/image" Target="../media/image96.emf"/><Relationship Id="rId2" Type="http://schemas.openxmlformats.org/officeDocument/2006/relationships/drawing" Target="../drawings/drawing18.xml"/><Relationship Id="rId16" Type="http://schemas.openxmlformats.org/officeDocument/2006/relationships/image" Target="../media/image98.emf"/><Relationship Id="rId1" Type="http://schemas.openxmlformats.org/officeDocument/2006/relationships/printerSettings" Target="../printerSettings/printerSettings19.bin"/><Relationship Id="rId6" Type="http://schemas.openxmlformats.org/officeDocument/2006/relationships/image" Target="../media/image93.emf"/><Relationship Id="rId11" Type="http://schemas.openxmlformats.org/officeDocument/2006/relationships/control" Target="../activeX/activeX95.xml"/><Relationship Id="rId5" Type="http://schemas.openxmlformats.org/officeDocument/2006/relationships/control" Target="../activeX/activeX92.xml"/><Relationship Id="rId15" Type="http://schemas.openxmlformats.org/officeDocument/2006/relationships/control" Target="../activeX/activeX97.xml"/><Relationship Id="rId10" Type="http://schemas.openxmlformats.org/officeDocument/2006/relationships/image" Target="../media/image95.emf"/><Relationship Id="rId4" Type="http://schemas.openxmlformats.org/officeDocument/2006/relationships/image" Target="../media/image1.png"/><Relationship Id="rId9" Type="http://schemas.openxmlformats.org/officeDocument/2006/relationships/control" Target="../activeX/activeX94.xml"/><Relationship Id="rId14" Type="http://schemas.openxmlformats.org/officeDocument/2006/relationships/image" Target="../media/image97.emf"/></Relationships>
</file>

<file path=xl/worksheets/_rels/sheet21.xml.rels><?xml version="1.0" encoding="UTF-8" standalone="yes"?>
<Relationships xmlns="http://schemas.openxmlformats.org/package/2006/relationships"><Relationship Id="rId8" Type="http://schemas.openxmlformats.org/officeDocument/2006/relationships/image" Target="../media/image100.emf"/><Relationship Id="rId13" Type="http://schemas.openxmlformats.org/officeDocument/2006/relationships/control" Target="../activeX/activeX102.xml"/><Relationship Id="rId18" Type="http://schemas.openxmlformats.org/officeDocument/2006/relationships/image" Target="../media/image105.emf"/><Relationship Id="rId3" Type="http://schemas.openxmlformats.org/officeDocument/2006/relationships/vmlDrawing" Target="../drawings/vmlDrawing15.vml"/><Relationship Id="rId21" Type="http://schemas.openxmlformats.org/officeDocument/2006/relationships/control" Target="../activeX/activeX106.xml"/><Relationship Id="rId7" Type="http://schemas.openxmlformats.org/officeDocument/2006/relationships/control" Target="../activeX/activeX99.xml"/><Relationship Id="rId12" Type="http://schemas.openxmlformats.org/officeDocument/2006/relationships/image" Target="../media/image102.emf"/><Relationship Id="rId17" Type="http://schemas.openxmlformats.org/officeDocument/2006/relationships/control" Target="../activeX/activeX104.xml"/><Relationship Id="rId2" Type="http://schemas.openxmlformats.org/officeDocument/2006/relationships/drawing" Target="../drawings/drawing19.xml"/><Relationship Id="rId16" Type="http://schemas.openxmlformats.org/officeDocument/2006/relationships/image" Target="../media/image104.emf"/><Relationship Id="rId20" Type="http://schemas.openxmlformats.org/officeDocument/2006/relationships/image" Target="../media/image106.emf"/><Relationship Id="rId1" Type="http://schemas.openxmlformats.org/officeDocument/2006/relationships/printerSettings" Target="../printerSettings/printerSettings20.bin"/><Relationship Id="rId6" Type="http://schemas.openxmlformats.org/officeDocument/2006/relationships/image" Target="../media/image99.emf"/><Relationship Id="rId11" Type="http://schemas.openxmlformats.org/officeDocument/2006/relationships/control" Target="../activeX/activeX101.xml"/><Relationship Id="rId24" Type="http://schemas.openxmlformats.org/officeDocument/2006/relationships/image" Target="../media/image108.emf"/><Relationship Id="rId5" Type="http://schemas.openxmlformats.org/officeDocument/2006/relationships/control" Target="../activeX/activeX98.xml"/><Relationship Id="rId15" Type="http://schemas.openxmlformats.org/officeDocument/2006/relationships/control" Target="../activeX/activeX103.xml"/><Relationship Id="rId23" Type="http://schemas.openxmlformats.org/officeDocument/2006/relationships/control" Target="../activeX/activeX107.xml"/><Relationship Id="rId10" Type="http://schemas.openxmlformats.org/officeDocument/2006/relationships/image" Target="../media/image101.emf"/><Relationship Id="rId19" Type="http://schemas.openxmlformats.org/officeDocument/2006/relationships/control" Target="../activeX/activeX105.xml"/><Relationship Id="rId4" Type="http://schemas.openxmlformats.org/officeDocument/2006/relationships/image" Target="../media/image1.png"/><Relationship Id="rId9" Type="http://schemas.openxmlformats.org/officeDocument/2006/relationships/control" Target="../activeX/activeX100.xml"/><Relationship Id="rId14" Type="http://schemas.openxmlformats.org/officeDocument/2006/relationships/image" Target="../media/image103.emf"/><Relationship Id="rId22" Type="http://schemas.openxmlformats.org/officeDocument/2006/relationships/image" Target="../media/image107.emf"/></Relationships>
</file>

<file path=xl/worksheets/_rels/sheet22.xml.rels><?xml version="1.0" encoding="UTF-8" standalone="yes"?>
<Relationships xmlns="http://schemas.openxmlformats.org/package/2006/relationships"><Relationship Id="rId8" Type="http://schemas.openxmlformats.org/officeDocument/2006/relationships/image" Target="../media/image110.emf"/><Relationship Id="rId13" Type="http://schemas.openxmlformats.org/officeDocument/2006/relationships/control" Target="../activeX/activeX112.xml"/><Relationship Id="rId18" Type="http://schemas.openxmlformats.org/officeDocument/2006/relationships/image" Target="../media/image115.emf"/><Relationship Id="rId3" Type="http://schemas.openxmlformats.org/officeDocument/2006/relationships/vmlDrawing" Target="../drawings/vmlDrawing16.vml"/><Relationship Id="rId21" Type="http://schemas.openxmlformats.org/officeDocument/2006/relationships/control" Target="../activeX/activeX116.xml"/><Relationship Id="rId7" Type="http://schemas.openxmlformats.org/officeDocument/2006/relationships/control" Target="../activeX/activeX109.xml"/><Relationship Id="rId12" Type="http://schemas.openxmlformats.org/officeDocument/2006/relationships/image" Target="../media/image112.emf"/><Relationship Id="rId17" Type="http://schemas.openxmlformats.org/officeDocument/2006/relationships/control" Target="../activeX/activeX114.xml"/><Relationship Id="rId2" Type="http://schemas.openxmlformats.org/officeDocument/2006/relationships/drawing" Target="../drawings/drawing20.xml"/><Relationship Id="rId16" Type="http://schemas.openxmlformats.org/officeDocument/2006/relationships/image" Target="../media/image114.emf"/><Relationship Id="rId20" Type="http://schemas.openxmlformats.org/officeDocument/2006/relationships/image" Target="../media/image116.emf"/><Relationship Id="rId1" Type="http://schemas.openxmlformats.org/officeDocument/2006/relationships/printerSettings" Target="../printerSettings/printerSettings21.bin"/><Relationship Id="rId6" Type="http://schemas.openxmlformats.org/officeDocument/2006/relationships/image" Target="../media/image109.emf"/><Relationship Id="rId11" Type="http://schemas.openxmlformats.org/officeDocument/2006/relationships/control" Target="../activeX/activeX111.xml"/><Relationship Id="rId24" Type="http://schemas.openxmlformats.org/officeDocument/2006/relationships/image" Target="../media/image118.emf"/><Relationship Id="rId5" Type="http://schemas.openxmlformats.org/officeDocument/2006/relationships/control" Target="../activeX/activeX108.xml"/><Relationship Id="rId15" Type="http://schemas.openxmlformats.org/officeDocument/2006/relationships/control" Target="../activeX/activeX113.xml"/><Relationship Id="rId23" Type="http://schemas.openxmlformats.org/officeDocument/2006/relationships/control" Target="../activeX/activeX117.xml"/><Relationship Id="rId10" Type="http://schemas.openxmlformats.org/officeDocument/2006/relationships/image" Target="../media/image111.emf"/><Relationship Id="rId19" Type="http://schemas.openxmlformats.org/officeDocument/2006/relationships/control" Target="../activeX/activeX115.xml"/><Relationship Id="rId4" Type="http://schemas.openxmlformats.org/officeDocument/2006/relationships/image" Target="../media/image1.png"/><Relationship Id="rId9" Type="http://schemas.openxmlformats.org/officeDocument/2006/relationships/control" Target="../activeX/activeX110.xml"/><Relationship Id="rId14" Type="http://schemas.openxmlformats.org/officeDocument/2006/relationships/image" Target="../media/image113.emf"/><Relationship Id="rId22" Type="http://schemas.openxmlformats.org/officeDocument/2006/relationships/image" Target="../media/image117.emf"/></Relationships>
</file>

<file path=xl/worksheets/_rels/sheet2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0.xml"/><Relationship Id="rId1" Type="http://schemas.openxmlformats.org/officeDocument/2006/relationships/printerSettings" Target="../printerSettings/printerSettings31.bin"/><Relationship Id="rId6" Type="http://schemas.openxmlformats.org/officeDocument/2006/relationships/image" Target="../media/image119.emf"/><Relationship Id="rId5" Type="http://schemas.openxmlformats.org/officeDocument/2006/relationships/control" Target="../activeX/activeX118.xml"/><Relationship Id="rId4" Type="http://schemas.openxmlformats.org/officeDocument/2006/relationships/image" Target="../media/image1.png"/></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1.xml"/><Relationship Id="rId1" Type="http://schemas.openxmlformats.org/officeDocument/2006/relationships/printerSettings" Target="../printerSettings/printerSettings32.bin"/><Relationship Id="rId6" Type="http://schemas.openxmlformats.org/officeDocument/2006/relationships/image" Target="../media/image120.emf"/><Relationship Id="rId5" Type="http://schemas.openxmlformats.org/officeDocument/2006/relationships/control" Target="../activeX/activeX119.xml"/><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_Dantai_Todo"/>
  <dimension ref="A1:B48"/>
  <sheetViews>
    <sheetView workbookViewId="0">
      <pane ySplit="1" topLeftCell="A2" activePane="bottomLeft" state="frozenSplit"/>
      <selection sqref="A1:A2"/>
      <selection pane="bottomLeft" activeCell="A48" sqref="A48"/>
    </sheetView>
  </sheetViews>
  <sheetFormatPr defaultColWidth="9" defaultRowHeight="13.5"/>
  <cols>
    <col min="1" max="1" width="13.375" style="7" customWidth="1"/>
    <col min="2" max="2" width="18.75" style="8" customWidth="1"/>
    <col min="3" max="16384" width="9" style="4"/>
  </cols>
  <sheetData>
    <row r="1" spans="1:2" ht="28.5" customHeight="1">
      <c r="A1" s="2" t="s">
        <v>534</v>
      </c>
      <c r="B1" s="3" t="s">
        <v>535</v>
      </c>
    </row>
    <row r="2" spans="1:2">
      <c r="A2" s="5" t="s">
        <v>536</v>
      </c>
      <c r="B2" s="6" t="s">
        <v>537</v>
      </c>
    </row>
    <row r="3" spans="1:2">
      <c r="A3" s="5" t="s">
        <v>538</v>
      </c>
      <c r="B3" s="6" t="s">
        <v>539</v>
      </c>
    </row>
    <row r="4" spans="1:2">
      <c r="A4" s="5" t="s">
        <v>660</v>
      </c>
      <c r="B4" s="6" t="s">
        <v>540</v>
      </c>
    </row>
    <row r="5" spans="1:2">
      <c r="A5" s="5" t="s">
        <v>661</v>
      </c>
      <c r="B5" s="6" t="s">
        <v>541</v>
      </c>
    </row>
    <row r="6" spans="1:2">
      <c r="A6" s="5" t="s">
        <v>662</v>
      </c>
      <c r="B6" s="6" t="s">
        <v>542</v>
      </c>
    </row>
    <row r="7" spans="1:2">
      <c r="A7" s="5" t="s">
        <v>663</v>
      </c>
      <c r="B7" s="6" t="s">
        <v>543</v>
      </c>
    </row>
    <row r="8" spans="1:2">
      <c r="A8" s="5" t="s">
        <v>664</v>
      </c>
      <c r="B8" s="6" t="s">
        <v>544</v>
      </c>
    </row>
    <row r="9" spans="1:2">
      <c r="A9" s="5" t="s">
        <v>665</v>
      </c>
      <c r="B9" s="6" t="s">
        <v>545</v>
      </c>
    </row>
    <row r="10" spans="1:2">
      <c r="A10" s="5" t="s">
        <v>666</v>
      </c>
      <c r="B10" s="6" t="s">
        <v>546</v>
      </c>
    </row>
    <row r="11" spans="1:2">
      <c r="A11" s="5" t="s">
        <v>667</v>
      </c>
      <c r="B11" s="6" t="s">
        <v>547</v>
      </c>
    </row>
    <row r="12" spans="1:2">
      <c r="A12" s="5" t="s">
        <v>668</v>
      </c>
      <c r="B12" s="6" t="s">
        <v>689</v>
      </c>
    </row>
    <row r="13" spans="1:2">
      <c r="A13" s="5" t="s">
        <v>669</v>
      </c>
      <c r="B13" s="6" t="s">
        <v>690</v>
      </c>
    </row>
    <row r="14" spans="1:2">
      <c r="A14" s="5" t="s">
        <v>670</v>
      </c>
      <c r="B14" s="6" t="s">
        <v>691</v>
      </c>
    </row>
    <row r="15" spans="1:2">
      <c r="A15" s="5" t="s">
        <v>671</v>
      </c>
      <c r="B15" s="6" t="s">
        <v>692</v>
      </c>
    </row>
    <row r="16" spans="1:2">
      <c r="A16" s="5" t="s">
        <v>672</v>
      </c>
      <c r="B16" s="6" t="s">
        <v>693</v>
      </c>
    </row>
    <row r="17" spans="1:2">
      <c r="A17" s="5" t="s">
        <v>673</v>
      </c>
      <c r="B17" s="6" t="s">
        <v>694</v>
      </c>
    </row>
    <row r="18" spans="1:2">
      <c r="A18" s="5" t="s">
        <v>674</v>
      </c>
      <c r="B18" s="6" t="s">
        <v>695</v>
      </c>
    </row>
    <row r="19" spans="1:2">
      <c r="A19" s="5" t="s">
        <v>675</v>
      </c>
      <c r="B19" s="6" t="s">
        <v>696</v>
      </c>
    </row>
    <row r="20" spans="1:2">
      <c r="A20" s="5" t="s">
        <v>676</v>
      </c>
      <c r="B20" s="6" t="s">
        <v>697</v>
      </c>
    </row>
    <row r="21" spans="1:2">
      <c r="A21" s="5" t="s">
        <v>677</v>
      </c>
      <c r="B21" s="6" t="s">
        <v>208</v>
      </c>
    </row>
    <row r="22" spans="1:2">
      <c r="A22" s="5" t="s">
        <v>678</v>
      </c>
      <c r="B22" s="6" t="s">
        <v>209</v>
      </c>
    </row>
    <row r="23" spans="1:2">
      <c r="A23" s="5" t="s">
        <v>679</v>
      </c>
      <c r="B23" s="6" t="s">
        <v>210</v>
      </c>
    </row>
    <row r="24" spans="1:2">
      <c r="A24" s="5" t="s">
        <v>211</v>
      </c>
      <c r="B24" s="6" t="s">
        <v>416</v>
      </c>
    </row>
    <row r="25" spans="1:2">
      <c r="A25" s="5" t="s">
        <v>417</v>
      </c>
      <c r="B25" s="6" t="s">
        <v>418</v>
      </c>
    </row>
    <row r="26" spans="1:2">
      <c r="A26" s="5" t="s">
        <v>680</v>
      </c>
      <c r="B26" s="6" t="s">
        <v>419</v>
      </c>
    </row>
    <row r="27" spans="1:2">
      <c r="A27" s="5" t="s">
        <v>681</v>
      </c>
      <c r="B27" s="6" t="s">
        <v>420</v>
      </c>
    </row>
    <row r="28" spans="1:2">
      <c r="A28" s="5" t="s">
        <v>682</v>
      </c>
      <c r="B28" s="6" t="s">
        <v>421</v>
      </c>
    </row>
    <row r="29" spans="1:2">
      <c r="A29" s="5" t="s">
        <v>683</v>
      </c>
      <c r="B29" s="6" t="s">
        <v>422</v>
      </c>
    </row>
    <row r="30" spans="1:2">
      <c r="A30" s="5" t="s">
        <v>684</v>
      </c>
      <c r="B30" s="6" t="s">
        <v>575</v>
      </c>
    </row>
    <row r="31" spans="1:2">
      <c r="A31" s="5" t="s">
        <v>685</v>
      </c>
      <c r="B31" s="6" t="s">
        <v>99</v>
      </c>
    </row>
    <row r="32" spans="1:2">
      <c r="A32" s="5" t="s">
        <v>686</v>
      </c>
      <c r="B32" s="6" t="s">
        <v>100</v>
      </c>
    </row>
    <row r="33" spans="1:2">
      <c r="A33" s="5" t="s">
        <v>687</v>
      </c>
      <c r="B33" s="6" t="s">
        <v>101</v>
      </c>
    </row>
    <row r="34" spans="1:2">
      <c r="A34" s="5" t="s">
        <v>688</v>
      </c>
      <c r="B34" s="6" t="s">
        <v>102</v>
      </c>
    </row>
    <row r="35" spans="1:2">
      <c r="A35" s="5" t="s">
        <v>243</v>
      </c>
      <c r="B35" s="6" t="s">
        <v>103</v>
      </c>
    </row>
    <row r="36" spans="1:2">
      <c r="A36" s="5" t="s">
        <v>244</v>
      </c>
      <c r="B36" s="6" t="s">
        <v>104</v>
      </c>
    </row>
    <row r="37" spans="1:2">
      <c r="A37" s="5" t="s">
        <v>245</v>
      </c>
      <c r="B37" s="6" t="s">
        <v>105</v>
      </c>
    </row>
    <row r="38" spans="1:2">
      <c r="A38" s="5" t="s">
        <v>246</v>
      </c>
      <c r="B38" s="6" t="s">
        <v>106</v>
      </c>
    </row>
    <row r="39" spans="1:2">
      <c r="A39" s="5" t="s">
        <v>524</v>
      </c>
      <c r="B39" s="6" t="s">
        <v>107</v>
      </c>
    </row>
    <row r="40" spans="1:2">
      <c r="A40" s="5" t="s">
        <v>525</v>
      </c>
      <c r="B40" s="6" t="s">
        <v>108</v>
      </c>
    </row>
    <row r="41" spans="1:2">
      <c r="A41" s="5" t="s">
        <v>526</v>
      </c>
      <c r="B41" s="6" t="s">
        <v>109</v>
      </c>
    </row>
    <row r="42" spans="1:2">
      <c r="A42" s="5" t="s">
        <v>527</v>
      </c>
      <c r="B42" s="6" t="s">
        <v>110</v>
      </c>
    </row>
    <row r="43" spans="1:2">
      <c r="A43" s="5" t="s">
        <v>528</v>
      </c>
      <c r="B43" s="6" t="s">
        <v>111</v>
      </c>
    </row>
    <row r="44" spans="1:2">
      <c r="A44" s="5" t="s">
        <v>529</v>
      </c>
      <c r="B44" s="6" t="s">
        <v>112</v>
      </c>
    </row>
    <row r="45" spans="1:2">
      <c r="A45" s="5" t="s">
        <v>530</v>
      </c>
      <c r="B45" s="6" t="s">
        <v>113</v>
      </c>
    </row>
    <row r="46" spans="1:2">
      <c r="A46" s="5" t="s">
        <v>531</v>
      </c>
      <c r="B46" s="6" t="s">
        <v>114</v>
      </c>
    </row>
    <row r="47" spans="1:2">
      <c r="A47" s="5" t="s">
        <v>532</v>
      </c>
      <c r="B47" s="6" t="s">
        <v>115</v>
      </c>
    </row>
    <row r="48" spans="1:2">
      <c r="A48" s="5" t="s">
        <v>533</v>
      </c>
      <c r="B48" s="6" t="s">
        <v>116</v>
      </c>
    </row>
  </sheetData>
  <sheetProtection algorithmName="SHA-512" hashValue="vm1dzUeajyjWKIrbq9gS/UNXUz1kA0poxCSKRE1iwnsYp/DH1659OK56nRLCxUK3c4YnJ0HNUGK7Gucjk+pruQ==" saltValue="ManfDRQ4R2Y8A97LZ6Gq7g==" spinCount="100000" sheet="1" objects="1" scenarios="1" selectLockedCells="1"/>
  <dataConsolidate/>
  <phoneticPr fontId="3"/>
  <pageMargins left="0.75" right="0.75" top="1" bottom="1" header="0.51200000000000001" footer="0.51200000000000001"/>
  <headerFooter alignWithMargins="0"/>
  <pictur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_Dantai_SiCho"/>
  <dimension ref="A1:B1743"/>
  <sheetViews>
    <sheetView zoomScaleNormal="100" workbookViewId="0">
      <selection activeCell="A1743" sqref="A1743"/>
    </sheetView>
  </sheetViews>
  <sheetFormatPr defaultRowHeight="13.5"/>
  <cols>
    <col min="1" max="1" width="19.625" style="15" customWidth="1"/>
    <col min="2" max="2" width="13.125" style="15" customWidth="1"/>
    <col min="3" max="16384" width="9" style="10"/>
  </cols>
  <sheetData>
    <row r="1" spans="1:2">
      <c r="A1" s="9" t="s">
        <v>279</v>
      </c>
      <c r="B1" s="9" t="s">
        <v>280</v>
      </c>
    </row>
    <row r="2" spans="1:2">
      <c r="A2" s="11"/>
      <c r="B2" s="11"/>
    </row>
    <row r="3" spans="1:2">
      <c r="A3" s="12" t="s">
        <v>902</v>
      </c>
      <c r="B3" s="12" t="s">
        <v>903</v>
      </c>
    </row>
    <row r="4" spans="1:2">
      <c r="A4" s="13" t="s">
        <v>904</v>
      </c>
      <c r="B4" s="13" t="s">
        <v>905</v>
      </c>
    </row>
    <row r="5" spans="1:2">
      <c r="A5" s="13" t="s">
        <v>906</v>
      </c>
      <c r="B5" s="13" t="s">
        <v>907</v>
      </c>
    </row>
    <row r="6" spans="1:2">
      <c r="A6" s="13" t="s">
        <v>908</v>
      </c>
      <c r="B6" s="13" t="s">
        <v>909</v>
      </c>
    </row>
    <row r="7" spans="1:2">
      <c r="A7" s="13" t="s">
        <v>910</v>
      </c>
      <c r="B7" s="13" t="s">
        <v>911</v>
      </c>
    </row>
    <row r="8" spans="1:2">
      <c r="A8" s="13" t="s">
        <v>912</v>
      </c>
      <c r="B8" s="13" t="s">
        <v>913</v>
      </c>
    </row>
    <row r="9" spans="1:2">
      <c r="A9" s="13" t="s">
        <v>914</v>
      </c>
      <c r="B9" s="13" t="s">
        <v>915</v>
      </c>
    </row>
    <row r="10" spans="1:2">
      <c r="A10" s="13" t="s">
        <v>916</v>
      </c>
      <c r="B10" s="13" t="s">
        <v>917</v>
      </c>
    </row>
    <row r="11" spans="1:2">
      <c r="A11" s="13" t="s">
        <v>918</v>
      </c>
      <c r="B11" s="13" t="s">
        <v>919</v>
      </c>
    </row>
    <row r="12" spans="1:2">
      <c r="A12" s="13" t="s">
        <v>920</v>
      </c>
      <c r="B12" s="13" t="s">
        <v>921</v>
      </c>
    </row>
    <row r="13" spans="1:2">
      <c r="A13" s="13" t="s">
        <v>922</v>
      </c>
      <c r="B13" s="13" t="s">
        <v>923</v>
      </c>
    </row>
    <row r="14" spans="1:2">
      <c r="A14" s="13" t="s">
        <v>924</v>
      </c>
      <c r="B14" s="13" t="s">
        <v>925</v>
      </c>
    </row>
    <row r="15" spans="1:2">
      <c r="A15" s="13" t="s">
        <v>926</v>
      </c>
      <c r="B15" s="13" t="s">
        <v>927</v>
      </c>
    </row>
    <row r="16" spans="1:2">
      <c r="A16" s="13" t="s">
        <v>928</v>
      </c>
      <c r="B16" s="13" t="s">
        <v>929</v>
      </c>
    </row>
    <row r="17" spans="1:2">
      <c r="A17" s="13" t="s">
        <v>930</v>
      </c>
      <c r="B17" s="13" t="s">
        <v>931</v>
      </c>
    </row>
    <row r="18" spans="1:2">
      <c r="A18" s="13" t="s">
        <v>932</v>
      </c>
      <c r="B18" s="13" t="s">
        <v>933</v>
      </c>
    </row>
    <row r="19" spans="1:2">
      <c r="A19" s="13" t="s">
        <v>934</v>
      </c>
      <c r="B19" s="13" t="s">
        <v>935</v>
      </c>
    </row>
    <row r="20" spans="1:2">
      <c r="A20" s="13" t="s">
        <v>936</v>
      </c>
      <c r="B20" s="13" t="s">
        <v>937</v>
      </c>
    </row>
    <row r="21" spans="1:2">
      <c r="A21" s="13" t="s">
        <v>938</v>
      </c>
      <c r="B21" s="13" t="s">
        <v>939</v>
      </c>
    </row>
    <row r="22" spans="1:2">
      <c r="A22" s="13" t="s">
        <v>940</v>
      </c>
      <c r="B22" s="13" t="s">
        <v>941</v>
      </c>
    </row>
    <row r="23" spans="1:2">
      <c r="A23" s="13" t="s">
        <v>942</v>
      </c>
      <c r="B23" s="13" t="s">
        <v>943</v>
      </c>
    </row>
    <row r="24" spans="1:2">
      <c r="A24" s="13" t="s">
        <v>944</v>
      </c>
      <c r="B24" s="13" t="s">
        <v>945</v>
      </c>
    </row>
    <row r="25" spans="1:2">
      <c r="A25" s="13" t="s">
        <v>946</v>
      </c>
      <c r="B25" s="13" t="s">
        <v>947</v>
      </c>
    </row>
    <row r="26" spans="1:2">
      <c r="A26" s="13" t="s">
        <v>948</v>
      </c>
      <c r="B26" s="13" t="s">
        <v>949</v>
      </c>
    </row>
    <row r="27" spans="1:2">
      <c r="A27" s="13" t="s">
        <v>950</v>
      </c>
      <c r="B27" s="13" t="s">
        <v>951</v>
      </c>
    </row>
    <row r="28" spans="1:2">
      <c r="A28" s="13" t="s">
        <v>952</v>
      </c>
      <c r="B28" s="13" t="s">
        <v>953</v>
      </c>
    </row>
    <row r="29" spans="1:2">
      <c r="A29" s="13" t="s">
        <v>954</v>
      </c>
      <c r="B29" s="13" t="s">
        <v>955</v>
      </c>
    </row>
    <row r="30" spans="1:2">
      <c r="A30" s="13" t="s">
        <v>956</v>
      </c>
      <c r="B30" s="13" t="s">
        <v>957</v>
      </c>
    </row>
    <row r="31" spans="1:2">
      <c r="A31" s="13" t="s">
        <v>958</v>
      </c>
      <c r="B31" s="13" t="s">
        <v>959</v>
      </c>
    </row>
    <row r="32" spans="1:2">
      <c r="A32" s="13" t="s">
        <v>960</v>
      </c>
      <c r="B32" s="13" t="s">
        <v>961</v>
      </c>
    </row>
    <row r="33" spans="1:2">
      <c r="A33" s="13" t="s">
        <v>962</v>
      </c>
      <c r="B33" s="13" t="s">
        <v>963</v>
      </c>
    </row>
    <row r="34" spans="1:2">
      <c r="A34" s="13" t="s">
        <v>964</v>
      </c>
      <c r="B34" s="13" t="s">
        <v>965</v>
      </c>
    </row>
    <row r="35" spans="1:2">
      <c r="A35" s="13" t="s">
        <v>966</v>
      </c>
      <c r="B35" s="13" t="s">
        <v>967</v>
      </c>
    </row>
    <row r="36" spans="1:2">
      <c r="A36" s="13" t="s">
        <v>968</v>
      </c>
      <c r="B36" s="13" t="s">
        <v>969</v>
      </c>
    </row>
    <row r="37" spans="1:2">
      <c r="A37" s="13" t="s">
        <v>970</v>
      </c>
      <c r="B37" s="13" t="s">
        <v>971</v>
      </c>
    </row>
    <row r="38" spans="1:2">
      <c r="A38" s="13" t="s">
        <v>972</v>
      </c>
      <c r="B38" s="13" t="s">
        <v>973</v>
      </c>
    </row>
    <row r="39" spans="1:2">
      <c r="A39" s="13" t="s">
        <v>974</v>
      </c>
      <c r="B39" s="13" t="s">
        <v>975</v>
      </c>
    </row>
    <row r="40" spans="1:2">
      <c r="A40" s="13" t="s">
        <v>976</v>
      </c>
      <c r="B40" s="13" t="s">
        <v>977</v>
      </c>
    </row>
    <row r="41" spans="1:2">
      <c r="A41" s="13" t="s">
        <v>978</v>
      </c>
      <c r="B41" s="13" t="s">
        <v>979</v>
      </c>
    </row>
    <row r="42" spans="1:2">
      <c r="A42" s="13" t="s">
        <v>980</v>
      </c>
      <c r="B42" s="13" t="s">
        <v>981</v>
      </c>
    </row>
    <row r="43" spans="1:2">
      <c r="A43" s="13" t="s">
        <v>982</v>
      </c>
      <c r="B43" s="13" t="s">
        <v>983</v>
      </c>
    </row>
    <row r="44" spans="1:2">
      <c r="A44" s="13" t="s">
        <v>984</v>
      </c>
      <c r="B44" s="13" t="s">
        <v>985</v>
      </c>
    </row>
    <row r="45" spans="1:2">
      <c r="A45" s="13" t="s">
        <v>986</v>
      </c>
      <c r="B45" s="13" t="s">
        <v>987</v>
      </c>
    </row>
    <row r="46" spans="1:2">
      <c r="A46" s="13" t="s">
        <v>988</v>
      </c>
      <c r="B46" s="13" t="s">
        <v>989</v>
      </c>
    </row>
    <row r="47" spans="1:2">
      <c r="A47" s="13" t="s">
        <v>990</v>
      </c>
      <c r="B47" s="13" t="s">
        <v>991</v>
      </c>
    </row>
    <row r="48" spans="1:2">
      <c r="A48" s="13" t="s">
        <v>992</v>
      </c>
      <c r="B48" s="13" t="s">
        <v>993</v>
      </c>
    </row>
    <row r="49" spans="1:2">
      <c r="A49" s="13" t="s">
        <v>994</v>
      </c>
      <c r="B49" s="13" t="s">
        <v>995</v>
      </c>
    </row>
    <row r="50" spans="1:2">
      <c r="A50" s="13" t="s">
        <v>996</v>
      </c>
      <c r="B50" s="13" t="s">
        <v>997</v>
      </c>
    </row>
    <row r="51" spans="1:2">
      <c r="A51" s="13" t="s">
        <v>998</v>
      </c>
      <c r="B51" s="13" t="s">
        <v>999</v>
      </c>
    </row>
    <row r="52" spans="1:2">
      <c r="A52" s="13" t="s">
        <v>1000</v>
      </c>
      <c r="B52" s="13" t="s">
        <v>1001</v>
      </c>
    </row>
    <row r="53" spans="1:2">
      <c r="A53" s="13" t="s">
        <v>1002</v>
      </c>
      <c r="B53" s="13" t="s">
        <v>1003</v>
      </c>
    </row>
    <row r="54" spans="1:2">
      <c r="A54" s="13" t="s">
        <v>1004</v>
      </c>
      <c r="B54" s="13" t="s">
        <v>1005</v>
      </c>
    </row>
    <row r="55" spans="1:2">
      <c r="A55" s="13" t="s">
        <v>1006</v>
      </c>
      <c r="B55" s="13" t="s">
        <v>1007</v>
      </c>
    </row>
    <row r="56" spans="1:2">
      <c r="A56" s="13" t="s">
        <v>1008</v>
      </c>
      <c r="B56" s="13" t="s">
        <v>1009</v>
      </c>
    </row>
    <row r="57" spans="1:2">
      <c r="A57" s="13" t="s">
        <v>1010</v>
      </c>
      <c r="B57" s="13" t="s">
        <v>1011</v>
      </c>
    </row>
    <row r="58" spans="1:2">
      <c r="A58" s="13" t="s">
        <v>1012</v>
      </c>
      <c r="B58" s="13" t="s">
        <v>1013</v>
      </c>
    </row>
    <row r="59" spans="1:2">
      <c r="A59" s="13" t="s">
        <v>1014</v>
      </c>
      <c r="B59" s="13" t="s">
        <v>1015</v>
      </c>
    </row>
    <row r="60" spans="1:2">
      <c r="A60" s="13" t="s">
        <v>1016</v>
      </c>
      <c r="B60" s="13" t="s">
        <v>1017</v>
      </c>
    </row>
    <row r="61" spans="1:2">
      <c r="A61" s="13" t="s">
        <v>1018</v>
      </c>
      <c r="B61" s="13" t="s">
        <v>1019</v>
      </c>
    </row>
    <row r="62" spans="1:2">
      <c r="A62" s="13" t="s">
        <v>1020</v>
      </c>
      <c r="B62" s="13" t="s">
        <v>1021</v>
      </c>
    </row>
    <row r="63" spans="1:2">
      <c r="A63" s="13" t="s">
        <v>1022</v>
      </c>
      <c r="B63" s="13" t="s">
        <v>1023</v>
      </c>
    </row>
    <row r="64" spans="1:2">
      <c r="A64" s="13" t="s">
        <v>1024</v>
      </c>
      <c r="B64" s="13" t="s">
        <v>1025</v>
      </c>
    </row>
    <row r="65" spans="1:2">
      <c r="A65" s="13" t="s">
        <v>1026</v>
      </c>
      <c r="B65" s="13" t="s">
        <v>1027</v>
      </c>
    </row>
    <row r="66" spans="1:2">
      <c r="A66" s="13" t="s">
        <v>1028</v>
      </c>
      <c r="B66" s="13" t="s">
        <v>1029</v>
      </c>
    </row>
    <row r="67" spans="1:2">
      <c r="A67" s="13" t="s">
        <v>1030</v>
      </c>
      <c r="B67" s="13" t="s">
        <v>1031</v>
      </c>
    </row>
    <row r="68" spans="1:2">
      <c r="A68" s="13" t="s">
        <v>1032</v>
      </c>
      <c r="B68" s="13" t="s">
        <v>1033</v>
      </c>
    </row>
    <row r="69" spans="1:2">
      <c r="A69" s="13" t="s">
        <v>1034</v>
      </c>
      <c r="B69" s="13" t="s">
        <v>1035</v>
      </c>
    </row>
    <row r="70" spans="1:2">
      <c r="A70" s="13" t="s">
        <v>1036</v>
      </c>
      <c r="B70" s="13" t="s">
        <v>1037</v>
      </c>
    </row>
    <row r="71" spans="1:2">
      <c r="A71" s="13" t="s">
        <v>1038</v>
      </c>
      <c r="B71" s="13" t="s">
        <v>1039</v>
      </c>
    </row>
    <row r="72" spans="1:2">
      <c r="A72" s="13" t="s">
        <v>1040</v>
      </c>
      <c r="B72" s="13" t="s">
        <v>1041</v>
      </c>
    </row>
    <row r="73" spans="1:2">
      <c r="A73" s="13" t="s">
        <v>1042</v>
      </c>
      <c r="B73" s="13" t="s">
        <v>1043</v>
      </c>
    </row>
    <row r="74" spans="1:2">
      <c r="A74" s="13" t="s">
        <v>1044</v>
      </c>
      <c r="B74" s="13" t="s">
        <v>1045</v>
      </c>
    </row>
    <row r="75" spans="1:2">
      <c r="A75" s="13" t="s">
        <v>1046</v>
      </c>
      <c r="B75" s="13" t="s">
        <v>1047</v>
      </c>
    </row>
    <row r="76" spans="1:2">
      <c r="A76" s="13" t="s">
        <v>1048</v>
      </c>
      <c r="B76" s="13" t="s">
        <v>1049</v>
      </c>
    </row>
    <row r="77" spans="1:2">
      <c r="A77" s="13" t="s">
        <v>1050</v>
      </c>
      <c r="B77" s="13" t="s">
        <v>1051</v>
      </c>
    </row>
    <row r="78" spans="1:2">
      <c r="A78" s="13" t="s">
        <v>1052</v>
      </c>
      <c r="B78" s="13" t="s">
        <v>1053</v>
      </c>
    </row>
    <row r="79" spans="1:2">
      <c r="A79" s="13" t="s">
        <v>1054</v>
      </c>
      <c r="B79" s="13" t="s">
        <v>1055</v>
      </c>
    </row>
    <row r="80" spans="1:2">
      <c r="A80" s="13" t="s">
        <v>1056</v>
      </c>
      <c r="B80" s="13" t="s">
        <v>1057</v>
      </c>
    </row>
    <row r="81" spans="1:2">
      <c r="A81" s="13" t="s">
        <v>1058</v>
      </c>
      <c r="B81" s="13" t="s">
        <v>1059</v>
      </c>
    </row>
    <row r="82" spans="1:2">
      <c r="A82" s="13" t="s">
        <v>1060</v>
      </c>
      <c r="B82" s="13" t="s">
        <v>1061</v>
      </c>
    </row>
    <row r="83" spans="1:2">
      <c r="A83" s="13" t="s">
        <v>1062</v>
      </c>
      <c r="B83" s="13" t="s">
        <v>1063</v>
      </c>
    </row>
    <row r="84" spans="1:2">
      <c r="A84" s="13" t="s">
        <v>1064</v>
      </c>
      <c r="B84" s="13" t="s">
        <v>1065</v>
      </c>
    </row>
    <row r="85" spans="1:2">
      <c r="A85" s="13" t="s">
        <v>1066</v>
      </c>
      <c r="B85" s="13" t="s">
        <v>1067</v>
      </c>
    </row>
    <row r="86" spans="1:2">
      <c r="A86" s="13" t="s">
        <v>1068</v>
      </c>
      <c r="B86" s="13" t="s">
        <v>1069</v>
      </c>
    </row>
    <row r="87" spans="1:2">
      <c r="A87" s="13" t="s">
        <v>1070</v>
      </c>
      <c r="B87" s="13" t="s">
        <v>1071</v>
      </c>
    </row>
    <row r="88" spans="1:2">
      <c r="A88" s="13" t="s">
        <v>1072</v>
      </c>
      <c r="B88" s="13" t="s">
        <v>1073</v>
      </c>
    </row>
    <row r="89" spans="1:2">
      <c r="A89" s="13" t="s">
        <v>1074</v>
      </c>
      <c r="B89" s="13" t="s">
        <v>1075</v>
      </c>
    </row>
    <row r="90" spans="1:2">
      <c r="A90" s="13" t="s">
        <v>1076</v>
      </c>
      <c r="B90" s="13" t="s">
        <v>1077</v>
      </c>
    </row>
    <row r="91" spans="1:2">
      <c r="A91" s="13" t="s">
        <v>1078</v>
      </c>
      <c r="B91" s="13" t="s">
        <v>1079</v>
      </c>
    </row>
    <row r="92" spans="1:2">
      <c r="A92" s="13" t="s">
        <v>1080</v>
      </c>
      <c r="B92" s="13" t="s">
        <v>1081</v>
      </c>
    </row>
    <row r="93" spans="1:2">
      <c r="A93" s="13" t="s">
        <v>1082</v>
      </c>
      <c r="B93" s="13" t="s">
        <v>1083</v>
      </c>
    </row>
    <row r="94" spans="1:2">
      <c r="A94" s="13" t="s">
        <v>1084</v>
      </c>
      <c r="B94" s="13" t="s">
        <v>1085</v>
      </c>
    </row>
    <row r="95" spans="1:2">
      <c r="A95" s="13" t="s">
        <v>1086</v>
      </c>
      <c r="B95" s="13" t="s">
        <v>1087</v>
      </c>
    </row>
    <row r="96" spans="1:2">
      <c r="A96" s="13" t="s">
        <v>1088</v>
      </c>
      <c r="B96" s="13" t="s">
        <v>1089</v>
      </c>
    </row>
    <row r="97" spans="1:2">
      <c r="A97" s="13" t="s">
        <v>1090</v>
      </c>
      <c r="B97" s="13" t="s">
        <v>1091</v>
      </c>
    </row>
    <row r="98" spans="1:2">
      <c r="A98" s="13" t="s">
        <v>1092</v>
      </c>
      <c r="B98" s="13" t="s">
        <v>1093</v>
      </c>
    </row>
    <row r="99" spans="1:2">
      <c r="A99" s="13" t="s">
        <v>1094</v>
      </c>
      <c r="B99" s="13" t="s">
        <v>1095</v>
      </c>
    </row>
    <row r="100" spans="1:2">
      <c r="A100" s="13" t="s">
        <v>1096</v>
      </c>
      <c r="B100" s="13" t="s">
        <v>1097</v>
      </c>
    </row>
    <row r="101" spans="1:2">
      <c r="A101" s="13" t="s">
        <v>1098</v>
      </c>
      <c r="B101" s="13" t="s">
        <v>1099</v>
      </c>
    </row>
    <row r="102" spans="1:2">
      <c r="A102" s="13" t="s">
        <v>1100</v>
      </c>
      <c r="B102" s="13" t="s">
        <v>1101</v>
      </c>
    </row>
    <row r="103" spans="1:2">
      <c r="A103" s="13" t="s">
        <v>1102</v>
      </c>
      <c r="B103" s="13" t="s">
        <v>1103</v>
      </c>
    </row>
    <row r="104" spans="1:2">
      <c r="A104" s="13" t="s">
        <v>1104</v>
      </c>
      <c r="B104" s="13" t="s">
        <v>1105</v>
      </c>
    </row>
    <row r="105" spans="1:2">
      <c r="A105" s="13" t="s">
        <v>1106</v>
      </c>
      <c r="B105" s="13" t="s">
        <v>1107</v>
      </c>
    </row>
    <row r="106" spans="1:2">
      <c r="A106" s="13" t="s">
        <v>1108</v>
      </c>
      <c r="B106" s="13" t="s">
        <v>1109</v>
      </c>
    </row>
    <row r="107" spans="1:2">
      <c r="A107" s="13" t="s">
        <v>1110</v>
      </c>
      <c r="B107" s="13" t="s">
        <v>1111</v>
      </c>
    </row>
    <row r="108" spans="1:2">
      <c r="A108" s="13" t="s">
        <v>1112</v>
      </c>
      <c r="B108" s="13" t="s">
        <v>1113</v>
      </c>
    </row>
    <row r="109" spans="1:2">
      <c r="A109" s="13" t="s">
        <v>1114</v>
      </c>
      <c r="B109" s="13" t="s">
        <v>1115</v>
      </c>
    </row>
    <row r="110" spans="1:2">
      <c r="A110" s="13" t="s">
        <v>1116</v>
      </c>
      <c r="B110" s="13" t="s">
        <v>1117</v>
      </c>
    </row>
    <row r="111" spans="1:2">
      <c r="A111" s="13" t="s">
        <v>1118</v>
      </c>
      <c r="B111" s="13" t="s">
        <v>1119</v>
      </c>
    </row>
    <row r="112" spans="1:2">
      <c r="A112" s="13" t="s">
        <v>1120</v>
      </c>
      <c r="B112" s="13" t="s">
        <v>1121</v>
      </c>
    </row>
    <row r="113" spans="1:2">
      <c r="A113" s="13" t="s">
        <v>1122</v>
      </c>
      <c r="B113" s="13" t="s">
        <v>1123</v>
      </c>
    </row>
    <row r="114" spans="1:2">
      <c r="A114" s="13" t="s">
        <v>1124</v>
      </c>
      <c r="B114" s="13" t="s">
        <v>1125</v>
      </c>
    </row>
    <row r="115" spans="1:2">
      <c r="A115" s="13" t="s">
        <v>1126</v>
      </c>
      <c r="B115" s="13" t="s">
        <v>1127</v>
      </c>
    </row>
    <row r="116" spans="1:2">
      <c r="A116" s="13" t="s">
        <v>1128</v>
      </c>
      <c r="B116" s="13" t="s">
        <v>1129</v>
      </c>
    </row>
    <row r="117" spans="1:2">
      <c r="A117" s="13" t="s">
        <v>1130</v>
      </c>
      <c r="B117" s="13" t="s">
        <v>1131</v>
      </c>
    </row>
    <row r="118" spans="1:2">
      <c r="A118" s="13" t="s">
        <v>1132</v>
      </c>
      <c r="B118" s="13" t="s">
        <v>1133</v>
      </c>
    </row>
    <row r="119" spans="1:2">
      <c r="A119" s="13" t="s">
        <v>1134</v>
      </c>
      <c r="B119" s="13" t="s">
        <v>1135</v>
      </c>
    </row>
    <row r="120" spans="1:2">
      <c r="A120" s="13" t="s">
        <v>1136</v>
      </c>
      <c r="B120" s="13" t="s">
        <v>1137</v>
      </c>
    </row>
    <row r="121" spans="1:2">
      <c r="A121" s="13" t="s">
        <v>1138</v>
      </c>
      <c r="B121" s="13" t="s">
        <v>1139</v>
      </c>
    </row>
    <row r="122" spans="1:2">
      <c r="A122" s="13" t="s">
        <v>1140</v>
      </c>
      <c r="B122" s="13" t="s">
        <v>1141</v>
      </c>
    </row>
    <row r="123" spans="1:2">
      <c r="A123" s="13" t="s">
        <v>1142</v>
      </c>
      <c r="B123" s="13" t="s">
        <v>1143</v>
      </c>
    </row>
    <row r="124" spans="1:2">
      <c r="A124" s="13" t="s">
        <v>1144</v>
      </c>
      <c r="B124" s="13" t="s">
        <v>1145</v>
      </c>
    </row>
    <row r="125" spans="1:2">
      <c r="A125" s="13" t="s">
        <v>1146</v>
      </c>
      <c r="B125" s="13" t="s">
        <v>1147</v>
      </c>
    </row>
    <row r="126" spans="1:2">
      <c r="A126" s="13" t="s">
        <v>1148</v>
      </c>
      <c r="B126" s="13" t="s">
        <v>1149</v>
      </c>
    </row>
    <row r="127" spans="1:2">
      <c r="A127" s="13" t="s">
        <v>1150</v>
      </c>
      <c r="B127" s="13" t="s">
        <v>1151</v>
      </c>
    </row>
    <row r="128" spans="1:2">
      <c r="A128" s="13" t="s">
        <v>1152</v>
      </c>
      <c r="B128" s="13" t="s">
        <v>1153</v>
      </c>
    </row>
    <row r="129" spans="1:2">
      <c r="A129" s="13" t="s">
        <v>1154</v>
      </c>
      <c r="B129" s="13" t="s">
        <v>1155</v>
      </c>
    </row>
    <row r="130" spans="1:2">
      <c r="A130" s="13" t="s">
        <v>1156</v>
      </c>
      <c r="B130" s="13" t="s">
        <v>1157</v>
      </c>
    </row>
    <row r="131" spans="1:2">
      <c r="A131" s="13" t="s">
        <v>1158</v>
      </c>
      <c r="B131" s="13" t="s">
        <v>1159</v>
      </c>
    </row>
    <row r="132" spans="1:2">
      <c r="A132" s="13" t="s">
        <v>1160</v>
      </c>
      <c r="B132" s="13" t="s">
        <v>1161</v>
      </c>
    </row>
    <row r="133" spans="1:2">
      <c r="A133" s="13" t="s">
        <v>1162</v>
      </c>
      <c r="B133" s="13" t="s">
        <v>1163</v>
      </c>
    </row>
    <row r="134" spans="1:2">
      <c r="A134" s="13" t="s">
        <v>1164</v>
      </c>
      <c r="B134" s="13" t="s">
        <v>1165</v>
      </c>
    </row>
    <row r="135" spans="1:2">
      <c r="A135" s="13" t="s">
        <v>1166</v>
      </c>
      <c r="B135" s="13" t="s">
        <v>1167</v>
      </c>
    </row>
    <row r="136" spans="1:2">
      <c r="A136" s="13" t="s">
        <v>1168</v>
      </c>
      <c r="B136" s="13" t="s">
        <v>1169</v>
      </c>
    </row>
    <row r="137" spans="1:2">
      <c r="A137" s="13" t="s">
        <v>1170</v>
      </c>
      <c r="B137" s="13" t="s">
        <v>1171</v>
      </c>
    </row>
    <row r="138" spans="1:2">
      <c r="A138" s="13" t="s">
        <v>1172</v>
      </c>
      <c r="B138" s="13" t="s">
        <v>1173</v>
      </c>
    </row>
    <row r="139" spans="1:2">
      <c r="A139" s="13" t="s">
        <v>1174</v>
      </c>
      <c r="B139" s="13" t="s">
        <v>1175</v>
      </c>
    </row>
    <row r="140" spans="1:2">
      <c r="A140" s="13" t="s">
        <v>1176</v>
      </c>
      <c r="B140" s="13" t="s">
        <v>1177</v>
      </c>
    </row>
    <row r="141" spans="1:2">
      <c r="A141" s="13" t="s">
        <v>1178</v>
      </c>
      <c r="B141" s="13" t="s">
        <v>1179</v>
      </c>
    </row>
    <row r="142" spans="1:2">
      <c r="A142" s="13" t="s">
        <v>1180</v>
      </c>
      <c r="B142" s="13" t="s">
        <v>1181</v>
      </c>
    </row>
    <row r="143" spans="1:2">
      <c r="A143" s="13" t="s">
        <v>1182</v>
      </c>
      <c r="B143" s="13" t="s">
        <v>1183</v>
      </c>
    </row>
    <row r="144" spans="1:2">
      <c r="A144" s="13" t="s">
        <v>1184</v>
      </c>
      <c r="B144" s="13" t="s">
        <v>1185</v>
      </c>
    </row>
    <row r="145" spans="1:2">
      <c r="A145" s="13" t="s">
        <v>1186</v>
      </c>
      <c r="B145" s="13" t="s">
        <v>1187</v>
      </c>
    </row>
    <row r="146" spans="1:2">
      <c r="A146" s="13" t="s">
        <v>1188</v>
      </c>
      <c r="B146" s="13" t="s">
        <v>1189</v>
      </c>
    </row>
    <row r="147" spans="1:2">
      <c r="A147" s="13" t="s">
        <v>1190</v>
      </c>
      <c r="B147" s="13" t="s">
        <v>1191</v>
      </c>
    </row>
    <row r="148" spans="1:2">
      <c r="A148" s="13" t="s">
        <v>1192</v>
      </c>
      <c r="B148" s="13" t="s">
        <v>1193</v>
      </c>
    </row>
    <row r="149" spans="1:2">
      <c r="A149" s="13" t="s">
        <v>1194</v>
      </c>
      <c r="B149" s="13" t="s">
        <v>1195</v>
      </c>
    </row>
    <row r="150" spans="1:2">
      <c r="A150" s="13" t="s">
        <v>1196</v>
      </c>
      <c r="B150" s="13" t="s">
        <v>1197</v>
      </c>
    </row>
    <row r="151" spans="1:2">
      <c r="A151" s="13" t="s">
        <v>1198</v>
      </c>
      <c r="B151" s="13" t="s">
        <v>1199</v>
      </c>
    </row>
    <row r="152" spans="1:2">
      <c r="A152" s="13" t="s">
        <v>1200</v>
      </c>
      <c r="B152" s="13" t="s">
        <v>1201</v>
      </c>
    </row>
    <row r="153" spans="1:2">
      <c r="A153" s="13" t="s">
        <v>1202</v>
      </c>
      <c r="B153" s="13" t="s">
        <v>1203</v>
      </c>
    </row>
    <row r="154" spans="1:2">
      <c r="A154" s="13" t="s">
        <v>1204</v>
      </c>
      <c r="B154" s="13" t="s">
        <v>1205</v>
      </c>
    </row>
    <row r="155" spans="1:2">
      <c r="A155" s="13" t="s">
        <v>1206</v>
      </c>
      <c r="B155" s="13" t="s">
        <v>1207</v>
      </c>
    </row>
    <row r="156" spans="1:2">
      <c r="A156" s="13" t="s">
        <v>1208</v>
      </c>
      <c r="B156" s="13" t="s">
        <v>1209</v>
      </c>
    </row>
    <row r="157" spans="1:2">
      <c r="A157" s="13" t="s">
        <v>1210</v>
      </c>
      <c r="B157" s="13" t="s">
        <v>1211</v>
      </c>
    </row>
    <row r="158" spans="1:2">
      <c r="A158" s="13" t="s">
        <v>1212</v>
      </c>
      <c r="B158" s="13" t="s">
        <v>1213</v>
      </c>
    </row>
    <row r="159" spans="1:2">
      <c r="A159" s="13" t="s">
        <v>1214</v>
      </c>
      <c r="B159" s="13" t="s">
        <v>1215</v>
      </c>
    </row>
    <row r="160" spans="1:2">
      <c r="A160" s="13" t="s">
        <v>1216</v>
      </c>
      <c r="B160" s="13" t="s">
        <v>1217</v>
      </c>
    </row>
    <row r="161" spans="1:2">
      <c r="A161" s="13" t="s">
        <v>1218</v>
      </c>
      <c r="B161" s="13" t="s">
        <v>1219</v>
      </c>
    </row>
    <row r="162" spans="1:2">
      <c r="A162" s="13" t="s">
        <v>1220</v>
      </c>
      <c r="B162" s="13" t="s">
        <v>1221</v>
      </c>
    </row>
    <row r="163" spans="1:2">
      <c r="A163" s="13" t="s">
        <v>1222</v>
      </c>
      <c r="B163" s="13" t="s">
        <v>1223</v>
      </c>
    </row>
    <row r="164" spans="1:2">
      <c r="A164" s="13" t="s">
        <v>1224</v>
      </c>
      <c r="B164" s="13" t="s">
        <v>1225</v>
      </c>
    </row>
    <row r="165" spans="1:2">
      <c r="A165" s="13" t="s">
        <v>1226</v>
      </c>
      <c r="B165" s="13" t="s">
        <v>1227</v>
      </c>
    </row>
    <row r="166" spans="1:2">
      <c r="A166" s="13" t="s">
        <v>1228</v>
      </c>
      <c r="B166" s="13" t="s">
        <v>1229</v>
      </c>
    </row>
    <row r="167" spans="1:2">
      <c r="A167" s="13" t="s">
        <v>1230</v>
      </c>
      <c r="B167" s="13" t="s">
        <v>1231</v>
      </c>
    </row>
    <row r="168" spans="1:2">
      <c r="A168" s="13" t="s">
        <v>1232</v>
      </c>
      <c r="B168" s="13" t="s">
        <v>1233</v>
      </c>
    </row>
    <row r="169" spans="1:2">
      <c r="A169" s="13" t="s">
        <v>1234</v>
      </c>
      <c r="B169" s="13" t="s">
        <v>1235</v>
      </c>
    </row>
    <row r="170" spans="1:2">
      <c r="A170" s="13" t="s">
        <v>1236</v>
      </c>
      <c r="B170" s="13" t="s">
        <v>1237</v>
      </c>
    </row>
    <row r="171" spans="1:2">
      <c r="A171" s="13" t="s">
        <v>1238</v>
      </c>
      <c r="B171" s="13" t="s">
        <v>1239</v>
      </c>
    </row>
    <row r="172" spans="1:2">
      <c r="A172" s="13" t="s">
        <v>1240</v>
      </c>
      <c r="B172" s="13" t="s">
        <v>1241</v>
      </c>
    </row>
    <row r="173" spans="1:2">
      <c r="A173" s="13" t="s">
        <v>1242</v>
      </c>
      <c r="B173" s="13" t="s">
        <v>1243</v>
      </c>
    </row>
    <row r="174" spans="1:2">
      <c r="A174" s="13" t="s">
        <v>1244</v>
      </c>
      <c r="B174" s="13" t="s">
        <v>1245</v>
      </c>
    </row>
    <row r="175" spans="1:2">
      <c r="A175" s="13" t="s">
        <v>1246</v>
      </c>
      <c r="B175" s="13" t="s">
        <v>1247</v>
      </c>
    </row>
    <row r="176" spans="1:2">
      <c r="A176" s="13" t="s">
        <v>1248</v>
      </c>
      <c r="B176" s="13" t="s">
        <v>1249</v>
      </c>
    </row>
    <row r="177" spans="1:2">
      <c r="A177" s="13" t="s">
        <v>1250</v>
      </c>
      <c r="B177" s="13" t="s">
        <v>1251</v>
      </c>
    </row>
    <row r="178" spans="1:2">
      <c r="A178" s="13" t="s">
        <v>1252</v>
      </c>
      <c r="B178" s="13" t="s">
        <v>1253</v>
      </c>
    </row>
    <row r="179" spans="1:2">
      <c r="A179" s="13" t="s">
        <v>1254</v>
      </c>
      <c r="B179" s="13" t="s">
        <v>1255</v>
      </c>
    </row>
    <row r="180" spans="1:2">
      <c r="A180" s="13" t="s">
        <v>1256</v>
      </c>
      <c r="B180" s="13" t="s">
        <v>1257</v>
      </c>
    </row>
    <row r="181" spans="1:2">
      <c r="A181" s="13" t="s">
        <v>1258</v>
      </c>
      <c r="B181" s="13" t="s">
        <v>1259</v>
      </c>
    </row>
    <row r="182" spans="1:2">
      <c r="A182" s="13" t="s">
        <v>1260</v>
      </c>
      <c r="B182" s="13" t="s">
        <v>1261</v>
      </c>
    </row>
    <row r="183" spans="1:2">
      <c r="A183" s="13" t="s">
        <v>1262</v>
      </c>
      <c r="B183" s="13" t="s">
        <v>1263</v>
      </c>
    </row>
    <row r="184" spans="1:2">
      <c r="A184" s="13" t="s">
        <v>1264</v>
      </c>
      <c r="B184" s="13" t="s">
        <v>1265</v>
      </c>
    </row>
    <row r="185" spans="1:2">
      <c r="A185" s="13" t="s">
        <v>1266</v>
      </c>
      <c r="B185" s="13" t="s">
        <v>1267</v>
      </c>
    </row>
    <row r="186" spans="1:2">
      <c r="A186" s="13" t="s">
        <v>1268</v>
      </c>
      <c r="B186" s="13" t="s">
        <v>1269</v>
      </c>
    </row>
    <row r="187" spans="1:2">
      <c r="A187" s="13" t="s">
        <v>1270</v>
      </c>
      <c r="B187" s="13" t="s">
        <v>1271</v>
      </c>
    </row>
    <row r="188" spans="1:2">
      <c r="A188" s="13" t="s">
        <v>1272</v>
      </c>
      <c r="B188" s="13" t="s">
        <v>1273</v>
      </c>
    </row>
    <row r="189" spans="1:2">
      <c r="A189" s="13" t="s">
        <v>1274</v>
      </c>
      <c r="B189" s="13" t="s">
        <v>1275</v>
      </c>
    </row>
    <row r="190" spans="1:2">
      <c r="A190" s="13" t="s">
        <v>1276</v>
      </c>
      <c r="B190" s="13" t="s">
        <v>1277</v>
      </c>
    </row>
    <row r="191" spans="1:2">
      <c r="A191" s="13" t="s">
        <v>1278</v>
      </c>
      <c r="B191" s="13" t="s">
        <v>1279</v>
      </c>
    </row>
    <row r="192" spans="1:2">
      <c r="A192" s="13" t="s">
        <v>1280</v>
      </c>
      <c r="B192" s="13" t="s">
        <v>1281</v>
      </c>
    </row>
    <row r="193" spans="1:2">
      <c r="A193" s="13" t="s">
        <v>1282</v>
      </c>
      <c r="B193" s="13" t="s">
        <v>1283</v>
      </c>
    </row>
    <row r="194" spans="1:2">
      <c r="A194" s="13" t="s">
        <v>1284</v>
      </c>
      <c r="B194" s="13" t="s">
        <v>1285</v>
      </c>
    </row>
    <row r="195" spans="1:2">
      <c r="A195" s="13" t="s">
        <v>1286</v>
      </c>
      <c r="B195" s="13" t="s">
        <v>1287</v>
      </c>
    </row>
    <row r="196" spans="1:2">
      <c r="A196" s="13" t="s">
        <v>1288</v>
      </c>
      <c r="B196" s="13" t="s">
        <v>1289</v>
      </c>
    </row>
    <row r="197" spans="1:2">
      <c r="A197" s="13" t="s">
        <v>1290</v>
      </c>
      <c r="B197" s="13" t="s">
        <v>1291</v>
      </c>
    </row>
    <row r="198" spans="1:2">
      <c r="A198" s="13" t="s">
        <v>1292</v>
      </c>
      <c r="B198" s="13" t="s">
        <v>1293</v>
      </c>
    </row>
    <row r="199" spans="1:2">
      <c r="A199" s="13" t="s">
        <v>1294</v>
      </c>
      <c r="B199" s="13" t="s">
        <v>1295</v>
      </c>
    </row>
    <row r="200" spans="1:2">
      <c r="A200" s="13" t="s">
        <v>1296</v>
      </c>
      <c r="B200" s="13" t="s">
        <v>1297</v>
      </c>
    </row>
    <row r="201" spans="1:2">
      <c r="A201" s="13" t="s">
        <v>1298</v>
      </c>
      <c r="B201" s="13" t="s">
        <v>1299</v>
      </c>
    </row>
    <row r="202" spans="1:2">
      <c r="A202" s="13" t="s">
        <v>1300</v>
      </c>
      <c r="B202" s="13" t="s">
        <v>1301</v>
      </c>
    </row>
    <row r="203" spans="1:2">
      <c r="A203" s="13" t="s">
        <v>1302</v>
      </c>
      <c r="B203" s="13" t="s">
        <v>1303</v>
      </c>
    </row>
    <row r="204" spans="1:2">
      <c r="A204" s="13" t="s">
        <v>1304</v>
      </c>
      <c r="B204" s="13" t="s">
        <v>1305</v>
      </c>
    </row>
    <row r="205" spans="1:2">
      <c r="A205" s="13" t="s">
        <v>1306</v>
      </c>
      <c r="B205" s="13" t="s">
        <v>1307</v>
      </c>
    </row>
    <row r="206" spans="1:2">
      <c r="A206" s="13" t="s">
        <v>1308</v>
      </c>
      <c r="B206" s="13" t="s">
        <v>1309</v>
      </c>
    </row>
    <row r="207" spans="1:2">
      <c r="A207" s="13" t="s">
        <v>1310</v>
      </c>
      <c r="B207" s="13" t="s">
        <v>1311</v>
      </c>
    </row>
    <row r="208" spans="1:2">
      <c r="A208" s="13" t="s">
        <v>1312</v>
      </c>
      <c r="B208" s="13" t="s">
        <v>1313</v>
      </c>
    </row>
    <row r="209" spans="1:2">
      <c r="A209" s="13" t="s">
        <v>1314</v>
      </c>
      <c r="B209" s="13" t="s">
        <v>1315</v>
      </c>
    </row>
    <row r="210" spans="1:2">
      <c r="A210" s="13" t="s">
        <v>1316</v>
      </c>
      <c r="B210" s="13" t="s">
        <v>1317</v>
      </c>
    </row>
    <row r="211" spans="1:2">
      <c r="A211" s="13" t="s">
        <v>1318</v>
      </c>
      <c r="B211" s="13" t="s">
        <v>1319</v>
      </c>
    </row>
    <row r="212" spans="1:2">
      <c r="A212" s="13" t="s">
        <v>1320</v>
      </c>
      <c r="B212" s="13" t="s">
        <v>1321</v>
      </c>
    </row>
    <row r="213" spans="1:2">
      <c r="A213" s="13" t="s">
        <v>1322</v>
      </c>
      <c r="B213" s="13" t="s">
        <v>1323</v>
      </c>
    </row>
    <row r="214" spans="1:2">
      <c r="A214" s="13" t="s">
        <v>1324</v>
      </c>
      <c r="B214" s="13" t="s">
        <v>1325</v>
      </c>
    </row>
    <row r="215" spans="1:2">
      <c r="A215" s="13" t="s">
        <v>1326</v>
      </c>
      <c r="B215" s="13" t="s">
        <v>1327</v>
      </c>
    </row>
    <row r="216" spans="1:2">
      <c r="A216" s="13" t="s">
        <v>1328</v>
      </c>
      <c r="B216" s="13" t="s">
        <v>1329</v>
      </c>
    </row>
    <row r="217" spans="1:2">
      <c r="A217" s="13" t="s">
        <v>1330</v>
      </c>
      <c r="B217" s="13" t="s">
        <v>1331</v>
      </c>
    </row>
    <row r="218" spans="1:2">
      <c r="A218" s="13" t="s">
        <v>1332</v>
      </c>
      <c r="B218" s="13" t="s">
        <v>1333</v>
      </c>
    </row>
    <row r="219" spans="1:2">
      <c r="A219" s="13" t="s">
        <v>1334</v>
      </c>
      <c r="B219" s="13" t="s">
        <v>1335</v>
      </c>
    </row>
    <row r="220" spans="1:2">
      <c r="A220" s="13" t="s">
        <v>1336</v>
      </c>
      <c r="B220" s="13" t="s">
        <v>1337</v>
      </c>
    </row>
    <row r="221" spans="1:2">
      <c r="A221" s="13" t="s">
        <v>1338</v>
      </c>
      <c r="B221" s="13" t="s">
        <v>1339</v>
      </c>
    </row>
    <row r="222" spans="1:2">
      <c r="A222" s="13" t="s">
        <v>1340</v>
      </c>
      <c r="B222" s="13" t="s">
        <v>1341</v>
      </c>
    </row>
    <row r="223" spans="1:2">
      <c r="A223" s="13" t="s">
        <v>1342</v>
      </c>
      <c r="B223" s="13" t="s">
        <v>1343</v>
      </c>
    </row>
    <row r="224" spans="1:2">
      <c r="A224" s="13" t="s">
        <v>1344</v>
      </c>
      <c r="B224" s="13" t="s">
        <v>1345</v>
      </c>
    </row>
    <row r="225" spans="1:2">
      <c r="A225" s="13" t="s">
        <v>1346</v>
      </c>
      <c r="B225" s="13" t="s">
        <v>1347</v>
      </c>
    </row>
    <row r="226" spans="1:2">
      <c r="A226" s="13" t="s">
        <v>1348</v>
      </c>
      <c r="B226" s="13" t="s">
        <v>1349</v>
      </c>
    </row>
    <row r="227" spans="1:2">
      <c r="A227" s="13" t="s">
        <v>1350</v>
      </c>
      <c r="B227" s="13" t="s">
        <v>1351</v>
      </c>
    </row>
    <row r="228" spans="1:2">
      <c r="A228" s="13" t="s">
        <v>1352</v>
      </c>
      <c r="B228" s="13" t="s">
        <v>1353</v>
      </c>
    </row>
    <row r="229" spans="1:2">
      <c r="A229" s="13" t="s">
        <v>1354</v>
      </c>
      <c r="B229" s="13" t="s">
        <v>1355</v>
      </c>
    </row>
    <row r="230" spans="1:2">
      <c r="A230" s="13" t="s">
        <v>1356</v>
      </c>
      <c r="B230" s="13" t="s">
        <v>1357</v>
      </c>
    </row>
    <row r="231" spans="1:2">
      <c r="A231" s="13" t="s">
        <v>1358</v>
      </c>
      <c r="B231" s="13" t="s">
        <v>1359</v>
      </c>
    </row>
    <row r="232" spans="1:2">
      <c r="A232" s="13" t="s">
        <v>1360</v>
      </c>
      <c r="B232" s="13" t="s">
        <v>1361</v>
      </c>
    </row>
    <row r="233" spans="1:2">
      <c r="A233" s="13" t="s">
        <v>1362</v>
      </c>
      <c r="B233" s="13" t="s">
        <v>1363</v>
      </c>
    </row>
    <row r="234" spans="1:2">
      <c r="A234" s="13" t="s">
        <v>1364</v>
      </c>
      <c r="B234" s="13" t="s">
        <v>1365</v>
      </c>
    </row>
    <row r="235" spans="1:2">
      <c r="A235" s="13" t="s">
        <v>1366</v>
      </c>
      <c r="B235" s="13" t="s">
        <v>1367</v>
      </c>
    </row>
    <row r="236" spans="1:2">
      <c r="A236" s="13" t="s">
        <v>1368</v>
      </c>
      <c r="B236" s="13" t="s">
        <v>1369</v>
      </c>
    </row>
    <row r="237" spans="1:2">
      <c r="A237" s="13" t="s">
        <v>1370</v>
      </c>
      <c r="B237" s="13" t="s">
        <v>1371</v>
      </c>
    </row>
    <row r="238" spans="1:2">
      <c r="A238" s="13" t="s">
        <v>1372</v>
      </c>
      <c r="B238" s="13" t="s">
        <v>1373</v>
      </c>
    </row>
    <row r="239" spans="1:2">
      <c r="A239" s="13" t="s">
        <v>1374</v>
      </c>
      <c r="B239" s="13" t="s">
        <v>1375</v>
      </c>
    </row>
    <row r="240" spans="1:2">
      <c r="A240" s="13" t="s">
        <v>1376</v>
      </c>
      <c r="B240" s="13" t="s">
        <v>1377</v>
      </c>
    </row>
    <row r="241" spans="1:2">
      <c r="A241" s="13" t="s">
        <v>1378</v>
      </c>
      <c r="B241" s="13" t="s">
        <v>1379</v>
      </c>
    </row>
    <row r="242" spans="1:2">
      <c r="A242" s="13" t="s">
        <v>1380</v>
      </c>
      <c r="B242" s="13" t="s">
        <v>1381</v>
      </c>
    </row>
    <row r="243" spans="1:2">
      <c r="A243" s="13" t="s">
        <v>1382</v>
      </c>
      <c r="B243" s="13" t="s">
        <v>1383</v>
      </c>
    </row>
    <row r="244" spans="1:2">
      <c r="A244" s="13" t="s">
        <v>1384</v>
      </c>
      <c r="B244" s="13" t="s">
        <v>1385</v>
      </c>
    </row>
    <row r="245" spans="1:2">
      <c r="A245" s="13" t="s">
        <v>1386</v>
      </c>
      <c r="B245" s="13" t="s">
        <v>1387</v>
      </c>
    </row>
    <row r="246" spans="1:2">
      <c r="A246" s="13" t="s">
        <v>1388</v>
      </c>
      <c r="B246" s="13" t="s">
        <v>1389</v>
      </c>
    </row>
    <row r="247" spans="1:2">
      <c r="A247" s="13" t="s">
        <v>1390</v>
      </c>
      <c r="B247" s="13" t="s">
        <v>1391</v>
      </c>
    </row>
    <row r="248" spans="1:2">
      <c r="A248" s="13" t="s">
        <v>1392</v>
      </c>
      <c r="B248" s="13" t="s">
        <v>1393</v>
      </c>
    </row>
    <row r="249" spans="1:2">
      <c r="A249" s="13" t="s">
        <v>1394</v>
      </c>
      <c r="B249" s="13" t="s">
        <v>1395</v>
      </c>
    </row>
    <row r="250" spans="1:2">
      <c r="A250" s="13" t="s">
        <v>1396</v>
      </c>
      <c r="B250" s="13" t="s">
        <v>1397</v>
      </c>
    </row>
    <row r="251" spans="1:2">
      <c r="A251" s="13" t="s">
        <v>1398</v>
      </c>
      <c r="B251" s="13" t="s">
        <v>1399</v>
      </c>
    </row>
    <row r="252" spans="1:2">
      <c r="A252" s="13" t="s">
        <v>1400</v>
      </c>
      <c r="B252" s="13" t="s">
        <v>1401</v>
      </c>
    </row>
    <row r="253" spans="1:2">
      <c r="A253" s="13" t="s">
        <v>1402</v>
      </c>
      <c r="B253" s="13" t="s">
        <v>1403</v>
      </c>
    </row>
    <row r="254" spans="1:2">
      <c r="A254" s="13" t="s">
        <v>1404</v>
      </c>
      <c r="B254" s="13" t="s">
        <v>1405</v>
      </c>
    </row>
    <row r="255" spans="1:2">
      <c r="A255" s="13" t="s">
        <v>1406</v>
      </c>
      <c r="B255" s="13" t="s">
        <v>1407</v>
      </c>
    </row>
    <row r="256" spans="1:2">
      <c r="A256" s="13" t="s">
        <v>1408</v>
      </c>
      <c r="B256" s="13" t="s">
        <v>1409</v>
      </c>
    </row>
    <row r="257" spans="1:2">
      <c r="A257" s="13" t="s">
        <v>1410</v>
      </c>
      <c r="B257" s="13" t="s">
        <v>1411</v>
      </c>
    </row>
    <row r="258" spans="1:2">
      <c r="A258" s="13" t="s">
        <v>1412</v>
      </c>
      <c r="B258" s="13" t="s">
        <v>1413</v>
      </c>
    </row>
    <row r="259" spans="1:2">
      <c r="A259" s="13" t="s">
        <v>1414</v>
      </c>
      <c r="B259" s="13" t="s">
        <v>1415</v>
      </c>
    </row>
    <row r="260" spans="1:2">
      <c r="A260" s="13" t="s">
        <v>1416</v>
      </c>
      <c r="B260" s="13" t="s">
        <v>1417</v>
      </c>
    </row>
    <row r="261" spans="1:2">
      <c r="A261" s="13" t="s">
        <v>1418</v>
      </c>
      <c r="B261" s="13" t="s">
        <v>1419</v>
      </c>
    </row>
    <row r="262" spans="1:2">
      <c r="A262" s="13" t="s">
        <v>1420</v>
      </c>
      <c r="B262" s="13" t="s">
        <v>1421</v>
      </c>
    </row>
    <row r="263" spans="1:2">
      <c r="A263" s="13" t="s">
        <v>1422</v>
      </c>
      <c r="B263" s="13" t="s">
        <v>1423</v>
      </c>
    </row>
    <row r="264" spans="1:2">
      <c r="A264" s="13" t="s">
        <v>1424</v>
      </c>
      <c r="B264" s="13" t="s">
        <v>1425</v>
      </c>
    </row>
    <row r="265" spans="1:2">
      <c r="A265" s="13" t="s">
        <v>1426</v>
      </c>
      <c r="B265" s="13" t="s">
        <v>1427</v>
      </c>
    </row>
    <row r="266" spans="1:2">
      <c r="A266" s="13" t="s">
        <v>1428</v>
      </c>
      <c r="B266" s="13" t="s">
        <v>1429</v>
      </c>
    </row>
    <row r="267" spans="1:2">
      <c r="A267" s="13" t="s">
        <v>1430</v>
      </c>
      <c r="B267" s="13" t="s">
        <v>1431</v>
      </c>
    </row>
    <row r="268" spans="1:2">
      <c r="A268" s="13" t="s">
        <v>1432</v>
      </c>
      <c r="B268" s="13" t="s">
        <v>1433</v>
      </c>
    </row>
    <row r="269" spans="1:2">
      <c r="A269" s="13" t="s">
        <v>1434</v>
      </c>
      <c r="B269" s="13" t="s">
        <v>1435</v>
      </c>
    </row>
    <row r="270" spans="1:2">
      <c r="A270" s="13" t="s">
        <v>1436</v>
      </c>
      <c r="B270" s="13" t="s">
        <v>1437</v>
      </c>
    </row>
    <row r="271" spans="1:2">
      <c r="A271" s="13" t="s">
        <v>1438</v>
      </c>
      <c r="B271" s="13" t="s">
        <v>1439</v>
      </c>
    </row>
    <row r="272" spans="1:2">
      <c r="A272" s="13" t="s">
        <v>1440</v>
      </c>
      <c r="B272" s="13" t="s">
        <v>1441</v>
      </c>
    </row>
    <row r="273" spans="1:2">
      <c r="A273" s="13" t="s">
        <v>1442</v>
      </c>
      <c r="B273" s="13" t="s">
        <v>1443</v>
      </c>
    </row>
    <row r="274" spans="1:2">
      <c r="A274" s="13" t="s">
        <v>1444</v>
      </c>
      <c r="B274" s="13" t="s">
        <v>1445</v>
      </c>
    </row>
    <row r="275" spans="1:2">
      <c r="A275" s="13" t="s">
        <v>1446</v>
      </c>
      <c r="B275" s="13" t="s">
        <v>1447</v>
      </c>
    </row>
    <row r="276" spans="1:2">
      <c r="A276" s="13" t="s">
        <v>1448</v>
      </c>
      <c r="B276" s="13" t="s">
        <v>1449</v>
      </c>
    </row>
    <row r="277" spans="1:2">
      <c r="A277" s="13" t="s">
        <v>1450</v>
      </c>
      <c r="B277" s="13" t="s">
        <v>1451</v>
      </c>
    </row>
    <row r="278" spans="1:2">
      <c r="A278" s="13" t="s">
        <v>1452</v>
      </c>
      <c r="B278" s="13" t="s">
        <v>1453</v>
      </c>
    </row>
    <row r="279" spans="1:2">
      <c r="A279" s="13" t="s">
        <v>1454</v>
      </c>
      <c r="B279" s="13" t="s">
        <v>1455</v>
      </c>
    </row>
    <row r="280" spans="1:2">
      <c r="A280" s="13" t="s">
        <v>1456</v>
      </c>
      <c r="B280" s="13" t="s">
        <v>1457</v>
      </c>
    </row>
    <row r="281" spans="1:2">
      <c r="A281" s="13" t="s">
        <v>1458</v>
      </c>
      <c r="B281" s="13" t="s">
        <v>1459</v>
      </c>
    </row>
    <row r="282" spans="1:2">
      <c r="A282" s="13" t="s">
        <v>1460</v>
      </c>
      <c r="B282" s="13" t="s">
        <v>1461</v>
      </c>
    </row>
    <row r="283" spans="1:2">
      <c r="A283" s="13" t="s">
        <v>1462</v>
      </c>
      <c r="B283" s="13" t="s">
        <v>1463</v>
      </c>
    </row>
    <row r="284" spans="1:2">
      <c r="A284" s="13" t="s">
        <v>1464</v>
      </c>
      <c r="B284" s="13" t="s">
        <v>1465</v>
      </c>
    </row>
    <row r="285" spans="1:2">
      <c r="A285" s="13" t="s">
        <v>1466</v>
      </c>
      <c r="B285" s="13" t="s">
        <v>1467</v>
      </c>
    </row>
    <row r="286" spans="1:2">
      <c r="A286" s="13" t="s">
        <v>1468</v>
      </c>
      <c r="B286" s="13" t="s">
        <v>1469</v>
      </c>
    </row>
    <row r="287" spans="1:2">
      <c r="A287" s="13" t="s">
        <v>1470</v>
      </c>
      <c r="B287" s="13" t="s">
        <v>1471</v>
      </c>
    </row>
    <row r="288" spans="1:2">
      <c r="A288" s="13" t="s">
        <v>1472</v>
      </c>
      <c r="B288" s="13" t="s">
        <v>1473</v>
      </c>
    </row>
    <row r="289" spans="1:2">
      <c r="A289" s="13" t="s">
        <v>1474</v>
      </c>
      <c r="B289" s="13" t="s">
        <v>1475</v>
      </c>
    </row>
    <row r="290" spans="1:2">
      <c r="A290" s="13" t="s">
        <v>1476</v>
      </c>
      <c r="B290" s="13" t="s">
        <v>1477</v>
      </c>
    </row>
    <row r="291" spans="1:2">
      <c r="A291" s="13" t="s">
        <v>1478</v>
      </c>
      <c r="B291" s="13" t="s">
        <v>1479</v>
      </c>
    </row>
    <row r="292" spans="1:2">
      <c r="A292" s="13" t="s">
        <v>1480</v>
      </c>
      <c r="B292" s="13" t="s">
        <v>1481</v>
      </c>
    </row>
    <row r="293" spans="1:2">
      <c r="A293" s="13" t="s">
        <v>1482</v>
      </c>
      <c r="B293" s="13" t="s">
        <v>1483</v>
      </c>
    </row>
    <row r="294" spans="1:2">
      <c r="A294" s="13" t="s">
        <v>1484</v>
      </c>
      <c r="B294" s="13" t="s">
        <v>1485</v>
      </c>
    </row>
    <row r="295" spans="1:2">
      <c r="A295" s="13" t="s">
        <v>1486</v>
      </c>
      <c r="B295" s="13" t="s">
        <v>1487</v>
      </c>
    </row>
    <row r="296" spans="1:2">
      <c r="A296" s="13" t="s">
        <v>1488</v>
      </c>
      <c r="B296" s="13" t="s">
        <v>1489</v>
      </c>
    </row>
    <row r="297" spans="1:2">
      <c r="A297" s="13" t="s">
        <v>1490</v>
      </c>
      <c r="B297" s="13" t="s">
        <v>1491</v>
      </c>
    </row>
    <row r="298" spans="1:2">
      <c r="A298" s="13" t="s">
        <v>1492</v>
      </c>
      <c r="B298" s="13" t="s">
        <v>1493</v>
      </c>
    </row>
    <row r="299" spans="1:2">
      <c r="A299" s="13" t="s">
        <v>1494</v>
      </c>
      <c r="B299" s="13" t="s">
        <v>1495</v>
      </c>
    </row>
    <row r="300" spans="1:2">
      <c r="A300" s="13" t="s">
        <v>1496</v>
      </c>
      <c r="B300" s="13" t="s">
        <v>1497</v>
      </c>
    </row>
    <row r="301" spans="1:2">
      <c r="A301" s="13" t="s">
        <v>1498</v>
      </c>
      <c r="B301" s="13" t="s">
        <v>1499</v>
      </c>
    </row>
    <row r="302" spans="1:2">
      <c r="A302" s="13" t="s">
        <v>1500</v>
      </c>
      <c r="B302" s="13" t="s">
        <v>1501</v>
      </c>
    </row>
    <row r="303" spans="1:2">
      <c r="A303" s="13" t="s">
        <v>1502</v>
      </c>
      <c r="B303" s="13" t="s">
        <v>1503</v>
      </c>
    </row>
    <row r="304" spans="1:2">
      <c r="A304" s="13" t="s">
        <v>1504</v>
      </c>
      <c r="B304" s="13" t="s">
        <v>1505</v>
      </c>
    </row>
    <row r="305" spans="1:2">
      <c r="A305" s="13" t="s">
        <v>1506</v>
      </c>
      <c r="B305" s="13" t="s">
        <v>1507</v>
      </c>
    </row>
    <row r="306" spans="1:2">
      <c r="A306" s="13" t="s">
        <v>1508</v>
      </c>
      <c r="B306" s="13" t="s">
        <v>1509</v>
      </c>
    </row>
    <row r="307" spans="1:2">
      <c r="A307" s="13" t="s">
        <v>1510</v>
      </c>
      <c r="B307" s="13" t="s">
        <v>1511</v>
      </c>
    </row>
    <row r="308" spans="1:2">
      <c r="A308" s="13" t="s">
        <v>1512</v>
      </c>
      <c r="B308" s="13" t="s">
        <v>1513</v>
      </c>
    </row>
    <row r="309" spans="1:2">
      <c r="A309" s="13" t="s">
        <v>1514</v>
      </c>
      <c r="B309" s="13" t="s">
        <v>1515</v>
      </c>
    </row>
    <row r="310" spans="1:2">
      <c r="A310" s="13" t="s">
        <v>1516</v>
      </c>
      <c r="B310" s="13" t="s">
        <v>1517</v>
      </c>
    </row>
    <row r="311" spans="1:2">
      <c r="A311" s="13" t="s">
        <v>1518</v>
      </c>
      <c r="B311" s="13" t="s">
        <v>1519</v>
      </c>
    </row>
    <row r="312" spans="1:2">
      <c r="A312" s="13" t="s">
        <v>1520</v>
      </c>
      <c r="B312" s="13" t="s">
        <v>1521</v>
      </c>
    </row>
    <row r="313" spans="1:2">
      <c r="A313" s="13" t="s">
        <v>1522</v>
      </c>
      <c r="B313" s="13" t="s">
        <v>1523</v>
      </c>
    </row>
    <row r="314" spans="1:2">
      <c r="A314" s="13" t="s">
        <v>1524</v>
      </c>
      <c r="B314" s="13" t="s">
        <v>1525</v>
      </c>
    </row>
    <row r="315" spans="1:2">
      <c r="A315" s="13" t="s">
        <v>1526</v>
      </c>
      <c r="B315" s="13" t="s">
        <v>1527</v>
      </c>
    </row>
    <row r="316" spans="1:2">
      <c r="A316" s="13" t="s">
        <v>1528</v>
      </c>
      <c r="B316" s="13" t="s">
        <v>1529</v>
      </c>
    </row>
    <row r="317" spans="1:2">
      <c r="A317" s="13" t="s">
        <v>1530</v>
      </c>
      <c r="B317" s="13" t="s">
        <v>1531</v>
      </c>
    </row>
    <row r="318" spans="1:2">
      <c r="A318" s="13" t="s">
        <v>1532</v>
      </c>
      <c r="B318" s="13" t="s">
        <v>1533</v>
      </c>
    </row>
    <row r="319" spans="1:2">
      <c r="A319" s="13" t="s">
        <v>1534</v>
      </c>
      <c r="B319" s="13" t="s">
        <v>1535</v>
      </c>
    </row>
    <row r="320" spans="1:2">
      <c r="A320" s="13" t="s">
        <v>1536</v>
      </c>
      <c r="B320" s="13" t="s">
        <v>1537</v>
      </c>
    </row>
    <row r="321" spans="1:2">
      <c r="A321" s="13" t="s">
        <v>1538</v>
      </c>
      <c r="B321" s="13" t="s">
        <v>1539</v>
      </c>
    </row>
    <row r="322" spans="1:2">
      <c r="A322" s="13" t="s">
        <v>1540</v>
      </c>
      <c r="B322" s="13" t="s">
        <v>1541</v>
      </c>
    </row>
    <row r="323" spans="1:2">
      <c r="A323" s="13" t="s">
        <v>1542</v>
      </c>
      <c r="B323" s="13" t="s">
        <v>1543</v>
      </c>
    </row>
    <row r="324" spans="1:2">
      <c r="A324" s="13" t="s">
        <v>1544</v>
      </c>
      <c r="B324" s="13" t="s">
        <v>1545</v>
      </c>
    </row>
    <row r="325" spans="1:2">
      <c r="A325" s="13" t="s">
        <v>1546</v>
      </c>
      <c r="B325" s="13" t="s">
        <v>1547</v>
      </c>
    </row>
    <row r="326" spans="1:2">
      <c r="A326" s="13" t="s">
        <v>1548</v>
      </c>
      <c r="B326" s="13" t="s">
        <v>1549</v>
      </c>
    </row>
    <row r="327" spans="1:2">
      <c r="A327" s="13" t="s">
        <v>1550</v>
      </c>
      <c r="B327" s="13" t="s">
        <v>1551</v>
      </c>
    </row>
    <row r="328" spans="1:2">
      <c r="A328" s="13" t="s">
        <v>1552</v>
      </c>
      <c r="B328" s="13" t="s">
        <v>1553</v>
      </c>
    </row>
    <row r="329" spans="1:2">
      <c r="A329" s="13" t="s">
        <v>1554</v>
      </c>
      <c r="B329" s="13" t="s">
        <v>1555</v>
      </c>
    </row>
    <row r="330" spans="1:2">
      <c r="A330" s="13" t="s">
        <v>1556</v>
      </c>
      <c r="B330" s="13" t="s">
        <v>1557</v>
      </c>
    </row>
    <row r="331" spans="1:2">
      <c r="A331" s="13" t="s">
        <v>1558</v>
      </c>
      <c r="B331" s="13" t="s">
        <v>1559</v>
      </c>
    </row>
    <row r="332" spans="1:2">
      <c r="A332" s="13" t="s">
        <v>1560</v>
      </c>
      <c r="B332" s="13" t="s">
        <v>1561</v>
      </c>
    </row>
    <row r="333" spans="1:2">
      <c r="A333" s="13" t="s">
        <v>1562</v>
      </c>
      <c r="B333" s="13" t="s">
        <v>1563</v>
      </c>
    </row>
    <row r="334" spans="1:2">
      <c r="A334" s="13" t="s">
        <v>1564</v>
      </c>
      <c r="B334" s="13" t="s">
        <v>1565</v>
      </c>
    </row>
    <row r="335" spans="1:2">
      <c r="A335" s="13" t="s">
        <v>1566</v>
      </c>
      <c r="B335" s="13" t="s">
        <v>1567</v>
      </c>
    </row>
    <row r="336" spans="1:2">
      <c r="A336" s="13" t="s">
        <v>1568</v>
      </c>
      <c r="B336" s="13" t="s">
        <v>1569</v>
      </c>
    </row>
    <row r="337" spans="1:2">
      <c r="A337" s="13" t="s">
        <v>1570</v>
      </c>
      <c r="B337" s="13" t="s">
        <v>1571</v>
      </c>
    </row>
    <row r="338" spans="1:2">
      <c r="A338" s="13" t="s">
        <v>1572</v>
      </c>
      <c r="B338" s="13" t="s">
        <v>1573</v>
      </c>
    </row>
    <row r="339" spans="1:2">
      <c r="A339" s="13" t="s">
        <v>1574</v>
      </c>
      <c r="B339" s="13" t="s">
        <v>1575</v>
      </c>
    </row>
    <row r="340" spans="1:2">
      <c r="A340" s="13" t="s">
        <v>1576</v>
      </c>
      <c r="B340" s="13" t="s">
        <v>1577</v>
      </c>
    </row>
    <row r="341" spans="1:2">
      <c r="A341" s="13" t="s">
        <v>1578</v>
      </c>
      <c r="B341" s="13" t="s">
        <v>1579</v>
      </c>
    </row>
    <row r="342" spans="1:2">
      <c r="A342" s="13" t="s">
        <v>1580</v>
      </c>
      <c r="B342" s="13" t="s">
        <v>1581</v>
      </c>
    </row>
    <row r="343" spans="1:2">
      <c r="A343" s="13" t="s">
        <v>1582</v>
      </c>
      <c r="B343" s="13" t="s">
        <v>1583</v>
      </c>
    </row>
    <row r="344" spans="1:2">
      <c r="A344" s="13" t="s">
        <v>1584</v>
      </c>
      <c r="B344" s="13" t="s">
        <v>1585</v>
      </c>
    </row>
    <row r="345" spans="1:2">
      <c r="A345" s="13" t="s">
        <v>1586</v>
      </c>
      <c r="B345" s="13" t="s">
        <v>1587</v>
      </c>
    </row>
    <row r="346" spans="1:2">
      <c r="A346" s="13" t="s">
        <v>1588</v>
      </c>
      <c r="B346" s="13" t="s">
        <v>1589</v>
      </c>
    </row>
    <row r="347" spans="1:2">
      <c r="A347" s="13" t="s">
        <v>1590</v>
      </c>
      <c r="B347" s="13" t="s">
        <v>1591</v>
      </c>
    </row>
    <row r="348" spans="1:2">
      <c r="A348" s="13" t="s">
        <v>1592</v>
      </c>
      <c r="B348" s="13" t="s">
        <v>1593</v>
      </c>
    </row>
    <row r="349" spans="1:2">
      <c r="A349" s="13" t="s">
        <v>1594</v>
      </c>
      <c r="B349" s="13" t="s">
        <v>1595</v>
      </c>
    </row>
    <row r="350" spans="1:2">
      <c r="A350" s="13" t="s">
        <v>1596</v>
      </c>
      <c r="B350" s="13" t="s">
        <v>1597</v>
      </c>
    </row>
    <row r="351" spans="1:2">
      <c r="A351" s="13" t="s">
        <v>1598</v>
      </c>
      <c r="B351" s="13" t="s">
        <v>1599</v>
      </c>
    </row>
    <row r="352" spans="1:2">
      <c r="A352" s="13" t="s">
        <v>1600</v>
      </c>
      <c r="B352" s="13" t="s">
        <v>1601</v>
      </c>
    </row>
    <row r="353" spans="1:2">
      <c r="A353" s="13" t="s">
        <v>1602</v>
      </c>
      <c r="B353" s="13" t="s">
        <v>1603</v>
      </c>
    </row>
    <row r="354" spans="1:2">
      <c r="A354" s="13" t="s">
        <v>1604</v>
      </c>
      <c r="B354" s="13" t="s">
        <v>1605</v>
      </c>
    </row>
    <row r="355" spans="1:2">
      <c r="A355" s="13" t="s">
        <v>1606</v>
      </c>
      <c r="B355" s="13" t="s">
        <v>1607</v>
      </c>
    </row>
    <row r="356" spans="1:2">
      <c r="A356" s="13" t="s">
        <v>1608</v>
      </c>
      <c r="B356" s="13" t="s">
        <v>1609</v>
      </c>
    </row>
    <row r="357" spans="1:2">
      <c r="A357" s="13" t="s">
        <v>1610</v>
      </c>
      <c r="B357" s="13" t="s">
        <v>1611</v>
      </c>
    </row>
    <row r="358" spans="1:2">
      <c r="A358" s="13" t="s">
        <v>1612</v>
      </c>
      <c r="B358" s="13" t="s">
        <v>1613</v>
      </c>
    </row>
    <row r="359" spans="1:2">
      <c r="A359" s="13" t="s">
        <v>1614</v>
      </c>
      <c r="B359" s="13" t="s">
        <v>1615</v>
      </c>
    </row>
    <row r="360" spans="1:2">
      <c r="A360" s="13" t="s">
        <v>1616</v>
      </c>
      <c r="B360" s="13" t="s">
        <v>1617</v>
      </c>
    </row>
    <row r="361" spans="1:2">
      <c r="A361" s="13" t="s">
        <v>1618</v>
      </c>
      <c r="B361" s="13" t="s">
        <v>965</v>
      </c>
    </row>
    <row r="362" spans="1:2">
      <c r="A362" s="13" t="s">
        <v>1619</v>
      </c>
      <c r="B362" s="13" t="s">
        <v>1620</v>
      </c>
    </row>
    <row r="363" spans="1:2">
      <c r="A363" s="13" t="s">
        <v>1621</v>
      </c>
      <c r="B363" s="13" t="s">
        <v>1622</v>
      </c>
    </row>
    <row r="364" spans="1:2">
      <c r="A364" s="13" t="s">
        <v>1623</v>
      </c>
      <c r="B364" s="13" t="s">
        <v>1624</v>
      </c>
    </row>
    <row r="365" spans="1:2">
      <c r="A365" s="13" t="s">
        <v>1625</v>
      </c>
      <c r="B365" s="13" t="s">
        <v>1626</v>
      </c>
    </row>
    <row r="366" spans="1:2">
      <c r="A366" s="13" t="s">
        <v>1627</v>
      </c>
      <c r="B366" s="13" t="s">
        <v>1628</v>
      </c>
    </row>
    <row r="367" spans="1:2">
      <c r="A367" s="13" t="s">
        <v>1629</v>
      </c>
      <c r="B367" s="13" t="s">
        <v>1630</v>
      </c>
    </row>
    <row r="368" spans="1:2">
      <c r="A368" s="13" t="s">
        <v>1631</v>
      </c>
      <c r="B368" s="13" t="s">
        <v>1632</v>
      </c>
    </row>
    <row r="369" spans="1:2">
      <c r="A369" s="13" t="s">
        <v>1633</v>
      </c>
      <c r="B369" s="13" t="s">
        <v>1634</v>
      </c>
    </row>
    <row r="370" spans="1:2">
      <c r="A370" s="13" t="s">
        <v>1635</v>
      </c>
      <c r="B370" s="13" t="s">
        <v>1636</v>
      </c>
    </row>
    <row r="371" spans="1:2">
      <c r="A371" s="13" t="s">
        <v>1637</v>
      </c>
      <c r="B371" s="13" t="s">
        <v>1638</v>
      </c>
    </row>
    <row r="372" spans="1:2">
      <c r="A372" s="13" t="s">
        <v>1639</v>
      </c>
      <c r="B372" s="13" t="s">
        <v>1640</v>
      </c>
    </row>
    <row r="373" spans="1:2">
      <c r="A373" s="13" t="s">
        <v>1641</v>
      </c>
      <c r="B373" s="13" t="s">
        <v>1642</v>
      </c>
    </row>
    <row r="374" spans="1:2">
      <c r="A374" s="13" t="s">
        <v>1643</v>
      </c>
      <c r="B374" s="13" t="s">
        <v>1644</v>
      </c>
    </row>
    <row r="375" spans="1:2">
      <c r="A375" s="13" t="s">
        <v>1645</v>
      </c>
      <c r="B375" s="13" t="s">
        <v>1646</v>
      </c>
    </row>
    <row r="376" spans="1:2">
      <c r="A376" s="13" t="s">
        <v>1647</v>
      </c>
      <c r="B376" s="13" t="s">
        <v>1648</v>
      </c>
    </row>
    <row r="377" spans="1:2">
      <c r="A377" s="13" t="s">
        <v>1649</v>
      </c>
      <c r="B377" s="13" t="s">
        <v>1650</v>
      </c>
    </row>
    <row r="378" spans="1:2">
      <c r="A378" s="13" t="s">
        <v>1651</v>
      </c>
      <c r="B378" s="13" t="s">
        <v>1652</v>
      </c>
    </row>
    <row r="379" spans="1:2">
      <c r="A379" s="13" t="s">
        <v>1653</v>
      </c>
      <c r="B379" s="13" t="s">
        <v>1654</v>
      </c>
    </row>
    <row r="380" spans="1:2">
      <c r="A380" s="13" t="s">
        <v>1655</v>
      </c>
      <c r="B380" s="13" t="s">
        <v>1656</v>
      </c>
    </row>
    <row r="381" spans="1:2">
      <c r="A381" s="13" t="s">
        <v>1657</v>
      </c>
      <c r="B381" s="13" t="s">
        <v>1567</v>
      </c>
    </row>
    <row r="382" spans="1:2">
      <c r="A382" s="13" t="s">
        <v>1658</v>
      </c>
      <c r="B382" s="13" t="s">
        <v>1659</v>
      </c>
    </row>
    <row r="383" spans="1:2">
      <c r="A383" s="13" t="s">
        <v>1660</v>
      </c>
      <c r="B383" s="13" t="s">
        <v>1661</v>
      </c>
    </row>
    <row r="384" spans="1:2">
      <c r="A384" s="13" t="s">
        <v>1662</v>
      </c>
      <c r="B384" s="13" t="s">
        <v>1663</v>
      </c>
    </row>
    <row r="385" spans="1:2">
      <c r="A385" s="13" t="s">
        <v>1664</v>
      </c>
      <c r="B385" s="13" t="s">
        <v>1665</v>
      </c>
    </row>
    <row r="386" spans="1:2">
      <c r="A386" s="13" t="s">
        <v>1666</v>
      </c>
      <c r="B386" s="13" t="s">
        <v>1667</v>
      </c>
    </row>
    <row r="387" spans="1:2">
      <c r="A387" s="13" t="s">
        <v>1668</v>
      </c>
      <c r="B387" s="13" t="s">
        <v>1669</v>
      </c>
    </row>
    <row r="388" spans="1:2">
      <c r="A388" s="13" t="s">
        <v>1670</v>
      </c>
      <c r="B388" s="13" t="s">
        <v>1671</v>
      </c>
    </row>
    <row r="389" spans="1:2">
      <c r="A389" s="13" t="s">
        <v>1672</v>
      </c>
      <c r="B389" s="13" t="s">
        <v>1673</v>
      </c>
    </row>
    <row r="390" spans="1:2">
      <c r="A390" s="13" t="s">
        <v>1674</v>
      </c>
      <c r="B390" s="13" t="s">
        <v>1675</v>
      </c>
    </row>
    <row r="391" spans="1:2">
      <c r="A391" s="13" t="s">
        <v>1676</v>
      </c>
      <c r="B391" s="13" t="s">
        <v>1677</v>
      </c>
    </row>
    <row r="392" spans="1:2">
      <c r="A392" s="13" t="s">
        <v>1678</v>
      </c>
      <c r="B392" s="13" t="s">
        <v>1679</v>
      </c>
    </row>
    <row r="393" spans="1:2">
      <c r="A393" s="13" t="s">
        <v>1680</v>
      </c>
      <c r="B393" s="13" t="s">
        <v>1681</v>
      </c>
    </row>
    <row r="394" spans="1:2">
      <c r="A394" s="13" t="s">
        <v>1682</v>
      </c>
      <c r="B394" s="13" t="s">
        <v>1683</v>
      </c>
    </row>
    <row r="395" spans="1:2">
      <c r="A395" s="13" t="s">
        <v>1684</v>
      </c>
      <c r="B395" s="13" t="s">
        <v>1685</v>
      </c>
    </row>
    <row r="396" spans="1:2">
      <c r="A396" s="13" t="s">
        <v>1686</v>
      </c>
      <c r="B396" s="13" t="s">
        <v>1687</v>
      </c>
    </row>
    <row r="397" spans="1:2">
      <c r="A397" s="13" t="s">
        <v>1688</v>
      </c>
      <c r="B397" s="13" t="s">
        <v>1689</v>
      </c>
    </row>
    <row r="398" spans="1:2">
      <c r="A398" s="13" t="s">
        <v>1690</v>
      </c>
      <c r="B398" s="13" t="s">
        <v>1691</v>
      </c>
    </row>
    <row r="399" spans="1:2">
      <c r="A399" s="13" t="s">
        <v>1692</v>
      </c>
      <c r="B399" s="13" t="s">
        <v>1693</v>
      </c>
    </row>
    <row r="400" spans="1:2">
      <c r="A400" s="13" t="s">
        <v>1694</v>
      </c>
      <c r="B400" s="13" t="s">
        <v>1695</v>
      </c>
    </row>
    <row r="401" spans="1:2">
      <c r="A401" s="13" t="s">
        <v>1696</v>
      </c>
      <c r="B401" s="13" t="s">
        <v>1697</v>
      </c>
    </row>
    <row r="402" spans="1:2">
      <c r="A402" s="13" t="s">
        <v>1698</v>
      </c>
      <c r="B402" s="13" t="s">
        <v>1699</v>
      </c>
    </row>
    <row r="403" spans="1:2">
      <c r="A403" s="13" t="s">
        <v>1700</v>
      </c>
      <c r="B403" s="13" t="s">
        <v>1701</v>
      </c>
    </row>
    <row r="404" spans="1:2">
      <c r="A404" s="13" t="s">
        <v>1702</v>
      </c>
      <c r="B404" s="13" t="s">
        <v>1703</v>
      </c>
    </row>
    <row r="405" spans="1:2">
      <c r="A405" s="13" t="s">
        <v>1704</v>
      </c>
      <c r="B405" s="13" t="s">
        <v>1705</v>
      </c>
    </row>
    <row r="406" spans="1:2">
      <c r="A406" s="13" t="s">
        <v>1706</v>
      </c>
      <c r="B406" s="13" t="s">
        <v>1707</v>
      </c>
    </row>
    <row r="407" spans="1:2">
      <c r="A407" s="13" t="s">
        <v>1708</v>
      </c>
      <c r="B407" s="13" t="s">
        <v>1709</v>
      </c>
    </row>
    <row r="408" spans="1:2">
      <c r="A408" s="13" t="s">
        <v>1710</v>
      </c>
      <c r="B408" s="13" t="s">
        <v>1711</v>
      </c>
    </row>
    <row r="409" spans="1:2">
      <c r="A409" s="13" t="s">
        <v>1712</v>
      </c>
      <c r="B409" s="13" t="s">
        <v>1713</v>
      </c>
    </row>
    <row r="410" spans="1:2">
      <c r="A410" s="13" t="s">
        <v>1714</v>
      </c>
      <c r="B410" s="13" t="s">
        <v>1715</v>
      </c>
    </row>
    <row r="411" spans="1:2">
      <c r="A411" s="13" t="s">
        <v>1716</v>
      </c>
      <c r="B411" s="13" t="s">
        <v>1717</v>
      </c>
    </row>
    <row r="412" spans="1:2">
      <c r="A412" s="13" t="s">
        <v>1718</v>
      </c>
      <c r="B412" s="13" t="s">
        <v>1719</v>
      </c>
    </row>
    <row r="413" spans="1:2">
      <c r="A413" s="13" t="s">
        <v>1720</v>
      </c>
      <c r="B413" s="13" t="s">
        <v>1721</v>
      </c>
    </row>
    <row r="414" spans="1:2">
      <c r="A414" s="13" t="s">
        <v>1722</v>
      </c>
      <c r="B414" s="13" t="s">
        <v>1723</v>
      </c>
    </row>
    <row r="415" spans="1:2">
      <c r="A415" s="13" t="s">
        <v>1724</v>
      </c>
      <c r="B415" s="13" t="s">
        <v>1725</v>
      </c>
    </row>
    <row r="416" spans="1:2">
      <c r="A416" s="13" t="s">
        <v>1726</v>
      </c>
      <c r="B416" s="13" t="s">
        <v>1727</v>
      </c>
    </row>
    <row r="417" spans="1:2">
      <c r="A417" s="13" t="s">
        <v>1728</v>
      </c>
      <c r="B417" s="13" t="s">
        <v>1729</v>
      </c>
    </row>
    <row r="418" spans="1:2">
      <c r="A418" s="13" t="s">
        <v>1730</v>
      </c>
      <c r="B418" s="13" t="s">
        <v>1731</v>
      </c>
    </row>
    <row r="419" spans="1:2">
      <c r="A419" s="13" t="s">
        <v>1732</v>
      </c>
      <c r="B419" s="13" t="s">
        <v>1733</v>
      </c>
    </row>
    <row r="420" spans="1:2">
      <c r="A420" s="13" t="s">
        <v>1734</v>
      </c>
      <c r="B420" s="13" t="s">
        <v>1735</v>
      </c>
    </row>
    <row r="421" spans="1:2">
      <c r="A421" s="13" t="s">
        <v>1736</v>
      </c>
      <c r="B421" s="13" t="s">
        <v>1737</v>
      </c>
    </row>
    <row r="422" spans="1:2">
      <c r="A422" s="13" t="s">
        <v>1738</v>
      </c>
      <c r="B422" s="13" t="s">
        <v>1739</v>
      </c>
    </row>
    <row r="423" spans="1:2">
      <c r="A423" s="13" t="s">
        <v>1740</v>
      </c>
      <c r="B423" s="13" t="s">
        <v>1741</v>
      </c>
    </row>
    <row r="424" spans="1:2">
      <c r="A424" s="13" t="s">
        <v>1742</v>
      </c>
      <c r="B424" s="13" t="s">
        <v>1743</v>
      </c>
    </row>
    <row r="425" spans="1:2">
      <c r="A425" s="13" t="s">
        <v>1744</v>
      </c>
      <c r="B425" s="13" t="s">
        <v>1745</v>
      </c>
    </row>
    <row r="426" spans="1:2">
      <c r="A426" s="13" t="s">
        <v>1746</v>
      </c>
      <c r="B426" s="13" t="s">
        <v>1747</v>
      </c>
    </row>
    <row r="427" spans="1:2">
      <c r="A427" s="13" t="s">
        <v>1748</v>
      </c>
      <c r="B427" s="13" t="s">
        <v>1749</v>
      </c>
    </row>
    <row r="428" spans="1:2">
      <c r="A428" s="13" t="s">
        <v>1750</v>
      </c>
      <c r="B428" s="13" t="s">
        <v>1751</v>
      </c>
    </row>
    <row r="429" spans="1:2">
      <c r="A429" s="13" t="s">
        <v>1752</v>
      </c>
      <c r="B429" s="13" t="s">
        <v>1753</v>
      </c>
    </row>
    <row r="430" spans="1:2">
      <c r="A430" s="13" t="s">
        <v>1754</v>
      </c>
      <c r="B430" s="13" t="s">
        <v>1755</v>
      </c>
    </row>
    <row r="431" spans="1:2">
      <c r="A431" s="13" t="s">
        <v>1756</v>
      </c>
      <c r="B431" s="13" t="s">
        <v>1757</v>
      </c>
    </row>
    <row r="432" spans="1:2">
      <c r="A432" s="13" t="s">
        <v>1758</v>
      </c>
      <c r="B432" s="13" t="s">
        <v>1759</v>
      </c>
    </row>
    <row r="433" spans="1:2">
      <c r="A433" s="13" t="s">
        <v>1760</v>
      </c>
      <c r="B433" s="13" t="s">
        <v>1761</v>
      </c>
    </row>
    <row r="434" spans="1:2">
      <c r="A434" s="13" t="s">
        <v>1762</v>
      </c>
      <c r="B434" s="13" t="s">
        <v>1763</v>
      </c>
    </row>
    <row r="435" spans="1:2">
      <c r="A435" s="13" t="s">
        <v>1764</v>
      </c>
      <c r="B435" s="13" t="s">
        <v>1765</v>
      </c>
    </row>
    <row r="436" spans="1:2">
      <c r="A436" s="13" t="s">
        <v>1766</v>
      </c>
      <c r="B436" s="13" t="s">
        <v>1767</v>
      </c>
    </row>
    <row r="437" spans="1:2">
      <c r="A437" s="13" t="s">
        <v>1768</v>
      </c>
      <c r="B437" s="13" t="s">
        <v>1769</v>
      </c>
    </row>
    <row r="438" spans="1:2">
      <c r="A438" s="13" t="s">
        <v>1770</v>
      </c>
      <c r="B438" s="13" t="s">
        <v>1771</v>
      </c>
    </row>
    <row r="439" spans="1:2">
      <c r="A439" s="13" t="s">
        <v>1772</v>
      </c>
      <c r="B439" s="13" t="s">
        <v>1773</v>
      </c>
    </row>
    <row r="440" spans="1:2">
      <c r="A440" s="13" t="s">
        <v>1774</v>
      </c>
      <c r="B440" s="13" t="s">
        <v>1775</v>
      </c>
    </row>
    <row r="441" spans="1:2">
      <c r="A441" s="13" t="s">
        <v>1776</v>
      </c>
      <c r="B441" s="13" t="s">
        <v>1777</v>
      </c>
    </row>
    <row r="442" spans="1:2">
      <c r="A442" s="13" t="s">
        <v>1778</v>
      </c>
      <c r="B442" s="13" t="s">
        <v>1779</v>
      </c>
    </row>
    <row r="443" spans="1:2">
      <c r="A443" s="13" t="s">
        <v>1780</v>
      </c>
      <c r="B443" s="13" t="s">
        <v>1781</v>
      </c>
    </row>
    <row r="444" spans="1:2">
      <c r="A444" s="13" t="s">
        <v>1782</v>
      </c>
      <c r="B444" s="13" t="s">
        <v>1783</v>
      </c>
    </row>
    <row r="445" spans="1:2">
      <c r="A445" s="13" t="s">
        <v>1784</v>
      </c>
      <c r="B445" s="13" t="s">
        <v>1785</v>
      </c>
    </row>
    <row r="446" spans="1:2">
      <c r="A446" s="13" t="s">
        <v>1786</v>
      </c>
      <c r="B446" s="13" t="s">
        <v>1787</v>
      </c>
    </row>
    <row r="447" spans="1:2">
      <c r="A447" s="13" t="s">
        <v>1788</v>
      </c>
      <c r="B447" s="13" t="s">
        <v>1789</v>
      </c>
    </row>
    <row r="448" spans="1:2">
      <c r="A448" s="13" t="s">
        <v>1790</v>
      </c>
      <c r="B448" s="13" t="s">
        <v>1791</v>
      </c>
    </row>
    <row r="449" spans="1:2">
      <c r="A449" s="13" t="s">
        <v>1792</v>
      </c>
      <c r="B449" s="13" t="s">
        <v>1793</v>
      </c>
    </row>
    <row r="450" spans="1:2">
      <c r="A450" s="13" t="s">
        <v>1794</v>
      </c>
      <c r="B450" s="13" t="s">
        <v>1795</v>
      </c>
    </row>
    <row r="451" spans="1:2">
      <c r="A451" s="13" t="s">
        <v>1796</v>
      </c>
      <c r="B451" s="13" t="s">
        <v>1797</v>
      </c>
    </row>
    <row r="452" spans="1:2">
      <c r="A452" s="13" t="s">
        <v>1798</v>
      </c>
      <c r="B452" s="13" t="s">
        <v>1799</v>
      </c>
    </row>
    <row r="453" spans="1:2">
      <c r="A453" s="13" t="s">
        <v>1800</v>
      </c>
      <c r="B453" s="13" t="s">
        <v>1801</v>
      </c>
    </row>
    <row r="454" spans="1:2">
      <c r="A454" s="13" t="s">
        <v>1802</v>
      </c>
      <c r="B454" s="13" t="s">
        <v>1803</v>
      </c>
    </row>
    <row r="455" spans="1:2">
      <c r="A455" s="13" t="s">
        <v>1804</v>
      </c>
      <c r="B455" s="13" t="s">
        <v>1805</v>
      </c>
    </row>
    <row r="456" spans="1:2">
      <c r="A456" s="13" t="s">
        <v>1806</v>
      </c>
      <c r="B456" s="13" t="s">
        <v>1807</v>
      </c>
    </row>
    <row r="457" spans="1:2">
      <c r="A457" s="13" t="s">
        <v>1808</v>
      </c>
      <c r="B457" s="13" t="s">
        <v>1809</v>
      </c>
    </row>
    <row r="458" spans="1:2">
      <c r="A458" s="13" t="s">
        <v>1810</v>
      </c>
      <c r="B458" s="13" t="s">
        <v>1811</v>
      </c>
    </row>
    <row r="459" spans="1:2">
      <c r="A459" s="13" t="s">
        <v>1812</v>
      </c>
      <c r="B459" s="13" t="s">
        <v>1813</v>
      </c>
    </row>
    <row r="460" spans="1:2">
      <c r="A460" s="13" t="s">
        <v>1814</v>
      </c>
      <c r="B460" s="13" t="s">
        <v>1815</v>
      </c>
    </row>
    <row r="461" spans="1:2">
      <c r="A461" s="13" t="s">
        <v>1816</v>
      </c>
      <c r="B461" s="13" t="s">
        <v>1817</v>
      </c>
    </row>
    <row r="462" spans="1:2">
      <c r="A462" s="13" t="s">
        <v>1818</v>
      </c>
      <c r="B462" s="13" t="s">
        <v>1819</v>
      </c>
    </row>
    <row r="463" spans="1:2">
      <c r="A463" s="13" t="s">
        <v>1820</v>
      </c>
      <c r="B463" s="13" t="s">
        <v>1821</v>
      </c>
    </row>
    <row r="464" spans="1:2">
      <c r="A464" s="13" t="s">
        <v>1822</v>
      </c>
      <c r="B464" s="13" t="s">
        <v>1823</v>
      </c>
    </row>
    <row r="465" spans="1:2">
      <c r="A465" s="13" t="s">
        <v>1824</v>
      </c>
      <c r="B465" s="13" t="s">
        <v>1825</v>
      </c>
    </row>
    <row r="466" spans="1:2">
      <c r="A466" s="13" t="s">
        <v>1826</v>
      </c>
      <c r="B466" s="13" t="s">
        <v>1827</v>
      </c>
    </row>
    <row r="467" spans="1:2">
      <c r="A467" s="13" t="s">
        <v>1828</v>
      </c>
      <c r="B467" s="13" t="s">
        <v>1829</v>
      </c>
    </row>
    <row r="468" spans="1:2">
      <c r="A468" s="13" t="s">
        <v>1830</v>
      </c>
      <c r="B468" s="13" t="s">
        <v>1831</v>
      </c>
    </row>
    <row r="469" spans="1:2">
      <c r="A469" s="13" t="s">
        <v>1832</v>
      </c>
      <c r="B469" s="13" t="s">
        <v>1833</v>
      </c>
    </row>
    <row r="470" spans="1:2">
      <c r="A470" s="13" t="s">
        <v>1834</v>
      </c>
      <c r="B470" s="13" t="s">
        <v>1835</v>
      </c>
    </row>
    <row r="471" spans="1:2">
      <c r="A471" s="13" t="s">
        <v>1836</v>
      </c>
      <c r="B471" s="13" t="s">
        <v>1837</v>
      </c>
    </row>
    <row r="472" spans="1:2">
      <c r="A472" s="13" t="s">
        <v>1838</v>
      </c>
      <c r="B472" s="13" t="s">
        <v>1839</v>
      </c>
    </row>
    <row r="473" spans="1:2">
      <c r="A473" s="13" t="s">
        <v>1840</v>
      </c>
      <c r="B473" s="13" t="s">
        <v>1841</v>
      </c>
    </row>
    <row r="474" spans="1:2">
      <c r="A474" s="13" t="s">
        <v>1842</v>
      </c>
      <c r="B474" s="13" t="s">
        <v>1843</v>
      </c>
    </row>
    <row r="475" spans="1:2">
      <c r="A475" s="13" t="s">
        <v>1844</v>
      </c>
      <c r="B475" s="13" t="s">
        <v>1845</v>
      </c>
    </row>
    <row r="476" spans="1:2">
      <c r="A476" s="13" t="s">
        <v>1846</v>
      </c>
      <c r="B476" s="13" t="s">
        <v>1847</v>
      </c>
    </row>
    <row r="477" spans="1:2">
      <c r="A477" s="13" t="s">
        <v>1848</v>
      </c>
      <c r="B477" s="13" t="s">
        <v>1849</v>
      </c>
    </row>
    <row r="478" spans="1:2">
      <c r="A478" s="13" t="s">
        <v>1850</v>
      </c>
      <c r="B478" s="13" t="s">
        <v>1851</v>
      </c>
    </row>
    <row r="479" spans="1:2">
      <c r="A479" s="13" t="s">
        <v>1852</v>
      </c>
      <c r="B479" s="13" t="s">
        <v>1853</v>
      </c>
    </row>
    <row r="480" spans="1:2">
      <c r="A480" s="13" t="s">
        <v>1854</v>
      </c>
      <c r="B480" s="13" t="s">
        <v>1855</v>
      </c>
    </row>
    <row r="481" spans="1:2">
      <c r="A481" s="13" t="s">
        <v>1856</v>
      </c>
      <c r="B481" s="13" t="s">
        <v>1857</v>
      </c>
    </row>
    <row r="482" spans="1:2">
      <c r="A482" s="13" t="s">
        <v>1858</v>
      </c>
      <c r="B482" s="13" t="s">
        <v>1859</v>
      </c>
    </row>
    <row r="483" spans="1:2">
      <c r="A483" s="13" t="s">
        <v>1860</v>
      </c>
      <c r="B483" s="13" t="s">
        <v>1861</v>
      </c>
    </row>
    <row r="484" spans="1:2">
      <c r="A484" s="13" t="s">
        <v>1862</v>
      </c>
      <c r="B484" s="13" t="s">
        <v>1863</v>
      </c>
    </row>
    <row r="485" spans="1:2">
      <c r="A485" s="13" t="s">
        <v>1864</v>
      </c>
      <c r="B485" s="13" t="s">
        <v>1865</v>
      </c>
    </row>
    <row r="486" spans="1:2">
      <c r="A486" s="13" t="s">
        <v>1866</v>
      </c>
      <c r="B486" s="13" t="s">
        <v>1867</v>
      </c>
    </row>
    <row r="487" spans="1:2">
      <c r="A487" s="13" t="s">
        <v>1868</v>
      </c>
      <c r="B487" s="13" t="s">
        <v>1869</v>
      </c>
    </row>
    <row r="488" spans="1:2">
      <c r="A488" s="13" t="s">
        <v>1870</v>
      </c>
      <c r="B488" s="13" t="s">
        <v>1871</v>
      </c>
    </row>
    <row r="489" spans="1:2">
      <c r="A489" s="13" t="s">
        <v>1872</v>
      </c>
      <c r="B489" s="13" t="s">
        <v>1873</v>
      </c>
    </row>
    <row r="490" spans="1:2">
      <c r="A490" s="13" t="s">
        <v>1874</v>
      </c>
      <c r="B490" s="13" t="s">
        <v>1875</v>
      </c>
    </row>
    <row r="491" spans="1:2">
      <c r="A491" s="13" t="s">
        <v>1876</v>
      </c>
      <c r="B491" s="13" t="s">
        <v>1877</v>
      </c>
    </row>
    <row r="492" spans="1:2">
      <c r="A492" s="13" t="s">
        <v>1878</v>
      </c>
      <c r="B492" s="13" t="s">
        <v>1879</v>
      </c>
    </row>
    <row r="493" spans="1:2">
      <c r="A493" s="13" t="s">
        <v>1880</v>
      </c>
      <c r="B493" s="13" t="s">
        <v>1881</v>
      </c>
    </row>
    <row r="494" spans="1:2">
      <c r="A494" s="13" t="s">
        <v>1882</v>
      </c>
      <c r="B494" s="13" t="s">
        <v>1883</v>
      </c>
    </row>
    <row r="495" spans="1:2">
      <c r="A495" s="13" t="s">
        <v>1884</v>
      </c>
      <c r="B495" s="13" t="s">
        <v>1885</v>
      </c>
    </row>
    <row r="496" spans="1:2">
      <c r="A496" s="13" t="s">
        <v>1886</v>
      </c>
      <c r="B496" s="13" t="s">
        <v>1887</v>
      </c>
    </row>
    <row r="497" spans="1:2">
      <c r="A497" s="13" t="s">
        <v>1888</v>
      </c>
      <c r="B497" s="13" t="s">
        <v>1889</v>
      </c>
    </row>
    <row r="498" spans="1:2">
      <c r="A498" s="13" t="s">
        <v>1890</v>
      </c>
      <c r="B498" s="13" t="s">
        <v>1891</v>
      </c>
    </row>
    <row r="499" spans="1:2">
      <c r="A499" s="13" t="s">
        <v>1892</v>
      </c>
      <c r="B499" s="13" t="s">
        <v>1893</v>
      </c>
    </row>
    <row r="500" spans="1:2">
      <c r="A500" s="13" t="s">
        <v>1894</v>
      </c>
      <c r="B500" s="13" t="s">
        <v>1895</v>
      </c>
    </row>
    <row r="501" spans="1:2">
      <c r="A501" s="13" t="s">
        <v>1896</v>
      </c>
      <c r="B501" s="13" t="s">
        <v>1897</v>
      </c>
    </row>
    <row r="502" spans="1:2">
      <c r="A502" s="13" t="s">
        <v>1898</v>
      </c>
      <c r="B502" s="13" t="s">
        <v>1899</v>
      </c>
    </row>
    <row r="503" spans="1:2">
      <c r="A503" s="13" t="s">
        <v>1900</v>
      </c>
      <c r="B503" s="13" t="s">
        <v>1901</v>
      </c>
    </row>
    <row r="504" spans="1:2">
      <c r="A504" s="13" t="s">
        <v>1902</v>
      </c>
      <c r="B504" s="13" t="s">
        <v>1903</v>
      </c>
    </row>
    <row r="505" spans="1:2">
      <c r="A505" s="13" t="s">
        <v>1904</v>
      </c>
      <c r="B505" s="13" t="s">
        <v>1659</v>
      </c>
    </row>
    <row r="506" spans="1:2">
      <c r="A506" s="13" t="s">
        <v>1905</v>
      </c>
      <c r="B506" s="13" t="s">
        <v>1906</v>
      </c>
    </row>
    <row r="507" spans="1:2">
      <c r="A507" s="13" t="s">
        <v>1907</v>
      </c>
      <c r="B507" s="13" t="s">
        <v>1908</v>
      </c>
    </row>
    <row r="508" spans="1:2">
      <c r="A508" s="13" t="s">
        <v>1909</v>
      </c>
      <c r="B508" s="13" t="s">
        <v>1910</v>
      </c>
    </row>
    <row r="509" spans="1:2">
      <c r="A509" s="13" t="s">
        <v>1911</v>
      </c>
      <c r="B509" s="13" t="s">
        <v>1912</v>
      </c>
    </row>
    <row r="510" spans="1:2">
      <c r="A510" s="13" t="s">
        <v>1913</v>
      </c>
      <c r="B510" s="13" t="s">
        <v>1914</v>
      </c>
    </row>
    <row r="511" spans="1:2">
      <c r="A511" s="13" t="s">
        <v>1915</v>
      </c>
      <c r="B511" s="13" t="s">
        <v>1916</v>
      </c>
    </row>
    <row r="512" spans="1:2">
      <c r="A512" s="13" t="s">
        <v>1917</v>
      </c>
      <c r="B512" s="13" t="s">
        <v>1918</v>
      </c>
    </row>
    <row r="513" spans="1:2">
      <c r="A513" s="13" t="s">
        <v>1919</v>
      </c>
      <c r="B513" s="13" t="s">
        <v>1920</v>
      </c>
    </row>
    <row r="514" spans="1:2">
      <c r="A514" s="13" t="s">
        <v>1921</v>
      </c>
      <c r="B514" s="13" t="s">
        <v>1922</v>
      </c>
    </row>
    <row r="515" spans="1:2">
      <c r="A515" s="13" t="s">
        <v>1923</v>
      </c>
      <c r="B515" s="13" t="s">
        <v>1924</v>
      </c>
    </row>
    <row r="516" spans="1:2">
      <c r="A516" s="13" t="s">
        <v>1925</v>
      </c>
      <c r="B516" s="13" t="s">
        <v>1926</v>
      </c>
    </row>
    <row r="517" spans="1:2">
      <c r="A517" s="13" t="s">
        <v>1927</v>
      </c>
      <c r="B517" s="13" t="s">
        <v>1928</v>
      </c>
    </row>
    <row r="518" spans="1:2">
      <c r="A518" s="13" t="s">
        <v>1929</v>
      </c>
      <c r="B518" s="13" t="s">
        <v>1930</v>
      </c>
    </row>
    <row r="519" spans="1:2">
      <c r="A519" s="13" t="s">
        <v>1931</v>
      </c>
      <c r="B519" s="13" t="s">
        <v>1932</v>
      </c>
    </row>
    <row r="520" spans="1:2">
      <c r="A520" s="13" t="s">
        <v>1933</v>
      </c>
      <c r="B520" s="13" t="s">
        <v>1934</v>
      </c>
    </row>
    <row r="521" spans="1:2">
      <c r="A521" s="13" t="s">
        <v>1935</v>
      </c>
      <c r="B521" s="13" t="s">
        <v>1936</v>
      </c>
    </row>
    <row r="522" spans="1:2">
      <c r="A522" s="13" t="s">
        <v>1937</v>
      </c>
      <c r="B522" s="13" t="s">
        <v>1938</v>
      </c>
    </row>
    <row r="523" spans="1:2">
      <c r="A523" s="13" t="s">
        <v>1939</v>
      </c>
      <c r="B523" s="13" t="s">
        <v>1940</v>
      </c>
    </row>
    <row r="524" spans="1:2">
      <c r="A524" s="13" t="s">
        <v>1941</v>
      </c>
      <c r="B524" s="13" t="s">
        <v>1942</v>
      </c>
    </row>
    <row r="525" spans="1:2">
      <c r="A525" s="13" t="s">
        <v>1943</v>
      </c>
      <c r="B525" s="13" t="s">
        <v>1944</v>
      </c>
    </row>
    <row r="526" spans="1:2">
      <c r="A526" s="13" t="s">
        <v>1945</v>
      </c>
      <c r="B526" s="13" t="s">
        <v>1946</v>
      </c>
    </row>
    <row r="527" spans="1:2">
      <c r="A527" s="13" t="s">
        <v>1947</v>
      </c>
      <c r="B527" s="13" t="s">
        <v>1948</v>
      </c>
    </row>
    <row r="528" spans="1:2">
      <c r="A528" s="13" t="s">
        <v>1949</v>
      </c>
      <c r="B528" s="13" t="s">
        <v>1950</v>
      </c>
    </row>
    <row r="529" spans="1:2">
      <c r="A529" s="13" t="s">
        <v>1951</v>
      </c>
      <c r="B529" s="13" t="s">
        <v>1952</v>
      </c>
    </row>
    <row r="530" spans="1:2">
      <c r="A530" s="13" t="s">
        <v>1953</v>
      </c>
      <c r="B530" s="13" t="s">
        <v>1954</v>
      </c>
    </row>
    <row r="531" spans="1:2">
      <c r="A531" s="13" t="s">
        <v>1955</v>
      </c>
      <c r="B531" s="13" t="s">
        <v>1956</v>
      </c>
    </row>
    <row r="532" spans="1:2">
      <c r="A532" s="13" t="s">
        <v>1957</v>
      </c>
      <c r="B532" s="13" t="s">
        <v>1958</v>
      </c>
    </row>
    <row r="533" spans="1:2">
      <c r="A533" s="13" t="s">
        <v>1959</v>
      </c>
      <c r="B533" s="13" t="s">
        <v>1960</v>
      </c>
    </row>
    <row r="534" spans="1:2">
      <c r="A534" s="13" t="s">
        <v>1961</v>
      </c>
      <c r="B534" s="13" t="s">
        <v>1962</v>
      </c>
    </row>
    <row r="535" spans="1:2">
      <c r="A535" s="13" t="s">
        <v>1963</v>
      </c>
      <c r="B535" s="13" t="s">
        <v>1964</v>
      </c>
    </row>
    <row r="536" spans="1:2">
      <c r="A536" s="13" t="s">
        <v>1965</v>
      </c>
      <c r="B536" s="13" t="s">
        <v>1966</v>
      </c>
    </row>
    <row r="537" spans="1:2">
      <c r="A537" s="13" t="s">
        <v>1967</v>
      </c>
      <c r="B537" s="13" t="s">
        <v>1968</v>
      </c>
    </row>
    <row r="538" spans="1:2">
      <c r="A538" s="13" t="s">
        <v>1969</v>
      </c>
      <c r="B538" s="13" t="s">
        <v>1970</v>
      </c>
    </row>
    <row r="539" spans="1:2">
      <c r="A539" s="13" t="s">
        <v>1971</v>
      </c>
      <c r="B539" s="13" t="s">
        <v>1972</v>
      </c>
    </row>
    <row r="540" spans="1:2">
      <c r="A540" s="13" t="s">
        <v>1973</v>
      </c>
      <c r="B540" s="13" t="s">
        <v>1974</v>
      </c>
    </row>
    <row r="541" spans="1:2">
      <c r="A541" s="13" t="s">
        <v>1975</v>
      </c>
      <c r="B541" s="13" t="s">
        <v>1976</v>
      </c>
    </row>
    <row r="542" spans="1:2">
      <c r="A542" s="13" t="s">
        <v>1977</v>
      </c>
      <c r="B542" s="13" t="s">
        <v>1978</v>
      </c>
    </row>
    <row r="543" spans="1:2">
      <c r="A543" s="13" t="s">
        <v>1979</v>
      </c>
      <c r="B543" s="13" t="s">
        <v>1980</v>
      </c>
    </row>
    <row r="544" spans="1:2">
      <c r="A544" s="13" t="s">
        <v>1981</v>
      </c>
      <c r="B544" s="13" t="s">
        <v>1982</v>
      </c>
    </row>
    <row r="545" spans="1:2">
      <c r="A545" s="13" t="s">
        <v>1983</v>
      </c>
      <c r="B545" s="13" t="s">
        <v>1984</v>
      </c>
    </row>
    <row r="546" spans="1:2">
      <c r="A546" s="13" t="s">
        <v>1985</v>
      </c>
      <c r="B546" s="13" t="s">
        <v>1986</v>
      </c>
    </row>
    <row r="547" spans="1:2">
      <c r="A547" s="13" t="s">
        <v>1987</v>
      </c>
      <c r="B547" s="13" t="s">
        <v>1988</v>
      </c>
    </row>
    <row r="548" spans="1:2">
      <c r="A548" s="13" t="s">
        <v>1989</v>
      </c>
      <c r="B548" s="13" t="s">
        <v>1990</v>
      </c>
    </row>
    <row r="549" spans="1:2">
      <c r="A549" s="13" t="s">
        <v>1991</v>
      </c>
      <c r="B549" s="13" t="s">
        <v>1992</v>
      </c>
    </row>
    <row r="550" spans="1:2">
      <c r="A550" s="13" t="s">
        <v>1993</v>
      </c>
      <c r="B550" s="13" t="s">
        <v>1994</v>
      </c>
    </row>
    <row r="551" spans="1:2">
      <c r="A551" s="13" t="s">
        <v>1995</v>
      </c>
      <c r="B551" s="13" t="s">
        <v>1996</v>
      </c>
    </row>
    <row r="552" spans="1:2">
      <c r="A552" s="13" t="s">
        <v>1997</v>
      </c>
      <c r="B552" s="13" t="s">
        <v>1998</v>
      </c>
    </row>
    <row r="553" spans="1:2">
      <c r="A553" s="13" t="s">
        <v>1999</v>
      </c>
      <c r="B553" s="13" t="s">
        <v>2000</v>
      </c>
    </row>
    <row r="554" spans="1:2">
      <c r="A554" s="13" t="s">
        <v>2001</v>
      </c>
      <c r="B554" s="13" t="s">
        <v>2002</v>
      </c>
    </row>
    <row r="555" spans="1:2">
      <c r="A555" s="13" t="s">
        <v>2003</v>
      </c>
      <c r="B555" s="13" t="s">
        <v>2004</v>
      </c>
    </row>
    <row r="556" spans="1:2">
      <c r="A556" s="13" t="s">
        <v>2005</v>
      </c>
      <c r="B556" s="13" t="s">
        <v>2006</v>
      </c>
    </row>
    <row r="557" spans="1:2">
      <c r="A557" s="13" t="s">
        <v>2007</v>
      </c>
      <c r="B557" s="13" t="s">
        <v>2008</v>
      </c>
    </row>
    <row r="558" spans="1:2">
      <c r="A558" s="13" t="s">
        <v>2009</v>
      </c>
      <c r="B558" s="13" t="s">
        <v>2010</v>
      </c>
    </row>
    <row r="559" spans="1:2">
      <c r="A559" s="13" t="s">
        <v>2011</v>
      </c>
      <c r="B559" s="13" t="s">
        <v>2012</v>
      </c>
    </row>
    <row r="560" spans="1:2">
      <c r="A560" s="13" t="s">
        <v>2013</v>
      </c>
      <c r="B560" s="13" t="s">
        <v>2014</v>
      </c>
    </row>
    <row r="561" spans="1:2">
      <c r="A561" s="13" t="s">
        <v>2015</v>
      </c>
      <c r="B561" s="13" t="s">
        <v>2016</v>
      </c>
    </row>
    <row r="562" spans="1:2">
      <c r="A562" s="13" t="s">
        <v>2017</v>
      </c>
      <c r="B562" s="13" t="s">
        <v>2018</v>
      </c>
    </row>
    <row r="563" spans="1:2">
      <c r="A563" s="13" t="s">
        <v>2019</v>
      </c>
      <c r="B563" s="13" t="s">
        <v>2020</v>
      </c>
    </row>
    <row r="564" spans="1:2">
      <c r="A564" s="13" t="s">
        <v>2021</v>
      </c>
      <c r="B564" s="13" t="s">
        <v>2022</v>
      </c>
    </row>
    <row r="565" spans="1:2">
      <c r="A565" s="13" t="s">
        <v>2023</v>
      </c>
      <c r="B565" s="13" t="s">
        <v>2024</v>
      </c>
    </row>
    <row r="566" spans="1:2">
      <c r="A566" s="13" t="s">
        <v>2025</v>
      </c>
      <c r="B566" s="13" t="s">
        <v>2026</v>
      </c>
    </row>
    <row r="567" spans="1:2">
      <c r="A567" s="13" t="s">
        <v>2027</v>
      </c>
      <c r="B567" s="13" t="s">
        <v>2028</v>
      </c>
    </row>
    <row r="568" spans="1:2">
      <c r="A568" s="13" t="s">
        <v>2029</v>
      </c>
      <c r="B568" s="13" t="s">
        <v>2030</v>
      </c>
    </row>
    <row r="569" spans="1:2">
      <c r="A569" s="13" t="s">
        <v>2031</v>
      </c>
      <c r="B569" s="13" t="s">
        <v>1471</v>
      </c>
    </row>
    <row r="570" spans="1:2">
      <c r="A570" s="13" t="s">
        <v>2032</v>
      </c>
      <c r="B570" s="13" t="s">
        <v>2033</v>
      </c>
    </row>
    <row r="571" spans="1:2">
      <c r="A571" s="13" t="s">
        <v>2034</v>
      </c>
      <c r="B571" s="13" t="s">
        <v>2035</v>
      </c>
    </row>
    <row r="572" spans="1:2">
      <c r="A572" s="13" t="s">
        <v>2036</v>
      </c>
      <c r="B572" s="13" t="s">
        <v>2037</v>
      </c>
    </row>
    <row r="573" spans="1:2">
      <c r="A573" s="13" t="s">
        <v>2038</v>
      </c>
      <c r="B573" s="13" t="s">
        <v>2039</v>
      </c>
    </row>
    <row r="574" spans="1:2">
      <c r="A574" s="13" t="s">
        <v>2040</v>
      </c>
      <c r="B574" s="13" t="s">
        <v>2041</v>
      </c>
    </row>
    <row r="575" spans="1:2">
      <c r="A575" s="13" t="s">
        <v>2042</v>
      </c>
      <c r="B575" s="13" t="s">
        <v>2043</v>
      </c>
    </row>
    <row r="576" spans="1:2">
      <c r="A576" s="13" t="s">
        <v>2044</v>
      </c>
      <c r="B576" s="13" t="s">
        <v>2045</v>
      </c>
    </row>
    <row r="577" spans="1:2">
      <c r="A577" s="13" t="s">
        <v>2046</v>
      </c>
      <c r="B577" s="13" t="s">
        <v>2047</v>
      </c>
    </row>
    <row r="578" spans="1:2">
      <c r="A578" s="13" t="s">
        <v>2048</v>
      </c>
      <c r="B578" s="13" t="s">
        <v>2049</v>
      </c>
    </row>
    <row r="579" spans="1:2">
      <c r="A579" s="13" t="s">
        <v>2050</v>
      </c>
      <c r="B579" s="13" t="s">
        <v>2051</v>
      </c>
    </row>
    <row r="580" spans="1:2">
      <c r="A580" s="13" t="s">
        <v>2052</v>
      </c>
      <c r="B580" s="13" t="s">
        <v>2053</v>
      </c>
    </row>
    <row r="581" spans="1:2">
      <c r="A581" s="13" t="s">
        <v>2054</v>
      </c>
      <c r="B581" s="13" t="s">
        <v>2055</v>
      </c>
    </row>
    <row r="582" spans="1:2">
      <c r="A582" s="13" t="s">
        <v>2056</v>
      </c>
      <c r="B582" s="13" t="s">
        <v>2057</v>
      </c>
    </row>
    <row r="583" spans="1:2">
      <c r="A583" s="13" t="s">
        <v>2058</v>
      </c>
      <c r="B583" s="13" t="s">
        <v>2059</v>
      </c>
    </row>
    <row r="584" spans="1:2">
      <c r="A584" s="13" t="s">
        <v>2060</v>
      </c>
      <c r="B584" s="13" t="s">
        <v>2061</v>
      </c>
    </row>
    <row r="585" spans="1:2">
      <c r="A585" s="13" t="s">
        <v>2062</v>
      </c>
      <c r="B585" s="13" t="s">
        <v>2063</v>
      </c>
    </row>
    <row r="586" spans="1:2">
      <c r="A586" s="13" t="s">
        <v>2064</v>
      </c>
      <c r="B586" s="13" t="s">
        <v>2065</v>
      </c>
    </row>
    <row r="587" spans="1:2">
      <c r="A587" s="13" t="s">
        <v>2066</v>
      </c>
      <c r="B587" s="13" t="s">
        <v>2067</v>
      </c>
    </row>
    <row r="588" spans="1:2">
      <c r="A588" s="13" t="s">
        <v>2068</v>
      </c>
      <c r="B588" s="13" t="s">
        <v>2069</v>
      </c>
    </row>
    <row r="589" spans="1:2">
      <c r="A589" s="13" t="s">
        <v>2070</v>
      </c>
      <c r="B589" s="13" t="s">
        <v>2071</v>
      </c>
    </row>
    <row r="590" spans="1:2">
      <c r="A590" s="13" t="s">
        <v>2072</v>
      </c>
      <c r="B590" s="13" t="s">
        <v>2073</v>
      </c>
    </row>
    <row r="591" spans="1:2">
      <c r="A591" s="13" t="s">
        <v>2074</v>
      </c>
      <c r="B591" s="13" t="s">
        <v>2075</v>
      </c>
    </row>
    <row r="592" spans="1:2">
      <c r="A592" s="13" t="s">
        <v>2076</v>
      </c>
      <c r="B592" s="13" t="s">
        <v>2077</v>
      </c>
    </row>
    <row r="593" spans="1:2">
      <c r="A593" s="13" t="s">
        <v>2078</v>
      </c>
      <c r="B593" s="13" t="s">
        <v>2079</v>
      </c>
    </row>
    <row r="594" spans="1:2">
      <c r="A594" s="13" t="s">
        <v>2080</v>
      </c>
      <c r="B594" s="13" t="s">
        <v>2081</v>
      </c>
    </row>
    <row r="595" spans="1:2">
      <c r="A595" s="13" t="s">
        <v>2082</v>
      </c>
      <c r="B595" s="13" t="s">
        <v>2083</v>
      </c>
    </row>
    <row r="596" spans="1:2">
      <c r="A596" s="13" t="s">
        <v>2084</v>
      </c>
      <c r="B596" s="13" t="s">
        <v>2085</v>
      </c>
    </row>
    <row r="597" spans="1:2">
      <c r="A597" s="13" t="s">
        <v>2086</v>
      </c>
      <c r="B597" s="13" t="s">
        <v>2087</v>
      </c>
    </row>
    <row r="598" spans="1:2">
      <c r="A598" s="13" t="s">
        <v>2088</v>
      </c>
      <c r="B598" s="13" t="s">
        <v>2089</v>
      </c>
    </row>
    <row r="599" spans="1:2">
      <c r="A599" s="13" t="s">
        <v>2090</v>
      </c>
      <c r="B599" s="13" t="s">
        <v>2091</v>
      </c>
    </row>
    <row r="600" spans="1:2">
      <c r="A600" s="13" t="s">
        <v>2092</v>
      </c>
      <c r="B600" s="13" t="s">
        <v>2093</v>
      </c>
    </row>
    <row r="601" spans="1:2">
      <c r="A601" s="13" t="s">
        <v>2094</v>
      </c>
      <c r="B601" s="13" t="s">
        <v>2095</v>
      </c>
    </row>
    <row r="602" spans="1:2">
      <c r="A602" s="13" t="s">
        <v>2096</v>
      </c>
      <c r="B602" s="13" t="s">
        <v>2097</v>
      </c>
    </row>
    <row r="603" spans="1:2">
      <c r="A603" s="13" t="s">
        <v>2098</v>
      </c>
      <c r="B603" s="13" t="s">
        <v>2099</v>
      </c>
    </row>
    <row r="604" spans="1:2">
      <c r="A604" s="13" t="s">
        <v>2100</v>
      </c>
      <c r="B604" s="13" t="s">
        <v>2101</v>
      </c>
    </row>
    <row r="605" spans="1:2">
      <c r="A605" s="13" t="s">
        <v>2102</v>
      </c>
      <c r="B605" s="13" t="s">
        <v>2103</v>
      </c>
    </row>
    <row r="606" spans="1:2">
      <c r="A606" s="13" t="s">
        <v>2104</v>
      </c>
      <c r="B606" s="13" t="s">
        <v>2105</v>
      </c>
    </row>
    <row r="607" spans="1:2">
      <c r="A607" s="13" t="s">
        <v>2106</v>
      </c>
      <c r="B607" s="13" t="s">
        <v>2107</v>
      </c>
    </row>
    <row r="608" spans="1:2">
      <c r="A608" s="13" t="s">
        <v>2108</v>
      </c>
      <c r="B608" s="13" t="s">
        <v>2109</v>
      </c>
    </row>
    <row r="609" spans="1:2">
      <c r="A609" s="13" t="s">
        <v>2110</v>
      </c>
      <c r="B609" s="13" t="s">
        <v>2111</v>
      </c>
    </row>
    <row r="610" spans="1:2">
      <c r="A610" s="13" t="s">
        <v>2112</v>
      </c>
      <c r="B610" s="13" t="s">
        <v>2113</v>
      </c>
    </row>
    <row r="611" spans="1:2">
      <c r="A611" s="13" t="s">
        <v>2114</v>
      </c>
      <c r="B611" s="13" t="s">
        <v>2115</v>
      </c>
    </row>
    <row r="612" spans="1:2">
      <c r="A612" s="13" t="s">
        <v>2116</v>
      </c>
      <c r="B612" s="13" t="s">
        <v>2117</v>
      </c>
    </row>
    <row r="613" spans="1:2">
      <c r="A613" s="13" t="s">
        <v>2118</v>
      </c>
      <c r="B613" s="13" t="s">
        <v>2119</v>
      </c>
    </row>
    <row r="614" spans="1:2">
      <c r="A614" s="13" t="s">
        <v>2120</v>
      </c>
      <c r="B614" s="13" t="s">
        <v>2121</v>
      </c>
    </row>
    <row r="615" spans="1:2">
      <c r="A615" s="13" t="s">
        <v>2122</v>
      </c>
      <c r="B615" s="13" t="s">
        <v>2123</v>
      </c>
    </row>
    <row r="616" spans="1:2">
      <c r="A616" s="13" t="s">
        <v>2124</v>
      </c>
      <c r="B616" s="13" t="s">
        <v>2125</v>
      </c>
    </row>
    <row r="617" spans="1:2">
      <c r="A617" s="13" t="s">
        <v>2126</v>
      </c>
      <c r="B617" s="13" t="s">
        <v>2127</v>
      </c>
    </row>
    <row r="618" spans="1:2">
      <c r="A618" s="13" t="s">
        <v>2128</v>
      </c>
      <c r="B618" s="13" t="s">
        <v>2129</v>
      </c>
    </row>
    <row r="619" spans="1:2">
      <c r="A619" s="13" t="s">
        <v>2130</v>
      </c>
      <c r="B619" s="13" t="s">
        <v>2131</v>
      </c>
    </row>
    <row r="620" spans="1:2">
      <c r="A620" s="13" t="s">
        <v>2132</v>
      </c>
      <c r="B620" s="13" t="s">
        <v>2133</v>
      </c>
    </row>
    <row r="621" spans="1:2">
      <c r="A621" s="13" t="s">
        <v>2134</v>
      </c>
      <c r="B621" s="13" t="s">
        <v>2135</v>
      </c>
    </row>
    <row r="622" spans="1:2">
      <c r="A622" s="13" t="s">
        <v>2136</v>
      </c>
      <c r="B622" s="13" t="s">
        <v>2137</v>
      </c>
    </row>
    <row r="623" spans="1:2">
      <c r="A623" s="13" t="s">
        <v>2138</v>
      </c>
      <c r="B623" s="13" t="s">
        <v>2139</v>
      </c>
    </row>
    <row r="624" spans="1:2">
      <c r="A624" s="13" t="s">
        <v>2140</v>
      </c>
      <c r="B624" s="13" t="s">
        <v>2141</v>
      </c>
    </row>
    <row r="625" spans="1:2">
      <c r="A625" s="13" t="s">
        <v>2142</v>
      </c>
      <c r="B625" s="13" t="s">
        <v>2143</v>
      </c>
    </row>
    <row r="626" spans="1:2">
      <c r="A626" s="13" t="s">
        <v>2144</v>
      </c>
      <c r="B626" s="13" t="s">
        <v>2145</v>
      </c>
    </row>
    <row r="627" spans="1:2">
      <c r="A627" s="13" t="s">
        <v>2146</v>
      </c>
      <c r="B627" s="13" t="s">
        <v>2147</v>
      </c>
    </row>
    <row r="628" spans="1:2">
      <c r="A628" s="13" t="s">
        <v>2148</v>
      </c>
      <c r="B628" s="13" t="s">
        <v>2149</v>
      </c>
    </row>
    <row r="629" spans="1:2">
      <c r="A629" s="13" t="s">
        <v>2150</v>
      </c>
      <c r="B629" s="13" t="s">
        <v>2151</v>
      </c>
    </row>
    <row r="630" spans="1:2">
      <c r="A630" s="13" t="s">
        <v>2152</v>
      </c>
      <c r="B630" s="13" t="s">
        <v>2153</v>
      </c>
    </row>
    <row r="631" spans="1:2">
      <c r="A631" s="13" t="s">
        <v>2154</v>
      </c>
      <c r="B631" s="13" t="s">
        <v>2155</v>
      </c>
    </row>
    <row r="632" spans="1:2">
      <c r="A632" s="13" t="s">
        <v>2156</v>
      </c>
      <c r="B632" s="13" t="s">
        <v>2157</v>
      </c>
    </row>
    <row r="633" spans="1:2">
      <c r="A633" s="13" t="s">
        <v>2158</v>
      </c>
      <c r="B633" s="13" t="s">
        <v>2159</v>
      </c>
    </row>
    <row r="634" spans="1:2">
      <c r="A634" s="13" t="s">
        <v>2160</v>
      </c>
      <c r="B634" s="13" t="s">
        <v>2161</v>
      </c>
    </row>
    <row r="635" spans="1:2">
      <c r="A635" s="13" t="s">
        <v>2162</v>
      </c>
      <c r="B635" s="13" t="s">
        <v>2163</v>
      </c>
    </row>
    <row r="636" spans="1:2">
      <c r="A636" s="13" t="s">
        <v>2164</v>
      </c>
      <c r="B636" s="13" t="s">
        <v>2165</v>
      </c>
    </row>
    <row r="637" spans="1:2">
      <c r="A637" s="13" t="s">
        <v>2166</v>
      </c>
      <c r="B637" s="13" t="s">
        <v>2167</v>
      </c>
    </row>
    <row r="638" spans="1:2">
      <c r="A638" s="13" t="s">
        <v>2168</v>
      </c>
      <c r="B638" s="13" t="s">
        <v>2169</v>
      </c>
    </row>
    <row r="639" spans="1:2">
      <c r="A639" s="13" t="s">
        <v>2170</v>
      </c>
      <c r="B639" s="13" t="s">
        <v>2171</v>
      </c>
    </row>
    <row r="640" spans="1:2">
      <c r="A640" s="13" t="s">
        <v>2172</v>
      </c>
      <c r="B640" s="13" t="s">
        <v>2173</v>
      </c>
    </row>
    <row r="641" spans="1:2">
      <c r="A641" s="13" t="s">
        <v>2174</v>
      </c>
      <c r="B641" s="13" t="s">
        <v>2175</v>
      </c>
    </row>
    <row r="642" spans="1:2">
      <c r="A642" s="13" t="s">
        <v>2176</v>
      </c>
      <c r="B642" s="13" t="s">
        <v>2177</v>
      </c>
    </row>
    <row r="643" spans="1:2">
      <c r="A643" s="13" t="s">
        <v>2178</v>
      </c>
      <c r="B643" s="13" t="s">
        <v>2179</v>
      </c>
    </row>
    <row r="644" spans="1:2">
      <c r="A644" s="13" t="s">
        <v>2180</v>
      </c>
      <c r="B644" s="13" t="s">
        <v>2181</v>
      </c>
    </row>
    <row r="645" spans="1:2">
      <c r="A645" s="13" t="s">
        <v>2182</v>
      </c>
      <c r="B645" s="13" t="s">
        <v>2183</v>
      </c>
    </row>
    <row r="646" spans="1:2">
      <c r="A646" s="13" t="s">
        <v>2184</v>
      </c>
      <c r="B646" s="13" t="s">
        <v>2185</v>
      </c>
    </row>
    <row r="647" spans="1:2">
      <c r="A647" s="13" t="s">
        <v>2186</v>
      </c>
      <c r="B647" s="13" t="s">
        <v>2187</v>
      </c>
    </row>
    <row r="648" spans="1:2">
      <c r="A648" s="13" t="s">
        <v>2188</v>
      </c>
      <c r="B648" s="13" t="s">
        <v>2189</v>
      </c>
    </row>
    <row r="649" spans="1:2">
      <c r="A649" s="13" t="s">
        <v>2190</v>
      </c>
      <c r="B649" s="13" t="s">
        <v>2191</v>
      </c>
    </row>
    <row r="650" spans="1:2">
      <c r="A650" s="13" t="s">
        <v>2192</v>
      </c>
      <c r="B650" s="13" t="s">
        <v>2193</v>
      </c>
    </row>
    <row r="651" spans="1:2">
      <c r="A651" s="13" t="s">
        <v>2194</v>
      </c>
      <c r="B651" s="13" t="s">
        <v>2195</v>
      </c>
    </row>
    <row r="652" spans="1:2">
      <c r="A652" s="13" t="s">
        <v>2196</v>
      </c>
      <c r="B652" s="13" t="s">
        <v>2197</v>
      </c>
    </row>
    <row r="653" spans="1:2">
      <c r="A653" s="13" t="s">
        <v>2198</v>
      </c>
      <c r="B653" s="13" t="s">
        <v>2199</v>
      </c>
    </row>
    <row r="654" spans="1:2">
      <c r="A654" s="13" t="s">
        <v>2200</v>
      </c>
      <c r="B654" s="13" t="s">
        <v>2201</v>
      </c>
    </row>
    <row r="655" spans="1:2">
      <c r="A655" s="13" t="s">
        <v>2202</v>
      </c>
      <c r="B655" s="13" t="s">
        <v>2203</v>
      </c>
    </row>
    <row r="656" spans="1:2">
      <c r="A656" s="13" t="s">
        <v>2204</v>
      </c>
      <c r="B656" s="13" t="s">
        <v>2205</v>
      </c>
    </row>
    <row r="657" spans="1:2">
      <c r="A657" s="13" t="s">
        <v>2206</v>
      </c>
      <c r="B657" s="13" t="s">
        <v>2207</v>
      </c>
    </row>
    <row r="658" spans="1:2">
      <c r="A658" s="13" t="s">
        <v>2208</v>
      </c>
      <c r="B658" s="13" t="s">
        <v>2209</v>
      </c>
    </row>
    <row r="659" spans="1:2">
      <c r="A659" s="13" t="s">
        <v>2210</v>
      </c>
      <c r="B659" s="13" t="s">
        <v>2211</v>
      </c>
    </row>
    <row r="660" spans="1:2">
      <c r="A660" s="13" t="s">
        <v>2212</v>
      </c>
      <c r="B660" s="13" t="s">
        <v>2213</v>
      </c>
    </row>
    <row r="661" spans="1:2">
      <c r="A661" s="13" t="s">
        <v>2214</v>
      </c>
      <c r="B661" s="13" t="s">
        <v>2215</v>
      </c>
    </row>
    <row r="662" spans="1:2">
      <c r="A662" s="13" t="s">
        <v>2216</v>
      </c>
      <c r="B662" s="13" t="s">
        <v>2217</v>
      </c>
    </row>
    <row r="663" spans="1:2">
      <c r="A663" s="13" t="s">
        <v>2218</v>
      </c>
      <c r="B663" s="13" t="s">
        <v>2219</v>
      </c>
    </row>
    <row r="664" spans="1:2">
      <c r="A664" s="13" t="s">
        <v>2220</v>
      </c>
      <c r="B664" s="13" t="s">
        <v>2221</v>
      </c>
    </row>
    <row r="665" spans="1:2">
      <c r="A665" s="13" t="s">
        <v>2222</v>
      </c>
      <c r="B665" s="13" t="s">
        <v>2223</v>
      </c>
    </row>
    <row r="666" spans="1:2">
      <c r="A666" s="13" t="s">
        <v>2224</v>
      </c>
      <c r="B666" s="13" t="s">
        <v>2225</v>
      </c>
    </row>
    <row r="667" spans="1:2">
      <c r="A667" s="13" t="s">
        <v>2226</v>
      </c>
      <c r="B667" s="13" t="s">
        <v>2227</v>
      </c>
    </row>
    <row r="668" spans="1:2">
      <c r="A668" s="13" t="s">
        <v>2228</v>
      </c>
      <c r="B668" s="13" t="s">
        <v>2229</v>
      </c>
    </row>
    <row r="669" spans="1:2">
      <c r="A669" s="13" t="s">
        <v>2230</v>
      </c>
      <c r="B669" s="13" t="s">
        <v>2231</v>
      </c>
    </row>
    <row r="670" spans="1:2">
      <c r="A670" s="13" t="s">
        <v>2232</v>
      </c>
      <c r="B670" s="13" t="s">
        <v>2233</v>
      </c>
    </row>
    <row r="671" spans="1:2">
      <c r="A671" s="13" t="s">
        <v>2234</v>
      </c>
      <c r="B671" s="13" t="s">
        <v>2235</v>
      </c>
    </row>
    <row r="672" spans="1:2">
      <c r="A672" s="13" t="s">
        <v>2236</v>
      </c>
      <c r="B672" s="13" t="s">
        <v>2237</v>
      </c>
    </row>
    <row r="673" spans="1:2">
      <c r="A673" s="13" t="s">
        <v>2238</v>
      </c>
      <c r="B673" s="13" t="s">
        <v>2239</v>
      </c>
    </row>
    <row r="674" spans="1:2">
      <c r="A674" s="13" t="s">
        <v>2240</v>
      </c>
      <c r="B674" s="13" t="s">
        <v>2241</v>
      </c>
    </row>
    <row r="675" spans="1:2">
      <c r="A675" s="13" t="s">
        <v>2242</v>
      </c>
      <c r="B675" s="13" t="s">
        <v>2243</v>
      </c>
    </row>
    <row r="676" spans="1:2">
      <c r="A676" s="13" t="s">
        <v>2244</v>
      </c>
      <c r="B676" s="13" t="s">
        <v>2245</v>
      </c>
    </row>
    <row r="677" spans="1:2">
      <c r="A677" s="13" t="s">
        <v>2246</v>
      </c>
      <c r="B677" s="13" t="s">
        <v>2247</v>
      </c>
    </row>
    <row r="678" spans="1:2">
      <c r="A678" s="13" t="s">
        <v>2248</v>
      </c>
      <c r="B678" s="13" t="s">
        <v>2249</v>
      </c>
    </row>
    <row r="679" spans="1:2">
      <c r="A679" s="13" t="s">
        <v>2250</v>
      </c>
      <c r="B679" s="13" t="s">
        <v>2251</v>
      </c>
    </row>
    <row r="680" spans="1:2">
      <c r="A680" s="13" t="s">
        <v>2252</v>
      </c>
      <c r="B680" s="13" t="s">
        <v>2253</v>
      </c>
    </row>
    <row r="681" spans="1:2">
      <c r="A681" s="13" t="s">
        <v>2254</v>
      </c>
      <c r="B681" s="13" t="s">
        <v>2255</v>
      </c>
    </row>
    <row r="682" spans="1:2">
      <c r="A682" s="13" t="s">
        <v>2256</v>
      </c>
      <c r="B682" s="13" t="s">
        <v>2257</v>
      </c>
    </row>
    <row r="683" spans="1:2">
      <c r="A683" s="13" t="s">
        <v>2258</v>
      </c>
      <c r="B683" s="13" t="s">
        <v>2259</v>
      </c>
    </row>
    <row r="684" spans="1:2">
      <c r="A684" s="13" t="s">
        <v>2260</v>
      </c>
      <c r="B684" s="13" t="s">
        <v>2261</v>
      </c>
    </row>
    <row r="685" spans="1:2">
      <c r="A685" s="13" t="s">
        <v>2262</v>
      </c>
      <c r="B685" s="13" t="s">
        <v>2263</v>
      </c>
    </row>
    <row r="686" spans="1:2">
      <c r="A686" s="13" t="s">
        <v>2264</v>
      </c>
      <c r="B686" s="13" t="s">
        <v>2265</v>
      </c>
    </row>
    <row r="687" spans="1:2">
      <c r="A687" s="13" t="s">
        <v>2266</v>
      </c>
      <c r="B687" s="13" t="s">
        <v>2267</v>
      </c>
    </row>
    <row r="688" spans="1:2">
      <c r="A688" s="13" t="s">
        <v>2268</v>
      </c>
      <c r="B688" s="13" t="s">
        <v>2269</v>
      </c>
    </row>
    <row r="689" spans="1:2">
      <c r="A689" s="13" t="s">
        <v>2270</v>
      </c>
      <c r="B689" s="13" t="s">
        <v>2271</v>
      </c>
    </row>
    <row r="690" spans="1:2">
      <c r="A690" s="13" t="s">
        <v>2272</v>
      </c>
      <c r="B690" s="13" t="s">
        <v>2273</v>
      </c>
    </row>
    <row r="691" spans="1:2">
      <c r="A691" s="13" t="s">
        <v>2274</v>
      </c>
      <c r="B691" s="13" t="s">
        <v>2275</v>
      </c>
    </row>
    <row r="692" spans="1:2">
      <c r="A692" s="13" t="s">
        <v>2276</v>
      </c>
      <c r="B692" s="13" t="s">
        <v>2277</v>
      </c>
    </row>
    <row r="693" spans="1:2">
      <c r="A693" s="13" t="s">
        <v>2278</v>
      </c>
      <c r="B693" s="13" t="s">
        <v>2279</v>
      </c>
    </row>
    <row r="694" spans="1:2">
      <c r="A694" s="13" t="s">
        <v>2280</v>
      </c>
      <c r="B694" s="13" t="s">
        <v>2281</v>
      </c>
    </row>
    <row r="695" spans="1:2">
      <c r="A695" s="13" t="s">
        <v>2282</v>
      </c>
      <c r="B695" s="13" t="s">
        <v>2283</v>
      </c>
    </row>
    <row r="696" spans="1:2">
      <c r="A696" s="13" t="s">
        <v>2284</v>
      </c>
      <c r="B696" s="13" t="s">
        <v>2285</v>
      </c>
    </row>
    <row r="697" spans="1:2">
      <c r="A697" s="13" t="s">
        <v>2286</v>
      </c>
      <c r="B697" s="13" t="s">
        <v>2287</v>
      </c>
    </row>
    <row r="698" spans="1:2">
      <c r="A698" s="13" t="s">
        <v>2288</v>
      </c>
      <c r="B698" s="13" t="s">
        <v>2289</v>
      </c>
    </row>
    <row r="699" spans="1:2">
      <c r="A699" s="13" t="s">
        <v>2290</v>
      </c>
      <c r="B699" s="13" t="s">
        <v>2291</v>
      </c>
    </row>
    <row r="700" spans="1:2">
      <c r="A700" s="13" t="s">
        <v>2292</v>
      </c>
      <c r="B700" s="13" t="s">
        <v>2293</v>
      </c>
    </row>
    <row r="701" spans="1:2">
      <c r="A701" s="13" t="s">
        <v>2294</v>
      </c>
      <c r="B701" s="13" t="s">
        <v>2295</v>
      </c>
    </row>
    <row r="702" spans="1:2">
      <c r="A702" s="13" t="s">
        <v>2296</v>
      </c>
      <c r="B702" s="13" t="s">
        <v>2297</v>
      </c>
    </row>
    <row r="703" spans="1:2">
      <c r="A703" s="13" t="s">
        <v>2298</v>
      </c>
      <c r="B703" s="13" t="s">
        <v>2299</v>
      </c>
    </row>
    <row r="704" spans="1:2">
      <c r="A704" s="13" t="s">
        <v>2300</v>
      </c>
      <c r="B704" s="13" t="s">
        <v>2301</v>
      </c>
    </row>
    <row r="705" spans="1:2">
      <c r="A705" s="13" t="s">
        <v>2302</v>
      </c>
      <c r="B705" s="13" t="s">
        <v>2303</v>
      </c>
    </row>
    <row r="706" spans="1:2">
      <c r="A706" s="13" t="s">
        <v>2304</v>
      </c>
      <c r="B706" s="13" t="s">
        <v>2305</v>
      </c>
    </row>
    <row r="707" spans="1:2">
      <c r="A707" s="13" t="s">
        <v>2306</v>
      </c>
      <c r="B707" s="13" t="s">
        <v>2307</v>
      </c>
    </row>
    <row r="708" spans="1:2">
      <c r="A708" s="13" t="s">
        <v>2308</v>
      </c>
      <c r="B708" s="13" t="s">
        <v>2309</v>
      </c>
    </row>
    <row r="709" spans="1:2">
      <c r="A709" s="13" t="s">
        <v>2310</v>
      </c>
      <c r="B709" s="13" t="s">
        <v>2311</v>
      </c>
    </row>
    <row r="710" spans="1:2">
      <c r="A710" s="13" t="s">
        <v>2312</v>
      </c>
      <c r="B710" s="13" t="s">
        <v>2313</v>
      </c>
    </row>
    <row r="711" spans="1:2">
      <c r="A711" s="13" t="s">
        <v>2314</v>
      </c>
      <c r="B711" s="13" t="s">
        <v>2315</v>
      </c>
    </row>
    <row r="712" spans="1:2">
      <c r="A712" s="13" t="s">
        <v>2316</v>
      </c>
      <c r="B712" s="13" t="s">
        <v>2317</v>
      </c>
    </row>
    <row r="713" spans="1:2">
      <c r="A713" s="13" t="s">
        <v>2318</v>
      </c>
      <c r="B713" s="13" t="s">
        <v>2319</v>
      </c>
    </row>
    <row r="714" spans="1:2">
      <c r="A714" s="13" t="s">
        <v>2320</v>
      </c>
      <c r="B714" s="13" t="s">
        <v>2321</v>
      </c>
    </row>
    <row r="715" spans="1:2">
      <c r="A715" s="13" t="s">
        <v>2322</v>
      </c>
      <c r="B715" s="13" t="s">
        <v>2323</v>
      </c>
    </row>
    <row r="716" spans="1:2">
      <c r="A716" s="13" t="s">
        <v>2324</v>
      </c>
      <c r="B716" s="13" t="s">
        <v>2325</v>
      </c>
    </row>
    <row r="717" spans="1:2">
      <c r="A717" s="13" t="s">
        <v>2326</v>
      </c>
      <c r="B717" s="13" t="s">
        <v>2327</v>
      </c>
    </row>
    <row r="718" spans="1:2">
      <c r="A718" s="13" t="s">
        <v>2328</v>
      </c>
      <c r="B718" s="13" t="s">
        <v>2329</v>
      </c>
    </row>
    <row r="719" spans="1:2">
      <c r="A719" s="13" t="s">
        <v>2330</v>
      </c>
      <c r="B719" s="13" t="s">
        <v>2331</v>
      </c>
    </row>
    <row r="720" spans="1:2">
      <c r="A720" s="13" t="s">
        <v>2332</v>
      </c>
      <c r="B720" s="13" t="s">
        <v>2333</v>
      </c>
    </row>
    <row r="721" spans="1:2">
      <c r="A721" s="13" t="s">
        <v>2334</v>
      </c>
      <c r="B721" s="13" t="s">
        <v>2335</v>
      </c>
    </row>
    <row r="722" spans="1:2">
      <c r="A722" s="13" t="s">
        <v>2336</v>
      </c>
      <c r="B722" s="13" t="s">
        <v>2337</v>
      </c>
    </row>
    <row r="723" spans="1:2">
      <c r="A723" s="13" t="s">
        <v>2338</v>
      </c>
      <c r="B723" s="13" t="s">
        <v>2339</v>
      </c>
    </row>
    <row r="724" spans="1:2">
      <c r="A724" s="13" t="s">
        <v>2340</v>
      </c>
      <c r="B724" s="13" t="s">
        <v>2341</v>
      </c>
    </row>
    <row r="725" spans="1:2">
      <c r="A725" s="13" t="s">
        <v>2342</v>
      </c>
      <c r="B725" s="13" t="s">
        <v>2343</v>
      </c>
    </row>
    <row r="726" spans="1:2">
      <c r="A726" s="13" t="s">
        <v>2344</v>
      </c>
      <c r="B726" s="13" t="s">
        <v>2345</v>
      </c>
    </row>
    <row r="727" spans="1:2">
      <c r="A727" s="13" t="s">
        <v>2346</v>
      </c>
      <c r="B727" s="13" t="s">
        <v>2347</v>
      </c>
    </row>
    <row r="728" spans="1:2">
      <c r="A728" s="13" t="s">
        <v>2348</v>
      </c>
      <c r="B728" s="13" t="s">
        <v>2349</v>
      </c>
    </row>
    <row r="729" spans="1:2">
      <c r="A729" s="13" t="s">
        <v>2350</v>
      </c>
      <c r="B729" s="13" t="s">
        <v>2351</v>
      </c>
    </row>
    <row r="730" spans="1:2">
      <c r="A730" s="13" t="s">
        <v>2352</v>
      </c>
      <c r="B730" s="13" t="s">
        <v>2353</v>
      </c>
    </row>
    <row r="731" spans="1:2">
      <c r="A731" s="13" t="s">
        <v>2354</v>
      </c>
      <c r="B731" s="13" t="s">
        <v>2355</v>
      </c>
    </row>
    <row r="732" spans="1:2">
      <c r="A732" s="13" t="s">
        <v>2356</v>
      </c>
      <c r="B732" s="13" t="s">
        <v>2357</v>
      </c>
    </row>
    <row r="733" spans="1:2">
      <c r="A733" s="13" t="s">
        <v>2358</v>
      </c>
      <c r="B733" s="13" t="s">
        <v>2359</v>
      </c>
    </row>
    <row r="734" spans="1:2">
      <c r="A734" s="13" t="s">
        <v>2360</v>
      </c>
      <c r="B734" s="13" t="s">
        <v>2361</v>
      </c>
    </row>
    <row r="735" spans="1:2">
      <c r="A735" s="13" t="s">
        <v>2362</v>
      </c>
      <c r="B735" s="13" t="s">
        <v>2363</v>
      </c>
    </row>
    <row r="736" spans="1:2">
      <c r="A736" s="13" t="s">
        <v>2364</v>
      </c>
      <c r="B736" s="13" t="s">
        <v>2365</v>
      </c>
    </row>
    <row r="737" spans="1:2">
      <c r="A737" s="13" t="s">
        <v>2366</v>
      </c>
      <c r="B737" s="13" t="s">
        <v>2367</v>
      </c>
    </row>
    <row r="738" spans="1:2">
      <c r="A738" s="13" t="s">
        <v>2368</v>
      </c>
      <c r="B738" s="13" t="s">
        <v>2369</v>
      </c>
    </row>
    <row r="739" spans="1:2">
      <c r="A739" s="13" t="s">
        <v>2370</v>
      </c>
      <c r="B739" s="13" t="s">
        <v>2371</v>
      </c>
    </row>
    <row r="740" spans="1:2">
      <c r="A740" s="13" t="s">
        <v>2372</v>
      </c>
      <c r="B740" s="13" t="s">
        <v>2373</v>
      </c>
    </row>
    <row r="741" spans="1:2">
      <c r="A741" s="13" t="s">
        <v>2374</v>
      </c>
      <c r="B741" s="13" t="s">
        <v>2375</v>
      </c>
    </row>
    <row r="742" spans="1:2">
      <c r="A742" s="13" t="s">
        <v>2376</v>
      </c>
      <c r="B742" s="13" t="s">
        <v>2377</v>
      </c>
    </row>
    <row r="743" spans="1:2">
      <c r="A743" s="13" t="s">
        <v>2378</v>
      </c>
      <c r="B743" s="13" t="s">
        <v>2379</v>
      </c>
    </row>
    <row r="744" spans="1:2">
      <c r="A744" s="13" t="s">
        <v>2380</v>
      </c>
      <c r="B744" s="13" t="s">
        <v>2381</v>
      </c>
    </row>
    <row r="745" spans="1:2">
      <c r="A745" s="13" t="s">
        <v>2382</v>
      </c>
      <c r="B745" s="13" t="s">
        <v>2383</v>
      </c>
    </row>
    <row r="746" spans="1:2">
      <c r="A746" s="13" t="s">
        <v>2384</v>
      </c>
      <c r="B746" s="13" t="s">
        <v>2385</v>
      </c>
    </row>
    <row r="747" spans="1:2">
      <c r="A747" s="13" t="s">
        <v>2386</v>
      </c>
      <c r="B747" s="13" t="s">
        <v>2387</v>
      </c>
    </row>
    <row r="748" spans="1:2">
      <c r="A748" s="13" t="s">
        <v>2388</v>
      </c>
      <c r="B748" s="13" t="s">
        <v>2389</v>
      </c>
    </row>
    <row r="749" spans="1:2">
      <c r="A749" s="13" t="s">
        <v>2390</v>
      </c>
      <c r="B749" s="13" t="s">
        <v>2391</v>
      </c>
    </row>
    <row r="750" spans="1:2">
      <c r="A750" s="13" t="s">
        <v>2392</v>
      </c>
      <c r="B750" s="13" t="s">
        <v>2393</v>
      </c>
    </row>
    <row r="751" spans="1:2">
      <c r="A751" s="13" t="s">
        <v>2394</v>
      </c>
      <c r="B751" s="13" t="s">
        <v>2395</v>
      </c>
    </row>
    <row r="752" spans="1:2">
      <c r="A752" s="13" t="s">
        <v>2396</v>
      </c>
      <c r="B752" s="13" t="s">
        <v>2397</v>
      </c>
    </row>
    <row r="753" spans="1:2">
      <c r="A753" s="13" t="s">
        <v>2398</v>
      </c>
      <c r="B753" s="13" t="s">
        <v>2399</v>
      </c>
    </row>
    <row r="754" spans="1:2">
      <c r="A754" s="13" t="s">
        <v>2400</v>
      </c>
      <c r="B754" s="13" t="s">
        <v>2401</v>
      </c>
    </row>
    <row r="755" spans="1:2">
      <c r="A755" s="13" t="s">
        <v>2402</v>
      </c>
      <c r="B755" s="13" t="s">
        <v>2403</v>
      </c>
    </row>
    <row r="756" spans="1:2">
      <c r="A756" s="13" t="s">
        <v>2404</v>
      </c>
      <c r="B756" s="13" t="s">
        <v>2405</v>
      </c>
    </row>
    <row r="757" spans="1:2">
      <c r="A757" s="13" t="s">
        <v>2406</v>
      </c>
      <c r="B757" s="13" t="s">
        <v>2407</v>
      </c>
    </row>
    <row r="758" spans="1:2">
      <c r="A758" s="13" t="s">
        <v>2408</v>
      </c>
      <c r="B758" s="13" t="s">
        <v>2409</v>
      </c>
    </row>
    <row r="759" spans="1:2">
      <c r="A759" s="13" t="s">
        <v>2410</v>
      </c>
      <c r="B759" s="13" t="s">
        <v>2411</v>
      </c>
    </row>
    <row r="760" spans="1:2">
      <c r="A760" s="13" t="s">
        <v>2412</v>
      </c>
      <c r="B760" s="13" t="s">
        <v>2413</v>
      </c>
    </row>
    <row r="761" spans="1:2">
      <c r="A761" s="13" t="s">
        <v>2414</v>
      </c>
      <c r="B761" s="13" t="s">
        <v>2415</v>
      </c>
    </row>
    <row r="762" spans="1:2">
      <c r="A762" s="13" t="s">
        <v>2416</v>
      </c>
      <c r="B762" s="13" t="s">
        <v>2417</v>
      </c>
    </row>
    <row r="763" spans="1:2">
      <c r="A763" s="13" t="s">
        <v>2418</v>
      </c>
      <c r="B763" s="13" t="s">
        <v>2419</v>
      </c>
    </row>
    <row r="764" spans="1:2">
      <c r="A764" s="13" t="s">
        <v>2420</v>
      </c>
      <c r="B764" s="13" t="s">
        <v>2421</v>
      </c>
    </row>
    <row r="765" spans="1:2">
      <c r="A765" s="13" t="s">
        <v>2422</v>
      </c>
      <c r="B765" s="13" t="s">
        <v>2423</v>
      </c>
    </row>
    <row r="766" spans="1:2">
      <c r="A766" s="13" t="s">
        <v>2424</v>
      </c>
      <c r="B766" s="13" t="s">
        <v>2425</v>
      </c>
    </row>
    <row r="767" spans="1:2">
      <c r="A767" s="13" t="s">
        <v>2426</v>
      </c>
      <c r="B767" s="13" t="s">
        <v>2427</v>
      </c>
    </row>
    <row r="768" spans="1:2">
      <c r="A768" s="13" t="s">
        <v>2428</v>
      </c>
      <c r="B768" s="13" t="s">
        <v>2429</v>
      </c>
    </row>
    <row r="769" spans="1:2">
      <c r="A769" s="13" t="s">
        <v>2430</v>
      </c>
      <c r="B769" s="13" t="s">
        <v>1561</v>
      </c>
    </row>
    <row r="770" spans="1:2">
      <c r="A770" s="13" t="s">
        <v>2431</v>
      </c>
      <c r="B770" s="13" t="s">
        <v>2432</v>
      </c>
    </row>
    <row r="771" spans="1:2">
      <c r="A771" s="13" t="s">
        <v>2433</v>
      </c>
      <c r="B771" s="13" t="s">
        <v>2434</v>
      </c>
    </row>
    <row r="772" spans="1:2">
      <c r="A772" s="13" t="s">
        <v>2435</v>
      </c>
      <c r="B772" s="13" t="s">
        <v>2436</v>
      </c>
    </row>
    <row r="773" spans="1:2">
      <c r="A773" s="13" t="s">
        <v>2437</v>
      </c>
      <c r="B773" s="13" t="s">
        <v>2438</v>
      </c>
    </row>
    <row r="774" spans="1:2">
      <c r="A774" s="13" t="s">
        <v>2439</v>
      </c>
      <c r="B774" s="13" t="s">
        <v>2440</v>
      </c>
    </row>
    <row r="775" spans="1:2">
      <c r="A775" s="13" t="s">
        <v>2441</v>
      </c>
      <c r="B775" s="13" t="s">
        <v>2442</v>
      </c>
    </row>
    <row r="776" spans="1:2">
      <c r="A776" s="13" t="s">
        <v>2443</v>
      </c>
      <c r="B776" s="13" t="s">
        <v>2444</v>
      </c>
    </row>
    <row r="777" spans="1:2">
      <c r="A777" s="13" t="s">
        <v>2445</v>
      </c>
      <c r="B777" s="13" t="s">
        <v>2446</v>
      </c>
    </row>
    <row r="778" spans="1:2">
      <c r="A778" s="13" t="s">
        <v>2447</v>
      </c>
      <c r="B778" s="13" t="s">
        <v>2448</v>
      </c>
    </row>
    <row r="779" spans="1:2">
      <c r="A779" s="13" t="s">
        <v>2449</v>
      </c>
      <c r="B779" s="13" t="s">
        <v>2450</v>
      </c>
    </row>
    <row r="780" spans="1:2">
      <c r="A780" s="13" t="s">
        <v>2451</v>
      </c>
      <c r="B780" s="13" t="s">
        <v>2452</v>
      </c>
    </row>
    <row r="781" spans="1:2">
      <c r="A781" s="13" t="s">
        <v>2453</v>
      </c>
      <c r="B781" s="13" t="s">
        <v>2454</v>
      </c>
    </row>
    <row r="782" spans="1:2">
      <c r="A782" s="13" t="s">
        <v>2455</v>
      </c>
      <c r="B782" s="13" t="s">
        <v>2456</v>
      </c>
    </row>
    <row r="783" spans="1:2">
      <c r="A783" s="13" t="s">
        <v>2457</v>
      </c>
      <c r="B783" s="13" t="s">
        <v>2458</v>
      </c>
    </row>
    <row r="784" spans="1:2">
      <c r="A784" s="13" t="s">
        <v>2459</v>
      </c>
      <c r="B784" s="13" t="s">
        <v>2460</v>
      </c>
    </row>
    <row r="785" spans="1:2">
      <c r="A785" s="13" t="s">
        <v>2461</v>
      </c>
      <c r="B785" s="13" t="s">
        <v>2462</v>
      </c>
    </row>
    <row r="786" spans="1:2">
      <c r="A786" s="13" t="s">
        <v>2463</v>
      </c>
      <c r="B786" s="13" t="s">
        <v>2464</v>
      </c>
    </row>
    <row r="787" spans="1:2">
      <c r="A787" s="13" t="s">
        <v>2465</v>
      </c>
      <c r="B787" s="13" t="s">
        <v>2466</v>
      </c>
    </row>
    <row r="788" spans="1:2">
      <c r="A788" s="13" t="s">
        <v>2467</v>
      </c>
      <c r="B788" s="13" t="s">
        <v>2468</v>
      </c>
    </row>
    <row r="789" spans="1:2">
      <c r="A789" s="13" t="s">
        <v>2469</v>
      </c>
      <c r="B789" s="13" t="s">
        <v>2470</v>
      </c>
    </row>
    <row r="790" spans="1:2">
      <c r="A790" s="13" t="s">
        <v>2471</v>
      </c>
      <c r="B790" s="13" t="s">
        <v>2472</v>
      </c>
    </row>
    <row r="791" spans="1:2">
      <c r="A791" s="13" t="s">
        <v>2473</v>
      </c>
      <c r="B791" s="13" t="s">
        <v>2474</v>
      </c>
    </row>
    <row r="792" spans="1:2">
      <c r="A792" s="13" t="s">
        <v>2475</v>
      </c>
      <c r="B792" s="13" t="s">
        <v>2476</v>
      </c>
    </row>
    <row r="793" spans="1:2">
      <c r="A793" s="13" t="s">
        <v>2477</v>
      </c>
      <c r="B793" s="13" t="s">
        <v>2478</v>
      </c>
    </row>
    <row r="794" spans="1:2">
      <c r="A794" s="13" t="s">
        <v>2479</v>
      </c>
      <c r="B794" s="13" t="s">
        <v>2480</v>
      </c>
    </row>
    <row r="795" spans="1:2">
      <c r="A795" s="13" t="s">
        <v>2481</v>
      </c>
      <c r="B795" s="13" t="s">
        <v>2482</v>
      </c>
    </row>
    <row r="796" spans="1:2">
      <c r="A796" s="13" t="s">
        <v>2483</v>
      </c>
      <c r="B796" s="13" t="s">
        <v>2484</v>
      </c>
    </row>
    <row r="797" spans="1:2">
      <c r="A797" s="13" t="s">
        <v>2485</v>
      </c>
      <c r="B797" s="13" t="s">
        <v>2486</v>
      </c>
    </row>
    <row r="798" spans="1:2">
      <c r="A798" s="13" t="s">
        <v>2487</v>
      </c>
      <c r="B798" s="13" t="s">
        <v>2488</v>
      </c>
    </row>
    <row r="799" spans="1:2">
      <c r="A799" s="13" t="s">
        <v>2489</v>
      </c>
      <c r="B799" s="13" t="s">
        <v>1227</v>
      </c>
    </row>
    <row r="800" spans="1:2">
      <c r="A800" s="13" t="s">
        <v>2490</v>
      </c>
      <c r="B800" s="13" t="s">
        <v>2491</v>
      </c>
    </row>
    <row r="801" spans="1:2">
      <c r="A801" s="13" t="s">
        <v>2492</v>
      </c>
      <c r="B801" s="13" t="s">
        <v>2493</v>
      </c>
    </row>
    <row r="802" spans="1:2">
      <c r="A802" s="13" t="s">
        <v>2494</v>
      </c>
      <c r="B802" s="13" t="s">
        <v>2495</v>
      </c>
    </row>
    <row r="803" spans="1:2">
      <c r="A803" s="13" t="s">
        <v>2496</v>
      </c>
      <c r="B803" s="13" t="s">
        <v>2497</v>
      </c>
    </row>
    <row r="804" spans="1:2">
      <c r="A804" s="13" t="s">
        <v>2498</v>
      </c>
      <c r="B804" s="13" t="s">
        <v>2499</v>
      </c>
    </row>
    <row r="805" spans="1:2">
      <c r="A805" s="13" t="s">
        <v>2500</v>
      </c>
      <c r="B805" s="13" t="s">
        <v>2501</v>
      </c>
    </row>
    <row r="806" spans="1:2">
      <c r="A806" s="13" t="s">
        <v>2502</v>
      </c>
      <c r="B806" s="13" t="s">
        <v>2503</v>
      </c>
    </row>
    <row r="807" spans="1:2">
      <c r="A807" s="13" t="s">
        <v>2504</v>
      </c>
      <c r="B807" s="13" t="s">
        <v>2505</v>
      </c>
    </row>
    <row r="808" spans="1:2">
      <c r="A808" s="13" t="s">
        <v>2506</v>
      </c>
      <c r="B808" s="13" t="s">
        <v>2507</v>
      </c>
    </row>
    <row r="809" spans="1:2">
      <c r="A809" s="13" t="s">
        <v>2508</v>
      </c>
      <c r="B809" s="13" t="s">
        <v>2509</v>
      </c>
    </row>
    <row r="810" spans="1:2">
      <c r="A810" s="13" t="s">
        <v>2510</v>
      </c>
      <c r="B810" s="13" t="s">
        <v>2511</v>
      </c>
    </row>
    <row r="811" spans="1:2">
      <c r="A811" s="13" t="s">
        <v>2512</v>
      </c>
      <c r="B811" s="13" t="s">
        <v>2513</v>
      </c>
    </row>
    <row r="812" spans="1:2">
      <c r="A812" s="13" t="s">
        <v>2514</v>
      </c>
      <c r="B812" s="13" t="s">
        <v>2515</v>
      </c>
    </row>
    <row r="813" spans="1:2">
      <c r="A813" s="13" t="s">
        <v>2516</v>
      </c>
      <c r="B813" s="13" t="s">
        <v>2517</v>
      </c>
    </row>
    <row r="814" spans="1:2">
      <c r="A814" s="13" t="s">
        <v>2518</v>
      </c>
      <c r="B814" s="13" t="s">
        <v>2519</v>
      </c>
    </row>
    <row r="815" spans="1:2">
      <c r="A815" s="13" t="s">
        <v>2520</v>
      </c>
      <c r="B815" s="13" t="s">
        <v>2521</v>
      </c>
    </row>
    <row r="816" spans="1:2">
      <c r="A816" s="13" t="s">
        <v>2522</v>
      </c>
      <c r="B816" s="13" t="s">
        <v>2523</v>
      </c>
    </row>
    <row r="817" spans="1:2">
      <c r="A817" s="13" t="s">
        <v>2524</v>
      </c>
      <c r="B817" s="13" t="s">
        <v>2525</v>
      </c>
    </row>
    <row r="818" spans="1:2">
      <c r="A818" s="13" t="s">
        <v>2526</v>
      </c>
      <c r="B818" s="13" t="s">
        <v>2527</v>
      </c>
    </row>
    <row r="819" spans="1:2">
      <c r="A819" s="13" t="s">
        <v>2528</v>
      </c>
      <c r="B819" s="13" t="s">
        <v>2529</v>
      </c>
    </row>
    <row r="820" spans="1:2">
      <c r="A820" s="13" t="s">
        <v>2530</v>
      </c>
      <c r="B820" s="13" t="s">
        <v>2531</v>
      </c>
    </row>
    <row r="821" spans="1:2">
      <c r="A821" s="13" t="s">
        <v>2532</v>
      </c>
      <c r="B821" s="13" t="s">
        <v>2533</v>
      </c>
    </row>
    <row r="822" spans="1:2">
      <c r="A822" s="13" t="s">
        <v>2534</v>
      </c>
      <c r="B822" s="13" t="s">
        <v>1335</v>
      </c>
    </row>
    <row r="823" spans="1:2">
      <c r="A823" s="13" t="s">
        <v>2535</v>
      </c>
      <c r="B823" s="13" t="s">
        <v>2536</v>
      </c>
    </row>
    <row r="824" spans="1:2">
      <c r="A824" s="13" t="s">
        <v>2537</v>
      </c>
      <c r="B824" s="13" t="s">
        <v>2538</v>
      </c>
    </row>
    <row r="825" spans="1:2">
      <c r="A825" s="13" t="s">
        <v>2539</v>
      </c>
      <c r="B825" s="13" t="s">
        <v>2540</v>
      </c>
    </row>
    <row r="826" spans="1:2">
      <c r="A826" s="13" t="s">
        <v>2541</v>
      </c>
      <c r="B826" s="13" t="s">
        <v>2542</v>
      </c>
    </row>
    <row r="827" spans="1:2">
      <c r="A827" s="13" t="s">
        <v>2543</v>
      </c>
      <c r="B827" s="13" t="s">
        <v>2544</v>
      </c>
    </row>
    <row r="828" spans="1:2">
      <c r="A828" s="13" t="s">
        <v>2545</v>
      </c>
      <c r="B828" s="13" t="s">
        <v>2546</v>
      </c>
    </row>
    <row r="829" spans="1:2">
      <c r="A829" s="13" t="s">
        <v>2547</v>
      </c>
      <c r="B829" s="13" t="s">
        <v>2548</v>
      </c>
    </row>
    <row r="830" spans="1:2">
      <c r="A830" s="13" t="s">
        <v>2549</v>
      </c>
      <c r="B830" s="13" t="s">
        <v>2550</v>
      </c>
    </row>
    <row r="831" spans="1:2">
      <c r="A831" s="13" t="s">
        <v>2551</v>
      </c>
      <c r="B831" s="13" t="s">
        <v>2552</v>
      </c>
    </row>
    <row r="832" spans="1:2">
      <c r="A832" s="13" t="s">
        <v>2553</v>
      </c>
      <c r="B832" s="13" t="s">
        <v>2554</v>
      </c>
    </row>
    <row r="833" spans="1:2">
      <c r="A833" s="13" t="s">
        <v>2555</v>
      </c>
      <c r="B833" s="13" t="s">
        <v>2556</v>
      </c>
    </row>
    <row r="834" spans="1:2">
      <c r="A834" s="13" t="s">
        <v>2557</v>
      </c>
      <c r="B834" s="13" t="s">
        <v>2558</v>
      </c>
    </row>
    <row r="835" spans="1:2">
      <c r="A835" s="13" t="s">
        <v>2559</v>
      </c>
      <c r="B835" s="13" t="s">
        <v>2560</v>
      </c>
    </row>
    <row r="836" spans="1:2">
      <c r="A836" s="13" t="s">
        <v>2561</v>
      </c>
      <c r="B836" s="13" t="s">
        <v>2562</v>
      </c>
    </row>
    <row r="837" spans="1:2">
      <c r="A837" s="13" t="s">
        <v>2563</v>
      </c>
      <c r="B837" s="13" t="s">
        <v>2564</v>
      </c>
    </row>
    <row r="838" spans="1:2">
      <c r="A838" s="13" t="s">
        <v>2565</v>
      </c>
      <c r="B838" s="13" t="s">
        <v>2566</v>
      </c>
    </row>
    <row r="839" spans="1:2">
      <c r="A839" s="13" t="s">
        <v>2567</v>
      </c>
      <c r="B839" s="13" t="s">
        <v>2568</v>
      </c>
    </row>
    <row r="840" spans="1:2">
      <c r="A840" s="13" t="s">
        <v>2569</v>
      </c>
      <c r="B840" s="13" t="s">
        <v>2570</v>
      </c>
    </row>
    <row r="841" spans="1:2">
      <c r="A841" s="13" t="s">
        <v>2571</v>
      </c>
      <c r="B841" s="13" t="s">
        <v>2572</v>
      </c>
    </row>
    <row r="842" spans="1:2">
      <c r="A842" s="13" t="s">
        <v>2573</v>
      </c>
      <c r="B842" s="13" t="s">
        <v>2574</v>
      </c>
    </row>
    <row r="843" spans="1:2">
      <c r="A843" s="13" t="s">
        <v>2575</v>
      </c>
      <c r="B843" s="13" t="s">
        <v>2576</v>
      </c>
    </row>
    <row r="844" spans="1:2">
      <c r="A844" s="13" t="s">
        <v>2577</v>
      </c>
      <c r="B844" s="13" t="s">
        <v>2578</v>
      </c>
    </row>
    <row r="845" spans="1:2">
      <c r="A845" s="13" t="s">
        <v>2579</v>
      </c>
      <c r="B845" s="13" t="s">
        <v>2580</v>
      </c>
    </row>
    <row r="846" spans="1:2">
      <c r="A846" s="13" t="s">
        <v>2581</v>
      </c>
      <c r="B846" s="13" t="s">
        <v>2582</v>
      </c>
    </row>
    <row r="847" spans="1:2">
      <c r="A847" s="13" t="s">
        <v>2583</v>
      </c>
      <c r="B847" s="13" t="s">
        <v>2584</v>
      </c>
    </row>
    <row r="848" spans="1:2">
      <c r="A848" s="13" t="s">
        <v>2585</v>
      </c>
      <c r="B848" s="13" t="s">
        <v>2586</v>
      </c>
    </row>
    <row r="849" spans="1:2">
      <c r="A849" s="13" t="s">
        <v>2587</v>
      </c>
      <c r="B849" s="13" t="s">
        <v>2588</v>
      </c>
    </row>
    <row r="850" spans="1:2">
      <c r="A850" s="13" t="s">
        <v>2589</v>
      </c>
      <c r="B850" s="13" t="s">
        <v>2590</v>
      </c>
    </row>
    <row r="851" spans="1:2">
      <c r="A851" s="13" t="s">
        <v>2591</v>
      </c>
      <c r="B851" s="13" t="s">
        <v>2592</v>
      </c>
    </row>
    <row r="852" spans="1:2">
      <c r="A852" s="13" t="s">
        <v>2593</v>
      </c>
      <c r="B852" s="13" t="s">
        <v>2594</v>
      </c>
    </row>
    <row r="853" spans="1:2">
      <c r="A853" s="13" t="s">
        <v>2595</v>
      </c>
      <c r="B853" s="13" t="s">
        <v>2596</v>
      </c>
    </row>
    <row r="854" spans="1:2">
      <c r="A854" s="13" t="s">
        <v>2597</v>
      </c>
      <c r="B854" s="13" t="s">
        <v>1885</v>
      </c>
    </row>
    <row r="855" spans="1:2">
      <c r="A855" s="13" t="s">
        <v>2598</v>
      </c>
      <c r="B855" s="13" t="s">
        <v>2599</v>
      </c>
    </row>
    <row r="856" spans="1:2">
      <c r="A856" s="13" t="s">
        <v>2600</v>
      </c>
      <c r="B856" s="13" t="s">
        <v>2601</v>
      </c>
    </row>
    <row r="857" spans="1:2">
      <c r="A857" s="13" t="s">
        <v>2602</v>
      </c>
      <c r="B857" s="13" t="s">
        <v>2603</v>
      </c>
    </row>
    <row r="858" spans="1:2">
      <c r="A858" s="13" t="s">
        <v>2604</v>
      </c>
      <c r="B858" s="13" t="s">
        <v>2605</v>
      </c>
    </row>
    <row r="859" spans="1:2">
      <c r="A859" s="13" t="s">
        <v>2606</v>
      </c>
      <c r="B859" s="13" t="s">
        <v>2607</v>
      </c>
    </row>
    <row r="860" spans="1:2">
      <c r="A860" s="13" t="s">
        <v>2608</v>
      </c>
      <c r="B860" s="13" t="s">
        <v>2609</v>
      </c>
    </row>
    <row r="861" spans="1:2">
      <c r="A861" s="13" t="s">
        <v>2610</v>
      </c>
      <c r="B861" s="13" t="s">
        <v>2611</v>
      </c>
    </row>
    <row r="862" spans="1:2">
      <c r="A862" s="13" t="s">
        <v>2612</v>
      </c>
      <c r="B862" s="13" t="s">
        <v>2613</v>
      </c>
    </row>
    <row r="863" spans="1:2">
      <c r="A863" s="13" t="s">
        <v>2614</v>
      </c>
      <c r="B863" s="13" t="s">
        <v>2615</v>
      </c>
    </row>
    <row r="864" spans="1:2">
      <c r="A864" s="13" t="s">
        <v>2616</v>
      </c>
      <c r="B864" s="13" t="s">
        <v>2617</v>
      </c>
    </row>
    <row r="865" spans="1:2">
      <c r="A865" s="13" t="s">
        <v>2618</v>
      </c>
      <c r="B865" s="13" t="s">
        <v>2619</v>
      </c>
    </row>
    <row r="866" spans="1:2">
      <c r="A866" s="13" t="s">
        <v>2620</v>
      </c>
      <c r="B866" s="13" t="s">
        <v>2621</v>
      </c>
    </row>
    <row r="867" spans="1:2">
      <c r="A867" s="13" t="s">
        <v>2622</v>
      </c>
      <c r="B867" s="13" t="s">
        <v>2623</v>
      </c>
    </row>
    <row r="868" spans="1:2">
      <c r="A868" s="13" t="s">
        <v>2624</v>
      </c>
      <c r="B868" s="13" t="s">
        <v>2625</v>
      </c>
    </row>
    <row r="869" spans="1:2">
      <c r="A869" s="13" t="s">
        <v>2626</v>
      </c>
      <c r="B869" s="13" t="s">
        <v>2627</v>
      </c>
    </row>
    <row r="870" spans="1:2">
      <c r="A870" s="13" t="s">
        <v>2628</v>
      </c>
      <c r="B870" s="13" t="s">
        <v>2629</v>
      </c>
    </row>
    <row r="871" spans="1:2">
      <c r="A871" s="13" t="s">
        <v>2630</v>
      </c>
      <c r="B871" s="13" t="s">
        <v>2631</v>
      </c>
    </row>
    <row r="872" spans="1:2">
      <c r="A872" s="13" t="s">
        <v>2632</v>
      </c>
      <c r="B872" s="13" t="s">
        <v>2633</v>
      </c>
    </row>
    <row r="873" spans="1:2">
      <c r="A873" s="13" t="s">
        <v>2634</v>
      </c>
      <c r="B873" s="13" t="s">
        <v>2635</v>
      </c>
    </row>
    <row r="874" spans="1:2">
      <c r="A874" s="13" t="s">
        <v>2636</v>
      </c>
      <c r="B874" s="13" t="s">
        <v>2637</v>
      </c>
    </row>
    <row r="875" spans="1:2">
      <c r="A875" s="13" t="s">
        <v>2638</v>
      </c>
      <c r="B875" s="13" t="s">
        <v>2639</v>
      </c>
    </row>
    <row r="876" spans="1:2">
      <c r="A876" s="13" t="s">
        <v>2640</v>
      </c>
      <c r="B876" s="13" t="s">
        <v>2641</v>
      </c>
    </row>
    <row r="877" spans="1:2">
      <c r="A877" s="13" t="s">
        <v>2642</v>
      </c>
      <c r="B877" s="13" t="s">
        <v>2643</v>
      </c>
    </row>
    <row r="878" spans="1:2">
      <c r="A878" s="13" t="s">
        <v>2644</v>
      </c>
      <c r="B878" s="13" t="s">
        <v>2645</v>
      </c>
    </row>
    <row r="879" spans="1:2">
      <c r="A879" s="13" t="s">
        <v>2646</v>
      </c>
      <c r="B879" s="13" t="s">
        <v>2647</v>
      </c>
    </row>
    <row r="880" spans="1:2">
      <c r="A880" s="13" t="s">
        <v>2648</v>
      </c>
      <c r="B880" s="13" t="s">
        <v>2649</v>
      </c>
    </row>
    <row r="881" spans="1:2">
      <c r="A881" s="13" t="s">
        <v>2650</v>
      </c>
      <c r="B881" s="13" t="s">
        <v>2651</v>
      </c>
    </row>
    <row r="882" spans="1:2">
      <c r="A882" s="13" t="s">
        <v>2652</v>
      </c>
      <c r="B882" s="13" t="s">
        <v>2653</v>
      </c>
    </row>
    <row r="883" spans="1:2">
      <c r="A883" s="13" t="s">
        <v>2654</v>
      </c>
      <c r="B883" s="13" t="s">
        <v>2655</v>
      </c>
    </row>
    <row r="884" spans="1:2">
      <c r="A884" s="13" t="s">
        <v>2656</v>
      </c>
      <c r="B884" s="13" t="s">
        <v>2657</v>
      </c>
    </row>
    <row r="885" spans="1:2">
      <c r="A885" s="13" t="s">
        <v>2658</v>
      </c>
      <c r="B885" s="13" t="s">
        <v>2659</v>
      </c>
    </row>
    <row r="886" spans="1:2">
      <c r="A886" s="13" t="s">
        <v>2660</v>
      </c>
      <c r="B886" s="13" t="s">
        <v>2661</v>
      </c>
    </row>
    <row r="887" spans="1:2">
      <c r="A887" s="13" t="s">
        <v>2662</v>
      </c>
      <c r="B887" s="13" t="s">
        <v>2663</v>
      </c>
    </row>
    <row r="888" spans="1:2">
      <c r="A888" s="13" t="s">
        <v>2664</v>
      </c>
      <c r="B888" s="13" t="s">
        <v>2665</v>
      </c>
    </row>
    <row r="889" spans="1:2">
      <c r="A889" s="13" t="s">
        <v>2666</v>
      </c>
      <c r="B889" s="13" t="s">
        <v>2667</v>
      </c>
    </row>
    <row r="890" spans="1:2">
      <c r="A890" s="13" t="s">
        <v>2668</v>
      </c>
      <c r="B890" s="13" t="s">
        <v>2669</v>
      </c>
    </row>
    <row r="891" spans="1:2">
      <c r="A891" s="13" t="s">
        <v>2670</v>
      </c>
      <c r="B891" s="13" t="s">
        <v>2671</v>
      </c>
    </row>
    <row r="892" spans="1:2">
      <c r="A892" s="13" t="s">
        <v>2672</v>
      </c>
      <c r="B892" s="13" t="s">
        <v>2673</v>
      </c>
    </row>
    <row r="893" spans="1:2">
      <c r="A893" s="13" t="s">
        <v>2674</v>
      </c>
      <c r="B893" s="13" t="s">
        <v>2675</v>
      </c>
    </row>
    <row r="894" spans="1:2">
      <c r="A894" s="13" t="s">
        <v>2676</v>
      </c>
      <c r="B894" s="13" t="s">
        <v>2677</v>
      </c>
    </row>
    <row r="895" spans="1:2">
      <c r="A895" s="13" t="s">
        <v>2678</v>
      </c>
      <c r="B895" s="13" t="s">
        <v>2679</v>
      </c>
    </row>
    <row r="896" spans="1:2">
      <c r="A896" s="13" t="s">
        <v>2680</v>
      </c>
      <c r="B896" s="13" t="s">
        <v>1227</v>
      </c>
    </row>
    <row r="897" spans="1:2">
      <c r="A897" s="13" t="s">
        <v>2681</v>
      </c>
      <c r="B897" s="13" t="s">
        <v>2682</v>
      </c>
    </row>
    <row r="898" spans="1:2">
      <c r="A898" s="13" t="s">
        <v>2683</v>
      </c>
      <c r="B898" s="13" t="s">
        <v>2684</v>
      </c>
    </row>
    <row r="899" spans="1:2">
      <c r="A899" s="13" t="s">
        <v>2685</v>
      </c>
      <c r="B899" s="13" t="s">
        <v>2686</v>
      </c>
    </row>
    <row r="900" spans="1:2">
      <c r="A900" s="13" t="s">
        <v>2687</v>
      </c>
      <c r="B900" s="13" t="s">
        <v>2688</v>
      </c>
    </row>
    <row r="901" spans="1:2">
      <c r="A901" s="13" t="s">
        <v>2689</v>
      </c>
      <c r="B901" s="13" t="s">
        <v>2690</v>
      </c>
    </row>
    <row r="902" spans="1:2">
      <c r="A902" s="13" t="s">
        <v>2691</v>
      </c>
      <c r="B902" s="13" t="s">
        <v>1897</v>
      </c>
    </row>
    <row r="903" spans="1:2">
      <c r="A903" s="13" t="s">
        <v>2692</v>
      </c>
      <c r="B903" s="13" t="s">
        <v>2693</v>
      </c>
    </row>
    <row r="904" spans="1:2">
      <c r="A904" s="13" t="s">
        <v>2694</v>
      </c>
      <c r="B904" s="13" t="s">
        <v>2695</v>
      </c>
    </row>
    <row r="905" spans="1:2">
      <c r="A905" s="13" t="s">
        <v>2696</v>
      </c>
      <c r="B905" s="13" t="s">
        <v>2697</v>
      </c>
    </row>
    <row r="906" spans="1:2">
      <c r="A906" s="13" t="s">
        <v>2698</v>
      </c>
      <c r="B906" s="13" t="s">
        <v>2699</v>
      </c>
    </row>
    <row r="907" spans="1:2">
      <c r="A907" s="13" t="s">
        <v>2700</v>
      </c>
      <c r="B907" s="13" t="s">
        <v>2701</v>
      </c>
    </row>
    <row r="908" spans="1:2">
      <c r="A908" s="13" t="s">
        <v>2702</v>
      </c>
      <c r="B908" s="13" t="s">
        <v>2703</v>
      </c>
    </row>
    <row r="909" spans="1:2">
      <c r="A909" s="13" t="s">
        <v>2704</v>
      </c>
      <c r="B909" s="13" t="s">
        <v>2705</v>
      </c>
    </row>
    <row r="910" spans="1:2">
      <c r="A910" s="13" t="s">
        <v>2706</v>
      </c>
      <c r="B910" s="13" t="s">
        <v>2707</v>
      </c>
    </row>
    <row r="911" spans="1:2">
      <c r="A911" s="13" t="s">
        <v>2708</v>
      </c>
      <c r="B911" s="13" t="s">
        <v>2709</v>
      </c>
    </row>
    <row r="912" spans="1:2">
      <c r="A912" s="13" t="s">
        <v>2710</v>
      </c>
      <c r="B912" s="13" t="s">
        <v>2711</v>
      </c>
    </row>
    <row r="913" spans="1:2">
      <c r="A913" s="13" t="s">
        <v>2712</v>
      </c>
      <c r="B913" s="13" t="s">
        <v>2713</v>
      </c>
    </row>
    <row r="914" spans="1:2">
      <c r="A914" s="13" t="s">
        <v>2714</v>
      </c>
      <c r="B914" s="13" t="s">
        <v>2715</v>
      </c>
    </row>
    <row r="915" spans="1:2">
      <c r="A915" s="13" t="s">
        <v>2716</v>
      </c>
      <c r="B915" s="13" t="s">
        <v>2717</v>
      </c>
    </row>
    <row r="916" spans="1:2">
      <c r="A916" s="13" t="s">
        <v>2718</v>
      </c>
      <c r="B916" s="13" t="s">
        <v>2719</v>
      </c>
    </row>
    <row r="917" spans="1:2">
      <c r="A917" s="13" t="s">
        <v>2720</v>
      </c>
      <c r="B917" s="13" t="s">
        <v>2721</v>
      </c>
    </row>
    <row r="918" spans="1:2">
      <c r="A918" s="13" t="s">
        <v>2722</v>
      </c>
      <c r="B918" s="13" t="s">
        <v>2723</v>
      </c>
    </row>
    <row r="919" spans="1:2">
      <c r="A919" s="13" t="s">
        <v>2724</v>
      </c>
      <c r="B919" s="13" t="s">
        <v>2725</v>
      </c>
    </row>
    <row r="920" spans="1:2">
      <c r="A920" s="13" t="s">
        <v>2726</v>
      </c>
      <c r="B920" s="13" t="s">
        <v>2727</v>
      </c>
    </row>
    <row r="921" spans="1:2">
      <c r="A921" s="13" t="s">
        <v>2728</v>
      </c>
      <c r="B921" s="13" t="s">
        <v>2729</v>
      </c>
    </row>
    <row r="922" spans="1:2">
      <c r="A922" s="13" t="s">
        <v>2730</v>
      </c>
      <c r="B922" s="13" t="s">
        <v>2731</v>
      </c>
    </row>
    <row r="923" spans="1:2">
      <c r="A923" s="13" t="s">
        <v>2732</v>
      </c>
      <c r="B923" s="13" t="s">
        <v>2733</v>
      </c>
    </row>
    <row r="924" spans="1:2">
      <c r="A924" s="13" t="s">
        <v>2734</v>
      </c>
      <c r="B924" s="13" t="s">
        <v>2735</v>
      </c>
    </row>
    <row r="925" spans="1:2">
      <c r="A925" s="13" t="s">
        <v>2736</v>
      </c>
      <c r="B925" s="13" t="s">
        <v>2737</v>
      </c>
    </row>
    <row r="926" spans="1:2">
      <c r="A926" s="13" t="s">
        <v>2738</v>
      </c>
      <c r="B926" s="13" t="s">
        <v>2739</v>
      </c>
    </row>
    <row r="927" spans="1:2">
      <c r="A927" s="13" t="s">
        <v>2740</v>
      </c>
      <c r="B927" s="13" t="s">
        <v>2741</v>
      </c>
    </row>
    <row r="928" spans="1:2">
      <c r="A928" s="13" t="s">
        <v>2742</v>
      </c>
      <c r="B928" s="13" t="s">
        <v>2743</v>
      </c>
    </row>
    <row r="929" spans="1:2">
      <c r="A929" s="13" t="s">
        <v>2744</v>
      </c>
      <c r="B929" s="13" t="s">
        <v>2745</v>
      </c>
    </row>
    <row r="930" spans="1:2">
      <c r="A930" s="13" t="s">
        <v>2746</v>
      </c>
      <c r="B930" s="13" t="s">
        <v>2747</v>
      </c>
    </row>
    <row r="931" spans="1:2">
      <c r="A931" s="13" t="s">
        <v>2748</v>
      </c>
      <c r="B931" s="13" t="s">
        <v>2749</v>
      </c>
    </row>
    <row r="932" spans="1:2">
      <c r="A932" s="13" t="s">
        <v>2750</v>
      </c>
      <c r="B932" s="13" t="s">
        <v>2751</v>
      </c>
    </row>
    <row r="933" spans="1:2">
      <c r="A933" s="13" t="s">
        <v>2752</v>
      </c>
      <c r="B933" s="13" t="s">
        <v>2753</v>
      </c>
    </row>
    <row r="934" spans="1:2">
      <c r="A934" s="13" t="s">
        <v>2754</v>
      </c>
      <c r="B934" s="13" t="s">
        <v>2755</v>
      </c>
    </row>
    <row r="935" spans="1:2">
      <c r="A935" s="13" t="s">
        <v>2756</v>
      </c>
      <c r="B935" s="13" t="s">
        <v>2757</v>
      </c>
    </row>
    <row r="936" spans="1:2">
      <c r="A936" s="13" t="s">
        <v>2758</v>
      </c>
      <c r="B936" s="13" t="s">
        <v>2759</v>
      </c>
    </row>
    <row r="937" spans="1:2">
      <c r="A937" s="13" t="s">
        <v>2760</v>
      </c>
      <c r="B937" s="13" t="s">
        <v>2761</v>
      </c>
    </row>
    <row r="938" spans="1:2">
      <c r="A938" s="13" t="s">
        <v>2762</v>
      </c>
      <c r="B938" s="13" t="s">
        <v>2763</v>
      </c>
    </row>
    <row r="939" spans="1:2">
      <c r="A939" s="13" t="s">
        <v>2764</v>
      </c>
      <c r="B939" s="13" t="s">
        <v>2765</v>
      </c>
    </row>
    <row r="940" spans="1:2">
      <c r="A940" s="13" t="s">
        <v>2766</v>
      </c>
      <c r="B940" s="13" t="s">
        <v>2767</v>
      </c>
    </row>
    <row r="941" spans="1:2">
      <c r="A941" s="13" t="s">
        <v>2768</v>
      </c>
      <c r="B941" s="13" t="s">
        <v>1227</v>
      </c>
    </row>
    <row r="942" spans="1:2">
      <c r="A942" s="13" t="s">
        <v>2769</v>
      </c>
      <c r="B942" s="13" t="s">
        <v>2770</v>
      </c>
    </row>
    <row r="943" spans="1:2">
      <c r="A943" s="13" t="s">
        <v>2771</v>
      </c>
      <c r="B943" s="13" t="s">
        <v>2772</v>
      </c>
    </row>
    <row r="944" spans="1:2">
      <c r="A944" s="13" t="s">
        <v>2773</v>
      </c>
      <c r="B944" s="13" t="s">
        <v>2774</v>
      </c>
    </row>
    <row r="945" spans="1:2">
      <c r="A945" s="13" t="s">
        <v>2775</v>
      </c>
      <c r="B945" s="13" t="s">
        <v>2776</v>
      </c>
    </row>
    <row r="946" spans="1:2">
      <c r="A946" s="13" t="s">
        <v>2777</v>
      </c>
      <c r="B946" s="13" t="s">
        <v>2778</v>
      </c>
    </row>
    <row r="947" spans="1:2">
      <c r="A947" s="13" t="s">
        <v>2779</v>
      </c>
      <c r="B947" s="13" t="s">
        <v>2780</v>
      </c>
    </row>
    <row r="948" spans="1:2">
      <c r="A948" s="13" t="s">
        <v>2781</v>
      </c>
      <c r="B948" s="13" t="s">
        <v>2782</v>
      </c>
    </row>
    <row r="949" spans="1:2">
      <c r="A949" s="13" t="s">
        <v>2783</v>
      </c>
      <c r="B949" s="13" t="s">
        <v>2784</v>
      </c>
    </row>
    <row r="950" spans="1:2">
      <c r="A950" s="13" t="s">
        <v>2785</v>
      </c>
      <c r="B950" s="13" t="s">
        <v>2786</v>
      </c>
    </row>
    <row r="951" spans="1:2">
      <c r="A951" s="13" t="s">
        <v>2787</v>
      </c>
      <c r="B951" s="13" t="s">
        <v>2788</v>
      </c>
    </row>
    <row r="952" spans="1:2">
      <c r="A952" s="13" t="s">
        <v>2789</v>
      </c>
      <c r="B952" s="13" t="s">
        <v>2790</v>
      </c>
    </row>
    <row r="953" spans="1:2">
      <c r="A953" s="13" t="s">
        <v>2791</v>
      </c>
      <c r="B953" s="13" t="s">
        <v>2792</v>
      </c>
    </row>
    <row r="954" spans="1:2">
      <c r="A954" s="13" t="s">
        <v>2793</v>
      </c>
      <c r="B954" s="13" t="s">
        <v>2794</v>
      </c>
    </row>
    <row r="955" spans="1:2">
      <c r="A955" s="13" t="s">
        <v>2795</v>
      </c>
      <c r="B955" s="13" t="s">
        <v>2796</v>
      </c>
    </row>
    <row r="956" spans="1:2">
      <c r="A956" s="13" t="s">
        <v>2797</v>
      </c>
      <c r="B956" s="13" t="s">
        <v>2798</v>
      </c>
    </row>
    <row r="957" spans="1:2">
      <c r="A957" s="13" t="s">
        <v>2799</v>
      </c>
      <c r="B957" s="13" t="s">
        <v>2800</v>
      </c>
    </row>
    <row r="958" spans="1:2">
      <c r="A958" s="13" t="s">
        <v>2801</v>
      </c>
      <c r="B958" s="13" t="s">
        <v>2802</v>
      </c>
    </row>
    <row r="959" spans="1:2">
      <c r="A959" s="13" t="s">
        <v>2803</v>
      </c>
      <c r="B959" s="13" t="s">
        <v>2804</v>
      </c>
    </row>
    <row r="960" spans="1:2">
      <c r="A960" s="13" t="s">
        <v>2805</v>
      </c>
      <c r="B960" s="13" t="s">
        <v>2806</v>
      </c>
    </row>
    <row r="961" spans="1:2">
      <c r="A961" s="13" t="s">
        <v>2807</v>
      </c>
      <c r="B961" s="13" t="s">
        <v>2808</v>
      </c>
    </row>
    <row r="962" spans="1:2">
      <c r="A962" s="13" t="s">
        <v>2809</v>
      </c>
      <c r="B962" s="13" t="s">
        <v>2810</v>
      </c>
    </row>
    <row r="963" spans="1:2">
      <c r="A963" s="13" t="s">
        <v>2811</v>
      </c>
      <c r="B963" s="13" t="s">
        <v>2812</v>
      </c>
    </row>
    <row r="964" spans="1:2">
      <c r="A964" s="13" t="s">
        <v>2813</v>
      </c>
      <c r="B964" s="13" t="s">
        <v>2814</v>
      </c>
    </row>
    <row r="965" spans="1:2">
      <c r="A965" s="13" t="s">
        <v>2815</v>
      </c>
      <c r="B965" s="13" t="s">
        <v>2816</v>
      </c>
    </row>
    <row r="966" spans="1:2">
      <c r="A966" s="13" t="s">
        <v>2817</v>
      </c>
      <c r="B966" s="13" t="s">
        <v>2818</v>
      </c>
    </row>
    <row r="967" spans="1:2">
      <c r="A967" s="13" t="s">
        <v>2819</v>
      </c>
      <c r="B967" s="13" t="s">
        <v>2820</v>
      </c>
    </row>
    <row r="968" spans="1:2">
      <c r="A968" s="13" t="s">
        <v>2821</v>
      </c>
      <c r="B968" s="13" t="s">
        <v>2822</v>
      </c>
    </row>
    <row r="969" spans="1:2">
      <c r="A969" s="13" t="s">
        <v>2823</v>
      </c>
      <c r="B969" s="13" t="s">
        <v>2824</v>
      </c>
    </row>
    <row r="970" spans="1:2">
      <c r="A970" s="13" t="s">
        <v>2825</v>
      </c>
      <c r="B970" s="13" t="s">
        <v>2826</v>
      </c>
    </row>
    <row r="971" spans="1:2">
      <c r="A971" s="13" t="s">
        <v>2827</v>
      </c>
      <c r="B971" s="13" t="s">
        <v>2828</v>
      </c>
    </row>
    <row r="972" spans="1:2">
      <c r="A972" s="13" t="s">
        <v>2829</v>
      </c>
      <c r="B972" s="13" t="s">
        <v>2830</v>
      </c>
    </row>
    <row r="973" spans="1:2">
      <c r="A973" s="13" t="s">
        <v>2831</v>
      </c>
      <c r="B973" s="13" t="s">
        <v>2832</v>
      </c>
    </row>
    <row r="974" spans="1:2">
      <c r="A974" s="13" t="s">
        <v>2833</v>
      </c>
      <c r="B974" s="13" t="s">
        <v>2834</v>
      </c>
    </row>
    <row r="975" spans="1:2">
      <c r="A975" s="13" t="s">
        <v>2835</v>
      </c>
      <c r="B975" s="13" t="s">
        <v>2836</v>
      </c>
    </row>
    <row r="976" spans="1:2">
      <c r="A976" s="13" t="s">
        <v>2837</v>
      </c>
      <c r="B976" s="13" t="s">
        <v>2838</v>
      </c>
    </row>
    <row r="977" spans="1:2">
      <c r="A977" s="13" t="s">
        <v>2839</v>
      </c>
      <c r="B977" s="13" t="s">
        <v>2840</v>
      </c>
    </row>
    <row r="978" spans="1:2">
      <c r="A978" s="13" t="s">
        <v>2841</v>
      </c>
      <c r="B978" s="13" t="s">
        <v>2842</v>
      </c>
    </row>
    <row r="979" spans="1:2">
      <c r="A979" s="13" t="s">
        <v>2843</v>
      </c>
      <c r="B979" s="13" t="s">
        <v>2844</v>
      </c>
    </row>
    <row r="980" spans="1:2">
      <c r="A980" s="13" t="s">
        <v>2845</v>
      </c>
      <c r="B980" s="13" t="s">
        <v>2846</v>
      </c>
    </row>
    <row r="981" spans="1:2">
      <c r="A981" s="13" t="s">
        <v>2847</v>
      </c>
      <c r="B981" s="13" t="s">
        <v>1213</v>
      </c>
    </row>
    <row r="982" spans="1:2">
      <c r="A982" s="13" t="s">
        <v>2848</v>
      </c>
      <c r="B982" s="13" t="s">
        <v>2849</v>
      </c>
    </row>
    <row r="983" spans="1:2">
      <c r="A983" s="13" t="s">
        <v>2850</v>
      </c>
      <c r="B983" s="13" t="s">
        <v>2851</v>
      </c>
    </row>
    <row r="984" spans="1:2">
      <c r="A984" s="13" t="s">
        <v>2852</v>
      </c>
      <c r="B984" s="13" t="s">
        <v>2853</v>
      </c>
    </row>
    <row r="985" spans="1:2">
      <c r="A985" s="13" t="s">
        <v>2854</v>
      </c>
      <c r="B985" s="13" t="s">
        <v>2855</v>
      </c>
    </row>
    <row r="986" spans="1:2">
      <c r="A986" s="13" t="s">
        <v>2856</v>
      </c>
      <c r="B986" s="13" t="s">
        <v>989</v>
      </c>
    </row>
    <row r="987" spans="1:2">
      <c r="A987" s="13" t="s">
        <v>2857</v>
      </c>
      <c r="B987" s="13" t="s">
        <v>2858</v>
      </c>
    </row>
    <row r="988" spans="1:2">
      <c r="A988" s="13" t="s">
        <v>2859</v>
      </c>
      <c r="B988" s="13" t="s">
        <v>2860</v>
      </c>
    </row>
    <row r="989" spans="1:2">
      <c r="A989" s="13" t="s">
        <v>2861</v>
      </c>
      <c r="B989" s="13" t="s">
        <v>2862</v>
      </c>
    </row>
    <row r="990" spans="1:2">
      <c r="A990" s="13" t="s">
        <v>2863</v>
      </c>
      <c r="B990" s="13" t="s">
        <v>2864</v>
      </c>
    </row>
    <row r="991" spans="1:2">
      <c r="A991" s="13" t="s">
        <v>2865</v>
      </c>
      <c r="B991" s="13" t="s">
        <v>2866</v>
      </c>
    </row>
    <row r="992" spans="1:2">
      <c r="A992" s="13" t="s">
        <v>2867</v>
      </c>
      <c r="B992" s="13" t="s">
        <v>2868</v>
      </c>
    </row>
    <row r="993" spans="1:2">
      <c r="A993" s="13" t="s">
        <v>2869</v>
      </c>
      <c r="B993" s="13" t="s">
        <v>2870</v>
      </c>
    </row>
    <row r="994" spans="1:2">
      <c r="A994" s="13" t="s">
        <v>2871</v>
      </c>
      <c r="B994" s="13" t="s">
        <v>2872</v>
      </c>
    </row>
    <row r="995" spans="1:2">
      <c r="A995" s="13" t="s">
        <v>2873</v>
      </c>
      <c r="B995" s="13" t="s">
        <v>2874</v>
      </c>
    </row>
    <row r="996" spans="1:2">
      <c r="A996" s="13" t="s">
        <v>2875</v>
      </c>
      <c r="B996" s="13" t="s">
        <v>2876</v>
      </c>
    </row>
    <row r="997" spans="1:2">
      <c r="A997" s="13" t="s">
        <v>2877</v>
      </c>
      <c r="B997" s="13" t="s">
        <v>2878</v>
      </c>
    </row>
    <row r="998" spans="1:2">
      <c r="A998" s="13" t="s">
        <v>2879</v>
      </c>
      <c r="B998" s="13" t="s">
        <v>2880</v>
      </c>
    </row>
    <row r="999" spans="1:2">
      <c r="A999" s="13" t="s">
        <v>2881</v>
      </c>
      <c r="B999" s="13" t="s">
        <v>2882</v>
      </c>
    </row>
    <row r="1000" spans="1:2">
      <c r="A1000" s="13" t="s">
        <v>2883</v>
      </c>
      <c r="B1000" s="13" t="s">
        <v>2884</v>
      </c>
    </row>
    <row r="1001" spans="1:2">
      <c r="A1001" s="13" t="s">
        <v>2885</v>
      </c>
      <c r="B1001" s="13" t="s">
        <v>2886</v>
      </c>
    </row>
    <row r="1002" spans="1:2">
      <c r="A1002" s="13" t="s">
        <v>2887</v>
      </c>
      <c r="B1002" s="13" t="s">
        <v>2888</v>
      </c>
    </row>
    <row r="1003" spans="1:2">
      <c r="A1003" s="13" t="s">
        <v>2889</v>
      </c>
      <c r="B1003" s="13" t="s">
        <v>2890</v>
      </c>
    </row>
    <row r="1004" spans="1:2">
      <c r="A1004" s="13" t="s">
        <v>2891</v>
      </c>
      <c r="B1004" s="13" t="s">
        <v>2892</v>
      </c>
    </row>
    <row r="1005" spans="1:2">
      <c r="A1005" s="13" t="s">
        <v>2893</v>
      </c>
      <c r="B1005" s="13" t="s">
        <v>2894</v>
      </c>
    </row>
    <row r="1006" spans="1:2">
      <c r="A1006" s="13" t="s">
        <v>2895</v>
      </c>
      <c r="B1006" s="13" t="s">
        <v>2896</v>
      </c>
    </row>
    <row r="1007" spans="1:2">
      <c r="A1007" s="13" t="s">
        <v>2897</v>
      </c>
      <c r="B1007" s="13" t="s">
        <v>2898</v>
      </c>
    </row>
    <row r="1008" spans="1:2">
      <c r="A1008" s="13" t="s">
        <v>2899</v>
      </c>
      <c r="B1008" s="13" t="s">
        <v>2900</v>
      </c>
    </row>
    <row r="1009" spans="1:2">
      <c r="A1009" s="13" t="s">
        <v>2901</v>
      </c>
      <c r="B1009" s="13" t="s">
        <v>2902</v>
      </c>
    </row>
    <row r="1010" spans="1:2">
      <c r="A1010" s="13" t="s">
        <v>2903</v>
      </c>
      <c r="B1010" s="13" t="s">
        <v>2904</v>
      </c>
    </row>
    <row r="1011" spans="1:2">
      <c r="A1011" s="13" t="s">
        <v>2905</v>
      </c>
      <c r="B1011" s="13" t="s">
        <v>2906</v>
      </c>
    </row>
    <row r="1012" spans="1:2">
      <c r="A1012" s="13" t="s">
        <v>2907</v>
      </c>
      <c r="B1012" s="13" t="s">
        <v>2908</v>
      </c>
    </row>
    <row r="1013" spans="1:2">
      <c r="A1013" s="13" t="s">
        <v>2909</v>
      </c>
      <c r="B1013" s="13" t="s">
        <v>2910</v>
      </c>
    </row>
    <row r="1014" spans="1:2">
      <c r="A1014" s="13" t="s">
        <v>2911</v>
      </c>
      <c r="B1014" s="13" t="s">
        <v>2912</v>
      </c>
    </row>
    <row r="1015" spans="1:2">
      <c r="A1015" s="13" t="s">
        <v>2913</v>
      </c>
      <c r="B1015" s="13" t="s">
        <v>2914</v>
      </c>
    </row>
    <row r="1016" spans="1:2">
      <c r="A1016" s="13" t="s">
        <v>2915</v>
      </c>
      <c r="B1016" s="13" t="s">
        <v>2916</v>
      </c>
    </row>
    <row r="1017" spans="1:2">
      <c r="A1017" s="13" t="s">
        <v>2917</v>
      </c>
      <c r="B1017" s="13" t="s">
        <v>2918</v>
      </c>
    </row>
    <row r="1018" spans="1:2">
      <c r="A1018" s="13" t="s">
        <v>2919</v>
      </c>
      <c r="B1018" s="13" t="s">
        <v>2920</v>
      </c>
    </row>
    <row r="1019" spans="1:2">
      <c r="A1019" s="13" t="s">
        <v>2921</v>
      </c>
      <c r="B1019" s="13" t="s">
        <v>2922</v>
      </c>
    </row>
    <row r="1020" spans="1:2">
      <c r="A1020" s="13" t="s">
        <v>2923</v>
      </c>
      <c r="B1020" s="13" t="s">
        <v>2924</v>
      </c>
    </row>
    <row r="1021" spans="1:2">
      <c r="A1021" s="13" t="s">
        <v>2925</v>
      </c>
      <c r="B1021" s="13" t="s">
        <v>2926</v>
      </c>
    </row>
    <row r="1022" spans="1:2">
      <c r="A1022" s="13" t="s">
        <v>2927</v>
      </c>
      <c r="B1022" s="13" t="s">
        <v>2928</v>
      </c>
    </row>
    <row r="1023" spans="1:2">
      <c r="A1023" s="13" t="s">
        <v>2929</v>
      </c>
      <c r="B1023" s="13" t="s">
        <v>2930</v>
      </c>
    </row>
    <row r="1024" spans="1:2">
      <c r="A1024" s="13" t="s">
        <v>2931</v>
      </c>
      <c r="B1024" s="13" t="s">
        <v>2932</v>
      </c>
    </row>
    <row r="1025" spans="1:2">
      <c r="A1025" s="13" t="s">
        <v>2933</v>
      </c>
      <c r="B1025" s="13" t="s">
        <v>2934</v>
      </c>
    </row>
    <row r="1026" spans="1:2">
      <c r="A1026" s="13" t="s">
        <v>2935</v>
      </c>
      <c r="B1026" s="13" t="s">
        <v>2936</v>
      </c>
    </row>
    <row r="1027" spans="1:2">
      <c r="A1027" s="13" t="s">
        <v>2937</v>
      </c>
      <c r="B1027" s="13" t="s">
        <v>2938</v>
      </c>
    </row>
    <row r="1028" spans="1:2">
      <c r="A1028" s="13" t="s">
        <v>2939</v>
      </c>
      <c r="B1028" s="13" t="s">
        <v>2940</v>
      </c>
    </row>
    <row r="1029" spans="1:2">
      <c r="A1029" s="13" t="s">
        <v>2941</v>
      </c>
      <c r="B1029" s="13" t="s">
        <v>2942</v>
      </c>
    </row>
    <row r="1030" spans="1:2">
      <c r="A1030" s="13" t="s">
        <v>2943</v>
      </c>
      <c r="B1030" s="13" t="s">
        <v>2944</v>
      </c>
    </row>
    <row r="1031" spans="1:2">
      <c r="A1031" s="13" t="s">
        <v>2945</v>
      </c>
      <c r="B1031" s="13" t="s">
        <v>2946</v>
      </c>
    </row>
    <row r="1032" spans="1:2">
      <c r="A1032" s="13" t="s">
        <v>2947</v>
      </c>
      <c r="B1032" s="13" t="s">
        <v>2948</v>
      </c>
    </row>
    <row r="1033" spans="1:2">
      <c r="A1033" s="13" t="s">
        <v>2949</v>
      </c>
      <c r="B1033" s="13" t="s">
        <v>2950</v>
      </c>
    </row>
    <row r="1034" spans="1:2">
      <c r="A1034" s="13" t="s">
        <v>2951</v>
      </c>
      <c r="B1034" s="13" t="s">
        <v>2952</v>
      </c>
    </row>
    <row r="1035" spans="1:2">
      <c r="A1035" s="13" t="s">
        <v>2953</v>
      </c>
      <c r="B1035" s="13" t="s">
        <v>2495</v>
      </c>
    </row>
    <row r="1036" spans="1:2">
      <c r="A1036" s="13" t="s">
        <v>2954</v>
      </c>
      <c r="B1036" s="13" t="s">
        <v>2955</v>
      </c>
    </row>
    <row r="1037" spans="1:2">
      <c r="A1037" s="13" t="s">
        <v>2956</v>
      </c>
      <c r="B1037" s="13" t="s">
        <v>2957</v>
      </c>
    </row>
    <row r="1038" spans="1:2">
      <c r="A1038" s="13" t="s">
        <v>2958</v>
      </c>
      <c r="B1038" s="13" t="s">
        <v>2959</v>
      </c>
    </row>
    <row r="1039" spans="1:2">
      <c r="A1039" s="13" t="s">
        <v>2960</v>
      </c>
      <c r="B1039" s="13" t="s">
        <v>2961</v>
      </c>
    </row>
    <row r="1040" spans="1:2">
      <c r="A1040" s="13" t="s">
        <v>2962</v>
      </c>
      <c r="B1040" s="13" t="s">
        <v>2963</v>
      </c>
    </row>
    <row r="1041" spans="1:2">
      <c r="A1041" s="13" t="s">
        <v>2964</v>
      </c>
      <c r="B1041" s="13" t="s">
        <v>2965</v>
      </c>
    </row>
    <row r="1042" spans="1:2">
      <c r="A1042" s="13" t="s">
        <v>2966</v>
      </c>
      <c r="B1042" s="13" t="s">
        <v>2967</v>
      </c>
    </row>
    <row r="1043" spans="1:2">
      <c r="A1043" s="13" t="s">
        <v>2968</v>
      </c>
      <c r="B1043" s="13" t="s">
        <v>2969</v>
      </c>
    </row>
    <row r="1044" spans="1:2">
      <c r="A1044" s="13" t="s">
        <v>2970</v>
      </c>
      <c r="B1044" s="13" t="s">
        <v>2971</v>
      </c>
    </row>
    <row r="1045" spans="1:2">
      <c r="A1045" s="13" t="s">
        <v>2972</v>
      </c>
      <c r="B1045" s="13" t="s">
        <v>2973</v>
      </c>
    </row>
    <row r="1046" spans="1:2">
      <c r="A1046" s="13" t="s">
        <v>2974</v>
      </c>
      <c r="B1046" s="13" t="s">
        <v>2975</v>
      </c>
    </row>
    <row r="1047" spans="1:2">
      <c r="A1047" s="13" t="s">
        <v>2976</v>
      </c>
      <c r="B1047" s="13" t="s">
        <v>2977</v>
      </c>
    </row>
    <row r="1048" spans="1:2">
      <c r="A1048" s="13" t="s">
        <v>2978</v>
      </c>
      <c r="B1048" s="13" t="s">
        <v>2979</v>
      </c>
    </row>
    <row r="1049" spans="1:2">
      <c r="A1049" s="13" t="s">
        <v>2980</v>
      </c>
      <c r="B1049" s="13" t="s">
        <v>2981</v>
      </c>
    </row>
    <row r="1050" spans="1:2">
      <c r="A1050" s="13" t="s">
        <v>2982</v>
      </c>
      <c r="B1050" s="13" t="s">
        <v>2983</v>
      </c>
    </row>
    <row r="1051" spans="1:2">
      <c r="A1051" s="13" t="s">
        <v>2984</v>
      </c>
      <c r="B1051" s="13" t="s">
        <v>2985</v>
      </c>
    </row>
    <row r="1052" spans="1:2">
      <c r="A1052" s="13" t="s">
        <v>2986</v>
      </c>
      <c r="B1052" s="13" t="s">
        <v>2987</v>
      </c>
    </row>
    <row r="1053" spans="1:2">
      <c r="A1053" s="13" t="s">
        <v>2988</v>
      </c>
      <c r="B1053" s="13" t="s">
        <v>2989</v>
      </c>
    </row>
    <row r="1054" spans="1:2">
      <c r="A1054" s="13" t="s">
        <v>2990</v>
      </c>
      <c r="B1054" s="13" t="s">
        <v>2991</v>
      </c>
    </row>
    <row r="1055" spans="1:2">
      <c r="A1055" s="13" t="s">
        <v>2992</v>
      </c>
      <c r="B1055" s="13" t="s">
        <v>2993</v>
      </c>
    </row>
    <row r="1056" spans="1:2">
      <c r="A1056" s="13" t="s">
        <v>2994</v>
      </c>
      <c r="B1056" s="13" t="s">
        <v>2995</v>
      </c>
    </row>
    <row r="1057" spans="1:2">
      <c r="A1057" s="13" t="s">
        <v>2996</v>
      </c>
      <c r="B1057" s="13" t="s">
        <v>2997</v>
      </c>
    </row>
    <row r="1058" spans="1:2">
      <c r="A1058" s="13" t="s">
        <v>2998</v>
      </c>
      <c r="B1058" s="13" t="s">
        <v>1561</v>
      </c>
    </row>
    <row r="1059" spans="1:2">
      <c r="A1059" s="13" t="s">
        <v>2999</v>
      </c>
      <c r="B1059" s="13" t="s">
        <v>3000</v>
      </c>
    </row>
    <row r="1060" spans="1:2">
      <c r="A1060" s="13" t="s">
        <v>3001</v>
      </c>
      <c r="B1060" s="13" t="s">
        <v>3002</v>
      </c>
    </row>
    <row r="1061" spans="1:2">
      <c r="A1061" s="13" t="s">
        <v>3003</v>
      </c>
      <c r="B1061" s="13" t="s">
        <v>1912</v>
      </c>
    </row>
    <row r="1062" spans="1:2">
      <c r="A1062" s="13" t="s">
        <v>3004</v>
      </c>
      <c r="B1062" s="13" t="s">
        <v>3005</v>
      </c>
    </row>
    <row r="1063" spans="1:2">
      <c r="A1063" s="13" t="s">
        <v>3006</v>
      </c>
      <c r="B1063" s="13" t="s">
        <v>3007</v>
      </c>
    </row>
    <row r="1064" spans="1:2">
      <c r="A1064" s="13" t="s">
        <v>3008</v>
      </c>
      <c r="B1064" s="13" t="s">
        <v>3009</v>
      </c>
    </row>
    <row r="1065" spans="1:2">
      <c r="A1065" s="13" t="s">
        <v>3010</v>
      </c>
      <c r="B1065" s="13" t="s">
        <v>3011</v>
      </c>
    </row>
    <row r="1066" spans="1:2">
      <c r="A1066" s="13" t="s">
        <v>3012</v>
      </c>
      <c r="B1066" s="13" t="s">
        <v>3013</v>
      </c>
    </row>
    <row r="1067" spans="1:2">
      <c r="A1067" s="13" t="s">
        <v>3014</v>
      </c>
      <c r="B1067" s="13" t="s">
        <v>3015</v>
      </c>
    </row>
    <row r="1068" spans="1:2">
      <c r="A1068" s="13" t="s">
        <v>3016</v>
      </c>
      <c r="B1068" s="13" t="s">
        <v>3017</v>
      </c>
    </row>
    <row r="1069" spans="1:2">
      <c r="A1069" s="13" t="s">
        <v>3018</v>
      </c>
      <c r="B1069" s="13" t="s">
        <v>3019</v>
      </c>
    </row>
    <row r="1070" spans="1:2">
      <c r="A1070" s="13" t="s">
        <v>3020</v>
      </c>
      <c r="B1070" s="13" t="s">
        <v>3021</v>
      </c>
    </row>
    <row r="1071" spans="1:2">
      <c r="A1071" s="13" t="s">
        <v>3022</v>
      </c>
      <c r="B1071" s="13" t="s">
        <v>3023</v>
      </c>
    </row>
    <row r="1072" spans="1:2">
      <c r="A1072" s="13" t="s">
        <v>3024</v>
      </c>
      <c r="B1072" s="13" t="s">
        <v>3025</v>
      </c>
    </row>
    <row r="1073" spans="1:2">
      <c r="A1073" s="13" t="s">
        <v>3026</v>
      </c>
      <c r="B1073" s="13" t="s">
        <v>3027</v>
      </c>
    </row>
    <row r="1074" spans="1:2">
      <c r="A1074" s="13" t="s">
        <v>3028</v>
      </c>
      <c r="B1074" s="13" t="s">
        <v>3029</v>
      </c>
    </row>
    <row r="1075" spans="1:2">
      <c r="A1075" s="13" t="s">
        <v>3030</v>
      </c>
      <c r="B1075" s="13" t="s">
        <v>3031</v>
      </c>
    </row>
    <row r="1076" spans="1:2">
      <c r="A1076" s="13" t="s">
        <v>3032</v>
      </c>
      <c r="B1076" s="13" t="s">
        <v>3033</v>
      </c>
    </row>
    <row r="1077" spans="1:2">
      <c r="A1077" s="13" t="s">
        <v>3034</v>
      </c>
      <c r="B1077" s="13" t="s">
        <v>3035</v>
      </c>
    </row>
    <row r="1078" spans="1:2">
      <c r="A1078" s="13" t="s">
        <v>3036</v>
      </c>
      <c r="B1078" s="13" t="s">
        <v>3037</v>
      </c>
    </row>
    <row r="1079" spans="1:2">
      <c r="A1079" s="13" t="s">
        <v>3038</v>
      </c>
      <c r="B1079" s="13" t="s">
        <v>3039</v>
      </c>
    </row>
    <row r="1080" spans="1:2">
      <c r="A1080" s="13" t="s">
        <v>3040</v>
      </c>
      <c r="B1080" s="13" t="s">
        <v>3041</v>
      </c>
    </row>
    <row r="1081" spans="1:2">
      <c r="A1081" s="13" t="s">
        <v>3042</v>
      </c>
      <c r="B1081" s="13" t="s">
        <v>3043</v>
      </c>
    </row>
    <row r="1082" spans="1:2">
      <c r="A1082" s="13" t="s">
        <v>3044</v>
      </c>
      <c r="B1082" s="13" t="s">
        <v>3045</v>
      </c>
    </row>
    <row r="1083" spans="1:2">
      <c r="A1083" s="13" t="s">
        <v>3046</v>
      </c>
      <c r="B1083" s="13" t="s">
        <v>3047</v>
      </c>
    </row>
    <row r="1084" spans="1:2">
      <c r="A1084" s="13" t="s">
        <v>3048</v>
      </c>
      <c r="B1084" s="13" t="s">
        <v>3049</v>
      </c>
    </row>
    <row r="1085" spans="1:2">
      <c r="A1085" s="13" t="s">
        <v>3050</v>
      </c>
      <c r="B1085" s="13" t="s">
        <v>3051</v>
      </c>
    </row>
    <row r="1086" spans="1:2">
      <c r="A1086" s="13" t="s">
        <v>3052</v>
      </c>
      <c r="B1086" s="13" t="s">
        <v>3053</v>
      </c>
    </row>
    <row r="1087" spans="1:2">
      <c r="A1087" s="13" t="s">
        <v>3054</v>
      </c>
      <c r="B1087" s="13" t="s">
        <v>3055</v>
      </c>
    </row>
    <row r="1088" spans="1:2">
      <c r="A1088" s="13" t="s">
        <v>3056</v>
      </c>
      <c r="B1088" s="13" t="s">
        <v>3057</v>
      </c>
    </row>
    <row r="1089" spans="1:2">
      <c r="A1089" s="13" t="s">
        <v>3058</v>
      </c>
      <c r="B1089" s="13" t="s">
        <v>3059</v>
      </c>
    </row>
    <row r="1090" spans="1:2">
      <c r="A1090" s="13" t="s">
        <v>3060</v>
      </c>
      <c r="B1090" s="13" t="s">
        <v>3061</v>
      </c>
    </row>
    <row r="1091" spans="1:2">
      <c r="A1091" s="13" t="s">
        <v>3062</v>
      </c>
      <c r="B1091" s="13" t="s">
        <v>3063</v>
      </c>
    </row>
    <row r="1092" spans="1:2">
      <c r="A1092" s="13" t="s">
        <v>3064</v>
      </c>
      <c r="B1092" s="13" t="s">
        <v>3065</v>
      </c>
    </row>
    <row r="1093" spans="1:2">
      <c r="A1093" s="13" t="s">
        <v>3066</v>
      </c>
      <c r="B1093" s="13" t="s">
        <v>3067</v>
      </c>
    </row>
    <row r="1094" spans="1:2">
      <c r="A1094" s="13" t="s">
        <v>3068</v>
      </c>
      <c r="B1094" s="13" t="s">
        <v>3069</v>
      </c>
    </row>
    <row r="1095" spans="1:2">
      <c r="A1095" s="13" t="s">
        <v>3070</v>
      </c>
      <c r="B1095" s="13" t="s">
        <v>3071</v>
      </c>
    </row>
    <row r="1096" spans="1:2">
      <c r="A1096" s="13" t="s">
        <v>3072</v>
      </c>
      <c r="B1096" s="13" t="s">
        <v>3073</v>
      </c>
    </row>
    <row r="1097" spans="1:2">
      <c r="A1097" s="13" t="s">
        <v>3074</v>
      </c>
      <c r="B1097" s="13" t="s">
        <v>3075</v>
      </c>
    </row>
    <row r="1098" spans="1:2">
      <c r="A1098" s="13" t="s">
        <v>3076</v>
      </c>
      <c r="B1098" s="13" t="s">
        <v>3077</v>
      </c>
    </row>
    <row r="1099" spans="1:2">
      <c r="A1099" s="13" t="s">
        <v>3078</v>
      </c>
      <c r="B1099" s="13" t="s">
        <v>3079</v>
      </c>
    </row>
    <row r="1100" spans="1:2">
      <c r="A1100" s="13" t="s">
        <v>3080</v>
      </c>
      <c r="B1100" s="13" t="s">
        <v>3081</v>
      </c>
    </row>
    <row r="1101" spans="1:2">
      <c r="A1101" s="13" t="s">
        <v>3082</v>
      </c>
      <c r="B1101" s="13" t="s">
        <v>3083</v>
      </c>
    </row>
    <row r="1102" spans="1:2">
      <c r="A1102" s="13" t="s">
        <v>3084</v>
      </c>
      <c r="B1102" s="13" t="s">
        <v>3085</v>
      </c>
    </row>
    <row r="1103" spans="1:2">
      <c r="A1103" s="13" t="s">
        <v>3086</v>
      </c>
      <c r="B1103" s="13" t="s">
        <v>3087</v>
      </c>
    </row>
    <row r="1104" spans="1:2">
      <c r="A1104" s="13" t="s">
        <v>3088</v>
      </c>
      <c r="B1104" s="13" t="s">
        <v>3089</v>
      </c>
    </row>
    <row r="1105" spans="1:2">
      <c r="A1105" s="13" t="s">
        <v>3090</v>
      </c>
      <c r="B1105" s="13" t="s">
        <v>3091</v>
      </c>
    </row>
    <row r="1106" spans="1:2">
      <c r="A1106" s="13" t="s">
        <v>3092</v>
      </c>
      <c r="B1106" s="13" t="s">
        <v>3093</v>
      </c>
    </row>
    <row r="1107" spans="1:2">
      <c r="A1107" s="13" t="s">
        <v>3094</v>
      </c>
      <c r="B1107" s="13" t="s">
        <v>3095</v>
      </c>
    </row>
    <row r="1108" spans="1:2">
      <c r="A1108" s="13" t="s">
        <v>3096</v>
      </c>
      <c r="B1108" s="13" t="s">
        <v>3097</v>
      </c>
    </row>
    <row r="1109" spans="1:2">
      <c r="A1109" s="13" t="s">
        <v>3098</v>
      </c>
      <c r="B1109" s="13" t="s">
        <v>3099</v>
      </c>
    </row>
    <row r="1110" spans="1:2">
      <c r="A1110" s="13" t="s">
        <v>3100</v>
      </c>
      <c r="B1110" s="13" t="s">
        <v>3101</v>
      </c>
    </row>
    <row r="1111" spans="1:2">
      <c r="A1111" s="13" t="s">
        <v>3102</v>
      </c>
      <c r="B1111" s="13" t="s">
        <v>3103</v>
      </c>
    </row>
    <row r="1112" spans="1:2">
      <c r="A1112" s="13" t="s">
        <v>3104</v>
      </c>
      <c r="B1112" s="13" t="s">
        <v>3105</v>
      </c>
    </row>
    <row r="1113" spans="1:2">
      <c r="A1113" s="13" t="s">
        <v>3106</v>
      </c>
      <c r="B1113" s="13" t="s">
        <v>3107</v>
      </c>
    </row>
    <row r="1114" spans="1:2">
      <c r="A1114" s="13" t="s">
        <v>3108</v>
      </c>
      <c r="B1114" s="13" t="s">
        <v>3109</v>
      </c>
    </row>
    <row r="1115" spans="1:2">
      <c r="A1115" s="13" t="s">
        <v>3110</v>
      </c>
      <c r="B1115" s="13" t="s">
        <v>3111</v>
      </c>
    </row>
    <row r="1116" spans="1:2">
      <c r="A1116" s="13" t="s">
        <v>3112</v>
      </c>
      <c r="B1116" s="13" t="s">
        <v>3113</v>
      </c>
    </row>
    <row r="1117" spans="1:2">
      <c r="A1117" s="13" t="s">
        <v>3114</v>
      </c>
      <c r="B1117" s="13" t="s">
        <v>3115</v>
      </c>
    </row>
    <row r="1118" spans="1:2">
      <c r="A1118" s="13" t="s">
        <v>3116</v>
      </c>
      <c r="B1118" s="13" t="s">
        <v>3117</v>
      </c>
    </row>
    <row r="1119" spans="1:2">
      <c r="A1119" s="13" t="s">
        <v>3118</v>
      </c>
      <c r="B1119" s="13" t="s">
        <v>3119</v>
      </c>
    </row>
    <row r="1120" spans="1:2">
      <c r="A1120" s="13" t="s">
        <v>3120</v>
      </c>
      <c r="B1120" s="13" t="s">
        <v>3121</v>
      </c>
    </row>
    <row r="1121" spans="1:2">
      <c r="A1121" s="13" t="s">
        <v>3122</v>
      </c>
      <c r="B1121" s="13" t="s">
        <v>3123</v>
      </c>
    </row>
    <row r="1122" spans="1:2">
      <c r="A1122" s="13" t="s">
        <v>3124</v>
      </c>
      <c r="B1122" s="13" t="s">
        <v>3125</v>
      </c>
    </row>
    <row r="1123" spans="1:2">
      <c r="A1123" s="13" t="s">
        <v>3126</v>
      </c>
      <c r="B1123" s="13" t="s">
        <v>3127</v>
      </c>
    </row>
    <row r="1124" spans="1:2">
      <c r="A1124" s="13" t="s">
        <v>3128</v>
      </c>
      <c r="B1124" s="13" t="s">
        <v>3129</v>
      </c>
    </row>
    <row r="1125" spans="1:2">
      <c r="A1125" s="13" t="s">
        <v>3130</v>
      </c>
      <c r="B1125" s="13" t="s">
        <v>3131</v>
      </c>
    </row>
    <row r="1126" spans="1:2">
      <c r="A1126" s="13" t="s">
        <v>3132</v>
      </c>
      <c r="B1126" s="13" t="s">
        <v>3133</v>
      </c>
    </row>
    <row r="1127" spans="1:2">
      <c r="A1127" s="13" t="s">
        <v>3134</v>
      </c>
      <c r="B1127" s="13" t="s">
        <v>3135</v>
      </c>
    </row>
    <row r="1128" spans="1:2">
      <c r="A1128" s="13" t="s">
        <v>3136</v>
      </c>
      <c r="B1128" s="13" t="s">
        <v>3137</v>
      </c>
    </row>
    <row r="1129" spans="1:2">
      <c r="A1129" s="13" t="s">
        <v>3138</v>
      </c>
      <c r="B1129" s="13" t="s">
        <v>3139</v>
      </c>
    </row>
    <row r="1130" spans="1:2">
      <c r="A1130" s="13" t="s">
        <v>3140</v>
      </c>
      <c r="B1130" s="13" t="s">
        <v>3141</v>
      </c>
    </row>
    <row r="1131" spans="1:2">
      <c r="A1131" s="13" t="s">
        <v>3142</v>
      </c>
      <c r="B1131" s="13" t="s">
        <v>3143</v>
      </c>
    </row>
    <row r="1132" spans="1:2">
      <c r="A1132" s="13" t="s">
        <v>3144</v>
      </c>
      <c r="B1132" s="13" t="s">
        <v>3145</v>
      </c>
    </row>
    <row r="1133" spans="1:2">
      <c r="A1133" s="13" t="s">
        <v>3146</v>
      </c>
      <c r="B1133" s="13" t="s">
        <v>3147</v>
      </c>
    </row>
    <row r="1134" spans="1:2">
      <c r="A1134" s="13" t="s">
        <v>3148</v>
      </c>
      <c r="B1134" s="13" t="s">
        <v>3149</v>
      </c>
    </row>
    <row r="1135" spans="1:2">
      <c r="A1135" s="13" t="s">
        <v>3150</v>
      </c>
      <c r="B1135" s="13" t="s">
        <v>3151</v>
      </c>
    </row>
    <row r="1136" spans="1:2">
      <c r="A1136" s="13" t="s">
        <v>3152</v>
      </c>
      <c r="B1136" s="13" t="s">
        <v>3153</v>
      </c>
    </row>
    <row r="1137" spans="1:2">
      <c r="A1137" s="13" t="s">
        <v>3154</v>
      </c>
      <c r="B1137" s="13" t="s">
        <v>3155</v>
      </c>
    </row>
    <row r="1138" spans="1:2">
      <c r="A1138" s="13" t="s">
        <v>3156</v>
      </c>
      <c r="B1138" s="13" t="s">
        <v>3157</v>
      </c>
    </row>
    <row r="1139" spans="1:2">
      <c r="A1139" s="13" t="s">
        <v>3158</v>
      </c>
      <c r="B1139" s="13" t="s">
        <v>3159</v>
      </c>
    </row>
    <row r="1140" spans="1:2">
      <c r="A1140" s="13" t="s">
        <v>3160</v>
      </c>
      <c r="B1140" s="13" t="s">
        <v>3161</v>
      </c>
    </row>
    <row r="1141" spans="1:2">
      <c r="A1141" s="13" t="s">
        <v>3162</v>
      </c>
      <c r="B1141" s="13" t="s">
        <v>3163</v>
      </c>
    </row>
    <row r="1142" spans="1:2">
      <c r="A1142" s="13" t="s">
        <v>3164</v>
      </c>
      <c r="B1142" s="13" t="s">
        <v>3165</v>
      </c>
    </row>
    <row r="1143" spans="1:2">
      <c r="A1143" s="13" t="s">
        <v>3166</v>
      </c>
      <c r="B1143" s="13" t="s">
        <v>3167</v>
      </c>
    </row>
    <row r="1144" spans="1:2">
      <c r="A1144" s="13" t="s">
        <v>3168</v>
      </c>
      <c r="B1144" s="13" t="s">
        <v>3169</v>
      </c>
    </row>
    <row r="1145" spans="1:2">
      <c r="A1145" s="13" t="s">
        <v>3170</v>
      </c>
      <c r="B1145" s="13" t="s">
        <v>3171</v>
      </c>
    </row>
    <row r="1146" spans="1:2">
      <c r="A1146" s="13" t="s">
        <v>3172</v>
      </c>
      <c r="B1146" s="13" t="s">
        <v>3173</v>
      </c>
    </row>
    <row r="1147" spans="1:2">
      <c r="A1147" s="13" t="s">
        <v>3174</v>
      </c>
      <c r="B1147" s="13" t="s">
        <v>3175</v>
      </c>
    </row>
    <row r="1148" spans="1:2">
      <c r="A1148" s="13" t="s">
        <v>3176</v>
      </c>
      <c r="B1148" s="13" t="s">
        <v>3177</v>
      </c>
    </row>
    <row r="1149" spans="1:2">
      <c r="A1149" s="13" t="s">
        <v>3178</v>
      </c>
      <c r="B1149" s="13" t="s">
        <v>3179</v>
      </c>
    </row>
    <row r="1150" spans="1:2">
      <c r="A1150" s="13" t="s">
        <v>3180</v>
      </c>
      <c r="B1150" s="13" t="s">
        <v>3181</v>
      </c>
    </row>
    <row r="1151" spans="1:2">
      <c r="A1151" s="13" t="s">
        <v>3182</v>
      </c>
      <c r="B1151" s="13" t="s">
        <v>3183</v>
      </c>
    </row>
    <row r="1152" spans="1:2">
      <c r="A1152" s="13" t="s">
        <v>3184</v>
      </c>
      <c r="B1152" s="13" t="s">
        <v>3185</v>
      </c>
    </row>
    <row r="1153" spans="1:2">
      <c r="A1153" s="13" t="s">
        <v>3186</v>
      </c>
      <c r="B1153" s="13" t="s">
        <v>3187</v>
      </c>
    </row>
    <row r="1154" spans="1:2">
      <c r="A1154" s="13" t="s">
        <v>3188</v>
      </c>
      <c r="B1154" s="13" t="s">
        <v>3189</v>
      </c>
    </row>
    <row r="1155" spans="1:2">
      <c r="A1155" s="13" t="s">
        <v>3190</v>
      </c>
      <c r="B1155" s="13" t="s">
        <v>3191</v>
      </c>
    </row>
    <row r="1156" spans="1:2">
      <c r="A1156" s="13" t="s">
        <v>3192</v>
      </c>
      <c r="B1156" s="13" t="s">
        <v>3193</v>
      </c>
    </row>
    <row r="1157" spans="1:2">
      <c r="A1157" s="13" t="s">
        <v>3194</v>
      </c>
      <c r="B1157" s="13" t="s">
        <v>3195</v>
      </c>
    </row>
    <row r="1158" spans="1:2">
      <c r="A1158" s="13" t="s">
        <v>3196</v>
      </c>
      <c r="B1158" s="13" t="s">
        <v>3197</v>
      </c>
    </row>
    <row r="1159" spans="1:2">
      <c r="A1159" s="13" t="s">
        <v>3198</v>
      </c>
      <c r="B1159" s="13" t="s">
        <v>3199</v>
      </c>
    </row>
    <row r="1160" spans="1:2">
      <c r="A1160" s="13" t="s">
        <v>3200</v>
      </c>
      <c r="B1160" s="13" t="s">
        <v>3201</v>
      </c>
    </row>
    <row r="1161" spans="1:2">
      <c r="A1161" s="13" t="s">
        <v>3202</v>
      </c>
      <c r="B1161" s="13" t="s">
        <v>3203</v>
      </c>
    </row>
    <row r="1162" spans="1:2">
      <c r="A1162" s="13" t="s">
        <v>3204</v>
      </c>
      <c r="B1162" s="13" t="s">
        <v>3205</v>
      </c>
    </row>
    <row r="1163" spans="1:2">
      <c r="A1163" s="13" t="s">
        <v>3206</v>
      </c>
      <c r="B1163" s="13" t="s">
        <v>3207</v>
      </c>
    </row>
    <row r="1164" spans="1:2">
      <c r="A1164" s="13" t="s">
        <v>3208</v>
      </c>
      <c r="B1164" s="13" t="s">
        <v>3209</v>
      </c>
    </row>
    <row r="1165" spans="1:2">
      <c r="A1165" s="13" t="s">
        <v>3210</v>
      </c>
      <c r="B1165" s="13" t="s">
        <v>3211</v>
      </c>
    </row>
    <row r="1166" spans="1:2">
      <c r="A1166" s="13" t="s">
        <v>3212</v>
      </c>
      <c r="B1166" s="13" t="s">
        <v>3213</v>
      </c>
    </row>
    <row r="1167" spans="1:2">
      <c r="A1167" s="13" t="s">
        <v>3214</v>
      </c>
      <c r="B1167" s="13" t="s">
        <v>3215</v>
      </c>
    </row>
    <row r="1168" spans="1:2">
      <c r="A1168" s="13" t="s">
        <v>3216</v>
      </c>
      <c r="B1168" s="13" t="s">
        <v>3217</v>
      </c>
    </row>
    <row r="1169" spans="1:2">
      <c r="A1169" s="13" t="s">
        <v>3218</v>
      </c>
      <c r="B1169" s="13" t="s">
        <v>3219</v>
      </c>
    </row>
    <row r="1170" spans="1:2">
      <c r="A1170" s="13" t="s">
        <v>3220</v>
      </c>
      <c r="B1170" s="13" t="s">
        <v>3221</v>
      </c>
    </row>
    <row r="1171" spans="1:2">
      <c r="A1171" s="13" t="s">
        <v>3222</v>
      </c>
      <c r="B1171" s="13" t="s">
        <v>3223</v>
      </c>
    </row>
    <row r="1172" spans="1:2">
      <c r="A1172" s="13" t="s">
        <v>3224</v>
      </c>
      <c r="B1172" s="13" t="s">
        <v>3225</v>
      </c>
    </row>
    <row r="1173" spans="1:2">
      <c r="A1173" s="13" t="s">
        <v>3226</v>
      </c>
      <c r="B1173" s="13" t="s">
        <v>3227</v>
      </c>
    </row>
    <row r="1174" spans="1:2">
      <c r="A1174" s="13" t="s">
        <v>3228</v>
      </c>
      <c r="B1174" s="13" t="s">
        <v>3229</v>
      </c>
    </row>
    <row r="1175" spans="1:2">
      <c r="A1175" s="13" t="s">
        <v>3230</v>
      </c>
      <c r="B1175" s="13" t="s">
        <v>3231</v>
      </c>
    </row>
    <row r="1176" spans="1:2">
      <c r="A1176" s="13" t="s">
        <v>3232</v>
      </c>
      <c r="B1176" s="13" t="s">
        <v>3233</v>
      </c>
    </row>
    <row r="1177" spans="1:2">
      <c r="A1177" s="13" t="s">
        <v>3234</v>
      </c>
      <c r="B1177" s="13" t="s">
        <v>3235</v>
      </c>
    </row>
    <row r="1178" spans="1:2">
      <c r="A1178" s="13" t="s">
        <v>3236</v>
      </c>
      <c r="B1178" s="13" t="s">
        <v>3237</v>
      </c>
    </row>
    <row r="1179" spans="1:2">
      <c r="A1179" s="13" t="s">
        <v>3238</v>
      </c>
      <c r="B1179" s="13" t="s">
        <v>3239</v>
      </c>
    </row>
    <row r="1180" spans="1:2">
      <c r="A1180" s="13" t="s">
        <v>3240</v>
      </c>
      <c r="B1180" s="13" t="s">
        <v>3241</v>
      </c>
    </row>
    <row r="1181" spans="1:2">
      <c r="A1181" s="13" t="s">
        <v>3242</v>
      </c>
      <c r="B1181" s="13" t="s">
        <v>3243</v>
      </c>
    </row>
    <row r="1182" spans="1:2">
      <c r="A1182" s="13" t="s">
        <v>3244</v>
      </c>
      <c r="B1182" s="13" t="s">
        <v>3245</v>
      </c>
    </row>
    <row r="1183" spans="1:2">
      <c r="A1183" s="13" t="s">
        <v>3246</v>
      </c>
      <c r="B1183" s="13" t="s">
        <v>3247</v>
      </c>
    </row>
    <row r="1184" spans="1:2">
      <c r="A1184" s="13" t="s">
        <v>3248</v>
      </c>
      <c r="B1184" s="13" t="s">
        <v>3249</v>
      </c>
    </row>
    <row r="1185" spans="1:2">
      <c r="A1185" s="13" t="s">
        <v>3250</v>
      </c>
      <c r="B1185" s="13" t="s">
        <v>3251</v>
      </c>
    </row>
    <row r="1186" spans="1:2">
      <c r="A1186" s="13" t="s">
        <v>3252</v>
      </c>
      <c r="B1186" s="13" t="s">
        <v>3253</v>
      </c>
    </row>
    <row r="1187" spans="1:2">
      <c r="A1187" s="13" t="s">
        <v>3254</v>
      </c>
      <c r="B1187" s="13" t="s">
        <v>3255</v>
      </c>
    </row>
    <row r="1188" spans="1:2">
      <c r="A1188" s="13" t="s">
        <v>3256</v>
      </c>
      <c r="B1188" s="13" t="s">
        <v>3257</v>
      </c>
    </row>
    <row r="1189" spans="1:2">
      <c r="A1189" s="13" t="s">
        <v>3258</v>
      </c>
      <c r="B1189" s="13" t="s">
        <v>3259</v>
      </c>
    </row>
    <row r="1190" spans="1:2">
      <c r="A1190" s="13" t="s">
        <v>3260</v>
      </c>
      <c r="B1190" s="13" t="s">
        <v>3261</v>
      </c>
    </row>
    <row r="1191" spans="1:2">
      <c r="A1191" s="13" t="s">
        <v>3262</v>
      </c>
      <c r="B1191" s="13" t="s">
        <v>3263</v>
      </c>
    </row>
    <row r="1192" spans="1:2">
      <c r="A1192" s="13" t="s">
        <v>3264</v>
      </c>
      <c r="B1192" s="13" t="s">
        <v>3265</v>
      </c>
    </row>
    <row r="1193" spans="1:2">
      <c r="A1193" s="13" t="s">
        <v>3266</v>
      </c>
      <c r="B1193" s="13" t="s">
        <v>3267</v>
      </c>
    </row>
    <row r="1194" spans="1:2">
      <c r="A1194" s="13" t="s">
        <v>3268</v>
      </c>
      <c r="B1194" s="13" t="s">
        <v>3191</v>
      </c>
    </row>
    <row r="1195" spans="1:2">
      <c r="A1195" s="13" t="s">
        <v>3269</v>
      </c>
      <c r="B1195" s="13" t="s">
        <v>3270</v>
      </c>
    </row>
    <row r="1196" spans="1:2">
      <c r="A1196" s="13" t="s">
        <v>3271</v>
      </c>
      <c r="B1196" s="13" t="s">
        <v>3272</v>
      </c>
    </row>
    <row r="1197" spans="1:2">
      <c r="A1197" s="13" t="s">
        <v>3273</v>
      </c>
      <c r="B1197" s="13" t="s">
        <v>3274</v>
      </c>
    </row>
    <row r="1198" spans="1:2">
      <c r="A1198" s="13" t="s">
        <v>3275</v>
      </c>
      <c r="B1198" s="13" t="s">
        <v>3276</v>
      </c>
    </row>
    <row r="1199" spans="1:2">
      <c r="A1199" s="13" t="s">
        <v>3277</v>
      </c>
      <c r="B1199" s="13" t="s">
        <v>3278</v>
      </c>
    </row>
    <row r="1200" spans="1:2">
      <c r="A1200" s="13" t="s">
        <v>3279</v>
      </c>
      <c r="B1200" s="13" t="s">
        <v>3280</v>
      </c>
    </row>
    <row r="1201" spans="1:2">
      <c r="A1201" s="13" t="s">
        <v>3281</v>
      </c>
      <c r="B1201" s="13" t="s">
        <v>3282</v>
      </c>
    </row>
    <row r="1202" spans="1:2">
      <c r="A1202" s="13" t="s">
        <v>3283</v>
      </c>
      <c r="B1202" s="13" t="s">
        <v>3284</v>
      </c>
    </row>
    <row r="1203" spans="1:2">
      <c r="A1203" s="13" t="s">
        <v>3285</v>
      </c>
      <c r="B1203" s="13" t="s">
        <v>3286</v>
      </c>
    </row>
    <row r="1204" spans="1:2">
      <c r="A1204" s="13" t="s">
        <v>3287</v>
      </c>
      <c r="B1204" s="13" t="s">
        <v>3288</v>
      </c>
    </row>
    <row r="1205" spans="1:2">
      <c r="A1205" s="13" t="s">
        <v>3289</v>
      </c>
      <c r="B1205" s="13" t="s">
        <v>3290</v>
      </c>
    </row>
    <row r="1206" spans="1:2">
      <c r="A1206" s="13" t="s">
        <v>3291</v>
      </c>
      <c r="B1206" s="13" t="s">
        <v>3292</v>
      </c>
    </row>
    <row r="1207" spans="1:2">
      <c r="A1207" s="13" t="s">
        <v>3293</v>
      </c>
      <c r="B1207" s="13" t="s">
        <v>3294</v>
      </c>
    </row>
    <row r="1208" spans="1:2">
      <c r="A1208" s="13" t="s">
        <v>3295</v>
      </c>
      <c r="B1208" s="13" t="s">
        <v>3296</v>
      </c>
    </row>
    <row r="1209" spans="1:2">
      <c r="A1209" s="13" t="s">
        <v>3297</v>
      </c>
      <c r="B1209" s="13" t="s">
        <v>3298</v>
      </c>
    </row>
    <row r="1210" spans="1:2">
      <c r="A1210" s="13" t="s">
        <v>3299</v>
      </c>
      <c r="B1210" s="13" t="s">
        <v>3300</v>
      </c>
    </row>
    <row r="1211" spans="1:2">
      <c r="A1211" s="13" t="s">
        <v>3301</v>
      </c>
      <c r="B1211" s="13" t="s">
        <v>3302</v>
      </c>
    </row>
    <row r="1212" spans="1:2">
      <c r="A1212" s="13" t="s">
        <v>3303</v>
      </c>
      <c r="B1212" s="13" t="s">
        <v>3304</v>
      </c>
    </row>
    <row r="1213" spans="1:2">
      <c r="A1213" s="13" t="s">
        <v>3305</v>
      </c>
      <c r="B1213" s="13" t="s">
        <v>3306</v>
      </c>
    </row>
    <row r="1214" spans="1:2">
      <c r="A1214" s="13" t="s">
        <v>3307</v>
      </c>
      <c r="B1214" s="13" t="s">
        <v>3308</v>
      </c>
    </row>
    <row r="1215" spans="1:2">
      <c r="A1215" s="13" t="s">
        <v>3309</v>
      </c>
      <c r="B1215" s="13" t="s">
        <v>3310</v>
      </c>
    </row>
    <row r="1216" spans="1:2">
      <c r="A1216" s="13" t="s">
        <v>3311</v>
      </c>
      <c r="B1216" s="13" t="s">
        <v>1583</v>
      </c>
    </row>
    <row r="1217" spans="1:2">
      <c r="A1217" s="13" t="s">
        <v>3312</v>
      </c>
      <c r="B1217" s="13" t="s">
        <v>3313</v>
      </c>
    </row>
    <row r="1218" spans="1:2">
      <c r="A1218" s="13" t="s">
        <v>3314</v>
      </c>
      <c r="B1218" s="13" t="s">
        <v>3315</v>
      </c>
    </row>
    <row r="1219" spans="1:2">
      <c r="A1219" s="13" t="s">
        <v>3316</v>
      </c>
      <c r="B1219" s="13" t="s">
        <v>3317</v>
      </c>
    </row>
    <row r="1220" spans="1:2">
      <c r="A1220" s="13" t="s">
        <v>3318</v>
      </c>
      <c r="B1220" s="13" t="s">
        <v>3319</v>
      </c>
    </row>
    <row r="1221" spans="1:2">
      <c r="A1221" s="13" t="s">
        <v>3320</v>
      </c>
      <c r="B1221" s="13" t="s">
        <v>3321</v>
      </c>
    </row>
    <row r="1222" spans="1:2">
      <c r="A1222" s="13" t="s">
        <v>3322</v>
      </c>
      <c r="B1222" s="13" t="s">
        <v>3323</v>
      </c>
    </row>
    <row r="1223" spans="1:2">
      <c r="A1223" s="13" t="s">
        <v>3324</v>
      </c>
      <c r="B1223" s="13" t="s">
        <v>3325</v>
      </c>
    </row>
    <row r="1224" spans="1:2">
      <c r="A1224" s="13" t="s">
        <v>3326</v>
      </c>
      <c r="B1224" s="13" t="s">
        <v>3327</v>
      </c>
    </row>
    <row r="1225" spans="1:2">
      <c r="A1225" s="13" t="s">
        <v>3328</v>
      </c>
      <c r="B1225" s="13" t="s">
        <v>3329</v>
      </c>
    </row>
    <row r="1226" spans="1:2">
      <c r="A1226" s="13" t="s">
        <v>3330</v>
      </c>
      <c r="B1226" s="13" t="s">
        <v>3331</v>
      </c>
    </row>
    <row r="1227" spans="1:2">
      <c r="A1227" s="13" t="s">
        <v>3332</v>
      </c>
      <c r="B1227" s="13" t="s">
        <v>3333</v>
      </c>
    </row>
    <row r="1228" spans="1:2">
      <c r="A1228" s="13" t="s">
        <v>3334</v>
      </c>
      <c r="B1228" s="13" t="s">
        <v>3335</v>
      </c>
    </row>
    <row r="1229" spans="1:2">
      <c r="A1229" s="13" t="s">
        <v>3336</v>
      </c>
      <c r="B1229" s="13" t="s">
        <v>3337</v>
      </c>
    </row>
    <row r="1230" spans="1:2">
      <c r="A1230" s="13" t="s">
        <v>3338</v>
      </c>
      <c r="B1230" s="13" t="s">
        <v>3339</v>
      </c>
    </row>
    <row r="1231" spans="1:2">
      <c r="A1231" s="13" t="s">
        <v>3340</v>
      </c>
      <c r="B1231" s="13" t="s">
        <v>3341</v>
      </c>
    </row>
    <row r="1232" spans="1:2">
      <c r="A1232" s="13" t="s">
        <v>3342</v>
      </c>
      <c r="B1232" s="13" t="s">
        <v>3343</v>
      </c>
    </row>
    <row r="1233" spans="1:2">
      <c r="A1233" s="13" t="s">
        <v>3344</v>
      </c>
      <c r="B1233" s="13" t="s">
        <v>3345</v>
      </c>
    </row>
    <row r="1234" spans="1:2">
      <c r="A1234" s="13" t="s">
        <v>3346</v>
      </c>
      <c r="B1234" s="13" t="s">
        <v>3347</v>
      </c>
    </row>
    <row r="1235" spans="1:2">
      <c r="A1235" s="13" t="s">
        <v>3348</v>
      </c>
      <c r="B1235" s="13" t="s">
        <v>3349</v>
      </c>
    </row>
    <row r="1236" spans="1:2">
      <c r="A1236" s="13" t="s">
        <v>3350</v>
      </c>
      <c r="B1236" s="13" t="s">
        <v>2596</v>
      </c>
    </row>
    <row r="1237" spans="1:2">
      <c r="A1237" s="13" t="s">
        <v>3351</v>
      </c>
      <c r="B1237" s="13" t="s">
        <v>3352</v>
      </c>
    </row>
    <row r="1238" spans="1:2">
      <c r="A1238" s="13" t="s">
        <v>3353</v>
      </c>
      <c r="B1238" s="13" t="s">
        <v>3354</v>
      </c>
    </row>
    <row r="1239" spans="1:2">
      <c r="A1239" s="13" t="s">
        <v>3355</v>
      </c>
      <c r="B1239" s="13" t="s">
        <v>3356</v>
      </c>
    </row>
    <row r="1240" spans="1:2">
      <c r="A1240" s="13" t="s">
        <v>3357</v>
      </c>
      <c r="B1240" s="13" t="s">
        <v>3358</v>
      </c>
    </row>
    <row r="1241" spans="1:2">
      <c r="A1241" s="13" t="s">
        <v>3359</v>
      </c>
      <c r="B1241" s="13" t="s">
        <v>3360</v>
      </c>
    </row>
    <row r="1242" spans="1:2">
      <c r="A1242" s="13" t="s">
        <v>3361</v>
      </c>
      <c r="B1242" s="13" t="s">
        <v>3362</v>
      </c>
    </row>
    <row r="1243" spans="1:2">
      <c r="A1243" s="13" t="s">
        <v>3363</v>
      </c>
      <c r="B1243" s="13" t="s">
        <v>3364</v>
      </c>
    </row>
    <row r="1244" spans="1:2">
      <c r="A1244" s="13" t="s">
        <v>3365</v>
      </c>
      <c r="B1244" s="13" t="s">
        <v>3366</v>
      </c>
    </row>
    <row r="1245" spans="1:2">
      <c r="A1245" s="13" t="s">
        <v>3367</v>
      </c>
      <c r="B1245" s="13" t="s">
        <v>3368</v>
      </c>
    </row>
    <row r="1246" spans="1:2">
      <c r="A1246" s="13" t="s">
        <v>3369</v>
      </c>
      <c r="B1246" s="13" t="s">
        <v>3370</v>
      </c>
    </row>
    <row r="1247" spans="1:2">
      <c r="A1247" s="13" t="s">
        <v>3371</v>
      </c>
      <c r="B1247" s="13" t="s">
        <v>3372</v>
      </c>
    </row>
    <row r="1248" spans="1:2">
      <c r="A1248" s="13" t="s">
        <v>3373</v>
      </c>
      <c r="B1248" s="13" t="s">
        <v>3374</v>
      </c>
    </row>
    <row r="1249" spans="1:2">
      <c r="A1249" s="13" t="s">
        <v>3375</v>
      </c>
      <c r="B1249" s="13" t="s">
        <v>3376</v>
      </c>
    </row>
    <row r="1250" spans="1:2">
      <c r="A1250" s="13" t="s">
        <v>3377</v>
      </c>
      <c r="B1250" s="13" t="s">
        <v>3378</v>
      </c>
    </row>
    <row r="1251" spans="1:2">
      <c r="A1251" s="13" t="s">
        <v>3379</v>
      </c>
      <c r="B1251" s="13" t="s">
        <v>3380</v>
      </c>
    </row>
    <row r="1252" spans="1:2">
      <c r="A1252" s="13" t="s">
        <v>3381</v>
      </c>
      <c r="B1252" s="13" t="s">
        <v>3382</v>
      </c>
    </row>
    <row r="1253" spans="1:2">
      <c r="A1253" s="13" t="s">
        <v>3383</v>
      </c>
      <c r="B1253" s="13" t="s">
        <v>3384</v>
      </c>
    </row>
    <row r="1254" spans="1:2">
      <c r="A1254" s="13" t="s">
        <v>3385</v>
      </c>
      <c r="B1254" s="13" t="s">
        <v>2495</v>
      </c>
    </row>
    <row r="1255" spans="1:2">
      <c r="A1255" s="13" t="s">
        <v>3386</v>
      </c>
      <c r="B1255" s="13" t="s">
        <v>1189</v>
      </c>
    </row>
    <row r="1256" spans="1:2">
      <c r="A1256" s="13" t="s">
        <v>3387</v>
      </c>
      <c r="B1256" s="13" t="s">
        <v>3388</v>
      </c>
    </row>
    <row r="1257" spans="1:2">
      <c r="A1257" s="13" t="s">
        <v>3389</v>
      </c>
      <c r="B1257" s="13" t="s">
        <v>3390</v>
      </c>
    </row>
    <row r="1258" spans="1:2">
      <c r="A1258" s="13" t="s">
        <v>3391</v>
      </c>
      <c r="B1258" s="13" t="s">
        <v>3392</v>
      </c>
    </row>
    <row r="1259" spans="1:2">
      <c r="A1259" s="13" t="s">
        <v>3393</v>
      </c>
      <c r="B1259" s="13" t="s">
        <v>3394</v>
      </c>
    </row>
    <row r="1260" spans="1:2">
      <c r="A1260" s="13" t="s">
        <v>3395</v>
      </c>
      <c r="B1260" s="13" t="s">
        <v>3396</v>
      </c>
    </row>
    <row r="1261" spans="1:2">
      <c r="A1261" s="13" t="s">
        <v>3397</v>
      </c>
      <c r="B1261" s="13" t="s">
        <v>3398</v>
      </c>
    </row>
    <row r="1262" spans="1:2">
      <c r="A1262" s="13" t="s">
        <v>3399</v>
      </c>
      <c r="B1262" s="13" t="s">
        <v>3400</v>
      </c>
    </row>
    <row r="1263" spans="1:2">
      <c r="A1263" s="13" t="s">
        <v>3401</v>
      </c>
      <c r="B1263" s="13" t="s">
        <v>3402</v>
      </c>
    </row>
    <row r="1264" spans="1:2">
      <c r="A1264" s="13" t="s">
        <v>3403</v>
      </c>
      <c r="B1264" s="13" t="s">
        <v>3404</v>
      </c>
    </row>
    <row r="1265" spans="1:2">
      <c r="A1265" s="13" t="s">
        <v>3405</v>
      </c>
      <c r="B1265" s="13" t="s">
        <v>3406</v>
      </c>
    </row>
    <row r="1266" spans="1:2">
      <c r="A1266" s="13" t="s">
        <v>3407</v>
      </c>
      <c r="B1266" s="13" t="s">
        <v>3408</v>
      </c>
    </row>
    <row r="1267" spans="1:2">
      <c r="A1267" s="13" t="s">
        <v>3409</v>
      </c>
      <c r="B1267" s="13" t="s">
        <v>3410</v>
      </c>
    </row>
    <row r="1268" spans="1:2">
      <c r="A1268" s="13" t="s">
        <v>3411</v>
      </c>
      <c r="B1268" s="13" t="s">
        <v>3412</v>
      </c>
    </row>
    <row r="1269" spans="1:2">
      <c r="A1269" s="13" t="s">
        <v>3413</v>
      </c>
      <c r="B1269" s="13" t="s">
        <v>3414</v>
      </c>
    </row>
    <row r="1270" spans="1:2">
      <c r="A1270" s="13" t="s">
        <v>3415</v>
      </c>
      <c r="B1270" s="13" t="s">
        <v>3416</v>
      </c>
    </row>
    <row r="1271" spans="1:2">
      <c r="A1271" s="13" t="s">
        <v>3417</v>
      </c>
      <c r="B1271" s="13" t="s">
        <v>3418</v>
      </c>
    </row>
    <row r="1272" spans="1:2">
      <c r="A1272" s="13" t="s">
        <v>3419</v>
      </c>
      <c r="B1272" s="13" t="s">
        <v>3420</v>
      </c>
    </row>
    <row r="1273" spans="1:2">
      <c r="A1273" s="13" t="s">
        <v>3421</v>
      </c>
      <c r="B1273" s="13" t="s">
        <v>3422</v>
      </c>
    </row>
    <row r="1274" spans="1:2">
      <c r="A1274" s="13" t="s">
        <v>3423</v>
      </c>
      <c r="B1274" s="13" t="s">
        <v>3424</v>
      </c>
    </row>
    <row r="1275" spans="1:2">
      <c r="A1275" s="13" t="s">
        <v>3425</v>
      </c>
      <c r="B1275" s="13" t="s">
        <v>3426</v>
      </c>
    </row>
    <row r="1276" spans="1:2">
      <c r="A1276" s="13" t="s">
        <v>3427</v>
      </c>
      <c r="B1276" s="13" t="s">
        <v>3428</v>
      </c>
    </row>
    <row r="1277" spans="1:2">
      <c r="A1277" s="13" t="s">
        <v>3429</v>
      </c>
      <c r="B1277" s="13" t="s">
        <v>3430</v>
      </c>
    </row>
    <row r="1278" spans="1:2">
      <c r="A1278" s="13" t="s">
        <v>3431</v>
      </c>
      <c r="B1278" s="13" t="s">
        <v>3432</v>
      </c>
    </row>
    <row r="1279" spans="1:2">
      <c r="A1279" s="13" t="s">
        <v>3433</v>
      </c>
      <c r="B1279" s="13" t="s">
        <v>3434</v>
      </c>
    </row>
    <row r="1280" spans="1:2">
      <c r="A1280" s="13" t="s">
        <v>3435</v>
      </c>
      <c r="B1280" s="13" t="s">
        <v>3436</v>
      </c>
    </row>
    <row r="1281" spans="1:2">
      <c r="A1281" s="13" t="s">
        <v>3437</v>
      </c>
      <c r="B1281" s="13" t="s">
        <v>3438</v>
      </c>
    </row>
    <row r="1282" spans="1:2">
      <c r="A1282" s="13" t="s">
        <v>3439</v>
      </c>
      <c r="B1282" s="13" t="s">
        <v>1335</v>
      </c>
    </row>
    <row r="1283" spans="1:2">
      <c r="A1283" s="13" t="s">
        <v>3440</v>
      </c>
      <c r="B1283" s="13" t="s">
        <v>3441</v>
      </c>
    </row>
    <row r="1284" spans="1:2">
      <c r="A1284" s="13" t="s">
        <v>3442</v>
      </c>
      <c r="B1284" s="13" t="s">
        <v>3443</v>
      </c>
    </row>
    <row r="1285" spans="1:2">
      <c r="A1285" s="13" t="s">
        <v>3444</v>
      </c>
      <c r="B1285" s="13" t="s">
        <v>3047</v>
      </c>
    </row>
    <row r="1286" spans="1:2">
      <c r="A1286" s="13" t="s">
        <v>3445</v>
      </c>
      <c r="B1286" s="13" t="s">
        <v>3446</v>
      </c>
    </row>
    <row r="1287" spans="1:2">
      <c r="A1287" s="13" t="s">
        <v>3447</v>
      </c>
      <c r="B1287" s="13" t="s">
        <v>3448</v>
      </c>
    </row>
    <row r="1288" spans="1:2">
      <c r="A1288" s="13" t="s">
        <v>3449</v>
      </c>
      <c r="B1288" s="13" t="s">
        <v>3450</v>
      </c>
    </row>
    <row r="1289" spans="1:2">
      <c r="A1289" s="13" t="s">
        <v>3451</v>
      </c>
      <c r="B1289" s="13" t="s">
        <v>3452</v>
      </c>
    </row>
    <row r="1290" spans="1:2">
      <c r="A1290" s="13" t="s">
        <v>3453</v>
      </c>
      <c r="B1290" s="13" t="s">
        <v>3454</v>
      </c>
    </row>
    <row r="1291" spans="1:2">
      <c r="A1291" s="13" t="s">
        <v>3455</v>
      </c>
      <c r="B1291" s="13" t="s">
        <v>3456</v>
      </c>
    </row>
    <row r="1292" spans="1:2">
      <c r="A1292" s="13" t="s">
        <v>3457</v>
      </c>
      <c r="B1292" s="13" t="s">
        <v>3458</v>
      </c>
    </row>
    <row r="1293" spans="1:2">
      <c r="A1293" s="13" t="s">
        <v>3459</v>
      </c>
      <c r="B1293" s="13" t="s">
        <v>3460</v>
      </c>
    </row>
    <row r="1294" spans="1:2">
      <c r="A1294" s="13" t="s">
        <v>3461</v>
      </c>
      <c r="B1294" s="13" t="s">
        <v>3462</v>
      </c>
    </row>
    <row r="1295" spans="1:2">
      <c r="A1295" s="13" t="s">
        <v>3463</v>
      </c>
      <c r="B1295" s="13" t="s">
        <v>3464</v>
      </c>
    </row>
    <row r="1296" spans="1:2">
      <c r="A1296" s="13" t="s">
        <v>3465</v>
      </c>
      <c r="B1296" s="13" t="s">
        <v>3466</v>
      </c>
    </row>
    <row r="1297" spans="1:2">
      <c r="A1297" s="13" t="s">
        <v>3467</v>
      </c>
      <c r="B1297" s="13" t="s">
        <v>3468</v>
      </c>
    </row>
    <row r="1298" spans="1:2">
      <c r="A1298" s="13" t="s">
        <v>3469</v>
      </c>
      <c r="B1298" s="13" t="s">
        <v>1521</v>
      </c>
    </row>
    <row r="1299" spans="1:2">
      <c r="A1299" s="13" t="s">
        <v>3470</v>
      </c>
      <c r="B1299" s="13" t="s">
        <v>3471</v>
      </c>
    </row>
    <row r="1300" spans="1:2">
      <c r="A1300" s="13" t="s">
        <v>3472</v>
      </c>
      <c r="B1300" s="13" t="s">
        <v>3473</v>
      </c>
    </row>
    <row r="1301" spans="1:2">
      <c r="A1301" s="13" t="s">
        <v>3474</v>
      </c>
      <c r="B1301" s="13" t="s">
        <v>3475</v>
      </c>
    </row>
    <row r="1302" spans="1:2">
      <c r="A1302" s="13" t="s">
        <v>3476</v>
      </c>
      <c r="B1302" s="13" t="s">
        <v>3477</v>
      </c>
    </row>
    <row r="1303" spans="1:2">
      <c r="A1303" s="13" t="s">
        <v>3478</v>
      </c>
      <c r="B1303" s="13" t="s">
        <v>3479</v>
      </c>
    </row>
    <row r="1304" spans="1:2">
      <c r="A1304" s="13" t="s">
        <v>3480</v>
      </c>
      <c r="B1304" s="13" t="s">
        <v>3481</v>
      </c>
    </row>
    <row r="1305" spans="1:2">
      <c r="A1305" s="13" t="s">
        <v>3482</v>
      </c>
      <c r="B1305" s="13" t="s">
        <v>3483</v>
      </c>
    </row>
    <row r="1306" spans="1:2">
      <c r="A1306" s="13" t="s">
        <v>3484</v>
      </c>
      <c r="B1306" s="13" t="s">
        <v>3485</v>
      </c>
    </row>
    <row r="1307" spans="1:2">
      <c r="A1307" s="13" t="s">
        <v>3486</v>
      </c>
      <c r="B1307" s="13" t="s">
        <v>3487</v>
      </c>
    </row>
    <row r="1308" spans="1:2">
      <c r="A1308" s="13" t="s">
        <v>3488</v>
      </c>
      <c r="B1308" s="13" t="s">
        <v>3489</v>
      </c>
    </row>
    <row r="1309" spans="1:2">
      <c r="A1309" s="13" t="s">
        <v>3490</v>
      </c>
      <c r="B1309" s="13" t="s">
        <v>3491</v>
      </c>
    </row>
    <row r="1310" spans="1:2">
      <c r="A1310" s="13" t="s">
        <v>3492</v>
      </c>
      <c r="B1310" s="13" t="s">
        <v>3493</v>
      </c>
    </row>
    <row r="1311" spans="1:2">
      <c r="A1311" s="13" t="s">
        <v>3494</v>
      </c>
      <c r="B1311" s="13" t="s">
        <v>3495</v>
      </c>
    </row>
    <row r="1312" spans="1:2">
      <c r="A1312" s="13" t="s">
        <v>3496</v>
      </c>
      <c r="B1312" s="13" t="s">
        <v>3497</v>
      </c>
    </row>
    <row r="1313" spans="1:2">
      <c r="A1313" s="13" t="s">
        <v>3498</v>
      </c>
      <c r="B1313" s="13" t="s">
        <v>3499</v>
      </c>
    </row>
    <row r="1314" spans="1:2">
      <c r="A1314" s="13" t="s">
        <v>3500</v>
      </c>
      <c r="B1314" s="13" t="s">
        <v>3501</v>
      </c>
    </row>
    <row r="1315" spans="1:2">
      <c r="A1315" s="13" t="s">
        <v>3502</v>
      </c>
      <c r="B1315" s="13" t="s">
        <v>3503</v>
      </c>
    </row>
    <row r="1316" spans="1:2">
      <c r="A1316" s="13" t="s">
        <v>3504</v>
      </c>
      <c r="B1316" s="13" t="s">
        <v>3505</v>
      </c>
    </row>
    <row r="1317" spans="1:2">
      <c r="A1317" s="13" t="s">
        <v>3506</v>
      </c>
      <c r="B1317" s="13" t="s">
        <v>3507</v>
      </c>
    </row>
    <row r="1318" spans="1:2">
      <c r="A1318" s="13" t="s">
        <v>3508</v>
      </c>
      <c r="B1318" s="13" t="s">
        <v>3509</v>
      </c>
    </row>
    <row r="1319" spans="1:2">
      <c r="A1319" s="13" t="s">
        <v>3510</v>
      </c>
      <c r="B1319" s="13" t="s">
        <v>3511</v>
      </c>
    </row>
    <row r="1320" spans="1:2">
      <c r="A1320" s="13" t="s">
        <v>3512</v>
      </c>
      <c r="B1320" s="13" t="s">
        <v>3513</v>
      </c>
    </row>
    <row r="1321" spans="1:2">
      <c r="A1321" s="13" t="s">
        <v>3514</v>
      </c>
      <c r="B1321" s="13" t="s">
        <v>3515</v>
      </c>
    </row>
    <row r="1322" spans="1:2">
      <c r="A1322" s="13" t="s">
        <v>3516</v>
      </c>
      <c r="B1322" s="13" t="s">
        <v>3517</v>
      </c>
    </row>
    <row r="1323" spans="1:2">
      <c r="A1323" s="13" t="s">
        <v>3518</v>
      </c>
      <c r="B1323" s="13" t="s">
        <v>3519</v>
      </c>
    </row>
    <row r="1324" spans="1:2">
      <c r="A1324" s="13" t="s">
        <v>3520</v>
      </c>
      <c r="B1324" s="13" t="s">
        <v>3521</v>
      </c>
    </row>
    <row r="1325" spans="1:2">
      <c r="A1325" s="13" t="s">
        <v>3522</v>
      </c>
      <c r="B1325" s="13" t="s">
        <v>3523</v>
      </c>
    </row>
    <row r="1326" spans="1:2">
      <c r="A1326" s="13" t="s">
        <v>3524</v>
      </c>
      <c r="B1326" s="13" t="s">
        <v>3525</v>
      </c>
    </row>
    <row r="1327" spans="1:2">
      <c r="A1327" s="13" t="s">
        <v>3526</v>
      </c>
      <c r="B1327" s="13" t="s">
        <v>3527</v>
      </c>
    </row>
    <row r="1328" spans="1:2">
      <c r="A1328" s="13" t="s">
        <v>3528</v>
      </c>
      <c r="B1328" s="13" t="s">
        <v>3529</v>
      </c>
    </row>
    <row r="1329" spans="1:2">
      <c r="A1329" s="13" t="s">
        <v>3530</v>
      </c>
      <c r="B1329" s="13" t="s">
        <v>3531</v>
      </c>
    </row>
    <row r="1330" spans="1:2">
      <c r="A1330" s="13" t="s">
        <v>3532</v>
      </c>
      <c r="B1330" s="13" t="s">
        <v>3533</v>
      </c>
    </row>
    <row r="1331" spans="1:2">
      <c r="A1331" s="13" t="s">
        <v>3534</v>
      </c>
      <c r="B1331" s="13" t="s">
        <v>3535</v>
      </c>
    </row>
    <row r="1332" spans="1:2">
      <c r="A1332" s="13" t="s">
        <v>3536</v>
      </c>
      <c r="B1332" s="13" t="s">
        <v>3537</v>
      </c>
    </row>
    <row r="1333" spans="1:2">
      <c r="A1333" s="13" t="s">
        <v>3538</v>
      </c>
      <c r="B1333" s="13" t="s">
        <v>3539</v>
      </c>
    </row>
    <row r="1334" spans="1:2">
      <c r="A1334" s="13" t="s">
        <v>3540</v>
      </c>
      <c r="B1334" s="13" t="s">
        <v>3541</v>
      </c>
    </row>
    <row r="1335" spans="1:2">
      <c r="A1335" s="13" t="s">
        <v>3542</v>
      </c>
      <c r="B1335" s="13" t="s">
        <v>3543</v>
      </c>
    </row>
    <row r="1336" spans="1:2">
      <c r="A1336" s="13" t="s">
        <v>3544</v>
      </c>
      <c r="B1336" s="13" t="s">
        <v>3545</v>
      </c>
    </row>
    <row r="1337" spans="1:2">
      <c r="A1337" s="13" t="s">
        <v>3546</v>
      </c>
      <c r="B1337" s="13" t="s">
        <v>3547</v>
      </c>
    </row>
    <row r="1338" spans="1:2">
      <c r="A1338" s="13" t="s">
        <v>3548</v>
      </c>
      <c r="B1338" s="13" t="s">
        <v>3549</v>
      </c>
    </row>
    <row r="1339" spans="1:2">
      <c r="A1339" s="13" t="s">
        <v>3550</v>
      </c>
      <c r="B1339" s="13" t="s">
        <v>2209</v>
      </c>
    </row>
    <row r="1340" spans="1:2">
      <c r="A1340" s="13" t="s">
        <v>3551</v>
      </c>
      <c r="B1340" s="13" t="s">
        <v>3552</v>
      </c>
    </row>
    <row r="1341" spans="1:2">
      <c r="A1341" s="13" t="s">
        <v>3553</v>
      </c>
      <c r="B1341" s="13" t="s">
        <v>3554</v>
      </c>
    </row>
    <row r="1342" spans="1:2">
      <c r="A1342" s="13" t="s">
        <v>3555</v>
      </c>
      <c r="B1342" s="13" t="s">
        <v>3556</v>
      </c>
    </row>
    <row r="1343" spans="1:2">
      <c r="A1343" s="13" t="s">
        <v>3557</v>
      </c>
      <c r="B1343" s="13" t="s">
        <v>3558</v>
      </c>
    </row>
    <row r="1344" spans="1:2">
      <c r="A1344" s="13" t="s">
        <v>3559</v>
      </c>
      <c r="B1344" s="13" t="s">
        <v>3560</v>
      </c>
    </row>
    <row r="1345" spans="1:2">
      <c r="A1345" s="13" t="s">
        <v>3561</v>
      </c>
      <c r="B1345" s="13" t="s">
        <v>3562</v>
      </c>
    </row>
    <row r="1346" spans="1:2">
      <c r="A1346" s="13" t="s">
        <v>3563</v>
      </c>
      <c r="B1346" s="13" t="s">
        <v>3564</v>
      </c>
    </row>
    <row r="1347" spans="1:2">
      <c r="A1347" s="13" t="s">
        <v>3565</v>
      </c>
      <c r="B1347" s="13" t="s">
        <v>3566</v>
      </c>
    </row>
    <row r="1348" spans="1:2">
      <c r="A1348" s="13" t="s">
        <v>3567</v>
      </c>
      <c r="B1348" s="13" t="s">
        <v>3568</v>
      </c>
    </row>
    <row r="1349" spans="1:2">
      <c r="A1349" s="13" t="s">
        <v>3569</v>
      </c>
      <c r="B1349" s="13" t="s">
        <v>3570</v>
      </c>
    </row>
    <row r="1350" spans="1:2">
      <c r="A1350" s="13" t="s">
        <v>3571</v>
      </c>
      <c r="B1350" s="13" t="s">
        <v>3572</v>
      </c>
    </row>
    <row r="1351" spans="1:2">
      <c r="A1351" s="13" t="s">
        <v>3573</v>
      </c>
      <c r="B1351" s="13" t="s">
        <v>3574</v>
      </c>
    </row>
    <row r="1352" spans="1:2">
      <c r="A1352" s="13" t="s">
        <v>3575</v>
      </c>
      <c r="B1352" s="13" t="s">
        <v>3576</v>
      </c>
    </row>
    <row r="1353" spans="1:2">
      <c r="A1353" s="13" t="s">
        <v>3577</v>
      </c>
      <c r="B1353" s="13" t="s">
        <v>3578</v>
      </c>
    </row>
    <row r="1354" spans="1:2">
      <c r="A1354" s="13" t="s">
        <v>3579</v>
      </c>
      <c r="B1354" s="13" t="s">
        <v>3580</v>
      </c>
    </row>
    <row r="1355" spans="1:2">
      <c r="A1355" s="13" t="s">
        <v>3581</v>
      </c>
      <c r="B1355" s="13" t="s">
        <v>3582</v>
      </c>
    </row>
    <row r="1356" spans="1:2">
      <c r="A1356" s="13" t="s">
        <v>3583</v>
      </c>
      <c r="B1356" s="13" t="s">
        <v>3584</v>
      </c>
    </row>
    <row r="1357" spans="1:2">
      <c r="A1357" s="13" t="s">
        <v>3585</v>
      </c>
      <c r="B1357" s="13" t="s">
        <v>3586</v>
      </c>
    </row>
    <row r="1358" spans="1:2">
      <c r="A1358" s="13" t="s">
        <v>3587</v>
      </c>
      <c r="B1358" s="13" t="s">
        <v>3588</v>
      </c>
    </row>
    <row r="1359" spans="1:2">
      <c r="A1359" s="13" t="s">
        <v>3589</v>
      </c>
      <c r="B1359" s="13" t="s">
        <v>3590</v>
      </c>
    </row>
    <row r="1360" spans="1:2">
      <c r="A1360" s="13" t="s">
        <v>3591</v>
      </c>
      <c r="B1360" s="13" t="s">
        <v>3592</v>
      </c>
    </row>
    <row r="1361" spans="1:2">
      <c r="A1361" s="13" t="s">
        <v>3593</v>
      </c>
      <c r="B1361" s="13" t="s">
        <v>3594</v>
      </c>
    </row>
    <row r="1362" spans="1:2">
      <c r="A1362" s="13" t="s">
        <v>3595</v>
      </c>
      <c r="B1362" s="13" t="s">
        <v>3596</v>
      </c>
    </row>
    <row r="1363" spans="1:2">
      <c r="A1363" s="13" t="s">
        <v>3597</v>
      </c>
      <c r="B1363" s="13" t="s">
        <v>3598</v>
      </c>
    </row>
    <row r="1364" spans="1:2">
      <c r="A1364" s="13" t="s">
        <v>3599</v>
      </c>
      <c r="B1364" s="13" t="s">
        <v>3600</v>
      </c>
    </row>
    <row r="1365" spans="1:2">
      <c r="A1365" s="13" t="s">
        <v>3601</v>
      </c>
      <c r="B1365" s="13" t="s">
        <v>3602</v>
      </c>
    </row>
    <row r="1366" spans="1:2">
      <c r="A1366" s="13" t="s">
        <v>3603</v>
      </c>
      <c r="B1366" s="13" t="s">
        <v>3604</v>
      </c>
    </row>
    <row r="1367" spans="1:2">
      <c r="A1367" s="13" t="s">
        <v>3605</v>
      </c>
      <c r="B1367" s="13" t="s">
        <v>3606</v>
      </c>
    </row>
    <row r="1368" spans="1:2">
      <c r="A1368" s="13" t="s">
        <v>3607</v>
      </c>
      <c r="B1368" s="13" t="s">
        <v>3608</v>
      </c>
    </row>
    <row r="1369" spans="1:2">
      <c r="A1369" s="13" t="s">
        <v>3609</v>
      </c>
      <c r="B1369" s="13" t="s">
        <v>3610</v>
      </c>
    </row>
    <row r="1370" spans="1:2">
      <c r="A1370" s="13" t="s">
        <v>3611</v>
      </c>
      <c r="B1370" s="13" t="s">
        <v>3612</v>
      </c>
    </row>
    <row r="1371" spans="1:2">
      <c r="A1371" s="13" t="s">
        <v>3613</v>
      </c>
      <c r="B1371" s="13" t="s">
        <v>3614</v>
      </c>
    </row>
    <row r="1372" spans="1:2">
      <c r="A1372" s="13" t="s">
        <v>3615</v>
      </c>
      <c r="B1372" s="13" t="s">
        <v>3616</v>
      </c>
    </row>
    <row r="1373" spans="1:2">
      <c r="A1373" s="13" t="s">
        <v>3617</v>
      </c>
      <c r="B1373" s="13" t="s">
        <v>3618</v>
      </c>
    </row>
    <row r="1374" spans="1:2">
      <c r="A1374" s="13" t="s">
        <v>3619</v>
      </c>
      <c r="B1374" s="13" t="s">
        <v>3620</v>
      </c>
    </row>
    <row r="1375" spans="1:2">
      <c r="A1375" s="13" t="s">
        <v>3621</v>
      </c>
      <c r="B1375" s="13" t="s">
        <v>3622</v>
      </c>
    </row>
    <row r="1376" spans="1:2">
      <c r="A1376" s="13" t="s">
        <v>3623</v>
      </c>
      <c r="B1376" s="13" t="s">
        <v>3624</v>
      </c>
    </row>
    <row r="1377" spans="1:2">
      <c r="A1377" s="13" t="s">
        <v>3625</v>
      </c>
      <c r="B1377" s="13" t="s">
        <v>3626</v>
      </c>
    </row>
    <row r="1378" spans="1:2">
      <c r="A1378" s="13" t="s">
        <v>3627</v>
      </c>
      <c r="B1378" s="13" t="s">
        <v>3628</v>
      </c>
    </row>
    <row r="1379" spans="1:2">
      <c r="A1379" s="13" t="s">
        <v>3629</v>
      </c>
      <c r="B1379" s="13" t="s">
        <v>3630</v>
      </c>
    </row>
    <row r="1380" spans="1:2">
      <c r="A1380" s="13" t="s">
        <v>3631</v>
      </c>
      <c r="B1380" s="13" t="s">
        <v>3632</v>
      </c>
    </row>
    <row r="1381" spans="1:2">
      <c r="A1381" s="13" t="s">
        <v>3633</v>
      </c>
      <c r="B1381" s="13" t="s">
        <v>3634</v>
      </c>
    </row>
    <row r="1382" spans="1:2">
      <c r="A1382" s="13" t="s">
        <v>3635</v>
      </c>
      <c r="B1382" s="13" t="s">
        <v>3636</v>
      </c>
    </row>
    <row r="1383" spans="1:2">
      <c r="A1383" s="13" t="s">
        <v>3637</v>
      </c>
      <c r="B1383" s="13" t="s">
        <v>3638</v>
      </c>
    </row>
    <row r="1384" spans="1:2">
      <c r="A1384" s="13" t="s">
        <v>3639</v>
      </c>
      <c r="B1384" s="13" t="s">
        <v>3640</v>
      </c>
    </row>
    <row r="1385" spans="1:2">
      <c r="A1385" s="13" t="s">
        <v>3641</v>
      </c>
      <c r="B1385" s="13" t="s">
        <v>3642</v>
      </c>
    </row>
    <row r="1386" spans="1:2">
      <c r="A1386" s="13" t="s">
        <v>3643</v>
      </c>
      <c r="B1386" s="13" t="s">
        <v>3644</v>
      </c>
    </row>
    <row r="1387" spans="1:2">
      <c r="A1387" s="13" t="s">
        <v>3645</v>
      </c>
      <c r="B1387" s="13" t="s">
        <v>3646</v>
      </c>
    </row>
    <row r="1388" spans="1:2">
      <c r="A1388" s="13" t="s">
        <v>3647</v>
      </c>
      <c r="B1388" s="13" t="s">
        <v>3648</v>
      </c>
    </row>
    <row r="1389" spans="1:2">
      <c r="A1389" s="13" t="s">
        <v>3649</v>
      </c>
      <c r="B1389" s="13" t="s">
        <v>3650</v>
      </c>
    </row>
    <row r="1390" spans="1:2">
      <c r="A1390" s="13" t="s">
        <v>3651</v>
      </c>
      <c r="B1390" s="13" t="s">
        <v>3652</v>
      </c>
    </row>
    <row r="1391" spans="1:2">
      <c r="A1391" s="13" t="s">
        <v>3653</v>
      </c>
      <c r="B1391" s="13" t="s">
        <v>3654</v>
      </c>
    </row>
    <row r="1392" spans="1:2">
      <c r="A1392" s="13" t="s">
        <v>3655</v>
      </c>
      <c r="B1392" s="13" t="s">
        <v>3656</v>
      </c>
    </row>
    <row r="1393" spans="1:2">
      <c r="A1393" s="13" t="s">
        <v>3657</v>
      </c>
      <c r="B1393" s="13" t="s">
        <v>3658</v>
      </c>
    </row>
    <row r="1394" spans="1:2">
      <c r="A1394" s="13" t="s">
        <v>3659</v>
      </c>
      <c r="B1394" s="13" t="s">
        <v>3660</v>
      </c>
    </row>
    <row r="1395" spans="1:2">
      <c r="A1395" s="13" t="s">
        <v>3661</v>
      </c>
      <c r="B1395" s="13" t="s">
        <v>3662</v>
      </c>
    </row>
    <row r="1396" spans="1:2">
      <c r="A1396" s="13" t="s">
        <v>3663</v>
      </c>
      <c r="B1396" s="13" t="s">
        <v>3664</v>
      </c>
    </row>
    <row r="1397" spans="1:2">
      <c r="A1397" s="13" t="s">
        <v>3665</v>
      </c>
      <c r="B1397" s="13" t="s">
        <v>3666</v>
      </c>
    </row>
    <row r="1398" spans="1:2">
      <c r="A1398" s="13" t="s">
        <v>3667</v>
      </c>
      <c r="B1398" s="13" t="s">
        <v>3668</v>
      </c>
    </row>
    <row r="1399" spans="1:2">
      <c r="A1399" s="13" t="s">
        <v>3669</v>
      </c>
      <c r="B1399" s="13" t="s">
        <v>3670</v>
      </c>
    </row>
    <row r="1400" spans="1:2">
      <c r="A1400" s="13" t="s">
        <v>3671</v>
      </c>
      <c r="B1400" s="13" t="s">
        <v>3672</v>
      </c>
    </row>
    <row r="1401" spans="1:2">
      <c r="A1401" s="13" t="s">
        <v>3673</v>
      </c>
      <c r="B1401" s="13" t="s">
        <v>3674</v>
      </c>
    </row>
    <row r="1402" spans="1:2">
      <c r="A1402" s="13" t="s">
        <v>3675</v>
      </c>
      <c r="B1402" s="13" t="s">
        <v>3676</v>
      </c>
    </row>
    <row r="1403" spans="1:2">
      <c r="A1403" s="13" t="s">
        <v>3677</v>
      </c>
      <c r="B1403" s="13" t="s">
        <v>3678</v>
      </c>
    </row>
    <row r="1404" spans="1:2">
      <c r="A1404" s="13" t="s">
        <v>3679</v>
      </c>
      <c r="B1404" s="13" t="s">
        <v>3680</v>
      </c>
    </row>
    <row r="1405" spans="1:2">
      <c r="A1405" s="13" t="s">
        <v>3681</v>
      </c>
      <c r="B1405" s="13" t="s">
        <v>3682</v>
      </c>
    </row>
    <row r="1406" spans="1:2">
      <c r="A1406" s="13" t="s">
        <v>3683</v>
      </c>
      <c r="B1406" s="13" t="s">
        <v>3684</v>
      </c>
    </row>
    <row r="1407" spans="1:2">
      <c r="A1407" s="13" t="s">
        <v>3685</v>
      </c>
      <c r="B1407" s="13" t="s">
        <v>3686</v>
      </c>
    </row>
    <row r="1408" spans="1:2">
      <c r="A1408" s="13" t="s">
        <v>3687</v>
      </c>
      <c r="B1408" s="13" t="s">
        <v>3688</v>
      </c>
    </row>
    <row r="1409" spans="1:2">
      <c r="A1409" s="13" t="s">
        <v>3689</v>
      </c>
      <c r="B1409" s="13" t="s">
        <v>3690</v>
      </c>
    </row>
    <row r="1410" spans="1:2">
      <c r="A1410" s="13" t="s">
        <v>3691</v>
      </c>
      <c r="B1410" s="13" t="s">
        <v>3692</v>
      </c>
    </row>
    <row r="1411" spans="1:2">
      <c r="A1411" s="13" t="s">
        <v>3693</v>
      </c>
      <c r="B1411" s="13" t="s">
        <v>3694</v>
      </c>
    </row>
    <row r="1412" spans="1:2">
      <c r="A1412" s="13" t="s">
        <v>3695</v>
      </c>
      <c r="B1412" s="13" t="s">
        <v>3696</v>
      </c>
    </row>
    <row r="1413" spans="1:2">
      <c r="A1413" s="13" t="s">
        <v>3697</v>
      </c>
      <c r="B1413" s="13" t="s">
        <v>3698</v>
      </c>
    </row>
    <row r="1414" spans="1:2">
      <c r="A1414" s="13" t="s">
        <v>3699</v>
      </c>
      <c r="B1414" s="13" t="s">
        <v>3700</v>
      </c>
    </row>
    <row r="1415" spans="1:2">
      <c r="A1415" s="13" t="s">
        <v>3701</v>
      </c>
      <c r="B1415" s="13" t="s">
        <v>3702</v>
      </c>
    </row>
    <row r="1416" spans="1:2">
      <c r="A1416" s="13" t="s">
        <v>3703</v>
      </c>
      <c r="B1416" s="13" t="s">
        <v>3704</v>
      </c>
    </row>
    <row r="1417" spans="1:2">
      <c r="A1417" s="13" t="s">
        <v>3705</v>
      </c>
      <c r="B1417" s="13" t="s">
        <v>3706</v>
      </c>
    </row>
    <row r="1418" spans="1:2">
      <c r="A1418" s="13" t="s">
        <v>3707</v>
      </c>
      <c r="B1418" s="13" t="s">
        <v>3708</v>
      </c>
    </row>
    <row r="1419" spans="1:2">
      <c r="A1419" s="13" t="s">
        <v>3709</v>
      </c>
      <c r="B1419" s="13" t="s">
        <v>3710</v>
      </c>
    </row>
    <row r="1420" spans="1:2">
      <c r="A1420" s="13" t="s">
        <v>3711</v>
      </c>
      <c r="B1420" s="13" t="s">
        <v>3712</v>
      </c>
    </row>
    <row r="1421" spans="1:2">
      <c r="A1421" s="13" t="s">
        <v>3713</v>
      </c>
      <c r="B1421" s="13" t="s">
        <v>3714</v>
      </c>
    </row>
    <row r="1422" spans="1:2">
      <c r="A1422" s="13" t="s">
        <v>3715</v>
      </c>
      <c r="B1422" s="13" t="s">
        <v>3716</v>
      </c>
    </row>
    <row r="1423" spans="1:2">
      <c r="A1423" s="13" t="s">
        <v>3717</v>
      </c>
      <c r="B1423" s="13" t="s">
        <v>3718</v>
      </c>
    </row>
    <row r="1424" spans="1:2">
      <c r="A1424" s="13" t="s">
        <v>3719</v>
      </c>
      <c r="B1424" s="13" t="s">
        <v>3720</v>
      </c>
    </row>
    <row r="1425" spans="1:2">
      <c r="A1425" s="13" t="s">
        <v>3721</v>
      </c>
      <c r="B1425" s="13" t="s">
        <v>3722</v>
      </c>
    </row>
    <row r="1426" spans="1:2">
      <c r="A1426" s="13" t="s">
        <v>3723</v>
      </c>
      <c r="B1426" s="13" t="s">
        <v>3724</v>
      </c>
    </row>
    <row r="1427" spans="1:2">
      <c r="A1427" s="13" t="s">
        <v>3725</v>
      </c>
      <c r="B1427" s="13" t="s">
        <v>3726</v>
      </c>
    </row>
    <row r="1428" spans="1:2">
      <c r="A1428" s="13" t="s">
        <v>3727</v>
      </c>
      <c r="B1428" s="13" t="s">
        <v>3728</v>
      </c>
    </row>
    <row r="1429" spans="1:2">
      <c r="A1429" s="13" t="s">
        <v>3729</v>
      </c>
      <c r="B1429" s="13" t="s">
        <v>977</v>
      </c>
    </row>
    <row r="1430" spans="1:2">
      <c r="A1430" s="13" t="s">
        <v>3730</v>
      </c>
      <c r="B1430" s="13" t="s">
        <v>3731</v>
      </c>
    </row>
    <row r="1431" spans="1:2">
      <c r="A1431" s="13" t="s">
        <v>3732</v>
      </c>
      <c r="B1431" s="13" t="s">
        <v>3733</v>
      </c>
    </row>
    <row r="1432" spans="1:2">
      <c r="A1432" s="13" t="s">
        <v>3734</v>
      </c>
      <c r="B1432" s="13" t="s">
        <v>3735</v>
      </c>
    </row>
    <row r="1433" spans="1:2">
      <c r="A1433" s="13" t="s">
        <v>3736</v>
      </c>
      <c r="B1433" s="13" t="s">
        <v>3737</v>
      </c>
    </row>
    <row r="1434" spans="1:2">
      <c r="A1434" s="13" t="s">
        <v>3738</v>
      </c>
      <c r="B1434" s="13" t="s">
        <v>3739</v>
      </c>
    </row>
    <row r="1435" spans="1:2">
      <c r="A1435" s="13" t="s">
        <v>3740</v>
      </c>
      <c r="B1435" s="13" t="s">
        <v>3741</v>
      </c>
    </row>
    <row r="1436" spans="1:2">
      <c r="A1436" s="13" t="s">
        <v>3742</v>
      </c>
      <c r="B1436" s="13" t="s">
        <v>3743</v>
      </c>
    </row>
    <row r="1437" spans="1:2">
      <c r="A1437" s="13" t="s">
        <v>3744</v>
      </c>
      <c r="B1437" s="13" t="s">
        <v>3745</v>
      </c>
    </row>
    <row r="1438" spans="1:2">
      <c r="A1438" s="13" t="s">
        <v>3746</v>
      </c>
      <c r="B1438" s="13" t="s">
        <v>3747</v>
      </c>
    </row>
    <row r="1439" spans="1:2">
      <c r="A1439" s="13" t="s">
        <v>3748</v>
      </c>
      <c r="B1439" s="13" t="s">
        <v>3749</v>
      </c>
    </row>
    <row r="1440" spans="1:2">
      <c r="A1440" s="13" t="s">
        <v>3750</v>
      </c>
      <c r="B1440" s="13" t="s">
        <v>3751</v>
      </c>
    </row>
    <row r="1441" spans="1:2">
      <c r="A1441" s="13" t="s">
        <v>3752</v>
      </c>
      <c r="B1441" s="13" t="s">
        <v>3753</v>
      </c>
    </row>
    <row r="1442" spans="1:2">
      <c r="A1442" s="13" t="s">
        <v>3754</v>
      </c>
      <c r="B1442" s="13" t="s">
        <v>3755</v>
      </c>
    </row>
    <row r="1443" spans="1:2">
      <c r="A1443" s="13" t="s">
        <v>3756</v>
      </c>
      <c r="B1443" s="13" t="s">
        <v>3757</v>
      </c>
    </row>
    <row r="1444" spans="1:2">
      <c r="A1444" s="13" t="s">
        <v>3758</v>
      </c>
      <c r="B1444" s="13" t="s">
        <v>3759</v>
      </c>
    </row>
    <row r="1445" spans="1:2">
      <c r="A1445" s="13" t="s">
        <v>3760</v>
      </c>
      <c r="B1445" s="13" t="s">
        <v>3761</v>
      </c>
    </row>
    <row r="1446" spans="1:2">
      <c r="A1446" s="13" t="s">
        <v>3762</v>
      </c>
      <c r="B1446" s="13" t="s">
        <v>3763</v>
      </c>
    </row>
    <row r="1447" spans="1:2">
      <c r="A1447" s="13" t="s">
        <v>3764</v>
      </c>
      <c r="B1447" s="13" t="s">
        <v>3765</v>
      </c>
    </row>
    <row r="1448" spans="1:2">
      <c r="A1448" s="13" t="s">
        <v>3766</v>
      </c>
      <c r="B1448" s="13" t="s">
        <v>3767</v>
      </c>
    </row>
    <row r="1449" spans="1:2">
      <c r="A1449" s="13" t="s">
        <v>3768</v>
      </c>
      <c r="B1449" s="13" t="s">
        <v>3769</v>
      </c>
    </row>
    <row r="1450" spans="1:2">
      <c r="A1450" s="13" t="s">
        <v>3770</v>
      </c>
      <c r="B1450" s="13" t="s">
        <v>3771</v>
      </c>
    </row>
    <row r="1451" spans="1:2">
      <c r="A1451" s="13" t="s">
        <v>3772</v>
      </c>
      <c r="B1451" s="13" t="s">
        <v>3773</v>
      </c>
    </row>
    <row r="1452" spans="1:2">
      <c r="A1452" s="13" t="s">
        <v>3774</v>
      </c>
      <c r="B1452" s="13" t="s">
        <v>3775</v>
      </c>
    </row>
    <row r="1453" spans="1:2">
      <c r="A1453" s="13" t="s">
        <v>3776</v>
      </c>
      <c r="B1453" s="13" t="s">
        <v>3777</v>
      </c>
    </row>
    <row r="1454" spans="1:2">
      <c r="A1454" s="13" t="s">
        <v>3778</v>
      </c>
      <c r="B1454" s="13" t="s">
        <v>3779</v>
      </c>
    </row>
    <row r="1455" spans="1:2">
      <c r="A1455" s="13" t="s">
        <v>3780</v>
      </c>
      <c r="B1455" s="13" t="s">
        <v>3781</v>
      </c>
    </row>
    <row r="1456" spans="1:2">
      <c r="A1456" s="13" t="s">
        <v>3782</v>
      </c>
      <c r="B1456" s="13" t="s">
        <v>3783</v>
      </c>
    </row>
    <row r="1457" spans="1:2">
      <c r="A1457" s="13" t="s">
        <v>3784</v>
      </c>
      <c r="B1457" s="13" t="s">
        <v>3785</v>
      </c>
    </row>
    <row r="1458" spans="1:2">
      <c r="A1458" s="13" t="s">
        <v>3786</v>
      </c>
      <c r="B1458" s="13" t="s">
        <v>3787</v>
      </c>
    </row>
    <row r="1459" spans="1:2">
      <c r="A1459" s="13" t="s">
        <v>3788</v>
      </c>
      <c r="B1459" s="13" t="s">
        <v>3789</v>
      </c>
    </row>
    <row r="1460" spans="1:2">
      <c r="A1460" s="13" t="s">
        <v>3790</v>
      </c>
      <c r="B1460" s="13" t="s">
        <v>3791</v>
      </c>
    </row>
    <row r="1461" spans="1:2">
      <c r="A1461" s="13" t="s">
        <v>3792</v>
      </c>
      <c r="B1461" s="13" t="s">
        <v>3793</v>
      </c>
    </row>
    <row r="1462" spans="1:2">
      <c r="A1462" s="13" t="s">
        <v>3794</v>
      </c>
      <c r="B1462" s="13" t="s">
        <v>3795</v>
      </c>
    </row>
    <row r="1463" spans="1:2">
      <c r="A1463" s="13" t="s">
        <v>3796</v>
      </c>
      <c r="B1463" s="13" t="s">
        <v>3797</v>
      </c>
    </row>
    <row r="1464" spans="1:2">
      <c r="A1464" s="13" t="s">
        <v>3798</v>
      </c>
      <c r="B1464" s="13" t="s">
        <v>3799</v>
      </c>
    </row>
    <row r="1465" spans="1:2">
      <c r="A1465" s="13" t="s">
        <v>3800</v>
      </c>
      <c r="B1465" s="13" t="s">
        <v>3801</v>
      </c>
    </row>
    <row r="1466" spans="1:2">
      <c r="A1466" s="13" t="s">
        <v>3802</v>
      </c>
      <c r="B1466" s="13" t="s">
        <v>3803</v>
      </c>
    </row>
    <row r="1467" spans="1:2">
      <c r="A1467" s="13" t="s">
        <v>3804</v>
      </c>
      <c r="B1467" s="13" t="s">
        <v>3805</v>
      </c>
    </row>
    <row r="1468" spans="1:2">
      <c r="A1468" s="13" t="s">
        <v>3806</v>
      </c>
      <c r="B1468" s="13" t="s">
        <v>3807</v>
      </c>
    </row>
    <row r="1469" spans="1:2">
      <c r="A1469" s="13" t="s">
        <v>3808</v>
      </c>
      <c r="B1469" s="13" t="s">
        <v>3809</v>
      </c>
    </row>
    <row r="1470" spans="1:2">
      <c r="A1470" s="13" t="s">
        <v>3810</v>
      </c>
      <c r="B1470" s="13" t="s">
        <v>3811</v>
      </c>
    </row>
    <row r="1471" spans="1:2">
      <c r="A1471" s="13" t="s">
        <v>3812</v>
      </c>
      <c r="B1471" s="13" t="s">
        <v>3813</v>
      </c>
    </row>
    <row r="1472" spans="1:2">
      <c r="A1472" s="13" t="s">
        <v>3814</v>
      </c>
      <c r="B1472" s="13" t="s">
        <v>3815</v>
      </c>
    </row>
    <row r="1473" spans="1:2">
      <c r="A1473" s="13" t="s">
        <v>3816</v>
      </c>
      <c r="B1473" s="13" t="s">
        <v>3817</v>
      </c>
    </row>
    <row r="1474" spans="1:2">
      <c r="A1474" s="13" t="s">
        <v>3818</v>
      </c>
      <c r="B1474" s="13" t="s">
        <v>3819</v>
      </c>
    </row>
    <row r="1475" spans="1:2">
      <c r="A1475" s="13" t="s">
        <v>3820</v>
      </c>
      <c r="B1475" s="13" t="s">
        <v>3821</v>
      </c>
    </row>
    <row r="1476" spans="1:2">
      <c r="A1476" s="13" t="s">
        <v>3822</v>
      </c>
      <c r="B1476" s="13" t="s">
        <v>3823</v>
      </c>
    </row>
    <row r="1477" spans="1:2">
      <c r="A1477" s="13" t="s">
        <v>3824</v>
      </c>
      <c r="B1477" s="13" t="s">
        <v>3825</v>
      </c>
    </row>
    <row r="1478" spans="1:2">
      <c r="A1478" s="13" t="s">
        <v>3826</v>
      </c>
      <c r="B1478" s="13" t="s">
        <v>3827</v>
      </c>
    </row>
    <row r="1479" spans="1:2">
      <c r="A1479" s="13" t="s">
        <v>3828</v>
      </c>
      <c r="B1479" s="13" t="s">
        <v>3829</v>
      </c>
    </row>
    <row r="1480" spans="1:2">
      <c r="A1480" s="13" t="s">
        <v>3830</v>
      </c>
      <c r="B1480" s="13" t="s">
        <v>3831</v>
      </c>
    </row>
    <row r="1481" spans="1:2">
      <c r="A1481" s="13" t="s">
        <v>3832</v>
      </c>
      <c r="B1481" s="13" t="s">
        <v>3833</v>
      </c>
    </row>
    <row r="1482" spans="1:2">
      <c r="A1482" s="13" t="s">
        <v>3834</v>
      </c>
      <c r="B1482" s="13" t="s">
        <v>3835</v>
      </c>
    </row>
    <row r="1483" spans="1:2">
      <c r="A1483" s="13" t="s">
        <v>3836</v>
      </c>
      <c r="B1483" s="13" t="s">
        <v>3837</v>
      </c>
    </row>
    <row r="1484" spans="1:2">
      <c r="A1484" s="13" t="s">
        <v>3838</v>
      </c>
      <c r="B1484" s="13" t="s">
        <v>3839</v>
      </c>
    </row>
    <row r="1485" spans="1:2">
      <c r="A1485" s="13" t="s">
        <v>3840</v>
      </c>
      <c r="B1485" s="13" t="s">
        <v>3841</v>
      </c>
    </row>
    <row r="1486" spans="1:2">
      <c r="A1486" s="13" t="s">
        <v>3842</v>
      </c>
      <c r="B1486" s="13" t="s">
        <v>3843</v>
      </c>
    </row>
    <row r="1487" spans="1:2">
      <c r="A1487" s="13" t="s">
        <v>3844</v>
      </c>
      <c r="B1487" s="13" t="s">
        <v>3845</v>
      </c>
    </row>
    <row r="1488" spans="1:2">
      <c r="A1488" s="13" t="s">
        <v>3846</v>
      </c>
      <c r="B1488" s="13" t="s">
        <v>3847</v>
      </c>
    </row>
    <row r="1489" spans="1:2">
      <c r="A1489" s="13" t="s">
        <v>3848</v>
      </c>
      <c r="B1489" s="13" t="s">
        <v>3849</v>
      </c>
    </row>
    <row r="1490" spans="1:2">
      <c r="A1490" s="13" t="s">
        <v>3850</v>
      </c>
      <c r="B1490" s="13" t="s">
        <v>3851</v>
      </c>
    </row>
    <row r="1491" spans="1:2">
      <c r="A1491" s="13" t="s">
        <v>3852</v>
      </c>
      <c r="B1491" s="13" t="s">
        <v>3853</v>
      </c>
    </row>
    <row r="1492" spans="1:2">
      <c r="A1492" s="13" t="s">
        <v>3854</v>
      </c>
      <c r="B1492" s="13" t="s">
        <v>3855</v>
      </c>
    </row>
    <row r="1493" spans="1:2">
      <c r="A1493" s="13" t="s">
        <v>3856</v>
      </c>
      <c r="B1493" s="13" t="s">
        <v>3857</v>
      </c>
    </row>
    <row r="1494" spans="1:2">
      <c r="A1494" s="13" t="s">
        <v>3858</v>
      </c>
      <c r="B1494" s="13" t="s">
        <v>3859</v>
      </c>
    </row>
    <row r="1495" spans="1:2">
      <c r="A1495" s="13" t="s">
        <v>3860</v>
      </c>
      <c r="B1495" s="13" t="s">
        <v>3861</v>
      </c>
    </row>
    <row r="1496" spans="1:2">
      <c r="A1496" s="13" t="s">
        <v>3862</v>
      </c>
      <c r="B1496" s="13" t="s">
        <v>3863</v>
      </c>
    </row>
    <row r="1497" spans="1:2">
      <c r="A1497" s="13" t="s">
        <v>3864</v>
      </c>
      <c r="B1497" s="13" t="s">
        <v>3865</v>
      </c>
    </row>
    <row r="1498" spans="1:2">
      <c r="A1498" s="13" t="s">
        <v>3866</v>
      </c>
      <c r="B1498" s="13" t="s">
        <v>3867</v>
      </c>
    </row>
    <row r="1499" spans="1:2">
      <c r="A1499" s="13" t="s">
        <v>3868</v>
      </c>
      <c r="B1499" s="13" t="s">
        <v>3869</v>
      </c>
    </row>
    <row r="1500" spans="1:2">
      <c r="A1500" s="13" t="s">
        <v>3870</v>
      </c>
      <c r="B1500" s="13" t="s">
        <v>3871</v>
      </c>
    </row>
    <row r="1501" spans="1:2">
      <c r="A1501" s="13" t="s">
        <v>3872</v>
      </c>
      <c r="B1501" s="13" t="s">
        <v>3873</v>
      </c>
    </row>
    <row r="1502" spans="1:2">
      <c r="A1502" s="13" t="s">
        <v>3874</v>
      </c>
      <c r="B1502" s="13" t="s">
        <v>3875</v>
      </c>
    </row>
    <row r="1503" spans="1:2">
      <c r="A1503" s="13" t="s">
        <v>3876</v>
      </c>
      <c r="B1503" s="13" t="s">
        <v>3877</v>
      </c>
    </row>
    <row r="1504" spans="1:2">
      <c r="A1504" s="13" t="s">
        <v>3878</v>
      </c>
      <c r="B1504" s="13" t="s">
        <v>3879</v>
      </c>
    </row>
    <row r="1505" spans="1:2">
      <c r="A1505" s="13" t="s">
        <v>3880</v>
      </c>
      <c r="B1505" s="13" t="s">
        <v>3881</v>
      </c>
    </row>
    <row r="1506" spans="1:2">
      <c r="A1506" s="13" t="s">
        <v>3882</v>
      </c>
      <c r="B1506" s="13" t="s">
        <v>3883</v>
      </c>
    </row>
    <row r="1507" spans="1:2">
      <c r="A1507" s="13" t="s">
        <v>3884</v>
      </c>
      <c r="B1507" s="13" t="s">
        <v>3885</v>
      </c>
    </row>
    <row r="1508" spans="1:2">
      <c r="A1508" s="13" t="s">
        <v>3886</v>
      </c>
      <c r="B1508" s="13" t="s">
        <v>3887</v>
      </c>
    </row>
    <row r="1509" spans="1:2">
      <c r="A1509" s="13" t="s">
        <v>3888</v>
      </c>
      <c r="B1509" s="13" t="s">
        <v>3889</v>
      </c>
    </row>
    <row r="1510" spans="1:2">
      <c r="A1510" s="13" t="s">
        <v>3890</v>
      </c>
      <c r="B1510" s="13" t="s">
        <v>3891</v>
      </c>
    </row>
    <row r="1511" spans="1:2">
      <c r="A1511" s="13" t="s">
        <v>3892</v>
      </c>
      <c r="B1511" s="13" t="s">
        <v>3893</v>
      </c>
    </row>
    <row r="1512" spans="1:2">
      <c r="A1512" s="13" t="s">
        <v>3894</v>
      </c>
      <c r="B1512" s="13" t="s">
        <v>3895</v>
      </c>
    </row>
    <row r="1513" spans="1:2">
      <c r="A1513" s="13" t="s">
        <v>3896</v>
      </c>
      <c r="B1513" s="13" t="s">
        <v>3897</v>
      </c>
    </row>
    <row r="1514" spans="1:2">
      <c r="A1514" s="13" t="s">
        <v>3898</v>
      </c>
      <c r="B1514" s="13" t="s">
        <v>3899</v>
      </c>
    </row>
    <row r="1515" spans="1:2">
      <c r="A1515" s="13" t="s">
        <v>3900</v>
      </c>
      <c r="B1515" s="13" t="s">
        <v>3901</v>
      </c>
    </row>
    <row r="1516" spans="1:2">
      <c r="A1516" s="13" t="s">
        <v>3902</v>
      </c>
      <c r="B1516" s="13" t="s">
        <v>3903</v>
      </c>
    </row>
    <row r="1517" spans="1:2">
      <c r="A1517" s="13" t="s">
        <v>3904</v>
      </c>
      <c r="B1517" s="13" t="s">
        <v>3382</v>
      </c>
    </row>
    <row r="1518" spans="1:2">
      <c r="A1518" s="13" t="s">
        <v>3905</v>
      </c>
      <c r="B1518" s="13" t="s">
        <v>3906</v>
      </c>
    </row>
    <row r="1519" spans="1:2">
      <c r="A1519" s="13" t="s">
        <v>3907</v>
      </c>
      <c r="B1519" s="13" t="s">
        <v>3908</v>
      </c>
    </row>
    <row r="1520" spans="1:2">
      <c r="A1520" s="13" t="s">
        <v>3909</v>
      </c>
      <c r="B1520" s="13" t="s">
        <v>3910</v>
      </c>
    </row>
    <row r="1521" spans="1:2">
      <c r="A1521" s="13" t="s">
        <v>3911</v>
      </c>
      <c r="B1521" s="13" t="s">
        <v>1445</v>
      </c>
    </row>
    <row r="1522" spans="1:2">
      <c r="A1522" s="13" t="s">
        <v>3912</v>
      </c>
      <c r="B1522" s="13" t="s">
        <v>3913</v>
      </c>
    </row>
    <row r="1523" spans="1:2">
      <c r="A1523" s="13" t="s">
        <v>3914</v>
      </c>
      <c r="B1523" s="13" t="s">
        <v>3915</v>
      </c>
    </row>
    <row r="1524" spans="1:2">
      <c r="A1524" s="13" t="s">
        <v>3916</v>
      </c>
      <c r="B1524" s="13" t="s">
        <v>3917</v>
      </c>
    </row>
    <row r="1525" spans="1:2">
      <c r="A1525" s="13" t="s">
        <v>3918</v>
      </c>
      <c r="B1525" s="13" t="s">
        <v>3919</v>
      </c>
    </row>
    <row r="1526" spans="1:2">
      <c r="A1526" s="13" t="s">
        <v>3920</v>
      </c>
      <c r="B1526" s="13" t="s">
        <v>3921</v>
      </c>
    </row>
    <row r="1527" spans="1:2">
      <c r="A1527" s="13" t="s">
        <v>3922</v>
      </c>
      <c r="B1527" s="13" t="s">
        <v>3923</v>
      </c>
    </row>
    <row r="1528" spans="1:2">
      <c r="A1528" s="13" t="s">
        <v>3924</v>
      </c>
      <c r="B1528" s="13" t="s">
        <v>3925</v>
      </c>
    </row>
    <row r="1529" spans="1:2">
      <c r="A1529" s="13" t="s">
        <v>3926</v>
      </c>
      <c r="B1529" s="13" t="s">
        <v>3927</v>
      </c>
    </row>
    <row r="1530" spans="1:2">
      <c r="A1530" s="13" t="s">
        <v>3928</v>
      </c>
      <c r="B1530" s="13" t="s">
        <v>3929</v>
      </c>
    </row>
    <row r="1531" spans="1:2">
      <c r="A1531" s="13" t="s">
        <v>3930</v>
      </c>
      <c r="B1531" s="13" t="s">
        <v>3931</v>
      </c>
    </row>
    <row r="1532" spans="1:2">
      <c r="A1532" s="13" t="s">
        <v>3932</v>
      </c>
      <c r="B1532" s="13" t="s">
        <v>3933</v>
      </c>
    </row>
    <row r="1533" spans="1:2">
      <c r="A1533" s="13" t="s">
        <v>3934</v>
      </c>
      <c r="B1533" s="13" t="s">
        <v>3935</v>
      </c>
    </row>
    <row r="1534" spans="1:2">
      <c r="A1534" s="13" t="s">
        <v>3936</v>
      </c>
      <c r="B1534" s="13" t="s">
        <v>3937</v>
      </c>
    </row>
    <row r="1535" spans="1:2">
      <c r="A1535" s="13" t="s">
        <v>3938</v>
      </c>
      <c r="B1535" s="13" t="s">
        <v>3939</v>
      </c>
    </row>
    <row r="1536" spans="1:2">
      <c r="A1536" s="13" t="s">
        <v>3940</v>
      </c>
      <c r="B1536" s="13" t="s">
        <v>3941</v>
      </c>
    </row>
    <row r="1537" spans="1:2">
      <c r="A1537" s="13" t="s">
        <v>3942</v>
      </c>
      <c r="B1537" s="13" t="s">
        <v>3943</v>
      </c>
    </row>
    <row r="1538" spans="1:2">
      <c r="A1538" s="13" t="s">
        <v>3944</v>
      </c>
      <c r="B1538" s="13" t="s">
        <v>3945</v>
      </c>
    </row>
    <row r="1539" spans="1:2">
      <c r="A1539" s="13" t="s">
        <v>3946</v>
      </c>
      <c r="B1539" s="13" t="s">
        <v>3947</v>
      </c>
    </row>
    <row r="1540" spans="1:2">
      <c r="A1540" s="13" t="s">
        <v>3948</v>
      </c>
      <c r="B1540" s="13" t="s">
        <v>3949</v>
      </c>
    </row>
    <row r="1541" spans="1:2">
      <c r="A1541" s="13" t="s">
        <v>3950</v>
      </c>
      <c r="B1541" s="13" t="s">
        <v>3951</v>
      </c>
    </row>
    <row r="1542" spans="1:2">
      <c r="A1542" s="13" t="s">
        <v>3952</v>
      </c>
      <c r="B1542" s="13" t="s">
        <v>3953</v>
      </c>
    </row>
    <row r="1543" spans="1:2">
      <c r="A1543" s="13" t="s">
        <v>3954</v>
      </c>
      <c r="B1543" s="13" t="s">
        <v>3955</v>
      </c>
    </row>
    <row r="1544" spans="1:2">
      <c r="A1544" s="13" t="s">
        <v>3956</v>
      </c>
      <c r="B1544" s="13" t="s">
        <v>3957</v>
      </c>
    </row>
    <row r="1545" spans="1:2">
      <c r="A1545" s="13" t="s">
        <v>3958</v>
      </c>
      <c r="B1545" s="13" t="s">
        <v>3959</v>
      </c>
    </row>
    <row r="1546" spans="1:2">
      <c r="A1546" s="13" t="s">
        <v>3960</v>
      </c>
      <c r="B1546" s="13" t="s">
        <v>3961</v>
      </c>
    </row>
    <row r="1547" spans="1:2">
      <c r="A1547" s="13" t="s">
        <v>3962</v>
      </c>
      <c r="B1547" s="13" t="s">
        <v>3963</v>
      </c>
    </row>
    <row r="1548" spans="1:2">
      <c r="A1548" s="13" t="s">
        <v>3964</v>
      </c>
      <c r="B1548" s="13" t="s">
        <v>3965</v>
      </c>
    </row>
    <row r="1549" spans="1:2">
      <c r="A1549" s="13" t="s">
        <v>3966</v>
      </c>
      <c r="B1549" s="13" t="s">
        <v>3967</v>
      </c>
    </row>
    <row r="1550" spans="1:2">
      <c r="A1550" s="13" t="s">
        <v>3968</v>
      </c>
      <c r="B1550" s="13" t="s">
        <v>3969</v>
      </c>
    </row>
    <row r="1551" spans="1:2">
      <c r="A1551" s="13" t="s">
        <v>3970</v>
      </c>
      <c r="B1551" s="13" t="s">
        <v>3971</v>
      </c>
    </row>
    <row r="1552" spans="1:2">
      <c r="A1552" s="13" t="s">
        <v>3972</v>
      </c>
      <c r="B1552" s="13" t="s">
        <v>3973</v>
      </c>
    </row>
    <row r="1553" spans="1:2">
      <c r="A1553" s="13" t="s">
        <v>3974</v>
      </c>
      <c r="B1553" s="13" t="s">
        <v>3975</v>
      </c>
    </row>
    <row r="1554" spans="1:2">
      <c r="A1554" s="13" t="s">
        <v>3976</v>
      </c>
      <c r="B1554" s="13" t="s">
        <v>3977</v>
      </c>
    </row>
    <row r="1555" spans="1:2">
      <c r="A1555" s="13" t="s">
        <v>3978</v>
      </c>
      <c r="B1555" s="13" t="s">
        <v>3979</v>
      </c>
    </row>
    <row r="1556" spans="1:2">
      <c r="A1556" s="13" t="s">
        <v>3980</v>
      </c>
      <c r="B1556" s="13" t="s">
        <v>3981</v>
      </c>
    </row>
    <row r="1557" spans="1:2">
      <c r="A1557" s="13" t="s">
        <v>3982</v>
      </c>
      <c r="B1557" s="13" t="s">
        <v>3983</v>
      </c>
    </row>
    <row r="1558" spans="1:2">
      <c r="A1558" s="13" t="s">
        <v>3984</v>
      </c>
      <c r="B1558" s="13" t="s">
        <v>3985</v>
      </c>
    </row>
    <row r="1559" spans="1:2">
      <c r="A1559" s="13" t="s">
        <v>3986</v>
      </c>
      <c r="B1559" s="13" t="s">
        <v>3987</v>
      </c>
    </row>
    <row r="1560" spans="1:2">
      <c r="A1560" s="13" t="s">
        <v>3988</v>
      </c>
      <c r="B1560" s="13" t="s">
        <v>3989</v>
      </c>
    </row>
    <row r="1561" spans="1:2">
      <c r="A1561" s="13" t="s">
        <v>3990</v>
      </c>
      <c r="B1561" s="13" t="s">
        <v>3991</v>
      </c>
    </row>
    <row r="1562" spans="1:2">
      <c r="A1562" s="13" t="s">
        <v>3992</v>
      </c>
      <c r="B1562" s="13" t="s">
        <v>3993</v>
      </c>
    </row>
    <row r="1563" spans="1:2">
      <c r="A1563" s="13" t="s">
        <v>3994</v>
      </c>
      <c r="B1563" s="13" t="s">
        <v>3995</v>
      </c>
    </row>
    <row r="1564" spans="1:2">
      <c r="A1564" s="13" t="s">
        <v>3996</v>
      </c>
      <c r="B1564" s="13" t="s">
        <v>3997</v>
      </c>
    </row>
    <row r="1565" spans="1:2">
      <c r="A1565" s="13" t="s">
        <v>3998</v>
      </c>
      <c r="B1565" s="13" t="s">
        <v>3999</v>
      </c>
    </row>
    <row r="1566" spans="1:2">
      <c r="A1566" s="13" t="s">
        <v>4000</v>
      </c>
      <c r="B1566" s="13" t="s">
        <v>4001</v>
      </c>
    </row>
    <row r="1567" spans="1:2">
      <c r="A1567" s="13" t="s">
        <v>4002</v>
      </c>
      <c r="B1567" s="13" t="s">
        <v>4003</v>
      </c>
    </row>
    <row r="1568" spans="1:2">
      <c r="A1568" s="13" t="s">
        <v>4004</v>
      </c>
      <c r="B1568" s="13" t="s">
        <v>4005</v>
      </c>
    </row>
    <row r="1569" spans="1:2">
      <c r="A1569" s="13" t="s">
        <v>4006</v>
      </c>
      <c r="B1569" s="13" t="s">
        <v>4007</v>
      </c>
    </row>
    <row r="1570" spans="1:2">
      <c r="A1570" s="13" t="s">
        <v>4008</v>
      </c>
      <c r="B1570" s="13" t="s">
        <v>4009</v>
      </c>
    </row>
    <row r="1571" spans="1:2">
      <c r="A1571" s="13" t="s">
        <v>4010</v>
      </c>
      <c r="B1571" s="13" t="s">
        <v>4011</v>
      </c>
    </row>
    <row r="1572" spans="1:2">
      <c r="A1572" s="13" t="s">
        <v>4012</v>
      </c>
      <c r="B1572" s="13" t="s">
        <v>4013</v>
      </c>
    </row>
    <row r="1573" spans="1:2">
      <c r="A1573" s="13" t="s">
        <v>4014</v>
      </c>
      <c r="B1573" s="13" t="s">
        <v>4015</v>
      </c>
    </row>
    <row r="1574" spans="1:2">
      <c r="A1574" s="13" t="s">
        <v>4016</v>
      </c>
      <c r="B1574" s="13" t="s">
        <v>4017</v>
      </c>
    </row>
    <row r="1575" spans="1:2">
      <c r="A1575" s="13" t="s">
        <v>4018</v>
      </c>
      <c r="B1575" s="13" t="s">
        <v>4019</v>
      </c>
    </row>
    <row r="1576" spans="1:2">
      <c r="A1576" s="13" t="s">
        <v>4020</v>
      </c>
      <c r="B1576" s="13" t="s">
        <v>4021</v>
      </c>
    </row>
    <row r="1577" spans="1:2">
      <c r="A1577" s="13" t="s">
        <v>4022</v>
      </c>
      <c r="B1577" s="13" t="s">
        <v>4023</v>
      </c>
    </row>
    <row r="1578" spans="1:2">
      <c r="A1578" s="13" t="s">
        <v>4024</v>
      </c>
      <c r="B1578" s="13" t="s">
        <v>4025</v>
      </c>
    </row>
    <row r="1579" spans="1:2">
      <c r="A1579" s="13" t="s">
        <v>4026</v>
      </c>
      <c r="B1579" s="13" t="s">
        <v>4027</v>
      </c>
    </row>
    <row r="1580" spans="1:2">
      <c r="A1580" s="13" t="s">
        <v>4028</v>
      </c>
      <c r="B1580" s="13" t="s">
        <v>4029</v>
      </c>
    </row>
    <row r="1581" spans="1:2">
      <c r="A1581" s="13" t="s">
        <v>4030</v>
      </c>
      <c r="B1581" s="13" t="s">
        <v>4031</v>
      </c>
    </row>
    <row r="1582" spans="1:2">
      <c r="A1582" s="13" t="s">
        <v>4032</v>
      </c>
      <c r="B1582" s="13" t="s">
        <v>4033</v>
      </c>
    </row>
    <row r="1583" spans="1:2">
      <c r="A1583" s="13" t="s">
        <v>4034</v>
      </c>
      <c r="B1583" s="13" t="s">
        <v>4035</v>
      </c>
    </row>
    <row r="1584" spans="1:2">
      <c r="A1584" s="13" t="s">
        <v>4036</v>
      </c>
      <c r="B1584" s="13" t="s">
        <v>4037</v>
      </c>
    </row>
    <row r="1585" spans="1:2">
      <c r="A1585" s="13" t="s">
        <v>4038</v>
      </c>
      <c r="B1585" s="13" t="s">
        <v>1471</v>
      </c>
    </row>
    <row r="1586" spans="1:2">
      <c r="A1586" s="13" t="s">
        <v>4039</v>
      </c>
      <c r="B1586" s="13" t="s">
        <v>4040</v>
      </c>
    </row>
    <row r="1587" spans="1:2">
      <c r="A1587" s="13" t="s">
        <v>4041</v>
      </c>
      <c r="B1587" s="13" t="s">
        <v>4042</v>
      </c>
    </row>
    <row r="1588" spans="1:2">
      <c r="A1588" s="13" t="s">
        <v>4043</v>
      </c>
      <c r="B1588" s="13" t="s">
        <v>4044</v>
      </c>
    </row>
    <row r="1589" spans="1:2">
      <c r="A1589" s="13" t="s">
        <v>4045</v>
      </c>
      <c r="B1589" s="13" t="s">
        <v>4046</v>
      </c>
    </row>
    <row r="1590" spans="1:2">
      <c r="A1590" s="13" t="s">
        <v>4047</v>
      </c>
      <c r="B1590" s="13" t="s">
        <v>4048</v>
      </c>
    </row>
    <row r="1591" spans="1:2">
      <c r="A1591" s="13" t="s">
        <v>4049</v>
      </c>
      <c r="B1591" s="13" t="s">
        <v>4050</v>
      </c>
    </row>
    <row r="1592" spans="1:2">
      <c r="A1592" s="13" t="s">
        <v>4051</v>
      </c>
      <c r="B1592" s="13" t="s">
        <v>4052</v>
      </c>
    </row>
    <row r="1593" spans="1:2">
      <c r="A1593" s="13" t="s">
        <v>4053</v>
      </c>
      <c r="B1593" s="13" t="s">
        <v>1585</v>
      </c>
    </row>
    <row r="1594" spans="1:2">
      <c r="A1594" s="13" t="s">
        <v>4054</v>
      </c>
      <c r="B1594" s="13" t="s">
        <v>4055</v>
      </c>
    </row>
    <row r="1595" spans="1:2">
      <c r="A1595" s="13" t="s">
        <v>4056</v>
      </c>
      <c r="B1595" s="13" t="s">
        <v>2635</v>
      </c>
    </row>
    <row r="1596" spans="1:2">
      <c r="A1596" s="13" t="s">
        <v>4057</v>
      </c>
      <c r="B1596" s="13" t="s">
        <v>4058</v>
      </c>
    </row>
    <row r="1597" spans="1:2">
      <c r="A1597" s="13" t="s">
        <v>4059</v>
      </c>
      <c r="B1597" s="13" t="s">
        <v>4060</v>
      </c>
    </row>
    <row r="1598" spans="1:2">
      <c r="A1598" s="13" t="s">
        <v>4061</v>
      </c>
      <c r="B1598" s="13" t="s">
        <v>4062</v>
      </c>
    </row>
    <row r="1599" spans="1:2">
      <c r="A1599" s="13" t="s">
        <v>4063</v>
      </c>
      <c r="B1599" s="13" t="s">
        <v>4064</v>
      </c>
    </row>
    <row r="1600" spans="1:2">
      <c r="A1600" s="13" t="s">
        <v>4065</v>
      </c>
      <c r="B1600" s="13" t="s">
        <v>4066</v>
      </c>
    </row>
    <row r="1601" spans="1:2">
      <c r="A1601" s="13" t="s">
        <v>4067</v>
      </c>
      <c r="B1601" s="13" t="s">
        <v>4068</v>
      </c>
    </row>
    <row r="1602" spans="1:2">
      <c r="A1602" s="13" t="s">
        <v>4069</v>
      </c>
      <c r="B1602" s="13" t="s">
        <v>4070</v>
      </c>
    </row>
    <row r="1603" spans="1:2">
      <c r="A1603" s="13" t="s">
        <v>4071</v>
      </c>
      <c r="B1603" s="13" t="s">
        <v>4072</v>
      </c>
    </row>
    <row r="1604" spans="1:2">
      <c r="A1604" s="13" t="s">
        <v>4073</v>
      </c>
      <c r="B1604" s="13" t="s">
        <v>4074</v>
      </c>
    </row>
    <row r="1605" spans="1:2">
      <c r="A1605" s="13" t="s">
        <v>4075</v>
      </c>
      <c r="B1605" s="13" t="s">
        <v>4076</v>
      </c>
    </row>
    <row r="1606" spans="1:2">
      <c r="A1606" s="13" t="s">
        <v>4077</v>
      </c>
      <c r="B1606" s="13" t="s">
        <v>4078</v>
      </c>
    </row>
    <row r="1607" spans="1:2">
      <c r="A1607" s="13" t="s">
        <v>4079</v>
      </c>
      <c r="B1607" s="13" t="s">
        <v>4080</v>
      </c>
    </row>
    <row r="1608" spans="1:2">
      <c r="A1608" s="13" t="s">
        <v>4081</v>
      </c>
      <c r="B1608" s="13" t="s">
        <v>4082</v>
      </c>
    </row>
    <row r="1609" spans="1:2">
      <c r="A1609" s="13" t="s">
        <v>4083</v>
      </c>
      <c r="B1609" s="13" t="s">
        <v>4084</v>
      </c>
    </row>
    <row r="1610" spans="1:2">
      <c r="A1610" s="13" t="s">
        <v>4085</v>
      </c>
      <c r="B1610" s="13" t="s">
        <v>4086</v>
      </c>
    </row>
    <row r="1611" spans="1:2">
      <c r="A1611" s="13" t="s">
        <v>4087</v>
      </c>
      <c r="B1611" s="13" t="s">
        <v>4088</v>
      </c>
    </row>
    <row r="1612" spans="1:2">
      <c r="A1612" s="13" t="s">
        <v>4089</v>
      </c>
      <c r="B1612" s="13" t="s">
        <v>4090</v>
      </c>
    </row>
    <row r="1613" spans="1:2">
      <c r="A1613" s="13" t="s">
        <v>4091</v>
      </c>
      <c r="B1613" s="13" t="s">
        <v>4092</v>
      </c>
    </row>
    <row r="1614" spans="1:2">
      <c r="A1614" s="13" t="s">
        <v>4093</v>
      </c>
      <c r="B1614" s="13" t="s">
        <v>4094</v>
      </c>
    </row>
    <row r="1615" spans="1:2">
      <c r="A1615" s="13" t="s">
        <v>4095</v>
      </c>
      <c r="B1615" s="13" t="s">
        <v>4096</v>
      </c>
    </row>
    <row r="1616" spans="1:2">
      <c r="A1616" s="13" t="s">
        <v>4097</v>
      </c>
      <c r="B1616" s="13" t="s">
        <v>4098</v>
      </c>
    </row>
    <row r="1617" spans="1:2">
      <c r="A1617" s="13" t="s">
        <v>4099</v>
      </c>
      <c r="B1617" s="13" t="s">
        <v>4100</v>
      </c>
    </row>
    <row r="1618" spans="1:2">
      <c r="A1618" s="13" t="s">
        <v>4101</v>
      </c>
      <c r="B1618" s="13" t="s">
        <v>4102</v>
      </c>
    </row>
    <row r="1619" spans="1:2">
      <c r="A1619" s="13" t="s">
        <v>4103</v>
      </c>
      <c r="B1619" s="13" t="s">
        <v>4104</v>
      </c>
    </row>
    <row r="1620" spans="1:2">
      <c r="A1620" s="13" t="s">
        <v>4105</v>
      </c>
      <c r="B1620" s="13" t="s">
        <v>4106</v>
      </c>
    </row>
    <row r="1621" spans="1:2">
      <c r="A1621" s="13" t="s">
        <v>4107</v>
      </c>
      <c r="B1621" s="13" t="s">
        <v>4108</v>
      </c>
    </row>
    <row r="1622" spans="1:2">
      <c r="A1622" s="13" t="s">
        <v>4109</v>
      </c>
      <c r="B1622" s="13" t="s">
        <v>4110</v>
      </c>
    </row>
    <row r="1623" spans="1:2">
      <c r="A1623" s="13" t="s">
        <v>4111</v>
      </c>
      <c r="B1623" s="13" t="s">
        <v>4112</v>
      </c>
    </row>
    <row r="1624" spans="1:2">
      <c r="A1624" s="13" t="s">
        <v>4113</v>
      </c>
      <c r="B1624" s="13" t="s">
        <v>4114</v>
      </c>
    </row>
    <row r="1625" spans="1:2">
      <c r="A1625" s="13" t="s">
        <v>4115</v>
      </c>
      <c r="B1625" s="13" t="s">
        <v>4116</v>
      </c>
    </row>
    <row r="1626" spans="1:2">
      <c r="A1626" s="13" t="s">
        <v>4117</v>
      </c>
      <c r="B1626" s="13" t="s">
        <v>4118</v>
      </c>
    </row>
    <row r="1627" spans="1:2">
      <c r="A1627" s="13" t="s">
        <v>4119</v>
      </c>
      <c r="B1627" s="13" t="s">
        <v>4120</v>
      </c>
    </row>
    <row r="1628" spans="1:2">
      <c r="A1628" s="13" t="s">
        <v>4121</v>
      </c>
      <c r="B1628" s="13" t="s">
        <v>4122</v>
      </c>
    </row>
    <row r="1629" spans="1:2">
      <c r="A1629" s="13" t="s">
        <v>4123</v>
      </c>
      <c r="B1629" s="13" t="s">
        <v>4124</v>
      </c>
    </row>
    <row r="1630" spans="1:2">
      <c r="A1630" s="13" t="s">
        <v>4125</v>
      </c>
      <c r="B1630" s="13" t="s">
        <v>4126</v>
      </c>
    </row>
    <row r="1631" spans="1:2">
      <c r="A1631" s="13" t="s">
        <v>4127</v>
      </c>
      <c r="B1631" s="13" t="s">
        <v>4128</v>
      </c>
    </row>
    <row r="1632" spans="1:2">
      <c r="A1632" s="13" t="s">
        <v>4129</v>
      </c>
      <c r="B1632" s="13" t="s">
        <v>4130</v>
      </c>
    </row>
    <row r="1633" spans="1:2">
      <c r="A1633" s="13" t="s">
        <v>4131</v>
      </c>
      <c r="B1633" s="13" t="s">
        <v>4132</v>
      </c>
    </row>
    <row r="1634" spans="1:2">
      <c r="A1634" s="13" t="s">
        <v>4133</v>
      </c>
      <c r="B1634" s="13" t="s">
        <v>4134</v>
      </c>
    </row>
    <row r="1635" spans="1:2">
      <c r="A1635" s="13" t="s">
        <v>4135</v>
      </c>
      <c r="B1635" s="13" t="s">
        <v>4136</v>
      </c>
    </row>
    <row r="1636" spans="1:2">
      <c r="A1636" s="13" t="s">
        <v>4137</v>
      </c>
      <c r="B1636" s="13" t="s">
        <v>4138</v>
      </c>
    </row>
    <row r="1637" spans="1:2">
      <c r="A1637" s="13" t="s">
        <v>4139</v>
      </c>
      <c r="B1637" s="13" t="s">
        <v>4140</v>
      </c>
    </row>
    <row r="1638" spans="1:2">
      <c r="A1638" s="13" t="s">
        <v>4141</v>
      </c>
      <c r="B1638" s="13" t="s">
        <v>4142</v>
      </c>
    </row>
    <row r="1639" spans="1:2">
      <c r="A1639" s="13" t="s">
        <v>4143</v>
      </c>
      <c r="B1639" s="13" t="s">
        <v>4144</v>
      </c>
    </row>
    <row r="1640" spans="1:2">
      <c r="A1640" s="13" t="s">
        <v>4145</v>
      </c>
      <c r="B1640" s="13" t="s">
        <v>4146</v>
      </c>
    </row>
    <row r="1641" spans="1:2">
      <c r="A1641" s="13" t="s">
        <v>4147</v>
      </c>
      <c r="B1641" s="13" t="s">
        <v>4148</v>
      </c>
    </row>
    <row r="1642" spans="1:2">
      <c r="A1642" s="13" t="s">
        <v>4149</v>
      </c>
      <c r="B1642" s="13" t="s">
        <v>4150</v>
      </c>
    </row>
    <row r="1643" spans="1:2">
      <c r="A1643" s="13" t="s">
        <v>4151</v>
      </c>
      <c r="B1643" s="13" t="s">
        <v>4152</v>
      </c>
    </row>
    <row r="1644" spans="1:2">
      <c r="A1644" s="13" t="s">
        <v>4153</v>
      </c>
      <c r="B1644" s="13" t="s">
        <v>4154</v>
      </c>
    </row>
    <row r="1645" spans="1:2">
      <c r="A1645" s="13" t="s">
        <v>4155</v>
      </c>
      <c r="B1645" s="13" t="s">
        <v>4156</v>
      </c>
    </row>
    <row r="1646" spans="1:2">
      <c r="A1646" s="13" t="s">
        <v>4157</v>
      </c>
      <c r="B1646" s="13" t="s">
        <v>4158</v>
      </c>
    </row>
    <row r="1647" spans="1:2">
      <c r="A1647" s="13" t="s">
        <v>4159</v>
      </c>
      <c r="B1647" s="13" t="s">
        <v>4160</v>
      </c>
    </row>
    <row r="1648" spans="1:2">
      <c r="A1648" s="13" t="s">
        <v>4161</v>
      </c>
      <c r="B1648" s="13" t="s">
        <v>4162</v>
      </c>
    </row>
    <row r="1649" spans="1:2">
      <c r="A1649" s="13" t="s">
        <v>4163</v>
      </c>
      <c r="B1649" s="13" t="s">
        <v>4164</v>
      </c>
    </row>
    <row r="1650" spans="1:2">
      <c r="A1650" s="13" t="s">
        <v>4165</v>
      </c>
      <c r="B1650" s="13" t="s">
        <v>4166</v>
      </c>
    </row>
    <row r="1651" spans="1:2">
      <c r="A1651" s="13" t="s">
        <v>4167</v>
      </c>
      <c r="B1651" s="13" t="s">
        <v>4168</v>
      </c>
    </row>
    <row r="1652" spans="1:2">
      <c r="A1652" s="13" t="s">
        <v>4169</v>
      </c>
      <c r="B1652" s="13" t="s">
        <v>4170</v>
      </c>
    </row>
    <row r="1653" spans="1:2">
      <c r="A1653" s="13" t="s">
        <v>4171</v>
      </c>
      <c r="B1653" s="13" t="s">
        <v>4172</v>
      </c>
    </row>
    <row r="1654" spans="1:2">
      <c r="A1654" s="13" t="s">
        <v>4173</v>
      </c>
      <c r="B1654" s="13" t="s">
        <v>4174</v>
      </c>
    </row>
    <row r="1655" spans="1:2">
      <c r="A1655" s="13" t="s">
        <v>4175</v>
      </c>
      <c r="B1655" s="13" t="s">
        <v>4176</v>
      </c>
    </row>
    <row r="1656" spans="1:2">
      <c r="A1656" s="13" t="s">
        <v>4177</v>
      </c>
      <c r="B1656" s="13" t="s">
        <v>1521</v>
      </c>
    </row>
    <row r="1657" spans="1:2">
      <c r="A1657" s="13" t="s">
        <v>4178</v>
      </c>
      <c r="B1657" s="13" t="s">
        <v>4179</v>
      </c>
    </row>
    <row r="1658" spans="1:2">
      <c r="A1658" s="13" t="s">
        <v>4180</v>
      </c>
      <c r="B1658" s="13" t="s">
        <v>4181</v>
      </c>
    </row>
    <row r="1659" spans="1:2">
      <c r="A1659" s="13" t="s">
        <v>4182</v>
      </c>
      <c r="B1659" s="13" t="s">
        <v>4183</v>
      </c>
    </row>
    <row r="1660" spans="1:2">
      <c r="A1660" s="13" t="s">
        <v>4184</v>
      </c>
      <c r="B1660" s="13" t="s">
        <v>4185</v>
      </c>
    </row>
    <row r="1661" spans="1:2">
      <c r="A1661" s="13" t="s">
        <v>4186</v>
      </c>
      <c r="B1661" s="13" t="s">
        <v>4187</v>
      </c>
    </row>
    <row r="1662" spans="1:2">
      <c r="A1662" s="13" t="s">
        <v>4188</v>
      </c>
      <c r="B1662" s="13" t="s">
        <v>4189</v>
      </c>
    </row>
    <row r="1663" spans="1:2">
      <c r="A1663" s="13" t="s">
        <v>4190</v>
      </c>
      <c r="B1663" s="13" t="s">
        <v>4191</v>
      </c>
    </row>
    <row r="1664" spans="1:2">
      <c r="A1664" s="13" t="s">
        <v>4192</v>
      </c>
      <c r="B1664" s="13" t="s">
        <v>4193</v>
      </c>
    </row>
    <row r="1665" spans="1:2">
      <c r="A1665" s="13" t="s">
        <v>4194</v>
      </c>
      <c r="B1665" s="13" t="s">
        <v>4195</v>
      </c>
    </row>
    <row r="1666" spans="1:2">
      <c r="A1666" s="13" t="s">
        <v>4196</v>
      </c>
      <c r="B1666" s="13" t="s">
        <v>4197</v>
      </c>
    </row>
    <row r="1667" spans="1:2">
      <c r="A1667" s="13" t="s">
        <v>4198</v>
      </c>
      <c r="B1667" s="13" t="s">
        <v>4199</v>
      </c>
    </row>
    <row r="1668" spans="1:2">
      <c r="A1668" s="13" t="s">
        <v>4200</v>
      </c>
      <c r="B1668" s="13" t="s">
        <v>4201</v>
      </c>
    </row>
    <row r="1669" spans="1:2">
      <c r="A1669" s="13" t="s">
        <v>4202</v>
      </c>
      <c r="B1669" s="13" t="s">
        <v>4203</v>
      </c>
    </row>
    <row r="1670" spans="1:2">
      <c r="A1670" s="13" t="s">
        <v>4204</v>
      </c>
      <c r="B1670" s="13" t="s">
        <v>4205</v>
      </c>
    </row>
    <row r="1671" spans="1:2">
      <c r="A1671" s="13" t="s">
        <v>4206</v>
      </c>
      <c r="B1671" s="13" t="s">
        <v>4207</v>
      </c>
    </row>
    <row r="1672" spans="1:2">
      <c r="A1672" s="13" t="s">
        <v>4208</v>
      </c>
      <c r="B1672" s="13" t="s">
        <v>4209</v>
      </c>
    </row>
    <row r="1673" spans="1:2">
      <c r="A1673" s="13" t="s">
        <v>4210</v>
      </c>
      <c r="B1673" s="13" t="s">
        <v>4211</v>
      </c>
    </row>
    <row r="1674" spans="1:2">
      <c r="A1674" s="13" t="s">
        <v>4212</v>
      </c>
      <c r="B1674" s="13" t="s">
        <v>4213</v>
      </c>
    </row>
    <row r="1675" spans="1:2">
      <c r="A1675" s="13" t="s">
        <v>4214</v>
      </c>
      <c r="B1675" s="13" t="s">
        <v>4215</v>
      </c>
    </row>
    <row r="1676" spans="1:2">
      <c r="A1676" s="13" t="s">
        <v>4216</v>
      </c>
      <c r="B1676" s="13" t="s">
        <v>4217</v>
      </c>
    </row>
    <row r="1677" spans="1:2">
      <c r="A1677" s="13" t="s">
        <v>4218</v>
      </c>
      <c r="B1677" s="13" t="s">
        <v>4219</v>
      </c>
    </row>
    <row r="1678" spans="1:2">
      <c r="A1678" s="13" t="s">
        <v>4220</v>
      </c>
      <c r="B1678" s="13" t="s">
        <v>4221</v>
      </c>
    </row>
    <row r="1679" spans="1:2">
      <c r="A1679" s="13" t="s">
        <v>4222</v>
      </c>
      <c r="B1679" s="13" t="s">
        <v>4223</v>
      </c>
    </row>
    <row r="1680" spans="1:2">
      <c r="A1680" s="13" t="s">
        <v>4224</v>
      </c>
      <c r="B1680" s="13" t="s">
        <v>4225</v>
      </c>
    </row>
    <row r="1681" spans="1:2">
      <c r="A1681" s="13" t="s">
        <v>4226</v>
      </c>
      <c r="B1681" s="13" t="s">
        <v>4227</v>
      </c>
    </row>
    <row r="1682" spans="1:2">
      <c r="A1682" s="13" t="s">
        <v>4228</v>
      </c>
      <c r="B1682" s="13" t="s">
        <v>4229</v>
      </c>
    </row>
    <row r="1683" spans="1:2">
      <c r="A1683" s="13" t="s">
        <v>4230</v>
      </c>
      <c r="B1683" s="13" t="s">
        <v>4231</v>
      </c>
    </row>
    <row r="1684" spans="1:2">
      <c r="A1684" s="13" t="s">
        <v>4232</v>
      </c>
      <c r="B1684" s="13" t="s">
        <v>4233</v>
      </c>
    </row>
    <row r="1685" spans="1:2">
      <c r="A1685" s="13" t="s">
        <v>4234</v>
      </c>
      <c r="B1685" s="13" t="s">
        <v>4235</v>
      </c>
    </row>
    <row r="1686" spans="1:2">
      <c r="A1686" s="13" t="s">
        <v>4236</v>
      </c>
      <c r="B1686" s="13" t="s">
        <v>4237</v>
      </c>
    </row>
    <row r="1687" spans="1:2">
      <c r="A1687" s="13" t="s">
        <v>4238</v>
      </c>
      <c r="B1687" s="13" t="s">
        <v>4239</v>
      </c>
    </row>
    <row r="1688" spans="1:2">
      <c r="A1688" s="13" t="s">
        <v>4240</v>
      </c>
      <c r="B1688" s="13" t="s">
        <v>4241</v>
      </c>
    </row>
    <row r="1689" spans="1:2">
      <c r="A1689" s="13" t="s">
        <v>4242</v>
      </c>
      <c r="B1689" s="13" t="s">
        <v>4243</v>
      </c>
    </row>
    <row r="1690" spans="1:2">
      <c r="A1690" s="13" t="s">
        <v>4244</v>
      </c>
      <c r="B1690" s="13" t="s">
        <v>4245</v>
      </c>
    </row>
    <row r="1691" spans="1:2">
      <c r="A1691" s="13" t="s">
        <v>4246</v>
      </c>
      <c r="B1691" s="13" t="s">
        <v>4247</v>
      </c>
    </row>
    <row r="1692" spans="1:2">
      <c r="A1692" s="13" t="s">
        <v>4248</v>
      </c>
      <c r="B1692" s="13" t="s">
        <v>4249</v>
      </c>
    </row>
    <row r="1693" spans="1:2">
      <c r="A1693" s="13" t="s">
        <v>4250</v>
      </c>
      <c r="B1693" s="13" t="s">
        <v>4251</v>
      </c>
    </row>
    <row r="1694" spans="1:2">
      <c r="A1694" s="13" t="s">
        <v>4252</v>
      </c>
      <c r="B1694" s="13" t="s">
        <v>4253</v>
      </c>
    </row>
    <row r="1695" spans="1:2">
      <c r="A1695" s="13" t="s">
        <v>4254</v>
      </c>
      <c r="B1695" s="13" t="s">
        <v>4255</v>
      </c>
    </row>
    <row r="1696" spans="1:2">
      <c r="A1696" s="13" t="s">
        <v>4256</v>
      </c>
      <c r="B1696" s="13" t="s">
        <v>4257</v>
      </c>
    </row>
    <row r="1697" spans="1:2">
      <c r="A1697" s="13" t="s">
        <v>4258</v>
      </c>
      <c r="B1697" s="13" t="s">
        <v>4259</v>
      </c>
    </row>
    <row r="1698" spans="1:2">
      <c r="A1698" s="13" t="s">
        <v>4260</v>
      </c>
      <c r="B1698" s="13" t="s">
        <v>4261</v>
      </c>
    </row>
    <row r="1699" spans="1:2">
      <c r="A1699" s="13" t="s">
        <v>4262</v>
      </c>
      <c r="B1699" s="13" t="s">
        <v>4263</v>
      </c>
    </row>
    <row r="1700" spans="1:2">
      <c r="A1700" s="13" t="s">
        <v>4264</v>
      </c>
      <c r="B1700" s="13" t="s">
        <v>4265</v>
      </c>
    </row>
    <row r="1701" spans="1:2">
      <c r="A1701" s="13" t="s">
        <v>4266</v>
      </c>
      <c r="B1701" s="13" t="s">
        <v>4267</v>
      </c>
    </row>
    <row r="1702" spans="1:2">
      <c r="A1702" s="13" t="s">
        <v>4268</v>
      </c>
      <c r="B1702" s="13" t="s">
        <v>4269</v>
      </c>
    </row>
    <row r="1703" spans="1:2">
      <c r="A1703" s="13" t="s">
        <v>4270</v>
      </c>
      <c r="B1703" s="13" t="s">
        <v>4271</v>
      </c>
    </row>
    <row r="1704" spans="1:2">
      <c r="A1704" s="13" t="s">
        <v>4272</v>
      </c>
      <c r="B1704" s="13" t="s">
        <v>4273</v>
      </c>
    </row>
    <row r="1705" spans="1:2">
      <c r="A1705" s="13" t="s">
        <v>4274</v>
      </c>
      <c r="B1705" s="13" t="s">
        <v>4275</v>
      </c>
    </row>
    <row r="1706" spans="1:2">
      <c r="A1706" s="13" t="s">
        <v>4276</v>
      </c>
      <c r="B1706" s="13" t="s">
        <v>4277</v>
      </c>
    </row>
    <row r="1707" spans="1:2">
      <c r="A1707" s="13" t="s">
        <v>4278</v>
      </c>
      <c r="B1707" s="13" t="s">
        <v>4279</v>
      </c>
    </row>
    <row r="1708" spans="1:2">
      <c r="A1708" s="13" t="s">
        <v>4280</v>
      </c>
      <c r="B1708" s="13" t="s">
        <v>4281</v>
      </c>
    </row>
    <row r="1709" spans="1:2">
      <c r="A1709" s="13" t="s">
        <v>4282</v>
      </c>
      <c r="B1709" s="13" t="s">
        <v>4283</v>
      </c>
    </row>
    <row r="1710" spans="1:2">
      <c r="A1710" s="13" t="s">
        <v>4284</v>
      </c>
      <c r="B1710" s="13" t="s">
        <v>4285</v>
      </c>
    </row>
    <row r="1711" spans="1:2">
      <c r="A1711" s="13" t="s">
        <v>4286</v>
      </c>
      <c r="B1711" s="13" t="s">
        <v>4287</v>
      </c>
    </row>
    <row r="1712" spans="1:2">
      <c r="A1712" s="13" t="s">
        <v>4288</v>
      </c>
      <c r="B1712" s="13" t="s">
        <v>4289</v>
      </c>
    </row>
    <row r="1713" spans="1:2">
      <c r="A1713" s="13" t="s">
        <v>4290</v>
      </c>
      <c r="B1713" s="13" t="s">
        <v>4291</v>
      </c>
    </row>
    <row r="1714" spans="1:2">
      <c r="A1714" s="13" t="s">
        <v>4292</v>
      </c>
      <c r="B1714" s="13" t="s">
        <v>4293</v>
      </c>
    </row>
    <row r="1715" spans="1:2">
      <c r="A1715" s="13" t="s">
        <v>4294</v>
      </c>
      <c r="B1715" s="13" t="s">
        <v>4295</v>
      </c>
    </row>
    <row r="1716" spans="1:2">
      <c r="A1716" s="13" t="s">
        <v>4296</v>
      </c>
      <c r="B1716" s="13" t="s">
        <v>4297</v>
      </c>
    </row>
    <row r="1717" spans="1:2">
      <c r="A1717" s="13" t="s">
        <v>4298</v>
      </c>
      <c r="B1717" s="13" t="s">
        <v>4299</v>
      </c>
    </row>
    <row r="1718" spans="1:2">
      <c r="A1718" s="13" t="s">
        <v>4300</v>
      </c>
      <c r="B1718" s="13" t="s">
        <v>4301</v>
      </c>
    </row>
    <row r="1719" spans="1:2">
      <c r="A1719" s="13" t="s">
        <v>4302</v>
      </c>
      <c r="B1719" s="13" t="s">
        <v>4303</v>
      </c>
    </row>
    <row r="1720" spans="1:2">
      <c r="A1720" s="13" t="s">
        <v>4304</v>
      </c>
      <c r="B1720" s="13" t="s">
        <v>4305</v>
      </c>
    </row>
    <row r="1721" spans="1:2">
      <c r="A1721" s="13" t="s">
        <v>4306</v>
      </c>
      <c r="B1721" s="13" t="s">
        <v>4307</v>
      </c>
    </row>
    <row r="1722" spans="1:2">
      <c r="A1722" s="13" t="s">
        <v>4308</v>
      </c>
      <c r="B1722" s="13" t="s">
        <v>4309</v>
      </c>
    </row>
    <row r="1723" spans="1:2">
      <c r="A1723" s="13" t="s">
        <v>4310</v>
      </c>
      <c r="B1723" s="13" t="s">
        <v>4311</v>
      </c>
    </row>
    <row r="1724" spans="1:2">
      <c r="A1724" s="13" t="s">
        <v>4312</v>
      </c>
      <c r="B1724" s="13" t="s">
        <v>4313</v>
      </c>
    </row>
    <row r="1725" spans="1:2">
      <c r="A1725" s="13" t="s">
        <v>4314</v>
      </c>
      <c r="B1725" s="13" t="s">
        <v>4315</v>
      </c>
    </row>
    <row r="1726" spans="1:2">
      <c r="A1726" s="13" t="s">
        <v>4316</v>
      </c>
      <c r="B1726" s="13" t="s">
        <v>4317</v>
      </c>
    </row>
    <row r="1727" spans="1:2">
      <c r="A1727" s="13" t="s">
        <v>4318</v>
      </c>
      <c r="B1727" s="13" t="s">
        <v>4319</v>
      </c>
    </row>
    <row r="1728" spans="1:2">
      <c r="A1728" s="13" t="s">
        <v>4320</v>
      </c>
      <c r="B1728" s="13" t="s">
        <v>4321</v>
      </c>
    </row>
    <row r="1729" spans="1:2">
      <c r="A1729" s="13" t="s">
        <v>4322</v>
      </c>
      <c r="B1729" s="13" t="s">
        <v>4323</v>
      </c>
    </row>
    <row r="1730" spans="1:2">
      <c r="A1730" s="13" t="s">
        <v>4324</v>
      </c>
      <c r="B1730" s="13" t="s">
        <v>4325</v>
      </c>
    </row>
    <row r="1731" spans="1:2">
      <c r="A1731" s="13" t="s">
        <v>4326</v>
      </c>
      <c r="B1731" s="13" t="s">
        <v>4327</v>
      </c>
    </row>
    <row r="1732" spans="1:2">
      <c r="A1732" s="13" t="s">
        <v>4328</v>
      </c>
      <c r="B1732" s="13" t="s">
        <v>4329</v>
      </c>
    </row>
    <row r="1733" spans="1:2">
      <c r="A1733" s="13" t="s">
        <v>4330</v>
      </c>
      <c r="B1733" s="13" t="s">
        <v>4331</v>
      </c>
    </row>
    <row r="1734" spans="1:2">
      <c r="A1734" s="13" t="s">
        <v>4332</v>
      </c>
      <c r="B1734" s="13" t="s">
        <v>4333</v>
      </c>
    </row>
    <row r="1735" spans="1:2">
      <c r="A1735" s="13" t="s">
        <v>4334</v>
      </c>
      <c r="B1735" s="13" t="s">
        <v>4335</v>
      </c>
    </row>
    <row r="1736" spans="1:2">
      <c r="A1736" s="13" t="s">
        <v>4336</v>
      </c>
      <c r="B1736" s="13" t="s">
        <v>4337</v>
      </c>
    </row>
    <row r="1737" spans="1:2">
      <c r="A1737" s="13" t="s">
        <v>4338</v>
      </c>
      <c r="B1737" s="13" t="s">
        <v>4339</v>
      </c>
    </row>
    <row r="1738" spans="1:2">
      <c r="A1738" s="13" t="s">
        <v>4340</v>
      </c>
      <c r="B1738" s="13" t="s">
        <v>4341</v>
      </c>
    </row>
    <row r="1739" spans="1:2">
      <c r="A1739" s="13" t="s">
        <v>4342</v>
      </c>
      <c r="B1739" s="13" t="s">
        <v>4343</v>
      </c>
    </row>
    <row r="1740" spans="1:2">
      <c r="A1740" s="13" t="s">
        <v>4344</v>
      </c>
      <c r="B1740" s="13" t="s">
        <v>4345</v>
      </c>
    </row>
    <row r="1741" spans="1:2">
      <c r="A1741" s="13" t="s">
        <v>4346</v>
      </c>
      <c r="B1741" s="13" t="s">
        <v>4347</v>
      </c>
    </row>
    <row r="1742" spans="1:2">
      <c r="A1742" s="13" t="s">
        <v>4348</v>
      </c>
      <c r="B1742" s="13" t="s">
        <v>4349</v>
      </c>
    </row>
    <row r="1743" spans="1:2">
      <c r="A1743" s="14" t="s">
        <v>4350</v>
      </c>
      <c r="B1743" s="14" t="s">
        <v>4351</v>
      </c>
    </row>
  </sheetData>
  <sheetProtection algorithmName="SHA-512" hashValue="tsr7DXyDHxsJPSmapU2x7U7t/Dbicbr1MFtE3Q2N9mM4F059eZDTnVYQaxYg4Pt/fms2xWvzZdPYPHqUd+EFkg==" saltValue="YyqbQxrsLWJ7/Xo5COVV3Q==" spinCount="100000" sheet="1" objects="1" scenarios="1" selectLockedCells="1"/>
  <mergeCells count="2">
    <mergeCell ref="A1:A2"/>
    <mergeCell ref="B1:B2"/>
  </mergeCells>
  <phoneticPr fontId="3"/>
  <pageMargins left="0.75" right="0.75" top="1" bottom="1" header="0.51200000000000001" footer="0.51200000000000001"/>
  <pageSetup paperSize="9" orientation="portrait" r:id="rId1"/>
  <headerFooter alignWithMargins="0"/>
  <pictur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Gaidansu">
    <pageSetUpPr autoPageBreaks="0"/>
  </sheetPr>
  <dimension ref="B2:AE100"/>
  <sheetViews>
    <sheetView showGridLines="0" showRowColHeaders="0" tabSelected="1" zoomScaleNormal="100" workbookViewId="0">
      <selection activeCell="T2" sqref="T2"/>
    </sheetView>
  </sheetViews>
  <sheetFormatPr defaultColWidth="9" defaultRowHeight="13.5"/>
  <cols>
    <col min="1" max="1" width="11" style="17" customWidth="1"/>
    <col min="2" max="2" width="3.625" style="1" customWidth="1"/>
    <col min="3" max="25" width="3.625" style="17" customWidth="1"/>
    <col min="26" max="26" width="4.25" style="17" customWidth="1"/>
    <col min="27" max="32" width="3.625" style="17" customWidth="1"/>
    <col min="33" max="16384" width="9" style="17"/>
  </cols>
  <sheetData>
    <row r="2" spans="2:31" s="17" customFormat="1">
      <c r="B2" s="1"/>
      <c r="C2" s="16"/>
    </row>
    <row r="3" spans="2:31" s="17" customFormat="1">
      <c r="B3" s="1"/>
      <c r="C3" s="16"/>
    </row>
    <row r="4" spans="2:31" s="17" customFormat="1">
      <c r="B4" s="1"/>
      <c r="C4" s="16"/>
    </row>
    <row r="6" spans="2:31" s="17" customFormat="1" ht="35.25" customHeight="1">
      <c r="B6" s="1"/>
      <c r="S6" s="18"/>
    </row>
    <row r="7" spans="2:31" s="17" customFormat="1" ht="18" customHeight="1">
      <c r="B7" s="19" t="s">
        <v>381</v>
      </c>
    </row>
    <row r="8" spans="2:31" s="17" customFormat="1" ht="18" customHeight="1">
      <c r="B8" s="1"/>
      <c r="D8" s="20"/>
      <c r="Q8" s="21"/>
      <c r="R8" s="21"/>
      <c r="S8" s="21"/>
    </row>
    <row r="9" spans="2:31" s="17" customFormat="1" ht="27" customHeight="1">
      <c r="B9" s="1"/>
      <c r="X9" s="22"/>
      <c r="Y9" s="22"/>
      <c r="Z9" s="22"/>
      <c r="AA9" s="22"/>
      <c r="AB9" s="22"/>
    </row>
    <row r="10" spans="2:31" s="23" customFormat="1" ht="17.25" customHeight="1">
      <c r="C10" s="24" t="s">
        <v>233</v>
      </c>
      <c r="D10" s="25"/>
      <c r="E10" s="25"/>
      <c r="F10" s="25"/>
      <c r="G10" s="25"/>
      <c r="H10" s="25"/>
      <c r="I10" s="25"/>
      <c r="J10" s="25"/>
      <c r="K10" s="25"/>
      <c r="L10" s="25"/>
      <c r="M10" s="25"/>
      <c r="N10" s="25"/>
      <c r="O10" s="25"/>
      <c r="P10" s="25"/>
      <c r="Q10" s="25"/>
      <c r="R10" s="25"/>
      <c r="S10" s="25"/>
      <c r="T10" s="25"/>
      <c r="U10" s="25"/>
      <c r="V10" s="25"/>
      <c r="W10" s="25"/>
      <c r="X10" s="25"/>
      <c r="Y10" s="25"/>
      <c r="Z10" s="25"/>
    </row>
    <row r="11" spans="2:31" s="23" customFormat="1" ht="14.25" customHeight="1">
      <c r="C11" s="26" t="s">
        <v>234</v>
      </c>
      <c r="D11" s="27"/>
      <c r="E11" s="27"/>
      <c r="F11" s="27"/>
      <c r="G11" s="27"/>
      <c r="H11" s="27"/>
      <c r="I11" s="27"/>
      <c r="J11" s="27"/>
      <c r="K11" s="27"/>
      <c r="L11" s="27"/>
      <c r="M11" s="27"/>
      <c r="N11" s="27"/>
      <c r="O11" s="27"/>
      <c r="P11" s="27"/>
      <c r="Q11" s="27"/>
      <c r="R11" s="27"/>
      <c r="S11" s="27"/>
      <c r="T11" s="27"/>
      <c r="U11" s="27"/>
      <c r="V11" s="27"/>
      <c r="W11" s="27"/>
      <c r="X11" s="27"/>
      <c r="Y11" s="27"/>
      <c r="Z11" s="27"/>
      <c r="AA11" s="28"/>
      <c r="AB11" s="28"/>
      <c r="AC11" s="28"/>
      <c r="AD11" s="28"/>
      <c r="AE11" s="28"/>
    </row>
    <row r="12" spans="2:31" s="23" customFormat="1" ht="14.25" customHeight="1">
      <c r="C12" s="29"/>
      <c r="D12" s="27"/>
      <c r="E12" s="27"/>
      <c r="F12" s="27"/>
      <c r="G12" s="27"/>
      <c r="H12" s="27"/>
      <c r="I12" s="27"/>
      <c r="J12" s="27"/>
      <c r="K12" s="27"/>
      <c r="L12" s="27"/>
      <c r="M12" s="27"/>
      <c r="N12" s="27"/>
      <c r="O12" s="27"/>
      <c r="P12" s="27"/>
      <c r="Q12" s="27"/>
      <c r="R12" s="27"/>
      <c r="S12" s="27"/>
      <c r="T12" s="27"/>
      <c r="U12" s="27"/>
      <c r="V12" s="27"/>
      <c r="W12" s="27"/>
      <c r="X12" s="27"/>
      <c r="Y12" s="27"/>
      <c r="Z12" s="27"/>
      <c r="AA12" s="28"/>
      <c r="AB12" s="28"/>
      <c r="AC12" s="28"/>
      <c r="AD12" s="28"/>
      <c r="AE12" s="28"/>
    </row>
    <row r="13" spans="2:31" s="23" customFormat="1" ht="14.25" customHeight="1">
      <c r="C13" s="29"/>
      <c r="D13" s="27"/>
      <c r="E13" s="27"/>
      <c r="F13" s="27"/>
      <c r="G13" s="27"/>
      <c r="H13" s="27"/>
      <c r="I13" s="27"/>
      <c r="J13" s="27"/>
      <c r="K13" s="27"/>
      <c r="L13" s="27"/>
      <c r="M13" s="27"/>
      <c r="N13" s="27"/>
      <c r="O13" s="27"/>
      <c r="P13" s="27"/>
      <c r="Q13" s="27"/>
      <c r="R13" s="27"/>
      <c r="S13" s="27"/>
      <c r="T13" s="27"/>
      <c r="U13" s="27"/>
      <c r="V13" s="27"/>
      <c r="W13" s="27"/>
      <c r="X13" s="27"/>
      <c r="Y13" s="27"/>
      <c r="Z13" s="27"/>
      <c r="AA13" s="28"/>
      <c r="AB13" s="28"/>
      <c r="AC13" s="28"/>
      <c r="AD13" s="28"/>
      <c r="AE13" s="28"/>
    </row>
    <row r="14" spans="2:31" s="23" customFormat="1" ht="14.25" customHeight="1">
      <c r="C14" s="29"/>
      <c r="D14" s="27"/>
      <c r="E14" s="27"/>
      <c r="F14" s="27"/>
      <c r="G14" s="27"/>
      <c r="H14" s="27"/>
      <c r="I14" s="27"/>
      <c r="J14" s="27"/>
      <c r="K14" s="27"/>
      <c r="L14" s="27"/>
      <c r="M14" s="27"/>
      <c r="N14" s="27"/>
      <c r="O14" s="27"/>
      <c r="P14" s="27"/>
      <c r="Q14" s="27"/>
      <c r="R14" s="27"/>
      <c r="S14" s="27"/>
      <c r="T14" s="27"/>
      <c r="U14" s="27"/>
      <c r="V14" s="27"/>
      <c r="W14" s="27"/>
      <c r="X14" s="27"/>
      <c r="Y14" s="27"/>
      <c r="Z14" s="27"/>
      <c r="AA14" s="28"/>
      <c r="AB14" s="28"/>
      <c r="AC14" s="28"/>
      <c r="AD14" s="28"/>
      <c r="AE14" s="28"/>
    </row>
    <row r="15" spans="2:31" s="23" customFormat="1" ht="14.25" customHeight="1">
      <c r="C15" s="29"/>
      <c r="D15" s="30" t="s">
        <v>235</v>
      </c>
      <c r="E15" s="27" t="s">
        <v>236</v>
      </c>
      <c r="G15" s="27"/>
      <c r="H15" s="27"/>
      <c r="I15" s="27"/>
      <c r="J15" s="27"/>
      <c r="K15" s="27"/>
      <c r="L15" s="27"/>
      <c r="M15" s="27"/>
      <c r="P15" s="27"/>
      <c r="Q15" s="27" t="s">
        <v>382</v>
      </c>
      <c r="R15" s="27" t="s">
        <v>383</v>
      </c>
      <c r="S15" s="27"/>
      <c r="T15" s="27"/>
      <c r="U15" s="27"/>
      <c r="V15" s="27"/>
      <c r="W15" s="27"/>
      <c r="X15" s="27"/>
      <c r="Y15" s="27"/>
      <c r="Z15" s="27"/>
      <c r="AA15" s="28"/>
      <c r="AB15" s="28"/>
      <c r="AC15" s="28"/>
      <c r="AD15" s="28"/>
      <c r="AE15" s="28"/>
    </row>
    <row r="16" spans="2:31" s="23" customFormat="1" ht="14.25" customHeight="1">
      <c r="C16" s="29"/>
      <c r="D16" s="29" t="s">
        <v>237</v>
      </c>
      <c r="E16" s="27" t="s">
        <v>238</v>
      </c>
      <c r="G16" s="27"/>
      <c r="H16" s="27"/>
      <c r="I16" s="27"/>
      <c r="J16" s="27"/>
      <c r="K16" s="27"/>
      <c r="L16" s="27"/>
      <c r="M16" s="27"/>
      <c r="N16" s="27"/>
      <c r="O16" s="27"/>
      <c r="P16" s="27"/>
      <c r="Q16" s="27"/>
      <c r="R16" s="27"/>
      <c r="S16" s="27"/>
      <c r="T16" s="27"/>
      <c r="U16" s="27"/>
      <c r="V16" s="27"/>
      <c r="W16" s="27"/>
      <c r="X16" s="27"/>
      <c r="Y16" s="27"/>
      <c r="Z16" s="27"/>
      <c r="AA16" s="28"/>
      <c r="AB16" s="28"/>
      <c r="AC16" s="28"/>
      <c r="AD16" s="28"/>
      <c r="AE16" s="28"/>
    </row>
    <row r="17" spans="2:31" s="23" customFormat="1" ht="14.25" customHeight="1">
      <c r="C17" s="29"/>
      <c r="D17" s="29" t="s">
        <v>239</v>
      </c>
      <c r="E17" s="27" t="s">
        <v>362</v>
      </c>
      <c r="G17" s="27"/>
      <c r="H17" s="27"/>
      <c r="I17" s="27"/>
      <c r="J17" s="27"/>
      <c r="K17" s="27"/>
      <c r="L17" s="27"/>
      <c r="M17" s="27"/>
      <c r="N17" s="27"/>
      <c r="O17" s="27"/>
      <c r="P17" s="27"/>
      <c r="Q17" s="27"/>
      <c r="R17" s="27"/>
      <c r="S17" s="27"/>
      <c r="T17" s="27"/>
      <c r="U17" s="27"/>
      <c r="V17" s="27"/>
      <c r="W17" s="27"/>
      <c r="X17" s="27"/>
      <c r="Y17" s="27"/>
      <c r="Z17" s="27"/>
      <c r="AA17" s="28"/>
      <c r="AB17" s="28"/>
      <c r="AC17" s="28"/>
      <c r="AD17" s="28"/>
      <c r="AE17" s="28"/>
    </row>
    <row r="18" spans="2:31" s="23" customFormat="1" ht="14.25" customHeight="1">
      <c r="C18" s="29"/>
      <c r="D18" s="29" t="s">
        <v>363</v>
      </c>
      <c r="E18" s="27" t="s">
        <v>384</v>
      </c>
      <c r="G18" s="27"/>
      <c r="H18" s="27"/>
      <c r="I18" s="27"/>
      <c r="J18" s="27"/>
      <c r="K18" s="27"/>
      <c r="L18" s="27"/>
      <c r="M18" s="27"/>
      <c r="N18" s="27"/>
      <c r="O18" s="27"/>
      <c r="P18" s="27"/>
      <c r="Q18" s="27"/>
      <c r="R18" s="27"/>
      <c r="S18" s="27"/>
      <c r="T18" s="27"/>
      <c r="U18" s="27"/>
      <c r="V18" s="27"/>
      <c r="W18" s="27"/>
      <c r="X18" s="27"/>
      <c r="Y18" s="27"/>
      <c r="Z18" s="27"/>
      <c r="AA18" s="28"/>
      <c r="AB18" s="28"/>
      <c r="AC18" s="28"/>
      <c r="AD18" s="28"/>
      <c r="AE18" s="28"/>
    </row>
    <row r="19" spans="2:31" s="23" customFormat="1" ht="14.25" customHeight="1">
      <c r="C19" s="29"/>
      <c r="D19" s="28" t="s">
        <v>385</v>
      </c>
      <c r="E19" s="28" t="s">
        <v>364</v>
      </c>
      <c r="G19" s="27"/>
      <c r="H19" s="27"/>
      <c r="I19" s="27"/>
      <c r="J19" s="27"/>
      <c r="K19" s="27"/>
      <c r="L19" s="27"/>
      <c r="M19" s="27"/>
      <c r="N19" s="27"/>
      <c r="O19" s="27"/>
      <c r="P19" s="27"/>
      <c r="Q19" s="27"/>
      <c r="R19" s="27"/>
      <c r="S19" s="27"/>
      <c r="T19" s="27"/>
      <c r="U19" s="27"/>
      <c r="V19" s="27"/>
      <c r="W19" s="27"/>
      <c r="X19" s="27"/>
      <c r="Y19" s="27"/>
      <c r="Z19" s="27"/>
      <c r="AA19" s="28"/>
      <c r="AB19" s="28"/>
      <c r="AC19" s="28"/>
      <c r="AD19" s="28"/>
      <c r="AE19" s="28"/>
    </row>
    <row r="20" spans="2:31" s="23" customFormat="1" ht="14.25" customHeight="1">
      <c r="C20" s="29"/>
      <c r="D20" s="29"/>
      <c r="E20" s="27"/>
      <c r="G20" s="27"/>
      <c r="H20" s="27"/>
      <c r="I20" s="27"/>
      <c r="J20" s="27"/>
      <c r="K20" s="27"/>
      <c r="L20" s="27"/>
      <c r="M20" s="27"/>
      <c r="N20" s="27"/>
      <c r="O20" s="27"/>
      <c r="P20" s="27"/>
      <c r="Q20" s="27"/>
      <c r="R20" s="27"/>
      <c r="S20" s="27"/>
      <c r="T20" s="27"/>
      <c r="U20" s="27"/>
      <c r="V20" s="27"/>
      <c r="W20" s="27"/>
      <c r="X20" s="27"/>
      <c r="Y20" s="27"/>
      <c r="Z20" s="27"/>
      <c r="AA20" s="28"/>
      <c r="AB20" s="28"/>
      <c r="AC20" s="28"/>
      <c r="AD20" s="28"/>
      <c r="AE20" s="28"/>
    </row>
    <row r="21" spans="2:31" s="28" customFormat="1" ht="14.25" customHeight="1">
      <c r="C21" s="29"/>
      <c r="D21" s="30" t="s">
        <v>365</v>
      </c>
      <c r="E21" s="27" t="s">
        <v>386</v>
      </c>
      <c r="G21" s="27"/>
      <c r="H21" s="27"/>
      <c r="I21" s="27"/>
      <c r="J21" s="27"/>
      <c r="K21" s="27"/>
      <c r="L21" s="27"/>
      <c r="M21" s="27"/>
      <c r="N21" s="27"/>
      <c r="O21" s="27"/>
      <c r="P21" s="31" t="s">
        <v>365</v>
      </c>
      <c r="Q21" s="31" t="s">
        <v>387</v>
      </c>
      <c r="R21" s="27"/>
      <c r="S21" s="27"/>
      <c r="T21" s="27"/>
      <c r="U21" s="27"/>
      <c r="V21" s="27"/>
      <c r="W21" s="27"/>
      <c r="X21" s="27"/>
      <c r="Y21" s="27"/>
      <c r="Z21" s="27"/>
    </row>
    <row r="22" spans="2:31" s="28" customFormat="1" ht="14.25" customHeight="1">
      <c r="C22" s="29"/>
      <c r="D22" s="29"/>
      <c r="E22" s="28" t="s">
        <v>366</v>
      </c>
      <c r="G22" s="27"/>
      <c r="H22" s="27"/>
      <c r="I22" s="27"/>
      <c r="J22" s="27"/>
      <c r="K22" s="27"/>
      <c r="L22" s="27"/>
      <c r="M22" s="27"/>
      <c r="N22" s="27"/>
      <c r="O22" s="27"/>
      <c r="P22" s="27"/>
      <c r="Q22" s="27"/>
      <c r="R22" s="27"/>
      <c r="S22" s="27"/>
      <c r="T22" s="27"/>
      <c r="U22" s="27"/>
      <c r="V22" s="27"/>
      <c r="W22" s="27"/>
      <c r="X22" s="27"/>
      <c r="Y22" s="27"/>
      <c r="Z22" s="27"/>
    </row>
    <row r="23" spans="2:31" s="28" customFormat="1" ht="14.25" customHeight="1">
      <c r="C23" s="29"/>
      <c r="D23" s="29"/>
      <c r="E23" s="28" t="s">
        <v>367</v>
      </c>
      <c r="G23" s="27"/>
      <c r="H23" s="27"/>
      <c r="I23" s="27"/>
      <c r="J23" s="27"/>
      <c r="K23" s="27"/>
      <c r="L23" s="27"/>
      <c r="M23" s="27"/>
      <c r="N23" s="27"/>
      <c r="O23" s="27"/>
      <c r="P23" s="27"/>
      <c r="Q23" s="27"/>
      <c r="R23" s="27"/>
      <c r="S23" s="27"/>
      <c r="T23" s="27"/>
      <c r="U23" s="27"/>
      <c r="V23" s="27"/>
      <c r="W23" s="27"/>
      <c r="X23" s="27"/>
      <c r="Y23" s="27"/>
      <c r="Z23" s="27"/>
    </row>
    <row r="24" spans="2:31" s="23" customFormat="1" ht="14.25" customHeight="1">
      <c r="C24" s="32"/>
      <c r="G24" s="27"/>
      <c r="H24" s="27"/>
      <c r="I24" s="27"/>
      <c r="J24" s="27"/>
      <c r="K24" s="27"/>
      <c r="L24" s="27"/>
      <c r="M24" s="27"/>
      <c r="N24" s="27"/>
      <c r="O24" s="27"/>
      <c r="P24" s="27"/>
      <c r="Q24" s="27"/>
      <c r="R24" s="27"/>
      <c r="S24" s="27"/>
      <c r="T24" s="27"/>
      <c r="U24" s="27"/>
      <c r="V24" s="27"/>
      <c r="W24" s="27"/>
      <c r="X24" s="27"/>
      <c r="Y24" s="27"/>
      <c r="Z24" s="27"/>
      <c r="AA24" s="28"/>
      <c r="AB24" s="28"/>
      <c r="AC24" s="28"/>
      <c r="AD24" s="28"/>
      <c r="AE24" s="28"/>
    </row>
    <row r="25" spans="2:31" s="23" customFormat="1" ht="14.25" customHeight="1">
      <c r="B25" s="23" t="s">
        <v>368</v>
      </c>
      <c r="C25" s="29"/>
      <c r="D25" s="27"/>
      <c r="E25" s="28"/>
      <c r="F25" s="27"/>
      <c r="G25" s="27"/>
      <c r="H25" s="27"/>
      <c r="I25" s="27"/>
      <c r="J25" s="27"/>
      <c r="K25" s="27"/>
      <c r="L25" s="27"/>
      <c r="M25" s="27"/>
      <c r="N25" s="27"/>
      <c r="O25" s="27"/>
      <c r="P25" s="27"/>
      <c r="Q25" s="27"/>
      <c r="R25" s="27"/>
      <c r="S25" s="27"/>
      <c r="T25" s="27"/>
      <c r="U25" s="27"/>
      <c r="V25" s="27"/>
      <c r="W25" s="27"/>
      <c r="X25" s="27"/>
      <c r="Y25" s="27"/>
      <c r="Z25" s="27"/>
      <c r="AA25" s="28"/>
      <c r="AB25" s="28"/>
      <c r="AC25" s="28"/>
      <c r="AD25" s="28"/>
      <c r="AE25" s="28"/>
    </row>
    <row r="26" spans="2:31" s="23" customFormat="1" ht="14.25" customHeight="1">
      <c r="C26" s="29" t="s">
        <v>369</v>
      </c>
      <c r="D26" s="27" t="s">
        <v>388</v>
      </c>
      <c r="E26" s="28"/>
      <c r="F26" s="27"/>
      <c r="G26" s="27"/>
      <c r="H26" s="27"/>
      <c r="I26" s="27"/>
      <c r="J26" s="27"/>
      <c r="K26" s="27"/>
      <c r="L26" s="27"/>
      <c r="M26" s="27"/>
      <c r="N26" s="27"/>
      <c r="O26" s="27"/>
      <c r="P26" s="27"/>
      <c r="Q26" s="27"/>
      <c r="R26" s="27"/>
      <c r="S26" s="27"/>
      <c r="T26" s="27"/>
      <c r="U26" s="27"/>
      <c r="V26" s="27"/>
      <c r="W26" s="27"/>
      <c r="X26" s="27"/>
      <c r="Y26" s="27"/>
      <c r="Z26" s="27"/>
      <c r="AA26" s="28"/>
      <c r="AB26" s="28"/>
      <c r="AC26" s="28"/>
      <c r="AD26" s="28"/>
      <c r="AE26" s="28"/>
    </row>
    <row r="27" spans="2:31" s="23" customFormat="1" ht="14.25" customHeight="1">
      <c r="D27" s="33" t="s">
        <v>389</v>
      </c>
      <c r="E27" s="27" t="s">
        <v>390</v>
      </c>
      <c r="F27" s="27"/>
      <c r="G27" s="27"/>
      <c r="H27" s="27"/>
      <c r="I27" s="27"/>
      <c r="J27" s="27"/>
      <c r="K27" s="27"/>
      <c r="L27" s="27"/>
      <c r="M27" s="27"/>
      <c r="N27" s="27"/>
      <c r="O27" s="27"/>
      <c r="P27" s="27"/>
      <c r="Q27" s="27"/>
      <c r="R27" s="27"/>
      <c r="S27" s="27"/>
      <c r="T27" s="27"/>
      <c r="U27" s="27"/>
      <c r="V27" s="27"/>
      <c r="W27" s="27"/>
      <c r="X27" s="27"/>
      <c r="Y27" s="27"/>
      <c r="Z27" s="27"/>
      <c r="AA27" s="28"/>
      <c r="AB27" s="28"/>
      <c r="AC27" s="28"/>
      <c r="AD27" s="28"/>
      <c r="AE27" s="28"/>
    </row>
    <row r="28" spans="2:31" s="23" customFormat="1" ht="14.25" customHeight="1">
      <c r="D28" s="33" t="s">
        <v>629</v>
      </c>
      <c r="E28" s="27" t="s">
        <v>632</v>
      </c>
      <c r="F28" s="27"/>
      <c r="G28" s="27"/>
      <c r="H28" s="27"/>
      <c r="I28" s="27"/>
      <c r="J28" s="27"/>
      <c r="K28" s="27"/>
      <c r="L28" s="27"/>
      <c r="M28" s="27"/>
      <c r="N28" s="27"/>
      <c r="O28" s="27"/>
      <c r="P28" s="27"/>
      <c r="Q28" s="27"/>
      <c r="R28" s="27"/>
      <c r="S28" s="27"/>
      <c r="T28" s="27"/>
      <c r="U28" s="27"/>
      <c r="V28" s="27"/>
      <c r="W28" s="27"/>
      <c r="X28" s="27"/>
      <c r="Y28" s="27"/>
      <c r="Z28" s="27"/>
      <c r="AA28" s="28"/>
      <c r="AB28" s="28"/>
      <c r="AC28" s="28"/>
      <c r="AD28" s="28"/>
      <c r="AE28" s="28"/>
    </row>
    <row r="29" spans="2:31" s="23" customFormat="1" ht="14.25" customHeight="1">
      <c r="C29" s="32"/>
      <c r="D29" s="28"/>
      <c r="E29" s="34" t="s">
        <v>370</v>
      </c>
      <c r="F29" s="27" t="s">
        <v>633</v>
      </c>
      <c r="G29" s="27"/>
      <c r="H29" s="27"/>
      <c r="I29" s="27"/>
      <c r="J29" s="27"/>
      <c r="K29" s="27"/>
      <c r="L29" s="27"/>
      <c r="M29" s="27"/>
      <c r="N29" s="27"/>
      <c r="O29" s="27"/>
      <c r="P29" s="27"/>
      <c r="Q29" s="27"/>
      <c r="R29" s="27"/>
      <c r="S29" s="27"/>
      <c r="T29" s="27"/>
      <c r="U29" s="27"/>
      <c r="V29" s="27"/>
      <c r="W29" s="27"/>
      <c r="X29" s="27"/>
      <c r="Y29" s="27"/>
      <c r="Z29" s="27"/>
      <c r="AA29" s="28"/>
      <c r="AB29" s="28"/>
      <c r="AC29" s="28"/>
      <c r="AD29" s="28"/>
      <c r="AE29" s="28"/>
    </row>
    <row r="30" spans="2:31" s="37" customFormat="1" ht="13.5" customHeight="1">
      <c r="B30" s="31"/>
      <c r="C30" s="35"/>
      <c r="D30" s="31"/>
      <c r="E30" s="36"/>
      <c r="F30" s="31" t="s">
        <v>634</v>
      </c>
      <c r="G30" s="31"/>
      <c r="H30" s="31"/>
      <c r="J30" s="31"/>
      <c r="K30" s="31"/>
      <c r="L30" s="31"/>
      <c r="M30" s="31"/>
      <c r="N30" s="31"/>
      <c r="O30" s="31"/>
      <c r="P30" s="31"/>
      <c r="Q30" s="31"/>
      <c r="R30" s="31"/>
      <c r="S30" s="31"/>
      <c r="T30" s="31"/>
      <c r="U30" s="31"/>
      <c r="V30" s="31"/>
      <c r="W30" s="31"/>
      <c r="X30" s="31"/>
      <c r="Y30" s="31"/>
      <c r="Z30" s="31"/>
      <c r="AA30" s="31"/>
      <c r="AB30" s="38"/>
      <c r="AC30" s="38"/>
      <c r="AD30" s="38"/>
      <c r="AE30" s="38"/>
    </row>
    <row r="31" spans="2:31" s="23" customFormat="1" ht="14.25" customHeight="1">
      <c r="D31" s="33" t="s">
        <v>635</v>
      </c>
      <c r="E31" s="28" t="s">
        <v>353</v>
      </c>
      <c r="F31" s="27"/>
      <c r="G31" s="27"/>
      <c r="H31" s="27"/>
      <c r="I31" s="27"/>
      <c r="J31" s="27"/>
      <c r="K31" s="27"/>
      <c r="L31" s="27"/>
      <c r="M31" s="27"/>
      <c r="N31" s="27"/>
      <c r="O31" s="27"/>
      <c r="P31" s="27"/>
      <c r="Q31" s="27"/>
      <c r="R31" s="27"/>
      <c r="S31" s="27"/>
      <c r="T31" s="27"/>
      <c r="U31" s="27"/>
      <c r="V31" s="27"/>
      <c r="W31" s="27"/>
      <c r="X31" s="27"/>
      <c r="Y31" s="27"/>
      <c r="Z31" s="27"/>
      <c r="AA31" s="28"/>
      <c r="AB31" s="28"/>
      <c r="AC31" s="28"/>
      <c r="AD31" s="28"/>
      <c r="AE31" s="28"/>
    </row>
    <row r="32" spans="2:31" s="23" customFormat="1" ht="14.25" customHeight="1">
      <c r="C32" s="29"/>
      <c r="D32" s="27"/>
      <c r="E32" s="28"/>
      <c r="F32" s="27"/>
      <c r="G32" s="27"/>
      <c r="H32" s="27"/>
      <c r="I32" s="27"/>
      <c r="J32" s="27"/>
      <c r="K32" s="27"/>
      <c r="L32" s="27"/>
      <c r="M32" s="27"/>
      <c r="N32" s="27"/>
      <c r="O32" s="27"/>
      <c r="P32" s="27"/>
      <c r="Q32" s="27"/>
      <c r="R32" s="27"/>
      <c r="S32" s="27"/>
      <c r="T32" s="27"/>
      <c r="U32" s="27"/>
      <c r="V32" s="27"/>
      <c r="W32" s="27"/>
      <c r="X32" s="27"/>
      <c r="Y32" s="27"/>
      <c r="Z32" s="27"/>
      <c r="AA32" s="28"/>
      <c r="AB32" s="28"/>
      <c r="AC32" s="28"/>
      <c r="AD32" s="28"/>
      <c r="AE32" s="28"/>
    </row>
    <row r="33" spans="2:31" s="23" customFormat="1" ht="14.25" customHeight="1">
      <c r="C33" s="29" t="s">
        <v>371</v>
      </c>
      <c r="D33" s="27" t="s">
        <v>354</v>
      </c>
      <c r="E33" s="28"/>
      <c r="F33" s="27"/>
      <c r="G33" s="27"/>
      <c r="H33" s="27"/>
      <c r="I33" s="27"/>
      <c r="J33" s="27"/>
      <c r="K33" s="27"/>
      <c r="L33" s="27"/>
      <c r="M33" s="27"/>
      <c r="N33" s="27"/>
      <c r="O33" s="27"/>
      <c r="P33" s="27"/>
      <c r="Q33" s="27"/>
      <c r="R33" s="27"/>
      <c r="S33" s="27"/>
      <c r="T33" s="27"/>
      <c r="U33" s="27"/>
      <c r="V33" s="27"/>
      <c r="W33" s="27"/>
      <c r="X33" s="27"/>
      <c r="Y33" s="27"/>
      <c r="Z33" s="27"/>
      <c r="AA33" s="28"/>
      <c r="AB33" s="28"/>
      <c r="AC33" s="28"/>
      <c r="AD33" s="28"/>
      <c r="AE33" s="28"/>
    </row>
    <row r="34" spans="2:31" s="23" customFormat="1" ht="14.25" customHeight="1">
      <c r="D34" s="33" t="s">
        <v>372</v>
      </c>
      <c r="E34" s="27" t="s">
        <v>355</v>
      </c>
      <c r="F34" s="27"/>
      <c r="G34" s="27"/>
      <c r="H34" s="27"/>
      <c r="I34" s="27"/>
      <c r="J34" s="27"/>
      <c r="K34" s="27"/>
      <c r="L34" s="27"/>
      <c r="M34" s="27"/>
      <c r="N34" s="27"/>
      <c r="O34" s="27"/>
      <c r="P34" s="27"/>
      <c r="Q34" s="27"/>
      <c r="R34" s="27"/>
      <c r="S34" s="27"/>
      <c r="T34" s="27"/>
      <c r="U34" s="27"/>
      <c r="V34" s="27"/>
      <c r="W34" s="27"/>
      <c r="X34" s="27"/>
      <c r="Y34" s="27"/>
      <c r="Z34" s="27"/>
      <c r="AA34" s="28"/>
      <c r="AB34" s="28"/>
      <c r="AC34" s="28"/>
      <c r="AD34" s="28"/>
      <c r="AE34" s="28"/>
    </row>
    <row r="35" spans="2:31" s="23" customFormat="1" ht="14.25" customHeight="1">
      <c r="C35" s="32"/>
      <c r="D35" s="28"/>
      <c r="E35" s="34" t="s">
        <v>370</v>
      </c>
      <c r="F35" s="27" t="s">
        <v>356</v>
      </c>
      <c r="G35" s="27"/>
      <c r="H35" s="27"/>
      <c r="I35" s="27"/>
      <c r="J35" s="27"/>
      <c r="K35" s="27"/>
      <c r="L35" s="27"/>
      <c r="M35" s="27"/>
      <c r="N35" s="27"/>
      <c r="O35" s="27"/>
      <c r="P35" s="27"/>
      <c r="Q35" s="27"/>
      <c r="R35" s="27"/>
      <c r="S35" s="27"/>
      <c r="T35" s="27"/>
      <c r="U35" s="27"/>
      <c r="V35" s="27"/>
      <c r="W35" s="27"/>
      <c r="X35" s="27"/>
      <c r="Y35" s="27"/>
      <c r="Z35" s="27"/>
      <c r="AA35" s="28"/>
      <c r="AB35" s="28"/>
      <c r="AC35" s="28"/>
      <c r="AD35" s="28"/>
      <c r="AE35" s="28"/>
    </row>
    <row r="36" spans="2:31" s="23" customFormat="1" ht="14.25" customHeight="1">
      <c r="C36" s="32"/>
      <c r="D36" s="28"/>
      <c r="E36" s="34"/>
      <c r="F36" s="27" t="s">
        <v>357</v>
      </c>
      <c r="G36" s="27"/>
      <c r="H36" s="27"/>
      <c r="I36" s="27"/>
      <c r="J36" s="27"/>
      <c r="K36" s="27"/>
      <c r="L36" s="27"/>
      <c r="M36" s="27"/>
      <c r="N36" s="27"/>
      <c r="O36" s="27"/>
      <c r="P36" s="27"/>
      <c r="Q36" s="27"/>
      <c r="R36" s="27"/>
      <c r="S36" s="27"/>
      <c r="T36" s="27"/>
      <c r="U36" s="27"/>
      <c r="V36" s="27"/>
      <c r="W36" s="27"/>
      <c r="X36" s="27"/>
      <c r="Y36" s="27"/>
      <c r="Z36" s="27"/>
      <c r="AA36" s="28"/>
      <c r="AB36" s="28"/>
      <c r="AC36" s="28"/>
      <c r="AD36" s="28"/>
      <c r="AE36" s="28"/>
    </row>
    <row r="37" spans="2:31" s="23" customFormat="1" ht="14.25" customHeight="1">
      <c r="C37" s="29"/>
      <c r="D37" s="28"/>
      <c r="E37" s="28"/>
      <c r="F37" s="27" t="s">
        <v>358</v>
      </c>
      <c r="G37" s="27"/>
      <c r="H37" s="27"/>
      <c r="I37" s="27"/>
      <c r="J37" s="27"/>
      <c r="K37" s="27"/>
      <c r="L37" s="27"/>
      <c r="M37" s="27"/>
      <c r="N37" s="27"/>
      <c r="O37" s="27"/>
      <c r="P37" s="27"/>
      <c r="Q37" s="27"/>
      <c r="R37" s="27"/>
      <c r="S37" s="27"/>
      <c r="T37" s="27"/>
      <c r="U37" s="27"/>
      <c r="V37" s="27"/>
      <c r="W37" s="27"/>
      <c r="X37" s="27"/>
      <c r="Y37" s="27"/>
      <c r="Z37" s="27"/>
      <c r="AA37" s="28"/>
      <c r="AB37" s="28"/>
      <c r="AC37" s="28"/>
      <c r="AD37" s="28"/>
      <c r="AE37" s="28"/>
    </row>
    <row r="38" spans="2:31" s="23" customFormat="1" ht="14.25" customHeight="1">
      <c r="C38" s="29"/>
      <c r="D38" s="28"/>
      <c r="E38" s="28"/>
      <c r="F38" s="27" t="s">
        <v>359</v>
      </c>
      <c r="G38" s="27"/>
      <c r="H38" s="27"/>
      <c r="I38" s="27"/>
      <c r="J38" s="27"/>
      <c r="K38" s="27"/>
      <c r="L38" s="27"/>
      <c r="M38" s="27"/>
      <c r="N38" s="27"/>
      <c r="O38" s="27"/>
      <c r="P38" s="27"/>
      <c r="Q38" s="27"/>
      <c r="R38" s="27"/>
      <c r="S38" s="27"/>
      <c r="T38" s="27"/>
      <c r="U38" s="27"/>
      <c r="V38" s="27"/>
      <c r="W38" s="27"/>
      <c r="X38" s="27"/>
      <c r="Y38" s="27"/>
      <c r="Z38" s="27"/>
      <c r="AA38" s="28"/>
      <c r="AB38" s="28"/>
      <c r="AC38" s="28"/>
      <c r="AD38" s="28"/>
      <c r="AE38" s="28"/>
    </row>
    <row r="39" spans="2:31" s="23" customFormat="1" ht="14.25" customHeight="1">
      <c r="D39" s="33" t="s">
        <v>373</v>
      </c>
      <c r="E39" s="27" t="s">
        <v>360</v>
      </c>
      <c r="F39" s="27"/>
      <c r="G39" s="27"/>
      <c r="H39" s="27"/>
      <c r="I39" s="27"/>
      <c r="J39" s="27"/>
      <c r="K39" s="27"/>
      <c r="L39" s="27"/>
      <c r="M39" s="27"/>
      <c r="N39" s="27"/>
      <c r="O39" s="27"/>
      <c r="P39" s="27"/>
      <c r="Q39" s="27"/>
      <c r="R39" s="27"/>
      <c r="S39" s="27"/>
      <c r="T39" s="27"/>
      <c r="U39" s="27"/>
      <c r="V39" s="27"/>
      <c r="W39" s="27"/>
      <c r="X39" s="27"/>
      <c r="Y39" s="27"/>
      <c r="Z39" s="27"/>
      <c r="AA39" s="28"/>
      <c r="AB39" s="28"/>
      <c r="AC39" s="28"/>
      <c r="AD39" s="28"/>
      <c r="AE39" s="28"/>
    </row>
    <row r="40" spans="2:31" s="23" customFormat="1" ht="14.25" customHeight="1">
      <c r="C40" s="32"/>
      <c r="D40" s="28"/>
      <c r="E40" s="34" t="s">
        <v>370</v>
      </c>
      <c r="F40" s="27" t="s">
        <v>361</v>
      </c>
      <c r="G40" s="27"/>
      <c r="H40" s="27"/>
      <c r="I40" s="27"/>
      <c r="J40" s="27"/>
      <c r="K40" s="27"/>
      <c r="L40" s="27"/>
      <c r="M40" s="27"/>
      <c r="N40" s="27"/>
      <c r="O40" s="27"/>
      <c r="P40" s="27"/>
      <c r="Q40" s="27"/>
      <c r="R40" s="27"/>
      <c r="S40" s="27"/>
      <c r="T40" s="27"/>
      <c r="U40" s="27"/>
      <c r="V40" s="27"/>
      <c r="W40" s="27"/>
      <c r="X40" s="27"/>
      <c r="Y40" s="27"/>
      <c r="Z40" s="27"/>
      <c r="AA40" s="28"/>
      <c r="AB40" s="28"/>
      <c r="AC40" s="28"/>
      <c r="AD40" s="28"/>
      <c r="AE40" s="28"/>
    </row>
    <row r="41" spans="2:31" s="23" customFormat="1" ht="14.25" customHeight="1">
      <c r="C41" s="32"/>
      <c r="D41" s="28"/>
      <c r="E41" s="34"/>
      <c r="F41" s="27"/>
      <c r="G41" s="27"/>
      <c r="H41" s="27"/>
      <c r="I41" s="27"/>
      <c r="J41" s="27"/>
      <c r="K41" s="27"/>
      <c r="L41" s="27"/>
      <c r="M41" s="27"/>
      <c r="N41" s="27"/>
      <c r="O41" s="27"/>
      <c r="P41" s="27"/>
      <c r="Q41" s="27"/>
      <c r="R41" s="27"/>
      <c r="S41" s="27"/>
      <c r="T41" s="27"/>
      <c r="U41" s="27"/>
      <c r="V41" s="27"/>
      <c r="W41" s="27"/>
      <c r="X41" s="27"/>
      <c r="Y41" s="27"/>
      <c r="Z41" s="27"/>
      <c r="AA41" s="28"/>
      <c r="AB41" s="28"/>
      <c r="AC41" s="28"/>
      <c r="AD41" s="28"/>
      <c r="AE41" s="28"/>
    </row>
    <row r="42" spans="2:31" s="23" customFormat="1" ht="14.25" customHeight="1">
      <c r="B42" s="23" t="s">
        <v>374</v>
      </c>
      <c r="C42" s="29"/>
      <c r="D42" s="27"/>
      <c r="E42" s="28"/>
      <c r="F42" s="27"/>
      <c r="G42" s="27"/>
      <c r="H42" s="27"/>
      <c r="I42" s="27"/>
      <c r="J42" s="27"/>
      <c r="K42" s="27"/>
      <c r="L42" s="27"/>
      <c r="M42" s="27"/>
      <c r="N42" s="27"/>
      <c r="O42" s="27"/>
      <c r="P42" s="27"/>
      <c r="Q42" s="27"/>
      <c r="R42" s="27"/>
      <c r="S42" s="27"/>
      <c r="T42" s="27"/>
      <c r="U42" s="27"/>
      <c r="V42" s="27"/>
      <c r="W42" s="27"/>
      <c r="X42" s="27"/>
      <c r="Y42" s="27"/>
      <c r="Z42" s="27"/>
      <c r="AA42" s="28"/>
      <c r="AB42" s="28"/>
      <c r="AC42" s="28"/>
      <c r="AD42" s="28"/>
      <c r="AE42" s="28"/>
    </row>
    <row r="43" spans="2:31" s="23" customFormat="1" ht="14.25" customHeight="1">
      <c r="C43" s="29" t="s">
        <v>375</v>
      </c>
      <c r="D43" s="27" t="s">
        <v>242</v>
      </c>
      <c r="E43" s="28"/>
      <c r="F43" s="27"/>
      <c r="G43" s="27"/>
      <c r="H43" s="27"/>
      <c r="I43" s="27"/>
      <c r="J43" s="27"/>
      <c r="K43" s="27"/>
      <c r="L43" s="27"/>
      <c r="M43" s="27"/>
      <c r="N43" s="27"/>
      <c r="O43" s="27"/>
      <c r="P43" s="27"/>
      <c r="Q43" s="27"/>
      <c r="R43" s="27"/>
      <c r="S43" s="27"/>
      <c r="T43" s="27"/>
      <c r="U43" s="27"/>
      <c r="V43" s="27"/>
      <c r="W43" s="27"/>
      <c r="X43" s="27"/>
      <c r="Y43" s="27"/>
      <c r="Z43" s="27"/>
      <c r="AA43" s="28"/>
      <c r="AB43" s="28"/>
      <c r="AC43" s="28"/>
      <c r="AD43" s="28"/>
      <c r="AE43" s="28"/>
    </row>
    <row r="44" spans="2:31" s="23" customFormat="1" ht="14.25" customHeight="1">
      <c r="D44" s="33" t="s">
        <v>376</v>
      </c>
      <c r="E44" s="27" t="s">
        <v>377</v>
      </c>
      <c r="F44" s="27"/>
      <c r="G44" s="27"/>
      <c r="H44" s="27"/>
      <c r="I44" s="27"/>
      <c r="J44" s="27"/>
      <c r="K44" s="27"/>
      <c r="L44" s="27"/>
      <c r="M44" s="27"/>
      <c r="N44" s="27"/>
      <c r="O44" s="27"/>
      <c r="P44" s="27"/>
      <c r="Q44" s="27"/>
      <c r="R44" s="27"/>
      <c r="S44" s="27"/>
      <c r="T44" s="27"/>
      <c r="U44" s="27"/>
      <c r="V44" s="27"/>
      <c r="W44" s="27"/>
      <c r="X44" s="27"/>
      <c r="Y44" s="27"/>
      <c r="Z44" s="27"/>
      <c r="AA44" s="28"/>
      <c r="AB44" s="28"/>
      <c r="AC44" s="28"/>
      <c r="AD44" s="28"/>
      <c r="AE44" s="28"/>
    </row>
    <row r="45" spans="2:31" s="23" customFormat="1" ht="14.25" customHeight="1">
      <c r="D45" s="39" t="s">
        <v>378</v>
      </c>
      <c r="E45" s="27" t="s">
        <v>248</v>
      </c>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row>
    <row r="46" spans="2:31" s="23" customFormat="1" ht="14.25" customHeight="1">
      <c r="D46" s="33" t="s">
        <v>379</v>
      </c>
      <c r="E46" s="27" t="s">
        <v>657</v>
      </c>
      <c r="F46" s="27"/>
      <c r="G46" s="27"/>
      <c r="H46" s="27"/>
      <c r="I46" s="27"/>
      <c r="J46" s="27"/>
      <c r="K46" s="27"/>
      <c r="L46" s="27"/>
      <c r="M46" s="27"/>
      <c r="N46" s="27"/>
      <c r="O46" s="27"/>
      <c r="P46" s="27"/>
      <c r="Q46" s="27"/>
      <c r="R46" s="27"/>
      <c r="S46" s="27"/>
      <c r="T46" s="27"/>
      <c r="U46" s="27"/>
      <c r="V46" s="27"/>
      <c r="W46" s="27"/>
      <c r="X46" s="27"/>
      <c r="Y46" s="27"/>
      <c r="Z46" s="27"/>
      <c r="AA46" s="28"/>
      <c r="AB46" s="28"/>
      <c r="AC46" s="28"/>
      <c r="AD46" s="28"/>
      <c r="AE46" s="28"/>
    </row>
    <row r="47" spans="2:31" s="23" customFormat="1" ht="14.25" customHeight="1">
      <c r="D47" s="39" t="s">
        <v>380</v>
      </c>
      <c r="E47" s="27" t="s">
        <v>658</v>
      </c>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row>
    <row r="48" spans="2:31" s="23" customFormat="1" ht="14.25" customHeight="1">
      <c r="C48" s="32"/>
      <c r="D48" s="28"/>
      <c r="E48" s="34"/>
      <c r="F48" s="27"/>
      <c r="G48" s="27"/>
      <c r="H48" s="27"/>
      <c r="I48" s="27"/>
      <c r="J48" s="27"/>
      <c r="K48" s="27"/>
      <c r="L48" s="27"/>
      <c r="M48" s="27"/>
      <c r="N48" s="27"/>
      <c r="O48" s="27"/>
      <c r="P48" s="27"/>
      <c r="Q48" s="27"/>
      <c r="R48" s="27"/>
      <c r="S48" s="27"/>
      <c r="T48" s="27"/>
      <c r="U48" s="27"/>
      <c r="V48" s="27"/>
      <c r="W48" s="27"/>
      <c r="X48" s="27"/>
      <c r="Y48" s="27"/>
      <c r="Z48" s="27"/>
      <c r="AA48" s="28"/>
      <c r="AB48" s="28"/>
      <c r="AC48" s="28"/>
      <c r="AD48" s="28"/>
      <c r="AE48" s="28"/>
    </row>
    <row r="49" spans="2:31" s="23" customFormat="1" ht="14.25" customHeight="1">
      <c r="B49" s="26" t="s">
        <v>659</v>
      </c>
      <c r="C49" s="40"/>
      <c r="D49" s="27"/>
      <c r="E49" s="27"/>
      <c r="F49" s="27"/>
      <c r="G49" s="27"/>
      <c r="H49" s="27"/>
      <c r="I49" s="27"/>
      <c r="J49" s="27"/>
      <c r="K49" s="27"/>
      <c r="L49" s="27"/>
      <c r="M49" s="27"/>
      <c r="N49" s="27"/>
      <c r="O49" s="27"/>
      <c r="P49" s="27"/>
      <c r="Q49" s="27"/>
      <c r="R49" s="27"/>
      <c r="S49" s="27"/>
      <c r="T49" s="27"/>
      <c r="U49" s="27"/>
      <c r="V49" s="27"/>
      <c r="W49" s="27"/>
      <c r="X49" s="27"/>
      <c r="Y49" s="27"/>
      <c r="Z49" s="27"/>
      <c r="AA49" s="28"/>
      <c r="AB49" s="28"/>
      <c r="AC49" s="28"/>
      <c r="AD49" s="28"/>
      <c r="AE49" s="28"/>
    </row>
    <row r="50" spans="2:31" s="23" customFormat="1" ht="14.25" customHeight="1">
      <c r="C50" s="40"/>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row>
    <row r="51" spans="2:31" s="23" customFormat="1" ht="14.25" customHeight="1">
      <c r="C51" s="41"/>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row>
    <row r="52" spans="2:31" s="23" customFormat="1" ht="14.25" customHeight="1">
      <c r="C52" s="41"/>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row>
    <row r="53" spans="2:31" s="23" customFormat="1" ht="14.25" customHeight="1">
      <c r="C53" s="41"/>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row>
    <row r="54" spans="2:31" s="23" customFormat="1" ht="14.25" customHeight="1">
      <c r="C54" s="41"/>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row>
    <row r="55" spans="2:31" s="23" customFormat="1" ht="14.25" customHeight="1">
      <c r="C55" s="41"/>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row>
    <row r="56" spans="2:31" s="23" customFormat="1" ht="14.25" customHeight="1">
      <c r="C56" s="41"/>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row>
    <row r="57" spans="2:31" s="23" customFormat="1" ht="14.25" customHeight="1">
      <c r="C57" s="41"/>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row>
    <row r="58" spans="2:31" s="23" customFormat="1" ht="14.25" customHeight="1">
      <c r="C58" s="41"/>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row>
    <row r="59" spans="2:31" s="23" customFormat="1" ht="14.25" customHeight="1">
      <c r="C59" s="43"/>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row>
    <row r="60" spans="2:31" s="23" customFormat="1" ht="14.25" customHeight="1">
      <c r="C60" s="43"/>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row>
    <row r="61" spans="2:31" s="23" customFormat="1" ht="14.25" customHeight="1">
      <c r="C61" s="43"/>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row>
    <row r="62" spans="2:31" s="23" customFormat="1" ht="14.25" customHeight="1">
      <c r="C62" s="43"/>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row>
    <row r="63" spans="2:31" s="23" customFormat="1" ht="14.25" customHeight="1">
      <c r="C63" s="43"/>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row>
    <row r="64" spans="2:31" s="23" customFormat="1" ht="14.25" customHeight="1">
      <c r="C64" s="43"/>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row>
    <row r="65" spans="3:31" s="23" customFormat="1" ht="14.25" customHeight="1">
      <c r="C65" s="43"/>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row>
    <row r="66" spans="3:31" s="23" customFormat="1" ht="14.25" customHeight="1">
      <c r="C66" s="43"/>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row>
    <row r="67" spans="3:31" s="23" customFormat="1" ht="14.25" customHeight="1">
      <c r="C67" s="43"/>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row>
    <row r="68" spans="3:31" s="23" customFormat="1" ht="14.25" customHeight="1">
      <c r="C68" s="43"/>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row>
    <row r="69" spans="3:31" s="23" customFormat="1" ht="14.25" customHeight="1">
      <c r="C69" s="43"/>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row>
    <row r="70" spans="3:31" s="23" customFormat="1" ht="14.25" customHeight="1">
      <c r="C70" s="43"/>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row>
    <row r="71" spans="3:31" s="23" customFormat="1" ht="14.25" customHeight="1">
      <c r="C71" s="43"/>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row>
    <row r="72" spans="3:31" s="23" customFormat="1" ht="14.25" customHeight="1">
      <c r="C72" s="43"/>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row>
    <row r="73" spans="3:31" s="23" customFormat="1" ht="14.25" customHeight="1">
      <c r="C73" s="43"/>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row>
    <row r="74" spans="3:31" s="23" customFormat="1" ht="14.25" customHeight="1">
      <c r="C74" s="43"/>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row>
    <row r="75" spans="3:31" s="23" customFormat="1" ht="14.25" customHeight="1"/>
    <row r="76" spans="3:31" s="23" customFormat="1"/>
    <row r="77" spans="3:31" s="23" customFormat="1"/>
    <row r="78" spans="3:31" s="23" customFormat="1"/>
    <row r="79" spans="3:31" s="23" customFormat="1"/>
    <row r="80" spans="3:31" s="23" customFormat="1"/>
    <row r="81" s="23" customFormat="1"/>
    <row r="82" s="23" customFormat="1"/>
    <row r="83" s="23" customFormat="1"/>
    <row r="84" s="23" customFormat="1"/>
    <row r="85" s="23" customFormat="1"/>
    <row r="86" s="23" customFormat="1"/>
    <row r="87" s="23" customFormat="1"/>
    <row r="88" s="23" customFormat="1"/>
    <row r="89" s="23" customFormat="1"/>
    <row r="90" s="23" customFormat="1"/>
    <row r="91" s="23" customFormat="1"/>
    <row r="92" s="23" customFormat="1"/>
    <row r="93" s="23" customFormat="1"/>
    <row r="94" s="23" customFormat="1"/>
    <row r="95" s="23" customFormat="1"/>
    <row r="96" s="23" customFormat="1"/>
    <row r="97" spans="2:28" s="23" customFormat="1"/>
    <row r="98" spans="2:28" s="23" customFormat="1"/>
    <row r="99" spans="2:28" s="17" customFormat="1" ht="13.5" customHeight="1">
      <c r="B99" s="44"/>
      <c r="C99" s="45"/>
      <c r="D99" s="44"/>
      <c r="E99" s="44"/>
      <c r="F99" s="44"/>
      <c r="G99" s="44"/>
      <c r="H99" s="44"/>
      <c r="I99" s="44"/>
      <c r="J99" s="44"/>
      <c r="K99" s="44"/>
      <c r="L99" s="44"/>
      <c r="M99" s="44"/>
      <c r="N99" s="44"/>
      <c r="O99" s="44"/>
      <c r="P99" s="44"/>
      <c r="Q99" s="44"/>
      <c r="R99" s="44"/>
      <c r="S99" s="44"/>
      <c r="T99" s="44"/>
      <c r="U99" s="44"/>
      <c r="V99" s="44"/>
      <c r="W99" s="44"/>
      <c r="X99" s="44"/>
      <c r="Y99" s="44"/>
      <c r="Z99" s="44"/>
      <c r="AA99" s="46"/>
      <c r="AB99" s="46"/>
    </row>
    <row r="100" spans="2:28" s="17" customFormat="1" ht="13.5" customHeight="1">
      <c r="B100" s="44"/>
      <c r="C100" s="45"/>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21"/>
      <c r="AB100" s="21"/>
    </row>
  </sheetData>
  <sheetProtection algorithmName="SHA-512" hashValue="+lcpwZZhj4kmub8hUfn04R3mUHVDI/OuChm8goCLu2ADGPTWscT7iTeOy+b2js3eqPj41oTPOARim1PYUjzVdw==" saltValue="M28phif/HLkZF/1arVN/vQ==" spinCount="100000" sheet="1" objects="1" scenarios="1" selectLockedCells="1"/>
  <dataConsolidate/>
  <phoneticPr fontId="3"/>
  <printOptions horizontalCentered="1"/>
  <pageMargins left="0.59055118110236227" right="0.59055118110236227" top="0.6692913385826772" bottom="0.39370078740157483" header="0.51181102362204722" footer="0.19685039370078741"/>
  <pageSetup paperSize="9" scale="84" orientation="portrait" r:id="rId1"/>
  <headerFooter alignWithMargins="0"/>
  <rowBreaks count="1" manualBreakCount="1">
    <brk id="48" min="1" max="29" man="1"/>
  </rowBreaks>
  <colBreaks count="1" manualBreakCount="1">
    <brk id="31" max="98" man="1"/>
  </colBreaks>
  <drawing r:id="rId2"/>
  <legacyDrawing r:id="rId3"/>
  <picture r:id="rId4"/>
  <controls>
    <mc:AlternateContent xmlns:mc="http://schemas.openxmlformats.org/markup-compatibility/2006">
      <mc:Choice Requires="x14">
        <control shapeId="1025" r:id="rId5" name="cbHyouName">
          <controlPr defaultSize="0" autoLine="0" r:id="rId6">
            <anchor>
              <from>
                <xdr:col>4</xdr:col>
                <xdr:colOff>238125</xdr:colOff>
                <xdr:row>6</xdr:row>
                <xdr:rowOff>0</xdr:rowOff>
              </from>
              <to>
                <xdr:col>11</xdr:col>
                <xdr:colOff>104775</xdr:colOff>
                <xdr:row>7</xdr:row>
                <xdr:rowOff>9525</xdr:rowOff>
              </to>
            </anchor>
          </controlPr>
        </control>
      </mc:Choice>
      <mc:Fallback>
        <control shapeId="1025" r:id="rId5" name="cbHyouName"/>
      </mc:Fallback>
    </mc:AlternateContent>
    <mc:AlternateContent xmlns:mc="http://schemas.openxmlformats.org/markup-compatibility/2006">
      <mc:Choice Requires="x14">
        <control shapeId="1026" r:id="rId7" name="btHyouji">
          <controlPr defaultSize="0" autoLine="0" r:id="rId8">
            <anchor>
              <from>
                <xdr:col>13</xdr:col>
                <xdr:colOff>228600</xdr:colOff>
                <xdr:row>5</xdr:row>
                <xdr:rowOff>371475</xdr:rowOff>
              </from>
              <to>
                <xdr:col>17</xdr:col>
                <xdr:colOff>9525</xdr:colOff>
                <xdr:row>7</xdr:row>
                <xdr:rowOff>9525</xdr:rowOff>
              </to>
            </anchor>
          </controlPr>
        </control>
      </mc:Choice>
      <mc:Fallback>
        <control shapeId="1026" r:id="rId7" name="btHyouji"/>
      </mc:Fallback>
    </mc:AlternateContent>
    <mc:AlternateContent xmlns:mc="http://schemas.openxmlformats.org/markup-compatibility/2006">
      <mc:Choice Requires="x14">
        <control shapeId="1032" r:id="rId9" name="btSave">
          <controlPr defaultSize="0" autoLine="0" autoPict="0" r:id="rId10">
            <anchor>
              <from>
                <xdr:col>20</xdr:col>
                <xdr:colOff>9525</xdr:colOff>
                <xdr:row>5</xdr:row>
                <xdr:rowOff>371475</xdr:rowOff>
              </from>
              <to>
                <xdr:col>24</xdr:col>
                <xdr:colOff>171450</xdr:colOff>
                <xdr:row>7</xdr:row>
                <xdr:rowOff>9525</xdr:rowOff>
              </to>
            </anchor>
          </controlPr>
        </control>
      </mc:Choice>
      <mc:Fallback>
        <control shapeId="1032" r:id="rId9" name="btSave"/>
      </mc:Fallback>
    </mc:AlternateContent>
    <mc:AlternateContent xmlns:mc="http://schemas.openxmlformats.org/markup-compatibility/2006">
      <mc:Choice Requires="x14">
        <control shapeId="1080" r:id="rId11" name="CommandButton1">
          <controlPr defaultSize="0" autoLine="0" r:id="rId12">
            <anchor>
              <from>
                <xdr:col>6</xdr:col>
                <xdr:colOff>228600</xdr:colOff>
                <xdr:row>55</xdr:row>
                <xdr:rowOff>161925</xdr:rowOff>
              </from>
              <to>
                <xdr:col>8</xdr:col>
                <xdr:colOff>161925</xdr:colOff>
                <xdr:row>57</xdr:row>
                <xdr:rowOff>57150</xdr:rowOff>
              </to>
            </anchor>
          </controlPr>
        </control>
      </mc:Choice>
      <mc:Fallback>
        <control shapeId="1080" r:id="rId11" name="CommandButton1"/>
      </mc:Fallback>
    </mc:AlternateContent>
    <mc:AlternateContent xmlns:mc="http://schemas.openxmlformats.org/markup-compatibility/2006">
      <mc:Choice Requires="x14">
        <control shapeId="1081" r:id="rId13" name="CommandButton2">
          <controlPr defaultSize="0" autoLine="0" r:id="rId14">
            <anchor>
              <from>
                <xdr:col>9</xdr:col>
                <xdr:colOff>9525</xdr:colOff>
                <xdr:row>55</xdr:row>
                <xdr:rowOff>161925</xdr:rowOff>
              </from>
              <to>
                <xdr:col>12</xdr:col>
                <xdr:colOff>66675</xdr:colOff>
                <xdr:row>57</xdr:row>
                <xdr:rowOff>57150</xdr:rowOff>
              </to>
            </anchor>
          </controlPr>
        </control>
      </mc:Choice>
      <mc:Fallback>
        <control shapeId="1081" r:id="rId13" name="CommandButton2"/>
      </mc:Fallback>
    </mc:AlternateContent>
    <mc:AlternateContent xmlns:mc="http://schemas.openxmlformats.org/markup-compatibility/2006">
      <mc:Choice Requires="x14">
        <control shapeId="1082" r:id="rId15" name="CommandButton3">
          <controlPr defaultSize="0" autoLine="0" r:id="rId16">
            <anchor>
              <from>
                <xdr:col>25</xdr:col>
                <xdr:colOff>114300</xdr:colOff>
                <xdr:row>53</xdr:row>
                <xdr:rowOff>85725</xdr:rowOff>
              </from>
              <to>
                <xdr:col>27</xdr:col>
                <xdr:colOff>0</xdr:colOff>
                <xdr:row>54</xdr:row>
                <xdr:rowOff>161925</xdr:rowOff>
              </to>
            </anchor>
          </controlPr>
        </control>
      </mc:Choice>
      <mc:Fallback>
        <control shapeId="1082" r:id="rId15" name="CommandButton3"/>
      </mc:Fallback>
    </mc:AlternateContent>
    <mc:AlternateContent xmlns:mc="http://schemas.openxmlformats.org/markup-compatibility/2006">
      <mc:Choice Requires="x14">
        <control shapeId="1083" r:id="rId17" name="CommandButton4">
          <controlPr defaultSize="0" autoLine="0" r:id="rId18">
            <anchor>
              <from>
                <xdr:col>7</xdr:col>
                <xdr:colOff>133350</xdr:colOff>
                <xdr:row>82</xdr:row>
                <xdr:rowOff>0</xdr:rowOff>
              </from>
              <to>
                <xdr:col>9</xdr:col>
                <xdr:colOff>209550</xdr:colOff>
                <xdr:row>84</xdr:row>
                <xdr:rowOff>161925</xdr:rowOff>
              </to>
            </anchor>
          </controlPr>
        </control>
      </mc:Choice>
      <mc:Fallback>
        <control shapeId="1083" r:id="rId17" name="CommandButton4"/>
      </mc:Fallback>
    </mc:AlternateContent>
    <mc:AlternateContent xmlns:mc="http://schemas.openxmlformats.org/markup-compatibility/2006">
      <mc:Choice Requires="x14">
        <control shapeId="1084" r:id="rId19" name="CommandButton5">
          <controlPr defaultSize="0" autoLine="0" r:id="rId20">
            <anchor>
              <from>
                <xdr:col>10</xdr:col>
                <xdr:colOff>57150</xdr:colOff>
                <xdr:row>82</xdr:row>
                <xdr:rowOff>0</xdr:rowOff>
              </from>
              <to>
                <xdr:col>12</xdr:col>
                <xdr:colOff>133350</xdr:colOff>
                <xdr:row>84</xdr:row>
                <xdr:rowOff>161925</xdr:rowOff>
              </to>
            </anchor>
          </controlPr>
        </control>
      </mc:Choice>
      <mc:Fallback>
        <control shapeId="1084" r:id="rId19" name="CommandButton5"/>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00"/>
  <dimension ref="A1:EI26"/>
  <sheetViews>
    <sheetView showGridLines="0" zoomScale="85" zoomScaleNormal="85" workbookViewId="0">
      <selection activeCell="A8" sqref="A8:C8"/>
    </sheetView>
  </sheetViews>
  <sheetFormatPr defaultColWidth="1" defaultRowHeight="11.25"/>
  <cols>
    <col min="1" max="113" width="1" style="47" customWidth="1"/>
    <col min="114" max="16384" width="1" style="47"/>
  </cols>
  <sheetData>
    <row r="1" spans="1:135" ht="12.75" customHeight="1">
      <c r="AA1" s="48" t="str">
        <f>CY5&amp;DC5&amp;"年度　市町村税課税状況等の調
（"&amp;CY5&amp;DC5&amp;"年7月1日現在）"</f>
        <v>令和5年度　市町村税課税状況等の調
（令和5年7月1日現在）</v>
      </c>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U1" s="50" t="s">
        <v>535</v>
      </c>
      <c r="CV1" s="50"/>
      <c r="CW1" s="50"/>
      <c r="CX1" s="50"/>
      <c r="CY1" s="50"/>
      <c r="CZ1" s="50"/>
      <c r="DA1" s="50"/>
      <c r="DB1" s="50"/>
      <c r="DC1" s="50"/>
      <c r="DD1" s="50"/>
      <c r="DE1" s="50"/>
      <c r="DF1" s="50"/>
      <c r="DG1" s="51" t="s">
        <v>418</v>
      </c>
      <c r="DH1" s="51"/>
      <c r="DI1" s="51"/>
      <c r="DJ1" s="51"/>
      <c r="DK1" s="51"/>
      <c r="DL1" s="51"/>
      <c r="DM1" s="51"/>
      <c r="DN1" s="51"/>
      <c r="DO1" s="51"/>
      <c r="DP1" s="51"/>
      <c r="DQ1" s="51"/>
      <c r="DR1" s="51"/>
      <c r="DS1" s="51"/>
      <c r="DT1" s="51"/>
      <c r="DU1" s="51"/>
      <c r="DV1" s="51"/>
      <c r="DW1" s="51"/>
      <c r="DX1" s="51"/>
      <c r="DY1" s="51"/>
      <c r="DZ1" s="51"/>
      <c r="EA1" s="51"/>
      <c r="EB1" s="51"/>
      <c r="EC1" s="51"/>
    </row>
    <row r="2" spans="1:135" ht="12.75" customHeight="1">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U2" s="52"/>
      <c r="CV2" s="52"/>
      <c r="CW2" s="52"/>
      <c r="CX2" s="52"/>
      <c r="CY2" s="52"/>
      <c r="CZ2" s="52"/>
      <c r="DA2" s="52"/>
      <c r="DB2" s="52"/>
      <c r="DC2" s="52"/>
      <c r="DD2" s="52"/>
      <c r="DE2" s="52"/>
      <c r="DF2" s="52"/>
      <c r="DG2" s="53"/>
      <c r="DH2" s="53"/>
      <c r="DI2" s="53"/>
      <c r="DJ2" s="53"/>
      <c r="DK2" s="53"/>
      <c r="DL2" s="53"/>
      <c r="DM2" s="53"/>
      <c r="DN2" s="53"/>
      <c r="DO2" s="53"/>
      <c r="DP2" s="53"/>
      <c r="DQ2" s="53"/>
      <c r="DR2" s="53"/>
      <c r="DS2" s="53"/>
      <c r="DT2" s="53"/>
      <c r="DU2" s="53"/>
      <c r="DV2" s="53"/>
      <c r="DW2" s="53"/>
      <c r="DX2" s="53"/>
      <c r="DY2" s="53"/>
      <c r="DZ2" s="53"/>
      <c r="EA2" s="53"/>
      <c r="EB2" s="53"/>
      <c r="EC2" s="53"/>
    </row>
    <row r="3" spans="1:135" ht="25.5" customHeight="1">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U3" s="52" t="s">
        <v>458</v>
      </c>
      <c r="CV3" s="52"/>
      <c r="CW3" s="52"/>
      <c r="CX3" s="52"/>
      <c r="CY3" s="52"/>
      <c r="CZ3" s="52"/>
      <c r="DA3" s="52"/>
      <c r="DB3" s="52"/>
      <c r="DC3" s="52"/>
      <c r="DD3" s="52"/>
      <c r="DE3" s="52"/>
      <c r="DF3" s="52"/>
      <c r="DG3" s="53" t="s">
        <v>2967</v>
      </c>
      <c r="DH3" s="53"/>
      <c r="DI3" s="53"/>
      <c r="DJ3" s="53"/>
      <c r="DK3" s="53"/>
      <c r="DL3" s="53"/>
      <c r="DM3" s="53"/>
      <c r="DN3" s="53"/>
      <c r="DO3" s="53"/>
      <c r="DP3" s="53"/>
      <c r="DQ3" s="53"/>
      <c r="DR3" s="53"/>
      <c r="DS3" s="53"/>
      <c r="DT3" s="53"/>
      <c r="DU3" s="53"/>
      <c r="DV3" s="53"/>
      <c r="DW3" s="53"/>
      <c r="DX3" s="53"/>
      <c r="DY3" s="53"/>
      <c r="DZ3" s="53"/>
      <c r="EA3" s="53"/>
      <c r="EB3" s="53"/>
      <c r="EC3" s="53"/>
    </row>
    <row r="4" spans="1:135" ht="12.75" customHeight="1">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U4" s="55"/>
      <c r="CV4" s="55"/>
      <c r="CW4" s="55"/>
      <c r="CX4" s="55"/>
      <c r="CY4" s="55"/>
      <c r="CZ4" s="55"/>
      <c r="DA4" s="55"/>
      <c r="DB4" s="55"/>
      <c r="DC4" s="55"/>
      <c r="DD4" s="55"/>
      <c r="DE4" s="55"/>
      <c r="DF4" s="55"/>
      <c r="DG4" s="56"/>
      <c r="DH4" s="56"/>
      <c r="DI4" s="56"/>
      <c r="DJ4" s="56"/>
      <c r="DK4" s="56"/>
      <c r="DL4" s="56"/>
      <c r="DM4" s="56"/>
      <c r="DN4" s="56"/>
      <c r="DO4" s="56"/>
      <c r="DP4" s="56"/>
      <c r="DQ4" s="56"/>
      <c r="DR4" s="56"/>
      <c r="DS4" s="56"/>
      <c r="DT4" s="56"/>
      <c r="DU4" s="56"/>
      <c r="DV4" s="56"/>
      <c r="DW4" s="56"/>
      <c r="DX4" s="56"/>
      <c r="DY4" s="56"/>
      <c r="DZ4" s="56"/>
      <c r="EA4" s="56"/>
      <c r="EB4" s="56"/>
      <c r="EC4" s="56"/>
    </row>
    <row r="5" spans="1:135" ht="24" customHeight="1">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4"/>
      <c r="BY5" s="54"/>
      <c r="BZ5" s="54"/>
      <c r="CA5" s="54"/>
      <c r="CB5" s="54"/>
      <c r="CC5" s="54"/>
      <c r="CD5" s="54"/>
      <c r="CE5" s="54"/>
      <c r="CF5" s="54"/>
      <c r="CG5" s="54"/>
      <c r="CH5" s="54"/>
      <c r="CI5" s="54"/>
      <c r="CJ5" s="54"/>
      <c r="CK5" s="54"/>
      <c r="CL5" s="54"/>
      <c r="CM5" s="54"/>
      <c r="CN5" s="54"/>
      <c r="CO5" s="54"/>
      <c r="CU5" s="58" t="s">
        <v>898</v>
      </c>
      <c r="CV5" s="58"/>
      <c r="CW5" s="58"/>
      <c r="CX5" s="58"/>
      <c r="CY5" s="58" t="s">
        <v>901</v>
      </c>
      <c r="CZ5" s="58"/>
      <c r="DA5" s="58"/>
      <c r="DB5" s="58"/>
      <c r="DC5" s="58" t="s">
        <v>829</v>
      </c>
      <c r="DD5" s="58"/>
      <c r="DE5" s="58"/>
      <c r="DF5" s="58"/>
      <c r="DG5" s="56"/>
      <c r="DH5" s="56"/>
      <c r="DI5" s="56"/>
      <c r="DJ5" s="56"/>
      <c r="DK5" s="56"/>
      <c r="DL5" s="56"/>
      <c r="DM5" s="56"/>
      <c r="DN5" s="56"/>
      <c r="DO5" s="56"/>
      <c r="DP5" s="56"/>
      <c r="DQ5" s="56"/>
      <c r="DR5" s="56"/>
      <c r="DS5" s="56"/>
      <c r="DT5" s="56"/>
      <c r="DU5" s="56"/>
      <c r="DV5" s="56"/>
      <c r="DW5" s="56"/>
      <c r="DX5" s="56"/>
      <c r="DY5" s="56"/>
      <c r="DZ5" s="56"/>
      <c r="EA5" s="56"/>
      <c r="EB5" s="56"/>
      <c r="EC5" s="56"/>
    </row>
    <row r="6" spans="1:135" ht="12.75" customHeight="1">
      <c r="CU6" s="58" t="s">
        <v>899</v>
      </c>
      <c r="CV6" s="58"/>
      <c r="CW6" s="58"/>
      <c r="CX6" s="58"/>
      <c r="CY6" s="58" t="s">
        <v>4352</v>
      </c>
      <c r="CZ6" s="58"/>
      <c r="DA6" s="58"/>
      <c r="DB6" s="58"/>
      <c r="DC6" s="58" t="s">
        <v>828</v>
      </c>
      <c r="DD6" s="58"/>
      <c r="DE6" s="58"/>
      <c r="DF6" s="58"/>
      <c r="DG6" s="59"/>
    </row>
    <row r="7" spans="1:135" ht="22.5" customHeight="1" thickBot="1">
      <c r="A7" s="60" t="s">
        <v>459</v>
      </c>
      <c r="B7" s="61"/>
      <c r="C7" s="61"/>
      <c r="D7" s="61"/>
      <c r="E7" s="61"/>
      <c r="F7" s="61"/>
      <c r="G7" s="61"/>
      <c r="H7" s="61"/>
      <c r="I7" s="61"/>
      <c r="J7" s="61"/>
      <c r="K7" s="61"/>
      <c r="L7" s="61"/>
      <c r="M7" s="61"/>
      <c r="N7" s="61"/>
      <c r="O7" s="61"/>
      <c r="P7" s="61"/>
      <c r="Q7" s="61"/>
      <c r="R7" s="61"/>
      <c r="S7" s="60" t="s">
        <v>460</v>
      </c>
      <c r="T7" s="60"/>
      <c r="U7" s="60"/>
      <c r="V7" s="60"/>
      <c r="W7" s="60"/>
      <c r="X7" s="60"/>
      <c r="CU7" s="58" t="s">
        <v>900</v>
      </c>
      <c r="CV7" s="58"/>
      <c r="CW7" s="58"/>
      <c r="CX7" s="58"/>
      <c r="CY7" s="58" t="s">
        <v>901</v>
      </c>
      <c r="CZ7" s="58"/>
      <c r="DA7" s="58"/>
      <c r="DB7" s="58"/>
      <c r="DC7" s="58" t="s">
        <v>479</v>
      </c>
      <c r="DD7" s="58"/>
      <c r="DE7" s="58"/>
      <c r="DF7" s="58"/>
    </row>
    <row r="8" spans="1:135" ht="22.5" customHeight="1" thickBot="1">
      <c r="A8" s="62">
        <v>2</v>
      </c>
      <c r="B8" s="63"/>
      <c r="C8" s="64"/>
      <c r="D8" s="65">
        <v>4</v>
      </c>
      <c r="E8" s="63"/>
      <c r="F8" s="64"/>
      <c r="G8" s="65">
        <v>2</v>
      </c>
      <c r="H8" s="63"/>
      <c r="I8" s="64"/>
      <c r="J8" s="65">
        <v>0</v>
      </c>
      <c r="K8" s="63"/>
      <c r="L8" s="64"/>
      <c r="M8" s="65">
        <v>2</v>
      </c>
      <c r="N8" s="63"/>
      <c r="O8" s="64"/>
      <c r="P8" s="65">
        <v>1</v>
      </c>
      <c r="Q8" s="63"/>
      <c r="R8" s="63"/>
      <c r="S8" s="66">
        <v>0</v>
      </c>
      <c r="T8" s="67"/>
      <c r="U8" s="67"/>
      <c r="V8" s="68">
        <v>0</v>
      </c>
      <c r="W8" s="68"/>
      <c r="X8" s="69"/>
      <c r="CK8" s="70"/>
      <c r="CL8" s="70"/>
      <c r="CM8" s="70"/>
      <c r="CN8" s="70"/>
      <c r="CO8" s="70"/>
      <c r="CP8" s="70"/>
      <c r="CQ8" s="70"/>
      <c r="CR8" s="71"/>
      <c r="CS8" s="71"/>
      <c r="CT8" s="71"/>
      <c r="CU8" s="71"/>
      <c r="CV8" s="71"/>
      <c r="CW8" s="71"/>
      <c r="CX8" s="71"/>
      <c r="CY8" s="71"/>
      <c r="CZ8" s="71"/>
      <c r="DA8" s="71"/>
      <c r="DB8" s="71"/>
      <c r="DC8" s="71"/>
      <c r="DD8" s="71"/>
      <c r="DE8" s="71"/>
      <c r="DF8" s="71"/>
      <c r="DG8" s="71"/>
      <c r="DH8" s="71"/>
      <c r="DI8" s="71"/>
      <c r="DJ8" s="71"/>
      <c r="DK8" s="71"/>
      <c r="DL8" s="71"/>
      <c r="DM8" s="71"/>
      <c r="DN8" s="71"/>
    </row>
    <row r="9" spans="1:135" ht="22.5" customHeight="1" thickBot="1">
      <c r="A9" s="72" t="s">
        <v>484</v>
      </c>
      <c r="B9" s="73"/>
      <c r="C9" s="73"/>
      <c r="D9" s="73"/>
      <c r="E9" s="73"/>
      <c r="F9" s="73"/>
      <c r="G9" s="73"/>
      <c r="H9" s="73"/>
      <c r="I9" s="73"/>
      <c r="J9" s="73"/>
      <c r="K9" s="73"/>
      <c r="L9" s="73"/>
      <c r="M9" s="73"/>
      <c r="N9" s="73"/>
      <c r="O9" s="73"/>
      <c r="P9" s="73"/>
      <c r="Q9" s="73"/>
      <c r="R9" s="73"/>
      <c r="S9" s="73"/>
      <c r="T9" s="73"/>
      <c r="U9" s="73"/>
      <c r="V9" s="74">
        <v>4</v>
      </c>
      <c r="W9" s="75"/>
      <c r="X9" s="76"/>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row>
    <row r="10" spans="1:135" ht="12.75" customHeight="1">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row>
    <row r="11" spans="1:135" ht="22.5" customHeight="1">
      <c r="A11" s="79" t="s">
        <v>485</v>
      </c>
      <c r="B11" s="80"/>
      <c r="C11" s="80"/>
      <c r="D11" s="80"/>
      <c r="E11" s="80"/>
      <c r="F11" s="80"/>
      <c r="G11" s="80"/>
      <c r="H11" s="80"/>
      <c r="I11" s="80"/>
      <c r="J11" s="80"/>
      <c r="K11" s="80"/>
      <c r="L11" s="80"/>
      <c r="M11" s="80"/>
      <c r="N11" s="80"/>
      <c r="O11" s="80"/>
      <c r="P11" s="80"/>
      <c r="Q11" s="80"/>
      <c r="R11" s="80"/>
      <c r="S11" s="80"/>
      <c r="T11" s="80"/>
      <c r="U11" s="80"/>
      <c r="V11" s="80"/>
      <c r="W11" s="80"/>
      <c r="X11" s="80"/>
      <c r="Y11" s="79" t="s">
        <v>486</v>
      </c>
      <c r="Z11" s="80"/>
      <c r="AA11" s="80"/>
      <c r="AB11" s="80"/>
      <c r="AC11" s="80"/>
      <c r="AD11" s="80"/>
      <c r="AE11" s="80"/>
      <c r="AF11" s="80"/>
      <c r="AG11" s="80"/>
      <c r="AH11" s="80"/>
      <c r="AI11" s="80"/>
      <c r="AJ11" s="80"/>
      <c r="AK11" s="80"/>
      <c r="AL11" s="80"/>
      <c r="AM11" s="81"/>
      <c r="AN11" s="10"/>
      <c r="AO11" s="10"/>
      <c r="AP11" s="10"/>
      <c r="AQ11" s="10"/>
      <c r="AR11" s="10"/>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row>
    <row r="12" spans="1:135" s="84" customFormat="1" ht="22.5" customHeight="1" thickBot="1">
      <c r="A12" s="82" t="s">
        <v>825</v>
      </c>
      <c r="B12" s="83"/>
      <c r="C12" s="83"/>
      <c r="D12" s="83"/>
      <c r="E12" s="83"/>
      <c r="F12" s="83"/>
      <c r="G12" s="83"/>
      <c r="H12" s="83"/>
      <c r="I12" s="83"/>
      <c r="J12" s="83"/>
      <c r="K12" s="83"/>
      <c r="L12" s="83"/>
      <c r="M12" s="83"/>
      <c r="N12" s="83"/>
      <c r="O12" s="83"/>
      <c r="P12" s="83"/>
      <c r="Q12" s="83"/>
      <c r="R12" s="83"/>
      <c r="S12" s="83"/>
      <c r="T12" s="83"/>
      <c r="U12" s="83"/>
      <c r="V12" s="83"/>
      <c r="W12" s="83"/>
      <c r="X12" s="83"/>
      <c r="Y12" s="79" t="s">
        <v>476</v>
      </c>
      <c r="Z12" s="80"/>
      <c r="AA12" s="80"/>
      <c r="AB12" s="80"/>
      <c r="AC12" s="80"/>
      <c r="AD12" s="80"/>
      <c r="AE12" s="80"/>
      <c r="AF12" s="80"/>
      <c r="AG12" s="80"/>
      <c r="AH12" s="80"/>
      <c r="AI12" s="80"/>
      <c r="AJ12" s="80"/>
      <c r="AK12" s="80"/>
      <c r="AL12" s="80"/>
      <c r="AM12" s="81"/>
      <c r="AN12" s="10"/>
      <c r="AO12" s="10"/>
      <c r="AP12" s="10"/>
      <c r="AQ12" s="10"/>
      <c r="AR12" s="10"/>
      <c r="BH12" s="85"/>
      <c r="BI12" s="85"/>
      <c r="BJ12" s="85"/>
      <c r="BK12" s="85"/>
      <c r="BL12" s="85"/>
      <c r="BM12" s="85"/>
      <c r="BN12" s="85"/>
      <c r="BO12" s="85"/>
      <c r="BP12" s="85"/>
      <c r="BQ12" s="85"/>
      <c r="BT12" s="78"/>
      <c r="BU12" s="78"/>
      <c r="BV12" s="78"/>
      <c r="BW12" s="78"/>
      <c r="BX12" s="78"/>
      <c r="BY12" s="78"/>
      <c r="BZ12" s="78"/>
      <c r="CA12" s="78"/>
      <c r="CB12" s="78"/>
      <c r="CC12" s="78"/>
      <c r="CD12" s="78"/>
      <c r="CE12" s="78"/>
      <c r="CF12" s="86" t="s">
        <v>461</v>
      </c>
      <c r="CG12" s="87"/>
      <c r="CH12" s="87"/>
      <c r="CI12" s="87"/>
      <c r="CJ12" s="87"/>
      <c r="CK12" s="87"/>
      <c r="CL12" s="87"/>
      <c r="CM12" s="87"/>
      <c r="CN12" s="87"/>
      <c r="CO12" s="87"/>
      <c r="CP12" s="87"/>
      <c r="CQ12" s="87"/>
      <c r="CR12" s="87"/>
      <c r="CS12" s="87"/>
      <c r="CT12" s="87"/>
      <c r="CU12" s="88"/>
      <c r="CV12" s="89" t="s">
        <v>462</v>
      </c>
      <c r="CW12" s="90"/>
      <c r="CX12" s="90"/>
      <c r="CY12" s="90"/>
      <c r="CZ12" s="90"/>
      <c r="DA12" s="90"/>
      <c r="DB12" s="90"/>
      <c r="DC12" s="90"/>
      <c r="DD12" s="91"/>
      <c r="DE12" s="92" t="s">
        <v>463</v>
      </c>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4"/>
      <c r="EE12" s="85"/>
    </row>
    <row r="13" spans="1:135" s="84" customFormat="1" ht="22.5" customHeight="1" thickBot="1">
      <c r="A13" s="82" t="s">
        <v>826</v>
      </c>
      <c r="B13" s="83"/>
      <c r="C13" s="83"/>
      <c r="D13" s="83"/>
      <c r="E13" s="83"/>
      <c r="F13" s="83"/>
      <c r="G13" s="83"/>
      <c r="H13" s="83"/>
      <c r="I13" s="83"/>
      <c r="J13" s="83"/>
      <c r="K13" s="83"/>
      <c r="L13" s="83"/>
      <c r="M13" s="83"/>
      <c r="N13" s="83"/>
      <c r="O13" s="83"/>
      <c r="P13" s="83"/>
      <c r="Q13" s="83"/>
      <c r="R13" s="83"/>
      <c r="S13" s="83"/>
      <c r="T13" s="83"/>
      <c r="U13" s="83"/>
      <c r="V13" s="83"/>
      <c r="W13" s="83"/>
      <c r="X13" s="83"/>
      <c r="Y13" s="79" t="s">
        <v>827</v>
      </c>
      <c r="Z13" s="80"/>
      <c r="AA13" s="80"/>
      <c r="AB13" s="80"/>
      <c r="AC13" s="80"/>
      <c r="AD13" s="80"/>
      <c r="AE13" s="80"/>
      <c r="AF13" s="80"/>
      <c r="AG13" s="80"/>
      <c r="AH13" s="80"/>
      <c r="AI13" s="80"/>
      <c r="AJ13" s="80"/>
      <c r="AK13" s="80"/>
      <c r="AL13" s="80"/>
      <c r="AM13" s="81"/>
      <c r="AN13" s="10"/>
      <c r="AO13" s="10"/>
      <c r="AP13" s="10"/>
      <c r="AQ13" s="10"/>
      <c r="AR13" s="10"/>
      <c r="BX13" s="78"/>
      <c r="BY13" s="78"/>
      <c r="BZ13" s="78"/>
      <c r="CA13" s="78"/>
      <c r="CB13" s="78"/>
      <c r="CC13" s="78"/>
      <c r="CD13" s="78"/>
      <c r="CE13" s="78"/>
      <c r="CF13" s="95" t="s">
        <v>464</v>
      </c>
      <c r="CG13" s="96"/>
      <c r="CH13" s="96"/>
      <c r="CI13" s="96"/>
      <c r="CJ13" s="96"/>
      <c r="CK13" s="96"/>
      <c r="CL13" s="96"/>
      <c r="CM13" s="96"/>
      <c r="CN13" s="96"/>
      <c r="CO13" s="96"/>
      <c r="CP13" s="96"/>
      <c r="CQ13" s="96"/>
      <c r="CR13" s="96"/>
      <c r="CS13" s="96"/>
      <c r="CT13" s="96"/>
      <c r="CU13" s="97"/>
      <c r="CV13" s="98">
        <v>0</v>
      </c>
      <c r="CW13" s="99"/>
      <c r="CX13" s="100"/>
      <c r="CY13" s="101">
        <v>1</v>
      </c>
      <c r="CZ13" s="99"/>
      <c r="DA13" s="100"/>
      <c r="DB13" s="102">
        <v>1</v>
      </c>
      <c r="DC13" s="99"/>
      <c r="DD13" s="99"/>
      <c r="DE13" s="103" t="s">
        <v>4427</v>
      </c>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5"/>
    </row>
    <row r="14" spans="1:135" s="84" customFormat="1" ht="22.5" customHeight="1">
      <c r="A14" s="82" t="s">
        <v>477</v>
      </c>
      <c r="B14" s="83"/>
      <c r="C14" s="83"/>
      <c r="D14" s="83"/>
      <c r="E14" s="83"/>
      <c r="F14" s="83"/>
      <c r="G14" s="83"/>
      <c r="H14" s="83"/>
      <c r="I14" s="83"/>
      <c r="J14" s="83"/>
      <c r="K14" s="83"/>
      <c r="L14" s="83"/>
      <c r="M14" s="83"/>
      <c r="N14" s="83"/>
      <c r="O14" s="83"/>
      <c r="P14" s="83"/>
      <c r="Q14" s="83"/>
      <c r="R14" s="83"/>
      <c r="S14" s="83"/>
      <c r="T14" s="83"/>
      <c r="U14" s="83"/>
      <c r="V14" s="83"/>
      <c r="W14" s="83"/>
      <c r="X14" s="106"/>
      <c r="Y14" s="79" t="s">
        <v>479</v>
      </c>
      <c r="Z14" s="80"/>
      <c r="AA14" s="80"/>
      <c r="AB14" s="80"/>
      <c r="AC14" s="80"/>
      <c r="AD14" s="80"/>
      <c r="AE14" s="80"/>
      <c r="AF14" s="80"/>
      <c r="AG14" s="80"/>
      <c r="AH14" s="80"/>
      <c r="AI14" s="80"/>
      <c r="AJ14" s="80"/>
      <c r="AK14" s="80"/>
      <c r="AL14" s="80"/>
      <c r="AM14" s="81"/>
      <c r="AN14" s="10"/>
      <c r="AO14" s="10"/>
      <c r="AP14" s="10"/>
      <c r="AQ14" s="10"/>
      <c r="AR14" s="10"/>
      <c r="BX14" s="78"/>
      <c r="BY14" s="78"/>
      <c r="BZ14" s="78"/>
      <c r="CA14" s="78"/>
      <c r="CB14" s="78"/>
      <c r="CC14" s="78"/>
      <c r="CD14" s="78"/>
      <c r="CE14" s="78"/>
    </row>
    <row r="15" spans="1:135" s="84" customFormat="1" ht="22.5" customHeight="1">
      <c r="A15" s="82" t="s">
        <v>478</v>
      </c>
      <c r="B15" s="83"/>
      <c r="C15" s="83"/>
      <c r="D15" s="83"/>
      <c r="E15" s="83"/>
      <c r="F15" s="83"/>
      <c r="G15" s="83"/>
      <c r="H15" s="83"/>
      <c r="I15" s="83"/>
      <c r="J15" s="83"/>
      <c r="K15" s="83"/>
      <c r="L15" s="83"/>
      <c r="M15" s="83"/>
      <c r="N15" s="83"/>
      <c r="O15" s="83"/>
      <c r="P15" s="83"/>
      <c r="Q15" s="83"/>
      <c r="R15" s="83"/>
      <c r="S15" s="83"/>
      <c r="T15" s="83"/>
      <c r="U15" s="83"/>
      <c r="V15" s="83"/>
      <c r="W15" s="83"/>
      <c r="X15" s="106"/>
      <c r="Y15" s="79" t="s">
        <v>828</v>
      </c>
      <c r="Z15" s="80"/>
      <c r="AA15" s="80"/>
      <c r="AB15" s="80"/>
      <c r="AC15" s="80"/>
      <c r="AD15" s="80"/>
      <c r="AE15" s="80"/>
      <c r="AF15" s="80"/>
      <c r="AG15" s="80"/>
      <c r="AH15" s="80"/>
      <c r="AI15" s="80"/>
      <c r="AJ15" s="80"/>
      <c r="AK15" s="80"/>
      <c r="AL15" s="80"/>
      <c r="AM15" s="81"/>
      <c r="AN15" s="10"/>
      <c r="AO15" s="10"/>
      <c r="AP15" s="10"/>
      <c r="AQ15" s="10"/>
      <c r="AR15" s="10"/>
      <c r="BX15" s="78"/>
      <c r="BY15" s="78"/>
      <c r="BZ15" s="78"/>
      <c r="CA15" s="78"/>
      <c r="CB15" s="78"/>
      <c r="CC15" s="78"/>
      <c r="CD15" s="78"/>
      <c r="CE15" s="78"/>
    </row>
    <row r="16" spans="1:135" s="84" customFormat="1" ht="22.5" customHeight="1">
      <c r="A16" s="82" t="s">
        <v>480</v>
      </c>
      <c r="B16" s="83"/>
      <c r="C16" s="83"/>
      <c r="D16" s="83"/>
      <c r="E16" s="83"/>
      <c r="F16" s="83"/>
      <c r="G16" s="83"/>
      <c r="H16" s="83"/>
      <c r="I16" s="83"/>
      <c r="J16" s="83"/>
      <c r="K16" s="83"/>
      <c r="L16" s="83"/>
      <c r="M16" s="83"/>
      <c r="N16" s="83"/>
      <c r="O16" s="83"/>
      <c r="P16" s="83"/>
      <c r="Q16" s="83"/>
      <c r="R16" s="83"/>
      <c r="S16" s="83"/>
      <c r="T16" s="83"/>
      <c r="U16" s="83"/>
      <c r="V16" s="83"/>
      <c r="W16" s="83"/>
      <c r="X16" s="106"/>
      <c r="Y16" s="79" t="s">
        <v>829</v>
      </c>
      <c r="Z16" s="80"/>
      <c r="AA16" s="80"/>
      <c r="AB16" s="80"/>
      <c r="AC16" s="80"/>
      <c r="AD16" s="80"/>
      <c r="AE16" s="80"/>
      <c r="AF16" s="80"/>
      <c r="AG16" s="80"/>
      <c r="AH16" s="80"/>
      <c r="AI16" s="80"/>
      <c r="AJ16" s="80"/>
      <c r="AK16" s="80"/>
      <c r="AL16" s="80"/>
      <c r="AM16" s="81"/>
      <c r="AN16" s="10"/>
      <c r="AO16" s="10"/>
      <c r="AP16" s="10"/>
      <c r="AQ16" s="10"/>
      <c r="AR16" s="10"/>
      <c r="BX16" s="78"/>
      <c r="BY16" s="78"/>
      <c r="BZ16" s="78"/>
      <c r="CA16" s="78"/>
      <c r="CB16" s="78"/>
      <c r="CC16" s="78"/>
      <c r="CD16" s="78"/>
      <c r="CE16" s="78"/>
    </row>
    <row r="17" spans="1:139" s="84" customFormat="1" ht="22.5" customHeight="1">
      <c r="A17" s="82" t="s">
        <v>481</v>
      </c>
      <c r="B17" s="83"/>
      <c r="C17" s="83"/>
      <c r="D17" s="83"/>
      <c r="E17" s="83"/>
      <c r="F17" s="83"/>
      <c r="G17" s="83"/>
      <c r="H17" s="83"/>
      <c r="I17" s="83"/>
      <c r="J17" s="83"/>
      <c r="K17" s="83"/>
      <c r="L17" s="83"/>
      <c r="M17" s="83"/>
      <c r="N17" s="83"/>
      <c r="O17" s="83"/>
      <c r="P17" s="83"/>
      <c r="Q17" s="83"/>
      <c r="R17" s="83"/>
      <c r="S17" s="83"/>
      <c r="T17" s="83"/>
      <c r="U17" s="83"/>
      <c r="V17" s="83"/>
      <c r="W17" s="83"/>
      <c r="X17" s="106"/>
      <c r="Y17" s="79" t="s">
        <v>830</v>
      </c>
      <c r="Z17" s="80"/>
      <c r="AA17" s="80"/>
      <c r="AB17" s="80"/>
      <c r="AC17" s="80"/>
      <c r="AD17" s="80"/>
      <c r="AE17" s="80"/>
      <c r="AF17" s="80"/>
      <c r="AG17" s="80"/>
      <c r="AH17" s="80"/>
      <c r="AI17" s="80"/>
      <c r="AJ17" s="80"/>
      <c r="AK17" s="80"/>
      <c r="AL17" s="80"/>
      <c r="AM17" s="81"/>
      <c r="AN17" s="10"/>
      <c r="AO17" s="10"/>
      <c r="AP17" s="10"/>
      <c r="AQ17" s="10"/>
      <c r="AR17" s="10"/>
      <c r="BX17" s="47"/>
      <c r="BY17" s="47"/>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row>
    <row r="18" spans="1:139" ht="22.5" customHeight="1">
      <c r="A18" s="82" t="s">
        <v>482</v>
      </c>
      <c r="B18" s="83"/>
      <c r="C18" s="83"/>
      <c r="D18" s="83"/>
      <c r="E18" s="83"/>
      <c r="F18" s="83"/>
      <c r="G18" s="83"/>
      <c r="H18" s="83"/>
      <c r="I18" s="83"/>
      <c r="J18" s="83"/>
      <c r="K18" s="83"/>
      <c r="L18" s="83"/>
      <c r="M18" s="83"/>
      <c r="N18" s="83"/>
      <c r="O18" s="83"/>
      <c r="P18" s="83"/>
      <c r="Q18" s="83"/>
      <c r="R18" s="83"/>
      <c r="S18" s="83"/>
      <c r="T18" s="83"/>
      <c r="U18" s="83"/>
      <c r="V18" s="83"/>
      <c r="W18" s="83"/>
      <c r="X18" s="106"/>
      <c r="Y18" s="79" t="s">
        <v>831</v>
      </c>
      <c r="Z18" s="80"/>
      <c r="AA18" s="80"/>
      <c r="AB18" s="80"/>
      <c r="AC18" s="80"/>
      <c r="AD18" s="80"/>
      <c r="AE18" s="80"/>
      <c r="AF18" s="80"/>
      <c r="AG18" s="80"/>
      <c r="AH18" s="80"/>
      <c r="AI18" s="80"/>
      <c r="AJ18" s="80"/>
      <c r="AK18" s="80"/>
      <c r="AL18" s="80"/>
      <c r="AM18" s="81"/>
      <c r="AN18" s="10"/>
      <c r="AO18" s="10"/>
      <c r="AP18" s="10"/>
      <c r="AQ18" s="10"/>
      <c r="AR18" s="10"/>
      <c r="CF18" s="107"/>
      <c r="CG18" s="108"/>
      <c r="CH18" s="108"/>
      <c r="CI18" s="108"/>
      <c r="CJ18" s="108"/>
      <c r="CK18" s="108"/>
      <c r="CL18" s="108"/>
      <c r="CM18" s="108"/>
      <c r="CN18" s="108"/>
      <c r="CO18" s="108"/>
      <c r="CP18" s="108"/>
      <c r="CQ18" s="108"/>
      <c r="CR18" s="108"/>
      <c r="CS18" s="108"/>
      <c r="CT18" s="108"/>
      <c r="CU18" s="108"/>
      <c r="CV18" s="109"/>
      <c r="CW18" s="110"/>
      <c r="CX18" s="110"/>
      <c r="CY18" s="109"/>
      <c r="CZ18" s="110"/>
      <c r="DA18" s="110"/>
      <c r="DB18" s="109"/>
      <c r="DC18" s="110"/>
      <c r="DD18" s="110"/>
      <c r="DE18" s="111"/>
      <c r="DF18" s="112"/>
      <c r="DG18" s="112"/>
      <c r="DH18" s="112"/>
      <c r="DI18" s="112"/>
      <c r="DJ18" s="112"/>
      <c r="DK18" s="112"/>
      <c r="DL18" s="112"/>
      <c r="DM18" s="112"/>
      <c r="DN18" s="112"/>
      <c r="DO18" s="112"/>
      <c r="DP18" s="112"/>
      <c r="DQ18" s="112"/>
      <c r="DR18" s="112"/>
      <c r="DS18" s="112"/>
      <c r="DT18" s="112"/>
      <c r="DU18" s="112"/>
      <c r="DV18" s="112"/>
      <c r="DW18" s="112"/>
      <c r="DX18" s="112"/>
      <c r="DY18" s="112"/>
      <c r="DZ18" s="112"/>
      <c r="EA18" s="112"/>
      <c r="EB18" s="112"/>
      <c r="EC18" s="112"/>
      <c r="ED18" s="112"/>
    </row>
    <row r="19" spans="1:139" ht="22.35" customHeight="1">
      <c r="A19" s="82" t="s">
        <v>483</v>
      </c>
      <c r="B19" s="83"/>
      <c r="C19" s="83"/>
      <c r="D19" s="83"/>
      <c r="E19" s="83"/>
      <c r="F19" s="83"/>
      <c r="G19" s="83"/>
      <c r="H19" s="83"/>
      <c r="I19" s="83"/>
      <c r="J19" s="83"/>
      <c r="K19" s="83"/>
      <c r="L19" s="83"/>
      <c r="M19" s="83"/>
      <c r="N19" s="83"/>
      <c r="O19" s="83"/>
      <c r="P19" s="83"/>
      <c r="Q19" s="83"/>
      <c r="R19" s="83"/>
      <c r="S19" s="83"/>
      <c r="T19" s="83"/>
      <c r="U19" s="83"/>
      <c r="V19" s="83"/>
      <c r="W19" s="83"/>
      <c r="X19" s="106"/>
      <c r="Y19" s="79" t="s">
        <v>832</v>
      </c>
      <c r="Z19" s="80"/>
      <c r="AA19" s="80"/>
      <c r="AB19" s="80"/>
      <c r="AC19" s="80"/>
      <c r="AD19" s="80"/>
      <c r="AE19" s="80"/>
      <c r="AF19" s="80"/>
      <c r="AG19" s="80"/>
      <c r="AH19" s="80"/>
      <c r="AI19" s="80"/>
      <c r="AJ19" s="80"/>
      <c r="AK19" s="80"/>
      <c r="AL19" s="80"/>
      <c r="AM19" s="81"/>
    </row>
    <row r="20" spans="1:139" ht="22.35" customHeight="1"/>
    <row r="21" spans="1:139" ht="22.35" customHeight="1">
      <c r="G21" s="113" t="s">
        <v>455</v>
      </c>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row>
    <row r="22" spans="1:139" ht="22.35" customHeight="1">
      <c r="G22" s="114" t="s">
        <v>39</v>
      </c>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row>
    <row r="23" spans="1:139" ht="22.35" customHeight="1">
      <c r="G23" s="57" t="s">
        <v>456</v>
      </c>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row>
    <row r="24" spans="1:139" ht="22.35" customHeight="1">
      <c r="G24" s="57" t="s">
        <v>457</v>
      </c>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row>
    <row r="25" spans="1:139" ht="22.35" customHeight="1">
      <c r="G25" s="57" t="s">
        <v>763</v>
      </c>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row>
    <row r="26" spans="1:139" ht="33" customHeight="1">
      <c r="G26" s="57" t="s">
        <v>4413</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row>
  </sheetData>
  <sheetProtection algorithmName="SHA-512" hashValue="kmJfdHFuLaMd1fEpuGUSTrnEHnHhPUYxYz5qbMust+hUlHiTEu1N7hg0Ep74TYGE0x3TuRxrcNnu60xmMvmgIQ==" saltValue="e+MVBcGoP/zl7sKlGJBA8Q==" spinCount="100000" sheet="1" objects="1" scenarios="1" selectLockedCells="1"/>
  <mergeCells count="64">
    <mergeCell ref="AA1:CO3"/>
    <mergeCell ref="CU1:DF2"/>
    <mergeCell ref="DG1:EC2"/>
    <mergeCell ref="CU3:DF3"/>
    <mergeCell ref="DG3:EC3"/>
    <mergeCell ref="CF12:CU12"/>
    <mergeCell ref="CV12:DD12"/>
    <mergeCell ref="DE12:ED12"/>
    <mergeCell ref="CF13:CU13"/>
    <mergeCell ref="CV13:CX13"/>
    <mergeCell ref="CY13:DA13"/>
    <mergeCell ref="DB13:DD13"/>
    <mergeCell ref="DE13:ED13"/>
    <mergeCell ref="G5:BW5"/>
    <mergeCell ref="A7:R7"/>
    <mergeCell ref="S7:X7"/>
    <mergeCell ref="A8:C8"/>
    <mergeCell ref="P8:R8"/>
    <mergeCell ref="S8:U8"/>
    <mergeCell ref="V8:X8"/>
    <mergeCell ref="D8:F8"/>
    <mergeCell ref="G8:I8"/>
    <mergeCell ref="J8:L8"/>
    <mergeCell ref="A11:X11"/>
    <mergeCell ref="Y11:AM11"/>
    <mergeCell ref="A12:X12"/>
    <mergeCell ref="M8:O8"/>
    <mergeCell ref="A9:U9"/>
    <mergeCell ref="V9:X9"/>
    <mergeCell ref="DE18:ED18"/>
    <mergeCell ref="CF18:CU18"/>
    <mergeCell ref="CV18:CX18"/>
    <mergeCell ref="CY18:DA18"/>
    <mergeCell ref="DB18:DD18"/>
    <mergeCell ref="Y15:AM15"/>
    <mergeCell ref="A16:X16"/>
    <mergeCell ref="Y12:AM12"/>
    <mergeCell ref="A14:X14"/>
    <mergeCell ref="Y14:AM14"/>
    <mergeCell ref="A15:X15"/>
    <mergeCell ref="A13:X13"/>
    <mergeCell ref="Y13:AM13"/>
    <mergeCell ref="G26:BW26"/>
    <mergeCell ref="G25:BW25"/>
    <mergeCell ref="G24:BW24"/>
    <mergeCell ref="G23:BW23"/>
    <mergeCell ref="G22:BW22"/>
    <mergeCell ref="G21:BW21"/>
    <mergeCell ref="A17:X17"/>
    <mergeCell ref="A18:X18"/>
    <mergeCell ref="A19:X19"/>
    <mergeCell ref="Y16:AM16"/>
    <mergeCell ref="Y17:AM17"/>
    <mergeCell ref="Y18:AM18"/>
    <mergeCell ref="Y19:AM19"/>
    <mergeCell ref="CU7:CX7"/>
    <mergeCell ref="CY7:DB7"/>
    <mergeCell ref="DC7:DF7"/>
    <mergeCell ref="CU5:CX5"/>
    <mergeCell ref="CY5:DB5"/>
    <mergeCell ref="DC5:DF5"/>
    <mergeCell ref="CU6:CX6"/>
    <mergeCell ref="CY6:DB6"/>
    <mergeCell ref="DC6:DF6"/>
  </mergeCells>
  <phoneticPr fontId="3"/>
  <dataValidations count="4">
    <dataValidation imeMode="on" allowBlank="1" showInputMessage="1" showErrorMessage="1" sqref="DE13:ED13"/>
    <dataValidation imeMode="disabled" allowBlank="1" showInputMessage="1" showErrorMessage="1" sqref="DE18"/>
    <dataValidation type="whole" allowBlank="1" showInputMessage="1" showErrorMessage="1" errorTitle="入力エラー" error="団体コードに入力できるのは0～9までになっています" sqref="A8:R8">
      <formula1>0</formula1>
      <formula2>9</formula2>
    </dataValidation>
    <dataValidation type="list" allowBlank="1" showErrorMessage="1" sqref="V9:X9">
      <formula1>"1,2,3,4,5,6,7,8"</formula1>
    </dataValidation>
  </dataValidations>
  <printOptions horizontalCentered="1"/>
  <pageMargins left="0.59055118110236227" right="0.59055118110236227" top="0.6692913385826772" bottom="0.39370078740157483" header="0.51181102362204722" footer="0.19685039370078741"/>
  <pageSetup paperSize="9" orientation="landscape" horizontalDpi="300" verticalDpi="300" r:id="rId1"/>
  <headerFooter alignWithMargins="0"/>
  <drawing r:id="rId2"/>
  <legacyDrawing r:id="rId3"/>
  <picture r:id="rId4"/>
  <controls>
    <mc:AlternateContent xmlns:mc="http://schemas.openxmlformats.org/markup-compatibility/2006">
      <mc:Choice Requires="x14">
        <control shapeId="2049" r:id="rId5" name="btDantaiSet">
          <controlPr defaultSize="0" print="0" autoLine="0" r:id="rId6">
            <anchor moveWithCells="1">
              <from>
                <xdr:col>27</xdr:col>
                <xdr:colOff>19050</xdr:colOff>
                <xdr:row>7</xdr:row>
                <xdr:rowOff>0</xdr:rowOff>
              </from>
              <to>
                <xdr:col>38</xdr:col>
                <xdr:colOff>66675</xdr:colOff>
                <xdr:row>8</xdr:row>
                <xdr:rowOff>28575</xdr:rowOff>
              </to>
            </anchor>
          </controlPr>
        </control>
      </mc:Choice>
      <mc:Fallback>
        <control shapeId="2049" r:id="rId5" name="btDantaiSet"/>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01"/>
  <dimension ref="A1:EE27"/>
  <sheetViews>
    <sheetView showGridLines="0" zoomScale="85" zoomScaleNormal="85" zoomScaleSheetLayoutView="100" workbookViewId="0">
      <selection activeCell="J13" sqref="J13:U13"/>
    </sheetView>
  </sheetViews>
  <sheetFormatPr defaultColWidth="1" defaultRowHeight="15" customHeight="1"/>
  <cols>
    <col min="1" max="121" width="1" style="140" customWidth="1"/>
    <col min="122" max="16384" width="1" style="140"/>
  </cols>
  <sheetData>
    <row r="1" spans="1:135" s="56" customFormat="1" ht="12.75" customHeight="1">
      <c r="A1" s="115"/>
      <c r="B1" s="115"/>
      <c r="C1" s="115"/>
      <c r="D1" s="115"/>
      <c r="E1" s="115"/>
      <c r="F1" s="115"/>
      <c r="G1" s="116"/>
      <c r="H1" s="117" t="s">
        <v>55</v>
      </c>
      <c r="I1" s="118"/>
      <c r="J1" s="118"/>
      <c r="K1" s="118"/>
      <c r="L1" s="118"/>
      <c r="M1" s="118"/>
      <c r="N1" s="118"/>
      <c r="O1" s="118"/>
      <c r="P1" s="118"/>
      <c r="Q1" s="118"/>
      <c r="R1" s="118"/>
      <c r="S1" s="118"/>
      <c r="T1" s="118"/>
      <c r="U1" s="118"/>
      <c r="V1" s="118"/>
      <c r="W1" s="118"/>
      <c r="X1" s="118"/>
      <c r="Y1" s="119"/>
      <c r="Z1" s="117" t="s">
        <v>460</v>
      </c>
      <c r="AA1" s="118"/>
      <c r="AB1" s="118"/>
      <c r="AC1" s="118"/>
      <c r="AD1" s="118"/>
      <c r="AE1" s="119"/>
      <c r="AF1" s="48" t="str">
        <f>"第１表　"&amp; 表00!CY5&amp;表00!DC5 &amp; "年度市町村民税等の納税義務者等に関する調"</f>
        <v>第１表　令和5年度市町村民税等の納税義務者等に関する調</v>
      </c>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120" t="s">
        <v>535</v>
      </c>
      <c r="CZ1" s="120"/>
      <c r="DA1" s="120"/>
      <c r="DB1" s="120"/>
      <c r="DC1" s="120"/>
      <c r="DD1" s="120"/>
      <c r="DE1" s="120"/>
      <c r="DF1" s="120"/>
      <c r="DG1" s="120"/>
      <c r="DH1" s="120"/>
      <c r="DI1" s="120"/>
      <c r="DJ1" s="120"/>
      <c r="DK1" s="121" t="str">
        <f>IF(表00!DG1="","",表00!DG1)</f>
        <v>三重県</v>
      </c>
      <c r="DL1" s="121"/>
      <c r="DM1" s="121"/>
      <c r="DN1" s="121"/>
      <c r="DO1" s="121"/>
      <c r="DP1" s="121"/>
      <c r="DQ1" s="121"/>
      <c r="DR1" s="121"/>
      <c r="DS1" s="121"/>
      <c r="DT1" s="121"/>
      <c r="DU1" s="121"/>
      <c r="DV1" s="121"/>
      <c r="DW1" s="121"/>
      <c r="DX1" s="121"/>
      <c r="DY1" s="121"/>
      <c r="DZ1" s="121"/>
      <c r="EA1" s="121"/>
      <c r="EB1" s="121"/>
      <c r="EC1" s="121"/>
      <c r="ED1" s="121"/>
      <c r="EE1" s="121"/>
    </row>
    <row r="2" spans="1:135" s="56" customFormat="1" ht="13.15" customHeight="1" thickBot="1">
      <c r="A2" s="115"/>
      <c r="B2" s="115"/>
      <c r="C2" s="115"/>
      <c r="D2" s="115"/>
      <c r="E2" s="115"/>
      <c r="F2" s="115"/>
      <c r="G2" s="116"/>
      <c r="H2" s="122"/>
      <c r="I2" s="123"/>
      <c r="J2" s="123"/>
      <c r="K2" s="123"/>
      <c r="L2" s="123"/>
      <c r="M2" s="123"/>
      <c r="N2" s="123"/>
      <c r="O2" s="123"/>
      <c r="P2" s="123"/>
      <c r="Q2" s="123"/>
      <c r="R2" s="123"/>
      <c r="S2" s="123"/>
      <c r="T2" s="123"/>
      <c r="U2" s="123"/>
      <c r="V2" s="123"/>
      <c r="W2" s="123"/>
      <c r="X2" s="123"/>
      <c r="Y2" s="124"/>
      <c r="Z2" s="122"/>
      <c r="AA2" s="123"/>
      <c r="AB2" s="123"/>
      <c r="AC2" s="123"/>
      <c r="AD2" s="123"/>
      <c r="AE2" s="124"/>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125"/>
      <c r="CZ2" s="125"/>
      <c r="DA2" s="125"/>
      <c r="DB2" s="125"/>
      <c r="DC2" s="125"/>
      <c r="DD2" s="125"/>
      <c r="DE2" s="125"/>
      <c r="DF2" s="125"/>
      <c r="DG2" s="125"/>
      <c r="DH2" s="125"/>
      <c r="DI2" s="125"/>
      <c r="DJ2" s="125"/>
      <c r="DK2" s="126"/>
      <c r="DL2" s="126"/>
      <c r="DM2" s="126"/>
      <c r="DN2" s="126"/>
      <c r="DO2" s="126"/>
      <c r="DP2" s="126"/>
      <c r="DQ2" s="126"/>
      <c r="DR2" s="126"/>
      <c r="DS2" s="126"/>
      <c r="DT2" s="126"/>
      <c r="DU2" s="126"/>
      <c r="DV2" s="126"/>
      <c r="DW2" s="126"/>
      <c r="DX2" s="126"/>
      <c r="DY2" s="126"/>
      <c r="DZ2" s="126"/>
      <c r="EA2" s="126"/>
      <c r="EB2" s="126"/>
      <c r="EC2" s="126"/>
      <c r="ED2" s="126"/>
      <c r="EE2" s="126"/>
    </row>
    <row r="3" spans="1:135" s="56" customFormat="1" ht="25.5" customHeight="1" thickBot="1">
      <c r="A3" s="127" t="s">
        <v>454</v>
      </c>
      <c r="B3" s="128"/>
      <c r="C3" s="128"/>
      <c r="D3" s="128"/>
      <c r="E3" s="128"/>
      <c r="F3" s="128"/>
      <c r="G3" s="129"/>
      <c r="H3" s="130">
        <f>IF(表00!A8="","",表00!A8)</f>
        <v>2</v>
      </c>
      <c r="I3" s="131"/>
      <c r="J3" s="132"/>
      <c r="K3" s="130">
        <f>IF(表00!D8="","",表00!D8)</f>
        <v>4</v>
      </c>
      <c r="L3" s="131"/>
      <c r="M3" s="132"/>
      <c r="N3" s="130">
        <f>IF(表00!G8="","",表00!G8)</f>
        <v>2</v>
      </c>
      <c r="O3" s="131"/>
      <c r="P3" s="132"/>
      <c r="Q3" s="130">
        <f>IF(表00!J8="","",表00!J8)</f>
        <v>0</v>
      </c>
      <c r="R3" s="131"/>
      <c r="S3" s="132"/>
      <c r="T3" s="130">
        <f>IF(表00!M8="","",表00!M8)</f>
        <v>2</v>
      </c>
      <c r="U3" s="131"/>
      <c r="V3" s="132"/>
      <c r="W3" s="130">
        <f>IF(表00!P8="","",表00!P8)</f>
        <v>1</v>
      </c>
      <c r="X3" s="131"/>
      <c r="Y3" s="132"/>
      <c r="Z3" s="133">
        <v>0</v>
      </c>
      <c r="AA3" s="134"/>
      <c r="AB3" s="135"/>
      <c r="AC3" s="136">
        <v>1</v>
      </c>
      <c r="AD3" s="137"/>
      <c r="AE3" s="13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125" t="s">
        <v>458</v>
      </c>
      <c r="CZ3" s="125"/>
      <c r="DA3" s="125"/>
      <c r="DB3" s="125"/>
      <c r="DC3" s="125"/>
      <c r="DD3" s="125"/>
      <c r="DE3" s="125"/>
      <c r="DF3" s="125"/>
      <c r="DG3" s="125"/>
      <c r="DH3" s="125"/>
      <c r="DI3" s="125"/>
      <c r="DJ3" s="125"/>
      <c r="DK3" s="139" t="str">
        <f>IF(表00!DG3="","",表00!DG3)</f>
        <v>四日市市</v>
      </c>
      <c r="DL3" s="139"/>
      <c r="DM3" s="139"/>
      <c r="DN3" s="139"/>
      <c r="DO3" s="139"/>
      <c r="DP3" s="139"/>
      <c r="DQ3" s="139"/>
      <c r="DR3" s="139"/>
      <c r="DS3" s="139"/>
      <c r="DT3" s="139"/>
      <c r="DU3" s="139"/>
      <c r="DV3" s="139"/>
      <c r="DW3" s="139"/>
      <c r="DX3" s="139"/>
      <c r="DY3" s="139"/>
      <c r="DZ3" s="139"/>
      <c r="EA3" s="139"/>
      <c r="EB3" s="139"/>
      <c r="EC3" s="139"/>
      <c r="ED3" s="139"/>
      <c r="EE3" s="139"/>
    </row>
    <row r="4" spans="1:135" ht="13.5" customHeight="1"/>
    <row r="5" spans="1:135" ht="13.5" customHeight="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row>
    <row r="6" spans="1:135" ht="13.5" customHeight="1"/>
    <row r="7" spans="1:135" ht="15" customHeight="1">
      <c r="J7" s="142" t="s">
        <v>56</v>
      </c>
      <c r="K7" s="142"/>
      <c r="L7" s="142"/>
      <c r="M7" s="142"/>
      <c r="N7" s="142"/>
      <c r="O7" s="142"/>
      <c r="P7" s="142"/>
      <c r="Q7" s="142"/>
      <c r="R7" s="142"/>
      <c r="S7" s="142"/>
      <c r="T7" s="142"/>
      <c r="U7" s="142"/>
      <c r="V7" s="142" t="s">
        <v>57</v>
      </c>
      <c r="W7" s="142"/>
      <c r="X7" s="142"/>
      <c r="Y7" s="142"/>
      <c r="Z7" s="142"/>
      <c r="AA7" s="142"/>
      <c r="AB7" s="142"/>
      <c r="AC7" s="142"/>
      <c r="AD7" s="142"/>
      <c r="AE7" s="142"/>
      <c r="AF7" s="142"/>
      <c r="AG7" s="142"/>
      <c r="AH7" s="142" t="s">
        <v>58</v>
      </c>
      <c r="AI7" s="142"/>
      <c r="AJ7" s="142"/>
      <c r="AK7" s="142"/>
      <c r="AL7" s="142"/>
      <c r="AM7" s="142"/>
      <c r="AN7" s="142"/>
      <c r="AO7" s="142"/>
      <c r="AP7" s="142"/>
      <c r="AQ7" s="142"/>
      <c r="AR7" s="142"/>
      <c r="AS7" s="142"/>
      <c r="AT7" s="142" t="s">
        <v>59</v>
      </c>
      <c r="AU7" s="142"/>
      <c r="AV7" s="142"/>
      <c r="AW7" s="142"/>
      <c r="AX7" s="142"/>
      <c r="AY7" s="142"/>
      <c r="AZ7" s="142"/>
      <c r="BA7" s="142"/>
      <c r="BB7" s="142" t="s">
        <v>60</v>
      </c>
      <c r="BC7" s="142"/>
      <c r="BD7" s="142"/>
      <c r="BE7" s="142"/>
      <c r="BF7" s="142"/>
      <c r="BG7" s="142"/>
      <c r="BH7" s="142"/>
      <c r="BI7" s="142"/>
      <c r="BJ7" s="142" t="s">
        <v>61</v>
      </c>
      <c r="BK7" s="142"/>
      <c r="BL7" s="142"/>
      <c r="BM7" s="142"/>
      <c r="BN7" s="142"/>
      <c r="BO7" s="142"/>
      <c r="BP7" s="142"/>
      <c r="BQ7" s="142"/>
      <c r="BR7" s="142"/>
      <c r="BS7" s="142"/>
      <c r="BT7" s="142"/>
      <c r="BU7" s="142" t="s">
        <v>62</v>
      </c>
      <c r="BV7" s="142"/>
      <c r="BW7" s="142"/>
      <c r="BX7" s="142"/>
      <c r="BY7" s="142"/>
      <c r="BZ7" s="142"/>
      <c r="CA7" s="142"/>
      <c r="CB7" s="142"/>
      <c r="CC7" s="142"/>
      <c r="CD7" s="142"/>
      <c r="CE7" s="142"/>
      <c r="CF7" s="142" t="s">
        <v>63</v>
      </c>
      <c r="CG7" s="142"/>
      <c r="CH7" s="142"/>
      <c r="CI7" s="142"/>
      <c r="CJ7" s="142"/>
      <c r="CK7" s="142"/>
      <c r="CL7" s="142"/>
      <c r="CM7" s="142"/>
      <c r="CN7" s="142"/>
      <c r="CO7" s="142"/>
      <c r="CP7" s="142"/>
      <c r="CQ7" s="142" t="s">
        <v>652</v>
      </c>
      <c r="CR7" s="142"/>
      <c r="CS7" s="142"/>
      <c r="CT7" s="142"/>
      <c r="CU7" s="142"/>
      <c r="CV7" s="142"/>
      <c r="CW7" s="142"/>
      <c r="CX7" s="142"/>
      <c r="CY7" s="142"/>
      <c r="CZ7" s="142"/>
      <c r="DA7" s="142"/>
      <c r="DB7" s="142" t="s">
        <v>653</v>
      </c>
      <c r="DC7" s="142"/>
      <c r="DD7" s="142"/>
      <c r="DE7" s="142"/>
      <c r="DF7" s="142"/>
      <c r="DG7" s="142"/>
      <c r="DH7" s="142"/>
      <c r="DI7" s="142"/>
      <c r="DJ7" s="142"/>
      <c r="DK7" s="142"/>
      <c r="DL7" s="142"/>
      <c r="DM7" s="142" t="s">
        <v>654</v>
      </c>
      <c r="DN7" s="142"/>
      <c r="DO7" s="142"/>
      <c r="DP7" s="142"/>
      <c r="DQ7" s="142"/>
      <c r="DR7" s="142"/>
      <c r="DS7" s="142"/>
      <c r="DT7" s="142"/>
      <c r="DU7" s="142"/>
      <c r="DV7" s="142"/>
      <c r="DW7" s="142"/>
    </row>
    <row r="8" spans="1:135" ht="12.75" customHeight="1">
      <c r="A8" s="92" t="s">
        <v>655</v>
      </c>
      <c r="B8" s="93"/>
      <c r="C8" s="93"/>
      <c r="D8" s="93"/>
      <c r="E8" s="93"/>
      <c r="F8" s="93"/>
      <c r="G8" s="93"/>
      <c r="H8" s="93"/>
      <c r="I8" s="94"/>
      <c r="J8" s="143" t="s">
        <v>656</v>
      </c>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5"/>
      <c r="BJ8" s="143" t="s">
        <v>644</v>
      </c>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5"/>
    </row>
    <row r="9" spans="1:135" ht="12.75" customHeight="1">
      <c r="A9" s="146"/>
      <c r="B9" s="147"/>
      <c r="C9" s="147"/>
      <c r="D9" s="147"/>
      <c r="E9" s="147"/>
      <c r="F9" s="147"/>
      <c r="G9" s="147"/>
      <c r="H9" s="147"/>
      <c r="I9" s="148"/>
      <c r="J9" s="143" t="s">
        <v>645</v>
      </c>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5"/>
      <c r="AT9" s="149" t="s">
        <v>646</v>
      </c>
      <c r="AU9" s="150"/>
      <c r="AV9" s="150"/>
      <c r="AW9" s="150"/>
      <c r="AX9" s="150"/>
      <c r="AY9" s="150"/>
      <c r="AZ9" s="150"/>
      <c r="BA9" s="150"/>
      <c r="BB9" s="150"/>
      <c r="BC9" s="150"/>
      <c r="BD9" s="150"/>
      <c r="BE9" s="150"/>
      <c r="BF9" s="150"/>
      <c r="BG9" s="150"/>
      <c r="BH9" s="150"/>
      <c r="BI9" s="151"/>
      <c r="BJ9" s="143" t="s">
        <v>647</v>
      </c>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5"/>
    </row>
    <row r="10" spans="1:135" ht="23.1" customHeight="1">
      <c r="A10" s="146"/>
      <c r="B10" s="147"/>
      <c r="C10" s="147"/>
      <c r="D10" s="147"/>
      <c r="E10" s="147"/>
      <c r="F10" s="147"/>
      <c r="G10" s="147"/>
      <c r="H10" s="147"/>
      <c r="I10" s="148"/>
      <c r="J10" s="152" t="s">
        <v>750</v>
      </c>
      <c r="K10" s="153"/>
      <c r="L10" s="153"/>
      <c r="M10" s="153"/>
      <c r="N10" s="153"/>
      <c r="O10" s="153"/>
      <c r="P10" s="153"/>
      <c r="Q10" s="153"/>
      <c r="R10" s="153"/>
      <c r="S10" s="153"/>
      <c r="T10" s="153"/>
      <c r="U10" s="154"/>
      <c r="V10" s="152" t="s">
        <v>751</v>
      </c>
      <c r="W10" s="153"/>
      <c r="X10" s="153"/>
      <c r="Y10" s="153"/>
      <c r="Z10" s="153"/>
      <c r="AA10" s="153"/>
      <c r="AB10" s="153"/>
      <c r="AC10" s="153"/>
      <c r="AD10" s="153"/>
      <c r="AE10" s="153"/>
      <c r="AF10" s="153"/>
      <c r="AG10" s="154"/>
      <c r="AH10" s="92" t="s">
        <v>334</v>
      </c>
      <c r="AI10" s="93"/>
      <c r="AJ10" s="93"/>
      <c r="AK10" s="93"/>
      <c r="AL10" s="93"/>
      <c r="AM10" s="93"/>
      <c r="AN10" s="93"/>
      <c r="AO10" s="93"/>
      <c r="AP10" s="93"/>
      <c r="AQ10" s="93"/>
      <c r="AR10" s="93"/>
      <c r="AS10" s="94"/>
      <c r="AT10" s="155"/>
      <c r="AU10" s="156"/>
      <c r="AV10" s="156"/>
      <c r="AW10" s="156"/>
      <c r="AX10" s="156"/>
      <c r="AY10" s="156"/>
      <c r="AZ10" s="156"/>
      <c r="BA10" s="156"/>
      <c r="BB10" s="156"/>
      <c r="BC10" s="156"/>
      <c r="BD10" s="156"/>
      <c r="BE10" s="156"/>
      <c r="BF10" s="156"/>
      <c r="BG10" s="156"/>
      <c r="BH10" s="156"/>
      <c r="BI10" s="157"/>
      <c r="BJ10" s="158" t="s">
        <v>561</v>
      </c>
      <c r="BK10" s="159"/>
      <c r="BL10" s="159"/>
      <c r="BM10" s="159"/>
      <c r="BN10" s="159"/>
      <c r="BO10" s="159"/>
      <c r="BP10" s="159"/>
      <c r="BQ10" s="159"/>
      <c r="BR10" s="159"/>
      <c r="BS10" s="159"/>
      <c r="BT10" s="160"/>
      <c r="BU10" s="158" t="s">
        <v>562</v>
      </c>
      <c r="BV10" s="159"/>
      <c r="BW10" s="159"/>
      <c r="BX10" s="159"/>
      <c r="BY10" s="159"/>
      <c r="BZ10" s="159"/>
      <c r="CA10" s="159"/>
      <c r="CB10" s="159"/>
      <c r="CC10" s="159"/>
      <c r="CD10" s="159"/>
      <c r="CE10" s="160"/>
      <c r="CF10" s="158" t="s">
        <v>178</v>
      </c>
      <c r="CG10" s="159"/>
      <c r="CH10" s="159"/>
      <c r="CI10" s="159"/>
      <c r="CJ10" s="159"/>
      <c r="CK10" s="159"/>
      <c r="CL10" s="159"/>
      <c r="CM10" s="159"/>
      <c r="CN10" s="159"/>
      <c r="CO10" s="159"/>
      <c r="CP10" s="160"/>
      <c r="CQ10" s="158" t="s">
        <v>179</v>
      </c>
      <c r="CR10" s="159"/>
      <c r="CS10" s="159"/>
      <c r="CT10" s="159"/>
      <c r="CU10" s="159"/>
      <c r="CV10" s="159"/>
      <c r="CW10" s="159"/>
      <c r="CX10" s="159"/>
      <c r="CY10" s="159"/>
      <c r="CZ10" s="159"/>
      <c r="DA10" s="160"/>
      <c r="DB10" s="158" t="s">
        <v>181</v>
      </c>
      <c r="DC10" s="159"/>
      <c r="DD10" s="159"/>
      <c r="DE10" s="159"/>
      <c r="DF10" s="159"/>
      <c r="DG10" s="159"/>
      <c r="DH10" s="159"/>
      <c r="DI10" s="159"/>
      <c r="DJ10" s="159"/>
      <c r="DK10" s="159"/>
      <c r="DL10" s="160"/>
      <c r="DM10" s="158" t="s">
        <v>182</v>
      </c>
      <c r="DN10" s="159"/>
      <c r="DO10" s="159"/>
      <c r="DP10" s="159"/>
      <c r="DQ10" s="159"/>
      <c r="DR10" s="159"/>
      <c r="DS10" s="159"/>
      <c r="DT10" s="159"/>
      <c r="DU10" s="159"/>
      <c r="DV10" s="159"/>
      <c r="DW10" s="160"/>
    </row>
    <row r="11" spans="1:135" ht="65.099999999999994" customHeight="1">
      <c r="A11" s="146"/>
      <c r="B11" s="147"/>
      <c r="C11" s="147"/>
      <c r="D11" s="147"/>
      <c r="E11" s="147"/>
      <c r="F11" s="147"/>
      <c r="G11" s="147"/>
      <c r="H11" s="147"/>
      <c r="I11" s="148"/>
      <c r="J11" s="161"/>
      <c r="K11" s="162"/>
      <c r="L11" s="162"/>
      <c r="M11" s="162"/>
      <c r="N11" s="162"/>
      <c r="O11" s="162"/>
      <c r="P11" s="162"/>
      <c r="Q11" s="162"/>
      <c r="R11" s="162"/>
      <c r="S11" s="162"/>
      <c r="T11" s="162"/>
      <c r="U11" s="163"/>
      <c r="V11" s="161"/>
      <c r="W11" s="162"/>
      <c r="X11" s="162"/>
      <c r="Y11" s="162"/>
      <c r="Z11" s="162"/>
      <c r="AA11" s="162"/>
      <c r="AB11" s="162"/>
      <c r="AC11" s="162"/>
      <c r="AD11" s="162"/>
      <c r="AE11" s="162"/>
      <c r="AF11" s="162"/>
      <c r="AG11" s="163"/>
      <c r="AH11" s="146"/>
      <c r="AI11" s="147"/>
      <c r="AJ11" s="147"/>
      <c r="AK11" s="147"/>
      <c r="AL11" s="147"/>
      <c r="AM11" s="147"/>
      <c r="AN11" s="147"/>
      <c r="AO11" s="147"/>
      <c r="AP11" s="147"/>
      <c r="AQ11" s="147"/>
      <c r="AR11" s="147"/>
      <c r="AS11" s="148"/>
      <c r="AT11" s="164" t="s">
        <v>271</v>
      </c>
      <c r="AU11" s="165"/>
      <c r="AV11" s="165"/>
      <c r="AW11" s="165"/>
      <c r="AX11" s="165"/>
      <c r="AY11" s="165"/>
      <c r="AZ11" s="165"/>
      <c r="BA11" s="166"/>
      <c r="BB11" s="165" t="s">
        <v>277</v>
      </c>
      <c r="BC11" s="165"/>
      <c r="BD11" s="165"/>
      <c r="BE11" s="165"/>
      <c r="BF11" s="165"/>
      <c r="BG11" s="165"/>
      <c r="BH11" s="165"/>
      <c r="BI11" s="166"/>
      <c r="BJ11" s="167"/>
      <c r="BK11" s="168"/>
      <c r="BL11" s="168"/>
      <c r="BM11" s="168"/>
      <c r="BN11" s="168"/>
      <c r="BO11" s="168"/>
      <c r="BP11" s="168"/>
      <c r="BQ11" s="168"/>
      <c r="BR11" s="168"/>
      <c r="BS11" s="168"/>
      <c r="BT11" s="169"/>
      <c r="BU11" s="167"/>
      <c r="BV11" s="168"/>
      <c r="BW11" s="168"/>
      <c r="BX11" s="168"/>
      <c r="BY11" s="168"/>
      <c r="BZ11" s="168"/>
      <c r="CA11" s="168"/>
      <c r="CB11" s="168"/>
      <c r="CC11" s="168"/>
      <c r="CD11" s="168"/>
      <c r="CE11" s="169"/>
      <c r="CF11" s="167"/>
      <c r="CG11" s="168"/>
      <c r="CH11" s="168"/>
      <c r="CI11" s="168"/>
      <c r="CJ11" s="168"/>
      <c r="CK11" s="168"/>
      <c r="CL11" s="168"/>
      <c r="CM11" s="168"/>
      <c r="CN11" s="168"/>
      <c r="CO11" s="168"/>
      <c r="CP11" s="169"/>
      <c r="CQ11" s="167"/>
      <c r="CR11" s="168"/>
      <c r="CS11" s="168"/>
      <c r="CT11" s="168"/>
      <c r="CU11" s="168"/>
      <c r="CV11" s="168"/>
      <c r="CW11" s="168"/>
      <c r="CX11" s="168"/>
      <c r="CY11" s="168"/>
      <c r="CZ11" s="168"/>
      <c r="DA11" s="169"/>
      <c r="DB11" s="167"/>
      <c r="DC11" s="168"/>
      <c r="DD11" s="168"/>
      <c r="DE11" s="168"/>
      <c r="DF11" s="168"/>
      <c r="DG11" s="168"/>
      <c r="DH11" s="168"/>
      <c r="DI11" s="168"/>
      <c r="DJ11" s="168"/>
      <c r="DK11" s="168"/>
      <c r="DL11" s="169"/>
      <c r="DM11" s="167"/>
      <c r="DN11" s="168"/>
      <c r="DO11" s="168"/>
      <c r="DP11" s="168"/>
      <c r="DQ11" s="168"/>
      <c r="DR11" s="168"/>
      <c r="DS11" s="168"/>
      <c r="DT11" s="168"/>
      <c r="DU11" s="168"/>
      <c r="DV11" s="168"/>
      <c r="DW11" s="169"/>
    </row>
    <row r="12" spans="1:135" ht="12.75" customHeight="1" thickBot="1">
      <c r="A12" s="146"/>
      <c r="B12" s="147"/>
      <c r="C12" s="147"/>
      <c r="D12" s="147"/>
      <c r="E12" s="147"/>
      <c r="F12" s="147"/>
      <c r="G12" s="147"/>
      <c r="H12" s="147"/>
      <c r="I12" s="148"/>
      <c r="J12" s="170" t="s">
        <v>412</v>
      </c>
      <c r="K12" s="171"/>
      <c r="L12" s="171"/>
      <c r="M12" s="171"/>
      <c r="N12" s="171"/>
      <c r="O12" s="171"/>
      <c r="P12" s="171"/>
      <c r="Q12" s="171"/>
      <c r="R12" s="171"/>
      <c r="S12" s="171"/>
      <c r="T12" s="171"/>
      <c r="U12" s="172"/>
      <c r="V12" s="170" t="s">
        <v>412</v>
      </c>
      <c r="W12" s="171"/>
      <c r="X12" s="171"/>
      <c r="Y12" s="171"/>
      <c r="Z12" s="171"/>
      <c r="AA12" s="171"/>
      <c r="AB12" s="171"/>
      <c r="AC12" s="171"/>
      <c r="AD12" s="171"/>
      <c r="AE12" s="171"/>
      <c r="AF12" s="171"/>
      <c r="AG12" s="172"/>
      <c r="AH12" s="170" t="s">
        <v>412</v>
      </c>
      <c r="AI12" s="171"/>
      <c r="AJ12" s="171"/>
      <c r="AK12" s="171"/>
      <c r="AL12" s="171"/>
      <c r="AM12" s="171"/>
      <c r="AN12" s="171"/>
      <c r="AO12" s="171"/>
      <c r="AP12" s="171"/>
      <c r="AQ12" s="171"/>
      <c r="AR12" s="171"/>
      <c r="AS12" s="172"/>
      <c r="AT12" s="170" t="s">
        <v>572</v>
      </c>
      <c r="AU12" s="171"/>
      <c r="AV12" s="171"/>
      <c r="AW12" s="171"/>
      <c r="AX12" s="171"/>
      <c r="AY12" s="171"/>
      <c r="AZ12" s="171"/>
      <c r="BA12" s="171"/>
      <c r="BB12" s="170" t="s">
        <v>407</v>
      </c>
      <c r="BC12" s="171"/>
      <c r="BD12" s="171"/>
      <c r="BE12" s="171"/>
      <c r="BF12" s="171"/>
      <c r="BG12" s="171"/>
      <c r="BH12" s="171"/>
      <c r="BI12" s="171"/>
      <c r="BJ12" s="170" t="s">
        <v>573</v>
      </c>
      <c r="BK12" s="171"/>
      <c r="BL12" s="171"/>
      <c r="BM12" s="171"/>
      <c r="BN12" s="171"/>
      <c r="BO12" s="171"/>
      <c r="BP12" s="171"/>
      <c r="BQ12" s="171"/>
      <c r="BR12" s="171"/>
      <c r="BS12" s="171"/>
      <c r="BT12" s="172"/>
      <c r="BU12" s="170" t="s">
        <v>573</v>
      </c>
      <c r="BV12" s="171"/>
      <c r="BW12" s="171"/>
      <c r="BX12" s="171"/>
      <c r="BY12" s="171"/>
      <c r="BZ12" s="171"/>
      <c r="CA12" s="171"/>
      <c r="CB12" s="171"/>
      <c r="CC12" s="171"/>
      <c r="CD12" s="171"/>
      <c r="CE12" s="172"/>
      <c r="CF12" s="170" t="s">
        <v>573</v>
      </c>
      <c r="CG12" s="171"/>
      <c r="CH12" s="171"/>
      <c r="CI12" s="171"/>
      <c r="CJ12" s="171"/>
      <c r="CK12" s="171"/>
      <c r="CL12" s="171"/>
      <c r="CM12" s="171"/>
      <c r="CN12" s="171"/>
      <c r="CO12" s="171"/>
      <c r="CP12" s="172"/>
      <c r="CQ12" s="170" t="s">
        <v>573</v>
      </c>
      <c r="CR12" s="171"/>
      <c r="CS12" s="171"/>
      <c r="CT12" s="171"/>
      <c r="CU12" s="171"/>
      <c r="CV12" s="171"/>
      <c r="CW12" s="171"/>
      <c r="CX12" s="171"/>
      <c r="CY12" s="171"/>
      <c r="CZ12" s="171"/>
      <c r="DA12" s="172"/>
      <c r="DB12" s="170" t="s">
        <v>573</v>
      </c>
      <c r="DC12" s="171"/>
      <c r="DD12" s="171"/>
      <c r="DE12" s="171"/>
      <c r="DF12" s="171"/>
      <c r="DG12" s="171"/>
      <c r="DH12" s="171"/>
      <c r="DI12" s="171"/>
      <c r="DJ12" s="171"/>
      <c r="DK12" s="171"/>
      <c r="DL12" s="172"/>
      <c r="DM12" s="170" t="s">
        <v>573</v>
      </c>
      <c r="DN12" s="171"/>
      <c r="DO12" s="171"/>
      <c r="DP12" s="171"/>
      <c r="DQ12" s="171"/>
      <c r="DR12" s="171"/>
      <c r="DS12" s="171"/>
      <c r="DT12" s="171"/>
      <c r="DU12" s="171"/>
      <c r="DV12" s="171"/>
      <c r="DW12" s="172"/>
    </row>
    <row r="13" spans="1:135" ht="24.95" customHeight="1" thickBot="1">
      <c r="A13" s="173">
        <v>0</v>
      </c>
      <c r="B13" s="174"/>
      <c r="C13" s="175"/>
      <c r="D13" s="176">
        <v>1</v>
      </c>
      <c r="E13" s="174"/>
      <c r="F13" s="175"/>
      <c r="G13" s="176">
        <v>0</v>
      </c>
      <c r="H13" s="174"/>
      <c r="I13" s="177"/>
      <c r="J13" s="178">
        <v>166768</v>
      </c>
      <c r="K13" s="179"/>
      <c r="L13" s="179"/>
      <c r="M13" s="179"/>
      <c r="N13" s="179"/>
      <c r="O13" s="179"/>
      <c r="P13" s="179"/>
      <c r="Q13" s="179"/>
      <c r="R13" s="179"/>
      <c r="S13" s="179"/>
      <c r="T13" s="179"/>
      <c r="U13" s="180"/>
      <c r="V13" s="181">
        <v>4</v>
      </c>
      <c r="W13" s="182"/>
      <c r="X13" s="182"/>
      <c r="Y13" s="182"/>
      <c r="Z13" s="182"/>
      <c r="AA13" s="182"/>
      <c r="AB13" s="182"/>
      <c r="AC13" s="182"/>
      <c r="AD13" s="182"/>
      <c r="AE13" s="182"/>
      <c r="AF13" s="182"/>
      <c r="AG13" s="183"/>
      <c r="AH13" s="184">
        <f>SUM(J13:AG13)</f>
        <v>166772</v>
      </c>
      <c r="AI13" s="185"/>
      <c r="AJ13" s="185"/>
      <c r="AK13" s="185"/>
      <c r="AL13" s="185"/>
      <c r="AM13" s="185"/>
      <c r="AN13" s="185"/>
      <c r="AO13" s="185"/>
      <c r="AP13" s="185"/>
      <c r="AQ13" s="185"/>
      <c r="AR13" s="185"/>
      <c r="AS13" s="186"/>
      <c r="AT13" s="178"/>
      <c r="AU13" s="179"/>
      <c r="AV13" s="179"/>
      <c r="AW13" s="179"/>
      <c r="AX13" s="179"/>
      <c r="AY13" s="179"/>
      <c r="AZ13" s="179"/>
      <c r="BA13" s="180"/>
      <c r="BB13" s="178"/>
      <c r="BC13" s="179"/>
      <c r="BD13" s="179"/>
      <c r="BE13" s="179"/>
      <c r="BF13" s="179"/>
      <c r="BG13" s="179"/>
      <c r="BH13" s="179"/>
      <c r="BI13" s="180"/>
      <c r="BJ13" s="178">
        <v>91</v>
      </c>
      <c r="BK13" s="179"/>
      <c r="BL13" s="179"/>
      <c r="BM13" s="179"/>
      <c r="BN13" s="179"/>
      <c r="BO13" s="179"/>
      <c r="BP13" s="179"/>
      <c r="BQ13" s="179"/>
      <c r="BR13" s="179"/>
      <c r="BS13" s="179"/>
      <c r="BT13" s="179"/>
      <c r="BU13" s="178">
        <v>34</v>
      </c>
      <c r="BV13" s="179"/>
      <c r="BW13" s="179"/>
      <c r="BX13" s="179"/>
      <c r="BY13" s="179"/>
      <c r="BZ13" s="179"/>
      <c r="CA13" s="179"/>
      <c r="CB13" s="179"/>
      <c r="CC13" s="179"/>
      <c r="CD13" s="179"/>
      <c r="CE13" s="179"/>
      <c r="CF13" s="178">
        <v>522</v>
      </c>
      <c r="CG13" s="179"/>
      <c r="CH13" s="179"/>
      <c r="CI13" s="179"/>
      <c r="CJ13" s="179"/>
      <c r="CK13" s="179"/>
      <c r="CL13" s="179"/>
      <c r="CM13" s="179"/>
      <c r="CN13" s="179"/>
      <c r="CO13" s="179"/>
      <c r="CP13" s="179"/>
      <c r="CQ13" s="178">
        <v>90</v>
      </c>
      <c r="CR13" s="179"/>
      <c r="CS13" s="179"/>
      <c r="CT13" s="179"/>
      <c r="CU13" s="179"/>
      <c r="CV13" s="179"/>
      <c r="CW13" s="179"/>
      <c r="CX13" s="179"/>
      <c r="CY13" s="179"/>
      <c r="CZ13" s="179"/>
      <c r="DA13" s="179"/>
      <c r="DB13" s="178">
        <v>434</v>
      </c>
      <c r="DC13" s="179"/>
      <c r="DD13" s="179"/>
      <c r="DE13" s="179"/>
      <c r="DF13" s="179"/>
      <c r="DG13" s="179"/>
      <c r="DH13" s="179"/>
      <c r="DI13" s="179"/>
      <c r="DJ13" s="179"/>
      <c r="DK13" s="179"/>
      <c r="DL13" s="179"/>
      <c r="DM13" s="187">
        <v>156</v>
      </c>
      <c r="DN13" s="179"/>
      <c r="DO13" s="179"/>
      <c r="DP13" s="179"/>
      <c r="DQ13" s="179"/>
      <c r="DR13" s="179"/>
      <c r="DS13" s="179"/>
      <c r="DT13" s="179"/>
      <c r="DU13" s="179"/>
      <c r="DV13" s="179"/>
      <c r="DW13" s="188"/>
    </row>
    <row r="14" spans="1:135" ht="15" customHeight="1">
      <c r="J14" s="189" t="s">
        <v>650</v>
      </c>
      <c r="K14" s="189"/>
      <c r="L14" s="189"/>
      <c r="M14" s="189"/>
      <c r="N14" s="189"/>
      <c r="O14" s="189"/>
      <c r="P14" s="189"/>
      <c r="Q14" s="189"/>
      <c r="R14" s="189"/>
      <c r="S14" s="189"/>
      <c r="T14" s="189"/>
      <c r="U14" s="189" t="s">
        <v>651</v>
      </c>
      <c r="V14" s="189"/>
      <c r="W14" s="189"/>
      <c r="X14" s="189"/>
      <c r="Y14" s="189"/>
      <c r="Z14" s="189"/>
      <c r="AA14" s="189"/>
      <c r="AB14" s="189"/>
      <c r="AC14" s="189"/>
      <c r="AD14" s="189"/>
      <c r="AE14" s="189"/>
      <c r="AF14" s="189" t="s">
        <v>397</v>
      </c>
      <c r="AG14" s="189"/>
      <c r="AH14" s="189"/>
      <c r="AI14" s="189"/>
      <c r="AJ14" s="189"/>
      <c r="AK14" s="189"/>
      <c r="AL14" s="189"/>
      <c r="AM14" s="189"/>
      <c r="AN14" s="189"/>
      <c r="AO14" s="189"/>
      <c r="AP14" s="189"/>
      <c r="AQ14" s="189" t="s">
        <v>398</v>
      </c>
      <c r="AR14" s="189"/>
      <c r="AS14" s="189"/>
      <c r="AT14" s="189"/>
      <c r="AU14" s="189"/>
      <c r="AV14" s="189"/>
      <c r="AW14" s="189"/>
      <c r="AX14" s="189"/>
      <c r="AY14" s="189"/>
      <c r="AZ14" s="189"/>
      <c r="BA14" s="189"/>
      <c r="BB14" s="10"/>
      <c r="BC14" s="10"/>
      <c r="BD14" s="10"/>
      <c r="BE14" s="10"/>
      <c r="BF14" s="10"/>
      <c r="BG14" s="10"/>
      <c r="BH14" s="10"/>
      <c r="BI14" s="10"/>
      <c r="BJ14" s="10"/>
      <c r="BK14" s="10"/>
      <c r="BL14" s="10"/>
    </row>
    <row r="15" spans="1:135" ht="12.75" customHeight="1">
      <c r="A15" s="92" t="s">
        <v>462</v>
      </c>
      <c r="B15" s="93"/>
      <c r="C15" s="93"/>
      <c r="D15" s="93"/>
      <c r="E15" s="93"/>
      <c r="F15" s="93"/>
      <c r="G15" s="93"/>
      <c r="H15" s="93"/>
      <c r="I15" s="94"/>
      <c r="J15" s="143" t="s">
        <v>644</v>
      </c>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5"/>
      <c r="BB15" s="10"/>
      <c r="BC15" s="10"/>
      <c r="BD15" s="10"/>
      <c r="BE15" s="10"/>
      <c r="BF15" s="10"/>
      <c r="BG15" s="10"/>
      <c r="BH15" s="10"/>
      <c r="BI15" s="10"/>
      <c r="BJ15" s="10"/>
      <c r="BK15" s="10"/>
      <c r="BL15" s="10"/>
    </row>
    <row r="16" spans="1:135" ht="12.75" customHeight="1">
      <c r="A16" s="146"/>
      <c r="B16" s="147"/>
      <c r="C16" s="147"/>
      <c r="D16" s="147"/>
      <c r="E16" s="147"/>
      <c r="F16" s="147"/>
      <c r="G16" s="147"/>
      <c r="H16" s="147"/>
      <c r="I16" s="148"/>
      <c r="J16" s="143" t="s">
        <v>647</v>
      </c>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5"/>
      <c r="AQ16" s="92" t="s">
        <v>334</v>
      </c>
      <c r="AR16" s="93"/>
      <c r="AS16" s="93"/>
      <c r="AT16" s="93"/>
      <c r="AU16" s="93"/>
      <c r="AV16" s="93"/>
      <c r="AW16" s="93"/>
      <c r="AX16" s="93"/>
      <c r="AY16" s="93"/>
      <c r="AZ16" s="93"/>
      <c r="BA16" s="94"/>
      <c r="BB16" s="10"/>
      <c r="BC16" s="10"/>
      <c r="BD16" s="10"/>
      <c r="BE16" s="10"/>
      <c r="BF16" s="10"/>
      <c r="BG16" s="10"/>
      <c r="BH16" s="10"/>
      <c r="BI16" s="10"/>
      <c r="BJ16" s="10"/>
      <c r="BK16" s="10"/>
      <c r="BL16" s="10"/>
    </row>
    <row r="17" spans="1:121" ht="23.1" customHeight="1">
      <c r="A17" s="146"/>
      <c r="B17" s="147"/>
      <c r="C17" s="147"/>
      <c r="D17" s="147"/>
      <c r="E17" s="147"/>
      <c r="F17" s="147"/>
      <c r="G17" s="147"/>
      <c r="H17" s="147"/>
      <c r="I17" s="147"/>
      <c r="J17" s="190" t="s">
        <v>180</v>
      </c>
      <c r="K17" s="190"/>
      <c r="L17" s="190"/>
      <c r="M17" s="190"/>
      <c r="N17" s="190"/>
      <c r="O17" s="190"/>
      <c r="P17" s="190"/>
      <c r="Q17" s="190"/>
      <c r="R17" s="190"/>
      <c r="S17" s="190"/>
      <c r="T17" s="190"/>
      <c r="U17" s="190" t="s">
        <v>183</v>
      </c>
      <c r="V17" s="190"/>
      <c r="W17" s="190"/>
      <c r="X17" s="190"/>
      <c r="Y17" s="190"/>
      <c r="Z17" s="190"/>
      <c r="AA17" s="190"/>
      <c r="AB17" s="190"/>
      <c r="AC17" s="190"/>
      <c r="AD17" s="190"/>
      <c r="AE17" s="190"/>
      <c r="AF17" s="190" t="s">
        <v>240</v>
      </c>
      <c r="AG17" s="190"/>
      <c r="AH17" s="190"/>
      <c r="AI17" s="190"/>
      <c r="AJ17" s="190"/>
      <c r="AK17" s="190"/>
      <c r="AL17" s="190"/>
      <c r="AM17" s="190"/>
      <c r="AN17" s="190"/>
      <c r="AO17" s="190"/>
      <c r="AP17" s="190"/>
      <c r="AQ17" s="146"/>
      <c r="AR17" s="147"/>
      <c r="AS17" s="147"/>
      <c r="AT17" s="147"/>
      <c r="AU17" s="147"/>
      <c r="AV17" s="147"/>
      <c r="AW17" s="147"/>
      <c r="AX17" s="147"/>
      <c r="AY17" s="147"/>
      <c r="AZ17" s="147"/>
      <c r="BA17" s="148"/>
      <c r="BB17" s="10"/>
      <c r="BC17" s="10"/>
      <c r="BD17" s="10"/>
      <c r="BE17" s="10"/>
      <c r="BF17" s="10"/>
      <c r="BG17" s="10"/>
      <c r="BH17" s="10"/>
      <c r="BI17" s="10"/>
      <c r="BJ17" s="10"/>
      <c r="BK17" s="10"/>
      <c r="BL17" s="10"/>
    </row>
    <row r="18" spans="1:121" ht="65.099999999999994" customHeight="1">
      <c r="A18" s="146"/>
      <c r="B18" s="147"/>
      <c r="C18" s="147"/>
      <c r="D18" s="147"/>
      <c r="E18" s="147"/>
      <c r="F18" s="147"/>
      <c r="G18" s="147"/>
      <c r="H18" s="147"/>
      <c r="I18" s="147"/>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46"/>
      <c r="AR18" s="147"/>
      <c r="AS18" s="147"/>
      <c r="AT18" s="147"/>
      <c r="AU18" s="147"/>
      <c r="AV18" s="147"/>
      <c r="AW18" s="147"/>
      <c r="AX18" s="147"/>
      <c r="AY18" s="147"/>
      <c r="AZ18" s="147"/>
      <c r="BA18" s="148"/>
      <c r="BB18" s="10"/>
      <c r="BC18" s="10"/>
      <c r="BD18" s="10"/>
      <c r="BE18" s="10"/>
      <c r="BF18" s="10"/>
      <c r="BG18" s="10"/>
      <c r="BH18" s="10"/>
      <c r="BI18" s="10"/>
      <c r="BJ18" s="10"/>
      <c r="BK18" s="10"/>
      <c r="BL18" s="10"/>
    </row>
    <row r="19" spans="1:121" ht="12.75" customHeight="1" thickBot="1">
      <c r="A19" s="146"/>
      <c r="B19" s="147"/>
      <c r="C19" s="147"/>
      <c r="D19" s="147"/>
      <c r="E19" s="147"/>
      <c r="F19" s="147"/>
      <c r="G19" s="147"/>
      <c r="H19" s="147"/>
      <c r="I19" s="147"/>
      <c r="J19" s="192" t="s">
        <v>278</v>
      </c>
      <c r="K19" s="193"/>
      <c r="L19" s="193"/>
      <c r="M19" s="193"/>
      <c r="N19" s="193"/>
      <c r="O19" s="193"/>
      <c r="P19" s="193"/>
      <c r="Q19" s="193"/>
      <c r="R19" s="193"/>
      <c r="S19" s="193"/>
      <c r="T19" s="194"/>
      <c r="U19" s="192" t="s">
        <v>278</v>
      </c>
      <c r="V19" s="193"/>
      <c r="W19" s="193"/>
      <c r="X19" s="193"/>
      <c r="Y19" s="193"/>
      <c r="Z19" s="193"/>
      <c r="AA19" s="193"/>
      <c r="AB19" s="193"/>
      <c r="AC19" s="193"/>
      <c r="AD19" s="193"/>
      <c r="AE19" s="194"/>
      <c r="AF19" s="192" t="s">
        <v>278</v>
      </c>
      <c r="AG19" s="193"/>
      <c r="AH19" s="193"/>
      <c r="AI19" s="193"/>
      <c r="AJ19" s="193"/>
      <c r="AK19" s="193"/>
      <c r="AL19" s="193"/>
      <c r="AM19" s="193"/>
      <c r="AN19" s="193"/>
      <c r="AO19" s="193"/>
      <c r="AP19" s="193"/>
      <c r="AQ19" s="192" t="s">
        <v>278</v>
      </c>
      <c r="AR19" s="193"/>
      <c r="AS19" s="193"/>
      <c r="AT19" s="193"/>
      <c r="AU19" s="193"/>
      <c r="AV19" s="193"/>
      <c r="AW19" s="193"/>
      <c r="AX19" s="193"/>
      <c r="AY19" s="193"/>
      <c r="AZ19" s="193"/>
      <c r="BA19" s="194"/>
      <c r="BB19" s="10"/>
      <c r="BC19" s="10"/>
      <c r="BD19" s="10"/>
      <c r="BE19" s="10"/>
      <c r="BF19" s="10"/>
      <c r="BG19" s="10"/>
      <c r="BH19" s="10"/>
      <c r="BI19" s="10"/>
      <c r="BJ19" s="10"/>
      <c r="BK19" s="10"/>
      <c r="BL19" s="10"/>
    </row>
    <row r="20" spans="1:121" ht="24.95" customHeight="1" thickBot="1">
      <c r="A20" s="173">
        <v>0</v>
      </c>
      <c r="B20" s="174"/>
      <c r="C20" s="175"/>
      <c r="D20" s="176">
        <v>1</v>
      </c>
      <c r="E20" s="174"/>
      <c r="F20" s="175"/>
      <c r="G20" s="176">
        <v>1</v>
      </c>
      <c r="H20" s="174"/>
      <c r="I20" s="177"/>
      <c r="J20" s="178">
        <v>1498</v>
      </c>
      <c r="K20" s="179"/>
      <c r="L20" s="179"/>
      <c r="M20" s="179"/>
      <c r="N20" s="179"/>
      <c r="O20" s="179"/>
      <c r="P20" s="179"/>
      <c r="Q20" s="179"/>
      <c r="R20" s="179"/>
      <c r="S20" s="179"/>
      <c r="T20" s="179"/>
      <c r="U20" s="178">
        <v>67</v>
      </c>
      <c r="V20" s="179"/>
      <c r="W20" s="179"/>
      <c r="X20" s="179"/>
      <c r="Y20" s="179"/>
      <c r="Z20" s="179"/>
      <c r="AA20" s="179"/>
      <c r="AB20" s="179"/>
      <c r="AC20" s="179"/>
      <c r="AD20" s="179"/>
      <c r="AE20" s="179"/>
      <c r="AF20" s="178">
        <v>7527</v>
      </c>
      <c r="AG20" s="179"/>
      <c r="AH20" s="179"/>
      <c r="AI20" s="179"/>
      <c r="AJ20" s="179"/>
      <c r="AK20" s="179"/>
      <c r="AL20" s="179"/>
      <c r="AM20" s="179"/>
      <c r="AN20" s="179"/>
      <c r="AO20" s="179"/>
      <c r="AP20" s="179"/>
      <c r="AQ20" s="195">
        <f>SUM(BJ13:DW13,J20:AP20)</f>
        <v>10419</v>
      </c>
      <c r="AR20" s="195"/>
      <c r="AS20" s="195"/>
      <c r="AT20" s="195"/>
      <c r="AU20" s="195"/>
      <c r="AV20" s="195"/>
      <c r="AW20" s="195"/>
      <c r="AX20" s="195"/>
      <c r="AY20" s="195"/>
      <c r="AZ20" s="195"/>
      <c r="BA20" s="196"/>
      <c r="BB20" s="197"/>
      <c r="BC20" s="10"/>
      <c r="BD20" s="10"/>
      <c r="BE20" s="10"/>
      <c r="BF20" s="10"/>
      <c r="BG20" s="10"/>
      <c r="BH20" s="10"/>
      <c r="BI20" s="10"/>
      <c r="BJ20" s="10"/>
      <c r="BK20" s="10"/>
      <c r="BL20" s="10"/>
    </row>
    <row r="21" spans="1:121" ht="15" customHeight="1">
      <c r="J21" s="189" t="s">
        <v>399</v>
      </c>
      <c r="K21" s="189"/>
      <c r="L21" s="189"/>
      <c r="M21" s="189"/>
      <c r="N21" s="189"/>
      <c r="O21" s="189"/>
      <c r="P21" s="189"/>
      <c r="Q21" s="189"/>
      <c r="R21" s="189"/>
      <c r="S21" s="189"/>
      <c r="T21" s="189"/>
      <c r="U21" s="189" t="s">
        <v>630</v>
      </c>
      <c r="V21" s="189"/>
      <c r="W21" s="189"/>
      <c r="X21" s="189"/>
      <c r="Y21" s="189"/>
      <c r="Z21" s="189"/>
      <c r="AA21" s="189"/>
      <c r="AB21" s="189"/>
      <c r="AC21" s="189"/>
      <c r="AD21" s="189"/>
      <c r="AE21" s="189"/>
      <c r="AF21" s="189" t="s">
        <v>226</v>
      </c>
      <c r="AG21" s="189"/>
      <c r="AH21" s="189"/>
      <c r="AI21" s="189"/>
      <c r="AJ21" s="189"/>
      <c r="AK21" s="189"/>
      <c r="AL21" s="189"/>
      <c r="AM21" s="189"/>
      <c r="AN21" s="189"/>
      <c r="AO21" s="189"/>
      <c r="AP21" s="189"/>
      <c r="AQ21" s="189" t="s">
        <v>227</v>
      </c>
      <c r="AR21" s="189"/>
      <c r="AS21" s="189"/>
      <c r="AT21" s="189"/>
      <c r="AU21" s="189"/>
      <c r="AV21" s="189"/>
      <c r="AW21" s="189"/>
      <c r="AX21" s="189"/>
      <c r="AY21" s="189"/>
      <c r="AZ21" s="189"/>
      <c r="BA21" s="189"/>
      <c r="BB21" s="142" t="s">
        <v>228</v>
      </c>
      <c r="BC21" s="142"/>
      <c r="BD21" s="142"/>
      <c r="BE21" s="142"/>
      <c r="BF21" s="142"/>
      <c r="BG21" s="142"/>
      <c r="BH21" s="142"/>
      <c r="BI21" s="142"/>
      <c r="BJ21" s="142"/>
      <c r="BK21" s="142"/>
      <c r="BL21" s="142"/>
      <c r="BM21" s="142" t="s">
        <v>263</v>
      </c>
      <c r="BN21" s="142"/>
      <c r="BO21" s="142"/>
      <c r="BP21" s="142"/>
      <c r="BQ21" s="142"/>
      <c r="BR21" s="142"/>
      <c r="BS21" s="142"/>
      <c r="BT21" s="142"/>
      <c r="BU21" s="142"/>
      <c r="BV21" s="142"/>
      <c r="BW21" s="142"/>
      <c r="BX21" s="142"/>
      <c r="BY21" s="198"/>
    </row>
    <row r="22" spans="1:121" ht="12.75" customHeight="1">
      <c r="A22" s="92" t="s">
        <v>400</v>
      </c>
      <c r="B22" s="93"/>
      <c r="C22" s="93"/>
      <c r="D22" s="93"/>
      <c r="E22" s="93"/>
      <c r="F22" s="93"/>
      <c r="G22" s="93"/>
      <c r="H22" s="93"/>
      <c r="I22" s="94"/>
      <c r="J22" s="199" t="s">
        <v>757</v>
      </c>
      <c r="K22" s="200"/>
      <c r="L22" s="200"/>
      <c r="M22" s="200"/>
      <c r="N22" s="200"/>
      <c r="O22" s="200"/>
      <c r="P22" s="200"/>
      <c r="Q22" s="200"/>
      <c r="R22" s="200"/>
      <c r="S22" s="200"/>
      <c r="T22" s="201"/>
      <c r="U22" s="202" t="s">
        <v>401</v>
      </c>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4"/>
      <c r="BM22" s="92" t="s">
        <v>752</v>
      </c>
      <c r="BN22" s="93"/>
      <c r="BO22" s="93"/>
      <c r="BP22" s="93"/>
      <c r="BQ22" s="93"/>
      <c r="BR22" s="93"/>
      <c r="BS22" s="93"/>
      <c r="BT22" s="93"/>
      <c r="BU22" s="93"/>
      <c r="BV22" s="93"/>
      <c r="BW22" s="93"/>
      <c r="BX22" s="94"/>
      <c r="BY22" s="205"/>
    </row>
    <row r="23" spans="1:121" ht="12.75" customHeight="1">
      <c r="A23" s="146"/>
      <c r="B23" s="147"/>
      <c r="C23" s="147"/>
      <c r="D23" s="147"/>
      <c r="E23" s="147"/>
      <c r="F23" s="147"/>
      <c r="G23" s="147"/>
      <c r="H23" s="147"/>
      <c r="I23" s="148"/>
      <c r="J23" s="206"/>
      <c r="K23" s="207"/>
      <c r="L23" s="207"/>
      <c r="M23" s="207"/>
      <c r="N23" s="207"/>
      <c r="O23" s="207"/>
      <c r="P23" s="207"/>
      <c r="Q23" s="207"/>
      <c r="R23" s="207"/>
      <c r="S23" s="207"/>
      <c r="T23" s="207"/>
      <c r="U23" s="208" t="s">
        <v>645</v>
      </c>
      <c r="V23" s="209"/>
      <c r="W23" s="209"/>
      <c r="X23" s="209"/>
      <c r="Y23" s="209"/>
      <c r="Z23" s="209"/>
      <c r="AA23" s="209"/>
      <c r="AB23" s="209"/>
      <c r="AC23" s="209"/>
      <c r="AD23" s="209"/>
      <c r="AE23" s="209"/>
      <c r="AF23" s="141"/>
      <c r="AG23" s="141"/>
      <c r="AH23" s="141"/>
      <c r="AI23" s="141"/>
      <c r="AJ23" s="141"/>
      <c r="AK23" s="141"/>
      <c r="AL23" s="141"/>
      <c r="AM23" s="141"/>
      <c r="AN23" s="141"/>
      <c r="AO23" s="141"/>
      <c r="AP23" s="141"/>
      <c r="AQ23" s="208" t="s">
        <v>261</v>
      </c>
      <c r="AR23" s="209"/>
      <c r="AS23" s="209"/>
      <c r="AT23" s="209"/>
      <c r="AU23" s="209"/>
      <c r="AV23" s="209"/>
      <c r="AW23" s="209"/>
      <c r="AX23" s="209"/>
      <c r="AY23" s="209"/>
      <c r="AZ23" s="209"/>
      <c r="BA23" s="209"/>
      <c r="BB23" s="56"/>
      <c r="BC23" s="56"/>
      <c r="BD23" s="56"/>
      <c r="BE23" s="56"/>
      <c r="BF23" s="56"/>
      <c r="BG23" s="56"/>
      <c r="BH23" s="56"/>
      <c r="BI23" s="56"/>
      <c r="BJ23" s="56"/>
      <c r="BK23" s="56"/>
      <c r="BL23" s="210"/>
      <c r="BM23" s="146"/>
      <c r="BN23" s="147"/>
      <c r="BO23" s="147"/>
      <c r="BP23" s="147"/>
      <c r="BQ23" s="147"/>
      <c r="BR23" s="147"/>
      <c r="BS23" s="147"/>
      <c r="BT23" s="147"/>
      <c r="BU23" s="147"/>
      <c r="BV23" s="147"/>
      <c r="BW23" s="147"/>
      <c r="BX23" s="148"/>
      <c r="BY23" s="205"/>
    </row>
    <row r="24" spans="1:121" ht="23.1" customHeight="1">
      <c r="A24" s="146"/>
      <c r="B24" s="147"/>
      <c r="C24" s="147"/>
      <c r="D24" s="147"/>
      <c r="E24" s="147"/>
      <c r="F24" s="147"/>
      <c r="G24" s="147"/>
      <c r="H24" s="147"/>
      <c r="I24" s="148"/>
      <c r="J24" s="206"/>
      <c r="K24" s="207"/>
      <c r="L24" s="207"/>
      <c r="M24" s="207"/>
      <c r="N24" s="207"/>
      <c r="O24" s="207"/>
      <c r="P24" s="207"/>
      <c r="Q24" s="207"/>
      <c r="R24" s="207"/>
      <c r="S24" s="207"/>
      <c r="T24" s="207"/>
      <c r="U24" s="208"/>
      <c r="V24" s="209"/>
      <c r="W24" s="209"/>
      <c r="X24" s="209"/>
      <c r="Y24" s="209"/>
      <c r="Z24" s="209"/>
      <c r="AA24" s="209"/>
      <c r="AB24" s="209"/>
      <c r="AC24" s="209"/>
      <c r="AD24" s="209"/>
      <c r="AE24" s="211"/>
      <c r="AF24" s="212" t="s">
        <v>4426</v>
      </c>
      <c r="AG24" s="213"/>
      <c r="AH24" s="213"/>
      <c r="AI24" s="213"/>
      <c r="AJ24" s="213"/>
      <c r="AK24" s="213"/>
      <c r="AL24" s="213"/>
      <c r="AM24" s="213"/>
      <c r="AN24" s="213"/>
      <c r="AO24" s="213"/>
      <c r="AP24" s="214"/>
      <c r="AQ24" s="208"/>
      <c r="AR24" s="209"/>
      <c r="AS24" s="209"/>
      <c r="AT24" s="209"/>
      <c r="AU24" s="209"/>
      <c r="AV24" s="209"/>
      <c r="AW24" s="209"/>
      <c r="AX24" s="209"/>
      <c r="AY24" s="209"/>
      <c r="AZ24" s="209"/>
      <c r="BA24" s="211"/>
      <c r="BB24" s="212" t="s">
        <v>4426</v>
      </c>
      <c r="BC24" s="213"/>
      <c r="BD24" s="213"/>
      <c r="BE24" s="213"/>
      <c r="BF24" s="213"/>
      <c r="BG24" s="213"/>
      <c r="BH24" s="213"/>
      <c r="BI24" s="213"/>
      <c r="BJ24" s="213"/>
      <c r="BK24" s="213"/>
      <c r="BL24" s="214"/>
      <c r="BM24" s="146"/>
      <c r="BN24" s="147"/>
      <c r="BO24" s="147"/>
      <c r="BP24" s="147"/>
      <c r="BQ24" s="147"/>
      <c r="BR24" s="147"/>
      <c r="BS24" s="147"/>
      <c r="BT24" s="147"/>
      <c r="BU24" s="147"/>
      <c r="BV24" s="147"/>
      <c r="BW24" s="147"/>
      <c r="BX24" s="148"/>
      <c r="BY24" s="205"/>
    </row>
    <row r="25" spans="1:121" ht="23.1" customHeight="1">
      <c r="A25" s="146"/>
      <c r="B25" s="147"/>
      <c r="C25" s="147"/>
      <c r="D25" s="147"/>
      <c r="E25" s="147"/>
      <c r="F25" s="147"/>
      <c r="G25" s="147"/>
      <c r="H25" s="147"/>
      <c r="I25" s="148"/>
      <c r="J25" s="206"/>
      <c r="K25" s="207"/>
      <c r="L25" s="207"/>
      <c r="M25" s="207"/>
      <c r="N25" s="207"/>
      <c r="O25" s="207"/>
      <c r="P25" s="207"/>
      <c r="Q25" s="207"/>
      <c r="R25" s="207"/>
      <c r="S25" s="207"/>
      <c r="T25" s="207"/>
      <c r="U25" s="208"/>
      <c r="V25" s="209"/>
      <c r="W25" s="209"/>
      <c r="X25" s="209"/>
      <c r="Y25" s="209"/>
      <c r="Z25" s="209"/>
      <c r="AA25" s="209"/>
      <c r="AB25" s="209"/>
      <c r="AC25" s="209"/>
      <c r="AD25" s="209"/>
      <c r="AE25" s="211"/>
      <c r="AF25" s="215"/>
      <c r="AG25" s="216"/>
      <c r="AH25" s="216"/>
      <c r="AI25" s="216"/>
      <c r="AJ25" s="216"/>
      <c r="AK25" s="216"/>
      <c r="AL25" s="216"/>
      <c r="AM25" s="216"/>
      <c r="AN25" s="216"/>
      <c r="AO25" s="216"/>
      <c r="AP25" s="217"/>
      <c r="AQ25" s="208"/>
      <c r="AR25" s="209"/>
      <c r="AS25" s="209"/>
      <c r="AT25" s="209"/>
      <c r="AU25" s="209"/>
      <c r="AV25" s="209"/>
      <c r="AW25" s="209"/>
      <c r="AX25" s="209"/>
      <c r="AY25" s="209"/>
      <c r="AZ25" s="209"/>
      <c r="BA25" s="211"/>
      <c r="BB25" s="215"/>
      <c r="BC25" s="216"/>
      <c r="BD25" s="216"/>
      <c r="BE25" s="216"/>
      <c r="BF25" s="216"/>
      <c r="BG25" s="216"/>
      <c r="BH25" s="216"/>
      <c r="BI25" s="216"/>
      <c r="BJ25" s="216"/>
      <c r="BK25" s="216"/>
      <c r="BL25" s="217"/>
      <c r="BM25" s="146"/>
      <c r="BN25" s="147"/>
      <c r="BO25" s="147"/>
      <c r="BP25" s="147"/>
      <c r="BQ25" s="147"/>
      <c r="BR25" s="147"/>
      <c r="BS25" s="147"/>
      <c r="BT25" s="147"/>
      <c r="BU25" s="147"/>
      <c r="BV25" s="147"/>
      <c r="BW25" s="147"/>
      <c r="BX25" s="148"/>
      <c r="BY25" s="205"/>
    </row>
    <row r="26" spans="1:121" ht="12.75" customHeight="1" thickBot="1">
      <c r="A26" s="146"/>
      <c r="B26" s="147"/>
      <c r="C26" s="147"/>
      <c r="D26" s="147"/>
      <c r="E26" s="147"/>
      <c r="F26" s="147"/>
      <c r="G26" s="147"/>
      <c r="H26" s="147"/>
      <c r="I26" s="148"/>
      <c r="J26" s="192" t="s">
        <v>278</v>
      </c>
      <c r="K26" s="193"/>
      <c r="L26" s="193"/>
      <c r="M26" s="193"/>
      <c r="N26" s="193"/>
      <c r="O26" s="193"/>
      <c r="P26" s="193"/>
      <c r="Q26" s="193"/>
      <c r="R26" s="193"/>
      <c r="S26" s="193"/>
      <c r="T26" s="193"/>
      <c r="U26" s="192" t="s">
        <v>278</v>
      </c>
      <c r="V26" s="193"/>
      <c r="W26" s="193"/>
      <c r="X26" s="193"/>
      <c r="Y26" s="193"/>
      <c r="Z26" s="193"/>
      <c r="AA26" s="193"/>
      <c r="AB26" s="193"/>
      <c r="AC26" s="193"/>
      <c r="AD26" s="193"/>
      <c r="AE26" s="194"/>
      <c r="AF26" s="192" t="s">
        <v>278</v>
      </c>
      <c r="AG26" s="193"/>
      <c r="AH26" s="193"/>
      <c r="AI26" s="193"/>
      <c r="AJ26" s="193"/>
      <c r="AK26" s="193"/>
      <c r="AL26" s="193"/>
      <c r="AM26" s="193"/>
      <c r="AN26" s="193"/>
      <c r="AO26" s="193"/>
      <c r="AP26" s="194"/>
      <c r="AQ26" s="192" t="s">
        <v>278</v>
      </c>
      <c r="AR26" s="193"/>
      <c r="AS26" s="193"/>
      <c r="AT26" s="193"/>
      <c r="AU26" s="193"/>
      <c r="AV26" s="193"/>
      <c r="AW26" s="193"/>
      <c r="AX26" s="193"/>
      <c r="AY26" s="193"/>
      <c r="AZ26" s="193"/>
      <c r="BA26" s="194"/>
      <c r="BB26" s="192" t="s">
        <v>278</v>
      </c>
      <c r="BC26" s="193"/>
      <c r="BD26" s="193"/>
      <c r="BE26" s="193"/>
      <c r="BF26" s="193"/>
      <c r="BG26" s="193"/>
      <c r="BH26" s="193"/>
      <c r="BI26" s="193"/>
      <c r="BJ26" s="193"/>
      <c r="BK26" s="193"/>
      <c r="BL26" s="194"/>
      <c r="BM26" s="192" t="s">
        <v>278</v>
      </c>
      <c r="BN26" s="193"/>
      <c r="BO26" s="193"/>
      <c r="BP26" s="193"/>
      <c r="BQ26" s="193"/>
      <c r="BR26" s="193"/>
      <c r="BS26" s="193"/>
      <c r="BT26" s="193"/>
      <c r="BU26" s="193"/>
      <c r="BV26" s="193"/>
      <c r="BW26" s="193"/>
      <c r="BX26" s="194"/>
      <c r="BY26" s="218"/>
    </row>
    <row r="27" spans="1:121" ht="24.95" customHeight="1" thickBot="1">
      <c r="A27" s="173">
        <v>0</v>
      </c>
      <c r="B27" s="174"/>
      <c r="C27" s="175"/>
      <c r="D27" s="176">
        <v>1</v>
      </c>
      <c r="E27" s="174"/>
      <c r="F27" s="175"/>
      <c r="G27" s="176">
        <v>2</v>
      </c>
      <c r="H27" s="174"/>
      <c r="I27" s="177"/>
      <c r="J27" s="219">
        <v>156186</v>
      </c>
      <c r="K27" s="219"/>
      <c r="L27" s="219"/>
      <c r="M27" s="219"/>
      <c r="N27" s="219"/>
      <c r="O27" s="219"/>
      <c r="P27" s="219"/>
      <c r="Q27" s="219"/>
      <c r="R27" s="219"/>
      <c r="S27" s="219"/>
      <c r="T27" s="219"/>
      <c r="U27" s="219">
        <v>10158</v>
      </c>
      <c r="V27" s="219"/>
      <c r="W27" s="219"/>
      <c r="X27" s="219"/>
      <c r="Y27" s="219"/>
      <c r="Z27" s="219"/>
      <c r="AA27" s="219"/>
      <c r="AB27" s="219"/>
      <c r="AC27" s="219"/>
      <c r="AD27" s="219"/>
      <c r="AE27" s="219"/>
      <c r="AF27" s="219">
        <v>391</v>
      </c>
      <c r="AG27" s="219"/>
      <c r="AH27" s="219"/>
      <c r="AI27" s="219"/>
      <c r="AJ27" s="219"/>
      <c r="AK27" s="219"/>
      <c r="AL27" s="219"/>
      <c r="AM27" s="219"/>
      <c r="AN27" s="219"/>
      <c r="AO27" s="219"/>
      <c r="AP27" s="178"/>
      <c r="AQ27" s="219">
        <v>4242</v>
      </c>
      <c r="AR27" s="219"/>
      <c r="AS27" s="219"/>
      <c r="AT27" s="219"/>
      <c r="AU27" s="219"/>
      <c r="AV27" s="219"/>
      <c r="AW27" s="219"/>
      <c r="AX27" s="219"/>
      <c r="AY27" s="219"/>
      <c r="AZ27" s="219"/>
      <c r="BA27" s="219"/>
      <c r="BB27" s="219">
        <v>276</v>
      </c>
      <c r="BC27" s="219"/>
      <c r="BD27" s="219"/>
      <c r="BE27" s="219"/>
      <c r="BF27" s="219"/>
      <c r="BG27" s="219"/>
      <c r="BH27" s="219"/>
      <c r="BI27" s="219"/>
      <c r="BJ27" s="219"/>
      <c r="BK27" s="219"/>
      <c r="BL27" s="219"/>
      <c r="BM27" s="178">
        <v>123476</v>
      </c>
      <c r="BN27" s="179"/>
      <c r="BO27" s="179"/>
      <c r="BP27" s="179"/>
      <c r="BQ27" s="179"/>
      <c r="BR27" s="179"/>
      <c r="BS27" s="179"/>
      <c r="BT27" s="179"/>
      <c r="BU27" s="179"/>
      <c r="BV27" s="179"/>
      <c r="BW27" s="179"/>
      <c r="BX27" s="188"/>
      <c r="BY27" s="220"/>
      <c r="DF27" s="221"/>
      <c r="DG27" s="222"/>
      <c r="DH27" s="222"/>
      <c r="DI27" s="222"/>
      <c r="DJ27" s="222"/>
      <c r="DK27" s="222"/>
      <c r="DL27" s="222"/>
      <c r="DM27" s="222"/>
      <c r="DN27" s="222"/>
      <c r="DO27" s="222"/>
      <c r="DP27" s="222"/>
      <c r="DQ27" s="222"/>
    </row>
  </sheetData>
  <sheetProtection algorithmName="SHA-512" hashValue="DyXFZLTVpe0shvOeuwCOU+KHRWHxN+GkFJ5Rs6Szm5n4lvXHcl73J/+/0rCxfffJ+gv6LYlpg7cIfO7zeg73zw==" saltValue="r4p4WjpnGoFYcEdhBhQTew==" spinCount="100000" sheet="1" objects="1" scenarios="1" selectLockedCells="1"/>
  <mergeCells count="121">
    <mergeCell ref="BJ9:DW9"/>
    <mergeCell ref="CF10:CP11"/>
    <mergeCell ref="CQ10:DA11"/>
    <mergeCell ref="BM21:BX21"/>
    <mergeCell ref="J21:T21"/>
    <mergeCell ref="U21:AE21"/>
    <mergeCell ref="AF21:AP21"/>
    <mergeCell ref="AQ21:BA21"/>
    <mergeCell ref="BB21:BL21"/>
    <mergeCell ref="V10:AG11"/>
    <mergeCell ref="AH10:AS11"/>
    <mergeCell ref="J12:U12"/>
    <mergeCell ref="AT11:BA11"/>
    <mergeCell ref="BB11:BI11"/>
    <mergeCell ref="AT9:BI10"/>
    <mergeCell ref="AH13:AS13"/>
    <mergeCell ref="AT13:BA13"/>
    <mergeCell ref="BB13:BI13"/>
    <mergeCell ref="J13:U13"/>
    <mergeCell ref="BB12:BI12"/>
    <mergeCell ref="AT12:BA12"/>
    <mergeCell ref="V12:AG12"/>
    <mergeCell ref="AH12:AS12"/>
    <mergeCell ref="DM13:DW13"/>
    <mergeCell ref="AH7:AS7"/>
    <mergeCell ref="DM7:DW7"/>
    <mergeCell ref="BJ7:BT7"/>
    <mergeCell ref="BB7:BI7"/>
    <mergeCell ref="DK3:EE3"/>
    <mergeCell ref="DB7:DL7"/>
    <mergeCell ref="DK1:EE2"/>
    <mergeCell ref="CF7:CP7"/>
    <mergeCell ref="BJ8:DW8"/>
    <mergeCell ref="A8:I12"/>
    <mergeCell ref="J8:BI8"/>
    <mergeCell ref="J9:AS9"/>
    <mergeCell ref="J10:U11"/>
    <mergeCell ref="Z1:AE2"/>
    <mergeCell ref="J7:U7"/>
    <mergeCell ref="V7:AG7"/>
    <mergeCell ref="W3:Y3"/>
    <mergeCell ref="Z3:AB3"/>
    <mergeCell ref="AC3:AE3"/>
    <mergeCell ref="AF1:CX3"/>
    <mergeCell ref="CQ7:DA7"/>
    <mergeCell ref="BU7:CE7"/>
    <mergeCell ref="AT7:BA7"/>
    <mergeCell ref="Q3:S3"/>
    <mergeCell ref="T3:V3"/>
    <mergeCell ref="A1:G2"/>
    <mergeCell ref="H1:Y2"/>
    <mergeCell ref="A3:G3"/>
    <mergeCell ref="H3:J3"/>
    <mergeCell ref="K3:M3"/>
    <mergeCell ref="N3:P3"/>
    <mergeCell ref="CY3:DJ3"/>
    <mergeCell ref="CY1:DJ2"/>
    <mergeCell ref="AQ20:BA20"/>
    <mergeCell ref="BU13:CE13"/>
    <mergeCell ref="CF13:CP13"/>
    <mergeCell ref="DM12:DW12"/>
    <mergeCell ref="CQ12:DA12"/>
    <mergeCell ref="BJ10:BT11"/>
    <mergeCell ref="BU10:CE11"/>
    <mergeCell ref="DB12:DL12"/>
    <mergeCell ref="DB13:DL13"/>
    <mergeCell ref="CQ13:DA13"/>
    <mergeCell ref="DB10:DL11"/>
    <mergeCell ref="DM10:DW11"/>
    <mergeCell ref="BJ12:BT12"/>
    <mergeCell ref="BU12:CE12"/>
    <mergeCell ref="CF12:CP12"/>
    <mergeCell ref="BJ13:BT13"/>
    <mergeCell ref="A13:C13"/>
    <mergeCell ref="D13:F13"/>
    <mergeCell ref="AF19:AP19"/>
    <mergeCell ref="J17:T18"/>
    <mergeCell ref="U17:AE18"/>
    <mergeCell ref="AF17:AP18"/>
    <mergeCell ref="AQ16:BA18"/>
    <mergeCell ref="V13:AG13"/>
    <mergeCell ref="G13:I13"/>
    <mergeCell ref="AQ19:BA19"/>
    <mergeCell ref="AQ14:BA14"/>
    <mergeCell ref="J15:BA15"/>
    <mergeCell ref="J14:T14"/>
    <mergeCell ref="U14:AE14"/>
    <mergeCell ref="AF14:AP14"/>
    <mergeCell ref="J19:T19"/>
    <mergeCell ref="U19:AE19"/>
    <mergeCell ref="A15:I19"/>
    <mergeCell ref="J16:AP16"/>
    <mergeCell ref="BB27:BL27"/>
    <mergeCell ref="BM27:BX27"/>
    <mergeCell ref="J27:T27"/>
    <mergeCell ref="U27:AE27"/>
    <mergeCell ref="AF27:AP27"/>
    <mergeCell ref="AQ27:BA27"/>
    <mergeCell ref="BM22:BX25"/>
    <mergeCell ref="AF26:AP26"/>
    <mergeCell ref="AQ26:BA26"/>
    <mergeCell ref="BB26:BL26"/>
    <mergeCell ref="BM26:BX26"/>
    <mergeCell ref="U22:BL22"/>
    <mergeCell ref="AF24:AP25"/>
    <mergeCell ref="AQ23:BA25"/>
    <mergeCell ref="BB24:BL25"/>
    <mergeCell ref="J22:T25"/>
    <mergeCell ref="J26:T26"/>
    <mergeCell ref="U26:AE26"/>
    <mergeCell ref="U23:AE25"/>
    <mergeCell ref="AF20:AP20"/>
    <mergeCell ref="A27:C27"/>
    <mergeCell ref="D27:F27"/>
    <mergeCell ref="G27:I27"/>
    <mergeCell ref="A22:I26"/>
    <mergeCell ref="A20:C20"/>
    <mergeCell ref="D20:F20"/>
    <mergeCell ref="G20:I20"/>
    <mergeCell ref="J20:T20"/>
    <mergeCell ref="U20:AE20"/>
  </mergeCells>
  <phoneticPr fontId="3"/>
  <dataValidations count="5">
    <dataValidation type="whole" allowBlank="1" showInputMessage="1" showErrorMessage="1" errorTitle="入力エラー" error="数値以外の入力または､7桁以上の入力は行えません。" sqref="CF13:DW13 V13:AG13">
      <formula1>-99999</formula1>
      <formula2>999999</formula2>
    </dataValidation>
    <dataValidation type="whole" allowBlank="1" showInputMessage="1" showErrorMessage="1" errorTitle="入力エラー" error="数値以外の入力または､6桁以上の入力は行えません。" sqref="AT13:CE13">
      <formula1>-9999</formula1>
      <formula2>99999</formula2>
    </dataValidation>
    <dataValidation type="whole" allowBlank="1" showInputMessage="1" showErrorMessage="1" errorTitle="入力エラー" error="数値以外の入力または､9桁以上の入力は行えません。" sqref="J27:T27">
      <formula1>-9999999</formula1>
      <formula2>99999999</formula2>
    </dataValidation>
    <dataValidation type="whole" allowBlank="1" showInputMessage="1" showErrorMessage="1" errorTitle="入力エラー" error="数値以外の入力または､10桁以上の入力は行えません。" sqref="J13:U13 BM27:BY27">
      <formula1>-99999999</formula1>
      <formula2>999999999</formula2>
    </dataValidation>
    <dataValidation type="whole" allowBlank="1" showInputMessage="1" showErrorMessage="1" errorTitle="入力エラー" error="数値以外の入力または､8桁以上の入力は行えません。" sqref="J20:AP20 U27:BL27">
      <formula1>-999999</formula1>
      <formula2>9999999</formula2>
    </dataValidation>
  </dataValidations>
  <printOptions horizontalCentered="1"/>
  <pageMargins left="0.59055118110236227" right="0.59055118110236227" top="0.6692913385826772" bottom="0.39370078740157483" header="0.51181102362204722" footer="0.19685039370078741"/>
  <pageSetup paperSize="9" orientation="landscape" useFirstPageNumber="1" horizontalDpi="300" verticalDpi="300" r:id="rId1"/>
  <headerFooter alignWithMargins="0">
    <oddFooter>&amp;R課税市-&amp;P</oddFooter>
  </headerFooter>
  <drawing r:id="rId2"/>
  <pictur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02"/>
  <dimension ref="A1:EI31"/>
  <sheetViews>
    <sheetView showGridLines="0" zoomScale="85" zoomScaleNormal="100" zoomScaleSheetLayoutView="100" workbookViewId="0">
      <selection activeCell="V12" sqref="V12:AE12"/>
    </sheetView>
  </sheetViews>
  <sheetFormatPr defaultColWidth="1" defaultRowHeight="15" customHeight="1"/>
  <cols>
    <col min="1" max="110" width="1" style="140" customWidth="1"/>
    <col min="111" max="16384" width="1" style="140"/>
  </cols>
  <sheetData>
    <row r="1" spans="1:139" s="56" customFormat="1" ht="12.75" customHeight="1">
      <c r="A1" s="223"/>
      <c r="B1" s="223"/>
      <c r="C1" s="223"/>
      <c r="D1" s="223"/>
      <c r="E1" s="223"/>
      <c r="F1" s="223"/>
      <c r="G1" s="224"/>
      <c r="H1" s="225" t="s">
        <v>55</v>
      </c>
      <c r="I1" s="118"/>
      <c r="J1" s="118"/>
      <c r="K1" s="118"/>
      <c r="L1" s="118"/>
      <c r="M1" s="118"/>
      <c r="N1" s="118"/>
      <c r="O1" s="118"/>
      <c r="P1" s="118"/>
      <c r="Q1" s="118"/>
      <c r="R1" s="118"/>
      <c r="S1" s="118"/>
      <c r="T1" s="118"/>
      <c r="U1" s="118"/>
      <c r="V1" s="118"/>
      <c r="W1" s="118"/>
      <c r="X1" s="118"/>
      <c r="Y1" s="119"/>
      <c r="Z1" s="225" t="s">
        <v>460</v>
      </c>
      <c r="AA1" s="118"/>
      <c r="AB1" s="118"/>
      <c r="AC1" s="118"/>
      <c r="AD1" s="118"/>
      <c r="AE1" s="119"/>
      <c r="AF1" s="48" t="str">
        <f>"第2表　"&amp;表00!CY5&amp;表00!DC5&amp;"年度個人の市町村民税の納税義務者等に関する調"</f>
        <v>第2表　令和5年度個人の市町村民税の納税義務者等に関する調</v>
      </c>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226" t="s">
        <v>535</v>
      </c>
      <c r="CZ1" s="226"/>
      <c r="DA1" s="226"/>
      <c r="DB1" s="226"/>
      <c r="DC1" s="226"/>
      <c r="DD1" s="226"/>
      <c r="DE1" s="226"/>
      <c r="DF1" s="226"/>
      <c r="DG1" s="226"/>
      <c r="DH1" s="226"/>
      <c r="DI1" s="226"/>
      <c r="DJ1" s="226"/>
      <c r="DK1" s="121" t="str">
        <f>IF(表00!DG1="","",表00!DG1)</f>
        <v>三重県</v>
      </c>
      <c r="DL1" s="121"/>
      <c r="DM1" s="121"/>
      <c r="DN1" s="121"/>
      <c r="DO1" s="121"/>
      <c r="DP1" s="121"/>
      <c r="DQ1" s="121"/>
      <c r="DR1" s="121"/>
      <c r="DS1" s="121"/>
      <c r="DT1" s="121"/>
      <c r="DU1" s="121"/>
      <c r="DV1" s="121"/>
      <c r="DW1" s="121"/>
      <c r="DX1" s="121"/>
      <c r="DY1" s="121"/>
      <c r="DZ1" s="121"/>
      <c r="EA1" s="121"/>
      <c r="EB1" s="121"/>
      <c r="EC1" s="121"/>
      <c r="ED1" s="121"/>
      <c r="EE1" s="121"/>
    </row>
    <row r="2" spans="1:139" s="56" customFormat="1" ht="13.15" customHeight="1" thickBot="1">
      <c r="A2" s="223"/>
      <c r="B2" s="223"/>
      <c r="C2" s="223"/>
      <c r="D2" s="223"/>
      <c r="E2" s="223"/>
      <c r="F2" s="223"/>
      <c r="G2" s="224"/>
      <c r="H2" s="122"/>
      <c r="I2" s="123"/>
      <c r="J2" s="123"/>
      <c r="K2" s="123"/>
      <c r="L2" s="123"/>
      <c r="M2" s="123"/>
      <c r="N2" s="123"/>
      <c r="O2" s="123"/>
      <c r="P2" s="123"/>
      <c r="Q2" s="123"/>
      <c r="R2" s="123"/>
      <c r="S2" s="123"/>
      <c r="T2" s="123"/>
      <c r="U2" s="123"/>
      <c r="V2" s="123"/>
      <c r="W2" s="123"/>
      <c r="X2" s="123"/>
      <c r="Y2" s="124"/>
      <c r="Z2" s="122"/>
      <c r="AA2" s="123"/>
      <c r="AB2" s="123"/>
      <c r="AC2" s="123"/>
      <c r="AD2" s="123"/>
      <c r="AE2" s="124"/>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227"/>
      <c r="CZ2" s="227"/>
      <c r="DA2" s="227"/>
      <c r="DB2" s="227"/>
      <c r="DC2" s="227"/>
      <c r="DD2" s="227"/>
      <c r="DE2" s="227"/>
      <c r="DF2" s="227"/>
      <c r="DG2" s="227"/>
      <c r="DH2" s="227"/>
      <c r="DI2" s="227"/>
      <c r="DJ2" s="227"/>
      <c r="DK2" s="126"/>
      <c r="DL2" s="126"/>
      <c r="DM2" s="126"/>
      <c r="DN2" s="126"/>
      <c r="DO2" s="126"/>
      <c r="DP2" s="126"/>
      <c r="DQ2" s="126"/>
      <c r="DR2" s="126"/>
      <c r="DS2" s="126"/>
      <c r="DT2" s="126"/>
      <c r="DU2" s="126"/>
      <c r="DV2" s="126"/>
      <c r="DW2" s="126"/>
      <c r="DX2" s="126"/>
      <c r="DY2" s="126"/>
      <c r="DZ2" s="126"/>
      <c r="EA2" s="126"/>
      <c r="EB2" s="126"/>
      <c r="EC2" s="126"/>
      <c r="ED2" s="126"/>
      <c r="EE2" s="126"/>
    </row>
    <row r="3" spans="1:139" s="56" customFormat="1" ht="25.5" customHeight="1" thickBot="1">
      <c r="A3" s="228"/>
      <c r="B3" s="128"/>
      <c r="C3" s="128"/>
      <c r="D3" s="128"/>
      <c r="E3" s="128"/>
      <c r="F3" s="128"/>
      <c r="G3" s="129"/>
      <c r="H3" s="130">
        <f>IF(表00!A8="","",表00!A8)</f>
        <v>2</v>
      </c>
      <c r="I3" s="131"/>
      <c r="J3" s="132"/>
      <c r="K3" s="130">
        <f>IF(表00!D8="","",表00!D8)</f>
        <v>4</v>
      </c>
      <c r="L3" s="131"/>
      <c r="M3" s="132"/>
      <c r="N3" s="130">
        <f>IF(表00!G8="","",表00!G8)</f>
        <v>2</v>
      </c>
      <c r="O3" s="131"/>
      <c r="P3" s="132"/>
      <c r="Q3" s="130">
        <f>IF(表00!J8="","",表00!J8)</f>
        <v>0</v>
      </c>
      <c r="R3" s="131"/>
      <c r="S3" s="132"/>
      <c r="T3" s="130">
        <f>IF(表00!M8="","",表00!M8)</f>
        <v>2</v>
      </c>
      <c r="U3" s="131"/>
      <c r="V3" s="132"/>
      <c r="W3" s="130">
        <f>IF(表00!P8="","",表00!P8)</f>
        <v>1</v>
      </c>
      <c r="X3" s="131"/>
      <c r="Y3" s="132"/>
      <c r="Z3" s="229">
        <v>0</v>
      </c>
      <c r="AA3" s="134"/>
      <c r="AB3" s="135"/>
      <c r="AC3" s="130">
        <v>2</v>
      </c>
      <c r="AD3" s="137"/>
      <c r="AE3" s="13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227" t="s">
        <v>458</v>
      </c>
      <c r="CZ3" s="227"/>
      <c r="DA3" s="227"/>
      <c r="DB3" s="227"/>
      <c r="DC3" s="227"/>
      <c r="DD3" s="227"/>
      <c r="DE3" s="227"/>
      <c r="DF3" s="227"/>
      <c r="DG3" s="227"/>
      <c r="DH3" s="227"/>
      <c r="DI3" s="227"/>
      <c r="DJ3" s="227"/>
      <c r="DK3" s="139" t="str">
        <f>IF(表00!DG3="","",表00!DG3)</f>
        <v>四日市市</v>
      </c>
      <c r="DL3" s="139"/>
      <c r="DM3" s="139"/>
      <c r="DN3" s="139"/>
      <c r="DO3" s="139"/>
      <c r="DP3" s="139"/>
      <c r="DQ3" s="139"/>
      <c r="DR3" s="139"/>
      <c r="DS3" s="139"/>
      <c r="DT3" s="139"/>
      <c r="DU3" s="139"/>
      <c r="DV3" s="139"/>
      <c r="DW3" s="139"/>
      <c r="DX3" s="139"/>
      <c r="DY3" s="139"/>
      <c r="DZ3" s="139"/>
      <c r="EA3" s="139"/>
      <c r="EB3" s="139"/>
      <c r="EC3" s="139"/>
      <c r="ED3" s="139"/>
      <c r="EE3" s="139"/>
    </row>
    <row r="4" spans="1:139" ht="13.5" customHeight="1"/>
    <row r="5" spans="1:139" ht="13.5" customHeight="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EG5" s="141"/>
      <c r="EH5" s="141"/>
      <c r="EI5" s="141"/>
    </row>
    <row r="6" spans="1:139" ht="13.5" customHeight="1"/>
    <row r="7" spans="1:139" ht="15" customHeight="1">
      <c r="V7" s="142" t="s">
        <v>56</v>
      </c>
      <c r="W7" s="142"/>
      <c r="X7" s="142"/>
      <c r="Y7" s="142"/>
      <c r="Z7" s="142"/>
      <c r="AA7" s="142"/>
      <c r="AB7" s="142"/>
      <c r="AC7" s="142"/>
      <c r="AD7" s="142"/>
      <c r="AE7" s="142"/>
      <c r="AF7" s="142" t="s">
        <v>57</v>
      </c>
      <c r="AG7" s="142"/>
      <c r="AH7" s="142"/>
      <c r="AI7" s="142"/>
      <c r="AJ7" s="142"/>
      <c r="AK7" s="142"/>
      <c r="AL7" s="142"/>
      <c r="AM7" s="142"/>
      <c r="AN7" s="142"/>
      <c r="AO7" s="142"/>
      <c r="AP7" s="142" t="s">
        <v>58</v>
      </c>
      <c r="AQ7" s="142"/>
      <c r="AR7" s="142"/>
      <c r="AS7" s="142"/>
      <c r="AT7" s="142"/>
      <c r="AU7" s="142"/>
      <c r="AV7" s="142"/>
      <c r="AW7" s="142"/>
      <c r="AX7" s="142"/>
      <c r="AY7" s="142"/>
      <c r="AZ7" s="142" t="s">
        <v>59</v>
      </c>
      <c r="BA7" s="142"/>
      <c r="BB7" s="142"/>
      <c r="BC7" s="142"/>
      <c r="BD7" s="142"/>
      <c r="BE7" s="142"/>
      <c r="BF7" s="142"/>
      <c r="BG7" s="142"/>
      <c r="BH7" s="142"/>
      <c r="BI7" s="142"/>
      <c r="BJ7" s="142" t="s">
        <v>60</v>
      </c>
      <c r="BK7" s="142"/>
      <c r="BL7" s="142"/>
      <c r="BM7" s="142"/>
      <c r="BN7" s="142"/>
      <c r="BO7" s="142"/>
      <c r="BP7" s="142"/>
      <c r="BQ7" s="142"/>
      <c r="BR7" s="142"/>
      <c r="BS7" s="142"/>
      <c r="BT7" s="142"/>
      <c r="BU7" s="142" t="s">
        <v>61</v>
      </c>
      <c r="BV7" s="142"/>
      <c r="BW7" s="142"/>
      <c r="BX7" s="142"/>
      <c r="BY7" s="142"/>
      <c r="BZ7" s="142"/>
      <c r="CA7" s="142"/>
      <c r="CB7" s="142"/>
      <c r="CC7" s="142"/>
      <c r="CD7" s="142"/>
      <c r="CE7" s="142"/>
      <c r="CF7" s="142" t="s">
        <v>62</v>
      </c>
      <c r="CG7" s="142"/>
      <c r="CH7" s="142"/>
      <c r="CI7" s="142"/>
      <c r="CJ7" s="142"/>
      <c r="CK7" s="142"/>
      <c r="CL7" s="142"/>
      <c r="CM7" s="142"/>
      <c r="CN7" s="142"/>
      <c r="CO7" s="142"/>
      <c r="CP7" s="142"/>
      <c r="CQ7" s="142" t="s">
        <v>259</v>
      </c>
      <c r="CR7" s="142"/>
      <c r="CS7" s="142"/>
      <c r="CT7" s="142"/>
      <c r="CU7" s="142"/>
      <c r="CV7" s="142"/>
      <c r="CW7" s="142"/>
      <c r="CX7" s="142"/>
      <c r="CY7" s="142"/>
      <c r="CZ7" s="142"/>
      <c r="DA7" s="142" t="s">
        <v>507</v>
      </c>
      <c r="DB7" s="142"/>
      <c r="DC7" s="142"/>
      <c r="DD7" s="142"/>
      <c r="DE7" s="142"/>
      <c r="DF7" s="142"/>
      <c r="DG7" s="142"/>
      <c r="DH7" s="142"/>
      <c r="DI7" s="142"/>
      <c r="DJ7" s="142"/>
      <c r="DK7" s="142" t="s">
        <v>467</v>
      </c>
      <c r="DL7" s="142"/>
      <c r="DM7" s="142"/>
      <c r="DN7" s="142"/>
      <c r="DO7" s="142"/>
      <c r="DP7" s="142"/>
      <c r="DQ7" s="142"/>
      <c r="DR7" s="142"/>
      <c r="DS7" s="142"/>
      <c r="DT7" s="142"/>
      <c r="DU7" s="142"/>
      <c r="DV7" s="142"/>
      <c r="DW7" s="142" t="s">
        <v>26</v>
      </c>
      <c r="DX7" s="142"/>
      <c r="DY7" s="142"/>
      <c r="DZ7" s="142"/>
      <c r="EA7" s="142"/>
      <c r="EB7" s="142"/>
      <c r="EC7" s="142"/>
      <c r="ED7" s="142"/>
      <c r="EE7" s="142"/>
      <c r="EF7" s="142"/>
      <c r="EG7" s="142"/>
      <c r="EH7" s="142"/>
    </row>
    <row r="8" spans="1:139" ht="15" customHeight="1">
      <c r="A8" s="230" t="s">
        <v>615</v>
      </c>
      <c r="B8" s="231"/>
      <c r="C8" s="231"/>
      <c r="D8" s="231"/>
      <c r="E8" s="231"/>
      <c r="F8" s="231"/>
      <c r="G8" s="231"/>
      <c r="H8" s="231"/>
      <c r="I8" s="231"/>
      <c r="J8" s="231"/>
      <c r="K8" s="231"/>
      <c r="L8" s="232"/>
      <c r="M8" s="233" t="s">
        <v>655</v>
      </c>
      <c r="N8" s="234"/>
      <c r="O8" s="234"/>
      <c r="P8" s="234"/>
      <c r="Q8" s="234"/>
      <c r="R8" s="234"/>
      <c r="S8" s="234"/>
      <c r="T8" s="234"/>
      <c r="U8" s="235"/>
      <c r="V8" s="236" t="s">
        <v>326</v>
      </c>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8"/>
      <c r="AZ8" s="236" t="s">
        <v>327</v>
      </c>
      <c r="BA8" s="237"/>
      <c r="BB8" s="237"/>
      <c r="BC8" s="237"/>
      <c r="BD8" s="237"/>
      <c r="BE8" s="237"/>
      <c r="BF8" s="237"/>
      <c r="BG8" s="237"/>
      <c r="BH8" s="237"/>
      <c r="BI8" s="237"/>
      <c r="BJ8" s="237"/>
      <c r="BK8" s="237"/>
      <c r="BL8" s="237"/>
      <c r="BM8" s="237"/>
      <c r="BN8" s="237"/>
      <c r="BO8" s="237"/>
      <c r="BP8" s="237"/>
      <c r="BQ8" s="237"/>
      <c r="BR8" s="237"/>
      <c r="BS8" s="237"/>
      <c r="BT8" s="237"/>
      <c r="BU8" s="237"/>
      <c r="BV8" s="237"/>
      <c r="BW8" s="237"/>
      <c r="BX8" s="237"/>
      <c r="BY8" s="237"/>
      <c r="BZ8" s="237"/>
      <c r="CA8" s="237"/>
      <c r="CB8" s="237"/>
      <c r="CC8" s="237"/>
      <c r="CD8" s="237"/>
      <c r="CE8" s="238"/>
      <c r="CF8" s="236" t="s">
        <v>328</v>
      </c>
      <c r="CG8" s="237"/>
      <c r="CH8" s="237"/>
      <c r="CI8" s="237"/>
      <c r="CJ8" s="237"/>
      <c r="CK8" s="237"/>
      <c r="CL8" s="237"/>
      <c r="CM8" s="237"/>
      <c r="CN8" s="237"/>
      <c r="CO8" s="237"/>
      <c r="CP8" s="237"/>
      <c r="CQ8" s="237"/>
      <c r="CR8" s="237"/>
      <c r="CS8" s="237"/>
      <c r="CT8" s="237"/>
      <c r="CU8" s="237"/>
      <c r="CV8" s="237"/>
      <c r="CW8" s="237"/>
      <c r="CX8" s="237"/>
      <c r="CY8" s="237"/>
      <c r="CZ8" s="237"/>
      <c r="DA8" s="237"/>
      <c r="DB8" s="237"/>
      <c r="DC8" s="237"/>
      <c r="DD8" s="237"/>
      <c r="DE8" s="237"/>
      <c r="DF8" s="237"/>
      <c r="DG8" s="237"/>
      <c r="DH8" s="237"/>
      <c r="DI8" s="237"/>
      <c r="DJ8" s="237"/>
      <c r="DK8" s="237"/>
      <c r="DL8" s="237"/>
      <c r="DM8" s="237"/>
      <c r="DN8" s="237"/>
      <c r="DO8" s="237"/>
      <c r="DP8" s="237"/>
      <c r="DQ8" s="237"/>
      <c r="DR8" s="237"/>
      <c r="DS8" s="237"/>
      <c r="DT8" s="237"/>
      <c r="DU8" s="237"/>
      <c r="DV8" s="237"/>
      <c r="DW8" s="237"/>
      <c r="DX8" s="237"/>
      <c r="DY8" s="237"/>
      <c r="DZ8" s="237"/>
      <c r="EA8" s="237"/>
      <c r="EB8" s="237"/>
      <c r="EC8" s="237"/>
      <c r="ED8" s="237"/>
      <c r="EE8" s="237"/>
      <c r="EF8" s="237"/>
      <c r="EG8" s="237"/>
      <c r="EH8" s="238"/>
    </row>
    <row r="9" spans="1:139" ht="33.6" customHeight="1">
      <c r="A9" s="239"/>
      <c r="B9" s="240"/>
      <c r="C9" s="240"/>
      <c r="D9" s="240"/>
      <c r="E9" s="240"/>
      <c r="F9" s="240"/>
      <c r="G9" s="240"/>
      <c r="H9" s="240"/>
      <c r="I9" s="240"/>
      <c r="J9" s="240"/>
      <c r="K9" s="240"/>
      <c r="L9" s="241"/>
      <c r="M9" s="242"/>
      <c r="N9" s="243"/>
      <c r="O9" s="243"/>
      <c r="P9" s="243"/>
      <c r="Q9" s="243"/>
      <c r="R9" s="243"/>
      <c r="S9" s="243"/>
      <c r="T9" s="243"/>
      <c r="U9" s="243"/>
      <c r="V9" s="149" t="s">
        <v>733</v>
      </c>
      <c r="W9" s="150"/>
      <c r="X9" s="150"/>
      <c r="Y9" s="150"/>
      <c r="Z9" s="150"/>
      <c r="AA9" s="150"/>
      <c r="AB9" s="150"/>
      <c r="AC9" s="150"/>
      <c r="AD9" s="150"/>
      <c r="AE9" s="151"/>
      <c r="AF9" s="92" t="s">
        <v>414</v>
      </c>
      <c r="AG9" s="150"/>
      <c r="AH9" s="150"/>
      <c r="AI9" s="150"/>
      <c r="AJ9" s="150"/>
      <c r="AK9" s="150"/>
      <c r="AL9" s="150"/>
      <c r="AM9" s="150"/>
      <c r="AN9" s="150"/>
      <c r="AO9" s="151"/>
      <c r="AP9" s="149" t="s">
        <v>734</v>
      </c>
      <c r="AQ9" s="150"/>
      <c r="AR9" s="150"/>
      <c r="AS9" s="150"/>
      <c r="AT9" s="150"/>
      <c r="AU9" s="150"/>
      <c r="AV9" s="150"/>
      <c r="AW9" s="150"/>
      <c r="AX9" s="150"/>
      <c r="AY9" s="151"/>
      <c r="AZ9" s="149" t="s">
        <v>736</v>
      </c>
      <c r="BA9" s="150"/>
      <c r="BB9" s="150"/>
      <c r="BC9" s="150"/>
      <c r="BD9" s="150"/>
      <c r="BE9" s="150"/>
      <c r="BF9" s="150"/>
      <c r="BG9" s="150"/>
      <c r="BH9" s="150"/>
      <c r="BI9" s="151"/>
      <c r="BJ9" s="92" t="s">
        <v>409</v>
      </c>
      <c r="BK9" s="150"/>
      <c r="BL9" s="150"/>
      <c r="BM9" s="150"/>
      <c r="BN9" s="150"/>
      <c r="BO9" s="150"/>
      <c r="BP9" s="150"/>
      <c r="BQ9" s="150"/>
      <c r="BR9" s="150"/>
      <c r="BS9" s="150"/>
      <c r="BT9" s="151"/>
      <c r="BU9" s="149" t="s">
        <v>739</v>
      </c>
      <c r="BV9" s="150"/>
      <c r="BW9" s="150"/>
      <c r="BX9" s="150"/>
      <c r="BY9" s="150"/>
      <c r="BZ9" s="150"/>
      <c r="CA9" s="150"/>
      <c r="CB9" s="150"/>
      <c r="CC9" s="150"/>
      <c r="CD9" s="150"/>
      <c r="CE9" s="151"/>
      <c r="CF9" s="149" t="s">
        <v>733</v>
      </c>
      <c r="CG9" s="150"/>
      <c r="CH9" s="150"/>
      <c r="CI9" s="150"/>
      <c r="CJ9" s="150"/>
      <c r="CK9" s="150"/>
      <c r="CL9" s="150"/>
      <c r="CM9" s="150"/>
      <c r="CN9" s="150"/>
      <c r="CO9" s="150"/>
      <c r="CP9" s="151"/>
      <c r="CQ9" s="92" t="s">
        <v>414</v>
      </c>
      <c r="CR9" s="150"/>
      <c r="CS9" s="150"/>
      <c r="CT9" s="150"/>
      <c r="CU9" s="150"/>
      <c r="CV9" s="150"/>
      <c r="CW9" s="150"/>
      <c r="CX9" s="150"/>
      <c r="CY9" s="150"/>
      <c r="CZ9" s="151"/>
      <c r="DA9" s="149" t="s">
        <v>743</v>
      </c>
      <c r="DB9" s="150"/>
      <c r="DC9" s="150"/>
      <c r="DD9" s="150"/>
      <c r="DE9" s="150"/>
      <c r="DF9" s="150"/>
      <c r="DG9" s="150"/>
      <c r="DH9" s="150"/>
      <c r="DI9" s="150"/>
      <c r="DJ9" s="151"/>
      <c r="DK9" s="92" t="s">
        <v>409</v>
      </c>
      <c r="DL9" s="150"/>
      <c r="DM9" s="150"/>
      <c r="DN9" s="150"/>
      <c r="DO9" s="150"/>
      <c r="DP9" s="150"/>
      <c r="DQ9" s="150"/>
      <c r="DR9" s="150"/>
      <c r="DS9" s="150"/>
      <c r="DT9" s="150"/>
      <c r="DU9" s="150"/>
      <c r="DV9" s="151"/>
      <c r="DW9" s="149" t="s">
        <v>746</v>
      </c>
      <c r="DX9" s="150"/>
      <c r="DY9" s="150"/>
      <c r="DZ9" s="150"/>
      <c r="EA9" s="150"/>
      <c r="EB9" s="150"/>
      <c r="EC9" s="150"/>
      <c r="ED9" s="150"/>
      <c r="EE9" s="150"/>
      <c r="EF9" s="150"/>
      <c r="EG9" s="150"/>
      <c r="EH9" s="151"/>
    </row>
    <row r="10" spans="1:139" ht="9.9499999999999993" customHeight="1">
      <c r="A10" s="239"/>
      <c r="B10" s="240"/>
      <c r="C10" s="240"/>
      <c r="D10" s="240"/>
      <c r="E10" s="240"/>
      <c r="F10" s="240"/>
      <c r="G10" s="240"/>
      <c r="H10" s="240"/>
      <c r="I10" s="240"/>
      <c r="J10" s="240"/>
      <c r="K10" s="240"/>
      <c r="L10" s="241"/>
      <c r="M10" s="242"/>
      <c r="N10" s="243"/>
      <c r="O10" s="243"/>
      <c r="P10" s="243"/>
      <c r="Q10" s="243"/>
      <c r="R10" s="243"/>
      <c r="S10" s="243"/>
      <c r="T10" s="243"/>
      <c r="U10" s="243"/>
      <c r="V10" s="244" t="s">
        <v>730</v>
      </c>
      <c r="W10" s="245"/>
      <c r="X10" s="245"/>
      <c r="Y10" s="245"/>
      <c r="Z10" s="245"/>
      <c r="AA10" s="245"/>
      <c r="AB10" s="245"/>
      <c r="AC10" s="245"/>
      <c r="AD10" s="245"/>
      <c r="AE10" s="246"/>
      <c r="AF10" s="244" t="s">
        <v>731</v>
      </c>
      <c r="AG10" s="245"/>
      <c r="AH10" s="245"/>
      <c r="AI10" s="245"/>
      <c r="AJ10" s="245"/>
      <c r="AK10" s="245"/>
      <c r="AL10" s="245"/>
      <c r="AM10" s="245"/>
      <c r="AN10" s="245"/>
      <c r="AO10" s="246"/>
      <c r="AP10" s="244" t="s">
        <v>732</v>
      </c>
      <c r="AQ10" s="245"/>
      <c r="AR10" s="245"/>
      <c r="AS10" s="245"/>
      <c r="AT10" s="245"/>
      <c r="AU10" s="245"/>
      <c r="AV10" s="245"/>
      <c r="AW10" s="245"/>
      <c r="AX10" s="245"/>
      <c r="AY10" s="246"/>
      <c r="AZ10" s="244" t="s">
        <v>735</v>
      </c>
      <c r="BA10" s="245"/>
      <c r="BB10" s="245"/>
      <c r="BC10" s="245"/>
      <c r="BD10" s="245"/>
      <c r="BE10" s="245"/>
      <c r="BF10" s="245"/>
      <c r="BG10" s="245"/>
      <c r="BH10" s="245"/>
      <c r="BI10" s="246"/>
      <c r="BJ10" s="244" t="s">
        <v>737</v>
      </c>
      <c r="BK10" s="245"/>
      <c r="BL10" s="245"/>
      <c r="BM10" s="245"/>
      <c r="BN10" s="245"/>
      <c r="BO10" s="245"/>
      <c r="BP10" s="245"/>
      <c r="BQ10" s="245"/>
      <c r="BR10" s="245"/>
      <c r="BS10" s="245"/>
      <c r="BT10" s="246"/>
      <c r="BU10" s="244" t="s">
        <v>738</v>
      </c>
      <c r="BV10" s="245"/>
      <c r="BW10" s="245"/>
      <c r="BX10" s="245"/>
      <c r="BY10" s="245"/>
      <c r="BZ10" s="245"/>
      <c r="CA10" s="245"/>
      <c r="CB10" s="245"/>
      <c r="CC10" s="245"/>
      <c r="CD10" s="245"/>
      <c r="CE10" s="246"/>
      <c r="CF10" s="244" t="s">
        <v>740</v>
      </c>
      <c r="CG10" s="245"/>
      <c r="CH10" s="245"/>
      <c r="CI10" s="245"/>
      <c r="CJ10" s="245"/>
      <c r="CK10" s="245"/>
      <c r="CL10" s="245"/>
      <c r="CM10" s="245"/>
      <c r="CN10" s="245"/>
      <c r="CO10" s="245"/>
      <c r="CP10" s="246"/>
      <c r="CQ10" s="244" t="s">
        <v>741</v>
      </c>
      <c r="CR10" s="245"/>
      <c r="CS10" s="245"/>
      <c r="CT10" s="245"/>
      <c r="CU10" s="245"/>
      <c r="CV10" s="245"/>
      <c r="CW10" s="245"/>
      <c r="CX10" s="245"/>
      <c r="CY10" s="245"/>
      <c r="CZ10" s="246"/>
      <c r="DA10" s="244" t="s">
        <v>742</v>
      </c>
      <c r="DB10" s="245"/>
      <c r="DC10" s="245"/>
      <c r="DD10" s="245"/>
      <c r="DE10" s="245"/>
      <c r="DF10" s="245"/>
      <c r="DG10" s="245"/>
      <c r="DH10" s="245"/>
      <c r="DI10" s="245"/>
      <c r="DJ10" s="246"/>
      <c r="DK10" s="244" t="s">
        <v>744</v>
      </c>
      <c r="DL10" s="245"/>
      <c r="DM10" s="245"/>
      <c r="DN10" s="245"/>
      <c r="DO10" s="245"/>
      <c r="DP10" s="245"/>
      <c r="DQ10" s="245"/>
      <c r="DR10" s="245"/>
      <c r="DS10" s="245"/>
      <c r="DT10" s="245"/>
      <c r="DU10" s="245"/>
      <c r="DV10" s="246"/>
      <c r="DW10" s="244" t="s">
        <v>745</v>
      </c>
      <c r="DX10" s="245"/>
      <c r="DY10" s="245"/>
      <c r="DZ10" s="245"/>
      <c r="EA10" s="245"/>
      <c r="EB10" s="245"/>
      <c r="EC10" s="245"/>
      <c r="ED10" s="245"/>
      <c r="EE10" s="245"/>
      <c r="EF10" s="245"/>
      <c r="EG10" s="245"/>
      <c r="EH10" s="246"/>
    </row>
    <row r="11" spans="1:139" ht="9.9499999999999993" customHeight="1" thickBot="1">
      <c r="A11" s="247"/>
      <c r="B11" s="248"/>
      <c r="C11" s="248"/>
      <c r="D11" s="248"/>
      <c r="E11" s="248"/>
      <c r="F11" s="248"/>
      <c r="G11" s="248"/>
      <c r="H11" s="248"/>
      <c r="I11" s="248"/>
      <c r="J11" s="248"/>
      <c r="K11" s="248"/>
      <c r="L11" s="249"/>
      <c r="M11" s="242"/>
      <c r="N11" s="243"/>
      <c r="O11" s="243"/>
      <c r="P11" s="243"/>
      <c r="Q11" s="243"/>
      <c r="R11" s="243"/>
      <c r="S11" s="243"/>
      <c r="T11" s="243"/>
      <c r="U11" s="243"/>
      <c r="V11" s="250" t="s">
        <v>412</v>
      </c>
      <c r="W11" s="251"/>
      <c r="X11" s="251"/>
      <c r="Y11" s="251"/>
      <c r="Z11" s="251"/>
      <c r="AA11" s="251"/>
      <c r="AB11" s="251"/>
      <c r="AC11" s="251"/>
      <c r="AD11" s="251"/>
      <c r="AE11" s="252"/>
      <c r="AF11" s="250" t="s">
        <v>177</v>
      </c>
      <c r="AG11" s="251"/>
      <c r="AH11" s="251"/>
      <c r="AI11" s="251"/>
      <c r="AJ11" s="251"/>
      <c r="AK11" s="251"/>
      <c r="AL11" s="251"/>
      <c r="AM11" s="251"/>
      <c r="AN11" s="251"/>
      <c r="AO11" s="252"/>
      <c r="AP11" s="250" t="s">
        <v>177</v>
      </c>
      <c r="AQ11" s="251"/>
      <c r="AR11" s="251"/>
      <c r="AS11" s="251"/>
      <c r="AT11" s="251"/>
      <c r="AU11" s="251"/>
      <c r="AV11" s="251"/>
      <c r="AW11" s="251"/>
      <c r="AX11" s="251"/>
      <c r="AY11" s="252"/>
      <c r="AZ11" s="250" t="s">
        <v>412</v>
      </c>
      <c r="BA11" s="251"/>
      <c r="BB11" s="251"/>
      <c r="BC11" s="251"/>
      <c r="BD11" s="251"/>
      <c r="BE11" s="251"/>
      <c r="BF11" s="251"/>
      <c r="BG11" s="251"/>
      <c r="BH11" s="251"/>
      <c r="BI11" s="252"/>
      <c r="BJ11" s="250" t="s">
        <v>177</v>
      </c>
      <c r="BK11" s="251"/>
      <c r="BL11" s="251"/>
      <c r="BM11" s="251"/>
      <c r="BN11" s="251"/>
      <c r="BO11" s="251"/>
      <c r="BP11" s="251"/>
      <c r="BQ11" s="251"/>
      <c r="BR11" s="251"/>
      <c r="BS11" s="251"/>
      <c r="BT11" s="252"/>
      <c r="BU11" s="250" t="s">
        <v>177</v>
      </c>
      <c r="BV11" s="251"/>
      <c r="BW11" s="251"/>
      <c r="BX11" s="251"/>
      <c r="BY11" s="251"/>
      <c r="BZ11" s="251"/>
      <c r="CA11" s="251"/>
      <c r="CB11" s="251"/>
      <c r="CC11" s="251"/>
      <c r="CD11" s="251"/>
      <c r="CE11" s="252"/>
      <c r="CF11" s="250" t="s">
        <v>412</v>
      </c>
      <c r="CG11" s="251"/>
      <c r="CH11" s="251"/>
      <c r="CI11" s="251"/>
      <c r="CJ11" s="251"/>
      <c r="CK11" s="251"/>
      <c r="CL11" s="251"/>
      <c r="CM11" s="251"/>
      <c r="CN11" s="251"/>
      <c r="CO11" s="251"/>
      <c r="CP11" s="252"/>
      <c r="CQ11" s="253" t="s">
        <v>177</v>
      </c>
      <c r="CR11" s="254"/>
      <c r="CS11" s="254"/>
      <c r="CT11" s="254"/>
      <c r="CU11" s="254"/>
      <c r="CV11" s="254"/>
      <c r="CW11" s="254"/>
      <c r="CX11" s="254"/>
      <c r="CY11" s="254"/>
      <c r="CZ11" s="255"/>
      <c r="DA11" s="253" t="s">
        <v>177</v>
      </c>
      <c r="DB11" s="254"/>
      <c r="DC11" s="254"/>
      <c r="DD11" s="254"/>
      <c r="DE11" s="254"/>
      <c r="DF11" s="254"/>
      <c r="DG11" s="254"/>
      <c r="DH11" s="254"/>
      <c r="DI11" s="254"/>
      <c r="DJ11" s="255"/>
      <c r="DK11" s="253" t="s">
        <v>177</v>
      </c>
      <c r="DL11" s="254"/>
      <c r="DM11" s="254"/>
      <c r="DN11" s="254"/>
      <c r="DO11" s="254"/>
      <c r="DP11" s="254"/>
      <c r="DQ11" s="254"/>
      <c r="DR11" s="254"/>
      <c r="DS11" s="254"/>
      <c r="DT11" s="254"/>
      <c r="DU11" s="254"/>
      <c r="DV11" s="255"/>
      <c r="DW11" s="253" t="s">
        <v>177</v>
      </c>
      <c r="DX11" s="254"/>
      <c r="DY11" s="254"/>
      <c r="DZ11" s="254"/>
      <c r="EA11" s="254"/>
      <c r="EB11" s="254"/>
      <c r="EC11" s="254"/>
      <c r="ED11" s="254"/>
      <c r="EE11" s="254"/>
      <c r="EF11" s="254"/>
      <c r="EG11" s="254"/>
      <c r="EH11" s="255"/>
    </row>
    <row r="12" spans="1:139" ht="26.25" customHeight="1">
      <c r="A12" s="236" t="s">
        <v>329</v>
      </c>
      <c r="B12" s="237"/>
      <c r="C12" s="237"/>
      <c r="D12" s="237"/>
      <c r="E12" s="237"/>
      <c r="F12" s="237"/>
      <c r="G12" s="237"/>
      <c r="H12" s="237"/>
      <c r="I12" s="237"/>
      <c r="J12" s="237"/>
      <c r="K12" s="237"/>
      <c r="L12" s="237"/>
      <c r="M12" s="256">
        <v>0</v>
      </c>
      <c r="N12" s="257"/>
      <c r="O12" s="258"/>
      <c r="P12" s="259">
        <v>1</v>
      </c>
      <c r="Q12" s="257"/>
      <c r="R12" s="258"/>
      <c r="S12" s="259">
        <v>0</v>
      </c>
      <c r="T12" s="257"/>
      <c r="U12" s="260"/>
      <c r="V12" s="261">
        <v>5317</v>
      </c>
      <c r="W12" s="261"/>
      <c r="X12" s="261"/>
      <c r="Y12" s="261"/>
      <c r="Z12" s="261"/>
      <c r="AA12" s="261"/>
      <c r="AB12" s="261"/>
      <c r="AC12" s="261"/>
      <c r="AD12" s="262"/>
      <c r="AE12" s="262"/>
      <c r="AF12" s="261">
        <v>18610</v>
      </c>
      <c r="AG12" s="262"/>
      <c r="AH12" s="262"/>
      <c r="AI12" s="262"/>
      <c r="AJ12" s="262"/>
      <c r="AK12" s="262"/>
      <c r="AL12" s="262"/>
      <c r="AM12" s="262"/>
      <c r="AN12" s="262"/>
      <c r="AO12" s="262"/>
      <c r="AP12" s="261">
        <v>18610</v>
      </c>
      <c r="AQ12" s="262"/>
      <c r="AR12" s="262"/>
      <c r="AS12" s="262"/>
      <c r="AT12" s="262"/>
      <c r="AU12" s="262"/>
      <c r="AV12" s="262"/>
      <c r="AW12" s="262"/>
      <c r="AX12" s="262"/>
      <c r="AY12" s="262"/>
      <c r="AZ12" s="263"/>
      <c r="BA12" s="263"/>
      <c r="BB12" s="263"/>
      <c r="BC12" s="263"/>
      <c r="BD12" s="263"/>
      <c r="BE12" s="263"/>
      <c r="BF12" s="263"/>
      <c r="BG12" s="263"/>
      <c r="BH12" s="264"/>
      <c r="BI12" s="264"/>
      <c r="BJ12" s="265"/>
      <c r="BK12" s="266"/>
      <c r="BL12" s="266"/>
      <c r="BM12" s="266"/>
      <c r="BN12" s="266"/>
      <c r="BO12" s="266"/>
      <c r="BP12" s="266"/>
      <c r="BQ12" s="266"/>
      <c r="BR12" s="266"/>
      <c r="BS12" s="266"/>
      <c r="BT12" s="266"/>
      <c r="BU12" s="265"/>
      <c r="BV12" s="266"/>
      <c r="BW12" s="266"/>
      <c r="BX12" s="266"/>
      <c r="BY12" s="266"/>
      <c r="BZ12" s="266"/>
      <c r="CA12" s="266"/>
      <c r="CB12" s="266"/>
      <c r="CC12" s="266"/>
      <c r="CD12" s="266"/>
      <c r="CE12" s="266"/>
      <c r="CF12" s="261">
        <v>129402</v>
      </c>
      <c r="CG12" s="261"/>
      <c r="CH12" s="261"/>
      <c r="CI12" s="261"/>
      <c r="CJ12" s="261"/>
      <c r="CK12" s="261"/>
      <c r="CL12" s="261"/>
      <c r="CM12" s="261"/>
      <c r="CN12" s="261"/>
      <c r="CO12" s="262"/>
      <c r="CP12" s="262"/>
      <c r="CQ12" s="261">
        <v>452907</v>
      </c>
      <c r="CR12" s="262"/>
      <c r="CS12" s="262"/>
      <c r="CT12" s="262"/>
      <c r="CU12" s="262"/>
      <c r="CV12" s="262"/>
      <c r="CW12" s="262"/>
      <c r="CX12" s="262"/>
      <c r="CY12" s="262"/>
      <c r="CZ12" s="262"/>
      <c r="DA12" s="261">
        <v>452907</v>
      </c>
      <c r="DB12" s="262"/>
      <c r="DC12" s="262"/>
      <c r="DD12" s="262"/>
      <c r="DE12" s="262"/>
      <c r="DF12" s="262"/>
      <c r="DG12" s="262"/>
      <c r="DH12" s="262"/>
      <c r="DI12" s="262"/>
      <c r="DJ12" s="262"/>
      <c r="DK12" s="261">
        <v>17530289</v>
      </c>
      <c r="DL12" s="261"/>
      <c r="DM12" s="261"/>
      <c r="DN12" s="261"/>
      <c r="DO12" s="261"/>
      <c r="DP12" s="261"/>
      <c r="DQ12" s="261"/>
      <c r="DR12" s="261"/>
      <c r="DS12" s="261"/>
      <c r="DT12" s="261"/>
      <c r="DU12" s="262"/>
      <c r="DV12" s="267"/>
      <c r="DW12" s="261">
        <v>17530289</v>
      </c>
      <c r="DX12" s="261"/>
      <c r="DY12" s="261"/>
      <c r="DZ12" s="261"/>
      <c r="EA12" s="261"/>
      <c r="EB12" s="261"/>
      <c r="EC12" s="261"/>
      <c r="ED12" s="261"/>
      <c r="EE12" s="261"/>
      <c r="EF12" s="261"/>
      <c r="EG12" s="262"/>
      <c r="EH12" s="268"/>
    </row>
    <row r="13" spans="1:139" ht="15" customHeight="1">
      <c r="A13" s="236" t="s">
        <v>330</v>
      </c>
      <c r="B13" s="237"/>
      <c r="C13" s="237"/>
      <c r="D13" s="237"/>
      <c r="E13" s="237"/>
      <c r="F13" s="237"/>
      <c r="G13" s="237"/>
      <c r="H13" s="237"/>
      <c r="I13" s="237"/>
      <c r="J13" s="237"/>
      <c r="K13" s="237"/>
      <c r="L13" s="237"/>
      <c r="M13" s="269">
        <v>0</v>
      </c>
      <c r="N13" s="270"/>
      <c r="O13" s="271"/>
      <c r="P13" s="272">
        <v>2</v>
      </c>
      <c r="Q13" s="270"/>
      <c r="R13" s="271"/>
      <c r="S13" s="272">
        <v>0</v>
      </c>
      <c r="T13" s="270"/>
      <c r="U13" s="273"/>
      <c r="V13" s="274">
        <v>782</v>
      </c>
      <c r="W13" s="274"/>
      <c r="X13" s="274"/>
      <c r="Y13" s="274"/>
      <c r="Z13" s="274"/>
      <c r="AA13" s="274"/>
      <c r="AB13" s="274"/>
      <c r="AC13" s="274"/>
      <c r="AD13" s="275"/>
      <c r="AE13" s="275"/>
      <c r="AF13" s="274">
        <v>2737</v>
      </c>
      <c r="AG13" s="275"/>
      <c r="AH13" s="275"/>
      <c r="AI13" s="275"/>
      <c r="AJ13" s="275"/>
      <c r="AK13" s="275"/>
      <c r="AL13" s="275"/>
      <c r="AM13" s="275"/>
      <c r="AN13" s="275"/>
      <c r="AO13" s="275"/>
      <c r="AP13" s="274">
        <v>2737</v>
      </c>
      <c r="AQ13" s="275"/>
      <c r="AR13" s="275"/>
      <c r="AS13" s="275"/>
      <c r="AT13" s="275"/>
      <c r="AU13" s="275"/>
      <c r="AV13" s="275"/>
      <c r="AW13" s="275"/>
      <c r="AX13" s="275"/>
      <c r="AY13" s="275"/>
      <c r="AZ13" s="276"/>
      <c r="BA13" s="276"/>
      <c r="BB13" s="276"/>
      <c r="BC13" s="276"/>
      <c r="BD13" s="276"/>
      <c r="BE13" s="276"/>
      <c r="BF13" s="276"/>
      <c r="BG13" s="276"/>
      <c r="BH13" s="277"/>
      <c r="BI13" s="277"/>
      <c r="BJ13" s="276"/>
      <c r="BK13" s="277"/>
      <c r="BL13" s="277"/>
      <c r="BM13" s="277"/>
      <c r="BN13" s="277"/>
      <c r="BO13" s="277"/>
      <c r="BP13" s="277"/>
      <c r="BQ13" s="277"/>
      <c r="BR13" s="277"/>
      <c r="BS13" s="277"/>
      <c r="BT13" s="277"/>
      <c r="BU13" s="276"/>
      <c r="BV13" s="277"/>
      <c r="BW13" s="277"/>
      <c r="BX13" s="277"/>
      <c r="BY13" s="277"/>
      <c r="BZ13" s="277"/>
      <c r="CA13" s="277"/>
      <c r="CB13" s="277"/>
      <c r="CC13" s="277"/>
      <c r="CD13" s="277"/>
      <c r="CE13" s="277"/>
      <c r="CF13" s="274">
        <v>5456</v>
      </c>
      <c r="CG13" s="274"/>
      <c r="CH13" s="274"/>
      <c r="CI13" s="274"/>
      <c r="CJ13" s="274"/>
      <c r="CK13" s="274"/>
      <c r="CL13" s="274"/>
      <c r="CM13" s="274"/>
      <c r="CN13" s="274"/>
      <c r="CO13" s="275"/>
      <c r="CP13" s="275"/>
      <c r="CQ13" s="274">
        <v>19096</v>
      </c>
      <c r="CR13" s="275"/>
      <c r="CS13" s="275"/>
      <c r="CT13" s="275"/>
      <c r="CU13" s="275"/>
      <c r="CV13" s="275"/>
      <c r="CW13" s="275"/>
      <c r="CX13" s="275"/>
      <c r="CY13" s="275"/>
      <c r="CZ13" s="275"/>
      <c r="DA13" s="274">
        <v>19096</v>
      </c>
      <c r="DB13" s="275"/>
      <c r="DC13" s="275"/>
      <c r="DD13" s="275"/>
      <c r="DE13" s="275"/>
      <c r="DF13" s="275"/>
      <c r="DG13" s="275"/>
      <c r="DH13" s="275"/>
      <c r="DI13" s="275"/>
      <c r="DJ13" s="275"/>
      <c r="DK13" s="274">
        <v>967629</v>
      </c>
      <c r="DL13" s="274"/>
      <c r="DM13" s="274"/>
      <c r="DN13" s="274"/>
      <c r="DO13" s="274"/>
      <c r="DP13" s="274"/>
      <c r="DQ13" s="274"/>
      <c r="DR13" s="274"/>
      <c r="DS13" s="274"/>
      <c r="DT13" s="274"/>
      <c r="DU13" s="275"/>
      <c r="DV13" s="278"/>
      <c r="DW13" s="274">
        <v>967629</v>
      </c>
      <c r="DX13" s="274"/>
      <c r="DY13" s="274"/>
      <c r="DZ13" s="274"/>
      <c r="EA13" s="274"/>
      <c r="EB13" s="274"/>
      <c r="EC13" s="274"/>
      <c r="ED13" s="274"/>
      <c r="EE13" s="274"/>
      <c r="EF13" s="274"/>
      <c r="EG13" s="275"/>
      <c r="EH13" s="279"/>
    </row>
    <row r="14" spans="1:139" ht="15" customHeight="1">
      <c r="A14" s="236" t="s">
        <v>331</v>
      </c>
      <c r="B14" s="237"/>
      <c r="C14" s="237"/>
      <c r="D14" s="237"/>
      <c r="E14" s="237"/>
      <c r="F14" s="237"/>
      <c r="G14" s="237"/>
      <c r="H14" s="237"/>
      <c r="I14" s="237"/>
      <c r="J14" s="237"/>
      <c r="K14" s="237"/>
      <c r="L14" s="237"/>
      <c r="M14" s="269">
        <v>0</v>
      </c>
      <c r="N14" s="270"/>
      <c r="O14" s="271"/>
      <c r="P14" s="272">
        <v>3</v>
      </c>
      <c r="Q14" s="270"/>
      <c r="R14" s="271"/>
      <c r="S14" s="272">
        <v>0</v>
      </c>
      <c r="T14" s="270"/>
      <c r="U14" s="273"/>
      <c r="V14" s="274">
        <v>23</v>
      </c>
      <c r="W14" s="274"/>
      <c r="X14" s="274"/>
      <c r="Y14" s="274"/>
      <c r="Z14" s="274"/>
      <c r="AA14" s="274"/>
      <c r="AB14" s="274"/>
      <c r="AC14" s="274"/>
      <c r="AD14" s="275"/>
      <c r="AE14" s="275"/>
      <c r="AF14" s="274">
        <v>81</v>
      </c>
      <c r="AG14" s="275"/>
      <c r="AH14" s="275"/>
      <c r="AI14" s="275"/>
      <c r="AJ14" s="275"/>
      <c r="AK14" s="275"/>
      <c r="AL14" s="275"/>
      <c r="AM14" s="275"/>
      <c r="AN14" s="275"/>
      <c r="AO14" s="275"/>
      <c r="AP14" s="274">
        <v>81</v>
      </c>
      <c r="AQ14" s="275"/>
      <c r="AR14" s="275"/>
      <c r="AS14" s="275"/>
      <c r="AT14" s="275"/>
      <c r="AU14" s="275"/>
      <c r="AV14" s="275"/>
      <c r="AW14" s="275"/>
      <c r="AX14" s="275"/>
      <c r="AY14" s="275"/>
      <c r="AZ14" s="276"/>
      <c r="BA14" s="276"/>
      <c r="BB14" s="276"/>
      <c r="BC14" s="276"/>
      <c r="BD14" s="276"/>
      <c r="BE14" s="276"/>
      <c r="BF14" s="276"/>
      <c r="BG14" s="276"/>
      <c r="BH14" s="277"/>
      <c r="BI14" s="277"/>
      <c r="BJ14" s="276"/>
      <c r="BK14" s="277"/>
      <c r="BL14" s="277"/>
      <c r="BM14" s="277"/>
      <c r="BN14" s="277"/>
      <c r="BO14" s="277"/>
      <c r="BP14" s="277"/>
      <c r="BQ14" s="277"/>
      <c r="BR14" s="277"/>
      <c r="BS14" s="277"/>
      <c r="BT14" s="277"/>
      <c r="BU14" s="276"/>
      <c r="BV14" s="277"/>
      <c r="BW14" s="277"/>
      <c r="BX14" s="277"/>
      <c r="BY14" s="277"/>
      <c r="BZ14" s="277"/>
      <c r="CA14" s="277"/>
      <c r="CB14" s="277"/>
      <c r="CC14" s="277"/>
      <c r="CD14" s="277"/>
      <c r="CE14" s="277"/>
      <c r="CF14" s="274">
        <v>100</v>
      </c>
      <c r="CG14" s="274"/>
      <c r="CH14" s="274"/>
      <c r="CI14" s="274"/>
      <c r="CJ14" s="274"/>
      <c r="CK14" s="274"/>
      <c r="CL14" s="274"/>
      <c r="CM14" s="274"/>
      <c r="CN14" s="274"/>
      <c r="CO14" s="275"/>
      <c r="CP14" s="275"/>
      <c r="CQ14" s="274">
        <v>350</v>
      </c>
      <c r="CR14" s="275"/>
      <c r="CS14" s="275"/>
      <c r="CT14" s="275"/>
      <c r="CU14" s="275"/>
      <c r="CV14" s="275"/>
      <c r="CW14" s="275"/>
      <c r="CX14" s="275"/>
      <c r="CY14" s="275"/>
      <c r="CZ14" s="275"/>
      <c r="DA14" s="274">
        <v>350</v>
      </c>
      <c r="DB14" s="275"/>
      <c r="DC14" s="275"/>
      <c r="DD14" s="275"/>
      <c r="DE14" s="275"/>
      <c r="DF14" s="275"/>
      <c r="DG14" s="275"/>
      <c r="DH14" s="275"/>
      <c r="DI14" s="275"/>
      <c r="DJ14" s="275"/>
      <c r="DK14" s="274">
        <v>21819</v>
      </c>
      <c r="DL14" s="274"/>
      <c r="DM14" s="274"/>
      <c r="DN14" s="274"/>
      <c r="DO14" s="274"/>
      <c r="DP14" s="274"/>
      <c r="DQ14" s="274"/>
      <c r="DR14" s="274"/>
      <c r="DS14" s="274"/>
      <c r="DT14" s="274"/>
      <c r="DU14" s="275"/>
      <c r="DV14" s="278"/>
      <c r="DW14" s="274">
        <v>21819</v>
      </c>
      <c r="DX14" s="274"/>
      <c r="DY14" s="274"/>
      <c r="DZ14" s="274"/>
      <c r="EA14" s="274"/>
      <c r="EB14" s="274"/>
      <c r="EC14" s="274"/>
      <c r="ED14" s="274"/>
      <c r="EE14" s="274"/>
      <c r="EF14" s="274"/>
      <c r="EG14" s="275"/>
      <c r="EH14" s="279"/>
    </row>
    <row r="15" spans="1:139" ht="15" customHeight="1">
      <c r="A15" s="280" t="s">
        <v>332</v>
      </c>
      <c r="B15" s="281"/>
      <c r="C15" s="281"/>
      <c r="D15" s="281"/>
      <c r="E15" s="281"/>
      <c r="F15" s="281"/>
      <c r="G15" s="281"/>
      <c r="H15" s="281"/>
      <c r="I15" s="281"/>
      <c r="J15" s="281"/>
      <c r="K15" s="281"/>
      <c r="L15" s="281"/>
      <c r="M15" s="269">
        <v>0</v>
      </c>
      <c r="N15" s="270"/>
      <c r="O15" s="271"/>
      <c r="P15" s="272">
        <v>4</v>
      </c>
      <c r="Q15" s="270"/>
      <c r="R15" s="271"/>
      <c r="S15" s="272">
        <v>0</v>
      </c>
      <c r="T15" s="270"/>
      <c r="U15" s="273"/>
      <c r="V15" s="274">
        <v>4460</v>
      </c>
      <c r="W15" s="274"/>
      <c r="X15" s="274"/>
      <c r="Y15" s="274"/>
      <c r="Z15" s="274"/>
      <c r="AA15" s="274"/>
      <c r="AB15" s="274"/>
      <c r="AC15" s="274"/>
      <c r="AD15" s="275"/>
      <c r="AE15" s="275"/>
      <c r="AF15" s="274">
        <v>15610</v>
      </c>
      <c r="AG15" s="275"/>
      <c r="AH15" s="275"/>
      <c r="AI15" s="275"/>
      <c r="AJ15" s="275"/>
      <c r="AK15" s="275"/>
      <c r="AL15" s="275"/>
      <c r="AM15" s="275"/>
      <c r="AN15" s="275"/>
      <c r="AO15" s="275"/>
      <c r="AP15" s="274">
        <v>15610</v>
      </c>
      <c r="AQ15" s="275"/>
      <c r="AR15" s="275"/>
      <c r="AS15" s="275"/>
      <c r="AT15" s="275"/>
      <c r="AU15" s="275"/>
      <c r="AV15" s="275"/>
      <c r="AW15" s="275"/>
      <c r="AX15" s="275"/>
      <c r="AY15" s="275"/>
      <c r="AZ15" s="274"/>
      <c r="BA15" s="274"/>
      <c r="BB15" s="274"/>
      <c r="BC15" s="274"/>
      <c r="BD15" s="274"/>
      <c r="BE15" s="274"/>
      <c r="BF15" s="274"/>
      <c r="BG15" s="274"/>
      <c r="BH15" s="275"/>
      <c r="BI15" s="275"/>
      <c r="BJ15" s="274"/>
      <c r="BK15" s="275"/>
      <c r="BL15" s="275"/>
      <c r="BM15" s="275"/>
      <c r="BN15" s="275"/>
      <c r="BO15" s="275"/>
      <c r="BP15" s="275"/>
      <c r="BQ15" s="275"/>
      <c r="BR15" s="275"/>
      <c r="BS15" s="275"/>
      <c r="BT15" s="275"/>
      <c r="BU15" s="274"/>
      <c r="BV15" s="275"/>
      <c r="BW15" s="275"/>
      <c r="BX15" s="275"/>
      <c r="BY15" s="275"/>
      <c r="BZ15" s="275"/>
      <c r="CA15" s="275"/>
      <c r="CB15" s="275"/>
      <c r="CC15" s="275"/>
      <c r="CD15" s="275"/>
      <c r="CE15" s="275"/>
      <c r="CF15" s="274">
        <v>21228</v>
      </c>
      <c r="CG15" s="274"/>
      <c r="CH15" s="274"/>
      <c r="CI15" s="274"/>
      <c r="CJ15" s="274"/>
      <c r="CK15" s="274"/>
      <c r="CL15" s="274"/>
      <c r="CM15" s="274"/>
      <c r="CN15" s="274"/>
      <c r="CO15" s="275"/>
      <c r="CP15" s="275"/>
      <c r="CQ15" s="274">
        <v>74298</v>
      </c>
      <c r="CR15" s="275"/>
      <c r="CS15" s="275"/>
      <c r="CT15" s="275"/>
      <c r="CU15" s="275"/>
      <c r="CV15" s="275"/>
      <c r="CW15" s="275"/>
      <c r="CX15" s="275"/>
      <c r="CY15" s="275"/>
      <c r="CZ15" s="275"/>
      <c r="DA15" s="274">
        <v>74298</v>
      </c>
      <c r="DB15" s="275"/>
      <c r="DC15" s="275"/>
      <c r="DD15" s="275"/>
      <c r="DE15" s="275"/>
      <c r="DF15" s="275"/>
      <c r="DG15" s="275"/>
      <c r="DH15" s="275"/>
      <c r="DI15" s="275"/>
      <c r="DJ15" s="275"/>
      <c r="DK15" s="274">
        <v>1888901</v>
      </c>
      <c r="DL15" s="274"/>
      <c r="DM15" s="274"/>
      <c r="DN15" s="274"/>
      <c r="DO15" s="274"/>
      <c r="DP15" s="274"/>
      <c r="DQ15" s="274"/>
      <c r="DR15" s="274"/>
      <c r="DS15" s="274"/>
      <c r="DT15" s="274"/>
      <c r="DU15" s="275"/>
      <c r="DV15" s="278"/>
      <c r="DW15" s="274">
        <v>1888901</v>
      </c>
      <c r="DX15" s="274"/>
      <c r="DY15" s="274"/>
      <c r="DZ15" s="274"/>
      <c r="EA15" s="274"/>
      <c r="EB15" s="274"/>
      <c r="EC15" s="274"/>
      <c r="ED15" s="274"/>
      <c r="EE15" s="274"/>
      <c r="EF15" s="274"/>
      <c r="EG15" s="275"/>
      <c r="EH15" s="279"/>
    </row>
    <row r="16" spans="1:139" ht="15" customHeight="1">
      <c r="A16" s="236" t="s">
        <v>333</v>
      </c>
      <c r="B16" s="237"/>
      <c r="C16" s="237"/>
      <c r="D16" s="237"/>
      <c r="E16" s="237"/>
      <c r="F16" s="237"/>
      <c r="G16" s="237"/>
      <c r="H16" s="237"/>
      <c r="I16" s="237"/>
      <c r="J16" s="237"/>
      <c r="K16" s="237"/>
      <c r="L16" s="237"/>
      <c r="M16" s="269">
        <v>0</v>
      </c>
      <c r="N16" s="270"/>
      <c r="O16" s="271"/>
      <c r="P16" s="272">
        <v>5</v>
      </c>
      <c r="Q16" s="270"/>
      <c r="R16" s="271"/>
      <c r="S16" s="272">
        <v>0</v>
      </c>
      <c r="T16" s="270"/>
      <c r="U16" s="273"/>
      <c r="V16" s="274">
        <v>4</v>
      </c>
      <c r="W16" s="274"/>
      <c r="X16" s="274"/>
      <c r="Y16" s="274"/>
      <c r="Z16" s="274"/>
      <c r="AA16" s="274"/>
      <c r="AB16" s="274"/>
      <c r="AC16" s="274"/>
      <c r="AD16" s="275"/>
      <c r="AE16" s="275"/>
      <c r="AF16" s="274">
        <v>14</v>
      </c>
      <c r="AG16" s="275"/>
      <c r="AH16" s="275"/>
      <c r="AI16" s="275"/>
      <c r="AJ16" s="275"/>
      <c r="AK16" s="275"/>
      <c r="AL16" s="275"/>
      <c r="AM16" s="275"/>
      <c r="AN16" s="275"/>
      <c r="AO16" s="275"/>
      <c r="AP16" s="274">
        <v>14</v>
      </c>
      <c r="AQ16" s="275"/>
      <c r="AR16" s="275"/>
      <c r="AS16" s="275"/>
      <c r="AT16" s="275"/>
      <c r="AU16" s="275"/>
      <c r="AV16" s="275"/>
      <c r="AW16" s="275"/>
      <c r="AX16" s="275"/>
      <c r="AY16" s="275"/>
      <c r="AZ16" s="276"/>
      <c r="BA16" s="276"/>
      <c r="BB16" s="276"/>
      <c r="BC16" s="276"/>
      <c r="BD16" s="276"/>
      <c r="BE16" s="276"/>
      <c r="BF16" s="276"/>
      <c r="BG16" s="276"/>
      <c r="BH16" s="277"/>
      <c r="BI16" s="277"/>
      <c r="BJ16" s="282"/>
      <c r="BK16" s="283"/>
      <c r="BL16" s="283"/>
      <c r="BM16" s="283"/>
      <c r="BN16" s="283"/>
      <c r="BO16" s="283"/>
      <c r="BP16" s="283"/>
      <c r="BQ16" s="283"/>
      <c r="BR16" s="283"/>
      <c r="BS16" s="283"/>
      <c r="BT16" s="283"/>
      <c r="BU16" s="282"/>
      <c r="BV16" s="283"/>
      <c r="BW16" s="283"/>
      <c r="BX16" s="283"/>
      <c r="BY16" s="283"/>
      <c r="BZ16" s="283"/>
      <c r="CA16" s="283"/>
      <c r="CB16" s="283"/>
      <c r="CC16" s="283"/>
      <c r="CD16" s="283"/>
      <c r="CE16" s="283"/>
      <c r="CF16" s="282"/>
      <c r="CG16" s="282"/>
      <c r="CH16" s="282"/>
      <c r="CI16" s="282"/>
      <c r="CJ16" s="282"/>
      <c r="CK16" s="282"/>
      <c r="CL16" s="282"/>
      <c r="CM16" s="282"/>
      <c r="CN16" s="282"/>
      <c r="CO16" s="283"/>
      <c r="CP16" s="283"/>
      <c r="CQ16" s="282"/>
      <c r="CR16" s="283"/>
      <c r="CS16" s="283"/>
      <c r="CT16" s="283"/>
      <c r="CU16" s="283"/>
      <c r="CV16" s="283"/>
      <c r="CW16" s="283"/>
      <c r="CX16" s="283"/>
      <c r="CY16" s="283"/>
      <c r="CZ16" s="283"/>
      <c r="DA16" s="282"/>
      <c r="DB16" s="283"/>
      <c r="DC16" s="283"/>
      <c r="DD16" s="283"/>
      <c r="DE16" s="283"/>
      <c r="DF16" s="283"/>
      <c r="DG16" s="283"/>
      <c r="DH16" s="283"/>
      <c r="DI16" s="283"/>
      <c r="DJ16" s="283"/>
      <c r="DK16" s="282"/>
      <c r="DL16" s="282"/>
      <c r="DM16" s="282"/>
      <c r="DN16" s="282"/>
      <c r="DO16" s="282"/>
      <c r="DP16" s="282"/>
      <c r="DQ16" s="282"/>
      <c r="DR16" s="282"/>
      <c r="DS16" s="282"/>
      <c r="DT16" s="282"/>
      <c r="DU16" s="283"/>
      <c r="DV16" s="284"/>
      <c r="DW16" s="282"/>
      <c r="DX16" s="282"/>
      <c r="DY16" s="282"/>
      <c r="DZ16" s="282"/>
      <c r="EA16" s="282"/>
      <c r="EB16" s="282"/>
      <c r="EC16" s="282"/>
      <c r="ED16" s="282"/>
      <c r="EE16" s="282"/>
      <c r="EF16" s="282"/>
      <c r="EG16" s="283"/>
      <c r="EH16" s="285"/>
    </row>
    <row r="17" spans="1:138" ht="15" customHeight="1" thickBot="1">
      <c r="A17" s="236" t="s">
        <v>334</v>
      </c>
      <c r="B17" s="237"/>
      <c r="C17" s="237"/>
      <c r="D17" s="237"/>
      <c r="E17" s="237"/>
      <c r="F17" s="237"/>
      <c r="G17" s="237"/>
      <c r="H17" s="237"/>
      <c r="I17" s="237"/>
      <c r="J17" s="237"/>
      <c r="K17" s="237"/>
      <c r="L17" s="237"/>
      <c r="M17" s="286">
        <v>0</v>
      </c>
      <c r="N17" s="287"/>
      <c r="O17" s="288"/>
      <c r="P17" s="289">
        <v>6</v>
      </c>
      <c r="Q17" s="287"/>
      <c r="R17" s="288"/>
      <c r="S17" s="289">
        <v>0</v>
      </c>
      <c r="T17" s="287"/>
      <c r="U17" s="290"/>
      <c r="V17" s="291">
        <f>SUM(V12:AE16)</f>
        <v>10586</v>
      </c>
      <c r="W17" s="291"/>
      <c r="X17" s="291"/>
      <c r="Y17" s="291"/>
      <c r="Z17" s="291"/>
      <c r="AA17" s="291"/>
      <c r="AB17" s="291"/>
      <c r="AC17" s="291"/>
      <c r="AD17" s="292"/>
      <c r="AE17" s="292"/>
      <c r="AF17" s="291">
        <f>SUM(AF12:AO16)</f>
        <v>37052</v>
      </c>
      <c r="AG17" s="292"/>
      <c r="AH17" s="292"/>
      <c r="AI17" s="292"/>
      <c r="AJ17" s="292"/>
      <c r="AK17" s="292"/>
      <c r="AL17" s="292"/>
      <c r="AM17" s="292"/>
      <c r="AN17" s="292"/>
      <c r="AO17" s="292"/>
      <c r="AP17" s="291">
        <f>SUM(AP12:AY16)</f>
        <v>37052</v>
      </c>
      <c r="AQ17" s="292"/>
      <c r="AR17" s="292"/>
      <c r="AS17" s="292"/>
      <c r="AT17" s="292"/>
      <c r="AU17" s="292"/>
      <c r="AV17" s="292"/>
      <c r="AW17" s="292"/>
      <c r="AX17" s="292"/>
      <c r="AY17" s="292"/>
      <c r="AZ17" s="291">
        <f>SUM(AZ12:BI16)</f>
        <v>0</v>
      </c>
      <c r="BA17" s="291"/>
      <c r="BB17" s="291"/>
      <c r="BC17" s="291"/>
      <c r="BD17" s="291"/>
      <c r="BE17" s="291"/>
      <c r="BF17" s="291"/>
      <c r="BG17" s="291"/>
      <c r="BH17" s="292"/>
      <c r="BI17" s="292"/>
      <c r="BJ17" s="291">
        <f>SUM(BJ12:BT16)</f>
        <v>0</v>
      </c>
      <c r="BK17" s="292"/>
      <c r="BL17" s="292"/>
      <c r="BM17" s="292"/>
      <c r="BN17" s="292"/>
      <c r="BO17" s="292"/>
      <c r="BP17" s="292"/>
      <c r="BQ17" s="292"/>
      <c r="BR17" s="292"/>
      <c r="BS17" s="292"/>
      <c r="BT17" s="292"/>
      <c r="BU17" s="291">
        <f>SUM(BU12:CE16)</f>
        <v>0</v>
      </c>
      <c r="BV17" s="292"/>
      <c r="BW17" s="292"/>
      <c r="BX17" s="292"/>
      <c r="BY17" s="292"/>
      <c r="BZ17" s="292"/>
      <c r="CA17" s="292"/>
      <c r="CB17" s="292"/>
      <c r="CC17" s="292"/>
      <c r="CD17" s="292"/>
      <c r="CE17" s="292"/>
      <c r="CF17" s="291">
        <f>SUM(CF12:CP16)</f>
        <v>156186</v>
      </c>
      <c r="CG17" s="291"/>
      <c r="CH17" s="291"/>
      <c r="CI17" s="291"/>
      <c r="CJ17" s="291"/>
      <c r="CK17" s="291"/>
      <c r="CL17" s="291"/>
      <c r="CM17" s="291"/>
      <c r="CN17" s="291"/>
      <c r="CO17" s="292"/>
      <c r="CP17" s="292"/>
      <c r="CQ17" s="291">
        <f>SUM(CQ12:CZ16)</f>
        <v>546651</v>
      </c>
      <c r="CR17" s="292"/>
      <c r="CS17" s="292"/>
      <c r="CT17" s="292"/>
      <c r="CU17" s="292"/>
      <c r="CV17" s="292"/>
      <c r="CW17" s="292"/>
      <c r="CX17" s="292"/>
      <c r="CY17" s="292"/>
      <c r="CZ17" s="292"/>
      <c r="DA17" s="291">
        <f>SUM(DA12:DJ16)</f>
        <v>546651</v>
      </c>
      <c r="DB17" s="292"/>
      <c r="DC17" s="292"/>
      <c r="DD17" s="292"/>
      <c r="DE17" s="292"/>
      <c r="DF17" s="292"/>
      <c r="DG17" s="292"/>
      <c r="DH17" s="292"/>
      <c r="DI17" s="292"/>
      <c r="DJ17" s="292"/>
      <c r="DK17" s="291">
        <f>SUM(DK12:DV16)</f>
        <v>20408638</v>
      </c>
      <c r="DL17" s="291"/>
      <c r="DM17" s="291"/>
      <c r="DN17" s="291"/>
      <c r="DO17" s="291"/>
      <c r="DP17" s="291"/>
      <c r="DQ17" s="291"/>
      <c r="DR17" s="291"/>
      <c r="DS17" s="291"/>
      <c r="DT17" s="291"/>
      <c r="DU17" s="292"/>
      <c r="DV17" s="293"/>
      <c r="DW17" s="291">
        <f>SUM(DW12:EH16)</f>
        <v>20408638</v>
      </c>
      <c r="DX17" s="291"/>
      <c r="DY17" s="291"/>
      <c r="DZ17" s="291"/>
      <c r="EA17" s="291"/>
      <c r="EB17" s="291"/>
      <c r="EC17" s="291"/>
      <c r="ED17" s="291"/>
      <c r="EE17" s="291"/>
      <c r="EF17" s="291"/>
      <c r="EG17" s="292"/>
      <c r="EH17" s="294"/>
    </row>
    <row r="18" spans="1:138" s="10" customFormat="1" ht="15" customHeight="1"/>
    <row r="19" spans="1:138" ht="15" customHeight="1">
      <c r="V19" s="295" t="s">
        <v>508</v>
      </c>
      <c r="W19" s="295"/>
      <c r="X19" s="295"/>
      <c r="Y19" s="295"/>
      <c r="Z19" s="295"/>
      <c r="AA19" s="295"/>
      <c r="AB19" s="295"/>
      <c r="AC19" s="295"/>
      <c r="AD19" s="295"/>
      <c r="AE19" s="295"/>
      <c r="AF19" s="295"/>
      <c r="AG19" s="295" t="s">
        <v>284</v>
      </c>
      <c r="AH19" s="295"/>
      <c r="AI19" s="295"/>
      <c r="AJ19" s="295"/>
      <c r="AK19" s="295"/>
      <c r="AL19" s="295"/>
      <c r="AM19" s="295"/>
      <c r="AN19" s="295"/>
      <c r="AO19" s="295"/>
      <c r="AP19" s="295"/>
      <c r="AQ19" s="295"/>
      <c r="AR19" s="295" t="s">
        <v>27</v>
      </c>
      <c r="AS19" s="295"/>
      <c r="AT19" s="295"/>
      <c r="AU19" s="295"/>
      <c r="AV19" s="295"/>
      <c r="AW19" s="295"/>
      <c r="AX19" s="295"/>
      <c r="AY19" s="295"/>
      <c r="AZ19" s="295"/>
      <c r="BA19" s="295"/>
      <c r="BB19" s="295"/>
      <c r="BC19" s="295" t="s">
        <v>285</v>
      </c>
      <c r="BD19" s="295"/>
      <c r="BE19" s="295"/>
      <c r="BF19" s="295"/>
      <c r="BG19" s="295"/>
      <c r="BH19" s="295"/>
      <c r="BI19" s="295"/>
      <c r="BJ19" s="295"/>
      <c r="BK19" s="295"/>
      <c r="BL19" s="295"/>
      <c r="BM19" s="295"/>
      <c r="BN19" s="142" t="s">
        <v>286</v>
      </c>
      <c r="BO19" s="142"/>
      <c r="BP19" s="142"/>
      <c r="BQ19" s="142"/>
      <c r="BR19" s="142"/>
      <c r="BS19" s="142"/>
      <c r="BT19" s="142"/>
      <c r="BU19" s="142"/>
      <c r="BV19" s="142"/>
      <c r="BW19" s="142"/>
      <c r="BX19" s="142"/>
      <c r="BY19" s="142"/>
      <c r="BZ19" s="142" t="s">
        <v>509</v>
      </c>
      <c r="CA19" s="142"/>
      <c r="CB19" s="142"/>
      <c r="CC19" s="142"/>
      <c r="CD19" s="142"/>
      <c r="CE19" s="142"/>
      <c r="CF19" s="142"/>
      <c r="CG19" s="142"/>
      <c r="CH19" s="142"/>
      <c r="CI19" s="142"/>
      <c r="CJ19" s="142"/>
      <c r="CK19" s="142"/>
      <c r="CL19" s="142" t="s">
        <v>138</v>
      </c>
      <c r="CM19" s="142"/>
      <c r="CN19" s="142"/>
      <c r="CO19" s="142"/>
      <c r="CP19" s="142"/>
      <c r="CQ19" s="142"/>
      <c r="CR19" s="142"/>
      <c r="CS19" s="142"/>
      <c r="CT19" s="142"/>
      <c r="CU19" s="142"/>
      <c r="CV19" s="142"/>
      <c r="CW19" s="10"/>
      <c r="CX19" s="10"/>
      <c r="CY19" s="10"/>
    </row>
    <row r="20" spans="1:138" ht="15" customHeight="1">
      <c r="A20" s="230" t="s">
        <v>747</v>
      </c>
      <c r="B20" s="296"/>
      <c r="C20" s="296"/>
      <c r="D20" s="296"/>
      <c r="E20" s="296"/>
      <c r="F20" s="296"/>
      <c r="G20" s="296"/>
      <c r="H20" s="296"/>
      <c r="I20" s="296"/>
      <c r="J20" s="296"/>
      <c r="K20" s="296"/>
      <c r="L20" s="297"/>
      <c r="M20" s="233" t="s">
        <v>335</v>
      </c>
      <c r="N20" s="234"/>
      <c r="O20" s="234"/>
      <c r="P20" s="234"/>
      <c r="Q20" s="234"/>
      <c r="R20" s="234"/>
      <c r="S20" s="234"/>
      <c r="T20" s="234"/>
      <c r="U20" s="235"/>
      <c r="V20" s="236" t="s">
        <v>336</v>
      </c>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237"/>
      <c r="BQ20" s="237"/>
      <c r="BR20" s="237"/>
      <c r="BS20" s="237"/>
      <c r="BT20" s="237"/>
      <c r="BU20" s="237"/>
      <c r="BV20" s="237"/>
      <c r="BW20" s="237"/>
      <c r="BX20" s="237"/>
      <c r="BY20" s="237"/>
      <c r="BZ20" s="237"/>
      <c r="CA20" s="237"/>
      <c r="CB20" s="237"/>
      <c r="CC20" s="237"/>
      <c r="CD20" s="237"/>
      <c r="CE20" s="237"/>
      <c r="CF20" s="237"/>
      <c r="CG20" s="237"/>
      <c r="CH20" s="237"/>
      <c r="CI20" s="237"/>
      <c r="CJ20" s="237"/>
      <c r="CK20" s="237"/>
      <c r="CL20" s="237"/>
      <c r="CM20" s="237"/>
      <c r="CN20" s="237"/>
      <c r="CO20" s="237"/>
      <c r="CP20" s="237"/>
      <c r="CQ20" s="237"/>
      <c r="CR20" s="237"/>
      <c r="CS20" s="237"/>
      <c r="CT20" s="237"/>
      <c r="CU20" s="237"/>
      <c r="CV20" s="238"/>
      <c r="CW20" s="10"/>
      <c r="CX20" s="10"/>
      <c r="CY20" s="10"/>
    </row>
    <row r="21" spans="1:138" ht="15" customHeight="1">
      <c r="A21" s="298"/>
      <c r="B21" s="299"/>
      <c r="C21" s="299"/>
      <c r="D21" s="299"/>
      <c r="E21" s="299"/>
      <c r="F21" s="299"/>
      <c r="G21" s="299"/>
      <c r="H21" s="299"/>
      <c r="I21" s="299"/>
      <c r="J21" s="299"/>
      <c r="K21" s="299"/>
      <c r="L21" s="300"/>
      <c r="M21" s="242"/>
      <c r="N21" s="243"/>
      <c r="O21" s="243"/>
      <c r="P21" s="243"/>
      <c r="Q21" s="243"/>
      <c r="R21" s="243"/>
      <c r="S21" s="243"/>
      <c r="T21" s="243"/>
      <c r="U21" s="301"/>
      <c r="V21" s="236" t="s">
        <v>337</v>
      </c>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8"/>
      <c r="BC21" s="236" t="s">
        <v>338</v>
      </c>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8"/>
      <c r="CL21" s="302" t="s">
        <v>645</v>
      </c>
      <c r="CM21" s="303"/>
      <c r="CN21" s="303"/>
      <c r="CO21" s="303"/>
      <c r="CP21" s="303"/>
      <c r="CQ21" s="303"/>
      <c r="CR21" s="303"/>
      <c r="CS21" s="303"/>
      <c r="CT21" s="303"/>
      <c r="CU21" s="303"/>
      <c r="CV21" s="303"/>
    </row>
    <row r="22" spans="1:138" ht="33.6" customHeight="1">
      <c r="A22" s="298"/>
      <c r="B22" s="299"/>
      <c r="C22" s="299"/>
      <c r="D22" s="299"/>
      <c r="E22" s="299"/>
      <c r="F22" s="299"/>
      <c r="G22" s="299"/>
      <c r="H22" s="299"/>
      <c r="I22" s="299"/>
      <c r="J22" s="299"/>
      <c r="K22" s="299"/>
      <c r="L22" s="300"/>
      <c r="M22" s="242"/>
      <c r="N22" s="243"/>
      <c r="O22" s="243"/>
      <c r="P22" s="243"/>
      <c r="Q22" s="243"/>
      <c r="R22" s="243"/>
      <c r="S22" s="243"/>
      <c r="T22" s="243"/>
      <c r="U22" s="301"/>
      <c r="V22" s="94" t="s">
        <v>645</v>
      </c>
      <c r="W22" s="304"/>
      <c r="X22" s="304"/>
      <c r="Y22" s="304"/>
      <c r="Z22" s="304"/>
      <c r="AA22" s="304"/>
      <c r="AB22" s="304"/>
      <c r="AC22" s="304"/>
      <c r="AD22" s="304"/>
      <c r="AE22" s="304"/>
      <c r="AF22" s="304"/>
      <c r="AG22" s="305" t="s">
        <v>414</v>
      </c>
      <c r="AH22" s="304"/>
      <c r="AI22" s="304"/>
      <c r="AJ22" s="304"/>
      <c r="AK22" s="304"/>
      <c r="AL22" s="304"/>
      <c r="AM22" s="304"/>
      <c r="AN22" s="304"/>
      <c r="AO22" s="304"/>
      <c r="AP22" s="304"/>
      <c r="AQ22" s="304"/>
      <c r="AR22" s="306" t="s">
        <v>504</v>
      </c>
      <c r="AS22" s="307"/>
      <c r="AT22" s="307"/>
      <c r="AU22" s="307"/>
      <c r="AV22" s="307"/>
      <c r="AW22" s="307"/>
      <c r="AX22" s="307"/>
      <c r="AY22" s="307"/>
      <c r="AZ22" s="307"/>
      <c r="BA22" s="307"/>
      <c r="BB22" s="307"/>
      <c r="BC22" s="308" t="s">
        <v>645</v>
      </c>
      <c r="BD22" s="309"/>
      <c r="BE22" s="309"/>
      <c r="BF22" s="309"/>
      <c r="BG22" s="309"/>
      <c r="BH22" s="309"/>
      <c r="BI22" s="309"/>
      <c r="BJ22" s="309"/>
      <c r="BK22" s="309"/>
      <c r="BL22" s="309"/>
      <c r="BM22" s="309"/>
      <c r="BN22" s="308" t="s">
        <v>409</v>
      </c>
      <c r="BO22" s="309"/>
      <c r="BP22" s="309"/>
      <c r="BQ22" s="309"/>
      <c r="BR22" s="309"/>
      <c r="BS22" s="309"/>
      <c r="BT22" s="309"/>
      <c r="BU22" s="309"/>
      <c r="BV22" s="309"/>
      <c r="BW22" s="309"/>
      <c r="BX22" s="309"/>
      <c r="BY22" s="309"/>
      <c r="BZ22" s="310" t="s">
        <v>548</v>
      </c>
      <c r="CA22" s="311"/>
      <c r="CB22" s="311"/>
      <c r="CC22" s="311"/>
      <c r="CD22" s="311"/>
      <c r="CE22" s="311"/>
      <c r="CF22" s="311"/>
      <c r="CG22" s="311"/>
      <c r="CH22" s="311"/>
      <c r="CI22" s="311"/>
      <c r="CJ22" s="311"/>
      <c r="CK22" s="311"/>
      <c r="CL22" s="304"/>
      <c r="CM22" s="304"/>
      <c r="CN22" s="304"/>
      <c r="CO22" s="304"/>
      <c r="CP22" s="304"/>
      <c r="CQ22" s="304"/>
      <c r="CR22" s="304"/>
      <c r="CS22" s="304"/>
      <c r="CT22" s="304"/>
      <c r="CU22" s="304"/>
      <c r="CV22" s="304"/>
    </row>
    <row r="23" spans="1:138" ht="9.9499999999999993" customHeight="1">
      <c r="A23" s="298"/>
      <c r="B23" s="299"/>
      <c r="C23" s="299"/>
      <c r="D23" s="299"/>
      <c r="E23" s="299"/>
      <c r="F23" s="299"/>
      <c r="G23" s="299"/>
      <c r="H23" s="299"/>
      <c r="I23" s="299"/>
      <c r="J23" s="299"/>
      <c r="K23" s="299"/>
      <c r="L23" s="300"/>
      <c r="M23" s="242"/>
      <c r="N23" s="243"/>
      <c r="O23" s="243"/>
      <c r="P23" s="243"/>
      <c r="Q23" s="243"/>
      <c r="R23" s="243"/>
      <c r="S23" s="243"/>
      <c r="T23" s="243"/>
      <c r="U23" s="301"/>
      <c r="V23" s="244" t="s">
        <v>748</v>
      </c>
      <c r="W23" s="245"/>
      <c r="X23" s="245"/>
      <c r="Y23" s="245"/>
      <c r="Z23" s="245"/>
      <c r="AA23" s="245"/>
      <c r="AB23" s="245"/>
      <c r="AC23" s="245"/>
      <c r="AD23" s="245"/>
      <c r="AE23" s="245"/>
      <c r="AF23" s="246"/>
      <c r="AG23" s="244" t="s">
        <v>502</v>
      </c>
      <c r="AH23" s="245"/>
      <c r="AI23" s="245"/>
      <c r="AJ23" s="245"/>
      <c r="AK23" s="245"/>
      <c r="AL23" s="245"/>
      <c r="AM23" s="245"/>
      <c r="AN23" s="245"/>
      <c r="AO23" s="245"/>
      <c r="AP23" s="245"/>
      <c r="AQ23" s="246"/>
      <c r="AR23" s="312" t="s">
        <v>503</v>
      </c>
      <c r="AS23" s="313"/>
      <c r="AT23" s="313"/>
      <c r="AU23" s="313"/>
      <c r="AV23" s="313"/>
      <c r="AW23" s="313"/>
      <c r="AX23" s="313"/>
      <c r="AY23" s="313"/>
      <c r="AZ23" s="313"/>
      <c r="BA23" s="313"/>
      <c r="BB23" s="314"/>
      <c r="BC23" s="244" t="s">
        <v>505</v>
      </c>
      <c r="BD23" s="245"/>
      <c r="BE23" s="245"/>
      <c r="BF23" s="245"/>
      <c r="BG23" s="245"/>
      <c r="BH23" s="245"/>
      <c r="BI23" s="245"/>
      <c r="BJ23" s="245"/>
      <c r="BK23" s="245"/>
      <c r="BL23" s="245"/>
      <c r="BM23" s="246"/>
      <c r="BN23" s="244" t="s">
        <v>510</v>
      </c>
      <c r="BO23" s="245"/>
      <c r="BP23" s="245"/>
      <c r="BQ23" s="245"/>
      <c r="BR23" s="245"/>
      <c r="BS23" s="245"/>
      <c r="BT23" s="245"/>
      <c r="BU23" s="245"/>
      <c r="BV23" s="245"/>
      <c r="BW23" s="245"/>
      <c r="BX23" s="245"/>
      <c r="BY23" s="246"/>
      <c r="BZ23" s="312" t="s">
        <v>643</v>
      </c>
      <c r="CA23" s="315"/>
      <c r="CB23" s="315"/>
      <c r="CC23" s="315"/>
      <c r="CD23" s="315"/>
      <c r="CE23" s="315"/>
      <c r="CF23" s="315"/>
      <c r="CG23" s="315"/>
      <c r="CH23" s="315"/>
      <c r="CI23" s="315"/>
      <c r="CJ23" s="315"/>
      <c r="CK23" s="316"/>
      <c r="CL23" s="317" t="s">
        <v>506</v>
      </c>
      <c r="CM23" s="318"/>
      <c r="CN23" s="318"/>
      <c r="CO23" s="318"/>
      <c r="CP23" s="318"/>
      <c r="CQ23" s="318"/>
      <c r="CR23" s="318"/>
      <c r="CS23" s="318"/>
      <c r="CT23" s="318"/>
      <c r="CU23" s="318"/>
      <c r="CV23" s="319"/>
      <c r="CW23" s="320"/>
    </row>
    <row r="24" spans="1:138" ht="9.9499999999999993" customHeight="1" thickBot="1">
      <c r="A24" s="321"/>
      <c r="B24" s="322"/>
      <c r="C24" s="322"/>
      <c r="D24" s="322"/>
      <c r="E24" s="322"/>
      <c r="F24" s="322"/>
      <c r="G24" s="322"/>
      <c r="H24" s="322"/>
      <c r="I24" s="322"/>
      <c r="J24" s="322"/>
      <c r="K24" s="322"/>
      <c r="L24" s="323"/>
      <c r="M24" s="324"/>
      <c r="N24" s="325"/>
      <c r="O24" s="325"/>
      <c r="P24" s="325"/>
      <c r="Q24" s="325"/>
      <c r="R24" s="325"/>
      <c r="S24" s="325"/>
      <c r="T24" s="325"/>
      <c r="U24" s="326"/>
      <c r="V24" s="250" t="s">
        <v>412</v>
      </c>
      <c r="W24" s="251"/>
      <c r="X24" s="251"/>
      <c r="Y24" s="251"/>
      <c r="Z24" s="251"/>
      <c r="AA24" s="251"/>
      <c r="AB24" s="251"/>
      <c r="AC24" s="251"/>
      <c r="AD24" s="251"/>
      <c r="AE24" s="251"/>
      <c r="AF24" s="252"/>
      <c r="AG24" s="250" t="s">
        <v>177</v>
      </c>
      <c r="AH24" s="251"/>
      <c r="AI24" s="251"/>
      <c r="AJ24" s="251"/>
      <c r="AK24" s="251"/>
      <c r="AL24" s="251"/>
      <c r="AM24" s="251"/>
      <c r="AN24" s="251"/>
      <c r="AO24" s="251"/>
      <c r="AP24" s="251"/>
      <c r="AQ24" s="252"/>
      <c r="AR24" s="250" t="s">
        <v>177</v>
      </c>
      <c r="AS24" s="251"/>
      <c r="AT24" s="251"/>
      <c r="AU24" s="251"/>
      <c r="AV24" s="251"/>
      <c r="AW24" s="251"/>
      <c r="AX24" s="251"/>
      <c r="AY24" s="251"/>
      <c r="AZ24" s="251"/>
      <c r="BA24" s="251"/>
      <c r="BB24" s="252"/>
      <c r="BC24" s="327" t="s">
        <v>412</v>
      </c>
      <c r="BD24" s="327"/>
      <c r="BE24" s="327"/>
      <c r="BF24" s="327"/>
      <c r="BG24" s="327"/>
      <c r="BH24" s="327"/>
      <c r="BI24" s="327"/>
      <c r="BJ24" s="327"/>
      <c r="BK24" s="327"/>
      <c r="BL24" s="327"/>
      <c r="BM24" s="327"/>
      <c r="BN24" s="327" t="s">
        <v>177</v>
      </c>
      <c r="BO24" s="327"/>
      <c r="BP24" s="327"/>
      <c r="BQ24" s="327"/>
      <c r="BR24" s="327"/>
      <c r="BS24" s="327"/>
      <c r="BT24" s="327"/>
      <c r="BU24" s="327"/>
      <c r="BV24" s="327"/>
      <c r="BW24" s="327"/>
      <c r="BX24" s="327"/>
      <c r="BY24" s="250"/>
      <c r="BZ24" s="327" t="s">
        <v>177</v>
      </c>
      <c r="CA24" s="327"/>
      <c r="CB24" s="327"/>
      <c r="CC24" s="327"/>
      <c r="CD24" s="327"/>
      <c r="CE24" s="327"/>
      <c r="CF24" s="327"/>
      <c r="CG24" s="327"/>
      <c r="CH24" s="327"/>
      <c r="CI24" s="327"/>
      <c r="CJ24" s="327"/>
      <c r="CK24" s="327"/>
      <c r="CL24" s="327" t="s">
        <v>412</v>
      </c>
      <c r="CM24" s="327"/>
      <c r="CN24" s="327"/>
      <c r="CO24" s="327"/>
      <c r="CP24" s="327"/>
      <c r="CQ24" s="327"/>
      <c r="CR24" s="327"/>
      <c r="CS24" s="327"/>
      <c r="CT24" s="327"/>
      <c r="CU24" s="327"/>
      <c r="CV24" s="327"/>
    </row>
    <row r="25" spans="1:138" ht="26.25" customHeight="1">
      <c r="A25" s="236" t="s">
        <v>329</v>
      </c>
      <c r="B25" s="237"/>
      <c r="C25" s="237"/>
      <c r="D25" s="237"/>
      <c r="E25" s="237"/>
      <c r="F25" s="237"/>
      <c r="G25" s="237"/>
      <c r="H25" s="237"/>
      <c r="I25" s="237"/>
      <c r="J25" s="237"/>
      <c r="K25" s="237"/>
      <c r="L25" s="237"/>
      <c r="M25" s="256">
        <v>0</v>
      </c>
      <c r="N25" s="257"/>
      <c r="O25" s="258"/>
      <c r="P25" s="259">
        <v>1</v>
      </c>
      <c r="Q25" s="257"/>
      <c r="R25" s="258"/>
      <c r="S25" s="259">
        <v>1</v>
      </c>
      <c r="T25" s="257"/>
      <c r="U25" s="260"/>
      <c r="V25" s="328">
        <f>SUM(V12,CF12)</f>
        <v>134719</v>
      </c>
      <c r="W25" s="328"/>
      <c r="X25" s="328"/>
      <c r="Y25" s="328"/>
      <c r="Z25" s="328"/>
      <c r="AA25" s="328"/>
      <c r="AB25" s="328"/>
      <c r="AC25" s="328"/>
      <c r="AD25" s="328"/>
      <c r="AE25" s="329"/>
      <c r="AF25" s="329"/>
      <c r="AG25" s="328">
        <f>SUM(AF12,CQ12)</f>
        <v>471517</v>
      </c>
      <c r="AH25" s="329"/>
      <c r="AI25" s="329"/>
      <c r="AJ25" s="329"/>
      <c r="AK25" s="329"/>
      <c r="AL25" s="329"/>
      <c r="AM25" s="329"/>
      <c r="AN25" s="329"/>
      <c r="AO25" s="329"/>
      <c r="AP25" s="329"/>
      <c r="AQ25" s="329"/>
      <c r="AR25" s="328">
        <f>SUM(AP12,DA12)</f>
        <v>471517</v>
      </c>
      <c r="AS25" s="329"/>
      <c r="AT25" s="329"/>
      <c r="AU25" s="329"/>
      <c r="AV25" s="329"/>
      <c r="AW25" s="329"/>
      <c r="AX25" s="329"/>
      <c r="AY25" s="329"/>
      <c r="AZ25" s="329"/>
      <c r="BA25" s="329"/>
      <c r="BB25" s="329"/>
      <c r="BC25" s="328">
        <f>SUM(AZ12,CF12)</f>
        <v>129402</v>
      </c>
      <c r="BD25" s="328"/>
      <c r="BE25" s="328"/>
      <c r="BF25" s="328"/>
      <c r="BG25" s="328"/>
      <c r="BH25" s="328"/>
      <c r="BI25" s="328"/>
      <c r="BJ25" s="328"/>
      <c r="BK25" s="328"/>
      <c r="BL25" s="329"/>
      <c r="BM25" s="329"/>
      <c r="BN25" s="328">
        <f>SUM(BJ12,DK12)</f>
        <v>17530289</v>
      </c>
      <c r="BO25" s="329"/>
      <c r="BP25" s="329"/>
      <c r="BQ25" s="329"/>
      <c r="BR25" s="329"/>
      <c r="BS25" s="329"/>
      <c r="BT25" s="329"/>
      <c r="BU25" s="329"/>
      <c r="BV25" s="329"/>
      <c r="BW25" s="329"/>
      <c r="BX25" s="329"/>
      <c r="BY25" s="329"/>
      <c r="BZ25" s="328">
        <f t="shared" ref="BZ25:BZ30" si="0">SUM(BU12,DW12)</f>
        <v>17530289</v>
      </c>
      <c r="CA25" s="329"/>
      <c r="CB25" s="329"/>
      <c r="CC25" s="329"/>
      <c r="CD25" s="329"/>
      <c r="CE25" s="329"/>
      <c r="CF25" s="329"/>
      <c r="CG25" s="329"/>
      <c r="CH25" s="329"/>
      <c r="CI25" s="329"/>
      <c r="CJ25" s="329"/>
      <c r="CK25" s="329"/>
      <c r="CL25" s="328">
        <f>SUM(V12,AZ12,CF12)</f>
        <v>134719</v>
      </c>
      <c r="CM25" s="328"/>
      <c r="CN25" s="328"/>
      <c r="CO25" s="328"/>
      <c r="CP25" s="328"/>
      <c r="CQ25" s="328"/>
      <c r="CR25" s="328"/>
      <c r="CS25" s="328"/>
      <c r="CT25" s="328"/>
      <c r="CU25" s="329"/>
      <c r="CV25" s="330"/>
    </row>
    <row r="26" spans="1:138" ht="15" customHeight="1">
      <c r="A26" s="236" t="s">
        <v>330</v>
      </c>
      <c r="B26" s="237"/>
      <c r="C26" s="237"/>
      <c r="D26" s="237"/>
      <c r="E26" s="237"/>
      <c r="F26" s="237"/>
      <c r="G26" s="237"/>
      <c r="H26" s="237"/>
      <c r="I26" s="237"/>
      <c r="J26" s="237"/>
      <c r="K26" s="237"/>
      <c r="L26" s="237"/>
      <c r="M26" s="269">
        <v>0</v>
      </c>
      <c r="N26" s="270"/>
      <c r="O26" s="271"/>
      <c r="P26" s="272">
        <v>2</v>
      </c>
      <c r="Q26" s="270"/>
      <c r="R26" s="271"/>
      <c r="S26" s="272">
        <v>1</v>
      </c>
      <c r="T26" s="270"/>
      <c r="U26" s="273"/>
      <c r="V26" s="331">
        <f>SUM(V13,CF13)</f>
        <v>6238</v>
      </c>
      <c r="W26" s="331"/>
      <c r="X26" s="331"/>
      <c r="Y26" s="331"/>
      <c r="Z26" s="331"/>
      <c r="AA26" s="331"/>
      <c r="AB26" s="331"/>
      <c r="AC26" s="331"/>
      <c r="AD26" s="331"/>
      <c r="AE26" s="332"/>
      <c r="AF26" s="332"/>
      <c r="AG26" s="331">
        <f>SUM(AF13,CQ13)</f>
        <v>21833</v>
      </c>
      <c r="AH26" s="332"/>
      <c r="AI26" s="332"/>
      <c r="AJ26" s="332"/>
      <c r="AK26" s="332"/>
      <c r="AL26" s="332"/>
      <c r="AM26" s="332"/>
      <c r="AN26" s="332"/>
      <c r="AO26" s="332"/>
      <c r="AP26" s="332"/>
      <c r="AQ26" s="332"/>
      <c r="AR26" s="331">
        <f>SUM(AP13,DA13)</f>
        <v>21833</v>
      </c>
      <c r="AS26" s="332"/>
      <c r="AT26" s="332"/>
      <c r="AU26" s="332"/>
      <c r="AV26" s="332"/>
      <c r="AW26" s="332"/>
      <c r="AX26" s="332"/>
      <c r="AY26" s="332"/>
      <c r="AZ26" s="332"/>
      <c r="BA26" s="332"/>
      <c r="BB26" s="332"/>
      <c r="BC26" s="331">
        <f>SUM(AZ13,CF13)</f>
        <v>5456</v>
      </c>
      <c r="BD26" s="331"/>
      <c r="BE26" s="331"/>
      <c r="BF26" s="331"/>
      <c r="BG26" s="331"/>
      <c r="BH26" s="331"/>
      <c r="BI26" s="331"/>
      <c r="BJ26" s="331"/>
      <c r="BK26" s="331"/>
      <c r="BL26" s="332"/>
      <c r="BM26" s="332"/>
      <c r="BN26" s="331">
        <f>SUM(BJ13,DK13)</f>
        <v>967629</v>
      </c>
      <c r="BO26" s="332"/>
      <c r="BP26" s="332"/>
      <c r="BQ26" s="332"/>
      <c r="BR26" s="332"/>
      <c r="BS26" s="332"/>
      <c r="BT26" s="332"/>
      <c r="BU26" s="332"/>
      <c r="BV26" s="332"/>
      <c r="BW26" s="332"/>
      <c r="BX26" s="332"/>
      <c r="BY26" s="332"/>
      <c r="BZ26" s="331">
        <f t="shared" si="0"/>
        <v>967629</v>
      </c>
      <c r="CA26" s="332"/>
      <c r="CB26" s="332"/>
      <c r="CC26" s="332"/>
      <c r="CD26" s="332"/>
      <c r="CE26" s="332"/>
      <c r="CF26" s="332"/>
      <c r="CG26" s="332"/>
      <c r="CH26" s="332"/>
      <c r="CI26" s="332"/>
      <c r="CJ26" s="332"/>
      <c r="CK26" s="332"/>
      <c r="CL26" s="331">
        <f>SUM(V13,AZ13,CF13)</f>
        <v>6238</v>
      </c>
      <c r="CM26" s="331"/>
      <c r="CN26" s="331"/>
      <c r="CO26" s="331"/>
      <c r="CP26" s="331"/>
      <c r="CQ26" s="331"/>
      <c r="CR26" s="331"/>
      <c r="CS26" s="331"/>
      <c r="CT26" s="331"/>
      <c r="CU26" s="332"/>
      <c r="CV26" s="333"/>
    </row>
    <row r="27" spans="1:138" ht="15" customHeight="1">
      <c r="A27" s="236" t="s">
        <v>331</v>
      </c>
      <c r="B27" s="237"/>
      <c r="C27" s="237"/>
      <c r="D27" s="237"/>
      <c r="E27" s="237"/>
      <c r="F27" s="237"/>
      <c r="G27" s="237"/>
      <c r="H27" s="237"/>
      <c r="I27" s="237"/>
      <c r="J27" s="237"/>
      <c r="K27" s="237"/>
      <c r="L27" s="237"/>
      <c r="M27" s="269">
        <v>0</v>
      </c>
      <c r="N27" s="270"/>
      <c r="O27" s="271"/>
      <c r="P27" s="272">
        <v>3</v>
      </c>
      <c r="Q27" s="270"/>
      <c r="R27" s="271"/>
      <c r="S27" s="272">
        <v>1</v>
      </c>
      <c r="T27" s="270"/>
      <c r="U27" s="273"/>
      <c r="V27" s="331">
        <f>SUM(V14,CF14)</f>
        <v>123</v>
      </c>
      <c r="W27" s="331"/>
      <c r="X27" s="331"/>
      <c r="Y27" s="331"/>
      <c r="Z27" s="331"/>
      <c r="AA27" s="331"/>
      <c r="AB27" s="331"/>
      <c r="AC27" s="331"/>
      <c r="AD27" s="331"/>
      <c r="AE27" s="332"/>
      <c r="AF27" s="332"/>
      <c r="AG27" s="331">
        <f>SUM(AF14,CQ14)</f>
        <v>431</v>
      </c>
      <c r="AH27" s="332"/>
      <c r="AI27" s="332"/>
      <c r="AJ27" s="332"/>
      <c r="AK27" s="332"/>
      <c r="AL27" s="332"/>
      <c r="AM27" s="332"/>
      <c r="AN27" s="332"/>
      <c r="AO27" s="332"/>
      <c r="AP27" s="332"/>
      <c r="AQ27" s="332"/>
      <c r="AR27" s="331">
        <f>SUM(AP14,DA14)</f>
        <v>431</v>
      </c>
      <c r="AS27" s="332"/>
      <c r="AT27" s="332"/>
      <c r="AU27" s="332"/>
      <c r="AV27" s="332"/>
      <c r="AW27" s="332"/>
      <c r="AX27" s="332"/>
      <c r="AY27" s="332"/>
      <c r="AZ27" s="332"/>
      <c r="BA27" s="332"/>
      <c r="BB27" s="332"/>
      <c r="BC27" s="331">
        <f>SUM(AZ14,CF14)</f>
        <v>100</v>
      </c>
      <c r="BD27" s="331"/>
      <c r="BE27" s="331"/>
      <c r="BF27" s="331"/>
      <c r="BG27" s="331"/>
      <c r="BH27" s="331"/>
      <c r="BI27" s="331"/>
      <c r="BJ27" s="331"/>
      <c r="BK27" s="331"/>
      <c r="BL27" s="332"/>
      <c r="BM27" s="332"/>
      <c r="BN27" s="331">
        <f>SUM(BJ14,DK14)</f>
        <v>21819</v>
      </c>
      <c r="BO27" s="332"/>
      <c r="BP27" s="332"/>
      <c r="BQ27" s="332"/>
      <c r="BR27" s="332"/>
      <c r="BS27" s="332"/>
      <c r="BT27" s="332"/>
      <c r="BU27" s="332"/>
      <c r="BV27" s="332"/>
      <c r="BW27" s="332"/>
      <c r="BX27" s="332"/>
      <c r="BY27" s="332"/>
      <c r="BZ27" s="331">
        <f t="shared" si="0"/>
        <v>21819</v>
      </c>
      <c r="CA27" s="332"/>
      <c r="CB27" s="332"/>
      <c r="CC27" s="332"/>
      <c r="CD27" s="332"/>
      <c r="CE27" s="332"/>
      <c r="CF27" s="332"/>
      <c r="CG27" s="332"/>
      <c r="CH27" s="332"/>
      <c r="CI27" s="332"/>
      <c r="CJ27" s="332"/>
      <c r="CK27" s="332"/>
      <c r="CL27" s="331">
        <f>SUM(V14,AZ14,CF14)</f>
        <v>123</v>
      </c>
      <c r="CM27" s="331"/>
      <c r="CN27" s="331"/>
      <c r="CO27" s="331"/>
      <c r="CP27" s="331"/>
      <c r="CQ27" s="331"/>
      <c r="CR27" s="331"/>
      <c r="CS27" s="331"/>
      <c r="CT27" s="331"/>
      <c r="CU27" s="332"/>
      <c r="CV27" s="333"/>
    </row>
    <row r="28" spans="1:138" ht="15" customHeight="1">
      <c r="A28" s="280" t="s">
        <v>332</v>
      </c>
      <c r="B28" s="281"/>
      <c r="C28" s="281"/>
      <c r="D28" s="281"/>
      <c r="E28" s="281"/>
      <c r="F28" s="281"/>
      <c r="G28" s="281"/>
      <c r="H28" s="281"/>
      <c r="I28" s="281"/>
      <c r="J28" s="281"/>
      <c r="K28" s="281"/>
      <c r="L28" s="281"/>
      <c r="M28" s="269">
        <v>0</v>
      </c>
      <c r="N28" s="270"/>
      <c r="O28" s="271"/>
      <c r="P28" s="272">
        <v>4</v>
      </c>
      <c r="Q28" s="270"/>
      <c r="R28" s="271"/>
      <c r="S28" s="272">
        <v>1</v>
      </c>
      <c r="T28" s="270"/>
      <c r="U28" s="273"/>
      <c r="V28" s="331">
        <f>SUM(V15,CF15)</f>
        <v>25688</v>
      </c>
      <c r="W28" s="331"/>
      <c r="X28" s="331"/>
      <c r="Y28" s="331"/>
      <c r="Z28" s="331"/>
      <c r="AA28" s="331"/>
      <c r="AB28" s="331"/>
      <c r="AC28" s="331"/>
      <c r="AD28" s="331"/>
      <c r="AE28" s="332"/>
      <c r="AF28" s="332"/>
      <c r="AG28" s="331">
        <f>SUM(AF15,CQ15)</f>
        <v>89908</v>
      </c>
      <c r="AH28" s="332"/>
      <c r="AI28" s="332"/>
      <c r="AJ28" s="332"/>
      <c r="AK28" s="332"/>
      <c r="AL28" s="332"/>
      <c r="AM28" s="332"/>
      <c r="AN28" s="332"/>
      <c r="AO28" s="332"/>
      <c r="AP28" s="332"/>
      <c r="AQ28" s="332"/>
      <c r="AR28" s="331">
        <f>SUM(AP15,DA15)</f>
        <v>89908</v>
      </c>
      <c r="AS28" s="332"/>
      <c r="AT28" s="332"/>
      <c r="AU28" s="332"/>
      <c r="AV28" s="332"/>
      <c r="AW28" s="332"/>
      <c r="AX28" s="332"/>
      <c r="AY28" s="332"/>
      <c r="AZ28" s="332"/>
      <c r="BA28" s="332"/>
      <c r="BB28" s="332"/>
      <c r="BC28" s="331">
        <f>SUM(AZ15,CF15)</f>
        <v>21228</v>
      </c>
      <c r="BD28" s="331"/>
      <c r="BE28" s="331"/>
      <c r="BF28" s="331"/>
      <c r="BG28" s="331"/>
      <c r="BH28" s="331"/>
      <c r="BI28" s="331"/>
      <c r="BJ28" s="331"/>
      <c r="BK28" s="331"/>
      <c r="BL28" s="332"/>
      <c r="BM28" s="332"/>
      <c r="BN28" s="331">
        <f>SUM(BJ15,DK15)</f>
        <v>1888901</v>
      </c>
      <c r="BO28" s="332"/>
      <c r="BP28" s="332"/>
      <c r="BQ28" s="332"/>
      <c r="BR28" s="332"/>
      <c r="BS28" s="332"/>
      <c r="BT28" s="332"/>
      <c r="BU28" s="332"/>
      <c r="BV28" s="332"/>
      <c r="BW28" s="332"/>
      <c r="BX28" s="332"/>
      <c r="BY28" s="332"/>
      <c r="BZ28" s="331">
        <f t="shared" si="0"/>
        <v>1888901</v>
      </c>
      <c r="CA28" s="332"/>
      <c r="CB28" s="332"/>
      <c r="CC28" s="332"/>
      <c r="CD28" s="332"/>
      <c r="CE28" s="332"/>
      <c r="CF28" s="332"/>
      <c r="CG28" s="332"/>
      <c r="CH28" s="332"/>
      <c r="CI28" s="332"/>
      <c r="CJ28" s="332"/>
      <c r="CK28" s="332"/>
      <c r="CL28" s="331">
        <f>SUM(V15,AZ15,CF15)</f>
        <v>25688</v>
      </c>
      <c r="CM28" s="331"/>
      <c r="CN28" s="331"/>
      <c r="CO28" s="331"/>
      <c r="CP28" s="331"/>
      <c r="CQ28" s="331"/>
      <c r="CR28" s="331"/>
      <c r="CS28" s="331"/>
      <c r="CT28" s="331"/>
      <c r="CU28" s="332"/>
      <c r="CV28" s="333"/>
    </row>
    <row r="29" spans="1:138" ht="15" customHeight="1">
      <c r="A29" s="236" t="s">
        <v>333</v>
      </c>
      <c r="B29" s="237"/>
      <c r="C29" s="237"/>
      <c r="D29" s="237"/>
      <c r="E29" s="237"/>
      <c r="F29" s="237"/>
      <c r="G29" s="237"/>
      <c r="H29" s="237"/>
      <c r="I29" s="237"/>
      <c r="J29" s="237"/>
      <c r="K29" s="237"/>
      <c r="L29" s="237"/>
      <c r="M29" s="269">
        <v>0</v>
      </c>
      <c r="N29" s="270"/>
      <c r="O29" s="271"/>
      <c r="P29" s="272">
        <v>5</v>
      </c>
      <c r="Q29" s="270"/>
      <c r="R29" s="271"/>
      <c r="S29" s="272">
        <v>1</v>
      </c>
      <c r="T29" s="270"/>
      <c r="U29" s="273"/>
      <c r="V29" s="331">
        <f>SUM(V16,CF16)</f>
        <v>4</v>
      </c>
      <c r="W29" s="331"/>
      <c r="X29" s="331"/>
      <c r="Y29" s="331"/>
      <c r="Z29" s="331"/>
      <c r="AA29" s="331"/>
      <c r="AB29" s="331"/>
      <c r="AC29" s="331"/>
      <c r="AD29" s="331"/>
      <c r="AE29" s="332"/>
      <c r="AF29" s="332"/>
      <c r="AG29" s="331">
        <f>SUM(AF16,CQ16)</f>
        <v>14</v>
      </c>
      <c r="AH29" s="332"/>
      <c r="AI29" s="332"/>
      <c r="AJ29" s="332"/>
      <c r="AK29" s="332"/>
      <c r="AL29" s="332"/>
      <c r="AM29" s="332"/>
      <c r="AN29" s="332"/>
      <c r="AO29" s="332"/>
      <c r="AP29" s="332"/>
      <c r="AQ29" s="332"/>
      <c r="AR29" s="331">
        <f>SUM(AP16,DA16)</f>
        <v>14</v>
      </c>
      <c r="AS29" s="332"/>
      <c r="AT29" s="332"/>
      <c r="AU29" s="332"/>
      <c r="AV29" s="332"/>
      <c r="AW29" s="332"/>
      <c r="AX29" s="332"/>
      <c r="AY29" s="332"/>
      <c r="AZ29" s="332"/>
      <c r="BA29" s="332"/>
      <c r="BB29" s="332"/>
      <c r="BC29" s="282"/>
      <c r="BD29" s="282"/>
      <c r="BE29" s="282"/>
      <c r="BF29" s="282"/>
      <c r="BG29" s="282"/>
      <c r="BH29" s="282"/>
      <c r="BI29" s="282"/>
      <c r="BJ29" s="282"/>
      <c r="BK29" s="282"/>
      <c r="BL29" s="283"/>
      <c r="BM29" s="283"/>
      <c r="BN29" s="282"/>
      <c r="BO29" s="283"/>
      <c r="BP29" s="283"/>
      <c r="BQ29" s="283"/>
      <c r="BR29" s="283"/>
      <c r="BS29" s="283"/>
      <c r="BT29" s="283"/>
      <c r="BU29" s="283"/>
      <c r="BV29" s="283"/>
      <c r="BW29" s="283"/>
      <c r="BX29" s="283"/>
      <c r="BY29" s="283"/>
      <c r="BZ29" s="282"/>
      <c r="CA29" s="283"/>
      <c r="CB29" s="283"/>
      <c r="CC29" s="283"/>
      <c r="CD29" s="283"/>
      <c r="CE29" s="283"/>
      <c r="CF29" s="283"/>
      <c r="CG29" s="283"/>
      <c r="CH29" s="283"/>
      <c r="CI29" s="283"/>
      <c r="CJ29" s="283"/>
      <c r="CK29" s="283"/>
      <c r="CL29" s="331">
        <f>SUM(V16,AZ16,CF16)</f>
        <v>4</v>
      </c>
      <c r="CM29" s="331"/>
      <c r="CN29" s="331"/>
      <c r="CO29" s="331"/>
      <c r="CP29" s="331"/>
      <c r="CQ29" s="331"/>
      <c r="CR29" s="331"/>
      <c r="CS29" s="331"/>
      <c r="CT29" s="331"/>
      <c r="CU29" s="332"/>
      <c r="CV29" s="333"/>
    </row>
    <row r="30" spans="1:138" ht="15" customHeight="1" thickBot="1">
      <c r="A30" s="236" t="s">
        <v>334</v>
      </c>
      <c r="B30" s="237"/>
      <c r="C30" s="237"/>
      <c r="D30" s="237"/>
      <c r="E30" s="237"/>
      <c r="F30" s="237"/>
      <c r="G30" s="237"/>
      <c r="H30" s="237"/>
      <c r="I30" s="237"/>
      <c r="J30" s="237"/>
      <c r="K30" s="237"/>
      <c r="L30" s="237"/>
      <c r="M30" s="286">
        <v>0</v>
      </c>
      <c r="N30" s="287"/>
      <c r="O30" s="288"/>
      <c r="P30" s="289">
        <v>6</v>
      </c>
      <c r="Q30" s="287"/>
      <c r="R30" s="288"/>
      <c r="S30" s="289">
        <v>1</v>
      </c>
      <c r="T30" s="287"/>
      <c r="U30" s="290"/>
      <c r="V30" s="291">
        <f>SUM(V25:AF29)</f>
        <v>166772</v>
      </c>
      <c r="W30" s="291"/>
      <c r="X30" s="291"/>
      <c r="Y30" s="291"/>
      <c r="Z30" s="291"/>
      <c r="AA30" s="291"/>
      <c r="AB30" s="291"/>
      <c r="AC30" s="291"/>
      <c r="AD30" s="291"/>
      <c r="AE30" s="292"/>
      <c r="AF30" s="292"/>
      <c r="AG30" s="291">
        <f>SUM(AG25:AQ29)</f>
        <v>583703</v>
      </c>
      <c r="AH30" s="292"/>
      <c r="AI30" s="292"/>
      <c r="AJ30" s="292"/>
      <c r="AK30" s="292"/>
      <c r="AL30" s="292"/>
      <c r="AM30" s="292"/>
      <c r="AN30" s="292"/>
      <c r="AO30" s="292"/>
      <c r="AP30" s="292"/>
      <c r="AQ30" s="292"/>
      <c r="AR30" s="291">
        <f>SUM(AR25:BB29)</f>
        <v>583703</v>
      </c>
      <c r="AS30" s="292"/>
      <c r="AT30" s="292"/>
      <c r="AU30" s="292"/>
      <c r="AV30" s="292"/>
      <c r="AW30" s="292"/>
      <c r="AX30" s="292"/>
      <c r="AY30" s="292"/>
      <c r="AZ30" s="292"/>
      <c r="BA30" s="292"/>
      <c r="BB30" s="292"/>
      <c r="BC30" s="291">
        <f>SUM(BC25:BM29)</f>
        <v>156186</v>
      </c>
      <c r="BD30" s="291"/>
      <c r="BE30" s="291"/>
      <c r="BF30" s="291"/>
      <c r="BG30" s="291"/>
      <c r="BH30" s="291"/>
      <c r="BI30" s="291"/>
      <c r="BJ30" s="291"/>
      <c r="BK30" s="291"/>
      <c r="BL30" s="292"/>
      <c r="BM30" s="292"/>
      <c r="BN30" s="291">
        <f>SUM(BN25:BY29)</f>
        <v>20408638</v>
      </c>
      <c r="BO30" s="292"/>
      <c r="BP30" s="292"/>
      <c r="BQ30" s="292"/>
      <c r="BR30" s="292"/>
      <c r="BS30" s="292"/>
      <c r="BT30" s="292"/>
      <c r="BU30" s="292"/>
      <c r="BV30" s="292"/>
      <c r="BW30" s="292"/>
      <c r="BX30" s="292"/>
      <c r="BY30" s="292"/>
      <c r="BZ30" s="291">
        <f t="shared" si="0"/>
        <v>20408638</v>
      </c>
      <c r="CA30" s="292"/>
      <c r="CB30" s="292"/>
      <c r="CC30" s="292"/>
      <c r="CD30" s="292"/>
      <c r="CE30" s="292"/>
      <c r="CF30" s="292"/>
      <c r="CG30" s="292"/>
      <c r="CH30" s="292"/>
      <c r="CI30" s="292"/>
      <c r="CJ30" s="292"/>
      <c r="CK30" s="292"/>
      <c r="CL30" s="291">
        <f>SUM(CL25:CV29)</f>
        <v>166772</v>
      </c>
      <c r="CM30" s="291"/>
      <c r="CN30" s="291"/>
      <c r="CO30" s="291"/>
      <c r="CP30" s="291"/>
      <c r="CQ30" s="291"/>
      <c r="CR30" s="291"/>
      <c r="CS30" s="291"/>
      <c r="CT30" s="291"/>
      <c r="CU30" s="292"/>
      <c r="CV30" s="294"/>
    </row>
    <row r="31" spans="1:138" ht="15" customHeight="1">
      <c r="B31" s="334" t="s">
        <v>429</v>
      </c>
      <c r="C31" s="334"/>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5"/>
      <c r="BG31" s="335"/>
      <c r="BH31" s="335"/>
      <c r="BI31" s="335"/>
      <c r="BJ31" s="335"/>
      <c r="BK31" s="335"/>
      <c r="BL31" s="335"/>
      <c r="BM31" s="335"/>
      <c r="BN31" s="335"/>
      <c r="BO31" s="335"/>
      <c r="BP31" s="335"/>
      <c r="BQ31" s="335"/>
      <c r="BR31" s="335"/>
      <c r="BS31" s="335"/>
      <c r="BT31" s="335"/>
    </row>
  </sheetData>
  <sheetProtection algorithmName="SHA-512" hashValue="q2QKS49rd27AJsg+6cNPLGFLlvHqgpPo9PcLmwvQzBAro4TZ/TnDsQ94M4Vbnof1x/pq5xIeqd5GfPUpECBblg==" saltValue="7cia/VgHQvxDPQ2dQQWuSg==" spinCount="100000" sheet="1" objects="1" scenarios="1" selectLockedCells="1"/>
  <mergeCells count="256">
    <mergeCell ref="A20:L24"/>
    <mergeCell ref="M20:U24"/>
    <mergeCell ref="V24:AF24"/>
    <mergeCell ref="AG24:AQ24"/>
    <mergeCell ref="V23:AF23"/>
    <mergeCell ref="AG23:AQ23"/>
    <mergeCell ref="BC24:BM24"/>
    <mergeCell ref="BN24:BY24"/>
    <mergeCell ref="CL24:CV24"/>
    <mergeCell ref="BC23:BM23"/>
    <mergeCell ref="AR24:BB24"/>
    <mergeCell ref="BZ24:CK24"/>
    <mergeCell ref="BN23:BY23"/>
    <mergeCell ref="BZ23:CK23"/>
    <mergeCell ref="CY1:DJ2"/>
    <mergeCell ref="DK1:EE2"/>
    <mergeCell ref="A3:G3"/>
    <mergeCell ref="H3:J3"/>
    <mergeCell ref="K3:M3"/>
    <mergeCell ref="N3:P3"/>
    <mergeCell ref="Q3:S3"/>
    <mergeCell ref="T3:V3"/>
    <mergeCell ref="W3:Y3"/>
    <mergeCell ref="Z3:AB3"/>
    <mergeCell ref="A1:G2"/>
    <mergeCell ref="H1:Y2"/>
    <mergeCell ref="Z1:AE2"/>
    <mergeCell ref="AF1:CX3"/>
    <mergeCell ref="AC3:AE3"/>
    <mergeCell ref="CY3:DJ3"/>
    <mergeCell ref="DK3:EE3"/>
    <mergeCell ref="A8:L11"/>
    <mergeCell ref="M8:U11"/>
    <mergeCell ref="CF9:CP9"/>
    <mergeCell ref="CF11:CP11"/>
    <mergeCell ref="CQ9:CZ9"/>
    <mergeCell ref="V7:AE7"/>
    <mergeCell ref="AF7:AO7"/>
    <mergeCell ref="AP7:AY7"/>
    <mergeCell ref="AZ7:BI7"/>
    <mergeCell ref="BJ7:BT7"/>
    <mergeCell ref="BU7:CE7"/>
    <mergeCell ref="BJ9:BT9"/>
    <mergeCell ref="AF9:AO9"/>
    <mergeCell ref="AF11:AO11"/>
    <mergeCell ref="AZ9:BI9"/>
    <mergeCell ref="AZ11:BI11"/>
    <mergeCell ref="V8:AY8"/>
    <mergeCell ref="BU9:CE9"/>
    <mergeCell ref="V9:AE9"/>
    <mergeCell ref="V11:AE11"/>
    <mergeCell ref="BJ11:BT11"/>
    <mergeCell ref="CQ7:CZ7"/>
    <mergeCell ref="AF14:AO14"/>
    <mergeCell ref="DK9:DV9"/>
    <mergeCell ref="A12:L12"/>
    <mergeCell ref="M12:O12"/>
    <mergeCell ref="P12:R12"/>
    <mergeCell ref="S12:U12"/>
    <mergeCell ref="V12:AE12"/>
    <mergeCell ref="AF12:AO12"/>
    <mergeCell ref="AZ12:BI12"/>
    <mergeCell ref="BJ12:BT12"/>
    <mergeCell ref="DK11:DV11"/>
    <mergeCell ref="AP13:AY13"/>
    <mergeCell ref="AP14:AY14"/>
    <mergeCell ref="V13:AE13"/>
    <mergeCell ref="AF13:AO13"/>
    <mergeCell ref="A14:L14"/>
    <mergeCell ref="M14:O14"/>
    <mergeCell ref="P14:R14"/>
    <mergeCell ref="S14:U14"/>
    <mergeCell ref="A13:L13"/>
    <mergeCell ref="M13:O13"/>
    <mergeCell ref="P13:R13"/>
    <mergeCell ref="S13:U13"/>
    <mergeCell ref="V14:AE14"/>
    <mergeCell ref="AP15:AY15"/>
    <mergeCell ref="V16:AE16"/>
    <mergeCell ref="AF16:AO16"/>
    <mergeCell ref="AZ16:BI16"/>
    <mergeCell ref="BJ16:BT16"/>
    <mergeCell ref="A15:L15"/>
    <mergeCell ref="M15:O15"/>
    <mergeCell ref="P15:R15"/>
    <mergeCell ref="S15:U15"/>
    <mergeCell ref="V15:AE15"/>
    <mergeCell ref="AF15:AO15"/>
    <mergeCell ref="AP16:AY16"/>
    <mergeCell ref="A17:L17"/>
    <mergeCell ref="M17:O17"/>
    <mergeCell ref="P17:R17"/>
    <mergeCell ref="S17:U17"/>
    <mergeCell ref="A16:L16"/>
    <mergeCell ref="M16:O16"/>
    <mergeCell ref="P16:R16"/>
    <mergeCell ref="S16:U16"/>
    <mergeCell ref="V17:AE17"/>
    <mergeCell ref="DK17:DV17"/>
    <mergeCell ref="CL21:CV22"/>
    <mergeCell ref="V22:AF22"/>
    <mergeCell ref="AG22:AQ22"/>
    <mergeCell ref="BC22:BM22"/>
    <mergeCell ref="BN22:BY22"/>
    <mergeCell ref="AP17:AY17"/>
    <mergeCell ref="DA17:DJ17"/>
    <mergeCell ref="AR22:BB22"/>
    <mergeCell ref="BZ19:CK19"/>
    <mergeCell ref="AZ17:BI17"/>
    <mergeCell ref="BJ17:BT17"/>
    <mergeCell ref="AF17:AO17"/>
    <mergeCell ref="V19:AF19"/>
    <mergeCell ref="AG19:AQ19"/>
    <mergeCell ref="AR19:BB19"/>
    <mergeCell ref="CL19:CV19"/>
    <mergeCell ref="BC19:BM19"/>
    <mergeCell ref="BC21:CK21"/>
    <mergeCell ref="BZ22:CK22"/>
    <mergeCell ref="CF17:CP17"/>
    <mergeCell ref="CL25:CV25"/>
    <mergeCell ref="A26:L26"/>
    <mergeCell ref="M26:O26"/>
    <mergeCell ref="P26:R26"/>
    <mergeCell ref="S26:U26"/>
    <mergeCell ref="V26:AF26"/>
    <mergeCell ref="AG26:AQ26"/>
    <mergeCell ref="BC26:BM26"/>
    <mergeCell ref="BN26:BY26"/>
    <mergeCell ref="CL26:CV26"/>
    <mergeCell ref="BC25:BM25"/>
    <mergeCell ref="BN25:BY25"/>
    <mergeCell ref="A25:L25"/>
    <mergeCell ref="M25:O25"/>
    <mergeCell ref="P25:R25"/>
    <mergeCell ref="S25:U25"/>
    <mergeCell ref="AR25:BB25"/>
    <mergeCell ref="V25:AF25"/>
    <mergeCell ref="AG25:AQ25"/>
    <mergeCell ref="BZ25:CK25"/>
    <mergeCell ref="BZ26:CK26"/>
    <mergeCell ref="AR26:BB26"/>
    <mergeCell ref="BC27:BM27"/>
    <mergeCell ref="BN27:BY27"/>
    <mergeCell ref="CL27:CV27"/>
    <mergeCell ref="A28:L28"/>
    <mergeCell ref="M28:O28"/>
    <mergeCell ref="P28:R28"/>
    <mergeCell ref="S28:U28"/>
    <mergeCell ref="V28:AF28"/>
    <mergeCell ref="AG28:AQ28"/>
    <mergeCell ref="BC28:BM28"/>
    <mergeCell ref="A27:L27"/>
    <mergeCell ref="M27:O27"/>
    <mergeCell ref="P27:R27"/>
    <mergeCell ref="S27:U27"/>
    <mergeCell ref="V27:AF27"/>
    <mergeCell ref="AG27:AQ27"/>
    <mergeCell ref="BN28:BY28"/>
    <mergeCell ref="CL28:CV28"/>
    <mergeCell ref="AR27:BB27"/>
    <mergeCell ref="AR28:BB28"/>
    <mergeCell ref="BZ28:CK28"/>
    <mergeCell ref="BZ27:CK27"/>
    <mergeCell ref="B31:BT31"/>
    <mergeCell ref="CL29:CV29"/>
    <mergeCell ref="A30:L30"/>
    <mergeCell ref="M30:O30"/>
    <mergeCell ref="P30:R30"/>
    <mergeCell ref="S30:U30"/>
    <mergeCell ref="V30:AF30"/>
    <mergeCell ref="AG30:AQ30"/>
    <mergeCell ref="BC30:BM30"/>
    <mergeCell ref="BZ30:CK30"/>
    <mergeCell ref="BN30:BY30"/>
    <mergeCell ref="CL30:CV30"/>
    <mergeCell ref="V29:AF29"/>
    <mergeCell ref="AG29:AQ29"/>
    <mergeCell ref="BC29:BM29"/>
    <mergeCell ref="BN29:BY29"/>
    <mergeCell ref="AR30:BB30"/>
    <mergeCell ref="A29:L29"/>
    <mergeCell ref="M29:O29"/>
    <mergeCell ref="AR29:BB29"/>
    <mergeCell ref="BZ29:CK29"/>
    <mergeCell ref="P29:R29"/>
    <mergeCell ref="S29:U29"/>
    <mergeCell ref="DA12:DJ12"/>
    <mergeCell ref="DA13:DJ13"/>
    <mergeCell ref="DK13:DV13"/>
    <mergeCell ref="DK12:DV12"/>
    <mergeCell ref="BU11:CE11"/>
    <mergeCell ref="BU12:CE12"/>
    <mergeCell ref="AP9:AY9"/>
    <mergeCell ref="AP11:AY11"/>
    <mergeCell ref="AP12:AY12"/>
    <mergeCell ref="DK10:DV10"/>
    <mergeCell ref="DW17:EH17"/>
    <mergeCell ref="CF8:EH8"/>
    <mergeCell ref="V10:AE10"/>
    <mergeCell ref="AF10:AO10"/>
    <mergeCell ref="AP10:AY10"/>
    <mergeCell ref="AZ10:BI10"/>
    <mergeCell ref="CQ10:CZ10"/>
    <mergeCell ref="DA10:DJ10"/>
    <mergeCell ref="DW9:EH9"/>
    <mergeCell ref="DW14:EH14"/>
    <mergeCell ref="DW15:EH15"/>
    <mergeCell ref="DW16:EH16"/>
    <mergeCell ref="CQ14:CZ14"/>
    <mergeCell ref="DA14:DJ14"/>
    <mergeCell ref="CQ16:CZ16"/>
    <mergeCell ref="CQ15:CZ15"/>
    <mergeCell ref="DK16:DV16"/>
    <mergeCell ref="DK15:DV15"/>
    <mergeCell ref="DK14:DV14"/>
    <mergeCell ref="DW11:EH11"/>
    <mergeCell ref="DW12:EH12"/>
    <mergeCell ref="DW13:EH13"/>
    <mergeCell ref="DA11:DJ11"/>
    <mergeCell ref="AZ8:CE8"/>
    <mergeCell ref="DA7:DJ7"/>
    <mergeCell ref="DK7:DV7"/>
    <mergeCell ref="DW7:EH7"/>
    <mergeCell ref="AR23:BB23"/>
    <mergeCell ref="CF7:CP7"/>
    <mergeCell ref="BJ10:BT10"/>
    <mergeCell ref="CL23:CV23"/>
    <mergeCell ref="DW10:EH10"/>
    <mergeCell ref="V21:BB21"/>
    <mergeCell ref="V20:CV20"/>
    <mergeCell ref="DA16:DJ16"/>
    <mergeCell ref="CQ13:CZ13"/>
    <mergeCell ref="BU16:CE16"/>
    <mergeCell ref="CQ17:CZ17"/>
    <mergeCell ref="BU17:CE17"/>
    <mergeCell ref="BN19:BY19"/>
    <mergeCell ref="DA9:DJ9"/>
    <mergeCell ref="BU10:CE10"/>
    <mergeCell ref="CF10:CP10"/>
    <mergeCell ref="DA15:DJ15"/>
    <mergeCell ref="CF14:CP14"/>
    <mergeCell ref="CF15:CP15"/>
    <mergeCell ref="BU13:CE13"/>
    <mergeCell ref="BU14:CE14"/>
    <mergeCell ref="CF16:CP16"/>
    <mergeCell ref="CQ12:CZ12"/>
    <mergeCell ref="CQ11:CZ11"/>
    <mergeCell ref="CF13:CP13"/>
    <mergeCell ref="AZ13:BI13"/>
    <mergeCell ref="BJ13:BT13"/>
    <mergeCell ref="BU15:CE15"/>
    <mergeCell ref="CF12:CP12"/>
    <mergeCell ref="AZ15:BI15"/>
    <mergeCell ref="BJ15:BT15"/>
    <mergeCell ref="AZ14:BI14"/>
    <mergeCell ref="BJ14:BT14"/>
  </mergeCells>
  <phoneticPr fontId="3"/>
  <dataValidations count="3">
    <dataValidation type="whole" allowBlank="1" showInputMessage="1" showErrorMessage="1" errorTitle="入力エラー" error="数値以外の入力または､11桁以上の入力は行えません。" sqref="DK12:EH16">
      <formula1>-999999999</formula1>
      <formula2>9999999999</formula2>
    </dataValidation>
    <dataValidation type="whole" allowBlank="1" showInputMessage="1" showErrorMessage="1" errorTitle="入力エラー" error="数値以外の入力または､9桁以上の入力は行えません。" sqref="V12:BI16 CQ12:DJ16">
      <formula1>-9999999</formula1>
      <formula2>99999999</formula2>
    </dataValidation>
    <dataValidation type="whole" allowBlank="1" showInputMessage="1" showErrorMessage="1" errorTitle="入力エラー" error="数値以外の入力または､10桁以上の入力は行えません。" sqref="BJ12:CP16">
      <formula1>-99999999</formula1>
      <formula2>999999999</formula2>
    </dataValidation>
  </dataValidations>
  <printOptions horizontalCentered="1"/>
  <pageMargins left="0.59055118110236227" right="0.59055118110236227" top="0.6692913385826772" bottom="0.39370078740157483" header="0.51181102362204722" footer="0.19685039370078741"/>
  <pageSetup paperSize="9" scale="97" firstPageNumber="2" orientation="landscape" useFirstPageNumber="1" horizontalDpi="300" verticalDpi="300" r:id="rId1"/>
  <headerFooter alignWithMargins="0">
    <oddFooter>&amp;R課税市-&amp;P</oddFooter>
  </headerFooter>
  <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03"/>
  <dimension ref="A1:EE11"/>
  <sheetViews>
    <sheetView showGridLines="0" zoomScale="85" zoomScaleNormal="85" workbookViewId="0">
      <selection activeCell="Y10" sqref="Y10:AM10"/>
    </sheetView>
  </sheetViews>
  <sheetFormatPr defaultColWidth="1" defaultRowHeight="15" customHeight="1"/>
  <cols>
    <col min="1" max="110" width="1" style="140" customWidth="1"/>
    <col min="111" max="16384" width="1" style="140"/>
  </cols>
  <sheetData>
    <row r="1" spans="1:135" s="56" customFormat="1" ht="12.75" customHeight="1">
      <c r="A1" s="336"/>
      <c r="B1" s="336"/>
      <c r="C1" s="336"/>
      <c r="D1" s="336"/>
      <c r="E1" s="336"/>
      <c r="F1" s="336"/>
      <c r="G1" s="337"/>
      <c r="H1" s="338" t="s">
        <v>55</v>
      </c>
      <c r="I1" s="118"/>
      <c r="J1" s="118"/>
      <c r="K1" s="118"/>
      <c r="L1" s="118"/>
      <c r="M1" s="118"/>
      <c r="N1" s="118"/>
      <c r="O1" s="118"/>
      <c r="P1" s="118"/>
      <c r="Q1" s="118"/>
      <c r="R1" s="118"/>
      <c r="S1" s="118"/>
      <c r="T1" s="118"/>
      <c r="U1" s="118"/>
      <c r="V1" s="118"/>
      <c r="W1" s="118"/>
      <c r="X1" s="118"/>
      <c r="Y1" s="119"/>
      <c r="Z1" s="338" t="s">
        <v>460</v>
      </c>
      <c r="AA1" s="118"/>
      <c r="AB1" s="118"/>
      <c r="AC1" s="118"/>
      <c r="AD1" s="118"/>
      <c r="AE1" s="119"/>
      <c r="AF1" s="48" t="str">
        <f>"第3表　"&amp; 表00!CY5&amp;表00!DC5 &amp; "年度市町村民税の特別徴収義務者等に関する調"</f>
        <v>第3表　令和5年度市町村民税の特別徴収義務者等に関する調</v>
      </c>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339" t="s">
        <v>535</v>
      </c>
      <c r="CZ1" s="339"/>
      <c r="DA1" s="339"/>
      <c r="DB1" s="339"/>
      <c r="DC1" s="339"/>
      <c r="DD1" s="339"/>
      <c r="DE1" s="339"/>
      <c r="DF1" s="339"/>
      <c r="DG1" s="339"/>
      <c r="DH1" s="339"/>
      <c r="DI1" s="339"/>
      <c r="DJ1" s="339"/>
      <c r="DK1" s="121" t="str">
        <f>IF(表00!DG1="","",表00!DG1)</f>
        <v>三重県</v>
      </c>
      <c r="DL1" s="121"/>
      <c r="DM1" s="121"/>
      <c r="DN1" s="121"/>
      <c r="DO1" s="121"/>
      <c r="DP1" s="121"/>
      <c r="DQ1" s="121"/>
      <c r="DR1" s="121"/>
      <c r="DS1" s="121"/>
      <c r="DT1" s="121"/>
      <c r="DU1" s="121"/>
      <c r="DV1" s="121"/>
      <c r="DW1" s="121"/>
      <c r="DX1" s="121"/>
      <c r="DY1" s="121"/>
      <c r="DZ1" s="121"/>
      <c r="EA1" s="121"/>
      <c r="EB1" s="121"/>
      <c r="EC1" s="121"/>
      <c r="ED1" s="121"/>
      <c r="EE1" s="121"/>
    </row>
    <row r="2" spans="1:135" s="56" customFormat="1" ht="13.15" customHeight="1" thickBot="1">
      <c r="A2" s="336"/>
      <c r="B2" s="336"/>
      <c r="C2" s="336"/>
      <c r="D2" s="336"/>
      <c r="E2" s="336"/>
      <c r="F2" s="336"/>
      <c r="G2" s="337"/>
      <c r="H2" s="122"/>
      <c r="I2" s="123"/>
      <c r="J2" s="123"/>
      <c r="K2" s="123"/>
      <c r="L2" s="123"/>
      <c r="M2" s="123"/>
      <c r="N2" s="123"/>
      <c r="O2" s="123"/>
      <c r="P2" s="123"/>
      <c r="Q2" s="123"/>
      <c r="R2" s="123"/>
      <c r="S2" s="123"/>
      <c r="T2" s="123"/>
      <c r="U2" s="123"/>
      <c r="V2" s="123"/>
      <c r="W2" s="123"/>
      <c r="X2" s="123"/>
      <c r="Y2" s="124"/>
      <c r="Z2" s="122"/>
      <c r="AA2" s="123"/>
      <c r="AB2" s="123"/>
      <c r="AC2" s="123"/>
      <c r="AD2" s="123"/>
      <c r="AE2" s="124"/>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340"/>
      <c r="CZ2" s="340"/>
      <c r="DA2" s="340"/>
      <c r="DB2" s="340"/>
      <c r="DC2" s="340"/>
      <c r="DD2" s="340"/>
      <c r="DE2" s="340"/>
      <c r="DF2" s="340"/>
      <c r="DG2" s="340"/>
      <c r="DH2" s="340"/>
      <c r="DI2" s="340"/>
      <c r="DJ2" s="340"/>
      <c r="DK2" s="126"/>
      <c r="DL2" s="126"/>
      <c r="DM2" s="126"/>
      <c r="DN2" s="126"/>
      <c r="DO2" s="126"/>
      <c r="DP2" s="126"/>
      <c r="DQ2" s="126"/>
      <c r="DR2" s="126"/>
      <c r="DS2" s="126"/>
      <c r="DT2" s="126"/>
      <c r="DU2" s="126"/>
      <c r="DV2" s="126"/>
      <c r="DW2" s="126"/>
      <c r="DX2" s="126"/>
      <c r="DY2" s="126"/>
      <c r="DZ2" s="126"/>
      <c r="EA2" s="126"/>
      <c r="EB2" s="126"/>
      <c r="EC2" s="126"/>
      <c r="ED2" s="126"/>
      <c r="EE2" s="126"/>
    </row>
    <row r="3" spans="1:135" s="56" customFormat="1" ht="25.5" customHeight="1" thickBot="1">
      <c r="A3" s="341"/>
      <c r="B3" s="128"/>
      <c r="C3" s="128"/>
      <c r="D3" s="128"/>
      <c r="E3" s="128"/>
      <c r="F3" s="128"/>
      <c r="G3" s="129"/>
      <c r="H3" s="342">
        <f>IF(表00!A8="","",表00!A8)</f>
        <v>2</v>
      </c>
      <c r="I3" s="343"/>
      <c r="J3" s="344"/>
      <c r="K3" s="342">
        <f>IF(表00!D8="","",表00!D8)</f>
        <v>4</v>
      </c>
      <c r="L3" s="343"/>
      <c r="M3" s="344"/>
      <c r="N3" s="342">
        <f>IF(表00!G8="","",表00!G8)</f>
        <v>2</v>
      </c>
      <c r="O3" s="343"/>
      <c r="P3" s="344"/>
      <c r="Q3" s="342">
        <f>IF(表00!J8="","",表00!J8)</f>
        <v>0</v>
      </c>
      <c r="R3" s="343"/>
      <c r="S3" s="344"/>
      <c r="T3" s="342">
        <f>IF(表00!M8="","",表00!M8)</f>
        <v>2</v>
      </c>
      <c r="U3" s="343"/>
      <c r="V3" s="344"/>
      <c r="W3" s="342">
        <f>IF(表00!P8="","",表00!P8)</f>
        <v>1</v>
      </c>
      <c r="X3" s="343"/>
      <c r="Y3" s="344"/>
      <c r="Z3" s="345">
        <v>0</v>
      </c>
      <c r="AA3" s="134"/>
      <c r="AB3" s="135"/>
      <c r="AC3" s="342">
        <v>3</v>
      </c>
      <c r="AD3" s="137"/>
      <c r="AE3" s="13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340" t="s">
        <v>458</v>
      </c>
      <c r="CZ3" s="340"/>
      <c r="DA3" s="340"/>
      <c r="DB3" s="340"/>
      <c r="DC3" s="340"/>
      <c r="DD3" s="340"/>
      <c r="DE3" s="340"/>
      <c r="DF3" s="340"/>
      <c r="DG3" s="340"/>
      <c r="DH3" s="340"/>
      <c r="DI3" s="340"/>
      <c r="DJ3" s="340"/>
      <c r="DK3" s="139" t="str">
        <f>IF(表00!DG3="","",表00!DG3)</f>
        <v>四日市市</v>
      </c>
      <c r="DL3" s="139"/>
      <c r="DM3" s="139"/>
      <c r="DN3" s="139"/>
      <c r="DO3" s="139"/>
      <c r="DP3" s="139"/>
      <c r="DQ3" s="139"/>
      <c r="DR3" s="139"/>
      <c r="DS3" s="139"/>
      <c r="DT3" s="139"/>
      <c r="DU3" s="139"/>
      <c r="DV3" s="139"/>
      <c r="DW3" s="139"/>
      <c r="DX3" s="139"/>
      <c r="DY3" s="139"/>
      <c r="DZ3" s="139"/>
      <c r="EA3" s="139"/>
      <c r="EB3" s="139"/>
      <c r="EC3" s="139"/>
      <c r="ED3" s="139"/>
      <c r="EE3" s="139"/>
    </row>
    <row r="4" spans="1:135" ht="13.5" customHeight="1"/>
    <row r="5" spans="1:135" ht="13.5" customHeight="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row>
    <row r="6" spans="1:135" ht="15" customHeight="1">
      <c r="Y6" s="142" t="s">
        <v>56</v>
      </c>
      <c r="Z6" s="142"/>
      <c r="AA6" s="142"/>
      <c r="AB6" s="142"/>
      <c r="AC6" s="142"/>
      <c r="AD6" s="142"/>
      <c r="AE6" s="142"/>
      <c r="AF6" s="142"/>
      <c r="AG6" s="142"/>
      <c r="AH6" s="142"/>
      <c r="AI6" s="142"/>
      <c r="AJ6" s="142"/>
      <c r="AK6" s="142"/>
      <c r="AL6" s="142"/>
      <c r="AM6" s="142"/>
      <c r="AN6" s="142" t="s">
        <v>57</v>
      </c>
      <c r="AO6" s="142"/>
      <c r="AP6" s="142"/>
      <c r="AQ6" s="142"/>
      <c r="AR6" s="142"/>
      <c r="AS6" s="142"/>
      <c r="AT6" s="142"/>
      <c r="AU6" s="142"/>
      <c r="AV6" s="142"/>
      <c r="AW6" s="142"/>
      <c r="AX6" s="142"/>
      <c r="AY6" s="142"/>
      <c r="AZ6" s="142"/>
      <c r="BA6" s="142"/>
      <c r="BB6" s="142"/>
      <c r="BC6" s="142" t="s">
        <v>58</v>
      </c>
      <c r="BD6" s="142"/>
      <c r="BE6" s="142"/>
      <c r="BF6" s="142"/>
      <c r="BG6" s="142"/>
      <c r="BH6" s="142"/>
      <c r="BI6" s="142"/>
      <c r="BJ6" s="142"/>
      <c r="BK6" s="142"/>
      <c r="BL6" s="142"/>
      <c r="BM6" s="142"/>
      <c r="BN6" s="142"/>
      <c r="BO6" s="142"/>
      <c r="BP6" s="142"/>
      <c r="BQ6" s="142"/>
      <c r="BR6" s="142" t="s">
        <v>59</v>
      </c>
      <c r="BS6" s="142"/>
      <c r="BT6" s="142"/>
      <c r="BU6" s="142"/>
      <c r="BV6" s="142"/>
      <c r="BW6" s="142"/>
      <c r="BX6" s="142"/>
      <c r="BY6" s="142"/>
      <c r="BZ6" s="142"/>
      <c r="CA6" s="142"/>
      <c r="CB6" s="142"/>
      <c r="CC6" s="142"/>
      <c r="CD6" s="142"/>
      <c r="CE6" s="142"/>
      <c r="CF6" s="142"/>
      <c r="CG6" s="142" t="s">
        <v>60</v>
      </c>
      <c r="CH6" s="142"/>
      <c r="CI6" s="142"/>
      <c r="CJ6" s="142"/>
      <c r="CK6" s="142"/>
      <c r="CL6" s="142"/>
      <c r="CM6" s="142"/>
      <c r="CN6" s="142"/>
      <c r="CO6" s="142"/>
      <c r="CP6" s="142"/>
      <c r="CQ6" s="142"/>
      <c r="CR6" s="142"/>
      <c r="CS6" s="142"/>
      <c r="CT6" s="142"/>
      <c r="CU6" s="142"/>
      <c r="CV6" s="142" t="s">
        <v>61</v>
      </c>
      <c r="CW6" s="142"/>
      <c r="CX6" s="142"/>
      <c r="CY6" s="142"/>
      <c r="CZ6" s="142"/>
      <c r="DA6" s="142"/>
      <c r="DB6" s="142"/>
      <c r="DC6" s="142"/>
      <c r="DD6" s="142"/>
      <c r="DE6" s="142"/>
      <c r="DF6" s="142"/>
      <c r="DG6" s="142"/>
      <c r="DH6" s="142"/>
      <c r="DI6" s="142"/>
      <c r="DJ6" s="142"/>
    </row>
    <row r="7" spans="1:135" s="47" customFormat="1" ht="24" customHeight="1">
      <c r="G7" s="92" t="s">
        <v>38</v>
      </c>
      <c r="H7" s="93"/>
      <c r="I7" s="93"/>
      <c r="J7" s="93"/>
      <c r="K7" s="93"/>
      <c r="L7" s="93"/>
      <c r="M7" s="93"/>
      <c r="N7" s="93"/>
      <c r="O7" s="94"/>
      <c r="P7" s="92" t="s">
        <v>496</v>
      </c>
      <c r="Q7" s="93"/>
      <c r="R7" s="93"/>
      <c r="S7" s="93"/>
      <c r="T7" s="93"/>
      <c r="U7" s="93"/>
      <c r="V7" s="93"/>
      <c r="W7" s="93"/>
      <c r="X7" s="94"/>
      <c r="Y7" s="92" t="s">
        <v>580</v>
      </c>
      <c r="Z7" s="93"/>
      <c r="AA7" s="93"/>
      <c r="AB7" s="93"/>
      <c r="AC7" s="93"/>
      <c r="AD7" s="93"/>
      <c r="AE7" s="93"/>
      <c r="AF7" s="93"/>
      <c r="AG7" s="93"/>
      <c r="AH7" s="93"/>
      <c r="AI7" s="93"/>
      <c r="AJ7" s="93"/>
      <c r="AK7" s="93"/>
      <c r="AL7" s="93"/>
      <c r="AM7" s="94"/>
      <c r="AN7" s="143" t="s">
        <v>645</v>
      </c>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5"/>
      <c r="BR7" s="92" t="s">
        <v>87</v>
      </c>
      <c r="BS7" s="346"/>
      <c r="BT7" s="346"/>
      <c r="BU7" s="346"/>
      <c r="BV7" s="346"/>
      <c r="BW7" s="346"/>
      <c r="BX7" s="346"/>
      <c r="BY7" s="346"/>
      <c r="BZ7" s="346"/>
      <c r="CA7" s="346"/>
      <c r="CB7" s="346"/>
      <c r="CC7" s="346"/>
      <c r="CD7" s="346"/>
      <c r="CE7" s="346"/>
      <c r="CF7" s="347"/>
      <c r="CG7" s="143" t="s">
        <v>88</v>
      </c>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5"/>
      <c r="DK7" s="209"/>
      <c r="DL7" s="348"/>
      <c r="DM7" s="348"/>
      <c r="DN7" s="348"/>
      <c r="DO7" s="348"/>
      <c r="DP7" s="348"/>
      <c r="DQ7" s="348"/>
      <c r="DR7" s="348"/>
      <c r="DS7" s="348"/>
      <c r="DT7" s="348"/>
      <c r="DU7" s="348"/>
      <c r="DV7" s="348"/>
      <c r="DW7" s="348"/>
      <c r="DX7" s="348"/>
      <c r="DY7" s="348"/>
    </row>
    <row r="8" spans="1:135" s="47" customFormat="1" ht="24" customHeight="1">
      <c r="G8" s="146"/>
      <c r="H8" s="147"/>
      <c r="I8" s="147"/>
      <c r="J8" s="147"/>
      <c r="K8" s="147"/>
      <c r="L8" s="147"/>
      <c r="M8" s="147"/>
      <c r="N8" s="147"/>
      <c r="O8" s="148"/>
      <c r="P8" s="146"/>
      <c r="Q8" s="147"/>
      <c r="R8" s="147"/>
      <c r="S8" s="147"/>
      <c r="T8" s="147"/>
      <c r="U8" s="147"/>
      <c r="V8" s="147"/>
      <c r="W8" s="147"/>
      <c r="X8" s="148"/>
      <c r="Y8" s="349"/>
      <c r="Z8" s="350"/>
      <c r="AA8" s="350"/>
      <c r="AB8" s="350"/>
      <c r="AC8" s="350"/>
      <c r="AD8" s="350"/>
      <c r="AE8" s="350"/>
      <c r="AF8" s="350"/>
      <c r="AG8" s="350"/>
      <c r="AH8" s="350"/>
      <c r="AI8" s="350"/>
      <c r="AJ8" s="350"/>
      <c r="AK8" s="350"/>
      <c r="AL8" s="350"/>
      <c r="AM8" s="351"/>
      <c r="AN8" s="305" t="s">
        <v>645</v>
      </c>
      <c r="AO8" s="305"/>
      <c r="AP8" s="305"/>
      <c r="AQ8" s="305"/>
      <c r="AR8" s="305"/>
      <c r="AS8" s="305"/>
      <c r="AT8" s="305"/>
      <c r="AU8" s="305"/>
      <c r="AV8" s="305"/>
      <c r="AW8" s="305"/>
      <c r="AX8" s="305"/>
      <c r="AY8" s="305"/>
      <c r="AZ8" s="305"/>
      <c r="BA8" s="305"/>
      <c r="BB8" s="305"/>
      <c r="BC8" s="305" t="s">
        <v>724</v>
      </c>
      <c r="BD8" s="305"/>
      <c r="BE8" s="305"/>
      <c r="BF8" s="305"/>
      <c r="BG8" s="305"/>
      <c r="BH8" s="305"/>
      <c r="BI8" s="305"/>
      <c r="BJ8" s="305"/>
      <c r="BK8" s="305"/>
      <c r="BL8" s="305"/>
      <c r="BM8" s="305"/>
      <c r="BN8" s="305"/>
      <c r="BO8" s="305"/>
      <c r="BP8" s="305"/>
      <c r="BQ8" s="305"/>
      <c r="BR8" s="349"/>
      <c r="BS8" s="350"/>
      <c r="BT8" s="350"/>
      <c r="BU8" s="350"/>
      <c r="BV8" s="350"/>
      <c r="BW8" s="350"/>
      <c r="BX8" s="350"/>
      <c r="BY8" s="350"/>
      <c r="BZ8" s="350"/>
      <c r="CA8" s="350"/>
      <c r="CB8" s="350"/>
      <c r="CC8" s="350"/>
      <c r="CD8" s="350"/>
      <c r="CE8" s="350"/>
      <c r="CF8" s="351"/>
      <c r="CG8" s="305" t="s">
        <v>725</v>
      </c>
      <c r="CH8" s="305"/>
      <c r="CI8" s="305"/>
      <c r="CJ8" s="305"/>
      <c r="CK8" s="305"/>
      <c r="CL8" s="305"/>
      <c r="CM8" s="305"/>
      <c r="CN8" s="305"/>
      <c r="CO8" s="305"/>
      <c r="CP8" s="305"/>
      <c r="CQ8" s="305"/>
      <c r="CR8" s="305"/>
      <c r="CS8" s="305"/>
      <c r="CT8" s="305"/>
      <c r="CU8" s="305"/>
      <c r="CV8" s="305" t="s">
        <v>726</v>
      </c>
      <c r="CW8" s="305"/>
      <c r="CX8" s="305"/>
      <c r="CY8" s="305"/>
      <c r="CZ8" s="305"/>
      <c r="DA8" s="305"/>
      <c r="DB8" s="305"/>
      <c r="DC8" s="305"/>
      <c r="DD8" s="305"/>
      <c r="DE8" s="305"/>
      <c r="DF8" s="305"/>
      <c r="DG8" s="305"/>
      <c r="DH8" s="305"/>
      <c r="DI8" s="305"/>
      <c r="DJ8" s="305"/>
      <c r="DK8" s="348"/>
      <c r="DL8" s="348"/>
      <c r="DM8" s="348"/>
      <c r="DN8" s="348"/>
      <c r="DO8" s="348"/>
      <c r="DP8" s="348"/>
      <c r="DQ8" s="348"/>
      <c r="DR8" s="348"/>
      <c r="DS8" s="348"/>
      <c r="DT8" s="348"/>
      <c r="DU8" s="348"/>
      <c r="DV8" s="348"/>
      <c r="DW8" s="348"/>
      <c r="DX8" s="348"/>
      <c r="DY8" s="348"/>
    </row>
    <row r="9" spans="1:135" s="47" customFormat="1" ht="12" customHeight="1" thickBot="1">
      <c r="G9" s="146"/>
      <c r="H9" s="147"/>
      <c r="I9" s="147"/>
      <c r="J9" s="147"/>
      <c r="K9" s="147"/>
      <c r="L9" s="147"/>
      <c r="M9" s="147"/>
      <c r="N9" s="147"/>
      <c r="O9" s="148"/>
      <c r="P9" s="352"/>
      <c r="Q9" s="353"/>
      <c r="R9" s="353"/>
      <c r="S9" s="353"/>
      <c r="T9" s="353"/>
      <c r="U9" s="353"/>
      <c r="V9" s="353"/>
      <c r="W9" s="353"/>
      <c r="X9" s="354"/>
      <c r="Y9" s="355" t="s">
        <v>412</v>
      </c>
      <c r="Z9" s="356"/>
      <c r="AA9" s="356"/>
      <c r="AB9" s="356"/>
      <c r="AC9" s="356"/>
      <c r="AD9" s="356"/>
      <c r="AE9" s="356"/>
      <c r="AF9" s="356"/>
      <c r="AG9" s="356"/>
      <c r="AH9" s="356"/>
      <c r="AI9" s="356"/>
      <c r="AJ9" s="356"/>
      <c r="AK9" s="356"/>
      <c r="AL9" s="356"/>
      <c r="AM9" s="357"/>
      <c r="AN9" s="355" t="s">
        <v>412</v>
      </c>
      <c r="AO9" s="356"/>
      <c r="AP9" s="356"/>
      <c r="AQ9" s="356"/>
      <c r="AR9" s="356"/>
      <c r="AS9" s="356"/>
      <c r="AT9" s="356"/>
      <c r="AU9" s="356"/>
      <c r="AV9" s="356"/>
      <c r="AW9" s="356"/>
      <c r="AX9" s="356"/>
      <c r="AY9" s="356"/>
      <c r="AZ9" s="356"/>
      <c r="BA9" s="356"/>
      <c r="BB9" s="357"/>
      <c r="BC9" s="355" t="s">
        <v>412</v>
      </c>
      <c r="BD9" s="356"/>
      <c r="BE9" s="356"/>
      <c r="BF9" s="356"/>
      <c r="BG9" s="356"/>
      <c r="BH9" s="356"/>
      <c r="BI9" s="356"/>
      <c r="BJ9" s="356"/>
      <c r="BK9" s="356"/>
      <c r="BL9" s="356"/>
      <c r="BM9" s="356"/>
      <c r="BN9" s="356"/>
      <c r="BO9" s="356"/>
      <c r="BP9" s="356"/>
      <c r="BQ9" s="357"/>
      <c r="BR9" s="355" t="s">
        <v>579</v>
      </c>
      <c r="BS9" s="356"/>
      <c r="BT9" s="356"/>
      <c r="BU9" s="356"/>
      <c r="BV9" s="356"/>
      <c r="BW9" s="356"/>
      <c r="BX9" s="356"/>
      <c r="BY9" s="356"/>
      <c r="BZ9" s="356"/>
      <c r="CA9" s="356"/>
      <c r="CB9" s="356"/>
      <c r="CC9" s="356"/>
      <c r="CD9" s="356"/>
      <c r="CE9" s="356"/>
      <c r="CF9" s="357"/>
      <c r="CG9" s="355" t="s">
        <v>579</v>
      </c>
      <c r="CH9" s="356"/>
      <c r="CI9" s="356"/>
      <c r="CJ9" s="356"/>
      <c r="CK9" s="356"/>
      <c r="CL9" s="356"/>
      <c r="CM9" s="356"/>
      <c r="CN9" s="356"/>
      <c r="CO9" s="356"/>
      <c r="CP9" s="356"/>
      <c r="CQ9" s="356"/>
      <c r="CR9" s="356"/>
      <c r="CS9" s="356"/>
      <c r="CT9" s="356"/>
      <c r="CU9" s="357"/>
      <c r="CV9" s="355" t="s">
        <v>579</v>
      </c>
      <c r="CW9" s="356"/>
      <c r="CX9" s="356"/>
      <c r="CY9" s="356"/>
      <c r="CZ9" s="356"/>
      <c r="DA9" s="356"/>
      <c r="DB9" s="356"/>
      <c r="DC9" s="356"/>
      <c r="DD9" s="356"/>
      <c r="DE9" s="356"/>
      <c r="DF9" s="356"/>
      <c r="DG9" s="356"/>
      <c r="DH9" s="356"/>
      <c r="DI9" s="356"/>
      <c r="DJ9" s="357"/>
      <c r="DK9" s="358"/>
      <c r="DL9" s="358"/>
      <c r="DM9" s="358"/>
      <c r="DN9" s="358"/>
      <c r="DO9" s="358"/>
      <c r="DP9" s="358"/>
      <c r="DQ9" s="358"/>
      <c r="DR9" s="358"/>
      <c r="DS9" s="358"/>
      <c r="DT9" s="358"/>
      <c r="DU9" s="358"/>
      <c r="DV9" s="358"/>
      <c r="DW9" s="358"/>
      <c r="DX9" s="358"/>
      <c r="DY9" s="358"/>
    </row>
    <row r="10" spans="1:135" s="47" customFormat="1" ht="38.25" customHeight="1">
      <c r="G10" s="359" t="s">
        <v>184</v>
      </c>
      <c r="H10" s="360"/>
      <c r="I10" s="360"/>
      <c r="J10" s="360"/>
      <c r="K10" s="360"/>
      <c r="L10" s="360"/>
      <c r="M10" s="360"/>
      <c r="N10" s="360"/>
      <c r="O10" s="361"/>
      <c r="P10" s="362">
        <v>0</v>
      </c>
      <c r="Q10" s="363"/>
      <c r="R10" s="364"/>
      <c r="S10" s="365">
        <v>1</v>
      </c>
      <c r="T10" s="363"/>
      <c r="U10" s="364"/>
      <c r="V10" s="365">
        <v>0</v>
      </c>
      <c r="W10" s="363"/>
      <c r="X10" s="366"/>
      <c r="Y10" s="367">
        <v>16230</v>
      </c>
      <c r="Z10" s="367"/>
      <c r="AA10" s="367"/>
      <c r="AB10" s="367"/>
      <c r="AC10" s="367"/>
      <c r="AD10" s="367"/>
      <c r="AE10" s="367"/>
      <c r="AF10" s="367"/>
      <c r="AG10" s="367"/>
      <c r="AH10" s="367"/>
      <c r="AI10" s="367"/>
      <c r="AJ10" s="367"/>
      <c r="AK10" s="367"/>
      <c r="AL10" s="367"/>
      <c r="AM10" s="367"/>
      <c r="AN10" s="367">
        <v>120697</v>
      </c>
      <c r="AO10" s="367"/>
      <c r="AP10" s="367"/>
      <c r="AQ10" s="367"/>
      <c r="AR10" s="367"/>
      <c r="AS10" s="367"/>
      <c r="AT10" s="367"/>
      <c r="AU10" s="367"/>
      <c r="AV10" s="367"/>
      <c r="AW10" s="367"/>
      <c r="AX10" s="367"/>
      <c r="AY10" s="367"/>
      <c r="AZ10" s="367"/>
      <c r="BA10" s="367"/>
      <c r="BB10" s="367"/>
      <c r="BC10" s="367">
        <v>3779</v>
      </c>
      <c r="BD10" s="367"/>
      <c r="BE10" s="367"/>
      <c r="BF10" s="367"/>
      <c r="BG10" s="367"/>
      <c r="BH10" s="367"/>
      <c r="BI10" s="367"/>
      <c r="BJ10" s="367"/>
      <c r="BK10" s="367"/>
      <c r="BL10" s="367"/>
      <c r="BM10" s="367"/>
      <c r="BN10" s="367"/>
      <c r="BO10" s="367"/>
      <c r="BP10" s="367"/>
      <c r="BQ10" s="368"/>
      <c r="BR10" s="369">
        <f>SUM(CG10:DJ10)</f>
        <v>17105447</v>
      </c>
      <c r="BS10" s="369"/>
      <c r="BT10" s="369"/>
      <c r="BU10" s="369"/>
      <c r="BV10" s="369"/>
      <c r="BW10" s="369"/>
      <c r="BX10" s="369"/>
      <c r="BY10" s="369"/>
      <c r="BZ10" s="369"/>
      <c r="CA10" s="369"/>
      <c r="CB10" s="369"/>
      <c r="CC10" s="369"/>
      <c r="CD10" s="369"/>
      <c r="CE10" s="369"/>
      <c r="CF10" s="369"/>
      <c r="CG10" s="367">
        <v>16684194</v>
      </c>
      <c r="CH10" s="367"/>
      <c r="CI10" s="367"/>
      <c r="CJ10" s="367"/>
      <c r="CK10" s="367"/>
      <c r="CL10" s="367"/>
      <c r="CM10" s="367"/>
      <c r="CN10" s="367"/>
      <c r="CO10" s="367"/>
      <c r="CP10" s="367"/>
      <c r="CQ10" s="367"/>
      <c r="CR10" s="367"/>
      <c r="CS10" s="367"/>
      <c r="CT10" s="367"/>
      <c r="CU10" s="367"/>
      <c r="CV10" s="367">
        <v>421253</v>
      </c>
      <c r="CW10" s="367"/>
      <c r="CX10" s="367"/>
      <c r="CY10" s="367"/>
      <c r="CZ10" s="367"/>
      <c r="DA10" s="367"/>
      <c r="DB10" s="367"/>
      <c r="DC10" s="367"/>
      <c r="DD10" s="367"/>
      <c r="DE10" s="367"/>
      <c r="DF10" s="367"/>
      <c r="DG10" s="367"/>
      <c r="DH10" s="367"/>
      <c r="DI10" s="367"/>
      <c r="DJ10" s="370"/>
      <c r="DK10" s="371"/>
      <c r="DL10" s="371"/>
      <c r="DM10" s="371"/>
      <c r="DN10" s="371"/>
      <c r="DO10" s="371"/>
      <c r="DP10" s="371"/>
      <c r="DQ10" s="371"/>
      <c r="DR10" s="371"/>
      <c r="DS10" s="371"/>
      <c r="DT10" s="371"/>
      <c r="DU10" s="371"/>
      <c r="DV10" s="371"/>
      <c r="DW10" s="371"/>
      <c r="DX10" s="371"/>
      <c r="DY10" s="371"/>
    </row>
    <row r="11" spans="1:135" ht="38.25" customHeight="1" thickBot="1">
      <c r="G11" s="359" t="s">
        <v>185</v>
      </c>
      <c r="H11" s="372"/>
      <c r="I11" s="372"/>
      <c r="J11" s="372"/>
      <c r="K11" s="372"/>
      <c r="L11" s="372"/>
      <c r="M11" s="372"/>
      <c r="N11" s="372"/>
      <c r="O11" s="373"/>
      <c r="P11" s="374">
        <v>0</v>
      </c>
      <c r="Q11" s="375"/>
      <c r="R11" s="376"/>
      <c r="S11" s="377">
        <v>2</v>
      </c>
      <c r="T11" s="375"/>
      <c r="U11" s="376"/>
      <c r="V11" s="377">
        <v>0</v>
      </c>
      <c r="W11" s="375"/>
      <c r="X11" s="378"/>
      <c r="Y11" s="379">
        <v>6</v>
      </c>
      <c r="Z11" s="379"/>
      <c r="AA11" s="379"/>
      <c r="AB11" s="379"/>
      <c r="AC11" s="379"/>
      <c r="AD11" s="379"/>
      <c r="AE11" s="379"/>
      <c r="AF11" s="379"/>
      <c r="AG11" s="379"/>
      <c r="AH11" s="379"/>
      <c r="AI11" s="379"/>
      <c r="AJ11" s="379"/>
      <c r="AK11" s="379"/>
      <c r="AL11" s="379"/>
      <c r="AM11" s="379"/>
      <c r="AN11" s="379">
        <v>12031</v>
      </c>
      <c r="AO11" s="379"/>
      <c r="AP11" s="379"/>
      <c r="AQ11" s="379"/>
      <c r="AR11" s="379"/>
      <c r="AS11" s="379"/>
      <c r="AT11" s="379"/>
      <c r="AU11" s="379"/>
      <c r="AV11" s="379"/>
      <c r="AW11" s="379"/>
      <c r="AX11" s="379"/>
      <c r="AY11" s="379"/>
      <c r="AZ11" s="379"/>
      <c r="BA11" s="379"/>
      <c r="BB11" s="379"/>
      <c r="BC11" s="379">
        <v>2605</v>
      </c>
      <c r="BD11" s="379"/>
      <c r="BE11" s="379"/>
      <c r="BF11" s="379"/>
      <c r="BG11" s="379"/>
      <c r="BH11" s="379"/>
      <c r="BI11" s="379"/>
      <c r="BJ11" s="379"/>
      <c r="BK11" s="379"/>
      <c r="BL11" s="379"/>
      <c r="BM11" s="379"/>
      <c r="BN11" s="379"/>
      <c r="BO11" s="379"/>
      <c r="BP11" s="379"/>
      <c r="BQ11" s="380"/>
      <c r="BR11" s="291">
        <f>SUM(CG11:DJ11)</f>
        <v>322120</v>
      </c>
      <c r="BS11" s="291"/>
      <c r="BT11" s="291"/>
      <c r="BU11" s="291"/>
      <c r="BV11" s="291"/>
      <c r="BW11" s="291"/>
      <c r="BX11" s="291"/>
      <c r="BY11" s="291"/>
      <c r="BZ11" s="291"/>
      <c r="CA11" s="291"/>
      <c r="CB11" s="291"/>
      <c r="CC11" s="291"/>
      <c r="CD11" s="291"/>
      <c r="CE11" s="291"/>
      <c r="CF11" s="291"/>
      <c r="CG11" s="379">
        <v>284454</v>
      </c>
      <c r="CH11" s="379"/>
      <c r="CI11" s="379"/>
      <c r="CJ11" s="379"/>
      <c r="CK11" s="379"/>
      <c r="CL11" s="379"/>
      <c r="CM11" s="379"/>
      <c r="CN11" s="379"/>
      <c r="CO11" s="379"/>
      <c r="CP11" s="379"/>
      <c r="CQ11" s="379"/>
      <c r="CR11" s="379"/>
      <c r="CS11" s="379"/>
      <c r="CT11" s="379"/>
      <c r="CU11" s="379"/>
      <c r="CV11" s="379">
        <v>37666</v>
      </c>
      <c r="CW11" s="379"/>
      <c r="CX11" s="379"/>
      <c r="CY11" s="379"/>
      <c r="CZ11" s="379"/>
      <c r="DA11" s="379"/>
      <c r="DB11" s="379"/>
      <c r="DC11" s="379"/>
      <c r="DD11" s="379"/>
      <c r="DE11" s="379"/>
      <c r="DF11" s="379"/>
      <c r="DG11" s="379"/>
      <c r="DH11" s="379"/>
      <c r="DI11" s="379"/>
      <c r="DJ11" s="381"/>
    </row>
  </sheetData>
  <sheetProtection algorithmName="SHA-512" hashValue="6LIprQolpa72Ny6yx5f+tRCeqwHfX4qwGU3WE5DjcaSw+zhQSSKo22iByI6lbdI58X1gOsjW3yyTdujbS194/g==" saltValue="18quagz3SOwcMTKGHLpO0Q==" spinCount="100000" sheet="1" objects="1" scenarios="1" selectLockedCells="1"/>
  <mergeCells count="61">
    <mergeCell ref="CV11:DJ11"/>
    <mergeCell ref="G7:O9"/>
    <mergeCell ref="G10:O10"/>
    <mergeCell ref="G11:O11"/>
    <mergeCell ref="AN11:BB11"/>
    <mergeCell ref="BC11:BQ11"/>
    <mergeCell ref="BR11:CF11"/>
    <mergeCell ref="CG11:CU11"/>
    <mergeCell ref="P11:R11"/>
    <mergeCell ref="S11:U11"/>
    <mergeCell ref="V11:X11"/>
    <mergeCell ref="Y11:AM11"/>
    <mergeCell ref="BR9:CF9"/>
    <mergeCell ref="CG9:CU9"/>
    <mergeCell ref="AN10:BB10"/>
    <mergeCell ref="BC10:BQ10"/>
    <mergeCell ref="BR10:CF10"/>
    <mergeCell ref="P7:X9"/>
    <mergeCell ref="Y9:AM9"/>
    <mergeCell ref="AN9:BB9"/>
    <mergeCell ref="DK10:DY10"/>
    <mergeCell ref="CG8:CU8"/>
    <mergeCell ref="CV8:DJ8"/>
    <mergeCell ref="CG10:CU10"/>
    <mergeCell ref="CV9:DJ9"/>
    <mergeCell ref="DK7:DY8"/>
    <mergeCell ref="P10:R10"/>
    <mergeCell ref="S10:U10"/>
    <mergeCell ref="V10:X10"/>
    <mergeCell ref="Y10:AM10"/>
    <mergeCell ref="BC9:BQ9"/>
    <mergeCell ref="CV10:DJ10"/>
    <mergeCell ref="CG6:CU6"/>
    <mergeCell ref="CV6:DJ6"/>
    <mergeCell ref="Y6:AM6"/>
    <mergeCell ref="AN6:BB6"/>
    <mergeCell ref="BC6:BQ6"/>
    <mergeCell ref="BR6:CF6"/>
    <mergeCell ref="Y7:AM8"/>
    <mergeCell ref="AN7:BQ7"/>
    <mergeCell ref="BR7:CF8"/>
    <mergeCell ref="CG7:DJ7"/>
    <mergeCell ref="AN8:BB8"/>
    <mergeCell ref="BC8:BQ8"/>
    <mergeCell ref="CY1:DJ2"/>
    <mergeCell ref="DK1:EE2"/>
    <mergeCell ref="DK3:EE3"/>
    <mergeCell ref="T3:V3"/>
    <mergeCell ref="W3:Y3"/>
    <mergeCell ref="Z3:AB3"/>
    <mergeCell ref="AF1:CX3"/>
    <mergeCell ref="CY3:DJ3"/>
    <mergeCell ref="A1:G2"/>
    <mergeCell ref="H1:Y2"/>
    <mergeCell ref="Z1:AE2"/>
    <mergeCell ref="A3:G3"/>
    <mergeCell ref="H3:J3"/>
    <mergeCell ref="K3:M3"/>
    <mergeCell ref="N3:P3"/>
    <mergeCell ref="Q3:S3"/>
    <mergeCell ref="AC3:AE3"/>
  </mergeCells>
  <phoneticPr fontId="3"/>
  <dataValidations count="5">
    <dataValidation type="whole" allowBlank="1" showInputMessage="1" showErrorMessage="1" errorTitle="入力エラー" error="数値以外の入力または、8桁以上の入力は行えません。" sqref="DK10:DY10">
      <formula1>-999999</formula1>
      <formula2>9999999</formula2>
    </dataValidation>
    <dataValidation type="whole" allowBlank="1" showInputMessage="1" showErrorMessage="1" errorTitle="入力エラー" error="数値以外の入力または、9桁以上の入力は行えません。" sqref="CV10:DJ11 Y10:AM11 BC10:BQ11">
      <formula1>-9999999</formula1>
      <formula2>99999999</formula2>
    </dataValidation>
    <dataValidation type="whole" allowBlank="1" showInputMessage="1" showErrorMessage="1" errorTitle="入力エラー" error="数値以外の入力または、10桁以上の入力は行えません。" sqref="AN10:BB11">
      <formula1>-99999999</formula1>
      <formula2>999999999</formula2>
    </dataValidation>
    <dataValidation type="whole" allowBlank="1" showInputMessage="1" showErrorMessage="1" errorTitle="入力エラー" error="数値以外の入力または、11桁以上の入力は行えません" sqref="BR10:CF11">
      <formula1>-999999999</formula1>
      <formula2>9999999999</formula2>
    </dataValidation>
    <dataValidation type="whole" allowBlank="1" showInputMessage="1" showErrorMessage="1" errorTitle="入力エラー" error="数値以外の入力または、11桁以上の入力は行えません。" sqref="CG10:CU11">
      <formula1>-999999999</formula1>
      <formula2>9999999999</formula2>
    </dataValidation>
  </dataValidations>
  <printOptions horizontalCentered="1"/>
  <pageMargins left="0.59055118110236227" right="0.59055118110236227" top="0.6692913385826772" bottom="0.39370078740157483" header="0.51181102362204722" footer="0.19685039370078741"/>
  <pageSetup paperSize="9" firstPageNumber="3" orientation="landscape" useFirstPageNumber="1" horizontalDpi="300" verticalDpi="300" r:id="rId1"/>
  <headerFooter alignWithMargins="0">
    <oddFooter>&amp;R課税市-&amp;P</oddFooter>
  </headerFooter>
  <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04"/>
  <dimension ref="A1:EE16"/>
  <sheetViews>
    <sheetView showGridLines="0" zoomScale="85" zoomScaleNormal="85" workbookViewId="0">
      <selection activeCell="AN8" sqref="AN8:BF8"/>
    </sheetView>
  </sheetViews>
  <sheetFormatPr defaultColWidth="1" defaultRowHeight="15" customHeight="1"/>
  <cols>
    <col min="1" max="111" width="1" style="140" customWidth="1"/>
    <col min="112" max="16384" width="1" style="140"/>
  </cols>
  <sheetData>
    <row r="1" spans="1:135" s="56" customFormat="1" ht="12.75" customHeight="1">
      <c r="A1" s="382" t="s">
        <v>454</v>
      </c>
      <c r="B1" s="382"/>
      <c r="C1" s="382"/>
      <c r="D1" s="382"/>
      <c r="E1" s="382"/>
      <c r="F1" s="382"/>
      <c r="G1" s="383"/>
      <c r="H1" s="384" t="s">
        <v>55</v>
      </c>
      <c r="I1" s="118"/>
      <c r="J1" s="118"/>
      <c r="K1" s="118"/>
      <c r="L1" s="118"/>
      <c r="M1" s="118"/>
      <c r="N1" s="118"/>
      <c r="O1" s="118"/>
      <c r="P1" s="118"/>
      <c r="Q1" s="118"/>
      <c r="R1" s="118"/>
      <c r="S1" s="118"/>
      <c r="T1" s="118"/>
      <c r="U1" s="118"/>
      <c r="V1" s="118"/>
      <c r="W1" s="118"/>
      <c r="X1" s="118"/>
      <c r="Y1" s="119"/>
      <c r="Z1" s="384" t="s">
        <v>460</v>
      </c>
      <c r="AA1" s="385"/>
      <c r="AB1" s="385"/>
      <c r="AC1" s="385"/>
      <c r="AD1" s="385"/>
      <c r="AE1" s="386"/>
      <c r="AF1" s="48" t="str">
        <f>"第4表　"&amp; 表00!CY5&amp;表00!DC5 &amp; "年度障害者，未成年者等に係る市町村民
　　　 税の合計所得金額段階別所得割額等に関する調"</f>
        <v>第4表　令和5年度障害者，未成年者等に係る市町村民
　　　 税の合計所得金額段階別所得割額等に関する調</v>
      </c>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387" t="s">
        <v>535</v>
      </c>
      <c r="CZ1" s="387"/>
      <c r="DA1" s="387"/>
      <c r="DB1" s="387"/>
      <c r="DC1" s="387"/>
      <c r="DD1" s="387"/>
      <c r="DE1" s="387"/>
      <c r="DF1" s="387"/>
      <c r="DG1" s="387"/>
      <c r="DH1" s="387"/>
      <c r="DI1" s="387"/>
      <c r="DJ1" s="387"/>
      <c r="DK1" s="121" t="str">
        <f>IF(表00!DG1="","",表00!DG1)</f>
        <v>三重県</v>
      </c>
      <c r="DL1" s="121"/>
      <c r="DM1" s="121"/>
      <c r="DN1" s="121"/>
      <c r="DO1" s="121"/>
      <c r="DP1" s="121"/>
      <c r="DQ1" s="121"/>
      <c r="DR1" s="121"/>
      <c r="DS1" s="121"/>
      <c r="DT1" s="121"/>
      <c r="DU1" s="121"/>
      <c r="DV1" s="121"/>
      <c r="DW1" s="121"/>
      <c r="DX1" s="121"/>
      <c r="DY1" s="121"/>
      <c r="DZ1" s="121"/>
      <c r="EA1" s="121"/>
      <c r="EB1" s="121"/>
      <c r="EC1" s="121"/>
      <c r="ED1" s="121"/>
      <c r="EE1" s="121"/>
    </row>
    <row r="2" spans="1:135" s="56" customFormat="1" ht="13.15" customHeight="1" thickBot="1">
      <c r="A2" s="382"/>
      <c r="B2" s="382"/>
      <c r="C2" s="382"/>
      <c r="D2" s="382"/>
      <c r="E2" s="382"/>
      <c r="F2" s="382"/>
      <c r="G2" s="383"/>
      <c r="H2" s="122"/>
      <c r="I2" s="123"/>
      <c r="J2" s="123"/>
      <c r="K2" s="123"/>
      <c r="L2" s="123"/>
      <c r="M2" s="123"/>
      <c r="N2" s="123"/>
      <c r="O2" s="123"/>
      <c r="P2" s="123"/>
      <c r="Q2" s="123"/>
      <c r="R2" s="123"/>
      <c r="S2" s="123"/>
      <c r="T2" s="123"/>
      <c r="U2" s="123"/>
      <c r="V2" s="123"/>
      <c r="W2" s="123"/>
      <c r="X2" s="123"/>
      <c r="Y2" s="124"/>
      <c r="Z2" s="388"/>
      <c r="AA2" s="389"/>
      <c r="AB2" s="389"/>
      <c r="AC2" s="389"/>
      <c r="AD2" s="389"/>
      <c r="AE2" s="390"/>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391"/>
      <c r="CZ2" s="391"/>
      <c r="DA2" s="391"/>
      <c r="DB2" s="391"/>
      <c r="DC2" s="391"/>
      <c r="DD2" s="391"/>
      <c r="DE2" s="391"/>
      <c r="DF2" s="391"/>
      <c r="DG2" s="391"/>
      <c r="DH2" s="391"/>
      <c r="DI2" s="391"/>
      <c r="DJ2" s="391"/>
      <c r="DK2" s="126"/>
      <c r="DL2" s="126"/>
      <c r="DM2" s="126"/>
      <c r="DN2" s="126"/>
      <c r="DO2" s="126"/>
      <c r="DP2" s="126"/>
      <c r="DQ2" s="126"/>
      <c r="DR2" s="126"/>
      <c r="DS2" s="126"/>
      <c r="DT2" s="126"/>
      <c r="DU2" s="126"/>
      <c r="DV2" s="126"/>
      <c r="DW2" s="126"/>
      <c r="DX2" s="126"/>
      <c r="DY2" s="126"/>
      <c r="DZ2" s="126"/>
      <c r="EA2" s="126"/>
      <c r="EB2" s="126"/>
      <c r="EC2" s="126"/>
      <c r="ED2" s="126"/>
      <c r="EE2" s="126"/>
    </row>
    <row r="3" spans="1:135" s="56" customFormat="1" ht="25.5" customHeight="1" thickBot="1">
      <c r="A3" s="392" t="s">
        <v>454</v>
      </c>
      <c r="B3" s="392"/>
      <c r="C3" s="392"/>
      <c r="D3" s="392"/>
      <c r="E3" s="392"/>
      <c r="F3" s="392"/>
      <c r="G3" s="393"/>
      <c r="H3" s="394">
        <f>IF(表00!A8="","",表00!A8)</f>
        <v>2</v>
      </c>
      <c r="I3" s="395"/>
      <c r="J3" s="396"/>
      <c r="K3" s="394">
        <f>IF(表00!D8="","",表00!D8)</f>
        <v>4</v>
      </c>
      <c r="L3" s="395"/>
      <c r="M3" s="396"/>
      <c r="N3" s="394">
        <f>IF(表00!G8="","",表00!G8)</f>
        <v>2</v>
      </c>
      <c r="O3" s="395"/>
      <c r="P3" s="396"/>
      <c r="Q3" s="394">
        <f>IF(表00!J8="","",表00!J8)</f>
        <v>0</v>
      </c>
      <c r="R3" s="395"/>
      <c r="S3" s="396"/>
      <c r="T3" s="394">
        <f>IF(表00!M8="","",表00!M8)</f>
        <v>2</v>
      </c>
      <c r="U3" s="395"/>
      <c r="V3" s="396"/>
      <c r="W3" s="394">
        <f>IF(表00!P8="","",表00!P8)</f>
        <v>1</v>
      </c>
      <c r="X3" s="395"/>
      <c r="Y3" s="396"/>
      <c r="Z3" s="397">
        <v>0</v>
      </c>
      <c r="AA3" s="395"/>
      <c r="AB3" s="396"/>
      <c r="AC3" s="394">
        <v>4</v>
      </c>
      <c r="AD3" s="395"/>
      <c r="AE3" s="39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391" t="s">
        <v>458</v>
      </c>
      <c r="CZ3" s="391"/>
      <c r="DA3" s="391"/>
      <c r="DB3" s="391"/>
      <c r="DC3" s="391"/>
      <c r="DD3" s="391"/>
      <c r="DE3" s="391"/>
      <c r="DF3" s="391"/>
      <c r="DG3" s="391"/>
      <c r="DH3" s="391"/>
      <c r="DI3" s="391"/>
      <c r="DJ3" s="391"/>
      <c r="DK3" s="139" t="str">
        <f>IF(表00!DG3="","",表00!DG3)</f>
        <v>四日市市</v>
      </c>
      <c r="DL3" s="139"/>
      <c r="DM3" s="139"/>
      <c r="DN3" s="139"/>
      <c r="DO3" s="139"/>
      <c r="DP3" s="139"/>
      <c r="DQ3" s="139"/>
      <c r="DR3" s="139"/>
      <c r="DS3" s="139"/>
      <c r="DT3" s="139"/>
      <c r="DU3" s="139"/>
      <c r="DV3" s="139"/>
      <c r="DW3" s="139"/>
      <c r="DX3" s="139"/>
      <c r="DY3" s="139"/>
      <c r="DZ3" s="139"/>
      <c r="EA3" s="139"/>
      <c r="EB3" s="139"/>
      <c r="EC3" s="139"/>
      <c r="ED3" s="139"/>
      <c r="EE3" s="139"/>
    </row>
    <row r="4" spans="1:135" ht="13.5" customHeight="1"/>
    <row r="5" spans="1:135" ht="13.5" customHeight="1">
      <c r="Z5" s="141"/>
      <c r="AA5" s="141"/>
      <c r="AB5" s="141"/>
      <c r="AC5" s="141"/>
      <c r="AD5" s="141"/>
      <c r="AE5" s="141"/>
      <c r="AF5" s="141"/>
      <c r="AG5" s="141"/>
      <c r="AH5" s="141"/>
      <c r="AI5" s="141"/>
      <c r="AJ5" s="141"/>
      <c r="AK5" s="141"/>
      <c r="AL5" s="141"/>
      <c r="AM5" s="141"/>
      <c r="AN5" s="399" t="s">
        <v>56</v>
      </c>
      <c r="AO5" s="399"/>
      <c r="AP5" s="399"/>
      <c r="AQ5" s="399"/>
      <c r="AR5" s="399"/>
      <c r="AS5" s="399"/>
      <c r="AT5" s="399"/>
      <c r="AU5" s="399"/>
      <c r="AV5" s="399"/>
      <c r="AW5" s="399"/>
      <c r="AX5" s="399"/>
      <c r="AY5" s="399"/>
      <c r="AZ5" s="399"/>
      <c r="BA5" s="399"/>
      <c r="BB5" s="399"/>
      <c r="BC5" s="399"/>
      <c r="BD5" s="399"/>
      <c r="BE5" s="399"/>
      <c r="BF5" s="399"/>
      <c r="BG5" s="399" t="s">
        <v>57</v>
      </c>
      <c r="BH5" s="399"/>
      <c r="BI5" s="399"/>
      <c r="BJ5" s="399"/>
      <c r="BK5" s="399"/>
      <c r="BL5" s="399"/>
      <c r="BM5" s="399"/>
      <c r="BN5" s="399"/>
      <c r="BO5" s="399"/>
      <c r="BP5" s="399"/>
      <c r="BQ5" s="399"/>
      <c r="BR5" s="399"/>
      <c r="BS5" s="399"/>
      <c r="BT5" s="399"/>
      <c r="BU5" s="399"/>
      <c r="BV5" s="399"/>
      <c r="BW5" s="399"/>
      <c r="BX5" s="399"/>
      <c r="BY5" s="399"/>
      <c r="BZ5" s="399" t="s">
        <v>58</v>
      </c>
      <c r="CA5" s="399"/>
      <c r="CB5" s="399"/>
      <c r="CC5" s="399"/>
      <c r="CD5" s="399"/>
      <c r="CE5" s="399"/>
      <c r="CF5" s="399"/>
      <c r="CG5" s="399"/>
      <c r="CH5" s="399"/>
      <c r="CI5" s="399"/>
      <c r="CJ5" s="399"/>
      <c r="CK5" s="399"/>
      <c r="CL5" s="399"/>
      <c r="CM5" s="399"/>
      <c r="CN5" s="399"/>
      <c r="CO5" s="399"/>
      <c r="CP5" s="399"/>
      <c r="CQ5" s="399"/>
      <c r="CR5" s="399"/>
      <c r="CS5" s="399" t="s">
        <v>59</v>
      </c>
      <c r="CT5" s="399"/>
      <c r="CU5" s="399"/>
      <c r="CV5" s="399"/>
      <c r="CW5" s="399"/>
      <c r="CX5" s="399"/>
      <c r="CY5" s="399"/>
      <c r="CZ5" s="399"/>
      <c r="DA5" s="399"/>
      <c r="DB5" s="399"/>
      <c r="DC5" s="399"/>
      <c r="DD5" s="399"/>
      <c r="DE5" s="399"/>
      <c r="DF5" s="399"/>
      <c r="DG5" s="399"/>
      <c r="DH5" s="399"/>
      <c r="DI5" s="399"/>
      <c r="DJ5" s="399"/>
      <c r="DK5" s="399"/>
    </row>
    <row r="6" spans="1:135" s="47" customFormat="1" ht="18" customHeight="1">
      <c r="E6" s="92" t="s">
        <v>38</v>
      </c>
      <c r="F6" s="93"/>
      <c r="G6" s="93"/>
      <c r="H6" s="93"/>
      <c r="I6" s="93"/>
      <c r="J6" s="93"/>
      <c r="K6" s="93"/>
      <c r="L6" s="93"/>
      <c r="M6" s="93"/>
      <c r="N6" s="93"/>
      <c r="O6" s="93"/>
      <c r="P6" s="93"/>
      <c r="Q6" s="93"/>
      <c r="R6" s="93"/>
      <c r="S6" s="93"/>
      <c r="T6" s="93"/>
      <c r="U6" s="93"/>
      <c r="V6" s="93"/>
      <c r="W6" s="93"/>
      <c r="X6" s="93"/>
      <c r="Y6" s="93"/>
      <c r="Z6" s="93"/>
      <c r="AA6" s="93"/>
      <c r="AB6" s="93"/>
      <c r="AC6" s="93"/>
      <c r="AD6" s="94"/>
      <c r="AE6" s="92" t="s">
        <v>496</v>
      </c>
      <c r="AF6" s="93"/>
      <c r="AG6" s="93"/>
      <c r="AH6" s="93"/>
      <c r="AI6" s="93"/>
      <c r="AJ6" s="93"/>
      <c r="AK6" s="93"/>
      <c r="AL6" s="93"/>
      <c r="AM6" s="94"/>
      <c r="AN6" s="149" t="s">
        <v>709</v>
      </c>
      <c r="AO6" s="150"/>
      <c r="AP6" s="150"/>
      <c r="AQ6" s="150"/>
      <c r="AR6" s="150"/>
      <c r="AS6" s="150"/>
      <c r="AT6" s="150"/>
      <c r="AU6" s="150"/>
      <c r="AV6" s="150"/>
      <c r="AW6" s="150"/>
      <c r="AX6" s="150"/>
      <c r="AY6" s="150"/>
      <c r="AZ6" s="150"/>
      <c r="BA6" s="150"/>
      <c r="BB6" s="150"/>
      <c r="BC6" s="150"/>
      <c r="BD6" s="150"/>
      <c r="BE6" s="150"/>
      <c r="BF6" s="151"/>
      <c r="BG6" s="149" t="s">
        <v>710</v>
      </c>
      <c r="BH6" s="150"/>
      <c r="BI6" s="150"/>
      <c r="BJ6" s="150"/>
      <c r="BK6" s="150"/>
      <c r="BL6" s="150"/>
      <c r="BM6" s="150"/>
      <c r="BN6" s="150"/>
      <c r="BO6" s="150"/>
      <c r="BP6" s="150"/>
      <c r="BQ6" s="150"/>
      <c r="BR6" s="150"/>
      <c r="BS6" s="150"/>
      <c r="BT6" s="150"/>
      <c r="BU6" s="150"/>
      <c r="BV6" s="150"/>
      <c r="BW6" s="150"/>
      <c r="BX6" s="150"/>
      <c r="BY6" s="151"/>
      <c r="BZ6" s="149" t="s">
        <v>404</v>
      </c>
      <c r="CA6" s="150"/>
      <c r="CB6" s="150"/>
      <c r="CC6" s="150"/>
      <c r="CD6" s="150"/>
      <c r="CE6" s="150"/>
      <c r="CF6" s="150"/>
      <c r="CG6" s="150"/>
      <c r="CH6" s="150"/>
      <c r="CI6" s="150"/>
      <c r="CJ6" s="150"/>
      <c r="CK6" s="150"/>
      <c r="CL6" s="150"/>
      <c r="CM6" s="150"/>
      <c r="CN6" s="150"/>
      <c r="CO6" s="150"/>
      <c r="CP6" s="150"/>
      <c r="CQ6" s="150"/>
      <c r="CR6" s="151"/>
      <c r="CS6" s="149" t="s">
        <v>4357</v>
      </c>
      <c r="CT6" s="150"/>
      <c r="CU6" s="150"/>
      <c r="CV6" s="150"/>
      <c r="CW6" s="150"/>
      <c r="CX6" s="150"/>
      <c r="CY6" s="150"/>
      <c r="CZ6" s="150"/>
      <c r="DA6" s="150"/>
      <c r="DB6" s="150"/>
      <c r="DC6" s="150"/>
      <c r="DD6" s="150"/>
      <c r="DE6" s="150"/>
      <c r="DF6" s="150"/>
      <c r="DG6" s="150"/>
      <c r="DH6" s="150"/>
      <c r="DI6" s="150"/>
      <c r="DJ6" s="150"/>
      <c r="DK6" s="151"/>
    </row>
    <row r="7" spans="1:135" s="47" customFormat="1" ht="18.75" customHeight="1" thickBot="1">
      <c r="E7" s="400"/>
      <c r="F7" s="401"/>
      <c r="G7" s="401"/>
      <c r="H7" s="401"/>
      <c r="I7" s="401"/>
      <c r="J7" s="401"/>
      <c r="K7" s="401"/>
      <c r="L7" s="401"/>
      <c r="M7" s="401"/>
      <c r="N7" s="401"/>
      <c r="O7" s="401"/>
      <c r="P7" s="401"/>
      <c r="Q7" s="401"/>
      <c r="R7" s="401"/>
      <c r="S7" s="401"/>
      <c r="T7" s="401"/>
      <c r="U7" s="401"/>
      <c r="V7" s="401"/>
      <c r="W7" s="401"/>
      <c r="X7" s="401"/>
      <c r="Y7" s="401"/>
      <c r="Z7" s="401"/>
      <c r="AA7" s="401"/>
      <c r="AB7" s="401"/>
      <c r="AC7" s="401"/>
      <c r="AD7" s="402"/>
      <c r="AE7" s="352"/>
      <c r="AF7" s="353"/>
      <c r="AG7" s="353"/>
      <c r="AH7" s="353"/>
      <c r="AI7" s="353"/>
      <c r="AJ7" s="353"/>
      <c r="AK7" s="353"/>
      <c r="AL7" s="353"/>
      <c r="AM7" s="354"/>
      <c r="AN7" s="403"/>
      <c r="AO7" s="404"/>
      <c r="AP7" s="404"/>
      <c r="AQ7" s="404"/>
      <c r="AR7" s="404"/>
      <c r="AS7" s="404"/>
      <c r="AT7" s="404"/>
      <c r="AU7" s="404"/>
      <c r="AV7" s="404"/>
      <c r="AW7" s="404"/>
      <c r="AX7" s="404"/>
      <c r="AY7" s="404"/>
      <c r="AZ7" s="404"/>
      <c r="BA7" s="404"/>
      <c r="BB7" s="404"/>
      <c r="BC7" s="404"/>
      <c r="BD7" s="404"/>
      <c r="BE7" s="404"/>
      <c r="BF7" s="405"/>
      <c r="BG7" s="403"/>
      <c r="BH7" s="404"/>
      <c r="BI7" s="404"/>
      <c r="BJ7" s="404"/>
      <c r="BK7" s="404"/>
      <c r="BL7" s="404"/>
      <c r="BM7" s="404"/>
      <c r="BN7" s="404"/>
      <c r="BO7" s="404"/>
      <c r="BP7" s="404"/>
      <c r="BQ7" s="404"/>
      <c r="BR7" s="404"/>
      <c r="BS7" s="404"/>
      <c r="BT7" s="404"/>
      <c r="BU7" s="404"/>
      <c r="BV7" s="404"/>
      <c r="BW7" s="404"/>
      <c r="BX7" s="404"/>
      <c r="BY7" s="405"/>
      <c r="BZ7" s="403"/>
      <c r="CA7" s="404"/>
      <c r="CB7" s="404"/>
      <c r="CC7" s="404"/>
      <c r="CD7" s="404"/>
      <c r="CE7" s="404"/>
      <c r="CF7" s="404"/>
      <c r="CG7" s="404"/>
      <c r="CH7" s="404"/>
      <c r="CI7" s="404"/>
      <c r="CJ7" s="404"/>
      <c r="CK7" s="404"/>
      <c r="CL7" s="404"/>
      <c r="CM7" s="404"/>
      <c r="CN7" s="404"/>
      <c r="CO7" s="404"/>
      <c r="CP7" s="404"/>
      <c r="CQ7" s="404"/>
      <c r="CR7" s="405"/>
      <c r="CS7" s="403"/>
      <c r="CT7" s="404"/>
      <c r="CU7" s="404"/>
      <c r="CV7" s="404"/>
      <c r="CW7" s="404"/>
      <c r="CX7" s="404"/>
      <c r="CY7" s="404"/>
      <c r="CZ7" s="404"/>
      <c r="DA7" s="404"/>
      <c r="DB7" s="404"/>
      <c r="DC7" s="404"/>
      <c r="DD7" s="404"/>
      <c r="DE7" s="404"/>
      <c r="DF7" s="404"/>
      <c r="DG7" s="404"/>
      <c r="DH7" s="404"/>
      <c r="DI7" s="404"/>
      <c r="DJ7" s="404"/>
      <c r="DK7" s="405"/>
    </row>
    <row r="8" spans="1:135" s="47" customFormat="1" ht="22.5" customHeight="1">
      <c r="E8" s="406" t="s">
        <v>405</v>
      </c>
      <c r="F8" s="407"/>
      <c r="G8" s="407"/>
      <c r="H8" s="407"/>
      <c r="I8" s="408"/>
      <c r="J8" s="143" t="s">
        <v>406</v>
      </c>
      <c r="K8" s="409"/>
      <c r="L8" s="409"/>
      <c r="M8" s="409"/>
      <c r="N8" s="409"/>
      <c r="O8" s="409"/>
      <c r="P8" s="409"/>
      <c r="Q8" s="409"/>
      <c r="R8" s="409"/>
      <c r="S8" s="409"/>
      <c r="T8" s="409"/>
      <c r="U8" s="409"/>
      <c r="V8" s="409"/>
      <c r="W8" s="409"/>
      <c r="X8" s="409"/>
      <c r="Y8" s="409"/>
      <c r="Z8" s="410" t="s">
        <v>407</v>
      </c>
      <c r="AA8" s="411"/>
      <c r="AB8" s="411"/>
      <c r="AC8" s="411"/>
      <c r="AD8" s="412"/>
      <c r="AE8" s="413">
        <v>0</v>
      </c>
      <c r="AF8" s="414"/>
      <c r="AG8" s="414"/>
      <c r="AH8" s="414">
        <v>1</v>
      </c>
      <c r="AI8" s="414"/>
      <c r="AJ8" s="414"/>
      <c r="AK8" s="414">
        <v>0</v>
      </c>
      <c r="AL8" s="414"/>
      <c r="AM8" s="415"/>
      <c r="AN8" s="368">
        <v>384718</v>
      </c>
      <c r="AO8" s="416"/>
      <c r="AP8" s="416"/>
      <c r="AQ8" s="416"/>
      <c r="AR8" s="416"/>
      <c r="AS8" s="416"/>
      <c r="AT8" s="416"/>
      <c r="AU8" s="416"/>
      <c r="AV8" s="416"/>
      <c r="AW8" s="416"/>
      <c r="AX8" s="416"/>
      <c r="AY8" s="416"/>
      <c r="AZ8" s="416"/>
      <c r="BA8" s="416"/>
      <c r="BB8" s="416"/>
      <c r="BC8" s="416"/>
      <c r="BD8" s="416"/>
      <c r="BE8" s="416"/>
      <c r="BF8" s="417"/>
      <c r="BG8" s="418">
        <v>509441</v>
      </c>
      <c r="BH8" s="419"/>
      <c r="BI8" s="419"/>
      <c r="BJ8" s="419"/>
      <c r="BK8" s="419"/>
      <c r="BL8" s="419"/>
      <c r="BM8" s="419"/>
      <c r="BN8" s="419"/>
      <c r="BO8" s="419"/>
      <c r="BP8" s="419"/>
      <c r="BQ8" s="419"/>
      <c r="BR8" s="419"/>
      <c r="BS8" s="419"/>
      <c r="BT8" s="419"/>
      <c r="BU8" s="419"/>
      <c r="BV8" s="419"/>
      <c r="BW8" s="419"/>
      <c r="BX8" s="419"/>
      <c r="BY8" s="420"/>
      <c r="BZ8" s="418">
        <v>502020</v>
      </c>
      <c r="CA8" s="419"/>
      <c r="CB8" s="419"/>
      <c r="CC8" s="419"/>
      <c r="CD8" s="419"/>
      <c r="CE8" s="419"/>
      <c r="CF8" s="419"/>
      <c r="CG8" s="419"/>
      <c r="CH8" s="419"/>
      <c r="CI8" s="419"/>
      <c r="CJ8" s="419"/>
      <c r="CK8" s="419"/>
      <c r="CL8" s="419"/>
      <c r="CM8" s="419"/>
      <c r="CN8" s="419"/>
      <c r="CO8" s="419"/>
      <c r="CP8" s="419"/>
      <c r="CQ8" s="419"/>
      <c r="CR8" s="420"/>
      <c r="CS8" s="418">
        <v>466095</v>
      </c>
      <c r="CT8" s="419"/>
      <c r="CU8" s="419"/>
      <c r="CV8" s="419"/>
      <c r="CW8" s="419"/>
      <c r="CX8" s="419"/>
      <c r="CY8" s="419"/>
      <c r="CZ8" s="419"/>
      <c r="DA8" s="419"/>
      <c r="DB8" s="419"/>
      <c r="DC8" s="419"/>
      <c r="DD8" s="419"/>
      <c r="DE8" s="419"/>
      <c r="DF8" s="419"/>
      <c r="DG8" s="419"/>
      <c r="DH8" s="419"/>
      <c r="DI8" s="419"/>
      <c r="DJ8" s="419"/>
      <c r="DK8" s="421"/>
    </row>
    <row r="9" spans="1:135" s="47" customFormat="1" ht="22.5" customHeight="1">
      <c r="E9" s="422"/>
      <c r="F9" s="423"/>
      <c r="G9" s="423"/>
      <c r="H9" s="423"/>
      <c r="I9" s="424"/>
      <c r="J9" s="143" t="s">
        <v>408</v>
      </c>
      <c r="K9" s="409"/>
      <c r="L9" s="409"/>
      <c r="M9" s="409"/>
      <c r="N9" s="409"/>
      <c r="O9" s="409"/>
      <c r="P9" s="409"/>
      <c r="Q9" s="409"/>
      <c r="R9" s="409"/>
      <c r="S9" s="409"/>
      <c r="T9" s="409"/>
      <c r="U9" s="409"/>
      <c r="V9" s="409"/>
      <c r="W9" s="409"/>
      <c r="X9" s="409"/>
      <c r="Y9" s="409"/>
      <c r="Z9" s="410" t="s">
        <v>407</v>
      </c>
      <c r="AA9" s="411"/>
      <c r="AB9" s="411"/>
      <c r="AC9" s="411"/>
      <c r="AD9" s="412"/>
      <c r="AE9" s="425">
        <v>0</v>
      </c>
      <c r="AF9" s="426"/>
      <c r="AG9" s="426"/>
      <c r="AH9" s="426">
        <v>2</v>
      </c>
      <c r="AI9" s="426"/>
      <c r="AJ9" s="426"/>
      <c r="AK9" s="426">
        <v>0</v>
      </c>
      <c r="AL9" s="426"/>
      <c r="AM9" s="427"/>
      <c r="AN9" s="428">
        <v>81692</v>
      </c>
      <c r="AO9" s="429"/>
      <c r="AP9" s="429"/>
      <c r="AQ9" s="429"/>
      <c r="AR9" s="429"/>
      <c r="AS9" s="429"/>
      <c r="AT9" s="429"/>
      <c r="AU9" s="429"/>
      <c r="AV9" s="429"/>
      <c r="AW9" s="429"/>
      <c r="AX9" s="429"/>
      <c r="AY9" s="429"/>
      <c r="AZ9" s="429"/>
      <c r="BA9" s="429"/>
      <c r="BB9" s="429"/>
      <c r="BC9" s="429"/>
      <c r="BD9" s="429"/>
      <c r="BE9" s="429"/>
      <c r="BF9" s="430"/>
      <c r="BG9" s="428">
        <v>127395</v>
      </c>
      <c r="BH9" s="429"/>
      <c r="BI9" s="429"/>
      <c r="BJ9" s="429"/>
      <c r="BK9" s="429"/>
      <c r="BL9" s="429"/>
      <c r="BM9" s="429"/>
      <c r="BN9" s="429"/>
      <c r="BO9" s="429"/>
      <c r="BP9" s="429"/>
      <c r="BQ9" s="429"/>
      <c r="BR9" s="429"/>
      <c r="BS9" s="429"/>
      <c r="BT9" s="429"/>
      <c r="BU9" s="429"/>
      <c r="BV9" s="429"/>
      <c r="BW9" s="429"/>
      <c r="BX9" s="429"/>
      <c r="BY9" s="430"/>
      <c r="BZ9" s="428">
        <v>135975</v>
      </c>
      <c r="CA9" s="429"/>
      <c r="CB9" s="429"/>
      <c r="CC9" s="429"/>
      <c r="CD9" s="429"/>
      <c r="CE9" s="429"/>
      <c r="CF9" s="429"/>
      <c r="CG9" s="429"/>
      <c r="CH9" s="429"/>
      <c r="CI9" s="429"/>
      <c r="CJ9" s="429"/>
      <c r="CK9" s="429"/>
      <c r="CL9" s="429"/>
      <c r="CM9" s="429"/>
      <c r="CN9" s="429"/>
      <c r="CO9" s="429"/>
      <c r="CP9" s="429"/>
      <c r="CQ9" s="429"/>
      <c r="CR9" s="430"/>
      <c r="CS9" s="428">
        <v>129495</v>
      </c>
      <c r="CT9" s="429"/>
      <c r="CU9" s="429"/>
      <c r="CV9" s="429"/>
      <c r="CW9" s="429"/>
      <c r="CX9" s="429"/>
      <c r="CY9" s="429"/>
      <c r="CZ9" s="429"/>
      <c r="DA9" s="429"/>
      <c r="DB9" s="429"/>
      <c r="DC9" s="429"/>
      <c r="DD9" s="429"/>
      <c r="DE9" s="429"/>
      <c r="DF9" s="429"/>
      <c r="DG9" s="429"/>
      <c r="DH9" s="429"/>
      <c r="DI9" s="429"/>
      <c r="DJ9" s="429"/>
      <c r="DK9" s="431"/>
    </row>
    <row r="10" spans="1:135" s="47" customFormat="1" ht="22.5" customHeight="1">
      <c r="E10" s="422"/>
      <c r="F10" s="423"/>
      <c r="G10" s="423"/>
      <c r="H10" s="423"/>
      <c r="I10" s="424"/>
      <c r="J10" s="143" t="s">
        <v>409</v>
      </c>
      <c r="K10" s="409"/>
      <c r="L10" s="409"/>
      <c r="M10" s="409"/>
      <c r="N10" s="409"/>
      <c r="O10" s="409"/>
      <c r="P10" s="409"/>
      <c r="Q10" s="409"/>
      <c r="R10" s="409"/>
      <c r="S10" s="409"/>
      <c r="T10" s="409"/>
      <c r="U10" s="409"/>
      <c r="V10" s="409"/>
      <c r="W10" s="409"/>
      <c r="X10" s="409"/>
      <c r="Y10" s="409"/>
      <c r="Z10" s="432" t="s">
        <v>410</v>
      </c>
      <c r="AA10" s="433"/>
      <c r="AB10" s="433"/>
      <c r="AC10" s="433"/>
      <c r="AD10" s="434"/>
      <c r="AE10" s="435">
        <v>0</v>
      </c>
      <c r="AF10" s="436"/>
      <c r="AG10" s="437"/>
      <c r="AH10" s="427">
        <v>3</v>
      </c>
      <c r="AI10" s="436"/>
      <c r="AJ10" s="437"/>
      <c r="AK10" s="427">
        <v>0</v>
      </c>
      <c r="AL10" s="436"/>
      <c r="AM10" s="438"/>
      <c r="AN10" s="428">
        <v>4193100</v>
      </c>
      <c r="AO10" s="429"/>
      <c r="AP10" s="429"/>
      <c r="AQ10" s="429"/>
      <c r="AR10" s="429"/>
      <c r="AS10" s="429"/>
      <c r="AT10" s="429"/>
      <c r="AU10" s="429"/>
      <c r="AV10" s="429"/>
      <c r="AW10" s="429"/>
      <c r="AX10" s="429"/>
      <c r="AY10" s="429"/>
      <c r="AZ10" s="429"/>
      <c r="BA10" s="429"/>
      <c r="BB10" s="429"/>
      <c r="BC10" s="429"/>
      <c r="BD10" s="429"/>
      <c r="BE10" s="429"/>
      <c r="BF10" s="430"/>
      <c r="BG10" s="428">
        <v>6514900</v>
      </c>
      <c r="BH10" s="429"/>
      <c r="BI10" s="429"/>
      <c r="BJ10" s="429"/>
      <c r="BK10" s="429"/>
      <c r="BL10" s="429"/>
      <c r="BM10" s="429"/>
      <c r="BN10" s="429"/>
      <c r="BO10" s="429"/>
      <c r="BP10" s="429"/>
      <c r="BQ10" s="429"/>
      <c r="BR10" s="429"/>
      <c r="BS10" s="429"/>
      <c r="BT10" s="429"/>
      <c r="BU10" s="429"/>
      <c r="BV10" s="429"/>
      <c r="BW10" s="429"/>
      <c r="BX10" s="429"/>
      <c r="BY10" s="430"/>
      <c r="BZ10" s="428">
        <v>7079000</v>
      </c>
      <c r="CA10" s="429"/>
      <c r="CB10" s="429"/>
      <c r="CC10" s="429"/>
      <c r="CD10" s="429"/>
      <c r="CE10" s="429"/>
      <c r="CF10" s="429"/>
      <c r="CG10" s="429"/>
      <c r="CH10" s="429"/>
      <c r="CI10" s="429"/>
      <c r="CJ10" s="429"/>
      <c r="CK10" s="429"/>
      <c r="CL10" s="429"/>
      <c r="CM10" s="429"/>
      <c r="CN10" s="429"/>
      <c r="CO10" s="429"/>
      <c r="CP10" s="429"/>
      <c r="CQ10" s="429"/>
      <c r="CR10" s="430"/>
      <c r="CS10" s="428">
        <v>6772000</v>
      </c>
      <c r="CT10" s="429"/>
      <c r="CU10" s="429"/>
      <c r="CV10" s="429"/>
      <c r="CW10" s="429"/>
      <c r="CX10" s="429"/>
      <c r="CY10" s="429"/>
      <c r="CZ10" s="429"/>
      <c r="DA10" s="429"/>
      <c r="DB10" s="429"/>
      <c r="DC10" s="429"/>
      <c r="DD10" s="429"/>
      <c r="DE10" s="429"/>
      <c r="DF10" s="429"/>
      <c r="DG10" s="429"/>
      <c r="DH10" s="429"/>
      <c r="DI10" s="429"/>
      <c r="DJ10" s="429"/>
      <c r="DK10" s="431"/>
    </row>
    <row r="11" spans="1:135" s="47" customFormat="1" ht="22.5" customHeight="1">
      <c r="E11" s="439"/>
      <c r="F11" s="440"/>
      <c r="G11" s="440"/>
      <c r="H11" s="440"/>
      <c r="I11" s="441"/>
      <c r="J11" s="143" t="s">
        <v>411</v>
      </c>
      <c r="K11" s="409"/>
      <c r="L11" s="409"/>
      <c r="M11" s="409"/>
      <c r="N11" s="409"/>
      <c r="O11" s="409"/>
      <c r="P11" s="409"/>
      <c r="Q11" s="409"/>
      <c r="R11" s="409"/>
      <c r="S11" s="409"/>
      <c r="T11" s="409"/>
      <c r="U11" s="409"/>
      <c r="V11" s="409"/>
      <c r="W11" s="409"/>
      <c r="X11" s="409"/>
      <c r="Y11" s="409"/>
      <c r="Z11" s="432" t="s">
        <v>412</v>
      </c>
      <c r="AA11" s="433"/>
      <c r="AB11" s="433"/>
      <c r="AC11" s="433"/>
      <c r="AD11" s="434"/>
      <c r="AE11" s="425">
        <v>0</v>
      </c>
      <c r="AF11" s="426"/>
      <c r="AG11" s="426"/>
      <c r="AH11" s="426">
        <v>4</v>
      </c>
      <c r="AI11" s="426"/>
      <c r="AJ11" s="426"/>
      <c r="AK11" s="426">
        <v>0</v>
      </c>
      <c r="AL11" s="426"/>
      <c r="AM11" s="427"/>
      <c r="AN11" s="428">
        <v>275</v>
      </c>
      <c r="AO11" s="429"/>
      <c r="AP11" s="429"/>
      <c r="AQ11" s="429"/>
      <c r="AR11" s="429"/>
      <c r="AS11" s="429"/>
      <c r="AT11" s="429"/>
      <c r="AU11" s="429"/>
      <c r="AV11" s="429"/>
      <c r="AW11" s="429"/>
      <c r="AX11" s="429"/>
      <c r="AY11" s="429"/>
      <c r="AZ11" s="429"/>
      <c r="BA11" s="429"/>
      <c r="BB11" s="429"/>
      <c r="BC11" s="429"/>
      <c r="BD11" s="429"/>
      <c r="BE11" s="429"/>
      <c r="BF11" s="430"/>
      <c r="BG11" s="428">
        <v>340</v>
      </c>
      <c r="BH11" s="429"/>
      <c r="BI11" s="429"/>
      <c r="BJ11" s="429"/>
      <c r="BK11" s="429"/>
      <c r="BL11" s="429"/>
      <c r="BM11" s="429"/>
      <c r="BN11" s="429"/>
      <c r="BO11" s="429"/>
      <c r="BP11" s="429"/>
      <c r="BQ11" s="429"/>
      <c r="BR11" s="429"/>
      <c r="BS11" s="429"/>
      <c r="BT11" s="429"/>
      <c r="BU11" s="429"/>
      <c r="BV11" s="429"/>
      <c r="BW11" s="429"/>
      <c r="BX11" s="429"/>
      <c r="BY11" s="430"/>
      <c r="BZ11" s="428">
        <v>314</v>
      </c>
      <c r="CA11" s="429"/>
      <c r="CB11" s="429"/>
      <c r="CC11" s="429"/>
      <c r="CD11" s="429"/>
      <c r="CE11" s="429"/>
      <c r="CF11" s="429"/>
      <c r="CG11" s="429"/>
      <c r="CH11" s="429"/>
      <c r="CI11" s="429"/>
      <c r="CJ11" s="429"/>
      <c r="CK11" s="429"/>
      <c r="CL11" s="429"/>
      <c r="CM11" s="429"/>
      <c r="CN11" s="429"/>
      <c r="CO11" s="429"/>
      <c r="CP11" s="429"/>
      <c r="CQ11" s="429"/>
      <c r="CR11" s="430"/>
      <c r="CS11" s="428">
        <v>274</v>
      </c>
      <c r="CT11" s="429"/>
      <c r="CU11" s="429"/>
      <c r="CV11" s="429"/>
      <c r="CW11" s="429"/>
      <c r="CX11" s="429"/>
      <c r="CY11" s="429"/>
      <c r="CZ11" s="429"/>
      <c r="DA11" s="429"/>
      <c r="DB11" s="429"/>
      <c r="DC11" s="429"/>
      <c r="DD11" s="429"/>
      <c r="DE11" s="429"/>
      <c r="DF11" s="429"/>
      <c r="DG11" s="429"/>
      <c r="DH11" s="429"/>
      <c r="DI11" s="429"/>
      <c r="DJ11" s="429"/>
      <c r="DK11" s="431"/>
    </row>
    <row r="12" spans="1:135" s="47" customFormat="1" ht="24" customHeight="1">
      <c r="E12" s="442" t="s">
        <v>413</v>
      </c>
      <c r="F12" s="443"/>
      <c r="G12" s="443"/>
      <c r="H12" s="443"/>
      <c r="I12" s="444"/>
      <c r="J12" s="143" t="s">
        <v>414</v>
      </c>
      <c r="K12" s="409"/>
      <c r="L12" s="409"/>
      <c r="M12" s="409"/>
      <c r="N12" s="409"/>
      <c r="O12" s="409"/>
      <c r="P12" s="409"/>
      <c r="Q12" s="409"/>
      <c r="R12" s="409"/>
      <c r="S12" s="409"/>
      <c r="T12" s="409"/>
      <c r="U12" s="409"/>
      <c r="V12" s="409"/>
      <c r="W12" s="409"/>
      <c r="X12" s="409"/>
      <c r="Y12" s="409"/>
      <c r="Z12" s="432" t="s">
        <v>410</v>
      </c>
      <c r="AA12" s="433"/>
      <c r="AB12" s="433"/>
      <c r="AC12" s="433"/>
      <c r="AD12" s="434"/>
      <c r="AE12" s="425">
        <v>0</v>
      </c>
      <c r="AF12" s="426"/>
      <c r="AG12" s="426"/>
      <c r="AH12" s="426">
        <v>5</v>
      </c>
      <c r="AI12" s="426"/>
      <c r="AJ12" s="426"/>
      <c r="AK12" s="426">
        <v>0</v>
      </c>
      <c r="AL12" s="426"/>
      <c r="AM12" s="427"/>
      <c r="AN12" s="428">
        <v>1351000</v>
      </c>
      <c r="AO12" s="429"/>
      <c r="AP12" s="429"/>
      <c r="AQ12" s="429"/>
      <c r="AR12" s="429"/>
      <c r="AS12" s="429"/>
      <c r="AT12" s="429"/>
      <c r="AU12" s="429"/>
      <c r="AV12" s="429"/>
      <c r="AW12" s="429"/>
      <c r="AX12" s="429"/>
      <c r="AY12" s="429"/>
      <c r="AZ12" s="429"/>
      <c r="BA12" s="429"/>
      <c r="BB12" s="429"/>
      <c r="BC12" s="429"/>
      <c r="BD12" s="429"/>
      <c r="BE12" s="429"/>
      <c r="BF12" s="430"/>
      <c r="BG12" s="428">
        <v>1484000</v>
      </c>
      <c r="BH12" s="429"/>
      <c r="BI12" s="429"/>
      <c r="BJ12" s="429"/>
      <c r="BK12" s="429"/>
      <c r="BL12" s="429"/>
      <c r="BM12" s="429"/>
      <c r="BN12" s="429"/>
      <c r="BO12" s="429"/>
      <c r="BP12" s="429"/>
      <c r="BQ12" s="429"/>
      <c r="BR12" s="429"/>
      <c r="BS12" s="429"/>
      <c r="BT12" s="429"/>
      <c r="BU12" s="429"/>
      <c r="BV12" s="429"/>
      <c r="BW12" s="429"/>
      <c r="BX12" s="429"/>
      <c r="BY12" s="430"/>
      <c r="BZ12" s="428">
        <v>1316000</v>
      </c>
      <c r="CA12" s="429"/>
      <c r="CB12" s="429"/>
      <c r="CC12" s="429"/>
      <c r="CD12" s="429"/>
      <c r="CE12" s="429"/>
      <c r="CF12" s="429"/>
      <c r="CG12" s="429"/>
      <c r="CH12" s="429"/>
      <c r="CI12" s="429"/>
      <c r="CJ12" s="429"/>
      <c r="CK12" s="429"/>
      <c r="CL12" s="429"/>
      <c r="CM12" s="429"/>
      <c r="CN12" s="429"/>
      <c r="CO12" s="429"/>
      <c r="CP12" s="429"/>
      <c r="CQ12" s="429"/>
      <c r="CR12" s="430"/>
      <c r="CS12" s="428">
        <v>1186500</v>
      </c>
      <c r="CT12" s="445"/>
      <c r="CU12" s="445"/>
      <c r="CV12" s="445"/>
      <c r="CW12" s="445"/>
      <c r="CX12" s="445"/>
      <c r="CY12" s="445"/>
      <c r="CZ12" s="445"/>
      <c r="DA12" s="445"/>
      <c r="DB12" s="445"/>
      <c r="DC12" s="445"/>
      <c r="DD12" s="445"/>
      <c r="DE12" s="445"/>
      <c r="DF12" s="445"/>
      <c r="DG12" s="445"/>
      <c r="DH12" s="445"/>
      <c r="DI12" s="445"/>
      <c r="DJ12" s="445"/>
      <c r="DK12" s="446"/>
    </row>
    <row r="13" spans="1:135" s="47" customFormat="1" ht="22.5" customHeight="1" thickBot="1">
      <c r="E13" s="447"/>
      <c r="F13" s="448"/>
      <c r="G13" s="448"/>
      <c r="H13" s="448"/>
      <c r="I13" s="449"/>
      <c r="J13" s="143" t="s">
        <v>415</v>
      </c>
      <c r="K13" s="409"/>
      <c r="L13" s="409"/>
      <c r="M13" s="409"/>
      <c r="N13" s="409"/>
      <c r="O13" s="409"/>
      <c r="P13" s="409"/>
      <c r="Q13" s="409"/>
      <c r="R13" s="409"/>
      <c r="S13" s="409"/>
      <c r="T13" s="409"/>
      <c r="U13" s="409"/>
      <c r="V13" s="409"/>
      <c r="W13" s="409"/>
      <c r="X13" s="409"/>
      <c r="Y13" s="409"/>
      <c r="Z13" s="432" t="s">
        <v>412</v>
      </c>
      <c r="AA13" s="433"/>
      <c r="AB13" s="433"/>
      <c r="AC13" s="433"/>
      <c r="AD13" s="434"/>
      <c r="AE13" s="450">
        <v>0</v>
      </c>
      <c r="AF13" s="451"/>
      <c r="AG13" s="451"/>
      <c r="AH13" s="451">
        <v>6</v>
      </c>
      <c r="AI13" s="451"/>
      <c r="AJ13" s="451"/>
      <c r="AK13" s="451">
        <v>0</v>
      </c>
      <c r="AL13" s="451"/>
      <c r="AM13" s="452"/>
      <c r="AN13" s="380">
        <v>386</v>
      </c>
      <c r="AO13" s="453"/>
      <c r="AP13" s="453"/>
      <c r="AQ13" s="453"/>
      <c r="AR13" s="453"/>
      <c r="AS13" s="453"/>
      <c r="AT13" s="453"/>
      <c r="AU13" s="453"/>
      <c r="AV13" s="453"/>
      <c r="AW13" s="453"/>
      <c r="AX13" s="453"/>
      <c r="AY13" s="453"/>
      <c r="AZ13" s="453"/>
      <c r="BA13" s="453"/>
      <c r="BB13" s="453"/>
      <c r="BC13" s="453"/>
      <c r="BD13" s="453"/>
      <c r="BE13" s="453"/>
      <c r="BF13" s="454"/>
      <c r="BG13" s="380">
        <v>424</v>
      </c>
      <c r="BH13" s="453"/>
      <c r="BI13" s="453"/>
      <c r="BJ13" s="453"/>
      <c r="BK13" s="453"/>
      <c r="BL13" s="453"/>
      <c r="BM13" s="453"/>
      <c r="BN13" s="453"/>
      <c r="BO13" s="453"/>
      <c r="BP13" s="453"/>
      <c r="BQ13" s="453"/>
      <c r="BR13" s="453"/>
      <c r="BS13" s="453"/>
      <c r="BT13" s="453"/>
      <c r="BU13" s="453"/>
      <c r="BV13" s="453"/>
      <c r="BW13" s="453"/>
      <c r="BX13" s="453"/>
      <c r="BY13" s="454"/>
      <c r="BZ13" s="380">
        <v>376</v>
      </c>
      <c r="CA13" s="453"/>
      <c r="CB13" s="453"/>
      <c r="CC13" s="453"/>
      <c r="CD13" s="453"/>
      <c r="CE13" s="453"/>
      <c r="CF13" s="453"/>
      <c r="CG13" s="453"/>
      <c r="CH13" s="453"/>
      <c r="CI13" s="453"/>
      <c r="CJ13" s="453"/>
      <c r="CK13" s="453"/>
      <c r="CL13" s="453"/>
      <c r="CM13" s="453"/>
      <c r="CN13" s="453"/>
      <c r="CO13" s="453"/>
      <c r="CP13" s="453"/>
      <c r="CQ13" s="453"/>
      <c r="CR13" s="454"/>
      <c r="CS13" s="380">
        <v>339</v>
      </c>
      <c r="CT13" s="455"/>
      <c r="CU13" s="455"/>
      <c r="CV13" s="455"/>
      <c r="CW13" s="455"/>
      <c r="CX13" s="455"/>
      <c r="CY13" s="455"/>
      <c r="CZ13" s="455"/>
      <c r="DA13" s="455"/>
      <c r="DB13" s="455"/>
      <c r="DC13" s="455"/>
      <c r="DD13" s="455"/>
      <c r="DE13" s="455"/>
      <c r="DF13" s="455"/>
      <c r="DG13" s="455"/>
      <c r="DH13" s="455"/>
      <c r="DI13" s="455"/>
      <c r="DJ13" s="455"/>
      <c r="DK13" s="456"/>
    </row>
    <row r="15" spans="1:135" ht="21" customHeight="1">
      <c r="T15" s="457" t="s">
        <v>761</v>
      </c>
      <c r="U15" s="458"/>
      <c r="V15" s="458"/>
      <c r="W15" s="458"/>
      <c r="X15" s="458"/>
      <c r="Y15" s="458"/>
      <c r="Z15" s="458"/>
      <c r="AA15" s="458"/>
      <c r="AB15" s="458"/>
    </row>
    <row r="16" spans="1:135" ht="21" customHeight="1">
      <c r="T16" s="458"/>
      <c r="U16" s="458"/>
      <c r="V16" s="458"/>
      <c r="W16" s="458"/>
      <c r="X16" s="458"/>
      <c r="Y16" s="458"/>
      <c r="Z16" s="457" t="s">
        <v>762</v>
      </c>
      <c r="AA16" s="458"/>
      <c r="AB16" s="458"/>
    </row>
  </sheetData>
  <sheetProtection algorithmName="SHA-512" hashValue="Me0sqF1oektN5DaIdG4jyPACPfwf9rhkEDuXic5KYUsjbTJq3oHo4nTbTSZtktUUW53RMqgS12qdXqm9Ns645w==" saltValue="5yK+HHCrc7h4VCsNoDiqqw==" spinCount="100000" sheet="1" objects="1" scenarios="1" selectLockedCells="1"/>
  <mergeCells count="83">
    <mergeCell ref="CY1:DJ2"/>
    <mergeCell ref="AF1:CX3"/>
    <mergeCell ref="DK1:EE2"/>
    <mergeCell ref="A3:G3"/>
    <mergeCell ref="H3:J3"/>
    <mergeCell ref="A1:G2"/>
    <mergeCell ref="H1:Y2"/>
    <mergeCell ref="Z1:AE2"/>
    <mergeCell ref="AC3:AE3"/>
    <mergeCell ref="K3:M3"/>
    <mergeCell ref="DK3:EE3"/>
    <mergeCell ref="CS6:DK7"/>
    <mergeCell ref="AN5:BF5"/>
    <mergeCell ref="BG5:BY5"/>
    <mergeCell ref="BZ5:CR5"/>
    <mergeCell ref="N3:P3"/>
    <mergeCell ref="Q3:S3"/>
    <mergeCell ref="T3:V3"/>
    <mergeCell ref="W3:Y3"/>
    <mergeCell ref="Z3:AB3"/>
    <mergeCell ref="CY3:DJ3"/>
    <mergeCell ref="CS5:DK5"/>
    <mergeCell ref="E6:AD7"/>
    <mergeCell ref="AE6:AM7"/>
    <mergeCell ref="AN6:BF7"/>
    <mergeCell ref="BG6:BY7"/>
    <mergeCell ref="BZ6:CR7"/>
    <mergeCell ref="E8:I11"/>
    <mergeCell ref="J8:Y8"/>
    <mergeCell ref="Z8:AD8"/>
    <mergeCell ref="AE8:AG8"/>
    <mergeCell ref="J11:Y11"/>
    <mergeCell ref="Z11:AD11"/>
    <mergeCell ref="AE11:AG11"/>
    <mergeCell ref="J10:Y10"/>
    <mergeCell ref="Z10:AD10"/>
    <mergeCell ref="AE10:AG10"/>
    <mergeCell ref="CS8:DK8"/>
    <mergeCell ref="J9:Y9"/>
    <mergeCell ref="Z9:AD9"/>
    <mergeCell ref="AE9:AG9"/>
    <mergeCell ref="AH9:AJ9"/>
    <mergeCell ref="AK9:AM9"/>
    <mergeCell ref="AN9:BF9"/>
    <mergeCell ref="BG9:BY9"/>
    <mergeCell ref="BZ9:CR9"/>
    <mergeCell ref="CS9:DK9"/>
    <mergeCell ref="AH8:AJ8"/>
    <mergeCell ref="AK8:AM8"/>
    <mergeCell ref="AN8:BF8"/>
    <mergeCell ref="BG8:BY8"/>
    <mergeCell ref="BZ8:CR8"/>
    <mergeCell ref="CS10:DK10"/>
    <mergeCell ref="BG12:BY12"/>
    <mergeCell ref="AH11:AJ11"/>
    <mergeCell ref="AK11:AM11"/>
    <mergeCell ref="AN11:BF11"/>
    <mergeCell ref="BG11:BY11"/>
    <mergeCell ref="BZ11:CR11"/>
    <mergeCell ref="CS11:DK11"/>
    <mergeCell ref="AK12:AM12"/>
    <mergeCell ref="AN12:BF12"/>
    <mergeCell ref="AH10:AJ10"/>
    <mergeCell ref="AK10:AM10"/>
    <mergeCell ref="AN10:BF10"/>
    <mergeCell ref="BG10:BY10"/>
    <mergeCell ref="BZ10:CR10"/>
    <mergeCell ref="E12:I13"/>
    <mergeCell ref="J12:Y12"/>
    <mergeCell ref="Z12:AD12"/>
    <mergeCell ref="AE12:AG12"/>
    <mergeCell ref="AH12:AJ12"/>
    <mergeCell ref="CS13:DK13"/>
    <mergeCell ref="BZ12:CR12"/>
    <mergeCell ref="CS12:DK12"/>
    <mergeCell ref="J13:Y13"/>
    <mergeCell ref="Z13:AD13"/>
    <mergeCell ref="AE13:AG13"/>
    <mergeCell ref="AH13:AJ13"/>
    <mergeCell ref="AK13:AM13"/>
    <mergeCell ref="AN13:BF13"/>
    <mergeCell ref="BG13:BY13"/>
    <mergeCell ref="BZ13:CR13"/>
  </mergeCells>
  <phoneticPr fontId="3"/>
  <dataValidations count="2">
    <dataValidation type="whole" allowBlank="1" showInputMessage="1" showErrorMessage="1" errorTitle="入力エラー" error="数値以外の入力または、10桁以上の入力は行えません。" sqref="AN8:CR13">
      <formula1>-99999999</formula1>
      <formula2>999999999</formula2>
    </dataValidation>
    <dataValidation type="whole" allowBlank="1" showInputMessage="1" showErrorMessage="1" errorTitle="入力エラー" error="数値以外の入力または、11桁以上の入力は行えません。" sqref="CS8:DK13">
      <formula1>-999999999</formula1>
      <formula2>9999999999</formula2>
    </dataValidation>
  </dataValidations>
  <printOptions horizontalCentered="1"/>
  <pageMargins left="0.59055118110236227" right="0.59055118110236227" top="0.6692913385826772" bottom="0.39370078740157483" header="0.51181102362204722" footer="0.19685039370078741"/>
  <pageSetup paperSize="9" scale="98" firstPageNumber="4" orientation="landscape" useFirstPageNumber="1" horizontalDpi="300" verticalDpi="300" r:id="rId1"/>
  <headerFooter alignWithMargins="0">
    <oddFooter>&amp;R課税市-&amp;P</oddFooter>
  </headerFooter>
  <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05">
    <pageSetUpPr autoPageBreaks="0"/>
  </sheetPr>
  <dimension ref="A1:EG116"/>
  <sheetViews>
    <sheetView showGridLines="0" zoomScale="85" zoomScaleNormal="85" workbookViewId="0">
      <selection activeCell="AK13" sqref="AK13:AV13"/>
    </sheetView>
  </sheetViews>
  <sheetFormatPr defaultColWidth="1" defaultRowHeight="15" customHeight="1"/>
  <cols>
    <col min="1" max="110" width="1" style="140" customWidth="1"/>
    <col min="111" max="16384" width="1" style="140"/>
  </cols>
  <sheetData>
    <row r="1" spans="1:137" s="56" customFormat="1" ht="12.75" customHeight="1">
      <c r="A1" s="459"/>
      <c r="B1" s="459"/>
      <c r="C1" s="459"/>
      <c r="D1" s="459"/>
      <c r="E1" s="459"/>
      <c r="F1" s="459"/>
      <c r="G1" s="460"/>
      <c r="H1" s="461" t="s">
        <v>55</v>
      </c>
      <c r="I1" s="118"/>
      <c r="J1" s="118"/>
      <c r="K1" s="118"/>
      <c r="L1" s="118"/>
      <c r="M1" s="118"/>
      <c r="N1" s="118"/>
      <c r="O1" s="118"/>
      <c r="P1" s="118"/>
      <c r="Q1" s="118"/>
      <c r="R1" s="118"/>
      <c r="S1" s="118"/>
      <c r="T1" s="118"/>
      <c r="U1" s="118"/>
      <c r="V1" s="118"/>
      <c r="W1" s="118"/>
      <c r="X1" s="118"/>
      <c r="Y1" s="119"/>
      <c r="Z1" s="461" t="s">
        <v>460</v>
      </c>
      <c r="AA1" s="118"/>
      <c r="AB1" s="118"/>
      <c r="AC1" s="118"/>
      <c r="AD1" s="118"/>
      <c r="AE1" s="119"/>
      <c r="AF1" s="462" t="str">
        <f>"第5表　課税標準額段階別"&amp; 表00!CY5&amp;表00!DC5 &amp; "年度分所得割額等に関する調
　　　　　　　　　　　　　　　　　　　　　【給与所得者】
総　　括　　表"</f>
        <v>第5表　課税標準額段階別令和5年度分所得割額等に関する調
　　　　　　　　　　　　　　　　　　　　　【給与所得者】
総　　括　　表</v>
      </c>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3" t="s">
        <v>535</v>
      </c>
      <c r="CZ1" s="463"/>
      <c r="DA1" s="463"/>
      <c r="DB1" s="463"/>
      <c r="DC1" s="463"/>
      <c r="DD1" s="463"/>
      <c r="DE1" s="463"/>
      <c r="DF1" s="463"/>
      <c r="DG1" s="463"/>
      <c r="DH1" s="463"/>
      <c r="DI1" s="463"/>
      <c r="DJ1" s="463"/>
      <c r="DK1" s="121" t="str">
        <f>IF(表00!DG1="","",表00!DG1)</f>
        <v>三重県</v>
      </c>
      <c r="DL1" s="121"/>
      <c r="DM1" s="121"/>
      <c r="DN1" s="121"/>
      <c r="DO1" s="121"/>
      <c r="DP1" s="121"/>
      <c r="DQ1" s="121"/>
      <c r="DR1" s="121"/>
      <c r="DS1" s="121"/>
      <c r="DT1" s="121"/>
      <c r="DU1" s="121"/>
      <c r="DV1" s="121"/>
      <c r="DW1" s="121"/>
      <c r="DX1" s="121"/>
      <c r="DY1" s="121"/>
      <c r="DZ1" s="121"/>
      <c r="EA1" s="121"/>
      <c r="EB1" s="121"/>
      <c r="EC1" s="121"/>
      <c r="ED1" s="121"/>
      <c r="EE1" s="121"/>
    </row>
    <row r="2" spans="1:137" s="56" customFormat="1" ht="13.15" customHeight="1" thickBot="1">
      <c r="A2" s="459"/>
      <c r="B2" s="459"/>
      <c r="C2" s="459"/>
      <c r="D2" s="459"/>
      <c r="E2" s="459"/>
      <c r="F2" s="459"/>
      <c r="G2" s="460"/>
      <c r="H2" s="122"/>
      <c r="I2" s="123"/>
      <c r="J2" s="123"/>
      <c r="K2" s="123"/>
      <c r="L2" s="123"/>
      <c r="M2" s="123"/>
      <c r="N2" s="123"/>
      <c r="O2" s="123"/>
      <c r="P2" s="123"/>
      <c r="Q2" s="123"/>
      <c r="R2" s="123"/>
      <c r="S2" s="123"/>
      <c r="T2" s="123"/>
      <c r="U2" s="123"/>
      <c r="V2" s="123"/>
      <c r="W2" s="123"/>
      <c r="X2" s="123"/>
      <c r="Y2" s="124"/>
      <c r="Z2" s="122"/>
      <c r="AA2" s="123"/>
      <c r="AB2" s="123"/>
      <c r="AC2" s="123"/>
      <c r="AD2" s="123"/>
      <c r="AE2" s="124"/>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c r="CF2" s="462"/>
      <c r="CG2" s="462"/>
      <c r="CH2" s="462"/>
      <c r="CI2" s="462"/>
      <c r="CJ2" s="462"/>
      <c r="CK2" s="462"/>
      <c r="CL2" s="462"/>
      <c r="CM2" s="462"/>
      <c r="CN2" s="462"/>
      <c r="CO2" s="462"/>
      <c r="CP2" s="462"/>
      <c r="CQ2" s="462"/>
      <c r="CR2" s="462"/>
      <c r="CS2" s="462"/>
      <c r="CT2" s="462"/>
      <c r="CU2" s="462"/>
      <c r="CV2" s="462"/>
      <c r="CW2" s="462"/>
      <c r="CX2" s="462"/>
      <c r="CY2" s="464"/>
      <c r="CZ2" s="464"/>
      <c r="DA2" s="464"/>
      <c r="DB2" s="464"/>
      <c r="DC2" s="464"/>
      <c r="DD2" s="464"/>
      <c r="DE2" s="464"/>
      <c r="DF2" s="464"/>
      <c r="DG2" s="464"/>
      <c r="DH2" s="464"/>
      <c r="DI2" s="464"/>
      <c r="DJ2" s="464"/>
      <c r="DK2" s="126"/>
      <c r="DL2" s="126"/>
      <c r="DM2" s="126"/>
      <c r="DN2" s="126"/>
      <c r="DO2" s="126"/>
      <c r="DP2" s="126"/>
      <c r="DQ2" s="126"/>
      <c r="DR2" s="126"/>
      <c r="DS2" s="126"/>
      <c r="DT2" s="126"/>
      <c r="DU2" s="126"/>
      <c r="DV2" s="126"/>
      <c r="DW2" s="126"/>
      <c r="DX2" s="126"/>
      <c r="DY2" s="126"/>
      <c r="DZ2" s="126"/>
      <c r="EA2" s="126"/>
      <c r="EB2" s="126"/>
      <c r="EC2" s="126"/>
      <c r="ED2" s="126"/>
      <c r="EE2" s="126"/>
    </row>
    <row r="3" spans="1:137" s="56" customFormat="1" ht="25.5" customHeight="1" thickBot="1">
      <c r="A3" s="465" t="s">
        <v>454</v>
      </c>
      <c r="B3" s="128"/>
      <c r="C3" s="128"/>
      <c r="D3" s="128"/>
      <c r="E3" s="128"/>
      <c r="F3" s="128"/>
      <c r="G3" s="129"/>
      <c r="H3" s="130">
        <f>IF(表00!A8="","",表00!A8)</f>
        <v>2</v>
      </c>
      <c r="I3" s="131"/>
      <c r="J3" s="132"/>
      <c r="K3" s="130">
        <f>IF(表00!D8="","",表00!D8)</f>
        <v>4</v>
      </c>
      <c r="L3" s="131"/>
      <c r="M3" s="132"/>
      <c r="N3" s="130">
        <f>IF(表00!G8="","",表00!G8)</f>
        <v>2</v>
      </c>
      <c r="O3" s="131"/>
      <c r="P3" s="132"/>
      <c r="Q3" s="130">
        <f>IF(表00!J8="","",表00!J8)</f>
        <v>0</v>
      </c>
      <c r="R3" s="131"/>
      <c r="S3" s="132"/>
      <c r="T3" s="130">
        <f>IF(表00!M8="","",表00!M8)</f>
        <v>2</v>
      </c>
      <c r="U3" s="131"/>
      <c r="V3" s="132"/>
      <c r="W3" s="130">
        <f>IF(表00!P8="","",表00!P8)</f>
        <v>1</v>
      </c>
      <c r="X3" s="131"/>
      <c r="Y3" s="132"/>
      <c r="Z3" s="466">
        <v>0</v>
      </c>
      <c r="AA3" s="134"/>
      <c r="AB3" s="135"/>
      <c r="AC3" s="467">
        <v>5</v>
      </c>
      <c r="AD3" s="137"/>
      <c r="AE3" s="138"/>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c r="CF3" s="462"/>
      <c r="CG3" s="462"/>
      <c r="CH3" s="462"/>
      <c r="CI3" s="462"/>
      <c r="CJ3" s="462"/>
      <c r="CK3" s="462"/>
      <c r="CL3" s="462"/>
      <c r="CM3" s="462"/>
      <c r="CN3" s="462"/>
      <c r="CO3" s="462"/>
      <c r="CP3" s="462"/>
      <c r="CQ3" s="462"/>
      <c r="CR3" s="462"/>
      <c r="CS3" s="462"/>
      <c r="CT3" s="462"/>
      <c r="CU3" s="462"/>
      <c r="CV3" s="462"/>
      <c r="CW3" s="462"/>
      <c r="CX3" s="462"/>
      <c r="CY3" s="464" t="s">
        <v>458</v>
      </c>
      <c r="CZ3" s="464"/>
      <c r="DA3" s="464"/>
      <c r="DB3" s="464"/>
      <c r="DC3" s="464"/>
      <c r="DD3" s="464"/>
      <c r="DE3" s="464"/>
      <c r="DF3" s="464"/>
      <c r="DG3" s="464"/>
      <c r="DH3" s="464"/>
      <c r="DI3" s="464"/>
      <c r="DJ3" s="464"/>
      <c r="DK3" s="139" t="str">
        <f>IF(表00!DG3="","",表00!DG3)</f>
        <v>四日市市</v>
      </c>
      <c r="DL3" s="139"/>
      <c r="DM3" s="139"/>
      <c r="DN3" s="139"/>
      <c r="DO3" s="139"/>
      <c r="DP3" s="139"/>
      <c r="DQ3" s="139"/>
      <c r="DR3" s="139"/>
      <c r="DS3" s="139"/>
      <c r="DT3" s="139"/>
      <c r="DU3" s="139"/>
      <c r="DV3" s="139"/>
      <c r="DW3" s="139"/>
      <c r="DX3" s="139"/>
      <c r="DY3" s="139"/>
      <c r="DZ3" s="139"/>
      <c r="EA3" s="139"/>
      <c r="EB3" s="139"/>
      <c r="EC3" s="139"/>
      <c r="ED3" s="139"/>
      <c r="EE3" s="139"/>
    </row>
    <row r="4" spans="1:137" ht="13.5" customHeight="1">
      <c r="AF4" s="462"/>
      <c r="AG4" s="462"/>
      <c r="AH4" s="462"/>
      <c r="AI4" s="462"/>
      <c r="AJ4" s="462"/>
      <c r="AK4" s="462"/>
      <c r="AL4" s="462"/>
      <c r="AM4" s="462"/>
      <c r="AN4" s="462"/>
      <c r="AO4" s="462"/>
      <c r="AP4" s="462"/>
      <c r="AQ4" s="462"/>
      <c r="AR4" s="462"/>
      <c r="AS4" s="462"/>
      <c r="AT4" s="462"/>
      <c r="AU4" s="462"/>
      <c r="AV4" s="462"/>
      <c r="AW4" s="462"/>
      <c r="AX4" s="462"/>
      <c r="AY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62"/>
      <c r="CN4" s="462"/>
      <c r="CO4" s="462"/>
      <c r="CP4" s="462"/>
      <c r="CQ4" s="462"/>
      <c r="CR4" s="462"/>
      <c r="CS4" s="462"/>
      <c r="CT4" s="462"/>
      <c r="CU4" s="462"/>
      <c r="CV4" s="462"/>
      <c r="CW4" s="462"/>
      <c r="CX4" s="462"/>
    </row>
    <row r="5" spans="1:137" ht="13.5" customHeight="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EG5" s="141"/>
    </row>
    <row r="6" spans="1:137" ht="15" customHeight="1">
      <c r="AK6" s="142" t="s">
        <v>56</v>
      </c>
      <c r="AL6" s="142"/>
      <c r="AM6" s="142"/>
      <c r="AN6" s="142"/>
      <c r="AO6" s="142"/>
      <c r="AP6" s="142"/>
      <c r="AQ6" s="142"/>
      <c r="AR6" s="142"/>
      <c r="AS6" s="142"/>
      <c r="AT6" s="142"/>
      <c r="AU6" s="142"/>
      <c r="AV6" s="142"/>
      <c r="AW6" s="142" t="s">
        <v>57</v>
      </c>
      <c r="AX6" s="142"/>
      <c r="AY6" s="142"/>
      <c r="AZ6" s="142"/>
      <c r="BA6" s="142"/>
      <c r="BB6" s="142"/>
      <c r="BC6" s="142"/>
      <c r="BD6" s="142"/>
      <c r="BE6" s="142"/>
      <c r="BF6" s="142"/>
      <c r="BG6" s="142"/>
      <c r="BH6" s="142"/>
      <c r="BI6" s="142" t="s">
        <v>58</v>
      </c>
      <c r="BJ6" s="142"/>
      <c r="BK6" s="142"/>
      <c r="BL6" s="142"/>
      <c r="BM6" s="142"/>
      <c r="BN6" s="142"/>
      <c r="BO6" s="142"/>
      <c r="BP6" s="142"/>
      <c r="BQ6" s="142"/>
      <c r="BR6" s="142"/>
      <c r="BS6" s="142"/>
      <c r="BT6" s="142"/>
      <c r="BU6" s="142" t="s">
        <v>59</v>
      </c>
      <c r="BV6" s="142"/>
      <c r="BW6" s="142"/>
      <c r="BX6" s="142"/>
      <c r="BY6" s="142"/>
      <c r="BZ6" s="142"/>
      <c r="CA6" s="142"/>
      <c r="CB6" s="142"/>
      <c r="CC6" s="142"/>
      <c r="CD6" s="142"/>
      <c r="CE6" s="142"/>
      <c r="CF6" s="142"/>
      <c r="CG6" s="142" t="s">
        <v>60</v>
      </c>
      <c r="CH6" s="142"/>
      <c r="CI6" s="142"/>
      <c r="CJ6" s="142"/>
      <c r="CK6" s="142"/>
      <c r="CL6" s="142"/>
      <c r="CM6" s="142"/>
      <c r="CN6" s="142"/>
      <c r="CO6" s="142"/>
      <c r="CP6" s="142"/>
      <c r="CQ6" s="142"/>
      <c r="CR6" s="142"/>
      <c r="CS6" s="142"/>
      <c r="CT6" s="142"/>
      <c r="CU6" s="142"/>
      <c r="CV6" s="142" t="s">
        <v>61</v>
      </c>
      <c r="CW6" s="142"/>
      <c r="CX6" s="142"/>
      <c r="CY6" s="142"/>
      <c r="CZ6" s="142"/>
      <c r="DA6" s="142"/>
      <c r="DB6" s="142"/>
      <c r="DC6" s="142"/>
      <c r="DD6" s="142"/>
      <c r="DE6" s="142"/>
      <c r="DF6" s="142"/>
      <c r="DG6" s="142"/>
      <c r="DH6" s="142"/>
      <c r="DI6" s="142"/>
      <c r="DJ6" s="142"/>
      <c r="DK6" s="142" t="s">
        <v>62</v>
      </c>
      <c r="DL6" s="142"/>
      <c r="DM6" s="142"/>
      <c r="DN6" s="142"/>
      <c r="DO6" s="142"/>
      <c r="DP6" s="142"/>
      <c r="DQ6" s="142"/>
      <c r="DR6" s="142"/>
      <c r="DS6" s="142"/>
      <c r="DT6" s="142"/>
      <c r="DU6" s="142"/>
      <c r="DV6" s="142"/>
      <c r="DW6" s="142"/>
      <c r="DX6" s="142"/>
      <c r="DY6" s="142"/>
    </row>
    <row r="7" spans="1:137" ht="15" customHeight="1">
      <c r="A7" s="468" t="s">
        <v>293</v>
      </c>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70"/>
      <c r="AB7" s="92" t="s">
        <v>655</v>
      </c>
      <c r="AC7" s="93"/>
      <c r="AD7" s="93"/>
      <c r="AE7" s="93"/>
      <c r="AF7" s="93"/>
      <c r="AG7" s="93"/>
      <c r="AH7" s="93"/>
      <c r="AI7" s="93"/>
      <c r="AJ7" s="94"/>
      <c r="AK7" s="143" t="s">
        <v>645</v>
      </c>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5"/>
      <c r="CG7" s="92" t="s">
        <v>125</v>
      </c>
      <c r="CH7" s="93"/>
      <c r="CI7" s="93"/>
      <c r="CJ7" s="93"/>
      <c r="CK7" s="93"/>
      <c r="CL7" s="93"/>
      <c r="CM7" s="93"/>
      <c r="CN7" s="93"/>
      <c r="CO7" s="93"/>
      <c r="CP7" s="93"/>
      <c r="CQ7" s="93"/>
      <c r="CR7" s="93"/>
      <c r="CS7" s="93"/>
      <c r="CT7" s="93"/>
      <c r="CU7" s="94"/>
      <c r="CV7" s="92" t="s">
        <v>126</v>
      </c>
      <c r="CW7" s="93"/>
      <c r="CX7" s="93"/>
      <c r="CY7" s="93"/>
      <c r="CZ7" s="93"/>
      <c r="DA7" s="93"/>
      <c r="DB7" s="93"/>
      <c r="DC7" s="93"/>
      <c r="DD7" s="93"/>
      <c r="DE7" s="93"/>
      <c r="DF7" s="93"/>
      <c r="DG7" s="93"/>
      <c r="DH7" s="93"/>
      <c r="DI7" s="93"/>
      <c r="DJ7" s="94"/>
      <c r="DK7" s="92" t="s">
        <v>325</v>
      </c>
      <c r="DL7" s="93"/>
      <c r="DM7" s="93"/>
      <c r="DN7" s="93"/>
      <c r="DO7" s="93"/>
      <c r="DP7" s="93"/>
      <c r="DQ7" s="93"/>
      <c r="DR7" s="93"/>
      <c r="DS7" s="93"/>
      <c r="DT7" s="93"/>
      <c r="DU7" s="93"/>
      <c r="DV7" s="93"/>
      <c r="DW7" s="93"/>
      <c r="DX7" s="93"/>
      <c r="DY7" s="94"/>
    </row>
    <row r="8" spans="1:137" ht="10.5" customHeight="1">
      <c r="A8" s="471"/>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3"/>
      <c r="AB8" s="146"/>
      <c r="AC8" s="147"/>
      <c r="AD8" s="147"/>
      <c r="AE8" s="147"/>
      <c r="AF8" s="147"/>
      <c r="AG8" s="147"/>
      <c r="AH8" s="147"/>
      <c r="AI8" s="147"/>
      <c r="AJ8" s="148"/>
      <c r="AK8" s="92" t="s">
        <v>324</v>
      </c>
      <c r="AL8" s="346"/>
      <c r="AM8" s="346"/>
      <c r="AN8" s="346"/>
      <c r="AO8" s="346"/>
      <c r="AP8" s="346"/>
      <c r="AQ8" s="346"/>
      <c r="AR8" s="346"/>
      <c r="AS8" s="346"/>
      <c r="AT8" s="346"/>
      <c r="AU8" s="346"/>
      <c r="AV8" s="346"/>
      <c r="AW8" s="346"/>
      <c r="AX8" s="346"/>
      <c r="AY8" s="346"/>
      <c r="AZ8" s="346"/>
      <c r="BA8" s="346"/>
      <c r="BB8" s="346"/>
      <c r="BC8" s="346"/>
      <c r="BD8" s="346"/>
      <c r="BE8" s="346"/>
      <c r="BF8" s="346"/>
      <c r="BG8" s="346"/>
      <c r="BH8" s="347"/>
      <c r="BI8" s="92" t="s">
        <v>334</v>
      </c>
      <c r="BJ8" s="93"/>
      <c r="BK8" s="93"/>
      <c r="BL8" s="93"/>
      <c r="BM8" s="93"/>
      <c r="BN8" s="93"/>
      <c r="BO8" s="93"/>
      <c r="BP8" s="93"/>
      <c r="BQ8" s="93"/>
      <c r="BR8" s="93"/>
      <c r="BS8" s="93"/>
      <c r="BT8" s="93"/>
      <c r="BU8" s="144"/>
      <c r="BV8" s="144"/>
      <c r="BW8" s="144"/>
      <c r="BX8" s="144"/>
      <c r="BY8" s="144"/>
      <c r="BZ8" s="144"/>
      <c r="CA8" s="144"/>
      <c r="CB8" s="144"/>
      <c r="CC8" s="144"/>
      <c r="CD8" s="144"/>
      <c r="CE8" s="144"/>
      <c r="CF8" s="145"/>
      <c r="CG8" s="146"/>
      <c r="CH8" s="147"/>
      <c r="CI8" s="147"/>
      <c r="CJ8" s="147"/>
      <c r="CK8" s="147"/>
      <c r="CL8" s="147"/>
      <c r="CM8" s="147"/>
      <c r="CN8" s="147"/>
      <c r="CO8" s="147"/>
      <c r="CP8" s="147"/>
      <c r="CQ8" s="147"/>
      <c r="CR8" s="147"/>
      <c r="CS8" s="147"/>
      <c r="CT8" s="147"/>
      <c r="CU8" s="148"/>
      <c r="CV8" s="146"/>
      <c r="CW8" s="147"/>
      <c r="CX8" s="147"/>
      <c r="CY8" s="147"/>
      <c r="CZ8" s="147"/>
      <c r="DA8" s="147"/>
      <c r="DB8" s="147"/>
      <c r="DC8" s="147"/>
      <c r="DD8" s="147"/>
      <c r="DE8" s="147"/>
      <c r="DF8" s="147"/>
      <c r="DG8" s="147"/>
      <c r="DH8" s="147"/>
      <c r="DI8" s="147"/>
      <c r="DJ8" s="148"/>
      <c r="DK8" s="146"/>
      <c r="DL8" s="147"/>
      <c r="DM8" s="147"/>
      <c r="DN8" s="147"/>
      <c r="DO8" s="147"/>
      <c r="DP8" s="147"/>
      <c r="DQ8" s="147"/>
      <c r="DR8" s="147"/>
      <c r="DS8" s="147"/>
      <c r="DT8" s="147"/>
      <c r="DU8" s="147"/>
      <c r="DV8" s="147"/>
      <c r="DW8" s="147"/>
      <c r="DX8" s="147"/>
      <c r="DY8" s="148"/>
    </row>
    <row r="9" spans="1:137" ht="1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3"/>
      <c r="AB9" s="146"/>
      <c r="AC9" s="147"/>
      <c r="AD9" s="147"/>
      <c r="AE9" s="147"/>
      <c r="AF9" s="147"/>
      <c r="AG9" s="147"/>
      <c r="AH9" s="147"/>
      <c r="AI9" s="147"/>
      <c r="AJ9" s="148"/>
      <c r="AK9" s="474"/>
      <c r="AL9" s="475"/>
      <c r="AM9" s="475"/>
      <c r="AN9" s="475"/>
      <c r="AO9" s="475"/>
      <c r="AP9" s="475"/>
      <c r="AQ9" s="475"/>
      <c r="AR9" s="475"/>
      <c r="AS9" s="475"/>
      <c r="AT9" s="475"/>
      <c r="AU9" s="475"/>
      <c r="AV9" s="475"/>
      <c r="AW9" s="475"/>
      <c r="AX9" s="475"/>
      <c r="AY9" s="475"/>
      <c r="AZ9" s="475"/>
      <c r="BA9" s="475"/>
      <c r="BB9" s="475"/>
      <c r="BC9" s="475"/>
      <c r="BD9" s="475"/>
      <c r="BE9" s="475"/>
      <c r="BF9" s="475"/>
      <c r="BG9" s="475"/>
      <c r="BH9" s="476"/>
      <c r="BI9" s="146"/>
      <c r="BJ9" s="147"/>
      <c r="BK9" s="147"/>
      <c r="BL9" s="147"/>
      <c r="BM9" s="147"/>
      <c r="BN9" s="147"/>
      <c r="BO9" s="147"/>
      <c r="BP9" s="147"/>
      <c r="BQ9" s="147"/>
      <c r="BR9" s="147"/>
      <c r="BS9" s="147"/>
      <c r="BT9" s="147"/>
      <c r="BU9" s="149" t="s">
        <v>0</v>
      </c>
      <c r="BV9" s="150"/>
      <c r="BW9" s="150"/>
      <c r="BX9" s="150"/>
      <c r="BY9" s="150"/>
      <c r="BZ9" s="150"/>
      <c r="CA9" s="150"/>
      <c r="CB9" s="150"/>
      <c r="CC9" s="150"/>
      <c r="CD9" s="150"/>
      <c r="CE9" s="150"/>
      <c r="CF9" s="151"/>
      <c r="CG9" s="146"/>
      <c r="CH9" s="147"/>
      <c r="CI9" s="147"/>
      <c r="CJ9" s="147"/>
      <c r="CK9" s="147"/>
      <c r="CL9" s="147"/>
      <c r="CM9" s="147"/>
      <c r="CN9" s="147"/>
      <c r="CO9" s="147"/>
      <c r="CP9" s="147"/>
      <c r="CQ9" s="147"/>
      <c r="CR9" s="147"/>
      <c r="CS9" s="147"/>
      <c r="CT9" s="147"/>
      <c r="CU9" s="148"/>
      <c r="CV9" s="146"/>
      <c r="CW9" s="147"/>
      <c r="CX9" s="147"/>
      <c r="CY9" s="147"/>
      <c r="CZ9" s="147"/>
      <c r="DA9" s="147"/>
      <c r="DB9" s="147"/>
      <c r="DC9" s="147"/>
      <c r="DD9" s="147"/>
      <c r="DE9" s="147"/>
      <c r="DF9" s="147"/>
      <c r="DG9" s="147"/>
      <c r="DH9" s="147"/>
      <c r="DI9" s="147"/>
      <c r="DJ9" s="148"/>
      <c r="DK9" s="146"/>
      <c r="DL9" s="147"/>
      <c r="DM9" s="147"/>
      <c r="DN9" s="147"/>
      <c r="DO9" s="147"/>
      <c r="DP9" s="147"/>
      <c r="DQ9" s="147"/>
      <c r="DR9" s="147"/>
      <c r="DS9" s="147"/>
      <c r="DT9" s="147"/>
      <c r="DU9" s="147"/>
      <c r="DV9" s="147"/>
      <c r="DW9" s="147"/>
      <c r="DX9" s="147"/>
      <c r="DY9" s="148"/>
    </row>
    <row r="10" spans="1:137" ht="15" customHeight="1">
      <c r="A10" s="471"/>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3"/>
      <c r="AB10" s="146"/>
      <c r="AC10" s="147"/>
      <c r="AD10" s="147"/>
      <c r="AE10" s="147"/>
      <c r="AF10" s="147"/>
      <c r="AG10" s="147"/>
      <c r="AH10" s="147"/>
      <c r="AI10" s="147"/>
      <c r="AJ10" s="148"/>
      <c r="AK10" s="92" t="s">
        <v>294</v>
      </c>
      <c r="AL10" s="346"/>
      <c r="AM10" s="346"/>
      <c r="AN10" s="346"/>
      <c r="AO10" s="346"/>
      <c r="AP10" s="346"/>
      <c r="AQ10" s="346"/>
      <c r="AR10" s="346"/>
      <c r="AS10" s="346"/>
      <c r="AT10" s="346"/>
      <c r="AU10" s="346"/>
      <c r="AV10" s="347"/>
      <c r="AW10" s="92" t="s">
        <v>295</v>
      </c>
      <c r="AX10" s="346"/>
      <c r="AY10" s="346"/>
      <c r="AZ10" s="346"/>
      <c r="BA10" s="346"/>
      <c r="BB10" s="346"/>
      <c r="BC10" s="346"/>
      <c r="BD10" s="346"/>
      <c r="BE10" s="346"/>
      <c r="BF10" s="346"/>
      <c r="BG10" s="346"/>
      <c r="BH10" s="347"/>
      <c r="BI10" s="146"/>
      <c r="BJ10" s="147"/>
      <c r="BK10" s="147"/>
      <c r="BL10" s="147"/>
      <c r="BM10" s="147"/>
      <c r="BN10" s="147"/>
      <c r="BO10" s="147"/>
      <c r="BP10" s="147"/>
      <c r="BQ10" s="147"/>
      <c r="BR10" s="147"/>
      <c r="BS10" s="147"/>
      <c r="BT10" s="147"/>
      <c r="BU10" s="208"/>
      <c r="BV10" s="209"/>
      <c r="BW10" s="209"/>
      <c r="BX10" s="209"/>
      <c r="BY10" s="209"/>
      <c r="BZ10" s="209"/>
      <c r="CA10" s="209"/>
      <c r="CB10" s="209"/>
      <c r="CC10" s="209"/>
      <c r="CD10" s="209"/>
      <c r="CE10" s="209"/>
      <c r="CF10" s="211"/>
      <c r="CG10" s="146"/>
      <c r="CH10" s="147"/>
      <c r="CI10" s="147"/>
      <c r="CJ10" s="147"/>
      <c r="CK10" s="147"/>
      <c r="CL10" s="147"/>
      <c r="CM10" s="147"/>
      <c r="CN10" s="147"/>
      <c r="CO10" s="147"/>
      <c r="CP10" s="147"/>
      <c r="CQ10" s="147"/>
      <c r="CR10" s="147"/>
      <c r="CS10" s="147"/>
      <c r="CT10" s="147"/>
      <c r="CU10" s="148"/>
      <c r="CV10" s="146"/>
      <c r="CW10" s="147"/>
      <c r="CX10" s="147"/>
      <c r="CY10" s="147"/>
      <c r="CZ10" s="147"/>
      <c r="DA10" s="147"/>
      <c r="DB10" s="147"/>
      <c r="DC10" s="147"/>
      <c r="DD10" s="147"/>
      <c r="DE10" s="147"/>
      <c r="DF10" s="147"/>
      <c r="DG10" s="147"/>
      <c r="DH10" s="147"/>
      <c r="DI10" s="147"/>
      <c r="DJ10" s="148"/>
      <c r="DK10" s="146"/>
      <c r="DL10" s="147"/>
      <c r="DM10" s="147"/>
      <c r="DN10" s="147"/>
      <c r="DO10" s="147"/>
      <c r="DP10" s="147"/>
      <c r="DQ10" s="147"/>
      <c r="DR10" s="147"/>
      <c r="DS10" s="147"/>
      <c r="DT10" s="147"/>
      <c r="DU10" s="147"/>
      <c r="DV10" s="147"/>
      <c r="DW10" s="147"/>
      <c r="DX10" s="147"/>
      <c r="DY10" s="148"/>
    </row>
    <row r="11" spans="1:137" ht="15" customHeight="1">
      <c r="A11" s="471"/>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3"/>
      <c r="AB11" s="146"/>
      <c r="AC11" s="147"/>
      <c r="AD11" s="147"/>
      <c r="AE11" s="147"/>
      <c r="AF11" s="147"/>
      <c r="AG11" s="147"/>
      <c r="AH11" s="147"/>
      <c r="AI11" s="147"/>
      <c r="AJ11" s="148"/>
      <c r="AK11" s="349"/>
      <c r="AL11" s="350"/>
      <c r="AM11" s="350"/>
      <c r="AN11" s="350"/>
      <c r="AO11" s="350"/>
      <c r="AP11" s="350"/>
      <c r="AQ11" s="350"/>
      <c r="AR11" s="350"/>
      <c r="AS11" s="350"/>
      <c r="AT11" s="350"/>
      <c r="AU11" s="350"/>
      <c r="AV11" s="351"/>
      <c r="AW11" s="349"/>
      <c r="AX11" s="350"/>
      <c r="AY11" s="350"/>
      <c r="AZ11" s="350"/>
      <c r="BA11" s="350"/>
      <c r="BB11" s="350"/>
      <c r="BC11" s="350"/>
      <c r="BD11" s="350"/>
      <c r="BE11" s="350"/>
      <c r="BF11" s="350"/>
      <c r="BG11" s="350"/>
      <c r="BH11" s="351"/>
      <c r="BI11" s="146"/>
      <c r="BJ11" s="147"/>
      <c r="BK11" s="147"/>
      <c r="BL11" s="147"/>
      <c r="BM11" s="147"/>
      <c r="BN11" s="147"/>
      <c r="BO11" s="147"/>
      <c r="BP11" s="147"/>
      <c r="BQ11" s="147"/>
      <c r="BR11" s="147"/>
      <c r="BS11" s="147"/>
      <c r="BT11" s="147"/>
      <c r="BU11" s="208"/>
      <c r="BV11" s="209"/>
      <c r="BW11" s="209"/>
      <c r="BX11" s="209"/>
      <c r="BY11" s="209"/>
      <c r="BZ11" s="209"/>
      <c r="CA11" s="209"/>
      <c r="CB11" s="209"/>
      <c r="CC11" s="209"/>
      <c r="CD11" s="209"/>
      <c r="CE11" s="209"/>
      <c r="CF11" s="211"/>
      <c r="CG11" s="146"/>
      <c r="CH11" s="147"/>
      <c r="CI11" s="147"/>
      <c r="CJ11" s="147"/>
      <c r="CK11" s="147"/>
      <c r="CL11" s="147"/>
      <c r="CM11" s="147"/>
      <c r="CN11" s="147"/>
      <c r="CO11" s="147"/>
      <c r="CP11" s="147"/>
      <c r="CQ11" s="147"/>
      <c r="CR11" s="147"/>
      <c r="CS11" s="147"/>
      <c r="CT11" s="147"/>
      <c r="CU11" s="148"/>
      <c r="CV11" s="146"/>
      <c r="CW11" s="147"/>
      <c r="CX11" s="147"/>
      <c r="CY11" s="147"/>
      <c r="CZ11" s="147"/>
      <c r="DA11" s="147"/>
      <c r="DB11" s="147"/>
      <c r="DC11" s="147"/>
      <c r="DD11" s="147"/>
      <c r="DE11" s="147"/>
      <c r="DF11" s="147"/>
      <c r="DG11" s="147"/>
      <c r="DH11" s="147"/>
      <c r="DI11" s="147"/>
      <c r="DJ11" s="148"/>
      <c r="DK11" s="146"/>
      <c r="DL11" s="147"/>
      <c r="DM11" s="147"/>
      <c r="DN11" s="147"/>
      <c r="DO11" s="147"/>
      <c r="DP11" s="147"/>
      <c r="DQ11" s="147"/>
      <c r="DR11" s="147"/>
      <c r="DS11" s="147"/>
      <c r="DT11" s="147"/>
      <c r="DU11" s="147"/>
      <c r="DV11" s="147"/>
      <c r="DW11" s="147"/>
      <c r="DX11" s="147"/>
      <c r="DY11" s="148"/>
    </row>
    <row r="12" spans="1:137" ht="15" customHeight="1" thickBot="1">
      <c r="A12" s="477"/>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9"/>
      <c r="AB12" s="352"/>
      <c r="AC12" s="353"/>
      <c r="AD12" s="353"/>
      <c r="AE12" s="353"/>
      <c r="AF12" s="353"/>
      <c r="AG12" s="353"/>
      <c r="AH12" s="353"/>
      <c r="AI12" s="353"/>
      <c r="AJ12" s="354"/>
      <c r="AK12" s="480" t="s">
        <v>296</v>
      </c>
      <c r="AL12" s="481"/>
      <c r="AM12" s="481"/>
      <c r="AN12" s="481"/>
      <c r="AO12" s="481"/>
      <c r="AP12" s="481"/>
      <c r="AQ12" s="481"/>
      <c r="AR12" s="481"/>
      <c r="AS12" s="481"/>
      <c r="AT12" s="481"/>
      <c r="AU12" s="481"/>
      <c r="AV12" s="482"/>
      <c r="AW12" s="480" t="s">
        <v>296</v>
      </c>
      <c r="AX12" s="481"/>
      <c r="AY12" s="481"/>
      <c r="AZ12" s="481"/>
      <c r="BA12" s="481"/>
      <c r="BB12" s="481"/>
      <c r="BC12" s="481"/>
      <c r="BD12" s="481"/>
      <c r="BE12" s="481"/>
      <c r="BF12" s="481"/>
      <c r="BG12" s="481"/>
      <c r="BH12" s="482"/>
      <c r="BI12" s="480" t="s">
        <v>296</v>
      </c>
      <c r="BJ12" s="481"/>
      <c r="BK12" s="481"/>
      <c r="BL12" s="481"/>
      <c r="BM12" s="481"/>
      <c r="BN12" s="481"/>
      <c r="BO12" s="481"/>
      <c r="BP12" s="481"/>
      <c r="BQ12" s="481"/>
      <c r="BR12" s="481"/>
      <c r="BS12" s="481"/>
      <c r="BT12" s="482"/>
      <c r="BU12" s="480" t="s">
        <v>296</v>
      </c>
      <c r="BV12" s="481"/>
      <c r="BW12" s="481"/>
      <c r="BX12" s="481"/>
      <c r="BY12" s="481"/>
      <c r="BZ12" s="481"/>
      <c r="CA12" s="481"/>
      <c r="CB12" s="481"/>
      <c r="CC12" s="481"/>
      <c r="CD12" s="481"/>
      <c r="CE12" s="481"/>
      <c r="CF12" s="482"/>
      <c r="CG12" s="483" t="s">
        <v>297</v>
      </c>
      <c r="CH12" s="484"/>
      <c r="CI12" s="484"/>
      <c r="CJ12" s="484"/>
      <c r="CK12" s="484"/>
      <c r="CL12" s="484"/>
      <c r="CM12" s="484"/>
      <c r="CN12" s="484"/>
      <c r="CO12" s="484"/>
      <c r="CP12" s="484"/>
      <c r="CQ12" s="484"/>
      <c r="CR12" s="484"/>
      <c r="CS12" s="484"/>
      <c r="CT12" s="484"/>
      <c r="CU12" s="485"/>
      <c r="CV12" s="483" t="s">
        <v>297</v>
      </c>
      <c r="CW12" s="484"/>
      <c r="CX12" s="484"/>
      <c r="CY12" s="484"/>
      <c r="CZ12" s="484"/>
      <c r="DA12" s="484"/>
      <c r="DB12" s="484"/>
      <c r="DC12" s="484"/>
      <c r="DD12" s="484"/>
      <c r="DE12" s="484"/>
      <c r="DF12" s="484"/>
      <c r="DG12" s="484"/>
      <c r="DH12" s="484"/>
      <c r="DI12" s="484"/>
      <c r="DJ12" s="485"/>
      <c r="DK12" s="483" t="s">
        <v>297</v>
      </c>
      <c r="DL12" s="484"/>
      <c r="DM12" s="484"/>
      <c r="DN12" s="484"/>
      <c r="DO12" s="484"/>
      <c r="DP12" s="484"/>
      <c r="DQ12" s="484"/>
      <c r="DR12" s="484"/>
      <c r="DS12" s="484"/>
      <c r="DT12" s="484"/>
      <c r="DU12" s="484"/>
      <c r="DV12" s="484"/>
      <c r="DW12" s="484"/>
      <c r="DX12" s="484"/>
      <c r="DY12" s="485"/>
    </row>
    <row r="13" spans="1:137" ht="24.75" customHeight="1">
      <c r="A13" s="442" t="s">
        <v>1</v>
      </c>
      <c r="B13" s="486"/>
      <c r="C13" s="486"/>
      <c r="D13" s="486"/>
      <c r="E13" s="486"/>
      <c r="F13" s="487"/>
      <c r="G13" s="143" t="s">
        <v>2</v>
      </c>
      <c r="H13" s="144"/>
      <c r="I13" s="144"/>
      <c r="J13" s="144"/>
      <c r="K13" s="144"/>
      <c r="L13" s="144"/>
      <c r="M13" s="144"/>
      <c r="N13" s="144"/>
      <c r="O13" s="144"/>
      <c r="P13" s="144"/>
      <c r="Q13" s="144"/>
      <c r="R13" s="144"/>
      <c r="S13" s="144"/>
      <c r="T13" s="144"/>
      <c r="U13" s="144"/>
      <c r="V13" s="144"/>
      <c r="W13" s="144"/>
      <c r="X13" s="144"/>
      <c r="Y13" s="144"/>
      <c r="Z13" s="144"/>
      <c r="AA13" s="488"/>
      <c r="AB13" s="489">
        <v>0</v>
      </c>
      <c r="AC13" s="490"/>
      <c r="AD13" s="491"/>
      <c r="AE13" s="492">
        <v>1</v>
      </c>
      <c r="AF13" s="490"/>
      <c r="AG13" s="491"/>
      <c r="AH13" s="492">
        <v>0</v>
      </c>
      <c r="AI13" s="490"/>
      <c r="AJ13" s="493"/>
      <c r="AK13" s="261">
        <v>1108</v>
      </c>
      <c r="AL13" s="261"/>
      <c r="AM13" s="261"/>
      <c r="AN13" s="261"/>
      <c r="AO13" s="261"/>
      <c r="AP13" s="261"/>
      <c r="AQ13" s="261"/>
      <c r="AR13" s="261"/>
      <c r="AS13" s="261"/>
      <c r="AT13" s="261"/>
      <c r="AU13" s="261"/>
      <c r="AV13" s="261"/>
      <c r="AW13" s="261">
        <v>2824</v>
      </c>
      <c r="AX13" s="261"/>
      <c r="AY13" s="261"/>
      <c r="AZ13" s="261"/>
      <c r="BA13" s="261"/>
      <c r="BB13" s="261"/>
      <c r="BC13" s="261"/>
      <c r="BD13" s="261"/>
      <c r="BE13" s="261"/>
      <c r="BF13" s="261"/>
      <c r="BG13" s="261"/>
      <c r="BH13" s="261"/>
      <c r="BI13" s="369">
        <f t="shared" ref="BI13:BI20" si="0">SUM(AK13:BH13)</f>
        <v>3932</v>
      </c>
      <c r="BJ13" s="494"/>
      <c r="BK13" s="494"/>
      <c r="BL13" s="494"/>
      <c r="BM13" s="494"/>
      <c r="BN13" s="494"/>
      <c r="BO13" s="494"/>
      <c r="BP13" s="494"/>
      <c r="BQ13" s="494"/>
      <c r="BR13" s="494"/>
      <c r="BS13" s="494"/>
      <c r="BT13" s="494"/>
      <c r="BU13" s="418">
        <v>25</v>
      </c>
      <c r="BV13" s="495"/>
      <c r="BW13" s="495"/>
      <c r="BX13" s="495"/>
      <c r="BY13" s="495"/>
      <c r="BZ13" s="495"/>
      <c r="CA13" s="495"/>
      <c r="CB13" s="495"/>
      <c r="CC13" s="495"/>
      <c r="CD13" s="495"/>
      <c r="CE13" s="495"/>
      <c r="CF13" s="496"/>
      <c r="CG13" s="418">
        <v>2530298</v>
      </c>
      <c r="CH13" s="495"/>
      <c r="CI13" s="495"/>
      <c r="CJ13" s="495"/>
      <c r="CK13" s="495"/>
      <c r="CL13" s="495"/>
      <c r="CM13" s="495"/>
      <c r="CN13" s="495"/>
      <c r="CO13" s="495"/>
      <c r="CP13" s="495"/>
      <c r="CQ13" s="495"/>
      <c r="CR13" s="495"/>
      <c r="CS13" s="495"/>
      <c r="CT13" s="495"/>
      <c r="CU13" s="496"/>
      <c r="CV13" s="418">
        <v>2339480</v>
      </c>
      <c r="CW13" s="495"/>
      <c r="CX13" s="495"/>
      <c r="CY13" s="495"/>
      <c r="CZ13" s="495"/>
      <c r="DA13" s="495"/>
      <c r="DB13" s="495"/>
      <c r="DC13" s="495"/>
      <c r="DD13" s="495"/>
      <c r="DE13" s="495"/>
      <c r="DF13" s="495"/>
      <c r="DG13" s="495"/>
      <c r="DH13" s="495"/>
      <c r="DI13" s="495"/>
      <c r="DJ13" s="495"/>
      <c r="DK13" s="418">
        <v>190818</v>
      </c>
      <c r="DL13" s="495"/>
      <c r="DM13" s="495"/>
      <c r="DN13" s="495"/>
      <c r="DO13" s="495"/>
      <c r="DP13" s="495"/>
      <c r="DQ13" s="495"/>
      <c r="DR13" s="495"/>
      <c r="DS13" s="495"/>
      <c r="DT13" s="495"/>
      <c r="DU13" s="495"/>
      <c r="DV13" s="495"/>
      <c r="DW13" s="495"/>
      <c r="DX13" s="495"/>
      <c r="DY13" s="497"/>
    </row>
    <row r="14" spans="1:137" ht="15" customHeight="1">
      <c r="A14" s="498"/>
      <c r="B14" s="499"/>
      <c r="C14" s="499"/>
      <c r="D14" s="499"/>
      <c r="E14" s="499"/>
      <c r="F14" s="500"/>
      <c r="G14" s="143" t="s">
        <v>3</v>
      </c>
      <c r="H14" s="144"/>
      <c r="I14" s="144"/>
      <c r="J14" s="144"/>
      <c r="K14" s="144"/>
      <c r="L14" s="144"/>
      <c r="M14" s="144"/>
      <c r="N14" s="144"/>
      <c r="O14" s="144"/>
      <c r="P14" s="144"/>
      <c r="Q14" s="144"/>
      <c r="R14" s="144"/>
      <c r="S14" s="144"/>
      <c r="T14" s="144"/>
      <c r="U14" s="144"/>
      <c r="V14" s="144"/>
      <c r="W14" s="144"/>
      <c r="X14" s="144"/>
      <c r="Y14" s="144"/>
      <c r="Z14" s="144"/>
      <c r="AA14" s="488"/>
      <c r="AB14" s="501">
        <v>0</v>
      </c>
      <c r="AC14" s="502"/>
      <c r="AD14" s="503"/>
      <c r="AE14" s="504">
        <v>2</v>
      </c>
      <c r="AF14" s="502"/>
      <c r="AG14" s="503"/>
      <c r="AH14" s="504">
        <v>0</v>
      </c>
      <c r="AI14" s="502"/>
      <c r="AJ14" s="505"/>
      <c r="AK14" s="274">
        <v>28325</v>
      </c>
      <c r="AL14" s="274"/>
      <c r="AM14" s="274"/>
      <c r="AN14" s="274"/>
      <c r="AO14" s="274"/>
      <c r="AP14" s="274"/>
      <c r="AQ14" s="274"/>
      <c r="AR14" s="274"/>
      <c r="AS14" s="274"/>
      <c r="AT14" s="274"/>
      <c r="AU14" s="274"/>
      <c r="AV14" s="274"/>
      <c r="AW14" s="274">
        <v>1052</v>
      </c>
      <c r="AX14" s="274"/>
      <c r="AY14" s="274"/>
      <c r="AZ14" s="274"/>
      <c r="BA14" s="274"/>
      <c r="BB14" s="274"/>
      <c r="BC14" s="274"/>
      <c r="BD14" s="274"/>
      <c r="BE14" s="274"/>
      <c r="BF14" s="274"/>
      <c r="BG14" s="274"/>
      <c r="BH14" s="274"/>
      <c r="BI14" s="331">
        <f t="shared" si="0"/>
        <v>29377</v>
      </c>
      <c r="BJ14" s="332"/>
      <c r="BK14" s="332"/>
      <c r="BL14" s="332"/>
      <c r="BM14" s="332"/>
      <c r="BN14" s="332"/>
      <c r="BO14" s="332"/>
      <c r="BP14" s="332"/>
      <c r="BQ14" s="332"/>
      <c r="BR14" s="332"/>
      <c r="BS14" s="332"/>
      <c r="BT14" s="332"/>
      <c r="BU14" s="274">
        <v>32</v>
      </c>
      <c r="BV14" s="274"/>
      <c r="BW14" s="274"/>
      <c r="BX14" s="274"/>
      <c r="BY14" s="274"/>
      <c r="BZ14" s="274"/>
      <c r="CA14" s="274"/>
      <c r="CB14" s="274"/>
      <c r="CC14" s="274"/>
      <c r="CD14" s="274"/>
      <c r="CE14" s="274"/>
      <c r="CF14" s="274"/>
      <c r="CG14" s="274">
        <v>42795252</v>
      </c>
      <c r="CH14" s="274"/>
      <c r="CI14" s="274"/>
      <c r="CJ14" s="274"/>
      <c r="CK14" s="274"/>
      <c r="CL14" s="274"/>
      <c r="CM14" s="274"/>
      <c r="CN14" s="274"/>
      <c r="CO14" s="274"/>
      <c r="CP14" s="274"/>
      <c r="CQ14" s="274"/>
      <c r="CR14" s="274"/>
      <c r="CS14" s="274"/>
      <c r="CT14" s="274"/>
      <c r="CU14" s="274"/>
      <c r="CV14" s="428">
        <v>25775509</v>
      </c>
      <c r="CW14" s="445"/>
      <c r="CX14" s="445"/>
      <c r="CY14" s="445"/>
      <c r="CZ14" s="445"/>
      <c r="DA14" s="445"/>
      <c r="DB14" s="445"/>
      <c r="DC14" s="445"/>
      <c r="DD14" s="445"/>
      <c r="DE14" s="445"/>
      <c r="DF14" s="445"/>
      <c r="DG14" s="445"/>
      <c r="DH14" s="445"/>
      <c r="DI14" s="445"/>
      <c r="DJ14" s="506"/>
      <c r="DK14" s="428">
        <v>17019743</v>
      </c>
      <c r="DL14" s="445"/>
      <c r="DM14" s="445"/>
      <c r="DN14" s="445"/>
      <c r="DO14" s="445"/>
      <c r="DP14" s="445"/>
      <c r="DQ14" s="445"/>
      <c r="DR14" s="445"/>
      <c r="DS14" s="445"/>
      <c r="DT14" s="445"/>
      <c r="DU14" s="445"/>
      <c r="DV14" s="445"/>
      <c r="DW14" s="445"/>
      <c r="DX14" s="445"/>
      <c r="DY14" s="446"/>
    </row>
    <row r="15" spans="1:137" ht="15" customHeight="1">
      <c r="A15" s="498"/>
      <c r="B15" s="499"/>
      <c r="C15" s="499"/>
      <c r="D15" s="499"/>
      <c r="E15" s="499"/>
      <c r="F15" s="500"/>
      <c r="G15" s="143" t="s">
        <v>4</v>
      </c>
      <c r="H15" s="144"/>
      <c r="I15" s="144"/>
      <c r="J15" s="144"/>
      <c r="K15" s="144"/>
      <c r="L15" s="144"/>
      <c r="M15" s="144"/>
      <c r="N15" s="144"/>
      <c r="O15" s="144"/>
      <c r="P15" s="144"/>
      <c r="Q15" s="144"/>
      <c r="R15" s="144"/>
      <c r="S15" s="144"/>
      <c r="T15" s="144"/>
      <c r="U15" s="144"/>
      <c r="V15" s="144"/>
      <c r="W15" s="144"/>
      <c r="X15" s="144"/>
      <c r="Y15" s="144"/>
      <c r="Z15" s="144"/>
      <c r="AA15" s="488"/>
      <c r="AB15" s="501">
        <v>0</v>
      </c>
      <c r="AC15" s="502"/>
      <c r="AD15" s="503"/>
      <c r="AE15" s="504">
        <v>3</v>
      </c>
      <c r="AF15" s="502"/>
      <c r="AG15" s="503"/>
      <c r="AH15" s="504">
        <v>0</v>
      </c>
      <c r="AI15" s="502"/>
      <c r="AJ15" s="505"/>
      <c r="AK15" s="274">
        <v>35098</v>
      </c>
      <c r="AL15" s="275"/>
      <c r="AM15" s="275"/>
      <c r="AN15" s="275"/>
      <c r="AO15" s="275"/>
      <c r="AP15" s="275"/>
      <c r="AQ15" s="275"/>
      <c r="AR15" s="275"/>
      <c r="AS15" s="275"/>
      <c r="AT15" s="275"/>
      <c r="AU15" s="275"/>
      <c r="AV15" s="275"/>
      <c r="AW15" s="274">
        <v>2114</v>
      </c>
      <c r="AX15" s="275"/>
      <c r="AY15" s="275"/>
      <c r="AZ15" s="275"/>
      <c r="BA15" s="275"/>
      <c r="BB15" s="275"/>
      <c r="BC15" s="275"/>
      <c r="BD15" s="275"/>
      <c r="BE15" s="275"/>
      <c r="BF15" s="275"/>
      <c r="BG15" s="275"/>
      <c r="BH15" s="275"/>
      <c r="BI15" s="331">
        <f t="shared" si="0"/>
        <v>37212</v>
      </c>
      <c r="BJ15" s="332"/>
      <c r="BK15" s="332"/>
      <c r="BL15" s="332"/>
      <c r="BM15" s="332"/>
      <c r="BN15" s="332"/>
      <c r="BO15" s="332"/>
      <c r="BP15" s="332"/>
      <c r="BQ15" s="332"/>
      <c r="BR15" s="332"/>
      <c r="BS15" s="332"/>
      <c r="BT15" s="332"/>
      <c r="BU15" s="274">
        <v>6</v>
      </c>
      <c r="BV15" s="275"/>
      <c r="BW15" s="275"/>
      <c r="BX15" s="275"/>
      <c r="BY15" s="275"/>
      <c r="BZ15" s="275"/>
      <c r="CA15" s="275"/>
      <c r="CB15" s="275"/>
      <c r="CC15" s="275"/>
      <c r="CD15" s="275"/>
      <c r="CE15" s="275"/>
      <c r="CF15" s="275"/>
      <c r="CG15" s="274">
        <v>97142075</v>
      </c>
      <c r="CH15" s="274"/>
      <c r="CI15" s="274"/>
      <c r="CJ15" s="274"/>
      <c r="CK15" s="274"/>
      <c r="CL15" s="274"/>
      <c r="CM15" s="274"/>
      <c r="CN15" s="274"/>
      <c r="CO15" s="274"/>
      <c r="CP15" s="274"/>
      <c r="CQ15" s="274"/>
      <c r="CR15" s="274"/>
      <c r="CS15" s="274"/>
      <c r="CT15" s="274"/>
      <c r="CU15" s="274"/>
      <c r="CV15" s="428">
        <v>41799907</v>
      </c>
      <c r="CW15" s="445"/>
      <c r="CX15" s="445"/>
      <c r="CY15" s="445"/>
      <c r="CZ15" s="445"/>
      <c r="DA15" s="445"/>
      <c r="DB15" s="445"/>
      <c r="DC15" s="445"/>
      <c r="DD15" s="445"/>
      <c r="DE15" s="445"/>
      <c r="DF15" s="445"/>
      <c r="DG15" s="445"/>
      <c r="DH15" s="445"/>
      <c r="DI15" s="445"/>
      <c r="DJ15" s="506"/>
      <c r="DK15" s="428">
        <v>55342168</v>
      </c>
      <c r="DL15" s="445"/>
      <c r="DM15" s="445"/>
      <c r="DN15" s="445"/>
      <c r="DO15" s="445"/>
      <c r="DP15" s="445"/>
      <c r="DQ15" s="445"/>
      <c r="DR15" s="445"/>
      <c r="DS15" s="445"/>
      <c r="DT15" s="445"/>
      <c r="DU15" s="445"/>
      <c r="DV15" s="445"/>
      <c r="DW15" s="445"/>
      <c r="DX15" s="445"/>
      <c r="DY15" s="446"/>
    </row>
    <row r="16" spans="1:137" ht="15" customHeight="1">
      <c r="A16" s="498"/>
      <c r="B16" s="499"/>
      <c r="C16" s="499"/>
      <c r="D16" s="499"/>
      <c r="E16" s="499"/>
      <c r="F16" s="500"/>
      <c r="G16" s="143" t="s">
        <v>5</v>
      </c>
      <c r="H16" s="144"/>
      <c r="I16" s="144"/>
      <c r="J16" s="144"/>
      <c r="K16" s="144"/>
      <c r="L16" s="144"/>
      <c r="M16" s="144"/>
      <c r="N16" s="144"/>
      <c r="O16" s="144"/>
      <c r="P16" s="144"/>
      <c r="Q16" s="144"/>
      <c r="R16" s="144"/>
      <c r="S16" s="144"/>
      <c r="T16" s="144"/>
      <c r="U16" s="144"/>
      <c r="V16" s="144"/>
      <c r="W16" s="144"/>
      <c r="X16" s="144"/>
      <c r="Y16" s="144"/>
      <c r="Z16" s="144"/>
      <c r="AA16" s="488"/>
      <c r="AB16" s="501">
        <v>0</v>
      </c>
      <c r="AC16" s="502"/>
      <c r="AD16" s="503"/>
      <c r="AE16" s="504">
        <v>4</v>
      </c>
      <c r="AF16" s="502"/>
      <c r="AG16" s="503"/>
      <c r="AH16" s="504">
        <v>0</v>
      </c>
      <c r="AI16" s="502"/>
      <c r="AJ16" s="505"/>
      <c r="AK16" s="274">
        <v>22698</v>
      </c>
      <c r="AL16" s="275"/>
      <c r="AM16" s="275"/>
      <c r="AN16" s="275"/>
      <c r="AO16" s="275"/>
      <c r="AP16" s="275"/>
      <c r="AQ16" s="275"/>
      <c r="AR16" s="275"/>
      <c r="AS16" s="275"/>
      <c r="AT16" s="275"/>
      <c r="AU16" s="275"/>
      <c r="AV16" s="275"/>
      <c r="AW16" s="274">
        <v>2872</v>
      </c>
      <c r="AX16" s="275"/>
      <c r="AY16" s="275"/>
      <c r="AZ16" s="275"/>
      <c r="BA16" s="275"/>
      <c r="BB16" s="275"/>
      <c r="BC16" s="275"/>
      <c r="BD16" s="275"/>
      <c r="BE16" s="275"/>
      <c r="BF16" s="275"/>
      <c r="BG16" s="275"/>
      <c r="BH16" s="275"/>
      <c r="BI16" s="331">
        <f t="shared" si="0"/>
        <v>25570</v>
      </c>
      <c r="BJ16" s="332"/>
      <c r="BK16" s="332"/>
      <c r="BL16" s="332"/>
      <c r="BM16" s="332"/>
      <c r="BN16" s="332"/>
      <c r="BO16" s="332"/>
      <c r="BP16" s="332"/>
      <c r="BQ16" s="332"/>
      <c r="BR16" s="332"/>
      <c r="BS16" s="332"/>
      <c r="BT16" s="332"/>
      <c r="BU16" s="274"/>
      <c r="BV16" s="275"/>
      <c r="BW16" s="275"/>
      <c r="BX16" s="275"/>
      <c r="BY16" s="275"/>
      <c r="BZ16" s="275"/>
      <c r="CA16" s="275"/>
      <c r="CB16" s="275"/>
      <c r="CC16" s="275"/>
      <c r="CD16" s="275"/>
      <c r="CE16" s="275"/>
      <c r="CF16" s="275"/>
      <c r="CG16" s="274">
        <v>98862139</v>
      </c>
      <c r="CH16" s="274"/>
      <c r="CI16" s="274"/>
      <c r="CJ16" s="274"/>
      <c r="CK16" s="274"/>
      <c r="CL16" s="274"/>
      <c r="CM16" s="274"/>
      <c r="CN16" s="274"/>
      <c r="CO16" s="274"/>
      <c r="CP16" s="274"/>
      <c r="CQ16" s="274"/>
      <c r="CR16" s="274"/>
      <c r="CS16" s="274"/>
      <c r="CT16" s="274"/>
      <c r="CU16" s="274"/>
      <c r="CV16" s="428">
        <v>36031915</v>
      </c>
      <c r="CW16" s="445"/>
      <c r="CX16" s="445"/>
      <c r="CY16" s="445"/>
      <c r="CZ16" s="445"/>
      <c r="DA16" s="445"/>
      <c r="DB16" s="445"/>
      <c r="DC16" s="445"/>
      <c r="DD16" s="445"/>
      <c r="DE16" s="445"/>
      <c r="DF16" s="445"/>
      <c r="DG16" s="445"/>
      <c r="DH16" s="445"/>
      <c r="DI16" s="445"/>
      <c r="DJ16" s="506"/>
      <c r="DK16" s="428">
        <v>62830224</v>
      </c>
      <c r="DL16" s="445"/>
      <c r="DM16" s="445"/>
      <c r="DN16" s="445"/>
      <c r="DO16" s="445"/>
      <c r="DP16" s="445"/>
      <c r="DQ16" s="445"/>
      <c r="DR16" s="445"/>
      <c r="DS16" s="445"/>
      <c r="DT16" s="445"/>
      <c r="DU16" s="445"/>
      <c r="DV16" s="445"/>
      <c r="DW16" s="445"/>
      <c r="DX16" s="445"/>
      <c r="DY16" s="446"/>
    </row>
    <row r="17" spans="1:129" ht="15" customHeight="1">
      <c r="A17" s="498"/>
      <c r="B17" s="499"/>
      <c r="C17" s="499"/>
      <c r="D17" s="499"/>
      <c r="E17" s="499"/>
      <c r="F17" s="500"/>
      <c r="G17" s="143" t="s">
        <v>6</v>
      </c>
      <c r="H17" s="144"/>
      <c r="I17" s="144"/>
      <c r="J17" s="144"/>
      <c r="K17" s="144"/>
      <c r="L17" s="144"/>
      <c r="M17" s="144"/>
      <c r="N17" s="144"/>
      <c r="O17" s="144"/>
      <c r="P17" s="144"/>
      <c r="Q17" s="144"/>
      <c r="R17" s="144"/>
      <c r="S17" s="144"/>
      <c r="T17" s="144"/>
      <c r="U17" s="144"/>
      <c r="V17" s="144"/>
      <c r="W17" s="144"/>
      <c r="X17" s="144"/>
      <c r="Y17" s="144"/>
      <c r="Z17" s="144"/>
      <c r="AA17" s="488"/>
      <c r="AB17" s="501">
        <v>0</v>
      </c>
      <c r="AC17" s="502"/>
      <c r="AD17" s="503"/>
      <c r="AE17" s="504">
        <v>5</v>
      </c>
      <c r="AF17" s="502"/>
      <c r="AG17" s="503"/>
      <c r="AH17" s="504">
        <v>0</v>
      </c>
      <c r="AI17" s="502"/>
      <c r="AJ17" s="505"/>
      <c r="AK17" s="274">
        <v>13116</v>
      </c>
      <c r="AL17" s="275"/>
      <c r="AM17" s="275"/>
      <c r="AN17" s="275"/>
      <c r="AO17" s="275"/>
      <c r="AP17" s="275"/>
      <c r="AQ17" s="275"/>
      <c r="AR17" s="275"/>
      <c r="AS17" s="275"/>
      <c r="AT17" s="275"/>
      <c r="AU17" s="275"/>
      <c r="AV17" s="275"/>
      <c r="AW17" s="274">
        <v>1191</v>
      </c>
      <c r="AX17" s="275"/>
      <c r="AY17" s="275"/>
      <c r="AZ17" s="275"/>
      <c r="BA17" s="275"/>
      <c r="BB17" s="275"/>
      <c r="BC17" s="275"/>
      <c r="BD17" s="275"/>
      <c r="BE17" s="275"/>
      <c r="BF17" s="275"/>
      <c r="BG17" s="275"/>
      <c r="BH17" s="275"/>
      <c r="BI17" s="331">
        <f t="shared" si="0"/>
        <v>14307</v>
      </c>
      <c r="BJ17" s="332"/>
      <c r="BK17" s="332"/>
      <c r="BL17" s="332"/>
      <c r="BM17" s="332"/>
      <c r="BN17" s="332"/>
      <c r="BO17" s="332"/>
      <c r="BP17" s="332"/>
      <c r="BQ17" s="332"/>
      <c r="BR17" s="332"/>
      <c r="BS17" s="332"/>
      <c r="BT17" s="332"/>
      <c r="BU17" s="274"/>
      <c r="BV17" s="275"/>
      <c r="BW17" s="275"/>
      <c r="BX17" s="275"/>
      <c r="BY17" s="275"/>
      <c r="BZ17" s="275"/>
      <c r="CA17" s="275"/>
      <c r="CB17" s="275"/>
      <c r="CC17" s="275"/>
      <c r="CD17" s="275"/>
      <c r="CE17" s="275"/>
      <c r="CF17" s="275"/>
      <c r="CG17" s="274">
        <v>74090970</v>
      </c>
      <c r="CH17" s="274"/>
      <c r="CI17" s="274"/>
      <c r="CJ17" s="274"/>
      <c r="CK17" s="274"/>
      <c r="CL17" s="274"/>
      <c r="CM17" s="274"/>
      <c r="CN17" s="274"/>
      <c r="CO17" s="274"/>
      <c r="CP17" s="274"/>
      <c r="CQ17" s="274"/>
      <c r="CR17" s="274"/>
      <c r="CS17" s="274"/>
      <c r="CT17" s="274"/>
      <c r="CU17" s="274"/>
      <c r="CV17" s="428">
        <v>24654206</v>
      </c>
      <c r="CW17" s="445"/>
      <c r="CX17" s="445"/>
      <c r="CY17" s="445"/>
      <c r="CZ17" s="445"/>
      <c r="DA17" s="445"/>
      <c r="DB17" s="445"/>
      <c r="DC17" s="445"/>
      <c r="DD17" s="445"/>
      <c r="DE17" s="445"/>
      <c r="DF17" s="445"/>
      <c r="DG17" s="445"/>
      <c r="DH17" s="445"/>
      <c r="DI17" s="445"/>
      <c r="DJ17" s="506"/>
      <c r="DK17" s="428">
        <v>49436764</v>
      </c>
      <c r="DL17" s="445"/>
      <c r="DM17" s="445"/>
      <c r="DN17" s="445"/>
      <c r="DO17" s="445"/>
      <c r="DP17" s="445"/>
      <c r="DQ17" s="445"/>
      <c r="DR17" s="445"/>
      <c r="DS17" s="445"/>
      <c r="DT17" s="445"/>
      <c r="DU17" s="445"/>
      <c r="DV17" s="445"/>
      <c r="DW17" s="445"/>
      <c r="DX17" s="445"/>
      <c r="DY17" s="446"/>
    </row>
    <row r="18" spans="1:129" ht="15" customHeight="1">
      <c r="A18" s="498"/>
      <c r="B18" s="499"/>
      <c r="C18" s="499"/>
      <c r="D18" s="499"/>
      <c r="E18" s="499"/>
      <c r="F18" s="500"/>
      <c r="G18" s="143" t="s">
        <v>7</v>
      </c>
      <c r="H18" s="144"/>
      <c r="I18" s="144"/>
      <c r="J18" s="144"/>
      <c r="K18" s="144"/>
      <c r="L18" s="144"/>
      <c r="M18" s="144"/>
      <c r="N18" s="144"/>
      <c r="O18" s="144"/>
      <c r="P18" s="144"/>
      <c r="Q18" s="144"/>
      <c r="R18" s="144"/>
      <c r="S18" s="144"/>
      <c r="T18" s="144"/>
      <c r="U18" s="144"/>
      <c r="V18" s="144"/>
      <c r="W18" s="144"/>
      <c r="X18" s="144"/>
      <c r="Y18" s="144"/>
      <c r="Z18" s="144"/>
      <c r="AA18" s="488"/>
      <c r="AB18" s="501">
        <v>0</v>
      </c>
      <c r="AC18" s="502"/>
      <c r="AD18" s="503"/>
      <c r="AE18" s="504">
        <v>6</v>
      </c>
      <c r="AF18" s="502"/>
      <c r="AG18" s="503"/>
      <c r="AH18" s="504">
        <v>0</v>
      </c>
      <c r="AI18" s="502"/>
      <c r="AJ18" s="505"/>
      <c r="AK18" s="274">
        <v>9900</v>
      </c>
      <c r="AL18" s="275"/>
      <c r="AM18" s="275"/>
      <c r="AN18" s="275"/>
      <c r="AO18" s="275"/>
      <c r="AP18" s="275"/>
      <c r="AQ18" s="275"/>
      <c r="AR18" s="275"/>
      <c r="AS18" s="275"/>
      <c r="AT18" s="275"/>
      <c r="AU18" s="275"/>
      <c r="AV18" s="275"/>
      <c r="AW18" s="274">
        <v>72</v>
      </c>
      <c r="AX18" s="275"/>
      <c r="AY18" s="275"/>
      <c r="AZ18" s="275"/>
      <c r="BA18" s="275"/>
      <c r="BB18" s="275"/>
      <c r="BC18" s="275"/>
      <c r="BD18" s="275"/>
      <c r="BE18" s="275"/>
      <c r="BF18" s="275"/>
      <c r="BG18" s="275"/>
      <c r="BH18" s="275"/>
      <c r="BI18" s="331">
        <f t="shared" si="0"/>
        <v>9972</v>
      </c>
      <c r="BJ18" s="332"/>
      <c r="BK18" s="332"/>
      <c r="BL18" s="332"/>
      <c r="BM18" s="332"/>
      <c r="BN18" s="332"/>
      <c r="BO18" s="332"/>
      <c r="BP18" s="332"/>
      <c r="BQ18" s="332"/>
      <c r="BR18" s="332"/>
      <c r="BS18" s="332"/>
      <c r="BT18" s="332"/>
      <c r="BU18" s="274"/>
      <c r="BV18" s="275"/>
      <c r="BW18" s="275"/>
      <c r="BX18" s="275"/>
      <c r="BY18" s="275"/>
      <c r="BZ18" s="275"/>
      <c r="CA18" s="275"/>
      <c r="CB18" s="275"/>
      <c r="CC18" s="275"/>
      <c r="CD18" s="275"/>
      <c r="CE18" s="275"/>
      <c r="CF18" s="275"/>
      <c r="CG18" s="274">
        <v>65993833</v>
      </c>
      <c r="CH18" s="274"/>
      <c r="CI18" s="274"/>
      <c r="CJ18" s="274"/>
      <c r="CK18" s="274"/>
      <c r="CL18" s="274"/>
      <c r="CM18" s="274"/>
      <c r="CN18" s="274"/>
      <c r="CO18" s="274"/>
      <c r="CP18" s="274"/>
      <c r="CQ18" s="274"/>
      <c r="CR18" s="274"/>
      <c r="CS18" s="274"/>
      <c r="CT18" s="274"/>
      <c r="CU18" s="274"/>
      <c r="CV18" s="428">
        <v>19982482</v>
      </c>
      <c r="CW18" s="445"/>
      <c r="CX18" s="445"/>
      <c r="CY18" s="445"/>
      <c r="CZ18" s="445"/>
      <c r="DA18" s="445"/>
      <c r="DB18" s="445"/>
      <c r="DC18" s="445"/>
      <c r="DD18" s="445"/>
      <c r="DE18" s="445"/>
      <c r="DF18" s="445"/>
      <c r="DG18" s="445"/>
      <c r="DH18" s="445"/>
      <c r="DI18" s="445"/>
      <c r="DJ18" s="506"/>
      <c r="DK18" s="428">
        <v>46011351</v>
      </c>
      <c r="DL18" s="445"/>
      <c r="DM18" s="445"/>
      <c r="DN18" s="445"/>
      <c r="DO18" s="445"/>
      <c r="DP18" s="445"/>
      <c r="DQ18" s="445"/>
      <c r="DR18" s="445"/>
      <c r="DS18" s="445"/>
      <c r="DT18" s="445"/>
      <c r="DU18" s="445"/>
      <c r="DV18" s="445"/>
      <c r="DW18" s="445"/>
      <c r="DX18" s="445"/>
      <c r="DY18" s="446"/>
    </row>
    <row r="19" spans="1:129" ht="15" customHeight="1">
      <c r="A19" s="498"/>
      <c r="B19" s="499"/>
      <c r="C19" s="499"/>
      <c r="D19" s="499"/>
      <c r="E19" s="499"/>
      <c r="F19" s="500"/>
      <c r="G19" s="143" t="s">
        <v>8</v>
      </c>
      <c r="H19" s="144"/>
      <c r="I19" s="144"/>
      <c r="J19" s="144"/>
      <c r="K19" s="144"/>
      <c r="L19" s="144"/>
      <c r="M19" s="144"/>
      <c r="N19" s="144"/>
      <c r="O19" s="144"/>
      <c r="P19" s="144"/>
      <c r="Q19" s="144"/>
      <c r="R19" s="144"/>
      <c r="S19" s="144"/>
      <c r="T19" s="144"/>
      <c r="U19" s="144"/>
      <c r="V19" s="144"/>
      <c r="W19" s="144"/>
      <c r="X19" s="144"/>
      <c r="Y19" s="144"/>
      <c r="Z19" s="144"/>
      <c r="AA19" s="488"/>
      <c r="AB19" s="501">
        <v>0</v>
      </c>
      <c r="AC19" s="502"/>
      <c r="AD19" s="503"/>
      <c r="AE19" s="504">
        <v>7</v>
      </c>
      <c r="AF19" s="502"/>
      <c r="AG19" s="503"/>
      <c r="AH19" s="504">
        <v>0</v>
      </c>
      <c r="AI19" s="502"/>
      <c r="AJ19" s="505"/>
      <c r="AK19" s="274">
        <v>3454</v>
      </c>
      <c r="AL19" s="275"/>
      <c r="AM19" s="275"/>
      <c r="AN19" s="275"/>
      <c r="AO19" s="275"/>
      <c r="AP19" s="275"/>
      <c r="AQ19" s="275"/>
      <c r="AR19" s="275"/>
      <c r="AS19" s="275"/>
      <c r="AT19" s="275"/>
      <c r="AU19" s="275"/>
      <c r="AV19" s="275"/>
      <c r="AW19" s="274"/>
      <c r="AX19" s="275"/>
      <c r="AY19" s="275"/>
      <c r="AZ19" s="275"/>
      <c r="BA19" s="275"/>
      <c r="BB19" s="275"/>
      <c r="BC19" s="275"/>
      <c r="BD19" s="275"/>
      <c r="BE19" s="275"/>
      <c r="BF19" s="275"/>
      <c r="BG19" s="275"/>
      <c r="BH19" s="275"/>
      <c r="BI19" s="331">
        <f t="shared" si="0"/>
        <v>3454</v>
      </c>
      <c r="BJ19" s="332"/>
      <c r="BK19" s="332"/>
      <c r="BL19" s="332"/>
      <c r="BM19" s="332"/>
      <c r="BN19" s="332"/>
      <c r="BO19" s="332"/>
      <c r="BP19" s="332"/>
      <c r="BQ19" s="332"/>
      <c r="BR19" s="332"/>
      <c r="BS19" s="332"/>
      <c r="BT19" s="332"/>
      <c r="BU19" s="274"/>
      <c r="BV19" s="275"/>
      <c r="BW19" s="275"/>
      <c r="BX19" s="275"/>
      <c r="BY19" s="275"/>
      <c r="BZ19" s="275"/>
      <c r="CA19" s="275"/>
      <c r="CB19" s="275"/>
      <c r="CC19" s="275"/>
      <c r="CD19" s="275"/>
      <c r="CE19" s="275"/>
      <c r="CF19" s="275"/>
      <c r="CG19" s="274">
        <v>28744936</v>
      </c>
      <c r="CH19" s="274"/>
      <c r="CI19" s="274"/>
      <c r="CJ19" s="274"/>
      <c r="CK19" s="274"/>
      <c r="CL19" s="274"/>
      <c r="CM19" s="274"/>
      <c r="CN19" s="274"/>
      <c r="CO19" s="274"/>
      <c r="CP19" s="274"/>
      <c r="CQ19" s="274"/>
      <c r="CR19" s="274"/>
      <c r="CS19" s="274"/>
      <c r="CT19" s="274"/>
      <c r="CU19" s="274"/>
      <c r="CV19" s="428">
        <v>7593955</v>
      </c>
      <c r="CW19" s="445"/>
      <c r="CX19" s="445"/>
      <c r="CY19" s="445"/>
      <c r="CZ19" s="445"/>
      <c r="DA19" s="445"/>
      <c r="DB19" s="445"/>
      <c r="DC19" s="445"/>
      <c r="DD19" s="445"/>
      <c r="DE19" s="445"/>
      <c r="DF19" s="445"/>
      <c r="DG19" s="445"/>
      <c r="DH19" s="445"/>
      <c r="DI19" s="445"/>
      <c r="DJ19" s="506"/>
      <c r="DK19" s="428">
        <v>21150981</v>
      </c>
      <c r="DL19" s="445"/>
      <c r="DM19" s="445"/>
      <c r="DN19" s="445"/>
      <c r="DO19" s="445"/>
      <c r="DP19" s="445"/>
      <c r="DQ19" s="445"/>
      <c r="DR19" s="445"/>
      <c r="DS19" s="445"/>
      <c r="DT19" s="445"/>
      <c r="DU19" s="445"/>
      <c r="DV19" s="445"/>
      <c r="DW19" s="445"/>
      <c r="DX19" s="445"/>
      <c r="DY19" s="446"/>
    </row>
    <row r="20" spans="1:129" ht="15" customHeight="1">
      <c r="A20" s="498"/>
      <c r="B20" s="499"/>
      <c r="C20" s="499"/>
      <c r="D20" s="499"/>
      <c r="E20" s="499"/>
      <c r="F20" s="500"/>
      <c r="G20" s="143" t="s">
        <v>9</v>
      </c>
      <c r="H20" s="144"/>
      <c r="I20" s="144"/>
      <c r="J20" s="144"/>
      <c r="K20" s="144"/>
      <c r="L20" s="144"/>
      <c r="M20" s="144"/>
      <c r="N20" s="144"/>
      <c r="O20" s="144"/>
      <c r="P20" s="144"/>
      <c r="Q20" s="144"/>
      <c r="R20" s="144"/>
      <c r="S20" s="144"/>
      <c r="T20" s="144"/>
      <c r="U20" s="144"/>
      <c r="V20" s="144"/>
      <c r="W20" s="144"/>
      <c r="X20" s="144"/>
      <c r="Y20" s="144"/>
      <c r="Z20" s="144"/>
      <c r="AA20" s="488"/>
      <c r="AB20" s="501">
        <v>0</v>
      </c>
      <c r="AC20" s="502"/>
      <c r="AD20" s="503"/>
      <c r="AE20" s="504">
        <v>8</v>
      </c>
      <c r="AF20" s="502"/>
      <c r="AG20" s="503"/>
      <c r="AH20" s="504">
        <v>0</v>
      </c>
      <c r="AI20" s="502"/>
      <c r="AJ20" s="505"/>
      <c r="AK20" s="274">
        <v>2686</v>
      </c>
      <c r="AL20" s="275"/>
      <c r="AM20" s="275"/>
      <c r="AN20" s="275"/>
      <c r="AO20" s="275"/>
      <c r="AP20" s="275"/>
      <c r="AQ20" s="275"/>
      <c r="AR20" s="275"/>
      <c r="AS20" s="275"/>
      <c r="AT20" s="275"/>
      <c r="AU20" s="275"/>
      <c r="AV20" s="275"/>
      <c r="AW20" s="274"/>
      <c r="AX20" s="275"/>
      <c r="AY20" s="275"/>
      <c r="AZ20" s="275"/>
      <c r="BA20" s="275"/>
      <c r="BB20" s="275"/>
      <c r="BC20" s="275"/>
      <c r="BD20" s="275"/>
      <c r="BE20" s="275"/>
      <c r="BF20" s="275"/>
      <c r="BG20" s="275"/>
      <c r="BH20" s="275"/>
      <c r="BI20" s="331">
        <f t="shared" si="0"/>
        <v>2686</v>
      </c>
      <c r="BJ20" s="332"/>
      <c r="BK20" s="332"/>
      <c r="BL20" s="332"/>
      <c r="BM20" s="332"/>
      <c r="BN20" s="332"/>
      <c r="BO20" s="332"/>
      <c r="BP20" s="332"/>
      <c r="BQ20" s="332"/>
      <c r="BR20" s="332"/>
      <c r="BS20" s="332"/>
      <c r="BT20" s="332"/>
      <c r="BU20" s="274"/>
      <c r="BV20" s="275"/>
      <c r="BW20" s="275"/>
      <c r="BX20" s="275"/>
      <c r="BY20" s="275"/>
      <c r="BZ20" s="275"/>
      <c r="CA20" s="275"/>
      <c r="CB20" s="275"/>
      <c r="CC20" s="275"/>
      <c r="CD20" s="275"/>
      <c r="CE20" s="275"/>
      <c r="CF20" s="275"/>
      <c r="CG20" s="274">
        <v>28070808</v>
      </c>
      <c r="CH20" s="274"/>
      <c r="CI20" s="274"/>
      <c r="CJ20" s="274"/>
      <c r="CK20" s="274"/>
      <c r="CL20" s="274"/>
      <c r="CM20" s="274"/>
      <c r="CN20" s="274"/>
      <c r="CO20" s="274"/>
      <c r="CP20" s="274"/>
      <c r="CQ20" s="274"/>
      <c r="CR20" s="274"/>
      <c r="CS20" s="274"/>
      <c r="CT20" s="274"/>
      <c r="CU20" s="274"/>
      <c r="CV20" s="428">
        <v>6087997</v>
      </c>
      <c r="CW20" s="445"/>
      <c r="CX20" s="445"/>
      <c r="CY20" s="445"/>
      <c r="CZ20" s="445"/>
      <c r="DA20" s="445"/>
      <c r="DB20" s="445"/>
      <c r="DC20" s="445"/>
      <c r="DD20" s="445"/>
      <c r="DE20" s="445"/>
      <c r="DF20" s="445"/>
      <c r="DG20" s="445"/>
      <c r="DH20" s="445"/>
      <c r="DI20" s="445"/>
      <c r="DJ20" s="506"/>
      <c r="DK20" s="428">
        <v>21982811</v>
      </c>
      <c r="DL20" s="445"/>
      <c r="DM20" s="445"/>
      <c r="DN20" s="445"/>
      <c r="DO20" s="445"/>
      <c r="DP20" s="445"/>
      <c r="DQ20" s="445"/>
      <c r="DR20" s="445"/>
      <c r="DS20" s="445"/>
      <c r="DT20" s="445"/>
      <c r="DU20" s="445"/>
      <c r="DV20" s="445"/>
      <c r="DW20" s="445"/>
      <c r="DX20" s="445"/>
      <c r="DY20" s="446"/>
    </row>
    <row r="21" spans="1:129" ht="15" customHeight="1">
      <c r="A21" s="498"/>
      <c r="B21" s="499"/>
      <c r="C21" s="499"/>
      <c r="D21" s="499"/>
      <c r="E21" s="499"/>
      <c r="F21" s="500"/>
      <c r="G21" s="143" t="s">
        <v>4415</v>
      </c>
      <c r="H21" s="144"/>
      <c r="I21" s="144"/>
      <c r="J21" s="144"/>
      <c r="K21" s="144"/>
      <c r="L21" s="144"/>
      <c r="M21" s="144"/>
      <c r="N21" s="144"/>
      <c r="O21" s="144"/>
      <c r="P21" s="144"/>
      <c r="Q21" s="144"/>
      <c r="R21" s="144"/>
      <c r="S21" s="144"/>
      <c r="T21" s="144"/>
      <c r="U21" s="144"/>
      <c r="V21" s="144"/>
      <c r="W21" s="144"/>
      <c r="X21" s="144"/>
      <c r="Y21" s="144"/>
      <c r="Z21" s="144"/>
      <c r="AA21" s="488"/>
      <c r="AB21" s="501">
        <v>0</v>
      </c>
      <c r="AC21" s="502"/>
      <c r="AD21" s="503"/>
      <c r="AE21" s="504">
        <v>9</v>
      </c>
      <c r="AF21" s="502"/>
      <c r="AG21" s="503"/>
      <c r="AH21" s="504">
        <v>0</v>
      </c>
      <c r="AI21" s="502"/>
      <c r="AJ21" s="505"/>
      <c r="AK21" s="274">
        <v>1565</v>
      </c>
      <c r="AL21" s="275"/>
      <c r="AM21" s="275"/>
      <c r="AN21" s="275"/>
      <c r="AO21" s="275"/>
      <c r="AP21" s="275"/>
      <c r="AQ21" s="275"/>
      <c r="AR21" s="275"/>
      <c r="AS21" s="275"/>
      <c r="AT21" s="275"/>
      <c r="AU21" s="275"/>
      <c r="AV21" s="275"/>
      <c r="AW21" s="274"/>
      <c r="AX21" s="275"/>
      <c r="AY21" s="275"/>
      <c r="AZ21" s="275"/>
      <c r="BA21" s="275"/>
      <c r="BB21" s="275"/>
      <c r="BC21" s="275"/>
      <c r="BD21" s="275"/>
      <c r="BE21" s="275"/>
      <c r="BF21" s="275"/>
      <c r="BG21" s="275"/>
      <c r="BH21" s="275"/>
      <c r="BI21" s="507">
        <f>SUM(AK21:BH21)</f>
        <v>1565</v>
      </c>
      <c r="BJ21" s="508"/>
      <c r="BK21" s="508"/>
      <c r="BL21" s="508"/>
      <c r="BM21" s="508"/>
      <c r="BN21" s="508"/>
      <c r="BO21" s="508"/>
      <c r="BP21" s="508"/>
      <c r="BQ21" s="508"/>
      <c r="BR21" s="508"/>
      <c r="BS21" s="508"/>
      <c r="BT21" s="508"/>
      <c r="BU21" s="274"/>
      <c r="BV21" s="275"/>
      <c r="BW21" s="275"/>
      <c r="BX21" s="275"/>
      <c r="BY21" s="275"/>
      <c r="BZ21" s="275"/>
      <c r="CA21" s="275"/>
      <c r="CB21" s="275"/>
      <c r="CC21" s="275"/>
      <c r="CD21" s="275"/>
      <c r="CE21" s="275"/>
      <c r="CF21" s="275"/>
      <c r="CG21" s="274">
        <v>24454862</v>
      </c>
      <c r="CH21" s="274"/>
      <c r="CI21" s="274"/>
      <c r="CJ21" s="274"/>
      <c r="CK21" s="274"/>
      <c r="CL21" s="274"/>
      <c r="CM21" s="274"/>
      <c r="CN21" s="274"/>
      <c r="CO21" s="274"/>
      <c r="CP21" s="274"/>
      <c r="CQ21" s="274"/>
      <c r="CR21" s="274"/>
      <c r="CS21" s="274"/>
      <c r="CT21" s="274"/>
      <c r="CU21" s="274"/>
      <c r="CV21" s="428">
        <v>3817983</v>
      </c>
      <c r="CW21" s="445"/>
      <c r="CX21" s="445"/>
      <c r="CY21" s="445"/>
      <c r="CZ21" s="445"/>
      <c r="DA21" s="445"/>
      <c r="DB21" s="445"/>
      <c r="DC21" s="445"/>
      <c r="DD21" s="445"/>
      <c r="DE21" s="445"/>
      <c r="DF21" s="445"/>
      <c r="DG21" s="445"/>
      <c r="DH21" s="445"/>
      <c r="DI21" s="445"/>
      <c r="DJ21" s="506"/>
      <c r="DK21" s="428">
        <v>20636879</v>
      </c>
      <c r="DL21" s="445"/>
      <c r="DM21" s="445"/>
      <c r="DN21" s="445"/>
      <c r="DO21" s="445"/>
      <c r="DP21" s="445"/>
      <c r="DQ21" s="445"/>
      <c r="DR21" s="445"/>
      <c r="DS21" s="445"/>
      <c r="DT21" s="445"/>
      <c r="DU21" s="445"/>
      <c r="DV21" s="445"/>
      <c r="DW21" s="445"/>
      <c r="DX21" s="445"/>
      <c r="DY21" s="446"/>
    </row>
    <row r="22" spans="1:129" ht="15" customHeight="1">
      <c r="A22" s="498"/>
      <c r="B22" s="499"/>
      <c r="C22" s="499"/>
      <c r="D22" s="499"/>
      <c r="E22" s="499"/>
      <c r="F22" s="500"/>
      <c r="G22" s="143" t="s">
        <v>4417</v>
      </c>
      <c r="H22" s="144"/>
      <c r="I22" s="144"/>
      <c r="J22" s="144"/>
      <c r="K22" s="144"/>
      <c r="L22" s="144"/>
      <c r="M22" s="144"/>
      <c r="N22" s="144"/>
      <c r="O22" s="144"/>
      <c r="P22" s="144"/>
      <c r="Q22" s="144"/>
      <c r="R22" s="144"/>
      <c r="S22" s="144"/>
      <c r="T22" s="144"/>
      <c r="U22" s="144"/>
      <c r="V22" s="144"/>
      <c r="W22" s="144"/>
      <c r="X22" s="144"/>
      <c r="Y22" s="144"/>
      <c r="Z22" s="144"/>
      <c r="AA22" s="488"/>
      <c r="AB22" s="501">
        <v>1</v>
      </c>
      <c r="AC22" s="502"/>
      <c r="AD22" s="503"/>
      <c r="AE22" s="504">
        <v>0</v>
      </c>
      <c r="AF22" s="502"/>
      <c r="AG22" s="503"/>
      <c r="AH22" s="504">
        <v>0</v>
      </c>
      <c r="AI22" s="502"/>
      <c r="AJ22" s="505"/>
      <c r="AK22" s="274">
        <v>397</v>
      </c>
      <c r="AL22" s="275"/>
      <c r="AM22" s="275"/>
      <c r="AN22" s="275"/>
      <c r="AO22" s="275"/>
      <c r="AP22" s="275"/>
      <c r="AQ22" s="275"/>
      <c r="AR22" s="275"/>
      <c r="AS22" s="275"/>
      <c r="AT22" s="275"/>
      <c r="AU22" s="275"/>
      <c r="AV22" s="275"/>
      <c r="AW22" s="274"/>
      <c r="AX22" s="275"/>
      <c r="AY22" s="275"/>
      <c r="AZ22" s="275"/>
      <c r="BA22" s="275"/>
      <c r="BB22" s="275"/>
      <c r="BC22" s="275"/>
      <c r="BD22" s="275"/>
      <c r="BE22" s="275"/>
      <c r="BF22" s="275"/>
      <c r="BG22" s="275"/>
      <c r="BH22" s="275"/>
      <c r="BI22" s="507">
        <f>SUM(AK22:BH22)</f>
        <v>397</v>
      </c>
      <c r="BJ22" s="508"/>
      <c r="BK22" s="508"/>
      <c r="BL22" s="508"/>
      <c r="BM22" s="508"/>
      <c r="BN22" s="508"/>
      <c r="BO22" s="508"/>
      <c r="BP22" s="508"/>
      <c r="BQ22" s="508"/>
      <c r="BR22" s="508"/>
      <c r="BS22" s="508"/>
      <c r="BT22" s="508"/>
      <c r="BU22" s="274"/>
      <c r="BV22" s="275"/>
      <c r="BW22" s="275"/>
      <c r="BX22" s="275"/>
      <c r="BY22" s="275"/>
      <c r="BZ22" s="275"/>
      <c r="CA22" s="275"/>
      <c r="CB22" s="275"/>
      <c r="CC22" s="275"/>
      <c r="CD22" s="275"/>
      <c r="CE22" s="275"/>
      <c r="CF22" s="275"/>
      <c r="CG22" s="274">
        <v>12312655</v>
      </c>
      <c r="CH22" s="274"/>
      <c r="CI22" s="274"/>
      <c r="CJ22" s="274"/>
      <c r="CK22" s="274"/>
      <c r="CL22" s="274"/>
      <c r="CM22" s="274"/>
      <c r="CN22" s="274"/>
      <c r="CO22" s="274"/>
      <c r="CP22" s="274"/>
      <c r="CQ22" s="274"/>
      <c r="CR22" s="274"/>
      <c r="CS22" s="274"/>
      <c r="CT22" s="274"/>
      <c r="CU22" s="274"/>
      <c r="CV22" s="428">
        <v>919505</v>
      </c>
      <c r="CW22" s="445"/>
      <c r="CX22" s="445"/>
      <c r="CY22" s="445"/>
      <c r="CZ22" s="445"/>
      <c r="DA22" s="445"/>
      <c r="DB22" s="445"/>
      <c r="DC22" s="445"/>
      <c r="DD22" s="445"/>
      <c r="DE22" s="445"/>
      <c r="DF22" s="445"/>
      <c r="DG22" s="445"/>
      <c r="DH22" s="445"/>
      <c r="DI22" s="445"/>
      <c r="DJ22" s="506"/>
      <c r="DK22" s="428">
        <v>11393150</v>
      </c>
      <c r="DL22" s="445"/>
      <c r="DM22" s="445"/>
      <c r="DN22" s="445"/>
      <c r="DO22" s="445"/>
      <c r="DP22" s="445"/>
      <c r="DQ22" s="445"/>
      <c r="DR22" s="445"/>
      <c r="DS22" s="445"/>
      <c r="DT22" s="445"/>
      <c r="DU22" s="445"/>
      <c r="DV22" s="445"/>
      <c r="DW22" s="445"/>
      <c r="DX22" s="445"/>
      <c r="DY22" s="446"/>
    </row>
    <row r="23" spans="1:129" ht="15" customHeight="1">
      <c r="A23" s="498"/>
      <c r="B23" s="499"/>
      <c r="C23" s="499"/>
      <c r="D23" s="499"/>
      <c r="E23" s="499"/>
      <c r="F23" s="500"/>
      <c r="G23" s="143" t="s">
        <v>4418</v>
      </c>
      <c r="H23" s="144"/>
      <c r="I23" s="144"/>
      <c r="J23" s="144"/>
      <c r="K23" s="144"/>
      <c r="L23" s="144"/>
      <c r="M23" s="144"/>
      <c r="N23" s="144"/>
      <c r="O23" s="144"/>
      <c r="P23" s="144"/>
      <c r="Q23" s="144"/>
      <c r="R23" s="144"/>
      <c r="S23" s="144"/>
      <c r="T23" s="144"/>
      <c r="U23" s="144"/>
      <c r="V23" s="144"/>
      <c r="W23" s="144"/>
      <c r="X23" s="144"/>
      <c r="Y23" s="144"/>
      <c r="Z23" s="144"/>
      <c r="AA23" s="488"/>
      <c r="AB23" s="501">
        <v>1</v>
      </c>
      <c r="AC23" s="502"/>
      <c r="AD23" s="503"/>
      <c r="AE23" s="504">
        <v>1</v>
      </c>
      <c r="AF23" s="502"/>
      <c r="AG23" s="503"/>
      <c r="AH23" s="504">
        <v>0</v>
      </c>
      <c r="AI23" s="502"/>
      <c r="AJ23" s="505"/>
      <c r="AK23" s="274">
        <v>53</v>
      </c>
      <c r="AL23" s="275"/>
      <c r="AM23" s="275"/>
      <c r="AN23" s="275"/>
      <c r="AO23" s="275"/>
      <c r="AP23" s="275"/>
      <c r="AQ23" s="275"/>
      <c r="AR23" s="275"/>
      <c r="AS23" s="275"/>
      <c r="AT23" s="275"/>
      <c r="AU23" s="275"/>
      <c r="AV23" s="275"/>
      <c r="AW23" s="274"/>
      <c r="AX23" s="275"/>
      <c r="AY23" s="275"/>
      <c r="AZ23" s="275"/>
      <c r="BA23" s="275"/>
      <c r="BB23" s="275"/>
      <c r="BC23" s="275"/>
      <c r="BD23" s="275"/>
      <c r="BE23" s="275"/>
      <c r="BF23" s="275"/>
      <c r="BG23" s="275"/>
      <c r="BH23" s="275"/>
      <c r="BI23" s="507">
        <f>SUM(AK23:BH23)</f>
        <v>53</v>
      </c>
      <c r="BJ23" s="508"/>
      <c r="BK23" s="508"/>
      <c r="BL23" s="508"/>
      <c r="BM23" s="508"/>
      <c r="BN23" s="508"/>
      <c r="BO23" s="508"/>
      <c r="BP23" s="508"/>
      <c r="BQ23" s="508"/>
      <c r="BR23" s="508"/>
      <c r="BS23" s="508"/>
      <c r="BT23" s="508"/>
      <c r="BU23" s="274"/>
      <c r="BV23" s="275"/>
      <c r="BW23" s="275"/>
      <c r="BX23" s="275"/>
      <c r="BY23" s="275"/>
      <c r="BZ23" s="275"/>
      <c r="CA23" s="275"/>
      <c r="CB23" s="275"/>
      <c r="CC23" s="275"/>
      <c r="CD23" s="275"/>
      <c r="CE23" s="275"/>
      <c r="CF23" s="275"/>
      <c r="CG23" s="274">
        <v>3518956</v>
      </c>
      <c r="CH23" s="274"/>
      <c r="CI23" s="274"/>
      <c r="CJ23" s="274"/>
      <c r="CK23" s="274"/>
      <c r="CL23" s="274"/>
      <c r="CM23" s="274"/>
      <c r="CN23" s="274"/>
      <c r="CO23" s="274"/>
      <c r="CP23" s="274"/>
      <c r="CQ23" s="274"/>
      <c r="CR23" s="274"/>
      <c r="CS23" s="274"/>
      <c r="CT23" s="274"/>
      <c r="CU23" s="274"/>
      <c r="CV23" s="428">
        <v>117505</v>
      </c>
      <c r="CW23" s="445"/>
      <c r="CX23" s="445"/>
      <c r="CY23" s="445"/>
      <c r="CZ23" s="445"/>
      <c r="DA23" s="445"/>
      <c r="DB23" s="445"/>
      <c r="DC23" s="445"/>
      <c r="DD23" s="445"/>
      <c r="DE23" s="445"/>
      <c r="DF23" s="445"/>
      <c r="DG23" s="445"/>
      <c r="DH23" s="445"/>
      <c r="DI23" s="445"/>
      <c r="DJ23" s="506"/>
      <c r="DK23" s="428">
        <v>3401451</v>
      </c>
      <c r="DL23" s="445"/>
      <c r="DM23" s="445"/>
      <c r="DN23" s="445"/>
      <c r="DO23" s="445"/>
      <c r="DP23" s="445"/>
      <c r="DQ23" s="445"/>
      <c r="DR23" s="445"/>
      <c r="DS23" s="445"/>
      <c r="DT23" s="445"/>
      <c r="DU23" s="445"/>
      <c r="DV23" s="445"/>
      <c r="DW23" s="445"/>
      <c r="DX23" s="445"/>
      <c r="DY23" s="446"/>
    </row>
    <row r="24" spans="1:129" ht="15" customHeight="1">
      <c r="A24" s="498"/>
      <c r="B24" s="499"/>
      <c r="C24" s="499"/>
      <c r="D24" s="499"/>
      <c r="E24" s="499"/>
      <c r="F24" s="500"/>
      <c r="G24" s="143" t="s">
        <v>4419</v>
      </c>
      <c r="H24" s="144"/>
      <c r="I24" s="144"/>
      <c r="J24" s="144"/>
      <c r="K24" s="144"/>
      <c r="L24" s="144"/>
      <c r="M24" s="144"/>
      <c r="N24" s="144"/>
      <c r="O24" s="144"/>
      <c r="P24" s="144"/>
      <c r="Q24" s="144"/>
      <c r="R24" s="144"/>
      <c r="S24" s="144"/>
      <c r="T24" s="144"/>
      <c r="U24" s="144"/>
      <c r="V24" s="144"/>
      <c r="W24" s="144"/>
      <c r="X24" s="144"/>
      <c r="Y24" s="144"/>
      <c r="Z24" s="144"/>
      <c r="AA24" s="488"/>
      <c r="AB24" s="501">
        <v>1</v>
      </c>
      <c r="AC24" s="502"/>
      <c r="AD24" s="503"/>
      <c r="AE24" s="504">
        <v>2</v>
      </c>
      <c r="AF24" s="502"/>
      <c r="AG24" s="503"/>
      <c r="AH24" s="504">
        <v>0</v>
      </c>
      <c r="AI24" s="502"/>
      <c r="AJ24" s="505"/>
      <c r="AK24" s="274">
        <v>13</v>
      </c>
      <c r="AL24" s="275"/>
      <c r="AM24" s="275"/>
      <c r="AN24" s="275"/>
      <c r="AO24" s="275"/>
      <c r="AP24" s="275"/>
      <c r="AQ24" s="275"/>
      <c r="AR24" s="275"/>
      <c r="AS24" s="275"/>
      <c r="AT24" s="275"/>
      <c r="AU24" s="275"/>
      <c r="AV24" s="275"/>
      <c r="AW24" s="274"/>
      <c r="AX24" s="275"/>
      <c r="AY24" s="275"/>
      <c r="AZ24" s="275"/>
      <c r="BA24" s="275"/>
      <c r="BB24" s="275"/>
      <c r="BC24" s="275"/>
      <c r="BD24" s="275"/>
      <c r="BE24" s="275"/>
      <c r="BF24" s="275"/>
      <c r="BG24" s="275"/>
      <c r="BH24" s="275"/>
      <c r="BI24" s="507">
        <f>SUM(AK24:BH24)</f>
        <v>13</v>
      </c>
      <c r="BJ24" s="508"/>
      <c r="BK24" s="508"/>
      <c r="BL24" s="508"/>
      <c r="BM24" s="508"/>
      <c r="BN24" s="508"/>
      <c r="BO24" s="508"/>
      <c r="BP24" s="508"/>
      <c r="BQ24" s="508"/>
      <c r="BR24" s="508"/>
      <c r="BS24" s="508"/>
      <c r="BT24" s="508"/>
      <c r="BU24" s="274"/>
      <c r="BV24" s="275"/>
      <c r="BW24" s="275"/>
      <c r="BX24" s="275"/>
      <c r="BY24" s="275"/>
      <c r="BZ24" s="275"/>
      <c r="CA24" s="275"/>
      <c r="CB24" s="275"/>
      <c r="CC24" s="275"/>
      <c r="CD24" s="275"/>
      <c r="CE24" s="275"/>
      <c r="CF24" s="275"/>
      <c r="CG24" s="274">
        <v>2272367</v>
      </c>
      <c r="CH24" s="274"/>
      <c r="CI24" s="274"/>
      <c r="CJ24" s="274"/>
      <c r="CK24" s="274"/>
      <c r="CL24" s="274"/>
      <c r="CM24" s="274"/>
      <c r="CN24" s="274"/>
      <c r="CO24" s="274"/>
      <c r="CP24" s="274"/>
      <c r="CQ24" s="274"/>
      <c r="CR24" s="274"/>
      <c r="CS24" s="274"/>
      <c r="CT24" s="274"/>
      <c r="CU24" s="274"/>
      <c r="CV24" s="428">
        <v>27455</v>
      </c>
      <c r="CW24" s="445"/>
      <c r="CX24" s="445"/>
      <c r="CY24" s="445"/>
      <c r="CZ24" s="445"/>
      <c r="DA24" s="445"/>
      <c r="DB24" s="445"/>
      <c r="DC24" s="445"/>
      <c r="DD24" s="445"/>
      <c r="DE24" s="445"/>
      <c r="DF24" s="445"/>
      <c r="DG24" s="445"/>
      <c r="DH24" s="445"/>
      <c r="DI24" s="445"/>
      <c r="DJ24" s="506"/>
      <c r="DK24" s="428">
        <v>2244912</v>
      </c>
      <c r="DL24" s="445"/>
      <c r="DM24" s="445"/>
      <c r="DN24" s="445"/>
      <c r="DO24" s="445"/>
      <c r="DP24" s="445"/>
      <c r="DQ24" s="445"/>
      <c r="DR24" s="445"/>
      <c r="DS24" s="445"/>
      <c r="DT24" s="445"/>
      <c r="DU24" s="445"/>
      <c r="DV24" s="445"/>
      <c r="DW24" s="445"/>
      <c r="DX24" s="445"/>
      <c r="DY24" s="446"/>
    </row>
    <row r="25" spans="1:129" ht="22.5" customHeight="1" thickBot="1">
      <c r="A25" s="498"/>
      <c r="B25" s="499"/>
      <c r="C25" s="499"/>
      <c r="D25" s="499"/>
      <c r="E25" s="499"/>
      <c r="F25" s="500"/>
      <c r="G25" s="143" t="s">
        <v>336</v>
      </c>
      <c r="H25" s="144"/>
      <c r="I25" s="144"/>
      <c r="J25" s="144"/>
      <c r="K25" s="144"/>
      <c r="L25" s="144"/>
      <c r="M25" s="144"/>
      <c r="N25" s="144"/>
      <c r="O25" s="144"/>
      <c r="P25" s="144"/>
      <c r="Q25" s="144"/>
      <c r="R25" s="144"/>
      <c r="S25" s="144"/>
      <c r="T25" s="144"/>
      <c r="U25" s="144"/>
      <c r="V25" s="144"/>
      <c r="W25" s="144"/>
      <c r="X25" s="144"/>
      <c r="Y25" s="144"/>
      <c r="Z25" s="144"/>
      <c r="AA25" s="488"/>
      <c r="AB25" s="509">
        <v>1</v>
      </c>
      <c r="AC25" s="510"/>
      <c r="AD25" s="511"/>
      <c r="AE25" s="512">
        <v>3</v>
      </c>
      <c r="AF25" s="510"/>
      <c r="AG25" s="511"/>
      <c r="AH25" s="512">
        <v>0</v>
      </c>
      <c r="AI25" s="510"/>
      <c r="AJ25" s="513"/>
      <c r="AK25" s="514">
        <f>SUM(AK13:AV24)</f>
        <v>118413</v>
      </c>
      <c r="AL25" s="515"/>
      <c r="AM25" s="515"/>
      <c r="AN25" s="515"/>
      <c r="AO25" s="515"/>
      <c r="AP25" s="515"/>
      <c r="AQ25" s="515"/>
      <c r="AR25" s="515"/>
      <c r="AS25" s="515"/>
      <c r="AT25" s="515"/>
      <c r="AU25" s="515"/>
      <c r="AV25" s="516"/>
      <c r="AW25" s="514">
        <f>SUM(AW13:BH24)</f>
        <v>10125</v>
      </c>
      <c r="AX25" s="515"/>
      <c r="AY25" s="515"/>
      <c r="AZ25" s="515"/>
      <c r="BA25" s="515"/>
      <c r="BB25" s="515"/>
      <c r="BC25" s="515"/>
      <c r="BD25" s="515"/>
      <c r="BE25" s="515"/>
      <c r="BF25" s="515"/>
      <c r="BG25" s="515"/>
      <c r="BH25" s="516"/>
      <c r="BI25" s="514">
        <f>SUM(AK25:BH25)</f>
        <v>128538</v>
      </c>
      <c r="BJ25" s="515"/>
      <c r="BK25" s="515"/>
      <c r="BL25" s="515"/>
      <c r="BM25" s="515"/>
      <c r="BN25" s="515"/>
      <c r="BO25" s="515"/>
      <c r="BP25" s="515"/>
      <c r="BQ25" s="515"/>
      <c r="BR25" s="515"/>
      <c r="BS25" s="515"/>
      <c r="BT25" s="516"/>
      <c r="BU25" s="514">
        <f>SUM(BU13:CF24)</f>
        <v>63</v>
      </c>
      <c r="BV25" s="515"/>
      <c r="BW25" s="515"/>
      <c r="BX25" s="515"/>
      <c r="BY25" s="515"/>
      <c r="BZ25" s="515"/>
      <c r="CA25" s="515"/>
      <c r="CB25" s="515"/>
      <c r="CC25" s="515"/>
      <c r="CD25" s="515"/>
      <c r="CE25" s="515"/>
      <c r="CF25" s="516"/>
      <c r="CG25" s="514">
        <f>SUM(CG13:CU24)</f>
        <v>480789151</v>
      </c>
      <c r="CH25" s="517"/>
      <c r="CI25" s="517"/>
      <c r="CJ25" s="517"/>
      <c r="CK25" s="517"/>
      <c r="CL25" s="517"/>
      <c r="CM25" s="517"/>
      <c r="CN25" s="517"/>
      <c r="CO25" s="517"/>
      <c r="CP25" s="517"/>
      <c r="CQ25" s="517"/>
      <c r="CR25" s="517"/>
      <c r="CS25" s="517"/>
      <c r="CT25" s="517"/>
      <c r="CU25" s="518"/>
      <c r="CV25" s="514">
        <f>SUM(CV13:DJ24)</f>
        <v>169147899</v>
      </c>
      <c r="CW25" s="517"/>
      <c r="CX25" s="517"/>
      <c r="CY25" s="517"/>
      <c r="CZ25" s="517"/>
      <c r="DA25" s="517"/>
      <c r="DB25" s="517"/>
      <c r="DC25" s="517"/>
      <c r="DD25" s="517"/>
      <c r="DE25" s="517"/>
      <c r="DF25" s="517"/>
      <c r="DG25" s="517"/>
      <c r="DH25" s="517"/>
      <c r="DI25" s="517"/>
      <c r="DJ25" s="518"/>
      <c r="DK25" s="519">
        <f>SUM(DK13:DY24)</f>
        <v>311641252</v>
      </c>
      <c r="DL25" s="520"/>
      <c r="DM25" s="520"/>
      <c r="DN25" s="520"/>
      <c r="DO25" s="520"/>
      <c r="DP25" s="520"/>
      <c r="DQ25" s="520"/>
      <c r="DR25" s="520"/>
      <c r="DS25" s="520"/>
      <c r="DT25" s="520"/>
      <c r="DU25" s="520"/>
      <c r="DV25" s="520"/>
      <c r="DW25" s="520"/>
      <c r="DX25" s="520"/>
      <c r="DY25" s="521"/>
    </row>
    <row r="26" spans="1:129" ht="15" customHeight="1" thickBot="1">
      <c r="A26" s="498"/>
      <c r="B26" s="499"/>
      <c r="C26" s="499"/>
      <c r="D26" s="499"/>
      <c r="E26" s="499"/>
      <c r="F26" s="500"/>
      <c r="G26" s="522"/>
      <c r="H26" s="523"/>
      <c r="I26" s="523"/>
      <c r="J26" s="523"/>
      <c r="K26" s="523"/>
      <c r="L26" s="523"/>
      <c r="M26" s="523"/>
      <c r="N26" s="523"/>
      <c r="O26" s="523"/>
      <c r="P26" s="523"/>
      <c r="Q26" s="523"/>
      <c r="R26" s="523"/>
      <c r="S26" s="523"/>
      <c r="T26" s="523"/>
      <c r="U26" s="523"/>
      <c r="V26" s="523"/>
      <c r="W26" s="523"/>
      <c r="X26" s="523"/>
      <c r="Y26" s="523"/>
      <c r="Z26" s="523"/>
      <c r="AA26" s="523"/>
      <c r="AB26" s="524"/>
      <c r="AC26" s="524"/>
      <c r="AD26" s="524"/>
      <c r="AE26" s="524"/>
      <c r="AF26" s="524"/>
      <c r="AG26" s="524"/>
      <c r="AH26" s="524"/>
      <c r="AI26" s="524"/>
      <c r="AJ26" s="524"/>
      <c r="AK26" s="525"/>
      <c r="AL26" s="526"/>
      <c r="AM26" s="526"/>
      <c r="AN26" s="526"/>
      <c r="AO26" s="526"/>
      <c r="AP26" s="526"/>
      <c r="AQ26" s="526"/>
      <c r="AR26" s="526"/>
      <c r="AS26" s="526"/>
      <c r="AT26" s="526"/>
      <c r="AU26" s="526"/>
      <c r="AV26" s="526"/>
      <c r="AW26" s="525"/>
      <c r="AX26" s="526"/>
      <c r="AY26" s="526"/>
      <c r="AZ26" s="526"/>
      <c r="BA26" s="526"/>
      <c r="BB26" s="526"/>
      <c r="BC26" s="526"/>
      <c r="BD26" s="526"/>
      <c r="BE26" s="526"/>
      <c r="BF26" s="526"/>
      <c r="BG26" s="526"/>
      <c r="BH26" s="526"/>
      <c r="BI26" s="525"/>
      <c r="BJ26" s="526"/>
      <c r="BK26" s="526"/>
      <c r="BL26" s="526"/>
      <c r="BM26" s="526"/>
      <c r="BN26" s="526"/>
      <c r="BO26" s="526"/>
      <c r="BP26" s="526"/>
      <c r="BQ26" s="526"/>
      <c r="BR26" s="526"/>
      <c r="BS26" s="526"/>
      <c r="BT26" s="526"/>
      <c r="BU26" s="525"/>
      <c r="BV26" s="526"/>
      <c r="BW26" s="526"/>
      <c r="BX26" s="526"/>
      <c r="BY26" s="526"/>
      <c r="BZ26" s="526"/>
      <c r="CA26" s="526"/>
      <c r="CB26" s="526"/>
      <c r="CC26" s="526"/>
      <c r="CD26" s="526"/>
      <c r="CE26" s="526"/>
      <c r="CF26" s="526"/>
      <c r="CG26" s="525"/>
      <c r="CH26" s="525"/>
      <c r="CI26" s="525"/>
      <c r="CJ26" s="525"/>
      <c r="CK26" s="525"/>
      <c r="CL26" s="525"/>
      <c r="CM26" s="525"/>
      <c r="CN26" s="525"/>
      <c r="CO26" s="525"/>
      <c r="CP26" s="525"/>
      <c r="CQ26" s="525"/>
      <c r="CR26" s="525"/>
      <c r="CS26" s="525"/>
      <c r="CT26" s="525"/>
      <c r="CU26" s="525"/>
      <c r="CV26" s="525"/>
      <c r="CW26" s="525"/>
      <c r="CX26" s="525"/>
      <c r="CY26" s="525"/>
      <c r="CZ26" s="525"/>
      <c r="DA26" s="525"/>
      <c r="DB26" s="525"/>
      <c r="DC26" s="525"/>
      <c r="DD26" s="525"/>
      <c r="DE26" s="525"/>
      <c r="DF26" s="525"/>
      <c r="DG26" s="525"/>
      <c r="DH26" s="525"/>
      <c r="DI26" s="525"/>
      <c r="DJ26" s="525"/>
      <c r="DK26" s="525"/>
      <c r="DL26" s="525"/>
      <c r="DM26" s="525"/>
      <c r="DN26" s="525"/>
      <c r="DO26" s="525"/>
      <c r="DP26" s="525"/>
      <c r="DQ26" s="525"/>
      <c r="DR26" s="525"/>
      <c r="DS26" s="525"/>
      <c r="DT26" s="525"/>
      <c r="DU26" s="525"/>
      <c r="DV26" s="525"/>
      <c r="DW26" s="525"/>
      <c r="DX26" s="525"/>
      <c r="DY26" s="525"/>
    </row>
    <row r="27" spans="1:129" ht="15" customHeight="1">
      <c r="A27" s="498"/>
      <c r="B27" s="499"/>
      <c r="C27" s="499"/>
      <c r="D27" s="499"/>
      <c r="E27" s="499"/>
      <c r="F27" s="500"/>
      <c r="G27" s="143" t="s">
        <v>11</v>
      </c>
      <c r="H27" s="144"/>
      <c r="I27" s="144"/>
      <c r="J27" s="144"/>
      <c r="K27" s="144"/>
      <c r="L27" s="144"/>
      <c r="M27" s="144"/>
      <c r="N27" s="144"/>
      <c r="O27" s="144"/>
      <c r="P27" s="144"/>
      <c r="Q27" s="144"/>
      <c r="R27" s="144"/>
      <c r="S27" s="144"/>
      <c r="T27" s="144"/>
      <c r="U27" s="144"/>
      <c r="V27" s="144"/>
      <c r="W27" s="144"/>
      <c r="X27" s="144"/>
      <c r="Y27" s="144"/>
      <c r="Z27" s="144"/>
      <c r="AA27" s="488"/>
      <c r="AB27" s="527">
        <v>1</v>
      </c>
      <c r="AC27" s="528"/>
      <c r="AD27" s="529"/>
      <c r="AE27" s="530">
        <v>4</v>
      </c>
      <c r="AF27" s="528"/>
      <c r="AG27" s="529"/>
      <c r="AH27" s="530">
        <v>0</v>
      </c>
      <c r="AI27" s="528"/>
      <c r="AJ27" s="531"/>
      <c r="AK27" s="532">
        <f>SUM(AK13:AV15)</f>
        <v>64531</v>
      </c>
      <c r="AL27" s="533"/>
      <c r="AM27" s="533"/>
      <c r="AN27" s="533"/>
      <c r="AO27" s="533"/>
      <c r="AP27" s="533"/>
      <c r="AQ27" s="533"/>
      <c r="AR27" s="533"/>
      <c r="AS27" s="533"/>
      <c r="AT27" s="533"/>
      <c r="AU27" s="533"/>
      <c r="AV27" s="534"/>
      <c r="AW27" s="532">
        <f>SUM(AW13:BH15)</f>
        <v>5990</v>
      </c>
      <c r="AX27" s="533"/>
      <c r="AY27" s="533"/>
      <c r="AZ27" s="533"/>
      <c r="BA27" s="533"/>
      <c r="BB27" s="533"/>
      <c r="BC27" s="533"/>
      <c r="BD27" s="533"/>
      <c r="BE27" s="533"/>
      <c r="BF27" s="533"/>
      <c r="BG27" s="533"/>
      <c r="BH27" s="534"/>
      <c r="BI27" s="532">
        <f>SUM(AK27:BH27)</f>
        <v>70521</v>
      </c>
      <c r="BJ27" s="533"/>
      <c r="BK27" s="533"/>
      <c r="BL27" s="533"/>
      <c r="BM27" s="533"/>
      <c r="BN27" s="533"/>
      <c r="BO27" s="533"/>
      <c r="BP27" s="533"/>
      <c r="BQ27" s="533"/>
      <c r="BR27" s="533"/>
      <c r="BS27" s="533"/>
      <c r="BT27" s="534"/>
      <c r="BU27" s="532">
        <f>SUM(BU13:CF15)</f>
        <v>63</v>
      </c>
      <c r="BV27" s="533"/>
      <c r="BW27" s="533"/>
      <c r="BX27" s="533"/>
      <c r="BY27" s="533"/>
      <c r="BZ27" s="533"/>
      <c r="CA27" s="533"/>
      <c r="CB27" s="533"/>
      <c r="CC27" s="533"/>
      <c r="CD27" s="533"/>
      <c r="CE27" s="533"/>
      <c r="CF27" s="534"/>
      <c r="CG27" s="532">
        <f>SUM(CG13:CU15)</f>
        <v>142467625</v>
      </c>
      <c r="CH27" s="535"/>
      <c r="CI27" s="535"/>
      <c r="CJ27" s="535"/>
      <c r="CK27" s="535"/>
      <c r="CL27" s="535"/>
      <c r="CM27" s="535"/>
      <c r="CN27" s="535"/>
      <c r="CO27" s="535"/>
      <c r="CP27" s="535"/>
      <c r="CQ27" s="535"/>
      <c r="CR27" s="535"/>
      <c r="CS27" s="535"/>
      <c r="CT27" s="535"/>
      <c r="CU27" s="536"/>
      <c r="CV27" s="532">
        <f>SUM(CV13:DJ15)</f>
        <v>69914896</v>
      </c>
      <c r="CW27" s="535"/>
      <c r="CX27" s="535"/>
      <c r="CY27" s="535"/>
      <c r="CZ27" s="535"/>
      <c r="DA27" s="535"/>
      <c r="DB27" s="535"/>
      <c r="DC27" s="535"/>
      <c r="DD27" s="535"/>
      <c r="DE27" s="535"/>
      <c r="DF27" s="535"/>
      <c r="DG27" s="535"/>
      <c r="DH27" s="535"/>
      <c r="DI27" s="535"/>
      <c r="DJ27" s="536"/>
      <c r="DK27" s="537">
        <f>SUM(DK13:DY15)</f>
        <v>72552729</v>
      </c>
      <c r="DL27" s="538"/>
      <c r="DM27" s="538"/>
      <c r="DN27" s="538"/>
      <c r="DO27" s="538"/>
      <c r="DP27" s="538"/>
      <c r="DQ27" s="538"/>
      <c r="DR27" s="538"/>
      <c r="DS27" s="538"/>
      <c r="DT27" s="538"/>
      <c r="DU27" s="538"/>
      <c r="DV27" s="538"/>
      <c r="DW27" s="538"/>
      <c r="DX27" s="538"/>
      <c r="DY27" s="539"/>
    </row>
    <row r="28" spans="1:129" ht="15" customHeight="1">
      <c r="A28" s="498"/>
      <c r="B28" s="499"/>
      <c r="C28" s="499"/>
      <c r="D28" s="499"/>
      <c r="E28" s="499"/>
      <c r="F28" s="500"/>
      <c r="G28" s="143" t="s">
        <v>12</v>
      </c>
      <c r="H28" s="144"/>
      <c r="I28" s="144"/>
      <c r="J28" s="144"/>
      <c r="K28" s="144"/>
      <c r="L28" s="144"/>
      <c r="M28" s="144"/>
      <c r="N28" s="144"/>
      <c r="O28" s="144"/>
      <c r="P28" s="144"/>
      <c r="Q28" s="144"/>
      <c r="R28" s="144"/>
      <c r="S28" s="144"/>
      <c r="T28" s="144"/>
      <c r="U28" s="144"/>
      <c r="V28" s="144"/>
      <c r="W28" s="144"/>
      <c r="X28" s="144"/>
      <c r="Y28" s="144"/>
      <c r="Z28" s="144"/>
      <c r="AA28" s="488"/>
      <c r="AB28" s="501">
        <v>1</v>
      </c>
      <c r="AC28" s="502"/>
      <c r="AD28" s="503"/>
      <c r="AE28" s="504">
        <v>5</v>
      </c>
      <c r="AF28" s="502"/>
      <c r="AG28" s="503"/>
      <c r="AH28" s="504">
        <v>0</v>
      </c>
      <c r="AI28" s="502"/>
      <c r="AJ28" s="505"/>
      <c r="AK28" s="540">
        <f>SUM(AK16:AV19)</f>
        <v>49168</v>
      </c>
      <c r="AL28" s="541"/>
      <c r="AM28" s="541"/>
      <c r="AN28" s="541"/>
      <c r="AO28" s="541"/>
      <c r="AP28" s="541"/>
      <c r="AQ28" s="541"/>
      <c r="AR28" s="541"/>
      <c r="AS28" s="541"/>
      <c r="AT28" s="541"/>
      <c r="AU28" s="541"/>
      <c r="AV28" s="542"/>
      <c r="AW28" s="540">
        <f>SUM(AW16:BH19)</f>
        <v>4135</v>
      </c>
      <c r="AX28" s="541"/>
      <c r="AY28" s="541"/>
      <c r="AZ28" s="541"/>
      <c r="BA28" s="541"/>
      <c r="BB28" s="541"/>
      <c r="BC28" s="541"/>
      <c r="BD28" s="541"/>
      <c r="BE28" s="541"/>
      <c r="BF28" s="541"/>
      <c r="BG28" s="541"/>
      <c r="BH28" s="542"/>
      <c r="BI28" s="532">
        <f>SUM(AK28:BH28)</f>
        <v>53303</v>
      </c>
      <c r="BJ28" s="533"/>
      <c r="BK28" s="533"/>
      <c r="BL28" s="533"/>
      <c r="BM28" s="533"/>
      <c r="BN28" s="533"/>
      <c r="BO28" s="533"/>
      <c r="BP28" s="533"/>
      <c r="BQ28" s="533"/>
      <c r="BR28" s="533"/>
      <c r="BS28" s="533"/>
      <c r="BT28" s="534"/>
      <c r="BU28" s="540">
        <f>SUM(BU16:CF19)</f>
        <v>0</v>
      </c>
      <c r="BV28" s="541"/>
      <c r="BW28" s="541"/>
      <c r="BX28" s="541"/>
      <c r="BY28" s="541"/>
      <c r="BZ28" s="541"/>
      <c r="CA28" s="541"/>
      <c r="CB28" s="541"/>
      <c r="CC28" s="541"/>
      <c r="CD28" s="541"/>
      <c r="CE28" s="541"/>
      <c r="CF28" s="542"/>
      <c r="CG28" s="540">
        <f>SUM(CG16:CU19)</f>
        <v>267691878</v>
      </c>
      <c r="CH28" s="543"/>
      <c r="CI28" s="543"/>
      <c r="CJ28" s="543"/>
      <c r="CK28" s="543"/>
      <c r="CL28" s="543"/>
      <c r="CM28" s="543"/>
      <c r="CN28" s="543"/>
      <c r="CO28" s="543"/>
      <c r="CP28" s="543"/>
      <c r="CQ28" s="543"/>
      <c r="CR28" s="543"/>
      <c r="CS28" s="543"/>
      <c r="CT28" s="543"/>
      <c r="CU28" s="544"/>
      <c r="CV28" s="540">
        <f>SUM(CV16:DJ19)</f>
        <v>88262558</v>
      </c>
      <c r="CW28" s="543"/>
      <c r="CX28" s="543"/>
      <c r="CY28" s="543"/>
      <c r="CZ28" s="543"/>
      <c r="DA28" s="543"/>
      <c r="DB28" s="543"/>
      <c r="DC28" s="543"/>
      <c r="DD28" s="543"/>
      <c r="DE28" s="543"/>
      <c r="DF28" s="543"/>
      <c r="DG28" s="543"/>
      <c r="DH28" s="543"/>
      <c r="DI28" s="543"/>
      <c r="DJ28" s="544"/>
      <c r="DK28" s="540">
        <f>SUM(DK16:DY19)</f>
        <v>179429320</v>
      </c>
      <c r="DL28" s="543"/>
      <c r="DM28" s="543"/>
      <c r="DN28" s="543"/>
      <c r="DO28" s="543"/>
      <c r="DP28" s="543"/>
      <c r="DQ28" s="543"/>
      <c r="DR28" s="543"/>
      <c r="DS28" s="543"/>
      <c r="DT28" s="543"/>
      <c r="DU28" s="543"/>
      <c r="DV28" s="543"/>
      <c r="DW28" s="543"/>
      <c r="DX28" s="543"/>
      <c r="DY28" s="545"/>
    </row>
    <row r="29" spans="1:129" ht="15" customHeight="1">
      <c r="A29" s="498"/>
      <c r="B29" s="499"/>
      <c r="C29" s="499"/>
      <c r="D29" s="499"/>
      <c r="E29" s="499"/>
      <c r="F29" s="500"/>
      <c r="G29" s="143" t="s">
        <v>9</v>
      </c>
      <c r="H29" s="144"/>
      <c r="I29" s="144"/>
      <c r="J29" s="144"/>
      <c r="K29" s="144"/>
      <c r="L29" s="144"/>
      <c r="M29" s="144"/>
      <c r="N29" s="144"/>
      <c r="O29" s="144"/>
      <c r="P29" s="144"/>
      <c r="Q29" s="144"/>
      <c r="R29" s="144"/>
      <c r="S29" s="144"/>
      <c r="T29" s="144"/>
      <c r="U29" s="144"/>
      <c r="V29" s="144"/>
      <c r="W29" s="144"/>
      <c r="X29" s="144"/>
      <c r="Y29" s="144"/>
      <c r="Z29" s="144"/>
      <c r="AA29" s="488"/>
      <c r="AB29" s="501">
        <v>1</v>
      </c>
      <c r="AC29" s="502"/>
      <c r="AD29" s="503"/>
      <c r="AE29" s="504">
        <v>6</v>
      </c>
      <c r="AF29" s="502"/>
      <c r="AG29" s="503"/>
      <c r="AH29" s="504">
        <v>0</v>
      </c>
      <c r="AI29" s="502"/>
      <c r="AJ29" s="505"/>
      <c r="AK29" s="540">
        <f>AK20</f>
        <v>2686</v>
      </c>
      <c r="AL29" s="541"/>
      <c r="AM29" s="541"/>
      <c r="AN29" s="541"/>
      <c r="AO29" s="541"/>
      <c r="AP29" s="541"/>
      <c r="AQ29" s="541"/>
      <c r="AR29" s="541"/>
      <c r="AS29" s="541"/>
      <c r="AT29" s="541"/>
      <c r="AU29" s="541"/>
      <c r="AV29" s="542"/>
      <c r="AW29" s="540">
        <f>AW20</f>
        <v>0</v>
      </c>
      <c r="AX29" s="541"/>
      <c r="AY29" s="541"/>
      <c r="AZ29" s="541"/>
      <c r="BA29" s="541"/>
      <c r="BB29" s="541"/>
      <c r="BC29" s="541"/>
      <c r="BD29" s="541"/>
      <c r="BE29" s="541"/>
      <c r="BF29" s="541"/>
      <c r="BG29" s="541"/>
      <c r="BH29" s="542"/>
      <c r="BI29" s="532">
        <f>SUM(AK29:BH29)</f>
        <v>2686</v>
      </c>
      <c r="BJ29" s="533"/>
      <c r="BK29" s="533"/>
      <c r="BL29" s="533"/>
      <c r="BM29" s="533"/>
      <c r="BN29" s="533"/>
      <c r="BO29" s="533"/>
      <c r="BP29" s="533"/>
      <c r="BQ29" s="533"/>
      <c r="BR29" s="533"/>
      <c r="BS29" s="533"/>
      <c r="BT29" s="534"/>
      <c r="BU29" s="540">
        <f>BU20</f>
        <v>0</v>
      </c>
      <c r="BV29" s="541"/>
      <c r="BW29" s="541"/>
      <c r="BX29" s="541"/>
      <c r="BY29" s="541"/>
      <c r="BZ29" s="541"/>
      <c r="CA29" s="541"/>
      <c r="CB29" s="541"/>
      <c r="CC29" s="541"/>
      <c r="CD29" s="541"/>
      <c r="CE29" s="541"/>
      <c r="CF29" s="542"/>
      <c r="CG29" s="540">
        <f>CG20</f>
        <v>28070808</v>
      </c>
      <c r="CH29" s="543"/>
      <c r="CI29" s="543"/>
      <c r="CJ29" s="543"/>
      <c r="CK29" s="543"/>
      <c r="CL29" s="543"/>
      <c r="CM29" s="543"/>
      <c r="CN29" s="543"/>
      <c r="CO29" s="543"/>
      <c r="CP29" s="543"/>
      <c r="CQ29" s="543"/>
      <c r="CR29" s="543"/>
      <c r="CS29" s="543"/>
      <c r="CT29" s="543"/>
      <c r="CU29" s="544"/>
      <c r="CV29" s="540">
        <f>CV20</f>
        <v>6087997</v>
      </c>
      <c r="CW29" s="543"/>
      <c r="CX29" s="543"/>
      <c r="CY29" s="543"/>
      <c r="CZ29" s="543"/>
      <c r="DA29" s="543"/>
      <c r="DB29" s="543"/>
      <c r="DC29" s="543"/>
      <c r="DD29" s="543"/>
      <c r="DE29" s="543"/>
      <c r="DF29" s="543"/>
      <c r="DG29" s="543"/>
      <c r="DH29" s="543"/>
      <c r="DI29" s="543"/>
      <c r="DJ29" s="544"/>
      <c r="DK29" s="540">
        <f>DK20</f>
        <v>21982811</v>
      </c>
      <c r="DL29" s="543"/>
      <c r="DM29" s="543"/>
      <c r="DN29" s="543"/>
      <c r="DO29" s="543"/>
      <c r="DP29" s="543"/>
      <c r="DQ29" s="543"/>
      <c r="DR29" s="543"/>
      <c r="DS29" s="543"/>
      <c r="DT29" s="543"/>
      <c r="DU29" s="543"/>
      <c r="DV29" s="543"/>
      <c r="DW29" s="543"/>
      <c r="DX29" s="543"/>
      <c r="DY29" s="545"/>
    </row>
    <row r="30" spans="1:129" ht="15" customHeight="1" thickBot="1">
      <c r="A30" s="546"/>
      <c r="B30" s="547"/>
      <c r="C30" s="547"/>
      <c r="D30" s="547"/>
      <c r="E30" s="547"/>
      <c r="F30" s="548"/>
      <c r="G30" s="143" t="s">
        <v>10</v>
      </c>
      <c r="H30" s="144"/>
      <c r="I30" s="144"/>
      <c r="J30" s="144"/>
      <c r="K30" s="144"/>
      <c r="L30" s="144"/>
      <c r="M30" s="144"/>
      <c r="N30" s="144"/>
      <c r="O30" s="144"/>
      <c r="P30" s="144"/>
      <c r="Q30" s="144"/>
      <c r="R30" s="144"/>
      <c r="S30" s="144"/>
      <c r="T30" s="144"/>
      <c r="U30" s="144"/>
      <c r="V30" s="144"/>
      <c r="W30" s="144"/>
      <c r="X30" s="144"/>
      <c r="Y30" s="144"/>
      <c r="Z30" s="144"/>
      <c r="AA30" s="488"/>
      <c r="AB30" s="549">
        <v>1</v>
      </c>
      <c r="AC30" s="550"/>
      <c r="AD30" s="551"/>
      <c r="AE30" s="552">
        <v>7</v>
      </c>
      <c r="AF30" s="550"/>
      <c r="AG30" s="551"/>
      <c r="AH30" s="552">
        <v>0</v>
      </c>
      <c r="AI30" s="550"/>
      <c r="AJ30" s="553"/>
      <c r="AK30" s="519">
        <f>SUM(AK21:AV24)</f>
        <v>2028</v>
      </c>
      <c r="AL30" s="554"/>
      <c r="AM30" s="554"/>
      <c r="AN30" s="554"/>
      <c r="AO30" s="554"/>
      <c r="AP30" s="554"/>
      <c r="AQ30" s="554"/>
      <c r="AR30" s="554"/>
      <c r="AS30" s="554"/>
      <c r="AT30" s="554"/>
      <c r="AU30" s="554"/>
      <c r="AV30" s="555"/>
      <c r="AW30" s="519">
        <f>SUM(AW21:BH24)</f>
        <v>0</v>
      </c>
      <c r="AX30" s="554"/>
      <c r="AY30" s="554"/>
      <c r="AZ30" s="554"/>
      <c r="BA30" s="554"/>
      <c r="BB30" s="554"/>
      <c r="BC30" s="554"/>
      <c r="BD30" s="554"/>
      <c r="BE30" s="554"/>
      <c r="BF30" s="554"/>
      <c r="BG30" s="554"/>
      <c r="BH30" s="555"/>
      <c r="BI30" s="519">
        <f>SUM(AK30:BH30)</f>
        <v>2028</v>
      </c>
      <c r="BJ30" s="554"/>
      <c r="BK30" s="554"/>
      <c r="BL30" s="554"/>
      <c r="BM30" s="554"/>
      <c r="BN30" s="554"/>
      <c r="BO30" s="554"/>
      <c r="BP30" s="554"/>
      <c r="BQ30" s="554"/>
      <c r="BR30" s="554"/>
      <c r="BS30" s="554"/>
      <c r="BT30" s="555"/>
      <c r="BU30" s="519">
        <f>SUM(BU21:CF24)</f>
        <v>0</v>
      </c>
      <c r="BV30" s="554"/>
      <c r="BW30" s="554"/>
      <c r="BX30" s="554"/>
      <c r="BY30" s="554"/>
      <c r="BZ30" s="554"/>
      <c r="CA30" s="554"/>
      <c r="CB30" s="554"/>
      <c r="CC30" s="554"/>
      <c r="CD30" s="554"/>
      <c r="CE30" s="554"/>
      <c r="CF30" s="555"/>
      <c r="CG30" s="519">
        <f>SUM(CG21:CU24)</f>
        <v>42558840</v>
      </c>
      <c r="CH30" s="520"/>
      <c r="CI30" s="520"/>
      <c r="CJ30" s="520"/>
      <c r="CK30" s="520"/>
      <c r="CL30" s="520"/>
      <c r="CM30" s="520"/>
      <c r="CN30" s="520"/>
      <c r="CO30" s="520"/>
      <c r="CP30" s="520"/>
      <c r="CQ30" s="520"/>
      <c r="CR30" s="520"/>
      <c r="CS30" s="520"/>
      <c r="CT30" s="520"/>
      <c r="CU30" s="556"/>
      <c r="CV30" s="519">
        <f>SUM(CV21:DJ24)</f>
        <v>4882448</v>
      </c>
      <c r="CW30" s="520"/>
      <c r="CX30" s="520"/>
      <c r="CY30" s="520"/>
      <c r="CZ30" s="520"/>
      <c r="DA30" s="520"/>
      <c r="DB30" s="520"/>
      <c r="DC30" s="520"/>
      <c r="DD30" s="520"/>
      <c r="DE30" s="520"/>
      <c r="DF30" s="520"/>
      <c r="DG30" s="520"/>
      <c r="DH30" s="520"/>
      <c r="DI30" s="520"/>
      <c r="DJ30" s="556"/>
      <c r="DK30" s="519">
        <f>SUM(DK21:DY24)</f>
        <v>37676392</v>
      </c>
      <c r="DL30" s="520"/>
      <c r="DM30" s="520"/>
      <c r="DN30" s="520"/>
      <c r="DO30" s="520"/>
      <c r="DP30" s="520"/>
      <c r="DQ30" s="520"/>
      <c r="DR30" s="520"/>
      <c r="DS30" s="520"/>
      <c r="DT30" s="520"/>
      <c r="DU30" s="520"/>
      <c r="DV30" s="520"/>
      <c r="DW30" s="520"/>
      <c r="DX30" s="520"/>
      <c r="DY30" s="521"/>
    </row>
    <row r="31" spans="1:129" ht="11.25" customHeight="1" thickBot="1">
      <c r="AB31" s="557"/>
      <c r="AC31" s="557"/>
      <c r="AD31" s="557"/>
      <c r="AE31" s="557"/>
      <c r="AF31" s="557"/>
      <c r="AG31" s="557"/>
      <c r="AH31" s="557"/>
      <c r="AI31" s="557"/>
      <c r="AJ31" s="557"/>
      <c r="DJ31" s="558"/>
    </row>
    <row r="32" spans="1:129" ht="15" customHeight="1">
      <c r="A32" s="442" t="s">
        <v>14</v>
      </c>
      <c r="B32" s="486"/>
      <c r="C32" s="486"/>
      <c r="D32" s="443" t="s">
        <v>15</v>
      </c>
      <c r="E32" s="443"/>
      <c r="F32" s="444"/>
      <c r="G32" s="143" t="s">
        <v>749</v>
      </c>
      <c r="H32" s="144"/>
      <c r="I32" s="144"/>
      <c r="J32" s="144"/>
      <c r="K32" s="144"/>
      <c r="L32" s="144"/>
      <c r="M32" s="144"/>
      <c r="N32" s="144"/>
      <c r="O32" s="144"/>
      <c r="P32" s="144"/>
      <c r="Q32" s="144"/>
      <c r="R32" s="144"/>
      <c r="S32" s="144"/>
      <c r="T32" s="144"/>
      <c r="U32" s="144"/>
      <c r="V32" s="144"/>
      <c r="W32" s="144"/>
      <c r="X32" s="144"/>
      <c r="Y32" s="144"/>
      <c r="Z32" s="144"/>
      <c r="AA32" s="488"/>
      <c r="AB32" s="489">
        <v>1</v>
      </c>
      <c r="AC32" s="490"/>
      <c r="AD32" s="491"/>
      <c r="AE32" s="492">
        <v>8</v>
      </c>
      <c r="AF32" s="490"/>
      <c r="AG32" s="491"/>
      <c r="AH32" s="492">
        <v>0</v>
      </c>
      <c r="AI32" s="490"/>
      <c r="AJ32" s="493"/>
      <c r="AK32" s="261">
        <v>113699</v>
      </c>
      <c r="AL32" s="262"/>
      <c r="AM32" s="262"/>
      <c r="AN32" s="262"/>
      <c r="AO32" s="262"/>
      <c r="AP32" s="262"/>
      <c r="AQ32" s="262"/>
      <c r="AR32" s="262"/>
      <c r="AS32" s="262"/>
      <c r="AT32" s="262"/>
      <c r="AU32" s="262"/>
      <c r="AV32" s="262"/>
      <c r="AW32" s="261">
        <v>10094</v>
      </c>
      <c r="AX32" s="262"/>
      <c r="AY32" s="262"/>
      <c r="AZ32" s="262"/>
      <c r="BA32" s="262"/>
      <c r="BB32" s="262"/>
      <c r="BC32" s="262"/>
      <c r="BD32" s="262"/>
      <c r="BE32" s="262"/>
      <c r="BF32" s="262"/>
      <c r="BG32" s="262"/>
      <c r="BH32" s="262"/>
      <c r="BI32" s="328">
        <f>SUM(AK32:BH32)</f>
        <v>123793</v>
      </c>
      <c r="BJ32" s="329"/>
      <c r="BK32" s="329"/>
      <c r="BL32" s="329"/>
      <c r="BM32" s="329"/>
      <c r="BN32" s="329"/>
      <c r="BO32" s="329"/>
      <c r="BP32" s="329"/>
      <c r="BQ32" s="329"/>
      <c r="BR32" s="329"/>
      <c r="BS32" s="329"/>
      <c r="BT32" s="329"/>
      <c r="BU32" s="261">
        <v>60</v>
      </c>
      <c r="BV32" s="262"/>
      <c r="BW32" s="262"/>
      <c r="BX32" s="262"/>
      <c r="BY32" s="262"/>
      <c r="BZ32" s="262"/>
      <c r="CA32" s="262"/>
      <c r="CB32" s="262"/>
      <c r="CC32" s="262"/>
      <c r="CD32" s="262"/>
      <c r="CE32" s="262"/>
      <c r="CF32" s="262"/>
      <c r="CG32" s="261">
        <v>410139135</v>
      </c>
      <c r="CH32" s="261"/>
      <c r="CI32" s="261"/>
      <c r="CJ32" s="261"/>
      <c r="CK32" s="261"/>
      <c r="CL32" s="261"/>
      <c r="CM32" s="261"/>
      <c r="CN32" s="261"/>
      <c r="CO32" s="261"/>
      <c r="CP32" s="261"/>
      <c r="CQ32" s="261"/>
      <c r="CR32" s="261"/>
      <c r="CS32" s="261"/>
      <c r="CT32" s="261"/>
      <c r="CU32" s="261"/>
      <c r="CV32" s="261">
        <v>158158091</v>
      </c>
      <c r="CW32" s="261"/>
      <c r="CX32" s="261"/>
      <c r="CY32" s="261"/>
      <c r="CZ32" s="261"/>
      <c r="DA32" s="261"/>
      <c r="DB32" s="261"/>
      <c r="DC32" s="261"/>
      <c r="DD32" s="261"/>
      <c r="DE32" s="261"/>
      <c r="DF32" s="261"/>
      <c r="DG32" s="261"/>
      <c r="DH32" s="261"/>
      <c r="DI32" s="261"/>
      <c r="DJ32" s="418"/>
      <c r="DK32" s="261">
        <v>251981044</v>
      </c>
      <c r="DL32" s="261"/>
      <c r="DM32" s="261"/>
      <c r="DN32" s="261"/>
      <c r="DO32" s="261"/>
      <c r="DP32" s="261"/>
      <c r="DQ32" s="261"/>
      <c r="DR32" s="261"/>
      <c r="DS32" s="261"/>
      <c r="DT32" s="261"/>
      <c r="DU32" s="261"/>
      <c r="DV32" s="261"/>
      <c r="DW32" s="261"/>
      <c r="DX32" s="261"/>
      <c r="DY32" s="559"/>
    </row>
    <row r="33" spans="1:135" ht="15" customHeight="1">
      <c r="A33" s="560"/>
      <c r="B33" s="499"/>
      <c r="C33" s="499"/>
      <c r="D33" s="561"/>
      <c r="E33" s="561"/>
      <c r="F33" s="562"/>
      <c r="G33" s="563" t="s">
        <v>282</v>
      </c>
      <c r="H33" s="564"/>
      <c r="I33" s="564"/>
      <c r="J33" s="564"/>
      <c r="K33" s="564"/>
      <c r="L33" s="564"/>
      <c r="M33" s="564"/>
      <c r="N33" s="564"/>
      <c r="O33" s="564"/>
      <c r="P33" s="564"/>
      <c r="Q33" s="564"/>
      <c r="R33" s="564"/>
      <c r="S33" s="564"/>
      <c r="T33" s="564"/>
      <c r="U33" s="564"/>
      <c r="V33" s="564"/>
      <c r="W33" s="564"/>
      <c r="X33" s="564"/>
      <c r="Y33" s="564"/>
      <c r="Z33" s="564"/>
      <c r="AA33" s="565"/>
      <c r="AB33" s="501">
        <v>1</v>
      </c>
      <c r="AC33" s="502"/>
      <c r="AD33" s="503"/>
      <c r="AE33" s="504">
        <v>9</v>
      </c>
      <c r="AF33" s="502"/>
      <c r="AG33" s="503"/>
      <c r="AH33" s="504">
        <v>0</v>
      </c>
      <c r="AI33" s="502"/>
      <c r="AJ33" s="505"/>
      <c r="AK33" s="274">
        <v>2686</v>
      </c>
      <c r="AL33" s="275"/>
      <c r="AM33" s="275"/>
      <c r="AN33" s="275"/>
      <c r="AO33" s="275"/>
      <c r="AP33" s="275"/>
      <c r="AQ33" s="275"/>
      <c r="AR33" s="275"/>
      <c r="AS33" s="275"/>
      <c r="AT33" s="275"/>
      <c r="AU33" s="275"/>
      <c r="AV33" s="275"/>
      <c r="AW33" s="274"/>
      <c r="AX33" s="275"/>
      <c r="AY33" s="275"/>
      <c r="AZ33" s="275"/>
      <c r="BA33" s="275"/>
      <c r="BB33" s="275"/>
      <c r="BC33" s="275"/>
      <c r="BD33" s="275"/>
      <c r="BE33" s="275"/>
      <c r="BF33" s="275"/>
      <c r="BG33" s="275"/>
      <c r="BH33" s="275"/>
      <c r="BI33" s="331">
        <f>SUM(AK33:BH33)</f>
        <v>2686</v>
      </c>
      <c r="BJ33" s="332"/>
      <c r="BK33" s="332"/>
      <c r="BL33" s="332"/>
      <c r="BM33" s="332"/>
      <c r="BN33" s="332"/>
      <c r="BO33" s="332"/>
      <c r="BP33" s="332"/>
      <c r="BQ33" s="332"/>
      <c r="BR33" s="332"/>
      <c r="BS33" s="332"/>
      <c r="BT33" s="332"/>
      <c r="BU33" s="274"/>
      <c r="BV33" s="275"/>
      <c r="BW33" s="275"/>
      <c r="BX33" s="275"/>
      <c r="BY33" s="275"/>
      <c r="BZ33" s="275"/>
      <c r="CA33" s="275"/>
      <c r="CB33" s="275"/>
      <c r="CC33" s="275"/>
      <c r="CD33" s="275"/>
      <c r="CE33" s="275"/>
      <c r="CF33" s="275"/>
      <c r="CG33" s="274">
        <v>28070808</v>
      </c>
      <c r="CH33" s="274"/>
      <c r="CI33" s="274"/>
      <c r="CJ33" s="274"/>
      <c r="CK33" s="274"/>
      <c r="CL33" s="274"/>
      <c r="CM33" s="274"/>
      <c r="CN33" s="274"/>
      <c r="CO33" s="274"/>
      <c r="CP33" s="274"/>
      <c r="CQ33" s="274"/>
      <c r="CR33" s="274"/>
      <c r="CS33" s="274"/>
      <c r="CT33" s="274"/>
      <c r="CU33" s="274"/>
      <c r="CV33" s="274">
        <v>6087997</v>
      </c>
      <c r="CW33" s="274"/>
      <c r="CX33" s="274"/>
      <c r="CY33" s="274"/>
      <c r="CZ33" s="274"/>
      <c r="DA33" s="274"/>
      <c r="DB33" s="274"/>
      <c r="DC33" s="274"/>
      <c r="DD33" s="274"/>
      <c r="DE33" s="274"/>
      <c r="DF33" s="274"/>
      <c r="DG33" s="274"/>
      <c r="DH33" s="274"/>
      <c r="DI33" s="274"/>
      <c r="DJ33" s="428"/>
      <c r="DK33" s="274">
        <v>21982811</v>
      </c>
      <c r="DL33" s="274"/>
      <c r="DM33" s="274"/>
      <c r="DN33" s="274"/>
      <c r="DO33" s="274"/>
      <c r="DP33" s="274"/>
      <c r="DQ33" s="274"/>
      <c r="DR33" s="274"/>
      <c r="DS33" s="274"/>
      <c r="DT33" s="274"/>
      <c r="DU33" s="274"/>
      <c r="DV33" s="274"/>
      <c r="DW33" s="274"/>
      <c r="DX33" s="274"/>
      <c r="DY33" s="566"/>
    </row>
    <row r="34" spans="1:135" ht="15" customHeight="1">
      <c r="A34" s="560"/>
      <c r="B34" s="499"/>
      <c r="C34" s="499"/>
      <c r="D34" s="561"/>
      <c r="E34" s="561"/>
      <c r="F34" s="562"/>
      <c r="G34" s="143" t="s">
        <v>4415</v>
      </c>
      <c r="H34" s="144"/>
      <c r="I34" s="144"/>
      <c r="J34" s="144"/>
      <c r="K34" s="144"/>
      <c r="L34" s="144"/>
      <c r="M34" s="144"/>
      <c r="N34" s="144"/>
      <c r="O34" s="144"/>
      <c r="P34" s="144"/>
      <c r="Q34" s="144"/>
      <c r="R34" s="144"/>
      <c r="S34" s="144"/>
      <c r="T34" s="144"/>
      <c r="U34" s="144"/>
      <c r="V34" s="144"/>
      <c r="W34" s="144"/>
      <c r="X34" s="144"/>
      <c r="Y34" s="144"/>
      <c r="Z34" s="144"/>
      <c r="AA34" s="488"/>
      <c r="AB34" s="501">
        <v>2</v>
      </c>
      <c r="AC34" s="502"/>
      <c r="AD34" s="503"/>
      <c r="AE34" s="504">
        <v>0</v>
      </c>
      <c r="AF34" s="502"/>
      <c r="AG34" s="503"/>
      <c r="AH34" s="504">
        <v>0</v>
      </c>
      <c r="AI34" s="502"/>
      <c r="AJ34" s="505"/>
      <c r="AK34" s="274">
        <v>1565</v>
      </c>
      <c r="AL34" s="275"/>
      <c r="AM34" s="275"/>
      <c r="AN34" s="275"/>
      <c r="AO34" s="275"/>
      <c r="AP34" s="275"/>
      <c r="AQ34" s="275"/>
      <c r="AR34" s="275"/>
      <c r="AS34" s="275"/>
      <c r="AT34" s="275"/>
      <c r="AU34" s="275"/>
      <c r="AV34" s="275"/>
      <c r="AW34" s="274"/>
      <c r="AX34" s="275"/>
      <c r="AY34" s="275"/>
      <c r="AZ34" s="275"/>
      <c r="BA34" s="275"/>
      <c r="BB34" s="275"/>
      <c r="BC34" s="275"/>
      <c r="BD34" s="275"/>
      <c r="BE34" s="275"/>
      <c r="BF34" s="275"/>
      <c r="BG34" s="275"/>
      <c r="BH34" s="275"/>
      <c r="BI34" s="331">
        <f t="shared" ref="BI34:BI36" si="1">SUM(AK34:BH34)</f>
        <v>1565</v>
      </c>
      <c r="BJ34" s="332"/>
      <c r="BK34" s="332"/>
      <c r="BL34" s="332"/>
      <c r="BM34" s="332"/>
      <c r="BN34" s="332"/>
      <c r="BO34" s="332"/>
      <c r="BP34" s="332"/>
      <c r="BQ34" s="332"/>
      <c r="BR34" s="332"/>
      <c r="BS34" s="332"/>
      <c r="BT34" s="332"/>
      <c r="BU34" s="274"/>
      <c r="BV34" s="275"/>
      <c r="BW34" s="275"/>
      <c r="BX34" s="275"/>
      <c r="BY34" s="275"/>
      <c r="BZ34" s="275"/>
      <c r="CA34" s="275"/>
      <c r="CB34" s="275"/>
      <c r="CC34" s="275"/>
      <c r="CD34" s="275"/>
      <c r="CE34" s="275"/>
      <c r="CF34" s="275"/>
      <c r="CG34" s="274">
        <v>24454862</v>
      </c>
      <c r="CH34" s="274"/>
      <c r="CI34" s="274"/>
      <c r="CJ34" s="274"/>
      <c r="CK34" s="274"/>
      <c r="CL34" s="274"/>
      <c r="CM34" s="274"/>
      <c r="CN34" s="274"/>
      <c r="CO34" s="274"/>
      <c r="CP34" s="274"/>
      <c r="CQ34" s="274"/>
      <c r="CR34" s="274"/>
      <c r="CS34" s="274"/>
      <c r="CT34" s="274"/>
      <c r="CU34" s="274"/>
      <c r="CV34" s="274">
        <v>3817983</v>
      </c>
      <c r="CW34" s="274"/>
      <c r="CX34" s="274"/>
      <c r="CY34" s="274"/>
      <c r="CZ34" s="274"/>
      <c r="DA34" s="274"/>
      <c r="DB34" s="274"/>
      <c r="DC34" s="274"/>
      <c r="DD34" s="274"/>
      <c r="DE34" s="274"/>
      <c r="DF34" s="274"/>
      <c r="DG34" s="274"/>
      <c r="DH34" s="274"/>
      <c r="DI34" s="274"/>
      <c r="DJ34" s="428"/>
      <c r="DK34" s="274">
        <v>20636879</v>
      </c>
      <c r="DL34" s="274"/>
      <c r="DM34" s="274"/>
      <c r="DN34" s="274"/>
      <c r="DO34" s="274"/>
      <c r="DP34" s="274"/>
      <c r="DQ34" s="274"/>
      <c r="DR34" s="274"/>
      <c r="DS34" s="274"/>
      <c r="DT34" s="274"/>
      <c r="DU34" s="274"/>
      <c r="DV34" s="274"/>
      <c r="DW34" s="274"/>
      <c r="DX34" s="274"/>
      <c r="DY34" s="566"/>
    </row>
    <row r="35" spans="1:135" ht="15" customHeight="1">
      <c r="A35" s="560"/>
      <c r="B35" s="499"/>
      <c r="C35" s="499"/>
      <c r="D35" s="561"/>
      <c r="E35" s="561"/>
      <c r="F35" s="562"/>
      <c r="G35" s="143" t="s">
        <v>4417</v>
      </c>
      <c r="H35" s="144"/>
      <c r="I35" s="144"/>
      <c r="J35" s="144"/>
      <c r="K35" s="144"/>
      <c r="L35" s="144"/>
      <c r="M35" s="144"/>
      <c r="N35" s="144"/>
      <c r="O35" s="144"/>
      <c r="P35" s="144"/>
      <c r="Q35" s="144"/>
      <c r="R35" s="144"/>
      <c r="S35" s="144"/>
      <c r="T35" s="144"/>
      <c r="U35" s="144"/>
      <c r="V35" s="144"/>
      <c r="W35" s="144"/>
      <c r="X35" s="144"/>
      <c r="Y35" s="144"/>
      <c r="Z35" s="144"/>
      <c r="AA35" s="488"/>
      <c r="AB35" s="501">
        <v>2</v>
      </c>
      <c r="AC35" s="502"/>
      <c r="AD35" s="503"/>
      <c r="AE35" s="504">
        <v>1</v>
      </c>
      <c r="AF35" s="502"/>
      <c r="AG35" s="503"/>
      <c r="AH35" s="504">
        <v>0</v>
      </c>
      <c r="AI35" s="502"/>
      <c r="AJ35" s="505"/>
      <c r="AK35" s="274">
        <v>397</v>
      </c>
      <c r="AL35" s="275"/>
      <c r="AM35" s="275"/>
      <c r="AN35" s="275"/>
      <c r="AO35" s="275"/>
      <c r="AP35" s="275"/>
      <c r="AQ35" s="275"/>
      <c r="AR35" s="275"/>
      <c r="AS35" s="275"/>
      <c r="AT35" s="275"/>
      <c r="AU35" s="275"/>
      <c r="AV35" s="275"/>
      <c r="AW35" s="274"/>
      <c r="AX35" s="275"/>
      <c r="AY35" s="275"/>
      <c r="AZ35" s="275"/>
      <c r="BA35" s="275"/>
      <c r="BB35" s="275"/>
      <c r="BC35" s="275"/>
      <c r="BD35" s="275"/>
      <c r="BE35" s="275"/>
      <c r="BF35" s="275"/>
      <c r="BG35" s="275"/>
      <c r="BH35" s="275"/>
      <c r="BI35" s="331">
        <f>SUM(AK35:BH35)</f>
        <v>397</v>
      </c>
      <c r="BJ35" s="332"/>
      <c r="BK35" s="332"/>
      <c r="BL35" s="332"/>
      <c r="BM35" s="332"/>
      <c r="BN35" s="332"/>
      <c r="BO35" s="332"/>
      <c r="BP35" s="332"/>
      <c r="BQ35" s="332"/>
      <c r="BR35" s="332"/>
      <c r="BS35" s="332"/>
      <c r="BT35" s="332"/>
      <c r="BU35" s="274"/>
      <c r="BV35" s="275"/>
      <c r="BW35" s="275"/>
      <c r="BX35" s="275"/>
      <c r="BY35" s="275"/>
      <c r="BZ35" s="275"/>
      <c r="CA35" s="275"/>
      <c r="CB35" s="275"/>
      <c r="CC35" s="275"/>
      <c r="CD35" s="275"/>
      <c r="CE35" s="275"/>
      <c r="CF35" s="275"/>
      <c r="CG35" s="274">
        <v>12312655</v>
      </c>
      <c r="CH35" s="274"/>
      <c r="CI35" s="274"/>
      <c r="CJ35" s="274"/>
      <c r="CK35" s="274"/>
      <c r="CL35" s="274"/>
      <c r="CM35" s="274"/>
      <c r="CN35" s="274"/>
      <c r="CO35" s="274"/>
      <c r="CP35" s="274"/>
      <c r="CQ35" s="274"/>
      <c r="CR35" s="274"/>
      <c r="CS35" s="274"/>
      <c r="CT35" s="274"/>
      <c r="CU35" s="274"/>
      <c r="CV35" s="274">
        <v>919505</v>
      </c>
      <c r="CW35" s="274"/>
      <c r="CX35" s="274"/>
      <c r="CY35" s="274"/>
      <c r="CZ35" s="274"/>
      <c r="DA35" s="274"/>
      <c r="DB35" s="274"/>
      <c r="DC35" s="274"/>
      <c r="DD35" s="274"/>
      <c r="DE35" s="274"/>
      <c r="DF35" s="274"/>
      <c r="DG35" s="274"/>
      <c r="DH35" s="274"/>
      <c r="DI35" s="274"/>
      <c r="DJ35" s="428"/>
      <c r="DK35" s="274">
        <v>11393150</v>
      </c>
      <c r="DL35" s="274"/>
      <c r="DM35" s="274"/>
      <c r="DN35" s="274"/>
      <c r="DO35" s="274"/>
      <c r="DP35" s="274"/>
      <c r="DQ35" s="274"/>
      <c r="DR35" s="274"/>
      <c r="DS35" s="274"/>
      <c r="DT35" s="274"/>
      <c r="DU35" s="274"/>
      <c r="DV35" s="274"/>
      <c r="DW35" s="274"/>
      <c r="DX35" s="274"/>
      <c r="DY35" s="566"/>
    </row>
    <row r="36" spans="1:135" ht="15" customHeight="1">
      <c r="A36" s="560"/>
      <c r="B36" s="499"/>
      <c r="C36" s="499"/>
      <c r="D36" s="561"/>
      <c r="E36" s="561"/>
      <c r="F36" s="562"/>
      <c r="G36" s="143" t="s">
        <v>4418</v>
      </c>
      <c r="H36" s="144"/>
      <c r="I36" s="144"/>
      <c r="J36" s="144"/>
      <c r="K36" s="144"/>
      <c r="L36" s="144"/>
      <c r="M36" s="144"/>
      <c r="N36" s="144"/>
      <c r="O36" s="144"/>
      <c r="P36" s="144"/>
      <c r="Q36" s="144"/>
      <c r="R36" s="144"/>
      <c r="S36" s="144"/>
      <c r="T36" s="144"/>
      <c r="U36" s="144"/>
      <c r="V36" s="144"/>
      <c r="W36" s="144"/>
      <c r="X36" s="144"/>
      <c r="Y36" s="144"/>
      <c r="Z36" s="144"/>
      <c r="AA36" s="488"/>
      <c r="AB36" s="501">
        <v>2</v>
      </c>
      <c r="AC36" s="502"/>
      <c r="AD36" s="503"/>
      <c r="AE36" s="504">
        <v>2</v>
      </c>
      <c r="AF36" s="502"/>
      <c r="AG36" s="503"/>
      <c r="AH36" s="504">
        <v>0</v>
      </c>
      <c r="AI36" s="502"/>
      <c r="AJ36" s="505"/>
      <c r="AK36" s="274">
        <v>53</v>
      </c>
      <c r="AL36" s="275"/>
      <c r="AM36" s="275"/>
      <c r="AN36" s="275"/>
      <c r="AO36" s="275"/>
      <c r="AP36" s="275"/>
      <c r="AQ36" s="275"/>
      <c r="AR36" s="275"/>
      <c r="AS36" s="275"/>
      <c r="AT36" s="275"/>
      <c r="AU36" s="275"/>
      <c r="AV36" s="275"/>
      <c r="AW36" s="274"/>
      <c r="AX36" s="275"/>
      <c r="AY36" s="275"/>
      <c r="AZ36" s="275"/>
      <c r="BA36" s="275"/>
      <c r="BB36" s="275"/>
      <c r="BC36" s="275"/>
      <c r="BD36" s="275"/>
      <c r="BE36" s="275"/>
      <c r="BF36" s="275"/>
      <c r="BG36" s="275"/>
      <c r="BH36" s="275"/>
      <c r="BI36" s="331">
        <f t="shared" si="1"/>
        <v>53</v>
      </c>
      <c r="BJ36" s="332"/>
      <c r="BK36" s="332"/>
      <c r="BL36" s="332"/>
      <c r="BM36" s="332"/>
      <c r="BN36" s="332"/>
      <c r="BO36" s="332"/>
      <c r="BP36" s="332"/>
      <c r="BQ36" s="332"/>
      <c r="BR36" s="332"/>
      <c r="BS36" s="332"/>
      <c r="BT36" s="332"/>
      <c r="BU36" s="274"/>
      <c r="BV36" s="275"/>
      <c r="BW36" s="275"/>
      <c r="BX36" s="275"/>
      <c r="BY36" s="275"/>
      <c r="BZ36" s="275"/>
      <c r="CA36" s="275"/>
      <c r="CB36" s="275"/>
      <c r="CC36" s="275"/>
      <c r="CD36" s="275"/>
      <c r="CE36" s="275"/>
      <c r="CF36" s="275"/>
      <c r="CG36" s="274">
        <v>3518956</v>
      </c>
      <c r="CH36" s="274"/>
      <c r="CI36" s="274"/>
      <c r="CJ36" s="274"/>
      <c r="CK36" s="274"/>
      <c r="CL36" s="274"/>
      <c r="CM36" s="274"/>
      <c r="CN36" s="274"/>
      <c r="CO36" s="274"/>
      <c r="CP36" s="274"/>
      <c r="CQ36" s="274"/>
      <c r="CR36" s="274"/>
      <c r="CS36" s="274"/>
      <c r="CT36" s="274"/>
      <c r="CU36" s="274"/>
      <c r="CV36" s="274">
        <v>117505</v>
      </c>
      <c r="CW36" s="274"/>
      <c r="CX36" s="274"/>
      <c r="CY36" s="274"/>
      <c r="CZ36" s="274"/>
      <c r="DA36" s="274"/>
      <c r="DB36" s="274"/>
      <c r="DC36" s="274"/>
      <c r="DD36" s="274"/>
      <c r="DE36" s="274"/>
      <c r="DF36" s="274"/>
      <c r="DG36" s="274"/>
      <c r="DH36" s="274"/>
      <c r="DI36" s="274"/>
      <c r="DJ36" s="428"/>
      <c r="DK36" s="274">
        <v>3401451</v>
      </c>
      <c r="DL36" s="274"/>
      <c r="DM36" s="274"/>
      <c r="DN36" s="274"/>
      <c r="DO36" s="274"/>
      <c r="DP36" s="274"/>
      <c r="DQ36" s="274"/>
      <c r="DR36" s="274"/>
      <c r="DS36" s="274"/>
      <c r="DT36" s="274"/>
      <c r="DU36" s="274"/>
      <c r="DV36" s="274"/>
      <c r="DW36" s="274"/>
      <c r="DX36" s="274"/>
      <c r="DY36" s="566"/>
    </row>
    <row r="37" spans="1:135" ht="15" customHeight="1">
      <c r="A37" s="498"/>
      <c r="B37" s="499"/>
      <c r="C37" s="499"/>
      <c r="D37" s="561"/>
      <c r="E37" s="561"/>
      <c r="F37" s="562"/>
      <c r="G37" s="143" t="s">
        <v>4419</v>
      </c>
      <c r="H37" s="144"/>
      <c r="I37" s="144"/>
      <c r="J37" s="144"/>
      <c r="K37" s="144"/>
      <c r="L37" s="144"/>
      <c r="M37" s="144"/>
      <c r="N37" s="144"/>
      <c r="O37" s="144"/>
      <c r="P37" s="144"/>
      <c r="Q37" s="144"/>
      <c r="R37" s="144"/>
      <c r="S37" s="144"/>
      <c r="T37" s="144"/>
      <c r="U37" s="144"/>
      <c r="V37" s="144"/>
      <c r="W37" s="144"/>
      <c r="X37" s="144"/>
      <c r="Y37" s="144"/>
      <c r="Z37" s="144"/>
      <c r="AA37" s="488"/>
      <c r="AB37" s="501">
        <v>2</v>
      </c>
      <c r="AC37" s="502"/>
      <c r="AD37" s="503"/>
      <c r="AE37" s="504">
        <v>3</v>
      </c>
      <c r="AF37" s="502"/>
      <c r="AG37" s="503"/>
      <c r="AH37" s="504">
        <v>0</v>
      </c>
      <c r="AI37" s="502"/>
      <c r="AJ37" s="505"/>
      <c r="AK37" s="274">
        <v>13</v>
      </c>
      <c r="AL37" s="275"/>
      <c r="AM37" s="275"/>
      <c r="AN37" s="275"/>
      <c r="AO37" s="275"/>
      <c r="AP37" s="275"/>
      <c r="AQ37" s="275"/>
      <c r="AR37" s="275"/>
      <c r="AS37" s="275"/>
      <c r="AT37" s="275"/>
      <c r="AU37" s="275"/>
      <c r="AV37" s="275"/>
      <c r="AW37" s="274"/>
      <c r="AX37" s="275"/>
      <c r="AY37" s="275"/>
      <c r="AZ37" s="275"/>
      <c r="BA37" s="275"/>
      <c r="BB37" s="275"/>
      <c r="BC37" s="275"/>
      <c r="BD37" s="275"/>
      <c r="BE37" s="275"/>
      <c r="BF37" s="275"/>
      <c r="BG37" s="275"/>
      <c r="BH37" s="275"/>
      <c r="BI37" s="331">
        <f>SUM(AK37:BH37)</f>
        <v>13</v>
      </c>
      <c r="BJ37" s="332"/>
      <c r="BK37" s="332"/>
      <c r="BL37" s="332"/>
      <c r="BM37" s="332"/>
      <c r="BN37" s="332"/>
      <c r="BO37" s="332"/>
      <c r="BP37" s="332"/>
      <c r="BQ37" s="332"/>
      <c r="BR37" s="332"/>
      <c r="BS37" s="332"/>
      <c r="BT37" s="332"/>
      <c r="BU37" s="274"/>
      <c r="BV37" s="275"/>
      <c r="BW37" s="275"/>
      <c r="BX37" s="275"/>
      <c r="BY37" s="275"/>
      <c r="BZ37" s="275"/>
      <c r="CA37" s="275"/>
      <c r="CB37" s="275"/>
      <c r="CC37" s="275"/>
      <c r="CD37" s="275"/>
      <c r="CE37" s="275"/>
      <c r="CF37" s="275"/>
      <c r="CG37" s="274">
        <v>2272367</v>
      </c>
      <c r="CH37" s="274"/>
      <c r="CI37" s="274"/>
      <c r="CJ37" s="274"/>
      <c r="CK37" s="274"/>
      <c r="CL37" s="274"/>
      <c r="CM37" s="274"/>
      <c r="CN37" s="274"/>
      <c r="CO37" s="274"/>
      <c r="CP37" s="274"/>
      <c r="CQ37" s="274"/>
      <c r="CR37" s="274"/>
      <c r="CS37" s="274"/>
      <c r="CT37" s="274"/>
      <c r="CU37" s="274"/>
      <c r="CV37" s="274">
        <v>27455</v>
      </c>
      <c r="CW37" s="274"/>
      <c r="CX37" s="274"/>
      <c r="CY37" s="274"/>
      <c r="CZ37" s="274"/>
      <c r="DA37" s="274"/>
      <c r="DB37" s="274"/>
      <c r="DC37" s="274"/>
      <c r="DD37" s="274"/>
      <c r="DE37" s="274"/>
      <c r="DF37" s="274"/>
      <c r="DG37" s="274"/>
      <c r="DH37" s="274"/>
      <c r="DI37" s="274"/>
      <c r="DJ37" s="428"/>
      <c r="DK37" s="274">
        <v>2244912</v>
      </c>
      <c r="DL37" s="274"/>
      <c r="DM37" s="274"/>
      <c r="DN37" s="274"/>
      <c r="DO37" s="274"/>
      <c r="DP37" s="274"/>
      <c r="DQ37" s="274"/>
      <c r="DR37" s="274"/>
      <c r="DS37" s="274"/>
      <c r="DT37" s="274"/>
      <c r="DU37" s="274"/>
      <c r="DV37" s="274"/>
      <c r="DW37" s="274"/>
      <c r="DX37" s="274"/>
      <c r="DY37" s="566"/>
    </row>
    <row r="38" spans="1:135" ht="15" customHeight="1" thickBot="1">
      <c r="A38" s="447"/>
      <c r="B38" s="547"/>
      <c r="C38" s="547"/>
      <c r="D38" s="448"/>
      <c r="E38" s="448"/>
      <c r="F38" s="449"/>
      <c r="G38" s="143" t="s">
        <v>336</v>
      </c>
      <c r="H38" s="144"/>
      <c r="I38" s="144"/>
      <c r="J38" s="144"/>
      <c r="K38" s="144"/>
      <c r="L38" s="144"/>
      <c r="M38" s="144"/>
      <c r="N38" s="144"/>
      <c r="O38" s="144"/>
      <c r="P38" s="144"/>
      <c r="Q38" s="144"/>
      <c r="R38" s="144"/>
      <c r="S38" s="144"/>
      <c r="T38" s="144"/>
      <c r="U38" s="144"/>
      <c r="V38" s="144"/>
      <c r="W38" s="144"/>
      <c r="X38" s="144"/>
      <c r="Y38" s="144"/>
      <c r="Z38" s="144"/>
      <c r="AA38" s="488"/>
      <c r="AB38" s="549">
        <v>2</v>
      </c>
      <c r="AC38" s="550"/>
      <c r="AD38" s="551"/>
      <c r="AE38" s="552">
        <v>4</v>
      </c>
      <c r="AF38" s="550"/>
      <c r="AG38" s="551"/>
      <c r="AH38" s="552">
        <v>0</v>
      </c>
      <c r="AI38" s="550"/>
      <c r="AJ38" s="553"/>
      <c r="AK38" s="519">
        <f>SUM(AK32:AV37)</f>
        <v>118413</v>
      </c>
      <c r="AL38" s="554"/>
      <c r="AM38" s="554"/>
      <c r="AN38" s="554"/>
      <c r="AO38" s="554"/>
      <c r="AP38" s="554"/>
      <c r="AQ38" s="554"/>
      <c r="AR38" s="554"/>
      <c r="AS38" s="554"/>
      <c r="AT38" s="554"/>
      <c r="AU38" s="554"/>
      <c r="AV38" s="555"/>
      <c r="AW38" s="519">
        <f>SUM(AW32:BH37)</f>
        <v>10094</v>
      </c>
      <c r="AX38" s="554"/>
      <c r="AY38" s="554"/>
      <c r="AZ38" s="554"/>
      <c r="BA38" s="554"/>
      <c r="BB38" s="554"/>
      <c r="BC38" s="554"/>
      <c r="BD38" s="554"/>
      <c r="BE38" s="554"/>
      <c r="BF38" s="554"/>
      <c r="BG38" s="554"/>
      <c r="BH38" s="555"/>
      <c r="BI38" s="291">
        <f>SUM(AK38:BH38)</f>
        <v>128507</v>
      </c>
      <c r="BJ38" s="292"/>
      <c r="BK38" s="292"/>
      <c r="BL38" s="292"/>
      <c r="BM38" s="292"/>
      <c r="BN38" s="292"/>
      <c r="BO38" s="292"/>
      <c r="BP38" s="292"/>
      <c r="BQ38" s="292"/>
      <c r="BR38" s="292"/>
      <c r="BS38" s="292"/>
      <c r="BT38" s="292"/>
      <c r="BU38" s="519">
        <f>SUM(BU32:CF37)</f>
        <v>60</v>
      </c>
      <c r="BV38" s="554"/>
      <c r="BW38" s="554"/>
      <c r="BX38" s="554"/>
      <c r="BY38" s="554"/>
      <c r="BZ38" s="554"/>
      <c r="CA38" s="554"/>
      <c r="CB38" s="554"/>
      <c r="CC38" s="554"/>
      <c r="CD38" s="554"/>
      <c r="CE38" s="554"/>
      <c r="CF38" s="555"/>
      <c r="CG38" s="519">
        <f>SUM(CG32:CU37)</f>
        <v>480768783</v>
      </c>
      <c r="CH38" s="520"/>
      <c r="CI38" s="520"/>
      <c r="CJ38" s="520"/>
      <c r="CK38" s="520"/>
      <c r="CL38" s="520"/>
      <c r="CM38" s="520"/>
      <c r="CN38" s="520"/>
      <c r="CO38" s="520"/>
      <c r="CP38" s="520"/>
      <c r="CQ38" s="520"/>
      <c r="CR38" s="520"/>
      <c r="CS38" s="520"/>
      <c r="CT38" s="520"/>
      <c r="CU38" s="556"/>
      <c r="CV38" s="519">
        <f>SUM(CV32:DJ37)</f>
        <v>169128536</v>
      </c>
      <c r="CW38" s="520"/>
      <c r="CX38" s="520"/>
      <c r="CY38" s="520"/>
      <c r="CZ38" s="520"/>
      <c r="DA38" s="520"/>
      <c r="DB38" s="520"/>
      <c r="DC38" s="520"/>
      <c r="DD38" s="520"/>
      <c r="DE38" s="520"/>
      <c r="DF38" s="520"/>
      <c r="DG38" s="520"/>
      <c r="DH38" s="520"/>
      <c r="DI38" s="520"/>
      <c r="DJ38" s="556"/>
      <c r="DK38" s="519">
        <f>SUM(DK32:DY37)</f>
        <v>311640247</v>
      </c>
      <c r="DL38" s="520"/>
      <c r="DM38" s="520"/>
      <c r="DN38" s="520"/>
      <c r="DO38" s="520"/>
      <c r="DP38" s="520"/>
      <c r="DQ38" s="520"/>
      <c r="DR38" s="520"/>
      <c r="DS38" s="520"/>
      <c r="DT38" s="520"/>
      <c r="DU38" s="520"/>
      <c r="DV38" s="520"/>
      <c r="DW38" s="520"/>
      <c r="DX38" s="520"/>
      <c r="DY38" s="521"/>
    </row>
    <row r="39" spans="1:135" ht="15" customHeight="1">
      <c r="A39" s="567"/>
      <c r="B39" s="568"/>
      <c r="C39" s="568"/>
      <c r="D39" s="567"/>
      <c r="E39" s="567"/>
      <c r="F39" s="567"/>
      <c r="G39" s="205"/>
      <c r="H39" s="569"/>
      <c r="I39" s="569"/>
      <c r="J39" s="569"/>
      <c r="K39" s="569"/>
      <c r="L39" s="569"/>
      <c r="M39" s="569"/>
      <c r="N39" s="569"/>
      <c r="O39" s="569"/>
      <c r="P39" s="569"/>
      <c r="Q39" s="569"/>
      <c r="R39" s="569"/>
      <c r="S39" s="569"/>
      <c r="T39" s="569"/>
      <c r="U39" s="569"/>
      <c r="V39" s="569"/>
      <c r="W39" s="569"/>
      <c r="X39" s="569"/>
      <c r="Y39" s="569"/>
      <c r="Z39" s="569"/>
      <c r="AA39" s="569"/>
      <c r="AB39" s="570"/>
      <c r="AC39" s="570"/>
      <c r="AD39" s="570"/>
      <c r="AE39" s="570"/>
      <c r="AF39" s="557"/>
      <c r="AG39" s="557"/>
      <c r="AH39" s="557"/>
      <c r="AI39" s="557"/>
      <c r="AJ39" s="557"/>
      <c r="AK39" s="220"/>
      <c r="AL39" s="571"/>
      <c r="AM39" s="571"/>
      <c r="AN39" s="571"/>
      <c r="AO39" s="571"/>
      <c r="AP39" s="571"/>
      <c r="AQ39" s="571"/>
      <c r="AR39" s="571"/>
      <c r="AS39" s="571"/>
      <c r="AT39" s="571"/>
      <c r="AU39" s="571"/>
      <c r="AV39" s="571"/>
      <c r="AW39" s="220"/>
      <c r="AX39" s="571"/>
      <c r="AY39" s="571"/>
      <c r="AZ39" s="571"/>
      <c r="BA39" s="571"/>
      <c r="BB39" s="571"/>
      <c r="BC39" s="571"/>
      <c r="BD39" s="571"/>
      <c r="BE39" s="571"/>
      <c r="BF39" s="571"/>
      <c r="BG39" s="571"/>
      <c r="BH39" s="571"/>
      <c r="BI39" s="220"/>
      <c r="BJ39" s="571"/>
      <c r="BK39" s="571"/>
      <c r="BL39" s="571"/>
      <c r="BM39" s="571"/>
      <c r="BN39" s="571"/>
      <c r="BO39" s="571"/>
      <c r="BP39" s="571"/>
      <c r="BQ39" s="571"/>
      <c r="BR39" s="571"/>
      <c r="BS39" s="571"/>
      <c r="BT39" s="571"/>
      <c r="BU39" s="220"/>
      <c r="BV39" s="571"/>
      <c r="BW39" s="571"/>
      <c r="BX39" s="571"/>
      <c r="BY39" s="571"/>
      <c r="BZ39" s="571"/>
      <c r="CA39" s="571"/>
      <c r="CB39" s="571"/>
      <c r="CC39" s="571"/>
      <c r="CD39" s="571"/>
      <c r="CE39" s="571"/>
      <c r="CF39" s="571"/>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row>
    <row r="40" spans="1:135" s="56" customFormat="1" ht="12.75" customHeight="1">
      <c r="A40" s="459"/>
      <c r="B40" s="459"/>
      <c r="C40" s="459"/>
      <c r="D40" s="459"/>
      <c r="E40" s="459"/>
      <c r="F40" s="459"/>
      <c r="G40" s="460"/>
      <c r="H40" s="461" t="s">
        <v>55</v>
      </c>
      <c r="I40" s="118"/>
      <c r="J40" s="118"/>
      <c r="K40" s="118"/>
      <c r="L40" s="118"/>
      <c r="M40" s="118"/>
      <c r="N40" s="118"/>
      <c r="O40" s="118"/>
      <c r="P40" s="118"/>
      <c r="Q40" s="118"/>
      <c r="R40" s="118"/>
      <c r="S40" s="118"/>
      <c r="T40" s="118"/>
      <c r="U40" s="118"/>
      <c r="V40" s="118"/>
      <c r="W40" s="118"/>
      <c r="X40" s="118"/>
      <c r="Y40" s="119"/>
      <c r="Z40" s="461" t="s">
        <v>460</v>
      </c>
      <c r="AA40" s="118"/>
      <c r="AB40" s="118"/>
      <c r="AC40" s="118"/>
      <c r="AD40" s="118"/>
      <c r="AE40" s="119"/>
      <c r="AF40" s="462" t="str">
        <f>"第5表　課税標準額段階別"&amp; 表00!CY5&amp;表00!DC5 &amp; "年度分所得割額等に関する調
　　　　　　　　　　　　　　　　【給与所得者】（つづき）
総　　括　　表"</f>
        <v>第5表　課税標準額段階別令和5年度分所得割額等に関する調
　　　　　　　　　　　　　　　　【給与所得者】（つづき）
総　　括　　表</v>
      </c>
      <c r="AG40" s="462"/>
      <c r="AH40" s="462"/>
      <c r="AI40" s="462"/>
      <c r="AJ40" s="462"/>
      <c r="AK40" s="462"/>
      <c r="AL40" s="462"/>
      <c r="AM40" s="462"/>
      <c r="AN40" s="462"/>
      <c r="AO40" s="462"/>
      <c r="AP40" s="462"/>
      <c r="AQ40" s="462"/>
      <c r="AR40" s="462"/>
      <c r="AS40" s="462"/>
      <c r="AT40" s="462"/>
      <c r="AU40" s="462"/>
      <c r="AV40" s="462"/>
      <c r="AW40" s="462"/>
      <c r="AX40" s="462"/>
      <c r="AY40" s="462"/>
      <c r="AZ40" s="462"/>
      <c r="BA40" s="462"/>
      <c r="BB40" s="462"/>
      <c r="BC40" s="462"/>
      <c r="BD40" s="462"/>
      <c r="BE40" s="462"/>
      <c r="BF40" s="462"/>
      <c r="BG40" s="462"/>
      <c r="BH40" s="462"/>
      <c r="BI40" s="462"/>
      <c r="BJ40" s="462"/>
      <c r="BK40" s="462"/>
      <c r="BL40" s="462"/>
      <c r="BM40" s="462"/>
      <c r="BN40" s="462"/>
      <c r="BO40" s="462"/>
      <c r="BP40" s="462"/>
      <c r="BQ40" s="462"/>
      <c r="BR40" s="462"/>
      <c r="BS40" s="462"/>
      <c r="BT40" s="462"/>
      <c r="BU40" s="462"/>
      <c r="BV40" s="462"/>
      <c r="BW40" s="462"/>
      <c r="BX40" s="462"/>
      <c r="BY40" s="462"/>
      <c r="BZ40" s="462"/>
      <c r="CA40" s="462"/>
      <c r="CB40" s="462"/>
      <c r="CC40" s="462"/>
      <c r="CD40" s="462"/>
      <c r="CE40" s="462"/>
      <c r="CF40" s="462"/>
      <c r="CG40" s="462"/>
      <c r="CH40" s="462"/>
      <c r="CI40" s="462"/>
      <c r="CJ40" s="462"/>
      <c r="CK40" s="462"/>
      <c r="CL40" s="462"/>
      <c r="CM40" s="462"/>
      <c r="CN40" s="462"/>
      <c r="CO40" s="462"/>
      <c r="CP40" s="462"/>
      <c r="CQ40" s="462"/>
      <c r="CR40" s="462"/>
      <c r="CS40" s="462"/>
      <c r="CT40" s="462"/>
      <c r="CU40" s="462"/>
      <c r="CV40" s="462"/>
      <c r="CW40" s="462"/>
      <c r="CX40" s="462"/>
      <c r="CY40" s="463" t="s">
        <v>535</v>
      </c>
      <c r="CZ40" s="463"/>
      <c r="DA40" s="463"/>
      <c r="DB40" s="463"/>
      <c r="DC40" s="463"/>
      <c r="DD40" s="463"/>
      <c r="DE40" s="463"/>
      <c r="DF40" s="463"/>
      <c r="DG40" s="463"/>
      <c r="DH40" s="463"/>
      <c r="DI40" s="463"/>
      <c r="DJ40" s="463"/>
      <c r="DK40" s="121" t="str">
        <f>DK1</f>
        <v>三重県</v>
      </c>
      <c r="DL40" s="121"/>
      <c r="DM40" s="121"/>
      <c r="DN40" s="121"/>
      <c r="DO40" s="121"/>
      <c r="DP40" s="121"/>
      <c r="DQ40" s="121"/>
      <c r="DR40" s="121"/>
      <c r="DS40" s="121"/>
      <c r="DT40" s="121"/>
      <c r="DU40" s="121"/>
      <c r="DV40" s="121"/>
      <c r="DW40" s="121"/>
      <c r="DX40" s="121"/>
      <c r="DY40" s="121"/>
      <c r="DZ40" s="121"/>
      <c r="EA40" s="121"/>
      <c r="EB40" s="121"/>
      <c r="EC40" s="121"/>
      <c r="ED40" s="121"/>
      <c r="EE40" s="121"/>
    </row>
    <row r="41" spans="1:135" s="56" customFormat="1" ht="13.15" customHeight="1" thickBot="1">
      <c r="A41" s="459"/>
      <c r="B41" s="459"/>
      <c r="C41" s="459"/>
      <c r="D41" s="459"/>
      <c r="E41" s="459"/>
      <c r="F41" s="459"/>
      <c r="G41" s="460"/>
      <c r="H41" s="122"/>
      <c r="I41" s="123"/>
      <c r="J41" s="123"/>
      <c r="K41" s="123"/>
      <c r="L41" s="123"/>
      <c r="M41" s="123"/>
      <c r="N41" s="123"/>
      <c r="O41" s="123"/>
      <c r="P41" s="123"/>
      <c r="Q41" s="123"/>
      <c r="R41" s="123"/>
      <c r="S41" s="123"/>
      <c r="T41" s="123"/>
      <c r="U41" s="123"/>
      <c r="V41" s="123"/>
      <c r="W41" s="123"/>
      <c r="X41" s="123"/>
      <c r="Y41" s="124"/>
      <c r="Z41" s="122"/>
      <c r="AA41" s="123"/>
      <c r="AB41" s="123"/>
      <c r="AC41" s="123"/>
      <c r="AD41" s="123"/>
      <c r="AE41" s="124"/>
      <c r="AF41" s="462"/>
      <c r="AG41" s="462"/>
      <c r="AH41" s="462"/>
      <c r="AI41" s="462"/>
      <c r="AJ41" s="462"/>
      <c r="AK41" s="462"/>
      <c r="AL41" s="462"/>
      <c r="AM41" s="462"/>
      <c r="AN41" s="462"/>
      <c r="AO41" s="462"/>
      <c r="AP41" s="462"/>
      <c r="AQ41" s="462"/>
      <c r="AR41" s="462"/>
      <c r="AS41" s="462"/>
      <c r="AT41" s="462"/>
      <c r="AU41" s="462"/>
      <c r="AV41" s="462"/>
      <c r="AW41" s="462"/>
      <c r="AX41" s="462"/>
      <c r="AY41" s="462"/>
      <c r="AZ41" s="462"/>
      <c r="BA41" s="462"/>
      <c r="BB41" s="462"/>
      <c r="BC41" s="462"/>
      <c r="BD41" s="462"/>
      <c r="BE41" s="462"/>
      <c r="BF41" s="462"/>
      <c r="BG41" s="462"/>
      <c r="BH41" s="462"/>
      <c r="BI41" s="462"/>
      <c r="BJ41" s="462"/>
      <c r="BK41" s="462"/>
      <c r="BL41" s="462"/>
      <c r="BM41" s="462"/>
      <c r="BN41" s="462"/>
      <c r="BO41" s="462"/>
      <c r="BP41" s="462"/>
      <c r="BQ41" s="462"/>
      <c r="BR41" s="462"/>
      <c r="BS41" s="462"/>
      <c r="BT41" s="462"/>
      <c r="BU41" s="462"/>
      <c r="BV41" s="462"/>
      <c r="BW41" s="462"/>
      <c r="BX41" s="462"/>
      <c r="BY41" s="462"/>
      <c r="BZ41" s="462"/>
      <c r="CA41" s="462"/>
      <c r="CB41" s="462"/>
      <c r="CC41" s="462"/>
      <c r="CD41" s="462"/>
      <c r="CE41" s="462"/>
      <c r="CF41" s="462"/>
      <c r="CG41" s="462"/>
      <c r="CH41" s="462"/>
      <c r="CI41" s="462"/>
      <c r="CJ41" s="462"/>
      <c r="CK41" s="462"/>
      <c r="CL41" s="462"/>
      <c r="CM41" s="462"/>
      <c r="CN41" s="462"/>
      <c r="CO41" s="462"/>
      <c r="CP41" s="462"/>
      <c r="CQ41" s="462"/>
      <c r="CR41" s="462"/>
      <c r="CS41" s="462"/>
      <c r="CT41" s="462"/>
      <c r="CU41" s="462"/>
      <c r="CV41" s="462"/>
      <c r="CW41" s="462"/>
      <c r="CX41" s="462"/>
      <c r="CY41" s="464"/>
      <c r="CZ41" s="464"/>
      <c r="DA41" s="464"/>
      <c r="DB41" s="464"/>
      <c r="DC41" s="464"/>
      <c r="DD41" s="464"/>
      <c r="DE41" s="464"/>
      <c r="DF41" s="464"/>
      <c r="DG41" s="464"/>
      <c r="DH41" s="464"/>
      <c r="DI41" s="464"/>
      <c r="DJ41" s="464"/>
      <c r="DK41" s="126"/>
      <c r="DL41" s="126"/>
      <c r="DM41" s="126"/>
      <c r="DN41" s="126"/>
      <c r="DO41" s="126"/>
      <c r="DP41" s="126"/>
      <c r="DQ41" s="126"/>
      <c r="DR41" s="126"/>
      <c r="DS41" s="126"/>
      <c r="DT41" s="126"/>
      <c r="DU41" s="126"/>
      <c r="DV41" s="126"/>
      <c r="DW41" s="126"/>
      <c r="DX41" s="126"/>
      <c r="DY41" s="126"/>
      <c r="DZ41" s="126"/>
      <c r="EA41" s="126"/>
      <c r="EB41" s="126"/>
      <c r="EC41" s="126"/>
      <c r="ED41" s="126"/>
      <c r="EE41" s="126"/>
    </row>
    <row r="42" spans="1:135" s="56" customFormat="1" ht="25.5" customHeight="1" thickBot="1">
      <c r="A42" s="572"/>
      <c r="B42" s="573"/>
      <c r="C42" s="573"/>
      <c r="D42" s="573"/>
      <c r="E42" s="573"/>
      <c r="F42" s="573"/>
      <c r="G42" s="574"/>
      <c r="H42" s="467">
        <f>H3</f>
        <v>2</v>
      </c>
      <c r="I42" s="575"/>
      <c r="J42" s="576"/>
      <c r="K42" s="467">
        <f>K3</f>
        <v>4</v>
      </c>
      <c r="L42" s="575"/>
      <c r="M42" s="576"/>
      <c r="N42" s="467">
        <f>N3</f>
        <v>2</v>
      </c>
      <c r="O42" s="575"/>
      <c r="P42" s="576"/>
      <c r="Q42" s="467">
        <f>Q3</f>
        <v>0</v>
      </c>
      <c r="R42" s="575"/>
      <c r="S42" s="576"/>
      <c r="T42" s="467">
        <f>T3</f>
        <v>2</v>
      </c>
      <c r="U42" s="575"/>
      <c r="V42" s="576"/>
      <c r="W42" s="467">
        <f>W3</f>
        <v>1</v>
      </c>
      <c r="X42" s="575"/>
      <c r="Y42" s="576"/>
      <c r="Z42" s="466">
        <v>0</v>
      </c>
      <c r="AA42" s="134"/>
      <c r="AB42" s="135"/>
      <c r="AC42" s="467">
        <v>5</v>
      </c>
      <c r="AD42" s="137"/>
      <c r="AE42" s="138"/>
      <c r="AF42" s="462"/>
      <c r="AG42" s="462"/>
      <c r="AH42" s="462"/>
      <c r="AI42" s="462"/>
      <c r="AJ42" s="462"/>
      <c r="AK42" s="462"/>
      <c r="AL42" s="462"/>
      <c r="AM42" s="462"/>
      <c r="AN42" s="462"/>
      <c r="AO42" s="462"/>
      <c r="AP42" s="462"/>
      <c r="AQ42" s="462"/>
      <c r="AR42" s="462"/>
      <c r="AS42" s="462"/>
      <c r="AT42" s="462"/>
      <c r="AU42" s="462"/>
      <c r="AV42" s="462"/>
      <c r="AW42" s="462"/>
      <c r="AX42" s="462"/>
      <c r="AY42" s="462"/>
      <c r="AZ42" s="462"/>
      <c r="BA42" s="462"/>
      <c r="BB42" s="462"/>
      <c r="BC42" s="462"/>
      <c r="BD42" s="462"/>
      <c r="BE42" s="462"/>
      <c r="BF42" s="462"/>
      <c r="BG42" s="462"/>
      <c r="BH42" s="462"/>
      <c r="BI42" s="462"/>
      <c r="BJ42" s="462"/>
      <c r="BK42" s="462"/>
      <c r="BL42" s="462"/>
      <c r="BM42" s="462"/>
      <c r="BN42" s="462"/>
      <c r="BO42" s="462"/>
      <c r="BP42" s="462"/>
      <c r="BQ42" s="462"/>
      <c r="BR42" s="462"/>
      <c r="BS42" s="462"/>
      <c r="BT42" s="462"/>
      <c r="BU42" s="462"/>
      <c r="BV42" s="462"/>
      <c r="BW42" s="462"/>
      <c r="BX42" s="462"/>
      <c r="BY42" s="462"/>
      <c r="BZ42" s="462"/>
      <c r="CA42" s="462"/>
      <c r="CB42" s="462"/>
      <c r="CC42" s="462"/>
      <c r="CD42" s="462"/>
      <c r="CE42" s="462"/>
      <c r="CF42" s="462"/>
      <c r="CG42" s="462"/>
      <c r="CH42" s="462"/>
      <c r="CI42" s="462"/>
      <c r="CJ42" s="462"/>
      <c r="CK42" s="462"/>
      <c r="CL42" s="462"/>
      <c r="CM42" s="462"/>
      <c r="CN42" s="462"/>
      <c r="CO42" s="462"/>
      <c r="CP42" s="462"/>
      <c r="CQ42" s="462"/>
      <c r="CR42" s="462"/>
      <c r="CS42" s="462"/>
      <c r="CT42" s="462"/>
      <c r="CU42" s="462"/>
      <c r="CV42" s="462"/>
      <c r="CW42" s="462"/>
      <c r="CX42" s="462"/>
      <c r="CY42" s="464" t="s">
        <v>458</v>
      </c>
      <c r="CZ42" s="464"/>
      <c r="DA42" s="464"/>
      <c r="DB42" s="464"/>
      <c r="DC42" s="464"/>
      <c r="DD42" s="464"/>
      <c r="DE42" s="464"/>
      <c r="DF42" s="464"/>
      <c r="DG42" s="464"/>
      <c r="DH42" s="464"/>
      <c r="DI42" s="464"/>
      <c r="DJ42" s="464"/>
      <c r="DK42" s="139" t="str">
        <f>DK3</f>
        <v>四日市市</v>
      </c>
      <c r="DL42" s="139"/>
      <c r="DM42" s="139"/>
      <c r="DN42" s="139"/>
      <c r="DO42" s="139"/>
      <c r="DP42" s="139"/>
      <c r="DQ42" s="139"/>
      <c r="DR42" s="139"/>
      <c r="DS42" s="139"/>
      <c r="DT42" s="139"/>
      <c r="DU42" s="139"/>
      <c r="DV42" s="139"/>
      <c r="DW42" s="139"/>
      <c r="DX42" s="139"/>
      <c r="DY42" s="139"/>
      <c r="DZ42" s="139"/>
      <c r="EA42" s="139"/>
      <c r="EB42" s="139"/>
      <c r="EC42" s="139"/>
      <c r="ED42" s="139"/>
      <c r="EE42" s="139"/>
    </row>
    <row r="43" spans="1:135" ht="15" customHeight="1">
      <c r="AF43" s="462"/>
      <c r="AG43" s="462"/>
      <c r="AH43" s="462"/>
      <c r="AI43" s="462"/>
      <c r="AJ43" s="462"/>
      <c r="AK43" s="462"/>
      <c r="AL43" s="462"/>
      <c r="AM43" s="462"/>
      <c r="AN43" s="462"/>
      <c r="AO43" s="462"/>
      <c r="AP43" s="462"/>
      <c r="AQ43" s="462"/>
      <c r="AR43" s="462"/>
      <c r="AS43" s="462"/>
      <c r="AT43" s="462"/>
      <c r="AU43" s="462"/>
      <c r="AV43" s="462"/>
      <c r="AW43" s="462"/>
      <c r="AX43" s="462"/>
      <c r="AY43" s="462"/>
      <c r="AZ43" s="462"/>
      <c r="BA43" s="462"/>
      <c r="BB43" s="462"/>
      <c r="BC43" s="462"/>
      <c r="BD43" s="462"/>
      <c r="BE43" s="462"/>
      <c r="BF43" s="462"/>
      <c r="BG43" s="462"/>
      <c r="BH43" s="462"/>
      <c r="BI43" s="462"/>
      <c r="BJ43" s="462"/>
      <c r="BK43" s="462"/>
      <c r="BL43" s="462"/>
      <c r="BM43" s="462"/>
      <c r="BN43" s="462"/>
      <c r="BO43" s="462"/>
      <c r="BP43" s="462"/>
      <c r="BQ43" s="462"/>
      <c r="BR43" s="462"/>
      <c r="BS43" s="462"/>
      <c r="BT43" s="462"/>
      <c r="BU43" s="462"/>
      <c r="BV43" s="462"/>
      <c r="BW43" s="462"/>
      <c r="BX43" s="462"/>
      <c r="BY43" s="462"/>
      <c r="BZ43" s="462"/>
      <c r="CA43" s="462"/>
      <c r="CB43" s="462"/>
      <c r="CC43" s="462"/>
      <c r="CD43" s="462"/>
      <c r="CE43" s="462"/>
      <c r="CF43" s="462"/>
      <c r="CG43" s="462"/>
      <c r="CH43" s="462"/>
      <c r="CI43" s="462"/>
      <c r="CJ43" s="462"/>
      <c r="CK43" s="462"/>
      <c r="CL43" s="462"/>
      <c r="CM43" s="462"/>
      <c r="CN43" s="462"/>
      <c r="CO43" s="462"/>
      <c r="CP43" s="462"/>
      <c r="CQ43" s="462"/>
      <c r="CR43" s="462"/>
      <c r="CS43" s="462"/>
      <c r="CT43" s="462"/>
      <c r="CU43" s="462"/>
      <c r="CV43" s="462"/>
      <c r="CW43" s="462"/>
      <c r="CX43" s="462"/>
    </row>
    <row r="45" spans="1:135" ht="15" customHeight="1">
      <c r="AK45" s="142" t="s">
        <v>63</v>
      </c>
      <c r="AL45" s="142"/>
      <c r="AM45" s="142"/>
      <c r="AN45" s="142"/>
      <c r="AO45" s="142"/>
      <c r="AP45" s="142"/>
      <c r="AQ45" s="142"/>
      <c r="AR45" s="142"/>
      <c r="AS45" s="142"/>
      <c r="AT45" s="142" t="s">
        <v>652</v>
      </c>
      <c r="AU45" s="142"/>
      <c r="AV45" s="142"/>
      <c r="AW45" s="142"/>
      <c r="AX45" s="142"/>
      <c r="AY45" s="142"/>
      <c r="AZ45" s="142"/>
      <c r="BA45" s="142"/>
      <c r="BB45" s="142"/>
      <c r="BC45" s="142" t="s">
        <v>467</v>
      </c>
      <c r="BD45" s="142"/>
      <c r="BE45" s="142"/>
      <c r="BF45" s="142"/>
      <c r="BG45" s="142"/>
      <c r="BH45" s="142"/>
      <c r="BI45" s="142"/>
      <c r="BJ45" s="142"/>
      <c r="BK45" s="142"/>
      <c r="BL45" s="142" t="s">
        <v>26</v>
      </c>
      <c r="BM45" s="142"/>
      <c r="BN45" s="142"/>
      <c r="BO45" s="142"/>
      <c r="BP45" s="142"/>
      <c r="BQ45" s="142"/>
      <c r="BR45" s="142"/>
      <c r="BS45" s="142"/>
      <c r="BT45" s="142"/>
      <c r="BU45" s="142" t="s">
        <v>283</v>
      </c>
      <c r="BV45" s="142"/>
      <c r="BW45" s="142"/>
      <c r="BX45" s="142"/>
      <c r="BY45" s="142"/>
      <c r="BZ45" s="142"/>
      <c r="CA45" s="142"/>
      <c r="CB45" s="142"/>
      <c r="CC45" s="142"/>
      <c r="CD45" s="142" t="s">
        <v>284</v>
      </c>
      <c r="CE45" s="142"/>
      <c r="CF45" s="142"/>
      <c r="CG45" s="142"/>
      <c r="CH45" s="142"/>
      <c r="CI45" s="142"/>
      <c r="CJ45" s="142"/>
      <c r="CK45" s="142"/>
      <c r="CL45" s="142"/>
      <c r="CM45" s="142" t="s">
        <v>27</v>
      </c>
      <c r="CN45" s="142"/>
      <c r="CO45" s="142"/>
      <c r="CP45" s="142"/>
      <c r="CQ45" s="142"/>
      <c r="CR45" s="142"/>
      <c r="CS45" s="142"/>
      <c r="CT45" s="142"/>
      <c r="CU45" s="142"/>
      <c r="CV45" s="142" t="s">
        <v>285</v>
      </c>
      <c r="CW45" s="142"/>
      <c r="CX45" s="142"/>
      <c r="CY45" s="142"/>
      <c r="CZ45" s="142"/>
      <c r="DA45" s="142"/>
      <c r="DB45" s="142"/>
      <c r="DC45" s="142"/>
      <c r="DD45" s="142"/>
      <c r="DE45" s="142" t="s">
        <v>286</v>
      </c>
      <c r="DF45" s="142"/>
      <c r="DG45" s="142"/>
      <c r="DH45" s="142"/>
      <c r="DI45" s="142"/>
      <c r="DJ45" s="142"/>
      <c r="DK45" s="142"/>
      <c r="DL45" s="142"/>
      <c r="DM45" s="142"/>
      <c r="DN45" s="142" t="s">
        <v>28</v>
      </c>
      <c r="DO45" s="142"/>
      <c r="DP45" s="142"/>
      <c r="DQ45" s="142"/>
      <c r="DR45" s="142"/>
      <c r="DS45" s="142"/>
      <c r="DT45" s="142"/>
      <c r="DU45" s="142"/>
      <c r="DV45" s="142"/>
    </row>
    <row r="46" spans="1:135" ht="15" customHeight="1">
      <c r="A46" s="468" t="s">
        <v>293</v>
      </c>
      <c r="B46" s="469"/>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70"/>
      <c r="AB46" s="92" t="s">
        <v>655</v>
      </c>
      <c r="AC46" s="93"/>
      <c r="AD46" s="93"/>
      <c r="AE46" s="93"/>
      <c r="AF46" s="93"/>
      <c r="AG46" s="93"/>
      <c r="AH46" s="93"/>
      <c r="AI46" s="93"/>
      <c r="AJ46" s="94"/>
      <c r="AK46" s="92" t="s">
        <v>564</v>
      </c>
      <c r="AL46" s="93"/>
      <c r="AM46" s="93"/>
      <c r="AN46" s="93"/>
      <c r="AO46" s="93"/>
      <c r="AP46" s="93"/>
      <c r="AQ46" s="93"/>
      <c r="AR46" s="93"/>
      <c r="AS46" s="94"/>
      <c r="AT46" s="143" t="s">
        <v>146</v>
      </c>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5"/>
      <c r="CV46" s="92" t="s">
        <v>147</v>
      </c>
      <c r="CW46" s="93"/>
      <c r="CX46" s="93"/>
      <c r="CY46" s="93"/>
      <c r="CZ46" s="93"/>
      <c r="DA46" s="93"/>
      <c r="DB46" s="93"/>
      <c r="DC46" s="93"/>
      <c r="DD46" s="94"/>
      <c r="DE46" s="92" t="s">
        <v>287</v>
      </c>
      <c r="DF46" s="93"/>
      <c r="DG46" s="93"/>
      <c r="DH46" s="93"/>
      <c r="DI46" s="93"/>
      <c r="DJ46" s="93"/>
      <c r="DK46" s="93"/>
      <c r="DL46" s="93"/>
      <c r="DM46" s="94"/>
      <c r="DN46" s="92" t="s">
        <v>288</v>
      </c>
      <c r="DO46" s="93"/>
      <c r="DP46" s="93"/>
      <c r="DQ46" s="93"/>
      <c r="DR46" s="93"/>
      <c r="DS46" s="93"/>
      <c r="DT46" s="93"/>
      <c r="DU46" s="93"/>
      <c r="DV46" s="94"/>
    </row>
    <row r="47" spans="1:135" ht="10.5" customHeight="1">
      <c r="A47" s="471"/>
      <c r="B47" s="472"/>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3"/>
      <c r="AB47" s="146"/>
      <c r="AC47" s="147"/>
      <c r="AD47" s="147"/>
      <c r="AE47" s="147"/>
      <c r="AF47" s="147"/>
      <c r="AG47" s="147"/>
      <c r="AH47" s="147"/>
      <c r="AI47" s="147"/>
      <c r="AJ47" s="148"/>
      <c r="AK47" s="146"/>
      <c r="AL47" s="147"/>
      <c r="AM47" s="147"/>
      <c r="AN47" s="147"/>
      <c r="AO47" s="147"/>
      <c r="AP47" s="147"/>
      <c r="AQ47" s="147"/>
      <c r="AR47" s="147"/>
      <c r="AS47" s="148"/>
      <c r="AT47" s="146" t="s">
        <v>289</v>
      </c>
      <c r="AU47" s="147"/>
      <c r="AV47" s="147"/>
      <c r="AW47" s="147"/>
      <c r="AX47" s="147"/>
      <c r="AY47" s="147"/>
      <c r="AZ47" s="147"/>
      <c r="BA47" s="147"/>
      <c r="BB47" s="148"/>
      <c r="BC47" s="92" t="s">
        <v>247</v>
      </c>
      <c r="BD47" s="93"/>
      <c r="BE47" s="93"/>
      <c r="BF47" s="93"/>
      <c r="BG47" s="93"/>
      <c r="BH47" s="93"/>
      <c r="BI47" s="93"/>
      <c r="BJ47" s="93"/>
      <c r="BK47" s="94"/>
      <c r="BL47" s="92" t="s">
        <v>581</v>
      </c>
      <c r="BM47" s="93"/>
      <c r="BN47" s="93"/>
      <c r="BO47" s="93"/>
      <c r="BP47" s="93"/>
      <c r="BQ47" s="93"/>
      <c r="BR47" s="93"/>
      <c r="BS47" s="93"/>
      <c r="BT47" s="94"/>
      <c r="BU47" s="92" t="s">
        <v>624</v>
      </c>
      <c r="BV47" s="93"/>
      <c r="BW47" s="93"/>
      <c r="BX47" s="93"/>
      <c r="BY47" s="93"/>
      <c r="BZ47" s="93"/>
      <c r="CA47" s="93"/>
      <c r="CB47" s="93"/>
      <c r="CC47" s="94"/>
      <c r="CD47" s="146" t="s">
        <v>202</v>
      </c>
      <c r="CE47" s="147"/>
      <c r="CF47" s="147"/>
      <c r="CG47" s="147"/>
      <c r="CH47" s="147"/>
      <c r="CI47" s="147"/>
      <c r="CJ47" s="147"/>
      <c r="CK47" s="147"/>
      <c r="CL47" s="147"/>
      <c r="CM47" s="146" t="s">
        <v>334</v>
      </c>
      <c r="CN47" s="147"/>
      <c r="CO47" s="147"/>
      <c r="CP47" s="147"/>
      <c r="CQ47" s="147"/>
      <c r="CR47" s="147"/>
      <c r="CS47" s="147"/>
      <c r="CT47" s="147"/>
      <c r="CU47" s="147"/>
      <c r="CV47" s="146"/>
      <c r="CW47" s="147"/>
      <c r="CX47" s="147"/>
      <c r="CY47" s="147"/>
      <c r="CZ47" s="147"/>
      <c r="DA47" s="147"/>
      <c r="DB47" s="147"/>
      <c r="DC47" s="147"/>
      <c r="DD47" s="148"/>
      <c r="DE47" s="146"/>
      <c r="DF47" s="147"/>
      <c r="DG47" s="147"/>
      <c r="DH47" s="147"/>
      <c r="DI47" s="147"/>
      <c r="DJ47" s="147"/>
      <c r="DK47" s="147"/>
      <c r="DL47" s="147"/>
      <c r="DM47" s="148"/>
      <c r="DN47" s="146"/>
      <c r="DO47" s="147"/>
      <c r="DP47" s="147"/>
      <c r="DQ47" s="147"/>
      <c r="DR47" s="147"/>
      <c r="DS47" s="147"/>
      <c r="DT47" s="147"/>
      <c r="DU47" s="147"/>
      <c r="DV47" s="148"/>
    </row>
    <row r="48" spans="1:135" ht="15" customHeight="1">
      <c r="A48" s="471"/>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3"/>
      <c r="AB48" s="146"/>
      <c r="AC48" s="147"/>
      <c r="AD48" s="147"/>
      <c r="AE48" s="147"/>
      <c r="AF48" s="147"/>
      <c r="AG48" s="147"/>
      <c r="AH48" s="147"/>
      <c r="AI48" s="147"/>
      <c r="AJ48" s="148"/>
      <c r="AK48" s="146"/>
      <c r="AL48" s="147"/>
      <c r="AM48" s="147"/>
      <c r="AN48" s="147"/>
      <c r="AO48" s="147"/>
      <c r="AP48" s="147"/>
      <c r="AQ48" s="147"/>
      <c r="AR48" s="147"/>
      <c r="AS48" s="148"/>
      <c r="AT48" s="146"/>
      <c r="AU48" s="147"/>
      <c r="AV48" s="147"/>
      <c r="AW48" s="147"/>
      <c r="AX48" s="147"/>
      <c r="AY48" s="147"/>
      <c r="AZ48" s="147"/>
      <c r="BA48" s="147"/>
      <c r="BB48" s="148"/>
      <c r="BC48" s="146"/>
      <c r="BD48" s="147"/>
      <c r="BE48" s="147"/>
      <c r="BF48" s="147"/>
      <c r="BG48" s="147"/>
      <c r="BH48" s="147"/>
      <c r="BI48" s="147"/>
      <c r="BJ48" s="147"/>
      <c r="BK48" s="148"/>
      <c r="BL48" s="146"/>
      <c r="BM48" s="147"/>
      <c r="BN48" s="147"/>
      <c r="BO48" s="147"/>
      <c r="BP48" s="147"/>
      <c r="BQ48" s="147"/>
      <c r="BR48" s="147"/>
      <c r="BS48" s="147"/>
      <c r="BT48" s="148"/>
      <c r="BU48" s="146"/>
      <c r="BV48" s="147"/>
      <c r="BW48" s="147"/>
      <c r="BX48" s="147"/>
      <c r="BY48" s="147"/>
      <c r="BZ48" s="147"/>
      <c r="CA48" s="147"/>
      <c r="CB48" s="147"/>
      <c r="CC48" s="148"/>
      <c r="CD48" s="146"/>
      <c r="CE48" s="147"/>
      <c r="CF48" s="147"/>
      <c r="CG48" s="147"/>
      <c r="CH48" s="147"/>
      <c r="CI48" s="147"/>
      <c r="CJ48" s="147"/>
      <c r="CK48" s="147"/>
      <c r="CL48" s="147"/>
      <c r="CM48" s="146"/>
      <c r="CN48" s="147"/>
      <c r="CO48" s="147"/>
      <c r="CP48" s="147"/>
      <c r="CQ48" s="147"/>
      <c r="CR48" s="147"/>
      <c r="CS48" s="147"/>
      <c r="CT48" s="147"/>
      <c r="CU48" s="147"/>
      <c r="CV48" s="146"/>
      <c r="CW48" s="147"/>
      <c r="CX48" s="147"/>
      <c r="CY48" s="147"/>
      <c r="CZ48" s="147"/>
      <c r="DA48" s="147"/>
      <c r="DB48" s="147"/>
      <c r="DC48" s="147"/>
      <c r="DD48" s="148"/>
      <c r="DE48" s="146"/>
      <c r="DF48" s="147"/>
      <c r="DG48" s="147"/>
      <c r="DH48" s="147"/>
      <c r="DI48" s="147"/>
      <c r="DJ48" s="147"/>
      <c r="DK48" s="147"/>
      <c r="DL48" s="147"/>
      <c r="DM48" s="148"/>
      <c r="DN48" s="146"/>
      <c r="DO48" s="147"/>
      <c r="DP48" s="147"/>
      <c r="DQ48" s="147"/>
      <c r="DR48" s="147"/>
      <c r="DS48" s="147"/>
      <c r="DT48" s="147"/>
      <c r="DU48" s="147"/>
      <c r="DV48" s="148"/>
    </row>
    <row r="49" spans="1:126" ht="15" customHeight="1">
      <c r="A49" s="471"/>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3"/>
      <c r="AB49" s="146"/>
      <c r="AC49" s="147"/>
      <c r="AD49" s="147"/>
      <c r="AE49" s="147"/>
      <c r="AF49" s="147"/>
      <c r="AG49" s="147"/>
      <c r="AH49" s="147"/>
      <c r="AI49" s="147"/>
      <c r="AJ49" s="148"/>
      <c r="AK49" s="146"/>
      <c r="AL49" s="147"/>
      <c r="AM49" s="147"/>
      <c r="AN49" s="147"/>
      <c r="AO49" s="147"/>
      <c r="AP49" s="147"/>
      <c r="AQ49" s="147"/>
      <c r="AR49" s="147"/>
      <c r="AS49" s="148"/>
      <c r="AT49" s="146"/>
      <c r="AU49" s="147"/>
      <c r="AV49" s="147"/>
      <c r="AW49" s="147"/>
      <c r="AX49" s="147"/>
      <c r="AY49" s="147"/>
      <c r="AZ49" s="147"/>
      <c r="BA49" s="147"/>
      <c r="BB49" s="148"/>
      <c r="BC49" s="146"/>
      <c r="BD49" s="147"/>
      <c r="BE49" s="147"/>
      <c r="BF49" s="147"/>
      <c r="BG49" s="147"/>
      <c r="BH49" s="147"/>
      <c r="BI49" s="147"/>
      <c r="BJ49" s="147"/>
      <c r="BK49" s="148"/>
      <c r="BL49" s="146"/>
      <c r="BM49" s="147"/>
      <c r="BN49" s="147"/>
      <c r="BO49" s="147"/>
      <c r="BP49" s="147"/>
      <c r="BQ49" s="147"/>
      <c r="BR49" s="147"/>
      <c r="BS49" s="147"/>
      <c r="BT49" s="148"/>
      <c r="BU49" s="146"/>
      <c r="BV49" s="147"/>
      <c r="BW49" s="147"/>
      <c r="BX49" s="147"/>
      <c r="BY49" s="147"/>
      <c r="BZ49" s="147"/>
      <c r="CA49" s="147"/>
      <c r="CB49" s="147"/>
      <c r="CC49" s="148"/>
      <c r="CD49" s="146"/>
      <c r="CE49" s="147"/>
      <c r="CF49" s="147"/>
      <c r="CG49" s="147"/>
      <c r="CH49" s="147"/>
      <c r="CI49" s="147"/>
      <c r="CJ49" s="147"/>
      <c r="CK49" s="147"/>
      <c r="CL49" s="147"/>
      <c r="CM49" s="146"/>
      <c r="CN49" s="147"/>
      <c r="CO49" s="147"/>
      <c r="CP49" s="147"/>
      <c r="CQ49" s="147"/>
      <c r="CR49" s="147"/>
      <c r="CS49" s="147"/>
      <c r="CT49" s="147"/>
      <c r="CU49" s="147"/>
      <c r="CV49" s="146"/>
      <c r="CW49" s="147"/>
      <c r="CX49" s="147"/>
      <c r="CY49" s="147"/>
      <c r="CZ49" s="147"/>
      <c r="DA49" s="147"/>
      <c r="DB49" s="147"/>
      <c r="DC49" s="147"/>
      <c r="DD49" s="148"/>
      <c r="DE49" s="146"/>
      <c r="DF49" s="147"/>
      <c r="DG49" s="147"/>
      <c r="DH49" s="147"/>
      <c r="DI49" s="147"/>
      <c r="DJ49" s="147"/>
      <c r="DK49" s="147"/>
      <c r="DL49" s="147"/>
      <c r="DM49" s="148"/>
      <c r="DN49" s="146"/>
      <c r="DO49" s="147"/>
      <c r="DP49" s="147"/>
      <c r="DQ49" s="147"/>
      <c r="DR49" s="147"/>
      <c r="DS49" s="147"/>
      <c r="DT49" s="147"/>
      <c r="DU49" s="147"/>
      <c r="DV49" s="148"/>
    </row>
    <row r="50" spans="1:126" ht="15" customHeight="1">
      <c r="A50" s="471"/>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3"/>
      <c r="AB50" s="146"/>
      <c r="AC50" s="147"/>
      <c r="AD50" s="147"/>
      <c r="AE50" s="147"/>
      <c r="AF50" s="147"/>
      <c r="AG50" s="147"/>
      <c r="AH50" s="147"/>
      <c r="AI50" s="147"/>
      <c r="AJ50" s="148"/>
      <c r="AK50" s="146"/>
      <c r="AL50" s="147"/>
      <c r="AM50" s="147"/>
      <c r="AN50" s="147"/>
      <c r="AO50" s="147"/>
      <c r="AP50" s="147"/>
      <c r="AQ50" s="147"/>
      <c r="AR50" s="147"/>
      <c r="AS50" s="148"/>
      <c r="AT50" s="146"/>
      <c r="AU50" s="147"/>
      <c r="AV50" s="147"/>
      <c r="AW50" s="147"/>
      <c r="AX50" s="147"/>
      <c r="AY50" s="147"/>
      <c r="AZ50" s="147"/>
      <c r="BA50" s="147"/>
      <c r="BB50" s="148"/>
      <c r="BC50" s="146"/>
      <c r="BD50" s="147"/>
      <c r="BE50" s="147"/>
      <c r="BF50" s="147"/>
      <c r="BG50" s="147"/>
      <c r="BH50" s="147"/>
      <c r="BI50" s="147"/>
      <c r="BJ50" s="147"/>
      <c r="BK50" s="148"/>
      <c r="BL50" s="146"/>
      <c r="BM50" s="147"/>
      <c r="BN50" s="147"/>
      <c r="BO50" s="147"/>
      <c r="BP50" s="147"/>
      <c r="BQ50" s="147"/>
      <c r="BR50" s="147"/>
      <c r="BS50" s="147"/>
      <c r="BT50" s="148"/>
      <c r="BU50" s="146"/>
      <c r="BV50" s="147"/>
      <c r="BW50" s="147"/>
      <c r="BX50" s="147"/>
      <c r="BY50" s="147"/>
      <c r="BZ50" s="147"/>
      <c r="CA50" s="147"/>
      <c r="CB50" s="147"/>
      <c r="CC50" s="148"/>
      <c r="CD50" s="146"/>
      <c r="CE50" s="147"/>
      <c r="CF50" s="147"/>
      <c r="CG50" s="147"/>
      <c r="CH50" s="147"/>
      <c r="CI50" s="147"/>
      <c r="CJ50" s="147"/>
      <c r="CK50" s="147"/>
      <c r="CL50" s="147"/>
      <c r="CM50" s="146"/>
      <c r="CN50" s="147"/>
      <c r="CO50" s="147"/>
      <c r="CP50" s="147"/>
      <c r="CQ50" s="147"/>
      <c r="CR50" s="147"/>
      <c r="CS50" s="147"/>
      <c r="CT50" s="147"/>
      <c r="CU50" s="147"/>
      <c r="CV50" s="146"/>
      <c r="CW50" s="147"/>
      <c r="CX50" s="147"/>
      <c r="CY50" s="147"/>
      <c r="CZ50" s="147"/>
      <c r="DA50" s="147"/>
      <c r="DB50" s="147"/>
      <c r="DC50" s="147"/>
      <c r="DD50" s="148"/>
      <c r="DE50" s="146"/>
      <c r="DF50" s="147"/>
      <c r="DG50" s="147"/>
      <c r="DH50" s="147"/>
      <c r="DI50" s="147"/>
      <c r="DJ50" s="147"/>
      <c r="DK50" s="147"/>
      <c r="DL50" s="147"/>
      <c r="DM50" s="148"/>
      <c r="DN50" s="146"/>
      <c r="DO50" s="147"/>
      <c r="DP50" s="147"/>
      <c r="DQ50" s="147"/>
      <c r="DR50" s="147"/>
      <c r="DS50" s="147"/>
      <c r="DT50" s="147"/>
      <c r="DU50" s="147"/>
      <c r="DV50" s="148"/>
    </row>
    <row r="51" spans="1:126" ht="15" customHeight="1" thickBot="1">
      <c r="A51" s="477"/>
      <c r="B51" s="478"/>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9"/>
      <c r="AB51" s="146"/>
      <c r="AC51" s="147"/>
      <c r="AD51" s="147"/>
      <c r="AE51" s="147"/>
      <c r="AF51" s="147"/>
      <c r="AG51" s="147"/>
      <c r="AH51" s="147"/>
      <c r="AI51" s="147"/>
      <c r="AJ51" s="148"/>
      <c r="AK51" s="483" t="s">
        <v>297</v>
      </c>
      <c r="AL51" s="484"/>
      <c r="AM51" s="484"/>
      <c r="AN51" s="484"/>
      <c r="AO51" s="484"/>
      <c r="AP51" s="484"/>
      <c r="AQ51" s="484"/>
      <c r="AR51" s="484"/>
      <c r="AS51" s="485"/>
      <c r="AT51" s="577" t="s">
        <v>297</v>
      </c>
      <c r="AU51" s="578"/>
      <c r="AV51" s="578"/>
      <c r="AW51" s="578"/>
      <c r="AX51" s="578"/>
      <c r="AY51" s="578"/>
      <c r="AZ51" s="578"/>
      <c r="BA51" s="578"/>
      <c r="BB51" s="578"/>
      <c r="BC51" s="577" t="s">
        <v>297</v>
      </c>
      <c r="BD51" s="578"/>
      <c r="BE51" s="578"/>
      <c r="BF51" s="578"/>
      <c r="BG51" s="578"/>
      <c r="BH51" s="578"/>
      <c r="BI51" s="578"/>
      <c r="BJ51" s="578"/>
      <c r="BK51" s="579"/>
      <c r="BL51" s="577" t="s">
        <v>297</v>
      </c>
      <c r="BM51" s="578"/>
      <c r="BN51" s="578"/>
      <c r="BO51" s="578"/>
      <c r="BP51" s="578"/>
      <c r="BQ51" s="578"/>
      <c r="BR51" s="578"/>
      <c r="BS51" s="578"/>
      <c r="BT51" s="579"/>
      <c r="BU51" s="577" t="s">
        <v>297</v>
      </c>
      <c r="BV51" s="578"/>
      <c r="BW51" s="578"/>
      <c r="BX51" s="578"/>
      <c r="BY51" s="578"/>
      <c r="BZ51" s="578"/>
      <c r="CA51" s="578"/>
      <c r="CB51" s="578"/>
      <c r="CC51" s="578"/>
      <c r="CD51" s="577" t="s">
        <v>297</v>
      </c>
      <c r="CE51" s="578"/>
      <c r="CF51" s="578"/>
      <c r="CG51" s="578"/>
      <c r="CH51" s="578"/>
      <c r="CI51" s="578"/>
      <c r="CJ51" s="578"/>
      <c r="CK51" s="578"/>
      <c r="CL51" s="578"/>
      <c r="CM51" s="577" t="s">
        <v>297</v>
      </c>
      <c r="CN51" s="578"/>
      <c r="CO51" s="578"/>
      <c r="CP51" s="578"/>
      <c r="CQ51" s="578"/>
      <c r="CR51" s="578"/>
      <c r="CS51" s="578"/>
      <c r="CT51" s="578"/>
      <c r="CU51" s="578"/>
      <c r="CV51" s="480" t="s">
        <v>297</v>
      </c>
      <c r="CW51" s="481"/>
      <c r="CX51" s="481"/>
      <c r="CY51" s="481"/>
      <c r="CZ51" s="481"/>
      <c r="DA51" s="481"/>
      <c r="DB51" s="481"/>
      <c r="DC51" s="481"/>
      <c r="DD51" s="482"/>
      <c r="DE51" s="480" t="s">
        <v>297</v>
      </c>
      <c r="DF51" s="481"/>
      <c r="DG51" s="481"/>
      <c r="DH51" s="481"/>
      <c r="DI51" s="481"/>
      <c r="DJ51" s="481"/>
      <c r="DK51" s="481"/>
      <c r="DL51" s="481"/>
      <c r="DM51" s="482"/>
      <c r="DN51" s="480" t="s">
        <v>297</v>
      </c>
      <c r="DO51" s="481"/>
      <c r="DP51" s="481"/>
      <c r="DQ51" s="481"/>
      <c r="DR51" s="481"/>
      <c r="DS51" s="481"/>
      <c r="DT51" s="481"/>
      <c r="DU51" s="481"/>
      <c r="DV51" s="482"/>
    </row>
    <row r="52" spans="1:126" ht="24.75" customHeight="1">
      <c r="A52" s="442" t="s">
        <v>1</v>
      </c>
      <c r="B52" s="486"/>
      <c r="C52" s="486"/>
      <c r="D52" s="486"/>
      <c r="E52" s="486"/>
      <c r="F52" s="487"/>
      <c r="G52" s="143" t="s">
        <v>2</v>
      </c>
      <c r="H52" s="144"/>
      <c r="I52" s="144"/>
      <c r="J52" s="144"/>
      <c r="K52" s="144"/>
      <c r="L52" s="144"/>
      <c r="M52" s="144"/>
      <c r="N52" s="144"/>
      <c r="O52" s="144"/>
      <c r="P52" s="144"/>
      <c r="Q52" s="144"/>
      <c r="R52" s="144"/>
      <c r="S52" s="144"/>
      <c r="T52" s="144"/>
      <c r="U52" s="144"/>
      <c r="V52" s="144"/>
      <c r="W52" s="144"/>
      <c r="X52" s="144"/>
      <c r="Y52" s="144"/>
      <c r="Z52" s="144"/>
      <c r="AA52" s="488"/>
      <c r="AB52" s="489">
        <v>0</v>
      </c>
      <c r="AC52" s="490"/>
      <c r="AD52" s="491"/>
      <c r="AE52" s="492">
        <v>1</v>
      </c>
      <c r="AF52" s="490"/>
      <c r="AG52" s="491"/>
      <c r="AH52" s="492">
        <v>1</v>
      </c>
      <c r="AI52" s="490"/>
      <c r="AJ52" s="493"/>
      <c r="AK52" s="261">
        <v>11285</v>
      </c>
      <c r="AL52" s="262"/>
      <c r="AM52" s="262"/>
      <c r="AN52" s="262"/>
      <c r="AO52" s="262"/>
      <c r="AP52" s="262"/>
      <c r="AQ52" s="262"/>
      <c r="AR52" s="262"/>
      <c r="AS52" s="262"/>
      <c r="AT52" s="418">
        <v>4692</v>
      </c>
      <c r="AU52" s="495"/>
      <c r="AV52" s="495"/>
      <c r="AW52" s="495"/>
      <c r="AX52" s="495"/>
      <c r="AY52" s="495"/>
      <c r="AZ52" s="495"/>
      <c r="BA52" s="495"/>
      <c r="BB52" s="496"/>
      <c r="BC52" s="418">
        <v>7</v>
      </c>
      <c r="BD52" s="495"/>
      <c r="BE52" s="495"/>
      <c r="BF52" s="495"/>
      <c r="BG52" s="495"/>
      <c r="BH52" s="495"/>
      <c r="BI52" s="495"/>
      <c r="BJ52" s="495"/>
      <c r="BK52" s="496"/>
      <c r="BL52" s="418">
        <v>5</v>
      </c>
      <c r="BM52" s="495"/>
      <c r="BN52" s="495"/>
      <c r="BO52" s="495"/>
      <c r="BP52" s="495"/>
      <c r="BQ52" s="495"/>
      <c r="BR52" s="495"/>
      <c r="BS52" s="495"/>
      <c r="BT52" s="496"/>
      <c r="BU52" s="418">
        <v>22</v>
      </c>
      <c r="BV52" s="495"/>
      <c r="BW52" s="495"/>
      <c r="BX52" s="495"/>
      <c r="BY52" s="495"/>
      <c r="BZ52" s="495"/>
      <c r="CA52" s="495"/>
      <c r="CB52" s="495"/>
      <c r="CC52" s="496"/>
      <c r="CD52" s="418"/>
      <c r="CE52" s="495"/>
      <c r="CF52" s="495"/>
      <c r="CG52" s="495"/>
      <c r="CH52" s="495"/>
      <c r="CI52" s="495"/>
      <c r="CJ52" s="495"/>
      <c r="CK52" s="495"/>
      <c r="CL52" s="496"/>
      <c r="CM52" s="537">
        <f t="shared" ref="CM52:CM64" si="2">SUM(AT52:CL52)</f>
        <v>4726</v>
      </c>
      <c r="CN52" s="538"/>
      <c r="CO52" s="538"/>
      <c r="CP52" s="538"/>
      <c r="CQ52" s="538"/>
      <c r="CR52" s="538"/>
      <c r="CS52" s="538"/>
      <c r="CT52" s="538"/>
      <c r="CU52" s="580"/>
      <c r="CV52" s="261">
        <v>9</v>
      </c>
      <c r="CW52" s="261"/>
      <c r="CX52" s="261"/>
      <c r="CY52" s="261"/>
      <c r="CZ52" s="261"/>
      <c r="DA52" s="261"/>
      <c r="DB52" s="261"/>
      <c r="DC52" s="261"/>
      <c r="DD52" s="261"/>
      <c r="DE52" s="261">
        <v>1</v>
      </c>
      <c r="DF52" s="261"/>
      <c r="DG52" s="261"/>
      <c r="DH52" s="261"/>
      <c r="DI52" s="261"/>
      <c r="DJ52" s="261"/>
      <c r="DK52" s="261"/>
      <c r="DL52" s="261"/>
      <c r="DM52" s="261"/>
      <c r="DN52" s="261"/>
      <c r="DO52" s="261"/>
      <c r="DP52" s="261"/>
      <c r="DQ52" s="261"/>
      <c r="DR52" s="261"/>
      <c r="DS52" s="261"/>
      <c r="DT52" s="261"/>
      <c r="DU52" s="261"/>
      <c r="DV52" s="559"/>
    </row>
    <row r="53" spans="1:126" ht="15" customHeight="1">
      <c r="A53" s="498"/>
      <c r="B53" s="499"/>
      <c r="C53" s="499"/>
      <c r="D53" s="499"/>
      <c r="E53" s="499"/>
      <c r="F53" s="500"/>
      <c r="G53" s="143" t="s">
        <v>3</v>
      </c>
      <c r="H53" s="144"/>
      <c r="I53" s="144"/>
      <c r="J53" s="144"/>
      <c r="K53" s="144"/>
      <c r="L53" s="144"/>
      <c r="M53" s="144"/>
      <c r="N53" s="144"/>
      <c r="O53" s="144"/>
      <c r="P53" s="144"/>
      <c r="Q53" s="144"/>
      <c r="R53" s="144"/>
      <c r="S53" s="144"/>
      <c r="T53" s="144"/>
      <c r="U53" s="144"/>
      <c r="V53" s="144"/>
      <c r="W53" s="144"/>
      <c r="X53" s="144"/>
      <c r="Y53" s="144"/>
      <c r="Z53" s="144"/>
      <c r="AA53" s="488"/>
      <c r="AB53" s="501">
        <v>0</v>
      </c>
      <c r="AC53" s="502"/>
      <c r="AD53" s="503"/>
      <c r="AE53" s="504">
        <v>2</v>
      </c>
      <c r="AF53" s="502"/>
      <c r="AG53" s="503"/>
      <c r="AH53" s="504">
        <v>1</v>
      </c>
      <c r="AI53" s="502"/>
      <c r="AJ53" s="505"/>
      <c r="AK53" s="274">
        <v>1019989</v>
      </c>
      <c r="AL53" s="275"/>
      <c r="AM53" s="275"/>
      <c r="AN53" s="275"/>
      <c r="AO53" s="275"/>
      <c r="AP53" s="275"/>
      <c r="AQ53" s="275"/>
      <c r="AR53" s="275"/>
      <c r="AS53" s="275"/>
      <c r="AT53" s="428">
        <v>61150</v>
      </c>
      <c r="AU53" s="445"/>
      <c r="AV53" s="445"/>
      <c r="AW53" s="445"/>
      <c r="AX53" s="445"/>
      <c r="AY53" s="445"/>
      <c r="AZ53" s="445"/>
      <c r="BA53" s="445"/>
      <c r="BB53" s="506"/>
      <c r="BC53" s="428">
        <v>125</v>
      </c>
      <c r="BD53" s="445"/>
      <c r="BE53" s="445"/>
      <c r="BF53" s="445"/>
      <c r="BG53" s="445"/>
      <c r="BH53" s="445"/>
      <c r="BI53" s="445"/>
      <c r="BJ53" s="445"/>
      <c r="BK53" s="506"/>
      <c r="BL53" s="428">
        <v>10002</v>
      </c>
      <c r="BM53" s="445"/>
      <c r="BN53" s="445"/>
      <c r="BO53" s="445"/>
      <c r="BP53" s="445"/>
      <c r="BQ53" s="445"/>
      <c r="BR53" s="445"/>
      <c r="BS53" s="445"/>
      <c r="BT53" s="506"/>
      <c r="BU53" s="428">
        <v>11748</v>
      </c>
      <c r="BV53" s="445"/>
      <c r="BW53" s="445"/>
      <c r="BX53" s="445"/>
      <c r="BY53" s="445"/>
      <c r="BZ53" s="445"/>
      <c r="CA53" s="445"/>
      <c r="CB53" s="445"/>
      <c r="CC53" s="506"/>
      <c r="CD53" s="428">
        <v>1</v>
      </c>
      <c r="CE53" s="445"/>
      <c r="CF53" s="445"/>
      <c r="CG53" s="445"/>
      <c r="CH53" s="445"/>
      <c r="CI53" s="445"/>
      <c r="CJ53" s="445"/>
      <c r="CK53" s="445"/>
      <c r="CL53" s="506"/>
      <c r="CM53" s="540">
        <f t="shared" si="2"/>
        <v>83026</v>
      </c>
      <c r="CN53" s="543"/>
      <c r="CO53" s="543"/>
      <c r="CP53" s="543"/>
      <c r="CQ53" s="543"/>
      <c r="CR53" s="543"/>
      <c r="CS53" s="543"/>
      <c r="CT53" s="543"/>
      <c r="CU53" s="544"/>
      <c r="CV53" s="274">
        <v>579</v>
      </c>
      <c r="CW53" s="274"/>
      <c r="CX53" s="274"/>
      <c r="CY53" s="274"/>
      <c r="CZ53" s="274"/>
      <c r="DA53" s="274"/>
      <c r="DB53" s="274"/>
      <c r="DC53" s="274"/>
      <c r="DD53" s="274"/>
      <c r="DE53" s="274">
        <v>209</v>
      </c>
      <c r="DF53" s="274"/>
      <c r="DG53" s="274"/>
      <c r="DH53" s="274"/>
      <c r="DI53" s="274"/>
      <c r="DJ53" s="274"/>
      <c r="DK53" s="274"/>
      <c r="DL53" s="274"/>
      <c r="DM53" s="274"/>
      <c r="DN53" s="274">
        <v>16</v>
      </c>
      <c r="DO53" s="274"/>
      <c r="DP53" s="274"/>
      <c r="DQ53" s="274"/>
      <c r="DR53" s="274"/>
      <c r="DS53" s="274"/>
      <c r="DT53" s="274"/>
      <c r="DU53" s="274"/>
      <c r="DV53" s="566"/>
    </row>
    <row r="54" spans="1:126" ht="15" customHeight="1">
      <c r="A54" s="498"/>
      <c r="B54" s="499"/>
      <c r="C54" s="499"/>
      <c r="D54" s="499"/>
      <c r="E54" s="499"/>
      <c r="F54" s="500"/>
      <c r="G54" s="143" t="s">
        <v>4</v>
      </c>
      <c r="H54" s="144"/>
      <c r="I54" s="144"/>
      <c r="J54" s="144"/>
      <c r="K54" s="144"/>
      <c r="L54" s="144"/>
      <c r="M54" s="144"/>
      <c r="N54" s="144"/>
      <c r="O54" s="144"/>
      <c r="P54" s="144"/>
      <c r="Q54" s="144"/>
      <c r="R54" s="144"/>
      <c r="S54" s="144"/>
      <c r="T54" s="144"/>
      <c r="U54" s="144"/>
      <c r="V54" s="144"/>
      <c r="W54" s="144"/>
      <c r="X54" s="144"/>
      <c r="Y54" s="144"/>
      <c r="Z54" s="144"/>
      <c r="AA54" s="488"/>
      <c r="AB54" s="501">
        <v>0</v>
      </c>
      <c r="AC54" s="502"/>
      <c r="AD54" s="503"/>
      <c r="AE54" s="504">
        <v>3</v>
      </c>
      <c r="AF54" s="502"/>
      <c r="AG54" s="503"/>
      <c r="AH54" s="504">
        <v>1</v>
      </c>
      <c r="AI54" s="502"/>
      <c r="AJ54" s="505"/>
      <c r="AK54" s="274">
        <v>3319145</v>
      </c>
      <c r="AL54" s="275"/>
      <c r="AM54" s="275"/>
      <c r="AN54" s="275"/>
      <c r="AO54" s="275"/>
      <c r="AP54" s="275"/>
      <c r="AQ54" s="275"/>
      <c r="AR54" s="275"/>
      <c r="AS54" s="275"/>
      <c r="AT54" s="428">
        <v>78614</v>
      </c>
      <c r="AU54" s="445"/>
      <c r="AV54" s="445"/>
      <c r="AW54" s="445"/>
      <c r="AX54" s="445"/>
      <c r="AY54" s="445"/>
      <c r="AZ54" s="445"/>
      <c r="BA54" s="445"/>
      <c r="BB54" s="506"/>
      <c r="BC54" s="428">
        <v>217</v>
      </c>
      <c r="BD54" s="445"/>
      <c r="BE54" s="445"/>
      <c r="BF54" s="445"/>
      <c r="BG54" s="445"/>
      <c r="BH54" s="445"/>
      <c r="BI54" s="445"/>
      <c r="BJ54" s="445"/>
      <c r="BK54" s="506"/>
      <c r="BL54" s="428">
        <v>96944</v>
      </c>
      <c r="BM54" s="445"/>
      <c r="BN54" s="445"/>
      <c r="BO54" s="445"/>
      <c r="BP54" s="445"/>
      <c r="BQ54" s="445"/>
      <c r="BR54" s="445"/>
      <c r="BS54" s="445"/>
      <c r="BT54" s="506"/>
      <c r="BU54" s="428">
        <v>74050</v>
      </c>
      <c r="BV54" s="445"/>
      <c r="BW54" s="445"/>
      <c r="BX54" s="445"/>
      <c r="BY54" s="445"/>
      <c r="BZ54" s="445"/>
      <c r="CA54" s="445"/>
      <c r="CB54" s="445"/>
      <c r="CC54" s="506"/>
      <c r="CD54" s="428">
        <v>4</v>
      </c>
      <c r="CE54" s="445"/>
      <c r="CF54" s="445"/>
      <c r="CG54" s="445"/>
      <c r="CH54" s="445"/>
      <c r="CI54" s="445"/>
      <c r="CJ54" s="445"/>
      <c r="CK54" s="445"/>
      <c r="CL54" s="506"/>
      <c r="CM54" s="540">
        <f t="shared" si="2"/>
        <v>249829</v>
      </c>
      <c r="CN54" s="543"/>
      <c r="CO54" s="543"/>
      <c r="CP54" s="543"/>
      <c r="CQ54" s="543"/>
      <c r="CR54" s="543"/>
      <c r="CS54" s="543"/>
      <c r="CT54" s="543"/>
      <c r="CU54" s="544"/>
      <c r="CV54" s="274">
        <v>251</v>
      </c>
      <c r="CW54" s="274"/>
      <c r="CX54" s="274"/>
      <c r="CY54" s="274"/>
      <c r="CZ54" s="274"/>
      <c r="DA54" s="274"/>
      <c r="DB54" s="274"/>
      <c r="DC54" s="274"/>
      <c r="DD54" s="274"/>
      <c r="DE54" s="274">
        <v>354</v>
      </c>
      <c r="DF54" s="274"/>
      <c r="DG54" s="274"/>
      <c r="DH54" s="274"/>
      <c r="DI54" s="274"/>
      <c r="DJ54" s="274"/>
      <c r="DK54" s="274"/>
      <c r="DL54" s="274"/>
      <c r="DM54" s="274"/>
      <c r="DN54" s="274">
        <v>79</v>
      </c>
      <c r="DO54" s="274"/>
      <c r="DP54" s="274"/>
      <c r="DQ54" s="274"/>
      <c r="DR54" s="274"/>
      <c r="DS54" s="274"/>
      <c r="DT54" s="274"/>
      <c r="DU54" s="274"/>
      <c r="DV54" s="566"/>
    </row>
    <row r="55" spans="1:126" ht="15" customHeight="1">
      <c r="A55" s="498"/>
      <c r="B55" s="499"/>
      <c r="C55" s="499"/>
      <c r="D55" s="499"/>
      <c r="E55" s="499"/>
      <c r="F55" s="500"/>
      <c r="G55" s="143" t="s">
        <v>5</v>
      </c>
      <c r="H55" s="144"/>
      <c r="I55" s="144"/>
      <c r="J55" s="144"/>
      <c r="K55" s="144"/>
      <c r="L55" s="144"/>
      <c r="M55" s="144"/>
      <c r="N55" s="144"/>
      <c r="O55" s="144"/>
      <c r="P55" s="144"/>
      <c r="Q55" s="144"/>
      <c r="R55" s="144"/>
      <c r="S55" s="144"/>
      <c r="T55" s="144"/>
      <c r="U55" s="144"/>
      <c r="V55" s="144"/>
      <c r="W55" s="144"/>
      <c r="X55" s="144"/>
      <c r="Y55" s="144"/>
      <c r="Z55" s="144"/>
      <c r="AA55" s="488"/>
      <c r="AB55" s="501">
        <v>0</v>
      </c>
      <c r="AC55" s="502"/>
      <c r="AD55" s="503"/>
      <c r="AE55" s="504">
        <v>4</v>
      </c>
      <c r="AF55" s="502"/>
      <c r="AG55" s="503"/>
      <c r="AH55" s="504">
        <v>1</v>
      </c>
      <c r="AI55" s="502"/>
      <c r="AJ55" s="505"/>
      <c r="AK55" s="274">
        <v>3768711</v>
      </c>
      <c r="AL55" s="275"/>
      <c r="AM55" s="275"/>
      <c r="AN55" s="275"/>
      <c r="AO55" s="275"/>
      <c r="AP55" s="275"/>
      <c r="AQ55" s="275"/>
      <c r="AR55" s="275"/>
      <c r="AS55" s="275"/>
      <c r="AT55" s="428">
        <v>40372</v>
      </c>
      <c r="AU55" s="445"/>
      <c r="AV55" s="445"/>
      <c r="AW55" s="445"/>
      <c r="AX55" s="445"/>
      <c r="AY55" s="445"/>
      <c r="AZ55" s="445"/>
      <c r="BA55" s="445"/>
      <c r="BB55" s="506"/>
      <c r="BC55" s="428">
        <v>417</v>
      </c>
      <c r="BD55" s="445"/>
      <c r="BE55" s="445"/>
      <c r="BF55" s="445"/>
      <c r="BG55" s="445"/>
      <c r="BH55" s="445"/>
      <c r="BI55" s="445"/>
      <c r="BJ55" s="445"/>
      <c r="BK55" s="506"/>
      <c r="BL55" s="428">
        <v>154010</v>
      </c>
      <c r="BM55" s="445"/>
      <c r="BN55" s="445"/>
      <c r="BO55" s="445"/>
      <c r="BP55" s="445"/>
      <c r="BQ55" s="445"/>
      <c r="BR55" s="445"/>
      <c r="BS55" s="445"/>
      <c r="BT55" s="506"/>
      <c r="BU55" s="428">
        <v>142218</v>
      </c>
      <c r="BV55" s="445"/>
      <c r="BW55" s="445"/>
      <c r="BX55" s="445"/>
      <c r="BY55" s="445"/>
      <c r="BZ55" s="445"/>
      <c r="CA55" s="445"/>
      <c r="CB55" s="445"/>
      <c r="CC55" s="506"/>
      <c r="CD55" s="428">
        <v>6</v>
      </c>
      <c r="CE55" s="445"/>
      <c r="CF55" s="445"/>
      <c r="CG55" s="445"/>
      <c r="CH55" s="445"/>
      <c r="CI55" s="445"/>
      <c r="CJ55" s="445"/>
      <c r="CK55" s="445"/>
      <c r="CL55" s="506"/>
      <c r="CM55" s="540">
        <f t="shared" si="2"/>
        <v>337023</v>
      </c>
      <c r="CN55" s="543"/>
      <c r="CO55" s="543"/>
      <c r="CP55" s="543"/>
      <c r="CQ55" s="543"/>
      <c r="CR55" s="543"/>
      <c r="CS55" s="543"/>
      <c r="CT55" s="543"/>
      <c r="CU55" s="544"/>
      <c r="CV55" s="274"/>
      <c r="CW55" s="274"/>
      <c r="CX55" s="274"/>
      <c r="CY55" s="274"/>
      <c r="CZ55" s="274"/>
      <c r="DA55" s="274"/>
      <c r="DB55" s="274"/>
      <c r="DC55" s="274"/>
      <c r="DD55" s="274"/>
      <c r="DE55" s="274">
        <v>486</v>
      </c>
      <c r="DF55" s="274"/>
      <c r="DG55" s="274"/>
      <c r="DH55" s="274"/>
      <c r="DI55" s="274"/>
      <c r="DJ55" s="274"/>
      <c r="DK55" s="274"/>
      <c r="DL55" s="274"/>
      <c r="DM55" s="274"/>
      <c r="DN55" s="274">
        <v>240</v>
      </c>
      <c r="DO55" s="274"/>
      <c r="DP55" s="274"/>
      <c r="DQ55" s="274"/>
      <c r="DR55" s="274"/>
      <c r="DS55" s="274"/>
      <c r="DT55" s="274"/>
      <c r="DU55" s="274"/>
      <c r="DV55" s="566"/>
    </row>
    <row r="56" spans="1:126" ht="15" customHeight="1">
      <c r="A56" s="498"/>
      <c r="B56" s="499"/>
      <c r="C56" s="499"/>
      <c r="D56" s="499"/>
      <c r="E56" s="499"/>
      <c r="F56" s="500"/>
      <c r="G56" s="143" t="s">
        <v>6</v>
      </c>
      <c r="H56" s="144"/>
      <c r="I56" s="144"/>
      <c r="J56" s="144"/>
      <c r="K56" s="144"/>
      <c r="L56" s="144"/>
      <c r="M56" s="144"/>
      <c r="N56" s="144"/>
      <c r="O56" s="144"/>
      <c r="P56" s="144"/>
      <c r="Q56" s="144"/>
      <c r="R56" s="144"/>
      <c r="S56" s="144"/>
      <c r="T56" s="144"/>
      <c r="U56" s="144"/>
      <c r="V56" s="144"/>
      <c r="W56" s="144"/>
      <c r="X56" s="144"/>
      <c r="Y56" s="144"/>
      <c r="Z56" s="144"/>
      <c r="AA56" s="488"/>
      <c r="AB56" s="501">
        <v>0</v>
      </c>
      <c r="AC56" s="502"/>
      <c r="AD56" s="503"/>
      <c r="AE56" s="504">
        <v>5</v>
      </c>
      <c r="AF56" s="502"/>
      <c r="AG56" s="503"/>
      <c r="AH56" s="504">
        <v>1</v>
      </c>
      <c r="AI56" s="502"/>
      <c r="AJ56" s="505"/>
      <c r="AK56" s="274">
        <v>2965575</v>
      </c>
      <c r="AL56" s="275"/>
      <c r="AM56" s="275"/>
      <c r="AN56" s="275"/>
      <c r="AO56" s="275"/>
      <c r="AP56" s="275"/>
      <c r="AQ56" s="275"/>
      <c r="AR56" s="275"/>
      <c r="AS56" s="275"/>
      <c r="AT56" s="428">
        <v>21461</v>
      </c>
      <c r="AU56" s="445"/>
      <c r="AV56" s="445"/>
      <c r="AW56" s="445"/>
      <c r="AX56" s="445"/>
      <c r="AY56" s="445"/>
      <c r="AZ56" s="445"/>
      <c r="BA56" s="445"/>
      <c r="BB56" s="506"/>
      <c r="BC56" s="428">
        <v>453</v>
      </c>
      <c r="BD56" s="445"/>
      <c r="BE56" s="445"/>
      <c r="BF56" s="445"/>
      <c r="BG56" s="445"/>
      <c r="BH56" s="445"/>
      <c r="BI56" s="445"/>
      <c r="BJ56" s="445"/>
      <c r="BK56" s="506"/>
      <c r="BL56" s="428">
        <v>51179</v>
      </c>
      <c r="BM56" s="445"/>
      <c r="BN56" s="445"/>
      <c r="BO56" s="445"/>
      <c r="BP56" s="445"/>
      <c r="BQ56" s="445"/>
      <c r="BR56" s="445"/>
      <c r="BS56" s="445"/>
      <c r="BT56" s="506"/>
      <c r="BU56" s="428">
        <v>140147</v>
      </c>
      <c r="BV56" s="445"/>
      <c r="BW56" s="445"/>
      <c r="BX56" s="445"/>
      <c r="BY56" s="445"/>
      <c r="BZ56" s="445"/>
      <c r="CA56" s="445"/>
      <c r="CB56" s="445"/>
      <c r="CC56" s="506"/>
      <c r="CD56" s="428">
        <v>52</v>
      </c>
      <c r="CE56" s="445"/>
      <c r="CF56" s="445"/>
      <c r="CG56" s="445"/>
      <c r="CH56" s="445"/>
      <c r="CI56" s="445"/>
      <c r="CJ56" s="445"/>
      <c r="CK56" s="445"/>
      <c r="CL56" s="506"/>
      <c r="CM56" s="540">
        <f t="shared" si="2"/>
        <v>213292</v>
      </c>
      <c r="CN56" s="543"/>
      <c r="CO56" s="543"/>
      <c r="CP56" s="543"/>
      <c r="CQ56" s="543"/>
      <c r="CR56" s="543"/>
      <c r="CS56" s="543"/>
      <c r="CT56" s="543"/>
      <c r="CU56" s="544"/>
      <c r="CV56" s="274"/>
      <c r="CW56" s="274"/>
      <c r="CX56" s="274"/>
      <c r="CY56" s="274"/>
      <c r="CZ56" s="274"/>
      <c r="DA56" s="274"/>
      <c r="DB56" s="274"/>
      <c r="DC56" s="274"/>
      <c r="DD56" s="274"/>
      <c r="DE56" s="274">
        <v>570</v>
      </c>
      <c r="DF56" s="274"/>
      <c r="DG56" s="274"/>
      <c r="DH56" s="274"/>
      <c r="DI56" s="274"/>
      <c r="DJ56" s="274"/>
      <c r="DK56" s="274"/>
      <c r="DL56" s="274"/>
      <c r="DM56" s="274"/>
      <c r="DN56" s="274">
        <v>326</v>
      </c>
      <c r="DO56" s="274"/>
      <c r="DP56" s="274"/>
      <c r="DQ56" s="274"/>
      <c r="DR56" s="274"/>
      <c r="DS56" s="274"/>
      <c r="DT56" s="274"/>
      <c r="DU56" s="274"/>
      <c r="DV56" s="566"/>
    </row>
    <row r="57" spans="1:126" ht="15" customHeight="1">
      <c r="A57" s="498"/>
      <c r="B57" s="499"/>
      <c r="C57" s="499"/>
      <c r="D57" s="499"/>
      <c r="E57" s="499"/>
      <c r="F57" s="500"/>
      <c r="G57" s="143" t="s">
        <v>7</v>
      </c>
      <c r="H57" s="144"/>
      <c r="I57" s="144"/>
      <c r="J57" s="144"/>
      <c r="K57" s="144"/>
      <c r="L57" s="144"/>
      <c r="M57" s="144"/>
      <c r="N57" s="144"/>
      <c r="O57" s="144"/>
      <c r="P57" s="144"/>
      <c r="Q57" s="144"/>
      <c r="R57" s="144"/>
      <c r="S57" s="144"/>
      <c r="T57" s="144"/>
      <c r="U57" s="144"/>
      <c r="V57" s="144"/>
      <c r="W57" s="144"/>
      <c r="X57" s="144"/>
      <c r="Y57" s="144"/>
      <c r="Z57" s="144"/>
      <c r="AA57" s="488"/>
      <c r="AB57" s="501">
        <v>0</v>
      </c>
      <c r="AC57" s="502"/>
      <c r="AD57" s="503"/>
      <c r="AE57" s="504">
        <v>6</v>
      </c>
      <c r="AF57" s="502"/>
      <c r="AG57" s="503"/>
      <c r="AH57" s="504">
        <v>1</v>
      </c>
      <c r="AI57" s="502"/>
      <c r="AJ57" s="505"/>
      <c r="AK57" s="274">
        <v>2760238</v>
      </c>
      <c r="AL57" s="275"/>
      <c r="AM57" s="275"/>
      <c r="AN57" s="275"/>
      <c r="AO57" s="275"/>
      <c r="AP57" s="275"/>
      <c r="AQ57" s="275"/>
      <c r="AR57" s="275"/>
      <c r="AS57" s="275"/>
      <c r="AT57" s="428">
        <v>14957</v>
      </c>
      <c r="AU57" s="445"/>
      <c r="AV57" s="445"/>
      <c r="AW57" s="445"/>
      <c r="AX57" s="445"/>
      <c r="AY57" s="445"/>
      <c r="AZ57" s="445"/>
      <c r="BA57" s="445"/>
      <c r="BB57" s="506"/>
      <c r="BC57" s="428">
        <v>771</v>
      </c>
      <c r="BD57" s="445"/>
      <c r="BE57" s="445"/>
      <c r="BF57" s="445"/>
      <c r="BG57" s="445"/>
      <c r="BH57" s="445"/>
      <c r="BI57" s="445"/>
      <c r="BJ57" s="445"/>
      <c r="BK57" s="506"/>
      <c r="BL57" s="428">
        <v>1716</v>
      </c>
      <c r="BM57" s="445"/>
      <c r="BN57" s="445"/>
      <c r="BO57" s="445"/>
      <c r="BP57" s="445"/>
      <c r="BQ57" s="445"/>
      <c r="BR57" s="445"/>
      <c r="BS57" s="445"/>
      <c r="BT57" s="506"/>
      <c r="BU57" s="428">
        <v>154885</v>
      </c>
      <c r="BV57" s="445"/>
      <c r="BW57" s="445"/>
      <c r="BX57" s="445"/>
      <c r="BY57" s="445"/>
      <c r="BZ57" s="445"/>
      <c r="CA57" s="445"/>
      <c r="CB57" s="445"/>
      <c r="CC57" s="506"/>
      <c r="CD57" s="428">
        <v>66</v>
      </c>
      <c r="CE57" s="445"/>
      <c r="CF57" s="445"/>
      <c r="CG57" s="445"/>
      <c r="CH57" s="445"/>
      <c r="CI57" s="445"/>
      <c r="CJ57" s="445"/>
      <c r="CK57" s="445"/>
      <c r="CL57" s="506"/>
      <c r="CM57" s="540">
        <f t="shared" si="2"/>
        <v>172395</v>
      </c>
      <c r="CN57" s="543"/>
      <c r="CO57" s="543"/>
      <c r="CP57" s="543"/>
      <c r="CQ57" s="543"/>
      <c r="CR57" s="543"/>
      <c r="CS57" s="543"/>
      <c r="CT57" s="543"/>
      <c r="CU57" s="544"/>
      <c r="CV57" s="274"/>
      <c r="CW57" s="274"/>
      <c r="CX57" s="274"/>
      <c r="CY57" s="274"/>
      <c r="CZ57" s="274"/>
      <c r="DA57" s="274"/>
      <c r="DB57" s="274"/>
      <c r="DC57" s="274"/>
      <c r="DD57" s="274"/>
      <c r="DE57" s="274">
        <v>503</v>
      </c>
      <c r="DF57" s="274"/>
      <c r="DG57" s="274"/>
      <c r="DH57" s="274"/>
      <c r="DI57" s="274"/>
      <c r="DJ57" s="274"/>
      <c r="DK57" s="274"/>
      <c r="DL57" s="274"/>
      <c r="DM57" s="274"/>
      <c r="DN57" s="274">
        <v>268</v>
      </c>
      <c r="DO57" s="274"/>
      <c r="DP57" s="274"/>
      <c r="DQ57" s="274"/>
      <c r="DR57" s="274"/>
      <c r="DS57" s="274"/>
      <c r="DT57" s="274"/>
      <c r="DU57" s="274"/>
      <c r="DV57" s="566"/>
    </row>
    <row r="58" spans="1:126" ht="15" customHeight="1">
      <c r="A58" s="498"/>
      <c r="B58" s="499"/>
      <c r="C58" s="499"/>
      <c r="D58" s="499"/>
      <c r="E58" s="499"/>
      <c r="F58" s="500"/>
      <c r="G58" s="143" t="s">
        <v>8</v>
      </c>
      <c r="H58" s="144"/>
      <c r="I58" s="144"/>
      <c r="J58" s="144"/>
      <c r="K58" s="144"/>
      <c r="L58" s="144"/>
      <c r="M58" s="144"/>
      <c r="N58" s="144"/>
      <c r="O58" s="144"/>
      <c r="P58" s="144"/>
      <c r="Q58" s="144"/>
      <c r="R58" s="144"/>
      <c r="S58" s="144"/>
      <c r="T58" s="144"/>
      <c r="U58" s="144"/>
      <c r="V58" s="144"/>
      <c r="W58" s="144"/>
      <c r="X58" s="144"/>
      <c r="Y58" s="144"/>
      <c r="Z58" s="144"/>
      <c r="AA58" s="488"/>
      <c r="AB58" s="501">
        <v>0</v>
      </c>
      <c r="AC58" s="502"/>
      <c r="AD58" s="503"/>
      <c r="AE58" s="504">
        <v>7</v>
      </c>
      <c r="AF58" s="502"/>
      <c r="AG58" s="503"/>
      <c r="AH58" s="504">
        <v>1</v>
      </c>
      <c r="AI58" s="502"/>
      <c r="AJ58" s="505"/>
      <c r="AK58" s="274">
        <v>1268906</v>
      </c>
      <c r="AL58" s="275"/>
      <c r="AM58" s="275"/>
      <c r="AN58" s="275"/>
      <c r="AO58" s="275"/>
      <c r="AP58" s="275"/>
      <c r="AQ58" s="275"/>
      <c r="AR58" s="275"/>
      <c r="AS58" s="275"/>
      <c r="AT58" s="428">
        <v>5182</v>
      </c>
      <c r="AU58" s="445"/>
      <c r="AV58" s="445"/>
      <c r="AW58" s="445"/>
      <c r="AX58" s="445"/>
      <c r="AY58" s="445"/>
      <c r="AZ58" s="445"/>
      <c r="BA58" s="445"/>
      <c r="BB58" s="506"/>
      <c r="BC58" s="428">
        <v>472</v>
      </c>
      <c r="BD58" s="445"/>
      <c r="BE58" s="445"/>
      <c r="BF58" s="445"/>
      <c r="BG58" s="445"/>
      <c r="BH58" s="445"/>
      <c r="BI58" s="445"/>
      <c r="BJ58" s="445"/>
      <c r="BK58" s="506"/>
      <c r="BL58" s="428"/>
      <c r="BM58" s="445"/>
      <c r="BN58" s="445"/>
      <c r="BO58" s="445"/>
      <c r="BP58" s="445"/>
      <c r="BQ58" s="445"/>
      <c r="BR58" s="445"/>
      <c r="BS58" s="445"/>
      <c r="BT58" s="506"/>
      <c r="BU58" s="428">
        <v>86847</v>
      </c>
      <c r="BV58" s="445"/>
      <c r="BW58" s="445"/>
      <c r="BX58" s="445"/>
      <c r="BY58" s="445"/>
      <c r="BZ58" s="445"/>
      <c r="CA58" s="445"/>
      <c r="CB58" s="445"/>
      <c r="CC58" s="506"/>
      <c r="CD58" s="428">
        <v>62</v>
      </c>
      <c r="CE58" s="445"/>
      <c r="CF58" s="445"/>
      <c r="CG58" s="445"/>
      <c r="CH58" s="445"/>
      <c r="CI58" s="445"/>
      <c r="CJ58" s="445"/>
      <c r="CK58" s="445"/>
      <c r="CL58" s="506"/>
      <c r="CM58" s="540">
        <f t="shared" si="2"/>
        <v>92563</v>
      </c>
      <c r="CN58" s="543"/>
      <c r="CO58" s="543"/>
      <c r="CP58" s="543"/>
      <c r="CQ58" s="543"/>
      <c r="CR58" s="543"/>
      <c r="CS58" s="543"/>
      <c r="CT58" s="543"/>
      <c r="CU58" s="544"/>
      <c r="CV58" s="274"/>
      <c r="CW58" s="274"/>
      <c r="CX58" s="274"/>
      <c r="CY58" s="274"/>
      <c r="CZ58" s="274"/>
      <c r="DA58" s="274"/>
      <c r="DB58" s="274"/>
      <c r="DC58" s="274"/>
      <c r="DD58" s="274"/>
      <c r="DE58" s="274">
        <v>521</v>
      </c>
      <c r="DF58" s="274"/>
      <c r="DG58" s="274"/>
      <c r="DH58" s="274"/>
      <c r="DI58" s="274"/>
      <c r="DJ58" s="274"/>
      <c r="DK58" s="274"/>
      <c r="DL58" s="274"/>
      <c r="DM58" s="274"/>
      <c r="DN58" s="274">
        <v>320</v>
      </c>
      <c r="DO58" s="274"/>
      <c r="DP58" s="274"/>
      <c r="DQ58" s="274"/>
      <c r="DR58" s="274"/>
      <c r="DS58" s="274"/>
      <c r="DT58" s="274"/>
      <c r="DU58" s="274"/>
      <c r="DV58" s="566"/>
    </row>
    <row r="59" spans="1:126" ht="15" customHeight="1">
      <c r="A59" s="498"/>
      <c r="B59" s="499"/>
      <c r="C59" s="499"/>
      <c r="D59" s="499"/>
      <c r="E59" s="499"/>
      <c r="F59" s="500"/>
      <c r="G59" s="143" t="s">
        <v>9</v>
      </c>
      <c r="H59" s="144"/>
      <c r="I59" s="144"/>
      <c r="J59" s="144"/>
      <c r="K59" s="144"/>
      <c r="L59" s="144"/>
      <c r="M59" s="144"/>
      <c r="N59" s="144"/>
      <c r="O59" s="144"/>
      <c r="P59" s="144"/>
      <c r="Q59" s="144"/>
      <c r="R59" s="144"/>
      <c r="S59" s="144"/>
      <c r="T59" s="144"/>
      <c r="U59" s="144"/>
      <c r="V59" s="144"/>
      <c r="W59" s="144"/>
      <c r="X59" s="144"/>
      <c r="Y59" s="144"/>
      <c r="Z59" s="144"/>
      <c r="AA59" s="488"/>
      <c r="AB59" s="501">
        <v>0</v>
      </c>
      <c r="AC59" s="502"/>
      <c r="AD59" s="503"/>
      <c r="AE59" s="504">
        <v>8</v>
      </c>
      <c r="AF59" s="502"/>
      <c r="AG59" s="503"/>
      <c r="AH59" s="504">
        <v>1</v>
      </c>
      <c r="AI59" s="502"/>
      <c r="AJ59" s="505"/>
      <c r="AK59" s="274">
        <v>1318846</v>
      </c>
      <c r="AL59" s="275"/>
      <c r="AM59" s="275"/>
      <c r="AN59" s="275"/>
      <c r="AO59" s="275"/>
      <c r="AP59" s="275"/>
      <c r="AQ59" s="275"/>
      <c r="AR59" s="275"/>
      <c r="AS59" s="275"/>
      <c r="AT59" s="428">
        <v>4027</v>
      </c>
      <c r="AU59" s="445"/>
      <c r="AV59" s="445"/>
      <c r="AW59" s="445"/>
      <c r="AX59" s="445"/>
      <c r="AY59" s="445"/>
      <c r="AZ59" s="445"/>
      <c r="BA59" s="445"/>
      <c r="BB59" s="506"/>
      <c r="BC59" s="428">
        <v>659</v>
      </c>
      <c r="BD59" s="445"/>
      <c r="BE59" s="445"/>
      <c r="BF59" s="445"/>
      <c r="BG59" s="445"/>
      <c r="BH59" s="445"/>
      <c r="BI59" s="445"/>
      <c r="BJ59" s="445"/>
      <c r="BK59" s="506"/>
      <c r="BL59" s="428"/>
      <c r="BM59" s="445"/>
      <c r="BN59" s="445"/>
      <c r="BO59" s="445"/>
      <c r="BP59" s="445"/>
      <c r="BQ59" s="445"/>
      <c r="BR59" s="445"/>
      <c r="BS59" s="445"/>
      <c r="BT59" s="506"/>
      <c r="BU59" s="428">
        <v>102156</v>
      </c>
      <c r="BV59" s="445"/>
      <c r="BW59" s="445"/>
      <c r="BX59" s="445"/>
      <c r="BY59" s="445"/>
      <c r="BZ59" s="445"/>
      <c r="CA59" s="445"/>
      <c r="CB59" s="445"/>
      <c r="CC59" s="506"/>
      <c r="CD59" s="428">
        <v>2</v>
      </c>
      <c r="CE59" s="445"/>
      <c r="CF59" s="445"/>
      <c r="CG59" s="445"/>
      <c r="CH59" s="445"/>
      <c r="CI59" s="445"/>
      <c r="CJ59" s="445"/>
      <c r="CK59" s="445"/>
      <c r="CL59" s="506"/>
      <c r="CM59" s="540">
        <f t="shared" si="2"/>
        <v>106844</v>
      </c>
      <c r="CN59" s="543"/>
      <c r="CO59" s="543"/>
      <c r="CP59" s="543"/>
      <c r="CQ59" s="543"/>
      <c r="CR59" s="543"/>
      <c r="CS59" s="543"/>
      <c r="CT59" s="543"/>
      <c r="CU59" s="544"/>
      <c r="CV59" s="274"/>
      <c r="CW59" s="274"/>
      <c r="CX59" s="274"/>
      <c r="CY59" s="274"/>
      <c r="CZ59" s="274"/>
      <c r="DA59" s="274"/>
      <c r="DB59" s="274"/>
      <c r="DC59" s="274"/>
      <c r="DD59" s="274"/>
      <c r="DE59" s="274">
        <v>365</v>
      </c>
      <c r="DF59" s="274"/>
      <c r="DG59" s="274"/>
      <c r="DH59" s="274"/>
      <c r="DI59" s="274"/>
      <c r="DJ59" s="274"/>
      <c r="DK59" s="274"/>
      <c r="DL59" s="274"/>
      <c r="DM59" s="274"/>
      <c r="DN59" s="274">
        <v>101</v>
      </c>
      <c r="DO59" s="274"/>
      <c r="DP59" s="274"/>
      <c r="DQ59" s="274"/>
      <c r="DR59" s="274"/>
      <c r="DS59" s="274"/>
      <c r="DT59" s="274"/>
      <c r="DU59" s="274"/>
      <c r="DV59" s="566"/>
    </row>
    <row r="60" spans="1:126" ht="15" customHeight="1">
      <c r="A60" s="498"/>
      <c r="B60" s="499"/>
      <c r="C60" s="499"/>
      <c r="D60" s="499"/>
      <c r="E60" s="499"/>
      <c r="F60" s="500"/>
      <c r="G60" s="143" t="s">
        <v>4420</v>
      </c>
      <c r="H60" s="144"/>
      <c r="I60" s="144"/>
      <c r="J60" s="144"/>
      <c r="K60" s="144"/>
      <c r="L60" s="144"/>
      <c r="M60" s="144"/>
      <c r="N60" s="144"/>
      <c r="O60" s="144"/>
      <c r="P60" s="144"/>
      <c r="Q60" s="144"/>
      <c r="R60" s="144"/>
      <c r="S60" s="144"/>
      <c r="T60" s="144"/>
      <c r="U60" s="144"/>
      <c r="V60" s="144"/>
      <c r="W60" s="144"/>
      <c r="X60" s="144"/>
      <c r="Y60" s="144"/>
      <c r="Z60" s="144"/>
      <c r="AA60" s="488"/>
      <c r="AB60" s="501">
        <v>0</v>
      </c>
      <c r="AC60" s="502"/>
      <c r="AD60" s="503"/>
      <c r="AE60" s="504">
        <v>9</v>
      </c>
      <c r="AF60" s="502"/>
      <c r="AG60" s="503"/>
      <c r="AH60" s="504">
        <v>1</v>
      </c>
      <c r="AI60" s="502"/>
      <c r="AJ60" s="505"/>
      <c r="AK60" s="274">
        <v>1238929</v>
      </c>
      <c r="AL60" s="275"/>
      <c r="AM60" s="275"/>
      <c r="AN60" s="275"/>
      <c r="AO60" s="275"/>
      <c r="AP60" s="275"/>
      <c r="AQ60" s="275"/>
      <c r="AR60" s="275"/>
      <c r="AS60" s="275"/>
      <c r="AT60" s="428">
        <v>2348</v>
      </c>
      <c r="AU60" s="445"/>
      <c r="AV60" s="445"/>
      <c r="AW60" s="445"/>
      <c r="AX60" s="445"/>
      <c r="AY60" s="445"/>
      <c r="AZ60" s="445"/>
      <c r="BA60" s="445"/>
      <c r="BB60" s="506"/>
      <c r="BC60" s="428">
        <v>1280</v>
      </c>
      <c r="BD60" s="445"/>
      <c r="BE60" s="445"/>
      <c r="BF60" s="445"/>
      <c r="BG60" s="445"/>
      <c r="BH60" s="445"/>
      <c r="BI60" s="445"/>
      <c r="BJ60" s="445"/>
      <c r="BK60" s="506"/>
      <c r="BL60" s="428"/>
      <c r="BM60" s="445"/>
      <c r="BN60" s="445"/>
      <c r="BO60" s="445"/>
      <c r="BP60" s="445"/>
      <c r="BQ60" s="445"/>
      <c r="BR60" s="445"/>
      <c r="BS60" s="445"/>
      <c r="BT60" s="506"/>
      <c r="BU60" s="428">
        <v>105225</v>
      </c>
      <c r="BV60" s="445"/>
      <c r="BW60" s="445"/>
      <c r="BX60" s="445"/>
      <c r="BY60" s="445"/>
      <c r="BZ60" s="445"/>
      <c r="CA60" s="445"/>
      <c r="CB60" s="445"/>
      <c r="CC60" s="506"/>
      <c r="CD60" s="428">
        <v>2</v>
      </c>
      <c r="CE60" s="445"/>
      <c r="CF60" s="445"/>
      <c r="CG60" s="445"/>
      <c r="CH60" s="445"/>
      <c r="CI60" s="445"/>
      <c r="CJ60" s="445"/>
      <c r="CK60" s="445"/>
      <c r="CL60" s="506"/>
      <c r="CM60" s="540">
        <f t="shared" ref="CM60:CM62" si="3">SUM(AT60:CL60)</f>
        <v>108855</v>
      </c>
      <c r="CN60" s="543"/>
      <c r="CO60" s="543"/>
      <c r="CP60" s="543"/>
      <c r="CQ60" s="543"/>
      <c r="CR60" s="543"/>
      <c r="CS60" s="543"/>
      <c r="CT60" s="543"/>
      <c r="CU60" s="544"/>
      <c r="CV60" s="274"/>
      <c r="CW60" s="274"/>
      <c r="CX60" s="274"/>
      <c r="CY60" s="274"/>
      <c r="CZ60" s="274"/>
      <c r="DA60" s="274"/>
      <c r="DB60" s="274"/>
      <c r="DC60" s="274"/>
      <c r="DD60" s="274"/>
      <c r="DE60" s="274">
        <v>1275</v>
      </c>
      <c r="DF60" s="274"/>
      <c r="DG60" s="274"/>
      <c r="DH60" s="274"/>
      <c r="DI60" s="274"/>
      <c r="DJ60" s="274"/>
      <c r="DK60" s="274"/>
      <c r="DL60" s="274"/>
      <c r="DM60" s="274"/>
      <c r="DN60" s="274">
        <v>874</v>
      </c>
      <c r="DO60" s="274"/>
      <c r="DP60" s="274"/>
      <c r="DQ60" s="274"/>
      <c r="DR60" s="274"/>
      <c r="DS60" s="274"/>
      <c r="DT60" s="274"/>
      <c r="DU60" s="274"/>
      <c r="DV60" s="566"/>
    </row>
    <row r="61" spans="1:126" ht="15" customHeight="1">
      <c r="A61" s="498"/>
      <c r="B61" s="499"/>
      <c r="C61" s="499"/>
      <c r="D61" s="499"/>
      <c r="E61" s="499"/>
      <c r="F61" s="500"/>
      <c r="G61" s="143" t="s">
        <v>4421</v>
      </c>
      <c r="H61" s="144"/>
      <c r="I61" s="144"/>
      <c r="J61" s="144"/>
      <c r="K61" s="144"/>
      <c r="L61" s="144"/>
      <c r="M61" s="144"/>
      <c r="N61" s="144"/>
      <c r="O61" s="144"/>
      <c r="P61" s="144"/>
      <c r="Q61" s="144"/>
      <c r="R61" s="144"/>
      <c r="S61" s="144"/>
      <c r="T61" s="144"/>
      <c r="U61" s="144"/>
      <c r="V61" s="144"/>
      <c r="W61" s="144"/>
      <c r="X61" s="144"/>
      <c r="Y61" s="144"/>
      <c r="Z61" s="144"/>
      <c r="AA61" s="488"/>
      <c r="AB61" s="501">
        <v>1</v>
      </c>
      <c r="AC61" s="502"/>
      <c r="AD61" s="503"/>
      <c r="AE61" s="504">
        <v>0</v>
      </c>
      <c r="AF61" s="502"/>
      <c r="AG61" s="503"/>
      <c r="AH61" s="504">
        <v>1</v>
      </c>
      <c r="AI61" s="502"/>
      <c r="AJ61" s="505"/>
      <c r="AK61" s="274">
        <v>683571</v>
      </c>
      <c r="AL61" s="275"/>
      <c r="AM61" s="275"/>
      <c r="AN61" s="275"/>
      <c r="AO61" s="275"/>
      <c r="AP61" s="275"/>
      <c r="AQ61" s="275"/>
      <c r="AR61" s="275"/>
      <c r="AS61" s="275"/>
      <c r="AT61" s="428">
        <v>152</v>
      </c>
      <c r="AU61" s="445"/>
      <c r="AV61" s="445"/>
      <c r="AW61" s="445"/>
      <c r="AX61" s="445"/>
      <c r="AY61" s="445"/>
      <c r="AZ61" s="445"/>
      <c r="BA61" s="445"/>
      <c r="BB61" s="506"/>
      <c r="BC61" s="428">
        <v>883</v>
      </c>
      <c r="BD61" s="445"/>
      <c r="BE61" s="445"/>
      <c r="BF61" s="445"/>
      <c r="BG61" s="445"/>
      <c r="BH61" s="445"/>
      <c r="BI61" s="445"/>
      <c r="BJ61" s="445"/>
      <c r="BK61" s="506"/>
      <c r="BL61" s="428"/>
      <c r="BM61" s="445"/>
      <c r="BN61" s="445"/>
      <c r="BO61" s="445"/>
      <c r="BP61" s="445"/>
      <c r="BQ61" s="445"/>
      <c r="BR61" s="445"/>
      <c r="BS61" s="445"/>
      <c r="BT61" s="506"/>
      <c r="BU61" s="428">
        <v>59155</v>
      </c>
      <c r="BV61" s="445"/>
      <c r="BW61" s="445"/>
      <c r="BX61" s="445"/>
      <c r="BY61" s="445"/>
      <c r="BZ61" s="445"/>
      <c r="CA61" s="445"/>
      <c r="CB61" s="445"/>
      <c r="CC61" s="506"/>
      <c r="CD61" s="428"/>
      <c r="CE61" s="445"/>
      <c r="CF61" s="445"/>
      <c r="CG61" s="445"/>
      <c r="CH61" s="445"/>
      <c r="CI61" s="445"/>
      <c r="CJ61" s="445"/>
      <c r="CK61" s="445"/>
      <c r="CL61" s="506"/>
      <c r="CM61" s="540">
        <f t="shared" si="3"/>
        <v>60190</v>
      </c>
      <c r="CN61" s="543"/>
      <c r="CO61" s="543"/>
      <c r="CP61" s="543"/>
      <c r="CQ61" s="543"/>
      <c r="CR61" s="543"/>
      <c r="CS61" s="543"/>
      <c r="CT61" s="543"/>
      <c r="CU61" s="544"/>
      <c r="CV61" s="274"/>
      <c r="CW61" s="274"/>
      <c r="CX61" s="274"/>
      <c r="CY61" s="274"/>
      <c r="CZ61" s="274"/>
      <c r="DA61" s="274"/>
      <c r="DB61" s="274"/>
      <c r="DC61" s="274"/>
      <c r="DD61" s="274"/>
      <c r="DE61" s="274">
        <v>980</v>
      </c>
      <c r="DF61" s="274"/>
      <c r="DG61" s="274"/>
      <c r="DH61" s="274"/>
      <c r="DI61" s="274"/>
      <c r="DJ61" s="274"/>
      <c r="DK61" s="274"/>
      <c r="DL61" s="274"/>
      <c r="DM61" s="274"/>
      <c r="DN61" s="274">
        <v>524</v>
      </c>
      <c r="DO61" s="274"/>
      <c r="DP61" s="274"/>
      <c r="DQ61" s="274"/>
      <c r="DR61" s="274"/>
      <c r="DS61" s="274"/>
      <c r="DT61" s="274"/>
      <c r="DU61" s="274"/>
      <c r="DV61" s="566"/>
    </row>
    <row r="62" spans="1:126" ht="15" customHeight="1">
      <c r="A62" s="498"/>
      <c r="B62" s="499"/>
      <c r="C62" s="499"/>
      <c r="D62" s="499"/>
      <c r="E62" s="499"/>
      <c r="F62" s="500"/>
      <c r="G62" s="143" t="s">
        <v>4422</v>
      </c>
      <c r="H62" s="144"/>
      <c r="I62" s="144"/>
      <c r="J62" s="144"/>
      <c r="K62" s="144"/>
      <c r="L62" s="144"/>
      <c r="M62" s="144"/>
      <c r="N62" s="144"/>
      <c r="O62" s="144"/>
      <c r="P62" s="144"/>
      <c r="Q62" s="144"/>
      <c r="R62" s="144"/>
      <c r="S62" s="144"/>
      <c r="T62" s="144"/>
      <c r="U62" s="144"/>
      <c r="V62" s="144"/>
      <c r="W62" s="144"/>
      <c r="X62" s="144"/>
      <c r="Y62" s="144"/>
      <c r="Z62" s="144"/>
      <c r="AA62" s="488"/>
      <c r="AB62" s="501">
        <v>1</v>
      </c>
      <c r="AC62" s="502"/>
      <c r="AD62" s="503"/>
      <c r="AE62" s="504">
        <v>1</v>
      </c>
      <c r="AF62" s="502"/>
      <c r="AG62" s="503"/>
      <c r="AH62" s="504">
        <v>1</v>
      </c>
      <c r="AI62" s="502"/>
      <c r="AJ62" s="505"/>
      <c r="AK62" s="274">
        <v>204088</v>
      </c>
      <c r="AL62" s="275"/>
      <c r="AM62" s="275"/>
      <c r="AN62" s="275"/>
      <c r="AO62" s="275"/>
      <c r="AP62" s="275"/>
      <c r="AQ62" s="275"/>
      <c r="AR62" s="275"/>
      <c r="AS62" s="275"/>
      <c r="AT62" s="428"/>
      <c r="AU62" s="445"/>
      <c r="AV62" s="445"/>
      <c r="AW62" s="445"/>
      <c r="AX62" s="445"/>
      <c r="AY62" s="445"/>
      <c r="AZ62" s="445"/>
      <c r="BA62" s="445"/>
      <c r="BB62" s="506"/>
      <c r="BC62" s="428">
        <v>724</v>
      </c>
      <c r="BD62" s="445"/>
      <c r="BE62" s="445"/>
      <c r="BF62" s="445"/>
      <c r="BG62" s="445"/>
      <c r="BH62" s="445"/>
      <c r="BI62" s="445"/>
      <c r="BJ62" s="445"/>
      <c r="BK62" s="506"/>
      <c r="BL62" s="428"/>
      <c r="BM62" s="445"/>
      <c r="BN62" s="445"/>
      <c r="BO62" s="445"/>
      <c r="BP62" s="445"/>
      <c r="BQ62" s="445"/>
      <c r="BR62" s="445"/>
      <c r="BS62" s="445"/>
      <c r="BT62" s="506"/>
      <c r="BU62" s="428">
        <v>18895</v>
      </c>
      <c r="BV62" s="445"/>
      <c r="BW62" s="445"/>
      <c r="BX62" s="445"/>
      <c r="BY62" s="445"/>
      <c r="BZ62" s="445"/>
      <c r="CA62" s="445"/>
      <c r="CB62" s="445"/>
      <c r="CC62" s="506"/>
      <c r="CD62" s="428"/>
      <c r="CE62" s="445"/>
      <c r="CF62" s="445"/>
      <c r="CG62" s="445"/>
      <c r="CH62" s="445"/>
      <c r="CI62" s="445"/>
      <c r="CJ62" s="445"/>
      <c r="CK62" s="445"/>
      <c r="CL62" s="506"/>
      <c r="CM62" s="540">
        <f t="shared" si="3"/>
        <v>19619</v>
      </c>
      <c r="CN62" s="543"/>
      <c r="CO62" s="543"/>
      <c r="CP62" s="543"/>
      <c r="CQ62" s="543"/>
      <c r="CR62" s="543"/>
      <c r="CS62" s="543"/>
      <c r="CT62" s="543"/>
      <c r="CU62" s="544"/>
      <c r="CV62" s="274"/>
      <c r="CW62" s="274"/>
      <c r="CX62" s="274"/>
      <c r="CY62" s="274"/>
      <c r="CZ62" s="274"/>
      <c r="DA62" s="274"/>
      <c r="DB62" s="274"/>
      <c r="DC62" s="274"/>
      <c r="DD62" s="274"/>
      <c r="DE62" s="274">
        <v>50</v>
      </c>
      <c r="DF62" s="274"/>
      <c r="DG62" s="274"/>
      <c r="DH62" s="274"/>
      <c r="DI62" s="274"/>
      <c r="DJ62" s="274"/>
      <c r="DK62" s="274"/>
      <c r="DL62" s="274"/>
      <c r="DM62" s="274"/>
      <c r="DN62" s="274">
        <v>26</v>
      </c>
      <c r="DO62" s="274"/>
      <c r="DP62" s="274"/>
      <c r="DQ62" s="274"/>
      <c r="DR62" s="274"/>
      <c r="DS62" s="274"/>
      <c r="DT62" s="274"/>
      <c r="DU62" s="274"/>
      <c r="DV62" s="566"/>
    </row>
    <row r="63" spans="1:126" ht="15" customHeight="1">
      <c r="A63" s="498"/>
      <c r="B63" s="499"/>
      <c r="C63" s="499"/>
      <c r="D63" s="499"/>
      <c r="E63" s="499"/>
      <c r="F63" s="500"/>
      <c r="G63" s="143" t="s">
        <v>4419</v>
      </c>
      <c r="H63" s="144"/>
      <c r="I63" s="144"/>
      <c r="J63" s="144"/>
      <c r="K63" s="144"/>
      <c r="L63" s="144"/>
      <c r="M63" s="144"/>
      <c r="N63" s="144"/>
      <c r="O63" s="144"/>
      <c r="P63" s="144"/>
      <c r="Q63" s="144"/>
      <c r="R63" s="144"/>
      <c r="S63" s="144"/>
      <c r="T63" s="144"/>
      <c r="U63" s="144"/>
      <c r="V63" s="144"/>
      <c r="W63" s="144"/>
      <c r="X63" s="144"/>
      <c r="Y63" s="144"/>
      <c r="Z63" s="144"/>
      <c r="AA63" s="488"/>
      <c r="AB63" s="501">
        <v>1</v>
      </c>
      <c r="AC63" s="502"/>
      <c r="AD63" s="503"/>
      <c r="AE63" s="504">
        <v>2</v>
      </c>
      <c r="AF63" s="502"/>
      <c r="AG63" s="503"/>
      <c r="AH63" s="504">
        <v>1</v>
      </c>
      <c r="AI63" s="502"/>
      <c r="AJ63" s="505"/>
      <c r="AK63" s="274">
        <v>134692</v>
      </c>
      <c r="AL63" s="275"/>
      <c r="AM63" s="275"/>
      <c r="AN63" s="275"/>
      <c r="AO63" s="275"/>
      <c r="AP63" s="275"/>
      <c r="AQ63" s="275"/>
      <c r="AR63" s="275"/>
      <c r="AS63" s="275"/>
      <c r="AT63" s="428"/>
      <c r="AU63" s="445"/>
      <c r="AV63" s="445"/>
      <c r="AW63" s="445"/>
      <c r="AX63" s="445"/>
      <c r="AY63" s="445"/>
      <c r="AZ63" s="445"/>
      <c r="BA63" s="445"/>
      <c r="BB63" s="506"/>
      <c r="BC63" s="428">
        <v>301</v>
      </c>
      <c r="BD63" s="445"/>
      <c r="BE63" s="445"/>
      <c r="BF63" s="445"/>
      <c r="BG63" s="445"/>
      <c r="BH63" s="445"/>
      <c r="BI63" s="445"/>
      <c r="BJ63" s="445"/>
      <c r="BK63" s="506"/>
      <c r="BL63" s="428"/>
      <c r="BM63" s="445"/>
      <c r="BN63" s="445"/>
      <c r="BO63" s="445"/>
      <c r="BP63" s="445"/>
      <c r="BQ63" s="445"/>
      <c r="BR63" s="445"/>
      <c r="BS63" s="445"/>
      <c r="BT63" s="506"/>
      <c r="BU63" s="428">
        <v>9790</v>
      </c>
      <c r="BV63" s="445"/>
      <c r="BW63" s="445"/>
      <c r="BX63" s="445"/>
      <c r="BY63" s="445"/>
      <c r="BZ63" s="445"/>
      <c r="CA63" s="445"/>
      <c r="CB63" s="445"/>
      <c r="CC63" s="506"/>
      <c r="CD63" s="428"/>
      <c r="CE63" s="445"/>
      <c r="CF63" s="445"/>
      <c r="CG63" s="445"/>
      <c r="CH63" s="445"/>
      <c r="CI63" s="445"/>
      <c r="CJ63" s="445"/>
      <c r="CK63" s="445"/>
      <c r="CL63" s="506"/>
      <c r="CM63" s="540">
        <f t="shared" si="2"/>
        <v>10091</v>
      </c>
      <c r="CN63" s="543"/>
      <c r="CO63" s="543"/>
      <c r="CP63" s="543"/>
      <c r="CQ63" s="543"/>
      <c r="CR63" s="543"/>
      <c r="CS63" s="543"/>
      <c r="CT63" s="543"/>
      <c r="CU63" s="544"/>
      <c r="CV63" s="274"/>
      <c r="CW63" s="274"/>
      <c r="CX63" s="274"/>
      <c r="CY63" s="274"/>
      <c r="CZ63" s="274"/>
      <c r="DA63" s="274"/>
      <c r="DB63" s="274"/>
      <c r="DC63" s="274"/>
      <c r="DD63" s="274"/>
      <c r="DE63" s="274"/>
      <c r="DF63" s="274"/>
      <c r="DG63" s="274"/>
      <c r="DH63" s="274"/>
      <c r="DI63" s="274"/>
      <c r="DJ63" s="274"/>
      <c r="DK63" s="274"/>
      <c r="DL63" s="274"/>
      <c r="DM63" s="274"/>
      <c r="DN63" s="274"/>
      <c r="DO63" s="274"/>
      <c r="DP63" s="274"/>
      <c r="DQ63" s="274"/>
      <c r="DR63" s="274"/>
      <c r="DS63" s="274"/>
      <c r="DT63" s="274"/>
      <c r="DU63" s="274"/>
      <c r="DV63" s="566"/>
    </row>
    <row r="64" spans="1:126" ht="22.5" customHeight="1" thickBot="1">
      <c r="A64" s="498"/>
      <c r="B64" s="499"/>
      <c r="C64" s="499"/>
      <c r="D64" s="499"/>
      <c r="E64" s="499"/>
      <c r="F64" s="500"/>
      <c r="G64" s="143" t="s">
        <v>336</v>
      </c>
      <c r="H64" s="144"/>
      <c r="I64" s="144"/>
      <c r="J64" s="144"/>
      <c r="K64" s="144"/>
      <c r="L64" s="144"/>
      <c r="M64" s="144"/>
      <c r="N64" s="144"/>
      <c r="O64" s="144"/>
      <c r="P64" s="144"/>
      <c r="Q64" s="144"/>
      <c r="R64" s="144"/>
      <c r="S64" s="144"/>
      <c r="T64" s="144"/>
      <c r="U64" s="144"/>
      <c r="V64" s="144"/>
      <c r="W64" s="144"/>
      <c r="X64" s="144"/>
      <c r="Y64" s="144"/>
      <c r="Z64" s="144"/>
      <c r="AA64" s="488"/>
      <c r="AB64" s="549">
        <v>1</v>
      </c>
      <c r="AC64" s="550"/>
      <c r="AD64" s="551"/>
      <c r="AE64" s="552">
        <v>3</v>
      </c>
      <c r="AF64" s="550"/>
      <c r="AG64" s="551"/>
      <c r="AH64" s="552">
        <v>1</v>
      </c>
      <c r="AI64" s="550"/>
      <c r="AJ64" s="553"/>
      <c r="AK64" s="291">
        <f>SUM(AK52:AS63)</f>
        <v>18693975</v>
      </c>
      <c r="AL64" s="292"/>
      <c r="AM64" s="292"/>
      <c r="AN64" s="292"/>
      <c r="AO64" s="292"/>
      <c r="AP64" s="292"/>
      <c r="AQ64" s="292"/>
      <c r="AR64" s="292"/>
      <c r="AS64" s="292"/>
      <c r="AT64" s="519">
        <f>SUM(AT52:BB63)</f>
        <v>232955</v>
      </c>
      <c r="AU64" s="520"/>
      <c r="AV64" s="520"/>
      <c r="AW64" s="520"/>
      <c r="AX64" s="520"/>
      <c r="AY64" s="520"/>
      <c r="AZ64" s="520"/>
      <c r="BA64" s="520"/>
      <c r="BB64" s="556"/>
      <c r="BC64" s="519">
        <f>SUM(BC52:BK63)</f>
        <v>6309</v>
      </c>
      <c r="BD64" s="520"/>
      <c r="BE64" s="520"/>
      <c r="BF64" s="520"/>
      <c r="BG64" s="520"/>
      <c r="BH64" s="520"/>
      <c r="BI64" s="520"/>
      <c r="BJ64" s="520"/>
      <c r="BK64" s="556"/>
      <c r="BL64" s="519">
        <f>SUM(BL52:BT63)</f>
        <v>313856</v>
      </c>
      <c r="BM64" s="520"/>
      <c r="BN64" s="520"/>
      <c r="BO64" s="520"/>
      <c r="BP64" s="520"/>
      <c r="BQ64" s="520"/>
      <c r="BR64" s="520"/>
      <c r="BS64" s="520"/>
      <c r="BT64" s="556"/>
      <c r="BU64" s="519">
        <f>SUM(BU52:CC63)</f>
        <v>905138</v>
      </c>
      <c r="BV64" s="520"/>
      <c r="BW64" s="520"/>
      <c r="BX64" s="520"/>
      <c r="BY64" s="520"/>
      <c r="BZ64" s="520"/>
      <c r="CA64" s="520"/>
      <c r="CB64" s="520"/>
      <c r="CC64" s="556"/>
      <c r="CD64" s="519">
        <f>SUM(CD52:CL63)</f>
        <v>195</v>
      </c>
      <c r="CE64" s="520"/>
      <c r="CF64" s="520"/>
      <c r="CG64" s="520"/>
      <c r="CH64" s="520"/>
      <c r="CI64" s="520"/>
      <c r="CJ64" s="520"/>
      <c r="CK64" s="520"/>
      <c r="CL64" s="556"/>
      <c r="CM64" s="519">
        <f t="shared" si="2"/>
        <v>1458453</v>
      </c>
      <c r="CN64" s="520"/>
      <c r="CO64" s="520"/>
      <c r="CP64" s="520"/>
      <c r="CQ64" s="520"/>
      <c r="CR64" s="520"/>
      <c r="CS64" s="520"/>
      <c r="CT64" s="520"/>
      <c r="CU64" s="556"/>
      <c r="CV64" s="291">
        <f>SUM(CV52:DD63)</f>
        <v>839</v>
      </c>
      <c r="CW64" s="291"/>
      <c r="CX64" s="291"/>
      <c r="CY64" s="291"/>
      <c r="CZ64" s="291"/>
      <c r="DA64" s="291"/>
      <c r="DB64" s="291"/>
      <c r="DC64" s="291"/>
      <c r="DD64" s="291"/>
      <c r="DE64" s="291">
        <f>SUM(DE52:DM63)</f>
        <v>5314</v>
      </c>
      <c r="DF64" s="291"/>
      <c r="DG64" s="291"/>
      <c r="DH64" s="291"/>
      <c r="DI64" s="291"/>
      <c r="DJ64" s="291"/>
      <c r="DK64" s="291"/>
      <c r="DL64" s="291"/>
      <c r="DM64" s="291"/>
      <c r="DN64" s="291">
        <f>SUM(DN52:DV63)</f>
        <v>2774</v>
      </c>
      <c r="DO64" s="291"/>
      <c r="DP64" s="291"/>
      <c r="DQ64" s="291"/>
      <c r="DR64" s="291"/>
      <c r="DS64" s="291"/>
      <c r="DT64" s="291"/>
      <c r="DU64" s="291"/>
      <c r="DV64" s="581"/>
    </row>
    <row r="65" spans="1:137" ht="15" customHeight="1" thickBot="1">
      <c r="A65" s="498"/>
      <c r="B65" s="499"/>
      <c r="C65" s="499"/>
      <c r="D65" s="499"/>
      <c r="E65" s="499"/>
      <c r="F65" s="500"/>
      <c r="G65" s="522"/>
      <c r="H65" s="523"/>
      <c r="I65" s="523"/>
      <c r="J65" s="523"/>
      <c r="K65" s="523"/>
      <c r="L65" s="523"/>
      <c r="M65" s="523"/>
      <c r="N65" s="523"/>
      <c r="O65" s="523"/>
      <c r="P65" s="523"/>
      <c r="Q65" s="523"/>
      <c r="R65" s="523"/>
      <c r="S65" s="523"/>
      <c r="T65" s="523"/>
      <c r="U65" s="523"/>
      <c r="V65" s="523"/>
      <c r="W65" s="523"/>
      <c r="X65" s="523"/>
      <c r="Y65" s="523"/>
      <c r="Z65" s="523"/>
      <c r="AA65" s="523"/>
      <c r="AB65" s="557"/>
      <c r="AC65" s="557"/>
      <c r="AD65" s="557"/>
      <c r="AE65" s="557"/>
      <c r="AF65" s="557"/>
      <c r="AG65" s="557"/>
      <c r="AH65" s="557"/>
      <c r="AI65" s="557"/>
      <c r="AJ65" s="557"/>
    </row>
    <row r="66" spans="1:137" ht="15" customHeight="1">
      <c r="A66" s="498"/>
      <c r="B66" s="499"/>
      <c r="C66" s="499"/>
      <c r="D66" s="499"/>
      <c r="E66" s="499"/>
      <c r="F66" s="500"/>
      <c r="G66" s="143" t="s">
        <v>11</v>
      </c>
      <c r="H66" s="144"/>
      <c r="I66" s="144"/>
      <c r="J66" s="144"/>
      <c r="K66" s="144"/>
      <c r="L66" s="144"/>
      <c r="M66" s="144"/>
      <c r="N66" s="144"/>
      <c r="O66" s="144"/>
      <c r="P66" s="144"/>
      <c r="Q66" s="144"/>
      <c r="R66" s="144"/>
      <c r="S66" s="144"/>
      <c r="T66" s="144"/>
      <c r="U66" s="144"/>
      <c r="V66" s="144"/>
      <c r="W66" s="144"/>
      <c r="X66" s="144"/>
      <c r="Y66" s="144"/>
      <c r="Z66" s="144"/>
      <c r="AA66" s="488"/>
      <c r="AB66" s="489">
        <v>1</v>
      </c>
      <c r="AC66" s="490"/>
      <c r="AD66" s="491"/>
      <c r="AE66" s="492">
        <v>4</v>
      </c>
      <c r="AF66" s="490"/>
      <c r="AG66" s="491"/>
      <c r="AH66" s="492">
        <v>1</v>
      </c>
      <c r="AI66" s="490"/>
      <c r="AJ66" s="493"/>
      <c r="AK66" s="328">
        <f>SUM(AK52:AS54)</f>
        <v>4350419</v>
      </c>
      <c r="AL66" s="329"/>
      <c r="AM66" s="329"/>
      <c r="AN66" s="329"/>
      <c r="AO66" s="329"/>
      <c r="AP66" s="329"/>
      <c r="AQ66" s="329"/>
      <c r="AR66" s="329"/>
      <c r="AS66" s="329"/>
      <c r="AT66" s="537">
        <f>SUM(AT52:BB54)</f>
        <v>144456</v>
      </c>
      <c r="AU66" s="538"/>
      <c r="AV66" s="538"/>
      <c r="AW66" s="538"/>
      <c r="AX66" s="538"/>
      <c r="AY66" s="538"/>
      <c r="AZ66" s="538"/>
      <c r="BA66" s="538"/>
      <c r="BB66" s="580"/>
      <c r="BC66" s="537">
        <f>SUM(BC52:BK54)</f>
        <v>349</v>
      </c>
      <c r="BD66" s="538"/>
      <c r="BE66" s="538"/>
      <c r="BF66" s="538"/>
      <c r="BG66" s="538"/>
      <c r="BH66" s="538"/>
      <c r="BI66" s="538"/>
      <c r="BJ66" s="538"/>
      <c r="BK66" s="580"/>
      <c r="BL66" s="537">
        <f>SUM(BL52:BT54)</f>
        <v>106951</v>
      </c>
      <c r="BM66" s="538"/>
      <c r="BN66" s="538"/>
      <c r="BO66" s="538"/>
      <c r="BP66" s="538"/>
      <c r="BQ66" s="538"/>
      <c r="BR66" s="538"/>
      <c r="BS66" s="538"/>
      <c r="BT66" s="580"/>
      <c r="BU66" s="537">
        <f>SUM(BU52:CC54)</f>
        <v>85820</v>
      </c>
      <c r="BV66" s="538"/>
      <c r="BW66" s="538"/>
      <c r="BX66" s="538"/>
      <c r="BY66" s="538"/>
      <c r="BZ66" s="538"/>
      <c r="CA66" s="538"/>
      <c r="CB66" s="538"/>
      <c r="CC66" s="580"/>
      <c r="CD66" s="537">
        <f>SUM(CD52:CL54)</f>
        <v>5</v>
      </c>
      <c r="CE66" s="538"/>
      <c r="CF66" s="538"/>
      <c r="CG66" s="538"/>
      <c r="CH66" s="538"/>
      <c r="CI66" s="538"/>
      <c r="CJ66" s="538"/>
      <c r="CK66" s="538"/>
      <c r="CL66" s="580"/>
      <c r="CM66" s="537">
        <f>SUM(AT66:CL66)</f>
        <v>337581</v>
      </c>
      <c r="CN66" s="538"/>
      <c r="CO66" s="538"/>
      <c r="CP66" s="538"/>
      <c r="CQ66" s="538"/>
      <c r="CR66" s="538"/>
      <c r="CS66" s="538"/>
      <c r="CT66" s="538"/>
      <c r="CU66" s="580"/>
      <c r="CV66" s="328">
        <f>SUM(CV52:DD54)</f>
        <v>839</v>
      </c>
      <c r="CW66" s="328"/>
      <c r="CX66" s="328"/>
      <c r="CY66" s="328"/>
      <c r="CZ66" s="328"/>
      <c r="DA66" s="328"/>
      <c r="DB66" s="328"/>
      <c r="DC66" s="328"/>
      <c r="DD66" s="328"/>
      <c r="DE66" s="328">
        <f>SUM(DE52:DM54)</f>
        <v>564</v>
      </c>
      <c r="DF66" s="328"/>
      <c r="DG66" s="328"/>
      <c r="DH66" s="328"/>
      <c r="DI66" s="328"/>
      <c r="DJ66" s="328"/>
      <c r="DK66" s="328"/>
      <c r="DL66" s="328"/>
      <c r="DM66" s="328"/>
      <c r="DN66" s="328">
        <f>SUM(DN52:DV54)</f>
        <v>95</v>
      </c>
      <c r="DO66" s="328"/>
      <c r="DP66" s="328"/>
      <c r="DQ66" s="328"/>
      <c r="DR66" s="328"/>
      <c r="DS66" s="328"/>
      <c r="DT66" s="328"/>
      <c r="DU66" s="328"/>
      <c r="DV66" s="582"/>
    </row>
    <row r="67" spans="1:137" ht="15" customHeight="1">
      <c r="A67" s="498"/>
      <c r="B67" s="499"/>
      <c r="C67" s="499"/>
      <c r="D67" s="499"/>
      <c r="E67" s="499"/>
      <c r="F67" s="500"/>
      <c r="G67" s="143" t="s">
        <v>12</v>
      </c>
      <c r="H67" s="144"/>
      <c r="I67" s="144"/>
      <c r="J67" s="144"/>
      <c r="K67" s="144"/>
      <c r="L67" s="144"/>
      <c r="M67" s="144"/>
      <c r="N67" s="144"/>
      <c r="O67" s="144"/>
      <c r="P67" s="144"/>
      <c r="Q67" s="144"/>
      <c r="R67" s="144"/>
      <c r="S67" s="144"/>
      <c r="T67" s="144"/>
      <c r="U67" s="144"/>
      <c r="V67" s="144"/>
      <c r="W67" s="144"/>
      <c r="X67" s="144"/>
      <c r="Y67" s="144"/>
      <c r="Z67" s="144"/>
      <c r="AA67" s="488"/>
      <c r="AB67" s="501">
        <v>1</v>
      </c>
      <c r="AC67" s="502"/>
      <c r="AD67" s="503"/>
      <c r="AE67" s="504">
        <v>5</v>
      </c>
      <c r="AF67" s="502"/>
      <c r="AG67" s="503"/>
      <c r="AH67" s="504">
        <v>1</v>
      </c>
      <c r="AI67" s="502"/>
      <c r="AJ67" s="505"/>
      <c r="AK67" s="331">
        <f>SUM(AK55:AS58)</f>
        <v>10763430</v>
      </c>
      <c r="AL67" s="332"/>
      <c r="AM67" s="332"/>
      <c r="AN67" s="332"/>
      <c r="AO67" s="332"/>
      <c r="AP67" s="332"/>
      <c r="AQ67" s="332"/>
      <c r="AR67" s="332"/>
      <c r="AS67" s="332"/>
      <c r="AT67" s="540">
        <f>SUM(AT55:BB58)</f>
        <v>81972</v>
      </c>
      <c r="AU67" s="543"/>
      <c r="AV67" s="543"/>
      <c r="AW67" s="543"/>
      <c r="AX67" s="543"/>
      <c r="AY67" s="543"/>
      <c r="AZ67" s="543"/>
      <c r="BA67" s="543"/>
      <c r="BB67" s="544"/>
      <c r="BC67" s="540">
        <f>SUM(BC55:BK58)</f>
        <v>2113</v>
      </c>
      <c r="BD67" s="543"/>
      <c r="BE67" s="543"/>
      <c r="BF67" s="543"/>
      <c r="BG67" s="543"/>
      <c r="BH67" s="543"/>
      <c r="BI67" s="543"/>
      <c r="BJ67" s="543"/>
      <c r="BK67" s="544"/>
      <c r="BL67" s="540">
        <f>SUM(BL55:BT58)</f>
        <v>206905</v>
      </c>
      <c r="BM67" s="543"/>
      <c r="BN67" s="543"/>
      <c r="BO67" s="543"/>
      <c r="BP67" s="543"/>
      <c r="BQ67" s="543"/>
      <c r="BR67" s="543"/>
      <c r="BS67" s="543"/>
      <c r="BT67" s="544"/>
      <c r="BU67" s="540">
        <f>SUM(BU55:CC58)</f>
        <v>524097</v>
      </c>
      <c r="BV67" s="543"/>
      <c r="BW67" s="543"/>
      <c r="BX67" s="543"/>
      <c r="BY67" s="543"/>
      <c r="BZ67" s="543"/>
      <c r="CA67" s="543"/>
      <c r="CB67" s="543"/>
      <c r="CC67" s="544"/>
      <c r="CD67" s="540">
        <f>SUM(CD55:CL58)</f>
        <v>186</v>
      </c>
      <c r="CE67" s="543"/>
      <c r="CF67" s="543"/>
      <c r="CG67" s="543"/>
      <c r="CH67" s="543"/>
      <c r="CI67" s="543"/>
      <c r="CJ67" s="543"/>
      <c r="CK67" s="543"/>
      <c r="CL67" s="544"/>
      <c r="CM67" s="540">
        <f>SUM(AT67:CL67)</f>
        <v>815273</v>
      </c>
      <c r="CN67" s="543"/>
      <c r="CO67" s="543"/>
      <c r="CP67" s="543"/>
      <c r="CQ67" s="543"/>
      <c r="CR67" s="543"/>
      <c r="CS67" s="543"/>
      <c r="CT67" s="543"/>
      <c r="CU67" s="544"/>
      <c r="CV67" s="331">
        <f>SUM(CV55:DD58)</f>
        <v>0</v>
      </c>
      <c r="CW67" s="331"/>
      <c r="CX67" s="331"/>
      <c r="CY67" s="331"/>
      <c r="CZ67" s="331"/>
      <c r="DA67" s="331"/>
      <c r="DB67" s="331"/>
      <c r="DC67" s="331"/>
      <c r="DD67" s="331"/>
      <c r="DE67" s="331">
        <f>SUM(DE55:DM58)</f>
        <v>2080</v>
      </c>
      <c r="DF67" s="331"/>
      <c r="DG67" s="331"/>
      <c r="DH67" s="331"/>
      <c r="DI67" s="331"/>
      <c r="DJ67" s="331"/>
      <c r="DK67" s="331"/>
      <c r="DL67" s="331"/>
      <c r="DM67" s="331"/>
      <c r="DN67" s="331">
        <f>SUM(DN55:DV58)</f>
        <v>1154</v>
      </c>
      <c r="DO67" s="331"/>
      <c r="DP67" s="331"/>
      <c r="DQ67" s="331"/>
      <c r="DR67" s="331"/>
      <c r="DS67" s="331"/>
      <c r="DT67" s="331"/>
      <c r="DU67" s="331"/>
      <c r="DV67" s="583"/>
    </row>
    <row r="68" spans="1:137" ht="15" customHeight="1">
      <c r="A68" s="498"/>
      <c r="B68" s="499"/>
      <c r="C68" s="499"/>
      <c r="D68" s="499"/>
      <c r="E68" s="499"/>
      <c r="F68" s="500"/>
      <c r="G68" s="143" t="s">
        <v>9</v>
      </c>
      <c r="H68" s="144"/>
      <c r="I68" s="144"/>
      <c r="J68" s="144"/>
      <c r="K68" s="144"/>
      <c r="L68" s="144"/>
      <c r="M68" s="144"/>
      <c r="N68" s="144"/>
      <c r="O68" s="144"/>
      <c r="P68" s="144"/>
      <c r="Q68" s="144"/>
      <c r="R68" s="144"/>
      <c r="S68" s="144"/>
      <c r="T68" s="144"/>
      <c r="U68" s="144"/>
      <c r="V68" s="144"/>
      <c r="W68" s="144"/>
      <c r="X68" s="144"/>
      <c r="Y68" s="144"/>
      <c r="Z68" s="144"/>
      <c r="AA68" s="488"/>
      <c r="AB68" s="501">
        <v>1</v>
      </c>
      <c r="AC68" s="502"/>
      <c r="AD68" s="503"/>
      <c r="AE68" s="504">
        <v>6</v>
      </c>
      <c r="AF68" s="502"/>
      <c r="AG68" s="503"/>
      <c r="AH68" s="504">
        <v>1</v>
      </c>
      <c r="AI68" s="502"/>
      <c r="AJ68" s="505"/>
      <c r="AK68" s="331">
        <f>AK59</f>
        <v>1318846</v>
      </c>
      <c r="AL68" s="332"/>
      <c r="AM68" s="332"/>
      <c r="AN68" s="332"/>
      <c r="AO68" s="332"/>
      <c r="AP68" s="332"/>
      <c r="AQ68" s="332"/>
      <c r="AR68" s="332"/>
      <c r="AS68" s="332"/>
      <c r="AT68" s="540">
        <f>AT59</f>
        <v>4027</v>
      </c>
      <c r="AU68" s="543"/>
      <c r="AV68" s="543"/>
      <c r="AW68" s="543"/>
      <c r="AX68" s="543"/>
      <c r="AY68" s="543"/>
      <c r="AZ68" s="543"/>
      <c r="BA68" s="543"/>
      <c r="BB68" s="544"/>
      <c r="BC68" s="540">
        <f>BC59</f>
        <v>659</v>
      </c>
      <c r="BD68" s="543"/>
      <c r="BE68" s="543"/>
      <c r="BF68" s="543"/>
      <c r="BG68" s="543"/>
      <c r="BH68" s="543"/>
      <c r="BI68" s="543"/>
      <c r="BJ68" s="543"/>
      <c r="BK68" s="544"/>
      <c r="BL68" s="540">
        <f>BL59</f>
        <v>0</v>
      </c>
      <c r="BM68" s="543"/>
      <c r="BN68" s="543"/>
      <c r="BO68" s="543"/>
      <c r="BP68" s="543"/>
      <c r="BQ68" s="543"/>
      <c r="BR68" s="543"/>
      <c r="BS68" s="543"/>
      <c r="BT68" s="544"/>
      <c r="BU68" s="540">
        <f>BU59</f>
        <v>102156</v>
      </c>
      <c r="BV68" s="543"/>
      <c r="BW68" s="543"/>
      <c r="BX68" s="543"/>
      <c r="BY68" s="543"/>
      <c r="BZ68" s="543"/>
      <c r="CA68" s="543"/>
      <c r="CB68" s="543"/>
      <c r="CC68" s="544"/>
      <c r="CD68" s="540">
        <f>CD59</f>
        <v>2</v>
      </c>
      <c r="CE68" s="543"/>
      <c r="CF68" s="543"/>
      <c r="CG68" s="543"/>
      <c r="CH68" s="543"/>
      <c r="CI68" s="543"/>
      <c r="CJ68" s="543"/>
      <c r="CK68" s="543"/>
      <c r="CL68" s="544"/>
      <c r="CM68" s="540">
        <f>SUM(AT68:CL68)</f>
        <v>106844</v>
      </c>
      <c r="CN68" s="543"/>
      <c r="CO68" s="543"/>
      <c r="CP68" s="543"/>
      <c r="CQ68" s="543"/>
      <c r="CR68" s="543"/>
      <c r="CS68" s="543"/>
      <c r="CT68" s="543"/>
      <c r="CU68" s="544"/>
      <c r="CV68" s="331">
        <f>CV59</f>
        <v>0</v>
      </c>
      <c r="CW68" s="331"/>
      <c r="CX68" s="331"/>
      <c r="CY68" s="331"/>
      <c r="CZ68" s="331"/>
      <c r="DA68" s="331"/>
      <c r="DB68" s="331"/>
      <c r="DC68" s="331"/>
      <c r="DD68" s="331"/>
      <c r="DE68" s="331">
        <f>DE59</f>
        <v>365</v>
      </c>
      <c r="DF68" s="331"/>
      <c r="DG68" s="331"/>
      <c r="DH68" s="331"/>
      <c r="DI68" s="331"/>
      <c r="DJ68" s="331"/>
      <c r="DK68" s="331"/>
      <c r="DL68" s="331"/>
      <c r="DM68" s="331"/>
      <c r="DN68" s="331">
        <f>DN59</f>
        <v>101</v>
      </c>
      <c r="DO68" s="331"/>
      <c r="DP68" s="331"/>
      <c r="DQ68" s="331"/>
      <c r="DR68" s="331"/>
      <c r="DS68" s="331"/>
      <c r="DT68" s="331"/>
      <c r="DU68" s="331"/>
      <c r="DV68" s="583"/>
    </row>
    <row r="69" spans="1:137" ht="15" customHeight="1" thickBot="1">
      <c r="A69" s="546"/>
      <c r="B69" s="547"/>
      <c r="C69" s="547"/>
      <c r="D69" s="547"/>
      <c r="E69" s="547"/>
      <c r="F69" s="548"/>
      <c r="G69" s="143" t="s">
        <v>10</v>
      </c>
      <c r="H69" s="144"/>
      <c r="I69" s="144"/>
      <c r="J69" s="144"/>
      <c r="K69" s="144"/>
      <c r="L69" s="144"/>
      <c r="M69" s="144"/>
      <c r="N69" s="144"/>
      <c r="O69" s="144"/>
      <c r="P69" s="144"/>
      <c r="Q69" s="144"/>
      <c r="R69" s="144"/>
      <c r="S69" s="144"/>
      <c r="T69" s="144"/>
      <c r="U69" s="144"/>
      <c r="V69" s="144"/>
      <c r="W69" s="144"/>
      <c r="X69" s="144"/>
      <c r="Y69" s="144"/>
      <c r="Z69" s="144"/>
      <c r="AA69" s="488"/>
      <c r="AB69" s="549">
        <v>1</v>
      </c>
      <c r="AC69" s="550"/>
      <c r="AD69" s="551"/>
      <c r="AE69" s="552">
        <v>7</v>
      </c>
      <c r="AF69" s="550"/>
      <c r="AG69" s="551"/>
      <c r="AH69" s="552">
        <v>1</v>
      </c>
      <c r="AI69" s="550"/>
      <c r="AJ69" s="553"/>
      <c r="AK69" s="291">
        <f>SUM(AK60:AS63)</f>
        <v>2261280</v>
      </c>
      <c r="AL69" s="292"/>
      <c r="AM69" s="292"/>
      <c r="AN69" s="292"/>
      <c r="AO69" s="292"/>
      <c r="AP69" s="292"/>
      <c r="AQ69" s="292"/>
      <c r="AR69" s="292"/>
      <c r="AS69" s="292"/>
      <c r="AT69" s="291">
        <f>SUM(AT60:BB63)</f>
        <v>2500</v>
      </c>
      <c r="AU69" s="292"/>
      <c r="AV69" s="292"/>
      <c r="AW69" s="292"/>
      <c r="AX69" s="292"/>
      <c r="AY69" s="292"/>
      <c r="AZ69" s="292"/>
      <c r="BA69" s="292"/>
      <c r="BB69" s="292"/>
      <c r="BC69" s="291">
        <f t="shared" ref="BC69" si="4">SUM(BC60:BK63)</f>
        <v>3188</v>
      </c>
      <c r="BD69" s="292"/>
      <c r="BE69" s="292"/>
      <c r="BF69" s="292"/>
      <c r="BG69" s="292"/>
      <c r="BH69" s="292"/>
      <c r="BI69" s="292"/>
      <c r="BJ69" s="292"/>
      <c r="BK69" s="292"/>
      <c r="BL69" s="291">
        <f t="shared" ref="BL69" si="5">SUM(BL60:BT63)</f>
        <v>0</v>
      </c>
      <c r="BM69" s="292"/>
      <c r="BN69" s="292"/>
      <c r="BO69" s="292"/>
      <c r="BP69" s="292"/>
      <c r="BQ69" s="292"/>
      <c r="BR69" s="292"/>
      <c r="BS69" s="292"/>
      <c r="BT69" s="292"/>
      <c r="BU69" s="291">
        <f t="shared" ref="BU69" si="6">SUM(BU60:CC63)</f>
        <v>193065</v>
      </c>
      <c r="BV69" s="292"/>
      <c r="BW69" s="292"/>
      <c r="BX69" s="292"/>
      <c r="BY69" s="292"/>
      <c r="BZ69" s="292"/>
      <c r="CA69" s="292"/>
      <c r="CB69" s="292"/>
      <c r="CC69" s="292"/>
      <c r="CD69" s="291">
        <f>SUM(CD60:CL63)</f>
        <v>2</v>
      </c>
      <c r="CE69" s="292"/>
      <c r="CF69" s="292"/>
      <c r="CG69" s="292"/>
      <c r="CH69" s="292"/>
      <c r="CI69" s="292"/>
      <c r="CJ69" s="292"/>
      <c r="CK69" s="292"/>
      <c r="CL69" s="292"/>
      <c r="CM69" s="519">
        <f>SUM(AT69:CL69)</f>
        <v>198755</v>
      </c>
      <c r="CN69" s="520"/>
      <c r="CO69" s="520"/>
      <c r="CP69" s="520"/>
      <c r="CQ69" s="520"/>
      <c r="CR69" s="520"/>
      <c r="CS69" s="520"/>
      <c r="CT69" s="520"/>
      <c r="CU69" s="556"/>
      <c r="CV69" s="291">
        <f>SUM(CV60:DD63)</f>
        <v>0</v>
      </c>
      <c r="CW69" s="291"/>
      <c r="CX69" s="291"/>
      <c r="CY69" s="291"/>
      <c r="CZ69" s="291"/>
      <c r="DA69" s="291"/>
      <c r="DB69" s="291"/>
      <c r="DC69" s="291"/>
      <c r="DD69" s="291"/>
      <c r="DE69" s="291">
        <f>SUM(DE60:DM63)</f>
        <v>2305</v>
      </c>
      <c r="DF69" s="291"/>
      <c r="DG69" s="291"/>
      <c r="DH69" s="291"/>
      <c r="DI69" s="291"/>
      <c r="DJ69" s="291"/>
      <c r="DK69" s="291"/>
      <c r="DL69" s="291"/>
      <c r="DM69" s="291"/>
      <c r="DN69" s="291">
        <f>SUM(DN60:DV63)</f>
        <v>1424</v>
      </c>
      <c r="DO69" s="291"/>
      <c r="DP69" s="291"/>
      <c r="DQ69" s="291"/>
      <c r="DR69" s="291"/>
      <c r="DS69" s="291"/>
      <c r="DT69" s="291"/>
      <c r="DU69" s="291"/>
      <c r="DV69" s="581"/>
    </row>
    <row r="70" spans="1:137" ht="11.25" customHeight="1" thickBot="1">
      <c r="AB70" s="557"/>
      <c r="AC70" s="557"/>
      <c r="AD70" s="557"/>
      <c r="AE70" s="557"/>
      <c r="AF70" s="557"/>
      <c r="AG70" s="557"/>
      <c r="AH70" s="557"/>
      <c r="AI70" s="557"/>
      <c r="AJ70" s="557"/>
    </row>
    <row r="71" spans="1:137" ht="15" customHeight="1">
      <c r="A71" s="442" t="s">
        <v>14</v>
      </c>
      <c r="B71" s="486"/>
      <c r="C71" s="486"/>
      <c r="D71" s="443" t="s">
        <v>15</v>
      </c>
      <c r="E71" s="443"/>
      <c r="F71" s="444"/>
      <c r="G71" s="143" t="s">
        <v>749</v>
      </c>
      <c r="H71" s="144"/>
      <c r="I71" s="144"/>
      <c r="J71" s="144"/>
      <c r="K71" s="144"/>
      <c r="L71" s="144"/>
      <c r="M71" s="144"/>
      <c r="N71" s="144"/>
      <c r="O71" s="144"/>
      <c r="P71" s="144"/>
      <c r="Q71" s="144"/>
      <c r="R71" s="144"/>
      <c r="S71" s="144"/>
      <c r="T71" s="144"/>
      <c r="U71" s="144"/>
      <c r="V71" s="144"/>
      <c r="W71" s="144"/>
      <c r="X71" s="144"/>
      <c r="Y71" s="144"/>
      <c r="Z71" s="144"/>
      <c r="AA71" s="144"/>
      <c r="AB71" s="489">
        <v>1</v>
      </c>
      <c r="AC71" s="490"/>
      <c r="AD71" s="491"/>
      <c r="AE71" s="492">
        <v>8</v>
      </c>
      <c r="AF71" s="490"/>
      <c r="AG71" s="491"/>
      <c r="AH71" s="492">
        <v>1</v>
      </c>
      <c r="AI71" s="490"/>
      <c r="AJ71" s="493"/>
      <c r="AK71" s="261">
        <v>10074119</v>
      </c>
      <c r="AL71" s="262"/>
      <c r="AM71" s="262"/>
      <c r="AN71" s="262"/>
      <c r="AO71" s="262"/>
      <c r="AP71" s="262"/>
      <c r="AQ71" s="262"/>
      <c r="AR71" s="262"/>
      <c r="AS71" s="262"/>
      <c r="AT71" s="418">
        <v>150949</v>
      </c>
      <c r="AU71" s="495"/>
      <c r="AV71" s="495"/>
      <c r="AW71" s="495"/>
      <c r="AX71" s="495"/>
      <c r="AY71" s="495"/>
      <c r="AZ71" s="495"/>
      <c r="BA71" s="495"/>
      <c r="BB71" s="496"/>
      <c r="BC71" s="418">
        <v>1834</v>
      </c>
      <c r="BD71" s="495"/>
      <c r="BE71" s="495"/>
      <c r="BF71" s="495"/>
      <c r="BG71" s="495"/>
      <c r="BH71" s="495"/>
      <c r="BI71" s="495"/>
      <c r="BJ71" s="495"/>
      <c r="BK71" s="496"/>
      <c r="BL71" s="418">
        <v>209236</v>
      </c>
      <c r="BM71" s="495"/>
      <c r="BN71" s="495"/>
      <c r="BO71" s="495"/>
      <c r="BP71" s="495"/>
      <c r="BQ71" s="495"/>
      <c r="BR71" s="495"/>
      <c r="BS71" s="495"/>
      <c r="BT71" s="496"/>
      <c r="BU71" s="418">
        <v>406616</v>
      </c>
      <c r="BV71" s="495"/>
      <c r="BW71" s="495"/>
      <c r="BX71" s="495"/>
      <c r="BY71" s="495"/>
      <c r="BZ71" s="495"/>
      <c r="CA71" s="495"/>
      <c r="CB71" s="495"/>
      <c r="CC71" s="496"/>
      <c r="CD71" s="418">
        <v>164</v>
      </c>
      <c r="CE71" s="495"/>
      <c r="CF71" s="495"/>
      <c r="CG71" s="495"/>
      <c r="CH71" s="495"/>
      <c r="CI71" s="495"/>
      <c r="CJ71" s="495"/>
      <c r="CK71" s="495"/>
      <c r="CL71" s="496"/>
      <c r="CM71" s="537">
        <f>SUM(AT71:CL71)</f>
        <v>768799</v>
      </c>
      <c r="CN71" s="538"/>
      <c r="CO71" s="538"/>
      <c r="CP71" s="538"/>
      <c r="CQ71" s="538"/>
      <c r="CR71" s="538"/>
      <c r="CS71" s="538"/>
      <c r="CT71" s="538"/>
      <c r="CU71" s="580"/>
      <c r="CV71" s="261">
        <v>559</v>
      </c>
      <c r="CW71" s="261"/>
      <c r="CX71" s="261"/>
      <c r="CY71" s="261"/>
      <c r="CZ71" s="261"/>
      <c r="DA71" s="261"/>
      <c r="DB71" s="261"/>
      <c r="DC71" s="261"/>
      <c r="DD71" s="261"/>
      <c r="DE71" s="261">
        <v>1744</v>
      </c>
      <c r="DF71" s="261"/>
      <c r="DG71" s="261"/>
      <c r="DH71" s="261"/>
      <c r="DI71" s="261"/>
      <c r="DJ71" s="261"/>
      <c r="DK71" s="261"/>
      <c r="DL71" s="261"/>
      <c r="DM71" s="261"/>
      <c r="DN71" s="261">
        <v>833</v>
      </c>
      <c r="DO71" s="261"/>
      <c r="DP71" s="261"/>
      <c r="DQ71" s="261"/>
      <c r="DR71" s="261"/>
      <c r="DS71" s="261"/>
      <c r="DT71" s="261"/>
      <c r="DU71" s="261"/>
      <c r="DV71" s="559"/>
    </row>
    <row r="72" spans="1:137" ht="15" customHeight="1">
      <c r="A72" s="560"/>
      <c r="B72" s="499"/>
      <c r="C72" s="499"/>
      <c r="D72" s="561"/>
      <c r="E72" s="561"/>
      <c r="F72" s="562"/>
      <c r="G72" s="563" t="s">
        <v>282</v>
      </c>
      <c r="H72" s="564"/>
      <c r="I72" s="564"/>
      <c r="J72" s="564"/>
      <c r="K72" s="564"/>
      <c r="L72" s="564"/>
      <c r="M72" s="564"/>
      <c r="N72" s="564"/>
      <c r="O72" s="564"/>
      <c r="P72" s="564"/>
      <c r="Q72" s="564"/>
      <c r="R72" s="564"/>
      <c r="S72" s="564"/>
      <c r="T72" s="564"/>
      <c r="U72" s="564"/>
      <c r="V72" s="564"/>
      <c r="W72" s="564"/>
      <c r="X72" s="564"/>
      <c r="Y72" s="564"/>
      <c r="Z72" s="564"/>
      <c r="AA72" s="565"/>
      <c r="AB72" s="501">
        <v>1</v>
      </c>
      <c r="AC72" s="502"/>
      <c r="AD72" s="503"/>
      <c r="AE72" s="504">
        <v>9</v>
      </c>
      <c r="AF72" s="502"/>
      <c r="AG72" s="503"/>
      <c r="AH72" s="504">
        <v>1</v>
      </c>
      <c r="AI72" s="502"/>
      <c r="AJ72" s="505"/>
      <c r="AK72" s="274">
        <v>879191</v>
      </c>
      <c r="AL72" s="275"/>
      <c r="AM72" s="275"/>
      <c r="AN72" s="275"/>
      <c r="AO72" s="275"/>
      <c r="AP72" s="275"/>
      <c r="AQ72" s="275"/>
      <c r="AR72" s="275"/>
      <c r="AS72" s="275"/>
      <c r="AT72" s="428">
        <v>2685</v>
      </c>
      <c r="AU72" s="445"/>
      <c r="AV72" s="445"/>
      <c r="AW72" s="445"/>
      <c r="AX72" s="445"/>
      <c r="AY72" s="445"/>
      <c r="AZ72" s="445"/>
      <c r="BA72" s="445"/>
      <c r="BB72" s="506"/>
      <c r="BC72" s="428">
        <v>494</v>
      </c>
      <c r="BD72" s="445"/>
      <c r="BE72" s="445"/>
      <c r="BF72" s="445"/>
      <c r="BG72" s="445"/>
      <c r="BH72" s="445"/>
      <c r="BI72" s="445"/>
      <c r="BJ72" s="445"/>
      <c r="BK72" s="506"/>
      <c r="BL72" s="428"/>
      <c r="BM72" s="445"/>
      <c r="BN72" s="445"/>
      <c r="BO72" s="445"/>
      <c r="BP72" s="445"/>
      <c r="BQ72" s="445"/>
      <c r="BR72" s="445"/>
      <c r="BS72" s="445"/>
      <c r="BT72" s="506"/>
      <c r="BU72" s="428">
        <v>68104</v>
      </c>
      <c r="BV72" s="445"/>
      <c r="BW72" s="445"/>
      <c r="BX72" s="445"/>
      <c r="BY72" s="445"/>
      <c r="BZ72" s="445"/>
      <c r="CA72" s="445"/>
      <c r="CB72" s="445"/>
      <c r="CC72" s="506"/>
      <c r="CD72" s="428">
        <v>8</v>
      </c>
      <c r="CE72" s="445"/>
      <c r="CF72" s="445"/>
      <c r="CG72" s="445"/>
      <c r="CH72" s="445"/>
      <c r="CI72" s="445"/>
      <c r="CJ72" s="445"/>
      <c r="CK72" s="445"/>
      <c r="CL72" s="506"/>
      <c r="CM72" s="540">
        <f>SUM(AT72:CL72)</f>
        <v>71291</v>
      </c>
      <c r="CN72" s="543"/>
      <c r="CO72" s="543"/>
      <c r="CP72" s="543"/>
      <c r="CQ72" s="543"/>
      <c r="CR72" s="543"/>
      <c r="CS72" s="543"/>
      <c r="CT72" s="543"/>
      <c r="CU72" s="544"/>
      <c r="CV72" s="274"/>
      <c r="CW72" s="274"/>
      <c r="CX72" s="274"/>
      <c r="CY72" s="274"/>
      <c r="CZ72" s="274"/>
      <c r="DA72" s="274"/>
      <c r="DB72" s="274"/>
      <c r="DC72" s="274"/>
      <c r="DD72" s="274"/>
      <c r="DE72" s="274">
        <v>244</v>
      </c>
      <c r="DF72" s="274"/>
      <c r="DG72" s="274"/>
      <c r="DH72" s="274"/>
      <c r="DI72" s="274"/>
      <c r="DJ72" s="274"/>
      <c r="DK72" s="274"/>
      <c r="DL72" s="274"/>
      <c r="DM72" s="274"/>
      <c r="DN72" s="274">
        <v>67</v>
      </c>
      <c r="DO72" s="274"/>
      <c r="DP72" s="274"/>
      <c r="DQ72" s="274"/>
      <c r="DR72" s="274"/>
      <c r="DS72" s="274"/>
      <c r="DT72" s="274"/>
      <c r="DU72" s="274"/>
      <c r="DV72" s="566"/>
    </row>
    <row r="73" spans="1:137" ht="15" customHeight="1">
      <c r="A73" s="560"/>
      <c r="B73" s="499"/>
      <c r="C73" s="499"/>
      <c r="D73" s="561"/>
      <c r="E73" s="561"/>
      <c r="F73" s="562"/>
      <c r="G73" s="143" t="s">
        <v>4415</v>
      </c>
      <c r="H73" s="144"/>
      <c r="I73" s="144"/>
      <c r="J73" s="144"/>
      <c r="K73" s="144"/>
      <c r="L73" s="144"/>
      <c r="M73" s="144"/>
      <c r="N73" s="144"/>
      <c r="O73" s="144"/>
      <c r="P73" s="144"/>
      <c r="Q73" s="144"/>
      <c r="R73" s="144"/>
      <c r="S73" s="144"/>
      <c r="T73" s="144"/>
      <c r="U73" s="144"/>
      <c r="V73" s="144"/>
      <c r="W73" s="144"/>
      <c r="X73" s="144"/>
      <c r="Y73" s="144"/>
      <c r="Z73" s="144"/>
      <c r="AA73" s="488"/>
      <c r="AB73" s="501">
        <v>2</v>
      </c>
      <c r="AC73" s="502"/>
      <c r="AD73" s="503"/>
      <c r="AE73" s="504">
        <v>0</v>
      </c>
      <c r="AF73" s="502"/>
      <c r="AG73" s="503"/>
      <c r="AH73" s="504">
        <v>1</v>
      </c>
      <c r="AI73" s="502"/>
      <c r="AJ73" s="505"/>
      <c r="AK73" s="274">
        <v>825926</v>
      </c>
      <c r="AL73" s="275"/>
      <c r="AM73" s="275"/>
      <c r="AN73" s="275"/>
      <c r="AO73" s="275"/>
      <c r="AP73" s="275"/>
      <c r="AQ73" s="275"/>
      <c r="AR73" s="275"/>
      <c r="AS73" s="275"/>
      <c r="AT73" s="428">
        <v>1566</v>
      </c>
      <c r="AU73" s="445"/>
      <c r="AV73" s="445"/>
      <c r="AW73" s="445"/>
      <c r="AX73" s="445"/>
      <c r="AY73" s="445"/>
      <c r="AZ73" s="445"/>
      <c r="BA73" s="445"/>
      <c r="BB73" s="506"/>
      <c r="BC73" s="428">
        <v>959</v>
      </c>
      <c r="BD73" s="445"/>
      <c r="BE73" s="445"/>
      <c r="BF73" s="445"/>
      <c r="BG73" s="445"/>
      <c r="BH73" s="445"/>
      <c r="BI73" s="445"/>
      <c r="BJ73" s="445"/>
      <c r="BK73" s="506"/>
      <c r="BL73" s="428"/>
      <c r="BM73" s="445"/>
      <c r="BN73" s="445"/>
      <c r="BO73" s="445"/>
      <c r="BP73" s="445"/>
      <c r="BQ73" s="445"/>
      <c r="BR73" s="445"/>
      <c r="BS73" s="445"/>
      <c r="BT73" s="506"/>
      <c r="BU73" s="428">
        <v>70149</v>
      </c>
      <c r="BV73" s="445"/>
      <c r="BW73" s="445"/>
      <c r="BX73" s="445"/>
      <c r="BY73" s="445"/>
      <c r="BZ73" s="445"/>
      <c r="CA73" s="445"/>
      <c r="CB73" s="445"/>
      <c r="CC73" s="506"/>
      <c r="CD73" s="428">
        <v>4</v>
      </c>
      <c r="CE73" s="445"/>
      <c r="CF73" s="445"/>
      <c r="CG73" s="445"/>
      <c r="CH73" s="445"/>
      <c r="CI73" s="445"/>
      <c r="CJ73" s="445"/>
      <c r="CK73" s="445"/>
      <c r="CL73" s="506"/>
      <c r="CM73" s="540">
        <f t="shared" ref="CM73:CM75" si="7">SUM(AT73:CL73)</f>
        <v>72678</v>
      </c>
      <c r="CN73" s="543"/>
      <c r="CO73" s="543"/>
      <c r="CP73" s="543"/>
      <c r="CQ73" s="543"/>
      <c r="CR73" s="543"/>
      <c r="CS73" s="543"/>
      <c r="CT73" s="543"/>
      <c r="CU73" s="544"/>
      <c r="CV73" s="274"/>
      <c r="CW73" s="274"/>
      <c r="CX73" s="274"/>
      <c r="CY73" s="274"/>
      <c r="CZ73" s="274"/>
      <c r="DA73" s="274"/>
      <c r="DB73" s="274"/>
      <c r="DC73" s="274"/>
      <c r="DD73" s="274"/>
      <c r="DE73" s="274">
        <v>849</v>
      </c>
      <c r="DF73" s="274"/>
      <c r="DG73" s="274"/>
      <c r="DH73" s="274"/>
      <c r="DI73" s="274"/>
      <c r="DJ73" s="274"/>
      <c r="DK73" s="274"/>
      <c r="DL73" s="274"/>
      <c r="DM73" s="274"/>
      <c r="DN73" s="274">
        <v>582</v>
      </c>
      <c r="DO73" s="274"/>
      <c r="DP73" s="274"/>
      <c r="DQ73" s="274"/>
      <c r="DR73" s="274"/>
      <c r="DS73" s="274"/>
      <c r="DT73" s="274"/>
      <c r="DU73" s="274"/>
      <c r="DV73" s="566"/>
    </row>
    <row r="74" spans="1:137" ht="15" customHeight="1">
      <c r="A74" s="560"/>
      <c r="B74" s="499"/>
      <c r="C74" s="499"/>
      <c r="D74" s="561"/>
      <c r="E74" s="561"/>
      <c r="F74" s="562"/>
      <c r="G74" s="143" t="s">
        <v>4417</v>
      </c>
      <c r="H74" s="144"/>
      <c r="I74" s="144"/>
      <c r="J74" s="144"/>
      <c r="K74" s="144"/>
      <c r="L74" s="144"/>
      <c r="M74" s="144"/>
      <c r="N74" s="144"/>
      <c r="O74" s="144"/>
      <c r="P74" s="144"/>
      <c r="Q74" s="144"/>
      <c r="R74" s="144"/>
      <c r="S74" s="144"/>
      <c r="T74" s="144"/>
      <c r="U74" s="144"/>
      <c r="V74" s="144"/>
      <c r="W74" s="144"/>
      <c r="X74" s="144"/>
      <c r="Y74" s="144"/>
      <c r="Z74" s="144"/>
      <c r="AA74" s="488"/>
      <c r="AB74" s="501">
        <v>2</v>
      </c>
      <c r="AC74" s="502"/>
      <c r="AD74" s="503"/>
      <c r="AE74" s="504">
        <v>1</v>
      </c>
      <c r="AF74" s="502"/>
      <c r="AG74" s="503"/>
      <c r="AH74" s="504">
        <v>1</v>
      </c>
      <c r="AI74" s="502"/>
      <c r="AJ74" s="505"/>
      <c r="AK74" s="274">
        <v>455707</v>
      </c>
      <c r="AL74" s="275"/>
      <c r="AM74" s="275"/>
      <c r="AN74" s="275"/>
      <c r="AO74" s="275"/>
      <c r="AP74" s="275"/>
      <c r="AQ74" s="275"/>
      <c r="AR74" s="275"/>
      <c r="AS74" s="275"/>
      <c r="AT74" s="428">
        <v>100</v>
      </c>
      <c r="AU74" s="445"/>
      <c r="AV74" s="445"/>
      <c r="AW74" s="445"/>
      <c r="AX74" s="445"/>
      <c r="AY74" s="445"/>
      <c r="AZ74" s="445"/>
      <c r="BA74" s="445"/>
      <c r="BB74" s="506"/>
      <c r="BC74" s="428">
        <v>663</v>
      </c>
      <c r="BD74" s="445"/>
      <c r="BE74" s="445"/>
      <c r="BF74" s="445"/>
      <c r="BG74" s="445"/>
      <c r="BH74" s="445"/>
      <c r="BI74" s="445"/>
      <c r="BJ74" s="445"/>
      <c r="BK74" s="506"/>
      <c r="BL74" s="428"/>
      <c r="BM74" s="445"/>
      <c r="BN74" s="445"/>
      <c r="BO74" s="445"/>
      <c r="BP74" s="445"/>
      <c r="BQ74" s="445"/>
      <c r="BR74" s="445"/>
      <c r="BS74" s="445"/>
      <c r="BT74" s="506"/>
      <c r="BU74" s="428">
        <v>39437</v>
      </c>
      <c r="BV74" s="445"/>
      <c r="BW74" s="445"/>
      <c r="BX74" s="445"/>
      <c r="BY74" s="445"/>
      <c r="BZ74" s="445"/>
      <c r="CA74" s="445"/>
      <c r="CB74" s="445"/>
      <c r="CC74" s="506"/>
      <c r="CD74" s="428">
        <v>102</v>
      </c>
      <c r="CE74" s="445"/>
      <c r="CF74" s="445"/>
      <c r="CG74" s="445"/>
      <c r="CH74" s="445"/>
      <c r="CI74" s="445"/>
      <c r="CJ74" s="445"/>
      <c r="CK74" s="445"/>
      <c r="CL74" s="506"/>
      <c r="CM74" s="540">
        <f t="shared" si="7"/>
        <v>40302</v>
      </c>
      <c r="CN74" s="543"/>
      <c r="CO74" s="543"/>
      <c r="CP74" s="543"/>
      <c r="CQ74" s="543"/>
      <c r="CR74" s="543"/>
      <c r="CS74" s="543"/>
      <c r="CT74" s="543"/>
      <c r="CU74" s="544"/>
      <c r="CV74" s="274"/>
      <c r="CW74" s="274"/>
      <c r="CX74" s="274"/>
      <c r="CY74" s="274"/>
      <c r="CZ74" s="274"/>
      <c r="DA74" s="274"/>
      <c r="DB74" s="274"/>
      <c r="DC74" s="274"/>
      <c r="DD74" s="274"/>
      <c r="DE74" s="274">
        <v>653</v>
      </c>
      <c r="DF74" s="274"/>
      <c r="DG74" s="274"/>
      <c r="DH74" s="274"/>
      <c r="DI74" s="274"/>
      <c r="DJ74" s="274"/>
      <c r="DK74" s="274"/>
      <c r="DL74" s="274"/>
      <c r="DM74" s="274"/>
      <c r="DN74" s="274">
        <v>350</v>
      </c>
      <c r="DO74" s="274"/>
      <c r="DP74" s="274"/>
      <c r="DQ74" s="274"/>
      <c r="DR74" s="274"/>
      <c r="DS74" s="274"/>
      <c r="DT74" s="274"/>
      <c r="DU74" s="274"/>
      <c r="DV74" s="566"/>
    </row>
    <row r="75" spans="1:137" ht="15" customHeight="1">
      <c r="A75" s="560"/>
      <c r="B75" s="499"/>
      <c r="C75" s="499"/>
      <c r="D75" s="561"/>
      <c r="E75" s="561"/>
      <c r="F75" s="562"/>
      <c r="G75" s="143" t="s">
        <v>4418</v>
      </c>
      <c r="H75" s="144"/>
      <c r="I75" s="144"/>
      <c r="J75" s="144"/>
      <c r="K75" s="144"/>
      <c r="L75" s="144"/>
      <c r="M75" s="144"/>
      <c r="N75" s="144"/>
      <c r="O75" s="144"/>
      <c r="P75" s="144"/>
      <c r="Q75" s="144"/>
      <c r="R75" s="144"/>
      <c r="S75" s="144"/>
      <c r="T75" s="144"/>
      <c r="U75" s="144"/>
      <c r="V75" s="144"/>
      <c r="W75" s="144"/>
      <c r="X75" s="144"/>
      <c r="Y75" s="144"/>
      <c r="Z75" s="144"/>
      <c r="AA75" s="488"/>
      <c r="AB75" s="501">
        <v>2</v>
      </c>
      <c r="AC75" s="502"/>
      <c r="AD75" s="503"/>
      <c r="AE75" s="504">
        <v>2</v>
      </c>
      <c r="AF75" s="502"/>
      <c r="AG75" s="503"/>
      <c r="AH75" s="504">
        <v>1</v>
      </c>
      <c r="AI75" s="502"/>
      <c r="AJ75" s="505"/>
      <c r="AK75" s="274">
        <v>136055</v>
      </c>
      <c r="AL75" s="275"/>
      <c r="AM75" s="275"/>
      <c r="AN75" s="275"/>
      <c r="AO75" s="275"/>
      <c r="AP75" s="275"/>
      <c r="AQ75" s="275"/>
      <c r="AR75" s="275"/>
      <c r="AS75" s="275"/>
      <c r="AT75" s="428"/>
      <c r="AU75" s="445"/>
      <c r="AV75" s="445"/>
      <c r="AW75" s="445"/>
      <c r="AX75" s="445"/>
      <c r="AY75" s="445"/>
      <c r="AZ75" s="445"/>
      <c r="BA75" s="445"/>
      <c r="BB75" s="506"/>
      <c r="BC75" s="428">
        <v>543</v>
      </c>
      <c r="BD75" s="445"/>
      <c r="BE75" s="445"/>
      <c r="BF75" s="445"/>
      <c r="BG75" s="445"/>
      <c r="BH75" s="445"/>
      <c r="BI75" s="445"/>
      <c r="BJ75" s="445"/>
      <c r="BK75" s="506"/>
      <c r="BL75" s="428"/>
      <c r="BM75" s="445"/>
      <c r="BN75" s="445"/>
      <c r="BO75" s="445"/>
      <c r="BP75" s="445"/>
      <c r="BQ75" s="445"/>
      <c r="BR75" s="445"/>
      <c r="BS75" s="445"/>
      <c r="BT75" s="506"/>
      <c r="BU75" s="428">
        <v>12597</v>
      </c>
      <c r="BV75" s="445"/>
      <c r="BW75" s="445"/>
      <c r="BX75" s="445"/>
      <c r="BY75" s="445"/>
      <c r="BZ75" s="445"/>
      <c r="CA75" s="445"/>
      <c r="CB75" s="445"/>
      <c r="CC75" s="506"/>
      <c r="CD75" s="428"/>
      <c r="CE75" s="445"/>
      <c r="CF75" s="445"/>
      <c r="CG75" s="445"/>
      <c r="CH75" s="445"/>
      <c r="CI75" s="445"/>
      <c r="CJ75" s="445"/>
      <c r="CK75" s="445"/>
      <c r="CL75" s="506"/>
      <c r="CM75" s="540">
        <f t="shared" si="7"/>
        <v>13140</v>
      </c>
      <c r="CN75" s="543"/>
      <c r="CO75" s="543"/>
      <c r="CP75" s="543"/>
      <c r="CQ75" s="543"/>
      <c r="CR75" s="543"/>
      <c r="CS75" s="543"/>
      <c r="CT75" s="543"/>
      <c r="CU75" s="544"/>
      <c r="CV75" s="274"/>
      <c r="CW75" s="274"/>
      <c r="CX75" s="274"/>
      <c r="CY75" s="274"/>
      <c r="CZ75" s="274"/>
      <c r="DA75" s="274"/>
      <c r="DB75" s="274"/>
      <c r="DC75" s="274"/>
      <c r="DD75" s="274"/>
      <c r="DE75" s="274">
        <v>32</v>
      </c>
      <c r="DF75" s="274"/>
      <c r="DG75" s="274"/>
      <c r="DH75" s="274"/>
      <c r="DI75" s="274"/>
      <c r="DJ75" s="274"/>
      <c r="DK75" s="274"/>
      <c r="DL75" s="274"/>
      <c r="DM75" s="274"/>
      <c r="DN75" s="274">
        <v>16</v>
      </c>
      <c r="DO75" s="274"/>
      <c r="DP75" s="274"/>
      <c r="DQ75" s="274"/>
      <c r="DR75" s="274"/>
      <c r="DS75" s="274"/>
      <c r="DT75" s="274"/>
      <c r="DU75" s="274"/>
      <c r="DV75" s="566"/>
    </row>
    <row r="76" spans="1:137" ht="15" customHeight="1">
      <c r="A76" s="498"/>
      <c r="B76" s="499"/>
      <c r="C76" s="499"/>
      <c r="D76" s="561"/>
      <c r="E76" s="561"/>
      <c r="F76" s="562"/>
      <c r="G76" s="143" t="s">
        <v>4419</v>
      </c>
      <c r="H76" s="144"/>
      <c r="I76" s="144"/>
      <c r="J76" s="144"/>
      <c r="K76" s="144"/>
      <c r="L76" s="144"/>
      <c r="M76" s="144"/>
      <c r="N76" s="144"/>
      <c r="O76" s="144"/>
      <c r="P76" s="144"/>
      <c r="Q76" s="144"/>
      <c r="R76" s="144"/>
      <c r="S76" s="144"/>
      <c r="T76" s="144"/>
      <c r="U76" s="144"/>
      <c r="V76" s="144"/>
      <c r="W76" s="144"/>
      <c r="X76" s="144"/>
      <c r="Y76" s="144"/>
      <c r="Z76" s="144"/>
      <c r="AA76" s="488"/>
      <c r="AB76" s="501">
        <v>2</v>
      </c>
      <c r="AC76" s="502"/>
      <c r="AD76" s="503"/>
      <c r="AE76" s="504">
        <v>3</v>
      </c>
      <c r="AF76" s="502"/>
      <c r="AG76" s="503"/>
      <c r="AH76" s="504">
        <v>1</v>
      </c>
      <c r="AI76" s="502"/>
      <c r="AJ76" s="505"/>
      <c r="AK76" s="274">
        <v>89796</v>
      </c>
      <c r="AL76" s="275"/>
      <c r="AM76" s="275"/>
      <c r="AN76" s="275"/>
      <c r="AO76" s="275"/>
      <c r="AP76" s="275"/>
      <c r="AQ76" s="275"/>
      <c r="AR76" s="275"/>
      <c r="AS76" s="275"/>
      <c r="AT76" s="428"/>
      <c r="AU76" s="445"/>
      <c r="AV76" s="445"/>
      <c r="AW76" s="445"/>
      <c r="AX76" s="445"/>
      <c r="AY76" s="445"/>
      <c r="AZ76" s="445"/>
      <c r="BA76" s="445"/>
      <c r="BB76" s="506"/>
      <c r="BC76" s="428">
        <v>227</v>
      </c>
      <c r="BD76" s="445"/>
      <c r="BE76" s="445"/>
      <c r="BF76" s="445"/>
      <c r="BG76" s="445"/>
      <c r="BH76" s="445"/>
      <c r="BI76" s="445"/>
      <c r="BJ76" s="445"/>
      <c r="BK76" s="506"/>
      <c r="BL76" s="428"/>
      <c r="BM76" s="445"/>
      <c r="BN76" s="445"/>
      <c r="BO76" s="445"/>
      <c r="BP76" s="445"/>
      <c r="BQ76" s="445"/>
      <c r="BR76" s="445"/>
      <c r="BS76" s="445"/>
      <c r="BT76" s="506"/>
      <c r="BU76" s="428">
        <v>6526</v>
      </c>
      <c r="BV76" s="445"/>
      <c r="BW76" s="445"/>
      <c r="BX76" s="445"/>
      <c r="BY76" s="445"/>
      <c r="BZ76" s="445"/>
      <c r="CA76" s="445"/>
      <c r="CB76" s="445"/>
      <c r="CC76" s="506"/>
      <c r="CD76" s="428"/>
      <c r="CE76" s="445"/>
      <c r="CF76" s="445"/>
      <c r="CG76" s="445"/>
      <c r="CH76" s="445"/>
      <c r="CI76" s="445"/>
      <c r="CJ76" s="445"/>
      <c r="CK76" s="445"/>
      <c r="CL76" s="506"/>
      <c r="CM76" s="540">
        <f>SUM(AT76:CL76)</f>
        <v>6753</v>
      </c>
      <c r="CN76" s="543"/>
      <c r="CO76" s="543"/>
      <c r="CP76" s="543"/>
      <c r="CQ76" s="543"/>
      <c r="CR76" s="543"/>
      <c r="CS76" s="543"/>
      <c r="CT76" s="543"/>
      <c r="CU76" s="544"/>
      <c r="CV76" s="274"/>
      <c r="CW76" s="274"/>
      <c r="CX76" s="274"/>
      <c r="CY76" s="274"/>
      <c r="CZ76" s="274"/>
      <c r="DA76" s="274"/>
      <c r="DB76" s="274"/>
      <c r="DC76" s="274"/>
      <c r="DD76" s="274"/>
      <c r="DE76" s="274"/>
      <c r="DF76" s="274"/>
      <c r="DG76" s="274"/>
      <c r="DH76" s="274"/>
      <c r="DI76" s="274"/>
      <c r="DJ76" s="274"/>
      <c r="DK76" s="274"/>
      <c r="DL76" s="274"/>
      <c r="DM76" s="274"/>
      <c r="DN76" s="274"/>
      <c r="DO76" s="274"/>
      <c r="DP76" s="274"/>
      <c r="DQ76" s="274"/>
      <c r="DR76" s="274"/>
      <c r="DS76" s="274"/>
      <c r="DT76" s="274"/>
      <c r="DU76" s="274"/>
      <c r="DV76" s="566"/>
    </row>
    <row r="77" spans="1:137" ht="15" customHeight="1" thickBot="1">
      <c r="A77" s="447"/>
      <c r="B77" s="547"/>
      <c r="C77" s="547"/>
      <c r="D77" s="448"/>
      <c r="E77" s="448"/>
      <c r="F77" s="449"/>
      <c r="G77" s="143" t="s">
        <v>336</v>
      </c>
      <c r="H77" s="144"/>
      <c r="I77" s="144"/>
      <c r="J77" s="144"/>
      <c r="K77" s="144"/>
      <c r="L77" s="144"/>
      <c r="M77" s="144"/>
      <c r="N77" s="144"/>
      <c r="O77" s="144"/>
      <c r="P77" s="144"/>
      <c r="Q77" s="144"/>
      <c r="R77" s="144"/>
      <c r="S77" s="144"/>
      <c r="T77" s="144"/>
      <c r="U77" s="144"/>
      <c r="V77" s="144"/>
      <c r="W77" s="144"/>
      <c r="X77" s="144"/>
      <c r="Y77" s="144"/>
      <c r="Z77" s="144"/>
      <c r="AA77" s="144"/>
      <c r="AB77" s="549">
        <v>2</v>
      </c>
      <c r="AC77" s="550"/>
      <c r="AD77" s="551"/>
      <c r="AE77" s="552">
        <v>4</v>
      </c>
      <c r="AF77" s="550"/>
      <c r="AG77" s="551"/>
      <c r="AH77" s="552">
        <v>1</v>
      </c>
      <c r="AI77" s="550"/>
      <c r="AJ77" s="553"/>
      <c r="AK77" s="291">
        <f>SUM(AK71:AS76)</f>
        <v>12460794</v>
      </c>
      <c r="AL77" s="292"/>
      <c r="AM77" s="292"/>
      <c r="AN77" s="292"/>
      <c r="AO77" s="292"/>
      <c r="AP77" s="292"/>
      <c r="AQ77" s="292"/>
      <c r="AR77" s="292"/>
      <c r="AS77" s="292"/>
      <c r="AT77" s="519">
        <f>SUM(AT71:BB76)</f>
        <v>155300</v>
      </c>
      <c r="AU77" s="520"/>
      <c r="AV77" s="520"/>
      <c r="AW77" s="520"/>
      <c r="AX77" s="520"/>
      <c r="AY77" s="520"/>
      <c r="AZ77" s="520"/>
      <c r="BA77" s="520"/>
      <c r="BB77" s="556"/>
      <c r="BC77" s="519">
        <f>SUM(BC71:BK76)</f>
        <v>4720</v>
      </c>
      <c r="BD77" s="520"/>
      <c r="BE77" s="520"/>
      <c r="BF77" s="520"/>
      <c r="BG77" s="520"/>
      <c r="BH77" s="520"/>
      <c r="BI77" s="520"/>
      <c r="BJ77" s="520"/>
      <c r="BK77" s="556"/>
      <c r="BL77" s="519">
        <f>SUM(BL71:BT76)</f>
        <v>209236</v>
      </c>
      <c r="BM77" s="520"/>
      <c r="BN77" s="520"/>
      <c r="BO77" s="520"/>
      <c r="BP77" s="520"/>
      <c r="BQ77" s="520"/>
      <c r="BR77" s="520"/>
      <c r="BS77" s="520"/>
      <c r="BT77" s="556"/>
      <c r="BU77" s="519">
        <f>SUM(BU71:CC76)</f>
        <v>603429</v>
      </c>
      <c r="BV77" s="520"/>
      <c r="BW77" s="520"/>
      <c r="BX77" s="520"/>
      <c r="BY77" s="520"/>
      <c r="BZ77" s="520"/>
      <c r="CA77" s="520"/>
      <c r="CB77" s="520"/>
      <c r="CC77" s="556"/>
      <c r="CD77" s="519">
        <f>SUM(CD71:CL76)</f>
        <v>278</v>
      </c>
      <c r="CE77" s="520"/>
      <c r="CF77" s="520"/>
      <c r="CG77" s="520"/>
      <c r="CH77" s="520"/>
      <c r="CI77" s="520"/>
      <c r="CJ77" s="520"/>
      <c r="CK77" s="520"/>
      <c r="CL77" s="556"/>
      <c r="CM77" s="519">
        <f>SUM(AT77:CL77)</f>
        <v>972963</v>
      </c>
      <c r="CN77" s="520"/>
      <c r="CO77" s="520"/>
      <c r="CP77" s="520"/>
      <c r="CQ77" s="520"/>
      <c r="CR77" s="520"/>
      <c r="CS77" s="520"/>
      <c r="CT77" s="520"/>
      <c r="CU77" s="556"/>
      <c r="CV77" s="291">
        <f>SUM(CV71:DD76)</f>
        <v>559</v>
      </c>
      <c r="CW77" s="291"/>
      <c r="CX77" s="291"/>
      <c r="CY77" s="291"/>
      <c r="CZ77" s="291"/>
      <c r="DA77" s="291"/>
      <c r="DB77" s="291"/>
      <c r="DC77" s="291"/>
      <c r="DD77" s="291"/>
      <c r="DE77" s="291">
        <f>SUM(DE71:DM76)</f>
        <v>3522</v>
      </c>
      <c r="DF77" s="291"/>
      <c r="DG77" s="291"/>
      <c r="DH77" s="291"/>
      <c r="DI77" s="291"/>
      <c r="DJ77" s="291"/>
      <c r="DK77" s="291"/>
      <c r="DL77" s="291"/>
      <c r="DM77" s="291"/>
      <c r="DN77" s="291">
        <f>SUM(DN71:DV76)</f>
        <v>1848</v>
      </c>
      <c r="DO77" s="291"/>
      <c r="DP77" s="291"/>
      <c r="DQ77" s="291"/>
      <c r="DR77" s="291"/>
      <c r="DS77" s="291"/>
      <c r="DT77" s="291"/>
      <c r="DU77" s="291"/>
      <c r="DV77" s="581"/>
    </row>
    <row r="78" spans="1:137" ht="15" customHeight="1">
      <c r="A78" s="567"/>
      <c r="B78" s="568"/>
      <c r="C78" s="568"/>
      <c r="D78" s="567"/>
      <c r="E78" s="567"/>
      <c r="F78" s="567"/>
      <c r="G78" s="205"/>
      <c r="H78" s="569"/>
      <c r="I78" s="569"/>
      <c r="J78" s="569"/>
      <c r="K78" s="569"/>
      <c r="L78" s="569"/>
      <c r="M78" s="569"/>
      <c r="N78" s="569"/>
      <c r="O78" s="569"/>
      <c r="P78" s="569"/>
      <c r="Q78" s="569"/>
      <c r="R78" s="569"/>
      <c r="S78" s="569"/>
      <c r="T78" s="569"/>
      <c r="U78" s="569"/>
      <c r="V78" s="569"/>
      <c r="W78" s="569"/>
      <c r="X78" s="569"/>
      <c r="Y78" s="569"/>
      <c r="Z78" s="569"/>
      <c r="AA78" s="569"/>
      <c r="AB78" s="570"/>
      <c r="AC78" s="570"/>
      <c r="AD78" s="570"/>
      <c r="AE78" s="570"/>
      <c r="AF78" s="557"/>
      <c r="AG78" s="557"/>
      <c r="AH78" s="557"/>
      <c r="AI78" s="557"/>
      <c r="AJ78" s="557"/>
      <c r="AK78" s="220"/>
      <c r="AL78" s="571"/>
      <c r="AM78" s="571"/>
      <c r="AN78" s="571"/>
      <c r="AO78" s="571"/>
      <c r="AP78" s="571"/>
      <c r="AQ78" s="571"/>
      <c r="AR78" s="571"/>
      <c r="AS78" s="571"/>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571"/>
      <c r="DG78" s="571"/>
      <c r="DQ78" s="571"/>
      <c r="DR78" s="571"/>
      <c r="DS78" s="571"/>
      <c r="DT78" s="571"/>
      <c r="DU78" s="571"/>
      <c r="DV78" s="571"/>
      <c r="DW78" s="220"/>
      <c r="DX78" s="571"/>
      <c r="DY78" s="571"/>
      <c r="DZ78" s="571"/>
      <c r="EA78" s="571"/>
      <c r="EB78" s="571"/>
      <c r="EC78" s="571"/>
      <c r="ED78" s="571"/>
      <c r="EE78" s="571"/>
      <c r="EF78" s="571"/>
      <c r="EG78" s="584"/>
    </row>
    <row r="79" spans="1:137" s="56" customFormat="1" ht="12.75" customHeight="1">
      <c r="A79" s="459"/>
      <c r="B79" s="459"/>
      <c r="C79" s="459"/>
      <c r="D79" s="459"/>
      <c r="E79" s="459"/>
      <c r="F79" s="459"/>
      <c r="G79" s="460"/>
      <c r="H79" s="461" t="s">
        <v>55</v>
      </c>
      <c r="I79" s="118"/>
      <c r="J79" s="118"/>
      <c r="K79" s="118"/>
      <c r="L79" s="118"/>
      <c r="M79" s="118"/>
      <c r="N79" s="118"/>
      <c r="O79" s="118"/>
      <c r="P79" s="118"/>
      <c r="Q79" s="118"/>
      <c r="R79" s="118"/>
      <c r="S79" s="118"/>
      <c r="T79" s="118"/>
      <c r="U79" s="118"/>
      <c r="V79" s="118"/>
      <c r="W79" s="118"/>
      <c r="X79" s="118"/>
      <c r="Y79" s="119"/>
      <c r="Z79" s="461" t="s">
        <v>460</v>
      </c>
      <c r="AA79" s="118"/>
      <c r="AB79" s="118"/>
      <c r="AC79" s="118"/>
      <c r="AD79" s="118"/>
      <c r="AE79" s="119"/>
      <c r="AF79" s="462" t="str">
        <f>"第5表　課税標準額段階別"&amp; 表00!CY5&amp;表00!DC5 &amp; "年度分所得割額等に関する調
　　　　　　　　　　　　　　　　【給与所得者】（つづき）
総　　括　　表"</f>
        <v>第5表　課税標準額段階別令和5年度分所得割額等に関する調
　　　　　　　　　　　　　　　　【給与所得者】（つづき）
総　　括　　表</v>
      </c>
      <c r="AG79" s="462"/>
      <c r="AH79" s="462"/>
      <c r="AI79" s="462"/>
      <c r="AJ79" s="462"/>
      <c r="AK79" s="462"/>
      <c r="AL79" s="462"/>
      <c r="AM79" s="462"/>
      <c r="AN79" s="462"/>
      <c r="AO79" s="462"/>
      <c r="AP79" s="462"/>
      <c r="AQ79" s="462"/>
      <c r="AR79" s="462"/>
      <c r="AS79" s="462"/>
      <c r="AT79" s="462"/>
      <c r="AU79" s="462"/>
      <c r="AV79" s="462"/>
      <c r="AW79" s="462"/>
      <c r="AX79" s="462"/>
      <c r="AY79" s="462"/>
      <c r="AZ79" s="462"/>
      <c r="BA79" s="462"/>
      <c r="BB79" s="462"/>
      <c r="BC79" s="462"/>
      <c r="BD79" s="462"/>
      <c r="BE79" s="462"/>
      <c r="BF79" s="462"/>
      <c r="BG79" s="462"/>
      <c r="BH79" s="462"/>
      <c r="BI79" s="462"/>
      <c r="BJ79" s="462"/>
      <c r="BK79" s="462"/>
      <c r="BL79" s="462"/>
      <c r="BM79" s="462"/>
      <c r="BN79" s="462"/>
      <c r="BO79" s="462"/>
      <c r="BP79" s="462"/>
      <c r="BQ79" s="462"/>
      <c r="BR79" s="462"/>
      <c r="BS79" s="462"/>
      <c r="BT79" s="462"/>
      <c r="BU79" s="462"/>
      <c r="BV79" s="462"/>
      <c r="BW79" s="462"/>
      <c r="BX79" s="462"/>
      <c r="BY79" s="462"/>
      <c r="BZ79" s="462"/>
      <c r="CA79" s="462"/>
      <c r="CB79" s="462"/>
      <c r="CC79" s="462"/>
      <c r="CD79" s="462"/>
      <c r="CE79" s="462"/>
      <c r="CF79" s="462"/>
      <c r="CG79" s="462"/>
      <c r="CH79" s="462"/>
      <c r="CI79" s="462"/>
      <c r="CJ79" s="462"/>
      <c r="CK79" s="462"/>
      <c r="CL79" s="462"/>
      <c r="CM79" s="462"/>
      <c r="CN79" s="462"/>
      <c r="CO79" s="462"/>
      <c r="CP79" s="462"/>
      <c r="CQ79" s="462"/>
      <c r="CR79" s="462"/>
      <c r="CS79" s="462"/>
      <c r="CT79" s="462"/>
      <c r="CU79" s="462"/>
      <c r="CV79" s="462"/>
      <c r="CW79" s="462"/>
      <c r="CX79" s="462"/>
      <c r="CY79" s="463" t="s">
        <v>535</v>
      </c>
      <c r="CZ79" s="463"/>
      <c r="DA79" s="463"/>
      <c r="DB79" s="463"/>
      <c r="DC79" s="463"/>
      <c r="DD79" s="463"/>
      <c r="DE79" s="463"/>
      <c r="DF79" s="463"/>
      <c r="DG79" s="463"/>
      <c r="DH79" s="463"/>
      <c r="DI79" s="463"/>
      <c r="DJ79" s="463"/>
      <c r="DK79" s="121" t="str">
        <f>DK40</f>
        <v>三重県</v>
      </c>
      <c r="DL79" s="121"/>
      <c r="DM79" s="121"/>
      <c r="DN79" s="121"/>
      <c r="DO79" s="121"/>
      <c r="DP79" s="121"/>
      <c r="DQ79" s="121"/>
      <c r="DR79" s="121"/>
      <c r="DS79" s="121"/>
      <c r="DT79" s="121"/>
      <c r="DU79" s="121"/>
      <c r="DV79" s="121"/>
      <c r="DW79" s="121"/>
      <c r="DX79" s="121"/>
      <c r="DY79" s="121"/>
      <c r="DZ79" s="121"/>
      <c r="EA79" s="121"/>
      <c r="EB79" s="121"/>
      <c r="EC79" s="121"/>
      <c r="ED79" s="121"/>
      <c r="EE79" s="121"/>
    </row>
    <row r="80" spans="1:137" s="56" customFormat="1" ht="13.15" customHeight="1" thickBot="1">
      <c r="A80" s="459"/>
      <c r="B80" s="459"/>
      <c r="C80" s="459"/>
      <c r="D80" s="459"/>
      <c r="E80" s="459"/>
      <c r="F80" s="459"/>
      <c r="G80" s="460"/>
      <c r="H80" s="122"/>
      <c r="I80" s="123"/>
      <c r="J80" s="123"/>
      <c r="K80" s="123"/>
      <c r="L80" s="123"/>
      <c r="M80" s="123"/>
      <c r="N80" s="123"/>
      <c r="O80" s="123"/>
      <c r="P80" s="123"/>
      <c r="Q80" s="123"/>
      <c r="R80" s="123"/>
      <c r="S80" s="123"/>
      <c r="T80" s="123"/>
      <c r="U80" s="123"/>
      <c r="V80" s="123"/>
      <c r="W80" s="123"/>
      <c r="X80" s="123"/>
      <c r="Y80" s="124"/>
      <c r="Z80" s="122"/>
      <c r="AA80" s="123"/>
      <c r="AB80" s="123"/>
      <c r="AC80" s="123"/>
      <c r="AD80" s="123"/>
      <c r="AE80" s="124"/>
      <c r="AF80" s="462"/>
      <c r="AG80" s="462"/>
      <c r="AH80" s="462"/>
      <c r="AI80" s="462"/>
      <c r="AJ80" s="462"/>
      <c r="AK80" s="462"/>
      <c r="AL80" s="462"/>
      <c r="AM80" s="462"/>
      <c r="AN80" s="462"/>
      <c r="AO80" s="462"/>
      <c r="AP80" s="462"/>
      <c r="AQ80" s="462"/>
      <c r="AR80" s="462"/>
      <c r="AS80" s="462"/>
      <c r="AT80" s="462"/>
      <c r="AU80" s="462"/>
      <c r="AV80" s="462"/>
      <c r="AW80" s="462"/>
      <c r="AX80" s="462"/>
      <c r="AY80" s="462"/>
      <c r="AZ80" s="462"/>
      <c r="BA80" s="462"/>
      <c r="BB80" s="462"/>
      <c r="BC80" s="462"/>
      <c r="BD80" s="462"/>
      <c r="BE80" s="462"/>
      <c r="BF80" s="462"/>
      <c r="BG80" s="462"/>
      <c r="BH80" s="462"/>
      <c r="BI80" s="462"/>
      <c r="BJ80" s="462"/>
      <c r="BK80" s="462"/>
      <c r="BL80" s="462"/>
      <c r="BM80" s="462"/>
      <c r="BN80" s="462"/>
      <c r="BO80" s="462"/>
      <c r="BP80" s="462"/>
      <c r="BQ80" s="462"/>
      <c r="BR80" s="462"/>
      <c r="BS80" s="462"/>
      <c r="BT80" s="462"/>
      <c r="BU80" s="462"/>
      <c r="BV80" s="462"/>
      <c r="BW80" s="462"/>
      <c r="BX80" s="462"/>
      <c r="BY80" s="462"/>
      <c r="BZ80" s="462"/>
      <c r="CA80" s="462"/>
      <c r="CB80" s="462"/>
      <c r="CC80" s="462"/>
      <c r="CD80" s="462"/>
      <c r="CE80" s="462"/>
      <c r="CF80" s="462"/>
      <c r="CG80" s="462"/>
      <c r="CH80" s="462"/>
      <c r="CI80" s="462"/>
      <c r="CJ80" s="462"/>
      <c r="CK80" s="462"/>
      <c r="CL80" s="462"/>
      <c r="CM80" s="462"/>
      <c r="CN80" s="462"/>
      <c r="CO80" s="462"/>
      <c r="CP80" s="462"/>
      <c r="CQ80" s="462"/>
      <c r="CR80" s="462"/>
      <c r="CS80" s="462"/>
      <c r="CT80" s="462"/>
      <c r="CU80" s="462"/>
      <c r="CV80" s="462"/>
      <c r="CW80" s="462"/>
      <c r="CX80" s="462"/>
      <c r="CY80" s="464"/>
      <c r="CZ80" s="464"/>
      <c r="DA80" s="464"/>
      <c r="DB80" s="464"/>
      <c r="DC80" s="464"/>
      <c r="DD80" s="464"/>
      <c r="DE80" s="464"/>
      <c r="DF80" s="464"/>
      <c r="DG80" s="464"/>
      <c r="DH80" s="464"/>
      <c r="DI80" s="464"/>
      <c r="DJ80" s="464"/>
      <c r="DK80" s="126"/>
      <c r="DL80" s="126"/>
      <c r="DM80" s="126"/>
      <c r="DN80" s="126"/>
      <c r="DO80" s="126"/>
      <c r="DP80" s="126"/>
      <c r="DQ80" s="126"/>
      <c r="DR80" s="126"/>
      <c r="DS80" s="126"/>
      <c r="DT80" s="126"/>
      <c r="DU80" s="126"/>
      <c r="DV80" s="126"/>
      <c r="DW80" s="126"/>
      <c r="DX80" s="126"/>
      <c r="DY80" s="126"/>
      <c r="DZ80" s="126"/>
      <c r="EA80" s="126"/>
      <c r="EB80" s="126"/>
      <c r="EC80" s="126"/>
      <c r="ED80" s="126"/>
      <c r="EE80" s="126"/>
    </row>
    <row r="81" spans="1:135" s="56" customFormat="1" ht="25.5" customHeight="1" thickBot="1">
      <c r="A81" s="572"/>
      <c r="B81" s="573"/>
      <c r="C81" s="573"/>
      <c r="D81" s="573"/>
      <c r="E81" s="573"/>
      <c r="F81" s="573"/>
      <c r="G81" s="574"/>
      <c r="H81" s="467">
        <f>H42</f>
        <v>2</v>
      </c>
      <c r="I81" s="575"/>
      <c r="J81" s="576"/>
      <c r="K81" s="467">
        <f>K42</f>
        <v>4</v>
      </c>
      <c r="L81" s="575"/>
      <c r="M81" s="576"/>
      <c r="N81" s="467">
        <f>N42</f>
        <v>2</v>
      </c>
      <c r="O81" s="575"/>
      <c r="P81" s="576"/>
      <c r="Q81" s="467">
        <f>Q42</f>
        <v>0</v>
      </c>
      <c r="R81" s="575"/>
      <c r="S81" s="576"/>
      <c r="T81" s="467">
        <f>T42</f>
        <v>2</v>
      </c>
      <c r="U81" s="575"/>
      <c r="V81" s="576"/>
      <c r="W81" s="467">
        <f>W42</f>
        <v>1</v>
      </c>
      <c r="X81" s="575"/>
      <c r="Y81" s="576"/>
      <c r="Z81" s="466">
        <v>0</v>
      </c>
      <c r="AA81" s="134"/>
      <c r="AB81" s="135"/>
      <c r="AC81" s="467">
        <v>5</v>
      </c>
      <c r="AD81" s="137"/>
      <c r="AE81" s="138"/>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62"/>
      <c r="BB81" s="462"/>
      <c r="BC81" s="462"/>
      <c r="BD81" s="462"/>
      <c r="BE81" s="462"/>
      <c r="BF81" s="462"/>
      <c r="BG81" s="462"/>
      <c r="BH81" s="462"/>
      <c r="BI81" s="462"/>
      <c r="BJ81" s="462"/>
      <c r="BK81" s="462"/>
      <c r="BL81" s="462"/>
      <c r="BM81" s="462"/>
      <c r="BN81" s="462"/>
      <c r="BO81" s="462"/>
      <c r="BP81" s="462"/>
      <c r="BQ81" s="462"/>
      <c r="BR81" s="462"/>
      <c r="BS81" s="462"/>
      <c r="BT81" s="462"/>
      <c r="BU81" s="462"/>
      <c r="BV81" s="462"/>
      <c r="BW81" s="462"/>
      <c r="BX81" s="462"/>
      <c r="BY81" s="462"/>
      <c r="BZ81" s="462"/>
      <c r="CA81" s="462"/>
      <c r="CB81" s="462"/>
      <c r="CC81" s="462"/>
      <c r="CD81" s="462"/>
      <c r="CE81" s="462"/>
      <c r="CF81" s="462"/>
      <c r="CG81" s="462"/>
      <c r="CH81" s="462"/>
      <c r="CI81" s="462"/>
      <c r="CJ81" s="462"/>
      <c r="CK81" s="462"/>
      <c r="CL81" s="462"/>
      <c r="CM81" s="462"/>
      <c r="CN81" s="462"/>
      <c r="CO81" s="462"/>
      <c r="CP81" s="462"/>
      <c r="CQ81" s="462"/>
      <c r="CR81" s="462"/>
      <c r="CS81" s="462"/>
      <c r="CT81" s="462"/>
      <c r="CU81" s="462"/>
      <c r="CV81" s="462"/>
      <c r="CW81" s="462"/>
      <c r="CX81" s="462"/>
      <c r="CY81" s="464" t="s">
        <v>458</v>
      </c>
      <c r="CZ81" s="464"/>
      <c r="DA81" s="464"/>
      <c r="DB81" s="464"/>
      <c r="DC81" s="464"/>
      <c r="DD81" s="464"/>
      <c r="DE81" s="464"/>
      <c r="DF81" s="464"/>
      <c r="DG81" s="464"/>
      <c r="DH81" s="464"/>
      <c r="DI81" s="464"/>
      <c r="DJ81" s="464"/>
      <c r="DK81" s="139" t="str">
        <f>DK42</f>
        <v>四日市市</v>
      </c>
      <c r="DL81" s="139"/>
      <c r="DM81" s="139"/>
      <c r="DN81" s="139"/>
      <c r="DO81" s="139"/>
      <c r="DP81" s="139"/>
      <c r="DQ81" s="139"/>
      <c r="DR81" s="139"/>
      <c r="DS81" s="139"/>
      <c r="DT81" s="139"/>
      <c r="DU81" s="139"/>
      <c r="DV81" s="139"/>
      <c r="DW81" s="139"/>
      <c r="DX81" s="139"/>
      <c r="DY81" s="139"/>
      <c r="DZ81" s="139"/>
      <c r="EA81" s="139"/>
      <c r="EB81" s="139"/>
      <c r="EC81" s="139"/>
      <c r="ED81" s="139"/>
      <c r="EE81" s="139"/>
    </row>
    <row r="82" spans="1:135" ht="15" customHeight="1">
      <c r="AF82" s="462"/>
      <c r="AG82" s="462"/>
      <c r="AH82" s="462"/>
      <c r="AI82" s="462"/>
      <c r="AJ82" s="462"/>
      <c r="AK82" s="462"/>
      <c r="AL82" s="462"/>
      <c r="AM82" s="462"/>
      <c r="AN82" s="462"/>
      <c r="AO82" s="462"/>
      <c r="AP82" s="462"/>
      <c r="AQ82" s="462"/>
      <c r="AR82" s="462"/>
      <c r="AS82" s="462"/>
      <c r="AT82" s="462"/>
      <c r="AU82" s="462"/>
      <c r="AV82" s="462"/>
      <c r="AW82" s="462"/>
      <c r="AX82" s="462"/>
      <c r="AY82" s="462"/>
      <c r="AZ82" s="462"/>
      <c r="BA82" s="462"/>
      <c r="BB82" s="462"/>
      <c r="BC82" s="462"/>
      <c r="BD82" s="462"/>
      <c r="BE82" s="462"/>
      <c r="BF82" s="462"/>
      <c r="BG82" s="462"/>
      <c r="BH82" s="462"/>
      <c r="BI82" s="462"/>
      <c r="BJ82" s="462"/>
      <c r="BK82" s="462"/>
      <c r="BL82" s="462"/>
      <c r="BM82" s="462"/>
      <c r="BN82" s="462"/>
      <c r="BO82" s="462"/>
      <c r="BP82" s="462"/>
      <c r="BQ82" s="462"/>
      <c r="BR82" s="462"/>
      <c r="BS82" s="462"/>
      <c r="BT82" s="462"/>
      <c r="BU82" s="462"/>
      <c r="BV82" s="462"/>
      <c r="BW82" s="462"/>
      <c r="BX82" s="462"/>
      <c r="BY82" s="462"/>
      <c r="BZ82" s="462"/>
      <c r="CA82" s="462"/>
      <c r="CB82" s="462"/>
      <c r="CC82" s="462"/>
      <c r="CD82" s="462"/>
      <c r="CE82" s="462"/>
      <c r="CF82" s="462"/>
      <c r="CG82" s="462"/>
      <c r="CH82" s="462"/>
      <c r="CI82" s="462"/>
      <c r="CJ82" s="462"/>
      <c r="CK82" s="462"/>
      <c r="CL82" s="462"/>
      <c r="CM82" s="462"/>
      <c r="CN82" s="462"/>
      <c r="CO82" s="462"/>
      <c r="CP82" s="462"/>
      <c r="CQ82" s="462"/>
      <c r="CR82" s="462"/>
      <c r="CS82" s="462"/>
      <c r="CT82" s="462"/>
      <c r="CU82" s="462"/>
      <c r="CV82" s="462"/>
      <c r="CW82" s="462"/>
      <c r="CX82" s="462"/>
    </row>
    <row r="84" spans="1:135" ht="15" customHeight="1">
      <c r="AK84" s="142" t="s">
        <v>138</v>
      </c>
      <c r="AL84" s="142"/>
      <c r="AM84" s="142"/>
      <c r="AN84" s="142"/>
      <c r="AO84" s="142"/>
      <c r="AP84" s="142"/>
      <c r="AQ84" s="142"/>
      <c r="AR84" s="142"/>
      <c r="AS84" s="142"/>
      <c r="AT84" s="142" t="s">
        <v>511</v>
      </c>
      <c r="AU84" s="142"/>
      <c r="AV84" s="142"/>
      <c r="AW84" s="142"/>
      <c r="AX84" s="142"/>
      <c r="AY84" s="142"/>
      <c r="AZ84" s="142"/>
      <c r="BA84" s="142"/>
      <c r="BB84" s="142"/>
      <c r="BC84" s="142"/>
      <c r="BD84" s="142" t="s">
        <v>139</v>
      </c>
      <c r="BE84" s="142"/>
      <c r="BF84" s="142"/>
      <c r="BG84" s="142"/>
      <c r="BH84" s="142"/>
      <c r="BI84" s="142"/>
      <c r="BJ84" s="142"/>
      <c r="BK84" s="142"/>
      <c r="BL84" s="142" t="s">
        <v>608</v>
      </c>
      <c r="BM84" s="142"/>
      <c r="BN84" s="142"/>
      <c r="BO84" s="142"/>
      <c r="BP84" s="142"/>
      <c r="BQ84" s="142"/>
      <c r="BR84" s="142"/>
      <c r="BS84" s="142"/>
      <c r="BT84" s="142"/>
      <c r="BU84" s="142"/>
    </row>
    <row r="85" spans="1:135" ht="15" customHeight="1">
      <c r="A85" s="468" t="s">
        <v>293</v>
      </c>
      <c r="B85" s="469"/>
      <c r="C85" s="469"/>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70"/>
      <c r="AB85" s="92" t="s">
        <v>655</v>
      </c>
      <c r="AC85" s="93"/>
      <c r="AD85" s="93"/>
      <c r="AE85" s="93"/>
      <c r="AF85" s="93"/>
      <c r="AG85" s="93"/>
      <c r="AH85" s="93"/>
      <c r="AI85" s="93"/>
      <c r="AJ85" s="94"/>
      <c r="AK85" s="149" t="s">
        <v>565</v>
      </c>
      <c r="AL85" s="150"/>
      <c r="AM85" s="150"/>
      <c r="AN85" s="150"/>
      <c r="AO85" s="150"/>
      <c r="AP85" s="150"/>
      <c r="AQ85" s="150"/>
      <c r="AR85" s="150"/>
      <c r="AS85" s="151"/>
      <c r="AT85" s="144" t="s">
        <v>409</v>
      </c>
      <c r="AU85" s="585"/>
      <c r="AV85" s="585"/>
      <c r="AW85" s="585"/>
      <c r="AX85" s="585"/>
      <c r="AY85" s="585"/>
      <c r="AZ85" s="585"/>
      <c r="BA85" s="585"/>
      <c r="BB85" s="585"/>
      <c r="BC85" s="585"/>
      <c r="BD85" s="585"/>
      <c r="BE85" s="585"/>
      <c r="BF85" s="585"/>
      <c r="BG85" s="585"/>
      <c r="BH85" s="585"/>
      <c r="BI85" s="585"/>
      <c r="BJ85" s="585"/>
      <c r="BK85" s="585"/>
      <c r="BL85" s="585"/>
      <c r="BM85" s="585"/>
      <c r="BN85" s="585"/>
      <c r="BO85" s="585"/>
      <c r="BP85" s="585"/>
      <c r="BQ85" s="585"/>
      <c r="BR85" s="585"/>
      <c r="BS85" s="585"/>
      <c r="BT85" s="585"/>
      <c r="BU85" s="586"/>
    </row>
    <row r="86" spans="1:135" ht="10.5" customHeight="1">
      <c r="A86" s="471"/>
      <c r="B86" s="472"/>
      <c r="C86" s="472"/>
      <c r="D86" s="472"/>
      <c r="E86" s="472"/>
      <c r="F86" s="472"/>
      <c r="G86" s="472"/>
      <c r="H86" s="472"/>
      <c r="I86" s="472"/>
      <c r="J86" s="472"/>
      <c r="K86" s="472"/>
      <c r="L86" s="472"/>
      <c r="M86" s="472"/>
      <c r="N86" s="472"/>
      <c r="O86" s="472"/>
      <c r="P86" s="472"/>
      <c r="Q86" s="472"/>
      <c r="R86" s="472"/>
      <c r="S86" s="472"/>
      <c r="T86" s="472"/>
      <c r="U86" s="472"/>
      <c r="V86" s="472"/>
      <c r="W86" s="472"/>
      <c r="X86" s="472"/>
      <c r="Y86" s="472"/>
      <c r="Z86" s="472"/>
      <c r="AA86" s="473"/>
      <c r="AB86" s="146"/>
      <c r="AC86" s="147"/>
      <c r="AD86" s="147"/>
      <c r="AE86" s="147"/>
      <c r="AF86" s="147"/>
      <c r="AG86" s="147"/>
      <c r="AH86" s="147"/>
      <c r="AI86" s="147"/>
      <c r="AJ86" s="148"/>
      <c r="AK86" s="208"/>
      <c r="AL86" s="209"/>
      <c r="AM86" s="209"/>
      <c r="AN86" s="209"/>
      <c r="AO86" s="209"/>
      <c r="AP86" s="209"/>
      <c r="AQ86" s="209"/>
      <c r="AR86" s="209"/>
      <c r="AS86" s="211"/>
      <c r="AT86" s="92" t="s">
        <v>324</v>
      </c>
      <c r="AU86" s="587"/>
      <c r="AV86" s="587"/>
      <c r="AW86" s="587"/>
      <c r="AX86" s="587"/>
      <c r="AY86" s="587"/>
      <c r="AZ86" s="587"/>
      <c r="BA86" s="587"/>
      <c r="BB86" s="587"/>
      <c r="BC86" s="587"/>
      <c r="BD86" s="587"/>
      <c r="BE86" s="587"/>
      <c r="BF86" s="587"/>
      <c r="BG86" s="587"/>
      <c r="BH86" s="587"/>
      <c r="BI86" s="587"/>
      <c r="BJ86" s="587"/>
      <c r="BK86" s="588"/>
      <c r="BL86" s="92" t="s">
        <v>334</v>
      </c>
      <c r="BM86" s="93"/>
      <c r="BN86" s="93"/>
      <c r="BO86" s="93"/>
      <c r="BP86" s="93"/>
      <c r="BQ86" s="93"/>
      <c r="BR86" s="93"/>
      <c r="BS86" s="93"/>
      <c r="BT86" s="93"/>
      <c r="BU86" s="94"/>
    </row>
    <row r="87" spans="1:135" ht="15" customHeight="1">
      <c r="A87" s="471"/>
      <c r="B87" s="472"/>
      <c r="C87" s="472"/>
      <c r="D87" s="472"/>
      <c r="E87" s="472"/>
      <c r="F87" s="472"/>
      <c r="G87" s="472"/>
      <c r="H87" s="472"/>
      <c r="I87" s="472"/>
      <c r="J87" s="472"/>
      <c r="K87" s="472"/>
      <c r="L87" s="472"/>
      <c r="M87" s="472"/>
      <c r="N87" s="472"/>
      <c r="O87" s="472"/>
      <c r="P87" s="472"/>
      <c r="Q87" s="472"/>
      <c r="R87" s="472"/>
      <c r="S87" s="472"/>
      <c r="T87" s="472"/>
      <c r="U87" s="472"/>
      <c r="V87" s="472"/>
      <c r="W87" s="472"/>
      <c r="X87" s="472"/>
      <c r="Y87" s="472"/>
      <c r="Z87" s="472"/>
      <c r="AA87" s="473"/>
      <c r="AB87" s="146"/>
      <c r="AC87" s="147"/>
      <c r="AD87" s="147"/>
      <c r="AE87" s="147"/>
      <c r="AF87" s="147"/>
      <c r="AG87" s="147"/>
      <c r="AH87" s="147"/>
      <c r="AI87" s="147"/>
      <c r="AJ87" s="148"/>
      <c r="AK87" s="208"/>
      <c r="AL87" s="209"/>
      <c r="AM87" s="209"/>
      <c r="AN87" s="209"/>
      <c r="AO87" s="209"/>
      <c r="AP87" s="209"/>
      <c r="AQ87" s="209"/>
      <c r="AR87" s="209"/>
      <c r="AS87" s="211"/>
      <c r="AT87" s="589"/>
      <c r="AU87" s="590"/>
      <c r="AV87" s="590"/>
      <c r="AW87" s="590"/>
      <c r="AX87" s="590"/>
      <c r="AY87" s="590"/>
      <c r="AZ87" s="590"/>
      <c r="BA87" s="590"/>
      <c r="BB87" s="590"/>
      <c r="BC87" s="590"/>
      <c r="BD87" s="590"/>
      <c r="BE87" s="590"/>
      <c r="BF87" s="590"/>
      <c r="BG87" s="590"/>
      <c r="BH87" s="590"/>
      <c r="BI87" s="590"/>
      <c r="BJ87" s="590"/>
      <c r="BK87" s="591"/>
      <c r="BL87" s="146"/>
      <c r="BM87" s="147"/>
      <c r="BN87" s="147"/>
      <c r="BO87" s="147"/>
      <c r="BP87" s="147"/>
      <c r="BQ87" s="147"/>
      <c r="BR87" s="147"/>
      <c r="BS87" s="147"/>
      <c r="BT87" s="147"/>
      <c r="BU87" s="148"/>
    </row>
    <row r="88" spans="1:135" ht="15" customHeight="1">
      <c r="A88" s="471"/>
      <c r="B88" s="472"/>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3"/>
      <c r="AB88" s="146"/>
      <c r="AC88" s="147"/>
      <c r="AD88" s="147"/>
      <c r="AE88" s="147"/>
      <c r="AF88" s="147"/>
      <c r="AG88" s="147"/>
      <c r="AH88" s="147"/>
      <c r="AI88" s="147"/>
      <c r="AJ88" s="148"/>
      <c r="AK88" s="208"/>
      <c r="AL88" s="209"/>
      <c r="AM88" s="209"/>
      <c r="AN88" s="209"/>
      <c r="AO88" s="209"/>
      <c r="AP88" s="209"/>
      <c r="AQ88" s="209"/>
      <c r="AR88" s="209"/>
      <c r="AS88" s="211"/>
      <c r="AT88" s="89" t="s">
        <v>294</v>
      </c>
      <c r="AU88" s="90"/>
      <c r="AV88" s="90"/>
      <c r="AW88" s="90"/>
      <c r="AX88" s="90"/>
      <c r="AY88" s="90"/>
      <c r="AZ88" s="90"/>
      <c r="BA88" s="90"/>
      <c r="BB88" s="90"/>
      <c r="BC88" s="91"/>
      <c r="BD88" s="233" t="s">
        <v>295</v>
      </c>
      <c r="BE88" s="587"/>
      <c r="BF88" s="587"/>
      <c r="BG88" s="587"/>
      <c r="BH88" s="587"/>
      <c r="BI88" s="587"/>
      <c r="BJ88" s="587"/>
      <c r="BK88" s="588"/>
      <c r="BL88" s="146"/>
      <c r="BM88" s="147"/>
      <c r="BN88" s="147"/>
      <c r="BO88" s="147"/>
      <c r="BP88" s="147"/>
      <c r="BQ88" s="147"/>
      <c r="BR88" s="147"/>
      <c r="BS88" s="147"/>
      <c r="BT88" s="147"/>
      <c r="BU88" s="148"/>
    </row>
    <row r="89" spans="1:135" ht="15" customHeight="1">
      <c r="A89" s="471"/>
      <c r="B89" s="472"/>
      <c r="C89" s="472"/>
      <c r="D89" s="472"/>
      <c r="E89" s="472"/>
      <c r="F89" s="472"/>
      <c r="G89" s="472"/>
      <c r="H89" s="472"/>
      <c r="I89" s="472"/>
      <c r="J89" s="472"/>
      <c r="K89" s="472"/>
      <c r="L89" s="472"/>
      <c r="M89" s="472"/>
      <c r="N89" s="472"/>
      <c r="O89" s="472"/>
      <c r="P89" s="472"/>
      <c r="Q89" s="472"/>
      <c r="R89" s="472"/>
      <c r="S89" s="472"/>
      <c r="T89" s="472"/>
      <c r="U89" s="472"/>
      <c r="V89" s="472"/>
      <c r="W89" s="472"/>
      <c r="X89" s="472"/>
      <c r="Y89" s="472"/>
      <c r="Z89" s="472"/>
      <c r="AA89" s="473"/>
      <c r="AB89" s="146"/>
      <c r="AC89" s="147"/>
      <c r="AD89" s="147"/>
      <c r="AE89" s="147"/>
      <c r="AF89" s="147"/>
      <c r="AG89" s="147"/>
      <c r="AH89" s="147"/>
      <c r="AI89" s="147"/>
      <c r="AJ89" s="148"/>
      <c r="AK89" s="208"/>
      <c r="AL89" s="209"/>
      <c r="AM89" s="209"/>
      <c r="AN89" s="209"/>
      <c r="AO89" s="209"/>
      <c r="AP89" s="209"/>
      <c r="AQ89" s="209"/>
      <c r="AR89" s="209"/>
      <c r="AS89" s="211"/>
      <c r="AT89" s="592"/>
      <c r="AU89" s="593"/>
      <c r="AV89" s="593"/>
      <c r="AW89" s="593"/>
      <c r="AX89" s="593"/>
      <c r="AY89" s="593"/>
      <c r="AZ89" s="593"/>
      <c r="BA89" s="593"/>
      <c r="BB89" s="593"/>
      <c r="BC89" s="594"/>
      <c r="BD89" s="595"/>
      <c r="BE89" s="596"/>
      <c r="BF89" s="596"/>
      <c r="BG89" s="596"/>
      <c r="BH89" s="596"/>
      <c r="BI89" s="596"/>
      <c r="BJ89" s="596"/>
      <c r="BK89" s="597"/>
      <c r="BL89" s="146"/>
      <c r="BM89" s="147"/>
      <c r="BN89" s="147"/>
      <c r="BO89" s="147"/>
      <c r="BP89" s="147"/>
      <c r="BQ89" s="147"/>
      <c r="BR89" s="147"/>
      <c r="BS89" s="147"/>
      <c r="BT89" s="147"/>
      <c r="BU89" s="148"/>
    </row>
    <row r="90" spans="1:135" ht="15" customHeight="1" thickBot="1">
      <c r="A90" s="477"/>
      <c r="B90" s="478"/>
      <c r="C90" s="478"/>
      <c r="D90" s="478"/>
      <c r="E90" s="478"/>
      <c r="F90" s="478"/>
      <c r="G90" s="478"/>
      <c r="H90" s="478"/>
      <c r="I90" s="478"/>
      <c r="J90" s="478"/>
      <c r="K90" s="478"/>
      <c r="L90" s="478"/>
      <c r="M90" s="478"/>
      <c r="N90" s="478"/>
      <c r="O90" s="478"/>
      <c r="P90" s="478"/>
      <c r="Q90" s="478"/>
      <c r="R90" s="478"/>
      <c r="S90" s="478"/>
      <c r="T90" s="478"/>
      <c r="U90" s="478"/>
      <c r="V90" s="478"/>
      <c r="W90" s="478"/>
      <c r="X90" s="478"/>
      <c r="Y90" s="478"/>
      <c r="Z90" s="478"/>
      <c r="AA90" s="479"/>
      <c r="AB90" s="352"/>
      <c r="AC90" s="353"/>
      <c r="AD90" s="353"/>
      <c r="AE90" s="353"/>
      <c r="AF90" s="353"/>
      <c r="AG90" s="353"/>
      <c r="AH90" s="353"/>
      <c r="AI90" s="353"/>
      <c r="AJ90" s="354"/>
      <c r="AK90" s="483" t="s">
        <v>297</v>
      </c>
      <c r="AL90" s="484"/>
      <c r="AM90" s="484"/>
      <c r="AN90" s="484"/>
      <c r="AO90" s="484"/>
      <c r="AP90" s="484"/>
      <c r="AQ90" s="484"/>
      <c r="AR90" s="484"/>
      <c r="AS90" s="485"/>
      <c r="AT90" s="480" t="s">
        <v>251</v>
      </c>
      <c r="AU90" s="481"/>
      <c r="AV90" s="481"/>
      <c r="AW90" s="481"/>
      <c r="AX90" s="481"/>
      <c r="AY90" s="481"/>
      <c r="AZ90" s="481"/>
      <c r="BA90" s="481"/>
      <c r="BB90" s="481"/>
      <c r="BC90" s="482"/>
      <c r="BD90" s="483" t="s">
        <v>297</v>
      </c>
      <c r="BE90" s="481"/>
      <c r="BF90" s="481"/>
      <c r="BG90" s="481"/>
      <c r="BH90" s="481"/>
      <c r="BI90" s="481"/>
      <c r="BJ90" s="481"/>
      <c r="BK90" s="482"/>
      <c r="BL90" s="483" t="s">
        <v>297</v>
      </c>
      <c r="BM90" s="484"/>
      <c r="BN90" s="484"/>
      <c r="BO90" s="484"/>
      <c r="BP90" s="484"/>
      <c r="BQ90" s="484"/>
      <c r="BR90" s="484"/>
      <c r="BS90" s="484"/>
      <c r="BT90" s="484"/>
      <c r="BU90" s="485"/>
    </row>
    <row r="91" spans="1:135" ht="24.75" customHeight="1">
      <c r="A91" s="442" t="s">
        <v>1</v>
      </c>
      <c r="B91" s="486"/>
      <c r="C91" s="486"/>
      <c r="D91" s="486"/>
      <c r="E91" s="486"/>
      <c r="F91" s="487"/>
      <c r="G91" s="143" t="s">
        <v>2</v>
      </c>
      <c r="H91" s="144"/>
      <c r="I91" s="144"/>
      <c r="J91" s="144"/>
      <c r="K91" s="144"/>
      <c r="L91" s="144"/>
      <c r="M91" s="144"/>
      <c r="N91" s="144"/>
      <c r="O91" s="144"/>
      <c r="P91" s="144"/>
      <c r="Q91" s="144"/>
      <c r="R91" s="144"/>
      <c r="S91" s="144"/>
      <c r="T91" s="144"/>
      <c r="U91" s="144"/>
      <c r="V91" s="144"/>
      <c r="W91" s="144"/>
      <c r="X91" s="144"/>
      <c r="Y91" s="144"/>
      <c r="Z91" s="144"/>
      <c r="AA91" s="488"/>
      <c r="AB91" s="489">
        <v>0</v>
      </c>
      <c r="AC91" s="490"/>
      <c r="AD91" s="491"/>
      <c r="AE91" s="492">
        <v>1</v>
      </c>
      <c r="AF91" s="490"/>
      <c r="AG91" s="491"/>
      <c r="AH91" s="492">
        <v>2</v>
      </c>
      <c r="AI91" s="490"/>
      <c r="AJ91" s="493"/>
      <c r="AK91" s="261">
        <v>20</v>
      </c>
      <c r="AL91" s="261"/>
      <c r="AM91" s="261"/>
      <c r="AN91" s="261"/>
      <c r="AO91" s="261"/>
      <c r="AP91" s="261"/>
      <c r="AQ91" s="261"/>
      <c r="AR91" s="261"/>
      <c r="AS91" s="261"/>
      <c r="AT91" s="496">
        <v>3469</v>
      </c>
      <c r="AU91" s="262"/>
      <c r="AV91" s="262"/>
      <c r="AW91" s="262"/>
      <c r="AX91" s="262"/>
      <c r="AY91" s="262"/>
      <c r="AZ91" s="262"/>
      <c r="BA91" s="262"/>
      <c r="BB91" s="262"/>
      <c r="BC91" s="262"/>
      <c r="BD91" s="261">
        <v>3060</v>
      </c>
      <c r="BE91" s="262"/>
      <c r="BF91" s="262"/>
      <c r="BG91" s="262"/>
      <c r="BH91" s="262"/>
      <c r="BI91" s="262"/>
      <c r="BJ91" s="262"/>
      <c r="BK91" s="262"/>
      <c r="BL91" s="328">
        <f t="shared" ref="BL91:BL103" si="8">SUM(AT91:BK91)</f>
        <v>6529</v>
      </c>
      <c r="BM91" s="329"/>
      <c r="BN91" s="329"/>
      <c r="BO91" s="329"/>
      <c r="BP91" s="329"/>
      <c r="BQ91" s="329"/>
      <c r="BR91" s="329"/>
      <c r="BS91" s="329"/>
      <c r="BT91" s="329"/>
      <c r="BU91" s="330"/>
    </row>
    <row r="92" spans="1:135" ht="15" customHeight="1">
      <c r="A92" s="498"/>
      <c r="B92" s="499"/>
      <c r="C92" s="499"/>
      <c r="D92" s="499"/>
      <c r="E92" s="499"/>
      <c r="F92" s="500"/>
      <c r="G92" s="143" t="s">
        <v>3</v>
      </c>
      <c r="H92" s="144"/>
      <c r="I92" s="144"/>
      <c r="J92" s="144"/>
      <c r="K92" s="144"/>
      <c r="L92" s="144"/>
      <c r="M92" s="144"/>
      <c r="N92" s="144"/>
      <c r="O92" s="144"/>
      <c r="P92" s="144"/>
      <c r="Q92" s="144"/>
      <c r="R92" s="144"/>
      <c r="S92" s="144"/>
      <c r="T92" s="144"/>
      <c r="U92" s="144"/>
      <c r="V92" s="144"/>
      <c r="W92" s="144"/>
      <c r="X92" s="144"/>
      <c r="Y92" s="144"/>
      <c r="Z92" s="144"/>
      <c r="AA92" s="488"/>
      <c r="AB92" s="501">
        <v>0</v>
      </c>
      <c r="AC92" s="502"/>
      <c r="AD92" s="503"/>
      <c r="AE92" s="504">
        <v>2</v>
      </c>
      <c r="AF92" s="502"/>
      <c r="AG92" s="503"/>
      <c r="AH92" s="504">
        <v>2</v>
      </c>
      <c r="AI92" s="502"/>
      <c r="AJ92" s="505"/>
      <c r="AK92" s="274">
        <v>2911</v>
      </c>
      <c r="AL92" s="274"/>
      <c r="AM92" s="274"/>
      <c r="AN92" s="274"/>
      <c r="AO92" s="274"/>
      <c r="AP92" s="274"/>
      <c r="AQ92" s="274"/>
      <c r="AR92" s="274"/>
      <c r="AS92" s="274"/>
      <c r="AT92" s="506">
        <v>920017</v>
      </c>
      <c r="AU92" s="275"/>
      <c r="AV92" s="275"/>
      <c r="AW92" s="275"/>
      <c r="AX92" s="275"/>
      <c r="AY92" s="275"/>
      <c r="AZ92" s="275"/>
      <c r="BA92" s="275"/>
      <c r="BB92" s="275"/>
      <c r="BC92" s="275"/>
      <c r="BD92" s="274">
        <v>13231</v>
      </c>
      <c r="BE92" s="275"/>
      <c r="BF92" s="275"/>
      <c r="BG92" s="275"/>
      <c r="BH92" s="275"/>
      <c r="BI92" s="275"/>
      <c r="BJ92" s="275"/>
      <c r="BK92" s="275"/>
      <c r="BL92" s="331">
        <f t="shared" si="8"/>
        <v>933248</v>
      </c>
      <c r="BM92" s="332"/>
      <c r="BN92" s="332"/>
      <c r="BO92" s="332"/>
      <c r="BP92" s="332"/>
      <c r="BQ92" s="332"/>
      <c r="BR92" s="332"/>
      <c r="BS92" s="332"/>
      <c r="BT92" s="332"/>
      <c r="BU92" s="333"/>
    </row>
    <row r="93" spans="1:135" ht="15" customHeight="1">
      <c r="A93" s="498"/>
      <c r="B93" s="499"/>
      <c r="C93" s="499"/>
      <c r="D93" s="499"/>
      <c r="E93" s="499"/>
      <c r="F93" s="500"/>
      <c r="G93" s="143" t="s">
        <v>4</v>
      </c>
      <c r="H93" s="144"/>
      <c r="I93" s="144"/>
      <c r="J93" s="144"/>
      <c r="K93" s="144"/>
      <c r="L93" s="144"/>
      <c r="M93" s="144"/>
      <c r="N93" s="144"/>
      <c r="O93" s="144"/>
      <c r="P93" s="144"/>
      <c r="Q93" s="144"/>
      <c r="R93" s="144"/>
      <c r="S93" s="144"/>
      <c r="T93" s="144"/>
      <c r="U93" s="144"/>
      <c r="V93" s="144"/>
      <c r="W93" s="144"/>
      <c r="X93" s="144"/>
      <c r="Y93" s="144"/>
      <c r="Z93" s="144"/>
      <c r="AA93" s="488"/>
      <c r="AB93" s="501">
        <v>0</v>
      </c>
      <c r="AC93" s="502"/>
      <c r="AD93" s="503"/>
      <c r="AE93" s="504">
        <v>3</v>
      </c>
      <c r="AF93" s="502"/>
      <c r="AG93" s="503"/>
      <c r="AH93" s="504">
        <v>2</v>
      </c>
      <c r="AI93" s="502"/>
      <c r="AJ93" s="505"/>
      <c r="AK93" s="274">
        <v>3183</v>
      </c>
      <c r="AL93" s="274"/>
      <c r="AM93" s="274"/>
      <c r="AN93" s="274"/>
      <c r="AO93" s="274"/>
      <c r="AP93" s="274"/>
      <c r="AQ93" s="274"/>
      <c r="AR93" s="274"/>
      <c r="AS93" s="274"/>
      <c r="AT93" s="506">
        <v>2973541</v>
      </c>
      <c r="AU93" s="275"/>
      <c r="AV93" s="275"/>
      <c r="AW93" s="275"/>
      <c r="AX93" s="275"/>
      <c r="AY93" s="275"/>
      <c r="AZ93" s="275"/>
      <c r="BA93" s="275"/>
      <c r="BB93" s="275"/>
      <c r="BC93" s="275"/>
      <c r="BD93" s="274">
        <v>91908</v>
      </c>
      <c r="BE93" s="275"/>
      <c r="BF93" s="275"/>
      <c r="BG93" s="275"/>
      <c r="BH93" s="275"/>
      <c r="BI93" s="275"/>
      <c r="BJ93" s="275"/>
      <c r="BK93" s="275"/>
      <c r="BL93" s="331">
        <f t="shared" si="8"/>
        <v>3065449</v>
      </c>
      <c r="BM93" s="332"/>
      <c r="BN93" s="332"/>
      <c r="BO93" s="332"/>
      <c r="BP93" s="332"/>
      <c r="BQ93" s="332"/>
      <c r="BR93" s="332"/>
      <c r="BS93" s="332"/>
      <c r="BT93" s="332"/>
      <c r="BU93" s="333"/>
    </row>
    <row r="94" spans="1:135" ht="15" customHeight="1">
      <c r="A94" s="498"/>
      <c r="B94" s="499"/>
      <c r="C94" s="499"/>
      <c r="D94" s="499"/>
      <c r="E94" s="499"/>
      <c r="F94" s="500"/>
      <c r="G94" s="143" t="s">
        <v>5</v>
      </c>
      <c r="H94" s="144"/>
      <c r="I94" s="144"/>
      <c r="J94" s="144"/>
      <c r="K94" s="144"/>
      <c r="L94" s="144"/>
      <c r="M94" s="144"/>
      <c r="N94" s="144"/>
      <c r="O94" s="144"/>
      <c r="P94" s="144"/>
      <c r="Q94" s="144"/>
      <c r="R94" s="144"/>
      <c r="S94" s="144"/>
      <c r="T94" s="144"/>
      <c r="U94" s="144"/>
      <c r="V94" s="144"/>
      <c r="W94" s="144"/>
      <c r="X94" s="144"/>
      <c r="Y94" s="144"/>
      <c r="Z94" s="144"/>
      <c r="AA94" s="488"/>
      <c r="AB94" s="501">
        <v>0</v>
      </c>
      <c r="AC94" s="502"/>
      <c r="AD94" s="503"/>
      <c r="AE94" s="504">
        <v>4</v>
      </c>
      <c r="AF94" s="502"/>
      <c r="AG94" s="503"/>
      <c r="AH94" s="504">
        <v>2</v>
      </c>
      <c r="AI94" s="502"/>
      <c r="AJ94" s="505"/>
      <c r="AK94" s="274">
        <v>685</v>
      </c>
      <c r="AL94" s="274"/>
      <c r="AM94" s="274"/>
      <c r="AN94" s="274"/>
      <c r="AO94" s="274"/>
      <c r="AP94" s="274"/>
      <c r="AQ94" s="274"/>
      <c r="AR94" s="274"/>
      <c r="AS94" s="274"/>
      <c r="AT94" s="506">
        <v>3179511</v>
      </c>
      <c r="AU94" s="275"/>
      <c r="AV94" s="275"/>
      <c r="AW94" s="275"/>
      <c r="AX94" s="275"/>
      <c r="AY94" s="275"/>
      <c r="AZ94" s="275"/>
      <c r="BA94" s="275"/>
      <c r="BB94" s="275"/>
      <c r="BC94" s="275"/>
      <c r="BD94" s="274">
        <v>250766</v>
      </c>
      <c r="BE94" s="275"/>
      <c r="BF94" s="275"/>
      <c r="BG94" s="275"/>
      <c r="BH94" s="275"/>
      <c r="BI94" s="275"/>
      <c r="BJ94" s="275"/>
      <c r="BK94" s="275"/>
      <c r="BL94" s="331">
        <f t="shared" si="8"/>
        <v>3430277</v>
      </c>
      <c r="BM94" s="332"/>
      <c r="BN94" s="332"/>
      <c r="BO94" s="332"/>
      <c r="BP94" s="332"/>
      <c r="BQ94" s="332"/>
      <c r="BR94" s="332"/>
      <c r="BS94" s="332"/>
      <c r="BT94" s="332"/>
      <c r="BU94" s="333"/>
    </row>
    <row r="95" spans="1:135" ht="15" customHeight="1">
      <c r="A95" s="498"/>
      <c r="B95" s="499"/>
      <c r="C95" s="499"/>
      <c r="D95" s="499"/>
      <c r="E95" s="499"/>
      <c r="F95" s="500"/>
      <c r="G95" s="143" t="s">
        <v>6</v>
      </c>
      <c r="H95" s="144"/>
      <c r="I95" s="144"/>
      <c r="J95" s="144"/>
      <c r="K95" s="144"/>
      <c r="L95" s="144"/>
      <c r="M95" s="144"/>
      <c r="N95" s="144"/>
      <c r="O95" s="144"/>
      <c r="P95" s="144"/>
      <c r="Q95" s="144"/>
      <c r="R95" s="144"/>
      <c r="S95" s="144"/>
      <c r="T95" s="144"/>
      <c r="U95" s="144"/>
      <c r="V95" s="144"/>
      <c r="W95" s="144"/>
      <c r="X95" s="144"/>
      <c r="Y95" s="144"/>
      <c r="Z95" s="144"/>
      <c r="AA95" s="488"/>
      <c r="AB95" s="501">
        <v>0</v>
      </c>
      <c r="AC95" s="502"/>
      <c r="AD95" s="503"/>
      <c r="AE95" s="504">
        <v>5</v>
      </c>
      <c r="AF95" s="502"/>
      <c r="AG95" s="503"/>
      <c r="AH95" s="504">
        <v>2</v>
      </c>
      <c r="AI95" s="502"/>
      <c r="AJ95" s="505"/>
      <c r="AK95" s="274">
        <v>686</v>
      </c>
      <c r="AL95" s="274"/>
      <c r="AM95" s="274"/>
      <c r="AN95" s="274"/>
      <c r="AO95" s="274"/>
      <c r="AP95" s="274"/>
      <c r="AQ95" s="274"/>
      <c r="AR95" s="274"/>
      <c r="AS95" s="274"/>
      <c r="AT95" s="506">
        <v>2575496</v>
      </c>
      <c r="AU95" s="275"/>
      <c r="AV95" s="275"/>
      <c r="AW95" s="275"/>
      <c r="AX95" s="275"/>
      <c r="AY95" s="275"/>
      <c r="AZ95" s="275"/>
      <c r="BA95" s="275"/>
      <c r="BB95" s="275"/>
      <c r="BC95" s="275"/>
      <c r="BD95" s="274">
        <v>175205</v>
      </c>
      <c r="BE95" s="275"/>
      <c r="BF95" s="275"/>
      <c r="BG95" s="275"/>
      <c r="BH95" s="275"/>
      <c r="BI95" s="275"/>
      <c r="BJ95" s="275"/>
      <c r="BK95" s="275"/>
      <c r="BL95" s="331">
        <f t="shared" si="8"/>
        <v>2750701</v>
      </c>
      <c r="BM95" s="332"/>
      <c r="BN95" s="332"/>
      <c r="BO95" s="332"/>
      <c r="BP95" s="332"/>
      <c r="BQ95" s="332"/>
      <c r="BR95" s="332"/>
      <c r="BS95" s="332"/>
      <c r="BT95" s="332"/>
      <c r="BU95" s="333"/>
    </row>
    <row r="96" spans="1:135" ht="15" customHeight="1">
      <c r="A96" s="498"/>
      <c r="B96" s="499"/>
      <c r="C96" s="499"/>
      <c r="D96" s="499"/>
      <c r="E96" s="499"/>
      <c r="F96" s="500"/>
      <c r="G96" s="143" t="s">
        <v>7</v>
      </c>
      <c r="H96" s="144"/>
      <c r="I96" s="144"/>
      <c r="J96" s="144"/>
      <c r="K96" s="144"/>
      <c r="L96" s="144"/>
      <c r="M96" s="144"/>
      <c r="N96" s="144"/>
      <c r="O96" s="144"/>
      <c r="P96" s="144"/>
      <c r="Q96" s="144"/>
      <c r="R96" s="144"/>
      <c r="S96" s="144"/>
      <c r="T96" s="144"/>
      <c r="U96" s="144"/>
      <c r="V96" s="144"/>
      <c r="W96" s="144"/>
      <c r="X96" s="144"/>
      <c r="Y96" s="144"/>
      <c r="Z96" s="144"/>
      <c r="AA96" s="488"/>
      <c r="AB96" s="501">
        <v>0</v>
      </c>
      <c r="AC96" s="502"/>
      <c r="AD96" s="503"/>
      <c r="AE96" s="504">
        <v>6</v>
      </c>
      <c r="AF96" s="502"/>
      <c r="AG96" s="503"/>
      <c r="AH96" s="504">
        <v>2</v>
      </c>
      <c r="AI96" s="502"/>
      <c r="AJ96" s="505"/>
      <c r="AK96" s="274">
        <v>335</v>
      </c>
      <c r="AL96" s="274"/>
      <c r="AM96" s="274"/>
      <c r="AN96" s="274"/>
      <c r="AO96" s="274"/>
      <c r="AP96" s="274"/>
      <c r="AQ96" s="274"/>
      <c r="AR96" s="274"/>
      <c r="AS96" s="274"/>
      <c r="AT96" s="506">
        <v>2571637</v>
      </c>
      <c r="AU96" s="275"/>
      <c r="AV96" s="275"/>
      <c r="AW96" s="275"/>
      <c r="AX96" s="275"/>
      <c r="AY96" s="275"/>
      <c r="AZ96" s="275"/>
      <c r="BA96" s="275"/>
      <c r="BB96" s="275"/>
      <c r="BC96" s="275"/>
      <c r="BD96" s="274">
        <v>15100</v>
      </c>
      <c r="BE96" s="275"/>
      <c r="BF96" s="275"/>
      <c r="BG96" s="275"/>
      <c r="BH96" s="275"/>
      <c r="BI96" s="275"/>
      <c r="BJ96" s="275"/>
      <c r="BK96" s="275"/>
      <c r="BL96" s="331">
        <f t="shared" si="8"/>
        <v>2586737</v>
      </c>
      <c r="BM96" s="332"/>
      <c r="BN96" s="332"/>
      <c r="BO96" s="332"/>
      <c r="BP96" s="332"/>
      <c r="BQ96" s="332"/>
      <c r="BR96" s="332"/>
      <c r="BS96" s="332"/>
      <c r="BT96" s="332"/>
      <c r="BU96" s="333"/>
    </row>
    <row r="97" spans="1:73" ht="15" customHeight="1">
      <c r="A97" s="498"/>
      <c r="B97" s="499"/>
      <c r="C97" s="499"/>
      <c r="D97" s="499"/>
      <c r="E97" s="499"/>
      <c r="F97" s="500"/>
      <c r="G97" s="143" t="s">
        <v>8</v>
      </c>
      <c r="H97" s="144"/>
      <c r="I97" s="144"/>
      <c r="J97" s="144"/>
      <c r="K97" s="144"/>
      <c r="L97" s="144"/>
      <c r="M97" s="144"/>
      <c r="N97" s="144"/>
      <c r="O97" s="144"/>
      <c r="P97" s="144"/>
      <c r="Q97" s="144"/>
      <c r="R97" s="144"/>
      <c r="S97" s="144"/>
      <c r="T97" s="144"/>
      <c r="U97" s="144"/>
      <c r="V97" s="144"/>
      <c r="W97" s="144"/>
      <c r="X97" s="144"/>
      <c r="Y97" s="144"/>
      <c r="Z97" s="144"/>
      <c r="AA97" s="488"/>
      <c r="AB97" s="501">
        <v>0</v>
      </c>
      <c r="AC97" s="502"/>
      <c r="AD97" s="503"/>
      <c r="AE97" s="504">
        <v>7</v>
      </c>
      <c r="AF97" s="502"/>
      <c r="AG97" s="503"/>
      <c r="AH97" s="504">
        <v>2</v>
      </c>
      <c r="AI97" s="502"/>
      <c r="AJ97" s="505"/>
      <c r="AK97" s="274"/>
      <c r="AL97" s="274"/>
      <c r="AM97" s="274"/>
      <c r="AN97" s="274"/>
      <c r="AO97" s="274"/>
      <c r="AP97" s="274"/>
      <c r="AQ97" s="274"/>
      <c r="AR97" s="274"/>
      <c r="AS97" s="274"/>
      <c r="AT97" s="506">
        <v>1175502</v>
      </c>
      <c r="AU97" s="275"/>
      <c r="AV97" s="275"/>
      <c r="AW97" s="275"/>
      <c r="AX97" s="275"/>
      <c r="AY97" s="275"/>
      <c r="AZ97" s="275"/>
      <c r="BA97" s="275"/>
      <c r="BB97" s="275"/>
      <c r="BC97" s="275"/>
      <c r="BD97" s="274"/>
      <c r="BE97" s="275"/>
      <c r="BF97" s="275"/>
      <c r="BG97" s="275"/>
      <c r="BH97" s="275"/>
      <c r="BI97" s="275"/>
      <c r="BJ97" s="275"/>
      <c r="BK97" s="275"/>
      <c r="BL97" s="331">
        <f t="shared" si="8"/>
        <v>1175502</v>
      </c>
      <c r="BM97" s="332"/>
      <c r="BN97" s="332"/>
      <c r="BO97" s="332"/>
      <c r="BP97" s="332"/>
      <c r="BQ97" s="332"/>
      <c r="BR97" s="332"/>
      <c r="BS97" s="332"/>
      <c r="BT97" s="332"/>
      <c r="BU97" s="333"/>
    </row>
    <row r="98" spans="1:73" ht="15" customHeight="1">
      <c r="A98" s="498"/>
      <c r="B98" s="499"/>
      <c r="C98" s="499"/>
      <c r="D98" s="499"/>
      <c r="E98" s="499"/>
      <c r="F98" s="500"/>
      <c r="G98" s="143" t="s">
        <v>9</v>
      </c>
      <c r="H98" s="144"/>
      <c r="I98" s="144"/>
      <c r="J98" s="144"/>
      <c r="K98" s="144"/>
      <c r="L98" s="144"/>
      <c r="M98" s="144"/>
      <c r="N98" s="144"/>
      <c r="O98" s="144"/>
      <c r="P98" s="144"/>
      <c r="Q98" s="144"/>
      <c r="R98" s="144"/>
      <c r="S98" s="144"/>
      <c r="T98" s="144"/>
      <c r="U98" s="144"/>
      <c r="V98" s="144"/>
      <c r="W98" s="144"/>
      <c r="X98" s="144"/>
      <c r="Y98" s="144"/>
      <c r="Z98" s="144"/>
      <c r="AA98" s="488"/>
      <c r="AB98" s="501">
        <v>0</v>
      </c>
      <c r="AC98" s="502"/>
      <c r="AD98" s="503"/>
      <c r="AE98" s="504">
        <v>8</v>
      </c>
      <c r="AF98" s="502"/>
      <c r="AG98" s="503"/>
      <c r="AH98" s="504">
        <v>2</v>
      </c>
      <c r="AI98" s="502"/>
      <c r="AJ98" s="505"/>
      <c r="AK98" s="274"/>
      <c r="AL98" s="274"/>
      <c r="AM98" s="274"/>
      <c r="AN98" s="274"/>
      <c r="AO98" s="274"/>
      <c r="AP98" s="274"/>
      <c r="AQ98" s="274"/>
      <c r="AR98" s="274"/>
      <c r="AS98" s="274"/>
      <c r="AT98" s="506">
        <v>1211536</v>
      </c>
      <c r="AU98" s="275"/>
      <c r="AV98" s="275"/>
      <c r="AW98" s="275"/>
      <c r="AX98" s="275"/>
      <c r="AY98" s="275"/>
      <c r="AZ98" s="275"/>
      <c r="BA98" s="275"/>
      <c r="BB98" s="275"/>
      <c r="BC98" s="275"/>
      <c r="BD98" s="274"/>
      <c r="BE98" s="275"/>
      <c r="BF98" s="275"/>
      <c r="BG98" s="275"/>
      <c r="BH98" s="275"/>
      <c r="BI98" s="275"/>
      <c r="BJ98" s="275"/>
      <c r="BK98" s="275"/>
      <c r="BL98" s="331">
        <f t="shared" si="8"/>
        <v>1211536</v>
      </c>
      <c r="BM98" s="332"/>
      <c r="BN98" s="332"/>
      <c r="BO98" s="332"/>
      <c r="BP98" s="332"/>
      <c r="BQ98" s="332"/>
      <c r="BR98" s="332"/>
      <c r="BS98" s="332"/>
      <c r="BT98" s="332"/>
      <c r="BU98" s="333"/>
    </row>
    <row r="99" spans="1:73" ht="15" customHeight="1">
      <c r="A99" s="498"/>
      <c r="B99" s="499"/>
      <c r="C99" s="499"/>
      <c r="D99" s="499"/>
      <c r="E99" s="499"/>
      <c r="F99" s="500"/>
      <c r="G99" s="143" t="s">
        <v>4420</v>
      </c>
      <c r="H99" s="144"/>
      <c r="I99" s="144"/>
      <c r="J99" s="144"/>
      <c r="K99" s="144"/>
      <c r="L99" s="144"/>
      <c r="M99" s="144"/>
      <c r="N99" s="144"/>
      <c r="O99" s="144"/>
      <c r="P99" s="144"/>
      <c r="Q99" s="144"/>
      <c r="R99" s="144"/>
      <c r="S99" s="144"/>
      <c r="T99" s="144"/>
      <c r="U99" s="144"/>
      <c r="V99" s="144"/>
      <c r="W99" s="144"/>
      <c r="X99" s="144"/>
      <c r="Y99" s="144"/>
      <c r="Z99" s="144"/>
      <c r="AA99" s="488"/>
      <c r="AB99" s="501">
        <v>0</v>
      </c>
      <c r="AC99" s="502"/>
      <c r="AD99" s="503"/>
      <c r="AE99" s="504">
        <v>9</v>
      </c>
      <c r="AF99" s="502"/>
      <c r="AG99" s="503"/>
      <c r="AH99" s="504">
        <v>2</v>
      </c>
      <c r="AI99" s="502"/>
      <c r="AJ99" s="505"/>
      <c r="AK99" s="274"/>
      <c r="AL99" s="274"/>
      <c r="AM99" s="274"/>
      <c r="AN99" s="274"/>
      <c r="AO99" s="274"/>
      <c r="AP99" s="274"/>
      <c r="AQ99" s="274"/>
      <c r="AR99" s="274"/>
      <c r="AS99" s="274"/>
      <c r="AT99" s="506">
        <v>1127925</v>
      </c>
      <c r="AU99" s="275"/>
      <c r="AV99" s="275"/>
      <c r="AW99" s="275"/>
      <c r="AX99" s="275"/>
      <c r="AY99" s="275"/>
      <c r="AZ99" s="275"/>
      <c r="BA99" s="275"/>
      <c r="BB99" s="275"/>
      <c r="BC99" s="275"/>
      <c r="BD99" s="274"/>
      <c r="BE99" s="275"/>
      <c r="BF99" s="275"/>
      <c r="BG99" s="275"/>
      <c r="BH99" s="275"/>
      <c r="BI99" s="275"/>
      <c r="BJ99" s="275"/>
      <c r="BK99" s="275"/>
      <c r="BL99" s="331">
        <f t="shared" ref="BL99:BL101" si="9">SUM(AT99:BK99)</f>
        <v>1127925</v>
      </c>
      <c r="BM99" s="332"/>
      <c r="BN99" s="332"/>
      <c r="BO99" s="332"/>
      <c r="BP99" s="332"/>
      <c r="BQ99" s="332"/>
      <c r="BR99" s="332"/>
      <c r="BS99" s="332"/>
      <c r="BT99" s="332"/>
      <c r="BU99" s="333"/>
    </row>
    <row r="100" spans="1:73" ht="15" customHeight="1">
      <c r="A100" s="498"/>
      <c r="B100" s="499"/>
      <c r="C100" s="499"/>
      <c r="D100" s="499"/>
      <c r="E100" s="499"/>
      <c r="F100" s="500"/>
      <c r="G100" s="143" t="s">
        <v>4421</v>
      </c>
      <c r="H100" s="144"/>
      <c r="I100" s="144"/>
      <c r="J100" s="144"/>
      <c r="K100" s="144"/>
      <c r="L100" s="144"/>
      <c r="M100" s="144"/>
      <c r="N100" s="144"/>
      <c r="O100" s="144"/>
      <c r="P100" s="144"/>
      <c r="Q100" s="144"/>
      <c r="R100" s="144"/>
      <c r="S100" s="144"/>
      <c r="T100" s="144"/>
      <c r="U100" s="144"/>
      <c r="V100" s="144"/>
      <c r="W100" s="144"/>
      <c r="X100" s="144"/>
      <c r="Y100" s="144"/>
      <c r="Z100" s="144"/>
      <c r="AA100" s="488"/>
      <c r="AB100" s="501">
        <v>1</v>
      </c>
      <c r="AC100" s="502"/>
      <c r="AD100" s="503"/>
      <c r="AE100" s="504">
        <v>0</v>
      </c>
      <c r="AF100" s="502"/>
      <c r="AG100" s="503"/>
      <c r="AH100" s="504">
        <v>2</v>
      </c>
      <c r="AI100" s="502"/>
      <c r="AJ100" s="505"/>
      <c r="AK100" s="274"/>
      <c r="AL100" s="274"/>
      <c r="AM100" s="274"/>
      <c r="AN100" s="274"/>
      <c r="AO100" s="274"/>
      <c r="AP100" s="274"/>
      <c r="AQ100" s="274"/>
      <c r="AR100" s="274"/>
      <c r="AS100" s="274"/>
      <c r="AT100" s="506">
        <v>621877</v>
      </c>
      <c r="AU100" s="275"/>
      <c r="AV100" s="275"/>
      <c r="AW100" s="275"/>
      <c r="AX100" s="275"/>
      <c r="AY100" s="275"/>
      <c r="AZ100" s="275"/>
      <c r="BA100" s="275"/>
      <c r="BB100" s="275"/>
      <c r="BC100" s="275"/>
      <c r="BD100" s="274"/>
      <c r="BE100" s="275"/>
      <c r="BF100" s="275"/>
      <c r="BG100" s="275"/>
      <c r="BH100" s="275"/>
      <c r="BI100" s="275"/>
      <c r="BJ100" s="275"/>
      <c r="BK100" s="275"/>
      <c r="BL100" s="331">
        <f t="shared" si="9"/>
        <v>621877</v>
      </c>
      <c r="BM100" s="332"/>
      <c r="BN100" s="332"/>
      <c r="BO100" s="332"/>
      <c r="BP100" s="332"/>
      <c r="BQ100" s="332"/>
      <c r="BR100" s="332"/>
      <c r="BS100" s="332"/>
      <c r="BT100" s="332"/>
      <c r="BU100" s="333"/>
    </row>
    <row r="101" spans="1:73" ht="15" customHeight="1">
      <c r="A101" s="498"/>
      <c r="B101" s="499"/>
      <c r="C101" s="499"/>
      <c r="D101" s="499"/>
      <c r="E101" s="499"/>
      <c r="F101" s="500"/>
      <c r="G101" s="143" t="s">
        <v>4422</v>
      </c>
      <c r="H101" s="144"/>
      <c r="I101" s="144"/>
      <c r="J101" s="144"/>
      <c r="K101" s="144"/>
      <c r="L101" s="144"/>
      <c r="M101" s="144"/>
      <c r="N101" s="144"/>
      <c r="O101" s="144"/>
      <c r="P101" s="144"/>
      <c r="Q101" s="144"/>
      <c r="R101" s="144"/>
      <c r="S101" s="144"/>
      <c r="T101" s="144"/>
      <c r="U101" s="144"/>
      <c r="V101" s="144"/>
      <c r="W101" s="144"/>
      <c r="X101" s="144"/>
      <c r="Y101" s="144"/>
      <c r="Z101" s="144"/>
      <c r="AA101" s="488"/>
      <c r="AB101" s="501">
        <v>1</v>
      </c>
      <c r="AC101" s="502"/>
      <c r="AD101" s="503"/>
      <c r="AE101" s="504">
        <v>1</v>
      </c>
      <c r="AF101" s="502"/>
      <c r="AG101" s="503"/>
      <c r="AH101" s="504">
        <v>2</v>
      </c>
      <c r="AI101" s="502"/>
      <c r="AJ101" s="505"/>
      <c r="AK101" s="274"/>
      <c r="AL101" s="274"/>
      <c r="AM101" s="274"/>
      <c r="AN101" s="274"/>
      <c r="AO101" s="274"/>
      <c r="AP101" s="274"/>
      <c r="AQ101" s="274"/>
      <c r="AR101" s="274"/>
      <c r="AS101" s="274"/>
      <c r="AT101" s="506">
        <v>184393</v>
      </c>
      <c r="AU101" s="275"/>
      <c r="AV101" s="275"/>
      <c r="AW101" s="275"/>
      <c r="AX101" s="275"/>
      <c r="AY101" s="275"/>
      <c r="AZ101" s="275"/>
      <c r="BA101" s="275"/>
      <c r="BB101" s="275"/>
      <c r="BC101" s="275"/>
      <c r="BD101" s="274"/>
      <c r="BE101" s="275"/>
      <c r="BF101" s="275"/>
      <c r="BG101" s="275"/>
      <c r="BH101" s="275"/>
      <c r="BI101" s="275"/>
      <c r="BJ101" s="275"/>
      <c r="BK101" s="275"/>
      <c r="BL101" s="331">
        <f t="shared" si="9"/>
        <v>184393</v>
      </c>
      <c r="BM101" s="332"/>
      <c r="BN101" s="332"/>
      <c r="BO101" s="332"/>
      <c r="BP101" s="332"/>
      <c r="BQ101" s="332"/>
      <c r="BR101" s="332"/>
      <c r="BS101" s="332"/>
      <c r="BT101" s="332"/>
      <c r="BU101" s="333"/>
    </row>
    <row r="102" spans="1:73" ht="15" customHeight="1">
      <c r="A102" s="498"/>
      <c r="B102" s="499"/>
      <c r="C102" s="499"/>
      <c r="D102" s="499"/>
      <c r="E102" s="499"/>
      <c r="F102" s="500"/>
      <c r="G102" s="143" t="s">
        <v>4419</v>
      </c>
      <c r="H102" s="144"/>
      <c r="I102" s="144"/>
      <c r="J102" s="144"/>
      <c r="K102" s="144"/>
      <c r="L102" s="144"/>
      <c r="M102" s="144"/>
      <c r="N102" s="144"/>
      <c r="O102" s="144"/>
      <c r="P102" s="144"/>
      <c r="Q102" s="144"/>
      <c r="R102" s="144"/>
      <c r="S102" s="144"/>
      <c r="T102" s="144"/>
      <c r="U102" s="144"/>
      <c r="V102" s="144"/>
      <c r="W102" s="144"/>
      <c r="X102" s="144"/>
      <c r="Y102" s="144"/>
      <c r="Z102" s="144"/>
      <c r="AA102" s="488"/>
      <c r="AB102" s="501">
        <v>1</v>
      </c>
      <c r="AC102" s="502"/>
      <c r="AD102" s="503"/>
      <c r="AE102" s="504">
        <v>2</v>
      </c>
      <c r="AF102" s="502"/>
      <c r="AG102" s="503"/>
      <c r="AH102" s="504">
        <v>2</v>
      </c>
      <c r="AI102" s="502"/>
      <c r="AJ102" s="505"/>
      <c r="AK102" s="274"/>
      <c r="AL102" s="274"/>
      <c r="AM102" s="274"/>
      <c r="AN102" s="274"/>
      <c r="AO102" s="274"/>
      <c r="AP102" s="274"/>
      <c r="AQ102" s="274"/>
      <c r="AR102" s="274"/>
      <c r="AS102" s="274"/>
      <c r="AT102" s="506">
        <v>124601</v>
      </c>
      <c r="AU102" s="275"/>
      <c r="AV102" s="275"/>
      <c r="AW102" s="275"/>
      <c r="AX102" s="275"/>
      <c r="AY102" s="275"/>
      <c r="AZ102" s="275"/>
      <c r="BA102" s="275"/>
      <c r="BB102" s="275"/>
      <c r="BC102" s="275"/>
      <c r="BD102" s="274"/>
      <c r="BE102" s="275"/>
      <c r="BF102" s="275"/>
      <c r="BG102" s="275"/>
      <c r="BH102" s="275"/>
      <c r="BI102" s="275"/>
      <c r="BJ102" s="275"/>
      <c r="BK102" s="275"/>
      <c r="BL102" s="331">
        <f t="shared" si="8"/>
        <v>124601</v>
      </c>
      <c r="BM102" s="332"/>
      <c r="BN102" s="332"/>
      <c r="BO102" s="332"/>
      <c r="BP102" s="332"/>
      <c r="BQ102" s="332"/>
      <c r="BR102" s="332"/>
      <c r="BS102" s="332"/>
      <c r="BT102" s="332"/>
      <c r="BU102" s="333"/>
    </row>
    <row r="103" spans="1:73" ht="22.5" customHeight="1" thickBot="1">
      <c r="A103" s="498"/>
      <c r="B103" s="499"/>
      <c r="C103" s="499"/>
      <c r="D103" s="499"/>
      <c r="E103" s="499"/>
      <c r="F103" s="500"/>
      <c r="G103" s="143" t="s">
        <v>336</v>
      </c>
      <c r="H103" s="144"/>
      <c r="I103" s="144"/>
      <c r="J103" s="144"/>
      <c r="K103" s="144"/>
      <c r="L103" s="144"/>
      <c r="M103" s="144"/>
      <c r="N103" s="144"/>
      <c r="O103" s="144"/>
      <c r="P103" s="144"/>
      <c r="Q103" s="144"/>
      <c r="R103" s="144"/>
      <c r="S103" s="144"/>
      <c r="T103" s="144"/>
      <c r="U103" s="144"/>
      <c r="V103" s="144"/>
      <c r="W103" s="144"/>
      <c r="X103" s="144"/>
      <c r="Y103" s="144"/>
      <c r="Z103" s="144"/>
      <c r="AA103" s="488"/>
      <c r="AB103" s="549">
        <v>1</v>
      </c>
      <c r="AC103" s="550"/>
      <c r="AD103" s="551"/>
      <c r="AE103" s="552">
        <v>3</v>
      </c>
      <c r="AF103" s="550"/>
      <c r="AG103" s="551"/>
      <c r="AH103" s="552">
        <v>2</v>
      </c>
      <c r="AI103" s="550"/>
      <c r="AJ103" s="553"/>
      <c r="AK103" s="291">
        <f>SUM(AK91:AS102)</f>
        <v>7820</v>
      </c>
      <c r="AL103" s="291"/>
      <c r="AM103" s="291"/>
      <c r="AN103" s="291"/>
      <c r="AO103" s="291"/>
      <c r="AP103" s="291"/>
      <c r="AQ103" s="291"/>
      <c r="AR103" s="291"/>
      <c r="AS103" s="291"/>
      <c r="AT103" s="556">
        <f>SUM(AT91:BC102)</f>
        <v>16669505</v>
      </c>
      <c r="AU103" s="292"/>
      <c r="AV103" s="292"/>
      <c r="AW103" s="292"/>
      <c r="AX103" s="292"/>
      <c r="AY103" s="292"/>
      <c r="AZ103" s="292"/>
      <c r="BA103" s="292"/>
      <c r="BB103" s="292"/>
      <c r="BC103" s="292"/>
      <c r="BD103" s="291">
        <f>SUM(BD91:BK102)</f>
        <v>549270</v>
      </c>
      <c r="BE103" s="292"/>
      <c r="BF103" s="292"/>
      <c r="BG103" s="292"/>
      <c r="BH103" s="292"/>
      <c r="BI103" s="292"/>
      <c r="BJ103" s="292"/>
      <c r="BK103" s="292"/>
      <c r="BL103" s="291">
        <f t="shared" si="8"/>
        <v>17218775</v>
      </c>
      <c r="BM103" s="292"/>
      <c r="BN103" s="292"/>
      <c r="BO103" s="292"/>
      <c r="BP103" s="292"/>
      <c r="BQ103" s="292"/>
      <c r="BR103" s="292"/>
      <c r="BS103" s="292"/>
      <c r="BT103" s="292"/>
      <c r="BU103" s="294"/>
    </row>
    <row r="104" spans="1:73" ht="15" customHeight="1" thickBot="1">
      <c r="A104" s="498"/>
      <c r="B104" s="499"/>
      <c r="C104" s="499"/>
      <c r="D104" s="499"/>
      <c r="E104" s="499"/>
      <c r="F104" s="500"/>
      <c r="G104" s="522"/>
      <c r="H104" s="523"/>
      <c r="I104" s="523"/>
      <c r="J104" s="523"/>
      <c r="K104" s="523"/>
      <c r="L104" s="523"/>
      <c r="M104" s="523"/>
      <c r="N104" s="523"/>
      <c r="O104" s="523"/>
      <c r="P104" s="523"/>
      <c r="Q104" s="523"/>
      <c r="R104" s="523"/>
      <c r="S104" s="523"/>
      <c r="T104" s="523"/>
      <c r="U104" s="523"/>
      <c r="V104" s="523"/>
      <c r="W104" s="523"/>
      <c r="X104" s="523"/>
      <c r="Y104" s="523"/>
      <c r="Z104" s="523"/>
      <c r="AA104" s="523"/>
      <c r="AB104" s="557"/>
      <c r="AC104" s="557"/>
      <c r="AD104" s="557"/>
      <c r="AE104" s="557"/>
      <c r="AF104" s="557"/>
      <c r="AG104" s="557"/>
      <c r="AH104" s="557"/>
      <c r="AI104" s="557"/>
      <c r="AJ104" s="557"/>
      <c r="AS104" s="558"/>
    </row>
    <row r="105" spans="1:73" ht="15" customHeight="1">
      <c r="A105" s="498"/>
      <c r="B105" s="499"/>
      <c r="C105" s="499"/>
      <c r="D105" s="499"/>
      <c r="E105" s="499"/>
      <c r="F105" s="500"/>
      <c r="G105" s="143" t="s">
        <v>11</v>
      </c>
      <c r="H105" s="144"/>
      <c r="I105" s="144"/>
      <c r="J105" s="144"/>
      <c r="K105" s="144"/>
      <c r="L105" s="144"/>
      <c r="M105" s="144"/>
      <c r="N105" s="144"/>
      <c r="O105" s="144"/>
      <c r="P105" s="144"/>
      <c r="Q105" s="144"/>
      <c r="R105" s="144"/>
      <c r="S105" s="144"/>
      <c r="T105" s="144"/>
      <c r="U105" s="144"/>
      <c r="V105" s="144"/>
      <c r="W105" s="144"/>
      <c r="X105" s="144"/>
      <c r="Y105" s="144"/>
      <c r="Z105" s="144"/>
      <c r="AA105" s="488"/>
      <c r="AB105" s="489">
        <v>1</v>
      </c>
      <c r="AC105" s="490"/>
      <c r="AD105" s="491"/>
      <c r="AE105" s="492">
        <v>4</v>
      </c>
      <c r="AF105" s="490"/>
      <c r="AG105" s="491"/>
      <c r="AH105" s="492">
        <v>2</v>
      </c>
      <c r="AI105" s="490"/>
      <c r="AJ105" s="493"/>
      <c r="AK105" s="328">
        <f>SUM(AK91:AS93)</f>
        <v>6114</v>
      </c>
      <c r="AL105" s="328"/>
      <c r="AM105" s="328"/>
      <c r="AN105" s="328"/>
      <c r="AO105" s="328"/>
      <c r="AP105" s="328"/>
      <c r="AQ105" s="328"/>
      <c r="AR105" s="328"/>
      <c r="AS105" s="328"/>
      <c r="AT105" s="580">
        <f>SUM(AT91:BC93)</f>
        <v>3897027</v>
      </c>
      <c r="AU105" s="329"/>
      <c r="AV105" s="329"/>
      <c r="AW105" s="329"/>
      <c r="AX105" s="329"/>
      <c r="AY105" s="329"/>
      <c r="AZ105" s="329"/>
      <c r="BA105" s="329"/>
      <c r="BB105" s="329"/>
      <c r="BC105" s="329"/>
      <c r="BD105" s="328">
        <f>SUM(BD91:BK93)</f>
        <v>108199</v>
      </c>
      <c r="BE105" s="329"/>
      <c r="BF105" s="329"/>
      <c r="BG105" s="329"/>
      <c r="BH105" s="329"/>
      <c r="BI105" s="329"/>
      <c r="BJ105" s="329"/>
      <c r="BK105" s="329"/>
      <c r="BL105" s="328">
        <f>SUM(AT105:BK105)</f>
        <v>4005226</v>
      </c>
      <c r="BM105" s="329"/>
      <c r="BN105" s="329"/>
      <c r="BO105" s="329"/>
      <c r="BP105" s="329"/>
      <c r="BQ105" s="329"/>
      <c r="BR105" s="329"/>
      <c r="BS105" s="329"/>
      <c r="BT105" s="329"/>
      <c r="BU105" s="330"/>
    </row>
    <row r="106" spans="1:73" ht="15" customHeight="1">
      <c r="A106" s="498"/>
      <c r="B106" s="499"/>
      <c r="C106" s="499"/>
      <c r="D106" s="499"/>
      <c r="E106" s="499"/>
      <c r="F106" s="500"/>
      <c r="G106" s="143" t="s">
        <v>12</v>
      </c>
      <c r="H106" s="144"/>
      <c r="I106" s="144"/>
      <c r="J106" s="144"/>
      <c r="K106" s="144"/>
      <c r="L106" s="144"/>
      <c r="M106" s="144"/>
      <c r="N106" s="144"/>
      <c r="O106" s="144"/>
      <c r="P106" s="144"/>
      <c r="Q106" s="144"/>
      <c r="R106" s="144"/>
      <c r="S106" s="144"/>
      <c r="T106" s="144"/>
      <c r="U106" s="144"/>
      <c r="V106" s="144"/>
      <c r="W106" s="144"/>
      <c r="X106" s="144"/>
      <c r="Y106" s="144"/>
      <c r="Z106" s="144"/>
      <c r="AA106" s="488"/>
      <c r="AB106" s="501">
        <v>1</v>
      </c>
      <c r="AC106" s="502"/>
      <c r="AD106" s="503"/>
      <c r="AE106" s="504">
        <v>5</v>
      </c>
      <c r="AF106" s="502"/>
      <c r="AG106" s="503"/>
      <c r="AH106" s="504">
        <v>2</v>
      </c>
      <c r="AI106" s="502"/>
      <c r="AJ106" s="505"/>
      <c r="AK106" s="331">
        <f>SUM(AK94:AS97)</f>
        <v>1706</v>
      </c>
      <c r="AL106" s="331"/>
      <c r="AM106" s="331"/>
      <c r="AN106" s="331"/>
      <c r="AO106" s="331"/>
      <c r="AP106" s="331"/>
      <c r="AQ106" s="331"/>
      <c r="AR106" s="331"/>
      <c r="AS106" s="331"/>
      <c r="AT106" s="544">
        <f>SUM(AT94:BC97)</f>
        <v>9502146</v>
      </c>
      <c r="AU106" s="332"/>
      <c r="AV106" s="332"/>
      <c r="AW106" s="332"/>
      <c r="AX106" s="332"/>
      <c r="AY106" s="332"/>
      <c r="AZ106" s="332"/>
      <c r="BA106" s="332"/>
      <c r="BB106" s="332"/>
      <c r="BC106" s="332"/>
      <c r="BD106" s="331">
        <f>SUM(BD94:BK97)</f>
        <v>441071</v>
      </c>
      <c r="BE106" s="332"/>
      <c r="BF106" s="332"/>
      <c r="BG106" s="332"/>
      <c r="BH106" s="332"/>
      <c r="BI106" s="332"/>
      <c r="BJ106" s="332"/>
      <c r="BK106" s="332"/>
      <c r="BL106" s="331">
        <f>SUM(AT106:BK106)</f>
        <v>9943217</v>
      </c>
      <c r="BM106" s="332"/>
      <c r="BN106" s="332"/>
      <c r="BO106" s="332"/>
      <c r="BP106" s="332"/>
      <c r="BQ106" s="332"/>
      <c r="BR106" s="332"/>
      <c r="BS106" s="332"/>
      <c r="BT106" s="332"/>
      <c r="BU106" s="333"/>
    </row>
    <row r="107" spans="1:73" ht="15" customHeight="1">
      <c r="A107" s="498"/>
      <c r="B107" s="499"/>
      <c r="C107" s="499"/>
      <c r="D107" s="499"/>
      <c r="E107" s="499"/>
      <c r="F107" s="500"/>
      <c r="G107" s="143" t="s">
        <v>9</v>
      </c>
      <c r="H107" s="144"/>
      <c r="I107" s="144"/>
      <c r="J107" s="144"/>
      <c r="K107" s="144"/>
      <c r="L107" s="144"/>
      <c r="M107" s="144"/>
      <c r="N107" s="144"/>
      <c r="O107" s="144"/>
      <c r="P107" s="144"/>
      <c r="Q107" s="144"/>
      <c r="R107" s="144"/>
      <c r="S107" s="144"/>
      <c r="T107" s="144"/>
      <c r="U107" s="144"/>
      <c r="V107" s="144"/>
      <c r="W107" s="144"/>
      <c r="X107" s="144"/>
      <c r="Y107" s="144"/>
      <c r="Z107" s="144"/>
      <c r="AA107" s="488"/>
      <c r="AB107" s="501">
        <v>1</v>
      </c>
      <c r="AC107" s="502"/>
      <c r="AD107" s="503"/>
      <c r="AE107" s="504">
        <v>6</v>
      </c>
      <c r="AF107" s="502"/>
      <c r="AG107" s="503"/>
      <c r="AH107" s="504">
        <v>2</v>
      </c>
      <c r="AI107" s="502"/>
      <c r="AJ107" s="505"/>
      <c r="AK107" s="331">
        <f>AK98</f>
        <v>0</v>
      </c>
      <c r="AL107" s="331"/>
      <c r="AM107" s="331"/>
      <c r="AN107" s="331"/>
      <c r="AO107" s="331"/>
      <c r="AP107" s="331"/>
      <c r="AQ107" s="331"/>
      <c r="AR107" s="331"/>
      <c r="AS107" s="331"/>
      <c r="AT107" s="544">
        <f>AT98</f>
        <v>1211536</v>
      </c>
      <c r="AU107" s="332"/>
      <c r="AV107" s="332"/>
      <c r="AW107" s="332"/>
      <c r="AX107" s="332"/>
      <c r="AY107" s="332"/>
      <c r="AZ107" s="332"/>
      <c r="BA107" s="332"/>
      <c r="BB107" s="332"/>
      <c r="BC107" s="332"/>
      <c r="BD107" s="331">
        <f>BD98</f>
        <v>0</v>
      </c>
      <c r="BE107" s="332"/>
      <c r="BF107" s="332"/>
      <c r="BG107" s="332"/>
      <c r="BH107" s="332"/>
      <c r="BI107" s="332"/>
      <c r="BJ107" s="332"/>
      <c r="BK107" s="332"/>
      <c r="BL107" s="331">
        <f>SUM(AT107:BK107)</f>
        <v>1211536</v>
      </c>
      <c r="BM107" s="332"/>
      <c r="BN107" s="332"/>
      <c r="BO107" s="332"/>
      <c r="BP107" s="332"/>
      <c r="BQ107" s="332"/>
      <c r="BR107" s="332"/>
      <c r="BS107" s="332"/>
      <c r="BT107" s="332"/>
      <c r="BU107" s="333"/>
    </row>
    <row r="108" spans="1:73" ht="15" customHeight="1" thickBot="1">
      <c r="A108" s="546"/>
      <c r="B108" s="547"/>
      <c r="C108" s="547"/>
      <c r="D108" s="547"/>
      <c r="E108" s="547"/>
      <c r="F108" s="548"/>
      <c r="G108" s="143" t="s">
        <v>10</v>
      </c>
      <c r="H108" s="144"/>
      <c r="I108" s="144"/>
      <c r="J108" s="144"/>
      <c r="K108" s="144"/>
      <c r="L108" s="144"/>
      <c r="M108" s="144"/>
      <c r="N108" s="144"/>
      <c r="O108" s="144"/>
      <c r="P108" s="144"/>
      <c r="Q108" s="144"/>
      <c r="R108" s="144"/>
      <c r="S108" s="144"/>
      <c r="T108" s="144"/>
      <c r="U108" s="144"/>
      <c r="V108" s="144"/>
      <c r="W108" s="144"/>
      <c r="X108" s="144"/>
      <c r="Y108" s="144"/>
      <c r="Z108" s="144"/>
      <c r="AA108" s="488"/>
      <c r="AB108" s="549">
        <v>1</v>
      </c>
      <c r="AC108" s="550"/>
      <c r="AD108" s="551"/>
      <c r="AE108" s="552">
        <v>7</v>
      </c>
      <c r="AF108" s="550"/>
      <c r="AG108" s="551"/>
      <c r="AH108" s="552">
        <v>2</v>
      </c>
      <c r="AI108" s="550"/>
      <c r="AJ108" s="553"/>
      <c r="AK108" s="291">
        <f>SUM(AK99:AS102)</f>
        <v>0</v>
      </c>
      <c r="AL108" s="291"/>
      <c r="AM108" s="291"/>
      <c r="AN108" s="291"/>
      <c r="AO108" s="291"/>
      <c r="AP108" s="291"/>
      <c r="AQ108" s="291"/>
      <c r="AR108" s="291"/>
      <c r="AS108" s="291"/>
      <c r="AT108" s="556">
        <f>SUM(AT99:BC102)</f>
        <v>2058796</v>
      </c>
      <c r="AU108" s="292"/>
      <c r="AV108" s="292"/>
      <c r="AW108" s="292"/>
      <c r="AX108" s="292"/>
      <c r="AY108" s="292"/>
      <c r="AZ108" s="292"/>
      <c r="BA108" s="292"/>
      <c r="BB108" s="292"/>
      <c r="BC108" s="292"/>
      <c r="BD108" s="291">
        <f>SUM(BD99:BK102)</f>
        <v>0</v>
      </c>
      <c r="BE108" s="292"/>
      <c r="BF108" s="292"/>
      <c r="BG108" s="292"/>
      <c r="BH108" s="292"/>
      <c r="BI108" s="292"/>
      <c r="BJ108" s="292"/>
      <c r="BK108" s="292"/>
      <c r="BL108" s="291">
        <f>SUM(AT108:BK108)</f>
        <v>2058796</v>
      </c>
      <c r="BM108" s="292"/>
      <c r="BN108" s="292"/>
      <c r="BO108" s="292"/>
      <c r="BP108" s="292"/>
      <c r="BQ108" s="292"/>
      <c r="BR108" s="292"/>
      <c r="BS108" s="292"/>
      <c r="BT108" s="292"/>
      <c r="BU108" s="294"/>
    </row>
    <row r="109" spans="1:73" ht="11.25" customHeight="1" thickBot="1">
      <c r="AB109" s="557"/>
      <c r="AC109" s="557"/>
      <c r="AD109" s="557"/>
      <c r="AE109" s="557"/>
      <c r="AF109" s="557"/>
      <c r="AG109" s="557"/>
      <c r="AH109" s="557"/>
      <c r="AI109" s="557"/>
      <c r="AJ109" s="557"/>
      <c r="AS109" s="558"/>
    </row>
    <row r="110" spans="1:73" ht="15" customHeight="1">
      <c r="A110" s="442" t="s">
        <v>14</v>
      </c>
      <c r="B110" s="486"/>
      <c r="C110" s="486"/>
      <c r="D110" s="443" t="s">
        <v>15</v>
      </c>
      <c r="E110" s="443"/>
      <c r="F110" s="444"/>
      <c r="G110" s="143" t="s">
        <v>749</v>
      </c>
      <c r="H110" s="144"/>
      <c r="I110" s="144"/>
      <c r="J110" s="144"/>
      <c r="K110" s="144"/>
      <c r="L110" s="144"/>
      <c r="M110" s="144"/>
      <c r="N110" s="144"/>
      <c r="O110" s="144"/>
      <c r="P110" s="144"/>
      <c r="Q110" s="144"/>
      <c r="R110" s="144"/>
      <c r="S110" s="144"/>
      <c r="T110" s="144"/>
      <c r="U110" s="144"/>
      <c r="V110" s="144"/>
      <c r="W110" s="144"/>
      <c r="X110" s="144"/>
      <c r="Y110" s="144"/>
      <c r="Z110" s="144"/>
      <c r="AA110" s="488"/>
      <c r="AB110" s="489">
        <v>1</v>
      </c>
      <c r="AC110" s="490"/>
      <c r="AD110" s="491"/>
      <c r="AE110" s="492">
        <v>8</v>
      </c>
      <c r="AF110" s="490"/>
      <c r="AG110" s="491"/>
      <c r="AH110" s="492">
        <v>2</v>
      </c>
      <c r="AI110" s="490"/>
      <c r="AJ110" s="493"/>
      <c r="AK110" s="261">
        <v>5212</v>
      </c>
      <c r="AL110" s="261"/>
      <c r="AM110" s="261"/>
      <c r="AN110" s="261"/>
      <c r="AO110" s="261"/>
      <c r="AP110" s="261"/>
      <c r="AQ110" s="261"/>
      <c r="AR110" s="261"/>
      <c r="AS110" s="261"/>
      <c r="AT110" s="496">
        <v>8930937</v>
      </c>
      <c r="AU110" s="262"/>
      <c r="AV110" s="262"/>
      <c r="AW110" s="262"/>
      <c r="AX110" s="262"/>
      <c r="AY110" s="262"/>
      <c r="AZ110" s="262"/>
      <c r="BA110" s="262"/>
      <c r="BB110" s="262"/>
      <c r="BC110" s="262"/>
      <c r="BD110" s="261">
        <v>366035</v>
      </c>
      <c r="BE110" s="262"/>
      <c r="BF110" s="262"/>
      <c r="BG110" s="262"/>
      <c r="BH110" s="262"/>
      <c r="BI110" s="262"/>
      <c r="BJ110" s="262"/>
      <c r="BK110" s="262"/>
      <c r="BL110" s="328">
        <f>SUM(AT110:BK110)</f>
        <v>9296972</v>
      </c>
      <c r="BM110" s="329"/>
      <c r="BN110" s="329"/>
      <c r="BO110" s="329"/>
      <c r="BP110" s="329"/>
      <c r="BQ110" s="329"/>
      <c r="BR110" s="329"/>
      <c r="BS110" s="329"/>
      <c r="BT110" s="329"/>
      <c r="BU110" s="330"/>
    </row>
    <row r="111" spans="1:73" ht="15" customHeight="1">
      <c r="A111" s="560"/>
      <c r="B111" s="499"/>
      <c r="C111" s="499"/>
      <c r="D111" s="561"/>
      <c r="E111" s="561"/>
      <c r="F111" s="562"/>
      <c r="G111" s="563" t="s">
        <v>282</v>
      </c>
      <c r="H111" s="564"/>
      <c r="I111" s="564"/>
      <c r="J111" s="564"/>
      <c r="K111" s="564"/>
      <c r="L111" s="564"/>
      <c r="M111" s="564"/>
      <c r="N111" s="564"/>
      <c r="O111" s="564"/>
      <c r="P111" s="564"/>
      <c r="Q111" s="564"/>
      <c r="R111" s="564"/>
      <c r="S111" s="564"/>
      <c r="T111" s="564"/>
      <c r="U111" s="564"/>
      <c r="V111" s="564"/>
      <c r="W111" s="564"/>
      <c r="X111" s="564"/>
      <c r="Y111" s="564"/>
      <c r="Z111" s="564"/>
      <c r="AA111" s="565"/>
      <c r="AB111" s="501">
        <v>1</v>
      </c>
      <c r="AC111" s="502"/>
      <c r="AD111" s="503"/>
      <c r="AE111" s="504">
        <v>9</v>
      </c>
      <c r="AF111" s="502"/>
      <c r="AG111" s="503"/>
      <c r="AH111" s="504">
        <v>2</v>
      </c>
      <c r="AI111" s="502"/>
      <c r="AJ111" s="505"/>
      <c r="AK111" s="274"/>
      <c r="AL111" s="274"/>
      <c r="AM111" s="274"/>
      <c r="AN111" s="274"/>
      <c r="AO111" s="274"/>
      <c r="AP111" s="274"/>
      <c r="AQ111" s="274"/>
      <c r="AR111" s="274"/>
      <c r="AS111" s="274"/>
      <c r="AT111" s="506">
        <v>807589</v>
      </c>
      <c r="AU111" s="275"/>
      <c r="AV111" s="275"/>
      <c r="AW111" s="275"/>
      <c r="AX111" s="275"/>
      <c r="AY111" s="275"/>
      <c r="AZ111" s="275"/>
      <c r="BA111" s="275"/>
      <c r="BB111" s="275"/>
      <c r="BC111" s="275"/>
      <c r="BD111" s="274"/>
      <c r="BE111" s="275"/>
      <c r="BF111" s="275"/>
      <c r="BG111" s="275"/>
      <c r="BH111" s="275"/>
      <c r="BI111" s="275"/>
      <c r="BJ111" s="275"/>
      <c r="BK111" s="275"/>
      <c r="BL111" s="331">
        <f>SUM(AT111:BK111)</f>
        <v>807589</v>
      </c>
      <c r="BM111" s="332"/>
      <c r="BN111" s="332"/>
      <c r="BO111" s="332"/>
      <c r="BP111" s="332"/>
      <c r="BQ111" s="332"/>
      <c r="BR111" s="332"/>
      <c r="BS111" s="332"/>
      <c r="BT111" s="332"/>
      <c r="BU111" s="333"/>
    </row>
    <row r="112" spans="1:73" ht="15" customHeight="1">
      <c r="A112" s="560"/>
      <c r="B112" s="499"/>
      <c r="C112" s="499"/>
      <c r="D112" s="561"/>
      <c r="E112" s="561"/>
      <c r="F112" s="562"/>
      <c r="G112" s="143" t="s">
        <v>4415</v>
      </c>
      <c r="H112" s="144"/>
      <c r="I112" s="144"/>
      <c r="J112" s="144"/>
      <c r="K112" s="144"/>
      <c r="L112" s="144"/>
      <c r="M112" s="144"/>
      <c r="N112" s="144"/>
      <c r="O112" s="144"/>
      <c r="P112" s="144"/>
      <c r="Q112" s="144"/>
      <c r="R112" s="144"/>
      <c r="S112" s="144"/>
      <c r="T112" s="144"/>
      <c r="U112" s="144"/>
      <c r="V112" s="144"/>
      <c r="W112" s="144"/>
      <c r="X112" s="144"/>
      <c r="Y112" s="144"/>
      <c r="Z112" s="144"/>
      <c r="AA112" s="488"/>
      <c r="AB112" s="501">
        <v>2</v>
      </c>
      <c r="AC112" s="502"/>
      <c r="AD112" s="503"/>
      <c r="AE112" s="504">
        <v>0</v>
      </c>
      <c r="AF112" s="502"/>
      <c r="AG112" s="503"/>
      <c r="AH112" s="504">
        <v>2</v>
      </c>
      <c r="AI112" s="502"/>
      <c r="AJ112" s="505"/>
      <c r="AK112" s="274"/>
      <c r="AL112" s="274"/>
      <c r="AM112" s="274"/>
      <c r="AN112" s="274"/>
      <c r="AO112" s="274"/>
      <c r="AP112" s="274"/>
      <c r="AQ112" s="274"/>
      <c r="AR112" s="274"/>
      <c r="AS112" s="274"/>
      <c r="AT112" s="506">
        <v>751817</v>
      </c>
      <c r="AU112" s="275"/>
      <c r="AV112" s="275"/>
      <c r="AW112" s="275"/>
      <c r="AX112" s="275"/>
      <c r="AY112" s="275"/>
      <c r="AZ112" s="275"/>
      <c r="BA112" s="275"/>
      <c r="BB112" s="275"/>
      <c r="BC112" s="275"/>
      <c r="BD112" s="274"/>
      <c r="BE112" s="275"/>
      <c r="BF112" s="275"/>
      <c r="BG112" s="275"/>
      <c r="BH112" s="275"/>
      <c r="BI112" s="275"/>
      <c r="BJ112" s="275"/>
      <c r="BK112" s="275"/>
      <c r="BL112" s="331">
        <f t="shared" ref="BL112:BL114" si="10">SUM(AT112:BK112)</f>
        <v>751817</v>
      </c>
      <c r="BM112" s="332"/>
      <c r="BN112" s="332"/>
      <c r="BO112" s="332"/>
      <c r="BP112" s="332"/>
      <c r="BQ112" s="332"/>
      <c r="BR112" s="332"/>
      <c r="BS112" s="332"/>
      <c r="BT112" s="332"/>
      <c r="BU112" s="333"/>
    </row>
    <row r="113" spans="1:73" ht="15" customHeight="1">
      <c r="A113" s="560"/>
      <c r="B113" s="499"/>
      <c r="C113" s="499"/>
      <c r="D113" s="561"/>
      <c r="E113" s="561"/>
      <c r="F113" s="562"/>
      <c r="G113" s="143" t="s">
        <v>4417</v>
      </c>
      <c r="H113" s="144"/>
      <c r="I113" s="144"/>
      <c r="J113" s="144"/>
      <c r="K113" s="144"/>
      <c r="L113" s="144"/>
      <c r="M113" s="144"/>
      <c r="N113" s="144"/>
      <c r="O113" s="144"/>
      <c r="P113" s="144"/>
      <c r="Q113" s="144"/>
      <c r="R113" s="144"/>
      <c r="S113" s="144"/>
      <c r="T113" s="144"/>
      <c r="U113" s="144"/>
      <c r="V113" s="144"/>
      <c r="W113" s="144"/>
      <c r="X113" s="144"/>
      <c r="Y113" s="144"/>
      <c r="Z113" s="144"/>
      <c r="AA113" s="488"/>
      <c r="AB113" s="501">
        <v>2</v>
      </c>
      <c r="AC113" s="502"/>
      <c r="AD113" s="503"/>
      <c r="AE113" s="504">
        <v>1</v>
      </c>
      <c r="AF113" s="502"/>
      <c r="AG113" s="503"/>
      <c r="AH113" s="504">
        <v>2</v>
      </c>
      <c r="AI113" s="502"/>
      <c r="AJ113" s="505"/>
      <c r="AK113" s="274"/>
      <c r="AL113" s="274"/>
      <c r="AM113" s="274"/>
      <c r="AN113" s="274"/>
      <c r="AO113" s="274"/>
      <c r="AP113" s="274"/>
      <c r="AQ113" s="274"/>
      <c r="AR113" s="274"/>
      <c r="AS113" s="274"/>
      <c r="AT113" s="506">
        <v>414402</v>
      </c>
      <c r="AU113" s="275"/>
      <c r="AV113" s="275"/>
      <c r="AW113" s="275"/>
      <c r="AX113" s="275"/>
      <c r="AY113" s="275"/>
      <c r="AZ113" s="275"/>
      <c r="BA113" s="275"/>
      <c r="BB113" s="275"/>
      <c r="BC113" s="275"/>
      <c r="BD113" s="274"/>
      <c r="BE113" s="275"/>
      <c r="BF113" s="275"/>
      <c r="BG113" s="275"/>
      <c r="BH113" s="275"/>
      <c r="BI113" s="275"/>
      <c r="BJ113" s="275"/>
      <c r="BK113" s="275"/>
      <c r="BL113" s="331">
        <f t="shared" si="10"/>
        <v>414402</v>
      </c>
      <c r="BM113" s="332"/>
      <c r="BN113" s="332"/>
      <c r="BO113" s="332"/>
      <c r="BP113" s="332"/>
      <c r="BQ113" s="332"/>
      <c r="BR113" s="332"/>
      <c r="BS113" s="332"/>
      <c r="BT113" s="332"/>
      <c r="BU113" s="333"/>
    </row>
    <row r="114" spans="1:73" ht="15" customHeight="1">
      <c r="A114" s="560"/>
      <c r="B114" s="499"/>
      <c r="C114" s="499"/>
      <c r="D114" s="561"/>
      <c r="E114" s="561"/>
      <c r="F114" s="562"/>
      <c r="G114" s="143" t="s">
        <v>4418</v>
      </c>
      <c r="H114" s="144"/>
      <c r="I114" s="144"/>
      <c r="J114" s="144"/>
      <c r="K114" s="144"/>
      <c r="L114" s="144"/>
      <c r="M114" s="144"/>
      <c r="N114" s="144"/>
      <c r="O114" s="144"/>
      <c r="P114" s="144"/>
      <c r="Q114" s="144"/>
      <c r="R114" s="144"/>
      <c r="S114" s="144"/>
      <c r="T114" s="144"/>
      <c r="U114" s="144"/>
      <c r="V114" s="144"/>
      <c r="W114" s="144"/>
      <c r="X114" s="144"/>
      <c r="Y114" s="144"/>
      <c r="Z114" s="144"/>
      <c r="AA114" s="488"/>
      <c r="AB114" s="501">
        <v>2</v>
      </c>
      <c r="AC114" s="502"/>
      <c r="AD114" s="503"/>
      <c r="AE114" s="504">
        <v>2</v>
      </c>
      <c r="AF114" s="502"/>
      <c r="AG114" s="503"/>
      <c r="AH114" s="504">
        <v>2</v>
      </c>
      <c r="AI114" s="502"/>
      <c r="AJ114" s="505"/>
      <c r="AK114" s="274"/>
      <c r="AL114" s="274"/>
      <c r="AM114" s="274"/>
      <c r="AN114" s="274"/>
      <c r="AO114" s="274"/>
      <c r="AP114" s="274"/>
      <c r="AQ114" s="274"/>
      <c r="AR114" s="274"/>
      <c r="AS114" s="274"/>
      <c r="AT114" s="506">
        <v>122867</v>
      </c>
      <c r="AU114" s="275"/>
      <c r="AV114" s="275"/>
      <c r="AW114" s="275"/>
      <c r="AX114" s="275"/>
      <c r="AY114" s="275"/>
      <c r="AZ114" s="275"/>
      <c r="BA114" s="275"/>
      <c r="BB114" s="275"/>
      <c r="BC114" s="275"/>
      <c r="BD114" s="274"/>
      <c r="BE114" s="275"/>
      <c r="BF114" s="275"/>
      <c r="BG114" s="275"/>
      <c r="BH114" s="275"/>
      <c r="BI114" s="275"/>
      <c r="BJ114" s="275"/>
      <c r="BK114" s="275"/>
      <c r="BL114" s="331">
        <f t="shared" si="10"/>
        <v>122867</v>
      </c>
      <c r="BM114" s="332"/>
      <c r="BN114" s="332"/>
      <c r="BO114" s="332"/>
      <c r="BP114" s="332"/>
      <c r="BQ114" s="332"/>
      <c r="BR114" s="332"/>
      <c r="BS114" s="332"/>
      <c r="BT114" s="332"/>
      <c r="BU114" s="333"/>
    </row>
    <row r="115" spans="1:73" ht="15" customHeight="1">
      <c r="A115" s="498"/>
      <c r="B115" s="499"/>
      <c r="C115" s="499"/>
      <c r="D115" s="561"/>
      <c r="E115" s="561"/>
      <c r="F115" s="562"/>
      <c r="G115" s="143" t="s">
        <v>4419</v>
      </c>
      <c r="H115" s="144"/>
      <c r="I115" s="144"/>
      <c r="J115" s="144"/>
      <c r="K115" s="144"/>
      <c r="L115" s="144"/>
      <c r="M115" s="144"/>
      <c r="N115" s="144"/>
      <c r="O115" s="144"/>
      <c r="P115" s="144"/>
      <c r="Q115" s="144"/>
      <c r="R115" s="144"/>
      <c r="S115" s="144"/>
      <c r="T115" s="144"/>
      <c r="U115" s="144"/>
      <c r="V115" s="144"/>
      <c r="W115" s="144"/>
      <c r="X115" s="144"/>
      <c r="Y115" s="144"/>
      <c r="Z115" s="144"/>
      <c r="AA115" s="488"/>
      <c r="AB115" s="501">
        <v>2</v>
      </c>
      <c r="AC115" s="502"/>
      <c r="AD115" s="503"/>
      <c r="AE115" s="504">
        <v>3</v>
      </c>
      <c r="AF115" s="502"/>
      <c r="AG115" s="503"/>
      <c r="AH115" s="504">
        <v>2</v>
      </c>
      <c r="AI115" s="502"/>
      <c r="AJ115" s="505"/>
      <c r="AK115" s="274"/>
      <c r="AL115" s="274"/>
      <c r="AM115" s="274"/>
      <c r="AN115" s="274"/>
      <c r="AO115" s="274"/>
      <c r="AP115" s="274"/>
      <c r="AQ115" s="274"/>
      <c r="AR115" s="274"/>
      <c r="AS115" s="274"/>
      <c r="AT115" s="506">
        <v>83043</v>
      </c>
      <c r="AU115" s="275"/>
      <c r="AV115" s="275"/>
      <c r="AW115" s="275"/>
      <c r="AX115" s="275"/>
      <c r="AY115" s="275"/>
      <c r="AZ115" s="275"/>
      <c r="BA115" s="275"/>
      <c r="BB115" s="275"/>
      <c r="BC115" s="275"/>
      <c r="BD115" s="274"/>
      <c r="BE115" s="275"/>
      <c r="BF115" s="275"/>
      <c r="BG115" s="275"/>
      <c r="BH115" s="275"/>
      <c r="BI115" s="275"/>
      <c r="BJ115" s="275"/>
      <c r="BK115" s="275"/>
      <c r="BL115" s="331">
        <f>SUM(AT115:BK115)</f>
        <v>83043</v>
      </c>
      <c r="BM115" s="332"/>
      <c r="BN115" s="332"/>
      <c r="BO115" s="332"/>
      <c r="BP115" s="332"/>
      <c r="BQ115" s="332"/>
      <c r="BR115" s="332"/>
      <c r="BS115" s="332"/>
      <c r="BT115" s="332"/>
      <c r="BU115" s="333"/>
    </row>
    <row r="116" spans="1:73" ht="15" customHeight="1" thickBot="1">
      <c r="A116" s="447"/>
      <c r="B116" s="547"/>
      <c r="C116" s="547"/>
      <c r="D116" s="448"/>
      <c r="E116" s="448"/>
      <c r="F116" s="449"/>
      <c r="G116" s="143" t="s">
        <v>336</v>
      </c>
      <c r="H116" s="144"/>
      <c r="I116" s="144"/>
      <c r="J116" s="144"/>
      <c r="K116" s="144"/>
      <c r="L116" s="144"/>
      <c r="M116" s="144"/>
      <c r="N116" s="144"/>
      <c r="O116" s="144"/>
      <c r="P116" s="144"/>
      <c r="Q116" s="144"/>
      <c r="R116" s="144"/>
      <c r="S116" s="144"/>
      <c r="T116" s="144"/>
      <c r="U116" s="144"/>
      <c r="V116" s="144"/>
      <c r="W116" s="144"/>
      <c r="X116" s="144"/>
      <c r="Y116" s="144"/>
      <c r="Z116" s="144"/>
      <c r="AA116" s="488"/>
      <c r="AB116" s="549">
        <v>2</v>
      </c>
      <c r="AC116" s="550"/>
      <c r="AD116" s="551"/>
      <c r="AE116" s="552">
        <v>4</v>
      </c>
      <c r="AF116" s="550"/>
      <c r="AG116" s="551"/>
      <c r="AH116" s="552">
        <v>2</v>
      </c>
      <c r="AI116" s="550"/>
      <c r="AJ116" s="553"/>
      <c r="AK116" s="291">
        <f>SUM(AK110:AS115)</f>
        <v>5212</v>
      </c>
      <c r="AL116" s="291"/>
      <c r="AM116" s="291"/>
      <c r="AN116" s="291"/>
      <c r="AO116" s="291"/>
      <c r="AP116" s="291"/>
      <c r="AQ116" s="291"/>
      <c r="AR116" s="291"/>
      <c r="AS116" s="291"/>
      <c r="AT116" s="556">
        <f>SUM(AT110:BC115)</f>
        <v>11110655</v>
      </c>
      <c r="AU116" s="292"/>
      <c r="AV116" s="292"/>
      <c r="AW116" s="292"/>
      <c r="AX116" s="292"/>
      <c r="AY116" s="292"/>
      <c r="AZ116" s="292"/>
      <c r="BA116" s="292"/>
      <c r="BB116" s="292"/>
      <c r="BC116" s="292"/>
      <c r="BD116" s="291">
        <f>SUM(BD110:BK115)</f>
        <v>366035</v>
      </c>
      <c r="BE116" s="292"/>
      <c r="BF116" s="292"/>
      <c r="BG116" s="292"/>
      <c r="BH116" s="292"/>
      <c r="BI116" s="292"/>
      <c r="BJ116" s="292"/>
      <c r="BK116" s="292"/>
      <c r="BL116" s="291">
        <f>SUM(AT116:BK116)</f>
        <v>11476690</v>
      </c>
      <c r="BM116" s="292"/>
      <c r="BN116" s="292"/>
      <c r="BO116" s="292"/>
      <c r="BP116" s="292"/>
      <c r="BQ116" s="292"/>
      <c r="BR116" s="292"/>
      <c r="BS116" s="292"/>
      <c r="BT116" s="292"/>
      <c r="BU116" s="294"/>
    </row>
  </sheetData>
  <sheetProtection algorithmName="SHA-512" hashValue="ovcc3IIwgqi3f6WyFy+9fEmfrknqBSH+BlPqWlNEmgXGjXAO4rLCi0YPOCCSBwq70j2adDQ7CsJbISMXiw8ofA==" saltValue="QigrSjfgT6zjnNAPgPWSPA==" spinCount="100000" sheet="1" objects="1" scenarios="1" selectLockedCells="1"/>
  <mergeCells count="930">
    <mergeCell ref="G114:AA114"/>
    <mergeCell ref="AB114:AD114"/>
    <mergeCell ref="AE114:AG114"/>
    <mergeCell ref="AH114:AJ114"/>
    <mergeCell ref="AK114:AS114"/>
    <mergeCell ref="AT114:BC114"/>
    <mergeCell ref="BD114:BK114"/>
    <mergeCell ref="BL114:BU114"/>
    <mergeCell ref="G112:AA112"/>
    <mergeCell ref="AB112:AD112"/>
    <mergeCell ref="AE112:AG112"/>
    <mergeCell ref="AH112:AJ112"/>
    <mergeCell ref="AK112:AS112"/>
    <mergeCell ref="AT112:BC112"/>
    <mergeCell ref="BD112:BK112"/>
    <mergeCell ref="BL112:BU112"/>
    <mergeCell ref="G113:AA113"/>
    <mergeCell ref="AB113:AD113"/>
    <mergeCell ref="AE113:AG113"/>
    <mergeCell ref="AH113:AJ113"/>
    <mergeCell ref="AK113:AS113"/>
    <mergeCell ref="AT113:BC113"/>
    <mergeCell ref="BD113:BK113"/>
    <mergeCell ref="BL113:BU113"/>
    <mergeCell ref="DE75:DM75"/>
    <mergeCell ref="DN75:DV75"/>
    <mergeCell ref="G99:AA99"/>
    <mergeCell ref="AB99:AD99"/>
    <mergeCell ref="AE99:AG99"/>
    <mergeCell ref="AH99:AJ99"/>
    <mergeCell ref="AK99:AS99"/>
    <mergeCell ref="AT99:BC99"/>
    <mergeCell ref="BD99:BK99"/>
    <mergeCell ref="BL99:BU99"/>
    <mergeCell ref="G75:AA75"/>
    <mergeCell ref="AB75:AD75"/>
    <mergeCell ref="AE75:AG75"/>
    <mergeCell ref="AH75:AJ75"/>
    <mergeCell ref="AK75:AS75"/>
    <mergeCell ref="AT75:BB75"/>
    <mergeCell ref="BC75:BK75"/>
    <mergeCell ref="BL75:BT75"/>
    <mergeCell ref="BU75:CC75"/>
    <mergeCell ref="AK91:AS91"/>
    <mergeCell ref="AT91:BC91"/>
    <mergeCell ref="AT93:BC93"/>
    <mergeCell ref="AK98:AS98"/>
    <mergeCell ref="AT98:BC98"/>
    <mergeCell ref="DN73:DV73"/>
    <mergeCell ref="G74:AA74"/>
    <mergeCell ref="AB74:AD74"/>
    <mergeCell ref="AE74:AG74"/>
    <mergeCell ref="AH74:AJ74"/>
    <mergeCell ref="AK74:AS74"/>
    <mergeCell ref="AT74:BB74"/>
    <mergeCell ref="BC74:BK74"/>
    <mergeCell ref="BL74:BT74"/>
    <mergeCell ref="BU74:CC74"/>
    <mergeCell ref="CD74:CL74"/>
    <mergeCell ref="CM74:CU74"/>
    <mergeCell ref="CV74:DD74"/>
    <mergeCell ref="DE74:DM74"/>
    <mergeCell ref="DN74:DV74"/>
    <mergeCell ref="AH73:AJ73"/>
    <mergeCell ref="AK73:AS73"/>
    <mergeCell ref="AT73:BB73"/>
    <mergeCell ref="BC73:BK73"/>
    <mergeCell ref="BL73:BT73"/>
    <mergeCell ref="BU73:CC73"/>
    <mergeCell ref="CD73:CL73"/>
    <mergeCell ref="CM73:CU73"/>
    <mergeCell ref="CV73:DD73"/>
    <mergeCell ref="G62:AA62"/>
    <mergeCell ref="AB62:AD62"/>
    <mergeCell ref="AE62:AG62"/>
    <mergeCell ref="AH62:AJ62"/>
    <mergeCell ref="AK62:AS62"/>
    <mergeCell ref="AT62:BB62"/>
    <mergeCell ref="BC62:BK62"/>
    <mergeCell ref="BL62:BT62"/>
    <mergeCell ref="BU62:CC62"/>
    <mergeCell ref="G61:AA61"/>
    <mergeCell ref="AB61:AD61"/>
    <mergeCell ref="AE61:AG61"/>
    <mergeCell ref="AH61:AJ61"/>
    <mergeCell ref="AK61:AS61"/>
    <mergeCell ref="AT61:BB61"/>
    <mergeCell ref="BC61:BK61"/>
    <mergeCell ref="BL61:BT61"/>
    <mergeCell ref="BU61:CC61"/>
    <mergeCell ref="DK36:DY36"/>
    <mergeCell ref="G60:AA60"/>
    <mergeCell ref="AB60:AD60"/>
    <mergeCell ref="AE60:AG60"/>
    <mergeCell ref="AH60:AJ60"/>
    <mergeCell ref="AK60:AS60"/>
    <mergeCell ref="AT60:BB60"/>
    <mergeCell ref="BC60:BK60"/>
    <mergeCell ref="BL60:BT60"/>
    <mergeCell ref="BU60:CC60"/>
    <mergeCell ref="CD60:CL60"/>
    <mergeCell ref="CM60:CU60"/>
    <mergeCell ref="CV60:DD60"/>
    <mergeCell ref="DE60:DM60"/>
    <mergeCell ref="DN60:DV60"/>
    <mergeCell ref="G36:AA36"/>
    <mergeCell ref="AB36:AD36"/>
    <mergeCell ref="AE36:AG36"/>
    <mergeCell ref="AH36:AJ36"/>
    <mergeCell ref="AK36:AV36"/>
    <mergeCell ref="AW36:BH36"/>
    <mergeCell ref="BI36:BT36"/>
    <mergeCell ref="BU36:CF36"/>
    <mergeCell ref="CG36:CU36"/>
    <mergeCell ref="CV34:DJ34"/>
    <mergeCell ref="DK34:DY34"/>
    <mergeCell ref="G35:AA35"/>
    <mergeCell ref="AB35:AD35"/>
    <mergeCell ref="AE35:AG35"/>
    <mergeCell ref="AH35:AJ35"/>
    <mergeCell ref="AK35:AV35"/>
    <mergeCell ref="AW35:BH35"/>
    <mergeCell ref="BI35:BT35"/>
    <mergeCell ref="BU35:CF35"/>
    <mergeCell ref="CG35:CU35"/>
    <mergeCell ref="CV35:DJ35"/>
    <mergeCell ref="DK35:DY35"/>
    <mergeCell ref="G34:AA34"/>
    <mergeCell ref="AB34:AD34"/>
    <mergeCell ref="AE34:AG34"/>
    <mergeCell ref="AH34:AJ34"/>
    <mergeCell ref="AK34:AV34"/>
    <mergeCell ref="AW34:BH34"/>
    <mergeCell ref="BI34:BT34"/>
    <mergeCell ref="BU34:CF34"/>
    <mergeCell ref="CG34:CU34"/>
    <mergeCell ref="CV36:DJ36"/>
    <mergeCell ref="BI22:BT22"/>
    <mergeCell ref="BU22:CF22"/>
    <mergeCell ref="CG22:CU22"/>
    <mergeCell ref="CV22:DJ22"/>
    <mergeCell ref="DK22:DY22"/>
    <mergeCell ref="G23:AA23"/>
    <mergeCell ref="AB23:AD23"/>
    <mergeCell ref="AE23:AG23"/>
    <mergeCell ref="AH23:AJ23"/>
    <mergeCell ref="AK23:AV23"/>
    <mergeCell ref="AW23:BH23"/>
    <mergeCell ref="BI23:BT23"/>
    <mergeCell ref="BU23:CF23"/>
    <mergeCell ref="CG23:CU23"/>
    <mergeCell ref="CV23:DJ23"/>
    <mergeCell ref="DK23:DY23"/>
    <mergeCell ref="DK25:DY25"/>
    <mergeCell ref="BI24:BT24"/>
    <mergeCell ref="BU24:CF24"/>
    <mergeCell ref="CG24:CU24"/>
    <mergeCell ref="CV24:DJ24"/>
    <mergeCell ref="DK24:DY24"/>
    <mergeCell ref="AW24:BH24"/>
    <mergeCell ref="G21:AA21"/>
    <mergeCell ref="AB21:AD21"/>
    <mergeCell ref="AE21:AG21"/>
    <mergeCell ref="AH21:AJ21"/>
    <mergeCell ref="AK21:AV21"/>
    <mergeCell ref="AW21:BH21"/>
    <mergeCell ref="BI21:BT21"/>
    <mergeCell ref="BU21:CF21"/>
    <mergeCell ref="CG21:CU21"/>
    <mergeCell ref="CV21:DJ21"/>
    <mergeCell ref="DK21:DY21"/>
    <mergeCell ref="G22:AA22"/>
    <mergeCell ref="AB22:AD22"/>
    <mergeCell ref="AE22:AG22"/>
    <mergeCell ref="AH22:AJ22"/>
    <mergeCell ref="AK22:AV22"/>
    <mergeCell ref="AW22:BH22"/>
    <mergeCell ref="BC45:BK45"/>
    <mergeCell ref="G25:AA25"/>
    <mergeCell ref="AB25:AD25"/>
    <mergeCell ref="AE25:AG25"/>
    <mergeCell ref="AH25:AJ25"/>
    <mergeCell ref="AK25:AV25"/>
    <mergeCell ref="G24:AA24"/>
    <mergeCell ref="AB24:AD24"/>
    <mergeCell ref="AE24:AG24"/>
    <mergeCell ref="AH24:AJ24"/>
    <mergeCell ref="AK24:AV24"/>
    <mergeCell ref="AW25:BH25"/>
    <mergeCell ref="BI25:BT25"/>
    <mergeCell ref="BU25:CF25"/>
    <mergeCell ref="CG25:CU25"/>
    <mergeCell ref="CV25:DJ25"/>
    <mergeCell ref="BL52:BT52"/>
    <mergeCell ref="BL53:BT53"/>
    <mergeCell ref="AT115:BC115"/>
    <mergeCell ref="BL77:BT77"/>
    <mergeCell ref="BL63:BT63"/>
    <mergeCell ref="BL64:BT64"/>
    <mergeCell ref="BL66:BT66"/>
    <mergeCell ref="BL67:BT67"/>
    <mergeCell ref="BL72:BT72"/>
    <mergeCell ref="BL76:BT76"/>
    <mergeCell ref="BL71:BT71"/>
    <mergeCell ref="BL108:BU108"/>
    <mergeCell ref="BD115:BK115"/>
    <mergeCell ref="AT84:BC84"/>
    <mergeCell ref="AT90:BC90"/>
    <mergeCell ref="BD90:BK90"/>
    <mergeCell ref="AT86:BK87"/>
    <mergeCell ref="AT88:BC89"/>
    <mergeCell ref="BD88:BK89"/>
    <mergeCell ref="BD84:BK84"/>
    <mergeCell ref="BL84:BU84"/>
    <mergeCell ref="BL110:BU110"/>
    <mergeCell ref="BL107:BU107"/>
    <mergeCell ref="BD111:BK111"/>
    <mergeCell ref="BU6:CF6"/>
    <mergeCell ref="BL115:BU115"/>
    <mergeCell ref="AT116:BC116"/>
    <mergeCell ref="BD116:BK116"/>
    <mergeCell ref="BL116:BU116"/>
    <mergeCell ref="BD110:BK110"/>
    <mergeCell ref="AK116:AS116"/>
    <mergeCell ref="AK45:AS45"/>
    <mergeCell ref="AT45:BB45"/>
    <mergeCell ref="AK46:AS50"/>
    <mergeCell ref="AK51:AS51"/>
    <mergeCell ref="AT47:BB50"/>
    <mergeCell ref="AT46:CU46"/>
    <mergeCell ref="BL45:BT45"/>
    <mergeCell ref="BL47:BT50"/>
    <mergeCell ref="BL51:BT51"/>
    <mergeCell ref="CM47:CU50"/>
    <mergeCell ref="BL56:BT56"/>
    <mergeCell ref="BL57:BT57"/>
    <mergeCell ref="AK115:AS115"/>
    <mergeCell ref="BI6:BT6"/>
    <mergeCell ref="BI32:BT32"/>
    <mergeCell ref="AK111:AS111"/>
    <mergeCell ref="AT111:BC111"/>
    <mergeCell ref="BD94:BK94"/>
    <mergeCell ref="AK94:AS94"/>
    <mergeCell ref="AK107:AS107"/>
    <mergeCell ref="AT107:BC107"/>
    <mergeCell ref="BD107:BK107"/>
    <mergeCell ref="BD93:BK93"/>
    <mergeCell ref="AT95:BC95"/>
    <mergeCell ref="AK95:AS95"/>
    <mergeCell ref="BD95:BK95"/>
    <mergeCell ref="AT94:BC94"/>
    <mergeCell ref="AK97:AS97"/>
    <mergeCell ref="AT97:BC97"/>
    <mergeCell ref="AK96:AS96"/>
    <mergeCell ref="AT96:BC96"/>
    <mergeCell ref="BD96:BK96"/>
    <mergeCell ref="BD98:BK98"/>
    <mergeCell ref="BD97:BK97"/>
    <mergeCell ref="AK108:AS108"/>
    <mergeCell ref="AT108:BC108"/>
    <mergeCell ref="BD108:BK108"/>
    <mergeCell ref="AK110:AS110"/>
    <mergeCell ref="AT110:BC110"/>
    <mergeCell ref="AK100:AS100"/>
    <mergeCell ref="AT100:BC100"/>
    <mergeCell ref="BD100:BK100"/>
    <mergeCell ref="AK101:AS101"/>
    <mergeCell ref="AT101:BC101"/>
    <mergeCell ref="AK105:AS105"/>
    <mergeCell ref="AT105:BC105"/>
    <mergeCell ref="BD105:BK105"/>
    <mergeCell ref="AT103:BC103"/>
    <mergeCell ref="BD103:BK103"/>
    <mergeCell ref="BD102:BK102"/>
    <mergeCell ref="AK102:AS102"/>
    <mergeCell ref="AT102:BC102"/>
    <mergeCell ref="AB110:AD110"/>
    <mergeCell ref="A116:C116"/>
    <mergeCell ref="G116:AA116"/>
    <mergeCell ref="AB116:AD116"/>
    <mergeCell ref="G108:AA108"/>
    <mergeCell ref="AB108:AD108"/>
    <mergeCell ref="AE110:AG110"/>
    <mergeCell ref="AH110:AJ110"/>
    <mergeCell ref="A91:F108"/>
    <mergeCell ref="G115:AA115"/>
    <mergeCell ref="AB115:AD115"/>
    <mergeCell ref="AE115:AG115"/>
    <mergeCell ref="AH115:AJ115"/>
    <mergeCell ref="A110:C115"/>
    <mergeCell ref="D110:F116"/>
    <mergeCell ref="G110:AA110"/>
    <mergeCell ref="AE116:AG116"/>
    <mergeCell ref="AH116:AJ116"/>
    <mergeCell ref="G105:AA105"/>
    <mergeCell ref="AB105:AD105"/>
    <mergeCell ref="AE105:AG105"/>
    <mergeCell ref="AH105:AJ105"/>
    <mergeCell ref="G103:AA103"/>
    <mergeCell ref="AB103:AD103"/>
    <mergeCell ref="AE103:AG103"/>
    <mergeCell ref="AH103:AJ103"/>
    <mergeCell ref="AE108:AG108"/>
    <mergeCell ref="AH108:AJ108"/>
    <mergeCell ref="G107:AA107"/>
    <mergeCell ref="AB107:AD107"/>
    <mergeCell ref="AE107:AG107"/>
    <mergeCell ref="AH107:AJ107"/>
    <mergeCell ref="G97:AA97"/>
    <mergeCell ref="AB97:AD97"/>
    <mergeCell ref="AE97:AG97"/>
    <mergeCell ref="AH97:AJ97"/>
    <mergeCell ref="G100:AA100"/>
    <mergeCell ref="AB100:AD100"/>
    <mergeCell ref="AE100:AG100"/>
    <mergeCell ref="AH100:AJ100"/>
    <mergeCell ref="G101:AA101"/>
    <mergeCell ref="AB101:AD101"/>
    <mergeCell ref="AE101:AG101"/>
    <mergeCell ref="AH101:AJ101"/>
    <mergeCell ref="G96:AA96"/>
    <mergeCell ref="AB96:AD96"/>
    <mergeCell ref="AE96:AG96"/>
    <mergeCell ref="AH96:AJ96"/>
    <mergeCell ref="G102:AA102"/>
    <mergeCell ref="AB102:AD102"/>
    <mergeCell ref="AE102:AG102"/>
    <mergeCell ref="AH102:AJ102"/>
    <mergeCell ref="G98:AA98"/>
    <mergeCell ref="AB98:AD98"/>
    <mergeCell ref="AE98:AG98"/>
    <mergeCell ref="AH98:AJ98"/>
    <mergeCell ref="G95:AA95"/>
    <mergeCell ref="AB95:AD95"/>
    <mergeCell ref="AE95:AG95"/>
    <mergeCell ref="AH95:AJ95"/>
    <mergeCell ref="G94:AA94"/>
    <mergeCell ref="AB94:AD94"/>
    <mergeCell ref="AE94:AG94"/>
    <mergeCell ref="AH94:AJ94"/>
    <mergeCell ref="G93:AA93"/>
    <mergeCell ref="AB93:AD93"/>
    <mergeCell ref="BL86:BU89"/>
    <mergeCell ref="BL90:BU90"/>
    <mergeCell ref="DK79:EE80"/>
    <mergeCell ref="A81:G81"/>
    <mergeCell ref="H81:J81"/>
    <mergeCell ref="K81:M81"/>
    <mergeCell ref="N81:P81"/>
    <mergeCell ref="Q81:S81"/>
    <mergeCell ref="T81:V81"/>
    <mergeCell ref="W81:Y81"/>
    <mergeCell ref="Z81:AB81"/>
    <mergeCell ref="A79:G80"/>
    <mergeCell ref="DK81:EE81"/>
    <mergeCell ref="CY79:DJ80"/>
    <mergeCell ref="H79:Y80"/>
    <mergeCell ref="Z79:AE80"/>
    <mergeCell ref="AC81:AE81"/>
    <mergeCell ref="CY81:DJ81"/>
    <mergeCell ref="A1:G2"/>
    <mergeCell ref="H1:Y2"/>
    <mergeCell ref="Z1:AE2"/>
    <mergeCell ref="AC3:AE3"/>
    <mergeCell ref="CY1:DJ2"/>
    <mergeCell ref="DK1:EE2"/>
    <mergeCell ref="A3:G3"/>
    <mergeCell ref="H3:J3"/>
    <mergeCell ref="K3:M3"/>
    <mergeCell ref="N3:P3"/>
    <mergeCell ref="AF1:CX4"/>
    <mergeCell ref="AB16:AD16"/>
    <mergeCell ref="AE16:AG16"/>
    <mergeCell ref="DK3:EE3"/>
    <mergeCell ref="A7:AA12"/>
    <mergeCell ref="AB7:AJ12"/>
    <mergeCell ref="AK7:CF7"/>
    <mergeCell ref="BU8:CF8"/>
    <mergeCell ref="CG6:CU6"/>
    <mergeCell ref="CV6:DJ6"/>
    <mergeCell ref="DK6:DY6"/>
    <mergeCell ref="BU9:CF11"/>
    <mergeCell ref="BU12:CF12"/>
    <mergeCell ref="Q3:S3"/>
    <mergeCell ref="T3:V3"/>
    <mergeCell ref="W3:Y3"/>
    <mergeCell ref="Z3:AB3"/>
    <mergeCell ref="BU13:CF13"/>
    <mergeCell ref="CY3:DJ3"/>
    <mergeCell ref="AH13:AJ13"/>
    <mergeCell ref="AK13:AV13"/>
    <mergeCell ref="AW13:BH13"/>
    <mergeCell ref="BI13:BT13"/>
    <mergeCell ref="AK6:AV6"/>
    <mergeCell ref="AW6:BH6"/>
    <mergeCell ref="CG13:CU13"/>
    <mergeCell ref="CV13:DJ13"/>
    <mergeCell ref="DK13:DY13"/>
    <mergeCell ref="G14:AA14"/>
    <mergeCell ref="AB14:AD14"/>
    <mergeCell ref="AE14:AG14"/>
    <mergeCell ref="AH14:AJ14"/>
    <mergeCell ref="AK14:AV14"/>
    <mergeCell ref="AW14:BH14"/>
    <mergeCell ref="BI14:BT14"/>
    <mergeCell ref="G13:AA13"/>
    <mergeCell ref="AB13:AD13"/>
    <mergeCell ref="AE13:AG13"/>
    <mergeCell ref="BU14:CF14"/>
    <mergeCell ref="CG14:CU14"/>
    <mergeCell ref="CV14:DJ14"/>
    <mergeCell ref="DK14:DY14"/>
    <mergeCell ref="AH15:AJ15"/>
    <mergeCell ref="AK15:AV15"/>
    <mergeCell ref="AW15:BH15"/>
    <mergeCell ref="BI15:BT15"/>
    <mergeCell ref="BU15:CF15"/>
    <mergeCell ref="CG15:CU15"/>
    <mergeCell ref="CV15:DJ15"/>
    <mergeCell ref="DK15:DY15"/>
    <mergeCell ref="AH16:AJ16"/>
    <mergeCell ref="AK16:AV16"/>
    <mergeCell ref="AW16:BH16"/>
    <mergeCell ref="BI16:BT16"/>
    <mergeCell ref="BU16:CF16"/>
    <mergeCell ref="CG16:CU16"/>
    <mergeCell ref="CV16:DJ16"/>
    <mergeCell ref="DK16:DY16"/>
    <mergeCell ref="G18:AA18"/>
    <mergeCell ref="AB18:AD18"/>
    <mergeCell ref="AE18:AG18"/>
    <mergeCell ref="AH18:AJ18"/>
    <mergeCell ref="AK18:AV18"/>
    <mergeCell ref="G17:AA17"/>
    <mergeCell ref="AB17:AD17"/>
    <mergeCell ref="AE17:AG17"/>
    <mergeCell ref="AH17:AJ17"/>
    <mergeCell ref="AK17:AV17"/>
    <mergeCell ref="AW18:BH18"/>
    <mergeCell ref="BI18:BT18"/>
    <mergeCell ref="BU18:CF18"/>
    <mergeCell ref="CG18:CU18"/>
    <mergeCell ref="CV18:DJ18"/>
    <mergeCell ref="DK18:DY18"/>
    <mergeCell ref="BI17:BT17"/>
    <mergeCell ref="BU17:CF17"/>
    <mergeCell ref="CG17:CU17"/>
    <mergeCell ref="CV17:DJ17"/>
    <mergeCell ref="DK17:DY17"/>
    <mergeCell ref="AW17:BH17"/>
    <mergeCell ref="G20:AA20"/>
    <mergeCell ref="AB20:AD20"/>
    <mergeCell ref="AE20:AG20"/>
    <mergeCell ref="AH20:AJ20"/>
    <mergeCell ref="AK20:AV20"/>
    <mergeCell ref="G19:AA19"/>
    <mergeCell ref="AB19:AD19"/>
    <mergeCell ref="AE19:AG19"/>
    <mergeCell ref="AH19:AJ19"/>
    <mergeCell ref="AK19:AV19"/>
    <mergeCell ref="AW20:BH20"/>
    <mergeCell ref="BI20:BT20"/>
    <mergeCell ref="BU20:CF20"/>
    <mergeCell ref="CG20:CU20"/>
    <mergeCell ref="CV20:DJ20"/>
    <mergeCell ref="DK20:DY20"/>
    <mergeCell ref="BI19:BT19"/>
    <mergeCell ref="BU19:CF19"/>
    <mergeCell ref="CG19:CU19"/>
    <mergeCell ref="CV19:DJ19"/>
    <mergeCell ref="DK19:DY19"/>
    <mergeCell ref="AW19:BH19"/>
    <mergeCell ref="BI27:BT27"/>
    <mergeCell ref="DK27:DY27"/>
    <mergeCell ref="AW27:BH27"/>
    <mergeCell ref="G28:AA28"/>
    <mergeCell ref="AB28:AD28"/>
    <mergeCell ref="AE28:AG28"/>
    <mergeCell ref="AH28:AJ28"/>
    <mergeCell ref="AK28:AV28"/>
    <mergeCell ref="G27:AA27"/>
    <mergeCell ref="AB27:AD27"/>
    <mergeCell ref="AE27:AG27"/>
    <mergeCell ref="AH27:AJ27"/>
    <mergeCell ref="AK27:AV27"/>
    <mergeCell ref="BI30:BT30"/>
    <mergeCell ref="BU30:CF30"/>
    <mergeCell ref="CG30:CU30"/>
    <mergeCell ref="CV30:DJ30"/>
    <mergeCell ref="DK30:DY30"/>
    <mergeCell ref="AK30:AV30"/>
    <mergeCell ref="AW30:BH30"/>
    <mergeCell ref="AW28:BH28"/>
    <mergeCell ref="BI28:BT28"/>
    <mergeCell ref="BU28:CF28"/>
    <mergeCell ref="CG28:CU28"/>
    <mergeCell ref="CV28:DJ28"/>
    <mergeCell ref="DK28:DY28"/>
    <mergeCell ref="A13:F30"/>
    <mergeCell ref="G15:AA15"/>
    <mergeCell ref="AB15:AD15"/>
    <mergeCell ref="AE15:AG15"/>
    <mergeCell ref="G16:AA16"/>
    <mergeCell ref="CG37:CU37"/>
    <mergeCell ref="CV37:DJ37"/>
    <mergeCell ref="CG33:CU33"/>
    <mergeCell ref="CV33:DJ33"/>
    <mergeCell ref="BU33:CF33"/>
    <mergeCell ref="A32:C37"/>
    <mergeCell ref="D32:F38"/>
    <mergeCell ref="G32:AA32"/>
    <mergeCell ref="AB32:AD32"/>
    <mergeCell ref="AE32:AG32"/>
    <mergeCell ref="G30:AA30"/>
    <mergeCell ref="AB30:AD30"/>
    <mergeCell ref="AE30:AG30"/>
    <mergeCell ref="AH30:AJ30"/>
    <mergeCell ref="BU27:CF27"/>
    <mergeCell ref="CG27:CU27"/>
    <mergeCell ref="CV27:DJ27"/>
    <mergeCell ref="BU32:CF32"/>
    <mergeCell ref="CG32:CU32"/>
    <mergeCell ref="DK37:DY37"/>
    <mergeCell ref="A38:C38"/>
    <mergeCell ref="G38:AA38"/>
    <mergeCell ref="AB38:AD38"/>
    <mergeCell ref="AE38:AG38"/>
    <mergeCell ref="AH38:AJ38"/>
    <mergeCell ref="AK38:AV38"/>
    <mergeCell ref="AW38:BH38"/>
    <mergeCell ref="G37:AA37"/>
    <mergeCell ref="AB37:AD37"/>
    <mergeCell ref="AE37:AG37"/>
    <mergeCell ref="AH37:AJ37"/>
    <mergeCell ref="AK37:AV37"/>
    <mergeCell ref="AW37:BH37"/>
    <mergeCell ref="BI37:BT37"/>
    <mergeCell ref="BU37:CF37"/>
    <mergeCell ref="DK38:DY38"/>
    <mergeCell ref="A40:G41"/>
    <mergeCell ref="H40:Y41"/>
    <mergeCell ref="Z40:AE41"/>
    <mergeCell ref="CY40:DJ41"/>
    <mergeCell ref="DK40:EE41"/>
    <mergeCell ref="CG38:CU38"/>
    <mergeCell ref="CV38:DJ38"/>
    <mergeCell ref="A42:G42"/>
    <mergeCell ref="H42:J42"/>
    <mergeCell ref="BI38:BT38"/>
    <mergeCell ref="BU38:CF38"/>
    <mergeCell ref="K42:M42"/>
    <mergeCell ref="N42:P42"/>
    <mergeCell ref="Q42:S42"/>
    <mergeCell ref="T42:V42"/>
    <mergeCell ref="W42:Y42"/>
    <mergeCell ref="Z42:AB42"/>
    <mergeCell ref="A46:AA51"/>
    <mergeCell ref="AB46:AJ51"/>
    <mergeCell ref="G54:AA54"/>
    <mergeCell ref="AB54:AD54"/>
    <mergeCell ref="AE54:AG54"/>
    <mergeCell ref="AH52:AJ52"/>
    <mergeCell ref="AH53:AJ53"/>
    <mergeCell ref="CY42:DJ42"/>
    <mergeCell ref="DK42:EE42"/>
    <mergeCell ref="AF40:CX43"/>
    <mergeCell ref="AC42:AE42"/>
    <mergeCell ref="AB52:AD52"/>
    <mergeCell ref="AE52:AG52"/>
    <mergeCell ref="BC52:BK52"/>
    <mergeCell ref="BU52:CC52"/>
    <mergeCell ref="BU51:CC51"/>
    <mergeCell ref="DE45:DM45"/>
    <mergeCell ref="BL54:BT54"/>
    <mergeCell ref="A52:F69"/>
    <mergeCell ref="G52:AA52"/>
    <mergeCell ref="CV53:DD53"/>
    <mergeCell ref="AK52:AS52"/>
    <mergeCell ref="CV52:DD52"/>
    <mergeCell ref="AK53:AS53"/>
    <mergeCell ref="AT52:BB52"/>
    <mergeCell ref="AT53:BB53"/>
    <mergeCell ref="BC53:BK53"/>
    <mergeCell ref="G53:AA53"/>
    <mergeCell ref="AB53:AD53"/>
    <mergeCell ref="AE53:AG53"/>
    <mergeCell ref="BL55:BT55"/>
    <mergeCell ref="BL68:BT68"/>
    <mergeCell ref="BL69:BT69"/>
    <mergeCell ref="G55:AA55"/>
    <mergeCell ref="AB55:AD55"/>
    <mergeCell ref="AE55:AG55"/>
    <mergeCell ref="G57:AA57"/>
    <mergeCell ref="AB57:AD57"/>
    <mergeCell ref="AE57:AG57"/>
    <mergeCell ref="G56:AA56"/>
    <mergeCell ref="AB56:AD56"/>
    <mergeCell ref="AE56:AG56"/>
    <mergeCell ref="AK59:AS59"/>
    <mergeCell ref="BC58:BK58"/>
    <mergeCell ref="BC59:BK59"/>
    <mergeCell ref="AB59:AD59"/>
    <mergeCell ref="AE59:AG59"/>
    <mergeCell ref="AH59:AJ59"/>
    <mergeCell ref="G58:AA58"/>
    <mergeCell ref="AB58:AD58"/>
    <mergeCell ref="AE58:AG58"/>
    <mergeCell ref="AH58:AJ58"/>
    <mergeCell ref="G59:AA59"/>
    <mergeCell ref="BU53:CC53"/>
    <mergeCell ref="AK55:AS55"/>
    <mergeCell ref="AK54:AS54"/>
    <mergeCell ref="AT54:BB54"/>
    <mergeCell ref="AT55:BB55"/>
    <mergeCell ref="AH55:AJ55"/>
    <mergeCell ref="AH54:AJ54"/>
    <mergeCell ref="AK57:AS57"/>
    <mergeCell ref="AK56:AS56"/>
    <mergeCell ref="AT56:BB56"/>
    <mergeCell ref="AT57:BB57"/>
    <mergeCell ref="AH57:AJ57"/>
    <mergeCell ref="AH56:AJ56"/>
    <mergeCell ref="BL58:BT58"/>
    <mergeCell ref="BL59:BT59"/>
    <mergeCell ref="BU54:CC54"/>
    <mergeCell ref="BU55:CC55"/>
    <mergeCell ref="BU56:CC56"/>
    <mergeCell ref="BU57:CC57"/>
    <mergeCell ref="G63:AA63"/>
    <mergeCell ref="AB63:AD63"/>
    <mergeCell ref="AE63:AG63"/>
    <mergeCell ref="AH63:AJ63"/>
    <mergeCell ref="G64:AA64"/>
    <mergeCell ref="AB64:AD64"/>
    <mergeCell ref="AE64:AG64"/>
    <mergeCell ref="AH64:AJ64"/>
    <mergeCell ref="G66:AA66"/>
    <mergeCell ref="AB66:AD66"/>
    <mergeCell ref="AE66:AG66"/>
    <mergeCell ref="AH66:AJ66"/>
    <mergeCell ref="BL100:BU100"/>
    <mergeCell ref="BD101:BK101"/>
    <mergeCell ref="BL101:BU101"/>
    <mergeCell ref="AK64:AS64"/>
    <mergeCell ref="A71:C76"/>
    <mergeCell ref="D71:F77"/>
    <mergeCell ref="G71:AA71"/>
    <mergeCell ref="AB71:AD71"/>
    <mergeCell ref="A77:C77"/>
    <mergeCell ref="G77:AA77"/>
    <mergeCell ref="AB77:AD77"/>
    <mergeCell ref="G76:AA76"/>
    <mergeCell ref="AB76:AD76"/>
    <mergeCell ref="G72:AA72"/>
    <mergeCell ref="AB72:AD72"/>
    <mergeCell ref="AE71:AG71"/>
    <mergeCell ref="AH71:AJ71"/>
    <mergeCell ref="G67:AA67"/>
    <mergeCell ref="AB67:AD67"/>
    <mergeCell ref="AE67:AG67"/>
    <mergeCell ref="AH67:AJ67"/>
    <mergeCell ref="G68:AA68"/>
    <mergeCell ref="AB68:AD68"/>
    <mergeCell ref="AE68:AG68"/>
    <mergeCell ref="CG7:CU11"/>
    <mergeCell ref="CV7:DJ11"/>
    <mergeCell ref="DK7:DY11"/>
    <mergeCell ref="CG12:CU12"/>
    <mergeCell ref="CV12:DJ12"/>
    <mergeCell ref="DK12:DY12"/>
    <mergeCell ref="CV76:DD76"/>
    <mergeCell ref="AK8:BH9"/>
    <mergeCell ref="AK10:AV11"/>
    <mergeCell ref="AW10:BH11"/>
    <mergeCell ref="AK12:AV12"/>
    <mergeCell ref="AW12:BH12"/>
    <mergeCell ref="BI8:BT11"/>
    <mergeCell ref="BI12:BT12"/>
    <mergeCell ref="AK66:AS66"/>
    <mergeCell ref="AK67:AS67"/>
    <mergeCell ref="AK71:AS71"/>
    <mergeCell ref="AT68:BB68"/>
    <mergeCell ref="AK69:AS69"/>
    <mergeCell ref="AT69:BB69"/>
    <mergeCell ref="AK63:AS63"/>
    <mergeCell ref="BC64:BK64"/>
    <mergeCell ref="AK58:AS58"/>
    <mergeCell ref="AT59:BB59"/>
    <mergeCell ref="DK33:DY33"/>
    <mergeCell ref="BI29:BT29"/>
    <mergeCell ref="BU29:CF29"/>
    <mergeCell ref="CG29:CU29"/>
    <mergeCell ref="CV29:DJ29"/>
    <mergeCell ref="DK29:DY29"/>
    <mergeCell ref="G33:AA33"/>
    <mergeCell ref="AB33:AD33"/>
    <mergeCell ref="AE33:AG33"/>
    <mergeCell ref="AH33:AJ33"/>
    <mergeCell ref="AK33:AV33"/>
    <mergeCell ref="G29:AA29"/>
    <mergeCell ref="AB29:AD29"/>
    <mergeCell ref="AE29:AG29"/>
    <mergeCell ref="AH29:AJ29"/>
    <mergeCell ref="AK29:AV29"/>
    <mergeCell ref="AW29:BH29"/>
    <mergeCell ref="CV32:DJ32"/>
    <mergeCell ref="DK32:DY32"/>
    <mergeCell ref="AH32:AJ32"/>
    <mergeCell ref="AK32:AV32"/>
    <mergeCell ref="AW32:BH32"/>
    <mergeCell ref="AW33:BH33"/>
    <mergeCell ref="BI33:BT33"/>
    <mergeCell ref="AH68:AJ68"/>
    <mergeCell ref="AH69:AJ69"/>
    <mergeCell ref="AK68:AS68"/>
    <mergeCell ref="AH91:AJ91"/>
    <mergeCell ref="AH76:AJ76"/>
    <mergeCell ref="AE77:AG77"/>
    <mergeCell ref="AH92:AJ92"/>
    <mergeCell ref="AK93:AS93"/>
    <mergeCell ref="AE76:AG76"/>
    <mergeCell ref="AE93:AG93"/>
    <mergeCell ref="AH93:AJ93"/>
    <mergeCell ref="AH77:AJ77"/>
    <mergeCell ref="AK77:AS77"/>
    <mergeCell ref="AK90:AS90"/>
    <mergeCell ref="AK85:AS89"/>
    <mergeCell ref="AE73:AG73"/>
    <mergeCell ref="AE92:AG92"/>
    <mergeCell ref="AK92:AS92"/>
    <mergeCell ref="G69:AA69"/>
    <mergeCell ref="AB69:AD69"/>
    <mergeCell ref="AE69:AG69"/>
    <mergeCell ref="AE72:AG72"/>
    <mergeCell ref="AH72:AJ72"/>
    <mergeCell ref="AK72:AS72"/>
    <mergeCell ref="A85:AA90"/>
    <mergeCell ref="AB85:AJ90"/>
    <mergeCell ref="AK84:AS84"/>
    <mergeCell ref="G73:AA73"/>
    <mergeCell ref="AB73:AD73"/>
    <mergeCell ref="G91:AA91"/>
    <mergeCell ref="AB91:AD91"/>
    <mergeCell ref="AE91:AG91"/>
    <mergeCell ref="G92:AA92"/>
    <mergeCell ref="AB92:AD92"/>
    <mergeCell ref="BL111:BU111"/>
    <mergeCell ref="G111:AA111"/>
    <mergeCell ref="AB111:AD111"/>
    <mergeCell ref="AE111:AG111"/>
    <mergeCell ref="AH111:AJ111"/>
    <mergeCell ref="G106:AA106"/>
    <mergeCell ref="AB106:AD106"/>
    <mergeCell ref="AE106:AG106"/>
    <mergeCell ref="AH106:AJ106"/>
    <mergeCell ref="BL94:BU94"/>
    <mergeCell ref="BL95:BU95"/>
    <mergeCell ref="AT92:BC92"/>
    <mergeCell ref="BD92:BK92"/>
    <mergeCell ref="BL91:BU91"/>
    <mergeCell ref="BL98:BU98"/>
    <mergeCell ref="BL96:BU96"/>
    <mergeCell ref="BL103:BU103"/>
    <mergeCell ref="BL105:BU105"/>
    <mergeCell ref="BL102:BU102"/>
    <mergeCell ref="BU76:CC76"/>
    <mergeCell ref="BC71:BK71"/>
    <mergeCell ref="BC72:BK72"/>
    <mergeCell ref="BL93:BU93"/>
    <mergeCell ref="AK106:AS106"/>
    <mergeCell ref="AT106:BC106"/>
    <mergeCell ref="BD106:BK106"/>
    <mergeCell ref="BL106:BU106"/>
    <mergeCell ref="AK76:AS76"/>
    <mergeCell ref="AT76:BB76"/>
    <mergeCell ref="AF79:CX82"/>
    <mergeCell ref="BL92:BU92"/>
    <mergeCell ref="BD91:BK91"/>
    <mergeCell ref="AT71:BB71"/>
    <mergeCell ref="AT72:BB72"/>
    <mergeCell ref="BU71:CC71"/>
    <mergeCell ref="BU72:CC72"/>
    <mergeCell ref="BC76:BK76"/>
    <mergeCell ref="AT77:BB77"/>
    <mergeCell ref="BC77:BK77"/>
    <mergeCell ref="AT85:BU85"/>
    <mergeCell ref="BU77:CC77"/>
    <mergeCell ref="BL97:BU97"/>
    <mergeCell ref="AK103:AS103"/>
    <mergeCell ref="AT67:BB67"/>
    <mergeCell ref="AT66:BB66"/>
    <mergeCell ref="BU59:CC59"/>
    <mergeCell ref="BC66:BK66"/>
    <mergeCell ref="BC67:BK67"/>
    <mergeCell ref="BC68:BK68"/>
    <mergeCell ref="BC69:BK69"/>
    <mergeCell ref="AT63:BB63"/>
    <mergeCell ref="AT64:BB64"/>
    <mergeCell ref="BU63:CC63"/>
    <mergeCell ref="BU64:CC64"/>
    <mergeCell ref="BU66:CC66"/>
    <mergeCell ref="BU67:CC67"/>
    <mergeCell ref="BU68:CC68"/>
    <mergeCell ref="CV54:DD54"/>
    <mergeCell ref="CV63:DD63"/>
    <mergeCell ref="CV64:DD64"/>
    <mergeCell ref="CD58:CL58"/>
    <mergeCell ref="CV46:DD50"/>
    <mergeCell ref="CV51:DD51"/>
    <mergeCell ref="CV45:DD45"/>
    <mergeCell ref="AT51:BB51"/>
    <mergeCell ref="BC51:BK51"/>
    <mergeCell ref="CD47:CL50"/>
    <mergeCell ref="CD51:CL51"/>
    <mergeCell ref="BC47:BK50"/>
    <mergeCell ref="BU47:CC50"/>
    <mergeCell ref="CD63:CL63"/>
    <mergeCell ref="CD64:CL64"/>
    <mergeCell ref="CD52:CL52"/>
    <mergeCell ref="CD53:CL53"/>
    <mergeCell ref="CD54:CL54"/>
    <mergeCell ref="CD55:CL55"/>
    <mergeCell ref="CD56:CL56"/>
    <mergeCell ref="CD57:CL57"/>
    <mergeCell ref="AT58:BB58"/>
    <mergeCell ref="CV59:DD59"/>
    <mergeCell ref="CV58:DD58"/>
    <mergeCell ref="DN76:DV76"/>
    <mergeCell ref="DN77:DV77"/>
    <mergeCell ref="DN68:DV68"/>
    <mergeCell ref="DN69:DV69"/>
    <mergeCell ref="DN71:DV71"/>
    <mergeCell ref="DN72:DV72"/>
    <mergeCell ref="DN45:DV45"/>
    <mergeCell ref="DE52:DM52"/>
    <mergeCell ref="DE53:DM53"/>
    <mergeCell ref="DN52:DV52"/>
    <mergeCell ref="DN53:DV53"/>
    <mergeCell ref="DE51:DM51"/>
    <mergeCell ref="DN51:DV51"/>
    <mergeCell ref="DE46:DM50"/>
    <mergeCell ref="DN46:DV50"/>
    <mergeCell ref="DE54:DM54"/>
    <mergeCell ref="DE55:DM55"/>
    <mergeCell ref="DE56:DM56"/>
    <mergeCell ref="DE57:DM57"/>
    <mergeCell ref="DE58:DM58"/>
    <mergeCell ref="DE59:DM59"/>
    <mergeCell ref="DE63:DM63"/>
    <mergeCell ref="DN54:DV54"/>
    <mergeCell ref="DN55:DV55"/>
    <mergeCell ref="CV55:DD55"/>
    <mergeCell ref="CV56:DD56"/>
    <mergeCell ref="CV57:DD57"/>
    <mergeCell ref="DE76:DM76"/>
    <mergeCell ref="DE77:DM77"/>
    <mergeCell ref="DE68:DM68"/>
    <mergeCell ref="DE69:DM69"/>
    <mergeCell ref="DE71:DM71"/>
    <mergeCell ref="DE72:DM72"/>
    <mergeCell ref="CV77:DD77"/>
    <mergeCell ref="CV66:DD66"/>
    <mergeCell ref="CV67:DD67"/>
    <mergeCell ref="CV68:DD68"/>
    <mergeCell ref="CV69:DD69"/>
    <mergeCell ref="CV71:DD71"/>
    <mergeCell ref="CV72:DD72"/>
    <mergeCell ref="DE66:DM66"/>
    <mergeCell ref="DE67:DM67"/>
    <mergeCell ref="CV61:DD61"/>
    <mergeCell ref="DE61:DM61"/>
    <mergeCell ref="CV62:DD62"/>
    <mergeCell ref="DE62:DM62"/>
    <mergeCell ref="DE73:DM73"/>
    <mergeCell ref="CV75:DD75"/>
    <mergeCell ref="DN66:DV66"/>
    <mergeCell ref="DN67:DV67"/>
    <mergeCell ref="DN56:DV56"/>
    <mergeCell ref="DN57:DV57"/>
    <mergeCell ref="DN58:DV58"/>
    <mergeCell ref="DN63:DV63"/>
    <mergeCell ref="DN64:DV64"/>
    <mergeCell ref="DN59:DV59"/>
    <mergeCell ref="DE64:DM64"/>
    <mergeCell ref="DN61:DV61"/>
    <mergeCell ref="DN62:DV62"/>
    <mergeCell ref="CM76:CU76"/>
    <mergeCell ref="CM77:CU77"/>
    <mergeCell ref="CM71:CU71"/>
    <mergeCell ref="CD77:CL77"/>
    <mergeCell ref="CD71:CL71"/>
    <mergeCell ref="CD72:CL72"/>
    <mergeCell ref="CD76:CL76"/>
    <mergeCell ref="CD66:CL66"/>
    <mergeCell ref="CD67:CL67"/>
    <mergeCell ref="CD68:CL68"/>
    <mergeCell ref="CD69:CL69"/>
    <mergeCell ref="CD75:CL75"/>
    <mergeCell ref="CM75:CU75"/>
    <mergeCell ref="CM72:CU72"/>
    <mergeCell ref="BC54:BK54"/>
    <mergeCell ref="BC55:BK55"/>
    <mergeCell ref="BC56:BK56"/>
    <mergeCell ref="BC57:BK57"/>
    <mergeCell ref="BC63:BK63"/>
    <mergeCell ref="BU58:CC58"/>
    <mergeCell ref="CD59:CL59"/>
    <mergeCell ref="CD61:CL61"/>
    <mergeCell ref="CD62:CL62"/>
    <mergeCell ref="BU45:CC45"/>
    <mergeCell ref="CD45:CL45"/>
    <mergeCell ref="CM45:CU45"/>
    <mergeCell ref="CM68:CU68"/>
    <mergeCell ref="CM69:CU69"/>
    <mergeCell ref="CM64:CU64"/>
    <mergeCell ref="CM66:CU66"/>
    <mergeCell ref="CM67:CU67"/>
    <mergeCell ref="CM59:CU59"/>
    <mergeCell ref="BU69:CC69"/>
    <mergeCell ref="CM51:CU51"/>
    <mergeCell ref="CM52:CU52"/>
    <mergeCell ref="CM53:CU53"/>
    <mergeCell ref="CM54:CU54"/>
    <mergeCell ref="CM55:CU55"/>
    <mergeCell ref="CM56:CU56"/>
    <mergeCell ref="CM57:CU57"/>
    <mergeCell ref="CM63:CU63"/>
    <mergeCell ref="CM58:CU58"/>
    <mergeCell ref="CM61:CU61"/>
    <mergeCell ref="CM62:CU62"/>
  </mergeCells>
  <phoneticPr fontId="3"/>
  <dataValidations count="6">
    <dataValidation type="whole" allowBlank="1" showInputMessage="1" showErrorMessage="1" errorTitle="入力エラー" error="数値以外の入力または、11桁以上の入力は行えません。" sqref="CV71:DV76 AK91:AS102 CV52:DV63 AT52:BT63 CD52:CL63 AT71:BT76 CD71:CL76 AK110:AS115">
      <formula1>-999999999</formula1>
      <formula2>9999999999</formula2>
    </dataValidation>
    <dataValidation type="whole" allowBlank="1" showInputMessage="1" showErrorMessage="1" errorTitle="入力エラー" error="数値以外の入力または、9桁以上の入力は行えません。" sqref="AW13:BH24 AW32:BH37">
      <formula1>-9999999</formula1>
      <formula2>99999999</formula2>
    </dataValidation>
    <dataValidation type="whole" allowBlank="1" showInputMessage="1" showErrorMessage="1" errorTitle="入力エラー" error="数値以外の入力または、10桁以上の入力は行えません。" sqref="BD91:BK102 AK32:AV37 AK13:AV24 BD110:BK115">
      <formula1>-99999999</formula1>
      <formula2>999999999</formula2>
    </dataValidation>
    <dataValidation type="whole" allowBlank="1" showInputMessage="1" showErrorMessage="1" errorTitle="入力エラー" error="数値以外の入力または、13桁以上の入力は行えません。" sqref="AT91:BC102 CG32:DY37 CG13:DY24 AT110:BC115">
      <formula1>-99999999999</formula1>
      <formula2>999999999999</formula2>
    </dataValidation>
    <dataValidation type="whole" allowBlank="1" showInputMessage="1" showErrorMessage="1" errorTitle="入力エラー" error="数値以外の入力または、12桁以上の入力は行えません。" sqref="AK52:AS63 BU52:CC63 BU71:CC76 AK71:AS76">
      <formula1>-9999999999</formula1>
      <formula2>99999999999</formula2>
    </dataValidation>
    <dataValidation type="whole" allowBlank="1" showInputMessage="1" showErrorMessage="1" errorTitle="入力エラー" error="数値以外の入力または、8桁以上の入力は行えません。" sqref="BU13:CF24 BU32:CF37">
      <formula1>-999999</formula1>
      <formula2>9999999</formula2>
    </dataValidation>
  </dataValidations>
  <printOptions horizontalCentered="1"/>
  <pageMargins left="0.59055118110236227" right="0.59055118110236227" top="0.6692913385826772" bottom="0.39370078740157483" header="0.51181102362204722" footer="0.19685039370078741"/>
  <pageSetup paperSize="9" scale="95" firstPageNumber="5" orientation="landscape" useFirstPageNumber="1" horizontalDpi="300" verticalDpi="300" r:id="rId1"/>
  <headerFooter alignWithMargins="0">
    <oddFooter>&amp;R課税市-&amp;P</oddFooter>
  </headerFooter>
  <rowBreaks count="2" manualBreakCount="2">
    <brk id="39" max="135" man="1"/>
    <brk id="78" max="135" man="1"/>
  </rowBreaks>
  <drawing r:id="rId2"/>
  <legacyDrawing r:id="rId3"/>
  <picture r:id="rId4"/>
  <controls>
    <mc:AlternateContent xmlns:mc="http://schemas.openxmlformats.org/markup-compatibility/2006">
      <mc:Choice Requires="x14">
        <control shapeId="34821" r:id="rId5" name="CommandButton1">
          <controlPr defaultSize="0" print="0" autoLine="0" r:id="rId6">
            <anchor moveWithCells="1">
              <from>
                <xdr:col>12</xdr:col>
                <xdr:colOff>57150</xdr:colOff>
                <xdr:row>3</xdr:row>
                <xdr:rowOff>38100</xdr:rowOff>
              </from>
              <to>
                <xdr:col>24</xdr:col>
                <xdr:colOff>28575</xdr:colOff>
                <xdr:row>5</xdr:row>
                <xdr:rowOff>9525</xdr:rowOff>
              </to>
            </anchor>
          </controlPr>
        </control>
      </mc:Choice>
      <mc:Fallback>
        <control shapeId="34821" r:id="rId5" name="CommandButton1"/>
      </mc:Fallback>
    </mc:AlternateContent>
    <mc:AlternateContent xmlns:mc="http://schemas.openxmlformats.org/markup-compatibility/2006">
      <mc:Choice Requires="x14">
        <control shapeId="34822" r:id="rId7" name="CommandButton2">
          <controlPr defaultSize="0" print="0" autoLine="0" r:id="rId8">
            <anchor moveWithCells="1">
              <from>
                <xdr:col>0</xdr:col>
                <xdr:colOff>38100</xdr:colOff>
                <xdr:row>42</xdr:row>
                <xdr:rowOff>76200</xdr:rowOff>
              </from>
              <to>
                <xdr:col>12</xdr:col>
                <xdr:colOff>9525</xdr:colOff>
                <xdr:row>44</xdr:row>
                <xdr:rowOff>9525</xdr:rowOff>
              </to>
            </anchor>
          </controlPr>
        </control>
      </mc:Choice>
      <mc:Fallback>
        <control shapeId="34822" r:id="rId7" name="CommandButton2"/>
      </mc:Fallback>
    </mc:AlternateContent>
    <mc:AlternateContent xmlns:mc="http://schemas.openxmlformats.org/markup-compatibility/2006">
      <mc:Choice Requires="x14">
        <control shapeId="34872" r:id="rId9" name="CommandButton4">
          <controlPr defaultSize="0" print="0" autoLine="0" r:id="rId10">
            <anchor moveWithCells="1">
              <from>
                <xdr:col>0</xdr:col>
                <xdr:colOff>38100</xdr:colOff>
                <xdr:row>81</xdr:row>
                <xdr:rowOff>76200</xdr:rowOff>
              </from>
              <to>
                <xdr:col>12</xdr:col>
                <xdr:colOff>9525</xdr:colOff>
                <xdr:row>83</xdr:row>
                <xdr:rowOff>9525</xdr:rowOff>
              </to>
            </anchor>
          </controlPr>
        </control>
      </mc:Choice>
      <mc:Fallback>
        <control shapeId="34872" r:id="rId9" name="CommandButton4"/>
      </mc:Fallback>
    </mc:AlternateContent>
    <mc:AlternateContent xmlns:mc="http://schemas.openxmlformats.org/markup-compatibility/2006">
      <mc:Choice Requires="x14">
        <control shapeId="34888" r:id="rId11" name="CommandButton3">
          <controlPr defaultSize="0" print="0" autoLine="0" r:id="rId12">
            <anchor moveWithCells="1">
              <from>
                <xdr:col>12</xdr:col>
                <xdr:colOff>47625</xdr:colOff>
                <xdr:row>42</xdr:row>
                <xdr:rowOff>76200</xdr:rowOff>
              </from>
              <to>
                <xdr:col>24</xdr:col>
                <xdr:colOff>19050</xdr:colOff>
                <xdr:row>44</xdr:row>
                <xdr:rowOff>9525</xdr:rowOff>
              </to>
            </anchor>
          </controlPr>
        </control>
      </mc:Choice>
      <mc:Fallback>
        <control shapeId="34888" r:id="rId11" name="CommandButton3"/>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51">
    <pageSetUpPr autoPageBreaks="0"/>
  </sheetPr>
  <dimension ref="A1:EG234"/>
  <sheetViews>
    <sheetView showGridLines="0" topLeftCell="A154" zoomScale="85" zoomScaleNormal="85" workbookViewId="0">
      <selection activeCell="AK13" sqref="AK13:AY13"/>
    </sheetView>
  </sheetViews>
  <sheetFormatPr defaultColWidth="1" defaultRowHeight="15" customHeight="1"/>
  <cols>
    <col min="1" max="110" width="1" style="140" customWidth="1"/>
    <col min="111" max="16384" width="1" style="140"/>
  </cols>
  <sheetData>
    <row r="1" spans="1:137" s="56" customFormat="1" ht="12.75" customHeight="1">
      <c r="A1" s="598"/>
      <c r="B1" s="598"/>
      <c r="C1" s="598"/>
      <c r="D1" s="598"/>
      <c r="E1" s="598"/>
      <c r="F1" s="598"/>
      <c r="G1" s="599"/>
      <c r="H1" s="600" t="s">
        <v>55</v>
      </c>
      <c r="I1" s="118"/>
      <c r="J1" s="118"/>
      <c r="K1" s="118"/>
      <c r="L1" s="118"/>
      <c r="M1" s="118"/>
      <c r="N1" s="118"/>
      <c r="O1" s="118"/>
      <c r="P1" s="118"/>
      <c r="Q1" s="118"/>
      <c r="R1" s="118"/>
      <c r="S1" s="118"/>
      <c r="T1" s="118"/>
      <c r="U1" s="118"/>
      <c r="V1" s="118"/>
      <c r="W1" s="118"/>
      <c r="X1" s="118"/>
      <c r="Y1" s="119"/>
      <c r="Z1" s="600" t="s">
        <v>460</v>
      </c>
      <c r="AA1" s="118"/>
      <c r="AB1" s="118"/>
      <c r="AC1" s="118"/>
      <c r="AD1" s="118"/>
      <c r="AE1" s="119"/>
      <c r="AF1" s="462" t="str">
        <f>"第51表　課税標準額段階別"&amp; 表00!CY5&amp;表00!DC5 &amp; "年度分所得割額等に関する調
　　　　　　　　　　　　　　　　　　　【給与所得者】
第5表関係　(1)総所得金額等に関する調"</f>
        <v>第51表　課税標準額段階別令和5年度分所得割額等に関する調
　　　　　　　　　　　　　　　　　　　【給与所得者】
第5表関係　(1)総所得金額等に関する調</v>
      </c>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601" t="s">
        <v>535</v>
      </c>
      <c r="CZ1" s="601"/>
      <c r="DA1" s="601"/>
      <c r="DB1" s="601"/>
      <c r="DC1" s="601"/>
      <c r="DD1" s="601"/>
      <c r="DE1" s="601"/>
      <c r="DF1" s="601"/>
      <c r="DG1" s="601"/>
      <c r="DH1" s="601"/>
      <c r="DI1" s="601"/>
      <c r="DJ1" s="601"/>
      <c r="DK1" s="121" t="str">
        <f>IF(表00!DG1="","",表00!DG1)</f>
        <v>三重県</v>
      </c>
      <c r="DL1" s="121"/>
      <c r="DM1" s="121"/>
      <c r="DN1" s="121"/>
      <c r="DO1" s="121"/>
      <c r="DP1" s="121"/>
      <c r="DQ1" s="121"/>
      <c r="DR1" s="121"/>
      <c r="DS1" s="121"/>
      <c r="DT1" s="121"/>
      <c r="DU1" s="121"/>
      <c r="DV1" s="121"/>
      <c r="DW1" s="121"/>
      <c r="DX1" s="121"/>
      <c r="DY1" s="121"/>
      <c r="DZ1" s="121"/>
      <c r="EA1" s="121"/>
      <c r="EB1" s="121"/>
      <c r="EC1" s="121"/>
      <c r="ED1" s="121"/>
      <c r="EE1" s="121"/>
    </row>
    <row r="2" spans="1:137" s="56" customFormat="1" ht="13.15" customHeight="1" thickBot="1">
      <c r="A2" s="598"/>
      <c r="B2" s="598"/>
      <c r="C2" s="598"/>
      <c r="D2" s="598"/>
      <c r="E2" s="598"/>
      <c r="F2" s="598"/>
      <c r="G2" s="599"/>
      <c r="H2" s="122"/>
      <c r="I2" s="123"/>
      <c r="J2" s="123"/>
      <c r="K2" s="123"/>
      <c r="L2" s="123"/>
      <c r="M2" s="123"/>
      <c r="N2" s="123"/>
      <c r="O2" s="123"/>
      <c r="P2" s="123"/>
      <c r="Q2" s="123"/>
      <c r="R2" s="123"/>
      <c r="S2" s="123"/>
      <c r="T2" s="123"/>
      <c r="U2" s="123"/>
      <c r="V2" s="123"/>
      <c r="W2" s="123"/>
      <c r="X2" s="123"/>
      <c r="Y2" s="124"/>
      <c r="Z2" s="122"/>
      <c r="AA2" s="123"/>
      <c r="AB2" s="123"/>
      <c r="AC2" s="123"/>
      <c r="AD2" s="123"/>
      <c r="AE2" s="124"/>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c r="CF2" s="462"/>
      <c r="CG2" s="462"/>
      <c r="CH2" s="462"/>
      <c r="CI2" s="462"/>
      <c r="CJ2" s="462"/>
      <c r="CK2" s="462"/>
      <c r="CL2" s="462"/>
      <c r="CM2" s="462"/>
      <c r="CN2" s="462"/>
      <c r="CO2" s="462"/>
      <c r="CP2" s="462"/>
      <c r="CQ2" s="462"/>
      <c r="CR2" s="462"/>
      <c r="CS2" s="462"/>
      <c r="CT2" s="462"/>
      <c r="CU2" s="462"/>
      <c r="CV2" s="462"/>
      <c r="CW2" s="462"/>
      <c r="CX2" s="462"/>
      <c r="CY2" s="602"/>
      <c r="CZ2" s="602"/>
      <c r="DA2" s="602"/>
      <c r="DB2" s="602"/>
      <c r="DC2" s="602"/>
      <c r="DD2" s="602"/>
      <c r="DE2" s="602"/>
      <c r="DF2" s="602"/>
      <c r="DG2" s="602"/>
      <c r="DH2" s="602"/>
      <c r="DI2" s="602"/>
      <c r="DJ2" s="602"/>
      <c r="DK2" s="126"/>
      <c r="DL2" s="126"/>
      <c r="DM2" s="126"/>
      <c r="DN2" s="126"/>
      <c r="DO2" s="126"/>
      <c r="DP2" s="126"/>
      <c r="DQ2" s="126"/>
      <c r="DR2" s="126"/>
      <c r="DS2" s="126"/>
      <c r="DT2" s="126"/>
      <c r="DU2" s="126"/>
      <c r="DV2" s="126"/>
      <c r="DW2" s="126"/>
      <c r="DX2" s="126"/>
      <c r="DY2" s="126"/>
      <c r="DZ2" s="126"/>
      <c r="EA2" s="126"/>
      <c r="EB2" s="126"/>
      <c r="EC2" s="126"/>
      <c r="ED2" s="126"/>
      <c r="EE2" s="126"/>
    </row>
    <row r="3" spans="1:137" s="56" customFormat="1" ht="25.5" customHeight="1" thickBot="1">
      <c r="A3" s="603"/>
      <c r="B3" s="128"/>
      <c r="C3" s="128"/>
      <c r="D3" s="128"/>
      <c r="E3" s="128"/>
      <c r="F3" s="128"/>
      <c r="G3" s="129"/>
      <c r="H3" s="130">
        <f>IF(表00!A8="","",表00!A8)</f>
        <v>2</v>
      </c>
      <c r="I3" s="131"/>
      <c r="J3" s="132"/>
      <c r="K3" s="130">
        <f>IF(表00!D8="","",表00!D8)</f>
        <v>4</v>
      </c>
      <c r="L3" s="131"/>
      <c r="M3" s="132"/>
      <c r="N3" s="130">
        <f>IF(表00!G8="","",表00!G8)</f>
        <v>2</v>
      </c>
      <c r="O3" s="131"/>
      <c r="P3" s="132"/>
      <c r="Q3" s="130">
        <f>IF(表00!J8="","",表00!J8)</f>
        <v>0</v>
      </c>
      <c r="R3" s="131"/>
      <c r="S3" s="132"/>
      <c r="T3" s="130">
        <f>IF(表00!M8="","",表00!M8)</f>
        <v>2</v>
      </c>
      <c r="U3" s="131"/>
      <c r="V3" s="132"/>
      <c r="W3" s="130">
        <f>IF(表00!P8="","",表00!P8)</f>
        <v>1</v>
      </c>
      <c r="X3" s="131"/>
      <c r="Y3" s="132"/>
      <c r="Z3" s="604">
        <v>5</v>
      </c>
      <c r="AA3" s="134"/>
      <c r="AB3" s="135"/>
      <c r="AC3" s="605">
        <v>1</v>
      </c>
      <c r="AD3" s="137"/>
      <c r="AE3" s="138"/>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c r="CF3" s="462"/>
      <c r="CG3" s="462"/>
      <c r="CH3" s="462"/>
      <c r="CI3" s="462"/>
      <c r="CJ3" s="462"/>
      <c r="CK3" s="462"/>
      <c r="CL3" s="462"/>
      <c r="CM3" s="462"/>
      <c r="CN3" s="462"/>
      <c r="CO3" s="462"/>
      <c r="CP3" s="462"/>
      <c r="CQ3" s="462"/>
      <c r="CR3" s="462"/>
      <c r="CS3" s="462"/>
      <c r="CT3" s="462"/>
      <c r="CU3" s="462"/>
      <c r="CV3" s="462"/>
      <c r="CW3" s="462"/>
      <c r="CX3" s="462"/>
      <c r="CY3" s="602" t="s">
        <v>458</v>
      </c>
      <c r="CZ3" s="602"/>
      <c r="DA3" s="602"/>
      <c r="DB3" s="602"/>
      <c r="DC3" s="602"/>
      <c r="DD3" s="602"/>
      <c r="DE3" s="602"/>
      <c r="DF3" s="602"/>
      <c r="DG3" s="602"/>
      <c r="DH3" s="602"/>
      <c r="DI3" s="602"/>
      <c r="DJ3" s="602"/>
      <c r="DK3" s="139" t="str">
        <f>IF(表00!DG3="","",表00!DG3)</f>
        <v>四日市市</v>
      </c>
      <c r="DL3" s="139"/>
      <c r="DM3" s="139"/>
      <c r="DN3" s="139"/>
      <c r="DO3" s="139"/>
      <c r="DP3" s="139"/>
      <c r="DQ3" s="139"/>
      <c r="DR3" s="139"/>
      <c r="DS3" s="139"/>
      <c r="DT3" s="139"/>
      <c r="DU3" s="139"/>
      <c r="DV3" s="139"/>
      <c r="DW3" s="139"/>
      <c r="DX3" s="139"/>
      <c r="DY3" s="139"/>
      <c r="DZ3" s="139"/>
      <c r="EA3" s="139"/>
      <c r="EB3" s="139"/>
      <c r="EC3" s="139"/>
      <c r="ED3" s="139"/>
      <c r="EE3" s="139"/>
    </row>
    <row r="4" spans="1:137" ht="13.5" customHeight="1">
      <c r="AF4" s="462"/>
      <c r="AG4" s="462"/>
      <c r="AH4" s="462"/>
      <c r="AI4" s="462"/>
      <c r="AJ4" s="462"/>
      <c r="AK4" s="462"/>
      <c r="AL4" s="462"/>
      <c r="AM4" s="462"/>
      <c r="AN4" s="462"/>
      <c r="AO4" s="462"/>
      <c r="AP4" s="462"/>
      <c r="AQ4" s="462"/>
      <c r="AR4" s="462"/>
      <c r="AS4" s="462"/>
      <c r="AT4" s="462"/>
      <c r="AU4" s="462"/>
      <c r="AV4" s="462"/>
      <c r="AW4" s="462"/>
      <c r="AX4" s="462"/>
      <c r="AY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62"/>
      <c r="CN4" s="462"/>
      <c r="CO4" s="462"/>
      <c r="CP4" s="462"/>
      <c r="CQ4" s="462"/>
      <c r="CR4" s="462"/>
      <c r="CS4" s="462"/>
      <c r="CT4" s="462"/>
      <c r="CU4" s="462"/>
      <c r="CV4" s="462"/>
      <c r="CW4" s="462"/>
      <c r="CX4" s="462"/>
    </row>
    <row r="5" spans="1:137" ht="13.5" customHeight="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EG5" s="141"/>
    </row>
    <row r="6" spans="1:137" ht="13.5" customHeight="1">
      <c r="AK6" s="142" t="s">
        <v>299</v>
      </c>
      <c r="AL6" s="142"/>
      <c r="AM6" s="142"/>
      <c r="AN6" s="142"/>
      <c r="AO6" s="142"/>
      <c r="AP6" s="142"/>
      <c r="AQ6" s="142"/>
      <c r="AR6" s="142"/>
      <c r="AS6" s="142"/>
      <c r="AT6" s="142"/>
      <c r="AU6" s="142"/>
      <c r="AV6" s="142"/>
      <c r="AW6" s="142"/>
      <c r="AX6" s="142"/>
      <c r="AY6" s="142"/>
      <c r="AZ6" s="142" t="s">
        <v>300</v>
      </c>
      <c r="BA6" s="142"/>
      <c r="BB6" s="142"/>
      <c r="BC6" s="142"/>
      <c r="BD6" s="142"/>
      <c r="BE6" s="142"/>
      <c r="BF6" s="142"/>
      <c r="BG6" s="142"/>
      <c r="BH6" s="142"/>
      <c r="BI6" s="142"/>
      <c r="BJ6" s="142"/>
      <c r="BK6" s="142"/>
      <c r="BL6" s="142"/>
      <c r="BM6" s="142"/>
      <c r="BN6" s="142"/>
      <c r="BO6" s="142" t="s">
        <v>301</v>
      </c>
      <c r="BP6" s="142"/>
      <c r="BQ6" s="142"/>
      <c r="BR6" s="142"/>
      <c r="BS6" s="142"/>
      <c r="BT6" s="142"/>
      <c r="BU6" s="142"/>
      <c r="BV6" s="142"/>
      <c r="BW6" s="142"/>
      <c r="BX6" s="142"/>
      <c r="BY6" s="142"/>
      <c r="BZ6" s="142"/>
      <c r="CA6" s="142"/>
      <c r="CB6" s="142"/>
      <c r="CC6" s="142"/>
      <c r="CD6" s="142" t="s">
        <v>302</v>
      </c>
      <c r="CE6" s="142"/>
      <c r="CF6" s="142"/>
      <c r="CG6" s="142"/>
      <c r="CH6" s="142"/>
      <c r="CI6" s="142"/>
      <c r="CJ6" s="142"/>
      <c r="CK6" s="142"/>
      <c r="CL6" s="142"/>
      <c r="CM6" s="142"/>
      <c r="CN6" s="142"/>
      <c r="CO6" s="142"/>
      <c r="CP6" s="142"/>
      <c r="CQ6" s="142"/>
      <c r="CR6" s="142"/>
    </row>
    <row r="7" spans="1:137" ht="15" customHeight="1">
      <c r="A7" s="468" t="s">
        <v>303</v>
      </c>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70"/>
      <c r="AB7" s="92" t="s">
        <v>304</v>
      </c>
      <c r="AC7" s="93"/>
      <c r="AD7" s="93"/>
      <c r="AE7" s="93"/>
      <c r="AF7" s="93"/>
      <c r="AG7" s="93"/>
      <c r="AH7" s="93"/>
      <c r="AI7" s="93"/>
      <c r="AJ7" s="94"/>
      <c r="AK7" s="92" t="s">
        <v>567</v>
      </c>
      <c r="AL7" s="93"/>
      <c r="AM7" s="93"/>
      <c r="AN7" s="93"/>
      <c r="AO7" s="93"/>
      <c r="AP7" s="93"/>
      <c r="AQ7" s="93"/>
      <c r="AR7" s="93"/>
      <c r="AS7" s="93"/>
      <c r="AT7" s="93"/>
      <c r="AU7" s="93"/>
      <c r="AV7" s="93"/>
      <c r="AW7" s="93"/>
      <c r="AX7" s="93"/>
      <c r="AY7" s="94"/>
      <c r="AZ7" s="92" t="s">
        <v>568</v>
      </c>
      <c r="BA7" s="93"/>
      <c r="BB7" s="93"/>
      <c r="BC7" s="93"/>
      <c r="BD7" s="93"/>
      <c r="BE7" s="93"/>
      <c r="BF7" s="93"/>
      <c r="BG7" s="93"/>
      <c r="BH7" s="93"/>
      <c r="BI7" s="93"/>
      <c r="BJ7" s="93"/>
      <c r="BK7" s="93"/>
      <c r="BL7" s="93"/>
      <c r="BM7" s="93"/>
      <c r="BN7" s="94"/>
      <c r="BO7" s="92" t="s">
        <v>98</v>
      </c>
      <c r="BP7" s="93"/>
      <c r="BQ7" s="93"/>
      <c r="BR7" s="93"/>
      <c r="BS7" s="93"/>
      <c r="BT7" s="93"/>
      <c r="BU7" s="93"/>
      <c r="BV7" s="93"/>
      <c r="BW7" s="93"/>
      <c r="BX7" s="93"/>
      <c r="BY7" s="93"/>
      <c r="BZ7" s="93"/>
      <c r="CA7" s="93"/>
      <c r="CB7" s="93"/>
      <c r="CC7" s="94"/>
      <c r="CD7" s="92" t="s">
        <v>566</v>
      </c>
      <c r="CE7" s="93"/>
      <c r="CF7" s="93"/>
      <c r="CG7" s="93"/>
      <c r="CH7" s="93"/>
      <c r="CI7" s="93"/>
      <c r="CJ7" s="93"/>
      <c r="CK7" s="93"/>
      <c r="CL7" s="93"/>
      <c r="CM7" s="93"/>
      <c r="CN7" s="93"/>
      <c r="CO7" s="93"/>
      <c r="CP7" s="93"/>
      <c r="CQ7" s="93"/>
      <c r="CR7" s="94"/>
    </row>
    <row r="8" spans="1:137" ht="15" customHeight="1">
      <c r="A8" s="471"/>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3"/>
      <c r="AB8" s="146"/>
      <c r="AC8" s="147"/>
      <c r="AD8" s="147"/>
      <c r="AE8" s="147"/>
      <c r="AF8" s="147"/>
      <c r="AG8" s="147"/>
      <c r="AH8" s="147"/>
      <c r="AI8" s="147"/>
      <c r="AJ8" s="148"/>
      <c r="AK8" s="146"/>
      <c r="AL8" s="147"/>
      <c r="AM8" s="147"/>
      <c r="AN8" s="147"/>
      <c r="AO8" s="147"/>
      <c r="AP8" s="147"/>
      <c r="AQ8" s="147"/>
      <c r="AR8" s="147"/>
      <c r="AS8" s="147"/>
      <c r="AT8" s="147"/>
      <c r="AU8" s="147"/>
      <c r="AV8" s="147"/>
      <c r="AW8" s="147"/>
      <c r="AX8" s="147"/>
      <c r="AY8" s="148"/>
      <c r="AZ8" s="146"/>
      <c r="BA8" s="147"/>
      <c r="BB8" s="147"/>
      <c r="BC8" s="147"/>
      <c r="BD8" s="147"/>
      <c r="BE8" s="147"/>
      <c r="BF8" s="147"/>
      <c r="BG8" s="147"/>
      <c r="BH8" s="147"/>
      <c r="BI8" s="147"/>
      <c r="BJ8" s="147"/>
      <c r="BK8" s="147"/>
      <c r="BL8" s="147"/>
      <c r="BM8" s="147"/>
      <c r="BN8" s="148"/>
      <c r="BO8" s="146"/>
      <c r="BP8" s="147"/>
      <c r="BQ8" s="147"/>
      <c r="BR8" s="147"/>
      <c r="BS8" s="147"/>
      <c r="BT8" s="147"/>
      <c r="BU8" s="147"/>
      <c r="BV8" s="147"/>
      <c r="BW8" s="147"/>
      <c r="BX8" s="147"/>
      <c r="BY8" s="147"/>
      <c r="BZ8" s="147"/>
      <c r="CA8" s="147"/>
      <c r="CB8" s="147"/>
      <c r="CC8" s="148"/>
      <c r="CD8" s="146"/>
      <c r="CE8" s="147"/>
      <c r="CF8" s="147"/>
      <c r="CG8" s="147"/>
      <c r="CH8" s="147"/>
      <c r="CI8" s="147"/>
      <c r="CJ8" s="147"/>
      <c r="CK8" s="147"/>
      <c r="CL8" s="147"/>
      <c r="CM8" s="147"/>
      <c r="CN8" s="147"/>
      <c r="CO8" s="147"/>
      <c r="CP8" s="147"/>
      <c r="CQ8" s="147"/>
      <c r="CR8" s="148"/>
    </row>
    <row r="9" spans="1:137" ht="1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3"/>
      <c r="AB9" s="146"/>
      <c r="AC9" s="147"/>
      <c r="AD9" s="147"/>
      <c r="AE9" s="147"/>
      <c r="AF9" s="147"/>
      <c r="AG9" s="147"/>
      <c r="AH9" s="147"/>
      <c r="AI9" s="147"/>
      <c r="AJ9" s="148"/>
      <c r="AK9" s="146"/>
      <c r="AL9" s="147"/>
      <c r="AM9" s="147"/>
      <c r="AN9" s="147"/>
      <c r="AO9" s="147"/>
      <c r="AP9" s="147"/>
      <c r="AQ9" s="147"/>
      <c r="AR9" s="147"/>
      <c r="AS9" s="147"/>
      <c r="AT9" s="147"/>
      <c r="AU9" s="147"/>
      <c r="AV9" s="147"/>
      <c r="AW9" s="147"/>
      <c r="AX9" s="147"/>
      <c r="AY9" s="148"/>
      <c r="AZ9" s="146"/>
      <c r="BA9" s="147"/>
      <c r="BB9" s="147"/>
      <c r="BC9" s="147"/>
      <c r="BD9" s="147"/>
      <c r="BE9" s="147"/>
      <c r="BF9" s="147"/>
      <c r="BG9" s="147"/>
      <c r="BH9" s="147"/>
      <c r="BI9" s="147"/>
      <c r="BJ9" s="147"/>
      <c r="BK9" s="147"/>
      <c r="BL9" s="147"/>
      <c r="BM9" s="147"/>
      <c r="BN9" s="148"/>
      <c r="BO9" s="146"/>
      <c r="BP9" s="147"/>
      <c r="BQ9" s="147"/>
      <c r="BR9" s="147"/>
      <c r="BS9" s="147"/>
      <c r="BT9" s="147"/>
      <c r="BU9" s="147"/>
      <c r="BV9" s="147"/>
      <c r="BW9" s="147"/>
      <c r="BX9" s="147"/>
      <c r="BY9" s="147"/>
      <c r="BZ9" s="147"/>
      <c r="CA9" s="147"/>
      <c r="CB9" s="147"/>
      <c r="CC9" s="148"/>
      <c r="CD9" s="146"/>
      <c r="CE9" s="147"/>
      <c r="CF9" s="147"/>
      <c r="CG9" s="147"/>
      <c r="CH9" s="147"/>
      <c r="CI9" s="147"/>
      <c r="CJ9" s="147"/>
      <c r="CK9" s="147"/>
      <c r="CL9" s="147"/>
      <c r="CM9" s="147"/>
      <c r="CN9" s="147"/>
      <c r="CO9" s="147"/>
      <c r="CP9" s="147"/>
      <c r="CQ9" s="147"/>
      <c r="CR9" s="148"/>
    </row>
    <row r="10" spans="1:137" ht="15" customHeight="1">
      <c r="A10" s="471"/>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3"/>
      <c r="AB10" s="146"/>
      <c r="AC10" s="147"/>
      <c r="AD10" s="147"/>
      <c r="AE10" s="147"/>
      <c r="AF10" s="147"/>
      <c r="AG10" s="147"/>
      <c r="AH10" s="147"/>
      <c r="AI10" s="147"/>
      <c r="AJ10" s="148"/>
      <c r="AK10" s="146"/>
      <c r="AL10" s="147"/>
      <c r="AM10" s="147"/>
      <c r="AN10" s="147"/>
      <c r="AO10" s="147"/>
      <c r="AP10" s="147"/>
      <c r="AQ10" s="147"/>
      <c r="AR10" s="147"/>
      <c r="AS10" s="147"/>
      <c r="AT10" s="147"/>
      <c r="AU10" s="147"/>
      <c r="AV10" s="147"/>
      <c r="AW10" s="147"/>
      <c r="AX10" s="147"/>
      <c r="AY10" s="148"/>
      <c r="AZ10" s="146"/>
      <c r="BA10" s="147"/>
      <c r="BB10" s="147"/>
      <c r="BC10" s="147"/>
      <c r="BD10" s="147"/>
      <c r="BE10" s="147"/>
      <c r="BF10" s="147"/>
      <c r="BG10" s="147"/>
      <c r="BH10" s="147"/>
      <c r="BI10" s="147"/>
      <c r="BJ10" s="147"/>
      <c r="BK10" s="147"/>
      <c r="BL10" s="147"/>
      <c r="BM10" s="147"/>
      <c r="BN10" s="148"/>
      <c r="BO10" s="146"/>
      <c r="BP10" s="147"/>
      <c r="BQ10" s="147"/>
      <c r="BR10" s="147"/>
      <c r="BS10" s="147"/>
      <c r="BT10" s="147"/>
      <c r="BU10" s="147"/>
      <c r="BV10" s="147"/>
      <c r="BW10" s="147"/>
      <c r="BX10" s="147"/>
      <c r="BY10" s="147"/>
      <c r="BZ10" s="147"/>
      <c r="CA10" s="147"/>
      <c r="CB10" s="147"/>
      <c r="CC10" s="148"/>
      <c r="CD10" s="146"/>
      <c r="CE10" s="147"/>
      <c r="CF10" s="147"/>
      <c r="CG10" s="147"/>
      <c r="CH10" s="147"/>
      <c r="CI10" s="147"/>
      <c r="CJ10" s="147"/>
      <c r="CK10" s="147"/>
      <c r="CL10" s="147"/>
      <c r="CM10" s="147"/>
      <c r="CN10" s="147"/>
      <c r="CO10" s="147"/>
      <c r="CP10" s="147"/>
      <c r="CQ10" s="147"/>
      <c r="CR10" s="148"/>
    </row>
    <row r="11" spans="1:137" ht="15" customHeight="1">
      <c r="A11" s="471"/>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3"/>
      <c r="AB11" s="146"/>
      <c r="AC11" s="147"/>
      <c r="AD11" s="147"/>
      <c r="AE11" s="147"/>
      <c r="AF11" s="147"/>
      <c r="AG11" s="147"/>
      <c r="AH11" s="147"/>
      <c r="AI11" s="147"/>
      <c r="AJ11" s="148"/>
      <c r="AK11" s="146"/>
      <c r="AL11" s="147"/>
      <c r="AM11" s="147"/>
      <c r="AN11" s="147"/>
      <c r="AO11" s="147"/>
      <c r="AP11" s="147"/>
      <c r="AQ11" s="147"/>
      <c r="AR11" s="147"/>
      <c r="AS11" s="147"/>
      <c r="AT11" s="147"/>
      <c r="AU11" s="147"/>
      <c r="AV11" s="147"/>
      <c r="AW11" s="147"/>
      <c r="AX11" s="147"/>
      <c r="AY11" s="148"/>
      <c r="AZ11" s="146"/>
      <c r="BA11" s="147"/>
      <c r="BB11" s="147"/>
      <c r="BC11" s="147"/>
      <c r="BD11" s="147"/>
      <c r="BE11" s="147"/>
      <c r="BF11" s="147"/>
      <c r="BG11" s="147"/>
      <c r="BH11" s="147"/>
      <c r="BI11" s="147"/>
      <c r="BJ11" s="147"/>
      <c r="BK11" s="147"/>
      <c r="BL11" s="147"/>
      <c r="BM11" s="147"/>
      <c r="BN11" s="148"/>
      <c r="BO11" s="146"/>
      <c r="BP11" s="147"/>
      <c r="BQ11" s="147"/>
      <c r="BR11" s="147"/>
      <c r="BS11" s="147"/>
      <c r="BT11" s="147"/>
      <c r="BU11" s="147"/>
      <c r="BV11" s="147"/>
      <c r="BW11" s="147"/>
      <c r="BX11" s="147"/>
      <c r="BY11" s="147"/>
      <c r="BZ11" s="147"/>
      <c r="CA11" s="147"/>
      <c r="CB11" s="147"/>
      <c r="CC11" s="148"/>
      <c r="CD11" s="146"/>
      <c r="CE11" s="147"/>
      <c r="CF11" s="147"/>
      <c r="CG11" s="147"/>
      <c r="CH11" s="147"/>
      <c r="CI11" s="147"/>
      <c r="CJ11" s="147"/>
      <c r="CK11" s="147"/>
      <c r="CL11" s="147"/>
      <c r="CM11" s="147"/>
      <c r="CN11" s="147"/>
      <c r="CO11" s="147"/>
      <c r="CP11" s="147"/>
      <c r="CQ11" s="147"/>
      <c r="CR11" s="148"/>
    </row>
    <row r="12" spans="1:137" ht="15" customHeight="1" thickBot="1">
      <c r="A12" s="477"/>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9"/>
      <c r="AB12" s="352"/>
      <c r="AC12" s="353"/>
      <c r="AD12" s="353"/>
      <c r="AE12" s="353"/>
      <c r="AF12" s="353"/>
      <c r="AG12" s="353"/>
      <c r="AH12" s="353"/>
      <c r="AI12" s="353"/>
      <c r="AJ12" s="354"/>
      <c r="AK12" s="483" t="s">
        <v>305</v>
      </c>
      <c r="AL12" s="484"/>
      <c r="AM12" s="484"/>
      <c r="AN12" s="484"/>
      <c r="AO12" s="484"/>
      <c r="AP12" s="484"/>
      <c r="AQ12" s="484"/>
      <c r="AR12" s="484"/>
      <c r="AS12" s="484"/>
      <c r="AT12" s="484"/>
      <c r="AU12" s="484"/>
      <c r="AV12" s="484"/>
      <c r="AW12" s="484"/>
      <c r="AX12" s="484"/>
      <c r="AY12" s="485"/>
      <c r="AZ12" s="483" t="s">
        <v>305</v>
      </c>
      <c r="BA12" s="484"/>
      <c r="BB12" s="484"/>
      <c r="BC12" s="484"/>
      <c r="BD12" s="484"/>
      <c r="BE12" s="484"/>
      <c r="BF12" s="484"/>
      <c r="BG12" s="484"/>
      <c r="BH12" s="484"/>
      <c r="BI12" s="484"/>
      <c r="BJ12" s="484"/>
      <c r="BK12" s="484"/>
      <c r="BL12" s="484"/>
      <c r="BM12" s="484"/>
      <c r="BN12" s="485"/>
      <c r="BO12" s="483" t="s">
        <v>305</v>
      </c>
      <c r="BP12" s="484"/>
      <c r="BQ12" s="484"/>
      <c r="BR12" s="484"/>
      <c r="BS12" s="484"/>
      <c r="BT12" s="484"/>
      <c r="BU12" s="484"/>
      <c r="BV12" s="484"/>
      <c r="BW12" s="484"/>
      <c r="BX12" s="484"/>
      <c r="BY12" s="484"/>
      <c r="BZ12" s="484"/>
      <c r="CA12" s="484"/>
      <c r="CB12" s="484"/>
      <c r="CC12" s="485"/>
      <c r="CD12" s="483" t="s">
        <v>305</v>
      </c>
      <c r="CE12" s="484"/>
      <c r="CF12" s="484"/>
      <c r="CG12" s="484"/>
      <c r="CH12" s="484"/>
      <c r="CI12" s="484"/>
      <c r="CJ12" s="484"/>
      <c r="CK12" s="484"/>
      <c r="CL12" s="484"/>
      <c r="CM12" s="484"/>
      <c r="CN12" s="484"/>
      <c r="CO12" s="484"/>
      <c r="CP12" s="484"/>
      <c r="CQ12" s="484"/>
      <c r="CR12" s="485"/>
    </row>
    <row r="13" spans="1:137" ht="25.5" customHeight="1">
      <c r="A13" s="442" t="s">
        <v>1</v>
      </c>
      <c r="B13" s="486"/>
      <c r="C13" s="486"/>
      <c r="D13" s="486"/>
      <c r="E13" s="486"/>
      <c r="F13" s="487"/>
      <c r="G13" s="143" t="s">
        <v>2</v>
      </c>
      <c r="H13" s="144"/>
      <c r="I13" s="144"/>
      <c r="J13" s="144"/>
      <c r="K13" s="144"/>
      <c r="L13" s="144"/>
      <c r="M13" s="144"/>
      <c r="N13" s="144"/>
      <c r="O13" s="144"/>
      <c r="P13" s="144"/>
      <c r="Q13" s="144"/>
      <c r="R13" s="144"/>
      <c r="S13" s="144"/>
      <c r="T13" s="144"/>
      <c r="U13" s="144"/>
      <c r="V13" s="144"/>
      <c r="W13" s="144"/>
      <c r="X13" s="144"/>
      <c r="Y13" s="144"/>
      <c r="Z13" s="144"/>
      <c r="AA13" s="488"/>
      <c r="AB13" s="606">
        <v>0</v>
      </c>
      <c r="AC13" s="607"/>
      <c r="AD13" s="608"/>
      <c r="AE13" s="609">
        <v>1</v>
      </c>
      <c r="AF13" s="607"/>
      <c r="AG13" s="608"/>
      <c r="AH13" s="609">
        <v>0</v>
      </c>
      <c r="AI13" s="607"/>
      <c r="AJ13" s="610"/>
      <c r="AK13" s="418">
        <v>2530298</v>
      </c>
      <c r="AL13" s="495"/>
      <c r="AM13" s="495"/>
      <c r="AN13" s="495"/>
      <c r="AO13" s="495"/>
      <c r="AP13" s="495"/>
      <c r="AQ13" s="495"/>
      <c r="AR13" s="495"/>
      <c r="AS13" s="495"/>
      <c r="AT13" s="495"/>
      <c r="AU13" s="495"/>
      <c r="AV13" s="495"/>
      <c r="AW13" s="495"/>
      <c r="AX13" s="495"/>
      <c r="AY13" s="496"/>
      <c r="AZ13" s="418"/>
      <c r="BA13" s="495"/>
      <c r="BB13" s="495"/>
      <c r="BC13" s="495"/>
      <c r="BD13" s="495"/>
      <c r="BE13" s="495"/>
      <c r="BF13" s="495"/>
      <c r="BG13" s="495"/>
      <c r="BH13" s="495"/>
      <c r="BI13" s="495"/>
      <c r="BJ13" s="495"/>
      <c r="BK13" s="495"/>
      <c r="BL13" s="495"/>
      <c r="BM13" s="495"/>
      <c r="BN13" s="495"/>
      <c r="BO13" s="418"/>
      <c r="BP13" s="495"/>
      <c r="BQ13" s="495"/>
      <c r="BR13" s="495"/>
      <c r="BS13" s="495"/>
      <c r="BT13" s="495"/>
      <c r="BU13" s="495"/>
      <c r="BV13" s="495"/>
      <c r="BW13" s="495"/>
      <c r="BX13" s="495"/>
      <c r="BY13" s="495"/>
      <c r="BZ13" s="495"/>
      <c r="CA13" s="495"/>
      <c r="CB13" s="495"/>
      <c r="CC13" s="495"/>
      <c r="CD13" s="537">
        <f t="shared" ref="CD13:CD25" si="0">SUM(AK13:CC13)</f>
        <v>2530298</v>
      </c>
      <c r="CE13" s="538"/>
      <c r="CF13" s="538"/>
      <c r="CG13" s="538"/>
      <c r="CH13" s="538"/>
      <c r="CI13" s="538"/>
      <c r="CJ13" s="538"/>
      <c r="CK13" s="538"/>
      <c r="CL13" s="538"/>
      <c r="CM13" s="538"/>
      <c r="CN13" s="538"/>
      <c r="CO13" s="538"/>
      <c r="CP13" s="538"/>
      <c r="CQ13" s="538"/>
      <c r="CR13" s="539"/>
      <c r="CU13" s="140" t="s">
        <v>454</v>
      </c>
      <c r="CV13" s="140" t="s">
        <v>454</v>
      </c>
      <c r="CW13" s="140" t="s">
        <v>454</v>
      </c>
      <c r="CX13" s="140" t="s">
        <v>454</v>
      </c>
      <c r="CY13" s="140" t="s">
        <v>454</v>
      </c>
      <c r="CZ13" s="140" t="s">
        <v>454</v>
      </c>
      <c r="DA13" s="140" t="s">
        <v>454</v>
      </c>
      <c r="DB13" s="140" t="s">
        <v>454</v>
      </c>
      <c r="DC13" s="140" t="s">
        <v>454</v>
      </c>
      <c r="DD13" s="140" t="s">
        <v>454</v>
      </c>
      <c r="DE13" s="140" t="s">
        <v>454</v>
      </c>
      <c r="DF13" s="140" t="s">
        <v>454</v>
      </c>
      <c r="DG13" s="140" t="s">
        <v>454</v>
      </c>
      <c r="DH13" s="140" t="s">
        <v>454</v>
      </c>
      <c r="DI13" s="140" t="s">
        <v>454</v>
      </c>
    </row>
    <row r="14" spans="1:137" ht="15" customHeight="1">
      <c r="A14" s="498"/>
      <c r="B14" s="499"/>
      <c r="C14" s="499"/>
      <c r="D14" s="499"/>
      <c r="E14" s="499"/>
      <c r="F14" s="500"/>
      <c r="G14" s="143" t="s">
        <v>3</v>
      </c>
      <c r="H14" s="144"/>
      <c r="I14" s="144"/>
      <c r="J14" s="144"/>
      <c r="K14" s="144"/>
      <c r="L14" s="144"/>
      <c r="M14" s="144"/>
      <c r="N14" s="144"/>
      <c r="O14" s="144"/>
      <c r="P14" s="144"/>
      <c r="Q14" s="144"/>
      <c r="R14" s="144"/>
      <c r="S14" s="144"/>
      <c r="T14" s="144"/>
      <c r="U14" s="144"/>
      <c r="V14" s="144"/>
      <c r="W14" s="144"/>
      <c r="X14" s="144"/>
      <c r="Y14" s="144"/>
      <c r="Z14" s="144"/>
      <c r="AA14" s="488"/>
      <c r="AB14" s="611">
        <v>0</v>
      </c>
      <c r="AC14" s="612"/>
      <c r="AD14" s="613"/>
      <c r="AE14" s="614">
        <v>2</v>
      </c>
      <c r="AF14" s="612"/>
      <c r="AG14" s="613"/>
      <c r="AH14" s="614">
        <v>0</v>
      </c>
      <c r="AI14" s="612"/>
      <c r="AJ14" s="615"/>
      <c r="AK14" s="274">
        <v>42795252</v>
      </c>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428"/>
      <c r="BO14" s="274"/>
      <c r="BP14" s="274"/>
      <c r="BQ14" s="274"/>
      <c r="BR14" s="274"/>
      <c r="BS14" s="274"/>
      <c r="BT14" s="274"/>
      <c r="BU14" s="274"/>
      <c r="BV14" s="274"/>
      <c r="BW14" s="274"/>
      <c r="BX14" s="274"/>
      <c r="BY14" s="274"/>
      <c r="BZ14" s="274"/>
      <c r="CA14" s="274"/>
      <c r="CB14" s="274"/>
      <c r="CC14" s="274"/>
      <c r="CD14" s="540">
        <f t="shared" si="0"/>
        <v>42795252</v>
      </c>
      <c r="CE14" s="543"/>
      <c r="CF14" s="543"/>
      <c r="CG14" s="543"/>
      <c r="CH14" s="543"/>
      <c r="CI14" s="543"/>
      <c r="CJ14" s="543"/>
      <c r="CK14" s="543"/>
      <c r="CL14" s="543"/>
      <c r="CM14" s="543"/>
      <c r="CN14" s="543"/>
      <c r="CO14" s="543"/>
      <c r="CP14" s="543"/>
      <c r="CQ14" s="543"/>
      <c r="CR14" s="545"/>
    </row>
    <row r="15" spans="1:137" ht="15" customHeight="1">
      <c r="A15" s="498"/>
      <c r="B15" s="499"/>
      <c r="C15" s="499"/>
      <c r="D15" s="499"/>
      <c r="E15" s="499"/>
      <c r="F15" s="500"/>
      <c r="G15" s="143" t="s">
        <v>4</v>
      </c>
      <c r="H15" s="144"/>
      <c r="I15" s="144"/>
      <c r="J15" s="144"/>
      <c r="K15" s="144"/>
      <c r="L15" s="144"/>
      <c r="M15" s="144"/>
      <c r="N15" s="144"/>
      <c r="O15" s="144"/>
      <c r="P15" s="144"/>
      <c r="Q15" s="144"/>
      <c r="R15" s="144"/>
      <c r="S15" s="144"/>
      <c r="T15" s="144"/>
      <c r="U15" s="144"/>
      <c r="V15" s="144"/>
      <c r="W15" s="144"/>
      <c r="X15" s="144"/>
      <c r="Y15" s="144"/>
      <c r="Z15" s="144"/>
      <c r="AA15" s="488"/>
      <c r="AB15" s="611">
        <v>0</v>
      </c>
      <c r="AC15" s="612"/>
      <c r="AD15" s="613"/>
      <c r="AE15" s="614">
        <v>3</v>
      </c>
      <c r="AF15" s="612"/>
      <c r="AG15" s="613"/>
      <c r="AH15" s="614">
        <v>0</v>
      </c>
      <c r="AI15" s="612"/>
      <c r="AJ15" s="615"/>
      <c r="AK15" s="274">
        <v>97142075</v>
      </c>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428"/>
      <c r="BO15" s="274"/>
      <c r="BP15" s="274"/>
      <c r="BQ15" s="274"/>
      <c r="BR15" s="274"/>
      <c r="BS15" s="274"/>
      <c r="BT15" s="274"/>
      <c r="BU15" s="274"/>
      <c r="BV15" s="274"/>
      <c r="BW15" s="274"/>
      <c r="BX15" s="274"/>
      <c r="BY15" s="274"/>
      <c r="BZ15" s="274"/>
      <c r="CA15" s="274"/>
      <c r="CB15" s="274"/>
      <c r="CC15" s="274"/>
      <c r="CD15" s="540">
        <f t="shared" si="0"/>
        <v>97142075</v>
      </c>
      <c r="CE15" s="543"/>
      <c r="CF15" s="543"/>
      <c r="CG15" s="543"/>
      <c r="CH15" s="543"/>
      <c r="CI15" s="543"/>
      <c r="CJ15" s="543"/>
      <c r="CK15" s="543"/>
      <c r="CL15" s="543"/>
      <c r="CM15" s="543"/>
      <c r="CN15" s="543"/>
      <c r="CO15" s="543"/>
      <c r="CP15" s="543"/>
      <c r="CQ15" s="543"/>
      <c r="CR15" s="545"/>
    </row>
    <row r="16" spans="1:137" ht="15" customHeight="1">
      <c r="A16" s="498"/>
      <c r="B16" s="499"/>
      <c r="C16" s="499"/>
      <c r="D16" s="499"/>
      <c r="E16" s="499"/>
      <c r="F16" s="500"/>
      <c r="G16" s="143" t="s">
        <v>5</v>
      </c>
      <c r="H16" s="144"/>
      <c r="I16" s="144"/>
      <c r="J16" s="144"/>
      <c r="K16" s="144"/>
      <c r="L16" s="144"/>
      <c r="M16" s="144"/>
      <c r="N16" s="144"/>
      <c r="O16" s="144"/>
      <c r="P16" s="144"/>
      <c r="Q16" s="144"/>
      <c r="R16" s="144"/>
      <c r="S16" s="144"/>
      <c r="T16" s="144"/>
      <c r="U16" s="144"/>
      <c r="V16" s="144"/>
      <c r="W16" s="144"/>
      <c r="X16" s="144"/>
      <c r="Y16" s="144"/>
      <c r="Z16" s="144"/>
      <c r="AA16" s="488"/>
      <c r="AB16" s="611">
        <v>0</v>
      </c>
      <c r="AC16" s="612"/>
      <c r="AD16" s="613"/>
      <c r="AE16" s="614">
        <v>4</v>
      </c>
      <c r="AF16" s="612"/>
      <c r="AG16" s="613"/>
      <c r="AH16" s="614">
        <v>0</v>
      </c>
      <c r="AI16" s="612"/>
      <c r="AJ16" s="615"/>
      <c r="AK16" s="274">
        <v>98861794</v>
      </c>
      <c r="AL16" s="274"/>
      <c r="AM16" s="274"/>
      <c r="AN16" s="274"/>
      <c r="AO16" s="274"/>
      <c r="AP16" s="274"/>
      <c r="AQ16" s="274"/>
      <c r="AR16" s="274"/>
      <c r="AS16" s="274"/>
      <c r="AT16" s="274"/>
      <c r="AU16" s="274"/>
      <c r="AV16" s="274"/>
      <c r="AW16" s="274"/>
      <c r="AX16" s="274"/>
      <c r="AY16" s="274"/>
      <c r="AZ16" s="274">
        <v>345</v>
      </c>
      <c r="BA16" s="274"/>
      <c r="BB16" s="274"/>
      <c r="BC16" s="274"/>
      <c r="BD16" s="274"/>
      <c r="BE16" s="274"/>
      <c r="BF16" s="274"/>
      <c r="BG16" s="274"/>
      <c r="BH16" s="274"/>
      <c r="BI16" s="274"/>
      <c r="BJ16" s="274"/>
      <c r="BK16" s="274"/>
      <c r="BL16" s="274"/>
      <c r="BM16" s="274"/>
      <c r="BN16" s="428"/>
      <c r="BO16" s="274"/>
      <c r="BP16" s="274"/>
      <c r="BQ16" s="274"/>
      <c r="BR16" s="274"/>
      <c r="BS16" s="274"/>
      <c r="BT16" s="274"/>
      <c r="BU16" s="274"/>
      <c r="BV16" s="274"/>
      <c r="BW16" s="274"/>
      <c r="BX16" s="274"/>
      <c r="BY16" s="274"/>
      <c r="BZ16" s="274"/>
      <c r="CA16" s="274"/>
      <c r="CB16" s="274"/>
      <c r="CC16" s="274"/>
      <c r="CD16" s="540">
        <f t="shared" si="0"/>
        <v>98862139</v>
      </c>
      <c r="CE16" s="543"/>
      <c r="CF16" s="543"/>
      <c r="CG16" s="543"/>
      <c r="CH16" s="543"/>
      <c r="CI16" s="543"/>
      <c r="CJ16" s="543"/>
      <c r="CK16" s="543"/>
      <c r="CL16" s="543"/>
      <c r="CM16" s="543"/>
      <c r="CN16" s="543"/>
      <c r="CO16" s="543"/>
      <c r="CP16" s="543"/>
      <c r="CQ16" s="543"/>
      <c r="CR16" s="545"/>
    </row>
    <row r="17" spans="1:115" ht="15" customHeight="1">
      <c r="A17" s="498"/>
      <c r="B17" s="499"/>
      <c r="C17" s="499"/>
      <c r="D17" s="499"/>
      <c r="E17" s="499"/>
      <c r="F17" s="500"/>
      <c r="G17" s="143" t="s">
        <v>6</v>
      </c>
      <c r="H17" s="144"/>
      <c r="I17" s="144"/>
      <c r="J17" s="144"/>
      <c r="K17" s="144"/>
      <c r="L17" s="144"/>
      <c r="M17" s="144"/>
      <c r="N17" s="144"/>
      <c r="O17" s="144"/>
      <c r="P17" s="144"/>
      <c r="Q17" s="144"/>
      <c r="R17" s="144"/>
      <c r="S17" s="144"/>
      <c r="T17" s="144"/>
      <c r="U17" s="144"/>
      <c r="V17" s="144"/>
      <c r="W17" s="144"/>
      <c r="X17" s="144"/>
      <c r="Y17" s="144"/>
      <c r="Z17" s="144"/>
      <c r="AA17" s="488"/>
      <c r="AB17" s="611">
        <v>0</v>
      </c>
      <c r="AC17" s="612"/>
      <c r="AD17" s="613"/>
      <c r="AE17" s="614">
        <v>5</v>
      </c>
      <c r="AF17" s="612"/>
      <c r="AG17" s="613"/>
      <c r="AH17" s="614">
        <v>0</v>
      </c>
      <c r="AI17" s="612"/>
      <c r="AJ17" s="615"/>
      <c r="AK17" s="274">
        <v>74090970</v>
      </c>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428"/>
      <c r="BO17" s="274"/>
      <c r="BP17" s="274"/>
      <c r="BQ17" s="274"/>
      <c r="BR17" s="274"/>
      <c r="BS17" s="274"/>
      <c r="BT17" s="274"/>
      <c r="BU17" s="274"/>
      <c r="BV17" s="274"/>
      <c r="BW17" s="274"/>
      <c r="BX17" s="274"/>
      <c r="BY17" s="274"/>
      <c r="BZ17" s="274"/>
      <c r="CA17" s="274"/>
      <c r="CB17" s="274"/>
      <c r="CC17" s="274"/>
      <c r="CD17" s="540">
        <f t="shared" si="0"/>
        <v>74090970</v>
      </c>
      <c r="CE17" s="543"/>
      <c r="CF17" s="543"/>
      <c r="CG17" s="543"/>
      <c r="CH17" s="543"/>
      <c r="CI17" s="543"/>
      <c r="CJ17" s="543"/>
      <c r="CK17" s="543"/>
      <c r="CL17" s="543"/>
      <c r="CM17" s="543"/>
      <c r="CN17" s="543"/>
      <c r="CO17" s="543"/>
      <c r="CP17" s="543"/>
      <c r="CQ17" s="543"/>
      <c r="CR17" s="545"/>
    </row>
    <row r="18" spans="1:115" ht="15" customHeight="1">
      <c r="A18" s="498"/>
      <c r="B18" s="499"/>
      <c r="C18" s="499"/>
      <c r="D18" s="499"/>
      <c r="E18" s="499"/>
      <c r="F18" s="500"/>
      <c r="G18" s="143" t="s">
        <v>7</v>
      </c>
      <c r="H18" s="144"/>
      <c r="I18" s="144"/>
      <c r="J18" s="144"/>
      <c r="K18" s="144"/>
      <c r="L18" s="144"/>
      <c r="M18" s="144"/>
      <c r="N18" s="144"/>
      <c r="O18" s="144"/>
      <c r="P18" s="144"/>
      <c r="Q18" s="144"/>
      <c r="R18" s="144"/>
      <c r="S18" s="144"/>
      <c r="T18" s="144"/>
      <c r="U18" s="144"/>
      <c r="V18" s="144"/>
      <c r="W18" s="144"/>
      <c r="X18" s="144"/>
      <c r="Y18" s="144"/>
      <c r="Z18" s="144"/>
      <c r="AA18" s="488"/>
      <c r="AB18" s="611">
        <v>0</v>
      </c>
      <c r="AC18" s="612"/>
      <c r="AD18" s="613"/>
      <c r="AE18" s="614">
        <v>6</v>
      </c>
      <c r="AF18" s="612"/>
      <c r="AG18" s="613"/>
      <c r="AH18" s="614">
        <v>0</v>
      </c>
      <c r="AI18" s="612"/>
      <c r="AJ18" s="615"/>
      <c r="AK18" s="274">
        <v>65993505</v>
      </c>
      <c r="AL18" s="274"/>
      <c r="AM18" s="274"/>
      <c r="AN18" s="274"/>
      <c r="AO18" s="274"/>
      <c r="AP18" s="274"/>
      <c r="AQ18" s="274"/>
      <c r="AR18" s="274"/>
      <c r="AS18" s="274"/>
      <c r="AT18" s="274"/>
      <c r="AU18" s="274"/>
      <c r="AV18" s="274"/>
      <c r="AW18" s="274"/>
      <c r="AX18" s="274"/>
      <c r="AY18" s="274"/>
      <c r="AZ18" s="274">
        <v>328</v>
      </c>
      <c r="BA18" s="274"/>
      <c r="BB18" s="274"/>
      <c r="BC18" s="274"/>
      <c r="BD18" s="274"/>
      <c r="BE18" s="274"/>
      <c r="BF18" s="274"/>
      <c r="BG18" s="274"/>
      <c r="BH18" s="274"/>
      <c r="BI18" s="274"/>
      <c r="BJ18" s="274"/>
      <c r="BK18" s="274"/>
      <c r="BL18" s="274"/>
      <c r="BM18" s="274"/>
      <c r="BN18" s="428"/>
      <c r="BO18" s="274"/>
      <c r="BP18" s="274"/>
      <c r="BQ18" s="274"/>
      <c r="BR18" s="274"/>
      <c r="BS18" s="274"/>
      <c r="BT18" s="274"/>
      <c r="BU18" s="274"/>
      <c r="BV18" s="274"/>
      <c r="BW18" s="274"/>
      <c r="BX18" s="274"/>
      <c r="BY18" s="274"/>
      <c r="BZ18" s="274"/>
      <c r="CA18" s="274"/>
      <c r="CB18" s="274"/>
      <c r="CC18" s="274"/>
      <c r="CD18" s="540">
        <f t="shared" si="0"/>
        <v>65993833</v>
      </c>
      <c r="CE18" s="543"/>
      <c r="CF18" s="543"/>
      <c r="CG18" s="543"/>
      <c r="CH18" s="543"/>
      <c r="CI18" s="543"/>
      <c r="CJ18" s="543"/>
      <c r="CK18" s="543"/>
      <c r="CL18" s="543"/>
      <c r="CM18" s="543"/>
      <c r="CN18" s="543"/>
      <c r="CO18" s="543"/>
      <c r="CP18" s="543"/>
      <c r="CQ18" s="543"/>
      <c r="CR18" s="545"/>
    </row>
    <row r="19" spans="1:115" ht="15" customHeight="1">
      <c r="A19" s="498"/>
      <c r="B19" s="499"/>
      <c r="C19" s="499"/>
      <c r="D19" s="499"/>
      <c r="E19" s="499"/>
      <c r="F19" s="500"/>
      <c r="G19" s="143" t="s">
        <v>8</v>
      </c>
      <c r="H19" s="144"/>
      <c r="I19" s="144"/>
      <c r="J19" s="144"/>
      <c r="K19" s="144"/>
      <c r="L19" s="144"/>
      <c r="M19" s="144"/>
      <c r="N19" s="144"/>
      <c r="O19" s="144"/>
      <c r="P19" s="144"/>
      <c r="Q19" s="144"/>
      <c r="R19" s="144"/>
      <c r="S19" s="144"/>
      <c r="T19" s="144"/>
      <c r="U19" s="144"/>
      <c r="V19" s="144"/>
      <c r="W19" s="144"/>
      <c r="X19" s="144"/>
      <c r="Y19" s="144"/>
      <c r="Z19" s="144"/>
      <c r="AA19" s="488"/>
      <c r="AB19" s="611">
        <v>0</v>
      </c>
      <c r="AC19" s="612"/>
      <c r="AD19" s="613"/>
      <c r="AE19" s="614">
        <v>7</v>
      </c>
      <c r="AF19" s="612"/>
      <c r="AG19" s="613"/>
      <c r="AH19" s="614">
        <v>0</v>
      </c>
      <c r="AI19" s="612"/>
      <c r="AJ19" s="615"/>
      <c r="AK19" s="274">
        <v>28744936</v>
      </c>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428"/>
      <c r="BO19" s="274"/>
      <c r="BP19" s="274"/>
      <c r="BQ19" s="274"/>
      <c r="BR19" s="274"/>
      <c r="BS19" s="274"/>
      <c r="BT19" s="274"/>
      <c r="BU19" s="274"/>
      <c r="BV19" s="274"/>
      <c r="BW19" s="274"/>
      <c r="BX19" s="274"/>
      <c r="BY19" s="274"/>
      <c r="BZ19" s="274"/>
      <c r="CA19" s="274"/>
      <c r="CB19" s="274"/>
      <c r="CC19" s="274"/>
      <c r="CD19" s="540">
        <f t="shared" si="0"/>
        <v>28744936</v>
      </c>
      <c r="CE19" s="543"/>
      <c r="CF19" s="543"/>
      <c r="CG19" s="543"/>
      <c r="CH19" s="543"/>
      <c r="CI19" s="543"/>
      <c r="CJ19" s="543"/>
      <c r="CK19" s="543"/>
      <c r="CL19" s="543"/>
      <c r="CM19" s="543"/>
      <c r="CN19" s="543"/>
      <c r="CO19" s="543"/>
      <c r="CP19" s="543"/>
      <c r="CQ19" s="543"/>
      <c r="CR19" s="545"/>
    </row>
    <row r="20" spans="1:115" ht="15" customHeight="1">
      <c r="A20" s="498"/>
      <c r="B20" s="499"/>
      <c r="C20" s="499"/>
      <c r="D20" s="499"/>
      <c r="E20" s="499"/>
      <c r="F20" s="500"/>
      <c r="G20" s="143" t="s">
        <v>9</v>
      </c>
      <c r="H20" s="144"/>
      <c r="I20" s="144"/>
      <c r="J20" s="144"/>
      <c r="K20" s="144"/>
      <c r="L20" s="144"/>
      <c r="M20" s="144"/>
      <c r="N20" s="144"/>
      <c r="O20" s="144"/>
      <c r="P20" s="144"/>
      <c r="Q20" s="144"/>
      <c r="R20" s="144"/>
      <c r="S20" s="144"/>
      <c r="T20" s="144"/>
      <c r="U20" s="144"/>
      <c r="V20" s="144"/>
      <c r="W20" s="144"/>
      <c r="X20" s="144"/>
      <c r="Y20" s="144"/>
      <c r="Z20" s="144"/>
      <c r="AA20" s="488"/>
      <c r="AB20" s="611">
        <v>0</v>
      </c>
      <c r="AC20" s="612"/>
      <c r="AD20" s="613"/>
      <c r="AE20" s="614">
        <v>8</v>
      </c>
      <c r="AF20" s="612"/>
      <c r="AG20" s="613"/>
      <c r="AH20" s="614">
        <v>0</v>
      </c>
      <c r="AI20" s="612"/>
      <c r="AJ20" s="615"/>
      <c r="AK20" s="274">
        <v>28070808</v>
      </c>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428"/>
      <c r="BO20" s="274"/>
      <c r="BP20" s="274"/>
      <c r="BQ20" s="274"/>
      <c r="BR20" s="274"/>
      <c r="BS20" s="274"/>
      <c r="BT20" s="274"/>
      <c r="BU20" s="274"/>
      <c r="BV20" s="274"/>
      <c r="BW20" s="274"/>
      <c r="BX20" s="274"/>
      <c r="BY20" s="274"/>
      <c r="BZ20" s="274"/>
      <c r="CA20" s="274"/>
      <c r="CB20" s="274"/>
      <c r="CC20" s="274"/>
      <c r="CD20" s="540">
        <f t="shared" si="0"/>
        <v>28070808</v>
      </c>
      <c r="CE20" s="543"/>
      <c r="CF20" s="543"/>
      <c r="CG20" s="543"/>
      <c r="CH20" s="543"/>
      <c r="CI20" s="543"/>
      <c r="CJ20" s="543"/>
      <c r="CK20" s="543"/>
      <c r="CL20" s="543"/>
      <c r="CM20" s="543"/>
      <c r="CN20" s="543"/>
      <c r="CO20" s="543"/>
      <c r="CP20" s="543"/>
      <c r="CQ20" s="543"/>
      <c r="CR20" s="545"/>
    </row>
    <row r="21" spans="1:115" ht="15" customHeight="1">
      <c r="A21" s="498"/>
      <c r="B21" s="499"/>
      <c r="C21" s="499"/>
      <c r="D21" s="499"/>
      <c r="E21" s="499"/>
      <c r="F21" s="500"/>
      <c r="G21" s="143" t="s">
        <v>4414</v>
      </c>
      <c r="H21" s="144"/>
      <c r="I21" s="144"/>
      <c r="J21" s="144"/>
      <c r="K21" s="144"/>
      <c r="L21" s="144"/>
      <c r="M21" s="144"/>
      <c r="N21" s="144"/>
      <c r="O21" s="144"/>
      <c r="P21" s="144"/>
      <c r="Q21" s="144"/>
      <c r="R21" s="144"/>
      <c r="S21" s="144"/>
      <c r="T21" s="144"/>
      <c r="U21" s="144"/>
      <c r="V21" s="144"/>
      <c r="W21" s="144"/>
      <c r="X21" s="144"/>
      <c r="Y21" s="144"/>
      <c r="Z21" s="144"/>
      <c r="AA21" s="488"/>
      <c r="AB21" s="611">
        <v>0</v>
      </c>
      <c r="AC21" s="612"/>
      <c r="AD21" s="613"/>
      <c r="AE21" s="614">
        <v>9</v>
      </c>
      <c r="AF21" s="612"/>
      <c r="AG21" s="613"/>
      <c r="AH21" s="614">
        <v>0</v>
      </c>
      <c r="AI21" s="612"/>
      <c r="AJ21" s="615"/>
      <c r="AK21" s="274">
        <v>24454862</v>
      </c>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428"/>
      <c r="BO21" s="274"/>
      <c r="BP21" s="274"/>
      <c r="BQ21" s="274"/>
      <c r="BR21" s="274"/>
      <c r="BS21" s="274"/>
      <c r="BT21" s="274"/>
      <c r="BU21" s="274"/>
      <c r="BV21" s="274"/>
      <c r="BW21" s="274"/>
      <c r="BX21" s="274"/>
      <c r="BY21" s="274"/>
      <c r="BZ21" s="274"/>
      <c r="CA21" s="274"/>
      <c r="CB21" s="274"/>
      <c r="CC21" s="274"/>
      <c r="CD21" s="540">
        <f t="shared" ref="CD21:CD23" si="1">SUM(AK21:CC21)</f>
        <v>24454862</v>
      </c>
      <c r="CE21" s="543"/>
      <c r="CF21" s="543"/>
      <c r="CG21" s="543"/>
      <c r="CH21" s="543"/>
      <c r="CI21" s="543"/>
      <c r="CJ21" s="543"/>
      <c r="CK21" s="543"/>
      <c r="CL21" s="543"/>
      <c r="CM21" s="543"/>
      <c r="CN21" s="543"/>
      <c r="CO21" s="543"/>
      <c r="CP21" s="543"/>
      <c r="CQ21" s="543"/>
      <c r="CR21" s="545"/>
    </row>
    <row r="22" spans="1:115" ht="15" customHeight="1">
      <c r="A22" s="498"/>
      <c r="B22" s="499"/>
      <c r="C22" s="499"/>
      <c r="D22" s="499"/>
      <c r="E22" s="499"/>
      <c r="F22" s="500"/>
      <c r="G22" s="143" t="s">
        <v>4416</v>
      </c>
      <c r="H22" s="144"/>
      <c r="I22" s="144"/>
      <c r="J22" s="144"/>
      <c r="K22" s="144"/>
      <c r="L22" s="144"/>
      <c r="M22" s="144"/>
      <c r="N22" s="144"/>
      <c r="O22" s="144"/>
      <c r="P22" s="144"/>
      <c r="Q22" s="144"/>
      <c r="R22" s="144"/>
      <c r="S22" s="144"/>
      <c r="T22" s="144"/>
      <c r="U22" s="144"/>
      <c r="V22" s="144"/>
      <c r="W22" s="144"/>
      <c r="X22" s="144"/>
      <c r="Y22" s="144"/>
      <c r="Z22" s="144"/>
      <c r="AA22" s="488"/>
      <c r="AB22" s="611">
        <v>1</v>
      </c>
      <c r="AC22" s="612"/>
      <c r="AD22" s="613"/>
      <c r="AE22" s="614">
        <v>0</v>
      </c>
      <c r="AF22" s="612"/>
      <c r="AG22" s="613"/>
      <c r="AH22" s="614">
        <v>0</v>
      </c>
      <c r="AI22" s="612"/>
      <c r="AJ22" s="615"/>
      <c r="AK22" s="274">
        <v>12312655</v>
      </c>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428"/>
      <c r="BO22" s="274"/>
      <c r="BP22" s="274"/>
      <c r="BQ22" s="274"/>
      <c r="BR22" s="274"/>
      <c r="BS22" s="274"/>
      <c r="BT22" s="274"/>
      <c r="BU22" s="274"/>
      <c r="BV22" s="274"/>
      <c r="BW22" s="274"/>
      <c r="BX22" s="274"/>
      <c r="BY22" s="274"/>
      <c r="BZ22" s="274"/>
      <c r="CA22" s="274"/>
      <c r="CB22" s="274"/>
      <c r="CC22" s="274"/>
      <c r="CD22" s="540">
        <f t="shared" si="1"/>
        <v>12312655</v>
      </c>
      <c r="CE22" s="543"/>
      <c r="CF22" s="543"/>
      <c r="CG22" s="543"/>
      <c r="CH22" s="543"/>
      <c r="CI22" s="543"/>
      <c r="CJ22" s="543"/>
      <c r="CK22" s="543"/>
      <c r="CL22" s="543"/>
      <c r="CM22" s="543"/>
      <c r="CN22" s="543"/>
      <c r="CO22" s="543"/>
      <c r="CP22" s="543"/>
      <c r="CQ22" s="543"/>
      <c r="CR22" s="545"/>
    </row>
    <row r="23" spans="1:115" ht="15" customHeight="1">
      <c r="A23" s="498"/>
      <c r="B23" s="499"/>
      <c r="C23" s="499"/>
      <c r="D23" s="499"/>
      <c r="E23" s="499"/>
      <c r="F23" s="500"/>
      <c r="G23" s="143" t="s">
        <v>4423</v>
      </c>
      <c r="H23" s="144"/>
      <c r="I23" s="144"/>
      <c r="J23" s="144"/>
      <c r="K23" s="144"/>
      <c r="L23" s="144"/>
      <c r="M23" s="144"/>
      <c r="N23" s="144"/>
      <c r="O23" s="144"/>
      <c r="P23" s="144"/>
      <c r="Q23" s="144"/>
      <c r="R23" s="144"/>
      <c r="S23" s="144"/>
      <c r="T23" s="144"/>
      <c r="U23" s="144"/>
      <c r="V23" s="144"/>
      <c r="W23" s="144"/>
      <c r="X23" s="144"/>
      <c r="Y23" s="144"/>
      <c r="Z23" s="144"/>
      <c r="AA23" s="488"/>
      <c r="AB23" s="611">
        <v>1</v>
      </c>
      <c r="AC23" s="612"/>
      <c r="AD23" s="613"/>
      <c r="AE23" s="614">
        <v>1</v>
      </c>
      <c r="AF23" s="612"/>
      <c r="AG23" s="613"/>
      <c r="AH23" s="614">
        <v>0</v>
      </c>
      <c r="AI23" s="612"/>
      <c r="AJ23" s="615"/>
      <c r="AK23" s="274">
        <v>3518956</v>
      </c>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428"/>
      <c r="BO23" s="274"/>
      <c r="BP23" s="274"/>
      <c r="BQ23" s="274"/>
      <c r="BR23" s="274"/>
      <c r="BS23" s="274"/>
      <c r="BT23" s="274"/>
      <c r="BU23" s="274"/>
      <c r="BV23" s="274"/>
      <c r="BW23" s="274"/>
      <c r="BX23" s="274"/>
      <c r="BY23" s="274"/>
      <c r="BZ23" s="274"/>
      <c r="CA23" s="274"/>
      <c r="CB23" s="274"/>
      <c r="CC23" s="274"/>
      <c r="CD23" s="540">
        <f t="shared" si="1"/>
        <v>3518956</v>
      </c>
      <c r="CE23" s="543"/>
      <c r="CF23" s="543"/>
      <c r="CG23" s="543"/>
      <c r="CH23" s="543"/>
      <c r="CI23" s="543"/>
      <c r="CJ23" s="543"/>
      <c r="CK23" s="543"/>
      <c r="CL23" s="543"/>
      <c r="CM23" s="543"/>
      <c r="CN23" s="543"/>
      <c r="CO23" s="543"/>
      <c r="CP23" s="543"/>
      <c r="CQ23" s="543"/>
      <c r="CR23" s="545"/>
    </row>
    <row r="24" spans="1:115" ht="15" customHeight="1">
      <c r="A24" s="498"/>
      <c r="B24" s="499"/>
      <c r="C24" s="499"/>
      <c r="D24" s="499"/>
      <c r="E24" s="499"/>
      <c r="F24" s="500"/>
      <c r="G24" s="143" t="s">
        <v>4419</v>
      </c>
      <c r="H24" s="144"/>
      <c r="I24" s="144"/>
      <c r="J24" s="144"/>
      <c r="K24" s="144"/>
      <c r="L24" s="144"/>
      <c r="M24" s="144"/>
      <c r="N24" s="144"/>
      <c r="O24" s="144"/>
      <c r="P24" s="144"/>
      <c r="Q24" s="144"/>
      <c r="R24" s="144"/>
      <c r="S24" s="144"/>
      <c r="T24" s="144"/>
      <c r="U24" s="144"/>
      <c r="V24" s="144"/>
      <c r="W24" s="144"/>
      <c r="X24" s="144"/>
      <c r="Y24" s="144"/>
      <c r="Z24" s="144"/>
      <c r="AA24" s="488"/>
      <c r="AB24" s="611">
        <v>1</v>
      </c>
      <c r="AC24" s="612"/>
      <c r="AD24" s="613"/>
      <c r="AE24" s="614">
        <v>2</v>
      </c>
      <c r="AF24" s="612"/>
      <c r="AG24" s="613"/>
      <c r="AH24" s="614">
        <v>0</v>
      </c>
      <c r="AI24" s="612"/>
      <c r="AJ24" s="615"/>
      <c r="AK24" s="274">
        <v>2272367</v>
      </c>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428"/>
      <c r="BO24" s="274"/>
      <c r="BP24" s="274"/>
      <c r="BQ24" s="274"/>
      <c r="BR24" s="274"/>
      <c r="BS24" s="274"/>
      <c r="BT24" s="274"/>
      <c r="BU24" s="274"/>
      <c r="BV24" s="274"/>
      <c r="BW24" s="274"/>
      <c r="BX24" s="274"/>
      <c r="BY24" s="274"/>
      <c r="BZ24" s="274"/>
      <c r="CA24" s="274"/>
      <c r="CB24" s="274"/>
      <c r="CC24" s="274"/>
      <c r="CD24" s="540">
        <f t="shared" si="0"/>
        <v>2272367</v>
      </c>
      <c r="CE24" s="543"/>
      <c r="CF24" s="543"/>
      <c r="CG24" s="543"/>
      <c r="CH24" s="543"/>
      <c r="CI24" s="543"/>
      <c r="CJ24" s="543"/>
      <c r="CK24" s="543"/>
      <c r="CL24" s="543"/>
      <c r="CM24" s="543"/>
      <c r="CN24" s="543"/>
      <c r="CO24" s="543"/>
      <c r="CP24" s="543"/>
      <c r="CQ24" s="543"/>
      <c r="CR24" s="545"/>
    </row>
    <row r="25" spans="1:115" ht="15" customHeight="1" thickBot="1">
      <c r="A25" s="498"/>
      <c r="B25" s="499"/>
      <c r="C25" s="499"/>
      <c r="D25" s="499"/>
      <c r="E25" s="499"/>
      <c r="F25" s="500"/>
      <c r="G25" s="143" t="s">
        <v>336</v>
      </c>
      <c r="H25" s="144"/>
      <c r="I25" s="144"/>
      <c r="J25" s="144"/>
      <c r="K25" s="144"/>
      <c r="L25" s="144"/>
      <c r="M25" s="144"/>
      <c r="N25" s="144"/>
      <c r="O25" s="144"/>
      <c r="P25" s="144"/>
      <c r="Q25" s="144"/>
      <c r="R25" s="144"/>
      <c r="S25" s="144"/>
      <c r="T25" s="144"/>
      <c r="U25" s="144"/>
      <c r="V25" s="144"/>
      <c r="W25" s="144"/>
      <c r="X25" s="144"/>
      <c r="Y25" s="144"/>
      <c r="Z25" s="144"/>
      <c r="AA25" s="488"/>
      <c r="AB25" s="616">
        <v>1</v>
      </c>
      <c r="AC25" s="617"/>
      <c r="AD25" s="618"/>
      <c r="AE25" s="619">
        <v>3</v>
      </c>
      <c r="AF25" s="617"/>
      <c r="AG25" s="618"/>
      <c r="AH25" s="619">
        <v>0</v>
      </c>
      <c r="AI25" s="617"/>
      <c r="AJ25" s="620"/>
      <c r="AK25" s="514">
        <f>SUM(AK13:AY24)</f>
        <v>480788478</v>
      </c>
      <c r="AL25" s="517"/>
      <c r="AM25" s="517"/>
      <c r="AN25" s="517"/>
      <c r="AO25" s="517"/>
      <c r="AP25" s="517"/>
      <c r="AQ25" s="517"/>
      <c r="AR25" s="517"/>
      <c r="AS25" s="517"/>
      <c r="AT25" s="517"/>
      <c r="AU25" s="517"/>
      <c r="AV25" s="517"/>
      <c r="AW25" s="517"/>
      <c r="AX25" s="517"/>
      <c r="AY25" s="518"/>
      <c r="AZ25" s="514">
        <f>SUM(AZ13:BN24)</f>
        <v>673</v>
      </c>
      <c r="BA25" s="517"/>
      <c r="BB25" s="517"/>
      <c r="BC25" s="517"/>
      <c r="BD25" s="517"/>
      <c r="BE25" s="517"/>
      <c r="BF25" s="517"/>
      <c r="BG25" s="517"/>
      <c r="BH25" s="517"/>
      <c r="BI25" s="517"/>
      <c r="BJ25" s="517"/>
      <c r="BK25" s="517"/>
      <c r="BL25" s="517"/>
      <c r="BM25" s="517"/>
      <c r="BN25" s="518"/>
      <c r="BO25" s="519">
        <f>SUM(BO13:CC24)</f>
        <v>0</v>
      </c>
      <c r="BP25" s="520"/>
      <c r="BQ25" s="520"/>
      <c r="BR25" s="520"/>
      <c r="BS25" s="520"/>
      <c r="BT25" s="520"/>
      <c r="BU25" s="520"/>
      <c r="BV25" s="520"/>
      <c r="BW25" s="520"/>
      <c r="BX25" s="520"/>
      <c r="BY25" s="520"/>
      <c r="BZ25" s="520"/>
      <c r="CA25" s="520"/>
      <c r="CB25" s="520"/>
      <c r="CC25" s="520"/>
      <c r="CD25" s="519">
        <f t="shared" si="0"/>
        <v>480789151</v>
      </c>
      <c r="CE25" s="520"/>
      <c r="CF25" s="520"/>
      <c r="CG25" s="520"/>
      <c r="CH25" s="520"/>
      <c r="CI25" s="520"/>
      <c r="CJ25" s="520"/>
      <c r="CK25" s="520"/>
      <c r="CL25" s="520"/>
      <c r="CM25" s="520"/>
      <c r="CN25" s="520"/>
      <c r="CO25" s="520"/>
      <c r="CP25" s="520"/>
      <c r="CQ25" s="520"/>
      <c r="CR25" s="521"/>
    </row>
    <row r="26" spans="1:115" ht="12" customHeight="1" thickBot="1">
      <c r="A26" s="498"/>
      <c r="B26" s="499"/>
      <c r="C26" s="499"/>
      <c r="D26" s="499"/>
      <c r="E26" s="499"/>
      <c r="F26" s="500"/>
      <c r="G26" s="522"/>
      <c r="H26" s="523"/>
      <c r="I26" s="523"/>
      <c r="J26" s="523"/>
      <c r="K26" s="523"/>
      <c r="L26" s="523"/>
      <c r="M26" s="523"/>
      <c r="N26" s="523"/>
      <c r="O26" s="523"/>
      <c r="P26" s="523"/>
      <c r="Q26" s="523"/>
      <c r="R26" s="523"/>
      <c r="S26" s="523"/>
      <c r="T26" s="523"/>
      <c r="U26" s="523"/>
      <c r="V26" s="523"/>
      <c r="W26" s="523"/>
      <c r="X26" s="523"/>
      <c r="Y26" s="523"/>
      <c r="Z26" s="523"/>
      <c r="AA26" s="523"/>
      <c r="AB26" s="621"/>
      <c r="AC26" s="621"/>
      <c r="AD26" s="621"/>
      <c r="AE26" s="621"/>
      <c r="AF26" s="621"/>
      <c r="AG26" s="621"/>
      <c r="AH26" s="621"/>
      <c r="AI26" s="621"/>
      <c r="AJ26" s="621"/>
      <c r="AK26" s="622"/>
      <c r="AL26" s="622"/>
      <c r="AM26" s="622"/>
      <c r="AN26" s="622"/>
      <c r="AO26" s="622"/>
      <c r="AP26" s="622"/>
      <c r="AQ26" s="622"/>
      <c r="AR26" s="622"/>
      <c r="AS26" s="622"/>
      <c r="AT26" s="622"/>
      <c r="AU26" s="622"/>
      <c r="AV26" s="622"/>
      <c r="AW26" s="622"/>
      <c r="AX26" s="622"/>
      <c r="AY26" s="622"/>
      <c r="AZ26" s="622"/>
      <c r="BA26" s="622"/>
      <c r="BB26" s="622"/>
      <c r="BC26" s="622"/>
      <c r="BD26" s="622"/>
      <c r="BE26" s="622"/>
      <c r="BF26" s="622"/>
      <c r="BG26" s="622"/>
      <c r="BH26" s="622"/>
      <c r="BI26" s="622"/>
      <c r="BJ26" s="622"/>
      <c r="BK26" s="622"/>
      <c r="BL26" s="622"/>
      <c r="BM26" s="622"/>
      <c r="BN26" s="622"/>
      <c r="BO26" s="622"/>
      <c r="BP26" s="622"/>
      <c r="BQ26" s="622"/>
      <c r="BR26" s="622"/>
      <c r="BS26" s="622"/>
      <c r="BT26" s="622"/>
      <c r="BU26" s="622"/>
      <c r="BV26" s="622"/>
      <c r="BW26" s="622"/>
      <c r="BX26" s="622"/>
      <c r="BY26" s="622"/>
      <c r="BZ26" s="622"/>
      <c r="CA26" s="622"/>
      <c r="CB26" s="622"/>
      <c r="CC26" s="622"/>
      <c r="CD26" s="622"/>
      <c r="CE26" s="622"/>
      <c r="CF26" s="622"/>
      <c r="CG26" s="622"/>
      <c r="CH26" s="622"/>
      <c r="CI26" s="622"/>
      <c r="CJ26" s="622"/>
      <c r="CK26" s="622"/>
      <c r="CL26" s="622"/>
      <c r="CM26" s="622"/>
      <c r="CN26" s="622"/>
      <c r="CO26" s="622"/>
      <c r="CP26" s="622"/>
      <c r="CQ26" s="622"/>
      <c r="CR26" s="622"/>
    </row>
    <row r="27" spans="1:115" ht="15" customHeight="1">
      <c r="A27" s="498"/>
      <c r="B27" s="499"/>
      <c r="C27" s="499"/>
      <c r="D27" s="499"/>
      <c r="E27" s="499"/>
      <c r="F27" s="500"/>
      <c r="G27" s="143" t="s">
        <v>11</v>
      </c>
      <c r="H27" s="144"/>
      <c r="I27" s="144"/>
      <c r="J27" s="144"/>
      <c r="K27" s="144"/>
      <c r="L27" s="144"/>
      <c r="M27" s="144"/>
      <c r="N27" s="144"/>
      <c r="O27" s="144"/>
      <c r="P27" s="144"/>
      <c r="Q27" s="144"/>
      <c r="R27" s="144"/>
      <c r="S27" s="144"/>
      <c r="T27" s="144"/>
      <c r="U27" s="144"/>
      <c r="V27" s="144"/>
      <c r="W27" s="144"/>
      <c r="X27" s="144"/>
      <c r="Y27" s="144"/>
      <c r="Z27" s="144"/>
      <c r="AA27" s="488"/>
      <c r="AB27" s="623">
        <v>1</v>
      </c>
      <c r="AC27" s="624"/>
      <c r="AD27" s="625"/>
      <c r="AE27" s="626">
        <v>4</v>
      </c>
      <c r="AF27" s="624"/>
      <c r="AG27" s="625"/>
      <c r="AH27" s="626">
        <v>0</v>
      </c>
      <c r="AI27" s="624"/>
      <c r="AJ27" s="627"/>
      <c r="AK27" s="532">
        <f>SUM(AK13:AY15)</f>
        <v>142467625</v>
      </c>
      <c r="AL27" s="535"/>
      <c r="AM27" s="535"/>
      <c r="AN27" s="535"/>
      <c r="AO27" s="535"/>
      <c r="AP27" s="535"/>
      <c r="AQ27" s="535"/>
      <c r="AR27" s="535"/>
      <c r="AS27" s="535"/>
      <c r="AT27" s="535"/>
      <c r="AU27" s="535"/>
      <c r="AV27" s="535"/>
      <c r="AW27" s="535"/>
      <c r="AX27" s="535"/>
      <c r="AY27" s="536"/>
      <c r="AZ27" s="532">
        <f>SUM(AZ13:BN15)</f>
        <v>0</v>
      </c>
      <c r="BA27" s="535"/>
      <c r="BB27" s="535"/>
      <c r="BC27" s="535"/>
      <c r="BD27" s="535"/>
      <c r="BE27" s="535"/>
      <c r="BF27" s="535"/>
      <c r="BG27" s="535"/>
      <c r="BH27" s="535"/>
      <c r="BI27" s="535"/>
      <c r="BJ27" s="535"/>
      <c r="BK27" s="535"/>
      <c r="BL27" s="535"/>
      <c r="BM27" s="535"/>
      <c r="BN27" s="536"/>
      <c r="BO27" s="537">
        <f>SUM(BO13:CC15)</f>
        <v>0</v>
      </c>
      <c r="BP27" s="538"/>
      <c r="BQ27" s="538"/>
      <c r="BR27" s="538"/>
      <c r="BS27" s="538"/>
      <c r="BT27" s="538"/>
      <c r="BU27" s="538"/>
      <c r="BV27" s="538"/>
      <c r="BW27" s="538"/>
      <c r="BX27" s="538"/>
      <c r="BY27" s="538"/>
      <c r="BZ27" s="538"/>
      <c r="CA27" s="538"/>
      <c r="CB27" s="538"/>
      <c r="CC27" s="538"/>
      <c r="CD27" s="537">
        <f>SUM(AK27:CC27)</f>
        <v>142467625</v>
      </c>
      <c r="CE27" s="538"/>
      <c r="CF27" s="538"/>
      <c r="CG27" s="538"/>
      <c r="CH27" s="538"/>
      <c r="CI27" s="538"/>
      <c r="CJ27" s="538"/>
      <c r="CK27" s="538"/>
      <c r="CL27" s="538"/>
      <c r="CM27" s="538"/>
      <c r="CN27" s="538"/>
      <c r="CO27" s="538"/>
      <c r="CP27" s="538"/>
      <c r="CQ27" s="538"/>
      <c r="CR27" s="539"/>
    </row>
    <row r="28" spans="1:115" ht="15" customHeight="1">
      <c r="A28" s="498"/>
      <c r="B28" s="499"/>
      <c r="C28" s="499"/>
      <c r="D28" s="499"/>
      <c r="E28" s="499"/>
      <c r="F28" s="500"/>
      <c r="G28" s="143" t="s">
        <v>12</v>
      </c>
      <c r="H28" s="144"/>
      <c r="I28" s="144"/>
      <c r="J28" s="144"/>
      <c r="K28" s="144"/>
      <c r="L28" s="144"/>
      <c r="M28" s="144"/>
      <c r="N28" s="144"/>
      <c r="O28" s="144"/>
      <c r="P28" s="144"/>
      <c r="Q28" s="144"/>
      <c r="R28" s="144"/>
      <c r="S28" s="144"/>
      <c r="T28" s="144"/>
      <c r="U28" s="144"/>
      <c r="V28" s="144"/>
      <c r="W28" s="144"/>
      <c r="X28" s="144"/>
      <c r="Y28" s="144"/>
      <c r="Z28" s="144"/>
      <c r="AA28" s="488"/>
      <c r="AB28" s="611">
        <v>1</v>
      </c>
      <c r="AC28" s="612"/>
      <c r="AD28" s="613"/>
      <c r="AE28" s="614">
        <v>5</v>
      </c>
      <c r="AF28" s="612"/>
      <c r="AG28" s="613"/>
      <c r="AH28" s="614">
        <v>0</v>
      </c>
      <c r="AI28" s="612"/>
      <c r="AJ28" s="615"/>
      <c r="AK28" s="540">
        <f>SUM(AK16:AY19)</f>
        <v>267691205</v>
      </c>
      <c r="AL28" s="543"/>
      <c r="AM28" s="543"/>
      <c r="AN28" s="543"/>
      <c r="AO28" s="543"/>
      <c r="AP28" s="543"/>
      <c r="AQ28" s="543"/>
      <c r="AR28" s="543"/>
      <c r="AS28" s="543"/>
      <c r="AT28" s="543"/>
      <c r="AU28" s="543"/>
      <c r="AV28" s="543"/>
      <c r="AW28" s="543"/>
      <c r="AX28" s="543"/>
      <c r="AY28" s="544"/>
      <c r="AZ28" s="540">
        <f>SUM(AZ16:BN19)</f>
        <v>673</v>
      </c>
      <c r="BA28" s="543"/>
      <c r="BB28" s="543"/>
      <c r="BC28" s="543"/>
      <c r="BD28" s="543"/>
      <c r="BE28" s="543"/>
      <c r="BF28" s="543"/>
      <c r="BG28" s="543"/>
      <c r="BH28" s="543"/>
      <c r="BI28" s="543"/>
      <c r="BJ28" s="543"/>
      <c r="BK28" s="543"/>
      <c r="BL28" s="543"/>
      <c r="BM28" s="543"/>
      <c r="BN28" s="544"/>
      <c r="BO28" s="540">
        <f>SUM(BO16:CC19)</f>
        <v>0</v>
      </c>
      <c r="BP28" s="543"/>
      <c r="BQ28" s="543"/>
      <c r="BR28" s="543"/>
      <c r="BS28" s="543"/>
      <c r="BT28" s="543"/>
      <c r="BU28" s="543"/>
      <c r="BV28" s="543"/>
      <c r="BW28" s="543"/>
      <c r="BX28" s="543"/>
      <c r="BY28" s="543"/>
      <c r="BZ28" s="543"/>
      <c r="CA28" s="543"/>
      <c r="CB28" s="543"/>
      <c r="CC28" s="543"/>
      <c r="CD28" s="540">
        <f>SUM(AK28:CC28)</f>
        <v>267691878</v>
      </c>
      <c r="CE28" s="543"/>
      <c r="CF28" s="543"/>
      <c r="CG28" s="543"/>
      <c r="CH28" s="543"/>
      <c r="CI28" s="543"/>
      <c r="CJ28" s="543"/>
      <c r="CK28" s="543"/>
      <c r="CL28" s="543"/>
      <c r="CM28" s="543"/>
      <c r="CN28" s="543"/>
      <c r="CO28" s="543"/>
      <c r="CP28" s="543"/>
      <c r="CQ28" s="543"/>
      <c r="CR28" s="545"/>
    </row>
    <row r="29" spans="1:115" ht="15" customHeight="1">
      <c r="A29" s="498"/>
      <c r="B29" s="499"/>
      <c r="C29" s="499"/>
      <c r="D29" s="499"/>
      <c r="E29" s="499"/>
      <c r="F29" s="500"/>
      <c r="G29" s="143" t="s">
        <v>9</v>
      </c>
      <c r="H29" s="144"/>
      <c r="I29" s="144"/>
      <c r="J29" s="144"/>
      <c r="K29" s="144"/>
      <c r="L29" s="144"/>
      <c r="M29" s="144"/>
      <c r="N29" s="144"/>
      <c r="O29" s="144"/>
      <c r="P29" s="144"/>
      <c r="Q29" s="144"/>
      <c r="R29" s="144"/>
      <c r="S29" s="144"/>
      <c r="T29" s="144"/>
      <c r="U29" s="144"/>
      <c r="V29" s="144"/>
      <c r="W29" s="144"/>
      <c r="X29" s="144"/>
      <c r="Y29" s="144"/>
      <c r="Z29" s="144"/>
      <c r="AA29" s="488"/>
      <c r="AB29" s="611">
        <v>1</v>
      </c>
      <c r="AC29" s="612"/>
      <c r="AD29" s="613"/>
      <c r="AE29" s="614">
        <v>6</v>
      </c>
      <c r="AF29" s="612"/>
      <c r="AG29" s="613"/>
      <c r="AH29" s="614">
        <v>0</v>
      </c>
      <c r="AI29" s="612"/>
      <c r="AJ29" s="615"/>
      <c r="AK29" s="540">
        <f>AK20</f>
        <v>28070808</v>
      </c>
      <c r="AL29" s="543"/>
      <c r="AM29" s="543"/>
      <c r="AN29" s="543"/>
      <c r="AO29" s="543"/>
      <c r="AP29" s="543"/>
      <c r="AQ29" s="543"/>
      <c r="AR29" s="543"/>
      <c r="AS29" s="543"/>
      <c r="AT29" s="543"/>
      <c r="AU29" s="543"/>
      <c r="AV29" s="543"/>
      <c r="AW29" s="543"/>
      <c r="AX29" s="543"/>
      <c r="AY29" s="544"/>
      <c r="AZ29" s="540">
        <f>AZ20</f>
        <v>0</v>
      </c>
      <c r="BA29" s="543"/>
      <c r="BB29" s="543"/>
      <c r="BC29" s="543"/>
      <c r="BD29" s="543"/>
      <c r="BE29" s="543"/>
      <c r="BF29" s="543"/>
      <c r="BG29" s="543"/>
      <c r="BH29" s="543"/>
      <c r="BI29" s="543"/>
      <c r="BJ29" s="543"/>
      <c r="BK29" s="543"/>
      <c r="BL29" s="543"/>
      <c r="BM29" s="543"/>
      <c r="BN29" s="544"/>
      <c r="BO29" s="540">
        <f>BO20</f>
        <v>0</v>
      </c>
      <c r="BP29" s="543"/>
      <c r="BQ29" s="543"/>
      <c r="BR29" s="543"/>
      <c r="BS29" s="543"/>
      <c r="BT29" s="543"/>
      <c r="BU29" s="543"/>
      <c r="BV29" s="543"/>
      <c r="BW29" s="543"/>
      <c r="BX29" s="543"/>
      <c r="BY29" s="543"/>
      <c r="BZ29" s="543"/>
      <c r="CA29" s="543"/>
      <c r="CB29" s="543"/>
      <c r="CC29" s="543"/>
      <c r="CD29" s="540">
        <f>SUM(AK29:CC29)</f>
        <v>28070808</v>
      </c>
      <c r="CE29" s="543"/>
      <c r="CF29" s="543"/>
      <c r="CG29" s="543"/>
      <c r="CH29" s="543"/>
      <c r="CI29" s="543"/>
      <c r="CJ29" s="543"/>
      <c r="CK29" s="543"/>
      <c r="CL29" s="543"/>
      <c r="CM29" s="543"/>
      <c r="CN29" s="543"/>
      <c r="CO29" s="543"/>
      <c r="CP29" s="543"/>
      <c r="CQ29" s="543"/>
      <c r="CR29" s="545"/>
    </row>
    <row r="30" spans="1:115" ht="15" customHeight="1" thickBot="1">
      <c r="A30" s="546"/>
      <c r="B30" s="547"/>
      <c r="C30" s="547"/>
      <c r="D30" s="547"/>
      <c r="E30" s="547"/>
      <c r="F30" s="548"/>
      <c r="G30" s="143" t="s">
        <v>10</v>
      </c>
      <c r="H30" s="144"/>
      <c r="I30" s="144"/>
      <c r="J30" s="144"/>
      <c r="K30" s="144"/>
      <c r="L30" s="144"/>
      <c r="M30" s="144"/>
      <c r="N30" s="144"/>
      <c r="O30" s="144"/>
      <c r="P30" s="144"/>
      <c r="Q30" s="144"/>
      <c r="R30" s="144"/>
      <c r="S30" s="144"/>
      <c r="T30" s="144"/>
      <c r="U30" s="144"/>
      <c r="V30" s="144"/>
      <c r="W30" s="144"/>
      <c r="X30" s="144"/>
      <c r="Y30" s="144"/>
      <c r="Z30" s="144"/>
      <c r="AA30" s="488"/>
      <c r="AB30" s="628">
        <v>1</v>
      </c>
      <c r="AC30" s="629"/>
      <c r="AD30" s="630"/>
      <c r="AE30" s="631">
        <v>7</v>
      </c>
      <c r="AF30" s="629"/>
      <c r="AG30" s="630"/>
      <c r="AH30" s="631">
        <v>0</v>
      </c>
      <c r="AI30" s="629"/>
      <c r="AJ30" s="632"/>
      <c r="AK30" s="519">
        <f>SUM(AK21:AY24)</f>
        <v>42558840</v>
      </c>
      <c r="AL30" s="520"/>
      <c r="AM30" s="520"/>
      <c r="AN30" s="520"/>
      <c r="AO30" s="520"/>
      <c r="AP30" s="520"/>
      <c r="AQ30" s="520"/>
      <c r="AR30" s="520"/>
      <c r="AS30" s="520"/>
      <c r="AT30" s="520"/>
      <c r="AU30" s="520"/>
      <c r="AV30" s="520"/>
      <c r="AW30" s="520"/>
      <c r="AX30" s="520"/>
      <c r="AY30" s="556"/>
      <c r="AZ30" s="519">
        <f>SUM(AZ21:BN24)</f>
        <v>0</v>
      </c>
      <c r="BA30" s="520"/>
      <c r="BB30" s="520"/>
      <c r="BC30" s="520"/>
      <c r="BD30" s="520"/>
      <c r="BE30" s="520"/>
      <c r="BF30" s="520"/>
      <c r="BG30" s="520"/>
      <c r="BH30" s="520"/>
      <c r="BI30" s="520"/>
      <c r="BJ30" s="520"/>
      <c r="BK30" s="520"/>
      <c r="BL30" s="520"/>
      <c r="BM30" s="520"/>
      <c r="BN30" s="556"/>
      <c r="BO30" s="519">
        <f>SUM(BO21:CC24)</f>
        <v>0</v>
      </c>
      <c r="BP30" s="520"/>
      <c r="BQ30" s="520"/>
      <c r="BR30" s="520"/>
      <c r="BS30" s="520"/>
      <c r="BT30" s="520"/>
      <c r="BU30" s="520"/>
      <c r="BV30" s="520"/>
      <c r="BW30" s="520"/>
      <c r="BX30" s="520"/>
      <c r="BY30" s="520"/>
      <c r="BZ30" s="520"/>
      <c r="CA30" s="520"/>
      <c r="CB30" s="520"/>
      <c r="CC30" s="556"/>
      <c r="CD30" s="519">
        <f>SUM(AK30:CC30)</f>
        <v>42558840</v>
      </c>
      <c r="CE30" s="520"/>
      <c r="CF30" s="520"/>
      <c r="CG30" s="520"/>
      <c r="CH30" s="520"/>
      <c r="CI30" s="520"/>
      <c r="CJ30" s="520"/>
      <c r="CK30" s="520"/>
      <c r="CL30" s="520"/>
      <c r="CM30" s="520"/>
      <c r="CN30" s="520"/>
      <c r="CO30" s="520"/>
      <c r="CP30" s="520"/>
      <c r="CQ30" s="520"/>
      <c r="CR30" s="521"/>
    </row>
    <row r="31" spans="1:115" ht="11.25" customHeight="1" thickBot="1">
      <c r="AB31" s="633"/>
      <c r="AC31" s="633"/>
      <c r="AD31" s="633"/>
      <c r="AE31" s="633"/>
      <c r="AF31" s="633"/>
      <c r="AG31" s="633"/>
      <c r="AH31" s="633"/>
      <c r="AI31" s="633"/>
      <c r="AJ31" s="633"/>
      <c r="AK31" s="634"/>
      <c r="AL31" s="634"/>
      <c r="AM31" s="634"/>
      <c r="AN31" s="634"/>
      <c r="AO31" s="634"/>
      <c r="AP31" s="634"/>
      <c r="AQ31" s="634"/>
      <c r="AR31" s="634"/>
      <c r="AS31" s="634"/>
      <c r="AT31" s="634"/>
      <c r="AU31" s="634"/>
      <c r="AV31" s="634"/>
      <c r="AW31" s="634"/>
      <c r="AX31" s="634"/>
      <c r="AY31" s="634"/>
      <c r="AZ31" s="634"/>
      <c r="BA31" s="634"/>
      <c r="BB31" s="634"/>
      <c r="BC31" s="634"/>
      <c r="BD31" s="634"/>
      <c r="BE31" s="634"/>
      <c r="BF31" s="634"/>
      <c r="BG31" s="634"/>
      <c r="BH31" s="634"/>
      <c r="BI31" s="634"/>
      <c r="BJ31" s="634"/>
      <c r="BK31" s="634"/>
      <c r="BL31" s="634"/>
      <c r="BM31" s="634"/>
      <c r="BN31" s="634"/>
      <c r="BO31" s="622"/>
      <c r="BP31" s="622"/>
      <c r="BQ31" s="622"/>
      <c r="BR31" s="622"/>
      <c r="BS31" s="622"/>
      <c r="BT31" s="622"/>
      <c r="BU31" s="622"/>
      <c r="BV31" s="622"/>
      <c r="BW31" s="622"/>
      <c r="BX31" s="622"/>
      <c r="BY31" s="622"/>
      <c r="BZ31" s="622"/>
      <c r="CA31" s="622"/>
      <c r="CB31" s="622"/>
      <c r="CC31" s="622"/>
      <c r="CD31" s="634"/>
      <c r="CE31" s="634"/>
      <c r="CF31" s="634"/>
      <c r="CG31" s="634"/>
      <c r="CH31" s="634"/>
      <c r="CI31" s="634"/>
      <c r="CJ31" s="634"/>
      <c r="CK31" s="634"/>
      <c r="CL31" s="634"/>
      <c r="CM31" s="634"/>
      <c r="CN31" s="634"/>
      <c r="CO31" s="634"/>
      <c r="CP31" s="634"/>
      <c r="CQ31" s="634"/>
      <c r="CR31" s="634"/>
    </row>
    <row r="32" spans="1:115" ht="15" customHeight="1">
      <c r="A32" s="442" t="s">
        <v>14</v>
      </c>
      <c r="B32" s="486"/>
      <c r="C32" s="486"/>
      <c r="D32" s="443" t="s">
        <v>15</v>
      </c>
      <c r="E32" s="443"/>
      <c r="F32" s="444"/>
      <c r="G32" s="143" t="s">
        <v>749</v>
      </c>
      <c r="H32" s="144"/>
      <c r="I32" s="144"/>
      <c r="J32" s="144"/>
      <c r="K32" s="144"/>
      <c r="L32" s="144"/>
      <c r="M32" s="144"/>
      <c r="N32" s="144"/>
      <c r="O32" s="144"/>
      <c r="P32" s="144"/>
      <c r="Q32" s="144"/>
      <c r="R32" s="144"/>
      <c r="S32" s="144"/>
      <c r="T32" s="144"/>
      <c r="U32" s="144"/>
      <c r="V32" s="144"/>
      <c r="W32" s="144"/>
      <c r="X32" s="144"/>
      <c r="Y32" s="144"/>
      <c r="Z32" s="144"/>
      <c r="AA32" s="488"/>
      <c r="AB32" s="606">
        <v>1</v>
      </c>
      <c r="AC32" s="607"/>
      <c r="AD32" s="608"/>
      <c r="AE32" s="609">
        <v>8</v>
      </c>
      <c r="AF32" s="607"/>
      <c r="AG32" s="608"/>
      <c r="AH32" s="609">
        <v>0</v>
      </c>
      <c r="AI32" s="607"/>
      <c r="AJ32" s="610"/>
      <c r="AK32" s="261">
        <v>410138462</v>
      </c>
      <c r="AL32" s="261"/>
      <c r="AM32" s="261"/>
      <c r="AN32" s="261"/>
      <c r="AO32" s="261"/>
      <c r="AP32" s="261"/>
      <c r="AQ32" s="261"/>
      <c r="AR32" s="261"/>
      <c r="AS32" s="261"/>
      <c r="AT32" s="261"/>
      <c r="AU32" s="261"/>
      <c r="AV32" s="261"/>
      <c r="AW32" s="261"/>
      <c r="AX32" s="261"/>
      <c r="AY32" s="261"/>
      <c r="AZ32" s="261">
        <v>673</v>
      </c>
      <c r="BA32" s="261"/>
      <c r="BB32" s="261"/>
      <c r="BC32" s="261"/>
      <c r="BD32" s="261"/>
      <c r="BE32" s="261"/>
      <c r="BF32" s="261"/>
      <c r="BG32" s="261"/>
      <c r="BH32" s="261"/>
      <c r="BI32" s="261"/>
      <c r="BJ32" s="261"/>
      <c r="BK32" s="261"/>
      <c r="BL32" s="261"/>
      <c r="BM32" s="261"/>
      <c r="BN32" s="418"/>
      <c r="BO32" s="261"/>
      <c r="BP32" s="261"/>
      <c r="BQ32" s="261"/>
      <c r="BR32" s="261"/>
      <c r="BS32" s="261"/>
      <c r="BT32" s="261"/>
      <c r="BU32" s="261"/>
      <c r="BV32" s="261"/>
      <c r="BW32" s="261"/>
      <c r="BX32" s="261"/>
      <c r="BY32" s="261"/>
      <c r="BZ32" s="261"/>
      <c r="CA32" s="261"/>
      <c r="CB32" s="261"/>
      <c r="CC32" s="418"/>
      <c r="CD32" s="328">
        <f>SUM(AK32:CC32)</f>
        <v>410139135</v>
      </c>
      <c r="CE32" s="328"/>
      <c r="CF32" s="328"/>
      <c r="CG32" s="328"/>
      <c r="CH32" s="328"/>
      <c r="CI32" s="328"/>
      <c r="CJ32" s="328"/>
      <c r="CK32" s="328"/>
      <c r="CL32" s="328"/>
      <c r="CM32" s="328"/>
      <c r="CN32" s="328"/>
      <c r="CO32" s="328"/>
      <c r="CP32" s="328"/>
      <c r="CQ32" s="328"/>
      <c r="CR32" s="582"/>
      <c r="CW32" s="140" t="s">
        <v>454</v>
      </c>
      <c r="CX32" s="140" t="s">
        <v>454</v>
      </c>
      <c r="CY32" s="140" t="s">
        <v>454</v>
      </c>
      <c r="CZ32" s="140" t="s">
        <v>454</v>
      </c>
      <c r="DA32" s="140" t="s">
        <v>454</v>
      </c>
      <c r="DB32" s="140" t="s">
        <v>454</v>
      </c>
      <c r="DC32" s="140" t="s">
        <v>454</v>
      </c>
      <c r="DD32" s="140" t="s">
        <v>454</v>
      </c>
      <c r="DE32" s="140" t="s">
        <v>454</v>
      </c>
      <c r="DF32" s="140" t="s">
        <v>454</v>
      </c>
      <c r="DG32" s="140" t="s">
        <v>454</v>
      </c>
      <c r="DH32" s="140" t="s">
        <v>454</v>
      </c>
      <c r="DI32" s="140" t="s">
        <v>454</v>
      </c>
      <c r="DJ32" s="140" t="s">
        <v>454</v>
      </c>
      <c r="DK32" s="140" t="s">
        <v>454</v>
      </c>
    </row>
    <row r="33" spans="1:137" ht="15" customHeight="1">
      <c r="A33" s="560"/>
      <c r="B33" s="499"/>
      <c r="C33" s="499"/>
      <c r="D33" s="561"/>
      <c r="E33" s="561"/>
      <c r="F33" s="562"/>
      <c r="G33" s="563" t="s">
        <v>282</v>
      </c>
      <c r="H33" s="564"/>
      <c r="I33" s="564"/>
      <c r="J33" s="564"/>
      <c r="K33" s="564"/>
      <c r="L33" s="564"/>
      <c r="M33" s="564"/>
      <c r="N33" s="564"/>
      <c r="O33" s="564"/>
      <c r="P33" s="564"/>
      <c r="Q33" s="564"/>
      <c r="R33" s="564"/>
      <c r="S33" s="564"/>
      <c r="T33" s="564"/>
      <c r="U33" s="564"/>
      <c r="V33" s="564"/>
      <c r="W33" s="564"/>
      <c r="X33" s="564"/>
      <c r="Y33" s="564"/>
      <c r="Z33" s="564"/>
      <c r="AA33" s="565"/>
      <c r="AB33" s="611">
        <v>1</v>
      </c>
      <c r="AC33" s="612"/>
      <c r="AD33" s="613"/>
      <c r="AE33" s="614">
        <v>9</v>
      </c>
      <c r="AF33" s="612"/>
      <c r="AG33" s="613"/>
      <c r="AH33" s="614">
        <v>0</v>
      </c>
      <c r="AI33" s="612"/>
      <c r="AJ33" s="615"/>
      <c r="AK33" s="274">
        <v>28070808</v>
      </c>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428"/>
      <c r="BO33" s="274"/>
      <c r="BP33" s="274"/>
      <c r="BQ33" s="274"/>
      <c r="BR33" s="274"/>
      <c r="BS33" s="274"/>
      <c r="BT33" s="274"/>
      <c r="BU33" s="274"/>
      <c r="BV33" s="274"/>
      <c r="BW33" s="274"/>
      <c r="BX33" s="274"/>
      <c r="BY33" s="274"/>
      <c r="BZ33" s="274"/>
      <c r="CA33" s="274"/>
      <c r="CB33" s="274"/>
      <c r="CC33" s="428"/>
      <c r="CD33" s="331">
        <f>SUM(AK33:CC33)</f>
        <v>28070808</v>
      </c>
      <c r="CE33" s="331"/>
      <c r="CF33" s="331"/>
      <c r="CG33" s="331"/>
      <c r="CH33" s="331"/>
      <c r="CI33" s="331"/>
      <c r="CJ33" s="331"/>
      <c r="CK33" s="331"/>
      <c r="CL33" s="331"/>
      <c r="CM33" s="331"/>
      <c r="CN33" s="331"/>
      <c r="CO33" s="331"/>
      <c r="CP33" s="331"/>
      <c r="CQ33" s="331"/>
      <c r="CR33" s="583"/>
    </row>
    <row r="34" spans="1:137" ht="15" customHeight="1">
      <c r="A34" s="560"/>
      <c r="B34" s="499"/>
      <c r="C34" s="499"/>
      <c r="D34" s="561"/>
      <c r="E34" s="561"/>
      <c r="F34" s="562"/>
      <c r="G34" s="143" t="s">
        <v>4414</v>
      </c>
      <c r="H34" s="144"/>
      <c r="I34" s="144"/>
      <c r="J34" s="144"/>
      <c r="K34" s="144"/>
      <c r="L34" s="144"/>
      <c r="M34" s="144"/>
      <c r="N34" s="144"/>
      <c r="O34" s="144"/>
      <c r="P34" s="144"/>
      <c r="Q34" s="144"/>
      <c r="R34" s="144"/>
      <c r="S34" s="144"/>
      <c r="T34" s="144"/>
      <c r="U34" s="144"/>
      <c r="V34" s="144"/>
      <c r="W34" s="144"/>
      <c r="X34" s="144"/>
      <c r="Y34" s="144"/>
      <c r="Z34" s="144"/>
      <c r="AA34" s="488"/>
      <c r="AB34" s="611">
        <v>2</v>
      </c>
      <c r="AC34" s="612"/>
      <c r="AD34" s="613"/>
      <c r="AE34" s="614">
        <v>0</v>
      </c>
      <c r="AF34" s="612"/>
      <c r="AG34" s="613"/>
      <c r="AH34" s="614">
        <v>0</v>
      </c>
      <c r="AI34" s="612"/>
      <c r="AJ34" s="615"/>
      <c r="AK34" s="274">
        <v>24454862</v>
      </c>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428"/>
      <c r="BO34" s="274"/>
      <c r="BP34" s="274"/>
      <c r="BQ34" s="274"/>
      <c r="BR34" s="274"/>
      <c r="BS34" s="274"/>
      <c r="BT34" s="274"/>
      <c r="BU34" s="274"/>
      <c r="BV34" s="274"/>
      <c r="BW34" s="274"/>
      <c r="BX34" s="274"/>
      <c r="BY34" s="274"/>
      <c r="BZ34" s="274"/>
      <c r="CA34" s="274"/>
      <c r="CB34" s="274"/>
      <c r="CC34" s="428"/>
      <c r="CD34" s="331">
        <f t="shared" ref="CD34:CD35" si="2">SUM(AK34:CC34)</f>
        <v>24454862</v>
      </c>
      <c r="CE34" s="331"/>
      <c r="CF34" s="331"/>
      <c r="CG34" s="331"/>
      <c r="CH34" s="331"/>
      <c r="CI34" s="331"/>
      <c r="CJ34" s="331"/>
      <c r="CK34" s="331"/>
      <c r="CL34" s="331"/>
      <c r="CM34" s="331"/>
      <c r="CN34" s="331"/>
      <c r="CO34" s="331"/>
      <c r="CP34" s="331"/>
      <c r="CQ34" s="331"/>
      <c r="CR34" s="583"/>
    </row>
    <row r="35" spans="1:137" ht="15" customHeight="1">
      <c r="A35" s="560"/>
      <c r="B35" s="499"/>
      <c r="C35" s="499"/>
      <c r="D35" s="561"/>
      <c r="E35" s="561"/>
      <c r="F35" s="562"/>
      <c r="G35" s="143" t="s">
        <v>4416</v>
      </c>
      <c r="H35" s="144"/>
      <c r="I35" s="144"/>
      <c r="J35" s="144"/>
      <c r="K35" s="144"/>
      <c r="L35" s="144"/>
      <c r="M35" s="144"/>
      <c r="N35" s="144"/>
      <c r="O35" s="144"/>
      <c r="P35" s="144"/>
      <c r="Q35" s="144"/>
      <c r="R35" s="144"/>
      <c r="S35" s="144"/>
      <c r="T35" s="144"/>
      <c r="U35" s="144"/>
      <c r="V35" s="144"/>
      <c r="W35" s="144"/>
      <c r="X35" s="144"/>
      <c r="Y35" s="144"/>
      <c r="Z35" s="144"/>
      <c r="AA35" s="488"/>
      <c r="AB35" s="611">
        <v>2</v>
      </c>
      <c r="AC35" s="612"/>
      <c r="AD35" s="613"/>
      <c r="AE35" s="614">
        <v>1</v>
      </c>
      <c r="AF35" s="612"/>
      <c r="AG35" s="613"/>
      <c r="AH35" s="614">
        <v>0</v>
      </c>
      <c r="AI35" s="612"/>
      <c r="AJ35" s="615"/>
      <c r="AK35" s="274">
        <v>12312655</v>
      </c>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428"/>
      <c r="BO35" s="274"/>
      <c r="BP35" s="274"/>
      <c r="BQ35" s="274"/>
      <c r="BR35" s="274"/>
      <c r="BS35" s="274"/>
      <c r="BT35" s="274"/>
      <c r="BU35" s="274"/>
      <c r="BV35" s="274"/>
      <c r="BW35" s="274"/>
      <c r="BX35" s="274"/>
      <c r="BY35" s="274"/>
      <c r="BZ35" s="274"/>
      <c r="CA35" s="274"/>
      <c r="CB35" s="274"/>
      <c r="CC35" s="428"/>
      <c r="CD35" s="331">
        <f t="shared" si="2"/>
        <v>12312655</v>
      </c>
      <c r="CE35" s="331"/>
      <c r="CF35" s="331"/>
      <c r="CG35" s="331"/>
      <c r="CH35" s="331"/>
      <c r="CI35" s="331"/>
      <c r="CJ35" s="331"/>
      <c r="CK35" s="331"/>
      <c r="CL35" s="331"/>
      <c r="CM35" s="331"/>
      <c r="CN35" s="331"/>
      <c r="CO35" s="331"/>
      <c r="CP35" s="331"/>
      <c r="CQ35" s="331"/>
      <c r="CR35" s="583"/>
    </row>
    <row r="36" spans="1:137" ht="15" customHeight="1">
      <c r="A36" s="560"/>
      <c r="B36" s="499"/>
      <c r="C36" s="499"/>
      <c r="D36" s="561"/>
      <c r="E36" s="561"/>
      <c r="F36" s="562"/>
      <c r="G36" s="143" t="s">
        <v>4423</v>
      </c>
      <c r="H36" s="144"/>
      <c r="I36" s="144"/>
      <c r="J36" s="144"/>
      <c r="K36" s="144"/>
      <c r="L36" s="144"/>
      <c r="M36" s="144"/>
      <c r="N36" s="144"/>
      <c r="O36" s="144"/>
      <c r="P36" s="144"/>
      <c r="Q36" s="144"/>
      <c r="R36" s="144"/>
      <c r="S36" s="144"/>
      <c r="T36" s="144"/>
      <c r="U36" s="144"/>
      <c r="V36" s="144"/>
      <c r="W36" s="144"/>
      <c r="X36" s="144"/>
      <c r="Y36" s="144"/>
      <c r="Z36" s="144"/>
      <c r="AA36" s="488"/>
      <c r="AB36" s="611">
        <v>2</v>
      </c>
      <c r="AC36" s="612"/>
      <c r="AD36" s="613"/>
      <c r="AE36" s="614">
        <v>2</v>
      </c>
      <c r="AF36" s="612"/>
      <c r="AG36" s="613"/>
      <c r="AH36" s="614">
        <v>0</v>
      </c>
      <c r="AI36" s="612"/>
      <c r="AJ36" s="615"/>
      <c r="AK36" s="274">
        <v>3518956</v>
      </c>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428"/>
      <c r="BO36" s="274"/>
      <c r="BP36" s="274"/>
      <c r="BQ36" s="274"/>
      <c r="BR36" s="274"/>
      <c r="BS36" s="274"/>
      <c r="BT36" s="274"/>
      <c r="BU36" s="274"/>
      <c r="BV36" s="274"/>
      <c r="BW36" s="274"/>
      <c r="BX36" s="274"/>
      <c r="BY36" s="274"/>
      <c r="BZ36" s="274"/>
      <c r="CA36" s="274"/>
      <c r="CB36" s="274"/>
      <c r="CC36" s="428"/>
      <c r="CD36" s="331">
        <f>SUM(AK36:CC36)</f>
        <v>3518956</v>
      </c>
      <c r="CE36" s="331"/>
      <c r="CF36" s="331"/>
      <c r="CG36" s="331"/>
      <c r="CH36" s="331"/>
      <c r="CI36" s="331"/>
      <c r="CJ36" s="331"/>
      <c r="CK36" s="331"/>
      <c r="CL36" s="331"/>
      <c r="CM36" s="331"/>
      <c r="CN36" s="331"/>
      <c r="CO36" s="331"/>
      <c r="CP36" s="331"/>
      <c r="CQ36" s="331"/>
      <c r="CR36" s="583"/>
    </row>
    <row r="37" spans="1:137" ht="15" customHeight="1">
      <c r="A37" s="498"/>
      <c r="B37" s="499"/>
      <c r="C37" s="499"/>
      <c r="D37" s="561"/>
      <c r="E37" s="561"/>
      <c r="F37" s="562"/>
      <c r="G37" s="143" t="s">
        <v>4419</v>
      </c>
      <c r="H37" s="144"/>
      <c r="I37" s="144"/>
      <c r="J37" s="144"/>
      <c r="K37" s="144"/>
      <c r="L37" s="144"/>
      <c r="M37" s="144"/>
      <c r="N37" s="144"/>
      <c r="O37" s="144"/>
      <c r="P37" s="144"/>
      <c r="Q37" s="144"/>
      <c r="R37" s="144"/>
      <c r="S37" s="144"/>
      <c r="T37" s="144"/>
      <c r="U37" s="144"/>
      <c r="V37" s="144"/>
      <c r="W37" s="144"/>
      <c r="X37" s="144"/>
      <c r="Y37" s="144"/>
      <c r="Z37" s="144"/>
      <c r="AA37" s="488"/>
      <c r="AB37" s="611">
        <v>2</v>
      </c>
      <c r="AC37" s="612"/>
      <c r="AD37" s="613"/>
      <c r="AE37" s="614">
        <v>3</v>
      </c>
      <c r="AF37" s="612"/>
      <c r="AG37" s="613"/>
      <c r="AH37" s="614">
        <v>0</v>
      </c>
      <c r="AI37" s="612"/>
      <c r="AJ37" s="615"/>
      <c r="AK37" s="274">
        <v>2272367</v>
      </c>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428"/>
      <c r="BO37" s="274"/>
      <c r="BP37" s="274"/>
      <c r="BQ37" s="274"/>
      <c r="BR37" s="274"/>
      <c r="BS37" s="274"/>
      <c r="BT37" s="274"/>
      <c r="BU37" s="274"/>
      <c r="BV37" s="274"/>
      <c r="BW37" s="274"/>
      <c r="BX37" s="274"/>
      <c r="BY37" s="274"/>
      <c r="BZ37" s="274"/>
      <c r="CA37" s="274"/>
      <c r="CB37" s="274"/>
      <c r="CC37" s="428"/>
      <c r="CD37" s="331">
        <f>SUM(AK37:CC37)</f>
        <v>2272367</v>
      </c>
      <c r="CE37" s="331"/>
      <c r="CF37" s="331"/>
      <c r="CG37" s="331"/>
      <c r="CH37" s="331"/>
      <c r="CI37" s="331"/>
      <c r="CJ37" s="331"/>
      <c r="CK37" s="331"/>
      <c r="CL37" s="331"/>
      <c r="CM37" s="331"/>
      <c r="CN37" s="331"/>
      <c r="CO37" s="331"/>
      <c r="CP37" s="331"/>
      <c r="CQ37" s="331"/>
      <c r="CR37" s="583"/>
    </row>
    <row r="38" spans="1:137" ht="15" customHeight="1" thickBot="1">
      <c r="A38" s="447"/>
      <c r="B38" s="547"/>
      <c r="C38" s="547"/>
      <c r="D38" s="448"/>
      <c r="E38" s="448"/>
      <c r="F38" s="449"/>
      <c r="G38" s="143" t="s">
        <v>336</v>
      </c>
      <c r="H38" s="144"/>
      <c r="I38" s="144"/>
      <c r="J38" s="144"/>
      <c r="K38" s="144"/>
      <c r="L38" s="144"/>
      <c r="M38" s="144"/>
      <c r="N38" s="144"/>
      <c r="O38" s="144"/>
      <c r="P38" s="144"/>
      <c r="Q38" s="144"/>
      <c r="R38" s="144"/>
      <c r="S38" s="144"/>
      <c r="T38" s="144"/>
      <c r="U38" s="144"/>
      <c r="V38" s="144"/>
      <c r="W38" s="144"/>
      <c r="X38" s="144"/>
      <c r="Y38" s="144"/>
      <c r="Z38" s="144"/>
      <c r="AA38" s="488"/>
      <c r="AB38" s="628">
        <v>2</v>
      </c>
      <c r="AC38" s="629"/>
      <c r="AD38" s="630"/>
      <c r="AE38" s="631">
        <v>4</v>
      </c>
      <c r="AF38" s="629"/>
      <c r="AG38" s="630"/>
      <c r="AH38" s="631">
        <v>0</v>
      </c>
      <c r="AI38" s="629"/>
      <c r="AJ38" s="632"/>
      <c r="AK38" s="519">
        <f>SUM(AK32:AY37)</f>
        <v>480768110</v>
      </c>
      <c r="AL38" s="520"/>
      <c r="AM38" s="520"/>
      <c r="AN38" s="520"/>
      <c r="AO38" s="520"/>
      <c r="AP38" s="520"/>
      <c r="AQ38" s="520"/>
      <c r="AR38" s="520"/>
      <c r="AS38" s="520"/>
      <c r="AT38" s="520"/>
      <c r="AU38" s="520"/>
      <c r="AV38" s="520"/>
      <c r="AW38" s="520"/>
      <c r="AX38" s="520"/>
      <c r="AY38" s="556"/>
      <c r="AZ38" s="519">
        <f>SUM(AZ32:BN37)</f>
        <v>673</v>
      </c>
      <c r="BA38" s="520"/>
      <c r="BB38" s="520"/>
      <c r="BC38" s="520"/>
      <c r="BD38" s="520"/>
      <c r="BE38" s="520"/>
      <c r="BF38" s="520"/>
      <c r="BG38" s="520"/>
      <c r="BH38" s="520"/>
      <c r="BI38" s="520"/>
      <c r="BJ38" s="520"/>
      <c r="BK38" s="520"/>
      <c r="BL38" s="520"/>
      <c r="BM38" s="520"/>
      <c r="BN38" s="556"/>
      <c r="BO38" s="519">
        <f>SUM(BO32:CC37)</f>
        <v>0</v>
      </c>
      <c r="BP38" s="520"/>
      <c r="BQ38" s="520"/>
      <c r="BR38" s="520"/>
      <c r="BS38" s="520"/>
      <c r="BT38" s="520"/>
      <c r="BU38" s="520"/>
      <c r="BV38" s="520"/>
      <c r="BW38" s="520"/>
      <c r="BX38" s="520"/>
      <c r="BY38" s="520"/>
      <c r="BZ38" s="520"/>
      <c r="CA38" s="520"/>
      <c r="CB38" s="520"/>
      <c r="CC38" s="520"/>
      <c r="CD38" s="291">
        <f>SUM(AK38:CC38)</f>
        <v>480768783</v>
      </c>
      <c r="CE38" s="291"/>
      <c r="CF38" s="291"/>
      <c r="CG38" s="291"/>
      <c r="CH38" s="291"/>
      <c r="CI38" s="291"/>
      <c r="CJ38" s="291"/>
      <c r="CK38" s="291"/>
      <c r="CL38" s="291"/>
      <c r="CM38" s="291"/>
      <c r="CN38" s="291"/>
      <c r="CO38" s="291"/>
      <c r="CP38" s="291"/>
      <c r="CQ38" s="291"/>
      <c r="CR38" s="581"/>
    </row>
    <row r="39" spans="1:137" ht="15" customHeight="1">
      <c r="A39" s="635"/>
      <c r="B39" s="568"/>
      <c r="C39" s="568"/>
      <c r="D39" s="567"/>
      <c r="E39" s="567"/>
      <c r="F39" s="567"/>
      <c r="G39" s="569"/>
      <c r="H39" s="569"/>
      <c r="I39" s="569"/>
      <c r="J39" s="569"/>
      <c r="K39" s="569"/>
      <c r="L39" s="569"/>
      <c r="M39" s="569"/>
      <c r="N39" s="569"/>
      <c r="O39" s="569"/>
      <c r="P39" s="569"/>
      <c r="Q39" s="569"/>
      <c r="R39" s="569"/>
      <c r="S39" s="569"/>
      <c r="T39" s="569"/>
      <c r="U39" s="569"/>
      <c r="V39" s="569"/>
      <c r="W39" s="569"/>
      <c r="X39" s="569"/>
      <c r="Y39" s="569"/>
      <c r="Z39" s="569"/>
      <c r="AA39" s="569"/>
      <c r="AB39" s="633"/>
      <c r="AC39" s="633"/>
      <c r="AD39" s="633"/>
      <c r="AE39" s="633"/>
      <c r="AF39" s="633"/>
      <c r="AG39" s="633"/>
      <c r="AH39" s="633"/>
      <c r="AI39" s="633"/>
      <c r="AJ39" s="633"/>
      <c r="AK39" s="220"/>
      <c r="AL39" s="636"/>
      <c r="AM39" s="636"/>
      <c r="AN39" s="636"/>
      <c r="AO39" s="636"/>
      <c r="AP39" s="636"/>
      <c r="AQ39" s="636"/>
      <c r="AR39" s="636"/>
      <c r="AS39" s="636"/>
      <c r="AT39" s="220"/>
      <c r="AU39" s="636"/>
      <c r="AV39" s="636"/>
      <c r="AW39" s="636"/>
      <c r="AX39" s="636"/>
      <c r="AY39" s="636"/>
      <c r="AZ39" s="636"/>
      <c r="BA39" s="636"/>
      <c r="BB39" s="220"/>
      <c r="BC39" s="220"/>
      <c r="BD39" s="220"/>
      <c r="BE39" s="220"/>
      <c r="BF39" s="220"/>
      <c r="BG39" s="220"/>
      <c r="BH39" s="220"/>
      <c r="BI39" s="220"/>
      <c r="BJ39" s="220"/>
      <c r="BK39" s="220"/>
      <c r="BL39" s="220"/>
      <c r="BM39" s="220"/>
      <c r="BN39" s="220"/>
      <c r="BO39" s="220"/>
      <c r="BP39" s="220"/>
      <c r="BQ39" s="220"/>
      <c r="BR39" s="220"/>
      <c r="BS39" s="220"/>
      <c r="BT39" s="220"/>
      <c r="BU39" s="220"/>
      <c r="BV39" s="571"/>
      <c r="BW39" s="571"/>
      <c r="BX39" s="571"/>
      <c r="BY39" s="571"/>
      <c r="BZ39" s="571"/>
      <c r="CA39" s="571"/>
      <c r="CB39" s="571"/>
      <c r="CC39" s="571"/>
      <c r="CD39" s="571"/>
      <c r="CE39" s="633"/>
      <c r="CF39" s="633"/>
      <c r="CG39" s="633"/>
      <c r="CH39" s="633"/>
      <c r="CI39" s="633"/>
      <c r="CJ39" s="633"/>
      <c r="CK39" s="633"/>
      <c r="CL39" s="633"/>
      <c r="CM39" s="633"/>
      <c r="CN39" s="220"/>
      <c r="CO39" s="571"/>
      <c r="CP39" s="571"/>
      <c r="CQ39" s="571"/>
      <c r="CR39" s="571"/>
      <c r="CS39" s="571"/>
      <c r="CT39" s="571"/>
      <c r="CU39" s="571"/>
      <c r="CV39" s="571"/>
      <c r="CW39" s="571"/>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row>
    <row r="40" spans="1:137" s="56" customFormat="1" ht="12.75" customHeight="1">
      <c r="A40" s="598"/>
      <c r="B40" s="598"/>
      <c r="C40" s="598"/>
      <c r="D40" s="598"/>
      <c r="E40" s="598"/>
      <c r="F40" s="598"/>
      <c r="G40" s="599"/>
      <c r="H40" s="600" t="s">
        <v>55</v>
      </c>
      <c r="I40" s="118"/>
      <c r="J40" s="118"/>
      <c r="K40" s="118"/>
      <c r="L40" s="118"/>
      <c r="M40" s="118"/>
      <c r="N40" s="118"/>
      <c r="O40" s="118"/>
      <c r="P40" s="118"/>
      <c r="Q40" s="118"/>
      <c r="R40" s="118"/>
      <c r="S40" s="118"/>
      <c r="T40" s="118"/>
      <c r="U40" s="118"/>
      <c r="V40" s="118"/>
      <c r="W40" s="118"/>
      <c r="X40" s="118"/>
      <c r="Y40" s="119"/>
      <c r="Z40" s="600" t="s">
        <v>460</v>
      </c>
      <c r="AA40" s="118"/>
      <c r="AB40" s="118"/>
      <c r="AC40" s="118"/>
      <c r="AD40" s="118"/>
      <c r="AE40" s="119"/>
      <c r="AF40" s="462" t="str">
        <f>"第51表　課税標準額段階別"&amp; 表00!CY5&amp;表00!DC5 &amp; "年度分所得割額等に関する調
　　　　　　　　　　　　　　【給与所得者】（つづき）
第5表関係　(2)所得控除額に関する調"</f>
        <v>第51表　課税標準額段階別令和5年度分所得割額等に関する調
　　　　　　　　　　　　　　【給与所得者】（つづき）
第5表関係　(2)所得控除額に関する調</v>
      </c>
      <c r="AG40" s="462"/>
      <c r="AH40" s="462"/>
      <c r="AI40" s="462"/>
      <c r="AJ40" s="462"/>
      <c r="AK40" s="462"/>
      <c r="AL40" s="462"/>
      <c r="AM40" s="462"/>
      <c r="AN40" s="462"/>
      <c r="AO40" s="462"/>
      <c r="AP40" s="462"/>
      <c r="AQ40" s="462"/>
      <c r="AR40" s="462"/>
      <c r="AS40" s="462"/>
      <c r="AT40" s="462"/>
      <c r="AU40" s="462"/>
      <c r="AV40" s="462"/>
      <c r="AW40" s="462"/>
      <c r="AX40" s="462"/>
      <c r="AY40" s="462"/>
      <c r="AZ40" s="462"/>
      <c r="BA40" s="462"/>
      <c r="BB40" s="462"/>
      <c r="BC40" s="462"/>
      <c r="BD40" s="462"/>
      <c r="BE40" s="462"/>
      <c r="BF40" s="462"/>
      <c r="BG40" s="462"/>
      <c r="BH40" s="462"/>
      <c r="BI40" s="462"/>
      <c r="BJ40" s="462"/>
      <c r="BK40" s="462"/>
      <c r="BL40" s="462"/>
      <c r="BM40" s="462"/>
      <c r="BN40" s="462"/>
      <c r="BO40" s="462"/>
      <c r="BP40" s="462"/>
      <c r="BQ40" s="462"/>
      <c r="BR40" s="462"/>
      <c r="BS40" s="462"/>
      <c r="BT40" s="462"/>
      <c r="BU40" s="462"/>
      <c r="BV40" s="462"/>
      <c r="BW40" s="462"/>
      <c r="BX40" s="462"/>
      <c r="BY40" s="462"/>
      <c r="BZ40" s="462"/>
      <c r="CA40" s="462"/>
      <c r="CB40" s="462"/>
      <c r="CC40" s="462"/>
      <c r="CD40" s="462"/>
      <c r="CE40" s="462"/>
      <c r="CF40" s="462"/>
      <c r="CG40" s="462"/>
      <c r="CH40" s="462"/>
      <c r="CI40" s="462"/>
      <c r="CJ40" s="462"/>
      <c r="CK40" s="462"/>
      <c r="CL40" s="462"/>
      <c r="CM40" s="462"/>
      <c r="CN40" s="462"/>
      <c r="CO40" s="462"/>
      <c r="CP40" s="462"/>
      <c r="CQ40" s="462"/>
      <c r="CR40" s="462"/>
      <c r="CS40" s="462"/>
      <c r="CT40" s="462"/>
      <c r="CU40" s="462"/>
      <c r="CV40" s="462"/>
      <c r="CW40" s="462"/>
      <c r="CX40" s="462"/>
      <c r="CY40" s="601" t="s">
        <v>535</v>
      </c>
      <c r="CZ40" s="601"/>
      <c r="DA40" s="601"/>
      <c r="DB40" s="601"/>
      <c r="DC40" s="601"/>
      <c r="DD40" s="601"/>
      <c r="DE40" s="601"/>
      <c r="DF40" s="601"/>
      <c r="DG40" s="601"/>
      <c r="DH40" s="601"/>
      <c r="DI40" s="601"/>
      <c r="DJ40" s="601"/>
      <c r="DK40" s="121" t="str">
        <f>DK1</f>
        <v>三重県</v>
      </c>
      <c r="DL40" s="121"/>
      <c r="DM40" s="121"/>
      <c r="DN40" s="121"/>
      <c r="DO40" s="121"/>
      <c r="DP40" s="121"/>
      <c r="DQ40" s="121"/>
      <c r="DR40" s="121"/>
      <c r="DS40" s="121"/>
      <c r="DT40" s="121"/>
      <c r="DU40" s="121"/>
      <c r="DV40" s="121"/>
      <c r="DW40" s="121"/>
      <c r="DX40" s="121"/>
      <c r="DY40" s="121"/>
      <c r="DZ40" s="121"/>
      <c r="EA40" s="121"/>
      <c r="EB40" s="121"/>
      <c r="EC40" s="121"/>
      <c r="ED40" s="121"/>
      <c r="EE40" s="121"/>
    </row>
    <row r="41" spans="1:137" s="56" customFormat="1" ht="13.15" customHeight="1" thickBot="1">
      <c r="A41" s="598"/>
      <c r="B41" s="598"/>
      <c r="C41" s="598"/>
      <c r="D41" s="598"/>
      <c r="E41" s="598"/>
      <c r="F41" s="598"/>
      <c r="G41" s="599"/>
      <c r="H41" s="122"/>
      <c r="I41" s="123"/>
      <c r="J41" s="123"/>
      <c r="K41" s="123"/>
      <c r="L41" s="123"/>
      <c r="M41" s="123"/>
      <c r="N41" s="123"/>
      <c r="O41" s="123"/>
      <c r="P41" s="123"/>
      <c r="Q41" s="123"/>
      <c r="R41" s="123"/>
      <c r="S41" s="123"/>
      <c r="T41" s="123"/>
      <c r="U41" s="123"/>
      <c r="V41" s="123"/>
      <c r="W41" s="123"/>
      <c r="X41" s="123"/>
      <c r="Y41" s="124"/>
      <c r="Z41" s="122"/>
      <c r="AA41" s="123"/>
      <c r="AB41" s="123"/>
      <c r="AC41" s="123"/>
      <c r="AD41" s="123"/>
      <c r="AE41" s="124"/>
      <c r="AF41" s="462"/>
      <c r="AG41" s="462"/>
      <c r="AH41" s="462"/>
      <c r="AI41" s="462"/>
      <c r="AJ41" s="462"/>
      <c r="AK41" s="462"/>
      <c r="AL41" s="462"/>
      <c r="AM41" s="462"/>
      <c r="AN41" s="462"/>
      <c r="AO41" s="462"/>
      <c r="AP41" s="462"/>
      <c r="AQ41" s="462"/>
      <c r="AR41" s="462"/>
      <c r="AS41" s="462"/>
      <c r="AT41" s="462"/>
      <c r="AU41" s="462"/>
      <c r="AV41" s="462"/>
      <c r="AW41" s="462"/>
      <c r="AX41" s="462"/>
      <c r="AY41" s="462"/>
      <c r="AZ41" s="462"/>
      <c r="BA41" s="462"/>
      <c r="BB41" s="462"/>
      <c r="BC41" s="462"/>
      <c r="BD41" s="462"/>
      <c r="BE41" s="462"/>
      <c r="BF41" s="462"/>
      <c r="BG41" s="462"/>
      <c r="BH41" s="462"/>
      <c r="BI41" s="462"/>
      <c r="BJ41" s="462"/>
      <c r="BK41" s="462"/>
      <c r="BL41" s="462"/>
      <c r="BM41" s="462"/>
      <c r="BN41" s="462"/>
      <c r="BO41" s="462"/>
      <c r="BP41" s="462"/>
      <c r="BQ41" s="462"/>
      <c r="BR41" s="462"/>
      <c r="BS41" s="462"/>
      <c r="BT41" s="462"/>
      <c r="BU41" s="462"/>
      <c r="BV41" s="462"/>
      <c r="BW41" s="462"/>
      <c r="BX41" s="462"/>
      <c r="BY41" s="462"/>
      <c r="BZ41" s="462"/>
      <c r="CA41" s="462"/>
      <c r="CB41" s="462"/>
      <c r="CC41" s="462"/>
      <c r="CD41" s="462"/>
      <c r="CE41" s="462"/>
      <c r="CF41" s="462"/>
      <c r="CG41" s="462"/>
      <c r="CH41" s="462"/>
      <c r="CI41" s="462"/>
      <c r="CJ41" s="462"/>
      <c r="CK41" s="462"/>
      <c r="CL41" s="462"/>
      <c r="CM41" s="462"/>
      <c r="CN41" s="462"/>
      <c r="CO41" s="462"/>
      <c r="CP41" s="462"/>
      <c r="CQ41" s="462"/>
      <c r="CR41" s="462"/>
      <c r="CS41" s="462"/>
      <c r="CT41" s="462"/>
      <c r="CU41" s="462"/>
      <c r="CV41" s="462"/>
      <c r="CW41" s="462"/>
      <c r="CX41" s="462"/>
      <c r="CY41" s="602"/>
      <c r="CZ41" s="602"/>
      <c r="DA41" s="602"/>
      <c r="DB41" s="602"/>
      <c r="DC41" s="602"/>
      <c r="DD41" s="602"/>
      <c r="DE41" s="602"/>
      <c r="DF41" s="602"/>
      <c r="DG41" s="602"/>
      <c r="DH41" s="602"/>
      <c r="DI41" s="602"/>
      <c r="DJ41" s="602"/>
      <c r="DK41" s="126"/>
      <c r="DL41" s="126"/>
      <c r="DM41" s="126"/>
      <c r="DN41" s="126"/>
      <c r="DO41" s="126"/>
      <c r="DP41" s="126"/>
      <c r="DQ41" s="126"/>
      <c r="DR41" s="126"/>
      <c r="DS41" s="126"/>
      <c r="DT41" s="126"/>
      <c r="DU41" s="126"/>
      <c r="DV41" s="126"/>
      <c r="DW41" s="126"/>
      <c r="DX41" s="126"/>
      <c r="DY41" s="126"/>
      <c r="DZ41" s="126"/>
      <c r="EA41" s="126"/>
      <c r="EB41" s="126"/>
      <c r="EC41" s="126"/>
      <c r="ED41" s="126"/>
      <c r="EE41" s="126"/>
    </row>
    <row r="42" spans="1:137" s="56" customFormat="1" ht="25.5" customHeight="1" thickBot="1">
      <c r="A42" s="637"/>
      <c r="B42" s="573"/>
      <c r="C42" s="573"/>
      <c r="D42" s="573"/>
      <c r="E42" s="573"/>
      <c r="F42" s="573"/>
      <c r="G42" s="574"/>
      <c r="H42" s="605">
        <f>H3</f>
        <v>2</v>
      </c>
      <c r="I42" s="638"/>
      <c r="J42" s="639"/>
      <c r="K42" s="605">
        <f>K3</f>
        <v>4</v>
      </c>
      <c r="L42" s="638"/>
      <c r="M42" s="639"/>
      <c r="N42" s="605">
        <f>N3</f>
        <v>2</v>
      </c>
      <c r="O42" s="638"/>
      <c r="P42" s="639"/>
      <c r="Q42" s="605">
        <f>Q3</f>
        <v>0</v>
      </c>
      <c r="R42" s="638"/>
      <c r="S42" s="639"/>
      <c r="T42" s="605">
        <f>T3</f>
        <v>2</v>
      </c>
      <c r="U42" s="638"/>
      <c r="V42" s="639"/>
      <c r="W42" s="605">
        <f>W3</f>
        <v>1</v>
      </c>
      <c r="X42" s="638"/>
      <c r="Y42" s="639"/>
      <c r="Z42" s="604">
        <v>5</v>
      </c>
      <c r="AA42" s="134"/>
      <c r="AB42" s="135"/>
      <c r="AC42" s="605">
        <v>1</v>
      </c>
      <c r="AD42" s="137"/>
      <c r="AE42" s="138"/>
      <c r="AF42" s="462"/>
      <c r="AG42" s="462"/>
      <c r="AH42" s="462"/>
      <c r="AI42" s="462"/>
      <c r="AJ42" s="462"/>
      <c r="AK42" s="462"/>
      <c r="AL42" s="462"/>
      <c r="AM42" s="462"/>
      <c r="AN42" s="462"/>
      <c r="AO42" s="462"/>
      <c r="AP42" s="462"/>
      <c r="AQ42" s="462"/>
      <c r="AR42" s="462"/>
      <c r="AS42" s="462"/>
      <c r="AT42" s="462"/>
      <c r="AU42" s="462"/>
      <c r="AV42" s="462"/>
      <c r="AW42" s="462"/>
      <c r="AX42" s="462"/>
      <c r="AY42" s="462"/>
      <c r="AZ42" s="462"/>
      <c r="BA42" s="462"/>
      <c r="BB42" s="462"/>
      <c r="BC42" s="462"/>
      <c r="BD42" s="462"/>
      <c r="BE42" s="462"/>
      <c r="BF42" s="462"/>
      <c r="BG42" s="462"/>
      <c r="BH42" s="462"/>
      <c r="BI42" s="462"/>
      <c r="BJ42" s="462"/>
      <c r="BK42" s="462"/>
      <c r="BL42" s="462"/>
      <c r="BM42" s="462"/>
      <c r="BN42" s="462"/>
      <c r="BO42" s="462"/>
      <c r="BP42" s="462"/>
      <c r="BQ42" s="462"/>
      <c r="BR42" s="462"/>
      <c r="BS42" s="462"/>
      <c r="BT42" s="462"/>
      <c r="BU42" s="462"/>
      <c r="BV42" s="462"/>
      <c r="BW42" s="462"/>
      <c r="BX42" s="462"/>
      <c r="BY42" s="462"/>
      <c r="BZ42" s="462"/>
      <c r="CA42" s="462"/>
      <c r="CB42" s="462"/>
      <c r="CC42" s="462"/>
      <c r="CD42" s="462"/>
      <c r="CE42" s="462"/>
      <c r="CF42" s="462"/>
      <c r="CG42" s="462"/>
      <c r="CH42" s="462"/>
      <c r="CI42" s="462"/>
      <c r="CJ42" s="462"/>
      <c r="CK42" s="462"/>
      <c r="CL42" s="462"/>
      <c r="CM42" s="462"/>
      <c r="CN42" s="462"/>
      <c r="CO42" s="462"/>
      <c r="CP42" s="462"/>
      <c r="CQ42" s="462"/>
      <c r="CR42" s="462"/>
      <c r="CS42" s="462"/>
      <c r="CT42" s="462"/>
      <c r="CU42" s="462"/>
      <c r="CV42" s="462"/>
      <c r="CW42" s="462"/>
      <c r="CX42" s="462"/>
      <c r="CY42" s="602" t="s">
        <v>458</v>
      </c>
      <c r="CZ42" s="602"/>
      <c r="DA42" s="602"/>
      <c r="DB42" s="602"/>
      <c r="DC42" s="602"/>
      <c r="DD42" s="602"/>
      <c r="DE42" s="602"/>
      <c r="DF42" s="602"/>
      <c r="DG42" s="602"/>
      <c r="DH42" s="602"/>
      <c r="DI42" s="602"/>
      <c r="DJ42" s="602"/>
      <c r="DK42" s="139" t="str">
        <f>DK3</f>
        <v>四日市市</v>
      </c>
      <c r="DL42" s="139"/>
      <c r="DM42" s="139"/>
      <c r="DN42" s="139"/>
      <c r="DO42" s="139"/>
      <c r="DP42" s="139"/>
      <c r="DQ42" s="139"/>
      <c r="DR42" s="139"/>
      <c r="DS42" s="139"/>
      <c r="DT42" s="139"/>
      <c r="DU42" s="139"/>
      <c r="DV42" s="139"/>
      <c r="DW42" s="139"/>
      <c r="DX42" s="139"/>
      <c r="DY42" s="139"/>
      <c r="DZ42" s="139"/>
      <c r="EA42" s="139"/>
      <c r="EB42" s="139"/>
      <c r="EC42" s="139"/>
      <c r="ED42" s="139"/>
      <c r="EE42" s="139"/>
    </row>
    <row r="43" spans="1:137" ht="15" customHeight="1">
      <c r="AF43" s="462"/>
      <c r="AG43" s="462"/>
      <c r="AH43" s="462"/>
      <c r="AI43" s="462"/>
      <c r="AJ43" s="462"/>
      <c r="AK43" s="462"/>
      <c r="AL43" s="462"/>
      <c r="AM43" s="462"/>
      <c r="AN43" s="462"/>
      <c r="AO43" s="462"/>
      <c r="AP43" s="462"/>
      <c r="AQ43" s="462"/>
      <c r="AR43" s="462"/>
      <c r="AS43" s="462"/>
      <c r="AT43" s="462"/>
      <c r="AU43" s="462"/>
      <c r="AV43" s="462"/>
      <c r="AW43" s="462"/>
      <c r="AX43" s="462"/>
      <c r="AY43" s="462"/>
      <c r="AZ43" s="462"/>
      <c r="BA43" s="462"/>
      <c r="BB43" s="462"/>
      <c r="BC43" s="462"/>
      <c r="BD43" s="462"/>
      <c r="BE43" s="462"/>
      <c r="BF43" s="462"/>
      <c r="BG43" s="462"/>
      <c r="BH43" s="462"/>
      <c r="BI43" s="462"/>
      <c r="BJ43" s="462"/>
      <c r="BK43" s="462"/>
      <c r="BL43" s="462"/>
      <c r="BM43" s="462"/>
      <c r="BN43" s="462"/>
      <c r="BO43" s="462"/>
      <c r="BP43" s="462"/>
      <c r="BQ43" s="462"/>
      <c r="BR43" s="462"/>
      <c r="BS43" s="462"/>
      <c r="BT43" s="462"/>
      <c r="BU43" s="462"/>
      <c r="BV43" s="462"/>
      <c r="BW43" s="462"/>
      <c r="BX43" s="462"/>
      <c r="BY43" s="462"/>
      <c r="BZ43" s="462"/>
      <c r="CA43" s="462"/>
      <c r="CB43" s="462"/>
      <c r="CC43" s="462"/>
      <c r="CD43" s="462"/>
      <c r="CE43" s="462"/>
      <c r="CF43" s="462"/>
      <c r="CG43" s="462"/>
      <c r="CH43" s="462"/>
      <c r="CI43" s="462"/>
      <c r="CJ43" s="462"/>
      <c r="CK43" s="462"/>
      <c r="CL43" s="462"/>
      <c r="CM43" s="462"/>
      <c r="CN43" s="462"/>
      <c r="CO43" s="462"/>
      <c r="CP43" s="462"/>
      <c r="CQ43" s="462"/>
      <c r="CR43" s="462"/>
      <c r="CS43" s="462"/>
      <c r="CT43" s="462"/>
      <c r="CU43" s="462"/>
      <c r="CV43" s="462"/>
      <c r="CW43" s="462"/>
      <c r="CX43" s="462"/>
    </row>
    <row r="44" spans="1:137" ht="15" customHeight="1">
      <c r="AI44" s="140" t="s">
        <v>454</v>
      </c>
      <c r="AJ44" s="140" t="s">
        <v>454</v>
      </c>
      <c r="AK44" s="140" t="s">
        <v>454</v>
      </c>
      <c r="AL44" s="140" t="s">
        <v>454</v>
      </c>
      <c r="AM44" s="140" t="s">
        <v>454</v>
      </c>
      <c r="AN44" s="140" t="s">
        <v>454</v>
      </c>
      <c r="AO44" s="140" t="s">
        <v>454</v>
      </c>
      <c r="AP44" s="140" t="s">
        <v>454</v>
      </c>
      <c r="AQ44" s="140" t="s">
        <v>454</v>
      </c>
      <c r="AR44" s="140" t="s">
        <v>454</v>
      </c>
      <c r="AS44" s="140" t="s">
        <v>454</v>
      </c>
      <c r="AT44" s="140" t="s">
        <v>454</v>
      </c>
      <c r="AU44" s="140" t="s">
        <v>454</v>
      </c>
      <c r="AV44" s="140" t="s">
        <v>454</v>
      </c>
      <c r="AW44" s="140" t="s">
        <v>454</v>
      </c>
      <c r="AX44" s="140" t="s">
        <v>454</v>
      </c>
      <c r="AY44" s="140" t="s">
        <v>454</v>
      </c>
    </row>
    <row r="45" spans="1:137" ht="15" customHeight="1">
      <c r="AK45" s="142" t="s">
        <v>306</v>
      </c>
      <c r="AL45" s="142"/>
      <c r="AM45" s="142"/>
      <c r="AN45" s="142"/>
      <c r="AO45" s="142"/>
      <c r="AP45" s="142"/>
      <c r="AQ45" s="142"/>
      <c r="AR45" s="142"/>
      <c r="AS45" s="142" t="s">
        <v>307</v>
      </c>
      <c r="AT45" s="142"/>
      <c r="AU45" s="142"/>
      <c r="AV45" s="142"/>
      <c r="AW45" s="142"/>
      <c r="AX45" s="142"/>
      <c r="AY45" s="142"/>
      <c r="AZ45" s="142" t="s">
        <v>308</v>
      </c>
      <c r="BA45" s="142"/>
      <c r="BB45" s="142"/>
      <c r="BC45" s="142"/>
      <c r="BD45" s="142"/>
      <c r="BE45" s="142"/>
      <c r="BF45" s="142"/>
      <c r="BG45" s="142"/>
      <c r="BH45" s="142"/>
      <c r="BI45" s="142"/>
      <c r="BJ45" s="640" t="s">
        <v>309</v>
      </c>
      <c r="BK45" s="640"/>
      <c r="BL45" s="640"/>
      <c r="BM45" s="640"/>
      <c r="BN45" s="640"/>
      <c r="BO45" s="640"/>
      <c r="BP45" s="640"/>
      <c r="BQ45" s="640"/>
      <c r="BR45" s="640"/>
      <c r="BS45" s="640"/>
      <c r="BT45" s="640" t="s">
        <v>310</v>
      </c>
      <c r="BU45" s="640"/>
      <c r="BV45" s="640"/>
      <c r="BW45" s="640"/>
      <c r="BX45" s="640"/>
      <c r="BY45" s="640"/>
      <c r="BZ45" s="640"/>
      <c r="CA45" s="640"/>
      <c r="CB45" s="640"/>
      <c r="CC45" s="641" t="s">
        <v>311</v>
      </c>
      <c r="CD45" s="641"/>
      <c r="CE45" s="641"/>
      <c r="CF45" s="641"/>
      <c r="CG45" s="641"/>
      <c r="CH45" s="641"/>
      <c r="CI45" s="641"/>
      <c r="CJ45" s="641"/>
      <c r="CK45" s="641"/>
      <c r="CL45" s="641"/>
      <c r="CM45" s="641" t="s">
        <v>512</v>
      </c>
      <c r="CN45" s="641"/>
      <c r="CO45" s="641"/>
      <c r="CP45" s="641"/>
      <c r="CQ45" s="641"/>
      <c r="CR45" s="641"/>
      <c r="CS45" s="641"/>
      <c r="CT45" s="641"/>
      <c r="CU45" s="641"/>
      <c r="CV45" s="641"/>
      <c r="CW45" s="641" t="s">
        <v>283</v>
      </c>
      <c r="CX45" s="641"/>
      <c r="CY45" s="641"/>
      <c r="CZ45" s="641"/>
      <c r="DA45" s="641"/>
      <c r="DB45" s="641"/>
      <c r="DC45" s="641"/>
      <c r="DD45" s="641"/>
      <c r="DE45" s="641"/>
      <c r="DF45" s="641" t="s">
        <v>284</v>
      </c>
      <c r="DG45" s="641"/>
      <c r="DH45" s="641"/>
      <c r="DI45" s="641"/>
      <c r="DJ45" s="641"/>
      <c r="DK45" s="641"/>
      <c r="DL45" s="641"/>
      <c r="DM45" s="641"/>
      <c r="DN45" s="641"/>
      <c r="DO45" s="156" t="s">
        <v>837</v>
      </c>
      <c r="DP45" s="156"/>
      <c r="DQ45" s="156"/>
      <c r="DR45" s="156"/>
      <c r="DS45" s="156"/>
      <c r="DT45" s="156"/>
      <c r="DU45" s="156"/>
      <c r="DV45" s="156"/>
      <c r="DW45" s="156"/>
    </row>
    <row r="46" spans="1:137" ht="15" customHeight="1">
      <c r="A46" s="468" t="s">
        <v>312</v>
      </c>
      <c r="B46" s="469"/>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70"/>
      <c r="AB46" s="92" t="s">
        <v>584</v>
      </c>
      <c r="AC46" s="93"/>
      <c r="AD46" s="93"/>
      <c r="AE46" s="93"/>
      <c r="AF46" s="93"/>
      <c r="AG46" s="93"/>
      <c r="AH46" s="93"/>
      <c r="AI46" s="93"/>
      <c r="AJ46" s="94"/>
      <c r="AK46" s="92" t="s">
        <v>188</v>
      </c>
      <c r="AL46" s="93"/>
      <c r="AM46" s="93"/>
      <c r="AN46" s="93"/>
      <c r="AO46" s="93"/>
      <c r="AP46" s="93"/>
      <c r="AQ46" s="93"/>
      <c r="AR46" s="94"/>
      <c r="AS46" s="642" t="s">
        <v>833</v>
      </c>
      <c r="AT46" s="643"/>
      <c r="AU46" s="643"/>
      <c r="AV46" s="643"/>
      <c r="AW46" s="643"/>
      <c r="AX46" s="643"/>
      <c r="AY46" s="643"/>
      <c r="AZ46" s="643"/>
      <c r="BA46" s="643"/>
      <c r="BB46" s="643"/>
      <c r="BC46" s="643"/>
      <c r="BD46" s="643"/>
      <c r="BE46" s="643"/>
      <c r="BF46" s="643"/>
      <c r="BG46" s="643"/>
      <c r="BH46" s="643"/>
      <c r="BI46" s="644"/>
      <c r="BJ46" s="92" t="s">
        <v>391</v>
      </c>
      <c r="BK46" s="93"/>
      <c r="BL46" s="93"/>
      <c r="BM46" s="93"/>
      <c r="BN46" s="93"/>
      <c r="BO46" s="93"/>
      <c r="BP46" s="93"/>
      <c r="BQ46" s="93"/>
      <c r="BR46" s="93"/>
      <c r="BS46" s="94"/>
      <c r="BT46" s="92" t="s">
        <v>189</v>
      </c>
      <c r="BU46" s="93"/>
      <c r="BV46" s="93"/>
      <c r="BW46" s="93"/>
      <c r="BX46" s="93"/>
      <c r="BY46" s="93"/>
      <c r="BZ46" s="93"/>
      <c r="CA46" s="93"/>
      <c r="CB46" s="94"/>
      <c r="CC46" s="92" t="s">
        <v>392</v>
      </c>
      <c r="CD46" s="93"/>
      <c r="CE46" s="93"/>
      <c r="CF46" s="93"/>
      <c r="CG46" s="93"/>
      <c r="CH46" s="93"/>
      <c r="CI46" s="93"/>
      <c r="CJ46" s="93"/>
      <c r="CK46" s="93"/>
      <c r="CL46" s="94"/>
      <c r="CM46" s="92" t="s">
        <v>393</v>
      </c>
      <c r="CN46" s="93"/>
      <c r="CO46" s="93"/>
      <c r="CP46" s="93"/>
      <c r="CQ46" s="93"/>
      <c r="CR46" s="93"/>
      <c r="CS46" s="93"/>
      <c r="CT46" s="93"/>
      <c r="CU46" s="93"/>
      <c r="CV46" s="94"/>
      <c r="CW46" s="305" t="s">
        <v>190</v>
      </c>
      <c r="CX46" s="305"/>
      <c r="CY46" s="305"/>
      <c r="CZ46" s="305"/>
      <c r="DA46" s="305"/>
      <c r="DB46" s="305"/>
      <c r="DC46" s="305"/>
      <c r="DD46" s="305"/>
      <c r="DE46" s="305"/>
      <c r="DF46" s="305"/>
      <c r="DG46" s="305"/>
      <c r="DH46" s="305"/>
      <c r="DI46" s="305"/>
      <c r="DJ46" s="305"/>
      <c r="DK46" s="305"/>
      <c r="DL46" s="305"/>
      <c r="DM46" s="305"/>
      <c r="DN46" s="305"/>
      <c r="DO46" s="305"/>
      <c r="DP46" s="305"/>
      <c r="DQ46" s="305"/>
      <c r="DR46" s="305"/>
      <c r="DS46" s="305"/>
      <c r="DT46" s="305"/>
      <c r="DU46" s="305"/>
      <c r="DV46" s="305"/>
      <c r="DW46" s="305"/>
    </row>
    <row r="47" spans="1:137" ht="15" customHeight="1">
      <c r="A47" s="471"/>
      <c r="B47" s="472"/>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3"/>
      <c r="AB47" s="146"/>
      <c r="AC47" s="147"/>
      <c r="AD47" s="147"/>
      <c r="AE47" s="147"/>
      <c r="AF47" s="147"/>
      <c r="AG47" s="147"/>
      <c r="AH47" s="147"/>
      <c r="AI47" s="147"/>
      <c r="AJ47" s="148"/>
      <c r="AK47" s="146"/>
      <c r="AL47" s="147"/>
      <c r="AM47" s="147"/>
      <c r="AN47" s="147"/>
      <c r="AO47" s="147"/>
      <c r="AP47" s="147"/>
      <c r="AQ47" s="147"/>
      <c r="AR47" s="148"/>
      <c r="AS47" s="645"/>
      <c r="AT47" s="646"/>
      <c r="AU47" s="646"/>
      <c r="AV47" s="646"/>
      <c r="AW47" s="646"/>
      <c r="AX47" s="646"/>
      <c r="AY47" s="646"/>
      <c r="AZ47" s="646"/>
      <c r="BA47" s="646"/>
      <c r="BB47" s="646"/>
      <c r="BC47" s="646"/>
      <c r="BD47" s="646"/>
      <c r="BE47" s="646"/>
      <c r="BF47" s="646"/>
      <c r="BG47" s="646"/>
      <c r="BH47" s="646"/>
      <c r="BI47" s="647"/>
      <c r="BJ47" s="146"/>
      <c r="BK47" s="147"/>
      <c r="BL47" s="147"/>
      <c r="BM47" s="147"/>
      <c r="BN47" s="147"/>
      <c r="BO47" s="147"/>
      <c r="BP47" s="147"/>
      <c r="BQ47" s="147"/>
      <c r="BR47" s="147"/>
      <c r="BS47" s="148"/>
      <c r="BT47" s="146"/>
      <c r="BU47" s="147"/>
      <c r="BV47" s="147"/>
      <c r="BW47" s="147"/>
      <c r="BX47" s="147"/>
      <c r="BY47" s="147"/>
      <c r="BZ47" s="147"/>
      <c r="CA47" s="147"/>
      <c r="CB47" s="148"/>
      <c r="CC47" s="146"/>
      <c r="CD47" s="147"/>
      <c r="CE47" s="147"/>
      <c r="CF47" s="147"/>
      <c r="CG47" s="147"/>
      <c r="CH47" s="147"/>
      <c r="CI47" s="147"/>
      <c r="CJ47" s="147"/>
      <c r="CK47" s="147"/>
      <c r="CL47" s="148"/>
      <c r="CM47" s="146"/>
      <c r="CN47" s="147"/>
      <c r="CO47" s="147"/>
      <c r="CP47" s="147"/>
      <c r="CQ47" s="147"/>
      <c r="CR47" s="147"/>
      <c r="CS47" s="147"/>
      <c r="CT47" s="147"/>
      <c r="CU47" s="147"/>
      <c r="CV47" s="148"/>
      <c r="CW47" s="648" t="s">
        <v>550</v>
      </c>
      <c r="CX47" s="648"/>
      <c r="CY47" s="648"/>
      <c r="CZ47" s="648"/>
      <c r="DA47" s="648"/>
      <c r="DB47" s="648"/>
      <c r="DC47" s="648"/>
      <c r="DD47" s="648"/>
      <c r="DE47" s="648"/>
      <c r="DF47" s="648"/>
      <c r="DG47" s="648"/>
      <c r="DH47" s="648"/>
      <c r="DI47" s="648"/>
      <c r="DJ47" s="648"/>
      <c r="DK47" s="648"/>
      <c r="DL47" s="648"/>
      <c r="DM47" s="648"/>
      <c r="DN47" s="648"/>
      <c r="DO47" s="648"/>
      <c r="DP47" s="648"/>
      <c r="DQ47" s="648"/>
      <c r="DR47" s="648"/>
      <c r="DS47" s="648"/>
      <c r="DT47" s="648"/>
      <c r="DU47" s="648"/>
      <c r="DV47" s="648"/>
      <c r="DW47" s="648"/>
    </row>
    <row r="48" spans="1:137" ht="15" customHeight="1">
      <c r="A48" s="471"/>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3"/>
      <c r="AB48" s="146"/>
      <c r="AC48" s="147"/>
      <c r="AD48" s="147"/>
      <c r="AE48" s="147"/>
      <c r="AF48" s="147"/>
      <c r="AG48" s="147"/>
      <c r="AH48" s="147"/>
      <c r="AI48" s="147"/>
      <c r="AJ48" s="148"/>
      <c r="AK48" s="146"/>
      <c r="AL48" s="147"/>
      <c r="AM48" s="147"/>
      <c r="AN48" s="147"/>
      <c r="AO48" s="147"/>
      <c r="AP48" s="147"/>
      <c r="AQ48" s="147"/>
      <c r="AR48" s="148"/>
      <c r="AS48" s="649"/>
      <c r="AT48" s="205"/>
      <c r="AU48" s="205"/>
      <c r="AV48" s="205"/>
      <c r="AW48" s="205"/>
      <c r="AX48" s="205"/>
      <c r="AY48" s="205"/>
      <c r="AZ48" s="650" t="s">
        <v>834</v>
      </c>
      <c r="BA48" s="651"/>
      <c r="BB48" s="651"/>
      <c r="BC48" s="651"/>
      <c r="BD48" s="651"/>
      <c r="BE48" s="651"/>
      <c r="BF48" s="651"/>
      <c r="BG48" s="651"/>
      <c r="BH48" s="651"/>
      <c r="BI48" s="652"/>
      <c r="BJ48" s="146"/>
      <c r="BK48" s="147"/>
      <c r="BL48" s="147"/>
      <c r="BM48" s="147"/>
      <c r="BN48" s="147"/>
      <c r="BO48" s="147"/>
      <c r="BP48" s="147"/>
      <c r="BQ48" s="147"/>
      <c r="BR48" s="147"/>
      <c r="BS48" s="148"/>
      <c r="BT48" s="146"/>
      <c r="BU48" s="147"/>
      <c r="BV48" s="147"/>
      <c r="BW48" s="147"/>
      <c r="BX48" s="147"/>
      <c r="BY48" s="147"/>
      <c r="BZ48" s="147"/>
      <c r="CA48" s="147"/>
      <c r="CB48" s="148"/>
      <c r="CC48" s="146"/>
      <c r="CD48" s="147"/>
      <c r="CE48" s="147"/>
      <c r="CF48" s="147"/>
      <c r="CG48" s="147"/>
      <c r="CH48" s="147"/>
      <c r="CI48" s="147"/>
      <c r="CJ48" s="147"/>
      <c r="CK48" s="147"/>
      <c r="CL48" s="148"/>
      <c r="CM48" s="146"/>
      <c r="CN48" s="147"/>
      <c r="CO48" s="147"/>
      <c r="CP48" s="147"/>
      <c r="CQ48" s="147"/>
      <c r="CR48" s="147"/>
      <c r="CS48" s="147"/>
      <c r="CT48" s="147"/>
      <c r="CU48" s="147"/>
      <c r="CV48" s="148"/>
      <c r="CW48" s="92" t="s">
        <v>551</v>
      </c>
      <c r="CX48" s="93"/>
      <c r="CY48" s="93"/>
      <c r="CZ48" s="93"/>
      <c r="DA48" s="93"/>
      <c r="DB48" s="93"/>
      <c r="DC48" s="93"/>
      <c r="DD48" s="93"/>
      <c r="DE48" s="94"/>
      <c r="DF48" s="92" t="s">
        <v>552</v>
      </c>
      <c r="DG48" s="93"/>
      <c r="DH48" s="93"/>
      <c r="DI48" s="93"/>
      <c r="DJ48" s="93"/>
      <c r="DK48" s="93"/>
      <c r="DL48" s="93"/>
      <c r="DM48" s="93"/>
      <c r="DN48" s="94"/>
      <c r="DO48" s="92" t="s">
        <v>334</v>
      </c>
      <c r="DP48" s="93"/>
      <c r="DQ48" s="93"/>
      <c r="DR48" s="93"/>
      <c r="DS48" s="93"/>
      <c r="DT48" s="93"/>
      <c r="DU48" s="93"/>
      <c r="DV48" s="93"/>
      <c r="DW48" s="94"/>
    </row>
    <row r="49" spans="1:127" ht="15" customHeight="1">
      <c r="A49" s="471"/>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3"/>
      <c r="AB49" s="146"/>
      <c r="AC49" s="147"/>
      <c r="AD49" s="147"/>
      <c r="AE49" s="147"/>
      <c r="AF49" s="147"/>
      <c r="AG49" s="147"/>
      <c r="AH49" s="147"/>
      <c r="AI49" s="147"/>
      <c r="AJ49" s="148"/>
      <c r="AK49" s="146"/>
      <c r="AL49" s="147"/>
      <c r="AM49" s="147"/>
      <c r="AN49" s="147"/>
      <c r="AO49" s="147"/>
      <c r="AP49" s="147"/>
      <c r="AQ49" s="147"/>
      <c r="AR49" s="148"/>
      <c r="AS49" s="649"/>
      <c r="AT49" s="205"/>
      <c r="AU49" s="205"/>
      <c r="AV49" s="205"/>
      <c r="AW49" s="205"/>
      <c r="AX49" s="205"/>
      <c r="AY49" s="205"/>
      <c r="AZ49" s="317"/>
      <c r="BA49" s="318"/>
      <c r="BB49" s="318"/>
      <c r="BC49" s="318"/>
      <c r="BD49" s="318"/>
      <c r="BE49" s="318"/>
      <c r="BF49" s="318"/>
      <c r="BG49" s="318"/>
      <c r="BH49" s="318"/>
      <c r="BI49" s="319"/>
      <c r="BJ49" s="146"/>
      <c r="BK49" s="147"/>
      <c r="BL49" s="147"/>
      <c r="BM49" s="147"/>
      <c r="BN49" s="147"/>
      <c r="BO49" s="147"/>
      <c r="BP49" s="147"/>
      <c r="BQ49" s="147"/>
      <c r="BR49" s="147"/>
      <c r="BS49" s="148"/>
      <c r="BT49" s="146"/>
      <c r="BU49" s="147"/>
      <c r="BV49" s="147"/>
      <c r="BW49" s="147"/>
      <c r="BX49" s="147"/>
      <c r="BY49" s="147"/>
      <c r="BZ49" s="147"/>
      <c r="CA49" s="147"/>
      <c r="CB49" s="148"/>
      <c r="CC49" s="146"/>
      <c r="CD49" s="147"/>
      <c r="CE49" s="147"/>
      <c r="CF49" s="147"/>
      <c r="CG49" s="147"/>
      <c r="CH49" s="147"/>
      <c r="CI49" s="147"/>
      <c r="CJ49" s="147"/>
      <c r="CK49" s="147"/>
      <c r="CL49" s="148"/>
      <c r="CM49" s="146"/>
      <c r="CN49" s="147"/>
      <c r="CO49" s="147"/>
      <c r="CP49" s="147"/>
      <c r="CQ49" s="147"/>
      <c r="CR49" s="147"/>
      <c r="CS49" s="147"/>
      <c r="CT49" s="147"/>
      <c r="CU49" s="147"/>
      <c r="CV49" s="148"/>
      <c r="CW49" s="146"/>
      <c r="CX49" s="147"/>
      <c r="CY49" s="147"/>
      <c r="CZ49" s="147"/>
      <c r="DA49" s="147"/>
      <c r="DB49" s="147"/>
      <c r="DC49" s="147"/>
      <c r="DD49" s="147"/>
      <c r="DE49" s="148"/>
      <c r="DF49" s="146"/>
      <c r="DG49" s="147"/>
      <c r="DH49" s="147"/>
      <c r="DI49" s="147"/>
      <c r="DJ49" s="147"/>
      <c r="DK49" s="147"/>
      <c r="DL49" s="147"/>
      <c r="DM49" s="147"/>
      <c r="DN49" s="148"/>
      <c r="DO49" s="146"/>
      <c r="DP49" s="147"/>
      <c r="DQ49" s="147"/>
      <c r="DR49" s="147"/>
      <c r="DS49" s="147"/>
      <c r="DT49" s="147"/>
      <c r="DU49" s="147"/>
      <c r="DV49" s="147"/>
      <c r="DW49" s="148"/>
    </row>
    <row r="50" spans="1:127" ht="15" customHeight="1">
      <c r="A50" s="471"/>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3"/>
      <c r="AB50" s="146"/>
      <c r="AC50" s="147"/>
      <c r="AD50" s="147"/>
      <c r="AE50" s="147"/>
      <c r="AF50" s="147"/>
      <c r="AG50" s="147"/>
      <c r="AH50" s="147"/>
      <c r="AI50" s="147"/>
      <c r="AJ50" s="148"/>
      <c r="AK50" s="146"/>
      <c r="AL50" s="147"/>
      <c r="AM50" s="147"/>
      <c r="AN50" s="147"/>
      <c r="AO50" s="147"/>
      <c r="AP50" s="147"/>
      <c r="AQ50" s="147"/>
      <c r="AR50" s="148"/>
      <c r="AS50" s="649"/>
      <c r="AT50" s="205"/>
      <c r="AU50" s="205"/>
      <c r="AV50" s="205"/>
      <c r="AW50" s="205"/>
      <c r="AX50" s="205"/>
      <c r="AY50" s="205"/>
      <c r="AZ50" s="317"/>
      <c r="BA50" s="318"/>
      <c r="BB50" s="318"/>
      <c r="BC50" s="318"/>
      <c r="BD50" s="318"/>
      <c r="BE50" s="318"/>
      <c r="BF50" s="318"/>
      <c r="BG50" s="318"/>
      <c r="BH50" s="318"/>
      <c r="BI50" s="319"/>
      <c r="BJ50" s="146"/>
      <c r="BK50" s="147"/>
      <c r="BL50" s="147"/>
      <c r="BM50" s="147"/>
      <c r="BN50" s="147"/>
      <c r="BO50" s="147"/>
      <c r="BP50" s="147"/>
      <c r="BQ50" s="147"/>
      <c r="BR50" s="147"/>
      <c r="BS50" s="148"/>
      <c r="BT50" s="146"/>
      <c r="BU50" s="147"/>
      <c r="BV50" s="147"/>
      <c r="BW50" s="147"/>
      <c r="BX50" s="147"/>
      <c r="BY50" s="147"/>
      <c r="BZ50" s="147"/>
      <c r="CA50" s="147"/>
      <c r="CB50" s="148"/>
      <c r="CC50" s="146"/>
      <c r="CD50" s="147"/>
      <c r="CE50" s="147"/>
      <c r="CF50" s="147"/>
      <c r="CG50" s="147"/>
      <c r="CH50" s="147"/>
      <c r="CI50" s="147"/>
      <c r="CJ50" s="147"/>
      <c r="CK50" s="147"/>
      <c r="CL50" s="148"/>
      <c r="CM50" s="146"/>
      <c r="CN50" s="147"/>
      <c r="CO50" s="147"/>
      <c r="CP50" s="147"/>
      <c r="CQ50" s="147"/>
      <c r="CR50" s="147"/>
      <c r="CS50" s="147"/>
      <c r="CT50" s="147"/>
      <c r="CU50" s="147"/>
      <c r="CV50" s="148"/>
      <c r="CW50" s="146"/>
      <c r="CX50" s="147"/>
      <c r="CY50" s="147"/>
      <c r="CZ50" s="147"/>
      <c r="DA50" s="147"/>
      <c r="DB50" s="147"/>
      <c r="DC50" s="147"/>
      <c r="DD50" s="147"/>
      <c r="DE50" s="148"/>
      <c r="DF50" s="146"/>
      <c r="DG50" s="147"/>
      <c r="DH50" s="147"/>
      <c r="DI50" s="147"/>
      <c r="DJ50" s="147"/>
      <c r="DK50" s="147"/>
      <c r="DL50" s="147"/>
      <c r="DM50" s="147"/>
      <c r="DN50" s="148"/>
      <c r="DO50" s="146"/>
      <c r="DP50" s="147"/>
      <c r="DQ50" s="147"/>
      <c r="DR50" s="147"/>
      <c r="DS50" s="147"/>
      <c r="DT50" s="147"/>
      <c r="DU50" s="147"/>
      <c r="DV50" s="147"/>
      <c r="DW50" s="148"/>
    </row>
    <row r="51" spans="1:127" ht="15" customHeight="1" thickBot="1">
      <c r="A51" s="477"/>
      <c r="B51" s="478"/>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9"/>
      <c r="AB51" s="352"/>
      <c r="AC51" s="353"/>
      <c r="AD51" s="353"/>
      <c r="AE51" s="353"/>
      <c r="AF51" s="353"/>
      <c r="AG51" s="353"/>
      <c r="AH51" s="353"/>
      <c r="AI51" s="353"/>
      <c r="AJ51" s="354"/>
      <c r="AK51" s="483" t="s">
        <v>305</v>
      </c>
      <c r="AL51" s="484"/>
      <c r="AM51" s="484"/>
      <c r="AN51" s="484"/>
      <c r="AO51" s="484"/>
      <c r="AP51" s="484"/>
      <c r="AQ51" s="484"/>
      <c r="AR51" s="485"/>
      <c r="AS51" s="483" t="s">
        <v>835</v>
      </c>
      <c r="AT51" s="484"/>
      <c r="AU51" s="484"/>
      <c r="AV51" s="484"/>
      <c r="AW51" s="484"/>
      <c r="AX51" s="484"/>
      <c r="AY51" s="484"/>
      <c r="AZ51" s="483" t="s">
        <v>836</v>
      </c>
      <c r="BA51" s="484"/>
      <c r="BB51" s="484"/>
      <c r="BC51" s="484"/>
      <c r="BD51" s="484"/>
      <c r="BE51" s="484"/>
      <c r="BF51" s="484"/>
      <c r="BG51" s="484"/>
      <c r="BH51" s="484"/>
      <c r="BI51" s="485"/>
      <c r="BJ51" s="483" t="s">
        <v>305</v>
      </c>
      <c r="BK51" s="484"/>
      <c r="BL51" s="484"/>
      <c r="BM51" s="484"/>
      <c r="BN51" s="484"/>
      <c r="BO51" s="484"/>
      <c r="BP51" s="484"/>
      <c r="BQ51" s="484"/>
      <c r="BR51" s="484"/>
      <c r="BS51" s="485"/>
      <c r="BT51" s="483" t="s">
        <v>305</v>
      </c>
      <c r="BU51" s="484"/>
      <c r="BV51" s="484"/>
      <c r="BW51" s="484"/>
      <c r="BX51" s="484"/>
      <c r="BY51" s="484"/>
      <c r="BZ51" s="484"/>
      <c r="CA51" s="484"/>
      <c r="CB51" s="484"/>
      <c r="CC51" s="483" t="s">
        <v>305</v>
      </c>
      <c r="CD51" s="484"/>
      <c r="CE51" s="484"/>
      <c r="CF51" s="484"/>
      <c r="CG51" s="484"/>
      <c r="CH51" s="484"/>
      <c r="CI51" s="484"/>
      <c r="CJ51" s="484"/>
      <c r="CK51" s="484"/>
      <c r="CL51" s="485"/>
      <c r="CM51" s="483" t="s">
        <v>305</v>
      </c>
      <c r="CN51" s="484"/>
      <c r="CO51" s="484"/>
      <c r="CP51" s="484"/>
      <c r="CQ51" s="484"/>
      <c r="CR51" s="484"/>
      <c r="CS51" s="484"/>
      <c r="CT51" s="484"/>
      <c r="CU51" s="484"/>
      <c r="CV51" s="485"/>
      <c r="CW51" s="483" t="s">
        <v>305</v>
      </c>
      <c r="CX51" s="484"/>
      <c r="CY51" s="484"/>
      <c r="CZ51" s="484"/>
      <c r="DA51" s="484"/>
      <c r="DB51" s="484"/>
      <c r="DC51" s="484"/>
      <c r="DD51" s="484"/>
      <c r="DE51" s="484"/>
      <c r="DF51" s="483" t="s">
        <v>305</v>
      </c>
      <c r="DG51" s="484"/>
      <c r="DH51" s="484"/>
      <c r="DI51" s="484"/>
      <c r="DJ51" s="484"/>
      <c r="DK51" s="484"/>
      <c r="DL51" s="484"/>
      <c r="DM51" s="484"/>
      <c r="DN51" s="484"/>
      <c r="DO51" s="483" t="s">
        <v>305</v>
      </c>
      <c r="DP51" s="484"/>
      <c r="DQ51" s="484"/>
      <c r="DR51" s="484"/>
      <c r="DS51" s="484"/>
      <c r="DT51" s="484"/>
      <c r="DU51" s="484"/>
      <c r="DV51" s="484"/>
      <c r="DW51" s="485"/>
    </row>
    <row r="52" spans="1:127" ht="22.5" customHeight="1">
      <c r="A52" s="442" t="s">
        <v>1</v>
      </c>
      <c r="B52" s="486"/>
      <c r="C52" s="486"/>
      <c r="D52" s="486"/>
      <c r="E52" s="486"/>
      <c r="F52" s="487"/>
      <c r="G52" s="143" t="s">
        <v>2</v>
      </c>
      <c r="H52" s="144"/>
      <c r="I52" s="144"/>
      <c r="J52" s="144"/>
      <c r="K52" s="144"/>
      <c r="L52" s="144"/>
      <c r="M52" s="144"/>
      <c r="N52" s="144"/>
      <c r="O52" s="144"/>
      <c r="P52" s="144"/>
      <c r="Q52" s="144"/>
      <c r="R52" s="144"/>
      <c r="S52" s="144"/>
      <c r="T52" s="144"/>
      <c r="U52" s="144"/>
      <c r="V52" s="144"/>
      <c r="W52" s="144"/>
      <c r="X52" s="144"/>
      <c r="Y52" s="144"/>
      <c r="Z52" s="144"/>
      <c r="AA52" s="488"/>
      <c r="AB52" s="606">
        <v>0</v>
      </c>
      <c r="AC52" s="607"/>
      <c r="AD52" s="608"/>
      <c r="AE52" s="609">
        <v>1</v>
      </c>
      <c r="AF52" s="607"/>
      <c r="AG52" s="608"/>
      <c r="AH52" s="609">
        <v>1</v>
      </c>
      <c r="AI52" s="607"/>
      <c r="AJ52" s="610"/>
      <c r="AK52" s="418"/>
      <c r="AL52" s="419"/>
      <c r="AM52" s="419"/>
      <c r="AN52" s="419"/>
      <c r="AO52" s="419"/>
      <c r="AP52" s="419"/>
      <c r="AQ52" s="419"/>
      <c r="AR52" s="420"/>
      <c r="AS52" s="418">
        <v>30850</v>
      </c>
      <c r="AT52" s="419"/>
      <c r="AU52" s="419"/>
      <c r="AV52" s="419"/>
      <c r="AW52" s="419"/>
      <c r="AX52" s="419"/>
      <c r="AY52" s="420"/>
      <c r="AZ52" s="418"/>
      <c r="BA52" s="495"/>
      <c r="BB52" s="495"/>
      <c r="BC52" s="495"/>
      <c r="BD52" s="495"/>
      <c r="BE52" s="495"/>
      <c r="BF52" s="495"/>
      <c r="BG52" s="495"/>
      <c r="BH52" s="495"/>
      <c r="BI52" s="496"/>
      <c r="BJ52" s="261">
        <v>321292</v>
      </c>
      <c r="BK52" s="261"/>
      <c r="BL52" s="261"/>
      <c r="BM52" s="261"/>
      <c r="BN52" s="261"/>
      <c r="BO52" s="261"/>
      <c r="BP52" s="261"/>
      <c r="BQ52" s="261"/>
      <c r="BR52" s="261"/>
      <c r="BS52" s="261"/>
      <c r="BT52" s="261">
        <v>19895</v>
      </c>
      <c r="BU52" s="261"/>
      <c r="BV52" s="261"/>
      <c r="BW52" s="261"/>
      <c r="BX52" s="261"/>
      <c r="BY52" s="261"/>
      <c r="BZ52" s="261"/>
      <c r="CA52" s="261"/>
      <c r="CB52" s="261"/>
      <c r="CC52" s="261">
        <v>64697</v>
      </c>
      <c r="CD52" s="261"/>
      <c r="CE52" s="261"/>
      <c r="CF52" s="261"/>
      <c r="CG52" s="261"/>
      <c r="CH52" s="261"/>
      <c r="CI52" s="261"/>
      <c r="CJ52" s="261"/>
      <c r="CK52" s="261"/>
      <c r="CL52" s="418"/>
      <c r="CM52" s="261">
        <v>1316</v>
      </c>
      <c r="CN52" s="262"/>
      <c r="CO52" s="262"/>
      <c r="CP52" s="262"/>
      <c r="CQ52" s="262"/>
      <c r="CR52" s="262"/>
      <c r="CS52" s="262"/>
      <c r="CT52" s="262"/>
      <c r="CU52" s="262"/>
      <c r="CV52" s="262"/>
      <c r="CW52" s="261">
        <v>11180</v>
      </c>
      <c r="CX52" s="261"/>
      <c r="CY52" s="261"/>
      <c r="CZ52" s="261"/>
      <c r="DA52" s="261"/>
      <c r="DB52" s="261"/>
      <c r="DC52" s="261"/>
      <c r="DD52" s="261"/>
      <c r="DE52" s="261"/>
      <c r="DF52" s="261">
        <v>6900</v>
      </c>
      <c r="DG52" s="261"/>
      <c r="DH52" s="261"/>
      <c r="DI52" s="261"/>
      <c r="DJ52" s="261"/>
      <c r="DK52" s="261"/>
      <c r="DL52" s="261"/>
      <c r="DM52" s="261"/>
      <c r="DN52" s="261"/>
      <c r="DO52" s="328">
        <f t="shared" ref="DO52:DO64" si="3">SUM(CW52:DN52)</f>
        <v>18080</v>
      </c>
      <c r="DP52" s="328"/>
      <c r="DQ52" s="328"/>
      <c r="DR52" s="328"/>
      <c r="DS52" s="328"/>
      <c r="DT52" s="328"/>
      <c r="DU52" s="328"/>
      <c r="DV52" s="328"/>
      <c r="DW52" s="582"/>
    </row>
    <row r="53" spans="1:127" ht="15" customHeight="1">
      <c r="A53" s="498"/>
      <c r="B53" s="499"/>
      <c r="C53" s="499"/>
      <c r="D53" s="499"/>
      <c r="E53" s="499"/>
      <c r="F53" s="500"/>
      <c r="G53" s="143" t="s">
        <v>3</v>
      </c>
      <c r="H53" s="144"/>
      <c r="I53" s="144"/>
      <c r="J53" s="144"/>
      <c r="K53" s="144"/>
      <c r="L53" s="144"/>
      <c r="M53" s="144"/>
      <c r="N53" s="144"/>
      <c r="O53" s="144"/>
      <c r="P53" s="144"/>
      <c r="Q53" s="144"/>
      <c r="R53" s="144"/>
      <c r="S53" s="144"/>
      <c r="T53" s="144"/>
      <c r="U53" s="144"/>
      <c r="V53" s="144"/>
      <c r="W53" s="144"/>
      <c r="X53" s="144"/>
      <c r="Y53" s="144"/>
      <c r="Z53" s="144"/>
      <c r="AA53" s="488"/>
      <c r="AB53" s="611">
        <v>0</v>
      </c>
      <c r="AC53" s="612"/>
      <c r="AD53" s="613"/>
      <c r="AE53" s="614">
        <v>2</v>
      </c>
      <c r="AF53" s="612"/>
      <c r="AG53" s="613"/>
      <c r="AH53" s="614">
        <v>1</v>
      </c>
      <c r="AI53" s="612"/>
      <c r="AJ53" s="615"/>
      <c r="AK53" s="428">
        <v>301</v>
      </c>
      <c r="AL53" s="429"/>
      <c r="AM53" s="429"/>
      <c r="AN53" s="429"/>
      <c r="AO53" s="429"/>
      <c r="AP53" s="429"/>
      <c r="AQ53" s="429"/>
      <c r="AR53" s="430"/>
      <c r="AS53" s="428">
        <v>300725</v>
      </c>
      <c r="AT53" s="429"/>
      <c r="AU53" s="429"/>
      <c r="AV53" s="429"/>
      <c r="AW53" s="429"/>
      <c r="AX53" s="429"/>
      <c r="AY53" s="430"/>
      <c r="AZ53" s="428">
        <v>119</v>
      </c>
      <c r="BA53" s="445"/>
      <c r="BB53" s="445"/>
      <c r="BC53" s="445"/>
      <c r="BD53" s="445"/>
      <c r="BE53" s="445"/>
      <c r="BF53" s="445"/>
      <c r="BG53" s="445"/>
      <c r="BH53" s="445"/>
      <c r="BI53" s="506"/>
      <c r="BJ53" s="274">
        <v>8697100</v>
      </c>
      <c r="BK53" s="274"/>
      <c r="BL53" s="274"/>
      <c r="BM53" s="274"/>
      <c r="BN53" s="274"/>
      <c r="BO53" s="274"/>
      <c r="BP53" s="274"/>
      <c r="BQ53" s="274"/>
      <c r="BR53" s="274"/>
      <c r="BS53" s="274"/>
      <c r="BT53" s="274">
        <v>202166</v>
      </c>
      <c r="BU53" s="274"/>
      <c r="BV53" s="274"/>
      <c r="BW53" s="274"/>
      <c r="BX53" s="274"/>
      <c r="BY53" s="274"/>
      <c r="BZ53" s="274"/>
      <c r="CA53" s="274"/>
      <c r="CB53" s="274"/>
      <c r="CC53" s="274">
        <v>814391</v>
      </c>
      <c r="CD53" s="274"/>
      <c r="CE53" s="274"/>
      <c r="CF53" s="274"/>
      <c r="CG53" s="274"/>
      <c r="CH53" s="274"/>
      <c r="CI53" s="274"/>
      <c r="CJ53" s="274"/>
      <c r="CK53" s="274"/>
      <c r="CL53" s="428"/>
      <c r="CM53" s="274">
        <v>25236</v>
      </c>
      <c r="CN53" s="275"/>
      <c r="CO53" s="275"/>
      <c r="CP53" s="275"/>
      <c r="CQ53" s="275"/>
      <c r="CR53" s="275"/>
      <c r="CS53" s="275"/>
      <c r="CT53" s="275"/>
      <c r="CU53" s="275"/>
      <c r="CV53" s="275"/>
      <c r="CW53" s="274">
        <v>171860</v>
      </c>
      <c r="CX53" s="274"/>
      <c r="CY53" s="274"/>
      <c r="CZ53" s="274"/>
      <c r="DA53" s="274"/>
      <c r="DB53" s="274"/>
      <c r="DC53" s="274"/>
      <c r="DD53" s="274"/>
      <c r="DE53" s="274"/>
      <c r="DF53" s="274">
        <v>125400</v>
      </c>
      <c r="DG53" s="274"/>
      <c r="DH53" s="274"/>
      <c r="DI53" s="274"/>
      <c r="DJ53" s="274"/>
      <c r="DK53" s="274"/>
      <c r="DL53" s="274"/>
      <c r="DM53" s="274"/>
      <c r="DN53" s="274"/>
      <c r="DO53" s="331">
        <f t="shared" si="3"/>
        <v>297260</v>
      </c>
      <c r="DP53" s="331"/>
      <c r="DQ53" s="331"/>
      <c r="DR53" s="331"/>
      <c r="DS53" s="331"/>
      <c r="DT53" s="331"/>
      <c r="DU53" s="331"/>
      <c r="DV53" s="331"/>
      <c r="DW53" s="583"/>
    </row>
    <row r="54" spans="1:127" ht="15" customHeight="1">
      <c r="A54" s="498"/>
      <c r="B54" s="499"/>
      <c r="C54" s="499"/>
      <c r="D54" s="499"/>
      <c r="E54" s="499"/>
      <c r="F54" s="500"/>
      <c r="G54" s="143" t="s">
        <v>4</v>
      </c>
      <c r="H54" s="144"/>
      <c r="I54" s="144"/>
      <c r="J54" s="144"/>
      <c r="K54" s="144"/>
      <c r="L54" s="144"/>
      <c r="M54" s="144"/>
      <c r="N54" s="144"/>
      <c r="O54" s="144"/>
      <c r="P54" s="144"/>
      <c r="Q54" s="144"/>
      <c r="R54" s="144"/>
      <c r="S54" s="144"/>
      <c r="T54" s="144"/>
      <c r="U54" s="144"/>
      <c r="V54" s="144"/>
      <c r="W54" s="144"/>
      <c r="X54" s="144"/>
      <c r="Y54" s="144"/>
      <c r="Z54" s="144"/>
      <c r="AA54" s="488"/>
      <c r="AB54" s="611">
        <v>0</v>
      </c>
      <c r="AC54" s="612"/>
      <c r="AD54" s="613"/>
      <c r="AE54" s="614">
        <v>3</v>
      </c>
      <c r="AF54" s="612"/>
      <c r="AG54" s="613"/>
      <c r="AH54" s="614">
        <v>1</v>
      </c>
      <c r="AI54" s="612"/>
      <c r="AJ54" s="615"/>
      <c r="AK54" s="428">
        <v>428</v>
      </c>
      <c r="AL54" s="429"/>
      <c r="AM54" s="429"/>
      <c r="AN54" s="429"/>
      <c r="AO54" s="429"/>
      <c r="AP54" s="429"/>
      <c r="AQ54" s="429"/>
      <c r="AR54" s="430"/>
      <c r="AS54" s="428">
        <v>346265</v>
      </c>
      <c r="AT54" s="429"/>
      <c r="AU54" s="429"/>
      <c r="AV54" s="429"/>
      <c r="AW54" s="429"/>
      <c r="AX54" s="429"/>
      <c r="AY54" s="430"/>
      <c r="AZ54" s="428">
        <v>572</v>
      </c>
      <c r="BA54" s="445"/>
      <c r="BB54" s="445"/>
      <c r="BC54" s="445"/>
      <c r="BD54" s="445"/>
      <c r="BE54" s="445"/>
      <c r="BF54" s="445"/>
      <c r="BG54" s="445"/>
      <c r="BH54" s="445"/>
      <c r="BI54" s="506"/>
      <c r="BJ54" s="274">
        <v>19761343</v>
      </c>
      <c r="BK54" s="274"/>
      <c r="BL54" s="274"/>
      <c r="BM54" s="274"/>
      <c r="BN54" s="274"/>
      <c r="BO54" s="274"/>
      <c r="BP54" s="274"/>
      <c r="BQ54" s="274"/>
      <c r="BR54" s="274"/>
      <c r="BS54" s="274"/>
      <c r="BT54" s="274">
        <v>355031</v>
      </c>
      <c r="BU54" s="274"/>
      <c r="BV54" s="274"/>
      <c r="BW54" s="274"/>
      <c r="BX54" s="274"/>
      <c r="BY54" s="274"/>
      <c r="BZ54" s="274"/>
      <c r="CA54" s="274"/>
      <c r="CB54" s="274"/>
      <c r="CC54" s="274">
        <v>1244910</v>
      </c>
      <c r="CD54" s="274"/>
      <c r="CE54" s="274"/>
      <c r="CF54" s="274"/>
      <c r="CG54" s="274"/>
      <c r="CH54" s="274"/>
      <c r="CI54" s="274"/>
      <c r="CJ54" s="274"/>
      <c r="CK54" s="274"/>
      <c r="CL54" s="428"/>
      <c r="CM54" s="274">
        <v>49780</v>
      </c>
      <c r="CN54" s="275"/>
      <c r="CO54" s="275"/>
      <c r="CP54" s="275"/>
      <c r="CQ54" s="275"/>
      <c r="CR54" s="275"/>
      <c r="CS54" s="275"/>
      <c r="CT54" s="275"/>
      <c r="CU54" s="275"/>
      <c r="CV54" s="275"/>
      <c r="CW54" s="274">
        <v>164580</v>
      </c>
      <c r="CX54" s="274"/>
      <c r="CY54" s="274"/>
      <c r="CZ54" s="274"/>
      <c r="DA54" s="274"/>
      <c r="DB54" s="274"/>
      <c r="DC54" s="274"/>
      <c r="DD54" s="274"/>
      <c r="DE54" s="274"/>
      <c r="DF54" s="274">
        <v>134400</v>
      </c>
      <c r="DG54" s="274"/>
      <c r="DH54" s="274"/>
      <c r="DI54" s="274"/>
      <c r="DJ54" s="274"/>
      <c r="DK54" s="274"/>
      <c r="DL54" s="274"/>
      <c r="DM54" s="274"/>
      <c r="DN54" s="274"/>
      <c r="DO54" s="331">
        <f t="shared" si="3"/>
        <v>298980</v>
      </c>
      <c r="DP54" s="331"/>
      <c r="DQ54" s="331"/>
      <c r="DR54" s="331"/>
      <c r="DS54" s="331"/>
      <c r="DT54" s="331"/>
      <c r="DU54" s="331"/>
      <c r="DV54" s="331"/>
      <c r="DW54" s="583"/>
    </row>
    <row r="55" spans="1:127" ht="15" customHeight="1">
      <c r="A55" s="498"/>
      <c r="B55" s="499"/>
      <c r="C55" s="499"/>
      <c r="D55" s="499"/>
      <c r="E55" s="499"/>
      <c r="F55" s="500"/>
      <c r="G55" s="143" t="s">
        <v>5</v>
      </c>
      <c r="H55" s="144"/>
      <c r="I55" s="144"/>
      <c r="J55" s="144"/>
      <c r="K55" s="144"/>
      <c r="L55" s="144"/>
      <c r="M55" s="144"/>
      <c r="N55" s="144"/>
      <c r="O55" s="144"/>
      <c r="P55" s="144"/>
      <c r="Q55" s="144"/>
      <c r="R55" s="144"/>
      <c r="S55" s="144"/>
      <c r="T55" s="144"/>
      <c r="U55" s="144"/>
      <c r="V55" s="144"/>
      <c r="W55" s="144"/>
      <c r="X55" s="144"/>
      <c r="Y55" s="144"/>
      <c r="Z55" s="144"/>
      <c r="AA55" s="488"/>
      <c r="AB55" s="611">
        <v>0</v>
      </c>
      <c r="AC55" s="612"/>
      <c r="AD55" s="613"/>
      <c r="AE55" s="614">
        <v>4</v>
      </c>
      <c r="AF55" s="612"/>
      <c r="AG55" s="613"/>
      <c r="AH55" s="614">
        <v>1</v>
      </c>
      <c r="AI55" s="612"/>
      <c r="AJ55" s="615"/>
      <c r="AK55" s="428">
        <v>1594</v>
      </c>
      <c r="AL55" s="429"/>
      <c r="AM55" s="429"/>
      <c r="AN55" s="429"/>
      <c r="AO55" s="429"/>
      <c r="AP55" s="429"/>
      <c r="AQ55" s="429"/>
      <c r="AR55" s="430"/>
      <c r="AS55" s="428">
        <v>308869</v>
      </c>
      <c r="AT55" s="429"/>
      <c r="AU55" s="429"/>
      <c r="AV55" s="429"/>
      <c r="AW55" s="429"/>
      <c r="AX55" s="429"/>
      <c r="AY55" s="430"/>
      <c r="AZ55" s="428">
        <v>134</v>
      </c>
      <c r="BA55" s="445"/>
      <c r="BB55" s="445"/>
      <c r="BC55" s="445"/>
      <c r="BD55" s="445"/>
      <c r="BE55" s="445"/>
      <c r="BF55" s="445"/>
      <c r="BG55" s="445"/>
      <c r="BH55" s="445"/>
      <c r="BI55" s="506"/>
      <c r="BJ55" s="274">
        <v>19313497</v>
      </c>
      <c r="BK55" s="274"/>
      <c r="BL55" s="274"/>
      <c r="BM55" s="274"/>
      <c r="BN55" s="274"/>
      <c r="BO55" s="274"/>
      <c r="BP55" s="274"/>
      <c r="BQ55" s="274"/>
      <c r="BR55" s="274"/>
      <c r="BS55" s="274"/>
      <c r="BT55" s="274">
        <v>416241</v>
      </c>
      <c r="BU55" s="274"/>
      <c r="BV55" s="274"/>
      <c r="BW55" s="274"/>
      <c r="BX55" s="274"/>
      <c r="BY55" s="274"/>
      <c r="BZ55" s="274"/>
      <c r="CA55" s="274"/>
      <c r="CB55" s="274"/>
      <c r="CC55" s="274">
        <v>1084026</v>
      </c>
      <c r="CD55" s="274"/>
      <c r="CE55" s="274"/>
      <c r="CF55" s="274"/>
      <c r="CG55" s="274"/>
      <c r="CH55" s="274"/>
      <c r="CI55" s="274"/>
      <c r="CJ55" s="274"/>
      <c r="CK55" s="274"/>
      <c r="CL55" s="428"/>
      <c r="CM55" s="274">
        <v>55458</v>
      </c>
      <c r="CN55" s="275"/>
      <c r="CO55" s="275"/>
      <c r="CP55" s="275"/>
      <c r="CQ55" s="275"/>
      <c r="CR55" s="275"/>
      <c r="CS55" s="275"/>
      <c r="CT55" s="275"/>
      <c r="CU55" s="275"/>
      <c r="CV55" s="275"/>
      <c r="CW55" s="274">
        <v>100620</v>
      </c>
      <c r="CX55" s="274"/>
      <c r="CY55" s="274"/>
      <c r="CZ55" s="274"/>
      <c r="DA55" s="274"/>
      <c r="DB55" s="274"/>
      <c r="DC55" s="274"/>
      <c r="DD55" s="274"/>
      <c r="DE55" s="274"/>
      <c r="DF55" s="274">
        <v>90300</v>
      </c>
      <c r="DG55" s="274"/>
      <c r="DH55" s="274"/>
      <c r="DI55" s="274"/>
      <c r="DJ55" s="274"/>
      <c r="DK55" s="274"/>
      <c r="DL55" s="274"/>
      <c r="DM55" s="274"/>
      <c r="DN55" s="274"/>
      <c r="DO55" s="331">
        <f t="shared" si="3"/>
        <v>190920</v>
      </c>
      <c r="DP55" s="331"/>
      <c r="DQ55" s="331"/>
      <c r="DR55" s="331"/>
      <c r="DS55" s="331"/>
      <c r="DT55" s="331"/>
      <c r="DU55" s="331"/>
      <c r="DV55" s="331"/>
      <c r="DW55" s="583"/>
    </row>
    <row r="56" spans="1:127" ht="15" customHeight="1">
      <c r="A56" s="498"/>
      <c r="B56" s="499"/>
      <c r="C56" s="499"/>
      <c r="D56" s="499"/>
      <c r="E56" s="499"/>
      <c r="F56" s="500"/>
      <c r="G56" s="143" t="s">
        <v>6</v>
      </c>
      <c r="H56" s="144"/>
      <c r="I56" s="144"/>
      <c r="J56" s="144"/>
      <c r="K56" s="144"/>
      <c r="L56" s="144"/>
      <c r="M56" s="144"/>
      <c r="N56" s="144"/>
      <c r="O56" s="144"/>
      <c r="P56" s="144"/>
      <c r="Q56" s="144"/>
      <c r="R56" s="144"/>
      <c r="S56" s="144"/>
      <c r="T56" s="144"/>
      <c r="U56" s="144"/>
      <c r="V56" s="144"/>
      <c r="W56" s="144"/>
      <c r="X56" s="144"/>
      <c r="Y56" s="144"/>
      <c r="Z56" s="144"/>
      <c r="AA56" s="488"/>
      <c r="AB56" s="611">
        <v>0</v>
      </c>
      <c r="AC56" s="612"/>
      <c r="AD56" s="613"/>
      <c r="AE56" s="614">
        <v>5</v>
      </c>
      <c r="AF56" s="612"/>
      <c r="AG56" s="613"/>
      <c r="AH56" s="614">
        <v>1</v>
      </c>
      <c r="AI56" s="612"/>
      <c r="AJ56" s="615"/>
      <c r="AK56" s="428">
        <v>178</v>
      </c>
      <c r="AL56" s="429"/>
      <c r="AM56" s="429"/>
      <c r="AN56" s="429"/>
      <c r="AO56" s="429"/>
      <c r="AP56" s="429"/>
      <c r="AQ56" s="429"/>
      <c r="AR56" s="430"/>
      <c r="AS56" s="428">
        <v>225987</v>
      </c>
      <c r="AT56" s="429"/>
      <c r="AU56" s="429"/>
      <c r="AV56" s="429"/>
      <c r="AW56" s="429"/>
      <c r="AX56" s="429"/>
      <c r="AY56" s="430"/>
      <c r="AZ56" s="428">
        <v>126</v>
      </c>
      <c r="BA56" s="445"/>
      <c r="BB56" s="445"/>
      <c r="BC56" s="445"/>
      <c r="BD56" s="445"/>
      <c r="BE56" s="445"/>
      <c r="BF56" s="445"/>
      <c r="BG56" s="445"/>
      <c r="BH56" s="445"/>
      <c r="BI56" s="506"/>
      <c r="BJ56" s="274">
        <v>13983019</v>
      </c>
      <c r="BK56" s="274"/>
      <c r="BL56" s="274"/>
      <c r="BM56" s="274"/>
      <c r="BN56" s="274"/>
      <c r="BO56" s="274"/>
      <c r="BP56" s="274"/>
      <c r="BQ56" s="274"/>
      <c r="BR56" s="274"/>
      <c r="BS56" s="274"/>
      <c r="BT56" s="274">
        <v>397351</v>
      </c>
      <c r="BU56" s="274"/>
      <c r="BV56" s="274"/>
      <c r="BW56" s="274"/>
      <c r="BX56" s="274"/>
      <c r="BY56" s="274"/>
      <c r="BZ56" s="274"/>
      <c r="CA56" s="274"/>
      <c r="CB56" s="274"/>
      <c r="CC56" s="274">
        <v>695311</v>
      </c>
      <c r="CD56" s="274"/>
      <c r="CE56" s="274"/>
      <c r="CF56" s="274"/>
      <c r="CG56" s="274"/>
      <c r="CH56" s="274"/>
      <c r="CI56" s="274"/>
      <c r="CJ56" s="274"/>
      <c r="CK56" s="274"/>
      <c r="CL56" s="428"/>
      <c r="CM56" s="274">
        <v>44980</v>
      </c>
      <c r="CN56" s="275"/>
      <c r="CO56" s="275"/>
      <c r="CP56" s="275"/>
      <c r="CQ56" s="275"/>
      <c r="CR56" s="275"/>
      <c r="CS56" s="275"/>
      <c r="CT56" s="275"/>
      <c r="CU56" s="275"/>
      <c r="CV56" s="275"/>
      <c r="CW56" s="274">
        <v>73840</v>
      </c>
      <c r="CX56" s="274"/>
      <c r="CY56" s="274"/>
      <c r="CZ56" s="274"/>
      <c r="DA56" s="274"/>
      <c r="DB56" s="274"/>
      <c r="DC56" s="274"/>
      <c r="DD56" s="274"/>
      <c r="DE56" s="274"/>
      <c r="DF56" s="274">
        <v>61200</v>
      </c>
      <c r="DG56" s="274"/>
      <c r="DH56" s="274"/>
      <c r="DI56" s="274"/>
      <c r="DJ56" s="274"/>
      <c r="DK56" s="274"/>
      <c r="DL56" s="274"/>
      <c r="DM56" s="274"/>
      <c r="DN56" s="274"/>
      <c r="DO56" s="331">
        <f t="shared" si="3"/>
        <v>135040</v>
      </c>
      <c r="DP56" s="331"/>
      <c r="DQ56" s="331"/>
      <c r="DR56" s="331"/>
      <c r="DS56" s="331"/>
      <c r="DT56" s="331"/>
      <c r="DU56" s="331"/>
      <c r="DV56" s="331"/>
      <c r="DW56" s="583"/>
    </row>
    <row r="57" spans="1:127" ht="15" customHeight="1">
      <c r="A57" s="498"/>
      <c r="B57" s="499"/>
      <c r="C57" s="499"/>
      <c r="D57" s="499"/>
      <c r="E57" s="499"/>
      <c r="F57" s="500"/>
      <c r="G57" s="143" t="s">
        <v>7</v>
      </c>
      <c r="H57" s="144"/>
      <c r="I57" s="144"/>
      <c r="J57" s="144"/>
      <c r="K57" s="144"/>
      <c r="L57" s="144"/>
      <c r="M57" s="144"/>
      <c r="N57" s="144"/>
      <c r="O57" s="144"/>
      <c r="P57" s="144"/>
      <c r="Q57" s="144"/>
      <c r="R57" s="144"/>
      <c r="S57" s="144"/>
      <c r="T57" s="144"/>
      <c r="U57" s="144"/>
      <c r="V57" s="144"/>
      <c r="W57" s="144"/>
      <c r="X57" s="144"/>
      <c r="Y57" s="144"/>
      <c r="Z57" s="144"/>
      <c r="AA57" s="488"/>
      <c r="AB57" s="611">
        <v>0</v>
      </c>
      <c r="AC57" s="612"/>
      <c r="AD57" s="613"/>
      <c r="AE57" s="614">
        <v>6</v>
      </c>
      <c r="AF57" s="612"/>
      <c r="AG57" s="613"/>
      <c r="AH57" s="614">
        <v>1</v>
      </c>
      <c r="AI57" s="612"/>
      <c r="AJ57" s="615"/>
      <c r="AK57" s="428"/>
      <c r="AL57" s="429"/>
      <c r="AM57" s="429"/>
      <c r="AN57" s="429"/>
      <c r="AO57" s="429"/>
      <c r="AP57" s="429"/>
      <c r="AQ57" s="429"/>
      <c r="AR57" s="430"/>
      <c r="AS57" s="428">
        <v>211555</v>
      </c>
      <c r="AT57" s="429"/>
      <c r="AU57" s="429"/>
      <c r="AV57" s="429"/>
      <c r="AW57" s="429"/>
      <c r="AX57" s="429"/>
      <c r="AY57" s="430"/>
      <c r="AZ57" s="428">
        <v>429</v>
      </c>
      <c r="BA57" s="445"/>
      <c r="BB57" s="445"/>
      <c r="BC57" s="445"/>
      <c r="BD57" s="445"/>
      <c r="BE57" s="445"/>
      <c r="BF57" s="445"/>
      <c r="BG57" s="445"/>
      <c r="BH57" s="445"/>
      <c r="BI57" s="506"/>
      <c r="BJ57" s="274">
        <v>11894160</v>
      </c>
      <c r="BK57" s="274"/>
      <c r="BL57" s="274"/>
      <c r="BM57" s="274"/>
      <c r="BN57" s="274"/>
      <c r="BO57" s="274"/>
      <c r="BP57" s="274"/>
      <c r="BQ57" s="274"/>
      <c r="BR57" s="274"/>
      <c r="BS57" s="274"/>
      <c r="BT57" s="274">
        <v>364298</v>
      </c>
      <c r="BU57" s="274"/>
      <c r="BV57" s="274"/>
      <c r="BW57" s="274"/>
      <c r="BX57" s="274"/>
      <c r="BY57" s="274"/>
      <c r="BZ57" s="274"/>
      <c r="CA57" s="274"/>
      <c r="CB57" s="274"/>
      <c r="CC57" s="274">
        <v>528146</v>
      </c>
      <c r="CD57" s="274"/>
      <c r="CE57" s="274"/>
      <c r="CF57" s="274"/>
      <c r="CG57" s="274"/>
      <c r="CH57" s="274"/>
      <c r="CI57" s="274"/>
      <c r="CJ57" s="274"/>
      <c r="CK57" s="274"/>
      <c r="CL57" s="428"/>
      <c r="CM57" s="274">
        <v>39283</v>
      </c>
      <c r="CN57" s="275"/>
      <c r="CO57" s="275"/>
      <c r="CP57" s="275"/>
      <c r="CQ57" s="275"/>
      <c r="CR57" s="275"/>
      <c r="CS57" s="275"/>
      <c r="CT57" s="275"/>
      <c r="CU57" s="275"/>
      <c r="CV57" s="275"/>
      <c r="CW57" s="274">
        <v>42640</v>
      </c>
      <c r="CX57" s="274"/>
      <c r="CY57" s="274"/>
      <c r="CZ57" s="274"/>
      <c r="DA57" s="274"/>
      <c r="DB57" s="274"/>
      <c r="DC57" s="274"/>
      <c r="DD57" s="274"/>
      <c r="DE57" s="274"/>
      <c r="DF57" s="274">
        <v>39600</v>
      </c>
      <c r="DG57" s="274"/>
      <c r="DH57" s="274"/>
      <c r="DI57" s="274"/>
      <c r="DJ57" s="274"/>
      <c r="DK57" s="274"/>
      <c r="DL57" s="274"/>
      <c r="DM57" s="274"/>
      <c r="DN57" s="274"/>
      <c r="DO57" s="331">
        <f>SUM(CW57:DN57)</f>
        <v>82240</v>
      </c>
      <c r="DP57" s="331"/>
      <c r="DQ57" s="331"/>
      <c r="DR57" s="331"/>
      <c r="DS57" s="331"/>
      <c r="DT57" s="331"/>
      <c r="DU57" s="331"/>
      <c r="DV57" s="331"/>
      <c r="DW57" s="583"/>
    </row>
    <row r="58" spans="1:127" ht="15" customHeight="1">
      <c r="A58" s="498"/>
      <c r="B58" s="499"/>
      <c r="C58" s="499"/>
      <c r="D58" s="499"/>
      <c r="E58" s="499"/>
      <c r="F58" s="500"/>
      <c r="G58" s="143" t="s">
        <v>8</v>
      </c>
      <c r="H58" s="144"/>
      <c r="I58" s="144"/>
      <c r="J58" s="144"/>
      <c r="K58" s="144"/>
      <c r="L58" s="144"/>
      <c r="M58" s="144"/>
      <c r="N58" s="144"/>
      <c r="O58" s="144"/>
      <c r="P58" s="144"/>
      <c r="Q58" s="144"/>
      <c r="R58" s="144"/>
      <c r="S58" s="144"/>
      <c r="T58" s="144"/>
      <c r="U58" s="144"/>
      <c r="V58" s="144"/>
      <c r="W58" s="144"/>
      <c r="X58" s="144"/>
      <c r="Y58" s="144"/>
      <c r="Z58" s="144"/>
      <c r="AA58" s="488"/>
      <c r="AB58" s="611">
        <v>0</v>
      </c>
      <c r="AC58" s="612"/>
      <c r="AD58" s="613"/>
      <c r="AE58" s="614">
        <v>7</v>
      </c>
      <c r="AF58" s="612"/>
      <c r="AG58" s="613"/>
      <c r="AH58" s="614">
        <v>1</v>
      </c>
      <c r="AI58" s="612"/>
      <c r="AJ58" s="615"/>
      <c r="AK58" s="428">
        <v>790</v>
      </c>
      <c r="AL58" s="429"/>
      <c r="AM58" s="429"/>
      <c r="AN58" s="429"/>
      <c r="AO58" s="429"/>
      <c r="AP58" s="429"/>
      <c r="AQ58" s="429"/>
      <c r="AR58" s="430"/>
      <c r="AS58" s="428">
        <v>98856</v>
      </c>
      <c r="AT58" s="429"/>
      <c r="AU58" s="429"/>
      <c r="AV58" s="429"/>
      <c r="AW58" s="429"/>
      <c r="AX58" s="429"/>
      <c r="AY58" s="430"/>
      <c r="AZ58" s="428">
        <v>88</v>
      </c>
      <c r="BA58" s="445"/>
      <c r="BB58" s="445"/>
      <c r="BC58" s="445"/>
      <c r="BD58" s="445"/>
      <c r="BE58" s="445"/>
      <c r="BF58" s="445"/>
      <c r="BG58" s="445"/>
      <c r="BH58" s="445"/>
      <c r="BI58" s="506"/>
      <c r="BJ58" s="274">
        <v>4655304</v>
      </c>
      <c r="BK58" s="274"/>
      <c r="BL58" s="274"/>
      <c r="BM58" s="274"/>
      <c r="BN58" s="274"/>
      <c r="BO58" s="274"/>
      <c r="BP58" s="274"/>
      <c r="BQ58" s="274"/>
      <c r="BR58" s="274"/>
      <c r="BS58" s="274"/>
      <c r="BT58" s="274">
        <v>178027</v>
      </c>
      <c r="BU58" s="274"/>
      <c r="BV58" s="274"/>
      <c r="BW58" s="274"/>
      <c r="BX58" s="274"/>
      <c r="BY58" s="274"/>
      <c r="BZ58" s="274"/>
      <c r="CA58" s="274"/>
      <c r="CB58" s="274"/>
      <c r="CC58" s="274">
        <v>183480</v>
      </c>
      <c r="CD58" s="274"/>
      <c r="CE58" s="274"/>
      <c r="CF58" s="274"/>
      <c r="CG58" s="274"/>
      <c r="CH58" s="274"/>
      <c r="CI58" s="274"/>
      <c r="CJ58" s="274"/>
      <c r="CK58" s="274"/>
      <c r="CL58" s="428"/>
      <c r="CM58" s="274">
        <v>14818</v>
      </c>
      <c r="CN58" s="275"/>
      <c r="CO58" s="275"/>
      <c r="CP58" s="275"/>
      <c r="CQ58" s="275"/>
      <c r="CR58" s="275"/>
      <c r="CS58" s="275"/>
      <c r="CT58" s="275"/>
      <c r="CU58" s="275"/>
      <c r="CV58" s="275"/>
      <c r="CW58" s="274">
        <v>16120</v>
      </c>
      <c r="CX58" s="274"/>
      <c r="CY58" s="274"/>
      <c r="CZ58" s="274"/>
      <c r="DA58" s="274"/>
      <c r="DB58" s="274"/>
      <c r="DC58" s="274"/>
      <c r="DD58" s="274"/>
      <c r="DE58" s="274"/>
      <c r="DF58" s="274">
        <v>15600</v>
      </c>
      <c r="DG58" s="274"/>
      <c r="DH58" s="274"/>
      <c r="DI58" s="274"/>
      <c r="DJ58" s="274"/>
      <c r="DK58" s="274"/>
      <c r="DL58" s="274"/>
      <c r="DM58" s="274"/>
      <c r="DN58" s="274"/>
      <c r="DO58" s="331">
        <f t="shared" si="3"/>
        <v>31720</v>
      </c>
      <c r="DP58" s="331"/>
      <c r="DQ58" s="331"/>
      <c r="DR58" s="331"/>
      <c r="DS58" s="331"/>
      <c r="DT58" s="331"/>
      <c r="DU58" s="331"/>
      <c r="DV58" s="331"/>
      <c r="DW58" s="583"/>
    </row>
    <row r="59" spans="1:127" ht="15" customHeight="1">
      <c r="A59" s="498"/>
      <c r="B59" s="499"/>
      <c r="C59" s="499"/>
      <c r="D59" s="499"/>
      <c r="E59" s="499"/>
      <c r="F59" s="500"/>
      <c r="G59" s="143" t="s">
        <v>9</v>
      </c>
      <c r="H59" s="144"/>
      <c r="I59" s="144"/>
      <c r="J59" s="144"/>
      <c r="K59" s="144"/>
      <c r="L59" s="144"/>
      <c r="M59" s="144"/>
      <c r="N59" s="144"/>
      <c r="O59" s="144"/>
      <c r="P59" s="144"/>
      <c r="Q59" s="144"/>
      <c r="R59" s="144"/>
      <c r="S59" s="144"/>
      <c r="T59" s="144"/>
      <c r="U59" s="144"/>
      <c r="V59" s="144"/>
      <c r="W59" s="144"/>
      <c r="X59" s="144"/>
      <c r="Y59" s="144"/>
      <c r="Z59" s="144"/>
      <c r="AA59" s="488"/>
      <c r="AB59" s="611">
        <v>0</v>
      </c>
      <c r="AC59" s="612"/>
      <c r="AD59" s="613"/>
      <c r="AE59" s="614">
        <v>8</v>
      </c>
      <c r="AF59" s="612"/>
      <c r="AG59" s="613"/>
      <c r="AH59" s="614">
        <v>1</v>
      </c>
      <c r="AI59" s="612"/>
      <c r="AJ59" s="615"/>
      <c r="AK59" s="428"/>
      <c r="AL59" s="429"/>
      <c r="AM59" s="429"/>
      <c r="AN59" s="429"/>
      <c r="AO59" s="429"/>
      <c r="AP59" s="429"/>
      <c r="AQ59" s="429"/>
      <c r="AR59" s="430"/>
      <c r="AS59" s="428">
        <v>120340</v>
      </c>
      <c r="AT59" s="429"/>
      <c r="AU59" s="429"/>
      <c r="AV59" s="429"/>
      <c r="AW59" s="429"/>
      <c r="AX59" s="429"/>
      <c r="AY59" s="430"/>
      <c r="AZ59" s="428">
        <v>44</v>
      </c>
      <c r="BA59" s="445"/>
      <c r="BB59" s="445"/>
      <c r="BC59" s="445"/>
      <c r="BD59" s="445"/>
      <c r="BE59" s="445"/>
      <c r="BF59" s="445"/>
      <c r="BG59" s="445"/>
      <c r="BH59" s="445"/>
      <c r="BI59" s="506"/>
      <c r="BJ59" s="274">
        <v>3928927</v>
      </c>
      <c r="BK59" s="274"/>
      <c r="BL59" s="274"/>
      <c r="BM59" s="274"/>
      <c r="BN59" s="274"/>
      <c r="BO59" s="274"/>
      <c r="BP59" s="274"/>
      <c r="BQ59" s="274"/>
      <c r="BR59" s="274"/>
      <c r="BS59" s="274"/>
      <c r="BT59" s="274">
        <v>204177</v>
      </c>
      <c r="BU59" s="274"/>
      <c r="BV59" s="274"/>
      <c r="BW59" s="274"/>
      <c r="BX59" s="274"/>
      <c r="BY59" s="274"/>
      <c r="BZ59" s="274"/>
      <c r="CA59" s="274"/>
      <c r="CB59" s="274"/>
      <c r="CC59" s="274">
        <v>144142</v>
      </c>
      <c r="CD59" s="274"/>
      <c r="CE59" s="274"/>
      <c r="CF59" s="274"/>
      <c r="CG59" s="274"/>
      <c r="CH59" s="274"/>
      <c r="CI59" s="274"/>
      <c r="CJ59" s="274"/>
      <c r="CK59" s="274"/>
      <c r="CL59" s="428"/>
      <c r="CM59" s="274">
        <v>12761</v>
      </c>
      <c r="CN59" s="275"/>
      <c r="CO59" s="275"/>
      <c r="CP59" s="275"/>
      <c r="CQ59" s="275"/>
      <c r="CR59" s="275"/>
      <c r="CS59" s="275"/>
      <c r="CT59" s="275"/>
      <c r="CU59" s="275"/>
      <c r="CV59" s="275"/>
      <c r="CW59" s="274">
        <v>10140</v>
      </c>
      <c r="CX59" s="274"/>
      <c r="CY59" s="274"/>
      <c r="CZ59" s="274"/>
      <c r="DA59" s="274"/>
      <c r="DB59" s="274"/>
      <c r="DC59" s="274"/>
      <c r="DD59" s="274"/>
      <c r="DE59" s="274"/>
      <c r="DF59" s="274">
        <v>16500</v>
      </c>
      <c r="DG59" s="274"/>
      <c r="DH59" s="274"/>
      <c r="DI59" s="274"/>
      <c r="DJ59" s="274"/>
      <c r="DK59" s="274"/>
      <c r="DL59" s="274"/>
      <c r="DM59" s="274"/>
      <c r="DN59" s="274"/>
      <c r="DO59" s="331">
        <f t="shared" si="3"/>
        <v>26640</v>
      </c>
      <c r="DP59" s="331"/>
      <c r="DQ59" s="331"/>
      <c r="DR59" s="331"/>
      <c r="DS59" s="331"/>
      <c r="DT59" s="331"/>
      <c r="DU59" s="331"/>
      <c r="DV59" s="331"/>
      <c r="DW59" s="583"/>
    </row>
    <row r="60" spans="1:127" ht="15" customHeight="1">
      <c r="A60" s="498"/>
      <c r="B60" s="499"/>
      <c r="C60" s="499"/>
      <c r="D60" s="499"/>
      <c r="E60" s="499"/>
      <c r="F60" s="500"/>
      <c r="G60" s="143" t="s">
        <v>4414</v>
      </c>
      <c r="H60" s="144"/>
      <c r="I60" s="144"/>
      <c r="J60" s="144"/>
      <c r="K60" s="144"/>
      <c r="L60" s="144"/>
      <c r="M60" s="144"/>
      <c r="N60" s="144"/>
      <c r="O60" s="144"/>
      <c r="P60" s="144"/>
      <c r="Q60" s="144"/>
      <c r="R60" s="144"/>
      <c r="S60" s="144"/>
      <c r="T60" s="144"/>
      <c r="U60" s="144"/>
      <c r="V60" s="144"/>
      <c r="W60" s="144"/>
      <c r="X60" s="144"/>
      <c r="Y60" s="144"/>
      <c r="Z60" s="144"/>
      <c r="AA60" s="488"/>
      <c r="AB60" s="611">
        <v>0</v>
      </c>
      <c r="AC60" s="612"/>
      <c r="AD60" s="613"/>
      <c r="AE60" s="614">
        <v>9</v>
      </c>
      <c r="AF60" s="612"/>
      <c r="AG60" s="613"/>
      <c r="AH60" s="614">
        <v>1</v>
      </c>
      <c r="AI60" s="612"/>
      <c r="AJ60" s="615"/>
      <c r="AK60" s="428"/>
      <c r="AL60" s="429"/>
      <c r="AM60" s="429"/>
      <c r="AN60" s="429"/>
      <c r="AO60" s="429"/>
      <c r="AP60" s="429"/>
      <c r="AQ60" s="429"/>
      <c r="AR60" s="430"/>
      <c r="AS60" s="428">
        <v>119523</v>
      </c>
      <c r="AT60" s="429"/>
      <c r="AU60" s="429"/>
      <c r="AV60" s="429"/>
      <c r="AW60" s="429"/>
      <c r="AX60" s="429"/>
      <c r="AY60" s="430"/>
      <c r="AZ60" s="428">
        <v>14</v>
      </c>
      <c r="BA60" s="445"/>
      <c r="BB60" s="445"/>
      <c r="BC60" s="445"/>
      <c r="BD60" s="445"/>
      <c r="BE60" s="445"/>
      <c r="BF60" s="445"/>
      <c r="BG60" s="445"/>
      <c r="BH60" s="445"/>
      <c r="BI60" s="506"/>
      <c r="BJ60" s="274">
        <v>2471087</v>
      </c>
      <c r="BK60" s="274"/>
      <c r="BL60" s="274"/>
      <c r="BM60" s="274"/>
      <c r="BN60" s="274"/>
      <c r="BO60" s="274"/>
      <c r="BP60" s="274"/>
      <c r="BQ60" s="274"/>
      <c r="BR60" s="274"/>
      <c r="BS60" s="274"/>
      <c r="BT60" s="274">
        <v>198830</v>
      </c>
      <c r="BU60" s="274"/>
      <c r="BV60" s="274"/>
      <c r="BW60" s="274"/>
      <c r="BX60" s="274"/>
      <c r="BY60" s="274"/>
      <c r="BZ60" s="274"/>
      <c r="CA60" s="274"/>
      <c r="CB60" s="274"/>
      <c r="CC60" s="274">
        <v>80247</v>
      </c>
      <c r="CD60" s="274"/>
      <c r="CE60" s="274"/>
      <c r="CF60" s="274"/>
      <c r="CG60" s="274"/>
      <c r="CH60" s="274"/>
      <c r="CI60" s="274"/>
      <c r="CJ60" s="274"/>
      <c r="CK60" s="274"/>
      <c r="CL60" s="428"/>
      <c r="CM60" s="274">
        <v>8996</v>
      </c>
      <c r="CN60" s="275"/>
      <c r="CO60" s="275"/>
      <c r="CP60" s="275"/>
      <c r="CQ60" s="275"/>
      <c r="CR60" s="275"/>
      <c r="CS60" s="275"/>
      <c r="CT60" s="275"/>
      <c r="CU60" s="275"/>
      <c r="CV60" s="275"/>
      <c r="CW60" s="274">
        <v>7540</v>
      </c>
      <c r="CX60" s="274"/>
      <c r="CY60" s="274"/>
      <c r="CZ60" s="274"/>
      <c r="DA60" s="274"/>
      <c r="DB60" s="274"/>
      <c r="DC60" s="274"/>
      <c r="DD60" s="274"/>
      <c r="DE60" s="274"/>
      <c r="DF60" s="274">
        <v>13500</v>
      </c>
      <c r="DG60" s="274"/>
      <c r="DH60" s="274"/>
      <c r="DI60" s="274"/>
      <c r="DJ60" s="274"/>
      <c r="DK60" s="274"/>
      <c r="DL60" s="274"/>
      <c r="DM60" s="274"/>
      <c r="DN60" s="274"/>
      <c r="DO60" s="331">
        <f t="shared" ref="DO60:DO62" si="4">SUM(CW60:DN60)</f>
        <v>21040</v>
      </c>
      <c r="DP60" s="331"/>
      <c r="DQ60" s="331"/>
      <c r="DR60" s="331"/>
      <c r="DS60" s="331"/>
      <c r="DT60" s="331"/>
      <c r="DU60" s="331"/>
      <c r="DV60" s="331"/>
      <c r="DW60" s="583"/>
    </row>
    <row r="61" spans="1:127" ht="15" customHeight="1">
      <c r="A61" s="498"/>
      <c r="B61" s="499"/>
      <c r="C61" s="499"/>
      <c r="D61" s="499"/>
      <c r="E61" s="499"/>
      <c r="F61" s="500"/>
      <c r="G61" s="143" t="s">
        <v>4416</v>
      </c>
      <c r="H61" s="144"/>
      <c r="I61" s="144"/>
      <c r="J61" s="144"/>
      <c r="K61" s="144"/>
      <c r="L61" s="144"/>
      <c r="M61" s="144"/>
      <c r="N61" s="144"/>
      <c r="O61" s="144"/>
      <c r="P61" s="144"/>
      <c r="Q61" s="144"/>
      <c r="R61" s="144"/>
      <c r="S61" s="144"/>
      <c r="T61" s="144"/>
      <c r="U61" s="144"/>
      <c r="V61" s="144"/>
      <c r="W61" s="144"/>
      <c r="X61" s="144"/>
      <c r="Y61" s="144"/>
      <c r="Z61" s="144"/>
      <c r="AA61" s="488"/>
      <c r="AB61" s="611">
        <v>1</v>
      </c>
      <c r="AC61" s="612"/>
      <c r="AD61" s="613"/>
      <c r="AE61" s="614">
        <v>0</v>
      </c>
      <c r="AF61" s="612"/>
      <c r="AG61" s="613"/>
      <c r="AH61" s="614">
        <v>1</v>
      </c>
      <c r="AI61" s="612"/>
      <c r="AJ61" s="615"/>
      <c r="AK61" s="428">
        <v>150</v>
      </c>
      <c r="AL61" s="429"/>
      <c r="AM61" s="429"/>
      <c r="AN61" s="429"/>
      <c r="AO61" s="429"/>
      <c r="AP61" s="429"/>
      <c r="AQ61" s="429"/>
      <c r="AR61" s="430"/>
      <c r="AS61" s="428">
        <v>54197</v>
      </c>
      <c r="AT61" s="429"/>
      <c r="AU61" s="429"/>
      <c r="AV61" s="429"/>
      <c r="AW61" s="429"/>
      <c r="AX61" s="429"/>
      <c r="AY61" s="430"/>
      <c r="AZ61" s="428">
        <v>11</v>
      </c>
      <c r="BA61" s="445"/>
      <c r="BB61" s="445"/>
      <c r="BC61" s="445"/>
      <c r="BD61" s="445"/>
      <c r="BE61" s="445"/>
      <c r="BF61" s="445"/>
      <c r="BG61" s="445"/>
      <c r="BH61" s="445"/>
      <c r="BI61" s="506"/>
      <c r="BJ61" s="274">
        <v>649523</v>
      </c>
      <c r="BK61" s="274"/>
      <c r="BL61" s="274"/>
      <c r="BM61" s="274"/>
      <c r="BN61" s="274"/>
      <c r="BO61" s="274"/>
      <c r="BP61" s="274"/>
      <c r="BQ61" s="274"/>
      <c r="BR61" s="274"/>
      <c r="BS61" s="274"/>
      <c r="BT61" s="274">
        <v>74213</v>
      </c>
      <c r="BU61" s="274"/>
      <c r="BV61" s="274"/>
      <c r="BW61" s="274"/>
      <c r="BX61" s="274"/>
      <c r="BY61" s="274"/>
      <c r="BZ61" s="274"/>
      <c r="CA61" s="274"/>
      <c r="CB61" s="274"/>
      <c r="CC61" s="274">
        <v>19419</v>
      </c>
      <c r="CD61" s="274"/>
      <c r="CE61" s="274"/>
      <c r="CF61" s="274"/>
      <c r="CG61" s="274"/>
      <c r="CH61" s="274"/>
      <c r="CI61" s="274"/>
      <c r="CJ61" s="274"/>
      <c r="CK61" s="274"/>
      <c r="CL61" s="428"/>
      <c r="CM61" s="274">
        <v>2943</v>
      </c>
      <c r="CN61" s="275"/>
      <c r="CO61" s="275"/>
      <c r="CP61" s="275"/>
      <c r="CQ61" s="275"/>
      <c r="CR61" s="275"/>
      <c r="CS61" s="275"/>
      <c r="CT61" s="275"/>
      <c r="CU61" s="275"/>
      <c r="CV61" s="275"/>
      <c r="CW61" s="274">
        <v>4160</v>
      </c>
      <c r="CX61" s="274"/>
      <c r="CY61" s="274"/>
      <c r="CZ61" s="274"/>
      <c r="DA61" s="274"/>
      <c r="DB61" s="274"/>
      <c r="DC61" s="274"/>
      <c r="DD61" s="274"/>
      <c r="DE61" s="274"/>
      <c r="DF61" s="274">
        <v>5400</v>
      </c>
      <c r="DG61" s="274"/>
      <c r="DH61" s="274"/>
      <c r="DI61" s="274"/>
      <c r="DJ61" s="274"/>
      <c r="DK61" s="274"/>
      <c r="DL61" s="274"/>
      <c r="DM61" s="274"/>
      <c r="DN61" s="274"/>
      <c r="DO61" s="331">
        <f t="shared" si="4"/>
        <v>9560</v>
      </c>
      <c r="DP61" s="331"/>
      <c r="DQ61" s="331"/>
      <c r="DR61" s="331"/>
      <c r="DS61" s="331"/>
      <c r="DT61" s="331"/>
      <c r="DU61" s="331"/>
      <c r="DV61" s="331"/>
      <c r="DW61" s="583"/>
    </row>
    <row r="62" spans="1:127" ht="15" customHeight="1">
      <c r="A62" s="498"/>
      <c r="B62" s="499"/>
      <c r="C62" s="499"/>
      <c r="D62" s="499"/>
      <c r="E62" s="499"/>
      <c r="F62" s="500"/>
      <c r="G62" s="143" t="s">
        <v>4423</v>
      </c>
      <c r="H62" s="144"/>
      <c r="I62" s="144"/>
      <c r="J62" s="144"/>
      <c r="K62" s="144"/>
      <c r="L62" s="144"/>
      <c r="M62" s="144"/>
      <c r="N62" s="144"/>
      <c r="O62" s="144"/>
      <c r="P62" s="144"/>
      <c r="Q62" s="144"/>
      <c r="R62" s="144"/>
      <c r="S62" s="144"/>
      <c r="T62" s="144"/>
      <c r="U62" s="144"/>
      <c r="V62" s="144"/>
      <c r="W62" s="144"/>
      <c r="X62" s="144"/>
      <c r="Y62" s="144"/>
      <c r="Z62" s="144"/>
      <c r="AA62" s="488"/>
      <c r="AB62" s="611">
        <v>1</v>
      </c>
      <c r="AC62" s="612"/>
      <c r="AD62" s="613"/>
      <c r="AE62" s="614">
        <v>1</v>
      </c>
      <c r="AF62" s="612"/>
      <c r="AG62" s="613"/>
      <c r="AH62" s="614">
        <v>1</v>
      </c>
      <c r="AI62" s="612"/>
      <c r="AJ62" s="615"/>
      <c r="AK62" s="428"/>
      <c r="AL62" s="429"/>
      <c r="AM62" s="429"/>
      <c r="AN62" s="429"/>
      <c r="AO62" s="429"/>
      <c r="AP62" s="429"/>
      <c r="AQ62" s="429"/>
      <c r="AR62" s="430"/>
      <c r="AS62" s="428">
        <v>13285</v>
      </c>
      <c r="AT62" s="429"/>
      <c r="AU62" s="429"/>
      <c r="AV62" s="429"/>
      <c r="AW62" s="429"/>
      <c r="AX62" s="429"/>
      <c r="AY62" s="430"/>
      <c r="AZ62" s="428"/>
      <c r="BA62" s="445"/>
      <c r="BB62" s="445"/>
      <c r="BC62" s="445"/>
      <c r="BD62" s="445"/>
      <c r="BE62" s="445"/>
      <c r="BF62" s="445"/>
      <c r="BG62" s="445"/>
      <c r="BH62" s="445"/>
      <c r="BI62" s="506"/>
      <c r="BJ62" s="274">
        <v>83959</v>
      </c>
      <c r="BK62" s="274"/>
      <c r="BL62" s="274"/>
      <c r="BM62" s="274"/>
      <c r="BN62" s="274"/>
      <c r="BO62" s="274"/>
      <c r="BP62" s="274"/>
      <c r="BQ62" s="274"/>
      <c r="BR62" s="274"/>
      <c r="BS62" s="274"/>
      <c r="BT62" s="274">
        <v>9507</v>
      </c>
      <c r="BU62" s="274"/>
      <c r="BV62" s="274"/>
      <c r="BW62" s="274"/>
      <c r="BX62" s="274"/>
      <c r="BY62" s="274"/>
      <c r="BZ62" s="274"/>
      <c r="CA62" s="274"/>
      <c r="CB62" s="274"/>
      <c r="CC62" s="274">
        <v>2629</v>
      </c>
      <c r="CD62" s="274"/>
      <c r="CE62" s="274"/>
      <c r="CF62" s="274"/>
      <c r="CG62" s="274"/>
      <c r="CH62" s="274"/>
      <c r="CI62" s="274"/>
      <c r="CJ62" s="274"/>
      <c r="CK62" s="274"/>
      <c r="CL62" s="428"/>
      <c r="CM62" s="274">
        <v>485</v>
      </c>
      <c r="CN62" s="275"/>
      <c r="CO62" s="275"/>
      <c r="CP62" s="275"/>
      <c r="CQ62" s="275"/>
      <c r="CR62" s="275"/>
      <c r="CS62" s="275"/>
      <c r="CT62" s="275"/>
      <c r="CU62" s="275"/>
      <c r="CV62" s="275"/>
      <c r="CW62" s="274"/>
      <c r="CX62" s="274"/>
      <c r="CY62" s="274"/>
      <c r="CZ62" s="274"/>
      <c r="DA62" s="274"/>
      <c r="DB62" s="274"/>
      <c r="DC62" s="274"/>
      <c r="DD62" s="274"/>
      <c r="DE62" s="274"/>
      <c r="DF62" s="274">
        <v>600</v>
      </c>
      <c r="DG62" s="274"/>
      <c r="DH62" s="274"/>
      <c r="DI62" s="274"/>
      <c r="DJ62" s="274"/>
      <c r="DK62" s="274"/>
      <c r="DL62" s="274"/>
      <c r="DM62" s="274"/>
      <c r="DN62" s="274"/>
      <c r="DO62" s="331">
        <f t="shared" si="4"/>
        <v>600</v>
      </c>
      <c r="DP62" s="331"/>
      <c r="DQ62" s="331"/>
      <c r="DR62" s="331"/>
      <c r="DS62" s="331"/>
      <c r="DT62" s="331"/>
      <c r="DU62" s="331"/>
      <c r="DV62" s="331"/>
      <c r="DW62" s="583"/>
    </row>
    <row r="63" spans="1:127" ht="15" customHeight="1">
      <c r="A63" s="498"/>
      <c r="B63" s="499"/>
      <c r="C63" s="499"/>
      <c r="D63" s="499"/>
      <c r="E63" s="499"/>
      <c r="F63" s="500"/>
      <c r="G63" s="143" t="s">
        <v>4419</v>
      </c>
      <c r="H63" s="144"/>
      <c r="I63" s="144"/>
      <c r="J63" s="144"/>
      <c r="K63" s="144"/>
      <c r="L63" s="144"/>
      <c r="M63" s="144"/>
      <c r="N63" s="144"/>
      <c r="O63" s="144"/>
      <c r="P63" s="144"/>
      <c r="Q63" s="144"/>
      <c r="R63" s="144"/>
      <c r="S63" s="144"/>
      <c r="T63" s="144"/>
      <c r="U63" s="144"/>
      <c r="V63" s="144"/>
      <c r="W63" s="144"/>
      <c r="X63" s="144"/>
      <c r="Y63" s="144"/>
      <c r="Z63" s="144"/>
      <c r="AA63" s="488"/>
      <c r="AB63" s="611">
        <v>1</v>
      </c>
      <c r="AC63" s="612"/>
      <c r="AD63" s="613"/>
      <c r="AE63" s="614">
        <v>2</v>
      </c>
      <c r="AF63" s="612"/>
      <c r="AG63" s="613"/>
      <c r="AH63" s="614">
        <v>1</v>
      </c>
      <c r="AI63" s="612"/>
      <c r="AJ63" s="615"/>
      <c r="AK63" s="428"/>
      <c r="AL63" s="429"/>
      <c r="AM63" s="429"/>
      <c r="AN63" s="429"/>
      <c r="AO63" s="429"/>
      <c r="AP63" s="429"/>
      <c r="AQ63" s="429"/>
      <c r="AR63" s="430"/>
      <c r="AS63" s="428">
        <v>1168</v>
      </c>
      <c r="AT63" s="429"/>
      <c r="AU63" s="429"/>
      <c r="AV63" s="429"/>
      <c r="AW63" s="429"/>
      <c r="AX63" s="429"/>
      <c r="AY63" s="430"/>
      <c r="AZ63" s="428"/>
      <c r="BA63" s="445"/>
      <c r="BB63" s="445"/>
      <c r="BC63" s="445"/>
      <c r="BD63" s="445"/>
      <c r="BE63" s="445"/>
      <c r="BF63" s="445"/>
      <c r="BG63" s="445"/>
      <c r="BH63" s="445"/>
      <c r="BI63" s="506"/>
      <c r="BJ63" s="274">
        <v>21734</v>
      </c>
      <c r="BK63" s="274"/>
      <c r="BL63" s="274"/>
      <c r="BM63" s="274"/>
      <c r="BN63" s="274"/>
      <c r="BO63" s="274"/>
      <c r="BP63" s="274"/>
      <c r="BQ63" s="274"/>
      <c r="BR63" s="274"/>
      <c r="BS63" s="274"/>
      <c r="BT63" s="274">
        <v>2019</v>
      </c>
      <c r="BU63" s="274"/>
      <c r="BV63" s="274"/>
      <c r="BW63" s="274"/>
      <c r="BX63" s="274"/>
      <c r="BY63" s="274"/>
      <c r="BZ63" s="274"/>
      <c r="CA63" s="274"/>
      <c r="CB63" s="274"/>
      <c r="CC63" s="274">
        <v>623</v>
      </c>
      <c r="CD63" s="274"/>
      <c r="CE63" s="274"/>
      <c r="CF63" s="274"/>
      <c r="CG63" s="274"/>
      <c r="CH63" s="274"/>
      <c r="CI63" s="274"/>
      <c r="CJ63" s="274"/>
      <c r="CK63" s="274"/>
      <c r="CL63" s="428"/>
      <c r="CM63" s="274">
        <v>91</v>
      </c>
      <c r="CN63" s="275"/>
      <c r="CO63" s="275"/>
      <c r="CP63" s="275"/>
      <c r="CQ63" s="275"/>
      <c r="CR63" s="275"/>
      <c r="CS63" s="275"/>
      <c r="CT63" s="275"/>
      <c r="CU63" s="275"/>
      <c r="CV63" s="275"/>
      <c r="CW63" s="274"/>
      <c r="CX63" s="274"/>
      <c r="CY63" s="274"/>
      <c r="CZ63" s="274"/>
      <c r="DA63" s="274"/>
      <c r="DB63" s="274"/>
      <c r="DC63" s="274"/>
      <c r="DD63" s="274"/>
      <c r="DE63" s="274"/>
      <c r="DF63" s="274"/>
      <c r="DG63" s="274"/>
      <c r="DH63" s="274"/>
      <c r="DI63" s="274"/>
      <c r="DJ63" s="274"/>
      <c r="DK63" s="274"/>
      <c r="DL63" s="274"/>
      <c r="DM63" s="274"/>
      <c r="DN63" s="274"/>
      <c r="DO63" s="331">
        <f t="shared" si="3"/>
        <v>0</v>
      </c>
      <c r="DP63" s="331"/>
      <c r="DQ63" s="331"/>
      <c r="DR63" s="331"/>
      <c r="DS63" s="331"/>
      <c r="DT63" s="331"/>
      <c r="DU63" s="331"/>
      <c r="DV63" s="331"/>
      <c r="DW63" s="583"/>
    </row>
    <row r="64" spans="1:127" ht="15" customHeight="1" thickBot="1">
      <c r="A64" s="498"/>
      <c r="B64" s="499"/>
      <c r="C64" s="499"/>
      <c r="D64" s="499"/>
      <c r="E64" s="499"/>
      <c r="F64" s="500"/>
      <c r="G64" s="143" t="s">
        <v>336</v>
      </c>
      <c r="H64" s="144"/>
      <c r="I64" s="144"/>
      <c r="J64" s="144"/>
      <c r="K64" s="144"/>
      <c r="L64" s="144"/>
      <c r="M64" s="144"/>
      <c r="N64" s="144"/>
      <c r="O64" s="144"/>
      <c r="P64" s="144"/>
      <c r="Q64" s="144"/>
      <c r="R64" s="144"/>
      <c r="S64" s="144"/>
      <c r="T64" s="144"/>
      <c r="U64" s="144"/>
      <c r="V64" s="144"/>
      <c r="W64" s="144"/>
      <c r="X64" s="144"/>
      <c r="Y64" s="144"/>
      <c r="Z64" s="144"/>
      <c r="AA64" s="488"/>
      <c r="AB64" s="628">
        <v>1</v>
      </c>
      <c r="AC64" s="629"/>
      <c r="AD64" s="630"/>
      <c r="AE64" s="631">
        <v>3</v>
      </c>
      <c r="AF64" s="629"/>
      <c r="AG64" s="630"/>
      <c r="AH64" s="631">
        <v>1</v>
      </c>
      <c r="AI64" s="629"/>
      <c r="AJ64" s="632"/>
      <c r="AK64" s="519">
        <f>SUM(AK52:AR63)</f>
        <v>3441</v>
      </c>
      <c r="AL64" s="453"/>
      <c r="AM64" s="453"/>
      <c r="AN64" s="453"/>
      <c r="AO64" s="453"/>
      <c r="AP64" s="453"/>
      <c r="AQ64" s="453"/>
      <c r="AR64" s="454"/>
      <c r="AS64" s="519">
        <f>SUM(AS52:AY63)</f>
        <v>1831620</v>
      </c>
      <c r="AT64" s="453"/>
      <c r="AU64" s="453"/>
      <c r="AV64" s="453"/>
      <c r="AW64" s="453"/>
      <c r="AX64" s="453"/>
      <c r="AY64" s="454"/>
      <c r="AZ64" s="291">
        <f>SUM(AZ52:BI63)</f>
        <v>1537</v>
      </c>
      <c r="BA64" s="291"/>
      <c r="BB64" s="291"/>
      <c r="BC64" s="291"/>
      <c r="BD64" s="291"/>
      <c r="BE64" s="291"/>
      <c r="BF64" s="291"/>
      <c r="BG64" s="291"/>
      <c r="BH64" s="291"/>
      <c r="BI64" s="291"/>
      <c r="BJ64" s="291">
        <f>SUM(BJ52:BS63)</f>
        <v>85780945</v>
      </c>
      <c r="BK64" s="291"/>
      <c r="BL64" s="291"/>
      <c r="BM64" s="291"/>
      <c r="BN64" s="291"/>
      <c r="BO64" s="291"/>
      <c r="BP64" s="291"/>
      <c r="BQ64" s="291"/>
      <c r="BR64" s="291"/>
      <c r="BS64" s="291"/>
      <c r="BT64" s="291">
        <f>SUM(BT52:CB63)</f>
        <v>2421755</v>
      </c>
      <c r="BU64" s="291"/>
      <c r="BV64" s="291"/>
      <c r="BW64" s="291"/>
      <c r="BX64" s="291"/>
      <c r="BY64" s="291"/>
      <c r="BZ64" s="291"/>
      <c r="CA64" s="291"/>
      <c r="CB64" s="291"/>
      <c r="CC64" s="291">
        <f>SUM(CC52:CL63)</f>
        <v>4862021</v>
      </c>
      <c r="CD64" s="292"/>
      <c r="CE64" s="292"/>
      <c r="CF64" s="292"/>
      <c r="CG64" s="292"/>
      <c r="CH64" s="292"/>
      <c r="CI64" s="292"/>
      <c r="CJ64" s="292"/>
      <c r="CK64" s="292"/>
      <c r="CL64" s="293"/>
      <c r="CM64" s="291">
        <f>SUM(CM52:CV63)</f>
        <v>256147</v>
      </c>
      <c r="CN64" s="292"/>
      <c r="CO64" s="292"/>
      <c r="CP64" s="292"/>
      <c r="CQ64" s="292"/>
      <c r="CR64" s="292"/>
      <c r="CS64" s="292"/>
      <c r="CT64" s="292"/>
      <c r="CU64" s="292"/>
      <c r="CV64" s="292"/>
      <c r="CW64" s="291">
        <f>SUM(CW52:DE63)</f>
        <v>602680</v>
      </c>
      <c r="CX64" s="291"/>
      <c r="CY64" s="291"/>
      <c r="CZ64" s="291"/>
      <c r="DA64" s="291"/>
      <c r="DB64" s="291"/>
      <c r="DC64" s="291"/>
      <c r="DD64" s="291"/>
      <c r="DE64" s="291"/>
      <c r="DF64" s="291">
        <f>SUM(DF52:DN63)</f>
        <v>509400</v>
      </c>
      <c r="DG64" s="291"/>
      <c r="DH64" s="291"/>
      <c r="DI64" s="291"/>
      <c r="DJ64" s="291"/>
      <c r="DK64" s="291"/>
      <c r="DL64" s="291"/>
      <c r="DM64" s="291"/>
      <c r="DN64" s="291"/>
      <c r="DO64" s="291">
        <f t="shared" si="3"/>
        <v>1112080</v>
      </c>
      <c r="DP64" s="291"/>
      <c r="DQ64" s="291"/>
      <c r="DR64" s="291"/>
      <c r="DS64" s="291"/>
      <c r="DT64" s="291"/>
      <c r="DU64" s="291"/>
      <c r="DV64" s="291"/>
      <c r="DW64" s="581"/>
    </row>
    <row r="65" spans="1:137" ht="11.25" customHeight="1" thickBot="1">
      <c r="A65" s="498"/>
      <c r="B65" s="499"/>
      <c r="C65" s="499"/>
      <c r="D65" s="499"/>
      <c r="E65" s="499"/>
      <c r="F65" s="500"/>
      <c r="G65" s="522"/>
      <c r="H65" s="523"/>
      <c r="I65" s="523"/>
      <c r="J65" s="523"/>
      <c r="K65" s="523"/>
      <c r="L65" s="523"/>
      <c r="M65" s="523"/>
      <c r="N65" s="523"/>
      <c r="O65" s="523"/>
      <c r="P65" s="523"/>
      <c r="Q65" s="523"/>
      <c r="R65" s="523"/>
      <c r="S65" s="523"/>
      <c r="T65" s="523"/>
      <c r="U65" s="523"/>
      <c r="V65" s="523"/>
      <c r="W65" s="523"/>
      <c r="X65" s="523"/>
      <c r="Y65" s="523"/>
      <c r="Z65" s="523"/>
      <c r="AA65" s="523"/>
      <c r="AB65" s="633"/>
      <c r="AC65" s="633"/>
      <c r="AD65" s="633"/>
      <c r="AE65" s="633"/>
      <c r="AF65" s="633"/>
      <c r="AG65" s="633"/>
      <c r="AH65" s="633"/>
      <c r="AI65" s="633"/>
      <c r="AJ65" s="633"/>
    </row>
    <row r="66" spans="1:137" ht="15" customHeight="1">
      <c r="A66" s="498"/>
      <c r="B66" s="499"/>
      <c r="C66" s="499"/>
      <c r="D66" s="499"/>
      <c r="E66" s="499"/>
      <c r="F66" s="500"/>
      <c r="G66" s="143" t="s">
        <v>11</v>
      </c>
      <c r="H66" s="144"/>
      <c r="I66" s="144"/>
      <c r="J66" s="144"/>
      <c r="K66" s="144"/>
      <c r="L66" s="144"/>
      <c r="M66" s="144"/>
      <c r="N66" s="144"/>
      <c r="O66" s="144"/>
      <c r="P66" s="144"/>
      <c r="Q66" s="144"/>
      <c r="R66" s="144"/>
      <c r="S66" s="144"/>
      <c r="T66" s="144"/>
      <c r="U66" s="144"/>
      <c r="V66" s="144"/>
      <c r="W66" s="144"/>
      <c r="X66" s="144"/>
      <c r="Y66" s="144"/>
      <c r="Z66" s="144"/>
      <c r="AA66" s="488"/>
      <c r="AB66" s="606">
        <v>1</v>
      </c>
      <c r="AC66" s="607"/>
      <c r="AD66" s="608"/>
      <c r="AE66" s="609">
        <v>4</v>
      </c>
      <c r="AF66" s="607"/>
      <c r="AG66" s="608"/>
      <c r="AH66" s="609">
        <v>1</v>
      </c>
      <c r="AI66" s="607"/>
      <c r="AJ66" s="610"/>
      <c r="AK66" s="537">
        <f>SUM(AK52:AR54)</f>
        <v>729</v>
      </c>
      <c r="AL66" s="419"/>
      <c r="AM66" s="419"/>
      <c r="AN66" s="419"/>
      <c r="AO66" s="419"/>
      <c r="AP66" s="419"/>
      <c r="AQ66" s="419"/>
      <c r="AR66" s="420"/>
      <c r="AS66" s="537">
        <f>SUM(AS52:AY54)</f>
        <v>677840</v>
      </c>
      <c r="AT66" s="419"/>
      <c r="AU66" s="419"/>
      <c r="AV66" s="419"/>
      <c r="AW66" s="419"/>
      <c r="AX66" s="419"/>
      <c r="AY66" s="420"/>
      <c r="AZ66" s="328">
        <f>SUM(AZ52:BI54)</f>
        <v>691</v>
      </c>
      <c r="BA66" s="328"/>
      <c r="BB66" s="328"/>
      <c r="BC66" s="328"/>
      <c r="BD66" s="328"/>
      <c r="BE66" s="328"/>
      <c r="BF66" s="328"/>
      <c r="BG66" s="328"/>
      <c r="BH66" s="328"/>
      <c r="BI66" s="328"/>
      <c r="BJ66" s="328">
        <f>SUM(BJ52:BS54)</f>
        <v>28779735</v>
      </c>
      <c r="BK66" s="328"/>
      <c r="BL66" s="328"/>
      <c r="BM66" s="328"/>
      <c r="BN66" s="328"/>
      <c r="BO66" s="328"/>
      <c r="BP66" s="328"/>
      <c r="BQ66" s="328"/>
      <c r="BR66" s="328"/>
      <c r="BS66" s="328"/>
      <c r="BT66" s="328">
        <f>SUM(BT52:CB54)</f>
        <v>577092</v>
      </c>
      <c r="BU66" s="328"/>
      <c r="BV66" s="328"/>
      <c r="BW66" s="328"/>
      <c r="BX66" s="328"/>
      <c r="BY66" s="328"/>
      <c r="BZ66" s="328"/>
      <c r="CA66" s="328"/>
      <c r="CB66" s="328"/>
      <c r="CC66" s="328">
        <f>SUM(CC52:CL54)</f>
        <v>2123998</v>
      </c>
      <c r="CD66" s="329"/>
      <c r="CE66" s="329"/>
      <c r="CF66" s="329"/>
      <c r="CG66" s="329"/>
      <c r="CH66" s="329"/>
      <c r="CI66" s="329"/>
      <c r="CJ66" s="329"/>
      <c r="CK66" s="329"/>
      <c r="CL66" s="653"/>
      <c r="CM66" s="328">
        <f>SUM(CM52:CV54)</f>
        <v>76332</v>
      </c>
      <c r="CN66" s="329"/>
      <c r="CO66" s="329"/>
      <c r="CP66" s="329"/>
      <c r="CQ66" s="329"/>
      <c r="CR66" s="329"/>
      <c r="CS66" s="329"/>
      <c r="CT66" s="329"/>
      <c r="CU66" s="329"/>
      <c r="CV66" s="329"/>
      <c r="CW66" s="328">
        <f>SUM(CW52:DE54)</f>
        <v>347620</v>
      </c>
      <c r="CX66" s="328"/>
      <c r="CY66" s="328"/>
      <c r="CZ66" s="328"/>
      <c r="DA66" s="328"/>
      <c r="DB66" s="328"/>
      <c r="DC66" s="328"/>
      <c r="DD66" s="328"/>
      <c r="DE66" s="328"/>
      <c r="DF66" s="328">
        <f>SUM(DF52:DN54)</f>
        <v>266700</v>
      </c>
      <c r="DG66" s="328"/>
      <c r="DH66" s="328"/>
      <c r="DI66" s="328"/>
      <c r="DJ66" s="328"/>
      <c r="DK66" s="328"/>
      <c r="DL66" s="328"/>
      <c r="DM66" s="328"/>
      <c r="DN66" s="328"/>
      <c r="DO66" s="328">
        <f>SUM(CW66:DN66)</f>
        <v>614320</v>
      </c>
      <c r="DP66" s="328"/>
      <c r="DQ66" s="328"/>
      <c r="DR66" s="328"/>
      <c r="DS66" s="328"/>
      <c r="DT66" s="328"/>
      <c r="DU66" s="328"/>
      <c r="DV66" s="328"/>
      <c r="DW66" s="582"/>
    </row>
    <row r="67" spans="1:137" ht="15" customHeight="1">
      <c r="A67" s="498"/>
      <c r="B67" s="499"/>
      <c r="C67" s="499"/>
      <c r="D67" s="499"/>
      <c r="E67" s="499"/>
      <c r="F67" s="500"/>
      <c r="G67" s="143" t="s">
        <v>12</v>
      </c>
      <c r="H67" s="144"/>
      <c r="I67" s="144"/>
      <c r="J67" s="144"/>
      <c r="K67" s="144"/>
      <c r="L67" s="144"/>
      <c r="M67" s="144"/>
      <c r="N67" s="144"/>
      <c r="O67" s="144"/>
      <c r="P67" s="144"/>
      <c r="Q67" s="144"/>
      <c r="R67" s="144"/>
      <c r="S67" s="144"/>
      <c r="T67" s="144"/>
      <c r="U67" s="144"/>
      <c r="V67" s="144"/>
      <c r="W67" s="144"/>
      <c r="X67" s="144"/>
      <c r="Y67" s="144"/>
      <c r="Z67" s="144"/>
      <c r="AA67" s="488"/>
      <c r="AB67" s="611">
        <v>1</v>
      </c>
      <c r="AC67" s="612"/>
      <c r="AD67" s="613"/>
      <c r="AE67" s="614">
        <v>5</v>
      </c>
      <c r="AF67" s="612"/>
      <c r="AG67" s="613"/>
      <c r="AH67" s="614">
        <v>1</v>
      </c>
      <c r="AI67" s="612"/>
      <c r="AJ67" s="615"/>
      <c r="AK67" s="540">
        <f>SUM(AK55:AR58)</f>
        <v>2562</v>
      </c>
      <c r="AL67" s="429"/>
      <c r="AM67" s="429"/>
      <c r="AN67" s="429"/>
      <c r="AO67" s="429"/>
      <c r="AP67" s="429"/>
      <c r="AQ67" s="429"/>
      <c r="AR67" s="430"/>
      <c r="AS67" s="540">
        <f>SUM(AS55:AY58)</f>
        <v>845267</v>
      </c>
      <c r="AT67" s="429"/>
      <c r="AU67" s="429"/>
      <c r="AV67" s="429"/>
      <c r="AW67" s="429"/>
      <c r="AX67" s="429"/>
      <c r="AY67" s="430"/>
      <c r="AZ67" s="331">
        <f>SUM(AZ55:BI58)</f>
        <v>777</v>
      </c>
      <c r="BA67" s="331"/>
      <c r="BB67" s="331"/>
      <c r="BC67" s="331"/>
      <c r="BD67" s="331"/>
      <c r="BE67" s="331"/>
      <c r="BF67" s="331"/>
      <c r="BG67" s="331"/>
      <c r="BH67" s="331"/>
      <c r="BI67" s="331"/>
      <c r="BJ67" s="331">
        <f>SUM(BJ55:BS58)</f>
        <v>49845980</v>
      </c>
      <c r="BK67" s="331"/>
      <c r="BL67" s="331"/>
      <c r="BM67" s="331"/>
      <c r="BN67" s="331"/>
      <c r="BO67" s="331"/>
      <c r="BP67" s="331"/>
      <c r="BQ67" s="331"/>
      <c r="BR67" s="331"/>
      <c r="BS67" s="331"/>
      <c r="BT67" s="331">
        <f>SUM(BT55:CB58)</f>
        <v>1355917</v>
      </c>
      <c r="BU67" s="331"/>
      <c r="BV67" s="331"/>
      <c r="BW67" s="331"/>
      <c r="BX67" s="331"/>
      <c r="BY67" s="331"/>
      <c r="BZ67" s="331"/>
      <c r="CA67" s="331"/>
      <c r="CB67" s="331"/>
      <c r="CC67" s="331">
        <f>SUM(CC55:CL58)</f>
        <v>2490963</v>
      </c>
      <c r="CD67" s="332"/>
      <c r="CE67" s="332"/>
      <c r="CF67" s="332"/>
      <c r="CG67" s="332"/>
      <c r="CH67" s="332"/>
      <c r="CI67" s="332"/>
      <c r="CJ67" s="332"/>
      <c r="CK67" s="332"/>
      <c r="CL67" s="654"/>
      <c r="CM67" s="331">
        <f>SUM(CM55:CV58)</f>
        <v>154539</v>
      </c>
      <c r="CN67" s="332"/>
      <c r="CO67" s="332"/>
      <c r="CP67" s="332"/>
      <c r="CQ67" s="332"/>
      <c r="CR67" s="332"/>
      <c r="CS67" s="332"/>
      <c r="CT67" s="332"/>
      <c r="CU67" s="332"/>
      <c r="CV67" s="332"/>
      <c r="CW67" s="331">
        <f>SUM(CW55:DE58)</f>
        <v>233220</v>
      </c>
      <c r="CX67" s="331"/>
      <c r="CY67" s="331"/>
      <c r="CZ67" s="331"/>
      <c r="DA67" s="331"/>
      <c r="DB67" s="331"/>
      <c r="DC67" s="331"/>
      <c r="DD67" s="331"/>
      <c r="DE67" s="331"/>
      <c r="DF67" s="331">
        <f>SUM(DF55:DN58)</f>
        <v>206700</v>
      </c>
      <c r="DG67" s="331"/>
      <c r="DH67" s="331"/>
      <c r="DI67" s="331"/>
      <c r="DJ67" s="331"/>
      <c r="DK67" s="331"/>
      <c r="DL67" s="331"/>
      <c r="DM67" s="331"/>
      <c r="DN67" s="331"/>
      <c r="DO67" s="331">
        <f>SUM(CW67:DN67)</f>
        <v>439920</v>
      </c>
      <c r="DP67" s="331"/>
      <c r="DQ67" s="331"/>
      <c r="DR67" s="331"/>
      <c r="DS67" s="331"/>
      <c r="DT67" s="331"/>
      <c r="DU67" s="331"/>
      <c r="DV67" s="331"/>
      <c r="DW67" s="583"/>
    </row>
    <row r="68" spans="1:137" ht="15" customHeight="1">
      <c r="A68" s="498"/>
      <c r="B68" s="499"/>
      <c r="C68" s="499"/>
      <c r="D68" s="499"/>
      <c r="E68" s="499"/>
      <c r="F68" s="500"/>
      <c r="G68" s="143" t="s">
        <v>9</v>
      </c>
      <c r="H68" s="144"/>
      <c r="I68" s="144"/>
      <c r="J68" s="144"/>
      <c r="K68" s="144"/>
      <c r="L68" s="144"/>
      <c r="M68" s="144"/>
      <c r="N68" s="144"/>
      <c r="O68" s="144"/>
      <c r="P68" s="144"/>
      <c r="Q68" s="144"/>
      <c r="R68" s="144"/>
      <c r="S68" s="144"/>
      <c r="T68" s="144"/>
      <c r="U68" s="144"/>
      <c r="V68" s="144"/>
      <c r="W68" s="144"/>
      <c r="X68" s="144"/>
      <c r="Y68" s="144"/>
      <c r="Z68" s="144"/>
      <c r="AA68" s="488"/>
      <c r="AB68" s="611">
        <v>1</v>
      </c>
      <c r="AC68" s="612"/>
      <c r="AD68" s="613"/>
      <c r="AE68" s="614">
        <v>6</v>
      </c>
      <c r="AF68" s="612"/>
      <c r="AG68" s="613"/>
      <c r="AH68" s="614">
        <v>1</v>
      </c>
      <c r="AI68" s="612"/>
      <c r="AJ68" s="615"/>
      <c r="AK68" s="540">
        <f>AK59</f>
        <v>0</v>
      </c>
      <c r="AL68" s="429"/>
      <c r="AM68" s="429"/>
      <c r="AN68" s="429"/>
      <c r="AO68" s="429"/>
      <c r="AP68" s="429"/>
      <c r="AQ68" s="429"/>
      <c r="AR68" s="430"/>
      <c r="AS68" s="540">
        <f>AS59</f>
        <v>120340</v>
      </c>
      <c r="AT68" s="429"/>
      <c r="AU68" s="429"/>
      <c r="AV68" s="429"/>
      <c r="AW68" s="429"/>
      <c r="AX68" s="429"/>
      <c r="AY68" s="430"/>
      <c r="AZ68" s="331">
        <f>AZ59</f>
        <v>44</v>
      </c>
      <c r="BA68" s="331"/>
      <c r="BB68" s="331"/>
      <c r="BC68" s="331"/>
      <c r="BD68" s="331"/>
      <c r="BE68" s="331"/>
      <c r="BF68" s="331"/>
      <c r="BG68" s="331"/>
      <c r="BH68" s="331"/>
      <c r="BI68" s="331"/>
      <c r="BJ68" s="331">
        <f>BJ59</f>
        <v>3928927</v>
      </c>
      <c r="BK68" s="331"/>
      <c r="BL68" s="331"/>
      <c r="BM68" s="331"/>
      <c r="BN68" s="331"/>
      <c r="BO68" s="331"/>
      <c r="BP68" s="331"/>
      <c r="BQ68" s="331"/>
      <c r="BR68" s="331"/>
      <c r="BS68" s="331"/>
      <c r="BT68" s="331">
        <f>BT59</f>
        <v>204177</v>
      </c>
      <c r="BU68" s="331"/>
      <c r="BV68" s="331"/>
      <c r="BW68" s="331"/>
      <c r="BX68" s="331"/>
      <c r="BY68" s="331"/>
      <c r="BZ68" s="331"/>
      <c r="CA68" s="331"/>
      <c r="CB68" s="331"/>
      <c r="CC68" s="331">
        <f>CC59</f>
        <v>144142</v>
      </c>
      <c r="CD68" s="332"/>
      <c r="CE68" s="332"/>
      <c r="CF68" s="332"/>
      <c r="CG68" s="332"/>
      <c r="CH68" s="332"/>
      <c r="CI68" s="332"/>
      <c r="CJ68" s="332"/>
      <c r="CK68" s="332"/>
      <c r="CL68" s="654"/>
      <c r="CM68" s="331">
        <f>CM59</f>
        <v>12761</v>
      </c>
      <c r="CN68" s="332"/>
      <c r="CO68" s="332"/>
      <c r="CP68" s="332"/>
      <c r="CQ68" s="332"/>
      <c r="CR68" s="332"/>
      <c r="CS68" s="332"/>
      <c r="CT68" s="332"/>
      <c r="CU68" s="332"/>
      <c r="CV68" s="332"/>
      <c r="CW68" s="331">
        <f>CW59</f>
        <v>10140</v>
      </c>
      <c r="CX68" s="331"/>
      <c r="CY68" s="331"/>
      <c r="CZ68" s="331"/>
      <c r="DA68" s="331"/>
      <c r="DB68" s="331"/>
      <c r="DC68" s="331"/>
      <c r="DD68" s="331"/>
      <c r="DE68" s="331"/>
      <c r="DF68" s="331">
        <f>DF59</f>
        <v>16500</v>
      </c>
      <c r="DG68" s="331"/>
      <c r="DH68" s="331"/>
      <c r="DI68" s="331"/>
      <c r="DJ68" s="331"/>
      <c r="DK68" s="331"/>
      <c r="DL68" s="331"/>
      <c r="DM68" s="331"/>
      <c r="DN68" s="331"/>
      <c r="DO68" s="331">
        <f>SUM(CW68:DN68)</f>
        <v>26640</v>
      </c>
      <c r="DP68" s="331"/>
      <c r="DQ68" s="331"/>
      <c r="DR68" s="331"/>
      <c r="DS68" s="331"/>
      <c r="DT68" s="331"/>
      <c r="DU68" s="331"/>
      <c r="DV68" s="331"/>
      <c r="DW68" s="583"/>
    </row>
    <row r="69" spans="1:137" ht="15" customHeight="1" thickBot="1">
      <c r="A69" s="546"/>
      <c r="B69" s="547"/>
      <c r="C69" s="547"/>
      <c r="D69" s="547"/>
      <c r="E69" s="547"/>
      <c r="F69" s="548"/>
      <c r="G69" s="143" t="s">
        <v>10</v>
      </c>
      <c r="H69" s="144"/>
      <c r="I69" s="144"/>
      <c r="J69" s="144"/>
      <c r="K69" s="144"/>
      <c r="L69" s="144"/>
      <c r="M69" s="144"/>
      <c r="N69" s="144"/>
      <c r="O69" s="144"/>
      <c r="P69" s="144"/>
      <c r="Q69" s="144"/>
      <c r="R69" s="144"/>
      <c r="S69" s="144"/>
      <c r="T69" s="144"/>
      <c r="U69" s="144"/>
      <c r="V69" s="144"/>
      <c r="W69" s="144"/>
      <c r="X69" s="144"/>
      <c r="Y69" s="144"/>
      <c r="Z69" s="144"/>
      <c r="AA69" s="488"/>
      <c r="AB69" s="628">
        <v>1</v>
      </c>
      <c r="AC69" s="629"/>
      <c r="AD69" s="630"/>
      <c r="AE69" s="631">
        <v>7</v>
      </c>
      <c r="AF69" s="629"/>
      <c r="AG69" s="630"/>
      <c r="AH69" s="631">
        <v>1</v>
      </c>
      <c r="AI69" s="629"/>
      <c r="AJ69" s="632"/>
      <c r="AK69" s="519">
        <f>SUM(AK60:AR63)</f>
        <v>150</v>
      </c>
      <c r="AL69" s="453"/>
      <c r="AM69" s="453"/>
      <c r="AN69" s="453"/>
      <c r="AO69" s="453"/>
      <c r="AP69" s="453"/>
      <c r="AQ69" s="453"/>
      <c r="AR69" s="454"/>
      <c r="AS69" s="519">
        <f>SUM(AS60:AY63)</f>
        <v>188173</v>
      </c>
      <c r="AT69" s="453"/>
      <c r="AU69" s="453"/>
      <c r="AV69" s="453"/>
      <c r="AW69" s="453"/>
      <c r="AX69" s="453"/>
      <c r="AY69" s="454"/>
      <c r="AZ69" s="291">
        <f>SUM(AZ60:BI63)</f>
        <v>25</v>
      </c>
      <c r="BA69" s="291"/>
      <c r="BB69" s="291"/>
      <c r="BC69" s="291"/>
      <c r="BD69" s="291"/>
      <c r="BE69" s="291"/>
      <c r="BF69" s="291"/>
      <c r="BG69" s="291"/>
      <c r="BH69" s="291"/>
      <c r="BI69" s="291"/>
      <c r="BJ69" s="291">
        <f>SUM(BJ60:BS63)</f>
        <v>3226303</v>
      </c>
      <c r="BK69" s="291"/>
      <c r="BL69" s="291"/>
      <c r="BM69" s="291"/>
      <c r="BN69" s="291"/>
      <c r="BO69" s="291"/>
      <c r="BP69" s="291"/>
      <c r="BQ69" s="291"/>
      <c r="BR69" s="291"/>
      <c r="BS69" s="291"/>
      <c r="BT69" s="291">
        <f>SUM(BT60:CB63)</f>
        <v>284569</v>
      </c>
      <c r="BU69" s="291"/>
      <c r="BV69" s="291"/>
      <c r="BW69" s="291"/>
      <c r="BX69" s="291"/>
      <c r="BY69" s="291"/>
      <c r="BZ69" s="291"/>
      <c r="CA69" s="291"/>
      <c r="CB69" s="291"/>
      <c r="CC69" s="291">
        <f>SUM(CC60:CL63)</f>
        <v>102918</v>
      </c>
      <c r="CD69" s="292"/>
      <c r="CE69" s="292"/>
      <c r="CF69" s="292"/>
      <c r="CG69" s="292"/>
      <c r="CH69" s="292"/>
      <c r="CI69" s="292"/>
      <c r="CJ69" s="292"/>
      <c r="CK69" s="292"/>
      <c r="CL69" s="293"/>
      <c r="CM69" s="291">
        <f>SUM(CM60:CV63)</f>
        <v>12515</v>
      </c>
      <c r="CN69" s="292"/>
      <c r="CO69" s="292"/>
      <c r="CP69" s="292"/>
      <c r="CQ69" s="292"/>
      <c r="CR69" s="292"/>
      <c r="CS69" s="292"/>
      <c r="CT69" s="292"/>
      <c r="CU69" s="292"/>
      <c r="CV69" s="292"/>
      <c r="CW69" s="291">
        <f>SUM(CW60:DE63)</f>
        <v>11700</v>
      </c>
      <c r="CX69" s="291"/>
      <c r="CY69" s="291"/>
      <c r="CZ69" s="291"/>
      <c r="DA69" s="291"/>
      <c r="DB69" s="291"/>
      <c r="DC69" s="291"/>
      <c r="DD69" s="291"/>
      <c r="DE69" s="291"/>
      <c r="DF69" s="291">
        <f>SUM(DF60:DN63)</f>
        <v>19500</v>
      </c>
      <c r="DG69" s="291"/>
      <c r="DH69" s="291"/>
      <c r="DI69" s="291"/>
      <c r="DJ69" s="291"/>
      <c r="DK69" s="291"/>
      <c r="DL69" s="291"/>
      <c r="DM69" s="291"/>
      <c r="DN69" s="291"/>
      <c r="DO69" s="291">
        <f>SUM(CW69:DN69)</f>
        <v>31200</v>
      </c>
      <c r="DP69" s="291"/>
      <c r="DQ69" s="291"/>
      <c r="DR69" s="291"/>
      <c r="DS69" s="291"/>
      <c r="DT69" s="291"/>
      <c r="DU69" s="291"/>
      <c r="DV69" s="291"/>
      <c r="DW69" s="581"/>
    </row>
    <row r="70" spans="1:137" ht="11.25" customHeight="1" thickBot="1">
      <c r="AB70" s="633"/>
      <c r="AC70" s="633"/>
      <c r="AD70" s="633"/>
      <c r="AE70" s="633"/>
      <c r="AF70" s="633"/>
      <c r="AG70" s="633"/>
      <c r="AH70" s="633"/>
      <c r="AI70" s="633"/>
      <c r="AJ70" s="633"/>
    </row>
    <row r="71" spans="1:137" ht="15" customHeight="1">
      <c r="A71" s="442" t="s">
        <v>14</v>
      </c>
      <c r="B71" s="486"/>
      <c r="C71" s="486"/>
      <c r="D71" s="443" t="s">
        <v>15</v>
      </c>
      <c r="E71" s="443"/>
      <c r="F71" s="444"/>
      <c r="G71" s="143" t="s">
        <v>749</v>
      </c>
      <c r="H71" s="144"/>
      <c r="I71" s="144"/>
      <c r="J71" s="144"/>
      <c r="K71" s="144"/>
      <c r="L71" s="144"/>
      <c r="M71" s="144"/>
      <c r="N71" s="144"/>
      <c r="O71" s="144"/>
      <c r="P71" s="144"/>
      <c r="Q71" s="144"/>
      <c r="R71" s="144"/>
      <c r="S71" s="144"/>
      <c r="T71" s="144"/>
      <c r="U71" s="144"/>
      <c r="V71" s="144"/>
      <c r="W71" s="144"/>
      <c r="X71" s="144"/>
      <c r="Y71" s="144"/>
      <c r="Z71" s="144"/>
      <c r="AA71" s="488"/>
      <c r="AB71" s="606">
        <v>1</v>
      </c>
      <c r="AC71" s="607"/>
      <c r="AD71" s="608"/>
      <c r="AE71" s="609">
        <v>8</v>
      </c>
      <c r="AF71" s="607"/>
      <c r="AG71" s="608"/>
      <c r="AH71" s="609">
        <v>1</v>
      </c>
      <c r="AI71" s="607"/>
      <c r="AJ71" s="610"/>
      <c r="AK71" s="418">
        <v>3291</v>
      </c>
      <c r="AL71" s="419"/>
      <c r="AM71" s="419"/>
      <c r="AN71" s="419"/>
      <c r="AO71" s="419"/>
      <c r="AP71" s="419"/>
      <c r="AQ71" s="419"/>
      <c r="AR71" s="420"/>
      <c r="AS71" s="418">
        <v>1522800</v>
      </c>
      <c r="AT71" s="419"/>
      <c r="AU71" s="419"/>
      <c r="AV71" s="419"/>
      <c r="AW71" s="419"/>
      <c r="AX71" s="419"/>
      <c r="AY71" s="420"/>
      <c r="AZ71" s="418">
        <v>1468</v>
      </c>
      <c r="BA71" s="495"/>
      <c r="BB71" s="495"/>
      <c r="BC71" s="495"/>
      <c r="BD71" s="495"/>
      <c r="BE71" s="495"/>
      <c r="BF71" s="495"/>
      <c r="BG71" s="495"/>
      <c r="BH71" s="495"/>
      <c r="BI71" s="496"/>
      <c r="BJ71" s="261">
        <v>78622629</v>
      </c>
      <c r="BK71" s="261"/>
      <c r="BL71" s="261"/>
      <c r="BM71" s="261"/>
      <c r="BN71" s="261"/>
      <c r="BO71" s="261"/>
      <c r="BP71" s="261"/>
      <c r="BQ71" s="261"/>
      <c r="BR71" s="261"/>
      <c r="BS71" s="261"/>
      <c r="BT71" s="261">
        <v>1932175</v>
      </c>
      <c r="BU71" s="261"/>
      <c r="BV71" s="261"/>
      <c r="BW71" s="261"/>
      <c r="BX71" s="261"/>
      <c r="BY71" s="261"/>
      <c r="BZ71" s="261"/>
      <c r="CA71" s="261"/>
      <c r="CB71" s="261"/>
      <c r="CC71" s="261">
        <v>4614154</v>
      </c>
      <c r="CD71" s="262"/>
      <c r="CE71" s="262"/>
      <c r="CF71" s="262"/>
      <c r="CG71" s="262"/>
      <c r="CH71" s="262"/>
      <c r="CI71" s="262"/>
      <c r="CJ71" s="262"/>
      <c r="CK71" s="262"/>
      <c r="CL71" s="267"/>
      <c r="CM71" s="261">
        <v>230842</v>
      </c>
      <c r="CN71" s="262"/>
      <c r="CO71" s="262"/>
      <c r="CP71" s="262"/>
      <c r="CQ71" s="262"/>
      <c r="CR71" s="262"/>
      <c r="CS71" s="262"/>
      <c r="CT71" s="262"/>
      <c r="CU71" s="262"/>
      <c r="CV71" s="262"/>
      <c r="CW71" s="261">
        <v>580580</v>
      </c>
      <c r="CX71" s="261"/>
      <c r="CY71" s="261"/>
      <c r="CZ71" s="261"/>
      <c r="DA71" s="261"/>
      <c r="DB71" s="261"/>
      <c r="DC71" s="261"/>
      <c r="DD71" s="261"/>
      <c r="DE71" s="261"/>
      <c r="DF71" s="261">
        <v>473400</v>
      </c>
      <c r="DG71" s="261"/>
      <c r="DH71" s="261"/>
      <c r="DI71" s="261"/>
      <c r="DJ71" s="261"/>
      <c r="DK71" s="261"/>
      <c r="DL71" s="261"/>
      <c r="DM71" s="261"/>
      <c r="DN71" s="261"/>
      <c r="DO71" s="328">
        <f>SUM(CW71:DN71)</f>
        <v>1053980</v>
      </c>
      <c r="DP71" s="328"/>
      <c r="DQ71" s="328"/>
      <c r="DR71" s="328"/>
      <c r="DS71" s="328"/>
      <c r="DT71" s="328"/>
      <c r="DU71" s="328"/>
      <c r="DV71" s="328"/>
      <c r="DW71" s="582"/>
    </row>
    <row r="72" spans="1:137" ht="15" customHeight="1">
      <c r="A72" s="560"/>
      <c r="B72" s="499"/>
      <c r="C72" s="499"/>
      <c r="D72" s="561"/>
      <c r="E72" s="561"/>
      <c r="F72" s="562"/>
      <c r="G72" s="563" t="s">
        <v>282</v>
      </c>
      <c r="H72" s="564"/>
      <c r="I72" s="564"/>
      <c r="J72" s="564"/>
      <c r="K72" s="564"/>
      <c r="L72" s="564"/>
      <c r="M72" s="564"/>
      <c r="N72" s="564"/>
      <c r="O72" s="564"/>
      <c r="P72" s="564"/>
      <c r="Q72" s="564"/>
      <c r="R72" s="564"/>
      <c r="S72" s="564"/>
      <c r="T72" s="564"/>
      <c r="U72" s="564"/>
      <c r="V72" s="564"/>
      <c r="W72" s="564"/>
      <c r="X72" s="564"/>
      <c r="Y72" s="564"/>
      <c r="Z72" s="564"/>
      <c r="AA72" s="565"/>
      <c r="AB72" s="611">
        <v>1</v>
      </c>
      <c r="AC72" s="612"/>
      <c r="AD72" s="613"/>
      <c r="AE72" s="614">
        <v>9</v>
      </c>
      <c r="AF72" s="612"/>
      <c r="AG72" s="613"/>
      <c r="AH72" s="614">
        <v>1</v>
      </c>
      <c r="AI72" s="612"/>
      <c r="AJ72" s="615"/>
      <c r="AK72" s="428"/>
      <c r="AL72" s="429"/>
      <c r="AM72" s="429"/>
      <c r="AN72" s="429"/>
      <c r="AO72" s="429"/>
      <c r="AP72" s="429"/>
      <c r="AQ72" s="429"/>
      <c r="AR72" s="430"/>
      <c r="AS72" s="428">
        <v>120340</v>
      </c>
      <c r="AT72" s="429"/>
      <c r="AU72" s="429"/>
      <c r="AV72" s="429"/>
      <c r="AW72" s="429"/>
      <c r="AX72" s="429"/>
      <c r="AY72" s="430"/>
      <c r="AZ72" s="428">
        <v>44</v>
      </c>
      <c r="BA72" s="445"/>
      <c r="BB72" s="445"/>
      <c r="BC72" s="445"/>
      <c r="BD72" s="445"/>
      <c r="BE72" s="445"/>
      <c r="BF72" s="445"/>
      <c r="BG72" s="445"/>
      <c r="BH72" s="445"/>
      <c r="BI72" s="506"/>
      <c r="BJ72" s="274">
        <v>3928927</v>
      </c>
      <c r="BK72" s="274"/>
      <c r="BL72" s="274"/>
      <c r="BM72" s="274"/>
      <c r="BN72" s="274"/>
      <c r="BO72" s="274"/>
      <c r="BP72" s="274"/>
      <c r="BQ72" s="274"/>
      <c r="BR72" s="274"/>
      <c r="BS72" s="274"/>
      <c r="BT72" s="274">
        <v>204177</v>
      </c>
      <c r="BU72" s="274"/>
      <c r="BV72" s="274"/>
      <c r="BW72" s="274"/>
      <c r="BX72" s="274"/>
      <c r="BY72" s="274"/>
      <c r="BZ72" s="274"/>
      <c r="CA72" s="274"/>
      <c r="CB72" s="274"/>
      <c r="CC72" s="274">
        <v>144142</v>
      </c>
      <c r="CD72" s="275"/>
      <c r="CE72" s="275"/>
      <c r="CF72" s="275"/>
      <c r="CG72" s="275"/>
      <c r="CH72" s="275"/>
      <c r="CI72" s="275"/>
      <c r="CJ72" s="275"/>
      <c r="CK72" s="275"/>
      <c r="CL72" s="278"/>
      <c r="CM72" s="274">
        <v>12761</v>
      </c>
      <c r="CN72" s="275"/>
      <c r="CO72" s="275"/>
      <c r="CP72" s="275"/>
      <c r="CQ72" s="275"/>
      <c r="CR72" s="275"/>
      <c r="CS72" s="275"/>
      <c r="CT72" s="275"/>
      <c r="CU72" s="275"/>
      <c r="CV72" s="275"/>
      <c r="CW72" s="274">
        <v>10140</v>
      </c>
      <c r="CX72" s="274"/>
      <c r="CY72" s="274"/>
      <c r="CZ72" s="274"/>
      <c r="DA72" s="274"/>
      <c r="DB72" s="274"/>
      <c r="DC72" s="274"/>
      <c r="DD72" s="274"/>
      <c r="DE72" s="274"/>
      <c r="DF72" s="274">
        <v>16500</v>
      </c>
      <c r="DG72" s="274"/>
      <c r="DH72" s="274"/>
      <c r="DI72" s="274"/>
      <c r="DJ72" s="274"/>
      <c r="DK72" s="274"/>
      <c r="DL72" s="274"/>
      <c r="DM72" s="274"/>
      <c r="DN72" s="274"/>
      <c r="DO72" s="331">
        <f>SUM(CW72:DN72)</f>
        <v>26640</v>
      </c>
      <c r="DP72" s="331"/>
      <c r="DQ72" s="331"/>
      <c r="DR72" s="331"/>
      <c r="DS72" s="331"/>
      <c r="DT72" s="331"/>
      <c r="DU72" s="331"/>
      <c r="DV72" s="331"/>
      <c r="DW72" s="583"/>
    </row>
    <row r="73" spans="1:137" ht="15" customHeight="1">
      <c r="A73" s="560"/>
      <c r="B73" s="499"/>
      <c r="C73" s="499"/>
      <c r="D73" s="561"/>
      <c r="E73" s="561"/>
      <c r="F73" s="562"/>
      <c r="G73" s="143" t="s">
        <v>4414</v>
      </c>
      <c r="H73" s="144"/>
      <c r="I73" s="144"/>
      <c r="J73" s="144"/>
      <c r="K73" s="144"/>
      <c r="L73" s="144"/>
      <c r="M73" s="144"/>
      <c r="N73" s="144"/>
      <c r="O73" s="144"/>
      <c r="P73" s="144"/>
      <c r="Q73" s="144"/>
      <c r="R73" s="144"/>
      <c r="S73" s="144"/>
      <c r="T73" s="144"/>
      <c r="U73" s="144"/>
      <c r="V73" s="144"/>
      <c r="W73" s="144"/>
      <c r="X73" s="144"/>
      <c r="Y73" s="144"/>
      <c r="Z73" s="144"/>
      <c r="AA73" s="488"/>
      <c r="AB73" s="611">
        <v>2</v>
      </c>
      <c r="AC73" s="612"/>
      <c r="AD73" s="613"/>
      <c r="AE73" s="614">
        <v>0</v>
      </c>
      <c r="AF73" s="612"/>
      <c r="AG73" s="613"/>
      <c r="AH73" s="614">
        <v>1</v>
      </c>
      <c r="AI73" s="612"/>
      <c r="AJ73" s="615"/>
      <c r="AK73" s="428"/>
      <c r="AL73" s="429"/>
      <c r="AM73" s="429"/>
      <c r="AN73" s="429"/>
      <c r="AO73" s="429"/>
      <c r="AP73" s="429"/>
      <c r="AQ73" s="429"/>
      <c r="AR73" s="430"/>
      <c r="AS73" s="428">
        <v>119523</v>
      </c>
      <c r="AT73" s="429"/>
      <c r="AU73" s="429"/>
      <c r="AV73" s="429"/>
      <c r="AW73" s="429"/>
      <c r="AX73" s="429"/>
      <c r="AY73" s="430"/>
      <c r="AZ73" s="428">
        <v>14</v>
      </c>
      <c r="BA73" s="445"/>
      <c r="BB73" s="445"/>
      <c r="BC73" s="445"/>
      <c r="BD73" s="445"/>
      <c r="BE73" s="445"/>
      <c r="BF73" s="445"/>
      <c r="BG73" s="445"/>
      <c r="BH73" s="445"/>
      <c r="BI73" s="506"/>
      <c r="BJ73" s="274">
        <v>2471087</v>
      </c>
      <c r="BK73" s="274"/>
      <c r="BL73" s="274"/>
      <c r="BM73" s="274"/>
      <c r="BN73" s="274"/>
      <c r="BO73" s="274"/>
      <c r="BP73" s="274"/>
      <c r="BQ73" s="274"/>
      <c r="BR73" s="274"/>
      <c r="BS73" s="274"/>
      <c r="BT73" s="274">
        <v>198830</v>
      </c>
      <c r="BU73" s="274"/>
      <c r="BV73" s="274"/>
      <c r="BW73" s="274"/>
      <c r="BX73" s="274"/>
      <c r="BY73" s="274"/>
      <c r="BZ73" s="274"/>
      <c r="CA73" s="274"/>
      <c r="CB73" s="274"/>
      <c r="CC73" s="274">
        <v>80247</v>
      </c>
      <c r="CD73" s="275"/>
      <c r="CE73" s="275"/>
      <c r="CF73" s="275"/>
      <c r="CG73" s="275"/>
      <c r="CH73" s="275"/>
      <c r="CI73" s="275"/>
      <c r="CJ73" s="275"/>
      <c r="CK73" s="275"/>
      <c r="CL73" s="278"/>
      <c r="CM73" s="274">
        <v>8996</v>
      </c>
      <c r="CN73" s="275"/>
      <c r="CO73" s="275"/>
      <c r="CP73" s="275"/>
      <c r="CQ73" s="275"/>
      <c r="CR73" s="275"/>
      <c r="CS73" s="275"/>
      <c r="CT73" s="275"/>
      <c r="CU73" s="275"/>
      <c r="CV73" s="275"/>
      <c r="CW73" s="274">
        <v>7540</v>
      </c>
      <c r="CX73" s="274"/>
      <c r="CY73" s="274"/>
      <c r="CZ73" s="274"/>
      <c r="DA73" s="274"/>
      <c r="DB73" s="274"/>
      <c r="DC73" s="274"/>
      <c r="DD73" s="274"/>
      <c r="DE73" s="274"/>
      <c r="DF73" s="274">
        <v>13500</v>
      </c>
      <c r="DG73" s="274"/>
      <c r="DH73" s="274"/>
      <c r="DI73" s="274"/>
      <c r="DJ73" s="274"/>
      <c r="DK73" s="274"/>
      <c r="DL73" s="274"/>
      <c r="DM73" s="274"/>
      <c r="DN73" s="274"/>
      <c r="DO73" s="331">
        <f t="shared" ref="DO73:DO75" si="5">SUM(CW73:DN73)</f>
        <v>21040</v>
      </c>
      <c r="DP73" s="331"/>
      <c r="DQ73" s="331"/>
      <c r="DR73" s="331"/>
      <c r="DS73" s="331"/>
      <c r="DT73" s="331"/>
      <c r="DU73" s="331"/>
      <c r="DV73" s="331"/>
      <c r="DW73" s="583"/>
    </row>
    <row r="74" spans="1:137" ht="15" customHeight="1">
      <c r="A74" s="560"/>
      <c r="B74" s="499"/>
      <c r="C74" s="499"/>
      <c r="D74" s="561"/>
      <c r="E74" s="561"/>
      <c r="F74" s="562"/>
      <c r="G74" s="143" t="s">
        <v>4416</v>
      </c>
      <c r="H74" s="144"/>
      <c r="I74" s="144"/>
      <c r="J74" s="144"/>
      <c r="K74" s="144"/>
      <c r="L74" s="144"/>
      <c r="M74" s="144"/>
      <c r="N74" s="144"/>
      <c r="O74" s="144"/>
      <c r="P74" s="144"/>
      <c r="Q74" s="144"/>
      <c r="R74" s="144"/>
      <c r="S74" s="144"/>
      <c r="T74" s="144"/>
      <c r="U74" s="144"/>
      <c r="V74" s="144"/>
      <c r="W74" s="144"/>
      <c r="X74" s="144"/>
      <c r="Y74" s="144"/>
      <c r="Z74" s="144"/>
      <c r="AA74" s="488"/>
      <c r="AB74" s="611">
        <v>2</v>
      </c>
      <c r="AC74" s="612"/>
      <c r="AD74" s="613"/>
      <c r="AE74" s="614">
        <v>1</v>
      </c>
      <c r="AF74" s="612"/>
      <c r="AG74" s="613"/>
      <c r="AH74" s="614">
        <v>1</v>
      </c>
      <c r="AI74" s="612"/>
      <c r="AJ74" s="615"/>
      <c r="AK74" s="428">
        <v>150</v>
      </c>
      <c r="AL74" s="429"/>
      <c r="AM74" s="429"/>
      <c r="AN74" s="429"/>
      <c r="AO74" s="429"/>
      <c r="AP74" s="429"/>
      <c r="AQ74" s="429"/>
      <c r="AR74" s="430"/>
      <c r="AS74" s="428">
        <v>54197</v>
      </c>
      <c r="AT74" s="429"/>
      <c r="AU74" s="429"/>
      <c r="AV74" s="429"/>
      <c r="AW74" s="429"/>
      <c r="AX74" s="429"/>
      <c r="AY74" s="430"/>
      <c r="AZ74" s="428">
        <v>11</v>
      </c>
      <c r="BA74" s="445"/>
      <c r="BB74" s="445"/>
      <c r="BC74" s="445"/>
      <c r="BD74" s="445"/>
      <c r="BE74" s="445"/>
      <c r="BF74" s="445"/>
      <c r="BG74" s="445"/>
      <c r="BH74" s="445"/>
      <c r="BI74" s="506"/>
      <c r="BJ74" s="274">
        <v>649523</v>
      </c>
      <c r="BK74" s="274"/>
      <c r="BL74" s="274"/>
      <c r="BM74" s="274"/>
      <c r="BN74" s="274"/>
      <c r="BO74" s="274"/>
      <c r="BP74" s="274"/>
      <c r="BQ74" s="274"/>
      <c r="BR74" s="274"/>
      <c r="BS74" s="274"/>
      <c r="BT74" s="274">
        <v>74213</v>
      </c>
      <c r="BU74" s="274"/>
      <c r="BV74" s="274"/>
      <c r="BW74" s="274"/>
      <c r="BX74" s="274"/>
      <c r="BY74" s="274"/>
      <c r="BZ74" s="274"/>
      <c r="CA74" s="274"/>
      <c r="CB74" s="274"/>
      <c r="CC74" s="274">
        <v>19419</v>
      </c>
      <c r="CD74" s="275"/>
      <c r="CE74" s="275"/>
      <c r="CF74" s="275"/>
      <c r="CG74" s="275"/>
      <c r="CH74" s="275"/>
      <c r="CI74" s="275"/>
      <c r="CJ74" s="275"/>
      <c r="CK74" s="275"/>
      <c r="CL74" s="278"/>
      <c r="CM74" s="274">
        <v>2943</v>
      </c>
      <c r="CN74" s="275"/>
      <c r="CO74" s="275"/>
      <c r="CP74" s="275"/>
      <c r="CQ74" s="275"/>
      <c r="CR74" s="275"/>
      <c r="CS74" s="275"/>
      <c r="CT74" s="275"/>
      <c r="CU74" s="275"/>
      <c r="CV74" s="275"/>
      <c r="CW74" s="274">
        <v>4160</v>
      </c>
      <c r="CX74" s="274"/>
      <c r="CY74" s="274"/>
      <c r="CZ74" s="274"/>
      <c r="DA74" s="274"/>
      <c r="DB74" s="274"/>
      <c r="DC74" s="274"/>
      <c r="DD74" s="274"/>
      <c r="DE74" s="274"/>
      <c r="DF74" s="274">
        <v>5400</v>
      </c>
      <c r="DG74" s="274"/>
      <c r="DH74" s="274"/>
      <c r="DI74" s="274"/>
      <c r="DJ74" s="274"/>
      <c r="DK74" s="274"/>
      <c r="DL74" s="274"/>
      <c r="DM74" s="274"/>
      <c r="DN74" s="274"/>
      <c r="DO74" s="331">
        <f t="shared" si="5"/>
        <v>9560</v>
      </c>
      <c r="DP74" s="331"/>
      <c r="DQ74" s="331"/>
      <c r="DR74" s="331"/>
      <c r="DS74" s="331"/>
      <c r="DT74" s="331"/>
      <c r="DU74" s="331"/>
      <c r="DV74" s="331"/>
      <c r="DW74" s="583"/>
    </row>
    <row r="75" spans="1:137" ht="15" customHeight="1">
      <c r="A75" s="560"/>
      <c r="B75" s="499"/>
      <c r="C75" s="499"/>
      <c r="D75" s="561"/>
      <c r="E75" s="561"/>
      <c r="F75" s="562"/>
      <c r="G75" s="143" t="s">
        <v>4423</v>
      </c>
      <c r="H75" s="144"/>
      <c r="I75" s="144"/>
      <c r="J75" s="144"/>
      <c r="K75" s="144"/>
      <c r="L75" s="144"/>
      <c r="M75" s="144"/>
      <c r="N75" s="144"/>
      <c r="O75" s="144"/>
      <c r="P75" s="144"/>
      <c r="Q75" s="144"/>
      <c r="R75" s="144"/>
      <c r="S75" s="144"/>
      <c r="T75" s="144"/>
      <c r="U75" s="144"/>
      <c r="V75" s="144"/>
      <c r="W75" s="144"/>
      <c r="X75" s="144"/>
      <c r="Y75" s="144"/>
      <c r="Z75" s="144"/>
      <c r="AA75" s="488"/>
      <c r="AB75" s="611">
        <v>2</v>
      </c>
      <c r="AC75" s="612"/>
      <c r="AD75" s="613"/>
      <c r="AE75" s="614">
        <v>2</v>
      </c>
      <c r="AF75" s="612"/>
      <c r="AG75" s="613"/>
      <c r="AH75" s="614">
        <v>1</v>
      </c>
      <c r="AI75" s="612"/>
      <c r="AJ75" s="615"/>
      <c r="AK75" s="428"/>
      <c r="AL75" s="429"/>
      <c r="AM75" s="429"/>
      <c r="AN75" s="429"/>
      <c r="AO75" s="429"/>
      <c r="AP75" s="429"/>
      <c r="AQ75" s="429"/>
      <c r="AR75" s="430"/>
      <c r="AS75" s="428">
        <v>13285</v>
      </c>
      <c r="AT75" s="429"/>
      <c r="AU75" s="429"/>
      <c r="AV75" s="429"/>
      <c r="AW75" s="429"/>
      <c r="AX75" s="429"/>
      <c r="AY75" s="430"/>
      <c r="AZ75" s="428"/>
      <c r="BA75" s="445"/>
      <c r="BB75" s="445"/>
      <c r="BC75" s="445"/>
      <c r="BD75" s="445"/>
      <c r="BE75" s="445"/>
      <c r="BF75" s="445"/>
      <c r="BG75" s="445"/>
      <c r="BH75" s="445"/>
      <c r="BI75" s="506"/>
      <c r="BJ75" s="274">
        <v>83959</v>
      </c>
      <c r="BK75" s="274"/>
      <c r="BL75" s="274"/>
      <c r="BM75" s="274"/>
      <c r="BN75" s="274"/>
      <c r="BO75" s="274"/>
      <c r="BP75" s="274"/>
      <c r="BQ75" s="274"/>
      <c r="BR75" s="274"/>
      <c r="BS75" s="274"/>
      <c r="BT75" s="274">
        <v>9507</v>
      </c>
      <c r="BU75" s="274"/>
      <c r="BV75" s="274"/>
      <c r="BW75" s="274"/>
      <c r="BX75" s="274"/>
      <c r="BY75" s="274"/>
      <c r="BZ75" s="274"/>
      <c r="CA75" s="274"/>
      <c r="CB75" s="274"/>
      <c r="CC75" s="274">
        <v>2629</v>
      </c>
      <c r="CD75" s="275"/>
      <c r="CE75" s="275"/>
      <c r="CF75" s="275"/>
      <c r="CG75" s="275"/>
      <c r="CH75" s="275"/>
      <c r="CI75" s="275"/>
      <c r="CJ75" s="275"/>
      <c r="CK75" s="275"/>
      <c r="CL75" s="278"/>
      <c r="CM75" s="274">
        <v>485</v>
      </c>
      <c r="CN75" s="275"/>
      <c r="CO75" s="275"/>
      <c r="CP75" s="275"/>
      <c r="CQ75" s="275"/>
      <c r="CR75" s="275"/>
      <c r="CS75" s="275"/>
      <c r="CT75" s="275"/>
      <c r="CU75" s="275"/>
      <c r="CV75" s="275"/>
      <c r="CW75" s="274"/>
      <c r="CX75" s="274"/>
      <c r="CY75" s="274"/>
      <c r="CZ75" s="274"/>
      <c r="DA75" s="274"/>
      <c r="DB75" s="274"/>
      <c r="DC75" s="274"/>
      <c r="DD75" s="274"/>
      <c r="DE75" s="274"/>
      <c r="DF75" s="274">
        <v>600</v>
      </c>
      <c r="DG75" s="274"/>
      <c r="DH75" s="274"/>
      <c r="DI75" s="274"/>
      <c r="DJ75" s="274"/>
      <c r="DK75" s="274"/>
      <c r="DL75" s="274"/>
      <c r="DM75" s="274"/>
      <c r="DN75" s="274"/>
      <c r="DO75" s="331">
        <f t="shared" si="5"/>
        <v>600</v>
      </c>
      <c r="DP75" s="331"/>
      <c r="DQ75" s="331"/>
      <c r="DR75" s="331"/>
      <c r="DS75" s="331"/>
      <c r="DT75" s="331"/>
      <c r="DU75" s="331"/>
      <c r="DV75" s="331"/>
      <c r="DW75" s="583"/>
    </row>
    <row r="76" spans="1:137" ht="15" customHeight="1">
      <c r="A76" s="498"/>
      <c r="B76" s="499"/>
      <c r="C76" s="499"/>
      <c r="D76" s="561"/>
      <c r="E76" s="561"/>
      <c r="F76" s="562"/>
      <c r="G76" s="143" t="s">
        <v>4419</v>
      </c>
      <c r="H76" s="144"/>
      <c r="I76" s="144"/>
      <c r="J76" s="144"/>
      <c r="K76" s="144"/>
      <c r="L76" s="144"/>
      <c r="M76" s="144"/>
      <c r="N76" s="144"/>
      <c r="O76" s="144"/>
      <c r="P76" s="144"/>
      <c r="Q76" s="144"/>
      <c r="R76" s="144"/>
      <c r="S76" s="144"/>
      <c r="T76" s="144"/>
      <c r="U76" s="144"/>
      <c r="V76" s="144"/>
      <c r="W76" s="144"/>
      <c r="X76" s="144"/>
      <c r="Y76" s="144"/>
      <c r="Z76" s="144"/>
      <c r="AA76" s="488"/>
      <c r="AB76" s="611">
        <v>2</v>
      </c>
      <c r="AC76" s="612"/>
      <c r="AD76" s="613"/>
      <c r="AE76" s="614">
        <v>3</v>
      </c>
      <c r="AF76" s="612"/>
      <c r="AG76" s="613"/>
      <c r="AH76" s="614">
        <v>1</v>
      </c>
      <c r="AI76" s="612"/>
      <c r="AJ76" s="615"/>
      <c r="AK76" s="428"/>
      <c r="AL76" s="429"/>
      <c r="AM76" s="429"/>
      <c r="AN76" s="429"/>
      <c r="AO76" s="429"/>
      <c r="AP76" s="429"/>
      <c r="AQ76" s="429"/>
      <c r="AR76" s="430"/>
      <c r="AS76" s="428">
        <v>1168</v>
      </c>
      <c r="AT76" s="429"/>
      <c r="AU76" s="429"/>
      <c r="AV76" s="429"/>
      <c r="AW76" s="429"/>
      <c r="AX76" s="429"/>
      <c r="AY76" s="430"/>
      <c r="AZ76" s="428"/>
      <c r="BA76" s="445"/>
      <c r="BB76" s="445"/>
      <c r="BC76" s="445"/>
      <c r="BD76" s="445"/>
      <c r="BE76" s="445"/>
      <c r="BF76" s="445"/>
      <c r="BG76" s="445"/>
      <c r="BH76" s="445"/>
      <c r="BI76" s="506"/>
      <c r="BJ76" s="274">
        <v>21734</v>
      </c>
      <c r="BK76" s="274"/>
      <c r="BL76" s="274"/>
      <c r="BM76" s="274"/>
      <c r="BN76" s="274"/>
      <c r="BO76" s="274"/>
      <c r="BP76" s="274"/>
      <c r="BQ76" s="274"/>
      <c r="BR76" s="274"/>
      <c r="BS76" s="274"/>
      <c r="BT76" s="274">
        <v>2019</v>
      </c>
      <c r="BU76" s="274"/>
      <c r="BV76" s="274"/>
      <c r="BW76" s="274"/>
      <c r="BX76" s="274"/>
      <c r="BY76" s="274"/>
      <c r="BZ76" s="274"/>
      <c r="CA76" s="274"/>
      <c r="CB76" s="274"/>
      <c r="CC76" s="274">
        <v>623</v>
      </c>
      <c r="CD76" s="275"/>
      <c r="CE76" s="275"/>
      <c r="CF76" s="275"/>
      <c r="CG76" s="275"/>
      <c r="CH76" s="275"/>
      <c r="CI76" s="275"/>
      <c r="CJ76" s="275"/>
      <c r="CK76" s="275"/>
      <c r="CL76" s="278"/>
      <c r="CM76" s="274">
        <v>91</v>
      </c>
      <c r="CN76" s="275"/>
      <c r="CO76" s="275"/>
      <c r="CP76" s="275"/>
      <c r="CQ76" s="275"/>
      <c r="CR76" s="275"/>
      <c r="CS76" s="275"/>
      <c r="CT76" s="275"/>
      <c r="CU76" s="275"/>
      <c r="CV76" s="275"/>
      <c r="CW76" s="274"/>
      <c r="CX76" s="274"/>
      <c r="CY76" s="274"/>
      <c r="CZ76" s="274"/>
      <c r="DA76" s="274"/>
      <c r="DB76" s="274"/>
      <c r="DC76" s="274"/>
      <c r="DD76" s="274"/>
      <c r="DE76" s="274"/>
      <c r="DF76" s="274"/>
      <c r="DG76" s="274"/>
      <c r="DH76" s="274"/>
      <c r="DI76" s="274"/>
      <c r="DJ76" s="274"/>
      <c r="DK76" s="274"/>
      <c r="DL76" s="274"/>
      <c r="DM76" s="274"/>
      <c r="DN76" s="274"/>
      <c r="DO76" s="331">
        <f>SUM(CW76:DN76)</f>
        <v>0</v>
      </c>
      <c r="DP76" s="331"/>
      <c r="DQ76" s="331"/>
      <c r="DR76" s="331"/>
      <c r="DS76" s="331"/>
      <c r="DT76" s="331"/>
      <c r="DU76" s="331"/>
      <c r="DV76" s="331"/>
      <c r="DW76" s="583"/>
    </row>
    <row r="77" spans="1:137" ht="15" customHeight="1" thickBot="1">
      <c r="A77" s="447"/>
      <c r="B77" s="547"/>
      <c r="C77" s="547"/>
      <c r="D77" s="448"/>
      <c r="E77" s="448"/>
      <c r="F77" s="449"/>
      <c r="G77" s="143" t="s">
        <v>336</v>
      </c>
      <c r="H77" s="144"/>
      <c r="I77" s="144"/>
      <c r="J77" s="144"/>
      <c r="K77" s="144"/>
      <c r="L77" s="144"/>
      <c r="M77" s="144"/>
      <c r="N77" s="144"/>
      <c r="O77" s="144"/>
      <c r="P77" s="144"/>
      <c r="Q77" s="144"/>
      <c r="R77" s="144"/>
      <c r="S77" s="144"/>
      <c r="T77" s="144"/>
      <c r="U77" s="144"/>
      <c r="V77" s="144"/>
      <c r="W77" s="144"/>
      <c r="X77" s="144"/>
      <c r="Y77" s="144"/>
      <c r="Z77" s="144"/>
      <c r="AA77" s="488"/>
      <c r="AB77" s="628">
        <v>2</v>
      </c>
      <c r="AC77" s="629"/>
      <c r="AD77" s="630"/>
      <c r="AE77" s="631">
        <v>4</v>
      </c>
      <c r="AF77" s="629"/>
      <c r="AG77" s="630"/>
      <c r="AH77" s="631">
        <v>1</v>
      </c>
      <c r="AI77" s="629"/>
      <c r="AJ77" s="632"/>
      <c r="AK77" s="519">
        <f>SUM(AK71:AR76)</f>
        <v>3441</v>
      </c>
      <c r="AL77" s="453"/>
      <c r="AM77" s="453"/>
      <c r="AN77" s="453"/>
      <c r="AO77" s="453"/>
      <c r="AP77" s="453"/>
      <c r="AQ77" s="453"/>
      <c r="AR77" s="454"/>
      <c r="AS77" s="519">
        <f>SUM(AS71:AY76)</f>
        <v>1831313</v>
      </c>
      <c r="AT77" s="453"/>
      <c r="AU77" s="453"/>
      <c r="AV77" s="453"/>
      <c r="AW77" s="453"/>
      <c r="AX77" s="453"/>
      <c r="AY77" s="454"/>
      <c r="AZ77" s="291">
        <f>SUM(AZ71:BI76)</f>
        <v>1537</v>
      </c>
      <c r="BA77" s="291"/>
      <c r="BB77" s="291"/>
      <c r="BC77" s="291"/>
      <c r="BD77" s="291"/>
      <c r="BE77" s="291"/>
      <c r="BF77" s="291"/>
      <c r="BG77" s="291"/>
      <c r="BH77" s="291"/>
      <c r="BI77" s="291"/>
      <c r="BJ77" s="291">
        <f>SUM(BJ71:BS76)</f>
        <v>85777859</v>
      </c>
      <c r="BK77" s="291"/>
      <c r="BL77" s="291"/>
      <c r="BM77" s="291"/>
      <c r="BN77" s="291"/>
      <c r="BO77" s="291"/>
      <c r="BP77" s="291"/>
      <c r="BQ77" s="291"/>
      <c r="BR77" s="291"/>
      <c r="BS77" s="291"/>
      <c r="BT77" s="291">
        <f>SUM(BT71:CB76)</f>
        <v>2420921</v>
      </c>
      <c r="BU77" s="291"/>
      <c r="BV77" s="291"/>
      <c r="BW77" s="291"/>
      <c r="BX77" s="291"/>
      <c r="BY77" s="291"/>
      <c r="BZ77" s="291"/>
      <c r="CA77" s="291"/>
      <c r="CB77" s="291"/>
      <c r="CC77" s="291">
        <f>SUM(CC71:CL76)</f>
        <v>4861214</v>
      </c>
      <c r="CD77" s="292"/>
      <c r="CE77" s="292"/>
      <c r="CF77" s="292"/>
      <c r="CG77" s="292"/>
      <c r="CH77" s="292"/>
      <c r="CI77" s="292"/>
      <c r="CJ77" s="292"/>
      <c r="CK77" s="292"/>
      <c r="CL77" s="293"/>
      <c r="CM77" s="291">
        <f>SUM(CM71:CV76)</f>
        <v>256118</v>
      </c>
      <c r="CN77" s="292"/>
      <c r="CO77" s="292"/>
      <c r="CP77" s="292"/>
      <c r="CQ77" s="292"/>
      <c r="CR77" s="292"/>
      <c r="CS77" s="292"/>
      <c r="CT77" s="292"/>
      <c r="CU77" s="292"/>
      <c r="CV77" s="292"/>
      <c r="CW77" s="291">
        <f>SUM(CW71:DE76)</f>
        <v>602420</v>
      </c>
      <c r="CX77" s="291"/>
      <c r="CY77" s="291"/>
      <c r="CZ77" s="291"/>
      <c r="DA77" s="291"/>
      <c r="DB77" s="291"/>
      <c r="DC77" s="291"/>
      <c r="DD77" s="291"/>
      <c r="DE77" s="291"/>
      <c r="DF77" s="291">
        <f>SUM(DF71:DN76)</f>
        <v>509400</v>
      </c>
      <c r="DG77" s="291"/>
      <c r="DH77" s="291"/>
      <c r="DI77" s="291"/>
      <c r="DJ77" s="291"/>
      <c r="DK77" s="291"/>
      <c r="DL77" s="291"/>
      <c r="DM77" s="291"/>
      <c r="DN77" s="291"/>
      <c r="DO77" s="291">
        <f>SUM(CW77:DN77)</f>
        <v>1111820</v>
      </c>
      <c r="DP77" s="291"/>
      <c r="DQ77" s="291"/>
      <c r="DR77" s="291"/>
      <c r="DS77" s="291"/>
      <c r="DT77" s="291"/>
      <c r="DU77" s="291"/>
      <c r="DV77" s="291"/>
      <c r="DW77" s="581"/>
    </row>
    <row r="78" spans="1:137" ht="15" customHeight="1">
      <c r="A78" s="635"/>
      <c r="B78" s="568"/>
      <c r="C78" s="568"/>
      <c r="D78" s="567"/>
      <c r="E78" s="567"/>
      <c r="F78" s="567"/>
      <c r="G78" s="569"/>
      <c r="H78" s="569"/>
      <c r="I78" s="569"/>
      <c r="J78" s="569"/>
      <c r="K78" s="569"/>
      <c r="L78" s="569"/>
      <c r="M78" s="569"/>
      <c r="N78" s="569"/>
      <c r="O78" s="569"/>
      <c r="P78" s="569"/>
      <c r="Q78" s="569"/>
      <c r="R78" s="569"/>
      <c r="S78" s="569"/>
      <c r="T78" s="569"/>
      <c r="U78" s="569"/>
      <c r="V78" s="569"/>
      <c r="W78" s="569"/>
      <c r="X78" s="569"/>
      <c r="Y78" s="569"/>
      <c r="Z78" s="569"/>
      <c r="AA78" s="569"/>
      <c r="AB78" s="633"/>
      <c r="AC78" s="633"/>
      <c r="AD78" s="633"/>
      <c r="AE78" s="633"/>
      <c r="AF78" s="633"/>
      <c r="AG78" s="633"/>
      <c r="AH78" s="633"/>
      <c r="AI78" s="633"/>
      <c r="AJ78" s="633"/>
      <c r="AK78" s="220"/>
      <c r="AL78" s="636"/>
      <c r="AM78" s="636"/>
      <c r="AN78" s="636"/>
      <c r="AO78" s="636"/>
      <c r="AP78" s="636"/>
      <c r="AQ78" s="636"/>
      <c r="AR78" s="636"/>
      <c r="AS78" s="636"/>
      <c r="AT78" s="220"/>
      <c r="AU78" s="636"/>
      <c r="AV78" s="636"/>
      <c r="AW78" s="636"/>
      <c r="AX78" s="636"/>
      <c r="AY78" s="636"/>
      <c r="AZ78" s="636"/>
      <c r="BA78" s="636"/>
      <c r="BB78" s="220"/>
      <c r="BC78" s="220"/>
      <c r="BD78" s="220"/>
      <c r="BE78" s="220"/>
      <c r="BF78" s="220"/>
      <c r="BG78" s="220"/>
      <c r="BH78" s="220"/>
      <c r="BI78" s="220"/>
      <c r="BJ78" s="220"/>
      <c r="BK78" s="220"/>
      <c r="BL78" s="220"/>
      <c r="BM78" s="220"/>
      <c r="BN78" s="220"/>
      <c r="BO78" s="220"/>
      <c r="BP78" s="220"/>
      <c r="BQ78" s="220"/>
      <c r="BR78" s="220"/>
      <c r="BS78" s="220"/>
      <c r="BT78" s="220"/>
      <c r="BU78" s="220"/>
      <c r="BV78" s="571"/>
      <c r="BW78" s="571"/>
      <c r="BX78" s="571"/>
      <c r="BY78" s="571"/>
      <c r="BZ78" s="571"/>
      <c r="CA78" s="571"/>
      <c r="CB78" s="571"/>
      <c r="CC78" s="571"/>
      <c r="CD78" s="571"/>
      <c r="CE78" s="633"/>
      <c r="CF78" s="633"/>
      <c r="CG78" s="633"/>
      <c r="CH78" s="633"/>
      <c r="CI78" s="633"/>
      <c r="CJ78" s="633"/>
      <c r="CK78" s="633"/>
      <c r="CL78" s="633"/>
      <c r="CM78" s="633"/>
      <c r="CN78" s="220"/>
      <c r="CO78" s="571"/>
      <c r="CP78" s="571"/>
      <c r="CQ78" s="571"/>
      <c r="CR78" s="571"/>
      <c r="CS78" s="571"/>
      <c r="CT78" s="571"/>
      <c r="CU78" s="571"/>
      <c r="CV78" s="571"/>
      <c r="CW78" s="571"/>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row>
    <row r="79" spans="1:137" s="56" customFormat="1" ht="12.75" customHeight="1">
      <c r="A79" s="598"/>
      <c r="B79" s="598"/>
      <c r="C79" s="598"/>
      <c r="D79" s="598"/>
      <c r="E79" s="598"/>
      <c r="F79" s="598"/>
      <c r="G79" s="599"/>
      <c r="H79" s="600" t="s">
        <v>55</v>
      </c>
      <c r="I79" s="118"/>
      <c r="J79" s="118"/>
      <c r="K79" s="118"/>
      <c r="L79" s="118"/>
      <c r="M79" s="118"/>
      <c r="N79" s="118"/>
      <c r="O79" s="118"/>
      <c r="P79" s="118"/>
      <c r="Q79" s="118"/>
      <c r="R79" s="118"/>
      <c r="S79" s="118"/>
      <c r="T79" s="118"/>
      <c r="U79" s="118"/>
      <c r="V79" s="118"/>
      <c r="W79" s="118"/>
      <c r="X79" s="118"/>
      <c r="Y79" s="119"/>
      <c r="Z79" s="600" t="s">
        <v>460</v>
      </c>
      <c r="AA79" s="118"/>
      <c r="AB79" s="118"/>
      <c r="AC79" s="118"/>
      <c r="AD79" s="118"/>
      <c r="AE79" s="119"/>
      <c r="AF79" s="462" t="str">
        <f>"第51表　課税標準額段階別"&amp; 表00!CY5&amp;表00!DC5 &amp; "年度分所得割額等に関する調
　　　　　　　　　　　　　　【給与所得者】（つづき）
第5表関係　(2)所得控除額に関する調"</f>
        <v>第51表　課税標準額段階別令和5年度分所得割額等に関する調
　　　　　　　　　　　　　　【給与所得者】（つづき）
第5表関係　(2)所得控除額に関する調</v>
      </c>
      <c r="AG79" s="462"/>
      <c r="AH79" s="462"/>
      <c r="AI79" s="462"/>
      <c r="AJ79" s="462"/>
      <c r="AK79" s="462"/>
      <c r="AL79" s="462"/>
      <c r="AM79" s="462"/>
      <c r="AN79" s="462"/>
      <c r="AO79" s="462"/>
      <c r="AP79" s="462"/>
      <c r="AQ79" s="462"/>
      <c r="AR79" s="462"/>
      <c r="AS79" s="462"/>
      <c r="AT79" s="462"/>
      <c r="AU79" s="462"/>
      <c r="AV79" s="462"/>
      <c r="AW79" s="462"/>
      <c r="AX79" s="462"/>
      <c r="AY79" s="462"/>
      <c r="AZ79" s="462"/>
      <c r="BA79" s="462"/>
      <c r="BB79" s="462"/>
      <c r="BC79" s="462"/>
      <c r="BD79" s="462"/>
      <c r="BE79" s="462"/>
      <c r="BF79" s="462"/>
      <c r="BG79" s="462"/>
      <c r="BH79" s="462"/>
      <c r="BI79" s="462"/>
      <c r="BJ79" s="462"/>
      <c r="BK79" s="462"/>
      <c r="BL79" s="462"/>
      <c r="BM79" s="462"/>
      <c r="BN79" s="462"/>
      <c r="BO79" s="462"/>
      <c r="BP79" s="462"/>
      <c r="BQ79" s="462"/>
      <c r="BR79" s="462"/>
      <c r="BS79" s="462"/>
      <c r="BT79" s="462"/>
      <c r="BU79" s="462"/>
      <c r="BV79" s="462"/>
      <c r="BW79" s="462"/>
      <c r="BX79" s="462"/>
      <c r="BY79" s="462"/>
      <c r="BZ79" s="462"/>
      <c r="CA79" s="462"/>
      <c r="CB79" s="462"/>
      <c r="CC79" s="462"/>
      <c r="CD79" s="462"/>
      <c r="CE79" s="462"/>
      <c r="CF79" s="462"/>
      <c r="CG79" s="462"/>
      <c r="CH79" s="462"/>
      <c r="CI79" s="462"/>
      <c r="CJ79" s="462"/>
      <c r="CK79" s="462"/>
      <c r="CL79" s="462"/>
      <c r="CM79" s="462"/>
      <c r="CN79" s="462"/>
      <c r="CO79" s="462"/>
      <c r="CP79" s="462"/>
      <c r="CQ79" s="462"/>
      <c r="CR79" s="462"/>
      <c r="CS79" s="462"/>
      <c r="CT79" s="462"/>
      <c r="CU79" s="462"/>
      <c r="CV79" s="462"/>
      <c r="CW79" s="462"/>
      <c r="CX79" s="462"/>
      <c r="CY79" s="601" t="s">
        <v>535</v>
      </c>
      <c r="CZ79" s="601"/>
      <c r="DA79" s="601"/>
      <c r="DB79" s="601"/>
      <c r="DC79" s="601"/>
      <c r="DD79" s="601"/>
      <c r="DE79" s="601"/>
      <c r="DF79" s="601"/>
      <c r="DG79" s="601"/>
      <c r="DH79" s="601"/>
      <c r="DI79" s="601"/>
      <c r="DJ79" s="601"/>
      <c r="DK79" s="121" t="str">
        <f>DK1</f>
        <v>三重県</v>
      </c>
      <c r="DL79" s="121"/>
      <c r="DM79" s="121"/>
      <c r="DN79" s="121"/>
      <c r="DO79" s="121"/>
      <c r="DP79" s="121"/>
      <c r="DQ79" s="121"/>
      <c r="DR79" s="121"/>
      <c r="DS79" s="121"/>
      <c r="DT79" s="121"/>
      <c r="DU79" s="121"/>
      <c r="DV79" s="121"/>
      <c r="DW79" s="121"/>
      <c r="DX79" s="121"/>
      <c r="DY79" s="121"/>
      <c r="DZ79" s="121"/>
      <c r="EA79" s="121"/>
      <c r="EB79" s="121"/>
      <c r="EC79" s="121"/>
      <c r="ED79" s="121"/>
      <c r="EE79" s="121"/>
    </row>
    <row r="80" spans="1:137" s="56" customFormat="1" ht="13.15" customHeight="1" thickBot="1">
      <c r="A80" s="598"/>
      <c r="B80" s="598"/>
      <c r="C80" s="598"/>
      <c r="D80" s="598"/>
      <c r="E80" s="598"/>
      <c r="F80" s="598"/>
      <c r="G80" s="599"/>
      <c r="H80" s="122"/>
      <c r="I80" s="123"/>
      <c r="J80" s="123"/>
      <c r="K80" s="123"/>
      <c r="L80" s="123"/>
      <c r="M80" s="123"/>
      <c r="N80" s="123"/>
      <c r="O80" s="123"/>
      <c r="P80" s="123"/>
      <c r="Q80" s="123"/>
      <c r="R80" s="123"/>
      <c r="S80" s="123"/>
      <c r="T80" s="123"/>
      <c r="U80" s="123"/>
      <c r="V80" s="123"/>
      <c r="W80" s="123"/>
      <c r="X80" s="123"/>
      <c r="Y80" s="124"/>
      <c r="Z80" s="122"/>
      <c r="AA80" s="123"/>
      <c r="AB80" s="123"/>
      <c r="AC80" s="123"/>
      <c r="AD80" s="123"/>
      <c r="AE80" s="124"/>
      <c r="AF80" s="462"/>
      <c r="AG80" s="462"/>
      <c r="AH80" s="462"/>
      <c r="AI80" s="462"/>
      <c r="AJ80" s="462"/>
      <c r="AK80" s="462"/>
      <c r="AL80" s="462"/>
      <c r="AM80" s="462"/>
      <c r="AN80" s="462"/>
      <c r="AO80" s="462"/>
      <c r="AP80" s="462"/>
      <c r="AQ80" s="462"/>
      <c r="AR80" s="462"/>
      <c r="AS80" s="462"/>
      <c r="AT80" s="462"/>
      <c r="AU80" s="462"/>
      <c r="AV80" s="462"/>
      <c r="AW80" s="462"/>
      <c r="AX80" s="462"/>
      <c r="AY80" s="462"/>
      <c r="AZ80" s="462"/>
      <c r="BA80" s="462"/>
      <c r="BB80" s="462"/>
      <c r="BC80" s="462"/>
      <c r="BD80" s="462"/>
      <c r="BE80" s="462"/>
      <c r="BF80" s="462"/>
      <c r="BG80" s="462"/>
      <c r="BH80" s="462"/>
      <c r="BI80" s="462"/>
      <c r="BJ80" s="462"/>
      <c r="BK80" s="462"/>
      <c r="BL80" s="462"/>
      <c r="BM80" s="462"/>
      <c r="BN80" s="462"/>
      <c r="BO80" s="462"/>
      <c r="BP80" s="462"/>
      <c r="BQ80" s="462"/>
      <c r="BR80" s="462"/>
      <c r="BS80" s="462"/>
      <c r="BT80" s="462"/>
      <c r="BU80" s="462"/>
      <c r="BV80" s="462"/>
      <c r="BW80" s="462"/>
      <c r="BX80" s="462"/>
      <c r="BY80" s="462"/>
      <c r="BZ80" s="462"/>
      <c r="CA80" s="462"/>
      <c r="CB80" s="462"/>
      <c r="CC80" s="462"/>
      <c r="CD80" s="462"/>
      <c r="CE80" s="462"/>
      <c r="CF80" s="462"/>
      <c r="CG80" s="462"/>
      <c r="CH80" s="462"/>
      <c r="CI80" s="462"/>
      <c r="CJ80" s="462"/>
      <c r="CK80" s="462"/>
      <c r="CL80" s="462"/>
      <c r="CM80" s="462"/>
      <c r="CN80" s="462"/>
      <c r="CO80" s="462"/>
      <c r="CP80" s="462"/>
      <c r="CQ80" s="462"/>
      <c r="CR80" s="462"/>
      <c r="CS80" s="462"/>
      <c r="CT80" s="462"/>
      <c r="CU80" s="462"/>
      <c r="CV80" s="462"/>
      <c r="CW80" s="462"/>
      <c r="CX80" s="462"/>
      <c r="CY80" s="602"/>
      <c r="CZ80" s="602"/>
      <c r="DA80" s="602"/>
      <c r="DB80" s="602"/>
      <c r="DC80" s="602"/>
      <c r="DD80" s="602"/>
      <c r="DE80" s="602"/>
      <c r="DF80" s="602"/>
      <c r="DG80" s="602"/>
      <c r="DH80" s="602"/>
      <c r="DI80" s="602"/>
      <c r="DJ80" s="602"/>
      <c r="DK80" s="126"/>
      <c r="DL80" s="126"/>
      <c r="DM80" s="126"/>
      <c r="DN80" s="126"/>
      <c r="DO80" s="126"/>
      <c r="DP80" s="126"/>
      <c r="DQ80" s="126"/>
      <c r="DR80" s="126"/>
      <c r="DS80" s="126"/>
      <c r="DT80" s="126"/>
      <c r="DU80" s="126"/>
      <c r="DV80" s="126"/>
      <c r="DW80" s="126"/>
      <c r="DX80" s="126"/>
      <c r="DY80" s="126"/>
      <c r="DZ80" s="126"/>
      <c r="EA80" s="126"/>
      <c r="EB80" s="126"/>
      <c r="EC80" s="126"/>
      <c r="ED80" s="126"/>
      <c r="EE80" s="126"/>
    </row>
    <row r="81" spans="1:135" s="56" customFormat="1" ht="25.5" customHeight="1" thickBot="1">
      <c r="A81" s="637"/>
      <c r="B81" s="637"/>
      <c r="C81" s="637"/>
      <c r="D81" s="637"/>
      <c r="E81" s="637"/>
      <c r="F81" s="637"/>
      <c r="G81" s="655"/>
      <c r="H81" s="605">
        <f>H3</f>
        <v>2</v>
      </c>
      <c r="I81" s="638"/>
      <c r="J81" s="639"/>
      <c r="K81" s="605">
        <f>K3</f>
        <v>4</v>
      </c>
      <c r="L81" s="638"/>
      <c r="M81" s="639"/>
      <c r="N81" s="605">
        <f>N3</f>
        <v>2</v>
      </c>
      <c r="O81" s="638"/>
      <c r="P81" s="639"/>
      <c r="Q81" s="605">
        <f>Q3</f>
        <v>0</v>
      </c>
      <c r="R81" s="638"/>
      <c r="S81" s="639"/>
      <c r="T81" s="605">
        <f>T3</f>
        <v>2</v>
      </c>
      <c r="U81" s="638"/>
      <c r="V81" s="639"/>
      <c r="W81" s="605">
        <f>W3</f>
        <v>1</v>
      </c>
      <c r="X81" s="638"/>
      <c r="Y81" s="639"/>
      <c r="Z81" s="604">
        <v>5</v>
      </c>
      <c r="AA81" s="134"/>
      <c r="AB81" s="135"/>
      <c r="AC81" s="605">
        <v>1</v>
      </c>
      <c r="AD81" s="137"/>
      <c r="AE81" s="138"/>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62"/>
      <c r="BB81" s="462"/>
      <c r="BC81" s="462"/>
      <c r="BD81" s="462"/>
      <c r="BE81" s="462"/>
      <c r="BF81" s="462"/>
      <c r="BG81" s="462"/>
      <c r="BH81" s="462"/>
      <c r="BI81" s="462"/>
      <c r="BJ81" s="462"/>
      <c r="BK81" s="462"/>
      <c r="BL81" s="462"/>
      <c r="BM81" s="462"/>
      <c r="BN81" s="462"/>
      <c r="BO81" s="462"/>
      <c r="BP81" s="462"/>
      <c r="BQ81" s="462"/>
      <c r="BR81" s="462"/>
      <c r="BS81" s="462"/>
      <c r="BT81" s="462"/>
      <c r="BU81" s="462"/>
      <c r="BV81" s="462"/>
      <c r="BW81" s="462"/>
      <c r="BX81" s="462"/>
      <c r="BY81" s="462"/>
      <c r="BZ81" s="462"/>
      <c r="CA81" s="462"/>
      <c r="CB81" s="462"/>
      <c r="CC81" s="462"/>
      <c r="CD81" s="462"/>
      <c r="CE81" s="462"/>
      <c r="CF81" s="462"/>
      <c r="CG81" s="462"/>
      <c r="CH81" s="462"/>
      <c r="CI81" s="462"/>
      <c r="CJ81" s="462"/>
      <c r="CK81" s="462"/>
      <c r="CL81" s="462"/>
      <c r="CM81" s="462"/>
      <c r="CN81" s="462"/>
      <c r="CO81" s="462"/>
      <c r="CP81" s="462"/>
      <c r="CQ81" s="462"/>
      <c r="CR81" s="462"/>
      <c r="CS81" s="462"/>
      <c r="CT81" s="462"/>
      <c r="CU81" s="462"/>
      <c r="CV81" s="462"/>
      <c r="CW81" s="462"/>
      <c r="CX81" s="462"/>
      <c r="CY81" s="602" t="s">
        <v>458</v>
      </c>
      <c r="CZ81" s="602"/>
      <c r="DA81" s="602"/>
      <c r="DB81" s="602"/>
      <c r="DC81" s="602"/>
      <c r="DD81" s="602"/>
      <c r="DE81" s="602"/>
      <c r="DF81" s="602"/>
      <c r="DG81" s="602"/>
      <c r="DH81" s="602"/>
      <c r="DI81" s="602"/>
      <c r="DJ81" s="602"/>
      <c r="DK81" s="139" t="str">
        <f>DK3</f>
        <v>四日市市</v>
      </c>
      <c r="DL81" s="139"/>
      <c r="DM81" s="139"/>
      <c r="DN81" s="139"/>
      <c r="DO81" s="139"/>
      <c r="DP81" s="139"/>
      <c r="DQ81" s="139"/>
      <c r="DR81" s="139"/>
      <c r="DS81" s="139"/>
      <c r="DT81" s="139"/>
      <c r="DU81" s="139"/>
      <c r="DV81" s="139"/>
      <c r="DW81" s="139"/>
      <c r="DX81" s="139"/>
      <c r="DY81" s="139"/>
      <c r="DZ81" s="139"/>
      <c r="EA81" s="139"/>
      <c r="EB81" s="139"/>
      <c r="EC81" s="139"/>
      <c r="ED81" s="139"/>
      <c r="EE81" s="139"/>
    </row>
    <row r="82" spans="1:135" ht="15" customHeight="1">
      <c r="AF82" s="462"/>
      <c r="AG82" s="462"/>
      <c r="AH82" s="462"/>
      <c r="AI82" s="462"/>
      <c r="AJ82" s="462"/>
      <c r="AK82" s="462"/>
      <c r="AL82" s="462"/>
      <c r="AM82" s="462"/>
      <c r="AN82" s="462"/>
      <c r="AO82" s="462"/>
      <c r="AP82" s="462"/>
      <c r="AQ82" s="462"/>
      <c r="AR82" s="462"/>
      <c r="AS82" s="462"/>
      <c r="AT82" s="462"/>
      <c r="AU82" s="462"/>
      <c r="AV82" s="462"/>
      <c r="AW82" s="462"/>
      <c r="AX82" s="462"/>
      <c r="AY82" s="462"/>
      <c r="AZ82" s="462"/>
      <c r="BA82" s="462"/>
      <c r="BB82" s="462"/>
      <c r="BC82" s="462"/>
      <c r="BD82" s="462"/>
      <c r="BE82" s="462"/>
      <c r="BF82" s="462"/>
      <c r="BG82" s="462"/>
      <c r="BH82" s="462"/>
      <c r="BI82" s="462"/>
      <c r="BJ82" s="462"/>
      <c r="BK82" s="462"/>
      <c r="BL82" s="462"/>
      <c r="BM82" s="462"/>
      <c r="BN82" s="462"/>
      <c r="BO82" s="462"/>
      <c r="BP82" s="462"/>
      <c r="BQ82" s="462"/>
      <c r="BR82" s="462"/>
      <c r="BS82" s="462"/>
      <c r="BT82" s="462"/>
      <c r="BU82" s="462"/>
      <c r="BV82" s="462"/>
      <c r="BW82" s="462"/>
      <c r="BX82" s="462"/>
      <c r="BY82" s="462"/>
      <c r="BZ82" s="462"/>
      <c r="CA82" s="462"/>
      <c r="CB82" s="462"/>
      <c r="CC82" s="462"/>
      <c r="CD82" s="462"/>
      <c r="CE82" s="462"/>
      <c r="CF82" s="462"/>
      <c r="CG82" s="462"/>
      <c r="CH82" s="462"/>
      <c r="CI82" s="462"/>
      <c r="CJ82" s="462"/>
      <c r="CK82" s="462"/>
      <c r="CL82" s="462"/>
      <c r="CM82" s="462"/>
      <c r="CN82" s="462"/>
      <c r="CO82" s="462"/>
      <c r="CP82" s="462"/>
      <c r="CQ82" s="462"/>
      <c r="CR82" s="462"/>
      <c r="CS82" s="462"/>
      <c r="CT82" s="462"/>
      <c r="CU82" s="462"/>
      <c r="CV82" s="462"/>
      <c r="CW82" s="462"/>
      <c r="CX82" s="462"/>
    </row>
    <row r="84" spans="1:135" ht="15" customHeight="1">
      <c r="AK84" s="142" t="s">
        <v>168</v>
      </c>
      <c r="AL84" s="142"/>
      <c r="AM84" s="142"/>
      <c r="AN84" s="142"/>
      <c r="AO84" s="142"/>
      <c r="AP84" s="142"/>
      <c r="AQ84" s="142"/>
      <c r="AR84" s="142"/>
      <c r="AS84" s="142" t="s">
        <v>169</v>
      </c>
      <c r="AT84" s="142"/>
      <c r="AU84" s="142"/>
      <c r="AV84" s="142"/>
      <c r="AW84" s="142"/>
      <c r="AX84" s="142"/>
      <c r="AY84" s="142"/>
      <c r="AZ84" s="142"/>
      <c r="BA84" s="142" t="s">
        <v>509</v>
      </c>
      <c r="BB84" s="142"/>
      <c r="BC84" s="142"/>
      <c r="BD84" s="142"/>
      <c r="BE84" s="142"/>
      <c r="BF84" s="142"/>
      <c r="BG84" s="142"/>
      <c r="BH84" s="142" t="s">
        <v>138</v>
      </c>
      <c r="BI84" s="142"/>
      <c r="BJ84" s="142"/>
      <c r="BK84" s="142"/>
      <c r="BL84" s="142"/>
      <c r="BM84" s="142"/>
      <c r="BN84" s="142"/>
      <c r="BO84" s="142" t="s">
        <v>227</v>
      </c>
      <c r="BP84" s="142"/>
      <c r="BQ84" s="142"/>
      <c r="BR84" s="142"/>
      <c r="BS84" s="142"/>
      <c r="BT84" s="142"/>
      <c r="BU84" s="142"/>
      <c r="BV84" s="142" t="s">
        <v>139</v>
      </c>
      <c r="BW84" s="142"/>
      <c r="BX84" s="142"/>
      <c r="BY84" s="142"/>
      <c r="BZ84" s="142"/>
      <c r="CA84" s="142"/>
      <c r="CB84" s="142"/>
      <c r="CC84" s="142" t="s">
        <v>263</v>
      </c>
      <c r="CD84" s="142"/>
      <c r="CE84" s="142"/>
      <c r="CF84" s="142"/>
      <c r="CG84" s="142"/>
      <c r="CH84" s="142"/>
      <c r="CI84" s="142"/>
    </row>
    <row r="85" spans="1:135" ht="15" customHeight="1">
      <c r="A85" s="468" t="s">
        <v>312</v>
      </c>
      <c r="B85" s="469"/>
      <c r="C85" s="469"/>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70"/>
      <c r="AB85" s="92" t="s">
        <v>584</v>
      </c>
      <c r="AC85" s="93"/>
      <c r="AD85" s="93"/>
      <c r="AE85" s="93"/>
      <c r="AF85" s="93"/>
      <c r="AG85" s="93"/>
      <c r="AH85" s="93"/>
      <c r="AI85" s="93"/>
      <c r="AJ85" s="94"/>
      <c r="AK85" s="92" t="s">
        <v>4408</v>
      </c>
      <c r="AL85" s="93"/>
      <c r="AM85" s="93"/>
      <c r="AN85" s="93"/>
      <c r="AO85" s="93"/>
      <c r="AP85" s="93"/>
      <c r="AQ85" s="93"/>
      <c r="AR85" s="94"/>
      <c r="AS85" s="92" t="s">
        <v>4367</v>
      </c>
      <c r="AT85" s="93"/>
      <c r="AU85" s="93"/>
      <c r="AV85" s="93"/>
      <c r="AW85" s="93"/>
      <c r="AX85" s="93"/>
      <c r="AY85" s="93"/>
      <c r="AZ85" s="94"/>
      <c r="BA85" s="149" t="s">
        <v>191</v>
      </c>
      <c r="BB85" s="150"/>
      <c r="BC85" s="150"/>
      <c r="BD85" s="150"/>
      <c r="BE85" s="150"/>
      <c r="BF85" s="150"/>
      <c r="BG85" s="151"/>
      <c r="BH85" s="656" t="s">
        <v>192</v>
      </c>
      <c r="BI85" s="657"/>
      <c r="BJ85" s="657"/>
      <c r="BK85" s="657"/>
      <c r="BL85" s="657"/>
      <c r="BM85" s="657"/>
      <c r="BN85" s="657"/>
      <c r="BO85" s="657"/>
      <c r="BP85" s="657"/>
      <c r="BQ85" s="657"/>
      <c r="BR85" s="657"/>
      <c r="BS85" s="657"/>
      <c r="BT85" s="657"/>
      <c r="BU85" s="657"/>
      <c r="BV85" s="657"/>
      <c r="BW85" s="657"/>
      <c r="BX85" s="657"/>
      <c r="BY85" s="657"/>
      <c r="BZ85" s="657"/>
      <c r="CA85" s="657"/>
      <c r="CB85" s="657"/>
      <c r="CC85" s="658" t="s">
        <v>193</v>
      </c>
      <c r="CD85" s="659"/>
      <c r="CE85" s="659"/>
      <c r="CF85" s="659"/>
      <c r="CG85" s="659"/>
      <c r="CH85" s="659"/>
      <c r="CI85" s="660"/>
    </row>
    <row r="86" spans="1:135" ht="15" customHeight="1">
      <c r="A86" s="471"/>
      <c r="B86" s="472"/>
      <c r="C86" s="472"/>
      <c r="D86" s="472"/>
      <c r="E86" s="472"/>
      <c r="F86" s="472"/>
      <c r="G86" s="472"/>
      <c r="H86" s="472"/>
      <c r="I86" s="472"/>
      <c r="J86" s="472"/>
      <c r="K86" s="472"/>
      <c r="L86" s="472"/>
      <c r="M86" s="472"/>
      <c r="N86" s="472"/>
      <c r="O86" s="472"/>
      <c r="P86" s="472"/>
      <c r="Q86" s="472"/>
      <c r="R86" s="472"/>
      <c r="S86" s="472"/>
      <c r="T86" s="472"/>
      <c r="U86" s="472"/>
      <c r="V86" s="472"/>
      <c r="W86" s="472"/>
      <c r="X86" s="472"/>
      <c r="Y86" s="472"/>
      <c r="Z86" s="472"/>
      <c r="AA86" s="473"/>
      <c r="AB86" s="146"/>
      <c r="AC86" s="147"/>
      <c r="AD86" s="147"/>
      <c r="AE86" s="147"/>
      <c r="AF86" s="147"/>
      <c r="AG86" s="147"/>
      <c r="AH86" s="147"/>
      <c r="AI86" s="147"/>
      <c r="AJ86" s="148"/>
      <c r="AK86" s="146"/>
      <c r="AL86" s="147"/>
      <c r="AM86" s="147"/>
      <c r="AN86" s="147"/>
      <c r="AO86" s="147"/>
      <c r="AP86" s="147"/>
      <c r="AQ86" s="147"/>
      <c r="AR86" s="148"/>
      <c r="AS86" s="146"/>
      <c r="AT86" s="147"/>
      <c r="AU86" s="147"/>
      <c r="AV86" s="147"/>
      <c r="AW86" s="147"/>
      <c r="AX86" s="147"/>
      <c r="AY86" s="147"/>
      <c r="AZ86" s="148"/>
      <c r="BA86" s="208"/>
      <c r="BB86" s="209"/>
      <c r="BC86" s="209"/>
      <c r="BD86" s="209"/>
      <c r="BE86" s="209"/>
      <c r="BF86" s="209"/>
      <c r="BG86" s="211"/>
      <c r="BH86" s="661" t="s">
        <v>753</v>
      </c>
      <c r="BI86" s="662"/>
      <c r="BJ86" s="662"/>
      <c r="BK86" s="662"/>
      <c r="BL86" s="662"/>
      <c r="BM86" s="662"/>
      <c r="BN86" s="663"/>
      <c r="BO86" s="658" t="s">
        <v>497</v>
      </c>
      <c r="BP86" s="659"/>
      <c r="BQ86" s="659"/>
      <c r="BR86" s="659"/>
      <c r="BS86" s="659"/>
      <c r="BT86" s="659"/>
      <c r="BU86" s="660"/>
      <c r="BV86" s="92" t="s">
        <v>334</v>
      </c>
      <c r="BW86" s="93"/>
      <c r="BX86" s="93"/>
      <c r="BY86" s="93"/>
      <c r="BZ86" s="93"/>
      <c r="CA86" s="93"/>
      <c r="CB86" s="94"/>
      <c r="CC86" s="664"/>
      <c r="CD86" s="665"/>
      <c r="CE86" s="665"/>
      <c r="CF86" s="665"/>
      <c r="CG86" s="665"/>
      <c r="CH86" s="665"/>
      <c r="CI86" s="666"/>
    </row>
    <row r="87" spans="1:135" ht="15" customHeight="1">
      <c r="A87" s="471"/>
      <c r="B87" s="472"/>
      <c r="C87" s="472"/>
      <c r="D87" s="472"/>
      <c r="E87" s="472"/>
      <c r="F87" s="472"/>
      <c r="G87" s="472"/>
      <c r="H87" s="472"/>
      <c r="I87" s="472"/>
      <c r="J87" s="472"/>
      <c r="K87" s="472"/>
      <c r="L87" s="472"/>
      <c r="M87" s="472"/>
      <c r="N87" s="472"/>
      <c r="O87" s="472"/>
      <c r="P87" s="472"/>
      <c r="Q87" s="472"/>
      <c r="R87" s="472"/>
      <c r="S87" s="472"/>
      <c r="T87" s="472"/>
      <c r="U87" s="472"/>
      <c r="V87" s="472"/>
      <c r="W87" s="472"/>
      <c r="X87" s="472"/>
      <c r="Y87" s="472"/>
      <c r="Z87" s="472"/>
      <c r="AA87" s="473"/>
      <c r="AB87" s="146"/>
      <c r="AC87" s="147"/>
      <c r="AD87" s="147"/>
      <c r="AE87" s="147"/>
      <c r="AF87" s="147"/>
      <c r="AG87" s="147"/>
      <c r="AH87" s="147"/>
      <c r="AI87" s="147"/>
      <c r="AJ87" s="148"/>
      <c r="AK87" s="146"/>
      <c r="AL87" s="147"/>
      <c r="AM87" s="147"/>
      <c r="AN87" s="147"/>
      <c r="AO87" s="147"/>
      <c r="AP87" s="147"/>
      <c r="AQ87" s="147"/>
      <c r="AR87" s="148"/>
      <c r="AS87" s="146"/>
      <c r="AT87" s="147"/>
      <c r="AU87" s="147"/>
      <c r="AV87" s="147"/>
      <c r="AW87" s="147"/>
      <c r="AX87" s="147"/>
      <c r="AY87" s="147"/>
      <c r="AZ87" s="148"/>
      <c r="BA87" s="208"/>
      <c r="BB87" s="209"/>
      <c r="BC87" s="209"/>
      <c r="BD87" s="209"/>
      <c r="BE87" s="209"/>
      <c r="BF87" s="209"/>
      <c r="BG87" s="211"/>
      <c r="BH87" s="667"/>
      <c r="BI87" s="668"/>
      <c r="BJ87" s="668"/>
      <c r="BK87" s="668"/>
      <c r="BL87" s="668"/>
      <c r="BM87" s="668"/>
      <c r="BN87" s="669"/>
      <c r="BO87" s="664"/>
      <c r="BP87" s="665"/>
      <c r="BQ87" s="665"/>
      <c r="BR87" s="665"/>
      <c r="BS87" s="665"/>
      <c r="BT87" s="665"/>
      <c r="BU87" s="666"/>
      <c r="BV87" s="146"/>
      <c r="BW87" s="147"/>
      <c r="BX87" s="147"/>
      <c r="BY87" s="147"/>
      <c r="BZ87" s="147"/>
      <c r="CA87" s="147"/>
      <c r="CB87" s="148"/>
      <c r="CC87" s="664"/>
      <c r="CD87" s="665"/>
      <c r="CE87" s="665"/>
      <c r="CF87" s="665"/>
      <c r="CG87" s="665"/>
      <c r="CH87" s="665"/>
      <c r="CI87" s="666"/>
    </row>
    <row r="88" spans="1:135" ht="15" customHeight="1">
      <c r="A88" s="471"/>
      <c r="B88" s="472"/>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3"/>
      <c r="AB88" s="146"/>
      <c r="AC88" s="147"/>
      <c r="AD88" s="147"/>
      <c r="AE88" s="147"/>
      <c r="AF88" s="147"/>
      <c r="AG88" s="147"/>
      <c r="AH88" s="147"/>
      <c r="AI88" s="147"/>
      <c r="AJ88" s="148"/>
      <c r="AK88" s="146"/>
      <c r="AL88" s="147"/>
      <c r="AM88" s="147"/>
      <c r="AN88" s="147"/>
      <c r="AO88" s="147"/>
      <c r="AP88" s="147"/>
      <c r="AQ88" s="147"/>
      <c r="AR88" s="148"/>
      <c r="AS88" s="146"/>
      <c r="AT88" s="147"/>
      <c r="AU88" s="147"/>
      <c r="AV88" s="147"/>
      <c r="AW88" s="147"/>
      <c r="AX88" s="147"/>
      <c r="AY88" s="147"/>
      <c r="AZ88" s="148"/>
      <c r="BA88" s="208"/>
      <c r="BB88" s="209"/>
      <c r="BC88" s="209"/>
      <c r="BD88" s="209"/>
      <c r="BE88" s="209"/>
      <c r="BF88" s="209"/>
      <c r="BG88" s="211"/>
      <c r="BH88" s="667"/>
      <c r="BI88" s="668"/>
      <c r="BJ88" s="668"/>
      <c r="BK88" s="668"/>
      <c r="BL88" s="668"/>
      <c r="BM88" s="668"/>
      <c r="BN88" s="669"/>
      <c r="BO88" s="664"/>
      <c r="BP88" s="665"/>
      <c r="BQ88" s="665"/>
      <c r="BR88" s="665"/>
      <c r="BS88" s="665"/>
      <c r="BT88" s="665"/>
      <c r="BU88" s="666"/>
      <c r="BV88" s="146"/>
      <c r="BW88" s="147"/>
      <c r="BX88" s="147"/>
      <c r="BY88" s="147"/>
      <c r="BZ88" s="147"/>
      <c r="CA88" s="147"/>
      <c r="CB88" s="148"/>
      <c r="CC88" s="664"/>
      <c r="CD88" s="665"/>
      <c r="CE88" s="665"/>
      <c r="CF88" s="665"/>
      <c r="CG88" s="665"/>
      <c r="CH88" s="665"/>
      <c r="CI88" s="666"/>
    </row>
    <row r="89" spans="1:135" ht="15" customHeight="1">
      <c r="A89" s="471"/>
      <c r="B89" s="472"/>
      <c r="C89" s="472"/>
      <c r="D89" s="472"/>
      <c r="E89" s="472"/>
      <c r="F89" s="472"/>
      <c r="G89" s="472"/>
      <c r="H89" s="472"/>
      <c r="I89" s="472"/>
      <c r="J89" s="472"/>
      <c r="K89" s="472"/>
      <c r="L89" s="472"/>
      <c r="M89" s="472"/>
      <c r="N89" s="472"/>
      <c r="O89" s="472"/>
      <c r="P89" s="472"/>
      <c r="Q89" s="472"/>
      <c r="R89" s="472"/>
      <c r="S89" s="472"/>
      <c r="T89" s="472"/>
      <c r="U89" s="472"/>
      <c r="V89" s="472"/>
      <c r="W89" s="472"/>
      <c r="X89" s="472"/>
      <c r="Y89" s="472"/>
      <c r="Z89" s="472"/>
      <c r="AA89" s="473"/>
      <c r="AB89" s="146"/>
      <c r="AC89" s="147"/>
      <c r="AD89" s="147"/>
      <c r="AE89" s="147"/>
      <c r="AF89" s="147"/>
      <c r="AG89" s="147"/>
      <c r="AH89" s="147"/>
      <c r="AI89" s="147"/>
      <c r="AJ89" s="148"/>
      <c r="AK89" s="146"/>
      <c r="AL89" s="147"/>
      <c r="AM89" s="147"/>
      <c r="AN89" s="147"/>
      <c r="AO89" s="147"/>
      <c r="AP89" s="147"/>
      <c r="AQ89" s="147"/>
      <c r="AR89" s="148"/>
      <c r="AS89" s="146"/>
      <c r="AT89" s="147"/>
      <c r="AU89" s="147"/>
      <c r="AV89" s="147"/>
      <c r="AW89" s="147"/>
      <c r="AX89" s="147"/>
      <c r="AY89" s="147"/>
      <c r="AZ89" s="148"/>
      <c r="BA89" s="208"/>
      <c r="BB89" s="209"/>
      <c r="BC89" s="209"/>
      <c r="BD89" s="209"/>
      <c r="BE89" s="209"/>
      <c r="BF89" s="209"/>
      <c r="BG89" s="211"/>
      <c r="BH89" s="667"/>
      <c r="BI89" s="668"/>
      <c r="BJ89" s="668"/>
      <c r="BK89" s="668"/>
      <c r="BL89" s="668"/>
      <c r="BM89" s="668"/>
      <c r="BN89" s="669"/>
      <c r="BO89" s="664"/>
      <c r="BP89" s="665"/>
      <c r="BQ89" s="665"/>
      <c r="BR89" s="665"/>
      <c r="BS89" s="665"/>
      <c r="BT89" s="665"/>
      <c r="BU89" s="666"/>
      <c r="BV89" s="146"/>
      <c r="BW89" s="147"/>
      <c r="BX89" s="147"/>
      <c r="BY89" s="147"/>
      <c r="BZ89" s="147"/>
      <c r="CA89" s="147"/>
      <c r="CB89" s="148"/>
      <c r="CC89" s="664"/>
      <c r="CD89" s="665"/>
      <c r="CE89" s="665"/>
      <c r="CF89" s="665"/>
      <c r="CG89" s="665"/>
      <c r="CH89" s="665"/>
      <c r="CI89" s="666"/>
    </row>
    <row r="90" spans="1:135" ht="15" customHeight="1" thickBot="1">
      <c r="A90" s="477"/>
      <c r="B90" s="478"/>
      <c r="C90" s="478"/>
      <c r="D90" s="478"/>
      <c r="E90" s="478"/>
      <c r="F90" s="478"/>
      <c r="G90" s="478"/>
      <c r="H90" s="478"/>
      <c r="I90" s="478"/>
      <c r="J90" s="478"/>
      <c r="K90" s="478"/>
      <c r="L90" s="478"/>
      <c r="M90" s="478"/>
      <c r="N90" s="478"/>
      <c r="O90" s="478"/>
      <c r="P90" s="478"/>
      <c r="Q90" s="478"/>
      <c r="R90" s="478"/>
      <c r="S90" s="478"/>
      <c r="T90" s="478"/>
      <c r="U90" s="478"/>
      <c r="V90" s="478"/>
      <c r="W90" s="478"/>
      <c r="X90" s="478"/>
      <c r="Y90" s="478"/>
      <c r="Z90" s="478"/>
      <c r="AA90" s="479"/>
      <c r="AB90" s="146"/>
      <c r="AC90" s="147"/>
      <c r="AD90" s="147"/>
      <c r="AE90" s="147"/>
      <c r="AF90" s="147"/>
      <c r="AG90" s="147"/>
      <c r="AH90" s="147"/>
      <c r="AI90" s="147"/>
      <c r="AJ90" s="148"/>
      <c r="AK90" s="483" t="s">
        <v>305</v>
      </c>
      <c r="AL90" s="484"/>
      <c r="AM90" s="484"/>
      <c r="AN90" s="484"/>
      <c r="AO90" s="484"/>
      <c r="AP90" s="484"/>
      <c r="AQ90" s="484"/>
      <c r="AR90" s="485"/>
      <c r="AS90" s="483" t="s">
        <v>160</v>
      </c>
      <c r="AT90" s="484"/>
      <c r="AU90" s="484"/>
      <c r="AV90" s="484"/>
      <c r="AW90" s="484"/>
      <c r="AX90" s="484"/>
      <c r="AY90" s="484"/>
      <c r="AZ90" s="485"/>
      <c r="BA90" s="483" t="s">
        <v>305</v>
      </c>
      <c r="BB90" s="484"/>
      <c r="BC90" s="484"/>
      <c r="BD90" s="484"/>
      <c r="BE90" s="484"/>
      <c r="BF90" s="484"/>
      <c r="BG90" s="484"/>
      <c r="BH90" s="483" t="s">
        <v>305</v>
      </c>
      <c r="BI90" s="484"/>
      <c r="BJ90" s="484"/>
      <c r="BK90" s="484"/>
      <c r="BL90" s="484"/>
      <c r="BM90" s="484"/>
      <c r="BN90" s="484"/>
      <c r="BO90" s="483" t="s">
        <v>305</v>
      </c>
      <c r="BP90" s="484"/>
      <c r="BQ90" s="484"/>
      <c r="BR90" s="484"/>
      <c r="BS90" s="484"/>
      <c r="BT90" s="484"/>
      <c r="BU90" s="484"/>
      <c r="BV90" s="483" t="s">
        <v>305</v>
      </c>
      <c r="BW90" s="484"/>
      <c r="BX90" s="484"/>
      <c r="BY90" s="484"/>
      <c r="BZ90" s="484"/>
      <c r="CA90" s="484"/>
      <c r="CB90" s="484"/>
      <c r="CC90" s="483" t="s">
        <v>305</v>
      </c>
      <c r="CD90" s="484"/>
      <c r="CE90" s="484"/>
      <c r="CF90" s="484"/>
      <c r="CG90" s="484"/>
      <c r="CH90" s="484"/>
      <c r="CI90" s="485"/>
    </row>
    <row r="91" spans="1:135" ht="22.5" customHeight="1">
      <c r="A91" s="442" t="s">
        <v>1</v>
      </c>
      <c r="B91" s="486"/>
      <c r="C91" s="486"/>
      <c r="D91" s="486"/>
      <c r="E91" s="486"/>
      <c r="F91" s="487"/>
      <c r="G91" s="143" t="s">
        <v>2</v>
      </c>
      <c r="H91" s="144"/>
      <c r="I91" s="144"/>
      <c r="J91" s="144"/>
      <c r="K91" s="144"/>
      <c r="L91" s="144"/>
      <c r="M91" s="144"/>
      <c r="N91" s="144"/>
      <c r="O91" s="144"/>
      <c r="P91" s="144"/>
      <c r="Q91" s="144"/>
      <c r="R91" s="144"/>
      <c r="S91" s="144"/>
      <c r="T91" s="144"/>
      <c r="U91" s="144"/>
      <c r="V91" s="144"/>
      <c r="W91" s="144"/>
      <c r="X91" s="144"/>
      <c r="Y91" s="144"/>
      <c r="Z91" s="144"/>
      <c r="AA91" s="144"/>
      <c r="AB91" s="670">
        <v>0</v>
      </c>
      <c r="AC91" s="671"/>
      <c r="AD91" s="671"/>
      <c r="AE91" s="671">
        <v>1</v>
      </c>
      <c r="AF91" s="671"/>
      <c r="AG91" s="671"/>
      <c r="AH91" s="671">
        <v>2</v>
      </c>
      <c r="AI91" s="671"/>
      <c r="AJ91" s="672"/>
      <c r="AK91" s="261">
        <v>2340</v>
      </c>
      <c r="AL91" s="261"/>
      <c r="AM91" s="261"/>
      <c r="AN91" s="261"/>
      <c r="AO91" s="261"/>
      <c r="AP91" s="261"/>
      <c r="AQ91" s="261"/>
      <c r="AR91" s="418"/>
      <c r="AS91" s="261">
        <v>16800</v>
      </c>
      <c r="AT91" s="261"/>
      <c r="AU91" s="261"/>
      <c r="AV91" s="261"/>
      <c r="AW91" s="261"/>
      <c r="AX91" s="261"/>
      <c r="AY91" s="261"/>
      <c r="AZ91" s="418"/>
      <c r="BA91" s="261">
        <v>1560</v>
      </c>
      <c r="BB91" s="262"/>
      <c r="BC91" s="262"/>
      <c r="BD91" s="262"/>
      <c r="BE91" s="262"/>
      <c r="BF91" s="262"/>
      <c r="BG91" s="262"/>
      <c r="BH91" s="261">
        <v>25740</v>
      </c>
      <c r="BI91" s="261"/>
      <c r="BJ91" s="261"/>
      <c r="BK91" s="261"/>
      <c r="BL91" s="261"/>
      <c r="BM91" s="261"/>
      <c r="BN91" s="261"/>
      <c r="BO91" s="261">
        <v>9500</v>
      </c>
      <c r="BP91" s="261"/>
      <c r="BQ91" s="261"/>
      <c r="BR91" s="261"/>
      <c r="BS91" s="261"/>
      <c r="BT91" s="261"/>
      <c r="BU91" s="261"/>
      <c r="BV91" s="328">
        <f t="shared" ref="BV91:BV95" si="6">SUM(BH91:BU91)</f>
        <v>35240</v>
      </c>
      <c r="BW91" s="328"/>
      <c r="BX91" s="328"/>
      <c r="BY91" s="328"/>
      <c r="BZ91" s="328"/>
      <c r="CA91" s="328"/>
      <c r="CB91" s="328"/>
      <c r="CC91" s="261">
        <v>11070</v>
      </c>
      <c r="CD91" s="261"/>
      <c r="CE91" s="261"/>
      <c r="CF91" s="261"/>
      <c r="CG91" s="261"/>
      <c r="CH91" s="261"/>
      <c r="CI91" s="559"/>
    </row>
    <row r="92" spans="1:135" ht="15" customHeight="1">
      <c r="A92" s="498"/>
      <c r="B92" s="499"/>
      <c r="C92" s="499"/>
      <c r="D92" s="499"/>
      <c r="E92" s="499"/>
      <c r="F92" s="500"/>
      <c r="G92" s="143" t="s">
        <v>3</v>
      </c>
      <c r="H92" s="144"/>
      <c r="I92" s="144"/>
      <c r="J92" s="144"/>
      <c r="K92" s="144"/>
      <c r="L92" s="144"/>
      <c r="M92" s="144"/>
      <c r="N92" s="144"/>
      <c r="O92" s="144"/>
      <c r="P92" s="144"/>
      <c r="Q92" s="144"/>
      <c r="R92" s="144"/>
      <c r="S92" s="144"/>
      <c r="T92" s="144"/>
      <c r="U92" s="144"/>
      <c r="V92" s="144"/>
      <c r="W92" s="144"/>
      <c r="X92" s="144"/>
      <c r="Y92" s="144"/>
      <c r="Z92" s="144"/>
      <c r="AA92" s="144"/>
      <c r="AB92" s="673">
        <v>0</v>
      </c>
      <c r="AC92" s="674"/>
      <c r="AD92" s="674"/>
      <c r="AE92" s="674">
        <v>2</v>
      </c>
      <c r="AF92" s="674"/>
      <c r="AG92" s="674"/>
      <c r="AH92" s="674">
        <v>2</v>
      </c>
      <c r="AI92" s="674"/>
      <c r="AJ92" s="675"/>
      <c r="AK92" s="274">
        <v>73840</v>
      </c>
      <c r="AL92" s="274"/>
      <c r="AM92" s="274"/>
      <c r="AN92" s="274"/>
      <c r="AO92" s="274"/>
      <c r="AP92" s="274"/>
      <c r="AQ92" s="274"/>
      <c r="AR92" s="428"/>
      <c r="AS92" s="274">
        <v>267600</v>
      </c>
      <c r="AT92" s="274"/>
      <c r="AU92" s="274"/>
      <c r="AV92" s="274"/>
      <c r="AW92" s="274"/>
      <c r="AX92" s="274"/>
      <c r="AY92" s="274"/>
      <c r="AZ92" s="428"/>
      <c r="BA92" s="276"/>
      <c r="BB92" s="277"/>
      <c r="BC92" s="277"/>
      <c r="BD92" s="277"/>
      <c r="BE92" s="277"/>
      <c r="BF92" s="277"/>
      <c r="BG92" s="277"/>
      <c r="BH92" s="274">
        <v>554950</v>
      </c>
      <c r="BI92" s="274"/>
      <c r="BJ92" s="274"/>
      <c r="BK92" s="274"/>
      <c r="BL92" s="274"/>
      <c r="BM92" s="274"/>
      <c r="BN92" s="274"/>
      <c r="BO92" s="274">
        <v>111340</v>
      </c>
      <c r="BP92" s="274"/>
      <c r="BQ92" s="274"/>
      <c r="BR92" s="274"/>
      <c r="BS92" s="274"/>
      <c r="BT92" s="274"/>
      <c r="BU92" s="274"/>
      <c r="BV92" s="331">
        <f t="shared" si="6"/>
        <v>666290</v>
      </c>
      <c r="BW92" s="331"/>
      <c r="BX92" s="331"/>
      <c r="BY92" s="331"/>
      <c r="BZ92" s="331"/>
      <c r="CA92" s="331"/>
      <c r="CB92" s="331"/>
      <c r="CC92" s="274">
        <v>192920</v>
      </c>
      <c r="CD92" s="274"/>
      <c r="CE92" s="274"/>
      <c r="CF92" s="274"/>
      <c r="CG92" s="274"/>
      <c r="CH92" s="274"/>
      <c r="CI92" s="566"/>
    </row>
    <row r="93" spans="1:135" ht="15" customHeight="1">
      <c r="A93" s="498"/>
      <c r="B93" s="499"/>
      <c r="C93" s="499"/>
      <c r="D93" s="499"/>
      <c r="E93" s="499"/>
      <c r="F93" s="500"/>
      <c r="G93" s="143" t="s">
        <v>4</v>
      </c>
      <c r="H93" s="144"/>
      <c r="I93" s="144"/>
      <c r="J93" s="144"/>
      <c r="K93" s="144"/>
      <c r="L93" s="144"/>
      <c r="M93" s="144"/>
      <c r="N93" s="144"/>
      <c r="O93" s="144"/>
      <c r="P93" s="144"/>
      <c r="Q93" s="144"/>
      <c r="R93" s="144"/>
      <c r="S93" s="144"/>
      <c r="T93" s="144"/>
      <c r="U93" s="144"/>
      <c r="V93" s="144"/>
      <c r="W93" s="144"/>
      <c r="X93" s="144"/>
      <c r="Y93" s="144"/>
      <c r="Z93" s="144"/>
      <c r="AA93" s="144"/>
      <c r="AB93" s="673">
        <v>0</v>
      </c>
      <c r="AC93" s="674"/>
      <c r="AD93" s="674"/>
      <c r="AE93" s="674">
        <v>3</v>
      </c>
      <c r="AF93" s="674"/>
      <c r="AG93" s="674"/>
      <c r="AH93" s="674">
        <v>2</v>
      </c>
      <c r="AI93" s="674"/>
      <c r="AJ93" s="675"/>
      <c r="AK93" s="274">
        <v>48880</v>
      </c>
      <c r="AL93" s="274"/>
      <c r="AM93" s="274"/>
      <c r="AN93" s="274"/>
      <c r="AO93" s="274"/>
      <c r="AP93" s="274"/>
      <c r="AQ93" s="274"/>
      <c r="AR93" s="428"/>
      <c r="AS93" s="274">
        <v>150900</v>
      </c>
      <c r="AT93" s="274"/>
      <c r="AU93" s="274"/>
      <c r="AV93" s="274"/>
      <c r="AW93" s="274"/>
      <c r="AX93" s="274"/>
      <c r="AY93" s="274"/>
      <c r="AZ93" s="428"/>
      <c r="BA93" s="276"/>
      <c r="BB93" s="277"/>
      <c r="BC93" s="277"/>
      <c r="BD93" s="277"/>
      <c r="BE93" s="277"/>
      <c r="BF93" s="277"/>
      <c r="BG93" s="277"/>
      <c r="BH93" s="274">
        <v>1363560</v>
      </c>
      <c r="BI93" s="274"/>
      <c r="BJ93" s="274"/>
      <c r="BK93" s="274"/>
      <c r="BL93" s="274"/>
      <c r="BM93" s="274"/>
      <c r="BN93" s="274"/>
      <c r="BO93" s="274">
        <v>85500</v>
      </c>
      <c r="BP93" s="274"/>
      <c r="BQ93" s="274"/>
      <c r="BR93" s="274"/>
      <c r="BS93" s="274"/>
      <c r="BT93" s="274"/>
      <c r="BU93" s="274"/>
      <c r="BV93" s="331">
        <f t="shared" si="6"/>
        <v>1449060</v>
      </c>
      <c r="BW93" s="331"/>
      <c r="BX93" s="331"/>
      <c r="BY93" s="331"/>
      <c r="BZ93" s="331"/>
      <c r="CA93" s="331"/>
      <c r="CB93" s="331"/>
      <c r="CC93" s="274">
        <v>405270</v>
      </c>
      <c r="CD93" s="274"/>
      <c r="CE93" s="274"/>
      <c r="CF93" s="274"/>
      <c r="CG93" s="274"/>
      <c r="CH93" s="274"/>
      <c r="CI93" s="566"/>
    </row>
    <row r="94" spans="1:135" ht="15" customHeight="1">
      <c r="A94" s="498"/>
      <c r="B94" s="499"/>
      <c r="C94" s="499"/>
      <c r="D94" s="499"/>
      <c r="E94" s="499"/>
      <c r="F94" s="500"/>
      <c r="G94" s="143" t="s">
        <v>5</v>
      </c>
      <c r="H94" s="144"/>
      <c r="I94" s="144"/>
      <c r="J94" s="144"/>
      <c r="K94" s="144"/>
      <c r="L94" s="144"/>
      <c r="M94" s="144"/>
      <c r="N94" s="144"/>
      <c r="O94" s="144"/>
      <c r="P94" s="144"/>
      <c r="Q94" s="144"/>
      <c r="R94" s="144"/>
      <c r="S94" s="144"/>
      <c r="T94" s="144"/>
      <c r="U94" s="144"/>
      <c r="V94" s="144"/>
      <c r="W94" s="144"/>
      <c r="X94" s="144"/>
      <c r="Y94" s="144"/>
      <c r="Z94" s="144"/>
      <c r="AA94" s="144"/>
      <c r="AB94" s="673">
        <v>0</v>
      </c>
      <c r="AC94" s="674"/>
      <c r="AD94" s="674"/>
      <c r="AE94" s="674">
        <v>4</v>
      </c>
      <c r="AF94" s="674"/>
      <c r="AG94" s="674"/>
      <c r="AH94" s="674">
        <v>2</v>
      </c>
      <c r="AI94" s="674"/>
      <c r="AJ94" s="675"/>
      <c r="AK94" s="274">
        <v>15080</v>
      </c>
      <c r="AL94" s="274"/>
      <c r="AM94" s="274"/>
      <c r="AN94" s="274"/>
      <c r="AO94" s="274"/>
      <c r="AP94" s="274"/>
      <c r="AQ94" s="274"/>
      <c r="AR94" s="428"/>
      <c r="AS94" s="274">
        <v>64500</v>
      </c>
      <c r="AT94" s="274"/>
      <c r="AU94" s="274"/>
      <c r="AV94" s="274"/>
      <c r="AW94" s="274"/>
      <c r="AX94" s="274"/>
      <c r="AY94" s="274"/>
      <c r="AZ94" s="428"/>
      <c r="BA94" s="276"/>
      <c r="BB94" s="277"/>
      <c r="BC94" s="277"/>
      <c r="BD94" s="277"/>
      <c r="BE94" s="277"/>
      <c r="BF94" s="277"/>
      <c r="BG94" s="277"/>
      <c r="BH94" s="274">
        <v>1610730</v>
      </c>
      <c r="BI94" s="274"/>
      <c r="BJ94" s="274"/>
      <c r="BK94" s="274"/>
      <c r="BL94" s="274"/>
      <c r="BM94" s="274"/>
      <c r="BN94" s="274"/>
      <c r="BO94" s="274">
        <v>45980</v>
      </c>
      <c r="BP94" s="274"/>
      <c r="BQ94" s="274"/>
      <c r="BR94" s="274"/>
      <c r="BS94" s="274"/>
      <c r="BT94" s="274"/>
      <c r="BU94" s="274"/>
      <c r="BV94" s="331">
        <f t="shared" si="6"/>
        <v>1656710</v>
      </c>
      <c r="BW94" s="331"/>
      <c r="BX94" s="331"/>
      <c r="BY94" s="331"/>
      <c r="BZ94" s="331"/>
      <c r="CA94" s="331"/>
      <c r="CB94" s="331"/>
      <c r="CC94" s="274">
        <v>412860</v>
      </c>
      <c r="CD94" s="274"/>
      <c r="CE94" s="274"/>
      <c r="CF94" s="274"/>
      <c r="CG94" s="274"/>
      <c r="CH94" s="274"/>
      <c r="CI94" s="566"/>
    </row>
    <row r="95" spans="1:135" ht="15" customHeight="1">
      <c r="A95" s="498"/>
      <c r="B95" s="499"/>
      <c r="C95" s="499"/>
      <c r="D95" s="499"/>
      <c r="E95" s="499"/>
      <c r="F95" s="500"/>
      <c r="G95" s="143" t="s">
        <v>6</v>
      </c>
      <c r="H95" s="144"/>
      <c r="I95" s="144"/>
      <c r="J95" s="144"/>
      <c r="K95" s="144"/>
      <c r="L95" s="144"/>
      <c r="M95" s="144"/>
      <c r="N95" s="144"/>
      <c r="O95" s="144"/>
      <c r="P95" s="144"/>
      <c r="Q95" s="144"/>
      <c r="R95" s="144"/>
      <c r="S95" s="144"/>
      <c r="T95" s="144"/>
      <c r="U95" s="144"/>
      <c r="V95" s="144"/>
      <c r="W95" s="144"/>
      <c r="X95" s="144"/>
      <c r="Y95" s="144"/>
      <c r="Z95" s="144"/>
      <c r="AA95" s="144"/>
      <c r="AB95" s="673">
        <v>0</v>
      </c>
      <c r="AC95" s="674"/>
      <c r="AD95" s="674"/>
      <c r="AE95" s="674">
        <v>5</v>
      </c>
      <c r="AF95" s="674"/>
      <c r="AG95" s="674"/>
      <c r="AH95" s="674">
        <v>2</v>
      </c>
      <c r="AI95" s="674"/>
      <c r="AJ95" s="675"/>
      <c r="AK95" s="274">
        <v>3380</v>
      </c>
      <c r="AL95" s="274"/>
      <c r="AM95" s="274"/>
      <c r="AN95" s="274"/>
      <c r="AO95" s="274"/>
      <c r="AP95" s="274"/>
      <c r="AQ95" s="274"/>
      <c r="AR95" s="428"/>
      <c r="AS95" s="274">
        <v>3600</v>
      </c>
      <c r="AT95" s="274"/>
      <c r="AU95" s="274"/>
      <c r="AV95" s="274"/>
      <c r="AW95" s="274"/>
      <c r="AX95" s="274"/>
      <c r="AY95" s="274"/>
      <c r="AZ95" s="428"/>
      <c r="BA95" s="276"/>
      <c r="BB95" s="277"/>
      <c r="BC95" s="277"/>
      <c r="BD95" s="277"/>
      <c r="BE95" s="277"/>
      <c r="BF95" s="277"/>
      <c r="BG95" s="277"/>
      <c r="BH95" s="274">
        <v>1307130</v>
      </c>
      <c r="BI95" s="274"/>
      <c r="BJ95" s="274"/>
      <c r="BK95" s="274"/>
      <c r="BL95" s="274"/>
      <c r="BM95" s="274"/>
      <c r="BN95" s="274"/>
      <c r="BO95" s="274">
        <v>13300</v>
      </c>
      <c r="BP95" s="274"/>
      <c r="BQ95" s="274"/>
      <c r="BR95" s="274"/>
      <c r="BS95" s="274"/>
      <c r="BT95" s="274"/>
      <c r="BU95" s="274"/>
      <c r="BV95" s="331">
        <f t="shared" si="6"/>
        <v>1320430</v>
      </c>
      <c r="BW95" s="331"/>
      <c r="BX95" s="331"/>
      <c r="BY95" s="331"/>
      <c r="BZ95" s="331"/>
      <c r="CA95" s="331"/>
      <c r="CB95" s="331"/>
      <c r="CC95" s="274">
        <v>297880</v>
      </c>
      <c r="CD95" s="274"/>
      <c r="CE95" s="274"/>
      <c r="CF95" s="274"/>
      <c r="CG95" s="274"/>
      <c r="CH95" s="274"/>
      <c r="CI95" s="566"/>
    </row>
    <row r="96" spans="1:135" ht="15" customHeight="1">
      <c r="A96" s="498"/>
      <c r="B96" s="499"/>
      <c r="C96" s="499"/>
      <c r="D96" s="499"/>
      <c r="E96" s="499"/>
      <c r="F96" s="500"/>
      <c r="G96" s="143" t="s">
        <v>7</v>
      </c>
      <c r="H96" s="144"/>
      <c r="I96" s="144"/>
      <c r="J96" s="144"/>
      <c r="K96" s="144"/>
      <c r="L96" s="144"/>
      <c r="M96" s="144"/>
      <c r="N96" s="144"/>
      <c r="O96" s="144"/>
      <c r="P96" s="144"/>
      <c r="Q96" s="144"/>
      <c r="R96" s="144"/>
      <c r="S96" s="144"/>
      <c r="T96" s="144"/>
      <c r="U96" s="144"/>
      <c r="V96" s="144"/>
      <c r="W96" s="144"/>
      <c r="X96" s="144"/>
      <c r="Y96" s="144"/>
      <c r="Z96" s="144"/>
      <c r="AA96" s="144"/>
      <c r="AB96" s="673">
        <v>0</v>
      </c>
      <c r="AC96" s="674"/>
      <c r="AD96" s="674"/>
      <c r="AE96" s="674">
        <v>6</v>
      </c>
      <c r="AF96" s="674"/>
      <c r="AG96" s="674"/>
      <c r="AH96" s="674">
        <v>2</v>
      </c>
      <c r="AI96" s="674"/>
      <c r="AJ96" s="675"/>
      <c r="AK96" s="274"/>
      <c r="AL96" s="274"/>
      <c r="AM96" s="274"/>
      <c r="AN96" s="274"/>
      <c r="AO96" s="274"/>
      <c r="AP96" s="274"/>
      <c r="AQ96" s="274"/>
      <c r="AR96" s="428"/>
      <c r="AS96" s="274"/>
      <c r="AT96" s="274"/>
      <c r="AU96" s="274"/>
      <c r="AV96" s="274"/>
      <c r="AW96" s="274"/>
      <c r="AX96" s="274"/>
      <c r="AY96" s="274"/>
      <c r="AZ96" s="428"/>
      <c r="BA96" s="276"/>
      <c r="BB96" s="277"/>
      <c r="BC96" s="277"/>
      <c r="BD96" s="277"/>
      <c r="BE96" s="277"/>
      <c r="BF96" s="277"/>
      <c r="BG96" s="277"/>
      <c r="BH96" s="274">
        <v>1127500</v>
      </c>
      <c r="BI96" s="274"/>
      <c r="BJ96" s="274"/>
      <c r="BK96" s="274"/>
      <c r="BL96" s="274"/>
      <c r="BM96" s="274"/>
      <c r="BN96" s="274"/>
      <c r="BO96" s="274">
        <v>8360</v>
      </c>
      <c r="BP96" s="274"/>
      <c r="BQ96" s="274"/>
      <c r="BR96" s="274"/>
      <c r="BS96" s="274"/>
      <c r="BT96" s="274"/>
      <c r="BU96" s="274"/>
      <c r="BV96" s="331">
        <f>SUM(BH96:BU96)</f>
        <v>1135860</v>
      </c>
      <c r="BW96" s="331"/>
      <c r="BX96" s="331"/>
      <c r="BY96" s="331"/>
      <c r="BZ96" s="331"/>
      <c r="CA96" s="331"/>
      <c r="CB96" s="331"/>
      <c r="CC96" s="274">
        <v>228910</v>
      </c>
      <c r="CD96" s="274"/>
      <c r="CE96" s="274"/>
      <c r="CF96" s="274"/>
      <c r="CG96" s="274"/>
      <c r="CH96" s="274"/>
      <c r="CI96" s="566"/>
    </row>
    <row r="97" spans="1:108" ht="15" customHeight="1">
      <c r="A97" s="498"/>
      <c r="B97" s="499"/>
      <c r="C97" s="499"/>
      <c r="D97" s="499"/>
      <c r="E97" s="499"/>
      <c r="F97" s="500"/>
      <c r="G97" s="143" t="s">
        <v>8</v>
      </c>
      <c r="H97" s="144"/>
      <c r="I97" s="144"/>
      <c r="J97" s="144"/>
      <c r="K97" s="144"/>
      <c r="L97" s="144"/>
      <c r="M97" s="144"/>
      <c r="N97" s="144"/>
      <c r="O97" s="144"/>
      <c r="P97" s="144"/>
      <c r="Q97" s="144"/>
      <c r="R97" s="144"/>
      <c r="S97" s="144"/>
      <c r="T97" s="144"/>
      <c r="U97" s="144"/>
      <c r="V97" s="144"/>
      <c r="W97" s="144"/>
      <c r="X97" s="144"/>
      <c r="Y97" s="144"/>
      <c r="Z97" s="144"/>
      <c r="AA97" s="144"/>
      <c r="AB97" s="673">
        <v>0</v>
      </c>
      <c r="AC97" s="674"/>
      <c r="AD97" s="674"/>
      <c r="AE97" s="674">
        <v>7</v>
      </c>
      <c r="AF97" s="674"/>
      <c r="AG97" s="674"/>
      <c r="AH97" s="674">
        <v>2</v>
      </c>
      <c r="AI97" s="674"/>
      <c r="AJ97" s="675"/>
      <c r="AK97" s="276"/>
      <c r="AL97" s="276"/>
      <c r="AM97" s="276"/>
      <c r="AN97" s="276"/>
      <c r="AO97" s="276"/>
      <c r="AP97" s="276"/>
      <c r="AQ97" s="276"/>
      <c r="AR97" s="676"/>
      <c r="AS97" s="276"/>
      <c r="AT97" s="276"/>
      <c r="AU97" s="276"/>
      <c r="AV97" s="276"/>
      <c r="AW97" s="276"/>
      <c r="AX97" s="276"/>
      <c r="AY97" s="276"/>
      <c r="AZ97" s="676"/>
      <c r="BA97" s="276"/>
      <c r="BB97" s="277"/>
      <c r="BC97" s="277"/>
      <c r="BD97" s="277"/>
      <c r="BE97" s="277"/>
      <c r="BF97" s="277"/>
      <c r="BG97" s="277"/>
      <c r="BH97" s="274">
        <v>397760</v>
      </c>
      <c r="BI97" s="274"/>
      <c r="BJ97" s="274"/>
      <c r="BK97" s="274"/>
      <c r="BL97" s="274"/>
      <c r="BM97" s="274"/>
      <c r="BN97" s="274"/>
      <c r="BO97" s="274">
        <v>4180</v>
      </c>
      <c r="BP97" s="274"/>
      <c r="BQ97" s="274"/>
      <c r="BR97" s="274"/>
      <c r="BS97" s="274"/>
      <c r="BT97" s="274"/>
      <c r="BU97" s="274"/>
      <c r="BV97" s="331">
        <f>SUM(BH97:BU97)</f>
        <v>401940</v>
      </c>
      <c r="BW97" s="331"/>
      <c r="BX97" s="331"/>
      <c r="BY97" s="331"/>
      <c r="BZ97" s="331"/>
      <c r="CA97" s="331"/>
      <c r="CB97" s="331"/>
      <c r="CC97" s="274">
        <v>79710</v>
      </c>
      <c r="CD97" s="274"/>
      <c r="CE97" s="274"/>
      <c r="CF97" s="274"/>
      <c r="CG97" s="274"/>
      <c r="CH97" s="274"/>
      <c r="CI97" s="566"/>
    </row>
    <row r="98" spans="1:108" ht="15" customHeight="1">
      <c r="A98" s="498"/>
      <c r="B98" s="499"/>
      <c r="C98" s="499"/>
      <c r="D98" s="499"/>
      <c r="E98" s="499"/>
      <c r="F98" s="500"/>
      <c r="G98" s="143" t="s">
        <v>9</v>
      </c>
      <c r="H98" s="144"/>
      <c r="I98" s="144"/>
      <c r="J98" s="144"/>
      <c r="K98" s="144"/>
      <c r="L98" s="144"/>
      <c r="M98" s="144"/>
      <c r="N98" s="144"/>
      <c r="O98" s="144"/>
      <c r="P98" s="144"/>
      <c r="Q98" s="144"/>
      <c r="R98" s="144"/>
      <c r="S98" s="144"/>
      <c r="T98" s="144"/>
      <c r="U98" s="144"/>
      <c r="V98" s="144"/>
      <c r="W98" s="144"/>
      <c r="X98" s="144"/>
      <c r="Y98" s="144"/>
      <c r="Z98" s="144"/>
      <c r="AA98" s="144"/>
      <c r="AB98" s="673">
        <v>0</v>
      </c>
      <c r="AC98" s="674"/>
      <c r="AD98" s="674"/>
      <c r="AE98" s="674">
        <v>8</v>
      </c>
      <c r="AF98" s="674"/>
      <c r="AG98" s="674"/>
      <c r="AH98" s="674">
        <v>2</v>
      </c>
      <c r="AI98" s="674"/>
      <c r="AJ98" s="675"/>
      <c r="AK98" s="276"/>
      <c r="AL98" s="276"/>
      <c r="AM98" s="276"/>
      <c r="AN98" s="276"/>
      <c r="AO98" s="276"/>
      <c r="AP98" s="276"/>
      <c r="AQ98" s="276"/>
      <c r="AR98" s="676"/>
      <c r="AS98" s="276"/>
      <c r="AT98" s="276"/>
      <c r="AU98" s="276"/>
      <c r="AV98" s="276"/>
      <c r="AW98" s="276"/>
      <c r="AX98" s="276"/>
      <c r="AY98" s="276"/>
      <c r="AZ98" s="676"/>
      <c r="BA98" s="276"/>
      <c r="BB98" s="277"/>
      <c r="BC98" s="277"/>
      <c r="BD98" s="277"/>
      <c r="BE98" s="277"/>
      <c r="BF98" s="277"/>
      <c r="BG98" s="277"/>
      <c r="BH98" s="274">
        <v>50490</v>
      </c>
      <c r="BI98" s="274"/>
      <c r="BJ98" s="274"/>
      <c r="BK98" s="274"/>
      <c r="BL98" s="274"/>
      <c r="BM98" s="274"/>
      <c r="BN98" s="274"/>
      <c r="BO98" s="274">
        <v>1670</v>
      </c>
      <c r="BP98" s="274"/>
      <c r="BQ98" s="274"/>
      <c r="BR98" s="274"/>
      <c r="BS98" s="274"/>
      <c r="BT98" s="274"/>
      <c r="BU98" s="274"/>
      <c r="BV98" s="331">
        <f>SUM(BH98:BU98)</f>
        <v>52160</v>
      </c>
      <c r="BW98" s="331"/>
      <c r="BX98" s="331"/>
      <c r="BY98" s="331"/>
      <c r="BZ98" s="331"/>
      <c r="CA98" s="331"/>
      <c r="CB98" s="331"/>
      <c r="CC98" s="274">
        <v>8170</v>
      </c>
      <c r="CD98" s="274"/>
      <c r="CE98" s="274"/>
      <c r="CF98" s="274"/>
      <c r="CG98" s="274"/>
      <c r="CH98" s="274"/>
      <c r="CI98" s="566"/>
    </row>
    <row r="99" spans="1:108" ht="15" customHeight="1">
      <c r="A99" s="498"/>
      <c r="B99" s="499"/>
      <c r="C99" s="499"/>
      <c r="D99" s="499"/>
      <c r="E99" s="499"/>
      <c r="F99" s="500"/>
      <c r="G99" s="143" t="s">
        <v>4414</v>
      </c>
      <c r="H99" s="144"/>
      <c r="I99" s="144"/>
      <c r="J99" s="144"/>
      <c r="K99" s="144"/>
      <c r="L99" s="144"/>
      <c r="M99" s="144"/>
      <c r="N99" s="144"/>
      <c r="O99" s="144"/>
      <c r="P99" s="144"/>
      <c r="Q99" s="144"/>
      <c r="R99" s="144"/>
      <c r="S99" s="144"/>
      <c r="T99" s="144"/>
      <c r="U99" s="144"/>
      <c r="V99" s="144"/>
      <c r="W99" s="144"/>
      <c r="X99" s="144"/>
      <c r="Y99" s="144"/>
      <c r="Z99" s="144"/>
      <c r="AA99" s="144"/>
      <c r="AB99" s="673">
        <v>0</v>
      </c>
      <c r="AC99" s="674"/>
      <c r="AD99" s="674"/>
      <c r="AE99" s="674">
        <v>9</v>
      </c>
      <c r="AF99" s="674"/>
      <c r="AG99" s="674"/>
      <c r="AH99" s="674">
        <v>2</v>
      </c>
      <c r="AI99" s="674"/>
      <c r="AJ99" s="675"/>
      <c r="AK99" s="276"/>
      <c r="AL99" s="276"/>
      <c r="AM99" s="276"/>
      <c r="AN99" s="276"/>
      <c r="AO99" s="276"/>
      <c r="AP99" s="276"/>
      <c r="AQ99" s="276"/>
      <c r="AR99" s="676"/>
      <c r="AS99" s="276"/>
      <c r="AT99" s="276"/>
      <c r="AU99" s="276"/>
      <c r="AV99" s="276"/>
      <c r="AW99" s="276"/>
      <c r="AX99" s="276"/>
      <c r="AY99" s="276"/>
      <c r="AZ99" s="676"/>
      <c r="BA99" s="276"/>
      <c r="BB99" s="277"/>
      <c r="BC99" s="277"/>
      <c r="BD99" s="277"/>
      <c r="BE99" s="277"/>
      <c r="BF99" s="277"/>
      <c r="BG99" s="277"/>
      <c r="BH99" s="276"/>
      <c r="BI99" s="276"/>
      <c r="BJ99" s="276"/>
      <c r="BK99" s="276"/>
      <c r="BL99" s="276"/>
      <c r="BM99" s="276"/>
      <c r="BN99" s="276"/>
      <c r="BO99" s="276"/>
      <c r="BP99" s="276"/>
      <c r="BQ99" s="276"/>
      <c r="BR99" s="276"/>
      <c r="BS99" s="276"/>
      <c r="BT99" s="276"/>
      <c r="BU99" s="276"/>
      <c r="BV99" s="276"/>
      <c r="BW99" s="276"/>
      <c r="BX99" s="276"/>
      <c r="BY99" s="276"/>
      <c r="BZ99" s="276"/>
      <c r="CA99" s="276"/>
      <c r="CB99" s="276"/>
      <c r="CC99" s="276"/>
      <c r="CD99" s="276"/>
      <c r="CE99" s="276"/>
      <c r="CF99" s="276"/>
      <c r="CG99" s="276"/>
      <c r="CH99" s="276"/>
      <c r="CI99" s="677"/>
      <c r="CQ99" s="678"/>
      <c r="CR99" s="678"/>
      <c r="CS99" s="678"/>
      <c r="CT99" s="678"/>
      <c r="CU99" s="678"/>
      <c r="CV99" s="679"/>
      <c r="CW99" s="679"/>
      <c r="CX99" s="679"/>
      <c r="CY99" s="679"/>
      <c r="CZ99" s="679"/>
      <c r="DB99" s="680"/>
      <c r="DC99" s="680"/>
      <c r="DD99" s="680"/>
    </row>
    <row r="100" spans="1:108" ht="15" customHeight="1">
      <c r="A100" s="498"/>
      <c r="B100" s="499"/>
      <c r="C100" s="499"/>
      <c r="D100" s="499"/>
      <c r="E100" s="499"/>
      <c r="F100" s="500"/>
      <c r="G100" s="143" t="s">
        <v>4416</v>
      </c>
      <c r="H100" s="144"/>
      <c r="I100" s="144"/>
      <c r="J100" s="144"/>
      <c r="K100" s="144"/>
      <c r="L100" s="144"/>
      <c r="M100" s="144"/>
      <c r="N100" s="144"/>
      <c r="O100" s="144"/>
      <c r="P100" s="144"/>
      <c r="Q100" s="144"/>
      <c r="R100" s="144"/>
      <c r="S100" s="144"/>
      <c r="T100" s="144"/>
      <c r="U100" s="144"/>
      <c r="V100" s="144"/>
      <c r="W100" s="144"/>
      <c r="X100" s="144"/>
      <c r="Y100" s="144"/>
      <c r="Z100" s="144"/>
      <c r="AA100" s="144"/>
      <c r="AB100" s="673">
        <v>1</v>
      </c>
      <c r="AC100" s="674"/>
      <c r="AD100" s="674"/>
      <c r="AE100" s="674">
        <v>0</v>
      </c>
      <c r="AF100" s="674"/>
      <c r="AG100" s="674"/>
      <c r="AH100" s="674">
        <v>2</v>
      </c>
      <c r="AI100" s="674"/>
      <c r="AJ100" s="675"/>
      <c r="AK100" s="276"/>
      <c r="AL100" s="276"/>
      <c r="AM100" s="276"/>
      <c r="AN100" s="276"/>
      <c r="AO100" s="276"/>
      <c r="AP100" s="276"/>
      <c r="AQ100" s="276"/>
      <c r="AR100" s="676"/>
      <c r="AS100" s="276"/>
      <c r="AT100" s="276"/>
      <c r="AU100" s="276"/>
      <c r="AV100" s="276"/>
      <c r="AW100" s="276"/>
      <c r="AX100" s="276"/>
      <c r="AY100" s="276"/>
      <c r="AZ100" s="676"/>
      <c r="BA100" s="276"/>
      <c r="BB100" s="277"/>
      <c r="BC100" s="277"/>
      <c r="BD100" s="277"/>
      <c r="BE100" s="277"/>
      <c r="BF100" s="277"/>
      <c r="BG100" s="277"/>
      <c r="BH100" s="276"/>
      <c r="BI100" s="276"/>
      <c r="BJ100" s="276"/>
      <c r="BK100" s="276"/>
      <c r="BL100" s="276"/>
      <c r="BM100" s="276"/>
      <c r="BN100" s="276"/>
      <c r="BO100" s="276"/>
      <c r="BP100" s="276"/>
      <c r="BQ100" s="276"/>
      <c r="BR100" s="276"/>
      <c r="BS100" s="276"/>
      <c r="BT100" s="276"/>
      <c r="BU100" s="276"/>
      <c r="BV100" s="276"/>
      <c r="BW100" s="276"/>
      <c r="BX100" s="276"/>
      <c r="BY100" s="276"/>
      <c r="BZ100" s="276"/>
      <c r="CA100" s="276"/>
      <c r="CB100" s="276"/>
      <c r="CC100" s="276"/>
      <c r="CD100" s="276"/>
      <c r="CE100" s="276"/>
      <c r="CF100" s="276"/>
      <c r="CG100" s="276"/>
      <c r="CH100" s="276"/>
      <c r="CI100" s="677"/>
      <c r="CQ100" s="678"/>
      <c r="CR100" s="678"/>
      <c r="CS100" s="678"/>
      <c r="CT100" s="678"/>
      <c r="CU100" s="678"/>
      <c r="CV100" s="679"/>
      <c r="CW100" s="679"/>
      <c r="CX100" s="679"/>
      <c r="CY100" s="679"/>
      <c r="CZ100" s="679"/>
      <c r="DB100" s="680"/>
      <c r="DC100" s="680"/>
      <c r="DD100" s="680"/>
    </row>
    <row r="101" spans="1:108" ht="15" customHeight="1">
      <c r="A101" s="498"/>
      <c r="B101" s="499"/>
      <c r="C101" s="499"/>
      <c r="D101" s="499"/>
      <c r="E101" s="499"/>
      <c r="F101" s="500"/>
      <c r="G101" s="143" t="s">
        <v>4423</v>
      </c>
      <c r="H101" s="144"/>
      <c r="I101" s="144"/>
      <c r="J101" s="144"/>
      <c r="K101" s="144"/>
      <c r="L101" s="144"/>
      <c r="M101" s="144"/>
      <c r="N101" s="144"/>
      <c r="O101" s="144"/>
      <c r="P101" s="144"/>
      <c r="Q101" s="144"/>
      <c r="R101" s="144"/>
      <c r="S101" s="144"/>
      <c r="T101" s="144"/>
      <c r="U101" s="144"/>
      <c r="V101" s="144"/>
      <c r="W101" s="144"/>
      <c r="X101" s="144"/>
      <c r="Y101" s="144"/>
      <c r="Z101" s="144"/>
      <c r="AA101" s="144"/>
      <c r="AB101" s="673">
        <v>1</v>
      </c>
      <c r="AC101" s="674"/>
      <c r="AD101" s="674"/>
      <c r="AE101" s="674">
        <v>1</v>
      </c>
      <c r="AF101" s="674"/>
      <c r="AG101" s="674"/>
      <c r="AH101" s="674">
        <v>2</v>
      </c>
      <c r="AI101" s="674"/>
      <c r="AJ101" s="675"/>
      <c r="AK101" s="276"/>
      <c r="AL101" s="276"/>
      <c r="AM101" s="276"/>
      <c r="AN101" s="276"/>
      <c r="AO101" s="276"/>
      <c r="AP101" s="276"/>
      <c r="AQ101" s="276"/>
      <c r="AR101" s="676"/>
      <c r="AS101" s="276"/>
      <c r="AT101" s="276"/>
      <c r="AU101" s="276"/>
      <c r="AV101" s="276"/>
      <c r="AW101" s="276"/>
      <c r="AX101" s="276"/>
      <c r="AY101" s="276"/>
      <c r="AZ101" s="676"/>
      <c r="BA101" s="276"/>
      <c r="BB101" s="277"/>
      <c r="BC101" s="277"/>
      <c r="BD101" s="277"/>
      <c r="BE101" s="277"/>
      <c r="BF101" s="277"/>
      <c r="BG101" s="277"/>
      <c r="BH101" s="276"/>
      <c r="BI101" s="276"/>
      <c r="BJ101" s="276"/>
      <c r="BK101" s="276"/>
      <c r="BL101" s="276"/>
      <c r="BM101" s="276"/>
      <c r="BN101" s="276"/>
      <c r="BO101" s="276"/>
      <c r="BP101" s="276"/>
      <c r="BQ101" s="276"/>
      <c r="BR101" s="276"/>
      <c r="BS101" s="276"/>
      <c r="BT101" s="276"/>
      <c r="BU101" s="276"/>
      <c r="BV101" s="276"/>
      <c r="BW101" s="276"/>
      <c r="BX101" s="276"/>
      <c r="BY101" s="276"/>
      <c r="BZ101" s="276"/>
      <c r="CA101" s="276"/>
      <c r="CB101" s="276"/>
      <c r="CC101" s="276"/>
      <c r="CD101" s="276"/>
      <c r="CE101" s="276"/>
      <c r="CF101" s="276"/>
      <c r="CG101" s="276"/>
      <c r="CH101" s="276"/>
      <c r="CI101" s="677"/>
      <c r="CQ101" s="678"/>
      <c r="CR101" s="678"/>
      <c r="CS101" s="678"/>
      <c r="CT101" s="678"/>
      <c r="CU101" s="678"/>
      <c r="CV101" s="679"/>
      <c r="CW101" s="679"/>
      <c r="CX101" s="679"/>
      <c r="CY101" s="679"/>
      <c r="CZ101" s="679"/>
      <c r="DB101" s="680"/>
      <c r="DC101" s="680"/>
      <c r="DD101" s="680"/>
    </row>
    <row r="102" spans="1:108" ht="15" customHeight="1">
      <c r="A102" s="498"/>
      <c r="B102" s="499"/>
      <c r="C102" s="499"/>
      <c r="D102" s="499"/>
      <c r="E102" s="499"/>
      <c r="F102" s="500"/>
      <c r="G102" s="143" t="s">
        <v>4419</v>
      </c>
      <c r="H102" s="144"/>
      <c r="I102" s="144"/>
      <c r="J102" s="144"/>
      <c r="K102" s="144"/>
      <c r="L102" s="144"/>
      <c r="M102" s="144"/>
      <c r="N102" s="144"/>
      <c r="O102" s="144"/>
      <c r="P102" s="144"/>
      <c r="Q102" s="144"/>
      <c r="R102" s="144"/>
      <c r="S102" s="144"/>
      <c r="T102" s="144"/>
      <c r="U102" s="144"/>
      <c r="V102" s="144"/>
      <c r="W102" s="144"/>
      <c r="X102" s="144"/>
      <c r="Y102" s="144"/>
      <c r="Z102" s="144"/>
      <c r="AA102" s="144"/>
      <c r="AB102" s="673">
        <v>1</v>
      </c>
      <c r="AC102" s="674"/>
      <c r="AD102" s="674"/>
      <c r="AE102" s="674">
        <v>2</v>
      </c>
      <c r="AF102" s="674"/>
      <c r="AG102" s="674"/>
      <c r="AH102" s="674">
        <v>2</v>
      </c>
      <c r="AI102" s="674"/>
      <c r="AJ102" s="675"/>
      <c r="AK102" s="276"/>
      <c r="AL102" s="276"/>
      <c r="AM102" s="276"/>
      <c r="AN102" s="276"/>
      <c r="AO102" s="276"/>
      <c r="AP102" s="276"/>
      <c r="AQ102" s="276"/>
      <c r="AR102" s="676"/>
      <c r="AS102" s="276"/>
      <c r="AT102" s="276"/>
      <c r="AU102" s="276"/>
      <c r="AV102" s="276"/>
      <c r="AW102" s="276"/>
      <c r="AX102" s="276"/>
      <c r="AY102" s="276"/>
      <c r="AZ102" s="676"/>
      <c r="BA102" s="276"/>
      <c r="BB102" s="277"/>
      <c r="BC102" s="277"/>
      <c r="BD102" s="277"/>
      <c r="BE102" s="277"/>
      <c r="BF102" s="277"/>
      <c r="BG102" s="277"/>
      <c r="BH102" s="276"/>
      <c r="BI102" s="276"/>
      <c r="BJ102" s="276"/>
      <c r="BK102" s="276"/>
      <c r="BL102" s="276"/>
      <c r="BM102" s="276"/>
      <c r="BN102" s="276"/>
      <c r="BO102" s="276"/>
      <c r="BP102" s="276"/>
      <c r="BQ102" s="276"/>
      <c r="BR102" s="276"/>
      <c r="BS102" s="276"/>
      <c r="BT102" s="276"/>
      <c r="BU102" s="276"/>
      <c r="BV102" s="276"/>
      <c r="BW102" s="276"/>
      <c r="BX102" s="276"/>
      <c r="BY102" s="276"/>
      <c r="BZ102" s="276"/>
      <c r="CA102" s="276"/>
      <c r="CB102" s="276"/>
      <c r="CC102" s="276"/>
      <c r="CD102" s="276"/>
      <c r="CE102" s="276"/>
      <c r="CF102" s="276"/>
      <c r="CG102" s="276"/>
      <c r="CH102" s="276"/>
      <c r="CI102" s="677"/>
      <c r="CQ102" s="678"/>
      <c r="CR102" s="678"/>
      <c r="CS102" s="678"/>
      <c r="CT102" s="678"/>
      <c r="CU102" s="678"/>
      <c r="CV102" s="679"/>
      <c r="CW102" s="679"/>
      <c r="CX102" s="679"/>
      <c r="CY102" s="679"/>
      <c r="CZ102" s="679"/>
      <c r="DB102" s="680"/>
      <c r="DC102" s="680"/>
      <c r="DD102" s="680"/>
    </row>
    <row r="103" spans="1:108" ht="15" customHeight="1" thickBot="1">
      <c r="A103" s="498"/>
      <c r="B103" s="499"/>
      <c r="C103" s="499"/>
      <c r="D103" s="499"/>
      <c r="E103" s="499"/>
      <c r="F103" s="500"/>
      <c r="G103" s="143" t="s">
        <v>336</v>
      </c>
      <c r="H103" s="144"/>
      <c r="I103" s="144"/>
      <c r="J103" s="144"/>
      <c r="K103" s="144"/>
      <c r="L103" s="144"/>
      <c r="M103" s="144"/>
      <c r="N103" s="144"/>
      <c r="O103" s="144"/>
      <c r="P103" s="144"/>
      <c r="Q103" s="144"/>
      <c r="R103" s="144"/>
      <c r="S103" s="144"/>
      <c r="T103" s="144"/>
      <c r="U103" s="144"/>
      <c r="V103" s="144"/>
      <c r="W103" s="144"/>
      <c r="X103" s="144"/>
      <c r="Y103" s="144"/>
      <c r="Z103" s="144"/>
      <c r="AA103" s="144"/>
      <c r="AB103" s="681">
        <v>1</v>
      </c>
      <c r="AC103" s="682"/>
      <c r="AD103" s="683"/>
      <c r="AE103" s="684">
        <v>3</v>
      </c>
      <c r="AF103" s="682"/>
      <c r="AG103" s="685"/>
      <c r="AH103" s="632">
        <v>2</v>
      </c>
      <c r="AI103" s="682"/>
      <c r="AJ103" s="682"/>
      <c r="AK103" s="291">
        <f>SUM(AK91:AR102)</f>
        <v>143520</v>
      </c>
      <c r="AL103" s="291"/>
      <c r="AM103" s="291"/>
      <c r="AN103" s="291"/>
      <c r="AO103" s="291"/>
      <c r="AP103" s="291"/>
      <c r="AQ103" s="291"/>
      <c r="AR103" s="519"/>
      <c r="AS103" s="291">
        <f>SUM(AS91:AZ102)</f>
        <v>503400</v>
      </c>
      <c r="AT103" s="291"/>
      <c r="AU103" s="291"/>
      <c r="AV103" s="291"/>
      <c r="AW103" s="291"/>
      <c r="AX103" s="291"/>
      <c r="AY103" s="291"/>
      <c r="AZ103" s="519"/>
      <c r="BA103" s="291">
        <f>SUM(BA91:BG102)</f>
        <v>1560</v>
      </c>
      <c r="BB103" s="686"/>
      <c r="BC103" s="686"/>
      <c r="BD103" s="686"/>
      <c r="BE103" s="686"/>
      <c r="BF103" s="686"/>
      <c r="BG103" s="686"/>
      <c r="BH103" s="291">
        <f>SUM(BH91:BN102)</f>
        <v>6437860</v>
      </c>
      <c r="BI103" s="686"/>
      <c r="BJ103" s="686"/>
      <c r="BK103" s="686"/>
      <c r="BL103" s="686"/>
      <c r="BM103" s="686"/>
      <c r="BN103" s="686"/>
      <c r="BO103" s="291">
        <f>SUM(BO91:BU102)</f>
        <v>279830</v>
      </c>
      <c r="BP103" s="686"/>
      <c r="BQ103" s="686"/>
      <c r="BR103" s="686"/>
      <c r="BS103" s="686"/>
      <c r="BT103" s="686"/>
      <c r="BU103" s="686"/>
      <c r="BV103" s="291">
        <f>SUM(BH103:BU103)</f>
        <v>6717690</v>
      </c>
      <c r="BW103" s="291"/>
      <c r="BX103" s="291"/>
      <c r="BY103" s="291"/>
      <c r="BZ103" s="291"/>
      <c r="CA103" s="291"/>
      <c r="CB103" s="291"/>
      <c r="CC103" s="291">
        <f>SUM(CC91:CI102)</f>
        <v>1636790</v>
      </c>
      <c r="CD103" s="686"/>
      <c r="CE103" s="686"/>
      <c r="CF103" s="686"/>
      <c r="CG103" s="686"/>
      <c r="CH103" s="686"/>
      <c r="CI103" s="687"/>
      <c r="CQ103" s="678"/>
      <c r="CR103" s="678"/>
      <c r="CS103" s="678"/>
      <c r="CT103" s="678"/>
      <c r="CU103" s="678"/>
      <c r="CV103" s="679"/>
      <c r="CW103" s="679"/>
      <c r="CX103" s="679"/>
      <c r="CY103" s="679"/>
      <c r="CZ103" s="679"/>
      <c r="DA103" s="678"/>
      <c r="DB103" s="678"/>
      <c r="DC103" s="678"/>
      <c r="DD103" s="678"/>
    </row>
    <row r="104" spans="1:108" ht="11.25" customHeight="1" thickBot="1">
      <c r="A104" s="498"/>
      <c r="B104" s="499"/>
      <c r="C104" s="499"/>
      <c r="D104" s="499"/>
      <c r="E104" s="499"/>
      <c r="F104" s="500"/>
      <c r="G104" s="522"/>
      <c r="H104" s="523"/>
      <c r="I104" s="523"/>
      <c r="J104" s="523"/>
      <c r="K104" s="523"/>
      <c r="L104" s="523"/>
      <c r="M104" s="523"/>
      <c r="N104" s="523"/>
      <c r="O104" s="523"/>
      <c r="P104" s="523"/>
      <c r="Q104" s="523"/>
      <c r="R104" s="523"/>
      <c r="S104" s="523"/>
      <c r="T104" s="523"/>
      <c r="U104" s="523"/>
      <c r="V104" s="523"/>
      <c r="W104" s="523"/>
      <c r="X104" s="523"/>
      <c r="Y104" s="523"/>
      <c r="Z104" s="523"/>
      <c r="AA104" s="523"/>
      <c r="AB104" s="633"/>
      <c r="AC104" s="633"/>
      <c r="AD104" s="633"/>
      <c r="AE104" s="633"/>
      <c r="AF104" s="633"/>
      <c r="AG104" s="633"/>
      <c r="AH104" s="633"/>
      <c r="AI104" s="633"/>
      <c r="AJ104" s="633"/>
      <c r="CQ104" s="678"/>
      <c r="CR104" s="678"/>
      <c r="CS104" s="678"/>
      <c r="CT104" s="678"/>
      <c r="CU104" s="678"/>
      <c r="CV104" s="679"/>
      <c r="CW104" s="679"/>
      <c r="CX104" s="679"/>
      <c r="CY104" s="679"/>
      <c r="CZ104" s="679"/>
      <c r="DA104" s="678"/>
      <c r="DB104" s="678"/>
      <c r="DC104" s="678"/>
      <c r="DD104" s="678"/>
    </row>
    <row r="105" spans="1:108" ht="15" customHeight="1">
      <c r="A105" s="498"/>
      <c r="B105" s="499"/>
      <c r="C105" s="499"/>
      <c r="D105" s="499"/>
      <c r="E105" s="499"/>
      <c r="F105" s="500"/>
      <c r="G105" s="143" t="s">
        <v>11</v>
      </c>
      <c r="H105" s="144"/>
      <c r="I105" s="144"/>
      <c r="J105" s="144"/>
      <c r="K105" s="144"/>
      <c r="L105" s="144"/>
      <c r="M105" s="144"/>
      <c r="N105" s="144"/>
      <c r="O105" s="144"/>
      <c r="P105" s="144"/>
      <c r="Q105" s="144"/>
      <c r="R105" s="144"/>
      <c r="S105" s="144"/>
      <c r="T105" s="144"/>
      <c r="U105" s="144"/>
      <c r="V105" s="144"/>
      <c r="W105" s="144"/>
      <c r="X105" s="144"/>
      <c r="Y105" s="144"/>
      <c r="Z105" s="144"/>
      <c r="AA105" s="144"/>
      <c r="AB105" s="670">
        <v>1</v>
      </c>
      <c r="AC105" s="671"/>
      <c r="AD105" s="671"/>
      <c r="AE105" s="671">
        <v>4</v>
      </c>
      <c r="AF105" s="671"/>
      <c r="AG105" s="671"/>
      <c r="AH105" s="671">
        <v>2</v>
      </c>
      <c r="AI105" s="671"/>
      <c r="AJ105" s="672"/>
      <c r="AK105" s="328">
        <f>SUM(AK91:AR93)</f>
        <v>125060</v>
      </c>
      <c r="AL105" s="328"/>
      <c r="AM105" s="328"/>
      <c r="AN105" s="328"/>
      <c r="AO105" s="328"/>
      <c r="AP105" s="328"/>
      <c r="AQ105" s="328"/>
      <c r="AR105" s="537"/>
      <c r="AS105" s="328">
        <f>SUM(AS91:AZ93)</f>
        <v>435300</v>
      </c>
      <c r="AT105" s="328"/>
      <c r="AU105" s="328"/>
      <c r="AV105" s="328"/>
      <c r="AW105" s="328"/>
      <c r="AX105" s="328"/>
      <c r="AY105" s="328"/>
      <c r="AZ105" s="537"/>
      <c r="BA105" s="328">
        <f>SUM(BA91:BG93)</f>
        <v>1560</v>
      </c>
      <c r="BB105" s="262"/>
      <c r="BC105" s="262"/>
      <c r="BD105" s="262"/>
      <c r="BE105" s="262"/>
      <c r="BF105" s="262"/>
      <c r="BG105" s="262"/>
      <c r="BH105" s="328">
        <f>SUM(BH91:BN93)</f>
        <v>1944250</v>
      </c>
      <c r="BI105" s="262"/>
      <c r="BJ105" s="262"/>
      <c r="BK105" s="262"/>
      <c r="BL105" s="262"/>
      <c r="BM105" s="262"/>
      <c r="BN105" s="262"/>
      <c r="BO105" s="328">
        <f>SUM(BO91:BU93)</f>
        <v>206340</v>
      </c>
      <c r="BP105" s="262"/>
      <c r="BQ105" s="262"/>
      <c r="BR105" s="262"/>
      <c r="BS105" s="262"/>
      <c r="BT105" s="262"/>
      <c r="BU105" s="262"/>
      <c r="BV105" s="328">
        <f>SUM(BH105:BU105)</f>
        <v>2150590</v>
      </c>
      <c r="BW105" s="262"/>
      <c r="BX105" s="262"/>
      <c r="BY105" s="262"/>
      <c r="BZ105" s="262"/>
      <c r="CA105" s="262"/>
      <c r="CB105" s="262"/>
      <c r="CC105" s="328">
        <f>SUM(CC91:CI93)</f>
        <v>609260</v>
      </c>
      <c r="CD105" s="262"/>
      <c r="CE105" s="262"/>
      <c r="CF105" s="262"/>
      <c r="CG105" s="262"/>
      <c r="CH105" s="262"/>
      <c r="CI105" s="268"/>
      <c r="CQ105" s="678"/>
      <c r="CR105" s="678"/>
      <c r="CS105" s="678"/>
      <c r="CT105" s="678"/>
      <c r="CU105" s="678"/>
      <c r="CV105" s="679"/>
      <c r="CW105" s="679"/>
      <c r="CX105" s="679"/>
      <c r="CY105" s="679"/>
      <c r="CZ105" s="679"/>
      <c r="DA105" s="678"/>
      <c r="DB105" s="678"/>
      <c r="DC105" s="678"/>
      <c r="DD105" s="678"/>
    </row>
    <row r="106" spans="1:108" ht="15" customHeight="1">
      <c r="A106" s="498"/>
      <c r="B106" s="499"/>
      <c r="C106" s="499"/>
      <c r="D106" s="499"/>
      <c r="E106" s="499"/>
      <c r="F106" s="500"/>
      <c r="G106" s="143" t="s">
        <v>12</v>
      </c>
      <c r="H106" s="144"/>
      <c r="I106" s="144"/>
      <c r="J106" s="144"/>
      <c r="K106" s="144"/>
      <c r="L106" s="144"/>
      <c r="M106" s="144"/>
      <c r="N106" s="144"/>
      <c r="O106" s="144"/>
      <c r="P106" s="144"/>
      <c r="Q106" s="144"/>
      <c r="R106" s="144"/>
      <c r="S106" s="144"/>
      <c r="T106" s="144"/>
      <c r="U106" s="144"/>
      <c r="V106" s="144"/>
      <c r="W106" s="144"/>
      <c r="X106" s="144"/>
      <c r="Y106" s="144"/>
      <c r="Z106" s="144"/>
      <c r="AA106" s="144"/>
      <c r="AB106" s="673">
        <v>1</v>
      </c>
      <c r="AC106" s="674"/>
      <c r="AD106" s="674"/>
      <c r="AE106" s="674">
        <v>5</v>
      </c>
      <c r="AF106" s="674"/>
      <c r="AG106" s="674"/>
      <c r="AH106" s="674">
        <v>2</v>
      </c>
      <c r="AI106" s="674"/>
      <c r="AJ106" s="675"/>
      <c r="AK106" s="331">
        <f>SUM(AK94:AR97)</f>
        <v>18460</v>
      </c>
      <c r="AL106" s="331"/>
      <c r="AM106" s="331"/>
      <c r="AN106" s="331"/>
      <c r="AO106" s="331"/>
      <c r="AP106" s="331"/>
      <c r="AQ106" s="331"/>
      <c r="AR106" s="540"/>
      <c r="AS106" s="331">
        <f>SUM(AS94:AZ97)</f>
        <v>68100</v>
      </c>
      <c r="AT106" s="331"/>
      <c r="AU106" s="331"/>
      <c r="AV106" s="331"/>
      <c r="AW106" s="331"/>
      <c r="AX106" s="331"/>
      <c r="AY106" s="331"/>
      <c r="AZ106" s="540"/>
      <c r="BA106" s="276"/>
      <c r="BB106" s="277"/>
      <c r="BC106" s="277"/>
      <c r="BD106" s="277"/>
      <c r="BE106" s="277"/>
      <c r="BF106" s="277"/>
      <c r="BG106" s="277"/>
      <c r="BH106" s="331">
        <f>SUM(BH94:BN97)</f>
        <v>4443120</v>
      </c>
      <c r="BI106" s="275"/>
      <c r="BJ106" s="275"/>
      <c r="BK106" s="275"/>
      <c r="BL106" s="275"/>
      <c r="BM106" s="275"/>
      <c r="BN106" s="275"/>
      <c r="BO106" s="331">
        <f>SUM(BO94:BU97)</f>
        <v>71820</v>
      </c>
      <c r="BP106" s="275"/>
      <c r="BQ106" s="275"/>
      <c r="BR106" s="275"/>
      <c r="BS106" s="275"/>
      <c r="BT106" s="275"/>
      <c r="BU106" s="275"/>
      <c r="BV106" s="331">
        <f>SUM(BH106:BU106)</f>
        <v>4514940</v>
      </c>
      <c r="BW106" s="275"/>
      <c r="BX106" s="275"/>
      <c r="BY106" s="275"/>
      <c r="BZ106" s="275"/>
      <c r="CA106" s="275"/>
      <c r="CB106" s="275"/>
      <c r="CC106" s="331">
        <f>SUM(CC94:CI97)</f>
        <v>1019360</v>
      </c>
      <c r="CD106" s="275"/>
      <c r="CE106" s="275"/>
      <c r="CF106" s="275"/>
      <c r="CG106" s="275"/>
      <c r="CH106" s="275"/>
      <c r="CI106" s="279"/>
      <c r="CQ106" s="678"/>
      <c r="CR106" s="678"/>
      <c r="CS106" s="678"/>
      <c r="CT106" s="678"/>
      <c r="CU106" s="678"/>
      <c r="CV106" s="679"/>
      <c r="CW106" s="679"/>
      <c r="CX106" s="679"/>
      <c r="CY106" s="679"/>
      <c r="CZ106" s="679"/>
      <c r="DA106" s="678"/>
      <c r="DB106" s="678"/>
      <c r="DC106" s="678"/>
      <c r="DD106" s="678"/>
    </row>
    <row r="107" spans="1:108" ht="15" customHeight="1">
      <c r="A107" s="498"/>
      <c r="B107" s="499"/>
      <c r="C107" s="499"/>
      <c r="D107" s="499"/>
      <c r="E107" s="499"/>
      <c r="F107" s="500"/>
      <c r="G107" s="143" t="s">
        <v>9</v>
      </c>
      <c r="H107" s="144"/>
      <c r="I107" s="144"/>
      <c r="J107" s="144"/>
      <c r="K107" s="144"/>
      <c r="L107" s="144"/>
      <c r="M107" s="144"/>
      <c r="N107" s="144"/>
      <c r="O107" s="144"/>
      <c r="P107" s="144"/>
      <c r="Q107" s="144"/>
      <c r="R107" s="144"/>
      <c r="S107" s="144"/>
      <c r="T107" s="144"/>
      <c r="U107" s="144"/>
      <c r="V107" s="144"/>
      <c r="W107" s="144"/>
      <c r="X107" s="144"/>
      <c r="Y107" s="144"/>
      <c r="Z107" s="144"/>
      <c r="AA107" s="488"/>
      <c r="AB107" s="673">
        <v>1</v>
      </c>
      <c r="AC107" s="674"/>
      <c r="AD107" s="674"/>
      <c r="AE107" s="674">
        <v>6</v>
      </c>
      <c r="AF107" s="674"/>
      <c r="AG107" s="674"/>
      <c r="AH107" s="674">
        <v>2</v>
      </c>
      <c r="AI107" s="674"/>
      <c r="AJ107" s="675"/>
      <c r="AK107" s="276"/>
      <c r="AL107" s="276"/>
      <c r="AM107" s="276"/>
      <c r="AN107" s="276"/>
      <c r="AO107" s="276"/>
      <c r="AP107" s="276"/>
      <c r="AQ107" s="276"/>
      <c r="AR107" s="276"/>
      <c r="AS107" s="276"/>
      <c r="AT107" s="276"/>
      <c r="AU107" s="276"/>
      <c r="AV107" s="276"/>
      <c r="AW107" s="276"/>
      <c r="AX107" s="276"/>
      <c r="AY107" s="276"/>
      <c r="AZ107" s="276"/>
      <c r="BA107" s="276"/>
      <c r="BB107" s="277"/>
      <c r="BC107" s="277"/>
      <c r="BD107" s="277"/>
      <c r="BE107" s="277"/>
      <c r="BF107" s="277"/>
      <c r="BG107" s="277"/>
      <c r="BH107" s="331">
        <f>BH98</f>
        <v>50490</v>
      </c>
      <c r="BI107" s="275"/>
      <c r="BJ107" s="275"/>
      <c r="BK107" s="275"/>
      <c r="BL107" s="275"/>
      <c r="BM107" s="275"/>
      <c r="BN107" s="275"/>
      <c r="BO107" s="331">
        <f>BO98</f>
        <v>1670</v>
      </c>
      <c r="BP107" s="275"/>
      <c r="BQ107" s="275"/>
      <c r="BR107" s="275"/>
      <c r="BS107" s="275"/>
      <c r="BT107" s="275"/>
      <c r="BU107" s="275"/>
      <c r="BV107" s="331">
        <f>SUM(BH107:BU107)</f>
        <v>52160</v>
      </c>
      <c r="BW107" s="275"/>
      <c r="BX107" s="275"/>
      <c r="BY107" s="275"/>
      <c r="BZ107" s="275"/>
      <c r="CA107" s="275"/>
      <c r="CB107" s="275"/>
      <c r="CC107" s="331">
        <f>CC98</f>
        <v>8170</v>
      </c>
      <c r="CD107" s="275"/>
      <c r="CE107" s="275"/>
      <c r="CF107" s="275"/>
      <c r="CG107" s="275"/>
      <c r="CH107" s="275"/>
      <c r="CI107" s="279"/>
      <c r="CQ107" s="678"/>
      <c r="CR107" s="678"/>
      <c r="CS107" s="678"/>
      <c r="CT107" s="678"/>
      <c r="CU107" s="678"/>
      <c r="CV107" s="679"/>
      <c r="CW107" s="679"/>
      <c r="CX107" s="679"/>
      <c r="CY107" s="679"/>
      <c r="CZ107" s="679"/>
      <c r="DA107" s="678"/>
      <c r="DB107" s="678"/>
      <c r="DC107" s="678"/>
      <c r="DD107" s="678"/>
    </row>
    <row r="108" spans="1:108" ht="15" customHeight="1" thickBot="1">
      <c r="A108" s="546"/>
      <c r="B108" s="547"/>
      <c r="C108" s="547"/>
      <c r="D108" s="547"/>
      <c r="E108" s="547"/>
      <c r="F108" s="548"/>
      <c r="G108" s="143" t="s">
        <v>10</v>
      </c>
      <c r="H108" s="144"/>
      <c r="I108" s="144"/>
      <c r="J108" s="144"/>
      <c r="K108" s="144"/>
      <c r="L108" s="144"/>
      <c r="M108" s="144"/>
      <c r="N108" s="144"/>
      <c r="O108" s="144"/>
      <c r="P108" s="144"/>
      <c r="Q108" s="144"/>
      <c r="R108" s="144"/>
      <c r="S108" s="144"/>
      <c r="T108" s="144"/>
      <c r="U108" s="144"/>
      <c r="V108" s="144"/>
      <c r="W108" s="144"/>
      <c r="X108" s="144"/>
      <c r="Y108" s="144"/>
      <c r="Z108" s="144"/>
      <c r="AA108" s="488"/>
      <c r="AB108" s="688">
        <v>1</v>
      </c>
      <c r="AC108" s="689"/>
      <c r="AD108" s="689"/>
      <c r="AE108" s="689">
        <v>7</v>
      </c>
      <c r="AF108" s="689"/>
      <c r="AG108" s="689"/>
      <c r="AH108" s="689">
        <v>2</v>
      </c>
      <c r="AI108" s="689"/>
      <c r="AJ108" s="684"/>
      <c r="AK108" s="690"/>
      <c r="AL108" s="690"/>
      <c r="AM108" s="690"/>
      <c r="AN108" s="690"/>
      <c r="AO108" s="690"/>
      <c r="AP108" s="690"/>
      <c r="AQ108" s="690"/>
      <c r="AR108" s="691"/>
      <c r="AS108" s="690"/>
      <c r="AT108" s="690"/>
      <c r="AU108" s="690"/>
      <c r="AV108" s="690"/>
      <c r="AW108" s="690"/>
      <c r="AX108" s="690"/>
      <c r="AY108" s="690"/>
      <c r="AZ108" s="691"/>
      <c r="BA108" s="690"/>
      <c r="BB108" s="692"/>
      <c r="BC108" s="692"/>
      <c r="BD108" s="692"/>
      <c r="BE108" s="692"/>
      <c r="BF108" s="692"/>
      <c r="BG108" s="692"/>
      <c r="BH108" s="690"/>
      <c r="BI108" s="692"/>
      <c r="BJ108" s="692"/>
      <c r="BK108" s="692"/>
      <c r="BL108" s="692"/>
      <c r="BM108" s="692"/>
      <c r="BN108" s="692"/>
      <c r="BO108" s="690"/>
      <c r="BP108" s="692"/>
      <c r="BQ108" s="692"/>
      <c r="BR108" s="692"/>
      <c r="BS108" s="692"/>
      <c r="BT108" s="692"/>
      <c r="BU108" s="692"/>
      <c r="BV108" s="690"/>
      <c r="BW108" s="692"/>
      <c r="BX108" s="692"/>
      <c r="BY108" s="692"/>
      <c r="BZ108" s="692"/>
      <c r="CA108" s="692"/>
      <c r="CB108" s="692"/>
      <c r="CC108" s="690"/>
      <c r="CD108" s="690"/>
      <c r="CE108" s="690"/>
      <c r="CF108" s="690"/>
      <c r="CG108" s="690"/>
      <c r="CH108" s="690"/>
      <c r="CI108" s="693"/>
      <c r="CQ108" s="678"/>
      <c r="CR108" s="678"/>
      <c r="CS108" s="678"/>
      <c r="CT108" s="678"/>
      <c r="CU108" s="678"/>
      <c r="CV108" s="679"/>
      <c r="CW108" s="679"/>
      <c r="CX108" s="679"/>
      <c r="CY108" s="679"/>
      <c r="CZ108" s="679"/>
      <c r="DA108" s="678"/>
      <c r="DB108" s="678"/>
      <c r="DC108" s="678"/>
      <c r="DD108" s="678"/>
    </row>
    <row r="109" spans="1:108" ht="11.25" customHeight="1" thickBot="1">
      <c r="AB109" s="633"/>
      <c r="AC109" s="633"/>
      <c r="AD109" s="633"/>
      <c r="AE109" s="633"/>
      <c r="AF109" s="633"/>
      <c r="AG109" s="633"/>
      <c r="AH109" s="633"/>
      <c r="AI109" s="633"/>
      <c r="AJ109" s="633"/>
      <c r="CQ109" s="678"/>
      <c r="CR109" s="678"/>
      <c r="CS109" s="678"/>
      <c r="CT109" s="678"/>
      <c r="CU109" s="678"/>
      <c r="CV109" s="679"/>
      <c r="CW109" s="679"/>
      <c r="CX109" s="679"/>
      <c r="CY109" s="679"/>
      <c r="CZ109" s="679"/>
      <c r="DA109" s="678"/>
      <c r="DB109" s="678"/>
      <c r="DC109" s="678"/>
      <c r="DD109" s="678"/>
    </row>
    <row r="110" spans="1:108" ht="15" customHeight="1">
      <c r="A110" s="442" t="s">
        <v>14</v>
      </c>
      <c r="B110" s="443"/>
      <c r="C110" s="443"/>
      <c r="D110" s="443" t="s">
        <v>15</v>
      </c>
      <c r="E110" s="443"/>
      <c r="F110" s="444"/>
      <c r="G110" s="143" t="s">
        <v>749</v>
      </c>
      <c r="H110" s="144"/>
      <c r="I110" s="144"/>
      <c r="J110" s="144"/>
      <c r="K110" s="144"/>
      <c r="L110" s="144"/>
      <c r="M110" s="144"/>
      <c r="N110" s="144"/>
      <c r="O110" s="144"/>
      <c r="P110" s="144"/>
      <c r="Q110" s="144"/>
      <c r="R110" s="144"/>
      <c r="S110" s="144"/>
      <c r="T110" s="144"/>
      <c r="U110" s="144"/>
      <c r="V110" s="144"/>
      <c r="W110" s="144"/>
      <c r="X110" s="144"/>
      <c r="Y110" s="144"/>
      <c r="Z110" s="144"/>
      <c r="AA110" s="488"/>
      <c r="AB110" s="670">
        <v>1</v>
      </c>
      <c r="AC110" s="671"/>
      <c r="AD110" s="671"/>
      <c r="AE110" s="671">
        <v>8</v>
      </c>
      <c r="AF110" s="671"/>
      <c r="AG110" s="671"/>
      <c r="AH110" s="671">
        <v>2</v>
      </c>
      <c r="AI110" s="671"/>
      <c r="AJ110" s="672"/>
      <c r="AK110" s="261">
        <v>143520</v>
      </c>
      <c r="AL110" s="261"/>
      <c r="AM110" s="261"/>
      <c r="AN110" s="261"/>
      <c r="AO110" s="261"/>
      <c r="AP110" s="261"/>
      <c r="AQ110" s="261"/>
      <c r="AR110" s="418"/>
      <c r="AS110" s="261">
        <v>503400</v>
      </c>
      <c r="AT110" s="261"/>
      <c r="AU110" s="261"/>
      <c r="AV110" s="261"/>
      <c r="AW110" s="261"/>
      <c r="AX110" s="261"/>
      <c r="AY110" s="261"/>
      <c r="AZ110" s="418"/>
      <c r="BA110" s="261">
        <v>1560</v>
      </c>
      <c r="BB110" s="262"/>
      <c r="BC110" s="262"/>
      <c r="BD110" s="262"/>
      <c r="BE110" s="262"/>
      <c r="BF110" s="262"/>
      <c r="BG110" s="262"/>
      <c r="BH110" s="261">
        <v>6387370</v>
      </c>
      <c r="BI110" s="261"/>
      <c r="BJ110" s="261"/>
      <c r="BK110" s="261"/>
      <c r="BL110" s="261"/>
      <c r="BM110" s="261"/>
      <c r="BN110" s="261"/>
      <c r="BO110" s="261">
        <v>278160</v>
      </c>
      <c r="BP110" s="261"/>
      <c r="BQ110" s="261"/>
      <c r="BR110" s="261"/>
      <c r="BS110" s="261"/>
      <c r="BT110" s="261"/>
      <c r="BU110" s="261"/>
      <c r="BV110" s="328">
        <f>SUM(BH110:BU110)</f>
        <v>6665530</v>
      </c>
      <c r="BW110" s="328"/>
      <c r="BX110" s="328"/>
      <c r="BY110" s="328"/>
      <c r="BZ110" s="328"/>
      <c r="CA110" s="328"/>
      <c r="CB110" s="328"/>
      <c r="CC110" s="261">
        <v>1628290</v>
      </c>
      <c r="CD110" s="261"/>
      <c r="CE110" s="261"/>
      <c r="CF110" s="261"/>
      <c r="CG110" s="261"/>
      <c r="CH110" s="261"/>
      <c r="CI110" s="559"/>
      <c r="CQ110" s="678"/>
      <c r="CR110" s="678"/>
      <c r="CS110" s="678"/>
      <c r="CT110" s="678"/>
      <c r="CU110" s="678"/>
      <c r="CV110" s="679"/>
      <c r="CW110" s="679"/>
      <c r="CX110" s="679"/>
      <c r="CY110" s="679"/>
      <c r="CZ110" s="679"/>
      <c r="DA110" s="678"/>
      <c r="DB110" s="678"/>
      <c r="DC110" s="678"/>
      <c r="DD110" s="678"/>
    </row>
    <row r="111" spans="1:108" ht="15" customHeight="1">
      <c r="A111" s="560"/>
      <c r="B111" s="561"/>
      <c r="C111" s="561"/>
      <c r="D111" s="561"/>
      <c r="E111" s="561"/>
      <c r="F111" s="562"/>
      <c r="G111" s="563" t="s">
        <v>282</v>
      </c>
      <c r="H111" s="564"/>
      <c r="I111" s="564"/>
      <c r="J111" s="564"/>
      <c r="K111" s="564"/>
      <c r="L111" s="564"/>
      <c r="M111" s="564"/>
      <c r="N111" s="564"/>
      <c r="O111" s="564"/>
      <c r="P111" s="564"/>
      <c r="Q111" s="564"/>
      <c r="R111" s="564"/>
      <c r="S111" s="564"/>
      <c r="T111" s="564"/>
      <c r="U111" s="564"/>
      <c r="V111" s="564"/>
      <c r="W111" s="564"/>
      <c r="X111" s="564"/>
      <c r="Y111" s="564"/>
      <c r="Z111" s="564"/>
      <c r="AA111" s="565"/>
      <c r="AB111" s="673">
        <v>1</v>
      </c>
      <c r="AC111" s="674"/>
      <c r="AD111" s="674"/>
      <c r="AE111" s="674">
        <v>9</v>
      </c>
      <c r="AF111" s="674"/>
      <c r="AG111" s="674"/>
      <c r="AH111" s="674">
        <v>2</v>
      </c>
      <c r="AI111" s="674"/>
      <c r="AJ111" s="675"/>
      <c r="AK111" s="276"/>
      <c r="AL111" s="276"/>
      <c r="AM111" s="276"/>
      <c r="AN111" s="276"/>
      <c r="AO111" s="276"/>
      <c r="AP111" s="276"/>
      <c r="AQ111" s="276"/>
      <c r="AR111" s="676"/>
      <c r="AS111" s="276"/>
      <c r="AT111" s="276"/>
      <c r="AU111" s="276"/>
      <c r="AV111" s="276"/>
      <c r="AW111" s="276"/>
      <c r="AX111" s="276"/>
      <c r="AY111" s="276"/>
      <c r="AZ111" s="676"/>
      <c r="BA111" s="276"/>
      <c r="BB111" s="277"/>
      <c r="BC111" s="277"/>
      <c r="BD111" s="277"/>
      <c r="BE111" s="277"/>
      <c r="BF111" s="277"/>
      <c r="BG111" s="277"/>
      <c r="BH111" s="274">
        <v>50490</v>
      </c>
      <c r="BI111" s="274"/>
      <c r="BJ111" s="274"/>
      <c r="BK111" s="274"/>
      <c r="BL111" s="274"/>
      <c r="BM111" s="274"/>
      <c r="BN111" s="274"/>
      <c r="BO111" s="274">
        <v>1670</v>
      </c>
      <c r="BP111" s="274"/>
      <c r="BQ111" s="274"/>
      <c r="BR111" s="274"/>
      <c r="BS111" s="274"/>
      <c r="BT111" s="274"/>
      <c r="BU111" s="274"/>
      <c r="BV111" s="331">
        <f>SUM(BH111:BU111)</f>
        <v>52160</v>
      </c>
      <c r="BW111" s="331"/>
      <c r="BX111" s="331"/>
      <c r="BY111" s="331"/>
      <c r="BZ111" s="331"/>
      <c r="CA111" s="331"/>
      <c r="CB111" s="331"/>
      <c r="CC111" s="274">
        <v>8170</v>
      </c>
      <c r="CD111" s="274"/>
      <c r="CE111" s="274"/>
      <c r="CF111" s="274"/>
      <c r="CG111" s="274"/>
      <c r="CH111" s="274"/>
      <c r="CI111" s="566"/>
      <c r="CQ111" s="678"/>
      <c r="CR111" s="678"/>
      <c r="CS111" s="678"/>
      <c r="CT111" s="678"/>
      <c r="CU111" s="678"/>
      <c r="CV111" s="679"/>
      <c r="CW111" s="679"/>
      <c r="CX111" s="679"/>
      <c r="CY111" s="679"/>
      <c r="CZ111" s="679"/>
      <c r="DA111" s="678"/>
      <c r="DB111" s="678"/>
      <c r="DC111" s="678"/>
      <c r="DD111" s="678"/>
    </row>
    <row r="112" spans="1:108" ht="15" customHeight="1">
      <c r="A112" s="560"/>
      <c r="B112" s="561"/>
      <c r="C112" s="561"/>
      <c r="D112" s="561"/>
      <c r="E112" s="561"/>
      <c r="F112" s="562"/>
      <c r="G112" s="143" t="s">
        <v>4414</v>
      </c>
      <c r="H112" s="144"/>
      <c r="I112" s="144"/>
      <c r="J112" s="144"/>
      <c r="K112" s="144"/>
      <c r="L112" s="144"/>
      <c r="M112" s="144"/>
      <c r="N112" s="144"/>
      <c r="O112" s="144"/>
      <c r="P112" s="144"/>
      <c r="Q112" s="144"/>
      <c r="R112" s="144"/>
      <c r="S112" s="144"/>
      <c r="T112" s="144"/>
      <c r="U112" s="144"/>
      <c r="V112" s="144"/>
      <c r="W112" s="144"/>
      <c r="X112" s="144"/>
      <c r="Y112" s="144"/>
      <c r="Z112" s="144"/>
      <c r="AA112" s="488"/>
      <c r="AB112" s="673">
        <v>2</v>
      </c>
      <c r="AC112" s="674"/>
      <c r="AD112" s="674"/>
      <c r="AE112" s="674">
        <v>0</v>
      </c>
      <c r="AF112" s="674"/>
      <c r="AG112" s="674"/>
      <c r="AH112" s="674">
        <v>2</v>
      </c>
      <c r="AI112" s="674"/>
      <c r="AJ112" s="675"/>
      <c r="AK112" s="276"/>
      <c r="AL112" s="276"/>
      <c r="AM112" s="276"/>
      <c r="AN112" s="276"/>
      <c r="AO112" s="276"/>
      <c r="AP112" s="276"/>
      <c r="AQ112" s="276"/>
      <c r="AR112" s="676"/>
      <c r="AS112" s="276"/>
      <c r="AT112" s="276"/>
      <c r="AU112" s="276"/>
      <c r="AV112" s="276"/>
      <c r="AW112" s="276"/>
      <c r="AX112" s="276"/>
      <c r="AY112" s="276"/>
      <c r="AZ112" s="676"/>
      <c r="BA112" s="276"/>
      <c r="BB112" s="277"/>
      <c r="BC112" s="277"/>
      <c r="BD112" s="277"/>
      <c r="BE112" s="277"/>
      <c r="BF112" s="277"/>
      <c r="BG112" s="277"/>
      <c r="BH112" s="276"/>
      <c r="BI112" s="276"/>
      <c r="BJ112" s="276"/>
      <c r="BK112" s="276"/>
      <c r="BL112" s="276"/>
      <c r="BM112" s="276"/>
      <c r="BN112" s="276"/>
      <c r="BO112" s="276"/>
      <c r="BP112" s="276"/>
      <c r="BQ112" s="276"/>
      <c r="BR112" s="276"/>
      <c r="BS112" s="276"/>
      <c r="BT112" s="276"/>
      <c r="BU112" s="276"/>
      <c r="BV112" s="276"/>
      <c r="BW112" s="276"/>
      <c r="BX112" s="276"/>
      <c r="BY112" s="276"/>
      <c r="BZ112" s="276"/>
      <c r="CA112" s="276"/>
      <c r="CB112" s="276"/>
      <c r="CC112" s="276"/>
      <c r="CD112" s="276"/>
      <c r="CE112" s="276"/>
      <c r="CF112" s="276"/>
      <c r="CG112" s="276"/>
      <c r="CH112" s="276"/>
      <c r="CI112" s="677"/>
      <c r="CQ112" s="678"/>
      <c r="CR112" s="678"/>
      <c r="CS112" s="678"/>
      <c r="CT112" s="678"/>
      <c r="CU112" s="678"/>
      <c r="CV112" s="679"/>
      <c r="CW112" s="679"/>
      <c r="CX112" s="679"/>
      <c r="CY112" s="679"/>
      <c r="CZ112" s="679"/>
      <c r="DA112" s="678"/>
      <c r="DB112" s="678"/>
      <c r="DC112" s="678"/>
      <c r="DD112" s="678"/>
    </row>
    <row r="113" spans="1:137" ht="15" customHeight="1">
      <c r="A113" s="560"/>
      <c r="B113" s="561"/>
      <c r="C113" s="561"/>
      <c r="D113" s="561"/>
      <c r="E113" s="561"/>
      <c r="F113" s="562"/>
      <c r="G113" s="143" t="s">
        <v>4416</v>
      </c>
      <c r="H113" s="144"/>
      <c r="I113" s="144"/>
      <c r="J113" s="144"/>
      <c r="K113" s="144"/>
      <c r="L113" s="144"/>
      <c r="M113" s="144"/>
      <c r="N113" s="144"/>
      <c r="O113" s="144"/>
      <c r="P113" s="144"/>
      <c r="Q113" s="144"/>
      <c r="R113" s="144"/>
      <c r="S113" s="144"/>
      <c r="T113" s="144"/>
      <c r="U113" s="144"/>
      <c r="V113" s="144"/>
      <c r="W113" s="144"/>
      <c r="X113" s="144"/>
      <c r="Y113" s="144"/>
      <c r="Z113" s="144"/>
      <c r="AA113" s="488"/>
      <c r="AB113" s="673">
        <v>2</v>
      </c>
      <c r="AC113" s="674"/>
      <c r="AD113" s="674"/>
      <c r="AE113" s="674">
        <v>1</v>
      </c>
      <c r="AF113" s="674"/>
      <c r="AG113" s="674"/>
      <c r="AH113" s="674">
        <v>2</v>
      </c>
      <c r="AI113" s="674"/>
      <c r="AJ113" s="675"/>
      <c r="AK113" s="276"/>
      <c r="AL113" s="276"/>
      <c r="AM113" s="276"/>
      <c r="AN113" s="276"/>
      <c r="AO113" s="276"/>
      <c r="AP113" s="276"/>
      <c r="AQ113" s="276"/>
      <c r="AR113" s="676"/>
      <c r="AS113" s="276"/>
      <c r="AT113" s="276"/>
      <c r="AU113" s="276"/>
      <c r="AV113" s="276"/>
      <c r="AW113" s="276"/>
      <c r="AX113" s="276"/>
      <c r="AY113" s="276"/>
      <c r="AZ113" s="676"/>
      <c r="BA113" s="276"/>
      <c r="BB113" s="277"/>
      <c r="BC113" s="277"/>
      <c r="BD113" s="277"/>
      <c r="BE113" s="277"/>
      <c r="BF113" s="277"/>
      <c r="BG113" s="277"/>
      <c r="BH113" s="276"/>
      <c r="BI113" s="276"/>
      <c r="BJ113" s="276"/>
      <c r="BK113" s="276"/>
      <c r="BL113" s="276"/>
      <c r="BM113" s="276"/>
      <c r="BN113" s="276"/>
      <c r="BO113" s="276"/>
      <c r="BP113" s="276"/>
      <c r="BQ113" s="276"/>
      <c r="BR113" s="276"/>
      <c r="BS113" s="276"/>
      <c r="BT113" s="276"/>
      <c r="BU113" s="276"/>
      <c r="BV113" s="276"/>
      <c r="BW113" s="276"/>
      <c r="BX113" s="276"/>
      <c r="BY113" s="276"/>
      <c r="BZ113" s="276"/>
      <c r="CA113" s="276"/>
      <c r="CB113" s="276"/>
      <c r="CC113" s="276"/>
      <c r="CD113" s="276"/>
      <c r="CE113" s="276"/>
      <c r="CF113" s="276"/>
      <c r="CG113" s="276"/>
      <c r="CH113" s="276"/>
      <c r="CI113" s="677"/>
      <c r="CQ113" s="678"/>
      <c r="CR113" s="678"/>
      <c r="CS113" s="678"/>
      <c r="CT113" s="678"/>
      <c r="CU113" s="678"/>
      <c r="CV113" s="679"/>
      <c r="CW113" s="679"/>
      <c r="CX113" s="679"/>
      <c r="CY113" s="679"/>
      <c r="CZ113" s="679"/>
      <c r="DA113" s="678"/>
      <c r="DB113" s="678"/>
      <c r="DC113" s="678"/>
      <c r="DD113" s="678"/>
    </row>
    <row r="114" spans="1:137" ht="15" customHeight="1">
      <c r="A114" s="560"/>
      <c r="B114" s="561"/>
      <c r="C114" s="561"/>
      <c r="D114" s="561"/>
      <c r="E114" s="561"/>
      <c r="F114" s="562"/>
      <c r="G114" s="143" t="s">
        <v>4423</v>
      </c>
      <c r="H114" s="144"/>
      <c r="I114" s="144"/>
      <c r="J114" s="144"/>
      <c r="K114" s="144"/>
      <c r="L114" s="144"/>
      <c r="M114" s="144"/>
      <c r="N114" s="144"/>
      <c r="O114" s="144"/>
      <c r="P114" s="144"/>
      <c r="Q114" s="144"/>
      <c r="R114" s="144"/>
      <c r="S114" s="144"/>
      <c r="T114" s="144"/>
      <c r="U114" s="144"/>
      <c r="V114" s="144"/>
      <c r="W114" s="144"/>
      <c r="X114" s="144"/>
      <c r="Y114" s="144"/>
      <c r="Z114" s="144"/>
      <c r="AA114" s="488"/>
      <c r="AB114" s="673">
        <v>2</v>
      </c>
      <c r="AC114" s="674"/>
      <c r="AD114" s="674"/>
      <c r="AE114" s="674">
        <v>2</v>
      </c>
      <c r="AF114" s="674"/>
      <c r="AG114" s="674"/>
      <c r="AH114" s="674">
        <v>2</v>
      </c>
      <c r="AI114" s="674"/>
      <c r="AJ114" s="675"/>
      <c r="AK114" s="276"/>
      <c r="AL114" s="276"/>
      <c r="AM114" s="276"/>
      <c r="AN114" s="276"/>
      <c r="AO114" s="276"/>
      <c r="AP114" s="276"/>
      <c r="AQ114" s="276"/>
      <c r="AR114" s="676"/>
      <c r="AS114" s="276"/>
      <c r="AT114" s="276"/>
      <c r="AU114" s="276"/>
      <c r="AV114" s="276"/>
      <c r="AW114" s="276"/>
      <c r="AX114" s="276"/>
      <c r="AY114" s="276"/>
      <c r="AZ114" s="676"/>
      <c r="BA114" s="276"/>
      <c r="BB114" s="277"/>
      <c r="BC114" s="277"/>
      <c r="BD114" s="277"/>
      <c r="BE114" s="277"/>
      <c r="BF114" s="277"/>
      <c r="BG114" s="277"/>
      <c r="BH114" s="276"/>
      <c r="BI114" s="276"/>
      <c r="BJ114" s="276"/>
      <c r="BK114" s="276"/>
      <c r="BL114" s="276"/>
      <c r="BM114" s="276"/>
      <c r="BN114" s="276"/>
      <c r="BO114" s="276"/>
      <c r="BP114" s="276"/>
      <c r="BQ114" s="276"/>
      <c r="BR114" s="276"/>
      <c r="BS114" s="276"/>
      <c r="BT114" s="276"/>
      <c r="BU114" s="276"/>
      <c r="BV114" s="276"/>
      <c r="BW114" s="276"/>
      <c r="BX114" s="276"/>
      <c r="BY114" s="276"/>
      <c r="BZ114" s="276"/>
      <c r="CA114" s="276"/>
      <c r="CB114" s="276"/>
      <c r="CC114" s="276"/>
      <c r="CD114" s="276"/>
      <c r="CE114" s="276"/>
      <c r="CF114" s="276"/>
      <c r="CG114" s="276"/>
      <c r="CH114" s="276"/>
      <c r="CI114" s="677"/>
      <c r="CQ114" s="678"/>
      <c r="CR114" s="678"/>
      <c r="CS114" s="678"/>
      <c r="CT114" s="678"/>
      <c r="CU114" s="678"/>
      <c r="CV114" s="679"/>
      <c r="CW114" s="679"/>
      <c r="CX114" s="679"/>
      <c r="CY114" s="679"/>
      <c r="CZ114" s="679"/>
      <c r="DA114" s="678"/>
      <c r="DB114" s="678"/>
      <c r="DC114" s="678"/>
      <c r="DD114" s="678"/>
    </row>
    <row r="115" spans="1:137" ht="15" customHeight="1">
      <c r="A115" s="560"/>
      <c r="B115" s="561"/>
      <c r="C115" s="561"/>
      <c r="D115" s="561"/>
      <c r="E115" s="561"/>
      <c r="F115" s="562"/>
      <c r="G115" s="143" t="s">
        <v>4419</v>
      </c>
      <c r="H115" s="144"/>
      <c r="I115" s="144"/>
      <c r="J115" s="144"/>
      <c r="K115" s="144"/>
      <c r="L115" s="144"/>
      <c r="M115" s="144"/>
      <c r="N115" s="144"/>
      <c r="O115" s="144"/>
      <c r="P115" s="144"/>
      <c r="Q115" s="144"/>
      <c r="R115" s="144"/>
      <c r="S115" s="144"/>
      <c r="T115" s="144"/>
      <c r="U115" s="144"/>
      <c r="V115" s="144"/>
      <c r="W115" s="144"/>
      <c r="X115" s="144"/>
      <c r="Y115" s="144"/>
      <c r="Z115" s="144"/>
      <c r="AA115" s="488"/>
      <c r="AB115" s="673">
        <v>2</v>
      </c>
      <c r="AC115" s="674"/>
      <c r="AD115" s="674"/>
      <c r="AE115" s="674">
        <v>3</v>
      </c>
      <c r="AF115" s="674"/>
      <c r="AG115" s="674"/>
      <c r="AH115" s="674">
        <v>2</v>
      </c>
      <c r="AI115" s="674"/>
      <c r="AJ115" s="675"/>
      <c r="AK115" s="276"/>
      <c r="AL115" s="276"/>
      <c r="AM115" s="276"/>
      <c r="AN115" s="276"/>
      <c r="AO115" s="276"/>
      <c r="AP115" s="276"/>
      <c r="AQ115" s="276"/>
      <c r="AR115" s="676"/>
      <c r="AS115" s="276"/>
      <c r="AT115" s="276"/>
      <c r="AU115" s="276"/>
      <c r="AV115" s="276"/>
      <c r="AW115" s="276"/>
      <c r="AX115" s="276"/>
      <c r="AY115" s="276"/>
      <c r="AZ115" s="676"/>
      <c r="BA115" s="276"/>
      <c r="BB115" s="277"/>
      <c r="BC115" s="277"/>
      <c r="BD115" s="277"/>
      <c r="BE115" s="277"/>
      <c r="BF115" s="277"/>
      <c r="BG115" s="277"/>
      <c r="BH115" s="276"/>
      <c r="BI115" s="276"/>
      <c r="BJ115" s="276"/>
      <c r="BK115" s="276"/>
      <c r="BL115" s="276"/>
      <c r="BM115" s="276"/>
      <c r="BN115" s="276"/>
      <c r="BO115" s="276"/>
      <c r="BP115" s="276"/>
      <c r="BQ115" s="276"/>
      <c r="BR115" s="276"/>
      <c r="BS115" s="276"/>
      <c r="BT115" s="276"/>
      <c r="BU115" s="276"/>
      <c r="BV115" s="276"/>
      <c r="BW115" s="276"/>
      <c r="BX115" s="276"/>
      <c r="BY115" s="276"/>
      <c r="BZ115" s="276"/>
      <c r="CA115" s="276"/>
      <c r="CB115" s="276"/>
      <c r="CC115" s="276"/>
      <c r="CD115" s="276"/>
      <c r="CE115" s="276"/>
      <c r="CF115" s="276"/>
      <c r="CG115" s="276"/>
      <c r="CH115" s="276"/>
      <c r="CI115" s="677"/>
      <c r="CQ115" s="678"/>
      <c r="CR115" s="678"/>
      <c r="CS115" s="678"/>
      <c r="CT115" s="678"/>
      <c r="CU115" s="678"/>
      <c r="CV115" s="679"/>
      <c r="CW115" s="679"/>
      <c r="CX115" s="679"/>
      <c r="CY115" s="679"/>
      <c r="CZ115" s="679"/>
      <c r="DA115" s="678"/>
      <c r="DB115" s="678"/>
      <c r="DC115" s="678"/>
      <c r="DD115" s="678"/>
    </row>
    <row r="116" spans="1:137" ht="15" customHeight="1" thickBot="1">
      <c r="A116" s="447"/>
      <c r="B116" s="547"/>
      <c r="C116" s="547"/>
      <c r="D116" s="448"/>
      <c r="E116" s="448"/>
      <c r="F116" s="449"/>
      <c r="G116" s="143" t="s">
        <v>336</v>
      </c>
      <c r="H116" s="144"/>
      <c r="I116" s="144"/>
      <c r="J116" s="144"/>
      <c r="K116" s="144"/>
      <c r="L116" s="144"/>
      <c r="M116" s="144"/>
      <c r="N116" s="144"/>
      <c r="O116" s="144"/>
      <c r="P116" s="144"/>
      <c r="Q116" s="144"/>
      <c r="R116" s="144"/>
      <c r="S116" s="144"/>
      <c r="T116" s="144"/>
      <c r="U116" s="144"/>
      <c r="V116" s="144"/>
      <c r="W116" s="144"/>
      <c r="X116" s="144"/>
      <c r="Y116" s="144"/>
      <c r="Z116" s="144"/>
      <c r="AA116" s="144"/>
      <c r="AB116" s="688">
        <v>2</v>
      </c>
      <c r="AC116" s="689"/>
      <c r="AD116" s="689"/>
      <c r="AE116" s="689">
        <v>4</v>
      </c>
      <c r="AF116" s="689"/>
      <c r="AG116" s="689"/>
      <c r="AH116" s="689">
        <v>2</v>
      </c>
      <c r="AI116" s="689"/>
      <c r="AJ116" s="684"/>
      <c r="AK116" s="291">
        <f>SUM(AK110:AR115)</f>
        <v>143520</v>
      </c>
      <c r="AL116" s="291"/>
      <c r="AM116" s="291"/>
      <c r="AN116" s="291"/>
      <c r="AO116" s="291"/>
      <c r="AP116" s="291"/>
      <c r="AQ116" s="291"/>
      <c r="AR116" s="519"/>
      <c r="AS116" s="291">
        <f>SUM(AS110:AZ115)</f>
        <v>503400</v>
      </c>
      <c r="AT116" s="291"/>
      <c r="AU116" s="291"/>
      <c r="AV116" s="291"/>
      <c r="AW116" s="291"/>
      <c r="AX116" s="291"/>
      <c r="AY116" s="291"/>
      <c r="AZ116" s="519"/>
      <c r="BA116" s="291">
        <f>SUM(BA110:BG115)</f>
        <v>1560</v>
      </c>
      <c r="BB116" s="686"/>
      <c r="BC116" s="686"/>
      <c r="BD116" s="686"/>
      <c r="BE116" s="686"/>
      <c r="BF116" s="686"/>
      <c r="BG116" s="686"/>
      <c r="BH116" s="291">
        <f>SUM(BH110:BN115)</f>
        <v>6437860</v>
      </c>
      <c r="BI116" s="686"/>
      <c r="BJ116" s="686"/>
      <c r="BK116" s="686"/>
      <c r="BL116" s="686"/>
      <c r="BM116" s="686"/>
      <c r="BN116" s="686"/>
      <c r="BO116" s="291">
        <f>SUM(BO110:BU115)</f>
        <v>279830</v>
      </c>
      <c r="BP116" s="686"/>
      <c r="BQ116" s="686"/>
      <c r="BR116" s="686"/>
      <c r="BS116" s="686"/>
      <c r="BT116" s="686"/>
      <c r="BU116" s="686"/>
      <c r="BV116" s="291">
        <f>SUM(BH116:BU116)</f>
        <v>6717690</v>
      </c>
      <c r="BW116" s="291"/>
      <c r="BX116" s="291"/>
      <c r="BY116" s="291"/>
      <c r="BZ116" s="291"/>
      <c r="CA116" s="291"/>
      <c r="CB116" s="291"/>
      <c r="CC116" s="291">
        <f>SUM(CC110:CI115)</f>
        <v>1636460</v>
      </c>
      <c r="CD116" s="686"/>
      <c r="CE116" s="686"/>
      <c r="CF116" s="686"/>
      <c r="CG116" s="686"/>
      <c r="CH116" s="686"/>
      <c r="CI116" s="687"/>
      <c r="CQ116" s="678"/>
      <c r="CR116" s="678"/>
      <c r="CS116" s="678"/>
      <c r="CT116" s="678"/>
      <c r="CU116" s="678"/>
      <c r="CV116" s="679"/>
      <c r="CW116" s="679"/>
      <c r="CX116" s="679"/>
      <c r="CY116" s="679"/>
      <c r="CZ116" s="679"/>
    </row>
    <row r="117" spans="1:137" ht="15" customHeight="1">
      <c r="A117" s="635"/>
      <c r="B117" s="568"/>
      <c r="C117" s="568"/>
      <c r="D117" s="567"/>
      <c r="E117" s="567"/>
      <c r="F117" s="567"/>
      <c r="G117" s="569"/>
      <c r="H117" s="569"/>
      <c r="I117" s="569"/>
      <c r="J117" s="569"/>
      <c r="K117" s="569"/>
      <c r="L117" s="569"/>
      <c r="M117" s="569"/>
      <c r="N117" s="569"/>
      <c r="O117" s="569"/>
      <c r="P117" s="569"/>
      <c r="Q117" s="569"/>
      <c r="R117" s="569"/>
      <c r="S117" s="569"/>
      <c r="T117" s="569"/>
      <c r="U117" s="569"/>
      <c r="V117" s="569"/>
      <c r="W117" s="569"/>
      <c r="X117" s="569"/>
      <c r="Y117" s="569"/>
      <c r="Z117" s="569"/>
      <c r="AA117" s="569"/>
      <c r="AB117" s="633"/>
      <c r="AC117" s="633"/>
      <c r="AD117" s="633"/>
      <c r="AE117" s="633"/>
      <c r="AF117" s="633"/>
      <c r="AG117" s="633"/>
      <c r="AH117" s="633"/>
      <c r="AI117" s="633"/>
      <c r="AJ117" s="633"/>
      <c r="AK117" s="220"/>
      <c r="AL117" s="636"/>
      <c r="AM117" s="636"/>
      <c r="AN117" s="636"/>
      <c r="AO117" s="636"/>
      <c r="AP117" s="636"/>
      <c r="AQ117" s="636"/>
      <c r="AR117" s="636"/>
      <c r="AS117" s="636"/>
      <c r="AT117" s="220"/>
      <c r="AU117" s="636"/>
      <c r="AV117" s="636"/>
      <c r="AW117" s="636"/>
      <c r="AX117" s="636"/>
      <c r="AY117" s="636"/>
      <c r="AZ117" s="636"/>
      <c r="BA117" s="636"/>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571"/>
      <c r="BW117" s="571"/>
      <c r="BX117" s="571"/>
      <c r="BY117" s="571"/>
      <c r="BZ117" s="571"/>
      <c r="CA117" s="571"/>
      <c r="CB117" s="571"/>
      <c r="CC117" s="571"/>
      <c r="CD117" s="571"/>
      <c r="CE117" s="633"/>
      <c r="CF117" s="633"/>
      <c r="CG117" s="633"/>
      <c r="CH117" s="633"/>
      <c r="CI117" s="633"/>
      <c r="CJ117" s="633"/>
      <c r="CK117" s="633"/>
      <c r="CL117" s="633"/>
      <c r="CM117" s="633"/>
      <c r="CN117" s="220"/>
      <c r="CO117" s="571"/>
      <c r="CP117" s="571"/>
      <c r="CQ117" s="571"/>
      <c r="CR117" s="571"/>
      <c r="CS117" s="571"/>
      <c r="CT117" s="571"/>
      <c r="CU117" s="571"/>
      <c r="CV117" s="571"/>
      <c r="CW117" s="571"/>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row>
    <row r="118" spans="1:137" s="56" customFormat="1" ht="12.75" customHeight="1">
      <c r="A118" s="598"/>
      <c r="B118" s="598"/>
      <c r="C118" s="598"/>
      <c r="D118" s="598"/>
      <c r="E118" s="598"/>
      <c r="F118" s="598"/>
      <c r="G118" s="599"/>
      <c r="H118" s="600" t="s">
        <v>55</v>
      </c>
      <c r="I118" s="118"/>
      <c r="J118" s="118"/>
      <c r="K118" s="118"/>
      <c r="L118" s="118"/>
      <c r="M118" s="118"/>
      <c r="N118" s="118"/>
      <c r="O118" s="118"/>
      <c r="P118" s="118"/>
      <c r="Q118" s="118"/>
      <c r="R118" s="118"/>
      <c r="S118" s="118"/>
      <c r="T118" s="118"/>
      <c r="U118" s="118"/>
      <c r="V118" s="118"/>
      <c r="W118" s="118"/>
      <c r="X118" s="118"/>
      <c r="Y118" s="119"/>
      <c r="Z118" s="600" t="s">
        <v>460</v>
      </c>
      <c r="AA118" s="118"/>
      <c r="AB118" s="118"/>
      <c r="AC118" s="118"/>
      <c r="AD118" s="118"/>
      <c r="AE118" s="119"/>
      <c r="AF118" s="462" t="str">
        <f>"第51表　課税標準額段階別"&amp; 表00!CY5&amp;表00!DC5 &amp; "年度分所得割額等に関する調
　　　　　　　　　　　　　　【給与所得者】（つづき）
第5表関係　(2)所得控除額に関する調"</f>
        <v>第51表　課税標準額段階別令和5年度分所得割額等に関する調
　　　　　　　　　　　　　　【給与所得者】（つづき）
第5表関係　(2)所得控除額に関する調</v>
      </c>
      <c r="AG118" s="462"/>
      <c r="AH118" s="462"/>
      <c r="AI118" s="462"/>
      <c r="AJ118" s="462"/>
      <c r="AK118" s="462"/>
      <c r="AL118" s="462"/>
      <c r="AM118" s="462"/>
      <c r="AN118" s="462"/>
      <c r="AO118" s="462"/>
      <c r="AP118" s="462"/>
      <c r="AQ118" s="462"/>
      <c r="AR118" s="462"/>
      <c r="AS118" s="462"/>
      <c r="AT118" s="462"/>
      <c r="AU118" s="462"/>
      <c r="AV118" s="462"/>
      <c r="AW118" s="462"/>
      <c r="AX118" s="462"/>
      <c r="AY118" s="462"/>
      <c r="AZ118" s="462"/>
      <c r="BA118" s="462"/>
      <c r="BB118" s="462"/>
      <c r="BC118" s="462"/>
      <c r="BD118" s="462"/>
      <c r="BE118" s="462"/>
      <c r="BF118" s="462"/>
      <c r="BG118" s="462"/>
      <c r="BH118" s="462"/>
      <c r="BI118" s="462"/>
      <c r="BJ118" s="462"/>
      <c r="BK118" s="462"/>
      <c r="BL118" s="462"/>
      <c r="BM118" s="462"/>
      <c r="BN118" s="462"/>
      <c r="BO118" s="462"/>
      <c r="BP118" s="462"/>
      <c r="BQ118" s="462"/>
      <c r="BR118" s="462"/>
      <c r="BS118" s="462"/>
      <c r="BT118" s="462"/>
      <c r="BU118" s="462"/>
      <c r="BV118" s="462"/>
      <c r="BW118" s="462"/>
      <c r="BX118" s="462"/>
      <c r="BY118" s="462"/>
      <c r="BZ118" s="462"/>
      <c r="CA118" s="462"/>
      <c r="CB118" s="462"/>
      <c r="CC118" s="462"/>
      <c r="CD118" s="462"/>
      <c r="CE118" s="462"/>
      <c r="CF118" s="462"/>
      <c r="CG118" s="462"/>
      <c r="CH118" s="462"/>
      <c r="CI118" s="462"/>
      <c r="CJ118" s="462"/>
      <c r="CK118" s="462"/>
      <c r="CL118" s="462"/>
      <c r="CM118" s="462"/>
      <c r="CN118" s="462"/>
      <c r="CO118" s="462"/>
      <c r="CP118" s="462"/>
      <c r="CQ118" s="462"/>
      <c r="CR118" s="462"/>
      <c r="CS118" s="462"/>
      <c r="CT118" s="462"/>
      <c r="CU118" s="462"/>
      <c r="CV118" s="462"/>
      <c r="CW118" s="462"/>
      <c r="CX118" s="462"/>
      <c r="CY118" s="601" t="s">
        <v>535</v>
      </c>
      <c r="CZ118" s="601"/>
      <c r="DA118" s="601"/>
      <c r="DB118" s="601"/>
      <c r="DC118" s="601"/>
      <c r="DD118" s="601"/>
      <c r="DE118" s="601"/>
      <c r="DF118" s="601"/>
      <c r="DG118" s="601"/>
      <c r="DH118" s="601"/>
      <c r="DI118" s="601"/>
      <c r="DJ118" s="601"/>
      <c r="DK118" s="121" t="str">
        <f>DK1</f>
        <v>三重県</v>
      </c>
      <c r="DL118" s="121"/>
      <c r="DM118" s="121"/>
      <c r="DN118" s="121"/>
      <c r="DO118" s="121"/>
      <c r="DP118" s="121"/>
      <c r="DQ118" s="121"/>
      <c r="DR118" s="121"/>
      <c r="DS118" s="121"/>
      <c r="DT118" s="121"/>
      <c r="DU118" s="121"/>
      <c r="DV118" s="121"/>
      <c r="DW118" s="121"/>
      <c r="DX118" s="121"/>
      <c r="DY118" s="121"/>
      <c r="DZ118" s="121"/>
      <c r="EA118" s="121"/>
      <c r="EB118" s="121"/>
      <c r="EC118" s="121"/>
      <c r="ED118" s="121"/>
      <c r="EE118" s="121"/>
    </row>
    <row r="119" spans="1:137" s="56" customFormat="1" ht="13.15" customHeight="1" thickBot="1">
      <c r="A119" s="598"/>
      <c r="B119" s="598"/>
      <c r="C119" s="598"/>
      <c r="D119" s="598"/>
      <c r="E119" s="598"/>
      <c r="F119" s="598"/>
      <c r="G119" s="599"/>
      <c r="H119" s="122"/>
      <c r="I119" s="123"/>
      <c r="J119" s="123"/>
      <c r="K119" s="123"/>
      <c r="L119" s="123"/>
      <c r="M119" s="123"/>
      <c r="N119" s="123"/>
      <c r="O119" s="123"/>
      <c r="P119" s="123"/>
      <c r="Q119" s="123"/>
      <c r="R119" s="123"/>
      <c r="S119" s="123"/>
      <c r="T119" s="123"/>
      <c r="U119" s="123"/>
      <c r="V119" s="123"/>
      <c r="W119" s="123"/>
      <c r="X119" s="123"/>
      <c r="Y119" s="124"/>
      <c r="Z119" s="122"/>
      <c r="AA119" s="123"/>
      <c r="AB119" s="123"/>
      <c r="AC119" s="123"/>
      <c r="AD119" s="123"/>
      <c r="AE119" s="124"/>
      <c r="AF119" s="462"/>
      <c r="AG119" s="462"/>
      <c r="AH119" s="462"/>
      <c r="AI119" s="462"/>
      <c r="AJ119" s="462"/>
      <c r="AK119" s="462"/>
      <c r="AL119" s="462"/>
      <c r="AM119" s="462"/>
      <c r="AN119" s="462"/>
      <c r="AO119" s="462"/>
      <c r="AP119" s="462"/>
      <c r="AQ119" s="462"/>
      <c r="AR119" s="462"/>
      <c r="AS119" s="462"/>
      <c r="AT119" s="462"/>
      <c r="AU119" s="462"/>
      <c r="AV119" s="462"/>
      <c r="AW119" s="462"/>
      <c r="AX119" s="462"/>
      <c r="AY119" s="462"/>
      <c r="AZ119" s="462"/>
      <c r="BA119" s="462"/>
      <c r="BB119" s="462"/>
      <c r="BC119" s="462"/>
      <c r="BD119" s="462"/>
      <c r="BE119" s="462"/>
      <c r="BF119" s="462"/>
      <c r="BG119" s="462"/>
      <c r="BH119" s="462"/>
      <c r="BI119" s="462"/>
      <c r="BJ119" s="462"/>
      <c r="BK119" s="462"/>
      <c r="BL119" s="462"/>
      <c r="BM119" s="462"/>
      <c r="BN119" s="462"/>
      <c r="BO119" s="462"/>
      <c r="BP119" s="462"/>
      <c r="BQ119" s="462"/>
      <c r="BR119" s="462"/>
      <c r="BS119" s="462"/>
      <c r="BT119" s="462"/>
      <c r="BU119" s="462"/>
      <c r="BV119" s="462"/>
      <c r="BW119" s="462"/>
      <c r="BX119" s="462"/>
      <c r="BY119" s="462"/>
      <c r="BZ119" s="462"/>
      <c r="CA119" s="462"/>
      <c r="CB119" s="462"/>
      <c r="CC119" s="462"/>
      <c r="CD119" s="462"/>
      <c r="CE119" s="462"/>
      <c r="CF119" s="462"/>
      <c r="CG119" s="462"/>
      <c r="CH119" s="462"/>
      <c r="CI119" s="462"/>
      <c r="CJ119" s="462"/>
      <c r="CK119" s="462"/>
      <c r="CL119" s="462"/>
      <c r="CM119" s="462"/>
      <c r="CN119" s="462"/>
      <c r="CO119" s="462"/>
      <c r="CP119" s="462"/>
      <c r="CQ119" s="462"/>
      <c r="CR119" s="462"/>
      <c r="CS119" s="462"/>
      <c r="CT119" s="462"/>
      <c r="CU119" s="462"/>
      <c r="CV119" s="462"/>
      <c r="CW119" s="462"/>
      <c r="CX119" s="462"/>
      <c r="CY119" s="602"/>
      <c r="CZ119" s="602"/>
      <c r="DA119" s="602"/>
      <c r="DB119" s="602"/>
      <c r="DC119" s="602"/>
      <c r="DD119" s="602"/>
      <c r="DE119" s="602"/>
      <c r="DF119" s="602"/>
      <c r="DG119" s="602"/>
      <c r="DH119" s="602"/>
      <c r="DI119" s="602"/>
      <c r="DJ119" s="602"/>
      <c r="DK119" s="126"/>
      <c r="DL119" s="126"/>
      <c r="DM119" s="126"/>
      <c r="DN119" s="126"/>
      <c r="DO119" s="126"/>
      <c r="DP119" s="126"/>
      <c r="DQ119" s="126"/>
      <c r="DR119" s="126"/>
      <c r="DS119" s="126"/>
      <c r="DT119" s="126"/>
      <c r="DU119" s="126"/>
      <c r="DV119" s="126"/>
      <c r="DW119" s="126"/>
      <c r="DX119" s="126"/>
      <c r="DY119" s="126"/>
      <c r="DZ119" s="126"/>
      <c r="EA119" s="126"/>
      <c r="EB119" s="126"/>
      <c r="EC119" s="126"/>
      <c r="ED119" s="126"/>
      <c r="EE119" s="126"/>
    </row>
    <row r="120" spans="1:137" s="56" customFormat="1" ht="25.5" customHeight="1" thickBot="1">
      <c r="A120" s="637"/>
      <c r="B120" s="637"/>
      <c r="C120" s="637"/>
      <c r="D120" s="637"/>
      <c r="E120" s="637"/>
      <c r="F120" s="637"/>
      <c r="G120" s="655"/>
      <c r="H120" s="605">
        <f>H3</f>
        <v>2</v>
      </c>
      <c r="I120" s="638"/>
      <c r="J120" s="639"/>
      <c r="K120" s="605">
        <f>K3</f>
        <v>4</v>
      </c>
      <c r="L120" s="638"/>
      <c r="M120" s="639"/>
      <c r="N120" s="605">
        <f>N3</f>
        <v>2</v>
      </c>
      <c r="O120" s="638"/>
      <c r="P120" s="639"/>
      <c r="Q120" s="605">
        <f>Q3</f>
        <v>0</v>
      </c>
      <c r="R120" s="638"/>
      <c r="S120" s="639"/>
      <c r="T120" s="605">
        <f>T3</f>
        <v>2</v>
      </c>
      <c r="U120" s="638"/>
      <c r="V120" s="639"/>
      <c r="W120" s="605">
        <f>W3</f>
        <v>1</v>
      </c>
      <c r="X120" s="638"/>
      <c r="Y120" s="639"/>
      <c r="Z120" s="604">
        <v>5</v>
      </c>
      <c r="AA120" s="134"/>
      <c r="AB120" s="135"/>
      <c r="AC120" s="605">
        <v>1</v>
      </c>
      <c r="AD120" s="137"/>
      <c r="AE120" s="138"/>
      <c r="AF120" s="462"/>
      <c r="AG120" s="462"/>
      <c r="AH120" s="462"/>
      <c r="AI120" s="462"/>
      <c r="AJ120" s="462"/>
      <c r="AK120" s="462"/>
      <c r="AL120" s="462"/>
      <c r="AM120" s="462"/>
      <c r="AN120" s="462"/>
      <c r="AO120" s="462"/>
      <c r="AP120" s="462"/>
      <c r="AQ120" s="462"/>
      <c r="AR120" s="462"/>
      <c r="AS120" s="462"/>
      <c r="AT120" s="462"/>
      <c r="AU120" s="462"/>
      <c r="AV120" s="462"/>
      <c r="AW120" s="462"/>
      <c r="AX120" s="462"/>
      <c r="AY120" s="462"/>
      <c r="AZ120" s="462"/>
      <c r="BA120" s="462"/>
      <c r="BB120" s="462"/>
      <c r="BC120" s="462"/>
      <c r="BD120" s="462"/>
      <c r="BE120" s="462"/>
      <c r="BF120" s="462"/>
      <c r="BG120" s="462"/>
      <c r="BH120" s="462"/>
      <c r="BI120" s="462"/>
      <c r="BJ120" s="462"/>
      <c r="BK120" s="462"/>
      <c r="BL120" s="462"/>
      <c r="BM120" s="462"/>
      <c r="BN120" s="462"/>
      <c r="BO120" s="462"/>
      <c r="BP120" s="462"/>
      <c r="BQ120" s="462"/>
      <c r="BR120" s="462"/>
      <c r="BS120" s="462"/>
      <c r="BT120" s="462"/>
      <c r="BU120" s="462"/>
      <c r="BV120" s="462"/>
      <c r="BW120" s="462"/>
      <c r="BX120" s="462"/>
      <c r="BY120" s="462"/>
      <c r="BZ120" s="462"/>
      <c r="CA120" s="462"/>
      <c r="CB120" s="462"/>
      <c r="CC120" s="462"/>
      <c r="CD120" s="462"/>
      <c r="CE120" s="462"/>
      <c r="CF120" s="462"/>
      <c r="CG120" s="462"/>
      <c r="CH120" s="462"/>
      <c r="CI120" s="462"/>
      <c r="CJ120" s="462"/>
      <c r="CK120" s="462"/>
      <c r="CL120" s="462"/>
      <c r="CM120" s="462"/>
      <c r="CN120" s="462"/>
      <c r="CO120" s="462"/>
      <c r="CP120" s="462"/>
      <c r="CQ120" s="462"/>
      <c r="CR120" s="462"/>
      <c r="CS120" s="462"/>
      <c r="CT120" s="462"/>
      <c r="CU120" s="462"/>
      <c r="CV120" s="462"/>
      <c r="CW120" s="462"/>
      <c r="CX120" s="462"/>
      <c r="CY120" s="602" t="s">
        <v>458</v>
      </c>
      <c r="CZ120" s="602"/>
      <c r="DA120" s="602"/>
      <c r="DB120" s="602"/>
      <c r="DC120" s="602"/>
      <c r="DD120" s="602"/>
      <c r="DE120" s="602"/>
      <c r="DF120" s="602"/>
      <c r="DG120" s="602"/>
      <c r="DH120" s="602"/>
      <c r="DI120" s="602"/>
      <c r="DJ120" s="602"/>
      <c r="DK120" s="139" t="str">
        <f>DK3</f>
        <v>四日市市</v>
      </c>
      <c r="DL120" s="139"/>
      <c r="DM120" s="139"/>
      <c r="DN120" s="139"/>
      <c r="DO120" s="139"/>
      <c r="DP120" s="139"/>
      <c r="DQ120" s="139"/>
      <c r="DR120" s="139"/>
      <c r="DS120" s="139"/>
      <c r="DT120" s="139"/>
      <c r="DU120" s="139"/>
      <c r="DV120" s="139"/>
      <c r="DW120" s="139"/>
      <c r="DX120" s="139"/>
      <c r="DY120" s="139"/>
      <c r="DZ120" s="139"/>
      <c r="EA120" s="139"/>
      <c r="EB120" s="139"/>
      <c r="EC120" s="139"/>
      <c r="ED120" s="139"/>
      <c r="EE120" s="139"/>
    </row>
    <row r="121" spans="1:137" ht="15" customHeight="1">
      <c r="AF121" s="462"/>
      <c r="AG121" s="462"/>
      <c r="AH121" s="462"/>
      <c r="AI121" s="462"/>
      <c r="AJ121" s="462"/>
      <c r="AK121" s="462"/>
      <c r="AL121" s="462"/>
      <c r="AM121" s="462"/>
      <c r="AN121" s="462"/>
      <c r="AO121" s="462"/>
      <c r="AP121" s="462"/>
      <c r="AQ121" s="462"/>
      <c r="AR121" s="462"/>
      <c r="AS121" s="462"/>
      <c r="AT121" s="462"/>
      <c r="AU121" s="462"/>
      <c r="AV121" s="462"/>
      <c r="AW121" s="462"/>
      <c r="AX121" s="462"/>
      <c r="AY121" s="462"/>
      <c r="AZ121" s="462"/>
      <c r="BA121" s="462"/>
      <c r="BB121" s="462"/>
      <c r="BC121" s="462"/>
      <c r="BD121" s="462"/>
      <c r="BE121" s="462"/>
      <c r="BF121" s="462"/>
      <c r="BG121" s="462"/>
      <c r="BH121" s="462"/>
      <c r="BI121" s="462"/>
      <c r="BJ121" s="462"/>
      <c r="BK121" s="462"/>
      <c r="BL121" s="462"/>
      <c r="BM121" s="462"/>
      <c r="BN121" s="462"/>
      <c r="BO121" s="462"/>
      <c r="BP121" s="462"/>
      <c r="BQ121" s="462"/>
      <c r="BR121" s="462"/>
      <c r="BS121" s="462"/>
      <c r="BT121" s="462"/>
      <c r="BU121" s="462"/>
      <c r="BV121" s="462"/>
      <c r="BW121" s="462"/>
      <c r="BX121" s="462"/>
      <c r="BY121" s="462"/>
      <c r="BZ121" s="462"/>
      <c r="CA121" s="462"/>
      <c r="CB121" s="462"/>
      <c r="CC121" s="462"/>
      <c r="CD121" s="462"/>
      <c r="CE121" s="462"/>
      <c r="CF121" s="462"/>
      <c r="CG121" s="462"/>
      <c r="CH121" s="462"/>
      <c r="CI121" s="462"/>
      <c r="CJ121" s="462"/>
      <c r="CK121" s="462"/>
      <c r="CL121" s="462"/>
      <c r="CM121" s="462"/>
      <c r="CN121" s="462"/>
      <c r="CO121" s="462"/>
      <c r="CP121" s="462"/>
      <c r="CQ121" s="462"/>
      <c r="CR121" s="462"/>
      <c r="CS121" s="462"/>
      <c r="CT121" s="462"/>
      <c r="CU121" s="462"/>
      <c r="CV121" s="462"/>
      <c r="CW121" s="462"/>
      <c r="CX121" s="462"/>
    </row>
    <row r="123" spans="1:137" ht="15" customHeight="1">
      <c r="AK123" s="142" t="s">
        <v>758</v>
      </c>
      <c r="AL123" s="142"/>
      <c r="AM123" s="142"/>
      <c r="AN123" s="142"/>
      <c r="AO123" s="142"/>
      <c r="AP123" s="142"/>
      <c r="AQ123" s="142"/>
      <c r="AR123" s="142"/>
      <c r="AS123" s="142"/>
      <c r="AT123" s="142"/>
      <c r="AU123" s="142" t="s">
        <v>119</v>
      </c>
      <c r="AV123" s="142"/>
      <c r="AW123" s="142"/>
      <c r="AX123" s="142"/>
      <c r="AY123" s="142"/>
      <c r="AZ123" s="142"/>
      <c r="BA123" s="142"/>
      <c r="BB123" s="142"/>
      <c r="BC123" s="142"/>
      <c r="BD123" s="142"/>
      <c r="BE123" s="142" t="s">
        <v>16</v>
      </c>
      <c r="BF123" s="142"/>
      <c r="BG123" s="142"/>
      <c r="BH123" s="142"/>
      <c r="BI123" s="142"/>
      <c r="BJ123" s="142"/>
      <c r="BK123" s="142"/>
      <c r="BL123" s="142"/>
      <c r="BM123" s="142"/>
      <c r="BN123" s="142"/>
      <c r="BO123" s="142" t="s">
        <v>799</v>
      </c>
      <c r="BP123" s="142"/>
      <c r="BQ123" s="142"/>
      <c r="BR123" s="142"/>
      <c r="BS123" s="142"/>
      <c r="BT123" s="142"/>
      <c r="BU123" s="142"/>
      <c r="BV123" s="142"/>
      <c r="BW123" s="142"/>
      <c r="BX123" s="142"/>
      <c r="BY123" s="142" t="s">
        <v>787</v>
      </c>
      <c r="BZ123" s="142"/>
      <c r="CA123" s="142"/>
      <c r="CB123" s="142"/>
      <c r="CC123" s="142"/>
      <c r="CD123" s="142"/>
      <c r="CE123" s="142"/>
      <c r="CF123" s="142"/>
      <c r="CG123" s="142"/>
      <c r="CH123" s="142"/>
      <c r="CI123" s="142" t="s">
        <v>428</v>
      </c>
      <c r="CJ123" s="142"/>
      <c r="CK123" s="142"/>
      <c r="CL123" s="142"/>
      <c r="CM123" s="142"/>
      <c r="CN123" s="142"/>
      <c r="CO123" s="142"/>
      <c r="CP123" s="142"/>
      <c r="CQ123" s="142"/>
      <c r="CR123" s="142"/>
      <c r="CS123" s="142" t="s">
        <v>4406</v>
      </c>
      <c r="CT123" s="142"/>
      <c r="CU123" s="142"/>
      <c r="CV123" s="142"/>
      <c r="CW123" s="142"/>
      <c r="CX123" s="142"/>
      <c r="CY123" s="142"/>
      <c r="CZ123" s="142"/>
      <c r="DA123" s="142"/>
      <c r="DB123" s="142"/>
      <c r="DC123" s="142" t="s">
        <v>120</v>
      </c>
      <c r="DD123" s="142"/>
      <c r="DE123" s="142"/>
      <c r="DF123" s="142"/>
      <c r="DG123" s="142"/>
      <c r="DH123" s="142"/>
      <c r="DI123" s="142"/>
      <c r="DJ123" s="142"/>
      <c r="DK123" s="142"/>
      <c r="DL123" s="142"/>
      <c r="DM123" s="142"/>
      <c r="DN123" s="142"/>
    </row>
    <row r="124" spans="1:137" ht="15" customHeight="1">
      <c r="A124" s="468" t="s">
        <v>312</v>
      </c>
      <c r="B124" s="469"/>
      <c r="C124" s="469"/>
      <c r="D124" s="469"/>
      <c r="E124" s="469"/>
      <c r="F124" s="469"/>
      <c r="G124" s="469"/>
      <c r="H124" s="469"/>
      <c r="I124" s="469"/>
      <c r="J124" s="469"/>
      <c r="K124" s="469"/>
      <c r="L124" s="469"/>
      <c r="M124" s="469"/>
      <c r="N124" s="469"/>
      <c r="O124" s="469"/>
      <c r="P124" s="469"/>
      <c r="Q124" s="469"/>
      <c r="R124" s="469"/>
      <c r="S124" s="469"/>
      <c r="T124" s="469"/>
      <c r="U124" s="469"/>
      <c r="V124" s="469"/>
      <c r="W124" s="469"/>
      <c r="X124" s="469"/>
      <c r="Y124" s="469"/>
      <c r="Z124" s="469"/>
      <c r="AA124" s="470"/>
      <c r="AB124" s="92" t="s">
        <v>584</v>
      </c>
      <c r="AC124" s="93"/>
      <c r="AD124" s="93"/>
      <c r="AE124" s="93"/>
      <c r="AF124" s="93"/>
      <c r="AG124" s="93"/>
      <c r="AH124" s="93"/>
      <c r="AI124" s="93"/>
      <c r="AJ124" s="94"/>
      <c r="AK124" s="143" t="s">
        <v>194</v>
      </c>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5"/>
      <c r="CI124" s="92" t="s">
        <v>273</v>
      </c>
      <c r="CJ124" s="93"/>
      <c r="CK124" s="93"/>
      <c r="CL124" s="93"/>
      <c r="CM124" s="93"/>
      <c r="CN124" s="93"/>
      <c r="CO124" s="93"/>
      <c r="CP124" s="93"/>
      <c r="CQ124" s="93"/>
      <c r="CR124" s="94"/>
      <c r="CS124" s="92" t="s">
        <v>195</v>
      </c>
      <c r="CT124" s="93"/>
      <c r="CU124" s="93"/>
      <c r="CV124" s="93"/>
      <c r="CW124" s="93"/>
      <c r="CX124" s="93"/>
      <c r="CY124" s="93"/>
      <c r="CZ124" s="93"/>
      <c r="DA124" s="93"/>
      <c r="DB124" s="94"/>
      <c r="DC124" s="92" t="s">
        <v>566</v>
      </c>
      <c r="DD124" s="93"/>
      <c r="DE124" s="93"/>
      <c r="DF124" s="93"/>
      <c r="DG124" s="93"/>
      <c r="DH124" s="93"/>
      <c r="DI124" s="93"/>
      <c r="DJ124" s="93"/>
      <c r="DK124" s="93"/>
      <c r="DL124" s="93"/>
      <c r="DM124" s="93"/>
      <c r="DN124" s="94"/>
    </row>
    <row r="125" spans="1:137" ht="15" customHeight="1">
      <c r="A125" s="471"/>
      <c r="B125" s="472"/>
      <c r="C125" s="472"/>
      <c r="D125" s="472"/>
      <c r="E125" s="472"/>
      <c r="F125" s="472"/>
      <c r="G125" s="472"/>
      <c r="H125" s="472"/>
      <c r="I125" s="472"/>
      <c r="J125" s="472"/>
      <c r="K125" s="472"/>
      <c r="L125" s="472"/>
      <c r="M125" s="472"/>
      <c r="N125" s="472"/>
      <c r="O125" s="472"/>
      <c r="P125" s="472"/>
      <c r="Q125" s="472"/>
      <c r="R125" s="472"/>
      <c r="S125" s="472"/>
      <c r="T125" s="472"/>
      <c r="U125" s="472"/>
      <c r="V125" s="472"/>
      <c r="W125" s="472"/>
      <c r="X125" s="472"/>
      <c r="Y125" s="472"/>
      <c r="Z125" s="472"/>
      <c r="AA125" s="473"/>
      <c r="AB125" s="146"/>
      <c r="AC125" s="147"/>
      <c r="AD125" s="147"/>
      <c r="AE125" s="147"/>
      <c r="AF125" s="147"/>
      <c r="AG125" s="147"/>
      <c r="AH125" s="147"/>
      <c r="AI125" s="147"/>
      <c r="AJ125" s="148"/>
      <c r="AK125" s="694" t="s">
        <v>600</v>
      </c>
      <c r="AL125" s="695"/>
      <c r="AM125" s="695"/>
      <c r="AN125" s="695"/>
      <c r="AO125" s="695"/>
      <c r="AP125" s="695"/>
      <c r="AQ125" s="695"/>
      <c r="AR125" s="695"/>
      <c r="AS125" s="695"/>
      <c r="AT125" s="696"/>
      <c r="AU125" s="694" t="s">
        <v>272</v>
      </c>
      <c r="AV125" s="695"/>
      <c r="AW125" s="695"/>
      <c r="AX125" s="695"/>
      <c r="AY125" s="695"/>
      <c r="AZ125" s="695"/>
      <c r="BA125" s="695"/>
      <c r="BB125" s="695"/>
      <c r="BC125" s="695"/>
      <c r="BD125" s="696"/>
      <c r="BE125" s="149" t="s">
        <v>186</v>
      </c>
      <c r="BF125" s="150"/>
      <c r="BG125" s="150"/>
      <c r="BH125" s="150"/>
      <c r="BI125" s="150"/>
      <c r="BJ125" s="150"/>
      <c r="BK125" s="150"/>
      <c r="BL125" s="150"/>
      <c r="BM125" s="150"/>
      <c r="BN125" s="151"/>
      <c r="BO125" s="149" t="s">
        <v>187</v>
      </c>
      <c r="BP125" s="150"/>
      <c r="BQ125" s="150"/>
      <c r="BR125" s="150"/>
      <c r="BS125" s="150"/>
      <c r="BT125" s="150"/>
      <c r="BU125" s="150"/>
      <c r="BV125" s="150"/>
      <c r="BW125" s="150"/>
      <c r="BX125" s="151"/>
      <c r="BY125" s="92" t="s">
        <v>334</v>
      </c>
      <c r="BZ125" s="93"/>
      <c r="CA125" s="93"/>
      <c r="CB125" s="93"/>
      <c r="CC125" s="93"/>
      <c r="CD125" s="93"/>
      <c r="CE125" s="93"/>
      <c r="CF125" s="93"/>
      <c r="CG125" s="93"/>
      <c r="CH125" s="94"/>
      <c r="CI125" s="146"/>
      <c r="CJ125" s="147"/>
      <c r="CK125" s="147"/>
      <c r="CL125" s="147"/>
      <c r="CM125" s="147"/>
      <c r="CN125" s="147"/>
      <c r="CO125" s="147"/>
      <c r="CP125" s="147"/>
      <c r="CQ125" s="147"/>
      <c r="CR125" s="148"/>
      <c r="CS125" s="146"/>
      <c r="CT125" s="147"/>
      <c r="CU125" s="147"/>
      <c r="CV125" s="147"/>
      <c r="CW125" s="147"/>
      <c r="CX125" s="147"/>
      <c r="CY125" s="147"/>
      <c r="CZ125" s="147"/>
      <c r="DA125" s="147"/>
      <c r="DB125" s="148"/>
      <c r="DC125" s="146"/>
      <c r="DD125" s="147"/>
      <c r="DE125" s="147"/>
      <c r="DF125" s="147"/>
      <c r="DG125" s="147"/>
      <c r="DH125" s="147"/>
      <c r="DI125" s="147"/>
      <c r="DJ125" s="147"/>
      <c r="DK125" s="147"/>
      <c r="DL125" s="147"/>
      <c r="DM125" s="147"/>
      <c r="DN125" s="148"/>
    </row>
    <row r="126" spans="1:137" ht="15" customHeight="1">
      <c r="A126" s="471"/>
      <c r="B126" s="472"/>
      <c r="C126" s="472"/>
      <c r="D126" s="472"/>
      <c r="E126" s="472"/>
      <c r="F126" s="472"/>
      <c r="G126" s="472"/>
      <c r="H126" s="472"/>
      <c r="I126" s="472"/>
      <c r="J126" s="472"/>
      <c r="K126" s="472"/>
      <c r="L126" s="472"/>
      <c r="M126" s="472"/>
      <c r="N126" s="472"/>
      <c r="O126" s="472"/>
      <c r="P126" s="472"/>
      <c r="Q126" s="472"/>
      <c r="R126" s="472"/>
      <c r="S126" s="472"/>
      <c r="T126" s="472"/>
      <c r="U126" s="472"/>
      <c r="V126" s="472"/>
      <c r="W126" s="472"/>
      <c r="X126" s="472"/>
      <c r="Y126" s="472"/>
      <c r="Z126" s="472"/>
      <c r="AA126" s="473"/>
      <c r="AB126" s="146"/>
      <c r="AC126" s="147"/>
      <c r="AD126" s="147"/>
      <c r="AE126" s="147"/>
      <c r="AF126" s="147"/>
      <c r="AG126" s="147"/>
      <c r="AH126" s="147"/>
      <c r="AI126" s="147"/>
      <c r="AJ126" s="148"/>
      <c r="AK126" s="697"/>
      <c r="AL126" s="698"/>
      <c r="AM126" s="698"/>
      <c r="AN126" s="698"/>
      <c r="AO126" s="698"/>
      <c r="AP126" s="698"/>
      <c r="AQ126" s="698"/>
      <c r="AR126" s="698"/>
      <c r="AS126" s="698"/>
      <c r="AT126" s="699"/>
      <c r="AU126" s="697"/>
      <c r="AV126" s="698"/>
      <c r="AW126" s="698"/>
      <c r="AX126" s="698"/>
      <c r="AY126" s="698"/>
      <c r="AZ126" s="698"/>
      <c r="BA126" s="698"/>
      <c r="BB126" s="698"/>
      <c r="BC126" s="698"/>
      <c r="BD126" s="699"/>
      <c r="BE126" s="208"/>
      <c r="BF126" s="209"/>
      <c r="BG126" s="209"/>
      <c r="BH126" s="209"/>
      <c r="BI126" s="209"/>
      <c r="BJ126" s="209"/>
      <c r="BK126" s="209"/>
      <c r="BL126" s="209"/>
      <c r="BM126" s="209"/>
      <c r="BN126" s="211"/>
      <c r="BO126" s="208"/>
      <c r="BP126" s="209"/>
      <c r="BQ126" s="209"/>
      <c r="BR126" s="209"/>
      <c r="BS126" s="209"/>
      <c r="BT126" s="209"/>
      <c r="BU126" s="209"/>
      <c r="BV126" s="209"/>
      <c r="BW126" s="209"/>
      <c r="BX126" s="211"/>
      <c r="BY126" s="146"/>
      <c r="BZ126" s="147"/>
      <c r="CA126" s="147"/>
      <c r="CB126" s="147"/>
      <c r="CC126" s="147"/>
      <c r="CD126" s="147"/>
      <c r="CE126" s="147"/>
      <c r="CF126" s="147"/>
      <c r="CG126" s="147"/>
      <c r="CH126" s="148"/>
      <c r="CI126" s="146"/>
      <c r="CJ126" s="147"/>
      <c r="CK126" s="147"/>
      <c r="CL126" s="147"/>
      <c r="CM126" s="147"/>
      <c r="CN126" s="147"/>
      <c r="CO126" s="147"/>
      <c r="CP126" s="147"/>
      <c r="CQ126" s="147"/>
      <c r="CR126" s="148"/>
      <c r="CS126" s="146"/>
      <c r="CT126" s="147"/>
      <c r="CU126" s="147"/>
      <c r="CV126" s="147"/>
      <c r="CW126" s="147"/>
      <c r="CX126" s="147"/>
      <c r="CY126" s="147"/>
      <c r="CZ126" s="147"/>
      <c r="DA126" s="147"/>
      <c r="DB126" s="148"/>
      <c r="DC126" s="146"/>
      <c r="DD126" s="147"/>
      <c r="DE126" s="147"/>
      <c r="DF126" s="147"/>
      <c r="DG126" s="147"/>
      <c r="DH126" s="147"/>
      <c r="DI126" s="147"/>
      <c r="DJ126" s="147"/>
      <c r="DK126" s="147"/>
      <c r="DL126" s="147"/>
      <c r="DM126" s="147"/>
      <c r="DN126" s="148"/>
    </row>
    <row r="127" spans="1:137" ht="15" customHeight="1">
      <c r="A127" s="471"/>
      <c r="B127" s="472"/>
      <c r="C127" s="472"/>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2"/>
      <c r="Z127" s="472"/>
      <c r="AA127" s="473"/>
      <c r="AB127" s="146"/>
      <c r="AC127" s="147"/>
      <c r="AD127" s="147"/>
      <c r="AE127" s="147"/>
      <c r="AF127" s="147"/>
      <c r="AG127" s="147"/>
      <c r="AH127" s="147"/>
      <c r="AI127" s="147"/>
      <c r="AJ127" s="148"/>
      <c r="AK127" s="697"/>
      <c r="AL127" s="698"/>
      <c r="AM127" s="698"/>
      <c r="AN127" s="698"/>
      <c r="AO127" s="698"/>
      <c r="AP127" s="698"/>
      <c r="AQ127" s="698"/>
      <c r="AR127" s="698"/>
      <c r="AS127" s="698"/>
      <c r="AT127" s="699"/>
      <c r="AU127" s="697"/>
      <c r="AV127" s="698"/>
      <c r="AW127" s="698"/>
      <c r="AX127" s="698"/>
      <c r="AY127" s="698"/>
      <c r="AZ127" s="698"/>
      <c r="BA127" s="698"/>
      <c r="BB127" s="698"/>
      <c r="BC127" s="698"/>
      <c r="BD127" s="699"/>
      <c r="BE127" s="208"/>
      <c r="BF127" s="209"/>
      <c r="BG127" s="209"/>
      <c r="BH127" s="209"/>
      <c r="BI127" s="209"/>
      <c r="BJ127" s="209"/>
      <c r="BK127" s="209"/>
      <c r="BL127" s="209"/>
      <c r="BM127" s="209"/>
      <c r="BN127" s="211"/>
      <c r="BO127" s="208"/>
      <c r="BP127" s="209"/>
      <c r="BQ127" s="209"/>
      <c r="BR127" s="209"/>
      <c r="BS127" s="209"/>
      <c r="BT127" s="209"/>
      <c r="BU127" s="209"/>
      <c r="BV127" s="209"/>
      <c r="BW127" s="209"/>
      <c r="BX127" s="211"/>
      <c r="BY127" s="146"/>
      <c r="BZ127" s="147"/>
      <c r="CA127" s="147"/>
      <c r="CB127" s="147"/>
      <c r="CC127" s="147"/>
      <c r="CD127" s="147"/>
      <c r="CE127" s="147"/>
      <c r="CF127" s="147"/>
      <c r="CG127" s="147"/>
      <c r="CH127" s="148"/>
      <c r="CI127" s="146"/>
      <c r="CJ127" s="147"/>
      <c r="CK127" s="147"/>
      <c r="CL127" s="147"/>
      <c r="CM127" s="147"/>
      <c r="CN127" s="147"/>
      <c r="CO127" s="147"/>
      <c r="CP127" s="147"/>
      <c r="CQ127" s="147"/>
      <c r="CR127" s="148"/>
      <c r="CS127" s="146"/>
      <c r="CT127" s="147"/>
      <c r="CU127" s="147"/>
      <c r="CV127" s="147"/>
      <c r="CW127" s="147"/>
      <c r="CX127" s="147"/>
      <c r="CY127" s="147"/>
      <c r="CZ127" s="147"/>
      <c r="DA127" s="147"/>
      <c r="DB127" s="148"/>
      <c r="DC127" s="146"/>
      <c r="DD127" s="147"/>
      <c r="DE127" s="147"/>
      <c r="DF127" s="147"/>
      <c r="DG127" s="147"/>
      <c r="DH127" s="147"/>
      <c r="DI127" s="147"/>
      <c r="DJ127" s="147"/>
      <c r="DK127" s="147"/>
      <c r="DL127" s="147"/>
      <c r="DM127" s="147"/>
      <c r="DN127" s="148"/>
    </row>
    <row r="128" spans="1:137" ht="15" customHeight="1">
      <c r="A128" s="471"/>
      <c r="B128" s="472"/>
      <c r="C128" s="472"/>
      <c r="D128" s="472"/>
      <c r="E128" s="472"/>
      <c r="F128" s="472"/>
      <c r="G128" s="472"/>
      <c r="H128" s="472"/>
      <c r="I128" s="472"/>
      <c r="J128" s="472"/>
      <c r="K128" s="472"/>
      <c r="L128" s="472"/>
      <c r="M128" s="472"/>
      <c r="N128" s="472"/>
      <c r="O128" s="472"/>
      <c r="P128" s="472"/>
      <c r="Q128" s="472"/>
      <c r="R128" s="472"/>
      <c r="S128" s="472"/>
      <c r="T128" s="472"/>
      <c r="U128" s="472"/>
      <c r="V128" s="472"/>
      <c r="W128" s="472"/>
      <c r="X128" s="472"/>
      <c r="Y128" s="472"/>
      <c r="Z128" s="472"/>
      <c r="AA128" s="473"/>
      <c r="AB128" s="146"/>
      <c r="AC128" s="147"/>
      <c r="AD128" s="147"/>
      <c r="AE128" s="147"/>
      <c r="AF128" s="147"/>
      <c r="AG128" s="147"/>
      <c r="AH128" s="147"/>
      <c r="AI128" s="147"/>
      <c r="AJ128" s="148"/>
      <c r="AK128" s="697"/>
      <c r="AL128" s="698"/>
      <c r="AM128" s="698"/>
      <c r="AN128" s="698"/>
      <c r="AO128" s="698"/>
      <c r="AP128" s="698"/>
      <c r="AQ128" s="698"/>
      <c r="AR128" s="698"/>
      <c r="AS128" s="698"/>
      <c r="AT128" s="699"/>
      <c r="AU128" s="697"/>
      <c r="AV128" s="698"/>
      <c r="AW128" s="698"/>
      <c r="AX128" s="698"/>
      <c r="AY128" s="698"/>
      <c r="AZ128" s="698"/>
      <c r="BA128" s="698"/>
      <c r="BB128" s="698"/>
      <c r="BC128" s="698"/>
      <c r="BD128" s="699"/>
      <c r="BE128" s="208"/>
      <c r="BF128" s="209"/>
      <c r="BG128" s="209"/>
      <c r="BH128" s="209"/>
      <c r="BI128" s="209"/>
      <c r="BJ128" s="209"/>
      <c r="BK128" s="209"/>
      <c r="BL128" s="209"/>
      <c r="BM128" s="209"/>
      <c r="BN128" s="211"/>
      <c r="BO128" s="208"/>
      <c r="BP128" s="209"/>
      <c r="BQ128" s="209"/>
      <c r="BR128" s="209"/>
      <c r="BS128" s="209"/>
      <c r="BT128" s="209"/>
      <c r="BU128" s="209"/>
      <c r="BV128" s="209"/>
      <c r="BW128" s="209"/>
      <c r="BX128" s="211"/>
      <c r="BY128" s="146"/>
      <c r="BZ128" s="147"/>
      <c r="CA128" s="147"/>
      <c r="CB128" s="147"/>
      <c r="CC128" s="147"/>
      <c r="CD128" s="147"/>
      <c r="CE128" s="147"/>
      <c r="CF128" s="147"/>
      <c r="CG128" s="147"/>
      <c r="CH128" s="148"/>
      <c r="CI128" s="146"/>
      <c r="CJ128" s="147"/>
      <c r="CK128" s="147"/>
      <c r="CL128" s="147"/>
      <c r="CM128" s="147"/>
      <c r="CN128" s="147"/>
      <c r="CO128" s="147"/>
      <c r="CP128" s="147"/>
      <c r="CQ128" s="147"/>
      <c r="CR128" s="148"/>
      <c r="CS128" s="146"/>
      <c r="CT128" s="147"/>
      <c r="CU128" s="147"/>
      <c r="CV128" s="147"/>
      <c r="CW128" s="147"/>
      <c r="CX128" s="147"/>
      <c r="CY128" s="147"/>
      <c r="CZ128" s="147"/>
      <c r="DA128" s="147"/>
      <c r="DB128" s="148"/>
      <c r="DC128" s="146"/>
      <c r="DD128" s="147"/>
      <c r="DE128" s="147"/>
      <c r="DF128" s="147"/>
      <c r="DG128" s="147"/>
      <c r="DH128" s="147"/>
      <c r="DI128" s="147"/>
      <c r="DJ128" s="147"/>
      <c r="DK128" s="147"/>
      <c r="DL128" s="147"/>
      <c r="DM128" s="147"/>
      <c r="DN128" s="148"/>
    </row>
    <row r="129" spans="1:118" ht="15" customHeight="1" thickBot="1">
      <c r="A129" s="477"/>
      <c r="B129" s="478"/>
      <c r="C129" s="478"/>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478"/>
      <c r="Z129" s="478"/>
      <c r="AA129" s="479"/>
      <c r="AB129" s="352"/>
      <c r="AC129" s="353"/>
      <c r="AD129" s="353"/>
      <c r="AE129" s="353"/>
      <c r="AF129" s="353"/>
      <c r="AG129" s="353"/>
      <c r="AH129" s="353"/>
      <c r="AI129" s="353"/>
      <c r="AJ129" s="354"/>
      <c r="AK129" s="483" t="s">
        <v>305</v>
      </c>
      <c r="AL129" s="484"/>
      <c r="AM129" s="484"/>
      <c r="AN129" s="484"/>
      <c r="AO129" s="484"/>
      <c r="AP129" s="484"/>
      <c r="AQ129" s="484"/>
      <c r="AR129" s="484"/>
      <c r="AS129" s="484"/>
      <c r="AT129" s="485"/>
      <c r="AU129" s="483" t="s">
        <v>305</v>
      </c>
      <c r="AV129" s="484"/>
      <c r="AW129" s="484"/>
      <c r="AX129" s="484"/>
      <c r="AY129" s="484"/>
      <c r="AZ129" s="484"/>
      <c r="BA129" s="484"/>
      <c r="BB129" s="484"/>
      <c r="BC129" s="484"/>
      <c r="BD129" s="485"/>
      <c r="BE129" s="483" t="s">
        <v>305</v>
      </c>
      <c r="BF129" s="484"/>
      <c r="BG129" s="484"/>
      <c r="BH129" s="484"/>
      <c r="BI129" s="484"/>
      <c r="BJ129" s="484"/>
      <c r="BK129" s="484"/>
      <c r="BL129" s="484"/>
      <c r="BM129" s="484"/>
      <c r="BN129" s="485"/>
      <c r="BO129" s="483" t="s">
        <v>305</v>
      </c>
      <c r="BP129" s="484"/>
      <c r="BQ129" s="484"/>
      <c r="BR129" s="484"/>
      <c r="BS129" s="484"/>
      <c r="BT129" s="484"/>
      <c r="BU129" s="484"/>
      <c r="BV129" s="484"/>
      <c r="BW129" s="484"/>
      <c r="BX129" s="485"/>
      <c r="BY129" s="483" t="s">
        <v>305</v>
      </c>
      <c r="BZ129" s="484"/>
      <c r="CA129" s="484"/>
      <c r="CB129" s="484"/>
      <c r="CC129" s="484"/>
      <c r="CD129" s="484"/>
      <c r="CE129" s="484"/>
      <c r="CF129" s="484"/>
      <c r="CG129" s="484"/>
      <c r="CH129" s="485"/>
      <c r="CI129" s="483" t="s">
        <v>305</v>
      </c>
      <c r="CJ129" s="484"/>
      <c r="CK129" s="484"/>
      <c r="CL129" s="484"/>
      <c r="CM129" s="484"/>
      <c r="CN129" s="484"/>
      <c r="CO129" s="484"/>
      <c r="CP129" s="484"/>
      <c r="CQ129" s="484"/>
      <c r="CR129" s="485"/>
      <c r="CS129" s="483" t="s">
        <v>305</v>
      </c>
      <c r="CT129" s="484"/>
      <c r="CU129" s="484"/>
      <c r="CV129" s="484"/>
      <c r="CW129" s="484"/>
      <c r="CX129" s="484"/>
      <c r="CY129" s="484"/>
      <c r="CZ129" s="484"/>
      <c r="DA129" s="484"/>
      <c r="DB129" s="485"/>
      <c r="DC129" s="483" t="s">
        <v>305</v>
      </c>
      <c r="DD129" s="484"/>
      <c r="DE129" s="484"/>
      <c r="DF129" s="484"/>
      <c r="DG129" s="484"/>
      <c r="DH129" s="484"/>
      <c r="DI129" s="484"/>
      <c r="DJ129" s="484"/>
      <c r="DK129" s="484"/>
      <c r="DL129" s="484"/>
      <c r="DM129" s="484"/>
      <c r="DN129" s="485"/>
    </row>
    <row r="130" spans="1:118" ht="22.5" customHeight="1">
      <c r="A130" s="442" t="s">
        <v>1</v>
      </c>
      <c r="B130" s="486"/>
      <c r="C130" s="486"/>
      <c r="D130" s="486"/>
      <c r="E130" s="486"/>
      <c r="F130" s="487"/>
      <c r="G130" s="143" t="s">
        <v>2</v>
      </c>
      <c r="H130" s="144"/>
      <c r="I130" s="144"/>
      <c r="J130" s="144"/>
      <c r="K130" s="144"/>
      <c r="L130" s="144"/>
      <c r="M130" s="144"/>
      <c r="N130" s="144"/>
      <c r="O130" s="144"/>
      <c r="P130" s="144"/>
      <c r="Q130" s="144"/>
      <c r="R130" s="144"/>
      <c r="S130" s="144"/>
      <c r="T130" s="144"/>
      <c r="U130" s="144"/>
      <c r="V130" s="144"/>
      <c r="W130" s="144"/>
      <c r="X130" s="144"/>
      <c r="Y130" s="144"/>
      <c r="Z130" s="144"/>
      <c r="AA130" s="488"/>
      <c r="AB130" s="606">
        <v>0</v>
      </c>
      <c r="AC130" s="607"/>
      <c r="AD130" s="608"/>
      <c r="AE130" s="609">
        <v>1</v>
      </c>
      <c r="AF130" s="607"/>
      <c r="AG130" s="608"/>
      <c r="AH130" s="609">
        <v>3</v>
      </c>
      <c r="AI130" s="607"/>
      <c r="AJ130" s="610"/>
      <c r="AK130" s="261">
        <v>68310</v>
      </c>
      <c r="AL130" s="262"/>
      <c r="AM130" s="262"/>
      <c r="AN130" s="262"/>
      <c r="AO130" s="262"/>
      <c r="AP130" s="262"/>
      <c r="AQ130" s="262"/>
      <c r="AR130" s="262"/>
      <c r="AS130" s="262"/>
      <c r="AT130" s="262"/>
      <c r="AU130" s="261">
        <v>23400</v>
      </c>
      <c r="AV130" s="262"/>
      <c r="AW130" s="262"/>
      <c r="AX130" s="262"/>
      <c r="AY130" s="262"/>
      <c r="AZ130" s="262"/>
      <c r="BA130" s="262"/>
      <c r="BB130" s="262"/>
      <c r="BC130" s="262"/>
      <c r="BD130" s="262"/>
      <c r="BE130" s="261">
        <v>9500</v>
      </c>
      <c r="BF130" s="262"/>
      <c r="BG130" s="262"/>
      <c r="BH130" s="262"/>
      <c r="BI130" s="262"/>
      <c r="BJ130" s="262"/>
      <c r="BK130" s="262"/>
      <c r="BL130" s="262"/>
      <c r="BM130" s="262"/>
      <c r="BN130" s="262"/>
      <c r="BO130" s="261">
        <v>21150</v>
      </c>
      <c r="BP130" s="262"/>
      <c r="BQ130" s="262"/>
      <c r="BR130" s="262"/>
      <c r="BS130" s="262"/>
      <c r="BT130" s="262"/>
      <c r="BU130" s="262"/>
      <c r="BV130" s="262"/>
      <c r="BW130" s="262"/>
      <c r="BX130" s="262"/>
      <c r="BY130" s="328">
        <f t="shared" ref="BY130:BY142" si="7">SUM(AK130:BX130)</f>
        <v>122360</v>
      </c>
      <c r="BZ130" s="329"/>
      <c r="CA130" s="329"/>
      <c r="CB130" s="329"/>
      <c r="CC130" s="329"/>
      <c r="CD130" s="329"/>
      <c r="CE130" s="329"/>
      <c r="CF130" s="329"/>
      <c r="CG130" s="329"/>
      <c r="CH130" s="329"/>
      <c r="CI130" s="261">
        <v>3220</v>
      </c>
      <c r="CJ130" s="262"/>
      <c r="CK130" s="262"/>
      <c r="CL130" s="262"/>
      <c r="CM130" s="262"/>
      <c r="CN130" s="262"/>
      <c r="CO130" s="262"/>
      <c r="CP130" s="262"/>
      <c r="CQ130" s="262"/>
      <c r="CR130" s="267"/>
      <c r="CS130" s="261">
        <v>1690760</v>
      </c>
      <c r="CT130" s="262"/>
      <c r="CU130" s="262"/>
      <c r="CV130" s="262"/>
      <c r="CW130" s="262"/>
      <c r="CX130" s="262"/>
      <c r="CY130" s="262"/>
      <c r="CZ130" s="262"/>
      <c r="DA130" s="262"/>
      <c r="DB130" s="262"/>
      <c r="DC130" s="328">
        <f t="shared" ref="DC130:DC137" si="8">SUM(CS130,CI130,BY130,CC91,BV91,BA91,AK91,AS91,DO52,CM52,CC52,BT52,BJ52,AS52,AK52)</f>
        <v>2339480</v>
      </c>
      <c r="DD130" s="328"/>
      <c r="DE130" s="328"/>
      <c r="DF130" s="328"/>
      <c r="DG130" s="328"/>
      <c r="DH130" s="328"/>
      <c r="DI130" s="328"/>
      <c r="DJ130" s="328"/>
      <c r="DK130" s="328"/>
      <c r="DL130" s="328"/>
      <c r="DM130" s="328"/>
      <c r="DN130" s="582"/>
    </row>
    <row r="131" spans="1:118" ht="15" customHeight="1">
      <c r="A131" s="498"/>
      <c r="B131" s="499"/>
      <c r="C131" s="499"/>
      <c r="D131" s="499"/>
      <c r="E131" s="499"/>
      <c r="F131" s="500"/>
      <c r="G131" s="143" t="s">
        <v>3</v>
      </c>
      <c r="H131" s="144"/>
      <c r="I131" s="144"/>
      <c r="J131" s="144"/>
      <c r="K131" s="144"/>
      <c r="L131" s="144"/>
      <c r="M131" s="144"/>
      <c r="N131" s="144"/>
      <c r="O131" s="144"/>
      <c r="P131" s="144"/>
      <c r="Q131" s="144"/>
      <c r="R131" s="144"/>
      <c r="S131" s="144"/>
      <c r="T131" s="144"/>
      <c r="U131" s="144"/>
      <c r="V131" s="144"/>
      <c r="W131" s="144"/>
      <c r="X131" s="144"/>
      <c r="Y131" s="144"/>
      <c r="Z131" s="144"/>
      <c r="AA131" s="488"/>
      <c r="AB131" s="611">
        <v>0</v>
      </c>
      <c r="AC131" s="612"/>
      <c r="AD131" s="613"/>
      <c r="AE131" s="614">
        <v>2</v>
      </c>
      <c r="AF131" s="612"/>
      <c r="AG131" s="613"/>
      <c r="AH131" s="614">
        <v>3</v>
      </c>
      <c r="AI131" s="612"/>
      <c r="AJ131" s="615"/>
      <c r="AK131" s="274">
        <v>807510</v>
      </c>
      <c r="AL131" s="275"/>
      <c r="AM131" s="275"/>
      <c r="AN131" s="275"/>
      <c r="AO131" s="275"/>
      <c r="AP131" s="275"/>
      <c r="AQ131" s="275"/>
      <c r="AR131" s="275"/>
      <c r="AS131" s="275"/>
      <c r="AT131" s="275"/>
      <c r="AU131" s="274">
        <v>301050</v>
      </c>
      <c r="AV131" s="275"/>
      <c r="AW131" s="275"/>
      <c r="AX131" s="275"/>
      <c r="AY131" s="275"/>
      <c r="AZ131" s="275"/>
      <c r="BA131" s="275"/>
      <c r="BB131" s="275"/>
      <c r="BC131" s="275"/>
      <c r="BD131" s="275"/>
      <c r="BE131" s="274">
        <v>99560</v>
      </c>
      <c r="BF131" s="275"/>
      <c r="BG131" s="275"/>
      <c r="BH131" s="275"/>
      <c r="BI131" s="275"/>
      <c r="BJ131" s="275"/>
      <c r="BK131" s="275"/>
      <c r="BL131" s="275"/>
      <c r="BM131" s="275"/>
      <c r="BN131" s="275"/>
      <c r="BO131" s="274">
        <v>341100</v>
      </c>
      <c r="BP131" s="275"/>
      <c r="BQ131" s="275"/>
      <c r="BR131" s="275"/>
      <c r="BS131" s="275"/>
      <c r="BT131" s="275"/>
      <c r="BU131" s="275"/>
      <c r="BV131" s="275"/>
      <c r="BW131" s="275"/>
      <c r="BX131" s="275"/>
      <c r="BY131" s="331">
        <f t="shared" si="7"/>
        <v>1549220</v>
      </c>
      <c r="BZ131" s="332"/>
      <c r="CA131" s="332"/>
      <c r="CB131" s="332"/>
      <c r="CC131" s="332"/>
      <c r="CD131" s="332"/>
      <c r="CE131" s="332"/>
      <c r="CF131" s="332"/>
      <c r="CG131" s="332"/>
      <c r="CH131" s="332"/>
      <c r="CI131" s="274">
        <v>56350</v>
      </c>
      <c r="CJ131" s="275"/>
      <c r="CK131" s="275"/>
      <c r="CL131" s="275"/>
      <c r="CM131" s="275"/>
      <c r="CN131" s="275"/>
      <c r="CO131" s="275"/>
      <c r="CP131" s="275"/>
      <c r="CQ131" s="275"/>
      <c r="CR131" s="278"/>
      <c r="CS131" s="274">
        <v>12632110</v>
      </c>
      <c r="CT131" s="275"/>
      <c r="CU131" s="275"/>
      <c r="CV131" s="275"/>
      <c r="CW131" s="275"/>
      <c r="CX131" s="275"/>
      <c r="CY131" s="275"/>
      <c r="CZ131" s="275"/>
      <c r="DA131" s="275"/>
      <c r="DB131" s="275"/>
      <c r="DC131" s="507">
        <f t="shared" si="8"/>
        <v>25775509</v>
      </c>
      <c r="DD131" s="507"/>
      <c r="DE131" s="507"/>
      <c r="DF131" s="507"/>
      <c r="DG131" s="507"/>
      <c r="DH131" s="507"/>
      <c r="DI131" s="507"/>
      <c r="DJ131" s="507"/>
      <c r="DK131" s="507"/>
      <c r="DL131" s="507"/>
      <c r="DM131" s="507"/>
      <c r="DN131" s="700"/>
    </row>
    <row r="132" spans="1:118" ht="15" customHeight="1">
      <c r="A132" s="498"/>
      <c r="B132" s="499"/>
      <c r="C132" s="499"/>
      <c r="D132" s="499"/>
      <c r="E132" s="499"/>
      <c r="F132" s="500"/>
      <c r="G132" s="143" t="s">
        <v>4</v>
      </c>
      <c r="H132" s="144"/>
      <c r="I132" s="144"/>
      <c r="J132" s="144"/>
      <c r="K132" s="144"/>
      <c r="L132" s="144"/>
      <c r="M132" s="144"/>
      <c r="N132" s="144"/>
      <c r="O132" s="144"/>
      <c r="P132" s="144"/>
      <c r="Q132" s="144"/>
      <c r="R132" s="144"/>
      <c r="S132" s="144"/>
      <c r="T132" s="144"/>
      <c r="U132" s="144"/>
      <c r="V132" s="144"/>
      <c r="W132" s="144"/>
      <c r="X132" s="144"/>
      <c r="Y132" s="144"/>
      <c r="Z132" s="144"/>
      <c r="AA132" s="488"/>
      <c r="AB132" s="611">
        <v>0</v>
      </c>
      <c r="AC132" s="612"/>
      <c r="AD132" s="613"/>
      <c r="AE132" s="614">
        <v>3</v>
      </c>
      <c r="AF132" s="612"/>
      <c r="AG132" s="613"/>
      <c r="AH132" s="614">
        <v>3</v>
      </c>
      <c r="AI132" s="612"/>
      <c r="AJ132" s="615"/>
      <c r="AK132" s="274">
        <v>670890</v>
      </c>
      <c r="AL132" s="275"/>
      <c r="AM132" s="275"/>
      <c r="AN132" s="275"/>
      <c r="AO132" s="275"/>
      <c r="AP132" s="275"/>
      <c r="AQ132" s="275"/>
      <c r="AR132" s="275"/>
      <c r="AS132" s="275"/>
      <c r="AT132" s="275"/>
      <c r="AU132" s="274">
        <v>401400</v>
      </c>
      <c r="AV132" s="275"/>
      <c r="AW132" s="275"/>
      <c r="AX132" s="275"/>
      <c r="AY132" s="275"/>
      <c r="AZ132" s="275"/>
      <c r="BA132" s="275"/>
      <c r="BB132" s="275"/>
      <c r="BC132" s="275"/>
      <c r="BD132" s="275"/>
      <c r="BE132" s="274">
        <v>131480</v>
      </c>
      <c r="BF132" s="275"/>
      <c r="BG132" s="275"/>
      <c r="BH132" s="275"/>
      <c r="BI132" s="275"/>
      <c r="BJ132" s="275"/>
      <c r="BK132" s="275"/>
      <c r="BL132" s="275"/>
      <c r="BM132" s="275"/>
      <c r="BN132" s="275"/>
      <c r="BO132" s="274">
        <v>425250</v>
      </c>
      <c r="BP132" s="275"/>
      <c r="BQ132" s="275"/>
      <c r="BR132" s="275"/>
      <c r="BS132" s="275"/>
      <c r="BT132" s="275"/>
      <c r="BU132" s="275"/>
      <c r="BV132" s="275"/>
      <c r="BW132" s="275"/>
      <c r="BX132" s="275"/>
      <c r="BY132" s="331">
        <f t="shared" si="7"/>
        <v>1629020</v>
      </c>
      <c r="BZ132" s="332"/>
      <c r="CA132" s="332"/>
      <c r="CB132" s="332"/>
      <c r="CC132" s="332"/>
      <c r="CD132" s="332"/>
      <c r="CE132" s="332"/>
      <c r="CF132" s="332"/>
      <c r="CG132" s="332"/>
      <c r="CH132" s="332"/>
      <c r="CI132" s="274">
        <v>58880</v>
      </c>
      <c r="CJ132" s="275"/>
      <c r="CK132" s="275"/>
      <c r="CL132" s="275"/>
      <c r="CM132" s="275"/>
      <c r="CN132" s="275"/>
      <c r="CO132" s="275"/>
      <c r="CP132" s="275"/>
      <c r="CQ132" s="275"/>
      <c r="CR132" s="278"/>
      <c r="CS132" s="274">
        <v>16001160</v>
      </c>
      <c r="CT132" s="275"/>
      <c r="CU132" s="275"/>
      <c r="CV132" s="275"/>
      <c r="CW132" s="275"/>
      <c r="CX132" s="275"/>
      <c r="CY132" s="275"/>
      <c r="CZ132" s="275"/>
      <c r="DA132" s="275"/>
      <c r="DB132" s="275"/>
      <c r="DC132" s="507">
        <f t="shared" si="8"/>
        <v>41799907</v>
      </c>
      <c r="DD132" s="507"/>
      <c r="DE132" s="507"/>
      <c r="DF132" s="507"/>
      <c r="DG132" s="507"/>
      <c r="DH132" s="507"/>
      <c r="DI132" s="507"/>
      <c r="DJ132" s="507"/>
      <c r="DK132" s="507"/>
      <c r="DL132" s="507"/>
      <c r="DM132" s="507"/>
      <c r="DN132" s="700"/>
    </row>
    <row r="133" spans="1:118" ht="15" customHeight="1">
      <c r="A133" s="498"/>
      <c r="B133" s="499"/>
      <c r="C133" s="499"/>
      <c r="D133" s="499"/>
      <c r="E133" s="499"/>
      <c r="F133" s="500"/>
      <c r="G133" s="143" t="s">
        <v>5</v>
      </c>
      <c r="H133" s="144"/>
      <c r="I133" s="144"/>
      <c r="J133" s="144"/>
      <c r="K133" s="144"/>
      <c r="L133" s="144"/>
      <c r="M133" s="144"/>
      <c r="N133" s="144"/>
      <c r="O133" s="144"/>
      <c r="P133" s="144"/>
      <c r="Q133" s="144"/>
      <c r="R133" s="144"/>
      <c r="S133" s="144"/>
      <c r="T133" s="144"/>
      <c r="U133" s="144"/>
      <c r="V133" s="144"/>
      <c r="W133" s="144"/>
      <c r="X133" s="144"/>
      <c r="Y133" s="144"/>
      <c r="Z133" s="144"/>
      <c r="AA133" s="488"/>
      <c r="AB133" s="611">
        <v>0</v>
      </c>
      <c r="AC133" s="612"/>
      <c r="AD133" s="613"/>
      <c r="AE133" s="614">
        <v>4</v>
      </c>
      <c r="AF133" s="612"/>
      <c r="AG133" s="613"/>
      <c r="AH133" s="614">
        <v>3</v>
      </c>
      <c r="AI133" s="612"/>
      <c r="AJ133" s="615"/>
      <c r="AK133" s="274">
        <v>607200</v>
      </c>
      <c r="AL133" s="275"/>
      <c r="AM133" s="275"/>
      <c r="AN133" s="275"/>
      <c r="AO133" s="275"/>
      <c r="AP133" s="275"/>
      <c r="AQ133" s="275"/>
      <c r="AR133" s="275"/>
      <c r="AS133" s="275"/>
      <c r="AT133" s="275"/>
      <c r="AU133" s="274">
        <v>470700</v>
      </c>
      <c r="AV133" s="275"/>
      <c r="AW133" s="275"/>
      <c r="AX133" s="275"/>
      <c r="AY133" s="275"/>
      <c r="AZ133" s="275"/>
      <c r="BA133" s="275"/>
      <c r="BB133" s="275"/>
      <c r="BC133" s="275"/>
      <c r="BD133" s="275"/>
      <c r="BE133" s="274">
        <v>110580</v>
      </c>
      <c r="BF133" s="275"/>
      <c r="BG133" s="275"/>
      <c r="BH133" s="275"/>
      <c r="BI133" s="275"/>
      <c r="BJ133" s="275"/>
      <c r="BK133" s="275"/>
      <c r="BL133" s="275"/>
      <c r="BM133" s="275"/>
      <c r="BN133" s="275"/>
      <c r="BO133" s="274">
        <v>284850</v>
      </c>
      <c r="BP133" s="275"/>
      <c r="BQ133" s="275"/>
      <c r="BR133" s="275"/>
      <c r="BS133" s="275"/>
      <c r="BT133" s="275"/>
      <c r="BU133" s="275"/>
      <c r="BV133" s="275"/>
      <c r="BW133" s="275"/>
      <c r="BX133" s="275"/>
      <c r="BY133" s="331">
        <f t="shared" si="7"/>
        <v>1473330</v>
      </c>
      <c r="BZ133" s="332"/>
      <c r="CA133" s="332"/>
      <c r="CB133" s="332"/>
      <c r="CC133" s="332"/>
      <c r="CD133" s="332"/>
      <c r="CE133" s="332"/>
      <c r="CF133" s="332"/>
      <c r="CG133" s="332"/>
      <c r="CH133" s="332"/>
      <c r="CI133" s="274">
        <v>44160</v>
      </c>
      <c r="CJ133" s="275"/>
      <c r="CK133" s="275"/>
      <c r="CL133" s="275"/>
      <c r="CM133" s="275"/>
      <c r="CN133" s="275"/>
      <c r="CO133" s="275"/>
      <c r="CP133" s="275"/>
      <c r="CQ133" s="275"/>
      <c r="CR133" s="278"/>
      <c r="CS133" s="274">
        <v>10994670</v>
      </c>
      <c r="CT133" s="275"/>
      <c r="CU133" s="275"/>
      <c r="CV133" s="275"/>
      <c r="CW133" s="275"/>
      <c r="CX133" s="275"/>
      <c r="CY133" s="275"/>
      <c r="CZ133" s="275"/>
      <c r="DA133" s="275"/>
      <c r="DB133" s="275"/>
      <c r="DC133" s="507">
        <f t="shared" si="8"/>
        <v>36031915</v>
      </c>
      <c r="DD133" s="507"/>
      <c r="DE133" s="507"/>
      <c r="DF133" s="507"/>
      <c r="DG133" s="507"/>
      <c r="DH133" s="507"/>
      <c r="DI133" s="507"/>
      <c r="DJ133" s="507"/>
      <c r="DK133" s="507"/>
      <c r="DL133" s="507"/>
      <c r="DM133" s="507"/>
      <c r="DN133" s="700"/>
    </row>
    <row r="134" spans="1:118" ht="15" customHeight="1">
      <c r="A134" s="498"/>
      <c r="B134" s="499"/>
      <c r="C134" s="499"/>
      <c r="D134" s="499"/>
      <c r="E134" s="499"/>
      <c r="F134" s="500"/>
      <c r="G134" s="143" t="s">
        <v>6</v>
      </c>
      <c r="H134" s="144"/>
      <c r="I134" s="144"/>
      <c r="J134" s="144"/>
      <c r="K134" s="144"/>
      <c r="L134" s="144"/>
      <c r="M134" s="144"/>
      <c r="N134" s="144"/>
      <c r="O134" s="144"/>
      <c r="P134" s="144"/>
      <c r="Q134" s="144"/>
      <c r="R134" s="144"/>
      <c r="S134" s="144"/>
      <c r="T134" s="144"/>
      <c r="U134" s="144"/>
      <c r="V134" s="144"/>
      <c r="W134" s="144"/>
      <c r="X134" s="144"/>
      <c r="Y134" s="144"/>
      <c r="Z134" s="144"/>
      <c r="AA134" s="488"/>
      <c r="AB134" s="611">
        <v>0</v>
      </c>
      <c r="AC134" s="612"/>
      <c r="AD134" s="613"/>
      <c r="AE134" s="614">
        <v>5</v>
      </c>
      <c r="AF134" s="612"/>
      <c r="AG134" s="613"/>
      <c r="AH134" s="614">
        <v>3</v>
      </c>
      <c r="AI134" s="612"/>
      <c r="AJ134" s="615"/>
      <c r="AK134" s="274">
        <v>557700</v>
      </c>
      <c r="AL134" s="275"/>
      <c r="AM134" s="275"/>
      <c r="AN134" s="275"/>
      <c r="AO134" s="275"/>
      <c r="AP134" s="275"/>
      <c r="AQ134" s="275"/>
      <c r="AR134" s="275"/>
      <c r="AS134" s="275"/>
      <c r="AT134" s="275"/>
      <c r="AU134" s="274">
        <v>526950</v>
      </c>
      <c r="AV134" s="275"/>
      <c r="AW134" s="275"/>
      <c r="AX134" s="275"/>
      <c r="AY134" s="275"/>
      <c r="AZ134" s="275"/>
      <c r="BA134" s="275"/>
      <c r="BB134" s="275"/>
      <c r="BC134" s="275"/>
      <c r="BD134" s="275"/>
      <c r="BE134" s="274">
        <v>92720</v>
      </c>
      <c r="BF134" s="275"/>
      <c r="BG134" s="275"/>
      <c r="BH134" s="275"/>
      <c r="BI134" s="275"/>
      <c r="BJ134" s="275"/>
      <c r="BK134" s="275"/>
      <c r="BL134" s="275"/>
      <c r="BM134" s="275"/>
      <c r="BN134" s="275"/>
      <c r="BO134" s="274">
        <v>192600</v>
      </c>
      <c r="BP134" s="275"/>
      <c r="BQ134" s="275"/>
      <c r="BR134" s="275"/>
      <c r="BS134" s="275"/>
      <c r="BT134" s="275"/>
      <c r="BU134" s="275"/>
      <c r="BV134" s="275"/>
      <c r="BW134" s="275"/>
      <c r="BX134" s="275"/>
      <c r="BY134" s="331">
        <f t="shared" si="7"/>
        <v>1369970</v>
      </c>
      <c r="BZ134" s="332"/>
      <c r="CA134" s="332"/>
      <c r="CB134" s="332"/>
      <c r="CC134" s="332"/>
      <c r="CD134" s="332"/>
      <c r="CE134" s="332"/>
      <c r="CF134" s="332"/>
      <c r="CG134" s="332"/>
      <c r="CH134" s="332"/>
      <c r="CI134" s="274">
        <v>25070</v>
      </c>
      <c r="CJ134" s="275"/>
      <c r="CK134" s="275"/>
      <c r="CL134" s="275"/>
      <c r="CM134" s="275"/>
      <c r="CN134" s="275"/>
      <c r="CO134" s="275"/>
      <c r="CP134" s="275"/>
      <c r="CQ134" s="275"/>
      <c r="CR134" s="278"/>
      <c r="CS134" s="274">
        <v>6152010</v>
      </c>
      <c r="CT134" s="275"/>
      <c r="CU134" s="275"/>
      <c r="CV134" s="275"/>
      <c r="CW134" s="275"/>
      <c r="CX134" s="275"/>
      <c r="CY134" s="275"/>
      <c r="CZ134" s="275"/>
      <c r="DA134" s="275"/>
      <c r="DB134" s="275"/>
      <c r="DC134" s="507">
        <f t="shared" si="8"/>
        <v>24654206</v>
      </c>
      <c r="DD134" s="507"/>
      <c r="DE134" s="507"/>
      <c r="DF134" s="507"/>
      <c r="DG134" s="507"/>
      <c r="DH134" s="507"/>
      <c r="DI134" s="507"/>
      <c r="DJ134" s="507"/>
      <c r="DK134" s="507"/>
      <c r="DL134" s="507"/>
      <c r="DM134" s="507"/>
      <c r="DN134" s="700"/>
    </row>
    <row r="135" spans="1:118" ht="15" customHeight="1">
      <c r="A135" s="498"/>
      <c r="B135" s="499"/>
      <c r="C135" s="499"/>
      <c r="D135" s="499"/>
      <c r="E135" s="499"/>
      <c r="F135" s="500"/>
      <c r="G135" s="143" t="s">
        <v>7</v>
      </c>
      <c r="H135" s="144"/>
      <c r="I135" s="144"/>
      <c r="J135" s="144"/>
      <c r="K135" s="144"/>
      <c r="L135" s="144"/>
      <c r="M135" s="144"/>
      <c r="N135" s="144"/>
      <c r="O135" s="144"/>
      <c r="P135" s="144"/>
      <c r="Q135" s="144"/>
      <c r="R135" s="144"/>
      <c r="S135" s="144"/>
      <c r="T135" s="144"/>
      <c r="U135" s="144"/>
      <c r="V135" s="144"/>
      <c r="W135" s="144"/>
      <c r="X135" s="144"/>
      <c r="Y135" s="144"/>
      <c r="Z135" s="144"/>
      <c r="AA135" s="488"/>
      <c r="AB135" s="611">
        <v>0</v>
      </c>
      <c r="AC135" s="612"/>
      <c r="AD135" s="613"/>
      <c r="AE135" s="614">
        <v>6</v>
      </c>
      <c r="AF135" s="612"/>
      <c r="AG135" s="613"/>
      <c r="AH135" s="614">
        <v>3</v>
      </c>
      <c r="AI135" s="612"/>
      <c r="AJ135" s="615"/>
      <c r="AK135" s="274">
        <v>507210</v>
      </c>
      <c r="AL135" s="275"/>
      <c r="AM135" s="275"/>
      <c r="AN135" s="275"/>
      <c r="AO135" s="275"/>
      <c r="AP135" s="275"/>
      <c r="AQ135" s="275"/>
      <c r="AR135" s="275"/>
      <c r="AS135" s="275"/>
      <c r="AT135" s="275"/>
      <c r="AU135" s="274">
        <v>477450</v>
      </c>
      <c r="AV135" s="275"/>
      <c r="AW135" s="275"/>
      <c r="AX135" s="275"/>
      <c r="AY135" s="275"/>
      <c r="AZ135" s="275"/>
      <c r="BA135" s="275"/>
      <c r="BB135" s="275"/>
      <c r="BC135" s="275"/>
      <c r="BD135" s="275"/>
      <c r="BE135" s="274">
        <v>67260</v>
      </c>
      <c r="BF135" s="275"/>
      <c r="BG135" s="275"/>
      <c r="BH135" s="275"/>
      <c r="BI135" s="275"/>
      <c r="BJ135" s="275"/>
      <c r="BK135" s="275"/>
      <c r="BL135" s="275"/>
      <c r="BM135" s="275"/>
      <c r="BN135" s="275"/>
      <c r="BO135" s="274">
        <v>138600</v>
      </c>
      <c r="BP135" s="275"/>
      <c r="BQ135" s="275"/>
      <c r="BR135" s="275"/>
      <c r="BS135" s="275"/>
      <c r="BT135" s="275"/>
      <c r="BU135" s="275"/>
      <c r="BV135" s="275"/>
      <c r="BW135" s="275"/>
      <c r="BX135" s="275"/>
      <c r="BY135" s="331">
        <f t="shared" si="7"/>
        <v>1190520</v>
      </c>
      <c r="BZ135" s="332"/>
      <c r="CA135" s="332"/>
      <c r="CB135" s="332"/>
      <c r="CC135" s="332"/>
      <c r="CD135" s="332"/>
      <c r="CE135" s="332"/>
      <c r="CF135" s="332"/>
      <c r="CG135" s="332"/>
      <c r="CH135" s="332"/>
      <c r="CI135" s="274">
        <v>19550</v>
      </c>
      <c r="CJ135" s="275"/>
      <c r="CK135" s="275"/>
      <c r="CL135" s="275"/>
      <c r="CM135" s="275"/>
      <c r="CN135" s="275"/>
      <c r="CO135" s="275"/>
      <c r="CP135" s="275"/>
      <c r="CQ135" s="275"/>
      <c r="CR135" s="278"/>
      <c r="CS135" s="274">
        <v>4287960</v>
      </c>
      <c r="CT135" s="275"/>
      <c r="CU135" s="275"/>
      <c r="CV135" s="275"/>
      <c r="CW135" s="275"/>
      <c r="CX135" s="275"/>
      <c r="CY135" s="275"/>
      <c r="CZ135" s="275"/>
      <c r="DA135" s="275"/>
      <c r="DB135" s="275"/>
      <c r="DC135" s="507">
        <f t="shared" si="8"/>
        <v>19982482</v>
      </c>
      <c r="DD135" s="507"/>
      <c r="DE135" s="507"/>
      <c r="DF135" s="507"/>
      <c r="DG135" s="507"/>
      <c r="DH135" s="507"/>
      <c r="DI135" s="507"/>
      <c r="DJ135" s="507"/>
      <c r="DK135" s="507"/>
      <c r="DL135" s="507"/>
      <c r="DM135" s="507"/>
      <c r="DN135" s="700"/>
    </row>
    <row r="136" spans="1:118" ht="15" customHeight="1">
      <c r="A136" s="498"/>
      <c r="B136" s="499"/>
      <c r="C136" s="499"/>
      <c r="D136" s="499"/>
      <c r="E136" s="499"/>
      <c r="F136" s="500"/>
      <c r="G136" s="143" t="s">
        <v>8</v>
      </c>
      <c r="H136" s="144"/>
      <c r="I136" s="144"/>
      <c r="J136" s="144"/>
      <c r="K136" s="144"/>
      <c r="L136" s="144"/>
      <c r="M136" s="144"/>
      <c r="N136" s="144"/>
      <c r="O136" s="144"/>
      <c r="P136" s="144"/>
      <c r="Q136" s="144"/>
      <c r="R136" s="144"/>
      <c r="S136" s="144"/>
      <c r="T136" s="144"/>
      <c r="U136" s="144"/>
      <c r="V136" s="144"/>
      <c r="W136" s="144"/>
      <c r="X136" s="144"/>
      <c r="Y136" s="144"/>
      <c r="Z136" s="144"/>
      <c r="AA136" s="488"/>
      <c r="AB136" s="611">
        <v>0</v>
      </c>
      <c r="AC136" s="612"/>
      <c r="AD136" s="613"/>
      <c r="AE136" s="614">
        <v>7</v>
      </c>
      <c r="AF136" s="612"/>
      <c r="AG136" s="613"/>
      <c r="AH136" s="614">
        <v>3</v>
      </c>
      <c r="AI136" s="612"/>
      <c r="AJ136" s="615"/>
      <c r="AK136" s="274">
        <v>188100</v>
      </c>
      <c r="AL136" s="275"/>
      <c r="AM136" s="275"/>
      <c r="AN136" s="275"/>
      <c r="AO136" s="275"/>
      <c r="AP136" s="275"/>
      <c r="AQ136" s="275"/>
      <c r="AR136" s="275"/>
      <c r="AS136" s="275"/>
      <c r="AT136" s="275"/>
      <c r="AU136" s="274">
        <v>198450</v>
      </c>
      <c r="AV136" s="275"/>
      <c r="AW136" s="275"/>
      <c r="AX136" s="275"/>
      <c r="AY136" s="275"/>
      <c r="AZ136" s="275"/>
      <c r="BA136" s="275"/>
      <c r="BB136" s="275"/>
      <c r="BC136" s="275"/>
      <c r="BD136" s="275"/>
      <c r="BE136" s="274">
        <v>30780</v>
      </c>
      <c r="BF136" s="275"/>
      <c r="BG136" s="275"/>
      <c r="BH136" s="275"/>
      <c r="BI136" s="275"/>
      <c r="BJ136" s="275"/>
      <c r="BK136" s="275"/>
      <c r="BL136" s="275"/>
      <c r="BM136" s="275"/>
      <c r="BN136" s="275"/>
      <c r="BO136" s="274">
        <v>38250</v>
      </c>
      <c r="BP136" s="275"/>
      <c r="BQ136" s="275"/>
      <c r="BR136" s="275"/>
      <c r="BS136" s="275"/>
      <c r="BT136" s="275"/>
      <c r="BU136" s="275"/>
      <c r="BV136" s="275"/>
      <c r="BW136" s="275"/>
      <c r="BX136" s="275"/>
      <c r="BY136" s="331">
        <f t="shared" si="7"/>
        <v>455580</v>
      </c>
      <c r="BZ136" s="332"/>
      <c r="CA136" s="332"/>
      <c r="CB136" s="332"/>
      <c r="CC136" s="332"/>
      <c r="CD136" s="332"/>
      <c r="CE136" s="332"/>
      <c r="CF136" s="332"/>
      <c r="CG136" s="332"/>
      <c r="CH136" s="332"/>
      <c r="CI136" s="274">
        <v>8510</v>
      </c>
      <c r="CJ136" s="275"/>
      <c r="CK136" s="275"/>
      <c r="CL136" s="275"/>
      <c r="CM136" s="275"/>
      <c r="CN136" s="275"/>
      <c r="CO136" s="275"/>
      <c r="CP136" s="275"/>
      <c r="CQ136" s="275"/>
      <c r="CR136" s="278"/>
      <c r="CS136" s="274">
        <v>1485220</v>
      </c>
      <c r="CT136" s="275"/>
      <c r="CU136" s="275"/>
      <c r="CV136" s="275"/>
      <c r="CW136" s="275"/>
      <c r="CX136" s="275"/>
      <c r="CY136" s="275"/>
      <c r="CZ136" s="275"/>
      <c r="DA136" s="275"/>
      <c r="DB136" s="275"/>
      <c r="DC136" s="507">
        <f t="shared" si="8"/>
        <v>7593955</v>
      </c>
      <c r="DD136" s="507"/>
      <c r="DE136" s="507"/>
      <c r="DF136" s="507"/>
      <c r="DG136" s="507"/>
      <c r="DH136" s="507"/>
      <c r="DI136" s="507"/>
      <c r="DJ136" s="507"/>
      <c r="DK136" s="507"/>
      <c r="DL136" s="507"/>
      <c r="DM136" s="507"/>
      <c r="DN136" s="700"/>
    </row>
    <row r="137" spans="1:118" ht="15" customHeight="1">
      <c r="A137" s="498"/>
      <c r="B137" s="499"/>
      <c r="C137" s="499"/>
      <c r="D137" s="499"/>
      <c r="E137" s="499"/>
      <c r="F137" s="500"/>
      <c r="G137" s="143" t="s">
        <v>9</v>
      </c>
      <c r="H137" s="144"/>
      <c r="I137" s="144"/>
      <c r="J137" s="144"/>
      <c r="K137" s="144"/>
      <c r="L137" s="144"/>
      <c r="M137" s="144"/>
      <c r="N137" s="144"/>
      <c r="O137" s="144"/>
      <c r="P137" s="144"/>
      <c r="Q137" s="144"/>
      <c r="R137" s="144"/>
      <c r="S137" s="144"/>
      <c r="T137" s="144"/>
      <c r="U137" s="144"/>
      <c r="V137" s="144"/>
      <c r="W137" s="144"/>
      <c r="X137" s="144"/>
      <c r="Y137" s="144"/>
      <c r="Z137" s="144"/>
      <c r="AA137" s="488"/>
      <c r="AB137" s="611">
        <v>0</v>
      </c>
      <c r="AC137" s="612"/>
      <c r="AD137" s="613"/>
      <c r="AE137" s="614">
        <v>8</v>
      </c>
      <c r="AF137" s="612"/>
      <c r="AG137" s="613"/>
      <c r="AH137" s="614">
        <v>3</v>
      </c>
      <c r="AI137" s="612"/>
      <c r="AJ137" s="615"/>
      <c r="AK137" s="274">
        <v>173250</v>
      </c>
      <c r="AL137" s="275"/>
      <c r="AM137" s="275"/>
      <c r="AN137" s="275"/>
      <c r="AO137" s="275"/>
      <c r="AP137" s="275"/>
      <c r="AQ137" s="275"/>
      <c r="AR137" s="275"/>
      <c r="AS137" s="275"/>
      <c r="AT137" s="275"/>
      <c r="AU137" s="274">
        <v>189000</v>
      </c>
      <c r="AV137" s="275"/>
      <c r="AW137" s="275"/>
      <c r="AX137" s="275"/>
      <c r="AY137" s="275"/>
      <c r="AZ137" s="275"/>
      <c r="BA137" s="275"/>
      <c r="BB137" s="275"/>
      <c r="BC137" s="275"/>
      <c r="BD137" s="275"/>
      <c r="BE137" s="274">
        <v>31160</v>
      </c>
      <c r="BF137" s="275"/>
      <c r="BG137" s="275"/>
      <c r="BH137" s="275"/>
      <c r="BI137" s="275"/>
      <c r="BJ137" s="275"/>
      <c r="BK137" s="275"/>
      <c r="BL137" s="275"/>
      <c r="BM137" s="275"/>
      <c r="BN137" s="275"/>
      <c r="BO137" s="274">
        <v>33750</v>
      </c>
      <c r="BP137" s="275"/>
      <c r="BQ137" s="275"/>
      <c r="BR137" s="275"/>
      <c r="BS137" s="275"/>
      <c r="BT137" s="275"/>
      <c r="BU137" s="275"/>
      <c r="BV137" s="275"/>
      <c r="BW137" s="275"/>
      <c r="BX137" s="275"/>
      <c r="BY137" s="331">
        <f t="shared" si="7"/>
        <v>427160</v>
      </c>
      <c r="BZ137" s="332"/>
      <c r="CA137" s="332"/>
      <c r="CB137" s="332"/>
      <c r="CC137" s="332"/>
      <c r="CD137" s="332"/>
      <c r="CE137" s="332"/>
      <c r="CF137" s="332"/>
      <c r="CG137" s="332"/>
      <c r="CH137" s="332"/>
      <c r="CI137" s="274">
        <v>8970</v>
      </c>
      <c r="CJ137" s="275"/>
      <c r="CK137" s="275"/>
      <c r="CL137" s="275"/>
      <c r="CM137" s="275"/>
      <c r="CN137" s="275"/>
      <c r="CO137" s="275"/>
      <c r="CP137" s="275"/>
      <c r="CQ137" s="275"/>
      <c r="CR137" s="278"/>
      <c r="CS137" s="274">
        <v>1154550</v>
      </c>
      <c r="CT137" s="275"/>
      <c r="CU137" s="275"/>
      <c r="CV137" s="275"/>
      <c r="CW137" s="275"/>
      <c r="CX137" s="275"/>
      <c r="CY137" s="275"/>
      <c r="CZ137" s="275"/>
      <c r="DA137" s="275"/>
      <c r="DB137" s="275"/>
      <c r="DC137" s="507">
        <f t="shared" si="8"/>
        <v>6087997</v>
      </c>
      <c r="DD137" s="507"/>
      <c r="DE137" s="507"/>
      <c r="DF137" s="507"/>
      <c r="DG137" s="507"/>
      <c r="DH137" s="507"/>
      <c r="DI137" s="507"/>
      <c r="DJ137" s="507"/>
      <c r="DK137" s="507"/>
      <c r="DL137" s="507"/>
      <c r="DM137" s="507"/>
      <c r="DN137" s="700"/>
    </row>
    <row r="138" spans="1:118" ht="15" customHeight="1">
      <c r="A138" s="498"/>
      <c r="B138" s="499"/>
      <c r="C138" s="499"/>
      <c r="D138" s="499"/>
      <c r="E138" s="499"/>
      <c r="F138" s="500"/>
      <c r="G138" s="143" t="s">
        <v>4414</v>
      </c>
      <c r="H138" s="144"/>
      <c r="I138" s="144"/>
      <c r="J138" s="144"/>
      <c r="K138" s="144"/>
      <c r="L138" s="144"/>
      <c r="M138" s="144"/>
      <c r="N138" s="144"/>
      <c r="O138" s="144"/>
      <c r="P138" s="144"/>
      <c r="Q138" s="144"/>
      <c r="R138" s="144"/>
      <c r="S138" s="144"/>
      <c r="T138" s="144"/>
      <c r="U138" s="144"/>
      <c r="V138" s="144"/>
      <c r="W138" s="144"/>
      <c r="X138" s="144"/>
      <c r="Y138" s="144"/>
      <c r="Z138" s="144"/>
      <c r="AA138" s="488"/>
      <c r="AB138" s="611">
        <v>0</v>
      </c>
      <c r="AC138" s="612"/>
      <c r="AD138" s="613"/>
      <c r="AE138" s="614">
        <v>9</v>
      </c>
      <c r="AF138" s="612"/>
      <c r="AG138" s="613"/>
      <c r="AH138" s="614">
        <v>3</v>
      </c>
      <c r="AI138" s="612"/>
      <c r="AJ138" s="615"/>
      <c r="AK138" s="274">
        <v>89100</v>
      </c>
      <c r="AL138" s="275"/>
      <c r="AM138" s="275"/>
      <c r="AN138" s="275"/>
      <c r="AO138" s="275"/>
      <c r="AP138" s="275"/>
      <c r="AQ138" s="275"/>
      <c r="AR138" s="275"/>
      <c r="AS138" s="275"/>
      <c r="AT138" s="275"/>
      <c r="AU138" s="274">
        <v>100800</v>
      </c>
      <c r="AV138" s="275"/>
      <c r="AW138" s="275"/>
      <c r="AX138" s="275"/>
      <c r="AY138" s="275"/>
      <c r="AZ138" s="275"/>
      <c r="BA138" s="275"/>
      <c r="BB138" s="275"/>
      <c r="BC138" s="275"/>
      <c r="BD138" s="275"/>
      <c r="BE138" s="274">
        <v>27740</v>
      </c>
      <c r="BF138" s="275"/>
      <c r="BG138" s="275"/>
      <c r="BH138" s="275"/>
      <c r="BI138" s="275"/>
      <c r="BJ138" s="275"/>
      <c r="BK138" s="275"/>
      <c r="BL138" s="275"/>
      <c r="BM138" s="275"/>
      <c r="BN138" s="275"/>
      <c r="BO138" s="274">
        <v>22950</v>
      </c>
      <c r="BP138" s="275"/>
      <c r="BQ138" s="275"/>
      <c r="BR138" s="275"/>
      <c r="BS138" s="275"/>
      <c r="BT138" s="275"/>
      <c r="BU138" s="275"/>
      <c r="BV138" s="275"/>
      <c r="BW138" s="275"/>
      <c r="BX138" s="275"/>
      <c r="BY138" s="331">
        <f t="shared" ref="BY138:BY140" si="9">SUM(AK138:BX138)</f>
        <v>240590</v>
      </c>
      <c r="BZ138" s="332"/>
      <c r="CA138" s="332"/>
      <c r="CB138" s="332"/>
      <c r="CC138" s="332"/>
      <c r="CD138" s="332"/>
      <c r="CE138" s="332"/>
      <c r="CF138" s="332"/>
      <c r="CG138" s="332"/>
      <c r="CH138" s="332"/>
      <c r="CI138" s="274">
        <v>5290</v>
      </c>
      <c r="CJ138" s="275"/>
      <c r="CK138" s="275"/>
      <c r="CL138" s="275"/>
      <c r="CM138" s="275"/>
      <c r="CN138" s="275"/>
      <c r="CO138" s="275"/>
      <c r="CP138" s="275"/>
      <c r="CQ138" s="275"/>
      <c r="CR138" s="278"/>
      <c r="CS138" s="274">
        <v>672380</v>
      </c>
      <c r="CT138" s="275"/>
      <c r="CU138" s="275"/>
      <c r="CV138" s="275"/>
      <c r="CW138" s="275"/>
      <c r="CX138" s="275"/>
      <c r="CY138" s="275"/>
      <c r="CZ138" s="275"/>
      <c r="DA138" s="275"/>
      <c r="DB138" s="275"/>
      <c r="DC138" s="507">
        <f t="shared" ref="DC138:DC140" si="10">SUM(CS138,CI138,BY138,CC99,BV99,BA99,AK99,AS99,DO60,CM60,CC60,BT60,BJ60,AS60,AK60)</f>
        <v>3817983</v>
      </c>
      <c r="DD138" s="507"/>
      <c r="DE138" s="507"/>
      <c r="DF138" s="507"/>
      <c r="DG138" s="507"/>
      <c r="DH138" s="507"/>
      <c r="DI138" s="507"/>
      <c r="DJ138" s="507"/>
      <c r="DK138" s="507"/>
      <c r="DL138" s="507"/>
      <c r="DM138" s="507"/>
      <c r="DN138" s="700"/>
    </row>
    <row r="139" spans="1:118" ht="15" customHeight="1">
      <c r="A139" s="498"/>
      <c r="B139" s="499"/>
      <c r="C139" s="499"/>
      <c r="D139" s="499"/>
      <c r="E139" s="499"/>
      <c r="F139" s="500"/>
      <c r="G139" s="143" t="s">
        <v>4416</v>
      </c>
      <c r="H139" s="144"/>
      <c r="I139" s="144"/>
      <c r="J139" s="144"/>
      <c r="K139" s="144"/>
      <c r="L139" s="144"/>
      <c r="M139" s="144"/>
      <c r="N139" s="144"/>
      <c r="O139" s="144"/>
      <c r="P139" s="144"/>
      <c r="Q139" s="144"/>
      <c r="R139" s="144"/>
      <c r="S139" s="144"/>
      <c r="T139" s="144"/>
      <c r="U139" s="144"/>
      <c r="V139" s="144"/>
      <c r="W139" s="144"/>
      <c r="X139" s="144"/>
      <c r="Y139" s="144"/>
      <c r="Z139" s="144"/>
      <c r="AA139" s="488"/>
      <c r="AB139" s="611">
        <v>1</v>
      </c>
      <c r="AC139" s="612"/>
      <c r="AD139" s="613"/>
      <c r="AE139" s="614">
        <v>0</v>
      </c>
      <c r="AF139" s="612"/>
      <c r="AG139" s="613"/>
      <c r="AH139" s="614">
        <v>3</v>
      </c>
      <c r="AI139" s="612"/>
      <c r="AJ139" s="615"/>
      <c r="AK139" s="274">
        <v>31350</v>
      </c>
      <c r="AL139" s="275"/>
      <c r="AM139" s="275"/>
      <c r="AN139" s="275"/>
      <c r="AO139" s="275"/>
      <c r="AP139" s="275"/>
      <c r="AQ139" s="275"/>
      <c r="AR139" s="275"/>
      <c r="AS139" s="275"/>
      <c r="AT139" s="275"/>
      <c r="AU139" s="274">
        <v>23850</v>
      </c>
      <c r="AV139" s="275"/>
      <c r="AW139" s="275"/>
      <c r="AX139" s="275"/>
      <c r="AY139" s="275"/>
      <c r="AZ139" s="275"/>
      <c r="BA139" s="275"/>
      <c r="BB139" s="275"/>
      <c r="BC139" s="275"/>
      <c r="BD139" s="275"/>
      <c r="BE139" s="274">
        <v>8740</v>
      </c>
      <c r="BF139" s="275"/>
      <c r="BG139" s="275"/>
      <c r="BH139" s="275"/>
      <c r="BI139" s="275"/>
      <c r="BJ139" s="275"/>
      <c r="BK139" s="275"/>
      <c r="BL139" s="275"/>
      <c r="BM139" s="275"/>
      <c r="BN139" s="275"/>
      <c r="BO139" s="274">
        <v>7200</v>
      </c>
      <c r="BP139" s="275"/>
      <c r="BQ139" s="275"/>
      <c r="BR139" s="275"/>
      <c r="BS139" s="275"/>
      <c r="BT139" s="275"/>
      <c r="BU139" s="275"/>
      <c r="BV139" s="275"/>
      <c r="BW139" s="275"/>
      <c r="BX139" s="275"/>
      <c r="BY139" s="331">
        <f t="shared" si="9"/>
        <v>71140</v>
      </c>
      <c r="BZ139" s="332"/>
      <c r="CA139" s="332"/>
      <c r="CB139" s="332"/>
      <c r="CC139" s="332"/>
      <c r="CD139" s="332"/>
      <c r="CE139" s="332"/>
      <c r="CF139" s="332"/>
      <c r="CG139" s="332"/>
      <c r="CH139" s="332"/>
      <c r="CI139" s="274">
        <v>2070</v>
      </c>
      <c r="CJ139" s="275"/>
      <c r="CK139" s="275"/>
      <c r="CL139" s="275"/>
      <c r="CM139" s="275"/>
      <c r="CN139" s="275"/>
      <c r="CO139" s="275"/>
      <c r="CP139" s="275"/>
      <c r="CQ139" s="275"/>
      <c r="CR139" s="278"/>
      <c r="CS139" s="274">
        <v>36290</v>
      </c>
      <c r="CT139" s="275"/>
      <c r="CU139" s="275"/>
      <c r="CV139" s="275"/>
      <c r="CW139" s="275"/>
      <c r="CX139" s="275"/>
      <c r="CY139" s="275"/>
      <c r="CZ139" s="275"/>
      <c r="DA139" s="275"/>
      <c r="DB139" s="275"/>
      <c r="DC139" s="507">
        <f t="shared" si="10"/>
        <v>919505</v>
      </c>
      <c r="DD139" s="507"/>
      <c r="DE139" s="507"/>
      <c r="DF139" s="507"/>
      <c r="DG139" s="507"/>
      <c r="DH139" s="507"/>
      <c r="DI139" s="507"/>
      <c r="DJ139" s="507"/>
      <c r="DK139" s="507"/>
      <c r="DL139" s="507"/>
      <c r="DM139" s="507"/>
      <c r="DN139" s="700"/>
    </row>
    <row r="140" spans="1:118" ht="15" customHeight="1">
      <c r="A140" s="498"/>
      <c r="B140" s="499"/>
      <c r="C140" s="499"/>
      <c r="D140" s="499"/>
      <c r="E140" s="499"/>
      <c r="F140" s="500"/>
      <c r="G140" s="143" t="s">
        <v>4423</v>
      </c>
      <c r="H140" s="144"/>
      <c r="I140" s="144"/>
      <c r="J140" s="144"/>
      <c r="K140" s="144"/>
      <c r="L140" s="144"/>
      <c r="M140" s="144"/>
      <c r="N140" s="144"/>
      <c r="O140" s="144"/>
      <c r="P140" s="144"/>
      <c r="Q140" s="144"/>
      <c r="R140" s="144"/>
      <c r="S140" s="144"/>
      <c r="T140" s="144"/>
      <c r="U140" s="144"/>
      <c r="V140" s="144"/>
      <c r="W140" s="144"/>
      <c r="X140" s="144"/>
      <c r="Y140" s="144"/>
      <c r="Z140" s="144"/>
      <c r="AA140" s="488"/>
      <c r="AB140" s="611">
        <v>1</v>
      </c>
      <c r="AC140" s="612"/>
      <c r="AD140" s="613"/>
      <c r="AE140" s="614">
        <v>1</v>
      </c>
      <c r="AF140" s="612"/>
      <c r="AG140" s="613"/>
      <c r="AH140" s="614">
        <v>3</v>
      </c>
      <c r="AI140" s="612"/>
      <c r="AJ140" s="615"/>
      <c r="AK140" s="274">
        <v>2970</v>
      </c>
      <c r="AL140" s="275"/>
      <c r="AM140" s="275"/>
      <c r="AN140" s="275"/>
      <c r="AO140" s="275"/>
      <c r="AP140" s="275"/>
      <c r="AQ140" s="275"/>
      <c r="AR140" s="275"/>
      <c r="AS140" s="275"/>
      <c r="AT140" s="275"/>
      <c r="AU140" s="274">
        <v>2700</v>
      </c>
      <c r="AV140" s="275"/>
      <c r="AW140" s="275"/>
      <c r="AX140" s="275"/>
      <c r="AY140" s="275"/>
      <c r="AZ140" s="275"/>
      <c r="BA140" s="275"/>
      <c r="BB140" s="275"/>
      <c r="BC140" s="275"/>
      <c r="BD140" s="275"/>
      <c r="BE140" s="274">
        <v>1140</v>
      </c>
      <c r="BF140" s="275"/>
      <c r="BG140" s="275"/>
      <c r="BH140" s="275"/>
      <c r="BI140" s="275"/>
      <c r="BJ140" s="275"/>
      <c r="BK140" s="275"/>
      <c r="BL140" s="275"/>
      <c r="BM140" s="275"/>
      <c r="BN140" s="275"/>
      <c r="BO140" s="274"/>
      <c r="BP140" s="275"/>
      <c r="BQ140" s="275"/>
      <c r="BR140" s="275"/>
      <c r="BS140" s="275"/>
      <c r="BT140" s="275"/>
      <c r="BU140" s="275"/>
      <c r="BV140" s="275"/>
      <c r="BW140" s="275"/>
      <c r="BX140" s="275"/>
      <c r="BY140" s="331">
        <f t="shared" si="9"/>
        <v>6810</v>
      </c>
      <c r="BZ140" s="332"/>
      <c r="CA140" s="332"/>
      <c r="CB140" s="332"/>
      <c r="CC140" s="332"/>
      <c r="CD140" s="332"/>
      <c r="CE140" s="332"/>
      <c r="CF140" s="332"/>
      <c r="CG140" s="332"/>
      <c r="CH140" s="332"/>
      <c r="CI140" s="274">
        <v>230</v>
      </c>
      <c r="CJ140" s="275"/>
      <c r="CK140" s="275"/>
      <c r="CL140" s="275"/>
      <c r="CM140" s="275"/>
      <c r="CN140" s="275"/>
      <c r="CO140" s="275"/>
      <c r="CP140" s="275"/>
      <c r="CQ140" s="275"/>
      <c r="CR140" s="278"/>
      <c r="CS140" s="274"/>
      <c r="CT140" s="275"/>
      <c r="CU140" s="275"/>
      <c r="CV140" s="275"/>
      <c r="CW140" s="275"/>
      <c r="CX140" s="275"/>
      <c r="CY140" s="275"/>
      <c r="CZ140" s="275"/>
      <c r="DA140" s="275"/>
      <c r="DB140" s="275"/>
      <c r="DC140" s="507">
        <f t="shared" si="10"/>
        <v>117505</v>
      </c>
      <c r="DD140" s="507"/>
      <c r="DE140" s="507"/>
      <c r="DF140" s="507"/>
      <c r="DG140" s="507"/>
      <c r="DH140" s="507"/>
      <c r="DI140" s="507"/>
      <c r="DJ140" s="507"/>
      <c r="DK140" s="507"/>
      <c r="DL140" s="507"/>
      <c r="DM140" s="507"/>
      <c r="DN140" s="700"/>
    </row>
    <row r="141" spans="1:118" ht="15" customHeight="1">
      <c r="A141" s="498"/>
      <c r="B141" s="499"/>
      <c r="C141" s="499"/>
      <c r="D141" s="499"/>
      <c r="E141" s="499"/>
      <c r="F141" s="500"/>
      <c r="G141" s="143" t="s">
        <v>4419</v>
      </c>
      <c r="H141" s="144"/>
      <c r="I141" s="144"/>
      <c r="J141" s="144"/>
      <c r="K141" s="144"/>
      <c r="L141" s="144"/>
      <c r="M141" s="144"/>
      <c r="N141" s="144"/>
      <c r="O141" s="144"/>
      <c r="P141" s="144"/>
      <c r="Q141" s="144"/>
      <c r="R141" s="144"/>
      <c r="S141" s="144"/>
      <c r="T141" s="144"/>
      <c r="U141" s="144"/>
      <c r="V141" s="144"/>
      <c r="W141" s="144"/>
      <c r="X141" s="144"/>
      <c r="Y141" s="144"/>
      <c r="Z141" s="144"/>
      <c r="AA141" s="488"/>
      <c r="AB141" s="611">
        <v>1</v>
      </c>
      <c r="AC141" s="612"/>
      <c r="AD141" s="613"/>
      <c r="AE141" s="614">
        <v>2</v>
      </c>
      <c r="AF141" s="612"/>
      <c r="AG141" s="613"/>
      <c r="AH141" s="614">
        <v>3</v>
      </c>
      <c r="AI141" s="612"/>
      <c r="AJ141" s="615"/>
      <c r="AK141" s="274">
        <v>990</v>
      </c>
      <c r="AL141" s="275"/>
      <c r="AM141" s="275"/>
      <c r="AN141" s="275"/>
      <c r="AO141" s="275"/>
      <c r="AP141" s="275"/>
      <c r="AQ141" s="275"/>
      <c r="AR141" s="275"/>
      <c r="AS141" s="275"/>
      <c r="AT141" s="275"/>
      <c r="AU141" s="274">
        <v>450</v>
      </c>
      <c r="AV141" s="275"/>
      <c r="AW141" s="275"/>
      <c r="AX141" s="275"/>
      <c r="AY141" s="275"/>
      <c r="AZ141" s="275"/>
      <c r="BA141" s="275"/>
      <c r="BB141" s="275"/>
      <c r="BC141" s="275"/>
      <c r="BD141" s="275"/>
      <c r="BE141" s="274">
        <v>380</v>
      </c>
      <c r="BF141" s="275"/>
      <c r="BG141" s="275"/>
      <c r="BH141" s="275"/>
      <c r="BI141" s="275"/>
      <c r="BJ141" s="275"/>
      <c r="BK141" s="275"/>
      <c r="BL141" s="275"/>
      <c r="BM141" s="275"/>
      <c r="BN141" s="275"/>
      <c r="BO141" s="274"/>
      <c r="BP141" s="275"/>
      <c r="BQ141" s="275"/>
      <c r="BR141" s="275"/>
      <c r="BS141" s="275"/>
      <c r="BT141" s="275"/>
      <c r="BU141" s="275"/>
      <c r="BV141" s="275"/>
      <c r="BW141" s="275"/>
      <c r="BX141" s="275"/>
      <c r="BY141" s="331">
        <f t="shared" si="7"/>
        <v>1820</v>
      </c>
      <c r="BZ141" s="332"/>
      <c r="CA141" s="332"/>
      <c r="CB141" s="332"/>
      <c r="CC141" s="332"/>
      <c r="CD141" s="332"/>
      <c r="CE141" s="332"/>
      <c r="CF141" s="332"/>
      <c r="CG141" s="332"/>
      <c r="CH141" s="332"/>
      <c r="CI141" s="274"/>
      <c r="CJ141" s="275"/>
      <c r="CK141" s="275"/>
      <c r="CL141" s="275"/>
      <c r="CM141" s="275"/>
      <c r="CN141" s="275"/>
      <c r="CO141" s="275"/>
      <c r="CP141" s="275"/>
      <c r="CQ141" s="275"/>
      <c r="CR141" s="278"/>
      <c r="CS141" s="274"/>
      <c r="CT141" s="275"/>
      <c r="CU141" s="275"/>
      <c r="CV141" s="275"/>
      <c r="CW141" s="275"/>
      <c r="CX141" s="275"/>
      <c r="CY141" s="275"/>
      <c r="CZ141" s="275"/>
      <c r="DA141" s="275"/>
      <c r="DB141" s="275"/>
      <c r="DC141" s="507">
        <f>SUM(CS141,CI141,BY141,CC102,BV102,BA102,AK102,AS102,DO63,CM63,CC63,BT63,BJ63,AS63,AK63)</f>
        <v>27455</v>
      </c>
      <c r="DD141" s="507"/>
      <c r="DE141" s="507"/>
      <c r="DF141" s="507"/>
      <c r="DG141" s="507"/>
      <c r="DH141" s="507"/>
      <c r="DI141" s="507"/>
      <c r="DJ141" s="507"/>
      <c r="DK141" s="507"/>
      <c r="DL141" s="507"/>
      <c r="DM141" s="507"/>
      <c r="DN141" s="700"/>
    </row>
    <row r="142" spans="1:118" ht="15" customHeight="1" thickBot="1">
      <c r="A142" s="498"/>
      <c r="B142" s="499"/>
      <c r="C142" s="499"/>
      <c r="D142" s="499"/>
      <c r="E142" s="499"/>
      <c r="F142" s="500"/>
      <c r="G142" s="143" t="s">
        <v>336</v>
      </c>
      <c r="H142" s="144"/>
      <c r="I142" s="144"/>
      <c r="J142" s="144"/>
      <c r="K142" s="144"/>
      <c r="L142" s="144"/>
      <c r="M142" s="144"/>
      <c r="N142" s="144"/>
      <c r="O142" s="144"/>
      <c r="P142" s="144"/>
      <c r="Q142" s="144"/>
      <c r="R142" s="144"/>
      <c r="S142" s="144"/>
      <c r="T142" s="144"/>
      <c r="U142" s="144"/>
      <c r="V142" s="144"/>
      <c r="W142" s="144"/>
      <c r="X142" s="144"/>
      <c r="Y142" s="144"/>
      <c r="Z142" s="144"/>
      <c r="AA142" s="488"/>
      <c r="AB142" s="628">
        <v>1</v>
      </c>
      <c r="AC142" s="629"/>
      <c r="AD142" s="630"/>
      <c r="AE142" s="631">
        <v>3</v>
      </c>
      <c r="AF142" s="629"/>
      <c r="AG142" s="630"/>
      <c r="AH142" s="631">
        <v>3</v>
      </c>
      <c r="AI142" s="629"/>
      <c r="AJ142" s="632"/>
      <c r="AK142" s="291">
        <f>SUM(AK130:AT141)</f>
        <v>3704580</v>
      </c>
      <c r="AL142" s="292"/>
      <c r="AM142" s="292"/>
      <c r="AN142" s="292"/>
      <c r="AO142" s="292"/>
      <c r="AP142" s="292"/>
      <c r="AQ142" s="292"/>
      <c r="AR142" s="292"/>
      <c r="AS142" s="292"/>
      <c r="AT142" s="292"/>
      <c r="AU142" s="291">
        <f>SUM(AU130:BD141)</f>
        <v>2716200</v>
      </c>
      <c r="AV142" s="292"/>
      <c r="AW142" s="292"/>
      <c r="AX142" s="292"/>
      <c r="AY142" s="292"/>
      <c r="AZ142" s="292"/>
      <c r="BA142" s="292"/>
      <c r="BB142" s="292"/>
      <c r="BC142" s="292"/>
      <c r="BD142" s="292"/>
      <c r="BE142" s="291">
        <f>SUM(BE130:BN141)</f>
        <v>611040</v>
      </c>
      <c r="BF142" s="292"/>
      <c r="BG142" s="292"/>
      <c r="BH142" s="292"/>
      <c r="BI142" s="292"/>
      <c r="BJ142" s="292"/>
      <c r="BK142" s="292"/>
      <c r="BL142" s="292"/>
      <c r="BM142" s="292"/>
      <c r="BN142" s="292"/>
      <c r="BO142" s="291">
        <f>SUM(BO130:BX141)</f>
        <v>1505700</v>
      </c>
      <c r="BP142" s="292"/>
      <c r="BQ142" s="292"/>
      <c r="BR142" s="292"/>
      <c r="BS142" s="292"/>
      <c r="BT142" s="292"/>
      <c r="BU142" s="292"/>
      <c r="BV142" s="292"/>
      <c r="BW142" s="292"/>
      <c r="BX142" s="292"/>
      <c r="BY142" s="291">
        <f t="shared" si="7"/>
        <v>8537520</v>
      </c>
      <c r="BZ142" s="292"/>
      <c r="CA142" s="292"/>
      <c r="CB142" s="292"/>
      <c r="CC142" s="292"/>
      <c r="CD142" s="292"/>
      <c r="CE142" s="292"/>
      <c r="CF142" s="292"/>
      <c r="CG142" s="292"/>
      <c r="CH142" s="292"/>
      <c r="CI142" s="291">
        <f>SUM(CI130:CR141)</f>
        <v>232300</v>
      </c>
      <c r="CJ142" s="292"/>
      <c r="CK142" s="292"/>
      <c r="CL142" s="292"/>
      <c r="CM142" s="292"/>
      <c r="CN142" s="292"/>
      <c r="CO142" s="292"/>
      <c r="CP142" s="292"/>
      <c r="CQ142" s="292"/>
      <c r="CR142" s="293"/>
      <c r="CS142" s="291">
        <f>SUM(CS130:DB141)</f>
        <v>55107110</v>
      </c>
      <c r="CT142" s="292"/>
      <c r="CU142" s="292"/>
      <c r="CV142" s="292"/>
      <c r="CW142" s="292"/>
      <c r="CX142" s="292"/>
      <c r="CY142" s="292"/>
      <c r="CZ142" s="292"/>
      <c r="DA142" s="292"/>
      <c r="DB142" s="292"/>
      <c r="DC142" s="701">
        <f>SUM(CS142,CI142,BY142,CC103,BV103,BA103,AK103,AS103,DO64,CM64,CC64,BT64,BJ64,AS64,AK64)</f>
        <v>169147899</v>
      </c>
      <c r="DD142" s="701"/>
      <c r="DE142" s="701"/>
      <c r="DF142" s="701"/>
      <c r="DG142" s="701"/>
      <c r="DH142" s="701"/>
      <c r="DI142" s="701"/>
      <c r="DJ142" s="701"/>
      <c r="DK142" s="701"/>
      <c r="DL142" s="701"/>
      <c r="DM142" s="701"/>
      <c r="DN142" s="702"/>
    </row>
    <row r="143" spans="1:118" ht="11.25" customHeight="1" thickBot="1">
      <c r="A143" s="498"/>
      <c r="B143" s="499"/>
      <c r="C143" s="499"/>
      <c r="D143" s="499"/>
      <c r="E143" s="499"/>
      <c r="F143" s="500"/>
      <c r="G143" s="522"/>
      <c r="H143" s="523"/>
      <c r="I143" s="523"/>
      <c r="J143" s="523"/>
      <c r="K143" s="523"/>
      <c r="L143" s="523"/>
      <c r="M143" s="523"/>
      <c r="N143" s="523"/>
      <c r="O143" s="523"/>
      <c r="P143" s="523"/>
      <c r="Q143" s="523"/>
      <c r="R143" s="523"/>
      <c r="S143" s="523"/>
      <c r="T143" s="523"/>
      <c r="U143" s="523"/>
      <c r="V143" s="523"/>
      <c r="W143" s="523"/>
      <c r="X143" s="523"/>
      <c r="Y143" s="523"/>
      <c r="Z143" s="523"/>
      <c r="AA143" s="523"/>
      <c r="AB143" s="633"/>
      <c r="AC143" s="633"/>
      <c r="AD143" s="633"/>
      <c r="AE143" s="633"/>
      <c r="AF143" s="633"/>
      <c r="AG143" s="633"/>
      <c r="AH143" s="633"/>
      <c r="AI143" s="633"/>
      <c r="AJ143" s="633"/>
    </row>
    <row r="144" spans="1:118" ht="15" customHeight="1">
      <c r="A144" s="498"/>
      <c r="B144" s="499"/>
      <c r="C144" s="499"/>
      <c r="D144" s="499"/>
      <c r="E144" s="499"/>
      <c r="F144" s="500"/>
      <c r="G144" s="143" t="s">
        <v>11</v>
      </c>
      <c r="H144" s="144"/>
      <c r="I144" s="144"/>
      <c r="J144" s="144"/>
      <c r="K144" s="144"/>
      <c r="L144" s="144"/>
      <c r="M144" s="144"/>
      <c r="N144" s="144"/>
      <c r="O144" s="144"/>
      <c r="P144" s="144"/>
      <c r="Q144" s="144"/>
      <c r="R144" s="144"/>
      <c r="S144" s="144"/>
      <c r="T144" s="144"/>
      <c r="U144" s="144"/>
      <c r="V144" s="144"/>
      <c r="W144" s="144"/>
      <c r="X144" s="144"/>
      <c r="Y144" s="144"/>
      <c r="Z144" s="144"/>
      <c r="AA144" s="144"/>
      <c r="AB144" s="703">
        <v>1</v>
      </c>
      <c r="AC144" s="704"/>
      <c r="AD144" s="705"/>
      <c r="AE144" s="672">
        <v>4</v>
      </c>
      <c r="AF144" s="704"/>
      <c r="AG144" s="706"/>
      <c r="AH144" s="610">
        <v>3</v>
      </c>
      <c r="AI144" s="704"/>
      <c r="AJ144" s="704"/>
      <c r="AK144" s="328">
        <f>SUM(AK130:AT132)</f>
        <v>1546710</v>
      </c>
      <c r="AL144" s="329"/>
      <c r="AM144" s="329"/>
      <c r="AN144" s="329"/>
      <c r="AO144" s="329"/>
      <c r="AP144" s="329"/>
      <c r="AQ144" s="329"/>
      <c r="AR144" s="329"/>
      <c r="AS144" s="329"/>
      <c r="AT144" s="329"/>
      <c r="AU144" s="328">
        <f>SUM(AU130:BD132)</f>
        <v>725850</v>
      </c>
      <c r="AV144" s="329"/>
      <c r="AW144" s="329"/>
      <c r="AX144" s="329"/>
      <c r="AY144" s="329"/>
      <c r="AZ144" s="329"/>
      <c r="BA144" s="329"/>
      <c r="BB144" s="329"/>
      <c r="BC144" s="329"/>
      <c r="BD144" s="329"/>
      <c r="BE144" s="328">
        <f>SUM(BE130:BN132)</f>
        <v>240540</v>
      </c>
      <c r="BF144" s="329"/>
      <c r="BG144" s="329"/>
      <c r="BH144" s="329"/>
      <c r="BI144" s="329"/>
      <c r="BJ144" s="329"/>
      <c r="BK144" s="329"/>
      <c r="BL144" s="329"/>
      <c r="BM144" s="329"/>
      <c r="BN144" s="329"/>
      <c r="BO144" s="328">
        <f>SUM(BO130:BX132)</f>
        <v>787500</v>
      </c>
      <c r="BP144" s="329"/>
      <c r="BQ144" s="329"/>
      <c r="BR144" s="329"/>
      <c r="BS144" s="329"/>
      <c r="BT144" s="329"/>
      <c r="BU144" s="329"/>
      <c r="BV144" s="329"/>
      <c r="BW144" s="329"/>
      <c r="BX144" s="329"/>
      <c r="BY144" s="328">
        <f>SUM(AK144:BX144)</f>
        <v>3300600</v>
      </c>
      <c r="BZ144" s="329"/>
      <c r="CA144" s="329"/>
      <c r="CB144" s="329"/>
      <c r="CC144" s="329"/>
      <c r="CD144" s="329"/>
      <c r="CE144" s="329"/>
      <c r="CF144" s="329"/>
      <c r="CG144" s="329"/>
      <c r="CH144" s="329"/>
      <c r="CI144" s="328">
        <f>SUM(CI130:CR132)</f>
        <v>118450</v>
      </c>
      <c r="CJ144" s="329"/>
      <c r="CK144" s="329"/>
      <c r="CL144" s="329"/>
      <c r="CM144" s="329"/>
      <c r="CN144" s="329"/>
      <c r="CO144" s="329"/>
      <c r="CP144" s="329"/>
      <c r="CQ144" s="329"/>
      <c r="CR144" s="653"/>
      <c r="CS144" s="328">
        <f>SUM(CS130:DB132)</f>
        <v>30324030</v>
      </c>
      <c r="CT144" s="329"/>
      <c r="CU144" s="329"/>
      <c r="CV144" s="329"/>
      <c r="CW144" s="329"/>
      <c r="CX144" s="329"/>
      <c r="CY144" s="329"/>
      <c r="CZ144" s="329"/>
      <c r="DA144" s="329"/>
      <c r="DB144" s="329"/>
      <c r="DC144" s="328">
        <f>SUM(CS144,CI144,BY144,CC105,BV105,BA105,AK105,AS105,DO66,CM66,CC66,BT66,BJ66,AS66,AK66)</f>
        <v>69914896</v>
      </c>
      <c r="DD144" s="328"/>
      <c r="DE144" s="328"/>
      <c r="DF144" s="328"/>
      <c r="DG144" s="328"/>
      <c r="DH144" s="328"/>
      <c r="DI144" s="328"/>
      <c r="DJ144" s="328"/>
      <c r="DK144" s="328"/>
      <c r="DL144" s="328"/>
      <c r="DM144" s="328"/>
      <c r="DN144" s="582"/>
    </row>
    <row r="145" spans="1:137" ht="15" customHeight="1">
      <c r="A145" s="498"/>
      <c r="B145" s="499"/>
      <c r="C145" s="499"/>
      <c r="D145" s="499"/>
      <c r="E145" s="499"/>
      <c r="F145" s="500"/>
      <c r="G145" s="143" t="s">
        <v>12</v>
      </c>
      <c r="H145" s="144"/>
      <c r="I145" s="144"/>
      <c r="J145" s="144"/>
      <c r="K145" s="144"/>
      <c r="L145" s="144"/>
      <c r="M145" s="144"/>
      <c r="N145" s="144"/>
      <c r="O145" s="144"/>
      <c r="P145" s="144"/>
      <c r="Q145" s="144"/>
      <c r="R145" s="144"/>
      <c r="S145" s="144"/>
      <c r="T145" s="144"/>
      <c r="U145" s="144"/>
      <c r="V145" s="144"/>
      <c r="W145" s="144"/>
      <c r="X145" s="144"/>
      <c r="Y145" s="144"/>
      <c r="Z145" s="144"/>
      <c r="AA145" s="144"/>
      <c r="AB145" s="707">
        <v>1</v>
      </c>
      <c r="AC145" s="708"/>
      <c r="AD145" s="709"/>
      <c r="AE145" s="675">
        <v>5</v>
      </c>
      <c r="AF145" s="708"/>
      <c r="AG145" s="710"/>
      <c r="AH145" s="615">
        <v>3</v>
      </c>
      <c r="AI145" s="708"/>
      <c r="AJ145" s="708"/>
      <c r="AK145" s="331">
        <f>SUM(AK133:AT136)</f>
        <v>1860210</v>
      </c>
      <c r="AL145" s="332"/>
      <c r="AM145" s="332"/>
      <c r="AN145" s="332"/>
      <c r="AO145" s="332"/>
      <c r="AP145" s="332"/>
      <c r="AQ145" s="332"/>
      <c r="AR145" s="332"/>
      <c r="AS145" s="332"/>
      <c r="AT145" s="332"/>
      <c r="AU145" s="331">
        <f>SUM(AU133:BD136)</f>
        <v>1673550</v>
      </c>
      <c r="AV145" s="332"/>
      <c r="AW145" s="332"/>
      <c r="AX145" s="332"/>
      <c r="AY145" s="332"/>
      <c r="AZ145" s="332"/>
      <c r="BA145" s="332"/>
      <c r="BB145" s="332"/>
      <c r="BC145" s="332"/>
      <c r="BD145" s="332"/>
      <c r="BE145" s="331">
        <f>SUM(BE133:BN136)</f>
        <v>301340</v>
      </c>
      <c r="BF145" s="332"/>
      <c r="BG145" s="332"/>
      <c r="BH145" s="332"/>
      <c r="BI145" s="332"/>
      <c r="BJ145" s="332"/>
      <c r="BK145" s="332"/>
      <c r="BL145" s="332"/>
      <c r="BM145" s="332"/>
      <c r="BN145" s="332"/>
      <c r="BO145" s="331">
        <f>SUM(BO133:BX136)</f>
        <v>654300</v>
      </c>
      <c r="BP145" s="332"/>
      <c r="BQ145" s="332"/>
      <c r="BR145" s="332"/>
      <c r="BS145" s="332"/>
      <c r="BT145" s="332"/>
      <c r="BU145" s="332"/>
      <c r="BV145" s="332"/>
      <c r="BW145" s="332"/>
      <c r="BX145" s="332"/>
      <c r="BY145" s="331">
        <f>SUM(AK145:BX145)</f>
        <v>4489400</v>
      </c>
      <c r="BZ145" s="332"/>
      <c r="CA145" s="332"/>
      <c r="CB145" s="332"/>
      <c r="CC145" s="332"/>
      <c r="CD145" s="332"/>
      <c r="CE145" s="332"/>
      <c r="CF145" s="332"/>
      <c r="CG145" s="332"/>
      <c r="CH145" s="332"/>
      <c r="CI145" s="331">
        <f>SUM(CI133:CR136)</f>
        <v>97290</v>
      </c>
      <c r="CJ145" s="332"/>
      <c r="CK145" s="332"/>
      <c r="CL145" s="332"/>
      <c r="CM145" s="332"/>
      <c r="CN145" s="332"/>
      <c r="CO145" s="332"/>
      <c r="CP145" s="332"/>
      <c r="CQ145" s="332"/>
      <c r="CR145" s="654"/>
      <c r="CS145" s="331">
        <f>SUM(CS133:DB136)</f>
        <v>22919860</v>
      </c>
      <c r="CT145" s="332"/>
      <c r="CU145" s="332"/>
      <c r="CV145" s="332"/>
      <c r="CW145" s="332"/>
      <c r="CX145" s="332"/>
      <c r="CY145" s="332"/>
      <c r="CZ145" s="332"/>
      <c r="DA145" s="332"/>
      <c r="DB145" s="332"/>
      <c r="DC145" s="507">
        <f>SUM(CS145,CI145,BY145,CC106,BV106,BA106,AK106,AS106,DO67,CM67,CC67,BT67,BJ67,AS67,AK67)</f>
        <v>88262558</v>
      </c>
      <c r="DD145" s="507"/>
      <c r="DE145" s="507"/>
      <c r="DF145" s="507"/>
      <c r="DG145" s="507"/>
      <c r="DH145" s="507"/>
      <c r="DI145" s="507"/>
      <c r="DJ145" s="507"/>
      <c r="DK145" s="507"/>
      <c r="DL145" s="507"/>
      <c r="DM145" s="507"/>
      <c r="DN145" s="700"/>
    </row>
    <row r="146" spans="1:137" ht="15" customHeight="1">
      <c r="A146" s="498"/>
      <c r="B146" s="499"/>
      <c r="C146" s="499"/>
      <c r="D146" s="499"/>
      <c r="E146" s="499"/>
      <c r="F146" s="500"/>
      <c r="G146" s="143" t="s">
        <v>9</v>
      </c>
      <c r="H146" s="144"/>
      <c r="I146" s="144"/>
      <c r="J146" s="144"/>
      <c r="K146" s="144"/>
      <c r="L146" s="144"/>
      <c r="M146" s="144"/>
      <c r="N146" s="144"/>
      <c r="O146" s="144"/>
      <c r="P146" s="144"/>
      <c r="Q146" s="144"/>
      <c r="R146" s="144"/>
      <c r="S146" s="144"/>
      <c r="T146" s="144"/>
      <c r="U146" s="144"/>
      <c r="V146" s="144"/>
      <c r="W146" s="144"/>
      <c r="X146" s="144"/>
      <c r="Y146" s="144"/>
      <c r="Z146" s="144"/>
      <c r="AA146" s="488"/>
      <c r="AB146" s="707">
        <v>1</v>
      </c>
      <c r="AC146" s="708"/>
      <c r="AD146" s="709"/>
      <c r="AE146" s="675">
        <v>6</v>
      </c>
      <c r="AF146" s="708"/>
      <c r="AG146" s="710"/>
      <c r="AH146" s="615">
        <v>3</v>
      </c>
      <c r="AI146" s="708"/>
      <c r="AJ146" s="708"/>
      <c r="AK146" s="331">
        <f>AK137</f>
        <v>173250</v>
      </c>
      <c r="AL146" s="332"/>
      <c r="AM146" s="332"/>
      <c r="AN146" s="332"/>
      <c r="AO146" s="332"/>
      <c r="AP146" s="332"/>
      <c r="AQ146" s="332"/>
      <c r="AR146" s="332"/>
      <c r="AS146" s="332"/>
      <c r="AT146" s="332"/>
      <c r="AU146" s="331">
        <f>AU137</f>
        <v>189000</v>
      </c>
      <c r="AV146" s="332"/>
      <c r="AW146" s="332"/>
      <c r="AX146" s="332"/>
      <c r="AY146" s="332"/>
      <c r="AZ146" s="332"/>
      <c r="BA146" s="332"/>
      <c r="BB146" s="332"/>
      <c r="BC146" s="332"/>
      <c r="BD146" s="332"/>
      <c r="BE146" s="331">
        <f>BE137</f>
        <v>31160</v>
      </c>
      <c r="BF146" s="332"/>
      <c r="BG146" s="332"/>
      <c r="BH146" s="332"/>
      <c r="BI146" s="332"/>
      <c r="BJ146" s="332"/>
      <c r="BK146" s="332"/>
      <c r="BL146" s="332"/>
      <c r="BM146" s="332"/>
      <c r="BN146" s="332"/>
      <c r="BO146" s="331">
        <f>BO137</f>
        <v>33750</v>
      </c>
      <c r="BP146" s="332"/>
      <c r="BQ146" s="332"/>
      <c r="BR146" s="332"/>
      <c r="BS146" s="332"/>
      <c r="BT146" s="332"/>
      <c r="BU146" s="332"/>
      <c r="BV146" s="332"/>
      <c r="BW146" s="332"/>
      <c r="BX146" s="332"/>
      <c r="BY146" s="331">
        <f>SUM(AK146:BX146)</f>
        <v>427160</v>
      </c>
      <c r="BZ146" s="332"/>
      <c r="CA146" s="332"/>
      <c r="CB146" s="332"/>
      <c r="CC146" s="332"/>
      <c r="CD146" s="332"/>
      <c r="CE146" s="332"/>
      <c r="CF146" s="332"/>
      <c r="CG146" s="332"/>
      <c r="CH146" s="332"/>
      <c r="CI146" s="331">
        <f>CI137</f>
        <v>8970</v>
      </c>
      <c r="CJ146" s="332"/>
      <c r="CK146" s="332"/>
      <c r="CL146" s="332"/>
      <c r="CM146" s="332"/>
      <c r="CN146" s="332"/>
      <c r="CO146" s="332"/>
      <c r="CP146" s="332"/>
      <c r="CQ146" s="332"/>
      <c r="CR146" s="654"/>
      <c r="CS146" s="331">
        <f>CS137</f>
        <v>1154550</v>
      </c>
      <c r="CT146" s="332"/>
      <c r="CU146" s="332"/>
      <c r="CV146" s="332"/>
      <c r="CW146" s="332"/>
      <c r="CX146" s="332"/>
      <c r="CY146" s="332"/>
      <c r="CZ146" s="332"/>
      <c r="DA146" s="332"/>
      <c r="DB146" s="332"/>
      <c r="DC146" s="507">
        <f>SUM(CS146,CI146,BY146,CC107,BV107,BA107,AK107,AS107,DO68,CM68,CC68,BT68,BJ68,AS68,AK68)</f>
        <v>6087997</v>
      </c>
      <c r="DD146" s="507"/>
      <c r="DE146" s="507"/>
      <c r="DF146" s="507"/>
      <c r="DG146" s="507"/>
      <c r="DH146" s="507"/>
      <c r="DI146" s="507"/>
      <c r="DJ146" s="507"/>
      <c r="DK146" s="507"/>
      <c r="DL146" s="507"/>
      <c r="DM146" s="507"/>
      <c r="DN146" s="700"/>
    </row>
    <row r="147" spans="1:137" ht="15" customHeight="1" thickBot="1">
      <c r="A147" s="546"/>
      <c r="B147" s="547"/>
      <c r="C147" s="547"/>
      <c r="D147" s="547"/>
      <c r="E147" s="547"/>
      <c r="F147" s="548"/>
      <c r="G147" s="143" t="s">
        <v>10</v>
      </c>
      <c r="H147" s="144"/>
      <c r="I147" s="144"/>
      <c r="J147" s="144"/>
      <c r="K147" s="144"/>
      <c r="L147" s="144"/>
      <c r="M147" s="144"/>
      <c r="N147" s="144"/>
      <c r="O147" s="144"/>
      <c r="P147" s="144"/>
      <c r="Q147" s="144"/>
      <c r="R147" s="144"/>
      <c r="S147" s="144"/>
      <c r="T147" s="144"/>
      <c r="U147" s="144"/>
      <c r="V147" s="144"/>
      <c r="W147" s="144"/>
      <c r="X147" s="144"/>
      <c r="Y147" s="144"/>
      <c r="Z147" s="144"/>
      <c r="AA147" s="488"/>
      <c r="AB147" s="681">
        <v>1</v>
      </c>
      <c r="AC147" s="682"/>
      <c r="AD147" s="683"/>
      <c r="AE147" s="684">
        <v>7</v>
      </c>
      <c r="AF147" s="682"/>
      <c r="AG147" s="685"/>
      <c r="AH147" s="632">
        <v>3</v>
      </c>
      <c r="AI147" s="682"/>
      <c r="AJ147" s="682"/>
      <c r="AK147" s="291">
        <f>SUM(AK138:AT141)</f>
        <v>124410</v>
      </c>
      <c r="AL147" s="292"/>
      <c r="AM147" s="292"/>
      <c r="AN147" s="292"/>
      <c r="AO147" s="292"/>
      <c r="AP147" s="292"/>
      <c r="AQ147" s="292"/>
      <c r="AR147" s="292"/>
      <c r="AS147" s="292"/>
      <c r="AT147" s="292"/>
      <c r="AU147" s="291">
        <f t="shared" ref="AU147" si="11">SUM(AU138:BD141)</f>
        <v>127800</v>
      </c>
      <c r="AV147" s="292"/>
      <c r="AW147" s="292"/>
      <c r="AX147" s="292"/>
      <c r="AY147" s="292"/>
      <c r="AZ147" s="292"/>
      <c r="BA147" s="292"/>
      <c r="BB147" s="292"/>
      <c r="BC147" s="292"/>
      <c r="BD147" s="292"/>
      <c r="BE147" s="291">
        <f t="shared" ref="BE147" si="12">SUM(BE138:BN141)</f>
        <v>38000</v>
      </c>
      <c r="BF147" s="292"/>
      <c r="BG147" s="292"/>
      <c r="BH147" s="292"/>
      <c r="BI147" s="292"/>
      <c r="BJ147" s="292"/>
      <c r="BK147" s="292"/>
      <c r="BL147" s="292"/>
      <c r="BM147" s="292"/>
      <c r="BN147" s="292"/>
      <c r="BO147" s="291">
        <f>SUM(BO138:BX141)</f>
        <v>30150</v>
      </c>
      <c r="BP147" s="292"/>
      <c r="BQ147" s="292"/>
      <c r="BR147" s="292"/>
      <c r="BS147" s="292"/>
      <c r="BT147" s="292"/>
      <c r="BU147" s="292"/>
      <c r="BV147" s="292"/>
      <c r="BW147" s="292"/>
      <c r="BX147" s="292"/>
      <c r="BY147" s="291">
        <f>SUM(AK147:BX147)</f>
        <v>320360</v>
      </c>
      <c r="BZ147" s="292"/>
      <c r="CA147" s="292"/>
      <c r="CB147" s="292"/>
      <c r="CC147" s="292"/>
      <c r="CD147" s="292"/>
      <c r="CE147" s="292"/>
      <c r="CF147" s="292"/>
      <c r="CG147" s="292"/>
      <c r="CH147" s="292"/>
      <c r="CI147" s="291">
        <f>SUM(CI138:CR141)</f>
        <v>7590</v>
      </c>
      <c r="CJ147" s="292"/>
      <c r="CK147" s="292"/>
      <c r="CL147" s="292"/>
      <c r="CM147" s="292"/>
      <c r="CN147" s="292"/>
      <c r="CO147" s="292"/>
      <c r="CP147" s="292"/>
      <c r="CQ147" s="292"/>
      <c r="CR147" s="293"/>
      <c r="CS147" s="291">
        <f>SUM(CS138:DB141)</f>
        <v>708670</v>
      </c>
      <c r="CT147" s="292"/>
      <c r="CU147" s="292"/>
      <c r="CV147" s="292"/>
      <c r="CW147" s="292"/>
      <c r="CX147" s="292"/>
      <c r="CY147" s="292"/>
      <c r="CZ147" s="292"/>
      <c r="DA147" s="292"/>
      <c r="DB147" s="293"/>
      <c r="DC147" s="701">
        <f>SUM(CS147,CI147,BY147,CC108,BV108,BA108,AK108,AS108,DO69,CM69,CC69,BT69,BJ69,AS69,AK69)</f>
        <v>4882448</v>
      </c>
      <c r="DD147" s="701"/>
      <c r="DE147" s="701"/>
      <c r="DF147" s="701"/>
      <c r="DG147" s="701"/>
      <c r="DH147" s="701"/>
      <c r="DI147" s="701"/>
      <c r="DJ147" s="701"/>
      <c r="DK147" s="701"/>
      <c r="DL147" s="701"/>
      <c r="DM147" s="701"/>
      <c r="DN147" s="702"/>
    </row>
    <row r="148" spans="1:137" ht="11.25" customHeight="1" thickBot="1">
      <c r="AB148" s="633"/>
      <c r="AC148" s="633"/>
      <c r="AD148" s="633"/>
      <c r="AE148" s="633"/>
      <c r="AF148" s="633"/>
      <c r="AG148" s="633"/>
      <c r="AH148" s="633"/>
      <c r="AI148" s="633"/>
      <c r="AJ148" s="633"/>
    </row>
    <row r="149" spans="1:137" ht="15" customHeight="1">
      <c r="A149" s="442" t="s">
        <v>14</v>
      </c>
      <c r="B149" s="486"/>
      <c r="C149" s="486"/>
      <c r="D149" s="443" t="s">
        <v>15</v>
      </c>
      <c r="E149" s="443"/>
      <c r="F149" s="444"/>
      <c r="G149" s="143" t="s">
        <v>749</v>
      </c>
      <c r="H149" s="144"/>
      <c r="I149" s="144"/>
      <c r="J149" s="144"/>
      <c r="K149" s="144"/>
      <c r="L149" s="144"/>
      <c r="M149" s="144"/>
      <c r="N149" s="144"/>
      <c r="O149" s="144"/>
      <c r="P149" s="144"/>
      <c r="Q149" s="144"/>
      <c r="R149" s="144"/>
      <c r="S149" s="144"/>
      <c r="T149" s="144"/>
      <c r="U149" s="144"/>
      <c r="V149" s="144"/>
      <c r="W149" s="144"/>
      <c r="X149" s="144"/>
      <c r="Y149" s="144"/>
      <c r="Z149" s="144"/>
      <c r="AA149" s="488"/>
      <c r="AB149" s="703">
        <v>1</v>
      </c>
      <c r="AC149" s="704"/>
      <c r="AD149" s="705"/>
      <c r="AE149" s="672">
        <v>8</v>
      </c>
      <c r="AF149" s="704"/>
      <c r="AG149" s="706"/>
      <c r="AH149" s="610">
        <v>3</v>
      </c>
      <c r="AI149" s="704"/>
      <c r="AJ149" s="704"/>
      <c r="AK149" s="261">
        <v>3406920</v>
      </c>
      <c r="AL149" s="262"/>
      <c r="AM149" s="262"/>
      <c r="AN149" s="262"/>
      <c r="AO149" s="262"/>
      <c r="AP149" s="262"/>
      <c r="AQ149" s="262"/>
      <c r="AR149" s="262"/>
      <c r="AS149" s="262"/>
      <c r="AT149" s="262"/>
      <c r="AU149" s="261">
        <v>2399400</v>
      </c>
      <c r="AV149" s="262"/>
      <c r="AW149" s="262"/>
      <c r="AX149" s="262"/>
      <c r="AY149" s="262"/>
      <c r="AZ149" s="262"/>
      <c r="BA149" s="262"/>
      <c r="BB149" s="262"/>
      <c r="BC149" s="262"/>
      <c r="BD149" s="262"/>
      <c r="BE149" s="261">
        <v>541500</v>
      </c>
      <c r="BF149" s="262"/>
      <c r="BG149" s="262"/>
      <c r="BH149" s="262"/>
      <c r="BI149" s="262"/>
      <c r="BJ149" s="262"/>
      <c r="BK149" s="262"/>
      <c r="BL149" s="262"/>
      <c r="BM149" s="262"/>
      <c r="BN149" s="262"/>
      <c r="BO149" s="261">
        <v>1441800</v>
      </c>
      <c r="BP149" s="262"/>
      <c r="BQ149" s="262"/>
      <c r="BR149" s="262"/>
      <c r="BS149" s="262"/>
      <c r="BT149" s="262"/>
      <c r="BU149" s="262"/>
      <c r="BV149" s="262"/>
      <c r="BW149" s="262"/>
      <c r="BX149" s="262"/>
      <c r="BY149" s="328">
        <f>SUM(AK149:BX149)</f>
        <v>7789620</v>
      </c>
      <c r="BZ149" s="329"/>
      <c r="CA149" s="329"/>
      <c r="CB149" s="329"/>
      <c r="CC149" s="329"/>
      <c r="CD149" s="329"/>
      <c r="CE149" s="329"/>
      <c r="CF149" s="329"/>
      <c r="CG149" s="329"/>
      <c r="CH149" s="329"/>
      <c r="CI149" s="261">
        <v>215740</v>
      </c>
      <c r="CJ149" s="262"/>
      <c r="CK149" s="262"/>
      <c r="CL149" s="262"/>
      <c r="CM149" s="262"/>
      <c r="CN149" s="262"/>
      <c r="CO149" s="262"/>
      <c r="CP149" s="262"/>
      <c r="CQ149" s="262"/>
      <c r="CR149" s="267"/>
      <c r="CS149" s="261">
        <v>53230560</v>
      </c>
      <c r="CT149" s="262"/>
      <c r="CU149" s="262"/>
      <c r="CV149" s="262"/>
      <c r="CW149" s="262"/>
      <c r="CX149" s="262"/>
      <c r="CY149" s="262"/>
      <c r="CZ149" s="262"/>
      <c r="DA149" s="262"/>
      <c r="DB149" s="262"/>
      <c r="DC149" s="328">
        <f>SUM(CS149,CI149,BY149,CC110,BV110,BA110,AK110,AS110,DO71,CM71,CC71,BT71,BJ71,AS71,AK71)</f>
        <v>158158091</v>
      </c>
      <c r="DD149" s="328"/>
      <c r="DE149" s="328"/>
      <c r="DF149" s="328"/>
      <c r="DG149" s="328"/>
      <c r="DH149" s="328"/>
      <c r="DI149" s="328"/>
      <c r="DJ149" s="328"/>
      <c r="DK149" s="328"/>
      <c r="DL149" s="328"/>
      <c r="DM149" s="328"/>
      <c r="DN149" s="582"/>
    </row>
    <row r="150" spans="1:137" ht="15" customHeight="1">
      <c r="A150" s="560"/>
      <c r="B150" s="499"/>
      <c r="C150" s="499"/>
      <c r="D150" s="561"/>
      <c r="E150" s="561"/>
      <c r="F150" s="562"/>
      <c r="G150" s="563" t="s">
        <v>282</v>
      </c>
      <c r="H150" s="564"/>
      <c r="I150" s="564"/>
      <c r="J150" s="564"/>
      <c r="K150" s="564"/>
      <c r="L150" s="564"/>
      <c r="M150" s="564"/>
      <c r="N150" s="564"/>
      <c r="O150" s="564"/>
      <c r="P150" s="564"/>
      <c r="Q150" s="564"/>
      <c r="R150" s="564"/>
      <c r="S150" s="564"/>
      <c r="T150" s="564"/>
      <c r="U150" s="564"/>
      <c r="V150" s="564"/>
      <c r="W150" s="564"/>
      <c r="X150" s="564"/>
      <c r="Y150" s="564"/>
      <c r="Z150" s="564"/>
      <c r="AA150" s="565"/>
      <c r="AB150" s="707">
        <v>1</v>
      </c>
      <c r="AC150" s="708"/>
      <c r="AD150" s="709"/>
      <c r="AE150" s="675">
        <v>9</v>
      </c>
      <c r="AF150" s="708"/>
      <c r="AG150" s="710"/>
      <c r="AH150" s="615">
        <v>3</v>
      </c>
      <c r="AI150" s="708"/>
      <c r="AJ150" s="708"/>
      <c r="AK150" s="274">
        <v>173250</v>
      </c>
      <c r="AL150" s="275"/>
      <c r="AM150" s="275"/>
      <c r="AN150" s="275"/>
      <c r="AO150" s="275"/>
      <c r="AP150" s="275"/>
      <c r="AQ150" s="275"/>
      <c r="AR150" s="275"/>
      <c r="AS150" s="275"/>
      <c r="AT150" s="275"/>
      <c r="AU150" s="274">
        <v>189000</v>
      </c>
      <c r="AV150" s="275"/>
      <c r="AW150" s="275"/>
      <c r="AX150" s="275"/>
      <c r="AY150" s="275"/>
      <c r="AZ150" s="275"/>
      <c r="BA150" s="275"/>
      <c r="BB150" s="275"/>
      <c r="BC150" s="275"/>
      <c r="BD150" s="275"/>
      <c r="BE150" s="274">
        <v>31160</v>
      </c>
      <c r="BF150" s="275"/>
      <c r="BG150" s="275"/>
      <c r="BH150" s="275"/>
      <c r="BI150" s="275"/>
      <c r="BJ150" s="275"/>
      <c r="BK150" s="275"/>
      <c r="BL150" s="275"/>
      <c r="BM150" s="275"/>
      <c r="BN150" s="275"/>
      <c r="BO150" s="274">
        <v>33750</v>
      </c>
      <c r="BP150" s="275"/>
      <c r="BQ150" s="275"/>
      <c r="BR150" s="275"/>
      <c r="BS150" s="275"/>
      <c r="BT150" s="275"/>
      <c r="BU150" s="275"/>
      <c r="BV150" s="275"/>
      <c r="BW150" s="275"/>
      <c r="BX150" s="275"/>
      <c r="BY150" s="331">
        <f>SUM(AK150:BX150)</f>
        <v>427160</v>
      </c>
      <c r="BZ150" s="332"/>
      <c r="CA150" s="332"/>
      <c r="CB150" s="332"/>
      <c r="CC150" s="332"/>
      <c r="CD150" s="332"/>
      <c r="CE150" s="332"/>
      <c r="CF150" s="332"/>
      <c r="CG150" s="332"/>
      <c r="CH150" s="332"/>
      <c r="CI150" s="274">
        <v>8970</v>
      </c>
      <c r="CJ150" s="275"/>
      <c r="CK150" s="275"/>
      <c r="CL150" s="275"/>
      <c r="CM150" s="275"/>
      <c r="CN150" s="275"/>
      <c r="CO150" s="275"/>
      <c r="CP150" s="275"/>
      <c r="CQ150" s="275"/>
      <c r="CR150" s="278"/>
      <c r="CS150" s="274">
        <v>1154550</v>
      </c>
      <c r="CT150" s="275"/>
      <c r="CU150" s="275"/>
      <c r="CV150" s="275"/>
      <c r="CW150" s="275"/>
      <c r="CX150" s="275"/>
      <c r="CY150" s="275"/>
      <c r="CZ150" s="275"/>
      <c r="DA150" s="275"/>
      <c r="DB150" s="275"/>
      <c r="DC150" s="507">
        <f>SUM(CS150,CI150,BY150,CC111,BV111,BA111,AK111,AS111,DO72,CM72,CC72,BT72,BJ72,AS72,AK72)</f>
        <v>6087997</v>
      </c>
      <c r="DD150" s="507"/>
      <c r="DE150" s="507"/>
      <c r="DF150" s="507"/>
      <c r="DG150" s="507"/>
      <c r="DH150" s="507"/>
      <c r="DI150" s="507"/>
      <c r="DJ150" s="507"/>
      <c r="DK150" s="507"/>
      <c r="DL150" s="507"/>
      <c r="DM150" s="507"/>
      <c r="DN150" s="700"/>
    </row>
    <row r="151" spans="1:137" ht="15" customHeight="1">
      <c r="A151" s="560"/>
      <c r="B151" s="499"/>
      <c r="C151" s="499"/>
      <c r="D151" s="561"/>
      <c r="E151" s="561"/>
      <c r="F151" s="562"/>
      <c r="G151" s="143" t="s">
        <v>4414</v>
      </c>
      <c r="H151" s="144"/>
      <c r="I151" s="144"/>
      <c r="J151" s="144"/>
      <c r="K151" s="144"/>
      <c r="L151" s="144"/>
      <c r="M151" s="144"/>
      <c r="N151" s="144"/>
      <c r="O151" s="144"/>
      <c r="P151" s="144"/>
      <c r="Q151" s="144"/>
      <c r="R151" s="144"/>
      <c r="S151" s="144"/>
      <c r="T151" s="144"/>
      <c r="U151" s="144"/>
      <c r="V151" s="144"/>
      <c r="W151" s="144"/>
      <c r="X151" s="144"/>
      <c r="Y151" s="144"/>
      <c r="Z151" s="144"/>
      <c r="AA151" s="488"/>
      <c r="AB151" s="707">
        <v>2</v>
      </c>
      <c r="AC151" s="708"/>
      <c r="AD151" s="709"/>
      <c r="AE151" s="675">
        <v>0</v>
      </c>
      <c r="AF151" s="708"/>
      <c r="AG151" s="710"/>
      <c r="AH151" s="615">
        <v>3</v>
      </c>
      <c r="AI151" s="708"/>
      <c r="AJ151" s="708"/>
      <c r="AK151" s="274">
        <v>89100</v>
      </c>
      <c r="AL151" s="275"/>
      <c r="AM151" s="275"/>
      <c r="AN151" s="275"/>
      <c r="AO151" s="275"/>
      <c r="AP151" s="275"/>
      <c r="AQ151" s="275"/>
      <c r="AR151" s="275"/>
      <c r="AS151" s="275"/>
      <c r="AT151" s="275"/>
      <c r="AU151" s="274">
        <v>100800</v>
      </c>
      <c r="AV151" s="275"/>
      <c r="AW151" s="275"/>
      <c r="AX151" s="275"/>
      <c r="AY151" s="275"/>
      <c r="AZ151" s="275"/>
      <c r="BA151" s="275"/>
      <c r="BB151" s="275"/>
      <c r="BC151" s="275"/>
      <c r="BD151" s="275"/>
      <c r="BE151" s="274">
        <v>27740</v>
      </c>
      <c r="BF151" s="275"/>
      <c r="BG151" s="275"/>
      <c r="BH151" s="275"/>
      <c r="BI151" s="275"/>
      <c r="BJ151" s="275"/>
      <c r="BK151" s="275"/>
      <c r="BL151" s="275"/>
      <c r="BM151" s="275"/>
      <c r="BN151" s="275"/>
      <c r="BO151" s="274">
        <v>22950</v>
      </c>
      <c r="BP151" s="275"/>
      <c r="BQ151" s="275"/>
      <c r="BR151" s="275"/>
      <c r="BS151" s="275"/>
      <c r="BT151" s="275"/>
      <c r="BU151" s="275"/>
      <c r="BV151" s="275"/>
      <c r="BW151" s="275"/>
      <c r="BX151" s="275"/>
      <c r="BY151" s="331">
        <f t="shared" ref="BY151:BY153" si="13">SUM(AK151:BX151)</f>
        <v>240590</v>
      </c>
      <c r="BZ151" s="332"/>
      <c r="CA151" s="332"/>
      <c r="CB151" s="332"/>
      <c r="CC151" s="332"/>
      <c r="CD151" s="332"/>
      <c r="CE151" s="332"/>
      <c r="CF151" s="332"/>
      <c r="CG151" s="332"/>
      <c r="CH151" s="332"/>
      <c r="CI151" s="274">
        <v>5290</v>
      </c>
      <c r="CJ151" s="275"/>
      <c r="CK151" s="275"/>
      <c r="CL151" s="275"/>
      <c r="CM151" s="275"/>
      <c r="CN151" s="275"/>
      <c r="CO151" s="275"/>
      <c r="CP151" s="275"/>
      <c r="CQ151" s="275"/>
      <c r="CR151" s="278"/>
      <c r="CS151" s="274">
        <v>672380</v>
      </c>
      <c r="CT151" s="275"/>
      <c r="CU151" s="275"/>
      <c r="CV151" s="275"/>
      <c r="CW151" s="275"/>
      <c r="CX151" s="275"/>
      <c r="CY151" s="275"/>
      <c r="CZ151" s="275"/>
      <c r="DA151" s="275"/>
      <c r="DB151" s="275"/>
      <c r="DC151" s="507">
        <f t="shared" ref="DC151:DC153" si="14">SUM(CS151,CI151,BY151,CC112,BV112,BA112,AK112,AS112,DO73,CM73,CC73,BT73,BJ73,AS73,AK73)</f>
        <v>3817983</v>
      </c>
      <c r="DD151" s="507"/>
      <c r="DE151" s="507"/>
      <c r="DF151" s="507"/>
      <c r="DG151" s="507"/>
      <c r="DH151" s="507"/>
      <c r="DI151" s="507"/>
      <c r="DJ151" s="507"/>
      <c r="DK151" s="507"/>
      <c r="DL151" s="507"/>
      <c r="DM151" s="507"/>
      <c r="DN151" s="700"/>
    </row>
    <row r="152" spans="1:137" ht="15" customHeight="1">
      <c r="A152" s="560"/>
      <c r="B152" s="499"/>
      <c r="C152" s="499"/>
      <c r="D152" s="561"/>
      <c r="E152" s="561"/>
      <c r="F152" s="562"/>
      <c r="G152" s="143" t="s">
        <v>4416</v>
      </c>
      <c r="H152" s="144"/>
      <c r="I152" s="144"/>
      <c r="J152" s="144"/>
      <c r="K152" s="144"/>
      <c r="L152" s="144"/>
      <c r="M152" s="144"/>
      <c r="N152" s="144"/>
      <c r="O152" s="144"/>
      <c r="P152" s="144"/>
      <c r="Q152" s="144"/>
      <c r="R152" s="144"/>
      <c r="S152" s="144"/>
      <c r="T152" s="144"/>
      <c r="U152" s="144"/>
      <c r="V152" s="144"/>
      <c r="W152" s="144"/>
      <c r="X152" s="144"/>
      <c r="Y152" s="144"/>
      <c r="Z152" s="144"/>
      <c r="AA152" s="488"/>
      <c r="AB152" s="707">
        <v>2</v>
      </c>
      <c r="AC152" s="708"/>
      <c r="AD152" s="709"/>
      <c r="AE152" s="675">
        <v>1</v>
      </c>
      <c r="AF152" s="708"/>
      <c r="AG152" s="710"/>
      <c r="AH152" s="615">
        <v>3</v>
      </c>
      <c r="AI152" s="708"/>
      <c r="AJ152" s="708"/>
      <c r="AK152" s="274">
        <v>31350</v>
      </c>
      <c r="AL152" s="275"/>
      <c r="AM152" s="275"/>
      <c r="AN152" s="275"/>
      <c r="AO152" s="275"/>
      <c r="AP152" s="275"/>
      <c r="AQ152" s="275"/>
      <c r="AR152" s="275"/>
      <c r="AS152" s="275"/>
      <c r="AT152" s="275"/>
      <c r="AU152" s="274">
        <v>23850</v>
      </c>
      <c r="AV152" s="275"/>
      <c r="AW152" s="275"/>
      <c r="AX152" s="275"/>
      <c r="AY152" s="275"/>
      <c r="AZ152" s="275"/>
      <c r="BA152" s="275"/>
      <c r="BB152" s="275"/>
      <c r="BC152" s="275"/>
      <c r="BD152" s="275"/>
      <c r="BE152" s="274">
        <v>8740</v>
      </c>
      <c r="BF152" s="275"/>
      <c r="BG152" s="275"/>
      <c r="BH152" s="275"/>
      <c r="BI152" s="275"/>
      <c r="BJ152" s="275"/>
      <c r="BK152" s="275"/>
      <c r="BL152" s="275"/>
      <c r="BM152" s="275"/>
      <c r="BN152" s="275"/>
      <c r="BO152" s="274">
        <v>7200</v>
      </c>
      <c r="BP152" s="275"/>
      <c r="BQ152" s="275"/>
      <c r="BR152" s="275"/>
      <c r="BS152" s="275"/>
      <c r="BT152" s="275"/>
      <c r="BU152" s="275"/>
      <c r="BV152" s="275"/>
      <c r="BW152" s="275"/>
      <c r="BX152" s="275"/>
      <c r="BY152" s="331">
        <f t="shared" si="13"/>
        <v>71140</v>
      </c>
      <c r="BZ152" s="332"/>
      <c r="CA152" s="332"/>
      <c r="CB152" s="332"/>
      <c r="CC152" s="332"/>
      <c r="CD152" s="332"/>
      <c r="CE152" s="332"/>
      <c r="CF152" s="332"/>
      <c r="CG152" s="332"/>
      <c r="CH152" s="332"/>
      <c r="CI152" s="274">
        <v>2070</v>
      </c>
      <c r="CJ152" s="275"/>
      <c r="CK152" s="275"/>
      <c r="CL152" s="275"/>
      <c r="CM152" s="275"/>
      <c r="CN152" s="275"/>
      <c r="CO152" s="275"/>
      <c r="CP152" s="275"/>
      <c r="CQ152" s="275"/>
      <c r="CR152" s="278"/>
      <c r="CS152" s="274">
        <v>36290</v>
      </c>
      <c r="CT152" s="275"/>
      <c r="CU152" s="275"/>
      <c r="CV152" s="275"/>
      <c r="CW152" s="275"/>
      <c r="CX152" s="275"/>
      <c r="CY152" s="275"/>
      <c r="CZ152" s="275"/>
      <c r="DA152" s="275"/>
      <c r="DB152" s="275"/>
      <c r="DC152" s="507">
        <f t="shared" si="14"/>
        <v>919505</v>
      </c>
      <c r="DD152" s="507"/>
      <c r="DE152" s="507"/>
      <c r="DF152" s="507"/>
      <c r="DG152" s="507"/>
      <c r="DH152" s="507"/>
      <c r="DI152" s="507"/>
      <c r="DJ152" s="507"/>
      <c r="DK152" s="507"/>
      <c r="DL152" s="507"/>
      <c r="DM152" s="507"/>
      <c r="DN152" s="700"/>
    </row>
    <row r="153" spans="1:137" ht="15" customHeight="1">
      <c r="A153" s="560"/>
      <c r="B153" s="499"/>
      <c r="C153" s="499"/>
      <c r="D153" s="561"/>
      <c r="E153" s="561"/>
      <c r="F153" s="562"/>
      <c r="G153" s="143" t="s">
        <v>4423</v>
      </c>
      <c r="H153" s="144"/>
      <c r="I153" s="144"/>
      <c r="J153" s="144"/>
      <c r="K153" s="144"/>
      <c r="L153" s="144"/>
      <c r="M153" s="144"/>
      <c r="N153" s="144"/>
      <c r="O153" s="144"/>
      <c r="P153" s="144"/>
      <c r="Q153" s="144"/>
      <c r="R153" s="144"/>
      <c r="S153" s="144"/>
      <c r="T153" s="144"/>
      <c r="U153" s="144"/>
      <c r="V153" s="144"/>
      <c r="W153" s="144"/>
      <c r="X153" s="144"/>
      <c r="Y153" s="144"/>
      <c r="Z153" s="144"/>
      <c r="AA153" s="488"/>
      <c r="AB153" s="707">
        <v>2</v>
      </c>
      <c r="AC153" s="708"/>
      <c r="AD153" s="709"/>
      <c r="AE153" s="675">
        <v>2</v>
      </c>
      <c r="AF153" s="708"/>
      <c r="AG153" s="710"/>
      <c r="AH153" s="615">
        <v>3</v>
      </c>
      <c r="AI153" s="708"/>
      <c r="AJ153" s="708"/>
      <c r="AK153" s="274">
        <v>2970</v>
      </c>
      <c r="AL153" s="275"/>
      <c r="AM153" s="275"/>
      <c r="AN153" s="275"/>
      <c r="AO153" s="275"/>
      <c r="AP153" s="275"/>
      <c r="AQ153" s="275"/>
      <c r="AR153" s="275"/>
      <c r="AS153" s="275"/>
      <c r="AT153" s="275"/>
      <c r="AU153" s="274">
        <v>2700</v>
      </c>
      <c r="AV153" s="275"/>
      <c r="AW153" s="275"/>
      <c r="AX153" s="275"/>
      <c r="AY153" s="275"/>
      <c r="AZ153" s="275"/>
      <c r="BA153" s="275"/>
      <c r="BB153" s="275"/>
      <c r="BC153" s="275"/>
      <c r="BD153" s="275"/>
      <c r="BE153" s="274">
        <v>1140</v>
      </c>
      <c r="BF153" s="275"/>
      <c r="BG153" s="275"/>
      <c r="BH153" s="275"/>
      <c r="BI153" s="275"/>
      <c r="BJ153" s="275"/>
      <c r="BK153" s="275"/>
      <c r="BL153" s="275"/>
      <c r="BM153" s="275"/>
      <c r="BN153" s="275"/>
      <c r="BO153" s="274"/>
      <c r="BP153" s="275"/>
      <c r="BQ153" s="275"/>
      <c r="BR153" s="275"/>
      <c r="BS153" s="275"/>
      <c r="BT153" s="275"/>
      <c r="BU153" s="275"/>
      <c r="BV153" s="275"/>
      <c r="BW153" s="275"/>
      <c r="BX153" s="275"/>
      <c r="BY153" s="331">
        <f t="shared" si="13"/>
        <v>6810</v>
      </c>
      <c r="BZ153" s="332"/>
      <c r="CA153" s="332"/>
      <c r="CB153" s="332"/>
      <c r="CC153" s="332"/>
      <c r="CD153" s="332"/>
      <c r="CE153" s="332"/>
      <c r="CF153" s="332"/>
      <c r="CG153" s="332"/>
      <c r="CH153" s="332"/>
      <c r="CI153" s="274">
        <v>230</v>
      </c>
      <c r="CJ153" s="275"/>
      <c r="CK153" s="275"/>
      <c r="CL153" s="275"/>
      <c r="CM153" s="275"/>
      <c r="CN153" s="275"/>
      <c r="CO153" s="275"/>
      <c r="CP153" s="275"/>
      <c r="CQ153" s="275"/>
      <c r="CR153" s="278"/>
      <c r="CS153" s="274"/>
      <c r="CT153" s="275"/>
      <c r="CU153" s="275"/>
      <c r="CV153" s="275"/>
      <c r="CW153" s="275"/>
      <c r="CX153" s="275"/>
      <c r="CY153" s="275"/>
      <c r="CZ153" s="275"/>
      <c r="DA153" s="275"/>
      <c r="DB153" s="275"/>
      <c r="DC153" s="507">
        <f t="shared" si="14"/>
        <v>117505</v>
      </c>
      <c r="DD153" s="507"/>
      <c r="DE153" s="507"/>
      <c r="DF153" s="507"/>
      <c r="DG153" s="507"/>
      <c r="DH153" s="507"/>
      <c r="DI153" s="507"/>
      <c r="DJ153" s="507"/>
      <c r="DK153" s="507"/>
      <c r="DL153" s="507"/>
      <c r="DM153" s="507"/>
      <c r="DN153" s="700"/>
    </row>
    <row r="154" spans="1:137" ht="15" customHeight="1">
      <c r="A154" s="498"/>
      <c r="B154" s="499"/>
      <c r="C154" s="499"/>
      <c r="D154" s="561"/>
      <c r="E154" s="561"/>
      <c r="F154" s="562"/>
      <c r="G154" s="143" t="s">
        <v>4419</v>
      </c>
      <c r="H154" s="144"/>
      <c r="I154" s="144"/>
      <c r="J154" s="144"/>
      <c r="K154" s="144"/>
      <c r="L154" s="144"/>
      <c r="M154" s="144"/>
      <c r="N154" s="144"/>
      <c r="O154" s="144"/>
      <c r="P154" s="144"/>
      <c r="Q154" s="144"/>
      <c r="R154" s="144"/>
      <c r="S154" s="144"/>
      <c r="T154" s="144"/>
      <c r="U154" s="144"/>
      <c r="V154" s="144"/>
      <c r="W154" s="144"/>
      <c r="X154" s="144"/>
      <c r="Y154" s="144"/>
      <c r="Z154" s="144"/>
      <c r="AA154" s="488"/>
      <c r="AB154" s="707">
        <v>2</v>
      </c>
      <c r="AC154" s="708"/>
      <c r="AD154" s="709"/>
      <c r="AE154" s="675">
        <v>3</v>
      </c>
      <c r="AF154" s="708"/>
      <c r="AG154" s="710"/>
      <c r="AH154" s="615">
        <v>3</v>
      </c>
      <c r="AI154" s="708"/>
      <c r="AJ154" s="708"/>
      <c r="AK154" s="274">
        <v>990</v>
      </c>
      <c r="AL154" s="275"/>
      <c r="AM154" s="275"/>
      <c r="AN154" s="275"/>
      <c r="AO154" s="275"/>
      <c r="AP154" s="275"/>
      <c r="AQ154" s="275"/>
      <c r="AR154" s="275"/>
      <c r="AS154" s="275"/>
      <c r="AT154" s="275"/>
      <c r="AU154" s="274">
        <v>450</v>
      </c>
      <c r="AV154" s="275"/>
      <c r="AW154" s="275"/>
      <c r="AX154" s="275"/>
      <c r="AY154" s="275"/>
      <c r="AZ154" s="275"/>
      <c r="BA154" s="275"/>
      <c r="BB154" s="275"/>
      <c r="BC154" s="275"/>
      <c r="BD154" s="275"/>
      <c r="BE154" s="274">
        <v>380</v>
      </c>
      <c r="BF154" s="275"/>
      <c r="BG154" s="275"/>
      <c r="BH154" s="275"/>
      <c r="BI154" s="275"/>
      <c r="BJ154" s="275"/>
      <c r="BK154" s="275"/>
      <c r="BL154" s="275"/>
      <c r="BM154" s="275"/>
      <c r="BN154" s="275"/>
      <c r="BO154" s="274"/>
      <c r="BP154" s="275"/>
      <c r="BQ154" s="275"/>
      <c r="BR154" s="275"/>
      <c r="BS154" s="275"/>
      <c r="BT154" s="275"/>
      <c r="BU154" s="275"/>
      <c r="BV154" s="275"/>
      <c r="BW154" s="275"/>
      <c r="BX154" s="275"/>
      <c r="BY154" s="331">
        <f>SUM(AK154:BX154)</f>
        <v>1820</v>
      </c>
      <c r="BZ154" s="332"/>
      <c r="CA154" s="332"/>
      <c r="CB154" s="332"/>
      <c r="CC154" s="332"/>
      <c r="CD154" s="332"/>
      <c r="CE154" s="332"/>
      <c r="CF154" s="332"/>
      <c r="CG154" s="332"/>
      <c r="CH154" s="332"/>
      <c r="CI154" s="274"/>
      <c r="CJ154" s="275"/>
      <c r="CK154" s="275"/>
      <c r="CL154" s="275"/>
      <c r="CM154" s="275"/>
      <c r="CN154" s="275"/>
      <c r="CO154" s="275"/>
      <c r="CP154" s="275"/>
      <c r="CQ154" s="275"/>
      <c r="CR154" s="278"/>
      <c r="CS154" s="274"/>
      <c r="CT154" s="275"/>
      <c r="CU154" s="275"/>
      <c r="CV154" s="275"/>
      <c r="CW154" s="275"/>
      <c r="CX154" s="275"/>
      <c r="CY154" s="275"/>
      <c r="CZ154" s="275"/>
      <c r="DA154" s="275"/>
      <c r="DB154" s="275"/>
      <c r="DC154" s="507">
        <f>SUM(CS154,CI154,BY154,CC115,BV115,BA115,AK115,AS115,DO76,CM76,CC76,BT76,BJ76,AS76,AK76)</f>
        <v>27455</v>
      </c>
      <c r="DD154" s="507"/>
      <c r="DE154" s="507"/>
      <c r="DF154" s="507"/>
      <c r="DG154" s="507"/>
      <c r="DH154" s="507"/>
      <c r="DI154" s="507"/>
      <c r="DJ154" s="507"/>
      <c r="DK154" s="507"/>
      <c r="DL154" s="507"/>
      <c r="DM154" s="507"/>
      <c r="DN154" s="700"/>
    </row>
    <row r="155" spans="1:137" ht="15" customHeight="1" thickBot="1">
      <c r="A155" s="447"/>
      <c r="B155" s="547"/>
      <c r="C155" s="547"/>
      <c r="D155" s="448"/>
      <c r="E155" s="448"/>
      <c r="F155" s="449"/>
      <c r="G155" s="143" t="s">
        <v>336</v>
      </c>
      <c r="H155" s="144"/>
      <c r="I155" s="144"/>
      <c r="J155" s="144"/>
      <c r="K155" s="144"/>
      <c r="L155" s="144"/>
      <c r="M155" s="144"/>
      <c r="N155" s="144"/>
      <c r="O155" s="144"/>
      <c r="P155" s="144"/>
      <c r="Q155" s="144"/>
      <c r="R155" s="144"/>
      <c r="S155" s="144"/>
      <c r="T155" s="144"/>
      <c r="U155" s="144"/>
      <c r="V155" s="144"/>
      <c r="W155" s="144"/>
      <c r="X155" s="144"/>
      <c r="Y155" s="144"/>
      <c r="Z155" s="144"/>
      <c r="AA155" s="144"/>
      <c r="AB155" s="681">
        <v>2</v>
      </c>
      <c r="AC155" s="682"/>
      <c r="AD155" s="683"/>
      <c r="AE155" s="684">
        <v>4</v>
      </c>
      <c r="AF155" s="682"/>
      <c r="AG155" s="685"/>
      <c r="AH155" s="632">
        <v>3</v>
      </c>
      <c r="AI155" s="682"/>
      <c r="AJ155" s="682"/>
      <c r="AK155" s="291">
        <f>SUM(AK149:AT154)</f>
        <v>3704580</v>
      </c>
      <c r="AL155" s="292"/>
      <c r="AM155" s="292"/>
      <c r="AN155" s="292"/>
      <c r="AO155" s="292"/>
      <c r="AP155" s="292"/>
      <c r="AQ155" s="292"/>
      <c r="AR155" s="292"/>
      <c r="AS155" s="292"/>
      <c r="AT155" s="292"/>
      <c r="AU155" s="291">
        <f>SUM(AU149:BD154)</f>
        <v>2716200</v>
      </c>
      <c r="AV155" s="292"/>
      <c r="AW155" s="292"/>
      <c r="AX155" s="292"/>
      <c r="AY155" s="292"/>
      <c r="AZ155" s="292"/>
      <c r="BA155" s="292"/>
      <c r="BB155" s="292"/>
      <c r="BC155" s="292"/>
      <c r="BD155" s="292"/>
      <c r="BE155" s="291">
        <f>SUM(BE149:BN154)</f>
        <v>610660</v>
      </c>
      <c r="BF155" s="292"/>
      <c r="BG155" s="292"/>
      <c r="BH155" s="292"/>
      <c r="BI155" s="292"/>
      <c r="BJ155" s="292"/>
      <c r="BK155" s="292"/>
      <c r="BL155" s="292"/>
      <c r="BM155" s="292"/>
      <c r="BN155" s="292"/>
      <c r="BO155" s="291">
        <f>SUM(BO149:BX154)</f>
        <v>1505700</v>
      </c>
      <c r="BP155" s="292"/>
      <c r="BQ155" s="292"/>
      <c r="BR155" s="292"/>
      <c r="BS155" s="292"/>
      <c r="BT155" s="292"/>
      <c r="BU155" s="292"/>
      <c r="BV155" s="292"/>
      <c r="BW155" s="292"/>
      <c r="BX155" s="292"/>
      <c r="BY155" s="291">
        <f>SUM(AK155:BX155)</f>
        <v>8537140</v>
      </c>
      <c r="BZ155" s="292"/>
      <c r="CA155" s="292"/>
      <c r="CB155" s="292"/>
      <c r="CC155" s="292"/>
      <c r="CD155" s="292"/>
      <c r="CE155" s="292"/>
      <c r="CF155" s="292"/>
      <c r="CG155" s="292"/>
      <c r="CH155" s="292"/>
      <c r="CI155" s="291">
        <f>SUM(CI149:CR154)</f>
        <v>232300</v>
      </c>
      <c r="CJ155" s="292"/>
      <c r="CK155" s="292"/>
      <c r="CL155" s="292"/>
      <c r="CM155" s="292"/>
      <c r="CN155" s="292"/>
      <c r="CO155" s="292"/>
      <c r="CP155" s="292"/>
      <c r="CQ155" s="292"/>
      <c r="CR155" s="293"/>
      <c r="CS155" s="291">
        <f>SUM(CS149:DB154)</f>
        <v>55093780</v>
      </c>
      <c r="CT155" s="292"/>
      <c r="CU155" s="292"/>
      <c r="CV155" s="292"/>
      <c r="CW155" s="292"/>
      <c r="CX155" s="292"/>
      <c r="CY155" s="292"/>
      <c r="CZ155" s="292"/>
      <c r="DA155" s="292"/>
      <c r="DB155" s="292"/>
      <c r="DC155" s="701">
        <f>SUM(CS155,CI155,BY155,CC116,BV116,BA116,AK116,AS116,DO77,CM77,CC77,BT77,BJ77,AS77,AK77)</f>
        <v>169128536</v>
      </c>
      <c r="DD155" s="701"/>
      <c r="DE155" s="701"/>
      <c r="DF155" s="701"/>
      <c r="DG155" s="701"/>
      <c r="DH155" s="701"/>
      <c r="DI155" s="701"/>
      <c r="DJ155" s="701"/>
      <c r="DK155" s="701"/>
      <c r="DL155" s="701"/>
      <c r="DM155" s="701"/>
      <c r="DN155" s="702"/>
    </row>
    <row r="156" spans="1:137" ht="15" customHeight="1">
      <c r="A156" s="635"/>
      <c r="B156" s="568"/>
      <c r="C156" s="568"/>
      <c r="D156" s="567"/>
      <c r="E156" s="567"/>
      <c r="F156" s="567"/>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633"/>
      <c r="AC156" s="633"/>
      <c r="AD156" s="633"/>
      <c r="AE156" s="633"/>
      <c r="AF156" s="633"/>
      <c r="AG156" s="633"/>
      <c r="AH156" s="633"/>
      <c r="AI156" s="633"/>
      <c r="AJ156" s="633"/>
      <c r="AK156" s="220"/>
      <c r="AL156" s="636"/>
      <c r="AM156" s="636"/>
      <c r="AN156" s="636"/>
      <c r="AO156" s="636"/>
      <c r="AP156" s="636"/>
      <c r="AQ156" s="636"/>
      <c r="AR156" s="636"/>
      <c r="AS156" s="636"/>
      <c r="AT156" s="220"/>
      <c r="AU156" s="636"/>
      <c r="AV156" s="636"/>
      <c r="AW156" s="636"/>
      <c r="AX156" s="636"/>
      <c r="AY156" s="636"/>
      <c r="AZ156" s="636"/>
      <c r="BA156" s="636"/>
      <c r="BB156" s="220"/>
      <c r="BC156" s="220"/>
      <c r="BD156" s="220"/>
      <c r="BE156" s="220"/>
      <c r="BF156" s="220"/>
      <c r="BG156" s="220"/>
      <c r="BH156" s="220"/>
      <c r="BI156" s="220"/>
      <c r="BJ156" s="220"/>
      <c r="BK156" s="220"/>
      <c r="BL156" s="220"/>
      <c r="BM156" s="220"/>
      <c r="BN156" s="220"/>
      <c r="BO156" s="220"/>
      <c r="BP156" s="220"/>
      <c r="BQ156" s="220"/>
      <c r="BR156" s="220"/>
      <c r="BS156" s="220"/>
      <c r="BT156" s="220"/>
      <c r="BU156" s="220"/>
      <c r="BV156" s="571"/>
      <c r="BW156" s="571"/>
      <c r="BX156" s="571"/>
      <c r="BY156" s="571"/>
      <c r="BZ156" s="571"/>
      <c r="CA156" s="571"/>
      <c r="CB156" s="571"/>
      <c r="CC156" s="571"/>
      <c r="CD156" s="571"/>
      <c r="CE156" s="633"/>
      <c r="CF156" s="633"/>
      <c r="CG156" s="633"/>
      <c r="CH156" s="633"/>
      <c r="CI156" s="633"/>
      <c r="CJ156" s="633"/>
      <c r="CK156" s="633"/>
      <c r="CL156" s="633"/>
      <c r="CM156" s="633"/>
      <c r="CN156" s="220"/>
      <c r="CO156" s="571"/>
      <c r="CP156" s="571"/>
      <c r="CQ156" s="571"/>
      <c r="CR156" s="571"/>
      <c r="CS156" s="571"/>
      <c r="CT156" s="571"/>
      <c r="CU156" s="571"/>
      <c r="CV156" s="571"/>
      <c r="CW156" s="571"/>
      <c r="CX156" s="220"/>
      <c r="CY156" s="220"/>
      <c r="CZ156" s="220"/>
      <c r="DA156" s="220"/>
      <c r="DB156" s="220"/>
      <c r="DC156" s="220"/>
      <c r="DD156" s="220"/>
      <c r="DE156" s="220"/>
      <c r="DF156" s="220"/>
      <c r="DG156" s="220"/>
      <c r="DH156" s="220"/>
      <c r="DI156" s="220"/>
      <c r="DJ156" s="220"/>
      <c r="DK156" s="220"/>
      <c r="DL156" s="220"/>
      <c r="DM156" s="220"/>
      <c r="DN156" s="220"/>
      <c r="DO156" s="220"/>
      <c r="DP156" s="220"/>
      <c r="DQ156" s="220"/>
      <c r="DR156" s="220"/>
      <c r="DS156" s="220"/>
      <c r="DT156" s="220"/>
      <c r="DU156" s="220"/>
      <c r="DV156" s="220"/>
      <c r="DW156" s="220"/>
      <c r="DX156" s="220"/>
      <c r="DY156" s="220"/>
      <c r="DZ156" s="220"/>
      <c r="EA156" s="220"/>
      <c r="EB156" s="220"/>
      <c r="EC156" s="220"/>
      <c r="ED156" s="220"/>
      <c r="EE156" s="220"/>
      <c r="EF156" s="220"/>
      <c r="EG156" s="220"/>
    </row>
    <row r="157" spans="1:137" s="56" customFormat="1" ht="12.75" customHeight="1">
      <c r="A157" s="598"/>
      <c r="B157" s="598"/>
      <c r="C157" s="598"/>
      <c r="D157" s="598"/>
      <c r="E157" s="598"/>
      <c r="F157" s="598"/>
      <c r="G157" s="599"/>
      <c r="H157" s="600" t="s">
        <v>55</v>
      </c>
      <c r="I157" s="118"/>
      <c r="J157" s="118"/>
      <c r="K157" s="118"/>
      <c r="L157" s="118"/>
      <c r="M157" s="118"/>
      <c r="N157" s="118"/>
      <c r="O157" s="118"/>
      <c r="P157" s="118"/>
      <c r="Q157" s="118"/>
      <c r="R157" s="118"/>
      <c r="S157" s="118"/>
      <c r="T157" s="118"/>
      <c r="U157" s="118"/>
      <c r="V157" s="118"/>
      <c r="W157" s="118"/>
      <c r="X157" s="118"/>
      <c r="Y157" s="119"/>
      <c r="Z157" s="600" t="s">
        <v>460</v>
      </c>
      <c r="AA157" s="118"/>
      <c r="AB157" s="118"/>
      <c r="AC157" s="118"/>
      <c r="AD157" s="118"/>
      <c r="AE157" s="119"/>
      <c r="AF157" s="462" t="str">
        <f>"第51表　課税標準額段階別"&amp; 表00!CY5&amp;表00!DC5 &amp; "年度分所得割額等に関する調
　　　　　　　　　　　　　　【給与所得者】（つづき）
第5表関係　(3)課税標準額に関する調"</f>
        <v>第51表　課税標準額段階別令和5年度分所得割額等に関する調
　　　　　　　　　　　　　　【給与所得者】（つづき）
第5表関係　(3)課税標準額に関する調</v>
      </c>
      <c r="AG157" s="462"/>
      <c r="AH157" s="462"/>
      <c r="AI157" s="462"/>
      <c r="AJ157" s="462"/>
      <c r="AK157" s="462"/>
      <c r="AL157" s="462"/>
      <c r="AM157" s="462"/>
      <c r="AN157" s="462"/>
      <c r="AO157" s="462"/>
      <c r="AP157" s="462"/>
      <c r="AQ157" s="462"/>
      <c r="AR157" s="462"/>
      <c r="AS157" s="462"/>
      <c r="AT157" s="462"/>
      <c r="AU157" s="462"/>
      <c r="AV157" s="462"/>
      <c r="AW157" s="462"/>
      <c r="AX157" s="462"/>
      <c r="AY157" s="462"/>
      <c r="AZ157" s="462"/>
      <c r="BA157" s="462"/>
      <c r="BB157" s="462"/>
      <c r="BC157" s="462"/>
      <c r="BD157" s="462"/>
      <c r="BE157" s="462"/>
      <c r="BF157" s="462"/>
      <c r="BG157" s="462"/>
      <c r="BH157" s="462"/>
      <c r="BI157" s="462"/>
      <c r="BJ157" s="462"/>
      <c r="BK157" s="462"/>
      <c r="BL157" s="462"/>
      <c r="BM157" s="462"/>
      <c r="BN157" s="462"/>
      <c r="BO157" s="462"/>
      <c r="BP157" s="462"/>
      <c r="BQ157" s="462"/>
      <c r="BR157" s="462"/>
      <c r="BS157" s="462"/>
      <c r="BT157" s="462"/>
      <c r="BU157" s="462"/>
      <c r="BV157" s="462"/>
      <c r="BW157" s="462"/>
      <c r="BX157" s="462"/>
      <c r="BY157" s="462"/>
      <c r="BZ157" s="462"/>
      <c r="CA157" s="462"/>
      <c r="CB157" s="462"/>
      <c r="CC157" s="462"/>
      <c r="CD157" s="462"/>
      <c r="CE157" s="462"/>
      <c r="CF157" s="462"/>
      <c r="CG157" s="462"/>
      <c r="CH157" s="462"/>
      <c r="CI157" s="462"/>
      <c r="CJ157" s="462"/>
      <c r="CK157" s="462"/>
      <c r="CL157" s="462"/>
      <c r="CM157" s="462"/>
      <c r="CN157" s="462"/>
      <c r="CO157" s="462"/>
      <c r="CP157" s="462"/>
      <c r="CQ157" s="462"/>
      <c r="CR157" s="462"/>
      <c r="CS157" s="462"/>
      <c r="CT157" s="462"/>
      <c r="CU157" s="462"/>
      <c r="CV157" s="462"/>
      <c r="CW157" s="462"/>
      <c r="CX157" s="462"/>
      <c r="CY157" s="601" t="s">
        <v>535</v>
      </c>
      <c r="CZ157" s="601"/>
      <c r="DA157" s="601"/>
      <c r="DB157" s="601"/>
      <c r="DC157" s="601"/>
      <c r="DD157" s="601"/>
      <c r="DE157" s="601"/>
      <c r="DF157" s="601"/>
      <c r="DG157" s="601"/>
      <c r="DH157" s="601"/>
      <c r="DI157" s="601"/>
      <c r="DJ157" s="601"/>
      <c r="DK157" s="121" t="str">
        <f>DK1</f>
        <v>三重県</v>
      </c>
      <c r="DL157" s="121"/>
      <c r="DM157" s="121"/>
      <c r="DN157" s="121"/>
      <c r="DO157" s="121"/>
      <c r="DP157" s="121"/>
      <c r="DQ157" s="121"/>
      <c r="DR157" s="121"/>
      <c r="DS157" s="121"/>
      <c r="DT157" s="121"/>
      <c r="DU157" s="121"/>
      <c r="DV157" s="121"/>
      <c r="DW157" s="121"/>
      <c r="DX157" s="121"/>
      <c r="DY157" s="121"/>
      <c r="DZ157" s="121"/>
      <c r="EA157" s="121"/>
      <c r="EB157" s="121"/>
      <c r="EC157" s="121"/>
      <c r="ED157" s="121"/>
      <c r="EE157" s="121"/>
    </row>
    <row r="158" spans="1:137" s="56" customFormat="1" ht="13.15" customHeight="1" thickBot="1">
      <c r="A158" s="598"/>
      <c r="B158" s="598"/>
      <c r="C158" s="598"/>
      <c r="D158" s="598"/>
      <c r="E158" s="598"/>
      <c r="F158" s="598"/>
      <c r="G158" s="599"/>
      <c r="H158" s="122"/>
      <c r="I158" s="123"/>
      <c r="J158" s="123"/>
      <c r="K158" s="123"/>
      <c r="L158" s="123"/>
      <c r="M158" s="123"/>
      <c r="N158" s="123"/>
      <c r="O158" s="123"/>
      <c r="P158" s="123"/>
      <c r="Q158" s="123"/>
      <c r="R158" s="123"/>
      <c r="S158" s="123"/>
      <c r="T158" s="123"/>
      <c r="U158" s="123"/>
      <c r="V158" s="123"/>
      <c r="W158" s="123"/>
      <c r="X158" s="123"/>
      <c r="Y158" s="124"/>
      <c r="Z158" s="122"/>
      <c r="AA158" s="123"/>
      <c r="AB158" s="123"/>
      <c r="AC158" s="123"/>
      <c r="AD158" s="123"/>
      <c r="AE158" s="124"/>
      <c r="AF158" s="462"/>
      <c r="AG158" s="462"/>
      <c r="AH158" s="462"/>
      <c r="AI158" s="462"/>
      <c r="AJ158" s="462"/>
      <c r="AK158" s="462"/>
      <c r="AL158" s="462"/>
      <c r="AM158" s="462"/>
      <c r="AN158" s="462"/>
      <c r="AO158" s="462"/>
      <c r="AP158" s="462"/>
      <c r="AQ158" s="462"/>
      <c r="AR158" s="462"/>
      <c r="AS158" s="462"/>
      <c r="AT158" s="462"/>
      <c r="AU158" s="462"/>
      <c r="AV158" s="462"/>
      <c r="AW158" s="462"/>
      <c r="AX158" s="462"/>
      <c r="AY158" s="462"/>
      <c r="AZ158" s="462"/>
      <c r="BA158" s="462"/>
      <c r="BB158" s="462"/>
      <c r="BC158" s="462"/>
      <c r="BD158" s="462"/>
      <c r="BE158" s="462"/>
      <c r="BF158" s="462"/>
      <c r="BG158" s="462"/>
      <c r="BH158" s="462"/>
      <c r="BI158" s="462"/>
      <c r="BJ158" s="462"/>
      <c r="BK158" s="462"/>
      <c r="BL158" s="462"/>
      <c r="BM158" s="462"/>
      <c r="BN158" s="462"/>
      <c r="BO158" s="462"/>
      <c r="BP158" s="462"/>
      <c r="BQ158" s="462"/>
      <c r="BR158" s="462"/>
      <c r="BS158" s="462"/>
      <c r="BT158" s="462"/>
      <c r="BU158" s="462"/>
      <c r="BV158" s="462"/>
      <c r="BW158" s="462"/>
      <c r="BX158" s="462"/>
      <c r="BY158" s="462"/>
      <c r="BZ158" s="462"/>
      <c r="CA158" s="462"/>
      <c r="CB158" s="462"/>
      <c r="CC158" s="462"/>
      <c r="CD158" s="462"/>
      <c r="CE158" s="462"/>
      <c r="CF158" s="462"/>
      <c r="CG158" s="462"/>
      <c r="CH158" s="462"/>
      <c r="CI158" s="462"/>
      <c r="CJ158" s="462"/>
      <c r="CK158" s="462"/>
      <c r="CL158" s="462"/>
      <c r="CM158" s="462"/>
      <c r="CN158" s="462"/>
      <c r="CO158" s="462"/>
      <c r="CP158" s="462"/>
      <c r="CQ158" s="462"/>
      <c r="CR158" s="462"/>
      <c r="CS158" s="462"/>
      <c r="CT158" s="462"/>
      <c r="CU158" s="462"/>
      <c r="CV158" s="462"/>
      <c r="CW158" s="462"/>
      <c r="CX158" s="462"/>
      <c r="CY158" s="602"/>
      <c r="CZ158" s="602"/>
      <c r="DA158" s="602"/>
      <c r="DB158" s="602"/>
      <c r="DC158" s="602"/>
      <c r="DD158" s="602"/>
      <c r="DE158" s="602"/>
      <c r="DF158" s="602"/>
      <c r="DG158" s="602"/>
      <c r="DH158" s="602"/>
      <c r="DI158" s="602"/>
      <c r="DJ158" s="602"/>
      <c r="DK158" s="126"/>
      <c r="DL158" s="126"/>
      <c r="DM158" s="126"/>
      <c r="DN158" s="126"/>
      <c r="DO158" s="126"/>
      <c r="DP158" s="126"/>
      <c r="DQ158" s="126"/>
      <c r="DR158" s="126"/>
      <c r="DS158" s="126"/>
      <c r="DT158" s="126"/>
      <c r="DU158" s="126"/>
      <c r="DV158" s="126"/>
      <c r="DW158" s="126"/>
      <c r="DX158" s="126"/>
      <c r="DY158" s="126"/>
      <c r="DZ158" s="126"/>
      <c r="EA158" s="126"/>
      <c r="EB158" s="126"/>
      <c r="EC158" s="126"/>
      <c r="ED158" s="126"/>
      <c r="EE158" s="126"/>
    </row>
    <row r="159" spans="1:137" s="56" customFormat="1" ht="25.5" customHeight="1" thickBot="1">
      <c r="A159" s="637"/>
      <c r="B159" s="637"/>
      <c r="C159" s="637"/>
      <c r="D159" s="637"/>
      <c r="E159" s="637"/>
      <c r="F159" s="637"/>
      <c r="G159" s="655"/>
      <c r="H159" s="605">
        <f>H3</f>
        <v>2</v>
      </c>
      <c r="I159" s="638"/>
      <c r="J159" s="639"/>
      <c r="K159" s="605">
        <f>K3</f>
        <v>4</v>
      </c>
      <c r="L159" s="638"/>
      <c r="M159" s="639"/>
      <c r="N159" s="605">
        <f>N3</f>
        <v>2</v>
      </c>
      <c r="O159" s="638"/>
      <c r="P159" s="639"/>
      <c r="Q159" s="605">
        <f>Q3</f>
        <v>0</v>
      </c>
      <c r="R159" s="638"/>
      <c r="S159" s="639"/>
      <c r="T159" s="605">
        <f>T3</f>
        <v>2</v>
      </c>
      <c r="U159" s="638"/>
      <c r="V159" s="639"/>
      <c r="W159" s="605">
        <f>W3</f>
        <v>1</v>
      </c>
      <c r="X159" s="638"/>
      <c r="Y159" s="639"/>
      <c r="Z159" s="604">
        <v>5</v>
      </c>
      <c r="AA159" s="134"/>
      <c r="AB159" s="135"/>
      <c r="AC159" s="605">
        <v>1</v>
      </c>
      <c r="AD159" s="137"/>
      <c r="AE159" s="138"/>
      <c r="AF159" s="462"/>
      <c r="AG159" s="462"/>
      <c r="AH159" s="462"/>
      <c r="AI159" s="462"/>
      <c r="AJ159" s="462"/>
      <c r="AK159" s="462"/>
      <c r="AL159" s="462"/>
      <c r="AM159" s="462"/>
      <c r="AN159" s="462"/>
      <c r="AO159" s="462"/>
      <c r="AP159" s="462"/>
      <c r="AQ159" s="462"/>
      <c r="AR159" s="462"/>
      <c r="AS159" s="462"/>
      <c r="AT159" s="462"/>
      <c r="AU159" s="462"/>
      <c r="AV159" s="462"/>
      <c r="AW159" s="462"/>
      <c r="AX159" s="462"/>
      <c r="AY159" s="462"/>
      <c r="AZ159" s="462"/>
      <c r="BA159" s="462"/>
      <c r="BB159" s="462"/>
      <c r="BC159" s="462"/>
      <c r="BD159" s="462"/>
      <c r="BE159" s="462"/>
      <c r="BF159" s="462"/>
      <c r="BG159" s="462"/>
      <c r="BH159" s="462"/>
      <c r="BI159" s="462"/>
      <c r="BJ159" s="462"/>
      <c r="BK159" s="462"/>
      <c r="BL159" s="462"/>
      <c r="BM159" s="462"/>
      <c r="BN159" s="462"/>
      <c r="BO159" s="462"/>
      <c r="BP159" s="462"/>
      <c r="BQ159" s="462"/>
      <c r="BR159" s="462"/>
      <c r="BS159" s="462"/>
      <c r="BT159" s="462"/>
      <c r="BU159" s="462"/>
      <c r="BV159" s="462"/>
      <c r="BW159" s="462"/>
      <c r="BX159" s="462"/>
      <c r="BY159" s="462"/>
      <c r="BZ159" s="462"/>
      <c r="CA159" s="462"/>
      <c r="CB159" s="462"/>
      <c r="CC159" s="462"/>
      <c r="CD159" s="462"/>
      <c r="CE159" s="462"/>
      <c r="CF159" s="462"/>
      <c r="CG159" s="462"/>
      <c r="CH159" s="462"/>
      <c r="CI159" s="462"/>
      <c r="CJ159" s="462"/>
      <c r="CK159" s="462"/>
      <c r="CL159" s="462"/>
      <c r="CM159" s="462"/>
      <c r="CN159" s="462"/>
      <c r="CO159" s="462"/>
      <c r="CP159" s="462"/>
      <c r="CQ159" s="462"/>
      <c r="CR159" s="462"/>
      <c r="CS159" s="462"/>
      <c r="CT159" s="462"/>
      <c r="CU159" s="462"/>
      <c r="CV159" s="462"/>
      <c r="CW159" s="462"/>
      <c r="CX159" s="462"/>
      <c r="CY159" s="602" t="s">
        <v>458</v>
      </c>
      <c r="CZ159" s="602"/>
      <c r="DA159" s="602"/>
      <c r="DB159" s="602"/>
      <c r="DC159" s="602"/>
      <c r="DD159" s="602"/>
      <c r="DE159" s="602"/>
      <c r="DF159" s="602"/>
      <c r="DG159" s="602"/>
      <c r="DH159" s="602"/>
      <c r="DI159" s="602"/>
      <c r="DJ159" s="602"/>
      <c r="DK159" s="139" t="str">
        <f>DK3</f>
        <v>四日市市</v>
      </c>
      <c r="DL159" s="139"/>
      <c r="DM159" s="139"/>
      <c r="DN159" s="139"/>
      <c r="DO159" s="139"/>
      <c r="DP159" s="139"/>
      <c r="DQ159" s="139"/>
      <c r="DR159" s="139"/>
      <c r="DS159" s="139"/>
      <c r="DT159" s="139"/>
      <c r="DU159" s="139"/>
      <c r="DV159" s="139"/>
      <c r="DW159" s="139"/>
      <c r="DX159" s="139"/>
      <c r="DY159" s="139"/>
      <c r="DZ159" s="139"/>
      <c r="EA159" s="139"/>
      <c r="EB159" s="139"/>
      <c r="EC159" s="139"/>
      <c r="ED159" s="139"/>
      <c r="EE159" s="139"/>
    </row>
    <row r="160" spans="1:137" ht="15" customHeight="1">
      <c r="AF160" s="462"/>
      <c r="AG160" s="462"/>
      <c r="AH160" s="462"/>
      <c r="AI160" s="462"/>
      <c r="AJ160" s="462"/>
      <c r="AK160" s="462"/>
      <c r="AL160" s="462"/>
      <c r="AM160" s="462"/>
      <c r="AN160" s="462"/>
      <c r="AO160" s="462"/>
      <c r="AP160" s="462"/>
      <c r="AQ160" s="462"/>
      <c r="AR160" s="462"/>
      <c r="AS160" s="462"/>
      <c r="AT160" s="462"/>
      <c r="AU160" s="462"/>
      <c r="AV160" s="462"/>
      <c r="AW160" s="462"/>
      <c r="AX160" s="462"/>
      <c r="AY160" s="462"/>
      <c r="AZ160" s="462"/>
      <c r="BA160" s="462"/>
      <c r="BB160" s="462"/>
      <c r="BC160" s="462"/>
      <c r="BD160" s="462"/>
      <c r="BE160" s="462"/>
      <c r="BF160" s="462"/>
      <c r="BG160" s="462"/>
      <c r="BH160" s="462"/>
      <c r="BI160" s="462"/>
      <c r="BJ160" s="462"/>
      <c r="BK160" s="462"/>
      <c r="BL160" s="462"/>
      <c r="BM160" s="462"/>
      <c r="BN160" s="462"/>
      <c r="BO160" s="462"/>
      <c r="BP160" s="462"/>
      <c r="BQ160" s="462"/>
      <c r="BR160" s="462"/>
      <c r="BS160" s="462"/>
      <c r="BT160" s="462"/>
      <c r="BU160" s="462"/>
      <c r="BV160" s="462"/>
      <c r="BW160" s="462"/>
      <c r="BX160" s="462"/>
      <c r="BY160" s="462"/>
      <c r="BZ160" s="462"/>
      <c r="CA160" s="462"/>
      <c r="CB160" s="462"/>
      <c r="CC160" s="462"/>
      <c r="CD160" s="462"/>
      <c r="CE160" s="462"/>
      <c r="CF160" s="462"/>
      <c r="CG160" s="462"/>
      <c r="CH160" s="462"/>
      <c r="CI160" s="462"/>
      <c r="CJ160" s="462"/>
      <c r="CK160" s="462"/>
      <c r="CL160" s="462"/>
      <c r="CM160" s="462"/>
      <c r="CN160" s="462"/>
      <c r="CO160" s="462"/>
      <c r="CP160" s="462"/>
      <c r="CQ160" s="462"/>
      <c r="CR160" s="462"/>
      <c r="CS160" s="462"/>
      <c r="CT160" s="462"/>
      <c r="CU160" s="462"/>
      <c r="CV160" s="462"/>
      <c r="CW160" s="462"/>
      <c r="CX160" s="462"/>
    </row>
    <row r="162" spans="1:108" ht="15" customHeight="1">
      <c r="AK162" s="142" t="s">
        <v>321</v>
      </c>
      <c r="AL162" s="142"/>
      <c r="AM162" s="142"/>
      <c r="AN162" s="142"/>
      <c r="AO162" s="142"/>
      <c r="AP162" s="142"/>
      <c r="AQ162" s="142"/>
      <c r="AR162" s="142"/>
      <c r="AS162" s="142"/>
      <c r="AT162" s="142"/>
      <c r="AU162" s="142"/>
      <c r="AV162" s="142"/>
      <c r="AW162" s="142"/>
      <c r="AX162" s="142"/>
      <c r="AY162" s="142"/>
      <c r="AZ162" s="142"/>
      <c r="BA162" s="142"/>
      <c r="BB162" s="142"/>
      <c r="BC162" s="142" t="s">
        <v>322</v>
      </c>
      <c r="BD162" s="142"/>
      <c r="BE162" s="142"/>
      <c r="BF162" s="142"/>
      <c r="BG162" s="142"/>
      <c r="BH162" s="142"/>
      <c r="BI162" s="142"/>
      <c r="BJ162" s="142"/>
      <c r="BK162" s="142"/>
      <c r="BL162" s="142"/>
      <c r="BM162" s="142"/>
      <c r="BN162" s="142"/>
      <c r="BO162" s="142"/>
      <c r="BP162" s="142"/>
      <c r="BQ162" s="142"/>
      <c r="BR162" s="142"/>
      <c r="BS162" s="142"/>
      <c r="BT162" s="142"/>
      <c r="BU162" s="142" t="s">
        <v>824</v>
      </c>
      <c r="BV162" s="142"/>
      <c r="BW162" s="142"/>
      <c r="BX162" s="142"/>
      <c r="BY162" s="142"/>
      <c r="BZ162" s="142"/>
      <c r="CA162" s="142"/>
      <c r="CB162" s="142"/>
      <c r="CC162" s="142"/>
      <c r="CD162" s="142"/>
      <c r="CE162" s="142"/>
      <c r="CF162" s="142"/>
      <c r="CG162" s="142"/>
      <c r="CH162" s="142"/>
      <c r="CI162" s="142"/>
      <c r="CJ162" s="142"/>
      <c r="CK162" s="142"/>
      <c r="CL162" s="142"/>
      <c r="CM162" s="142" t="s">
        <v>780</v>
      </c>
      <c r="CN162" s="142"/>
      <c r="CO162" s="142"/>
      <c r="CP162" s="142"/>
      <c r="CQ162" s="142"/>
      <c r="CR162" s="142"/>
      <c r="CS162" s="142"/>
      <c r="CT162" s="142"/>
      <c r="CU162" s="142"/>
      <c r="CV162" s="142"/>
      <c r="CW162" s="142"/>
      <c r="CX162" s="142"/>
      <c r="CY162" s="142"/>
      <c r="CZ162" s="142"/>
      <c r="DA162" s="142"/>
      <c r="DB162" s="142"/>
      <c r="DC162" s="142"/>
      <c r="DD162" s="142"/>
    </row>
    <row r="163" spans="1:108" ht="15" customHeight="1">
      <c r="A163" s="468" t="s">
        <v>312</v>
      </c>
      <c r="B163" s="469"/>
      <c r="C163" s="469"/>
      <c r="D163" s="469"/>
      <c r="E163" s="469"/>
      <c r="F163" s="469"/>
      <c r="G163" s="469"/>
      <c r="H163" s="469"/>
      <c r="I163" s="469"/>
      <c r="J163" s="469"/>
      <c r="K163" s="469"/>
      <c r="L163" s="469"/>
      <c r="M163" s="469"/>
      <c r="N163" s="469"/>
      <c r="O163" s="469"/>
      <c r="P163" s="469"/>
      <c r="Q163" s="469"/>
      <c r="R163" s="469"/>
      <c r="S163" s="469"/>
      <c r="T163" s="469"/>
      <c r="U163" s="469"/>
      <c r="V163" s="469"/>
      <c r="W163" s="469"/>
      <c r="X163" s="469"/>
      <c r="Y163" s="469"/>
      <c r="Z163" s="469"/>
      <c r="AA163" s="470"/>
      <c r="AB163" s="92" t="s">
        <v>584</v>
      </c>
      <c r="AC163" s="93"/>
      <c r="AD163" s="93"/>
      <c r="AE163" s="93"/>
      <c r="AF163" s="93"/>
      <c r="AG163" s="93"/>
      <c r="AH163" s="93"/>
      <c r="AI163" s="93"/>
      <c r="AJ163" s="94"/>
      <c r="AK163" s="92" t="s">
        <v>91</v>
      </c>
      <c r="AL163" s="93"/>
      <c r="AM163" s="93"/>
      <c r="AN163" s="93"/>
      <c r="AO163" s="93"/>
      <c r="AP163" s="93"/>
      <c r="AQ163" s="93"/>
      <c r="AR163" s="93"/>
      <c r="AS163" s="93"/>
      <c r="AT163" s="93"/>
      <c r="AU163" s="93"/>
      <c r="AV163" s="93"/>
      <c r="AW163" s="93"/>
      <c r="AX163" s="93"/>
      <c r="AY163" s="93"/>
      <c r="AZ163" s="93"/>
      <c r="BA163" s="93"/>
      <c r="BB163" s="94"/>
      <c r="BC163" s="92" t="s">
        <v>701</v>
      </c>
      <c r="BD163" s="93"/>
      <c r="BE163" s="93"/>
      <c r="BF163" s="93"/>
      <c r="BG163" s="93"/>
      <c r="BH163" s="93"/>
      <c r="BI163" s="93"/>
      <c r="BJ163" s="93"/>
      <c r="BK163" s="93"/>
      <c r="BL163" s="93"/>
      <c r="BM163" s="93"/>
      <c r="BN163" s="93"/>
      <c r="BO163" s="93"/>
      <c r="BP163" s="93"/>
      <c r="BQ163" s="93"/>
      <c r="BR163" s="93"/>
      <c r="BS163" s="93"/>
      <c r="BT163" s="94"/>
      <c r="BU163" s="92" t="s">
        <v>92</v>
      </c>
      <c r="BV163" s="93"/>
      <c r="BW163" s="93"/>
      <c r="BX163" s="93"/>
      <c r="BY163" s="93"/>
      <c r="BZ163" s="93"/>
      <c r="CA163" s="93"/>
      <c r="CB163" s="93"/>
      <c r="CC163" s="93"/>
      <c r="CD163" s="93"/>
      <c r="CE163" s="93"/>
      <c r="CF163" s="93"/>
      <c r="CG163" s="93"/>
      <c r="CH163" s="93"/>
      <c r="CI163" s="93"/>
      <c r="CJ163" s="93"/>
      <c r="CK163" s="93"/>
      <c r="CL163" s="94"/>
      <c r="CM163" s="92" t="s">
        <v>566</v>
      </c>
      <c r="CN163" s="93"/>
      <c r="CO163" s="93"/>
      <c r="CP163" s="93"/>
      <c r="CQ163" s="93"/>
      <c r="CR163" s="93"/>
      <c r="CS163" s="93"/>
      <c r="CT163" s="93"/>
      <c r="CU163" s="93"/>
      <c r="CV163" s="93"/>
      <c r="CW163" s="93"/>
      <c r="CX163" s="93"/>
      <c r="CY163" s="93"/>
      <c r="CZ163" s="93"/>
      <c r="DA163" s="93"/>
      <c r="DB163" s="93"/>
      <c r="DC163" s="93"/>
      <c r="DD163" s="94"/>
    </row>
    <row r="164" spans="1:108" ht="15" customHeight="1">
      <c r="A164" s="471"/>
      <c r="B164" s="472"/>
      <c r="C164" s="472"/>
      <c r="D164" s="472"/>
      <c r="E164" s="472"/>
      <c r="F164" s="472"/>
      <c r="G164" s="472"/>
      <c r="H164" s="472"/>
      <c r="I164" s="472"/>
      <c r="J164" s="472"/>
      <c r="K164" s="472"/>
      <c r="L164" s="472"/>
      <c r="M164" s="472"/>
      <c r="N164" s="472"/>
      <c r="O164" s="472"/>
      <c r="P164" s="472"/>
      <c r="Q164" s="472"/>
      <c r="R164" s="472"/>
      <c r="S164" s="472"/>
      <c r="T164" s="472"/>
      <c r="U164" s="472"/>
      <c r="V164" s="472"/>
      <c r="W164" s="472"/>
      <c r="X164" s="472"/>
      <c r="Y164" s="472"/>
      <c r="Z164" s="472"/>
      <c r="AA164" s="473"/>
      <c r="AB164" s="146"/>
      <c r="AC164" s="147"/>
      <c r="AD164" s="147"/>
      <c r="AE164" s="147"/>
      <c r="AF164" s="147"/>
      <c r="AG164" s="147"/>
      <c r="AH164" s="147"/>
      <c r="AI164" s="147"/>
      <c r="AJ164" s="148"/>
      <c r="AK164" s="146"/>
      <c r="AL164" s="147"/>
      <c r="AM164" s="147"/>
      <c r="AN164" s="147"/>
      <c r="AO164" s="147"/>
      <c r="AP164" s="147"/>
      <c r="AQ164" s="147"/>
      <c r="AR164" s="147"/>
      <c r="AS164" s="147"/>
      <c r="AT164" s="147"/>
      <c r="AU164" s="147"/>
      <c r="AV164" s="147"/>
      <c r="AW164" s="147"/>
      <c r="AX164" s="147"/>
      <c r="AY164" s="147"/>
      <c r="AZ164" s="147"/>
      <c r="BA164" s="147"/>
      <c r="BB164" s="148"/>
      <c r="BC164" s="146"/>
      <c r="BD164" s="147"/>
      <c r="BE164" s="147"/>
      <c r="BF164" s="147"/>
      <c r="BG164" s="147"/>
      <c r="BH164" s="147"/>
      <c r="BI164" s="147"/>
      <c r="BJ164" s="147"/>
      <c r="BK164" s="147"/>
      <c r="BL164" s="147"/>
      <c r="BM164" s="147"/>
      <c r="BN164" s="147"/>
      <c r="BO164" s="147"/>
      <c r="BP164" s="147"/>
      <c r="BQ164" s="147"/>
      <c r="BR164" s="147"/>
      <c r="BS164" s="147"/>
      <c r="BT164" s="148"/>
      <c r="BU164" s="146"/>
      <c r="BV164" s="147"/>
      <c r="BW164" s="147"/>
      <c r="BX164" s="147"/>
      <c r="BY164" s="147"/>
      <c r="BZ164" s="147"/>
      <c r="CA164" s="147"/>
      <c r="CB164" s="147"/>
      <c r="CC164" s="147"/>
      <c r="CD164" s="147"/>
      <c r="CE164" s="147"/>
      <c r="CF164" s="147"/>
      <c r="CG164" s="147"/>
      <c r="CH164" s="147"/>
      <c r="CI164" s="147"/>
      <c r="CJ164" s="147"/>
      <c r="CK164" s="147"/>
      <c r="CL164" s="148"/>
      <c r="CM164" s="146"/>
      <c r="CN164" s="147"/>
      <c r="CO164" s="147"/>
      <c r="CP164" s="147"/>
      <c r="CQ164" s="147"/>
      <c r="CR164" s="147"/>
      <c r="CS164" s="147"/>
      <c r="CT164" s="147"/>
      <c r="CU164" s="147"/>
      <c r="CV164" s="147"/>
      <c r="CW164" s="147"/>
      <c r="CX164" s="147"/>
      <c r="CY164" s="147"/>
      <c r="CZ164" s="147"/>
      <c r="DA164" s="147"/>
      <c r="DB164" s="147"/>
      <c r="DC164" s="147"/>
      <c r="DD164" s="148"/>
    </row>
    <row r="165" spans="1:108" ht="15" customHeight="1">
      <c r="A165" s="471"/>
      <c r="B165" s="472"/>
      <c r="C165" s="472"/>
      <c r="D165" s="472"/>
      <c r="E165" s="472"/>
      <c r="F165" s="472"/>
      <c r="G165" s="472"/>
      <c r="H165" s="472"/>
      <c r="I165" s="472"/>
      <c r="J165" s="472"/>
      <c r="K165" s="472"/>
      <c r="L165" s="472"/>
      <c r="M165" s="472"/>
      <c r="N165" s="472"/>
      <c r="O165" s="472"/>
      <c r="P165" s="472"/>
      <c r="Q165" s="472"/>
      <c r="R165" s="472"/>
      <c r="S165" s="472"/>
      <c r="T165" s="472"/>
      <c r="U165" s="472"/>
      <c r="V165" s="472"/>
      <c r="W165" s="472"/>
      <c r="X165" s="472"/>
      <c r="Y165" s="472"/>
      <c r="Z165" s="472"/>
      <c r="AA165" s="473"/>
      <c r="AB165" s="146"/>
      <c r="AC165" s="147"/>
      <c r="AD165" s="147"/>
      <c r="AE165" s="147"/>
      <c r="AF165" s="147"/>
      <c r="AG165" s="147"/>
      <c r="AH165" s="147"/>
      <c r="AI165" s="147"/>
      <c r="AJ165" s="148"/>
      <c r="AK165" s="146"/>
      <c r="AL165" s="147"/>
      <c r="AM165" s="147"/>
      <c r="AN165" s="147"/>
      <c r="AO165" s="147"/>
      <c r="AP165" s="147"/>
      <c r="AQ165" s="147"/>
      <c r="AR165" s="147"/>
      <c r="AS165" s="147"/>
      <c r="AT165" s="147"/>
      <c r="AU165" s="147"/>
      <c r="AV165" s="147"/>
      <c r="AW165" s="147"/>
      <c r="AX165" s="147"/>
      <c r="AY165" s="147"/>
      <c r="AZ165" s="147"/>
      <c r="BA165" s="147"/>
      <c r="BB165" s="148"/>
      <c r="BC165" s="146"/>
      <c r="BD165" s="147"/>
      <c r="BE165" s="147"/>
      <c r="BF165" s="147"/>
      <c r="BG165" s="147"/>
      <c r="BH165" s="147"/>
      <c r="BI165" s="147"/>
      <c r="BJ165" s="147"/>
      <c r="BK165" s="147"/>
      <c r="BL165" s="147"/>
      <c r="BM165" s="147"/>
      <c r="BN165" s="147"/>
      <c r="BO165" s="147"/>
      <c r="BP165" s="147"/>
      <c r="BQ165" s="147"/>
      <c r="BR165" s="147"/>
      <c r="BS165" s="147"/>
      <c r="BT165" s="148"/>
      <c r="BU165" s="146"/>
      <c r="BV165" s="147"/>
      <c r="BW165" s="147"/>
      <c r="BX165" s="147"/>
      <c r="BY165" s="147"/>
      <c r="BZ165" s="147"/>
      <c r="CA165" s="147"/>
      <c r="CB165" s="147"/>
      <c r="CC165" s="147"/>
      <c r="CD165" s="147"/>
      <c r="CE165" s="147"/>
      <c r="CF165" s="147"/>
      <c r="CG165" s="147"/>
      <c r="CH165" s="147"/>
      <c r="CI165" s="147"/>
      <c r="CJ165" s="147"/>
      <c r="CK165" s="147"/>
      <c r="CL165" s="148"/>
      <c r="CM165" s="146"/>
      <c r="CN165" s="147"/>
      <c r="CO165" s="147"/>
      <c r="CP165" s="147"/>
      <c r="CQ165" s="147"/>
      <c r="CR165" s="147"/>
      <c r="CS165" s="147"/>
      <c r="CT165" s="147"/>
      <c r="CU165" s="147"/>
      <c r="CV165" s="147"/>
      <c r="CW165" s="147"/>
      <c r="CX165" s="147"/>
      <c r="CY165" s="147"/>
      <c r="CZ165" s="147"/>
      <c r="DA165" s="147"/>
      <c r="DB165" s="147"/>
      <c r="DC165" s="147"/>
      <c r="DD165" s="148"/>
    </row>
    <row r="166" spans="1:108" ht="15" customHeight="1">
      <c r="A166" s="471"/>
      <c r="B166" s="472"/>
      <c r="C166" s="472"/>
      <c r="D166" s="472"/>
      <c r="E166" s="472"/>
      <c r="F166" s="472"/>
      <c r="G166" s="472"/>
      <c r="H166" s="472"/>
      <c r="I166" s="472"/>
      <c r="J166" s="472"/>
      <c r="K166" s="472"/>
      <c r="L166" s="472"/>
      <c r="M166" s="472"/>
      <c r="N166" s="472"/>
      <c r="O166" s="472"/>
      <c r="P166" s="472"/>
      <c r="Q166" s="472"/>
      <c r="R166" s="472"/>
      <c r="S166" s="472"/>
      <c r="T166" s="472"/>
      <c r="U166" s="472"/>
      <c r="V166" s="472"/>
      <c r="W166" s="472"/>
      <c r="X166" s="472"/>
      <c r="Y166" s="472"/>
      <c r="Z166" s="472"/>
      <c r="AA166" s="473"/>
      <c r="AB166" s="146"/>
      <c r="AC166" s="147"/>
      <c r="AD166" s="147"/>
      <c r="AE166" s="147"/>
      <c r="AF166" s="147"/>
      <c r="AG166" s="147"/>
      <c r="AH166" s="147"/>
      <c r="AI166" s="147"/>
      <c r="AJ166" s="148"/>
      <c r="AK166" s="146"/>
      <c r="AL166" s="147"/>
      <c r="AM166" s="147"/>
      <c r="AN166" s="147"/>
      <c r="AO166" s="147"/>
      <c r="AP166" s="147"/>
      <c r="AQ166" s="147"/>
      <c r="AR166" s="147"/>
      <c r="AS166" s="147"/>
      <c r="AT166" s="147"/>
      <c r="AU166" s="147"/>
      <c r="AV166" s="147"/>
      <c r="AW166" s="147"/>
      <c r="AX166" s="147"/>
      <c r="AY166" s="147"/>
      <c r="AZ166" s="147"/>
      <c r="BA166" s="147"/>
      <c r="BB166" s="148"/>
      <c r="BC166" s="146"/>
      <c r="BD166" s="147"/>
      <c r="BE166" s="147"/>
      <c r="BF166" s="147"/>
      <c r="BG166" s="147"/>
      <c r="BH166" s="147"/>
      <c r="BI166" s="147"/>
      <c r="BJ166" s="147"/>
      <c r="BK166" s="147"/>
      <c r="BL166" s="147"/>
      <c r="BM166" s="147"/>
      <c r="BN166" s="147"/>
      <c r="BO166" s="147"/>
      <c r="BP166" s="147"/>
      <c r="BQ166" s="147"/>
      <c r="BR166" s="147"/>
      <c r="BS166" s="147"/>
      <c r="BT166" s="148"/>
      <c r="BU166" s="146"/>
      <c r="BV166" s="147"/>
      <c r="BW166" s="147"/>
      <c r="BX166" s="147"/>
      <c r="BY166" s="147"/>
      <c r="BZ166" s="147"/>
      <c r="CA166" s="147"/>
      <c r="CB166" s="147"/>
      <c r="CC166" s="147"/>
      <c r="CD166" s="147"/>
      <c r="CE166" s="147"/>
      <c r="CF166" s="147"/>
      <c r="CG166" s="147"/>
      <c r="CH166" s="147"/>
      <c r="CI166" s="147"/>
      <c r="CJ166" s="147"/>
      <c r="CK166" s="147"/>
      <c r="CL166" s="148"/>
      <c r="CM166" s="146"/>
      <c r="CN166" s="147"/>
      <c r="CO166" s="147"/>
      <c r="CP166" s="147"/>
      <c r="CQ166" s="147"/>
      <c r="CR166" s="147"/>
      <c r="CS166" s="147"/>
      <c r="CT166" s="147"/>
      <c r="CU166" s="147"/>
      <c r="CV166" s="147"/>
      <c r="CW166" s="147"/>
      <c r="CX166" s="147"/>
      <c r="CY166" s="147"/>
      <c r="CZ166" s="147"/>
      <c r="DA166" s="147"/>
      <c r="DB166" s="147"/>
      <c r="DC166" s="147"/>
      <c r="DD166" s="148"/>
    </row>
    <row r="167" spans="1:108" ht="15" customHeight="1">
      <c r="A167" s="471"/>
      <c r="B167" s="472"/>
      <c r="C167" s="472"/>
      <c r="D167" s="472"/>
      <c r="E167" s="472"/>
      <c r="F167" s="472"/>
      <c r="G167" s="472"/>
      <c r="H167" s="472"/>
      <c r="I167" s="472"/>
      <c r="J167" s="472"/>
      <c r="K167" s="472"/>
      <c r="L167" s="472"/>
      <c r="M167" s="472"/>
      <c r="N167" s="472"/>
      <c r="O167" s="472"/>
      <c r="P167" s="472"/>
      <c r="Q167" s="472"/>
      <c r="R167" s="472"/>
      <c r="S167" s="472"/>
      <c r="T167" s="472"/>
      <c r="U167" s="472"/>
      <c r="V167" s="472"/>
      <c r="W167" s="472"/>
      <c r="X167" s="472"/>
      <c r="Y167" s="472"/>
      <c r="Z167" s="472"/>
      <c r="AA167" s="473"/>
      <c r="AB167" s="146"/>
      <c r="AC167" s="147"/>
      <c r="AD167" s="147"/>
      <c r="AE167" s="147"/>
      <c r="AF167" s="147"/>
      <c r="AG167" s="147"/>
      <c r="AH167" s="147"/>
      <c r="AI167" s="147"/>
      <c r="AJ167" s="148"/>
      <c r="AK167" s="146"/>
      <c r="AL167" s="147"/>
      <c r="AM167" s="147"/>
      <c r="AN167" s="147"/>
      <c r="AO167" s="147"/>
      <c r="AP167" s="147"/>
      <c r="AQ167" s="147"/>
      <c r="AR167" s="147"/>
      <c r="AS167" s="147"/>
      <c r="AT167" s="147"/>
      <c r="AU167" s="147"/>
      <c r="AV167" s="147"/>
      <c r="AW167" s="147"/>
      <c r="AX167" s="147"/>
      <c r="AY167" s="147"/>
      <c r="AZ167" s="147"/>
      <c r="BA167" s="147"/>
      <c r="BB167" s="148"/>
      <c r="BC167" s="146"/>
      <c r="BD167" s="147"/>
      <c r="BE167" s="147"/>
      <c r="BF167" s="147"/>
      <c r="BG167" s="147"/>
      <c r="BH167" s="147"/>
      <c r="BI167" s="147"/>
      <c r="BJ167" s="147"/>
      <c r="BK167" s="147"/>
      <c r="BL167" s="147"/>
      <c r="BM167" s="147"/>
      <c r="BN167" s="147"/>
      <c r="BO167" s="147"/>
      <c r="BP167" s="147"/>
      <c r="BQ167" s="147"/>
      <c r="BR167" s="147"/>
      <c r="BS167" s="147"/>
      <c r="BT167" s="148"/>
      <c r="BU167" s="146"/>
      <c r="BV167" s="147"/>
      <c r="BW167" s="147"/>
      <c r="BX167" s="147"/>
      <c r="BY167" s="147"/>
      <c r="BZ167" s="147"/>
      <c r="CA167" s="147"/>
      <c r="CB167" s="147"/>
      <c r="CC167" s="147"/>
      <c r="CD167" s="147"/>
      <c r="CE167" s="147"/>
      <c r="CF167" s="147"/>
      <c r="CG167" s="147"/>
      <c r="CH167" s="147"/>
      <c r="CI167" s="147"/>
      <c r="CJ167" s="147"/>
      <c r="CK167" s="147"/>
      <c r="CL167" s="148"/>
      <c r="CM167" s="146"/>
      <c r="CN167" s="147"/>
      <c r="CO167" s="147"/>
      <c r="CP167" s="147"/>
      <c r="CQ167" s="147"/>
      <c r="CR167" s="147"/>
      <c r="CS167" s="147"/>
      <c r="CT167" s="147"/>
      <c r="CU167" s="147"/>
      <c r="CV167" s="147"/>
      <c r="CW167" s="147"/>
      <c r="CX167" s="147"/>
      <c r="CY167" s="147"/>
      <c r="CZ167" s="147"/>
      <c r="DA167" s="147"/>
      <c r="DB167" s="147"/>
      <c r="DC167" s="147"/>
      <c r="DD167" s="148"/>
    </row>
    <row r="168" spans="1:108" ht="15" customHeight="1" thickBot="1">
      <c r="A168" s="477"/>
      <c r="B168" s="478"/>
      <c r="C168" s="478"/>
      <c r="D168" s="478"/>
      <c r="E168" s="478"/>
      <c r="F168" s="478"/>
      <c r="G168" s="478"/>
      <c r="H168" s="478"/>
      <c r="I168" s="478"/>
      <c r="J168" s="478"/>
      <c r="K168" s="478"/>
      <c r="L168" s="478"/>
      <c r="M168" s="478"/>
      <c r="N168" s="478"/>
      <c r="O168" s="478"/>
      <c r="P168" s="478"/>
      <c r="Q168" s="478"/>
      <c r="R168" s="478"/>
      <c r="S168" s="478"/>
      <c r="T168" s="478"/>
      <c r="U168" s="478"/>
      <c r="V168" s="478"/>
      <c r="W168" s="478"/>
      <c r="X168" s="478"/>
      <c r="Y168" s="478"/>
      <c r="Z168" s="478"/>
      <c r="AA168" s="479"/>
      <c r="AB168" s="146"/>
      <c r="AC168" s="147"/>
      <c r="AD168" s="147"/>
      <c r="AE168" s="147"/>
      <c r="AF168" s="147"/>
      <c r="AG168" s="147"/>
      <c r="AH168" s="147"/>
      <c r="AI168" s="147"/>
      <c r="AJ168" s="148"/>
      <c r="AK168" s="480" t="s">
        <v>305</v>
      </c>
      <c r="AL168" s="481"/>
      <c r="AM168" s="481"/>
      <c r="AN168" s="481"/>
      <c r="AO168" s="481"/>
      <c r="AP168" s="481"/>
      <c r="AQ168" s="481"/>
      <c r="AR168" s="481"/>
      <c r="AS168" s="481"/>
      <c r="AT168" s="481"/>
      <c r="AU168" s="481"/>
      <c r="AV168" s="481"/>
      <c r="AW168" s="481"/>
      <c r="AX168" s="481"/>
      <c r="AY168" s="481"/>
      <c r="AZ168" s="481"/>
      <c r="BA168" s="481"/>
      <c r="BB168" s="482"/>
      <c r="BC168" s="480" t="s">
        <v>305</v>
      </c>
      <c r="BD168" s="481"/>
      <c r="BE168" s="481"/>
      <c r="BF168" s="481"/>
      <c r="BG168" s="481"/>
      <c r="BH168" s="481"/>
      <c r="BI168" s="481"/>
      <c r="BJ168" s="481"/>
      <c r="BK168" s="481"/>
      <c r="BL168" s="481"/>
      <c r="BM168" s="481"/>
      <c r="BN168" s="481"/>
      <c r="BO168" s="481"/>
      <c r="BP168" s="481"/>
      <c r="BQ168" s="481"/>
      <c r="BR168" s="481"/>
      <c r="BS168" s="481"/>
      <c r="BT168" s="482"/>
      <c r="BU168" s="480" t="s">
        <v>305</v>
      </c>
      <c r="BV168" s="481"/>
      <c r="BW168" s="481"/>
      <c r="BX168" s="481"/>
      <c r="BY168" s="481"/>
      <c r="BZ168" s="481"/>
      <c r="CA168" s="481"/>
      <c r="CB168" s="481"/>
      <c r="CC168" s="481"/>
      <c r="CD168" s="481"/>
      <c r="CE168" s="481"/>
      <c r="CF168" s="481"/>
      <c r="CG168" s="481"/>
      <c r="CH168" s="481"/>
      <c r="CI168" s="481"/>
      <c r="CJ168" s="481"/>
      <c r="CK168" s="481"/>
      <c r="CL168" s="482"/>
      <c r="CM168" s="711" t="s">
        <v>585</v>
      </c>
      <c r="CN168" s="712"/>
      <c r="CO168" s="712"/>
      <c r="CP168" s="712"/>
      <c r="CQ168" s="712"/>
      <c r="CR168" s="712"/>
      <c r="CS168" s="712"/>
      <c r="CT168" s="712"/>
      <c r="CU168" s="712"/>
      <c r="CV168" s="712"/>
      <c r="CW168" s="712"/>
      <c r="CX168" s="712"/>
      <c r="CY168" s="712"/>
      <c r="CZ168" s="712"/>
      <c r="DA168" s="712"/>
      <c r="DB168" s="712"/>
      <c r="DC168" s="712"/>
      <c r="DD168" s="713"/>
    </row>
    <row r="169" spans="1:108" ht="27.75" customHeight="1">
      <c r="A169" s="442" t="s">
        <v>1</v>
      </c>
      <c r="B169" s="486"/>
      <c r="C169" s="486"/>
      <c r="D169" s="486"/>
      <c r="E169" s="486"/>
      <c r="F169" s="487"/>
      <c r="G169" s="143" t="s">
        <v>2</v>
      </c>
      <c r="H169" s="144"/>
      <c r="I169" s="144"/>
      <c r="J169" s="144"/>
      <c r="K169" s="144"/>
      <c r="L169" s="144"/>
      <c r="M169" s="144"/>
      <c r="N169" s="144"/>
      <c r="O169" s="144"/>
      <c r="P169" s="144"/>
      <c r="Q169" s="144"/>
      <c r="R169" s="144"/>
      <c r="S169" s="144"/>
      <c r="T169" s="144"/>
      <c r="U169" s="144"/>
      <c r="V169" s="144"/>
      <c r="W169" s="144"/>
      <c r="X169" s="144"/>
      <c r="Y169" s="144"/>
      <c r="Z169" s="144"/>
      <c r="AA169" s="488"/>
      <c r="AB169" s="606">
        <v>0</v>
      </c>
      <c r="AC169" s="607"/>
      <c r="AD169" s="608"/>
      <c r="AE169" s="609">
        <v>1</v>
      </c>
      <c r="AF169" s="607"/>
      <c r="AG169" s="608"/>
      <c r="AH169" s="609">
        <v>4</v>
      </c>
      <c r="AI169" s="607"/>
      <c r="AJ169" s="610"/>
      <c r="AK169" s="261">
        <v>190818</v>
      </c>
      <c r="AL169" s="261"/>
      <c r="AM169" s="261"/>
      <c r="AN169" s="261"/>
      <c r="AO169" s="261"/>
      <c r="AP169" s="261"/>
      <c r="AQ169" s="261"/>
      <c r="AR169" s="261"/>
      <c r="AS169" s="261"/>
      <c r="AT169" s="261"/>
      <c r="AU169" s="261"/>
      <c r="AV169" s="261"/>
      <c r="AW169" s="261"/>
      <c r="AX169" s="261"/>
      <c r="AY169" s="261"/>
      <c r="AZ169" s="262"/>
      <c r="BA169" s="262"/>
      <c r="BB169" s="262"/>
      <c r="BC169" s="261"/>
      <c r="BD169" s="261"/>
      <c r="BE169" s="261"/>
      <c r="BF169" s="261"/>
      <c r="BG169" s="261"/>
      <c r="BH169" s="261"/>
      <c r="BI169" s="261"/>
      <c r="BJ169" s="261"/>
      <c r="BK169" s="261"/>
      <c r="BL169" s="261"/>
      <c r="BM169" s="261"/>
      <c r="BN169" s="261"/>
      <c r="BO169" s="261"/>
      <c r="BP169" s="261"/>
      <c r="BQ169" s="261"/>
      <c r="BR169" s="262"/>
      <c r="BS169" s="262"/>
      <c r="BT169" s="262"/>
      <c r="BU169" s="261"/>
      <c r="BV169" s="261"/>
      <c r="BW169" s="261"/>
      <c r="BX169" s="261"/>
      <c r="BY169" s="261"/>
      <c r="BZ169" s="261"/>
      <c r="CA169" s="261"/>
      <c r="CB169" s="261"/>
      <c r="CC169" s="261"/>
      <c r="CD169" s="261"/>
      <c r="CE169" s="261"/>
      <c r="CF169" s="261"/>
      <c r="CG169" s="261"/>
      <c r="CH169" s="261"/>
      <c r="CI169" s="261"/>
      <c r="CJ169" s="262"/>
      <c r="CK169" s="262"/>
      <c r="CL169" s="262"/>
      <c r="CM169" s="328">
        <f t="shared" ref="CM169:CM181" si="15">SUM(AK169:CL169)</f>
        <v>190818</v>
      </c>
      <c r="CN169" s="328"/>
      <c r="CO169" s="328"/>
      <c r="CP169" s="328"/>
      <c r="CQ169" s="328"/>
      <c r="CR169" s="328"/>
      <c r="CS169" s="328"/>
      <c r="CT169" s="328"/>
      <c r="CU169" s="328"/>
      <c r="CV169" s="328"/>
      <c r="CW169" s="328"/>
      <c r="CX169" s="328"/>
      <c r="CY169" s="328"/>
      <c r="CZ169" s="328"/>
      <c r="DA169" s="328"/>
      <c r="DB169" s="329"/>
      <c r="DC169" s="329"/>
      <c r="DD169" s="330"/>
    </row>
    <row r="170" spans="1:108" ht="15" customHeight="1">
      <c r="A170" s="498"/>
      <c r="B170" s="499"/>
      <c r="C170" s="499"/>
      <c r="D170" s="499"/>
      <c r="E170" s="499"/>
      <c r="F170" s="500"/>
      <c r="G170" s="143" t="s">
        <v>3</v>
      </c>
      <c r="H170" s="144"/>
      <c r="I170" s="144"/>
      <c r="J170" s="144"/>
      <c r="K170" s="144"/>
      <c r="L170" s="144"/>
      <c r="M170" s="144"/>
      <c r="N170" s="144"/>
      <c r="O170" s="144"/>
      <c r="P170" s="144"/>
      <c r="Q170" s="144"/>
      <c r="R170" s="144"/>
      <c r="S170" s="144"/>
      <c r="T170" s="144"/>
      <c r="U170" s="144"/>
      <c r="V170" s="144"/>
      <c r="W170" s="144"/>
      <c r="X170" s="144"/>
      <c r="Y170" s="144"/>
      <c r="Z170" s="144"/>
      <c r="AA170" s="488"/>
      <c r="AB170" s="611">
        <v>0</v>
      </c>
      <c r="AC170" s="612"/>
      <c r="AD170" s="613"/>
      <c r="AE170" s="614">
        <v>2</v>
      </c>
      <c r="AF170" s="612"/>
      <c r="AG170" s="613"/>
      <c r="AH170" s="614">
        <v>4</v>
      </c>
      <c r="AI170" s="612"/>
      <c r="AJ170" s="615"/>
      <c r="AK170" s="274">
        <v>17019743</v>
      </c>
      <c r="AL170" s="274"/>
      <c r="AM170" s="274"/>
      <c r="AN170" s="274"/>
      <c r="AO170" s="274"/>
      <c r="AP170" s="274"/>
      <c r="AQ170" s="274"/>
      <c r="AR170" s="274"/>
      <c r="AS170" s="274"/>
      <c r="AT170" s="274"/>
      <c r="AU170" s="274"/>
      <c r="AV170" s="274"/>
      <c r="AW170" s="274"/>
      <c r="AX170" s="274"/>
      <c r="AY170" s="274"/>
      <c r="AZ170" s="275"/>
      <c r="BA170" s="275"/>
      <c r="BB170" s="275"/>
      <c r="BC170" s="274"/>
      <c r="BD170" s="274"/>
      <c r="BE170" s="274"/>
      <c r="BF170" s="274"/>
      <c r="BG170" s="274"/>
      <c r="BH170" s="274"/>
      <c r="BI170" s="274"/>
      <c r="BJ170" s="274"/>
      <c r="BK170" s="274"/>
      <c r="BL170" s="274"/>
      <c r="BM170" s="274"/>
      <c r="BN170" s="274"/>
      <c r="BO170" s="274"/>
      <c r="BP170" s="274"/>
      <c r="BQ170" s="274"/>
      <c r="BR170" s="275"/>
      <c r="BS170" s="275"/>
      <c r="BT170" s="275"/>
      <c r="BU170" s="274"/>
      <c r="BV170" s="274"/>
      <c r="BW170" s="274"/>
      <c r="BX170" s="274"/>
      <c r="BY170" s="274"/>
      <c r="BZ170" s="274"/>
      <c r="CA170" s="274"/>
      <c r="CB170" s="274"/>
      <c r="CC170" s="274"/>
      <c r="CD170" s="274"/>
      <c r="CE170" s="274"/>
      <c r="CF170" s="274"/>
      <c r="CG170" s="274"/>
      <c r="CH170" s="274"/>
      <c r="CI170" s="274"/>
      <c r="CJ170" s="275"/>
      <c r="CK170" s="275"/>
      <c r="CL170" s="275"/>
      <c r="CM170" s="331">
        <f t="shared" si="15"/>
        <v>17019743</v>
      </c>
      <c r="CN170" s="331"/>
      <c r="CO170" s="331"/>
      <c r="CP170" s="331"/>
      <c r="CQ170" s="331"/>
      <c r="CR170" s="331"/>
      <c r="CS170" s="331"/>
      <c r="CT170" s="331"/>
      <c r="CU170" s="331"/>
      <c r="CV170" s="331"/>
      <c r="CW170" s="331"/>
      <c r="CX170" s="331"/>
      <c r="CY170" s="331"/>
      <c r="CZ170" s="331"/>
      <c r="DA170" s="331"/>
      <c r="DB170" s="332"/>
      <c r="DC170" s="332"/>
      <c r="DD170" s="333"/>
    </row>
    <row r="171" spans="1:108" ht="15" customHeight="1">
      <c r="A171" s="498"/>
      <c r="B171" s="499"/>
      <c r="C171" s="499"/>
      <c r="D171" s="499"/>
      <c r="E171" s="499"/>
      <c r="F171" s="500"/>
      <c r="G171" s="143" t="s">
        <v>4</v>
      </c>
      <c r="H171" s="144"/>
      <c r="I171" s="144"/>
      <c r="J171" s="144"/>
      <c r="K171" s="144"/>
      <c r="L171" s="144"/>
      <c r="M171" s="144"/>
      <c r="N171" s="144"/>
      <c r="O171" s="144"/>
      <c r="P171" s="144"/>
      <c r="Q171" s="144"/>
      <c r="R171" s="144"/>
      <c r="S171" s="144"/>
      <c r="T171" s="144"/>
      <c r="U171" s="144"/>
      <c r="V171" s="144"/>
      <c r="W171" s="144"/>
      <c r="X171" s="144"/>
      <c r="Y171" s="144"/>
      <c r="Z171" s="144"/>
      <c r="AA171" s="488"/>
      <c r="AB171" s="611">
        <v>0</v>
      </c>
      <c r="AC171" s="612"/>
      <c r="AD171" s="613"/>
      <c r="AE171" s="614">
        <v>3</v>
      </c>
      <c r="AF171" s="612"/>
      <c r="AG171" s="613"/>
      <c r="AH171" s="614">
        <v>4</v>
      </c>
      <c r="AI171" s="612"/>
      <c r="AJ171" s="615"/>
      <c r="AK171" s="274">
        <v>55342168</v>
      </c>
      <c r="AL171" s="274"/>
      <c r="AM171" s="274"/>
      <c r="AN171" s="274"/>
      <c r="AO171" s="274"/>
      <c r="AP171" s="274"/>
      <c r="AQ171" s="274"/>
      <c r="AR171" s="274"/>
      <c r="AS171" s="274"/>
      <c r="AT171" s="274"/>
      <c r="AU171" s="274"/>
      <c r="AV171" s="274"/>
      <c r="AW171" s="274"/>
      <c r="AX171" s="274"/>
      <c r="AY171" s="274"/>
      <c r="AZ171" s="275"/>
      <c r="BA171" s="275"/>
      <c r="BB171" s="275"/>
      <c r="BC171" s="274"/>
      <c r="BD171" s="274"/>
      <c r="BE171" s="274"/>
      <c r="BF171" s="274"/>
      <c r="BG171" s="274"/>
      <c r="BH171" s="274"/>
      <c r="BI171" s="274"/>
      <c r="BJ171" s="274"/>
      <c r="BK171" s="274"/>
      <c r="BL171" s="274"/>
      <c r="BM171" s="274"/>
      <c r="BN171" s="274"/>
      <c r="BO171" s="274"/>
      <c r="BP171" s="274"/>
      <c r="BQ171" s="274"/>
      <c r="BR171" s="275"/>
      <c r="BS171" s="275"/>
      <c r="BT171" s="275"/>
      <c r="BU171" s="274"/>
      <c r="BV171" s="274"/>
      <c r="BW171" s="274"/>
      <c r="BX171" s="274"/>
      <c r="BY171" s="274"/>
      <c r="BZ171" s="274"/>
      <c r="CA171" s="274"/>
      <c r="CB171" s="274"/>
      <c r="CC171" s="274"/>
      <c r="CD171" s="274"/>
      <c r="CE171" s="274"/>
      <c r="CF171" s="274"/>
      <c r="CG171" s="274"/>
      <c r="CH171" s="274"/>
      <c r="CI171" s="274"/>
      <c r="CJ171" s="275"/>
      <c r="CK171" s="275"/>
      <c r="CL171" s="275"/>
      <c r="CM171" s="331">
        <f t="shared" si="15"/>
        <v>55342168</v>
      </c>
      <c r="CN171" s="331"/>
      <c r="CO171" s="331"/>
      <c r="CP171" s="331"/>
      <c r="CQ171" s="331"/>
      <c r="CR171" s="331"/>
      <c r="CS171" s="331"/>
      <c r="CT171" s="331"/>
      <c r="CU171" s="331"/>
      <c r="CV171" s="331"/>
      <c r="CW171" s="331"/>
      <c r="CX171" s="331"/>
      <c r="CY171" s="331"/>
      <c r="CZ171" s="331"/>
      <c r="DA171" s="331"/>
      <c r="DB171" s="332"/>
      <c r="DC171" s="332"/>
      <c r="DD171" s="333"/>
    </row>
    <row r="172" spans="1:108" ht="15" customHeight="1">
      <c r="A172" s="498"/>
      <c r="B172" s="499"/>
      <c r="C172" s="499"/>
      <c r="D172" s="499"/>
      <c r="E172" s="499"/>
      <c r="F172" s="500"/>
      <c r="G172" s="143" t="s">
        <v>5</v>
      </c>
      <c r="H172" s="144"/>
      <c r="I172" s="144"/>
      <c r="J172" s="144"/>
      <c r="K172" s="144"/>
      <c r="L172" s="144"/>
      <c r="M172" s="144"/>
      <c r="N172" s="144"/>
      <c r="O172" s="144"/>
      <c r="P172" s="144"/>
      <c r="Q172" s="144"/>
      <c r="R172" s="144"/>
      <c r="S172" s="144"/>
      <c r="T172" s="144"/>
      <c r="U172" s="144"/>
      <c r="V172" s="144"/>
      <c r="W172" s="144"/>
      <c r="X172" s="144"/>
      <c r="Y172" s="144"/>
      <c r="Z172" s="144"/>
      <c r="AA172" s="488"/>
      <c r="AB172" s="611">
        <v>0</v>
      </c>
      <c r="AC172" s="612"/>
      <c r="AD172" s="613"/>
      <c r="AE172" s="614">
        <v>4</v>
      </c>
      <c r="AF172" s="612"/>
      <c r="AG172" s="613"/>
      <c r="AH172" s="614">
        <v>4</v>
      </c>
      <c r="AI172" s="612"/>
      <c r="AJ172" s="615"/>
      <c r="AK172" s="274">
        <v>62829879</v>
      </c>
      <c r="AL172" s="274"/>
      <c r="AM172" s="274"/>
      <c r="AN172" s="274"/>
      <c r="AO172" s="274"/>
      <c r="AP172" s="274"/>
      <c r="AQ172" s="274"/>
      <c r="AR172" s="274"/>
      <c r="AS172" s="274"/>
      <c r="AT172" s="274"/>
      <c r="AU172" s="274"/>
      <c r="AV172" s="274"/>
      <c r="AW172" s="274"/>
      <c r="AX172" s="274"/>
      <c r="AY172" s="274"/>
      <c r="AZ172" s="275"/>
      <c r="BA172" s="275"/>
      <c r="BB172" s="275"/>
      <c r="BC172" s="274">
        <v>345</v>
      </c>
      <c r="BD172" s="274"/>
      <c r="BE172" s="274"/>
      <c r="BF172" s="274"/>
      <c r="BG172" s="274"/>
      <c r="BH172" s="274"/>
      <c r="BI172" s="274"/>
      <c r="BJ172" s="274"/>
      <c r="BK172" s="274"/>
      <c r="BL172" s="274"/>
      <c r="BM172" s="274"/>
      <c r="BN172" s="274"/>
      <c r="BO172" s="274"/>
      <c r="BP172" s="274"/>
      <c r="BQ172" s="274"/>
      <c r="BR172" s="275"/>
      <c r="BS172" s="275"/>
      <c r="BT172" s="275"/>
      <c r="BU172" s="274"/>
      <c r="BV172" s="274"/>
      <c r="BW172" s="274"/>
      <c r="BX172" s="274"/>
      <c r="BY172" s="274"/>
      <c r="BZ172" s="274"/>
      <c r="CA172" s="274"/>
      <c r="CB172" s="274"/>
      <c r="CC172" s="274"/>
      <c r="CD172" s="274"/>
      <c r="CE172" s="274"/>
      <c r="CF172" s="274"/>
      <c r="CG172" s="274"/>
      <c r="CH172" s="274"/>
      <c r="CI172" s="274"/>
      <c r="CJ172" s="275"/>
      <c r="CK172" s="275"/>
      <c r="CL172" s="275"/>
      <c r="CM172" s="331">
        <f t="shared" si="15"/>
        <v>62830224</v>
      </c>
      <c r="CN172" s="331"/>
      <c r="CO172" s="331"/>
      <c r="CP172" s="331"/>
      <c r="CQ172" s="331"/>
      <c r="CR172" s="331"/>
      <c r="CS172" s="331"/>
      <c r="CT172" s="331"/>
      <c r="CU172" s="331"/>
      <c r="CV172" s="331"/>
      <c r="CW172" s="331"/>
      <c r="CX172" s="331"/>
      <c r="CY172" s="331"/>
      <c r="CZ172" s="331"/>
      <c r="DA172" s="331"/>
      <c r="DB172" s="332"/>
      <c r="DC172" s="332"/>
      <c r="DD172" s="333"/>
    </row>
    <row r="173" spans="1:108" ht="15" customHeight="1">
      <c r="A173" s="498"/>
      <c r="B173" s="499"/>
      <c r="C173" s="499"/>
      <c r="D173" s="499"/>
      <c r="E173" s="499"/>
      <c r="F173" s="500"/>
      <c r="G173" s="143" t="s">
        <v>6</v>
      </c>
      <c r="H173" s="144"/>
      <c r="I173" s="144"/>
      <c r="J173" s="144"/>
      <c r="K173" s="144"/>
      <c r="L173" s="144"/>
      <c r="M173" s="144"/>
      <c r="N173" s="144"/>
      <c r="O173" s="144"/>
      <c r="P173" s="144"/>
      <c r="Q173" s="144"/>
      <c r="R173" s="144"/>
      <c r="S173" s="144"/>
      <c r="T173" s="144"/>
      <c r="U173" s="144"/>
      <c r="V173" s="144"/>
      <c r="W173" s="144"/>
      <c r="X173" s="144"/>
      <c r="Y173" s="144"/>
      <c r="Z173" s="144"/>
      <c r="AA173" s="488"/>
      <c r="AB173" s="611">
        <v>0</v>
      </c>
      <c r="AC173" s="612"/>
      <c r="AD173" s="613"/>
      <c r="AE173" s="614">
        <v>5</v>
      </c>
      <c r="AF173" s="612"/>
      <c r="AG173" s="613"/>
      <c r="AH173" s="614">
        <v>4</v>
      </c>
      <c r="AI173" s="612"/>
      <c r="AJ173" s="615"/>
      <c r="AK173" s="274">
        <v>49436764</v>
      </c>
      <c r="AL173" s="274"/>
      <c r="AM173" s="274"/>
      <c r="AN173" s="274"/>
      <c r="AO173" s="274"/>
      <c r="AP173" s="274"/>
      <c r="AQ173" s="274"/>
      <c r="AR173" s="274"/>
      <c r="AS173" s="274"/>
      <c r="AT173" s="274"/>
      <c r="AU173" s="274"/>
      <c r="AV173" s="274"/>
      <c r="AW173" s="274"/>
      <c r="AX173" s="274"/>
      <c r="AY173" s="274"/>
      <c r="AZ173" s="275"/>
      <c r="BA173" s="275"/>
      <c r="BB173" s="275"/>
      <c r="BC173" s="274"/>
      <c r="BD173" s="274"/>
      <c r="BE173" s="274"/>
      <c r="BF173" s="274"/>
      <c r="BG173" s="274"/>
      <c r="BH173" s="274"/>
      <c r="BI173" s="274"/>
      <c r="BJ173" s="274"/>
      <c r="BK173" s="274"/>
      <c r="BL173" s="274"/>
      <c r="BM173" s="274"/>
      <c r="BN173" s="274"/>
      <c r="BO173" s="274"/>
      <c r="BP173" s="274"/>
      <c r="BQ173" s="274"/>
      <c r="BR173" s="275"/>
      <c r="BS173" s="275"/>
      <c r="BT173" s="275"/>
      <c r="BU173" s="274"/>
      <c r="BV173" s="274"/>
      <c r="BW173" s="274"/>
      <c r="BX173" s="274"/>
      <c r="BY173" s="274"/>
      <c r="BZ173" s="274"/>
      <c r="CA173" s="274"/>
      <c r="CB173" s="274"/>
      <c r="CC173" s="274"/>
      <c r="CD173" s="274"/>
      <c r="CE173" s="274"/>
      <c r="CF173" s="274"/>
      <c r="CG173" s="274"/>
      <c r="CH173" s="274"/>
      <c r="CI173" s="274"/>
      <c r="CJ173" s="275"/>
      <c r="CK173" s="275"/>
      <c r="CL173" s="275"/>
      <c r="CM173" s="331">
        <f t="shared" si="15"/>
        <v>49436764</v>
      </c>
      <c r="CN173" s="331"/>
      <c r="CO173" s="331"/>
      <c r="CP173" s="331"/>
      <c r="CQ173" s="331"/>
      <c r="CR173" s="331"/>
      <c r="CS173" s="331"/>
      <c r="CT173" s="331"/>
      <c r="CU173" s="331"/>
      <c r="CV173" s="331"/>
      <c r="CW173" s="331"/>
      <c r="CX173" s="331"/>
      <c r="CY173" s="331"/>
      <c r="CZ173" s="331"/>
      <c r="DA173" s="331"/>
      <c r="DB173" s="332"/>
      <c r="DC173" s="332"/>
      <c r="DD173" s="333"/>
    </row>
    <row r="174" spans="1:108" ht="15" customHeight="1">
      <c r="A174" s="498"/>
      <c r="B174" s="499"/>
      <c r="C174" s="499"/>
      <c r="D174" s="499"/>
      <c r="E174" s="499"/>
      <c r="F174" s="500"/>
      <c r="G174" s="143" t="s">
        <v>7</v>
      </c>
      <c r="H174" s="144"/>
      <c r="I174" s="144"/>
      <c r="J174" s="144"/>
      <c r="K174" s="144"/>
      <c r="L174" s="144"/>
      <c r="M174" s="144"/>
      <c r="N174" s="144"/>
      <c r="O174" s="144"/>
      <c r="P174" s="144"/>
      <c r="Q174" s="144"/>
      <c r="R174" s="144"/>
      <c r="S174" s="144"/>
      <c r="T174" s="144"/>
      <c r="U174" s="144"/>
      <c r="V174" s="144"/>
      <c r="W174" s="144"/>
      <c r="X174" s="144"/>
      <c r="Y174" s="144"/>
      <c r="Z174" s="144"/>
      <c r="AA174" s="488"/>
      <c r="AB174" s="611">
        <v>0</v>
      </c>
      <c r="AC174" s="612"/>
      <c r="AD174" s="613"/>
      <c r="AE174" s="614">
        <v>6</v>
      </c>
      <c r="AF174" s="612"/>
      <c r="AG174" s="613"/>
      <c r="AH174" s="614">
        <v>4</v>
      </c>
      <c r="AI174" s="612"/>
      <c r="AJ174" s="615"/>
      <c r="AK174" s="274">
        <v>46011024</v>
      </c>
      <c r="AL174" s="274"/>
      <c r="AM174" s="274"/>
      <c r="AN174" s="274"/>
      <c r="AO174" s="274"/>
      <c r="AP174" s="274"/>
      <c r="AQ174" s="274"/>
      <c r="AR174" s="274"/>
      <c r="AS174" s="274"/>
      <c r="AT174" s="274"/>
      <c r="AU174" s="274"/>
      <c r="AV174" s="274"/>
      <c r="AW174" s="274"/>
      <c r="AX174" s="274"/>
      <c r="AY174" s="274"/>
      <c r="AZ174" s="275"/>
      <c r="BA174" s="275"/>
      <c r="BB174" s="275"/>
      <c r="BC174" s="274">
        <v>327</v>
      </c>
      <c r="BD174" s="274"/>
      <c r="BE174" s="274"/>
      <c r="BF174" s="274"/>
      <c r="BG174" s="274"/>
      <c r="BH174" s="274"/>
      <c r="BI174" s="274"/>
      <c r="BJ174" s="274"/>
      <c r="BK174" s="274"/>
      <c r="BL174" s="274"/>
      <c r="BM174" s="274"/>
      <c r="BN174" s="274"/>
      <c r="BO174" s="274"/>
      <c r="BP174" s="274"/>
      <c r="BQ174" s="274"/>
      <c r="BR174" s="275"/>
      <c r="BS174" s="275"/>
      <c r="BT174" s="275"/>
      <c r="BU174" s="274"/>
      <c r="BV174" s="274"/>
      <c r="BW174" s="274"/>
      <c r="BX174" s="274"/>
      <c r="BY174" s="274"/>
      <c r="BZ174" s="274"/>
      <c r="CA174" s="274"/>
      <c r="CB174" s="274"/>
      <c r="CC174" s="274"/>
      <c r="CD174" s="274"/>
      <c r="CE174" s="274"/>
      <c r="CF174" s="274"/>
      <c r="CG174" s="274"/>
      <c r="CH174" s="274"/>
      <c r="CI174" s="274"/>
      <c r="CJ174" s="275"/>
      <c r="CK174" s="275"/>
      <c r="CL174" s="275"/>
      <c r="CM174" s="331">
        <f t="shared" si="15"/>
        <v>46011351</v>
      </c>
      <c r="CN174" s="331"/>
      <c r="CO174" s="331"/>
      <c r="CP174" s="331"/>
      <c r="CQ174" s="331"/>
      <c r="CR174" s="331"/>
      <c r="CS174" s="331"/>
      <c r="CT174" s="331"/>
      <c r="CU174" s="331"/>
      <c r="CV174" s="331"/>
      <c r="CW174" s="331"/>
      <c r="CX174" s="331"/>
      <c r="CY174" s="331"/>
      <c r="CZ174" s="331"/>
      <c r="DA174" s="331"/>
      <c r="DB174" s="332"/>
      <c r="DC174" s="332"/>
      <c r="DD174" s="333"/>
    </row>
    <row r="175" spans="1:108" ht="15" customHeight="1">
      <c r="A175" s="498"/>
      <c r="B175" s="499"/>
      <c r="C175" s="499"/>
      <c r="D175" s="499"/>
      <c r="E175" s="499"/>
      <c r="F175" s="500"/>
      <c r="G175" s="143" t="s">
        <v>8</v>
      </c>
      <c r="H175" s="144"/>
      <c r="I175" s="144"/>
      <c r="J175" s="144"/>
      <c r="K175" s="144"/>
      <c r="L175" s="144"/>
      <c r="M175" s="144"/>
      <c r="N175" s="144"/>
      <c r="O175" s="144"/>
      <c r="P175" s="144"/>
      <c r="Q175" s="144"/>
      <c r="R175" s="144"/>
      <c r="S175" s="144"/>
      <c r="T175" s="144"/>
      <c r="U175" s="144"/>
      <c r="V175" s="144"/>
      <c r="W175" s="144"/>
      <c r="X175" s="144"/>
      <c r="Y175" s="144"/>
      <c r="Z175" s="144"/>
      <c r="AA175" s="488"/>
      <c r="AB175" s="611">
        <v>0</v>
      </c>
      <c r="AC175" s="612"/>
      <c r="AD175" s="613"/>
      <c r="AE175" s="614">
        <v>7</v>
      </c>
      <c r="AF175" s="612"/>
      <c r="AG175" s="613"/>
      <c r="AH175" s="614">
        <v>4</v>
      </c>
      <c r="AI175" s="612"/>
      <c r="AJ175" s="615"/>
      <c r="AK175" s="274">
        <v>21150981</v>
      </c>
      <c r="AL175" s="274"/>
      <c r="AM175" s="274"/>
      <c r="AN175" s="274"/>
      <c r="AO175" s="274"/>
      <c r="AP175" s="274"/>
      <c r="AQ175" s="274"/>
      <c r="AR175" s="274"/>
      <c r="AS175" s="274"/>
      <c r="AT175" s="274"/>
      <c r="AU175" s="274"/>
      <c r="AV175" s="274"/>
      <c r="AW175" s="274"/>
      <c r="AX175" s="274"/>
      <c r="AY175" s="274"/>
      <c r="AZ175" s="275"/>
      <c r="BA175" s="275"/>
      <c r="BB175" s="275"/>
      <c r="BC175" s="274"/>
      <c r="BD175" s="274"/>
      <c r="BE175" s="274"/>
      <c r="BF175" s="274"/>
      <c r="BG175" s="274"/>
      <c r="BH175" s="274"/>
      <c r="BI175" s="274"/>
      <c r="BJ175" s="274"/>
      <c r="BK175" s="274"/>
      <c r="BL175" s="274"/>
      <c r="BM175" s="274"/>
      <c r="BN175" s="274"/>
      <c r="BO175" s="274"/>
      <c r="BP175" s="274"/>
      <c r="BQ175" s="274"/>
      <c r="BR175" s="275"/>
      <c r="BS175" s="275"/>
      <c r="BT175" s="275"/>
      <c r="BU175" s="274"/>
      <c r="BV175" s="274"/>
      <c r="BW175" s="274"/>
      <c r="BX175" s="274"/>
      <c r="BY175" s="274"/>
      <c r="BZ175" s="274"/>
      <c r="CA175" s="274"/>
      <c r="CB175" s="274"/>
      <c r="CC175" s="274"/>
      <c r="CD175" s="274"/>
      <c r="CE175" s="274"/>
      <c r="CF175" s="274"/>
      <c r="CG175" s="274"/>
      <c r="CH175" s="274"/>
      <c r="CI175" s="274"/>
      <c r="CJ175" s="275"/>
      <c r="CK175" s="275"/>
      <c r="CL175" s="275"/>
      <c r="CM175" s="331">
        <f t="shared" si="15"/>
        <v>21150981</v>
      </c>
      <c r="CN175" s="331"/>
      <c r="CO175" s="331"/>
      <c r="CP175" s="331"/>
      <c r="CQ175" s="331"/>
      <c r="CR175" s="331"/>
      <c r="CS175" s="331"/>
      <c r="CT175" s="331"/>
      <c r="CU175" s="331"/>
      <c r="CV175" s="331"/>
      <c r="CW175" s="331"/>
      <c r="CX175" s="331"/>
      <c r="CY175" s="331"/>
      <c r="CZ175" s="331"/>
      <c r="DA175" s="331"/>
      <c r="DB175" s="332"/>
      <c r="DC175" s="332"/>
      <c r="DD175" s="333"/>
    </row>
    <row r="176" spans="1:108" ht="15" customHeight="1">
      <c r="A176" s="498"/>
      <c r="B176" s="499"/>
      <c r="C176" s="499"/>
      <c r="D176" s="499"/>
      <c r="E176" s="499"/>
      <c r="F176" s="500"/>
      <c r="G176" s="143" t="s">
        <v>9</v>
      </c>
      <c r="H176" s="144"/>
      <c r="I176" s="144"/>
      <c r="J176" s="144"/>
      <c r="K176" s="144"/>
      <c r="L176" s="144"/>
      <c r="M176" s="144"/>
      <c r="N176" s="144"/>
      <c r="O176" s="144"/>
      <c r="P176" s="144"/>
      <c r="Q176" s="144"/>
      <c r="R176" s="144"/>
      <c r="S176" s="144"/>
      <c r="T176" s="144"/>
      <c r="U176" s="144"/>
      <c r="V176" s="144"/>
      <c r="W176" s="144"/>
      <c r="X176" s="144"/>
      <c r="Y176" s="144"/>
      <c r="Z176" s="144"/>
      <c r="AA176" s="488"/>
      <c r="AB176" s="611">
        <v>0</v>
      </c>
      <c r="AC176" s="612"/>
      <c r="AD176" s="613"/>
      <c r="AE176" s="614">
        <v>8</v>
      </c>
      <c r="AF176" s="612"/>
      <c r="AG176" s="613"/>
      <c r="AH176" s="614">
        <v>4</v>
      </c>
      <c r="AI176" s="612"/>
      <c r="AJ176" s="615"/>
      <c r="AK176" s="274">
        <v>21982811</v>
      </c>
      <c r="AL176" s="274"/>
      <c r="AM176" s="274"/>
      <c r="AN176" s="274"/>
      <c r="AO176" s="274"/>
      <c r="AP176" s="274"/>
      <c r="AQ176" s="274"/>
      <c r="AR176" s="274"/>
      <c r="AS176" s="274"/>
      <c r="AT176" s="274"/>
      <c r="AU176" s="274"/>
      <c r="AV176" s="274"/>
      <c r="AW176" s="274"/>
      <c r="AX176" s="274"/>
      <c r="AY176" s="274"/>
      <c r="AZ176" s="275"/>
      <c r="BA176" s="275"/>
      <c r="BB176" s="275"/>
      <c r="BC176" s="274"/>
      <c r="BD176" s="274"/>
      <c r="BE176" s="274"/>
      <c r="BF176" s="274"/>
      <c r="BG176" s="274"/>
      <c r="BH176" s="274"/>
      <c r="BI176" s="274"/>
      <c r="BJ176" s="274"/>
      <c r="BK176" s="274"/>
      <c r="BL176" s="274"/>
      <c r="BM176" s="274"/>
      <c r="BN176" s="274"/>
      <c r="BO176" s="274"/>
      <c r="BP176" s="274"/>
      <c r="BQ176" s="274"/>
      <c r="BR176" s="275"/>
      <c r="BS176" s="275"/>
      <c r="BT176" s="275"/>
      <c r="BU176" s="274"/>
      <c r="BV176" s="274"/>
      <c r="BW176" s="274"/>
      <c r="BX176" s="274"/>
      <c r="BY176" s="274"/>
      <c r="BZ176" s="274"/>
      <c r="CA176" s="274"/>
      <c r="CB176" s="274"/>
      <c r="CC176" s="274"/>
      <c r="CD176" s="274"/>
      <c r="CE176" s="274"/>
      <c r="CF176" s="274"/>
      <c r="CG176" s="274"/>
      <c r="CH176" s="274"/>
      <c r="CI176" s="274"/>
      <c r="CJ176" s="275"/>
      <c r="CK176" s="275"/>
      <c r="CL176" s="275"/>
      <c r="CM176" s="331">
        <f t="shared" si="15"/>
        <v>21982811</v>
      </c>
      <c r="CN176" s="331"/>
      <c r="CO176" s="331"/>
      <c r="CP176" s="331"/>
      <c r="CQ176" s="331"/>
      <c r="CR176" s="331"/>
      <c r="CS176" s="331"/>
      <c r="CT176" s="331"/>
      <c r="CU176" s="331"/>
      <c r="CV176" s="331"/>
      <c r="CW176" s="331"/>
      <c r="CX176" s="331"/>
      <c r="CY176" s="331"/>
      <c r="CZ176" s="331"/>
      <c r="DA176" s="331"/>
      <c r="DB176" s="332"/>
      <c r="DC176" s="332"/>
      <c r="DD176" s="333"/>
    </row>
    <row r="177" spans="1:108" ht="15" customHeight="1">
      <c r="A177" s="498"/>
      <c r="B177" s="499"/>
      <c r="C177" s="499"/>
      <c r="D177" s="499"/>
      <c r="E177" s="499"/>
      <c r="F177" s="500"/>
      <c r="G177" s="143" t="s">
        <v>4414</v>
      </c>
      <c r="H177" s="144"/>
      <c r="I177" s="144"/>
      <c r="J177" s="144"/>
      <c r="K177" s="144"/>
      <c r="L177" s="144"/>
      <c r="M177" s="144"/>
      <c r="N177" s="144"/>
      <c r="O177" s="144"/>
      <c r="P177" s="144"/>
      <c r="Q177" s="144"/>
      <c r="R177" s="144"/>
      <c r="S177" s="144"/>
      <c r="T177" s="144"/>
      <c r="U177" s="144"/>
      <c r="V177" s="144"/>
      <c r="W177" s="144"/>
      <c r="X177" s="144"/>
      <c r="Y177" s="144"/>
      <c r="Z177" s="144"/>
      <c r="AA177" s="488"/>
      <c r="AB177" s="611">
        <v>0</v>
      </c>
      <c r="AC177" s="612"/>
      <c r="AD177" s="613"/>
      <c r="AE177" s="614">
        <v>9</v>
      </c>
      <c r="AF177" s="612"/>
      <c r="AG177" s="613"/>
      <c r="AH177" s="614">
        <v>4</v>
      </c>
      <c r="AI177" s="612"/>
      <c r="AJ177" s="615"/>
      <c r="AK177" s="274">
        <v>20636879</v>
      </c>
      <c r="AL177" s="274"/>
      <c r="AM177" s="274"/>
      <c r="AN177" s="274"/>
      <c r="AO177" s="274"/>
      <c r="AP177" s="274"/>
      <c r="AQ177" s="274"/>
      <c r="AR177" s="274"/>
      <c r="AS177" s="274"/>
      <c r="AT177" s="274"/>
      <c r="AU177" s="274"/>
      <c r="AV177" s="274"/>
      <c r="AW177" s="274"/>
      <c r="AX177" s="274"/>
      <c r="AY177" s="274"/>
      <c r="AZ177" s="275"/>
      <c r="BA177" s="275"/>
      <c r="BB177" s="275"/>
      <c r="BC177" s="274"/>
      <c r="BD177" s="274"/>
      <c r="BE177" s="274"/>
      <c r="BF177" s="274"/>
      <c r="BG177" s="274"/>
      <c r="BH177" s="274"/>
      <c r="BI177" s="274"/>
      <c r="BJ177" s="274"/>
      <c r="BK177" s="274"/>
      <c r="BL177" s="274"/>
      <c r="BM177" s="274"/>
      <c r="BN177" s="274"/>
      <c r="BO177" s="274"/>
      <c r="BP177" s="274"/>
      <c r="BQ177" s="274"/>
      <c r="BR177" s="275"/>
      <c r="BS177" s="275"/>
      <c r="BT177" s="275"/>
      <c r="BU177" s="274"/>
      <c r="BV177" s="274"/>
      <c r="BW177" s="274"/>
      <c r="BX177" s="274"/>
      <c r="BY177" s="274"/>
      <c r="BZ177" s="274"/>
      <c r="CA177" s="274"/>
      <c r="CB177" s="274"/>
      <c r="CC177" s="274"/>
      <c r="CD177" s="274"/>
      <c r="CE177" s="274"/>
      <c r="CF177" s="274"/>
      <c r="CG177" s="274"/>
      <c r="CH177" s="274"/>
      <c r="CI177" s="274"/>
      <c r="CJ177" s="275"/>
      <c r="CK177" s="275"/>
      <c r="CL177" s="275"/>
      <c r="CM177" s="331">
        <f t="shared" ref="CM177:CM179" si="16">SUM(AK177:CL177)</f>
        <v>20636879</v>
      </c>
      <c r="CN177" s="331"/>
      <c r="CO177" s="331"/>
      <c r="CP177" s="331"/>
      <c r="CQ177" s="331"/>
      <c r="CR177" s="331"/>
      <c r="CS177" s="331"/>
      <c r="CT177" s="331"/>
      <c r="CU177" s="331"/>
      <c r="CV177" s="331"/>
      <c r="CW177" s="331"/>
      <c r="CX177" s="331"/>
      <c r="CY177" s="331"/>
      <c r="CZ177" s="331"/>
      <c r="DA177" s="331"/>
      <c r="DB177" s="332"/>
      <c r="DC177" s="332"/>
      <c r="DD177" s="333"/>
    </row>
    <row r="178" spans="1:108" ht="15" customHeight="1">
      <c r="A178" s="498"/>
      <c r="B178" s="499"/>
      <c r="C178" s="499"/>
      <c r="D178" s="499"/>
      <c r="E178" s="499"/>
      <c r="F178" s="500"/>
      <c r="G178" s="143" t="s">
        <v>4416</v>
      </c>
      <c r="H178" s="144"/>
      <c r="I178" s="144"/>
      <c r="J178" s="144"/>
      <c r="K178" s="144"/>
      <c r="L178" s="144"/>
      <c r="M178" s="144"/>
      <c r="N178" s="144"/>
      <c r="O178" s="144"/>
      <c r="P178" s="144"/>
      <c r="Q178" s="144"/>
      <c r="R178" s="144"/>
      <c r="S178" s="144"/>
      <c r="T178" s="144"/>
      <c r="U178" s="144"/>
      <c r="V178" s="144"/>
      <c r="W178" s="144"/>
      <c r="X178" s="144"/>
      <c r="Y178" s="144"/>
      <c r="Z178" s="144"/>
      <c r="AA178" s="488"/>
      <c r="AB178" s="611">
        <v>1</v>
      </c>
      <c r="AC178" s="612"/>
      <c r="AD178" s="613"/>
      <c r="AE178" s="614">
        <v>0</v>
      </c>
      <c r="AF178" s="612"/>
      <c r="AG178" s="613"/>
      <c r="AH178" s="614">
        <v>4</v>
      </c>
      <c r="AI178" s="612"/>
      <c r="AJ178" s="615"/>
      <c r="AK178" s="274">
        <v>11393150</v>
      </c>
      <c r="AL178" s="274"/>
      <c r="AM178" s="274"/>
      <c r="AN178" s="274"/>
      <c r="AO178" s="274"/>
      <c r="AP178" s="274"/>
      <c r="AQ178" s="274"/>
      <c r="AR178" s="274"/>
      <c r="AS178" s="274"/>
      <c r="AT178" s="274"/>
      <c r="AU178" s="274"/>
      <c r="AV178" s="274"/>
      <c r="AW178" s="274"/>
      <c r="AX178" s="274"/>
      <c r="AY178" s="274"/>
      <c r="AZ178" s="275"/>
      <c r="BA178" s="275"/>
      <c r="BB178" s="275"/>
      <c r="BC178" s="274"/>
      <c r="BD178" s="274"/>
      <c r="BE178" s="274"/>
      <c r="BF178" s="274"/>
      <c r="BG178" s="274"/>
      <c r="BH178" s="274"/>
      <c r="BI178" s="274"/>
      <c r="BJ178" s="274"/>
      <c r="BK178" s="274"/>
      <c r="BL178" s="274"/>
      <c r="BM178" s="274"/>
      <c r="BN178" s="274"/>
      <c r="BO178" s="274"/>
      <c r="BP178" s="274"/>
      <c r="BQ178" s="274"/>
      <c r="BR178" s="275"/>
      <c r="BS178" s="275"/>
      <c r="BT178" s="275"/>
      <c r="BU178" s="274"/>
      <c r="BV178" s="274"/>
      <c r="BW178" s="274"/>
      <c r="BX178" s="274"/>
      <c r="BY178" s="274"/>
      <c r="BZ178" s="274"/>
      <c r="CA178" s="274"/>
      <c r="CB178" s="274"/>
      <c r="CC178" s="274"/>
      <c r="CD178" s="274"/>
      <c r="CE178" s="274"/>
      <c r="CF178" s="274"/>
      <c r="CG178" s="274"/>
      <c r="CH178" s="274"/>
      <c r="CI178" s="274"/>
      <c r="CJ178" s="275"/>
      <c r="CK178" s="275"/>
      <c r="CL178" s="275"/>
      <c r="CM178" s="331">
        <f t="shared" si="16"/>
        <v>11393150</v>
      </c>
      <c r="CN178" s="331"/>
      <c r="CO178" s="331"/>
      <c r="CP178" s="331"/>
      <c r="CQ178" s="331"/>
      <c r="CR178" s="331"/>
      <c r="CS178" s="331"/>
      <c r="CT178" s="331"/>
      <c r="CU178" s="331"/>
      <c r="CV178" s="331"/>
      <c r="CW178" s="331"/>
      <c r="CX178" s="331"/>
      <c r="CY178" s="331"/>
      <c r="CZ178" s="331"/>
      <c r="DA178" s="331"/>
      <c r="DB178" s="332"/>
      <c r="DC178" s="332"/>
      <c r="DD178" s="333"/>
    </row>
    <row r="179" spans="1:108" ht="15" customHeight="1">
      <c r="A179" s="498"/>
      <c r="B179" s="499"/>
      <c r="C179" s="499"/>
      <c r="D179" s="499"/>
      <c r="E179" s="499"/>
      <c r="F179" s="500"/>
      <c r="G179" s="143" t="s">
        <v>4423</v>
      </c>
      <c r="H179" s="144"/>
      <c r="I179" s="144"/>
      <c r="J179" s="144"/>
      <c r="K179" s="144"/>
      <c r="L179" s="144"/>
      <c r="M179" s="144"/>
      <c r="N179" s="144"/>
      <c r="O179" s="144"/>
      <c r="P179" s="144"/>
      <c r="Q179" s="144"/>
      <c r="R179" s="144"/>
      <c r="S179" s="144"/>
      <c r="T179" s="144"/>
      <c r="U179" s="144"/>
      <c r="V179" s="144"/>
      <c r="W179" s="144"/>
      <c r="X179" s="144"/>
      <c r="Y179" s="144"/>
      <c r="Z179" s="144"/>
      <c r="AA179" s="488"/>
      <c r="AB179" s="611">
        <v>1</v>
      </c>
      <c r="AC179" s="612"/>
      <c r="AD179" s="613"/>
      <c r="AE179" s="614">
        <v>1</v>
      </c>
      <c r="AF179" s="612"/>
      <c r="AG179" s="613"/>
      <c r="AH179" s="614">
        <v>4</v>
      </c>
      <c r="AI179" s="612"/>
      <c r="AJ179" s="615"/>
      <c r="AK179" s="274">
        <v>3401451</v>
      </c>
      <c r="AL179" s="274"/>
      <c r="AM179" s="274"/>
      <c r="AN179" s="274"/>
      <c r="AO179" s="274"/>
      <c r="AP179" s="274"/>
      <c r="AQ179" s="274"/>
      <c r="AR179" s="274"/>
      <c r="AS179" s="274"/>
      <c r="AT179" s="274"/>
      <c r="AU179" s="274"/>
      <c r="AV179" s="274"/>
      <c r="AW179" s="274"/>
      <c r="AX179" s="274"/>
      <c r="AY179" s="274"/>
      <c r="AZ179" s="275"/>
      <c r="BA179" s="275"/>
      <c r="BB179" s="275"/>
      <c r="BC179" s="274"/>
      <c r="BD179" s="274"/>
      <c r="BE179" s="274"/>
      <c r="BF179" s="274"/>
      <c r="BG179" s="274"/>
      <c r="BH179" s="274"/>
      <c r="BI179" s="274"/>
      <c r="BJ179" s="274"/>
      <c r="BK179" s="274"/>
      <c r="BL179" s="274"/>
      <c r="BM179" s="274"/>
      <c r="BN179" s="274"/>
      <c r="BO179" s="274"/>
      <c r="BP179" s="274"/>
      <c r="BQ179" s="274"/>
      <c r="BR179" s="275"/>
      <c r="BS179" s="275"/>
      <c r="BT179" s="275"/>
      <c r="BU179" s="274"/>
      <c r="BV179" s="274"/>
      <c r="BW179" s="274"/>
      <c r="BX179" s="274"/>
      <c r="BY179" s="274"/>
      <c r="BZ179" s="274"/>
      <c r="CA179" s="274"/>
      <c r="CB179" s="274"/>
      <c r="CC179" s="274"/>
      <c r="CD179" s="274"/>
      <c r="CE179" s="274"/>
      <c r="CF179" s="274"/>
      <c r="CG179" s="274"/>
      <c r="CH179" s="274"/>
      <c r="CI179" s="274"/>
      <c r="CJ179" s="275"/>
      <c r="CK179" s="275"/>
      <c r="CL179" s="275"/>
      <c r="CM179" s="331">
        <f t="shared" si="16"/>
        <v>3401451</v>
      </c>
      <c r="CN179" s="331"/>
      <c r="CO179" s="331"/>
      <c r="CP179" s="331"/>
      <c r="CQ179" s="331"/>
      <c r="CR179" s="331"/>
      <c r="CS179" s="331"/>
      <c r="CT179" s="331"/>
      <c r="CU179" s="331"/>
      <c r="CV179" s="331"/>
      <c r="CW179" s="331"/>
      <c r="CX179" s="331"/>
      <c r="CY179" s="331"/>
      <c r="CZ179" s="331"/>
      <c r="DA179" s="331"/>
      <c r="DB179" s="332"/>
      <c r="DC179" s="332"/>
      <c r="DD179" s="333"/>
    </row>
    <row r="180" spans="1:108" ht="15" customHeight="1">
      <c r="A180" s="498"/>
      <c r="B180" s="499"/>
      <c r="C180" s="499"/>
      <c r="D180" s="499"/>
      <c r="E180" s="499"/>
      <c r="F180" s="500"/>
      <c r="G180" s="143" t="s">
        <v>4419</v>
      </c>
      <c r="H180" s="144"/>
      <c r="I180" s="144"/>
      <c r="J180" s="144"/>
      <c r="K180" s="144"/>
      <c r="L180" s="144"/>
      <c r="M180" s="144"/>
      <c r="N180" s="144"/>
      <c r="O180" s="144"/>
      <c r="P180" s="144"/>
      <c r="Q180" s="144"/>
      <c r="R180" s="144"/>
      <c r="S180" s="144"/>
      <c r="T180" s="144"/>
      <c r="U180" s="144"/>
      <c r="V180" s="144"/>
      <c r="W180" s="144"/>
      <c r="X180" s="144"/>
      <c r="Y180" s="144"/>
      <c r="Z180" s="144"/>
      <c r="AA180" s="488"/>
      <c r="AB180" s="611">
        <v>1</v>
      </c>
      <c r="AC180" s="612"/>
      <c r="AD180" s="613"/>
      <c r="AE180" s="614">
        <v>2</v>
      </c>
      <c r="AF180" s="612"/>
      <c r="AG180" s="613"/>
      <c r="AH180" s="614">
        <v>4</v>
      </c>
      <c r="AI180" s="612"/>
      <c r="AJ180" s="615"/>
      <c r="AK180" s="274">
        <v>2244912</v>
      </c>
      <c r="AL180" s="274"/>
      <c r="AM180" s="274"/>
      <c r="AN180" s="274"/>
      <c r="AO180" s="274"/>
      <c r="AP180" s="274"/>
      <c r="AQ180" s="274"/>
      <c r="AR180" s="274"/>
      <c r="AS180" s="274"/>
      <c r="AT180" s="274"/>
      <c r="AU180" s="274"/>
      <c r="AV180" s="274"/>
      <c r="AW180" s="274"/>
      <c r="AX180" s="274"/>
      <c r="AY180" s="274"/>
      <c r="AZ180" s="275"/>
      <c r="BA180" s="275"/>
      <c r="BB180" s="275"/>
      <c r="BC180" s="274"/>
      <c r="BD180" s="274"/>
      <c r="BE180" s="274"/>
      <c r="BF180" s="274"/>
      <c r="BG180" s="274"/>
      <c r="BH180" s="274"/>
      <c r="BI180" s="274"/>
      <c r="BJ180" s="274"/>
      <c r="BK180" s="274"/>
      <c r="BL180" s="274"/>
      <c r="BM180" s="274"/>
      <c r="BN180" s="274"/>
      <c r="BO180" s="274"/>
      <c r="BP180" s="274"/>
      <c r="BQ180" s="274"/>
      <c r="BR180" s="275"/>
      <c r="BS180" s="275"/>
      <c r="BT180" s="275"/>
      <c r="BU180" s="274"/>
      <c r="BV180" s="274"/>
      <c r="BW180" s="274"/>
      <c r="BX180" s="274"/>
      <c r="BY180" s="274"/>
      <c r="BZ180" s="274"/>
      <c r="CA180" s="274"/>
      <c r="CB180" s="274"/>
      <c r="CC180" s="274"/>
      <c r="CD180" s="274"/>
      <c r="CE180" s="274"/>
      <c r="CF180" s="274"/>
      <c r="CG180" s="274"/>
      <c r="CH180" s="274"/>
      <c r="CI180" s="274"/>
      <c r="CJ180" s="275"/>
      <c r="CK180" s="275"/>
      <c r="CL180" s="275"/>
      <c r="CM180" s="331">
        <f t="shared" si="15"/>
        <v>2244912</v>
      </c>
      <c r="CN180" s="331"/>
      <c r="CO180" s="331"/>
      <c r="CP180" s="331"/>
      <c r="CQ180" s="331"/>
      <c r="CR180" s="331"/>
      <c r="CS180" s="331"/>
      <c r="CT180" s="331"/>
      <c r="CU180" s="331"/>
      <c r="CV180" s="331"/>
      <c r="CW180" s="331"/>
      <c r="CX180" s="331"/>
      <c r="CY180" s="331"/>
      <c r="CZ180" s="331"/>
      <c r="DA180" s="331"/>
      <c r="DB180" s="332"/>
      <c r="DC180" s="332"/>
      <c r="DD180" s="333"/>
    </row>
    <row r="181" spans="1:108" ht="15" customHeight="1" thickBot="1">
      <c r="A181" s="498"/>
      <c r="B181" s="499"/>
      <c r="C181" s="499"/>
      <c r="D181" s="499"/>
      <c r="E181" s="499"/>
      <c r="F181" s="500"/>
      <c r="G181" s="143" t="s">
        <v>336</v>
      </c>
      <c r="H181" s="144"/>
      <c r="I181" s="144"/>
      <c r="J181" s="144"/>
      <c r="K181" s="144"/>
      <c r="L181" s="144"/>
      <c r="M181" s="144"/>
      <c r="N181" s="144"/>
      <c r="O181" s="144"/>
      <c r="P181" s="144"/>
      <c r="Q181" s="144"/>
      <c r="R181" s="144"/>
      <c r="S181" s="144"/>
      <c r="T181" s="144"/>
      <c r="U181" s="144"/>
      <c r="V181" s="144"/>
      <c r="W181" s="144"/>
      <c r="X181" s="144"/>
      <c r="Y181" s="144"/>
      <c r="Z181" s="144"/>
      <c r="AA181" s="488"/>
      <c r="AB181" s="628">
        <v>1</v>
      </c>
      <c r="AC181" s="629"/>
      <c r="AD181" s="630"/>
      <c r="AE181" s="631">
        <v>3</v>
      </c>
      <c r="AF181" s="629"/>
      <c r="AG181" s="630"/>
      <c r="AH181" s="631">
        <v>4</v>
      </c>
      <c r="AI181" s="629"/>
      <c r="AJ181" s="632"/>
      <c r="AK181" s="291">
        <f>SUM(AK169:BB180)</f>
        <v>311640580</v>
      </c>
      <c r="AL181" s="291"/>
      <c r="AM181" s="291"/>
      <c r="AN181" s="291"/>
      <c r="AO181" s="291"/>
      <c r="AP181" s="291"/>
      <c r="AQ181" s="291"/>
      <c r="AR181" s="291"/>
      <c r="AS181" s="291"/>
      <c r="AT181" s="291"/>
      <c r="AU181" s="291"/>
      <c r="AV181" s="291"/>
      <c r="AW181" s="291"/>
      <c r="AX181" s="291"/>
      <c r="AY181" s="291"/>
      <c r="AZ181" s="686"/>
      <c r="BA181" s="686"/>
      <c r="BB181" s="686"/>
      <c r="BC181" s="291">
        <f>SUM(BC169:BT180)</f>
        <v>672</v>
      </c>
      <c r="BD181" s="291"/>
      <c r="BE181" s="291"/>
      <c r="BF181" s="291"/>
      <c r="BG181" s="291"/>
      <c r="BH181" s="291"/>
      <c r="BI181" s="291"/>
      <c r="BJ181" s="291"/>
      <c r="BK181" s="291"/>
      <c r="BL181" s="291"/>
      <c r="BM181" s="291"/>
      <c r="BN181" s="291"/>
      <c r="BO181" s="291"/>
      <c r="BP181" s="291"/>
      <c r="BQ181" s="291"/>
      <c r="BR181" s="686"/>
      <c r="BS181" s="686"/>
      <c r="BT181" s="686"/>
      <c r="BU181" s="291">
        <f>SUM(BU169:CL180)</f>
        <v>0</v>
      </c>
      <c r="BV181" s="291"/>
      <c r="BW181" s="291"/>
      <c r="BX181" s="291"/>
      <c r="BY181" s="291"/>
      <c r="BZ181" s="291"/>
      <c r="CA181" s="291"/>
      <c r="CB181" s="291"/>
      <c r="CC181" s="291"/>
      <c r="CD181" s="291"/>
      <c r="CE181" s="291"/>
      <c r="CF181" s="291"/>
      <c r="CG181" s="291"/>
      <c r="CH181" s="291"/>
      <c r="CI181" s="291"/>
      <c r="CJ181" s="686"/>
      <c r="CK181" s="686"/>
      <c r="CL181" s="686"/>
      <c r="CM181" s="291">
        <f t="shared" si="15"/>
        <v>311641252</v>
      </c>
      <c r="CN181" s="291"/>
      <c r="CO181" s="291"/>
      <c r="CP181" s="291"/>
      <c r="CQ181" s="291"/>
      <c r="CR181" s="291"/>
      <c r="CS181" s="291"/>
      <c r="CT181" s="291"/>
      <c r="CU181" s="291"/>
      <c r="CV181" s="291"/>
      <c r="CW181" s="291"/>
      <c r="CX181" s="291"/>
      <c r="CY181" s="291"/>
      <c r="CZ181" s="291"/>
      <c r="DA181" s="291"/>
      <c r="DB181" s="292"/>
      <c r="DC181" s="292"/>
      <c r="DD181" s="294"/>
    </row>
    <row r="182" spans="1:108" ht="11.25" customHeight="1" thickBot="1">
      <c r="A182" s="498"/>
      <c r="B182" s="499"/>
      <c r="C182" s="499"/>
      <c r="D182" s="499"/>
      <c r="E182" s="499"/>
      <c r="F182" s="500"/>
      <c r="G182" s="522"/>
      <c r="H182" s="523"/>
      <c r="I182" s="523"/>
      <c r="J182" s="523"/>
      <c r="K182" s="523"/>
      <c r="L182" s="523"/>
      <c r="M182" s="523"/>
      <c r="N182" s="523"/>
      <c r="O182" s="523"/>
      <c r="P182" s="523"/>
      <c r="Q182" s="523"/>
      <c r="R182" s="523"/>
      <c r="S182" s="523"/>
      <c r="T182" s="523"/>
      <c r="U182" s="523"/>
      <c r="V182" s="523"/>
      <c r="W182" s="523"/>
      <c r="X182" s="523"/>
      <c r="Y182" s="523"/>
      <c r="Z182" s="523"/>
      <c r="AA182" s="523"/>
      <c r="AB182" s="633"/>
      <c r="AC182" s="633"/>
      <c r="AD182" s="633"/>
      <c r="AE182" s="633"/>
      <c r="AF182" s="633"/>
      <c r="AG182" s="633"/>
      <c r="AH182" s="633"/>
      <c r="AI182" s="633"/>
      <c r="AJ182" s="633"/>
      <c r="AK182" s="634"/>
      <c r="AL182" s="634"/>
      <c r="AM182" s="634"/>
      <c r="AN182" s="634"/>
      <c r="AO182" s="634"/>
      <c r="AP182" s="634"/>
      <c r="AQ182" s="634"/>
      <c r="AR182" s="634"/>
      <c r="AS182" s="634"/>
      <c r="AT182" s="634"/>
      <c r="AU182" s="634"/>
      <c r="AV182" s="634"/>
      <c r="AW182" s="634"/>
      <c r="AX182" s="634"/>
      <c r="AY182" s="634"/>
      <c r="BC182" s="634"/>
      <c r="BD182" s="634"/>
      <c r="BE182" s="634"/>
      <c r="BF182" s="634"/>
      <c r="BG182" s="634"/>
      <c r="BH182" s="634"/>
      <c r="BI182" s="634"/>
      <c r="BJ182" s="634"/>
      <c r="BK182" s="634"/>
      <c r="BL182" s="634"/>
      <c r="BM182" s="634"/>
      <c r="BN182" s="634"/>
      <c r="BO182" s="634"/>
      <c r="BP182" s="634"/>
      <c r="BQ182" s="634"/>
      <c r="BU182" s="634"/>
      <c r="BV182" s="634"/>
      <c r="BW182" s="634"/>
      <c r="BX182" s="634"/>
      <c r="BY182" s="634"/>
      <c r="BZ182" s="634"/>
      <c r="CA182" s="634"/>
      <c r="CB182" s="634"/>
      <c r="CC182" s="634"/>
      <c r="CD182" s="634"/>
      <c r="CE182" s="634"/>
      <c r="CF182" s="634"/>
      <c r="CG182" s="634"/>
      <c r="CH182" s="634"/>
      <c r="CI182" s="634"/>
      <c r="CM182" s="634"/>
      <c r="CN182" s="634"/>
      <c r="CO182" s="634"/>
      <c r="CP182" s="634"/>
      <c r="CQ182" s="634"/>
      <c r="CR182" s="634"/>
      <c r="CS182" s="634"/>
      <c r="CT182" s="634"/>
      <c r="CU182" s="634"/>
      <c r="CV182" s="634"/>
      <c r="CW182" s="634"/>
      <c r="CX182" s="634"/>
      <c r="CY182" s="634"/>
      <c r="CZ182" s="634"/>
      <c r="DA182" s="634"/>
    </row>
    <row r="183" spans="1:108" ht="15" customHeight="1">
      <c r="A183" s="498"/>
      <c r="B183" s="499"/>
      <c r="C183" s="499"/>
      <c r="D183" s="499"/>
      <c r="E183" s="499"/>
      <c r="F183" s="500"/>
      <c r="G183" s="143" t="s">
        <v>11</v>
      </c>
      <c r="H183" s="144"/>
      <c r="I183" s="144"/>
      <c r="J183" s="144"/>
      <c r="K183" s="144"/>
      <c r="L183" s="144"/>
      <c r="M183" s="144"/>
      <c r="N183" s="144"/>
      <c r="O183" s="144"/>
      <c r="P183" s="144"/>
      <c r="Q183" s="144"/>
      <c r="R183" s="144"/>
      <c r="S183" s="144"/>
      <c r="T183" s="144"/>
      <c r="U183" s="144"/>
      <c r="V183" s="144"/>
      <c r="W183" s="144"/>
      <c r="X183" s="144"/>
      <c r="Y183" s="144"/>
      <c r="Z183" s="144"/>
      <c r="AA183" s="488"/>
      <c r="AB183" s="606">
        <v>1</v>
      </c>
      <c r="AC183" s="607"/>
      <c r="AD183" s="608"/>
      <c r="AE183" s="609">
        <v>4</v>
      </c>
      <c r="AF183" s="607"/>
      <c r="AG183" s="608"/>
      <c r="AH183" s="609">
        <v>4</v>
      </c>
      <c r="AI183" s="607"/>
      <c r="AJ183" s="610"/>
      <c r="AK183" s="328">
        <f>SUM(AK169:BB171)</f>
        <v>72552729</v>
      </c>
      <c r="AL183" s="328"/>
      <c r="AM183" s="328"/>
      <c r="AN183" s="328"/>
      <c r="AO183" s="328"/>
      <c r="AP183" s="328"/>
      <c r="AQ183" s="328"/>
      <c r="AR183" s="328"/>
      <c r="AS183" s="328"/>
      <c r="AT183" s="328"/>
      <c r="AU183" s="328"/>
      <c r="AV183" s="328"/>
      <c r="AW183" s="328"/>
      <c r="AX183" s="328"/>
      <c r="AY183" s="328"/>
      <c r="AZ183" s="262"/>
      <c r="BA183" s="262"/>
      <c r="BB183" s="262"/>
      <c r="BC183" s="328">
        <f>SUM(BC169:BT171)</f>
        <v>0</v>
      </c>
      <c r="BD183" s="328"/>
      <c r="BE183" s="328"/>
      <c r="BF183" s="328"/>
      <c r="BG183" s="328"/>
      <c r="BH183" s="328"/>
      <c r="BI183" s="328"/>
      <c r="BJ183" s="328"/>
      <c r="BK183" s="328"/>
      <c r="BL183" s="328"/>
      <c r="BM183" s="328"/>
      <c r="BN183" s="328"/>
      <c r="BO183" s="328"/>
      <c r="BP183" s="328"/>
      <c r="BQ183" s="328"/>
      <c r="BR183" s="262"/>
      <c r="BS183" s="262"/>
      <c r="BT183" s="262"/>
      <c r="BU183" s="328">
        <f>SUM(BU169:CL171)</f>
        <v>0</v>
      </c>
      <c r="BV183" s="328"/>
      <c r="BW183" s="328"/>
      <c r="BX183" s="328"/>
      <c r="BY183" s="328"/>
      <c r="BZ183" s="328"/>
      <c r="CA183" s="328"/>
      <c r="CB183" s="328"/>
      <c r="CC183" s="328"/>
      <c r="CD183" s="328"/>
      <c r="CE183" s="328"/>
      <c r="CF183" s="328"/>
      <c r="CG183" s="328"/>
      <c r="CH183" s="328"/>
      <c r="CI183" s="328"/>
      <c r="CJ183" s="262"/>
      <c r="CK183" s="262"/>
      <c r="CL183" s="262"/>
      <c r="CM183" s="328">
        <f>SUM(AK183:CL183)</f>
        <v>72552729</v>
      </c>
      <c r="CN183" s="328"/>
      <c r="CO183" s="328"/>
      <c r="CP183" s="328"/>
      <c r="CQ183" s="328"/>
      <c r="CR183" s="328"/>
      <c r="CS183" s="328"/>
      <c r="CT183" s="328"/>
      <c r="CU183" s="328"/>
      <c r="CV183" s="328"/>
      <c r="CW183" s="328"/>
      <c r="CX183" s="328"/>
      <c r="CY183" s="328"/>
      <c r="CZ183" s="328"/>
      <c r="DA183" s="328"/>
      <c r="DB183" s="262"/>
      <c r="DC183" s="262"/>
      <c r="DD183" s="268"/>
    </row>
    <row r="184" spans="1:108" ht="15" customHeight="1">
      <c r="A184" s="498"/>
      <c r="B184" s="499"/>
      <c r="C184" s="499"/>
      <c r="D184" s="499"/>
      <c r="E184" s="499"/>
      <c r="F184" s="500"/>
      <c r="G184" s="143" t="s">
        <v>12</v>
      </c>
      <c r="H184" s="144"/>
      <c r="I184" s="144"/>
      <c r="J184" s="144"/>
      <c r="K184" s="144"/>
      <c r="L184" s="144"/>
      <c r="M184" s="144"/>
      <c r="N184" s="144"/>
      <c r="O184" s="144"/>
      <c r="P184" s="144"/>
      <c r="Q184" s="144"/>
      <c r="R184" s="144"/>
      <c r="S184" s="144"/>
      <c r="T184" s="144"/>
      <c r="U184" s="144"/>
      <c r="V184" s="144"/>
      <c r="W184" s="144"/>
      <c r="X184" s="144"/>
      <c r="Y184" s="144"/>
      <c r="Z184" s="144"/>
      <c r="AA184" s="488"/>
      <c r="AB184" s="611">
        <v>1</v>
      </c>
      <c r="AC184" s="612"/>
      <c r="AD184" s="613"/>
      <c r="AE184" s="614">
        <v>5</v>
      </c>
      <c r="AF184" s="612"/>
      <c r="AG184" s="613"/>
      <c r="AH184" s="614">
        <v>4</v>
      </c>
      <c r="AI184" s="612"/>
      <c r="AJ184" s="615"/>
      <c r="AK184" s="331">
        <f>SUM(AK172:BB175)</f>
        <v>179428648</v>
      </c>
      <c r="AL184" s="331"/>
      <c r="AM184" s="331"/>
      <c r="AN184" s="331"/>
      <c r="AO184" s="331"/>
      <c r="AP184" s="331"/>
      <c r="AQ184" s="331"/>
      <c r="AR184" s="331"/>
      <c r="AS184" s="331"/>
      <c r="AT184" s="331"/>
      <c r="AU184" s="331"/>
      <c r="AV184" s="331"/>
      <c r="AW184" s="331"/>
      <c r="AX184" s="331"/>
      <c r="AY184" s="331"/>
      <c r="AZ184" s="275"/>
      <c r="BA184" s="275"/>
      <c r="BB184" s="275"/>
      <c r="BC184" s="331">
        <f>SUM(BC172:BT175)</f>
        <v>672</v>
      </c>
      <c r="BD184" s="331"/>
      <c r="BE184" s="331"/>
      <c r="BF184" s="331"/>
      <c r="BG184" s="331"/>
      <c r="BH184" s="331"/>
      <c r="BI184" s="331"/>
      <c r="BJ184" s="331"/>
      <c r="BK184" s="331"/>
      <c r="BL184" s="331"/>
      <c r="BM184" s="331"/>
      <c r="BN184" s="331"/>
      <c r="BO184" s="331"/>
      <c r="BP184" s="331"/>
      <c r="BQ184" s="331"/>
      <c r="BR184" s="275"/>
      <c r="BS184" s="275"/>
      <c r="BT184" s="275"/>
      <c r="BU184" s="331">
        <f>SUM(BU172:CL175)</f>
        <v>0</v>
      </c>
      <c r="BV184" s="331"/>
      <c r="BW184" s="331"/>
      <c r="BX184" s="331"/>
      <c r="BY184" s="331"/>
      <c r="BZ184" s="331"/>
      <c r="CA184" s="331"/>
      <c r="CB184" s="331"/>
      <c r="CC184" s="331"/>
      <c r="CD184" s="331"/>
      <c r="CE184" s="331"/>
      <c r="CF184" s="331"/>
      <c r="CG184" s="331"/>
      <c r="CH184" s="331"/>
      <c r="CI184" s="331"/>
      <c r="CJ184" s="275"/>
      <c r="CK184" s="275"/>
      <c r="CL184" s="275"/>
      <c r="CM184" s="331">
        <f>SUM(AK184:CL184)</f>
        <v>179429320</v>
      </c>
      <c r="CN184" s="331"/>
      <c r="CO184" s="331"/>
      <c r="CP184" s="331"/>
      <c r="CQ184" s="331"/>
      <c r="CR184" s="331"/>
      <c r="CS184" s="331"/>
      <c r="CT184" s="331"/>
      <c r="CU184" s="331"/>
      <c r="CV184" s="331"/>
      <c r="CW184" s="331"/>
      <c r="CX184" s="331"/>
      <c r="CY184" s="331"/>
      <c r="CZ184" s="331"/>
      <c r="DA184" s="331"/>
      <c r="DB184" s="275"/>
      <c r="DC184" s="275"/>
      <c r="DD184" s="279"/>
    </row>
    <row r="185" spans="1:108" ht="15" customHeight="1">
      <c r="A185" s="498"/>
      <c r="B185" s="499"/>
      <c r="C185" s="499"/>
      <c r="D185" s="499"/>
      <c r="E185" s="499"/>
      <c r="F185" s="500"/>
      <c r="G185" s="143" t="s">
        <v>9</v>
      </c>
      <c r="H185" s="144"/>
      <c r="I185" s="144"/>
      <c r="J185" s="144"/>
      <c r="K185" s="144"/>
      <c r="L185" s="144"/>
      <c r="M185" s="144"/>
      <c r="N185" s="144"/>
      <c r="O185" s="144"/>
      <c r="P185" s="144"/>
      <c r="Q185" s="144"/>
      <c r="R185" s="144"/>
      <c r="S185" s="144"/>
      <c r="T185" s="144"/>
      <c r="U185" s="144"/>
      <c r="V185" s="144"/>
      <c r="W185" s="144"/>
      <c r="X185" s="144"/>
      <c r="Y185" s="144"/>
      <c r="Z185" s="144"/>
      <c r="AA185" s="488"/>
      <c r="AB185" s="611">
        <v>1</v>
      </c>
      <c r="AC185" s="612"/>
      <c r="AD185" s="613"/>
      <c r="AE185" s="614">
        <v>6</v>
      </c>
      <c r="AF185" s="612"/>
      <c r="AG185" s="613"/>
      <c r="AH185" s="614">
        <v>4</v>
      </c>
      <c r="AI185" s="612"/>
      <c r="AJ185" s="615"/>
      <c r="AK185" s="331">
        <f>AK176</f>
        <v>21982811</v>
      </c>
      <c r="AL185" s="331"/>
      <c r="AM185" s="331"/>
      <c r="AN185" s="331"/>
      <c r="AO185" s="331"/>
      <c r="AP185" s="331"/>
      <c r="AQ185" s="331"/>
      <c r="AR185" s="331"/>
      <c r="AS185" s="331"/>
      <c r="AT185" s="331"/>
      <c r="AU185" s="331"/>
      <c r="AV185" s="331"/>
      <c r="AW185" s="331"/>
      <c r="AX185" s="331"/>
      <c r="AY185" s="331"/>
      <c r="AZ185" s="275"/>
      <c r="BA185" s="275"/>
      <c r="BB185" s="275"/>
      <c r="BC185" s="331">
        <f>BC176</f>
        <v>0</v>
      </c>
      <c r="BD185" s="331"/>
      <c r="BE185" s="331"/>
      <c r="BF185" s="331"/>
      <c r="BG185" s="331"/>
      <c r="BH185" s="331"/>
      <c r="BI185" s="331"/>
      <c r="BJ185" s="331"/>
      <c r="BK185" s="331"/>
      <c r="BL185" s="331"/>
      <c r="BM185" s="331"/>
      <c r="BN185" s="331"/>
      <c r="BO185" s="331"/>
      <c r="BP185" s="331"/>
      <c r="BQ185" s="331"/>
      <c r="BR185" s="275"/>
      <c r="BS185" s="275"/>
      <c r="BT185" s="275"/>
      <c r="BU185" s="331">
        <f>BU176</f>
        <v>0</v>
      </c>
      <c r="BV185" s="331"/>
      <c r="BW185" s="331"/>
      <c r="BX185" s="331"/>
      <c r="BY185" s="331"/>
      <c r="BZ185" s="331"/>
      <c r="CA185" s="331"/>
      <c r="CB185" s="331"/>
      <c r="CC185" s="331"/>
      <c r="CD185" s="331"/>
      <c r="CE185" s="331"/>
      <c r="CF185" s="331"/>
      <c r="CG185" s="331"/>
      <c r="CH185" s="331"/>
      <c r="CI185" s="331"/>
      <c r="CJ185" s="275"/>
      <c r="CK185" s="275"/>
      <c r="CL185" s="275"/>
      <c r="CM185" s="331">
        <f>SUM(AK185:CL185)</f>
        <v>21982811</v>
      </c>
      <c r="CN185" s="331"/>
      <c r="CO185" s="331"/>
      <c r="CP185" s="331"/>
      <c r="CQ185" s="331"/>
      <c r="CR185" s="331"/>
      <c r="CS185" s="331"/>
      <c r="CT185" s="331"/>
      <c r="CU185" s="331"/>
      <c r="CV185" s="331"/>
      <c r="CW185" s="331"/>
      <c r="CX185" s="331"/>
      <c r="CY185" s="331"/>
      <c r="CZ185" s="331"/>
      <c r="DA185" s="331"/>
      <c r="DB185" s="275"/>
      <c r="DC185" s="275"/>
      <c r="DD185" s="279"/>
    </row>
    <row r="186" spans="1:108" ht="15" customHeight="1" thickBot="1">
      <c r="A186" s="546"/>
      <c r="B186" s="547"/>
      <c r="C186" s="547"/>
      <c r="D186" s="547"/>
      <c r="E186" s="547"/>
      <c r="F186" s="548"/>
      <c r="G186" s="143" t="s">
        <v>10</v>
      </c>
      <c r="H186" s="144"/>
      <c r="I186" s="144"/>
      <c r="J186" s="144"/>
      <c r="K186" s="144"/>
      <c r="L186" s="144"/>
      <c r="M186" s="144"/>
      <c r="N186" s="144"/>
      <c r="O186" s="144"/>
      <c r="P186" s="144"/>
      <c r="Q186" s="144"/>
      <c r="R186" s="144"/>
      <c r="S186" s="144"/>
      <c r="T186" s="144"/>
      <c r="U186" s="144"/>
      <c r="V186" s="144"/>
      <c r="W186" s="144"/>
      <c r="X186" s="144"/>
      <c r="Y186" s="144"/>
      <c r="Z186" s="144"/>
      <c r="AA186" s="488"/>
      <c r="AB186" s="628">
        <v>1</v>
      </c>
      <c r="AC186" s="629"/>
      <c r="AD186" s="630"/>
      <c r="AE186" s="631">
        <v>7</v>
      </c>
      <c r="AF186" s="629"/>
      <c r="AG186" s="630"/>
      <c r="AH186" s="631">
        <v>4</v>
      </c>
      <c r="AI186" s="629"/>
      <c r="AJ186" s="632"/>
      <c r="AK186" s="291">
        <f>SUM(AK177:BB180)</f>
        <v>37676392</v>
      </c>
      <c r="AL186" s="291"/>
      <c r="AM186" s="291"/>
      <c r="AN186" s="291"/>
      <c r="AO186" s="291"/>
      <c r="AP186" s="291"/>
      <c r="AQ186" s="291"/>
      <c r="AR186" s="291"/>
      <c r="AS186" s="291"/>
      <c r="AT186" s="291"/>
      <c r="AU186" s="291"/>
      <c r="AV186" s="291"/>
      <c r="AW186" s="291"/>
      <c r="AX186" s="291"/>
      <c r="AY186" s="291"/>
      <c r="AZ186" s="686"/>
      <c r="BA186" s="686"/>
      <c r="BB186" s="686"/>
      <c r="BC186" s="291">
        <f>SUM(BC177:BT180)</f>
        <v>0</v>
      </c>
      <c r="BD186" s="291"/>
      <c r="BE186" s="291"/>
      <c r="BF186" s="291"/>
      <c r="BG186" s="291"/>
      <c r="BH186" s="291"/>
      <c r="BI186" s="291"/>
      <c r="BJ186" s="291"/>
      <c r="BK186" s="291"/>
      <c r="BL186" s="291"/>
      <c r="BM186" s="291"/>
      <c r="BN186" s="291"/>
      <c r="BO186" s="291"/>
      <c r="BP186" s="291"/>
      <c r="BQ186" s="291"/>
      <c r="BR186" s="686"/>
      <c r="BS186" s="686"/>
      <c r="BT186" s="686"/>
      <c r="BU186" s="291">
        <f>SUM(BU177:CL180)</f>
        <v>0</v>
      </c>
      <c r="BV186" s="291"/>
      <c r="BW186" s="291"/>
      <c r="BX186" s="291"/>
      <c r="BY186" s="291"/>
      <c r="BZ186" s="291"/>
      <c r="CA186" s="291"/>
      <c r="CB186" s="291"/>
      <c r="CC186" s="291"/>
      <c r="CD186" s="291"/>
      <c r="CE186" s="291"/>
      <c r="CF186" s="291"/>
      <c r="CG186" s="291"/>
      <c r="CH186" s="291"/>
      <c r="CI186" s="291"/>
      <c r="CJ186" s="686"/>
      <c r="CK186" s="686"/>
      <c r="CL186" s="686"/>
      <c r="CM186" s="291">
        <f>SUM(AK186:CL186)</f>
        <v>37676392</v>
      </c>
      <c r="CN186" s="291"/>
      <c r="CO186" s="291"/>
      <c r="CP186" s="291"/>
      <c r="CQ186" s="291"/>
      <c r="CR186" s="291"/>
      <c r="CS186" s="291"/>
      <c r="CT186" s="291"/>
      <c r="CU186" s="291"/>
      <c r="CV186" s="291"/>
      <c r="CW186" s="291"/>
      <c r="CX186" s="291"/>
      <c r="CY186" s="291"/>
      <c r="CZ186" s="291"/>
      <c r="DA186" s="291"/>
      <c r="DB186" s="686"/>
      <c r="DC186" s="686"/>
      <c r="DD186" s="687"/>
    </row>
    <row r="187" spans="1:108" ht="11.25" customHeight="1" thickBot="1">
      <c r="AB187" s="633"/>
      <c r="AC187" s="633"/>
      <c r="AD187" s="633"/>
      <c r="AE187" s="633"/>
      <c r="AF187" s="633"/>
      <c r="AG187" s="633"/>
      <c r="AH187" s="633"/>
      <c r="AI187" s="633"/>
      <c r="AJ187" s="633"/>
      <c r="AK187" s="634"/>
      <c r="AL187" s="634"/>
      <c r="AM187" s="634"/>
      <c r="AN187" s="634"/>
      <c r="AO187" s="634"/>
      <c r="AP187" s="634"/>
      <c r="AQ187" s="634"/>
      <c r="AR187" s="634"/>
      <c r="AS187" s="634"/>
      <c r="AT187" s="634"/>
      <c r="AU187" s="634"/>
      <c r="AV187" s="634"/>
      <c r="AW187" s="634"/>
      <c r="AX187" s="634"/>
      <c r="AY187" s="634"/>
      <c r="BC187" s="634"/>
      <c r="BD187" s="634"/>
      <c r="BE187" s="634"/>
      <c r="BF187" s="634"/>
      <c r="BG187" s="634"/>
      <c r="BH187" s="634"/>
      <c r="BI187" s="634"/>
      <c r="BJ187" s="634"/>
      <c r="BK187" s="634"/>
      <c r="BL187" s="634"/>
      <c r="BM187" s="634"/>
      <c r="BN187" s="634"/>
      <c r="BO187" s="634"/>
      <c r="BP187" s="634"/>
      <c r="BQ187" s="634"/>
      <c r="BU187" s="634"/>
      <c r="BV187" s="634"/>
      <c r="BW187" s="634"/>
      <c r="BX187" s="634"/>
      <c r="BY187" s="634"/>
      <c r="BZ187" s="634"/>
      <c r="CA187" s="634"/>
      <c r="CB187" s="634"/>
      <c r="CC187" s="634"/>
      <c r="CD187" s="634"/>
      <c r="CE187" s="634"/>
      <c r="CF187" s="634"/>
      <c r="CG187" s="634"/>
      <c r="CH187" s="634"/>
      <c r="CI187" s="634"/>
      <c r="CM187" s="634"/>
      <c r="CN187" s="634"/>
      <c r="CO187" s="634"/>
      <c r="CP187" s="634"/>
      <c r="CQ187" s="634"/>
      <c r="CR187" s="634"/>
      <c r="CS187" s="634"/>
      <c r="CT187" s="634"/>
      <c r="CU187" s="634"/>
      <c r="CV187" s="634"/>
      <c r="CW187" s="634"/>
      <c r="CX187" s="634"/>
      <c r="CY187" s="634"/>
      <c r="CZ187" s="634"/>
      <c r="DA187" s="634"/>
    </row>
    <row r="188" spans="1:108" ht="15" customHeight="1">
      <c r="A188" s="442" t="s">
        <v>14</v>
      </c>
      <c r="B188" s="486"/>
      <c r="C188" s="486"/>
      <c r="D188" s="443" t="s">
        <v>15</v>
      </c>
      <c r="E188" s="443"/>
      <c r="F188" s="444"/>
      <c r="G188" s="143" t="s">
        <v>749</v>
      </c>
      <c r="H188" s="144"/>
      <c r="I188" s="144"/>
      <c r="J188" s="144"/>
      <c r="K188" s="144"/>
      <c r="L188" s="144"/>
      <c r="M188" s="144"/>
      <c r="N188" s="144"/>
      <c r="O188" s="144"/>
      <c r="P188" s="144"/>
      <c r="Q188" s="144"/>
      <c r="R188" s="144"/>
      <c r="S188" s="144"/>
      <c r="T188" s="144"/>
      <c r="U188" s="144"/>
      <c r="V188" s="144"/>
      <c r="W188" s="144"/>
      <c r="X188" s="144"/>
      <c r="Y188" s="144"/>
      <c r="Z188" s="144"/>
      <c r="AA188" s="488"/>
      <c r="AB188" s="606">
        <v>1</v>
      </c>
      <c r="AC188" s="607"/>
      <c r="AD188" s="608"/>
      <c r="AE188" s="609">
        <v>8</v>
      </c>
      <c r="AF188" s="607"/>
      <c r="AG188" s="608"/>
      <c r="AH188" s="609">
        <v>4</v>
      </c>
      <c r="AI188" s="607"/>
      <c r="AJ188" s="610"/>
      <c r="AK188" s="261">
        <v>251980372</v>
      </c>
      <c r="AL188" s="261"/>
      <c r="AM188" s="261"/>
      <c r="AN188" s="261"/>
      <c r="AO188" s="261"/>
      <c r="AP188" s="261"/>
      <c r="AQ188" s="261"/>
      <c r="AR188" s="261"/>
      <c r="AS188" s="261"/>
      <c r="AT188" s="261"/>
      <c r="AU188" s="261"/>
      <c r="AV188" s="261"/>
      <c r="AW188" s="261"/>
      <c r="AX188" s="261"/>
      <c r="AY188" s="261"/>
      <c r="AZ188" s="262"/>
      <c r="BA188" s="262"/>
      <c r="BB188" s="262"/>
      <c r="BC188" s="261">
        <v>672</v>
      </c>
      <c r="BD188" s="261"/>
      <c r="BE188" s="261"/>
      <c r="BF188" s="261"/>
      <c r="BG188" s="261"/>
      <c r="BH188" s="261"/>
      <c r="BI188" s="261"/>
      <c r="BJ188" s="261"/>
      <c r="BK188" s="261"/>
      <c r="BL188" s="261"/>
      <c r="BM188" s="261"/>
      <c r="BN188" s="261"/>
      <c r="BO188" s="261"/>
      <c r="BP188" s="261"/>
      <c r="BQ188" s="261"/>
      <c r="BR188" s="262"/>
      <c r="BS188" s="262"/>
      <c r="BT188" s="262"/>
      <c r="BU188" s="261"/>
      <c r="BV188" s="261"/>
      <c r="BW188" s="261"/>
      <c r="BX188" s="261"/>
      <c r="BY188" s="261"/>
      <c r="BZ188" s="261"/>
      <c r="CA188" s="261"/>
      <c r="CB188" s="261"/>
      <c r="CC188" s="261"/>
      <c r="CD188" s="261"/>
      <c r="CE188" s="261"/>
      <c r="CF188" s="261"/>
      <c r="CG188" s="261"/>
      <c r="CH188" s="261"/>
      <c r="CI188" s="261"/>
      <c r="CJ188" s="262"/>
      <c r="CK188" s="262"/>
      <c r="CL188" s="262"/>
      <c r="CM188" s="328">
        <f>SUM(AK188:CL188)</f>
        <v>251981044</v>
      </c>
      <c r="CN188" s="328"/>
      <c r="CO188" s="328"/>
      <c r="CP188" s="328"/>
      <c r="CQ188" s="328"/>
      <c r="CR188" s="328"/>
      <c r="CS188" s="328"/>
      <c r="CT188" s="328"/>
      <c r="CU188" s="328"/>
      <c r="CV188" s="328"/>
      <c r="CW188" s="328"/>
      <c r="CX188" s="328"/>
      <c r="CY188" s="328"/>
      <c r="CZ188" s="328"/>
      <c r="DA188" s="328"/>
      <c r="DB188" s="329"/>
      <c r="DC188" s="329"/>
      <c r="DD188" s="330"/>
    </row>
    <row r="189" spans="1:108" ht="15" customHeight="1">
      <c r="A189" s="560"/>
      <c r="B189" s="499"/>
      <c r="C189" s="499"/>
      <c r="D189" s="561"/>
      <c r="E189" s="561"/>
      <c r="F189" s="562"/>
      <c r="G189" s="563" t="s">
        <v>282</v>
      </c>
      <c r="H189" s="564"/>
      <c r="I189" s="564"/>
      <c r="J189" s="564"/>
      <c r="K189" s="564"/>
      <c r="L189" s="564"/>
      <c r="M189" s="564"/>
      <c r="N189" s="564"/>
      <c r="O189" s="564"/>
      <c r="P189" s="564"/>
      <c r="Q189" s="564"/>
      <c r="R189" s="564"/>
      <c r="S189" s="564"/>
      <c r="T189" s="564"/>
      <c r="U189" s="564"/>
      <c r="V189" s="564"/>
      <c r="W189" s="564"/>
      <c r="X189" s="564"/>
      <c r="Y189" s="564"/>
      <c r="Z189" s="564"/>
      <c r="AA189" s="565"/>
      <c r="AB189" s="611">
        <v>1</v>
      </c>
      <c r="AC189" s="612"/>
      <c r="AD189" s="613"/>
      <c r="AE189" s="614">
        <v>9</v>
      </c>
      <c r="AF189" s="612"/>
      <c r="AG189" s="613"/>
      <c r="AH189" s="614">
        <v>4</v>
      </c>
      <c r="AI189" s="612"/>
      <c r="AJ189" s="615"/>
      <c r="AK189" s="274">
        <v>21982811</v>
      </c>
      <c r="AL189" s="274"/>
      <c r="AM189" s="274"/>
      <c r="AN189" s="274"/>
      <c r="AO189" s="274"/>
      <c r="AP189" s="274"/>
      <c r="AQ189" s="274"/>
      <c r="AR189" s="274"/>
      <c r="AS189" s="274"/>
      <c r="AT189" s="274"/>
      <c r="AU189" s="274"/>
      <c r="AV189" s="274"/>
      <c r="AW189" s="274"/>
      <c r="AX189" s="274"/>
      <c r="AY189" s="274"/>
      <c r="AZ189" s="275"/>
      <c r="BA189" s="275"/>
      <c r="BB189" s="275"/>
      <c r="BC189" s="274"/>
      <c r="BD189" s="274"/>
      <c r="BE189" s="274"/>
      <c r="BF189" s="274"/>
      <c r="BG189" s="274"/>
      <c r="BH189" s="274"/>
      <c r="BI189" s="274"/>
      <c r="BJ189" s="274"/>
      <c r="BK189" s="274"/>
      <c r="BL189" s="274"/>
      <c r="BM189" s="274"/>
      <c r="BN189" s="274"/>
      <c r="BO189" s="274"/>
      <c r="BP189" s="274"/>
      <c r="BQ189" s="274"/>
      <c r="BR189" s="275"/>
      <c r="BS189" s="275"/>
      <c r="BT189" s="275"/>
      <c r="BU189" s="274"/>
      <c r="BV189" s="274"/>
      <c r="BW189" s="274"/>
      <c r="BX189" s="274"/>
      <c r="BY189" s="274"/>
      <c r="BZ189" s="274"/>
      <c r="CA189" s="274"/>
      <c r="CB189" s="274"/>
      <c r="CC189" s="274"/>
      <c r="CD189" s="274"/>
      <c r="CE189" s="274"/>
      <c r="CF189" s="274"/>
      <c r="CG189" s="274"/>
      <c r="CH189" s="274"/>
      <c r="CI189" s="274"/>
      <c r="CJ189" s="275"/>
      <c r="CK189" s="275"/>
      <c r="CL189" s="275"/>
      <c r="CM189" s="331">
        <f>SUM(AK189:CL189)</f>
        <v>21982811</v>
      </c>
      <c r="CN189" s="331"/>
      <c r="CO189" s="331"/>
      <c r="CP189" s="331"/>
      <c r="CQ189" s="331"/>
      <c r="CR189" s="331"/>
      <c r="CS189" s="331"/>
      <c r="CT189" s="331"/>
      <c r="CU189" s="331"/>
      <c r="CV189" s="331"/>
      <c r="CW189" s="331"/>
      <c r="CX189" s="331"/>
      <c r="CY189" s="331"/>
      <c r="CZ189" s="331"/>
      <c r="DA189" s="331"/>
      <c r="DB189" s="332"/>
      <c r="DC189" s="332"/>
      <c r="DD189" s="333"/>
    </row>
    <row r="190" spans="1:108" ht="15" customHeight="1">
      <c r="A190" s="560"/>
      <c r="B190" s="499"/>
      <c r="C190" s="499"/>
      <c r="D190" s="561"/>
      <c r="E190" s="561"/>
      <c r="F190" s="562"/>
      <c r="G190" s="143" t="s">
        <v>4414</v>
      </c>
      <c r="H190" s="144"/>
      <c r="I190" s="144"/>
      <c r="J190" s="144"/>
      <c r="K190" s="144"/>
      <c r="L190" s="144"/>
      <c r="M190" s="144"/>
      <c r="N190" s="144"/>
      <c r="O190" s="144"/>
      <c r="P190" s="144"/>
      <c r="Q190" s="144"/>
      <c r="R190" s="144"/>
      <c r="S190" s="144"/>
      <c r="T190" s="144"/>
      <c r="U190" s="144"/>
      <c r="V190" s="144"/>
      <c r="W190" s="144"/>
      <c r="X190" s="144"/>
      <c r="Y190" s="144"/>
      <c r="Z190" s="144"/>
      <c r="AA190" s="488"/>
      <c r="AB190" s="611">
        <v>2</v>
      </c>
      <c r="AC190" s="612"/>
      <c r="AD190" s="613"/>
      <c r="AE190" s="614">
        <v>0</v>
      </c>
      <c r="AF190" s="612"/>
      <c r="AG190" s="613"/>
      <c r="AH190" s="614">
        <v>4</v>
      </c>
      <c r="AI190" s="612"/>
      <c r="AJ190" s="615"/>
      <c r="AK190" s="274">
        <v>20636879</v>
      </c>
      <c r="AL190" s="274"/>
      <c r="AM190" s="274"/>
      <c r="AN190" s="274"/>
      <c r="AO190" s="274"/>
      <c r="AP190" s="274"/>
      <c r="AQ190" s="274"/>
      <c r="AR190" s="274"/>
      <c r="AS190" s="274"/>
      <c r="AT190" s="274"/>
      <c r="AU190" s="274"/>
      <c r="AV190" s="274"/>
      <c r="AW190" s="274"/>
      <c r="AX190" s="274"/>
      <c r="AY190" s="274"/>
      <c r="AZ190" s="275"/>
      <c r="BA190" s="275"/>
      <c r="BB190" s="275"/>
      <c r="BC190" s="274"/>
      <c r="BD190" s="274"/>
      <c r="BE190" s="274"/>
      <c r="BF190" s="274"/>
      <c r="BG190" s="274"/>
      <c r="BH190" s="274"/>
      <c r="BI190" s="274"/>
      <c r="BJ190" s="274"/>
      <c r="BK190" s="274"/>
      <c r="BL190" s="274"/>
      <c r="BM190" s="274"/>
      <c r="BN190" s="274"/>
      <c r="BO190" s="274"/>
      <c r="BP190" s="274"/>
      <c r="BQ190" s="274"/>
      <c r="BR190" s="275"/>
      <c r="BS190" s="275"/>
      <c r="BT190" s="275"/>
      <c r="BU190" s="274"/>
      <c r="BV190" s="274"/>
      <c r="BW190" s="274"/>
      <c r="BX190" s="274"/>
      <c r="BY190" s="274"/>
      <c r="BZ190" s="274"/>
      <c r="CA190" s="274"/>
      <c r="CB190" s="274"/>
      <c r="CC190" s="274"/>
      <c r="CD190" s="274"/>
      <c r="CE190" s="274"/>
      <c r="CF190" s="274"/>
      <c r="CG190" s="274"/>
      <c r="CH190" s="274"/>
      <c r="CI190" s="274"/>
      <c r="CJ190" s="275"/>
      <c r="CK190" s="275"/>
      <c r="CL190" s="275"/>
      <c r="CM190" s="331">
        <f t="shared" ref="CM190:CM192" si="17">SUM(AK190:CL190)</f>
        <v>20636879</v>
      </c>
      <c r="CN190" s="331"/>
      <c r="CO190" s="331"/>
      <c r="CP190" s="331"/>
      <c r="CQ190" s="331"/>
      <c r="CR190" s="331"/>
      <c r="CS190" s="331"/>
      <c r="CT190" s="331"/>
      <c r="CU190" s="331"/>
      <c r="CV190" s="331"/>
      <c r="CW190" s="331"/>
      <c r="CX190" s="331"/>
      <c r="CY190" s="331"/>
      <c r="CZ190" s="331"/>
      <c r="DA190" s="331"/>
      <c r="DB190" s="332"/>
      <c r="DC190" s="332"/>
      <c r="DD190" s="333"/>
    </row>
    <row r="191" spans="1:108" ht="15" customHeight="1">
      <c r="A191" s="560"/>
      <c r="B191" s="499"/>
      <c r="C191" s="499"/>
      <c r="D191" s="561"/>
      <c r="E191" s="561"/>
      <c r="F191" s="562"/>
      <c r="G191" s="143" t="s">
        <v>4416</v>
      </c>
      <c r="H191" s="144"/>
      <c r="I191" s="144"/>
      <c r="J191" s="144"/>
      <c r="K191" s="144"/>
      <c r="L191" s="144"/>
      <c r="M191" s="144"/>
      <c r="N191" s="144"/>
      <c r="O191" s="144"/>
      <c r="P191" s="144"/>
      <c r="Q191" s="144"/>
      <c r="R191" s="144"/>
      <c r="S191" s="144"/>
      <c r="T191" s="144"/>
      <c r="U191" s="144"/>
      <c r="V191" s="144"/>
      <c r="W191" s="144"/>
      <c r="X191" s="144"/>
      <c r="Y191" s="144"/>
      <c r="Z191" s="144"/>
      <c r="AA191" s="488"/>
      <c r="AB191" s="611">
        <v>2</v>
      </c>
      <c r="AC191" s="612"/>
      <c r="AD191" s="613"/>
      <c r="AE191" s="614">
        <v>1</v>
      </c>
      <c r="AF191" s="612"/>
      <c r="AG191" s="613"/>
      <c r="AH191" s="614">
        <v>4</v>
      </c>
      <c r="AI191" s="612"/>
      <c r="AJ191" s="615"/>
      <c r="AK191" s="274">
        <v>11393150</v>
      </c>
      <c r="AL191" s="274"/>
      <c r="AM191" s="274"/>
      <c r="AN191" s="274"/>
      <c r="AO191" s="274"/>
      <c r="AP191" s="274"/>
      <c r="AQ191" s="274"/>
      <c r="AR191" s="274"/>
      <c r="AS191" s="274"/>
      <c r="AT191" s="274"/>
      <c r="AU191" s="274"/>
      <c r="AV191" s="274"/>
      <c r="AW191" s="274"/>
      <c r="AX191" s="274"/>
      <c r="AY191" s="274"/>
      <c r="AZ191" s="275"/>
      <c r="BA191" s="275"/>
      <c r="BB191" s="275"/>
      <c r="BC191" s="274"/>
      <c r="BD191" s="274"/>
      <c r="BE191" s="274"/>
      <c r="BF191" s="274"/>
      <c r="BG191" s="274"/>
      <c r="BH191" s="274"/>
      <c r="BI191" s="274"/>
      <c r="BJ191" s="274"/>
      <c r="BK191" s="274"/>
      <c r="BL191" s="274"/>
      <c r="BM191" s="274"/>
      <c r="BN191" s="274"/>
      <c r="BO191" s="274"/>
      <c r="BP191" s="274"/>
      <c r="BQ191" s="274"/>
      <c r="BR191" s="275"/>
      <c r="BS191" s="275"/>
      <c r="BT191" s="275"/>
      <c r="BU191" s="274"/>
      <c r="BV191" s="274"/>
      <c r="BW191" s="274"/>
      <c r="BX191" s="274"/>
      <c r="BY191" s="274"/>
      <c r="BZ191" s="274"/>
      <c r="CA191" s="274"/>
      <c r="CB191" s="274"/>
      <c r="CC191" s="274"/>
      <c r="CD191" s="274"/>
      <c r="CE191" s="274"/>
      <c r="CF191" s="274"/>
      <c r="CG191" s="274"/>
      <c r="CH191" s="274"/>
      <c r="CI191" s="274"/>
      <c r="CJ191" s="275"/>
      <c r="CK191" s="275"/>
      <c r="CL191" s="275"/>
      <c r="CM191" s="331">
        <f t="shared" si="17"/>
        <v>11393150</v>
      </c>
      <c r="CN191" s="331"/>
      <c r="CO191" s="331"/>
      <c r="CP191" s="331"/>
      <c r="CQ191" s="331"/>
      <c r="CR191" s="331"/>
      <c r="CS191" s="331"/>
      <c r="CT191" s="331"/>
      <c r="CU191" s="331"/>
      <c r="CV191" s="331"/>
      <c r="CW191" s="331"/>
      <c r="CX191" s="331"/>
      <c r="CY191" s="331"/>
      <c r="CZ191" s="331"/>
      <c r="DA191" s="331"/>
      <c r="DB191" s="332"/>
      <c r="DC191" s="332"/>
      <c r="DD191" s="333"/>
    </row>
    <row r="192" spans="1:108" ht="15" customHeight="1">
      <c r="A192" s="560"/>
      <c r="B192" s="499"/>
      <c r="C192" s="499"/>
      <c r="D192" s="561"/>
      <c r="E192" s="561"/>
      <c r="F192" s="562"/>
      <c r="G192" s="143" t="s">
        <v>4423</v>
      </c>
      <c r="H192" s="144"/>
      <c r="I192" s="144"/>
      <c r="J192" s="144"/>
      <c r="K192" s="144"/>
      <c r="L192" s="144"/>
      <c r="M192" s="144"/>
      <c r="N192" s="144"/>
      <c r="O192" s="144"/>
      <c r="P192" s="144"/>
      <c r="Q192" s="144"/>
      <c r="R192" s="144"/>
      <c r="S192" s="144"/>
      <c r="T192" s="144"/>
      <c r="U192" s="144"/>
      <c r="V192" s="144"/>
      <c r="W192" s="144"/>
      <c r="X192" s="144"/>
      <c r="Y192" s="144"/>
      <c r="Z192" s="144"/>
      <c r="AA192" s="488"/>
      <c r="AB192" s="611">
        <v>2</v>
      </c>
      <c r="AC192" s="612"/>
      <c r="AD192" s="613"/>
      <c r="AE192" s="614">
        <v>2</v>
      </c>
      <c r="AF192" s="612"/>
      <c r="AG192" s="613"/>
      <c r="AH192" s="614">
        <v>4</v>
      </c>
      <c r="AI192" s="612"/>
      <c r="AJ192" s="615"/>
      <c r="AK192" s="274">
        <v>3401451</v>
      </c>
      <c r="AL192" s="274"/>
      <c r="AM192" s="274"/>
      <c r="AN192" s="274"/>
      <c r="AO192" s="274"/>
      <c r="AP192" s="274"/>
      <c r="AQ192" s="274"/>
      <c r="AR192" s="274"/>
      <c r="AS192" s="274"/>
      <c r="AT192" s="274"/>
      <c r="AU192" s="274"/>
      <c r="AV192" s="274"/>
      <c r="AW192" s="274"/>
      <c r="AX192" s="274"/>
      <c r="AY192" s="274"/>
      <c r="AZ192" s="275"/>
      <c r="BA192" s="275"/>
      <c r="BB192" s="275"/>
      <c r="BC192" s="274"/>
      <c r="BD192" s="274"/>
      <c r="BE192" s="274"/>
      <c r="BF192" s="274"/>
      <c r="BG192" s="274"/>
      <c r="BH192" s="274"/>
      <c r="BI192" s="274"/>
      <c r="BJ192" s="274"/>
      <c r="BK192" s="274"/>
      <c r="BL192" s="274"/>
      <c r="BM192" s="274"/>
      <c r="BN192" s="274"/>
      <c r="BO192" s="274"/>
      <c r="BP192" s="274"/>
      <c r="BQ192" s="274"/>
      <c r="BR192" s="275"/>
      <c r="BS192" s="275"/>
      <c r="BT192" s="275"/>
      <c r="BU192" s="274"/>
      <c r="BV192" s="274"/>
      <c r="BW192" s="274"/>
      <c r="BX192" s="274"/>
      <c r="BY192" s="274"/>
      <c r="BZ192" s="274"/>
      <c r="CA192" s="274"/>
      <c r="CB192" s="274"/>
      <c r="CC192" s="274"/>
      <c r="CD192" s="274"/>
      <c r="CE192" s="274"/>
      <c r="CF192" s="274"/>
      <c r="CG192" s="274"/>
      <c r="CH192" s="274"/>
      <c r="CI192" s="274"/>
      <c r="CJ192" s="275"/>
      <c r="CK192" s="275"/>
      <c r="CL192" s="275"/>
      <c r="CM192" s="331">
        <f t="shared" si="17"/>
        <v>3401451</v>
      </c>
      <c r="CN192" s="331"/>
      <c r="CO192" s="331"/>
      <c r="CP192" s="331"/>
      <c r="CQ192" s="331"/>
      <c r="CR192" s="331"/>
      <c r="CS192" s="331"/>
      <c r="CT192" s="331"/>
      <c r="CU192" s="331"/>
      <c r="CV192" s="331"/>
      <c r="CW192" s="331"/>
      <c r="CX192" s="331"/>
      <c r="CY192" s="331"/>
      <c r="CZ192" s="331"/>
      <c r="DA192" s="331"/>
      <c r="DB192" s="332"/>
      <c r="DC192" s="332"/>
      <c r="DD192" s="333"/>
    </row>
    <row r="193" spans="1:137" ht="15" customHeight="1">
      <c r="A193" s="498"/>
      <c r="B193" s="499"/>
      <c r="C193" s="499"/>
      <c r="D193" s="561"/>
      <c r="E193" s="561"/>
      <c r="F193" s="562"/>
      <c r="G193" s="143" t="s">
        <v>4419</v>
      </c>
      <c r="H193" s="144"/>
      <c r="I193" s="144"/>
      <c r="J193" s="144"/>
      <c r="K193" s="144"/>
      <c r="L193" s="144"/>
      <c r="M193" s="144"/>
      <c r="N193" s="144"/>
      <c r="O193" s="144"/>
      <c r="P193" s="144"/>
      <c r="Q193" s="144"/>
      <c r="R193" s="144"/>
      <c r="S193" s="144"/>
      <c r="T193" s="144"/>
      <c r="U193" s="144"/>
      <c r="V193" s="144"/>
      <c r="W193" s="144"/>
      <c r="X193" s="144"/>
      <c r="Y193" s="144"/>
      <c r="Z193" s="144"/>
      <c r="AA193" s="488"/>
      <c r="AB193" s="611">
        <v>2</v>
      </c>
      <c r="AC193" s="612"/>
      <c r="AD193" s="613"/>
      <c r="AE193" s="614">
        <v>3</v>
      </c>
      <c r="AF193" s="612"/>
      <c r="AG193" s="613"/>
      <c r="AH193" s="614">
        <v>4</v>
      </c>
      <c r="AI193" s="612"/>
      <c r="AJ193" s="615"/>
      <c r="AK193" s="274">
        <v>2244912</v>
      </c>
      <c r="AL193" s="274"/>
      <c r="AM193" s="274"/>
      <c r="AN193" s="274"/>
      <c r="AO193" s="274"/>
      <c r="AP193" s="274"/>
      <c r="AQ193" s="274"/>
      <c r="AR193" s="274"/>
      <c r="AS193" s="274"/>
      <c r="AT193" s="274"/>
      <c r="AU193" s="274"/>
      <c r="AV193" s="274"/>
      <c r="AW193" s="274"/>
      <c r="AX193" s="274"/>
      <c r="AY193" s="274"/>
      <c r="AZ193" s="275"/>
      <c r="BA193" s="275"/>
      <c r="BB193" s="275"/>
      <c r="BC193" s="274"/>
      <c r="BD193" s="274"/>
      <c r="BE193" s="274"/>
      <c r="BF193" s="274"/>
      <c r="BG193" s="274"/>
      <c r="BH193" s="274"/>
      <c r="BI193" s="274"/>
      <c r="BJ193" s="274"/>
      <c r="BK193" s="274"/>
      <c r="BL193" s="274"/>
      <c r="BM193" s="274"/>
      <c r="BN193" s="274"/>
      <c r="BO193" s="274"/>
      <c r="BP193" s="274"/>
      <c r="BQ193" s="274"/>
      <c r="BR193" s="275"/>
      <c r="BS193" s="275"/>
      <c r="BT193" s="275"/>
      <c r="BU193" s="274"/>
      <c r="BV193" s="274"/>
      <c r="BW193" s="274"/>
      <c r="BX193" s="274"/>
      <c r="BY193" s="274"/>
      <c r="BZ193" s="274"/>
      <c r="CA193" s="274"/>
      <c r="CB193" s="274"/>
      <c r="CC193" s="274"/>
      <c r="CD193" s="274"/>
      <c r="CE193" s="274"/>
      <c r="CF193" s="274"/>
      <c r="CG193" s="274"/>
      <c r="CH193" s="274"/>
      <c r="CI193" s="274"/>
      <c r="CJ193" s="275"/>
      <c r="CK193" s="275"/>
      <c r="CL193" s="275"/>
      <c r="CM193" s="331">
        <f>SUM(AK193:CL193)</f>
        <v>2244912</v>
      </c>
      <c r="CN193" s="331"/>
      <c r="CO193" s="331"/>
      <c r="CP193" s="331"/>
      <c r="CQ193" s="331"/>
      <c r="CR193" s="331"/>
      <c r="CS193" s="331"/>
      <c r="CT193" s="331"/>
      <c r="CU193" s="331"/>
      <c r="CV193" s="331"/>
      <c r="CW193" s="331"/>
      <c r="CX193" s="331"/>
      <c r="CY193" s="331"/>
      <c r="CZ193" s="331"/>
      <c r="DA193" s="331"/>
      <c r="DB193" s="332"/>
      <c r="DC193" s="332"/>
      <c r="DD193" s="333"/>
    </row>
    <row r="194" spans="1:137" ht="15" customHeight="1" thickBot="1">
      <c r="A194" s="447"/>
      <c r="B194" s="547"/>
      <c r="C194" s="547"/>
      <c r="D194" s="448"/>
      <c r="E194" s="448"/>
      <c r="F194" s="449"/>
      <c r="G194" s="143" t="s">
        <v>336</v>
      </c>
      <c r="H194" s="144"/>
      <c r="I194" s="144"/>
      <c r="J194" s="144"/>
      <c r="K194" s="144"/>
      <c r="L194" s="144"/>
      <c r="M194" s="144"/>
      <c r="N194" s="144"/>
      <c r="O194" s="144"/>
      <c r="P194" s="144"/>
      <c r="Q194" s="144"/>
      <c r="R194" s="144"/>
      <c r="S194" s="144"/>
      <c r="T194" s="144"/>
      <c r="U194" s="144"/>
      <c r="V194" s="144"/>
      <c r="W194" s="144"/>
      <c r="X194" s="144"/>
      <c r="Y194" s="144"/>
      <c r="Z194" s="144"/>
      <c r="AA194" s="488"/>
      <c r="AB194" s="628">
        <v>2</v>
      </c>
      <c r="AC194" s="629"/>
      <c r="AD194" s="630"/>
      <c r="AE194" s="631">
        <v>4</v>
      </c>
      <c r="AF194" s="629"/>
      <c r="AG194" s="630"/>
      <c r="AH194" s="631">
        <v>4</v>
      </c>
      <c r="AI194" s="629"/>
      <c r="AJ194" s="632"/>
      <c r="AK194" s="291">
        <f>SUM(AK188:BB193)</f>
        <v>311639575</v>
      </c>
      <c r="AL194" s="291"/>
      <c r="AM194" s="291"/>
      <c r="AN194" s="291"/>
      <c r="AO194" s="291"/>
      <c r="AP194" s="291"/>
      <c r="AQ194" s="291"/>
      <c r="AR194" s="291"/>
      <c r="AS194" s="291"/>
      <c r="AT194" s="291"/>
      <c r="AU194" s="291"/>
      <c r="AV194" s="291"/>
      <c r="AW194" s="291"/>
      <c r="AX194" s="291"/>
      <c r="AY194" s="291"/>
      <c r="AZ194" s="686"/>
      <c r="BA194" s="686"/>
      <c r="BB194" s="686"/>
      <c r="BC194" s="291">
        <f>SUM(BC188:BT193)</f>
        <v>672</v>
      </c>
      <c r="BD194" s="291"/>
      <c r="BE194" s="291"/>
      <c r="BF194" s="291"/>
      <c r="BG194" s="291"/>
      <c r="BH194" s="291"/>
      <c r="BI194" s="291"/>
      <c r="BJ194" s="291"/>
      <c r="BK194" s="291"/>
      <c r="BL194" s="291"/>
      <c r="BM194" s="291"/>
      <c r="BN194" s="291"/>
      <c r="BO194" s="291"/>
      <c r="BP194" s="291"/>
      <c r="BQ194" s="291"/>
      <c r="BR194" s="686"/>
      <c r="BS194" s="686"/>
      <c r="BT194" s="686"/>
      <c r="BU194" s="291">
        <f>SUM(BU188:CL193)</f>
        <v>0</v>
      </c>
      <c r="BV194" s="291"/>
      <c r="BW194" s="291"/>
      <c r="BX194" s="291"/>
      <c r="BY194" s="291"/>
      <c r="BZ194" s="291"/>
      <c r="CA194" s="291"/>
      <c r="CB194" s="291"/>
      <c r="CC194" s="291"/>
      <c r="CD194" s="291"/>
      <c r="CE194" s="291"/>
      <c r="CF194" s="291"/>
      <c r="CG194" s="291"/>
      <c r="CH194" s="291"/>
      <c r="CI194" s="291"/>
      <c r="CJ194" s="686"/>
      <c r="CK194" s="686"/>
      <c r="CL194" s="686"/>
      <c r="CM194" s="291">
        <f>SUM(AK194:CL194)</f>
        <v>311640247</v>
      </c>
      <c r="CN194" s="291"/>
      <c r="CO194" s="291"/>
      <c r="CP194" s="291"/>
      <c r="CQ194" s="291"/>
      <c r="CR194" s="291"/>
      <c r="CS194" s="291"/>
      <c r="CT194" s="291"/>
      <c r="CU194" s="291"/>
      <c r="CV194" s="291"/>
      <c r="CW194" s="291"/>
      <c r="CX194" s="291"/>
      <c r="CY194" s="291"/>
      <c r="CZ194" s="291"/>
      <c r="DA194" s="291"/>
      <c r="DB194" s="292"/>
      <c r="DC194" s="292"/>
      <c r="DD194" s="294"/>
    </row>
    <row r="195" spans="1:137" ht="15" customHeight="1">
      <c r="A195" s="635"/>
      <c r="B195" s="568"/>
      <c r="C195" s="568"/>
      <c r="D195" s="567"/>
      <c r="E195" s="567"/>
      <c r="F195" s="567"/>
      <c r="G195" s="569"/>
      <c r="H195" s="569"/>
      <c r="I195" s="569"/>
      <c r="J195" s="569"/>
      <c r="K195" s="569"/>
      <c r="L195" s="569"/>
      <c r="M195" s="569"/>
      <c r="N195" s="569"/>
      <c r="O195" s="569"/>
      <c r="P195" s="569"/>
      <c r="Q195" s="569"/>
      <c r="R195" s="569"/>
      <c r="S195" s="569"/>
      <c r="T195" s="569"/>
      <c r="U195" s="569"/>
      <c r="V195" s="569"/>
      <c r="W195" s="569"/>
      <c r="X195" s="569"/>
      <c r="Y195" s="569"/>
      <c r="Z195" s="569"/>
      <c r="AA195" s="569"/>
      <c r="AB195" s="633"/>
      <c r="AC195" s="633"/>
      <c r="AD195" s="633"/>
      <c r="AE195" s="633"/>
      <c r="AF195" s="633"/>
      <c r="AG195" s="633"/>
      <c r="AH195" s="633"/>
      <c r="AI195" s="633"/>
      <c r="AJ195" s="633"/>
      <c r="AK195" s="220"/>
      <c r="AL195" s="636"/>
      <c r="AM195" s="636"/>
      <c r="AN195" s="636"/>
      <c r="AO195" s="636"/>
      <c r="AP195" s="636"/>
      <c r="AQ195" s="636"/>
      <c r="AR195" s="636"/>
      <c r="AS195" s="636"/>
      <c r="AT195" s="220"/>
      <c r="AU195" s="636"/>
      <c r="AV195" s="636"/>
      <c r="AW195" s="636"/>
      <c r="AX195" s="636"/>
      <c r="AY195" s="636"/>
      <c r="AZ195" s="636"/>
      <c r="BA195" s="636"/>
      <c r="BB195" s="220"/>
      <c r="BC195" s="220"/>
      <c r="BD195" s="220"/>
      <c r="BE195" s="220"/>
      <c r="BF195" s="220"/>
      <c r="BG195" s="220"/>
      <c r="BH195" s="220"/>
      <c r="BI195" s="220"/>
      <c r="BJ195" s="220"/>
      <c r="BK195" s="220"/>
      <c r="BL195" s="220"/>
      <c r="BM195" s="220"/>
      <c r="BN195" s="220"/>
      <c r="BO195" s="220"/>
      <c r="BP195" s="220"/>
      <c r="BQ195" s="220"/>
      <c r="BR195" s="220"/>
      <c r="BS195" s="220"/>
      <c r="BT195" s="220"/>
      <c r="BU195" s="220"/>
      <c r="BV195" s="571"/>
      <c r="BW195" s="571"/>
      <c r="BX195" s="571"/>
      <c r="BY195" s="571"/>
      <c r="BZ195" s="571"/>
      <c r="CA195" s="571"/>
      <c r="CB195" s="571"/>
      <c r="CC195" s="571"/>
      <c r="CD195" s="571"/>
      <c r="CE195" s="633"/>
      <c r="CF195" s="633"/>
      <c r="CG195" s="633"/>
      <c r="CH195" s="633"/>
      <c r="CI195" s="633"/>
      <c r="CJ195" s="633"/>
      <c r="CK195" s="633"/>
      <c r="CL195" s="633"/>
      <c r="CM195" s="633"/>
      <c r="CN195" s="220"/>
      <c r="CO195" s="571"/>
      <c r="CP195" s="571"/>
      <c r="CQ195" s="571"/>
      <c r="CR195" s="571"/>
      <c r="CS195" s="571"/>
      <c r="CT195" s="571"/>
      <c r="CU195" s="571"/>
      <c r="CV195" s="571"/>
      <c r="CW195" s="571"/>
      <c r="CX195" s="220"/>
      <c r="CY195" s="220"/>
      <c r="CZ195" s="220"/>
      <c r="DA195" s="220"/>
      <c r="DB195" s="220"/>
      <c r="DC195" s="220"/>
      <c r="DD195" s="220"/>
      <c r="DE195" s="220"/>
      <c r="DF195" s="220"/>
      <c r="DG195" s="220"/>
      <c r="DH195" s="220"/>
      <c r="DI195" s="220"/>
      <c r="DJ195" s="220"/>
      <c r="DK195" s="220"/>
      <c r="DL195" s="220"/>
      <c r="DM195" s="220"/>
      <c r="DN195" s="220"/>
      <c r="DO195" s="220"/>
      <c r="DP195" s="220"/>
      <c r="DQ195" s="220"/>
      <c r="DR195" s="220"/>
      <c r="DS195" s="220"/>
      <c r="DT195" s="220"/>
      <c r="DU195" s="220"/>
      <c r="DV195" s="220"/>
      <c r="DW195" s="220"/>
      <c r="DX195" s="220"/>
      <c r="DY195" s="220"/>
      <c r="DZ195" s="220"/>
      <c r="EA195" s="220"/>
      <c r="EB195" s="220"/>
      <c r="EC195" s="220"/>
      <c r="ED195" s="220"/>
      <c r="EE195" s="220"/>
      <c r="EF195" s="220"/>
      <c r="EG195" s="220"/>
    </row>
    <row r="196" spans="1:137" s="56" customFormat="1" ht="12.75" customHeight="1">
      <c r="A196" s="598"/>
      <c r="B196" s="598"/>
      <c r="C196" s="598"/>
      <c r="D196" s="598"/>
      <c r="E196" s="598"/>
      <c r="F196" s="598"/>
      <c r="G196" s="599"/>
      <c r="H196" s="600" t="s">
        <v>55</v>
      </c>
      <c r="I196" s="118"/>
      <c r="J196" s="118"/>
      <c r="K196" s="118"/>
      <c r="L196" s="118"/>
      <c r="M196" s="118"/>
      <c r="N196" s="118"/>
      <c r="O196" s="118"/>
      <c r="P196" s="118"/>
      <c r="Q196" s="118"/>
      <c r="R196" s="118"/>
      <c r="S196" s="118"/>
      <c r="T196" s="118"/>
      <c r="U196" s="118"/>
      <c r="V196" s="118"/>
      <c r="W196" s="118"/>
      <c r="X196" s="118"/>
      <c r="Y196" s="119"/>
      <c r="Z196" s="600" t="s">
        <v>460</v>
      </c>
      <c r="AA196" s="118"/>
      <c r="AB196" s="118"/>
      <c r="AC196" s="118"/>
      <c r="AD196" s="118"/>
      <c r="AE196" s="119"/>
      <c r="AF196" s="462" t="str">
        <f>"第51表　課税標準額段階別"&amp; 表00!CY5&amp;表00!DC5 &amp; "年度分所得割額等に関する調
　　　　　　　　　　　　　　【給与所得者】（つづき）
第5表関係　(4)算出税額に関する調"</f>
        <v>第51表　課税標準額段階別令和5年度分所得割額等に関する調
　　　　　　　　　　　　　　【給与所得者】（つづき）
第5表関係　(4)算出税額に関する調</v>
      </c>
      <c r="AG196" s="462"/>
      <c r="AH196" s="462"/>
      <c r="AI196" s="462"/>
      <c r="AJ196" s="462"/>
      <c r="AK196" s="462"/>
      <c r="AL196" s="462"/>
      <c r="AM196" s="462"/>
      <c r="AN196" s="462"/>
      <c r="AO196" s="462"/>
      <c r="AP196" s="462"/>
      <c r="AQ196" s="462"/>
      <c r="AR196" s="462"/>
      <c r="AS196" s="462"/>
      <c r="AT196" s="462"/>
      <c r="AU196" s="462"/>
      <c r="AV196" s="462"/>
      <c r="AW196" s="462"/>
      <c r="AX196" s="462"/>
      <c r="AY196" s="462"/>
      <c r="AZ196" s="462"/>
      <c r="BA196" s="462"/>
      <c r="BB196" s="462"/>
      <c r="BC196" s="462"/>
      <c r="BD196" s="462"/>
      <c r="BE196" s="462"/>
      <c r="BF196" s="462"/>
      <c r="BG196" s="462"/>
      <c r="BH196" s="462"/>
      <c r="BI196" s="462"/>
      <c r="BJ196" s="462"/>
      <c r="BK196" s="462"/>
      <c r="BL196" s="462"/>
      <c r="BM196" s="462"/>
      <c r="BN196" s="462"/>
      <c r="BO196" s="462"/>
      <c r="BP196" s="462"/>
      <c r="BQ196" s="462"/>
      <c r="BR196" s="462"/>
      <c r="BS196" s="462"/>
      <c r="BT196" s="462"/>
      <c r="BU196" s="462"/>
      <c r="BV196" s="462"/>
      <c r="BW196" s="462"/>
      <c r="BX196" s="462"/>
      <c r="BY196" s="462"/>
      <c r="BZ196" s="462"/>
      <c r="CA196" s="462"/>
      <c r="CB196" s="462"/>
      <c r="CC196" s="462"/>
      <c r="CD196" s="462"/>
      <c r="CE196" s="462"/>
      <c r="CF196" s="462"/>
      <c r="CG196" s="462"/>
      <c r="CH196" s="462"/>
      <c r="CI196" s="462"/>
      <c r="CJ196" s="462"/>
      <c r="CK196" s="462"/>
      <c r="CL196" s="462"/>
      <c r="CM196" s="462"/>
      <c r="CN196" s="462"/>
      <c r="CO196" s="462"/>
      <c r="CP196" s="462"/>
      <c r="CQ196" s="462"/>
      <c r="CR196" s="462"/>
      <c r="CS196" s="462"/>
      <c r="CT196" s="462"/>
      <c r="CU196" s="462"/>
      <c r="CV196" s="462"/>
      <c r="CW196" s="462"/>
      <c r="CX196" s="462"/>
      <c r="CY196" s="601" t="s">
        <v>535</v>
      </c>
      <c r="CZ196" s="601"/>
      <c r="DA196" s="601"/>
      <c r="DB196" s="601"/>
      <c r="DC196" s="601"/>
      <c r="DD196" s="601"/>
      <c r="DE196" s="601"/>
      <c r="DF196" s="601"/>
      <c r="DG196" s="601"/>
      <c r="DH196" s="601"/>
      <c r="DI196" s="601"/>
      <c r="DJ196" s="601"/>
      <c r="DK196" s="121" t="str">
        <f>DK1</f>
        <v>三重県</v>
      </c>
      <c r="DL196" s="121"/>
      <c r="DM196" s="121"/>
      <c r="DN196" s="121"/>
      <c r="DO196" s="121"/>
      <c r="DP196" s="121"/>
      <c r="DQ196" s="121"/>
      <c r="DR196" s="121"/>
      <c r="DS196" s="121"/>
      <c r="DT196" s="121"/>
      <c r="DU196" s="121"/>
      <c r="DV196" s="121"/>
      <c r="DW196" s="121"/>
      <c r="DX196" s="121"/>
      <c r="DY196" s="121"/>
      <c r="DZ196" s="121"/>
      <c r="EA196" s="121"/>
      <c r="EB196" s="121"/>
      <c r="EC196" s="121"/>
      <c r="ED196" s="121"/>
      <c r="EE196" s="121"/>
    </row>
    <row r="197" spans="1:137" s="56" customFormat="1" ht="13.15" customHeight="1" thickBot="1">
      <c r="A197" s="598"/>
      <c r="B197" s="598"/>
      <c r="C197" s="598"/>
      <c r="D197" s="598"/>
      <c r="E197" s="598"/>
      <c r="F197" s="598"/>
      <c r="G197" s="599"/>
      <c r="H197" s="122"/>
      <c r="I197" s="123"/>
      <c r="J197" s="123"/>
      <c r="K197" s="123"/>
      <c r="L197" s="123"/>
      <c r="M197" s="123"/>
      <c r="N197" s="123"/>
      <c r="O197" s="123"/>
      <c r="P197" s="123"/>
      <c r="Q197" s="123"/>
      <c r="R197" s="123"/>
      <c r="S197" s="123"/>
      <c r="T197" s="123"/>
      <c r="U197" s="123"/>
      <c r="V197" s="123"/>
      <c r="W197" s="123"/>
      <c r="X197" s="123"/>
      <c r="Y197" s="124"/>
      <c r="Z197" s="122"/>
      <c r="AA197" s="123"/>
      <c r="AB197" s="123"/>
      <c r="AC197" s="123"/>
      <c r="AD197" s="123"/>
      <c r="AE197" s="124"/>
      <c r="AF197" s="462"/>
      <c r="AG197" s="462"/>
      <c r="AH197" s="462"/>
      <c r="AI197" s="462"/>
      <c r="AJ197" s="462"/>
      <c r="AK197" s="462"/>
      <c r="AL197" s="462"/>
      <c r="AM197" s="462"/>
      <c r="AN197" s="462"/>
      <c r="AO197" s="462"/>
      <c r="AP197" s="462"/>
      <c r="AQ197" s="462"/>
      <c r="AR197" s="462"/>
      <c r="AS197" s="462"/>
      <c r="AT197" s="462"/>
      <c r="AU197" s="462"/>
      <c r="AV197" s="462"/>
      <c r="AW197" s="462"/>
      <c r="AX197" s="462"/>
      <c r="AY197" s="462"/>
      <c r="AZ197" s="462"/>
      <c r="BA197" s="462"/>
      <c r="BB197" s="462"/>
      <c r="BC197" s="462"/>
      <c r="BD197" s="462"/>
      <c r="BE197" s="462"/>
      <c r="BF197" s="462"/>
      <c r="BG197" s="462"/>
      <c r="BH197" s="462"/>
      <c r="BI197" s="462"/>
      <c r="BJ197" s="462"/>
      <c r="BK197" s="462"/>
      <c r="BL197" s="462"/>
      <c r="BM197" s="462"/>
      <c r="BN197" s="462"/>
      <c r="BO197" s="462"/>
      <c r="BP197" s="462"/>
      <c r="BQ197" s="462"/>
      <c r="BR197" s="462"/>
      <c r="BS197" s="462"/>
      <c r="BT197" s="462"/>
      <c r="BU197" s="462"/>
      <c r="BV197" s="462"/>
      <c r="BW197" s="462"/>
      <c r="BX197" s="462"/>
      <c r="BY197" s="462"/>
      <c r="BZ197" s="462"/>
      <c r="CA197" s="462"/>
      <c r="CB197" s="462"/>
      <c r="CC197" s="462"/>
      <c r="CD197" s="462"/>
      <c r="CE197" s="462"/>
      <c r="CF197" s="462"/>
      <c r="CG197" s="462"/>
      <c r="CH197" s="462"/>
      <c r="CI197" s="462"/>
      <c r="CJ197" s="462"/>
      <c r="CK197" s="462"/>
      <c r="CL197" s="462"/>
      <c r="CM197" s="462"/>
      <c r="CN197" s="462"/>
      <c r="CO197" s="462"/>
      <c r="CP197" s="462"/>
      <c r="CQ197" s="462"/>
      <c r="CR197" s="462"/>
      <c r="CS197" s="462"/>
      <c r="CT197" s="462"/>
      <c r="CU197" s="462"/>
      <c r="CV197" s="462"/>
      <c r="CW197" s="462"/>
      <c r="CX197" s="462"/>
      <c r="CY197" s="602"/>
      <c r="CZ197" s="602"/>
      <c r="DA197" s="602"/>
      <c r="DB197" s="602"/>
      <c r="DC197" s="602"/>
      <c r="DD197" s="602"/>
      <c r="DE197" s="602"/>
      <c r="DF197" s="602"/>
      <c r="DG197" s="602"/>
      <c r="DH197" s="602"/>
      <c r="DI197" s="602"/>
      <c r="DJ197" s="602"/>
      <c r="DK197" s="126"/>
      <c r="DL197" s="126"/>
      <c r="DM197" s="126"/>
      <c r="DN197" s="126"/>
      <c r="DO197" s="126"/>
      <c r="DP197" s="126"/>
      <c r="DQ197" s="126"/>
      <c r="DR197" s="126"/>
      <c r="DS197" s="126"/>
      <c r="DT197" s="126"/>
      <c r="DU197" s="126"/>
      <c r="DV197" s="126"/>
      <c r="DW197" s="126"/>
      <c r="DX197" s="126"/>
      <c r="DY197" s="126"/>
      <c r="DZ197" s="126"/>
      <c r="EA197" s="126"/>
      <c r="EB197" s="126"/>
      <c r="EC197" s="126"/>
      <c r="ED197" s="126"/>
      <c r="EE197" s="126"/>
    </row>
    <row r="198" spans="1:137" s="56" customFormat="1" ht="25.5" customHeight="1" thickBot="1">
      <c r="A198" s="637"/>
      <c r="B198" s="637"/>
      <c r="C198" s="637"/>
      <c r="D198" s="637"/>
      <c r="E198" s="637"/>
      <c r="F198" s="637"/>
      <c r="G198" s="655"/>
      <c r="H198" s="605">
        <f>H3</f>
        <v>2</v>
      </c>
      <c r="I198" s="638"/>
      <c r="J198" s="639"/>
      <c r="K198" s="605">
        <f>K3</f>
        <v>4</v>
      </c>
      <c r="L198" s="638"/>
      <c r="M198" s="639"/>
      <c r="N198" s="605">
        <f>N3</f>
        <v>2</v>
      </c>
      <c r="O198" s="638"/>
      <c r="P198" s="639"/>
      <c r="Q198" s="605">
        <f>Q3</f>
        <v>0</v>
      </c>
      <c r="R198" s="638"/>
      <c r="S198" s="639"/>
      <c r="T198" s="605">
        <f>T3</f>
        <v>2</v>
      </c>
      <c r="U198" s="638"/>
      <c r="V198" s="639"/>
      <c r="W198" s="605">
        <f>W3</f>
        <v>1</v>
      </c>
      <c r="X198" s="638"/>
      <c r="Y198" s="639"/>
      <c r="Z198" s="604">
        <v>5</v>
      </c>
      <c r="AA198" s="134"/>
      <c r="AB198" s="135"/>
      <c r="AC198" s="605">
        <v>1</v>
      </c>
      <c r="AD198" s="137"/>
      <c r="AE198" s="138"/>
      <c r="AF198" s="462"/>
      <c r="AG198" s="462"/>
      <c r="AH198" s="462"/>
      <c r="AI198" s="462"/>
      <c r="AJ198" s="462"/>
      <c r="AK198" s="462"/>
      <c r="AL198" s="462"/>
      <c r="AM198" s="462"/>
      <c r="AN198" s="462"/>
      <c r="AO198" s="462"/>
      <c r="AP198" s="462"/>
      <c r="AQ198" s="462"/>
      <c r="AR198" s="462"/>
      <c r="AS198" s="462"/>
      <c r="AT198" s="462"/>
      <c r="AU198" s="462"/>
      <c r="AV198" s="462"/>
      <c r="AW198" s="462"/>
      <c r="AX198" s="462"/>
      <c r="AY198" s="462"/>
      <c r="AZ198" s="462"/>
      <c r="BA198" s="462"/>
      <c r="BB198" s="462"/>
      <c r="BC198" s="462"/>
      <c r="BD198" s="462"/>
      <c r="BE198" s="462"/>
      <c r="BF198" s="462"/>
      <c r="BG198" s="462"/>
      <c r="BH198" s="462"/>
      <c r="BI198" s="462"/>
      <c r="BJ198" s="462"/>
      <c r="BK198" s="462"/>
      <c r="BL198" s="462"/>
      <c r="BM198" s="462"/>
      <c r="BN198" s="462"/>
      <c r="BO198" s="462"/>
      <c r="BP198" s="462"/>
      <c r="BQ198" s="462"/>
      <c r="BR198" s="462"/>
      <c r="BS198" s="462"/>
      <c r="BT198" s="462"/>
      <c r="BU198" s="462"/>
      <c r="BV198" s="462"/>
      <c r="BW198" s="462"/>
      <c r="BX198" s="462"/>
      <c r="BY198" s="462"/>
      <c r="BZ198" s="462"/>
      <c r="CA198" s="462"/>
      <c r="CB198" s="462"/>
      <c r="CC198" s="462"/>
      <c r="CD198" s="462"/>
      <c r="CE198" s="462"/>
      <c r="CF198" s="462"/>
      <c r="CG198" s="462"/>
      <c r="CH198" s="462"/>
      <c r="CI198" s="462"/>
      <c r="CJ198" s="462"/>
      <c r="CK198" s="462"/>
      <c r="CL198" s="462"/>
      <c r="CM198" s="462"/>
      <c r="CN198" s="462"/>
      <c r="CO198" s="462"/>
      <c r="CP198" s="462"/>
      <c r="CQ198" s="462"/>
      <c r="CR198" s="462"/>
      <c r="CS198" s="462"/>
      <c r="CT198" s="462"/>
      <c r="CU198" s="462"/>
      <c r="CV198" s="462"/>
      <c r="CW198" s="462"/>
      <c r="CX198" s="462"/>
      <c r="CY198" s="602" t="s">
        <v>458</v>
      </c>
      <c r="CZ198" s="602"/>
      <c r="DA198" s="602"/>
      <c r="DB198" s="602"/>
      <c r="DC198" s="602"/>
      <c r="DD198" s="602"/>
      <c r="DE198" s="602"/>
      <c r="DF198" s="602"/>
      <c r="DG198" s="602"/>
      <c r="DH198" s="602"/>
      <c r="DI198" s="602"/>
      <c r="DJ198" s="602"/>
      <c r="DK198" s="139" t="str">
        <f>DK3</f>
        <v>四日市市</v>
      </c>
      <c r="DL198" s="139"/>
      <c r="DM198" s="139"/>
      <c r="DN198" s="139"/>
      <c r="DO198" s="139"/>
      <c r="DP198" s="139"/>
      <c r="DQ198" s="139"/>
      <c r="DR198" s="139"/>
      <c r="DS198" s="139"/>
      <c r="DT198" s="139"/>
      <c r="DU198" s="139"/>
      <c r="DV198" s="139"/>
      <c r="DW198" s="139"/>
      <c r="DX198" s="139"/>
      <c r="DY198" s="139"/>
      <c r="DZ198" s="139"/>
      <c r="EA198" s="139"/>
      <c r="EB198" s="139"/>
      <c r="EC198" s="139"/>
      <c r="ED198" s="139"/>
      <c r="EE198" s="139"/>
    </row>
    <row r="199" spans="1:137" ht="15" customHeight="1">
      <c r="AF199" s="462"/>
      <c r="AG199" s="462"/>
      <c r="AH199" s="462"/>
      <c r="AI199" s="462"/>
      <c r="AJ199" s="462"/>
      <c r="AK199" s="462"/>
      <c r="AL199" s="462"/>
      <c r="AM199" s="462"/>
      <c r="AN199" s="462"/>
      <c r="AO199" s="462"/>
      <c r="AP199" s="462"/>
      <c r="AQ199" s="462"/>
      <c r="AR199" s="462"/>
      <c r="AS199" s="462"/>
      <c r="AT199" s="462"/>
      <c r="AU199" s="462"/>
      <c r="AV199" s="462"/>
      <c r="AW199" s="462"/>
      <c r="AX199" s="462"/>
      <c r="AY199" s="462"/>
      <c r="AZ199" s="462"/>
      <c r="BA199" s="462"/>
      <c r="BB199" s="462"/>
      <c r="BC199" s="462"/>
      <c r="BD199" s="462"/>
      <c r="BE199" s="462"/>
      <c r="BF199" s="462"/>
      <c r="BG199" s="462"/>
      <c r="BH199" s="462"/>
      <c r="BI199" s="462"/>
      <c r="BJ199" s="462"/>
      <c r="BK199" s="462"/>
      <c r="BL199" s="462"/>
      <c r="BM199" s="462"/>
      <c r="BN199" s="462"/>
      <c r="BO199" s="462"/>
      <c r="BP199" s="462"/>
      <c r="BQ199" s="462"/>
      <c r="BR199" s="462"/>
      <c r="BS199" s="462"/>
      <c r="BT199" s="462"/>
      <c r="BU199" s="462"/>
      <c r="BV199" s="462"/>
      <c r="BW199" s="462"/>
      <c r="BX199" s="462"/>
      <c r="BY199" s="462"/>
      <c r="BZ199" s="462"/>
      <c r="CA199" s="462"/>
      <c r="CB199" s="462"/>
      <c r="CC199" s="462"/>
      <c r="CD199" s="462"/>
      <c r="CE199" s="462"/>
      <c r="CF199" s="462"/>
      <c r="CG199" s="462"/>
      <c r="CH199" s="462"/>
      <c r="CI199" s="462"/>
      <c r="CJ199" s="462"/>
      <c r="CK199" s="462"/>
      <c r="CL199" s="462"/>
      <c r="CM199" s="462"/>
      <c r="CN199" s="462"/>
      <c r="CO199" s="462"/>
      <c r="CP199" s="462"/>
      <c r="CQ199" s="462"/>
      <c r="CR199" s="462"/>
      <c r="CS199" s="462"/>
      <c r="CT199" s="462"/>
      <c r="CU199" s="462"/>
      <c r="CV199" s="462"/>
      <c r="CW199" s="462"/>
      <c r="CX199" s="462"/>
    </row>
    <row r="201" spans="1:137" ht="15" customHeight="1">
      <c r="AK201" s="142" t="s">
        <v>843</v>
      </c>
      <c r="AL201" s="142"/>
      <c r="AM201" s="142"/>
      <c r="AN201" s="142"/>
      <c r="AO201" s="142"/>
      <c r="AP201" s="142"/>
      <c r="AQ201" s="142"/>
      <c r="AR201" s="142"/>
      <c r="AS201" s="142"/>
      <c r="AT201" s="142"/>
      <c r="AU201" s="142"/>
      <c r="AV201" s="142"/>
      <c r="AW201" s="142"/>
      <c r="AX201" s="142"/>
      <c r="AY201" s="142"/>
      <c r="AZ201" s="142"/>
      <c r="BA201" s="142"/>
      <c r="BB201" s="142"/>
      <c r="BC201" s="142" t="s">
        <v>4368</v>
      </c>
      <c r="BD201" s="142"/>
      <c r="BE201" s="142"/>
      <c r="BF201" s="142"/>
      <c r="BG201" s="142"/>
      <c r="BH201" s="142"/>
      <c r="BI201" s="142"/>
      <c r="BJ201" s="142"/>
      <c r="BK201" s="142"/>
      <c r="BL201" s="142"/>
      <c r="BM201" s="142"/>
      <c r="BN201" s="142"/>
      <c r="BO201" s="142"/>
      <c r="BP201" s="142"/>
      <c r="BQ201" s="142"/>
      <c r="BR201" s="142"/>
      <c r="BS201" s="142"/>
      <c r="BT201" s="142"/>
    </row>
    <row r="202" spans="1:137" ht="15" customHeight="1">
      <c r="A202" s="468" t="s">
        <v>312</v>
      </c>
      <c r="B202" s="469"/>
      <c r="C202" s="469"/>
      <c r="D202" s="469"/>
      <c r="E202" s="469"/>
      <c r="F202" s="469"/>
      <c r="G202" s="469"/>
      <c r="H202" s="469"/>
      <c r="I202" s="469"/>
      <c r="J202" s="469"/>
      <c r="K202" s="469"/>
      <c r="L202" s="469"/>
      <c r="M202" s="469"/>
      <c r="N202" s="469"/>
      <c r="O202" s="469"/>
      <c r="P202" s="469"/>
      <c r="Q202" s="469"/>
      <c r="R202" s="469"/>
      <c r="S202" s="469"/>
      <c r="T202" s="469"/>
      <c r="U202" s="469"/>
      <c r="V202" s="469"/>
      <c r="W202" s="469"/>
      <c r="X202" s="469"/>
      <c r="Y202" s="469"/>
      <c r="Z202" s="469"/>
      <c r="AA202" s="470"/>
      <c r="AB202" s="92" t="s">
        <v>584</v>
      </c>
      <c r="AC202" s="93"/>
      <c r="AD202" s="93"/>
      <c r="AE202" s="93"/>
      <c r="AF202" s="93"/>
      <c r="AG202" s="93"/>
      <c r="AH202" s="93"/>
      <c r="AI202" s="93"/>
      <c r="AJ202" s="94"/>
      <c r="AK202" s="658" t="s">
        <v>702</v>
      </c>
      <c r="AL202" s="659"/>
      <c r="AM202" s="659"/>
      <c r="AN202" s="659"/>
      <c r="AO202" s="659"/>
      <c r="AP202" s="659"/>
      <c r="AQ202" s="659"/>
      <c r="AR202" s="659"/>
      <c r="AS202" s="659"/>
      <c r="AT202" s="659"/>
      <c r="AU202" s="659"/>
      <c r="AV202" s="659"/>
      <c r="AW202" s="659"/>
      <c r="AX202" s="659"/>
      <c r="AY202" s="659"/>
      <c r="AZ202" s="659"/>
      <c r="BA202" s="659"/>
      <c r="BB202" s="659"/>
      <c r="BC202" s="150"/>
      <c r="BD202" s="150"/>
      <c r="BE202" s="150"/>
      <c r="BF202" s="150"/>
      <c r="BG202" s="150"/>
      <c r="BH202" s="150"/>
      <c r="BI202" s="150"/>
      <c r="BJ202" s="150"/>
      <c r="BK202" s="150"/>
      <c r="BL202" s="150"/>
      <c r="BM202" s="150"/>
      <c r="BN202" s="150"/>
      <c r="BO202" s="150"/>
      <c r="BP202" s="150"/>
      <c r="BQ202" s="150"/>
      <c r="BR202" s="150"/>
      <c r="BS202" s="150"/>
      <c r="BT202" s="151"/>
      <c r="BU202" s="714" t="s">
        <v>628</v>
      </c>
      <c r="BV202" s="715"/>
      <c r="BW202" s="715"/>
      <c r="BX202" s="715"/>
      <c r="BY202" s="715"/>
      <c r="BZ202" s="716"/>
    </row>
    <row r="203" spans="1:137" ht="15" customHeight="1">
      <c r="A203" s="471"/>
      <c r="B203" s="472"/>
      <c r="C203" s="472"/>
      <c r="D203" s="472"/>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3"/>
      <c r="AB203" s="146"/>
      <c r="AC203" s="147"/>
      <c r="AD203" s="147"/>
      <c r="AE203" s="147"/>
      <c r="AF203" s="147"/>
      <c r="AG203" s="147"/>
      <c r="AH203" s="147"/>
      <c r="AI203" s="147"/>
      <c r="AJ203" s="148"/>
      <c r="AK203" s="664"/>
      <c r="AL203" s="665"/>
      <c r="AM203" s="665"/>
      <c r="AN203" s="665"/>
      <c r="AO203" s="665"/>
      <c r="AP203" s="665"/>
      <c r="AQ203" s="665"/>
      <c r="AR203" s="665"/>
      <c r="AS203" s="665"/>
      <c r="AT203" s="665"/>
      <c r="AU203" s="665"/>
      <c r="AV203" s="665"/>
      <c r="AW203" s="665"/>
      <c r="AX203" s="665"/>
      <c r="AY203" s="665"/>
      <c r="AZ203" s="665"/>
      <c r="BA203" s="665"/>
      <c r="BB203" s="665"/>
      <c r="BC203" s="209"/>
      <c r="BD203" s="209"/>
      <c r="BE203" s="209"/>
      <c r="BF203" s="209"/>
      <c r="BG203" s="209"/>
      <c r="BH203" s="209"/>
      <c r="BI203" s="209"/>
      <c r="BJ203" s="209"/>
      <c r="BK203" s="209"/>
      <c r="BL203" s="209"/>
      <c r="BM203" s="209"/>
      <c r="BN203" s="209"/>
      <c r="BO203" s="209"/>
      <c r="BP203" s="209"/>
      <c r="BQ203" s="209"/>
      <c r="BR203" s="209"/>
      <c r="BS203" s="209"/>
      <c r="BT203" s="211"/>
      <c r="BU203" s="717"/>
      <c r="BV203" s="718"/>
      <c r="BW203" s="718"/>
      <c r="BX203" s="718"/>
      <c r="BY203" s="718"/>
      <c r="BZ203" s="719"/>
    </row>
    <row r="204" spans="1:137" ht="15" customHeight="1">
      <c r="A204" s="471"/>
      <c r="B204" s="472"/>
      <c r="C204" s="472"/>
      <c r="D204" s="472"/>
      <c r="E204" s="472"/>
      <c r="F204" s="472"/>
      <c r="G204" s="472"/>
      <c r="H204" s="472"/>
      <c r="I204" s="472"/>
      <c r="J204" s="472"/>
      <c r="K204" s="472"/>
      <c r="L204" s="472"/>
      <c r="M204" s="472"/>
      <c r="N204" s="472"/>
      <c r="O204" s="472"/>
      <c r="P204" s="472"/>
      <c r="Q204" s="472"/>
      <c r="R204" s="472"/>
      <c r="S204" s="472"/>
      <c r="T204" s="472"/>
      <c r="U204" s="472"/>
      <c r="V204" s="472"/>
      <c r="W204" s="472"/>
      <c r="X204" s="472"/>
      <c r="Y204" s="472"/>
      <c r="Z204" s="472"/>
      <c r="AA204" s="473"/>
      <c r="AB204" s="146"/>
      <c r="AC204" s="147"/>
      <c r="AD204" s="147"/>
      <c r="AE204" s="147"/>
      <c r="AF204" s="147"/>
      <c r="AG204" s="147"/>
      <c r="AH204" s="147"/>
      <c r="AI204" s="147"/>
      <c r="AJ204" s="148"/>
      <c r="AK204" s="664"/>
      <c r="AL204" s="665"/>
      <c r="AM204" s="665"/>
      <c r="AN204" s="665"/>
      <c r="AO204" s="665"/>
      <c r="AP204" s="665"/>
      <c r="AQ204" s="665"/>
      <c r="AR204" s="665"/>
      <c r="AS204" s="665"/>
      <c r="AT204" s="665"/>
      <c r="AU204" s="665"/>
      <c r="AV204" s="665"/>
      <c r="AW204" s="665"/>
      <c r="AX204" s="665"/>
      <c r="AY204" s="665"/>
      <c r="AZ204" s="665"/>
      <c r="BA204" s="665"/>
      <c r="BB204" s="665"/>
      <c r="BC204" s="720" t="s">
        <v>319</v>
      </c>
      <c r="BD204" s="721"/>
      <c r="BE204" s="721"/>
      <c r="BF204" s="721"/>
      <c r="BG204" s="721"/>
      <c r="BH204" s="721"/>
      <c r="BI204" s="721"/>
      <c r="BJ204" s="721"/>
      <c r="BK204" s="721"/>
      <c r="BL204" s="721"/>
      <c r="BM204" s="721"/>
      <c r="BN204" s="721"/>
      <c r="BO204" s="721"/>
      <c r="BP204" s="721"/>
      <c r="BQ204" s="721"/>
      <c r="BR204" s="721"/>
      <c r="BS204" s="721"/>
      <c r="BT204" s="722"/>
      <c r="BU204" s="717"/>
      <c r="BV204" s="718"/>
      <c r="BW204" s="718"/>
      <c r="BX204" s="718"/>
      <c r="BY204" s="718"/>
      <c r="BZ204" s="719"/>
    </row>
    <row r="205" spans="1:137" ht="15" customHeight="1">
      <c r="A205" s="471"/>
      <c r="B205" s="472"/>
      <c r="C205" s="472"/>
      <c r="D205" s="472"/>
      <c r="E205" s="472"/>
      <c r="F205" s="472"/>
      <c r="G205" s="472"/>
      <c r="H205" s="472"/>
      <c r="I205" s="472"/>
      <c r="J205" s="472"/>
      <c r="K205" s="472"/>
      <c r="L205" s="472"/>
      <c r="M205" s="472"/>
      <c r="N205" s="472"/>
      <c r="O205" s="472"/>
      <c r="P205" s="472"/>
      <c r="Q205" s="472"/>
      <c r="R205" s="472"/>
      <c r="S205" s="472"/>
      <c r="T205" s="472"/>
      <c r="U205" s="472"/>
      <c r="V205" s="472"/>
      <c r="W205" s="472"/>
      <c r="X205" s="472"/>
      <c r="Y205" s="472"/>
      <c r="Z205" s="472"/>
      <c r="AA205" s="473"/>
      <c r="AB205" s="146"/>
      <c r="AC205" s="147"/>
      <c r="AD205" s="147"/>
      <c r="AE205" s="147"/>
      <c r="AF205" s="147"/>
      <c r="AG205" s="147"/>
      <c r="AH205" s="147"/>
      <c r="AI205" s="147"/>
      <c r="AJ205" s="148"/>
      <c r="AK205" s="664"/>
      <c r="AL205" s="665"/>
      <c r="AM205" s="665"/>
      <c r="AN205" s="665"/>
      <c r="AO205" s="665"/>
      <c r="AP205" s="665"/>
      <c r="AQ205" s="665"/>
      <c r="AR205" s="665"/>
      <c r="AS205" s="665"/>
      <c r="AT205" s="665"/>
      <c r="AU205" s="665"/>
      <c r="AV205" s="665"/>
      <c r="AW205" s="665"/>
      <c r="AX205" s="665"/>
      <c r="AY205" s="665"/>
      <c r="AZ205" s="665"/>
      <c r="BA205" s="665"/>
      <c r="BB205" s="665"/>
      <c r="BC205" s="723"/>
      <c r="BD205" s="724"/>
      <c r="BE205" s="724"/>
      <c r="BF205" s="724"/>
      <c r="BG205" s="724"/>
      <c r="BH205" s="724"/>
      <c r="BI205" s="724"/>
      <c r="BJ205" s="724"/>
      <c r="BK205" s="724"/>
      <c r="BL205" s="724"/>
      <c r="BM205" s="724"/>
      <c r="BN205" s="724"/>
      <c r="BO205" s="724"/>
      <c r="BP205" s="724"/>
      <c r="BQ205" s="724"/>
      <c r="BR205" s="724"/>
      <c r="BS205" s="724"/>
      <c r="BT205" s="725"/>
      <c r="BU205" s="717"/>
      <c r="BV205" s="718"/>
      <c r="BW205" s="718"/>
      <c r="BX205" s="718"/>
      <c r="BY205" s="718"/>
      <c r="BZ205" s="719"/>
    </row>
    <row r="206" spans="1:137" ht="15" customHeight="1">
      <c r="A206" s="471"/>
      <c r="B206" s="472"/>
      <c r="C206" s="472"/>
      <c r="D206" s="472"/>
      <c r="E206" s="472"/>
      <c r="F206" s="472"/>
      <c r="G206" s="472"/>
      <c r="H206" s="472"/>
      <c r="I206" s="472"/>
      <c r="J206" s="472"/>
      <c r="K206" s="472"/>
      <c r="L206" s="472"/>
      <c r="M206" s="472"/>
      <c r="N206" s="472"/>
      <c r="O206" s="472"/>
      <c r="P206" s="472"/>
      <c r="Q206" s="472"/>
      <c r="R206" s="472"/>
      <c r="S206" s="472"/>
      <c r="T206" s="472"/>
      <c r="U206" s="472"/>
      <c r="V206" s="472"/>
      <c r="W206" s="472"/>
      <c r="X206" s="472"/>
      <c r="Y206" s="472"/>
      <c r="Z206" s="472"/>
      <c r="AA206" s="473"/>
      <c r="AB206" s="146"/>
      <c r="AC206" s="147"/>
      <c r="AD206" s="147"/>
      <c r="AE206" s="147"/>
      <c r="AF206" s="147"/>
      <c r="AG206" s="147"/>
      <c r="AH206" s="147"/>
      <c r="AI206" s="147"/>
      <c r="AJ206" s="148"/>
      <c r="AK206" s="664"/>
      <c r="AL206" s="665"/>
      <c r="AM206" s="665"/>
      <c r="AN206" s="665"/>
      <c r="AO206" s="665"/>
      <c r="AP206" s="665"/>
      <c r="AQ206" s="665"/>
      <c r="AR206" s="665"/>
      <c r="AS206" s="665"/>
      <c r="AT206" s="665"/>
      <c r="AU206" s="665"/>
      <c r="AV206" s="665"/>
      <c r="AW206" s="665"/>
      <c r="AX206" s="665"/>
      <c r="AY206" s="665"/>
      <c r="AZ206" s="665"/>
      <c r="BA206" s="665"/>
      <c r="BB206" s="665"/>
      <c r="BC206" s="723"/>
      <c r="BD206" s="724"/>
      <c r="BE206" s="724"/>
      <c r="BF206" s="724"/>
      <c r="BG206" s="724"/>
      <c r="BH206" s="724"/>
      <c r="BI206" s="724"/>
      <c r="BJ206" s="724"/>
      <c r="BK206" s="724"/>
      <c r="BL206" s="724"/>
      <c r="BM206" s="724"/>
      <c r="BN206" s="724"/>
      <c r="BO206" s="724"/>
      <c r="BP206" s="724"/>
      <c r="BQ206" s="724"/>
      <c r="BR206" s="724"/>
      <c r="BS206" s="724"/>
      <c r="BT206" s="725"/>
      <c r="BU206" s="717"/>
      <c r="BV206" s="718"/>
      <c r="BW206" s="718"/>
      <c r="BX206" s="718"/>
      <c r="BY206" s="718"/>
      <c r="BZ206" s="719"/>
    </row>
    <row r="207" spans="1:137" ht="15" customHeight="1" thickBot="1">
      <c r="A207" s="477"/>
      <c r="B207" s="478"/>
      <c r="C207" s="478"/>
      <c r="D207" s="478"/>
      <c r="E207" s="478"/>
      <c r="F207" s="478"/>
      <c r="G207" s="478"/>
      <c r="H207" s="478"/>
      <c r="I207" s="478"/>
      <c r="J207" s="478"/>
      <c r="K207" s="478"/>
      <c r="L207" s="478"/>
      <c r="M207" s="478"/>
      <c r="N207" s="478"/>
      <c r="O207" s="478"/>
      <c r="P207" s="478"/>
      <c r="Q207" s="478"/>
      <c r="R207" s="478"/>
      <c r="S207" s="478"/>
      <c r="T207" s="478"/>
      <c r="U207" s="478"/>
      <c r="V207" s="478"/>
      <c r="W207" s="478"/>
      <c r="X207" s="478"/>
      <c r="Y207" s="478"/>
      <c r="Z207" s="478"/>
      <c r="AA207" s="479"/>
      <c r="AB207" s="146"/>
      <c r="AC207" s="147"/>
      <c r="AD207" s="147"/>
      <c r="AE207" s="147"/>
      <c r="AF207" s="147"/>
      <c r="AG207" s="147"/>
      <c r="AH207" s="147"/>
      <c r="AI207" s="147"/>
      <c r="AJ207" s="148"/>
      <c r="AK207" s="726" t="s">
        <v>586</v>
      </c>
      <c r="AL207" s="727"/>
      <c r="AM207" s="727"/>
      <c r="AN207" s="727"/>
      <c r="AO207" s="727"/>
      <c r="AP207" s="727"/>
      <c r="AQ207" s="727"/>
      <c r="AR207" s="727"/>
      <c r="AS207" s="727"/>
      <c r="AT207" s="727"/>
      <c r="AU207" s="727"/>
      <c r="AV207" s="727"/>
      <c r="AW207" s="727"/>
      <c r="AX207" s="727"/>
      <c r="AY207" s="727"/>
      <c r="AZ207" s="727"/>
      <c r="BA207" s="727"/>
      <c r="BB207" s="728"/>
      <c r="BC207" s="726" t="s">
        <v>323</v>
      </c>
      <c r="BD207" s="727"/>
      <c r="BE207" s="727"/>
      <c r="BF207" s="727"/>
      <c r="BG207" s="727"/>
      <c r="BH207" s="727"/>
      <c r="BI207" s="727"/>
      <c r="BJ207" s="727"/>
      <c r="BK207" s="727"/>
      <c r="BL207" s="727"/>
      <c r="BM207" s="727"/>
      <c r="BN207" s="727"/>
      <c r="BO207" s="727"/>
      <c r="BP207" s="727"/>
      <c r="BQ207" s="727"/>
      <c r="BR207" s="727"/>
      <c r="BS207" s="727"/>
      <c r="BT207" s="728"/>
      <c r="BU207" s="729" t="s">
        <v>196</v>
      </c>
      <c r="BV207" s="641"/>
      <c r="BW207" s="641"/>
      <c r="BX207" s="641"/>
      <c r="BY207" s="641"/>
      <c r="BZ207" s="730"/>
    </row>
    <row r="208" spans="1:137" ht="22.5" customHeight="1">
      <c r="A208" s="442" t="s">
        <v>1</v>
      </c>
      <c r="B208" s="486"/>
      <c r="C208" s="486"/>
      <c r="D208" s="486"/>
      <c r="E208" s="486"/>
      <c r="F208" s="487"/>
      <c r="G208" s="143" t="s">
        <v>2</v>
      </c>
      <c r="H208" s="144"/>
      <c r="I208" s="144"/>
      <c r="J208" s="144"/>
      <c r="K208" s="144"/>
      <c r="L208" s="144"/>
      <c r="M208" s="144"/>
      <c r="N208" s="144"/>
      <c r="O208" s="144"/>
      <c r="P208" s="144"/>
      <c r="Q208" s="144"/>
      <c r="R208" s="144"/>
      <c r="S208" s="144"/>
      <c r="T208" s="144"/>
      <c r="U208" s="144"/>
      <c r="V208" s="144"/>
      <c r="W208" s="144"/>
      <c r="X208" s="144"/>
      <c r="Y208" s="144"/>
      <c r="Z208" s="144"/>
      <c r="AA208" s="488"/>
      <c r="AB208" s="606">
        <v>0</v>
      </c>
      <c r="AC208" s="607"/>
      <c r="AD208" s="608"/>
      <c r="AE208" s="609">
        <v>1</v>
      </c>
      <c r="AF208" s="607"/>
      <c r="AG208" s="608"/>
      <c r="AH208" s="609">
        <v>5</v>
      </c>
      <c r="AI208" s="607"/>
      <c r="AJ208" s="610"/>
      <c r="AK208" s="418">
        <v>11285</v>
      </c>
      <c r="AL208" s="495"/>
      <c r="AM208" s="495"/>
      <c r="AN208" s="495"/>
      <c r="AO208" s="495"/>
      <c r="AP208" s="495"/>
      <c r="AQ208" s="495"/>
      <c r="AR208" s="495"/>
      <c r="AS208" s="495"/>
      <c r="AT208" s="495"/>
      <c r="AU208" s="495"/>
      <c r="AV208" s="495"/>
      <c r="AW208" s="495"/>
      <c r="AX208" s="495"/>
      <c r="AY208" s="495"/>
      <c r="AZ208" s="495"/>
      <c r="BA208" s="495"/>
      <c r="BB208" s="495"/>
      <c r="BC208" s="261">
        <v>11285</v>
      </c>
      <c r="BD208" s="261"/>
      <c r="BE208" s="261"/>
      <c r="BF208" s="261"/>
      <c r="BG208" s="261"/>
      <c r="BH208" s="261"/>
      <c r="BI208" s="261"/>
      <c r="BJ208" s="261"/>
      <c r="BK208" s="261"/>
      <c r="BL208" s="261"/>
      <c r="BM208" s="261"/>
      <c r="BN208" s="261"/>
      <c r="BO208" s="261"/>
      <c r="BP208" s="261"/>
      <c r="BQ208" s="261"/>
      <c r="BR208" s="261"/>
      <c r="BS208" s="261"/>
      <c r="BT208" s="559"/>
      <c r="BU208" s="731">
        <f t="shared" ref="BU208:BU215" si="18">IF(CM169=0,0,IF(AK208=0,0,AK208/CM169))</f>
        <v>5.9140123049188233E-2</v>
      </c>
      <c r="BV208" s="732"/>
      <c r="BW208" s="732"/>
      <c r="BX208" s="732"/>
      <c r="BY208" s="732"/>
      <c r="BZ208" s="732"/>
    </row>
    <row r="209" spans="1:78" ht="15" customHeight="1">
      <c r="A209" s="498"/>
      <c r="B209" s="499"/>
      <c r="C209" s="499"/>
      <c r="D209" s="499"/>
      <c r="E209" s="499"/>
      <c r="F209" s="500"/>
      <c r="G209" s="143" t="s">
        <v>3</v>
      </c>
      <c r="H209" s="144"/>
      <c r="I209" s="144"/>
      <c r="J209" s="144"/>
      <c r="K209" s="144"/>
      <c r="L209" s="144"/>
      <c r="M209" s="144"/>
      <c r="N209" s="144"/>
      <c r="O209" s="144"/>
      <c r="P209" s="144"/>
      <c r="Q209" s="144"/>
      <c r="R209" s="144"/>
      <c r="S209" s="144"/>
      <c r="T209" s="144"/>
      <c r="U209" s="144"/>
      <c r="V209" s="144"/>
      <c r="W209" s="144"/>
      <c r="X209" s="144"/>
      <c r="Y209" s="144"/>
      <c r="Z209" s="144"/>
      <c r="AA209" s="488"/>
      <c r="AB209" s="611">
        <v>0</v>
      </c>
      <c r="AC209" s="612"/>
      <c r="AD209" s="613"/>
      <c r="AE209" s="614">
        <v>2</v>
      </c>
      <c r="AF209" s="612"/>
      <c r="AG209" s="613"/>
      <c r="AH209" s="614">
        <v>5</v>
      </c>
      <c r="AI209" s="612"/>
      <c r="AJ209" s="615"/>
      <c r="AK209" s="274">
        <v>1019989</v>
      </c>
      <c r="AL209" s="274"/>
      <c r="AM209" s="274"/>
      <c r="AN209" s="274"/>
      <c r="AO209" s="274"/>
      <c r="AP209" s="274"/>
      <c r="AQ209" s="274"/>
      <c r="AR209" s="274"/>
      <c r="AS209" s="274"/>
      <c r="AT209" s="274"/>
      <c r="AU209" s="274"/>
      <c r="AV209" s="274"/>
      <c r="AW209" s="274"/>
      <c r="AX209" s="274"/>
      <c r="AY209" s="274"/>
      <c r="AZ209" s="275"/>
      <c r="BA209" s="275"/>
      <c r="BB209" s="278"/>
      <c r="BC209" s="274">
        <v>1019989</v>
      </c>
      <c r="BD209" s="274"/>
      <c r="BE209" s="274"/>
      <c r="BF209" s="274"/>
      <c r="BG209" s="274"/>
      <c r="BH209" s="274"/>
      <c r="BI209" s="274"/>
      <c r="BJ209" s="274"/>
      <c r="BK209" s="274"/>
      <c r="BL209" s="274"/>
      <c r="BM209" s="274"/>
      <c r="BN209" s="274"/>
      <c r="BO209" s="274"/>
      <c r="BP209" s="274"/>
      <c r="BQ209" s="274"/>
      <c r="BR209" s="275"/>
      <c r="BS209" s="275"/>
      <c r="BT209" s="279"/>
      <c r="BU209" s="731">
        <f t="shared" si="18"/>
        <v>5.992975334586427E-2</v>
      </c>
      <c r="BV209" s="732"/>
      <c r="BW209" s="732"/>
      <c r="BX209" s="732"/>
      <c r="BY209" s="732"/>
      <c r="BZ209" s="732"/>
    </row>
    <row r="210" spans="1:78" ht="15" customHeight="1">
      <c r="A210" s="498"/>
      <c r="B210" s="499"/>
      <c r="C210" s="499"/>
      <c r="D210" s="499"/>
      <c r="E210" s="499"/>
      <c r="F210" s="500"/>
      <c r="G210" s="143" t="s">
        <v>4</v>
      </c>
      <c r="H210" s="144"/>
      <c r="I210" s="144"/>
      <c r="J210" s="144"/>
      <c r="K210" s="144"/>
      <c r="L210" s="144"/>
      <c r="M210" s="144"/>
      <c r="N210" s="144"/>
      <c r="O210" s="144"/>
      <c r="P210" s="144"/>
      <c r="Q210" s="144"/>
      <c r="R210" s="144"/>
      <c r="S210" s="144"/>
      <c r="T210" s="144"/>
      <c r="U210" s="144"/>
      <c r="V210" s="144"/>
      <c r="W210" s="144"/>
      <c r="X210" s="144"/>
      <c r="Y210" s="144"/>
      <c r="Z210" s="144"/>
      <c r="AA210" s="488"/>
      <c r="AB210" s="611">
        <v>0</v>
      </c>
      <c r="AC210" s="612"/>
      <c r="AD210" s="613"/>
      <c r="AE210" s="614">
        <v>3</v>
      </c>
      <c r="AF210" s="612"/>
      <c r="AG210" s="613"/>
      <c r="AH210" s="614">
        <v>5</v>
      </c>
      <c r="AI210" s="612"/>
      <c r="AJ210" s="615"/>
      <c r="AK210" s="274">
        <v>3319145</v>
      </c>
      <c r="AL210" s="274"/>
      <c r="AM210" s="274"/>
      <c r="AN210" s="274"/>
      <c r="AO210" s="274"/>
      <c r="AP210" s="274"/>
      <c r="AQ210" s="274"/>
      <c r="AR210" s="274"/>
      <c r="AS210" s="274"/>
      <c r="AT210" s="274"/>
      <c r="AU210" s="274"/>
      <c r="AV210" s="274"/>
      <c r="AW210" s="274"/>
      <c r="AX210" s="274"/>
      <c r="AY210" s="274"/>
      <c r="AZ210" s="275"/>
      <c r="BA210" s="275"/>
      <c r="BB210" s="278"/>
      <c r="BC210" s="274">
        <v>3319145</v>
      </c>
      <c r="BD210" s="274"/>
      <c r="BE210" s="274"/>
      <c r="BF210" s="274"/>
      <c r="BG210" s="274"/>
      <c r="BH210" s="274"/>
      <c r="BI210" s="274"/>
      <c r="BJ210" s="274"/>
      <c r="BK210" s="274"/>
      <c r="BL210" s="274"/>
      <c r="BM210" s="274"/>
      <c r="BN210" s="274"/>
      <c r="BO210" s="274"/>
      <c r="BP210" s="274"/>
      <c r="BQ210" s="274"/>
      <c r="BR210" s="275"/>
      <c r="BS210" s="275"/>
      <c r="BT210" s="279"/>
      <c r="BU210" s="731">
        <f t="shared" si="18"/>
        <v>5.9974972429703149E-2</v>
      </c>
      <c r="BV210" s="732"/>
      <c r="BW210" s="732"/>
      <c r="BX210" s="732"/>
      <c r="BY210" s="732"/>
      <c r="BZ210" s="732"/>
    </row>
    <row r="211" spans="1:78" ht="15" customHeight="1">
      <c r="A211" s="498"/>
      <c r="B211" s="499"/>
      <c r="C211" s="499"/>
      <c r="D211" s="499"/>
      <c r="E211" s="499"/>
      <c r="F211" s="500"/>
      <c r="G211" s="143" t="s">
        <v>5</v>
      </c>
      <c r="H211" s="144"/>
      <c r="I211" s="144"/>
      <c r="J211" s="144"/>
      <c r="K211" s="144"/>
      <c r="L211" s="144"/>
      <c r="M211" s="144"/>
      <c r="N211" s="144"/>
      <c r="O211" s="144"/>
      <c r="P211" s="144"/>
      <c r="Q211" s="144"/>
      <c r="R211" s="144"/>
      <c r="S211" s="144"/>
      <c r="T211" s="144"/>
      <c r="U211" s="144"/>
      <c r="V211" s="144"/>
      <c r="W211" s="144"/>
      <c r="X211" s="144"/>
      <c r="Y211" s="144"/>
      <c r="Z211" s="144"/>
      <c r="AA211" s="488"/>
      <c r="AB211" s="611">
        <v>0</v>
      </c>
      <c r="AC211" s="612"/>
      <c r="AD211" s="613"/>
      <c r="AE211" s="614">
        <v>4</v>
      </c>
      <c r="AF211" s="612"/>
      <c r="AG211" s="613"/>
      <c r="AH211" s="614">
        <v>5</v>
      </c>
      <c r="AI211" s="612"/>
      <c r="AJ211" s="615"/>
      <c r="AK211" s="274">
        <v>3768711</v>
      </c>
      <c r="AL211" s="274"/>
      <c r="AM211" s="274"/>
      <c r="AN211" s="274"/>
      <c r="AO211" s="274"/>
      <c r="AP211" s="274"/>
      <c r="AQ211" s="274"/>
      <c r="AR211" s="274"/>
      <c r="AS211" s="274"/>
      <c r="AT211" s="274"/>
      <c r="AU211" s="274"/>
      <c r="AV211" s="274"/>
      <c r="AW211" s="274"/>
      <c r="AX211" s="274"/>
      <c r="AY211" s="274"/>
      <c r="AZ211" s="275"/>
      <c r="BA211" s="275"/>
      <c r="BB211" s="278"/>
      <c r="BC211" s="274">
        <v>3768711</v>
      </c>
      <c r="BD211" s="274"/>
      <c r="BE211" s="274"/>
      <c r="BF211" s="274"/>
      <c r="BG211" s="274"/>
      <c r="BH211" s="274"/>
      <c r="BI211" s="274"/>
      <c r="BJ211" s="274"/>
      <c r="BK211" s="274"/>
      <c r="BL211" s="274"/>
      <c r="BM211" s="274"/>
      <c r="BN211" s="274"/>
      <c r="BO211" s="274"/>
      <c r="BP211" s="274"/>
      <c r="BQ211" s="274"/>
      <c r="BR211" s="275"/>
      <c r="BS211" s="275"/>
      <c r="BT211" s="279"/>
      <c r="BU211" s="731">
        <f t="shared" si="18"/>
        <v>5.9982453667521543E-2</v>
      </c>
      <c r="BV211" s="732"/>
      <c r="BW211" s="732"/>
      <c r="BX211" s="732"/>
      <c r="BY211" s="732"/>
      <c r="BZ211" s="732"/>
    </row>
    <row r="212" spans="1:78" ht="15" customHeight="1">
      <c r="A212" s="498"/>
      <c r="B212" s="499"/>
      <c r="C212" s="499"/>
      <c r="D212" s="499"/>
      <c r="E212" s="499"/>
      <c r="F212" s="500"/>
      <c r="G212" s="143" t="s">
        <v>6</v>
      </c>
      <c r="H212" s="144"/>
      <c r="I212" s="144"/>
      <c r="J212" s="144"/>
      <c r="K212" s="144"/>
      <c r="L212" s="144"/>
      <c r="M212" s="144"/>
      <c r="N212" s="144"/>
      <c r="O212" s="144"/>
      <c r="P212" s="144"/>
      <c r="Q212" s="144"/>
      <c r="R212" s="144"/>
      <c r="S212" s="144"/>
      <c r="T212" s="144"/>
      <c r="U212" s="144"/>
      <c r="V212" s="144"/>
      <c r="W212" s="144"/>
      <c r="X212" s="144"/>
      <c r="Y212" s="144"/>
      <c r="Z212" s="144"/>
      <c r="AA212" s="488"/>
      <c r="AB212" s="611">
        <v>0</v>
      </c>
      <c r="AC212" s="612"/>
      <c r="AD212" s="613"/>
      <c r="AE212" s="614">
        <v>5</v>
      </c>
      <c r="AF212" s="612"/>
      <c r="AG212" s="613"/>
      <c r="AH212" s="614">
        <v>5</v>
      </c>
      <c r="AI212" s="612"/>
      <c r="AJ212" s="615"/>
      <c r="AK212" s="274">
        <v>2965575</v>
      </c>
      <c r="AL212" s="274"/>
      <c r="AM212" s="274"/>
      <c r="AN212" s="274"/>
      <c r="AO212" s="274"/>
      <c r="AP212" s="274"/>
      <c r="AQ212" s="274"/>
      <c r="AR212" s="274"/>
      <c r="AS212" s="274"/>
      <c r="AT212" s="274"/>
      <c r="AU212" s="274"/>
      <c r="AV212" s="274"/>
      <c r="AW212" s="274"/>
      <c r="AX212" s="274"/>
      <c r="AY212" s="274"/>
      <c r="AZ212" s="275"/>
      <c r="BA212" s="275"/>
      <c r="BB212" s="278"/>
      <c r="BC212" s="274">
        <v>2965575</v>
      </c>
      <c r="BD212" s="274"/>
      <c r="BE212" s="274"/>
      <c r="BF212" s="274"/>
      <c r="BG212" s="274"/>
      <c r="BH212" s="274"/>
      <c r="BI212" s="274"/>
      <c r="BJ212" s="274"/>
      <c r="BK212" s="274"/>
      <c r="BL212" s="274"/>
      <c r="BM212" s="274"/>
      <c r="BN212" s="274"/>
      <c r="BO212" s="274"/>
      <c r="BP212" s="274"/>
      <c r="BQ212" s="274"/>
      <c r="BR212" s="275"/>
      <c r="BS212" s="275"/>
      <c r="BT212" s="279"/>
      <c r="BU212" s="731">
        <f t="shared" si="18"/>
        <v>5.9987239456045303E-2</v>
      </c>
      <c r="BV212" s="732"/>
      <c r="BW212" s="732"/>
      <c r="BX212" s="732"/>
      <c r="BY212" s="732"/>
      <c r="BZ212" s="732"/>
    </row>
    <row r="213" spans="1:78" ht="15" customHeight="1">
      <c r="A213" s="498"/>
      <c r="B213" s="499"/>
      <c r="C213" s="499"/>
      <c r="D213" s="499"/>
      <c r="E213" s="499"/>
      <c r="F213" s="500"/>
      <c r="G213" s="143" t="s">
        <v>7</v>
      </c>
      <c r="H213" s="144"/>
      <c r="I213" s="144"/>
      <c r="J213" s="144"/>
      <c r="K213" s="144"/>
      <c r="L213" s="144"/>
      <c r="M213" s="144"/>
      <c r="N213" s="144"/>
      <c r="O213" s="144"/>
      <c r="P213" s="144"/>
      <c r="Q213" s="144"/>
      <c r="R213" s="144"/>
      <c r="S213" s="144"/>
      <c r="T213" s="144"/>
      <c r="U213" s="144"/>
      <c r="V213" s="144"/>
      <c r="W213" s="144"/>
      <c r="X213" s="144"/>
      <c r="Y213" s="144"/>
      <c r="Z213" s="144"/>
      <c r="AA213" s="488"/>
      <c r="AB213" s="611">
        <v>0</v>
      </c>
      <c r="AC213" s="612"/>
      <c r="AD213" s="613"/>
      <c r="AE213" s="614">
        <v>6</v>
      </c>
      <c r="AF213" s="612"/>
      <c r="AG213" s="613"/>
      <c r="AH213" s="614">
        <v>5</v>
      </c>
      <c r="AI213" s="612"/>
      <c r="AJ213" s="615"/>
      <c r="AK213" s="274">
        <v>2760238</v>
      </c>
      <c r="AL213" s="274"/>
      <c r="AM213" s="274"/>
      <c r="AN213" s="274"/>
      <c r="AO213" s="274"/>
      <c r="AP213" s="274"/>
      <c r="AQ213" s="274"/>
      <c r="AR213" s="274"/>
      <c r="AS213" s="274"/>
      <c r="AT213" s="274"/>
      <c r="AU213" s="274"/>
      <c r="AV213" s="274"/>
      <c r="AW213" s="274"/>
      <c r="AX213" s="274"/>
      <c r="AY213" s="274"/>
      <c r="AZ213" s="275"/>
      <c r="BA213" s="275"/>
      <c r="BB213" s="278"/>
      <c r="BC213" s="274">
        <v>2760238</v>
      </c>
      <c r="BD213" s="274"/>
      <c r="BE213" s="274"/>
      <c r="BF213" s="274"/>
      <c r="BG213" s="274"/>
      <c r="BH213" s="274"/>
      <c r="BI213" s="274"/>
      <c r="BJ213" s="274"/>
      <c r="BK213" s="274"/>
      <c r="BL213" s="274"/>
      <c r="BM213" s="274"/>
      <c r="BN213" s="274"/>
      <c r="BO213" s="274"/>
      <c r="BP213" s="274"/>
      <c r="BQ213" s="274"/>
      <c r="BR213" s="275"/>
      <c r="BS213" s="275"/>
      <c r="BT213" s="279"/>
      <c r="BU213" s="731">
        <f t="shared" si="18"/>
        <v>5.9990370637019549E-2</v>
      </c>
      <c r="BV213" s="732"/>
      <c r="BW213" s="732"/>
      <c r="BX213" s="732"/>
      <c r="BY213" s="732"/>
      <c r="BZ213" s="732"/>
    </row>
    <row r="214" spans="1:78" ht="15" customHeight="1">
      <c r="A214" s="498"/>
      <c r="B214" s="499"/>
      <c r="C214" s="499"/>
      <c r="D214" s="499"/>
      <c r="E214" s="499"/>
      <c r="F214" s="500"/>
      <c r="G214" s="143" t="s">
        <v>8</v>
      </c>
      <c r="H214" s="144"/>
      <c r="I214" s="144"/>
      <c r="J214" s="144"/>
      <c r="K214" s="144"/>
      <c r="L214" s="144"/>
      <c r="M214" s="144"/>
      <c r="N214" s="144"/>
      <c r="O214" s="144"/>
      <c r="P214" s="144"/>
      <c r="Q214" s="144"/>
      <c r="R214" s="144"/>
      <c r="S214" s="144"/>
      <c r="T214" s="144"/>
      <c r="U214" s="144"/>
      <c r="V214" s="144"/>
      <c r="W214" s="144"/>
      <c r="X214" s="144"/>
      <c r="Y214" s="144"/>
      <c r="Z214" s="144"/>
      <c r="AA214" s="488"/>
      <c r="AB214" s="611">
        <v>0</v>
      </c>
      <c r="AC214" s="612"/>
      <c r="AD214" s="613"/>
      <c r="AE214" s="614">
        <v>7</v>
      </c>
      <c r="AF214" s="612"/>
      <c r="AG214" s="613"/>
      <c r="AH214" s="614">
        <v>5</v>
      </c>
      <c r="AI214" s="612"/>
      <c r="AJ214" s="615"/>
      <c r="AK214" s="274">
        <v>1268906</v>
      </c>
      <c r="AL214" s="274"/>
      <c r="AM214" s="274"/>
      <c r="AN214" s="274"/>
      <c r="AO214" s="274"/>
      <c r="AP214" s="274"/>
      <c r="AQ214" s="274"/>
      <c r="AR214" s="274"/>
      <c r="AS214" s="274"/>
      <c r="AT214" s="274"/>
      <c r="AU214" s="274"/>
      <c r="AV214" s="274"/>
      <c r="AW214" s="274"/>
      <c r="AX214" s="274"/>
      <c r="AY214" s="274"/>
      <c r="AZ214" s="275"/>
      <c r="BA214" s="275"/>
      <c r="BB214" s="278"/>
      <c r="BC214" s="274">
        <v>1268906</v>
      </c>
      <c r="BD214" s="274"/>
      <c r="BE214" s="274"/>
      <c r="BF214" s="274"/>
      <c r="BG214" s="274"/>
      <c r="BH214" s="274"/>
      <c r="BI214" s="274"/>
      <c r="BJ214" s="274"/>
      <c r="BK214" s="274"/>
      <c r="BL214" s="274"/>
      <c r="BM214" s="274"/>
      <c r="BN214" s="274"/>
      <c r="BO214" s="274"/>
      <c r="BP214" s="274"/>
      <c r="BQ214" s="274"/>
      <c r="BR214" s="275"/>
      <c r="BS214" s="275"/>
      <c r="BT214" s="279"/>
      <c r="BU214" s="731">
        <f t="shared" si="18"/>
        <v>5.9992772912046015E-2</v>
      </c>
      <c r="BV214" s="732"/>
      <c r="BW214" s="732"/>
      <c r="BX214" s="732"/>
      <c r="BY214" s="732"/>
      <c r="BZ214" s="732"/>
    </row>
    <row r="215" spans="1:78" ht="15" customHeight="1">
      <c r="A215" s="498"/>
      <c r="B215" s="499"/>
      <c r="C215" s="499"/>
      <c r="D215" s="499"/>
      <c r="E215" s="499"/>
      <c r="F215" s="500"/>
      <c r="G215" s="143" t="s">
        <v>9</v>
      </c>
      <c r="H215" s="144"/>
      <c r="I215" s="144"/>
      <c r="J215" s="144"/>
      <c r="K215" s="144"/>
      <c r="L215" s="144"/>
      <c r="M215" s="144"/>
      <c r="N215" s="144"/>
      <c r="O215" s="144"/>
      <c r="P215" s="144"/>
      <c r="Q215" s="144"/>
      <c r="R215" s="144"/>
      <c r="S215" s="144"/>
      <c r="T215" s="144"/>
      <c r="U215" s="144"/>
      <c r="V215" s="144"/>
      <c r="W215" s="144"/>
      <c r="X215" s="144"/>
      <c r="Y215" s="144"/>
      <c r="Z215" s="144"/>
      <c r="AA215" s="488"/>
      <c r="AB215" s="611">
        <v>0</v>
      </c>
      <c r="AC215" s="612"/>
      <c r="AD215" s="613"/>
      <c r="AE215" s="614">
        <v>8</v>
      </c>
      <c r="AF215" s="612"/>
      <c r="AG215" s="613"/>
      <c r="AH215" s="614">
        <v>5</v>
      </c>
      <c r="AI215" s="612"/>
      <c r="AJ215" s="615"/>
      <c r="AK215" s="274">
        <v>1318846</v>
      </c>
      <c r="AL215" s="274"/>
      <c r="AM215" s="274"/>
      <c r="AN215" s="274"/>
      <c r="AO215" s="274"/>
      <c r="AP215" s="274"/>
      <c r="AQ215" s="274"/>
      <c r="AR215" s="274"/>
      <c r="AS215" s="274"/>
      <c r="AT215" s="274"/>
      <c r="AU215" s="274"/>
      <c r="AV215" s="274"/>
      <c r="AW215" s="274"/>
      <c r="AX215" s="274"/>
      <c r="AY215" s="274"/>
      <c r="AZ215" s="275"/>
      <c r="BA215" s="275"/>
      <c r="BB215" s="278"/>
      <c r="BC215" s="274">
        <v>1318846</v>
      </c>
      <c r="BD215" s="274"/>
      <c r="BE215" s="274"/>
      <c r="BF215" s="274"/>
      <c r="BG215" s="274"/>
      <c r="BH215" s="274"/>
      <c r="BI215" s="274"/>
      <c r="BJ215" s="274"/>
      <c r="BK215" s="274"/>
      <c r="BL215" s="274"/>
      <c r="BM215" s="274"/>
      <c r="BN215" s="274"/>
      <c r="BO215" s="274"/>
      <c r="BP215" s="274"/>
      <c r="BQ215" s="274"/>
      <c r="BR215" s="275"/>
      <c r="BS215" s="275"/>
      <c r="BT215" s="279"/>
      <c r="BU215" s="731">
        <f t="shared" si="18"/>
        <v>5.9994420185844291E-2</v>
      </c>
      <c r="BV215" s="732"/>
      <c r="BW215" s="732"/>
      <c r="BX215" s="732"/>
      <c r="BY215" s="732"/>
      <c r="BZ215" s="732"/>
    </row>
    <row r="216" spans="1:78" ht="15" customHeight="1">
      <c r="A216" s="498"/>
      <c r="B216" s="499"/>
      <c r="C216" s="499"/>
      <c r="D216" s="499"/>
      <c r="E216" s="499"/>
      <c r="F216" s="500"/>
      <c r="G216" s="143" t="s">
        <v>4414</v>
      </c>
      <c r="H216" s="144"/>
      <c r="I216" s="144"/>
      <c r="J216" s="144"/>
      <c r="K216" s="144"/>
      <c r="L216" s="144"/>
      <c r="M216" s="144"/>
      <c r="N216" s="144"/>
      <c r="O216" s="144"/>
      <c r="P216" s="144"/>
      <c r="Q216" s="144"/>
      <c r="R216" s="144"/>
      <c r="S216" s="144"/>
      <c r="T216" s="144"/>
      <c r="U216" s="144"/>
      <c r="V216" s="144"/>
      <c r="W216" s="144"/>
      <c r="X216" s="144"/>
      <c r="Y216" s="144"/>
      <c r="Z216" s="144"/>
      <c r="AA216" s="488"/>
      <c r="AB216" s="611">
        <v>0</v>
      </c>
      <c r="AC216" s="612"/>
      <c r="AD216" s="613"/>
      <c r="AE216" s="614">
        <v>9</v>
      </c>
      <c r="AF216" s="612"/>
      <c r="AG216" s="613"/>
      <c r="AH216" s="614">
        <v>5</v>
      </c>
      <c r="AI216" s="612"/>
      <c r="AJ216" s="615"/>
      <c r="AK216" s="274">
        <v>1238929</v>
      </c>
      <c r="AL216" s="274"/>
      <c r="AM216" s="274"/>
      <c r="AN216" s="274"/>
      <c r="AO216" s="274"/>
      <c r="AP216" s="274"/>
      <c r="AQ216" s="274"/>
      <c r="AR216" s="274"/>
      <c r="AS216" s="274"/>
      <c r="AT216" s="274"/>
      <c r="AU216" s="274"/>
      <c r="AV216" s="274"/>
      <c r="AW216" s="274"/>
      <c r="AX216" s="274"/>
      <c r="AY216" s="274"/>
      <c r="AZ216" s="275"/>
      <c r="BA216" s="275"/>
      <c r="BB216" s="278"/>
      <c r="BC216" s="274">
        <v>1238929</v>
      </c>
      <c r="BD216" s="274"/>
      <c r="BE216" s="274"/>
      <c r="BF216" s="274"/>
      <c r="BG216" s="274"/>
      <c r="BH216" s="274"/>
      <c r="BI216" s="274"/>
      <c r="BJ216" s="274"/>
      <c r="BK216" s="274"/>
      <c r="BL216" s="274"/>
      <c r="BM216" s="274"/>
      <c r="BN216" s="274"/>
      <c r="BO216" s="274"/>
      <c r="BP216" s="274"/>
      <c r="BQ216" s="274"/>
      <c r="BR216" s="275"/>
      <c r="BS216" s="275"/>
      <c r="BT216" s="279"/>
      <c r="BU216" s="731">
        <f t="shared" ref="BU216:BU219" si="19">IF(CM177=0,0,IF(AK216=0,0,AK216/CM177))</f>
        <v>6.0034707767584433E-2</v>
      </c>
      <c r="BV216" s="732"/>
      <c r="BW216" s="732"/>
      <c r="BX216" s="732"/>
      <c r="BY216" s="732"/>
      <c r="BZ216" s="732"/>
    </row>
    <row r="217" spans="1:78" ht="15" customHeight="1">
      <c r="A217" s="498"/>
      <c r="B217" s="499"/>
      <c r="C217" s="499"/>
      <c r="D217" s="499"/>
      <c r="E217" s="499"/>
      <c r="F217" s="500"/>
      <c r="G217" s="143" t="s">
        <v>4416</v>
      </c>
      <c r="H217" s="144"/>
      <c r="I217" s="144"/>
      <c r="J217" s="144"/>
      <c r="K217" s="144"/>
      <c r="L217" s="144"/>
      <c r="M217" s="144"/>
      <c r="N217" s="144"/>
      <c r="O217" s="144"/>
      <c r="P217" s="144"/>
      <c r="Q217" s="144"/>
      <c r="R217" s="144"/>
      <c r="S217" s="144"/>
      <c r="T217" s="144"/>
      <c r="U217" s="144"/>
      <c r="V217" s="144"/>
      <c r="W217" s="144"/>
      <c r="X217" s="144"/>
      <c r="Y217" s="144"/>
      <c r="Z217" s="144"/>
      <c r="AA217" s="488"/>
      <c r="AB217" s="611">
        <v>1</v>
      </c>
      <c r="AC217" s="612"/>
      <c r="AD217" s="613"/>
      <c r="AE217" s="614">
        <v>0</v>
      </c>
      <c r="AF217" s="612"/>
      <c r="AG217" s="613"/>
      <c r="AH217" s="614">
        <v>5</v>
      </c>
      <c r="AI217" s="612"/>
      <c r="AJ217" s="615"/>
      <c r="AK217" s="274">
        <v>683571</v>
      </c>
      <c r="AL217" s="274"/>
      <c r="AM217" s="274"/>
      <c r="AN217" s="274"/>
      <c r="AO217" s="274"/>
      <c r="AP217" s="274"/>
      <c r="AQ217" s="274"/>
      <c r="AR217" s="274"/>
      <c r="AS217" s="274"/>
      <c r="AT217" s="274"/>
      <c r="AU217" s="274"/>
      <c r="AV217" s="274"/>
      <c r="AW217" s="274"/>
      <c r="AX217" s="274"/>
      <c r="AY217" s="274"/>
      <c r="AZ217" s="275"/>
      <c r="BA217" s="275"/>
      <c r="BB217" s="278"/>
      <c r="BC217" s="274">
        <v>683571</v>
      </c>
      <c r="BD217" s="274"/>
      <c r="BE217" s="274"/>
      <c r="BF217" s="274"/>
      <c r="BG217" s="274"/>
      <c r="BH217" s="274"/>
      <c r="BI217" s="274"/>
      <c r="BJ217" s="274"/>
      <c r="BK217" s="274"/>
      <c r="BL217" s="274"/>
      <c r="BM217" s="274"/>
      <c r="BN217" s="274"/>
      <c r="BO217" s="274"/>
      <c r="BP217" s="274"/>
      <c r="BQ217" s="274"/>
      <c r="BR217" s="275"/>
      <c r="BS217" s="275"/>
      <c r="BT217" s="279"/>
      <c r="BU217" s="731">
        <f t="shared" si="19"/>
        <v>5.9998420103307692E-2</v>
      </c>
      <c r="BV217" s="732"/>
      <c r="BW217" s="732"/>
      <c r="BX217" s="732"/>
      <c r="BY217" s="732"/>
      <c r="BZ217" s="732"/>
    </row>
    <row r="218" spans="1:78" ht="15" customHeight="1">
      <c r="A218" s="498"/>
      <c r="B218" s="499"/>
      <c r="C218" s="499"/>
      <c r="D218" s="499"/>
      <c r="E218" s="499"/>
      <c r="F218" s="500"/>
      <c r="G218" s="143" t="s">
        <v>4423</v>
      </c>
      <c r="H218" s="144"/>
      <c r="I218" s="144"/>
      <c r="J218" s="144"/>
      <c r="K218" s="144"/>
      <c r="L218" s="144"/>
      <c r="M218" s="144"/>
      <c r="N218" s="144"/>
      <c r="O218" s="144"/>
      <c r="P218" s="144"/>
      <c r="Q218" s="144"/>
      <c r="R218" s="144"/>
      <c r="S218" s="144"/>
      <c r="T218" s="144"/>
      <c r="U218" s="144"/>
      <c r="V218" s="144"/>
      <c r="W218" s="144"/>
      <c r="X218" s="144"/>
      <c r="Y218" s="144"/>
      <c r="Z218" s="144"/>
      <c r="AA218" s="488"/>
      <c r="AB218" s="611">
        <v>1</v>
      </c>
      <c r="AC218" s="612"/>
      <c r="AD218" s="613"/>
      <c r="AE218" s="614">
        <v>1</v>
      </c>
      <c r="AF218" s="612"/>
      <c r="AG218" s="613"/>
      <c r="AH218" s="614">
        <v>5</v>
      </c>
      <c r="AI218" s="612"/>
      <c r="AJ218" s="615"/>
      <c r="AK218" s="274">
        <v>204088</v>
      </c>
      <c r="AL218" s="274"/>
      <c r="AM218" s="274"/>
      <c r="AN218" s="274"/>
      <c r="AO218" s="274"/>
      <c r="AP218" s="274"/>
      <c r="AQ218" s="274"/>
      <c r="AR218" s="274"/>
      <c r="AS218" s="274"/>
      <c r="AT218" s="274"/>
      <c r="AU218" s="274"/>
      <c r="AV218" s="274"/>
      <c r="AW218" s="274"/>
      <c r="AX218" s="274"/>
      <c r="AY218" s="274"/>
      <c r="AZ218" s="275"/>
      <c r="BA218" s="275"/>
      <c r="BB218" s="278"/>
      <c r="BC218" s="274">
        <v>204088</v>
      </c>
      <c r="BD218" s="274"/>
      <c r="BE218" s="274"/>
      <c r="BF218" s="274"/>
      <c r="BG218" s="274"/>
      <c r="BH218" s="274"/>
      <c r="BI218" s="274"/>
      <c r="BJ218" s="274"/>
      <c r="BK218" s="274"/>
      <c r="BL218" s="274"/>
      <c r="BM218" s="274"/>
      <c r="BN218" s="274"/>
      <c r="BO218" s="274"/>
      <c r="BP218" s="274"/>
      <c r="BQ218" s="274"/>
      <c r="BR218" s="275"/>
      <c r="BS218" s="275"/>
      <c r="BT218" s="279"/>
      <c r="BU218" s="731">
        <f t="shared" si="19"/>
        <v>6.0000276352650678E-2</v>
      </c>
      <c r="BV218" s="732"/>
      <c r="BW218" s="732"/>
      <c r="BX218" s="732"/>
      <c r="BY218" s="732"/>
      <c r="BZ218" s="732"/>
    </row>
    <row r="219" spans="1:78" ht="15" customHeight="1">
      <c r="A219" s="498"/>
      <c r="B219" s="499"/>
      <c r="C219" s="499"/>
      <c r="D219" s="499"/>
      <c r="E219" s="499"/>
      <c r="F219" s="500"/>
      <c r="G219" s="143" t="s">
        <v>4419</v>
      </c>
      <c r="H219" s="144"/>
      <c r="I219" s="144"/>
      <c r="J219" s="144"/>
      <c r="K219" s="144"/>
      <c r="L219" s="144"/>
      <c r="M219" s="144"/>
      <c r="N219" s="144"/>
      <c r="O219" s="144"/>
      <c r="P219" s="144"/>
      <c r="Q219" s="144"/>
      <c r="R219" s="144"/>
      <c r="S219" s="144"/>
      <c r="T219" s="144"/>
      <c r="U219" s="144"/>
      <c r="V219" s="144"/>
      <c r="W219" s="144"/>
      <c r="X219" s="144"/>
      <c r="Y219" s="144"/>
      <c r="Z219" s="144"/>
      <c r="AA219" s="488"/>
      <c r="AB219" s="611">
        <v>1</v>
      </c>
      <c r="AC219" s="612"/>
      <c r="AD219" s="613"/>
      <c r="AE219" s="614">
        <v>2</v>
      </c>
      <c r="AF219" s="612"/>
      <c r="AG219" s="613"/>
      <c r="AH219" s="614">
        <v>5</v>
      </c>
      <c r="AI219" s="612"/>
      <c r="AJ219" s="615"/>
      <c r="AK219" s="274">
        <v>134692</v>
      </c>
      <c r="AL219" s="274"/>
      <c r="AM219" s="274"/>
      <c r="AN219" s="274"/>
      <c r="AO219" s="274"/>
      <c r="AP219" s="274"/>
      <c r="AQ219" s="274"/>
      <c r="AR219" s="274"/>
      <c r="AS219" s="274"/>
      <c r="AT219" s="274"/>
      <c r="AU219" s="274"/>
      <c r="AV219" s="274"/>
      <c r="AW219" s="274"/>
      <c r="AX219" s="274"/>
      <c r="AY219" s="274"/>
      <c r="AZ219" s="275"/>
      <c r="BA219" s="275"/>
      <c r="BB219" s="278"/>
      <c r="BC219" s="274">
        <v>134692</v>
      </c>
      <c r="BD219" s="274"/>
      <c r="BE219" s="274"/>
      <c r="BF219" s="274"/>
      <c r="BG219" s="274"/>
      <c r="BH219" s="274"/>
      <c r="BI219" s="274"/>
      <c r="BJ219" s="274"/>
      <c r="BK219" s="274"/>
      <c r="BL219" s="274"/>
      <c r="BM219" s="274"/>
      <c r="BN219" s="274"/>
      <c r="BO219" s="274"/>
      <c r="BP219" s="274"/>
      <c r="BQ219" s="274"/>
      <c r="BR219" s="275"/>
      <c r="BS219" s="275"/>
      <c r="BT219" s="279"/>
      <c r="BU219" s="731">
        <f t="shared" si="19"/>
        <v>5.9998788371214549E-2</v>
      </c>
      <c r="BV219" s="732"/>
      <c r="BW219" s="732"/>
      <c r="BX219" s="732"/>
      <c r="BY219" s="732"/>
      <c r="BZ219" s="732"/>
    </row>
    <row r="220" spans="1:78" ht="15" customHeight="1" thickBot="1">
      <c r="A220" s="498"/>
      <c r="B220" s="499"/>
      <c r="C220" s="499"/>
      <c r="D220" s="499"/>
      <c r="E220" s="499"/>
      <c r="F220" s="500"/>
      <c r="G220" s="143" t="s">
        <v>336</v>
      </c>
      <c r="H220" s="144"/>
      <c r="I220" s="144"/>
      <c r="J220" s="144"/>
      <c r="K220" s="144"/>
      <c r="L220" s="144"/>
      <c r="M220" s="144"/>
      <c r="N220" s="144"/>
      <c r="O220" s="144"/>
      <c r="P220" s="144"/>
      <c r="Q220" s="144"/>
      <c r="R220" s="144"/>
      <c r="S220" s="144"/>
      <c r="T220" s="144"/>
      <c r="U220" s="144"/>
      <c r="V220" s="144"/>
      <c r="W220" s="144"/>
      <c r="X220" s="144"/>
      <c r="Y220" s="144"/>
      <c r="Z220" s="144"/>
      <c r="AA220" s="488"/>
      <c r="AB220" s="628">
        <v>1</v>
      </c>
      <c r="AC220" s="629"/>
      <c r="AD220" s="630"/>
      <c r="AE220" s="631">
        <v>3</v>
      </c>
      <c r="AF220" s="629"/>
      <c r="AG220" s="630"/>
      <c r="AH220" s="631">
        <v>5</v>
      </c>
      <c r="AI220" s="629"/>
      <c r="AJ220" s="632"/>
      <c r="AK220" s="291">
        <f>SUM(AK208:BB219)</f>
        <v>18693975</v>
      </c>
      <c r="AL220" s="291"/>
      <c r="AM220" s="291"/>
      <c r="AN220" s="291"/>
      <c r="AO220" s="291"/>
      <c r="AP220" s="291"/>
      <c r="AQ220" s="291"/>
      <c r="AR220" s="291"/>
      <c r="AS220" s="291"/>
      <c r="AT220" s="291"/>
      <c r="AU220" s="291"/>
      <c r="AV220" s="291"/>
      <c r="AW220" s="291"/>
      <c r="AX220" s="291"/>
      <c r="AY220" s="291"/>
      <c r="AZ220" s="686"/>
      <c r="BA220" s="686"/>
      <c r="BB220" s="733"/>
      <c r="BC220" s="291">
        <f>SUM(BC208:BT219)</f>
        <v>18693975</v>
      </c>
      <c r="BD220" s="291"/>
      <c r="BE220" s="291"/>
      <c r="BF220" s="291"/>
      <c r="BG220" s="291"/>
      <c r="BH220" s="291"/>
      <c r="BI220" s="291"/>
      <c r="BJ220" s="291"/>
      <c r="BK220" s="291"/>
      <c r="BL220" s="291"/>
      <c r="BM220" s="291"/>
      <c r="BN220" s="291"/>
      <c r="BO220" s="291"/>
      <c r="BP220" s="291"/>
      <c r="BQ220" s="291"/>
      <c r="BR220" s="686"/>
      <c r="BS220" s="686"/>
      <c r="BT220" s="687"/>
      <c r="BU220" s="731">
        <f>IF(CM181=0,0,IF(AK220=0,0,AK220/CM181))</f>
        <v>5.998555993479323E-2</v>
      </c>
      <c r="BV220" s="732"/>
      <c r="BW220" s="732"/>
      <c r="BX220" s="732"/>
      <c r="BY220" s="732"/>
      <c r="BZ220" s="732"/>
    </row>
    <row r="221" spans="1:78" ht="11.25" customHeight="1" thickBot="1">
      <c r="A221" s="498"/>
      <c r="B221" s="499"/>
      <c r="C221" s="499"/>
      <c r="D221" s="499"/>
      <c r="E221" s="499"/>
      <c r="F221" s="500"/>
      <c r="G221" s="522"/>
      <c r="H221" s="523"/>
      <c r="I221" s="523"/>
      <c r="J221" s="523"/>
      <c r="K221" s="523"/>
      <c r="L221" s="523"/>
      <c r="M221" s="523"/>
      <c r="N221" s="523"/>
      <c r="O221" s="523"/>
      <c r="P221" s="523"/>
      <c r="Q221" s="523"/>
      <c r="R221" s="523"/>
      <c r="S221" s="523"/>
      <c r="T221" s="523"/>
      <c r="U221" s="523"/>
      <c r="V221" s="523"/>
      <c r="W221" s="523"/>
      <c r="X221" s="523"/>
      <c r="Y221" s="523"/>
      <c r="Z221" s="523"/>
      <c r="AA221" s="523"/>
      <c r="AB221" s="734"/>
      <c r="AC221" s="734"/>
      <c r="AD221" s="734"/>
      <c r="AE221" s="734"/>
      <c r="AF221" s="734"/>
      <c r="AG221" s="734"/>
      <c r="AH221" s="734"/>
      <c r="AI221" s="734"/>
      <c r="AJ221" s="734"/>
      <c r="AK221" s="634"/>
      <c r="AL221" s="634"/>
      <c r="AM221" s="634"/>
      <c r="AN221" s="634"/>
      <c r="AO221" s="634"/>
      <c r="AP221" s="634"/>
      <c r="AQ221" s="634"/>
      <c r="AR221" s="634"/>
      <c r="AS221" s="634"/>
      <c r="AT221" s="634"/>
      <c r="AU221" s="634"/>
      <c r="AV221" s="634"/>
      <c r="AW221" s="634"/>
      <c r="AX221" s="634"/>
      <c r="AY221" s="634"/>
      <c r="BC221" s="634"/>
      <c r="BD221" s="634"/>
      <c r="BE221" s="634"/>
      <c r="BF221" s="634"/>
      <c r="BG221" s="634"/>
      <c r="BH221" s="634"/>
      <c r="BI221" s="634"/>
      <c r="BJ221" s="634"/>
      <c r="BK221" s="634"/>
      <c r="BL221" s="634"/>
      <c r="BM221" s="634"/>
      <c r="BN221" s="634"/>
      <c r="BO221" s="634"/>
      <c r="BP221" s="634"/>
      <c r="BQ221" s="634"/>
    </row>
    <row r="222" spans="1:78" ht="15" customHeight="1">
      <c r="A222" s="498"/>
      <c r="B222" s="499"/>
      <c r="C222" s="499"/>
      <c r="D222" s="499"/>
      <c r="E222" s="499"/>
      <c r="F222" s="500"/>
      <c r="G222" s="143" t="s">
        <v>11</v>
      </c>
      <c r="H222" s="144"/>
      <c r="I222" s="144"/>
      <c r="J222" s="144"/>
      <c r="K222" s="144"/>
      <c r="L222" s="144"/>
      <c r="M222" s="144"/>
      <c r="N222" s="144"/>
      <c r="O222" s="144"/>
      <c r="P222" s="144"/>
      <c r="Q222" s="144"/>
      <c r="R222" s="144"/>
      <c r="S222" s="144"/>
      <c r="T222" s="144"/>
      <c r="U222" s="144"/>
      <c r="V222" s="144"/>
      <c r="W222" s="144"/>
      <c r="X222" s="144"/>
      <c r="Y222" s="144"/>
      <c r="Z222" s="144"/>
      <c r="AA222" s="488"/>
      <c r="AB222" s="606">
        <v>1</v>
      </c>
      <c r="AC222" s="607"/>
      <c r="AD222" s="608"/>
      <c r="AE222" s="609">
        <v>4</v>
      </c>
      <c r="AF222" s="607"/>
      <c r="AG222" s="608"/>
      <c r="AH222" s="609">
        <v>5</v>
      </c>
      <c r="AI222" s="607"/>
      <c r="AJ222" s="610"/>
      <c r="AK222" s="328">
        <f>SUM(AK208:BB210)</f>
        <v>4350419</v>
      </c>
      <c r="AL222" s="328"/>
      <c r="AM222" s="328"/>
      <c r="AN222" s="328"/>
      <c r="AO222" s="328"/>
      <c r="AP222" s="328"/>
      <c r="AQ222" s="328"/>
      <c r="AR222" s="328"/>
      <c r="AS222" s="328"/>
      <c r="AT222" s="328"/>
      <c r="AU222" s="328"/>
      <c r="AV222" s="328"/>
      <c r="AW222" s="328"/>
      <c r="AX222" s="328"/>
      <c r="AY222" s="328"/>
      <c r="AZ222" s="262"/>
      <c r="BA222" s="262"/>
      <c r="BB222" s="267"/>
      <c r="BC222" s="328">
        <f>SUM(BC208:BT210)</f>
        <v>4350419</v>
      </c>
      <c r="BD222" s="328"/>
      <c r="BE222" s="328"/>
      <c r="BF222" s="328"/>
      <c r="BG222" s="328"/>
      <c r="BH222" s="328"/>
      <c r="BI222" s="328"/>
      <c r="BJ222" s="328"/>
      <c r="BK222" s="328"/>
      <c r="BL222" s="328"/>
      <c r="BM222" s="328"/>
      <c r="BN222" s="328"/>
      <c r="BO222" s="328"/>
      <c r="BP222" s="328"/>
      <c r="BQ222" s="328"/>
      <c r="BR222" s="262"/>
      <c r="BS222" s="262"/>
      <c r="BT222" s="268"/>
      <c r="BU222" s="731">
        <f>IF(CM183=0,0,IF(AK222=0,0,AK222/CM183))</f>
        <v>5.9962169031574267E-2</v>
      </c>
      <c r="BV222" s="732"/>
      <c r="BW222" s="732"/>
      <c r="BX222" s="732"/>
      <c r="BY222" s="732"/>
      <c r="BZ222" s="732"/>
    </row>
    <row r="223" spans="1:78" ht="15" customHeight="1">
      <c r="A223" s="498"/>
      <c r="B223" s="499"/>
      <c r="C223" s="499"/>
      <c r="D223" s="499"/>
      <c r="E223" s="499"/>
      <c r="F223" s="500"/>
      <c r="G223" s="143" t="s">
        <v>12</v>
      </c>
      <c r="H223" s="144"/>
      <c r="I223" s="144"/>
      <c r="J223" s="144"/>
      <c r="K223" s="144"/>
      <c r="L223" s="144"/>
      <c r="M223" s="144"/>
      <c r="N223" s="144"/>
      <c r="O223" s="144"/>
      <c r="P223" s="144"/>
      <c r="Q223" s="144"/>
      <c r="R223" s="144"/>
      <c r="S223" s="144"/>
      <c r="T223" s="144"/>
      <c r="U223" s="144"/>
      <c r="V223" s="144"/>
      <c r="W223" s="144"/>
      <c r="X223" s="144"/>
      <c r="Y223" s="144"/>
      <c r="Z223" s="144"/>
      <c r="AA223" s="488"/>
      <c r="AB223" s="611">
        <v>1</v>
      </c>
      <c r="AC223" s="612"/>
      <c r="AD223" s="613"/>
      <c r="AE223" s="614">
        <v>5</v>
      </c>
      <c r="AF223" s="612"/>
      <c r="AG223" s="613"/>
      <c r="AH223" s="614">
        <v>5</v>
      </c>
      <c r="AI223" s="612"/>
      <c r="AJ223" s="615"/>
      <c r="AK223" s="331">
        <f>SUM(AK211:BB214)</f>
        <v>10763430</v>
      </c>
      <c r="AL223" s="331"/>
      <c r="AM223" s="331"/>
      <c r="AN223" s="331"/>
      <c r="AO223" s="331"/>
      <c r="AP223" s="331"/>
      <c r="AQ223" s="331"/>
      <c r="AR223" s="331"/>
      <c r="AS223" s="331"/>
      <c r="AT223" s="331"/>
      <c r="AU223" s="331"/>
      <c r="AV223" s="331"/>
      <c r="AW223" s="331"/>
      <c r="AX223" s="331"/>
      <c r="AY223" s="331"/>
      <c r="AZ223" s="275"/>
      <c r="BA223" s="275"/>
      <c r="BB223" s="278"/>
      <c r="BC223" s="331">
        <f>SUM(BC211:BT214)</f>
        <v>10763430</v>
      </c>
      <c r="BD223" s="331"/>
      <c r="BE223" s="331"/>
      <c r="BF223" s="331"/>
      <c r="BG223" s="331"/>
      <c r="BH223" s="331"/>
      <c r="BI223" s="331"/>
      <c r="BJ223" s="331"/>
      <c r="BK223" s="331"/>
      <c r="BL223" s="331"/>
      <c r="BM223" s="331"/>
      <c r="BN223" s="331"/>
      <c r="BO223" s="331"/>
      <c r="BP223" s="331"/>
      <c r="BQ223" s="331"/>
      <c r="BR223" s="275"/>
      <c r="BS223" s="275"/>
      <c r="BT223" s="279"/>
      <c r="BU223" s="731">
        <f>IF(CM184=0,0,IF(AK223=0,0,AK223/CM184))</f>
        <v>5.998701884396597E-2</v>
      </c>
      <c r="BV223" s="732"/>
      <c r="BW223" s="732"/>
      <c r="BX223" s="732"/>
      <c r="BY223" s="732"/>
      <c r="BZ223" s="732"/>
    </row>
    <row r="224" spans="1:78" ht="15" customHeight="1">
      <c r="A224" s="498"/>
      <c r="B224" s="499"/>
      <c r="C224" s="499"/>
      <c r="D224" s="499"/>
      <c r="E224" s="499"/>
      <c r="F224" s="500"/>
      <c r="G224" s="143" t="s">
        <v>9</v>
      </c>
      <c r="H224" s="144"/>
      <c r="I224" s="144"/>
      <c r="J224" s="144"/>
      <c r="K224" s="144"/>
      <c r="L224" s="144"/>
      <c r="M224" s="144"/>
      <c r="N224" s="144"/>
      <c r="O224" s="144"/>
      <c r="P224" s="144"/>
      <c r="Q224" s="144"/>
      <c r="R224" s="144"/>
      <c r="S224" s="144"/>
      <c r="T224" s="144"/>
      <c r="U224" s="144"/>
      <c r="V224" s="144"/>
      <c r="W224" s="144"/>
      <c r="X224" s="144"/>
      <c r="Y224" s="144"/>
      <c r="Z224" s="144"/>
      <c r="AA224" s="488"/>
      <c r="AB224" s="611">
        <v>1</v>
      </c>
      <c r="AC224" s="612"/>
      <c r="AD224" s="613"/>
      <c r="AE224" s="614">
        <v>6</v>
      </c>
      <c r="AF224" s="612"/>
      <c r="AG224" s="613"/>
      <c r="AH224" s="614">
        <v>5</v>
      </c>
      <c r="AI224" s="612"/>
      <c r="AJ224" s="615"/>
      <c r="AK224" s="331">
        <f>AK215</f>
        <v>1318846</v>
      </c>
      <c r="AL224" s="331"/>
      <c r="AM224" s="331"/>
      <c r="AN224" s="331"/>
      <c r="AO224" s="331"/>
      <c r="AP224" s="331"/>
      <c r="AQ224" s="331"/>
      <c r="AR224" s="331"/>
      <c r="AS224" s="331"/>
      <c r="AT224" s="331"/>
      <c r="AU224" s="331"/>
      <c r="AV224" s="331"/>
      <c r="AW224" s="331"/>
      <c r="AX224" s="331"/>
      <c r="AY224" s="331"/>
      <c r="AZ224" s="275"/>
      <c r="BA224" s="275"/>
      <c r="BB224" s="278"/>
      <c r="BC224" s="331">
        <f>BC215</f>
        <v>1318846</v>
      </c>
      <c r="BD224" s="331"/>
      <c r="BE224" s="331"/>
      <c r="BF224" s="331"/>
      <c r="BG224" s="331"/>
      <c r="BH224" s="331"/>
      <c r="BI224" s="331"/>
      <c r="BJ224" s="331"/>
      <c r="BK224" s="331"/>
      <c r="BL224" s="331"/>
      <c r="BM224" s="331"/>
      <c r="BN224" s="331"/>
      <c r="BO224" s="331"/>
      <c r="BP224" s="331"/>
      <c r="BQ224" s="331"/>
      <c r="BR224" s="275"/>
      <c r="BS224" s="275"/>
      <c r="BT224" s="279"/>
      <c r="BU224" s="731">
        <f>IF(CM185=0,0,IF(AK224=0,0,AK224/CM185))</f>
        <v>5.9994420185844291E-2</v>
      </c>
      <c r="BV224" s="732"/>
      <c r="BW224" s="732"/>
      <c r="BX224" s="732"/>
      <c r="BY224" s="732"/>
      <c r="BZ224" s="732"/>
    </row>
    <row r="225" spans="1:137" ht="15" customHeight="1" thickBot="1">
      <c r="A225" s="546"/>
      <c r="B225" s="547"/>
      <c r="C225" s="547"/>
      <c r="D225" s="547"/>
      <c r="E225" s="547"/>
      <c r="F225" s="548"/>
      <c r="G225" s="143" t="s">
        <v>10</v>
      </c>
      <c r="H225" s="144"/>
      <c r="I225" s="144"/>
      <c r="J225" s="144"/>
      <c r="K225" s="144"/>
      <c r="L225" s="144"/>
      <c r="M225" s="144"/>
      <c r="N225" s="144"/>
      <c r="O225" s="144"/>
      <c r="P225" s="144"/>
      <c r="Q225" s="144"/>
      <c r="R225" s="144"/>
      <c r="S225" s="144"/>
      <c r="T225" s="144"/>
      <c r="U225" s="144"/>
      <c r="V225" s="144"/>
      <c r="W225" s="144"/>
      <c r="X225" s="144"/>
      <c r="Y225" s="144"/>
      <c r="Z225" s="144"/>
      <c r="AA225" s="488"/>
      <c r="AB225" s="628">
        <v>1</v>
      </c>
      <c r="AC225" s="629"/>
      <c r="AD225" s="630"/>
      <c r="AE225" s="631">
        <v>7</v>
      </c>
      <c r="AF225" s="629"/>
      <c r="AG225" s="630"/>
      <c r="AH225" s="631">
        <v>5</v>
      </c>
      <c r="AI225" s="629"/>
      <c r="AJ225" s="632"/>
      <c r="AK225" s="291">
        <f>SUM(AK216:BB219)</f>
        <v>2261280</v>
      </c>
      <c r="AL225" s="291"/>
      <c r="AM225" s="291"/>
      <c r="AN225" s="291"/>
      <c r="AO225" s="291"/>
      <c r="AP225" s="291"/>
      <c r="AQ225" s="291"/>
      <c r="AR225" s="291"/>
      <c r="AS225" s="291"/>
      <c r="AT225" s="291"/>
      <c r="AU225" s="291"/>
      <c r="AV225" s="291"/>
      <c r="AW225" s="291"/>
      <c r="AX225" s="291"/>
      <c r="AY225" s="291"/>
      <c r="AZ225" s="686"/>
      <c r="BA225" s="686"/>
      <c r="BB225" s="733"/>
      <c r="BC225" s="291">
        <f>SUM(BC216:BT219)</f>
        <v>2261280</v>
      </c>
      <c r="BD225" s="291"/>
      <c r="BE225" s="291"/>
      <c r="BF225" s="291"/>
      <c r="BG225" s="291"/>
      <c r="BH225" s="291"/>
      <c r="BI225" s="291"/>
      <c r="BJ225" s="291"/>
      <c r="BK225" s="291"/>
      <c r="BL225" s="291"/>
      <c r="BM225" s="291"/>
      <c r="BN225" s="291"/>
      <c r="BO225" s="291"/>
      <c r="BP225" s="291"/>
      <c r="BQ225" s="291"/>
      <c r="BR225" s="686"/>
      <c r="BS225" s="686"/>
      <c r="BT225" s="687"/>
      <c r="BU225" s="731">
        <f>IF(CM186=0,0,IF(AK225=0,0,AK225/CM186))</f>
        <v>6.0018485846521606E-2</v>
      </c>
      <c r="BV225" s="732"/>
      <c r="BW225" s="732"/>
      <c r="BX225" s="732"/>
      <c r="BY225" s="732"/>
      <c r="BZ225" s="732"/>
    </row>
    <row r="226" spans="1:137" ht="11.25" customHeight="1" thickBot="1">
      <c r="AB226" s="633"/>
      <c r="AC226" s="633"/>
      <c r="AD226" s="633"/>
      <c r="AE226" s="633"/>
      <c r="AF226" s="633"/>
      <c r="AG226" s="633"/>
      <c r="AH226" s="633"/>
      <c r="AI226" s="633"/>
      <c r="AJ226" s="633"/>
      <c r="AK226" s="634"/>
      <c r="AL226" s="634"/>
      <c r="AM226" s="634"/>
      <c r="AN226" s="634"/>
      <c r="AO226" s="634"/>
      <c r="AP226" s="634"/>
      <c r="AQ226" s="634"/>
      <c r="AR226" s="634"/>
      <c r="AS226" s="634"/>
      <c r="AT226" s="634"/>
      <c r="AU226" s="634"/>
      <c r="AV226" s="634"/>
      <c r="AW226" s="634"/>
      <c r="AX226" s="634"/>
      <c r="AY226" s="634"/>
      <c r="BC226" s="634"/>
      <c r="BD226" s="634"/>
      <c r="BE226" s="634"/>
      <c r="BF226" s="634"/>
      <c r="BG226" s="634"/>
      <c r="BH226" s="634"/>
      <c r="BI226" s="634"/>
      <c r="BJ226" s="634"/>
      <c r="BK226" s="634"/>
      <c r="BL226" s="634"/>
      <c r="BM226" s="634"/>
      <c r="BN226" s="634"/>
      <c r="BO226" s="634"/>
      <c r="BP226" s="634"/>
      <c r="BQ226" s="634"/>
    </row>
    <row r="227" spans="1:137" ht="15" customHeight="1">
      <c r="A227" s="442" t="s">
        <v>14</v>
      </c>
      <c r="B227" s="486"/>
      <c r="C227" s="486"/>
      <c r="D227" s="443" t="s">
        <v>15</v>
      </c>
      <c r="E227" s="443"/>
      <c r="F227" s="444"/>
      <c r="G227" s="143" t="s">
        <v>749</v>
      </c>
      <c r="H227" s="144"/>
      <c r="I227" s="144"/>
      <c r="J227" s="144"/>
      <c r="K227" s="144"/>
      <c r="L227" s="144"/>
      <c r="M227" s="144"/>
      <c r="N227" s="144"/>
      <c r="O227" s="144"/>
      <c r="P227" s="144"/>
      <c r="Q227" s="144"/>
      <c r="R227" s="144"/>
      <c r="S227" s="144"/>
      <c r="T227" s="144"/>
      <c r="U227" s="144"/>
      <c r="V227" s="144"/>
      <c r="W227" s="144"/>
      <c r="X227" s="144"/>
      <c r="Y227" s="144"/>
      <c r="Z227" s="144"/>
      <c r="AA227" s="488"/>
      <c r="AB227" s="606">
        <v>1</v>
      </c>
      <c r="AC227" s="607"/>
      <c r="AD227" s="608"/>
      <c r="AE227" s="609">
        <v>8</v>
      </c>
      <c r="AF227" s="607"/>
      <c r="AG227" s="608"/>
      <c r="AH227" s="609">
        <v>5</v>
      </c>
      <c r="AI227" s="607"/>
      <c r="AJ227" s="610"/>
      <c r="AK227" s="261">
        <v>10074119</v>
      </c>
      <c r="AL227" s="261"/>
      <c r="AM227" s="261"/>
      <c r="AN227" s="261"/>
      <c r="AO227" s="261"/>
      <c r="AP227" s="261"/>
      <c r="AQ227" s="261"/>
      <c r="AR227" s="261"/>
      <c r="AS227" s="261"/>
      <c r="AT227" s="261"/>
      <c r="AU227" s="261"/>
      <c r="AV227" s="261"/>
      <c r="AW227" s="261"/>
      <c r="AX227" s="261"/>
      <c r="AY227" s="261"/>
      <c r="AZ227" s="262"/>
      <c r="BA227" s="262"/>
      <c r="BB227" s="267"/>
      <c r="BC227" s="261">
        <v>10074119</v>
      </c>
      <c r="BD227" s="261"/>
      <c r="BE227" s="261"/>
      <c r="BF227" s="261"/>
      <c r="BG227" s="261"/>
      <c r="BH227" s="261"/>
      <c r="BI227" s="261"/>
      <c r="BJ227" s="261"/>
      <c r="BK227" s="261"/>
      <c r="BL227" s="261"/>
      <c r="BM227" s="261"/>
      <c r="BN227" s="261"/>
      <c r="BO227" s="261"/>
      <c r="BP227" s="261"/>
      <c r="BQ227" s="261"/>
      <c r="BR227" s="262"/>
      <c r="BS227" s="262"/>
      <c r="BT227" s="268"/>
      <c r="BU227" s="731">
        <f>IF(CM188=0,0,IF(AK227=0,0,AK227/CM188))</f>
        <v>3.9979670058038173E-2</v>
      </c>
      <c r="BV227" s="732"/>
      <c r="BW227" s="732"/>
      <c r="BX227" s="732"/>
      <c r="BY227" s="732"/>
      <c r="BZ227" s="732"/>
    </row>
    <row r="228" spans="1:137" ht="15" customHeight="1">
      <c r="A228" s="560"/>
      <c r="B228" s="499"/>
      <c r="C228" s="499"/>
      <c r="D228" s="561"/>
      <c r="E228" s="561"/>
      <c r="F228" s="562"/>
      <c r="G228" s="563" t="s">
        <v>282</v>
      </c>
      <c r="H228" s="564"/>
      <c r="I228" s="564"/>
      <c r="J228" s="564"/>
      <c r="K228" s="564"/>
      <c r="L228" s="564"/>
      <c r="M228" s="564"/>
      <c r="N228" s="564"/>
      <c r="O228" s="564"/>
      <c r="P228" s="564"/>
      <c r="Q228" s="564"/>
      <c r="R228" s="564"/>
      <c r="S228" s="564"/>
      <c r="T228" s="564"/>
      <c r="U228" s="564"/>
      <c r="V228" s="564"/>
      <c r="W228" s="564"/>
      <c r="X228" s="564"/>
      <c r="Y228" s="564"/>
      <c r="Z228" s="564"/>
      <c r="AA228" s="565"/>
      <c r="AB228" s="611">
        <v>1</v>
      </c>
      <c r="AC228" s="612"/>
      <c r="AD228" s="613"/>
      <c r="AE228" s="614">
        <v>9</v>
      </c>
      <c r="AF228" s="612"/>
      <c r="AG228" s="613"/>
      <c r="AH228" s="614">
        <v>5</v>
      </c>
      <c r="AI228" s="612"/>
      <c r="AJ228" s="615"/>
      <c r="AK228" s="274">
        <v>879191</v>
      </c>
      <c r="AL228" s="274"/>
      <c r="AM228" s="274"/>
      <c r="AN228" s="274"/>
      <c r="AO228" s="274"/>
      <c r="AP228" s="274"/>
      <c r="AQ228" s="274"/>
      <c r="AR228" s="274"/>
      <c r="AS228" s="274"/>
      <c r="AT228" s="274"/>
      <c r="AU228" s="274"/>
      <c r="AV228" s="274"/>
      <c r="AW228" s="274"/>
      <c r="AX228" s="274"/>
      <c r="AY228" s="274"/>
      <c r="AZ228" s="275"/>
      <c r="BA228" s="275"/>
      <c r="BB228" s="278"/>
      <c r="BC228" s="274">
        <v>879191</v>
      </c>
      <c r="BD228" s="274"/>
      <c r="BE228" s="274"/>
      <c r="BF228" s="274"/>
      <c r="BG228" s="274"/>
      <c r="BH228" s="274"/>
      <c r="BI228" s="274"/>
      <c r="BJ228" s="274"/>
      <c r="BK228" s="274"/>
      <c r="BL228" s="274"/>
      <c r="BM228" s="274"/>
      <c r="BN228" s="274"/>
      <c r="BO228" s="274"/>
      <c r="BP228" s="274"/>
      <c r="BQ228" s="274"/>
      <c r="BR228" s="275"/>
      <c r="BS228" s="275"/>
      <c r="BT228" s="279"/>
      <c r="BU228" s="731">
        <f>IF(CM189=0,0,IF(AK228=0,0,AK228/CM189))</f>
        <v>3.9994475683751272E-2</v>
      </c>
      <c r="BV228" s="732"/>
      <c r="BW228" s="732"/>
      <c r="BX228" s="732"/>
      <c r="BY228" s="732"/>
      <c r="BZ228" s="732"/>
    </row>
    <row r="229" spans="1:137" ht="15" customHeight="1">
      <c r="A229" s="560"/>
      <c r="B229" s="499"/>
      <c r="C229" s="499"/>
      <c r="D229" s="561"/>
      <c r="E229" s="561"/>
      <c r="F229" s="562"/>
      <c r="G229" s="143" t="s">
        <v>4414</v>
      </c>
      <c r="H229" s="144"/>
      <c r="I229" s="144"/>
      <c r="J229" s="144"/>
      <c r="K229" s="144"/>
      <c r="L229" s="144"/>
      <c r="M229" s="144"/>
      <c r="N229" s="144"/>
      <c r="O229" s="144"/>
      <c r="P229" s="144"/>
      <c r="Q229" s="144"/>
      <c r="R229" s="144"/>
      <c r="S229" s="144"/>
      <c r="T229" s="144"/>
      <c r="U229" s="144"/>
      <c r="V229" s="144"/>
      <c r="W229" s="144"/>
      <c r="X229" s="144"/>
      <c r="Y229" s="144"/>
      <c r="Z229" s="144"/>
      <c r="AA229" s="488"/>
      <c r="AB229" s="611">
        <v>2</v>
      </c>
      <c r="AC229" s="612"/>
      <c r="AD229" s="613"/>
      <c r="AE229" s="614">
        <v>0</v>
      </c>
      <c r="AF229" s="612"/>
      <c r="AG229" s="613"/>
      <c r="AH229" s="614">
        <v>5</v>
      </c>
      <c r="AI229" s="612"/>
      <c r="AJ229" s="615"/>
      <c r="AK229" s="274">
        <v>825926</v>
      </c>
      <c r="AL229" s="274"/>
      <c r="AM229" s="274"/>
      <c r="AN229" s="274"/>
      <c r="AO229" s="274"/>
      <c r="AP229" s="274"/>
      <c r="AQ229" s="274"/>
      <c r="AR229" s="274"/>
      <c r="AS229" s="274"/>
      <c r="AT229" s="274"/>
      <c r="AU229" s="274"/>
      <c r="AV229" s="274"/>
      <c r="AW229" s="274"/>
      <c r="AX229" s="274"/>
      <c r="AY229" s="274"/>
      <c r="AZ229" s="275"/>
      <c r="BA229" s="275"/>
      <c r="BB229" s="278"/>
      <c r="BC229" s="274">
        <v>825926</v>
      </c>
      <c r="BD229" s="274"/>
      <c r="BE229" s="274"/>
      <c r="BF229" s="274"/>
      <c r="BG229" s="274"/>
      <c r="BH229" s="274"/>
      <c r="BI229" s="274"/>
      <c r="BJ229" s="274"/>
      <c r="BK229" s="274"/>
      <c r="BL229" s="274"/>
      <c r="BM229" s="274"/>
      <c r="BN229" s="274"/>
      <c r="BO229" s="274"/>
      <c r="BP229" s="274"/>
      <c r="BQ229" s="274"/>
      <c r="BR229" s="275"/>
      <c r="BS229" s="275"/>
      <c r="BT229" s="279"/>
      <c r="BU229" s="731">
        <f t="shared" ref="BU229:BU230" si="20">IF(CM190=0,0,IF(AK229=0,0,AK229/CM190))</f>
        <v>4.0021846326665965E-2</v>
      </c>
      <c r="BV229" s="732"/>
      <c r="BW229" s="732"/>
      <c r="BX229" s="732"/>
      <c r="BY229" s="732"/>
      <c r="BZ229" s="732"/>
    </row>
    <row r="230" spans="1:137" ht="15" customHeight="1">
      <c r="A230" s="560"/>
      <c r="B230" s="499"/>
      <c r="C230" s="499"/>
      <c r="D230" s="561"/>
      <c r="E230" s="561"/>
      <c r="F230" s="562"/>
      <c r="G230" s="143" t="s">
        <v>4416</v>
      </c>
      <c r="H230" s="144"/>
      <c r="I230" s="144"/>
      <c r="J230" s="144"/>
      <c r="K230" s="144"/>
      <c r="L230" s="144"/>
      <c r="M230" s="144"/>
      <c r="N230" s="144"/>
      <c r="O230" s="144"/>
      <c r="P230" s="144"/>
      <c r="Q230" s="144"/>
      <c r="R230" s="144"/>
      <c r="S230" s="144"/>
      <c r="T230" s="144"/>
      <c r="U230" s="144"/>
      <c r="V230" s="144"/>
      <c r="W230" s="144"/>
      <c r="X230" s="144"/>
      <c r="Y230" s="144"/>
      <c r="Z230" s="144"/>
      <c r="AA230" s="488"/>
      <c r="AB230" s="611">
        <v>2</v>
      </c>
      <c r="AC230" s="612"/>
      <c r="AD230" s="613"/>
      <c r="AE230" s="614">
        <v>1</v>
      </c>
      <c r="AF230" s="612"/>
      <c r="AG230" s="613"/>
      <c r="AH230" s="614">
        <v>5</v>
      </c>
      <c r="AI230" s="612"/>
      <c r="AJ230" s="615"/>
      <c r="AK230" s="274">
        <v>455707</v>
      </c>
      <c r="AL230" s="274"/>
      <c r="AM230" s="274"/>
      <c r="AN230" s="274"/>
      <c r="AO230" s="274"/>
      <c r="AP230" s="274"/>
      <c r="AQ230" s="274"/>
      <c r="AR230" s="274"/>
      <c r="AS230" s="274"/>
      <c r="AT230" s="274"/>
      <c r="AU230" s="274"/>
      <c r="AV230" s="274"/>
      <c r="AW230" s="274"/>
      <c r="AX230" s="274"/>
      <c r="AY230" s="274"/>
      <c r="AZ230" s="275"/>
      <c r="BA230" s="275"/>
      <c r="BB230" s="278"/>
      <c r="BC230" s="274">
        <v>455707</v>
      </c>
      <c r="BD230" s="274"/>
      <c r="BE230" s="274"/>
      <c r="BF230" s="274"/>
      <c r="BG230" s="274"/>
      <c r="BH230" s="274"/>
      <c r="BI230" s="274"/>
      <c r="BJ230" s="274"/>
      <c r="BK230" s="274"/>
      <c r="BL230" s="274"/>
      <c r="BM230" s="274"/>
      <c r="BN230" s="274"/>
      <c r="BO230" s="274"/>
      <c r="BP230" s="274"/>
      <c r="BQ230" s="274"/>
      <c r="BR230" s="275"/>
      <c r="BS230" s="275"/>
      <c r="BT230" s="279"/>
      <c r="BU230" s="731">
        <f t="shared" si="20"/>
        <v>3.9998332331269225E-2</v>
      </c>
      <c r="BV230" s="732"/>
      <c r="BW230" s="732"/>
      <c r="BX230" s="732"/>
      <c r="BY230" s="732"/>
      <c r="BZ230" s="732"/>
    </row>
    <row r="231" spans="1:137" ht="15" customHeight="1">
      <c r="A231" s="560"/>
      <c r="B231" s="499"/>
      <c r="C231" s="499"/>
      <c r="D231" s="561"/>
      <c r="E231" s="561"/>
      <c r="F231" s="562"/>
      <c r="G231" s="143" t="s">
        <v>4423</v>
      </c>
      <c r="H231" s="144"/>
      <c r="I231" s="144"/>
      <c r="J231" s="144"/>
      <c r="K231" s="144"/>
      <c r="L231" s="144"/>
      <c r="M231" s="144"/>
      <c r="N231" s="144"/>
      <c r="O231" s="144"/>
      <c r="P231" s="144"/>
      <c r="Q231" s="144"/>
      <c r="R231" s="144"/>
      <c r="S231" s="144"/>
      <c r="T231" s="144"/>
      <c r="U231" s="144"/>
      <c r="V231" s="144"/>
      <c r="W231" s="144"/>
      <c r="X231" s="144"/>
      <c r="Y231" s="144"/>
      <c r="Z231" s="144"/>
      <c r="AA231" s="488"/>
      <c r="AB231" s="611">
        <v>2</v>
      </c>
      <c r="AC231" s="612"/>
      <c r="AD231" s="613"/>
      <c r="AE231" s="614">
        <v>2</v>
      </c>
      <c r="AF231" s="612"/>
      <c r="AG231" s="613"/>
      <c r="AH231" s="614">
        <v>5</v>
      </c>
      <c r="AI231" s="612"/>
      <c r="AJ231" s="615"/>
      <c r="AK231" s="274">
        <v>136055</v>
      </c>
      <c r="AL231" s="274"/>
      <c r="AM231" s="274"/>
      <c r="AN231" s="274"/>
      <c r="AO231" s="274"/>
      <c r="AP231" s="274"/>
      <c r="AQ231" s="274"/>
      <c r="AR231" s="274"/>
      <c r="AS231" s="274"/>
      <c r="AT231" s="274"/>
      <c r="AU231" s="274"/>
      <c r="AV231" s="274"/>
      <c r="AW231" s="274"/>
      <c r="AX231" s="274"/>
      <c r="AY231" s="274"/>
      <c r="AZ231" s="275"/>
      <c r="BA231" s="275"/>
      <c r="BB231" s="278"/>
      <c r="BC231" s="274">
        <v>136055</v>
      </c>
      <c r="BD231" s="274"/>
      <c r="BE231" s="274"/>
      <c r="BF231" s="274"/>
      <c r="BG231" s="274"/>
      <c r="BH231" s="274"/>
      <c r="BI231" s="274"/>
      <c r="BJ231" s="274"/>
      <c r="BK231" s="274"/>
      <c r="BL231" s="274"/>
      <c r="BM231" s="274"/>
      <c r="BN231" s="274"/>
      <c r="BO231" s="274"/>
      <c r="BP231" s="274"/>
      <c r="BQ231" s="274"/>
      <c r="BR231" s="275"/>
      <c r="BS231" s="275"/>
      <c r="BT231" s="279"/>
      <c r="BU231" s="731">
        <f>IF(CM192=0,0,IF(AK231=0,0,AK231/CM192))</f>
        <v>3.9999106263768021E-2</v>
      </c>
      <c r="BV231" s="732"/>
      <c r="BW231" s="732"/>
      <c r="BX231" s="732"/>
      <c r="BY231" s="732"/>
      <c r="BZ231" s="732"/>
    </row>
    <row r="232" spans="1:137" ht="15" customHeight="1">
      <c r="A232" s="498"/>
      <c r="B232" s="499"/>
      <c r="C232" s="499"/>
      <c r="D232" s="561"/>
      <c r="E232" s="561"/>
      <c r="F232" s="562"/>
      <c r="G232" s="143" t="s">
        <v>4419</v>
      </c>
      <c r="H232" s="144"/>
      <c r="I232" s="144"/>
      <c r="J232" s="144"/>
      <c r="K232" s="144"/>
      <c r="L232" s="144"/>
      <c r="M232" s="144"/>
      <c r="N232" s="144"/>
      <c r="O232" s="144"/>
      <c r="P232" s="144"/>
      <c r="Q232" s="144"/>
      <c r="R232" s="144"/>
      <c r="S232" s="144"/>
      <c r="T232" s="144"/>
      <c r="U232" s="144"/>
      <c r="V232" s="144"/>
      <c r="W232" s="144"/>
      <c r="X232" s="144"/>
      <c r="Y232" s="144"/>
      <c r="Z232" s="144"/>
      <c r="AA232" s="488"/>
      <c r="AB232" s="611">
        <v>2</v>
      </c>
      <c r="AC232" s="612"/>
      <c r="AD232" s="613"/>
      <c r="AE232" s="614">
        <v>3</v>
      </c>
      <c r="AF232" s="612"/>
      <c r="AG232" s="613"/>
      <c r="AH232" s="614">
        <v>5</v>
      </c>
      <c r="AI232" s="612"/>
      <c r="AJ232" s="615"/>
      <c r="AK232" s="274">
        <v>89796</v>
      </c>
      <c r="AL232" s="274"/>
      <c r="AM232" s="274"/>
      <c r="AN232" s="274"/>
      <c r="AO232" s="274"/>
      <c r="AP232" s="274"/>
      <c r="AQ232" s="274"/>
      <c r="AR232" s="274"/>
      <c r="AS232" s="274"/>
      <c r="AT232" s="274"/>
      <c r="AU232" s="274"/>
      <c r="AV232" s="274"/>
      <c r="AW232" s="274"/>
      <c r="AX232" s="274"/>
      <c r="AY232" s="274"/>
      <c r="AZ232" s="275"/>
      <c r="BA232" s="275"/>
      <c r="BB232" s="278"/>
      <c r="BC232" s="274">
        <v>89796</v>
      </c>
      <c r="BD232" s="274"/>
      <c r="BE232" s="274"/>
      <c r="BF232" s="274"/>
      <c r="BG232" s="274"/>
      <c r="BH232" s="274"/>
      <c r="BI232" s="274"/>
      <c r="BJ232" s="274"/>
      <c r="BK232" s="274"/>
      <c r="BL232" s="274"/>
      <c r="BM232" s="274"/>
      <c r="BN232" s="274"/>
      <c r="BO232" s="274"/>
      <c r="BP232" s="274"/>
      <c r="BQ232" s="274"/>
      <c r="BR232" s="275"/>
      <c r="BS232" s="275"/>
      <c r="BT232" s="279"/>
      <c r="BU232" s="731">
        <f>IF(CM193=0,0,IF(AK232=0,0,AK232/CM193))</f>
        <v>3.9999786183155507E-2</v>
      </c>
      <c r="BV232" s="732"/>
      <c r="BW232" s="732"/>
      <c r="BX232" s="732"/>
      <c r="BY232" s="732"/>
      <c r="BZ232" s="732"/>
    </row>
    <row r="233" spans="1:137" ht="15" customHeight="1" thickBot="1">
      <c r="A233" s="447"/>
      <c r="B233" s="547"/>
      <c r="C233" s="547"/>
      <c r="D233" s="448"/>
      <c r="E233" s="448"/>
      <c r="F233" s="449"/>
      <c r="G233" s="143" t="s">
        <v>336</v>
      </c>
      <c r="H233" s="144"/>
      <c r="I233" s="144"/>
      <c r="J233" s="144"/>
      <c r="K233" s="144"/>
      <c r="L233" s="144"/>
      <c r="M233" s="144"/>
      <c r="N233" s="144"/>
      <c r="O233" s="144"/>
      <c r="P233" s="144"/>
      <c r="Q233" s="144"/>
      <c r="R233" s="144"/>
      <c r="S233" s="144"/>
      <c r="T233" s="144"/>
      <c r="U233" s="144"/>
      <c r="V233" s="144"/>
      <c r="W233" s="144"/>
      <c r="X233" s="144"/>
      <c r="Y233" s="144"/>
      <c r="Z233" s="144"/>
      <c r="AA233" s="488"/>
      <c r="AB233" s="628">
        <v>2</v>
      </c>
      <c r="AC233" s="629"/>
      <c r="AD233" s="630"/>
      <c r="AE233" s="631">
        <v>4</v>
      </c>
      <c r="AF233" s="629"/>
      <c r="AG233" s="630"/>
      <c r="AH233" s="631">
        <v>5</v>
      </c>
      <c r="AI233" s="629"/>
      <c r="AJ233" s="632"/>
      <c r="AK233" s="291">
        <f>SUM(AK227:BB232)</f>
        <v>12460794</v>
      </c>
      <c r="AL233" s="291"/>
      <c r="AM233" s="291"/>
      <c r="AN233" s="291"/>
      <c r="AO233" s="291"/>
      <c r="AP233" s="291"/>
      <c r="AQ233" s="291"/>
      <c r="AR233" s="291"/>
      <c r="AS233" s="291"/>
      <c r="AT233" s="291"/>
      <c r="AU233" s="291"/>
      <c r="AV233" s="291"/>
      <c r="AW233" s="291"/>
      <c r="AX233" s="291"/>
      <c r="AY233" s="291"/>
      <c r="AZ233" s="686"/>
      <c r="BA233" s="686"/>
      <c r="BB233" s="733"/>
      <c r="BC233" s="291">
        <f>SUM(BC227:BT232)</f>
        <v>12460794</v>
      </c>
      <c r="BD233" s="291"/>
      <c r="BE233" s="291"/>
      <c r="BF233" s="291"/>
      <c r="BG233" s="291"/>
      <c r="BH233" s="291"/>
      <c r="BI233" s="291"/>
      <c r="BJ233" s="291"/>
      <c r="BK233" s="291"/>
      <c r="BL233" s="291"/>
      <c r="BM233" s="291"/>
      <c r="BN233" s="291"/>
      <c r="BO233" s="291"/>
      <c r="BP233" s="291"/>
      <c r="BQ233" s="291"/>
      <c r="BR233" s="686"/>
      <c r="BS233" s="686"/>
      <c r="BT233" s="687"/>
      <c r="BU233" s="731">
        <f>IF(CM194=0,0,IF(AK233=0,0,AK233/CM194))</f>
        <v>3.9984546668646426E-2</v>
      </c>
      <c r="BV233" s="732"/>
      <c r="BW233" s="732"/>
      <c r="BX233" s="732"/>
      <c r="BY233" s="732"/>
      <c r="BZ233" s="732"/>
    </row>
    <row r="234" spans="1:137" ht="5.0999999999999996" customHeight="1">
      <c r="A234" s="635"/>
      <c r="B234" s="568"/>
      <c r="C234" s="568"/>
      <c r="D234" s="567"/>
      <c r="E234" s="567"/>
      <c r="F234" s="567"/>
      <c r="G234" s="569"/>
      <c r="H234" s="569"/>
      <c r="I234" s="569"/>
      <c r="J234" s="569"/>
      <c r="K234" s="569"/>
      <c r="L234" s="569"/>
      <c r="M234" s="569"/>
      <c r="N234" s="569"/>
      <c r="O234" s="569"/>
      <c r="P234" s="569"/>
      <c r="Q234" s="569"/>
      <c r="R234" s="569"/>
      <c r="S234" s="569"/>
      <c r="T234" s="569"/>
      <c r="U234" s="569"/>
      <c r="V234" s="569"/>
      <c r="W234" s="569"/>
      <c r="X234" s="569"/>
      <c r="Y234" s="569"/>
      <c r="Z234" s="569"/>
      <c r="AA234" s="569"/>
      <c r="AB234" s="633"/>
      <c r="AC234" s="633"/>
      <c r="AD234" s="633"/>
      <c r="AE234" s="633"/>
      <c r="AF234" s="633"/>
      <c r="AG234" s="633"/>
      <c r="AH234" s="633"/>
      <c r="AI234" s="633"/>
      <c r="AJ234" s="633"/>
      <c r="AK234" s="220"/>
      <c r="AL234" s="636"/>
      <c r="AM234" s="636"/>
      <c r="AN234" s="636"/>
      <c r="AO234" s="636"/>
      <c r="AP234" s="636"/>
      <c r="AQ234" s="636"/>
      <c r="AR234" s="636"/>
      <c r="AS234" s="636"/>
      <c r="AT234" s="220"/>
      <c r="AU234" s="636"/>
      <c r="AV234" s="636"/>
      <c r="AW234" s="636"/>
      <c r="AX234" s="636"/>
      <c r="AY234" s="636"/>
      <c r="AZ234" s="636"/>
      <c r="BA234" s="636"/>
      <c r="BB234" s="220"/>
      <c r="BC234" s="220"/>
      <c r="BD234" s="220"/>
      <c r="BE234" s="220"/>
      <c r="BF234" s="220"/>
      <c r="BG234" s="220"/>
      <c r="BH234" s="220"/>
      <c r="BI234" s="220"/>
      <c r="BJ234" s="220"/>
      <c r="BK234" s="220"/>
      <c r="BL234" s="220"/>
      <c r="BM234" s="220"/>
      <c r="BN234" s="220"/>
      <c r="BO234" s="220"/>
      <c r="BP234" s="220"/>
      <c r="BQ234" s="220"/>
      <c r="BR234" s="220"/>
      <c r="BS234" s="220"/>
      <c r="BT234" s="220"/>
      <c r="BU234" s="220"/>
      <c r="BV234" s="571"/>
      <c r="BW234" s="571"/>
      <c r="BX234" s="571"/>
      <c r="BY234" s="571"/>
      <c r="BZ234" s="571"/>
      <c r="CA234" s="571"/>
      <c r="CB234" s="571"/>
      <c r="CC234" s="571"/>
      <c r="CD234" s="571"/>
      <c r="CE234" s="633"/>
      <c r="CF234" s="633"/>
      <c r="CG234" s="633"/>
      <c r="CH234" s="633"/>
      <c r="CI234" s="633"/>
      <c r="CJ234" s="633"/>
      <c r="CK234" s="633"/>
      <c r="CL234" s="633"/>
      <c r="CM234" s="633"/>
      <c r="CN234" s="220"/>
      <c r="CO234" s="571"/>
      <c r="CP234" s="571"/>
      <c r="CQ234" s="571"/>
      <c r="CR234" s="571"/>
      <c r="CS234" s="571"/>
      <c r="CT234" s="571"/>
      <c r="CU234" s="571"/>
      <c r="CV234" s="571"/>
      <c r="CW234" s="571"/>
      <c r="CX234" s="220"/>
      <c r="CY234" s="220"/>
      <c r="CZ234" s="220"/>
      <c r="DA234" s="220"/>
      <c r="DB234" s="220"/>
      <c r="DC234" s="220"/>
      <c r="DD234" s="220"/>
      <c r="DE234" s="220"/>
      <c r="DF234" s="220"/>
      <c r="DG234" s="220"/>
      <c r="DH234" s="220"/>
      <c r="DI234" s="220"/>
      <c r="DJ234" s="220"/>
      <c r="DK234" s="220"/>
      <c r="DL234" s="220"/>
      <c r="DM234" s="220"/>
      <c r="DN234" s="220"/>
      <c r="DO234" s="220"/>
      <c r="DP234" s="220"/>
      <c r="DQ234" s="220"/>
      <c r="DR234" s="220"/>
      <c r="DS234" s="220"/>
      <c r="DT234" s="220"/>
      <c r="DU234" s="220"/>
      <c r="DV234" s="220"/>
      <c r="DW234" s="220"/>
      <c r="DX234" s="220"/>
      <c r="DY234" s="220"/>
      <c r="DZ234" s="220"/>
      <c r="EA234" s="220"/>
      <c r="EB234" s="220"/>
      <c r="EC234" s="220"/>
      <c r="ED234" s="220"/>
      <c r="EE234" s="220"/>
      <c r="EF234" s="220"/>
      <c r="EG234" s="220"/>
    </row>
  </sheetData>
  <sheetProtection algorithmName="SHA-512" hashValue="EfwOaCMJouPLdZi/JQW1cyC8iwAT6PBqssxmnZbqXgfshNnDSSCFhm8ZXUF7t7V//l9j0Pk4f/cuxtw61tLQcg==" saltValue="Wh+I6IYy1c4NEGHbEKtC7Q==" spinCount="100000" sheet="1" objects="1" scenarios="1" selectLockedCells="1"/>
  <mergeCells count="1690">
    <mergeCell ref="AK231:BB231"/>
    <mergeCell ref="BC231:BT231"/>
    <mergeCell ref="BU231:BZ231"/>
    <mergeCell ref="BC216:BT216"/>
    <mergeCell ref="BU216:BZ216"/>
    <mergeCell ref="G217:AA217"/>
    <mergeCell ref="AB217:AD217"/>
    <mergeCell ref="AE217:AG217"/>
    <mergeCell ref="AH217:AJ217"/>
    <mergeCell ref="AK217:BB217"/>
    <mergeCell ref="BC217:BT217"/>
    <mergeCell ref="BU217:BZ217"/>
    <mergeCell ref="G218:AA218"/>
    <mergeCell ref="AB218:AD218"/>
    <mergeCell ref="AE218:AG218"/>
    <mergeCell ref="AH218:AJ218"/>
    <mergeCell ref="AK218:BB218"/>
    <mergeCell ref="BC218:BT218"/>
    <mergeCell ref="BU218:BZ218"/>
    <mergeCell ref="G229:AA229"/>
    <mergeCell ref="AB229:AD229"/>
    <mergeCell ref="AE229:AG229"/>
    <mergeCell ref="AH229:AJ229"/>
    <mergeCell ref="AK229:BB229"/>
    <mergeCell ref="BC229:BT229"/>
    <mergeCell ref="BU229:BZ229"/>
    <mergeCell ref="AB224:AD224"/>
    <mergeCell ref="AE224:AG224"/>
    <mergeCell ref="AE222:AG222"/>
    <mergeCell ref="G220:AA220"/>
    <mergeCell ref="AB222:AD222"/>
    <mergeCell ref="AB220:AD220"/>
    <mergeCell ref="G191:AA191"/>
    <mergeCell ref="AB191:AD191"/>
    <mergeCell ref="AE191:AG191"/>
    <mergeCell ref="AH191:AJ191"/>
    <mergeCell ref="AK191:BB191"/>
    <mergeCell ref="BC191:BT191"/>
    <mergeCell ref="BU191:CL191"/>
    <mergeCell ref="CM191:DD191"/>
    <mergeCell ref="G192:AA192"/>
    <mergeCell ref="AB192:AD192"/>
    <mergeCell ref="AE192:AG192"/>
    <mergeCell ref="AH192:AJ192"/>
    <mergeCell ref="AK192:BB192"/>
    <mergeCell ref="BC192:BT192"/>
    <mergeCell ref="BU192:CL192"/>
    <mergeCell ref="CM192:DD192"/>
    <mergeCell ref="BC230:BT230"/>
    <mergeCell ref="BU230:BZ230"/>
    <mergeCell ref="AB225:AD225"/>
    <mergeCell ref="AE225:AG225"/>
    <mergeCell ref="AH225:AJ225"/>
    <mergeCell ref="AK225:BB225"/>
    <mergeCell ref="AK193:BB193"/>
    <mergeCell ref="AE193:AG193"/>
    <mergeCell ref="AH193:AJ193"/>
    <mergeCell ref="BU193:CL193"/>
    <mergeCell ref="BC193:BT193"/>
    <mergeCell ref="A202:AA207"/>
    <mergeCell ref="A208:F225"/>
    <mergeCell ref="G208:AA208"/>
    <mergeCell ref="G219:AA219"/>
    <mergeCell ref="G224:AA224"/>
    <mergeCell ref="BC178:BT178"/>
    <mergeCell ref="BU178:CL178"/>
    <mergeCell ref="CM178:DD178"/>
    <mergeCell ref="G179:AA179"/>
    <mergeCell ref="AB179:AD179"/>
    <mergeCell ref="AE179:AG179"/>
    <mergeCell ref="AH179:AJ179"/>
    <mergeCell ref="AK179:BB179"/>
    <mergeCell ref="BC179:BT179"/>
    <mergeCell ref="BU179:CL179"/>
    <mergeCell ref="CM179:DD179"/>
    <mergeCell ref="G190:AA190"/>
    <mergeCell ref="AB190:AD190"/>
    <mergeCell ref="AE190:AG190"/>
    <mergeCell ref="AH190:AJ190"/>
    <mergeCell ref="AK190:BB190"/>
    <mergeCell ref="BC190:BT190"/>
    <mergeCell ref="BU190:CL190"/>
    <mergeCell ref="CM190:DD190"/>
    <mergeCell ref="CM189:DD189"/>
    <mergeCell ref="BC188:BT188"/>
    <mergeCell ref="G185:AA185"/>
    <mergeCell ref="BC186:BT186"/>
    <mergeCell ref="G180:AA180"/>
    <mergeCell ref="G181:AA181"/>
    <mergeCell ref="AB181:AD181"/>
    <mergeCell ref="AE181:AG181"/>
    <mergeCell ref="AH181:AJ181"/>
    <mergeCell ref="AK181:BB181"/>
    <mergeCell ref="BC181:BT181"/>
    <mergeCell ref="BU181:CL181"/>
    <mergeCell ref="CM181:DD181"/>
    <mergeCell ref="G177:AA177"/>
    <mergeCell ref="AB177:AD177"/>
    <mergeCell ref="AE177:AG177"/>
    <mergeCell ref="AH177:AJ177"/>
    <mergeCell ref="AK177:BB177"/>
    <mergeCell ref="BC177:BT177"/>
    <mergeCell ref="BU177:CL177"/>
    <mergeCell ref="CM177:DD177"/>
    <mergeCell ref="BC176:BT176"/>
    <mergeCell ref="BU176:CL176"/>
    <mergeCell ref="BC174:BT174"/>
    <mergeCell ref="BU174:CL174"/>
    <mergeCell ref="CM174:DD174"/>
    <mergeCell ref="CM175:DD175"/>
    <mergeCell ref="G176:AA176"/>
    <mergeCell ref="AB176:AD176"/>
    <mergeCell ref="AE176:AG176"/>
    <mergeCell ref="AH176:AJ176"/>
    <mergeCell ref="AK176:BB176"/>
    <mergeCell ref="G146:AA146"/>
    <mergeCell ref="AB146:AD146"/>
    <mergeCell ref="AE146:AG146"/>
    <mergeCell ref="AH146:AJ146"/>
    <mergeCell ref="AK146:AT146"/>
    <mergeCell ref="AU146:BD146"/>
    <mergeCell ref="BE146:BN146"/>
    <mergeCell ref="BO146:BX146"/>
    <mergeCell ref="CI146:CR146"/>
    <mergeCell ref="CS146:DB146"/>
    <mergeCell ref="CS144:DB144"/>
    <mergeCell ref="CS141:DB141"/>
    <mergeCell ref="DC147:DN147"/>
    <mergeCell ref="AK147:AT147"/>
    <mergeCell ref="AU147:BD147"/>
    <mergeCell ref="G153:AA153"/>
    <mergeCell ref="AB153:AD153"/>
    <mergeCell ref="AE153:AG153"/>
    <mergeCell ref="AH153:AJ153"/>
    <mergeCell ref="AK153:AT153"/>
    <mergeCell ref="AU153:BD153"/>
    <mergeCell ref="BE153:BN153"/>
    <mergeCell ref="BO153:BX153"/>
    <mergeCell ref="BY153:CH153"/>
    <mergeCell ref="CI153:CR153"/>
    <mergeCell ref="CS153:DB153"/>
    <mergeCell ref="DC153:DN153"/>
    <mergeCell ref="G147:AA147"/>
    <mergeCell ref="AB147:AD147"/>
    <mergeCell ref="AE147:AG147"/>
    <mergeCell ref="AH147:AJ147"/>
    <mergeCell ref="G145:AA145"/>
    <mergeCell ref="AE114:AG114"/>
    <mergeCell ref="AH114:AJ114"/>
    <mergeCell ref="AK114:AR114"/>
    <mergeCell ref="AS114:AZ114"/>
    <mergeCell ref="BA114:BG114"/>
    <mergeCell ref="BH114:BN114"/>
    <mergeCell ref="BO114:BU114"/>
    <mergeCell ref="BV114:CB114"/>
    <mergeCell ref="CC114:CI114"/>
    <mergeCell ref="DC138:DN138"/>
    <mergeCell ref="G139:AA139"/>
    <mergeCell ref="AB139:AD139"/>
    <mergeCell ref="AE139:AG139"/>
    <mergeCell ref="AH139:AJ139"/>
    <mergeCell ref="AK139:AT139"/>
    <mergeCell ref="AU139:BD139"/>
    <mergeCell ref="BE139:BN139"/>
    <mergeCell ref="BO139:BX139"/>
    <mergeCell ref="BY139:CH139"/>
    <mergeCell ref="CI139:CR139"/>
    <mergeCell ref="CS139:DB139"/>
    <mergeCell ref="DC139:DN139"/>
    <mergeCell ref="CI131:CR131"/>
    <mergeCell ref="CS132:DB132"/>
    <mergeCell ref="AK132:AT132"/>
    <mergeCell ref="AU132:BD132"/>
    <mergeCell ref="BE132:BN132"/>
    <mergeCell ref="AU131:BD131"/>
    <mergeCell ref="BY133:CH133"/>
    <mergeCell ref="CI133:CR133"/>
    <mergeCell ref="CS133:DB133"/>
    <mergeCell ref="DC133:DN133"/>
    <mergeCell ref="CC112:CI112"/>
    <mergeCell ref="CC108:CI108"/>
    <mergeCell ref="BH107:BN107"/>
    <mergeCell ref="BV103:CB103"/>
    <mergeCell ref="CC103:CI103"/>
    <mergeCell ref="AS103:AZ103"/>
    <mergeCell ref="BV105:CB105"/>
    <mergeCell ref="AK105:AR105"/>
    <mergeCell ref="G105:AA105"/>
    <mergeCell ref="AB105:AD105"/>
    <mergeCell ref="AE105:AG105"/>
    <mergeCell ref="G113:AA113"/>
    <mergeCell ref="AB113:AD113"/>
    <mergeCell ref="AE113:AG113"/>
    <mergeCell ref="AH113:AJ113"/>
    <mergeCell ref="AK113:AR113"/>
    <mergeCell ref="AS113:AZ113"/>
    <mergeCell ref="BA113:BG113"/>
    <mergeCell ref="BH113:BN113"/>
    <mergeCell ref="BO113:BU113"/>
    <mergeCell ref="BV113:CB113"/>
    <mergeCell ref="CC113:CI113"/>
    <mergeCell ref="AK108:AR108"/>
    <mergeCell ref="CC99:CI99"/>
    <mergeCell ref="G100:AA100"/>
    <mergeCell ref="AB100:AD100"/>
    <mergeCell ref="AE100:AG100"/>
    <mergeCell ref="AH100:AJ100"/>
    <mergeCell ref="AK100:AR100"/>
    <mergeCell ref="AS100:AZ100"/>
    <mergeCell ref="BA100:BG100"/>
    <mergeCell ref="BH100:BN100"/>
    <mergeCell ref="BO100:BU100"/>
    <mergeCell ref="BV100:CB100"/>
    <mergeCell ref="CC100:CI100"/>
    <mergeCell ref="G101:AA101"/>
    <mergeCell ref="AB101:AD101"/>
    <mergeCell ref="AE101:AG101"/>
    <mergeCell ref="AH101:AJ101"/>
    <mergeCell ref="AK101:AR101"/>
    <mergeCell ref="AS101:AZ101"/>
    <mergeCell ref="BA101:BG101"/>
    <mergeCell ref="BH101:BN101"/>
    <mergeCell ref="BO101:BU101"/>
    <mergeCell ref="BV101:CB101"/>
    <mergeCell ref="CC101:CI101"/>
    <mergeCell ref="G99:AA99"/>
    <mergeCell ref="AB99:AD99"/>
    <mergeCell ref="AE99:AG99"/>
    <mergeCell ref="AH99:AJ99"/>
    <mergeCell ref="AK99:AR99"/>
    <mergeCell ref="AS99:AZ99"/>
    <mergeCell ref="BA99:BG99"/>
    <mergeCell ref="BH99:BN99"/>
    <mergeCell ref="G74:AA74"/>
    <mergeCell ref="AB74:AD74"/>
    <mergeCell ref="AE74:AG74"/>
    <mergeCell ref="AH74:AJ74"/>
    <mergeCell ref="AK74:AR74"/>
    <mergeCell ref="AS74:AY74"/>
    <mergeCell ref="AZ74:BI74"/>
    <mergeCell ref="BJ74:BS74"/>
    <mergeCell ref="BT74:CB74"/>
    <mergeCell ref="CC74:CL74"/>
    <mergeCell ref="CM74:CV74"/>
    <mergeCell ref="CW74:DE74"/>
    <mergeCell ref="DF74:DN74"/>
    <mergeCell ref="DO74:DW74"/>
    <mergeCell ref="G75:AA75"/>
    <mergeCell ref="AB75:AD75"/>
    <mergeCell ref="AE75:AG75"/>
    <mergeCell ref="AH75:AJ75"/>
    <mergeCell ref="AK75:AR75"/>
    <mergeCell ref="AS75:AY75"/>
    <mergeCell ref="AZ75:BI75"/>
    <mergeCell ref="BJ75:BS75"/>
    <mergeCell ref="BT75:CB75"/>
    <mergeCell ref="CC75:CL75"/>
    <mergeCell ref="CM75:CV75"/>
    <mergeCell ref="CW75:DE75"/>
    <mergeCell ref="DF75:DN75"/>
    <mergeCell ref="DO75:DW75"/>
    <mergeCell ref="G62:AA62"/>
    <mergeCell ref="AB62:AD62"/>
    <mergeCell ref="AE62:AG62"/>
    <mergeCell ref="AH62:AJ62"/>
    <mergeCell ref="AK62:AR62"/>
    <mergeCell ref="AS62:AY62"/>
    <mergeCell ref="AZ62:BI62"/>
    <mergeCell ref="BJ62:BS62"/>
    <mergeCell ref="BT62:CB62"/>
    <mergeCell ref="CC62:CL62"/>
    <mergeCell ref="CM62:CV62"/>
    <mergeCell ref="CW62:DE62"/>
    <mergeCell ref="DF62:DN62"/>
    <mergeCell ref="DO62:DW62"/>
    <mergeCell ref="G73:AA73"/>
    <mergeCell ref="AB73:AD73"/>
    <mergeCell ref="AE73:AG73"/>
    <mergeCell ref="AH73:AJ73"/>
    <mergeCell ref="AK73:AR73"/>
    <mergeCell ref="AS73:AY73"/>
    <mergeCell ref="AZ73:BI73"/>
    <mergeCell ref="BJ73:BS73"/>
    <mergeCell ref="BT73:CB73"/>
    <mergeCell ref="CC73:CL73"/>
    <mergeCell ref="CM73:CV73"/>
    <mergeCell ref="CW73:DE73"/>
    <mergeCell ref="DF73:DN73"/>
    <mergeCell ref="DO73:DW73"/>
    <mergeCell ref="AZ67:BI67"/>
    <mergeCell ref="AZ68:BI68"/>
    <mergeCell ref="AZ69:BI69"/>
    <mergeCell ref="AZ71:BI71"/>
    <mergeCell ref="BT60:CB60"/>
    <mergeCell ref="CC60:CL60"/>
    <mergeCell ref="CM60:CV60"/>
    <mergeCell ref="CW60:DE60"/>
    <mergeCell ref="DF60:DN60"/>
    <mergeCell ref="DO60:DW60"/>
    <mergeCell ref="G61:AA61"/>
    <mergeCell ref="AB61:AD61"/>
    <mergeCell ref="AE61:AG61"/>
    <mergeCell ref="AH61:AJ61"/>
    <mergeCell ref="AK61:AR61"/>
    <mergeCell ref="AS61:AY61"/>
    <mergeCell ref="AZ61:BI61"/>
    <mergeCell ref="BJ61:BS61"/>
    <mergeCell ref="BT61:CB61"/>
    <mergeCell ref="CC61:CL61"/>
    <mergeCell ref="CM61:CV61"/>
    <mergeCell ref="CW61:DE61"/>
    <mergeCell ref="DF61:DN61"/>
    <mergeCell ref="DO61:DW61"/>
    <mergeCell ref="G34:AA34"/>
    <mergeCell ref="AB34:AD34"/>
    <mergeCell ref="AE34:AG34"/>
    <mergeCell ref="AH34:AJ34"/>
    <mergeCell ref="AK34:AY34"/>
    <mergeCell ref="AZ34:BN34"/>
    <mergeCell ref="BO34:CC34"/>
    <mergeCell ref="CD34:CR34"/>
    <mergeCell ref="G35:AA35"/>
    <mergeCell ref="AB35:AD35"/>
    <mergeCell ref="AE35:AG35"/>
    <mergeCell ref="AH35:AJ35"/>
    <mergeCell ref="AK35:AY35"/>
    <mergeCell ref="AZ35:BN35"/>
    <mergeCell ref="BO35:CC35"/>
    <mergeCell ref="CD35:CR35"/>
    <mergeCell ref="G36:AA36"/>
    <mergeCell ref="AB36:AD36"/>
    <mergeCell ref="AE36:AG36"/>
    <mergeCell ref="AH36:AJ36"/>
    <mergeCell ref="AK36:AY36"/>
    <mergeCell ref="AZ36:BN36"/>
    <mergeCell ref="BO36:CC36"/>
    <mergeCell ref="CD36:CR36"/>
    <mergeCell ref="G21:AA21"/>
    <mergeCell ref="AB21:AD21"/>
    <mergeCell ref="AE21:AG21"/>
    <mergeCell ref="AH21:AJ21"/>
    <mergeCell ref="AK21:AY21"/>
    <mergeCell ref="AZ21:BN21"/>
    <mergeCell ref="BO21:CC21"/>
    <mergeCell ref="CD21:CR21"/>
    <mergeCell ref="G22:AA22"/>
    <mergeCell ref="AB22:AD22"/>
    <mergeCell ref="AE22:AG22"/>
    <mergeCell ref="AH22:AJ22"/>
    <mergeCell ref="AK22:AY22"/>
    <mergeCell ref="AZ22:BN22"/>
    <mergeCell ref="BO22:CC22"/>
    <mergeCell ref="CD22:CR22"/>
    <mergeCell ref="G23:AA23"/>
    <mergeCell ref="AB23:AD23"/>
    <mergeCell ref="AE23:AG23"/>
    <mergeCell ref="AH23:AJ23"/>
    <mergeCell ref="AK23:AY23"/>
    <mergeCell ref="AZ23:BN23"/>
    <mergeCell ref="BO23:CC23"/>
    <mergeCell ref="CD23:CR23"/>
    <mergeCell ref="AZ51:BI51"/>
    <mergeCell ref="AS46:BI47"/>
    <mergeCell ref="AZ48:BI50"/>
    <mergeCell ref="DO45:DW45"/>
    <mergeCell ref="BJ45:BS45"/>
    <mergeCell ref="BT45:CB45"/>
    <mergeCell ref="CM45:CV45"/>
    <mergeCell ref="CW45:DE45"/>
    <mergeCell ref="DF45:DN45"/>
    <mergeCell ref="AZ52:BI52"/>
    <mergeCell ref="AZ53:BI53"/>
    <mergeCell ref="AZ54:BI54"/>
    <mergeCell ref="AZ55:BI55"/>
    <mergeCell ref="AZ56:BI56"/>
    <mergeCell ref="AZ57:BI57"/>
    <mergeCell ref="AZ58:BI58"/>
    <mergeCell ref="AZ59:BI59"/>
    <mergeCell ref="AS59:AY59"/>
    <mergeCell ref="BJ59:BS59"/>
    <mergeCell ref="BT59:CB59"/>
    <mergeCell ref="AS58:AY58"/>
    <mergeCell ref="BJ58:BS58"/>
    <mergeCell ref="BT58:CB58"/>
    <mergeCell ref="CC58:CL58"/>
    <mergeCell ref="CM57:CV57"/>
    <mergeCell ref="CW57:DE57"/>
    <mergeCell ref="BJ57:BS57"/>
    <mergeCell ref="BT57:CB57"/>
    <mergeCell ref="CW58:DE58"/>
    <mergeCell ref="DF58:DN58"/>
    <mergeCell ref="DO58:DW58"/>
    <mergeCell ref="CM58:CV58"/>
    <mergeCell ref="AZ72:BI72"/>
    <mergeCell ref="AZ76:BI76"/>
    <mergeCell ref="G225:AA225"/>
    <mergeCell ref="BU212:BZ212"/>
    <mergeCell ref="BU213:BZ213"/>
    <mergeCell ref="G223:AA223"/>
    <mergeCell ref="AB223:AD223"/>
    <mergeCell ref="AE223:AG223"/>
    <mergeCell ref="AH211:AJ211"/>
    <mergeCell ref="AK211:BB211"/>
    <mergeCell ref="G210:AA210"/>
    <mergeCell ref="AB210:AD210"/>
    <mergeCell ref="AE210:AG210"/>
    <mergeCell ref="AH214:AJ214"/>
    <mergeCell ref="AK212:BB212"/>
    <mergeCell ref="G213:AA213"/>
    <mergeCell ref="BU220:BZ220"/>
    <mergeCell ref="BU210:BZ210"/>
    <mergeCell ref="BU211:BZ211"/>
    <mergeCell ref="AK220:BB220"/>
    <mergeCell ref="AH222:AJ222"/>
    <mergeCell ref="AK222:BB222"/>
    <mergeCell ref="G215:AA215"/>
    <mergeCell ref="G214:AA214"/>
    <mergeCell ref="G222:AA222"/>
    <mergeCell ref="AK202:BB206"/>
    <mergeCell ref="AK207:BB207"/>
    <mergeCell ref="AB208:AD208"/>
    <mergeCell ref="AK189:BB189"/>
    <mergeCell ref="BC189:BT189"/>
    <mergeCell ref="BU189:CL189"/>
    <mergeCell ref="AH208:AJ208"/>
    <mergeCell ref="G209:AA209"/>
    <mergeCell ref="AH209:AJ209"/>
    <mergeCell ref="AK209:BB209"/>
    <mergeCell ref="AH212:AJ212"/>
    <mergeCell ref="AK210:BB210"/>
    <mergeCell ref="G211:AA211"/>
    <mergeCell ref="AB211:AD211"/>
    <mergeCell ref="BC201:BT201"/>
    <mergeCell ref="BC204:BT206"/>
    <mergeCell ref="BC207:BT207"/>
    <mergeCell ref="AE208:AG208"/>
    <mergeCell ref="AB219:AD219"/>
    <mergeCell ref="AE219:AG219"/>
    <mergeCell ref="AH210:AJ210"/>
    <mergeCell ref="AK208:BB208"/>
    <mergeCell ref="AB209:AD209"/>
    <mergeCell ref="AE209:AG209"/>
    <mergeCell ref="G212:AA212"/>
    <mergeCell ref="AB212:AD212"/>
    <mergeCell ref="AE212:AG212"/>
    <mergeCell ref="AK219:BB219"/>
    <mergeCell ref="AK214:BB214"/>
    <mergeCell ref="AB215:AD215"/>
    <mergeCell ref="AE215:AG215"/>
    <mergeCell ref="AH215:AJ215"/>
    <mergeCell ref="AK215:BB215"/>
    <mergeCell ref="AB214:AD214"/>
    <mergeCell ref="AE214:AG214"/>
    <mergeCell ref="AH219:AJ219"/>
    <mergeCell ref="AE220:AG220"/>
    <mergeCell ref="AK213:BB213"/>
    <mergeCell ref="AE211:AG211"/>
    <mergeCell ref="G216:AA216"/>
    <mergeCell ref="AB216:AD216"/>
    <mergeCell ref="AE216:AG216"/>
    <mergeCell ref="AH216:AJ216"/>
    <mergeCell ref="AK216:BB216"/>
    <mergeCell ref="AE180:AG180"/>
    <mergeCell ref="AH180:AJ180"/>
    <mergeCell ref="AK201:BB201"/>
    <mergeCell ref="BU227:BZ227"/>
    <mergeCell ref="BU228:BZ228"/>
    <mergeCell ref="BU232:BZ232"/>
    <mergeCell ref="BU233:BZ233"/>
    <mergeCell ref="BU222:BZ222"/>
    <mergeCell ref="BU223:BZ223"/>
    <mergeCell ref="BU224:BZ224"/>
    <mergeCell ref="BU225:BZ225"/>
    <mergeCell ref="BC225:BT225"/>
    <mergeCell ref="AB189:AD189"/>
    <mergeCell ref="AE189:AG189"/>
    <mergeCell ref="AH189:AJ189"/>
    <mergeCell ref="BC228:BT228"/>
    <mergeCell ref="BU202:BZ206"/>
    <mergeCell ref="BU207:BZ207"/>
    <mergeCell ref="BU208:BZ208"/>
    <mergeCell ref="BU209:BZ209"/>
    <mergeCell ref="AH224:AJ224"/>
    <mergeCell ref="AK224:BB224"/>
    <mergeCell ref="BC224:BT224"/>
    <mergeCell ref="AH223:AJ223"/>
    <mergeCell ref="AH220:AJ220"/>
    <mergeCell ref="AK223:BB223"/>
    <mergeCell ref="BU214:BZ214"/>
    <mergeCell ref="BU215:BZ215"/>
    <mergeCell ref="BU219:BZ219"/>
    <mergeCell ref="AB213:AD213"/>
    <mergeCell ref="AE213:AG213"/>
    <mergeCell ref="AH213:AJ213"/>
    <mergeCell ref="AB202:AJ207"/>
    <mergeCell ref="BC202:BT203"/>
    <mergeCell ref="DC146:DN146"/>
    <mergeCell ref="AE150:AG150"/>
    <mergeCell ref="AH150:AJ150"/>
    <mergeCell ref="AK150:AT150"/>
    <mergeCell ref="AU150:BD150"/>
    <mergeCell ref="BE150:BN150"/>
    <mergeCell ref="BO150:BX150"/>
    <mergeCell ref="BU188:CL188"/>
    <mergeCell ref="CI150:CR150"/>
    <mergeCell ref="CS150:DB150"/>
    <mergeCell ref="DC150:DN150"/>
    <mergeCell ref="AB185:AD185"/>
    <mergeCell ref="AE185:AG185"/>
    <mergeCell ref="AH185:AJ185"/>
    <mergeCell ref="AK185:BB185"/>
    <mergeCell ref="BC185:BT185"/>
    <mergeCell ref="BY146:CH146"/>
    <mergeCell ref="BU186:CL186"/>
    <mergeCell ref="CM185:DD185"/>
    <mergeCell ref="CM186:DD186"/>
    <mergeCell ref="CM184:DD184"/>
    <mergeCell ref="AK186:BB186"/>
    <mergeCell ref="G135:AA135"/>
    <mergeCell ref="AB135:AD135"/>
    <mergeCell ref="G137:AA137"/>
    <mergeCell ref="AB137:AD137"/>
    <mergeCell ref="AE137:AG137"/>
    <mergeCell ref="AH137:AJ137"/>
    <mergeCell ref="BY136:CH136"/>
    <mergeCell ref="CI136:CR136"/>
    <mergeCell ref="G142:AA142"/>
    <mergeCell ref="AB142:AD142"/>
    <mergeCell ref="AE142:AG142"/>
    <mergeCell ref="AH142:AJ142"/>
    <mergeCell ref="BY141:CH141"/>
    <mergeCell ref="CI141:CR141"/>
    <mergeCell ref="G141:AA141"/>
    <mergeCell ref="AB141:AD141"/>
    <mergeCell ref="AE141:AG141"/>
    <mergeCell ref="AH141:AJ141"/>
    <mergeCell ref="G140:AA140"/>
    <mergeCell ref="AB140:AD140"/>
    <mergeCell ref="AE140:AG140"/>
    <mergeCell ref="AH140:AJ140"/>
    <mergeCell ref="AK140:AT140"/>
    <mergeCell ref="AU140:BD140"/>
    <mergeCell ref="BE140:BN140"/>
    <mergeCell ref="AK142:AT142"/>
    <mergeCell ref="AU142:BD142"/>
    <mergeCell ref="BE142:BN142"/>
    <mergeCell ref="BO142:BX142"/>
    <mergeCell ref="AK141:AT141"/>
    <mergeCell ref="BY140:CH140"/>
    <mergeCell ref="CI140:CR140"/>
    <mergeCell ref="BJ72:BS72"/>
    <mergeCell ref="BT72:CB72"/>
    <mergeCell ref="DO72:DW72"/>
    <mergeCell ref="G107:AA107"/>
    <mergeCell ref="AB107:AD107"/>
    <mergeCell ref="AE107:AG107"/>
    <mergeCell ref="AH107:AJ107"/>
    <mergeCell ref="AS107:AZ107"/>
    <mergeCell ref="AK107:AR107"/>
    <mergeCell ref="BA107:BG107"/>
    <mergeCell ref="CC107:CI107"/>
    <mergeCell ref="G115:AA115"/>
    <mergeCell ref="AB115:AD115"/>
    <mergeCell ref="AE115:AG115"/>
    <mergeCell ref="AH115:AJ115"/>
    <mergeCell ref="AS115:AZ115"/>
    <mergeCell ref="AK115:AR115"/>
    <mergeCell ref="CC111:CI111"/>
    <mergeCell ref="BA111:BG111"/>
    <mergeCell ref="AH111:AJ111"/>
    <mergeCell ref="AS111:AZ111"/>
    <mergeCell ref="BO107:BU107"/>
    <mergeCell ref="CC105:CI105"/>
    <mergeCell ref="G106:AA106"/>
    <mergeCell ref="AB106:AD106"/>
    <mergeCell ref="AE106:AG106"/>
    <mergeCell ref="AH106:AJ106"/>
    <mergeCell ref="BA115:BG115"/>
    <mergeCell ref="BH115:BN115"/>
    <mergeCell ref="BO115:BU115"/>
    <mergeCell ref="BV115:CB115"/>
    <mergeCell ref="BV107:CB107"/>
    <mergeCell ref="A188:C193"/>
    <mergeCell ref="N198:P198"/>
    <mergeCell ref="BU185:CL185"/>
    <mergeCell ref="BY134:CH134"/>
    <mergeCell ref="CI134:CR134"/>
    <mergeCell ref="G134:AA134"/>
    <mergeCell ref="AB134:AD134"/>
    <mergeCell ref="AB133:AD133"/>
    <mergeCell ref="AE133:AG133"/>
    <mergeCell ref="DF67:DN67"/>
    <mergeCell ref="DO67:DW67"/>
    <mergeCell ref="CM67:CV67"/>
    <mergeCell ref="AK67:AR67"/>
    <mergeCell ref="AS67:AY67"/>
    <mergeCell ref="BJ67:BS67"/>
    <mergeCell ref="BT67:CB67"/>
    <mergeCell ref="G72:AA72"/>
    <mergeCell ref="AB72:AD72"/>
    <mergeCell ref="AE72:AG72"/>
    <mergeCell ref="AH72:AJ72"/>
    <mergeCell ref="CC67:CL67"/>
    <mergeCell ref="CW67:DE67"/>
    <mergeCell ref="G67:AA67"/>
    <mergeCell ref="AB67:AD67"/>
    <mergeCell ref="AE67:AG67"/>
    <mergeCell ref="AH67:AJ67"/>
    <mergeCell ref="CM72:CV72"/>
    <mergeCell ref="CW72:DE72"/>
    <mergeCell ref="DF72:DN72"/>
    <mergeCell ref="CC72:CL72"/>
    <mergeCell ref="AK72:AR72"/>
    <mergeCell ref="AS72:AY72"/>
    <mergeCell ref="A227:C232"/>
    <mergeCell ref="D227:F233"/>
    <mergeCell ref="G227:AA227"/>
    <mergeCell ref="AB227:AD227"/>
    <mergeCell ref="A233:C233"/>
    <mergeCell ref="G233:AA233"/>
    <mergeCell ref="AB233:AD233"/>
    <mergeCell ref="G232:AA232"/>
    <mergeCell ref="AB232:AD232"/>
    <mergeCell ref="AK233:BB233"/>
    <mergeCell ref="AE227:AG227"/>
    <mergeCell ref="AH227:AJ227"/>
    <mergeCell ref="AK227:BB227"/>
    <mergeCell ref="AK232:BB232"/>
    <mergeCell ref="AE232:AG232"/>
    <mergeCell ref="AH232:AJ232"/>
    <mergeCell ref="AE233:AG233"/>
    <mergeCell ref="AH233:AJ233"/>
    <mergeCell ref="G228:AA228"/>
    <mergeCell ref="AB228:AD228"/>
    <mergeCell ref="AE228:AG228"/>
    <mergeCell ref="AH228:AJ228"/>
    <mergeCell ref="AK228:BB228"/>
    <mergeCell ref="G230:AA230"/>
    <mergeCell ref="AB230:AD230"/>
    <mergeCell ref="AE230:AG230"/>
    <mergeCell ref="AH230:AJ230"/>
    <mergeCell ref="AK230:BB230"/>
    <mergeCell ref="G231:AA231"/>
    <mergeCell ref="AB231:AD231"/>
    <mergeCell ref="AE231:AG231"/>
    <mergeCell ref="AH231:AJ231"/>
    <mergeCell ref="DK196:EE197"/>
    <mergeCell ref="AC198:AE198"/>
    <mergeCell ref="DK198:EE198"/>
    <mergeCell ref="CM193:DD193"/>
    <mergeCell ref="A196:G197"/>
    <mergeCell ref="H196:Y197"/>
    <mergeCell ref="Z196:AE197"/>
    <mergeCell ref="CY196:DJ197"/>
    <mergeCell ref="AF196:CX199"/>
    <mergeCell ref="BU194:CL194"/>
    <mergeCell ref="CM194:DD194"/>
    <mergeCell ref="Q198:S198"/>
    <mergeCell ref="T198:V198"/>
    <mergeCell ref="W198:Y198"/>
    <mergeCell ref="Z198:AB198"/>
    <mergeCell ref="AK194:BB194"/>
    <mergeCell ref="BC194:BT194"/>
    <mergeCell ref="AE194:AG194"/>
    <mergeCell ref="AH194:AJ194"/>
    <mergeCell ref="D188:F194"/>
    <mergeCell ref="G188:AA188"/>
    <mergeCell ref="AB188:AD188"/>
    <mergeCell ref="A194:C194"/>
    <mergeCell ref="G194:AA194"/>
    <mergeCell ref="AB194:AD194"/>
    <mergeCell ref="G193:AA193"/>
    <mergeCell ref="AB193:AD193"/>
    <mergeCell ref="G189:AA189"/>
    <mergeCell ref="CY198:DJ198"/>
    <mergeCell ref="A198:G198"/>
    <mergeCell ref="H198:J198"/>
    <mergeCell ref="K198:M198"/>
    <mergeCell ref="G183:AA183"/>
    <mergeCell ref="AB183:AD183"/>
    <mergeCell ref="AE183:AG183"/>
    <mergeCell ref="AH183:AJ183"/>
    <mergeCell ref="AK183:BB183"/>
    <mergeCell ref="BC183:BT183"/>
    <mergeCell ref="BU183:CL183"/>
    <mergeCell ref="CM183:DD183"/>
    <mergeCell ref="AE188:AG188"/>
    <mergeCell ref="AH188:AJ188"/>
    <mergeCell ref="AK188:BB188"/>
    <mergeCell ref="G184:AA184"/>
    <mergeCell ref="AB184:AD184"/>
    <mergeCell ref="AE184:AG184"/>
    <mergeCell ref="AH184:AJ184"/>
    <mergeCell ref="G186:AA186"/>
    <mergeCell ref="AB186:AD186"/>
    <mergeCell ref="AE186:AG186"/>
    <mergeCell ref="AH186:AJ186"/>
    <mergeCell ref="BC184:BT184"/>
    <mergeCell ref="BU184:CL184"/>
    <mergeCell ref="AK184:BB184"/>
    <mergeCell ref="CM188:DD188"/>
    <mergeCell ref="BC180:BT180"/>
    <mergeCell ref="BU180:CL180"/>
    <mergeCell ref="CM180:DD180"/>
    <mergeCell ref="BC172:BT172"/>
    <mergeCell ref="BU172:CL172"/>
    <mergeCell ref="G174:AA174"/>
    <mergeCell ref="AB174:AD174"/>
    <mergeCell ref="AE174:AG174"/>
    <mergeCell ref="AH174:AJ174"/>
    <mergeCell ref="CM172:DD172"/>
    <mergeCell ref="G173:AA173"/>
    <mergeCell ref="AB173:AD173"/>
    <mergeCell ref="AE173:AG173"/>
    <mergeCell ref="AH173:AJ173"/>
    <mergeCell ref="AK173:BB173"/>
    <mergeCell ref="G175:AA175"/>
    <mergeCell ref="AB175:AD175"/>
    <mergeCell ref="AE175:AG175"/>
    <mergeCell ref="AH175:AJ175"/>
    <mergeCell ref="AK175:BB175"/>
    <mergeCell ref="BC175:BT175"/>
    <mergeCell ref="AK180:BB180"/>
    <mergeCell ref="AH172:AJ172"/>
    <mergeCell ref="AK172:BB172"/>
    <mergeCell ref="BU175:CL175"/>
    <mergeCell ref="AB180:AD180"/>
    <mergeCell ref="CM176:DD176"/>
    <mergeCell ref="G178:AA178"/>
    <mergeCell ref="AB178:AD178"/>
    <mergeCell ref="AE178:AG178"/>
    <mergeCell ref="AH178:AJ178"/>
    <mergeCell ref="AK178:BB178"/>
    <mergeCell ref="A169:F186"/>
    <mergeCell ref="G169:AA169"/>
    <mergeCell ref="AB169:AD169"/>
    <mergeCell ref="AE169:AG169"/>
    <mergeCell ref="G171:AA171"/>
    <mergeCell ref="AB171:AD171"/>
    <mergeCell ref="AE171:AG171"/>
    <mergeCell ref="G172:AA172"/>
    <mergeCell ref="AB172:AD172"/>
    <mergeCell ref="AE172:AG172"/>
    <mergeCell ref="BC170:BT170"/>
    <mergeCell ref="BU170:CL170"/>
    <mergeCell ref="CM170:DD170"/>
    <mergeCell ref="AH169:AJ169"/>
    <mergeCell ref="AK169:BB169"/>
    <mergeCell ref="BC169:BT169"/>
    <mergeCell ref="BU169:CL169"/>
    <mergeCell ref="AH171:AJ171"/>
    <mergeCell ref="BC171:BT171"/>
    <mergeCell ref="BU171:CL171"/>
    <mergeCell ref="CM171:DD171"/>
    <mergeCell ref="CM169:DD169"/>
    <mergeCell ref="G170:AA170"/>
    <mergeCell ref="AB170:AD170"/>
    <mergeCell ref="AE170:AG170"/>
    <mergeCell ref="AH170:AJ170"/>
    <mergeCell ref="AK170:BB170"/>
    <mergeCell ref="BC173:BT173"/>
    <mergeCell ref="BU173:CL173"/>
    <mergeCell ref="CM173:DD173"/>
    <mergeCell ref="AK171:BB171"/>
    <mergeCell ref="AK174:BB174"/>
    <mergeCell ref="A163:AA168"/>
    <mergeCell ref="AB163:AJ168"/>
    <mergeCell ref="BC163:BT167"/>
    <mergeCell ref="Q159:S159"/>
    <mergeCell ref="T159:V159"/>
    <mergeCell ref="W159:Y159"/>
    <mergeCell ref="Z159:AB159"/>
    <mergeCell ref="BU163:CL167"/>
    <mergeCell ref="CM163:DD167"/>
    <mergeCell ref="BC168:BT168"/>
    <mergeCell ref="BU168:CL168"/>
    <mergeCell ref="CM168:DD168"/>
    <mergeCell ref="AK163:BB167"/>
    <mergeCell ref="AK168:BB168"/>
    <mergeCell ref="AK162:BB162"/>
    <mergeCell ref="BC162:BT162"/>
    <mergeCell ref="BU162:CL162"/>
    <mergeCell ref="CM162:DD162"/>
    <mergeCell ref="A159:G159"/>
    <mergeCell ref="G151:AA151"/>
    <mergeCell ref="AB151:AD151"/>
    <mergeCell ref="AE151:AG151"/>
    <mergeCell ref="H159:J159"/>
    <mergeCell ref="K159:M159"/>
    <mergeCell ref="N159:P159"/>
    <mergeCell ref="DC155:DN155"/>
    <mergeCell ref="A157:G158"/>
    <mergeCell ref="H157:Y158"/>
    <mergeCell ref="Z157:AE158"/>
    <mergeCell ref="CY157:DJ158"/>
    <mergeCell ref="DK157:EE158"/>
    <mergeCell ref="AC159:AE159"/>
    <mergeCell ref="CY159:DJ159"/>
    <mergeCell ref="DK159:EE159"/>
    <mergeCell ref="DC151:DN151"/>
    <mergeCell ref="G152:AA152"/>
    <mergeCell ref="AB152:AD152"/>
    <mergeCell ref="AE152:AG152"/>
    <mergeCell ref="AH152:AJ152"/>
    <mergeCell ref="AK152:AT152"/>
    <mergeCell ref="AU152:BD152"/>
    <mergeCell ref="BE152:BN152"/>
    <mergeCell ref="BO152:BX152"/>
    <mergeCell ref="BY152:CH152"/>
    <mergeCell ref="CI152:CR152"/>
    <mergeCell ref="CS152:DB152"/>
    <mergeCell ref="AB155:AD155"/>
    <mergeCell ref="DC154:DN154"/>
    <mergeCell ref="G150:AA150"/>
    <mergeCell ref="AB150:AD150"/>
    <mergeCell ref="BY147:CH147"/>
    <mergeCell ref="CI147:CR147"/>
    <mergeCell ref="CS147:DB147"/>
    <mergeCell ref="AE149:AG149"/>
    <mergeCell ref="AH149:AJ149"/>
    <mergeCell ref="AK149:AT149"/>
    <mergeCell ref="AU149:BD149"/>
    <mergeCell ref="CS154:DB154"/>
    <mergeCell ref="A149:C154"/>
    <mergeCell ref="D149:F155"/>
    <mergeCell ref="G149:AA149"/>
    <mergeCell ref="AB149:AD149"/>
    <mergeCell ref="A155:C155"/>
    <mergeCell ref="G155:AA155"/>
    <mergeCell ref="BE154:BN154"/>
    <mergeCell ref="BO154:BX154"/>
    <mergeCell ref="BE149:BN149"/>
    <mergeCell ref="BO149:BX149"/>
    <mergeCell ref="BY149:CH149"/>
    <mergeCell ref="CI149:CR149"/>
    <mergeCell ref="G154:AA154"/>
    <mergeCell ref="AB154:AD154"/>
    <mergeCell ref="AE154:AG154"/>
    <mergeCell ref="AH154:AJ154"/>
    <mergeCell ref="AK154:AT154"/>
    <mergeCell ref="AE155:AG155"/>
    <mergeCell ref="AH155:AJ155"/>
    <mergeCell ref="AK155:AT155"/>
    <mergeCell ref="AU155:BD155"/>
    <mergeCell ref="CS149:DB149"/>
    <mergeCell ref="DC149:DN149"/>
    <mergeCell ref="CS155:DB155"/>
    <mergeCell ref="AH151:AJ151"/>
    <mergeCell ref="AK151:AT151"/>
    <mergeCell ref="AU151:BD151"/>
    <mergeCell ref="BE151:BN151"/>
    <mergeCell ref="BO151:BX151"/>
    <mergeCell ref="BY151:CH151"/>
    <mergeCell ref="CI151:CR151"/>
    <mergeCell ref="CS151:DB151"/>
    <mergeCell ref="DC144:DN144"/>
    <mergeCell ref="AK144:AT144"/>
    <mergeCell ref="AU144:BD144"/>
    <mergeCell ref="BE144:BN144"/>
    <mergeCell ref="BO144:BX144"/>
    <mergeCell ref="BE147:BN147"/>
    <mergeCell ref="BO147:BX147"/>
    <mergeCell ref="AU154:BD154"/>
    <mergeCell ref="BY154:CH154"/>
    <mergeCell ref="CI154:CR154"/>
    <mergeCell ref="BE155:BN155"/>
    <mergeCell ref="BO155:BX155"/>
    <mergeCell ref="BY155:CH155"/>
    <mergeCell ref="CI155:CR155"/>
    <mergeCell ref="DC152:DN152"/>
    <mergeCell ref="BY150:CH150"/>
    <mergeCell ref="AB145:AD145"/>
    <mergeCell ref="AE145:AG145"/>
    <mergeCell ref="AH145:AJ145"/>
    <mergeCell ref="BY144:CH144"/>
    <mergeCell ref="CI144:CR144"/>
    <mergeCell ref="G144:AA144"/>
    <mergeCell ref="AB144:AD144"/>
    <mergeCell ref="AE144:AG144"/>
    <mergeCell ref="AH144:AJ144"/>
    <mergeCell ref="CS145:DB145"/>
    <mergeCell ref="DC145:DN145"/>
    <mergeCell ref="AK145:AT145"/>
    <mergeCell ref="AU145:BD145"/>
    <mergeCell ref="BE145:BN145"/>
    <mergeCell ref="BO145:BX145"/>
    <mergeCell ref="BY145:CH145"/>
    <mergeCell ref="CI145:CR145"/>
    <mergeCell ref="AU141:BD141"/>
    <mergeCell ref="BY142:CH142"/>
    <mergeCell ref="CI142:CR142"/>
    <mergeCell ref="G136:AA136"/>
    <mergeCell ref="AB136:AD136"/>
    <mergeCell ref="AE136:AG136"/>
    <mergeCell ref="AH136:AJ136"/>
    <mergeCell ref="CS137:DB137"/>
    <mergeCell ref="DC137:DN137"/>
    <mergeCell ref="BY137:CH137"/>
    <mergeCell ref="CI137:CR137"/>
    <mergeCell ref="AK137:AT137"/>
    <mergeCell ref="AU137:BD137"/>
    <mergeCell ref="BE137:BN137"/>
    <mergeCell ref="BO137:BX137"/>
    <mergeCell ref="G138:AA138"/>
    <mergeCell ref="AB138:AD138"/>
    <mergeCell ref="AE138:AG138"/>
    <mergeCell ref="AH138:AJ138"/>
    <mergeCell ref="AK138:AT138"/>
    <mergeCell ref="AU138:BD138"/>
    <mergeCell ref="BE138:BN138"/>
    <mergeCell ref="BO138:BX138"/>
    <mergeCell ref="BY138:CH138"/>
    <mergeCell ref="CI138:CR138"/>
    <mergeCell ref="CS138:DB138"/>
    <mergeCell ref="BO140:BX140"/>
    <mergeCell ref="CS136:DB136"/>
    <mergeCell ref="CS142:DB142"/>
    <mergeCell ref="CS140:DB140"/>
    <mergeCell ref="DC140:DN140"/>
    <mergeCell ref="AU133:BD133"/>
    <mergeCell ref="BE133:BN133"/>
    <mergeCell ref="BO133:BX133"/>
    <mergeCell ref="DC132:DN132"/>
    <mergeCell ref="CS131:DB131"/>
    <mergeCell ref="DC131:DN131"/>
    <mergeCell ref="CI132:CR132"/>
    <mergeCell ref="BY132:CH132"/>
    <mergeCell ref="AE135:AG135"/>
    <mergeCell ref="AH135:AJ135"/>
    <mergeCell ref="A124:AA129"/>
    <mergeCell ref="AB124:AJ129"/>
    <mergeCell ref="AK124:CH124"/>
    <mergeCell ref="AK125:AT128"/>
    <mergeCell ref="AU125:BD128"/>
    <mergeCell ref="BE125:BN128"/>
    <mergeCell ref="BO125:BX128"/>
    <mergeCell ref="AK129:AT129"/>
    <mergeCell ref="AU129:BD129"/>
    <mergeCell ref="A130:F147"/>
    <mergeCell ref="G130:AA130"/>
    <mergeCell ref="AB130:AD130"/>
    <mergeCell ref="AE130:AG130"/>
    <mergeCell ref="G131:AA131"/>
    <mergeCell ref="AB131:AD131"/>
    <mergeCell ref="AE131:AG131"/>
    <mergeCell ref="G132:AA132"/>
    <mergeCell ref="AB132:AD132"/>
    <mergeCell ref="AE132:AG132"/>
    <mergeCell ref="AH130:AJ130"/>
    <mergeCell ref="AK130:AT130"/>
    <mergeCell ref="DC142:DN142"/>
    <mergeCell ref="AH131:AJ131"/>
    <mergeCell ref="AK131:AT131"/>
    <mergeCell ref="BE131:BN131"/>
    <mergeCell ref="BO131:BX131"/>
    <mergeCell ref="BY131:CH131"/>
    <mergeCell ref="AU130:BD130"/>
    <mergeCell ref="BE130:BN130"/>
    <mergeCell ref="BO132:BX132"/>
    <mergeCell ref="G133:AA133"/>
    <mergeCell ref="CY118:DJ119"/>
    <mergeCell ref="DK118:EE119"/>
    <mergeCell ref="BO116:BU116"/>
    <mergeCell ref="BV116:CB116"/>
    <mergeCell ref="CC116:CI116"/>
    <mergeCell ref="BA116:BG116"/>
    <mergeCell ref="BH116:BN116"/>
    <mergeCell ref="Q120:S120"/>
    <mergeCell ref="T120:V120"/>
    <mergeCell ref="W120:Y120"/>
    <mergeCell ref="Z120:AB120"/>
    <mergeCell ref="A120:G120"/>
    <mergeCell ref="H120:J120"/>
    <mergeCell ref="K120:M120"/>
    <mergeCell ref="N120:P120"/>
    <mergeCell ref="AC120:AE120"/>
    <mergeCell ref="CY120:DJ120"/>
    <mergeCell ref="DK120:EE120"/>
    <mergeCell ref="AB116:AD116"/>
    <mergeCell ref="AE116:AG116"/>
    <mergeCell ref="AH116:AJ116"/>
    <mergeCell ref="AS116:AZ116"/>
    <mergeCell ref="AK133:AT133"/>
    <mergeCell ref="A118:G119"/>
    <mergeCell ref="H118:Y119"/>
    <mergeCell ref="Z118:AE119"/>
    <mergeCell ref="AK116:AR116"/>
    <mergeCell ref="D110:F116"/>
    <mergeCell ref="G110:AA110"/>
    <mergeCell ref="AB110:AD110"/>
    <mergeCell ref="AE110:AG110"/>
    <mergeCell ref="CC115:CI115"/>
    <mergeCell ref="CC110:CI110"/>
    <mergeCell ref="BA110:BG110"/>
    <mergeCell ref="BH110:BN110"/>
    <mergeCell ref="AH110:AJ110"/>
    <mergeCell ref="BA108:BG108"/>
    <mergeCell ref="AS110:AZ110"/>
    <mergeCell ref="AH108:AJ108"/>
    <mergeCell ref="BH111:BN111"/>
    <mergeCell ref="AK110:AR110"/>
    <mergeCell ref="BO111:BU111"/>
    <mergeCell ref="BV111:CB111"/>
    <mergeCell ref="AK111:AR111"/>
    <mergeCell ref="BO110:BU110"/>
    <mergeCell ref="BV110:CB110"/>
    <mergeCell ref="A91:F108"/>
    <mergeCell ref="CC93:CI93"/>
    <mergeCell ref="AS93:AZ93"/>
    <mergeCell ref="BV92:CB92"/>
    <mergeCell ref="CC92:CI92"/>
    <mergeCell ref="AS108:AZ108"/>
    <mergeCell ref="BH108:BN108"/>
    <mergeCell ref="BO108:BU108"/>
    <mergeCell ref="BV108:CB108"/>
    <mergeCell ref="AB98:AD98"/>
    <mergeCell ref="AE98:AG98"/>
    <mergeCell ref="AH98:AJ98"/>
    <mergeCell ref="BH98:BN98"/>
    <mergeCell ref="BO98:BU98"/>
    <mergeCell ref="AS98:AZ98"/>
    <mergeCell ref="AK98:AR98"/>
    <mergeCell ref="BO102:BU102"/>
    <mergeCell ref="BV102:CB102"/>
    <mergeCell ref="AK102:AR102"/>
    <mergeCell ref="A116:C116"/>
    <mergeCell ref="G116:AA116"/>
    <mergeCell ref="G111:AA111"/>
    <mergeCell ref="AB111:AD111"/>
    <mergeCell ref="AE111:AG111"/>
    <mergeCell ref="G108:AA108"/>
    <mergeCell ref="AB108:AD108"/>
    <mergeCell ref="AE108:AG108"/>
    <mergeCell ref="BO99:BU99"/>
    <mergeCell ref="BV99:CB99"/>
    <mergeCell ref="G112:AA112"/>
    <mergeCell ref="AB112:AD112"/>
    <mergeCell ref="AE112:AG112"/>
    <mergeCell ref="AH112:AJ112"/>
    <mergeCell ref="AK112:AR112"/>
    <mergeCell ref="AS112:AZ112"/>
    <mergeCell ref="BA112:BG112"/>
    <mergeCell ref="BH112:BN112"/>
    <mergeCell ref="BO112:BU112"/>
    <mergeCell ref="BV112:CB112"/>
    <mergeCell ref="G114:AA114"/>
    <mergeCell ref="AB114:AD114"/>
    <mergeCell ref="CC102:CI102"/>
    <mergeCell ref="BH102:BN102"/>
    <mergeCell ref="CC98:CI98"/>
    <mergeCell ref="BA98:BG98"/>
    <mergeCell ref="BV98:CB98"/>
    <mergeCell ref="BO106:BU106"/>
    <mergeCell ref="G103:AA103"/>
    <mergeCell ref="AB103:AD103"/>
    <mergeCell ref="AE103:AG103"/>
    <mergeCell ref="AH103:AJ103"/>
    <mergeCell ref="G102:AA102"/>
    <mergeCell ref="AB102:AD102"/>
    <mergeCell ref="AE102:AG102"/>
    <mergeCell ref="AH102:AJ102"/>
    <mergeCell ref="BA102:BG102"/>
    <mergeCell ref="AK103:AR103"/>
    <mergeCell ref="BA103:BG103"/>
    <mergeCell ref="AS102:AZ102"/>
    <mergeCell ref="BH103:BN103"/>
    <mergeCell ref="BO103:BU103"/>
    <mergeCell ref="CC106:CI106"/>
    <mergeCell ref="AH105:AJ105"/>
    <mergeCell ref="AS106:AZ106"/>
    <mergeCell ref="BA105:BG105"/>
    <mergeCell ref="AK106:AR106"/>
    <mergeCell ref="BV106:CB106"/>
    <mergeCell ref="AS105:AZ105"/>
    <mergeCell ref="BH105:BN105"/>
    <mergeCell ref="BO105:BU105"/>
    <mergeCell ref="BA106:BG106"/>
    <mergeCell ref="BH106:BN106"/>
    <mergeCell ref="G98:AA98"/>
    <mergeCell ref="CC95:CI95"/>
    <mergeCell ref="BO96:BU96"/>
    <mergeCell ref="BV96:CB96"/>
    <mergeCell ref="AK96:AR96"/>
    <mergeCell ref="CC96:CI96"/>
    <mergeCell ref="BA96:BG96"/>
    <mergeCell ref="AS96:AZ96"/>
    <mergeCell ref="BH96:BN96"/>
    <mergeCell ref="G97:AA97"/>
    <mergeCell ref="AB97:AD97"/>
    <mergeCell ref="AE97:AG97"/>
    <mergeCell ref="AH97:AJ97"/>
    <mergeCell ref="G96:AA96"/>
    <mergeCell ref="AB96:AD96"/>
    <mergeCell ref="AE96:AG96"/>
    <mergeCell ref="AH96:AJ96"/>
    <mergeCell ref="BH97:BN97"/>
    <mergeCell ref="BV97:CB97"/>
    <mergeCell ref="CC97:CI97"/>
    <mergeCell ref="AS97:AZ97"/>
    <mergeCell ref="AK97:AR97"/>
    <mergeCell ref="BA97:BG97"/>
    <mergeCell ref="BO97:BU97"/>
    <mergeCell ref="AK95:AR95"/>
    <mergeCell ref="BA95:BG95"/>
    <mergeCell ref="AS92:AZ92"/>
    <mergeCell ref="BH93:BN93"/>
    <mergeCell ref="BO93:BU93"/>
    <mergeCell ref="AK93:AR93"/>
    <mergeCell ref="BA93:BG93"/>
    <mergeCell ref="BA92:BG92"/>
    <mergeCell ref="G94:AA94"/>
    <mergeCell ref="AB94:AD94"/>
    <mergeCell ref="AE94:AG94"/>
    <mergeCell ref="AH94:AJ94"/>
    <mergeCell ref="AE93:AG93"/>
    <mergeCell ref="AH93:AJ93"/>
    <mergeCell ref="BO92:BU92"/>
    <mergeCell ref="CC94:CI94"/>
    <mergeCell ref="BO94:BU94"/>
    <mergeCell ref="BV94:CB94"/>
    <mergeCell ref="BH94:BN94"/>
    <mergeCell ref="BA94:BG94"/>
    <mergeCell ref="AK94:AR94"/>
    <mergeCell ref="AS94:AZ94"/>
    <mergeCell ref="AK84:AR84"/>
    <mergeCell ref="AS90:AZ90"/>
    <mergeCell ref="AK90:AR90"/>
    <mergeCell ref="AS85:AZ89"/>
    <mergeCell ref="CY81:DJ81"/>
    <mergeCell ref="DK81:EE81"/>
    <mergeCell ref="A85:AA90"/>
    <mergeCell ref="AB85:AJ90"/>
    <mergeCell ref="CC90:CI90"/>
    <mergeCell ref="BA85:BG89"/>
    <mergeCell ref="BH86:BN89"/>
    <mergeCell ref="BH90:BN90"/>
    <mergeCell ref="BV84:CB84"/>
    <mergeCell ref="G95:AA95"/>
    <mergeCell ref="AB95:AD95"/>
    <mergeCell ref="AE95:AG95"/>
    <mergeCell ref="AH95:AJ95"/>
    <mergeCell ref="AS95:AZ95"/>
    <mergeCell ref="BH95:BN95"/>
    <mergeCell ref="BO95:BU95"/>
    <mergeCell ref="BV95:CB95"/>
    <mergeCell ref="AH91:AJ91"/>
    <mergeCell ref="G91:AA91"/>
    <mergeCell ref="AB91:AD91"/>
    <mergeCell ref="AE91:AG91"/>
    <mergeCell ref="G92:AA92"/>
    <mergeCell ref="AB92:AD92"/>
    <mergeCell ref="AE92:AG92"/>
    <mergeCell ref="G93:AA93"/>
    <mergeCell ref="AB93:AD93"/>
    <mergeCell ref="BV93:CB93"/>
    <mergeCell ref="AH92:AJ92"/>
    <mergeCell ref="AE77:AG77"/>
    <mergeCell ref="AH77:AJ77"/>
    <mergeCell ref="AK77:AR77"/>
    <mergeCell ref="AS77:AY77"/>
    <mergeCell ref="DO76:DW76"/>
    <mergeCell ref="DO77:DW77"/>
    <mergeCell ref="A79:G80"/>
    <mergeCell ref="H79:Y80"/>
    <mergeCell ref="Z79:AE80"/>
    <mergeCell ref="CY79:DJ80"/>
    <mergeCell ref="DK79:EE80"/>
    <mergeCell ref="CM77:CV77"/>
    <mergeCell ref="CW77:DE77"/>
    <mergeCell ref="A77:C77"/>
    <mergeCell ref="DF77:DN77"/>
    <mergeCell ref="CC77:CL77"/>
    <mergeCell ref="A81:G81"/>
    <mergeCell ref="H81:J81"/>
    <mergeCell ref="K81:M81"/>
    <mergeCell ref="N81:P81"/>
    <mergeCell ref="Q81:S81"/>
    <mergeCell ref="T81:V81"/>
    <mergeCell ref="W81:Y81"/>
    <mergeCell ref="Z81:AB81"/>
    <mergeCell ref="AC81:AE81"/>
    <mergeCell ref="BT71:CB71"/>
    <mergeCell ref="CC71:CL71"/>
    <mergeCell ref="DO69:DW69"/>
    <mergeCell ref="A71:C76"/>
    <mergeCell ref="D71:F77"/>
    <mergeCell ref="G71:AA71"/>
    <mergeCell ref="AB71:AD71"/>
    <mergeCell ref="AE71:AG71"/>
    <mergeCell ref="DF71:DN71"/>
    <mergeCell ref="DO71:DW71"/>
    <mergeCell ref="G76:AA76"/>
    <mergeCell ref="AB76:AD76"/>
    <mergeCell ref="AE76:AG76"/>
    <mergeCell ref="AH76:AJ76"/>
    <mergeCell ref="AK76:AR76"/>
    <mergeCell ref="AS76:AY76"/>
    <mergeCell ref="BJ76:BS76"/>
    <mergeCell ref="BT76:CB76"/>
    <mergeCell ref="BJ77:BS77"/>
    <mergeCell ref="BT77:CB77"/>
    <mergeCell ref="CM76:CV76"/>
    <mergeCell ref="CW76:DE76"/>
    <mergeCell ref="DF76:DN76"/>
    <mergeCell ref="CC76:CL76"/>
    <mergeCell ref="AZ77:BI77"/>
    <mergeCell ref="AH71:AJ71"/>
    <mergeCell ref="AK71:AR71"/>
    <mergeCell ref="AS71:AY71"/>
    <mergeCell ref="BJ71:BS71"/>
    <mergeCell ref="CM69:CV69"/>
    <mergeCell ref="G77:AA77"/>
    <mergeCell ref="AB77:AD77"/>
    <mergeCell ref="G68:AA68"/>
    <mergeCell ref="AB68:AD68"/>
    <mergeCell ref="AE68:AG68"/>
    <mergeCell ref="AH68:AJ68"/>
    <mergeCell ref="AK68:AR68"/>
    <mergeCell ref="AS68:AY68"/>
    <mergeCell ref="BJ68:BS68"/>
    <mergeCell ref="G69:AA69"/>
    <mergeCell ref="AB69:AD69"/>
    <mergeCell ref="AE69:AG69"/>
    <mergeCell ref="AH69:AJ69"/>
    <mergeCell ref="CW68:DE68"/>
    <mergeCell ref="DF68:DN68"/>
    <mergeCell ref="BT68:CB68"/>
    <mergeCell ref="CC68:CL68"/>
    <mergeCell ref="DF69:DN69"/>
    <mergeCell ref="CC69:CL69"/>
    <mergeCell ref="AK69:AR69"/>
    <mergeCell ref="AS69:AY69"/>
    <mergeCell ref="BJ69:BS69"/>
    <mergeCell ref="BT69:CB69"/>
    <mergeCell ref="CW69:DE69"/>
    <mergeCell ref="G64:AA64"/>
    <mergeCell ref="AB64:AD64"/>
    <mergeCell ref="AE64:AG64"/>
    <mergeCell ref="AH64:AJ64"/>
    <mergeCell ref="AK64:AR64"/>
    <mergeCell ref="AS64:AY64"/>
    <mergeCell ref="BJ64:BS64"/>
    <mergeCell ref="G66:AA66"/>
    <mergeCell ref="AB66:AD66"/>
    <mergeCell ref="AE66:AG66"/>
    <mergeCell ref="AH66:AJ66"/>
    <mergeCell ref="CW64:DE64"/>
    <mergeCell ref="DF64:DN64"/>
    <mergeCell ref="BT64:CB64"/>
    <mergeCell ref="CC64:CL64"/>
    <mergeCell ref="CM66:CV66"/>
    <mergeCell ref="CW66:DE66"/>
    <mergeCell ref="DF66:DN66"/>
    <mergeCell ref="CC66:CL66"/>
    <mergeCell ref="AK66:AR66"/>
    <mergeCell ref="AS66:AY66"/>
    <mergeCell ref="BJ66:BS66"/>
    <mergeCell ref="BT66:CB66"/>
    <mergeCell ref="AZ64:BI64"/>
    <mergeCell ref="AZ66:BI66"/>
    <mergeCell ref="G59:AA59"/>
    <mergeCell ref="AB59:AD59"/>
    <mergeCell ref="AE59:AG59"/>
    <mergeCell ref="AH59:AJ59"/>
    <mergeCell ref="G63:AA63"/>
    <mergeCell ref="AB63:AD63"/>
    <mergeCell ref="AE63:AG63"/>
    <mergeCell ref="AH63:AJ63"/>
    <mergeCell ref="DO59:DW59"/>
    <mergeCell ref="CM59:CV59"/>
    <mergeCell ref="CW59:DE59"/>
    <mergeCell ref="DF59:DN59"/>
    <mergeCell ref="CC59:CL59"/>
    <mergeCell ref="AK59:AR59"/>
    <mergeCell ref="CM63:CV63"/>
    <mergeCell ref="CW63:DE63"/>
    <mergeCell ref="DF63:DN63"/>
    <mergeCell ref="CC63:CL63"/>
    <mergeCell ref="AK63:AR63"/>
    <mergeCell ref="AS63:AY63"/>
    <mergeCell ref="BJ63:BS63"/>
    <mergeCell ref="BT63:CB63"/>
    <mergeCell ref="DO63:DW63"/>
    <mergeCell ref="AZ63:BI63"/>
    <mergeCell ref="G60:AA60"/>
    <mergeCell ref="AB60:AD60"/>
    <mergeCell ref="AE60:AG60"/>
    <mergeCell ref="AH60:AJ60"/>
    <mergeCell ref="AK60:AR60"/>
    <mergeCell ref="AS60:AY60"/>
    <mergeCell ref="AZ60:BI60"/>
    <mergeCell ref="BJ60:BS60"/>
    <mergeCell ref="G54:AA54"/>
    <mergeCell ref="AB54:AD54"/>
    <mergeCell ref="AS54:AY54"/>
    <mergeCell ref="BJ54:BS54"/>
    <mergeCell ref="CM54:CV54"/>
    <mergeCell ref="DO57:DW57"/>
    <mergeCell ref="G58:AA58"/>
    <mergeCell ref="AB58:AD58"/>
    <mergeCell ref="AE58:AG58"/>
    <mergeCell ref="AH58:AJ58"/>
    <mergeCell ref="AK58:AR58"/>
    <mergeCell ref="AH56:AJ56"/>
    <mergeCell ref="AK56:AR56"/>
    <mergeCell ref="AS56:AY56"/>
    <mergeCell ref="BJ56:BS56"/>
    <mergeCell ref="CM56:CV56"/>
    <mergeCell ref="CW56:DE56"/>
    <mergeCell ref="BT56:CB56"/>
    <mergeCell ref="CC56:CL56"/>
    <mergeCell ref="DF57:DN57"/>
    <mergeCell ref="CC57:CL57"/>
    <mergeCell ref="DF56:DN56"/>
    <mergeCell ref="DO56:DW56"/>
    <mergeCell ref="G57:AA57"/>
    <mergeCell ref="AB57:AD57"/>
    <mergeCell ref="AE57:AG57"/>
    <mergeCell ref="AH57:AJ57"/>
    <mergeCell ref="AK57:AR57"/>
    <mergeCell ref="AS57:AY57"/>
    <mergeCell ref="A40:G41"/>
    <mergeCell ref="H40:Y41"/>
    <mergeCell ref="Z40:AE41"/>
    <mergeCell ref="AZ38:BN38"/>
    <mergeCell ref="AF40:CX43"/>
    <mergeCell ref="AC42:AE42"/>
    <mergeCell ref="AE38:AG38"/>
    <mergeCell ref="AH38:AJ38"/>
    <mergeCell ref="AK38:AY38"/>
    <mergeCell ref="A42:G42"/>
    <mergeCell ref="H42:J42"/>
    <mergeCell ref="K42:M42"/>
    <mergeCell ref="N42:P42"/>
    <mergeCell ref="Q42:S42"/>
    <mergeCell ref="T42:V42"/>
    <mergeCell ref="W42:Y42"/>
    <mergeCell ref="Z42:AB42"/>
    <mergeCell ref="AK30:AY30"/>
    <mergeCell ref="AZ30:BN30"/>
    <mergeCell ref="BO30:CC30"/>
    <mergeCell ref="CD30:CR30"/>
    <mergeCell ref="G30:AA30"/>
    <mergeCell ref="AB30:AD30"/>
    <mergeCell ref="AE30:AG30"/>
    <mergeCell ref="AH30:AJ30"/>
    <mergeCell ref="A32:C37"/>
    <mergeCell ref="D32:F38"/>
    <mergeCell ref="G32:AA32"/>
    <mergeCell ref="AB32:AD32"/>
    <mergeCell ref="A38:C38"/>
    <mergeCell ref="G38:AA38"/>
    <mergeCell ref="AB38:AD38"/>
    <mergeCell ref="G33:AA33"/>
    <mergeCell ref="AB33:AD33"/>
    <mergeCell ref="AE32:AG32"/>
    <mergeCell ref="AH32:AJ32"/>
    <mergeCell ref="AK32:AY32"/>
    <mergeCell ref="AZ32:BN32"/>
    <mergeCell ref="AE33:AG33"/>
    <mergeCell ref="AH33:AJ33"/>
    <mergeCell ref="AK33:AY33"/>
    <mergeCell ref="G37:AA37"/>
    <mergeCell ref="AB37:AD37"/>
    <mergeCell ref="AE37:AG37"/>
    <mergeCell ref="AH37:AJ37"/>
    <mergeCell ref="AK37:AY37"/>
    <mergeCell ref="AZ37:BN37"/>
    <mergeCell ref="BO37:CC37"/>
    <mergeCell ref="CD37:CR37"/>
    <mergeCell ref="AK25:AY25"/>
    <mergeCell ref="AZ25:BN25"/>
    <mergeCell ref="BO25:CC25"/>
    <mergeCell ref="CD25:CR25"/>
    <mergeCell ref="G25:AA25"/>
    <mergeCell ref="AB25:AD25"/>
    <mergeCell ref="AE25:AG25"/>
    <mergeCell ref="AH25:AJ25"/>
    <mergeCell ref="AK27:AY27"/>
    <mergeCell ref="AZ27:BN27"/>
    <mergeCell ref="BO27:CC27"/>
    <mergeCell ref="CD27:CR27"/>
    <mergeCell ref="G27:AA27"/>
    <mergeCell ref="AB27:AD27"/>
    <mergeCell ref="AE27:AG27"/>
    <mergeCell ref="AH27:AJ27"/>
    <mergeCell ref="AK29:AY29"/>
    <mergeCell ref="AZ29:BN29"/>
    <mergeCell ref="BO29:CC29"/>
    <mergeCell ref="CD29:CR29"/>
    <mergeCell ref="G29:AA29"/>
    <mergeCell ref="AB29:AD29"/>
    <mergeCell ref="AE29:AG29"/>
    <mergeCell ref="AH29:AJ29"/>
    <mergeCell ref="AK28:AY28"/>
    <mergeCell ref="AZ28:BN28"/>
    <mergeCell ref="BO28:CC28"/>
    <mergeCell ref="CD28:CR28"/>
    <mergeCell ref="G28:AA28"/>
    <mergeCell ref="AB28:AD28"/>
    <mergeCell ref="AE28:AG28"/>
    <mergeCell ref="AH28:AJ28"/>
    <mergeCell ref="AK20:AY20"/>
    <mergeCell ref="AZ20:BN20"/>
    <mergeCell ref="BO20:CC20"/>
    <mergeCell ref="CD20:CR20"/>
    <mergeCell ref="G20:AA20"/>
    <mergeCell ref="AB20:AD20"/>
    <mergeCell ref="AE20:AG20"/>
    <mergeCell ref="AH20:AJ20"/>
    <mergeCell ref="CD18:CR18"/>
    <mergeCell ref="AK24:AY24"/>
    <mergeCell ref="AZ24:BN24"/>
    <mergeCell ref="BO24:CC24"/>
    <mergeCell ref="CD24:CR24"/>
    <mergeCell ref="G24:AA24"/>
    <mergeCell ref="AB24:AD24"/>
    <mergeCell ref="AE24:AG24"/>
    <mergeCell ref="AH24:AJ24"/>
    <mergeCell ref="AK18:AY18"/>
    <mergeCell ref="AZ18:BN18"/>
    <mergeCell ref="G18:AA18"/>
    <mergeCell ref="AB18:AD18"/>
    <mergeCell ref="AE18:AG18"/>
    <mergeCell ref="AH18:AJ18"/>
    <mergeCell ref="BO18:CC18"/>
    <mergeCell ref="AK19:AY19"/>
    <mergeCell ref="AZ19:BN19"/>
    <mergeCell ref="BO19:CC19"/>
    <mergeCell ref="CD19:CR19"/>
    <mergeCell ref="G19:AA19"/>
    <mergeCell ref="AB19:AD19"/>
    <mergeCell ref="AE19:AG19"/>
    <mergeCell ref="AH19:AJ19"/>
    <mergeCell ref="G15:AA15"/>
    <mergeCell ref="AB15:AD15"/>
    <mergeCell ref="BO15:CC15"/>
    <mergeCell ref="CD15:CR15"/>
    <mergeCell ref="G17:AA17"/>
    <mergeCell ref="CD13:CR13"/>
    <mergeCell ref="AH13:AJ13"/>
    <mergeCell ref="AK15:AY15"/>
    <mergeCell ref="AZ15:BN15"/>
    <mergeCell ref="AH14:AJ14"/>
    <mergeCell ref="AK14:AY14"/>
    <mergeCell ref="AZ14:BN14"/>
    <mergeCell ref="A13:F30"/>
    <mergeCell ref="G13:AA13"/>
    <mergeCell ref="AB13:AD13"/>
    <mergeCell ref="AE13:AG13"/>
    <mergeCell ref="G14:AA14"/>
    <mergeCell ref="AZ16:BN16"/>
    <mergeCell ref="BO16:CC16"/>
    <mergeCell ref="CD16:CR16"/>
    <mergeCell ref="G16:AA16"/>
    <mergeCell ref="AB16:AD16"/>
    <mergeCell ref="AE16:AG16"/>
    <mergeCell ref="AH16:AJ16"/>
    <mergeCell ref="AK17:AY17"/>
    <mergeCell ref="AZ17:BN17"/>
    <mergeCell ref="BO17:CC17"/>
    <mergeCell ref="CD17:CR17"/>
    <mergeCell ref="AE15:AG15"/>
    <mergeCell ref="AB17:AD17"/>
    <mergeCell ref="AE17:AG17"/>
    <mergeCell ref="AH17:AJ17"/>
    <mergeCell ref="AH15:AJ15"/>
    <mergeCell ref="AK16:AY16"/>
    <mergeCell ref="CD32:CR32"/>
    <mergeCell ref="CY1:DJ2"/>
    <mergeCell ref="DK1:EE2"/>
    <mergeCell ref="A3:G3"/>
    <mergeCell ref="H3:J3"/>
    <mergeCell ref="A1:G2"/>
    <mergeCell ref="H1:Y2"/>
    <mergeCell ref="Z1:AE2"/>
    <mergeCell ref="AC3:AE3"/>
    <mergeCell ref="N3:P3"/>
    <mergeCell ref="DK3:EE3"/>
    <mergeCell ref="AB7:AJ12"/>
    <mergeCell ref="K3:M3"/>
    <mergeCell ref="CY3:DJ3"/>
    <mergeCell ref="AZ6:BN6"/>
    <mergeCell ref="BO6:CC6"/>
    <mergeCell ref="CD6:CR6"/>
    <mergeCell ref="AK7:AY11"/>
    <mergeCell ref="AZ7:BN11"/>
    <mergeCell ref="Q3:S3"/>
    <mergeCell ref="T3:V3"/>
    <mergeCell ref="A7:AA12"/>
    <mergeCell ref="AK6:AY6"/>
    <mergeCell ref="BO7:CC11"/>
    <mergeCell ref="CD7:CR11"/>
    <mergeCell ref="AZ12:BN12"/>
    <mergeCell ref="BO12:CC12"/>
    <mergeCell ref="CD12:CR12"/>
    <mergeCell ref="AB14:AD14"/>
    <mergeCell ref="AE14:AG14"/>
    <mergeCell ref="BO14:CC14"/>
    <mergeCell ref="CD14:CR14"/>
    <mergeCell ref="BT55:CB55"/>
    <mergeCell ref="AK13:AY13"/>
    <mergeCell ref="W3:Y3"/>
    <mergeCell ref="Z3:AB3"/>
    <mergeCell ref="AK12:AY12"/>
    <mergeCell ref="AF1:CX4"/>
    <mergeCell ref="AZ13:BN13"/>
    <mergeCell ref="BO13:CC13"/>
    <mergeCell ref="DK40:EE41"/>
    <mergeCell ref="DK42:EE42"/>
    <mergeCell ref="BC227:BT227"/>
    <mergeCell ref="BC232:BT232"/>
    <mergeCell ref="BC233:BT233"/>
    <mergeCell ref="BC219:BT219"/>
    <mergeCell ref="BC220:BT220"/>
    <mergeCell ref="BC222:BT222"/>
    <mergeCell ref="BC223:BT223"/>
    <mergeCell ref="BC212:BT212"/>
    <mergeCell ref="BC213:BT213"/>
    <mergeCell ref="BC214:BT214"/>
    <mergeCell ref="BC215:BT215"/>
    <mergeCell ref="BC208:BT208"/>
    <mergeCell ref="BC209:BT209"/>
    <mergeCell ref="BC210:BT210"/>
    <mergeCell ref="BC211:BT211"/>
    <mergeCell ref="CC52:CL52"/>
    <mergeCell ref="CC53:CL53"/>
    <mergeCell ref="AS51:AY51"/>
    <mergeCell ref="AK46:AR50"/>
    <mergeCell ref="CM53:CV53"/>
    <mergeCell ref="AZ45:BI45"/>
    <mergeCell ref="DF48:DN50"/>
    <mergeCell ref="DO48:DW50"/>
    <mergeCell ref="CM52:CV52"/>
    <mergeCell ref="CW52:DE52"/>
    <mergeCell ref="BT52:CB52"/>
    <mergeCell ref="AU123:BD123"/>
    <mergeCell ref="BE123:BN123"/>
    <mergeCell ref="BO123:BX123"/>
    <mergeCell ref="AS91:AZ91"/>
    <mergeCell ref="BO33:CC33"/>
    <mergeCell ref="BO32:CC32"/>
    <mergeCell ref="CW48:DE50"/>
    <mergeCell ref="CY40:DJ41"/>
    <mergeCell ref="CC84:CI84"/>
    <mergeCell ref="BH84:BN84"/>
    <mergeCell ref="BO84:BU84"/>
    <mergeCell ref="DO52:DW52"/>
    <mergeCell ref="CW54:DE54"/>
    <mergeCell ref="CD33:CR33"/>
    <mergeCell ref="BO38:CC38"/>
    <mergeCell ref="CD38:CR38"/>
    <mergeCell ref="AZ33:BN33"/>
    <mergeCell ref="AS53:AY53"/>
    <mergeCell ref="BJ53:BS53"/>
    <mergeCell ref="DO53:DW53"/>
    <mergeCell ref="DO54:DW54"/>
    <mergeCell ref="DO64:DW64"/>
    <mergeCell ref="BV90:CB90"/>
    <mergeCell ref="BO86:BU89"/>
    <mergeCell ref="CC54:CL54"/>
    <mergeCell ref="DO55:DW55"/>
    <mergeCell ref="BO130:BX130"/>
    <mergeCell ref="BY130:CH130"/>
    <mergeCell ref="CI130:CR130"/>
    <mergeCell ref="CS123:DB123"/>
    <mergeCell ref="AF157:CX160"/>
    <mergeCell ref="DC130:DN130"/>
    <mergeCell ref="CS130:DB130"/>
    <mergeCell ref="AE134:AG134"/>
    <mergeCell ref="AH134:AJ134"/>
    <mergeCell ref="BY135:CH135"/>
    <mergeCell ref="CI135:CR135"/>
    <mergeCell ref="CS135:DB135"/>
    <mergeCell ref="DC135:DN135"/>
    <mergeCell ref="AK135:AT135"/>
    <mergeCell ref="AU135:BD135"/>
    <mergeCell ref="BE135:BN135"/>
    <mergeCell ref="BO135:BX135"/>
    <mergeCell ref="CS134:DB134"/>
    <mergeCell ref="DC136:DN136"/>
    <mergeCell ref="AK136:AT136"/>
    <mergeCell ref="AU136:BD136"/>
    <mergeCell ref="BE136:BN136"/>
    <mergeCell ref="BO136:BX136"/>
    <mergeCell ref="DC141:DN141"/>
    <mergeCell ref="BE141:BN141"/>
    <mergeCell ref="BO141:BX141"/>
    <mergeCell ref="DC124:DN128"/>
    <mergeCell ref="AH132:AJ132"/>
    <mergeCell ref="CS129:DB129"/>
    <mergeCell ref="DC129:DN129"/>
    <mergeCell ref="BY129:CH129"/>
    <mergeCell ref="CI124:CR128"/>
    <mergeCell ref="AK45:AR45"/>
    <mergeCell ref="AS45:AY45"/>
    <mergeCell ref="CY42:DJ42"/>
    <mergeCell ref="DF51:DN51"/>
    <mergeCell ref="A52:F69"/>
    <mergeCell ref="G52:AA52"/>
    <mergeCell ref="DC134:DN134"/>
    <mergeCell ref="AK134:AT134"/>
    <mergeCell ref="AU134:BD134"/>
    <mergeCell ref="BE134:BN134"/>
    <mergeCell ref="BO134:BX134"/>
    <mergeCell ref="AK123:AT123"/>
    <mergeCell ref="BJ46:BS50"/>
    <mergeCell ref="BT46:CB50"/>
    <mergeCell ref="AK51:AR51"/>
    <mergeCell ref="BA90:BG90"/>
    <mergeCell ref="BE129:BN129"/>
    <mergeCell ref="BO129:BX129"/>
    <mergeCell ref="BO91:BU91"/>
    <mergeCell ref="BV91:CB91"/>
    <mergeCell ref="AK92:AR92"/>
    <mergeCell ref="BY123:CH123"/>
    <mergeCell ref="CI123:CR123"/>
    <mergeCell ref="BA91:BG91"/>
    <mergeCell ref="BH92:BN92"/>
    <mergeCell ref="DF54:DN54"/>
    <mergeCell ref="A110:C115"/>
    <mergeCell ref="AF79:CX82"/>
    <mergeCell ref="AF118:CX121"/>
    <mergeCell ref="BV86:CB89"/>
    <mergeCell ref="AH133:AJ133"/>
    <mergeCell ref="CC45:CL45"/>
    <mergeCell ref="CI129:CR129"/>
    <mergeCell ref="CS124:DB128"/>
    <mergeCell ref="BY125:CH128"/>
    <mergeCell ref="AK91:AR91"/>
    <mergeCell ref="AB52:AD52"/>
    <mergeCell ref="AE52:AG52"/>
    <mergeCell ref="CW51:DE51"/>
    <mergeCell ref="CC91:CI91"/>
    <mergeCell ref="CM51:CV51"/>
    <mergeCell ref="AK85:AR89"/>
    <mergeCell ref="BH85:CB85"/>
    <mergeCell ref="BO90:BU90"/>
    <mergeCell ref="AS84:AZ84"/>
    <mergeCell ref="BA84:BG84"/>
    <mergeCell ref="BT51:CB51"/>
    <mergeCell ref="CC51:CL51"/>
    <mergeCell ref="BH91:BN91"/>
    <mergeCell ref="CC85:CI89"/>
    <mergeCell ref="CM64:CV64"/>
    <mergeCell ref="CM68:CV68"/>
    <mergeCell ref="AB53:AD53"/>
    <mergeCell ref="AE53:AG53"/>
    <mergeCell ref="AH53:AJ53"/>
    <mergeCell ref="AK53:AR53"/>
    <mergeCell ref="AS55:AY55"/>
    <mergeCell ref="BJ55:BS55"/>
    <mergeCell ref="CW53:DE53"/>
    <mergeCell ref="DC123:DN123"/>
    <mergeCell ref="DF52:DN52"/>
    <mergeCell ref="CM55:CV55"/>
    <mergeCell ref="CM71:CV71"/>
    <mergeCell ref="CW71:DE71"/>
    <mergeCell ref="DO51:DW51"/>
    <mergeCell ref="DO68:DW68"/>
    <mergeCell ref="DO66:DW66"/>
    <mergeCell ref="AB55:AD55"/>
    <mergeCell ref="AE55:AG55"/>
    <mergeCell ref="AH55:AJ55"/>
    <mergeCell ref="AK55:AR55"/>
    <mergeCell ref="DF53:DN53"/>
    <mergeCell ref="BT53:CB53"/>
    <mergeCell ref="G55:AA55"/>
    <mergeCell ref="AB46:AJ51"/>
    <mergeCell ref="AE54:AG54"/>
    <mergeCell ref="G56:AA56"/>
    <mergeCell ref="AB56:AD56"/>
    <mergeCell ref="AE56:AG56"/>
    <mergeCell ref="BJ51:BS51"/>
    <mergeCell ref="AH52:AJ52"/>
    <mergeCell ref="AK52:AR52"/>
    <mergeCell ref="AS52:AY52"/>
    <mergeCell ref="BJ52:BS52"/>
    <mergeCell ref="A46:AA51"/>
    <mergeCell ref="CC46:CL50"/>
    <mergeCell ref="G53:AA53"/>
    <mergeCell ref="CW46:DW46"/>
    <mergeCell ref="CW47:DW47"/>
    <mergeCell ref="CM46:CV50"/>
    <mergeCell ref="AH54:AJ54"/>
    <mergeCell ref="AK54:AR54"/>
    <mergeCell ref="CC55:CL55"/>
    <mergeCell ref="CW55:DE55"/>
    <mergeCell ref="DF55:DN55"/>
    <mergeCell ref="BT54:CB54"/>
  </mergeCells>
  <phoneticPr fontId="3"/>
  <dataValidations count="7">
    <dataValidation type="whole" allowBlank="1" showInputMessage="1" showErrorMessage="1" errorTitle="入力エラー" error="数値以外の入力または、11桁以上の入力は行えません。" sqref="CC110:CI115 CS130:DB141 AK52:AR63 CS149:DB154 AK208:BT219 CC108:CI108 CC91:CI102 AK71:AR76 BH91:BU102 BH110:BU115 AK227:BT232">
      <formula1>-999999999</formula1>
      <formula2>9999999999</formula2>
    </dataValidation>
    <dataValidation type="whole" allowBlank="1" showInputMessage="1" showErrorMessage="1" errorTitle="入力エラー" error="数値以外の入力または、10桁以上の入力は行えません。" sqref="DC148:DN148 DC143:DN143 AS71:BI76 AZ13:BN24 AS52:BI63 BC169:BT180 AZ32:BN37 BC188:BT193">
      <formula1>-99999999</formula1>
      <formula2>999999999</formula2>
    </dataValidation>
    <dataValidation type="whole" allowBlank="1" showInputMessage="1" showErrorMessage="1" errorTitle="入力エラー" error="数値以外の入力または、9桁以上の入力は行えません。" sqref="BA91:BG102 BA110:BG115">
      <formula1>-9999999</formula1>
      <formula2>99999999</formula2>
    </dataValidation>
    <dataValidation type="whole" allowBlank="1" showInputMessage="1" showErrorMessage="1" errorTitle="入力エラー" error="数値以外の入力または、12桁以上の入力は行えません。" sqref="AK110:AZ115 BT71:CB76 CI130:CR141 CW52:DN63 AK91:AZ102 AK107:AZ107 BT52:CB63 CW71:DN76 AK130:BX141 CI149:CR154 AK149:BX154">
      <formula1>-9999999999</formula1>
      <formula2>99999999999</formula2>
    </dataValidation>
    <dataValidation type="whole" allowBlank="1" showInputMessage="1" showErrorMessage="1" errorTitle="入力エラー" error="数値以外の入力または、15桁以上の入力は行えません。" sqref="BJ52:BS63 CC52:CV63 CC71:CV76 BJ71:BS76">
      <formula1>-9999999999999</formula1>
      <formula2>99999999999999</formula2>
    </dataValidation>
    <dataValidation type="whole" allowBlank="1" showInputMessage="1" showErrorMessage="1" errorTitle="入力エラー" error="数値以外の入力または、13桁以上の入力は行えません。" sqref="AK13:AY24 AK32:AY37 AK169:BB180 AK188:BB193">
      <formula1>-99999999999</formula1>
      <formula2>999999999999</formula2>
    </dataValidation>
    <dataValidation type="whole" allowBlank="1" showInputMessage="1" showErrorMessage="1" errorTitle="入力エラー" error="数値以外の入力または、7桁以上の入力は行えません。" sqref="BO13:CC24 BO32:CC37 BU169:CL180 BU188:CL193">
      <formula1>-99999</formula1>
      <formula2>999999</formula2>
    </dataValidation>
  </dataValidations>
  <printOptions horizontalCentered="1"/>
  <pageMargins left="0.59055118110236227" right="0.59055118110236227" top="0.6692913385826772" bottom="0.39370078740157483" header="0.51181102362204722" footer="0.19685039370078741"/>
  <pageSetup paperSize="9" scale="96" firstPageNumber="8" orientation="landscape" useFirstPageNumber="1" horizontalDpi="300" verticalDpi="300" r:id="rId1"/>
  <headerFooter alignWithMargins="0">
    <oddFooter>&amp;R課税市-&amp;P</oddFooter>
  </headerFooter>
  <rowBreaks count="5" manualBreakCount="5">
    <brk id="39" max="135" man="1"/>
    <brk id="78" max="135" man="1"/>
    <brk id="117" max="135" man="1"/>
    <brk id="156" max="135" man="1"/>
    <brk id="195" max="135" man="1"/>
  </rowBreaks>
  <drawing r:id="rId2"/>
  <legacyDrawing r:id="rId3"/>
  <picture r:id="rId4"/>
  <controls>
    <mc:AlternateContent xmlns:mc="http://schemas.openxmlformats.org/markup-compatibility/2006">
      <mc:Choice Requires="x14">
        <control shapeId="35846" r:id="rId5" name="CommandButton1">
          <controlPr defaultSize="0" print="0" autoLine="0" autoPict="0" r:id="rId6">
            <anchor moveWithCells="1">
              <from>
                <xdr:col>13</xdr:col>
                <xdr:colOff>9525</xdr:colOff>
                <xdr:row>3</xdr:row>
                <xdr:rowOff>28575</xdr:rowOff>
              </from>
              <to>
                <xdr:col>25</xdr:col>
                <xdr:colOff>9525</xdr:colOff>
                <xdr:row>4</xdr:row>
                <xdr:rowOff>161925</xdr:rowOff>
              </to>
            </anchor>
          </controlPr>
        </control>
      </mc:Choice>
      <mc:Fallback>
        <control shapeId="35846" r:id="rId5" name="CommandButton1"/>
      </mc:Fallback>
    </mc:AlternateContent>
    <mc:AlternateContent xmlns:mc="http://schemas.openxmlformats.org/markup-compatibility/2006">
      <mc:Choice Requires="x14">
        <control shapeId="35848" r:id="rId7" name="CommandButton3">
          <controlPr defaultSize="0" print="0" autoLine="0" autoPict="0" r:id="rId8">
            <anchor moveWithCells="1">
              <from>
                <xdr:col>13</xdr:col>
                <xdr:colOff>9525</xdr:colOff>
                <xdr:row>42</xdr:row>
                <xdr:rowOff>19050</xdr:rowOff>
              </from>
              <to>
                <xdr:col>25</xdr:col>
                <xdr:colOff>9525</xdr:colOff>
                <xdr:row>43</xdr:row>
                <xdr:rowOff>142875</xdr:rowOff>
              </to>
            </anchor>
          </controlPr>
        </control>
      </mc:Choice>
      <mc:Fallback>
        <control shapeId="35848" r:id="rId7" name="CommandButton3"/>
      </mc:Fallback>
    </mc:AlternateContent>
    <mc:AlternateContent xmlns:mc="http://schemas.openxmlformats.org/markup-compatibility/2006">
      <mc:Choice Requires="x14">
        <control shapeId="35849" r:id="rId9" name="CommandButton2">
          <controlPr defaultSize="0" print="0" autoLine="0" autoPict="0" r:id="rId10">
            <anchor moveWithCells="1">
              <from>
                <xdr:col>0</xdr:col>
                <xdr:colOff>38100</xdr:colOff>
                <xdr:row>42</xdr:row>
                <xdr:rowOff>19050</xdr:rowOff>
              </from>
              <to>
                <xdr:col>12</xdr:col>
                <xdr:colOff>38100</xdr:colOff>
                <xdr:row>43</xdr:row>
                <xdr:rowOff>142875</xdr:rowOff>
              </to>
            </anchor>
          </controlPr>
        </control>
      </mc:Choice>
      <mc:Fallback>
        <control shapeId="35849" r:id="rId9" name="CommandButton2"/>
      </mc:Fallback>
    </mc:AlternateContent>
    <mc:AlternateContent xmlns:mc="http://schemas.openxmlformats.org/markup-compatibility/2006">
      <mc:Choice Requires="x14">
        <control shapeId="35850" r:id="rId11" name="CommandButton5">
          <controlPr defaultSize="0" print="0" autoLine="0" autoPict="0" r:id="rId12">
            <anchor moveWithCells="1">
              <from>
                <xdr:col>13</xdr:col>
                <xdr:colOff>9525</xdr:colOff>
                <xdr:row>81</xdr:row>
                <xdr:rowOff>19050</xdr:rowOff>
              </from>
              <to>
                <xdr:col>25</xdr:col>
                <xdr:colOff>9525</xdr:colOff>
                <xdr:row>82</xdr:row>
                <xdr:rowOff>142875</xdr:rowOff>
              </to>
            </anchor>
          </controlPr>
        </control>
      </mc:Choice>
      <mc:Fallback>
        <control shapeId="35850" r:id="rId11" name="CommandButton5"/>
      </mc:Fallback>
    </mc:AlternateContent>
    <mc:AlternateContent xmlns:mc="http://schemas.openxmlformats.org/markup-compatibility/2006">
      <mc:Choice Requires="x14">
        <control shapeId="35851" r:id="rId13" name="CommandButton4">
          <controlPr defaultSize="0" print="0" autoLine="0" autoPict="0" r:id="rId14">
            <anchor moveWithCells="1">
              <from>
                <xdr:col>0</xdr:col>
                <xdr:colOff>38100</xdr:colOff>
                <xdr:row>81</xdr:row>
                <xdr:rowOff>19050</xdr:rowOff>
              </from>
              <to>
                <xdr:col>12</xdr:col>
                <xdr:colOff>38100</xdr:colOff>
                <xdr:row>82</xdr:row>
                <xdr:rowOff>142875</xdr:rowOff>
              </to>
            </anchor>
          </controlPr>
        </control>
      </mc:Choice>
      <mc:Fallback>
        <control shapeId="35851" r:id="rId13" name="CommandButton4"/>
      </mc:Fallback>
    </mc:AlternateContent>
    <mc:AlternateContent xmlns:mc="http://schemas.openxmlformats.org/markup-compatibility/2006">
      <mc:Choice Requires="x14">
        <control shapeId="35852" r:id="rId15" name="CommandButton7">
          <controlPr defaultSize="0" print="0" autoLine="0" autoPict="0" r:id="rId16">
            <anchor moveWithCells="1">
              <from>
                <xdr:col>13</xdr:col>
                <xdr:colOff>9525</xdr:colOff>
                <xdr:row>120</xdr:row>
                <xdr:rowOff>19050</xdr:rowOff>
              </from>
              <to>
                <xdr:col>25</xdr:col>
                <xdr:colOff>9525</xdr:colOff>
                <xdr:row>121</xdr:row>
                <xdr:rowOff>142875</xdr:rowOff>
              </to>
            </anchor>
          </controlPr>
        </control>
      </mc:Choice>
      <mc:Fallback>
        <control shapeId="35852" r:id="rId15" name="CommandButton7"/>
      </mc:Fallback>
    </mc:AlternateContent>
    <mc:AlternateContent xmlns:mc="http://schemas.openxmlformats.org/markup-compatibility/2006">
      <mc:Choice Requires="x14">
        <control shapeId="35853" r:id="rId17" name="CommandButton6">
          <controlPr defaultSize="0" print="0" autoLine="0" autoPict="0" r:id="rId18">
            <anchor moveWithCells="1">
              <from>
                <xdr:col>0</xdr:col>
                <xdr:colOff>38100</xdr:colOff>
                <xdr:row>120</xdr:row>
                <xdr:rowOff>19050</xdr:rowOff>
              </from>
              <to>
                <xdr:col>12</xdr:col>
                <xdr:colOff>38100</xdr:colOff>
                <xdr:row>121</xdr:row>
                <xdr:rowOff>142875</xdr:rowOff>
              </to>
            </anchor>
          </controlPr>
        </control>
      </mc:Choice>
      <mc:Fallback>
        <control shapeId="35853" r:id="rId17" name="CommandButton6"/>
      </mc:Fallback>
    </mc:AlternateContent>
    <mc:AlternateContent xmlns:mc="http://schemas.openxmlformats.org/markup-compatibility/2006">
      <mc:Choice Requires="x14">
        <control shapeId="35854" r:id="rId19" name="CommandButton9">
          <controlPr defaultSize="0" print="0" autoLine="0" autoPict="0" r:id="rId20">
            <anchor moveWithCells="1">
              <from>
                <xdr:col>13</xdr:col>
                <xdr:colOff>9525</xdr:colOff>
                <xdr:row>159</xdr:row>
                <xdr:rowOff>28575</xdr:rowOff>
              </from>
              <to>
                <xdr:col>25</xdr:col>
                <xdr:colOff>9525</xdr:colOff>
                <xdr:row>160</xdr:row>
                <xdr:rowOff>152400</xdr:rowOff>
              </to>
            </anchor>
          </controlPr>
        </control>
      </mc:Choice>
      <mc:Fallback>
        <control shapeId="35854" r:id="rId19" name="CommandButton9"/>
      </mc:Fallback>
    </mc:AlternateContent>
    <mc:AlternateContent xmlns:mc="http://schemas.openxmlformats.org/markup-compatibility/2006">
      <mc:Choice Requires="x14">
        <control shapeId="35855" r:id="rId21" name="CommandButton8">
          <controlPr defaultSize="0" print="0" autoLine="0" autoPict="0" r:id="rId22">
            <anchor moveWithCells="1">
              <from>
                <xdr:col>0</xdr:col>
                <xdr:colOff>38100</xdr:colOff>
                <xdr:row>159</xdr:row>
                <xdr:rowOff>28575</xdr:rowOff>
              </from>
              <to>
                <xdr:col>12</xdr:col>
                <xdr:colOff>38100</xdr:colOff>
                <xdr:row>160</xdr:row>
                <xdr:rowOff>152400</xdr:rowOff>
              </to>
            </anchor>
          </controlPr>
        </control>
      </mc:Choice>
      <mc:Fallback>
        <control shapeId="35855" r:id="rId21" name="CommandButton8"/>
      </mc:Fallback>
    </mc:AlternateContent>
    <mc:AlternateContent xmlns:mc="http://schemas.openxmlformats.org/markup-compatibility/2006">
      <mc:Choice Requires="x14">
        <control shapeId="35856" r:id="rId23" name="CommandButton10">
          <controlPr defaultSize="0" print="0" autoLine="0" autoPict="0" r:id="rId24">
            <anchor moveWithCells="1">
              <from>
                <xdr:col>0</xdr:col>
                <xdr:colOff>38100</xdr:colOff>
                <xdr:row>198</xdr:row>
                <xdr:rowOff>19050</xdr:rowOff>
              </from>
              <to>
                <xdr:col>12</xdr:col>
                <xdr:colOff>38100</xdr:colOff>
                <xdr:row>199</xdr:row>
                <xdr:rowOff>142875</xdr:rowOff>
              </to>
            </anchor>
          </controlPr>
        </control>
      </mc:Choice>
      <mc:Fallback>
        <control shapeId="35856" r:id="rId23" name="CommandButton10"/>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06">
    <pageSetUpPr autoPageBreaks="0"/>
  </sheetPr>
  <dimension ref="A1:EF116"/>
  <sheetViews>
    <sheetView showGridLines="0" topLeftCell="A94" zoomScale="85" zoomScaleNormal="85" workbookViewId="0">
      <selection activeCell="AK13" sqref="AK13:AV13"/>
    </sheetView>
  </sheetViews>
  <sheetFormatPr defaultColWidth="1" defaultRowHeight="15" customHeight="1"/>
  <cols>
    <col min="1" max="110" width="1" style="140" customWidth="1"/>
    <col min="111" max="16384" width="1" style="140"/>
  </cols>
  <sheetData>
    <row r="1" spans="1:135" s="56" customFormat="1" ht="12.75" customHeight="1">
      <c r="A1" s="459"/>
      <c r="B1" s="459"/>
      <c r="C1" s="459"/>
      <c r="D1" s="459"/>
      <c r="E1" s="459"/>
      <c r="F1" s="459"/>
      <c r="G1" s="460"/>
      <c r="H1" s="461" t="s">
        <v>55</v>
      </c>
      <c r="I1" s="118"/>
      <c r="J1" s="118"/>
      <c r="K1" s="118"/>
      <c r="L1" s="118"/>
      <c r="M1" s="118"/>
      <c r="N1" s="118"/>
      <c r="O1" s="118"/>
      <c r="P1" s="118"/>
      <c r="Q1" s="118"/>
      <c r="R1" s="118"/>
      <c r="S1" s="118"/>
      <c r="T1" s="118"/>
      <c r="U1" s="118"/>
      <c r="V1" s="118"/>
      <c r="W1" s="118"/>
      <c r="X1" s="118"/>
      <c r="Y1" s="119"/>
      <c r="Z1" s="461" t="s">
        <v>460</v>
      </c>
      <c r="AA1" s="118"/>
      <c r="AB1" s="118"/>
      <c r="AC1" s="118"/>
      <c r="AD1" s="118"/>
      <c r="AE1" s="119"/>
      <c r="AF1" s="462" t="str">
        <f>"第6表　課税標準額段階別"&amp; 表00!CY5&amp;表00!DC5 &amp; "年度分所得割額等に関する調
　　　　　　　　　　　　　　　　　　　　【営業等所得者】
総　　括　　表"</f>
        <v>第6表　課税標準額段階別令和5年度分所得割額等に関する調
　　　　　　　　　　　　　　　　　　　　【営業等所得者】
総　　括　　表</v>
      </c>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3" t="s">
        <v>535</v>
      </c>
      <c r="CZ1" s="463"/>
      <c r="DA1" s="463"/>
      <c r="DB1" s="463"/>
      <c r="DC1" s="463"/>
      <c r="DD1" s="463"/>
      <c r="DE1" s="463"/>
      <c r="DF1" s="463"/>
      <c r="DG1" s="463"/>
      <c r="DH1" s="463"/>
      <c r="DI1" s="463"/>
      <c r="DJ1" s="463"/>
      <c r="DK1" s="121" t="str">
        <f>IF(表00!DG1="","",表00!DG1)</f>
        <v>三重県</v>
      </c>
      <c r="DL1" s="121"/>
      <c r="DM1" s="121"/>
      <c r="DN1" s="121"/>
      <c r="DO1" s="121"/>
      <c r="DP1" s="121"/>
      <c r="DQ1" s="121"/>
      <c r="DR1" s="121"/>
      <c r="DS1" s="121"/>
      <c r="DT1" s="121"/>
      <c r="DU1" s="121"/>
      <c r="DV1" s="121"/>
      <c r="DW1" s="121"/>
      <c r="DX1" s="121"/>
      <c r="DY1" s="121"/>
      <c r="DZ1" s="121"/>
      <c r="EA1" s="121"/>
      <c r="EB1" s="121"/>
      <c r="EC1" s="121"/>
      <c r="ED1" s="121"/>
      <c r="EE1" s="121"/>
    </row>
    <row r="2" spans="1:135" s="56" customFormat="1" ht="13.15" customHeight="1" thickBot="1">
      <c r="A2" s="459"/>
      <c r="B2" s="459"/>
      <c r="C2" s="459"/>
      <c r="D2" s="459"/>
      <c r="E2" s="459"/>
      <c r="F2" s="459"/>
      <c r="G2" s="460"/>
      <c r="H2" s="122"/>
      <c r="I2" s="123"/>
      <c r="J2" s="123"/>
      <c r="K2" s="123"/>
      <c r="L2" s="123"/>
      <c r="M2" s="123"/>
      <c r="N2" s="123"/>
      <c r="O2" s="123"/>
      <c r="P2" s="123"/>
      <c r="Q2" s="123"/>
      <c r="R2" s="123"/>
      <c r="S2" s="123"/>
      <c r="T2" s="123"/>
      <c r="U2" s="123"/>
      <c r="V2" s="123"/>
      <c r="W2" s="123"/>
      <c r="X2" s="123"/>
      <c r="Y2" s="124"/>
      <c r="Z2" s="122"/>
      <c r="AA2" s="123"/>
      <c r="AB2" s="123"/>
      <c r="AC2" s="123"/>
      <c r="AD2" s="123"/>
      <c r="AE2" s="124"/>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c r="CF2" s="462"/>
      <c r="CG2" s="462"/>
      <c r="CH2" s="462"/>
      <c r="CI2" s="462"/>
      <c r="CJ2" s="462"/>
      <c r="CK2" s="462"/>
      <c r="CL2" s="462"/>
      <c r="CM2" s="462"/>
      <c r="CN2" s="462"/>
      <c r="CO2" s="462"/>
      <c r="CP2" s="462"/>
      <c r="CQ2" s="462"/>
      <c r="CR2" s="462"/>
      <c r="CS2" s="462"/>
      <c r="CT2" s="462"/>
      <c r="CU2" s="462"/>
      <c r="CV2" s="462"/>
      <c r="CW2" s="462"/>
      <c r="CX2" s="462"/>
      <c r="CY2" s="464"/>
      <c r="CZ2" s="464"/>
      <c r="DA2" s="464"/>
      <c r="DB2" s="464"/>
      <c r="DC2" s="464"/>
      <c r="DD2" s="464"/>
      <c r="DE2" s="464"/>
      <c r="DF2" s="464"/>
      <c r="DG2" s="464"/>
      <c r="DH2" s="464"/>
      <c r="DI2" s="464"/>
      <c r="DJ2" s="464"/>
      <c r="DK2" s="126"/>
      <c r="DL2" s="126"/>
      <c r="DM2" s="126"/>
      <c r="DN2" s="126"/>
      <c r="DO2" s="126"/>
      <c r="DP2" s="126"/>
      <c r="DQ2" s="126"/>
      <c r="DR2" s="126"/>
      <c r="DS2" s="126"/>
      <c r="DT2" s="126"/>
      <c r="DU2" s="126"/>
      <c r="DV2" s="126"/>
      <c r="DW2" s="126"/>
      <c r="DX2" s="126"/>
      <c r="DY2" s="126"/>
      <c r="DZ2" s="126"/>
      <c r="EA2" s="126"/>
      <c r="EB2" s="126"/>
      <c r="EC2" s="126"/>
      <c r="ED2" s="126"/>
      <c r="EE2" s="126"/>
    </row>
    <row r="3" spans="1:135" s="56" customFormat="1" ht="25.5" customHeight="1" thickBot="1">
      <c r="A3" s="465" t="s">
        <v>454</v>
      </c>
      <c r="B3" s="128"/>
      <c r="C3" s="128"/>
      <c r="D3" s="128"/>
      <c r="E3" s="128"/>
      <c r="F3" s="128"/>
      <c r="G3" s="129"/>
      <c r="H3" s="130">
        <f>IF(表00!A8="","",表00!A8)</f>
        <v>2</v>
      </c>
      <c r="I3" s="131"/>
      <c r="J3" s="132"/>
      <c r="K3" s="130">
        <f>IF(表00!D8="","",表00!D8)</f>
        <v>4</v>
      </c>
      <c r="L3" s="131"/>
      <c r="M3" s="132"/>
      <c r="N3" s="130">
        <f>IF(表00!G8="","",表00!G8)</f>
        <v>2</v>
      </c>
      <c r="O3" s="131"/>
      <c r="P3" s="132"/>
      <c r="Q3" s="130">
        <f>IF(表00!J8="","",表00!J8)</f>
        <v>0</v>
      </c>
      <c r="R3" s="131"/>
      <c r="S3" s="132"/>
      <c r="T3" s="130">
        <f>IF(表00!M8="","",表00!M8)</f>
        <v>2</v>
      </c>
      <c r="U3" s="131"/>
      <c r="V3" s="132"/>
      <c r="W3" s="130">
        <f>IF(表00!P8="","",表00!P8)</f>
        <v>1</v>
      </c>
      <c r="X3" s="131"/>
      <c r="Y3" s="132"/>
      <c r="Z3" s="466">
        <v>0</v>
      </c>
      <c r="AA3" s="134"/>
      <c r="AB3" s="135"/>
      <c r="AC3" s="467">
        <v>6</v>
      </c>
      <c r="AD3" s="137"/>
      <c r="AE3" s="138"/>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c r="CF3" s="462"/>
      <c r="CG3" s="462"/>
      <c r="CH3" s="462"/>
      <c r="CI3" s="462"/>
      <c r="CJ3" s="462"/>
      <c r="CK3" s="462"/>
      <c r="CL3" s="462"/>
      <c r="CM3" s="462"/>
      <c r="CN3" s="462"/>
      <c r="CO3" s="462"/>
      <c r="CP3" s="462"/>
      <c r="CQ3" s="462"/>
      <c r="CR3" s="462"/>
      <c r="CS3" s="462"/>
      <c r="CT3" s="462"/>
      <c r="CU3" s="462"/>
      <c r="CV3" s="462"/>
      <c r="CW3" s="462"/>
      <c r="CX3" s="462"/>
      <c r="CY3" s="464" t="s">
        <v>458</v>
      </c>
      <c r="CZ3" s="464"/>
      <c r="DA3" s="464"/>
      <c r="DB3" s="464"/>
      <c r="DC3" s="464"/>
      <c r="DD3" s="464"/>
      <c r="DE3" s="464"/>
      <c r="DF3" s="464"/>
      <c r="DG3" s="464"/>
      <c r="DH3" s="464"/>
      <c r="DI3" s="464"/>
      <c r="DJ3" s="464"/>
      <c r="DK3" s="139" t="str">
        <f>IF(表00!DG3="","",表00!DG3)</f>
        <v>四日市市</v>
      </c>
      <c r="DL3" s="139"/>
      <c r="DM3" s="139"/>
      <c r="DN3" s="139"/>
      <c r="DO3" s="139"/>
      <c r="DP3" s="139"/>
      <c r="DQ3" s="139"/>
      <c r="DR3" s="139"/>
      <c r="DS3" s="139"/>
      <c r="DT3" s="139"/>
      <c r="DU3" s="139"/>
      <c r="DV3" s="139"/>
      <c r="DW3" s="139"/>
      <c r="DX3" s="139"/>
      <c r="DY3" s="139"/>
      <c r="DZ3" s="139"/>
      <c r="EA3" s="139"/>
      <c r="EB3" s="139"/>
      <c r="EC3" s="139"/>
      <c r="ED3" s="139"/>
      <c r="EE3" s="139"/>
    </row>
    <row r="4" spans="1:135" ht="13.5" customHeight="1">
      <c r="AF4" s="462"/>
      <c r="AG4" s="462"/>
      <c r="AH4" s="462"/>
      <c r="AI4" s="462"/>
      <c r="AJ4" s="462"/>
      <c r="AK4" s="462"/>
      <c r="AL4" s="462"/>
      <c r="AM4" s="462"/>
      <c r="AN4" s="462"/>
      <c r="AO4" s="462"/>
      <c r="AP4" s="462"/>
      <c r="AQ4" s="462"/>
      <c r="AR4" s="462"/>
      <c r="AS4" s="462"/>
      <c r="AT4" s="462"/>
      <c r="AU4" s="462"/>
      <c r="AV4" s="462"/>
      <c r="AW4" s="462"/>
      <c r="AX4" s="462"/>
      <c r="AY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62"/>
      <c r="CN4" s="462"/>
      <c r="CO4" s="462"/>
      <c r="CP4" s="462"/>
      <c r="CQ4" s="462"/>
      <c r="CR4" s="462"/>
      <c r="CS4" s="462"/>
      <c r="CT4" s="462"/>
      <c r="CU4" s="462"/>
      <c r="CV4" s="462"/>
      <c r="CW4" s="462"/>
      <c r="CX4" s="462"/>
    </row>
    <row r="5" spans="1:135" ht="13.5" customHeight="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row>
    <row r="6" spans="1:135" ht="15" customHeight="1">
      <c r="AK6" s="142" t="s">
        <v>56</v>
      </c>
      <c r="AL6" s="142"/>
      <c r="AM6" s="142"/>
      <c r="AN6" s="142"/>
      <c r="AO6" s="142"/>
      <c r="AP6" s="142"/>
      <c r="AQ6" s="142"/>
      <c r="AR6" s="142"/>
      <c r="AS6" s="142"/>
      <c r="AT6" s="142"/>
      <c r="AU6" s="142"/>
      <c r="AV6" s="142"/>
      <c r="AW6" s="142" t="s">
        <v>57</v>
      </c>
      <c r="AX6" s="142"/>
      <c r="AY6" s="142"/>
      <c r="AZ6" s="142"/>
      <c r="BA6" s="142"/>
      <c r="BB6" s="142"/>
      <c r="BC6" s="142"/>
      <c r="BD6" s="142"/>
      <c r="BE6" s="142"/>
      <c r="BF6" s="142"/>
      <c r="BG6" s="142"/>
      <c r="BH6" s="142"/>
      <c r="BI6" s="142" t="s">
        <v>58</v>
      </c>
      <c r="BJ6" s="142"/>
      <c r="BK6" s="142"/>
      <c r="BL6" s="142"/>
      <c r="BM6" s="142"/>
      <c r="BN6" s="142"/>
      <c r="BO6" s="142"/>
      <c r="BP6" s="142"/>
      <c r="BQ6" s="142"/>
      <c r="BR6" s="142"/>
      <c r="BS6" s="142"/>
      <c r="BT6" s="142"/>
      <c r="BU6" s="142" t="s">
        <v>59</v>
      </c>
      <c r="BV6" s="142"/>
      <c r="BW6" s="142"/>
      <c r="BX6" s="142"/>
      <c r="BY6" s="142"/>
      <c r="BZ6" s="142"/>
      <c r="CA6" s="142"/>
      <c r="CB6" s="142"/>
      <c r="CC6" s="142"/>
      <c r="CD6" s="142"/>
      <c r="CE6" s="142"/>
      <c r="CF6" s="142"/>
      <c r="CG6" s="142" t="s">
        <v>60</v>
      </c>
      <c r="CH6" s="142"/>
      <c r="CI6" s="142"/>
      <c r="CJ6" s="142"/>
      <c r="CK6" s="142"/>
      <c r="CL6" s="142"/>
      <c r="CM6" s="142"/>
      <c r="CN6" s="142"/>
      <c r="CO6" s="142"/>
      <c r="CP6" s="142"/>
      <c r="CQ6" s="142"/>
      <c r="CR6" s="142"/>
      <c r="CS6" s="142"/>
      <c r="CT6" s="142"/>
      <c r="CU6" s="142"/>
      <c r="CV6" s="142" t="s">
        <v>61</v>
      </c>
      <c r="CW6" s="142"/>
      <c r="CX6" s="142"/>
      <c r="CY6" s="142"/>
      <c r="CZ6" s="142"/>
      <c r="DA6" s="142"/>
      <c r="DB6" s="142"/>
      <c r="DC6" s="142"/>
      <c r="DD6" s="142"/>
      <c r="DE6" s="142"/>
      <c r="DF6" s="142"/>
      <c r="DG6" s="142"/>
      <c r="DH6" s="142"/>
      <c r="DI6" s="142"/>
      <c r="DJ6" s="142"/>
      <c r="DK6" s="142" t="s">
        <v>62</v>
      </c>
      <c r="DL6" s="142"/>
      <c r="DM6" s="142"/>
      <c r="DN6" s="142"/>
      <c r="DO6" s="142"/>
      <c r="DP6" s="142"/>
      <c r="DQ6" s="142"/>
      <c r="DR6" s="142"/>
      <c r="DS6" s="142"/>
      <c r="DT6" s="142"/>
      <c r="DU6" s="142"/>
      <c r="DV6" s="142"/>
      <c r="DW6" s="142"/>
      <c r="DX6" s="142"/>
      <c r="DY6" s="142"/>
    </row>
    <row r="7" spans="1:135" ht="15" customHeight="1">
      <c r="A7" s="468" t="s">
        <v>293</v>
      </c>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70"/>
      <c r="AB7" s="92" t="s">
        <v>655</v>
      </c>
      <c r="AC7" s="93"/>
      <c r="AD7" s="93"/>
      <c r="AE7" s="93"/>
      <c r="AF7" s="93"/>
      <c r="AG7" s="93"/>
      <c r="AH7" s="93"/>
      <c r="AI7" s="93"/>
      <c r="AJ7" s="94"/>
      <c r="AK7" s="143" t="s">
        <v>645</v>
      </c>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5"/>
      <c r="CG7" s="92" t="s">
        <v>125</v>
      </c>
      <c r="CH7" s="93"/>
      <c r="CI7" s="93"/>
      <c r="CJ7" s="93"/>
      <c r="CK7" s="93"/>
      <c r="CL7" s="93"/>
      <c r="CM7" s="93"/>
      <c r="CN7" s="93"/>
      <c r="CO7" s="93"/>
      <c r="CP7" s="93"/>
      <c r="CQ7" s="93"/>
      <c r="CR7" s="93"/>
      <c r="CS7" s="93"/>
      <c r="CT7" s="93"/>
      <c r="CU7" s="94"/>
      <c r="CV7" s="92" t="s">
        <v>126</v>
      </c>
      <c r="CW7" s="93"/>
      <c r="CX7" s="93"/>
      <c r="CY7" s="93"/>
      <c r="CZ7" s="93"/>
      <c r="DA7" s="93"/>
      <c r="DB7" s="93"/>
      <c r="DC7" s="93"/>
      <c r="DD7" s="93"/>
      <c r="DE7" s="93"/>
      <c r="DF7" s="93"/>
      <c r="DG7" s="93"/>
      <c r="DH7" s="93"/>
      <c r="DI7" s="93"/>
      <c r="DJ7" s="94"/>
      <c r="DK7" s="92" t="s">
        <v>325</v>
      </c>
      <c r="DL7" s="93"/>
      <c r="DM7" s="93"/>
      <c r="DN7" s="93"/>
      <c r="DO7" s="93"/>
      <c r="DP7" s="93"/>
      <c r="DQ7" s="93"/>
      <c r="DR7" s="93"/>
      <c r="DS7" s="93"/>
      <c r="DT7" s="93"/>
      <c r="DU7" s="93"/>
      <c r="DV7" s="93"/>
      <c r="DW7" s="93"/>
      <c r="DX7" s="93"/>
      <c r="DY7" s="94"/>
    </row>
    <row r="8" spans="1:135" ht="10.5" customHeight="1">
      <c r="A8" s="471"/>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3"/>
      <c r="AB8" s="146"/>
      <c r="AC8" s="147"/>
      <c r="AD8" s="147"/>
      <c r="AE8" s="147"/>
      <c r="AF8" s="147"/>
      <c r="AG8" s="147"/>
      <c r="AH8" s="147"/>
      <c r="AI8" s="147"/>
      <c r="AJ8" s="148"/>
      <c r="AK8" s="92" t="s">
        <v>324</v>
      </c>
      <c r="AL8" s="346"/>
      <c r="AM8" s="346"/>
      <c r="AN8" s="346"/>
      <c r="AO8" s="346"/>
      <c r="AP8" s="346"/>
      <c r="AQ8" s="346"/>
      <c r="AR8" s="346"/>
      <c r="AS8" s="346"/>
      <c r="AT8" s="346"/>
      <c r="AU8" s="346"/>
      <c r="AV8" s="346"/>
      <c r="AW8" s="346"/>
      <c r="AX8" s="346"/>
      <c r="AY8" s="346"/>
      <c r="AZ8" s="346"/>
      <c r="BA8" s="346"/>
      <c r="BB8" s="346"/>
      <c r="BC8" s="346"/>
      <c r="BD8" s="346"/>
      <c r="BE8" s="346"/>
      <c r="BF8" s="346"/>
      <c r="BG8" s="346"/>
      <c r="BH8" s="347"/>
      <c r="BI8" s="92" t="s">
        <v>334</v>
      </c>
      <c r="BJ8" s="93"/>
      <c r="BK8" s="93"/>
      <c r="BL8" s="93"/>
      <c r="BM8" s="93"/>
      <c r="BN8" s="93"/>
      <c r="BO8" s="93"/>
      <c r="BP8" s="93"/>
      <c r="BQ8" s="93"/>
      <c r="BR8" s="93"/>
      <c r="BS8" s="93"/>
      <c r="BT8" s="93"/>
      <c r="BU8" s="144"/>
      <c r="BV8" s="144"/>
      <c r="BW8" s="144"/>
      <c r="BX8" s="144"/>
      <c r="BY8" s="144"/>
      <c r="BZ8" s="144"/>
      <c r="CA8" s="144"/>
      <c r="CB8" s="144"/>
      <c r="CC8" s="144"/>
      <c r="CD8" s="144"/>
      <c r="CE8" s="144"/>
      <c r="CF8" s="145"/>
      <c r="CG8" s="146"/>
      <c r="CH8" s="147"/>
      <c r="CI8" s="147"/>
      <c r="CJ8" s="147"/>
      <c r="CK8" s="147"/>
      <c r="CL8" s="147"/>
      <c r="CM8" s="147"/>
      <c r="CN8" s="147"/>
      <c r="CO8" s="147"/>
      <c r="CP8" s="147"/>
      <c r="CQ8" s="147"/>
      <c r="CR8" s="147"/>
      <c r="CS8" s="147"/>
      <c r="CT8" s="147"/>
      <c r="CU8" s="148"/>
      <c r="CV8" s="146"/>
      <c r="CW8" s="147"/>
      <c r="CX8" s="147"/>
      <c r="CY8" s="147"/>
      <c r="CZ8" s="147"/>
      <c r="DA8" s="147"/>
      <c r="DB8" s="147"/>
      <c r="DC8" s="147"/>
      <c r="DD8" s="147"/>
      <c r="DE8" s="147"/>
      <c r="DF8" s="147"/>
      <c r="DG8" s="147"/>
      <c r="DH8" s="147"/>
      <c r="DI8" s="147"/>
      <c r="DJ8" s="148"/>
      <c r="DK8" s="146"/>
      <c r="DL8" s="147"/>
      <c r="DM8" s="147"/>
      <c r="DN8" s="147"/>
      <c r="DO8" s="147"/>
      <c r="DP8" s="147"/>
      <c r="DQ8" s="147"/>
      <c r="DR8" s="147"/>
      <c r="DS8" s="147"/>
      <c r="DT8" s="147"/>
      <c r="DU8" s="147"/>
      <c r="DV8" s="147"/>
      <c r="DW8" s="147"/>
      <c r="DX8" s="147"/>
      <c r="DY8" s="148"/>
    </row>
    <row r="9" spans="1:135" ht="1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3"/>
      <c r="AB9" s="146"/>
      <c r="AC9" s="147"/>
      <c r="AD9" s="147"/>
      <c r="AE9" s="147"/>
      <c r="AF9" s="147"/>
      <c r="AG9" s="147"/>
      <c r="AH9" s="147"/>
      <c r="AI9" s="147"/>
      <c r="AJ9" s="148"/>
      <c r="AK9" s="474"/>
      <c r="AL9" s="475"/>
      <c r="AM9" s="475"/>
      <c r="AN9" s="475"/>
      <c r="AO9" s="475"/>
      <c r="AP9" s="475"/>
      <c r="AQ9" s="475"/>
      <c r="AR9" s="475"/>
      <c r="AS9" s="475"/>
      <c r="AT9" s="475"/>
      <c r="AU9" s="475"/>
      <c r="AV9" s="475"/>
      <c r="AW9" s="475"/>
      <c r="AX9" s="475"/>
      <c r="AY9" s="475"/>
      <c r="AZ9" s="475"/>
      <c r="BA9" s="475"/>
      <c r="BB9" s="475"/>
      <c r="BC9" s="475"/>
      <c r="BD9" s="475"/>
      <c r="BE9" s="475"/>
      <c r="BF9" s="475"/>
      <c r="BG9" s="475"/>
      <c r="BH9" s="476"/>
      <c r="BI9" s="146"/>
      <c r="BJ9" s="147"/>
      <c r="BK9" s="147"/>
      <c r="BL9" s="147"/>
      <c r="BM9" s="147"/>
      <c r="BN9" s="147"/>
      <c r="BO9" s="147"/>
      <c r="BP9" s="147"/>
      <c r="BQ9" s="147"/>
      <c r="BR9" s="147"/>
      <c r="BS9" s="147"/>
      <c r="BT9" s="147"/>
      <c r="BU9" s="149" t="s">
        <v>0</v>
      </c>
      <c r="BV9" s="150"/>
      <c r="BW9" s="150"/>
      <c r="BX9" s="150"/>
      <c r="BY9" s="150"/>
      <c r="BZ9" s="150"/>
      <c r="CA9" s="150"/>
      <c r="CB9" s="150"/>
      <c r="CC9" s="150"/>
      <c r="CD9" s="150"/>
      <c r="CE9" s="150"/>
      <c r="CF9" s="151"/>
      <c r="CG9" s="146"/>
      <c r="CH9" s="147"/>
      <c r="CI9" s="147"/>
      <c r="CJ9" s="147"/>
      <c r="CK9" s="147"/>
      <c r="CL9" s="147"/>
      <c r="CM9" s="147"/>
      <c r="CN9" s="147"/>
      <c r="CO9" s="147"/>
      <c r="CP9" s="147"/>
      <c r="CQ9" s="147"/>
      <c r="CR9" s="147"/>
      <c r="CS9" s="147"/>
      <c r="CT9" s="147"/>
      <c r="CU9" s="148"/>
      <c r="CV9" s="146"/>
      <c r="CW9" s="147"/>
      <c r="CX9" s="147"/>
      <c r="CY9" s="147"/>
      <c r="CZ9" s="147"/>
      <c r="DA9" s="147"/>
      <c r="DB9" s="147"/>
      <c r="DC9" s="147"/>
      <c r="DD9" s="147"/>
      <c r="DE9" s="147"/>
      <c r="DF9" s="147"/>
      <c r="DG9" s="147"/>
      <c r="DH9" s="147"/>
      <c r="DI9" s="147"/>
      <c r="DJ9" s="148"/>
      <c r="DK9" s="146"/>
      <c r="DL9" s="147"/>
      <c r="DM9" s="147"/>
      <c r="DN9" s="147"/>
      <c r="DO9" s="147"/>
      <c r="DP9" s="147"/>
      <c r="DQ9" s="147"/>
      <c r="DR9" s="147"/>
      <c r="DS9" s="147"/>
      <c r="DT9" s="147"/>
      <c r="DU9" s="147"/>
      <c r="DV9" s="147"/>
      <c r="DW9" s="147"/>
      <c r="DX9" s="147"/>
      <c r="DY9" s="148"/>
    </row>
    <row r="10" spans="1:135" ht="15" customHeight="1">
      <c r="A10" s="471"/>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3"/>
      <c r="AB10" s="146"/>
      <c r="AC10" s="147"/>
      <c r="AD10" s="147"/>
      <c r="AE10" s="147"/>
      <c r="AF10" s="147"/>
      <c r="AG10" s="147"/>
      <c r="AH10" s="147"/>
      <c r="AI10" s="147"/>
      <c r="AJ10" s="148"/>
      <c r="AK10" s="92" t="s">
        <v>468</v>
      </c>
      <c r="AL10" s="346"/>
      <c r="AM10" s="346"/>
      <c r="AN10" s="346"/>
      <c r="AO10" s="346"/>
      <c r="AP10" s="346"/>
      <c r="AQ10" s="346"/>
      <c r="AR10" s="346"/>
      <c r="AS10" s="346"/>
      <c r="AT10" s="346"/>
      <c r="AU10" s="346"/>
      <c r="AV10" s="347"/>
      <c r="AW10" s="92" t="s">
        <v>469</v>
      </c>
      <c r="AX10" s="346"/>
      <c r="AY10" s="346"/>
      <c r="AZ10" s="346"/>
      <c r="BA10" s="346"/>
      <c r="BB10" s="346"/>
      <c r="BC10" s="346"/>
      <c r="BD10" s="346"/>
      <c r="BE10" s="346"/>
      <c r="BF10" s="346"/>
      <c r="BG10" s="346"/>
      <c r="BH10" s="347"/>
      <c r="BI10" s="146"/>
      <c r="BJ10" s="147"/>
      <c r="BK10" s="147"/>
      <c r="BL10" s="147"/>
      <c r="BM10" s="147"/>
      <c r="BN10" s="147"/>
      <c r="BO10" s="147"/>
      <c r="BP10" s="147"/>
      <c r="BQ10" s="147"/>
      <c r="BR10" s="147"/>
      <c r="BS10" s="147"/>
      <c r="BT10" s="147"/>
      <c r="BU10" s="208"/>
      <c r="BV10" s="209"/>
      <c r="BW10" s="209"/>
      <c r="BX10" s="209"/>
      <c r="BY10" s="209"/>
      <c r="BZ10" s="209"/>
      <c r="CA10" s="209"/>
      <c r="CB10" s="209"/>
      <c r="CC10" s="209"/>
      <c r="CD10" s="209"/>
      <c r="CE10" s="209"/>
      <c r="CF10" s="211"/>
      <c r="CG10" s="146"/>
      <c r="CH10" s="147"/>
      <c r="CI10" s="147"/>
      <c r="CJ10" s="147"/>
      <c r="CK10" s="147"/>
      <c r="CL10" s="147"/>
      <c r="CM10" s="147"/>
      <c r="CN10" s="147"/>
      <c r="CO10" s="147"/>
      <c r="CP10" s="147"/>
      <c r="CQ10" s="147"/>
      <c r="CR10" s="147"/>
      <c r="CS10" s="147"/>
      <c r="CT10" s="147"/>
      <c r="CU10" s="148"/>
      <c r="CV10" s="146"/>
      <c r="CW10" s="147"/>
      <c r="CX10" s="147"/>
      <c r="CY10" s="147"/>
      <c r="CZ10" s="147"/>
      <c r="DA10" s="147"/>
      <c r="DB10" s="147"/>
      <c r="DC10" s="147"/>
      <c r="DD10" s="147"/>
      <c r="DE10" s="147"/>
      <c r="DF10" s="147"/>
      <c r="DG10" s="147"/>
      <c r="DH10" s="147"/>
      <c r="DI10" s="147"/>
      <c r="DJ10" s="148"/>
      <c r="DK10" s="146"/>
      <c r="DL10" s="147"/>
      <c r="DM10" s="147"/>
      <c r="DN10" s="147"/>
      <c r="DO10" s="147"/>
      <c r="DP10" s="147"/>
      <c r="DQ10" s="147"/>
      <c r="DR10" s="147"/>
      <c r="DS10" s="147"/>
      <c r="DT10" s="147"/>
      <c r="DU10" s="147"/>
      <c r="DV10" s="147"/>
      <c r="DW10" s="147"/>
      <c r="DX10" s="147"/>
      <c r="DY10" s="148"/>
    </row>
    <row r="11" spans="1:135" ht="15" customHeight="1">
      <c r="A11" s="471"/>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3"/>
      <c r="AB11" s="146"/>
      <c r="AC11" s="147"/>
      <c r="AD11" s="147"/>
      <c r="AE11" s="147"/>
      <c r="AF11" s="147"/>
      <c r="AG11" s="147"/>
      <c r="AH11" s="147"/>
      <c r="AI11" s="147"/>
      <c r="AJ11" s="148"/>
      <c r="AK11" s="349"/>
      <c r="AL11" s="350"/>
      <c r="AM11" s="350"/>
      <c r="AN11" s="350"/>
      <c r="AO11" s="350"/>
      <c r="AP11" s="350"/>
      <c r="AQ11" s="350"/>
      <c r="AR11" s="350"/>
      <c r="AS11" s="350"/>
      <c r="AT11" s="350"/>
      <c r="AU11" s="350"/>
      <c r="AV11" s="351"/>
      <c r="AW11" s="349"/>
      <c r="AX11" s="350"/>
      <c r="AY11" s="350"/>
      <c r="AZ11" s="350"/>
      <c r="BA11" s="350"/>
      <c r="BB11" s="350"/>
      <c r="BC11" s="350"/>
      <c r="BD11" s="350"/>
      <c r="BE11" s="350"/>
      <c r="BF11" s="350"/>
      <c r="BG11" s="350"/>
      <c r="BH11" s="351"/>
      <c r="BI11" s="146"/>
      <c r="BJ11" s="147"/>
      <c r="BK11" s="147"/>
      <c r="BL11" s="147"/>
      <c r="BM11" s="147"/>
      <c r="BN11" s="147"/>
      <c r="BO11" s="147"/>
      <c r="BP11" s="147"/>
      <c r="BQ11" s="147"/>
      <c r="BR11" s="147"/>
      <c r="BS11" s="147"/>
      <c r="BT11" s="147"/>
      <c r="BU11" s="208"/>
      <c r="BV11" s="209"/>
      <c r="BW11" s="209"/>
      <c r="BX11" s="209"/>
      <c r="BY11" s="209"/>
      <c r="BZ11" s="209"/>
      <c r="CA11" s="209"/>
      <c r="CB11" s="209"/>
      <c r="CC11" s="209"/>
      <c r="CD11" s="209"/>
      <c r="CE11" s="209"/>
      <c r="CF11" s="211"/>
      <c r="CG11" s="146"/>
      <c r="CH11" s="147"/>
      <c r="CI11" s="147"/>
      <c r="CJ11" s="147"/>
      <c r="CK11" s="147"/>
      <c r="CL11" s="147"/>
      <c r="CM11" s="147"/>
      <c r="CN11" s="147"/>
      <c r="CO11" s="147"/>
      <c r="CP11" s="147"/>
      <c r="CQ11" s="147"/>
      <c r="CR11" s="147"/>
      <c r="CS11" s="147"/>
      <c r="CT11" s="147"/>
      <c r="CU11" s="148"/>
      <c r="CV11" s="146"/>
      <c r="CW11" s="147"/>
      <c r="CX11" s="147"/>
      <c r="CY11" s="147"/>
      <c r="CZ11" s="147"/>
      <c r="DA11" s="147"/>
      <c r="DB11" s="147"/>
      <c r="DC11" s="147"/>
      <c r="DD11" s="147"/>
      <c r="DE11" s="147"/>
      <c r="DF11" s="147"/>
      <c r="DG11" s="147"/>
      <c r="DH11" s="147"/>
      <c r="DI11" s="147"/>
      <c r="DJ11" s="148"/>
      <c r="DK11" s="146"/>
      <c r="DL11" s="147"/>
      <c r="DM11" s="147"/>
      <c r="DN11" s="147"/>
      <c r="DO11" s="147"/>
      <c r="DP11" s="147"/>
      <c r="DQ11" s="147"/>
      <c r="DR11" s="147"/>
      <c r="DS11" s="147"/>
      <c r="DT11" s="147"/>
      <c r="DU11" s="147"/>
      <c r="DV11" s="147"/>
      <c r="DW11" s="147"/>
      <c r="DX11" s="147"/>
      <c r="DY11" s="148"/>
    </row>
    <row r="12" spans="1:135" ht="15" customHeight="1" thickBot="1">
      <c r="A12" s="477"/>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9"/>
      <c r="AB12" s="352"/>
      <c r="AC12" s="353"/>
      <c r="AD12" s="353"/>
      <c r="AE12" s="353"/>
      <c r="AF12" s="353"/>
      <c r="AG12" s="353"/>
      <c r="AH12" s="353"/>
      <c r="AI12" s="353"/>
      <c r="AJ12" s="354"/>
      <c r="AK12" s="480" t="s">
        <v>470</v>
      </c>
      <c r="AL12" s="481"/>
      <c r="AM12" s="481"/>
      <c r="AN12" s="481"/>
      <c r="AO12" s="481"/>
      <c r="AP12" s="481"/>
      <c r="AQ12" s="481"/>
      <c r="AR12" s="481"/>
      <c r="AS12" s="481"/>
      <c r="AT12" s="481"/>
      <c r="AU12" s="481"/>
      <c r="AV12" s="482"/>
      <c r="AW12" s="480" t="s">
        <v>470</v>
      </c>
      <c r="AX12" s="481"/>
      <c r="AY12" s="481"/>
      <c r="AZ12" s="481"/>
      <c r="BA12" s="481"/>
      <c r="BB12" s="481"/>
      <c r="BC12" s="481"/>
      <c r="BD12" s="481"/>
      <c r="BE12" s="481"/>
      <c r="BF12" s="481"/>
      <c r="BG12" s="481"/>
      <c r="BH12" s="482"/>
      <c r="BI12" s="480" t="s">
        <v>470</v>
      </c>
      <c r="BJ12" s="481"/>
      <c r="BK12" s="481"/>
      <c r="BL12" s="481"/>
      <c r="BM12" s="481"/>
      <c r="BN12" s="481"/>
      <c r="BO12" s="481"/>
      <c r="BP12" s="481"/>
      <c r="BQ12" s="481"/>
      <c r="BR12" s="481"/>
      <c r="BS12" s="481"/>
      <c r="BT12" s="482"/>
      <c r="BU12" s="480" t="s">
        <v>470</v>
      </c>
      <c r="BV12" s="481"/>
      <c r="BW12" s="481"/>
      <c r="BX12" s="481"/>
      <c r="BY12" s="481"/>
      <c r="BZ12" s="481"/>
      <c r="CA12" s="481"/>
      <c r="CB12" s="481"/>
      <c r="CC12" s="481"/>
      <c r="CD12" s="481"/>
      <c r="CE12" s="481"/>
      <c r="CF12" s="482"/>
      <c r="CG12" s="483" t="s">
        <v>471</v>
      </c>
      <c r="CH12" s="484"/>
      <c r="CI12" s="484"/>
      <c r="CJ12" s="484"/>
      <c r="CK12" s="484"/>
      <c r="CL12" s="484"/>
      <c r="CM12" s="484"/>
      <c r="CN12" s="484"/>
      <c r="CO12" s="484"/>
      <c r="CP12" s="484"/>
      <c r="CQ12" s="484"/>
      <c r="CR12" s="484"/>
      <c r="CS12" s="484"/>
      <c r="CT12" s="484"/>
      <c r="CU12" s="485"/>
      <c r="CV12" s="483" t="s">
        <v>471</v>
      </c>
      <c r="CW12" s="484"/>
      <c r="CX12" s="484"/>
      <c r="CY12" s="484"/>
      <c r="CZ12" s="484"/>
      <c r="DA12" s="484"/>
      <c r="DB12" s="484"/>
      <c r="DC12" s="484"/>
      <c r="DD12" s="484"/>
      <c r="DE12" s="484"/>
      <c r="DF12" s="484"/>
      <c r="DG12" s="484"/>
      <c r="DH12" s="484"/>
      <c r="DI12" s="484"/>
      <c r="DJ12" s="485"/>
      <c r="DK12" s="483" t="s">
        <v>471</v>
      </c>
      <c r="DL12" s="484"/>
      <c r="DM12" s="484"/>
      <c r="DN12" s="484"/>
      <c r="DO12" s="484"/>
      <c r="DP12" s="484"/>
      <c r="DQ12" s="484"/>
      <c r="DR12" s="484"/>
      <c r="DS12" s="484"/>
      <c r="DT12" s="484"/>
      <c r="DU12" s="484"/>
      <c r="DV12" s="484"/>
      <c r="DW12" s="484"/>
      <c r="DX12" s="484"/>
      <c r="DY12" s="485"/>
    </row>
    <row r="13" spans="1:135" ht="24.75" customHeight="1">
      <c r="A13" s="442" t="s">
        <v>1</v>
      </c>
      <c r="B13" s="486"/>
      <c r="C13" s="486"/>
      <c r="D13" s="486"/>
      <c r="E13" s="486"/>
      <c r="F13" s="487"/>
      <c r="G13" s="143" t="s">
        <v>2</v>
      </c>
      <c r="H13" s="144"/>
      <c r="I13" s="144"/>
      <c r="J13" s="144"/>
      <c r="K13" s="144"/>
      <c r="L13" s="144"/>
      <c r="M13" s="144"/>
      <c r="N13" s="144"/>
      <c r="O13" s="144"/>
      <c r="P13" s="144"/>
      <c r="Q13" s="144"/>
      <c r="R13" s="144"/>
      <c r="S13" s="144"/>
      <c r="T13" s="144"/>
      <c r="U13" s="144"/>
      <c r="V13" s="144"/>
      <c r="W13" s="144"/>
      <c r="X13" s="144"/>
      <c r="Y13" s="144"/>
      <c r="Z13" s="144"/>
      <c r="AA13" s="488"/>
      <c r="AB13" s="489">
        <v>0</v>
      </c>
      <c r="AC13" s="490"/>
      <c r="AD13" s="491"/>
      <c r="AE13" s="492">
        <v>1</v>
      </c>
      <c r="AF13" s="490"/>
      <c r="AG13" s="491"/>
      <c r="AH13" s="492">
        <v>0</v>
      </c>
      <c r="AI13" s="490"/>
      <c r="AJ13" s="493"/>
      <c r="AK13" s="261">
        <v>58</v>
      </c>
      <c r="AL13" s="261"/>
      <c r="AM13" s="261"/>
      <c r="AN13" s="261"/>
      <c r="AO13" s="261"/>
      <c r="AP13" s="261"/>
      <c r="AQ13" s="261"/>
      <c r="AR13" s="261"/>
      <c r="AS13" s="261"/>
      <c r="AT13" s="261"/>
      <c r="AU13" s="261"/>
      <c r="AV13" s="261"/>
      <c r="AW13" s="261">
        <v>192</v>
      </c>
      <c r="AX13" s="261"/>
      <c r="AY13" s="261"/>
      <c r="AZ13" s="261"/>
      <c r="BA13" s="261"/>
      <c r="BB13" s="261"/>
      <c r="BC13" s="261"/>
      <c r="BD13" s="261"/>
      <c r="BE13" s="261"/>
      <c r="BF13" s="261"/>
      <c r="BG13" s="261"/>
      <c r="BH13" s="261"/>
      <c r="BI13" s="369">
        <f t="shared" ref="BI13:BI25" si="0">SUM(AK13:BH13)</f>
        <v>250</v>
      </c>
      <c r="BJ13" s="494"/>
      <c r="BK13" s="494"/>
      <c r="BL13" s="494"/>
      <c r="BM13" s="494"/>
      <c r="BN13" s="494"/>
      <c r="BO13" s="494"/>
      <c r="BP13" s="494"/>
      <c r="BQ13" s="494"/>
      <c r="BR13" s="494"/>
      <c r="BS13" s="494"/>
      <c r="BT13" s="494"/>
      <c r="BU13" s="418">
        <v>1</v>
      </c>
      <c r="BV13" s="495"/>
      <c r="BW13" s="495"/>
      <c r="BX13" s="495"/>
      <c r="BY13" s="495"/>
      <c r="BZ13" s="495"/>
      <c r="CA13" s="495"/>
      <c r="CB13" s="495"/>
      <c r="CC13" s="495"/>
      <c r="CD13" s="495"/>
      <c r="CE13" s="495"/>
      <c r="CF13" s="496"/>
      <c r="CG13" s="418">
        <v>240669</v>
      </c>
      <c r="CH13" s="495"/>
      <c r="CI13" s="495"/>
      <c r="CJ13" s="495"/>
      <c r="CK13" s="495"/>
      <c r="CL13" s="495"/>
      <c r="CM13" s="495"/>
      <c r="CN13" s="495"/>
      <c r="CO13" s="495"/>
      <c r="CP13" s="495"/>
      <c r="CQ13" s="495"/>
      <c r="CR13" s="495"/>
      <c r="CS13" s="495"/>
      <c r="CT13" s="495"/>
      <c r="CU13" s="496"/>
      <c r="CV13" s="418">
        <v>227850</v>
      </c>
      <c r="CW13" s="495"/>
      <c r="CX13" s="495"/>
      <c r="CY13" s="495"/>
      <c r="CZ13" s="495"/>
      <c r="DA13" s="495"/>
      <c r="DB13" s="495"/>
      <c r="DC13" s="495"/>
      <c r="DD13" s="495"/>
      <c r="DE13" s="495"/>
      <c r="DF13" s="495"/>
      <c r="DG13" s="495"/>
      <c r="DH13" s="495"/>
      <c r="DI13" s="495"/>
      <c r="DJ13" s="495"/>
      <c r="DK13" s="418">
        <v>12819</v>
      </c>
      <c r="DL13" s="495"/>
      <c r="DM13" s="495"/>
      <c r="DN13" s="495"/>
      <c r="DO13" s="495"/>
      <c r="DP13" s="495"/>
      <c r="DQ13" s="495"/>
      <c r="DR13" s="495"/>
      <c r="DS13" s="495"/>
      <c r="DT13" s="495"/>
      <c r="DU13" s="495"/>
      <c r="DV13" s="495"/>
      <c r="DW13" s="495"/>
      <c r="DX13" s="495"/>
      <c r="DY13" s="497"/>
    </row>
    <row r="14" spans="1:135" ht="15" customHeight="1">
      <c r="A14" s="498"/>
      <c r="B14" s="499"/>
      <c r="C14" s="499"/>
      <c r="D14" s="499"/>
      <c r="E14" s="499"/>
      <c r="F14" s="500"/>
      <c r="G14" s="143" t="s">
        <v>3</v>
      </c>
      <c r="H14" s="144"/>
      <c r="I14" s="144"/>
      <c r="J14" s="144"/>
      <c r="K14" s="144"/>
      <c r="L14" s="144"/>
      <c r="M14" s="144"/>
      <c r="N14" s="144"/>
      <c r="O14" s="144"/>
      <c r="P14" s="144"/>
      <c r="Q14" s="144"/>
      <c r="R14" s="144"/>
      <c r="S14" s="144"/>
      <c r="T14" s="144"/>
      <c r="U14" s="144"/>
      <c r="V14" s="144"/>
      <c r="W14" s="144"/>
      <c r="X14" s="144"/>
      <c r="Y14" s="144"/>
      <c r="Z14" s="144"/>
      <c r="AA14" s="488"/>
      <c r="AB14" s="501">
        <v>0</v>
      </c>
      <c r="AC14" s="502"/>
      <c r="AD14" s="503"/>
      <c r="AE14" s="504">
        <v>2</v>
      </c>
      <c r="AF14" s="502"/>
      <c r="AG14" s="503"/>
      <c r="AH14" s="504">
        <v>0</v>
      </c>
      <c r="AI14" s="502"/>
      <c r="AJ14" s="505"/>
      <c r="AK14" s="274">
        <v>1447</v>
      </c>
      <c r="AL14" s="274"/>
      <c r="AM14" s="274"/>
      <c r="AN14" s="274"/>
      <c r="AO14" s="274"/>
      <c r="AP14" s="274"/>
      <c r="AQ14" s="274"/>
      <c r="AR14" s="274"/>
      <c r="AS14" s="274"/>
      <c r="AT14" s="274"/>
      <c r="AU14" s="274"/>
      <c r="AV14" s="274"/>
      <c r="AW14" s="274">
        <v>121</v>
      </c>
      <c r="AX14" s="274"/>
      <c r="AY14" s="274"/>
      <c r="AZ14" s="274"/>
      <c r="BA14" s="274"/>
      <c r="BB14" s="274"/>
      <c r="BC14" s="274"/>
      <c r="BD14" s="274"/>
      <c r="BE14" s="274"/>
      <c r="BF14" s="274"/>
      <c r="BG14" s="274"/>
      <c r="BH14" s="274"/>
      <c r="BI14" s="331">
        <f t="shared" si="0"/>
        <v>1568</v>
      </c>
      <c r="BJ14" s="332"/>
      <c r="BK14" s="332"/>
      <c r="BL14" s="332"/>
      <c r="BM14" s="332"/>
      <c r="BN14" s="332"/>
      <c r="BO14" s="332"/>
      <c r="BP14" s="332"/>
      <c r="BQ14" s="332"/>
      <c r="BR14" s="332"/>
      <c r="BS14" s="332"/>
      <c r="BT14" s="332"/>
      <c r="BU14" s="274">
        <v>8</v>
      </c>
      <c r="BV14" s="274"/>
      <c r="BW14" s="274"/>
      <c r="BX14" s="274"/>
      <c r="BY14" s="274"/>
      <c r="BZ14" s="274"/>
      <c r="CA14" s="274"/>
      <c r="CB14" s="274"/>
      <c r="CC14" s="274"/>
      <c r="CD14" s="274"/>
      <c r="CE14" s="274"/>
      <c r="CF14" s="274"/>
      <c r="CG14" s="274">
        <v>2573457</v>
      </c>
      <c r="CH14" s="274"/>
      <c r="CI14" s="274"/>
      <c r="CJ14" s="274"/>
      <c r="CK14" s="274"/>
      <c r="CL14" s="274"/>
      <c r="CM14" s="274"/>
      <c r="CN14" s="274"/>
      <c r="CO14" s="274"/>
      <c r="CP14" s="274"/>
      <c r="CQ14" s="274"/>
      <c r="CR14" s="274"/>
      <c r="CS14" s="274"/>
      <c r="CT14" s="274"/>
      <c r="CU14" s="274"/>
      <c r="CV14" s="274">
        <v>1744970</v>
      </c>
      <c r="CW14" s="274"/>
      <c r="CX14" s="274"/>
      <c r="CY14" s="274"/>
      <c r="CZ14" s="274"/>
      <c r="DA14" s="274"/>
      <c r="DB14" s="274"/>
      <c r="DC14" s="274"/>
      <c r="DD14" s="274"/>
      <c r="DE14" s="274"/>
      <c r="DF14" s="274"/>
      <c r="DG14" s="274"/>
      <c r="DH14" s="274"/>
      <c r="DI14" s="274"/>
      <c r="DJ14" s="428"/>
      <c r="DK14" s="274">
        <v>828487</v>
      </c>
      <c r="DL14" s="274"/>
      <c r="DM14" s="274"/>
      <c r="DN14" s="274"/>
      <c r="DO14" s="274"/>
      <c r="DP14" s="274"/>
      <c r="DQ14" s="274"/>
      <c r="DR14" s="274"/>
      <c r="DS14" s="274"/>
      <c r="DT14" s="274"/>
      <c r="DU14" s="274"/>
      <c r="DV14" s="274"/>
      <c r="DW14" s="274"/>
      <c r="DX14" s="274"/>
      <c r="DY14" s="566"/>
    </row>
    <row r="15" spans="1:135" ht="15" customHeight="1">
      <c r="A15" s="498"/>
      <c r="B15" s="499"/>
      <c r="C15" s="499"/>
      <c r="D15" s="499"/>
      <c r="E15" s="499"/>
      <c r="F15" s="500"/>
      <c r="G15" s="143" t="s">
        <v>4</v>
      </c>
      <c r="H15" s="144"/>
      <c r="I15" s="144"/>
      <c r="J15" s="144"/>
      <c r="K15" s="144"/>
      <c r="L15" s="144"/>
      <c r="M15" s="144"/>
      <c r="N15" s="144"/>
      <c r="O15" s="144"/>
      <c r="P15" s="144"/>
      <c r="Q15" s="144"/>
      <c r="R15" s="144"/>
      <c r="S15" s="144"/>
      <c r="T15" s="144"/>
      <c r="U15" s="144"/>
      <c r="V15" s="144"/>
      <c r="W15" s="144"/>
      <c r="X15" s="144"/>
      <c r="Y15" s="144"/>
      <c r="Z15" s="144"/>
      <c r="AA15" s="488"/>
      <c r="AB15" s="501">
        <v>0</v>
      </c>
      <c r="AC15" s="502"/>
      <c r="AD15" s="503"/>
      <c r="AE15" s="504">
        <v>3</v>
      </c>
      <c r="AF15" s="502"/>
      <c r="AG15" s="503"/>
      <c r="AH15" s="504">
        <v>0</v>
      </c>
      <c r="AI15" s="502"/>
      <c r="AJ15" s="505"/>
      <c r="AK15" s="274">
        <v>1164</v>
      </c>
      <c r="AL15" s="275"/>
      <c r="AM15" s="275"/>
      <c r="AN15" s="275"/>
      <c r="AO15" s="275"/>
      <c r="AP15" s="275"/>
      <c r="AQ15" s="275"/>
      <c r="AR15" s="275"/>
      <c r="AS15" s="275"/>
      <c r="AT15" s="275"/>
      <c r="AU15" s="275"/>
      <c r="AV15" s="275"/>
      <c r="AW15" s="274">
        <v>91</v>
      </c>
      <c r="AX15" s="275"/>
      <c r="AY15" s="275"/>
      <c r="AZ15" s="275"/>
      <c r="BA15" s="275"/>
      <c r="BB15" s="275"/>
      <c r="BC15" s="275"/>
      <c r="BD15" s="275"/>
      <c r="BE15" s="275"/>
      <c r="BF15" s="275"/>
      <c r="BG15" s="275"/>
      <c r="BH15" s="275"/>
      <c r="BI15" s="331">
        <f t="shared" si="0"/>
        <v>1255</v>
      </c>
      <c r="BJ15" s="332"/>
      <c r="BK15" s="332"/>
      <c r="BL15" s="332"/>
      <c r="BM15" s="332"/>
      <c r="BN15" s="332"/>
      <c r="BO15" s="332"/>
      <c r="BP15" s="332"/>
      <c r="BQ15" s="332"/>
      <c r="BR15" s="332"/>
      <c r="BS15" s="332"/>
      <c r="BT15" s="332"/>
      <c r="BU15" s="274">
        <v>1</v>
      </c>
      <c r="BV15" s="275"/>
      <c r="BW15" s="275"/>
      <c r="BX15" s="275"/>
      <c r="BY15" s="275"/>
      <c r="BZ15" s="275"/>
      <c r="CA15" s="275"/>
      <c r="CB15" s="275"/>
      <c r="CC15" s="275"/>
      <c r="CD15" s="275"/>
      <c r="CE15" s="275"/>
      <c r="CF15" s="275"/>
      <c r="CG15" s="274">
        <v>3432804</v>
      </c>
      <c r="CH15" s="274"/>
      <c r="CI15" s="274"/>
      <c r="CJ15" s="274"/>
      <c r="CK15" s="274"/>
      <c r="CL15" s="274"/>
      <c r="CM15" s="274"/>
      <c r="CN15" s="274"/>
      <c r="CO15" s="274"/>
      <c r="CP15" s="274"/>
      <c r="CQ15" s="274"/>
      <c r="CR15" s="274"/>
      <c r="CS15" s="274"/>
      <c r="CT15" s="274"/>
      <c r="CU15" s="274"/>
      <c r="CV15" s="274">
        <v>1578001</v>
      </c>
      <c r="CW15" s="274"/>
      <c r="CX15" s="274"/>
      <c r="CY15" s="274"/>
      <c r="CZ15" s="274"/>
      <c r="DA15" s="274"/>
      <c r="DB15" s="274"/>
      <c r="DC15" s="274"/>
      <c r="DD15" s="274"/>
      <c r="DE15" s="274"/>
      <c r="DF15" s="274"/>
      <c r="DG15" s="274"/>
      <c r="DH15" s="274"/>
      <c r="DI15" s="274"/>
      <c r="DJ15" s="428"/>
      <c r="DK15" s="274">
        <v>1854803</v>
      </c>
      <c r="DL15" s="274"/>
      <c r="DM15" s="274"/>
      <c r="DN15" s="274"/>
      <c r="DO15" s="274"/>
      <c r="DP15" s="274"/>
      <c r="DQ15" s="274"/>
      <c r="DR15" s="274"/>
      <c r="DS15" s="274"/>
      <c r="DT15" s="274"/>
      <c r="DU15" s="274"/>
      <c r="DV15" s="274"/>
      <c r="DW15" s="274"/>
      <c r="DX15" s="274"/>
      <c r="DY15" s="566"/>
    </row>
    <row r="16" spans="1:135" ht="15" customHeight="1">
      <c r="A16" s="498"/>
      <c r="B16" s="499"/>
      <c r="C16" s="499"/>
      <c r="D16" s="499"/>
      <c r="E16" s="499"/>
      <c r="F16" s="500"/>
      <c r="G16" s="143" t="s">
        <v>5</v>
      </c>
      <c r="H16" s="144"/>
      <c r="I16" s="144"/>
      <c r="J16" s="144"/>
      <c r="K16" s="144"/>
      <c r="L16" s="144"/>
      <c r="M16" s="144"/>
      <c r="N16" s="144"/>
      <c r="O16" s="144"/>
      <c r="P16" s="144"/>
      <c r="Q16" s="144"/>
      <c r="R16" s="144"/>
      <c r="S16" s="144"/>
      <c r="T16" s="144"/>
      <c r="U16" s="144"/>
      <c r="V16" s="144"/>
      <c r="W16" s="144"/>
      <c r="X16" s="144"/>
      <c r="Y16" s="144"/>
      <c r="Z16" s="144"/>
      <c r="AA16" s="488"/>
      <c r="AB16" s="501">
        <v>0</v>
      </c>
      <c r="AC16" s="502"/>
      <c r="AD16" s="503"/>
      <c r="AE16" s="504">
        <v>4</v>
      </c>
      <c r="AF16" s="502"/>
      <c r="AG16" s="503"/>
      <c r="AH16" s="504">
        <v>0</v>
      </c>
      <c r="AI16" s="502"/>
      <c r="AJ16" s="505"/>
      <c r="AK16" s="274">
        <v>831</v>
      </c>
      <c r="AL16" s="275"/>
      <c r="AM16" s="275"/>
      <c r="AN16" s="275"/>
      <c r="AO16" s="275"/>
      <c r="AP16" s="275"/>
      <c r="AQ16" s="275"/>
      <c r="AR16" s="275"/>
      <c r="AS16" s="275"/>
      <c r="AT16" s="275"/>
      <c r="AU16" s="275"/>
      <c r="AV16" s="275"/>
      <c r="AW16" s="274">
        <v>83</v>
      </c>
      <c r="AX16" s="275"/>
      <c r="AY16" s="275"/>
      <c r="AZ16" s="275"/>
      <c r="BA16" s="275"/>
      <c r="BB16" s="275"/>
      <c r="BC16" s="275"/>
      <c r="BD16" s="275"/>
      <c r="BE16" s="275"/>
      <c r="BF16" s="275"/>
      <c r="BG16" s="275"/>
      <c r="BH16" s="275"/>
      <c r="BI16" s="331">
        <f t="shared" si="0"/>
        <v>914</v>
      </c>
      <c r="BJ16" s="332"/>
      <c r="BK16" s="332"/>
      <c r="BL16" s="332"/>
      <c r="BM16" s="332"/>
      <c r="BN16" s="332"/>
      <c r="BO16" s="332"/>
      <c r="BP16" s="332"/>
      <c r="BQ16" s="332"/>
      <c r="BR16" s="332"/>
      <c r="BS16" s="332"/>
      <c r="BT16" s="332"/>
      <c r="BU16" s="274"/>
      <c r="BV16" s="275"/>
      <c r="BW16" s="275"/>
      <c r="BX16" s="275"/>
      <c r="BY16" s="275"/>
      <c r="BZ16" s="275"/>
      <c r="CA16" s="275"/>
      <c r="CB16" s="275"/>
      <c r="CC16" s="275"/>
      <c r="CD16" s="275"/>
      <c r="CE16" s="275"/>
      <c r="CF16" s="275"/>
      <c r="CG16" s="274">
        <v>3488770</v>
      </c>
      <c r="CH16" s="274"/>
      <c r="CI16" s="274"/>
      <c r="CJ16" s="274"/>
      <c r="CK16" s="274"/>
      <c r="CL16" s="274"/>
      <c r="CM16" s="274"/>
      <c r="CN16" s="274"/>
      <c r="CO16" s="274"/>
      <c r="CP16" s="274"/>
      <c r="CQ16" s="274"/>
      <c r="CR16" s="274"/>
      <c r="CS16" s="274"/>
      <c r="CT16" s="274"/>
      <c r="CU16" s="274"/>
      <c r="CV16" s="274">
        <v>1240577</v>
      </c>
      <c r="CW16" s="274"/>
      <c r="CX16" s="274"/>
      <c r="CY16" s="274"/>
      <c r="CZ16" s="274"/>
      <c r="DA16" s="274"/>
      <c r="DB16" s="274"/>
      <c r="DC16" s="274"/>
      <c r="DD16" s="274"/>
      <c r="DE16" s="274"/>
      <c r="DF16" s="274"/>
      <c r="DG16" s="274"/>
      <c r="DH16" s="274"/>
      <c r="DI16" s="274"/>
      <c r="DJ16" s="428"/>
      <c r="DK16" s="274">
        <v>2248193</v>
      </c>
      <c r="DL16" s="274"/>
      <c r="DM16" s="274"/>
      <c r="DN16" s="274"/>
      <c r="DO16" s="274"/>
      <c r="DP16" s="274"/>
      <c r="DQ16" s="274"/>
      <c r="DR16" s="274"/>
      <c r="DS16" s="274"/>
      <c r="DT16" s="274"/>
      <c r="DU16" s="274"/>
      <c r="DV16" s="274"/>
      <c r="DW16" s="274"/>
      <c r="DX16" s="274"/>
      <c r="DY16" s="566"/>
    </row>
    <row r="17" spans="1:129" ht="15" customHeight="1">
      <c r="A17" s="498"/>
      <c r="B17" s="499"/>
      <c r="C17" s="499"/>
      <c r="D17" s="499"/>
      <c r="E17" s="499"/>
      <c r="F17" s="500"/>
      <c r="G17" s="143" t="s">
        <v>6</v>
      </c>
      <c r="H17" s="144"/>
      <c r="I17" s="144"/>
      <c r="J17" s="144"/>
      <c r="K17" s="144"/>
      <c r="L17" s="144"/>
      <c r="M17" s="144"/>
      <c r="N17" s="144"/>
      <c r="O17" s="144"/>
      <c r="P17" s="144"/>
      <c r="Q17" s="144"/>
      <c r="R17" s="144"/>
      <c r="S17" s="144"/>
      <c r="T17" s="144"/>
      <c r="U17" s="144"/>
      <c r="V17" s="144"/>
      <c r="W17" s="144"/>
      <c r="X17" s="144"/>
      <c r="Y17" s="144"/>
      <c r="Z17" s="144"/>
      <c r="AA17" s="488"/>
      <c r="AB17" s="501">
        <v>0</v>
      </c>
      <c r="AC17" s="502"/>
      <c r="AD17" s="503"/>
      <c r="AE17" s="504">
        <v>5</v>
      </c>
      <c r="AF17" s="502"/>
      <c r="AG17" s="503"/>
      <c r="AH17" s="504">
        <v>0</v>
      </c>
      <c r="AI17" s="502"/>
      <c r="AJ17" s="505"/>
      <c r="AK17" s="274">
        <v>473</v>
      </c>
      <c r="AL17" s="275"/>
      <c r="AM17" s="275"/>
      <c r="AN17" s="275"/>
      <c r="AO17" s="275"/>
      <c r="AP17" s="275"/>
      <c r="AQ17" s="275"/>
      <c r="AR17" s="275"/>
      <c r="AS17" s="275"/>
      <c r="AT17" s="275"/>
      <c r="AU17" s="275"/>
      <c r="AV17" s="275"/>
      <c r="AW17" s="274">
        <v>36</v>
      </c>
      <c r="AX17" s="275"/>
      <c r="AY17" s="275"/>
      <c r="AZ17" s="275"/>
      <c r="BA17" s="275"/>
      <c r="BB17" s="275"/>
      <c r="BC17" s="275"/>
      <c r="BD17" s="275"/>
      <c r="BE17" s="275"/>
      <c r="BF17" s="275"/>
      <c r="BG17" s="275"/>
      <c r="BH17" s="275"/>
      <c r="BI17" s="331">
        <f t="shared" si="0"/>
        <v>509</v>
      </c>
      <c r="BJ17" s="332"/>
      <c r="BK17" s="332"/>
      <c r="BL17" s="332"/>
      <c r="BM17" s="332"/>
      <c r="BN17" s="332"/>
      <c r="BO17" s="332"/>
      <c r="BP17" s="332"/>
      <c r="BQ17" s="332"/>
      <c r="BR17" s="332"/>
      <c r="BS17" s="332"/>
      <c r="BT17" s="332"/>
      <c r="BU17" s="274"/>
      <c r="BV17" s="275"/>
      <c r="BW17" s="275"/>
      <c r="BX17" s="275"/>
      <c r="BY17" s="275"/>
      <c r="BZ17" s="275"/>
      <c r="CA17" s="275"/>
      <c r="CB17" s="275"/>
      <c r="CC17" s="275"/>
      <c r="CD17" s="275"/>
      <c r="CE17" s="275"/>
      <c r="CF17" s="275"/>
      <c r="CG17" s="274">
        <v>2516498</v>
      </c>
      <c r="CH17" s="274"/>
      <c r="CI17" s="274"/>
      <c r="CJ17" s="274"/>
      <c r="CK17" s="274"/>
      <c r="CL17" s="274"/>
      <c r="CM17" s="274"/>
      <c r="CN17" s="274"/>
      <c r="CO17" s="274"/>
      <c r="CP17" s="274"/>
      <c r="CQ17" s="274"/>
      <c r="CR17" s="274"/>
      <c r="CS17" s="274"/>
      <c r="CT17" s="274"/>
      <c r="CU17" s="274"/>
      <c r="CV17" s="274">
        <v>760954</v>
      </c>
      <c r="CW17" s="274"/>
      <c r="CX17" s="274"/>
      <c r="CY17" s="274"/>
      <c r="CZ17" s="274"/>
      <c r="DA17" s="274"/>
      <c r="DB17" s="274"/>
      <c r="DC17" s="274"/>
      <c r="DD17" s="274"/>
      <c r="DE17" s="274"/>
      <c r="DF17" s="274"/>
      <c r="DG17" s="274"/>
      <c r="DH17" s="274"/>
      <c r="DI17" s="274"/>
      <c r="DJ17" s="428"/>
      <c r="DK17" s="274">
        <v>1755544</v>
      </c>
      <c r="DL17" s="274"/>
      <c r="DM17" s="274"/>
      <c r="DN17" s="274"/>
      <c r="DO17" s="274"/>
      <c r="DP17" s="274"/>
      <c r="DQ17" s="274"/>
      <c r="DR17" s="274"/>
      <c r="DS17" s="274"/>
      <c r="DT17" s="274"/>
      <c r="DU17" s="274"/>
      <c r="DV17" s="274"/>
      <c r="DW17" s="274"/>
      <c r="DX17" s="274"/>
      <c r="DY17" s="566"/>
    </row>
    <row r="18" spans="1:129" ht="15" customHeight="1">
      <c r="A18" s="498"/>
      <c r="B18" s="499"/>
      <c r="C18" s="499"/>
      <c r="D18" s="499"/>
      <c r="E18" s="499"/>
      <c r="F18" s="500"/>
      <c r="G18" s="143" t="s">
        <v>7</v>
      </c>
      <c r="H18" s="144"/>
      <c r="I18" s="144"/>
      <c r="J18" s="144"/>
      <c r="K18" s="144"/>
      <c r="L18" s="144"/>
      <c r="M18" s="144"/>
      <c r="N18" s="144"/>
      <c r="O18" s="144"/>
      <c r="P18" s="144"/>
      <c r="Q18" s="144"/>
      <c r="R18" s="144"/>
      <c r="S18" s="144"/>
      <c r="T18" s="144"/>
      <c r="U18" s="144"/>
      <c r="V18" s="144"/>
      <c r="W18" s="144"/>
      <c r="X18" s="144"/>
      <c r="Y18" s="144"/>
      <c r="Z18" s="144"/>
      <c r="AA18" s="488"/>
      <c r="AB18" s="501">
        <v>0</v>
      </c>
      <c r="AC18" s="502"/>
      <c r="AD18" s="503"/>
      <c r="AE18" s="504">
        <v>6</v>
      </c>
      <c r="AF18" s="502"/>
      <c r="AG18" s="503"/>
      <c r="AH18" s="504">
        <v>0</v>
      </c>
      <c r="AI18" s="502"/>
      <c r="AJ18" s="505"/>
      <c r="AK18" s="274">
        <v>335</v>
      </c>
      <c r="AL18" s="275"/>
      <c r="AM18" s="275"/>
      <c r="AN18" s="275"/>
      <c r="AO18" s="275"/>
      <c r="AP18" s="275"/>
      <c r="AQ18" s="275"/>
      <c r="AR18" s="275"/>
      <c r="AS18" s="275"/>
      <c r="AT18" s="275"/>
      <c r="AU18" s="275"/>
      <c r="AV18" s="275"/>
      <c r="AW18" s="274">
        <v>6</v>
      </c>
      <c r="AX18" s="275"/>
      <c r="AY18" s="275"/>
      <c r="AZ18" s="275"/>
      <c r="BA18" s="275"/>
      <c r="BB18" s="275"/>
      <c r="BC18" s="275"/>
      <c r="BD18" s="275"/>
      <c r="BE18" s="275"/>
      <c r="BF18" s="275"/>
      <c r="BG18" s="275"/>
      <c r="BH18" s="275"/>
      <c r="BI18" s="331">
        <f t="shared" si="0"/>
        <v>341</v>
      </c>
      <c r="BJ18" s="332"/>
      <c r="BK18" s="332"/>
      <c r="BL18" s="332"/>
      <c r="BM18" s="332"/>
      <c r="BN18" s="332"/>
      <c r="BO18" s="332"/>
      <c r="BP18" s="332"/>
      <c r="BQ18" s="332"/>
      <c r="BR18" s="332"/>
      <c r="BS18" s="332"/>
      <c r="BT18" s="332"/>
      <c r="BU18" s="274"/>
      <c r="BV18" s="275"/>
      <c r="BW18" s="275"/>
      <c r="BX18" s="275"/>
      <c r="BY18" s="275"/>
      <c r="BZ18" s="275"/>
      <c r="CA18" s="275"/>
      <c r="CB18" s="275"/>
      <c r="CC18" s="275"/>
      <c r="CD18" s="275"/>
      <c r="CE18" s="275"/>
      <c r="CF18" s="275"/>
      <c r="CG18" s="274">
        <v>2150895</v>
      </c>
      <c r="CH18" s="274"/>
      <c r="CI18" s="274"/>
      <c r="CJ18" s="274"/>
      <c r="CK18" s="274"/>
      <c r="CL18" s="274"/>
      <c r="CM18" s="274"/>
      <c r="CN18" s="274"/>
      <c r="CO18" s="274"/>
      <c r="CP18" s="274"/>
      <c r="CQ18" s="274"/>
      <c r="CR18" s="274"/>
      <c r="CS18" s="274"/>
      <c r="CT18" s="274"/>
      <c r="CU18" s="274"/>
      <c r="CV18" s="274">
        <v>566063</v>
      </c>
      <c r="CW18" s="274"/>
      <c r="CX18" s="274"/>
      <c r="CY18" s="274"/>
      <c r="CZ18" s="274"/>
      <c r="DA18" s="274"/>
      <c r="DB18" s="274"/>
      <c r="DC18" s="274"/>
      <c r="DD18" s="274"/>
      <c r="DE18" s="274"/>
      <c r="DF18" s="274"/>
      <c r="DG18" s="274"/>
      <c r="DH18" s="274"/>
      <c r="DI18" s="274"/>
      <c r="DJ18" s="428"/>
      <c r="DK18" s="274">
        <v>1584832</v>
      </c>
      <c r="DL18" s="274"/>
      <c r="DM18" s="274"/>
      <c r="DN18" s="274"/>
      <c r="DO18" s="274"/>
      <c r="DP18" s="274"/>
      <c r="DQ18" s="274"/>
      <c r="DR18" s="274"/>
      <c r="DS18" s="274"/>
      <c r="DT18" s="274"/>
      <c r="DU18" s="274"/>
      <c r="DV18" s="274"/>
      <c r="DW18" s="274"/>
      <c r="DX18" s="274"/>
      <c r="DY18" s="566"/>
    </row>
    <row r="19" spans="1:129" ht="15" customHeight="1">
      <c r="A19" s="498"/>
      <c r="B19" s="499"/>
      <c r="C19" s="499"/>
      <c r="D19" s="499"/>
      <c r="E19" s="499"/>
      <c r="F19" s="500"/>
      <c r="G19" s="143" t="s">
        <v>8</v>
      </c>
      <c r="H19" s="144"/>
      <c r="I19" s="144"/>
      <c r="J19" s="144"/>
      <c r="K19" s="144"/>
      <c r="L19" s="144"/>
      <c r="M19" s="144"/>
      <c r="N19" s="144"/>
      <c r="O19" s="144"/>
      <c r="P19" s="144"/>
      <c r="Q19" s="144"/>
      <c r="R19" s="144"/>
      <c r="S19" s="144"/>
      <c r="T19" s="144"/>
      <c r="U19" s="144"/>
      <c r="V19" s="144"/>
      <c r="W19" s="144"/>
      <c r="X19" s="144"/>
      <c r="Y19" s="144"/>
      <c r="Z19" s="144"/>
      <c r="AA19" s="488"/>
      <c r="AB19" s="501">
        <v>0</v>
      </c>
      <c r="AC19" s="502"/>
      <c r="AD19" s="503"/>
      <c r="AE19" s="504">
        <v>7</v>
      </c>
      <c r="AF19" s="502"/>
      <c r="AG19" s="503"/>
      <c r="AH19" s="504">
        <v>0</v>
      </c>
      <c r="AI19" s="502"/>
      <c r="AJ19" s="505"/>
      <c r="AK19" s="274">
        <v>170</v>
      </c>
      <c r="AL19" s="275"/>
      <c r="AM19" s="275"/>
      <c r="AN19" s="275"/>
      <c r="AO19" s="275"/>
      <c r="AP19" s="275"/>
      <c r="AQ19" s="275"/>
      <c r="AR19" s="275"/>
      <c r="AS19" s="275"/>
      <c r="AT19" s="275"/>
      <c r="AU19" s="275"/>
      <c r="AV19" s="275"/>
      <c r="AW19" s="274"/>
      <c r="AX19" s="275"/>
      <c r="AY19" s="275"/>
      <c r="AZ19" s="275"/>
      <c r="BA19" s="275"/>
      <c r="BB19" s="275"/>
      <c r="BC19" s="275"/>
      <c r="BD19" s="275"/>
      <c r="BE19" s="275"/>
      <c r="BF19" s="275"/>
      <c r="BG19" s="275"/>
      <c r="BH19" s="275"/>
      <c r="BI19" s="331">
        <f t="shared" si="0"/>
        <v>170</v>
      </c>
      <c r="BJ19" s="332"/>
      <c r="BK19" s="332"/>
      <c r="BL19" s="332"/>
      <c r="BM19" s="332"/>
      <c r="BN19" s="332"/>
      <c r="BO19" s="332"/>
      <c r="BP19" s="332"/>
      <c r="BQ19" s="332"/>
      <c r="BR19" s="332"/>
      <c r="BS19" s="332"/>
      <c r="BT19" s="332"/>
      <c r="BU19" s="274"/>
      <c r="BV19" s="275"/>
      <c r="BW19" s="275"/>
      <c r="BX19" s="275"/>
      <c r="BY19" s="275"/>
      <c r="BZ19" s="275"/>
      <c r="CA19" s="275"/>
      <c r="CB19" s="275"/>
      <c r="CC19" s="275"/>
      <c r="CD19" s="275"/>
      <c r="CE19" s="275"/>
      <c r="CF19" s="275"/>
      <c r="CG19" s="274">
        <v>1363421</v>
      </c>
      <c r="CH19" s="274"/>
      <c r="CI19" s="274"/>
      <c r="CJ19" s="274"/>
      <c r="CK19" s="274"/>
      <c r="CL19" s="274"/>
      <c r="CM19" s="274"/>
      <c r="CN19" s="274"/>
      <c r="CO19" s="274"/>
      <c r="CP19" s="274"/>
      <c r="CQ19" s="274"/>
      <c r="CR19" s="274"/>
      <c r="CS19" s="274"/>
      <c r="CT19" s="274"/>
      <c r="CU19" s="274"/>
      <c r="CV19" s="274">
        <v>316894</v>
      </c>
      <c r="CW19" s="274"/>
      <c r="CX19" s="274"/>
      <c r="CY19" s="274"/>
      <c r="CZ19" s="274"/>
      <c r="DA19" s="274"/>
      <c r="DB19" s="274"/>
      <c r="DC19" s="274"/>
      <c r="DD19" s="274"/>
      <c r="DE19" s="274"/>
      <c r="DF19" s="274"/>
      <c r="DG19" s="274"/>
      <c r="DH19" s="274"/>
      <c r="DI19" s="274"/>
      <c r="DJ19" s="428"/>
      <c r="DK19" s="274">
        <v>1046527</v>
      </c>
      <c r="DL19" s="274"/>
      <c r="DM19" s="274"/>
      <c r="DN19" s="274"/>
      <c r="DO19" s="274"/>
      <c r="DP19" s="274"/>
      <c r="DQ19" s="274"/>
      <c r="DR19" s="274"/>
      <c r="DS19" s="274"/>
      <c r="DT19" s="274"/>
      <c r="DU19" s="274"/>
      <c r="DV19" s="274"/>
      <c r="DW19" s="274"/>
      <c r="DX19" s="274"/>
      <c r="DY19" s="566"/>
    </row>
    <row r="20" spans="1:129" ht="15" customHeight="1">
      <c r="A20" s="498"/>
      <c r="B20" s="499"/>
      <c r="C20" s="499"/>
      <c r="D20" s="499"/>
      <c r="E20" s="499"/>
      <c r="F20" s="500"/>
      <c r="G20" s="143" t="s">
        <v>9</v>
      </c>
      <c r="H20" s="144"/>
      <c r="I20" s="144"/>
      <c r="J20" s="144"/>
      <c r="K20" s="144"/>
      <c r="L20" s="144"/>
      <c r="M20" s="144"/>
      <c r="N20" s="144"/>
      <c r="O20" s="144"/>
      <c r="P20" s="144"/>
      <c r="Q20" s="144"/>
      <c r="R20" s="144"/>
      <c r="S20" s="144"/>
      <c r="T20" s="144"/>
      <c r="U20" s="144"/>
      <c r="V20" s="144"/>
      <c r="W20" s="144"/>
      <c r="X20" s="144"/>
      <c r="Y20" s="144"/>
      <c r="Z20" s="144"/>
      <c r="AA20" s="488"/>
      <c r="AB20" s="501">
        <v>0</v>
      </c>
      <c r="AC20" s="502"/>
      <c r="AD20" s="503"/>
      <c r="AE20" s="504">
        <v>8</v>
      </c>
      <c r="AF20" s="502"/>
      <c r="AG20" s="503"/>
      <c r="AH20" s="504">
        <v>0</v>
      </c>
      <c r="AI20" s="502"/>
      <c r="AJ20" s="505"/>
      <c r="AK20" s="274">
        <v>143</v>
      </c>
      <c r="AL20" s="275"/>
      <c r="AM20" s="275"/>
      <c r="AN20" s="275"/>
      <c r="AO20" s="275"/>
      <c r="AP20" s="275"/>
      <c r="AQ20" s="275"/>
      <c r="AR20" s="275"/>
      <c r="AS20" s="275"/>
      <c r="AT20" s="275"/>
      <c r="AU20" s="275"/>
      <c r="AV20" s="275"/>
      <c r="AW20" s="274"/>
      <c r="AX20" s="275"/>
      <c r="AY20" s="275"/>
      <c r="AZ20" s="275"/>
      <c r="BA20" s="275"/>
      <c r="BB20" s="275"/>
      <c r="BC20" s="275"/>
      <c r="BD20" s="275"/>
      <c r="BE20" s="275"/>
      <c r="BF20" s="275"/>
      <c r="BG20" s="275"/>
      <c r="BH20" s="275"/>
      <c r="BI20" s="331">
        <f t="shared" ref="BI20:BI22" si="1">SUM(AK20:BH20)</f>
        <v>143</v>
      </c>
      <c r="BJ20" s="332"/>
      <c r="BK20" s="332"/>
      <c r="BL20" s="332"/>
      <c r="BM20" s="332"/>
      <c r="BN20" s="332"/>
      <c r="BO20" s="332"/>
      <c r="BP20" s="332"/>
      <c r="BQ20" s="332"/>
      <c r="BR20" s="332"/>
      <c r="BS20" s="332"/>
      <c r="BT20" s="332"/>
      <c r="BU20" s="274"/>
      <c r="BV20" s="275"/>
      <c r="BW20" s="275"/>
      <c r="BX20" s="275"/>
      <c r="BY20" s="275"/>
      <c r="BZ20" s="275"/>
      <c r="CA20" s="275"/>
      <c r="CB20" s="275"/>
      <c r="CC20" s="275"/>
      <c r="CD20" s="275"/>
      <c r="CE20" s="275"/>
      <c r="CF20" s="275"/>
      <c r="CG20" s="274">
        <v>1434876</v>
      </c>
      <c r="CH20" s="274"/>
      <c r="CI20" s="274"/>
      <c r="CJ20" s="274"/>
      <c r="CK20" s="274"/>
      <c r="CL20" s="274"/>
      <c r="CM20" s="274"/>
      <c r="CN20" s="274"/>
      <c r="CO20" s="274"/>
      <c r="CP20" s="274"/>
      <c r="CQ20" s="274"/>
      <c r="CR20" s="274"/>
      <c r="CS20" s="274"/>
      <c r="CT20" s="274"/>
      <c r="CU20" s="274"/>
      <c r="CV20" s="274">
        <v>256812</v>
      </c>
      <c r="CW20" s="274"/>
      <c r="CX20" s="274"/>
      <c r="CY20" s="274"/>
      <c r="CZ20" s="274"/>
      <c r="DA20" s="274"/>
      <c r="DB20" s="274"/>
      <c r="DC20" s="274"/>
      <c r="DD20" s="274"/>
      <c r="DE20" s="274"/>
      <c r="DF20" s="274"/>
      <c r="DG20" s="274"/>
      <c r="DH20" s="274"/>
      <c r="DI20" s="274"/>
      <c r="DJ20" s="428"/>
      <c r="DK20" s="274">
        <v>1178064</v>
      </c>
      <c r="DL20" s="274"/>
      <c r="DM20" s="274"/>
      <c r="DN20" s="274"/>
      <c r="DO20" s="274"/>
      <c r="DP20" s="274"/>
      <c r="DQ20" s="274"/>
      <c r="DR20" s="274"/>
      <c r="DS20" s="274"/>
      <c r="DT20" s="274"/>
      <c r="DU20" s="274"/>
      <c r="DV20" s="274"/>
      <c r="DW20" s="274"/>
      <c r="DX20" s="274"/>
      <c r="DY20" s="566"/>
    </row>
    <row r="21" spans="1:129" ht="15" customHeight="1">
      <c r="A21" s="498"/>
      <c r="B21" s="499"/>
      <c r="C21" s="499"/>
      <c r="D21" s="499"/>
      <c r="E21" s="499"/>
      <c r="F21" s="500"/>
      <c r="G21" s="143" t="s">
        <v>4414</v>
      </c>
      <c r="H21" s="144"/>
      <c r="I21" s="144"/>
      <c r="J21" s="144"/>
      <c r="K21" s="144"/>
      <c r="L21" s="144"/>
      <c r="M21" s="144"/>
      <c r="N21" s="144"/>
      <c r="O21" s="144"/>
      <c r="P21" s="144"/>
      <c r="Q21" s="144"/>
      <c r="R21" s="144"/>
      <c r="S21" s="144"/>
      <c r="T21" s="144"/>
      <c r="U21" s="144"/>
      <c r="V21" s="144"/>
      <c r="W21" s="144"/>
      <c r="X21" s="144"/>
      <c r="Y21" s="144"/>
      <c r="Z21" s="144"/>
      <c r="AA21" s="488"/>
      <c r="AB21" s="501">
        <v>0</v>
      </c>
      <c r="AC21" s="502"/>
      <c r="AD21" s="503"/>
      <c r="AE21" s="504">
        <v>9</v>
      </c>
      <c r="AF21" s="502"/>
      <c r="AG21" s="503"/>
      <c r="AH21" s="504">
        <v>0</v>
      </c>
      <c r="AI21" s="502"/>
      <c r="AJ21" s="505"/>
      <c r="AK21" s="274">
        <v>165</v>
      </c>
      <c r="AL21" s="275"/>
      <c r="AM21" s="275"/>
      <c r="AN21" s="275"/>
      <c r="AO21" s="275"/>
      <c r="AP21" s="275"/>
      <c r="AQ21" s="275"/>
      <c r="AR21" s="275"/>
      <c r="AS21" s="275"/>
      <c r="AT21" s="275"/>
      <c r="AU21" s="275"/>
      <c r="AV21" s="275"/>
      <c r="AW21" s="274"/>
      <c r="AX21" s="275"/>
      <c r="AY21" s="275"/>
      <c r="AZ21" s="275"/>
      <c r="BA21" s="275"/>
      <c r="BB21" s="275"/>
      <c r="BC21" s="275"/>
      <c r="BD21" s="275"/>
      <c r="BE21" s="275"/>
      <c r="BF21" s="275"/>
      <c r="BG21" s="275"/>
      <c r="BH21" s="275"/>
      <c r="BI21" s="331">
        <f t="shared" si="1"/>
        <v>165</v>
      </c>
      <c r="BJ21" s="332"/>
      <c r="BK21" s="332"/>
      <c r="BL21" s="332"/>
      <c r="BM21" s="332"/>
      <c r="BN21" s="332"/>
      <c r="BO21" s="332"/>
      <c r="BP21" s="332"/>
      <c r="BQ21" s="332"/>
      <c r="BR21" s="332"/>
      <c r="BS21" s="332"/>
      <c r="BT21" s="332"/>
      <c r="BU21" s="274"/>
      <c r="BV21" s="275"/>
      <c r="BW21" s="275"/>
      <c r="BX21" s="275"/>
      <c r="BY21" s="275"/>
      <c r="BZ21" s="275"/>
      <c r="CA21" s="275"/>
      <c r="CB21" s="275"/>
      <c r="CC21" s="275"/>
      <c r="CD21" s="275"/>
      <c r="CE21" s="275"/>
      <c r="CF21" s="275"/>
      <c r="CG21" s="274">
        <v>2654449</v>
      </c>
      <c r="CH21" s="274"/>
      <c r="CI21" s="274"/>
      <c r="CJ21" s="274"/>
      <c r="CK21" s="274"/>
      <c r="CL21" s="274"/>
      <c r="CM21" s="274"/>
      <c r="CN21" s="274"/>
      <c r="CO21" s="274"/>
      <c r="CP21" s="274"/>
      <c r="CQ21" s="274"/>
      <c r="CR21" s="274"/>
      <c r="CS21" s="274"/>
      <c r="CT21" s="274"/>
      <c r="CU21" s="274"/>
      <c r="CV21" s="274">
        <v>378835</v>
      </c>
      <c r="CW21" s="274"/>
      <c r="CX21" s="274"/>
      <c r="CY21" s="274"/>
      <c r="CZ21" s="274"/>
      <c r="DA21" s="274"/>
      <c r="DB21" s="274"/>
      <c r="DC21" s="274"/>
      <c r="DD21" s="274"/>
      <c r="DE21" s="274"/>
      <c r="DF21" s="274"/>
      <c r="DG21" s="274"/>
      <c r="DH21" s="274"/>
      <c r="DI21" s="274"/>
      <c r="DJ21" s="428"/>
      <c r="DK21" s="274">
        <v>2275614</v>
      </c>
      <c r="DL21" s="274"/>
      <c r="DM21" s="274"/>
      <c r="DN21" s="274"/>
      <c r="DO21" s="274"/>
      <c r="DP21" s="274"/>
      <c r="DQ21" s="274"/>
      <c r="DR21" s="274"/>
      <c r="DS21" s="274"/>
      <c r="DT21" s="274"/>
      <c r="DU21" s="274"/>
      <c r="DV21" s="274"/>
      <c r="DW21" s="274"/>
      <c r="DX21" s="274"/>
      <c r="DY21" s="566"/>
    </row>
    <row r="22" spans="1:129" ht="15" customHeight="1">
      <c r="A22" s="498"/>
      <c r="B22" s="499"/>
      <c r="C22" s="499"/>
      <c r="D22" s="499"/>
      <c r="E22" s="499"/>
      <c r="F22" s="500"/>
      <c r="G22" s="143" t="s">
        <v>4416</v>
      </c>
      <c r="H22" s="144"/>
      <c r="I22" s="144"/>
      <c r="J22" s="144"/>
      <c r="K22" s="144"/>
      <c r="L22" s="144"/>
      <c r="M22" s="144"/>
      <c r="N22" s="144"/>
      <c r="O22" s="144"/>
      <c r="P22" s="144"/>
      <c r="Q22" s="144"/>
      <c r="R22" s="144"/>
      <c r="S22" s="144"/>
      <c r="T22" s="144"/>
      <c r="U22" s="144"/>
      <c r="V22" s="144"/>
      <c r="W22" s="144"/>
      <c r="X22" s="144"/>
      <c r="Y22" s="144"/>
      <c r="Z22" s="144"/>
      <c r="AA22" s="488"/>
      <c r="AB22" s="501">
        <v>1</v>
      </c>
      <c r="AC22" s="502"/>
      <c r="AD22" s="503"/>
      <c r="AE22" s="504">
        <v>0</v>
      </c>
      <c r="AF22" s="502"/>
      <c r="AG22" s="503"/>
      <c r="AH22" s="504">
        <v>0</v>
      </c>
      <c r="AI22" s="502"/>
      <c r="AJ22" s="505"/>
      <c r="AK22" s="274">
        <v>71</v>
      </c>
      <c r="AL22" s="275"/>
      <c r="AM22" s="275"/>
      <c r="AN22" s="275"/>
      <c r="AO22" s="275"/>
      <c r="AP22" s="275"/>
      <c r="AQ22" s="275"/>
      <c r="AR22" s="275"/>
      <c r="AS22" s="275"/>
      <c r="AT22" s="275"/>
      <c r="AU22" s="275"/>
      <c r="AV22" s="275"/>
      <c r="AW22" s="274"/>
      <c r="AX22" s="275"/>
      <c r="AY22" s="275"/>
      <c r="AZ22" s="275"/>
      <c r="BA22" s="275"/>
      <c r="BB22" s="275"/>
      <c r="BC22" s="275"/>
      <c r="BD22" s="275"/>
      <c r="BE22" s="275"/>
      <c r="BF22" s="275"/>
      <c r="BG22" s="275"/>
      <c r="BH22" s="275"/>
      <c r="BI22" s="331">
        <f t="shared" si="1"/>
        <v>71</v>
      </c>
      <c r="BJ22" s="332"/>
      <c r="BK22" s="332"/>
      <c r="BL22" s="332"/>
      <c r="BM22" s="332"/>
      <c r="BN22" s="332"/>
      <c r="BO22" s="332"/>
      <c r="BP22" s="332"/>
      <c r="BQ22" s="332"/>
      <c r="BR22" s="332"/>
      <c r="BS22" s="332"/>
      <c r="BT22" s="332"/>
      <c r="BU22" s="274"/>
      <c r="BV22" s="275"/>
      <c r="BW22" s="275"/>
      <c r="BX22" s="275"/>
      <c r="BY22" s="275"/>
      <c r="BZ22" s="275"/>
      <c r="CA22" s="275"/>
      <c r="CB22" s="275"/>
      <c r="CC22" s="275"/>
      <c r="CD22" s="275"/>
      <c r="CE22" s="275"/>
      <c r="CF22" s="275"/>
      <c r="CG22" s="274">
        <v>2327723</v>
      </c>
      <c r="CH22" s="274"/>
      <c r="CI22" s="274"/>
      <c r="CJ22" s="274"/>
      <c r="CK22" s="274"/>
      <c r="CL22" s="274"/>
      <c r="CM22" s="274"/>
      <c r="CN22" s="274"/>
      <c r="CO22" s="274"/>
      <c r="CP22" s="274"/>
      <c r="CQ22" s="274"/>
      <c r="CR22" s="274"/>
      <c r="CS22" s="274"/>
      <c r="CT22" s="274"/>
      <c r="CU22" s="274"/>
      <c r="CV22" s="274">
        <v>174817</v>
      </c>
      <c r="CW22" s="274"/>
      <c r="CX22" s="274"/>
      <c r="CY22" s="274"/>
      <c r="CZ22" s="274"/>
      <c r="DA22" s="274"/>
      <c r="DB22" s="274"/>
      <c r="DC22" s="274"/>
      <c r="DD22" s="274"/>
      <c r="DE22" s="274"/>
      <c r="DF22" s="274"/>
      <c r="DG22" s="274"/>
      <c r="DH22" s="274"/>
      <c r="DI22" s="274"/>
      <c r="DJ22" s="428"/>
      <c r="DK22" s="274">
        <v>2152906</v>
      </c>
      <c r="DL22" s="274"/>
      <c r="DM22" s="274"/>
      <c r="DN22" s="274"/>
      <c r="DO22" s="274"/>
      <c r="DP22" s="274"/>
      <c r="DQ22" s="274"/>
      <c r="DR22" s="274"/>
      <c r="DS22" s="274"/>
      <c r="DT22" s="274"/>
      <c r="DU22" s="274"/>
      <c r="DV22" s="274"/>
      <c r="DW22" s="274"/>
      <c r="DX22" s="274"/>
      <c r="DY22" s="566"/>
    </row>
    <row r="23" spans="1:129" ht="15" customHeight="1">
      <c r="A23" s="498"/>
      <c r="B23" s="499"/>
      <c r="C23" s="499"/>
      <c r="D23" s="499"/>
      <c r="E23" s="499"/>
      <c r="F23" s="500"/>
      <c r="G23" s="143" t="s">
        <v>4423</v>
      </c>
      <c r="H23" s="144"/>
      <c r="I23" s="144"/>
      <c r="J23" s="144"/>
      <c r="K23" s="144"/>
      <c r="L23" s="144"/>
      <c r="M23" s="144"/>
      <c r="N23" s="144"/>
      <c r="O23" s="144"/>
      <c r="P23" s="144"/>
      <c r="Q23" s="144"/>
      <c r="R23" s="144"/>
      <c r="S23" s="144"/>
      <c r="T23" s="144"/>
      <c r="U23" s="144"/>
      <c r="V23" s="144"/>
      <c r="W23" s="144"/>
      <c r="X23" s="144"/>
      <c r="Y23" s="144"/>
      <c r="Z23" s="144"/>
      <c r="AA23" s="488"/>
      <c r="AB23" s="501">
        <v>1</v>
      </c>
      <c r="AC23" s="502"/>
      <c r="AD23" s="503"/>
      <c r="AE23" s="504">
        <v>1</v>
      </c>
      <c r="AF23" s="502"/>
      <c r="AG23" s="503"/>
      <c r="AH23" s="504">
        <v>0</v>
      </c>
      <c r="AI23" s="502"/>
      <c r="AJ23" s="505"/>
      <c r="AK23" s="274">
        <v>20</v>
      </c>
      <c r="AL23" s="275"/>
      <c r="AM23" s="275"/>
      <c r="AN23" s="275"/>
      <c r="AO23" s="275"/>
      <c r="AP23" s="275"/>
      <c r="AQ23" s="275"/>
      <c r="AR23" s="275"/>
      <c r="AS23" s="275"/>
      <c r="AT23" s="275"/>
      <c r="AU23" s="275"/>
      <c r="AV23" s="275"/>
      <c r="AW23" s="274"/>
      <c r="AX23" s="275"/>
      <c r="AY23" s="275"/>
      <c r="AZ23" s="275"/>
      <c r="BA23" s="275"/>
      <c r="BB23" s="275"/>
      <c r="BC23" s="275"/>
      <c r="BD23" s="275"/>
      <c r="BE23" s="275"/>
      <c r="BF23" s="275"/>
      <c r="BG23" s="275"/>
      <c r="BH23" s="275"/>
      <c r="BI23" s="331">
        <f t="shared" si="0"/>
        <v>20</v>
      </c>
      <c r="BJ23" s="332"/>
      <c r="BK23" s="332"/>
      <c r="BL23" s="332"/>
      <c r="BM23" s="332"/>
      <c r="BN23" s="332"/>
      <c r="BO23" s="332"/>
      <c r="BP23" s="332"/>
      <c r="BQ23" s="332"/>
      <c r="BR23" s="332"/>
      <c r="BS23" s="332"/>
      <c r="BT23" s="332"/>
      <c r="BU23" s="274"/>
      <c r="BV23" s="275"/>
      <c r="BW23" s="275"/>
      <c r="BX23" s="275"/>
      <c r="BY23" s="275"/>
      <c r="BZ23" s="275"/>
      <c r="CA23" s="275"/>
      <c r="CB23" s="275"/>
      <c r="CC23" s="275"/>
      <c r="CD23" s="275"/>
      <c r="CE23" s="275"/>
      <c r="CF23" s="275"/>
      <c r="CG23" s="274">
        <v>1383168</v>
      </c>
      <c r="CH23" s="274"/>
      <c r="CI23" s="274"/>
      <c r="CJ23" s="274"/>
      <c r="CK23" s="274"/>
      <c r="CL23" s="274"/>
      <c r="CM23" s="274"/>
      <c r="CN23" s="274"/>
      <c r="CO23" s="274"/>
      <c r="CP23" s="274"/>
      <c r="CQ23" s="274"/>
      <c r="CR23" s="274"/>
      <c r="CS23" s="274"/>
      <c r="CT23" s="274"/>
      <c r="CU23" s="274"/>
      <c r="CV23" s="274">
        <v>48064</v>
      </c>
      <c r="CW23" s="274"/>
      <c r="CX23" s="274"/>
      <c r="CY23" s="274"/>
      <c r="CZ23" s="274"/>
      <c r="DA23" s="274"/>
      <c r="DB23" s="274"/>
      <c r="DC23" s="274"/>
      <c r="DD23" s="274"/>
      <c r="DE23" s="274"/>
      <c r="DF23" s="274"/>
      <c r="DG23" s="274"/>
      <c r="DH23" s="274"/>
      <c r="DI23" s="274"/>
      <c r="DJ23" s="428"/>
      <c r="DK23" s="274">
        <v>1335104</v>
      </c>
      <c r="DL23" s="274"/>
      <c r="DM23" s="274"/>
      <c r="DN23" s="274"/>
      <c r="DO23" s="274"/>
      <c r="DP23" s="274"/>
      <c r="DQ23" s="274"/>
      <c r="DR23" s="274"/>
      <c r="DS23" s="274"/>
      <c r="DT23" s="274"/>
      <c r="DU23" s="274"/>
      <c r="DV23" s="274"/>
      <c r="DW23" s="274"/>
      <c r="DX23" s="274"/>
      <c r="DY23" s="566"/>
    </row>
    <row r="24" spans="1:129" ht="15" customHeight="1">
      <c r="A24" s="498"/>
      <c r="B24" s="499"/>
      <c r="C24" s="499"/>
      <c r="D24" s="499"/>
      <c r="E24" s="499"/>
      <c r="F24" s="500"/>
      <c r="G24" s="143" t="s">
        <v>4419</v>
      </c>
      <c r="H24" s="144"/>
      <c r="I24" s="144"/>
      <c r="J24" s="144"/>
      <c r="K24" s="144"/>
      <c r="L24" s="144"/>
      <c r="M24" s="144"/>
      <c r="N24" s="144"/>
      <c r="O24" s="144"/>
      <c r="P24" s="144"/>
      <c r="Q24" s="144"/>
      <c r="R24" s="144"/>
      <c r="S24" s="144"/>
      <c r="T24" s="144"/>
      <c r="U24" s="144"/>
      <c r="V24" s="144"/>
      <c r="W24" s="144"/>
      <c r="X24" s="144"/>
      <c r="Y24" s="144"/>
      <c r="Z24" s="144"/>
      <c r="AA24" s="488"/>
      <c r="AB24" s="501">
        <v>1</v>
      </c>
      <c r="AC24" s="502"/>
      <c r="AD24" s="503"/>
      <c r="AE24" s="504">
        <v>2</v>
      </c>
      <c r="AF24" s="502"/>
      <c r="AG24" s="503"/>
      <c r="AH24" s="504">
        <v>0</v>
      </c>
      <c r="AI24" s="502"/>
      <c r="AJ24" s="505"/>
      <c r="AK24" s="274">
        <v>6</v>
      </c>
      <c r="AL24" s="275"/>
      <c r="AM24" s="275"/>
      <c r="AN24" s="275"/>
      <c r="AO24" s="275"/>
      <c r="AP24" s="275"/>
      <c r="AQ24" s="275"/>
      <c r="AR24" s="275"/>
      <c r="AS24" s="275"/>
      <c r="AT24" s="275"/>
      <c r="AU24" s="275"/>
      <c r="AV24" s="275"/>
      <c r="AW24" s="274"/>
      <c r="AX24" s="275"/>
      <c r="AY24" s="275"/>
      <c r="AZ24" s="275"/>
      <c r="BA24" s="275"/>
      <c r="BB24" s="275"/>
      <c r="BC24" s="275"/>
      <c r="BD24" s="275"/>
      <c r="BE24" s="275"/>
      <c r="BF24" s="275"/>
      <c r="BG24" s="275"/>
      <c r="BH24" s="275"/>
      <c r="BI24" s="507">
        <f t="shared" si="0"/>
        <v>6</v>
      </c>
      <c r="BJ24" s="508"/>
      <c r="BK24" s="508"/>
      <c r="BL24" s="508"/>
      <c r="BM24" s="508"/>
      <c r="BN24" s="508"/>
      <c r="BO24" s="508"/>
      <c r="BP24" s="508"/>
      <c r="BQ24" s="508"/>
      <c r="BR24" s="508"/>
      <c r="BS24" s="508"/>
      <c r="BT24" s="508"/>
      <c r="BU24" s="274"/>
      <c r="BV24" s="275"/>
      <c r="BW24" s="275"/>
      <c r="BX24" s="275"/>
      <c r="BY24" s="275"/>
      <c r="BZ24" s="275"/>
      <c r="CA24" s="275"/>
      <c r="CB24" s="275"/>
      <c r="CC24" s="275"/>
      <c r="CD24" s="275"/>
      <c r="CE24" s="275"/>
      <c r="CF24" s="275"/>
      <c r="CG24" s="274">
        <v>664394</v>
      </c>
      <c r="CH24" s="274"/>
      <c r="CI24" s="274"/>
      <c r="CJ24" s="274"/>
      <c r="CK24" s="274"/>
      <c r="CL24" s="274"/>
      <c r="CM24" s="274"/>
      <c r="CN24" s="274"/>
      <c r="CO24" s="274"/>
      <c r="CP24" s="274"/>
      <c r="CQ24" s="274"/>
      <c r="CR24" s="274"/>
      <c r="CS24" s="274"/>
      <c r="CT24" s="274"/>
      <c r="CU24" s="274"/>
      <c r="CV24" s="274">
        <v>15235</v>
      </c>
      <c r="CW24" s="274"/>
      <c r="CX24" s="274"/>
      <c r="CY24" s="274"/>
      <c r="CZ24" s="274"/>
      <c r="DA24" s="274"/>
      <c r="DB24" s="274"/>
      <c r="DC24" s="274"/>
      <c r="DD24" s="274"/>
      <c r="DE24" s="274"/>
      <c r="DF24" s="274"/>
      <c r="DG24" s="274"/>
      <c r="DH24" s="274"/>
      <c r="DI24" s="274"/>
      <c r="DJ24" s="428"/>
      <c r="DK24" s="274">
        <v>649159</v>
      </c>
      <c r="DL24" s="274"/>
      <c r="DM24" s="274"/>
      <c r="DN24" s="274"/>
      <c r="DO24" s="274"/>
      <c r="DP24" s="274"/>
      <c r="DQ24" s="274"/>
      <c r="DR24" s="274"/>
      <c r="DS24" s="274"/>
      <c r="DT24" s="274"/>
      <c r="DU24" s="274"/>
      <c r="DV24" s="274"/>
      <c r="DW24" s="274"/>
      <c r="DX24" s="274"/>
      <c r="DY24" s="566"/>
    </row>
    <row r="25" spans="1:129" ht="22.5" customHeight="1" thickBot="1">
      <c r="A25" s="498"/>
      <c r="B25" s="499"/>
      <c r="C25" s="499"/>
      <c r="D25" s="499"/>
      <c r="E25" s="499"/>
      <c r="F25" s="500"/>
      <c r="G25" s="143" t="s">
        <v>336</v>
      </c>
      <c r="H25" s="144"/>
      <c r="I25" s="144"/>
      <c r="J25" s="144"/>
      <c r="K25" s="144"/>
      <c r="L25" s="144"/>
      <c r="M25" s="144"/>
      <c r="N25" s="144"/>
      <c r="O25" s="144"/>
      <c r="P25" s="144"/>
      <c r="Q25" s="144"/>
      <c r="R25" s="144"/>
      <c r="S25" s="144"/>
      <c r="T25" s="144"/>
      <c r="U25" s="144"/>
      <c r="V25" s="144"/>
      <c r="W25" s="144"/>
      <c r="X25" s="144"/>
      <c r="Y25" s="144"/>
      <c r="Z25" s="144"/>
      <c r="AA25" s="488"/>
      <c r="AB25" s="509">
        <v>1</v>
      </c>
      <c r="AC25" s="510"/>
      <c r="AD25" s="511"/>
      <c r="AE25" s="512">
        <v>3</v>
      </c>
      <c r="AF25" s="510"/>
      <c r="AG25" s="511"/>
      <c r="AH25" s="512">
        <v>0</v>
      </c>
      <c r="AI25" s="510"/>
      <c r="AJ25" s="513"/>
      <c r="AK25" s="514">
        <f>SUM(AK13:AV24)</f>
        <v>4883</v>
      </c>
      <c r="AL25" s="515"/>
      <c r="AM25" s="515"/>
      <c r="AN25" s="515"/>
      <c r="AO25" s="515"/>
      <c r="AP25" s="515"/>
      <c r="AQ25" s="515"/>
      <c r="AR25" s="515"/>
      <c r="AS25" s="515"/>
      <c r="AT25" s="515"/>
      <c r="AU25" s="515"/>
      <c r="AV25" s="516"/>
      <c r="AW25" s="514">
        <f>SUM(AW13:BH24)</f>
        <v>529</v>
      </c>
      <c r="AX25" s="515"/>
      <c r="AY25" s="515"/>
      <c r="AZ25" s="515"/>
      <c r="BA25" s="515"/>
      <c r="BB25" s="515"/>
      <c r="BC25" s="515"/>
      <c r="BD25" s="515"/>
      <c r="BE25" s="515"/>
      <c r="BF25" s="515"/>
      <c r="BG25" s="515"/>
      <c r="BH25" s="516"/>
      <c r="BI25" s="514">
        <f t="shared" si="0"/>
        <v>5412</v>
      </c>
      <c r="BJ25" s="515"/>
      <c r="BK25" s="515"/>
      <c r="BL25" s="515"/>
      <c r="BM25" s="515"/>
      <c r="BN25" s="515"/>
      <c r="BO25" s="515"/>
      <c r="BP25" s="515"/>
      <c r="BQ25" s="515"/>
      <c r="BR25" s="515"/>
      <c r="BS25" s="515"/>
      <c r="BT25" s="516"/>
      <c r="BU25" s="514">
        <f>SUM(BU13:CF24)</f>
        <v>10</v>
      </c>
      <c r="BV25" s="515"/>
      <c r="BW25" s="515"/>
      <c r="BX25" s="515"/>
      <c r="BY25" s="515"/>
      <c r="BZ25" s="515"/>
      <c r="CA25" s="515"/>
      <c r="CB25" s="515"/>
      <c r="CC25" s="515"/>
      <c r="CD25" s="515"/>
      <c r="CE25" s="515"/>
      <c r="CF25" s="516"/>
      <c r="CG25" s="514">
        <f>SUM(CG13:CU24)</f>
        <v>24231124</v>
      </c>
      <c r="CH25" s="517"/>
      <c r="CI25" s="517"/>
      <c r="CJ25" s="517"/>
      <c r="CK25" s="517"/>
      <c r="CL25" s="517"/>
      <c r="CM25" s="517"/>
      <c r="CN25" s="517"/>
      <c r="CO25" s="517"/>
      <c r="CP25" s="517"/>
      <c r="CQ25" s="517"/>
      <c r="CR25" s="517"/>
      <c r="CS25" s="517"/>
      <c r="CT25" s="517"/>
      <c r="CU25" s="518"/>
      <c r="CV25" s="514">
        <f>SUM(CV13:DJ24)</f>
        <v>7309072</v>
      </c>
      <c r="CW25" s="517"/>
      <c r="CX25" s="517"/>
      <c r="CY25" s="517"/>
      <c r="CZ25" s="517"/>
      <c r="DA25" s="517"/>
      <c r="DB25" s="517"/>
      <c r="DC25" s="517"/>
      <c r="DD25" s="517"/>
      <c r="DE25" s="517"/>
      <c r="DF25" s="517"/>
      <c r="DG25" s="517"/>
      <c r="DH25" s="517"/>
      <c r="DI25" s="517"/>
      <c r="DJ25" s="518"/>
      <c r="DK25" s="519">
        <f>SUM(DK13:DY24)</f>
        <v>16922052</v>
      </c>
      <c r="DL25" s="520"/>
      <c r="DM25" s="520"/>
      <c r="DN25" s="520"/>
      <c r="DO25" s="520"/>
      <c r="DP25" s="520"/>
      <c r="DQ25" s="520"/>
      <c r="DR25" s="520"/>
      <c r="DS25" s="520"/>
      <c r="DT25" s="520"/>
      <c r="DU25" s="520"/>
      <c r="DV25" s="520"/>
      <c r="DW25" s="520"/>
      <c r="DX25" s="520"/>
      <c r="DY25" s="521"/>
    </row>
    <row r="26" spans="1:129" ht="15" customHeight="1" thickBot="1">
      <c r="A26" s="498"/>
      <c r="B26" s="499"/>
      <c r="C26" s="499"/>
      <c r="D26" s="499"/>
      <c r="E26" s="499"/>
      <c r="F26" s="500"/>
      <c r="G26" s="522"/>
      <c r="H26" s="523"/>
      <c r="I26" s="523"/>
      <c r="J26" s="523"/>
      <c r="K26" s="523"/>
      <c r="L26" s="523"/>
      <c r="M26" s="523"/>
      <c r="N26" s="523"/>
      <c r="O26" s="523"/>
      <c r="P26" s="523"/>
      <c r="Q26" s="523"/>
      <c r="R26" s="523"/>
      <c r="S26" s="523"/>
      <c r="T26" s="523"/>
      <c r="U26" s="523"/>
      <c r="V26" s="523"/>
      <c r="W26" s="523"/>
      <c r="X26" s="523"/>
      <c r="Y26" s="523"/>
      <c r="Z26" s="523"/>
      <c r="AA26" s="523"/>
      <c r="AB26" s="524"/>
      <c r="AC26" s="524"/>
      <c r="AD26" s="524"/>
      <c r="AE26" s="524"/>
      <c r="AF26" s="524"/>
      <c r="AG26" s="524"/>
      <c r="AH26" s="524"/>
      <c r="AI26" s="524"/>
      <c r="AJ26" s="524"/>
      <c r="AK26" s="525"/>
      <c r="AL26" s="526"/>
      <c r="AM26" s="526"/>
      <c r="AN26" s="526"/>
      <c r="AO26" s="526"/>
      <c r="AP26" s="526"/>
      <c r="AQ26" s="526"/>
      <c r="AR26" s="526"/>
      <c r="AS26" s="526"/>
      <c r="AT26" s="526"/>
      <c r="AU26" s="526"/>
      <c r="AV26" s="526"/>
      <c r="AW26" s="525"/>
      <c r="AX26" s="526"/>
      <c r="AY26" s="526"/>
      <c r="AZ26" s="526"/>
      <c r="BA26" s="526"/>
      <c r="BB26" s="526"/>
      <c r="BC26" s="526"/>
      <c r="BD26" s="526"/>
      <c r="BE26" s="526"/>
      <c r="BF26" s="526"/>
      <c r="BG26" s="526"/>
      <c r="BH26" s="526"/>
      <c r="BI26" s="525"/>
      <c r="BJ26" s="526"/>
      <c r="BK26" s="526"/>
      <c r="BL26" s="526"/>
      <c r="BM26" s="526"/>
      <c r="BN26" s="526"/>
      <c r="BO26" s="526"/>
      <c r="BP26" s="526"/>
      <c r="BQ26" s="526"/>
      <c r="BR26" s="526"/>
      <c r="BS26" s="526"/>
      <c r="BT26" s="526"/>
      <c r="BU26" s="525"/>
      <c r="BV26" s="526"/>
      <c r="BW26" s="526"/>
      <c r="BX26" s="526"/>
      <c r="BY26" s="526"/>
      <c r="BZ26" s="526"/>
      <c r="CA26" s="526"/>
      <c r="CB26" s="526"/>
      <c r="CC26" s="526"/>
      <c r="CD26" s="526"/>
      <c r="CE26" s="526"/>
      <c r="CF26" s="526"/>
      <c r="CG26" s="525"/>
      <c r="CH26" s="525"/>
      <c r="CI26" s="525"/>
      <c r="CJ26" s="525"/>
      <c r="CK26" s="525"/>
      <c r="CL26" s="525"/>
      <c r="CM26" s="525"/>
      <c r="CN26" s="525"/>
      <c r="CO26" s="525"/>
      <c r="CP26" s="525"/>
      <c r="CQ26" s="525"/>
      <c r="CR26" s="525"/>
      <c r="CS26" s="525"/>
      <c r="CT26" s="525"/>
      <c r="CU26" s="525"/>
      <c r="CV26" s="525"/>
      <c r="CW26" s="525"/>
      <c r="CX26" s="525"/>
      <c r="CY26" s="525"/>
      <c r="CZ26" s="525"/>
      <c r="DA26" s="525"/>
      <c r="DB26" s="525"/>
      <c r="DC26" s="525"/>
      <c r="DD26" s="525"/>
      <c r="DE26" s="525"/>
      <c r="DF26" s="525"/>
      <c r="DG26" s="525"/>
      <c r="DH26" s="525"/>
      <c r="DI26" s="525"/>
      <c r="DJ26" s="525"/>
      <c r="DK26" s="525"/>
      <c r="DL26" s="525"/>
      <c r="DM26" s="525"/>
      <c r="DN26" s="525"/>
      <c r="DO26" s="525"/>
      <c r="DP26" s="525"/>
      <c r="DQ26" s="525"/>
      <c r="DR26" s="525"/>
      <c r="DS26" s="525"/>
      <c r="DT26" s="525"/>
      <c r="DU26" s="525"/>
      <c r="DV26" s="525"/>
      <c r="DW26" s="525"/>
      <c r="DX26" s="525"/>
      <c r="DY26" s="525"/>
    </row>
    <row r="27" spans="1:129" ht="15" customHeight="1">
      <c r="A27" s="498"/>
      <c r="B27" s="499"/>
      <c r="C27" s="499"/>
      <c r="D27" s="499"/>
      <c r="E27" s="499"/>
      <c r="F27" s="500"/>
      <c r="G27" s="143" t="s">
        <v>11</v>
      </c>
      <c r="H27" s="144"/>
      <c r="I27" s="144"/>
      <c r="J27" s="144"/>
      <c r="K27" s="144"/>
      <c r="L27" s="144"/>
      <c r="M27" s="144"/>
      <c r="N27" s="144"/>
      <c r="O27" s="144"/>
      <c r="P27" s="144"/>
      <c r="Q27" s="144"/>
      <c r="R27" s="144"/>
      <c r="S27" s="144"/>
      <c r="T27" s="144"/>
      <c r="U27" s="144"/>
      <c r="V27" s="144"/>
      <c r="W27" s="144"/>
      <c r="X27" s="144"/>
      <c r="Y27" s="144"/>
      <c r="Z27" s="144"/>
      <c r="AA27" s="488"/>
      <c r="AB27" s="527">
        <v>1</v>
      </c>
      <c r="AC27" s="528"/>
      <c r="AD27" s="529"/>
      <c r="AE27" s="530">
        <v>4</v>
      </c>
      <c r="AF27" s="528"/>
      <c r="AG27" s="529"/>
      <c r="AH27" s="530">
        <v>0</v>
      </c>
      <c r="AI27" s="528"/>
      <c r="AJ27" s="531"/>
      <c r="AK27" s="532">
        <f>SUM(AK13:AV15)</f>
        <v>2669</v>
      </c>
      <c r="AL27" s="533"/>
      <c r="AM27" s="533"/>
      <c r="AN27" s="533"/>
      <c r="AO27" s="533"/>
      <c r="AP27" s="533"/>
      <c r="AQ27" s="533"/>
      <c r="AR27" s="533"/>
      <c r="AS27" s="533"/>
      <c r="AT27" s="533"/>
      <c r="AU27" s="533"/>
      <c r="AV27" s="534"/>
      <c r="AW27" s="532">
        <f>SUM(AW13:BH15)</f>
        <v>404</v>
      </c>
      <c r="AX27" s="533"/>
      <c r="AY27" s="533"/>
      <c r="AZ27" s="533"/>
      <c r="BA27" s="533"/>
      <c r="BB27" s="533"/>
      <c r="BC27" s="533"/>
      <c r="BD27" s="533"/>
      <c r="BE27" s="533"/>
      <c r="BF27" s="533"/>
      <c r="BG27" s="533"/>
      <c r="BH27" s="534"/>
      <c r="BI27" s="532">
        <f>SUM(AK27:BH27)</f>
        <v>3073</v>
      </c>
      <c r="BJ27" s="533"/>
      <c r="BK27" s="533"/>
      <c r="BL27" s="533"/>
      <c r="BM27" s="533"/>
      <c r="BN27" s="533"/>
      <c r="BO27" s="533"/>
      <c r="BP27" s="533"/>
      <c r="BQ27" s="533"/>
      <c r="BR27" s="533"/>
      <c r="BS27" s="533"/>
      <c r="BT27" s="534"/>
      <c r="BU27" s="532">
        <f>SUM(BU13:CF15)</f>
        <v>10</v>
      </c>
      <c r="BV27" s="533"/>
      <c r="BW27" s="533"/>
      <c r="BX27" s="533"/>
      <c r="BY27" s="533"/>
      <c r="BZ27" s="533"/>
      <c r="CA27" s="533"/>
      <c r="CB27" s="533"/>
      <c r="CC27" s="533"/>
      <c r="CD27" s="533"/>
      <c r="CE27" s="533"/>
      <c r="CF27" s="534"/>
      <c r="CG27" s="532">
        <f>SUM(CG13:CU15)</f>
        <v>6246930</v>
      </c>
      <c r="CH27" s="535"/>
      <c r="CI27" s="535"/>
      <c r="CJ27" s="535"/>
      <c r="CK27" s="535"/>
      <c r="CL27" s="535"/>
      <c r="CM27" s="535"/>
      <c r="CN27" s="535"/>
      <c r="CO27" s="535"/>
      <c r="CP27" s="535"/>
      <c r="CQ27" s="535"/>
      <c r="CR27" s="535"/>
      <c r="CS27" s="535"/>
      <c r="CT27" s="535"/>
      <c r="CU27" s="536"/>
      <c r="CV27" s="532">
        <f>SUM(CV13:DJ15)</f>
        <v>3550821</v>
      </c>
      <c r="CW27" s="535"/>
      <c r="CX27" s="535"/>
      <c r="CY27" s="535"/>
      <c r="CZ27" s="535"/>
      <c r="DA27" s="535"/>
      <c r="DB27" s="535"/>
      <c r="DC27" s="535"/>
      <c r="DD27" s="535"/>
      <c r="DE27" s="535"/>
      <c r="DF27" s="535"/>
      <c r="DG27" s="535"/>
      <c r="DH27" s="535"/>
      <c r="DI27" s="535"/>
      <c r="DJ27" s="536"/>
      <c r="DK27" s="537">
        <f>SUM(DK13:DY15)</f>
        <v>2696109</v>
      </c>
      <c r="DL27" s="538"/>
      <c r="DM27" s="538"/>
      <c r="DN27" s="538"/>
      <c r="DO27" s="538"/>
      <c r="DP27" s="538"/>
      <c r="DQ27" s="538"/>
      <c r="DR27" s="538"/>
      <c r="DS27" s="538"/>
      <c r="DT27" s="538"/>
      <c r="DU27" s="538"/>
      <c r="DV27" s="538"/>
      <c r="DW27" s="538"/>
      <c r="DX27" s="538"/>
      <c r="DY27" s="539"/>
    </row>
    <row r="28" spans="1:129" ht="15" customHeight="1">
      <c r="A28" s="498"/>
      <c r="B28" s="499"/>
      <c r="C28" s="499"/>
      <c r="D28" s="499"/>
      <c r="E28" s="499"/>
      <c r="F28" s="500"/>
      <c r="G28" s="143" t="s">
        <v>12</v>
      </c>
      <c r="H28" s="144"/>
      <c r="I28" s="144"/>
      <c r="J28" s="144"/>
      <c r="K28" s="144"/>
      <c r="L28" s="144"/>
      <c r="M28" s="144"/>
      <c r="N28" s="144"/>
      <c r="O28" s="144"/>
      <c r="P28" s="144"/>
      <c r="Q28" s="144"/>
      <c r="R28" s="144"/>
      <c r="S28" s="144"/>
      <c r="T28" s="144"/>
      <c r="U28" s="144"/>
      <c r="V28" s="144"/>
      <c r="W28" s="144"/>
      <c r="X28" s="144"/>
      <c r="Y28" s="144"/>
      <c r="Z28" s="144"/>
      <c r="AA28" s="488"/>
      <c r="AB28" s="501">
        <v>1</v>
      </c>
      <c r="AC28" s="502"/>
      <c r="AD28" s="503"/>
      <c r="AE28" s="504">
        <v>5</v>
      </c>
      <c r="AF28" s="502"/>
      <c r="AG28" s="503"/>
      <c r="AH28" s="504">
        <v>0</v>
      </c>
      <c r="AI28" s="502"/>
      <c r="AJ28" s="505"/>
      <c r="AK28" s="540">
        <f>SUM(AK16:AV19)</f>
        <v>1809</v>
      </c>
      <c r="AL28" s="541"/>
      <c r="AM28" s="541"/>
      <c r="AN28" s="541"/>
      <c r="AO28" s="541"/>
      <c r="AP28" s="541"/>
      <c r="AQ28" s="541"/>
      <c r="AR28" s="541"/>
      <c r="AS28" s="541"/>
      <c r="AT28" s="541"/>
      <c r="AU28" s="541"/>
      <c r="AV28" s="542"/>
      <c r="AW28" s="540">
        <f>SUM(AW16:BH19)</f>
        <v>125</v>
      </c>
      <c r="AX28" s="541"/>
      <c r="AY28" s="541"/>
      <c r="AZ28" s="541"/>
      <c r="BA28" s="541"/>
      <c r="BB28" s="541"/>
      <c r="BC28" s="541"/>
      <c r="BD28" s="541"/>
      <c r="BE28" s="541"/>
      <c r="BF28" s="541"/>
      <c r="BG28" s="541"/>
      <c r="BH28" s="542"/>
      <c r="BI28" s="532">
        <f>SUM(AK28:BH28)</f>
        <v>1934</v>
      </c>
      <c r="BJ28" s="533"/>
      <c r="BK28" s="533"/>
      <c r="BL28" s="533"/>
      <c r="BM28" s="533"/>
      <c r="BN28" s="533"/>
      <c r="BO28" s="533"/>
      <c r="BP28" s="533"/>
      <c r="BQ28" s="533"/>
      <c r="BR28" s="533"/>
      <c r="BS28" s="533"/>
      <c r="BT28" s="534"/>
      <c r="BU28" s="540">
        <f>SUM(BU16:CF19)</f>
        <v>0</v>
      </c>
      <c r="BV28" s="541"/>
      <c r="BW28" s="541"/>
      <c r="BX28" s="541"/>
      <c r="BY28" s="541"/>
      <c r="BZ28" s="541"/>
      <c r="CA28" s="541"/>
      <c r="CB28" s="541"/>
      <c r="CC28" s="541"/>
      <c r="CD28" s="541"/>
      <c r="CE28" s="541"/>
      <c r="CF28" s="542"/>
      <c r="CG28" s="540">
        <f>SUM(CG16:CU19)</f>
        <v>9519584</v>
      </c>
      <c r="CH28" s="543"/>
      <c r="CI28" s="543"/>
      <c r="CJ28" s="543"/>
      <c r="CK28" s="543"/>
      <c r="CL28" s="543"/>
      <c r="CM28" s="543"/>
      <c r="CN28" s="543"/>
      <c r="CO28" s="543"/>
      <c r="CP28" s="543"/>
      <c r="CQ28" s="543"/>
      <c r="CR28" s="543"/>
      <c r="CS28" s="543"/>
      <c r="CT28" s="543"/>
      <c r="CU28" s="544"/>
      <c r="CV28" s="540">
        <f>SUM(CV16:DJ19)</f>
        <v>2884488</v>
      </c>
      <c r="CW28" s="543"/>
      <c r="CX28" s="543"/>
      <c r="CY28" s="543"/>
      <c r="CZ28" s="543"/>
      <c r="DA28" s="543"/>
      <c r="DB28" s="543"/>
      <c r="DC28" s="543"/>
      <c r="DD28" s="543"/>
      <c r="DE28" s="543"/>
      <c r="DF28" s="543"/>
      <c r="DG28" s="543"/>
      <c r="DH28" s="543"/>
      <c r="DI28" s="543"/>
      <c r="DJ28" s="544"/>
      <c r="DK28" s="540">
        <f>SUM(DK16:DY19)</f>
        <v>6635096</v>
      </c>
      <c r="DL28" s="543"/>
      <c r="DM28" s="543"/>
      <c r="DN28" s="543"/>
      <c r="DO28" s="543"/>
      <c r="DP28" s="543"/>
      <c r="DQ28" s="543"/>
      <c r="DR28" s="543"/>
      <c r="DS28" s="543"/>
      <c r="DT28" s="543"/>
      <c r="DU28" s="543"/>
      <c r="DV28" s="543"/>
      <c r="DW28" s="543"/>
      <c r="DX28" s="543"/>
      <c r="DY28" s="545"/>
    </row>
    <row r="29" spans="1:129" ht="15" customHeight="1">
      <c r="A29" s="498"/>
      <c r="B29" s="499"/>
      <c r="C29" s="499"/>
      <c r="D29" s="499"/>
      <c r="E29" s="499"/>
      <c r="F29" s="500"/>
      <c r="G29" s="143" t="s">
        <v>9</v>
      </c>
      <c r="H29" s="144"/>
      <c r="I29" s="144"/>
      <c r="J29" s="144"/>
      <c r="K29" s="144"/>
      <c r="L29" s="144"/>
      <c r="M29" s="144"/>
      <c r="N29" s="144"/>
      <c r="O29" s="144"/>
      <c r="P29" s="144"/>
      <c r="Q29" s="144"/>
      <c r="R29" s="144"/>
      <c r="S29" s="144"/>
      <c r="T29" s="144"/>
      <c r="U29" s="144"/>
      <c r="V29" s="144"/>
      <c r="W29" s="144"/>
      <c r="X29" s="144"/>
      <c r="Y29" s="144"/>
      <c r="Z29" s="144"/>
      <c r="AA29" s="488"/>
      <c r="AB29" s="501">
        <v>1</v>
      </c>
      <c r="AC29" s="502"/>
      <c r="AD29" s="503"/>
      <c r="AE29" s="504">
        <v>6</v>
      </c>
      <c r="AF29" s="502"/>
      <c r="AG29" s="503"/>
      <c r="AH29" s="504">
        <v>0</v>
      </c>
      <c r="AI29" s="502"/>
      <c r="AJ29" s="505"/>
      <c r="AK29" s="540">
        <f>AK20</f>
        <v>143</v>
      </c>
      <c r="AL29" s="541"/>
      <c r="AM29" s="541"/>
      <c r="AN29" s="541"/>
      <c r="AO29" s="541"/>
      <c r="AP29" s="541"/>
      <c r="AQ29" s="541"/>
      <c r="AR29" s="541"/>
      <c r="AS29" s="541"/>
      <c r="AT29" s="541"/>
      <c r="AU29" s="541"/>
      <c r="AV29" s="542"/>
      <c r="AW29" s="540">
        <f>AW20</f>
        <v>0</v>
      </c>
      <c r="AX29" s="541"/>
      <c r="AY29" s="541"/>
      <c r="AZ29" s="541"/>
      <c r="BA29" s="541"/>
      <c r="BB29" s="541"/>
      <c r="BC29" s="541"/>
      <c r="BD29" s="541"/>
      <c r="BE29" s="541"/>
      <c r="BF29" s="541"/>
      <c r="BG29" s="541"/>
      <c r="BH29" s="542"/>
      <c r="BI29" s="532">
        <f>SUM(AK29:BH29)</f>
        <v>143</v>
      </c>
      <c r="BJ29" s="533"/>
      <c r="BK29" s="533"/>
      <c r="BL29" s="533"/>
      <c r="BM29" s="533"/>
      <c r="BN29" s="533"/>
      <c r="BO29" s="533"/>
      <c r="BP29" s="533"/>
      <c r="BQ29" s="533"/>
      <c r="BR29" s="533"/>
      <c r="BS29" s="533"/>
      <c r="BT29" s="534"/>
      <c r="BU29" s="540">
        <f>BU20</f>
        <v>0</v>
      </c>
      <c r="BV29" s="541"/>
      <c r="BW29" s="541"/>
      <c r="BX29" s="541"/>
      <c r="BY29" s="541"/>
      <c r="BZ29" s="541"/>
      <c r="CA29" s="541"/>
      <c r="CB29" s="541"/>
      <c r="CC29" s="541"/>
      <c r="CD29" s="541"/>
      <c r="CE29" s="541"/>
      <c r="CF29" s="542"/>
      <c r="CG29" s="540">
        <f>CG20</f>
        <v>1434876</v>
      </c>
      <c r="CH29" s="543"/>
      <c r="CI29" s="543"/>
      <c r="CJ29" s="543"/>
      <c r="CK29" s="543"/>
      <c r="CL29" s="543"/>
      <c r="CM29" s="543"/>
      <c r="CN29" s="543"/>
      <c r="CO29" s="543"/>
      <c r="CP29" s="543"/>
      <c r="CQ29" s="543"/>
      <c r="CR29" s="543"/>
      <c r="CS29" s="543"/>
      <c r="CT29" s="543"/>
      <c r="CU29" s="544"/>
      <c r="CV29" s="540">
        <f>CV20</f>
        <v>256812</v>
      </c>
      <c r="CW29" s="543"/>
      <c r="CX29" s="543"/>
      <c r="CY29" s="543"/>
      <c r="CZ29" s="543"/>
      <c r="DA29" s="543"/>
      <c r="DB29" s="543"/>
      <c r="DC29" s="543"/>
      <c r="DD29" s="543"/>
      <c r="DE29" s="543"/>
      <c r="DF29" s="543"/>
      <c r="DG29" s="543"/>
      <c r="DH29" s="543"/>
      <c r="DI29" s="543"/>
      <c r="DJ29" s="544"/>
      <c r="DK29" s="540">
        <f>DK20</f>
        <v>1178064</v>
      </c>
      <c r="DL29" s="543"/>
      <c r="DM29" s="543"/>
      <c r="DN29" s="543"/>
      <c r="DO29" s="543"/>
      <c r="DP29" s="543"/>
      <c r="DQ29" s="543"/>
      <c r="DR29" s="543"/>
      <c r="DS29" s="543"/>
      <c r="DT29" s="543"/>
      <c r="DU29" s="543"/>
      <c r="DV29" s="543"/>
      <c r="DW29" s="543"/>
      <c r="DX29" s="543"/>
      <c r="DY29" s="545"/>
    </row>
    <row r="30" spans="1:129" ht="15" customHeight="1" thickBot="1">
      <c r="A30" s="546"/>
      <c r="B30" s="547"/>
      <c r="C30" s="547"/>
      <c r="D30" s="547"/>
      <c r="E30" s="547"/>
      <c r="F30" s="548"/>
      <c r="G30" s="143" t="s">
        <v>10</v>
      </c>
      <c r="H30" s="144"/>
      <c r="I30" s="144"/>
      <c r="J30" s="144"/>
      <c r="K30" s="144"/>
      <c r="L30" s="144"/>
      <c r="M30" s="144"/>
      <c r="N30" s="144"/>
      <c r="O30" s="144"/>
      <c r="P30" s="144"/>
      <c r="Q30" s="144"/>
      <c r="R30" s="144"/>
      <c r="S30" s="144"/>
      <c r="T30" s="144"/>
      <c r="U30" s="144"/>
      <c r="V30" s="144"/>
      <c r="W30" s="144"/>
      <c r="X30" s="144"/>
      <c r="Y30" s="144"/>
      <c r="Z30" s="144"/>
      <c r="AA30" s="488"/>
      <c r="AB30" s="549">
        <v>1</v>
      </c>
      <c r="AC30" s="550"/>
      <c r="AD30" s="551"/>
      <c r="AE30" s="552">
        <v>7</v>
      </c>
      <c r="AF30" s="550"/>
      <c r="AG30" s="551"/>
      <c r="AH30" s="552">
        <v>0</v>
      </c>
      <c r="AI30" s="550"/>
      <c r="AJ30" s="553"/>
      <c r="AK30" s="519">
        <f>SUM(AK21:AV24)</f>
        <v>262</v>
      </c>
      <c r="AL30" s="554"/>
      <c r="AM30" s="554"/>
      <c r="AN30" s="554"/>
      <c r="AO30" s="554"/>
      <c r="AP30" s="554"/>
      <c r="AQ30" s="554"/>
      <c r="AR30" s="554"/>
      <c r="AS30" s="554"/>
      <c r="AT30" s="554"/>
      <c r="AU30" s="554"/>
      <c r="AV30" s="555"/>
      <c r="AW30" s="519">
        <f>SUM(AW21:BH24)</f>
        <v>0</v>
      </c>
      <c r="AX30" s="554"/>
      <c r="AY30" s="554"/>
      <c r="AZ30" s="554"/>
      <c r="BA30" s="554"/>
      <c r="BB30" s="554"/>
      <c r="BC30" s="554"/>
      <c r="BD30" s="554"/>
      <c r="BE30" s="554"/>
      <c r="BF30" s="554"/>
      <c r="BG30" s="554"/>
      <c r="BH30" s="555"/>
      <c r="BI30" s="519">
        <f>SUM(AK30:BH30)</f>
        <v>262</v>
      </c>
      <c r="BJ30" s="554"/>
      <c r="BK30" s="554"/>
      <c r="BL30" s="554"/>
      <c r="BM30" s="554"/>
      <c r="BN30" s="554"/>
      <c r="BO30" s="554"/>
      <c r="BP30" s="554"/>
      <c r="BQ30" s="554"/>
      <c r="BR30" s="554"/>
      <c r="BS30" s="554"/>
      <c r="BT30" s="555"/>
      <c r="BU30" s="519">
        <f>SUM(BU21:CF24)</f>
        <v>0</v>
      </c>
      <c r="BV30" s="554"/>
      <c r="BW30" s="554"/>
      <c r="BX30" s="554"/>
      <c r="BY30" s="554"/>
      <c r="BZ30" s="554"/>
      <c r="CA30" s="554"/>
      <c r="CB30" s="554"/>
      <c r="CC30" s="554"/>
      <c r="CD30" s="554"/>
      <c r="CE30" s="554"/>
      <c r="CF30" s="555"/>
      <c r="CG30" s="519">
        <f>SUM(CG21:CU24)</f>
        <v>7029734</v>
      </c>
      <c r="CH30" s="520"/>
      <c r="CI30" s="520"/>
      <c r="CJ30" s="520"/>
      <c r="CK30" s="520"/>
      <c r="CL30" s="520"/>
      <c r="CM30" s="520"/>
      <c r="CN30" s="520"/>
      <c r="CO30" s="520"/>
      <c r="CP30" s="520"/>
      <c r="CQ30" s="520"/>
      <c r="CR30" s="520"/>
      <c r="CS30" s="520"/>
      <c r="CT30" s="520"/>
      <c r="CU30" s="556"/>
      <c r="CV30" s="519">
        <f>SUM(CV21:DJ24)</f>
        <v>616951</v>
      </c>
      <c r="CW30" s="520"/>
      <c r="CX30" s="520"/>
      <c r="CY30" s="520"/>
      <c r="CZ30" s="520"/>
      <c r="DA30" s="520"/>
      <c r="DB30" s="520"/>
      <c r="DC30" s="520"/>
      <c r="DD30" s="520"/>
      <c r="DE30" s="520"/>
      <c r="DF30" s="520"/>
      <c r="DG30" s="520"/>
      <c r="DH30" s="520"/>
      <c r="DI30" s="520"/>
      <c r="DJ30" s="556"/>
      <c r="DK30" s="519">
        <f>SUM(DK21:DY24)</f>
        <v>6412783</v>
      </c>
      <c r="DL30" s="520"/>
      <c r="DM30" s="520"/>
      <c r="DN30" s="520"/>
      <c r="DO30" s="520"/>
      <c r="DP30" s="520"/>
      <c r="DQ30" s="520"/>
      <c r="DR30" s="520"/>
      <c r="DS30" s="520"/>
      <c r="DT30" s="520"/>
      <c r="DU30" s="520"/>
      <c r="DV30" s="520"/>
      <c r="DW30" s="520"/>
      <c r="DX30" s="520"/>
      <c r="DY30" s="521"/>
    </row>
    <row r="31" spans="1:129" ht="11.25" customHeight="1" thickBot="1">
      <c r="AB31" s="557"/>
      <c r="AC31" s="557"/>
      <c r="AD31" s="557"/>
      <c r="AE31" s="557"/>
      <c r="AF31" s="557"/>
      <c r="AG31" s="557"/>
      <c r="AH31" s="557"/>
      <c r="AI31" s="557"/>
      <c r="AJ31" s="557"/>
      <c r="DJ31" s="558"/>
    </row>
    <row r="32" spans="1:129" ht="15" customHeight="1">
      <c r="A32" s="442" t="s">
        <v>14</v>
      </c>
      <c r="B32" s="486"/>
      <c r="C32" s="486"/>
      <c r="D32" s="443" t="s">
        <v>15</v>
      </c>
      <c r="E32" s="443"/>
      <c r="F32" s="444"/>
      <c r="G32" s="143" t="s">
        <v>749</v>
      </c>
      <c r="H32" s="144"/>
      <c r="I32" s="144"/>
      <c r="J32" s="144"/>
      <c r="K32" s="144"/>
      <c r="L32" s="144"/>
      <c r="M32" s="144"/>
      <c r="N32" s="144"/>
      <c r="O32" s="144"/>
      <c r="P32" s="144"/>
      <c r="Q32" s="144"/>
      <c r="R32" s="144"/>
      <c r="S32" s="144"/>
      <c r="T32" s="144"/>
      <c r="U32" s="144"/>
      <c r="V32" s="144"/>
      <c r="W32" s="144"/>
      <c r="X32" s="144"/>
      <c r="Y32" s="144"/>
      <c r="Z32" s="144"/>
      <c r="AA32" s="488"/>
      <c r="AB32" s="489">
        <v>1</v>
      </c>
      <c r="AC32" s="490"/>
      <c r="AD32" s="491"/>
      <c r="AE32" s="492">
        <v>8</v>
      </c>
      <c r="AF32" s="490"/>
      <c r="AG32" s="491"/>
      <c r="AH32" s="492">
        <v>0</v>
      </c>
      <c r="AI32" s="490"/>
      <c r="AJ32" s="493"/>
      <c r="AK32" s="261">
        <v>4478</v>
      </c>
      <c r="AL32" s="262"/>
      <c r="AM32" s="262"/>
      <c r="AN32" s="262"/>
      <c r="AO32" s="262"/>
      <c r="AP32" s="262"/>
      <c r="AQ32" s="262"/>
      <c r="AR32" s="262"/>
      <c r="AS32" s="262"/>
      <c r="AT32" s="262"/>
      <c r="AU32" s="262"/>
      <c r="AV32" s="262"/>
      <c r="AW32" s="261">
        <v>529</v>
      </c>
      <c r="AX32" s="262"/>
      <c r="AY32" s="262"/>
      <c r="AZ32" s="262"/>
      <c r="BA32" s="262"/>
      <c r="BB32" s="262"/>
      <c r="BC32" s="262"/>
      <c r="BD32" s="262"/>
      <c r="BE32" s="262"/>
      <c r="BF32" s="262"/>
      <c r="BG32" s="262"/>
      <c r="BH32" s="262"/>
      <c r="BI32" s="328">
        <f>SUM(AK32:BH32)</f>
        <v>5007</v>
      </c>
      <c r="BJ32" s="329"/>
      <c r="BK32" s="329"/>
      <c r="BL32" s="329"/>
      <c r="BM32" s="329"/>
      <c r="BN32" s="329"/>
      <c r="BO32" s="329"/>
      <c r="BP32" s="329"/>
      <c r="BQ32" s="329"/>
      <c r="BR32" s="329"/>
      <c r="BS32" s="329"/>
      <c r="BT32" s="329"/>
      <c r="BU32" s="261">
        <v>10</v>
      </c>
      <c r="BV32" s="262"/>
      <c r="BW32" s="262"/>
      <c r="BX32" s="262"/>
      <c r="BY32" s="262"/>
      <c r="BZ32" s="262"/>
      <c r="CA32" s="262"/>
      <c r="CB32" s="262"/>
      <c r="CC32" s="262"/>
      <c r="CD32" s="262"/>
      <c r="CE32" s="262"/>
      <c r="CF32" s="262"/>
      <c r="CG32" s="261">
        <v>15766513</v>
      </c>
      <c r="CH32" s="261"/>
      <c r="CI32" s="261"/>
      <c r="CJ32" s="261"/>
      <c r="CK32" s="261"/>
      <c r="CL32" s="261"/>
      <c r="CM32" s="261"/>
      <c r="CN32" s="261"/>
      <c r="CO32" s="261"/>
      <c r="CP32" s="261"/>
      <c r="CQ32" s="261"/>
      <c r="CR32" s="261"/>
      <c r="CS32" s="261"/>
      <c r="CT32" s="261"/>
      <c r="CU32" s="261"/>
      <c r="CV32" s="261">
        <v>6435308</v>
      </c>
      <c r="CW32" s="261"/>
      <c r="CX32" s="261"/>
      <c r="CY32" s="261"/>
      <c r="CZ32" s="261"/>
      <c r="DA32" s="261"/>
      <c r="DB32" s="261"/>
      <c r="DC32" s="261"/>
      <c r="DD32" s="261"/>
      <c r="DE32" s="261"/>
      <c r="DF32" s="261"/>
      <c r="DG32" s="261"/>
      <c r="DH32" s="261"/>
      <c r="DI32" s="261"/>
      <c r="DJ32" s="418"/>
      <c r="DK32" s="261">
        <v>9331205</v>
      </c>
      <c r="DL32" s="261"/>
      <c r="DM32" s="261"/>
      <c r="DN32" s="261"/>
      <c r="DO32" s="261"/>
      <c r="DP32" s="261"/>
      <c r="DQ32" s="261"/>
      <c r="DR32" s="261"/>
      <c r="DS32" s="261"/>
      <c r="DT32" s="261"/>
      <c r="DU32" s="261"/>
      <c r="DV32" s="261"/>
      <c r="DW32" s="261"/>
      <c r="DX32" s="261"/>
      <c r="DY32" s="559"/>
    </row>
    <row r="33" spans="1:135" ht="15" customHeight="1">
      <c r="A33" s="560"/>
      <c r="B33" s="499"/>
      <c r="C33" s="499"/>
      <c r="D33" s="561"/>
      <c r="E33" s="561"/>
      <c r="F33" s="562"/>
      <c r="G33" s="563" t="s">
        <v>282</v>
      </c>
      <c r="H33" s="564"/>
      <c r="I33" s="564"/>
      <c r="J33" s="564"/>
      <c r="K33" s="564"/>
      <c r="L33" s="564"/>
      <c r="M33" s="564"/>
      <c r="N33" s="564"/>
      <c r="O33" s="564"/>
      <c r="P33" s="564"/>
      <c r="Q33" s="564"/>
      <c r="R33" s="564"/>
      <c r="S33" s="564"/>
      <c r="T33" s="564"/>
      <c r="U33" s="564"/>
      <c r="V33" s="564"/>
      <c r="W33" s="564"/>
      <c r="X33" s="564"/>
      <c r="Y33" s="564"/>
      <c r="Z33" s="564"/>
      <c r="AA33" s="565"/>
      <c r="AB33" s="501">
        <v>1</v>
      </c>
      <c r="AC33" s="502"/>
      <c r="AD33" s="503"/>
      <c r="AE33" s="504">
        <v>9</v>
      </c>
      <c r="AF33" s="502"/>
      <c r="AG33" s="503"/>
      <c r="AH33" s="504">
        <v>0</v>
      </c>
      <c r="AI33" s="502"/>
      <c r="AJ33" s="505"/>
      <c r="AK33" s="274">
        <v>143</v>
      </c>
      <c r="AL33" s="275"/>
      <c r="AM33" s="275"/>
      <c r="AN33" s="275"/>
      <c r="AO33" s="275"/>
      <c r="AP33" s="275"/>
      <c r="AQ33" s="275"/>
      <c r="AR33" s="275"/>
      <c r="AS33" s="275"/>
      <c r="AT33" s="275"/>
      <c r="AU33" s="275"/>
      <c r="AV33" s="275"/>
      <c r="AW33" s="274"/>
      <c r="AX33" s="275"/>
      <c r="AY33" s="275"/>
      <c r="AZ33" s="275"/>
      <c r="BA33" s="275"/>
      <c r="BB33" s="275"/>
      <c r="BC33" s="275"/>
      <c r="BD33" s="275"/>
      <c r="BE33" s="275"/>
      <c r="BF33" s="275"/>
      <c r="BG33" s="275"/>
      <c r="BH33" s="275"/>
      <c r="BI33" s="331">
        <f>SUM(AK33:BH33)</f>
        <v>143</v>
      </c>
      <c r="BJ33" s="332"/>
      <c r="BK33" s="332"/>
      <c r="BL33" s="332"/>
      <c r="BM33" s="332"/>
      <c r="BN33" s="332"/>
      <c r="BO33" s="332"/>
      <c r="BP33" s="332"/>
      <c r="BQ33" s="332"/>
      <c r="BR33" s="332"/>
      <c r="BS33" s="332"/>
      <c r="BT33" s="332"/>
      <c r="BU33" s="274"/>
      <c r="BV33" s="275"/>
      <c r="BW33" s="275"/>
      <c r="BX33" s="275"/>
      <c r="BY33" s="275"/>
      <c r="BZ33" s="275"/>
      <c r="CA33" s="275"/>
      <c r="CB33" s="275"/>
      <c r="CC33" s="275"/>
      <c r="CD33" s="275"/>
      <c r="CE33" s="275"/>
      <c r="CF33" s="275"/>
      <c r="CG33" s="274">
        <v>1434876</v>
      </c>
      <c r="CH33" s="274"/>
      <c r="CI33" s="274"/>
      <c r="CJ33" s="274"/>
      <c r="CK33" s="274"/>
      <c r="CL33" s="274"/>
      <c r="CM33" s="274"/>
      <c r="CN33" s="274"/>
      <c r="CO33" s="274"/>
      <c r="CP33" s="274"/>
      <c r="CQ33" s="274"/>
      <c r="CR33" s="274"/>
      <c r="CS33" s="274"/>
      <c r="CT33" s="274"/>
      <c r="CU33" s="274"/>
      <c r="CV33" s="274">
        <v>256812</v>
      </c>
      <c r="CW33" s="274"/>
      <c r="CX33" s="274"/>
      <c r="CY33" s="274"/>
      <c r="CZ33" s="274"/>
      <c r="DA33" s="274"/>
      <c r="DB33" s="274"/>
      <c r="DC33" s="274"/>
      <c r="DD33" s="274"/>
      <c r="DE33" s="274"/>
      <c r="DF33" s="274"/>
      <c r="DG33" s="274"/>
      <c r="DH33" s="274"/>
      <c r="DI33" s="274"/>
      <c r="DJ33" s="428"/>
      <c r="DK33" s="274">
        <v>1178064</v>
      </c>
      <c r="DL33" s="274"/>
      <c r="DM33" s="274"/>
      <c r="DN33" s="274"/>
      <c r="DO33" s="274"/>
      <c r="DP33" s="274"/>
      <c r="DQ33" s="274"/>
      <c r="DR33" s="274"/>
      <c r="DS33" s="274"/>
      <c r="DT33" s="274"/>
      <c r="DU33" s="274"/>
      <c r="DV33" s="274"/>
      <c r="DW33" s="274"/>
      <c r="DX33" s="274"/>
      <c r="DY33" s="566"/>
    </row>
    <row r="34" spans="1:135" ht="15" customHeight="1">
      <c r="A34" s="560"/>
      <c r="B34" s="499"/>
      <c r="C34" s="499"/>
      <c r="D34" s="561"/>
      <c r="E34" s="561"/>
      <c r="F34" s="562"/>
      <c r="G34" s="143" t="s">
        <v>4414</v>
      </c>
      <c r="H34" s="144"/>
      <c r="I34" s="144"/>
      <c r="J34" s="144"/>
      <c r="K34" s="144"/>
      <c r="L34" s="144"/>
      <c r="M34" s="144"/>
      <c r="N34" s="144"/>
      <c r="O34" s="144"/>
      <c r="P34" s="144"/>
      <c r="Q34" s="144"/>
      <c r="R34" s="144"/>
      <c r="S34" s="144"/>
      <c r="T34" s="144"/>
      <c r="U34" s="144"/>
      <c r="V34" s="144"/>
      <c r="W34" s="144"/>
      <c r="X34" s="144"/>
      <c r="Y34" s="144"/>
      <c r="Z34" s="144"/>
      <c r="AA34" s="488"/>
      <c r="AB34" s="501">
        <v>2</v>
      </c>
      <c r="AC34" s="502"/>
      <c r="AD34" s="503"/>
      <c r="AE34" s="504">
        <v>0</v>
      </c>
      <c r="AF34" s="502"/>
      <c r="AG34" s="503"/>
      <c r="AH34" s="504">
        <v>0</v>
      </c>
      <c r="AI34" s="502"/>
      <c r="AJ34" s="505"/>
      <c r="AK34" s="274">
        <v>165</v>
      </c>
      <c r="AL34" s="275"/>
      <c r="AM34" s="275"/>
      <c r="AN34" s="275"/>
      <c r="AO34" s="275"/>
      <c r="AP34" s="275"/>
      <c r="AQ34" s="275"/>
      <c r="AR34" s="275"/>
      <c r="AS34" s="275"/>
      <c r="AT34" s="275"/>
      <c r="AU34" s="275"/>
      <c r="AV34" s="275"/>
      <c r="AW34" s="274"/>
      <c r="AX34" s="275"/>
      <c r="AY34" s="275"/>
      <c r="AZ34" s="275"/>
      <c r="BA34" s="275"/>
      <c r="BB34" s="275"/>
      <c r="BC34" s="275"/>
      <c r="BD34" s="275"/>
      <c r="BE34" s="275"/>
      <c r="BF34" s="275"/>
      <c r="BG34" s="275"/>
      <c r="BH34" s="275"/>
      <c r="BI34" s="331">
        <f t="shared" ref="BI34:BI36" si="2">SUM(AK34:BH34)</f>
        <v>165</v>
      </c>
      <c r="BJ34" s="332"/>
      <c r="BK34" s="332"/>
      <c r="BL34" s="332"/>
      <c r="BM34" s="332"/>
      <c r="BN34" s="332"/>
      <c r="BO34" s="332"/>
      <c r="BP34" s="332"/>
      <c r="BQ34" s="332"/>
      <c r="BR34" s="332"/>
      <c r="BS34" s="332"/>
      <c r="BT34" s="332"/>
      <c r="BU34" s="274"/>
      <c r="BV34" s="275"/>
      <c r="BW34" s="275"/>
      <c r="BX34" s="275"/>
      <c r="BY34" s="275"/>
      <c r="BZ34" s="275"/>
      <c r="CA34" s="275"/>
      <c r="CB34" s="275"/>
      <c r="CC34" s="275"/>
      <c r="CD34" s="275"/>
      <c r="CE34" s="275"/>
      <c r="CF34" s="275"/>
      <c r="CG34" s="274">
        <v>2654449</v>
      </c>
      <c r="CH34" s="274"/>
      <c r="CI34" s="274"/>
      <c r="CJ34" s="274"/>
      <c r="CK34" s="274"/>
      <c r="CL34" s="274"/>
      <c r="CM34" s="274"/>
      <c r="CN34" s="274"/>
      <c r="CO34" s="274"/>
      <c r="CP34" s="274"/>
      <c r="CQ34" s="274"/>
      <c r="CR34" s="274"/>
      <c r="CS34" s="274"/>
      <c r="CT34" s="274"/>
      <c r="CU34" s="274"/>
      <c r="CV34" s="274">
        <v>378835</v>
      </c>
      <c r="CW34" s="274"/>
      <c r="CX34" s="274"/>
      <c r="CY34" s="274"/>
      <c r="CZ34" s="274"/>
      <c r="DA34" s="274"/>
      <c r="DB34" s="274"/>
      <c r="DC34" s="274"/>
      <c r="DD34" s="274"/>
      <c r="DE34" s="274"/>
      <c r="DF34" s="274"/>
      <c r="DG34" s="274"/>
      <c r="DH34" s="274"/>
      <c r="DI34" s="274"/>
      <c r="DJ34" s="428"/>
      <c r="DK34" s="274">
        <v>2275614</v>
      </c>
      <c r="DL34" s="274"/>
      <c r="DM34" s="274"/>
      <c r="DN34" s="274"/>
      <c r="DO34" s="274"/>
      <c r="DP34" s="274"/>
      <c r="DQ34" s="274"/>
      <c r="DR34" s="274"/>
      <c r="DS34" s="274"/>
      <c r="DT34" s="274"/>
      <c r="DU34" s="274"/>
      <c r="DV34" s="274"/>
      <c r="DW34" s="274"/>
      <c r="DX34" s="274"/>
      <c r="DY34" s="566"/>
    </row>
    <row r="35" spans="1:135" ht="15" customHeight="1">
      <c r="A35" s="560"/>
      <c r="B35" s="499"/>
      <c r="C35" s="499"/>
      <c r="D35" s="561"/>
      <c r="E35" s="561"/>
      <c r="F35" s="562"/>
      <c r="G35" s="143" t="s">
        <v>4416</v>
      </c>
      <c r="H35" s="144"/>
      <c r="I35" s="144"/>
      <c r="J35" s="144"/>
      <c r="K35" s="144"/>
      <c r="L35" s="144"/>
      <c r="M35" s="144"/>
      <c r="N35" s="144"/>
      <c r="O35" s="144"/>
      <c r="P35" s="144"/>
      <c r="Q35" s="144"/>
      <c r="R35" s="144"/>
      <c r="S35" s="144"/>
      <c r="T35" s="144"/>
      <c r="U35" s="144"/>
      <c r="V35" s="144"/>
      <c r="W35" s="144"/>
      <c r="X35" s="144"/>
      <c r="Y35" s="144"/>
      <c r="Z35" s="144"/>
      <c r="AA35" s="488"/>
      <c r="AB35" s="501">
        <v>2</v>
      </c>
      <c r="AC35" s="502"/>
      <c r="AD35" s="503"/>
      <c r="AE35" s="504">
        <v>1</v>
      </c>
      <c r="AF35" s="502"/>
      <c r="AG35" s="503"/>
      <c r="AH35" s="504">
        <v>0</v>
      </c>
      <c r="AI35" s="502"/>
      <c r="AJ35" s="505"/>
      <c r="AK35" s="274">
        <v>71</v>
      </c>
      <c r="AL35" s="275"/>
      <c r="AM35" s="275"/>
      <c r="AN35" s="275"/>
      <c r="AO35" s="275"/>
      <c r="AP35" s="275"/>
      <c r="AQ35" s="275"/>
      <c r="AR35" s="275"/>
      <c r="AS35" s="275"/>
      <c r="AT35" s="275"/>
      <c r="AU35" s="275"/>
      <c r="AV35" s="275"/>
      <c r="AW35" s="274"/>
      <c r="AX35" s="275"/>
      <c r="AY35" s="275"/>
      <c r="AZ35" s="275"/>
      <c r="BA35" s="275"/>
      <c r="BB35" s="275"/>
      <c r="BC35" s="275"/>
      <c r="BD35" s="275"/>
      <c r="BE35" s="275"/>
      <c r="BF35" s="275"/>
      <c r="BG35" s="275"/>
      <c r="BH35" s="275"/>
      <c r="BI35" s="331">
        <f t="shared" si="2"/>
        <v>71</v>
      </c>
      <c r="BJ35" s="332"/>
      <c r="BK35" s="332"/>
      <c r="BL35" s="332"/>
      <c r="BM35" s="332"/>
      <c r="BN35" s="332"/>
      <c r="BO35" s="332"/>
      <c r="BP35" s="332"/>
      <c r="BQ35" s="332"/>
      <c r="BR35" s="332"/>
      <c r="BS35" s="332"/>
      <c r="BT35" s="332"/>
      <c r="BU35" s="274"/>
      <c r="BV35" s="275"/>
      <c r="BW35" s="275"/>
      <c r="BX35" s="275"/>
      <c r="BY35" s="275"/>
      <c r="BZ35" s="275"/>
      <c r="CA35" s="275"/>
      <c r="CB35" s="275"/>
      <c r="CC35" s="275"/>
      <c r="CD35" s="275"/>
      <c r="CE35" s="275"/>
      <c r="CF35" s="275"/>
      <c r="CG35" s="274">
        <v>2327723</v>
      </c>
      <c r="CH35" s="274"/>
      <c r="CI35" s="274"/>
      <c r="CJ35" s="274"/>
      <c r="CK35" s="274"/>
      <c r="CL35" s="274"/>
      <c r="CM35" s="274"/>
      <c r="CN35" s="274"/>
      <c r="CO35" s="274"/>
      <c r="CP35" s="274"/>
      <c r="CQ35" s="274"/>
      <c r="CR35" s="274"/>
      <c r="CS35" s="274"/>
      <c r="CT35" s="274"/>
      <c r="CU35" s="274"/>
      <c r="CV35" s="274">
        <v>174817</v>
      </c>
      <c r="CW35" s="274"/>
      <c r="CX35" s="274"/>
      <c r="CY35" s="274"/>
      <c r="CZ35" s="274"/>
      <c r="DA35" s="274"/>
      <c r="DB35" s="274"/>
      <c r="DC35" s="274"/>
      <c r="DD35" s="274"/>
      <c r="DE35" s="274"/>
      <c r="DF35" s="274"/>
      <c r="DG35" s="274"/>
      <c r="DH35" s="274"/>
      <c r="DI35" s="274"/>
      <c r="DJ35" s="428"/>
      <c r="DK35" s="274">
        <v>2152906</v>
      </c>
      <c r="DL35" s="274"/>
      <c r="DM35" s="274"/>
      <c r="DN35" s="274"/>
      <c r="DO35" s="274"/>
      <c r="DP35" s="274"/>
      <c r="DQ35" s="274"/>
      <c r="DR35" s="274"/>
      <c r="DS35" s="274"/>
      <c r="DT35" s="274"/>
      <c r="DU35" s="274"/>
      <c r="DV35" s="274"/>
      <c r="DW35" s="274"/>
      <c r="DX35" s="274"/>
      <c r="DY35" s="566"/>
    </row>
    <row r="36" spans="1:135" ht="15" customHeight="1">
      <c r="A36" s="560"/>
      <c r="B36" s="499"/>
      <c r="C36" s="499"/>
      <c r="D36" s="561"/>
      <c r="E36" s="561"/>
      <c r="F36" s="562"/>
      <c r="G36" s="143" t="s">
        <v>4423</v>
      </c>
      <c r="H36" s="144"/>
      <c r="I36" s="144"/>
      <c r="J36" s="144"/>
      <c r="K36" s="144"/>
      <c r="L36" s="144"/>
      <c r="M36" s="144"/>
      <c r="N36" s="144"/>
      <c r="O36" s="144"/>
      <c r="P36" s="144"/>
      <c r="Q36" s="144"/>
      <c r="R36" s="144"/>
      <c r="S36" s="144"/>
      <c r="T36" s="144"/>
      <c r="U36" s="144"/>
      <c r="V36" s="144"/>
      <c r="W36" s="144"/>
      <c r="X36" s="144"/>
      <c r="Y36" s="144"/>
      <c r="Z36" s="144"/>
      <c r="AA36" s="488"/>
      <c r="AB36" s="501">
        <v>2</v>
      </c>
      <c r="AC36" s="502"/>
      <c r="AD36" s="503"/>
      <c r="AE36" s="504">
        <v>2</v>
      </c>
      <c r="AF36" s="502"/>
      <c r="AG36" s="503"/>
      <c r="AH36" s="504">
        <v>0</v>
      </c>
      <c r="AI36" s="502"/>
      <c r="AJ36" s="505"/>
      <c r="AK36" s="274">
        <v>20</v>
      </c>
      <c r="AL36" s="275"/>
      <c r="AM36" s="275"/>
      <c r="AN36" s="275"/>
      <c r="AO36" s="275"/>
      <c r="AP36" s="275"/>
      <c r="AQ36" s="275"/>
      <c r="AR36" s="275"/>
      <c r="AS36" s="275"/>
      <c r="AT36" s="275"/>
      <c r="AU36" s="275"/>
      <c r="AV36" s="275"/>
      <c r="AW36" s="274"/>
      <c r="AX36" s="275"/>
      <c r="AY36" s="275"/>
      <c r="AZ36" s="275"/>
      <c r="BA36" s="275"/>
      <c r="BB36" s="275"/>
      <c r="BC36" s="275"/>
      <c r="BD36" s="275"/>
      <c r="BE36" s="275"/>
      <c r="BF36" s="275"/>
      <c r="BG36" s="275"/>
      <c r="BH36" s="275"/>
      <c r="BI36" s="331">
        <f t="shared" si="2"/>
        <v>20</v>
      </c>
      <c r="BJ36" s="332"/>
      <c r="BK36" s="332"/>
      <c r="BL36" s="332"/>
      <c r="BM36" s="332"/>
      <c r="BN36" s="332"/>
      <c r="BO36" s="332"/>
      <c r="BP36" s="332"/>
      <c r="BQ36" s="332"/>
      <c r="BR36" s="332"/>
      <c r="BS36" s="332"/>
      <c r="BT36" s="332"/>
      <c r="BU36" s="274"/>
      <c r="BV36" s="275"/>
      <c r="BW36" s="275"/>
      <c r="BX36" s="275"/>
      <c r="BY36" s="275"/>
      <c r="BZ36" s="275"/>
      <c r="CA36" s="275"/>
      <c r="CB36" s="275"/>
      <c r="CC36" s="275"/>
      <c r="CD36" s="275"/>
      <c r="CE36" s="275"/>
      <c r="CF36" s="275"/>
      <c r="CG36" s="274">
        <v>1383168</v>
      </c>
      <c r="CH36" s="274"/>
      <c r="CI36" s="274"/>
      <c r="CJ36" s="274"/>
      <c r="CK36" s="274"/>
      <c r="CL36" s="274"/>
      <c r="CM36" s="274"/>
      <c r="CN36" s="274"/>
      <c r="CO36" s="274"/>
      <c r="CP36" s="274"/>
      <c r="CQ36" s="274"/>
      <c r="CR36" s="274"/>
      <c r="CS36" s="274"/>
      <c r="CT36" s="274"/>
      <c r="CU36" s="274"/>
      <c r="CV36" s="274">
        <v>48064</v>
      </c>
      <c r="CW36" s="274"/>
      <c r="CX36" s="274"/>
      <c r="CY36" s="274"/>
      <c r="CZ36" s="274"/>
      <c r="DA36" s="274"/>
      <c r="DB36" s="274"/>
      <c r="DC36" s="274"/>
      <c r="DD36" s="274"/>
      <c r="DE36" s="274"/>
      <c r="DF36" s="274"/>
      <c r="DG36" s="274"/>
      <c r="DH36" s="274"/>
      <c r="DI36" s="274"/>
      <c r="DJ36" s="428"/>
      <c r="DK36" s="274">
        <v>1335104</v>
      </c>
      <c r="DL36" s="274"/>
      <c r="DM36" s="274"/>
      <c r="DN36" s="274"/>
      <c r="DO36" s="274"/>
      <c r="DP36" s="274"/>
      <c r="DQ36" s="274"/>
      <c r="DR36" s="274"/>
      <c r="DS36" s="274"/>
      <c r="DT36" s="274"/>
      <c r="DU36" s="274"/>
      <c r="DV36" s="274"/>
      <c r="DW36" s="274"/>
      <c r="DX36" s="274"/>
      <c r="DY36" s="566"/>
    </row>
    <row r="37" spans="1:135" ht="15" customHeight="1">
      <c r="A37" s="498"/>
      <c r="B37" s="499"/>
      <c r="C37" s="499"/>
      <c r="D37" s="561"/>
      <c r="E37" s="561"/>
      <c r="F37" s="562"/>
      <c r="G37" s="143" t="s">
        <v>4419</v>
      </c>
      <c r="H37" s="144"/>
      <c r="I37" s="144"/>
      <c r="J37" s="144"/>
      <c r="K37" s="144"/>
      <c r="L37" s="144"/>
      <c r="M37" s="144"/>
      <c r="N37" s="144"/>
      <c r="O37" s="144"/>
      <c r="P37" s="144"/>
      <c r="Q37" s="144"/>
      <c r="R37" s="144"/>
      <c r="S37" s="144"/>
      <c r="T37" s="144"/>
      <c r="U37" s="144"/>
      <c r="V37" s="144"/>
      <c r="W37" s="144"/>
      <c r="X37" s="144"/>
      <c r="Y37" s="144"/>
      <c r="Z37" s="144"/>
      <c r="AA37" s="488"/>
      <c r="AB37" s="501">
        <v>2</v>
      </c>
      <c r="AC37" s="502"/>
      <c r="AD37" s="503"/>
      <c r="AE37" s="504">
        <v>3</v>
      </c>
      <c r="AF37" s="502"/>
      <c r="AG37" s="503"/>
      <c r="AH37" s="504">
        <v>0</v>
      </c>
      <c r="AI37" s="502"/>
      <c r="AJ37" s="505"/>
      <c r="AK37" s="274">
        <v>6</v>
      </c>
      <c r="AL37" s="275"/>
      <c r="AM37" s="275"/>
      <c r="AN37" s="275"/>
      <c r="AO37" s="275"/>
      <c r="AP37" s="275"/>
      <c r="AQ37" s="275"/>
      <c r="AR37" s="275"/>
      <c r="AS37" s="275"/>
      <c r="AT37" s="275"/>
      <c r="AU37" s="275"/>
      <c r="AV37" s="275"/>
      <c r="AW37" s="274"/>
      <c r="AX37" s="275"/>
      <c r="AY37" s="275"/>
      <c r="AZ37" s="275"/>
      <c r="BA37" s="275"/>
      <c r="BB37" s="275"/>
      <c r="BC37" s="275"/>
      <c r="BD37" s="275"/>
      <c r="BE37" s="275"/>
      <c r="BF37" s="275"/>
      <c r="BG37" s="275"/>
      <c r="BH37" s="275"/>
      <c r="BI37" s="331">
        <f>SUM(AK37:BH37)</f>
        <v>6</v>
      </c>
      <c r="BJ37" s="332"/>
      <c r="BK37" s="332"/>
      <c r="BL37" s="332"/>
      <c r="BM37" s="332"/>
      <c r="BN37" s="332"/>
      <c r="BO37" s="332"/>
      <c r="BP37" s="332"/>
      <c r="BQ37" s="332"/>
      <c r="BR37" s="332"/>
      <c r="BS37" s="332"/>
      <c r="BT37" s="332"/>
      <c r="BU37" s="274"/>
      <c r="BV37" s="275"/>
      <c r="BW37" s="275"/>
      <c r="BX37" s="275"/>
      <c r="BY37" s="275"/>
      <c r="BZ37" s="275"/>
      <c r="CA37" s="275"/>
      <c r="CB37" s="275"/>
      <c r="CC37" s="275"/>
      <c r="CD37" s="275"/>
      <c r="CE37" s="275"/>
      <c r="CF37" s="275"/>
      <c r="CG37" s="274">
        <v>664394</v>
      </c>
      <c r="CH37" s="274"/>
      <c r="CI37" s="274"/>
      <c r="CJ37" s="274"/>
      <c r="CK37" s="274"/>
      <c r="CL37" s="274"/>
      <c r="CM37" s="274"/>
      <c r="CN37" s="274"/>
      <c r="CO37" s="274"/>
      <c r="CP37" s="274"/>
      <c r="CQ37" s="274"/>
      <c r="CR37" s="274"/>
      <c r="CS37" s="274"/>
      <c r="CT37" s="274"/>
      <c r="CU37" s="274"/>
      <c r="CV37" s="274">
        <v>15235</v>
      </c>
      <c r="CW37" s="274"/>
      <c r="CX37" s="274"/>
      <c r="CY37" s="274"/>
      <c r="CZ37" s="274"/>
      <c r="DA37" s="274"/>
      <c r="DB37" s="274"/>
      <c r="DC37" s="274"/>
      <c r="DD37" s="274"/>
      <c r="DE37" s="274"/>
      <c r="DF37" s="274"/>
      <c r="DG37" s="274"/>
      <c r="DH37" s="274"/>
      <c r="DI37" s="274"/>
      <c r="DJ37" s="428"/>
      <c r="DK37" s="274">
        <v>649159</v>
      </c>
      <c r="DL37" s="274"/>
      <c r="DM37" s="274"/>
      <c r="DN37" s="274"/>
      <c r="DO37" s="274"/>
      <c r="DP37" s="274"/>
      <c r="DQ37" s="274"/>
      <c r="DR37" s="274"/>
      <c r="DS37" s="274"/>
      <c r="DT37" s="274"/>
      <c r="DU37" s="274"/>
      <c r="DV37" s="274"/>
      <c r="DW37" s="274"/>
      <c r="DX37" s="274"/>
      <c r="DY37" s="566"/>
    </row>
    <row r="38" spans="1:135" ht="15" customHeight="1" thickBot="1">
      <c r="A38" s="447"/>
      <c r="B38" s="547"/>
      <c r="C38" s="547"/>
      <c r="D38" s="448"/>
      <c r="E38" s="448"/>
      <c r="F38" s="449"/>
      <c r="G38" s="143" t="s">
        <v>336</v>
      </c>
      <c r="H38" s="144"/>
      <c r="I38" s="144"/>
      <c r="J38" s="144"/>
      <c r="K38" s="144"/>
      <c r="L38" s="144"/>
      <c r="M38" s="144"/>
      <c r="N38" s="144"/>
      <c r="O38" s="144"/>
      <c r="P38" s="144"/>
      <c r="Q38" s="144"/>
      <c r="R38" s="144"/>
      <c r="S38" s="144"/>
      <c r="T38" s="144"/>
      <c r="U38" s="144"/>
      <c r="V38" s="144"/>
      <c r="W38" s="144"/>
      <c r="X38" s="144"/>
      <c r="Y38" s="144"/>
      <c r="Z38" s="144"/>
      <c r="AA38" s="488"/>
      <c r="AB38" s="549">
        <v>2</v>
      </c>
      <c r="AC38" s="550"/>
      <c r="AD38" s="551"/>
      <c r="AE38" s="552">
        <v>4</v>
      </c>
      <c r="AF38" s="550"/>
      <c r="AG38" s="551"/>
      <c r="AH38" s="552">
        <v>0</v>
      </c>
      <c r="AI38" s="550"/>
      <c r="AJ38" s="553"/>
      <c r="AK38" s="519">
        <f>SUM(AK32:AV37)</f>
        <v>4883</v>
      </c>
      <c r="AL38" s="554"/>
      <c r="AM38" s="554"/>
      <c r="AN38" s="554"/>
      <c r="AO38" s="554"/>
      <c r="AP38" s="554"/>
      <c r="AQ38" s="554"/>
      <c r="AR38" s="554"/>
      <c r="AS38" s="554"/>
      <c r="AT38" s="554"/>
      <c r="AU38" s="554"/>
      <c r="AV38" s="555"/>
      <c r="AW38" s="519">
        <f>SUM(AW32:BH37)</f>
        <v>529</v>
      </c>
      <c r="AX38" s="554"/>
      <c r="AY38" s="554"/>
      <c r="AZ38" s="554"/>
      <c r="BA38" s="554"/>
      <c r="BB38" s="554"/>
      <c r="BC38" s="554"/>
      <c r="BD38" s="554"/>
      <c r="BE38" s="554"/>
      <c r="BF38" s="554"/>
      <c r="BG38" s="554"/>
      <c r="BH38" s="555"/>
      <c r="BI38" s="291">
        <f>SUM(AK38:BH38)</f>
        <v>5412</v>
      </c>
      <c r="BJ38" s="292"/>
      <c r="BK38" s="292"/>
      <c r="BL38" s="292"/>
      <c r="BM38" s="292"/>
      <c r="BN38" s="292"/>
      <c r="BO38" s="292"/>
      <c r="BP38" s="292"/>
      <c r="BQ38" s="292"/>
      <c r="BR38" s="292"/>
      <c r="BS38" s="292"/>
      <c r="BT38" s="292"/>
      <c r="BU38" s="519">
        <f>SUM(BU32:CF37)</f>
        <v>10</v>
      </c>
      <c r="BV38" s="554"/>
      <c r="BW38" s="554"/>
      <c r="BX38" s="554"/>
      <c r="BY38" s="554"/>
      <c r="BZ38" s="554"/>
      <c r="CA38" s="554"/>
      <c r="CB38" s="554"/>
      <c r="CC38" s="554"/>
      <c r="CD38" s="554"/>
      <c r="CE38" s="554"/>
      <c r="CF38" s="555"/>
      <c r="CG38" s="519">
        <f>SUM(CG32:CU37)</f>
        <v>24231123</v>
      </c>
      <c r="CH38" s="520"/>
      <c r="CI38" s="520"/>
      <c r="CJ38" s="520"/>
      <c r="CK38" s="520"/>
      <c r="CL38" s="520"/>
      <c r="CM38" s="520"/>
      <c r="CN38" s="520"/>
      <c r="CO38" s="520"/>
      <c r="CP38" s="520"/>
      <c r="CQ38" s="520"/>
      <c r="CR38" s="520"/>
      <c r="CS38" s="520"/>
      <c r="CT38" s="520"/>
      <c r="CU38" s="556"/>
      <c r="CV38" s="519">
        <f>SUM(CV32:DJ37)</f>
        <v>7309071</v>
      </c>
      <c r="CW38" s="520"/>
      <c r="CX38" s="520"/>
      <c r="CY38" s="520"/>
      <c r="CZ38" s="520"/>
      <c r="DA38" s="520"/>
      <c r="DB38" s="520"/>
      <c r="DC38" s="520"/>
      <c r="DD38" s="520"/>
      <c r="DE38" s="520"/>
      <c r="DF38" s="520"/>
      <c r="DG38" s="520"/>
      <c r="DH38" s="520"/>
      <c r="DI38" s="520"/>
      <c r="DJ38" s="556"/>
      <c r="DK38" s="519">
        <f>SUM(DK32:DY37)</f>
        <v>16922052</v>
      </c>
      <c r="DL38" s="520"/>
      <c r="DM38" s="520"/>
      <c r="DN38" s="520"/>
      <c r="DO38" s="520"/>
      <c r="DP38" s="520"/>
      <c r="DQ38" s="520"/>
      <c r="DR38" s="520"/>
      <c r="DS38" s="520"/>
      <c r="DT38" s="520"/>
      <c r="DU38" s="520"/>
      <c r="DV38" s="520"/>
      <c r="DW38" s="520"/>
      <c r="DX38" s="520"/>
      <c r="DY38" s="521"/>
    </row>
    <row r="39" spans="1:135" ht="15" customHeight="1">
      <c r="A39" s="567"/>
      <c r="B39" s="568"/>
      <c r="C39" s="568"/>
      <c r="D39" s="567"/>
      <c r="E39" s="567"/>
      <c r="F39" s="567"/>
      <c r="G39" s="205"/>
      <c r="H39" s="569"/>
      <c r="I39" s="569"/>
      <c r="J39" s="569"/>
      <c r="K39" s="569"/>
      <c r="L39" s="569"/>
      <c r="M39" s="569"/>
      <c r="N39" s="569"/>
      <c r="O39" s="569"/>
      <c r="P39" s="569"/>
      <c r="Q39" s="569"/>
      <c r="R39" s="569"/>
      <c r="S39" s="569"/>
      <c r="T39" s="569"/>
      <c r="U39" s="569"/>
      <c r="V39" s="569"/>
      <c r="W39" s="569"/>
      <c r="X39" s="569"/>
      <c r="Y39" s="569"/>
      <c r="Z39" s="569"/>
      <c r="AA39" s="569"/>
      <c r="AB39" s="570"/>
      <c r="AC39" s="570"/>
      <c r="AD39" s="570"/>
      <c r="AE39" s="570"/>
      <c r="AF39" s="557"/>
      <c r="AG39" s="557"/>
      <c r="AH39" s="557"/>
      <c r="AI39" s="557"/>
      <c r="AJ39" s="557"/>
      <c r="AK39" s="220"/>
      <c r="AL39" s="571"/>
      <c r="AM39" s="571"/>
      <c r="AN39" s="571"/>
      <c r="AO39" s="571"/>
      <c r="AP39" s="571"/>
      <c r="AQ39" s="571"/>
      <c r="AR39" s="571"/>
      <c r="AS39" s="571"/>
      <c r="AT39" s="571"/>
      <c r="AU39" s="571"/>
      <c r="AV39" s="571"/>
      <c r="AW39" s="220"/>
      <c r="AX39" s="571"/>
      <c r="AY39" s="571"/>
      <c r="AZ39" s="571"/>
      <c r="BA39" s="571"/>
      <c r="BB39" s="571"/>
      <c r="BC39" s="571"/>
      <c r="BD39" s="571"/>
      <c r="BE39" s="571"/>
      <c r="BF39" s="571"/>
      <c r="BG39" s="571"/>
      <c r="BH39" s="571"/>
      <c r="BI39" s="220"/>
      <c r="BJ39" s="571"/>
      <c r="BK39" s="571"/>
      <c r="BL39" s="571"/>
      <c r="BM39" s="571"/>
      <c r="BN39" s="571"/>
      <c r="BO39" s="571"/>
      <c r="BP39" s="571"/>
      <c r="BQ39" s="571"/>
      <c r="BR39" s="571"/>
      <c r="BS39" s="571"/>
      <c r="BT39" s="571"/>
      <c r="BU39" s="220"/>
      <c r="BV39" s="571"/>
      <c r="BW39" s="571"/>
      <c r="BX39" s="571"/>
      <c r="BY39" s="571"/>
      <c r="BZ39" s="571"/>
      <c r="CA39" s="571"/>
      <c r="CB39" s="571"/>
      <c r="CC39" s="571"/>
      <c r="CD39" s="571"/>
      <c r="CE39" s="571"/>
      <c r="CF39" s="571"/>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row>
    <row r="40" spans="1:135" s="56" customFormat="1" ht="12.75" customHeight="1">
      <c r="A40" s="459"/>
      <c r="B40" s="459"/>
      <c r="C40" s="459"/>
      <c r="D40" s="459"/>
      <c r="E40" s="459"/>
      <c r="F40" s="459"/>
      <c r="G40" s="460"/>
      <c r="H40" s="461" t="s">
        <v>55</v>
      </c>
      <c r="I40" s="118"/>
      <c r="J40" s="118"/>
      <c r="K40" s="118"/>
      <c r="L40" s="118"/>
      <c r="M40" s="118"/>
      <c r="N40" s="118"/>
      <c r="O40" s="118"/>
      <c r="P40" s="118"/>
      <c r="Q40" s="118"/>
      <c r="R40" s="118"/>
      <c r="S40" s="118"/>
      <c r="T40" s="118"/>
      <c r="U40" s="118"/>
      <c r="V40" s="118"/>
      <c r="W40" s="118"/>
      <c r="X40" s="118"/>
      <c r="Y40" s="119"/>
      <c r="Z40" s="461" t="s">
        <v>460</v>
      </c>
      <c r="AA40" s="118"/>
      <c r="AB40" s="118"/>
      <c r="AC40" s="118"/>
      <c r="AD40" s="118"/>
      <c r="AE40" s="119"/>
      <c r="AF40" s="462" t="str">
        <f>"第6表　課税標準額段階別"&amp; 表00!CY5&amp;表00!DC5 &amp; "年度分所得割額等に関する調
　　　　　　　　　　　　　　　　【営業等所得者】（つづき）
総　　括　　表"</f>
        <v>第6表　課税標準額段階別令和5年度分所得割額等に関する調
　　　　　　　　　　　　　　　　【営業等所得者】（つづき）
総　　括　　表</v>
      </c>
      <c r="AG40" s="462"/>
      <c r="AH40" s="462"/>
      <c r="AI40" s="462"/>
      <c r="AJ40" s="462"/>
      <c r="AK40" s="462"/>
      <c r="AL40" s="462"/>
      <c r="AM40" s="462"/>
      <c r="AN40" s="462"/>
      <c r="AO40" s="462"/>
      <c r="AP40" s="462"/>
      <c r="AQ40" s="462"/>
      <c r="AR40" s="462"/>
      <c r="AS40" s="462"/>
      <c r="AT40" s="462"/>
      <c r="AU40" s="462"/>
      <c r="AV40" s="462"/>
      <c r="AW40" s="462"/>
      <c r="AX40" s="462"/>
      <c r="AY40" s="462"/>
      <c r="AZ40" s="462"/>
      <c r="BA40" s="462"/>
      <c r="BB40" s="462"/>
      <c r="BC40" s="462"/>
      <c r="BD40" s="462"/>
      <c r="BE40" s="462"/>
      <c r="BF40" s="462"/>
      <c r="BG40" s="462"/>
      <c r="BH40" s="462"/>
      <c r="BI40" s="462"/>
      <c r="BJ40" s="462"/>
      <c r="BK40" s="462"/>
      <c r="BL40" s="462"/>
      <c r="BM40" s="462"/>
      <c r="BN40" s="462"/>
      <c r="BO40" s="462"/>
      <c r="BP40" s="462"/>
      <c r="BQ40" s="462"/>
      <c r="BR40" s="462"/>
      <c r="BS40" s="462"/>
      <c r="BT40" s="462"/>
      <c r="BU40" s="462"/>
      <c r="BV40" s="462"/>
      <c r="BW40" s="462"/>
      <c r="BX40" s="462"/>
      <c r="BY40" s="462"/>
      <c r="BZ40" s="462"/>
      <c r="CA40" s="462"/>
      <c r="CB40" s="462"/>
      <c r="CC40" s="462"/>
      <c r="CD40" s="462"/>
      <c r="CE40" s="462"/>
      <c r="CF40" s="462"/>
      <c r="CG40" s="462"/>
      <c r="CH40" s="462"/>
      <c r="CI40" s="462"/>
      <c r="CJ40" s="462"/>
      <c r="CK40" s="462"/>
      <c r="CL40" s="462"/>
      <c r="CM40" s="462"/>
      <c r="CN40" s="462"/>
      <c r="CO40" s="462"/>
      <c r="CP40" s="462"/>
      <c r="CQ40" s="462"/>
      <c r="CR40" s="462"/>
      <c r="CS40" s="462"/>
      <c r="CT40" s="462"/>
      <c r="CU40" s="462"/>
      <c r="CV40" s="462"/>
      <c r="CW40" s="462"/>
      <c r="CX40" s="462"/>
      <c r="CY40" s="463" t="s">
        <v>535</v>
      </c>
      <c r="CZ40" s="463"/>
      <c r="DA40" s="463"/>
      <c r="DB40" s="463"/>
      <c r="DC40" s="463"/>
      <c r="DD40" s="463"/>
      <c r="DE40" s="463"/>
      <c r="DF40" s="463"/>
      <c r="DG40" s="463"/>
      <c r="DH40" s="463"/>
      <c r="DI40" s="463"/>
      <c r="DJ40" s="463"/>
      <c r="DK40" s="121" t="str">
        <f>DK1</f>
        <v>三重県</v>
      </c>
      <c r="DL40" s="121"/>
      <c r="DM40" s="121"/>
      <c r="DN40" s="121"/>
      <c r="DO40" s="121"/>
      <c r="DP40" s="121"/>
      <c r="DQ40" s="121"/>
      <c r="DR40" s="121"/>
      <c r="DS40" s="121"/>
      <c r="DT40" s="121"/>
      <c r="DU40" s="121"/>
      <c r="DV40" s="121"/>
      <c r="DW40" s="121"/>
      <c r="DX40" s="121"/>
      <c r="DY40" s="121"/>
      <c r="DZ40" s="121"/>
      <c r="EA40" s="121"/>
      <c r="EB40" s="121"/>
      <c r="EC40" s="121"/>
      <c r="ED40" s="121"/>
      <c r="EE40" s="121"/>
    </row>
    <row r="41" spans="1:135" s="56" customFormat="1" ht="13.15" customHeight="1" thickBot="1">
      <c r="A41" s="459"/>
      <c r="B41" s="459"/>
      <c r="C41" s="459"/>
      <c r="D41" s="459"/>
      <c r="E41" s="459"/>
      <c r="F41" s="459"/>
      <c r="G41" s="460"/>
      <c r="H41" s="122"/>
      <c r="I41" s="123"/>
      <c r="J41" s="123"/>
      <c r="K41" s="123"/>
      <c r="L41" s="123"/>
      <c r="M41" s="123"/>
      <c r="N41" s="123"/>
      <c r="O41" s="123"/>
      <c r="P41" s="123"/>
      <c r="Q41" s="123"/>
      <c r="R41" s="123"/>
      <c r="S41" s="123"/>
      <c r="T41" s="123"/>
      <c r="U41" s="123"/>
      <c r="V41" s="123"/>
      <c r="W41" s="123"/>
      <c r="X41" s="123"/>
      <c r="Y41" s="124"/>
      <c r="Z41" s="122"/>
      <c r="AA41" s="123"/>
      <c r="AB41" s="123"/>
      <c r="AC41" s="123"/>
      <c r="AD41" s="123"/>
      <c r="AE41" s="124"/>
      <c r="AF41" s="462"/>
      <c r="AG41" s="462"/>
      <c r="AH41" s="462"/>
      <c r="AI41" s="462"/>
      <c r="AJ41" s="462"/>
      <c r="AK41" s="462"/>
      <c r="AL41" s="462"/>
      <c r="AM41" s="462"/>
      <c r="AN41" s="462"/>
      <c r="AO41" s="462"/>
      <c r="AP41" s="462"/>
      <c r="AQ41" s="462"/>
      <c r="AR41" s="462"/>
      <c r="AS41" s="462"/>
      <c r="AT41" s="462"/>
      <c r="AU41" s="462"/>
      <c r="AV41" s="462"/>
      <c r="AW41" s="462"/>
      <c r="AX41" s="462"/>
      <c r="AY41" s="462"/>
      <c r="AZ41" s="462"/>
      <c r="BA41" s="462"/>
      <c r="BB41" s="462"/>
      <c r="BC41" s="462"/>
      <c r="BD41" s="462"/>
      <c r="BE41" s="462"/>
      <c r="BF41" s="462"/>
      <c r="BG41" s="462"/>
      <c r="BH41" s="462"/>
      <c r="BI41" s="462"/>
      <c r="BJ41" s="462"/>
      <c r="BK41" s="462"/>
      <c r="BL41" s="462"/>
      <c r="BM41" s="462"/>
      <c r="BN41" s="462"/>
      <c r="BO41" s="462"/>
      <c r="BP41" s="462"/>
      <c r="BQ41" s="462"/>
      <c r="BR41" s="462"/>
      <c r="BS41" s="462"/>
      <c r="BT41" s="462"/>
      <c r="BU41" s="462"/>
      <c r="BV41" s="462"/>
      <c r="BW41" s="462"/>
      <c r="BX41" s="462"/>
      <c r="BY41" s="462"/>
      <c r="BZ41" s="462"/>
      <c r="CA41" s="462"/>
      <c r="CB41" s="462"/>
      <c r="CC41" s="462"/>
      <c r="CD41" s="462"/>
      <c r="CE41" s="462"/>
      <c r="CF41" s="462"/>
      <c r="CG41" s="462"/>
      <c r="CH41" s="462"/>
      <c r="CI41" s="462"/>
      <c r="CJ41" s="462"/>
      <c r="CK41" s="462"/>
      <c r="CL41" s="462"/>
      <c r="CM41" s="462"/>
      <c r="CN41" s="462"/>
      <c r="CO41" s="462"/>
      <c r="CP41" s="462"/>
      <c r="CQ41" s="462"/>
      <c r="CR41" s="462"/>
      <c r="CS41" s="462"/>
      <c r="CT41" s="462"/>
      <c r="CU41" s="462"/>
      <c r="CV41" s="462"/>
      <c r="CW41" s="462"/>
      <c r="CX41" s="462"/>
      <c r="CY41" s="464"/>
      <c r="CZ41" s="464"/>
      <c r="DA41" s="464"/>
      <c r="DB41" s="464"/>
      <c r="DC41" s="464"/>
      <c r="DD41" s="464"/>
      <c r="DE41" s="464"/>
      <c r="DF41" s="464"/>
      <c r="DG41" s="464"/>
      <c r="DH41" s="464"/>
      <c r="DI41" s="464"/>
      <c r="DJ41" s="464"/>
      <c r="DK41" s="126"/>
      <c r="DL41" s="126"/>
      <c r="DM41" s="126"/>
      <c r="DN41" s="126"/>
      <c r="DO41" s="126"/>
      <c r="DP41" s="126"/>
      <c r="DQ41" s="126"/>
      <c r="DR41" s="126"/>
      <c r="DS41" s="126"/>
      <c r="DT41" s="126"/>
      <c r="DU41" s="126"/>
      <c r="DV41" s="126"/>
      <c r="DW41" s="126"/>
      <c r="DX41" s="126"/>
      <c r="DY41" s="126"/>
      <c r="DZ41" s="126"/>
      <c r="EA41" s="126"/>
      <c r="EB41" s="126"/>
      <c r="EC41" s="126"/>
      <c r="ED41" s="126"/>
      <c r="EE41" s="126"/>
    </row>
    <row r="42" spans="1:135" s="56" customFormat="1" ht="25.5" customHeight="1" thickBot="1">
      <c r="A42" s="572"/>
      <c r="B42" s="573"/>
      <c r="C42" s="573"/>
      <c r="D42" s="573"/>
      <c r="E42" s="573"/>
      <c r="F42" s="573"/>
      <c r="G42" s="574"/>
      <c r="H42" s="467">
        <f>H3</f>
        <v>2</v>
      </c>
      <c r="I42" s="575"/>
      <c r="J42" s="576"/>
      <c r="K42" s="467">
        <f>K3</f>
        <v>4</v>
      </c>
      <c r="L42" s="575"/>
      <c r="M42" s="576"/>
      <c r="N42" s="467">
        <f>N3</f>
        <v>2</v>
      </c>
      <c r="O42" s="575"/>
      <c r="P42" s="576"/>
      <c r="Q42" s="467">
        <f>Q3</f>
        <v>0</v>
      </c>
      <c r="R42" s="575"/>
      <c r="S42" s="576"/>
      <c r="T42" s="467">
        <f>T3</f>
        <v>2</v>
      </c>
      <c r="U42" s="575"/>
      <c r="V42" s="576"/>
      <c r="W42" s="467">
        <f>W3</f>
        <v>1</v>
      </c>
      <c r="X42" s="575"/>
      <c r="Y42" s="576"/>
      <c r="Z42" s="466">
        <v>0</v>
      </c>
      <c r="AA42" s="134"/>
      <c r="AB42" s="135"/>
      <c r="AC42" s="467">
        <v>6</v>
      </c>
      <c r="AD42" s="137"/>
      <c r="AE42" s="138"/>
      <c r="AF42" s="462"/>
      <c r="AG42" s="462"/>
      <c r="AH42" s="462"/>
      <c r="AI42" s="462"/>
      <c r="AJ42" s="462"/>
      <c r="AK42" s="462"/>
      <c r="AL42" s="462"/>
      <c r="AM42" s="462"/>
      <c r="AN42" s="462"/>
      <c r="AO42" s="462"/>
      <c r="AP42" s="462"/>
      <c r="AQ42" s="462"/>
      <c r="AR42" s="462"/>
      <c r="AS42" s="462"/>
      <c r="AT42" s="462"/>
      <c r="AU42" s="462"/>
      <c r="AV42" s="462"/>
      <c r="AW42" s="462"/>
      <c r="AX42" s="462"/>
      <c r="AY42" s="462"/>
      <c r="AZ42" s="462"/>
      <c r="BA42" s="462"/>
      <c r="BB42" s="462"/>
      <c r="BC42" s="462"/>
      <c r="BD42" s="462"/>
      <c r="BE42" s="462"/>
      <c r="BF42" s="462"/>
      <c r="BG42" s="462"/>
      <c r="BH42" s="462"/>
      <c r="BI42" s="462"/>
      <c r="BJ42" s="462"/>
      <c r="BK42" s="462"/>
      <c r="BL42" s="462"/>
      <c r="BM42" s="462"/>
      <c r="BN42" s="462"/>
      <c r="BO42" s="462"/>
      <c r="BP42" s="462"/>
      <c r="BQ42" s="462"/>
      <c r="BR42" s="462"/>
      <c r="BS42" s="462"/>
      <c r="BT42" s="462"/>
      <c r="BU42" s="462"/>
      <c r="BV42" s="462"/>
      <c r="BW42" s="462"/>
      <c r="BX42" s="462"/>
      <c r="BY42" s="462"/>
      <c r="BZ42" s="462"/>
      <c r="CA42" s="462"/>
      <c r="CB42" s="462"/>
      <c r="CC42" s="462"/>
      <c r="CD42" s="462"/>
      <c r="CE42" s="462"/>
      <c r="CF42" s="462"/>
      <c r="CG42" s="462"/>
      <c r="CH42" s="462"/>
      <c r="CI42" s="462"/>
      <c r="CJ42" s="462"/>
      <c r="CK42" s="462"/>
      <c r="CL42" s="462"/>
      <c r="CM42" s="462"/>
      <c r="CN42" s="462"/>
      <c r="CO42" s="462"/>
      <c r="CP42" s="462"/>
      <c r="CQ42" s="462"/>
      <c r="CR42" s="462"/>
      <c r="CS42" s="462"/>
      <c r="CT42" s="462"/>
      <c r="CU42" s="462"/>
      <c r="CV42" s="462"/>
      <c r="CW42" s="462"/>
      <c r="CX42" s="462"/>
      <c r="CY42" s="464" t="s">
        <v>458</v>
      </c>
      <c r="CZ42" s="464"/>
      <c r="DA42" s="464"/>
      <c r="DB42" s="464"/>
      <c r="DC42" s="464"/>
      <c r="DD42" s="464"/>
      <c r="DE42" s="464"/>
      <c r="DF42" s="464"/>
      <c r="DG42" s="464"/>
      <c r="DH42" s="464"/>
      <c r="DI42" s="464"/>
      <c r="DJ42" s="464"/>
      <c r="DK42" s="139" t="str">
        <f>DK3</f>
        <v>四日市市</v>
      </c>
      <c r="DL42" s="139"/>
      <c r="DM42" s="139"/>
      <c r="DN42" s="139"/>
      <c r="DO42" s="139"/>
      <c r="DP42" s="139"/>
      <c r="DQ42" s="139"/>
      <c r="DR42" s="139"/>
      <c r="DS42" s="139"/>
      <c r="DT42" s="139"/>
      <c r="DU42" s="139"/>
      <c r="DV42" s="139"/>
      <c r="DW42" s="139"/>
      <c r="DX42" s="139"/>
      <c r="DY42" s="139"/>
      <c r="DZ42" s="139"/>
      <c r="EA42" s="139"/>
      <c r="EB42" s="139"/>
      <c r="EC42" s="139"/>
      <c r="ED42" s="139"/>
      <c r="EE42" s="139"/>
    </row>
    <row r="43" spans="1:135" ht="15" customHeight="1">
      <c r="AF43" s="462"/>
      <c r="AG43" s="462"/>
      <c r="AH43" s="462"/>
      <c r="AI43" s="462"/>
      <c r="AJ43" s="462"/>
      <c r="AK43" s="462"/>
      <c r="AL43" s="462"/>
      <c r="AM43" s="462"/>
      <c r="AN43" s="462"/>
      <c r="AO43" s="462"/>
      <c r="AP43" s="462"/>
      <c r="AQ43" s="462"/>
      <c r="AR43" s="462"/>
      <c r="AS43" s="462"/>
      <c r="AT43" s="462"/>
      <c r="AU43" s="462"/>
      <c r="AV43" s="462"/>
      <c r="AW43" s="462"/>
      <c r="AX43" s="462"/>
      <c r="AY43" s="462"/>
      <c r="AZ43" s="462"/>
      <c r="BA43" s="462"/>
      <c r="BB43" s="462"/>
      <c r="BC43" s="462"/>
      <c r="BD43" s="462"/>
      <c r="BE43" s="462"/>
      <c r="BF43" s="462"/>
      <c r="BG43" s="462"/>
      <c r="BH43" s="462"/>
      <c r="BI43" s="462"/>
      <c r="BJ43" s="462"/>
      <c r="BK43" s="462"/>
      <c r="BL43" s="462"/>
      <c r="BM43" s="462"/>
      <c r="BN43" s="462"/>
      <c r="BO43" s="462"/>
      <c r="BP43" s="462"/>
      <c r="BQ43" s="462"/>
      <c r="BR43" s="462"/>
      <c r="BS43" s="462"/>
      <c r="BT43" s="462"/>
      <c r="BU43" s="462"/>
      <c r="BV43" s="462"/>
      <c r="BW43" s="462"/>
      <c r="BX43" s="462"/>
      <c r="BY43" s="462"/>
      <c r="BZ43" s="462"/>
      <c r="CA43" s="462"/>
      <c r="CB43" s="462"/>
      <c r="CC43" s="462"/>
      <c r="CD43" s="462"/>
      <c r="CE43" s="462"/>
      <c r="CF43" s="462"/>
      <c r="CG43" s="462"/>
      <c r="CH43" s="462"/>
      <c r="CI43" s="462"/>
      <c r="CJ43" s="462"/>
      <c r="CK43" s="462"/>
      <c r="CL43" s="462"/>
      <c r="CM43" s="462"/>
      <c r="CN43" s="462"/>
      <c r="CO43" s="462"/>
      <c r="CP43" s="462"/>
      <c r="CQ43" s="462"/>
      <c r="CR43" s="462"/>
      <c r="CS43" s="462"/>
      <c r="CT43" s="462"/>
      <c r="CU43" s="462"/>
      <c r="CV43" s="462"/>
      <c r="CW43" s="462"/>
      <c r="CX43" s="462"/>
    </row>
    <row r="45" spans="1:135" ht="15" customHeight="1">
      <c r="AK45" s="142" t="s">
        <v>63</v>
      </c>
      <c r="AL45" s="142"/>
      <c r="AM45" s="142"/>
      <c r="AN45" s="142"/>
      <c r="AO45" s="142"/>
      <c r="AP45" s="142"/>
      <c r="AQ45" s="142"/>
      <c r="AR45" s="142"/>
      <c r="AS45" s="142"/>
      <c r="AT45" s="142" t="s">
        <v>652</v>
      </c>
      <c r="AU45" s="142"/>
      <c r="AV45" s="142"/>
      <c r="AW45" s="142"/>
      <c r="AX45" s="142"/>
      <c r="AY45" s="142"/>
      <c r="AZ45" s="142"/>
      <c r="BA45" s="142"/>
      <c r="BB45" s="142"/>
      <c r="BC45" s="142" t="s">
        <v>467</v>
      </c>
      <c r="BD45" s="142"/>
      <c r="BE45" s="142"/>
      <c r="BF45" s="142"/>
      <c r="BG45" s="142"/>
      <c r="BH45" s="142"/>
      <c r="BI45" s="142"/>
      <c r="BJ45" s="142"/>
      <c r="BK45" s="142"/>
      <c r="BL45" s="142" t="s">
        <v>26</v>
      </c>
      <c r="BM45" s="142"/>
      <c r="BN45" s="142"/>
      <c r="BO45" s="142"/>
      <c r="BP45" s="142"/>
      <c r="BQ45" s="142"/>
      <c r="BR45" s="142"/>
      <c r="BS45" s="142"/>
      <c r="BT45" s="142"/>
      <c r="BU45" s="142" t="s">
        <v>283</v>
      </c>
      <c r="BV45" s="142"/>
      <c r="BW45" s="142"/>
      <c r="BX45" s="142"/>
      <c r="BY45" s="142"/>
      <c r="BZ45" s="142"/>
      <c r="CA45" s="142"/>
      <c r="CB45" s="142"/>
      <c r="CC45" s="142"/>
      <c r="CD45" s="142" t="s">
        <v>284</v>
      </c>
      <c r="CE45" s="142"/>
      <c r="CF45" s="142"/>
      <c r="CG45" s="142"/>
      <c r="CH45" s="142"/>
      <c r="CI45" s="142"/>
      <c r="CJ45" s="142"/>
      <c r="CK45" s="142"/>
      <c r="CL45" s="142"/>
      <c r="CM45" s="142" t="s">
        <v>27</v>
      </c>
      <c r="CN45" s="142"/>
      <c r="CO45" s="142"/>
      <c r="CP45" s="142"/>
      <c r="CQ45" s="142"/>
      <c r="CR45" s="142"/>
      <c r="CS45" s="142"/>
      <c r="CT45" s="142"/>
      <c r="CU45" s="142"/>
      <c r="CV45" s="142" t="s">
        <v>285</v>
      </c>
      <c r="CW45" s="142"/>
      <c r="CX45" s="142"/>
      <c r="CY45" s="142"/>
      <c r="CZ45" s="142"/>
      <c r="DA45" s="142"/>
      <c r="DB45" s="142"/>
      <c r="DC45" s="142"/>
      <c r="DD45" s="142"/>
      <c r="DE45" s="142" t="s">
        <v>286</v>
      </c>
      <c r="DF45" s="142"/>
      <c r="DG45" s="142"/>
      <c r="DH45" s="142"/>
      <c r="DI45" s="142"/>
      <c r="DJ45" s="142"/>
      <c r="DK45" s="142"/>
      <c r="DL45" s="142"/>
      <c r="DM45" s="142"/>
      <c r="DN45" s="142" t="s">
        <v>28</v>
      </c>
      <c r="DO45" s="142"/>
      <c r="DP45" s="142"/>
      <c r="DQ45" s="142"/>
      <c r="DR45" s="142"/>
      <c r="DS45" s="142"/>
      <c r="DT45" s="142"/>
      <c r="DU45" s="142"/>
      <c r="DV45" s="142"/>
    </row>
    <row r="46" spans="1:135" ht="15" customHeight="1">
      <c r="A46" s="468" t="s">
        <v>293</v>
      </c>
      <c r="B46" s="469"/>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70"/>
      <c r="AB46" s="92" t="s">
        <v>655</v>
      </c>
      <c r="AC46" s="93"/>
      <c r="AD46" s="93"/>
      <c r="AE46" s="93"/>
      <c r="AF46" s="93"/>
      <c r="AG46" s="93"/>
      <c r="AH46" s="93"/>
      <c r="AI46" s="93"/>
      <c r="AJ46" s="94"/>
      <c r="AK46" s="92" t="s">
        <v>564</v>
      </c>
      <c r="AL46" s="93"/>
      <c r="AM46" s="93"/>
      <c r="AN46" s="93"/>
      <c r="AO46" s="93"/>
      <c r="AP46" s="93"/>
      <c r="AQ46" s="93"/>
      <c r="AR46" s="93"/>
      <c r="AS46" s="94"/>
      <c r="AT46" s="143" t="s">
        <v>146</v>
      </c>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5"/>
      <c r="CV46" s="92" t="s">
        <v>147</v>
      </c>
      <c r="CW46" s="93"/>
      <c r="CX46" s="93"/>
      <c r="CY46" s="93"/>
      <c r="CZ46" s="93"/>
      <c r="DA46" s="93"/>
      <c r="DB46" s="93"/>
      <c r="DC46" s="93"/>
      <c r="DD46" s="94"/>
      <c r="DE46" s="92" t="s">
        <v>287</v>
      </c>
      <c r="DF46" s="93"/>
      <c r="DG46" s="93"/>
      <c r="DH46" s="93"/>
      <c r="DI46" s="93"/>
      <c r="DJ46" s="93"/>
      <c r="DK46" s="93"/>
      <c r="DL46" s="93"/>
      <c r="DM46" s="94"/>
      <c r="DN46" s="92" t="s">
        <v>288</v>
      </c>
      <c r="DO46" s="93"/>
      <c r="DP46" s="93"/>
      <c r="DQ46" s="93"/>
      <c r="DR46" s="93"/>
      <c r="DS46" s="93"/>
      <c r="DT46" s="93"/>
      <c r="DU46" s="93"/>
      <c r="DV46" s="94"/>
    </row>
    <row r="47" spans="1:135" ht="10.5" customHeight="1">
      <c r="A47" s="471"/>
      <c r="B47" s="472"/>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3"/>
      <c r="AB47" s="146"/>
      <c r="AC47" s="147"/>
      <c r="AD47" s="147"/>
      <c r="AE47" s="147"/>
      <c r="AF47" s="147"/>
      <c r="AG47" s="147"/>
      <c r="AH47" s="147"/>
      <c r="AI47" s="147"/>
      <c r="AJ47" s="148"/>
      <c r="AK47" s="146"/>
      <c r="AL47" s="147"/>
      <c r="AM47" s="147"/>
      <c r="AN47" s="147"/>
      <c r="AO47" s="147"/>
      <c r="AP47" s="147"/>
      <c r="AQ47" s="147"/>
      <c r="AR47" s="147"/>
      <c r="AS47" s="148"/>
      <c r="AT47" s="146" t="s">
        <v>289</v>
      </c>
      <c r="AU47" s="147"/>
      <c r="AV47" s="147"/>
      <c r="AW47" s="147"/>
      <c r="AX47" s="147"/>
      <c r="AY47" s="147"/>
      <c r="AZ47" s="147"/>
      <c r="BA47" s="147"/>
      <c r="BB47" s="148"/>
      <c r="BC47" s="146" t="s">
        <v>247</v>
      </c>
      <c r="BD47" s="147"/>
      <c r="BE47" s="147"/>
      <c r="BF47" s="147"/>
      <c r="BG47" s="147"/>
      <c r="BH47" s="147"/>
      <c r="BI47" s="147"/>
      <c r="BJ47" s="147"/>
      <c r="BK47" s="147"/>
      <c r="BL47" s="146" t="s">
        <v>291</v>
      </c>
      <c r="BM47" s="147"/>
      <c r="BN47" s="147"/>
      <c r="BO47" s="147"/>
      <c r="BP47" s="147"/>
      <c r="BQ47" s="147"/>
      <c r="BR47" s="147"/>
      <c r="BS47" s="147"/>
      <c r="BT47" s="147"/>
      <c r="BU47" s="146" t="s">
        <v>624</v>
      </c>
      <c r="BV47" s="147"/>
      <c r="BW47" s="147"/>
      <c r="BX47" s="147"/>
      <c r="BY47" s="147"/>
      <c r="BZ47" s="147"/>
      <c r="CA47" s="147"/>
      <c r="CB47" s="147"/>
      <c r="CC47" s="147"/>
      <c r="CD47" s="146" t="s">
        <v>202</v>
      </c>
      <c r="CE47" s="147"/>
      <c r="CF47" s="147"/>
      <c r="CG47" s="147"/>
      <c r="CH47" s="147"/>
      <c r="CI47" s="147"/>
      <c r="CJ47" s="147"/>
      <c r="CK47" s="147"/>
      <c r="CL47" s="147"/>
      <c r="CM47" s="146" t="s">
        <v>334</v>
      </c>
      <c r="CN47" s="147"/>
      <c r="CO47" s="147"/>
      <c r="CP47" s="147"/>
      <c r="CQ47" s="147"/>
      <c r="CR47" s="147"/>
      <c r="CS47" s="147"/>
      <c r="CT47" s="147"/>
      <c r="CU47" s="147"/>
      <c r="CV47" s="146"/>
      <c r="CW47" s="147"/>
      <c r="CX47" s="147"/>
      <c r="CY47" s="147"/>
      <c r="CZ47" s="147"/>
      <c r="DA47" s="147"/>
      <c r="DB47" s="147"/>
      <c r="DC47" s="147"/>
      <c r="DD47" s="148"/>
      <c r="DE47" s="146"/>
      <c r="DF47" s="147"/>
      <c r="DG47" s="147"/>
      <c r="DH47" s="147"/>
      <c r="DI47" s="147"/>
      <c r="DJ47" s="147"/>
      <c r="DK47" s="147"/>
      <c r="DL47" s="147"/>
      <c r="DM47" s="148"/>
      <c r="DN47" s="146"/>
      <c r="DO47" s="147"/>
      <c r="DP47" s="147"/>
      <c r="DQ47" s="147"/>
      <c r="DR47" s="147"/>
      <c r="DS47" s="147"/>
      <c r="DT47" s="147"/>
      <c r="DU47" s="147"/>
      <c r="DV47" s="148"/>
    </row>
    <row r="48" spans="1:135" ht="15" customHeight="1">
      <c r="A48" s="471"/>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3"/>
      <c r="AB48" s="146"/>
      <c r="AC48" s="147"/>
      <c r="AD48" s="147"/>
      <c r="AE48" s="147"/>
      <c r="AF48" s="147"/>
      <c r="AG48" s="147"/>
      <c r="AH48" s="147"/>
      <c r="AI48" s="147"/>
      <c r="AJ48" s="148"/>
      <c r="AK48" s="146"/>
      <c r="AL48" s="147"/>
      <c r="AM48" s="147"/>
      <c r="AN48" s="147"/>
      <c r="AO48" s="147"/>
      <c r="AP48" s="147"/>
      <c r="AQ48" s="147"/>
      <c r="AR48" s="147"/>
      <c r="AS48" s="148"/>
      <c r="AT48" s="146"/>
      <c r="AU48" s="147"/>
      <c r="AV48" s="147"/>
      <c r="AW48" s="147"/>
      <c r="AX48" s="147"/>
      <c r="AY48" s="147"/>
      <c r="AZ48" s="147"/>
      <c r="BA48" s="147"/>
      <c r="BB48" s="148"/>
      <c r="BC48" s="146"/>
      <c r="BD48" s="147"/>
      <c r="BE48" s="147"/>
      <c r="BF48" s="147"/>
      <c r="BG48" s="147"/>
      <c r="BH48" s="147"/>
      <c r="BI48" s="147"/>
      <c r="BJ48" s="147"/>
      <c r="BK48" s="147"/>
      <c r="BL48" s="146"/>
      <c r="BM48" s="147"/>
      <c r="BN48" s="147"/>
      <c r="BO48" s="147"/>
      <c r="BP48" s="147"/>
      <c r="BQ48" s="147"/>
      <c r="BR48" s="147"/>
      <c r="BS48" s="147"/>
      <c r="BT48" s="147"/>
      <c r="BU48" s="146"/>
      <c r="BV48" s="147"/>
      <c r="BW48" s="147"/>
      <c r="BX48" s="147"/>
      <c r="BY48" s="147"/>
      <c r="BZ48" s="147"/>
      <c r="CA48" s="147"/>
      <c r="CB48" s="147"/>
      <c r="CC48" s="147"/>
      <c r="CD48" s="146"/>
      <c r="CE48" s="147"/>
      <c r="CF48" s="147"/>
      <c r="CG48" s="147"/>
      <c r="CH48" s="147"/>
      <c r="CI48" s="147"/>
      <c r="CJ48" s="147"/>
      <c r="CK48" s="147"/>
      <c r="CL48" s="147"/>
      <c r="CM48" s="146"/>
      <c r="CN48" s="147"/>
      <c r="CO48" s="147"/>
      <c r="CP48" s="147"/>
      <c r="CQ48" s="147"/>
      <c r="CR48" s="147"/>
      <c r="CS48" s="147"/>
      <c r="CT48" s="147"/>
      <c r="CU48" s="147"/>
      <c r="CV48" s="146"/>
      <c r="CW48" s="147"/>
      <c r="CX48" s="147"/>
      <c r="CY48" s="147"/>
      <c r="CZ48" s="147"/>
      <c r="DA48" s="147"/>
      <c r="DB48" s="147"/>
      <c r="DC48" s="147"/>
      <c r="DD48" s="148"/>
      <c r="DE48" s="146"/>
      <c r="DF48" s="147"/>
      <c r="DG48" s="147"/>
      <c r="DH48" s="147"/>
      <c r="DI48" s="147"/>
      <c r="DJ48" s="147"/>
      <c r="DK48" s="147"/>
      <c r="DL48" s="147"/>
      <c r="DM48" s="148"/>
      <c r="DN48" s="146"/>
      <c r="DO48" s="147"/>
      <c r="DP48" s="147"/>
      <c r="DQ48" s="147"/>
      <c r="DR48" s="147"/>
      <c r="DS48" s="147"/>
      <c r="DT48" s="147"/>
      <c r="DU48" s="147"/>
      <c r="DV48" s="148"/>
    </row>
    <row r="49" spans="1:126" ht="15" customHeight="1">
      <c r="A49" s="471"/>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3"/>
      <c r="AB49" s="146"/>
      <c r="AC49" s="147"/>
      <c r="AD49" s="147"/>
      <c r="AE49" s="147"/>
      <c r="AF49" s="147"/>
      <c r="AG49" s="147"/>
      <c r="AH49" s="147"/>
      <c r="AI49" s="147"/>
      <c r="AJ49" s="148"/>
      <c r="AK49" s="146"/>
      <c r="AL49" s="147"/>
      <c r="AM49" s="147"/>
      <c r="AN49" s="147"/>
      <c r="AO49" s="147"/>
      <c r="AP49" s="147"/>
      <c r="AQ49" s="147"/>
      <c r="AR49" s="147"/>
      <c r="AS49" s="148"/>
      <c r="AT49" s="146"/>
      <c r="AU49" s="147"/>
      <c r="AV49" s="147"/>
      <c r="AW49" s="147"/>
      <c r="AX49" s="147"/>
      <c r="AY49" s="147"/>
      <c r="AZ49" s="147"/>
      <c r="BA49" s="147"/>
      <c r="BB49" s="148"/>
      <c r="BC49" s="146"/>
      <c r="BD49" s="147"/>
      <c r="BE49" s="147"/>
      <c r="BF49" s="147"/>
      <c r="BG49" s="147"/>
      <c r="BH49" s="147"/>
      <c r="BI49" s="147"/>
      <c r="BJ49" s="147"/>
      <c r="BK49" s="147"/>
      <c r="BL49" s="146"/>
      <c r="BM49" s="147"/>
      <c r="BN49" s="147"/>
      <c r="BO49" s="147"/>
      <c r="BP49" s="147"/>
      <c r="BQ49" s="147"/>
      <c r="BR49" s="147"/>
      <c r="BS49" s="147"/>
      <c r="BT49" s="147"/>
      <c r="BU49" s="146"/>
      <c r="BV49" s="147"/>
      <c r="BW49" s="147"/>
      <c r="BX49" s="147"/>
      <c r="BY49" s="147"/>
      <c r="BZ49" s="147"/>
      <c r="CA49" s="147"/>
      <c r="CB49" s="147"/>
      <c r="CC49" s="147"/>
      <c r="CD49" s="146"/>
      <c r="CE49" s="147"/>
      <c r="CF49" s="147"/>
      <c r="CG49" s="147"/>
      <c r="CH49" s="147"/>
      <c r="CI49" s="147"/>
      <c r="CJ49" s="147"/>
      <c r="CK49" s="147"/>
      <c r="CL49" s="147"/>
      <c r="CM49" s="146"/>
      <c r="CN49" s="147"/>
      <c r="CO49" s="147"/>
      <c r="CP49" s="147"/>
      <c r="CQ49" s="147"/>
      <c r="CR49" s="147"/>
      <c r="CS49" s="147"/>
      <c r="CT49" s="147"/>
      <c r="CU49" s="147"/>
      <c r="CV49" s="146"/>
      <c r="CW49" s="147"/>
      <c r="CX49" s="147"/>
      <c r="CY49" s="147"/>
      <c r="CZ49" s="147"/>
      <c r="DA49" s="147"/>
      <c r="DB49" s="147"/>
      <c r="DC49" s="147"/>
      <c r="DD49" s="148"/>
      <c r="DE49" s="146"/>
      <c r="DF49" s="147"/>
      <c r="DG49" s="147"/>
      <c r="DH49" s="147"/>
      <c r="DI49" s="147"/>
      <c r="DJ49" s="147"/>
      <c r="DK49" s="147"/>
      <c r="DL49" s="147"/>
      <c r="DM49" s="148"/>
      <c r="DN49" s="146"/>
      <c r="DO49" s="147"/>
      <c r="DP49" s="147"/>
      <c r="DQ49" s="147"/>
      <c r="DR49" s="147"/>
      <c r="DS49" s="147"/>
      <c r="DT49" s="147"/>
      <c r="DU49" s="147"/>
      <c r="DV49" s="148"/>
    </row>
    <row r="50" spans="1:126" ht="15" customHeight="1">
      <c r="A50" s="471"/>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3"/>
      <c r="AB50" s="146"/>
      <c r="AC50" s="147"/>
      <c r="AD50" s="147"/>
      <c r="AE50" s="147"/>
      <c r="AF50" s="147"/>
      <c r="AG50" s="147"/>
      <c r="AH50" s="147"/>
      <c r="AI50" s="147"/>
      <c r="AJ50" s="148"/>
      <c r="AK50" s="146"/>
      <c r="AL50" s="147"/>
      <c r="AM50" s="147"/>
      <c r="AN50" s="147"/>
      <c r="AO50" s="147"/>
      <c r="AP50" s="147"/>
      <c r="AQ50" s="147"/>
      <c r="AR50" s="147"/>
      <c r="AS50" s="148"/>
      <c r="AT50" s="146"/>
      <c r="AU50" s="147"/>
      <c r="AV50" s="147"/>
      <c r="AW50" s="147"/>
      <c r="AX50" s="147"/>
      <c r="AY50" s="147"/>
      <c r="AZ50" s="147"/>
      <c r="BA50" s="147"/>
      <c r="BB50" s="148"/>
      <c r="BC50" s="146"/>
      <c r="BD50" s="147"/>
      <c r="BE50" s="147"/>
      <c r="BF50" s="147"/>
      <c r="BG50" s="147"/>
      <c r="BH50" s="147"/>
      <c r="BI50" s="147"/>
      <c r="BJ50" s="147"/>
      <c r="BK50" s="147"/>
      <c r="BL50" s="146"/>
      <c r="BM50" s="147"/>
      <c r="BN50" s="147"/>
      <c r="BO50" s="147"/>
      <c r="BP50" s="147"/>
      <c r="BQ50" s="147"/>
      <c r="BR50" s="147"/>
      <c r="BS50" s="147"/>
      <c r="BT50" s="147"/>
      <c r="BU50" s="146"/>
      <c r="BV50" s="147"/>
      <c r="BW50" s="147"/>
      <c r="BX50" s="147"/>
      <c r="BY50" s="147"/>
      <c r="BZ50" s="147"/>
      <c r="CA50" s="147"/>
      <c r="CB50" s="147"/>
      <c r="CC50" s="147"/>
      <c r="CD50" s="146"/>
      <c r="CE50" s="147"/>
      <c r="CF50" s="147"/>
      <c r="CG50" s="147"/>
      <c r="CH50" s="147"/>
      <c r="CI50" s="147"/>
      <c r="CJ50" s="147"/>
      <c r="CK50" s="147"/>
      <c r="CL50" s="147"/>
      <c r="CM50" s="146"/>
      <c r="CN50" s="147"/>
      <c r="CO50" s="147"/>
      <c r="CP50" s="147"/>
      <c r="CQ50" s="147"/>
      <c r="CR50" s="147"/>
      <c r="CS50" s="147"/>
      <c r="CT50" s="147"/>
      <c r="CU50" s="147"/>
      <c r="CV50" s="146"/>
      <c r="CW50" s="147"/>
      <c r="CX50" s="147"/>
      <c r="CY50" s="147"/>
      <c r="CZ50" s="147"/>
      <c r="DA50" s="147"/>
      <c r="DB50" s="147"/>
      <c r="DC50" s="147"/>
      <c r="DD50" s="148"/>
      <c r="DE50" s="146"/>
      <c r="DF50" s="147"/>
      <c r="DG50" s="147"/>
      <c r="DH50" s="147"/>
      <c r="DI50" s="147"/>
      <c r="DJ50" s="147"/>
      <c r="DK50" s="147"/>
      <c r="DL50" s="147"/>
      <c r="DM50" s="148"/>
      <c r="DN50" s="146"/>
      <c r="DO50" s="147"/>
      <c r="DP50" s="147"/>
      <c r="DQ50" s="147"/>
      <c r="DR50" s="147"/>
      <c r="DS50" s="147"/>
      <c r="DT50" s="147"/>
      <c r="DU50" s="147"/>
      <c r="DV50" s="148"/>
    </row>
    <row r="51" spans="1:126" ht="15" customHeight="1" thickBot="1">
      <c r="A51" s="477"/>
      <c r="B51" s="478"/>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9"/>
      <c r="AB51" s="146"/>
      <c r="AC51" s="147"/>
      <c r="AD51" s="147"/>
      <c r="AE51" s="147"/>
      <c r="AF51" s="147"/>
      <c r="AG51" s="147"/>
      <c r="AH51" s="147"/>
      <c r="AI51" s="147"/>
      <c r="AJ51" s="148"/>
      <c r="AK51" s="483" t="s">
        <v>297</v>
      </c>
      <c r="AL51" s="484"/>
      <c r="AM51" s="484"/>
      <c r="AN51" s="484"/>
      <c r="AO51" s="484"/>
      <c r="AP51" s="484"/>
      <c r="AQ51" s="484"/>
      <c r="AR51" s="484"/>
      <c r="AS51" s="485"/>
      <c r="AT51" s="577" t="s">
        <v>297</v>
      </c>
      <c r="AU51" s="578"/>
      <c r="AV51" s="578"/>
      <c r="AW51" s="578"/>
      <c r="AX51" s="578"/>
      <c r="AY51" s="578"/>
      <c r="AZ51" s="578"/>
      <c r="BA51" s="578"/>
      <c r="BB51" s="578"/>
      <c r="BC51" s="577" t="s">
        <v>297</v>
      </c>
      <c r="BD51" s="578"/>
      <c r="BE51" s="578"/>
      <c r="BF51" s="578"/>
      <c r="BG51" s="578"/>
      <c r="BH51" s="578"/>
      <c r="BI51" s="578"/>
      <c r="BJ51" s="578"/>
      <c r="BK51" s="578"/>
      <c r="BL51" s="577" t="s">
        <v>297</v>
      </c>
      <c r="BM51" s="578"/>
      <c r="BN51" s="578"/>
      <c r="BO51" s="578"/>
      <c r="BP51" s="578"/>
      <c r="BQ51" s="578"/>
      <c r="BR51" s="578"/>
      <c r="BS51" s="578"/>
      <c r="BT51" s="578"/>
      <c r="BU51" s="577" t="s">
        <v>297</v>
      </c>
      <c r="BV51" s="578"/>
      <c r="BW51" s="578"/>
      <c r="BX51" s="578"/>
      <c r="BY51" s="578"/>
      <c r="BZ51" s="578"/>
      <c r="CA51" s="578"/>
      <c r="CB51" s="578"/>
      <c r="CC51" s="578"/>
      <c r="CD51" s="577" t="s">
        <v>297</v>
      </c>
      <c r="CE51" s="578"/>
      <c r="CF51" s="578"/>
      <c r="CG51" s="578"/>
      <c r="CH51" s="578"/>
      <c r="CI51" s="578"/>
      <c r="CJ51" s="578"/>
      <c r="CK51" s="578"/>
      <c r="CL51" s="578"/>
      <c r="CM51" s="577" t="s">
        <v>297</v>
      </c>
      <c r="CN51" s="578"/>
      <c r="CO51" s="578"/>
      <c r="CP51" s="578"/>
      <c r="CQ51" s="578"/>
      <c r="CR51" s="578"/>
      <c r="CS51" s="578"/>
      <c r="CT51" s="578"/>
      <c r="CU51" s="578"/>
      <c r="CV51" s="480" t="s">
        <v>297</v>
      </c>
      <c r="CW51" s="481"/>
      <c r="CX51" s="481"/>
      <c r="CY51" s="481"/>
      <c r="CZ51" s="481"/>
      <c r="DA51" s="481"/>
      <c r="DB51" s="481"/>
      <c r="DC51" s="481"/>
      <c r="DD51" s="482"/>
      <c r="DE51" s="480" t="s">
        <v>297</v>
      </c>
      <c r="DF51" s="481"/>
      <c r="DG51" s="481"/>
      <c r="DH51" s="481"/>
      <c r="DI51" s="481"/>
      <c r="DJ51" s="481"/>
      <c r="DK51" s="481"/>
      <c r="DL51" s="481"/>
      <c r="DM51" s="482"/>
      <c r="DN51" s="480" t="s">
        <v>297</v>
      </c>
      <c r="DO51" s="481"/>
      <c r="DP51" s="481"/>
      <c r="DQ51" s="481"/>
      <c r="DR51" s="481"/>
      <c r="DS51" s="481"/>
      <c r="DT51" s="481"/>
      <c r="DU51" s="481"/>
      <c r="DV51" s="482"/>
    </row>
    <row r="52" spans="1:126" ht="24.75" customHeight="1">
      <c r="A52" s="442" t="s">
        <v>1</v>
      </c>
      <c r="B52" s="486"/>
      <c r="C52" s="486"/>
      <c r="D52" s="486"/>
      <c r="E52" s="486"/>
      <c r="F52" s="487"/>
      <c r="G52" s="143" t="s">
        <v>2</v>
      </c>
      <c r="H52" s="144"/>
      <c r="I52" s="144"/>
      <c r="J52" s="144"/>
      <c r="K52" s="144"/>
      <c r="L52" s="144"/>
      <c r="M52" s="144"/>
      <c r="N52" s="144"/>
      <c r="O52" s="144"/>
      <c r="P52" s="144"/>
      <c r="Q52" s="144"/>
      <c r="R52" s="144"/>
      <c r="S52" s="144"/>
      <c r="T52" s="144"/>
      <c r="U52" s="144"/>
      <c r="V52" s="144"/>
      <c r="W52" s="144"/>
      <c r="X52" s="144"/>
      <c r="Y52" s="144"/>
      <c r="Z52" s="144"/>
      <c r="AA52" s="488"/>
      <c r="AB52" s="489">
        <v>0</v>
      </c>
      <c r="AC52" s="490"/>
      <c r="AD52" s="491"/>
      <c r="AE52" s="492">
        <v>1</v>
      </c>
      <c r="AF52" s="490"/>
      <c r="AG52" s="491"/>
      <c r="AH52" s="492">
        <v>1</v>
      </c>
      <c r="AI52" s="490"/>
      <c r="AJ52" s="493"/>
      <c r="AK52" s="261">
        <v>759</v>
      </c>
      <c r="AL52" s="262"/>
      <c r="AM52" s="262"/>
      <c r="AN52" s="262"/>
      <c r="AO52" s="262"/>
      <c r="AP52" s="262"/>
      <c r="AQ52" s="262"/>
      <c r="AR52" s="262"/>
      <c r="AS52" s="262"/>
      <c r="AT52" s="418">
        <v>315</v>
      </c>
      <c r="AU52" s="495"/>
      <c r="AV52" s="495"/>
      <c r="AW52" s="495"/>
      <c r="AX52" s="495"/>
      <c r="AY52" s="495"/>
      <c r="AZ52" s="495"/>
      <c r="BA52" s="495"/>
      <c r="BB52" s="496"/>
      <c r="BC52" s="418"/>
      <c r="BD52" s="495"/>
      <c r="BE52" s="495"/>
      <c r="BF52" s="495"/>
      <c r="BG52" s="495"/>
      <c r="BH52" s="495"/>
      <c r="BI52" s="495"/>
      <c r="BJ52" s="495"/>
      <c r="BK52" s="496"/>
      <c r="BL52" s="418"/>
      <c r="BM52" s="495"/>
      <c r="BN52" s="495"/>
      <c r="BO52" s="495"/>
      <c r="BP52" s="495"/>
      <c r="BQ52" s="495"/>
      <c r="BR52" s="495"/>
      <c r="BS52" s="495"/>
      <c r="BT52" s="496"/>
      <c r="BU52" s="418">
        <v>3</v>
      </c>
      <c r="BV52" s="495"/>
      <c r="BW52" s="495"/>
      <c r="BX52" s="495"/>
      <c r="BY52" s="495"/>
      <c r="BZ52" s="495"/>
      <c r="CA52" s="495"/>
      <c r="CB52" s="495"/>
      <c r="CC52" s="496"/>
      <c r="CD52" s="418"/>
      <c r="CE52" s="495"/>
      <c r="CF52" s="495"/>
      <c r="CG52" s="495"/>
      <c r="CH52" s="495"/>
      <c r="CI52" s="495"/>
      <c r="CJ52" s="495"/>
      <c r="CK52" s="495"/>
      <c r="CL52" s="496"/>
      <c r="CM52" s="537">
        <f t="shared" ref="CM52:CM57" si="3">SUM(AT52:CL52)</f>
        <v>318</v>
      </c>
      <c r="CN52" s="538"/>
      <c r="CO52" s="538"/>
      <c r="CP52" s="538"/>
      <c r="CQ52" s="538"/>
      <c r="CR52" s="538"/>
      <c r="CS52" s="538"/>
      <c r="CT52" s="538"/>
      <c r="CU52" s="580"/>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559"/>
    </row>
    <row r="53" spans="1:126" ht="15" customHeight="1">
      <c r="A53" s="498"/>
      <c r="B53" s="499"/>
      <c r="C53" s="499"/>
      <c r="D53" s="499"/>
      <c r="E53" s="499"/>
      <c r="F53" s="500"/>
      <c r="G53" s="143" t="s">
        <v>3</v>
      </c>
      <c r="H53" s="144"/>
      <c r="I53" s="144"/>
      <c r="J53" s="144"/>
      <c r="K53" s="144"/>
      <c r="L53" s="144"/>
      <c r="M53" s="144"/>
      <c r="N53" s="144"/>
      <c r="O53" s="144"/>
      <c r="P53" s="144"/>
      <c r="Q53" s="144"/>
      <c r="R53" s="144"/>
      <c r="S53" s="144"/>
      <c r="T53" s="144"/>
      <c r="U53" s="144"/>
      <c r="V53" s="144"/>
      <c r="W53" s="144"/>
      <c r="X53" s="144"/>
      <c r="Y53" s="144"/>
      <c r="Z53" s="144"/>
      <c r="AA53" s="488"/>
      <c r="AB53" s="501">
        <v>0</v>
      </c>
      <c r="AC53" s="502"/>
      <c r="AD53" s="503"/>
      <c r="AE53" s="504">
        <v>2</v>
      </c>
      <c r="AF53" s="502"/>
      <c r="AG53" s="503"/>
      <c r="AH53" s="504">
        <v>1</v>
      </c>
      <c r="AI53" s="502"/>
      <c r="AJ53" s="505"/>
      <c r="AK53" s="274">
        <v>49646</v>
      </c>
      <c r="AL53" s="275"/>
      <c r="AM53" s="275"/>
      <c r="AN53" s="275"/>
      <c r="AO53" s="275"/>
      <c r="AP53" s="275"/>
      <c r="AQ53" s="275"/>
      <c r="AR53" s="275"/>
      <c r="AS53" s="275"/>
      <c r="AT53" s="428">
        <v>4013</v>
      </c>
      <c r="AU53" s="445"/>
      <c r="AV53" s="445"/>
      <c r="AW53" s="445"/>
      <c r="AX53" s="445"/>
      <c r="AY53" s="445"/>
      <c r="AZ53" s="445"/>
      <c r="BA53" s="445"/>
      <c r="BB53" s="506"/>
      <c r="BC53" s="428">
        <v>14</v>
      </c>
      <c r="BD53" s="445"/>
      <c r="BE53" s="445"/>
      <c r="BF53" s="445"/>
      <c r="BG53" s="445"/>
      <c r="BH53" s="445"/>
      <c r="BI53" s="445"/>
      <c r="BJ53" s="445"/>
      <c r="BK53" s="506"/>
      <c r="BL53" s="428">
        <v>1111</v>
      </c>
      <c r="BM53" s="445"/>
      <c r="BN53" s="445"/>
      <c r="BO53" s="445"/>
      <c r="BP53" s="445"/>
      <c r="BQ53" s="445"/>
      <c r="BR53" s="445"/>
      <c r="BS53" s="445"/>
      <c r="BT53" s="506"/>
      <c r="BU53" s="428">
        <v>923</v>
      </c>
      <c r="BV53" s="445"/>
      <c r="BW53" s="445"/>
      <c r="BX53" s="445"/>
      <c r="BY53" s="445"/>
      <c r="BZ53" s="445"/>
      <c r="CA53" s="445"/>
      <c r="CB53" s="445"/>
      <c r="CC53" s="506"/>
      <c r="CD53" s="428">
        <v>1</v>
      </c>
      <c r="CE53" s="445"/>
      <c r="CF53" s="445"/>
      <c r="CG53" s="445"/>
      <c r="CH53" s="445"/>
      <c r="CI53" s="445"/>
      <c r="CJ53" s="445"/>
      <c r="CK53" s="445"/>
      <c r="CL53" s="506"/>
      <c r="CM53" s="540">
        <f t="shared" si="3"/>
        <v>6062</v>
      </c>
      <c r="CN53" s="543"/>
      <c r="CO53" s="543"/>
      <c r="CP53" s="543"/>
      <c r="CQ53" s="543"/>
      <c r="CR53" s="543"/>
      <c r="CS53" s="543"/>
      <c r="CT53" s="543"/>
      <c r="CU53" s="544"/>
      <c r="CV53" s="274">
        <v>50</v>
      </c>
      <c r="CW53" s="274"/>
      <c r="CX53" s="274"/>
      <c r="CY53" s="274"/>
      <c r="CZ53" s="274"/>
      <c r="DA53" s="274"/>
      <c r="DB53" s="274"/>
      <c r="DC53" s="274"/>
      <c r="DD53" s="274"/>
      <c r="DE53" s="274">
        <v>26</v>
      </c>
      <c r="DF53" s="274"/>
      <c r="DG53" s="274"/>
      <c r="DH53" s="274"/>
      <c r="DI53" s="274"/>
      <c r="DJ53" s="274"/>
      <c r="DK53" s="274"/>
      <c r="DL53" s="274"/>
      <c r="DM53" s="274"/>
      <c r="DN53" s="274">
        <v>18</v>
      </c>
      <c r="DO53" s="274"/>
      <c r="DP53" s="274"/>
      <c r="DQ53" s="274"/>
      <c r="DR53" s="274"/>
      <c r="DS53" s="274"/>
      <c r="DT53" s="274"/>
      <c r="DU53" s="274"/>
      <c r="DV53" s="566"/>
    </row>
    <row r="54" spans="1:126" ht="15" customHeight="1">
      <c r="A54" s="498"/>
      <c r="B54" s="499"/>
      <c r="C54" s="499"/>
      <c r="D54" s="499"/>
      <c r="E54" s="499"/>
      <c r="F54" s="500"/>
      <c r="G54" s="143" t="s">
        <v>4</v>
      </c>
      <c r="H54" s="144"/>
      <c r="I54" s="144"/>
      <c r="J54" s="144"/>
      <c r="K54" s="144"/>
      <c r="L54" s="144"/>
      <c r="M54" s="144"/>
      <c r="N54" s="144"/>
      <c r="O54" s="144"/>
      <c r="P54" s="144"/>
      <c r="Q54" s="144"/>
      <c r="R54" s="144"/>
      <c r="S54" s="144"/>
      <c r="T54" s="144"/>
      <c r="U54" s="144"/>
      <c r="V54" s="144"/>
      <c r="W54" s="144"/>
      <c r="X54" s="144"/>
      <c r="Y54" s="144"/>
      <c r="Z54" s="144"/>
      <c r="AA54" s="488"/>
      <c r="AB54" s="501">
        <v>0</v>
      </c>
      <c r="AC54" s="502"/>
      <c r="AD54" s="503"/>
      <c r="AE54" s="504">
        <v>3</v>
      </c>
      <c r="AF54" s="502"/>
      <c r="AG54" s="503"/>
      <c r="AH54" s="504">
        <v>1</v>
      </c>
      <c r="AI54" s="502"/>
      <c r="AJ54" s="505"/>
      <c r="AK54" s="274">
        <v>111235</v>
      </c>
      <c r="AL54" s="275"/>
      <c r="AM54" s="275"/>
      <c r="AN54" s="275"/>
      <c r="AO54" s="275"/>
      <c r="AP54" s="275"/>
      <c r="AQ54" s="275"/>
      <c r="AR54" s="275"/>
      <c r="AS54" s="275"/>
      <c r="AT54" s="428">
        <v>3373</v>
      </c>
      <c r="AU54" s="445"/>
      <c r="AV54" s="445"/>
      <c r="AW54" s="445"/>
      <c r="AX54" s="445"/>
      <c r="AY54" s="445"/>
      <c r="AZ54" s="445"/>
      <c r="BA54" s="445"/>
      <c r="BB54" s="506"/>
      <c r="BC54" s="428">
        <v>7</v>
      </c>
      <c r="BD54" s="445"/>
      <c r="BE54" s="445"/>
      <c r="BF54" s="445"/>
      <c r="BG54" s="445"/>
      <c r="BH54" s="445"/>
      <c r="BI54" s="445"/>
      <c r="BJ54" s="445"/>
      <c r="BK54" s="506"/>
      <c r="BL54" s="428">
        <v>4436</v>
      </c>
      <c r="BM54" s="445"/>
      <c r="BN54" s="445"/>
      <c r="BO54" s="445"/>
      <c r="BP54" s="445"/>
      <c r="BQ54" s="445"/>
      <c r="BR54" s="445"/>
      <c r="BS54" s="445"/>
      <c r="BT54" s="506"/>
      <c r="BU54" s="428">
        <v>1907</v>
      </c>
      <c r="BV54" s="445"/>
      <c r="BW54" s="445"/>
      <c r="BX54" s="445"/>
      <c r="BY54" s="445"/>
      <c r="BZ54" s="445"/>
      <c r="CA54" s="445"/>
      <c r="CB54" s="445"/>
      <c r="CC54" s="506"/>
      <c r="CD54" s="428"/>
      <c r="CE54" s="445"/>
      <c r="CF54" s="445"/>
      <c r="CG54" s="445"/>
      <c r="CH54" s="445"/>
      <c r="CI54" s="445"/>
      <c r="CJ54" s="445"/>
      <c r="CK54" s="445"/>
      <c r="CL54" s="506"/>
      <c r="CM54" s="540">
        <f t="shared" si="3"/>
        <v>9723</v>
      </c>
      <c r="CN54" s="543"/>
      <c r="CO54" s="543"/>
      <c r="CP54" s="543"/>
      <c r="CQ54" s="543"/>
      <c r="CR54" s="543"/>
      <c r="CS54" s="543"/>
      <c r="CT54" s="543"/>
      <c r="CU54" s="544"/>
      <c r="CV54" s="274">
        <v>45</v>
      </c>
      <c r="CW54" s="274"/>
      <c r="CX54" s="274"/>
      <c r="CY54" s="274"/>
      <c r="CZ54" s="274"/>
      <c r="DA54" s="274"/>
      <c r="DB54" s="274"/>
      <c r="DC54" s="274"/>
      <c r="DD54" s="274"/>
      <c r="DE54" s="274">
        <v>29</v>
      </c>
      <c r="DF54" s="274"/>
      <c r="DG54" s="274"/>
      <c r="DH54" s="274"/>
      <c r="DI54" s="274"/>
      <c r="DJ54" s="274"/>
      <c r="DK54" s="274"/>
      <c r="DL54" s="274"/>
      <c r="DM54" s="274"/>
      <c r="DN54" s="274"/>
      <c r="DO54" s="274"/>
      <c r="DP54" s="274"/>
      <c r="DQ54" s="274"/>
      <c r="DR54" s="274"/>
      <c r="DS54" s="274"/>
      <c r="DT54" s="274"/>
      <c r="DU54" s="274"/>
      <c r="DV54" s="566"/>
    </row>
    <row r="55" spans="1:126" ht="15" customHeight="1">
      <c r="A55" s="498"/>
      <c r="B55" s="499"/>
      <c r="C55" s="499"/>
      <c r="D55" s="499"/>
      <c r="E55" s="499"/>
      <c r="F55" s="500"/>
      <c r="G55" s="143" t="s">
        <v>5</v>
      </c>
      <c r="H55" s="144"/>
      <c r="I55" s="144"/>
      <c r="J55" s="144"/>
      <c r="K55" s="144"/>
      <c r="L55" s="144"/>
      <c r="M55" s="144"/>
      <c r="N55" s="144"/>
      <c r="O55" s="144"/>
      <c r="P55" s="144"/>
      <c r="Q55" s="144"/>
      <c r="R55" s="144"/>
      <c r="S55" s="144"/>
      <c r="T55" s="144"/>
      <c r="U55" s="144"/>
      <c r="V55" s="144"/>
      <c r="W55" s="144"/>
      <c r="X55" s="144"/>
      <c r="Y55" s="144"/>
      <c r="Z55" s="144"/>
      <c r="AA55" s="488"/>
      <c r="AB55" s="501">
        <v>0</v>
      </c>
      <c r="AC55" s="502"/>
      <c r="AD55" s="503"/>
      <c r="AE55" s="504">
        <v>4</v>
      </c>
      <c r="AF55" s="502"/>
      <c r="AG55" s="503"/>
      <c r="AH55" s="504">
        <v>1</v>
      </c>
      <c r="AI55" s="502"/>
      <c r="AJ55" s="505"/>
      <c r="AK55" s="274">
        <v>134855</v>
      </c>
      <c r="AL55" s="275"/>
      <c r="AM55" s="275"/>
      <c r="AN55" s="275"/>
      <c r="AO55" s="275"/>
      <c r="AP55" s="275"/>
      <c r="AQ55" s="275"/>
      <c r="AR55" s="275"/>
      <c r="AS55" s="275"/>
      <c r="AT55" s="428">
        <v>1474</v>
      </c>
      <c r="AU55" s="445"/>
      <c r="AV55" s="445"/>
      <c r="AW55" s="445"/>
      <c r="AX55" s="445"/>
      <c r="AY55" s="445"/>
      <c r="AZ55" s="445"/>
      <c r="BA55" s="445"/>
      <c r="BB55" s="506"/>
      <c r="BC55" s="428">
        <v>8</v>
      </c>
      <c r="BD55" s="445"/>
      <c r="BE55" s="445"/>
      <c r="BF55" s="445"/>
      <c r="BG55" s="445"/>
      <c r="BH55" s="445"/>
      <c r="BI55" s="445"/>
      <c r="BJ55" s="445"/>
      <c r="BK55" s="506"/>
      <c r="BL55" s="428">
        <v>4372</v>
      </c>
      <c r="BM55" s="445"/>
      <c r="BN55" s="445"/>
      <c r="BO55" s="445"/>
      <c r="BP55" s="445"/>
      <c r="BQ55" s="445"/>
      <c r="BR55" s="445"/>
      <c r="BS55" s="445"/>
      <c r="BT55" s="506"/>
      <c r="BU55" s="428">
        <v>3152</v>
      </c>
      <c r="BV55" s="445"/>
      <c r="BW55" s="445"/>
      <c r="BX55" s="445"/>
      <c r="BY55" s="445"/>
      <c r="BZ55" s="445"/>
      <c r="CA55" s="445"/>
      <c r="CB55" s="445"/>
      <c r="CC55" s="506"/>
      <c r="CD55" s="428">
        <v>2</v>
      </c>
      <c r="CE55" s="445"/>
      <c r="CF55" s="445"/>
      <c r="CG55" s="445"/>
      <c r="CH55" s="445"/>
      <c r="CI55" s="445"/>
      <c r="CJ55" s="445"/>
      <c r="CK55" s="445"/>
      <c r="CL55" s="506"/>
      <c r="CM55" s="540">
        <f t="shared" si="3"/>
        <v>9008</v>
      </c>
      <c r="CN55" s="543"/>
      <c r="CO55" s="543"/>
      <c r="CP55" s="543"/>
      <c r="CQ55" s="543"/>
      <c r="CR55" s="543"/>
      <c r="CS55" s="543"/>
      <c r="CT55" s="543"/>
      <c r="CU55" s="544"/>
      <c r="CV55" s="274"/>
      <c r="CW55" s="274"/>
      <c r="CX55" s="274"/>
      <c r="CY55" s="274"/>
      <c r="CZ55" s="274"/>
      <c r="DA55" s="274"/>
      <c r="DB55" s="274"/>
      <c r="DC55" s="274"/>
      <c r="DD55" s="274"/>
      <c r="DE55" s="274">
        <v>18</v>
      </c>
      <c r="DF55" s="274"/>
      <c r="DG55" s="274"/>
      <c r="DH55" s="274"/>
      <c r="DI55" s="274"/>
      <c r="DJ55" s="274"/>
      <c r="DK55" s="274"/>
      <c r="DL55" s="274"/>
      <c r="DM55" s="274"/>
      <c r="DN55" s="274">
        <v>2</v>
      </c>
      <c r="DO55" s="274"/>
      <c r="DP55" s="274"/>
      <c r="DQ55" s="274"/>
      <c r="DR55" s="274"/>
      <c r="DS55" s="274"/>
      <c r="DT55" s="274"/>
      <c r="DU55" s="274"/>
      <c r="DV55" s="566"/>
    </row>
    <row r="56" spans="1:126" ht="15" customHeight="1">
      <c r="A56" s="498"/>
      <c r="B56" s="499"/>
      <c r="C56" s="499"/>
      <c r="D56" s="499"/>
      <c r="E56" s="499"/>
      <c r="F56" s="500"/>
      <c r="G56" s="143" t="s">
        <v>6</v>
      </c>
      <c r="H56" s="144"/>
      <c r="I56" s="144"/>
      <c r="J56" s="144"/>
      <c r="K56" s="144"/>
      <c r="L56" s="144"/>
      <c r="M56" s="144"/>
      <c r="N56" s="144"/>
      <c r="O56" s="144"/>
      <c r="P56" s="144"/>
      <c r="Q56" s="144"/>
      <c r="R56" s="144"/>
      <c r="S56" s="144"/>
      <c r="T56" s="144"/>
      <c r="U56" s="144"/>
      <c r="V56" s="144"/>
      <c r="W56" s="144"/>
      <c r="X56" s="144"/>
      <c r="Y56" s="144"/>
      <c r="Z56" s="144"/>
      <c r="AA56" s="488"/>
      <c r="AB56" s="501">
        <v>0</v>
      </c>
      <c r="AC56" s="502"/>
      <c r="AD56" s="503"/>
      <c r="AE56" s="504">
        <v>5</v>
      </c>
      <c r="AF56" s="502"/>
      <c r="AG56" s="503"/>
      <c r="AH56" s="504">
        <v>1</v>
      </c>
      <c r="AI56" s="502"/>
      <c r="AJ56" s="505"/>
      <c r="AK56" s="274">
        <v>105312</v>
      </c>
      <c r="AL56" s="275"/>
      <c r="AM56" s="275"/>
      <c r="AN56" s="275"/>
      <c r="AO56" s="275"/>
      <c r="AP56" s="275"/>
      <c r="AQ56" s="275"/>
      <c r="AR56" s="275"/>
      <c r="AS56" s="275"/>
      <c r="AT56" s="428">
        <v>764</v>
      </c>
      <c r="AU56" s="445"/>
      <c r="AV56" s="445"/>
      <c r="AW56" s="445"/>
      <c r="AX56" s="445"/>
      <c r="AY56" s="445"/>
      <c r="AZ56" s="445"/>
      <c r="BA56" s="445"/>
      <c r="BB56" s="506"/>
      <c r="BC56" s="428">
        <v>1</v>
      </c>
      <c r="BD56" s="445"/>
      <c r="BE56" s="445"/>
      <c r="BF56" s="445"/>
      <c r="BG56" s="445"/>
      <c r="BH56" s="445"/>
      <c r="BI56" s="445"/>
      <c r="BJ56" s="445"/>
      <c r="BK56" s="506"/>
      <c r="BL56" s="428">
        <v>1216</v>
      </c>
      <c r="BM56" s="445"/>
      <c r="BN56" s="445"/>
      <c r="BO56" s="445"/>
      <c r="BP56" s="445"/>
      <c r="BQ56" s="445"/>
      <c r="BR56" s="445"/>
      <c r="BS56" s="445"/>
      <c r="BT56" s="506"/>
      <c r="BU56" s="428">
        <v>2627</v>
      </c>
      <c r="BV56" s="445"/>
      <c r="BW56" s="445"/>
      <c r="BX56" s="445"/>
      <c r="BY56" s="445"/>
      <c r="BZ56" s="445"/>
      <c r="CA56" s="445"/>
      <c r="CB56" s="445"/>
      <c r="CC56" s="506"/>
      <c r="CD56" s="428"/>
      <c r="CE56" s="445"/>
      <c r="CF56" s="445"/>
      <c r="CG56" s="445"/>
      <c r="CH56" s="445"/>
      <c r="CI56" s="445"/>
      <c r="CJ56" s="445"/>
      <c r="CK56" s="445"/>
      <c r="CL56" s="506"/>
      <c r="CM56" s="540">
        <f t="shared" si="3"/>
        <v>4608</v>
      </c>
      <c r="CN56" s="543"/>
      <c r="CO56" s="543"/>
      <c r="CP56" s="543"/>
      <c r="CQ56" s="543"/>
      <c r="CR56" s="543"/>
      <c r="CS56" s="543"/>
      <c r="CT56" s="543"/>
      <c r="CU56" s="544"/>
      <c r="CV56" s="274"/>
      <c r="CW56" s="274"/>
      <c r="CX56" s="274"/>
      <c r="CY56" s="274"/>
      <c r="CZ56" s="274"/>
      <c r="DA56" s="274"/>
      <c r="DB56" s="274"/>
      <c r="DC56" s="274"/>
      <c r="DD56" s="274"/>
      <c r="DE56" s="274">
        <v>50</v>
      </c>
      <c r="DF56" s="274"/>
      <c r="DG56" s="274"/>
      <c r="DH56" s="274"/>
      <c r="DI56" s="274"/>
      <c r="DJ56" s="274"/>
      <c r="DK56" s="274"/>
      <c r="DL56" s="274"/>
      <c r="DM56" s="274"/>
      <c r="DN56" s="274">
        <v>14</v>
      </c>
      <c r="DO56" s="274"/>
      <c r="DP56" s="274"/>
      <c r="DQ56" s="274"/>
      <c r="DR56" s="274"/>
      <c r="DS56" s="274"/>
      <c r="DT56" s="274"/>
      <c r="DU56" s="274"/>
      <c r="DV56" s="566"/>
    </row>
    <row r="57" spans="1:126" ht="15" customHeight="1">
      <c r="A57" s="498"/>
      <c r="B57" s="499"/>
      <c r="C57" s="499"/>
      <c r="D57" s="499"/>
      <c r="E57" s="499"/>
      <c r="F57" s="500"/>
      <c r="G57" s="143" t="s">
        <v>7</v>
      </c>
      <c r="H57" s="144"/>
      <c r="I57" s="144"/>
      <c r="J57" s="144"/>
      <c r="K57" s="144"/>
      <c r="L57" s="144"/>
      <c r="M57" s="144"/>
      <c r="N57" s="144"/>
      <c r="O57" s="144"/>
      <c r="P57" s="144"/>
      <c r="Q57" s="144"/>
      <c r="R57" s="144"/>
      <c r="S57" s="144"/>
      <c r="T57" s="144"/>
      <c r="U57" s="144"/>
      <c r="V57" s="144"/>
      <c r="W57" s="144"/>
      <c r="X57" s="144"/>
      <c r="Y57" s="144"/>
      <c r="Z57" s="144"/>
      <c r="AA57" s="488"/>
      <c r="AB57" s="501">
        <v>0</v>
      </c>
      <c r="AC57" s="502"/>
      <c r="AD57" s="503"/>
      <c r="AE57" s="504">
        <v>6</v>
      </c>
      <c r="AF57" s="502"/>
      <c r="AG57" s="503"/>
      <c r="AH57" s="504">
        <v>1</v>
      </c>
      <c r="AI57" s="502"/>
      <c r="AJ57" s="505"/>
      <c r="AK57" s="274">
        <v>95077</v>
      </c>
      <c r="AL57" s="275"/>
      <c r="AM57" s="275"/>
      <c r="AN57" s="275"/>
      <c r="AO57" s="275"/>
      <c r="AP57" s="275"/>
      <c r="AQ57" s="275"/>
      <c r="AR57" s="275"/>
      <c r="AS57" s="275"/>
      <c r="AT57" s="428">
        <v>512</v>
      </c>
      <c r="AU57" s="445"/>
      <c r="AV57" s="445"/>
      <c r="AW57" s="445"/>
      <c r="AX57" s="445"/>
      <c r="AY57" s="445"/>
      <c r="AZ57" s="445"/>
      <c r="BA57" s="445"/>
      <c r="BB57" s="506"/>
      <c r="BC57" s="428">
        <v>15</v>
      </c>
      <c r="BD57" s="445"/>
      <c r="BE57" s="445"/>
      <c r="BF57" s="445"/>
      <c r="BG57" s="445"/>
      <c r="BH57" s="445"/>
      <c r="BI57" s="445"/>
      <c r="BJ57" s="445"/>
      <c r="BK57" s="506"/>
      <c r="BL57" s="428">
        <v>161</v>
      </c>
      <c r="BM57" s="445"/>
      <c r="BN57" s="445"/>
      <c r="BO57" s="445"/>
      <c r="BP57" s="445"/>
      <c r="BQ57" s="445"/>
      <c r="BR57" s="445"/>
      <c r="BS57" s="445"/>
      <c r="BT57" s="506"/>
      <c r="BU57" s="428">
        <v>3265</v>
      </c>
      <c r="BV57" s="445"/>
      <c r="BW57" s="445"/>
      <c r="BX57" s="445"/>
      <c r="BY57" s="445"/>
      <c r="BZ57" s="445"/>
      <c r="CA57" s="445"/>
      <c r="CB57" s="445"/>
      <c r="CC57" s="506"/>
      <c r="CD57" s="428"/>
      <c r="CE57" s="445"/>
      <c r="CF57" s="445"/>
      <c r="CG57" s="445"/>
      <c r="CH57" s="445"/>
      <c r="CI57" s="445"/>
      <c r="CJ57" s="445"/>
      <c r="CK57" s="445"/>
      <c r="CL57" s="506"/>
      <c r="CM57" s="540">
        <f t="shared" si="3"/>
        <v>3953</v>
      </c>
      <c r="CN57" s="543"/>
      <c r="CO57" s="543"/>
      <c r="CP57" s="543"/>
      <c r="CQ57" s="543"/>
      <c r="CR57" s="543"/>
      <c r="CS57" s="543"/>
      <c r="CT57" s="543"/>
      <c r="CU57" s="544"/>
      <c r="CV57" s="274"/>
      <c r="CW57" s="274"/>
      <c r="CX57" s="274"/>
      <c r="CY57" s="274"/>
      <c r="CZ57" s="274"/>
      <c r="DA57" s="274"/>
      <c r="DB57" s="274"/>
      <c r="DC57" s="274"/>
      <c r="DD57" s="274"/>
      <c r="DE57" s="274">
        <v>20</v>
      </c>
      <c r="DF57" s="274"/>
      <c r="DG57" s="274"/>
      <c r="DH57" s="274"/>
      <c r="DI57" s="274"/>
      <c r="DJ57" s="274"/>
      <c r="DK57" s="274"/>
      <c r="DL57" s="274"/>
      <c r="DM57" s="274"/>
      <c r="DN57" s="274">
        <v>2</v>
      </c>
      <c r="DO57" s="274"/>
      <c r="DP57" s="274"/>
      <c r="DQ57" s="274"/>
      <c r="DR57" s="274"/>
      <c r="DS57" s="274"/>
      <c r="DT57" s="274"/>
      <c r="DU57" s="274"/>
      <c r="DV57" s="566"/>
    </row>
    <row r="58" spans="1:126" ht="15" customHeight="1">
      <c r="A58" s="498"/>
      <c r="B58" s="499"/>
      <c r="C58" s="499"/>
      <c r="D58" s="499"/>
      <c r="E58" s="499"/>
      <c r="F58" s="500"/>
      <c r="G58" s="143" t="s">
        <v>8</v>
      </c>
      <c r="H58" s="144"/>
      <c r="I58" s="144"/>
      <c r="J58" s="144"/>
      <c r="K58" s="144"/>
      <c r="L58" s="144"/>
      <c r="M58" s="144"/>
      <c r="N58" s="144"/>
      <c r="O58" s="144"/>
      <c r="P58" s="144"/>
      <c r="Q58" s="144"/>
      <c r="R58" s="144"/>
      <c r="S58" s="144"/>
      <c r="T58" s="144"/>
      <c r="U58" s="144"/>
      <c r="V58" s="144"/>
      <c r="W58" s="144"/>
      <c r="X58" s="144"/>
      <c r="Y58" s="144"/>
      <c r="Z58" s="144"/>
      <c r="AA58" s="488"/>
      <c r="AB58" s="501">
        <v>0</v>
      </c>
      <c r="AC58" s="502"/>
      <c r="AD58" s="503"/>
      <c r="AE58" s="504">
        <v>7</v>
      </c>
      <c r="AF58" s="502"/>
      <c r="AG58" s="503"/>
      <c r="AH58" s="504">
        <v>1</v>
      </c>
      <c r="AI58" s="502"/>
      <c r="AJ58" s="505"/>
      <c r="AK58" s="274">
        <v>62783</v>
      </c>
      <c r="AL58" s="275"/>
      <c r="AM58" s="275"/>
      <c r="AN58" s="275"/>
      <c r="AO58" s="275"/>
      <c r="AP58" s="275"/>
      <c r="AQ58" s="275"/>
      <c r="AR58" s="275"/>
      <c r="AS58" s="275"/>
      <c r="AT58" s="428">
        <v>253</v>
      </c>
      <c r="AU58" s="445"/>
      <c r="AV58" s="445"/>
      <c r="AW58" s="445"/>
      <c r="AX58" s="445"/>
      <c r="AY58" s="445"/>
      <c r="AZ58" s="445"/>
      <c r="BA58" s="445"/>
      <c r="BB58" s="506"/>
      <c r="BC58" s="428">
        <v>7</v>
      </c>
      <c r="BD58" s="445"/>
      <c r="BE58" s="445"/>
      <c r="BF58" s="445"/>
      <c r="BG58" s="445"/>
      <c r="BH58" s="445"/>
      <c r="BI58" s="445"/>
      <c r="BJ58" s="445"/>
      <c r="BK58" s="506"/>
      <c r="BL58" s="428"/>
      <c r="BM58" s="445"/>
      <c r="BN58" s="445"/>
      <c r="BO58" s="445"/>
      <c r="BP58" s="445"/>
      <c r="BQ58" s="445"/>
      <c r="BR58" s="445"/>
      <c r="BS58" s="445"/>
      <c r="BT58" s="506"/>
      <c r="BU58" s="428">
        <v>3210</v>
      </c>
      <c r="BV58" s="445"/>
      <c r="BW58" s="445"/>
      <c r="BX58" s="445"/>
      <c r="BY58" s="445"/>
      <c r="BZ58" s="445"/>
      <c r="CA58" s="445"/>
      <c r="CB58" s="445"/>
      <c r="CC58" s="506"/>
      <c r="CD58" s="428"/>
      <c r="CE58" s="445"/>
      <c r="CF58" s="445"/>
      <c r="CG58" s="445"/>
      <c r="CH58" s="445"/>
      <c r="CI58" s="445"/>
      <c r="CJ58" s="445"/>
      <c r="CK58" s="445"/>
      <c r="CL58" s="506"/>
      <c r="CM58" s="540">
        <f t="shared" ref="CM58:CM63" si="4">SUM(AT58:CL58)</f>
        <v>3470</v>
      </c>
      <c r="CN58" s="543"/>
      <c r="CO58" s="543"/>
      <c r="CP58" s="543"/>
      <c r="CQ58" s="543"/>
      <c r="CR58" s="543"/>
      <c r="CS58" s="543"/>
      <c r="CT58" s="543"/>
      <c r="CU58" s="544"/>
      <c r="CV58" s="274"/>
      <c r="CW58" s="274"/>
      <c r="CX58" s="274"/>
      <c r="CY58" s="274"/>
      <c r="CZ58" s="274"/>
      <c r="DA58" s="274"/>
      <c r="DB58" s="274"/>
      <c r="DC58" s="274"/>
      <c r="DD58" s="274"/>
      <c r="DE58" s="274">
        <v>19</v>
      </c>
      <c r="DF58" s="274"/>
      <c r="DG58" s="274"/>
      <c r="DH58" s="274"/>
      <c r="DI58" s="274"/>
      <c r="DJ58" s="274"/>
      <c r="DK58" s="274"/>
      <c r="DL58" s="274"/>
      <c r="DM58" s="274"/>
      <c r="DN58" s="274">
        <v>24</v>
      </c>
      <c r="DO58" s="274"/>
      <c r="DP58" s="274"/>
      <c r="DQ58" s="274"/>
      <c r="DR58" s="274"/>
      <c r="DS58" s="274"/>
      <c r="DT58" s="274"/>
      <c r="DU58" s="274"/>
      <c r="DV58" s="566"/>
    </row>
    <row r="59" spans="1:126" ht="15" customHeight="1">
      <c r="A59" s="498"/>
      <c r="B59" s="499"/>
      <c r="C59" s="499"/>
      <c r="D59" s="499"/>
      <c r="E59" s="499"/>
      <c r="F59" s="500"/>
      <c r="G59" s="143" t="s">
        <v>9</v>
      </c>
      <c r="H59" s="144"/>
      <c r="I59" s="144"/>
      <c r="J59" s="144"/>
      <c r="K59" s="144"/>
      <c r="L59" s="144"/>
      <c r="M59" s="144"/>
      <c r="N59" s="144"/>
      <c r="O59" s="144"/>
      <c r="P59" s="144"/>
      <c r="Q59" s="144"/>
      <c r="R59" s="144"/>
      <c r="S59" s="144"/>
      <c r="T59" s="144"/>
      <c r="U59" s="144"/>
      <c r="V59" s="144"/>
      <c r="W59" s="144"/>
      <c r="X59" s="144"/>
      <c r="Y59" s="144"/>
      <c r="Z59" s="144"/>
      <c r="AA59" s="488"/>
      <c r="AB59" s="501">
        <v>0</v>
      </c>
      <c r="AC59" s="502"/>
      <c r="AD59" s="503"/>
      <c r="AE59" s="504">
        <v>8</v>
      </c>
      <c r="AF59" s="502"/>
      <c r="AG59" s="503"/>
      <c r="AH59" s="504">
        <v>1</v>
      </c>
      <c r="AI59" s="502"/>
      <c r="AJ59" s="505"/>
      <c r="AK59" s="274">
        <v>70678</v>
      </c>
      <c r="AL59" s="275"/>
      <c r="AM59" s="275"/>
      <c r="AN59" s="275"/>
      <c r="AO59" s="275"/>
      <c r="AP59" s="275"/>
      <c r="AQ59" s="275"/>
      <c r="AR59" s="275"/>
      <c r="AS59" s="275"/>
      <c r="AT59" s="428">
        <v>215</v>
      </c>
      <c r="AU59" s="445"/>
      <c r="AV59" s="445"/>
      <c r="AW59" s="445"/>
      <c r="AX59" s="445"/>
      <c r="AY59" s="445"/>
      <c r="AZ59" s="445"/>
      <c r="BA59" s="445"/>
      <c r="BB59" s="506"/>
      <c r="BC59" s="428">
        <v>10</v>
      </c>
      <c r="BD59" s="445"/>
      <c r="BE59" s="445"/>
      <c r="BF59" s="445"/>
      <c r="BG59" s="445"/>
      <c r="BH59" s="445"/>
      <c r="BI59" s="445"/>
      <c r="BJ59" s="445"/>
      <c r="BK59" s="506"/>
      <c r="BL59" s="428"/>
      <c r="BM59" s="445"/>
      <c r="BN59" s="445"/>
      <c r="BO59" s="445"/>
      <c r="BP59" s="445"/>
      <c r="BQ59" s="445"/>
      <c r="BR59" s="445"/>
      <c r="BS59" s="445"/>
      <c r="BT59" s="506"/>
      <c r="BU59" s="428">
        <v>3394</v>
      </c>
      <c r="BV59" s="445"/>
      <c r="BW59" s="445"/>
      <c r="BX59" s="445"/>
      <c r="BY59" s="445"/>
      <c r="BZ59" s="445"/>
      <c r="CA59" s="445"/>
      <c r="CB59" s="445"/>
      <c r="CC59" s="506"/>
      <c r="CD59" s="428"/>
      <c r="CE59" s="445"/>
      <c r="CF59" s="445"/>
      <c r="CG59" s="445"/>
      <c r="CH59" s="445"/>
      <c r="CI59" s="445"/>
      <c r="CJ59" s="445"/>
      <c r="CK59" s="445"/>
      <c r="CL59" s="506"/>
      <c r="CM59" s="540">
        <f t="shared" si="4"/>
        <v>3619</v>
      </c>
      <c r="CN59" s="543"/>
      <c r="CO59" s="543"/>
      <c r="CP59" s="543"/>
      <c r="CQ59" s="543"/>
      <c r="CR59" s="543"/>
      <c r="CS59" s="543"/>
      <c r="CT59" s="543"/>
      <c r="CU59" s="544"/>
      <c r="CV59" s="274"/>
      <c r="CW59" s="274"/>
      <c r="CX59" s="274"/>
      <c r="CY59" s="274"/>
      <c r="CZ59" s="274"/>
      <c r="DA59" s="274"/>
      <c r="DB59" s="274"/>
      <c r="DC59" s="274"/>
      <c r="DD59" s="274"/>
      <c r="DE59" s="274">
        <v>16</v>
      </c>
      <c r="DF59" s="274"/>
      <c r="DG59" s="274"/>
      <c r="DH59" s="274"/>
      <c r="DI59" s="274"/>
      <c r="DJ59" s="274"/>
      <c r="DK59" s="274"/>
      <c r="DL59" s="274"/>
      <c r="DM59" s="274"/>
      <c r="DN59" s="274">
        <v>1</v>
      </c>
      <c r="DO59" s="274"/>
      <c r="DP59" s="274"/>
      <c r="DQ59" s="274"/>
      <c r="DR59" s="274"/>
      <c r="DS59" s="274"/>
      <c r="DT59" s="274"/>
      <c r="DU59" s="274"/>
      <c r="DV59" s="566"/>
    </row>
    <row r="60" spans="1:126" ht="15" customHeight="1">
      <c r="A60" s="498"/>
      <c r="B60" s="499"/>
      <c r="C60" s="499"/>
      <c r="D60" s="499"/>
      <c r="E60" s="499"/>
      <c r="F60" s="500"/>
      <c r="G60" s="143" t="s">
        <v>4414</v>
      </c>
      <c r="H60" s="144"/>
      <c r="I60" s="144"/>
      <c r="J60" s="144"/>
      <c r="K60" s="144"/>
      <c r="L60" s="144"/>
      <c r="M60" s="144"/>
      <c r="N60" s="144"/>
      <c r="O60" s="144"/>
      <c r="P60" s="144"/>
      <c r="Q60" s="144"/>
      <c r="R60" s="144"/>
      <c r="S60" s="144"/>
      <c r="T60" s="144"/>
      <c r="U60" s="144"/>
      <c r="V60" s="144"/>
      <c r="W60" s="144"/>
      <c r="X60" s="144"/>
      <c r="Y60" s="144"/>
      <c r="Z60" s="144"/>
      <c r="AA60" s="488"/>
      <c r="AB60" s="501">
        <v>0</v>
      </c>
      <c r="AC60" s="502"/>
      <c r="AD60" s="503"/>
      <c r="AE60" s="504">
        <v>9</v>
      </c>
      <c r="AF60" s="502"/>
      <c r="AG60" s="503"/>
      <c r="AH60" s="504">
        <v>1</v>
      </c>
      <c r="AI60" s="502"/>
      <c r="AJ60" s="505"/>
      <c r="AK60" s="274">
        <v>136529</v>
      </c>
      <c r="AL60" s="275"/>
      <c r="AM60" s="275"/>
      <c r="AN60" s="275"/>
      <c r="AO60" s="275"/>
      <c r="AP60" s="275"/>
      <c r="AQ60" s="275"/>
      <c r="AR60" s="275"/>
      <c r="AS60" s="275"/>
      <c r="AT60" s="428">
        <v>248</v>
      </c>
      <c r="AU60" s="445"/>
      <c r="AV60" s="445"/>
      <c r="AW60" s="445"/>
      <c r="AX60" s="445"/>
      <c r="AY60" s="445"/>
      <c r="AZ60" s="445"/>
      <c r="BA60" s="445"/>
      <c r="BB60" s="506"/>
      <c r="BC60" s="428">
        <v>66</v>
      </c>
      <c r="BD60" s="445"/>
      <c r="BE60" s="445"/>
      <c r="BF60" s="445"/>
      <c r="BG60" s="445"/>
      <c r="BH60" s="445"/>
      <c r="BI60" s="445"/>
      <c r="BJ60" s="445"/>
      <c r="BK60" s="506"/>
      <c r="BL60" s="428"/>
      <c r="BM60" s="445"/>
      <c r="BN60" s="445"/>
      <c r="BO60" s="445"/>
      <c r="BP60" s="445"/>
      <c r="BQ60" s="445"/>
      <c r="BR60" s="445"/>
      <c r="BS60" s="445"/>
      <c r="BT60" s="506"/>
      <c r="BU60" s="428">
        <v>9803</v>
      </c>
      <c r="BV60" s="445"/>
      <c r="BW60" s="445"/>
      <c r="BX60" s="445"/>
      <c r="BY60" s="445"/>
      <c r="BZ60" s="445"/>
      <c r="CA60" s="445"/>
      <c r="CB60" s="445"/>
      <c r="CC60" s="506"/>
      <c r="CD60" s="428"/>
      <c r="CE60" s="445"/>
      <c r="CF60" s="445"/>
      <c r="CG60" s="445"/>
      <c r="CH60" s="445"/>
      <c r="CI60" s="445"/>
      <c r="CJ60" s="445"/>
      <c r="CK60" s="445"/>
      <c r="CL60" s="506"/>
      <c r="CM60" s="540">
        <f t="shared" si="4"/>
        <v>10117</v>
      </c>
      <c r="CN60" s="543"/>
      <c r="CO60" s="543"/>
      <c r="CP60" s="543"/>
      <c r="CQ60" s="543"/>
      <c r="CR60" s="543"/>
      <c r="CS60" s="543"/>
      <c r="CT60" s="543"/>
      <c r="CU60" s="544"/>
      <c r="CV60" s="274"/>
      <c r="CW60" s="274"/>
      <c r="CX60" s="274"/>
      <c r="CY60" s="274"/>
      <c r="CZ60" s="274"/>
      <c r="DA60" s="274"/>
      <c r="DB60" s="274"/>
      <c r="DC60" s="274"/>
      <c r="DD60" s="274"/>
      <c r="DE60" s="274">
        <v>207</v>
      </c>
      <c r="DF60" s="274"/>
      <c r="DG60" s="274"/>
      <c r="DH60" s="274"/>
      <c r="DI60" s="274"/>
      <c r="DJ60" s="274"/>
      <c r="DK60" s="274"/>
      <c r="DL60" s="274"/>
      <c r="DM60" s="274"/>
      <c r="DN60" s="274">
        <v>94</v>
      </c>
      <c r="DO60" s="274"/>
      <c r="DP60" s="274"/>
      <c r="DQ60" s="274"/>
      <c r="DR60" s="274"/>
      <c r="DS60" s="274"/>
      <c r="DT60" s="274"/>
      <c r="DU60" s="274"/>
      <c r="DV60" s="566"/>
    </row>
    <row r="61" spans="1:126" ht="15" customHeight="1">
      <c r="A61" s="498"/>
      <c r="B61" s="499"/>
      <c r="C61" s="499"/>
      <c r="D61" s="499"/>
      <c r="E61" s="499"/>
      <c r="F61" s="500"/>
      <c r="G61" s="143" t="s">
        <v>4416</v>
      </c>
      <c r="H61" s="144"/>
      <c r="I61" s="144"/>
      <c r="J61" s="144"/>
      <c r="K61" s="144"/>
      <c r="L61" s="144"/>
      <c r="M61" s="144"/>
      <c r="N61" s="144"/>
      <c r="O61" s="144"/>
      <c r="P61" s="144"/>
      <c r="Q61" s="144"/>
      <c r="R61" s="144"/>
      <c r="S61" s="144"/>
      <c r="T61" s="144"/>
      <c r="U61" s="144"/>
      <c r="V61" s="144"/>
      <c r="W61" s="144"/>
      <c r="X61" s="144"/>
      <c r="Y61" s="144"/>
      <c r="Z61" s="144"/>
      <c r="AA61" s="488"/>
      <c r="AB61" s="501">
        <v>1</v>
      </c>
      <c r="AC61" s="502"/>
      <c r="AD61" s="503"/>
      <c r="AE61" s="504">
        <v>0</v>
      </c>
      <c r="AF61" s="502"/>
      <c r="AG61" s="503"/>
      <c r="AH61" s="504">
        <v>1</v>
      </c>
      <c r="AI61" s="502"/>
      <c r="AJ61" s="505"/>
      <c r="AK61" s="274">
        <v>129171</v>
      </c>
      <c r="AL61" s="275"/>
      <c r="AM61" s="275"/>
      <c r="AN61" s="275"/>
      <c r="AO61" s="275"/>
      <c r="AP61" s="275"/>
      <c r="AQ61" s="275"/>
      <c r="AR61" s="275"/>
      <c r="AS61" s="275"/>
      <c r="AT61" s="428">
        <v>19</v>
      </c>
      <c r="AU61" s="445"/>
      <c r="AV61" s="445"/>
      <c r="AW61" s="445"/>
      <c r="AX61" s="445"/>
      <c r="AY61" s="445"/>
      <c r="AZ61" s="445"/>
      <c r="BA61" s="445"/>
      <c r="BB61" s="506"/>
      <c r="BC61" s="428">
        <v>24</v>
      </c>
      <c r="BD61" s="445"/>
      <c r="BE61" s="445"/>
      <c r="BF61" s="445"/>
      <c r="BG61" s="445"/>
      <c r="BH61" s="445"/>
      <c r="BI61" s="445"/>
      <c r="BJ61" s="445"/>
      <c r="BK61" s="506"/>
      <c r="BL61" s="428"/>
      <c r="BM61" s="445"/>
      <c r="BN61" s="445"/>
      <c r="BO61" s="445"/>
      <c r="BP61" s="445"/>
      <c r="BQ61" s="445"/>
      <c r="BR61" s="445"/>
      <c r="BS61" s="445"/>
      <c r="BT61" s="506"/>
      <c r="BU61" s="428">
        <v>12508</v>
      </c>
      <c r="BV61" s="445"/>
      <c r="BW61" s="445"/>
      <c r="BX61" s="445"/>
      <c r="BY61" s="445"/>
      <c r="BZ61" s="445"/>
      <c r="CA61" s="445"/>
      <c r="CB61" s="445"/>
      <c r="CC61" s="506"/>
      <c r="CD61" s="428"/>
      <c r="CE61" s="445"/>
      <c r="CF61" s="445"/>
      <c r="CG61" s="445"/>
      <c r="CH61" s="445"/>
      <c r="CI61" s="445"/>
      <c r="CJ61" s="445"/>
      <c r="CK61" s="445"/>
      <c r="CL61" s="506"/>
      <c r="CM61" s="540">
        <f t="shared" si="4"/>
        <v>12551</v>
      </c>
      <c r="CN61" s="543"/>
      <c r="CO61" s="543"/>
      <c r="CP61" s="543"/>
      <c r="CQ61" s="543"/>
      <c r="CR61" s="543"/>
      <c r="CS61" s="543"/>
      <c r="CT61" s="543"/>
      <c r="CU61" s="544"/>
      <c r="CV61" s="274"/>
      <c r="CW61" s="274"/>
      <c r="CX61" s="274"/>
      <c r="CY61" s="274"/>
      <c r="CZ61" s="274"/>
      <c r="DA61" s="274"/>
      <c r="DB61" s="274"/>
      <c r="DC61" s="274"/>
      <c r="DD61" s="274"/>
      <c r="DE61" s="274">
        <v>79</v>
      </c>
      <c r="DF61" s="274"/>
      <c r="DG61" s="274"/>
      <c r="DH61" s="274"/>
      <c r="DI61" s="274"/>
      <c r="DJ61" s="274"/>
      <c r="DK61" s="274"/>
      <c r="DL61" s="274"/>
      <c r="DM61" s="274"/>
      <c r="DN61" s="274">
        <v>40</v>
      </c>
      <c r="DO61" s="274"/>
      <c r="DP61" s="274"/>
      <c r="DQ61" s="274"/>
      <c r="DR61" s="274"/>
      <c r="DS61" s="274"/>
      <c r="DT61" s="274"/>
      <c r="DU61" s="274"/>
      <c r="DV61" s="566"/>
    </row>
    <row r="62" spans="1:126" ht="15" customHeight="1">
      <c r="A62" s="498"/>
      <c r="B62" s="499"/>
      <c r="C62" s="499"/>
      <c r="D62" s="499"/>
      <c r="E62" s="499"/>
      <c r="F62" s="500"/>
      <c r="G62" s="143" t="s">
        <v>4423</v>
      </c>
      <c r="H62" s="144"/>
      <c r="I62" s="144"/>
      <c r="J62" s="144"/>
      <c r="K62" s="144"/>
      <c r="L62" s="144"/>
      <c r="M62" s="144"/>
      <c r="N62" s="144"/>
      <c r="O62" s="144"/>
      <c r="P62" s="144"/>
      <c r="Q62" s="144"/>
      <c r="R62" s="144"/>
      <c r="S62" s="144"/>
      <c r="T62" s="144"/>
      <c r="U62" s="144"/>
      <c r="V62" s="144"/>
      <c r="W62" s="144"/>
      <c r="X62" s="144"/>
      <c r="Y62" s="144"/>
      <c r="Z62" s="144"/>
      <c r="AA62" s="488"/>
      <c r="AB62" s="501">
        <v>1</v>
      </c>
      <c r="AC62" s="502"/>
      <c r="AD62" s="503"/>
      <c r="AE62" s="504">
        <v>1</v>
      </c>
      <c r="AF62" s="502"/>
      <c r="AG62" s="503"/>
      <c r="AH62" s="504">
        <v>1</v>
      </c>
      <c r="AI62" s="502"/>
      <c r="AJ62" s="505"/>
      <c r="AK62" s="274">
        <v>80104</v>
      </c>
      <c r="AL62" s="275"/>
      <c r="AM62" s="275"/>
      <c r="AN62" s="275"/>
      <c r="AO62" s="275"/>
      <c r="AP62" s="275"/>
      <c r="AQ62" s="275"/>
      <c r="AR62" s="275"/>
      <c r="AS62" s="275"/>
      <c r="AT62" s="428"/>
      <c r="AU62" s="445"/>
      <c r="AV62" s="445"/>
      <c r="AW62" s="445"/>
      <c r="AX62" s="445"/>
      <c r="AY62" s="445"/>
      <c r="AZ62" s="445"/>
      <c r="BA62" s="445"/>
      <c r="BB62" s="506"/>
      <c r="BC62" s="428"/>
      <c r="BD62" s="445"/>
      <c r="BE62" s="445"/>
      <c r="BF62" s="445"/>
      <c r="BG62" s="445"/>
      <c r="BH62" s="445"/>
      <c r="BI62" s="445"/>
      <c r="BJ62" s="445"/>
      <c r="BK62" s="506"/>
      <c r="BL62" s="428"/>
      <c r="BM62" s="445"/>
      <c r="BN62" s="445"/>
      <c r="BO62" s="445"/>
      <c r="BP62" s="445"/>
      <c r="BQ62" s="445"/>
      <c r="BR62" s="445"/>
      <c r="BS62" s="445"/>
      <c r="BT62" s="506"/>
      <c r="BU62" s="428">
        <v>8795</v>
      </c>
      <c r="BV62" s="445"/>
      <c r="BW62" s="445"/>
      <c r="BX62" s="445"/>
      <c r="BY62" s="445"/>
      <c r="BZ62" s="445"/>
      <c r="CA62" s="445"/>
      <c r="CB62" s="445"/>
      <c r="CC62" s="506"/>
      <c r="CD62" s="428"/>
      <c r="CE62" s="445"/>
      <c r="CF62" s="445"/>
      <c r="CG62" s="445"/>
      <c r="CH62" s="445"/>
      <c r="CI62" s="445"/>
      <c r="CJ62" s="445"/>
      <c r="CK62" s="445"/>
      <c r="CL62" s="506"/>
      <c r="CM62" s="540">
        <f t="shared" si="4"/>
        <v>8795</v>
      </c>
      <c r="CN62" s="543"/>
      <c r="CO62" s="543"/>
      <c r="CP62" s="543"/>
      <c r="CQ62" s="543"/>
      <c r="CR62" s="543"/>
      <c r="CS62" s="543"/>
      <c r="CT62" s="543"/>
      <c r="CU62" s="544"/>
      <c r="CV62" s="274"/>
      <c r="CW62" s="274"/>
      <c r="CX62" s="274"/>
      <c r="CY62" s="274"/>
      <c r="CZ62" s="274"/>
      <c r="DA62" s="274"/>
      <c r="DB62" s="274"/>
      <c r="DC62" s="274"/>
      <c r="DD62" s="274"/>
      <c r="DE62" s="274">
        <v>58</v>
      </c>
      <c r="DF62" s="274"/>
      <c r="DG62" s="274"/>
      <c r="DH62" s="274"/>
      <c r="DI62" s="274"/>
      <c r="DJ62" s="274"/>
      <c r="DK62" s="274"/>
      <c r="DL62" s="274"/>
      <c r="DM62" s="274"/>
      <c r="DN62" s="274"/>
      <c r="DO62" s="274"/>
      <c r="DP62" s="274"/>
      <c r="DQ62" s="274"/>
      <c r="DR62" s="274"/>
      <c r="DS62" s="274"/>
      <c r="DT62" s="274"/>
      <c r="DU62" s="274"/>
      <c r="DV62" s="566"/>
    </row>
    <row r="63" spans="1:126" ht="15" customHeight="1">
      <c r="A63" s="498"/>
      <c r="B63" s="499"/>
      <c r="C63" s="499"/>
      <c r="D63" s="499"/>
      <c r="E63" s="499"/>
      <c r="F63" s="500"/>
      <c r="G63" s="143" t="s">
        <v>4419</v>
      </c>
      <c r="H63" s="144"/>
      <c r="I63" s="144"/>
      <c r="J63" s="144"/>
      <c r="K63" s="144"/>
      <c r="L63" s="144"/>
      <c r="M63" s="144"/>
      <c r="N63" s="144"/>
      <c r="O63" s="144"/>
      <c r="P63" s="144"/>
      <c r="Q63" s="144"/>
      <c r="R63" s="144"/>
      <c r="S63" s="144"/>
      <c r="T63" s="144"/>
      <c r="U63" s="144"/>
      <c r="V63" s="144"/>
      <c r="W63" s="144"/>
      <c r="X63" s="144"/>
      <c r="Y63" s="144"/>
      <c r="Z63" s="144"/>
      <c r="AA63" s="488"/>
      <c r="AB63" s="501">
        <v>1</v>
      </c>
      <c r="AC63" s="502"/>
      <c r="AD63" s="503"/>
      <c r="AE63" s="504">
        <v>2</v>
      </c>
      <c r="AF63" s="502"/>
      <c r="AG63" s="503"/>
      <c r="AH63" s="504">
        <v>1</v>
      </c>
      <c r="AI63" s="502"/>
      <c r="AJ63" s="505"/>
      <c r="AK63" s="274">
        <v>38950</v>
      </c>
      <c r="AL63" s="275"/>
      <c r="AM63" s="275"/>
      <c r="AN63" s="275"/>
      <c r="AO63" s="275"/>
      <c r="AP63" s="275"/>
      <c r="AQ63" s="275"/>
      <c r="AR63" s="275"/>
      <c r="AS63" s="275"/>
      <c r="AT63" s="428"/>
      <c r="AU63" s="445"/>
      <c r="AV63" s="445"/>
      <c r="AW63" s="445"/>
      <c r="AX63" s="445"/>
      <c r="AY63" s="445"/>
      <c r="AZ63" s="445"/>
      <c r="BA63" s="445"/>
      <c r="BB63" s="506"/>
      <c r="BC63" s="428"/>
      <c r="BD63" s="445"/>
      <c r="BE63" s="445"/>
      <c r="BF63" s="445"/>
      <c r="BG63" s="445"/>
      <c r="BH63" s="445"/>
      <c r="BI63" s="445"/>
      <c r="BJ63" s="445"/>
      <c r="BK63" s="506"/>
      <c r="BL63" s="428"/>
      <c r="BM63" s="445"/>
      <c r="BN63" s="445"/>
      <c r="BO63" s="445"/>
      <c r="BP63" s="445"/>
      <c r="BQ63" s="445"/>
      <c r="BR63" s="445"/>
      <c r="BS63" s="445"/>
      <c r="BT63" s="506"/>
      <c r="BU63" s="428">
        <v>3605</v>
      </c>
      <c r="BV63" s="445"/>
      <c r="BW63" s="445"/>
      <c r="BX63" s="445"/>
      <c r="BY63" s="445"/>
      <c r="BZ63" s="445"/>
      <c r="CA63" s="445"/>
      <c r="CB63" s="445"/>
      <c r="CC63" s="506"/>
      <c r="CD63" s="428"/>
      <c r="CE63" s="445"/>
      <c r="CF63" s="445"/>
      <c r="CG63" s="445"/>
      <c r="CH63" s="445"/>
      <c r="CI63" s="445"/>
      <c r="CJ63" s="445"/>
      <c r="CK63" s="445"/>
      <c r="CL63" s="506"/>
      <c r="CM63" s="540">
        <f t="shared" si="4"/>
        <v>3605</v>
      </c>
      <c r="CN63" s="543"/>
      <c r="CO63" s="543"/>
      <c r="CP63" s="543"/>
      <c r="CQ63" s="543"/>
      <c r="CR63" s="543"/>
      <c r="CS63" s="543"/>
      <c r="CT63" s="543"/>
      <c r="CU63" s="544"/>
      <c r="CV63" s="274"/>
      <c r="CW63" s="274"/>
      <c r="CX63" s="274"/>
      <c r="CY63" s="274"/>
      <c r="CZ63" s="274"/>
      <c r="DA63" s="274"/>
      <c r="DB63" s="274"/>
      <c r="DC63" s="274"/>
      <c r="DD63" s="274"/>
      <c r="DE63" s="274"/>
      <c r="DF63" s="274"/>
      <c r="DG63" s="274"/>
      <c r="DH63" s="274"/>
      <c r="DI63" s="274"/>
      <c r="DJ63" s="274"/>
      <c r="DK63" s="274"/>
      <c r="DL63" s="274"/>
      <c r="DM63" s="274"/>
      <c r="DN63" s="274"/>
      <c r="DO63" s="274"/>
      <c r="DP63" s="274"/>
      <c r="DQ63" s="274"/>
      <c r="DR63" s="274"/>
      <c r="DS63" s="274"/>
      <c r="DT63" s="274"/>
      <c r="DU63" s="274"/>
      <c r="DV63" s="566"/>
    </row>
    <row r="64" spans="1:126" ht="22.5" customHeight="1" thickBot="1">
      <c r="A64" s="498"/>
      <c r="B64" s="499"/>
      <c r="C64" s="499"/>
      <c r="D64" s="499"/>
      <c r="E64" s="499"/>
      <c r="F64" s="500"/>
      <c r="G64" s="143" t="s">
        <v>336</v>
      </c>
      <c r="H64" s="144"/>
      <c r="I64" s="144"/>
      <c r="J64" s="144"/>
      <c r="K64" s="144"/>
      <c r="L64" s="144"/>
      <c r="M64" s="144"/>
      <c r="N64" s="144"/>
      <c r="O64" s="144"/>
      <c r="P64" s="144"/>
      <c r="Q64" s="144"/>
      <c r="R64" s="144"/>
      <c r="S64" s="144"/>
      <c r="T64" s="144"/>
      <c r="U64" s="144"/>
      <c r="V64" s="144"/>
      <c r="W64" s="144"/>
      <c r="X64" s="144"/>
      <c r="Y64" s="144"/>
      <c r="Z64" s="144"/>
      <c r="AA64" s="488"/>
      <c r="AB64" s="549">
        <v>1</v>
      </c>
      <c r="AC64" s="550"/>
      <c r="AD64" s="551"/>
      <c r="AE64" s="552">
        <v>3</v>
      </c>
      <c r="AF64" s="550"/>
      <c r="AG64" s="551"/>
      <c r="AH64" s="552">
        <v>1</v>
      </c>
      <c r="AI64" s="550"/>
      <c r="AJ64" s="553"/>
      <c r="AK64" s="291">
        <f>SUM(AK52:AS63)</f>
        <v>1015099</v>
      </c>
      <c r="AL64" s="292"/>
      <c r="AM64" s="292"/>
      <c r="AN64" s="292"/>
      <c r="AO64" s="292"/>
      <c r="AP64" s="292"/>
      <c r="AQ64" s="292"/>
      <c r="AR64" s="292"/>
      <c r="AS64" s="292"/>
      <c r="AT64" s="519">
        <f>SUM(AT52:BB63)</f>
        <v>11186</v>
      </c>
      <c r="AU64" s="520"/>
      <c r="AV64" s="520"/>
      <c r="AW64" s="520"/>
      <c r="AX64" s="520"/>
      <c r="AY64" s="520"/>
      <c r="AZ64" s="520"/>
      <c r="BA64" s="520"/>
      <c r="BB64" s="556"/>
      <c r="BC64" s="519">
        <f>SUM(BC52:BK63)</f>
        <v>152</v>
      </c>
      <c r="BD64" s="520"/>
      <c r="BE64" s="520"/>
      <c r="BF64" s="520"/>
      <c r="BG64" s="520"/>
      <c r="BH64" s="520"/>
      <c r="BI64" s="520"/>
      <c r="BJ64" s="520"/>
      <c r="BK64" s="556"/>
      <c r="BL64" s="519">
        <f>SUM(BL52:BT63)</f>
        <v>11296</v>
      </c>
      <c r="BM64" s="520"/>
      <c r="BN64" s="520"/>
      <c r="BO64" s="520"/>
      <c r="BP64" s="520"/>
      <c r="BQ64" s="520"/>
      <c r="BR64" s="520"/>
      <c r="BS64" s="520"/>
      <c r="BT64" s="556"/>
      <c r="BU64" s="519">
        <f>SUM(BU52:CC63)</f>
        <v>53192</v>
      </c>
      <c r="BV64" s="520"/>
      <c r="BW64" s="520"/>
      <c r="BX64" s="520"/>
      <c r="BY64" s="520"/>
      <c r="BZ64" s="520"/>
      <c r="CA64" s="520"/>
      <c r="CB64" s="520"/>
      <c r="CC64" s="556"/>
      <c r="CD64" s="519">
        <f>SUM(CD52:CL63)</f>
        <v>3</v>
      </c>
      <c r="CE64" s="520"/>
      <c r="CF64" s="520"/>
      <c r="CG64" s="520"/>
      <c r="CH64" s="520"/>
      <c r="CI64" s="520"/>
      <c r="CJ64" s="520"/>
      <c r="CK64" s="520"/>
      <c r="CL64" s="556"/>
      <c r="CM64" s="519">
        <f>SUM(AT64:CL64)</f>
        <v>75829</v>
      </c>
      <c r="CN64" s="520"/>
      <c r="CO64" s="520"/>
      <c r="CP64" s="520"/>
      <c r="CQ64" s="520"/>
      <c r="CR64" s="520"/>
      <c r="CS64" s="520"/>
      <c r="CT64" s="520"/>
      <c r="CU64" s="556"/>
      <c r="CV64" s="291">
        <f>SUM(CV52:DD63)</f>
        <v>95</v>
      </c>
      <c r="CW64" s="291"/>
      <c r="CX64" s="291"/>
      <c r="CY64" s="291"/>
      <c r="CZ64" s="291"/>
      <c r="DA64" s="291"/>
      <c r="DB64" s="291"/>
      <c r="DC64" s="291"/>
      <c r="DD64" s="291"/>
      <c r="DE64" s="291">
        <f>SUM(DE52:DM63)</f>
        <v>522</v>
      </c>
      <c r="DF64" s="291"/>
      <c r="DG64" s="291"/>
      <c r="DH64" s="291"/>
      <c r="DI64" s="291"/>
      <c r="DJ64" s="291"/>
      <c r="DK64" s="291"/>
      <c r="DL64" s="291"/>
      <c r="DM64" s="291"/>
      <c r="DN64" s="291">
        <f>SUM(DN52:DV63)</f>
        <v>195</v>
      </c>
      <c r="DO64" s="291"/>
      <c r="DP64" s="291"/>
      <c r="DQ64" s="291"/>
      <c r="DR64" s="291"/>
      <c r="DS64" s="291"/>
      <c r="DT64" s="291"/>
      <c r="DU64" s="291"/>
      <c r="DV64" s="581"/>
    </row>
    <row r="65" spans="1:136" ht="15" customHeight="1" thickBot="1">
      <c r="A65" s="498"/>
      <c r="B65" s="499"/>
      <c r="C65" s="499"/>
      <c r="D65" s="499"/>
      <c r="E65" s="499"/>
      <c r="F65" s="500"/>
      <c r="G65" s="522"/>
      <c r="H65" s="523"/>
      <c r="I65" s="523"/>
      <c r="J65" s="523"/>
      <c r="K65" s="523"/>
      <c r="L65" s="523"/>
      <c r="M65" s="523"/>
      <c r="N65" s="523"/>
      <c r="O65" s="523"/>
      <c r="P65" s="523"/>
      <c r="Q65" s="523"/>
      <c r="R65" s="523"/>
      <c r="S65" s="523"/>
      <c r="T65" s="523"/>
      <c r="U65" s="523"/>
      <c r="V65" s="523"/>
      <c r="W65" s="523"/>
      <c r="X65" s="523"/>
      <c r="Y65" s="523"/>
      <c r="Z65" s="523"/>
      <c r="AA65" s="523"/>
      <c r="AB65" s="557"/>
      <c r="AC65" s="557"/>
      <c r="AD65" s="557"/>
      <c r="AE65" s="557"/>
      <c r="AF65" s="557"/>
      <c r="AG65" s="557"/>
      <c r="AH65" s="557"/>
      <c r="AI65" s="557"/>
      <c r="AJ65" s="557"/>
    </row>
    <row r="66" spans="1:136" ht="15" customHeight="1">
      <c r="A66" s="498"/>
      <c r="B66" s="499"/>
      <c r="C66" s="499"/>
      <c r="D66" s="499"/>
      <c r="E66" s="499"/>
      <c r="F66" s="500"/>
      <c r="G66" s="143" t="s">
        <v>11</v>
      </c>
      <c r="H66" s="144"/>
      <c r="I66" s="144"/>
      <c r="J66" s="144"/>
      <c r="K66" s="144"/>
      <c r="L66" s="144"/>
      <c r="M66" s="144"/>
      <c r="N66" s="144"/>
      <c r="O66" s="144"/>
      <c r="P66" s="144"/>
      <c r="Q66" s="144"/>
      <c r="R66" s="144"/>
      <c r="S66" s="144"/>
      <c r="T66" s="144"/>
      <c r="U66" s="144"/>
      <c r="V66" s="144"/>
      <c r="W66" s="144"/>
      <c r="X66" s="144"/>
      <c r="Y66" s="144"/>
      <c r="Z66" s="144"/>
      <c r="AA66" s="488"/>
      <c r="AB66" s="489">
        <v>1</v>
      </c>
      <c r="AC66" s="490"/>
      <c r="AD66" s="491"/>
      <c r="AE66" s="492">
        <v>4</v>
      </c>
      <c r="AF66" s="490"/>
      <c r="AG66" s="491"/>
      <c r="AH66" s="492">
        <v>1</v>
      </c>
      <c r="AI66" s="490"/>
      <c r="AJ66" s="493"/>
      <c r="AK66" s="328">
        <f>SUM(AK52:AS54)</f>
        <v>161640</v>
      </c>
      <c r="AL66" s="329"/>
      <c r="AM66" s="329"/>
      <c r="AN66" s="329"/>
      <c r="AO66" s="329"/>
      <c r="AP66" s="329"/>
      <c r="AQ66" s="329"/>
      <c r="AR66" s="329"/>
      <c r="AS66" s="329"/>
      <c r="AT66" s="537">
        <f>SUM(AT52:BB54)</f>
        <v>7701</v>
      </c>
      <c r="AU66" s="538"/>
      <c r="AV66" s="538"/>
      <c r="AW66" s="538"/>
      <c r="AX66" s="538"/>
      <c r="AY66" s="538"/>
      <c r="AZ66" s="538"/>
      <c r="BA66" s="538"/>
      <c r="BB66" s="580"/>
      <c r="BC66" s="537">
        <f>SUM(BC52:BK54)</f>
        <v>21</v>
      </c>
      <c r="BD66" s="538"/>
      <c r="BE66" s="538"/>
      <c r="BF66" s="538"/>
      <c r="BG66" s="538"/>
      <c r="BH66" s="538"/>
      <c r="BI66" s="538"/>
      <c r="BJ66" s="538"/>
      <c r="BK66" s="580"/>
      <c r="BL66" s="537">
        <f>SUM(BL52:BT54)</f>
        <v>5547</v>
      </c>
      <c r="BM66" s="538"/>
      <c r="BN66" s="538"/>
      <c r="BO66" s="538"/>
      <c r="BP66" s="538"/>
      <c r="BQ66" s="538"/>
      <c r="BR66" s="538"/>
      <c r="BS66" s="538"/>
      <c r="BT66" s="580"/>
      <c r="BU66" s="537">
        <f>SUM(BU52:CC54)</f>
        <v>2833</v>
      </c>
      <c r="BV66" s="538"/>
      <c r="BW66" s="538"/>
      <c r="BX66" s="538"/>
      <c r="BY66" s="538"/>
      <c r="BZ66" s="538"/>
      <c r="CA66" s="538"/>
      <c r="CB66" s="538"/>
      <c r="CC66" s="580"/>
      <c r="CD66" s="537">
        <f>SUM(CD52:CL54)</f>
        <v>1</v>
      </c>
      <c r="CE66" s="538"/>
      <c r="CF66" s="538"/>
      <c r="CG66" s="538"/>
      <c r="CH66" s="538"/>
      <c r="CI66" s="538"/>
      <c r="CJ66" s="538"/>
      <c r="CK66" s="538"/>
      <c r="CL66" s="580"/>
      <c r="CM66" s="537">
        <f>SUM(AT66:CL66)</f>
        <v>16103</v>
      </c>
      <c r="CN66" s="538"/>
      <c r="CO66" s="538"/>
      <c r="CP66" s="538"/>
      <c r="CQ66" s="538"/>
      <c r="CR66" s="538"/>
      <c r="CS66" s="538"/>
      <c r="CT66" s="538"/>
      <c r="CU66" s="580"/>
      <c r="CV66" s="328">
        <f>SUM(CV52:DD54)</f>
        <v>95</v>
      </c>
      <c r="CW66" s="328"/>
      <c r="CX66" s="328"/>
      <c r="CY66" s="328"/>
      <c r="CZ66" s="328"/>
      <c r="DA66" s="328"/>
      <c r="DB66" s="328"/>
      <c r="DC66" s="328"/>
      <c r="DD66" s="328"/>
      <c r="DE66" s="328">
        <f>SUM(DE52:DM54)</f>
        <v>55</v>
      </c>
      <c r="DF66" s="328"/>
      <c r="DG66" s="328"/>
      <c r="DH66" s="328"/>
      <c r="DI66" s="328"/>
      <c r="DJ66" s="328"/>
      <c r="DK66" s="328"/>
      <c r="DL66" s="328"/>
      <c r="DM66" s="328"/>
      <c r="DN66" s="328">
        <f>SUM(DN52:DV54)</f>
        <v>18</v>
      </c>
      <c r="DO66" s="328"/>
      <c r="DP66" s="328"/>
      <c r="DQ66" s="328"/>
      <c r="DR66" s="328"/>
      <c r="DS66" s="328"/>
      <c r="DT66" s="328"/>
      <c r="DU66" s="328"/>
      <c r="DV66" s="582"/>
    </row>
    <row r="67" spans="1:136" ht="15" customHeight="1">
      <c r="A67" s="498"/>
      <c r="B67" s="499"/>
      <c r="C67" s="499"/>
      <c r="D67" s="499"/>
      <c r="E67" s="499"/>
      <c r="F67" s="500"/>
      <c r="G67" s="143" t="s">
        <v>12</v>
      </c>
      <c r="H67" s="144"/>
      <c r="I67" s="144"/>
      <c r="J67" s="144"/>
      <c r="K67" s="144"/>
      <c r="L67" s="144"/>
      <c r="M67" s="144"/>
      <c r="N67" s="144"/>
      <c r="O67" s="144"/>
      <c r="P67" s="144"/>
      <c r="Q67" s="144"/>
      <c r="R67" s="144"/>
      <c r="S67" s="144"/>
      <c r="T67" s="144"/>
      <c r="U67" s="144"/>
      <c r="V67" s="144"/>
      <c r="W67" s="144"/>
      <c r="X67" s="144"/>
      <c r="Y67" s="144"/>
      <c r="Z67" s="144"/>
      <c r="AA67" s="488"/>
      <c r="AB67" s="501">
        <v>1</v>
      </c>
      <c r="AC67" s="502"/>
      <c r="AD67" s="503"/>
      <c r="AE67" s="504">
        <v>5</v>
      </c>
      <c r="AF67" s="502"/>
      <c r="AG67" s="503"/>
      <c r="AH67" s="504">
        <v>1</v>
      </c>
      <c r="AI67" s="502"/>
      <c r="AJ67" s="505"/>
      <c r="AK67" s="331">
        <f>SUM(AK55:AS58)</f>
        <v>398027</v>
      </c>
      <c r="AL67" s="332"/>
      <c r="AM67" s="332"/>
      <c r="AN67" s="332"/>
      <c r="AO67" s="332"/>
      <c r="AP67" s="332"/>
      <c r="AQ67" s="332"/>
      <c r="AR67" s="332"/>
      <c r="AS67" s="332"/>
      <c r="AT67" s="540">
        <f>SUM(AT55:BB58)</f>
        <v>3003</v>
      </c>
      <c r="AU67" s="543"/>
      <c r="AV67" s="543"/>
      <c r="AW67" s="543"/>
      <c r="AX67" s="543"/>
      <c r="AY67" s="543"/>
      <c r="AZ67" s="543"/>
      <c r="BA67" s="543"/>
      <c r="BB67" s="544"/>
      <c r="BC67" s="540">
        <f>SUM(BC55:BK58)</f>
        <v>31</v>
      </c>
      <c r="BD67" s="543"/>
      <c r="BE67" s="543"/>
      <c r="BF67" s="543"/>
      <c r="BG67" s="543"/>
      <c r="BH67" s="543"/>
      <c r="BI67" s="543"/>
      <c r="BJ67" s="543"/>
      <c r="BK67" s="544"/>
      <c r="BL67" s="540">
        <f>SUM(BL55:BT58)</f>
        <v>5749</v>
      </c>
      <c r="BM67" s="543"/>
      <c r="BN67" s="543"/>
      <c r="BO67" s="543"/>
      <c r="BP67" s="543"/>
      <c r="BQ67" s="543"/>
      <c r="BR67" s="543"/>
      <c r="BS67" s="543"/>
      <c r="BT67" s="544"/>
      <c r="BU67" s="540">
        <f>SUM(BU55:CC58)</f>
        <v>12254</v>
      </c>
      <c r="BV67" s="543"/>
      <c r="BW67" s="543"/>
      <c r="BX67" s="543"/>
      <c r="BY67" s="543"/>
      <c r="BZ67" s="543"/>
      <c r="CA67" s="543"/>
      <c r="CB67" s="543"/>
      <c r="CC67" s="544"/>
      <c r="CD67" s="540">
        <f>SUM(CD55:CL58)</f>
        <v>2</v>
      </c>
      <c r="CE67" s="543"/>
      <c r="CF67" s="543"/>
      <c r="CG67" s="543"/>
      <c r="CH67" s="543"/>
      <c r="CI67" s="543"/>
      <c r="CJ67" s="543"/>
      <c r="CK67" s="543"/>
      <c r="CL67" s="544"/>
      <c r="CM67" s="540">
        <f>SUM(AT67:CL67)</f>
        <v>21039</v>
      </c>
      <c r="CN67" s="543"/>
      <c r="CO67" s="543"/>
      <c r="CP67" s="543"/>
      <c r="CQ67" s="543"/>
      <c r="CR67" s="543"/>
      <c r="CS67" s="543"/>
      <c r="CT67" s="543"/>
      <c r="CU67" s="544"/>
      <c r="CV67" s="331">
        <f>SUM(CV55:DD58)</f>
        <v>0</v>
      </c>
      <c r="CW67" s="331"/>
      <c r="CX67" s="331"/>
      <c r="CY67" s="331"/>
      <c r="CZ67" s="331"/>
      <c r="DA67" s="331"/>
      <c r="DB67" s="331"/>
      <c r="DC67" s="331"/>
      <c r="DD67" s="331"/>
      <c r="DE67" s="331">
        <f>SUM(DE55:DM58)</f>
        <v>107</v>
      </c>
      <c r="DF67" s="331"/>
      <c r="DG67" s="331"/>
      <c r="DH67" s="331"/>
      <c r="DI67" s="331"/>
      <c r="DJ67" s="331"/>
      <c r="DK67" s="331"/>
      <c r="DL67" s="331"/>
      <c r="DM67" s="331"/>
      <c r="DN67" s="331">
        <f>SUM(DN55:DV58)</f>
        <v>42</v>
      </c>
      <c r="DO67" s="331"/>
      <c r="DP67" s="331"/>
      <c r="DQ67" s="331"/>
      <c r="DR67" s="331"/>
      <c r="DS67" s="331"/>
      <c r="DT67" s="331"/>
      <c r="DU67" s="331"/>
      <c r="DV67" s="583"/>
    </row>
    <row r="68" spans="1:136" ht="15" customHeight="1">
      <c r="A68" s="498"/>
      <c r="B68" s="499"/>
      <c r="C68" s="499"/>
      <c r="D68" s="499"/>
      <c r="E68" s="499"/>
      <c r="F68" s="500"/>
      <c r="G68" s="143" t="s">
        <v>9</v>
      </c>
      <c r="H68" s="144"/>
      <c r="I68" s="144"/>
      <c r="J68" s="144"/>
      <c r="K68" s="144"/>
      <c r="L68" s="144"/>
      <c r="M68" s="144"/>
      <c r="N68" s="144"/>
      <c r="O68" s="144"/>
      <c r="P68" s="144"/>
      <c r="Q68" s="144"/>
      <c r="R68" s="144"/>
      <c r="S68" s="144"/>
      <c r="T68" s="144"/>
      <c r="U68" s="144"/>
      <c r="V68" s="144"/>
      <c r="W68" s="144"/>
      <c r="X68" s="144"/>
      <c r="Y68" s="144"/>
      <c r="Z68" s="144"/>
      <c r="AA68" s="488"/>
      <c r="AB68" s="501">
        <v>1</v>
      </c>
      <c r="AC68" s="502"/>
      <c r="AD68" s="503"/>
      <c r="AE68" s="504">
        <v>6</v>
      </c>
      <c r="AF68" s="502"/>
      <c r="AG68" s="503"/>
      <c r="AH68" s="504">
        <v>1</v>
      </c>
      <c r="AI68" s="502"/>
      <c r="AJ68" s="505"/>
      <c r="AK68" s="331">
        <f>AK59</f>
        <v>70678</v>
      </c>
      <c r="AL68" s="332"/>
      <c r="AM68" s="332"/>
      <c r="AN68" s="332"/>
      <c r="AO68" s="332"/>
      <c r="AP68" s="332"/>
      <c r="AQ68" s="332"/>
      <c r="AR68" s="332"/>
      <c r="AS68" s="332"/>
      <c r="AT68" s="331">
        <f t="shared" ref="AT68" si="5">AT59</f>
        <v>215</v>
      </c>
      <c r="AU68" s="332"/>
      <c r="AV68" s="332"/>
      <c r="AW68" s="332"/>
      <c r="AX68" s="332"/>
      <c r="AY68" s="332"/>
      <c r="AZ68" s="332"/>
      <c r="BA68" s="332"/>
      <c r="BB68" s="332"/>
      <c r="BC68" s="331">
        <f t="shared" ref="BC68" si="6">BC59</f>
        <v>10</v>
      </c>
      <c r="BD68" s="332"/>
      <c r="BE68" s="332"/>
      <c r="BF68" s="332"/>
      <c r="BG68" s="332"/>
      <c r="BH68" s="332"/>
      <c r="BI68" s="332"/>
      <c r="BJ68" s="332"/>
      <c r="BK68" s="332"/>
      <c r="BL68" s="331">
        <f t="shared" ref="BL68" si="7">BL59</f>
        <v>0</v>
      </c>
      <c r="BM68" s="332"/>
      <c r="BN68" s="332"/>
      <c r="BO68" s="332"/>
      <c r="BP68" s="332"/>
      <c r="BQ68" s="332"/>
      <c r="BR68" s="332"/>
      <c r="BS68" s="332"/>
      <c r="BT68" s="332"/>
      <c r="BU68" s="331">
        <f t="shared" ref="BU68" si="8">BU59</f>
        <v>3394</v>
      </c>
      <c r="BV68" s="332"/>
      <c r="BW68" s="332"/>
      <c r="BX68" s="332"/>
      <c r="BY68" s="332"/>
      <c r="BZ68" s="332"/>
      <c r="CA68" s="332"/>
      <c r="CB68" s="332"/>
      <c r="CC68" s="332"/>
      <c r="CD68" s="331">
        <f t="shared" ref="CD68" si="9">CD59</f>
        <v>0</v>
      </c>
      <c r="CE68" s="332"/>
      <c r="CF68" s="332"/>
      <c r="CG68" s="332"/>
      <c r="CH68" s="332"/>
      <c r="CI68" s="332"/>
      <c r="CJ68" s="332"/>
      <c r="CK68" s="332"/>
      <c r="CL68" s="332"/>
      <c r="CM68" s="540">
        <f>SUM(AT68:CL68)</f>
        <v>3619</v>
      </c>
      <c r="CN68" s="543"/>
      <c r="CO68" s="543"/>
      <c r="CP68" s="543"/>
      <c r="CQ68" s="543"/>
      <c r="CR68" s="543"/>
      <c r="CS68" s="543"/>
      <c r="CT68" s="543"/>
      <c r="CU68" s="544"/>
      <c r="CV68" s="331">
        <f>CV59</f>
        <v>0</v>
      </c>
      <c r="CW68" s="331"/>
      <c r="CX68" s="331"/>
      <c r="CY68" s="331"/>
      <c r="CZ68" s="331"/>
      <c r="DA68" s="331"/>
      <c r="DB68" s="331"/>
      <c r="DC68" s="331"/>
      <c r="DD68" s="331"/>
      <c r="DE68" s="540">
        <f t="shared" ref="DE68" si="10">DE59</f>
        <v>16</v>
      </c>
      <c r="DF68" s="543"/>
      <c r="DG68" s="543"/>
      <c r="DH68" s="543"/>
      <c r="DI68" s="543"/>
      <c r="DJ68" s="543"/>
      <c r="DK68" s="543"/>
      <c r="DL68" s="543"/>
      <c r="DM68" s="544"/>
      <c r="DN68" s="540">
        <f>DN59</f>
        <v>1</v>
      </c>
      <c r="DO68" s="543"/>
      <c r="DP68" s="543"/>
      <c r="DQ68" s="543"/>
      <c r="DR68" s="543"/>
      <c r="DS68" s="543"/>
      <c r="DT68" s="543"/>
      <c r="DU68" s="543"/>
      <c r="DV68" s="545"/>
    </row>
    <row r="69" spans="1:136" ht="15" customHeight="1" thickBot="1">
      <c r="A69" s="546"/>
      <c r="B69" s="547"/>
      <c r="C69" s="547"/>
      <c r="D69" s="547"/>
      <c r="E69" s="547"/>
      <c r="F69" s="548"/>
      <c r="G69" s="143" t="s">
        <v>10</v>
      </c>
      <c r="H69" s="144"/>
      <c r="I69" s="144"/>
      <c r="J69" s="144"/>
      <c r="K69" s="144"/>
      <c r="L69" s="144"/>
      <c r="M69" s="144"/>
      <c r="N69" s="144"/>
      <c r="O69" s="144"/>
      <c r="P69" s="144"/>
      <c r="Q69" s="144"/>
      <c r="R69" s="144"/>
      <c r="S69" s="144"/>
      <c r="T69" s="144"/>
      <c r="U69" s="144"/>
      <c r="V69" s="144"/>
      <c r="W69" s="144"/>
      <c r="X69" s="144"/>
      <c r="Y69" s="144"/>
      <c r="Z69" s="144"/>
      <c r="AA69" s="488"/>
      <c r="AB69" s="549">
        <v>1</v>
      </c>
      <c r="AC69" s="550"/>
      <c r="AD69" s="551"/>
      <c r="AE69" s="552">
        <v>7</v>
      </c>
      <c r="AF69" s="550"/>
      <c r="AG69" s="551"/>
      <c r="AH69" s="552">
        <v>1</v>
      </c>
      <c r="AI69" s="550"/>
      <c r="AJ69" s="553"/>
      <c r="AK69" s="291">
        <f>SUM(AK60:AS63)</f>
        <v>384754</v>
      </c>
      <c r="AL69" s="292"/>
      <c r="AM69" s="292"/>
      <c r="AN69" s="292"/>
      <c r="AO69" s="292"/>
      <c r="AP69" s="292"/>
      <c r="AQ69" s="292"/>
      <c r="AR69" s="292"/>
      <c r="AS69" s="292"/>
      <c r="AT69" s="291">
        <f t="shared" ref="AT69" si="11">SUM(AT60:BB63)</f>
        <v>267</v>
      </c>
      <c r="AU69" s="292"/>
      <c r="AV69" s="292"/>
      <c r="AW69" s="292"/>
      <c r="AX69" s="292"/>
      <c r="AY69" s="292"/>
      <c r="AZ69" s="292"/>
      <c r="BA69" s="292"/>
      <c r="BB69" s="292"/>
      <c r="BC69" s="291">
        <f t="shared" ref="BC69" si="12">SUM(BC60:BK63)</f>
        <v>90</v>
      </c>
      <c r="BD69" s="292"/>
      <c r="BE69" s="292"/>
      <c r="BF69" s="292"/>
      <c r="BG69" s="292"/>
      <c r="BH69" s="292"/>
      <c r="BI69" s="292"/>
      <c r="BJ69" s="292"/>
      <c r="BK69" s="292"/>
      <c r="BL69" s="291">
        <f t="shared" ref="BL69" si="13">SUM(BL60:BT63)</f>
        <v>0</v>
      </c>
      <c r="BM69" s="292"/>
      <c r="BN69" s="292"/>
      <c r="BO69" s="292"/>
      <c r="BP69" s="292"/>
      <c r="BQ69" s="292"/>
      <c r="BR69" s="292"/>
      <c r="BS69" s="292"/>
      <c r="BT69" s="292"/>
      <c r="BU69" s="291">
        <f t="shared" ref="BU69" si="14">SUM(BU60:CC63)</f>
        <v>34711</v>
      </c>
      <c r="BV69" s="292"/>
      <c r="BW69" s="292"/>
      <c r="BX69" s="292"/>
      <c r="BY69" s="292"/>
      <c r="BZ69" s="292"/>
      <c r="CA69" s="292"/>
      <c r="CB69" s="292"/>
      <c r="CC69" s="292"/>
      <c r="CD69" s="291">
        <f t="shared" ref="CD69" si="15">SUM(CD60:CL63)</f>
        <v>0</v>
      </c>
      <c r="CE69" s="292"/>
      <c r="CF69" s="292"/>
      <c r="CG69" s="292"/>
      <c r="CH69" s="292"/>
      <c r="CI69" s="292"/>
      <c r="CJ69" s="292"/>
      <c r="CK69" s="292"/>
      <c r="CL69" s="292"/>
      <c r="CM69" s="519">
        <f>SUM(AT69:CL69)</f>
        <v>35068</v>
      </c>
      <c r="CN69" s="520"/>
      <c r="CO69" s="520"/>
      <c r="CP69" s="520"/>
      <c r="CQ69" s="520"/>
      <c r="CR69" s="520"/>
      <c r="CS69" s="520"/>
      <c r="CT69" s="520"/>
      <c r="CU69" s="556"/>
      <c r="CV69" s="291">
        <f>SUM(CV60:DD63)</f>
        <v>0</v>
      </c>
      <c r="CW69" s="291"/>
      <c r="CX69" s="291"/>
      <c r="CY69" s="291"/>
      <c r="CZ69" s="291"/>
      <c r="DA69" s="291"/>
      <c r="DB69" s="291"/>
      <c r="DC69" s="291"/>
      <c r="DD69" s="291"/>
      <c r="DE69" s="519">
        <f t="shared" ref="DE69" si="16">SUM(DE60:DM63)</f>
        <v>344</v>
      </c>
      <c r="DF69" s="520"/>
      <c r="DG69" s="520"/>
      <c r="DH69" s="520"/>
      <c r="DI69" s="520"/>
      <c r="DJ69" s="520"/>
      <c r="DK69" s="520"/>
      <c r="DL69" s="520"/>
      <c r="DM69" s="556"/>
      <c r="DN69" s="519">
        <f>SUM(DN60:DV63)</f>
        <v>134</v>
      </c>
      <c r="DO69" s="520"/>
      <c r="DP69" s="520"/>
      <c r="DQ69" s="520"/>
      <c r="DR69" s="520"/>
      <c r="DS69" s="520"/>
      <c r="DT69" s="520"/>
      <c r="DU69" s="520"/>
      <c r="DV69" s="521"/>
    </row>
    <row r="70" spans="1:136" ht="11.25" customHeight="1" thickBot="1">
      <c r="AB70" s="557"/>
      <c r="AC70" s="557"/>
      <c r="AD70" s="557"/>
      <c r="AE70" s="557"/>
      <c r="AF70" s="557"/>
      <c r="AG70" s="557"/>
      <c r="AH70" s="557"/>
      <c r="AI70" s="557"/>
      <c r="AJ70" s="557"/>
    </row>
    <row r="71" spans="1:136" ht="15" customHeight="1">
      <c r="A71" s="442" t="s">
        <v>14</v>
      </c>
      <c r="B71" s="486"/>
      <c r="C71" s="486"/>
      <c r="D71" s="443" t="s">
        <v>15</v>
      </c>
      <c r="E71" s="443"/>
      <c r="F71" s="444"/>
      <c r="G71" s="143" t="s">
        <v>749</v>
      </c>
      <c r="H71" s="144"/>
      <c r="I71" s="144"/>
      <c r="J71" s="144"/>
      <c r="K71" s="144"/>
      <c r="L71" s="144"/>
      <c r="M71" s="144"/>
      <c r="N71" s="144"/>
      <c r="O71" s="144"/>
      <c r="P71" s="144"/>
      <c r="Q71" s="144"/>
      <c r="R71" s="144"/>
      <c r="S71" s="144"/>
      <c r="T71" s="144"/>
      <c r="U71" s="144"/>
      <c r="V71" s="144"/>
      <c r="W71" s="144"/>
      <c r="X71" s="144"/>
      <c r="Y71" s="144"/>
      <c r="Z71" s="144"/>
      <c r="AA71" s="144"/>
      <c r="AB71" s="489">
        <v>1</v>
      </c>
      <c r="AC71" s="490"/>
      <c r="AD71" s="491"/>
      <c r="AE71" s="492">
        <v>8</v>
      </c>
      <c r="AF71" s="490"/>
      <c r="AG71" s="491"/>
      <c r="AH71" s="492">
        <v>1</v>
      </c>
      <c r="AI71" s="490"/>
      <c r="AJ71" s="493"/>
      <c r="AK71" s="261">
        <v>373038</v>
      </c>
      <c r="AL71" s="262"/>
      <c r="AM71" s="262"/>
      <c r="AN71" s="262"/>
      <c r="AO71" s="262"/>
      <c r="AP71" s="262"/>
      <c r="AQ71" s="262"/>
      <c r="AR71" s="262"/>
      <c r="AS71" s="262"/>
      <c r="AT71" s="418">
        <v>7137</v>
      </c>
      <c r="AU71" s="495"/>
      <c r="AV71" s="495"/>
      <c r="AW71" s="495"/>
      <c r="AX71" s="495"/>
      <c r="AY71" s="495"/>
      <c r="AZ71" s="495"/>
      <c r="BA71" s="495"/>
      <c r="BB71" s="496"/>
      <c r="BC71" s="418">
        <v>38</v>
      </c>
      <c r="BD71" s="495"/>
      <c r="BE71" s="495"/>
      <c r="BF71" s="495"/>
      <c r="BG71" s="495"/>
      <c r="BH71" s="495"/>
      <c r="BI71" s="495"/>
      <c r="BJ71" s="495"/>
      <c r="BK71" s="496"/>
      <c r="BL71" s="418">
        <v>7531</v>
      </c>
      <c r="BM71" s="495"/>
      <c r="BN71" s="495"/>
      <c r="BO71" s="495"/>
      <c r="BP71" s="495"/>
      <c r="BQ71" s="495"/>
      <c r="BR71" s="495"/>
      <c r="BS71" s="495"/>
      <c r="BT71" s="496"/>
      <c r="BU71" s="418">
        <v>10058</v>
      </c>
      <c r="BV71" s="495"/>
      <c r="BW71" s="495"/>
      <c r="BX71" s="495"/>
      <c r="BY71" s="495"/>
      <c r="BZ71" s="495"/>
      <c r="CA71" s="495"/>
      <c r="CB71" s="495"/>
      <c r="CC71" s="496"/>
      <c r="CD71" s="418">
        <v>2</v>
      </c>
      <c r="CE71" s="495"/>
      <c r="CF71" s="495"/>
      <c r="CG71" s="495"/>
      <c r="CH71" s="495"/>
      <c r="CI71" s="495"/>
      <c r="CJ71" s="495"/>
      <c r="CK71" s="495"/>
      <c r="CL71" s="496"/>
      <c r="CM71" s="537">
        <f>SUM(AT71:CL71)</f>
        <v>24766</v>
      </c>
      <c r="CN71" s="538"/>
      <c r="CO71" s="538"/>
      <c r="CP71" s="538"/>
      <c r="CQ71" s="538"/>
      <c r="CR71" s="538"/>
      <c r="CS71" s="538"/>
      <c r="CT71" s="538"/>
      <c r="CU71" s="580"/>
      <c r="CV71" s="261">
        <v>63</v>
      </c>
      <c r="CW71" s="261"/>
      <c r="CX71" s="261"/>
      <c r="CY71" s="261"/>
      <c r="CZ71" s="261"/>
      <c r="DA71" s="261"/>
      <c r="DB71" s="261"/>
      <c r="DC71" s="261"/>
      <c r="DD71" s="261"/>
      <c r="DE71" s="261">
        <v>108</v>
      </c>
      <c r="DF71" s="261"/>
      <c r="DG71" s="261"/>
      <c r="DH71" s="261"/>
      <c r="DI71" s="261"/>
      <c r="DJ71" s="261"/>
      <c r="DK71" s="261"/>
      <c r="DL71" s="261"/>
      <c r="DM71" s="261"/>
      <c r="DN71" s="261">
        <v>40</v>
      </c>
      <c r="DO71" s="261"/>
      <c r="DP71" s="261"/>
      <c r="DQ71" s="261"/>
      <c r="DR71" s="261"/>
      <c r="DS71" s="261"/>
      <c r="DT71" s="261"/>
      <c r="DU71" s="261"/>
      <c r="DV71" s="559"/>
    </row>
    <row r="72" spans="1:136" ht="15" customHeight="1">
      <c r="A72" s="560"/>
      <c r="B72" s="499"/>
      <c r="C72" s="499"/>
      <c r="D72" s="561"/>
      <c r="E72" s="561"/>
      <c r="F72" s="562"/>
      <c r="G72" s="563" t="s">
        <v>282</v>
      </c>
      <c r="H72" s="564"/>
      <c r="I72" s="564"/>
      <c r="J72" s="564"/>
      <c r="K72" s="564"/>
      <c r="L72" s="564"/>
      <c r="M72" s="564"/>
      <c r="N72" s="564"/>
      <c r="O72" s="564"/>
      <c r="P72" s="564"/>
      <c r="Q72" s="564"/>
      <c r="R72" s="564"/>
      <c r="S72" s="564"/>
      <c r="T72" s="564"/>
      <c r="U72" s="564"/>
      <c r="V72" s="564"/>
      <c r="W72" s="564"/>
      <c r="X72" s="564"/>
      <c r="Y72" s="564"/>
      <c r="Z72" s="564"/>
      <c r="AA72" s="565"/>
      <c r="AB72" s="501">
        <v>1</v>
      </c>
      <c r="AC72" s="502"/>
      <c r="AD72" s="503"/>
      <c r="AE72" s="504">
        <v>9</v>
      </c>
      <c r="AF72" s="502"/>
      <c r="AG72" s="503"/>
      <c r="AH72" s="504">
        <v>1</v>
      </c>
      <c r="AI72" s="502"/>
      <c r="AJ72" s="505"/>
      <c r="AK72" s="274">
        <v>47117</v>
      </c>
      <c r="AL72" s="275"/>
      <c r="AM72" s="275"/>
      <c r="AN72" s="275"/>
      <c r="AO72" s="275"/>
      <c r="AP72" s="275"/>
      <c r="AQ72" s="275"/>
      <c r="AR72" s="275"/>
      <c r="AS72" s="275"/>
      <c r="AT72" s="428">
        <v>143</v>
      </c>
      <c r="AU72" s="445"/>
      <c r="AV72" s="445"/>
      <c r="AW72" s="445"/>
      <c r="AX72" s="445"/>
      <c r="AY72" s="445"/>
      <c r="AZ72" s="445"/>
      <c r="BA72" s="445"/>
      <c r="BB72" s="506"/>
      <c r="BC72" s="428">
        <v>8</v>
      </c>
      <c r="BD72" s="445"/>
      <c r="BE72" s="445"/>
      <c r="BF72" s="445"/>
      <c r="BG72" s="445"/>
      <c r="BH72" s="445"/>
      <c r="BI72" s="445"/>
      <c r="BJ72" s="445"/>
      <c r="BK72" s="506"/>
      <c r="BL72" s="428"/>
      <c r="BM72" s="445"/>
      <c r="BN72" s="445"/>
      <c r="BO72" s="445"/>
      <c r="BP72" s="445"/>
      <c r="BQ72" s="445"/>
      <c r="BR72" s="445"/>
      <c r="BS72" s="445"/>
      <c r="BT72" s="506"/>
      <c r="BU72" s="428">
        <v>2262</v>
      </c>
      <c r="BV72" s="445"/>
      <c r="BW72" s="445"/>
      <c r="BX72" s="445"/>
      <c r="BY72" s="445"/>
      <c r="BZ72" s="445"/>
      <c r="CA72" s="445"/>
      <c r="CB72" s="445"/>
      <c r="CC72" s="506"/>
      <c r="CD72" s="428"/>
      <c r="CE72" s="445"/>
      <c r="CF72" s="445"/>
      <c r="CG72" s="445"/>
      <c r="CH72" s="445"/>
      <c r="CI72" s="445"/>
      <c r="CJ72" s="445"/>
      <c r="CK72" s="445"/>
      <c r="CL72" s="506"/>
      <c r="CM72" s="540">
        <f>SUM(AT72:CL72)</f>
        <v>2413</v>
      </c>
      <c r="CN72" s="543"/>
      <c r="CO72" s="543"/>
      <c r="CP72" s="543"/>
      <c r="CQ72" s="543"/>
      <c r="CR72" s="543"/>
      <c r="CS72" s="543"/>
      <c r="CT72" s="543"/>
      <c r="CU72" s="544"/>
      <c r="CV72" s="274"/>
      <c r="CW72" s="274"/>
      <c r="CX72" s="274"/>
      <c r="CY72" s="274"/>
      <c r="CZ72" s="274"/>
      <c r="DA72" s="274"/>
      <c r="DB72" s="274"/>
      <c r="DC72" s="274"/>
      <c r="DD72" s="274"/>
      <c r="DE72" s="274">
        <v>11</v>
      </c>
      <c r="DF72" s="274"/>
      <c r="DG72" s="274"/>
      <c r="DH72" s="274"/>
      <c r="DI72" s="274"/>
      <c r="DJ72" s="274"/>
      <c r="DK72" s="274"/>
      <c r="DL72" s="274"/>
      <c r="DM72" s="274"/>
      <c r="DN72" s="274">
        <v>1</v>
      </c>
      <c r="DO72" s="274"/>
      <c r="DP72" s="274"/>
      <c r="DQ72" s="274"/>
      <c r="DR72" s="274"/>
      <c r="DS72" s="274"/>
      <c r="DT72" s="274"/>
      <c r="DU72" s="274"/>
      <c r="DV72" s="566"/>
    </row>
    <row r="73" spans="1:136" ht="15" customHeight="1">
      <c r="A73" s="560"/>
      <c r="B73" s="499"/>
      <c r="C73" s="499"/>
      <c r="D73" s="561"/>
      <c r="E73" s="561"/>
      <c r="F73" s="562"/>
      <c r="G73" s="143" t="s">
        <v>4414</v>
      </c>
      <c r="H73" s="144"/>
      <c r="I73" s="144"/>
      <c r="J73" s="144"/>
      <c r="K73" s="144"/>
      <c r="L73" s="144"/>
      <c r="M73" s="144"/>
      <c r="N73" s="144"/>
      <c r="O73" s="144"/>
      <c r="P73" s="144"/>
      <c r="Q73" s="144"/>
      <c r="R73" s="144"/>
      <c r="S73" s="144"/>
      <c r="T73" s="144"/>
      <c r="U73" s="144"/>
      <c r="V73" s="144"/>
      <c r="W73" s="144"/>
      <c r="X73" s="144"/>
      <c r="Y73" s="144"/>
      <c r="Z73" s="144"/>
      <c r="AA73" s="488"/>
      <c r="AB73" s="501">
        <v>2</v>
      </c>
      <c r="AC73" s="502"/>
      <c r="AD73" s="503"/>
      <c r="AE73" s="504">
        <v>0</v>
      </c>
      <c r="AF73" s="502"/>
      <c r="AG73" s="503"/>
      <c r="AH73" s="504">
        <v>1</v>
      </c>
      <c r="AI73" s="502"/>
      <c r="AJ73" s="505"/>
      <c r="AK73" s="274">
        <v>91017</v>
      </c>
      <c r="AL73" s="275"/>
      <c r="AM73" s="275"/>
      <c r="AN73" s="275"/>
      <c r="AO73" s="275"/>
      <c r="AP73" s="275"/>
      <c r="AQ73" s="275"/>
      <c r="AR73" s="275"/>
      <c r="AS73" s="275"/>
      <c r="AT73" s="428">
        <v>164</v>
      </c>
      <c r="AU73" s="445"/>
      <c r="AV73" s="445"/>
      <c r="AW73" s="445"/>
      <c r="AX73" s="445"/>
      <c r="AY73" s="445"/>
      <c r="AZ73" s="445"/>
      <c r="BA73" s="445"/>
      <c r="BB73" s="506"/>
      <c r="BC73" s="428">
        <v>50</v>
      </c>
      <c r="BD73" s="445"/>
      <c r="BE73" s="445"/>
      <c r="BF73" s="445"/>
      <c r="BG73" s="445"/>
      <c r="BH73" s="445"/>
      <c r="BI73" s="445"/>
      <c r="BJ73" s="445"/>
      <c r="BK73" s="506"/>
      <c r="BL73" s="428"/>
      <c r="BM73" s="445"/>
      <c r="BN73" s="445"/>
      <c r="BO73" s="445"/>
      <c r="BP73" s="445"/>
      <c r="BQ73" s="445"/>
      <c r="BR73" s="445"/>
      <c r="BS73" s="445"/>
      <c r="BT73" s="506"/>
      <c r="BU73" s="428">
        <v>6536</v>
      </c>
      <c r="BV73" s="445"/>
      <c r="BW73" s="445"/>
      <c r="BX73" s="445"/>
      <c r="BY73" s="445"/>
      <c r="BZ73" s="445"/>
      <c r="CA73" s="445"/>
      <c r="CB73" s="445"/>
      <c r="CC73" s="506"/>
      <c r="CD73" s="428"/>
      <c r="CE73" s="445"/>
      <c r="CF73" s="445"/>
      <c r="CG73" s="445"/>
      <c r="CH73" s="445"/>
      <c r="CI73" s="445"/>
      <c r="CJ73" s="445"/>
      <c r="CK73" s="445"/>
      <c r="CL73" s="506"/>
      <c r="CM73" s="540">
        <f t="shared" ref="CM73:CM75" si="17">SUM(AT73:CL73)</f>
        <v>6750</v>
      </c>
      <c r="CN73" s="543"/>
      <c r="CO73" s="543"/>
      <c r="CP73" s="543"/>
      <c r="CQ73" s="543"/>
      <c r="CR73" s="543"/>
      <c r="CS73" s="543"/>
      <c r="CT73" s="543"/>
      <c r="CU73" s="544"/>
      <c r="CV73" s="274"/>
      <c r="CW73" s="274"/>
      <c r="CX73" s="274"/>
      <c r="CY73" s="274"/>
      <c r="CZ73" s="274"/>
      <c r="DA73" s="274"/>
      <c r="DB73" s="274"/>
      <c r="DC73" s="274"/>
      <c r="DD73" s="274"/>
      <c r="DE73" s="274">
        <v>138</v>
      </c>
      <c r="DF73" s="274"/>
      <c r="DG73" s="274"/>
      <c r="DH73" s="274"/>
      <c r="DI73" s="274"/>
      <c r="DJ73" s="274"/>
      <c r="DK73" s="274"/>
      <c r="DL73" s="274"/>
      <c r="DM73" s="274"/>
      <c r="DN73" s="274">
        <v>63</v>
      </c>
      <c r="DO73" s="274"/>
      <c r="DP73" s="274"/>
      <c r="DQ73" s="274"/>
      <c r="DR73" s="274"/>
      <c r="DS73" s="274"/>
      <c r="DT73" s="274"/>
      <c r="DU73" s="274"/>
      <c r="DV73" s="566"/>
    </row>
    <row r="74" spans="1:136" ht="15" customHeight="1">
      <c r="A74" s="560"/>
      <c r="B74" s="499"/>
      <c r="C74" s="499"/>
      <c r="D74" s="561"/>
      <c r="E74" s="561"/>
      <c r="F74" s="562"/>
      <c r="G74" s="143" t="s">
        <v>4416</v>
      </c>
      <c r="H74" s="144"/>
      <c r="I74" s="144"/>
      <c r="J74" s="144"/>
      <c r="K74" s="144"/>
      <c r="L74" s="144"/>
      <c r="M74" s="144"/>
      <c r="N74" s="144"/>
      <c r="O74" s="144"/>
      <c r="P74" s="144"/>
      <c r="Q74" s="144"/>
      <c r="R74" s="144"/>
      <c r="S74" s="144"/>
      <c r="T74" s="144"/>
      <c r="U74" s="144"/>
      <c r="V74" s="144"/>
      <c r="W74" s="144"/>
      <c r="X74" s="144"/>
      <c r="Y74" s="144"/>
      <c r="Z74" s="144"/>
      <c r="AA74" s="488"/>
      <c r="AB74" s="501">
        <v>2</v>
      </c>
      <c r="AC74" s="502"/>
      <c r="AD74" s="503"/>
      <c r="AE74" s="504">
        <v>1</v>
      </c>
      <c r="AF74" s="502"/>
      <c r="AG74" s="503"/>
      <c r="AH74" s="504">
        <v>1</v>
      </c>
      <c r="AI74" s="502"/>
      <c r="AJ74" s="505"/>
      <c r="AK74" s="274">
        <v>86113</v>
      </c>
      <c r="AL74" s="275"/>
      <c r="AM74" s="275"/>
      <c r="AN74" s="275"/>
      <c r="AO74" s="275"/>
      <c r="AP74" s="275"/>
      <c r="AQ74" s="275"/>
      <c r="AR74" s="275"/>
      <c r="AS74" s="275"/>
      <c r="AT74" s="428">
        <v>13</v>
      </c>
      <c r="AU74" s="445"/>
      <c r="AV74" s="445"/>
      <c r="AW74" s="445"/>
      <c r="AX74" s="445"/>
      <c r="AY74" s="445"/>
      <c r="AZ74" s="445"/>
      <c r="BA74" s="445"/>
      <c r="BB74" s="506"/>
      <c r="BC74" s="428">
        <v>18</v>
      </c>
      <c r="BD74" s="445"/>
      <c r="BE74" s="445"/>
      <c r="BF74" s="445"/>
      <c r="BG74" s="445"/>
      <c r="BH74" s="445"/>
      <c r="BI74" s="445"/>
      <c r="BJ74" s="445"/>
      <c r="BK74" s="506"/>
      <c r="BL74" s="428"/>
      <c r="BM74" s="445"/>
      <c r="BN74" s="445"/>
      <c r="BO74" s="445"/>
      <c r="BP74" s="445"/>
      <c r="BQ74" s="445"/>
      <c r="BR74" s="445"/>
      <c r="BS74" s="445"/>
      <c r="BT74" s="506"/>
      <c r="BU74" s="428">
        <v>8339</v>
      </c>
      <c r="BV74" s="445"/>
      <c r="BW74" s="445"/>
      <c r="BX74" s="445"/>
      <c r="BY74" s="445"/>
      <c r="BZ74" s="445"/>
      <c r="CA74" s="445"/>
      <c r="CB74" s="445"/>
      <c r="CC74" s="506"/>
      <c r="CD74" s="428"/>
      <c r="CE74" s="445"/>
      <c r="CF74" s="445"/>
      <c r="CG74" s="445"/>
      <c r="CH74" s="445"/>
      <c r="CI74" s="445"/>
      <c r="CJ74" s="445"/>
      <c r="CK74" s="445"/>
      <c r="CL74" s="506"/>
      <c r="CM74" s="540">
        <f t="shared" si="17"/>
        <v>8370</v>
      </c>
      <c r="CN74" s="543"/>
      <c r="CO74" s="543"/>
      <c r="CP74" s="543"/>
      <c r="CQ74" s="543"/>
      <c r="CR74" s="543"/>
      <c r="CS74" s="543"/>
      <c r="CT74" s="543"/>
      <c r="CU74" s="544"/>
      <c r="CV74" s="274"/>
      <c r="CW74" s="274"/>
      <c r="CX74" s="274"/>
      <c r="CY74" s="274"/>
      <c r="CZ74" s="274"/>
      <c r="DA74" s="274"/>
      <c r="DB74" s="274"/>
      <c r="DC74" s="274"/>
      <c r="DD74" s="274"/>
      <c r="DE74" s="274">
        <v>52</v>
      </c>
      <c r="DF74" s="274"/>
      <c r="DG74" s="274"/>
      <c r="DH74" s="274"/>
      <c r="DI74" s="274"/>
      <c r="DJ74" s="274"/>
      <c r="DK74" s="274"/>
      <c r="DL74" s="274"/>
      <c r="DM74" s="274"/>
      <c r="DN74" s="274">
        <v>26</v>
      </c>
      <c r="DO74" s="274"/>
      <c r="DP74" s="274"/>
      <c r="DQ74" s="274"/>
      <c r="DR74" s="274"/>
      <c r="DS74" s="274"/>
      <c r="DT74" s="274"/>
      <c r="DU74" s="274"/>
      <c r="DV74" s="566"/>
    </row>
    <row r="75" spans="1:136" ht="15" customHeight="1">
      <c r="A75" s="560"/>
      <c r="B75" s="499"/>
      <c r="C75" s="499"/>
      <c r="D75" s="561"/>
      <c r="E75" s="561"/>
      <c r="F75" s="562"/>
      <c r="G75" s="143" t="s">
        <v>4423</v>
      </c>
      <c r="H75" s="144"/>
      <c r="I75" s="144"/>
      <c r="J75" s="144"/>
      <c r="K75" s="144"/>
      <c r="L75" s="144"/>
      <c r="M75" s="144"/>
      <c r="N75" s="144"/>
      <c r="O75" s="144"/>
      <c r="P75" s="144"/>
      <c r="Q75" s="144"/>
      <c r="R75" s="144"/>
      <c r="S75" s="144"/>
      <c r="T75" s="144"/>
      <c r="U75" s="144"/>
      <c r="V75" s="144"/>
      <c r="W75" s="144"/>
      <c r="X75" s="144"/>
      <c r="Y75" s="144"/>
      <c r="Z75" s="144"/>
      <c r="AA75" s="488"/>
      <c r="AB75" s="501">
        <v>2</v>
      </c>
      <c r="AC75" s="502"/>
      <c r="AD75" s="503"/>
      <c r="AE75" s="504">
        <v>2</v>
      </c>
      <c r="AF75" s="502"/>
      <c r="AG75" s="503"/>
      <c r="AH75" s="504">
        <v>1</v>
      </c>
      <c r="AI75" s="502"/>
      <c r="AJ75" s="505"/>
      <c r="AK75" s="274">
        <v>53403</v>
      </c>
      <c r="AL75" s="275"/>
      <c r="AM75" s="275"/>
      <c r="AN75" s="275"/>
      <c r="AO75" s="275"/>
      <c r="AP75" s="275"/>
      <c r="AQ75" s="275"/>
      <c r="AR75" s="275"/>
      <c r="AS75" s="275"/>
      <c r="AT75" s="428"/>
      <c r="AU75" s="445"/>
      <c r="AV75" s="445"/>
      <c r="AW75" s="445"/>
      <c r="AX75" s="445"/>
      <c r="AY75" s="445"/>
      <c r="AZ75" s="445"/>
      <c r="BA75" s="445"/>
      <c r="BB75" s="506"/>
      <c r="BC75" s="428"/>
      <c r="BD75" s="445"/>
      <c r="BE75" s="445"/>
      <c r="BF75" s="445"/>
      <c r="BG75" s="445"/>
      <c r="BH75" s="445"/>
      <c r="BI75" s="445"/>
      <c r="BJ75" s="445"/>
      <c r="BK75" s="506"/>
      <c r="BL75" s="428"/>
      <c r="BM75" s="445"/>
      <c r="BN75" s="445"/>
      <c r="BO75" s="445"/>
      <c r="BP75" s="445"/>
      <c r="BQ75" s="445"/>
      <c r="BR75" s="445"/>
      <c r="BS75" s="445"/>
      <c r="BT75" s="506"/>
      <c r="BU75" s="428">
        <v>5864</v>
      </c>
      <c r="BV75" s="445"/>
      <c r="BW75" s="445"/>
      <c r="BX75" s="445"/>
      <c r="BY75" s="445"/>
      <c r="BZ75" s="445"/>
      <c r="CA75" s="445"/>
      <c r="CB75" s="445"/>
      <c r="CC75" s="506"/>
      <c r="CD75" s="428"/>
      <c r="CE75" s="445"/>
      <c r="CF75" s="445"/>
      <c r="CG75" s="445"/>
      <c r="CH75" s="445"/>
      <c r="CI75" s="445"/>
      <c r="CJ75" s="445"/>
      <c r="CK75" s="445"/>
      <c r="CL75" s="506"/>
      <c r="CM75" s="540">
        <f t="shared" si="17"/>
        <v>5864</v>
      </c>
      <c r="CN75" s="543"/>
      <c r="CO75" s="543"/>
      <c r="CP75" s="543"/>
      <c r="CQ75" s="543"/>
      <c r="CR75" s="543"/>
      <c r="CS75" s="543"/>
      <c r="CT75" s="543"/>
      <c r="CU75" s="544"/>
      <c r="CV75" s="274"/>
      <c r="CW75" s="274"/>
      <c r="CX75" s="274"/>
      <c r="CY75" s="274"/>
      <c r="CZ75" s="274"/>
      <c r="DA75" s="274"/>
      <c r="DB75" s="274"/>
      <c r="DC75" s="274"/>
      <c r="DD75" s="274"/>
      <c r="DE75" s="274">
        <v>39</v>
      </c>
      <c r="DF75" s="274"/>
      <c r="DG75" s="274"/>
      <c r="DH75" s="274"/>
      <c r="DI75" s="274"/>
      <c r="DJ75" s="274"/>
      <c r="DK75" s="274"/>
      <c r="DL75" s="274"/>
      <c r="DM75" s="274"/>
      <c r="DN75" s="274"/>
      <c r="DO75" s="274"/>
      <c r="DP75" s="274"/>
      <c r="DQ75" s="274"/>
      <c r="DR75" s="274"/>
      <c r="DS75" s="274"/>
      <c r="DT75" s="274"/>
      <c r="DU75" s="274"/>
      <c r="DV75" s="566"/>
    </row>
    <row r="76" spans="1:136" ht="15" customHeight="1">
      <c r="A76" s="498"/>
      <c r="B76" s="499"/>
      <c r="C76" s="499"/>
      <c r="D76" s="561"/>
      <c r="E76" s="561"/>
      <c r="F76" s="562"/>
      <c r="G76" s="143" t="s">
        <v>4419</v>
      </c>
      <c r="H76" s="144"/>
      <c r="I76" s="144"/>
      <c r="J76" s="144"/>
      <c r="K76" s="144"/>
      <c r="L76" s="144"/>
      <c r="M76" s="144"/>
      <c r="N76" s="144"/>
      <c r="O76" s="144"/>
      <c r="P76" s="144"/>
      <c r="Q76" s="144"/>
      <c r="R76" s="144"/>
      <c r="S76" s="144"/>
      <c r="T76" s="144"/>
      <c r="U76" s="144"/>
      <c r="V76" s="144"/>
      <c r="W76" s="144"/>
      <c r="X76" s="144"/>
      <c r="Y76" s="144"/>
      <c r="Z76" s="144"/>
      <c r="AA76" s="488"/>
      <c r="AB76" s="501">
        <v>2</v>
      </c>
      <c r="AC76" s="502"/>
      <c r="AD76" s="503"/>
      <c r="AE76" s="504">
        <v>3</v>
      </c>
      <c r="AF76" s="502"/>
      <c r="AG76" s="503"/>
      <c r="AH76" s="504">
        <v>1</v>
      </c>
      <c r="AI76" s="502"/>
      <c r="AJ76" s="505"/>
      <c r="AK76" s="274">
        <v>25966</v>
      </c>
      <c r="AL76" s="275"/>
      <c r="AM76" s="275"/>
      <c r="AN76" s="275"/>
      <c r="AO76" s="275"/>
      <c r="AP76" s="275"/>
      <c r="AQ76" s="275"/>
      <c r="AR76" s="275"/>
      <c r="AS76" s="275"/>
      <c r="AT76" s="428"/>
      <c r="AU76" s="445"/>
      <c r="AV76" s="445"/>
      <c r="AW76" s="445"/>
      <c r="AX76" s="445"/>
      <c r="AY76" s="445"/>
      <c r="AZ76" s="445"/>
      <c r="BA76" s="445"/>
      <c r="BB76" s="506"/>
      <c r="BC76" s="428"/>
      <c r="BD76" s="445"/>
      <c r="BE76" s="445"/>
      <c r="BF76" s="445"/>
      <c r="BG76" s="445"/>
      <c r="BH76" s="445"/>
      <c r="BI76" s="445"/>
      <c r="BJ76" s="445"/>
      <c r="BK76" s="506"/>
      <c r="BL76" s="428"/>
      <c r="BM76" s="445"/>
      <c r="BN76" s="445"/>
      <c r="BO76" s="445"/>
      <c r="BP76" s="445"/>
      <c r="BQ76" s="445"/>
      <c r="BR76" s="445"/>
      <c r="BS76" s="445"/>
      <c r="BT76" s="506"/>
      <c r="BU76" s="428">
        <v>2403</v>
      </c>
      <c r="BV76" s="445"/>
      <c r="BW76" s="445"/>
      <c r="BX76" s="445"/>
      <c r="BY76" s="445"/>
      <c r="BZ76" s="445"/>
      <c r="CA76" s="445"/>
      <c r="CB76" s="445"/>
      <c r="CC76" s="506"/>
      <c r="CD76" s="428"/>
      <c r="CE76" s="445"/>
      <c r="CF76" s="445"/>
      <c r="CG76" s="445"/>
      <c r="CH76" s="445"/>
      <c r="CI76" s="445"/>
      <c r="CJ76" s="445"/>
      <c r="CK76" s="445"/>
      <c r="CL76" s="506"/>
      <c r="CM76" s="540">
        <f>SUM(AT76:CL76)</f>
        <v>2403</v>
      </c>
      <c r="CN76" s="543"/>
      <c r="CO76" s="543"/>
      <c r="CP76" s="543"/>
      <c r="CQ76" s="543"/>
      <c r="CR76" s="543"/>
      <c r="CS76" s="543"/>
      <c r="CT76" s="543"/>
      <c r="CU76" s="544"/>
      <c r="CV76" s="274"/>
      <c r="CW76" s="274"/>
      <c r="CX76" s="274"/>
      <c r="CY76" s="274"/>
      <c r="CZ76" s="274"/>
      <c r="DA76" s="274"/>
      <c r="DB76" s="274"/>
      <c r="DC76" s="274"/>
      <c r="DD76" s="274"/>
      <c r="DE76" s="274"/>
      <c r="DF76" s="274"/>
      <c r="DG76" s="274"/>
      <c r="DH76" s="274"/>
      <c r="DI76" s="274"/>
      <c r="DJ76" s="274"/>
      <c r="DK76" s="274"/>
      <c r="DL76" s="274"/>
      <c r="DM76" s="274"/>
      <c r="DN76" s="274"/>
      <c r="DO76" s="274"/>
      <c r="DP76" s="274"/>
      <c r="DQ76" s="274"/>
      <c r="DR76" s="274"/>
      <c r="DS76" s="274"/>
      <c r="DT76" s="274"/>
      <c r="DU76" s="274"/>
      <c r="DV76" s="566"/>
    </row>
    <row r="77" spans="1:136" ht="15" customHeight="1" thickBot="1">
      <c r="A77" s="447"/>
      <c r="B77" s="547"/>
      <c r="C77" s="547"/>
      <c r="D77" s="448"/>
      <c r="E77" s="448"/>
      <c r="F77" s="449"/>
      <c r="G77" s="143" t="s">
        <v>336</v>
      </c>
      <c r="H77" s="144"/>
      <c r="I77" s="144"/>
      <c r="J77" s="144"/>
      <c r="K77" s="144"/>
      <c r="L77" s="144"/>
      <c r="M77" s="144"/>
      <c r="N77" s="144"/>
      <c r="O77" s="144"/>
      <c r="P77" s="144"/>
      <c r="Q77" s="144"/>
      <c r="R77" s="144"/>
      <c r="S77" s="144"/>
      <c r="T77" s="144"/>
      <c r="U77" s="144"/>
      <c r="V77" s="144"/>
      <c r="W77" s="144"/>
      <c r="X77" s="144"/>
      <c r="Y77" s="144"/>
      <c r="Z77" s="144"/>
      <c r="AA77" s="144"/>
      <c r="AB77" s="549">
        <v>2</v>
      </c>
      <c r="AC77" s="550"/>
      <c r="AD77" s="551"/>
      <c r="AE77" s="552">
        <v>4</v>
      </c>
      <c r="AF77" s="550"/>
      <c r="AG77" s="551"/>
      <c r="AH77" s="552">
        <v>1</v>
      </c>
      <c r="AI77" s="550"/>
      <c r="AJ77" s="553"/>
      <c r="AK77" s="291">
        <f>SUM(AK71:AS76)</f>
        <v>676654</v>
      </c>
      <c r="AL77" s="292"/>
      <c r="AM77" s="292"/>
      <c r="AN77" s="292"/>
      <c r="AO77" s="292"/>
      <c r="AP77" s="292"/>
      <c r="AQ77" s="292"/>
      <c r="AR77" s="292"/>
      <c r="AS77" s="292"/>
      <c r="AT77" s="519">
        <f>SUM(AT71:BB76)</f>
        <v>7457</v>
      </c>
      <c r="AU77" s="520"/>
      <c r="AV77" s="520"/>
      <c r="AW77" s="520"/>
      <c r="AX77" s="520"/>
      <c r="AY77" s="520"/>
      <c r="AZ77" s="520"/>
      <c r="BA77" s="520"/>
      <c r="BB77" s="556"/>
      <c r="BC77" s="519">
        <f>SUM(BC71:BK76)</f>
        <v>114</v>
      </c>
      <c r="BD77" s="520"/>
      <c r="BE77" s="520"/>
      <c r="BF77" s="520"/>
      <c r="BG77" s="520"/>
      <c r="BH77" s="520"/>
      <c r="BI77" s="520"/>
      <c r="BJ77" s="520"/>
      <c r="BK77" s="556"/>
      <c r="BL77" s="519">
        <f>SUM(BL71:BT76)</f>
        <v>7531</v>
      </c>
      <c r="BM77" s="520"/>
      <c r="BN77" s="520"/>
      <c r="BO77" s="520"/>
      <c r="BP77" s="520"/>
      <c r="BQ77" s="520"/>
      <c r="BR77" s="520"/>
      <c r="BS77" s="520"/>
      <c r="BT77" s="556"/>
      <c r="BU77" s="519">
        <f>SUM(BU71:CC76)</f>
        <v>35462</v>
      </c>
      <c r="BV77" s="520"/>
      <c r="BW77" s="520"/>
      <c r="BX77" s="520"/>
      <c r="BY77" s="520"/>
      <c r="BZ77" s="520"/>
      <c r="CA77" s="520"/>
      <c r="CB77" s="520"/>
      <c r="CC77" s="556"/>
      <c r="CD77" s="519">
        <f>SUM(CD71:CL76)</f>
        <v>2</v>
      </c>
      <c r="CE77" s="520"/>
      <c r="CF77" s="520"/>
      <c r="CG77" s="520"/>
      <c r="CH77" s="520"/>
      <c r="CI77" s="520"/>
      <c r="CJ77" s="520"/>
      <c r="CK77" s="520"/>
      <c r="CL77" s="556"/>
      <c r="CM77" s="519">
        <f>SUM(AT77:CL77)</f>
        <v>50566</v>
      </c>
      <c r="CN77" s="520"/>
      <c r="CO77" s="520"/>
      <c r="CP77" s="520"/>
      <c r="CQ77" s="520"/>
      <c r="CR77" s="520"/>
      <c r="CS77" s="520"/>
      <c r="CT77" s="520"/>
      <c r="CU77" s="556"/>
      <c r="CV77" s="291">
        <f>SUM(CV71:DD76)</f>
        <v>63</v>
      </c>
      <c r="CW77" s="291"/>
      <c r="CX77" s="291"/>
      <c r="CY77" s="291"/>
      <c r="CZ77" s="291"/>
      <c r="DA77" s="291"/>
      <c r="DB77" s="291"/>
      <c r="DC77" s="291"/>
      <c r="DD77" s="291"/>
      <c r="DE77" s="291">
        <f>SUM(DE71:DM76)</f>
        <v>348</v>
      </c>
      <c r="DF77" s="291"/>
      <c r="DG77" s="291"/>
      <c r="DH77" s="291"/>
      <c r="DI77" s="291"/>
      <c r="DJ77" s="291"/>
      <c r="DK77" s="291"/>
      <c r="DL77" s="291"/>
      <c r="DM77" s="291"/>
      <c r="DN77" s="291">
        <f>SUM(DN71:DV76)</f>
        <v>130</v>
      </c>
      <c r="DO77" s="291"/>
      <c r="DP77" s="291"/>
      <c r="DQ77" s="291"/>
      <c r="DR77" s="291"/>
      <c r="DS77" s="291"/>
      <c r="DT77" s="291"/>
      <c r="DU77" s="291"/>
      <c r="DV77" s="581"/>
    </row>
    <row r="78" spans="1:136" ht="15" customHeight="1">
      <c r="A78" s="567"/>
      <c r="B78" s="568"/>
      <c r="C78" s="568"/>
      <c r="D78" s="567"/>
      <c r="E78" s="567"/>
      <c r="F78" s="567"/>
      <c r="G78" s="205"/>
      <c r="H78" s="569"/>
      <c r="I78" s="569"/>
      <c r="J78" s="569"/>
      <c r="K78" s="569"/>
      <c r="L78" s="569"/>
      <c r="M78" s="569"/>
      <c r="N78" s="569"/>
      <c r="O78" s="569"/>
      <c r="P78" s="569"/>
      <c r="Q78" s="569"/>
      <c r="R78" s="569"/>
      <c r="S78" s="569"/>
      <c r="T78" s="569"/>
      <c r="U78" s="569"/>
      <c r="V78" s="569"/>
      <c r="W78" s="569"/>
      <c r="X78" s="569"/>
      <c r="Y78" s="569"/>
      <c r="Z78" s="569"/>
      <c r="AA78" s="569"/>
      <c r="AB78" s="570"/>
      <c r="AC78" s="570"/>
      <c r="AD78" s="570"/>
      <c r="AE78" s="570"/>
      <c r="AF78" s="557"/>
      <c r="AG78" s="557"/>
      <c r="AH78" s="557"/>
      <c r="AI78" s="557"/>
      <c r="AJ78" s="557"/>
      <c r="AK78" s="220"/>
      <c r="AL78" s="571"/>
      <c r="AM78" s="571"/>
      <c r="AN78" s="571"/>
      <c r="AO78" s="571"/>
      <c r="AP78" s="571"/>
      <c r="AQ78" s="571"/>
      <c r="AR78" s="571"/>
      <c r="AS78" s="571"/>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571"/>
      <c r="DG78" s="571"/>
      <c r="DQ78" s="571"/>
      <c r="DR78" s="571"/>
      <c r="DS78" s="571"/>
      <c r="DT78" s="571"/>
      <c r="DU78" s="571"/>
      <c r="DV78" s="571"/>
      <c r="DW78" s="220"/>
      <c r="DX78" s="571"/>
      <c r="DY78" s="571"/>
      <c r="DZ78" s="571"/>
      <c r="EA78" s="571"/>
      <c r="EB78" s="571"/>
      <c r="EC78" s="571"/>
      <c r="ED78" s="571"/>
      <c r="EE78" s="571"/>
      <c r="EF78" s="571"/>
    </row>
    <row r="79" spans="1:136" s="56" customFormat="1" ht="12.75" customHeight="1">
      <c r="A79" s="459"/>
      <c r="B79" s="459"/>
      <c r="C79" s="459"/>
      <c r="D79" s="459"/>
      <c r="E79" s="459"/>
      <c r="F79" s="459"/>
      <c r="G79" s="460"/>
      <c r="H79" s="461" t="s">
        <v>55</v>
      </c>
      <c r="I79" s="118"/>
      <c r="J79" s="118"/>
      <c r="K79" s="118"/>
      <c r="L79" s="118"/>
      <c r="M79" s="118"/>
      <c r="N79" s="118"/>
      <c r="O79" s="118"/>
      <c r="P79" s="118"/>
      <c r="Q79" s="118"/>
      <c r="R79" s="118"/>
      <c r="S79" s="118"/>
      <c r="T79" s="118"/>
      <c r="U79" s="118"/>
      <c r="V79" s="118"/>
      <c r="W79" s="118"/>
      <c r="X79" s="118"/>
      <c r="Y79" s="119"/>
      <c r="Z79" s="461" t="s">
        <v>460</v>
      </c>
      <c r="AA79" s="118"/>
      <c r="AB79" s="118"/>
      <c r="AC79" s="118"/>
      <c r="AD79" s="118"/>
      <c r="AE79" s="119"/>
      <c r="AF79" s="462" t="str">
        <f>"第6表　課税標準額段階別"&amp; 表00!CY5&amp;表00!DC5 &amp; "年度分所得割額等に関する調
　　　　　　　　　　　　　　　　【営業等所得者】（つづき）
総　　括　　表"</f>
        <v>第6表　課税標準額段階別令和5年度分所得割額等に関する調
　　　　　　　　　　　　　　　　【営業等所得者】（つづき）
総　　括　　表</v>
      </c>
      <c r="AG79" s="462"/>
      <c r="AH79" s="462"/>
      <c r="AI79" s="462"/>
      <c r="AJ79" s="462"/>
      <c r="AK79" s="462"/>
      <c r="AL79" s="462"/>
      <c r="AM79" s="462"/>
      <c r="AN79" s="462"/>
      <c r="AO79" s="462"/>
      <c r="AP79" s="462"/>
      <c r="AQ79" s="462"/>
      <c r="AR79" s="462"/>
      <c r="AS79" s="462"/>
      <c r="AT79" s="462"/>
      <c r="AU79" s="462"/>
      <c r="AV79" s="462"/>
      <c r="AW79" s="462"/>
      <c r="AX79" s="462"/>
      <c r="AY79" s="462"/>
      <c r="AZ79" s="462"/>
      <c r="BA79" s="462"/>
      <c r="BB79" s="462"/>
      <c r="BC79" s="462"/>
      <c r="BD79" s="462"/>
      <c r="BE79" s="462"/>
      <c r="BF79" s="462"/>
      <c r="BG79" s="462"/>
      <c r="BH79" s="462"/>
      <c r="BI79" s="462"/>
      <c r="BJ79" s="462"/>
      <c r="BK79" s="462"/>
      <c r="BL79" s="462"/>
      <c r="BM79" s="462"/>
      <c r="BN79" s="462"/>
      <c r="BO79" s="462"/>
      <c r="BP79" s="462"/>
      <c r="BQ79" s="462"/>
      <c r="BR79" s="462"/>
      <c r="BS79" s="462"/>
      <c r="BT79" s="462"/>
      <c r="BU79" s="462"/>
      <c r="BV79" s="462"/>
      <c r="BW79" s="462"/>
      <c r="BX79" s="462"/>
      <c r="BY79" s="462"/>
      <c r="BZ79" s="462"/>
      <c r="CA79" s="462"/>
      <c r="CB79" s="462"/>
      <c r="CC79" s="462"/>
      <c r="CD79" s="462"/>
      <c r="CE79" s="462"/>
      <c r="CF79" s="462"/>
      <c r="CG79" s="462"/>
      <c r="CH79" s="462"/>
      <c r="CI79" s="462"/>
      <c r="CJ79" s="462"/>
      <c r="CK79" s="462"/>
      <c r="CL79" s="462"/>
      <c r="CM79" s="462"/>
      <c r="CN79" s="462"/>
      <c r="CO79" s="462"/>
      <c r="CP79" s="462"/>
      <c r="CQ79" s="462"/>
      <c r="CR79" s="462"/>
      <c r="CS79" s="462"/>
      <c r="CT79" s="462"/>
      <c r="CU79" s="462"/>
      <c r="CV79" s="462"/>
      <c r="CW79" s="462"/>
      <c r="CX79" s="462"/>
      <c r="CY79" s="463" t="s">
        <v>535</v>
      </c>
      <c r="CZ79" s="463"/>
      <c r="DA79" s="463"/>
      <c r="DB79" s="463"/>
      <c r="DC79" s="463"/>
      <c r="DD79" s="463"/>
      <c r="DE79" s="463"/>
      <c r="DF79" s="463"/>
      <c r="DG79" s="463"/>
      <c r="DH79" s="463"/>
      <c r="DI79" s="463"/>
      <c r="DJ79" s="463"/>
      <c r="DK79" s="121" t="str">
        <f>DK40</f>
        <v>三重県</v>
      </c>
      <c r="DL79" s="121"/>
      <c r="DM79" s="121"/>
      <c r="DN79" s="121"/>
      <c r="DO79" s="121"/>
      <c r="DP79" s="121"/>
      <c r="DQ79" s="121"/>
      <c r="DR79" s="121"/>
      <c r="DS79" s="121"/>
      <c r="DT79" s="121"/>
      <c r="DU79" s="121"/>
      <c r="DV79" s="121"/>
      <c r="DW79" s="121"/>
      <c r="DX79" s="121"/>
      <c r="DY79" s="121"/>
      <c r="DZ79" s="121"/>
      <c r="EA79" s="121"/>
      <c r="EB79" s="121"/>
      <c r="EC79" s="121"/>
      <c r="ED79" s="121"/>
      <c r="EE79" s="121"/>
    </row>
    <row r="80" spans="1:136" s="56" customFormat="1" ht="13.15" customHeight="1" thickBot="1">
      <c r="A80" s="459"/>
      <c r="B80" s="459"/>
      <c r="C80" s="459"/>
      <c r="D80" s="459"/>
      <c r="E80" s="459"/>
      <c r="F80" s="459"/>
      <c r="G80" s="460"/>
      <c r="H80" s="122"/>
      <c r="I80" s="123"/>
      <c r="J80" s="123"/>
      <c r="K80" s="123"/>
      <c r="L80" s="123"/>
      <c r="M80" s="123"/>
      <c r="N80" s="123"/>
      <c r="O80" s="123"/>
      <c r="P80" s="123"/>
      <c r="Q80" s="123"/>
      <c r="R80" s="123"/>
      <c r="S80" s="123"/>
      <c r="T80" s="123"/>
      <c r="U80" s="123"/>
      <c r="V80" s="123"/>
      <c r="W80" s="123"/>
      <c r="X80" s="123"/>
      <c r="Y80" s="124"/>
      <c r="Z80" s="122"/>
      <c r="AA80" s="123"/>
      <c r="AB80" s="123"/>
      <c r="AC80" s="123"/>
      <c r="AD80" s="123"/>
      <c r="AE80" s="124"/>
      <c r="AF80" s="462"/>
      <c r="AG80" s="462"/>
      <c r="AH80" s="462"/>
      <c r="AI80" s="462"/>
      <c r="AJ80" s="462"/>
      <c r="AK80" s="462"/>
      <c r="AL80" s="462"/>
      <c r="AM80" s="462"/>
      <c r="AN80" s="462"/>
      <c r="AO80" s="462"/>
      <c r="AP80" s="462"/>
      <c r="AQ80" s="462"/>
      <c r="AR80" s="462"/>
      <c r="AS80" s="462"/>
      <c r="AT80" s="462"/>
      <c r="AU80" s="462"/>
      <c r="AV80" s="462"/>
      <c r="AW80" s="462"/>
      <c r="AX80" s="462"/>
      <c r="AY80" s="462"/>
      <c r="AZ80" s="462"/>
      <c r="BA80" s="462"/>
      <c r="BB80" s="462"/>
      <c r="BC80" s="462"/>
      <c r="BD80" s="462"/>
      <c r="BE80" s="462"/>
      <c r="BF80" s="462"/>
      <c r="BG80" s="462"/>
      <c r="BH80" s="462"/>
      <c r="BI80" s="462"/>
      <c r="BJ80" s="462"/>
      <c r="BK80" s="462"/>
      <c r="BL80" s="462"/>
      <c r="BM80" s="462"/>
      <c r="BN80" s="462"/>
      <c r="BO80" s="462"/>
      <c r="BP80" s="462"/>
      <c r="BQ80" s="462"/>
      <c r="BR80" s="462"/>
      <c r="BS80" s="462"/>
      <c r="BT80" s="462"/>
      <c r="BU80" s="462"/>
      <c r="BV80" s="462"/>
      <c r="BW80" s="462"/>
      <c r="BX80" s="462"/>
      <c r="BY80" s="462"/>
      <c r="BZ80" s="462"/>
      <c r="CA80" s="462"/>
      <c r="CB80" s="462"/>
      <c r="CC80" s="462"/>
      <c r="CD80" s="462"/>
      <c r="CE80" s="462"/>
      <c r="CF80" s="462"/>
      <c r="CG80" s="462"/>
      <c r="CH80" s="462"/>
      <c r="CI80" s="462"/>
      <c r="CJ80" s="462"/>
      <c r="CK80" s="462"/>
      <c r="CL80" s="462"/>
      <c r="CM80" s="462"/>
      <c r="CN80" s="462"/>
      <c r="CO80" s="462"/>
      <c r="CP80" s="462"/>
      <c r="CQ80" s="462"/>
      <c r="CR80" s="462"/>
      <c r="CS80" s="462"/>
      <c r="CT80" s="462"/>
      <c r="CU80" s="462"/>
      <c r="CV80" s="462"/>
      <c r="CW80" s="462"/>
      <c r="CX80" s="462"/>
      <c r="CY80" s="464"/>
      <c r="CZ80" s="464"/>
      <c r="DA80" s="464"/>
      <c r="DB80" s="464"/>
      <c r="DC80" s="464"/>
      <c r="DD80" s="464"/>
      <c r="DE80" s="464"/>
      <c r="DF80" s="464"/>
      <c r="DG80" s="464"/>
      <c r="DH80" s="464"/>
      <c r="DI80" s="464"/>
      <c r="DJ80" s="464"/>
      <c r="DK80" s="126"/>
      <c r="DL80" s="126"/>
      <c r="DM80" s="126"/>
      <c r="DN80" s="126"/>
      <c r="DO80" s="126"/>
      <c r="DP80" s="126"/>
      <c r="DQ80" s="126"/>
      <c r="DR80" s="126"/>
      <c r="DS80" s="126"/>
      <c r="DT80" s="126"/>
      <c r="DU80" s="126"/>
      <c r="DV80" s="126"/>
      <c r="DW80" s="126"/>
      <c r="DX80" s="126"/>
      <c r="DY80" s="126"/>
      <c r="DZ80" s="126"/>
      <c r="EA80" s="126"/>
      <c r="EB80" s="126"/>
      <c r="EC80" s="126"/>
      <c r="ED80" s="126"/>
      <c r="EE80" s="126"/>
    </row>
    <row r="81" spans="1:135" s="56" customFormat="1" ht="25.5" customHeight="1" thickBot="1">
      <c r="A81" s="572"/>
      <c r="B81" s="573"/>
      <c r="C81" s="573"/>
      <c r="D81" s="573"/>
      <c r="E81" s="573"/>
      <c r="F81" s="573"/>
      <c r="G81" s="574"/>
      <c r="H81" s="467">
        <f>H42</f>
        <v>2</v>
      </c>
      <c r="I81" s="575"/>
      <c r="J81" s="576"/>
      <c r="K81" s="467">
        <f>K42</f>
        <v>4</v>
      </c>
      <c r="L81" s="575"/>
      <c r="M81" s="576"/>
      <c r="N81" s="467">
        <f>N42</f>
        <v>2</v>
      </c>
      <c r="O81" s="575"/>
      <c r="P81" s="576"/>
      <c r="Q81" s="467">
        <f>Q42</f>
        <v>0</v>
      </c>
      <c r="R81" s="575"/>
      <c r="S81" s="576"/>
      <c r="T81" s="467">
        <f>T42</f>
        <v>2</v>
      </c>
      <c r="U81" s="575"/>
      <c r="V81" s="576"/>
      <c r="W81" s="467">
        <f>W42</f>
        <v>1</v>
      </c>
      <c r="X81" s="575"/>
      <c r="Y81" s="576"/>
      <c r="Z81" s="466">
        <v>0</v>
      </c>
      <c r="AA81" s="134"/>
      <c r="AB81" s="135"/>
      <c r="AC81" s="467">
        <v>6</v>
      </c>
      <c r="AD81" s="137"/>
      <c r="AE81" s="138"/>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62"/>
      <c r="BB81" s="462"/>
      <c r="BC81" s="462"/>
      <c r="BD81" s="462"/>
      <c r="BE81" s="462"/>
      <c r="BF81" s="462"/>
      <c r="BG81" s="462"/>
      <c r="BH81" s="462"/>
      <c r="BI81" s="462"/>
      <c r="BJ81" s="462"/>
      <c r="BK81" s="462"/>
      <c r="BL81" s="462"/>
      <c r="BM81" s="462"/>
      <c r="BN81" s="462"/>
      <c r="BO81" s="462"/>
      <c r="BP81" s="462"/>
      <c r="BQ81" s="462"/>
      <c r="BR81" s="462"/>
      <c r="BS81" s="462"/>
      <c r="BT81" s="462"/>
      <c r="BU81" s="462"/>
      <c r="BV81" s="462"/>
      <c r="BW81" s="462"/>
      <c r="BX81" s="462"/>
      <c r="BY81" s="462"/>
      <c r="BZ81" s="462"/>
      <c r="CA81" s="462"/>
      <c r="CB81" s="462"/>
      <c r="CC81" s="462"/>
      <c r="CD81" s="462"/>
      <c r="CE81" s="462"/>
      <c r="CF81" s="462"/>
      <c r="CG81" s="462"/>
      <c r="CH81" s="462"/>
      <c r="CI81" s="462"/>
      <c r="CJ81" s="462"/>
      <c r="CK81" s="462"/>
      <c r="CL81" s="462"/>
      <c r="CM81" s="462"/>
      <c r="CN81" s="462"/>
      <c r="CO81" s="462"/>
      <c r="CP81" s="462"/>
      <c r="CQ81" s="462"/>
      <c r="CR81" s="462"/>
      <c r="CS81" s="462"/>
      <c r="CT81" s="462"/>
      <c r="CU81" s="462"/>
      <c r="CV81" s="462"/>
      <c r="CW81" s="462"/>
      <c r="CX81" s="462"/>
      <c r="CY81" s="464" t="s">
        <v>458</v>
      </c>
      <c r="CZ81" s="464"/>
      <c r="DA81" s="464"/>
      <c r="DB81" s="464"/>
      <c r="DC81" s="464"/>
      <c r="DD81" s="464"/>
      <c r="DE81" s="464"/>
      <c r="DF81" s="464"/>
      <c r="DG81" s="464"/>
      <c r="DH81" s="464"/>
      <c r="DI81" s="464"/>
      <c r="DJ81" s="464"/>
      <c r="DK81" s="139" t="str">
        <f>DK42</f>
        <v>四日市市</v>
      </c>
      <c r="DL81" s="139"/>
      <c r="DM81" s="139"/>
      <c r="DN81" s="139"/>
      <c r="DO81" s="139"/>
      <c r="DP81" s="139"/>
      <c r="DQ81" s="139"/>
      <c r="DR81" s="139"/>
      <c r="DS81" s="139"/>
      <c r="DT81" s="139"/>
      <c r="DU81" s="139"/>
      <c r="DV81" s="139"/>
      <c r="DW81" s="139"/>
      <c r="DX81" s="139"/>
      <c r="DY81" s="139"/>
      <c r="DZ81" s="139"/>
      <c r="EA81" s="139"/>
      <c r="EB81" s="139"/>
      <c r="EC81" s="139"/>
      <c r="ED81" s="139"/>
      <c r="EE81" s="139"/>
    </row>
    <row r="82" spans="1:135" ht="15" customHeight="1">
      <c r="AF82" s="462"/>
      <c r="AG82" s="462"/>
      <c r="AH82" s="462"/>
      <c r="AI82" s="462"/>
      <c r="AJ82" s="462"/>
      <c r="AK82" s="462"/>
      <c r="AL82" s="462"/>
      <c r="AM82" s="462"/>
      <c r="AN82" s="462"/>
      <c r="AO82" s="462"/>
      <c r="AP82" s="462"/>
      <c r="AQ82" s="462"/>
      <c r="AR82" s="462"/>
      <c r="AS82" s="462"/>
      <c r="AT82" s="462"/>
      <c r="AU82" s="462"/>
      <c r="AV82" s="462"/>
      <c r="AW82" s="462"/>
      <c r="AX82" s="462"/>
      <c r="AY82" s="462"/>
      <c r="AZ82" s="462"/>
      <c r="BA82" s="462"/>
      <c r="BB82" s="462"/>
      <c r="BC82" s="462"/>
      <c r="BD82" s="462"/>
      <c r="BE82" s="462"/>
      <c r="BF82" s="462"/>
      <c r="BG82" s="462"/>
      <c r="BH82" s="462"/>
      <c r="BI82" s="462"/>
      <c r="BJ82" s="462"/>
      <c r="BK82" s="462"/>
      <c r="BL82" s="462"/>
      <c r="BM82" s="462"/>
      <c r="BN82" s="462"/>
      <c r="BO82" s="462"/>
      <c r="BP82" s="462"/>
      <c r="BQ82" s="462"/>
      <c r="BR82" s="462"/>
      <c r="BS82" s="462"/>
      <c r="BT82" s="462"/>
      <c r="BU82" s="462"/>
      <c r="BV82" s="462"/>
      <c r="BW82" s="462"/>
      <c r="BX82" s="462"/>
      <c r="BY82" s="462"/>
      <c r="BZ82" s="462"/>
      <c r="CA82" s="462"/>
      <c r="CB82" s="462"/>
      <c r="CC82" s="462"/>
      <c r="CD82" s="462"/>
      <c r="CE82" s="462"/>
      <c r="CF82" s="462"/>
      <c r="CG82" s="462"/>
      <c r="CH82" s="462"/>
      <c r="CI82" s="462"/>
      <c r="CJ82" s="462"/>
      <c r="CK82" s="462"/>
      <c r="CL82" s="462"/>
      <c r="CM82" s="462"/>
      <c r="CN82" s="462"/>
      <c r="CO82" s="462"/>
      <c r="CP82" s="462"/>
      <c r="CQ82" s="462"/>
      <c r="CR82" s="462"/>
      <c r="CS82" s="462"/>
      <c r="CT82" s="462"/>
      <c r="CU82" s="462"/>
      <c r="CV82" s="462"/>
      <c r="CW82" s="462"/>
      <c r="CX82" s="462"/>
    </row>
    <row r="84" spans="1:135" ht="15" customHeight="1">
      <c r="AK84" s="142" t="s">
        <v>138</v>
      </c>
      <c r="AL84" s="142"/>
      <c r="AM84" s="142"/>
      <c r="AN84" s="142"/>
      <c r="AO84" s="142"/>
      <c r="AP84" s="142"/>
      <c r="AQ84" s="142"/>
      <c r="AR84" s="142"/>
      <c r="AS84" s="142"/>
      <c r="AT84" s="142" t="s">
        <v>511</v>
      </c>
      <c r="AU84" s="142"/>
      <c r="AV84" s="142"/>
      <c r="AW84" s="142"/>
      <c r="AX84" s="142"/>
      <c r="AY84" s="142"/>
      <c r="AZ84" s="142"/>
      <c r="BA84" s="142"/>
      <c r="BB84" s="142"/>
      <c r="BC84" s="142"/>
      <c r="BD84" s="142" t="s">
        <v>139</v>
      </c>
      <c r="BE84" s="142"/>
      <c r="BF84" s="142"/>
      <c r="BG84" s="142"/>
      <c r="BH84" s="142"/>
      <c r="BI84" s="142"/>
      <c r="BJ84" s="142"/>
      <c r="BK84" s="142"/>
      <c r="BL84" s="142" t="s">
        <v>608</v>
      </c>
      <c r="BM84" s="142"/>
      <c r="BN84" s="142"/>
      <c r="BO84" s="142"/>
      <c r="BP84" s="142"/>
      <c r="BQ84" s="142"/>
      <c r="BR84" s="142"/>
      <c r="BS84" s="142"/>
      <c r="BT84" s="142"/>
      <c r="BU84" s="142"/>
    </row>
    <row r="85" spans="1:135" ht="15" customHeight="1">
      <c r="A85" s="468" t="s">
        <v>293</v>
      </c>
      <c r="B85" s="469"/>
      <c r="C85" s="469"/>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70"/>
      <c r="AB85" s="92" t="s">
        <v>655</v>
      </c>
      <c r="AC85" s="93"/>
      <c r="AD85" s="93"/>
      <c r="AE85" s="93"/>
      <c r="AF85" s="93"/>
      <c r="AG85" s="93"/>
      <c r="AH85" s="93"/>
      <c r="AI85" s="93"/>
      <c r="AJ85" s="94"/>
      <c r="AK85" s="149" t="s">
        <v>565</v>
      </c>
      <c r="AL85" s="150"/>
      <c r="AM85" s="150"/>
      <c r="AN85" s="150"/>
      <c r="AO85" s="150"/>
      <c r="AP85" s="150"/>
      <c r="AQ85" s="150"/>
      <c r="AR85" s="150"/>
      <c r="AS85" s="151"/>
      <c r="AT85" s="144" t="s">
        <v>409</v>
      </c>
      <c r="AU85" s="585"/>
      <c r="AV85" s="585"/>
      <c r="AW85" s="585"/>
      <c r="AX85" s="585"/>
      <c r="AY85" s="585"/>
      <c r="AZ85" s="585"/>
      <c r="BA85" s="585"/>
      <c r="BB85" s="585"/>
      <c r="BC85" s="585"/>
      <c r="BD85" s="585"/>
      <c r="BE85" s="585"/>
      <c r="BF85" s="585"/>
      <c r="BG85" s="585"/>
      <c r="BH85" s="585"/>
      <c r="BI85" s="585"/>
      <c r="BJ85" s="585"/>
      <c r="BK85" s="585"/>
      <c r="BL85" s="585"/>
      <c r="BM85" s="585"/>
      <c r="BN85" s="585"/>
      <c r="BO85" s="585"/>
      <c r="BP85" s="585"/>
      <c r="BQ85" s="585"/>
      <c r="BR85" s="585"/>
      <c r="BS85" s="585"/>
      <c r="BT85" s="585"/>
      <c r="BU85" s="586"/>
    </row>
    <row r="86" spans="1:135" ht="10.5" customHeight="1">
      <c r="A86" s="471"/>
      <c r="B86" s="472"/>
      <c r="C86" s="472"/>
      <c r="D86" s="472"/>
      <c r="E86" s="472"/>
      <c r="F86" s="472"/>
      <c r="G86" s="472"/>
      <c r="H86" s="472"/>
      <c r="I86" s="472"/>
      <c r="J86" s="472"/>
      <c r="K86" s="472"/>
      <c r="L86" s="472"/>
      <c r="M86" s="472"/>
      <c r="N86" s="472"/>
      <c r="O86" s="472"/>
      <c r="P86" s="472"/>
      <c r="Q86" s="472"/>
      <c r="R86" s="472"/>
      <c r="S86" s="472"/>
      <c r="T86" s="472"/>
      <c r="U86" s="472"/>
      <c r="V86" s="472"/>
      <c r="W86" s="472"/>
      <c r="X86" s="472"/>
      <c r="Y86" s="472"/>
      <c r="Z86" s="472"/>
      <c r="AA86" s="473"/>
      <c r="AB86" s="146"/>
      <c r="AC86" s="147"/>
      <c r="AD86" s="147"/>
      <c r="AE86" s="147"/>
      <c r="AF86" s="147"/>
      <c r="AG86" s="147"/>
      <c r="AH86" s="147"/>
      <c r="AI86" s="147"/>
      <c r="AJ86" s="148"/>
      <c r="AK86" s="208"/>
      <c r="AL86" s="209"/>
      <c r="AM86" s="209"/>
      <c r="AN86" s="209"/>
      <c r="AO86" s="209"/>
      <c r="AP86" s="209"/>
      <c r="AQ86" s="209"/>
      <c r="AR86" s="209"/>
      <c r="AS86" s="211"/>
      <c r="AT86" s="92" t="s">
        <v>324</v>
      </c>
      <c r="AU86" s="587"/>
      <c r="AV86" s="587"/>
      <c r="AW86" s="587"/>
      <c r="AX86" s="587"/>
      <c r="AY86" s="587"/>
      <c r="AZ86" s="587"/>
      <c r="BA86" s="587"/>
      <c r="BB86" s="587"/>
      <c r="BC86" s="587"/>
      <c r="BD86" s="587"/>
      <c r="BE86" s="587"/>
      <c r="BF86" s="587"/>
      <c r="BG86" s="587"/>
      <c r="BH86" s="587"/>
      <c r="BI86" s="587"/>
      <c r="BJ86" s="587"/>
      <c r="BK86" s="588"/>
      <c r="BL86" s="92" t="s">
        <v>334</v>
      </c>
      <c r="BM86" s="93"/>
      <c r="BN86" s="93"/>
      <c r="BO86" s="93"/>
      <c r="BP86" s="93"/>
      <c r="BQ86" s="93"/>
      <c r="BR86" s="93"/>
      <c r="BS86" s="93"/>
      <c r="BT86" s="93"/>
      <c r="BU86" s="94"/>
    </row>
    <row r="87" spans="1:135" ht="15" customHeight="1">
      <c r="A87" s="471"/>
      <c r="B87" s="472"/>
      <c r="C87" s="472"/>
      <c r="D87" s="472"/>
      <c r="E87" s="472"/>
      <c r="F87" s="472"/>
      <c r="G87" s="472"/>
      <c r="H87" s="472"/>
      <c r="I87" s="472"/>
      <c r="J87" s="472"/>
      <c r="K87" s="472"/>
      <c r="L87" s="472"/>
      <c r="M87" s="472"/>
      <c r="N87" s="472"/>
      <c r="O87" s="472"/>
      <c r="P87" s="472"/>
      <c r="Q87" s="472"/>
      <c r="R87" s="472"/>
      <c r="S87" s="472"/>
      <c r="T87" s="472"/>
      <c r="U87" s="472"/>
      <c r="V87" s="472"/>
      <c r="W87" s="472"/>
      <c r="X87" s="472"/>
      <c r="Y87" s="472"/>
      <c r="Z87" s="472"/>
      <c r="AA87" s="473"/>
      <c r="AB87" s="146"/>
      <c r="AC87" s="147"/>
      <c r="AD87" s="147"/>
      <c r="AE87" s="147"/>
      <c r="AF87" s="147"/>
      <c r="AG87" s="147"/>
      <c r="AH87" s="147"/>
      <c r="AI87" s="147"/>
      <c r="AJ87" s="148"/>
      <c r="AK87" s="208"/>
      <c r="AL87" s="209"/>
      <c r="AM87" s="209"/>
      <c r="AN87" s="209"/>
      <c r="AO87" s="209"/>
      <c r="AP87" s="209"/>
      <c r="AQ87" s="209"/>
      <c r="AR87" s="209"/>
      <c r="AS87" s="211"/>
      <c r="AT87" s="589"/>
      <c r="AU87" s="590"/>
      <c r="AV87" s="590"/>
      <c r="AW87" s="590"/>
      <c r="AX87" s="590"/>
      <c r="AY87" s="590"/>
      <c r="AZ87" s="590"/>
      <c r="BA87" s="590"/>
      <c r="BB87" s="590"/>
      <c r="BC87" s="590"/>
      <c r="BD87" s="590"/>
      <c r="BE87" s="590"/>
      <c r="BF87" s="590"/>
      <c r="BG87" s="590"/>
      <c r="BH87" s="590"/>
      <c r="BI87" s="590"/>
      <c r="BJ87" s="590"/>
      <c r="BK87" s="591"/>
      <c r="BL87" s="146"/>
      <c r="BM87" s="147"/>
      <c r="BN87" s="147"/>
      <c r="BO87" s="147"/>
      <c r="BP87" s="147"/>
      <c r="BQ87" s="147"/>
      <c r="BR87" s="147"/>
      <c r="BS87" s="147"/>
      <c r="BT87" s="147"/>
      <c r="BU87" s="148"/>
    </row>
    <row r="88" spans="1:135" ht="15" customHeight="1">
      <c r="A88" s="471"/>
      <c r="B88" s="472"/>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3"/>
      <c r="AB88" s="146"/>
      <c r="AC88" s="147"/>
      <c r="AD88" s="147"/>
      <c r="AE88" s="147"/>
      <c r="AF88" s="147"/>
      <c r="AG88" s="147"/>
      <c r="AH88" s="147"/>
      <c r="AI88" s="147"/>
      <c r="AJ88" s="148"/>
      <c r="AK88" s="208"/>
      <c r="AL88" s="209"/>
      <c r="AM88" s="209"/>
      <c r="AN88" s="209"/>
      <c r="AO88" s="209"/>
      <c r="AP88" s="209"/>
      <c r="AQ88" s="209"/>
      <c r="AR88" s="209"/>
      <c r="AS88" s="211"/>
      <c r="AT88" s="89" t="s">
        <v>294</v>
      </c>
      <c r="AU88" s="90"/>
      <c r="AV88" s="90"/>
      <c r="AW88" s="90"/>
      <c r="AX88" s="90"/>
      <c r="AY88" s="90"/>
      <c r="AZ88" s="90"/>
      <c r="BA88" s="90"/>
      <c r="BB88" s="90"/>
      <c r="BC88" s="91"/>
      <c r="BD88" s="233" t="s">
        <v>295</v>
      </c>
      <c r="BE88" s="587"/>
      <c r="BF88" s="587"/>
      <c r="BG88" s="587"/>
      <c r="BH88" s="587"/>
      <c r="BI88" s="587"/>
      <c r="BJ88" s="587"/>
      <c r="BK88" s="588"/>
      <c r="BL88" s="146"/>
      <c r="BM88" s="147"/>
      <c r="BN88" s="147"/>
      <c r="BO88" s="147"/>
      <c r="BP88" s="147"/>
      <c r="BQ88" s="147"/>
      <c r="BR88" s="147"/>
      <c r="BS88" s="147"/>
      <c r="BT88" s="147"/>
      <c r="BU88" s="148"/>
    </row>
    <row r="89" spans="1:135" ht="15" customHeight="1">
      <c r="A89" s="471"/>
      <c r="B89" s="472"/>
      <c r="C89" s="472"/>
      <c r="D89" s="472"/>
      <c r="E89" s="472"/>
      <c r="F89" s="472"/>
      <c r="G89" s="472"/>
      <c r="H89" s="472"/>
      <c r="I89" s="472"/>
      <c r="J89" s="472"/>
      <c r="K89" s="472"/>
      <c r="L89" s="472"/>
      <c r="M89" s="472"/>
      <c r="N89" s="472"/>
      <c r="O89" s="472"/>
      <c r="P89" s="472"/>
      <c r="Q89" s="472"/>
      <c r="R89" s="472"/>
      <c r="S89" s="472"/>
      <c r="T89" s="472"/>
      <c r="U89" s="472"/>
      <c r="V89" s="472"/>
      <c r="W89" s="472"/>
      <c r="X89" s="472"/>
      <c r="Y89" s="472"/>
      <c r="Z89" s="472"/>
      <c r="AA89" s="473"/>
      <c r="AB89" s="146"/>
      <c r="AC89" s="147"/>
      <c r="AD89" s="147"/>
      <c r="AE89" s="147"/>
      <c r="AF89" s="147"/>
      <c r="AG89" s="147"/>
      <c r="AH89" s="147"/>
      <c r="AI89" s="147"/>
      <c r="AJ89" s="148"/>
      <c r="AK89" s="208"/>
      <c r="AL89" s="209"/>
      <c r="AM89" s="209"/>
      <c r="AN89" s="209"/>
      <c r="AO89" s="209"/>
      <c r="AP89" s="209"/>
      <c r="AQ89" s="209"/>
      <c r="AR89" s="209"/>
      <c r="AS89" s="211"/>
      <c r="AT89" s="592"/>
      <c r="AU89" s="593"/>
      <c r="AV89" s="593"/>
      <c r="AW89" s="593"/>
      <c r="AX89" s="593"/>
      <c r="AY89" s="593"/>
      <c r="AZ89" s="593"/>
      <c r="BA89" s="593"/>
      <c r="BB89" s="593"/>
      <c r="BC89" s="594"/>
      <c r="BD89" s="595"/>
      <c r="BE89" s="596"/>
      <c r="BF89" s="596"/>
      <c r="BG89" s="596"/>
      <c r="BH89" s="596"/>
      <c r="BI89" s="596"/>
      <c r="BJ89" s="596"/>
      <c r="BK89" s="597"/>
      <c r="BL89" s="146"/>
      <c r="BM89" s="147"/>
      <c r="BN89" s="147"/>
      <c r="BO89" s="147"/>
      <c r="BP89" s="147"/>
      <c r="BQ89" s="147"/>
      <c r="BR89" s="147"/>
      <c r="BS89" s="147"/>
      <c r="BT89" s="147"/>
      <c r="BU89" s="148"/>
    </row>
    <row r="90" spans="1:135" ht="15" customHeight="1" thickBot="1">
      <c r="A90" s="477"/>
      <c r="B90" s="478"/>
      <c r="C90" s="478"/>
      <c r="D90" s="478"/>
      <c r="E90" s="478"/>
      <c r="F90" s="478"/>
      <c r="G90" s="478"/>
      <c r="H90" s="478"/>
      <c r="I90" s="478"/>
      <c r="J90" s="478"/>
      <c r="K90" s="478"/>
      <c r="L90" s="478"/>
      <c r="M90" s="478"/>
      <c r="N90" s="478"/>
      <c r="O90" s="478"/>
      <c r="P90" s="478"/>
      <c r="Q90" s="478"/>
      <c r="R90" s="478"/>
      <c r="S90" s="478"/>
      <c r="T90" s="478"/>
      <c r="U90" s="478"/>
      <c r="V90" s="478"/>
      <c r="W90" s="478"/>
      <c r="X90" s="478"/>
      <c r="Y90" s="478"/>
      <c r="Z90" s="478"/>
      <c r="AA90" s="479"/>
      <c r="AB90" s="352"/>
      <c r="AC90" s="353"/>
      <c r="AD90" s="353"/>
      <c r="AE90" s="353"/>
      <c r="AF90" s="353"/>
      <c r="AG90" s="353"/>
      <c r="AH90" s="353"/>
      <c r="AI90" s="353"/>
      <c r="AJ90" s="354"/>
      <c r="AK90" s="483" t="s">
        <v>297</v>
      </c>
      <c r="AL90" s="484"/>
      <c r="AM90" s="484"/>
      <c r="AN90" s="484"/>
      <c r="AO90" s="484"/>
      <c r="AP90" s="484"/>
      <c r="AQ90" s="484"/>
      <c r="AR90" s="484"/>
      <c r="AS90" s="485"/>
      <c r="AT90" s="480" t="s">
        <v>251</v>
      </c>
      <c r="AU90" s="481"/>
      <c r="AV90" s="481"/>
      <c r="AW90" s="481"/>
      <c r="AX90" s="481"/>
      <c r="AY90" s="481"/>
      <c r="AZ90" s="481"/>
      <c r="BA90" s="481"/>
      <c r="BB90" s="481"/>
      <c r="BC90" s="482"/>
      <c r="BD90" s="483" t="s">
        <v>297</v>
      </c>
      <c r="BE90" s="481"/>
      <c r="BF90" s="481"/>
      <c r="BG90" s="481"/>
      <c r="BH90" s="481"/>
      <c r="BI90" s="481"/>
      <c r="BJ90" s="481"/>
      <c r="BK90" s="482"/>
      <c r="BL90" s="483" t="s">
        <v>297</v>
      </c>
      <c r="BM90" s="484"/>
      <c r="BN90" s="484"/>
      <c r="BO90" s="484"/>
      <c r="BP90" s="484"/>
      <c r="BQ90" s="484"/>
      <c r="BR90" s="484"/>
      <c r="BS90" s="484"/>
      <c r="BT90" s="484"/>
      <c r="BU90" s="485"/>
    </row>
    <row r="91" spans="1:135" ht="24.75" customHeight="1">
      <c r="A91" s="442" t="s">
        <v>1</v>
      </c>
      <c r="B91" s="486"/>
      <c r="C91" s="486"/>
      <c r="D91" s="486"/>
      <c r="E91" s="486"/>
      <c r="F91" s="487"/>
      <c r="G91" s="143" t="s">
        <v>2</v>
      </c>
      <c r="H91" s="144"/>
      <c r="I91" s="144"/>
      <c r="J91" s="144"/>
      <c r="K91" s="144"/>
      <c r="L91" s="144"/>
      <c r="M91" s="144"/>
      <c r="N91" s="144"/>
      <c r="O91" s="144"/>
      <c r="P91" s="144"/>
      <c r="Q91" s="144"/>
      <c r="R91" s="144"/>
      <c r="S91" s="144"/>
      <c r="T91" s="144"/>
      <c r="U91" s="144"/>
      <c r="V91" s="144"/>
      <c r="W91" s="144"/>
      <c r="X91" s="144"/>
      <c r="Y91" s="144"/>
      <c r="Z91" s="144"/>
      <c r="AA91" s="488"/>
      <c r="AB91" s="489">
        <v>0</v>
      </c>
      <c r="AC91" s="490"/>
      <c r="AD91" s="491"/>
      <c r="AE91" s="492">
        <v>1</v>
      </c>
      <c r="AF91" s="490"/>
      <c r="AG91" s="491"/>
      <c r="AH91" s="492">
        <v>2</v>
      </c>
      <c r="AI91" s="490"/>
      <c r="AJ91" s="493"/>
      <c r="AK91" s="261"/>
      <c r="AL91" s="261"/>
      <c r="AM91" s="261"/>
      <c r="AN91" s="261"/>
      <c r="AO91" s="261"/>
      <c r="AP91" s="261"/>
      <c r="AQ91" s="261"/>
      <c r="AR91" s="261"/>
      <c r="AS91" s="261"/>
      <c r="AT91" s="496">
        <v>179</v>
      </c>
      <c r="AU91" s="262"/>
      <c r="AV91" s="262"/>
      <c r="AW91" s="262"/>
      <c r="AX91" s="262"/>
      <c r="AY91" s="262"/>
      <c r="AZ91" s="262"/>
      <c r="BA91" s="262"/>
      <c r="BB91" s="262"/>
      <c r="BC91" s="262"/>
      <c r="BD91" s="261">
        <v>262</v>
      </c>
      <c r="BE91" s="262"/>
      <c r="BF91" s="262"/>
      <c r="BG91" s="262"/>
      <c r="BH91" s="262"/>
      <c r="BI91" s="262"/>
      <c r="BJ91" s="262"/>
      <c r="BK91" s="262"/>
      <c r="BL91" s="328">
        <f t="shared" ref="BL91:BL103" si="18">SUM(AT91:BK91)</f>
        <v>441</v>
      </c>
      <c r="BM91" s="329"/>
      <c r="BN91" s="329"/>
      <c r="BO91" s="329"/>
      <c r="BP91" s="329"/>
      <c r="BQ91" s="329"/>
      <c r="BR91" s="329"/>
      <c r="BS91" s="329"/>
      <c r="BT91" s="329"/>
      <c r="BU91" s="330"/>
    </row>
    <row r="92" spans="1:135" ht="15" customHeight="1">
      <c r="A92" s="498"/>
      <c r="B92" s="499"/>
      <c r="C92" s="499"/>
      <c r="D92" s="499"/>
      <c r="E92" s="499"/>
      <c r="F92" s="500"/>
      <c r="G92" s="143" t="s">
        <v>3</v>
      </c>
      <c r="H92" s="144"/>
      <c r="I92" s="144"/>
      <c r="J92" s="144"/>
      <c r="K92" s="144"/>
      <c r="L92" s="144"/>
      <c r="M92" s="144"/>
      <c r="N92" s="144"/>
      <c r="O92" s="144"/>
      <c r="P92" s="144"/>
      <c r="Q92" s="144"/>
      <c r="R92" s="144"/>
      <c r="S92" s="144"/>
      <c r="T92" s="144"/>
      <c r="U92" s="144"/>
      <c r="V92" s="144"/>
      <c r="W92" s="144"/>
      <c r="X92" s="144"/>
      <c r="Y92" s="144"/>
      <c r="Z92" s="144"/>
      <c r="AA92" s="488"/>
      <c r="AB92" s="501">
        <v>0</v>
      </c>
      <c r="AC92" s="502"/>
      <c r="AD92" s="503"/>
      <c r="AE92" s="504">
        <v>2</v>
      </c>
      <c r="AF92" s="502"/>
      <c r="AG92" s="503"/>
      <c r="AH92" s="504">
        <v>2</v>
      </c>
      <c r="AI92" s="502"/>
      <c r="AJ92" s="505"/>
      <c r="AK92" s="274">
        <v>96</v>
      </c>
      <c r="AL92" s="274"/>
      <c r="AM92" s="274"/>
      <c r="AN92" s="274"/>
      <c r="AO92" s="274"/>
      <c r="AP92" s="274"/>
      <c r="AQ92" s="274"/>
      <c r="AR92" s="274"/>
      <c r="AS92" s="274"/>
      <c r="AT92" s="506">
        <v>42172</v>
      </c>
      <c r="AU92" s="275"/>
      <c r="AV92" s="275"/>
      <c r="AW92" s="275"/>
      <c r="AX92" s="275"/>
      <c r="AY92" s="275"/>
      <c r="AZ92" s="275"/>
      <c r="BA92" s="275"/>
      <c r="BB92" s="275"/>
      <c r="BC92" s="275"/>
      <c r="BD92" s="274">
        <v>1222</v>
      </c>
      <c r="BE92" s="275"/>
      <c r="BF92" s="275"/>
      <c r="BG92" s="275"/>
      <c r="BH92" s="275"/>
      <c r="BI92" s="275"/>
      <c r="BJ92" s="275"/>
      <c r="BK92" s="275"/>
      <c r="BL92" s="331">
        <f t="shared" si="18"/>
        <v>43394</v>
      </c>
      <c r="BM92" s="332"/>
      <c r="BN92" s="332"/>
      <c r="BO92" s="332"/>
      <c r="BP92" s="332"/>
      <c r="BQ92" s="332"/>
      <c r="BR92" s="332"/>
      <c r="BS92" s="332"/>
      <c r="BT92" s="332"/>
      <c r="BU92" s="333"/>
    </row>
    <row r="93" spans="1:135" ht="15" customHeight="1">
      <c r="A93" s="498"/>
      <c r="B93" s="499"/>
      <c r="C93" s="499"/>
      <c r="D93" s="499"/>
      <c r="E93" s="499"/>
      <c r="F93" s="500"/>
      <c r="G93" s="143" t="s">
        <v>4</v>
      </c>
      <c r="H93" s="144"/>
      <c r="I93" s="144"/>
      <c r="J93" s="144"/>
      <c r="K93" s="144"/>
      <c r="L93" s="144"/>
      <c r="M93" s="144"/>
      <c r="N93" s="144"/>
      <c r="O93" s="144"/>
      <c r="P93" s="144"/>
      <c r="Q93" s="144"/>
      <c r="R93" s="144"/>
      <c r="S93" s="144"/>
      <c r="T93" s="144"/>
      <c r="U93" s="144"/>
      <c r="V93" s="144"/>
      <c r="W93" s="144"/>
      <c r="X93" s="144"/>
      <c r="Y93" s="144"/>
      <c r="Z93" s="144"/>
      <c r="AA93" s="488"/>
      <c r="AB93" s="501">
        <v>0</v>
      </c>
      <c r="AC93" s="502"/>
      <c r="AD93" s="503"/>
      <c r="AE93" s="504">
        <v>3</v>
      </c>
      <c r="AF93" s="502"/>
      <c r="AG93" s="503"/>
      <c r="AH93" s="504">
        <v>2</v>
      </c>
      <c r="AI93" s="502"/>
      <c r="AJ93" s="505"/>
      <c r="AK93" s="274">
        <v>110</v>
      </c>
      <c r="AL93" s="274"/>
      <c r="AM93" s="274"/>
      <c r="AN93" s="274"/>
      <c r="AO93" s="274"/>
      <c r="AP93" s="274"/>
      <c r="AQ93" s="274"/>
      <c r="AR93" s="274"/>
      <c r="AS93" s="274"/>
      <c r="AT93" s="506">
        <v>97702</v>
      </c>
      <c r="AU93" s="275"/>
      <c r="AV93" s="275"/>
      <c r="AW93" s="275"/>
      <c r="AX93" s="275"/>
      <c r="AY93" s="275"/>
      <c r="AZ93" s="275"/>
      <c r="BA93" s="275"/>
      <c r="BB93" s="275"/>
      <c r="BC93" s="275"/>
      <c r="BD93" s="274">
        <v>3626</v>
      </c>
      <c r="BE93" s="275"/>
      <c r="BF93" s="275"/>
      <c r="BG93" s="275"/>
      <c r="BH93" s="275"/>
      <c r="BI93" s="275"/>
      <c r="BJ93" s="275"/>
      <c r="BK93" s="275"/>
      <c r="BL93" s="331">
        <f t="shared" si="18"/>
        <v>101328</v>
      </c>
      <c r="BM93" s="332"/>
      <c r="BN93" s="332"/>
      <c r="BO93" s="332"/>
      <c r="BP93" s="332"/>
      <c r="BQ93" s="332"/>
      <c r="BR93" s="332"/>
      <c r="BS93" s="332"/>
      <c r="BT93" s="332"/>
      <c r="BU93" s="333"/>
    </row>
    <row r="94" spans="1:135" ht="15" customHeight="1">
      <c r="A94" s="498"/>
      <c r="B94" s="499"/>
      <c r="C94" s="499"/>
      <c r="D94" s="499"/>
      <c r="E94" s="499"/>
      <c r="F94" s="500"/>
      <c r="G94" s="143" t="s">
        <v>5</v>
      </c>
      <c r="H94" s="144"/>
      <c r="I94" s="144"/>
      <c r="J94" s="144"/>
      <c r="K94" s="144"/>
      <c r="L94" s="144"/>
      <c r="M94" s="144"/>
      <c r="N94" s="144"/>
      <c r="O94" s="144"/>
      <c r="P94" s="144"/>
      <c r="Q94" s="144"/>
      <c r="R94" s="144"/>
      <c r="S94" s="144"/>
      <c r="T94" s="144"/>
      <c r="U94" s="144"/>
      <c r="V94" s="144"/>
      <c r="W94" s="144"/>
      <c r="X94" s="144"/>
      <c r="Y94" s="144"/>
      <c r="Z94" s="144"/>
      <c r="AA94" s="488"/>
      <c r="AB94" s="501">
        <v>0</v>
      </c>
      <c r="AC94" s="502"/>
      <c r="AD94" s="503"/>
      <c r="AE94" s="504">
        <v>4</v>
      </c>
      <c r="AF94" s="502"/>
      <c r="AG94" s="503"/>
      <c r="AH94" s="504">
        <v>2</v>
      </c>
      <c r="AI94" s="502"/>
      <c r="AJ94" s="505"/>
      <c r="AK94" s="274">
        <v>346</v>
      </c>
      <c r="AL94" s="274"/>
      <c r="AM94" s="274"/>
      <c r="AN94" s="274"/>
      <c r="AO94" s="274"/>
      <c r="AP94" s="274"/>
      <c r="AQ94" s="274"/>
      <c r="AR94" s="274"/>
      <c r="AS94" s="274"/>
      <c r="AT94" s="506">
        <v>118003</v>
      </c>
      <c r="AU94" s="275"/>
      <c r="AV94" s="275"/>
      <c r="AW94" s="275"/>
      <c r="AX94" s="275"/>
      <c r="AY94" s="275"/>
      <c r="AZ94" s="275"/>
      <c r="BA94" s="275"/>
      <c r="BB94" s="275"/>
      <c r="BC94" s="275"/>
      <c r="BD94" s="274">
        <v>7478</v>
      </c>
      <c r="BE94" s="275"/>
      <c r="BF94" s="275"/>
      <c r="BG94" s="275"/>
      <c r="BH94" s="275"/>
      <c r="BI94" s="275"/>
      <c r="BJ94" s="275"/>
      <c r="BK94" s="275"/>
      <c r="BL94" s="331">
        <f t="shared" si="18"/>
        <v>125481</v>
      </c>
      <c r="BM94" s="332"/>
      <c r="BN94" s="332"/>
      <c r="BO94" s="332"/>
      <c r="BP94" s="332"/>
      <c r="BQ94" s="332"/>
      <c r="BR94" s="332"/>
      <c r="BS94" s="332"/>
      <c r="BT94" s="332"/>
      <c r="BU94" s="333"/>
    </row>
    <row r="95" spans="1:135" ht="15" customHeight="1">
      <c r="A95" s="498"/>
      <c r="B95" s="499"/>
      <c r="C95" s="499"/>
      <c r="D95" s="499"/>
      <c r="E95" s="499"/>
      <c r="F95" s="500"/>
      <c r="G95" s="143" t="s">
        <v>6</v>
      </c>
      <c r="H95" s="144"/>
      <c r="I95" s="144"/>
      <c r="J95" s="144"/>
      <c r="K95" s="144"/>
      <c r="L95" s="144"/>
      <c r="M95" s="144"/>
      <c r="N95" s="144"/>
      <c r="O95" s="144"/>
      <c r="P95" s="144"/>
      <c r="Q95" s="144"/>
      <c r="R95" s="144"/>
      <c r="S95" s="144"/>
      <c r="T95" s="144"/>
      <c r="U95" s="144"/>
      <c r="V95" s="144"/>
      <c r="W95" s="144"/>
      <c r="X95" s="144"/>
      <c r="Y95" s="144"/>
      <c r="Z95" s="144"/>
      <c r="AA95" s="488"/>
      <c r="AB95" s="501">
        <v>0</v>
      </c>
      <c r="AC95" s="502"/>
      <c r="AD95" s="503"/>
      <c r="AE95" s="504">
        <v>5</v>
      </c>
      <c r="AF95" s="502"/>
      <c r="AG95" s="503"/>
      <c r="AH95" s="504">
        <v>2</v>
      </c>
      <c r="AI95" s="502"/>
      <c r="AJ95" s="505"/>
      <c r="AK95" s="274"/>
      <c r="AL95" s="274"/>
      <c r="AM95" s="274"/>
      <c r="AN95" s="274"/>
      <c r="AO95" s="274"/>
      <c r="AP95" s="274"/>
      <c r="AQ95" s="274"/>
      <c r="AR95" s="274"/>
      <c r="AS95" s="274"/>
      <c r="AT95" s="506">
        <v>94852</v>
      </c>
      <c r="AU95" s="275"/>
      <c r="AV95" s="275"/>
      <c r="AW95" s="275"/>
      <c r="AX95" s="275"/>
      <c r="AY95" s="275"/>
      <c r="AZ95" s="275"/>
      <c r="BA95" s="275"/>
      <c r="BB95" s="275"/>
      <c r="BC95" s="275"/>
      <c r="BD95" s="274">
        <v>5788</v>
      </c>
      <c r="BE95" s="275"/>
      <c r="BF95" s="275"/>
      <c r="BG95" s="275"/>
      <c r="BH95" s="275"/>
      <c r="BI95" s="275"/>
      <c r="BJ95" s="275"/>
      <c r="BK95" s="275"/>
      <c r="BL95" s="331">
        <f t="shared" si="18"/>
        <v>100640</v>
      </c>
      <c r="BM95" s="332"/>
      <c r="BN95" s="332"/>
      <c r="BO95" s="332"/>
      <c r="BP95" s="332"/>
      <c r="BQ95" s="332"/>
      <c r="BR95" s="332"/>
      <c r="BS95" s="332"/>
      <c r="BT95" s="332"/>
      <c r="BU95" s="333"/>
    </row>
    <row r="96" spans="1:135" ht="15" customHeight="1">
      <c r="A96" s="498"/>
      <c r="B96" s="499"/>
      <c r="C96" s="499"/>
      <c r="D96" s="499"/>
      <c r="E96" s="499"/>
      <c r="F96" s="500"/>
      <c r="G96" s="143" t="s">
        <v>7</v>
      </c>
      <c r="H96" s="144"/>
      <c r="I96" s="144"/>
      <c r="J96" s="144"/>
      <c r="K96" s="144"/>
      <c r="L96" s="144"/>
      <c r="M96" s="144"/>
      <c r="N96" s="144"/>
      <c r="O96" s="144"/>
      <c r="P96" s="144"/>
      <c r="Q96" s="144"/>
      <c r="R96" s="144"/>
      <c r="S96" s="144"/>
      <c r="T96" s="144"/>
      <c r="U96" s="144"/>
      <c r="V96" s="144"/>
      <c r="W96" s="144"/>
      <c r="X96" s="144"/>
      <c r="Y96" s="144"/>
      <c r="Z96" s="144"/>
      <c r="AA96" s="488"/>
      <c r="AB96" s="501">
        <v>0</v>
      </c>
      <c r="AC96" s="502"/>
      <c r="AD96" s="503"/>
      <c r="AE96" s="504">
        <v>6</v>
      </c>
      <c r="AF96" s="502"/>
      <c r="AG96" s="503"/>
      <c r="AH96" s="504">
        <v>2</v>
      </c>
      <c r="AI96" s="502"/>
      <c r="AJ96" s="505"/>
      <c r="AK96" s="274"/>
      <c r="AL96" s="274"/>
      <c r="AM96" s="274"/>
      <c r="AN96" s="274"/>
      <c r="AO96" s="274"/>
      <c r="AP96" s="274"/>
      <c r="AQ96" s="274"/>
      <c r="AR96" s="274"/>
      <c r="AS96" s="274"/>
      <c r="AT96" s="506">
        <v>89800</v>
      </c>
      <c r="AU96" s="275"/>
      <c r="AV96" s="275"/>
      <c r="AW96" s="275"/>
      <c r="AX96" s="275"/>
      <c r="AY96" s="275"/>
      <c r="AZ96" s="275"/>
      <c r="BA96" s="275"/>
      <c r="BB96" s="275"/>
      <c r="BC96" s="275"/>
      <c r="BD96" s="274">
        <v>1302</v>
      </c>
      <c r="BE96" s="275"/>
      <c r="BF96" s="275"/>
      <c r="BG96" s="275"/>
      <c r="BH96" s="275"/>
      <c r="BI96" s="275"/>
      <c r="BJ96" s="275"/>
      <c r="BK96" s="275"/>
      <c r="BL96" s="331">
        <f t="shared" si="18"/>
        <v>91102</v>
      </c>
      <c r="BM96" s="332"/>
      <c r="BN96" s="332"/>
      <c r="BO96" s="332"/>
      <c r="BP96" s="332"/>
      <c r="BQ96" s="332"/>
      <c r="BR96" s="332"/>
      <c r="BS96" s="332"/>
      <c r="BT96" s="332"/>
      <c r="BU96" s="333"/>
    </row>
    <row r="97" spans="1:73" ht="15" customHeight="1">
      <c r="A97" s="498"/>
      <c r="B97" s="499"/>
      <c r="C97" s="499"/>
      <c r="D97" s="499"/>
      <c r="E97" s="499"/>
      <c r="F97" s="500"/>
      <c r="G97" s="143" t="s">
        <v>8</v>
      </c>
      <c r="H97" s="144"/>
      <c r="I97" s="144"/>
      <c r="J97" s="144"/>
      <c r="K97" s="144"/>
      <c r="L97" s="144"/>
      <c r="M97" s="144"/>
      <c r="N97" s="144"/>
      <c r="O97" s="144"/>
      <c r="P97" s="144"/>
      <c r="Q97" s="144"/>
      <c r="R97" s="144"/>
      <c r="S97" s="144"/>
      <c r="T97" s="144"/>
      <c r="U97" s="144"/>
      <c r="V97" s="144"/>
      <c r="W97" s="144"/>
      <c r="X97" s="144"/>
      <c r="Y97" s="144"/>
      <c r="Z97" s="144"/>
      <c r="AA97" s="488"/>
      <c r="AB97" s="501">
        <v>0</v>
      </c>
      <c r="AC97" s="502"/>
      <c r="AD97" s="503"/>
      <c r="AE97" s="504">
        <v>7</v>
      </c>
      <c r="AF97" s="502"/>
      <c r="AG97" s="503"/>
      <c r="AH97" s="504">
        <v>2</v>
      </c>
      <c r="AI97" s="502"/>
      <c r="AJ97" s="505"/>
      <c r="AK97" s="274"/>
      <c r="AL97" s="274"/>
      <c r="AM97" s="274"/>
      <c r="AN97" s="274"/>
      <c r="AO97" s="274"/>
      <c r="AP97" s="274"/>
      <c r="AQ97" s="274"/>
      <c r="AR97" s="274"/>
      <c r="AS97" s="274"/>
      <c r="AT97" s="506">
        <v>59270</v>
      </c>
      <c r="AU97" s="275"/>
      <c r="AV97" s="275"/>
      <c r="AW97" s="275"/>
      <c r="AX97" s="275"/>
      <c r="AY97" s="275"/>
      <c r="AZ97" s="275"/>
      <c r="BA97" s="275"/>
      <c r="BB97" s="275"/>
      <c r="BC97" s="275"/>
      <c r="BD97" s="274"/>
      <c r="BE97" s="275"/>
      <c r="BF97" s="275"/>
      <c r="BG97" s="275"/>
      <c r="BH97" s="275"/>
      <c r="BI97" s="275"/>
      <c r="BJ97" s="275"/>
      <c r="BK97" s="275"/>
      <c r="BL97" s="331">
        <f t="shared" si="18"/>
        <v>59270</v>
      </c>
      <c r="BM97" s="332"/>
      <c r="BN97" s="332"/>
      <c r="BO97" s="332"/>
      <c r="BP97" s="332"/>
      <c r="BQ97" s="332"/>
      <c r="BR97" s="332"/>
      <c r="BS97" s="332"/>
      <c r="BT97" s="332"/>
      <c r="BU97" s="333"/>
    </row>
    <row r="98" spans="1:73" ht="15" customHeight="1">
      <c r="A98" s="498"/>
      <c r="B98" s="499"/>
      <c r="C98" s="499"/>
      <c r="D98" s="499"/>
      <c r="E98" s="499"/>
      <c r="F98" s="500"/>
      <c r="G98" s="143" t="s">
        <v>9</v>
      </c>
      <c r="H98" s="144"/>
      <c r="I98" s="144"/>
      <c r="J98" s="144"/>
      <c r="K98" s="144"/>
      <c r="L98" s="144"/>
      <c r="M98" s="144"/>
      <c r="N98" s="144"/>
      <c r="O98" s="144"/>
      <c r="P98" s="144"/>
      <c r="Q98" s="144"/>
      <c r="R98" s="144"/>
      <c r="S98" s="144"/>
      <c r="T98" s="144"/>
      <c r="U98" s="144"/>
      <c r="V98" s="144"/>
      <c r="W98" s="144"/>
      <c r="X98" s="144"/>
      <c r="Y98" s="144"/>
      <c r="Z98" s="144"/>
      <c r="AA98" s="488"/>
      <c r="AB98" s="501">
        <v>0</v>
      </c>
      <c r="AC98" s="502"/>
      <c r="AD98" s="503"/>
      <c r="AE98" s="504">
        <v>8</v>
      </c>
      <c r="AF98" s="502"/>
      <c r="AG98" s="503"/>
      <c r="AH98" s="504">
        <v>2</v>
      </c>
      <c r="AI98" s="502"/>
      <c r="AJ98" s="505"/>
      <c r="AK98" s="274"/>
      <c r="AL98" s="274"/>
      <c r="AM98" s="274"/>
      <c r="AN98" s="274"/>
      <c r="AO98" s="274"/>
      <c r="AP98" s="274"/>
      <c r="AQ98" s="274"/>
      <c r="AR98" s="274"/>
      <c r="AS98" s="274"/>
      <c r="AT98" s="506">
        <v>67042</v>
      </c>
      <c r="AU98" s="275"/>
      <c r="AV98" s="275"/>
      <c r="AW98" s="275"/>
      <c r="AX98" s="275"/>
      <c r="AY98" s="275"/>
      <c r="AZ98" s="275"/>
      <c r="BA98" s="275"/>
      <c r="BB98" s="275"/>
      <c r="BC98" s="275"/>
      <c r="BD98" s="274"/>
      <c r="BE98" s="275"/>
      <c r="BF98" s="275"/>
      <c r="BG98" s="275"/>
      <c r="BH98" s="275"/>
      <c r="BI98" s="275"/>
      <c r="BJ98" s="275"/>
      <c r="BK98" s="275"/>
      <c r="BL98" s="331">
        <f t="shared" si="18"/>
        <v>67042</v>
      </c>
      <c r="BM98" s="332"/>
      <c r="BN98" s="332"/>
      <c r="BO98" s="332"/>
      <c r="BP98" s="332"/>
      <c r="BQ98" s="332"/>
      <c r="BR98" s="332"/>
      <c r="BS98" s="332"/>
      <c r="BT98" s="332"/>
      <c r="BU98" s="333"/>
    </row>
    <row r="99" spans="1:73" ht="15" customHeight="1">
      <c r="A99" s="498"/>
      <c r="B99" s="499"/>
      <c r="C99" s="499"/>
      <c r="D99" s="499"/>
      <c r="E99" s="499"/>
      <c r="F99" s="500"/>
      <c r="G99" s="143" t="s">
        <v>4414</v>
      </c>
      <c r="H99" s="144"/>
      <c r="I99" s="144"/>
      <c r="J99" s="144"/>
      <c r="K99" s="144"/>
      <c r="L99" s="144"/>
      <c r="M99" s="144"/>
      <c r="N99" s="144"/>
      <c r="O99" s="144"/>
      <c r="P99" s="144"/>
      <c r="Q99" s="144"/>
      <c r="R99" s="144"/>
      <c r="S99" s="144"/>
      <c r="T99" s="144"/>
      <c r="U99" s="144"/>
      <c r="V99" s="144"/>
      <c r="W99" s="144"/>
      <c r="X99" s="144"/>
      <c r="Y99" s="144"/>
      <c r="Z99" s="144"/>
      <c r="AA99" s="488"/>
      <c r="AB99" s="501">
        <v>0</v>
      </c>
      <c r="AC99" s="502"/>
      <c r="AD99" s="503"/>
      <c r="AE99" s="504">
        <v>9</v>
      </c>
      <c r="AF99" s="502"/>
      <c r="AG99" s="503"/>
      <c r="AH99" s="504">
        <v>2</v>
      </c>
      <c r="AI99" s="502"/>
      <c r="AJ99" s="505"/>
      <c r="AK99" s="274"/>
      <c r="AL99" s="274"/>
      <c r="AM99" s="274"/>
      <c r="AN99" s="274"/>
      <c r="AO99" s="274"/>
      <c r="AP99" s="274"/>
      <c r="AQ99" s="274"/>
      <c r="AR99" s="274"/>
      <c r="AS99" s="274"/>
      <c r="AT99" s="506">
        <v>126111</v>
      </c>
      <c r="AU99" s="275"/>
      <c r="AV99" s="275"/>
      <c r="AW99" s="275"/>
      <c r="AX99" s="275"/>
      <c r="AY99" s="275"/>
      <c r="AZ99" s="275"/>
      <c r="BA99" s="275"/>
      <c r="BB99" s="275"/>
      <c r="BC99" s="275"/>
      <c r="BD99" s="274"/>
      <c r="BE99" s="275"/>
      <c r="BF99" s="275"/>
      <c r="BG99" s="275"/>
      <c r="BH99" s="275"/>
      <c r="BI99" s="275"/>
      <c r="BJ99" s="275"/>
      <c r="BK99" s="275"/>
      <c r="BL99" s="331">
        <f t="shared" ref="BL99:BL101" si="19">SUM(AT99:BK99)</f>
        <v>126111</v>
      </c>
      <c r="BM99" s="332"/>
      <c r="BN99" s="332"/>
      <c r="BO99" s="332"/>
      <c r="BP99" s="332"/>
      <c r="BQ99" s="332"/>
      <c r="BR99" s="332"/>
      <c r="BS99" s="332"/>
      <c r="BT99" s="332"/>
      <c r="BU99" s="333"/>
    </row>
    <row r="100" spans="1:73" ht="15" customHeight="1">
      <c r="A100" s="498"/>
      <c r="B100" s="499"/>
      <c r="C100" s="499"/>
      <c r="D100" s="499"/>
      <c r="E100" s="499"/>
      <c r="F100" s="500"/>
      <c r="G100" s="143" t="s">
        <v>4416</v>
      </c>
      <c r="H100" s="144"/>
      <c r="I100" s="144"/>
      <c r="J100" s="144"/>
      <c r="K100" s="144"/>
      <c r="L100" s="144"/>
      <c r="M100" s="144"/>
      <c r="N100" s="144"/>
      <c r="O100" s="144"/>
      <c r="P100" s="144"/>
      <c r="Q100" s="144"/>
      <c r="R100" s="144"/>
      <c r="S100" s="144"/>
      <c r="T100" s="144"/>
      <c r="U100" s="144"/>
      <c r="V100" s="144"/>
      <c r="W100" s="144"/>
      <c r="X100" s="144"/>
      <c r="Y100" s="144"/>
      <c r="Z100" s="144"/>
      <c r="AA100" s="488"/>
      <c r="AB100" s="501">
        <v>1</v>
      </c>
      <c r="AC100" s="502"/>
      <c r="AD100" s="503"/>
      <c r="AE100" s="504">
        <v>0</v>
      </c>
      <c r="AF100" s="502"/>
      <c r="AG100" s="503"/>
      <c r="AH100" s="504">
        <v>2</v>
      </c>
      <c r="AI100" s="502"/>
      <c r="AJ100" s="505"/>
      <c r="AK100" s="274"/>
      <c r="AL100" s="274"/>
      <c r="AM100" s="274"/>
      <c r="AN100" s="274"/>
      <c r="AO100" s="274"/>
      <c r="AP100" s="274"/>
      <c r="AQ100" s="274"/>
      <c r="AR100" s="274"/>
      <c r="AS100" s="274"/>
      <c r="AT100" s="506">
        <v>116501</v>
      </c>
      <c r="AU100" s="275"/>
      <c r="AV100" s="275"/>
      <c r="AW100" s="275"/>
      <c r="AX100" s="275"/>
      <c r="AY100" s="275"/>
      <c r="AZ100" s="275"/>
      <c r="BA100" s="275"/>
      <c r="BB100" s="275"/>
      <c r="BC100" s="275"/>
      <c r="BD100" s="274"/>
      <c r="BE100" s="275"/>
      <c r="BF100" s="275"/>
      <c r="BG100" s="275"/>
      <c r="BH100" s="275"/>
      <c r="BI100" s="275"/>
      <c r="BJ100" s="275"/>
      <c r="BK100" s="275"/>
      <c r="BL100" s="331">
        <f t="shared" si="19"/>
        <v>116501</v>
      </c>
      <c r="BM100" s="332"/>
      <c r="BN100" s="332"/>
      <c r="BO100" s="332"/>
      <c r="BP100" s="332"/>
      <c r="BQ100" s="332"/>
      <c r="BR100" s="332"/>
      <c r="BS100" s="332"/>
      <c r="BT100" s="332"/>
      <c r="BU100" s="333"/>
    </row>
    <row r="101" spans="1:73" ht="15" customHeight="1">
      <c r="A101" s="498"/>
      <c r="B101" s="499"/>
      <c r="C101" s="499"/>
      <c r="D101" s="499"/>
      <c r="E101" s="499"/>
      <c r="F101" s="500"/>
      <c r="G101" s="143" t="s">
        <v>4423</v>
      </c>
      <c r="H101" s="144"/>
      <c r="I101" s="144"/>
      <c r="J101" s="144"/>
      <c r="K101" s="144"/>
      <c r="L101" s="144"/>
      <c r="M101" s="144"/>
      <c r="N101" s="144"/>
      <c r="O101" s="144"/>
      <c r="P101" s="144"/>
      <c r="Q101" s="144"/>
      <c r="R101" s="144"/>
      <c r="S101" s="144"/>
      <c r="T101" s="144"/>
      <c r="U101" s="144"/>
      <c r="V101" s="144"/>
      <c r="W101" s="144"/>
      <c r="X101" s="144"/>
      <c r="Y101" s="144"/>
      <c r="Z101" s="144"/>
      <c r="AA101" s="488"/>
      <c r="AB101" s="501">
        <v>1</v>
      </c>
      <c r="AC101" s="502"/>
      <c r="AD101" s="503"/>
      <c r="AE101" s="504">
        <v>1</v>
      </c>
      <c r="AF101" s="502"/>
      <c r="AG101" s="503"/>
      <c r="AH101" s="504">
        <v>2</v>
      </c>
      <c r="AI101" s="502"/>
      <c r="AJ101" s="505"/>
      <c r="AK101" s="274"/>
      <c r="AL101" s="274"/>
      <c r="AM101" s="274"/>
      <c r="AN101" s="274"/>
      <c r="AO101" s="274"/>
      <c r="AP101" s="274"/>
      <c r="AQ101" s="274"/>
      <c r="AR101" s="274"/>
      <c r="AS101" s="274"/>
      <c r="AT101" s="506">
        <v>71251</v>
      </c>
      <c r="AU101" s="275"/>
      <c r="AV101" s="275"/>
      <c r="AW101" s="275"/>
      <c r="AX101" s="275"/>
      <c r="AY101" s="275"/>
      <c r="AZ101" s="275"/>
      <c r="BA101" s="275"/>
      <c r="BB101" s="275"/>
      <c r="BC101" s="275"/>
      <c r="BD101" s="274"/>
      <c r="BE101" s="275"/>
      <c r="BF101" s="275"/>
      <c r="BG101" s="275"/>
      <c r="BH101" s="275"/>
      <c r="BI101" s="275"/>
      <c r="BJ101" s="275"/>
      <c r="BK101" s="275"/>
      <c r="BL101" s="331">
        <f t="shared" si="19"/>
        <v>71251</v>
      </c>
      <c r="BM101" s="332"/>
      <c r="BN101" s="332"/>
      <c r="BO101" s="332"/>
      <c r="BP101" s="332"/>
      <c r="BQ101" s="332"/>
      <c r="BR101" s="332"/>
      <c r="BS101" s="332"/>
      <c r="BT101" s="332"/>
      <c r="BU101" s="333"/>
    </row>
    <row r="102" spans="1:73" ht="15" customHeight="1">
      <c r="A102" s="498"/>
      <c r="B102" s="499"/>
      <c r="C102" s="499"/>
      <c r="D102" s="499"/>
      <c r="E102" s="499"/>
      <c r="F102" s="500"/>
      <c r="G102" s="143" t="s">
        <v>4419</v>
      </c>
      <c r="H102" s="144"/>
      <c r="I102" s="144"/>
      <c r="J102" s="144"/>
      <c r="K102" s="144"/>
      <c r="L102" s="144"/>
      <c r="M102" s="144"/>
      <c r="N102" s="144"/>
      <c r="O102" s="144"/>
      <c r="P102" s="144"/>
      <c r="Q102" s="144"/>
      <c r="R102" s="144"/>
      <c r="S102" s="144"/>
      <c r="T102" s="144"/>
      <c r="U102" s="144"/>
      <c r="V102" s="144"/>
      <c r="W102" s="144"/>
      <c r="X102" s="144"/>
      <c r="Y102" s="144"/>
      <c r="Z102" s="144"/>
      <c r="AA102" s="488"/>
      <c r="AB102" s="501">
        <v>1</v>
      </c>
      <c r="AC102" s="502"/>
      <c r="AD102" s="503"/>
      <c r="AE102" s="504">
        <v>2</v>
      </c>
      <c r="AF102" s="502"/>
      <c r="AG102" s="503"/>
      <c r="AH102" s="504">
        <v>2</v>
      </c>
      <c r="AI102" s="502"/>
      <c r="AJ102" s="505"/>
      <c r="AK102" s="274"/>
      <c r="AL102" s="274"/>
      <c r="AM102" s="274"/>
      <c r="AN102" s="274"/>
      <c r="AO102" s="274"/>
      <c r="AP102" s="274"/>
      <c r="AQ102" s="274"/>
      <c r="AR102" s="274"/>
      <c r="AS102" s="274"/>
      <c r="AT102" s="506">
        <v>35345</v>
      </c>
      <c r="AU102" s="275"/>
      <c r="AV102" s="275"/>
      <c r="AW102" s="275"/>
      <c r="AX102" s="275"/>
      <c r="AY102" s="275"/>
      <c r="AZ102" s="275"/>
      <c r="BA102" s="275"/>
      <c r="BB102" s="275"/>
      <c r="BC102" s="275"/>
      <c r="BD102" s="274"/>
      <c r="BE102" s="275"/>
      <c r="BF102" s="275"/>
      <c r="BG102" s="275"/>
      <c r="BH102" s="275"/>
      <c r="BI102" s="275"/>
      <c r="BJ102" s="275"/>
      <c r="BK102" s="275"/>
      <c r="BL102" s="331">
        <f t="shared" si="18"/>
        <v>35345</v>
      </c>
      <c r="BM102" s="332"/>
      <c r="BN102" s="332"/>
      <c r="BO102" s="332"/>
      <c r="BP102" s="332"/>
      <c r="BQ102" s="332"/>
      <c r="BR102" s="332"/>
      <c r="BS102" s="332"/>
      <c r="BT102" s="332"/>
      <c r="BU102" s="333"/>
    </row>
    <row r="103" spans="1:73" ht="22.5" customHeight="1" thickBot="1">
      <c r="A103" s="498"/>
      <c r="B103" s="499"/>
      <c r="C103" s="499"/>
      <c r="D103" s="499"/>
      <c r="E103" s="499"/>
      <c r="F103" s="500"/>
      <c r="G103" s="143" t="s">
        <v>336</v>
      </c>
      <c r="H103" s="144"/>
      <c r="I103" s="144"/>
      <c r="J103" s="144"/>
      <c r="K103" s="144"/>
      <c r="L103" s="144"/>
      <c r="M103" s="144"/>
      <c r="N103" s="144"/>
      <c r="O103" s="144"/>
      <c r="P103" s="144"/>
      <c r="Q103" s="144"/>
      <c r="R103" s="144"/>
      <c r="S103" s="144"/>
      <c r="T103" s="144"/>
      <c r="U103" s="144"/>
      <c r="V103" s="144"/>
      <c r="W103" s="144"/>
      <c r="X103" s="144"/>
      <c r="Y103" s="144"/>
      <c r="Z103" s="144"/>
      <c r="AA103" s="488"/>
      <c r="AB103" s="549">
        <v>1</v>
      </c>
      <c r="AC103" s="550"/>
      <c r="AD103" s="551"/>
      <c r="AE103" s="552">
        <v>3</v>
      </c>
      <c r="AF103" s="550"/>
      <c r="AG103" s="551"/>
      <c r="AH103" s="552">
        <v>2</v>
      </c>
      <c r="AI103" s="550"/>
      <c r="AJ103" s="553"/>
      <c r="AK103" s="291">
        <f>SUM(AK91:AS102)</f>
        <v>552</v>
      </c>
      <c r="AL103" s="291"/>
      <c r="AM103" s="291"/>
      <c r="AN103" s="291"/>
      <c r="AO103" s="291"/>
      <c r="AP103" s="291"/>
      <c r="AQ103" s="291"/>
      <c r="AR103" s="291"/>
      <c r="AS103" s="291"/>
      <c r="AT103" s="556">
        <f>SUM(AT91:BC102)</f>
        <v>918228</v>
      </c>
      <c r="AU103" s="292"/>
      <c r="AV103" s="292"/>
      <c r="AW103" s="292"/>
      <c r="AX103" s="292"/>
      <c r="AY103" s="292"/>
      <c r="AZ103" s="292"/>
      <c r="BA103" s="292"/>
      <c r="BB103" s="292"/>
      <c r="BC103" s="292"/>
      <c r="BD103" s="291">
        <f>SUM(BD91:BK102)</f>
        <v>19678</v>
      </c>
      <c r="BE103" s="292"/>
      <c r="BF103" s="292"/>
      <c r="BG103" s="292"/>
      <c r="BH103" s="292"/>
      <c r="BI103" s="292"/>
      <c r="BJ103" s="292"/>
      <c r="BK103" s="292"/>
      <c r="BL103" s="291">
        <f t="shared" si="18"/>
        <v>937906</v>
      </c>
      <c r="BM103" s="292"/>
      <c r="BN103" s="292"/>
      <c r="BO103" s="292"/>
      <c r="BP103" s="292"/>
      <c r="BQ103" s="292"/>
      <c r="BR103" s="292"/>
      <c r="BS103" s="292"/>
      <c r="BT103" s="292"/>
      <c r="BU103" s="294"/>
    </row>
    <row r="104" spans="1:73" ht="15" customHeight="1" thickBot="1">
      <c r="A104" s="498"/>
      <c r="B104" s="499"/>
      <c r="C104" s="499"/>
      <c r="D104" s="499"/>
      <c r="E104" s="499"/>
      <c r="F104" s="500"/>
      <c r="G104" s="522"/>
      <c r="H104" s="523"/>
      <c r="I104" s="523"/>
      <c r="J104" s="523"/>
      <c r="K104" s="523"/>
      <c r="L104" s="523"/>
      <c r="M104" s="523"/>
      <c r="N104" s="523"/>
      <c r="O104" s="523"/>
      <c r="P104" s="523"/>
      <c r="Q104" s="523"/>
      <c r="R104" s="523"/>
      <c r="S104" s="523"/>
      <c r="T104" s="523"/>
      <c r="U104" s="523"/>
      <c r="V104" s="523"/>
      <c r="W104" s="523"/>
      <c r="X104" s="523"/>
      <c r="Y104" s="523"/>
      <c r="Z104" s="523"/>
      <c r="AA104" s="523"/>
      <c r="AB104" s="557"/>
      <c r="AC104" s="557"/>
      <c r="AD104" s="557"/>
      <c r="AE104" s="557"/>
      <c r="AF104" s="557"/>
      <c r="AG104" s="557"/>
      <c r="AH104" s="557"/>
      <c r="AI104" s="557"/>
      <c r="AJ104" s="557"/>
      <c r="AS104" s="558"/>
    </row>
    <row r="105" spans="1:73" ht="15" customHeight="1">
      <c r="A105" s="498"/>
      <c r="B105" s="499"/>
      <c r="C105" s="499"/>
      <c r="D105" s="499"/>
      <c r="E105" s="499"/>
      <c r="F105" s="500"/>
      <c r="G105" s="143" t="s">
        <v>11</v>
      </c>
      <c r="H105" s="144"/>
      <c r="I105" s="144"/>
      <c r="J105" s="144"/>
      <c r="K105" s="144"/>
      <c r="L105" s="144"/>
      <c r="M105" s="144"/>
      <c r="N105" s="144"/>
      <c r="O105" s="144"/>
      <c r="P105" s="144"/>
      <c r="Q105" s="144"/>
      <c r="R105" s="144"/>
      <c r="S105" s="144"/>
      <c r="T105" s="144"/>
      <c r="U105" s="144"/>
      <c r="V105" s="144"/>
      <c r="W105" s="144"/>
      <c r="X105" s="144"/>
      <c r="Y105" s="144"/>
      <c r="Z105" s="144"/>
      <c r="AA105" s="488"/>
      <c r="AB105" s="489">
        <v>1</v>
      </c>
      <c r="AC105" s="490"/>
      <c r="AD105" s="491"/>
      <c r="AE105" s="492">
        <v>4</v>
      </c>
      <c r="AF105" s="490"/>
      <c r="AG105" s="491"/>
      <c r="AH105" s="492">
        <v>2</v>
      </c>
      <c r="AI105" s="490"/>
      <c r="AJ105" s="493"/>
      <c r="AK105" s="328">
        <f>SUM(AK91:AS93)</f>
        <v>206</v>
      </c>
      <c r="AL105" s="328"/>
      <c r="AM105" s="328"/>
      <c r="AN105" s="328"/>
      <c r="AO105" s="328"/>
      <c r="AP105" s="328"/>
      <c r="AQ105" s="328"/>
      <c r="AR105" s="328"/>
      <c r="AS105" s="328"/>
      <c r="AT105" s="580">
        <f>SUM(AT91:BC93)</f>
        <v>140053</v>
      </c>
      <c r="AU105" s="329"/>
      <c r="AV105" s="329"/>
      <c r="AW105" s="329"/>
      <c r="AX105" s="329"/>
      <c r="AY105" s="329"/>
      <c r="AZ105" s="329"/>
      <c r="BA105" s="329"/>
      <c r="BB105" s="329"/>
      <c r="BC105" s="329"/>
      <c r="BD105" s="328">
        <f>SUM(BD91:BK93)</f>
        <v>5110</v>
      </c>
      <c r="BE105" s="329"/>
      <c r="BF105" s="329"/>
      <c r="BG105" s="329"/>
      <c r="BH105" s="329"/>
      <c r="BI105" s="329"/>
      <c r="BJ105" s="329"/>
      <c r="BK105" s="329"/>
      <c r="BL105" s="328">
        <f>SUM(AT105:BK105)</f>
        <v>145163</v>
      </c>
      <c r="BM105" s="329"/>
      <c r="BN105" s="329"/>
      <c r="BO105" s="329"/>
      <c r="BP105" s="329"/>
      <c r="BQ105" s="329"/>
      <c r="BR105" s="329"/>
      <c r="BS105" s="329"/>
      <c r="BT105" s="329"/>
      <c r="BU105" s="330"/>
    </row>
    <row r="106" spans="1:73" ht="15" customHeight="1">
      <c r="A106" s="498"/>
      <c r="B106" s="499"/>
      <c r="C106" s="499"/>
      <c r="D106" s="499"/>
      <c r="E106" s="499"/>
      <c r="F106" s="500"/>
      <c r="G106" s="143" t="s">
        <v>12</v>
      </c>
      <c r="H106" s="144"/>
      <c r="I106" s="144"/>
      <c r="J106" s="144"/>
      <c r="K106" s="144"/>
      <c r="L106" s="144"/>
      <c r="M106" s="144"/>
      <c r="N106" s="144"/>
      <c r="O106" s="144"/>
      <c r="P106" s="144"/>
      <c r="Q106" s="144"/>
      <c r="R106" s="144"/>
      <c r="S106" s="144"/>
      <c r="T106" s="144"/>
      <c r="U106" s="144"/>
      <c r="V106" s="144"/>
      <c r="W106" s="144"/>
      <c r="X106" s="144"/>
      <c r="Y106" s="144"/>
      <c r="Z106" s="144"/>
      <c r="AA106" s="488"/>
      <c r="AB106" s="501">
        <v>1</v>
      </c>
      <c r="AC106" s="502"/>
      <c r="AD106" s="503"/>
      <c r="AE106" s="504">
        <v>5</v>
      </c>
      <c r="AF106" s="502"/>
      <c r="AG106" s="503"/>
      <c r="AH106" s="504">
        <v>2</v>
      </c>
      <c r="AI106" s="502"/>
      <c r="AJ106" s="505"/>
      <c r="AK106" s="331">
        <f>SUM(AK94:AS97)</f>
        <v>346</v>
      </c>
      <c r="AL106" s="331"/>
      <c r="AM106" s="331"/>
      <c r="AN106" s="331"/>
      <c r="AO106" s="331"/>
      <c r="AP106" s="331"/>
      <c r="AQ106" s="331"/>
      <c r="AR106" s="331"/>
      <c r="AS106" s="331"/>
      <c r="AT106" s="544">
        <f>SUM(AT94:BC97)</f>
        <v>361925</v>
      </c>
      <c r="AU106" s="332"/>
      <c r="AV106" s="332"/>
      <c r="AW106" s="332"/>
      <c r="AX106" s="332"/>
      <c r="AY106" s="332"/>
      <c r="AZ106" s="332"/>
      <c r="BA106" s="332"/>
      <c r="BB106" s="332"/>
      <c r="BC106" s="332"/>
      <c r="BD106" s="331">
        <f>SUM(BD94:BK97)</f>
        <v>14568</v>
      </c>
      <c r="BE106" s="332"/>
      <c r="BF106" s="332"/>
      <c r="BG106" s="332"/>
      <c r="BH106" s="332"/>
      <c r="BI106" s="332"/>
      <c r="BJ106" s="332"/>
      <c r="BK106" s="332"/>
      <c r="BL106" s="331">
        <f>SUM(AT106:BK106)</f>
        <v>376493</v>
      </c>
      <c r="BM106" s="332"/>
      <c r="BN106" s="332"/>
      <c r="BO106" s="332"/>
      <c r="BP106" s="332"/>
      <c r="BQ106" s="332"/>
      <c r="BR106" s="332"/>
      <c r="BS106" s="332"/>
      <c r="BT106" s="332"/>
      <c r="BU106" s="333"/>
    </row>
    <row r="107" spans="1:73" ht="15" customHeight="1">
      <c r="A107" s="498"/>
      <c r="B107" s="499"/>
      <c r="C107" s="499"/>
      <c r="D107" s="499"/>
      <c r="E107" s="499"/>
      <c r="F107" s="500"/>
      <c r="G107" s="143" t="s">
        <v>9</v>
      </c>
      <c r="H107" s="144"/>
      <c r="I107" s="144"/>
      <c r="J107" s="144"/>
      <c r="K107" s="144"/>
      <c r="L107" s="144"/>
      <c r="M107" s="144"/>
      <c r="N107" s="144"/>
      <c r="O107" s="144"/>
      <c r="P107" s="144"/>
      <c r="Q107" s="144"/>
      <c r="R107" s="144"/>
      <c r="S107" s="144"/>
      <c r="T107" s="144"/>
      <c r="U107" s="144"/>
      <c r="V107" s="144"/>
      <c r="W107" s="144"/>
      <c r="X107" s="144"/>
      <c r="Y107" s="144"/>
      <c r="Z107" s="144"/>
      <c r="AA107" s="488"/>
      <c r="AB107" s="501">
        <v>1</v>
      </c>
      <c r="AC107" s="502"/>
      <c r="AD107" s="503"/>
      <c r="AE107" s="504">
        <v>6</v>
      </c>
      <c r="AF107" s="502"/>
      <c r="AG107" s="503"/>
      <c r="AH107" s="504">
        <v>2</v>
      </c>
      <c r="AI107" s="502"/>
      <c r="AJ107" s="505"/>
      <c r="AK107" s="331">
        <f>AK98</f>
        <v>0</v>
      </c>
      <c r="AL107" s="331"/>
      <c r="AM107" s="331"/>
      <c r="AN107" s="331"/>
      <c r="AO107" s="331"/>
      <c r="AP107" s="331"/>
      <c r="AQ107" s="331"/>
      <c r="AR107" s="331"/>
      <c r="AS107" s="331"/>
      <c r="AT107" s="544">
        <f>AT98</f>
        <v>67042</v>
      </c>
      <c r="AU107" s="332"/>
      <c r="AV107" s="332"/>
      <c r="AW107" s="332"/>
      <c r="AX107" s="332"/>
      <c r="AY107" s="332"/>
      <c r="AZ107" s="332"/>
      <c r="BA107" s="332"/>
      <c r="BB107" s="332"/>
      <c r="BC107" s="332"/>
      <c r="BD107" s="331">
        <f>BD98</f>
        <v>0</v>
      </c>
      <c r="BE107" s="332"/>
      <c r="BF107" s="332"/>
      <c r="BG107" s="332"/>
      <c r="BH107" s="332"/>
      <c r="BI107" s="332"/>
      <c r="BJ107" s="332"/>
      <c r="BK107" s="332"/>
      <c r="BL107" s="331">
        <f>SUM(AT107:BK107)</f>
        <v>67042</v>
      </c>
      <c r="BM107" s="332"/>
      <c r="BN107" s="332"/>
      <c r="BO107" s="332"/>
      <c r="BP107" s="332"/>
      <c r="BQ107" s="332"/>
      <c r="BR107" s="332"/>
      <c r="BS107" s="332"/>
      <c r="BT107" s="332"/>
      <c r="BU107" s="333"/>
    </row>
    <row r="108" spans="1:73" ht="15" customHeight="1" thickBot="1">
      <c r="A108" s="546"/>
      <c r="B108" s="547"/>
      <c r="C108" s="547"/>
      <c r="D108" s="547"/>
      <c r="E108" s="547"/>
      <c r="F108" s="548"/>
      <c r="G108" s="143" t="s">
        <v>10</v>
      </c>
      <c r="H108" s="144"/>
      <c r="I108" s="144"/>
      <c r="J108" s="144"/>
      <c r="K108" s="144"/>
      <c r="L108" s="144"/>
      <c r="M108" s="144"/>
      <c r="N108" s="144"/>
      <c r="O108" s="144"/>
      <c r="P108" s="144"/>
      <c r="Q108" s="144"/>
      <c r="R108" s="144"/>
      <c r="S108" s="144"/>
      <c r="T108" s="144"/>
      <c r="U108" s="144"/>
      <c r="V108" s="144"/>
      <c r="W108" s="144"/>
      <c r="X108" s="144"/>
      <c r="Y108" s="144"/>
      <c r="Z108" s="144"/>
      <c r="AA108" s="488"/>
      <c r="AB108" s="549">
        <v>1</v>
      </c>
      <c r="AC108" s="550"/>
      <c r="AD108" s="551"/>
      <c r="AE108" s="552">
        <v>7</v>
      </c>
      <c r="AF108" s="550"/>
      <c r="AG108" s="551"/>
      <c r="AH108" s="552">
        <v>2</v>
      </c>
      <c r="AI108" s="550"/>
      <c r="AJ108" s="553"/>
      <c r="AK108" s="291">
        <f>SUM(AK99:AS102)</f>
        <v>0</v>
      </c>
      <c r="AL108" s="291"/>
      <c r="AM108" s="291"/>
      <c r="AN108" s="291"/>
      <c r="AO108" s="291"/>
      <c r="AP108" s="291"/>
      <c r="AQ108" s="291"/>
      <c r="AR108" s="291"/>
      <c r="AS108" s="291"/>
      <c r="AT108" s="556">
        <f>SUM(AT99:BC102)</f>
        <v>349208</v>
      </c>
      <c r="AU108" s="292"/>
      <c r="AV108" s="292"/>
      <c r="AW108" s="292"/>
      <c r="AX108" s="292"/>
      <c r="AY108" s="292"/>
      <c r="AZ108" s="292"/>
      <c r="BA108" s="292"/>
      <c r="BB108" s="292"/>
      <c r="BC108" s="292"/>
      <c r="BD108" s="291">
        <f>SUM(BD99:BK102)</f>
        <v>0</v>
      </c>
      <c r="BE108" s="292"/>
      <c r="BF108" s="292"/>
      <c r="BG108" s="292"/>
      <c r="BH108" s="292"/>
      <c r="BI108" s="292"/>
      <c r="BJ108" s="292"/>
      <c r="BK108" s="292"/>
      <c r="BL108" s="291">
        <f>SUM(AT108:BK108)</f>
        <v>349208</v>
      </c>
      <c r="BM108" s="292"/>
      <c r="BN108" s="292"/>
      <c r="BO108" s="292"/>
      <c r="BP108" s="292"/>
      <c r="BQ108" s="292"/>
      <c r="BR108" s="292"/>
      <c r="BS108" s="292"/>
      <c r="BT108" s="292"/>
      <c r="BU108" s="294"/>
    </row>
    <row r="109" spans="1:73" ht="11.25" customHeight="1" thickBot="1">
      <c r="AB109" s="557"/>
      <c r="AC109" s="557"/>
      <c r="AD109" s="557"/>
      <c r="AE109" s="557"/>
      <c r="AF109" s="557"/>
      <c r="AG109" s="557"/>
      <c r="AH109" s="557"/>
      <c r="AI109" s="557"/>
      <c r="AJ109" s="557"/>
      <c r="AS109" s="558"/>
    </row>
    <row r="110" spans="1:73" ht="15" customHeight="1">
      <c r="A110" s="442" t="s">
        <v>14</v>
      </c>
      <c r="B110" s="486"/>
      <c r="C110" s="486"/>
      <c r="D110" s="443" t="s">
        <v>15</v>
      </c>
      <c r="E110" s="443"/>
      <c r="F110" s="444"/>
      <c r="G110" s="143" t="s">
        <v>749</v>
      </c>
      <c r="H110" s="144"/>
      <c r="I110" s="144"/>
      <c r="J110" s="144"/>
      <c r="K110" s="144"/>
      <c r="L110" s="144"/>
      <c r="M110" s="144"/>
      <c r="N110" s="144"/>
      <c r="O110" s="144"/>
      <c r="P110" s="144"/>
      <c r="Q110" s="144"/>
      <c r="R110" s="144"/>
      <c r="S110" s="144"/>
      <c r="T110" s="144"/>
      <c r="U110" s="144"/>
      <c r="V110" s="144"/>
      <c r="W110" s="144"/>
      <c r="X110" s="144"/>
      <c r="Y110" s="144"/>
      <c r="Z110" s="144"/>
      <c r="AA110" s="488"/>
      <c r="AB110" s="489">
        <v>1</v>
      </c>
      <c r="AC110" s="490"/>
      <c r="AD110" s="491"/>
      <c r="AE110" s="492">
        <v>8</v>
      </c>
      <c r="AF110" s="490"/>
      <c r="AG110" s="491"/>
      <c r="AH110" s="492">
        <v>2</v>
      </c>
      <c r="AI110" s="490"/>
      <c r="AJ110" s="493"/>
      <c r="AK110" s="261">
        <v>368</v>
      </c>
      <c r="AL110" s="261"/>
      <c r="AM110" s="261"/>
      <c r="AN110" s="261"/>
      <c r="AO110" s="261"/>
      <c r="AP110" s="261"/>
      <c r="AQ110" s="261"/>
      <c r="AR110" s="261"/>
      <c r="AS110" s="261"/>
      <c r="AT110" s="496">
        <v>334583</v>
      </c>
      <c r="AU110" s="262"/>
      <c r="AV110" s="262"/>
      <c r="AW110" s="262"/>
      <c r="AX110" s="262"/>
      <c r="AY110" s="262"/>
      <c r="AZ110" s="262"/>
      <c r="BA110" s="262"/>
      <c r="BB110" s="262"/>
      <c r="BC110" s="262"/>
      <c r="BD110" s="261">
        <v>13110</v>
      </c>
      <c r="BE110" s="262"/>
      <c r="BF110" s="262"/>
      <c r="BG110" s="262"/>
      <c r="BH110" s="262"/>
      <c r="BI110" s="262"/>
      <c r="BJ110" s="262"/>
      <c r="BK110" s="262"/>
      <c r="BL110" s="328">
        <f>SUM(AT110:BK110)</f>
        <v>347693</v>
      </c>
      <c r="BM110" s="329"/>
      <c r="BN110" s="329"/>
      <c r="BO110" s="329"/>
      <c r="BP110" s="329"/>
      <c r="BQ110" s="329"/>
      <c r="BR110" s="329"/>
      <c r="BS110" s="329"/>
      <c r="BT110" s="329"/>
      <c r="BU110" s="330"/>
    </row>
    <row r="111" spans="1:73" ht="15" customHeight="1">
      <c r="A111" s="560"/>
      <c r="B111" s="499"/>
      <c r="C111" s="499"/>
      <c r="D111" s="561"/>
      <c r="E111" s="561"/>
      <c r="F111" s="562"/>
      <c r="G111" s="563" t="s">
        <v>282</v>
      </c>
      <c r="H111" s="564"/>
      <c r="I111" s="564"/>
      <c r="J111" s="564"/>
      <c r="K111" s="564"/>
      <c r="L111" s="564"/>
      <c r="M111" s="564"/>
      <c r="N111" s="564"/>
      <c r="O111" s="564"/>
      <c r="P111" s="564"/>
      <c r="Q111" s="564"/>
      <c r="R111" s="564"/>
      <c r="S111" s="564"/>
      <c r="T111" s="564"/>
      <c r="U111" s="564"/>
      <c r="V111" s="564"/>
      <c r="W111" s="564"/>
      <c r="X111" s="564"/>
      <c r="Y111" s="564"/>
      <c r="Z111" s="564"/>
      <c r="AA111" s="565"/>
      <c r="AB111" s="501">
        <v>1</v>
      </c>
      <c r="AC111" s="502"/>
      <c r="AD111" s="503"/>
      <c r="AE111" s="504">
        <v>9</v>
      </c>
      <c r="AF111" s="502"/>
      <c r="AG111" s="503"/>
      <c r="AH111" s="504">
        <v>2</v>
      </c>
      <c r="AI111" s="502"/>
      <c r="AJ111" s="505"/>
      <c r="AK111" s="274"/>
      <c r="AL111" s="274"/>
      <c r="AM111" s="274"/>
      <c r="AN111" s="274"/>
      <c r="AO111" s="274"/>
      <c r="AP111" s="274"/>
      <c r="AQ111" s="274"/>
      <c r="AR111" s="274"/>
      <c r="AS111" s="274"/>
      <c r="AT111" s="506">
        <v>44692</v>
      </c>
      <c r="AU111" s="275"/>
      <c r="AV111" s="275"/>
      <c r="AW111" s="275"/>
      <c r="AX111" s="275"/>
      <c r="AY111" s="275"/>
      <c r="AZ111" s="275"/>
      <c r="BA111" s="275"/>
      <c r="BB111" s="275"/>
      <c r="BC111" s="275"/>
      <c r="BD111" s="274"/>
      <c r="BE111" s="275"/>
      <c r="BF111" s="275"/>
      <c r="BG111" s="275"/>
      <c r="BH111" s="275"/>
      <c r="BI111" s="275"/>
      <c r="BJ111" s="275"/>
      <c r="BK111" s="275"/>
      <c r="BL111" s="331">
        <f>SUM(AT111:BK111)</f>
        <v>44692</v>
      </c>
      <c r="BM111" s="332"/>
      <c r="BN111" s="332"/>
      <c r="BO111" s="332"/>
      <c r="BP111" s="332"/>
      <c r="BQ111" s="332"/>
      <c r="BR111" s="332"/>
      <c r="BS111" s="332"/>
      <c r="BT111" s="332"/>
      <c r="BU111" s="333"/>
    </row>
    <row r="112" spans="1:73" ht="15" customHeight="1">
      <c r="A112" s="560"/>
      <c r="B112" s="499"/>
      <c r="C112" s="499"/>
      <c r="D112" s="561"/>
      <c r="E112" s="561"/>
      <c r="F112" s="562"/>
      <c r="G112" s="143" t="s">
        <v>4414</v>
      </c>
      <c r="H112" s="144"/>
      <c r="I112" s="144"/>
      <c r="J112" s="144"/>
      <c r="K112" s="144"/>
      <c r="L112" s="144"/>
      <c r="M112" s="144"/>
      <c r="N112" s="144"/>
      <c r="O112" s="144"/>
      <c r="P112" s="144"/>
      <c r="Q112" s="144"/>
      <c r="R112" s="144"/>
      <c r="S112" s="144"/>
      <c r="T112" s="144"/>
      <c r="U112" s="144"/>
      <c r="V112" s="144"/>
      <c r="W112" s="144"/>
      <c r="X112" s="144"/>
      <c r="Y112" s="144"/>
      <c r="Z112" s="144"/>
      <c r="AA112" s="488"/>
      <c r="AB112" s="501">
        <v>2</v>
      </c>
      <c r="AC112" s="502"/>
      <c r="AD112" s="503"/>
      <c r="AE112" s="504">
        <v>0</v>
      </c>
      <c r="AF112" s="502"/>
      <c r="AG112" s="503"/>
      <c r="AH112" s="504">
        <v>2</v>
      </c>
      <c r="AI112" s="502"/>
      <c r="AJ112" s="505"/>
      <c r="AK112" s="274"/>
      <c r="AL112" s="274"/>
      <c r="AM112" s="274"/>
      <c r="AN112" s="274"/>
      <c r="AO112" s="274"/>
      <c r="AP112" s="274"/>
      <c r="AQ112" s="274"/>
      <c r="AR112" s="274"/>
      <c r="AS112" s="274"/>
      <c r="AT112" s="506">
        <v>84066</v>
      </c>
      <c r="AU112" s="275"/>
      <c r="AV112" s="275"/>
      <c r="AW112" s="275"/>
      <c r="AX112" s="275"/>
      <c r="AY112" s="275"/>
      <c r="AZ112" s="275"/>
      <c r="BA112" s="275"/>
      <c r="BB112" s="275"/>
      <c r="BC112" s="275"/>
      <c r="BD112" s="274"/>
      <c r="BE112" s="275"/>
      <c r="BF112" s="275"/>
      <c r="BG112" s="275"/>
      <c r="BH112" s="275"/>
      <c r="BI112" s="275"/>
      <c r="BJ112" s="275"/>
      <c r="BK112" s="275"/>
      <c r="BL112" s="331">
        <f t="shared" ref="BL112:BL114" si="20">SUM(AT112:BK112)</f>
        <v>84066</v>
      </c>
      <c r="BM112" s="332"/>
      <c r="BN112" s="332"/>
      <c r="BO112" s="332"/>
      <c r="BP112" s="332"/>
      <c r="BQ112" s="332"/>
      <c r="BR112" s="332"/>
      <c r="BS112" s="332"/>
      <c r="BT112" s="332"/>
      <c r="BU112" s="333"/>
    </row>
    <row r="113" spans="1:73" ht="15" customHeight="1">
      <c r="A113" s="560"/>
      <c r="B113" s="499"/>
      <c r="C113" s="499"/>
      <c r="D113" s="561"/>
      <c r="E113" s="561"/>
      <c r="F113" s="562"/>
      <c r="G113" s="143" t="s">
        <v>4416</v>
      </c>
      <c r="H113" s="144"/>
      <c r="I113" s="144"/>
      <c r="J113" s="144"/>
      <c r="K113" s="144"/>
      <c r="L113" s="144"/>
      <c r="M113" s="144"/>
      <c r="N113" s="144"/>
      <c r="O113" s="144"/>
      <c r="P113" s="144"/>
      <c r="Q113" s="144"/>
      <c r="R113" s="144"/>
      <c r="S113" s="144"/>
      <c r="T113" s="144"/>
      <c r="U113" s="144"/>
      <c r="V113" s="144"/>
      <c r="W113" s="144"/>
      <c r="X113" s="144"/>
      <c r="Y113" s="144"/>
      <c r="Z113" s="144"/>
      <c r="AA113" s="488"/>
      <c r="AB113" s="501">
        <v>2</v>
      </c>
      <c r="AC113" s="502"/>
      <c r="AD113" s="503"/>
      <c r="AE113" s="504">
        <v>1</v>
      </c>
      <c r="AF113" s="502"/>
      <c r="AG113" s="503"/>
      <c r="AH113" s="504">
        <v>2</v>
      </c>
      <c r="AI113" s="502"/>
      <c r="AJ113" s="505"/>
      <c r="AK113" s="274"/>
      <c r="AL113" s="274"/>
      <c r="AM113" s="274"/>
      <c r="AN113" s="274"/>
      <c r="AO113" s="274"/>
      <c r="AP113" s="274"/>
      <c r="AQ113" s="274"/>
      <c r="AR113" s="274"/>
      <c r="AS113" s="274"/>
      <c r="AT113" s="506">
        <v>77665</v>
      </c>
      <c r="AU113" s="275"/>
      <c r="AV113" s="275"/>
      <c r="AW113" s="275"/>
      <c r="AX113" s="275"/>
      <c r="AY113" s="275"/>
      <c r="AZ113" s="275"/>
      <c r="BA113" s="275"/>
      <c r="BB113" s="275"/>
      <c r="BC113" s="275"/>
      <c r="BD113" s="274"/>
      <c r="BE113" s="275"/>
      <c r="BF113" s="275"/>
      <c r="BG113" s="275"/>
      <c r="BH113" s="275"/>
      <c r="BI113" s="275"/>
      <c r="BJ113" s="275"/>
      <c r="BK113" s="275"/>
      <c r="BL113" s="331">
        <f t="shared" si="20"/>
        <v>77665</v>
      </c>
      <c r="BM113" s="332"/>
      <c r="BN113" s="332"/>
      <c r="BO113" s="332"/>
      <c r="BP113" s="332"/>
      <c r="BQ113" s="332"/>
      <c r="BR113" s="332"/>
      <c r="BS113" s="332"/>
      <c r="BT113" s="332"/>
      <c r="BU113" s="333"/>
    </row>
    <row r="114" spans="1:73" ht="15" customHeight="1">
      <c r="A114" s="560"/>
      <c r="B114" s="499"/>
      <c r="C114" s="499"/>
      <c r="D114" s="561"/>
      <c r="E114" s="561"/>
      <c r="F114" s="562"/>
      <c r="G114" s="143" t="s">
        <v>4423</v>
      </c>
      <c r="H114" s="144"/>
      <c r="I114" s="144"/>
      <c r="J114" s="144"/>
      <c r="K114" s="144"/>
      <c r="L114" s="144"/>
      <c r="M114" s="144"/>
      <c r="N114" s="144"/>
      <c r="O114" s="144"/>
      <c r="P114" s="144"/>
      <c r="Q114" s="144"/>
      <c r="R114" s="144"/>
      <c r="S114" s="144"/>
      <c r="T114" s="144"/>
      <c r="U114" s="144"/>
      <c r="V114" s="144"/>
      <c r="W114" s="144"/>
      <c r="X114" s="144"/>
      <c r="Y114" s="144"/>
      <c r="Z114" s="144"/>
      <c r="AA114" s="488"/>
      <c r="AB114" s="501">
        <v>2</v>
      </c>
      <c r="AC114" s="502"/>
      <c r="AD114" s="503"/>
      <c r="AE114" s="504">
        <v>2</v>
      </c>
      <c r="AF114" s="502"/>
      <c r="AG114" s="503"/>
      <c r="AH114" s="504">
        <v>2</v>
      </c>
      <c r="AI114" s="502"/>
      <c r="AJ114" s="505"/>
      <c r="AK114" s="274"/>
      <c r="AL114" s="274"/>
      <c r="AM114" s="274"/>
      <c r="AN114" s="274"/>
      <c r="AO114" s="274"/>
      <c r="AP114" s="274"/>
      <c r="AQ114" s="274"/>
      <c r="AR114" s="274"/>
      <c r="AS114" s="274"/>
      <c r="AT114" s="506">
        <v>47500</v>
      </c>
      <c r="AU114" s="275"/>
      <c r="AV114" s="275"/>
      <c r="AW114" s="275"/>
      <c r="AX114" s="275"/>
      <c r="AY114" s="275"/>
      <c r="AZ114" s="275"/>
      <c r="BA114" s="275"/>
      <c r="BB114" s="275"/>
      <c r="BC114" s="275"/>
      <c r="BD114" s="274"/>
      <c r="BE114" s="275"/>
      <c r="BF114" s="275"/>
      <c r="BG114" s="275"/>
      <c r="BH114" s="275"/>
      <c r="BI114" s="275"/>
      <c r="BJ114" s="275"/>
      <c r="BK114" s="275"/>
      <c r="BL114" s="331">
        <f t="shared" si="20"/>
        <v>47500</v>
      </c>
      <c r="BM114" s="332"/>
      <c r="BN114" s="332"/>
      <c r="BO114" s="332"/>
      <c r="BP114" s="332"/>
      <c r="BQ114" s="332"/>
      <c r="BR114" s="332"/>
      <c r="BS114" s="332"/>
      <c r="BT114" s="332"/>
      <c r="BU114" s="333"/>
    </row>
    <row r="115" spans="1:73" ht="15" customHeight="1">
      <c r="A115" s="498"/>
      <c r="B115" s="499"/>
      <c r="C115" s="499"/>
      <c r="D115" s="561"/>
      <c r="E115" s="561"/>
      <c r="F115" s="562"/>
      <c r="G115" s="143" t="s">
        <v>4419</v>
      </c>
      <c r="H115" s="144"/>
      <c r="I115" s="144"/>
      <c r="J115" s="144"/>
      <c r="K115" s="144"/>
      <c r="L115" s="144"/>
      <c r="M115" s="144"/>
      <c r="N115" s="144"/>
      <c r="O115" s="144"/>
      <c r="P115" s="144"/>
      <c r="Q115" s="144"/>
      <c r="R115" s="144"/>
      <c r="S115" s="144"/>
      <c r="T115" s="144"/>
      <c r="U115" s="144"/>
      <c r="V115" s="144"/>
      <c r="W115" s="144"/>
      <c r="X115" s="144"/>
      <c r="Y115" s="144"/>
      <c r="Z115" s="144"/>
      <c r="AA115" s="488"/>
      <c r="AB115" s="501">
        <v>2</v>
      </c>
      <c r="AC115" s="502"/>
      <c r="AD115" s="503"/>
      <c r="AE115" s="504">
        <v>3</v>
      </c>
      <c r="AF115" s="502"/>
      <c r="AG115" s="503"/>
      <c r="AH115" s="504">
        <v>2</v>
      </c>
      <c r="AI115" s="502"/>
      <c r="AJ115" s="505"/>
      <c r="AK115" s="274"/>
      <c r="AL115" s="274"/>
      <c r="AM115" s="274"/>
      <c r="AN115" s="274"/>
      <c r="AO115" s="274"/>
      <c r="AP115" s="274"/>
      <c r="AQ115" s="274"/>
      <c r="AR115" s="274"/>
      <c r="AS115" s="274"/>
      <c r="AT115" s="506">
        <v>23563</v>
      </c>
      <c r="AU115" s="275"/>
      <c r="AV115" s="275"/>
      <c r="AW115" s="275"/>
      <c r="AX115" s="275"/>
      <c r="AY115" s="275"/>
      <c r="AZ115" s="275"/>
      <c r="BA115" s="275"/>
      <c r="BB115" s="275"/>
      <c r="BC115" s="275"/>
      <c r="BD115" s="274"/>
      <c r="BE115" s="275"/>
      <c r="BF115" s="275"/>
      <c r="BG115" s="275"/>
      <c r="BH115" s="275"/>
      <c r="BI115" s="275"/>
      <c r="BJ115" s="275"/>
      <c r="BK115" s="275"/>
      <c r="BL115" s="331">
        <f>SUM(AT115:BK115)</f>
        <v>23563</v>
      </c>
      <c r="BM115" s="332"/>
      <c r="BN115" s="332"/>
      <c r="BO115" s="332"/>
      <c r="BP115" s="332"/>
      <c r="BQ115" s="332"/>
      <c r="BR115" s="332"/>
      <c r="BS115" s="332"/>
      <c r="BT115" s="332"/>
      <c r="BU115" s="333"/>
    </row>
    <row r="116" spans="1:73" ht="15" customHeight="1" thickBot="1">
      <c r="A116" s="447"/>
      <c r="B116" s="547"/>
      <c r="C116" s="547"/>
      <c r="D116" s="448"/>
      <c r="E116" s="448"/>
      <c r="F116" s="449"/>
      <c r="G116" s="143" t="s">
        <v>336</v>
      </c>
      <c r="H116" s="144"/>
      <c r="I116" s="144"/>
      <c r="J116" s="144"/>
      <c r="K116" s="144"/>
      <c r="L116" s="144"/>
      <c r="M116" s="144"/>
      <c r="N116" s="144"/>
      <c r="O116" s="144"/>
      <c r="P116" s="144"/>
      <c r="Q116" s="144"/>
      <c r="R116" s="144"/>
      <c r="S116" s="144"/>
      <c r="T116" s="144"/>
      <c r="U116" s="144"/>
      <c r="V116" s="144"/>
      <c r="W116" s="144"/>
      <c r="X116" s="144"/>
      <c r="Y116" s="144"/>
      <c r="Z116" s="144"/>
      <c r="AA116" s="488"/>
      <c r="AB116" s="549">
        <v>2</v>
      </c>
      <c r="AC116" s="550"/>
      <c r="AD116" s="551"/>
      <c r="AE116" s="552">
        <v>4</v>
      </c>
      <c r="AF116" s="550"/>
      <c r="AG116" s="551"/>
      <c r="AH116" s="552">
        <v>2</v>
      </c>
      <c r="AI116" s="550"/>
      <c r="AJ116" s="553"/>
      <c r="AK116" s="291">
        <f>SUM(AK110:AS115)</f>
        <v>368</v>
      </c>
      <c r="AL116" s="291"/>
      <c r="AM116" s="291"/>
      <c r="AN116" s="291"/>
      <c r="AO116" s="291"/>
      <c r="AP116" s="291"/>
      <c r="AQ116" s="291"/>
      <c r="AR116" s="291"/>
      <c r="AS116" s="291"/>
      <c r="AT116" s="556">
        <f>SUM(AT110:BC115)</f>
        <v>612069</v>
      </c>
      <c r="AU116" s="292"/>
      <c r="AV116" s="292"/>
      <c r="AW116" s="292"/>
      <c r="AX116" s="292"/>
      <c r="AY116" s="292"/>
      <c r="AZ116" s="292"/>
      <c r="BA116" s="292"/>
      <c r="BB116" s="292"/>
      <c r="BC116" s="292"/>
      <c r="BD116" s="291">
        <f>SUM(BD110:BK115)</f>
        <v>13110</v>
      </c>
      <c r="BE116" s="292"/>
      <c r="BF116" s="292"/>
      <c r="BG116" s="292"/>
      <c r="BH116" s="292"/>
      <c r="BI116" s="292"/>
      <c r="BJ116" s="292"/>
      <c r="BK116" s="292"/>
      <c r="BL116" s="291">
        <f>SUM(AT116:BK116)</f>
        <v>625179</v>
      </c>
      <c r="BM116" s="292"/>
      <c r="BN116" s="292"/>
      <c r="BO116" s="292"/>
      <c r="BP116" s="292"/>
      <c r="BQ116" s="292"/>
      <c r="BR116" s="292"/>
      <c r="BS116" s="292"/>
      <c r="BT116" s="292"/>
      <c r="BU116" s="294"/>
    </row>
  </sheetData>
  <sheetProtection algorithmName="SHA-512" hashValue="T5H8grocNufKtRJW9Ddf4HUCczyIzLJ8AAaW/0DoqwgWpCeL4FCUSRGTTtw92sKWhciZI6UoJDemPr1MH6Y8Ew==" saltValue="cuZfnjck5HakPSI48NJorA==" spinCount="100000" sheet="1" objects="1" scenarios="1" selectLockedCells="1"/>
  <mergeCells count="930">
    <mergeCell ref="G114:AA114"/>
    <mergeCell ref="AB114:AD114"/>
    <mergeCell ref="AE114:AG114"/>
    <mergeCell ref="AH114:AJ114"/>
    <mergeCell ref="AK114:AS114"/>
    <mergeCell ref="AT114:BC114"/>
    <mergeCell ref="BD114:BK114"/>
    <mergeCell ref="BL114:BU114"/>
    <mergeCell ref="G112:AA112"/>
    <mergeCell ref="AB112:AD112"/>
    <mergeCell ref="AE112:AG112"/>
    <mergeCell ref="AH112:AJ112"/>
    <mergeCell ref="AK112:AS112"/>
    <mergeCell ref="AT112:BC112"/>
    <mergeCell ref="BD112:BK112"/>
    <mergeCell ref="BL112:BU112"/>
    <mergeCell ref="G113:AA113"/>
    <mergeCell ref="AB113:AD113"/>
    <mergeCell ref="AE113:AG113"/>
    <mergeCell ref="AH113:AJ113"/>
    <mergeCell ref="AK113:AS113"/>
    <mergeCell ref="AT113:BC113"/>
    <mergeCell ref="BD113:BK113"/>
    <mergeCell ref="BL113:BU113"/>
    <mergeCell ref="AK100:AS100"/>
    <mergeCell ref="AT100:BC100"/>
    <mergeCell ref="BD100:BK100"/>
    <mergeCell ref="BL100:BU100"/>
    <mergeCell ref="G101:AA101"/>
    <mergeCell ref="AB101:AD101"/>
    <mergeCell ref="AE101:AG101"/>
    <mergeCell ref="AH101:AJ101"/>
    <mergeCell ref="AK101:AS101"/>
    <mergeCell ref="AT101:BC101"/>
    <mergeCell ref="BD101:BK101"/>
    <mergeCell ref="BL101:BU101"/>
    <mergeCell ref="CV75:DD75"/>
    <mergeCell ref="DE75:DM75"/>
    <mergeCell ref="DN75:DV75"/>
    <mergeCell ref="G99:AA99"/>
    <mergeCell ref="AB99:AD99"/>
    <mergeCell ref="AE99:AG99"/>
    <mergeCell ref="AH99:AJ99"/>
    <mergeCell ref="AK99:AS99"/>
    <mergeCell ref="AT99:BC99"/>
    <mergeCell ref="BD99:BK99"/>
    <mergeCell ref="BL99:BU99"/>
    <mergeCell ref="AE75:AG75"/>
    <mergeCell ref="AH75:AJ75"/>
    <mergeCell ref="AK75:AS75"/>
    <mergeCell ref="AT75:BB75"/>
    <mergeCell ref="BC75:BK75"/>
    <mergeCell ref="BL75:BT75"/>
    <mergeCell ref="BU75:CC75"/>
    <mergeCell ref="CD75:CL75"/>
    <mergeCell ref="CM75:CU75"/>
    <mergeCell ref="AT98:BC98"/>
    <mergeCell ref="BL94:BU94"/>
    <mergeCell ref="BL97:BU97"/>
    <mergeCell ref="BL95:BU95"/>
    <mergeCell ref="CV73:DD73"/>
    <mergeCell ref="DE73:DM73"/>
    <mergeCell ref="DN73:DV73"/>
    <mergeCell ref="G74:AA74"/>
    <mergeCell ref="AB74:AD74"/>
    <mergeCell ref="AE74:AG74"/>
    <mergeCell ref="AH74:AJ74"/>
    <mergeCell ref="AK74:AS74"/>
    <mergeCell ref="AT74:BB74"/>
    <mergeCell ref="BC74:BK74"/>
    <mergeCell ref="BL74:BT74"/>
    <mergeCell ref="BU74:CC74"/>
    <mergeCell ref="CD74:CL74"/>
    <mergeCell ref="CM74:CU74"/>
    <mergeCell ref="CV74:DD74"/>
    <mergeCell ref="DE74:DM74"/>
    <mergeCell ref="DN74:DV74"/>
    <mergeCell ref="AE73:AG73"/>
    <mergeCell ref="AH73:AJ73"/>
    <mergeCell ref="AK73:AS73"/>
    <mergeCell ref="AT73:BB73"/>
    <mergeCell ref="BC73:BK73"/>
    <mergeCell ref="BL73:BT73"/>
    <mergeCell ref="BU73:CC73"/>
    <mergeCell ref="CD73:CL73"/>
    <mergeCell ref="CM73:CU73"/>
    <mergeCell ref="AB61:AD61"/>
    <mergeCell ref="AE61:AG61"/>
    <mergeCell ref="AH61:AJ61"/>
    <mergeCell ref="AK61:AS61"/>
    <mergeCell ref="AT61:BB61"/>
    <mergeCell ref="BC61:BK61"/>
    <mergeCell ref="BL61:BT61"/>
    <mergeCell ref="BU61:CC61"/>
    <mergeCell ref="CD61:CL61"/>
    <mergeCell ref="AK64:AS64"/>
    <mergeCell ref="AK63:AS63"/>
    <mergeCell ref="AE72:AG72"/>
    <mergeCell ref="AH72:AJ72"/>
    <mergeCell ref="AH67:AJ67"/>
    <mergeCell ref="AT66:BB66"/>
    <mergeCell ref="BC66:BK66"/>
    <mergeCell ref="AE66:AG66"/>
    <mergeCell ref="AE68:AG68"/>
    <mergeCell ref="AH66:AJ66"/>
    <mergeCell ref="BC68:BK68"/>
    <mergeCell ref="AE71:AG71"/>
    <mergeCell ref="AH71:AJ71"/>
    <mergeCell ref="AT60:BB60"/>
    <mergeCell ref="BC60:BK60"/>
    <mergeCell ref="BL60:BT60"/>
    <mergeCell ref="BU60:CC60"/>
    <mergeCell ref="CD60:CL60"/>
    <mergeCell ref="CM60:CU60"/>
    <mergeCell ref="CV60:DD60"/>
    <mergeCell ref="DE60:DM60"/>
    <mergeCell ref="DN60:DV60"/>
    <mergeCell ref="CV36:DJ36"/>
    <mergeCell ref="DK36:DY36"/>
    <mergeCell ref="G59:AA59"/>
    <mergeCell ref="AB59:AD59"/>
    <mergeCell ref="AE59:AG59"/>
    <mergeCell ref="AH59:AJ59"/>
    <mergeCell ref="AK59:AS59"/>
    <mergeCell ref="AT59:BB59"/>
    <mergeCell ref="BC59:BK59"/>
    <mergeCell ref="BL59:BT59"/>
    <mergeCell ref="BU59:CC59"/>
    <mergeCell ref="CD59:CL59"/>
    <mergeCell ref="CM59:CU59"/>
    <mergeCell ref="CV59:DD59"/>
    <mergeCell ref="DE59:DM59"/>
    <mergeCell ref="DN59:DV59"/>
    <mergeCell ref="G36:AA36"/>
    <mergeCell ref="AB36:AD36"/>
    <mergeCell ref="AE36:AG36"/>
    <mergeCell ref="AH36:AJ36"/>
    <mergeCell ref="AK36:AV36"/>
    <mergeCell ref="AW36:BH36"/>
    <mergeCell ref="BI36:BT36"/>
    <mergeCell ref="BU36:CF36"/>
    <mergeCell ref="CV34:DJ34"/>
    <mergeCell ref="DK34:DY34"/>
    <mergeCell ref="G35:AA35"/>
    <mergeCell ref="AB35:AD35"/>
    <mergeCell ref="AE35:AG35"/>
    <mergeCell ref="AH35:AJ35"/>
    <mergeCell ref="AK35:AV35"/>
    <mergeCell ref="AW35:BH35"/>
    <mergeCell ref="BI35:BT35"/>
    <mergeCell ref="BU35:CF35"/>
    <mergeCell ref="CG35:CU35"/>
    <mergeCell ref="CV35:DJ35"/>
    <mergeCell ref="DK35:DY35"/>
    <mergeCell ref="G34:AA34"/>
    <mergeCell ref="AB34:AD34"/>
    <mergeCell ref="AE34:AG34"/>
    <mergeCell ref="AH34:AJ34"/>
    <mergeCell ref="AK34:AV34"/>
    <mergeCell ref="AW34:BH34"/>
    <mergeCell ref="BI34:BT34"/>
    <mergeCell ref="BU34:CF34"/>
    <mergeCell ref="CG34:CU34"/>
    <mergeCell ref="G22:AA22"/>
    <mergeCell ref="AB22:AD22"/>
    <mergeCell ref="AE22:AG22"/>
    <mergeCell ref="AH22:AJ22"/>
    <mergeCell ref="AK22:AV22"/>
    <mergeCell ref="AW22:BH22"/>
    <mergeCell ref="BI22:BT22"/>
    <mergeCell ref="BU22:CF22"/>
    <mergeCell ref="CG22:CU22"/>
    <mergeCell ref="AB21:AD21"/>
    <mergeCell ref="AE21:AG21"/>
    <mergeCell ref="AH21:AJ21"/>
    <mergeCell ref="AK21:AV21"/>
    <mergeCell ref="AW21:BH21"/>
    <mergeCell ref="BI21:BT21"/>
    <mergeCell ref="BU21:CF21"/>
    <mergeCell ref="CG21:CU21"/>
    <mergeCell ref="CV21:DJ21"/>
    <mergeCell ref="BD106:BK106"/>
    <mergeCell ref="BD98:BK98"/>
    <mergeCell ref="BD102:BK102"/>
    <mergeCell ref="AK103:AS103"/>
    <mergeCell ref="AK105:AS105"/>
    <mergeCell ref="AT105:BC105"/>
    <mergeCell ref="AH98:AJ98"/>
    <mergeCell ref="AH103:AJ103"/>
    <mergeCell ref="AW32:BH32"/>
    <mergeCell ref="BD105:BK105"/>
    <mergeCell ref="AT103:BC103"/>
    <mergeCell ref="BD103:BK103"/>
    <mergeCell ref="BI32:BT32"/>
    <mergeCell ref="AK72:AS72"/>
    <mergeCell ref="BD95:BK95"/>
    <mergeCell ref="AT94:BC94"/>
    <mergeCell ref="AK94:AS94"/>
    <mergeCell ref="AK92:AS92"/>
    <mergeCell ref="AT62:BB62"/>
    <mergeCell ref="AT63:BB63"/>
    <mergeCell ref="AK57:AS57"/>
    <mergeCell ref="AT56:BB56"/>
    <mergeCell ref="BC56:BK56"/>
    <mergeCell ref="BL56:BT56"/>
    <mergeCell ref="BU33:CF33"/>
    <mergeCell ref="BU32:CF32"/>
    <mergeCell ref="CG32:CU32"/>
    <mergeCell ref="BU37:CF37"/>
    <mergeCell ref="AT51:BB51"/>
    <mergeCell ref="AK32:AV32"/>
    <mergeCell ref="AT52:BB52"/>
    <mergeCell ref="AT53:BB53"/>
    <mergeCell ref="BL53:BT53"/>
    <mergeCell ref="BC52:BK52"/>
    <mergeCell ref="BL52:BT52"/>
    <mergeCell ref="CD51:CL51"/>
    <mergeCell ref="CM51:CU51"/>
    <mergeCell ref="BC53:BK53"/>
    <mergeCell ref="CM52:CU52"/>
    <mergeCell ref="BL51:BT51"/>
    <mergeCell ref="AK51:AS51"/>
    <mergeCell ref="BU51:CC51"/>
    <mergeCell ref="BU52:CC52"/>
    <mergeCell ref="CM45:CU45"/>
    <mergeCell ref="CM53:CU53"/>
    <mergeCell ref="CG36:CU36"/>
    <mergeCell ref="DK7:DY11"/>
    <mergeCell ref="CG12:CU12"/>
    <mergeCell ref="CV12:DJ12"/>
    <mergeCell ref="DK12:DY12"/>
    <mergeCell ref="BU9:CF11"/>
    <mergeCell ref="CV29:DJ29"/>
    <mergeCell ref="DK29:DY29"/>
    <mergeCell ref="AK12:AV12"/>
    <mergeCell ref="AW12:BH12"/>
    <mergeCell ref="CG16:CU16"/>
    <mergeCell ref="CG15:CU15"/>
    <mergeCell ref="CV28:DJ28"/>
    <mergeCell ref="DK28:DY28"/>
    <mergeCell ref="CG27:CU27"/>
    <mergeCell ref="CV27:DJ27"/>
    <mergeCell ref="DK27:DY27"/>
    <mergeCell ref="BI28:BT28"/>
    <mergeCell ref="AK27:AV27"/>
    <mergeCell ref="CG25:CU25"/>
    <mergeCell ref="CV25:DJ25"/>
    <mergeCell ref="DK25:DY25"/>
    <mergeCell ref="CV24:DJ24"/>
    <mergeCell ref="DK24:DY24"/>
    <mergeCell ref="BI27:BT27"/>
    <mergeCell ref="CV7:DJ11"/>
    <mergeCell ref="BI12:BT12"/>
    <mergeCell ref="AK29:AV29"/>
    <mergeCell ref="AW29:BH29"/>
    <mergeCell ref="BI29:BT29"/>
    <mergeCell ref="CG29:CU29"/>
    <mergeCell ref="BU29:CF29"/>
    <mergeCell ref="AW27:BH27"/>
    <mergeCell ref="G29:AA29"/>
    <mergeCell ref="AB29:AD29"/>
    <mergeCell ref="AE29:AG29"/>
    <mergeCell ref="AH29:AJ29"/>
    <mergeCell ref="BI8:BT11"/>
    <mergeCell ref="AK8:BH9"/>
    <mergeCell ref="AK10:AV11"/>
    <mergeCell ref="AW10:BH11"/>
    <mergeCell ref="AH28:AJ28"/>
    <mergeCell ref="AK28:AV28"/>
    <mergeCell ref="AH19:AJ19"/>
    <mergeCell ref="AH23:AJ23"/>
    <mergeCell ref="AH17:AJ17"/>
    <mergeCell ref="AH15:AJ15"/>
    <mergeCell ref="BU12:CF12"/>
    <mergeCell ref="CG7:CU11"/>
    <mergeCell ref="AW28:BH28"/>
    <mergeCell ref="BU28:CF28"/>
    <mergeCell ref="CG28:CU28"/>
    <mergeCell ref="CG24:CU24"/>
    <mergeCell ref="CG18:CU18"/>
    <mergeCell ref="AK7:CF7"/>
    <mergeCell ref="BU8:CF8"/>
    <mergeCell ref="AK23:AV23"/>
    <mergeCell ref="AW23:BH23"/>
    <mergeCell ref="BU23:CF23"/>
    <mergeCell ref="CG23:CU23"/>
    <mergeCell ref="CG19:CU19"/>
    <mergeCell ref="AK15:AV15"/>
    <mergeCell ref="AW15:BH15"/>
    <mergeCell ref="BI15:BT15"/>
    <mergeCell ref="BU16:CF16"/>
    <mergeCell ref="BU27:CF27"/>
    <mergeCell ref="BI23:BT23"/>
    <mergeCell ref="AK19:AV19"/>
    <mergeCell ref="AW19:BH19"/>
    <mergeCell ref="BI19:BT19"/>
    <mergeCell ref="BU19:CF19"/>
    <mergeCell ref="CG13:CU13"/>
    <mergeCell ref="AK20:AV20"/>
    <mergeCell ref="AT54:BB54"/>
    <mergeCell ref="BC54:BK54"/>
    <mergeCell ref="BL54:BT54"/>
    <mergeCell ref="CD54:CL54"/>
    <mergeCell ref="AK58:AS58"/>
    <mergeCell ref="BL58:BT58"/>
    <mergeCell ref="AT57:BB57"/>
    <mergeCell ref="BC57:BK57"/>
    <mergeCell ref="BL57:BT57"/>
    <mergeCell ref="BU57:CC57"/>
    <mergeCell ref="BU58:CC58"/>
    <mergeCell ref="AK102:AS102"/>
    <mergeCell ref="AT102:BC102"/>
    <mergeCell ref="AT58:BB58"/>
    <mergeCell ref="AT71:BB71"/>
    <mergeCell ref="AT72:BB72"/>
    <mergeCell ref="BC71:BK71"/>
    <mergeCell ref="BC58:BK58"/>
    <mergeCell ref="AK66:AS66"/>
    <mergeCell ref="AK76:AS76"/>
    <mergeCell ref="AK85:AS89"/>
    <mergeCell ref="AT91:BC91"/>
    <mergeCell ref="BD94:BK94"/>
    <mergeCell ref="AT64:BB64"/>
    <mergeCell ref="AK91:AS91"/>
    <mergeCell ref="AT77:BB77"/>
    <mergeCell ref="AT92:BC92"/>
    <mergeCell ref="AK90:AS90"/>
    <mergeCell ref="AT69:BB69"/>
    <mergeCell ref="BC69:BK69"/>
    <mergeCell ref="AT68:BB68"/>
    <mergeCell ref="AK60:AS60"/>
    <mergeCell ref="BD97:BK97"/>
    <mergeCell ref="AK67:AS67"/>
    <mergeCell ref="AT67:BB67"/>
    <mergeCell ref="BL93:BU93"/>
    <mergeCell ref="BL96:BU96"/>
    <mergeCell ref="AH93:AJ93"/>
    <mergeCell ref="AT93:BC93"/>
    <mergeCell ref="AH97:AJ97"/>
    <mergeCell ref="AH95:AJ95"/>
    <mergeCell ref="AH94:AJ94"/>
    <mergeCell ref="AK97:AS97"/>
    <mergeCell ref="AT97:BC97"/>
    <mergeCell ref="BD93:BK93"/>
    <mergeCell ref="AK96:AS96"/>
    <mergeCell ref="AT96:BC96"/>
    <mergeCell ref="BD96:BK96"/>
    <mergeCell ref="AT95:BC95"/>
    <mergeCell ref="AK95:AS95"/>
    <mergeCell ref="AK93:AS93"/>
    <mergeCell ref="AH96:AJ96"/>
    <mergeCell ref="BL92:BU92"/>
    <mergeCell ref="AF79:CX82"/>
    <mergeCell ref="BL91:BU91"/>
    <mergeCell ref="AT85:BU85"/>
    <mergeCell ref="BL76:BT76"/>
    <mergeCell ref="BD92:BK92"/>
    <mergeCell ref="BD91:BK91"/>
    <mergeCell ref="BC76:BK76"/>
    <mergeCell ref="AT76:BB76"/>
    <mergeCell ref="BU76:CC76"/>
    <mergeCell ref="BU77:CC77"/>
    <mergeCell ref="AE77:AG77"/>
    <mergeCell ref="AH92:AJ92"/>
    <mergeCell ref="AE76:AG76"/>
    <mergeCell ref="AH76:AJ76"/>
    <mergeCell ref="AH77:AJ77"/>
    <mergeCell ref="AK77:AS77"/>
    <mergeCell ref="AE92:AG92"/>
    <mergeCell ref="A71:C76"/>
    <mergeCell ref="D71:F77"/>
    <mergeCell ref="G71:AA71"/>
    <mergeCell ref="AB71:AD71"/>
    <mergeCell ref="A77:C77"/>
    <mergeCell ref="G77:AA77"/>
    <mergeCell ref="AB77:AD77"/>
    <mergeCell ref="AB72:AD72"/>
    <mergeCell ref="G76:AA76"/>
    <mergeCell ref="AB76:AD76"/>
    <mergeCell ref="G72:AA72"/>
    <mergeCell ref="G73:AA73"/>
    <mergeCell ref="AB73:AD73"/>
    <mergeCell ref="G75:AA75"/>
    <mergeCell ref="AB75:AD75"/>
    <mergeCell ref="A81:G81"/>
    <mergeCell ref="H81:J81"/>
    <mergeCell ref="K81:M81"/>
    <mergeCell ref="N81:P81"/>
    <mergeCell ref="Q81:S81"/>
    <mergeCell ref="T81:V81"/>
    <mergeCell ref="W81:Y81"/>
    <mergeCell ref="Z81:AB81"/>
    <mergeCell ref="AB91:AD91"/>
    <mergeCell ref="A91:F108"/>
    <mergeCell ref="G102:AA102"/>
    <mergeCell ref="AB102:AD102"/>
    <mergeCell ref="G92:AA92"/>
    <mergeCell ref="AB92:AD92"/>
    <mergeCell ref="G97:AA97"/>
    <mergeCell ref="AB97:AD97"/>
    <mergeCell ref="G98:AA98"/>
    <mergeCell ref="AB98:AD98"/>
    <mergeCell ref="G100:AA100"/>
    <mergeCell ref="AB100:AD100"/>
    <mergeCell ref="AB67:AD67"/>
    <mergeCell ref="AE67:AG67"/>
    <mergeCell ref="AH68:AJ68"/>
    <mergeCell ref="AE69:AG69"/>
    <mergeCell ref="AH69:AJ69"/>
    <mergeCell ref="G67:AA67"/>
    <mergeCell ref="G66:AA66"/>
    <mergeCell ref="AB66:AD66"/>
    <mergeCell ref="AH64:AJ64"/>
    <mergeCell ref="G64:AA64"/>
    <mergeCell ref="AB64:AD64"/>
    <mergeCell ref="AE64:AG64"/>
    <mergeCell ref="G62:AA62"/>
    <mergeCell ref="AB62:AD62"/>
    <mergeCell ref="AE62:AG62"/>
    <mergeCell ref="AH62:AJ62"/>
    <mergeCell ref="G63:AA63"/>
    <mergeCell ref="AB63:AD63"/>
    <mergeCell ref="AE63:AG63"/>
    <mergeCell ref="A46:AA51"/>
    <mergeCell ref="AB46:AJ51"/>
    <mergeCell ref="G58:AA58"/>
    <mergeCell ref="AB58:AD58"/>
    <mergeCell ref="AE58:AG58"/>
    <mergeCell ref="G56:AA56"/>
    <mergeCell ref="AB56:AD56"/>
    <mergeCell ref="AE56:AG56"/>
    <mergeCell ref="G53:AA53"/>
    <mergeCell ref="AB53:AD53"/>
    <mergeCell ref="AE53:AG53"/>
    <mergeCell ref="AH63:AJ63"/>
    <mergeCell ref="G60:AA60"/>
    <mergeCell ref="AB60:AD60"/>
    <mergeCell ref="AE60:AG60"/>
    <mergeCell ref="AH60:AJ60"/>
    <mergeCell ref="G61:AA61"/>
    <mergeCell ref="W42:Y42"/>
    <mergeCell ref="Z42:AB42"/>
    <mergeCell ref="AH52:AJ52"/>
    <mergeCell ref="AH58:AJ58"/>
    <mergeCell ref="G57:AA57"/>
    <mergeCell ref="AB57:AD57"/>
    <mergeCell ref="AE57:AG57"/>
    <mergeCell ref="AH57:AJ57"/>
    <mergeCell ref="AH53:AJ53"/>
    <mergeCell ref="AH54:AJ54"/>
    <mergeCell ref="G55:AA55"/>
    <mergeCell ref="AB55:AD55"/>
    <mergeCell ref="AE55:AG55"/>
    <mergeCell ref="G54:AA54"/>
    <mergeCell ref="AB54:AD54"/>
    <mergeCell ref="AE54:AG54"/>
    <mergeCell ref="DN46:DV50"/>
    <mergeCell ref="AT47:BB50"/>
    <mergeCell ref="BC47:BK50"/>
    <mergeCell ref="BL47:BT50"/>
    <mergeCell ref="CY42:DJ42"/>
    <mergeCell ref="AK45:AS45"/>
    <mergeCell ref="AK46:AS50"/>
    <mergeCell ref="AT46:CU46"/>
    <mergeCell ref="BU47:CC50"/>
    <mergeCell ref="BL45:BT45"/>
    <mergeCell ref="CD45:CL45"/>
    <mergeCell ref="BU45:CC45"/>
    <mergeCell ref="CD47:CL50"/>
    <mergeCell ref="CM47:CU50"/>
    <mergeCell ref="CV45:DD45"/>
    <mergeCell ref="DE45:DM45"/>
    <mergeCell ref="DN45:DV45"/>
    <mergeCell ref="CY40:DJ41"/>
    <mergeCell ref="Z40:AE41"/>
    <mergeCell ref="BI38:BT38"/>
    <mergeCell ref="AB37:AD37"/>
    <mergeCell ref="AH30:AJ30"/>
    <mergeCell ref="DK42:EE42"/>
    <mergeCell ref="AF40:CX43"/>
    <mergeCell ref="DK40:EE41"/>
    <mergeCell ref="A40:G41"/>
    <mergeCell ref="H40:Y41"/>
    <mergeCell ref="A42:G42"/>
    <mergeCell ref="H42:J42"/>
    <mergeCell ref="K42:M42"/>
    <mergeCell ref="N42:P42"/>
    <mergeCell ref="Q42:S42"/>
    <mergeCell ref="T42:V42"/>
    <mergeCell ref="G33:AA33"/>
    <mergeCell ref="AB33:AD33"/>
    <mergeCell ref="AE33:AG33"/>
    <mergeCell ref="AH33:AJ33"/>
    <mergeCell ref="AK33:AV33"/>
    <mergeCell ref="AW33:BH33"/>
    <mergeCell ref="BI33:BT33"/>
    <mergeCell ref="CG33:CU33"/>
    <mergeCell ref="DK37:DY37"/>
    <mergeCell ref="AH38:AJ38"/>
    <mergeCell ref="AK38:AV38"/>
    <mergeCell ref="AW38:BH38"/>
    <mergeCell ref="DK38:DY38"/>
    <mergeCell ref="AW37:BH37"/>
    <mergeCell ref="BI37:BT37"/>
    <mergeCell ref="AE38:AG38"/>
    <mergeCell ref="BU38:CF38"/>
    <mergeCell ref="CV37:DJ37"/>
    <mergeCell ref="CG38:CU38"/>
    <mergeCell ref="CV38:DJ38"/>
    <mergeCell ref="CG37:CU37"/>
    <mergeCell ref="A38:C38"/>
    <mergeCell ref="G38:AA38"/>
    <mergeCell ref="AB38:AD38"/>
    <mergeCell ref="G30:AA30"/>
    <mergeCell ref="AB30:AD30"/>
    <mergeCell ref="AE30:AG30"/>
    <mergeCell ref="DK30:DY30"/>
    <mergeCell ref="DK32:DY32"/>
    <mergeCell ref="DK33:DY33"/>
    <mergeCell ref="CV30:DJ30"/>
    <mergeCell ref="CV32:DJ32"/>
    <mergeCell ref="A32:C37"/>
    <mergeCell ref="D32:F38"/>
    <mergeCell ref="G32:AA32"/>
    <mergeCell ref="AB32:AD32"/>
    <mergeCell ref="G37:AA37"/>
    <mergeCell ref="BU30:CF30"/>
    <mergeCell ref="CV33:DJ33"/>
    <mergeCell ref="AE37:AG37"/>
    <mergeCell ref="AH37:AJ37"/>
    <mergeCell ref="AK37:AV37"/>
    <mergeCell ref="CG30:CU30"/>
    <mergeCell ref="AE32:AG32"/>
    <mergeCell ref="AH32:AJ32"/>
    <mergeCell ref="CV23:DJ23"/>
    <mergeCell ref="DK23:DY23"/>
    <mergeCell ref="CV19:DJ19"/>
    <mergeCell ref="DK19:DY19"/>
    <mergeCell ref="BI25:BT25"/>
    <mergeCell ref="AK24:AV24"/>
    <mergeCell ref="AW24:BH24"/>
    <mergeCell ref="BI24:BT24"/>
    <mergeCell ref="BU24:CF24"/>
    <mergeCell ref="AK25:AV25"/>
    <mergeCell ref="AW25:BH25"/>
    <mergeCell ref="BU25:CF25"/>
    <mergeCell ref="AW20:BH20"/>
    <mergeCell ref="BI20:BT20"/>
    <mergeCell ref="BU20:CF20"/>
    <mergeCell ref="CG20:CU20"/>
    <mergeCell ref="CV20:DJ20"/>
    <mergeCell ref="DK20:DY20"/>
    <mergeCell ref="DK21:DY21"/>
    <mergeCell ref="CV22:DJ22"/>
    <mergeCell ref="DK22:DY22"/>
    <mergeCell ref="CV18:DJ18"/>
    <mergeCell ref="DK18:DY18"/>
    <mergeCell ref="CG17:CU17"/>
    <mergeCell ref="CV17:DJ17"/>
    <mergeCell ref="DK17:DY17"/>
    <mergeCell ref="BI18:BT18"/>
    <mergeCell ref="AK17:AV17"/>
    <mergeCell ref="AW17:BH17"/>
    <mergeCell ref="BI17:BT17"/>
    <mergeCell ref="BU17:CF17"/>
    <mergeCell ref="AW18:BH18"/>
    <mergeCell ref="BU18:CF18"/>
    <mergeCell ref="G17:AA17"/>
    <mergeCell ref="AB17:AD17"/>
    <mergeCell ref="AE17:AG17"/>
    <mergeCell ref="G27:AA27"/>
    <mergeCell ref="AB27:AD27"/>
    <mergeCell ref="AE27:AG27"/>
    <mergeCell ref="AH18:AJ18"/>
    <mergeCell ref="AH27:AJ27"/>
    <mergeCell ref="G24:AA24"/>
    <mergeCell ref="AB24:AD24"/>
    <mergeCell ref="AE24:AG24"/>
    <mergeCell ref="AH24:AJ24"/>
    <mergeCell ref="G25:AA25"/>
    <mergeCell ref="AB25:AD25"/>
    <mergeCell ref="AE25:AG25"/>
    <mergeCell ref="AH25:AJ25"/>
    <mergeCell ref="G23:AA23"/>
    <mergeCell ref="AB23:AD23"/>
    <mergeCell ref="AE23:AG23"/>
    <mergeCell ref="G20:AA20"/>
    <mergeCell ref="AB20:AD20"/>
    <mergeCell ref="AE20:AG20"/>
    <mergeCell ref="AH20:AJ20"/>
    <mergeCell ref="G21:AA21"/>
    <mergeCell ref="CV13:DJ13"/>
    <mergeCell ref="DK13:DY13"/>
    <mergeCell ref="BU15:CF15"/>
    <mergeCell ref="CV16:DJ16"/>
    <mergeCell ref="DK16:DY16"/>
    <mergeCell ref="AH16:AJ16"/>
    <mergeCell ref="AK16:AV16"/>
    <mergeCell ref="AW16:BH16"/>
    <mergeCell ref="BI16:BT16"/>
    <mergeCell ref="CY1:DJ2"/>
    <mergeCell ref="DK1:EE2"/>
    <mergeCell ref="A3:G3"/>
    <mergeCell ref="H3:J3"/>
    <mergeCell ref="K3:M3"/>
    <mergeCell ref="N3:P3"/>
    <mergeCell ref="Q3:S3"/>
    <mergeCell ref="T3:V3"/>
    <mergeCell ref="W3:Y3"/>
    <mergeCell ref="Z3:AB3"/>
    <mergeCell ref="CY3:DJ3"/>
    <mergeCell ref="DK3:EE3"/>
    <mergeCell ref="A1:G2"/>
    <mergeCell ref="H1:Y2"/>
    <mergeCell ref="Z1:AE2"/>
    <mergeCell ref="AC3:AE3"/>
    <mergeCell ref="AF1:CX4"/>
    <mergeCell ref="CG6:CU6"/>
    <mergeCell ref="CV6:DJ6"/>
    <mergeCell ref="DK6:DY6"/>
    <mergeCell ref="AE16:AG16"/>
    <mergeCell ref="CV14:DJ14"/>
    <mergeCell ref="DK14:DY14"/>
    <mergeCell ref="DE46:DM50"/>
    <mergeCell ref="BC51:BK51"/>
    <mergeCell ref="AT55:BB55"/>
    <mergeCell ref="BC55:BK55"/>
    <mergeCell ref="CV15:DJ15"/>
    <mergeCell ref="DK15:DY15"/>
    <mergeCell ref="AH13:AJ13"/>
    <mergeCell ref="AK13:AV13"/>
    <mergeCell ref="AW13:BH13"/>
    <mergeCell ref="BI13:BT13"/>
    <mergeCell ref="BU13:CF13"/>
    <mergeCell ref="BI14:BT14"/>
    <mergeCell ref="AH14:AJ14"/>
    <mergeCell ref="AK14:AV14"/>
    <mergeCell ref="AW14:BH14"/>
    <mergeCell ref="BU14:CF14"/>
    <mergeCell ref="CG14:CU14"/>
    <mergeCell ref="DN51:DV51"/>
    <mergeCell ref="H79:Y80"/>
    <mergeCell ref="Z79:AE80"/>
    <mergeCell ref="AC81:AE81"/>
    <mergeCell ref="G91:AA91"/>
    <mergeCell ref="CV46:DD50"/>
    <mergeCell ref="A52:F69"/>
    <mergeCell ref="AH55:AJ55"/>
    <mergeCell ref="G69:AA69"/>
    <mergeCell ref="AB69:AD69"/>
    <mergeCell ref="G68:AA68"/>
    <mergeCell ref="AB68:AD68"/>
    <mergeCell ref="AK55:AS55"/>
    <mergeCell ref="AK54:AS54"/>
    <mergeCell ref="AK53:AS53"/>
    <mergeCell ref="AK52:AS52"/>
    <mergeCell ref="AH56:AJ56"/>
    <mergeCell ref="G52:AA52"/>
    <mergeCell ref="AB52:AD52"/>
    <mergeCell ref="AE52:AG52"/>
    <mergeCell ref="AK56:AS56"/>
    <mergeCell ref="CV53:DD53"/>
    <mergeCell ref="BL69:BT69"/>
    <mergeCell ref="CD69:CL69"/>
    <mergeCell ref="CY79:DJ80"/>
    <mergeCell ref="A7:AA12"/>
    <mergeCell ref="AB7:AJ12"/>
    <mergeCell ref="A79:G80"/>
    <mergeCell ref="A85:AA90"/>
    <mergeCell ref="AB85:AJ90"/>
    <mergeCell ref="A13:F30"/>
    <mergeCell ref="G13:AA13"/>
    <mergeCell ref="AB13:AD13"/>
    <mergeCell ref="AE13:AG13"/>
    <mergeCell ref="G15:AA15"/>
    <mergeCell ref="AB15:AD15"/>
    <mergeCell ref="AE15:AG15"/>
    <mergeCell ref="G16:AA16"/>
    <mergeCell ref="AB16:AD16"/>
    <mergeCell ref="G14:AA14"/>
    <mergeCell ref="AB14:AD14"/>
    <mergeCell ref="AE14:AG14"/>
    <mergeCell ref="G19:AA19"/>
    <mergeCell ref="AB19:AD19"/>
    <mergeCell ref="AE19:AG19"/>
    <mergeCell ref="G28:AA28"/>
    <mergeCell ref="AB28:AD28"/>
    <mergeCell ref="AE28:AG28"/>
    <mergeCell ref="G18:AA18"/>
    <mergeCell ref="DK81:EE81"/>
    <mergeCell ref="AT90:BC90"/>
    <mergeCell ref="BD90:BK90"/>
    <mergeCell ref="AT86:BK87"/>
    <mergeCell ref="AT88:BC89"/>
    <mergeCell ref="BD88:BK89"/>
    <mergeCell ref="BD84:BK84"/>
    <mergeCell ref="BL84:BU84"/>
    <mergeCell ref="BL86:BU89"/>
    <mergeCell ref="BL90:BU90"/>
    <mergeCell ref="AT84:BC84"/>
    <mergeCell ref="CY81:DJ81"/>
    <mergeCell ref="AE97:AG97"/>
    <mergeCell ref="G93:AA93"/>
    <mergeCell ref="AB93:AD93"/>
    <mergeCell ref="AE93:AG93"/>
    <mergeCell ref="G95:AA95"/>
    <mergeCell ref="AB95:AD95"/>
    <mergeCell ref="AE95:AG95"/>
    <mergeCell ref="G94:AA94"/>
    <mergeCell ref="AB94:AD94"/>
    <mergeCell ref="AE94:AG94"/>
    <mergeCell ref="G96:AA96"/>
    <mergeCell ref="AB96:AD96"/>
    <mergeCell ref="AE96:AG96"/>
    <mergeCell ref="AE98:AG98"/>
    <mergeCell ref="G115:AA115"/>
    <mergeCell ref="AB115:AD115"/>
    <mergeCell ref="AE115:AG115"/>
    <mergeCell ref="AH115:AJ115"/>
    <mergeCell ref="G106:AA106"/>
    <mergeCell ref="G108:AA108"/>
    <mergeCell ref="AB108:AD108"/>
    <mergeCell ref="AE108:AG108"/>
    <mergeCell ref="AH108:AJ108"/>
    <mergeCell ref="G105:AA105"/>
    <mergeCell ref="AB105:AD105"/>
    <mergeCell ref="AE105:AG105"/>
    <mergeCell ref="AH105:AJ105"/>
    <mergeCell ref="G107:AA107"/>
    <mergeCell ref="AB107:AD107"/>
    <mergeCell ref="AE107:AG107"/>
    <mergeCell ref="AE102:AG102"/>
    <mergeCell ref="AH102:AJ102"/>
    <mergeCell ref="G103:AA103"/>
    <mergeCell ref="AB103:AD103"/>
    <mergeCell ref="AE103:AG103"/>
    <mergeCell ref="AE100:AG100"/>
    <mergeCell ref="AH100:AJ100"/>
    <mergeCell ref="BL116:BU116"/>
    <mergeCell ref="BL105:BU105"/>
    <mergeCell ref="BL102:BU102"/>
    <mergeCell ref="BL106:BU106"/>
    <mergeCell ref="BL111:BU111"/>
    <mergeCell ref="BL107:BU107"/>
    <mergeCell ref="BL108:BU108"/>
    <mergeCell ref="A110:C115"/>
    <mergeCell ref="D110:F116"/>
    <mergeCell ref="G110:AA110"/>
    <mergeCell ref="AE116:AG116"/>
    <mergeCell ref="AH116:AJ116"/>
    <mergeCell ref="AB110:AD110"/>
    <mergeCell ref="A116:C116"/>
    <mergeCell ref="G116:AA116"/>
    <mergeCell ref="AB116:AD116"/>
    <mergeCell ref="G111:AA111"/>
    <mergeCell ref="AB111:AD111"/>
    <mergeCell ref="AE111:AG111"/>
    <mergeCell ref="AH111:AJ111"/>
    <mergeCell ref="AE110:AG110"/>
    <mergeCell ref="AH110:AJ110"/>
    <mergeCell ref="AH107:AJ107"/>
    <mergeCell ref="AT106:BC106"/>
    <mergeCell ref="AT111:BC111"/>
    <mergeCell ref="AB106:AD106"/>
    <mergeCell ref="AE106:AG106"/>
    <mergeCell ref="AH106:AJ106"/>
    <mergeCell ref="AK106:AS106"/>
    <mergeCell ref="AK6:AV6"/>
    <mergeCell ref="AW6:BH6"/>
    <mergeCell ref="AT116:BC116"/>
    <mergeCell ref="BD116:BK116"/>
    <mergeCell ref="AB18:AD18"/>
    <mergeCell ref="AE18:AG18"/>
    <mergeCell ref="AK18:AV18"/>
    <mergeCell ref="AK30:AV30"/>
    <mergeCell ref="AW30:BH30"/>
    <mergeCell ref="BI30:BT30"/>
    <mergeCell ref="AC42:AE42"/>
    <mergeCell ref="AK71:AS71"/>
    <mergeCell ref="AH91:AJ91"/>
    <mergeCell ref="AK62:AS62"/>
    <mergeCell ref="AE91:AG91"/>
    <mergeCell ref="AK84:AS84"/>
    <mergeCell ref="BL66:BT66"/>
    <mergeCell ref="AK68:AS68"/>
    <mergeCell ref="AK69:AS69"/>
    <mergeCell ref="BI6:BT6"/>
    <mergeCell ref="BU6:CF6"/>
    <mergeCell ref="AT45:BB45"/>
    <mergeCell ref="BC45:BK45"/>
    <mergeCell ref="BD110:BK110"/>
    <mergeCell ref="AK116:AS116"/>
    <mergeCell ref="AT110:BC110"/>
    <mergeCell ref="AK115:AS115"/>
    <mergeCell ref="BD115:BK115"/>
    <mergeCell ref="BD111:BK111"/>
    <mergeCell ref="BL110:BU110"/>
    <mergeCell ref="AT115:BC115"/>
    <mergeCell ref="AK107:AS107"/>
    <mergeCell ref="AT107:BC107"/>
    <mergeCell ref="BD107:BK107"/>
    <mergeCell ref="AK108:AS108"/>
    <mergeCell ref="AT108:BC108"/>
    <mergeCell ref="BD108:BK108"/>
    <mergeCell ref="AK98:AS98"/>
    <mergeCell ref="BL115:BU115"/>
    <mergeCell ref="BL98:BU98"/>
    <mergeCell ref="BL103:BU103"/>
    <mergeCell ref="AK110:AS110"/>
    <mergeCell ref="AK111:AS111"/>
    <mergeCell ref="DE53:DM53"/>
    <mergeCell ref="CD58:CL58"/>
    <mergeCell ref="CM58:CU58"/>
    <mergeCell ref="CV58:DD58"/>
    <mergeCell ref="DE58:DM58"/>
    <mergeCell ref="CV66:DD66"/>
    <mergeCell ref="CV67:DD67"/>
    <mergeCell ref="BU66:CC66"/>
    <mergeCell ref="BL68:BT68"/>
    <mergeCell ref="CD68:CL68"/>
    <mergeCell ref="CM67:CU67"/>
    <mergeCell ref="BL55:BT55"/>
    <mergeCell ref="CV57:DD57"/>
    <mergeCell ref="DE56:DM56"/>
    <mergeCell ref="BL63:BT63"/>
    <mergeCell ref="CD63:CL63"/>
    <mergeCell ref="CM63:CU63"/>
    <mergeCell ref="CV63:DD63"/>
    <mergeCell ref="DE63:DM63"/>
    <mergeCell ref="CD57:CL57"/>
    <mergeCell ref="DE57:DM57"/>
    <mergeCell ref="BU56:CC56"/>
    <mergeCell ref="CM61:CU61"/>
    <mergeCell ref="CV61:DD61"/>
    <mergeCell ref="DK79:EE80"/>
    <mergeCell ref="CD67:CL67"/>
    <mergeCell ref="CV51:DD51"/>
    <mergeCell ref="DE51:DM51"/>
    <mergeCell ref="BU53:CC53"/>
    <mergeCell ref="BU54:CC54"/>
    <mergeCell ref="DN52:DV52"/>
    <mergeCell ref="DN54:DV54"/>
    <mergeCell ref="CD55:CL55"/>
    <mergeCell ref="BU55:CC55"/>
    <mergeCell ref="DE55:DM55"/>
    <mergeCell ref="DN55:DV55"/>
    <mergeCell ref="DN53:DV53"/>
    <mergeCell ref="CD53:CL53"/>
    <mergeCell ref="CV55:DD55"/>
    <mergeCell ref="CM54:CU54"/>
    <mergeCell ref="CV54:DD54"/>
    <mergeCell ref="DE54:DM54"/>
    <mergeCell ref="CM55:CU55"/>
    <mergeCell ref="CV52:DD52"/>
    <mergeCell ref="DE52:DM52"/>
    <mergeCell ref="CD52:CL52"/>
    <mergeCell ref="DN58:DV58"/>
    <mergeCell ref="DN56:DV56"/>
    <mergeCell ref="DN57:DV57"/>
    <mergeCell ref="CD56:CL56"/>
    <mergeCell ref="CM56:CU56"/>
    <mergeCell ref="CV56:DD56"/>
    <mergeCell ref="CM57:CU57"/>
    <mergeCell ref="DN62:DV62"/>
    <mergeCell ref="DN63:DV63"/>
    <mergeCell ref="BC62:BK62"/>
    <mergeCell ref="BL62:BT62"/>
    <mergeCell ref="CD62:CL62"/>
    <mergeCell ref="CM62:CU62"/>
    <mergeCell ref="CV62:DD62"/>
    <mergeCell ref="DE62:DM62"/>
    <mergeCell ref="BU62:CC62"/>
    <mergeCell ref="BU63:CC63"/>
    <mergeCell ref="BC63:BK63"/>
    <mergeCell ref="DE61:DM61"/>
    <mergeCell ref="DN61:DV61"/>
    <mergeCell ref="DN68:DV68"/>
    <mergeCell ref="BC64:BK64"/>
    <mergeCell ref="BL64:BT64"/>
    <mergeCell ref="CD64:CL64"/>
    <mergeCell ref="CM64:CU64"/>
    <mergeCell ref="BU64:CC64"/>
    <mergeCell ref="CD66:CL66"/>
    <mergeCell ref="CM66:CU66"/>
    <mergeCell ref="CM68:CU68"/>
    <mergeCell ref="CV64:DD64"/>
    <mergeCell ref="DN64:DV64"/>
    <mergeCell ref="DN66:DV66"/>
    <mergeCell ref="DE67:DM67"/>
    <mergeCell ref="DN67:DV67"/>
    <mergeCell ref="CV68:DD68"/>
    <mergeCell ref="DE64:DM64"/>
    <mergeCell ref="DE68:DM68"/>
    <mergeCell ref="DE66:DM66"/>
    <mergeCell ref="BU67:CC67"/>
    <mergeCell ref="BU68:CC68"/>
    <mergeCell ref="BC67:BK67"/>
    <mergeCell ref="BL67:BT67"/>
    <mergeCell ref="DN71:DV71"/>
    <mergeCell ref="BC72:BK72"/>
    <mergeCell ref="BL72:BT72"/>
    <mergeCell ref="CD72:CL72"/>
    <mergeCell ref="CM72:CU72"/>
    <mergeCell ref="CV72:DD72"/>
    <mergeCell ref="DE72:DM72"/>
    <mergeCell ref="DN72:DV72"/>
    <mergeCell ref="DE69:DM69"/>
    <mergeCell ref="DN69:DV69"/>
    <mergeCell ref="CD71:CL71"/>
    <mergeCell ref="CM71:CU71"/>
    <mergeCell ref="CV71:DD71"/>
    <mergeCell ref="DE71:DM71"/>
    <mergeCell ref="BL71:BT71"/>
    <mergeCell ref="CV69:DD69"/>
    <mergeCell ref="BU69:CC69"/>
    <mergeCell ref="CM69:CU69"/>
    <mergeCell ref="BU71:CC71"/>
    <mergeCell ref="BU72:CC72"/>
    <mergeCell ref="DN76:DV76"/>
    <mergeCell ref="BC77:BK77"/>
    <mergeCell ref="BL77:BT77"/>
    <mergeCell ref="CD77:CL77"/>
    <mergeCell ref="CM77:CU77"/>
    <mergeCell ref="CV77:DD77"/>
    <mergeCell ref="DE77:DM77"/>
    <mergeCell ref="DN77:DV77"/>
    <mergeCell ref="CD76:CL76"/>
    <mergeCell ref="CM76:CU76"/>
    <mergeCell ref="CV76:DD76"/>
    <mergeCell ref="DE76:DM76"/>
  </mergeCells>
  <phoneticPr fontId="3"/>
  <dataValidations count="6">
    <dataValidation type="whole" allowBlank="1" showInputMessage="1" showErrorMessage="1" errorTitle="入力エラー" error="数値以外の入力または、10桁以上の入力は行えません。" sqref="AK32:AV37 AK13:AV24 BD91:BK102 BD110:BK115">
      <formula1>-99999999</formula1>
      <formula2>999999999</formula2>
    </dataValidation>
    <dataValidation type="whole" allowBlank="1" showInputMessage="1" showErrorMessage="1" errorTitle="入力エラー" error="数値以外の入力または、13桁以上の入力は行えません。" sqref="CG32:DY37 CG13:DY24 AT91:BC102 AT110:BC115">
      <formula1>-99999999999</formula1>
      <formula2>999999999999</formula2>
    </dataValidation>
    <dataValidation type="whole" allowBlank="1" showInputMessage="1" showErrorMessage="1" errorTitle="入力エラー" error="数値以外の入力または、11桁以上の入力は行えません。" sqref="AK91:AS102 CV71:DV76 CV52:DV63 AT52:BT63 CD52:CL63 AT71:BT76 CD71:CL76 AK110:AS115">
      <formula1>-999999999</formula1>
      <formula2>9999999999</formula2>
    </dataValidation>
    <dataValidation type="whole" allowBlank="1" showInputMessage="1" showErrorMessage="1" errorTitle="入力エラー" error="数値以外の入力または、9桁以上の入力は行えません。" sqref="AW13:BH24 AW32:BH37">
      <formula1>-9999999</formula1>
      <formula2>99999999</formula2>
    </dataValidation>
    <dataValidation type="whole" allowBlank="1" showInputMessage="1" showErrorMessage="1" errorTitle="入力エラー" error="数値以外の入力または、12桁以上の入力は行えません。" sqref="AK52:AS63 BU52:CC63 BU71:CC76 AK71:AS76">
      <formula1>-9999999999</formula1>
      <formula2>99999999999</formula2>
    </dataValidation>
    <dataValidation type="whole" allowBlank="1" showInputMessage="1" showErrorMessage="1" errorTitle="入力エラー" error="数値以外の入力または、8桁以上の入力は行えません。" sqref="BU13:CF24 BU32:CF37">
      <formula1>-999999</formula1>
      <formula2>9999999</formula2>
    </dataValidation>
  </dataValidations>
  <printOptions horizontalCentered="1"/>
  <pageMargins left="0.59055118110236227" right="0.59055118110236227" top="0.6692913385826772" bottom="0.39370078740157483" header="0.51181102362204722" footer="0.19685039370078741"/>
  <pageSetup paperSize="9" scale="95" firstPageNumber="14" orientation="landscape" useFirstPageNumber="1" horizontalDpi="300" verticalDpi="300" r:id="rId1"/>
  <headerFooter alignWithMargins="0">
    <oddFooter>&amp;R課税市-&amp;P</oddFooter>
  </headerFooter>
  <rowBreaks count="2" manualBreakCount="2">
    <brk id="39" max="135" man="1"/>
    <brk id="78" max="135" man="1"/>
  </rowBreaks>
  <drawing r:id="rId2"/>
  <legacyDrawing r:id="rId3"/>
  <picture r:id="rId4"/>
  <controls>
    <mc:AlternateContent xmlns:mc="http://schemas.openxmlformats.org/markup-compatibility/2006">
      <mc:Choice Requires="x14">
        <control shapeId="36869" r:id="rId5" name="CommandButton1">
          <controlPr defaultSize="0" print="0" autoLine="0" r:id="rId6">
            <anchor moveWithCells="1">
              <from>
                <xdr:col>12</xdr:col>
                <xdr:colOff>57150</xdr:colOff>
                <xdr:row>3</xdr:row>
                <xdr:rowOff>38100</xdr:rowOff>
              </from>
              <to>
                <xdr:col>24</xdr:col>
                <xdr:colOff>28575</xdr:colOff>
                <xdr:row>5</xdr:row>
                <xdr:rowOff>9525</xdr:rowOff>
              </to>
            </anchor>
          </controlPr>
        </control>
      </mc:Choice>
      <mc:Fallback>
        <control shapeId="36869" r:id="rId5" name="CommandButton1"/>
      </mc:Fallback>
    </mc:AlternateContent>
    <mc:AlternateContent xmlns:mc="http://schemas.openxmlformats.org/markup-compatibility/2006">
      <mc:Choice Requires="x14">
        <control shapeId="36870" r:id="rId7" name="CommandButton2">
          <controlPr defaultSize="0" print="0" autoLine="0" r:id="rId8">
            <anchor moveWithCells="1">
              <from>
                <xdr:col>0</xdr:col>
                <xdr:colOff>38100</xdr:colOff>
                <xdr:row>42</xdr:row>
                <xdr:rowOff>76200</xdr:rowOff>
              </from>
              <to>
                <xdr:col>12</xdr:col>
                <xdr:colOff>9525</xdr:colOff>
                <xdr:row>44</xdr:row>
                <xdr:rowOff>9525</xdr:rowOff>
              </to>
            </anchor>
          </controlPr>
        </control>
      </mc:Choice>
      <mc:Fallback>
        <control shapeId="36870" r:id="rId7" name="CommandButton2"/>
      </mc:Fallback>
    </mc:AlternateContent>
    <mc:AlternateContent xmlns:mc="http://schemas.openxmlformats.org/markup-compatibility/2006">
      <mc:Choice Requires="x14">
        <control shapeId="36920" r:id="rId9" name="CommandButton4">
          <controlPr defaultSize="0" print="0" autoLine="0" r:id="rId10">
            <anchor moveWithCells="1">
              <from>
                <xdr:col>0</xdr:col>
                <xdr:colOff>38100</xdr:colOff>
                <xdr:row>81</xdr:row>
                <xdr:rowOff>76200</xdr:rowOff>
              </from>
              <to>
                <xdr:col>12</xdr:col>
                <xdr:colOff>9525</xdr:colOff>
                <xdr:row>83</xdr:row>
                <xdr:rowOff>9525</xdr:rowOff>
              </to>
            </anchor>
          </controlPr>
        </control>
      </mc:Choice>
      <mc:Fallback>
        <control shapeId="36920" r:id="rId9" name="CommandButton4"/>
      </mc:Fallback>
    </mc:AlternateContent>
    <mc:AlternateContent xmlns:mc="http://schemas.openxmlformats.org/markup-compatibility/2006">
      <mc:Choice Requires="x14">
        <control shapeId="36936" r:id="rId11" name="CommandButton3">
          <controlPr defaultSize="0" print="0" autoLine="0" r:id="rId12">
            <anchor moveWithCells="1">
              <from>
                <xdr:col>12</xdr:col>
                <xdr:colOff>47625</xdr:colOff>
                <xdr:row>42</xdr:row>
                <xdr:rowOff>76200</xdr:rowOff>
              </from>
              <to>
                <xdr:col>24</xdr:col>
                <xdr:colOff>19050</xdr:colOff>
                <xdr:row>44</xdr:row>
                <xdr:rowOff>9525</xdr:rowOff>
              </to>
            </anchor>
          </controlPr>
        </control>
      </mc:Choice>
      <mc:Fallback>
        <control shapeId="36936" r:id="rId11" name="CommandButton3"/>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52">
    <pageSetUpPr autoPageBreaks="0"/>
  </sheetPr>
  <dimension ref="A1:EG234"/>
  <sheetViews>
    <sheetView showGridLines="0" topLeftCell="A214" zoomScale="85" zoomScaleNormal="85" workbookViewId="0">
      <selection activeCell="AK13" sqref="AK13:AY13"/>
    </sheetView>
  </sheetViews>
  <sheetFormatPr defaultColWidth="1" defaultRowHeight="15" customHeight="1"/>
  <cols>
    <col min="1" max="110" width="1" style="140" customWidth="1"/>
    <col min="111" max="16384" width="1" style="140"/>
  </cols>
  <sheetData>
    <row r="1" spans="1:137" s="56" customFormat="1" ht="12.75" customHeight="1">
      <c r="A1" s="598"/>
      <c r="B1" s="598"/>
      <c r="C1" s="598"/>
      <c r="D1" s="598"/>
      <c r="E1" s="598"/>
      <c r="F1" s="598"/>
      <c r="G1" s="599"/>
      <c r="H1" s="600" t="s">
        <v>55</v>
      </c>
      <c r="I1" s="118"/>
      <c r="J1" s="118"/>
      <c r="K1" s="118"/>
      <c r="L1" s="118"/>
      <c r="M1" s="118"/>
      <c r="N1" s="118"/>
      <c r="O1" s="118"/>
      <c r="P1" s="118"/>
      <c r="Q1" s="118"/>
      <c r="R1" s="118"/>
      <c r="S1" s="118"/>
      <c r="T1" s="118"/>
      <c r="U1" s="118"/>
      <c r="V1" s="118"/>
      <c r="W1" s="118"/>
      <c r="X1" s="118"/>
      <c r="Y1" s="119"/>
      <c r="Z1" s="600" t="s">
        <v>460</v>
      </c>
      <c r="AA1" s="118"/>
      <c r="AB1" s="118"/>
      <c r="AC1" s="118"/>
      <c r="AD1" s="118"/>
      <c r="AE1" s="119"/>
      <c r="AF1" s="462" t="str">
        <f>"第52表　課税標準額段階別"&amp; 表00!CY5&amp;表00!DC5 &amp; "年度分所得割額等に関する調
　　　　　　　　　　　　　　　　　　　　【営業等所得者】
第6表関係　(1)総所得金額等に関する調"</f>
        <v>第52表　課税標準額段階別令和5年度分所得割額等に関する調
　　　　　　　　　　　　　　　　　　　　【営業等所得者】
第6表関係　(1)総所得金額等に関する調</v>
      </c>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601" t="s">
        <v>535</v>
      </c>
      <c r="CZ1" s="601"/>
      <c r="DA1" s="601"/>
      <c r="DB1" s="601"/>
      <c r="DC1" s="601"/>
      <c r="DD1" s="601"/>
      <c r="DE1" s="601"/>
      <c r="DF1" s="601"/>
      <c r="DG1" s="601"/>
      <c r="DH1" s="601"/>
      <c r="DI1" s="601"/>
      <c r="DJ1" s="601"/>
      <c r="DK1" s="121" t="str">
        <f>IF(表00!DG1="","",表00!DG1)</f>
        <v>三重県</v>
      </c>
      <c r="DL1" s="121"/>
      <c r="DM1" s="121"/>
      <c r="DN1" s="121"/>
      <c r="DO1" s="121"/>
      <c r="DP1" s="121"/>
      <c r="DQ1" s="121"/>
      <c r="DR1" s="121"/>
      <c r="DS1" s="121"/>
      <c r="DT1" s="121"/>
      <c r="DU1" s="121"/>
      <c r="DV1" s="121"/>
      <c r="DW1" s="121"/>
      <c r="DX1" s="121"/>
      <c r="DY1" s="121"/>
      <c r="DZ1" s="121"/>
      <c r="EA1" s="121"/>
      <c r="EB1" s="121"/>
      <c r="EC1" s="121"/>
      <c r="ED1" s="121"/>
      <c r="EE1" s="121"/>
    </row>
    <row r="2" spans="1:137" s="56" customFormat="1" ht="13.15" customHeight="1" thickBot="1">
      <c r="A2" s="598"/>
      <c r="B2" s="598"/>
      <c r="C2" s="598"/>
      <c r="D2" s="598"/>
      <c r="E2" s="598"/>
      <c r="F2" s="598"/>
      <c r="G2" s="599"/>
      <c r="H2" s="122"/>
      <c r="I2" s="123"/>
      <c r="J2" s="123"/>
      <c r="K2" s="123"/>
      <c r="L2" s="123"/>
      <c r="M2" s="123"/>
      <c r="N2" s="123"/>
      <c r="O2" s="123"/>
      <c r="P2" s="123"/>
      <c r="Q2" s="123"/>
      <c r="R2" s="123"/>
      <c r="S2" s="123"/>
      <c r="T2" s="123"/>
      <c r="U2" s="123"/>
      <c r="V2" s="123"/>
      <c r="W2" s="123"/>
      <c r="X2" s="123"/>
      <c r="Y2" s="124"/>
      <c r="Z2" s="122"/>
      <c r="AA2" s="123"/>
      <c r="AB2" s="123"/>
      <c r="AC2" s="123"/>
      <c r="AD2" s="123"/>
      <c r="AE2" s="124"/>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c r="CF2" s="462"/>
      <c r="CG2" s="462"/>
      <c r="CH2" s="462"/>
      <c r="CI2" s="462"/>
      <c r="CJ2" s="462"/>
      <c r="CK2" s="462"/>
      <c r="CL2" s="462"/>
      <c r="CM2" s="462"/>
      <c r="CN2" s="462"/>
      <c r="CO2" s="462"/>
      <c r="CP2" s="462"/>
      <c r="CQ2" s="462"/>
      <c r="CR2" s="462"/>
      <c r="CS2" s="462"/>
      <c r="CT2" s="462"/>
      <c r="CU2" s="462"/>
      <c r="CV2" s="462"/>
      <c r="CW2" s="462"/>
      <c r="CX2" s="462"/>
      <c r="CY2" s="602"/>
      <c r="CZ2" s="602"/>
      <c r="DA2" s="602"/>
      <c r="DB2" s="602"/>
      <c r="DC2" s="602"/>
      <c r="DD2" s="602"/>
      <c r="DE2" s="602"/>
      <c r="DF2" s="602"/>
      <c r="DG2" s="602"/>
      <c r="DH2" s="602"/>
      <c r="DI2" s="602"/>
      <c r="DJ2" s="602"/>
      <c r="DK2" s="126"/>
      <c r="DL2" s="126"/>
      <c r="DM2" s="126"/>
      <c r="DN2" s="126"/>
      <c r="DO2" s="126"/>
      <c r="DP2" s="126"/>
      <c r="DQ2" s="126"/>
      <c r="DR2" s="126"/>
      <c r="DS2" s="126"/>
      <c r="DT2" s="126"/>
      <c r="DU2" s="126"/>
      <c r="DV2" s="126"/>
      <c r="DW2" s="126"/>
      <c r="DX2" s="126"/>
      <c r="DY2" s="126"/>
      <c r="DZ2" s="126"/>
      <c r="EA2" s="126"/>
      <c r="EB2" s="126"/>
      <c r="EC2" s="126"/>
      <c r="ED2" s="126"/>
      <c r="EE2" s="126"/>
    </row>
    <row r="3" spans="1:137" s="56" customFormat="1" ht="25.5" customHeight="1" thickBot="1">
      <c r="A3" s="603"/>
      <c r="B3" s="128"/>
      <c r="C3" s="128"/>
      <c r="D3" s="128"/>
      <c r="E3" s="128"/>
      <c r="F3" s="128"/>
      <c r="G3" s="129"/>
      <c r="H3" s="130">
        <f>IF(表00!A8="","",表00!A8)</f>
        <v>2</v>
      </c>
      <c r="I3" s="131"/>
      <c r="J3" s="132"/>
      <c r="K3" s="130">
        <f>IF(表00!D8="","",表00!D8)</f>
        <v>4</v>
      </c>
      <c r="L3" s="131"/>
      <c r="M3" s="132"/>
      <c r="N3" s="130">
        <f>IF(表00!G8="","",表00!G8)</f>
        <v>2</v>
      </c>
      <c r="O3" s="131"/>
      <c r="P3" s="132"/>
      <c r="Q3" s="130">
        <f>IF(表00!J8="","",表00!J8)</f>
        <v>0</v>
      </c>
      <c r="R3" s="131"/>
      <c r="S3" s="132"/>
      <c r="T3" s="130">
        <f>IF(表00!M8="","",表00!M8)</f>
        <v>2</v>
      </c>
      <c r="U3" s="131"/>
      <c r="V3" s="132"/>
      <c r="W3" s="130">
        <f>IF(表00!P8="","",表00!P8)</f>
        <v>1</v>
      </c>
      <c r="X3" s="131"/>
      <c r="Y3" s="132"/>
      <c r="Z3" s="604">
        <v>5</v>
      </c>
      <c r="AA3" s="134"/>
      <c r="AB3" s="135"/>
      <c r="AC3" s="605">
        <v>2</v>
      </c>
      <c r="AD3" s="137"/>
      <c r="AE3" s="138"/>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c r="CF3" s="462"/>
      <c r="CG3" s="462"/>
      <c r="CH3" s="462"/>
      <c r="CI3" s="462"/>
      <c r="CJ3" s="462"/>
      <c r="CK3" s="462"/>
      <c r="CL3" s="462"/>
      <c r="CM3" s="462"/>
      <c r="CN3" s="462"/>
      <c r="CO3" s="462"/>
      <c r="CP3" s="462"/>
      <c r="CQ3" s="462"/>
      <c r="CR3" s="462"/>
      <c r="CS3" s="462"/>
      <c r="CT3" s="462"/>
      <c r="CU3" s="462"/>
      <c r="CV3" s="462"/>
      <c r="CW3" s="462"/>
      <c r="CX3" s="462"/>
      <c r="CY3" s="602" t="s">
        <v>458</v>
      </c>
      <c r="CZ3" s="602"/>
      <c r="DA3" s="602"/>
      <c r="DB3" s="602"/>
      <c r="DC3" s="602"/>
      <c r="DD3" s="602"/>
      <c r="DE3" s="602"/>
      <c r="DF3" s="602"/>
      <c r="DG3" s="602"/>
      <c r="DH3" s="602"/>
      <c r="DI3" s="602"/>
      <c r="DJ3" s="602"/>
      <c r="DK3" s="139" t="str">
        <f>IF(表00!DG3="","",表00!DG3)</f>
        <v>四日市市</v>
      </c>
      <c r="DL3" s="139"/>
      <c r="DM3" s="139"/>
      <c r="DN3" s="139"/>
      <c r="DO3" s="139"/>
      <c r="DP3" s="139"/>
      <c r="DQ3" s="139"/>
      <c r="DR3" s="139"/>
      <c r="DS3" s="139"/>
      <c r="DT3" s="139"/>
      <c r="DU3" s="139"/>
      <c r="DV3" s="139"/>
      <c r="DW3" s="139"/>
      <c r="DX3" s="139"/>
      <c r="DY3" s="139"/>
      <c r="DZ3" s="139"/>
      <c r="EA3" s="139"/>
      <c r="EB3" s="139"/>
      <c r="EC3" s="139"/>
      <c r="ED3" s="139"/>
      <c r="EE3" s="139"/>
    </row>
    <row r="4" spans="1:137" ht="13.5" customHeight="1">
      <c r="AF4" s="462"/>
      <c r="AG4" s="462"/>
      <c r="AH4" s="462"/>
      <c r="AI4" s="462"/>
      <c r="AJ4" s="462"/>
      <c r="AK4" s="462"/>
      <c r="AL4" s="462"/>
      <c r="AM4" s="462"/>
      <c r="AN4" s="462"/>
      <c r="AO4" s="462"/>
      <c r="AP4" s="462"/>
      <c r="AQ4" s="462"/>
      <c r="AR4" s="462"/>
      <c r="AS4" s="462"/>
      <c r="AT4" s="462"/>
      <c r="AU4" s="462"/>
      <c r="AV4" s="462"/>
      <c r="AW4" s="462"/>
      <c r="AX4" s="462"/>
      <c r="AY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62"/>
      <c r="CN4" s="462"/>
      <c r="CO4" s="462"/>
      <c r="CP4" s="462"/>
      <c r="CQ4" s="462"/>
      <c r="CR4" s="462"/>
      <c r="CS4" s="462"/>
      <c r="CT4" s="462"/>
      <c r="CU4" s="462"/>
      <c r="CV4" s="462"/>
      <c r="CW4" s="462"/>
      <c r="CX4" s="462"/>
    </row>
    <row r="5" spans="1:137" ht="13.5" customHeight="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EG5" s="141"/>
    </row>
    <row r="6" spans="1:137" ht="13.5" customHeight="1">
      <c r="AK6" s="142" t="s">
        <v>56</v>
      </c>
      <c r="AL6" s="142"/>
      <c r="AM6" s="142"/>
      <c r="AN6" s="142"/>
      <c r="AO6" s="142"/>
      <c r="AP6" s="142"/>
      <c r="AQ6" s="142"/>
      <c r="AR6" s="142"/>
      <c r="AS6" s="142"/>
      <c r="AT6" s="142"/>
      <c r="AU6" s="142"/>
      <c r="AV6" s="142"/>
      <c r="AW6" s="142"/>
      <c r="AX6" s="142"/>
      <c r="AY6" s="142"/>
      <c r="AZ6" s="142" t="s">
        <v>57</v>
      </c>
      <c r="BA6" s="142"/>
      <c r="BB6" s="142"/>
      <c r="BC6" s="142"/>
      <c r="BD6" s="142"/>
      <c r="BE6" s="142"/>
      <c r="BF6" s="142"/>
      <c r="BG6" s="142"/>
      <c r="BH6" s="142"/>
      <c r="BI6" s="142"/>
      <c r="BJ6" s="142"/>
      <c r="BK6" s="142"/>
      <c r="BL6" s="142"/>
      <c r="BM6" s="142"/>
      <c r="BN6" s="142"/>
      <c r="BO6" s="142" t="s">
        <v>58</v>
      </c>
      <c r="BP6" s="142"/>
      <c r="BQ6" s="142"/>
      <c r="BR6" s="142"/>
      <c r="BS6" s="142"/>
      <c r="BT6" s="142"/>
      <c r="BU6" s="142"/>
      <c r="BV6" s="142"/>
      <c r="BW6" s="142"/>
      <c r="BX6" s="142"/>
      <c r="BY6" s="142"/>
      <c r="BZ6" s="142"/>
      <c r="CA6" s="142"/>
      <c r="CB6" s="142"/>
      <c r="CC6" s="142"/>
      <c r="CD6" s="142" t="s">
        <v>59</v>
      </c>
      <c r="CE6" s="142"/>
      <c r="CF6" s="142"/>
      <c r="CG6" s="142"/>
      <c r="CH6" s="142"/>
      <c r="CI6" s="142"/>
      <c r="CJ6" s="142"/>
      <c r="CK6" s="142"/>
      <c r="CL6" s="142"/>
      <c r="CM6" s="142"/>
      <c r="CN6" s="142"/>
      <c r="CO6" s="142"/>
      <c r="CP6" s="142"/>
      <c r="CQ6" s="142"/>
      <c r="CR6" s="142"/>
    </row>
    <row r="7" spans="1:137" ht="15" customHeight="1">
      <c r="A7" s="468" t="s">
        <v>293</v>
      </c>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70"/>
      <c r="AB7" s="92" t="s">
        <v>655</v>
      </c>
      <c r="AC7" s="93"/>
      <c r="AD7" s="93"/>
      <c r="AE7" s="93"/>
      <c r="AF7" s="93"/>
      <c r="AG7" s="93"/>
      <c r="AH7" s="93"/>
      <c r="AI7" s="93"/>
      <c r="AJ7" s="94"/>
      <c r="AK7" s="92" t="s">
        <v>567</v>
      </c>
      <c r="AL7" s="93"/>
      <c r="AM7" s="93"/>
      <c r="AN7" s="93"/>
      <c r="AO7" s="93"/>
      <c r="AP7" s="93"/>
      <c r="AQ7" s="93"/>
      <c r="AR7" s="93"/>
      <c r="AS7" s="93"/>
      <c r="AT7" s="93"/>
      <c r="AU7" s="93"/>
      <c r="AV7" s="93"/>
      <c r="AW7" s="93"/>
      <c r="AX7" s="93"/>
      <c r="AY7" s="94"/>
      <c r="AZ7" s="92" t="s">
        <v>568</v>
      </c>
      <c r="BA7" s="93"/>
      <c r="BB7" s="93"/>
      <c r="BC7" s="93"/>
      <c r="BD7" s="93"/>
      <c r="BE7" s="93"/>
      <c r="BF7" s="93"/>
      <c r="BG7" s="93"/>
      <c r="BH7" s="93"/>
      <c r="BI7" s="93"/>
      <c r="BJ7" s="93"/>
      <c r="BK7" s="93"/>
      <c r="BL7" s="93"/>
      <c r="BM7" s="93"/>
      <c r="BN7" s="94"/>
      <c r="BO7" s="92" t="s">
        <v>98</v>
      </c>
      <c r="BP7" s="93"/>
      <c r="BQ7" s="93"/>
      <c r="BR7" s="93"/>
      <c r="BS7" s="93"/>
      <c r="BT7" s="93"/>
      <c r="BU7" s="93"/>
      <c r="BV7" s="93"/>
      <c r="BW7" s="93"/>
      <c r="BX7" s="93"/>
      <c r="BY7" s="93"/>
      <c r="BZ7" s="93"/>
      <c r="CA7" s="93"/>
      <c r="CB7" s="93"/>
      <c r="CC7" s="94"/>
      <c r="CD7" s="92" t="s">
        <v>566</v>
      </c>
      <c r="CE7" s="93"/>
      <c r="CF7" s="93"/>
      <c r="CG7" s="93"/>
      <c r="CH7" s="93"/>
      <c r="CI7" s="93"/>
      <c r="CJ7" s="93"/>
      <c r="CK7" s="93"/>
      <c r="CL7" s="93"/>
      <c r="CM7" s="93"/>
      <c r="CN7" s="93"/>
      <c r="CO7" s="93"/>
      <c r="CP7" s="93"/>
      <c r="CQ7" s="93"/>
      <c r="CR7" s="94"/>
    </row>
    <row r="8" spans="1:137" ht="15" customHeight="1">
      <c r="A8" s="471"/>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3"/>
      <c r="AB8" s="146"/>
      <c r="AC8" s="147"/>
      <c r="AD8" s="147"/>
      <c r="AE8" s="147"/>
      <c r="AF8" s="147"/>
      <c r="AG8" s="147"/>
      <c r="AH8" s="147"/>
      <c r="AI8" s="147"/>
      <c r="AJ8" s="148"/>
      <c r="AK8" s="146"/>
      <c r="AL8" s="147"/>
      <c r="AM8" s="147"/>
      <c r="AN8" s="147"/>
      <c r="AO8" s="147"/>
      <c r="AP8" s="147"/>
      <c r="AQ8" s="147"/>
      <c r="AR8" s="147"/>
      <c r="AS8" s="147"/>
      <c r="AT8" s="147"/>
      <c r="AU8" s="147"/>
      <c r="AV8" s="147"/>
      <c r="AW8" s="147"/>
      <c r="AX8" s="147"/>
      <c r="AY8" s="148"/>
      <c r="AZ8" s="146"/>
      <c r="BA8" s="147"/>
      <c r="BB8" s="147"/>
      <c r="BC8" s="147"/>
      <c r="BD8" s="147"/>
      <c r="BE8" s="147"/>
      <c r="BF8" s="147"/>
      <c r="BG8" s="147"/>
      <c r="BH8" s="147"/>
      <c r="BI8" s="147"/>
      <c r="BJ8" s="147"/>
      <c r="BK8" s="147"/>
      <c r="BL8" s="147"/>
      <c r="BM8" s="147"/>
      <c r="BN8" s="148"/>
      <c r="BO8" s="146"/>
      <c r="BP8" s="147"/>
      <c r="BQ8" s="147"/>
      <c r="BR8" s="147"/>
      <c r="BS8" s="147"/>
      <c r="BT8" s="147"/>
      <c r="BU8" s="147"/>
      <c r="BV8" s="147"/>
      <c r="BW8" s="147"/>
      <c r="BX8" s="147"/>
      <c r="BY8" s="147"/>
      <c r="BZ8" s="147"/>
      <c r="CA8" s="147"/>
      <c r="CB8" s="147"/>
      <c r="CC8" s="148"/>
      <c r="CD8" s="146"/>
      <c r="CE8" s="147"/>
      <c r="CF8" s="147"/>
      <c r="CG8" s="147"/>
      <c r="CH8" s="147"/>
      <c r="CI8" s="147"/>
      <c r="CJ8" s="147"/>
      <c r="CK8" s="147"/>
      <c r="CL8" s="147"/>
      <c r="CM8" s="147"/>
      <c r="CN8" s="147"/>
      <c r="CO8" s="147"/>
      <c r="CP8" s="147"/>
      <c r="CQ8" s="147"/>
      <c r="CR8" s="148"/>
    </row>
    <row r="9" spans="1:137" ht="1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3"/>
      <c r="AB9" s="146"/>
      <c r="AC9" s="147"/>
      <c r="AD9" s="147"/>
      <c r="AE9" s="147"/>
      <c r="AF9" s="147"/>
      <c r="AG9" s="147"/>
      <c r="AH9" s="147"/>
      <c r="AI9" s="147"/>
      <c r="AJ9" s="148"/>
      <c r="AK9" s="146"/>
      <c r="AL9" s="147"/>
      <c r="AM9" s="147"/>
      <c r="AN9" s="147"/>
      <c r="AO9" s="147"/>
      <c r="AP9" s="147"/>
      <c r="AQ9" s="147"/>
      <c r="AR9" s="147"/>
      <c r="AS9" s="147"/>
      <c r="AT9" s="147"/>
      <c r="AU9" s="147"/>
      <c r="AV9" s="147"/>
      <c r="AW9" s="147"/>
      <c r="AX9" s="147"/>
      <c r="AY9" s="148"/>
      <c r="AZ9" s="146"/>
      <c r="BA9" s="147"/>
      <c r="BB9" s="147"/>
      <c r="BC9" s="147"/>
      <c r="BD9" s="147"/>
      <c r="BE9" s="147"/>
      <c r="BF9" s="147"/>
      <c r="BG9" s="147"/>
      <c r="BH9" s="147"/>
      <c r="BI9" s="147"/>
      <c r="BJ9" s="147"/>
      <c r="BK9" s="147"/>
      <c r="BL9" s="147"/>
      <c r="BM9" s="147"/>
      <c r="BN9" s="148"/>
      <c r="BO9" s="146"/>
      <c r="BP9" s="147"/>
      <c r="BQ9" s="147"/>
      <c r="BR9" s="147"/>
      <c r="BS9" s="147"/>
      <c r="BT9" s="147"/>
      <c r="BU9" s="147"/>
      <c r="BV9" s="147"/>
      <c r="BW9" s="147"/>
      <c r="BX9" s="147"/>
      <c r="BY9" s="147"/>
      <c r="BZ9" s="147"/>
      <c r="CA9" s="147"/>
      <c r="CB9" s="147"/>
      <c r="CC9" s="148"/>
      <c r="CD9" s="146"/>
      <c r="CE9" s="147"/>
      <c r="CF9" s="147"/>
      <c r="CG9" s="147"/>
      <c r="CH9" s="147"/>
      <c r="CI9" s="147"/>
      <c r="CJ9" s="147"/>
      <c r="CK9" s="147"/>
      <c r="CL9" s="147"/>
      <c r="CM9" s="147"/>
      <c r="CN9" s="147"/>
      <c r="CO9" s="147"/>
      <c r="CP9" s="147"/>
      <c r="CQ9" s="147"/>
      <c r="CR9" s="148"/>
    </row>
    <row r="10" spans="1:137" ht="15" customHeight="1">
      <c r="A10" s="471"/>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3"/>
      <c r="AB10" s="146"/>
      <c r="AC10" s="147"/>
      <c r="AD10" s="147"/>
      <c r="AE10" s="147"/>
      <c r="AF10" s="147"/>
      <c r="AG10" s="147"/>
      <c r="AH10" s="147"/>
      <c r="AI10" s="147"/>
      <c r="AJ10" s="148"/>
      <c r="AK10" s="146"/>
      <c r="AL10" s="147"/>
      <c r="AM10" s="147"/>
      <c r="AN10" s="147"/>
      <c r="AO10" s="147"/>
      <c r="AP10" s="147"/>
      <c r="AQ10" s="147"/>
      <c r="AR10" s="147"/>
      <c r="AS10" s="147"/>
      <c r="AT10" s="147"/>
      <c r="AU10" s="147"/>
      <c r="AV10" s="147"/>
      <c r="AW10" s="147"/>
      <c r="AX10" s="147"/>
      <c r="AY10" s="148"/>
      <c r="AZ10" s="146"/>
      <c r="BA10" s="147"/>
      <c r="BB10" s="147"/>
      <c r="BC10" s="147"/>
      <c r="BD10" s="147"/>
      <c r="BE10" s="147"/>
      <c r="BF10" s="147"/>
      <c r="BG10" s="147"/>
      <c r="BH10" s="147"/>
      <c r="BI10" s="147"/>
      <c r="BJ10" s="147"/>
      <c r="BK10" s="147"/>
      <c r="BL10" s="147"/>
      <c r="BM10" s="147"/>
      <c r="BN10" s="148"/>
      <c r="BO10" s="146"/>
      <c r="BP10" s="147"/>
      <c r="BQ10" s="147"/>
      <c r="BR10" s="147"/>
      <c r="BS10" s="147"/>
      <c r="BT10" s="147"/>
      <c r="BU10" s="147"/>
      <c r="BV10" s="147"/>
      <c r="BW10" s="147"/>
      <c r="BX10" s="147"/>
      <c r="BY10" s="147"/>
      <c r="BZ10" s="147"/>
      <c r="CA10" s="147"/>
      <c r="CB10" s="147"/>
      <c r="CC10" s="148"/>
      <c r="CD10" s="146"/>
      <c r="CE10" s="147"/>
      <c r="CF10" s="147"/>
      <c r="CG10" s="147"/>
      <c r="CH10" s="147"/>
      <c r="CI10" s="147"/>
      <c r="CJ10" s="147"/>
      <c r="CK10" s="147"/>
      <c r="CL10" s="147"/>
      <c r="CM10" s="147"/>
      <c r="CN10" s="147"/>
      <c r="CO10" s="147"/>
      <c r="CP10" s="147"/>
      <c r="CQ10" s="147"/>
      <c r="CR10" s="148"/>
    </row>
    <row r="11" spans="1:137" ht="15" customHeight="1">
      <c r="A11" s="471"/>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3"/>
      <c r="AB11" s="146"/>
      <c r="AC11" s="147"/>
      <c r="AD11" s="147"/>
      <c r="AE11" s="147"/>
      <c r="AF11" s="147"/>
      <c r="AG11" s="147"/>
      <c r="AH11" s="147"/>
      <c r="AI11" s="147"/>
      <c r="AJ11" s="148"/>
      <c r="AK11" s="146"/>
      <c r="AL11" s="147"/>
      <c r="AM11" s="147"/>
      <c r="AN11" s="147"/>
      <c r="AO11" s="147"/>
      <c r="AP11" s="147"/>
      <c r="AQ11" s="147"/>
      <c r="AR11" s="147"/>
      <c r="AS11" s="147"/>
      <c r="AT11" s="147"/>
      <c r="AU11" s="147"/>
      <c r="AV11" s="147"/>
      <c r="AW11" s="147"/>
      <c r="AX11" s="147"/>
      <c r="AY11" s="148"/>
      <c r="AZ11" s="146"/>
      <c r="BA11" s="147"/>
      <c r="BB11" s="147"/>
      <c r="BC11" s="147"/>
      <c r="BD11" s="147"/>
      <c r="BE11" s="147"/>
      <c r="BF11" s="147"/>
      <c r="BG11" s="147"/>
      <c r="BH11" s="147"/>
      <c r="BI11" s="147"/>
      <c r="BJ11" s="147"/>
      <c r="BK11" s="147"/>
      <c r="BL11" s="147"/>
      <c r="BM11" s="147"/>
      <c r="BN11" s="148"/>
      <c r="BO11" s="146"/>
      <c r="BP11" s="147"/>
      <c r="BQ11" s="147"/>
      <c r="BR11" s="147"/>
      <c r="BS11" s="147"/>
      <c r="BT11" s="147"/>
      <c r="BU11" s="147"/>
      <c r="BV11" s="147"/>
      <c r="BW11" s="147"/>
      <c r="BX11" s="147"/>
      <c r="BY11" s="147"/>
      <c r="BZ11" s="147"/>
      <c r="CA11" s="147"/>
      <c r="CB11" s="147"/>
      <c r="CC11" s="148"/>
      <c r="CD11" s="146"/>
      <c r="CE11" s="147"/>
      <c r="CF11" s="147"/>
      <c r="CG11" s="147"/>
      <c r="CH11" s="147"/>
      <c r="CI11" s="147"/>
      <c r="CJ11" s="147"/>
      <c r="CK11" s="147"/>
      <c r="CL11" s="147"/>
      <c r="CM11" s="147"/>
      <c r="CN11" s="147"/>
      <c r="CO11" s="147"/>
      <c r="CP11" s="147"/>
      <c r="CQ11" s="147"/>
      <c r="CR11" s="148"/>
    </row>
    <row r="12" spans="1:137" ht="15" customHeight="1" thickBot="1">
      <c r="A12" s="477"/>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9"/>
      <c r="AB12" s="352"/>
      <c r="AC12" s="353"/>
      <c r="AD12" s="353"/>
      <c r="AE12" s="353"/>
      <c r="AF12" s="353"/>
      <c r="AG12" s="353"/>
      <c r="AH12" s="353"/>
      <c r="AI12" s="353"/>
      <c r="AJ12" s="354"/>
      <c r="AK12" s="483" t="s">
        <v>574</v>
      </c>
      <c r="AL12" s="484"/>
      <c r="AM12" s="484"/>
      <c r="AN12" s="484"/>
      <c r="AO12" s="484"/>
      <c r="AP12" s="484"/>
      <c r="AQ12" s="484"/>
      <c r="AR12" s="484"/>
      <c r="AS12" s="484"/>
      <c r="AT12" s="484"/>
      <c r="AU12" s="484"/>
      <c r="AV12" s="484"/>
      <c r="AW12" s="484"/>
      <c r="AX12" s="484"/>
      <c r="AY12" s="485"/>
      <c r="AZ12" s="483" t="s">
        <v>574</v>
      </c>
      <c r="BA12" s="484"/>
      <c r="BB12" s="484"/>
      <c r="BC12" s="484"/>
      <c r="BD12" s="484"/>
      <c r="BE12" s="484"/>
      <c r="BF12" s="484"/>
      <c r="BG12" s="484"/>
      <c r="BH12" s="484"/>
      <c r="BI12" s="484"/>
      <c r="BJ12" s="484"/>
      <c r="BK12" s="484"/>
      <c r="BL12" s="484"/>
      <c r="BM12" s="484"/>
      <c r="BN12" s="485"/>
      <c r="BO12" s="483" t="s">
        <v>574</v>
      </c>
      <c r="BP12" s="484"/>
      <c r="BQ12" s="484"/>
      <c r="BR12" s="484"/>
      <c r="BS12" s="484"/>
      <c r="BT12" s="484"/>
      <c r="BU12" s="484"/>
      <c r="BV12" s="484"/>
      <c r="BW12" s="484"/>
      <c r="BX12" s="484"/>
      <c r="BY12" s="484"/>
      <c r="BZ12" s="484"/>
      <c r="CA12" s="484"/>
      <c r="CB12" s="484"/>
      <c r="CC12" s="485"/>
      <c r="CD12" s="483" t="s">
        <v>574</v>
      </c>
      <c r="CE12" s="484"/>
      <c r="CF12" s="484"/>
      <c r="CG12" s="484"/>
      <c r="CH12" s="484"/>
      <c r="CI12" s="484"/>
      <c r="CJ12" s="484"/>
      <c r="CK12" s="484"/>
      <c r="CL12" s="484"/>
      <c r="CM12" s="484"/>
      <c r="CN12" s="484"/>
      <c r="CO12" s="484"/>
      <c r="CP12" s="484"/>
      <c r="CQ12" s="484"/>
      <c r="CR12" s="485"/>
    </row>
    <row r="13" spans="1:137" ht="25.5" customHeight="1">
      <c r="A13" s="442" t="s">
        <v>1</v>
      </c>
      <c r="B13" s="486"/>
      <c r="C13" s="486"/>
      <c r="D13" s="486"/>
      <c r="E13" s="486"/>
      <c r="F13" s="487"/>
      <c r="G13" s="143" t="s">
        <v>2</v>
      </c>
      <c r="H13" s="144"/>
      <c r="I13" s="144"/>
      <c r="J13" s="144"/>
      <c r="K13" s="144"/>
      <c r="L13" s="144"/>
      <c r="M13" s="144"/>
      <c r="N13" s="144"/>
      <c r="O13" s="144"/>
      <c r="P13" s="144"/>
      <c r="Q13" s="144"/>
      <c r="R13" s="144"/>
      <c r="S13" s="144"/>
      <c r="T13" s="144"/>
      <c r="U13" s="144"/>
      <c r="V13" s="144"/>
      <c r="W13" s="144"/>
      <c r="X13" s="144"/>
      <c r="Y13" s="144"/>
      <c r="Z13" s="144"/>
      <c r="AA13" s="488"/>
      <c r="AB13" s="606">
        <v>0</v>
      </c>
      <c r="AC13" s="607"/>
      <c r="AD13" s="608"/>
      <c r="AE13" s="609">
        <v>1</v>
      </c>
      <c r="AF13" s="607"/>
      <c r="AG13" s="608"/>
      <c r="AH13" s="609">
        <v>0</v>
      </c>
      <c r="AI13" s="607"/>
      <c r="AJ13" s="610"/>
      <c r="AK13" s="418">
        <v>240669</v>
      </c>
      <c r="AL13" s="495"/>
      <c r="AM13" s="495"/>
      <c r="AN13" s="495"/>
      <c r="AO13" s="495"/>
      <c r="AP13" s="495"/>
      <c r="AQ13" s="495"/>
      <c r="AR13" s="495"/>
      <c r="AS13" s="495"/>
      <c r="AT13" s="495"/>
      <c r="AU13" s="495"/>
      <c r="AV13" s="495"/>
      <c r="AW13" s="495"/>
      <c r="AX13" s="495"/>
      <c r="AY13" s="496"/>
      <c r="AZ13" s="418"/>
      <c r="BA13" s="495"/>
      <c r="BB13" s="495"/>
      <c r="BC13" s="495"/>
      <c r="BD13" s="495"/>
      <c r="BE13" s="495"/>
      <c r="BF13" s="495"/>
      <c r="BG13" s="495"/>
      <c r="BH13" s="495"/>
      <c r="BI13" s="495"/>
      <c r="BJ13" s="495"/>
      <c r="BK13" s="495"/>
      <c r="BL13" s="495"/>
      <c r="BM13" s="495"/>
      <c r="BN13" s="495"/>
      <c r="BO13" s="418"/>
      <c r="BP13" s="495"/>
      <c r="BQ13" s="495"/>
      <c r="BR13" s="495"/>
      <c r="BS13" s="495"/>
      <c r="BT13" s="495"/>
      <c r="BU13" s="495"/>
      <c r="BV13" s="495"/>
      <c r="BW13" s="495"/>
      <c r="BX13" s="495"/>
      <c r="BY13" s="495"/>
      <c r="BZ13" s="495"/>
      <c r="CA13" s="495"/>
      <c r="CB13" s="495"/>
      <c r="CC13" s="495"/>
      <c r="CD13" s="537">
        <f t="shared" ref="CD13:CD25" si="0">SUM(AK13:CC13)</f>
        <v>240669</v>
      </c>
      <c r="CE13" s="538"/>
      <c r="CF13" s="538"/>
      <c r="CG13" s="538"/>
      <c r="CH13" s="538"/>
      <c r="CI13" s="538"/>
      <c r="CJ13" s="538"/>
      <c r="CK13" s="538"/>
      <c r="CL13" s="538"/>
      <c r="CM13" s="538"/>
      <c r="CN13" s="538"/>
      <c r="CO13" s="538"/>
      <c r="CP13" s="538"/>
      <c r="CQ13" s="538"/>
      <c r="CR13" s="539"/>
      <c r="CU13" s="140" t="s">
        <v>454</v>
      </c>
      <c r="CV13" s="140" t="s">
        <v>454</v>
      </c>
      <c r="CW13" s="140" t="s">
        <v>454</v>
      </c>
      <c r="CX13" s="140" t="s">
        <v>454</v>
      </c>
      <c r="CY13" s="140" t="s">
        <v>454</v>
      </c>
      <c r="CZ13" s="140" t="s">
        <v>454</v>
      </c>
      <c r="DA13" s="140" t="s">
        <v>454</v>
      </c>
      <c r="DB13" s="140" t="s">
        <v>454</v>
      </c>
      <c r="DC13" s="140" t="s">
        <v>454</v>
      </c>
      <c r="DD13" s="140" t="s">
        <v>454</v>
      </c>
      <c r="DE13" s="140" t="s">
        <v>454</v>
      </c>
      <c r="DF13" s="140" t="s">
        <v>454</v>
      </c>
      <c r="DG13" s="140" t="s">
        <v>454</v>
      </c>
      <c r="DH13" s="140" t="s">
        <v>454</v>
      </c>
      <c r="DI13" s="140" t="s">
        <v>454</v>
      </c>
    </row>
    <row r="14" spans="1:137" ht="15" customHeight="1">
      <c r="A14" s="498"/>
      <c r="B14" s="499"/>
      <c r="C14" s="499"/>
      <c r="D14" s="499"/>
      <c r="E14" s="499"/>
      <c r="F14" s="500"/>
      <c r="G14" s="143" t="s">
        <v>3</v>
      </c>
      <c r="H14" s="144"/>
      <c r="I14" s="144"/>
      <c r="J14" s="144"/>
      <c r="K14" s="144"/>
      <c r="L14" s="144"/>
      <c r="M14" s="144"/>
      <c r="N14" s="144"/>
      <c r="O14" s="144"/>
      <c r="P14" s="144"/>
      <c r="Q14" s="144"/>
      <c r="R14" s="144"/>
      <c r="S14" s="144"/>
      <c r="T14" s="144"/>
      <c r="U14" s="144"/>
      <c r="V14" s="144"/>
      <c r="W14" s="144"/>
      <c r="X14" s="144"/>
      <c r="Y14" s="144"/>
      <c r="Z14" s="144"/>
      <c r="AA14" s="488"/>
      <c r="AB14" s="611">
        <v>0</v>
      </c>
      <c r="AC14" s="612"/>
      <c r="AD14" s="613"/>
      <c r="AE14" s="614">
        <v>2</v>
      </c>
      <c r="AF14" s="612"/>
      <c r="AG14" s="613"/>
      <c r="AH14" s="614">
        <v>0</v>
      </c>
      <c r="AI14" s="612"/>
      <c r="AJ14" s="615"/>
      <c r="AK14" s="274">
        <v>2573457</v>
      </c>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428"/>
      <c r="BO14" s="274"/>
      <c r="BP14" s="274"/>
      <c r="BQ14" s="274"/>
      <c r="BR14" s="274"/>
      <c r="BS14" s="274"/>
      <c r="BT14" s="274"/>
      <c r="BU14" s="274"/>
      <c r="BV14" s="274"/>
      <c r="BW14" s="274"/>
      <c r="BX14" s="274"/>
      <c r="BY14" s="274"/>
      <c r="BZ14" s="274"/>
      <c r="CA14" s="274"/>
      <c r="CB14" s="274"/>
      <c r="CC14" s="274"/>
      <c r="CD14" s="540">
        <f t="shared" si="0"/>
        <v>2573457</v>
      </c>
      <c r="CE14" s="543"/>
      <c r="CF14" s="543"/>
      <c r="CG14" s="543"/>
      <c r="CH14" s="543"/>
      <c r="CI14" s="543"/>
      <c r="CJ14" s="543"/>
      <c r="CK14" s="543"/>
      <c r="CL14" s="543"/>
      <c r="CM14" s="543"/>
      <c r="CN14" s="543"/>
      <c r="CO14" s="543"/>
      <c r="CP14" s="543"/>
      <c r="CQ14" s="543"/>
      <c r="CR14" s="545"/>
    </row>
    <row r="15" spans="1:137" ht="15" customHeight="1">
      <c r="A15" s="498"/>
      <c r="B15" s="499"/>
      <c r="C15" s="499"/>
      <c r="D15" s="499"/>
      <c r="E15" s="499"/>
      <c r="F15" s="500"/>
      <c r="G15" s="143" t="s">
        <v>4</v>
      </c>
      <c r="H15" s="144"/>
      <c r="I15" s="144"/>
      <c r="J15" s="144"/>
      <c r="K15" s="144"/>
      <c r="L15" s="144"/>
      <c r="M15" s="144"/>
      <c r="N15" s="144"/>
      <c r="O15" s="144"/>
      <c r="P15" s="144"/>
      <c r="Q15" s="144"/>
      <c r="R15" s="144"/>
      <c r="S15" s="144"/>
      <c r="T15" s="144"/>
      <c r="U15" s="144"/>
      <c r="V15" s="144"/>
      <c r="W15" s="144"/>
      <c r="X15" s="144"/>
      <c r="Y15" s="144"/>
      <c r="Z15" s="144"/>
      <c r="AA15" s="488"/>
      <c r="AB15" s="611">
        <v>0</v>
      </c>
      <c r="AC15" s="612"/>
      <c r="AD15" s="613"/>
      <c r="AE15" s="614">
        <v>3</v>
      </c>
      <c r="AF15" s="612"/>
      <c r="AG15" s="613"/>
      <c r="AH15" s="614">
        <v>0</v>
      </c>
      <c r="AI15" s="612"/>
      <c r="AJ15" s="615"/>
      <c r="AK15" s="274">
        <v>3432804</v>
      </c>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428"/>
      <c r="BO15" s="274"/>
      <c r="BP15" s="274"/>
      <c r="BQ15" s="274"/>
      <c r="BR15" s="274"/>
      <c r="BS15" s="274"/>
      <c r="BT15" s="274"/>
      <c r="BU15" s="274"/>
      <c r="BV15" s="274"/>
      <c r="BW15" s="274"/>
      <c r="BX15" s="274"/>
      <c r="BY15" s="274"/>
      <c r="BZ15" s="274"/>
      <c r="CA15" s="274"/>
      <c r="CB15" s="274"/>
      <c r="CC15" s="274"/>
      <c r="CD15" s="540">
        <f t="shared" si="0"/>
        <v>3432804</v>
      </c>
      <c r="CE15" s="543"/>
      <c r="CF15" s="543"/>
      <c r="CG15" s="543"/>
      <c r="CH15" s="543"/>
      <c r="CI15" s="543"/>
      <c r="CJ15" s="543"/>
      <c r="CK15" s="543"/>
      <c r="CL15" s="543"/>
      <c r="CM15" s="543"/>
      <c r="CN15" s="543"/>
      <c r="CO15" s="543"/>
      <c r="CP15" s="543"/>
      <c r="CQ15" s="543"/>
      <c r="CR15" s="545"/>
    </row>
    <row r="16" spans="1:137" ht="15" customHeight="1">
      <c r="A16" s="498"/>
      <c r="B16" s="499"/>
      <c r="C16" s="499"/>
      <c r="D16" s="499"/>
      <c r="E16" s="499"/>
      <c r="F16" s="500"/>
      <c r="G16" s="143" t="s">
        <v>5</v>
      </c>
      <c r="H16" s="144"/>
      <c r="I16" s="144"/>
      <c r="J16" s="144"/>
      <c r="K16" s="144"/>
      <c r="L16" s="144"/>
      <c r="M16" s="144"/>
      <c r="N16" s="144"/>
      <c r="O16" s="144"/>
      <c r="P16" s="144"/>
      <c r="Q16" s="144"/>
      <c r="R16" s="144"/>
      <c r="S16" s="144"/>
      <c r="T16" s="144"/>
      <c r="U16" s="144"/>
      <c r="V16" s="144"/>
      <c r="W16" s="144"/>
      <c r="X16" s="144"/>
      <c r="Y16" s="144"/>
      <c r="Z16" s="144"/>
      <c r="AA16" s="488"/>
      <c r="AB16" s="611">
        <v>0</v>
      </c>
      <c r="AC16" s="612"/>
      <c r="AD16" s="613"/>
      <c r="AE16" s="614">
        <v>4</v>
      </c>
      <c r="AF16" s="612"/>
      <c r="AG16" s="613"/>
      <c r="AH16" s="614">
        <v>0</v>
      </c>
      <c r="AI16" s="612"/>
      <c r="AJ16" s="615"/>
      <c r="AK16" s="274">
        <v>3488770</v>
      </c>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428"/>
      <c r="BO16" s="274"/>
      <c r="BP16" s="274"/>
      <c r="BQ16" s="274"/>
      <c r="BR16" s="274"/>
      <c r="BS16" s="274"/>
      <c r="BT16" s="274"/>
      <c r="BU16" s="274"/>
      <c r="BV16" s="274"/>
      <c r="BW16" s="274"/>
      <c r="BX16" s="274"/>
      <c r="BY16" s="274"/>
      <c r="BZ16" s="274"/>
      <c r="CA16" s="274"/>
      <c r="CB16" s="274"/>
      <c r="CC16" s="274"/>
      <c r="CD16" s="540">
        <f t="shared" si="0"/>
        <v>3488770</v>
      </c>
      <c r="CE16" s="543"/>
      <c r="CF16" s="543"/>
      <c r="CG16" s="543"/>
      <c r="CH16" s="543"/>
      <c r="CI16" s="543"/>
      <c r="CJ16" s="543"/>
      <c r="CK16" s="543"/>
      <c r="CL16" s="543"/>
      <c r="CM16" s="543"/>
      <c r="CN16" s="543"/>
      <c r="CO16" s="543"/>
      <c r="CP16" s="543"/>
      <c r="CQ16" s="543"/>
      <c r="CR16" s="545"/>
    </row>
    <row r="17" spans="1:115" ht="15" customHeight="1">
      <c r="A17" s="498"/>
      <c r="B17" s="499"/>
      <c r="C17" s="499"/>
      <c r="D17" s="499"/>
      <c r="E17" s="499"/>
      <c r="F17" s="500"/>
      <c r="G17" s="143" t="s">
        <v>6</v>
      </c>
      <c r="H17" s="144"/>
      <c r="I17" s="144"/>
      <c r="J17" s="144"/>
      <c r="K17" s="144"/>
      <c r="L17" s="144"/>
      <c r="M17" s="144"/>
      <c r="N17" s="144"/>
      <c r="O17" s="144"/>
      <c r="P17" s="144"/>
      <c r="Q17" s="144"/>
      <c r="R17" s="144"/>
      <c r="S17" s="144"/>
      <c r="T17" s="144"/>
      <c r="U17" s="144"/>
      <c r="V17" s="144"/>
      <c r="W17" s="144"/>
      <c r="X17" s="144"/>
      <c r="Y17" s="144"/>
      <c r="Z17" s="144"/>
      <c r="AA17" s="488"/>
      <c r="AB17" s="611">
        <v>0</v>
      </c>
      <c r="AC17" s="612"/>
      <c r="AD17" s="613"/>
      <c r="AE17" s="614">
        <v>5</v>
      </c>
      <c r="AF17" s="612"/>
      <c r="AG17" s="613"/>
      <c r="AH17" s="614">
        <v>0</v>
      </c>
      <c r="AI17" s="612"/>
      <c r="AJ17" s="615"/>
      <c r="AK17" s="274">
        <v>2516498</v>
      </c>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428"/>
      <c r="BO17" s="274"/>
      <c r="BP17" s="274"/>
      <c r="BQ17" s="274"/>
      <c r="BR17" s="274"/>
      <c r="BS17" s="274"/>
      <c r="BT17" s="274"/>
      <c r="BU17" s="274"/>
      <c r="BV17" s="274"/>
      <c r="BW17" s="274"/>
      <c r="BX17" s="274"/>
      <c r="BY17" s="274"/>
      <c r="BZ17" s="274"/>
      <c r="CA17" s="274"/>
      <c r="CB17" s="274"/>
      <c r="CC17" s="274"/>
      <c r="CD17" s="540">
        <f t="shared" si="0"/>
        <v>2516498</v>
      </c>
      <c r="CE17" s="543"/>
      <c r="CF17" s="543"/>
      <c r="CG17" s="543"/>
      <c r="CH17" s="543"/>
      <c r="CI17" s="543"/>
      <c r="CJ17" s="543"/>
      <c r="CK17" s="543"/>
      <c r="CL17" s="543"/>
      <c r="CM17" s="543"/>
      <c r="CN17" s="543"/>
      <c r="CO17" s="543"/>
      <c r="CP17" s="543"/>
      <c r="CQ17" s="543"/>
      <c r="CR17" s="545"/>
    </row>
    <row r="18" spans="1:115" ht="15" customHeight="1">
      <c r="A18" s="498"/>
      <c r="B18" s="499"/>
      <c r="C18" s="499"/>
      <c r="D18" s="499"/>
      <c r="E18" s="499"/>
      <c r="F18" s="500"/>
      <c r="G18" s="143" t="s">
        <v>7</v>
      </c>
      <c r="H18" s="144"/>
      <c r="I18" s="144"/>
      <c r="J18" s="144"/>
      <c r="K18" s="144"/>
      <c r="L18" s="144"/>
      <c r="M18" s="144"/>
      <c r="N18" s="144"/>
      <c r="O18" s="144"/>
      <c r="P18" s="144"/>
      <c r="Q18" s="144"/>
      <c r="R18" s="144"/>
      <c r="S18" s="144"/>
      <c r="T18" s="144"/>
      <c r="U18" s="144"/>
      <c r="V18" s="144"/>
      <c r="W18" s="144"/>
      <c r="X18" s="144"/>
      <c r="Y18" s="144"/>
      <c r="Z18" s="144"/>
      <c r="AA18" s="488"/>
      <c r="AB18" s="611">
        <v>0</v>
      </c>
      <c r="AC18" s="612"/>
      <c r="AD18" s="613"/>
      <c r="AE18" s="614">
        <v>6</v>
      </c>
      <c r="AF18" s="612"/>
      <c r="AG18" s="613"/>
      <c r="AH18" s="614">
        <v>0</v>
      </c>
      <c r="AI18" s="612"/>
      <c r="AJ18" s="615"/>
      <c r="AK18" s="274">
        <v>2150895</v>
      </c>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428"/>
      <c r="BO18" s="274"/>
      <c r="BP18" s="274"/>
      <c r="BQ18" s="274"/>
      <c r="BR18" s="274"/>
      <c r="BS18" s="274"/>
      <c r="BT18" s="274"/>
      <c r="BU18" s="274"/>
      <c r="BV18" s="274"/>
      <c r="BW18" s="274"/>
      <c r="BX18" s="274"/>
      <c r="BY18" s="274"/>
      <c r="BZ18" s="274"/>
      <c r="CA18" s="274"/>
      <c r="CB18" s="274"/>
      <c r="CC18" s="274"/>
      <c r="CD18" s="540">
        <f t="shared" si="0"/>
        <v>2150895</v>
      </c>
      <c r="CE18" s="543"/>
      <c r="CF18" s="543"/>
      <c r="CG18" s="543"/>
      <c r="CH18" s="543"/>
      <c r="CI18" s="543"/>
      <c r="CJ18" s="543"/>
      <c r="CK18" s="543"/>
      <c r="CL18" s="543"/>
      <c r="CM18" s="543"/>
      <c r="CN18" s="543"/>
      <c r="CO18" s="543"/>
      <c r="CP18" s="543"/>
      <c r="CQ18" s="543"/>
      <c r="CR18" s="545"/>
    </row>
    <row r="19" spans="1:115" ht="15" customHeight="1">
      <c r="A19" s="498"/>
      <c r="B19" s="499"/>
      <c r="C19" s="499"/>
      <c r="D19" s="499"/>
      <c r="E19" s="499"/>
      <c r="F19" s="500"/>
      <c r="G19" s="143" t="s">
        <v>8</v>
      </c>
      <c r="H19" s="144"/>
      <c r="I19" s="144"/>
      <c r="J19" s="144"/>
      <c r="K19" s="144"/>
      <c r="L19" s="144"/>
      <c r="M19" s="144"/>
      <c r="N19" s="144"/>
      <c r="O19" s="144"/>
      <c r="P19" s="144"/>
      <c r="Q19" s="144"/>
      <c r="R19" s="144"/>
      <c r="S19" s="144"/>
      <c r="T19" s="144"/>
      <c r="U19" s="144"/>
      <c r="V19" s="144"/>
      <c r="W19" s="144"/>
      <c r="X19" s="144"/>
      <c r="Y19" s="144"/>
      <c r="Z19" s="144"/>
      <c r="AA19" s="488"/>
      <c r="AB19" s="611">
        <v>0</v>
      </c>
      <c r="AC19" s="612"/>
      <c r="AD19" s="613"/>
      <c r="AE19" s="614">
        <v>7</v>
      </c>
      <c r="AF19" s="612"/>
      <c r="AG19" s="613"/>
      <c r="AH19" s="614">
        <v>0</v>
      </c>
      <c r="AI19" s="612"/>
      <c r="AJ19" s="615"/>
      <c r="AK19" s="274">
        <v>1363421</v>
      </c>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428"/>
      <c r="BO19" s="274"/>
      <c r="BP19" s="274"/>
      <c r="BQ19" s="274"/>
      <c r="BR19" s="274"/>
      <c r="BS19" s="274"/>
      <c r="BT19" s="274"/>
      <c r="BU19" s="274"/>
      <c r="BV19" s="274"/>
      <c r="BW19" s="274"/>
      <c r="BX19" s="274"/>
      <c r="BY19" s="274"/>
      <c r="BZ19" s="274"/>
      <c r="CA19" s="274"/>
      <c r="CB19" s="274"/>
      <c r="CC19" s="274"/>
      <c r="CD19" s="540">
        <f t="shared" si="0"/>
        <v>1363421</v>
      </c>
      <c r="CE19" s="543"/>
      <c r="CF19" s="543"/>
      <c r="CG19" s="543"/>
      <c r="CH19" s="543"/>
      <c r="CI19" s="543"/>
      <c r="CJ19" s="543"/>
      <c r="CK19" s="543"/>
      <c r="CL19" s="543"/>
      <c r="CM19" s="543"/>
      <c r="CN19" s="543"/>
      <c r="CO19" s="543"/>
      <c r="CP19" s="543"/>
      <c r="CQ19" s="543"/>
      <c r="CR19" s="545"/>
    </row>
    <row r="20" spans="1:115" ht="15" customHeight="1">
      <c r="A20" s="498"/>
      <c r="B20" s="499"/>
      <c r="C20" s="499"/>
      <c r="D20" s="499"/>
      <c r="E20" s="499"/>
      <c r="F20" s="500"/>
      <c r="G20" s="143" t="s">
        <v>9</v>
      </c>
      <c r="H20" s="144"/>
      <c r="I20" s="144"/>
      <c r="J20" s="144"/>
      <c r="K20" s="144"/>
      <c r="L20" s="144"/>
      <c r="M20" s="144"/>
      <c r="N20" s="144"/>
      <c r="O20" s="144"/>
      <c r="P20" s="144"/>
      <c r="Q20" s="144"/>
      <c r="R20" s="144"/>
      <c r="S20" s="144"/>
      <c r="T20" s="144"/>
      <c r="U20" s="144"/>
      <c r="V20" s="144"/>
      <c r="W20" s="144"/>
      <c r="X20" s="144"/>
      <c r="Y20" s="144"/>
      <c r="Z20" s="144"/>
      <c r="AA20" s="488"/>
      <c r="AB20" s="611">
        <v>0</v>
      </c>
      <c r="AC20" s="612"/>
      <c r="AD20" s="613"/>
      <c r="AE20" s="614">
        <v>8</v>
      </c>
      <c r="AF20" s="612"/>
      <c r="AG20" s="613"/>
      <c r="AH20" s="614">
        <v>0</v>
      </c>
      <c r="AI20" s="612"/>
      <c r="AJ20" s="615"/>
      <c r="AK20" s="274">
        <v>1434876</v>
      </c>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428"/>
      <c r="BO20" s="274"/>
      <c r="BP20" s="274"/>
      <c r="BQ20" s="274"/>
      <c r="BR20" s="274"/>
      <c r="BS20" s="274"/>
      <c r="BT20" s="274"/>
      <c r="BU20" s="274"/>
      <c r="BV20" s="274"/>
      <c r="BW20" s="274"/>
      <c r="BX20" s="274"/>
      <c r="BY20" s="274"/>
      <c r="BZ20" s="274"/>
      <c r="CA20" s="274"/>
      <c r="CB20" s="274"/>
      <c r="CC20" s="274"/>
      <c r="CD20" s="540">
        <f t="shared" si="0"/>
        <v>1434876</v>
      </c>
      <c r="CE20" s="543"/>
      <c r="CF20" s="543"/>
      <c r="CG20" s="543"/>
      <c r="CH20" s="543"/>
      <c r="CI20" s="543"/>
      <c r="CJ20" s="543"/>
      <c r="CK20" s="543"/>
      <c r="CL20" s="543"/>
      <c r="CM20" s="543"/>
      <c r="CN20" s="543"/>
      <c r="CO20" s="543"/>
      <c r="CP20" s="543"/>
      <c r="CQ20" s="543"/>
      <c r="CR20" s="545"/>
    </row>
    <row r="21" spans="1:115" ht="15" customHeight="1">
      <c r="A21" s="498"/>
      <c r="B21" s="499"/>
      <c r="C21" s="499"/>
      <c r="D21" s="499"/>
      <c r="E21" s="499"/>
      <c r="F21" s="500"/>
      <c r="G21" s="143" t="s">
        <v>4414</v>
      </c>
      <c r="H21" s="144"/>
      <c r="I21" s="144"/>
      <c r="J21" s="144"/>
      <c r="K21" s="144"/>
      <c r="L21" s="144"/>
      <c r="M21" s="144"/>
      <c r="N21" s="144"/>
      <c r="O21" s="144"/>
      <c r="P21" s="144"/>
      <c r="Q21" s="144"/>
      <c r="R21" s="144"/>
      <c r="S21" s="144"/>
      <c r="T21" s="144"/>
      <c r="U21" s="144"/>
      <c r="V21" s="144"/>
      <c r="W21" s="144"/>
      <c r="X21" s="144"/>
      <c r="Y21" s="144"/>
      <c r="Z21" s="144"/>
      <c r="AA21" s="488"/>
      <c r="AB21" s="611">
        <v>0</v>
      </c>
      <c r="AC21" s="612"/>
      <c r="AD21" s="613"/>
      <c r="AE21" s="614">
        <v>9</v>
      </c>
      <c r="AF21" s="612"/>
      <c r="AG21" s="613"/>
      <c r="AH21" s="614">
        <v>0</v>
      </c>
      <c r="AI21" s="612"/>
      <c r="AJ21" s="615"/>
      <c r="AK21" s="274">
        <v>2654449</v>
      </c>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428"/>
      <c r="BO21" s="274"/>
      <c r="BP21" s="274"/>
      <c r="BQ21" s="274"/>
      <c r="BR21" s="274"/>
      <c r="BS21" s="274"/>
      <c r="BT21" s="274"/>
      <c r="BU21" s="274"/>
      <c r="BV21" s="274"/>
      <c r="BW21" s="274"/>
      <c r="BX21" s="274"/>
      <c r="BY21" s="274"/>
      <c r="BZ21" s="274"/>
      <c r="CA21" s="274"/>
      <c r="CB21" s="274"/>
      <c r="CC21" s="274"/>
      <c r="CD21" s="540">
        <f t="shared" ref="CD21:CD23" si="1">SUM(AK21:CC21)</f>
        <v>2654449</v>
      </c>
      <c r="CE21" s="543"/>
      <c r="CF21" s="543"/>
      <c r="CG21" s="543"/>
      <c r="CH21" s="543"/>
      <c r="CI21" s="543"/>
      <c r="CJ21" s="543"/>
      <c r="CK21" s="543"/>
      <c r="CL21" s="543"/>
      <c r="CM21" s="543"/>
      <c r="CN21" s="543"/>
      <c r="CO21" s="543"/>
      <c r="CP21" s="543"/>
      <c r="CQ21" s="543"/>
      <c r="CR21" s="545"/>
    </row>
    <row r="22" spans="1:115" ht="15" customHeight="1">
      <c r="A22" s="498"/>
      <c r="B22" s="499"/>
      <c r="C22" s="499"/>
      <c r="D22" s="499"/>
      <c r="E22" s="499"/>
      <c r="F22" s="500"/>
      <c r="G22" s="143" t="s">
        <v>4416</v>
      </c>
      <c r="H22" s="144"/>
      <c r="I22" s="144"/>
      <c r="J22" s="144"/>
      <c r="K22" s="144"/>
      <c r="L22" s="144"/>
      <c r="M22" s="144"/>
      <c r="N22" s="144"/>
      <c r="O22" s="144"/>
      <c r="P22" s="144"/>
      <c r="Q22" s="144"/>
      <c r="R22" s="144"/>
      <c r="S22" s="144"/>
      <c r="T22" s="144"/>
      <c r="U22" s="144"/>
      <c r="V22" s="144"/>
      <c r="W22" s="144"/>
      <c r="X22" s="144"/>
      <c r="Y22" s="144"/>
      <c r="Z22" s="144"/>
      <c r="AA22" s="488"/>
      <c r="AB22" s="611">
        <v>1</v>
      </c>
      <c r="AC22" s="612"/>
      <c r="AD22" s="613"/>
      <c r="AE22" s="614">
        <v>0</v>
      </c>
      <c r="AF22" s="612"/>
      <c r="AG22" s="613"/>
      <c r="AH22" s="614">
        <v>0</v>
      </c>
      <c r="AI22" s="612"/>
      <c r="AJ22" s="615"/>
      <c r="AK22" s="274">
        <v>2327723</v>
      </c>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428"/>
      <c r="BO22" s="274"/>
      <c r="BP22" s="274"/>
      <c r="BQ22" s="274"/>
      <c r="BR22" s="274"/>
      <c r="BS22" s="274"/>
      <c r="BT22" s="274"/>
      <c r="BU22" s="274"/>
      <c r="BV22" s="274"/>
      <c r="BW22" s="274"/>
      <c r="BX22" s="274"/>
      <c r="BY22" s="274"/>
      <c r="BZ22" s="274"/>
      <c r="CA22" s="274"/>
      <c r="CB22" s="274"/>
      <c r="CC22" s="274"/>
      <c r="CD22" s="540">
        <f t="shared" si="1"/>
        <v>2327723</v>
      </c>
      <c r="CE22" s="543"/>
      <c r="CF22" s="543"/>
      <c r="CG22" s="543"/>
      <c r="CH22" s="543"/>
      <c r="CI22" s="543"/>
      <c r="CJ22" s="543"/>
      <c r="CK22" s="543"/>
      <c r="CL22" s="543"/>
      <c r="CM22" s="543"/>
      <c r="CN22" s="543"/>
      <c r="CO22" s="543"/>
      <c r="CP22" s="543"/>
      <c r="CQ22" s="543"/>
      <c r="CR22" s="545"/>
    </row>
    <row r="23" spans="1:115" ht="15" customHeight="1">
      <c r="A23" s="498"/>
      <c r="B23" s="499"/>
      <c r="C23" s="499"/>
      <c r="D23" s="499"/>
      <c r="E23" s="499"/>
      <c r="F23" s="500"/>
      <c r="G23" s="143" t="s">
        <v>4423</v>
      </c>
      <c r="H23" s="144"/>
      <c r="I23" s="144"/>
      <c r="J23" s="144"/>
      <c r="K23" s="144"/>
      <c r="L23" s="144"/>
      <c r="M23" s="144"/>
      <c r="N23" s="144"/>
      <c r="O23" s="144"/>
      <c r="P23" s="144"/>
      <c r="Q23" s="144"/>
      <c r="R23" s="144"/>
      <c r="S23" s="144"/>
      <c r="T23" s="144"/>
      <c r="U23" s="144"/>
      <c r="V23" s="144"/>
      <c r="W23" s="144"/>
      <c r="X23" s="144"/>
      <c r="Y23" s="144"/>
      <c r="Z23" s="144"/>
      <c r="AA23" s="488"/>
      <c r="AB23" s="611">
        <v>1</v>
      </c>
      <c r="AC23" s="612"/>
      <c r="AD23" s="613"/>
      <c r="AE23" s="614">
        <v>1</v>
      </c>
      <c r="AF23" s="612"/>
      <c r="AG23" s="613"/>
      <c r="AH23" s="614">
        <v>0</v>
      </c>
      <c r="AI23" s="612"/>
      <c r="AJ23" s="615"/>
      <c r="AK23" s="274">
        <v>1383168</v>
      </c>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428"/>
      <c r="BO23" s="274"/>
      <c r="BP23" s="274"/>
      <c r="BQ23" s="274"/>
      <c r="BR23" s="274"/>
      <c r="BS23" s="274"/>
      <c r="BT23" s="274"/>
      <c r="BU23" s="274"/>
      <c r="BV23" s="274"/>
      <c r="BW23" s="274"/>
      <c r="BX23" s="274"/>
      <c r="BY23" s="274"/>
      <c r="BZ23" s="274"/>
      <c r="CA23" s="274"/>
      <c r="CB23" s="274"/>
      <c r="CC23" s="274"/>
      <c r="CD23" s="540">
        <f t="shared" si="1"/>
        <v>1383168</v>
      </c>
      <c r="CE23" s="543"/>
      <c r="CF23" s="543"/>
      <c r="CG23" s="543"/>
      <c r="CH23" s="543"/>
      <c r="CI23" s="543"/>
      <c r="CJ23" s="543"/>
      <c r="CK23" s="543"/>
      <c r="CL23" s="543"/>
      <c r="CM23" s="543"/>
      <c r="CN23" s="543"/>
      <c r="CO23" s="543"/>
      <c r="CP23" s="543"/>
      <c r="CQ23" s="543"/>
      <c r="CR23" s="545"/>
    </row>
    <row r="24" spans="1:115" ht="15" customHeight="1">
      <c r="A24" s="498"/>
      <c r="B24" s="499"/>
      <c r="C24" s="499"/>
      <c r="D24" s="499"/>
      <c r="E24" s="499"/>
      <c r="F24" s="500"/>
      <c r="G24" s="143" t="s">
        <v>4419</v>
      </c>
      <c r="H24" s="144"/>
      <c r="I24" s="144"/>
      <c r="J24" s="144"/>
      <c r="K24" s="144"/>
      <c r="L24" s="144"/>
      <c r="M24" s="144"/>
      <c r="N24" s="144"/>
      <c r="O24" s="144"/>
      <c r="P24" s="144"/>
      <c r="Q24" s="144"/>
      <c r="R24" s="144"/>
      <c r="S24" s="144"/>
      <c r="T24" s="144"/>
      <c r="U24" s="144"/>
      <c r="V24" s="144"/>
      <c r="W24" s="144"/>
      <c r="X24" s="144"/>
      <c r="Y24" s="144"/>
      <c r="Z24" s="144"/>
      <c r="AA24" s="488"/>
      <c r="AB24" s="611">
        <v>1</v>
      </c>
      <c r="AC24" s="612"/>
      <c r="AD24" s="613"/>
      <c r="AE24" s="614">
        <v>2</v>
      </c>
      <c r="AF24" s="612"/>
      <c r="AG24" s="613"/>
      <c r="AH24" s="614">
        <v>0</v>
      </c>
      <c r="AI24" s="612"/>
      <c r="AJ24" s="615"/>
      <c r="AK24" s="274">
        <v>664394</v>
      </c>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428"/>
      <c r="BO24" s="274"/>
      <c r="BP24" s="274"/>
      <c r="BQ24" s="274"/>
      <c r="BR24" s="274"/>
      <c r="BS24" s="274"/>
      <c r="BT24" s="274"/>
      <c r="BU24" s="274"/>
      <c r="BV24" s="274"/>
      <c r="BW24" s="274"/>
      <c r="BX24" s="274"/>
      <c r="BY24" s="274"/>
      <c r="BZ24" s="274"/>
      <c r="CA24" s="274"/>
      <c r="CB24" s="274"/>
      <c r="CC24" s="274"/>
      <c r="CD24" s="540">
        <f t="shared" si="0"/>
        <v>664394</v>
      </c>
      <c r="CE24" s="543"/>
      <c r="CF24" s="543"/>
      <c r="CG24" s="543"/>
      <c r="CH24" s="543"/>
      <c r="CI24" s="543"/>
      <c r="CJ24" s="543"/>
      <c r="CK24" s="543"/>
      <c r="CL24" s="543"/>
      <c r="CM24" s="543"/>
      <c r="CN24" s="543"/>
      <c r="CO24" s="543"/>
      <c r="CP24" s="543"/>
      <c r="CQ24" s="543"/>
      <c r="CR24" s="545"/>
    </row>
    <row r="25" spans="1:115" ht="15" customHeight="1" thickBot="1">
      <c r="A25" s="498"/>
      <c r="B25" s="499"/>
      <c r="C25" s="499"/>
      <c r="D25" s="499"/>
      <c r="E25" s="499"/>
      <c r="F25" s="500"/>
      <c r="G25" s="143" t="s">
        <v>336</v>
      </c>
      <c r="H25" s="144"/>
      <c r="I25" s="144"/>
      <c r="J25" s="144"/>
      <c r="K25" s="144"/>
      <c r="L25" s="144"/>
      <c r="M25" s="144"/>
      <c r="N25" s="144"/>
      <c r="O25" s="144"/>
      <c r="P25" s="144"/>
      <c r="Q25" s="144"/>
      <c r="R25" s="144"/>
      <c r="S25" s="144"/>
      <c r="T25" s="144"/>
      <c r="U25" s="144"/>
      <c r="V25" s="144"/>
      <c r="W25" s="144"/>
      <c r="X25" s="144"/>
      <c r="Y25" s="144"/>
      <c r="Z25" s="144"/>
      <c r="AA25" s="488"/>
      <c r="AB25" s="616">
        <v>1</v>
      </c>
      <c r="AC25" s="617"/>
      <c r="AD25" s="618"/>
      <c r="AE25" s="619">
        <v>3</v>
      </c>
      <c r="AF25" s="617"/>
      <c r="AG25" s="618"/>
      <c r="AH25" s="619">
        <v>0</v>
      </c>
      <c r="AI25" s="617"/>
      <c r="AJ25" s="620"/>
      <c r="AK25" s="514">
        <f>SUM(AK13:AY24)</f>
        <v>24231124</v>
      </c>
      <c r="AL25" s="517"/>
      <c r="AM25" s="517"/>
      <c r="AN25" s="517"/>
      <c r="AO25" s="517"/>
      <c r="AP25" s="517"/>
      <c r="AQ25" s="517"/>
      <c r="AR25" s="517"/>
      <c r="AS25" s="517"/>
      <c r="AT25" s="517"/>
      <c r="AU25" s="517"/>
      <c r="AV25" s="517"/>
      <c r="AW25" s="517"/>
      <c r="AX25" s="517"/>
      <c r="AY25" s="518"/>
      <c r="AZ25" s="514">
        <f>SUM(AZ13:BN24)</f>
        <v>0</v>
      </c>
      <c r="BA25" s="517"/>
      <c r="BB25" s="517"/>
      <c r="BC25" s="517"/>
      <c r="BD25" s="517"/>
      <c r="BE25" s="517"/>
      <c r="BF25" s="517"/>
      <c r="BG25" s="517"/>
      <c r="BH25" s="517"/>
      <c r="BI25" s="517"/>
      <c r="BJ25" s="517"/>
      <c r="BK25" s="517"/>
      <c r="BL25" s="517"/>
      <c r="BM25" s="517"/>
      <c r="BN25" s="518"/>
      <c r="BO25" s="519">
        <f>SUM(BO13:CC24)</f>
        <v>0</v>
      </c>
      <c r="BP25" s="520"/>
      <c r="BQ25" s="520"/>
      <c r="BR25" s="520"/>
      <c r="BS25" s="520"/>
      <c r="BT25" s="520"/>
      <c r="BU25" s="520"/>
      <c r="BV25" s="520"/>
      <c r="BW25" s="520"/>
      <c r="BX25" s="520"/>
      <c r="BY25" s="520"/>
      <c r="BZ25" s="520"/>
      <c r="CA25" s="520"/>
      <c r="CB25" s="520"/>
      <c r="CC25" s="520"/>
      <c r="CD25" s="519">
        <f t="shared" si="0"/>
        <v>24231124</v>
      </c>
      <c r="CE25" s="520"/>
      <c r="CF25" s="520"/>
      <c r="CG25" s="520"/>
      <c r="CH25" s="520"/>
      <c r="CI25" s="520"/>
      <c r="CJ25" s="520"/>
      <c r="CK25" s="520"/>
      <c r="CL25" s="520"/>
      <c r="CM25" s="520"/>
      <c r="CN25" s="520"/>
      <c r="CO25" s="520"/>
      <c r="CP25" s="520"/>
      <c r="CQ25" s="520"/>
      <c r="CR25" s="521"/>
    </row>
    <row r="26" spans="1:115" ht="12" customHeight="1" thickBot="1">
      <c r="A26" s="498"/>
      <c r="B26" s="499"/>
      <c r="C26" s="499"/>
      <c r="D26" s="499"/>
      <c r="E26" s="499"/>
      <c r="F26" s="500"/>
      <c r="G26" s="522"/>
      <c r="H26" s="523"/>
      <c r="I26" s="523"/>
      <c r="J26" s="523"/>
      <c r="K26" s="523"/>
      <c r="L26" s="523"/>
      <c r="M26" s="523"/>
      <c r="N26" s="523"/>
      <c r="O26" s="523"/>
      <c r="P26" s="523"/>
      <c r="Q26" s="523"/>
      <c r="R26" s="523"/>
      <c r="S26" s="523"/>
      <c r="T26" s="523"/>
      <c r="U26" s="523"/>
      <c r="V26" s="523"/>
      <c r="W26" s="523"/>
      <c r="X26" s="523"/>
      <c r="Y26" s="523"/>
      <c r="Z26" s="523"/>
      <c r="AA26" s="523"/>
      <c r="AB26" s="621"/>
      <c r="AC26" s="621"/>
      <c r="AD26" s="621"/>
      <c r="AE26" s="621"/>
      <c r="AF26" s="621"/>
      <c r="AG26" s="621"/>
      <c r="AH26" s="621"/>
      <c r="AI26" s="621"/>
      <c r="AJ26" s="621"/>
      <c r="AK26" s="622"/>
      <c r="AL26" s="622"/>
      <c r="AM26" s="622"/>
      <c r="AN26" s="622"/>
      <c r="AO26" s="622"/>
      <c r="AP26" s="622"/>
      <c r="AQ26" s="622"/>
      <c r="AR26" s="622"/>
      <c r="AS26" s="622"/>
      <c r="AT26" s="622"/>
      <c r="AU26" s="622"/>
      <c r="AV26" s="622"/>
      <c r="AW26" s="622"/>
      <c r="AX26" s="622"/>
      <c r="AY26" s="622"/>
      <c r="AZ26" s="622"/>
      <c r="BA26" s="622"/>
      <c r="BB26" s="622"/>
      <c r="BC26" s="622"/>
      <c r="BD26" s="622"/>
      <c r="BE26" s="622"/>
      <c r="BF26" s="622"/>
      <c r="BG26" s="622"/>
      <c r="BH26" s="622"/>
      <c r="BI26" s="622"/>
      <c r="BJ26" s="622"/>
      <c r="BK26" s="622"/>
      <c r="BL26" s="622"/>
      <c r="BM26" s="622"/>
      <c r="BN26" s="622"/>
      <c r="BO26" s="622"/>
      <c r="BP26" s="622"/>
      <c r="BQ26" s="622"/>
      <c r="BR26" s="622"/>
      <c r="BS26" s="622"/>
      <c r="BT26" s="622"/>
      <c r="BU26" s="622"/>
      <c r="BV26" s="622"/>
      <c r="BW26" s="622"/>
      <c r="BX26" s="622"/>
      <c r="BY26" s="622"/>
      <c r="BZ26" s="622"/>
      <c r="CA26" s="622"/>
      <c r="CB26" s="622"/>
      <c r="CC26" s="622"/>
      <c r="CD26" s="622"/>
      <c r="CE26" s="622"/>
      <c r="CF26" s="622"/>
      <c r="CG26" s="622"/>
      <c r="CH26" s="622"/>
      <c r="CI26" s="622"/>
      <c r="CJ26" s="622"/>
      <c r="CK26" s="622"/>
      <c r="CL26" s="622"/>
      <c r="CM26" s="622"/>
      <c r="CN26" s="622"/>
      <c r="CO26" s="622"/>
      <c r="CP26" s="622"/>
      <c r="CQ26" s="622"/>
      <c r="CR26" s="622"/>
    </row>
    <row r="27" spans="1:115" ht="15" customHeight="1">
      <c r="A27" s="498"/>
      <c r="B27" s="499"/>
      <c r="C27" s="499"/>
      <c r="D27" s="499"/>
      <c r="E27" s="499"/>
      <c r="F27" s="500"/>
      <c r="G27" s="143" t="s">
        <v>11</v>
      </c>
      <c r="H27" s="144"/>
      <c r="I27" s="144"/>
      <c r="J27" s="144"/>
      <c r="K27" s="144"/>
      <c r="L27" s="144"/>
      <c r="M27" s="144"/>
      <c r="N27" s="144"/>
      <c r="O27" s="144"/>
      <c r="P27" s="144"/>
      <c r="Q27" s="144"/>
      <c r="R27" s="144"/>
      <c r="S27" s="144"/>
      <c r="T27" s="144"/>
      <c r="U27" s="144"/>
      <c r="V27" s="144"/>
      <c r="W27" s="144"/>
      <c r="X27" s="144"/>
      <c r="Y27" s="144"/>
      <c r="Z27" s="144"/>
      <c r="AA27" s="488"/>
      <c r="AB27" s="623">
        <v>1</v>
      </c>
      <c r="AC27" s="624"/>
      <c r="AD27" s="625"/>
      <c r="AE27" s="626">
        <v>4</v>
      </c>
      <c r="AF27" s="624"/>
      <c r="AG27" s="625"/>
      <c r="AH27" s="626">
        <v>0</v>
      </c>
      <c r="AI27" s="624"/>
      <c r="AJ27" s="627"/>
      <c r="AK27" s="532">
        <f>SUM(AK13:AY15)</f>
        <v>6246930</v>
      </c>
      <c r="AL27" s="535"/>
      <c r="AM27" s="535"/>
      <c r="AN27" s="535"/>
      <c r="AO27" s="535"/>
      <c r="AP27" s="535"/>
      <c r="AQ27" s="535"/>
      <c r="AR27" s="535"/>
      <c r="AS27" s="535"/>
      <c r="AT27" s="535"/>
      <c r="AU27" s="535"/>
      <c r="AV27" s="535"/>
      <c r="AW27" s="535"/>
      <c r="AX27" s="535"/>
      <c r="AY27" s="536"/>
      <c r="AZ27" s="532">
        <f>SUM(AZ13:BN15)</f>
        <v>0</v>
      </c>
      <c r="BA27" s="535"/>
      <c r="BB27" s="535"/>
      <c r="BC27" s="535"/>
      <c r="BD27" s="535"/>
      <c r="BE27" s="535"/>
      <c r="BF27" s="535"/>
      <c r="BG27" s="535"/>
      <c r="BH27" s="535"/>
      <c r="BI27" s="535"/>
      <c r="BJ27" s="535"/>
      <c r="BK27" s="535"/>
      <c r="BL27" s="535"/>
      <c r="BM27" s="535"/>
      <c r="BN27" s="536"/>
      <c r="BO27" s="537">
        <f>SUM(BO13:CC15)</f>
        <v>0</v>
      </c>
      <c r="BP27" s="538"/>
      <c r="BQ27" s="538"/>
      <c r="BR27" s="538"/>
      <c r="BS27" s="538"/>
      <c r="BT27" s="538"/>
      <c r="BU27" s="538"/>
      <c r="BV27" s="538"/>
      <c r="BW27" s="538"/>
      <c r="BX27" s="538"/>
      <c r="BY27" s="538"/>
      <c r="BZ27" s="538"/>
      <c r="CA27" s="538"/>
      <c r="CB27" s="538"/>
      <c r="CC27" s="538"/>
      <c r="CD27" s="537">
        <f>SUM(AK27:CC27)</f>
        <v>6246930</v>
      </c>
      <c r="CE27" s="538"/>
      <c r="CF27" s="538"/>
      <c r="CG27" s="538"/>
      <c r="CH27" s="538"/>
      <c r="CI27" s="538"/>
      <c r="CJ27" s="538"/>
      <c r="CK27" s="538"/>
      <c r="CL27" s="538"/>
      <c r="CM27" s="538"/>
      <c r="CN27" s="538"/>
      <c r="CO27" s="538"/>
      <c r="CP27" s="538"/>
      <c r="CQ27" s="538"/>
      <c r="CR27" s="539"/>
    </row>
    <row r="28" spans="1:115" ht="15" customHeight="1">
      <c r="A28" s="498"/>
      <c r="B28" s="499"/>
      <c r="C28" s="499"/>
      <c r="D28" s="499"/>
      <c r="E28" s="499"/>
      <c r="F28" s="500"/>
      <c r="G28" s="143" t="s">
        <v>12</v>
      </c>
      <c r="H28" s="144"/>
      <c r="I28" s="144"/>
      <c r="J28" s="144"/>
      <c r="K28" s="144"/>
      <c r="L28" s="144"/>
      <c r="M28" s="144"/>
      <c r="N28" s="144"/>
      <c r="O28" s="144"/>
      <c r="P28" s="144"/>
      <c r="Q28" s="144"/>
      <c r="R28" s="144"/>
      <c r="S28" s="144"/>
      <c r="T28" s="144"/>
      <c r="U28" s="144"/>
      <c r="V28" s="144"/>
      <c r="W28" s="144"/>
      <c r="X28" s="144"/>
      <c r="Y28" s="144"/>
      <c r="Z28" s="144"/>
      <c r="AA28" s="488"/>
      <c r="AB28" s="611">
        <v>1</v>
      </c>
      <c r="AC28" s="612"/>
      <c r="AD28" s="613"/>
      <c r="AE28" s="614">
        <v>5</v>
      </c>
      <c r="AF28" s="612"/>
      <c r="AG28" s="613"/>
      <c r="AH28" s="614">
        <v>0</v>
      </c>
      <c r="AI28" s="612"/>
      <c r="AJ28" s="615"/>
      <c r="AK28" s="540">
        <f>SUM(AK16:AY19)</f>
        <v>9519584</v>
      </c>
      <c r="AL28" s="543"/>
      <c r="AM28" s="543"/>
      <c r="AN28" s="543"/>
      <c r="AO28" s="543"/>
      <c r="AP28" s="543"/>
      <c r="AQ28" s="543"/>
      <c r="AR28" s="543"/>
      <c r="AS28" s="543"/>
      <c r="AT28" s="543"/>
      <c r="AU28" s="543"/>
      <c r="AV28" s="543"/>
      <c r="AW28" s="543"/>
      <c r="AX28" s="543"/>
      <c r="AY28" s="544"/>
      <c r="AZ28" s="540">
        <f>SUM(AZ16:BN19)</f>
        <v>0</v>
      </c>
      <c r="BA28" s="543"/>
      <c r="BB28" s="543"/>
      <c r="BC28" s="543"/>
      <c r="BD28" s="543"/>
      <c r="BE28" s="543"/>
      <c r="BF28" s="543"/>
      <c r="BG28" s="543"/>
      <c r="BH28" s="543"/>
      <c r="BI28" s="543"/>
      <c r="BJ28" s="543"/>
      <c r="BK28" s="543"/>
      <c r="BL28" s="543"/>
      <c r="BM28" s="543"/>
      <c r="BN28" s="544"/>
      <c r="BO28" s="540">
        <f>SUM(BO16:CC19)</f>
        <v>0</v>
      </c>
      <c r="BP28" s="543"/>
      <c r="BQ28" s="543"/>
      <c r="BR28" s="543"/>
      <c r="BS28" s="543"/>
      <c r="BT28" s="543"/>
      <c r="BU28" s="543"/>
      <c r="BV28" s="543"/>
      <c r="BW28" s="543"/>
      <c r="BX28" s="543"/>
      <c r="BY28" s="543"/>
      <c r="BZ28" s="543"/>
      <c r="CA28" s="543"/>
      <c r="CB28" s="543"/>
      <c r="CC28" s="543"/>
      <c r="CD28" s="540">
        <f>SUM(AK28:CC28)</f>
        <v>9519584</v>
      </c>
      <c r="CE28" s="543"/>
      <c r="CF28" s="543"/>
      <c r="CG28" s="543"/>
      <c r="CH28" s="543"/>
      <c r="CI28" s="543"/>
      <c r="CJ28" s="543"/>
      <c r="CK28" s="543"/>
      <c r="CL28" s="543"/>
      <c r="CM28" s="543"/>
      <c r="CN28" s="543"/>
      <c r="CO28" s="543"/>
      <c r="CP28" s="543"/>
      <c r="CQ28" s="543"/>
      <c r="CR28" s="545"/>
    </row>
    <row r="29" spans="1:115" ht="15" customHeight="1">
      <c r="A29" s="498"/>
      <c r="B29" s="499"/>
      <c r="C29" s="499"/>
      <c r="D29" s="499"/>
      <c r="E29" s="499"/>
      <c r="F29" s="500"/>
      <c r="G29" s="143" t="s">
        <v>9</v>
      </c>
      <c r="H29" s="144"/>
      <c r="I29" s="144"/>
      <c r="J29" s="144"/>
      <c r="K29" s="144"/>
      <c r="L29" s="144"/>
      <c r="M29" s="144"/>
      <c r="N29" s="144"/>
      <c r="O29" s="144"/>
      <c r="P29" s="144"/>
      <c r="Q29" s="144"/>
      <c r="R29" s="144"/>
      <c r="S29" s="144"/>
      <c r="T29" s="144"/>
      <c r="U29" s="144"/>
      <c r="V29" s="144"/>
      <c r="W29" s="144"/>
      <c r="X29" s="144"/>
      <c r="Y29" s="144"/>
      <c r="Z29" s="144"/>
      <c r="AA29" s="488"/>
      <c r="AB29" s="611">
        <v>1</v>
      </c>
      <c r="AC29" s="612"/>
      <c r="AD29" s="613"/>
      <c r="AE29" s="614">
        <v>6</v>
      </c>
      <c r="AF29" s="612"/>
      <c r="AG29" s="613"/>
      <c r="AH29" s="614">
        <v>0</v>
      </c>
      <c r="AI29" s="612"/>
      <c r="AJ29" s="615"/>
      <c r="AK29" s="540">
        <f>AK20</f>
        <v>1434876</v>
      </c>
      <c r="AL29" s="543"/>
      <c r="AM29" s="543"/>
      <c r="AN29" s="543"/>
      <c r="AO29" s="543"/>
      <c r="AP29" s="543"/>
      <c r="AQ29" s="543"/>
      <c r="AR29" s="543"/>
      <c r="AS29" s="543"/>
      <c r="AT29" s="543"/>
      <c r="AU29" s="543"/>
      <c r="AV29" s="543"/>
      <c r="AW29" s="543"/>
      <c r="AX29" s="543"/>
      <c r="AY29" s="544"/>
      <c r="AZ29" s="540">
        <f>AZ20</f>
        <v>0</v>
      </c>
      <c r="BA29" s="543"/>
      <c r="BB29" s="543"/>
      <c r="BC29" s="543"/>
      <c r="BD29" s="543"/>
      <c r="BE29" s="543"/>
      <c r="BF29" s="543"/>
      <c r="BG29" s="543"/>
      <c r="BH29" s="543"/>
      <c r="BI29" s="543"/>
      <c r="BJ29" s="543"/>
      <c r="BK29" s="543"/>
      <c r="BL29" s="543"/>
      <c r="BM29" s="543"/>
      <c r="BN29" s="544"/>
      <c r="BO29" s="540">
        <f>BO20</f>
        <v>0</v>
      </c>
      <c r="BP29" s="543"/>
      <c r="BQ29" s="543"/>
      <c r="BR29" s="543"/>
      <c r="BS29" s="543"/>
      <c r="BT29" s="543"/>
      <c r="BU29" s="543"/>
      <c r="BV29" s="543"/>
      <c r="BW29" s="543"/>
      <c r="BX29" s="543"/>
      <c r="BY29" s="543"/>
      <c r="BZ29" s="543"/>
      <c r="CA29" s="543"/>
      <c r="CB29" s="543"/>
      <c r="CC29" s="543"/>
      <c r="CD29" s="540">
        <f>SUM(AK29:CC29)</f>
        <v>1434876</v>
      </c>
      <c r="CE29" s="543"/>
      <c r="CF29" s="543"/>
      <c r="CG29" s="543"/>
      <c r="CH29" s="543"/>
      <c r="CI29" s="543"/>
      <c r="CJ29" s="543"/>
      <c r="CK29" s="543"/>
      <c r="CL29" s="543"/>
      <c r="CM29" s="543"/>
      <c r="CN29" s="543"/>
      <c r="CO29" s="543"/>
      <c r="CP29" s="543"/>
      <c r="CQ29" s="543"/>
      <c r="CR29" s="545"/>
    </row>
    <row r="30" spans="1:115" ht="15" customHeight="1" thickBot="1">
      <c r="A30" s="546"/>
      <c r="B30" s="547"/>
      <c r="C30" s="547"/>
      <c r="D30" s="547"/>
      <c r="E30" s="547"/>
      <c r="F30" s="548"/>
      <c r="G30" s="143" t="s">
        <v>10</v>
      </c>
      <c r="H30" s="144"/>
      <c r="I30" s="144"/>
      <c r="J30" s="144"/>
      <c r="K30" s="144"/>
      <c r="L30" s="144"/>
      <c r="M30" s="144"/>
      <c r="N30" s="144"/>
      <c r="O30" s="144"/>
      <c r="P30" s="144"/>
      <c r="Q30" s="144"/>
      <c r="R30" s="144"/>
      <c r="S30" s="144"/>
      <c r="T30" s="144"/>
      <c r="U30" s="144"/>
      <c r="V30" s="144"/>
      <c r="W30" s="144"/>
      <c r="X30" s="144"/>
      <c r="Y30" s="144"/>
      <c r="Z30" s="144"/>
      <c r="AA30" s="488"/>
      <c r="AB30" s="628">
        <v>1</v>
      </c>
      <c r="AC30" s="629"/>
      <c r="AD30" s="630"/>
      <c r="AE30" s="631">
        <v>7</v>
      </c>
      <c r="AF30" s="629"/>
      <c r="AG30" s="630"/>
      <c r="AH30" s="631">
        <v>0</v>
      </c>
      <c r="AI30" s="629"/>
      <c r="AJ30" s="632"/>
      <c r="AK30" s="519">
        <f>SUM(AK21:AY24)</f>
        <v>7029734</v>
      </c>
      <c r="AL30" s="520"/>
      <c r="AM30" s="520"/>
      <c r="AN30" s="520"/>
      <c r="AO30" s="520"/>
      <c r="AP30" s="520"/>
      <c r="AQ30" s="520"/>
      <c r="AR30" s="520"/>
      <c r="AS30" s="520"/>
      <c r="AT30" s="520"/>
      <c r="AU30" s="520"/>
      <c r="AV30" s="520"/>
      <c r="AW30" s="520"/>
      <c r="AX30" s="520"/>
      <c r="AY30" s="556"/>
      <c r="AZ30" s="519">
        <f>SUM(AZ21:BN24)</f>
        <v>0</v>
      </c>
      <c r="BA30" s="520"/>
      <c r="BB30" s="520"/>
      <c r="BC30" s="520"/>
      <c r="BD30" s="520"/>
      <c r="BE30" s="520"/>
      <c r="BF30" s="520"/>
      <c r="BG30" s="520"/>
      <c r="BH30" s="520"/>
      <c r="BI30" s="520"/>
      <c r="BJ30" s="520"/>
      <c r="BK30" s="520"/>
      <c r="BL30" s="520"/>
      <c r="BM30" s="520"/>
      <c r="BN30" s="556"/>
      <c r="BO30" s="519">
        <f>SUM(BO21:CC24)</f>
        <v>0</v>
      </c>
      <c r="BP30" s="520"/>
      <c r="BQ30" s="520"/>
      <c r="BR30" s="520"/>
      <c r="BS30" s="520"/>
      <c r="BT30" s="520"/>
      <c r="BU30" s="520"/>
      <c r="BV30" s="520"/>
      <c r="BW30" s="520"/>
      <c r="BX30" s="520"/>
      <c r="BY30" s="520"/>
      <c r="BZ30" s="520"/>
      <c r="CA30" s="520"/>
      <c r="CB30" s="520"/>
      <c r="CC30" s="556"/>
      <c r="CD30" s="519">
        <f>SUM(AK30:CC30)</f>
        <v>7029734</v>
      </c>
      <c r="CE30" s="520"/>
      <c r="CF30" s="520"/>
      <c r="CG30" s="520"/>
      <c r="CH30" s="520"/>
      <c r="CI30" s="520"/>
      <c r="CJ30" s="520"/>
      <c r="CK30" s="520"/>
      <c r="CL30" s="520"/>
      <c r="CM30" s="520"/>
      <c r="CN30" s="520"/>
      <c r="CO30" s="520"/>
      <c r="CP30" s="520"/>
      <c r="CQ30" s="520"/>
      <c r="CR30" s="521"/>
    </row>
    <row r="31" spans="1:115" ht="11.25" customHeight="1" thickBot="1">
      <c r="AB31" s="633"/>
      <c r="AC31" s="633"/>
      <c r="AD31" s="633"/>
      <c r="AE31" s="633"/>
      <c r="AF31" s="633"/>
      <c r="AG31" s="633"/>
      <c r="AH31" s="633"/>
      <c r="AI31" s="633"/>
      <c r="AJ31" s="633"/>
      <c r="AK31" s="634"/>
      <c r="AL31" s="634"/>
      <c r="AM31" s="634"/>
      <c r="AN31" s="634"/>
      <c r="AO31" s="634"/>
      <c r="AP31" s="634"/>
      <c r="AQ31" s="634"/>
      <c r="AR31" s="634"/>
      <c r="AS31" s="634"/>
      <c r="AT31" s="634"/>
      <c r="AU31" s="634"/>
      <c r="AV31" s="634"/>
      <c r="AW31" s="634"/>
      <c r="AX31" s="634"/>
      <c r="AY31" s="634"/>
      <c r="AZ31" s="634"/>
      <c r="BA31" s="634"/>
      <c r="BB31" s="634"/>
      <c r="BC31" s="634"/>
      <c r="BD31" s="634"/>
      <c r="BE31" s="634"/>
      <c r="BF31" s="634"/>
      <c r="BG31" s="634"/>
      <c r="BH31" s="634"/>
      <c r="BI31" s="634"/>
      <c r="BJ31" s="634"/>
      <c r="BK31" s="634"/>
      <c r="BL31" s="634"/>
      <c r="BM31" s="634"/>
      <c r="BN31" s="634"/>
      <c r="BO31" s="622"/>
      <c r="BP31" s="622"/>
      <c r="BQ31" s="622"/>
      <c r="BR31" s="622"/>
      <c r="BS31" s="622"/>
      <c r="BT31" s="622"/>
      <c r="BU31" s="622"/>
      <c r="BV31" s="622"/>
      <c r="BW31" s="622"/>
      <c r="BX31" s="622"/>
      <c r="BY31" s="622"/>
      <c r="BZ31" s="622"/>
      <c r="CA31" s="622"/>
      <c r="CB31" s="622"/>
      <c r="CC31" s="622"/>
      <c r="CD31" s="634"/>
      <c r="CE31" s="634"/>
      <c r="CF31" s="634"/>
      <c r="CG31" s="634"/>
      <c r="CH31" s="634"/>
      <c r="CI31" s="634"/>
      <c r="CJ31" s="634"/>
      <c r="CK31" s="634"/>
      <c r="CL31" s="634"/>
      <c r="CM31" s="634"/>
      <c r="CN31" s="634"/>
      <c r="CO31" s="634"/>
      <c r="CP31" s="634"/>
      <c r="CQ31" s="634"/>
      <c r="CR31" s="634"/>
    </row>
    <row r="32" spans="1:115" ht="15" customHeight="1">
      <c r="A32" s="442" t="s">
        <v>14</v>
      </c>
      <c r="B32" s="486"/>
      <c r="C32" s="486"/>
      <c r="D32" s="443" t="s">
        <v>15</v>
      </c>
      <c r="E32" s="443"/>
      <c r="F32" s="444"/>
      <c r="G32" s="143" t="s">
        <v>749</v>
      </c>
      <c r="H32" s="144"/>
      <c r="I32" s="144"/>
      <c r="J32" s="144"/>
      <c r="K32" s="144"/>
      <c r="L32" s="144"/>
      <c r="M32" s="144"/>
      <c r="N32" s="144"/>
      <c r="O32" s="144"/>
      <c r="P32" s="144"/>
      <c r="Q32" s="144"/>
      <c r="R32" s="144"/>
      <c r="S32" s="144"/>
      <c r="T32" s="144"/>
      <c r="U32" s="144"/>
      <c r="V32" s="144"/>
      <c r="W32" s="144"/>
      <c r="X32" s="144"/>
      <c r="Y32" s="144"/>
      <c r="Z32" s="144"/>
      <c r="AA32" s="488"/>
      <c r="AB32" s="606">
        <v>1</v>
      </c>
      <c r="AC32" s="607"/>
      <c r="AD32" s="608"/>
      <c r="AE32" s="609">
        <v>8</v>
      </c>
      <c r="AF32" s="607"/>
      <c r="AG32" s="608"/>
      <c r="AH32" s="609">
        <v>0</v>
      </c>
      <c r="AI32" s="607"/>
      <c r="AJ32" s="610"/>
      <c r="AK32" s="261">
        <v>15766513</v>
      </c>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418"/>
      <c r="BO32" s="261"/>
      <c r="BP32" s="261"/>
      <c r="BQ32" s="261"/>
      <c r="BR32" s="261"/>
      <c r="BS32" s="261"/>
      <c r="BT32" s="261"/>
      <c r="BU32" s="261"/>
      <c r="BV32" s="261"/>
      <c r="BW32" s="261"/>
      <c r="BX32" s="261"/>
      <c r="BY32" s="261"/>
      <c r="BZ32" s="261"/>
      <c r="CA32" s="261"/>
      <c r="CB32" s="261"/>
      <c r="CC32" s="418"/>
      <c r="CD32" s="328">
        <f>SUM(AK32:CC32)</f>
        <v>15766513</v>
      </c>
      <c r="CE32" s="328"/>
      <c r="CF32" s="328"/>
      <c r="CG32" s="328"/>
      <c r="CH32" s="328"/>
      <c r="CI32" s="328"/>
      <c r="CJ32" s="328"/>
      <c r="CK32" s="328"/>
      <c r="CL32" s="328"/>
      <c r="CM32" s="328"/>
      <c r="CN32" s="328"/>
      <c r="CO32" s="328"/>
      <c r="CP32" s="328"/>
      <c r="CQ32" s="328"/>
      <c r="CR32" s="582"/>
      <c r="CW32" s="140" t="s">
        <v>454</v>
      </c>
      <c r="CX32" s="140" t="s">
        <v>454</v>
      </c>
      <c r="CY32" s="140" t="s">
        <v>454</v>
      </c>
      <c r="CZ32" s="140" t="s">
        <v>454</v>
      </c>
      <c r="DA32" s="140" t="s">
        <v>454</v>
      </c>
      <c r="DB32" s="140" t="s">
        <v>454</v>
      </c>
      <c r="DC32" s="140" t="s">
        <v>454</v>
      </c>
      <c r="DD32" s="140" t="s">
        <v>454</v>
      </c>
      <c r="DE32" s="140" t="s">
        <v>454</v>
      </c>
      <c r="DF32" s="140" t="s">
        <v>454</v>
      </c>
      <c r="DG32" s="140" t="s">
        <v>454</v>
      </c>
      <c r="DH32" s="140" t="s">
        <v>454</v>
      </c>
      <c r="DI32" s="140" t="s">
        <v>454</v>
      </c>
      <c r="DJ32" s="140" t="s">
        <v>454</v>
      </c>
      <c r="DK32" s="140" t="s">
        <v>454</v>
      </c>
    </row>
    <row r="33" spans="1:137" ht="15" customHeight="1">
      <c r="A33" s="560"/>
      <c r="B33" s="499"/>
      <c r="C33" s="499"/>
      <c r="D33" s="561"/>
      <c r="E33" s="561"/>
      <c r="F33" s="562"/>
      <c r="G33" s="563" t="s">
        <v>282</v>
      </c>
      <c r="H33" s="564"/>
      <c r="I33" s="564"/>
      <c r="J33" s="564"/>
      <c r="K33" s="564"/>
      <c r="L33" s="564"/>
      <c r="M33" s="564"/>
      <c r="N33" s="564"/>
      <c r="O33" s="564"/>
      <c r="P33" s="564"/>
      <c r="Q33" s="564"/>
      <c r="R33" s="564"/>
      <c r="S33" s="564"/>
      <c r="T33" s="564"/>
      <c r="U33" s="564"/>
      <c r="V33" s="564"/>
      <c r="W33" s="564"/>
      <c r="X33" s="564"/>
      <c r="Y33" s="564"/>
      <c r="Z33" s="564"/>
      <c r="AA33" s="565"/>
      <c r="AB33" s="611">
        <v>1</v>
      </c>
      <c r="AC33" s="612"/>
      <c r="AD33" s="613"/>
      <c r="AE33" s="614">
        <v>9</v>
      </c>
      <c r="AF33" s="612"/>
      <c r="AG33" s="613"/>
      <c r="AH33" s="614">
        <v>0</v>
      </c>
      <c r="AI33" s="612"/>
      <c r="AJ33" s="615"/>
      <c r="AK33" s="274">
        <v>1434876</v>
      </c>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428"/>
      <c r="BO33" s="274"/>
      <c r="BP33" s="274"/>
      <c r="BQ33" s="274"/>
      <c r="BR33" s="274"/>
      <c r="BS33" s="274"/>
      <c r="BT33" s="274"/>
      <c r="BU33" s="274"/>
      <c r="BV33" s="274"/>
      <c r="BW33" s="274"/>
      <c r="BX33" s="274"/>
      <c r="BY33" s="274"/>
      <c r="BZ33" s="274"/>
      <c r="CA33" s="274"/>
      <c r="CB33" s="274"/>
      <c r="CC33" s="428"/>
      <c r="CD33" s="331">
        <f>SUM(AK33:CC33)</f>
        <v>1434876</v>
      </c>
      <c r="CE33" s="331"/>
      <c r="CF33" s="331"/>
      <c r="CG33" s="331"/>
      <c r="CH33" s="331"/>
      <c r="CI33" s="331"/>
      <c r="CJ33" s="331"/>
      <c r="CK33" s="331"/>
      <c r="CL33" s="331"/>
      <c r="CM33" s="331"/>
      <c r="CN33" s="331"/>
      <c r="CO33" s="331"/>
      <c r="CP33" s="331"/>
      <c r="CQ33" s="331"/>
      <c r="CR33" s="583"/>
    </row>
    <row r="34" spans="1:137" ht="15" customHeight="1">
      <c r="A34" s="560"/>
      <c r="B34" s="499"/>
      <c r="C34" s="499"/>
      <c r="D34" s="561"/>
      <c r="E34" s="561"/>
      <c r="F34" s="562"/>
      <c r="G34" s="143" t="s">
        <v>4414</v>
      </c>
      <c r="H34" s="144"/>
      <c r="I34" s="144"/>
      <c r="J34" s="144"/>
      <c r="K34" s="144"/>
      <c r="L34" s="144"/>
      <c r="M34" s="144"/>
      <c r="N34" s="144"/>
      <c r="O34" s="144"/>
      <c r="P34" s="144"/>
      <c r="Q34" s="144"/>
      <c r="R34" s="144"/>
      <c r="S34" s="144"/>
      <c r="T34" s="144"/>
      <c r="U34" s="144"/>
      <c r="V34" s="144"/>
      <c r="W34" s="144"/>
      <c r="X34" s="144"/>
      <c r="Y34" s="144"/>
      <c r="Z34" s="144"/>
      <c r="AA34" s="144"/>
      <c r="AB34" s="611">
        <v>2</v>
      </c>
      <c r="AC34" s="612"/>
      <c r="AD34" s="613"/>
      <c r="AE34" s="614">
        <v>0</v>
      </c>
      <c r="AF34" s="612"/>
      <c r="AG34" s="613"/>
      <c r="AH34" s="614">
        <v>0</v>
      </c>
      <c r="AI34" s="612"/>
      <c r="AJ34" s="615"/>
      <c r="AK34" s="274">
        <v>2654449</v>
      </c>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428"/>
      <c r="BO34" s="274"/>
      <c r="BP34" s="274"/>
      <c r="BQ34" s="274"/>
      <c r="BR34" s="274"/>
      <c r="BS34" s="274"/>
      <c r="BT34" s="274"/>
      <c r="BU34" s="274"/>
      <c r="BV34" s="274"/>
      <c r="BW34" s="274"/>
      <c r="BX34" s="274"/>
      <c r="BY34" s="274"/>
      <c r="BZ34" s="274"/>
      <c r="CA34" s="274"/>
      <c r="CB34" s="274"/>
      <c r="CC34" s="428"/>
      <c r="CD34" s="331">
        <f t="shared" ref="CD34:CD36" si="2">SUM(AK34:CC34)</f>
        <v>2654449</v>
      </c>
      <c r="CE34" s="331"/>
      <c r="CF34" s="331"/>
      <c r="CG34" s="331"/>
      <c r="CH34" s="331"/>
      <c r="CI34" s="331"/>
      <c r="CJ34" s="331"/>
      <c r="CK34" s="331"/>
      <c r="CL34" s="331"/>
      <c r="CM34" s="331"/>
      <c r="CN34" s="331"/>
      <c r="CO34" s="331"/>
      <c r="CP34" s="331"/>
      <c r="CQ34" s="331"/>
      <c r="CR34" s="583"/>
    </row>
    <row r="35" spans="1:137" ht="15" customHeight="1">
      <c r="A35" s="560"/>
      <c r="B35" s="499"/>
      <c r="C35" s="499"/>
      <c r="D35" s="561"/>
      <c r="E35" s="561"/>
      <c r="F35" s="562"/>
      <c r="G35" s="143" t="s">
        <v>4416</v>
      </c>
      <c r="H35" s="144"/>
      <c r="I35" s="144"/>
      <c r="J35" s="144"/>
      <c r="K35" s="144"/>
      <c r="L35" s="144"/>
      <c r="M35" s="144"/>
      <c r="N35" s="144"/>
      <c r="O35" s="144"/>
      <c r="P35" s="144"/>
      <c r="Q35" s="144"/>
      <c r="R35" s="144"/>
      <c r="S35" s="144"/>
      <c r="T35" s="144"/>
      <c r="U35" s="144"/>
      <c r="V35" s="144"/>
      <c r="W35" s="144"/>
      <c r="X35" s="144"/>
      <c r="Y35" s="144"/>
      <c r="Z35" s="144"/>
      <c r="AA35" s="144"/>
      <c r="AB35" s="611">
        <v>2</v>
      </c>
      <c r="AC35" s="612"/>
      <c r="AD35" s="613"/>
      <c r="AE35" s="614">
        <v>1</v>
      </c>
      <c r="AF35" s="612"/>
      <c r="AG35" s="613"/>
      <c r="AH35" s="614">
        <v>0</v>
      </c>
      <c r="AI35" s="612"/>
      <c r="AJ35" s="615"/>
      <c r="AK35" s="274">
        <v>2327723</v>
      </c>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428"/>
      <c r="BO35" s="274"/>
      <c r="BP35" s="274"/>
      <c r="BQ35" s="274"/>
      <c r="BR35" s="274"/>
      <c r="BS35" s="274"/>
      <c r="BT35" s="274"/>
      <c r="BU35" s="274"/>
      <c r="BV35" s="274"/>
      <c r="BW35" s="274"/>
      <c r="BX35" s="274"/>
      <c r="BY35" s="274"/>
      <c r="BZ35" s="274"/>
      <c r="CA35" s="274"/>
      <c r="CB35" s="274"/>
      <c r="CC35" s="428"/>
      <c r="CD35" s="331">
        <f t="shared" si="2"/>
        <v>2327723</v>
      </c>
      <c r="CE35" s="331"/>
      <c r="CF35" s="331"/>
      <c r="CG35" s="331"/>
      <c r="CH35" s="331"/>
      <c r="CI35" s="331"/>
      <c r="CJ35" s="331"/>
      <c r="CK35" s="331"/>
      <c r="CL35" s="331"/>
      <c r="CM35" s="331"/>
      <c r="CN35" s="331"/>
      <c r="CO35" s="331"/>
      <c r="CP35" s="331"/>
      <c r="CQ35" s="331"/>
      <c r="CR35" s="583"/>
    </row>
    <row r="36" spans="1:137" ht="15" customHeight="1">
      <c r="A36" s="560"/>
      <c r="B36" s="499"/>
      <c r="C36" s="499"/>
      <c r="D36" s="561"/>
      <c r="E36" s="561"/>
      <c r="F36" s="562"/>
      <c r="G36" s="143" t="s">
        <v>4423</v>
      </c>
      <c r="H36" s="144"/>
      <c r="I36" s="144"/>
      <c r="J36" s="144"/>
      <c r="K36" s="144"/>
      <c r="L36" s="144"/>
      <c r="M36" s="144"/>
      <c r="N36" s="144"/>
      <c r="O36" s="144"/>
      <c r="P36" s="144"/>
      <c r="Q36" s="144"/>
      <c r="R36" s="144"/>
      <c r="S36" s="144"/>
      <c r="T36" s="144"/>
      <c r="U36" s="144"/>
      <c r="V36" s="144"/>
      <c r="W36" s="144"/>
      <c r="X36" s="144"/>
      <c r="Y36" s="144"/>
      <c r="Z36" s="144"/>
      <c r="AA36" s="144"/>
      <c r="AB36" s="611">
        <v>2</v>
      </c>
      <c r="AC36" s="612"/>
      <c r="AD36" s="613"/>
      <c r="AE36" s="614">
        <v>2</v>
      </c>
      <c r="AF36" s="612"/>
      <c r="AG36" s="613"/>
      <c r="AH36" s="614">
        <v>0</v>
      </c>
      <c r="AI36" s="612"/>
      <c r="AJ36" s="615"/>
      <c r="AK36" s="274">
        <v>1383168</v>
      </c>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428"/>
      <c r="BO36" s="274"/>
      <c r="BP36" s="274"/>
      <c r="BQ36" s="274"/>
      <c r="BR36" s="274"/>
      <c r="BS36" s="274"/>
      <c r="BT36" s="274"/>
      <c r="BU36" s="274"/>
      <c r="BV36" s="274"/>
      <c r="BW36" s="274"/>
      <c r="BX36" s="274"/>
      <c r="BY36" s="274"/>
      <c r="BZ36" s="274"/>
      <c r="CA36" s="274"/>
      <c r="CB36" s="274"/>
      <c r="CC36" s="428"/>
      <c r="CD36" s="331">
        <f t="shared" si="2"/>
        <v>1383168</v>
      </c>
      <c r="CE36" s="331"/>
      <c r="CF36" s="331"/>
      <c r="CG36" s="331"/>
      <c r="CH36" s="331"/>
      <c r="CI36" s="331"/>
      <c r="CJ36" s="331"/>
      <c r="CK36" s="331"/>
      <c r="CL36" s="331"/>
      <c r="CM36" s="331"/>
      <c r="CN36" s="331"/>
      <c r="CO36" s="331"/>
      <c r="CP36" s="331"/>
      <c r="CQ36" s="331"/>
      <c r="CR36" s="583"/>
    </row>
    <row r="37" spans="1:137" ht="15" customHeight="1">
      <c r="A37" s="498"/>
      <c r="B37" s="499"/>
      <c r="C37" s="499"/>
      <c r="D37" s="561"/>
      <c r="E37" s="561"/>
      <c r="F37" s="562"/>
      <c r="G37" s="143" t="s">
        <v>4419</v>
      </c>
      <c r="H37" s="144"/>
      <c r="I37" s="144"/>
      <c r="J37" s="144"/>
      <c r="K37" s="144"/>
      <c r="L37" s="144"/>
      <c r="M37" s="144"/>
      <c r="N37" s="144"/>
      <c r="O37" s="144"/>
      <c r="P37" s="144"/>
      <c r="Q37" s="144"/>
      <c r="R37" s="144"/>
      <c r="S37" s="144"/>
      <c r="T37" s="144"/>
      <c r="U37" s="144"/>
      <c r="V37" s="144"/>
      <c r="W37" s="144"/>
      <c r="X37" s="144"/>
      <c r="Y37" s="144"/>
      <c r="Z37" s="144"/>
      <c r="AA37" s="144"/>
      <c r="AB37" s="611">
        <v>2</v>
      </c>
      <c r="AC37" s="612"/>
      <c r="AD37" s="613"/>
      <c r="AE37" s="614">
        <v>3</v>
      </c>
      <c r="AF37" s="612"/>
      <c r="AG37" s="613"/>
      <c r="AH37" s="614">
        <v>0</v>
      </c>
      <c r="AI37" s="612"/>
      <c r="AJ37" s="615"/>
      <c r="AK37" s="274">
        <v>664394</v>
      </c>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428"/>
      <c r="BO37" s="274"/>
      <c r="BP37" s="274"/>
      <c r="BQ37" s="274"/>
      <c r="BR37" s="274"/>
      <c r="BS37" s="274"/>
      <c r="BT37" s="274"/>
      <c r="BU37" s="274"/>
      <c r="BV37" s="274"/>
      <c r="BW37" s="274"/>
      <c r="BX37" s="274"/>
      <c r="BY37" s="274"/>
      <c r="BZ37" s="274"/>
      <c r="CA37" s="274"/>
      <c r="CB37" s="274"/>
      <c r="CC37" s="428"/>
      <c r="CD37" s="331">
        <f>SUM(AK37:CC37)</f>
        <v>664394</v>
      </c>
      <c r="CE37" s="331"/>
      <c r="CF37" s="331"/>
      <c r="CG37" s="331"/>
      <c r="CH37" s="331"/>
      <c r="CI37" s="331"/>
      <c r="CJ37" s="331"/>
      <c r="CK37" s="331"/>
      <c r="CL37" s="331"/>
      <c r="CM37" s="331"/>
      <c r="CN37" s="331"/>
      <c r="CO37" s="331"/>
      <c r="CP37" s="331"/>
      <c r="CQ37" s="331"/>
      <c r="CR37" s="583"/>
    </row>
    <row r="38" spans="1:137" ht="15" customHeight="1" thickBot="1">
      <c r="A38" s="447"/>
      <c r="B38" s="547"/>
      <c r="C38" s="547"/>
      <c r="D38" s="448"/>
      <c r="E38" s="448"/>
      <c r="F38" s="449"/>
      <c r="G38" s="143" t="s">
        <v>336</v>
      </c>
      <c r="H38" s="144"/>
      <c r="I38" s="144"/>
      <c r="J38" s="144"/>
      <c r="K38" s="144"/>
      <c r="L38" s="144"/>
      <c r="M38" s="144"/>
      <c r="N38" s="144"/>
      <c r="O38" s="144"/>
      <c r="P38" s="144"/>
      <c r="Q38" s="144"/>
      <c r="R38" s="144"/>
      <c r="S38" s="144"/>
      <c r="T38" s="144"/>
      <c r="U38" s="144"/>
      <c r="V38" s="144"/>
      <c r="W38" s="144"/>
      <c r="X38" s="144"/>
      <c r="Y38" s="144"/>
      <c r="Z38" s="144"/>
      <c r="AA38" s="488"/>
      <c r="AB38" s="628">
        <v>2</v>
      </c>
      <c r="AC38" s="629"/>
      <c r="AD38" s="630"/>
      <c r="AE38" s="631">
        <v>4</v>
      </c>
      <c r="AF38" s="629"/>
      <c r="AG38" s="630"/>
      <c r="AH38" s="631">
        <v>0</v>
      </c>
      <c r="AI38" s="629"/>
      <c r="AJ38" s="632"/>
      <c r="AK38" s="519">
        <f>SUM(AK32:AY37)</f>
        <v>24231123</v>
      </c>
      <c r="AL38" s="520"/>
      <c r="AM38" s="520"/>
      <c r="AN38" s="520"/>
      <c r="AO38" s="520"/>
      <c r="AP38" s="520"/>
      <c r="AQ38" s="520"/>
      <c r="AR38" s="520"/>
      <c r="AS38" s="520"/>
      <c r="AT38" s="520"/>
      <c r="AU38" s="520"/>
      <c r="AV38" s="520"/>
      <c r="AW38" s="520"/>
      <c r="AX38" s="520"/>
      <c r="AY38" s="556"/>
      <c r="AZ38" s="519">
        <f>SUM(AZ32:BN37)</f>
        <v>0</v>
      </c>
      <c r="BA38" s="520"/>
      <c r="BB38" s="520"/>
      <c r="BC38" s="520"/>
      <c r="BD38" s="520"/>
      <c r="BE38" s="520"/>
      <c r="BF38" s="520"/>
      <c r="BG38" s="520"/>
      <c r="BH38" s="520"/>
      <c r="BI38" s="520"/>
      <c r="BJ38" s="520"/>
      <c r="BK38" s="520"/>
      <c r="BL38" s="520"/>
      <c r="BM38" s="520"/>
      <c r="BN38" s="556"/>
      <c r="BO38" s="519">
        <f>SUM(BO32:CC37)</f>
        <v>0</v>
      </c>
      <c r="BP38" s="520"/>
      <c r="BQ38" s="520"/>
      <c r="BR38" s="520"/>
      <c r="BS38" s="520"/>
      <c r="BT38" s="520"/>
      <c r="BU38" s="520"/>
      <c r="BV38" s="520"/>
      <c r="BW38" s="520"/>
      <c r="BX38" s="520"/>
      <c r="BY38" s="520"/>
      <c r="BZ38" s="520"/>
      <c r="CA38" s="520"/>
      <c r="CB38" s="520"/>
      <c r="CC38" s="520"/>
      <c r="CD38" s="291">
        <f>SUM(AK38:CC38)</f>
        <v>24231123</v>
      </c>
      <c r="CE38" s="291"/>
      <c r="CF38" s="291"/>
      <c r="CG38" s="291"/>
      <c r="CH38" s="291"/>
      <c r="CI38" s="291"/>
      <c r="CJ38" s="291"/>
      <c r="CK38" s="291"/>
      <c r="CL38" s="291"/>
      <c r="CM38" s="291"/>
      <c r="CN38" s="291"/>
      <c r="CO38" s="291"/>
      <c r="CP38" s="291"/>
      <c r="CQ38" s="291"/>
      <c r="CR38" s="581"/>
    </row>
    <row r="39" spans="1:137" ht="15" customHeight="1">
      <c r="A39" s="635"/>
      <c r="B39" s="568"/>
      <c r="C39" s="568"/>
      <c r="D39" s="567"/>
      <c r="E39" s="567"/>
      <c r="F39" s="567"/>
      <c r="G39" s="569"/>
      <c r="H39" s="569"/>
      <c r="I39" s="569"/>
      <c r="J39" s="569"/>
      <c r="K39" s="569"/>
      <c r="L39" s="569"/>
      <c r="M39" s="569"/>
      <c r="N39" s="569"/>
      <c r="O39" s="569"/>
      <c r="P39" s="569"/>
      <c r="Q39" s="569"/>
      <c r="R39" s="569"/>
      <c r="S39" s="569"/>
      <c r="T39" s="569"/>
      <c r="U39" s="569"/>
      <c r="V39" s="569"/>
      <c r="W39" s="569"/>
      <c r="X39" s="569"/>
      <c r="Y39" s="569"/>
      <c r="Z39" s="569"/>
      <c r="AA39" s="569"/>
      <c r="AB39" s="633"/>
      <c r="AC39" s="633"/>
      <c r="AD39" s="633"/>
      <c r="AE39" s="633"/>
      <c r="AF39" s="633"/>
      <c r="AG39" s="633"/>
      <c r="AH39" s="633"/>
      <c r="AI39" s="633"/>
      <c r="AJ39" s="633"/>
      <c r="AK39" s="220"/>
      <c r="AL39" s="636"/>
      <c r="AM39" s="636"/>
      <c r="AN39" s="636"/>
      <c r="AO39" s="636"/>
      <c r="AP39" s="636"/>
      <c r="AQ39" s="636"/>
      <c r="AR39" s="636"/>
      <c r="AS39" s="636"/>
      <c r="AT39" s="220"/>
      <c r="AU39" s="636"/>
      <c r="AV39" s="636"/>
      <c r="AW39" s="636"/>
      <c r="AX39" s="636"/>
      <c r="AY39" s="636"/>
      <c r="AZ39" s="636"/>
      <c r="BA39" s="636"/>
      <c r="BB39" s="220"/>
      <c r="BC39" s="220"/>
      <c r="BD39" s="220"/>
      <c r="BE39" s="220"/>
      <c r="BF39" s="220"/>
      <c r="BG39" s="220"/>
      <c r="BH39" s="220"/>
      <c r="BI39" s="220"/>
      <c r="BJ39" s="220"/>
      <c r="BK39" s="220"/>
      <c r="BL39" s="220"/>
      <c r="BM39" s="220"/>
      <c r="BN39" s="220"/>
      <c r="BO39" s="220"/>
      <c r="BP39" s="220"/>
      <c r="BQ39" s="220"/>
      <c r="BR39" s="220"/>
      <c r="BS39" s="220"/>
      <c r="BT39" s="220"/>
      <c r="BU39" s="220"/>
      <c r="BV39" s="571"/>
      <c r="BW39" s="571"/>
      <c r="BX39" s="571"/>
      <c r="BY39" s="571"/>
      <c r="BZ39" s="571"/>
      <c r="CA39" s="571"/>
      <c r="CB39" s="571"/>
      <c r="CC39" s="571"/>
      <c r="CD39" s="571"/>
      <c r="CE39" s="633"/>
      <c r="CF39" s="633"/>
      <c r="CG39" s="633"/>
      <c r="CH39" s="633"/>
      <c r="CI39" s="633"/>
      <c r="CJ39" s="633"/>
      <c r="CK39" s="633"/>
      <c r="CL39" s="633"/>
      <c r="CM39" s="633"/>
      <c r="CN39" s="220"/>
      <c r="CO39" s="571"/>
      <c r="CP39" s="571"/>
      <c r="CQ39" s="571"/>
      <c r="CR39" s="571"/>
      <c r="CS39" s="571"/>
      <c r="CT39" s="571"/>
      <c r="CU39" s="571"/>
      <c r="CV39" s="571"/>
      <c r="CW39" s="571"/>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row>
    <row r="40" spans="1:137" s="56" customFormat="1" ht="12.75" customHeight="1">
      <c r="A40" s="598"/>
      <c r="B40" s="598"/>
      <c r="C40" s="598"/>
      <c r="D40" s="598"/>
      <c r="E40" s="598"/>
      <c r="F40" s="598"/>
      <c r="G40" s="599"/>
      <c r="H40" s="600" t="s">
        <v>55</v>
      </c>
      <c r="I40" s="118"/>
      <c r="J40" s="118"/>
      <c r="K40" s="118"/>
      <c r="L40" s="118"/>
      <c r="M40" s="118"/>
      <c r="N40" s="118"/>
      <c r="O40" s="118"/>
      <c r="P40" s="118"/>
      <c r="Q40" s="118"/>
      <c r="R40" s="118"/>
      <c r="S40" s="118"/>
      <c r="T40" s="118"/>
      <c r="U40" s="118"/>
      <c r="V40" s="118"/>
      <c r="W40" s="118"/>
      <c r="X40" s="118"/>
      <c r="Y40" s="119"/>
      <c r="Z40" s="600" t="s">
        <v>460</v>
      </c>
      <c r="AA40" s="118"/>
      <c r="AB40" s="118"/>
      <c r="AC40" s="118"/>
      <c r="AD40" s="118"/>
      <c r="AE40" s="119"/>
      <c r="AF40" s="462" t="str">
        <f>"第52表　課税標準額段階別"&amp; 表00!CY5&amp;表00!DC5 &amp; "年度分所得割額等に関する調
　　　　　　　　　　　　　　　　【営業等所得者】（つづき）
第6表関係　(2)所得控除額に関する調"</f>
        <v>第52表　課税標準額段階別令和5年度分所得割額等に関する調
　　　　　　　　　　　　　　　　【営業等所得者】（つづき）
第6表関係　(2)所得控除額に関する調</v>
      </c>
      <c r="AG40" s="462"/>
      <c r="AH40" s="462"/>
      <c r="AI40" s="462"/>
      <c r="AJ40" s="462"/>
      <c r="AK40" s="462"/>
      <c r="AL40" s="462"/>
      <c r="AM40" s="462"/>
      <c r="AN40" s="462"/>
      <c r="AO40" s="462"/>
      <c r="AP40" s="462"/>
      <c r="AQ40" s="462"/>
      <c r="AR40" s="462"/>
      <c r="AS40" s="462"/>
      <c r="AT40" s="462"/>
      <c r="AU40" s="462"/>
      <c r="AV40" s="462"/>
      <c r="AW40" s="462"/>
      <c r="AX40" s="462"/>
      <c r="AY40" s="462"/>
      <c r="AZ40" s="462"/>
      <c r="BA40" s="462"/>
      <c r="BB40" s="462"/>
      <c r="BC40" s="462"/>
      <c r="BD40" s="462"/>
      <c r="BE40" s="462"/>
      <c r="BF40" s="462"/>
      <c r="BG40" s="462"/>
      <c r="BH40" s="462"/>
      <c r="BI40" s="462"/>
      <c r="BJ40" s="462"/>
      <c r="BK40" s="462"/>
      <c r="BL40" s="462"/>
      <c r="BM40" s="462"/>
      <c r="BN40" s="462"/>
      <c r="BO40" s="462"/>
      <c r="BP40" s="462"/>
      <c r="BQ40" s="462"/>
      <c r="BR40" s="462"/>
      <c r="BS40" s="462"/>
      <c r="BT40" s="462"/>
      <c r="BU40" s="462"/>
      <c r="BV40" s="462"/>
      <c r="BW40" s="462"/>
      <c r="BX40" s="462"/>
      <c r="BY40" s="462"/>
      <c r="BZ40" s="462"/>
      <c r="CA40" s="462"/>
      <c r="CB40" s="462"/>
      <c r="CC40" s="462"/>
      <c r="CD40" s="462"/>
      <c r="CE40" s="462"/>
      <c r="CF40" s="462"/>
      <c r="CG40" s="462"/>
      <c r="CH40" s="462"/>
      <c r="CI40" s="462"/>
      <c r="CJ40" s="462"/>
      <c r="CK40" s="462"/>
      <c r="CL40" s="462"/>
      <c r="CM40" s="462"/>
      <c r="CN40" s="462"/>
      <c r="CO40" s="462"/>
      <c r="CP40" s="462"/>
      <c r="CQ40" s="462"/>
      <c r="CR40" s="462"/>
      <c r="CS40" s="462"/>
      <c r="CT40" s="462"/>
      <c r="CU40" s="462"/>
      <c r="CV40" s="462"/>
      <c r="CW40" s="462"/>
      <c r="CX40" s="462"/>
      <c r="CY40" s="601" t="s">
        <v>535</v>
      </c>
      <c r="CZ40" s="601"/>
      <c r="DA40" s="601"/>
      <c r="DB40" s="601"/>
      <c r="DC40" s="601"/>
      <c r="DD40" s="601"/>
      <c r="DE40" s="601"/>
      <c r="DF40" s="601"/>
      <c r="DG40" s="601"/>
      <c r="DH40" s="601"/>
      <c r="DI40" s="601"/>
      <c r="DJ40" s="601"/>
      <c r="DK40" s="121" t="str">
        <f>DK1</f>
        <v>三重県</v>
      </c>
      <c r="DL40" s="121"/>
      <c r="DM40" s="121"/>
      <c r="DN40" s="121"/>
      <c r="DO40" s="121"/>
      <c r="DP40" s="121"/>
      <c r="DQ40" s="121"/>
      <c r="DR40" s="121"/>
      <c r="DS40" s="121"/>
      <c r="DT40" s="121"/>
      <c r="DU40" s="121"/>
      <c r="DV40" s="121"/>
      <c r="DW40" s="121"/>
      <c r="DX40" s="121"/>
      <c r="DY40" s="121"/>
      <c r="DZ40" s="121"/>
      <c r="EA40" s="121"/>
      <c r="EB40" s="121"/>
      <c r="EC40" s="121"/>
      <c r="ED40" s="121"/>
      <c r="EE40" s="121"/>
    </row>
    <row r="41" spans="1:137" s="56" customFormat="1" ht="13.15" customHeight="1" thickBot="1">
      <c r="A41" s="598"/>
      <c r="B41" s="598"/>
      <c r="C41" s="598"/>
      <c r="D41" s="598"/>
      <c r="E41" s="598"/>
      <c r="F41" s="598"/>
      <c r="G41" s="599"/>
      <c r="H41" s="122"/>
      <c r="I41" s="123"/>
      <c r="J41" s="123"/>
      <c r="K41" s="123"/>
      <c r="L41" s="123"/>
      <c r="M41" s="123"/>
      <c r="N41" s="123"/>
      <c r="O41" s="123"/>
      <c r="P41" s="123"/>
      <c r="Q41" s="123"/>
      <c r="R41" s="123"/>
      <c r="S41" s="123"/>
      <c r="T41" s="123"/>
      <c r="U41" s="123"/>
      <c r="V41" s="123"/>
      <c r="W41" s="123"/>
      <c r="X41" s="123"/>
      <c r="Y41" s="124"/>
      <c r="Z41" s="122"/>
      <c r="AA41" s="123"/>
      <c r="AB41" s="123"/>
      <c r="AC41" s="123"/>
      <c r="AD41" s="123"/>
      <c r="AE41" s="124"/>
      <c r="AF41" s="462"/>
      <c r="AG41" s="462"/>
      <c r="AH41" s="462"/>
      <c r="AI41" s="462"/>
      <c r="AJ41" s="462"/>
      <c r="AK41" s="462"/>
      <c r="AL41" s="462"/>
      <c r="AM41" s="462"/>
      <c r="AN41" s="462"/>
      <c r="AO41" s="462"/>
      <c r="AP41" s="462"/>
      <c r="AQ41" s="462"/>
      <c r="AR41" s="462"/>
      <c r="AS41" s="462"/>
      <c r="AT41" s="462"/>
      <c r="AU41" s="462"/>
      <c r="AV41" s="462"/>
      <c r="AW41" s="462"/>
      <c r="AX41" s="462"/>
      <c r="AY41" s="462"/>
      <c r="AZ41" s="462"/>
      <c r="BA41" s="462"/>
      <c r="BB41" s="462"/>
      <c r="BC41" s="462"/>
      <c r="BD41" s="462"/>
      <c r="BE41" s="462"/>
      <c r="BF41" s="462"/>
      <c r="BG41" s="462"/>
      <c r="BH41" s="462"/>
      <c r="BI41" s="462"/>
      <c r="BJ41" s="462"/>
      <c r="BK41" s="462"/>
      <c r="BL41" s="462"/>
      <c r="BM41" s="462"/>
      <c r="BN41" s="462"/>
      <c r="BO41" s="462"/>
      <c r="BP41" s="462"/>
      <c r="BQ41" s="462"/>
      <c r="BR41" s="462"/>
      <c r="BS41" s="462"/>
      <c r="BT41" s="462"/>
      <c r="BU41" s="462"/>
      <c r="BV41" s="462"/>
      <c r="BW41" s="462"/>
      <c r="BX41" s="462"/>
      <c r="BY41" s="462"/>
      <c r="BZ41" s="462"/>
      <c r="CA41" s="462"/>
      <c r="CB41" s="462"/>
      <c r="CC41" s="462"/>
      <c r="CD41" s="462"/>
      <c r="CE41" s="462"/>
      <c r="CF41" s="462"/>
      <c r="CG41" s="462"/>
      <c r="CH41" s="462"/>
      <c r="CI41" s="462"/>
      <c r="CJ41" s="462"/>
      <c r="CK41" s="462"/>
      <c r="CL41" s="462"/>
      <c r="CM41" s="462"/>
      <c r="CN41" s="462"/>
      <c r="CO41" s="462"/>
      <c r="CP41" s="462"/>
      <c r="CQ41" s="462"/>
      <c r="CR41" s="462"/>
      <c r="CS41" s="462"/>
      <c r="CT41" s="462"/>
      <c r="CU41" s="462"/>
      <c r="CV41" s="462"/>
      <c r="CW41" s="462"/>
      <c r="CX41" s="462"/>
      <c r="CY41" s="602"/>
      <c r="CZ41" s="602"/>
      <c r="DA41" s="602"/>
      <c r="DB41" s="602"/>
      <c r="DC41" s="602"/>
      <c r="DD41" s="602"/>
      <c r="DE41" s="602"/>
      <c r="DF41" s="602"/>
      <c r="DG41" s="602"/>
      <c r="DH41" s="602"/>
      <c r="DI41" s="602"/>
      <c r="DJ41" s="602"/>
      <c r="DK41" s="126"/>
      <c r="DL41" s="126"/>
      <c r="DM41" s="126"/>
      <c r="DN41" s="126"/>
      <c r="DO41" s="126"/>
      <c r="DP41" s="126"/>
      <c r="DQ41" s="126"/>
      <c r="DR41" s="126"/>
      <c r="DS41" s="126"/>
      <c r="DT41" s="126"/>
      <c r="DU41" s="126"/>
      <c r="DV41" s="126"/>
      <c r="DW41" s="126"/>
      <c r="DX41" s="126"/>
      <c r="DY41" s="126"/>
      <c r="DZ41" s="126"/>
      <c r="EA41" s="126"/>
      <c r="EB41" s="126"/>
      <c r="EC41" s="126"/>
      <c r="ED41" s="126"/>
      <c r="EE41" s="126"/>
    </row>
    <row r="42" spans="1:137" s="56" customFormat="1" ht="25.5" customHeight="1" thickBot="1">
      <c r="A42" s="637"/>
      <c r="B42" s="573"/>
      <c r="C42" s="573"/>
      <c r="D42" s="573"/>
      <c r="E42" s="573"/>
      <c r="F42" s="573"/>
      <c r="G42" s="574"/>
      <c r="H42" s="605">
        <f>H3</f>
        <v>2</v>
      </c>
      <c r="I42" s="638"/>
      <c r="J42" s="639"/>
      <c r="K42" s="605">
        <f>K3</f>
        <v>4</v>
      </c>
      <c r="L42" s="638"/>
      <c r="M42" s="639"/>
      <c r="N42" s="605">
        <f>N3</f>
        <v>2</v>
      </c>
      <c r="O42" s="638"/>
      <c r="P42" s="639"/>
      <c r="Q42" s="605">
        <f>Q3</f>
        <v>0</v>
      </c>
      <c r="R42" s="638"/>
      <c r="S42" s="639"/>
      <c r="T42" s="605">
        <f>T3</f>
        <v>2</v>
      </c>
      <c r="U42" s="638"/>
      <c r="V42" s="639"/>
      <c r="W42" s="605">
        <f>W3</f>
        <v>1</v>
      </c>
      <c r="X42" s="638"/>
      <c r="Y42" s="639"/>
      <c r="Z42" s="604">
        <v>5</v>
      </c>
      <c r="AA42" s="134"/>
      <c r="AB42" s="135"/>
      <c r="AC42" s="605">
        <v>2</v>
      </c>
      <c r="AD42" s="137"/>
      <c r="AE42" s="138"/>
      <c r="AF42" s="462"/>
      <c r="AG42" s="462"/>
      <c r="AH42" s="462"/>
      <c r="AI42" s="462"/>
      <c r="AJ42" s="462"/>
      <c r="AK42" s="462"/>
      <c r="AL42" s="462"/>
      <c r="AM42" s="462"/>
      <c r="AN42" s="462"/>
      <c r="AO42" s="462"/>
      <c r="AP42" s="462"/>
      <c r="AQ42" s="462"/>
      <c r="AR42" s="462"/>
      <c r="AS42" s="462"/>
      <c r="AT42" s="462"/>
      <c r="AU42" s="462"/>
      <c r="AV42" s="462"/>
      <c r="AW42" s="462"/>
      <c r="AX42" s="462"/>
      <c r="AY42" s="462"/>
      <c r="AZ42" s="462"/>
      <c r="BA42" s="462"/>
      <c r="BB42" s="462"/>
      <c r="BC42" s="462"/>
      <c r="BD42" s="462"/>
      <c r="BE42" s="462"/>
      <c r="BF42" s="462"/>
      <c r="BG42" s="462"/>
      <c r="BH42" s="462"/>
      <c r="BI42" s="462"/>
      <c r="BJ42" s="462"/>
      <c r="BK42" s="462"/>
      <c r="BL42" s="462"/>
      <c r="BM42" s="462"/>
      <c r="BN42" s="462"/>
      <c r="BO42" s="462"/>
      <c r="BP42" s="462"/>
      <c r="BQ42" s="462"/>
      <c r="BR42" s="462"/>
      <c r="BS42" s="462"/>
      <c r="BT42" s="462"/>
      <c r="BU42" s="462"/>
      <c r="BV42" s="462"/>
      <c r="BW42" s="462"/>
      <c r="BX42" s="462"/>
      <c r="BY42" s="462"/>
      <c r="BZ42" s="462"/>
      <c r="CA42" s="462"/>
      <c r="CB42" s="462"/>
      <c r="CC42" s="462"/>
      <c r="CD42" s="462"/>
      <c r="CE42" s="462"/>
      <c r="CF42" s="462"/>
      <c r="CG42" s="462"/>
      <c r="CH42" s="462"/>
      <c r="CI42" s="462"/>
      <c r="CJ42" s="462"/>
      <c r="CK42" s="462"/>
      <c r="CL42" s="462"/>
      <c r="CM42" s="462"/>
      <c r="CN42" s="462"/>
      <c r="CO42" s="462"/>
      <c r="CP42" s="462"/>
      <c r="CQ42" s="462"/>
      <c r="CR42" s="462"/>
      <c r="CS42" s="462"/>
      <c r="CT42" s="462"/>
      <c r="CU42" s="462"/>
      <c r="CV42" s="462"/>
      <c r="CW42" s="462"/>
      <c r="CX42" s="462"/>
      <c r="CY42" s="602" t="s">
        <v>458</v>
      </c>
      <c r="CZ42" s="602"/>
      <c r="DA42" s="602"/>
      <c r="DB42" s="602"/>
      <c r="DC42" s="602"/>
      <c r="DD42" s="602"/>
      <c r="DE42" s="602"/>
      <c r="DF42" s="602"/>
      <c r="DG42" s="602"/>
      <c r="DH42" s="602"/>
      <c r="DI42" s="602"/>
      <c r="DJ42" s="602"/>
      <c r="DK42" s="139" t="str">
        <f>DK3</f>
        <v>四日市市</v>
      </c>
      <c r="DL42" s="139"/>
      <c r="DM42" s="139"/>
      <c r="DN42" s="139"/>
      <c r="DO42" s="139"/>
      <c r="DP42" s="139"/>
      <c r="DQ42" s="139"/>
      <c r="DR42" s="139"/>
      <c r="DS42" s="139"/>
      <c r="DT42" s="139"/>
      <c r="DU42" s="139"/>
      <c r="DV42" s="139"/>
      <c r="DW42" s="139"/>
      <c r="DX42" s="139"/>
      <c r="DY42" s="139"/>
      <c r="DZ42" s="139"/>
      <c r="EA42" s="139"/>
      <c r="EB42" s="139"/>
      <c r="EC42" s="139"/>
      <c r="ED42" s="139"/>
      <c r="EE42" s="139"/>
    </row>
    <row r="43" spans="1:137" ht="15" customHeight="1">
      <c r="AF43" s="462"/>
      <c r="AG43" s="462"/>
      <c r="AH43" s="462"/>
      <c r="AI43" s="462"/>
      <c r="AJ43" s="462"/>
      <c r="AK43" s="462"/>
      <c r="AL43" s="462"/>
      <c r="AM43" s="462"/>
      <c r="AN43" s="462"/>
      <c r="AO43" s="462"/>
      <c r="AP43" s="462"/>
      <c r="AQ43" s="462"/>
      <c r="AR43" s="462"/>
      <c r="AS43" s="462"/>
      <c r="AT43" s="462"/>
      <c r="AU43" s="462"/>
      <c r="AV43" s="462"/>
      <c r="AW43" s="462"/>
      <c r="AX43" s="462"/>
      <c r="AY43" s="462"/>
      <c r="AZ43" s="462"/>
      <c r="BA43" s="462"/>
      <c r="BB43" s="462"/>
      <c r="BC43" s="462"/>
      <c r="BD43" s="462"/>
      <c r="BE43" s="462"/>
      <c r="BF43" s="462"/>
      <c r="BG43" s="462"/>
      <c r="BH43" s="462"/>
      <c r="BI43" s="462"/>
      <c r="BJ43" s="462"/>
      <c r="BK43" s="462"/>
      <c r="BL43" s="462"/>
      <c r="BM43" s="462"/>
      <c r="BN43" s="462"/>
      <c r="BO43" s="462"/>
      <c r="BP43" s="462"/>
      <c r="BQ43" s="462"/>
      <c r="BR43" s="462"/>
      <c r="BS43" s="462"/>
      <c r="BT43" s="462"/>
      <c r="BU43" s="462"/>
      <c r="BV43" s="462"/>
      <c r="BW43" s="462"/>
      <c r="BX43" s="462"/>
      <c r="BY43" s="462"/>
      <c r="BZ43" s="462"/>
      <c r="CA43" s="462"/>
      <c r="CB43" s="462"/>
      <c r="CC43" s="462"/>
      <c r="CD43" s="462"/>
      <c r="CE43" s="462"/>
      <c r="CF43" s="462"/>
      <c r="CG43" s="462"/>
      <c r="CH43" s="462"/>
      <c r="CI43" s="462"/>
      <c r="CJ43" s="462"/>
      <c r="CK43" s="462"/>
      <c r="CL43" s="462"/>
      <c r="CM43" s="462"/>
      <c r="CN43" s="462"/>
      <c r="CO43" s="462"/>
      <c r="CP43" s="462"/>
      <c r="CQ43" s="462"/>
      <c r="CR43" s="462"/>
      <c r="CS43" s="462"/>
      <c r="CT43" s="462"/>
      <c r="CU43" s="462"/>
      <c r="CV43" s="462"/>
      <c r="CW43" s="462"/>
      <c r="CX43" s="462"/>
    </row>
    <row r="44" spans="1:137" ht="15" customHeight="1">
      <c r="AI44" s="140" t="s">
        <v>454</v>
      </c>
      <c r="AJ44" s="140" t="s">
        <v>454</v>
      </c>
      <c r="AK44" s="140" t="s">
        <v>454</v>
      </c>
      <c r="AL44" s="140" t="s">
        <v>454</v>
      </c>
      <c r="AM44" s="140" t="s">
        <v>454</v>
      </c>
      <c r="AN44" s="140" t="s">
        <v>454</v>
      </c>
      <c r="AO44" s="140" t="s">
        <v>454</v>
      </c>
      <c r="AP44" s="140" t="s">
        <v>454</v>
      </c>
      <c r="AQ44" s="140" t="s">
        <v>454</v>
      </c>
      <c r="AR44" s="140" t="s">
        <v>454</v>
      </c>
      <c r="AS44" s="140" t="s">
        <v>454</v>
      </c>
      <c r="AT44" s="140" t="s">
        <v>454</v>
      </c>
      <c r="AU44" s="140" t="s">
        <v>454</v>
      </c>
      <c r="AV44" s="140" t="s">
        <v>454</v>
      </c>
      <c r="AW44" s="140" t="s">
        <v>454</v>
      </c>
      <c r="AX44" s="140" t="s">
        <v>454</v>
      </c>
      <c r="AY44" s="140" t="s">
        <v>454</v>
      </c>
    </row>
    <row r="45" spans="1:137" ht="15" customHeight="1">
      <c r="AK45" s="142" t="s">
        <v>60</v>
      </c>
      <c r="AL45" s="142"/>
      <c r="AM45" s="142"/>
      <c r="AN45" s="142"/>
      <c r="AO45" s="142"/>
      <c r="AP45" s="142"/>
      <c r="AQ45" s="142"/>
      <c r="AR45" s="142"/>
      <c r="AS45" s="142" t="s">
        <v>61</v>
      </c>
      <c r="AT45" s="142"/>
      <c r="AU45" s="142"/>
      <c r="AV45" s="142"/>
      <c r="AW45" s="142"/>
      <c r="AX45" s="142"/>
      <c r="AY45" s="142"/>
      <c r="AZ45" s="142" t="s">
        <v>62</v>
      </c>
      <c r="BA45" s="142"/>
      <c r="BB45" s="142"/>
      <c r="BC45" s="142"/>
      <c r="BD45" s="142"/>
      <c r="BE45" s="142"/>
      <c r="BF45" s="142"/>
      <c r="BG45" s="142"/>
      <c r="BH45" s="142"/>
      <c r="BI45" s="142"/>
      <c r="BJ45" s="640" t="s">
        <v>63</v>
      </c>
      <c r="BK45" s="640"/>
      <c r="BL45" s="640"/>
      <c r="BM45" s="640"/>
      <c r="BN45" s="640"/>
      <c r="BO45" s="640"/>
      <c r="BP45" s="640"/>
      <c r="BQ45" s="640"/>
      <c r="BR45" s="640"/>
      <c r="BS45" s="640"/>
      <c r="BT45" s="640" t="s">
        <v>652</v>
      </c>
      <c r="BU45" s="640"/>
      <c r="BV45" s="640"/>
      <c r="BW45" s="640"/>
      <c r="BX45" s="640"/>
      <c r="BY45" s="640"/>
      <c r="BZ45" s="640"/>
      <c r="CA45" s="640"/>
      <c r="CB45" s="640"/>
      <c r="CC45" s="641" t="s">
        <v>653</v>
      </c>
      <c r="CD45" s="641"/>
      <c r="CE45" s="641"/>
      <c r="CF45" s="641"/>
      <c r="CG45" s="641"/>
      <c r="CH45" s="641"/>
      <c r="CI45" s="641"/>
      <c r="CJ45" s="641"/>
      <c r="CK45" s="641"/>
      <c r="CL45" s="641"/>
      <c r="CM45" s="641" t="s">
        <v>512</v>
      </c>
      <c r="CN45" s="641"/>
      <c r="CO45" s="641"/>
      <c r="CP45" s="641"/>
      <c r="CQ45" s="641"/>
      <c r="CR45" s="641"/>
      <c r="CS45" s="641"/>
      <c r="CT45" s="641"/>
      <c r="CU45" s="641"/>
      <c r="CV45" s="641"/>
      <c r="CW45" s="641" t="s">
        <v>283</v>
      </c>
      <c r="CX45" s="641"/>
      <c r="CY45" s="641"/>
      <c r="CZ45" s="641"/>
      <c r="DA45" s="641"/>
      <c r="DB45" s="641"/>
      <c r="DC45" s="641"/>
      <c r="DD45" s="641"/>
      <c r="DE45" s="641"/>
      <c r="DF45" s="641" t="s">
        <v>284</v>
      </c>
      <c r="DG45" s="641"/>
      <c r="DH45" s="641"/>
      <c r="DI45" s="641"/>
      <c r="DJ45" s="641"/>
      <c r="DK45" s="641"/>
      <c r="DL45" s="641"/>
      <c r="DM45" s="641"/>
      <c r="DN45" s="641"/>
      <c r="DO45" s="641" t="s">
        <v>840</v>
      </c>
      <c r="DP45" s="641"/>
      <c r="DQ45" s="641"/>
      <c r="DR45" s="641"/>
      <c r="DS45" s="641"/>
      <c r="DT45" s="641"/>
      <c r="DU45" s="641"/>
      <c r="DV45" s="641"/>
      <c r="DW45" s="641"/>
    </row>
    <row r="46" spans="1:137" ht="15" customHeight="1">
      <c r="A46" s="468" t="s">
        <v>293</v>
      </c>
      <c r="B46" s="469"/>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70"/>
      <c r="AB46" s="92" t="s">
        <v>655</v>
      </c>
      <c r="AC46" s="93"/>
      <c r="AD46" s="93"/>
      <c r="AE46" s="93"/>
      <c r="AF46" s="93"/>
      <c r="AG46" s="93"/>
      <c r="AH46" s="93"/>
      <c r="AI46" s="93"/>
      <c r="AJ46" s="94"/>
      <c r="AK46" s="92" t="s">
        <v>188</v>
      </c>
      <c r="AL46" s="93"/>
      <c r="AM46" s="93"/>
      <c r="AN46" s="93"/>
      <c r="AO46" s="93"/>
      <c r="AP46" s="93"/>
      <c r="AQ46" s="93"/>
      <c r="AR46" s="94"/>
      <c r="AS46" s="642" t="s">
        <v>833</v>
      </c>
      <c r="AT46" s="643"/>
      <c r="AU46" s="643"/>
      <c r="AV46" s="643"/>
      <c r="AW46" s="643"/>
      <c r="AX46" s="643"/>
      <c r="AY46" s="643"/>
      <c r="AZ46" s="643"/>
      <c r="BA46" s="643"/>
      <c r="BB46" s="643"/>
      <c r="BC46" s="643"/>
      <c r="BD46" s="643"/>
      <c r="BE46" s="643"/>
      <c r="BF46" s="643"/>
      <c r="BG46" s="643"/>
      <c r="BH46" s="643"/>
      <c r="BI46" s="644"/>
      <c r="BJ46" s="92" t="s">
        <v>391</v>
      </c>
      <c r="BK46" s="93"/>
      <c r="BL46" s="93"/>
      <c r="BM46" s="93"/>
      <c r="BN46" s="93"/>
      <c r="BO46" s="93"/>
      <c r="BP46" s="93"/>
      <c r="BQ46" s="93"/>
      <c r="BR46" s="93"/>
      <c r="BS46" s="94"/>
      <c r="BT46" s="92" t="s">
        <v>189</v>
      </c>
      <c r="BU46" s="93"/>
      <c r="BV46" s="93"/>
      <c r="BW46" s="93"/>
      <c r="BX46" s="93"/>
      <c r="BY46" s="93"/>
      <c r="BZ46" s="93"/>
      <c r="CA46" s="93"/>
      <c r="CB46" s="94"/>
      <c r="CC46" s="92" t="s">
        <v>392</v>
      </c>
      <c r="CD46" s="93"/>
      <c r="CE46" s="93"/>
      <c r="CF46" s="93"/>
      <c r="CG46" s="93"/>
      <c r="CH46" s="93"/>
      <c r="CI46" s="93"/>
      <c r="CJ46" s="93"/>
      <c r="CK46" s="93"/>
      <c r="CL46" s="94"/>
      <c r="CM46" s="92" t="s">
        <v>393</v>
      </c>
      <c r="CN46" s="93"/>
      <c r="CO46" s="93"/>
      <c r="CP46" s="93"/>
      <c r="CQ46" s="93"/>
      <c r="CR46" s="93"/>
      <c r="CS46" s="93"/>
      <c r="CT46" s="93"/>
      <c r="CU46" s="93"/>
      <c r="CV46" s="94"/>
      <c r="CW46" s="305" t="s">
        <v>190</v>
      </c>
      <c r="CX46" s="305"/>
      <c r="CY46" s="305"/>
      <c r="CZ46" s="305"/>
      <c r="DA46" s="305"/>
      <c r="DB46" s="305"/>
      <c r="DC46" s="305"/>
      <c r="DD46" s="305"/>
      <c r="DE46" s="305"/>
      <c r="DF46" s="305"/>
      <c r="DG46" s="305"/>
      <c r="DH46" s="305"/>
      <c r="DI46" s="305"/>
      <c r="DJ46" s="305"/>
      <c r="DK46" s="305"/>
      <c r="DL46" s="305"/>
      <c r="DM46" s="305"/>
      <c r="DN46" s="305"/>
      <c r="DO46" s="305"/>
      <c r="DP46" s="305"/>
      <c r="DQ46" s="305"/>
      <c r="DR46" s="305"/>
      <c r="DS46" s="305"/>
      <c r="DT46" s="305"/>
      <c r="DU46" s="305"/>
      <c r="DV46" s="305"/>
      <c r="DW46" s="305"/>
    </row>
    <row r="47" spans="1:137" ht="15" customHeight="1">
      <c r="A47" s="471"/>
      <c r="B47" s="472"/>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3"/>
      <c r="AB47" s="146"/>
      <c r="AC47" s="147"/>
      <c r="AD47" s="147"/>
      <c r="AE47" s="147"/>
      <c r="AF47" s="147"/>
      <c r="AG47" s="147"/>
      <c r="AH47" s="147"/>
      <c r="AI47" s="147"/>
      <c r="AJ47" s="148"/>
      <c r="AK47" s="146"/>
      <c r="AL47" s="147"/>
      <c r="AM47" s="147"/>
      <c r="AN47" s="147"/>
      <c r="AO47" s="147"/>
      <c r="AP47" s="147"/>
      <c r="AQ47" s="147"/>
      <c r="AR47" s="148"/>
      <c r="AS47" s="645"/>
      <c r="AT47" s="646"/>
      <c r="AU47" s="646"/>
      <c r="AV47" s="646"/>
      <c r="AW47" s="646"/>
      <c r="AX47" s="646"/>
      <c r="AY47" s="646"/>
      <c r="AZ47" s="646"/>
      <c r="BA47" s="646"/>
      <c r="BB47" s="646"/>
      <c r="BC47" s="646"/>
      <c r="BD47" s="646"/>
      <c r="BE47" s="646"/>
      <c r="BF47" s="646"/>
      <c r="BG47" s="646"/>
      <c r="BH47" s="646"/>
      <c r="BI47" s="647"/>
      <c r="BJ47" s="146"/>
      <c r="BK47" s="147"/>
      <c r="BL47" s="147"/>
      <c r="BM47" s="147"/>
      <c r="BN47" s="147"/>
      <c r="BO47" s="147"/>
      <c r="BP47" s="147"/>
      <c r="BQ47" s="147"/>
      <c r="BR47" s="147"/>
      <c r="BS47" s="148"/>
      <c r="BT47" s="146"/>
      <c r="BU47" s="147"/>
      <c r="BV47" s="147"/>
      <c r="BW47" s="147"/>
      <c r="BX47" s="147"/>
      <c r="BY47" s="147"/>
      <c r="BZ47" s="147"/>
      <c r="CA47" s="147"/>
      <c r="CB47" s="148"/>
      <c r="CC47" s="146"/>
      <c r="CD47" s="147"/>
      <c r="CE47" s="147"/>
      <c r="CF47" s="147"/>
      <c r="CG47" s="147"/>
      <c r="CH47" s="147"/>
      <c r="CI47" s="147"/>
      <c r="CJ47" s="147"/>
      <c r="CK47" s="147"/>
      <c r="CL47" s="148"/>
      <c r="CM47" s="146"/>
      <c r="CN47" s="147"/>
      <c r="CO47" s="147"/>
      <c r="CP47" s="147"/>
      <c r="CQ47" s="147"/>
      <c r="CR47" s="147"/>
      <c r="CS47" s="147"/>
      <c r="CT47" s="147"/>
      <c r="CU47" s="147"/>
      <c r="CV47" s="148"/>
      <c r="CW47" s="648" t="s">
        <v>550</v>
      </c>
      <c r="CX47" s="648"/>
      <c r="CY47" s="648"/>
      <c r="CZ47" s="648"/>
      <c r="DA47" s="648"/>
      <c r="DB47" s="648"/>
      <c r="DC47" s="648"/>
      <c r="DD47" s="648"/>
      <c r="DE47" s="648"/>
      <c r="DF47" s="648"/>
      <c r="DG47" s="648"/>
      <c r="DH47" s="648"/>
      <c r="DI47" s="648"/>
      <c r="DJ47" s="648"/>
      <c r="DK47" s="648"/>
      <c r="DL47" s="648"/>
      <c r="DM47" s="648"/>
      <c r="DN47" s="648"/>
      <c r="DO47" s="648"/>
      <c r="DP47" s="648"/>
      <c r="DQ47" s="648"/>
      <c r="DR47" s="648"/>
      <c r="DS47" s="648"/>
      <c r="DT47" s="648"/>
      <c r="DU47" s="648"/>
      <c r="DV47" s="648"/>
      <c r="DW47" s="648"/>
    </row>
    <row r="48" spans="1:137" ht="15" customHeight="1">
      <c r="A48" s="471"/>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3"/>
      <c r="AB48" s="146"/>
      <c r="AC48" s="147"/>
      <c r="AD48" s="147"/>
      <c r="AE48" s="147"/>
      <c r="AF48" s="147"/>
      <c r="AG48" s="147"/>
      <c r="AH48" s="147"/>
      <c r="AI48" s="147"/>
      <c r="AJ48" s="148"/>
      <c r="AK48" s="146"/>
      <c r="AL48" s="147"/>
      <c r="AM48" s="147"/>
      <c r="AN48" s="147"/>
      <c r="AO48" s="147"/>
      <c r="AP48" s="147"/>
      <c r="AQ48" s="147"/>
      <c r="AR48" s="148"/>
      <c r="AS48" s="649"/>
      <c r="AT48" s="205"/>
      <c r="AU48" s="205"/>
      <c r="AV48" s="205"/>
      <c r="AW48" s="205"/>
      <c r="AX48" s="205"/>
      <c r="AY48" s="735"/>
      <c r="AZ48" s="650" t="s">
        <v>839</v>
      </c>
      <c r="BA48" s="651"/>
      <c r="BB48" s="651"/>
      <c r="BC48" s="651"/>
      <c r="BD48" s="651"/>
      <c r="BE48" s="651"/>
      <c r="BF48" s="651"/>
      <c r="BG48" s="651"/>
      <c r="BH48" s="651"/>
      <c r="BI48" s="652"/>
      <c r="BJ48" s="146"/>
      <c r="BK48" s="147"/>
      <c r="BL48" s="147"/>
      <c r="BM48" s="147"/>
      <c r="BN48" s="147"/>
      <c r="BO48" s="147"/>
      <c r="BP48" s="147"/>
      <c r="BQ48" s="147"/>
      <c r="BR48" s="147"/>
      <c r="BS48" s="148"/>
      <c r="BT48" s="146"/>
      <c r="BU48" s="147"/>
      <c r="BV48" s="147"/>
      <c r="BW48" s="147"/>
      <c r="BX48" s="147"/>
      <c r="BY48" s="147"/>
      <c r="BZ48" s="147"/>
      <c r="CA48" s="147"/>
      <c r="CB48" s="148"/>
      <c r="CC48" s="146"/>
      <c r="CD48" s="147"/>
      <c r="CE48" s="147"/>
      <c r="CF48" s="147"/>
      <c r="CG48" s="147"/>
      <c r="CH48" s="147"/>
      <c r="CI48" s="147"/>
      <c r="CJ48" s="147"/>
      <c r="CK48" s="147"/>
      <c r="CL48" s="148"/>
      <c r="CM48" s="146"/>
      <c r="CN48" s="147"/>
      <c r="CO48" s="147"/>
      <c r="CP48" s="147"/>
      <c r="CQ48" s="147"/>
      <c r="CR48" s="147"/>
      <c r="CS48" s="147"/>
      <c r="CT48" s="147"/>
      <c r="CU48" s="147"/>
      <c r="CV48" s="148"/>
      <c r="CW48" s="92" t="s">
        <v>551</v>
      </c>
      <c r="CX48" s="93"/>
      <c r="CY48" s="93"/>
      <c r="CZ48" s="93"/>
      <c r="DA48" s="93"/>
      <c r="DB48" s="93"/>
      <c r="DC48" s="93"/>
      <c r="DD48" s="93"/>
      <c r="DE48" s="94"/>
      <c r="DF48" s="92" t="s">
        <v>552</v>
      </c>
      <c r="DG48" s="93"/>
      <c r="DH48" s="93"/>
      <c r="DI48" s="93"/>
      <c r="DJ48" s="93"/>
      <c r="DK48" s="93"/>
      <c r="DL48" s="93"/>
      <c r="DM48" s="93"/>
      <c r="DN48" s="94"/>
      <c r="DO48" s="92" t="s">
        <v>334</v>
      </c>
      <c r="DP48" s="93"/>
      <c r="DQ48" s="93"/>
      <c r="DR48" s="93"/>
      <c r="DS48" s="93"/>
      <c r="DT48" s="93"/>
      <c r="DU48" s="93"/>
      <c r="DV48" s="93"/>
      <c r="DW48" s="94"/>
    </row>
    <row r="49" spans="1:127" ht="15" customHeight="1">
      <c r="A49" s="471"/>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3"/>
      <c r="AB49" s="146"/>
      <c r="AC49" s="147"/>
      <c r="AD49" s="147"/>
      <c r="AE49" s="147"/>
      <c r="AF49" s="147"/>
      <c r="AG49" s="147"/>
      <c r="AH49" s="147"/>
      <c r="AI49" s="147"/>
      <c r="AJ49" s="148"/>
      <c r="AK49" s="146"/>
      <c r="AL49" s="147"/>
      <c r="AM49" s="147"/>
      <c r="AN49" s="147"/>
      <c r="AO49" s="147"/>
      <c r="AP49" s="147"/>
      <c r="AQ49" s="147"/>
      <c r="AR49" s="148"/>
      <c r="AS49" s="649"/>
      <c r="AT49" s="205"/>
      <c r="AU49" s="205"/>
      <c r="AV49" s="205"/>
      <c r="AW49" s="205"/>
      <c r="AX49" s="205"/>
      <c r="AY49" s="735"/>
      <c r="AZ49" s="317"/>
      <c r="BA49" s="318"/>
      <c r="BB49" s="318"/>
      <c r="BC49" s="318"/>
      <c r="BD49" s="318"/>
      <c r="BE49" s="318"/>
      <c r="BF49" s="318"/>
      <c r="BG49" s="318"/>
      <c r="BH49" s="318"/>
      <c r="BI49" s="319"/>
      <c r="BJ49" s="146"/>
      <c r="BK49" s="147"/>
      <c r="BL49" s="147"/>
      <c r="BM49" s="147"/>
      <c r="BN49" s="147"/>
      <c r="BO49" s="147"/>
      <c r="BP49" s="147"/>
      <c r="BQ49" s="147"/>
      <c r="BR49" s="147"/>
      <c r="BS49" s="148"/>
      <c r="BT49" s="146"/>
      <c r="BU49" s="147"/>
      <c r="BV49" s="147"/>
      <c r="BW49" s="147"/>
      <c r="BX49" s="147"/>
      <c r="BY49" s="147"/>
      <c r="BZ49" s="147"/>
      <c r="CA49" s="147"/>
      <c r="CB49" s="148"/>
      <c r="CC49" s="146"/>
      <c r="CD49" s="147"/>
      <c r="CE49" s="147"/>
      <c r="CF49" s="147"/>
      <c r="CG49" s="147"/>
      <c r="CH49" s="147"/>
      <c r="CI49" s="147"/>
      <c r="CJ49" s="147"/>
      <c r="CK49" s="147"/>
      <c r="CL49" s="148"/>
      <c r="CM49" s="146"/>
      <c r="CN49" s="147"/>
      <c r="CO49" s="147"/>
      <c r="CP49" s="147"/>
      <c r="CQ49" s="147"/>
      <c r="CR49" s="147"/>
      <c r="CS49" s="147"/>
      <c r="CT49" s="147"/>
      <c r="CU49" s="147"/>
      <c r="CV49" s="148"/>
      <c r="CW49" s="146"/>
      <c r="CX49" s="147"/>
      <c r="CY49" s="147"/>
      <c r="CZ49" s="147"/>
      <c r="DA49" s="147"/>
      <c r="DB49" s="147"/>
      <c r="DC49" s="147"/>
      <c r="DD49" s="147"/>
      <c r="DE49" s="148"/>
      <c r="DF49" s="146"/>
      <c r="DG49" s="147"/>
      <c r="DH49" s="147"/>
      <c r="DI49" s="147"/>
      <c r="DJ49" s="147"/>
      <c r="DK49" s="147"/>
      <c r="DL49" s="147"/>
      <c r="DM49" s="147"/>
      <c r="DN49" s="148"/>
      <c r="DO49" s="146"/>
      <c r="DP49" s="147"/>
      <c r="DQ49" s="147"/>
      <c r="DR49" s="147"/>
      <c r="DS49" s="147"/>
      <c r="DT49" s="147"/>
      <c r="DU49" s="147"/>
      <c r="DV49" s="147"/>
      <c r="DW49" s="148"/>
    </row>
    <row r="50" spans="1:127" ht="15" customHeight="1">
      <c r="A50" s="471"/>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3"/>
      <c r="AB50" s="146"/>
      <c r="AC50" s="147"/>
      <c r="AD50" s="147"/>
      <c r="AE50" s="147"/>
      <c r="AF50" s="147"/>
      <c r="AG50" s="147"/>
      <c r="AH50" s="147"/>
      <c r="AI50" s="147"/>
      <c r="AJ50" s="148"/>
      <c r="AK50" s="146"/>
      <c r="AL50" s="147"/>
      <c r="AM50" s="147"/>
      <c r="AN50" s="147"/>
      <c r="AO50" s="147"/>
      <c r="AP50" s="147"/>
      <c r="AQ50" s="147"/>
      <c r="AR50" s="148"/>
      <c r="AS50" s="649"/>
      <c r="AT50" s="205"/>
      <c r="AU50" s="205"/>
      <c r="AV50" s="205"/>
      <c r="AW50" s="205"/>
      <c r="AX50" s="205"/>
      <c r="AY50" s="735"/>
      <c r="AZ50" s="317"/>
      <c r="BA50" s="318"/>
      <c r="BB50" s="318"/>
      <c r="BC50" s="318"/>
      <c r="BD50" s="318"/>
      <c r="BE50" s="318"/>
      <c r="BF50" s="318"/>
      <c r="BG50" s="318"/>
      <c r="BH50" s="318"/>
      <c r="BI50" s="319"/>
      <c r="BJ50" s="146"/>
      <c r="BK50" s="147"/>
      <c r="BL50" s="147"/>
      <c r="BM50" s="147"/>
      <c r="BN50" s="147"/>
      <c r="BO50" s="147"/>
      <c r="BP50" s="147"/>
      <c r="BQ50" s="147"/>
      <c r="BR50" s="147"/>
      <c r="BS50" s="148"/>
      <c r="BT50" s="146"/>
      <c r="BU50" s="147"/>
      <c r="BV50" s="147"/>
      <c r="BW50" s="147"/>
      <c r="BX50" s="147"/>
      <c r="BY50" s="147"/>
      <c r="BZ50" s="147"/>
      <c r="CA50" s="147"/>
      <c r="CB50" s="148"/>
      <c r="CC50" s="146"/>
      <c r="CD50" s="147"/>
      <c r="CE50" s="147"/>
      <c r="CF50" s="147"/>
      <c r="CG50" s="147"/>
      <c r="CH50" s="147"/>
      <c r="CI50" s="147"/>
      <c r="CJ50" s="147"/>
      <c r="CK50" s="147"/>
      <c r="CL50" s="148"/>
      <c r="CM50" s="146"/>
      <c r="CN50" s="147"/>
      <c r="CO50" s="147"/>
      <c r="CP50" s="147"/>
      <c r="CQ50" s="147"/>
      <c r="CR50" s="147"/>
      <c r="CS50" s="147"/>
      <c r="CT50" s="147"/>
      <c r="CU50" s="147"/>
      <c r="CV50" s="148"/>
      <c r="CW50" s="146"/>
      <c r="CX50" s="147"/>
      <c r="CY50" s="147"/>
      <c r="CZ50" s="147"/>
      <c r="DA50" s="147"/>
      <c r="DB50" s="147"/>
      <c r="DC50" s="147"/>
      <c r="DD50" s="147"/>
      <c r="DE50" s="148"/>
      <c r="DF50" s="146"/>
      <c r="DG50" s="147"/>
      <c r="DH50" s="147"/>
      <c r="DI50" s="147"/>
      <c r="DJ50" s="147"/>
      <c r="DK50" s="147"/>
      <c r="DL50" s="147"/>
      <c r="DM50" s="147"/>
      <c r="DN50" s="148"/>
      <c r="DO50" s="146"/>
      <c r="DP50" s="147"/>
      <c r="DQ50" s="147"/>
      <c r="DR50" s="147"/>
      <c r="DS50" s="147"/>
      <c r="DT50" s="147"/>
      <c r="DU50" s="147"/>
      <c r="DV50" s="147"/>
      <c r="DW50" s="148"/>
    </row>
    <row r="51" spans="1:127" ht="15" customHeight="1" thickBot="1">
      <c r="A51" s="477"/>
      <c r="B51" s="478"/>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9"/>
      <c r="AB51" s="352"/>
      <c r="AC51" s="353"/>
      <c r="AD51" s="353"/>
      <c r="AE51" s="353"/>
      <c r="AF51" s="353"/>
      <c r="AG51" s="353"/>
      <c r="AH51" s="353"/>
      <c r="AI51" s="353"/>
      <c r="AJ51" s="354"/>
      <c r="AK51" s="483" t="s">
        <v>297</v>
      </c>
      <c r="AL51" s="484"/>
      <c r="AM51" s="484"/>
      <c r="AN51" s="484"/>
      <c r="AO51" s="484"/>
      <c r="AP51" s="484"/>
      <c r="AQ51" s="484"/>
      <c r="AR51" s="485"/>
      <c r="AS51" s="483" t="s">
        <v>297</v>
      </c>
      <c r="AT51" s="484"/>
      <c r="AU51" s="484"/>
      <c r="AV51" s="484"/>
      <c r="AW51" s="484"/>
      <c r="AX51" s="484"/>
      <c r="AY51" s="484"/>
      <c r="AZ51" s="483" t="s">
        <v>160</v>
      </c>
      <c r="BA51" s="484"/>
      <c r="BB51" s="484"/>
      <c r="BC51" s="484"/>
      <c r="BD51" s="484"/>
      <c r="BE51" s="484"/>
      <c r="BF51" s="484"/>
      <c r="BG51" s="484"/>
      <c r="BH51" s="484"/>
      <c r="BI51" s="485"/>
      <c r="BJ51" s="483" t="s">
        <v>297</v>
      </c>
      <c r="BK51" s="484"/>
      <c r="BL51" s="484"/>
      <c r="BM51" s="484"/>
      <c r="BN51" s="484"/>
      <c r="BO51" s="484"/>
      <c r="BP51" s="484"/>
      <c r="BQ51" s="484"/>
      <c r="BR51" s="484"/>
      <c r="BS51" s="485"/>
      <c r="BT51" s="483" t="s">
        <v>297</v>
      </c>
      <c r="BU51" s="484"/>
      <c r="BV51" s="484"/>
      <c r="BW51" s="484"/>
      <c r="BX51" s="484"/>
      <c r="BY51" s="484"/>
      <c r="BZ51" s="484"/>
      <c r="CA51" s="484"/>
      <c r="CB51" s="484"/>
      <c r="CC51" s="483" t="s">
        <v>297</v>
      </c>
      <c r="CD51" s="484"/>
      <c r="CE51" s="484"/>
      <c r="CF51" s="484"/>
      <c r="CG51" s="484"/>
      <c r="CH51" s="484"/>
      <c r="CI51" s="484"/>
      <c r="CJ51" s="484"/>
      <c r="CK51" s="484"/>
      <c r="CL51" s="485"/>
      <c r="CM51" s="483" t="s">
        <v>297</v>
      </c>
      <c r="CN51" s="484"/>
      <c r="CO51" s="484"/>
      <c r="CP51" s="484"/>
      <c r="CQ51" s="484"/>
      <c r="CR51" s="484"/>
      <c r="CS51" s="484"/>
      <c r="CT51" s="484"/>
      <c r="CU51" s="484"/>
      <c r="CV51" s="485"/>
      <c r="CW51" s="483" t="s">
        <v>297</v>
      </c>
      <c r="CX51" s="484"/>
      <c r="CY51" s="484"/>
      <c r="CZ51" s="484"/>
      <c r="DA51" s="484"/>
      <c r="DB51" s="484"/>
      <c r="DC51" s="484"/>
      <c r="DD51" s="484"/>
      <c r="DE51" s="484"/>
      <c r="DF51" s="483" t="s">
        <v>297</v>
      </c>
      <c r="DG51" s="484"/>
      <c r="DH51" s="484"/>
      <c r="DI51" s="484"/>
      <c r="DJ51" s="484"/>
      <c r="DK51" s="484"/>
      <c r="DL51" s="484"/>
      <c r="DM51" s="484"/>
      <c r="DN51" s="484"/>
      <c r="DO51" s="483" t="s">
        <v>297</v>
      </c>
      <c r="DP51" s="484"/>
      <c r="DQ51" s="484"/>
      <c r="DR51" s="484"/>
      <c r="DS51" s="484"/>
      <c r="DT51" s="484"/>
      <c r="DU51" s="484"/>
      <c r="DV51" s="484"/>
      <c r="DW51" s="485"/>
    </row>
    <row r="52" spans="1:127" ht="22.5" customHeight="1">
      <c r="A52" s="442" t="s">
        <v>1</v>
      </c>
      <c r="B52" s="486"/>
      <c r="C52" s="486"/>
      <c r="D52" s="486"/>
      <c r="E52" s="486"/>
      <c r="F52" s="487"/>
      <c r="G52" s="143" t="s">
        <v>2</v>
      </c>
      <c r="H52" s="144"/>
      <c r="I52" s="144"/>
      <c r="J52" s="144"/>
      <c r="K52" s="144"/>
      <c r="L52" s="144"/>
      <c r="M52" s="144"/>
      <c r="N52" s="144"/>
      <c r="O52" s="144"/>
      <c r="P52" s="144"/>
      <c r="Q52" s="144"/>
      <c r="R52" s="144"/>
      <c r="S52" s="144"/>
      <c r="T52" s="144"/>
      <c r="U52" s="144"/>
      <c r="V52" s="144"/>
      <c r="W52" s="144"/>
      <c r="X52" s="144"/>
      <c r="Y52" s="144"/>
      <c r="Z52" s="144"/>
      <c r="AA52" s="488"/>
      <c r="AB52" s="606">
        <v>0</v>
      </c>
      <c r="AC52" s="607"/>
      <c r="AD52" s="608"/>
      <c r="AE52" s="609">
        <v>1</v>
      </c>
      <c r="AF52" s="607"/>
      <c r="AG52" s="608"/>
      <c r="AH52" s="609">
        <v>1</v>
      </c>
      <c r="AI52" s="607"/>
      <c r="AJ52" s="610"/>
      <c r="AK52" s="418"/>
      <c r="AL52" s="419"/>
      <c r="AM52" s="419"/>
      <c r="AN52" s="419"/>
      <c r="AO52" s="419"/>
      <c r="AP52" s="419"/>
      <c r="AQ52" s="419"/>
      <c r="AR52" s="420"/>
      <c r="AS52" s="418">
        <v>7121</v>
      </c>
      <c r="AT52" s="419"/>
      <c r="AU52" s="419"/>
      <c r="AV52" s="419"/>
      <c r="AW52" s="419"/>
      <c r="AX52" s="419"/>
      <c r="AY52" s="420"/>
      <c r="AZ52" s="418">
        <v>29</v>
      </c>
      <c r="BA52" s="495"/>
      <c r="BB52" s="495"/>
      <c r="BC52" s="495"/>
      <c r="BD52" s="495"/>
      <c r="BE52" s="495"/>
      <c r="BF52" s="495"/>
      <c r="BG52" s="495"/>
      <c r="BH52" s="495"/>
      <c r="BI52" s="496"/>
      <c r="BJ52" s="261">
        <v>64912</v>
      </c>
      <c r="BK52" s="261"/>
      <c r="BL52" s="261"/>
      <c r="BM52" s="261"/>
      <c r="BN52" s="261"/>
      <c r="BO52" s="261"/>
      <c r="BP52" s="261"/>
      <c r="BQ52" s="261"/>
      <c r="BR52" s="261"/>
      <c r="BS52" s="261"/>
      <c r="BT52" s="261">
        <v>16081</v>
      </c>
      <c r="BU52" s="261"/>
      <c r="BV52" s="261"/>
      <c r="BW52" s="261"/>
      <c r="BX52" s="261"/>
      <c r="BY52" s="261"/>
      <c r="BZ52" s="261"/>
      <c r="CA52" s="261"/>
      <c r="CB52" s="261"/>
      <c r="CC52" s="261">
        <v>9200</v>
      </c>
      <c r="CD52" s="261"/>
      <c r="CE52" s="261"/>
      <c r="CF52" s="261"/>
      <c r="CG52" s="261"/>
      <c r="CH52" s="261"/>
      <c r="CI52" s="261"/>
      <c r="CJ52" s="261"/>
      <c r="CK52" s="261"/>
      <c r="CL52" s="418"/>
      <c r="CM52" s="261">
        <v>406</v>
      </c>
      <c r="CN52" s="262"/>
      <c r="CO52" s="262"/>
      <c r="CP52" s="262"/>
      <c r="CQ52" s="262"/>
      <c r="CR52" s="262"/>
      <c r="CS52" s="262"/>
      <c r="CT52" s="262"/>
      <c r="CU52" s="262"/>
      <c r="CV52" s="262"/>
      <c r="CW52" s="261">
        <v>1560</v>
      </c>
      <c r="CX52" s="261"/>
      <c r="CY52" s="261"/>
      <c r="CZ52" s="261"/>
      <c r="DA52" s="261"/>
      <c r="DB52" s="261"/>
      <c r="DC52" s="261"/>
      <c r="DD52" s="261"/>
      <c r="DE52" s="261"/>
      <c r="DF52" s="261"/>
      <c r="DG52" s="261"/>
      <c r="DH52" s="261"/>
      <c r="DI52" s="261"/>
      <c r="DJ52" s="261"/>
      <c r="DK52" s="261"/>
      <c r="DL52" s="261"/>
      <c r="DM52" s="261"/>
      <c r="DN52" s="261"/>
      <c r="DO52" s="328">
        <f t="shared" ref="DO52:DO64" si="3">SUM(CW52:DN52)</f>
        <v>1560</v>
      </c>
      <c r="DP52" s="328"/>
      <c r="DQ52" s="328"/>
      <c r="DR52" s="328"/>
      <c r="DS52" s="328"/>
      <c r="DT52" s="328"/>
      <c r="DU52" s="328"/>
      <c r="DV52" s="328"/>
      <c r="DW52" s="582"/>
    </row>
    <row r="53" spans="1:127" ht="15" customHeight="1">
      <c r="A53" s="498"/>
      <c r="B53" s="499"/>
      <c r="C53" s="499"/>
      <c r="D53" s="499"/>
      <c r="E53" s="499"/>
      <c r="F53" s="500"/>
      <c r="G53" s="143" t="s">
        <v>3</v>
      </c>
      <c r="H53" s="144"/>
      <c r="I53" s="144"/>
      <c r="J53" s="144"/>
      <c r="K53" s="144"/>
      <c r="L53" s="144"/>
      <c r="M53" s="144"/>
      <c r="N53" s="144"/>
      <c r="O53" s="144"/>
      <c r="P53" s="144"/>
      <c r="Q53" s="144"/>
      <c r="R53" s="144"/>
      <c r="S53" s="144"/>
      <c r="T53" s="144"/>
      <c r="U53" s="144"/>
      <c r="V53" s="144"/>
      <c r="W53" s="144"/>
      <c r="X53" s="144"/>
      <c r="Y53" s="144"/>
      <c r="Z53" s="144"/>
      <c r="AA53" s="488"/>
      <c r="AB53" s="611">
        <v>0</v>
      </c>
      <c r="AC53" s="612"/>
      <c r="AD53" s="613"/>
      <c r="AE53" s="614">
        <v>2</v>
      </c>
      <c r="AF53" s="612"/>
      <c r="AG53" s="613"/>
      <c r="AH53" s="614">
        <v>1</v>
      </c>
      <c r="AI53" s="612"/>
      <c r="AJ53" s="615"/>
      <c r="AK53" s="428">
        <v>1057</v>
      </c>
      <c r="AL53" s="429"/>
      <c r="AM53" s="429"/>
      <c r="AN53" s="429"/>
      <c r="AO53" s="429"/>
      <c r="AP53" s="429"/>
      <c r="AQ53" s="429"/>
      <c r="AR53" s="430"/>
      <c r="AS53" s="428">
        <v>38704</v>
      </c>
      <c r="AT53" s="429"/>
      <c r="AU53" s="429"/>
      <c r="AV53" s="429"/>
      <c r="AW53" s="429"/>
      <c r="AX53" s="429"/>
      <c r="AY53" s="430"/>
      <c r="AZ53" s="428">
        <v>67</v>
      </c>
      <c r="BA53" s="445"/>
      <c r="BB53" s="445"/>
      <c r="BC53" s="445"/>
      <c r="BD53" s="445"/>
      <c r="BE53" s="445"/>
      <c r="BF53" s="445"/>
      <c r="BG53" s="445"/>
      <c r="BH53" s="445"/>
      <c r="BI53" s="506"/>
      <c r="BJ53" s="274">
        <v>583574</v>
      </c>
      <c r="BK53" s="274"/>
      <c r="BL53" s="274"/>
      <c r="BM53" s="274"/>
      <c r="BN53" s="274"/>
      <c r="BO53" s="274"/>
      <c r="BP53" s="274"/>
      <c r="BQ53" s="274"/>
      <c r="BR53" s="274"/>
      <c r="BS53" s="274"/>
      <c r="BT53" s="274">
        <v>113011</v>
      </c>
      <c r="BU53" s="274"/>
      <c r="BV53" s="274"/>
      <c r="BW53" s="274"/>
      <c r="BX53" s="274"/>
      <c r="BY53" s="274"/>
      <c r="BZ53" s="274"/>
      <c r="CA53" s="274"/>
      <c r="CB53" s="274"/>
      <c r="CC53" s="274">
        <v>61781</v>
      </c>
      <c r="CD53" s="274"/>
      <c r="CE53" s="274"/>
      <c r="CF53" s="274"/>
      <c r="CG53" s="274"/>
      <c r="CH53" s="274"/>
      <c r="CI53" s="274"/>
      <c r="CJ53" s="274"/>
      <c r="CK53" s="274"/>
      <c r="CL53" s="428"/>
      <c r="CM53" s="274">
        <v>4303</v>
      </c>
      <c r="CN53" s="275"/>
      <c r="CO53" s="275"/>
      <c r="CP53" s="275"/>
      <c r="CQ53" s="275"/>
      <c r="CR53" s="275"/>
      <c r="CS53" s="275"/>
      <c r="CT53" s="275"/>
      <c r="CU53" s="275"/>
      <c r="CV53" s="275"/>
      <c r="CW53" s="274">
        <v>11700</v>
      </c>
      <c r="CX53" s="274"/>
      <c r="CY53" s="274"/>
      <c r="CZ53" s="274"/>
      <c r="DA53" s="274"/>
      <c r="DB53" s="274"/>
      <c r="DC53" s="274"/>
      <c r="DD53" s="274"/>
      <c r="DE53" s="274"/>
      <c r="DF53" s="274">
        <v>12300</v>
      </c>
      <c r="DG53" s="274"/>
      <c r="DH53" s="274"/>
      <c r="DI53" s="274"/>
      <c r="DJ53" s="274"/>
      <c r="DK53" s="274"/>
      <c r="DL53" s="274"/>
      <c r="DM53" s="274"/>
      <c r="DN53" s="274"/>
      <c r="DO53" s="331">
        <f t="shared" si="3"/>
        <v>24000</v>
      </c>
      <c r="DP53" s="331"/>
      <c r="DQ53" s="331"/>
      <c r="DR53" s="331"/>
      <c r="DS53" s="331"/>
      <c r="DT53" s="331"/>
      <c r="DU53" s="331"/>
      <c r="DV53" s="331"/>
      <c r="DW53" s="583"/>
    </row>
    <row r="54" spans="1:127" ht="15" customHeight="1">
      <c r="A54" s="498"/>
      <c r="B54" s="499"/>
      <c r="C54" s="499"/>
      <c r="D54" s="499"/>
      <c r="E54" s="499"/>
      <c r="F54" s="500"/>
      <c r="G54" s="143" t="s">
        <v>4</v>
      </c>
      <c r="H54" s="144"/>
      <c r="I54" s="144"/>
      <c r="J54" s="144"/>
      <c r="K54" s="144"/>
      <c r="L54" s="144"/>
      <c r="M54" s="144"/>
      <c r="N54" s="144"/>
      <c r="O54" s="144"/>
      <c r="P54" s="144"/>
      <c r="Q54" s="144"/>
      <c r="R54" s="144"/>
      <c r="S54" s="144"/>
      <c r="T54" s="144"/>
      <c r="U54" s="144"/>
      <c r="V54" s="144"/>
      <c r="W54" s="144"/>
      <c r="X54" s="144"/>
      <c r="Y54" s="144"/>
      <c r="Z54" s="144"/>
      <c r="AA54" s="488"/>
      <c r="AB54" s="611">
        <v>0</v>
      </c>
      <c r="AC54" s="612"/>
      <c r="AD54" s="613"/>
      <c r="AE54" s="614">
        <v>3</v>
      </c>
      <c r="AF54" s="612"/>
      <c r="AG54" s="613"/>
      <c r="AH54" s="614">
        <v>1</v>
      </c>
      <c r="AI54" s="612"/>
      <c r="AJ54" s="615"/>
      <c r="AK54" s="428"/>
      <c r="AL54" s="429"/>
      <c r="AM54" s="429"/>
      <c r="AN54" s="429"/>
      <c r="AO54" s="429"/>
      <c r="AP54" s="429"/>
      <c r="AQ54" s="429"/>
      <c r="AR54" s="430"/>
      <c r="AS54" s="428">
        <v>35539</v>
      </c>
      <c r="AT54" s="429"/>
      <c r="AU54" s="429"/>
      <c r="AV54" s="429"/>
      <c r="AW54" s="429"/>
      <c r="AX54" s="429"/>
      <c r="AY54" s="430"/>
      <c r="AZ54" s="428">
        <v>35</v>
      </c>
      <c r="BA54" s="445"/>
      <c r="BB54" s="445"/>
      <c r="BC54" s="445"/>
      <c r="BD54" s="445"/>
      <c r="BE54" s="445"/>
      <c r="BF54" s="445"/>
      <c r="BG54" s="445"/>
      <c r="BH54" s="445"/>
      <c r="BI54" s="506"/>
      <c r="BJ54" s="274">
        <v>609454</v>
      </c>
      <c r="BK54" s="274"/>
      <c r="BL54" s="274"/>
      <c r="BM54" s="274"/>
      <c r="BN54" s="274"/>
      <c r="BO54" s="274"/>
      <c r="BP54" s="274"/>
      <c r="BQ54" s="274"/>
      <c r="BR54" s="274"/>
      <c r="BS54" s="274"/>
      <c r="BT54" s="274">
        <v>101751</v>
      </c>
      <c r="BU54" s="274"/>
      <c r="BV54" s="274"/>
      <c r="BW54" s="274"/>
      <c r="BX54" s="274"/>
      <c r="BY54" s="274"/>
      <c r="BZ54" s="274"/>
      <c r="CA54" s="274"/>
      <c r="CB54" s="274"/>
      <c r="CC54" s="274">
        <v>52622</v>
      </c>
      <c r="CD54" s="274"/>
      <c r="CE54" s="274"/>
      <c r="CF54" s="274"/>
      <c r="CG54" s="274"/>
      <c r="CH54" s="274"/>
      <c r="CI54" s="274"/>
      <c r="CJ54" s="274"/>
      <c r="CK54" s="274"/>
      <c r="CL54" s="428"/>
      <c r="CM54" s="274">
        <v>4145</v>
      </c>
      <c r="CN54" s="275"/>
      <c r="CO54" s="275"/>
      <c r="CP54" s="275"/>
      <c r="CQ54" s="275"/>
      <c r="CR54" s="275"/>
      <c r="CS54" s="275"/>
      <c r="CT54" s="275"/>
      <c r="CU54" s="275"/>
      <c r="CV54" s="275"/>
      <c r="CW54" s="274">
        <v>9360</v>
      </c>
      <c r="CX54" s="274"/>
      <c r="CY54" s="274"/>
      <c r="CZ54" s="274"/>
      <c r="DA54" s="274"/>
      <c r="DB54" s="274"/>
      <c r="DC54" s="274"/>
      <c r="DD54" s="274"/>
      <c r="DE54" s="274"/>
      <c r="DF54" s="274">
        <v>10200</v>
      </c>
      <c r="DG54" s="274"/>
      <c r="DH54" s="274"/>
      <c r="DI54" s="274"/>
      <c r="DJ54" s="274"/>
      <c r="DK54" s="274"/>
      <c r="DL54" s="274"/>
      <c r="DM54" s="274"/>
      <c r="DN54" s="274"/>
      <c r="DO54" s="331">
        <f t="shared" si="3"/>
        <v>19560</v>
      </c>
      <c r="DP54" s="331"/>
      <c r="DQ54" s="331"/>
      <c r="DR54" s="331"/>
      <c r="DS54" s="331"/>
      <c r="DT54" s="331"/>
      <c r="DU54" s="331"/>
      <c r="DV54" s="331"/>
      <c r="DW54" s="583"/>
    </row>
    <row r="55" spans="1:127" ht="15" customHeight="1">
      <c r="A55" s="498"/>
      <c r="B55" s="499"/>
      <c r="C55" s="499"/>
      <c r="D55" s="499"/>
      <c r="E55" s="499"/>
      <c r="F55" s="500"/>
      <c r="G55" s="143" t="s">
        <v>5</v>
      </c>
      <c r="H55" s="144"/>
      <c r="I55" s="144"/>
      <c r="J55" s="144"/>
      <c r="K55" s="144"/>
      <c r="L55" s="144"/>
      <c r="M55" s="144"/>
      <c r="N55" s="144"/>
      <c r="O55" s="144"/>
      <c r="P55" s="144"/>
      <c r="Q55" s="144"/>
      <c r="R55" s="144"/>
      <c r="S55" s="144"/>
      <c r="T55" s="144"/>
      <c r="U55" s="144"/>
      <c r="V55" s="144"/>
      <c r="W55" s="144"/>
      <c r="X55" s="144"/>
      <c r="Y55" s="144"/>
      <c r="Z55" s="144"/>
      <c r="AA55" s="488"/>
      <c r="AB55" s="611">
        <v>0</v>
      </c>
      <c r="AC55" s="612"/>
      <c r="AD55" s="613"/>
      <c r="AE55" s="614">
        <v>4</v>
      </c>
      <c r="AF55" s="612"/>
      <c r="AG55" s="613"/>
      <c r="AH55" s="614">
        <v>1</v>
      </c>
      <c r="AI55" s="612"/>
      <c r="AJ55" s="615"/>
      <c r="AK55" s="428"/>
      <c r="AL55" s="429"/>
      <c r="AM55" s="429"/>
      <c r="AN55" s="429"/>
      <c r="AO55" s="429"/>
      <c r="AP55" s="429"/>
      <c r="AQ55" s="429"/>
      <c r="AR55" s="430"/>
      <c r="AS55" s="428">
        <v>29483</v>
      </c>
      <c r="AT55" s="429"/>
      <c r="AU55" s="429"/>
      <c r="AV55" s="429"/>
      <c r="AW55" s="429"/>
      <c r="AX55" s="429"/>
      <c r="AY55" s="430"/>
      <c r="AZ55" s="428"/>
      <c r="BA55" s="445"/>
      <c r="BB55" s="445"/>
      <c r="BC55" s="445"/>
      <c r="BD55" s="445"/>
      <c r="BE55" s="445"/>
      <c r="BF55" s="445"/>
      <c r="BG55" s="445"/>
      <c r="BH55" s="445"/>
      <c r="BI55" s="506"/>
      <c r="BJ55" s="274">
        <v>505558</v>
      </c>
      <c r="BK55" s="274"/>
      <c r="BL55" s="274"/>
      <c r="BM55" s="274"/>
      <c r="BN55" s="274"/>
      <c r="BO55" s="274"/>
      <c r="BP55" s="274"/>
      <c r="BQ55" s="274"/>
      <c r="BR55" s="274"/>
      <c r="BS55" s="274"/>
      <c r="BT55" s="274">
        <v>105996</v>
      </c>
      <c r="BU55" s="274"/>
      <c r="BV55" s="274"/>
      <c r="BW55" s="274"/>
      <c r="BX55" s="274"/>
      <c r="BY55" s="274"/>
      <c r="BZ55" s="274"/>
      <c r="CA55" s="274"/>
      <c r="CB55" s="274"/>
      <c r="CC55" s="274">
        <v>41425</v>
      </c>
      <c r="CD55" s="274"/>
      <c r="CE55" s="274"/>
      <c r="CF55" s="274"/>
      <c r="CG55" s="274"/>
      <c r="CH55" s="274"/>
      <c r="CI55" s="274"/>
      <c r="CJ55" s="274"/>
      <c r="CK55" s="274"/>
      <c r="CL55" s="428"/>
      <c r="CM55" s="274">
        <v>3295</v>
      </c>
      <c r="CN55" s="275"/>
      <c r="CO55" s="275"/>
      <c r="CP55" s="275"/>
      <c r="CQ55" s="275"/>
      <c r="CR55" s="275"/>
      <c r="CS55" s="275"/>
      <c r="CT55" s="275"/>
      <c r="CU55" s="275"/>
      <c r="CV55" s="275"/>
      <c r="CW55" s="274">
        <v>5200</v>
      </c>
      <c r="CX55" s="274"/>
      <c r="CY55" s="274"/>
      <c r="CZ55" s="274"/>
      <c r="DA55" s="274"/>
      <c r="DB55" s="274"/>
      <c r="DC55" s="274"/>
      <c r="DD55" s="274"/>
      <c r="DE55" s="274"/>
      <c r="DF55" s="274">
        <v>4500</v>
      </c>
      <c r="DG55" s="274"/>
      <c r="DH55" s="274"/>
      <c r="DI55" s="274"/>
      <c r="DJ55" s="274"/>
      <c r="DK55" s="274"/>
      <c r="DL55" s="274"/>
      <c r="DM55" s="274"/>
      <c r="DN55" s="274"/>
      <c r="DO55" s="331">
        <f t="shared" si="3"/>
        <v>9700</v>
      </c>
      <c r="DP55" s="331"/>
      <c r="DQ55" s="331"/>
      <c r="DR55" s="331"/>
      <c r="DS55" s="331"/>
      <c r="DT55" s="331"/>
      <c r="DU55" s="331"/>
      <c r="DV55" s="331"/>
      <c r="DW55" s="583"/>
    </row>
    <row r="56" spans="1:127" ht="15" customHeight="1">
      <c r="A56" s="498"/>
      <c r="B56" s="499"/>
      <c r="C56" s="499"/>
      <c r="D56" s="499"/>
      <c r="E56" s="499"/>
      <c r="F56" s="500"/>
      <c r="G56" s="143" t="s">
        <v>6</v>
      </c>
      <c r="H56" s="144"/>
      <c r="I56" s="144"/>
      <c r="J56" s="144"/>
      <c r="K56" s="144"/>
      <c r="L56" s="144"/>
      <c r="M56" s="144"/>
      <c r="N56" s="144"/>
      <c r="O56" s="144"/>
      <c r="P56" s="144"/>
      <c r="Q56" s="144"/>
      <c r="R56" s="144"/>
      <c r="S56" s="144"/>
      <c r="T56" s="144"/>
      <c r="U56" s="144"/>
      <c r="V56" s="144"/>
      <c r="W56" s="144"/>
      <c r="X56" s="144"/>
      <c r="Y56" s="144"/>
      <c r="Z56" s="144"/>
      <c r="AA56" s="488"/>
      <c r="AB56" s="611">
        <v>0</v>
      </c>
      <c r="AC56" s="612"/>
      <c r="AD56" s="613"/>
      <c r="AE56" s="614">
        <v>5</v>
      </c>
      <c r="AF56" s="612"/>
      <c r="AG56" s="613"/>
      <c r="AH56" s="614">
        <v>1</v>
      </c>
      <c r="AI56" s="612"/>
      <c r="AJ56" s="615"/>
      <c r="AK56" s="428"/>
      <c r="AL56" s="429"/>
      <c r="AM56" s="429"/>
      <c r="AN56" s="429"/>
      <c r="AO56" s="429"/>
      <c r="AP56" s="429"/>
      <c r="AQ56" s="429"/>
      <c r="AR56" s="430"/>
      <c r="AS56" s="428">
        <v>20189</v>
      </c>
      <c r="AT56" s="429"/>
      <c r="AU56" s="429"/>
      <c r="AV56" s="429"/>
      <c r="AW56" s="429"/>
      <c r="AX56" s="429"/>
      <c r="AY56" s="430"/>
      <c r="AZ56" s="428">
        <v>23</v>
      </c>
      <c r="BA56" s="445"/>
      <c r="BB56" s="445"/>
      <c r="BC56" s="445"/>
      <c r="BD56" s="445"/>
      <c r="BE56" s="445"/>
      <c r="BF56" s="445"/>
      <c r="BG56" s="445"/>
      <c r="BH56" s="445"/>
      <c r="BI56" s="506"/>
      <c r="BJ56" s="274">
        <v>326366</v>
      </c>
      <c r="BK56" s="274"/>
      <c r="BL56" s="274"/>
      <c r="BM56" s="274"/>
      <c r="BN56" s="274"/>
      <c r="BO56" s="274"/>
      <c r="BP56" s="274"/>
      <c r="BQ56" s="274"/>
      <c r="BR56" s="274"/>
      <c r="BS56" s="274"/>
      <c r="BT56" s="274">
        <v>72928</v>
      </c>
      <c r="BU56" s="274"/>
      <c r="BV56" s="274"/>
      <c r="BW56" s="274"/>
      <c r="BX56" s="274"/>
      <c r="BY56" s="274"/>
      <c r="BZ56" s="274"/>
      <c r="CA56" s="274"/>
      <c r="CB56" s="274"/>
      <c r="CC56" s="274">
        <v>23768</v>
      </c>
      <c r="CD56" s="274"/>
      <c r="CE56" s="274"/>
      <c r="CF56" s="274"/>
      <c r="CG56" s="274"/>
      <c r="CH56" s="274"/>
      <c r="CI56" s="274"/>
      <c r="CJ56" s="274"/>
      <c r="CK56" s="274"/>
      <c r="CL56" s="428"/>
      <c r="CM56" s="274">
        <v>1813</v>
      </c>
      <c r="CN56" s="275"/>
      <c r="CO56" s="275"/>
      <c r="CP56" s="275"/>
      <c r="CQ56" s="275"/>
      <c r="CR56" s="275"/>
      <c r="CS56" s="275"/>
      <c r="CT56" s="275"/>
      <c r="CU56" s="275"/>
      <c r="CV56" s="275"/>
      <c r="CW56" s="274">
        <v>3380</v>
      </c>
      <c r="CX56" s="274"/>
      <c r="CY56" s="274"/>
      <c r="CZ56" s="274"/>
      <c r="DA56" s="274"/>
      <c r="DB56" s="274"/>
      <c r="DC56" s="274"/>
      <c r="DD56" s="274"/>
      <c r="DE56" s="274"/>
      <c r="DF56" s="274">
        <v>3000</v>
      </c>
      <c r="DG56" s="274"/>
      <c r="DH56" s="274"/>
      <c r="DI56" s="274"/>
      <c r="DJ56" s="274"/>
      <c r="DK56" s="274"/>
      <c r="DL56" s="274"/>
      <c r="DM56" s="274"/>
      <c r="DN56" s="274"/>
      <c r="DO56" s="331">
        <f t="shared" si="3"/>
        <v>6380</v>
      </c>
      <c r="DP56" s="331"/>
      <c r="DQ56" s="331"/>
      <c r="DR56" s="331"/>
      <c r="DS56" s="331"/>
      <c r="DT56" s="331"/>
      <c r="DU56" s="331"/>
      <c r="DV56" s="331"/>
      <c r="DW56" s="583"/>
    </row>
    <row r="57" spans="1:127" ht="15" customHeight="1">
      <c r="A57" s="498"/>
      <c r="B57" s="499"/>
      <c r="C57" s="499"/>
      <c r="D57" s="499"/>
      <c r="E57" s="499"/>
      <c r="F57" s="500"/>
      <c r="G57" s="143" t="s">
        <v>7</v>
      </c>
      <c r="H57" s="144"/>
      <c r="I57" s="144"/>
      <c r="J57" s="144"/>
      <c r="K57" s="144"/>
      <c r="L57" s="144"/>
      <c r="M57" s="144"/>
      <c r="N57" s="144"/>
      <c r="O57" s="144"/>
      <c r="P57" s="144"/>
      <c r="Q57" s="144"/>
      <c r="R57" s="144"/>
      <c r="S57" s="144"/>
      <c r="T57" s="144"/>
      <c r="U57" s="144"/>
      <c r="V57" s="144"/>
      <c r="W57" s="144"/>
      <c r="X57" s="144"/>
      <c r="Y57" s="144"/>
      <c r="Z57" s="144"/>
      <c r="AA57" s="488"/>
      <c r="AB57" s="611">
        <v>0</v>
      </c>
      <c r="AC57" s="612"/>
      <c r="AD57" s="613"/>
      <c r="AE57" s="614">
        <v>6</v>
      </c>
      <c r="AF57" s="612"/>
      <c r="AG57" s="613"/>
      <c r="AH57" s="614">
        <v>1</v>
      </c>
      <c r="AI57" s="612"/>
      <c r="AJ57" s="615"/>
      <c r="AK57" s="428"/>
      <c r="AL57" s="429"/>
      <c r="AM57" s="429"/>
      <c r="AN57" s="429"/>
      <c r="AO57" s="429"/>
      <c r="AP57" s="429"/>
      <c r="AQ57" s="429"/>
      <c r="AR57" s="430"/>
      <c r="AS57" s="428">
        <v>17470</v>
      </c>
      <c r="AT57" s="429"/>
      <c r="AU57" s="429"/>
      <c r="AV57" s="429"/>
      <c r="AW57" s="429"/>
      <c r="AX57" s="429"/>
      <c r="AY57" s="430"/>
      <c r="AZ57" s="428"/>
      <c r="BA57" s="445"/>
      <c r="BB57" s="445"/>
      <c r="BC57" s="445"/>
      <c r="BD57" s="445"/>
      <c r="BE57" s="445"/>
      <c r="BF57" s="445"/>
      <c r="BG57" s="445"/>
      <c r="BH57" s="445"/>
      <c r="BI57" s="506"/>
      <c r="BJ57" s="274">
        <v>242506</v>
      </c>
      <c r="BK57" s="274"/>
      <c r="BL57" s="274"/>
      <c r="BM57" s="274"/>
      <c r="BN57" s="274"/>
      <c r="BO57" s="274"/>
      <c r="BP57" s="274"/>
      <c r="BQ57" s="274"/>
      <c r="BR57" s="274"/>
      <c r="BS57" s="274"/>
      <c r="BT57" s="274">
        <v>67996</v>
      </c>
      <c r="BU57" s="274"/>
      <c r="BV57" s="274"/>
      <c r="BW57" s="274"/>
      <c r="BX57" s="274"/>
      <c r="BY57" s="274"/>
      <c r="BZ57" s="274"/>
      <c r="CA57" s="274"/>
      <c r="CB57" s="274"/>
      <c r="CC57" s="274">
        <v>17035</v>
      </c>
      <c r="CD57" s="274"/>
      <c r="CE57" s="274"/>
      <c r="CF57" s="274"/>
      <c r="CG57" s="274"/>
      <c r="CH57" s="274"/>
      <c r="CI57" s="274"/>
      <c r="CJ57" s="274"/>
      <c r="CK57" s="274"/>
      <c r="CL57" s="428"/>
      <c r="CM57" s="274">
        <v>1626</v>
      </c>
      <c r="CN57" s="275"/>
      <c r="CO57" s="275"/>
      <c r="CP57" s="275"/>
      <c r="CQ57" s="275"/>
      <c r="CR57" s="275"/>
      <c r="CS57" s="275"/>
      <c r="CT57" s="275"/>
      <c r="CU57" s="275"/>
      <c r="CV57" s="275"/>
      <c r="CW57" s="274">
        <v>3120</v>
      </c>
      <c r="CX57" s="274"/>
      <c r="CY57" s="274"/>
      <c r="CZ57" s="274"/>
      <c r="DA57" s="274"/>
      <c r="DB57" s="274"/>
      <c r="DC57" s="274"/>
      <c r="DD57" s="274"/>
      <c r="DE57" s="274"/>
      <c r="DF57" s="274">
        <v>3900</v>
      </c>
      <c r="DG57" s="274"/>
      <c r="DH57" s="274"/>
      <c r="DI57" s="274"/>
      <c r="DJ57" s="274"/>
      <c r="DK57" s="274"/>
      <c r="DL57" s="274"/>
      <c r="DM57" s="274"/>
      <c r="DN57" s="274"/>
      <c r="DO57" s="331">
        <f t="shared" si="3"/>
        <v>7020</v>
      </c>
      <c r="DP57" s="331"/>
      <c r="DQ57" s="331"/>
      <c r="DR57" s="331"/>
      <c r="DS57" s="331"/>
      <c r="DT57" s="331"/>
      <c r="DU57" s="331"/>
      <c r="DV57" s="331"/>
      <c r="DW57" s="583"/>
    </row>
    <row r="58" spans="1:127" ht="15" customHeight="1">
      <c r="A58" s="498"/>
      <c r="B58" s="499"/>
      <c r="C58" s="499"/>
      <c r="D58" s="499"/>
      <c r="E58" s="499"/>
      <c r="F58" s="500"/>
      <c r="G58" s="143" t="s">
        <v>8</v>
      </c>
      <c r="H58" s="144"/>
      <c r="I58" s="144"/>
      <c r="J58" s="144"/>
      <c r="K58" s="144"/>
      <c r="L58" s="144"/>
      <c r="M58" s="144"/>
      <c r="N58" s="144"/>
      <c r="O58" s="144"/>
      <c r="P58" s="144"/>
      <c r="Q58" s="144"/>
      <c r="R58" s="144"/>
      <c r="S58" s="144"/>
      <c r="T58" s="144"/>
      <c r="U58" s="144"/>
      <c r="V58" s="144"/>
      <c r="W58" s="144"/>
      <c r="X58" s="144"/>
      <c r="Y58" s="144"/>
      <c r="Z58" s="144"/>
      <c r="AA58" s="488"/>
      <c r="AB58" s="611">
        <v>0</v>
      </c>
      <c r="AC58" s="612"/>
      <c r="AD58" s="613"/>
      <c r="AE58" s="614">
        <v>7</v>
      </c>
      <c r="AF58" s="612"/>
      <c r="AG58" s="613"/>
      <c r="AH58" s="614">
        <v>1</v>
      </c>
      <c r="AI58" s="612"/>
      <c r="AJ58" s="615"/>
      <c r="AK58" s="428"/>
      <c r="AL58" s="429"/>
      <c r="AM58" s="429"/>
      <c r="AN58" s="429"/>
      <c r="AO58" s="429"/>
      <c r="AP58" s="429"/>
      <c r="AQ58" s="429"/>
      <c r="AR58" s="430"/>
      <c r="AS58" s="428">
        <v>6855</v>
      </c>
      <c r="AT58" s="429"/>
      <c r="AU58" s="429"/>
      <c r="AV58" s="429"/>
      <c r="AW58" s="429"/>
      <c r="AX58" s="429"/>
      <c r="AY58" s="430"/>
      <c r="AZ58" s="428"/>
      <c r="BA58" s="445"/>
      <c r="BB58" s="445"/>
      <c r="BC58" s="445"/>
      <c r="BD58" s="445"/>
      <c r="BE58" s="445"/>
      <c r="BF58" s="445"/>
      <c r="BG58" s="445"/>
      <c r="BH58" s="445"/>
      <c r="BI58" s="506"/>
      <c r="BJ58" s="274">
        <v>132703</v>
      </c>
      <c r="BK58" s="274"/>
      <c r="BL58" s="274"/>
      <c r="BM58" s="274"/>
      <c r="BN58" s="274"/>
      <c r="BO58" s="274"/>
      <c r="BP58" s="274"/>
      <c r="BQ58" s="274"/>
      <c r="BR58" s="274"/>
      <c r="BS58" s="274"/>
      <c r="BT58" s="274">
        <v>55074</v>
      </c>
      <c r="BU58" s="274"/>
      <c r="BV58" s="274"/>
      <c r="BW58" s="274"/>
      <c r="BX58" s="274"/>
      <c r="BY58" s="274"/>
      <c r="BZ58" s="274"/>
      <c r="CA58" s="274"/>
      <c r="CB58" s="274"/>
      <c r="CC58" s="274">
        <v>8707</v>
      </c>
      <c r="CD58" s="274"/>
      <c r="CE58" s="274"/>
      <c r="CF58" s="274"/>
      <c r="CG58" s="274"/>
      <c r="CH58" s="274"/>
      <c r="CI58" s="274"/>
      <c r="CJ58" s="274"/>
      <c r="CK58" s="274"/>
      <c r="CL58" s="428"/>
      <c r="CM58" s="274">
        <v>955</v>
      </c>
      <c r="CN58" s="275"/>
      <c r="CO58" s="275"/>
      <c r="CP58" s="275"/>
      <c r="CQ58" s="275"/>
      <c r="CR58" s="275"/>
      <c r="CS58" s="275"/>
      <c r="CT58" s="275"/>
      <c r="CU58" s="275"/>
      <c r="CV58" s="275"/>
      <c r="CW58" s="274">
        <v>1560</v>
      </c>
      <c r="CX58" s="274"/>
      <c r="CY58" s="274"/>
      <c r="CZ58" s="274"/>
      <c r="DA58" s="274"/>
      <c r="DB58" s="274"/>
      <c r="DC58" s="274"/>
      <c r="DD58" s="274"/>
      <c r="DE58" s="274"/>
      <c r="DF58" s="274">
        <v>2700</v>
      </c>
      <c r="DG58" s="274"/>
      <c r="DH58" s="274"/>
      <c r="DI58" s="274"/>
      <c r="DJ58" s="274"/>
      <c r="DK58" s="274"/>
      <c r="DL58" s="274"/>
      <c r="DM58" s="274"/>
      <c r="DN58" s="274"/>
      <c r="DO58" s="331">
        <f t="shared" si="3"/>
        <v>4260</v>
      </c>
      <c r="DP58" s="331"/>
      <c r="DQ58" s="331"/>
      <c r="DR58" s="331"/>
      <c r="DS58" s="331"/>
      <c r="DT58" s="331"/>
      <c r="DU58" s="331"/>
      <c r="DV58" s="331"/>
      <c r="DW58" s="583"/>
    </row>
    <row r="59" spans="1:127" ht="15" customHeight="1">
      <c r="A59" s="498"/>
      <c r="B59" s="499"/>
      <c r="C59" s="499"/>
      <c r="D59" s="499"/>
      <c r="E59" s="499"/>
      <c r="F59" s="500"/>
      <c r="G59" s="143" t="s">
        <v>9</v>
      </c>
      <c r="H59" s="144"/>
      <c r="I59" s="144"/>
      <c r="J59" s="144"/>
      <c r="K59" s="144"/>
      <c r="L59" s="144"/>
      <c r="M59" s="144"/>
      <c r="N59" s="144"/>
      <c r="O59" s="144"/>
      <c r="P59" s="144"/>
      <c r="Q59" s="144"/>
      <c r="R59" s="144"/>
      <c r="S59" s="144"/>
      <c r="T59" s="144"/>
      <c r="U59" s="144"/>
      <c r="V59" s="144"/>
      <c r="W59" s="144"/>
      <c r="X59" s="144"/>
      <c r="Y59" s="144"/>
      <c r="Z59" s="144"/>
      <c r="AA59" s="488"/>
      <c r="AB59" s="611">
        <v>0</v>
      </c>
      <c r="AC59" s="612"/>
      <c r="AD59" s="613"/>
      <c r="AE59" s="614">
        <v>8</v>
      </c>
      <c r="AF59" s="612"/>
      <c r="AG59" s="613"/>
      <c r="AH59" s="614">
        <v>1</v>
      </c>
      <c r="AI59" s="612"/>
      <c r="AJ59" s="615"/>
      <c r="AK59" s="428"/>
      <c r="AL59" s="429"/>
      <c r="AM59" s="429"/>
      <c r="AN59" s="429"/>
      <c r="AO59" s="429"/>
      <c r="AP59" s="429"/>
      <c r="AQ59" s="429"/>
      <c r="AR59" s="430"/>
      <c r="AS59" s="428">
        <v>4912</v>
      </c>
      <c r="AT59" s="429"/>
      <c r="AU59" s="429"/>
      <c r="AV59" s="429"/>
      <c r="AW59" s="429"/>
      <c r="AX59" s="429"/>
      <c r="AY59" s="430"/>
      <c r="AZ59" s="428"/>
      <c r="BA59" s="445"/>
      <c r="BB59" s="445"/>
      <c r="BC59" s="445"/>
      <c r="BD59" s="445"/>
      <c r="BE59" s="445"/>
      <c r="BF59" s="445"/>
      <c r="BG59" s="445"/>
      <c r="BH59" s="445"/>
      <c r="BI59" s="506"/>
      <c r="BJ59" s="274">
        <v>115715</v>
      </c>
      <c r="BK59" s="274"/>
      <c r="BL59" s="274"/>
      <c r="BM59" s="274"/>
      <c r="BN59" s="274"/>
      <c r="BO59" s="274"/>
      <c r="BP59" s="274"/>
      <c r="BQ59" s="274"/>
      <c r="BR59" s="274"/>
      <c r="BS59" s="274"/>
      <c r="BT59" s="274">
        <v>49795</v>
      </c>
      <c r="BU59" s="274"/>
      <c r="BV59" s="274"/>
      <c r="BW59" s="274"/>
      <c r="BX59" s="274"/>
      <c r="BY59" s="274"/>
      <c r="BZ59" s="274"/>
      <c r="CA59" s="274"/>
      <c r="CB59" s="274"/>
      <c r="CC59" s="274">
        <v>7270</v>
      </c>
      <c r="CD59" s="274"/>
      <c r="CE59" s="274"/>
      <c r="CF59" s="274"/>
      <c r="CG59" s="274"/>
      <c r="CH59" s="274"/>
      <c r="CI59" s="274"/>
      <c r="CJ59" s="274"/>
      <c r="CK59" s="274"/>
      <c r="CL59" s="428"/>
      <c r="CM59" s="274">
        <v>730</v>
      </c>
      <c r="CN59" s="275"/>
      <c r="CO59" s="275"/>
      <c r="CP59" s="275"/>
      <c r="CQ59" s="275"/>
      <c r="CR59" s="275"/>
      <c r="CS59" s="275"/>
      <c r="CT59" s="275"/>
      <c r="CU59" s="275"/>
      <c r="CV59" s="275"/>
      <c r="CW59" s="274">
        <v>520</v>
      </c>
      <c r="CX59" s="274"/>
      <c r="CY59" s="274"/>
      <c r="CZ59" s="274"/>
      <c r="DA59" s="274"/>
      <c r="DB59" s="274"/>
      <c r="DC59" s="274"/>
      <c r="DD59" s="274"/>
      <c r="DE59" s="274"/>
      <c r="DF59" s="274">
        <v>300</v>
      </c>
      <c r="DG59" s="274"/>
      <c r="DH59" s="274"/>
      <c r="DI59" s="274"/>
      <c r="DJ59" s="274"/>
      <c r="DK59" s="274"/>
      <c r="DL59" s="274"/>
      <c r="DM59" s="274"/>
      <c r="DN59" s="274"/>
      <c r="DO59" s="331">
        <f t="shared" si="3"/>
        <v>820</v>
      </c>
      <c r="DP59" s="331"/>
      <c r="DQ59" s="331"/>
      <c r="DR59" s="331"/>
      <c r="DS59" s="331"/>
      <c r="DT59" s="331"/>
      <c r="DU59" s="331"/>
      <c r="DV59" s="331"/>
      <c r="DW59" s="583"/>
    </row>
    <row r="60" spans="1:127" ht="15" customHeight="1">
      <c r="A60" s="498"/>
      <c r="B60" s="499"/>
      <c r="C60" s="499"/>
      <c r="D60" s="499"/>
      <c r="E60" s="499"/>
      <c r="F60" s="500"/>
      <c r="G60" s="143" t="s">
        <v>4414</v>
      </c>
      <c r="H60" s="144"/>
      <c r="I60" s="144"/>
      <c r="J60" s="144"/>
      <c r="K60" s="144"/>
      <c r="L60" s="144"/>
      <c r="M60" s="144"/>
      <c r="N60" s="144"/>
      <c r="O60" s="144"/>
      <c r="P60" s="144"/>
      <c r="Q60" s="144"/>
      <c r="R60" s="144"/>
      <c r="S60" s="144"/>
      <c r="T60" s="144"/>
      <c r="U60" s="144"/>
      <c r="V60" s="144"/>
      <c r="W60" s="144"/>
      <c r="X60" s="144"/>
      <c r="Y60" s="144"/>
      <c r="Z60" s="144"/>
      <c r="AA60" s="488"/>
      <c r="AB60" s="611">
        <v>0</v>
      </c>
      <c r="AC60" s="612"/>
      <c r="AD60" s="613"/>
      <c r="AE60" s="614">
        <v>9</v>
      </c>
      <c r="AF60" s="612"/>
      <c r="AG60" s="613"/>
      <c r="AH60" s="614">
        <v>1</v>
      </c>
      <c r="AI60" s="612"/>
      <c r="AJ60" s="615"/>
      <c r="AK60" s="428"/>
      <c r="AL60" s="429"/>
      <c r="AM60" s="429"/>
      <c r="AN60" s="429"/>
      <c r="AO60" s="429"/>
      <c r="AP60" s="429"/>
      <c r="AQ60" s="429"/>
      <c r="AR60" s="430"/>
      <c r="AS60" s="428">
        <v>14642</v>
      </c>
      <c r="AT60" s="429"/>
      <c r="AU60" s="429"/>
      <c r="AV60" s="429"/>
      <c r="AW60" s="429"/>
      <c r="AX60" s="429"/>
      <c r="AY60" s="430"/>
      <c r="AZ60" s="428"/>
      <c r="BA60" s="445"/>
      <c r="BB60" s="445"/>
      <c r="BC60" s="445"/>
      <c r="BD60" s="445"/>
      <c r="BE60" s="445"/>
      <c r="BF60" s="445"/>
      <c r="BG60" s="445"/>
      <c r="BH60" s="445"/>
      <c r="BI60" s="506"/>
      <c r="BJ60" s="274">
        <v>161693</v>
      </c>
      <c r="BK60" s="274"/>
      <c r="BL60" s="274"/>
      <c r="BM60" s="274"/>
      <c r="BN60" s="274"/>
      <c r="BO60" s="274"/>
      <c r="BP60" s="274"/>
      <c r="BQ60" s="274"/>
      <c r="BR60" s="274"/>
      <c r="BS60" s="274"/>
      <c r="BT60" s="274">
        <v>93080</v>
      </c>
      <c r="BU60" s="274"/>
      <c r="BV60" s="274"/>
      <c r="BW60" s="274"/>
      <c r="BX60" s="274"/>
      <c r="BY60" s="274"/>
      <c r="BZ60" s="274"/>
      <c r="CA60" s="274"/>
      <c r="CB60" s="274"/>
      <c r="CC60" s="274">
        <v>8920</v>
      </c>
      <c r="CD60" s="274"/>
      <c r="CE60" s="274"/>
      <c r="CF60" s="274"/>
      <c r="CG60" s="274"/>
      <c r="CH60" s="274"/>
      <c r="CI60" s="274"/>
      <c r="CJ60" s="274"/>
      <c r="CK60" s="274"/>
      <c r="CL60" s="428"/>
      <c r="CM60" s="274">
        <v>1060</v>
      </c>
      <c r="CN60" s="275"/>
      <c r="CO60" s="275"/>
      <c r="CP60" s="275"/>
      <c r="CQ60" s="275"/>
      <c r="CR60" s="275"/>
      <c r="CS60" s="275"/>
      <c r="CT60" s="275"/>
      <c r="CU60" s="275"/>
      <c r="CV60" s="275"/>
      <c r="CW60" s="274">
        <v>1040</v>
      </c>
      <c r="CX60" s="274"/>
      <c r="CY60" s="274"/>
      <c r="CZ60" s="274"/>
      <c r="DA60" s="274"/>
      <c r="DB60" s="274"/>
      <c r="DC60" s="274"/>
      <c r="DD60" s="274"/>
      <c r="DE60" s="274"/>
      <c r="DF60" s="274">
        <v>1800</v>
      </c>
      <c r="DG60" s="274"/>
      <c r="DH60" s="274"/>
      <c r="DI60" s="274"/>
      <c r="DJ60" s="274"/>
      <c r="DK60" s="274"/>
      <c r="DL60" s="274"/>
      <c r="DM60" s="274"/>
      <c r="DN60" s="274"/>
      <c r="DO60" s="331">
        <f t="shared" ref="DO60:DO62" si="4">SUM(CW60:DN60)</f>
        <v>2840</v>
      </c>
      <c r="DP60" s="331"/>
      <c r="DQ60" s="331"/>
      <c r="DR60" s="331"/>
      <c r="DS60" s="331"/>
      <c r="DT60" s="331"/>
      <c r="DU60" s="331"/>
      <c r="DV60" s="331"/>
      <c r="DW60" s="583"/>
    </row>
    <row r="61" spans="1:127" ht="15" customHeight="1">
      <c r="A61" s="498"/>
      <c r="B61" s="499"/>
      <c r="C61" s="499"/>
      <c r="D61" s="499"/>
      <c r="E61" s="499"/>
      <c r="F61" s="500"/>
      <c r="G61" s="143" t="s">
        <v>4416</v>
      </c>
      <c r="H61" s="144"/>
      <c r="I61" s="144"/>
      <c r="J61" s="144"/>
      <c r="K61" s="144"/>
      <c r="L61" s="144"/>
      <c r="M61" s="144"/>
      <c r="N61" s="144"/>
      <c r="O61" s="144"/>
      <c r="P61" s="144"/>
      <c r="Q61" s="144"/>
      <c r="R61" s="144"/>
      <c r="S61" s="144"/>
      <c r="T61" s="144"/>
      <c r="U61" s="144"/>
      <c r="V61" s="144"/>
      <c r="W61" s="144"/>
      <c r="X61" s="144"/>
      <c r="Y61" s="144"/>
      <c r="Z61" s="144"/>
      <c r="AA61" s="488"/>
      <c r="AB61" s="611">
        <v>1</v>
      </c>
      <c r="AC61" s="612"/>
      <c r="AD61" s="613"/>
      <c r="AE61" s="614">
        <v>0</v>
      </c>
      <c r="AF61" s="612"/>
      <c r="AG61" s="613"/>
      <c r="AH61" s="614">
        <v>1</v>
      </c>
      <c r="AI61" s="612"/>
      <c r="AJ61" s="615"/>
      <c r="AK61" s="428"/>
      <c r="AL61" s="429"/>
      <c r="AM61" s="429"/>
      <c r="AN61" s="429"/>
      <c r="AO61" s="429"/>
      <c r="AP61" s="429"/>
      <c r="AQ61" s="429"/>
      <c r="AR61" s="430"/>
      <c r="AS61" s="428">
        <v>6663</v>
      </c>
      <c r="AT61" s="429"/>
      <c r="AU61" s="429"/>
      <c r="AV61" s="429"/>
      <c r="AW61" s="429"/>
      <c r="AX61" s="429"/>
      <c r="AY61" s="430"/>
      <c r="AZ61" s="428"/>
      <c r="BA61" s="445"/>
      <c r="BB61" s="445"/>
      <c r="BC61" s="445"/>
      <c r="BD61" s="445"/>
      <c r="BE61" s="445"/>
      <c r="BF61" s="445"/>
      <c r="BG61" s="445"/>
      <c r="BH61" s="445"/>
      <c r="BI61" s="506"/>
      <c r="BJ61" s="274">
        <v>93304</v>
      </c>
      <c r="BK61" s="274"/>
      <c r="BL61" s="274"/>
      <c r="BM61" s="274"/>
      <c r="BN61" s="274"/>
      <c r="BO61" s="274"/>
      <c r="BP61" s="274"/>
      <c r="BQ61" s="274"/>
      <c r="BR61" s="274"/>
      <c r="BS61" s="274"/>
      <c r="BT61" s="274">
        <v>42896</v>
      </c>
      <c r="BU61" s="274"/>
      <c r="BV61" s="274"/>
      <c r="BW61" s="274"/>
      <c r="BX61" s="274"/>
      <c r="BY61" s="274"/>
      <c r="BZ61" s="274"/>
      <c r="CA61" s="274"/>
      <c r="CB61" s="274"/>
      <c r="CC61" s="274">
        <v>3918</v>
      </c>
      <c r="CD61" s="274"/>
      <c r="CE61" s="274"/>
      <c r="CF61" s="274"/>
      <c r="CG61" s="274"/>
      <c r="CH61" s="274"/>
      <c r="CI61" s="274"/>
      <c r="CJ61" s="274"/>
      <c r="CK61" s="274"/>
      <c r="CL61" s="428"/>
      <c r="CM61" s="274">
        <v>536</v>
      </c>
      <c r="CN61" s="275"/>
      <c r="CO61" s="275"/>
      <c r="CP61" s="275"/>
      <c r="CQ61" s="275"/>
      <c r="CR61" s="275"/>
      <c r="CS61" s="275"/>
      <c r="CT61" s="275"/>
      <c r="CU61" s="275"/>
      <c r="CV61" s="275"/>
      <c r="CW61" s="274"/>
      <c r="CX61" s="274"/>
      <c r="CY61" s="274"/>
      <c r="CZ61" s="274"/>
      <c r="DA61" s="274"/>
      <c r="DB61" s="274"/>
      <c r="DC61" s="274"/>
      <c r="DD61" s="274"/>
      <c r="DE61" s="274"/>
      <c r="DF61" s="274">
        <v>900</v>
      </c>
      <c r="DG61" s="274"/>
      <c r="DH61" s="274"/>
      <c r="DI61" s="274"/>
      <c r="DJ61" s="274"/>
      <c r="DK61" s="274"/>
      <c r="DL61" s="274"/>
      <c r="DM61" s="274"/>
      <c r="DN61" s="274"/>
      <c r="DO61" s="331">
        <f t="shared" si="4"/>
        <v>900</v>
      </c>
      <c r="DP61" s="331"/>
      <c r="DQ61" s="331"/>
      <c r="DR61" s="331"/>
      <c r="DS61" s="331"/>
      <c r="DT61" s="331"/>
      <c r="DU61" s="331"/>
      <c r="DV61" s="331"/>
      <c r="DW61" s="583"/>
    </row>
    <row r="62" spans="1:127" ht="15" customHeight="1">
      <c r="A62" s="498"/>
      <c r="B62" s="499"/>
      <c r="C62" s="499"/>
      <c r="D62" s="499"/>
      <c r="E62" s="499"/>
      <c r="F62" s="500"/>
      <c r="G62" s="143" t="s">
        <v>4423</v>
      </c>
      <c r="H62" s="144"/>
      <c r="I62" s="144"/>
      <c r="J62" s="144"/>
      <c r="K62" s="144"/>
      <c r="L62" s="144"/>
      <c r="M62" s="144"/>
      <c r="N62" s="144"/>
      <c r="O62" s="144"/>
      <c r="P62" s="144"/>
      <c r="Q62" s="144"/>
      <c r="R62" s="144"/>
      <c r="S62" s="144"/>
      <c r="T62" s="144"/>
      <c r="U62" s="144"/>
      <c r="V62" s="144"/>
      <c r="W62" s="144"/>
      <c r="X62" s="144"/>
      <c r="Y62" s="144"/>
      <c r="Z62" s="144"/>
      <c r="AA62" s="488"/>
      <c r="AB62" s="611">
        <v>1</v>
      </c>
      <c r="AC62" s="612"/>
      <c r="AD62" s="613"/>
      <c r="AE62" s="614">
        <v>1</v>
      </c>
      <c r="AF62" s="612"/>
      <c r="AG62" s="613"/>
      <c r="AH62" s="614">
        <v>1</v>
      </c>
      <c r="AI62" s="612"/>
      <c r="AJ62" s="615"/>
      <c r="AK62" s="428"/>
      <c r="AL62" s="429"/>
      <c r="AM62" s="429"/>
      <c r="AN62" s="429"/>
      <c r="AO62" s="429"/>
      <c r="AP62" s="429"/>
      <c r="AQ62" s="429"/>
      <c r="AR62" s="430"/>
      <c r="AS62" s="428">
        <v>1902</v>
      </c>
      <c r="AT62" s="429"/>
      <c r="AU62" s="429"/>
      <c r="AV62" s="429"/>
      <c r="AW62" s="429"/>
      <c r="AX62" s="429"/>
      <c r="AY62" s="430"/>
      <c r="AZ62" s="428"/>
      <c r="BA62" s="445"/>
      <c r="BB62" s="445"/>
      <c r="BC62" s="445"/>
      <c r="BD62" s="445"/>
      <c r="BE62" s="445"/>
      <c r="BF62" s="445"/>
      <c r="BG62" s="445"/>
      <c r="BH62" s="445"/>
      <c r="BI62" s="506"/>
      <c r="BJ62" s="274">
        <v>24004</v>
      </c>
      <c r="BK62" s="274"/>
      <c r="BL62" s="274"/>
      <c r="BM62" s="274"/>
      <c r="BN62" s="274"/>
      <c r="BO62" s="274"/>
      <c r="BP62" s="274"/>
      <c r="BQ62" s="274"/>
      <c r="BR62" s="274"/>
      <c r="BS62" s="274"/>
      <c r="BT62" s="274">
        <v>16233</v>
      </c>
      <c r="BU62" s="274"/>
      <c r="BV62" s="274"/>
      <c r="BW62" s="274"/>
      <c r="BX62" s="274"/>
      <c r="BY62" s="274"/>
      <c r="BZ62" s="274"/>
      <c r="CA62" s="274"/>
      <c r="CB62" s="274"/>
      <c r="CC62" s="274">
        <v>1090</v>
      </c>
      <c r="CD62" s="274"/>
      <c r="CE62" s="274"/>
      <c r="CF62" s="274"/>
      <c r="CG62" s="274"/>
      <c r="CH62" s="274"/>
      <c r="CI62" s="274"/>
      <c r="CJ62" s="274"/>
      <c r="CK62" s="274"/>
      <c r="CL62" s="428"/>
      <c r="CM62" s="274">
        <v>135</v>
      </c>
      <c r="CN62" s="275"/>
      <c r="CO62" s="275"/>
      <c r="CP62" s="275"/>
      <c r="CQ62" s="275"/>
      <c r="CR62" s="275"/>
      <c r="CS62" s="275"/>
      <c r="CT62" s="275"/>
      <c r="CU62" s="275"/>
      <c r="CV62" s="275"/>
      <c r="CW62" s="274"/>
      <c r="CX62" s="274"/>
      <c r="CY62" s="274"/>
      <c r="CZ62" s="274"/>
      <c r="DA62" s="274"/>
      <c r="DB62" s="274"/>
      <c r="DC62" s="274"/>
      <c r="DD62" s="274"/>
      <c r="DE62" s="274"/>
      <c r="DF62" s="274"/>
      <c r="DG62" s="274"/>
      <c r="DH62" s="274"/>
      <c r="DI62" s="274"/>
      <c r="DJ62" s="274"/>
      <c r="DK62" s="274"/>
      <c r="DL62" s="274"/>
      <c r="DM62" s="274"/>
      <c r="DN62" s="274"/>
      <c r="DO62" s="331">
        <f t="shared" si="4"/>
        <v>0</v>
      </c>
      <c r="DP62" s="331"/>
      <c r="DQ62" s="331"/>
      <c r="DR62" s="331"/>
      <c r="DS62" s="331"/>
      <c r="DT62" s="331"/>
      <c r="DU62" s="331"/>
      <c r="DV62" s="331"/>
      <c r="DW62" s="583"/>
    </row>
    <row r="63" spans="1:127" ht="15" customHeight="1">
      <c r="A63" s="498"/>
      <c r="B63" s="499"/>
      <c r="C63" s="499"/>
      <c r="D63" s="499"/>
      <c r="E63" s="499"/>
      <c r="F63" s="500"/>
      <c r="G63" s="143" t="s">
        <v>4419</v>
      </c>
      <c r="H63" s="144"/>
      <c r="I63" s="144"/>
      <c r="J63" s="144"/>
      <c r="K63" s="144"/>
      <c r="L63" s="144"/>
      <c r="M63" s="144"/>
      <c r="N63" s="144"/>
      <c r="O63" s="144"/>
      <c r="P63" s="144"/>
      <c r="Q63" s="144"/>
      <c r="R63" s="144"/>
      <c r="S63" s="144"/>
      <c r="T63" s="144"/>
      <c r="U63" s="144"/>
      <c r="V63" s="144"/>
      <c r="W63" s="144"/>
      <c r="X63" s="144"/>
      <c r="Y63" s="144"/>
      <c r="Z63" s="144"/>
      <c r="AA63" s="488"/>
      <c r="AB63" s="611">
        <v>1</v>
      </c>
      <c r="AC63" s="612"/>
      <c r="AD63" s="613"/>
      <c r="AE63" s="614">
        <v>2</v>
      </c>
      <c r="AF63" s="612"/>
      <c r="AG63" s="613"/>
      <c r="AH63" s="614">
        <v>1</v>
      </c>
      <c r="AI63" s="612"/>
      <c r="AJ63" s="615"/>
      <c r="AK63" s="428"/>
      <c r="AL63" s="429"/>
      <c r="AM63" s="429"/>
      <c r="AN63" s="429"/>
      <c r="AO63" s="429"/>
      <c r="AP63" s="429"/>
      <c r="AQ63" s="429"/>
      <c r="AR63" s="430"/>
      <c r="AS63" s="428">
        <v>1035</v>
      </c>
      <c r="AT63" s="429"/>
      <c r="AU63" s="429"/>
      <c r="AV63" s="429"/>
      <c r="AW63" s="429"/>
      <c r="AX63" s="429"/>
      <c r="AY63" s="430"/>
      <c r="AZ63" s="428"/>
      <c r="BA63" s="445"/>
      <c r="BB63" s="445"/>
      <c r="BC63" s="445"/>
      <c r="BD63" s="445"/>
      <c r="BE63" s="445"/>
      <c r="BF63" s="445"/>
      <c r="BG63" s="445"/>
      <c r="BH63" s="445"/>
      <c r="BI63" s="506"/>
      <c r="BJ63" s="274">
        <v>9448</v>
      </c>
      <c r="BK63" s="274"/>
      <c r="BL63" s="274"/>
      <c r="BM63" s="274"/>
      <c r="BN63" s="274"/>
      <c r="BO63" s="274"/>
      <c r="BP63" s="274"/>
      <c r="BQ63" s="274"/>
      <c r="BR63" s="274"/>
      <c r="BS63" s="274"/>
      <c r="BT63" s="274">
        <v>2488</v>
      </c>
      <c r="BU63" s="274"/>
      <c r="BV63" s="274"/>
      <c r="BW63" s="274"/>
      <c r="BX63" s="274"/>
      <c r="BY63" s="274"/>
      <c r="BZ63" s="274"/>
      <c r="CA63" s="274"/>
      <c r="CB63" s="274"/>
      <c r="CC63" s="274">
        <v>316</v>
      </c>
      <c r="CD63" s="274"/>
      <c r="CE63" s="274"/>
      <c r="CF63" s="274"/>
      <c r="CG63" s="274"/>
      <c r="CH63" s="274"/>
      <c r="CI63" s="274"/>
      <c r="CJ63" s="274"/>
      <c r="CK63" s="274"/>
      <c r="CL63" s="428"/>
      <c r="CM63" s="274">
        <v>58</v>
      </c>
      <c r="CN63" s="275"/>
      <c r="CO63" s="275"/>
      <c r="CP63" s="275"/>
      <c r="CQ63" s="275"/>
      <c r="CR63" s="275"/>
      <c r="CS63" s="275"/>
      <c r="CT63" s="275"/>
      <c r="CU63" s="275"/>
      <c r="CV63" s="275"/>
      <c r="CW63" s="274"/>
      <c r="CX63" s="274"/>
      <c r="CY63" s="274"/>
      <c r="CZ63" s="274"/>
      <c r="DA63" s="274"/>
      <c r="DB63" s="274"/>
      <c r="DC63" s="274"/>
      <c r="DD63" s="274"/>
      <c r="DE63" s="274"/>
      <c r="DF63" s="274"/>
      <c r="DG63" s="274"/>
      <c r="DH63" s="274"/>
      <c r="DI63" s="274"/>
      <c r="DJ63" s="274"/>
      <c r="DK63" s="274"/>
      <c r="DL63" s="274"/>
      <c r="DM63" s="274"/>
      <c r="DN63" s="274"/>
      <c r="DO63" s="331">
        <f t="shared" si="3"/>
        <v>0</v>
      </c>
      <c r="DP63" s="331"/>
      <c r="DQ63" s="331"/>
      <c r="DR63" s="331"/>
      <c r="DS63" s="331"/>
      <c r="DT63" s="331"/>
      <c r="DU63" s="331"/>
      <c r="DV63" s="331"/>
      <c r="DW63" s="583"/>
    </row>
    <row r="64" spans="1:127" ht="15" customHeight="1" thickBot="1">
      <c r="A64" s="498"/>
      <c r="B64" s="499"/>
      <c r="C64" s="499"/>
      <c r="D64" s="499"/>
      <c r="E64" s="499"/>
      <c r="F64" s="500"/>
      <c r="G64" s="143" t="s">
        <v>336</v>
      </c>
      <c r="H64" s="144"/>
      <c r="I64" s="144"/>
      <c r="J64" s="144"/>
      <c r="K64" s="144"/>
      <c r="L64" s="144"/>
      <c r="M64" s="144"/>
      <c r="N64" s="144"/>
      <c r="O64" s="144"/>
      <c r="P64" s="144"/>
      <c r="Q64" s="144"/>
      <c r="R64" s="144"/>
      <c r="S64" s="144"/>
      <c r="T64" s="144"/>
      <c r="U64" s="144"/>
      <c r="V64" s="144"/>
      <c r="W64" s="144"/>
      <c r="X64" s="144"/>
      <c r="Y64" s="144"/>
      <c r="Z64" s="144"/>
      <c r="AA64" s="488"/>
      <c r="AB64" s="628">
        <v>1</v>
      </c>
      <c r="AC64" s="629"/>
      <c r="AD64" s="630"/>
      <c r="AE64" s="631">
        <v>3</v>
      </c>
      <c r="AF64" s="629"/>
      <c r="AG64" s="630"/>
      <c r="AH64" s="631">
        <v>1</v>
      </c>
      <c r="AI64" s="629"/>
      <c r="AJ64" s="632"/>
      <c r="AK64" s="519">
        <f>SUM(AK52:AR63)</f>
        <v>1057</v>
      </c>
      <c r="AL64" s="453"/>
      <c r="AM64" s="453"/>
      <c r="AN64" s="453"/>
      <c r="AO64" s="453"/>
      <c r="AP64" s="453"/>
      <c r="AQ64" s="453"/>
      <c r="AR64" s="454"/>
      <c r="AS64" s="519">
        <f>SUM(AS52:AY63)</f>
        <v>184515</v>
      </c>
      <c r="AT64" s="453"/>
      <c r="AU64" s="453"/>
      <c r="AV64" s="453"/>
      <c r="AW64" s="453"/>
      <c r="AX64" s="453"/>
      <c r="AY64" s="454"/>
      <c r="AZ64" s="291">
        <f>SUM(AZ52:BI63)</f>
        <v>154</v>
      </c>
      <c r="BA64" s="291"/>
      <c r="BB64" s="291"/>
      <c r="BC64" s="291"/>
      <c r="BD64" s="291"/>
      <c r="BE64" s="291"/>
      <c r="BF64" s="291"/>
      <c r="BG64" s="291"/>
      <c r="BH64" s="291"/>
      <c r="BI64" s="291"/>
      <c r="BJ64" s="291">
        <f>SUM(BJ52:BS63)</f>
        <v>2869237</v>
      </c>
      <c r="BK64" s="291"/>
      <c r="BL64" s="291"/>
      <c r="BM64" s="291"/>
      <c r="BN64" s="291"/>
      <c r="BO64" s="291"/>
      <c r="BP64" s="291"/>
      <c r="BQ64" s="291"/>
      <c r="BR64" s="291"/>
      <c r="BS64" s="291"/>
      <c r="BT64" s="291">
        <f>SUM(BT52:CB63)</f>
        <v>737329</v>
      </c>
      <c r="BU64" s="291"/>
      <c r="BV64" s="291"/>
      <c r="BW64" s="291"/>
      <c r="BX64" s="291"/>
      <c r="BY64" s="291"/>
      <c r="BZ64" s="291"/>
      <c r="CA64" s="291"/>
      <c r="CB64" s="291"/>
      <c r="CC64" s="291">
        <f>SUM(CC52:CL63)</f>
        <v>236052</v>
      </c>
      <c r="CD64" s="292"/>
      <c r="CE64" s="292"/>
      <c r="CF64" s="292"/>
      <c r="CG64" s="292"/>
      <c r="CH64" s="292"/>
      <c r="CI64" s="292"/>
      <c r="CJ64" s="292"/>
      <c r="CK64" s="292"/>
      <c r="CL64" s="293"/>
      <c r="CM64" s="291">
        <f>SUM(CM52:CV63)</f>
        <v>19062</v>
      </c>
      <c r="CN64" s="292"/>
      <c r="CO64" s="292"/>
      <c r="CP64" s="292"/>
      <c r="CQ64" s="292"/>
      <c r="CR64" s="292"/>
      <c r="CS64" s="292"/>
      <c r="CT64" s="292"/>
      <c r="CU64" s="292"/>
      <c r="CV64" s="292"/>
      <c r="CW64" s="291">
        <f>SUM(CW52:DE63)</f>
        <v>37440</v>
      </c>
      <c r="CX64" s="291"/>
      <c r="CY64" s="291"/>
      <c r="CZ64" s="291"/>
      <c r="DA64" s="291"/>
      <c r="DB64" s="291"/>
      <c r="DC64" s="291"/>
      <c r="DD64" s="291"/>
      <c r="DE64" s="291"/>
      <c r="DF64" s="291">
        <f>SUM(DF52:DN63)</f>
        <v>39600</v>
      </c>
      <c r="DG64" s="291"/>
      <c r="DH64" s="291"/>
      <c r="DI64" s="291"/>
      <c r="DJ64" s="291"/>
      <c r="DK64" s="291"/>
      <c r="DL64" s="291"/>
      <c r="DM64" s="291"/>
      <c r="DN64" s="291"/>
      <c r="DO64" s="291">
        <f t="shared" si="3"/>
        <v>77040</v>
      </c>
      <c r="DP64" s="291"/>
      <c r="DQ64" s="291"/>
      <c r="DR64" s="291"/>
      <c r="DS64" s="291"/>
      <c r="DT64" s="291"/>
      <c r="DU64" s="291"/>
      <c r="DV64" s="291"/>
      <c r="DW64" s="581"/>
    </row>
    <row r="65" spans="1:137" ht="11.25" customHeight="1" thickBot="1">
      <c r="A65" s="498"/>
      <c r="B65" s="499"/>
      <c r="C65" s="499"/>
      <c r="D65" s="499"/>
      <c r="E65" s="499"/>
      <c r="F65" s="500"/>
      <c r="G65" s="522"/>
      <c r="H65" s="523"/>
      <c r="I65" s="523"/>
      <c r="J65" s="523"/>
      <c r="K65" s="523"/>
      <c r="L65" s="523"/>
      <c r="M65" s="523"/>
      <c r="N65" s="523"/>
      <c r="O65" s="523"/>
      <c r="P65" s="523"/>
      <c r="Q65" s="523"/>
      <c r="R65" s="523"/>
      <c r="S65" s="523"/>
      <c r="T65" s="523"/>
      <c r="U65" s="523"/>
      <c r="V65" s="523"/>
      <c r="W65" s="523"/>
      <c r="X65" s="523"/>
      <c r="Y65" s="523"/>
      <c r="Z65" s="523"/>
      <c r="AA65" s="523"/>
      <c r="AB65" s="633"/>
      <c r="AC65" s="633"/>
      <c r="AD65" s="633"/>
      <c r="AE65" s="633"/>
      <c r="AF65" s="633"/>
      <c r="AG65" s="633"/>
      <c r="AH65" s="633"/>
      <c r="AI65" s="633"/>
      <c r="AJ65" s="633"/>
    </row>
    <row r="66" spans="1:137" ht="15" customHeight="1">
      <c r="A66" s="498"/>
      <c r="B66" s="499"/>
      <c r="C66" s="499"/>
      <c r="D66" s="499"/>
      <c r="E66" s="499"/>
      <c r="F66" s="500"/>
      <c r="G66" s="143" t="s">
        <v>11</v>
      </c>
      <c r="H66" s="144"/>
      <c r="I66" s="144"/>
      <c r="J66" s="144"/>
      <c r="K66" s="144"/>
      <c r="L66" s="144"/>
      <c r="M66" s="144"/>
      <c r="N66" s="144"/>
      <c r="O66" s="144"/>
      <c r="P66" s="144"/>
      <c r="Q66" s="144"/>
      <c r="R66" s="144"/>
      <c r="S66" s="144"/>
      <c r="T66" s="144"/>
      <c r="U66" s="144"/>
      <c r="V66" s="144"/>
      <c r="W66" s="144"/>
      <c r="X66" s="144"/>
      <c r="Y66" s="144"/>
      <c r="Z66" s="144"/>
      <c r="AA66" s="488"/>
      <c r="AB66" s="606">
        <v>1</v>
      </c>
      <c r="AC66" s="607"/>
      <c r="AD66" s="608"/>
      <c r="AE66" s="609">
        <v>4</v>
      </c>
      <c r="AF66" s="607"/>
      <c r="AG66" s="608"/>
      <c r="AH66" s="609">
        <v>1</v>
      </c>
      <c r="AI66" s="607"/>
      <c r="AJ66" s="610"/>
      <c r="AK66" s="537">
        <f>SUM(AK52:AR54)</f>
        <v>1057</v>
      </c>
      <c r="AL66" s="419"/>
      <c r="AM66" s="419"/>
      <c r="AN66" s="419"/>
      <c r="AO66" s="419"/>
      <c r="AP66" s="419"/>
      <c r="AQ66" s="419"/>
      <c r="AR66" s="420"/>
      <c r="AS66" s="537">
        <f>SUM(AS52:AY54)</f>
        <v>81364</v>
      </c>
      <c r="AT66" s="419"/>
      <c r="AU66" s="419"/>
      <c r="AV66" s="419"/>
      <c r="AW66" s="419"/>
      <c r="AX66" s="419"/>
      <c r="AY66" s="420"/>
      <c r="AZ66" s="328">
        <f>SUM(AZ52:BI54)</f>
        <v>131</v>
      </c>
      <c r="BA66" s="328"/>
      <c r="BB66" s="328"/>
      <c r="BC66" s="328"/>
      <c r="BD66" s="328"/>
      <c r="BE66" s="328"/>
      <c r="BF66" s="328"/>
      <c r="BG66" s="328"/>
      <c r="BH66" s="328"/>
      <c r="BI66" s="328"/>
      <c r="BJ66" s="328">
        <f>SUM(BJ52:BS54)</f>
        <v>1257940</v>
      </c>
      <c r="BK66" s="328"/>
      <c r="BL66" s="328"/>
      <c r="BM66" s="328"/>
      <c r="BN66" s="328"/>
      <c r="BO66" s="328"/>
      <c r="BP66" s="328"/>
      <c r="BQ66" s="328"/>
      <c r="BR66" s="328"/>
      <c r="BS66" s="328"/>
      <c r="BT66" s="328">
        <f>SUM(BT52:CB54)</f>
        <v>230843</v>
      </c>
      <c r="BU66" s="328"/>
      <c r="BV66" s="328"/>
      <c r="BW66" s="328"/>
      <c r="BX66" s="328"/>
      <c r="BY66" s="328"/>
      <c r="BZ66" s="328"/>
      <c r="CA66" s="328"/>
      <c r="CB66" s="328"/>
      <c r="CC66" s="328">
        <f>SUM(CC52:CL54)</f>
        <v>123603</v>
      </c>
      <c r="CD66" s="329"/>
      <c r="CE66" s="329"/>
      <c r="CF66" s="329"/>
      <c r="CG66" s="329"/>
      <c r="CH66" s="329"/>
      <c r="CI66" s="329"/>
      <c r="CJ66" s="329"/>
      <c r="CK66" s="329"/>
      <c r="CL66" s="653"/>
      <c r="CM66" s="328">
        <f>SUM(CM52:CV54)</f>
        <v>8854</v>
      </c>
      <c r="CN66" s="329"/>
      <c r="CO66" s="329"/>
      <c r="CP66" s="329"/>
      <c r="CQ66" s="329"/>
      <c r="CR66" s="329"/>
      <c r="CS66" s="329"/>
      <c r="CT66" s="329"/>
      <c r="CU66" s="329"/>
      <c r="CV66" s="329"/>
      <c r="CW66" s="328">
        <f>SUM(CW52:DE54)</f>
        <v>22620</v>
      </c>
      <c r="CX66" s="328"/>
      <c r="CY66" s="328"/>
      <c r="CZ66" s="328"/>
      <c r="DA66" s="328"/>
      <c r="DB66" s="328"/>
      <c r="DC66" s="328"/>
      <c r="DD66" s="328"/>
      <c r="DE66" s="328"/>
      <c r="DF66" s="328">
        <f>SUM(DF52:DN54)</f>
        <v>22500</v>
      </c>
      <c r="DG66" s="328"/>
      <c r="DH66" s="328"/>
      <c r="DI66" s="328"/>
      <c r="DJ66" s="328"/>
      <c r="DK66" s="328"/>
      <c r="DL66" s="328"/>
      <c r="DM66" s="328"/>
      <c r="DN66" s="328"/>
      <c r="DO66" s="328">
        <f>SUM(CW66:DN66)</f>
        <v>45120</v>
      </c>
      <c r="DP66" s="328"/>
      <c r="DQ66" s="328"/>
      <c r="DR66" s="328"/>
      <c r="DS66" s="328"/>
      <c r="DT66" s="328"/>
      <c r="DU66" s="328"/>
      <c r="DV66" s="328"/>
      <c r="DW66" s="582"/>
    </row>
    <row r="67" spans="1:137" ht="15" customHeight="1">
      <c r="A67" s="498"/>
      <c r="B67" s="499"/>
      <c r="C67" s="499"/>
      <c r="D67" s="499"/>
      <c r="E67" s="499"/>
      <c r="F67" s="500"/>
      <c r="G67" s="143" t="s">
        <v>12</v>
      </c>
      <c r="H67" s="144"/>
      <c r="I67" s="144"/>
      <c r="J67" s="144"/>
      <c r="K67" s="144"/>
      <c r="L67" s="144"/>
      <c r="M67" s="144"/>
      <c r="N67" s="144"/>
      <c r="O67" s="144"/>
      <c r="P67" s="144"/>
      <c r="Q67" s="144"/>
      <c r="R67" s="144"/>
      <c r="S67" s="144"/>
      <c r="T67" s="144"/>
      <c r="U67" s="144"/>
      <c r="V67" s="144"/>
      <c r="W67" s="144"/>
      <c r="X67" s="144"/>
      <c r="Y67" s="144"/>
      <c r="Z67" s="144"/>
      <c r="AA67" s="488"/>
      <c r="AB67" s="611">
        <v>1</v>
      </c>
      <c r="AC67" s="612"/>
      <c r="AD67" s="613"/>
      <c r="AE67" s="614">
        <v>5</v>
      </c>
      <c r="AF67" s="612"/>
      <c r="AG67" s="613"/>
      <c r="AH67" s="614">
        <v>1</v>
      </c>
      <c r="AI67" s="612"/>
      <c r="AJ67" s="615"/>
      <c r="AK67" s="540">
        <f>SUM(AK55:AR58)</f>
        <v>0</v>
      </c>
      <c r="AL67" s="429"/>
      <c r="AM67" s="429"/>
      <c r="AN67" s="429"/>
      <c r="AO67" s="429"/>
      <c r="AP67" s="429"/>
      <c r="AQ67" s="429"/>
      <c r="AR67" s="430"/>
      <c r="AS67" s="540">
        <f>SUM(AS55:AY58)</f>
        <v>73997</v>
      </c>
      <c r="AT67" s="429"/>
      <c r="AU67" s="429"/>
      <c r="AV67" s="429"/>
      <c r="AW67" s="429"/>
      <c r="AX67" s="429"/>
      <c r="AY67" s="430"/>
      <c r="AZ67" s="331">
        <f>SUM(AZ55:BI58)</f>
        <v>23</v>
      </c>
      <c r="BA67" s="331"/>
      <c r="BB67" s="331"/>
      <c r="BC67" s="331"/>
      <c r="BD67" s="331"/>
      <c r="BE67" s="331"/>
      <c r="BF67" s="331"/>
      <c r="BG67" s="331"/>
      <c r="BH67" s="331"/>
      <c r="BI67" s="331"/>
      <c r="BJ67" s="331">
        <f>SUM(BJ55:BS58)</f>
        <v>1207133</v>
      </c>
      <c r="BK67" s="331"/>
      <c r="BL67" s="331"/>
      <c r="BM67" s="331"/>
      <c r="BN67" s="331"/>
      <c r="BO67" s="331"/>
      <c r="BP67" s="331"/>
      <c r="BQ67" s="331"/>
      <c r="BR67" s="331"/>
      <c r="BS67" s="331"/>
      <c r="BT67" s="331">
        <f>SUM(BT55:CB58)</f>
        <v>301994</v>
      </c>
      <c r="BU67" s="331"/>
      <c r="BV67" s="331"/>
      <c r="BW67" s="331"/>
      <c r="BX67" s="331"/>
      <c r="BY67" s="331"/>
      <c r="BZ67" s="331"/>
      <c r="CA67" s="331"/>
      <c r="CB67" s="331"/>
      <c r="CC67" s="331">
        <f>SUM(CC55:CL58)</f>
        <v>90935</v>
      </c>
      <c r="CD67" s="332"/>
      <c r="CE67" s="332"/>
      <c r="CF67" s="332"/>
      <c r="CG67" s="332"/>
      <c r="CH67" s="332"/>
      <c r="CI67" s="332"/>
      <c r="CJ67" s="332"/>
      <c r="CK67" s="332"/>
      <c r="CL67" s="654"/>
      <c r="CM67" s="331">
        <f>SUM(CM55:CV58)</f>
        <v>7689</v>
      </c>
      <c r="CN67" s="332"/>
      <c r="CO67" s="332"/>
      <c r="CP67" s="332"/>
      <c r="CQ67" s="332"/>
      <c r="CR67" s="332"/>
      <c r="CS67" s="332"/>
      <c r="CT67" s="332"/>
      <c r="CU67" s="332"/>
      <c r="CV67" s="332"/>
      <c r="CW67" s="331">
        <f>SUM(CW55:DE58)</f>
        <v>13260</v>
      </c>
      <c r="CX67" s="331"/>
      <c r="CY67" s="331"/>
      <c r="CZ67" s="331"/>
      <c r="DA67" s="331"/>
      <c r="DB67" s="331"/>
      <c r="DC67" s="331"/>
      <c r="DD67" s="331"/>
      <c r="DE67" s="331"/>
      <c r="DF67" s="331">
        <f>SUM(DF55:DN58)</f>
        <v>14100</v>
      </c>
      <c r="DG67" s="331"/>
      <c r="DH67" s="331"/>
      <c r="DI67" s="331"/>
      <c r="DJ67" s="331"/>
      <c r="DK67" s="331"/>
      <c r="DL67" s="331"/>
      <c r="DM67" s="331"/>
      <c r="DN67" s="331"/>
      <c r="DO67" s="331">
        <f>SUM(CW67:DN67)</f>
        <v>27360</v>
      </c>
      <c r="DP67" s="331"/>
      <c r="DQ67" s="331"/>
      <c r="DR67" s="331"/>
      <c r="DS67" s="331"/>
      <c r="DT67" s="331"/>
      <c r="DU67" s="331"/>
      <c r="DV67" s="331"/>
      <c r="DW67" s="583"/>
    </row>
    <row r="68" spans="1:137" ht="15" customHeight="1">
      <c r="A68" s="498"/>
      <c r="B68" s="499"/>
      <c r="C68" s="499"/>
      <c r="D68" s="499"/>
      <c r="E68" s="499"/>
      <c r="F68" s="500"/>
      <c r="G68" s="143" t="s">
        <v>9</v>
      </c>
      <c r="H68" s="144"/>
      <c r="I68" s="144"/>
      <c r="J68" s="144"/>
      <c r="K68" s="144"/>
      <c r="L68" s="144"/>
      <c r="M68" s="144"/>
      <c r="N68" s="144"/>
      <c r="O68" s="144"/>
      <c r="P68" s="144"/>
      <c r="Q68" s="144"/>
      <c r="R68" s="144"/>
      <c r="S68" s="144"/>
      <c r="T68" s="144"/>
      <c r="U68" s="144"/>
      <c r="V68" s="144"/>
      <c r="W68" s="144"/>
      <c r="X68" s="144"/>
      <c r="Y68" s="144"/>
      <c r="Z68" s="144"/>
      <c r="AA68" s="488"/>
      <c r="AB68" s="611">
        <v>1</v>
      </c>
      <c r="AC68" s="612"/>
      <c r="AD68" s="613"/>
      <c r="AE68" s="614">
        <v>6</v>
      </c>
      <c r="AF68" s="612"/>
      <c r="AG68" s="613"/>
      <c r="AH68" s="614">
        <v>1</v>
      </c>
      <c r="AI68" s="612"/>
      <c r="AJ68" s="615"/>
      <c r="AK68" s="540">
        <f>AK59</f>
        <v>0</v>
      </c>
      <c r="AL68" s="429"/>
      <c r="AM68" s="429"/>
      <c r="AN68" s="429"/>
      <c r="AO68" s="429"/>
      <c r="AP68" s="429"/>
      <c r="AQ68" s="429"/>
      <c r="AR68" s="430"/>
      <c r="AS68" s="540">
        <f>AS59</f>
        <v>4912</v>
      </c>
      <c r="AT68" s="429"/>
      <c r="AU68" s="429"/>
      <c r="AV68" s="429"/>
      <c r="AW68" s="429"/>
      <c r="AX68" s="429"/>
      <c r="AY68" s="430"/>
      <c r="AZ68" s="331">
        <f>AZ59</f>
        <v>0</v>
      </c>
      <c r="BA68" s="331"/>
      <c r="BB68" s="331"/>
      <c r="BC68" s="331"/>
      <c r="BD68" s="331"/>
      <c r="BE68" s="331"/>
      <c r="BF68" s="331"/>
      <c r="BG68" s="331"/>
      <c r="BH68" s="331"/>
      <c r="BI68" s="331"/>
      <c r="BJ68" s="331">
        <f>BJ59</f>
        <v>115715</v>
      </c>
      <c r="BK68" s="331"/>
      <c r="BL68" s="331"/>
      <c r="BM68" s="331"/>
      <c r="BN68" s="331"/>
      <c r="BO68" s="331"/>
      <c r="BP68" s="331"/>
      <c r="BQ68" s="331"/>
      <c r="BR68" s="331"/>
      <c r="BS68" s="331"/>
      <c r="BT68" s="331">
        <f>BT59</f>
        <v>49795</v>
      </c>
      <c r="BU68" s="331"/>
      <c r="BV68" s="331"/>
      <c r="BW68" s="331"/>
      <c r="BX68" s="331"/>
      <c r="BY68" s="331"/>
      <c r="BZ68" s="331"/>
      <c r="CA68" s="331"/>
      <c r="CB68" s="331"/>
      <c r="CC68" s="331">
        <f>CC59</f>
        <v>7270</v>
      </c>
      <c r="CD68" s="332"/>
      <c r="CE68" s="332"/>
      <c r="CF68" s="332"/>
      <c r="CG68" s="332"/>
      <c r="CH68" s="332"/>
      <c r="CI68" s="332"/>
      <c r="CJ68" s="332"/>
      <c r="CK68" s="332"/>
      <c r="CL68" s="654"/>
      <c r="CM68" s="331">
        <f>CM59</f>
        <v>730</v>
      </c>
      <c r="CN68" s="332"/>
      <c r="CO68" s="332"/>
      <c r="CP68" s="332"/>
      <c r="CQ68" s="332"/>
      <c r="CR68" s="332"/>
      <c r="CS68" s="332"/>
      <c r="CT68" s="332"/>
      <c r="CU68" s="332"/>
      <c r="CV68" s="332"/>
      <c r="CW68" s="331">
        <f>CW59</f>
        <v>520</v>
      </c>
      <c r="CX68" s="331"/>
      <c r="CY68" s="331"/>
      <c r="CZ68" s="331"/>
      <c r="DA68" s="331"/>
      <c r="DB68" s="331"/>
      <c r="DC68" s="331"/>
      <c r="DD68" s="331"/>
      <c r="DE68" s="331"/>
      <c r="DF68" s="331">
        <f>DF59</f>
        <v>300</v>
      </c>
      <c r="DG68" s="331"/>
      <c r="DH68" s="331"/>
      <c r="DI68" s="331"/>
      <c r="DJ68" s="331"/>
      <c r="DK68" s="331"/>
      <c r="DL68" s="331"/>
      <c r="DM68" s="331"/>
      <c r="DN68" s="331"/>
      <c r="DO68" s="331">
        <f>SUM(CW68:DN68)</f>
        <v>820</v>
      </c>
      <c r="DP68" s="331"/>
      <c r="DQ68" s="331"/>
      <c r="DR68" s="331"/>
      <c r="DS68" s="331"/>
      <c r="DT68" s="331"/>
      <c r="DU68" s="331"/>
      <c r="DV68" s="331"/>
      <c r="DW68" s="583"/>
    </row>
    <row r="69" spans="1:137" ht="15" customHeight="1" thickBot="1">
      <c r="A69" s="546"/>
      <c r="B69" s="547"/>
      <c r="C69" s="547"/>
      <c r="D69" s="547"/>
      <c r="E69" s="547"/>
      <c r="F69" s="548"/>
      <c r="G69" s="143" t="s">
        <v>10</v>
      </c>
      <c r="H69" s="144"/>
      <c r="I69" s="144"/>
      <c r="J69" s="144"/>
      <c r="K69" s="144"/>
      <c r="L69" s="144"/>
      <c r="M69" s="144"/>
      <c r="N69" s="144"/>
      <c r="O69" s="144"/>
      <c r="P69" s="144"/>
      <c r="Q69" s="144"/>
      <c r="R69" s="144"/>
      <c r="S69" s="144"/>
      <c r="T69" s="144"/>
      <c r="U69" s="144"/>
      <c r="V69" s="144"/>
      <c r="W69" s="144"/>
      <c r="X69" s="144"/>
      <c r="Y69" s="144"/>
      <c r="Z69" s="144"/>
      <c r="AA69" s="488"/>
      <c r="AB69" s="628">
        <v>1</v>
      </c>
      <c r="AC69" s="629"/>
      <c r="AD69" s="630"/>
      <c r="AE69" s="631">
        <v>7</v>
      </c>
      <c r="AF69" s="629"/>
      <c r="AG69" s="630"/>
      <c r="AH69" s="631">
        <v>1</v>
      </c>
      <c r="AI69" s="629"/>
      <c r="AJ69" s="632"/>
      <c r="AK69" s="519">
        <f>SUM(AK60:AR63)</f>
        <v>0</v>
      </c>
      <c r="AL69" s="453"/>
      <c r="AM69" s="453"/>
      <c r="AN69" s="453"/>
      <c r="AO69" s="453"/>
      <c r="AP69" s="453"/>
      <c r="AQ69" s="453"/>
      <c r="AR69" s="454"/>
      <c r="AS69" s="519">
        <f>SUM(AS60:AY63)</f>
        <v>24242</v>
      </c>
      <c r="AT69" s="453"/>
      <c r="AU69" s="453"/>
      <c r="AV69" s="453"/>
      <c r="AW69" s="453"/>
      <c r="AX69" s="453"/>
      <c r="AY69" s="454"/>
      <c r="AZ69" s="291">
        <f>SUM(AZ60:BI63)</f>
        <v>0</v>
      </c>
      <c r="BA69" s="291"/>
      <c r="BB69" s="291"/>
      <c r="BC69" s="291"/>
      <c r="BD69" s="291"/>
      <c r="BE69" s="291"/>
      <c r="BF69" s="291"/>
      <c r="BG69" s="291"/>
      <c r="BH69" s="291"/>
      <c r="BI69" s="291"/>
      <c r="BJ69" s="291">
        <f>SUM(BJ60:BS63)</f>
        <v>288449</v>
      </c>
      <c r="BK69" s="291"/>
      <c r="BL69" s="291"/>
      <c r="BM69" s="291"/>
      <c r="BN69" s="291"/>
      <c r="BO69" s="291"/>
      <c r="BP69" s="291"/>
      <c r="BQ69" s="291"/>
      <c r="BR69" s="291"/>
      <c r="BS69" s="291"/>
      <c r="BT69" s="291">
        <f>SUM(BT60:CB63)</f>
        <v>154697</v>
      </c>
      <c r="BU69" s="291"/>
      <c r="BV69" s="291"/>
      <c r="BW69" s="291"/>
      <c r="BX69" s="291"/>
      <c r="BY69" s="291"/>
      <c r="BZ69" s="291"/>
      <c r="CA69" s="291"/>
      <c r="CB69" s="291"/>
      <c r="CC69" s="291">
        <f>SUM(CC60:CL63)</f>
        <v>14244</v>
      </c>
      <c r="CD69" s="292"/>
      <c r="CE69" s="292"/>
      <c r="CF69" s="292"/>
      <c r="CG69" s="292"/>
      <c r="CH69" s="292"/>
      <c r="CI69" s="292"/>
      <c r="CJ69" s="292"/>
      <c r="CK69" s="292"/>
      <c r="CL69" s="293"/>
      <c r="CM69" s="291">
        <f>SUM(CM60:CV63)</f>
        <v>1789</v>
      </c>
      <c r="CN69" s="292"/>
      <c r="CO69" s="292"/>
      <c r="CP69" s="292"/>
      <c r="CQ69" s="292"/>
      <c r="CR69" s="292"/>
      <c r="CS69" s="292"/>
      <c r="CT69" s="292"/>
      <c r="CU69" s="292"/>
      <c r="CV69" s="292"/>
      <c r="CW69" s="291">
        <f>SUM(CW60:DE63)</f>
        <v>1040</v>
      </c>
      <c r="CX69" s="291"/>
      <c r="CY69" s="291"/>
      <c r="CZ69" s="291"/>
      <c r="DA69" s="291"/>
      <c r="DB69" s="291"/>
      <c r="DC69" s="291"/>
      <c r="DD69" s="291"/>
      <c r="DE69" s="291"/>
      <c r="DF69" s="291">
        <f>SUM(DF60:DN63)</f>
        <v>2700</v>
      </c>
      <c r="DG69" s="291"/>
      <c r="DH69" s="291"/>
      <c r="DI69" s="291"/>
      <c r="DJ69" s="291"/>
      <c r="DK69" s="291"/>
      <c r="DL69" s="291"/>
      <c r="DM69" s="291"/>
      <c r="DN69" s="291"/>
      <c r="DO69" s="291">
        <f>SUM(CW69:DN69)</f>
        <v>3740</v>
      </c>
      <c r="DP69" s="291"/>
      <c r="DQ69" s="291"/>
      <c r="DR69" s="291"/>
      <c r="DS69" s="291"/>
      <c r="DT69" s="291"/>
      <c r="DU69" s="291"/>
      <c r="DV69" s="291"/>
      <c r="DW69" s="581"/>
    </row>
    <row r="70" spans="1:137" ht="11.25" customHeight="1" thickBot="1">
      <c r="AB70" s="633"/>
      <c r="AC70" s="633"/>
      <c r="AD70" s="633"/>
      <c r="AE70" s="633"/>
      <c r="AF70" s="633"/>
      <c r="AG70" s="633"/>
      <c r="AH70" s="633"/>
      <c r="AI70" s="633"/>
      <c r="AJ70" s="633"/>
    </row>
    <row r="71" spans="1:137" ht="15" customHeight="1">
      <c r="A71" s="442" t="s">
        <v>14</v>
      </c>
      <c r="B71" s="486"/>
      <c r="C71" s="486"/>
      <c r="D71" s="443" t="s">
        <v>15</v>
      </c>
      <c r="E71" s="443"/>
      <c r="F71" s="444"/>
      <c r="G71" s="143" t="s">
        <v>749</v>
      </c>
      <c r="H71" s="144"/>
      <c r="I71" s="144"/>
      <c r="J71" s="144"/>
      <c r="K71" s="144"/>
      <c r="L71" s="144"/>
      <c r="M71" s="144"/>
      <c r="N71" s="144"/>
      <c r="O71" s="144"/>
      <c r="P71" s="144"/>
      <c r="Q71" s="144"/>
      <c r="R71" s="144"/>
      <c r="S71" s="144"/>
      <c r="T71" s="144"/>
      <c r="U71" s="144"/>
      <c r="V71" s="144"/>
      <c r="W71" s="144"/>
      <c r="X71" s="144"/>
      <c r="Y71" s="144"/>
      <c r="Z71" s="144"/>
      <c r="AA71" s="488"/>
      <c r="AB71" s="606">
        <v>1</v>
      </c>
      <c r="AC71" s="607"/>
      <c r="AD71" s="608"/>
      <c r="AE71" s="609">
        <v>8</v>
      </c>
      <c r="AF71" s="607"/>
      <c r="AG71" s="608"/>
      <c r="AH71" s="609">
        <v>1</v>
      </c>
      <c r="AI71" s="607"/>
      <c r="AJ71" s="610"/>
      <c r="AK71" s="418">
        <v>1057</v>
      </c>
      <c r="AL71" s="419"/>
      <c r="AM71" s="419"/>
      <c r="AN71" s="419"/>
      <c r="AO71" s="419"/>
      <c r="AP71" s="419"/>
      <c r="AQ71" s="419"/>
      <c r="AR71" s="420"/>
      <c r="AS71" s="418">
        <v>155361</v>
      </c>
      <c r="AT71" s="419"/>
      <c r="AU71" s="419"/>
      <c r="AV71" s="419"/>
      <c r="AW71" s="419"/>
      <c r="AX71" s="419"/>
      <c r="AY71" s="420"/>
      <c r="AZ71" s="418">
        <v>155</v>
      </c>
      <c r="BA71" s="495"/>
      <c r="BB71" s="495"/>
      <c r="BC71" s="495"/>
      <c r="BD71" s="495"/>
      <c r="BE71" s="495"/>
      <c r="BF71" s="495"/>
      <c r="BG71" s="495"/>
      <c r="BH71" s="495"/>
      <c r="BI71" s="496"/>
      <c r="BJ71" s="261">
        <v>2465071</v>
      </c>
      <c r="BK71" s="261"/>
      <c r="BL71" s="261"/>
      <c r="BM71" s="261"/>
      <c r="BN71" s="261"/>
      <c r="BO71" s="261"/>
      <c r="BP71" s="261"/>
      <c r="BQ71" s="261"/>
      <c r="BR71" s="261"/>
      <c r="BS71" s="261"/>
      <c r="BT71" s="261">
        <v>532837</v>
      </c>
      <c r="BU71" s="261"/>
      <c r="BV71" s="261"/>
      <c r="BW71" s="261"/>
      <c r="BX71" s="261"/>
      <c r="BY71" s="261"/>
      <c r="BZ71" s="261"/>
      <c r="CA71" s="261"/>
      <c r="CB71" s="261"/>
      <c r="CC71" s="261">
        <v>214538</v>
      </c>
      <c r="CD71" s="262"/>
      <c r="CE71" s="262"/>
      <c r="CF71" s="262"/>
      <c r="CG71" s="262"/>
      <c r="CH71" s="262"/>
      <c r="CI71" s="262"/>
      <c r="CJ71" s="262"/>
      <c r="CK71" s="262"/>
      <c r="CL71" s="267"/>
      <c r="CM71" s="261">
        <v>16544</v>
      </c>
      <c r="CN71" s="262"/>
      <c r="CO71" s="262"/>
      <c r="CP71" s="262"/>
      <c r="CQ71" s="262"/>
      <c r="CR71" s="262"/>
      <c r="CS71" s="262"/>
      <c r="CT71" s="262"/>
      <c r="CU71" s="262"/>
      <c r="CV71" s="262"/>
      <c r="CW71" s="261">
        <v>35880</v>
      </c>
      <c r="CX71" s="261"/>
      <c r="CY71" s="261"/>
      <c r="CZ71" s="261"/>
      <c r="DA71" s="261"/>
      <c r="DB71" s="261"/>
      <c r="DC71" s="261"/>
      <c r="DD71" s="261"/>
      <c r="DE71" s="261"/>
      <c r="DF71" s="261">
        <v>36600</v>
      </c>
      <c r="DG71" s="261"/>
      <c r="DH71" s="261"/>
      <c r="DI71" s="261"/>
      <c r="DJ71" s="261"/>
      <c r="DK71" s="261"/>
      <c r="DL71" s="261"/>
      <c r="DM71" s="261"/>
      <c r="DN71" s="261"/>
      <c r="DO71" s="328">
        <f>SUM(CW71:DN71)</f>
        <v>72480</v>
      </c>
      <c r="DP71" s="328"/>
      <c r="DQ71" s="328"/>
      <c r="DR71" s="328"/>
      <c r="DS71" s="328"/>
      <c r="DT71" s="328"/>
      <c r="DU71" s="328"/>
      <c r="DV71" s="328"/>
      <c r="DW71" s="582"/>
    </row>
    <row r="72" spans="1:137" ht="15" customHeight="1">
      <c r="A72" s="560"/>
      <c r="B72" s="499"/>
      <c r="C72" s="499"/>
      <c r="D72" s="561"/>
      <c r="E72" s="561"/>
      <c r="F72" s="562"/>
      <c r="G72" s="563" t="s">
        <v>282</v>
      </c>
      <c r="H72" s="564"/>
      <c r="I72" s="564"/>
      <c r="J72" s="564"/>
      <c r="K72" s="564"/>
      <c r="L72" s="564"/>
      <c r="M72" s="564"/>
      <c r="N72" s="564"/>
      <c r="O72" s="564"/>
      <c r="P72" s="564"/>
      <c r="Q72" s="564"/>
      <c r="R72" s="564"/>
      <c r="S72" s="564"/>
      <c r="T72" s="564"/>
      <c r="U72" s="564"/>
      <c r="V72" s="564"/>
      <c r="W72" s="564"/>
      <c r="X72" s="564"/>
      <c r="Y72" s="564"/>
      <c r="Z72" s="564"/>
      <c r="AA72" s="565"/>
      <c r="AB72" s="611">
        <v>1</v>
      </c>
      <c r="AC72" s="612"/>
      <c r="AD72" s="613"/>
      <c r="AE72" s="614">
        <v>9</v>
      </c>
      <c r="AF72" s="612"/>
      <c r="AG72" s="613"/>
      <c r="AH72" s="614">
        <v>1</v>
      </c>
      <c r="AI72" s="612"/>
      <c r="AJ72" s="615"/>
      <c r="AK72" s="428"/>
      <c r="AL72" s="429"/>
      <c r="AM72" s="429"/>
      <c r="AN72" s="429"/>
      <c r="AO72" s="429"/>
      <c r="AP72" s="429"/>
      <c r="AQ72" s="429"/>
      <c r="AR72" s="430"/>
      <c r="AS72" s="428">
        <v>4912</v>
      </c>
      <c r="AT72" s="429"/>
      <c r="AU72" s="429"/>
      <c r="AV72" s="429"/>
      <c r="AW72" s="429"/>
      <c r="AX72" s="429"/>
      <c r="AY72" s="430"/>
      <c r="AZ72" s="428"/>
      <c r="BA72" s="445"/>
      <c r="BB72" s="445"/>
      <c r="BC72" s="445"/>
      <c r="BD72" s="445"/>
      <c r="BE72" s="445"/>
      <c r="BF72" s="445"/>
      <c r="BG72" s="445"/>
      <c r="BH72" s="445"/>
      <c r="BI72" s="506"/>
      <c r="BJ72" s="274">
        <v>115715</v>
      </c>
      <c r="BK72" s="274"/>
      <c r="BL72" s="274"/>
      <c r="BM72" s="274"/>
      <c r="BN72" s="274"/>
      <c r="BO72" s="274"/>
      <c r="BP72" s="274"/>
      <c r="BQ72" s="274"/>
      <c r="BR72" s="274"/>
      <c r="BS72" s="274"/>
      <c r="BT72" s="274">
        <v>49795</v>
      </c>
      <c r="BU72" s="274"/>
      <c r="BV72" s="274"/>
      <c r="BW72" s="274"/>
      <c r="BX72" s="274"/>
      <c r="BY72" s="274"/>
      <c r="BZ72" s="274"/>
      <c r="CA72" s="274"/>
      <c r="CB72" s="274"/>
      <c r="CC72" s="274">
        <v>7270</v>
      </c>
      <c r="CD72" s="275"/>
      <c r="CE72" s="275"/>
      <c r="CF72" s="275"/>
      <c r="CG72" s="275"/>
      <c r="CH72" s="275"/>
      <c r="CI72" s="275"/>
      <c r="CJ72" s="275"/>
      <c r="CK72" s="275"/>
      <c r="CL72" s="278"/>
      <c r="CM72" s="274">
        <v>730</v>
      </c>
      <c r="CN72" s="275"/>
      <c r="CO72" s="275"/>
      <c r="CP72" s="275"/>
      <c r="CQ72" s="275"/>
      <c r="CR72" s="275"/>
      <c r="CS72" s="275"/>
      <c r="CT72" s="275"/>
      <c r="CU72" s="275"/>
      <c r="CV72" s="275"/>
      <c r="CW72" s="274">
        <v>520</v>
      </c>
      <c r="CX72" s="274"/>
      <c r="CY72" s="274"/>
      <c r="CZ72" s="274"/>
      <c r="DA72" s="274"/>
      <c r="DB72" s="274"/>
      <c r="DC72" s="274"/>
      <c r="DD72" s="274"/>
      <c r="DE72" s="274"/>
      <c r="DF72" s="274">
        <v>300</v>
      </c>
      <c r="DG72" s="274"/>
      <c r="DH72" s="274"/>
      <c r="DI72" s="274"/>
      <c r="DJ72" s="274"/>
      <c r="DK72" s="274"/>
      <c r="DL72" s="274"/>
      <c r="DM72" s="274"/>
      <c r="DN72" s="274"/>
      <c r="DO72" s="331">
        <f>SUM(CW72:DN72)</f>
        <v>820</v>
      </c>
      <c r="DP72" s="331"/>
      <c r="DQ72" s="331"/>
      <c r="DR72" s="331"/>
      <c r="DS72" s="331"/>
      <c r="DT72" s="331"/>
      <c r="DU72" s="331"/>
      <c r="DV72" s="331"/>
      <c r="DW72" s="583"/>
    </row>
    <row r="73" spans="1:137" ht="15" customHeight="1">
      <c r="A73" s="560"/>
      <c r="B73" s="499"/>
      <c r="C73" s="499"/>
      <c r="D73" s="561"/>
      <c r="E73" s="561"/>
      <c r="F73" s="562"/>
      <c r="G73" s="143" t="s">
        <v>4414</v>
      </c>
      <c r="H73" s="144"/>
      <c r="I73" s="144"/>
      <c r="J73" s="144"/>
      <c r="K73" s="144"/>
      <c r="L73" s="144"/>
      <c r="M73" s="144"/>
      <c r="N73" s="144"/>
      <c r="O73" s="144"/>
      <c r="P73" s="144"/>
      <c r="Q73" s="144"/>
      <c r="R73" s="144"/>
      <c r="S73" s="144"/>
      <c r="T73" s="144"/>
      <c r="U73" s="144"/>
      <c r="V73" s="144"/>
      <c r="W73" s="144"/>
      <c r="X73" s="144"/>
      <c r="Y73" s="144"/>
      <c r="Z73" s="144"/>
      <c r="AA73" s="144"/>
      <c r="AB73" s="611">
        <v>2</v>
      </c>
      <c r="AC73" s="612"/>
      <c r="AD73" s="613"/>
      <c r="AE73" s="614">
        <v>0</v>
      </c>
      <c r="AF73" s="612"/>
      <c r="AG73" s="613"/>
      <c r="AH73" s="614">
        <v>1</v>
      </c>
      <c r="AI73" s="612"/>
      <c r="AJ73" s="615"/>
      <c r="AK73" s="428"/>
      <c r="AL73" s="429"/>
      <c r="AM73" s="429"/>
      <c r="AN73" s="429"/>
      <c r="AO73" s="429"/>
      <c r="AP73" s="429"/>
      <c r="AQ73" s="429"/>
      <c r="AR73" s="430"/>
      <c r="AS73" s="428">
        <v>14642</v>
      </c>
      <c r="AT73" s="429"/>
      <c r="AU73" s="429"/>
      <c r="AV73" s="429"/>
      <c r="AW73" s="429"/>
      <c r="AX73" s="429"/>
      <c r="AY73" s="430"/>
      <c r="AZ73" s="428"/>
      <c r="BA73" s="445"/>
      <c r="BB73" s="445"/>
      <c r="BC73" s="445"/>
      <c r="BD73" s="445"/>
      <c r="BE73" s="445"/>
      <c r="BF73" s="445"/>
      <c r="BG73" s="445"/>
      <c r="BH73" s="445"/>
      <c r="BI73" s="506"/>
      <c r="BJ73" s="274">
        <v>161693</v>
      </c>
      <c r="BK73" s="274"/>
      <c r="BL73" s="274"/>
      <c r="BM73" s="274"/>
      <c r="BN73" s="274"/>
      <c r="BO73" s="274"/>
      <c r="BP73" s="274"/>
      <c r="BQ73" s="274"/>
      <c r="BR73" s="274"/>
      <c r="BS73" s="274"/>
      <c r="BT73" s="274">
        <v>93080</v>
      </c>
      <c r="BU73" s="274"/>
      <c r="BV73" s="274"/>
      <c r="BW73" s="274"/>
      <c r="BX73" s="274"/>
      <c r="BY73" s="274"/>
      <c r="BZ73" s="274"/>
      <c r="CA73" s="274"/>
      <c r="CB73" s="274"/>
      <c r="CC73" s="274">
        <v>8920</v>
      </c>
      <c r="CD73" s="275"/>
      <c r="CE73" s="275"/>
      <c r="CF73" s="275"/>
      <c r="CG73" s="275"/>
      <c r="CH73" s="275"/>
      <c r="CI73" s="275"/>
      <c r="CJ73" s="275"/>
      <c r="CK73" s="275"/>
      <c r="CL73" s="278"/>
      <c r="CM73" s="274">
        <v>1060</v>
      </c>
      <c r="CN73" s="275"/>
      <c r="CO73" s="275"/>
      <c r="CP73" s="275"/>
      <c r="CQ73" s="275"/>
      <c r="CR73" s="275"/>
      <c r="CS73" s="275"/>
      <c r="CT73" s="275"/>
      <c r="CU73" s="275"/>
      <c r="CV73" s="275"/>
      <c r="CW73" s="274">
        <v>1040</v>
      </c>
      <c r="CX73" s="274"/>
      <c r="CY73" s="274"/>
      <c r="CZ73" s="274"/>
      <c r="DA73" s="274"/>
      <c r="DB73" s="274"/>
      <c r="DC73" s="274"/>
      <c r="DD73" s="274"/>
      <c r="DE73" s="274"/>
      <c r="DF73" s="274">
        <v>1800</v>
      </c>
      <c r="DG73" s="274"/>
      <c r="DH73" s="274"/>
      <c r="DI73" s="274"/>
      <c r="DJ73" s="274"/>
      <c r="DK73" s="274"/>
      <c r="DL73" s="274"/>
      <c r="DM73" s="274"/>
      <c r="DN73" s="274"/>
      <c r="DO73" s="331">
        <f t="shared" ref="DO73:DO75" si="5">SUM(CW73:DN73)</f>
        <v>2840</v>
      </c>
      <c r="DP73" s="331"/>
      <c r="DQ73" s="331"/>
      <c r="DR73" s="331"/>
      <c r="DS73" s="331"/>
      <c r="DT73" s="331"/>
      <c r="DU73" s="331"/>
      <c r="DV73" s="331"/>
      <c r="DW73" s="583"/>
    </row>
    <row r="74" spans="1:137" ht="15" customHeight="1">
      <c r="A74" s="560"/>
      <c r="B74" s="499"/>
      <c r="C74" s="499"/>
      <c r="D74" s="561"/>
      <c r="E74" s="561"/>
      <c r="F74" s="562"/>
      <c r="G74" s="143" t="s">
        <v>4416</v>
      </c>
      <c r="H74" s="144"/>
      <c r="I74" s="144"/>
      <c r="J74" s="144"/>
      <c r="K74" s="144"/>
      <c r="L74" s="144"/>
      <c r="M74" s="144"/>
      <c r="N74" s="144"/>
      <c r="O74" s="144"/>
      <c r="P74" s="144"/>
      <c r="Q74" s="144"/>
      <c r="R74" s="144"/>
      <c r="S74" s="144"/>
      <c r="T74" s="144"/>
      <c r="U74" s="144"/>
      <c r="V74" s="144"/>
      <c r="W74" s="144"/>
      <c r="X74" s="144"/>
      <c r="Y74" s="144"/>
      <c r="Z74" s="144"/>
      <c r="AA74" s="144"/>
      <c r="AB74" s="611">
        <v>2</v>
      </c>
      <c r="AC74" s="612"/>
      <c r="AD74" s="613"/>
      <c r="AE74" s="614">
        <v>1</v>
      </c>
      <c r="AF74" s="612"/>
      <c r="AG74" s="613"/>
      <c r="AH74" s="614">
        <v>1</v>
      </c>
      <c r="AI74" s="612"/>
      <c r="AJ74" s="615"/>
      <c r="AK74" s="428"/>
      <c r="AL74" s="429"/>
      <c r="AM74" s="429"/>
      <c r="AN74" s="429"/>
      <c r="AO74" s="429"/>
      <c r="AP74" s="429"/>
      <c r="AQ74" s="429"/>
      <c r="AR74" s="430"/>
      <c r="AS74" s="428">
        <v>6663</v>
      </c>
      <c r="AT74" s="429"/>
      <c r="AU74" s="429"/>
      <c r="AV74" s="429"/>
      <c r="AW74" s="429"/>
      <c r="AX74" s="429"/>
      <c r="AY74" s="430"/>
      <c r="AZ74" s="428"/>
      <c r="BA74" s="445"/>
      <c r="BB74" s="445"/>
      <c r="BC74" s="445"/>
      <c r="BD74" s="445"/>
      <c r="BE74" s="445"/>
      <c r="BF74" s="445"/>
      <c r="BG74" s="445"/>
      <c r="BH74" s="445"/>
      <c r="BI74" s="506"/>
      <c r="BJ74" s="274">
        <v>93304</v>
      </c>
      <c r="BK74" s="274"/>
      <c r="BL74" s="274"/>
      <c r="BM74" s="274"/>
      <c r="BN74" s="274"/>
      <c r="BO74" s="274"/>
      <c r="BP74" s="274"/>
      <c r="BQ74" s="274"/>
      <c r="BR74" s="274"/>
      <c r="BS74" s="274"/>
      <c r="BT74" s="274">
        <v>42896</v>
      </c>
      <c r="BU74" s="274"/>
      <c r="BV74" s="274"/>
      <c r="BW74" s="274"/>
      <c r="BX74" s="274"/>
      <c r="BY74" s="274"/>
      <c r="BZ74" s="274"/>
      <c r="CA74" s="274"/>
      <c r="CB74" s="274"/>
      <c r="CC74" s="274">
        <v>3918</v>
      </c>
      <c r="CD74" s="275"/>
      <c r="CE74" s="275"/>
      <c r="CF74" s="275"/>
      <c r="CG74" s="275"/>
      <c r="CH74" s="275"/>
      <c r="CI74" s="275"/>
      <c r="CJ74" s="275"/>
      <c r="CK74" s="275"/>
      <c r="CL74" s="278"/>
      <c r="CM74" s="274">
        <v>536</v>
      </c>
      <c r="CN74" s="275"/>
      <c r="CO74" s="275"/>
      <c r="CP74" s="275"/>
      <c r="CQ74" s="275"/>
      <c r="CR74" s="275"/>
      <c r="CS74" s="275"/>
      <c r="CT74" s="275"/>
      <c r="CU74" s="275"/>
      <c r="CV74" s="275"/>
      <c r="CW74" s="274"/>
      <c r="CX74" s="274"/>
      <c r="CY74" s="274"/>
      <c r="CZ74" s="274"/>
      <c r="DA74" s="274"/>
      <c r="DB74" s="274"/>
      <c r="DC74" s="274"/>
      <c r="DD74" s="274"/>
      <c r="DE74" s="274"/>
      <c r="DF74" s="274">
        <v>900</v>
      </c>
      <c r="DG74" s="274"/>
      <c r="DH74" s="274"/>
      <c r="DI74" s="274"/>
      <c r="DJ74" s="274"/>
      <c r="DK74" s="274"/>
      <c r="DL74" s="274"/>
      <c r="DM74" s="274"/>
      <c r="DN74" s="274"/>
      <c r="DO74" s="331">
        <f t="shared" si="5"/>
        <v>900</v>
      </c>
      <c r="DP74" s="331"/>
      <c r="DQ74" s="331"/>
      <c r="DR74" s="331"/>
      <c r="DS74" s="331"/>
      <c r="DT74" s="331"/>
      <c r="DU74" s="331"/>
      <c r="DV74" s="331"/>
      <c r="DW74" s="583"/>
    </row>
    <row r="75" spans="1:137" ht="15" customHeight="1">
      <c r="A75" s="560"/>
      <c r="B75" s="499"/>
      <c r="C75" s="499"/>
      <c r="D75" s="561"/>
      <c r="E75" s="561"/>
      <c r="F75" s="562"/>
      <c r="G75" s="143" t="s">
        <v>4423</v>
      </c>
      <c r="H75" s="144"/>
      <c r="I75" s="144"/>
      <c r="J75" s="144"/>
      <c r="K75" s="144"/>
      <c r="L75" s="144"/>
      <c r="M75" s="144"/>
      <c r="N75" s="144"/>
      <c r="O75" s="144"/>
      <c r="P75" s="144"/>
      <c r="Q75" s="144"/>
      <c r="R75" s="144"/>
      <c r="S75" s="144"/>
      <c r="T75" s="144"/>
      <c r="U75" s="144"/>
      <c r="V75" s="144"/>
      <c r="W75" s="144"/>
      <c r="X75" s="144"/>
      <c r="Y75" s="144"/>
      <c r="Z75" s="144"/>
      <c r="AA75" s="144"/>
      <c r="AB75" s="611">
        <v>2</v>
      </c>
      <c r="AC75" s="612"/>
      <c r="AD75" s="613"/>
      <c r="AE75" s="614">
        <v>2</v>
      </c>
      <c r="AF75" s="612"/>
      <c r="AG75" s="613"/>
      <c r="AH75" s="614">
        <v>1</v>
      </c>
      <c r="AI75" s="612"/>
      <c r="AJ75" s="615"/>
      <c r="AK75" s="428"/>
      <c r="AL75" s="429"/>
      <c r="AM75" s="429"/>
      <c r="AN75" s="429"/>
      <c r="AO75" s="429"/>
      <c r="AP75" s="429"/>
      <c r="AQ75" s="429"/>
      <c r="AR75" s="430"/>
      <c r="AS75" s="428">
        <v>1902</v>
      </c>
      <c r="AT75" s="429"/>
      <c r="AU75" s="429"/>
      <c r="AV75" s="429"/>
      <c r="AW75" s="429"/>
      <c r="AX75" s="429"/>
      <c r="AY75" s="430"/>
      <c r="AZ75" s="428"/>
      <c r="BA75" s="445"/>
      <c r="BB75" s="445"/>
      <c r="BC75" s="445"/>
      <c r="BD75" s="445"/>
      <c r="BE75" s="445"/>
      <c r="BF75" s="445"/>
      <c r="BG75" s="445"/>
      <c r="BH75" s="445"/>
      <c r="BI75" s="506"/>
      <c r="BJ75" s="274">
        <v>24004</v>
      </c>
      <c r="BK75" s="274"/>
      <c r="BL75" s="274"/>
      <c r="BM75" s="274"/>
      <c r="BN75" s="274"/>
      <c r="BO75" s="274"/>
      <c r="BP75" s="274"/>
      <c r="BQ75" s="274"/>
      <c r="BR75" s="274"/>
      <c r="BS75" s="274"/>
      <c r="BT75" s="274">
        <v>16233</v>
      </c>
      <c r="BU75" s="274"/>
      <c r="BV75" s="274"/>
      <c r="BW75" s="274"/>
      <c r="BX75" s="274"/>
      <c r="BY75" s="274"/>
      <c r="BZ75" s="274"/>
      <c r="CA75" s="274"/>
      <c r="CB75" s="274"/>
      <c r="CC75" s="274">
        <v>1090</v>
      </c>
      <c r="CD75" s="275"/>
      <c r="CE75" s="275"/>
      <c r="CF75" s="275"/>
      <c r="CG75" s="275"/>
      <c r="CH75" s="275"/>
      <c r="CI75" s="275"/>
      <c r="CJ75" s="275"/>
      <c r="CK75" s="275"/>
      <c r="CL75" s="278"/>
      <c r="CM75" s="274">
        <v>135</v>
      </c>
      <c r="CN75" s="275"/>
      <c r="CO75" s="275"/>
      <c r="CP75" s="275"/>
      <c r="CQ75" s="275"/>
      <c r="CR75" s="275"/>
      <c r="CS75" s="275"/>
      <c r="CT75" s="275"/>
      <c r="CU75" s="275"/>
      <c r="CV75" s="275"/>
      <c r="CW75" s="274"/>
      <c r="CX75" s="274"/>
      <c r="CY75" s="274"/>
      <c r="CZ75" s="274"/>
      <c r="DA75" s="274"/>
      <c r="DB75" s="274"/>
      <c r="DC75" s="274"/>
      <c r="DD75" s="274"/>
      <c r="DE75" s="274"/>
      <c r="DF75" s="274"/>
      <c r="DG75" s="274"/>
      <c r="DH75" s="274"/>
      <c r="DI75" s="274"/>
      <c r="DJ75" s="274"/>
      <c r="DK75" s="274"/>
      <c r="DL75" s="274"/>
      <c r="DM75" s="274"/>
      <c r="DN75" s="274"/>
      <c r="DO75" s="331">
        <f t="shared" si="5"/>
        <v>0</v>
      </c>
      <c r="DP75" s="331"/>
      <c r="DQ75" s="331"/>
      <c r="DR75" s="331"/>
      <c r="DS75" s="331"/>
      <c r="DT75" s="331"/>
      <c r="DU75" s="331"/>
      <c r="DV75" s="331"/>
      <c r="DW75" s="583"/>
    </row>
    <row r="76" spans="1:137" ht="15" customHeight="1">
      <c r="A76" s="498"/>
      <c r="B76" s="499"/>
      <c r="C76" s="499"/>
      <c r="D76" s="561"/>
      <c r="E76" s="561"/>
      <c r="F76" s="562"/>
      <c r="G76" s="143" t="s">
        <v>4419</v>
      </c>
      <c r="H76" s="144"/>
      <c r="I76" s="144"/>
      <c r="J76" s="144"/>
      <c r="K76" s="144"/>
      <c r="L76" s="144"/>
      <c r="M76" s="144"/>
      <c r="N76" s="144"/>
      <c r="O76" s="144"/>
      <c r="P76" s="144"/>
      <c r="Q76" s="144"/>
      <c r="R76" s="144"/>
      <c r="S76" s="144"/>
      <c r="T76" s="144"/>
      <c r="U76" s="144"/>
      <c r="V76" s="144"/>
      <c r="W76" s="144"/>
      <c r="X76" s="144"/>
      <c r="Y76" s="144"/>
      <c r="Z76" s="144"/>
      <c r="AA76" s="144"/>
      <c r="AB76" s="611">
        <v>2</v>
      </c>
      <c r="AC76" s="612"/>
      <c r="AD76" s="613"/>
      <c r="AE76" s="614">
        <v>3</v>
      </c>
      <c r="AF76" s="612"/>
      <c r="AG76" s="613"/>
      <c r="AH76" s="614">
        <v>1</v>
      </c>
      <c r="AI76" s="612"/>
      <c r="AJ76" s="615"/>
      <c r="AK76" s="428"/>
      <c r="AL76" s="429"/>
      <c r="AM76" s="429"/>
      <c r="AN76" s="429"/>
      <c r="AO76" s="429"/>
      <c r="AP76" s="429"/>
      <c r="AQ76" s="429"/>
      <c r="AR76" s="430"/>
      <c r="AS76" s="428">
        <v>1035</v>
      </c>
      <c r="AT76" s="429"/>
      <c r="AU76" s="429"/>
      <c r="AV76" s="429"/>
      <c r="AW76" s="429"/>
      <c r="AX76" s="429"/>
      <c r="AY76" s="430"/>
      <c r="AZ76" s="428"/>
      <c r="BA76" s="445"/>
      <c r="BB76" s="445"/>
      <c r="BC76" s="445"/>
      <c r="BD76" s="445"/>
      <c r="BE76" s="445"/>
      <c r="BF76" s="445"/>
      <c r="BG76" s="445"/>
      <c r="BH76" s="445"/>
      <c r="BI76" s="506"/>
      <c r="BJ76" s="274">
        <v>9448</v>
      </c>
      <c r="BK76" s="274"/>
      <c r="BL76" s="274"/>
      <c r="BM76" s="274"/>
      <c r="BN76" s="274"/>
      <c r="BO76" s="274"/>
      <c r="BP76" s="274"/>
      <c r="BQ76" s="274"/>
      <c r="BR76" s="274"/>
      <c r="BS76" s="274"/>
      <c r="BT76" s="274">
        <v>2488</v>
      </c>
      <c r="BU76" s="274"/>
      <c r="BV76" s="274"/>
      <c r="BW76" s="274"/>
      <c r="BX76" s="274"/>
      <c r="BY76" s="274"/>
      <c r="BZ76" s="274"/>
      <c r="CA76" s="274"/>
      <c r="CB76" s="274"/>
      <c r="CC76" s="274">
        <v>316</v>
      </c>
      <c r="CD76" s="275"/>
      <c r="CE76" s="275"/>
      <c r="CF76" s="275"/>
      <c r="CG76" s="275"/>
      <c r="CH76" s="275"/>
      <c r="CI76" s="275"/>
      <c r="CJ76" s="275"/>
      <c r="CK76" s="275"/>
      <c r="CL76" s="278"/>
      <c r="CM76" s="274">
        <v>58</v>
      </c>
      <c r="CN76" s="275"/>
      <c r="CO76" s="275"/>
      <c r="CP76" s="275"/>
      <c r="CQ76" s="275"/>
      <c r="CR76" s="275"/>
      <c r="CS76" s="275"/>
      <c r="CT76" s="275"/>
      <c r="CU76" s="275"/>
      <c r="CV76" s="275"/>
      <c r="CW76" s="274"/>
      <c r="CX76" s="274"/>
      <c r="CY76" s="274"/>
      <c r="CZ76" s="274"/>
      <c r="DA76" s="274"/>
      <c r="DB76" s="274"/>
      <c r="DC76" s="274"/>
      <c r="DD76" s="274"/>
      <c r="DE76" s="274"/>
      <c r="DF76" s="274"/>
      <c r="DG76" s="274"/>
      <c r="DH76" s="274"/>
      <c r="DI76" s="274"/>
      <c r="DJ76" s="274"/>
      <c r="DK76" s="274"/>
      <c r="DL76" s="274"/>
      <c r="DM76" s="274"/>
      <c r="DN76" s="274"/>
      <c r="DO76" s="331">
        <f>SUM(CW76:DN76)</f>
        <v>0</v>
      </c>
      <c r="DP76" s="331"/>
      <c r="DQ76" s="331"/>
      <c r="DR76" s="331"/>
      <c r="DS76" s="331"/>
      <c r="DT76" s="331"/>
      <c r="DU76" s="331"/>
      <c r="DV76" s="331"/>
      <c r="DW76" s="583"/>
    </row>
    <row r="77" spans="1:137" ht="15" customHeight="1" thickBot="1">
      <c r="A77" s="447"/>
      <c r="B77" s="547"/>
      <c r="C77" s="547"/>
      <c r="D77" s="448"/>
      <c r="E77" s="448"/>
      <c r="F77" s="449"/>
      <c r="G77" s="143" t="s">
        <v>336</v>
      </c>
      <c r="H77" s="144"/>
      <c r="I77" s="144"/>
      <c r="J77" s="144"/>
      <c r="K77" s="144"/>
      <c r="L77" s="144"/>
      <c r="M77" s="144"/>
      <c r="N77" s="144"/>
      <c r="O77" s="144"/>
      <c r="P77" s="144"/>
      <c r="Q77" s="144"/>
      <c r="R77" s="144"/>
      <c r="S77" s="144"/>
      <c r="T77" s="144"/>
      <c r="U77" s="144"/>
      <c r="V77" s="144"/>
      <c r="W77" s="144"/>
      <c r="X77" s="144"/>
      <c r="Y77" s="144"/>
      <c r="Z77" s="144"/>
      <c r="AA77" s="488"/>
      <c r="AB77" s="628">
        <v>2</v>
      </c>
      <c r="AC77" s="629"/>
      <c r="AD77" s="630"/>
      <c r="AE77" s="631">
        <v>4</v>
      </c>
      <c r="AF77" s="629"/>
      <c r="AG77" s="630"/>
      <c r="AH77" s="631">
        <v>1</v>
      </c>
      <c r="AI77" s="629"/>
      <c r="AJ77" s="632"/>
      <c r="AK77" s="519">
        <f>SUM(AK71:AR76)</f>
        <v>1057</v>
      </c>
      <c r="AL77" s="453"/>
      <c r="AM77" s="453"/>
      <c r="AN77" s="453"/>
      <c r="AO77" s="453"/>
      <c r="AP77" s="453"/>
      <c r="AQ77" s="453"/>
      <c r="AR77" s="454"/>
      <c r="AS77" s="519">
        <f>SUM(AS71:AY76)</f>
        <v>184515</v>
      </c>
      <c r="AT77" s="453"/>
      <c r="AU77" s="453"/>
      <c r="AV77" s="453"/>
      <c r="AW77" s="453"/>
      <c r="AX77" s="453"/>
      <c r="AY77" s="454"/>
      <c r="AZ77" s="291">
        <f>SUM(AZ71:BI76)</f>
        <v>155</v>
      </c>
      <c r="BA77" s="291"/>
      <c r="BB77" s="291"/>
      <c r="BC77" s="291"/>
      <c r="BD77" s="291"/>
      <c r="BE77" s="291"/>
      <c r="BF77" s="291"/>
      <c r="BG77" s="291"/>
      <c r="BH77" s="291"/>
      <c r="BI77" s="291"/>
      <c r="BJ77" s="291">
        <f>SUM(BJ71:BS76)</f>
        <v>2869235</v>
      </c>
      <c r="BK77" s="291"/>
      <c r="BL77" s="291"/>
      <c r="BM77" s="291"/>
      <c r="BN77" s="291"/>
      <c r="BO77" s="291"/>
      <c r="BP77" s="291"/>
      <c r="BQ77" s="291"/>
      <c r="BR77" s="291"/>
      <c r="BS77" s="291"/>
      <c r="BT77" s="291">
        <f>SUM(BT71:CB76)</f>
        <v>737329</v>
      </c>
      <c r="BU77" s="291"/>
      <c r="BV77" s="291"/>
      <c r="BW77" s="291"/>
      <c r="BX77" s="291"/>
      <c r="BY77" s="291"/>
      <c r="BZ77" s="291"/>
      <c r="CA77" s="291"/>
      <c r="CB77" s="291"/>
      <c r="CC77" s="291">
        <f>SUM(CC71:CL76)</f>
        <v>236052</v>
      </c>
      <c r="CD77" s="292"/>
      <c r="CE77" s="292"/>
      <c r="CF77" s="292"/>
      <c r="CG77" s="292"/>
      <c r="CH77" s="292"/>
      <c r="CI77" s="292"/>
      <c r="CJ77" s="292"/>
      <c r="CK77" s="292"/>
      <c r="CL77" s="293"/>
      <c r="CM77" s="291">
        <f>SUM(CM71:CV76)</f>
        <v>19063</v>
      </c>
      <c r="CN77" s="292"/>
      <c r="CO77" s="292"/>
      <c r="CP77" s="292"/>
      <c r="CQ77" s="292"/>
      <c r="CR77" s="292"/>
      <c r="CS77" s="292"/>
      <c r="CT77" s="292"/>
      <c r="CU77" s="292"/>
      <c r="CV77" s="292"/>
      <c r="CW77" s="291">
        <f>SUM(CW71:DE76)</f>
        <v>37440</v>
      </c>
      <c r="CX77" s="291"/>
      <c r="CY77" s="291"/>
      <c r="CZ77" s="291"/>
      <c r="DA77" s="291"/>
      <c r="DB77" s="291"/>
      <c r="DC77" s="291"/>
      <c r="DD77" s="291"/>
      <c r="DE77" s="291"/>
      <c r="DF77" s="291">
        <f>SUM(DF71:DN76)</f>
        <v>39600</v>
      </c>
      <c r="DG77" s="291"/>
      <c r="DH77" s="291"/>
      <c r="DI77" s="291"/>
      <c r="DJ77" s="291"/>
      <c r="DK77" s="291"/>
      <c r="DL77" s="291"/>
      <c r="DM77" s="291"/>
      <c r="DN77" s="291"/>
      <c r="DO77" s="291">
        <f>SUM(CW77:DN77)</f>
        <v>77040</v>
      </c>
      <c r="DP77" s="291"/>
      <c r="DQ77" s="291"/>
      <c r="DR77" s="291"/>
      <c r="DS77" s="291"/>
      <c r="DT77" s="291"/>
      <c r="DU77" s="291"/>
      <c r="DV77" s="291"/>
      <c r="DW77" s="581"/>
    </row>
    <row r="78" spans="1:137" ht="15" customHeight="1">
      <c r="A78" s="635"/>
      <c r="B78" s="568"/>
      <c r="C78" s="568"/>
      <c r="D78" s="567"/>
      <c r="E78" s="567"/>
      <c r="F78" s="567"/>
      <c r="G78" s="569"/>
      <c r="H78" s="569"/>
      <c r="I78" s="569"/>
      <c r="J78" s="569"/>
      <c r="K78" s="569"/>
      <c r="L78" s="569"/>
      <c r="M78" s="569"/>
      <c r="N78" s="569"/>
      <c r="O78" s="569"/>
      <c r="P78" s="569"/>
      <c r="Q78" s="569"/>
      <c r="R78" s="569"/>
      <c r="S78" s="569"/>
      <c r="T78" s="569"/>
      <c r="U78" s="569"/>
      <c r="V78" s="569"/>
      <c r="W78" s="569"/>
      <c r="X78" s="569"/>
      <c r="Y78" s="569"/>
      <c r="Z78" s="569"/>
      <c r="AA78" s="569"/>
      <c r="AB78" s="633"/>
      <c r="AC78" s="633"/>
      <c r="AD78" s="633"/>
      <c r="AE78" s="633"/>
      <c r="AF78" s="633"/>
      <c r="AG78" s="633"/>
      <c r="AH78" s="633"/>
      <c r="AI78" s="633"/>
      <c r="AJ78" s="633"/>
      <c r="AK78" s="220"/>
      <c r="AL78" s="636"/>
      <c r="AM78" s="636"/>
      <c r="AN78" s="636"/>
      <c r="AO78" s="636"/>
      <c r="AP78" s="636"/>
      <c r="AQ78" s="636"/>
      <c r="AR78" s="636"/>
      <c r="AS78" s="636"/>
      <c r="AT78" s="220"/>
      <c r="AU78" s="636"/>
      <c r="AV78" s="636"/>
      <c r="AW78" s="636"/>
      <c r="AX78" s="636"/>
      <c r="AY78" s="636"/>
      <c r="AZ78" s="636"/>
      <c r="BA78" s="636"/>
      <c r="BB78" s="220"/>
      <c r="BC78" s="220"/>
      <c r="BD78" s="220"/>
      <c r="BE78" s="220"/>
      <c r="BF78" s="220"/>
      <c r="BG78" s="220"/>
      <c r="BH78" s="220"/>
      <c r="BI78" s="220"/>
      <c r="BJ78" s="220"/>
      <c r="BK78" s="220"/>
      <c r="BL78" s="220"/>
      <c r="BM78" s="220"/>
      <c r="BN78" s="220"/>
      <c r="BO78" s="220"/>
      <c r="BP78" s="220"/>
      <c r="BQ78" s="220"/>
      <c r="BR78" s="220"/>
      <c r="BS78" s="220"/>
      <c r="BT78" s="220"/>
      <c r="BU78" s="220"/>
      <c r="BV78" s="571"/>
      <c r="BW78" s="571"/>
      <c r="BX78" s="571"/>
      <c r="BY78" s="571"/>
      <c r="BZ78" s="571"/>
      <c r="CA78" s="571"/>
      <c r="CB78" s="571"/>
      <c r="CC78" s="571"/>
      <c r="CD78" s="571"/>
      <c r="CE78" s="633"/>
      <c r="CF78" s="633"/>
      <c r="CG78" s="633"/>
      <c r="CH78" s="633"/>
      <c r="CI78" s="633"/>
      <c r="CJ78" s="633"/>
      <c r="CK78" s="633"/>
      <c r="CL78" s="633"/>
      <c r="CM78" s="633"/>
      <c r="CN78" s="220"/>
      <c r="CO78" s="571"/>
      <c r="CP78" s="571"/>
      <c r="CQ78" s="571"/>
      <c r="CR78" s="571"/>
      <c r="CS78" s="571"/>
      <c r="CT78" s="571"/>
      <c r="CU78" s="571"/>
      <c r="CV78" s="571"/>
      <c r="CW78" s="571"/>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row>
    <row r="79" spans="1:137" s="56" customFormat="1" ht="12.75" customHeight="1">
      <c r="A79" s="598"/>
      <c r="B79" s="598"/>
      <c r="C79" s="598"/>
      <c r="D79" s="598"/>
      <c r="E79" s="598"/>
      <c r="F79" s="598"/>
      <c r="G79" s="599"/>
      <c r="H79" s="600" t="s">
        <v>55</v>
      </c>
      <c r="I79" s="118"/>
      <c r="J79" s="118"/>
      <c r="K79" s="118"/>
      <c r="L79" s="118"/>
      <c r="M79" s="118"/>
      <c r="N79" s="118"/>
      <c r="O79" s="118"/>
      <c r="P79" s="118"/>
      <c r="Q79" s="118"/>
      <c r="R79" s="118"/>
      <c r="S79" s="118"/>
      <c r="T79" s="118"/>
      <c r="U79" s="118"/>
      <c r="V79" s="118"/>
      <c r="W79" s="118"/>
      <c r="X79" s="118"/>
      <c r="Y79" s="119"/>
      <c r="Z79" s="600" t="s">
        <v>460</v>
      </c>
      <c r="AA79" s="118"/>
      <c r="AB79" s="118"/>
      <c r="AC79" s="118"/>
      <c r="AD79" s="118"/>
      <c r="AE79" s="119"/>
      <c r="AF79" s="462" t="str">
        <f>"第52表　課税標準額段階別"&amp; 表00!CY5&amp;表00!DC5 &amp; "年度分所得割額等に関する調
　　　　　　　　　　　　　　　　【営業等所得者】（つづき）
第6表関係　(2)所得控除額に関する調"</f>
        <v>第52表　課税標準額段階別令和5年度分所得割額等に関する調
　　　　　　　　　　　　　　　　【営業等所得者】（つづき）
第6表関係　(2)所得控除額に関する調</v>
      </c>
      <c r="AG79" s="462"/>
      <c r="AH79" s="462"/>
      <c r="AI79" s="462"/>
      <c r="AJ79" s="462"/>
      <c r="AK79" s="462"/>
      <c r="AL79" s="462"/>
      <c r="AM79" s="462"/>
      <c r="AN79" s="462"/>
      <c r="AO79" s="462"/>
      <c r="AP79" s="462"/>
      <c r="AQ79" s="462"/>
      <c r="AR79" s="462"/>
      <c r="AS79" s="462"/>
      <c r="AT79" s="462"/>
      <c r="AU79" s="462"/>
      <c r="AV79" s="462"/>
      <c r="AW79" s="462"/>
      <c r="AX79" s="462"/>
      <c r="AY79" s="462"/>
      <c r="AZ79" s="462"/>
      <c r="BA79" s="462"/>
      <c r="BB79" s="462"/>
      <c r="BC79" s="462"/>
      <c r="BD79" s="462"/>
      <c r="BE79" s="462"/>
      <c r="BF79" s="462"/>
      <c r="BG79" s="462"/>
      <c r="BH79" s="462"/>
      <c r="BI79" s="462"/>
      <c r="BJ79" s="462"/>
      <c r="BK79" s="462"/>
      <c r="BL79" s="462"/>
      <c r="BM79" s="462"/>
      <c r="BN79" s="462"/>
      <c r="BO79" s="462"/>
      <c r="BP79" s="462"/>
      <c r="BQ79" s="462"/>
      <c r="BR79" s="462"/>
      <c r="BS79" s="462"/>
      <c r="BT79" s="462"/>
      <c r="BU79" s="462"/>
      <c r="BV79" s="462"/>
      <c r="BW79" s="462"/>
      <c r="BX79" s="462"/>
      <c r="BY79" s="462"/>
      <c r="BZ79" s="462"/>
      <c r="CA79" s="462"/>
      <c r="CB79" s="462"/>
      <c r="CC79" s="462"/>
      <c r="CD79" s="462"/>
      <c r="CE79" s="462"/>
      <c r="CF79" s="462"/>
      <c r="CG79" s="462"/>
      <c r="CH79" s="462"/>
      <c r="CI79" s="462"/>
      <c r="CJ79" s="462"/>
      <c r="CK79" s="462"/>
      <c r="CL79" s="462"/>
      <c r="CM79" s="462"/>
      <c r="CN79" s="462"/>
      <c r="CO79" s="462"/>
      <c r="CP79" s="462"/>
      <c r="CQ79" s="462"/>
      <c r="CR79" s="462"/>
      <c r="CS79" s="462"/>
      <c r="CT79" s="462"/>
      <c r="CU79" s="462"/>
      <c r="CV79" s="462"/>
      <c r="CW79" s="462"/>
      <c r="CX79" s="462"/>
      <c r="CY79" s="601" t="s">
        <v>535</v>
      </c>
      <c r="CZ79" s="601"/>
      <c r="DA79" s="601"/>
      <c r="DB79" s="601"/>
      <c r="DC79" s="601"/>
      <c r="DD79" s="601"/>
      <c r="DE79" s="601"/>
      <c r="DF79" s="601"/>
      <c r="DG79" s="601"/>
      <c r="DH79" s="601"/>
      <c r="DI79" s="601"/>
      <c r="DJ79" s="601"/>
      <c r="DK79" s="121" t="str">
        <f>DK1</f>
        <v>三重県</v>
      </c>
      <c r="DL79" s="121"/>
      <c r="DM79" s="121"/>
      <c r="DN79" s="121"/>
      <c r="DO79" s="121"/>
      <c r="DP79" s="121"/>
      <c r="DQ79" s="121"/>
      <c r="DR79" s="121"/>
      <c r="DS79" s="121"/>
      <c r="DT79" s="121"/>
      <c r="DU79" s="121"/>
      <c r="DV79" s="121"/>
      <c r="DW79" s="121"/>
      <c r="DX79" s="121"/>
      <c r="DY79" s="121"/>
      <c r="DZ79" s="121"/>
      <c r="EA79" s="121"/>
      <c r="EB79" s="121"/>
      <c r="EC79" s="121"/>
      <c r="ED79" s="121"/>
      <c r="EE79" s="121"/>
    </row>
    <row r="80" spans="1:137" s="56" customFormat="1" ht="13.15" customHeight="1" thickBot="1">
      <c r="A80" s="598"/>
      <c r="B80" s="598"/>
      <c r="C80" s="598"/>
      <c r="D80" s="598"/>
      <c r="E80" s="598"/>
      <c r="F80" s="598"/>
      <c r="G80" s="599"/>
      <c r="H80" s="122"/>
      <c r="I80" s="123"/>
      <c r="J80" s="123"/>
      <c r="K80" s="123"/>
      <c r="L80" s="123"/>
      <c r="M80" s="123"/>
      <c r="N80" s="123"/>
      <c r="O80" s="123"/>
      <c r="P80" s="123"/>
      <c r="Q80" s="123"/>
      <c r="R80" s="123"/>
      <c r="S80" s="123"/>
      <c r="T80" s="123"/>
      <c r="U80" s="123"/>
      <c r="V80" s="123"/>
      <c r="W80" s="123"/>
      <c r="X80" s="123"/>
      <c r="Y80" s="124"/>
      <c r="Z80" s="122"/>
      <c r="AA80" s="123"/>
      <c r="AB80" s="123"/>
      <c r="AC80" s="123"/>
      <c r="AD80" s="123"/>
      <c r="AE80" s="124"/>
      <c r="AF80" s="462"/>
      <c r="AG80" s="462"/>
      <c r="AH80" s="462"/>
      <c r="AI80" s="462"/>
      <c r="AJ80" s="462"/>
      <c r="AK80" s="462"/>
      <c r="AL80" s="462"/>
      <c r="AM80" s="462"/>
      <c r="AN80" s="462"/>
      <c r="AO80" s="462"/>
      <c r="AP80" s="462"/>
      <c r="AQ80" s="462"/>
      <c r="AR80" s="462"/>
      <c r="AS80" s="462"/>
      <c r="AT80" s="462"/>
      <c r="AU80" s="462"/>
      <c r="AV80" s="462"/>
      <c r="AW80" s="462"/>
      <c r="AX80" s="462"/>
      <c r="AY80" s="462"/>
      <c r="AZ80" s="462"/>
      <c r="BA80" s="462"/>
      <c r="BB80" s="462"/>
      <c r="BC80" s="462"/>
      <c r="BD80" s="462"/>
      <c r="BE80" s="462"/>
      <c r="BF80" s="462"/>
      <c r="BG80" s="462"/>
      <c r="BH80" s="462"/>
      <c r="BI80" s="462"/>
      <c r="BJ80" s="462"/>
      <c r="BK80" s="462"/>
      <c r="BL80" s="462"/>
      <c r="BM80" s="462"/>
      <c r="BN80" s="462"/>
      <c r="BO80" s="462"/>
      <c r="BP80" s="462"/>
      <c r="BQ80" s="462"/>
      <c r="BR80" s="462"/>
      <c r="BS80" s="462"/>
      <c r="BT80" s="462"/>
      <c r="BU80" s="462"/>
      <c r="BV80" s="462"/>
      <c r="BW80" s="462"/>
      <c r="BX80" s="462"/>
      <c r="BY80" s="462"/>
      <c r="BZ80" s="462"/>
      <c r="CA80" s="462"/>
      <c r="CB80" s="462"/>
      <c r="CC80" s="462"/>
      <c r="CD80" s="462"/>
      <c r="CE80" s="462"/>
      <c r="CF80" s="462"/>
      <c r="CG80" s="462"/>
      <c r="CH80" s="462"/>
      <c r="CI80" s="462"/>
      <c r="CJ80" s="462"/>
      <c r="CK80" s="462"/>
      <c r="CL80" s="462"/>
      <c r="CM80" s="462"/>
      <c r="CN80" s="462"/>
      <c r="CO80" s="462"/>
      <c r="CP80" s="462"/>
      <c r="CQ80" s="462"/>
      <c r="CR80" s="462"/>
      <c r="CS80" s="462"/>
      <c r="CT80" s="462"/>
      <c r="CU80" s="462"/>
      <c r="CV80" s="462"/>
      <c r="CW80" s="462"/>
      <c r="CX80" s="462"/>
      <c r="CY80" s="602"/>
      <c r="CZ80" s="602"/>
      <c r="DA80" s="602"/>
      <c r="DB80" s="602"/>
      <c r="DC80" s="602"/>
      <c r="DD80" s="602"/>
      <c r="DE80" s="602"/>
      <c r="DF80" s="602"/>
      <c r="DG80" s="602"/>
      <c r="DH80" s="602"/>
      <c r="DI80" s="602"/>
      <c r="DJ80" s="602"/>
      <c r="DK80" s="126"/>
      <c r="DL80" s="126"/>
      <c r="DM80" s="126"/>
      <c r="DN80" s="126"/>
      <c r="DO80" s="126"/>
      <c r="DP80" s="126"/>
      <c r="DQ80" s="126"/>
      <c r="DR80" s="126"/>
      <c r="DS80" s="126"/>
      <c r="DT80" s="126"/>
      <c r="DU80" s="126"/>
      <c r="DV80" s="126"/>
      <c r="DW80" s="126"/>
      <c r="DX80" s="126"/>
      <c r="DY80" s="126"/>
      <c r="DZ80" s="126"/>
      <c r="EA80" s="126"/>
      <c r="EB80" s="126"/>
      <c r="EC80" s="126"/>
      <c r="ED80" s="126"/>
      <c r="EE80" s="126"/>
    </row>
    <row r="81" spans="1:135" s="56" customFormat="1" ht="25.5" customHeight="1" thickBot="1">
      <c r="A81" s="637"/>
      <c r="B81" s="637"/>
      <c r="C81" s="637"/>
      <c r="D81" s="637"/>
      <c r="E81" s="637"/>
      <c r="F81" s="637"/>
      <c r="G81" s="655"/>
      <c r="H81" s="605">
        <f>H3</f>
        <v>2</v>
      </c>
      <c r="I81" s="638"/>
      <c r="J81" s="639"/>
      <c r="K81" s="605">
        <f>K3</f>
        <v>4</v>
      </c>
      <c r="L81" s="638"/>
      <c r="M81" s="639"/>
      <c r="N81" s="605">
        <f>N3</f>
        <v>2</v>
      </c>
      <c r="O81" s="638"/>
      <c r="P81" s="639"/>
      <c r="Q81" s="605">
        <f>Q3</f>
        <v>0</v>
      </c>
      <c r="R81" s="638"/>
      <c r="S81" s="639"/>
      <c r="T81" s="605">
        <f>T3</f>
        <v>2</v>
      </c>
      <c r="U81" s="638"/>
      <c r="V81" s="639"/>
      <c r="W81" s="605">
        <f>W3</f>
        <v>1</v>
      </c>
      <c r="X81" s="638"/>
      <c r="Y81" s="639"/>
      <c r="Z81" s="604">
        <v>5</v>
      </c>
      <c r="AA81" s="134"/>
      <c r="AB81" s="135"/>
      <c r="AC81" s="605">
        <v>2</v>
      </c>
      <c r="AD81" s="137"/>
      <c r="AE81" s="138"/>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62"/>
      <c r="BB81" s="462"/>
      <c r="BC81" s="462"/>
      <c r="BD81" s="462"/>
      <c r="BE81" s="462"/>
      <c r="BF81" s="462"/>
      <c r="BG81" s="462"/>
      <c r="BH81" s="462"/>
      <c r="BI81" s="462"/>
      <c r="BJ81" s="462"/>
      <c r="BK81" s="462"/>
      <c r="BL81" s="462"/>
      <c r="BM81" s="462"/>
      <c r="BN81" s="462"/>
      <c r="BO81" s="462"/>
      <c r="BP81" s="462"/>
      <c r="BQ81" s="462"/>
      <c r="BR81" s="462"/>
      <c r="BS81" s="462"/>
      <c r="BT81" s="462"/>
      <c r="BU81" s="462"/>
      <c r="BV81" s="462"/>
      <c r="BW81" s="462"/>
      <c r="BX81" s="462"/>
      <c r="BY81" s="462"/>
      <c r="BZ81" s="462"/>
      <c r="CA81" s="462"/>
      <c r="CB81" s="462"/>
      <c r="CC81" s="462"/>
      <c r="CD81" s="462"/>
      <c r="CE81" s="462"/>
      <c r="CF81" s="462"/>
      <c r="CG81" s="462"/>
      <c r="CH81" s="462"/>
      <c r="CI81" s="462"/>
      <c r="CJ81" s="462"/>
      <c r="CK81" s="462"/>
      <c r="CL81" s="462"/>
      <c r="CM81" s="462"/>
      <c r="CN81" s="462"/>
      <c r="CO81" s="462"/>
      <c r="CP81" s="462"/>
      <c r="CQ81" s="462"/>
      <c r="CR81" s="462"/>
      <c r="CS81" s="462"/>
      <c r="CT81" s="462"/>
      <c r="CU81" s="462"/>
      <c r="CV81" s="462"/>
      <c r="CW81" s="462"/>
      <c r="CX81" s="462"/>
      <c r="CY81" s="602" t="s">
        <v>458</v>
      </c>
      <c r="CZ81" s="602"/>
      <c r="DA81" s="602"/>
      <c r="DB81" s="602"/>
      <c r="DC81" s="602"/>
      <c r="DD81" s="602"/>
      <c r="DE81" s="602"/>
      <c r="DF81" s="602"/>
      <c r="DG81" s="602"/>
      <c r="DH81" s="602"/>
      <c r="DI81" s="602"/>
      <c r="DJ81" s="602"/>
      <c r="DK81" s="139" t="str">
        <f>DK3</f>
        <v>四日市市</v>
      </c>
      <c r="DL81" s="139"/>
      <c r="DM81" s="139"/>
      <c r="DN81" s="139"/>
      <c r="DO81" s="139"/>
      <c r="DP81" s="139"/>
      <c r="DQ81" s="139"/>
      <c r="DR81" s="139"/>
      <c r="DS81" s="139"/>
      <c r="DT81" s="139"/>
      <c r="DU81" s="139"/>
      <c r="DV81" s="139"/>
      <c r="DW81" s="139"/>
      <c r="DX81" s="139"/>
      <c r="DY81" s="139"/>
      <c r="DZ81" s="139"/>
      <c r="EA81" s="139"/>
      <c r="EB81" s="139"/>
      <c r="EC81" s="139"/>
      <c r="ED81" s="139"/>
      <c r="EE81" s="139"/>
    </row>
    <row r="82" spans="1:135" ht="15" customHeight="1">
      <c r="AF82" s="462"/>
      <c r="AG82" s="462"/>
      <c r="AH82" s="462"/>
      <c r="AI82" s="462"/>
      <c r="AJ82" s="462"/>
      <c r="AK82" s="462"/>
      <c r="AL82" s="462"/>
      <c r="AM82" s="462"/>
      <c r="AN82" s="462"/>
      <c r="AO82" s="462"/>
      <c r="AP82" s="462"/>
      <c r="AQ82" s="462"/>
      <c r="AR82" s="462"/>
      <c r="AS82" s="462"/>
      <c r="AT82" s="462"/>
      <c r="AU82" s="462"/>
      <c r="AV82" s="462"/>
      <c r="AW82" s="462"/>
      <c r="AX82" s="462"/>
      <c r="AY82" s="462"/>
      <c r="AZ82" s="462"/>
      <c r="BA82" s="462"/>
      <c r="BB82" s="462"/>
      <c r="BC82" s="462"/>
      <c r="BD82" s="462"/>
      <c r="BE82" s="462"/>
      <c r="BF82" s="462"/>
      <c r="BG82" s="462"/>
      <c r="BH82" s="462"/>
      <c r="BI82" s="462"/>
      <c r="BJ82" s="462"/>
      <c r="BK82" s="462"/>
      <c r="BL82" s="462"/>
      <c r="BM82" s="462"/>
      <c r="BN82" s="462"/>
      <c r="BO82" s="462"/>
      <c r="BP82" s="462"/>
      <c r="BQ82" s="462"/>
      <c r="BR82" s="462"/>
      <c r="BS82" s="462"/>
      <c r="BT82" s="462"/>
      <c r="BU82" s="462"/>
      <c r="BV82" s="462"/>
      <c r="BW82" s="462"/>
      <c r="BX82" s="462"/>
      <c r="BY82" s="462"/>
      <c r="BZ82" s="462"/>
      <c r="CA82" s="462"/>
      <c r="CB82" s="462"/>
      <c r="CC82" s="462"/>
      <c r="CD82" s="462"/>
      <c r="CE82" s="462"/>
      <c r="CF82" s="462"/>
      <c r="CG82" s="462"/>
      <c r="CH82" s="462"/>
      <c r="CI82" s="462"/>
      <c r="CJ82" s="462"/>
      <c r="CK82" s="462"/>
      <c r="CL82" s="462"/>
      <c r="CM82" s="462"/>
      <c r="CN82" s="462"/>
      <c r="CO82" s="462"/>
      <c r="CP82" s="462"/>
      <c r="CQ82" s="462"/>
      <c r="CR82" s="462"/>
      <c r="CS82" s="462"/>
      <c r="CT82" s="462"/>
      <c r="CU82" s="462"/>
      <c r="CV82" s="462"/>
      <c r="CW82" s="462"/>
      <c r="CX82" s="462"/>
    </row>
    <row r="84" spans="1:135" ht="15" customHeight="1">
      <c r="AK84" s="142" t="s">
        <v>168</v>
      </c>
      <c r="AL84" s="142"/>
      <c r="AM84" s="142"/>
      <c r="AN84" s="142"/>
      <c r="AO84" s="142"/>
      <c r="AP84" s="142"/>
      <c r="AQ84" s="142"/>
      <c r="AR84" s="142"/>
      <c r="AS84" s="142" t="s">
        <v>169</v>
      </c>
      <c r="AT84" s="142"/>
      <c r="AU84" s="142"/>
      <c r="AV84" s="142"/>
      <c r="AW84" s="142"/>
      <c r="AX84" s="142"/>
      <c r="AY84" s="142"/>
      <c r="AZ84" s="142"/>
      <c r="BA84" s="142" t="s">
        <v>509</v>
      </c>
      <c r="BB84" s="142"/>
      <c r="BC84" s="142"/>
      <c r="BD84" s="142"/>
      <c r="BE84" s="142"/>
      <c r="BF84" s="142"/>
      <c r="BG84" s="142"/>
      <c r="BH84" s="142" t="s">
        <v>138</v>
      </c>
      <c r="BI84" s="142"/>
      <c r="BJ84" s="142"/>
      <c r="BK84" s="142"/>
      <c r="BL84" s="142"/>
      <c r="BM84" s="142"/>
      <c r="BN84" s="142"/>
      <c r="BO84" s="142" t="s">
        <v>227</v>
      </c>
      <c r="BP84" s="142"/>
      <c r="BQ84" s="142"/>
      <c r="BR84" s="142"/>
      <c r="BS84" s="142"/>
      <c r="BT84" s="142"/>
      <c r="BU84" s="142"/>
      <c r="BV84" s="142" t="s">
        <v>139</v>
      </c>
      <c r="BW84" s="142"/>
      <c r="BX84" s="142"/>
      <c r="BY84" s="142"/>
      <c r="BZ84" s="142"/>
      <c r="CA84" s="142"/>
      <c r="CB84" s="142"/>
      <c r="CC84" s="142" t="s">
        <v>263</v>
      </c>
      <c r="CD84" s="142"/>
      <c r="CE84" s="142"/>
      <c r="CF84" s="142"/>
      <c r="CG84" s="142"/>
      <c r="CH84" s="142"/>
      <c r="CI84" s="142"/>
    </row>
    <row r="85" spans="1:135" ht="15" customHeight="1">
      <c r="A85" s="468" t="s">
        <v>293</v>
      </c>
      <c r="B85" s="469"/>
      <c r="C85" s="469"/>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70"/>
      <c r="AB85" s="92" t="s">
        <v>655</v>
      </c>
      <c r="AC85" s="93"/>
      <c r="AD85" s="93"/>
      <c r="AE85" s="93"/>
      <c r="AF85" s="93"/>
      <c r="AG85" s="93"/>
      <c r="AH85" s="93"/>
      <c r="AI85" s="93"/>
      <c r="AJ85" s="94"/>
      <c r="AK85" s="92" t="s">
        <v>4409</v>
      </c>
      <c r="AL85" s="93"/>
      <c r="AM85" s="93"/>
      <c r="AN85" s="93"/>
      <c r="AO85" s="93"/>
      <c r="AP85" s="93"/>
      <c r="AQ85" s="93"/>
      <c r="AR85" s="94"/>
      <c r="AS85" s="92" t="s">
        <v>4367</v>
      </c>
      <c r="AT85" s="93"/>
      <c r="AU85" s="93"/>
      <c r="AV85" s="93"/>
      <c r="AW85" s="93"/>
      <c r="AX85" s="93"/>
      <c r="AY85" s="93"/>
      <c r="AZ85" s="94"/>
      <c r="BA85" s="149" t="s">
        <v>191</v>
      </c>
      <c r="BB85" s="150"/>
      <c r="BC85" s="150"/>
      <c r="BD85" s="150"/>
      <c r="BE85" s="150"/>
      <c r="BF85" s="150"/>
      <c r="BG85" s="151"/>
      <c r="BH85" s="656" t="s">
        <v>423</v>
      </c>
      <c r="BI85" s="657"/>
      <c r="BJ85" s="657"/>
      <c r="BK85" s="657"/>
      <c r="BL85" s="657"/>
      <c r="BM85" s="657"/>
      <c r="BN85" s="657"/>
      <c r="BO85" s="657"/>
      <c r="BP85" s="657"/>
      <c r="BQ85" s="657"/>
      <c r="BR85" s="657"/>
      <c r="BS85" s="657"/>
      <c r="BT85" s="657"/>
      <c r="BU85" s="657"/>
      <c r="BV85" s="657"/>
      <c r="BW85" s="657"/>
      <c r="BX85" s="657"/>
      <c r="BY85" s="657"/>
      <c r="BZ85" s="657"/>
      <c r="CA85" s="657"/>
      <c r="CB85" s="657"/>
      <c r="CC85" s="658" t="s">
        <v>193</v>
      </c>
      <c r="CD85" s="659"/>
      <c r="CE85" s="659"/>
      <c r="CF85" s="659"/>
      <c r="CG85" s="659"/>
      <c r="CH85" s="659"/>
      <c r="CI85" s="660"/>
      <c r="CR85" s="736"/>
      <c r="CS85" s="736"/>
      <c r="CT85" s="736"/>
      <c r="CU85" s="736"/>
      <c r="CV85" s="736"/>
      <c r="CW85" s="736"/>
      <c r="CX85" s="736"/>
      <c r="CY85" s="736"/>
      <c r="CZ85" s="736"/>
      <c r="DA85" s="736"/>
      <c r="DB85" s="736"/>
      <c r="DC85" s="736"/>
      <c r="DD85" s="736"/>
      <c r="DE85" s="736"/>
      <c r="DF85" s="736"/>
    </row>
    <row r="86" spans="1:135" ht="15" customHeight="1">
      <c r="A86" s="471"/>
      <c r="B86" s="472"/>
      <c r="C86" s="472"/>
      <c r="D86" s="472"/>
      <c r="E86" s="472"/>
      <c r="F86" s="472"/>
      <c r="G86" s="472"/>
      <c r="H86" s="472"/>
      <c r="I86" s="472"/>
      <c r="J86" s="472"/>
      <c r="K86" s="472"/>
      <c r="L86" s="472"/>
      <c r="M86" s="472"/>
      <c r="N86" s="472"/>
      <c r="O86" s="472"/>
      <c r="P86" s="472"/>
      <c r="Q86" s="472"/>
      <c r="R86" s="472"/>
      <c r="S86" s="472"/>
      <c r="T86" s="472"/>
      <c r="U86" s="472"/>
      <c r="V86" s="472"/>
      <c r="W86" s="472"/>
      <c r="X86" s="472"/>
      <c r="Y86" s="472"/>
      <c r="Z86" s="472"/>
      <c r="AA86" s="473"/>
      <c r="AB86" s="146"/>
      <c r="AC86" s="147"/>
      <c r="AD86" s="147"/>
      <c r="AE86" s="147"/>
      <c r="AF86" s="147"/>
      <c r="AG86" s="147"/>
      <c r="AH86" s="147"/>
      <c r="AI86" s="147"/>
      <c r="AJ86" s="148"/>
      <c r="AK86" s="146"/>
      <c r="AL86" s="147"/>
      <c r="AM86" s="147"/>
      <c r="AN86" s="147"/>
      <c r="AO86" s="147"/>
      <c r="AP86" s="147"/>
      <c r="AQ86" s="147"/>
      <c r="AR86" s="148"/>
      <c r="AS86" s="146"/>
      <c r="AT86" s="147"/>
      <c r="AU86" s="147"/>
      <c r="AV86" s="147"/>
      <c r="AW86" s="147"/>
      <c r="AX86" s="147"/>
      <c r="AY86" s="147"/>
      <c r="AZ86" s="148"/>
      <c r="BA86" s="208"/>
      <c r="BB86" s="209"/>
      <c r="BC86" s="209"/>
      <c r="BD86" s="209"/>
      <c r="BE86" s="209"/>
      <c r="BF86" s="209"/>
      <c r="BG86" s="211"/>
      <c r="BH86" s="661" t="s">
        <v>753</v>
      </c>
      <c r="BI86" s="662"/>
      <c r="BJ86" s="662"/>
      <c r="BK86" s="662"/>
      <c r="BL86" s="662"/>
      <c r="BM86" s="662"/>
      <c r="BN86" s="663"/>
      <c r="BO86" s="658" t="s">
        <v>497</v>
      </c>
      <c r="BP86" s="659"/>
      <c r="BQ86" s="659"/>
      <c r="BR86" s="659"/>
      <c r="BS86" s="659"/>
      <c r="BT86" s="659"/>
      <c r="BU86" s="660"/>
      <c r="BV86" s="92" t="s">
        <v>334</v>
      </c>
      <c r="BW86" s="93"/>
      <c r="BX86" s="93"/>
      <c r="BY86" s="93"/>
      <c r="BZ86" s="93"/>
      <c r="CA86" s="93"/>
      <c r="CB86" s="94"/>
      <c r="CC86" s="664"/>
      <c r="CD86" s="665"/>
      <c r="CE86" s="665"/>
      <c r="CF86" s="665"/>
      <c r="CG86" s="665"/>
      <c r="CH86" s="665"/>
      <c r="CI86" s="666"/>
      <c r="CR86" s="665"/>
      <c r="CS86" s="350"/>
      <c r="CT86" s="350"/>
      <c r="CU86" s="350"/>
      <c r="CV86" s="350"/>
      <c r="CW86" s="350"/>
      <c r="CX86" s="350"/>
      <c r="CY86" s="147"/>
      <c r="CZ86" s="737"/>
      <c r="DA86" s="737"/>
      <c r="DB86" s="737"/>
      <c r="DC86" s="737"/>
      <c r="DD86" s="737"/>
      <c r="DE86" s="737"/>
      <c r="DF86" s="737"/>
    </row>
    <row r="87" spans="1:135" ht="15" customHeight="1">
      <c r="A87" s="471"/>
      <c r="B87" s="472"/>
      <c r="C87" s="472"/>
      <c r="D87" s="472"/>
      <c r="E87" s="472"/>
      <c r="F87" s="472"/>
      <c r="G87" s="472"/>
      <c r="H87" s="472"/>
      <c r="I87" s="472"/>
      <c r="J87" s="472"/>
      <c r="K87" s="472"/>
      <c r="L87" s="472"/>
      <c r="M87" s="472"/>
      <c r="N87" s="472"/>
      <c r="O87" s="472"/>
      <c r="P87" s="472"/>
      <c r="Q87" s="472"/>
      <c r="R87" s="472"/>
      <c r="S87" s="472"/>
      <c r="T87" s="472"/>
      <c r="U87" s="472"/>
      <c r="V87" s="472"/>
      <c r="W87" s="472"/>
      <c r="X87" s="472"/>
      <c r="Y87" s="472"/>
      <c r="Z87" s="472"/>
      <c r="AA87" s="473"/>
      <c r="AB87" s="146"/>
      <c r="AC87" s="147"/>
      <c r="AD87" s="147"/>
      <c r="AE87" s="147"/>
      <c r="AF87" s="147"/>
      <c r="AG87" s="147"/>
      <c r="AH87" s="147"/>
      <c r="AI87" s="147"/>
      <c r="AJ87" s="148"/>
      <c r="AK87" s="146"/>
      <c r="AL87" s="147"/>
      <c r="AM87" s="147"/>
      <c r="AN87" s="147"/>
      <c r="AO87" s="147"/>
      <c r="AP87" s="147"/>
      <c r="AQ87" s="147"/>
      <c r="AR87" s="148"/>
      <c r="AS87" s="146"/>
      <c r="AT87" s="147"/>
      <c r="AU87" s="147"/>
      <c r="AV87" s="147"/>
      <c r="AW87" s="147"/>
      <c r="AX87" s="147"/>
      <c r="AY87" s="147"/>
      <c r="AZ87" s="148"/>
      <c r="BA87" s="208"/>
      <c r="BB87" s="209"/>
      <c r="BC87" s="209"/>
      <c r="BD87" s="209"/>
      <c r="BE87" s="209"/>
      <c r="BF87" s="209"/>
      <c r="BG87" s="211"/>
      <c r="BH87" s="667"/>
      <c r="BI87" s="668"/>
      <c r="BJ87" s="668"/>
      <c r="BK87" s="668"/>
      <c r="BL87" s="668"/>
      <c r="BM87" s="668"/>
      <c r="BN87" s="669"/>
      <c r="BO87" s="664"/>
      <c r="BP87" s="665"/>
      <c r="BQ87" s="665"/>
      <c r="BR87" s="665"/>
      <c r="BS87" s="665"/>
      <c r="BT87" s="665"/>
      <c r="BU87" s="666"/>
      <c r="BV87" s="146"/>
      <c r="BW87" s="147"/>
      <c r="BX87" s="147"/>
      <c r="BY87" s="147"/>
      <c r="BZ87" s="147"/>
      <c r="CA87" s="147"/>
      <c r="CB87" s="148"/>
      <c r="CC87" s="664"/>
      <c r="CD87" s="665"/>
      <c r="CE87" s="665"/>
      <c r="CF87" s="665"/>
      <c r="CG87" s="665"/>
      <c r="CH87" s="665"/>
      <c r="CI87" s="666"/>
      <c r="CR87" s="350"/>
      <c r="CS87" s="350"/>
      <c r="CT87" s="350"/>
      <c r="CU87" s="350"/>
      <c r="CV87" s="350"/>
      <c r="CW87" s="350"/>
      <c r="CX87" s="350"/>
      <c r="CY87" s="737"/>
      <c r="CZ87" s="737"/>
      <c r="DA87" s="737"/>
      <c r="DB87" s="737"/>
      <c r="DC87" s="737"/>
      <c r="DD87" s="737"/>
      <c r="DE87" s="737"/>
      <c r="DF87" s="737"/>
    </row>
    <row r="88" spans="1:135" ht="15" customHeight="1">
      <c r="A88" s="471"/>
      <c r="B88" s="472"/>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3"/>
      <c r="AB88" s="146"/>
      <c r="AC88" s="147"/>
      <c r="AD88" s="147"/>
      <c r="AE88" s="147"/>
      <c r="AF88" s="147"/>
      <c r="AG88" s="147"/>
      <c r="AH88" s="147"/>
      <c r="AI88" s="147"/>
      <c r="AJ88" s="148"/>
      <c r="AK88" s="146"/>
      <c r="AL88" s="147"/>
      <c r="AM88" s="147"/>
      <c r="AN88" s="147"/>
      <c r="AO88" s="147"/>
      <c r="AP88" s="147"/>
      <c r="AQ88" s="147"/>
      <c r="AR88" s="148"/>
      <c r="AS88" s="146"/>
      <c r="AT88" s="147"/>
      <c r="AU88" s="147"/>
      <c r="AV88" s="147"/>
      <c r="AW88" s="147"/>
      <c r="AX88" s="147"/>
      <c r="AY88" s="147"/>
      <c r="AZ88" s="148"/>
      <c r="BA88" s="208"/>
      <c r="BB88" s="209"/>
      <c r="BC88" s="209"/>
      <c r="BD88" s="209"/>
      <c r="BE88" s="209"/>
      <c r="BF88" s="209"/>
      <c r="BG88" s="211"/>
      <c r="BH88" s="667"/>
      <c r="BI88" s="668"/>
      <c r="BJ88" s="668"/>
      <c r="BK88" s="668"/>
      <c r="BL88" s="668"/>
      <c r="BM88" s="668"/>
      <c r="BN88" s="669"/>
      <c r="BO88" s="664"/>
      <c r="BP88" s="665"/>
      <c r="BQ88" s="665"/>
      <c r="BR88" s="665"/>
      <c r="BS88" s="665"/>
      <c r="BT88" s="665"/>
      <c r="BU88" s="666"/>
      <c r="BV88" s="146"/>
      <c r="BW88" s="147"/>
      <c r="BX88" s="147"/>
      <c r="BY88" s="147"/>
      <c r="BZ88" s="147"/>
      <c r="CA88" s="147"/>
      <c r="CB88" s="148"/>
      <c r="CC88" s="664"/>
      <c r="CD88" s="665"/>
      <c r="CE88" s="665"/>
      <c r="CF88" s="665"/>
      <c r="CG88" s="665"/>
      <c r="CH88" s="665"/>
      <c r="CI88" s="666"/>
      <c r="CR88" s="350"/>
      <c r="CS88" s="350"/>
      <c r="CT88" s="350"/>
      <c r="CU88" s="350"/>
      <c r="CV88" s="350"/>
      <c r="CW88" s="350"/>
      <c r="CX88" s="350"/>
      <c r="CY88" s="737"/>
      <c r="CZ88" s="737"/>
      <c r="DA88" s="737"/>
      <c r="DB88" s="737"/>
      <c r="DC88" s="737"/>
      <c r="DD88" s="737"/>
      <c r="DE88" s="737"/>
      <c r="DF88" s="737"/>
    </row>
    <row r="89" spans="1:135" ht="15" customHeight="1">
      <c r="A89" s="471"/>
      <c r="B89" s="472"/>
      <c r="C89" s="472"/>
      <c r="D89" s="472"/>
      <c r="E89" s="472"/>
      <c r="F89" s="472"/>
      <c r="G89" s="472"/>
      <c r="H89" s="472"/>
      <c r="I89" s="472"/>
      <c r="J89" s="472"/>
      <c r="K89" s="472"/>
      <c r="L89" s="472"/>
      <c r="M89" s="472"/>
      <c r="N89" s="472"/>
      <c r="O89" s="472"/>
      <c r="P89" s="472"/>
      <c r="Q89" s="472"/>
      <c r="R89" s="472"/>
      <c r="S89" s="472"/>
      <c r="T89" s="472"/>
      <c r="U89" s="472"/>
      <c r="V89" s="472"/>
      <c r="W89" s="472"/>
      <c r="X89" s="472"/>
      <c r="Y89" s="472"/>
      <c r="Z89" s="472"/>
      <c r="AA89" s="473"/>
      <c r="AB89" s="146"/>
      <c r="AC89" s="147"/>
      <c r="AD89" s="147"/>
      <c r="AE89" s="147"/>
      <c r="AF89" s="147"/>
      <c r="AG89" s="147"/>
      <c r="AH89" s="147"/>
      <c r="AI89" s="147"/>
      <c r="AJ89" s="148"/>
      <c r="AK89" s="146"/>
      <c r="AL89" s="147"/>
      <c r="AM89" s="147"/>
      <c r="AN89" s="147"/>
      <c r="AO89" s="147"/>
      <c r="AP89" s="147"/>
      <c r="AQ89" s="147"/>
      <c r="AR89" s="148"/>
      <c r="AS89" s="146"/>
      <c r="AT89" s="147"/>
      <c r="AU89" s="147"/>
      <c r="AV89" s="147"/>
      <c r="AW89" s="147"/>
      <c r="AX89" s="147"/>
      <c r="AY89" s="147"/>
      <c r="AZ89" s="148"/>
      <c r="BA89" s="208"/>
      <c r="BB89" s="209"/>
      <c r="BC89" s="209"/>
      <c r="BD89" s="209"/>
      <c r="BE89" s="209"/>
      <c r="BF89" s="209"/>
      <c r="BG89" s="211"/>
      <c r="BH89" s="667"/>
      <c r="BI89" s="668"/>
      <c r="BJ89" s="668"/>
      <c r="BK89" s="668"/>
      <c r="BL89" s="668"/>
      <c r="BM89" s="668"/>
      <c r="BN89" s="669"/>
      <c r="BO89" s="664"/>
      <c r="BP89" s="665"/>
      <c r="BQ89" s="665"/>
      <c r="BR89" s="665"/>
      <c r="BS89" s="665"/>
      <c r="BT89" s="665"/>
      <c r="BU89" s="666"/>
      <c r="BV89" s="146"/>
      <c r="BW89" s="147"/>
      <c r="BX89" s="147"/>
      <c r="BY89" s="147"/>
      <c r="BZ89" s="147"/>
      <c r="CA89" s="147"/>
      <c r="CB89" s="148"/>
      <c r="CC89" s="664"/>
      <c r="CD89" s="665"/>
      <c r="CE89" s="665"/>
      <c r="CF89" s="665"/>
      <c r="CG89" s="665"/>
      <c r="CH89" s="665"/>
      <c r="CI89" s="666"/>
      <c r="CR89" s="350"/>
      <c r="CS89" s="350"/>
      <c r="CT89" s="350"/>
      <c r="CU89" s="350"/>
      <c r="CV89" s="350"/>
      <c r="CW89" s="350"/>
      <c r="CX89" s="350"/>
      <c r="CY89" s="737"/>
      <c r="CZ89" s="737"/>
      <c r="DA89" s="737"/>
      <c r="DB89" s="737"/>
      <c r="DC89" s="737"/>
      <c r="DD89" s="737"/>
      <c r="DE89" s="737"/>
      <c r="DF89" s="737"/>
    </row>
    <row r="90" spans="1:135" ht="15" customHeight="1" thickBot="1">
      <c r="A90" s="477"/>
      <c r="B90" s="478"/>
      <c r="C90" s="478"/>
      <c r="D90" s="478"/>
      <c r="E90" s="478"/>
      <c r="F90" s="478"/>
      <c r="G90" s="478"/>
      <c r="H90" s="478"/>
      <c r="I90" s="478"/>
      <c r="J90" s="478"/>
      <c r="K90" s="478"/>
      <c r="L90" s="478"/>
      <c r="M90" s="478"/>
      <c r="N90" s="478"/>
      <c r="O90" s="478"/>
      <c r="P90" s="478"/>
      <c r="Q90" s="478"/>
      <c r="R90" s="478"/>
      <c r="S90" s="478"/>
      <c r="T90" s="478"/>
      <c r="U90" s="478"/>
      <c r="V90" s="478"/>
      <c r="W90" s="478"/>
      <c r="X90" s="478"/>
      <c r="Y90" s="478"/>
      <c r="Z90" s="478"/>
      <c r="AA90" s="479"/>
      <c r="AB90" s="146"/>
      <c r="AC90" s="147"/>
      <c r="AD90" s="147"/>
      <c r="AE90" s="147"/>
      <c r="AF90" s="147"/>
      <c r="AG90" s="147"/>
      <c r="AH90" s="147"/>
      <c r="AI90" s="147"/>
      <c r="AJ90" s="148"/>
      <c r="AK90" s="483" t="s">
        <v>297</v>
      </c>
      <c r="AL90" s="484"/>
      <c r="AM90" s="484"/>
      <c r="AN90" s="484"/>
      <c r="AO90" s="484"/>
      <c r="AP90" s="484"/>
      <c r="AQ90" s="484"/>
      <c r="AR90" s="485"/>
      <c r="AS90" s="483" t="s">
        <v>160</v>
      </c>
      <c r="AT90" s="484"/>
      <c r="AU90" s="484"/>
      <c r="AV90" s="484"/>
      <c r="AW90" s="484"/>
      <c r="AX90" s="484"/>
      <c r="AY90" s="484"/>
      <c r="AZ90" s="485"/>
      <c r="BA90" s="483" t="s">
        <v>297</v>
      </c>
      <c r="BB90" s="484"/>
      <c r="BC90" s="484"/>
      <c r="BD90" s="484"/>
      <c r="BE90" s="484"/>
      <c r="BF90" s="484"/>
      <c r="BG90" s="484"/>
      <c r="BH90" s="483" t="s">
        <v>297</v>
      </c>
      <c r="BI90" s="484"/>
      <c r="BJ90" s="484"/>
      <c r="BK90" s="484"/>
      <c r="BL90" s="484"/>
      <c r="BM90" s="484"/>
      <c r="BN90" s="484"/>
      <c r="BO90" s="483" t="s">
        <v>297</v>
      </c>
      <c r="BP90" s="484"/>
      <c r="BQ90" s="484"/>
      <c r="BR90" s="484"/>
      <c r="BS90" s="484"/>
      <c r="BT90" s="484"/>
      <c r="BU90" s="484"/>
      <c r="BV90" s="483" t="s">
        <v>297</v>
      </c>
      <c r="BW90" s="484"/>
      <c r="BX90" s="484"/>
      <c r="BY90" s="484"/>
      <c r="BZ90" s="484"/>
      <c r="CA90" s="484"/>
      <c r="CB90" s="484"/>
      <c r="CC90" s="483" t="s">
        <v>297</v>
      </c>
      <c r="CD90" s="484"/>
      <c r="CE90" s="484"/>
      <c r="CF90" s="484"/>
      <c r="CG90" s="484"/>
      <c r="CH90" s="484"/>
      <c r="CI90" s="485"/>
      <c r="CR90" s="350"/>
      <c r="CS90" s="350"/>
      <c r="CT90" s="350"/>
      <c r="CU90" s="350"/>
      <c r="CV90" s="350"/>
      <c r="CW90" s="350"/>
      <c r="CX90" s="350"/>
      <c r="CY90" s="737"/>
      <c r="CZ90" s="737"/>
      <c r="DA90" s="737"/>
      <c r="DB90" s="737"/>
      <c r="DC90" s="737"/>
      <c r="DD90" s="737"/>
      <c r="DE90" s="737"/>
      <c r="DF90" s="737"/>
    </row>
    <row r="91" spans="1:135" ht="22.5" customHeight="1">
      <c r="A91" s="442" t="s">
        <v>1</v>
      </c>
      <c r="B91" s="486"/>
      <c r="C91" s="486"/>
      <c r="D91" s="486"/>
      <c r="E91" s="486"/>
      <c r="F91" s="487"/>
      <c r="G91" s="143" t="s">
        <v>2</v>
      </c>
      <c r="H91" s="144"/>
      <c r="I91" s="144"/>
      <c r="J91" s="144"/>
      <c r="K91" s="144"/>
      <c r="L91" s="144"/>
      <c r="M91" s="144"/>
      <c r="N91" s="144"/>
      <c r="O91" s="144"/>
      <c r="P91" s="144"/>
      <c r="Q91" s="144"/>
      <c r="R91" s="144"/>
      <c r="S91" s="144"/>
      <c r="T91" s="144"/>
      <c r="U91" s="144"/>
      <c r="V91" s="144"/>
      <c r="W91" s="144"/>
      <c r="X91" s="144"/>
      <c r="Y91" s="144"/>
      <c r="Z91" s="144"/>
      <c r="AA91" s="144"/>
      <c r="AB91" s="670">
        <v>0</v>
      </c>
      <c r="AC91" s="671"/>
      <c r="AD91" s="671"/>
      <c r="AE91" s="671">
        <v>1</v>
      </c>
      <c r="AF91" s="671"/>
      <c r="AG91" s="671"/>
      <c r="AH91" s="671">
        <v>2</v>
      </c>
      <c r="AI91" s="671"/>
      <c r="AJ91" s="672"/>
      <c r="AK91" s="261"/>
      <c r="AL91" s="261"/>
      <c r="AM91" s="261"/>
      <c r="AN91" s="261"/>
      <c r="AO91" s="261"/>
      <c r="AP91" s="261"/>
      <c r="AQ91" s="261"/>
      <c r="AR91" s="418"/>
      <c r="AS91" s="261">
        <v>600</v>
      </c>
      <c r="AT91" s="261"/>
      <c r="AU91" s="261"/>
      <c r="AV91" s="261"/>
      <c r="AW91" s="261"/>
      <c r="AX91" s="261"/>
      <c r="AY91" s="261"/>
      <c r="AZ91" s="418"/>
      <c r="BA91" s="261"/>
      <c r="BB91" s="262"/>
      <c r="BC91" s="262"/>
      <c r="BD91" s="262"/>
      <c r="BE91" s="262"/>
      <c r="BF91" s="262"/>
      <c r="BG91" s="262"/>
      <c r="BH91" s="261">
        <v>5280</v>
      </c>
      <c r="BI91" s="261"/>
      <c r="BJ91" s="261"/>
      <c r="BK91" s="261"/>
      <c r="BL91" s="261"/>
      <c r="BM91" s="261"/>
      <c r="BN91" s="261"/>
      <c r="BO91" s="261">
        <v>1900</v>
      </c>
      <c r="BP91" s="261"/>
      <c r="BQ91" s="261"/>
      <c r="BR91" s="261"/>
      <c r="BS91" s="261"/>
      <c r="BT91" s="261"/>
      <c r="BU91" s="261"/>
      <c r="BV91" s="328">
        <f t="shared" ref="BV91:BV103" si="6">SUM(BH91:BU91)</f>
        <v>7180</v>
      </c>
      <c r="BW91" s="328"/>
      <c r="BX91" s="328"/>
      <c r="BY91" s="328"/>
      <c r="BZ91" s="328"/>
      <c r="CA91" s="328"/>
      <c r="CB91" s="328"/>
      <c r="CC91" s="261">
        <v>870</v>
      </c>
      <c r="CD91" s="261"/>
      <c r="CE91" s="261"/>
      <c r="CF91" s="261"/>
      <c r="CG91" s="261"/>
      <c r="CH91" s="261"/>
      <c r="CI91" s="559"/>
      <c r="CR91" s="371"/>
      <c r="CS91" s="371"/>
      <c r="CT91" s="371"/>
      <c r="CU91" s="371"/>
      <c r="CV91" s="371"/>
      <c r="CW91" s="371"/>
      <c r="CX91" s="371"/>
      <c r="CY91" s="371"/>
      <c r="CZ91" s="371"/>
      <c r="DA91" s="371"/>
      <c r="DB91" s="371"/>
      <c r="DC91" s="371"/>
      <c r="DD91" s="371"/>
      <c r="DE91" s="371"/>
      <c r="DF91" s="371"/>
    </row>
    <row r="92" spans="1:135" ht="15" customHeight="1">
      <c r="A92" s="498"/>
      <c r="B92" s="499"/>
      <c r="C92" s="499"/>
      <c r="D92" s="499"/>
      <c r="E92" s="499"/>
      <c r="F92" s="500"/>
      <c r="G92" s="143" t="s">
        <v>3</v>
      </c>
      <c r="H92" s="144"/>
      <c r="I92" s="144"/>
      <c r="J92" s="144"/>
      <c r="K92" s="144"/>
      <c r="L92" s="144"/>
      <c r="M92" s="144"/>
      <c r="N92" s="144"/>
      <c r="O92" s="144"/>
      <c r="P92" s="144"/>
      <c r="Q92" s="144"/>
      <c r="R92" s="144"/>
      <c r="S92" s="144"/>
      <c r="T92" s="144"/>
      <c r="U92" s="144"/>
      <c r="V92" s="144"/>
      <c r="W92" s="144"/>
      <c r="X92" s="144"/>
      <c r="Y92" s="144"/>
      <c r="Z92" s="144"/>
      <c r="AA92" s="144"/>
      <c r="AB92" s="673">
        <v>0</v>
      </c>
      <c r="AC92" s="674"/>
      <c r="AD92" s="674"/>
      <c r="AE92" s="674">
        <v>2</v>
      </c>
      <c r="AF92" s="674"/>
      <c r="AG92" s="674"/>
      <c r="AH92" s="674">
        <v>2</v>
      </c>
      <c r="AI92" s="674"/>
      <c r="AJ92" s="675"/>
      <c r="AK92" s="274">
        <v>3380</v>
      </c>
      <c r="AL92" s="274"/>
      <c r="AM92" s="274"/>
      <c r="AN92" s="274"/>
      <c r="AO92" s="274"/>
      <c r="AP92" s="274"/>
      <c r="AQ92" s="274"/>
      <c r="AR92" s="428"/>
      <c r="AS92" s="274">
        <v>9300</v>
      </c>
      <c r="AT92" s="274"/>
      <c r="AU92" s="274"/>
      <c r="AV92" s="274"/>
      <c r="AW92" s="274"/>
      <c r="AX92" s="274"/>
      <c r="AY92" s="274"/>
      <c r="AZ92" s="428"/>
      <c r="BA92" s="276"/>
      <c r="BB92" s="277"/>
      <c r="BC92" s="277"/>
      <c r="BD92" s="277"/>
      <c r="BE92" s="277"/>
      <c r="BF92" s="277"/>
      <c r="BG92" s="277"/>
      <c r="BH92" s="274">
        <v>63360</v>
      </c>
      <c r="BI92" s="274"/>
      <c r="BJ92" s="274"/>
      <c r="BK92" s="274"/>
      <c r="BL92" s="274"/>
      <c r="BM92" s="274"/>
      <c r="BN92" s="274"/>
      <c r="BO92" s="274">
        <v>19380</v>
      </c>
      <c r="BP92" s="274"/>
      <c r="BQ92" s="274"/>
      <c r="BR92" s="274"/>
      <c r="BS92" s="274"/>
      <c r="BT92" s="274"/>
      <c r="BU92" s="274"/>
      <c r="BV92" s="331">
        <f t="shared" si="6"/>
        <v>82740</v>
      </c>
      <c r="BW92" s="331"/>
      <c r="BX92" s="331"/>
      <c r="BY92" s="331"/>
      <c r="BZ92" s="331"/>
      <c r="CA92" s="331"/>
      <c r="CB92" s="331"/>
      <c r="CC92" s="274">
        <v>15730</v>
      </c>
      <c r="CD92" s="274"/>
      <c r="CE92" s="274"/>
      <c r="CF92" s="274"/>
      <c r="CG92" s="274"/>
      <c r="CH92" s="274"/>
      <c r="CI92" s="566"/>
      <c r="CR92" s="371"/>
      <c r="CS92" s="371"/>
      <c r="CT92" s="371"/>
      <c r="CU92" s="371"/>
      <c r="CV92" s="371"/>
      <c r="CW92" s="371"/>
      <c r="CX92" s="371"/>
      <c r="CY92" s="371"/>
      <c r="CZ92" s="371"/>
      <c r="DA92" s="371"/>
      <c r="DB92" s="371"/>
      <c r="DC92" s="371"/>
      <c r="DD92" s="371"/>
      <c r="DE92" s="371"/>
      <c r="DF92" s="371"/>
    </row>
    <row r="93" spans="1:135" ht="15" customHeight="1">
      <c r="A93" s="498"/>
      <c r="B93" s="499"/>
      <c r="C93" s="499"/>
      <c r="D93" s="499"/>
      <c r="E93" s="499"/>
      <c r="F93" s="500"/>
      <c r="G93" s="143" t="s">
        <v>4</v>
      </c>
      <c r="H93" s="144"/>
      <c r="I93" s="144"/>
      <c r="J93" s="144"/>
      <c r="K93" s="144"/>
      <c r="L93" s="144"/>
      <c r="M93" s="144"/>
      <c r="N93" s="144"/>
      <c r="O93" s="144"/>
      <c r="P93" s="144"/>
      <c r="Q93" s="144"/>
      <c r="R93" s="144"/>
      <c r="S93" s="144"/>
      <c r="T93" s="144"/>
      <c r="U93" s="144"/>
      <c r="V93" s="144"/>
      <c r="W93" s="144"/>
      <c r="X93" s="144"/>
      <c r="Y93" s="144"/>
      <c r="Z93" s="144"/>
      <c r="AA93" s="144"/>
      <c r="AB93" s="673">
        <v>0</v>
      </c>
      <c r="AC93" s="674"/>
      <c r="AD93" s="674"/>
      <c r="AE93" s="674">
        <v>3</v>
      </c>
      <c r="AF93" s="674"/>
      <c r="AG93" s="674"/>
      <c r="AH93" s="674">
        <v>2</v>
      </c>
      <c r="AI93" s="674"/>
      <c r="AJ93" s="675"/>
      <c r="AK93" s="274">
        <v>1300</v>
      </c>
      <c r="AL93" s="274"/>
      <c r="AM93" s="274"/>
      <c r="AN93" s="274"/>
      <c r="AO93" s="274"/>
      <c r="AP93" s="274"/>
      <c r="AQ93" s="274"/>
      <c r="AR93" s="428"/>
      <c r="AS93" s="274">
        <v>4800</v>
      </c>
      <c r="AT93" s="274"/>
      <c r="AU93" s="274"/>
      <c r="AV93" s="274"/>
      <c r="AW93" s="274"/>
      <c r="AX93" s="274"/>
      <c r="AY93" s="274"/>
      <c r="AZ93" s="428"/>
      <c r="BA93" s="276"/>
      <c r="BB93" s="277"/>
      <c r="BC93" s="277"/>
      <c r="BD93" s="277"/>
      <c r="BE93" s="277"/>
      <c r="BF93" s="277"/>
      <c r="BG93" s="277"/>
      <c r="BH93" s="274">
        <v>54450</v>
      </c>
      <c r="BI93" s="274"/>
      <c r="BJ93" s="274"/>
      <c r="BK93" s="274"/>
      <c r="BL93" s="274"/>
      <c r="BM93" s="274"/>
      <c r="BN93" s="274"/>
      <c r="BO93" s="274">
        <v>11020</v>
      </c>
      <c r="BP93" s="274"/>
      <c r="BQ93" s="274"/>
      <c r="BR93" s="274"/>
      <c r="BS93" s="274"/>
      <c r="BT93" s="274"/>
      <c r="BU93" s="274"/>
      <c r="BV93" s="331">
        <f t="shared" si="6"/>
        <v>65470</v>
      </c>
      <c r="BW93" s="331"/>
      <c r="BX93" s="331"/>
      <c r="BY93" s="331"/>
      <c r="BZ93" s="331"/>
      <c r="CA93" s="331"/>
      <c r="CB93" s="331"/>
      <c r="CC93" s="274">
        <v>20500</v>
      </c>
      <c r="CD93" s="274"/>
      <c r="CE93" s="274"/>
      <c r="CF93" s="274"/>
      <c r="CG93" s="274"/>
      <c r="CH93" s="274"/>
      <c r="CI93" s="566"/>
      <c r="CR93" s="371"/>
      <c r="CS93" s="371"/>
      <c r="CT93" s="371"/>
      <c r="CU93" s="371"/>
      <c r="CV93" s="371"/>
      <c r="CW93" s="371"/>
      <c r="CX93" s="371"/>
      <c r="CY93" s="371"/>
      <c r="CZ93" s="371"/>
      <c r="DA93" s="371"/>
      <c r="DB93" s="371"/>
      <c r="DC93" s="371"/>
      <c r="DD93" s="371"/>
      <c r="DE93" s="371"/>
      <c r="DF93" s="371"/>
    </row>
    <row r="94" spans="1:135" ht="15" customHeight="1">
      <c r="A94" s="498"/>
      <c r="B94" s="499"/>
      <c r="C94" s="499"/>
      <c r="D94" s="499"/>
      <c r="E94" s="499"/>
      <c r="F94" s="500"/>
      <c r="G94" s="143" t="s">
        <v>5</v>
      </c>
      <c r="H94" s="144"/>
      <c r="I94" s="144"/>
      <c r="J94" s="144"/>
      <c r="K94" s="144"/>
      <c r="L94" s="144"/>
      <c r="M94" s="144"/>
      <c r="N94" s="144"/>
      <c r="O94" s="144"/>
      <c r="P94" s="144"/>
      <c r="Q94" s="144"/>
      <c r="R94" s="144"/>
      <c r="S94" s="144"/>
      <c r="T94" s="144"/>
      <c r="U94" s="144"/>
      <c r="V94" s="144"/>
      <c r="W94" s="144"/>
      <c r="X94" s="144"/>
      <c r="Y94" s="144"/>
      <c r="Z94" s="144"/>
      <c r="AA94" s="144"/>
      <c r="AB94" s="673">
        <v>0</v>
      </c>
      <c r="AC94" s="674"/>
      <c r="AD94" s="674"/>
      <c r="AE94" s="674">
        <v>4</v>
      </c>
      <c r="AF94" s="674"/>
      <c r="AG94" s="674"/>
      <c r="AH94" s="674">
        <v>2</v>
      </c>
      <c r="AI94" s="674"/>
      <c r="AJ94" s="675"/>
      <c r="AK94" s="274">
        <v>2080</v>
      </c>
      <c r="AL94" s="274"/>
      <c r="AM94" s="274"/>
      <c r="AN94" s="274"/>
      <c r="AO94" s="274"/>
      <c r="AP94" s="274"/>
      <c r="AQ94" s="274"/>
      <c r="AR94" s="428"/>
      <c r="AS94" s="274">
        <v>5100</v>
      </c>
      <c r="AT94" s="274"/>
      <c r="AU94" s="274"/>
      <c r="AV94" s="274"/>
      <c r="AW94" s="274"/>
      <c r="AX94" s="274"/>
      <c r="AY94" s="274"/>
      <c r="AZ94" s="428"/>
      <c r="BA94" s="276"/>
      <c r="BB94" s="277"/>
      <c r="BC94" s="277"/>
      <c r="BD94" s="277"/>
      <c r="BE94" s="277"/>
      <c r="BF94" s="277"/>
      <c r="BG94" s="277"/>
      <c r="BH94" s="274">
        <v>42240</v>
      </c>
      <c r="BI94" s="274"/>
      <c r="BJ94" s="274"/>
      <c r="BK94" s="274"/>
      <c r="BL94" s="274"/>
      <c r="BM94" s="274"/>
      <c r="BN94" s="274"/>
      <c r="BO94" s="274">
        <v>9880</v>
      </c>
      <c r="BP94" s="274"/>
      <c r="BQ94" s="274"/>
      <c r="BR94" s="274"/>
      <c r="BS94" s="274"/>
      <c r="BT94" s="274"/>
      <c r="BU94" s="274"/>
      <c r="BV94" s="331">
        <f t="shared" si="6"/>
        <v>52120</v>
      </c>
      <c r="BW94" s="331"/>
      <c r="BX94" s="331"/>
      <c r="BY94" s="331"/>
      <c r="BZ94" s="331"/>
      <c r="CA94" s="331"/>
      <c r="CB94" s="331"/>
      <c r="CC94" s="274">
        <v>14960</v>
      </c>
      <c r="CD94" s="274"/>
      <c r="CE94" s="274"/>
      <c r="CF94" s="274"/>
      <c r="CG94" s="274"/>
      <c r="CH94" s="274"/>
      <c r="CI94" s="566"/>
      <c r="CR94" s="371"/>
      <c r="CS94" s="371"/>
      <c r="CT94" s="371"/>
      <c r="CU94" s="371"/>
      <c r="CV94" s="371"/>
      <c r="CW94" s="371"/>
      <c r="CX94" s="371"/>
      <c r="CY94" s="371"/>
      <c r="CZ94" s="371"/>
      <c r="DA94" s="371"/>
      <c r="DB94" s="371"/>
      <c r="DC94" s="371"/>
      <c r="DD94" s="371"/>
      <c r="DE94" s="371"/>
      <c r="DF94" s="371"/>
    </row>
    <row r="95" spans="1:135" ht="15" customHeight="1">
      <c r="A95" s="498"/>
      <c r="B95" s="499"/>
      <c r="C95" s="499"/>
      <c r="D95" s="499"/>
      <c r="E95" s="499"/>
      <c r="F95" s="500"/>
      <c r="G95" s="143" t="s">
        <v>6</v>
      </c>
      <c r="H95" s="144"/>
      <c r="I95" s="144"/>
      <c r="J95" s="144"/>
      <c r="K95" s="144"/>
      <c r="L95" s="144"/>
      <c r="M95" s="144"/>
      <c r="N95" s="144"/>
      <c r="O95" s="144"/>
      <c r="P95" s="144"/>
      <c r="Q95" s="144"/>
      <c r="R95" s="144"/>
      <c r="S95" s="144"/>
      <c r="T95" s="144"/>
      <c r="U95" s="144"/>
      <c r="V95" s="144"/>
      <c r="W95" s="144"/>
      <c r="X95" s="144"/>
      <c r="Y95" s="144"/>
      <c r="Z95" s="144"/>
      <c r="AA95" s="144"/>
      <c r="AB95" s="673">
        <v>0</v>
      </c>
      <c r="AC95" s="674"/>
      <c r="AD95" s="674"/>
      <c r="AE95" s="674">
        <v>5</v>
      </c>
      <c r="AF95" s="674"/>
      <c r="AG95" s="674"/>
      <c r="AH95" s="674">
        <v>2</v>
      </c>
      <c r="AI95" s="674"/>
      <c r="AJ95" s="675"/>
      <c r="AK95" s="274"/>
      <c r="AL95" s="274"/>
      <c r="AM95" s="274"/>
      <c r="AN95" s="274"/>
      <c r="AO95" s="274"/>
      <c r="AP95" s="274"/>
      <c r="AQ95" s="274"/>
      <c r="AR95" s="428"/>
      <c r="AS95" s="274">
        <v>600</v>
      </c>
      <c r="AT95" s="274"/>
      <c r="AU95" s="274"/>
      <c r="AV95" s="274"/>
      <c r="AW95" s="274"/>
      <c r="AX95" s="274"/>
      <c r="AY95" s="274"/>
      <c r="AZ95" s="428"/>
      <c r="BA95" s="276"/>
      <c r="BB95" s="277"/>
      <c r="BC95" s="277"/>
      <c r="BD95" s="277"/>
      <c r="BE95" s="277"/>
      <c r="BF95" s="277"/>
      <c r="BG95" s="277"/>
      <c r="BH95" s="274">
        <v>26400</v>
      </c>
      <c r="BI95" s="274"/>
      <c r="BJ95" s="274"/>
      <c r="BK95" s="274"/>
      <c r="BL95" s="274"/>
      <c r="BM95" s="274"/>
      <c r="BN95" s="274"/>
      <c r="BO95" s="274">
        <v>760</v>
      </c>
      <c r="BP95" s="274"/>
      <c r="BQ95" s="274"/>
      <c r="BR95" s="274"/>
      <c r="BS95" s="274"/>
      <c r="BT95" s="274"/>
      <c r="BU95" s="274"/>
      <c r="BV95" s="331">
        <f t="shared" si="6"/>
        <v>27160</v>
      </c>
      <c r="BW95" s="331"/>
      <c r="BX95" s="331"/>
      <c r="BY95" s="331"/>
      <c r="BZ95" s="331"/>
      <c r="CA95" s="331"/>
      <c r="CB95" s="331"/>
      <c r="CC95" s="274">
        <v>11510</v>
      </c>
      <c r="CD95" s="274"/>
      <c r="CE95" s="274"/>
      <c r="CF95" s="274"/>
      <c r="CG95" s="274"/>
      <c r="CH95" s="274"/>
      <c r="CI95" s="566"/>
      <c r="CR95" s="371"/>
      <c r="CS95" s="371"/>
      <c r="CT95" s="371"/>
      <c r="CU95" s="371"/>
      <c r="CV95" s="371"/>
      <c r="CW95" s="371"/>
      <c r="CX95" s="371"/>
      <c r="CY95" s="371"/>
      <c r="CZ95" s="371"/>
      <c r="DA95" s="371"/>
      <c r="DB95" s="371"/>
      <c r="DC95" s="371"/>
      <c r="DD95" s="371"/>
      <c r="DE95" s="371"/>
      <c r="DF95" s="371"/>
    </row>
    <row r="96" spans="1:135" ht="15" customHeight="1">
      <c r="A96" s="498"/>
      <c r="B96" s="499"/>
      <c r="C96" s="499"/>
      <c r="D96" s="499"/>
      <c r="E96" s="499"/>
      <c r="F96" s="500"/>
      <c r="G96" s="143" t="s">
        <v>7</v>
      </c>
      <c r="H96" s="144"/>
      <c r="I96" s="144"/>
      <c r="J96" s="144"/>
      <c r="K96" s="144"/>
      <c r="L96" s="144"/>
      <c r="M96" s="144"/>
      <c r="N96" s="144"/>
      <c r="O96" s="144"/>
      <c r="P96" s="144"/>
      <c r="Q96" s="144"/>
      <c r="R96" s="144"/>
      <c r="S96" s="144"/>
      <c r="T96" s="144"/>
      <c r="U96" s="144"/>
      <c r="V96" s="144"/>
      <c r="W96" s="144"/>
      <c r="X96" s="144"/>
      <c r="Y96" s="144"/>
      <c r="Z96" s="144"/>
      <c r="AA96" s="144"/>
      <c r="AB96" s="673">
        <v>0</v>
      </c>
      <c r="AC96" s="674"/>
      <c r="AD96" s="674"/>
      <c r="AE96" s="674">
        <v>6</v>
      </c>
      <c r="AF96" s="674"/>
      <c r="AG96" s="674"/>
      <c r="AH96" s="674">
        <v>2</v>
      </c>
      <c r="AI96" s="674"/>
      <c r="AJ96" s="675"/>
      <c r="AK96" s="274"/>
      <c r="AL96" s="274"/>
      <c r="AM96" s="274"/>
      <c r="AN96" s="274"/>
      <c r="AO96" s="274"/>
      <c r="AP96" s="274"/>
      <c r="AQ96" s="274"/>
      <c r="AR96" s="428"/>
      <c r="AS96" s="274"/>
      <c r="AT96" s="274"/>
      <c r="AU96" s="274"/>
      <c r="AV96" s="274"/>
      <c r="AW96" s="274"/>
      <c r="AX96" s="274"/>
      <c r="AY96" s="274"/>
      <c r="AZ96" s="428"/>
      <c r="BA96" s="276"/>
      <c r="BB96" s="277"/>
      <c r="BC96" s="277"/>
      <c r="BD96" s="277"/>
      <c r="BE96" s="277"/>
      <c r="BF96" s="277"/>
      <c r="BG96" s="277"/>
      <c r="BH96" s="274">
        <v>19140</v>
      </c>
      <c r="BI96" s="274"/>
      <c r="BJ96" s="274"/>
      <c r="BK96" s="274"/>
      <c r="BL96" s="274"/>
      <c r="BM96" s="274"/>
      <c r="BN96" s="274"/>
      <c r="BO96" s="274">
        <v>760</v>
      </c>
      <c r="BP96" s="274"/>
      <c r="BQ96" s="274"/>
      <c r="BR96" s="274"/>
      <c r="BS96" s="274"/>
      <c r="BT96" s="274"/>
      <c r="BU96" s="274"/>
      <c r="BV96" s="331">
        <f t="shared" si="6"/>
        <v>19900</v>
      </c>
      <c r="BW96" s="331"/>
      <c r="BX96" s="331"/>
      <c r="BY96" s="331"/>
      <c r="BZ96" s="331"/>
      <c r="CA96" s="331"/>
      <c r="CB96" s="331"/>
      <c r="CC96" s="274">
        <v>7840</v>
      </c>
      <c r="CD96" s="274"/>
      <c r="CE96" s="274"/>
      <c r="CF96" s="274"/>
      <c r="CG96" s="274"/>
      <c r="CH96" s="274"/>
      <c r="CI96" s="566"/>
      <c r="CR96" s="371"/>
      <c r="CS96" s="371"/>
      <c r="CT96" s="371"/>
      <c r="CU96" s="371"/>
      <c r="CV96" s="371"/>
      <c r="CW96" s="371"/>
      <c r="CX96" s="371"/>
      <c r="CY96" s="371"/>
      <c r="CZ96" s="371"/>
      <c r="DA96" s="371"/>
      <c r="DB96" s="371"/>
      <c r="DC96" s="371"/>
      <c r="DD96" s="371"/>
      <c r="DE96" s="371"/>
      <c r="DF96" s="371"/>
    </row>
    <row r="97" spans="1:110" ht="15" customHeight="1">
      <c r="A97" s="498"/>
      <c r="B97" s="499"/>
      <c r="C97" s="499"/>
      <c r="D97" s="499"/>
      <c r="E97" s="499"/>
      <c r="F97" s="500"/>
      <c r="G97" s="143" t="s">
        <v>8</v>
      </c>
      <c r="H97" s="144"/>
      <c r="I97" s="144"/>
      <c r="J97" s="144"/>
      <c r="K97" s="144"/>
      <c r="L97" s="144"/>
      <c r="M97" s="144"/>
      <c r="N97" s="144"/>
      <c r="O97" s="144"/>
      <c r="P97" s="144"/>
      <c r="Q97" s="144"/>
      <c r="R97" s="144"/>
      <c r="S97" s="144"/>
      <c r="T97" s="144"/>
      <c r="U97" s="144"/>
      <c r="V97" s="144"/>
      <c r="W97" s="144"/>
      <c r="X97" s="144"/>
      <c r="Y97" s="144"/>
      <c r="Z97" s="144"/>
      <c r="AA97" s="144"/>
      <c r="AB97" s="673">
        <v>0</v>
      </c>
      <c r="AC97" s="674"/>
      <c r="AD97" s="674"/>
      <c r="AE97" s="674">
        <v>7</v>
      </c>
      <c r="AF97" s="674"/>
      <c r="AG97" s="674"/>
      <c r="AH97" s="674">
        <v>2</v>
      </c>
      <c r="AI97" s="674"/>
      <c r="AJ97" s="675"/>
      <c r="AK97" s="276"/>
      <c r="AL97" s="276"/>
      <c r="AM97" s="276"/>
      <c r="AN97" s="276"/>
      <c r="AO97" s="276"/>
      <c r="AP97" s="276"/>
      <c r="AQ97" s="276"/>
      <c r="AR97" s="676"/>
      <c r="AS97" s="276"/>
      <c r="AT97" s="276"/>
      <c r="AU97" s="276"/>
      <c r="AV97" s="276"/>
      <c r="AW97" s="276"/>
      <c r="AX97" s="276"/>
      <c r="AY97" s="276"/>
      <c r="AZ97" s="676"/>
      <c r="BA97" s="276"/>
      <c r="BB97" s="277"/>
      <c r="BC97" s="277"/>
      <c r="BD97" s="277"/>
      <c r="BE97" s="277"/>
      <c r="BF97" s="277"/>
      <c r="BG97" s="277"/>
      <c r="BH97" s="274">
        <v>6600</v>
      </c>
      <c r="BI97" s="274"/>
      <c r="BJ97" s="274"/>
      <c r="BK97" s="274"/>
      <c r="BL97" s="274"/>
      <c r="BM97" s="274"/>
      <c r="BN97" s="274"/>
      <c r="BO97" s="274"/>
      <c r="BP97" s="274"/>
      <c r="BQ97" s="274"/>
      <c r="BR97" s="274"/>
      <c r="BS97" s="274"/>
      <c r="BT97" s="274"/>
      <c r="BU97" s="274"/>
      <c r="BV97" s="331">
        <f t="shared" si="6"/>
        <v>6600</v>
      </c>
      <c r="BW97" s="331"/>
      <c r="BX97" s="331"/>
      <c r="BY97" s="331"/>
      <c r="BZ97" s="331"/>
      <c r="CA97" s="331"/>
      <c r="CB97" s="331"/>
      <c r="CC97" s="274">
        <v>1780</v>
      </c>
      <c r="CD97" s="274"/>
      <c r="CE97" s="274"/>
      <c r="CF97" s="274"/>
      <c r="CG97" s="274"/>
      <c r="CH97" s="274"/>
      <c r="CI97" s="566"/>
      <c r="CR97" s="371"/>
      <c r="CS97" s="371"/>
      <c r="CT97" s="371"/>
      <c r="CU97" s="371"/>
      <c r="CV97" s="371"/>
      <c r="CW97" s="371"/>
      <c r="CX97" s="371"/>
      <c r="CY97" s="371"/>
      <c r="CZ97" s="371"/>
      <c r="DA97" s="371"/>
      <c r="DB97" s="371"/>
      <c r="DC97" s="371"/>
      <c r="DD97" s="371"/>
      <c r="DE97" s="371"/>
      <c r="DF97" s="371"/>
    </row>
    <row r="98" spans="1:110" ht="15" customHeight="1">
      <c r="A98" s="498"/>
      <c r="B98" s="499"/>
      <c r="C98" s="499"/>
      <c r="D98" s="499"/>
      <c r="E98" s="499"/>
      <c r="F98" s="500"/>
      <c r="G98" s="143" t="s">
        <v>9</v>
      </c>
      <c r="H98" s="144"/>
      <c r="I98" s="144"/>
      <c r="J98" s="144"/>
      <c r="K98" s="144"/>
      <c r="L98" s="144"/>
      <c r="M98" s="144"/>
      <c r="N98" s="144"/>
      <c r="O98" s="144"/>
      <c r="P98" s="144"/>
      <c r="Q98" s="144"/>
      <c r="R98" s="144"/>
      <c r="S98" s="144"/>
      <c r="T98" s="144"/>
      <c r="U98" s="144"/>
      <c r="V98" s="144"/>
      <c r="W98" s="144"/>
      <c r="X98" s="144"/>
      <c r="Y98" s="144"/>
      <c r="Z98" s="144"/>
      <c r="AA98" s="144"/>
      <c r="AB98" s="673">
        <v>0</v>
      </c>
      <c r="AC98" s="674"/>
      <c r="AD98" s="674"/>
      <c r="AE98" s="674">
        <v>8</v>
      </c>
      <c r="AF98" s="674"/>
      <c r="AG98" s="674"/>
      <c r="AH98" s="674">
        <v>2</v>
      </c>
      <c r="AI98" s="674"/>
      <c r="AJ98" s="675"/>
      <c r="AK98" s="276"/>
      <c r="AL98" s="276"/>
      <c r="AM98" s="276"/>
      <c r="AN98" s="276"/>
      <c r="AO98" s="276"/>
      <c r="AP98" s="276"/>
      <c r="AQ98" s="276"/>
      <c r="AR98" s="676"/>
      <c r="AS98" s="276"/>
      <c r="AT98" s="276"/>
      <c r="AU98" s="276"/>
      <c r="AV98" s="276"/>
      <c r="AW98" s="276"/>
      <c r="AX98" s="276"/>
      <c r="AY98" s="276"/>
      <c r="AZ98" s="676"/>
      <c r="BA98" s="276"/>
      <c r="BB98" s="277"/>
      <c r="BC98" s="277"/>
      <c r="BD98" s="277"/>
      <c r="BE98" s="277"/>
      <c r="BF98" s="277"/>
      <c r="BG98" s="277"/>
      <c r="BH98" s="274">
        <v>990</v>
      </c>
      <c r="BI98" s="274"/>
      <c r="BJ98" s="274"/>
      <c r="BK98" s="274"/>
      <c r="BL98" s="274"/>
      <c r="BM98" s="274"/>
      <c r="BN98" s="274"/>
      <c r="BO98" s="274">
        <v>510</v>
      </c>
      <c r="BP98" s="274"/>
      <c r="BQ98" s="274"/>
      <c r="BR98" s="274"/>
      <c r="BS98" s="274"/>
      <c r="BT98" s="274"/>
      <c r="BU98" s="274"/>
      <c r="BV98" s="331">
        <f t="shared" si="6"/>
        <v>1500</v>
      </c>
      <c r="BW98" s="331"/>
      <c r="BX98" s="331"/>
      <c r="BY98" s="331"/>
      <c r="BZ98" s="331"/>
      <c r="CA98" s="331"/>
      <c r="CB98" s="331"/>
      <c r="CC98" s="274">
        <v>500</v>
      </c>
      <c r="CD98" s="274"/>
      <c r="CE98" s="274"/>
      <c r="CF98" s="274"/>
      <c r="CG98" s="274"/>
      <c r="CH98" s="274"/>
      <c r="CI98" s="566"/>
      <c r="CR98" s="371"/>
      <c r="CS98" s="371"/>
      <c r="CT98" s="371"/>
      <c r="CU98" s="371"/>
      <c r="CV98" s="371"/>
      <c r="CW98" s="371"/>
      <c r="CX98" s="371"/>
      <c r="CY98" s="371"/>
      <c r="CZ98" s="371"/>
      <c r="DA98" s="371"/>
      <c r="DB98" s="371"/>
      <c r="DC98" s="371"/>
      <c r="DD98" s="371"/>
      <c r="DE98" s="371"/>
      <c r="DF98" s="371"/>
    </row>
    <row r="99" spans="1:110" ht="15" customHeight="1">
      <c r="A99" s="498"/>
      <c r="B99" s="499"/>
      <c r="C99" s="499"/>
      <c r="D99" s="499"/>
      <c r="E99" s="499"/>
      <c r="F99" s="500"/>
      <c r="G99" s="143" t="s">
        <v>4414</v>
      </c>
      <c r="H99" s="144"/>
      <c r="I99" s="144"/>
      <c r="J99" s="144"/>
      <c r="K99" s="144"/>
      <c r="L99" s="144"/>
      <c r="M99" s="144"/>
      <c r="N99" s="144"/>
      <c r="O99" s="144"/>
      <c r="P99" s="144"/>
      <c r="Q99" s="144"/>
      <c r="R99" s="144"/>
      <c r="S99" s="144"/>
      <c r="T99" s="144"/>
      <c r="U99" s="144"/>
      <c r="V99" s="144"/>
      <c r="W99" s="144"/>
      <c r="X99" s="144"/>
      <c r="Y99" s="144"/>
      <c r="Z99" s="144"/>
      <c r="AA99" s="144"/>
      <c r="AB99" s="673">
        <v>0</v>
      </c>
      <c r="AC99" s="674"/>
      <c r="AD99" s="674"/>
      <c r="AE99" s="674">
        <v>9</v>
      </c>
      <c r="AF99" s="674"/>
      <c r="AG99" s="674"/>
      <c r="AH99" s="674">
        <v>2</v>
      </c>
      <c r="AI99" s="674"/>
      <c r="AJ99" s="675"/>
      <c r="AK99" s="276"/>
      <c r="AL99" s="276"/>
      <c r="AM99" s="276"/>
      <c r="AN99" s="276"/>
      <c r="AO99" s="276"/>
      <c r="AP99" s="276"/>
      <c r="AQ99" s="276"/>
      <c r="AR99" s="676"/>
      <c r="AS99" s="276"/>
      <c r="AT99" s="276"/>
      <c r="AU99" s="276"/>
      <c r="AV99" s="276"/>
      <c r="AW99" s="276"/>
      <c r="AX99" s="276"/>
      <c r="AY99" s="276"/>
      <c r="AZ99" s="676"/>
      <c r="BA99" s="276"/>
      <c r="BB99" s="277"/>
      <c r="BC99" s="277"/>
      <c r="BD99" s="277"/>
      <c r="BE99" s="277"/>
      <c r="BF99" s="277"/>
      <c r="BG99" s="277"/>
      <c r="BH99" s="276"/>
      <c r="BI99" s="276"/>
      <c r="BJ99" s="276"/>
      <c r="BK99" s="276"/>
      <c r="BL99" s="276"/>
      <c r="BM99" s="276"/>
      <c r="BN99" s="276"/>
      <c r="BO99" s="276"/>
      <c r="BP99" s="276"/>
      <c r="BQ99" s="276"/>
      <c r="BR99" s="276"/>
      <c r="BS99" s="276"/>
      <c r="BT99" s="276"/>
      <c r="BU99" s="276"/>
      <c r="BV99" s="276"/>
      <c r="BW99" s="276"/>
      <c r="BX99" s="276"/>
      <c r="BY99" s="276"/>
      <c r="BZ99" s="276"/>
      <c r="CA99" s="276"/>
      <c r="CB99" s="276"/>
      <c r="CC99" s="276"/>
      <c r="CD99" s="276"/>
      <c r="CE99" s="276"/>
      <c r="CF99" s="276"/>
      <c r="CG99" s="276"/>
      <c r="CH99" s="276"/>
      <c r="CI99" s="677"/>
      <c r="CR99" s="371"/>
      <c r="CS99" s="371"/>
      <c r="CT99" s="371"/>
      <c r="CU99" s="371"/>
      <c r="CV99" s="371"/>
      <c r="CW99" s="371"/>
      <c r="CX99" s="371"/>
      <c r="CY99" s="371"/>
      <c r="CZ99" s="371"/>
      <c r="DA99" s="371"/>
      <c r="DB99" s="371"/>
      <c r="DC99" s="371"/>
      <c r="DD99" s="371"/>
      <c r="DE99" s="371"/>
      <c r="DF99" s="371"/>
    </row>
    <row r="100" spans="1:110" ht="15" customHeight="1">
      <c r="A100" s="498"/>
      <c r="B100" s="499"/>
      <c r="C100" s="499"/>
      <c r="D100" s="499"/>
      <c r="E100" s="499"/>
      <c r="F100" s="500"/>
      <c r="G100" s="143" t="s">
        <v>4416</v>
      </c>
      <c r="H100" s="144"/>
      <c r="I100" s="144"/>
      <c r="J100" s="144"/>
      <c r="K100" s="144"/>
      <c r="L100" s="144"/>
      <c r="M100" s="144"/>
      <c r="N100" s="144"/>
      <c r="O100" s="144"/>
      <c r="P100" s="144"/>
      <c r="Q100" s="144"/>
      <c r="R100" s="144"/>
      <c r="S100" s="144"/>
      <c r="T100" s="144"/>
      <c r="U100" s="144"/>
      <c r="V100" s="144"/>
      <c r="W100" s="144"/>
      <c r="X100" s="144"/>
      <c r="Y100" s="144"/>
      <c r="Z100" s="144"/>
      <c r="AA100" s="144"/>
      <c r="AB100" s="673">
        <v>1</v>
      </c>
      <c r="AC100" s="674"/>
      <c r="AD100" s="674"/>
      <c r="AE100" s="674">
        <v>0</v>
      </c>
      <c r="AF100" s="674"/>
      <c r="AG100" s="674"/>
      <c r="AH100" s="674">
        <v>2</v>
      </c>
      <c r="AI100" s="674"/>
      <c r="AJ100" s="675"/>
      <c r="AK100" s="276"/>
      <c r="AL100" s="276"/>
      <c r="AM100" s="276"/>
      <c r="AN100" s="276"/>
      <c r="AO100" s="276"/>
      <c r="AP100" s="276"/>
      <c r="AQ100" s="276"/>
      <c r="AR100" s="676"/>
      <c r="AS100" s="276"/>
      <c r="AT100" s="276"/>
      <c r="AU100" s="276"/>
      <c r="AV100" s="276"/>
      <c r="AW100" s="276"/>
      <c r="AX100" s="276"/>
      <c r="AY100" s="276"/>
      <c r="AZ100" s="676"/>
      <c r="BA100" s="276"/>
      <c r="BB100" s="277"/>
      <c r="BC100" s="277"/>
      <c r="BD100" s="277"/>
      <c r="BE100" s="277"/>
      <c r="BF100" s="277"/>
      <c r="BG100" s="277"/>
      <c r="BH100" s="276"/>
      <c r="BI100" s="276"/>
      <c r="BJ100" s="276"/>
      <c r="BK100" s="276"/>
      <c r="BL100" s="276"/>
      <c r="BM100" s="276"/>
      <c r="BN100" s="276"/>
      <c r="BO100" s="276"/>
      <c r="BP100" s="276"/>
      <c r="BQ100" s="276"/>
      <c r="BR100" s="276"/>
      <c r="BS100" s="276"/>
      <c r="BT100" s="276"/>
      <c r="BU100" s="276"/>
      <c r="BV100" s="276"/>
      <c r="BW100" s="276"/>
      <c r="BX100" s="276"/>
      <c r="BY100" s="276"/>
      <c r="BZ100" s="276"/>
      <c r="CA100" s="276"/>
      <c r="CB100" s="276"/>
      <c r="CC100" s="276"/>
      <c r="CD100" s="276"/>
      <c r="CE100" s="276"/>
      <c r="CF100" s="276"/>
      <c r="CG100" s="276"/>
      <c r="CH100" s="276"/>
      <c r="CI100" s="677"/>
      <c r="CR100" s="371"/>
      <c r="CS100" s="371"/>
      <c r="CT100" s="371"/>
      <c r="CU100" s="371"/>
      <c r="CV100" s="371"/>
      <c r="CW100" s="371"/>
      <c r="CX100" s="371"/>
      <c r="CY100" s="371"/>
      <c r="CZ100" s="371"/>
      <c r="DA100" s="371"/>
      <c r="DB100" s="371"/>
      <c r="DC100" s="371"/>
      <c r="DD100" s="371"/>
      <c r="DE100" s="371"/>
      <c r="DF100" s="371"/>
    </row>
    <row r="101" spans="1:110" ht="15" customHeight="1">
      <c r="A101" s="498"/>
      <c r="B101" s="499"/>
      <c r="C101" s="499"/>
      <c r="D101" s="499"/>
      <c r="E101" s="499"/>
      <c r="F101" s="500"/>
      <c r="G101" s="143" t="s">
        <v>4423</v>
      </c>
      <c r="H101" s="144"/>
      <c r="I101" s="144"/>
      <c r="J101" s="144"/>
      <c r="K101" s="144"/>
      <c r="L101" s="144"/>
      <c r="M101" s="144"/>
      <c r="N101" s="144"/>
      <c r="O101" s="144"/>
      <c r="P101" s="144"/>
      <c r="Q101" s="144"/>
      <c r="R101" s="144"/>
      <c r="S101" s="144"/>
      <c r="T101" s="144"/>
      <c r="U101" s="144"/>
      <c r="V101" s="144"/>
      <c r="W101" s="144"/>
      <c r="X101" s="144"/>
      <c r="Y101" s="144"/>
      <c r="Z101" s="144"/>
      <c r="AA101" s="144"/>
      <c r="AB101" s="673">
        <v>1</v>
      </c>
      <c r="AC101" s="674"/>
      <c r="AD101" s="674"/>
      <c r="AE101" s="674">
        <v>1</v>
      </c>
      <c r="AF101" s="674"/>
      <c r="AG101" s="674"/>
      <c r="AH101" s="674">
        <v>2</v>
      </c>
      <c r="AI101" s="674"/>
      <c r="AJ101" s="675"/>
      <c r="AK101" s="276"/>
      <c r="AL101" s="276"/>
      <c r="AM101" s="276"/>
      <c r="AN101" s="276"/>
      <c r="AO101" s="276"/>
      <c r="AP101" s="276"/>
      <c r="AQ101" s="276"/>
      <c r="AR101" s="676"/>
      <c r="AS101" s="276"/>
      <c r="AT101" s="276"/>
      <c r="AU101" s="276"/>
      <c r="AV101" s="276"/>
      <c r="AW101" s="276"/>
      <c r="AX101" s="276"/>
      <c r="AY101" s="276"/>
      <c r="AZ101" s="676"/>
      <c r="BA101" s="276"/>
      <c r="BB101" s="277"/>
      <c r="BC101" s="277"/>
      <c r="BD101" s="277"/>
      <c r="BE101" s="277"/>
      <c r="BF101" s="277"/>
      <c r="BG101" s="277"/>
      <c r="BH101" s="276"/>
      <c r="BI101" s="276"/>
      <c r="BJ101" s="276"/>
      <c r="BK101" s="276"/>
      <c r="BL101" s="276"/>
      <c r="BM101" s="276"/>
      <c r="BN101" s="276"/>
      <c r="BO101" s="276"/>
      <c r="BP101" s="276"/>
      <c r="BQ101" s="276"/>
      <c r="BR101" s="276"/>
      <c r="BS101" s="276"/>
      <c r="BT101" s="276"/>
      <c r="BU101" s="276"/>
      <c r="BV101" s="276"/>
      <c r="BW101" s="276"/>
      <c r="BX101" s="276"/>
      <c r="BY101" s="276"/>
      <c r="BZ101" s="276"/>
      <c r="CA101" s="276"/>
      <c r="CB101" s="276"/>
      <c r="CC101" s="276"/>
      <c r="CD101" s="276"/>
      <c r="CE101" s="276"/>
      <c r="CF101" s="276"/>
      <c r="CG101" s="276"/>
      <c r="CH101" s="276"/>
      <c r="CI101" s="677"/>
      <c r="CR101" s="371"/>
      <c r="CS101" s="371"/>
      <c r="CT101" s="371"/>
      <c r="CU101" s="371"/>
      <c r="CV101" s="371"/>
      <c r="CW101" s="371"/>
      <c r="CX101" s="371"/>
      <c r="CY101" s="371"/>
      <c r="CZ101" s="371"/>
      <c r="DA101" s="371"/>
      <c r="DB101" s="371"/>
      <c r="DC101" s="371"/>
      <c r="DD101" s="371"/>
      <c r="DE101" s="371"/>
      <c r="DF101" s="371"/>
    </row>
    <row r="102" spans="1:110" ht="15" customHeight="1">
      <c r="A102" s="498"/>
      <c r="B102" s="499"/>
      <c r="C102" s="499"/>
      <c r="D102" s="499"/>
      <c r="E102" s="499"/>
      <c r="F102" s="500"/>
      <c r="G102" s="143" t="s">
        <v>4419</v>
      </c>
      <c r="H102" s="144"/>
      <c r="I102" s="144"/>
      <c r="J102" s="144"/>
      <c r="K102" s="144"/>
      <c r="L102" s="144"/>
      <c r="M102" s="144"/>
      <c r="N102" s="144"/>
      <c r="O102" s="144"/>
      <c r="P102" s="144"/>
      <c r="Q102" s="144"/>
      <c r="R102" s="144"/>
      <c r="S102" s="144"/>
      <c r="T102" s="144"/>
      <c r="U102" s="144"/>
      <c r="V102" s="144"/>
      <c r="W102" s="144"/>
      <c r="X102" s="144"/>
      <c r="Y102" s="144"/>
      <c r="Z102" s="144"/>
      <c r="AA102" s="144"/>
      <c r="AB102" s="673">
        <v>1</v>
      </c>
      <c r="AC102" s="674"/>
      <c r="AD102" s="674"/>
      <c r="AE102" s="674">
        <v>2</v>
      </c>
      <c r="AF102" s="674"/>
      <c r="AG102" s="674"/>
      <c r="AH102" s="674">
        <v>2</v>
      </c>
      <c r="AI102" s="674"/>
      <c r="AJ102" s="675"/>
      <c r="AK102" s="276"/>
      <c r="AL102" s="276"/>
      <c r="AM102" s="276"/>
      <c r="AN102" s="276"/>
      <c r="AO102" s="276"/>
      <c r="AP102" s="276"/>
      <c r="AQ102" s="276"/>
      <c r="AR102" s="676"/>
      <c r="AS102" s="276"/>
      <c r="AT102" s="276"/>
      <c r="AU102" s="276"/>
      <c r="AV102" s="276"/>
      <c r="AW102" s="276"/>
      <c r="AX102" s="276"/>
      <c r="AY102" s="276"/>
      <c r="AZ102" s="676"/>
      <c r="BA102" s="276"/>
      <c r="BB102" s="277"/>
      <c r="BC102" s="277"/>
      <c r="BD102" s="277"/>
      <c r="BE102" s="277"/>
      <c r="BF102" s="277"/>
      <c r="BG102" s="277"/>
      <c r="BH102" s="276"/>
      <c r="BI102" s="276"/>
      <c r="BJ102" s="276"/>
      <c r="BK102" s="276"/>
      <c r="BL102" s="276"/>
      <c r="BM102" s="276"/>
      <c r="BN102" s="276"/>
      <c r="BO102" s="276"/>
      <c r="BP102" s="276"/>
      <c r="BQ102" s="276"/>
      <c r="BR102" s="276"/>
      <c r="BS102" s="276"/>
      <c r="BT102" s="276"/>
      <c r="BU102" s="276"/>
      <c r="BV102" s="276"/>
      <c r="BW102" s="276"/>
      <c r="BX102" s="276"/>
      <c r="BY102" s="276"/>
      <c r="BZ102" s="276"/>
      <c r="CA102" s="276"/>
      <c r="CB102" s="276"/>
      <c r="CC102" s="276"/>
      <c r="CD102" s="276"/>
      <c r="CE102" s="276"/>
      <c r="CF102" s="276"/>
      <c r="CG102" s="276"/>
      <c r="CH102" s="276"/>
      <c r="CI102" s="677"/>
      <c r="CR102" s="371"/>
      <c r="CS102" s="371"/>
      <c r="CT102" s="371"/>
      <c r="CU102" s="371"/>
      <c r="CV102" s="371"/>
      <c r="CW102" s="371"/>
      <c r="CX102" s="371"/>
      <c r="CY102" s="371"/>
      <c r="CZ102" s="371"/>
      <c r="DA102" s="371"/>
      <c r="DB102" s="371"/>
      <c r="DC102" s="371"/>
      <c r="DD102" s="371"/>
      <c r="DE102" s="371"/>
      <c r="DF102" s="371"/>
    </row>
    <row r="103" spans="1:110" ht="15" customHeight="1" thickBot="1">
      <c r="A103" s="498"/>
      <c r="B103" s="499"/>
      <c r="C103" s="499"/>
      <c r="D103" s="499"/>
      <c r="E103" s="499"/>
      <c r="F103" s="500"/>
      <c r="G103" s="143" t="s">
        <v>336</v>
      </c>
      <c r="H103" s="144"/>
      <c r="I103" s="144"/>
      <c r="J103" s="144"/>
      <c r="K103" s="144"/>
      <c r="L103" s="144"/>
      <c r="M103" s="144"/>
      <c r="N103" s="144"/>
      <c r="O103" s="144"/>
      <c r="P103" s="144"/>
      <c r="Q103" s="144"/>
      <c r="R103" s="144"/>
      <c r="S103" s="144"/>
      <c r="T103" s="144"/>
      <c r="U103" s="144"/>
      <c r="V103" s="144"/>
      <c r="W103" s="144"/>
      <c r="X103" s="144"/>
      <c r="Y103" s="144"/>
      <c r="Z103" s="144"/>
      <c r="AA103" s="144"/>
      <c r="AB103" s="681">
        <v>1</v>
      </c>
      <c r="AC103" s="682"/>
      <c r="AD103" s="683"/>
      <c r="AE103" s="684">
        <v>3</v>
      </c>
      <c r="AF103" s="682"/>
      <c r="AG103" s="685"/>
      <c r="AH103" s="632">
        <v>2</v>
      </c>
      <c r="AI103" s="682"/>
      <c r="AJ103" s="682"/>
      <c r="AK103" s="291">
        <f>SUM(AK91:AR102)</f>
        <v>6760</v>
      </c>
      <c r="AL103" s="291"/>
      <c r="AM103" s="291"/>
      <c r="AN103" s="291"/>
      <c r="AO103" s="291"/>
      <c r="AP103" s="291"/>
      <c r="AQ103" s="291"/>
      <c r="AR103" s="519"/>
      <c r="AS103" s="291">
        <f>SUM(AS91:AZ102)</f>
        <v>20400</v>
      </c>
      <c r="AT103" s="291"/>
      <c r="AU103" s="291"/>
      <c r="AV103" s="291"/>
      <c r="AW103" s="291"/>
      <c r="AX103" s="291"/>
      <c r="AY103" s="291"/>
      <c r="AZ103" s="519"/>
      <c r="BA103" s="291">
        <f>SUM(BA91:BG102)</f>
        <v>0</v>
      </c>
      <c r="BB103" s="686"/>
      <c r="BC103" s="686"/>
      <c r="BD103" s="686"/>
      <c r="BE103" s="686"/>
      <c r="BF103" s="686"/>
      <c r="BG103" s="686"/>
      <c r="BH103" s="291">
        <f>SUM(BH91:BN102)</f>
        <v>218460</v>
      </c>
      <c r="BI103" s="686"/>
      <c r="BJ103" s="686"/>
      <c r="BK103" s="686"/>
      <c r="BL103" s="686"/>
      <c r="BM103" s="686"/>
      <c r="BN103" s="686"/>
      <c r="BO103" s="291">
        <f>SUM(BO91:BU102)</f>
        <v>44210</v>
      </c>
      <c r="BP103" s="686"/>
      <c r="BQ103" s="686"/>
      <c r="BR103" s="686"/>
      <c r="BS103" s="686"/>
      <c r="BT103" s="686"/>
      <c r="BU103" s="686"/>
      <c r="BV103" s="291">
        <f t="shared" si="6"/>
        <v>262670</v>
      </c>
      <c r="BW103" s="291"/>
      <c r="BX103" s="291"/>
      <c r="BY103" s="291"/>
      <c r="BZ103" s="291"/>
      <c r="CA103" s="291"/>
      <c r="CB103" s="291"/>
      <c r="CC103" s="291">
        <f>SUM(CC91:CI102)</f>
        <v>73690</v>
      </c>
      <c r="CD103" s="686"/>
      <c r="CE103" s="686"/>
      <c r="CF103" s="686"/>
      <c r="CG103" s="686"/>
      <c r="CH103" s="686"/>
      <c r="CI103" s="687"/>
      <c r="CR103" s="371"/>
      <c r="CS103" s="738"/>
      <c r="CT103" s="738"/>
      <c r="CU103" s="738"/>
      <c r="CV103" s="738"/>
      <c r="CW103" s="738"/>
      <c r="CX103" s="738"/>
      <c r="CY103" s="371"/>
      <c r="CZ103" s="371"/>
      <c r="DA103" s="371"/>
      <c r="DB103" s="371"/>
      <c r="DC103" s="371"/>
      <c r="DD103" s="371"/>
      <c r="DE103" s="371"/>
      <c r="DF103" s="371"/>
    </row>
    <row r="104" spans="1:110" ht="11.25" customHeight="1" thickBot="1">
      <c r="A104" s="498"/>
      <c r="B104" s="499"/>
      <c r="C104" s="499"/>
      <c r="D104" s="499"/>
      <c r="E104" s="499"/>
      <c r="F104" s="500"/>
      <c r="G104" s="522"/>
      <c r="H104" s="523"/>
      <c r="I104" s="523"/>
      <c r="J104" s="523"/>
      <c r="K104" s="523"/>
      <c r="L104" s="523"/>
      <c r="M104" s="523"/>
      <c r="N104" s="523"/>
      <c r="O104" s="523"/>
      <c r="P104" s="523"/>
      <c r="Q104" s="523"/>
      <c r="R104" s="523"/>
      <c r="S104" s="523"/>
      <c r="T104" s="523"/>
      <c r="U104" s="523"/>
      <c r="V104" s="523"/>
      <c r="W104" s="523"/>
      <c r="X104" s="523"/>
      <c r="Y104" s="523"/>
      <c r="Z104" s="523"/>
      <c r="AA104" s="523"/>
      <c r="AB104" s="633"/>
      <c r="AC104" s="633"/>
      <c r="AD104" s="633"/>
      <c r="AE104" s="633"/>
      <c r="AF104" s="633"/>
      <c r="AG104" s="633"/>
      <c r="AH104" s="633"/>
      <c r="AI104" s="633"/>
      <c r="AJ104" s="633"/>
    </row>
    <row r="105" spans="1:110" ht="15" customHeight="1">
      <c r="A105" s="498"/>
      <c r="B105" s="499"/>
      <c r="C105" s="499"/>
      <c r="D105" s="499"/>
      <c r="E105" s="499"/>
      <c r="F105" s="500"/>
      <c r="G105" s="143" t="s">
        <v>11</v>
      </c>
      <c r="H105" s="144"/>
      <c r="I105" s="144"/>
      <c r="J105" s="144"/>
      <c r="K105" s="144"/>
      <c r="L105" s="144"/>
      <c r="M105" s="144"/>
      <c r="N105" s="144"/>
      <c r="O105" s="144"/>
      <c r="P105" s="144"/>
      <c r="Q105" s="144"/>
      <c r="R105" s="144"/>
      <c r="S105" s="144"/>
      <c r="T105" s="144"/>
      <c r="U105" s="144"/>
      <c r="V105" s="144"/>
      <c r="W105" s="144"/>
      <c r="X105" s="144"/>
      <c r="Y105" s="144"/>
      <c r="Z105" s="144"/>
      <c r="AA105" s="144"/>
      <c r="AB105" s="670">
        <v>1</v>
      </c>
      <c r="AC105" s="671"/>
      <c r="AD105" s="671"/>
      <c r="AE105" s="671">
        <v>4</v>
      </c>
      <c r="AF105" s="671"/>
      <c r="AG105" s="671"/>
      <c r="AH105" s="671">
        <v>2</v>
      </c>
      <c r="AI105" s="671"/>
      <c r="AJ105" s="672"/>
      <c r="AK105" s="328">
        <f>SUM(AK91:AR93)</f>
        <v>4680</v>
      </c>
      <c r="AL105" s="328"/>
      <c r="AM105" s="328"/>
      <c r="AN105" s="328"/>
      <c r="AO105" s="328"/>
      <c r="AP105" s="328"/>
      <c r="AQ105" s="328"/>
      <c r="AR105" s="537"/>
      <c r="AS105" s="328">
        <f>SUM(AS91:AZ93)</f>
        <v>14700</v>
      </c>
      <c r="AT105" s="328"/>
      <c r="AU105" s="328"/>
      <c r="AV105" s="328"/>
      <c r="AW105" s="328"/>
      <c r="AX105" s="328"/>
      <c r="AY105" s="328"/>
      <c r="AZ105" s="537"/>
      <c r="BA105" s="328">
        <f>SUM(BA91:BG93)</f>
        <v>0</v>
      </c>
      <c r="BB105" s="262"/>
      <c r="BC105" s="262"/>
      <c r="BD105" s="262"/>
      <c r="BE105" s="262"/>
      <c r="BF105" s="262"/>
      <c r="BG105" s="262"/>
      <c r="BH105" s="328">
        <f>SUM(BH91:BN93)</f>
        <v>123090</v>
      </c>
      <c r="BI105" s="262"/>
      <c r="BJ105" s="262"/>
      <c r="BK105" s="262"/>
      <c r="BL105" s="262"/>
      <c r="BM105" s="262"/>
      <c r="BN105" s="262"/>
      <c r="BO105" s="328">
        <f>SUM(BO91:BU93)</f>
        <v>32300</v>
      </c>
      <c r="BP105" s="262"/>
      <c r="BQ105" s="262"/>
      <c r="BR105" s="262"/>
      <c r="BS105" s="262"/>
      <c r="BT105" s="262"/>
      <c r="BU105" s="262"/>
      <c r="BV105" s="328">
        <f>SUM(BH105:BU105)</f>
        <v>155390</v>
      </c>
      <c r="BW105" s="262"/>
      <c r="BX105" s="262"/>
      <c r="BY105" s="262"/>
      <c r="BZ105" s="262"/>
      <c r="CA105" s="262"/>
      <c r="CB105" s="262"/>
      <c r="CC105" s="328">
        <f>SUM(CC91:CI93)</f>
        <v>37100</v>
      </c>
      <c r="CD105" s="262"/>
      <c r="CE105" s="262"/>
      <c r="CF105" s="262"/>
      <c r="CG105" s="262"/>
      <c r="CH105" s="262"/>
      <c r="CI105" s="268"/>
      <c r="CR105" s="371"/>
      <c r="CS105" s="738"/>
      <c r="CT105" s="738"/>
      <c r="CU105" s="738"/>
      <c r="CV105" s="738"/>
      <c r="CW105" s="738"/>
      <c r="CX105" s="738"/>
      <c r="CY105" s="371"/>
      <c r="CZ105" s="371"/>
      <c r="DA105" s="371"/>
      <c r="DB105" s="371"/>
      <c r="DC105" s="371"/>
      <c r="DD105" s="371"/>
      <c r="DE105" s="371"/>
      <c r="DF105" s="371"/>
    </row>
    <row r="106" spans="1:110" ht="15" customHeight="1">
      <c r="A106" s="498"/>
      <c r="B106" s="499"/>
      <c r="C106" s="499"/>
      <c r="D106" s="499"/>
      <c r="E106" s="499"/>
      <c r="F106" s="500"/>
      <c r="G106" s="143" t="s">
        <v>12</v>
      </c>
      <c r="H106" s="144"/>
      <c r="I106" s="144"/>
      <c r="J106" s="144"/>
      <c r="K106" s="144"/>
      <c r="L106" s="144"/>
      <c r="M106" s="144"/>
      <c r="N106" s="144"/>
      <c r="O106" s="144"/>
      <c r="P106" s="144"/>
      <c r="Q106" s="144"/>
      <c r="R106" s="144"/>
      <c r="S106" s="144"/>
      <c r="T106" s="144"/>
      <c r="U106" s="144"/>
      <c r="V106" s="144"/>
      <c r="W106" s="144"/>
      <c r="X106" s="144"/>
      <c r="Y106" s="144"/>
      <c r="Z106" s="144"/>
      <c r="AA106" s="144"/>
      <c r="AB106" s="673">
        <v>1</v>
      </c>
      <c r="AC106" s="674"/>
      <c r="AD106" s="674"/>
      <c r="AE106" s="674">
        <v>5</v>
      </c>
      <c r="AF106" s="674"/>
      <c r="AG106" s="674"/>
      <c r="AH106" s="674">
        <v>2</v>
      </c>
      <c r="AI106" s="674"/>
      <c r="AJ106" s="675"/>
      <c r="AK106" s="331">
        <f>SUM(AK94:AR97)</f>
        <v>2080</v>
      </c>
      <c r="AL106" s="331"/>
      <c r="AM106" s="331"/>
      <c r="AN106" s="331"/>
      <c r="AO106" s="331"/>
      <c r="AP106" s="331"/>
      <c r="AQ106" s="331"/>
      <c r="AR106" s="540"/>
      <c r="AS106" s="331">
        <f>SUM(AS94:AZ97)</f>
        <v>5700</v>
      </c>
      <c r="AT106" s="331"/>
      <c r="AU106" s="331"/>
      <c r="AV106" s="331"/>
      <c r="AW106" s="331"/>
      <c r="AX106" s="331"/>
      <c r="AY106" s="331"/>
      <c r="AZ106" s="540"/>
      <c r="BA106" s="276"/>
      <c r="BB106" s="277"/>
      <c r="BC106" s="277"/>
      <c r="BD106" s="277"/>
      <c r="BE106" s="277"/>
      <c r="BF106" s="277"/>
      <c r="BG106" s="277"/>
      <c r="BH106" s="331">
        <f>SUM(BH94:BN97)</f>
        <v>94380</v>
      </c>
      <c r="BI106" s="275"/>
      <c r="BJ106" s="275"/>
      <c r="BK106" s="275"/>
      <c r="BL106" s="275"/>
      <c r="BM106" s="275"/>
      <c r="BN106" s="275"/>
      <c r="BO106" s="331">
        <f>SUM(BO94:BU97)</f>
        <v>11400</v>
      </c>
      <c r="BP106" s="275"/>
      <c r="BQ106" s="275"/>
      <c r="BR106" s="275"/>
      <c r="BS106" s="275"/>
      <c r="BT106" s="275"/>
      <c r="BU106" s="275"/>
      <c r="BV106" s="331">
        <f>SUM(BH106:BU106)</f>
        <v>105780</v>
      </c>
      <c r="BW106" s="275"/>
      <c r="BX106" s="275"/>
      <c r="BY106" s="275"/>
      <c r="BZ106" s="275"/>
      <c r="CA106" s="275"/>
      <c r="CB106" s="275"/>
      <c r="CC106" s="331">
        <f>SUM(CC94:CI97)</f>
        <v>36090</v>
      </c>
      <c r="CD106" s="275"/>
      <c r="CE106" s="275"/>
      <c r="CF106" s="275"/>
      <c r="CG106" s="275"/>
      <c r="CH106" s="275"/>
      <c r="CI106" s="279"/>
      <c r="CR106" s="371"/>
      <c r="CS106" s="738"/>
      <c r="CT106" s="738"/>
      <c r="CU106" s="738"/>
      <c r="CV106" s="738"/>
      <c r="CW106" s="738"/>
      <c r="CX106" s="738"/>
      <c r="CY106" s="371"/>
      <c r="CZ106" s="371"/>
      <c r="DA106" s="371"/>
      <c r="DB106" s="371"/>
      <c r="DC106" s="371"/>
      <c r="DD106" s="371"/>
      <c r="DE106" s="371"/>
      <c r="DF106" s="371"/>
    </row>
    <row r="107" spans="1:110" ht="15" customHeight="1">
      <c r="A107" s="498"/>
      <c r="B107" s="499"/>
      <c r="C107" s="499"/>
      <c r="D107" s="499"/>
      <c r="E107" s="499"/>
      <c r="F107" s="500"/>
      <c r="G107" s="143" t="s">
        <v>9</v>
      </c>
      <c r="H107" s="144"/>
      <c r="I107" s="144"/>
      <c r="J107" s="144"/>
      <c r="K107" s="144"/>
      <c r="L107" s="144"/>
      <c r="M107" s="144"/>
      <c r="N107" s="144"/>
      <c r="O107" s="144"/>
      <c r="P107" s="144"/>
      <c r="Q107" s="144"/>
      <c r="R107" s="144"/>
      <c r="S107" s="144"/>
      <c r="T107" s="144"/>
      <c r="U107" s="144"/>
      <c r="V107" s="144"/>
      <c r="W107" s="144"/>
      <c r="X107" s="144"/>
      <c r="Y107" s="144"/>
      <c r="Z107" s="144"/>
      <c r="AA107" s="488"/>
      <c r="AB107" s="673">
        <v>1</v>
      </c>
      <c r="AC107" s="674"/>
      <c r="AD107" s="674"/>
      <c r="AE107" s="674">
        <v>6</v>
      </c>
      <c r="AF107" s="674"/>
      <c r="AG107" s="674"/>
      <c r="AH107" s="674">
        <v>2</v>
      </c>
      <c r="AI107" s="674"/>
      <c r="AJ107" s="675"/>
      <c r="AK107" s="276"/>
      <c r="AL107" s="276"/>
      <c r="AM107" s="276"/>
      <c r="AN107" s="276"/>
      <c r="AO107" s="276"/>
      <c r="AP107" s="276"/>
      <c r="AQ107" s="276"/>
      <c r="AR107" s="676"/>
      <c r="AS107" s="276"/>
      <c r="AT107" s="276"/>
      <c r="AU107" s="276"/>
      <c r="AV107" s="276"/>
      <c r="AW107" s="276"/>
      <c r="AX107" s="276"/>
      <c r="AY107" s="276"/>
      <c r="AZ107" s="676"/>
      <c r="BA107" s="276"/>
      <c r="BB107" s="277"/>
      <c r="BC107" s="277"/>
      <c r="BD107" s="277"/>
      <c r="BE107" s="277"/>
      <c r="BF107" s="277"/>
      <c r="BG107" s="277"/>
      <c r="BH107" s="331">
        <f>BH98</f>
        <v>990</v>
      </c>
      <c r="BI107" s="275"/>
      <c r="BJ107" s="275"/>
      <c r="BK107" s="275"/>
      <c r="BL107" s="275"/>
      <c r="BM107" s="275"/>
      <c r="BN107" s="275"/>
      <c r="BO107" s="331">
        <f>BO98</f>
        <v>510</v>
      </c>
      <c r="BP107" s="275"/>
      <c r="BQ107" s="275"/>
      <c r="BR107" s="275"/>
      <c r="BS107" s="275"/>
      <c r="BT107" s="275"/>
      <c r="BU107" s="275"/>
      <c r="BV107" s="331">
        <f>SUM(BH107:BU107)</f>
        <v>1500</v>
      </c>
      <c r="BW107" s="275"/>
      <c r="BX107" s="275"/>
      <c r="BY107" s="275"/>
      <c r="BZ107" s="275"/>
      <c r="CA107" s="275"/>
      <c r="CB107" s="275"/>
      <c r="CC107" s="331">
        <f>CC98</f>
        <v>500</v>
      </c>
      <c r="CD107" s="275"/>
      <c r="CE107" s="275"/>
      <c r="CF107" s="275"/>
      <c r="CG107" s="275"/>
      <c r="CH107" s="275"/>
      <c r="CI107" s="279"/>
      <c r="CR107" s="220"/>
      <c r="CS107" s="571"/>
      <c r="CT107" s="571"/>
      <c r="CU107" s="571"/>
      <c r="CV107" s="571"/>
      <c r="CW107" s="571"/>
      <c r="CX107" s="571"/>
      <c r="CY107" s="220"/>
      <c r="CZ107" s="220"/>
      <c r="DA107" s="220"/>
      <c r="DB107" s="220"/>
      <c r="DC107" s="220"/>
      <c r="DD107" s="220"/>
      <c r="DE107" s="220"/>
      <c r="DF107" s="220"/>
    </row>
    <row r="108" spans="1:110" ht="15" customHeight="1" thickBot="1">
      <c r="A108" s="546"/>
      <c r="B108" s="547"/>
      <c r="C108" s="547"/>
      <c r="D108" s="547"/>
      <c r="E108" s="547"/>
      <c r="F108" s="548"/>
      <c r="G108" s="143" t="s">
        <v>10</v>
      </c>
      <c r="H108" s="144"/>
      <c r="I108" s="144"/>
      <c r="J108" s="144"/>
      <c r="K108" s="144"/>
      <c r="L108" s="144"/>
      <c r="M108" s="144"/>
      <c r="N108" s="144"/>
      <c r="O108" s="144"/>
      <c r="P108" s="144"/>
      <c r="Q108" s="144"/>
      <c r="R108" s="144"/>
      <c r="S108" s="144"/>
      <c r="T108" s="144"/>
      <c r="U108" s="144"/>
      <c r="V108" s="144"/>
      <c r="W108" s="144"/>
      <c r="X108" s="144"/>
      <c r="Y108" s="144"/>
      <c r="Z108" s="144"/>
      <c r="AA108" s="488"/>
      <c r="AB108" s="688">
        <v>1</v>
      </c>
      <c r="AC108" s="689"/>
      <c r="AD108" s="689"/>
      <c r="AE108" s="689">
        <v>7</v>
      </c>
      <c r="AF108" s="689"/>
      <c r="AG108" s="689"/>
      <c r="AH108" s="689">
        <v>2</v>
      </c>
      <c r="AI108" s="689"/>
      <c r="AJ108" s="684"/>
      <c r="AK108" s="690"/>
      <c r="AL108" s="690"/>
      <c r="AM108" s="690"/>
      <c r="AN108" s="690"/>
      <c r="AO108" s="690"/>
      <c r="AP108" s="690"/>
      <c r="AQ108" s="690"/>
      <c r="AR108" s="691"/>
      <c r="AS108" s="690"/>
      <c r="AT108" s="690"/>
      <c r="AU108" s="690"/>
      <c r="AV108" s="690"/>
      <c r="AW108" s="690"/>
      <c r="AX108" s="690"/>
      <c r="AY108" s="690"/>
      <c r="AZ108" s="691"/>
      <c r="BA108" s="690"/>
      <c r="BB108" s="692"/>
      <c r="BC108" s="692"/>
      <c r="BD108" s="692"/>
      <c r="BE108" s="692"/>
      <c r="BF108" s="692"/>
      <c r="BG108" s="692"/>
      <c r="BH108" s="690"/>
      <c r="BI108" s="692"/>
      <c r="BJ108" s="692"/>
      <c r="BK108" s="692"/>
      <c r="BL108" s="692"/>
      <c r="BM108" s="692"/>
      <c r="BN108" s="692"/>
      <c r="BO108" s="690"/>
      <c r="BP108" s="692"/>
      <c r="BQ108" s="692"/>
      <c r="BR108" s="692"/>
      <c r="BS108" s="692"/>
      <c r="BT108" s="692"/>
      <c r="BU108" s="692"/>
      <c r="BV108" s="690"/>
      <c r="BW108" s="692"/>
      <c r="BX108" s="692"/>
      <c r="BY108" s="692"/>
      <c r="BZ108" s="692"/>
      <c r="CA108" s="692"/>
      <c r="CB108" s="692"/>
      <c r="CC108" s="690"/>
      <c r="CD108" s="690"/>
      <c r="CE108" s="690"/>
      <c r="CF108" s="690"/>
      <c r="CG108" s="690"/>
      <c r="CH108" s="690"/>
      <c r="CI108" s="693"/>
      <c r="CR108" s="371"/>
      <c r="CS108" s="738"/>
      <c r="CT108" s="738"/>
      <c r="CU108" s="738"/>
      <c r="CV108" s="738"/>
      <c r="CW108" s="738"/>
      <c r="CX108" s="738"/>
      <c r="CY108" s="371"/>
      <c r="CZ108" s="371"/>
      <c r="DA108" s="371"/>
      <c r="DB108" s="371"/>
      <c r="DC108" s="371"/>
      <c r="DD108" s="371"/>
      <c r="DE108" s="371"/>
      <c r="DF108" s="371"/>
    </row>
    <row r="109" spans="1:110" ht="11.25" customHeight="1" thickBot="1">
      <c r="AB109" s="633"/>
      <c r="AC109" s="633"/>
      <c r="AD109" s="633"/>
      <c r="AE109" s="633"/>
      <c r="AF109" s="633"/>
      <c r="AG109" s="633"/>
      <c r="AH109" s="633"/>
      <c r="AI109" s="633"/>
      <c r="AJ109" s="633"/>
    </row>
    <row r="110" spans="1:110" ht="15" customHeight="1">
      <c r="A110" s="442" t="s">
        <v>14</v>
      </c>
      <c r="B110" s="443"/>
      <c r="C110" s="443"/>
      <c r="D110" s="443" t="s">
        <v>15</v>
      </c>
      <c r="E110" s="443"/>
      <c r="F110" s="444"/>
      <c r="G110" s="143" t="s">
        <v>749</v>
      </c>
      <c r="H110" s="144"/>
      <c r="I110" s="144"/>
      <c r="J110" s="144"/>
      <c r="K110" s="144"/>
      <c r="L110" s="144"/>
      <c r="M110" s="144"/>
      <c r="N110" s="144"/>
      <c r="O110" s="144"/>
      <c r="P110" s="144"/>
      <c r="Q110" s="144"/>
      <c r="R110" s="144"/>
      <c r="S110" s="144"/>
      <c r="T110" s="144"/>
      <c r="U110" s="144"/>
      <c r="V110" s="144"/>
      <c r="W110" s="144"/>
      <c r="X110" s="144"/>
      <c r="Y110" s="144"/>
      <c r="Z110" s="144"/>
      <c r="AA110" s="144"/>
      <c r="AB110" s="670">
        <v>1</v>
      </c>
      <c r="AC110" s="671"/>
      <c r="AD110" s="671"/>
      <c r="AE110" s="671">
        <v>8</v>
      </c>
      <c r="AF110" s="671"/>
      <c r="AG110" s="671"/>
      <c r="AH110" s="671">
        <v>2</v>
      </c>
      <c r="AI110" s="671"/>
      <c r="AJ110" s="672"/>
      <c r="AK110" s="261">
        <v>6760</v>
      </c>
      <c r="AL110" s="261"/>
      <c r="AM110" s="261"/>
      <c r="AN110" s="261"/>
      <c r="AO110" s="261"/>
      <c r="AP110" s="261"/>
      <c r="AQ110" s="261"/>
      <c r="AR110" s="418"/>
      <c r="AS110" s="261">
        <v>20400</v>
      </c>
      <c r="AT110" s="261"/>
      <c r="AU110" s="261"/>
      <c r="AV110" s="261"/>
      <c r="AW110" s="261"/>
      <c r="AX110" s="261"/>
      <c r="AY110" s="261"/>
      <c r="AZ110" s="418"/>
      <c r="BA110" s="261"/>
      <c r="BB110" s="262"/>
      <c r="BC110" s="262"/>
      <c r="BD110" s="262"/>
      <c r="BE110" s="262"/>
      <c r="BF110" s="262"/>
      <c r="BG110" s="262"/>
      <c r="BH110" s="261">
        <v>217470</v>
      </c>
      <c r="BI110" s="261"/>
      <c r="BJ110" s="261"/>
      <c r="BK110" s="261"/>
      <c r="BL110" s="261"/>
      <c r="BM110" s="261"/>
      <c r="BN110" s="261"/>
      <c r="BO110" s="261">
        <v>43700</v>
      </c>
      <c r="BP110" s="261"/>
      <c r="BQ110" s="261"/>
      <c r="BR110" s="261"/>
      <c r="BS110" s="261"/>
      <c r="BT110" s="261"/>
      <c r="BU110" s="261"/>
      <c r="BV110" s="328">
        <f>SUM(BH110:BU110)</f>
        <v>261170</v>
      </c>
      <c r="BW110" s="328"/>
      <c r="BX110" s="328"/>
      <c r="BY110" s="328"/>
      <c r="BZ110" s="328"/>
      <c r="CA110" s="328"/>
      <c r="CB110" s="328"/>
      <c r="CC110" s="261">
        <v>73190</v>
      </c>
      <c r="CD110" s="261"/>
      <c r="CE110" s="261"/>
      <c r="CF110" s="261"/>
      <c r="CG110" s="261"/>
      <c r="CH110" s="261"/>
      <c r="CI110" s="559"/>
      <c r="CR110" s="371"/>
      <c r="CS110" s="371"/>
      <c r="CT110" s="371"/>
      <c r="CU110" s="371"/>
      <c r="CV110" s="371"/>
      <c r="CW110" s="371"/>
      <c r="CX110" s="371"/>
      <c r="CY110" s="371"/>
      <c r="CZ110" s="371"/>
      <c r="DA110" s="371"/>
      <c r="DB110" s="371"/>
      <c r="DC110" s="371"/>
      <c r="DD110" s="371"/>
      <c r="DE110" s="371"/>
      <c r="DF110" s="371"/>
    </row>
    <row r="111" spans="1:110" ht="15" customHeight="1">
      <c r="A111" s="560"/>
      <c r="B111" s="561"/>
      <c r="C111" s="561"/>
      <c r="D111" s="561"/>
      <c r="E111" s="561"/>
      <c r="F111" s="562"/>
      <c r="G111" s="563" t="s">
        <v>282</v>
      </c>
      <c r="H111" s="564"/>
      <c r="I111" s="564"/>
      <c r="J111" s="564"/>
      <c r="K111" s="564"/>
      <c r="L111" s="564"/>
      <c r="M111" s="564"/>
      <c r="N111" s="564"/>
      <c r="O111" s="564"/>
      <c r="P111" s="564"/>
      <c r="Q111" s="564"/>
      <c r="R111" s="564"/>
      <c r="S111" s="564"/>
      <c r="T111" s="564"/>
      <c r="U111" s="564"/>
      <c r="V111" s="564"/>
      <c r="W111" s="564"/>
      <c r="X111" s="564"/>
      <c r="Y111" s="564"/>
      <c r="Z111" s="564"/>
      <c r="AA111" s="565"/>
      <c r="AB111" s="673">
        <v>1</v>
      </c>
      <c r="AC111" s="674"/>
      <c r="AD111" s="674"/>
      <c r="AE111" s="674">
        <v>9</v>
      </c>
      <c r="AF111" s="674"/>
      <c r="AG111" s="674"/>
      <c r="AH111" s="674">
        <v>2</v>
      </c>
      <c r="AI111" s="674"/>
      <c r="AJ111" s="675"/>
      <c r="AK111" s="276"/>
      <c r="AL111" s="276"/>
      <c r="AM111" s="276"/>
      <c r="AN111" s="276"/>
      <c r="AO111" s="276"/>
      <c r="AP111" s="276"/>
      <c r="AQ111" s="276"/>
      <c r="AR111" s="676"/>
      <c r="AS111" s="276"/>
      <c r="AT111" s="276"/>
      <c r="AU111" s="276"/>
      <c r="AV111" s="276"/>
      <c r="AW111" s="276"/>
      <c r="AX111" s="276"/>
      <c r="AY111" s="276"/>
      <c r="AZ111" s="676"/>
      <c r="BA111" s="276"/>
      <c r="BB111" s="277"/>
      <c r="BC111" s="277"/>
      <c r="BD111" s="277"/>
      <c r="BE111" s="277"/>
      <c r="BF111" s="277"/>
      <c r="BG111" s="277"/>
      <c r="BH111" s="274">
        <v>990</v>
      </c>
      <c r="BI111" s="274"/>
      <c r="BJ111" s="274"/>
      <c r="BK111" s="274"/>
      <c r="BL111" s="274"/>
      <c r="BM111" s="274"/>
      <c r="BN111" s="274"/>
      <c r="BO111" s="274">
        <v>510</v>
      </c>
      <c r="BP111" s="274"/>
      <c r="BQ111" s="274"/>
      <c r="BR111" s="274"/>
      <c r="BS111" s="274"/>
      <c r="BT111" s="274"/>
      <c r="BU111" s="274"/>
      <c r="BV111" s="331">
        <f>SUM(BH111:BU111)</f>
        <v>1500</v>
      </c>
      <c r="BW111" s="331"/>
      <c r="BX111" s="331"/>
      <c r="BY111" s="331"/>
      <c r="BZ111" s="331"/>
      <c r="CA111" s="331"/>
      <c r="CB111" s="331"/>
      <c r="CC111" s="274">
        <v>500</v>
      </c>
      <c r="CD111" s="274"/>
      <c r="CE111" s="274"/>
      <c r="CF111" s="274"/>
      <c r="CG111" s="274"/>
      <c r="CH111" s="274"/>
      <c r="CI111" s="566"/>
      <c r="CR111" s="371"/>
      <c r="CS111" s="371"/>
      <c r="CT111" s="371"/>
      <c r="CU111" s="371"/>
      <c r="CV111" s="371"/>
      <c r="CW111" s="371"/>
      <c r="CX111" s="371"/>
      <c r="CY111" s="371"/>
      <c r="CZ111" s="371"/>
      <c r="DA111" s="371"/>
      <c r="DB111" s="371"/>
      <c r="DC111" s="371"/>
      <c r="DD111" s="371"/>
      <c r="DE111" s="371"/>
      <c r="DF111" s="371"/>
    </row>
    <row r="112" spans="1:110" ht="15" customHeight="1">
      <c r="A112" s="560"/>
      <c r="B112" s="561"/>
      <c r="C112" s="561"/>
      <c r="D112" s="561"/>
      <c r="E112" s="561"/>
      <c r="F112" s="562"/>
      <c r="G112" s="143" t="s">
        <v>4414</v>
      </c>
      <c r="H112" s="144"/>
      <c r="I112" s="144"/>
      <c r="J112" s="144"/>
      <c r="K112" s="144"/>
      <c r="L112" s="144"/>
      <c r="M112" s="144"/>
      <c r="N112" s="144"/>
      <c r="O112" s="144"/>
      <c r="P112" s="144"/>
      <c r="Q112" s="144"/>
      <c r="R112" s="144"/>
      <c r="S112" s="144"/>
      <c r="T112" s="144"/>
      <c r="U112" s="144"/>
      <c r="V112" s="144"/>
      <c r="W112" s="144"/>
      <c r="X112" s="144"/>
      <c r="Y112" s="144"/>
      <c r="Z112" s="144"/>
      <c r="AA112" s="144"/>
      <c r="AB112" s="673">
        <v>2</v>
      </c>
      <c r="AC112" s="674"/>
      <c r="AD112" s="674"/>
      <c r="AE112" s="674">
        <v>0</v>
      </c>
      <c r="AF112" s="674"/>
      <c r="AG112" s="674"/>
      <c r="AH112" s="674">
        <v>2</v>
      </c>
      <c r="AI112" s="674"/>
      <c r="AJ112" s="675"/>
      <c r="AK112" s="276"/>
      <c r="AL112" s="276"/>
      <c r="AM112" s="276"/>
      <c r="AN112" s="276"/>
      <c r="AO112" s="276"/>
      <c r="AP112" s="276"/>
      <c r="AQ112" s="276"/>
      <c r="AR112" s="676"/>
      <c r="AS112" s="276"/>
      <c r="AT112" s="276"/>
      <c r="AU112" s="276"/>
      <c r="AV112" s="276"/>
      <c r="AW112" s="276"/>
      <c r="AX112" s="276"/>
      <c r="AY112" s="276"/>
      <c r="AZ112" s="676"/>
      <c r="BA112" s="276"/>
      <c r="BB112" s="277"/>
      <c r="BC112" s="277"/>
      <c r="BD112" s="277"/>
      <c r="BE112" s="277"/>
      <c r="BF112" s="277"/>
      <c r="BG112" s="277"/>
      <c r="BH112" s="276"/>
      <c r="BI112" s="276"/>
      <c r="BJ112" s="276"/>
      <c r="BK112" s="276"/>
      <c r="BL112" s="276"/>
      <c r="BM112" s="276"/>
      <c r="BN112" s="276"/>
      <c r="BO112" s="276"/>
      <c r="BP112" s="276"/>
      <c r="BQ112" s="276"/>
      <c r="BR112" s="276"/>
      <c r="BS112" s="276"/>
      <c r="BT112" s="276"/>
      <c r="BU112" s="276"/>
      <c r="BV112" s="276"/>
      <c r="BW112" s="276"/>
      <c r="BX112" s="276"/>
      <c r="BY112" s="276"/>
      <c r="BZ112" s="276"/>
      <c r="CA112" s="276"/>
      <c r="CB112" s="276"/>
      <c r="CC112" s="276"/>
      <c r="CD112" s="276"/>
      <c r="CE112" s="276"/>
      <c r="CF112" s="276"/>
      <c r="CG112" s="276"/>
      <c r="CH112" s="276"/>
      <c r="CI112" s="677"/>
      <c r="CR112" s="220"/>
      <c r="CS112" s="220"/>
      <c r="CT112" s="220"/>
      <c r="CU112" s="220"/>
      <c r="CV112" s="220"/>
      <c r="CW112" s="220"/>
      <c r="CX112" s="220"/>
      <c r="CY112" s="220"/>
      <c r="CZ112" s="220"/>
      <c r="DA112" s="220"/>
      <c r="DB112" s="220"/>
      <c r="DC112" s="220"/>
      <c r="DD112" s="220"/>
      <c r="DE112" s="220"/>
      <c r="DF112" s="220"/>
    </row>
    <row r="113" spans="1:137" ht="15" customHeight="1">
      <c r="A113" s="560"/>
      <c r="B113" s="561"/>
      <c r="C113" s="561"/>
      <c r="D113" s="561"/>
      <c r="E113" s="561"/>
      <c r="F113" s="562"/>
      <c r="G113" s="143" t="s">
        <v>4416</v>
      </c>
      <c r="H113" s="144"/>
      <c r="I113" s="144"/>
      <c r="J113" s="144"/>
      <c r="K113" s="144"/>
      <c r="L113" s="144"/>
      <c r="M113" s="144"/>
      <c r="N113" s="144"/>
      <c r="O113" s="144"/>
      <c r="P113" s="144"/>
      <c r="Q113" s="144"/>
      <c r="R113" s="144"/>
      <c r="S113" s="144"/>
      <c r="T113" s="144"/>
      <c r="U113" s="144"/>
      <c r="V113" s="144"/>
      <c r="W113" s="144"/>
      <c r="X113" s="144"/>
      <c r="Y113" s="144"/>
      <c r="Z113" s="144"/>
      <c r="AA113" s="144"/>
      <c r="AB113" s="673">
        <v>2</v>
      </c>
      <c r="AC113" s="674"/>
      <c r="AD113" s="674"/>
      <c r="AE113" s="674">
        <v>1</v>
      </c>
      <c r="AF113" s="674"/>
      <c r="AG113" s="674"/>
      <c r="AH113" s="674">
        <v>2</v>
      </c>
      <c r="AI113" s="674"/>
      <c r="AJ113" s="675"/>
      <c r="AK113" s="276"/>
      <c r="AL113" s="276"/>
      <c r="AM113" s="276"/>
      <c r="AN113" s="276"/>
      <c r="AO113" s="276"/>
      <c r="AP113" s="276"/>
      <c r="AQ113" s="276"/>
      <c r="AR113" s="676"/>
      <c r="AS113" s="276"/>
      <c r="AT113" s="276"/>
      <c r="AU113" s="276"/>
      <c r="AV113" s="276"/>
      <c r="AW113" s="276"/>
      <c r="AX113" s="276"/>
      <c r="AY113" s="276"/>
      <c r="AZ113" s="676"/>
      <c r="BA113" s="276"/>
      <c r="BB113" s="277"/>
      <c r="BC113" s="277"/>
      <c r="BD113" s="277"/>
      <c r="BE113" s="277"/>
      <c r="BF113" s="277"/>
      <c r="BG113" s="277"/>
      <c r="BH113" s="276"/>
      <c r="BI113" s="276"/>
      <c r="BJ113" s="276"/>
      <c r="BK113" s="276"/>
      <c r="BL113" s="276"/>
      <c r="BM113" s="276"/>
      <c r="BN113" s="276"/>
      <c r="BO113" s="276"/>
      <c r="BP113" s="276"/>
      <c r="BQ113" s="276"/>
      <c r="BR113" s="276"/>
      <c r="BS113" s="276"/>
      <c r="BT113" s="276"/>
      <c r="BU113" s="276"/>
      <c r="BV113" s="276"/>
      <c r="BW113" s="276"/>
      <c r="BX113" s="276"/>
      <c r="BY113" s="276"/>
      <c r="BZ113" s="276"/>
      <c r="CA113" s="276"/>
      <c r="CB113" s="276"/>
      <c r="CC113" s="276"/>
      <c r="CD113" s="276"/>
      <c r="CE113" s="276"/>
      <c r="CF113" s="276"/>
      <c r="CG113" s="276"/>
      <c r="CH113" s="276"/>
      <c r="CI113" s="677"/>
      <c r="CR113" s="220"/>
      <c r="CS113" s="220"/>
      <c r="CT113" s="220"/>
      <c r="CU113" s="220"/>
      <c r="CV113" s="220"/>
      <c r="CW113" s="220"/>
      <c r="CX113" s="220"/>
      <c r="CY113" s="220"/>
      <c r="CZ113" s="220"/>
      <c r="DA113" s="220"/>
      <c r="DB113" s="220"/>
      <c r="DC113" s="220"/>
      <c r="DD113" s="220"/>
      <c r="DE113" s="220"/>
      <c r="DF113" s="220"/>
    </row>
    <row r="114" spans="1:137" ht="15" customHeight="1">
      <c r="A114" s="560"/>
      <c r="B114" s="561"/>
      <c r="C114" s="561"/>
      <c r="D114" s="561"/>
      <c r="E114" s="561"/>
      <c r="F114" s="562"/>
      <c r="G114" s="143" t="s">
        <v>4423</v>
      </c>
      <c r="H114" s="144"/>
      <c r="I114" s="144"/>
      <c r="J114" s="144"/>
      <c r="K114" s="144"/>
      <c r="L114" s="144"/>
      <c r="M114" s="144"/>
      <c r="N114" s="144"/>
      <c r="O114" s="144"/>
      <c r="P114" s="144"/>
      <c r="Q114" s="144"/>
      <c r="R114" s="144"/>
      <c r="S114" s="144"/>
      <c r="T114" s="144"/>
      <c r="U114" s="144"/>
      <c r="V114" s="144"/>
      <c r="W114" s="144"/>
      <c r="X114" s="144"/>
      <c r="Y114" s="144"/>
      <c r="Z114" s="144"/>
      <c r="AA114" s="144"/>
      <c r="AB114" s="673">
        <v>2</v>
      </c>
      <c r="AC114" s="674"/>
      <c r="AD114" s="674"/>
      <c r="AE114" s="674">
        <v>2</v>
      </c>
      <c r="AF114" s="674"/>
      <c r="AG114" s="674"/>
      <c r="AH114" s="674">
        <v>2</v>
      </c>
      <c r="AI114" s="674"/>
      <c r="AJ114" s="675"/>
      <c r="AK114" s="276"/>
      <c r="AL114" s="276"/>
      <c r="AM114" s="276"/>
      <c r="AN114" s="276"/>
      <c r="AO114" s="276"/>
      <c r="AP114" s="276"/>
      <c r="AQ114" s="276"/>
      <c r="AR114" s="676"/>
      <c r="AS114" s="276"/>
      <c r="AT114" s="276"/>
      <c r="AU114" s="276"/>
      <c r="AV114" s="276"/>
      <c r="AW114" s="276"/>
      <c r="AX114" s="276"/>
      <c r="AY114" s="276"/>
      <c r="AZ114" s="676"/>
      <c r="BA114" s="276"/>
      <c r="BB114" s="277"/>
      <c r="BC114" s="277"/>
      <c r="BD114" s="277"/>
      <c r="BE114" s="277"/>
      <c r="BF114" s="277"/>
      <c r="BG114" s="277"/>
      <c r="BH114" s="276"/>
      <c r="BI114" s="276"/>
      <c r="BJ114" s="276"/>
      <c r="BK114" s="276"/>
      <c r="BL114" s="276"/>
      <c r="BM114" s="276"/>
      <c r="BN114" s="276"/>
      <c r="BO114" s="276"/>
      <c r="BP114" s="276"/>
      <c r="BQ114" s="276"/>
      <c r="BR114" s="276"/>
      <c r="BS114" s="276"/>
      <c r="BT114" s="276"/>
      <c r="BU114" s="276"/>
      <c r="BV114" s="276"/>
      <c r="BW114" s="276"/>
      <c r="BX114" s="276"/>
      <c r="BY114" s="276"/>
      <c r="BZ114" s="276"/>
      <c r="CA114" s="276"/>
      <c r="CB114" s="276"/>
      <c r="CC114" s="276"/>
      <c r="CD114" s="276"/>
      <c r="CE114" s="276"/>
      <c r="CF114" s="276"/>
      <c r="CG114" s="276"/>
      <c r="CH114" s="276"/>
      <c r="CI114" s="677"/>
      <c r="CR114" s="220"/>
      <c r="CS114" s="220"/>
      <c r="CT114" s="220"/>
      <c r="CU114" s="220"/>
      <c r="CV114" s="220"/>
      <c r="CW114" s="220"/>
      <c r="CX114" s="220"/>
      <c r="CY114" s="220"/>
      <c r="CZ114" s="220"/>
      <c r="DA114" s="220"/>
      <c r="DB114" s="220"/>
      <c r="DC114" s="220"/>
      <c r="DD114" s="220"/>
      <c r="DE114" s="220"/>
      <c r="DF114" s="220"/>
    </row>
    <row r="115" spans="1:137" ht="15" customHeight="1">
      <c r="A115" s="560"/>
      <c r="B115" s="561"/>
      <c r="C115" s="561"/>
      <c r="D115" s="561"/>
      <c r="E115" s="561"/>
      <c r="F115" s="562"/>
      <c r="G115" s="143" t="s">
        <v>4419</v>
      </c>
      <c r="H115" s="144"/>
      <c r="I115" s="144"/>
      <c r="J115" s="144"/>
      <c r="K115" s="144"/>
      <c r="L115" s="144"/>
      <c r="M115" s="144"/>
      <c r="N115" s="144"/>
      <c r="O115" s="144"/>
      <c r="P115" s="144"/>
      <c r="Q115" s="144"/>
      <c r="R115" s="144"/>
      <c r="S115" s="144"/>
      <c r="T115" s="144"/>
      <c r="U115" s="144"/>
      <c r="V115" s="144"/>
      <c r="W115" s="144"/>
      <c r="X115" s="144"/>
      <c r="Y115" s="144"/>
      <c r="Z115" s="144"/>
      <c r="AA115" s="144"/>
      <c r="AB115" s="673">
        <v>2</v>
      </c>
      <c r="AC115" s="674"/>
      <c r="AD115" s="674"/>
      <c r="AE115" s="674">
        <v>3</v>
      </c>
      <c r="AF115" s="674"/>
      <c r="AG115" s="674"/>
      <c r="AH115" s="674">
        <v>2</v>
      </c>
      <c r="AI115" s="674"/>
      <c r="AJ115" s="675"/>
      <c r="AK115" s="276"/>
      <c r="AL115" s="276"/>
      <c r="AM115" s="276"/>
      <c r="AN115" s="276"/>
      <c r="AO115" s="276"/>
      <c r="AP115" s="276"/>
      <c r="AQ115" s="276"/>
      <c r="AR115" s="676"/>
      <c r="AS115" s="276"/>
      <c r="AT115" s="276"/>
      <c r="AU115" s="276"/>
      <c r="AV115" s="276"/>
      <c r="AW115" s="276"/>
      <c r="AX115" s="276"/>
      <c r="AY115" s="276"/>
      <c r="AZ115" s="676"/>
      <c r="BA115" s="276"/>
      <c r="BB115" s="277"/>
      <c r="BC115" s="277"/>
      <c r="BD115" s="277"/>
      <c r="BE115" s="277"/>
      <c r="BF115" s="277"/>
      <c r="BG115" s="277"/>
      <c r="BH115" s="276"/>
      <c r="BI115" s="276"/>
      <c r="BJ115" s="276"/>
      <c r="BK115" s="276"/>
      <c r="BL115" s="276"/>
      <c r="BM115" s="276"/>
      <c r="BN115" s="276"/>
      <c r="BO115" s="276"/>
      <c r="BP115" s="276"/>
      <c r="BQ115" s="276"/>
      <c r="BR115" s="276"/>
      <c r="BS115" s="276"/>
      <c r="BT115" s="276"/>
      <c r="BU115" s="276"/>
      <c r="BV115" s="276"/>
      <c r="BW115" s="276"/>
      <c r="BX115" s="276"/>
      <c r="BY115" s="276"/>
      <c r="BZ115" s="276"/>
      <c r="CA115" s="276"/>
      <c r="CB115" s="276"/>
      <c r="CC115" s="276"/>
      <c r="CD115" s="276"/>
      <c r="CE115" s="276"/>
      <c r="CF115" s="276"/>
      <c r="CG115" s="276"/>
      <c r="CH115" s="276"/>
      <c r="CI115" s="677"/>
      <c r="CR115" s="220"/>
      <c r="CS115" s="220"/>
      <c r="CT115" s="220"/>
      <c r="CU115" s="220"/>
      <c r="CV115" s="220"/>
      <c r="CW115" s="220"/>
      <c r="CX115" s="220"/>
      <c r="CY115" s="220"/>
      <c r="CZ115" s="220"/>
      <c r="DA115" s="220"/>
      <c r="DB115" s="220"/>
      <c r="DC115" s="220"/>
      <c r="DD115" s="220"/>
      <c r="DE115" s="220"/>
      <c r="DF115" s="220"/>
    </row>
    <row r="116" spans="1:137" ht="15" customHeight="1" thickBot="1">
      <c r="A116" s="447"/>
      <c r="B116" s="547"/>
      <c r="C116" s="547"/>
      <c r="D116" s="448"/>
      <c r="E116" s="448"/>
      <c r="F116" s="449"/>
      <c r="G116" s="143" t="s">
        <v>336</v>
      </c>
      <c r="H116" s="144"/>
      <c r="I116" s="144"/>
      <c r="J116" s="144"/>
      <c r="K116" s="144"/>
      <c r="L116" s="144"/>
      <c r="M116" s="144"/>
      <c r="N116" s="144"/>
      <c r="O116" s="144"/>
      <c r="P116" s="144"/>
      <c r="Q116" s="144"/>
      <c r="R116" s="144"/>
      <c r="S116" s="144"/>
      <c r="T116" s="144"/>
      <c r="U116" s="144"/>
      <c r="V116" s="144"/>
      <c r="W116" s="144"/>
      <c r="X116" s="144"/>
      <c r="Y116" s="144"/>
      <c r="Z116" s="144"/>
      <c r="AA116" s="144"/>
      <c r="AB116" s="688">
        <v>2</v>
      </c>
      <c r="AC116" s="689"/>
      <c r="AD116" s="689"/>
      <c r="AE116" s="689">
        <v>4</v>
      </c>
      <c r="AF116" s="689"/>
      <c r="AG116" s="689"/>
      <c r="AH116" s="689">
        <v>2</v>
      </c>
      <c r="AI116" s="689"/>
      <c r="AJ116" s="684"/>
      <c r="AK116" s="291">
        <f>SUM(AK110:AR115)</f>
        <v>6760</v>
      </c>
      <c r="AL116" s="291"/>
      <c r="AM116" s="291"/>
      <c r="AN116" s="291"/>
      <c r="AO116" s="291"/>
      <c r="AP116" s="291"/>
      <c r="AQ116" s="291"/>
      <c r="AR116" s="519"/>
      <c r="AS116" s="291">
        <f>SUM(AS110:AZ115)</f>
        <v>20400</v>
      </c>
      <c r="AT116" s="291"/>
      <c r="AU116" s="291"/>
      <c r="AV116" s="291"/>
      <c r="AW116" s="291"/>
      <c r="AX116" s="291"/>
      <c r="AY116" s="291"/>
      <c r="AZ116" s="519"/>
      <c r="BA116" s="291">
        <f>SUM(BA110:BG115)</f>
        <v>0</v>
      </c>
      <c r="BB116" s="686"/>
      <c r="BC116" s="686"/>
      <c r="BD116" s="686"/>
      <c r="BE116" s="686"/>
      <c r="BF116" s="686"/>
      <c r="BG116" s="686"/>
      <c r="BH116" s="291">
        <f>SUM(BH110:BN115)</f>
        <v>218460</v>
      </c>
      <c r="BI116" s="686"/>
      <c r="BJ116" s="686"/>
      <c r="BK116" s="686"/>
      <c r="BL116" s="686"/>
      <c r="BM116" s="686"/>
      <c r="BN116" s="686"/>
      <c r="BO116" s="291">
        <f>SUM(BO110:BU115)</f>
        <v>44210</v>
      </c>
      <c r="BP116" s="686"/>
      <c r="BQ116" s="686"/>
      <c r="BR116" s="686"/>
      <c r="BS116" s="686"/>
      <c r="BT116" s="686"/>
      <c r="BU116" s="686"/>
      <c r="BV116" s="291">
        <f>SUM(BH116:BU116)</f>
        <v>262670</v>
      </c>
      <c r="BW116" s="291"/>
      <c r="BX116" s="291"/>
      <c r="BY116" s="291"/>
      <c r="BZ116" s="291"/>
      <c r="CA116" s="291"/>
      <c r="CB116" s="291"/>
      <c r="CC116" s="291">
        <f>SUM(CC110:CI115)</f>
        <v>73690</v>
      </c>
      <c r="CD116" s="686"/>
      <c r="CE116" s="686"/>
      <c r="CF116" s="686"/>
      <c r="CG116" s="686"/>
      <c r="CH116" s="686"/>
      <c r="CI116" s="687"/>
      <c r="CR116" s="371"/>
      <c r="CS116" s="738"/>
      <c r="CT116" s="738"/>
      <c r="CU116" s="738"/>
      <c r="CV116" s="738"/>
      <c r="CW116" s="738"/>
      <c r="CX116" s="738"/>
      <c r="CY116" s="371"/>
      <c r="CZ116" s="371"/>
      <c r="DA116" s="371"/>
      <c r="DB116" s="371"/>
      <c r="DC116" s="371"/>
      <c r="DD116" s="371"/>
      <c r="DE116" s="371"/>
      <c r="DF116" s="371"/>
    </row>
    <row r="117" spans="1:137" ht="15" customHeight="1">
      <c r="A117" s="635"/>
      <c r="B117" s="568"/>
      <c r="C117" s="568"/>
      <c r="D117" s="567"/>
      <c r="E117" s="567"/>
      <c r="F117" s="567"/>
      <c r="G117" s="569"/>
      <c r="H117" s="569"/>
      <c r="I117" s="569"/>
      <c r="J117" s="569"/>
      <c r="K117" s="569"/>
      <c r="L117" s="569"/>
      <c r="M117" s="569"/>
      <c r="N117" s="569"/>
      <c r="O117" s="569"/>
      <c r="P117" s="569"/>
      <c r="Q117" s="569"/>
      <c r="R117" s="569"/>
      <c r="S117" s="569"/>
      <c r="T117" s="569"/>
      <c r="U117" s="569"/>
      <c r="V117" s="569"/>
      <c r="W117" s="569"/>
      <c r="X117" s="569"/>
      <c r="Y117" s="569"/>
      <c r="Z117" s="569"/>
      <c r="AA117" s="569"/>
      <c r="AB117" s="633"/>
      <c r="AC117" s="633"/>
      <c r="AD117" s="633"/>
      <c r="AE117" s="633"/>
      <c r="AF117" s="633"/>
      <c r="AG117" s="633"/>
      <c r="AH117" s="633"/>
      <c r="AI117" s="633"/>
      <c r="AJ117" s="633"/>
      <c r="AK117" s="220"/>
      <c r="AL117" s="636"/>
      <c r="AM117" s="636"/>
      <c r="AN117" s="636"/>
      <c r="AO117" s="636"/>
      <c r="AP117" s="636"/>
      <c r="AQ117" s="636"/>
      <c r="AR117" s="636"/>
      <c r="AS117" s="636"/>
      <c r="AT117" s="220"/>
      <c r="AU117" s="636"/>
      <c r="AV117" s="636"/>
      <c r="AW117" s="636"/>
      <c r="AX117" s="636"/>
      <c r="AY117" s="636"/>
      <c r="AZ117" s="636"/>
      <c r="BA117" s="636"/>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571"/>
      <c r="BW117" s="571"/>
      <c r="BX117" s="571"/>
      <c r="BY117" s="571"/>
      <c r="BZ117" s="571"/>
      <c r="CA117" s="571"/>
      <c r="CB117" s="571"/>
      <c r="CC117" s="571"/>
      <c r="CD117" s="571"/>
      <c r="CE117" s="633"/>
      <c r="CF117" s="633"/>
      <c r="CG117" s="633"/>
      <c r="CH117" s="633"/>
      <c r="CI117" s="633"/>
      <c r="CJ117" s="633"/>
      <c r="CK117" s="633"/>
      <c r="CL117" s="633"/>
      <c r="CM117" s="633"/>
      <c r="CN117" s="220"/>
      <c r="CO117" s="571"/>
      <c r="CP117" s="571"/>
      <c r="CQ117" s="571"/>
      <c r="CR117" s="571"/>
      <c r="CS117" s="571"/>
      <c r="CT117" s="571"/>
      <c r="CU117" s="571"/>
      <c r="CV117" s="571"/>
      <c r="CW117" s="571"/>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row>
    <row r="118" spans="1:137" s="56" customFormat="1" ht="12.75" customHeight="1">
      <c r="A118" s="598"/>
      <c r="B118" s="598"/>
      <c r="C118" s="598"/>
      <c r="D118" s="598"/>
      <c r="E118" s="598"/>
      <c r="F118" s="598"/>
      <c r="G118" s="599"/>
      <c r="H118" s="600" t="s">
        <v>55</v>
      </c>
      <c r="I118" s="118"/>
      <c r="J118" s="118"/>
      <c r="K118" s="118"/>
      <c r="L118" s="118"/>
      <c r="M118" s="118"/>
      <c r="N118" s="118"/>
      <c r="O118" s="118"/>
      <c r="P118" s="118"/>
      <c r="Q118" s="118"/>
      <c r="R118" s="118"/>
      <c r="S118" s="118"/>
      <c r="T118" s="118"/>
      <c r="U118" s="118"/>
      <c r="V118" s="118"/>
      <c r="W118" s="118"/>
      <c r="X118" s="118"/>
      <c r="Y118" s="119"/>
      <c r="Z118" s="600" t="s">
        <v>460</v>
      </c>
      <c r="AA118" s="118"/>
      <c r="AB118" s="118"/>
      <c r="AC118" s="118"/>
      <c r="AD118" s="118"/>
      <c r="AE118" s="119"/>
      <c r="AF118" s="462" t="str">
        <f>"第52表　課税標準額段階別"&amp; 表00!CY5&amp;表00!DC5 &amp; "年度分所得割額等に関する調
　　　　　　　　　　　　　　　　【営業等所得者】（つづき）
第6表関係　(2)所得控除額に関する調"</f>
        <v>第52表　課税標準額段階別令和5年度分所得割額等に関する調
　　　　　　　　　　　　　　　　【営業等所得者】（つづき）
第6表関係　(2)所得控除額に関する調</v>
      </c>
      <c r="AG118" s="462"/>
      <c r="AH118" s="462"/>
      <c r="AI118" s="462"/>
      <c r="AJ118" s="462"/>
      <c r="AK118" s="462"/>
      <c r="AL118" s="462"/>
      <c r="AM118" s="462"/>
      <c r="AN118" s="462"/>
      <c r="AO118" s="462"/>
      <c r="AP118" s="462"/>
      <c r="AQ118" s="462"/>
      <c r="AR118" s="462"/>
      <c r="AS118" s="462"/>
      <c r="AT118" s="462"/>
      <c r="AU118" s="462"/>
      <c r="AV118" s="462"/>
      <c r="AW118" s="462"/>
      <c r="AX118" s="462"/>
      <c r="AY118" s="462"/>
      <c r="AZ118" s="462"/>
      <c r="BA118" s="462"/>
      <c r="BB118" s="462"/>
      <c r="BC118" s="462"/>
      <c r="BD118" s="462"/>
      <c r="BE118" s="462"/>
      <c r="BF118" s="462"/>
      <c r="BG118" s="462"/>
      <c r="BH118" s="462"/>
      <c r="BI118" s="462"/>
      <c r="BJ118" s="462"/>
      <c r="BK118" s="462"/>
      <c r="BL118" s="462"/>
      <c r="BM118" s="462"/>
      <c r="BN118" s="462"/>
      <c r="BO118" s="462"/>
      <c r="BP118" s="462"/>
      <c r="BQ118" s="462"/>
      <c r="BR118" s="462"/>
      <c r="BS118" s="462"/>
      <c r="BT118" s="462"/>
      <c r="BU118" s="462"/>
      <c r="BV118" s="462"/>
      <c r="BW118" s="462"/>
      <c r="BX118" s="462"/>
      <c r="BY118" s="462"/>
      <c r="BZ118" s="462"/>
      <c r="CA118" s="462"/>
      <c r="CB118" s="462"/>
      <c r="CC118" s="462"/>
      <c r="CD118" s="462"/>
      <c r="CE118" s="462"/>
      <c r="CF118" s="462"/>
      <c r="CG118" s="462"/>
      <c r="CH118" s="462"/>
      <c r="CI118" s="462"/>
      <c r="CJ118" s="462"/>
      <c r="CK118" s="462"/>
      <c r="CL118" s="462"/>
      <c r="CM118" s="462"/>
      <c r="CN118" s="462"/>
      <c r="CO118" s="462"/>
      <c r="CP118" s="462"/>
      <c r="CQ118" s="462"/>
      <c r="CR118" s="462"/>
      <c r="CS118" s="462"/>
      <c r="CT118" s="462"/>
      <c r="CU118" s="462"/>
      <c r="CV118" s="462"/>
      <c r="CW118" s="462"/>
      <c r="CX118" s="462"/>
      <c r="CY118" s="601" t="s">
        <v>535</v>
      </c>
      <c r="CZ118" s="601"/>
      <c r="DA118" s="601"/>
      <c r="DB118" s="601"/>
      <c r="DC118" s="601"/>
      <c r="DD118" s="601"/>
      <c r="DE118" s="601"/>
      <c r="DF118" s="601"/>
      <c r="DG118" s="601"/>
      <c r="DH118" s="601"/>
      <c r="DI118" s="601"/>
      <c r="DJ118" s="601"/>
      <c r="DK118" s="121" t="str">
        <f>DK1</f>
        <v>三重県</v>
      </c>
      <c r="DL118" s="121"/>
      <c r="DM118" s="121"/>
      <c r="DN118" s="121"/>
      <c r="DO118" s="121"/>
      <c r="DP118" s="121"/>
      <c r="DQ118" s="121"/>
      <c r="DR118" s="121"/>
      <c r="DS118" s="121"/>
      <c r="DT118" s="121"/>
      <c r="DU118" s="121"/>
      <c r="DV118" s="121"/>
      <c r="DW118" s="121"/>
      <c r="DX118" s="121"/>
      <c r="DY118" s="121"/>
      <c r="DZ118" s="121"/>
      <c r="EA118" s="121"/>
      <c r="EB118" s="121"/>
      <c r="EC118" s="121"/>
      <c r="ED118" s="121"/>
      <c r="EE118" s="121"/>
    </row>
    <row r="119" spans="1:137" s="56" customFormat="1" ht="13.15" customHeight="1" thickBot="1">
      <c r="A119" s="598"/>
      <c r="B119" s="598"/>
      <c r="C119" s="598"/>
      <c r="D119" s="598"/>
      <c r="E119" s="598"/>
      <c r="F119" s="598"/>
      <c r="G119" s="599"/>
      <c r="H119" s="122"/>
      <c r="I119" s="123"/>
      <c r="J119" s="123"/>
      <c r="K119" s="123"/>
      <c r="L119" s="123"/>
      <c r="M119" s="123"/>
      <c r="N119" s="123"/>
      <c r="O119" s="123"/>
      <c r="P119" s="123"/>
      <c r="Q119" s="123"/>
      <c r="R119" s="123"/>
      <c r="S119" s="123"/>
      <c r="T119" s="123"/>
      <c r="U119" s="123"/>
      <c r="V119" s="123"/>
      <c r="W119" s="123"/>
      <c r="X119" s="123"/>
      <c r="Y119" s="124"/>
      <c r="Z119" s="122"/>
      <c r="AA119" s="123"/>
      <c r="AB119" s="123"/>
      <c r="AC119" s="123"/>
      <c r="AD119" s="123"/>
      <c r="AE119" s="124"/>
      <c r="AF119" s="462"/>
      <c r="AG119" s="462"/>
      <c r="AH119" s="462"/>
      <c r="AI119" s="462"/>
      <c r="AJ119" s="462"/>
      <c r="AK119" s="462"/>
      <c r="AL119" s="462"/>
      <c r="AM119" s="462"/>
      <c r="AN119" s="462"/>
      <c r="AO119" s="462"/>
      <c r="AP119" s="462"/>
      <c r="AQ119" s="462"/>
      <c r="AR119" s="462"/>
      <c r="AS119" s="462"/>
      <c r="AT119" s="462"/>
      <c r="AU119" s="462"/>
      <c r="AV119" s="462"/>
      <c r="AW119" s="462"/>
      <c r="AX119" s="462"/>
      <c r="AY119" s="462"/>
      <c r="AZ119" s="462"/>
      <c r="BA119" s="462"/>
      <c r="BB119" s="462"/>
      <c r="BC119" s="462"/>
      <c r="BD119" s="462"/>
      <c r="BE119" s="462"/>
      <c r="BF119" s="462"/>
      <c r="BG119" s="462"/>
      <c r="BH119" s="462"/>
      <c r="BI119" s="462"/>
      <c r="BJ119" s="462"/>
      <c r="BK119" s="462"/>
      <c r="BL119" s="462"/>
      <c r="BM119" s="462"/>
      <c r="BN119" s="462"/>
      <c r="BO119" s="462"/>
      <c r="BP119" s="462"/>
      <c r="BQ119" s="462"/>
      <c r="BR119" s="462"/>
      <c r="BS119" s="462"/>
      <c r="BT119" s="462"/>
      <c r="BU119" s="462"/>
      <c r="BV119" s="462"/>
      <c r="BW119" s="462"/>
      <c r="BX119" s="462"/>
      <c r="BY119" s="462"/>
      <c r="BZ119" s="462"/>
      <c r="CA119" s="462"/>
      <c r="CB119" s="462"/>
      <c r="CC119" s="462"/>
      <c r="CD119" s="462"/>
      <c r="CE119" s="462"/>
      <c r="CF119" s="462"/>
      <c r="CG119" s="462"/>
      <c r="CH119" s="462"/>
      <c r="CI119" s="462"/>
      <c r="CJ119" s="462"/>
      <c r="CK119" s="462"/>
      <c r="CL119" s="462"/>
      <c r="CM119" s="462"/>
      <c r="CN119" s="462"/>
      <c r="CO119" s="462"/>
      <c r="CP119" s="462"/>
      <c r="CQ119" s="462"/>
      <c r="CR119" s="462"/>
      <c r="CS119" s="462"/>
      <c r="CT119" s="462"/>
      <c r="CU119" s="462"/>
      <c r="CV119" s="462"/>
      <c r="CW119" s="462"/>
      <c r="CX119" s="462"/>
      <c r="CY119" s="602"/>
      <c r="CZ119" s="602"/>
      <c r="DA119" s="602"/>
      <c r="DB119" s="602"/>
      <c r="DC119" s="602"/>
      <c r="DD119" s="602"/>
      <c r="DE119" s="602"/>
      <c r="DF119" s="602"/>
      <c r="DG119" s="602"/>
      <c r="DH119" s="602"/>
      <c r="DI119" s="602"/>
      <c r="DJ119" s="602"/>
      <c r="DK119" s="126"/>
      <c r="DL119" s="126"/>
      <c r="DM119" s="126"/>
      <c r="DN119" s="126"/>
      <c r="DO119" s="126"/>
      <c r="DP119" s="126"/>
      <c r="DQ119" s="126"/>
      <c r="DR119" s="126"/>
      <c r="DS119" s="126"/>
      <c r="DT119" s="126"/>
      <c r="DU119" s="126"/>
      <c r="DV119" s="126"/>
      <c r="DW119" s="126"/>
      <c r="DX119" s="126"/>
      <c r="DY119" s="126"/>
      <c r="DZ119" s="126"/>
      <c r="EA119" s="126"/>
      <c r="EB119" s="126"/>
      <c r="EC119" s="126"/>
      <c r="ED119" s="126"/>
      <c r="EE119" s="126"/>
    </row>
    <row r="120" spans="1:137" s="56" customFormat="1" ht="25.5" customHeight="1" thickBot="1">
      <c r="A120" s="637"/>
      <c r="B120" s="637"/>
      <c r="C120" s="637"/>
      <c r="D120" s="637"/>
      <c r="E120" s="637"/>
      <c r="F120" s="637"/>
      <c r="G120" s="655"/>
      <c r="H120" s="605">
        <f>H3</f>
        <v>2</v>
      </c>
      <c r="I120" s="638"/>
      <c r="J120" s="639"/>
      <c r="K120" s="605">
        <f>K3</f>
        <v>4</v>
      </c>
      <c r="L120" s="638"/>
      <c r="M120" s="639"/>
      <c r="N120" s="605">
        <f>N3</f>
        <v>2</v>
      </c>
      <c r="O120" s="638"/>
      <c r="P120" s="639"/>
      <c r="Q120" s="605">
        <f>Q3</f>
        <v>0</v>
      </c>
      <c r="R120" s="638"/>
      <c r="S120" s="639"/>
      <c r="T120" s="605">
        <f>T3</f>
        <v>2</v>
      </c>
      <c r="U120" s="638"/>
      <c r="V120" s="639"/>
      <c r="W120" s="605">
        <f>W3</f>
        <v>1</v>
      </c>
      <c r="X120" s="638"/>
      <c r="Y120" s="639"/>
      <c r="Z120" s="604">
        <v>5</v>
      </c>
      <c r="AA120" s="134"/>
      <c r="AB120" s="135"/>
      <c r="AC120" s="605">
        <v>2</v>
      </c>
      <c r="AD120" s="137"/>
      <c r="AE120" s="138"/>
      <c r="AF120" s="462"/>
      <c r="AG120" s="462"/>
      <c r="AH120" s="462"/>
      <c r="AI120" s="462"/>
      <c r="AJ120" s="462"/>
      <c r="AK120" s="462"/>
      <c r="AL120" s="462"/>
      <c r="AM120" s="462"/>
      <c r="AN120" s="462"/>
      <c r="AO120" s="462"/>
      <c r="AP120" s="462"/>
      <c r="AQ120" s="462"/>
      <c r="AR120" s="462"/>
      <c r="AS120" s="462"/>
      <c r="AT120" s="462"/>
      <c r="AU120" s="462"/>
      <c r="AV120" s="462"/>
      <c r="AW120" s="462"/>
      <c r="AX120" s="462"/>
      <c r="AY120" s="462"/>
      <c r="AZ120" s="462"/>
      <c r="BA120" s="462"/>
      <c r="BB120" s="462"/>
      <c r="BC120" s="462"/>
      <c r="BD120" s="462"/>
      <c r="BE120" s="462"/>
      <c r="BF120" s="462"/>
      <c r="BG120" s="462"/>
      <c r="BH120" s="462"/>
      <c r="BI120" s="462"/>
      <c r="BJ120" s="462"/>
      <c r="BK120" s="462"/>
      <c r="BL120" s="462"/>
      <c r="BM120" s="462"/>
      <c r="BN120" s="462"/>
      <c r="BO120" s="462"/>
      <c r="BP120" s="462"/>
      <c r="BQ120" s="462"/>
      <c r="BR120" s="462"/>
      <c r="BS120" s="462"/>
      <c r="BT120" s="462"/>
      <c r="BU120" s="462"/>
      <c r="BV120" s="462"/>
      <c r="BW120" s="462"/>
      <c r="BX120" s="462"/>
      <c r="BY120" s="462"/>
      <c r="BZ120" s="462"/>
      <c r="CA120" s="462"/>
      <c r="CB120" s="462"/>
      <c r="CC120" s="462"/>
      <c r="CD120" s="462"/>
      <c r="CE120" s="462"/>
      <c r="CF120" s="462"/>
      <c r="CG120" s="462"/>
      <c r="CH120" s="462"/>
      <c r="CI120" s="462"/>
      <c r="CJ120" s="462"/>
      <c r="CK120" s="462"/>
      <c r="CL120" s="462"/>
      <c r="CM120" s="462"/>
      <c r="CN120" s="462"/>
      <c r="CO120" s="462"/>
      <c r="CP120" s="462"/>
      <c r="CQ120" s="462"/>
      <c r="CR120" s="462"/>
      <c r="CS120" s="462"/>
      <c r="CT120" s="462"/>
      <c r="CU120" s="462"/>
      <c r="CV120" s="462"/>
      <c r="CW120" s="462"/>
      <c r="CX120" s="462"/>
      <c r="CY120" s="602" t="s">
        <v>458</v>
      </c>
      <c r="CZ120" s="602"/>
      <c r="DA120" s="602"/>
      <c r="DB120" s="602"/>
      <c r="DC120" s="602"/>
      <c r="DD120" s="602"/>
      <c r="DE120" s="602"/>
      <c r="DF120" s="602"/>
      <c r="DG120" s="602"/>
      <c r="DH120" s="602"/>
      <c r="DI120" s="602"/>
      <c r="DJ120" s="602"/>
      <c r="DK120" s="139" t="str">
        <f>DK3</f>
        <v>四日市市</v>
      </c>
      <c r="DL120" s="139"/>
      <c r="DM120" s="139"/>
      <c r="DN120" s="139"/>
      <c r="DO120" s="139"/>
      <c r="DP120" s="139"/>
      <c r="DQ120" s="139"/>
      <c r="DR120" s="139"/>
      <c r="DS120" s="139"/>
      <c r="DT120" s="139"/>
      <c r="DU120" s="139"/>
      <c r="DV120" s="139"/>
      <c r="DW120" s="139"/>
      <c r="DX120" s="139"/>
      <c r="DY120" s="139"/>
      <c r="DZ120" s="139"/>
      <c r="EA120" s="139"/>
      <c r="EB120" s="139"/>
      <c r="EC120" s="139"/>
      <c r="ED120" s="139"/>
      <c r="EE120" s="139"/>
    </row>
    <row r="121" spans="1:137" ht="15" customHeight="1">
      <c r="AF121" s="462"/>
      <c r="AG121" s="462"/>
      <c r="AH121" s="462"/>
      <c r="AI121" s="462"/>
      <c r="AJ121" s="462"/>
      <c r="AK121" s="462"/>
      <c r="AL121" s="462"/>
      <c r="AM121" s="462"/>
      <c r="AN121" s="462"/>
      <c r="AO121" s="462"/>
      <c r="AP121" s="462"/>
      <c r="AQ121" s="462"/>
      <c r="AR121" s="462"/>
      <c r="AS121" s="462"/>
      <c r="AT121" s="462"/>
      <c r="AU121" s="462"/>
      <c r="AV121" s="462"/>
      <c r="AW121" s="462"/>
      <c r="AX121" s="462"/>
      <c r="AY121" s="462"/>
      <c r="AZ121" s="462"/>
      <c r="BA121" s="462"/>
      <c r="BB121" s="462"/>
      <c r="BC121" s="462"/>
      <c r="BD121" s="462"/>
      <c r="BE121" s="462"/>
      <c r="BF121" s="462"/>
      <c r="BG121" s="462"/>
      <c r="BH121" s="462"/>
      <c r="BI121" s="462"/>
      <c r="BJ121" s="462"/>
      <c r="BK121" s="462"/>
      <c r="BL121" s="462"/>
      <c r="BM121" s="462"/>
      <c r="BN121" s="462"/>
      <c r="BO121" s="462"/>
      <c r="BP121" s="462"/>
      <c r="BQ121" s="462"/>
      <c r="BR121" s="462"/>
      <c r="BS121" s="462"/>
      <c r="BT121" s="462"/>
      <c r="BU121" s="462"/>
      <c r="BV121" s="462"/>
      <c r="BW121" s="462"/>
      <c r="BX121" s="462"/>
      <c r="BY121" s="462"/>
      <c r="BZ121" s="462"/>
      <c r="CA121" s="462"/>
      <c r="CB121" s="462"/>
      <c r="CC121" s="462"/>
      <c r="CD121" s="462"/>
      <c r="CE121" s="462"/>
      <c r="CF121" s="462"/>
      <c r="CG121" s="462"/>
      <c r="CH121" s="462"/>
      <c r="CI121" s="462"/>
      <c r="CJ121" s="462"/>
      <c r="CK121" s="462"/>
      <c r="CL121" s="462"/>
      <c r="CM121" s="462"/>
      <c r="CN121" s="462"/>
      <c r="CO121" s="462"/>
      <c r="CP121" s="462"/>
      <c r="CQ121" s="462"/>
      <c r="CR121" s="462"/>
      <c r="CS121" s="462"/>
      <c r="CT121" s="462"/>
      <c r="CU121" s="462"/>
      <c r="CV121" s="462"/>
      <c r="CW121" s="462"/>
      <c r="CX121" s="462"/>
    </row>
    <row r="123" spans="1:137" ht="15" customHeight="1">
      <c r="AK123" s="142" t="s">
        <v>758</v>
      </c>
      <c r="AL123" s="142"/>
      <c r="AM123" s="142"/>
      <c r="AN123" s="142"/>
      <c r="AO123" s="142"/>
      <c r="AP123" s="142"/>
      <c r="AQ123" s="142"/>
      <c r="AR123" s="142"/>
      <c r="AS123" s="142"/>
      <c r="AT123" s="142"/>
      <c r="AU123" s="142" t="s">
        <v>119</v>
      </c>
      <c r="AV123" s="142"/>
      <c r="AW123" s="142"/>
      <c r="AX123" s="142"/>
      <c r="AY123" s="142"/>
      <c r="AZ123" s="142"/>
      <c r="BA123" s="142"/>
      <c r="BB123" s="142"/>
      <c r="BC123" s="142"/>
      <c r="BD123" s="142"/>
      <c r="BE123" s="142" t="s">
        <v>16</v>
      </c>
      <c r="BF123" s="142"/>
      <c r="BG123" s="142"/>
      <c r="BH123" s="142"/>
      <c r="BI123" s="142"/>
      <c r="BJ123" s="142"/>
      <c r="BK123" s="142"/>
      <c r="BL123" s="142"/>
      <c r="BM123" s="142"/>
      <c r="BN123" s="142"/>
      <c r="BO123" s="142" t="s">
        <v>799</v>
      </c>
      <c r="BP123" s="142"/>
      <c r="BQ123" s="142"/>
      <c r="BR123" s="142"/>
      <c r="BS123" s="142"/>
      <c r="BT123" s="142"/>
      <c r="BU123" s="142"/>
      <c r="BV123" s="142"/>
      <c r="BW123" s="142"/>
      <c r="BX123" s="142"/>
      <c r="BY123" s="142" t="s">
        <v>787</v>
      </c>
      <c r="BZ123" s="142"/>
      <c r="CA123" s="142"/>
      <c r="CB123" s="142"/>
      <c r="CC123" s="142"/>
      <c r="CD123" s="142"/>
      <c r="CE123" s="142"/>
      <c r="CF123" s="142"/>
      <c r="CG123" s="142"/>
      <c r="CH123" s="142"/>
      <c r="CI123" s="142" t="s">
        <v>428</v>
      </c>
      <c r="CJ123" s="142"/>
      <c r="CK123" s="142"/>
      <c r="CL123" s="142"/>
      <c r="CM123" s="142"/>
      <c r="CN123" s="142"/>
      <c r="CO123" s="142"/>
      <c r="CP123" s="142"/>
      <c r="CQ123" s="142"/>
      <c r="CR123" s="142"/>
      <c r="CS123" s="142" t="s">
        <v>760</v>
      </c>
      <c r="CT123" s="142"/>
      <c r="CU123" s="142"/>
      <c r="CV123" s="142"/>
      <c r="CW123" s="142"/>
      <c r="CX123" s="142"/>
      <c r="CY123" s="142"/>
      <c r="CZ123" s="142"/>
      <c r="DA123" s="142"/>
      <c r="DB123" s="142"/>
      <c r="DC123" s="142" t="s">
        <v>120</v>
      </c>
      <c r="DD123" s="142"/>
      <c r="DE123" s="142"/>
      <c r="DF123" s="142"/>
      <c r="DG123" s="142"/>
      <c r="DH123" s="142"/>
      <c r="DI123" s="142"/>
      <c r="DJ123" s="142"/>
      <c r="DK123" s="142"/>
      <c r="DL123" s="142"/>
      <c r="DM123" s="142"/>
      <c r="DN123" s="142"/>
    </row>
    <row r="124" spans="1:137" ht="15" customHeight="1">
      <c r="A124" s="468" t="s">
        <v>293</v>
      </c>
      <c r="B124" s="469"/>
      <c r="C124" s="469"/>
      <c r="D124" s="469"/>
      <c r="E124" s="469"/>
      <c r="F124" s="469"/>
      <c r="G124" s="469"/>
      <c r="H124" s="469"/>
      <c r="I124" s="469"/>
      <c r="J124" s="469"/>
      <c r="K124" s="469"/>
      <c r="L124" s="469"/>
      <c r="M124" s="469"/>
      <c r="N124" s="469"/>
      <c r="O124" s="469"/>
      <c r="P124" s="469"/>
      <c r="Q124" s="469"/>
      <c r="R124" s="469"/>
      <c r="S124" s="469"/>
      <c r="T124" s="469"/>
      <c r="U124" s="469"/>
      <c r="V124" s="469"/>
      <c r="W124" s="469"/>
      <c r="X124" s="469"/>
      <c r="Y124" s="469"/>
      <c r="Z124" s="469"/>
      <c r="AA124" s="470"/>
      <c r="AB124" s="92" t="s">
        <v>655</v>
      </c>
      <c r="AC124" s="93"/>
      <c r="AD124" s="93"/>
      <c r="AE124" s="93"/>
      <c r="AF124" s="93"/>
      <c r="AG124" s="93"/>
      <c r="AH124" s="93"/>
      <c r="AI124" s="93"/>
      <c r="AJ124" s="94"/>
      <c r="AK124" s="143" t="s">
        <v>194</v>
      </c>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5"/>
      <c r="CI124" s="92" t="s">
        <v>273</v>
      </c>
      <c r="CJ124" s="93"/>
      <c r="CK124" s="93"/>
      <c r="CL124" s="93"/>
      <c r="CM124" s="93"/>
      <c r="CN124" s="93"/>
      <c r="CO124" s="93"/>
      <c r="CP124" s="93"/>
      <c r="CQ124" s="93"/>
      <c r="CR124" s="94"/>
      <c r="CS124" s="92" t="s">
        <v>195</v>
      </c>
      <c r="CT124" s="93"/>
      <c r="CU124" s="93"/>
      <c r="CV124" s="93"/>
      <c r="CW124" s="93"/>
      <c r="CX124" s="93"/>
      <c r="CY124" s="93"/>
      <c r="CZ124" s="93"/>
      <c r="DA124" s="93"/>
      <c r="DB124" s="94"/>
      <c r="DC124" s="92" t="s">
        <v>566</v>
      </c>
      <c r="DD124" s="93"/>
      <c r="DE124" s="93"/>
      <c r="DF124" s="93"/>
      <c r="DG124" s="93"/>
      <c r="DH124" s="93"/>
      <c r="DI124" s="93"/>
      <c r="DJ124" s="93"/>
      <c r="DK124" s="93"/>
      <c r="DL124" s="93"/>
      <c r="DM124" s="93"/>
      <c r="DN124" s="94"/>
    </row>
    <row r="125" spans="1:137" ht="15" customHeight="1">
      <c r="A125" s="471"/>
      <c r="B125" s="472"/>
      <c r="C125" s="472"/>
      <c r="D125" s="472"/>
      <c r="E125" s="472"/>
      <c r="F125" s="472"/>
      <c r="G125" s="472"/>
      <c r="H125" s="472"/>
      <c r="I125" s="472"/>
      <c r="J125" s="472"/>
      <c r="K125" s="472"/>
      <c r="L125" s="472"/>
      <c r="M125" s="472"/>
      <c r="N125" s="472"/>
      <c r="O125" s="472"/>
      <c r="P125" s="472"/>
      <c r="Q125" s="472"/>
      <c r="R125" s="472"/>
      <c r="S125" s="472"/>
      <c r="T125" s="472"/>
      <c r="U125" s="472"/>
      <c r="V125" s="472"/>
      <c r="W125" s="472"/>
      <c r="X125" s="472"/>
      <c r="Y125" s="472"/>
      <c r="Z125" s="472"/>
      <c r="AA125" s="473"/>
      <c r="AB125" s="146"/>
      <c r="AC125" s="147"/>
      <c r="AD125" s="147"/>
      <c r="AE125" s="147"/>
      <c r="AF125" s="147"/>
      <c r="AG125" s="147"/>
      <c r="AH125" s="147"/>
      <c r="AI125" s="147"/>
      <c r="AJ125" s="148"/>
      <c r="AK125" s="694" t="s">
        <v>600</v>
      </c>
      <c r="AL125" s="695"/>
      <c r="AM125" s="695"/>
      <c r="AN125" s="695"/>
      <c r="AO125" s="695"/>
      <c r="AP125" s="695"/>
      <c r="AQ125" s="695"/>
      <c r="AR125" s="695"/>
      <c r="AS125" s="695"/>
      <c r="AT125" s="696"/>
      <c r="AU125" s="694" t="s">
        <v>272</v>
      </c>
      <c r="AV125" s="695"/>
      <c r="AW125" s="695"/>
      <c r="AX125" s="695"/>
      <c r="AY125" s="695"/>
      <c r="AZ125" s="695"/>
      <c r="BA125" s="695"/>
      <c r="BB125" s="695"/>
      <c r="BC125" s="695"/>
      <c r="BD125" s="696"/>
      <c r="BE125" s="149" t="s">
        <v>186</v>
      </c>
      <c r="BF125" s="150"/>
      <c r="BG125" s="150"/>
      <c r="BH125" s="150"/>
      <c r="BI125" s="150"/>
      <c r="BJ125" s="150"/>
      <c r="BK125" s="150"/>
      <c r="BL125" s="150"/>
      <c r="BM125" s="150"/>
      <c r="BN125" s="151"/>
      <c r="BO125" s="149" t="s">
        <v>187</v>
      </c>
      <c r="BP125" s="150"/>
      <c r="BQ125" s="150"/>
      <c r="BR125" s="150"/>
      <c r="BS125" s="150"/>
      <c r="BT125" s="150"/>
      <c r="BU125" s="150"/>
      <c r="BV125" s="150"/>
      <c r="BW125" s="150"/>
      <c r="BX125" s="151"/>
      <c r="BY125" s="92" t="s">
        <v>334</v>
      </c>
      <c r="BZ125" s="93"/>
      <c r="CA125" s="93"/>
      <c r="CB125" s="93"/>
      <c r="CC125" s="93"/>
      <c r="CD125" s="93"/>
      <c r="CE125" s="93"/>
      <c r="CF125" s="93"/>
      <c r="CG125" s="93"/>
      <c r="CH125" s="94"/>
      <c r="CI125" s="146"/>
      <c r="CJ125" s="147"/>
      <c r="CK125" s="147"/>
      <c r="CL125" s="147"/>
      <c r="CM125" s="147"/>
      <c r="CN125" s="147"/>
      <c r="CO125" s="147"/>
      <c r="CP125" s="147"/>
      <c r="CQ125" s="147"/>
      <c r="CR125" s="148"/>
      <c r="CS125" s="146"/>
      <c r="CT125" s="147"/>
      <c r="CU125" s="147"/>
      <c r="CV125" s="147"/>
      <c r="CW125" s="147"/>
      <c r="CX125" s="147"/>
      <c r="CY125" s="147"/>
      <c r="CZ125" s="147"/>
      <c r="DA125" s="147"/>
      <c r="DB125" s="148"/>
      <c r="DC125" s="146"/>
      <c r="DD125" s="147"/>
      <c r="DE125" s="147"/>
      <c r="DF125" s="147"/>
      <c r="DG125" s="147"/>
      <c r="DH125" s="147"/>
      <c r="DI125" s="147"/>
      <c r="DJ125" s="147"/>
      <c r="DK125" s="147"/>
      <c r="DL125" s="147"/>
      <c r="DM125" s="147"/>
      <c r="DN125" s="148"/>
    </row>
    <row r="126" spans="1:137" ht="15" customHeight="1">
      <c r="A126" s="471"/>
      <c r="B126" s="472"/>
      <c r="C126" s="472"/>
      <c r="D126" s="472"/>
      <c r="E126" s="472"/>
      <c r="F126" s="472"/>
      <c r="G126" s="472"/>
      <c r="H126" s="472"/>
      <c r="I126" s="472"/>
      <c r="J126" s="472"/>
      <c r="K126" s="472"/>
      <c r="L126" s="472"/>
      <c r="M126" s="472"/>
      <c r="N126" s="472"/>
      <c r="O126" s="472"/>
      <c r="P126" s="472"/>
      <c r="Q126" s="472"/>
      <c r="R126" s="472"/>
      <c r="S126" s="472"/>
      <c r="T126" s="472"/>
      <c r="U126" s="472"/>
      <c r="V126" s="472"/>
      <c r="W126" s="472"/>
      <c r="X126" s="472"/>
      <c r="Y126" s="472"/>
      <c r="Z126" s="472"/>
      <c r="AA126" s="473"/>
      <c r="AB126" s="146"/>
      <c r="AC126" s="147"/>
      <c r="AD126" s="147"/>
      <c r="AE126" s="147"/>
      <c r="AF126" s="147"/>
      <c r="AG126" s="147"/>
      <c r="AH126" s="147"/>
      <c r="AI126" s="147"/>
      <c r="AJ126" s="148"/>
      <c r="AK126" s="697"/>
      <c r="AL126" s="698"/>
      <c r="AM126" s="698"/>
      <c r="AN126" s="698"/>
      <c r="AO126" s="698"/>
      <c r="AP126" s="698"/>
      <c r="AQ126" s="698"/>
      <c r="AR126" s="698"/>
      <c r="AS126" s="698"/>
      <c r="AT126" s="699"/>
      <c r="AU126" s="697"/>
      <c r="AV126" s="698"/>
      <c r="AW126" s="698"/>
      <c r="AX126" s="698"/>
      <c r="AY126" s="698"/>
      <c r="AZ126" s="698"/>
      <c r="BA126" s="698"/>
      <c r="BB126" s="698"/>
      <c r="BC126" s="698"/>
      <c r="BD126" s="699"/>
      <c r="BE126" s="208"/>
      <c r="BF126" s="209"/>
      <c r="BG126" s="209"/>
      <c r="BH126" s="209"/>
      <c r="BI126" s="209"/>
      <c r="BJ126" s="209"/>
      <c r="BK126" s="209"/>
      <c r="BL126" s="209"/>
      <c r="BM126" s="209"/>
      <c r="BN126" s="211"/>
      <c r="BO126" s="208"/>
      <c r="BP126" s="209"/>
      <c r="BQ126" s="209"/>
      <c r="BR126" s="209"/>
      <c r="BS126" s="209"/>
      <c r="BT126" s="209"/>
      <c r="BU126" s="209"/>
      <c r="BV126" s="209"/>
      <c r="BW126" s="209"/>
      <c r="BX126" s="211"/>
      <c r="BY126" s="146"/>
      <c r="BZ126" s="147"/>
      <c r="CA126" s="147"/>
      <c r="CB126" s="147"/>
      <c r="CC126" s="147"/>
      <c r="CD126" s="147"/>
      <c r="CE126" s="147"/>
      <c r="CF126" s="147"/>
      <c r="CG126" s="147"/>
      <c r="CH126" s="148"/>
      <c r="CI126" s="146"/>
      <c r="CJ126" s="147"/>
      <c r="CK126" s="147"/>
      <c r="CL126" s="147"/>
      <c r="CM126" s="147"/>
      <c r="CN126" s="147"/>
      <c r="CO126" s="147"/>
      <c r="CP126" s="147"/>
      <c r="CQ126" s="147"/>
      <c r="CR126" s="148"/>
      <c r="CS126" s="146"/>
      <c r="CT126" s="147"/>
      <c r="CU126" s="147"/>
      <c r="CV126" s="147"/>
      <c r="CW126" s="147"/>
      <c r="CX126" s="147"/>
      <c r="CY126" s="147"/>
      <c r="CZ126" s="147"/>
      <c r="DA126" s="147"/>
      <c r="DB126" s="148"/>
      <c r="DC126" s="146"/>
      <c r="DD126" s="147"/>
      <c r="DE126" s="147"/>
      <c r="DF126" s="147"/>
      <c r="DG126" s="147"/>
      <c r="DH126" s="147"/>
      <c r="DI126" s="147"/>
      <c r="DJ126" s="147"/>
      <c r="DK126" s="147"/>
      <c r="DL126" s="147"/>
      <c r="DM126" s="147"/>
      <c r="DN126" s="148"/>
    </row>
    <row r="127" spans="1:137" ht="15" customHeight="1">
      <c r="A127" s="471"/>
      <c r="B127" s="472"/>
      <c r="C127" s="472"/>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2"/>
      <c r="Z127" s="472"/>
      <c r="AA127" s="473"/>
      <c r="AB127" s="146"/>
      <c r="AC127" s="147"/>
      <c r="AD127" s="147"/>
      <c r="AE127" s="147"/>
      <c r="AF127" s="147"/>
      <c r="AG127" s="147"/>
      <c r="AH127" s="147"/>
      <c r="AI127" s="147"/>
      <c r="AJ127" s="148"/>
      <c r="AK127" s="697"/>
      <c r="AL127" s="698"/>
      <c r="AM127" s="698"/>
      <c r="AN127" s="698"/>
      <c r="AO127" s="698"/>
      <c r="AP127" s="698"/>
      <c r="AQ127" s="698"/>
      <c r="AR127" s="698"/>
      <c r="AS127" s="698"/>
      <c r="AT127" s="699"/>
      <c r="AU127" s="697"/>
      <c r="AV127" s="698"/>
      <c r="AW127" s="698"/>
      <c r="AX127" s="698"/>
      <c r="AY127" s="698"/>
      <c r="AZ127" s="698"/>
      <c r="BA127" s="698"/>
      <c r="BB127" s="698"/>
      <c r="BC127" s="698"/>
      <c r="BD127" s="699"/>
      <c r="BE127" s="208"/>
      <c r="BF127" s="209"/>
      <c r="BG127" s="209"/>
      <c r="BH127" s="209"/>
      <c r="BI127" s="209"/>
      <c r="BJ127" s="209"/>
      <c r="BK127" s="209"/>
      <c r="BL127" s="209"/>
      <c r="BM127" s="209"/>
      <c r="BN127" s="211"/>
      <c r="BO127" s="208"/>
      <c r="BP127" s="209"/>
      <c r="BQ127" s="209"/>
      <c r="BR127" s="209"/>
      <c r="BS127" s="209"/>
      <c r="BT127" s="209"/>
      <c r="BU127" s="209"/>
      <c r="BV127" s="209"/>
      <c r="BW127" s="209"/>
      <c r="BX127" s="211"/>
      <c r="BY127" s="146"/>
      <c r="BZ127" s="147"/>
      <c r="CA127" s="147"/>
      <c r="CB127" s="147"/>
      <c r="CC127" s="147"/>
      <c r="CD127" s="147"/>
      <c r="CE127" s="147"/>
      <c r="CF127" s="147"/>
      <c r="CG127" s="147"/>
      <c r="CH127" s="148"/>
      <c r="CI127" s="146"/>
      <c r="CJ127" s="147"/>
      <c r="CK127" s="147"/>
      <c r="CL127" s="147"/>
      <c r="CM127" s="147"/>
      <c r="CN127" s="147"/>
      <c r="CO127" s="147"/>
      <c r="CP127" s="147"/>
      <c r="CQ127" s="147"/>
      <c r="CR127" s="148"/>
      <c r="CS127" s="146"/>
      <c r="CT127" s="147"/>
      <c r="CU127" s="147"/>
      <c r="CV127" s="147"/>
      <c r="CW127" s="147"/>
      <c r="CX127" s="147"/>
      <c r="CY127" s="147"/>
      <c r="CZ127" s="147"/>
      <c r="DA127" s="147"/>
      <c r="DB127" s="148"/>
      <c r="DC127" s="146"/>
      <c r="DD127" s="147"/>
      <c r="DE127" s="147"/>
      <c r="DF127" s="147"/>
      <c r="DG127" s="147"/>
      <c r="DH127" s="147"/>
      <c r="DI127" s="147"/>
      <c r="DJ127" s="147"/>
      <c r="DK127" s="147"/>
      <c r="DL127" s="147"/>
      <c r="DM127" s="147"/>
      <c r="DN127" s="148"/>
    </row>
    <row r="128" spans="1:137" ht="15" customHeight="1">
      <c r="A128" s="471"/>
      <c r="B128" s="472"/>
      <c r="C128" s="472"/>
      <c r="D128" s="472"/>
      <c r="E128" s="472"/>
      <c r="F128" s="472"/>
      <c r="G128" s="472"/>
      <c r="H128" s="472"/>
      <c r="I128" s="472"/>
      <c r="J128" s="472"/>
      <c r="K128" s="472"/>
      <c r="L128" s="472"/>
      <c r="M128" s="472"/>
      <c r="N128" s="472"/>
      <c r="O128" s="472"/>
      <c r="P128" s="472"/>
      <c r="Q128" s="472"/>
      <c r="R128" s="472"/>
      <c r="S128" s="472"/>
      <c r="T128" s="472"/>
      <c r="U128" s="472"/>
      <c r="V128" s="472"/>
      <c r="W128" s="472"/>
      <c r="X128" s="472"/>
      <c r="Y128" s="472"/>
      <c r="Z128" s="472"/>
      <c r="AA128" s="473"/>
      <c r="AB128" s="146"/>
      <c r="AC128" s="147"/>
      <c r="AD128" s="147"/>
      <c r="AE128" s="147"/>
      <c r="AF128" s="147"/>
      <c r="AG128" s="147"/>
      <c r="AH128" s="147"/>
      <c r="AI128" s="147"/>
      <c r="AJ128" s="148"/>
      <c r="AK128" s="697"/>
      <c r="AL128" s="698"/>
      <c r="AM128" s="698"/>
      <c r="AN128" s="698"/>
      <c r="AO128" s="698"/>
      <c r="AP128" s="698"/>
      <c r="AQ128" s="698"/>
      <c r="AR128" s="698"/>
      <c r="AS128" s="698"/>
      <c r="AT128" s="699"/>
      <c r="AU128" s="697"/>
      <c r="AV128" s="698"/>
      <c r="AW128" s="698"/>
      <c r="AX128" s="698"/>
      <c r="AY128" s="698"/>
      <c r="AZ128" s="698"/>
      <c r="BA128" s="698"/>
      <c r="BB128" s="698"/>
      <c r="BC128" s="698"/>
      <c r="BD128" s="699"/>
      <c r="BE128" s="208"/>
      <c r="BF128" s="209"/>
      <c r="BG128" s="209"/>
      <c r="BH128" s="209"/>
      <c r="BI128" s="209"/>
      <c r="BJ128" s="209"/>
      <c r="BK128" s="209"/>
      <c r="BL128" s="209"/>
      <c r="BM128" s="209"/>
      <c r="BN128" s="211"/>
      <c r="BO128" s="208"/>
      <c r="BP128" s="209"/>
      <c r="BQ128" s="209"/>
      <c r="BR128" s="209"/>
      <c r="BS128" s="209"/>
      <c r="BT128" s="209"/>
      <c r="BU128" s="209"/>
      <c r="BV128" s="209"/>
      <c r="BW128" s="209"/>
      <c r="BX128" s="211"/>
      <c r="BY128" s="146"/>
      <c r="BZ128" s="147"/>
      <c r="CA128" s="147"/>
      <c r="CB128" s="147"/>
      <c r="CC128" s="147"/>
      <c r="CD128" s="147"/>
      <c r="CE128" s="147"/>
      <c r="CF128" s="147"/>
      <c r="CG128" s="147"/>
      <c r="CH128" s="148"/>
      <c r="CI128" s="146"/>
      <c r="CJ128" s="147"/>
      <c r="CK128" s="147"/>
      <c r="CL128" s="147"/>
      <c r="CM128" s="147"/>
      <c r="CN128" s="147"/>
      <c r="CO128" s="147"/>
      <c r="CP128" s="147"/>
      <c r="CQ128" s="147"/>
      <c r="CR128" s="148"/>
      <c r="CS128" s="146"/>
      <c r="CT128" s="147"/>
      <c r="CU128" s="147"/>
      <c r="CV128" s="147"/>
      <c r="CW128" s="147"/>
      <c r="CX128" s="147"/>
      <c r="CY128" s="147"/>
      <c r="CZ128" s="147"/>
      <c r="DA128" s="147"/>
      <c r="DB128" s="148"/>
      <c r="DC128" s="146"/>
      <c r="DD128" s="147"/>
      <c r="DE128" s="147"/>
      <c r="DF128" s="147"/>
      <c r="DG128" s="147"/>
      <c r="DH128" s="147"/>
      <c r="DI128" s="147"/>
      <c r="DJ128" s="147"/>
      <c r="DK128" s="147"/>
      <c r="DL128" s="147"/>
      <c r="DM128" s="147"/>
      <c r="DN128" s="148"/>
    </row>
    <row r="129" spans="1:118" ht="15" customHeight="1" thickBot="1">
      <c r="A129" s="477"/>
      <c r="B129" s="478"/>
      <c r="C129" s="478"/>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478"/>
      <c r="Z129" s="478"/>
      <c r="AA129" s="479"/>
      <c r="AB129" s="352"/>
      <c r="AC129" s="353"/>
      <c r="AD129" s="353"/>
      <c r="AE129" s="353"/>
      <c r="AF129" s="353"/>
      <c r="AG129" s="353"/>
      <c r="AH129" s="353"/>
      <c r="AI129" s="353"/>
      <c r="AJ129" s="354"/>
      <c r="AK129" s="483" t="s">
        <v>297</v>
      </c>
      <c r="AL129" s="484"/>
      <c r="AM129" s="484"/>
      <c r="AN129" s="484"/>
      <c r="AO129" s="484"/>
      <c r="AP129" s="484"/>
      <c r="AQ129" s="484"/>
      <c r="AR129" s="484"/>
      <c r="AS129" s="484"/>
      <c r="AT129" s="485"/>
      <c r="AU129" s="483" t="s">
        <v>297</v>
      </c>
      <c r="AV129" s="484"/>
      <c r="AW129" s="484"/>
      <c r="AX129" s="484"/>
      <c r="AY129" s="484"/>
      <c r="AZ129" s="484"/>
      <c r="BA129" s="484"/>
      <c r="BB129" s="484"/>
      <c r="BC129" s="484"/>
      <c r="BD129" s="485"/>
      <c r="BE129" s="483" t="s">
        <v>297</v>
      </c>
      <c r="BF129" s="484"/>
      <c r="BG129" s="484"/>
      <c r="BH129" s="484"/>
      <c r="BI129" s="484"/>
      <c r="BJ129" s="484"/>
      <c r="BK129" s="484"/>
      <c r="BL129" s="484"/>
      <c r="BM129" s="484"/>
      <c r="BN129" s="485"/>
      <c r="BO129" s="483" t="s">
        <v>297</v>
      </c>
      <c r="BP129" s="484"/>
      <c r="BQ129" s="484"/>
      <c r="BR129" s="484"/>
      <c r="BS129" s="484"/>
      <c r="BT129" s="484"/>
      <c r="BU129" s="484"/>
      <c r="BV129" s="484"/>
      <c r="BW129" s="484"/>
      <c r="BX129" s="485"/>
      <c r="BY129" s="483" t="s">
        <v>297</v>
      </c>
      <c r="BZ129" s="484"/>
      <c r="CA129" s="484"/>
      <c r="CB129" s="484"/>
      <c r="CC129" s="484"/>
      <c r="CD129" s="484"/>
      <c r="CE129" s="484"/>
      <c r="CF129" s="484"/>
      <c r="CG129" s="484"/>
      <c r="CH129" s="485"/>
      <c r="CI129" s="483" t="s">
        <v>297</v>
      </c>
      <c r="CJ129" s="484"/>
      <c r="CK129" s="484"/>
      <c r="CL129" s="484"/>
      <c r="CM129" s="484"/>
      <c r="CN129" s="484"/>
      <c r="CO129" s="484"/>
      <c r="CP129" s="484"/>
      <c r="CQ129" s="484"/>
      <c r="CR129" s="485"/>
      <c r="CS129" s="483" t="s">
        <v>297</v>
      </c>
      <c r="CT129" s="484"/>
      <c r="CU129" s="484"/>
      <c r="CV129" s="484"/>
      <c r="CW129" s="484"/>
      <c r="CX129" s="484"/>
      <c r="CY129" s="484"/>
      <c r="CZ129" s="484"/>
      <c r="DA129" s="484"/>
      <c r="DB129" s="485"/>
      <c r="DC129" s="483" t="s">
        <v>297</v>
      </c>
      <c r="DD129" s="484"/>
      <c r="DE129" s="484"/>
      <c r="DF129" s="484"/>
      <c r="DG129" s="484"/>
      <c r="DH129" s="484"/>
      <c r="DI129" s="484"/>
      <c r="DJ129" s="484"/>
      <c r="DK129" s="484"/>
      <c r="DL129" s="484"/>
      <c r="DM129" s="484"/>
      <c r="DN129" s="485"/>
    </row>
    <row r="130" spans="1:118" ht="22.5" customHeight="1">
      <c r="A130" s="442" t="s">
        <v>1</v>
      </c>
      <c r="B130" s="486"/>
      <c r="C130" s="486"/>
      <c r="D130" s="486"/>
      <c r="E130" s="486"/>
      <c r="F130" s="487"/>
      <c r="G130" s="143" t="s">
        <v>2</v>
      </c>
      <c r="H130" s="144"/>
      <c r="I130" s="144"/>
      <c r="J130" s="144"/>
      <c r="K130" s="144"/>
      <c r="L130" s="144"/>
      <c r="M130" s="144"/>
      <c r="N130" s="144"/>
      <c r="O130" s="144"/>
      <c r="P130" s="144"/>
      <c r="Q130" s="144"/>
      <c r="R130" s="144"/>
      <c r="S130" s="144"/>
      <c r="T130" s="144"/>
      <c r="U130" s="144"/>
      <c r="V130" s="144"/>
      <c r="W130" s="144"/>
      <c r="X130" s="144"/>
      <c r="Y130" s="144"/>
      <c r="Z130" s="144"/>
      <c r="AA130" s="488"/>
      <c r="AB130" s="606">
        <v>0</v>
      </c>
      <c r="AC130" s="607"/>
      <c r="AD130" s="608"/>
      <c r="AE130" s="609">
        <v>1</v>
      </c>
      <c r="AF130" s="607"/>
      <c r="AG130" s="608"/>
      <c r="AH130" s="609">
        <v>3</v>
      </c>
      <c r="AI130" s="607"/>
      <c r="AJ130" s="610"/>
      <c r="AK130" s="261">
        <v>3630</v>
      </c>
      <c r="AL130" s="262"/>
      <c r="AM130" s="262"/>
      <c r="AN130" s="262"/>
      <c r="AO130" s="262"/>
      <c r="AP130" s="262"/>
      <c r="AQ130" s="262"/>
      <c r="AR130" s="262"/>
      <c r="AS130" s="262"/>
      <c r="AT130" s="262"/>
      <c r="AU130" s="261">
        <v>2700</v>
      </c>
      <c r="AV130" s="262"/>
      <c r="AW130" s="262"/>
      <c r="AX130" s="262"/>
      <c r="AY130" s="262"/>
      <c r="AZ130" s="262"/>
      <c r="BA130" s="262"/>
      <c r="BB130" s="262"/>
      <c r="BC130" s="262"/>
      <c r="BD130" s="262"/>
      <c r="BE130" s="261">
        <v>1140</v>
      </c>
      <c r="BF130" s="262"/>
      <c r="BG130" s="262"/>
      <c r="BH130" s="262"/>
      <c r="BI130" s="262"/>
      <c r="BJ130" s="262"/>
      <c r="BK130" s="262"/>
      <c r="BL130" s="262"/>
      <c r="BM130" s="262"/>
      <c r="BN130" s="262"/>
      <c r="BO130" s="261">
        <v>4950</v>
      </c>
      <c r="BP130" s="262"/>
      <c r="BQ130" s="262"/>
      <c r="BR130" s="262"/>
      <c r="BS130" s="262"/>
      <c r="BT130" s="262"/>
      <c r="BU130" s="262"/>
      <c r="BV130" s="262"/>
      <c r="BW130" s="262"/>
      <c r="BX130" s="262"/>
      <c r="BY130" s="328">
        <f t="shared" ref="BY130:BY142" si="7">SUM(AK130:BX130)</f>
        <v>12420</v>
      </c>
      <c r="BZ130" s="329"/>
      <c r="CA130" s="329"/>
      <c r="CB130" s="329"/>
      <c r="CC130" s="329"/>
      <c r="CD130" s="329"/>
      <c r="CE130" s="329"/>
      <c r="CF130" s="329"/>
      <c r="CG130" s="329"/>
      <c r="CH130" s="329"/>
      <c r="CI130" s="261"/>
      <c r="CJ130" s="262"/>
      <c r="CK130" s="262"/>
      <c r="CL130" s="262"/>
      <c r="CM130" s="262"/>
      <c r="CN130" s="262"/>
      <c r="CO130" s="262"/>
      <c r="CP130" s="262"/>
      <c r="CQ130" s="262"/>
      <c r="CR130" s="267"/>
      <c r="CS130" s="261">
        <v>107500</v>
      </c>
      <c r="CT130" s="262"/>
      <c r="CU130" s="262"/>
      <c r="CV130" s="262"/>
      <c r="CW130" s="262"/>
      <c r="CX130" s="262"/>
      <c r="CY130" s="262"/>
      <c r="CZ130" s="262"/>
      <c r="DA130" s="262"/>
      <c r="DB130" s="262"/>
      <c r="DC130" s="328">
        <f t="shared" ref="DC130:DC137" si="8">SUM(CS130,CI130,BY130,CC91,BV91,BA91,AK91,AS91,DO52,CM52,CC52,BT52,BJ52,AS52,AK52)</f>
        <v>227850</v>
      </c>
      <c r="DD130" s="328"/>
      <c r="DE130" s="328"/>
      <c r="DF130" s="328"/>
      <c r="DG130" s="328"/>
      <c r="DH130" s="328"/>
      <c r="DI130" s="328"/>
      <c r="DJ130" s="328"/>
      <c r="DK130" s="328"/>
      <c r="DL130" s="328"/>
      <c r="DM130" s="328"/>
      <c r="DN130" s="582"/>
    </row>
    <row r="131" spans="1:118" ht="15" customHeight="1">
      <c r="A131" s="498"/>
      <c r="B131" s="499"/>
      <c r="C131" s="499"/>
      <c r="D131" s="499"/>
      <c r="E131" s="499"/>
      <c r="F131" s="500"/>
      <c r="G131" s="143" t="s">
        <v>3</v>
      </c>
      <c r="H131" s="144"/>
      <c r="I131" s="144"/>
      <c r="J131" s="144"/>
      <c r="K131" s="144"/>
      <c r="L131" s="144"/>
      <c r="M131" s="144"/>
      <c r="N131" s="144"/>
      <c r="O131" s="144"/>
      <c r="P131" s="144"/>
      <c r="Q131" s="144"/>
      <c r="R131" s="144"/>
      <c r="S131" s="144"/>
      <c r="T131" s="144"/>
      <c r="U131" s="144"/>
      <c r="V131" s="144"/>
      <c r="W131" s="144"/>
      <c r="X131" s="144"/>
      <c r="Y131" s="144"/>
      <c r="Z131" s="144"/>
      <c r="AA131" s="488"/>
      <c r="AB131" s="611">
        <v>0</v>
      </c>
      <c r="AC131" s="612"/>
      <c r="AD131" s="613"/>
      <c r="AE131" s="614">
        <v>2</v>
      </c>
      <c r="AF131" s="612"/>
      <c r="AG131" s="613"/>
      <c r="AH131" s="614">
        <v>3</v>
      </c>
      <c r="AI131" s="612"/>
      <c r="AJ131" s="615"/>
      <c r="AK131" s="274">
        <v>41580</v>
      </c>
      <c r="AL131" s="275"/>
      <c r="AM131" s="275"/>
      <c r="AN131" s="275"/>
      <c r="AO131" s="275"/>
      <c r="AP131" s="275"/>
      <c r="AQ131" s="275"/>
      <c r="AR131" s="275"/>
      <c r="AS131" s="275"/>
      <c r="AT131" s="275"/>
      <c r="AU131" s="274">
        <v>26550</v>
      </c>
      <c r="AV131" s="275"/>
      <c r="AW131" s="275"/>
      <c r="AX131" s="275"/>
      <c r="AY131" s="275"/>
      <c r="AZ131" s="275"/>
      <c r="BA131" s="275"/>
      <c r="BB131" s="275"/>
      <c r="BC131" s="275"/>
      <c r="BD131" s="275"/>
      <c r="BE131" s="274">
        <v>14060</v>
      </c>
      <c r="BF131" s="275"/>
      <c r="BG131" s="275"/>
      <c r="BH131" s="275"/>
      <c r="BI131" s="275"/>
      <c r="BJ131" s="275"/>
      <c r="BK131" s="275"/>
      <c r="BL131" s="275"/>
      <c r="BM131" s="275"/>
      <c r="BN131" s="275"/>
      <c r="BO131" s="274">
        <v>45900</v>
      </c>
      <c r="BP131" s="275"/>
      <c r="BQ131" s="275"/>
      <c r="BR131" s="275"/>
      <c r="BS131" s="275"/>
      <c r="BT131" s="275"/>
      <c r="BU131" s="275"/>
      <c r="BV131" s="275"/>
      <c r="BW131" s="275"/>
      <c r="BX131" s="275"/>
      <c r="BY131" s="331">
        <f t="shared" si="7"/>
        <v>128090</v>
      </c>
      <c r="BZ131" s="332"/>
      <c r="CA131" s="332"/>
      <c r="CB131" s="332"/>
      <c r="CC131" s="332"/>
      <c r="CD131" s="332"/>
      <c r="CE131" s="332"/>
      <c r="CF131" s="332"/>
      <c r="CG131" s="332"/>
      <c r="CH131" s="332"/>
      <c r="CI131" s="274">
        <v>5060</v>
      </c>
      <c r="CJ131" s="275"/>
      <c r="CK131" s="275"/>
      <c r="CL131" s="275"/>
      <c r="CM131" s="275"/>
      <c r="CN131" s="275"/>
      <c r="CO131" s="275"/>
      <c r="CP131" s="275"/>
      <c r="CQ131" s="275"/>
      <c r="CR131" s="278"/>
      <c r="CS131" s="274">
        <v>674240</v>
      </c>
      <c r="CT131" s="275"/>
      <c r="CU131" s="275"/>
      <c r="CV131" s="275"/>
      <c r="CW131" s="275"/>
      <c r="CX131" s="275"/>
      <c r="CY131" s="275"/>
      <c r="CZ131" s="275"/>
      <c r="DA131" s="275"/>
      <c r="DB131" s="275"/>
      <c r="DC131" s="507">
        <f t="shared" si="8"/>
        <v>1744970</v>
      </c>
      <c r="DD131" s="507"/>
      <c r="DE131" s="507"/>
      <c r="DF131" s="507"/>
      <c r="DG131" s="507"/>
      <c r="DH131" s="507"/>
      <c r="DI131" s="507"/>
      <c r="DJ131" s="507"/>
      <c r="DK131" s="507"/>
      <c r="DL131" s="507"/>
      <c r="DM131" s="507"/>
      <c r="DN131" s="700"/>
    </row>
    <row r="132" spans="1:118" ht="15" customHeight="1">
      <c r="A132" s="498"/>
      <c r="B132" s="499"/>
      <c r="C132" s="499"/>
      <c r="D132" s="499"/>
      <c r="E132" s="499"/>
      <c r="F132" s="500"/>
      <c r="G132" s="143" t="s">
        <v>4</v>
      </c>
      <c r="H132" s="144"/>
      <c r="I132" s="144"/>
      <c r="J132" s="144"/>
      <c r="K132" s="144"/>
      <c r="L132" s="144"/>
      <c r="M132" s="144"/>
      <c r="N132" s="144"/>
      <c r="O132" s="144"/>
      <c r="P132" s="144"/>
      <c r="Q132" s="144"/>
      <c r="R132" s="144"/>
      <c r="S132" s="144"/>
      <c r="T132" s="144"/>
      <c r="U132" s="144"/>
      <c r="V132" s="144"/>
      <c r="W132" s="144"/>
      <c r="X132" s="144"/>
      <c r="Y132" s="144"/>
      <c r="Z132" s="144"/>
      <c r="AA132" s="488"/>
      <c r="AB132" s="611">
        <v>0</v>
      </c>
      <c r="AC132" s="612"/>
      <c r="AD132" s="613"/>
      <c r="AE132" s="614">
        <v>3</v>
      </c>
      <c r="AF132" s="612"/>
      <c r="AG132" s="613"/>
      <c r="AH132" s="614">
        <v>3</v>
      </c>
      <c r="AI132" s="612"/>
      <c r="AJ132" s="615"/>
      <c r="AK132" s="274">
        <v>44220</v>
      </c>
      <c r="AL132" s="275"/>
      <c r="AM132" s="275"/>
      <c r="AN132" s="275"/>
      <c r="AO132" s="275"/>
      <c r="AP132" s="275"/>
      <c r="AQ132" s="275"/>
      <c r="AR132" s="275"/>
      <c r="AS132" s="275"/>
      <c r="AT132" s="275"/>
      <c r="AU132" s="274">
        <v>31950</v>
      </c>
      <c r="AV132" s="275"/>
      <c r="AW132" s="275"/>
      <c r="AX132" s="275"/>
      <c r="AY132" s="275"/>
      <c r="AZ132" s="275"/>
      <c r="BA132" s="275"/>
      <c r="BB132" s="275"/>
      <c r="BC132" s="275"/>
      <c r="BD132" s="275"/>
      <c r="BE132" s="274">
        <v>10260</v>
      </c>
      <c r="BF132" s="275"/>
      <c r="BG132" s="275"/>
      <c r="BH132" s="275"/>
      <c r="BI132" s="275"/>
      <c r="BJ132" s="275"/>
      <c r="BK132" s="275"/>
      <c r="BL132" s="275"/>
      <c r="BM132" s="275"/>
      <c r="BN132" s="275"/>
      <c r="BO132" s="274">
        <v>31950</v>
      </c>
      <c r="BP132" s="275"/>
      <c r="BQ132" s="275"/>
      <c r="BR132" s="275"/>
      <c r="BS132" s="275"/>
      <c r="BT132" s="275"/>
      <c r="BU132" s="275"/>
      <c r="BV132" s="275"/>
      <c r="BW132" s="275"/>
      <c r="BX132" s="275"/>
      <c r="BY132" s="331">
        <f t="shared" si="7"/>
        <v>118380</v>
      </c>
      <c r="BZ132" s="332"/>
      <c r="CA132" s="332"/>
      <c r="CB132" s="332"/>
      <c r="CC132" s="332"/>
      <c r="CD132" s="332"/>
      <c r="CE132" s="332"/>
      <c r="CF132" s="332"/>
      <c r="CG132" s="332"/>
      <c r="CH132" s="332"/>
      <c r="CI132" s="274">
        <v>4830</v>
      </c>
      <c r="CJ132" s="275"/>
      <c r="CK132" s="275"/>
      <c r="CL132" s="275"/>
      <c r="CM132" s="275"/>
      <c r="CN132" s="275"/>
      <c r="CO132" s="275"/>
      <c r="CP132" s="275"/>
      <c r="CQ132" s="275"/>
      <c r="CR132" s="278"/>
      <c r="CS132" s="274">
        <v>539650</v>
      </c>
      <c r="CT132" s="275"/>
      <c r="CU132" s="275"/>
      <c r="CV132" s="275"/>
      <c r="CW132" s="275"/>
      <c r="CX132" s="275"/>
      <c r="CY132" s="275"/>
      <c r="CZ132" s="275"/>
      <c r="DA132" s="275"/>
      <c r="DB132" s="275"/>
      <c r="DC132" s="507">
        <f t="shared" si="8"/>
        <v>1578001</v>
      </c>
      <c r="DD132" s="507"/>
      <c r="DE132" s="507"/>
      <c r="DF132" s="507"/>
      <c r="DG132" s="507"/>
      <c r="DH132" s="507"/>
      <c r="DI132" s="507"/>
      <c r="DJ132" s="507"/>
      <c r="DK132" s="507"/>
      <c r="DL132" s="507"/>
      <c r="DM132" s="507"/>
      <c r="DN132" s="700"/>
    </row>
    <row r="133" spans="1:118" ht="15" customHeight="1">
      <c r="A133" s="498"/>
      <c r="B133" s="499"/>
      <c r="C133" s="499"/>
      <c r="D133" s="499"/>
      <c r="E133" s="499"/>
      <c r="F133" s="500"/>
      <c r="G133" s="143" t="s">
        <v>5</v>
      </c>
      <c r="H133" s="144"/>
      <c r="I133" s="144"/>
      <c r="J133" s="144"/>
      <c r="K133" s="144"/>
      <c r="L133" s="144"/>
      <c r="M133" s="144"/>
      <c r="N133" s="144"/>
      <c r="O133" s="144"/>
      <c r="P133" s="144"/>
      <c r="Q133" s="144"/>
      <c r="R133" s="144"/>
      <c r="S133" s="144"/>
      <c r="T133" s="144"/>
      <c r="U133" s="144"/>
      <c r="V133" s="144"/>
      <c r="W133" s="144"/>
      <c r="X133" s="144"/>
      <c r="Y133" s="144"/>
      <c r="Z133" s="144"/>
      <c r="AA133" s="488"/>
      <c r="AB133" s="611">
        <v>0</v>
      </c>
      <c r="AC133" s="612"/>
      <c r="AD133" s="613"/>
      <c r="AE133" s="614">
        <v>4</v>
      </c>
      <c r="AF133" s="612"/>
      <c r="AG133" s="613"/>
      <c r="AH133" s="614">
        <v>3</v>
      </c>
      <c r="AI133" s="612"/>
      <c r="AJ133" s="615"/>
      <c r="AK133" s="274">
        <v>30690</v>
      </c>
      <c r="AL133" s="275"/>
      <c r="AM133" s="275"/>
      <c r="AN133" s="275"/>
      <c r="AO133" s="275"/>
      <c r="AP133" s="275"/>
      <c r="AQ133" s="275"/>
      <c r="AR133" s="275"/>
      <c r="AS133" s="275"/>
      <c r="AT133" s="275"/>
      <c r="AU133" s="274">
        <v>17550</v>
      </c>
      <c r="AV133" s="275"/>
      <c r="AW133" s="275"/>
      <c r="AX133" s="275"/>
      <c r="AY133" s="275"/>
      <c r="AZ133" s="275"/>
      <c r="BA133" s="275"/>
      <c r="BB133" s="275"/>
      <c r="BC133" s="275"/>
      <c r="BD133" s="275"/>
      <c r="BE133" s="274">
        <v>5700</v>
      </c>
      <c r="BF133" s="275"/>
      <c r="BG133" s="275"/>
      <c r="BH133" s="275"/>
      <c r="BI133" s="275"/>
      <c r="BJ133" s="275"/>
      <c r="BK133" s="275"/>
      <c r="BL133" s="275"/>
      <c r="BM133" s="275"/>
      <c r="BN133" s="275"/>
      <c r="BO133" s="274">
        <v>21600</v>
      </c>
      <c r="BP133" s="275"/>
      <c r="BQ133" s="275"/>
      <c r="BR133" s="275"/>
      <c r="BS133" s="275"/>
      <c r="BT133" s="275"/>
      <c r="BU133" s="275"/>
      <c r="BV133" s="275"/>
      <c r="BW133" s="275"/>
      <c r="BX133" s="275"/>
      <c r="BY133" s="331">
        <f t="shared" si="7"/>
        <v>75540</v>
      </c>
      <c r="BZ133" s="332"/>
      <c r="CA133" s="332"/>
      <c r="CB133" s="332"/>
      <c r="CC133" s="332"/>
      <c r="CD133" s="332"/>
      <c r="CE133" s="332"/>
      <c r="CF133" s="332"/>
      <c r="CG133" s="332"/>
      <c r="CH133" s="332"/>
      <c r="CI133" s="274">
        <v>2300</v>
      </c>
      <c r="CJ133" s="275"/>
      <c r="CK133" s="275"/>
      <c r="CL133" s="275"/>
      <c r="CM133" s="275"/>
      <c r="CN133" s="275"/>
      <c r="CO133" s="275"/>
      <c r="CP133" s="275"/>
      <c r="CQ133" s="275"/>
      <c r="CR133" s="278"/>
      <c r="CS133" s="274">
        <v>393020</v>
      </c>
      <c r="CT133" s="275"/>
      <c r="CU133" s="275"/>
      <c r="CV133" s="275"/>
      <c r="CW133" s="275"/>
      <c r="CX133" s="275"/>
      <c r="CY133" s="275"/>
      <c r="CZ133" s="275"/>
      <c r="DA133" s="275"/>
      <c r="DB133" s="275"/>
      <c r="DC133" s="507">
        <f t="shared" si="8"/>
        <v>1240577</v>
      </c>
      <c r="DD133" s="507"/>
      <c r="DE133" s="507"/>
      <c r="DF133" s="507"/>
      <c r="DG133" s="507"/>
      <c r="DH133" s="507"/>
      <c r="DI133" s="507"/>
      <c r="DJ133" s="507"/>
      <c r="DK133" s="507"/>
      <c r="DL133" s="507"/>
      <c r="DM133" s="507"/>
      <c r="DN133" s="700"/>
    </row>
    <row r="134" spans="1:118" ht="15" customHeight="1">
      <c r="A134" s="498"/>
      <c r="B134" s="499"/>
      <c r="C134" s="499"/>
      <c r="D134" s="499"/>
      <c r="E134" s="499"/>
      <c r="F134" s="500"/>
      <c r="G134" s="143" t="s">
        <v>6</v>
      </c>
      <c r="H134" s="144"/>
      <c r="I134" s="144"/>
      <c r="J134" s="144"/>
      <c r="K134" s="144"/>
      <c r="L134" s="144"/>
      <c r="M134" s="144"/>
      <c r="N134" s="144"/>
      <c r="O134" s="144"/>
      <c r="P134" s="144"/>
      <c r="Q134" s="144"/>
      <c r="R134" s="144"/>
      <c r="S134" s="144"/>
      <c r="T134" s="144"/>
      <c r="U134" s="144"/>
      <c r="V134" s="144"/>
      <c r="W134" s="144"/>
      <c r="X134" s="144"/>
      <c r="Y134" s="144"/>
      <c r="Z134" s="144"/>
      <c r="AA134" s="488"/>
      <c r="AB134" s="611">
        <v>0</v>
      </c>
      <c r="AC134" s="612"/>
      <c r="AD134" s="613"/>
      <c r="AE134" s="614">
        <v>5</v>
      </c>
      <c r="AF134" s="612"/>
      <c r="AG134" s="613"/>
      <c r="AH134" s="614">
        <v>3</v>
      </c>
      <c r="AI134" s="612"/>
      <c r="AJ134" s="615"/>
      <c r="AK134" s="274">
        <v>20460</v>
      </c>
      <c r="AL134" s="275"/>
      <c r="AM134" s="275"/>
      <c r="AN134" s="275"/>
      <c r="AO134" s="275"/>
      <c r="AP134" s="275"/>
      <c r="AQ134" s="275"/>
      <c r="AR134" s="275"/>
      <c r="AS134" s="275"/>
      <c r="AT134" s="275"/>
      <c r="AU134" s="274">
        <v>15750</v>
      </c>
      <c r="AV134" s="275"/>
      <c r="AW134" s="275"/>
      <c r="AX134" s="275"/>
      <c r="AY134" s="275"/>
      <c r="AZ134" s="275"/>
      <c r="BA134" s="275"/>
      <c r="BB134" s="275"/>
      <c r="BC134" s="275"/>
      <c r="BD134" s="275"/>
      <c r="BE134" s="274">
        <v>4560</v>
      </c>
      <c r="BF134" s="275"/>
      <c r="BG134" s="275"/>
      <c r="BH134" s="275"/>
      <c r="BI134" s="275"/>
      <c r="BJ134" s="275"/>
      <c r="BK134" s="275"/>
      <c r="BL134" s="275"/>
      <c r="BM134" s="275"/>
      <c r="BN134" s="275"/>
      <c r="BO134" s="274">
        <v>9450</v>
      </c>
      <c r="BP134" s="275"/>
      <c r="BQ134" s="275"/>
      <c r="BR134" s="275"/>
      <c r="BS134" s="275"/>
      <c r="BT134" s="275"/>
      <c r="BU134" s="275"/>
      <c r="BV134" s="275"/>
      <c r="BW134" s="275"/>
      <c r="BX134" s="275"/>
      <c r="BY134" s="331">
        <f t="shared" si="7"/>
        <v>50220</v>
      </c>
      <c r="BZ134" s="332"/>
      <c r="CA134" s="332"/>
      <c r="CB134" s="332"/>
      <c r="CC134" s="332"/>
      <c r="CD134" s="332"/>
      <c r="CE134" s="332"/>
      <c r="CF134" s="332"/>
      <c r="CG134" s="332"/>
      <c r="CH134" s="332"/>
      <c r="CI134" s="274">
        <v>1150</v>
      </c>
      <c r="CJ134" s="275"/>
      <c r="CK134" s="275"/>
      <c r="CL134" s="275"/>
      <c r="CM134" s="275"/>
      <c r="CN134" s="275"/>
      <c r="CO134" s="275"/>
      <c r="CP134" s="275"/>
      <c r="CQ134" s="275"/>
      <c r="CR134" s="278"/>
      <c r="CS134" s="274">
        <v>218870</v>
      </c>
      <c r="CT134" s="275"/>
      <c r="CU134" s="275"/>
      <c r="CV134" s="275"/>
      <c r="CW134" s="275"/>
      <c r="CX134" s="275"/>
      <c r="CY134" s="275"/>
      <c r="CZ134" s="275"/>
      <c r="DA134" s="275"/>
      <c r="DB134" s="275"/>
      <c r="DC134" s="507">
        <f t="shared" si="8"/>
        <v>760954</v>
      </c>
      <c r="DD134" s="507"/>
      <c r="DE134" s="507"/>
      <c r="DF134" s="507"/>
      <c r="DG134" s="507"/>
      <c r="DH134" s="507"/>
      <c r="DI134" s="507"/>
      <c r="DJ134" s="507"/>
      <c r="DK134" s="507"/>
      <c r="DL134" s="507"/>
      <c r="DM134" s="507"/>
      <c r="DN134" s="700"/>
    </row>
    <row r="135" spans="1:118" ht="15" customHeight="1">
      <c r="A135" s="498"/>
      <c r="B135" s="499"/>
      <c r="C135" s="499"/>
      <c r="D135" s="499"/>
      <c r="E135" s="499"/>
      <c r="F135" s="500"/>
      <c r="G135" s="143" t="s">
        <v>7</v>
      </c>
      <c r="H135" s="144"/>
      <c r="I135" s="144"/>
      <c r="J135" s="144"/>
      <c r="K135" s="144"/>
      <c r="L135" s="144"/>
      <c r="M135" s="144"/>
      <c r="N135" s="144"/>
      <c r="O135" s="144"/>
      <c r="P135" s="144"/>
      <c r="Q135" s="144"/>
      <c r="R135" s="144"/>
      <c r="S135" s="144"/>
      <c r="T135" s="144"/>
      <c r="U135" s="144"/>
      <c r="V135" s="144"/>
      <c r="W135" s="144"/>
      <c r="X135" s="144"/>
      <c r="Y135" s="144"/>
      <c r="Z135" s="144"/>
      <c r="AA135" s="488"/>
      <c r="AB135" s="611">
        <v>0</v>
      </c>
      <c r="AC135" s="612"/>
      <c r="AD135" s="613"/>
      <c r="AE135" s="614">
        <v>6</v>
      </c>
      <c r="AF135" s="612"/>
      <c r="AG135" s="613"/>
      <c r="AH135" s="614">
        <v>3</v>
      </c>
      <c r="AI135" s="612"/>
      <c r="AJ135" s="615"/>
      <c r="AK135" s="274">
        <v>14850</v>
      </c>
      <c r="AL135" s="275"/>
      <c r="AM135" s="275"/>
      <c r="AN135" s="275"/>
      <c r="AO135" s="275"/>
      <c r="AP135" s="275"/>
      <c r="AQ135" s="275"/>
      <c r="AR135" s="275"/>
      <c r="AS135" s="275"/>
      <c r="AT135" s="275"/>
      <c r="AU135" s="274">
        <v>9450</v>
      </c>
      <c r="AV135" s="275"/>
      <c r="AW135" s="275"/>
      <c r="AX135" s="275"/>
      <c r="AY135" s="275"/>
      <c r="AZ135" s="275"/>
      <c r="BA135" s="275"/>
      <c r="BB135" s="275"/>
      <c r="BC135" s="275"/>
      <c r="BD135" s="275"/>
      <c r="BE135" s="274">
        <v>4940</v>
      </c>
      <c r="BF135" s="275"/>
      <c r="BG135" s="275"/>
      <c r="BH135" s="275"/>
      <c r="BI135" s="275"/>
      <c r="BJ135" s="275"/>
      <c r="BK135" s="275"/>
      <c r="BL135" s="275"/>
      <c r="BM135" s="275"/>
      <c r="BN135" s="275"/>
      <c r="BO135" s="274">
        <v>7650</v>
      </c>
      <c r="BP135" s="275"/>
      <c r="BQ135" s="275"/>
      <c r="BR135" s="275"/>
      <c r="BS135" s="275"/>
      <c r="BT135" s="275"/>
      <c r="BU135" s="275"/>
      <c r="BV135" s="275"/>
      <c r="BW135" s="275"/>
      <c r="BX135" s="275"/>
      <c r="BY135" s="331">
        <f t="shared" si="7"/>
        <v>36890</v>
      </c>
      <c r="BZ135" s="332"/>
      <c r="CA135" s="332"/>
      <c r="CB135" s="332"/>
      <c r="CC135" s="332"/>
      <c r="CD135" s="332"/>
      <c r="CE135" s="332"/>
      <c r="CF135" s="332"/>
      <c r="CG135" s="332"/>
      <c r="CH135" s="332"/>
      <c r="CI135" s="274">
        <v>1150</v>
      </c>
      <c r="CJ135" s="275"/>
      <c r="CK135" s="275"/>
      <c r="CL135" s="275"/>
      <c r="CM135" s="275"/>
      <c r="CN135" s="275"/>
      <c r="CO135" s="275"/>
      <c r="CP135" s="275"/>
      <c r="CQ135" s="275"/>
      <c r="CR135" s="278"/>
      <c r="CS135" s="274">
        <v>146630</v>
      </c>
      <c r="CT135" s="275"/>
      <c r="CU135" s="275"/>
      <c r="CV135" s="275"/>
      <c r="CW135" s="275"/>
      <c r="CX135" s="275"/>
      <c r="CY135" s="275"/>
      <c r="CZ135" s="275"/>
      <c r="DA135" s="275"/>
      <c r="DB135" s="275"/>
      <c r="DC135" s="507">
        <f t="shared" si="8"/>
        <v>566063</v>
      </c>
      <c r="DD135" s="507"/>
      <c r="DE135" s="507"/>
      <c r="DF135" s="507"/>
      <c r="DG135" s="507"/>
      <c r="DH135" s="507"/>
      <c r="DI135" s="507"/>
      <c r="DJ135" s="507"/>
      <c r="DK135" s="507"/>
      <c r="DL135" s="507"/>
      <c r="DM135" s="507"/>
      <c r="DN135" s="700"/>
    </row>
    <row r="136" spans="1:118" ht="15" customHeight="1">
      <c r="A136" s="498"/>
      <c r="B136" s="499"/>
      <c r="C136" s="499"/>
      <c r="D136" s="499"/>
      <c r="E136" s="499"/>
      <c r="F136" s="500"/>
      <c r="G136" s="143" t="s">
        <v>8</v>
      </c>
      <c r="H136" s="144"/>
      <c r="I136" s="144"/>
      <c r="J136" s="144"/>
      <c r="K136" s="144"/>
      <c r="L136" s="144"/>
      <c r="M136" s="144"/>
      <c r="N136" s="144"/>
      <c r="O136" s="144"/>
      <c r="P136" s="144"/>
      <c r="Q136" s="144"/>
      <c r="R136" s="144"/>
      <c r="S136" s="144"/>
      <c r="T136" s="144"/>
      <c r="U136" s="144"/>
      <c r="V136" s="144"/>
      <c r="W136" s="144"/>
      <c r="X136" s="144"/>
      <c r="Y136" s="144"/>
      <c r="Z136" s="144"/>
      <c r="AA136" s="488"/>
      <c r="AB136" s="611">
        <v>0</v>
      </c>
      <c r="AC136" s="612"/>
      <c r="AD136" s="613"/>
      <c r="AE136" s="614">
        <v>7</v>
      </c>
      <c r="AF136" s="612"/>
      <c r="AG136" s="613"/>
      <c r="AH136" s="614">
        <v>3</v>
      </c>
      <c r="AI136" s="612"/>
      <c r="AJ136" s="615"/>
      <c r="AK136" s="274">
        <v>7260</v>
      </c>
      <c r="AL136" s="275"/>
      <c r="AM136" s="275"/>
      <c r="AN136" s="275"/>
      <c r="AO136" s="275"/>
      <c r="AP136" s="275"/>
      <c r="AQ136" s="275"/>
      <c r="AR136" s="275"/>
      <c r="AS136" s="275"/>
      <c r="AT136" s="275"/>
      <c r="AU136" s="274">
        <v>7650</v>
      </c>
      <c r="AV136" s="275"/>
      <c r="AW136" s="275"/>
      <c r="AX136" s="275"/>
      <c r="AY136" s="275"/>
      <c r="AZ136" s="275"/>
      <c r="BA136" s="275"/>
      <c r="BB136" s="275"/>
      <c r="BC136" s="275"/>
      <c r="BD136" s="275"/>
      <c r="BE136" s="274">
        <v>4940</v>
      </c>
      <c r="BF136" s="275"/>
      <c r="BG136" s="275"/>
      <c r="BH136" s="275"/>
      <c r="BI136" s="275"/>
      <c r="BJ136" s="275"/>
      <c r="BK136" s="275"/>
      <c r="BL136" s="275"/>
      <c r="BM136" s="275"/>
      <c r="BN136" s="275"/>
      <c r="BO136" s="274">
        <v>6750</v>
      </c>
      <c r="BP136" s="275"/>
      <c r="BQ136" s="275"/>
      <c r="BR136" s="275"/>
      <c r="BS136" s="275"/>
      <c r="BT136" s="275"/>
      <c r="BU136" s="275"/>
      <c r="BV136" s="275"/>
      <c r="BW136" s="275"/>
      <c r="BX136" s="275"/>
      <c r="BY136" s="331">
        <f t="shared" si="7"/>
        <v>26600</v>
      </c>
      <c r="BZ136" s="332"/>
      <c r="CA136" s="332"/>
      <c r="CB136" s="332"/>
      <c r="CC136" s="332"/>
      <c r="CD136" s="332"/>
      <c r="CE136" s="332"/>
      <c r="CF136" s="332"/>
      <c r="CG136" s="332"/>
      <c r="CH136" s="332"/>
      <c r="CI136" s="274">
        <v>690</v>
      </c>
      <c r="CJ136" s="275"/>
      <c r="CK136" s="275"/>
      <c r="CL136" s="275"/>
      <c r="CM136" s="275"/>
      <c r="CN136" s="275"/>
      <c r="CO136" s="275"/>
      <c r="CP136" s="275"/>
      <c r="CQ136" s="275"/>
      <c r="CR136" s="278"/>
      <c r="CS136" s="274">
        <v>72670</v>
      </c>
      <c r="CT136" s="275"/>
      <c r="CU136" s="275"/>
      <c r="CV136" s="275"/>
      <c r="CW136" s="275"/>
      <c r="CX136" s="275"/>
      <c r="CY136" s="275"/>
      <c r="CZ136" s="275"/>
      <c r="DA136" s="275"/>
      <c r="DB136" s="275"/>
      <c r="DC136" s="507">
        <f t="shared" si="8"/>
        <v>316894</v>
      </c>
      <c r="DD136" s="507"/>
      <c r="DE136" s="507"/>
      <c r="DF136" s="507"/>
      <c r="DG136" s="507"/>
      <c r="DH136" s="507"/>
      <c r="DI136" s="507"/>
      <c r="DJ136" s="507"/>
      <c r="DK136" s="507"/>
      <c r="DL136" s="507"/>
      <c r="DM136" s="507"/>
      <c r="DN136" s="700"/>
    </row>
    <row r="137" spans="1:118" ht="15" customHeight="1">
      <c r="A137" s="498"/>
      <c r="B137" s="499"/>
      <c r="C137" s="499"/>
      <c r="D137" s="499"/>
      <c r="E137" s="499"/>
      <c r="F137" s="500"/>
      <c r="G137" s="143" t="s">
        <v>9</v>
      </c>
      <c r="H137" s="144"/>
      <c r="I137" s="144"/>
      <c r="J137" s="144"/>
      <c r="K137" s="144"/>
      <c r="L137" s="144"/>
      <c r="M137" s="144"/>
      <c r="N137" s="144"/>
      <c r="O137" s="144"/>
      <c r="P137" s="144"/>
      <c r="Q137" s="144"/>
      <c r="R137" s="144"/>
      <c r="S137" s="144"/>
      <c r="T137" s="144"/>
      <c r="U137" s="144"/>
      <c r="V137" s="144"/>
      <c r="W137" s="144"/>
      <c r="X137" s="144"/>
      <c r="Y137" s="144"/>
      <c r="Z137" s="144"/>
      <c r="AA137" s="488"/>
      <c r="AB137" s="611">
        <v>0</v>
      </c>
      <c r="AC137" s="612"/>
      <c r="AD137" s="613"/>
      <c r="AE137" s="614">
        <v>8</v>
      </c>
      <c r="AF137" s="612"/>
      <c r="AG137" s="613"/>
      <c r="AH137" s="614">
        <v>3</v>
      </c>
      <c r="AI137" s="612"/>
      <c r="AJ137" s="615"/>
      <c r="AK137" s="274">
        <v>6930</v>
      </c>
      <c r="AL137" s="275"/>
      <c r="AM137" s="275"/>
      <c r="AN137" s="275"/>
      <c r="AO137" s="275"/>
      <c r="AP137" s="275"/>
      <c r="AQ137" s="275"/>
      <c r="AR137" s="275"/>
      <c r="AS137" s="275"/>
      <c r="AT137" s="275"/>
      <c r="AU137" s="274">
        <v>1800</v>
      </c>
      <c r="AV137" s="275"/>
      <c r="AW137" s="275"/>
      <c r="AX137" s="275"/>
      <c r="AY137" s="275"/>
      <c r="AZ137" s="275"/>
      <c r="BA137" s="275"/>
      <c r="BB137" s="275"/>
      <c r="BC137" s="275"/>
      <c r="BD137" s="275"/>
      <c r="BE137" s="274">
        <v>1520</v>
      </c>
      <c r="BF137" s="275"/>
      <c r="BG137" s="275"/>
      <c r="BH137" s="275"/>
      <c r="BI137" s="275"/>
      <c r="BJ137" s="275"/>
      <c r="BK137" s="275"/>
      <c r="BL137" s="275"/>
      <c r="BM137" s="275"/>
      <c r="BN137" s="275"/>
      <c r="BO137" s="274">
        <v>3600</v>
      </c>
      <c r="BP137" s="275"/>
      <c r="BQ137" s="275"/>
      <c r="BR137" s="275"/>
      <c r="BS137" s="275"/>
      <c r="BT137" s="275"/>
      <c r="BU137" s="275"/>
      <c r="BV137" s="275"/>
      <c r="BW137" s="275"/>
      <c r="BX137" s="275"/>
      <c r="BY137" s="331">
        <f t="shared" si="7"/>
        <v>13850</v>
      </c>
      <c r="BZ137" s="332"/>
      <c r="CA137" s="332"/>
      <c r="CB137" s="332"/>
      <c r="CC137" s="332"/>
      <c r="CD137" s="332"/>
      <c r="CE137" s="332"/>
      <c r="CF137" s="332"/>
      <c r="CG137" s="332"/>
      <c r="CH137" s="332"/>
      <c r="CI137" s="274">
        <v>230</v>
      </c>
      <c r="CJ137" s="275"/>
      <c r="CK137" s="275"/>
      <c r="CL137" s="275"/>
      <c r="CM137" s="275"/>
      <c r="CN137" s="275"/>
      <c r="CO137" s="275"/>
      <c r="CP137" s="275"/>
      <c r="CQ137" s="275"/>
      <c r="CR137" s="278"/>
      <c r="CS137" s="274">
        <v>61490</v>
      </c>
      <c r="CT137" s="275"/>
      <c r="CU137" s="275"/>
      <c r="CV137" s="275"/>
      <c r="CW137" s="275"/>
      <c r="CX137" s="275"/>
      <c r="CY137" s="275"/>
      <c r="CZ137" s="275"/>
      <c r="DA137" s="275"/>
      <c r="DB137" s="275"/>
      <c r="DC137" s="507">
        <f t="shared" si="8"/>
        <v>256812</v>
      </c>
      <c r="DD137" s="507"/>
      <c r="DE137" s="507"/>
      <c r="DF137" s="507"/>
      <c r="DG137" s="507"/>
      <c r="DH137" s="507"/>
      <c r="DI137" s="507"/>
      <c r="DJ137" s="507"/>
      <c r="DK137" s="507"/>
      <c r="DL137" s="507"/>
      <c r="DM137" s="507"/>
      <c r="DN137" s="700"/>
    </row>
    <row r="138" spans="1:118" ht="15" customHeight="1">
      <c r="A138" s="498"/>
      <c r="B138" s="499"/>
      <c r="C138" s="499"/>
      <c r="D138" s="499"/>
      <c r="E138" s="499"/>
      <c r="F138" s="500"/>
      <c r="G138" s="143" t="s">
        <v>4414</v>
      </c>
      <c r="H138" s="144"/>
      <c r="I138" s="144"/>
      <c r="J138" s="144"/>
      <c r="K138" s="144"/>
      <c r="L138" s="144"/>
      <c r="M138" s="144"/>
      <c r="N138" s="144"/>
      <c r="O138" s="144"/>
      <c r="P138" s="144"/>
      <c r="Q138" s="144"/>
      <c r="R138" s="144"/>
      <c r="S138" s="144"/>
      <c r="T138" s="144"/>
      <c r="U138" s="144"/>
      <c r="V138" s="144"/>
      <c r="W138" s="144"/>
      <c r="X138" s="144"/>
      <c r="Y138" s="144"/>
      <c r="Z138" s="144"/>
      <c r="AA138" s="488"/>
      <c r="AB138" s="611">
        <v>0</v>
      </c>
      <c r="AC138" s="612"/>
      <c r="AD138" s="613"/>
      <c r="AE138" s="614">
        <v>9</v>
      </c>
      <c r="AF138" s="612"/>
      <c r="AG138" s="613"/>
      <c r="AH138" s="614">
        <v>3</v>
      </c>
      <c r="AI138" s="612"/>
      <c r="AJ138" s="615"/>
      <c r="AK138" s="274">
        <v>8910</v>
      </c>
      <c r="AL138" s="275"/>
      <c r="AM138" s="275"/>
      <c r="AN138" s="275"/>
      <c r="AO138" s="275"/>
      <c r="AP138" s="275"/>
      <c r="AQ138" s="275"/>
      <c r="AR138" s="275"/>
      <c r="AS138" s="275"/>
      <c r="AT138" s="275"/>
      <c r="AU138" s="274">
        <v>8100</v>
      </c>
      <c r="AV138" s="275"/>
      <c r="AW138" s="275"/>
      <c r="AX138" s="275"/>
      <c r="AY138" s="275"/>
      <c r="AZ138" s="275"/>
      <c r="BA138" s="275"/>
      <c r="BB138" s="275"/>
      <c r="BC138" s="275"/>
      <c r="BD138" s="275"/>
      <c r="BE138" s="274">
        <v>5700</v>
      </c>
      <c r="BF138" s="275"/>
      <c r="BG138" s="275"/>
      <c r="BH138" s="275"/>
      <c r="BI138" s="275"/>
      <c r="BJ138" s="275"/>
      <c r="BK138" s="275"/>
      <c r="BL138" s="275"/>
      <c r="BM138" s="275"/>
      <c r="BN138" s="275"/>
      <c r="BO138" s="274">
        <v>2250</v>
      </c>
      <c r="BP138" s="275"/>
      <c r="BQ138" s="275"/>
      <c r="BR138" s="275"/>
      <c r="BS138" s="275"/>
      <c r="BT138" s="275"/>
      <c r="BU138" s="275"/>
      <c r="BV138" s="275"/>
      <c r="BW138" s="275"/>
      <c r="BX138" s="275"/>
      <c r="BY138" s="331">
        <f t="shared" ref="BY138:BY140" si="9">SUM(AK138:BX138)</f>
        <v>24960</v>
      </c>
      <c r="BZ138" s="332"/>
      <c r="CA138" s="332"/>
      <c r="CB138" s="332"/>
      <c r="CC138" s="332"/>
      <c r="CD138" s="332"/>
      <c r="CE138" s="332"/>
      <c r="CF138" s="332"/>
      <c r="CG138" s="332"/>
      <c r="CH138" s="332"/>
      <c r="CI138" s="274">
        <v>690</v>
      </c>
      <c r="CJ138" s="275"/>
      <c r="CK138" s="275"/>
      <c r="CL138" s="275"/>
      <c r="CM138" s="275"/>
      <c r="CN138" s="275"/>
      <c r="CO138" s="275"/>
      <c r="CP138" s="275"/>
      <c r="CQ138" s="275"/>
      <c r="CR138" s="278"/>
      <c r="CS138" s="274">
        <v>70950</v>
      </c>
      <c r="CT138" s="275"/>
      <c r="CU138" s="275"/>
      <c r="CV138" s="275"/>
      <c r="CW138" s="275"/>
      <c r="CX138" s="275"/>
      <c r="CY138" s="275"/>
      <c r="CZ138" s="275"/>
      <c r="DA138" s="275"/>
      <c r="DB138" s="275"/>
      <c r="DC138" s="507">
        <f t="shared" ref="DC138:DC140" si="10">SUM(CS138,CI138,BY138,CC99,BV99,BA99,AK99,AS99,DO60,CM60,CC60,BT60,BJ60,AS60,AK60)</f>
        <v>378835</v>
      </c>
      <c r="DD138" s="507"/>
      <c r="DE138" s="507"/>
      <c r="DF138" s="507"/>
      <c r="DG138" s="507"/>
      <c r="DH138" s="507"/>
      <c r="DI138" s="507"/>
      <c r="DJ138" s="507"/>
      <c r="DK138" s="507"/>
      <c r="DL138" s="507"/>
      <c r="DM138" s="507"/>
      <c r="DN138" s="700"/>
    </row>
    <row r="139" spans="1:118" ht="15" customHeight="1">
      <c r="A139" s="498"/>
      <c r="B139" s="499"/>
      <c r="C139" s="499"/>
      <c r="D139" s="499"/>
      <c r="E139" s="499"/>
      <c r="F139" s="500"/>
      <c r="G139" s="143" t="s">
        <v>4416</v>
      </c>
      <c r="H139" s="144"/>
      <c r="I139" s="144"/>
      <c r="J139" s="144"/>
      <c r="K139" s="144"/>
      <c r="L139" s="144"/>
      <c r="M139" s="144"/>
      <c r="N139" s="144"/>
      <c r="O139" s="144"/>
      <c r="P139" s="144"/>
      <c r="Q139" s="144"/>
      <c r="R139" s="144"/>
      <c r="S139" s="144"/>
      <c r="T139" s="144"/>
      <c r="U139" s="144"/>
      <c r="V139" s="144"/>
      <c r="W139" s="144"/>
      <c r="X139" s="144"/>
      <c r="Y139" s="144"/>
      <c r="Z139" s="144"/>
      <c r="AA139" s="488"/>
      <c r="AB139" s="611">
        <v>1</v>
      </c>
      <c r="AC139" s="612"/>
      <c r="AD139" s="613"/>
      <c r="AE139" s="614">
        <v>0</v>
      </c>
      <c r="AF139" s="612"/>
      <c r="AG139" s="613"/>
      <c r="AH139" s="614">
        <v>3</v>
      </c>
      <c r="AI139" s="612"/>
      <c r="AJ139" s="615"/>
      <c r="AK139" s="274">
        <v>5610</v>
      </c>
      <c r="AL139" s="275"/>
      <c r="AM139" s="275"/>
      <c r="AN139" s="275"/>
      <c r="AO139" s="275"/>
      <c r="AP139" s="275"/>
      <c r="AQ139" s="275"/>
      <c r="AR139" s="275"/>
      <c r="AS139" s="275"/>
      <c r="AT139" s="275"/>
      <c r="AU139" s="274">
        <v>9900</v>
      </c>
      <c r="AV139" s="275"/>
      <c r="AW139" s="275"/>
      <c r="AX139" s="275"/>
      <c r="AY139" s="275"/>
      <c r="AZ139" s="275"/>
      <c r="BA139" s="275"/>
      <c r="BB139" s="275"/>
      <c r="BC139" s="275"/>
      <c r="BD139" s="275"/>
      <c r="BE139" s="274">
        <v>3800</v>
      </c>
      <c r="BF139" s="275"/>
      <c r="BG139" s="275"/>
      <c r="BH139" s="275"/>
      <c r="BI139" s="275"/>
      <c r="BJ139" s="275"/>
      <c r="BK139" s="275"/>
      <c r="BL139" s="275"/>
      <c r="BM139" s="275"/>
      <c r="BN139" s="275"/>
      <c r="BO139" s="274">
        <v>1800</v>
      </c>
      <c r="BP139" s="275"/>
      <c r="BQ139" s="275"/>
      <c r="BR139" s="275"/>
      <c r="BS139" s="275"/>
      <c r="BT139" s="275"/>
      <c r="BU139" s="275"/>
      <c r="BV139" s="275"/>
      <c r="BW139" s="275"/>
      <c r="BX139" s="275"/>
      <c r="BY139" s="331">
        <f t="shared" si="9"/>
        <v>21110</v>
      </c>
      <c r="BZ139" s="332"/>
      <c r="CA139" s="332"/>
      <c r="CB139" s="332"/>
      <c r="CC139" s="332"/>
      <c r="CD139" s="332"/>
      <c r="CE139" s="332"/>
      <c r="CF139" s="332"/>
      <c r="CG139" s="332"/>
      <c r="CH139" s="332"/>
      <c r="CI139" s="274">
        <v>460</v>
      </c>
      <c r="CJ139" s="275"/>
      <c r="CK139" s="275"/>
      <c r="CL139" s="275"/>
      <c r="CM139" s="275"/>
      <c r="CN139" s="275"/>
      <c r="CO139" s="275"/>
      <c r="CP139" s="275"/>
      <c r="CQ139" s="275"/>
      <c r="CR139" s="278"/>
      <c r="CS139" s="274">
        <v>5030</v>
      </c>
      <c r="CT139" s="275"/>
      <c r="CU139" s="275"/>
      <c r="CV139" s="275"/>
      <c r="CW139" s="275"/>
      <c r="CX139" s="275"/>
      <c r="CY139" s="275"/>
      <c r="CZ139" s="275"/>
      <c r="DA139" s="275"/>
      <c r="DB139" s="275"/>
      <c r="DC139" s="507">
        <f t="shared" si="10"/>
        <v>174817</v>
      </c>
      <c r="DD139" s="507"/>
      <c r="DE139" s="507"/>
      <c r="DF139" s="507"/>
      <c r="DG139" s="507"/>
      <c r="DH139" s="507"/>
      <c r="DI139" s="507"/>
      <c r="DJ139" s="507"/>
      <c r="DK139" s="507"/>
      <c r="DL139" s="507"/>
      <c r="DM139" s="507"/>
      <c r="DN139" s="700"/>
    </row>
    <row r="140" spans="1:118" ht="15" customHeight="1">
      <c r="A140" s="498"/>
      <c r="B140" s="499"/>
      <c r="C140" s="499"/>
      <c r="D140" s="499"/>
      <c r="E140" s="499"/>
      <c r="F140" s="500"/>
      <c r="G140" s="143" t="s">
        <v>4423</v>
      </c>
      <c r="H140" s="144"/>
      <c r="I140" s="144"/>
      <c r="J140" s="144"/>
      <c r="K140" s="144"/>
      <c r="L140" s="144"/>
      <c r="M140" s="144"/>
      <c r="N140" s="144"/>
      <c r="O140" s="144"/>
      <c r="P140" s="144"/>
      <c r="Q140" s="144"/>
      <c r="R140" s="144"/>
      <c r="S140" s="144"/>
      <c r="T140" s="144"/>
      <c r="U140" s="144"/>
      <c r="V140" s="144"/>
      <c r="W140" s="144"/>
      <c r="X140" s="144"/>
      <c r="Y140" s="144"/>
      <c r="Z140" s="144"/>
      <c r="AA140" s="488"/>
      <c r="AB140" s="611">
        <v>1</v>
      </c>
      <c r="AC140" s="612"/>
      <c r="AD140" s="613"/>
      <c r="AE140" s="614">
        <v>1</v>
      </c>
      <c r="AF140" s="612"/>
      <c r="AG140" s="613"/>
      <c r="AH140" s="614">
        <v>3</v>
      </c>
      <c r="AI140" s="612"/>
      <c r="AJ140" s="615"/>
      <c r="AK140" s="274">
        <v>2970</v>
      </c>
      <c r="AL140" s="275"/>
      <c r="AM140" s="275"/>
      <c r="AN140" s="275"/>
      <c r="AO140" s="275"/>
      <c r="AP140" s="275"/>
      <c r="AQ140" s="275"/>
      <c r="AR140" s="275"/>
      <c r="AS140" s="275"/>
      <c r="AT140" s="275"/>
      <c r="AU140" s="274">
        <v>1350</v>
      </c>
      <c r="AV140" s="275"/>
      <c r="AW140" s="275"/>
      <c r="AX140" s="275"/>
      <c r="AY140" s="275"/>
      <c r="AZ140" s="275"/>
      <c r="BA140" s="275"/>
      <c r="BB140" s="275"/>
      <c r="BC140" s="275"/>
      <c r="BD140" s="275"/>
      <c r="BE140" s="274">
        <v>380</v>
      </c>
      <c r="BF140" s="275"/>
      <c r="BG140" s="275"/>
      <c r="BH140" s="275"/>
      <c r="BI140" s="275"/>
      <c r="BJ140" s="275"/>
      <c r="BK140" s="275"/>
      <c r="BL140" s="275"/>
      <c r="BM140" s="275"/>
      <c r="BN140" s="275"/>
      <c r="BO140" s="274"/>
      <c r="BP140" s="275"/>
      <c r="BQ140" s="275"/>
      <c r="BR140" s="275"/>
      <c r="BS140" s="275"/>
      <c r="BT140" s="275"/>
      <c r="BU140" s="275"/>
      <c r="BV140" s="275"/>
      <c r="BW140" s="275"/>
      <c r="BX140" s="275"/>
      <c r="BY140" s="331">
        <f t="shared" si="9"/>
        <v>4700</v>
      </c>
      <c r="BZ140" s="332"/>
      <c r="CA140" s="332"/>
      <c r="CB140" s="332"/>
      <c r="CC140" s="332"/>
      <c r="CD140" s="332"/>
      <c r="CE140" s="332"/>
      <c r="CF140" s="332"/>
      <c r="CG140" s="332"/>
      <c r="CH140" s="332"/>
      <c r="CI140" s="274"/>
      <c r="CJ140" s="275"/>
      <c r="CK140" s="275"/>
      <c r="CL140" s="275"/>
      <c r="CM140" s="275"/>
      <c r="CN140" s="275"/>
      <c r="CO140" s="275"/>
      <c r="CP140" s="275"/>
      <c r="CQ140" s="275"/>
      <c r="CR140" s="278"/>
      <c r="CS140" s="274"/>
      <c r="CT140" s="275"/>
      <c r="CU140" s="275"/>
      <c r="CV140" s="275"/>
      <c r="CW140" s="275"/>
      <c r="CX140" s="275"/>
      <c r="CY140" s="275"/>
      <c r="CZ140" s="275"/>
      <c r="DA140" s="275"/>
      <c r="DB140" s="275"/>
      <c r="DC140" s="507">
        <f t="shared" si="10"/>
        <v>48064</v>
      </c>
      <c r="DD140" s="507"/>
      <c r="DE140" s="507"/>
      <c r="DF140" s="507"/>
      <c r="DG140" s="507"/>
      <c r="DH140" s="507"/>
      <c r="DI140" s="507"/>
      <c r="DJ140" s="507"/>
      <c r="DK140" s="507"/>
      <c r="DL140" s="507"/>
      <c r="DM140" s="507"/>
      <c r="DN140" s="700"/>
    </row>
    <row r="141" spans="1:118" ht="15" customHeight="1">
      <c r="A141" s="498"/>
      <c r="B141" s="499"/>
      <c r="C141" s="499"/>
      <c r="D141" s="499"/>
      <c r="E141" s="499"/>
      <c r="F141" s="500"/>
      <c r="G141" s="143" t="s">
        <v>4419</v>
      </c>
      <c r="H141" s="144"/>
      <c r="I141" s="144"/>
      <c r="J141" s="144"/>
      <c r="K141" s="144"/>
      <c r="L141" s="144"/>
      <c r="M141" s="144"/>
      <c r="N141" s="144"/>
      <c r="O141" s="144"/>
      <c r="P141" s="144"/>
      <c r="Q141" s="144"/>
      <c r="R141" s="144"/>
      <c r="S141" s="144"/>
      <c r="T141" s="144"/>
      <c r="U141" s="144"/>
      <c r="V141" s="144"/>
      <c r="W141" s="144"/>
      <c r="X141" s="144"/>
      <c r="Y141" s="144"/>
      <c r="Z141" s="144"/>
      <c r="AA141" s="488"/>
      <c r="AB141" s="611">
        <v>1</v>
      </c>
      <c r="AC141" s="612"/>
      <c r="AD141" s="613"/>
      <c r="AE141" s="614">
        <v>2</v>
      </c>
      <c r="AF141" s="612"/>
      <c r="AG141" s="613"/>
      <c r="AH141" s="614">
        <v>3</v>
      </c>
      <c r="AI141" s="612"/>
      <c r="AJ141" s="615"/>
      <c r="AK141" s="274">
        <v>990</v>
      </c>
      <c r="AL141" s="275"/>
      <c r="AM141" s="275"/>
      <c r="AN141" s="275"/>
      <c r="AO141" s="275"/>
      <c r="AP141" s="275"/>
      <c r="AQ141" s="275"/>
      <c r="AR141" s="275"/>
      <c r="AS141" s="275"/>
      <c r="AT141" s="275"/>
      <c r="AU141" s="274">
        <v>900</v>
      </c>
      <c r="AV141" s="275"/>
      <c r="AW141" s="275"/>
      <c r="AX141" s="275"/>
      <c r="AY141" s="275"/>
      <c r="AZ141" s="275"/>
      <c r="BA141" s="275"/>
      <c r="BB141" s="275"/>
      <c r="BC141" s="275"/>
      <c r="BD141" s="275"/>
      <c r="BE141" s="274"/>
      <c r="BF141" s="275"/>
      <c r="BG141" s="275"/>
      <c r="BH141" s="275"/>
      <c r="BI141" s="275"/>
      <c r="BJ141" s="275"/>
      <c r="BK141" s="275"/>
      <c r="BL141" s="275"/>
      <c r="BM141" s="275"/>
      <c r="BN141" s="275"/>
      <c r="BO141" s="274"/>
      <c r="BP141" s="275"/>
      <c r="BQ141" s="275"/>
      <c r="BR141" s="275"/>
      <c r="BS141" s="275"/>
      <c r="BT141" s="275"/>
      <c r="BU141" s="275"/>
      <c r="BV141" s="275"/>
      <c r="BW141" s="275"/>
      <c r="BX141" s="275"/>
      <c r="BY141" s="331">
        <f t="shared" si="7"/>
        <v>1890</v>
      </c>
      <c r="BZ141" s="332"/>
      <c r="CA141" s="332"/>
      <c r="CB141" s="332"/>
      <c r="CC141" s="332"/>
      <c r="CD141" s="332"/>
      <c r="CE141" s="332"/>
      <c r="CF141" s="332"/>
      <c r="CG141" s="332"/>
      <c r="CH141" s="332"/>
      <c r="CI141" s="274"/>
      <c r="CJ141" s="275"/>
      <c r="CK141" s="275"/>
      <c r="CL141" s="275"/>
      <c r="CM141" s="275"/>
      <c r="CN141" s="275"/>
      <c r="CO141" s="275"/>
      <c r="CP141" s="275"/>
      <c r="CQ141" s="275"/>
      <c r="CR141" s="278"/>
      <c r="CS141" s="274"/>
      <c r="CT141" s="275"/>
      <c r="CU141" s="275"/>
      <c r="CV141" s="275"/>
      <c r="CW141" s="275"/>
      <c r="CX141" s="275"/>
      <c r="CY141" s="275"/>
      <c r="CZ141" s="275"/>
      <c r="DA141" s="275"/>
      <c r="DB141" s="275"/>
      <c r="DC141" s="507">
        <f>SUM(CS141,CI141,BY141,CC102,BV102,BA102,AK102,AS102,DO63,CM63,CC63,BT63,BJ63,AS63,AK63)</f>
        <v>15235</v>
      </c>
      <c r="DD141" s="507"/>
      <c r="DE141" s="507"/>
      <c r="DF141" s="507"/>
      <c r="DG141" s="507"/>
      <c r="DH141" s="507"/>
      <c r="DI141" s="507"/>
      <c r="DJ141" s="507"/>
      <c r="DK141" s="507"/>
      <c r="DL141" s="507"/>
      <c r="DM141" s="507"/>
      <c r="DN141" s="700"/>
    </row>
    <row r="142" spans="1:118" ht="15" customHeight="1" thickBot="1">
      <c r="A142" s="498"/>
      <c r="B142" s="499"/>
      <c r="C142" s="499"/>
      <c r="D142" s="499"/>
      <c r="E142" s="499"/>
      <c r="F142" s="500"/>
      <c r="G142" s="143" t="s">
        <v>336</v>
      </c>
      <c r="H142" s="144"/>
      <c r="I142" s="144"/>
      <c r="J142" s="144"/>
      <c r="K142" s="144"/>
      <c r="L142" s="144"/>
      <c r="M142" s="144"/>
      <c r="N142" s="144"/>
      <c r="O142" s="144"/>
      <c r="P142" s="144"/>
      <c r="Q142" s="144"/>
      <c r="R142" s="144"/>
      <c r="S142" s="144"/>
      <c r="T142" s="144"/>
      <c r="U142" s="144"/>
      <c r="V142" s="144"/>
      <c r="W142" s="144"/>
      <c r="X142" s="144"/>
      <c r="Y142" s="144"/>
      <c r="Z142" s="144"/>
      <c r="AA142" s="488"/>
      <c r="AB142" s="628">
        <v>1</v>
      </c>
      <c r="AC142" s="629"/>
      <c r="AD142" s="630"/>
      <c r="AE142" s="631">
        <v>3</v>
      </c>
      <c r="AF142" s="629"/>
      <c r="AG142" s="630"/>
      <c r="AH142" s="631">
        <v>3</v>
      </c>
      <c r="AI142" s="629"/>
      <c r="AJ142" s="632"/>
      <c r="AK142" s="291">
        <f>SUM(AK130:AT141)</f>
        <v>188100</v>
      </c>
      <c r="AL142" s="292"/>
      <c r="AM142" s="292"/>
      <c r="AN142" s="292"/>
      <c r="AO142" s="292"/>
      <c r="AP142" s="292"/>
      <c r="AQ142" s="292"/>
      <c r="AR142" s="292"/>
      <c r="AS142" s="292"/>
      <c r="AT142" s="292"/>
      <c r="AU142" s="291">
        <f>SUM(AU130:BD141)</f>
        <v>133650</v>
      </c>
      <c r="AV142" s="292"/>
      <c r="AW142" s="292"/>
      <c r="AX142" s="292"/>
      <c r="AY142" s="292"/>
      <c r="AZ142" s="292"/>
      <c r="BA142" s="292"/>
      <c r="BB142" s="292"/>
      <c r="BC142" s="292"/>
      <c r="BD142" s="292"/>
      <c r="BE142" s="291">
        <f>SUM(BE130:BN141)</f>
        <v>57000</v>
      </c>
      <c r="BF142" s="292"/>
      <c r="BG142" s="292"/>
      <c r="BH142" s="292"/>
      <c r="BI142" s="292"/>
      <c r="BJ142" s="292"/>
      <c r="BK142" s="292"/>
      <c r="BL142" s="292"/>
      <c r="BM142" s="292"/>
      <c r="BN142" s="292"/>
      <c r="BO142" s="291">
        <f>SUM(BO130:BX141)</f>
        <v>135900</v>
      </c>
      <c r="BP142" s="292"/>
      <c r="BQ142" s="292"/>
      <c r="BR142" s="292"/>
      <c r="BS142" s="292"/>
      <c r="BT142" s="292"/>
      <c r="BU142" s="292"/>
      <c r="BV142" s="292"/>
      <c r="BW142" s="292"/>
      <c r="BX142" s="292"/>
      <c r="BY142" s="291">
        <f t="shared" si="7"/>
        <v>514650</v>
      </c>
      <c r="BZ142" s="292"/>
      <c r="CA142" s="292"/>
      <c r="CB142" s="292"/>
      <c r="CC142" s="292"/>
      <c r="CD142" s="292"/>
      <c r="CE142" s="292"/>
      <c r="CF142" s="292"/>
      <c r="CG142" s="292"/>
      <c r="CH142" s="292"/>
      <c r="CI142" s="291">
        <f>SUM(CI130:CR141)</f>
        <v>16560</v>
      </c>
      <c r="CJ142" s="292"/>
      <c r="CK142" s="292"/>
      <c r="CL142" s="292"/>
      <c r="CM142" s="292"/>
      <c r="CN142" s="292"/>
      <c r="CO142" s="292"/>
      <c r="CP142" s="292"/>
      <c r="CQ142" s="292"/>
      <c r="CR142" s="293"/>
      <c r="CS142" s="291">
        <f>SUM(CS130:DB141)</f>
        <v>2290050</v>
      </c>
      <c r="CT142" s="292"/>
      <c r="CU142" s="292"/>
      <c r="CV142" s="292"/>
      <c r="CW142" s="292"/>
      <c r="CX142" s="292"/>
      <c r="CY142" s="292"/>
      <c r="CZ142" s="292"/>
      <c r="DA142" s="292"/>
      <c r="DB142" s="292"/>
      <c r="DC142" s="701">
        <f>SUM(CS142,CI142,BY142,CC103,BV103,BA103,AK103,AS103,DO64,CM64,CC64,BT64,BJ64,AS64,AK64)</f>
        <v>7309072</v>
      </c>
      <c r="DD142" s="701"/>
      <c r="DE142" s="701"/>
      <c r="DF142" s="701"/>
      <c r="DG142" s="701"/>
      <c r="DH142" s="701"/>
      <c r="DI142" s="701"/>
      <c r="DJ142" s="701"/>
      <c r="DK142" s="701"/>
      <c r="DL142" s="701"/>
      <c r="DM142" s="701"/>
      <c r="DN142" s="702"/>
    </row>
    <row r="143" spans="1:118" ht="11.25" customHeight="1" thickBot="1">
      <c r="A143" s="498"/>
      <c r="B143" s="499"/>
      <c r="C143" s="499"/>
      <c r="D143" s="499"/>
      <c r="E143" s="499"/>
      <c r="F143" s="500"/>
      <c r="G143" s="522"/>
      <c r="H143" s="523"/>
      <c r="I143" s="523"/>
      <c r="J143" s="523"/>
      <c r="K143" s="523"/>
      <c r="L143" s="523"/>
      <c r="M143" s="523"/>
      <c r="N143" s="523"/>
      <c r="O143" s="523"/>
      <c r="P143" s="523"/>
      <c r="Q143" s="523"/>
      <c r="R143" s="523"/>
      <c r="S143" s="523"/>
      <c r="T143" s="523"/>
      <c r="U143" s="523"/>
      <c r="V143" s="523"/>
      <c r="W143" s="523"/>
      <c r="X143" s="523"/>
      <c r="Y143" s="523"/>
      <c r="Z143" s="523"/>
      <c r="AA143" s="523"/>
      <c r="AB143" s="633"/>
      <c r="AC143" s="633"/>
      <c r="AD143" s="633"/>
      <c r="AE143" s="633"/>
      <c r="AF143" s="633"/>
      <c r="AG143" s="633"/>
      <c r="AH143" s="633"/>
      <c r="AI143" s="633"/>
      <c r="AJ143" s="633"/>
    </row>
    <row r="144" spans="1:118" ht="15" customHeight="1">
      <c r="A144" s="498"/>
      <c r="B144" s="499"/>
      <c r="C144" s="499"/>
      <c r="D144" s="499"/>
      <c r="E144" s="499"/>
      <c r="F144" s="500"/>
      <c r="G144" s="143" t="s">
        <v>11</v>
      </c>
      <c r="H144" s="144"/>
      <c r="I144" s="144"/>
      <c r="J144" s="144"/>
      <c r="K144" s="144"/>
      <c r="L144" s="144"/>
      <c r="M144" s="144"/>
      <c r="N144" s="144"/>
      <c r="O144" s="144"/>
      <c r="P144" s="144"/>
      <c r="Q144" s="144"/>
      <c r="R144" s="144"/>
      <c r="S144" s="144"/>
      <c r="T144" s="144"/>
      <c r="U144" s="144"/>
      <c r="V144" s="144"/>
      <c r="W144" s="144"/>
      <c r="X144" s="144"/>
      <c r="Y144" s="144"/>
      <c r="Z144" s="144"/>
      <c r="AA144" s="144"/>
      <c r="AB144" s="703">
        <v>1</v>
      </c>
      <c r="AC144" s="704"/>
      <c r="AD144" s="705"/>
      <c r="AE144" s="672">
        <v>4</v>
      </c>
      <c r="AF144" s="704"/>
      <c r="AG144" s="706"/>
      <c r="AH144" s="610">
        <v>3</v>
      </c>
      <c r="AI144" s="704"/>
      <c r="AJ144" s="704"/>
      <c r="AK144" s="328">
        <f>SUM(AK130:AT132)</f>
        <v>89430</v>
      </c>
      <c r="AL144" s="329"/>
      <c r="AM144" s="329"/>
      <c r="AN144" s="329"/>
      <c r="AO144" s="329"/>
      <c r="AP144" s="329"/>
      <c r="AQ144" s="329"/>
      <c r="AR144" s="329"/>
      <c r="AS144" s="329"/>
      <c r="AT144" s="329"/>
      <c r="AU144" s="328">
        <f>SUM(AU130:BD132)</f>
        <v>61200</v>
      </c>
      <c r="AV144" s="329"/>
      <c r="AW144" s="329"/>
      <c r="AX144" s="329"/>
      <c r="AY144" s="329"/>
      <c r="AZ144" s="329"/>
      <c r="BA144" s="329"/>
      <c r="BB144" s="329"/>
      <c r="BC144" s="329"/>
      <c r="BD144" s="329"/>
      <c r="BE144" s="328">
        <f>SUM(BE130:BN132)</f>
        <v>25460</v>
      </c>
      <c r="BF144" s="329"/>
      <c r="BG144" s="329"/>
      <c r="BH144" s="329"/>
      <c r="BI144" s="329"/>
      <c r="BJ144" s="329"/>
      <c r="BK144" s="329"/>
      <c r="BL144" s="329"/>
      <c r="BM144" s="329"/>
      <c r="BN144" s="329"/>
      <c r="BO144" s="328">
        <f>SUM(BO130:BX132)</f>
        <v>82800</v>
      </c>
      <c r="BP144" s="329"/>
      <c r="BQ144" s="329"/>
      <c r="BR144" s="329"/>
      <c r="BS144" s="329"/>
      <c r="BT144" s="329"/>
      <c r="BU144" s="329"/>
      <c r="BV144" s="329"/>
      <c r="BW144" s="329"/>
      <c r="BX144" s="329"/>
      <c r="BY144" s="328">
        <f>SUM(AK144:BX144)</f>
        <v>258890</v>
      </c>
      <c r="BZ144" s="329"/>
      <c r="CA144" s="329"/>
      <c r="CB144" s="329"/>
      <c r="CC144" s="329"/>
      <c r="CD144" s="329"/>
      <c r="CE144" s="329"/>
      <c r="CF144" s="329"/>
      <c r="CG144" s="329"/>
      <c r="CH144" s="329"/>
      <c r="CI144" s="328">
        <f>SUM(CI130:CR132)</f>
        <v>9890</v>
      </c>
      <c r="CJ144" s="329"/>
      <c r="CK144" s="329"/>
      <c r="CL144" s="329"/>
      <c r="CM144" s="329"/>
      <c r="CN144" s="329"/>
      <c r="CO144" s="329"/>
      <c r="CP144" s="329"/>
      <c r="CQ144" s="329"/>
      <c r="CR144" s="653"/>
      <c r="CS144" s="328">
        <f>SUM(CS130:DB132)</f>
        <v>1321390</v>
      </c>
      <c r="CT144" s="329"/>
      <c r="CU144" s="329"/>
      <c r="CV144" s="329"/>
      <c r="CW144" s="329"/>
      <c r="CX144" s="329"/>
      <c r="CY144" s="329"/>
      <c r="CZ144" s="329"/>
      <c r="DA144" s="329"/>
      <c r="DB144" s="329"/>
      <c r="DC144" s="328">
        <f>SUM(CS144,CI144,BY144,CC105,BV105,BA105,AK105,AS105,DO66,CM66,CC66,BT66,BJ66,AS66,AK66)</f>
        <v>3550821</v>
      </c>
      <c r="DD144" s="328"/>
      <c r="DE144" s="328"/>
      <c r="DF144" s="328"/>
      <c r="DG144" s="328"/>
      <c r="DH144" s="328"/>
      <c r="DI144" s="328"/>
      <c r="DJ144" s="328"/>
      <c r="DK144" s="328"/>
      <c r="DL144" s="328"/>
      <c r="DM144" s="328"/>
      <c r="DN144" s="582"/>
    </row>
    <row r="145" spans="1:137" ht="15" customHeight="1">
      <c r="A145" s="498"/>
      <c r="B145" s="499"/>
      <c r="C145" s="499"/>
      <c r="D145" s="499"/>
      <c r="E145" s="499"/>
      <c r="F145" s="500"/>
      <c r="G145" s="143" t="s">
        <v>12</v>
      </c>
      <c r="H145" s="144"/>
      <c r="I145" s="144"/>
      <c r="J145" s="144"/>
      <c r="K145" s="144"/>
      <c r="L145" s="144"/>
      <c r="M145" s="144"/>
      <c r="N145" s="144"/>
      <c r="O145" s="144"/>
      <c r="P145" s="144"/>
      <c r="Q145" s="144"/>
      <c r="R145" s="144"/>
      <c r="S145" s="144"/>
      <c r="T145" s="144"/>
      <c r="U145" s="144"/>
      <c r="V145" s="144"/>
      <c r="W145" s="144"/>
      <c r="X145" s="144"/>
      <c r="Y145" s="144"/>
      <c r="Z145" s="144"/>
      <c r="AA145" s="144"/>
      <c r="AB145" s="707">
        <v>1</v>
      </c>
      <c r="AC145" s="708"/>
      <c r="AD145" s="709"/>
      <c r="AE145" s="675">
        <v>5</v>
      </c>
      <c r="AF145" s="708"/>
      <c r="AG145" s="710"/>
      <c r="AH145" s="615">
        <v>3</v>
      </c>
      <c r="AI145" s="708"/>
      <c r="AJ145" s="708"/>
      <c r="AK145" s="331">
        <f>SUM(AK133:AT136)</f>
        <v>73260</v>
      </c>
      <c r="AL145" s="332"/>
      <c r="AM145" s="332"/>
      <c r="AN145" s="332"/>
      <c r="AO145" s="332"/>
      <c r="AP145" s="332"/>
      <c r="AQ145" s="332"/>
      <c r="AR145" s="332"/>
      <c r="AS145" s="332"/>
      <c r="AT145" s="332"/>
      <c r="AU145" s="331">
        <f>SUM(AU133:BD136)</f>
        <v>50400</v>
      </c>
      <c r="AV145" s="332"/>
      <c r="AW145" s="332"/>
      <c r="AX145" s="332"/>
      <c r="AY145" s="332"/>
      <c r="AZ145" s="332"/>
      <c r="BA145" s="332"/>
      <c r="BB145" s="332"/>
      <c r="BC145" s="332"/>
      <c r="BD145" s="332"/>
      <c r="BE145" s="331">
        <f>SUM(BE133:BN136)</f>
        <v>20140</v>
      </c>
      <c r="BF145" s="332"/>
      <c r="BG145" s="332"/>
      <c r="BH145" s="332"/>
      <c r="BI145" s="332"/>
      <c r="BJ145" s="332"/>
      <c r="BK145" s="332"/>
      <c r="BL145" s="332"/>
      <c r="BM145" s="332"/>
      <c r="BN145" s="332"/>
      <c r="BO145" s="331">
        <f>SUM(BO133:BX136)</f>
        <v>45450</v>
      </c>
      <c r="BP145" s="332"/>
      <c r="BQ145" s="332"/>
      <c r="BR145" s="332"/>
      <c r="BS145" s="332"/>
      <c r="BT145" s="332"/>
      <c r="BU145" s="332"/>
      <c r="BV145" s="332"/>
      <c r="BW145" s="332"/>
      <c r="BX145" s="332"/>
      <c r="BY145" s="331">
        <f>SUM(AK145:BX145)</f>
        <v>189250</v>
      </c>
      <c r="BZ145" s="332"/>
      <c r="CA145" s="332"/>
      <c r="CB145" s="332"/>
      <c r="CC145" s="332"/>
      <c r="CD145" s="332"/>
      <c r="CE145" s="332"/>
      <c r="CF145" s="332"/>
      <c r="CG145" s="332"/>
      <c r="CH145" s="332"/>
      <c r="CI145" s="331">
        <f>SUM(CI133:CR136)</f>
        <v>5290</v>
      </c>
      <c r="CJ145" s="332"/>
      <c r="CK145" s="332"/>
      <c r="CL145" s="332"/>
      <c r="CM145" s="332"/>
      <c r="CN145" s="332"/>
      <c r="CO145" s="332"/>
      <c r="CP145" s="332"/>
      <c r="CQ145" s="332"/>
      <c r="CR145" s="654"/>
      <c r="CS145" s="331">
        <f>SUM(CS133:DB136)</f>
        <v>831190</v>
      </c>
      <c r="CT145" s="332"/>
      <c r="CU145" s="332"/>
      <c r="CV145" s="332"/>
      <c r="CW145" s="332"/>
      <c r="CX145" s="332"/>
      <c r="CY145" s="332"/>
      <c r="CZ145" s="332"/>
      <c r="DA145" s="332"/>
      <c r="DB145" s="332"/>
      <c r="DC145" s="507">
        <f>SUM(CS145,CI145,BY145,CC106,BV106,BA106,AK106,AS106,DO67,CM67,CC67,BT67,BJ67,AS67,AK67)</f>
        <v>2884488</v>
      </c>
      <c r="DD145" s="507"/>
      <c r="DE145" s="507"/>
      <c r="DF145" s="507"/>
      <c r="DG145" s="507"/>
      <c r="DH145" s="507"/>
      <c r="DI145" s="507"/>
      <c r="DJ145" s="507"/>
      <c r="DK145" s="507"/>
      <c r="DL145" s="507"/>
      <c r="DM145" s="507"/>
      <c r="DN145" s="700"/>
    </row>
    <row r="146" spans="1:137" ht="15" customHeight="1">
      <c r="A146" s="498"/>
      <c r="B146" s="499"/>
      <c r="C146" s="499"/>
      <c r="D146" s="499"/>
      <c r="E146" s="499"/>
      <c r="F146" s="500"/>
      <c r="G146" s="143" t="s">
        <v>9</v>
      </c>
      <c r="H146" s="144"/>
      <c r="I146" s="144"/>
      <c r="J146" s="144"/>
      <c r="K146" s="144"/>
      <c r="L146" s="144"/>
      <c r="M146" s="144"/>
      <c r="N146" s="144"/>
      <c r="O146" s="144"/>
      <c r="P146" s="144"/>
      <c r="Q146" s="144"/>
      <c r="R146" s="144"/>
      <c r="S146" s="144"/>
      <c r="T146" s="144"/>
      <c r="U146" s="144"/>
      <c r="V146" s="144"/>
      <c r="W146" s="144"/>
      <c r="X146" s="144"/>
      <c r="Y146" s="144"/>
      <c r="Z146" s="144"/>
      <c r="AA146" s="488"/>
      <c r="AB146" s="707">
        <v>1</v>
      </c>
      <c r="AC146" s="708"/>
      <c r="AD146" s="709"/>
      <c r="AE146" s="675">
        <v>6</v>
      </c>
      <c r="AF146" s="708"/>
      <c r="AG146" s="710"/>
      <c r="AH146" s="615">
        <v>3</v>
      </c>
      <c r="AI146" s="708"/>
      <c r="AJ146" s="708"/>
      <c r="AK146" s="331">
        <f>AK137</f>
        <v>6930</v>
      </c>
      <c r="AL146" s="332"/>
      <c r="AM146" s="332"/>
      <c r="AN146" s="332"/>
      <c r="AO146" s="332"/>
      <c r="AP146" s="332"/>
      <c r="AQ146" s="332"/>
      <c r="AR146" s="332"/>
      <c r="AS146" s="332"/>
      <c r="AT146" s="332"/>
      <c r="AU146" s="331">
        <f>AU137</f>
        <v>1800</v>
      </c>
      <c r="AV146" s="332"/>
      <c r="AW146" s="332"/>
      <c r="AX146" s="332"/>
      <c r="AY146" s="332"/>
      <c r="AZ146" s="332"/>
      <c r="BA146" s="332"/>
      <c r="BB146" s="332"/>
      <c r="BC146" s="332"/>
      <c r="BD146" s="332"/>
      <c r="BE146" s="331">
        <f>BE137</f>
        <v>1520</v>
      </c>
      <c r="BF146" s="332"/>
      <c r="BG146" s="332"/>
      <c r="BH146" s="332"/>
      <c r="BI146" s="332"/>
      <c r="BJ146" s="332"/>
      <c r="BK146" s="332"/>
      <c r="BL146" s="332"/>
      <c r="BM146" s="332"/>
      <c r="BN146" s="332"/>
      <c r="BO146" s="331">
        <f>BO137</f>
        <v>3600</v>
      </c>
      <c r="BP146" s="332"/>
      <c r="BQ146" s="332"/>
      <c r="BR146" s="332"/>
      <c r="BS146" s="332"/>
      <c r="BT146" s="332"/>
      <c r="BU146" s="332"/>
      <c r="BV146" s="332"/>
      <c r="BW146" s="332"/>
      <c r="BX146" s="332"/>
      <c r="BY146" s="331">
        <f>SUM(AK146:BX146)</f>
        <v>13850</v>
      </c>
      <c r="BZ146" s="332"/>
      <c r="CA146" s="332"/>
      <c r="CB146" s="332"/>
      <c r="CC146" s="332"/>
      <c r="CD146" s="332"/>
      <c r="CE146" s="332"/>
      <c r="CF146" s="332"/>
      <c r="CG146" s="332"/>
      <c r="CH146" s="332"/>
      <c r="CI146" s="331">
        <f>CI137</f>
        <v>230</v>
      </c>
      <c r="CJ146" s="332"/>
      <c r="CK146" s="332"/>
      <c r="CL146" s="332"/>
      <c r="CM146" s="332"/>
      <c r="CN146" s="332"/>
      <c r="CO146" s="332"/>
      <c r="CP146" s="332"/>
      <c r="CQ146" s="332"/>
      <c r="CR146" s="654"/>
      <c r="CS146" s="331">
        <f>CS137</f>
        <v>61490</v>
      </c>
      <c r="CT146" s="332"/>
      <c r="CU146" s="332"/>
      <c r="CV146" s="332"/>
      <c r="CW146" s="332"/>
      <c r="CX146" s="332"/>
      <c r="CY146" s="332"/>
      <c r="CZ146" s="332"/>
      <c r="DA146" s="332"/>
      <c r="DB146" s="332"/>
      <c r="DC146" s="507">
        <f>SUM(CS146,CI146,BY146,CC107,BV107,BA107,AK107,AS107,DO68,CM68,CC68,BT68,BJ68,AS68,AK68)</f>
        <v>256812</v>
      </c>
      <c r="DD146" s="507"/>
      <c r="DE146" s="507"/>
      <c r="DF146" s="507"/>
      <c r="DG146" s="507"/>
      <c r="DH146" s="507"/>
      <c r="DI146" s="507"/>
      <c r="DJ146" s="507"/>
      <c r="DK146" s="507"/>
      <c r="DL146" s="507"/>
      <c r="DM146" s="507"/>
      <c r="DN146" s="700"/>
    </row>
    <row r="147" spans="1:137" ht="15" customHeight="1" thickBot="1">
      <c r="A147" s="546"/>
      <c r="B147" s="547"/>
      <c r="C147" s="547"/>
      <c r="D147" s="547"/>
      <c r="E147" s="547"/>
      <c r="F147" s="548"/>
      <c r="G147" s="143" t="s">
        <v>10</v>
      </c>
      <c r="H147" s="144"/>
      <c r="I147" s="144"/>
      <c r="J147" s="144"/>
      <c r="K147" s="144"/>
      <c r="L147" s="144"/>
      <c r="M147" s="144"/>
      <c r="N147" s="144"/>
      <c r="O147" s="144"/>
      <c r="P147" s="144"/>
      <c r="Q147" s="144"/>
      <c r="R147" s="144"/>
      <c r="S147" s="144"/>
      <c r="T147" s="144"/>
      <c r="U147" s="144"/>
      <c r="V147" s="144"/>
      <c r="W147" s="144"/>
      <c r="X147" s="144"/>
      <c r="Y147" s="144"/>
      <c r="Z147" s="144"/>
      <c r="AA147" s="488"/>
      <c r="AB147" s="681">
        <v>1</v>
      </c>
      <c r="AC147" s="682"/>
      <c r="AD147" s="683"/>
      <c r="AE147" s="684">
        <v>7</v>
      </c>
      <c r="AF147" s="682"/>
      <c r="AG147" s="685"/>
      <c r="AH147" s="632">
        <v>3</v>
      </c>
      <c r="AI147" s="682"/>
      <c r="AJ147" s="682"/>
      <c r="AK147" s="291">
        <f>SUM(AK138:AT141)</f>
        <v>18480</v>
      </c>
      <c r="AL147" s="292"/>
      <c r="AM147" s="292"/>
      <c r="AN147" s="292"/>
      <c r="AO147" s="292"/>
      <c r="AP147" s="292"/>
      <c r="AQ147" s="292"/>
      <c r="AR147" s="292"/>
      <c r="AS147" s="292"/>
      <c r="AT147" s="292"/>
      <c r="AU147" s="291">
        <f>SUM(AU138:BD141)</f>
        <v>20250</v>
      </c>
      <c r="AV147" s="292"/>
      <c r="AW147" s="292"/>
      <c r="AX147" s="292"/>
      <c r="AY147" s="292"/>
      <c r="AZ147" s="292"/>
      <c r="BA147" s="292"/>
      <c r="BB147" s="292"/>
      <c r="BC147" s="292"/>
      <c r="BD147" s="292"/>
      <c r="BE147" s="291">
        <f>SUM(BE138:BN141)</f>
        <v>9880</v>
      </c>
      <c r="BF147" s="292"/>
      <c r="BG147" s="292"/>
      <c r="BH147" s="292"/>
      <c r="BI147" s="292"/>
      <c r="BJ147" s="292"/>
      <c r="BK147" s="292"/>
      <c r="BL147" s="292"/>
      <c r="BM147" s="292"/>
      <c r="BN147" s="292"/>
      <c r="BO147" s="291">
        <f>SUM(BO138:BX141)</f>
        <v>4050</v>
      </c>
      <c r="BP147" s="292"/>
      <c r="BQ147" s="292"/>
      <c r="BR147" s="292"/>
      <c r="BS147" s="292"/>
      <c r="BT147" s="292"/>
      <c r="BU147" s="292"/>
      <c r="BV147" s="292"/>
      <c r="BW147" s="292"/>
      <c r="BX147" s="292"/>
      <c r="BY147" s="291">
        <f>SUM(AK147:BX147)</f>
        <v>52660</v>
      </c>
      <c r="BZ147" s="292"/>
      <c r="CA147" s="292"/>
      <c r="CB147" s="292"/>
      <c r="CC147" s="292"/>
      <c r="CD147" s="292"/>
      <c r="CE147" s="292"/>
      <c r="CF147" s="292"/>
      <c r="CG147" s="292"/>
      <c r="CH147" s="292"/>
      <c r="CI147" s="291">
        <f>SUM(CI138:CR141)</f>
        <v>1150</v>
      </c>
      <c r="CJ147" s="292"/>
      <c r="CK147" s="292"/>
      <c r="CL147" s="292"/>
      <c r="CM147" s="292"/>
      <c r="CN147" s="292"/>
      <c r="CO147" s="292"/>
      <c r="CP147" s="292"/>
      <c r="CQ147" s="292"/>
      <c r="CR147" s="293"/>
      <c r="CS147" s="291">
        <f>SUM(CS138:DB141)</f>
        <v>75980</v>
      </c>
      <c r="CT147" s="292"/>
      <c r="CU147" s="292"/>
      <c r="CV147" s="292"/>
      <c r="CW147" s="292"/>
      <c r="CX147" s="292"/>
      <c r="CY147" s="292"/>
      <c r="CZ147" s="292"/>
      <c r="DA147" s="292"/>
      <c r="DB147" s="293"/>
      <c r="DC147" s="701">
        <f>SUM(CS147,CI147,BY147,CC108,BV108,BA108,AK108,AS108,DO69,CM69,CC69,BT69,BJ69,AS69,AK69)</f>
        <v>616951</v>
      </c>
      <c r="DD147" s="701"/>
      <c r="DE147" s="701"/>
      <c r="DF147" s="701"/>
      <c r="DG147" s="701"/>
      <c r="DH147" s="701"/>
      <c r="DI147" s="701"/>
      <c r="DJ147" s="701"/>
      <c r="DK147" s="701"/>
      <c r="DL147" s="701"/>
      <c r="DM147" s="701"/>
      <c r="DN147" s="702"/>
    </row>
    <row r="148" spans="1:137" ht="11.25" customHeight="1" thickBot="1">
      <c r="AB148" s="633"/>
      <c r="AC148" s="633"/>
      <c r="AD148" s="633"/>
      <c r="AE148" s="633"/>
      <c r="AF148" s="633"/>
      <c r="AG148" s="633"/>
      <c r="AH148" s="633"/>
      <c r="AI148" s="633"/>
      <c r="AJ148" s="633"/>
    </row>
    <row r="149" spans="1:137" ht="15" customHeight="1">
      <c r="A149" s="442" t="s">
        <v>14</v>
      </c>
      <c r="B149" s="486"/>
      <c r="C149" s="486"/>
      <c r="D149" s="443" t="s">
        <v>15</v>
      </c>
      <c r="E149" s="443"/>
      <c r="F149" s="444"/>
      <c r="G149" s="143" t="s">
        <v>749</v>
      </c>
      <c r="H149" s="144"/>
      <c r="I149" s="144"/>
      <c r="J149" s="144"/>
      <c r="K149" s="144"/>
      <c r="L149" s="144"/>
      <c r="M149" s="144"/>
      <c r="N149" s="144"/>
      <c r="O149" s="144"/>
      <c r="P149" s="144"/>
      <c r="Q149" s="144"/>
      <c r="R149" s="144"/>
      <c r="S149" s="144"/>
      <c r="T149" s="144"/>
      <c r="U149" s="144"/>
      <c r="V149" s="144"/>
      <c r="W149" s="144"/>
      <c r="X149" s="144"/>
      <c r="Y149" s="144"/>
      <c r="Z149" s="144"/>
      <c r="AA149" s="144"/>
      <c r="AB149" s="703">
        <v>1</v>
      </c>
      <c r="AC149" s="704"/>
      <c r="AD149" s="705"/>
      <c r="AE149" s="672">
        <v>8</v>
      </c>
      <c r="AF149" s="704"/>
      <c r="AG149" s="706"/>
      <c r="AH149" s="610">
        <v>3</v>
      </c>
      <c r="AI149" s="704"/>
      <c r="AJ149" s="704"/>
      <c r="AK149" s="261">
        <v>162690</v>
      </c>
      <c r="AL149" s="262"/>
      <c r="AM149" s="262"/>
      <c r="AN149" s="262"/>
      <c r="AO149" s="262"/>
      <c r="AP149" s="262"/>
      <c r="AQ149" s="262"/>
      <c r="AR149" s="262"/>
      <c r="AS149" s="262"/>
      <c r="AT149" s="262"/>
      <c r="AU149" s="261">
        <v>111600</v>
      </c>
      <c r="AV149" s="262"/>
      <c r="AW149" s="262"/>
      <c r="AX149" s="262"/>
      <c r="AY149" s="262"/>
      <c r="AZ149" s="262"/>
      <c r="BA149" s="262"/>
      <c r="BB149" s="262"/>
      <c r="BC149" s="262"/>
      <c r="BD149" s="262"/>
      <c r="BE149" s="261">
        <v>45600</v>
      </c>
      <c r="BF149" s="262"/>
      <c r="BG149" s="262"/>
      <c r="BH149" s="262"/>
      <c r="BI149" s="262"/>
      <c r="BJ149" s="262"/>
      <c r="BK149" s="262"/>
      <c r="BL149" s="262"/>
      <c r="BM149" s="262"/>
      <c r="BN149" s="262"/>
      <c r="BO149" s="261">
        <v>128250</v>
      </c>
      <c r="BP149" s="262"/>
      <c r="BQ149" s="262"/>
      <c r="BR149" s="262"/>
      <c r="BS149" s="262"/>
      <c r="BT149" s="262"/>
      <c r="BU149" s="262"/>
      <c r="BV149" s="262"/>
      <c r="BW149" s="262"/>
      <c r="BX149" s="262"/>
      <c r="BY149" s="328">
        <f>SUM(AK149:BX149)</f>
        <v>448140</v>
      </c>
      <c r="BZ149" s="329"/>
      <c r="CA149" s="329"/>
      <c r="CB149" s="329"/>
      <c r="CC149" s="329"/>
      <c r="CD149" s="329"/>
      <c r="CE149" s="329"/>
      <c r="CF149" s="329"/>
      <c r="CG149" s="329"/>
      <c r="CH149" s="329"/>
      <c r="CI149" s="261">
        <v>15180</v>
      </c>
      <c r="CJ149" s="262"/>
      <c r="CK149" s="262"/>
      <c r="CL149" s="262"/>
      <c r="CM149" s="262"/>
      <c r="CN149" s="262"/>
      <c r="CO149" s="262"/>
      <c r="CP149" s="262"/>
      <c r="CQ149" s="262"/>
      <c r="CR149" s="267"/>
      <c r="CS149" s="261">
        <v>2152580</v>
      </c>
      <c r="CT149" s="262"/>
      <c r="CU149" s="262"/>
      <c r="CV149" s="262"/>
      <c r="CW149" s="262"/>
      <c r="CX149" s="262"/>
      <c r="CY149" s="262"/>
      <c r="CZ149" s="262"/>
      <c r="DA149" s="262"/>
      <c r="DB149" s="262"/>
      <c r="DC149" s="328">
        <f>SUM(CS149,CI149,BY149,CC110,BV110,BA110,AK110,AS110,DO71,CM71,CC71,BT71,BJ71,AS71,AK71)</f>
        <v>6435308</v>
      </c>
      <c r="DD149" s="328"/>
      <c r="DE149" s="328"/>
      <c r="DF149" s="328"/>
      <c r="DG149" s="328"/>
      <c r="DH149" s="328"/>
      <c r="DI149" s="328"/>
      <c r="DJ149" s="328"/>
      <c r="DK149" s="328"/>
      <c r="DL149" s="328"/>
      <c r="DM149" s="328"/>
      <c r="DN149" s="582"/>
    </row>
    <row r="150" spans="1:137" ht="15" customHeight="1">
      <c r="A150" s="560"/>
      <c r="B150" s="499"/>
      <c r="C150" s="499"/>
      <c r="D150" s="561"/>
      <c r="E150" s="561"/>
      <c r="F150" s="562"/>
      <c r="G150" s="563" t="s">
        <v>282</v>
      </c>
      <c r="H150" s="564"/>
      <c r="I150" s="564"/>
      <c r="J150" s="564"/>
      <c r="K150" s="564"/>
      <c r="L150" s="564"/>
      <c r="M150" s="564"/>
      <c r="N150" s="564"/>
      <c r="O150" s="564"/>
      <c r="P150" s="564"/>
      <c r="Q150" s="564"/>
      <c r="R150" s="564"/>
      <c r="S150" s="564"/>
      <c r="T150" s="564"/>
      <c r="U150" s="564"/>
      <c r="V150" s="564"/>
      <c r="W150" s="564"/>
      <c r="X150" s="564"/>
      <c r="Y150" s="564"/>
      <c r="Z150" s="564"/>
      <c r="AA150" s="565"/>
      <c r="AB150" s="707">
        <v>1</v>
      </c>
      <c r="AC150" s="708"/>
      <c r="AD150" s="709"/>
      <c r="AE150" s="675">
        <v>9</v>
      </c>
      <c r="AF150" s="708"/>
      <c r="AG150" s="710"/>
      <c r="AH150" s="615">
        <v>3</v>
      </c>
      <c r="AI150" s="708"/>
      <c r="AJ150" s="708"/>
      <c r="AK150" s="274">
        <v>6930</v>
      </c>
      <c r="AL150" s="275"/>
      <c r="AM150" s="275"/>
      <c r="AN150" s="275"/>
      <c r="AO150" s="275"/>
      <c r="AP150" s="275"/>
      <c r="AQ150" s="275"/>
      <c r="AR150" s="275"/>
      <c r="AS150" s="275"/>
      <c r="AT150" s="275"/>
      <c r="AU150" s="274">
        <v>1800</v>
      </c>
      <c r="AV150" s="275"/>
      <c r="AW150" s="275"/>
      <c r="AX150" s="275"/>
      <c r="AY150" s="275"/>
      <c r="AZ150" s="275"/>
      <c r="BA150" s="275"/>
      <c r="BB150" s="275"/>
      <c r="BC150" s="275"/>
      <c r="BD150" s="275"/>
      <c r="BE150" s="274">
        <v>1520</v>
      </c>
      <c r="BF150" s="275"/>
      <c r="BG150" s="275"/>
      <c r="BH150" s="275"/>
      <c r="BI150" s="275"/>
      <c r="BJ150" s="275"/>
      <c r="BK150" s="275"/>
      <c r="BL150" s="275"/>
      <c r="BM150" s="275"/>
      <c r="BN150" s="275"/>
      <c r="BO150" s="274">
        <v>3600</v>
      </c>
      <c r="BP150" s="275"/>
      <c r="BQ150" s="275"/>
      <c r="BR150" s="275"/>
      <c r="BS150" s="275"/>
      <c r="BT150" s="275"/>
      <c r="BU150" s="275"/>
      <c r="BV150" s="275"/>
      <c r="BW150" s="275"/>
      <c r="BX150" s="275"/>
      <c r="BY150" s="331">
        <f>SUM(AK150:BX150)</f>
        <v>13850</v>
      </c>
      <c r="BZ150" s="332"/>
      <c r="CA150" s="332"/>
      <c r="CB150" s="332"/>
      <c r="CC150" s="332"/>
      <c r="CD150" s="332"/>
      <c r="CE150" s="332"/>
      <c r="CF150" s="332"/>
      <c r="CG150" s="332"/>
      <c r="CH150" s="332"/>
      <c r="CI150" s="274">
        <v>230</v>
      </c>
      <c r="CJ150" s="275"/>
      <c r="CK150" s="275"/>
      <c r="CL150" s="275"/>
      <c r="CM150" s="275"/>
      <c r="CN150" s="275"/>
      <c r="CO150" s="275"/>
      <c r="CP150" s="275"/>
      <c r="CQ150" s="275"/>
      <c r="CR150" s="278"/>
      <c r="CS150" s="274">
        <v>61490</v>
      </c>
      <c r="CT150" s="275"/>
      <c r="CU150" s="275"/>
      <c r="CV150" s="275"/>
      <c r="CW150" s="275"/>
      <c r="CX150" s="275"/>
      <c r="CY150" s="275"/>
      <c r="CZ150" s="275"/>
      <c r="DA150" s="275"/>
      <c r="DB150" s="275"/>
      <c r="DC150" s="507">
        <f>SUM(CS150,CI150,BY150,CC111,BV111,BA111,AK111,AS111,DO72,CM72,CC72,BT72,BJ72,AS72,AK72)</f>
        <v>256812</v>
      </c>
      <c r="DD150" s="507"/>
      <c r="DE150" s="507"/>
      <c r="DF150" s="507"/>
      <c r="DG150" s="507"/>
      <c r="DH150" s="507"/>
      <c r="DI150" s="507"/>
      <c r="DJ150" s="507"/>
      <c r="DK150" s="507"/>
      <c r="DL150" s="507"/>
      <c r="DM150" s="507"/>
      <c r="DN150" s="700"/>
    </row>
    <row r="151" spans="1:137" ht="15" customHeight="1">
      <c r="A151" s="560"/>
      <c r="B151" s="499"/>
      <c r="C151" s="499"/>
      <c r="D151" s="561"/>
      <c r="E151" s="561"/>
      <c r="F151" s="562"/>
      <c r="G151" s="143" t="s">
        <v>4414</v>
      </c>
      <c r="H151" s="144"/>
      <c r="I151" s="144"/>
      <c r="J151" s="144"/>
      <c r="K151" s="144"/>
      <c r="L151" s="144"/>
      <c r="M151" s="144"/>
      <c r="N151" s="144"/>
      <c r="O151" s="144"/>
      <c r="P151" s="144"/>
      <c r="Q151" s="144"/>
      <c r="R151" s="144"/>
      <c r="S151" s="144"/>
      <c r="T151" s="144"/>
      <c r="U151" s="144"/>
      <c r="V151" s="144"/>
      <c r="W151" s="144"/>
      <c r="X151" s="144"/>
      <c r="Y151" s="144"/>
      <c r="Z151" s="144"/>
      <c r="AA151" s="144"/>
      <c r="AB151" s="707">
        <v>2</v>
      </c>
      <c r="AC151" s="708"/>
      <c r="AD151" s="709"/>
      <c r="AE151" s="675">
        <v>0</v>
      </c>
      <c r="AF151" s="708"/>
      <c r="AG151" s="710"/>
      <c r="AH151" s="615">
        <v>3</v>
      </c>
      <c r="AI151" s="708"/>
      <c r="AJ151" s="708"/>
      <c r="AK151" s="274">
        <v>8910</v>
      </c>
      <c r="AL151" s="275"/>
      <c r="AM151" s="275"/>
      <c r="AN151" s="275"/>
      <c r="AO151" s="275"/>
      <c r="AP151" s="275"/>
      <c r="AQ151" s="275"/>
      <c r="AR151" s="275"/>
      <c r="AS151" s="275"/>
      <c r="AT151" s="275"/>
      <c r="AU151" s="274">
        <v>8100</v>
      </c>
      <c r="AV151" s="275"/>
      <c r="AW151" s="275"/>
      <c r="AX151" s="275"/>
      <c r="AY151" s="275"/>
      <c r="AZ151" s="275"/>
      <c r="BA151" s="275"/>
      <c r="BB151" s="275"/>
      <c r="BC151" s="275"/>
      <c r="BD151" s="275"/>
      <c r="BE151" s="274">
        <v>5700</v>
      </c>
      <c r="BF151" s="275"/>
      <c r="BG151" s="275"/>
      <c r="BH151" s="275"/>
      <c r="BI151" s="275"/>
      <c r="BJ151" s="275"/>
      <c r="BK151" s="275"/>
      <c r="BL151" s="275"/>
      <c r="BM151" s="275"/>
      <c r="BN151" s="275"/>
      <c r="BO151" s="274">
        <v>2250</v>
      </c>
      <c r="BP151" s="275"/>
      <c r="BQ151" s="275"/>
      <c r="BR151" s="275"/>
      <c r="BS151" s="275"/>
      <c r="BT151" s="275"/>
      <c r="BU151" s="275"/>
      <c r="BV151" s="275"/>
      <c r="BW151" s="275"/>
      <c r="BX151" s="275"/>
      <c r="BY151" s="331">
        <f t="shared" ref="BY151:BY153" si="11">SUM(AK151:BX151)</f>
        <v>24960</v>
      </c>
      <c r="BZ151" s="332"/>
      <c r="CA151" s="332"/>
      <c r="CB151" s="332"/>
      <c r="CC151" s="332"/>
      <c r="CD151" s="332"/>
      <c r="CE151" s="332"/>
      <c r="CF151" s="332"/>
      <c r="CG151" s="332"/>
      <c r="CH151" s="332"/>
      <c r="CI151" s="274">
        <v>690</v>
      </c>
      <c r="CJ151" s="275"/>
      <c r="CK151" s="275"/>
      <c r="CL151" s="275"/>
      <c r="CM151" s="275"/>
      <c r="CN151" s="275"/>
      <c r="CO151" s="275"/>
      <c r="CP151" s="275"/>
      <c r="CQ151" s="275"/>
      <c r="CR151" s="278"/>
      <c r="CS151" s="274">
        <v>70950</v>
      </c>
      <c r="CT151" s="275"/>
      <c r="CU151" s="275"/>
      <c r="CV151" s="275"/>
      <c r="CW151" s="275"/>
      <c r="CX151" s="275"/>
      <c r="CY151" s="275"/>
      <c r="CZ151" s="275"/>
      <c r="DA151" s="275"/>
      <c r="DB151" s="275"/>
      <c r="DC151" s="507">
        <f t="shared" ref="DC151:DC153" si="12">SUM(CS151,CI151,BY151,CC112,BV112,BA112,AK112,AS112,DO73,CM73,CC73,BT73,BJ73,AS73,AK73)</f>
        <v>378835</v>
      </c>
      <c r="DD151" s="507"/>
      <c r="DE151" s="507"/>
      <c r="DF151" s="507"/>
      <c r="DG151" s="507"/>
      <c r="DH151" s="507"/>
      <c r="DI151" s="507"/>
      <c r="DJ151" s="507"/>
      <c r="DK151" s="507"/>
      <c r="DL151" s="507"/>
      <c r="DM151" s="507"/>
      <c r="DN151" s="700"/>
    </row>
    <row r="152" spans="1:137" ht="15" customHeight="1">
      <c r="A152" s="560"/>
      <c r="B152" s="499"/>
      <c r="C152" s="499"/>
      <c r="D152" s="561"/>
      <c r="E152" s="561"/>
      <c r="F152" s="562"/>
      <c r="G152" s="143" t="s">
        <v>4416</v>
      </c>
      <c r="H152" s="144"/>
      <c r="I152" s="144"/>
      <c r="J152" s="144"/>
      <c r="K152" s="144"/>
      <c r="L152" s="144"/>
      <c r="M152" s="144"/>
      <c r="N152" s="144"/>
      <c r="O152" s="144"/>
      <c r="P152" s="144"/>
      <c r="Q152" s="144"/>
      <c r="R152" s="144"/>
      <c r="S152" s="144"/>
      <c r="T152" s="144"/>
      <c r="U152" s="144"/>
      <c r="V152" s="144"/>
      <c r="W152" s="144"/>
      <c r="X152" s="144"/>
      <c r="Y152" s="144"/>
      <c r="Z152" s="144"/>
      <c r="AA152" s="144"/>
      <c r="AB152" s="707">
        <v>2</v>
      </c>
      <c r="AC152" s="708"/>
      <c r="AD152" s="709"/>
      <c r="AE152" s="675">
        <v>1</v>
      </c>
      <c r="AF152" s="708"/>
      <c r="AG152" s="710"/>
      <c r="AH152" s="615">
        <v>3</v>
      </c>
      <c r="AI152" s="708"/>
      <c r="AJ152" s="708"/>
      <c r="AK152" s="274">
        <v>5610</v>
      </c>
      <c r="AL152" s="275"/>
      <c r="AM152" s="275"/>
      <c r="AN152" s="275"/>
      <c r="AO152" s="275"/>
      <c r="AP152" s="275"/>
      <c r="AQ152" s="275"/>
      <c r="AR152" s="275"/>
      <c r="AS152" s="275"/>
      <c r="AT152" s="275"/>
      <c r="AU152" s="274">
        <v>9900</v>
      </c>
      <c r="AV152" s="275"/>
      <c r="AW152" s="275"/>
      <c r="AX152" s="275"/>
      <c r="AY152" s="275"/>
      <c r="AZ152" s="275"/>
      <c r="BA152" s="275"/>
      <c r="BB152" s="275"/>
      <c r="BC152" s="275"/>
      <c r="BD152" s="275"/>
      <c r="BE152" s="274">
        <v>3800</v>
      </c>
      <c r="BF152" s="275"/>
      <c r="BG152" s="275"/>
      <c r="BH152" s="275"/>
      <c r="BI152" s="275"/>
      <c r="BJ152" s="275"/>
      <c r="BK152" s="275"/>
      <c r="BL152" s="275"/>
      <c r="BM152" s="275"/>
      <c r="BN152" s="275"/>
      <c r="BO152" s="274">
        <v>1800</v>
      </c>
      <c r="BP152" s="275"/>
      <c r="BQ152" s="275"/>
      <c r="BR152" s="275"/>
      <c r="BS152" s="275"/>
      <c r="BT152" s="275"/>
      <c r="BU152" s="275"/>
      <c r="BV152" s="275"/>
      <c r="BW152" s="275"/>
      <c r="BX152" s="275"/>
      <c r="BY152" s="331">
        <f t="shared" si="11"/>
        <v>21110</v>
      </c>
      <c r="BZ152" s="332"/>
      <c r="CA152" s="332"/>
      <c r="CB152" s="332"/>
      <c r="CC152" s="332"/>
      <c r="CD152" s="332"/>
      <c r="CE152" s="332"/>
      <c r="CF152" s="332"/>
      <c r="CG152" s="332"/>
      <c r="CH152" s="332"/>
      <c r="CI152" s="274">
        <v>460</v>
      </c>
      <c r="CJ152" s="275"/>
      <c r="CK152" s="275"/>
      <c r="CL152" s="275"/>
      <c r="CM152" s="275"/>
      <c r="CN152" s="275"/>
      <c r="CO152" s="275"/>
      <c r="CP152" s="275"/>
      <c r="CQ152" s="275"/>
      <c r="CR152" s="278"/>
      <c r="CS152" s="274">
        <v>5030</v>
      </c>
      <c r="CT152" s="275"/>
      <c r="CU152" s="275"/>
      <c r="CV152" s="275"/>
      <c r="CW152" s="275"/>
      <c r="CX152" s="275"/>
      <c r="CY152" s="275"/>
      <c r="CZ152" s="275"/>
      <c r="DA152" s="275"/>
      <c r="DB152" s="275"/>
      <c r="DC152" s="507">
        <f t="shared" si="12"/>
        <v>174817</v>
      </c>
      <c r="DD152" s="507"/>
      <c r="DE152" s="507"/>
      <c r="DF152" s="507"/>
      <c r="DG152" s="507"/>
      <c r="DH152" s="507"/>
      <c r="DI152" s="507"/>
      <c r="DJ152" s="507"/>
      <c r="DK152" s="507"/>
      <c r="DL152" s="507"/>
      <c r="DM152" s="507"/>
      <c r="DN152" s="700"/>
    </row>
    <row r="153" spans="1:137" ht="15" customHeight="1">
      <c r="A153" s="560"/>
      <c r="B153" s="499"/>
      <c r="C153" s="499"/>
      <c r="D153" s="561"/>
      <c r="E153" s="561"/>
      <c r="F153" s="562"/>
      <c r="G153" s="143" t="s">
        <v>4423</v>
      </c>
      <c r="H153" s="144"/>
      <c r="I153" s="144"/>
      <c r="J153" s="144"/>
      <c r="K153" s="144"/>
      <c r="L153" s="144"/>
      <c r="M153" s="144"/>
      <c r="N153" s="144"/>
      <c r="O153" s="144"/>
      <c r="P153" s="144"/>
      <c r="Q153" s="144"/>
      <c r="R153" s="144"/>
      <c r="S153" s="144"/>
      <c r="T153" s="144"/>
      <c r="U153" s="144"/>
      <c r="V153" s="144"/>
      <c r="W153" s="144"/>
      <c r="X153" s="144"/>
      <c r="Y153" s="144"/>
      <c r="Z153" s="144"/>
      <c r="AA153" s="144"/>
      <c r="AB153" s="707">
        <v>2</v>
      </c>
      <c r="AC153" s="708"/>
      <c r="AD153" s="709"/>
      <c r="AE153" s="675">
        <v>2</v>
      </c>
      <c r="AF153" s="708"/>
      <c r="AG153" s="710"/>
      <c r="AH153" s="615">
        <v>3</v>
      </c>
      <c r="AI153" s="708"/>
      <c r="AJ153" s="708"/>
      <c r="AK153" s="274">
        <v>2970</v>
      </c>
      <c r="AL153" s="275"/>
      <c r="AM153" s="275"/>
      <c r="AN153" s="275"/>
      <c r="AO153" s="275"/>
      <c r="AP153" s="275"/>
      <c r="AQ153" s="275"/>
      <c r="AR153" s="275"/>
      <c r="AS153" s="275"/>
      <c r="AT153" s="275"/>
      <c r="AU153" s="274">
        <v>1350</v>
      </c>
      <c r="AV153" s="275"/>
      <c r="AW153" s="275"/>
      <c r="AX153" s="275"/>
      <c r="AY153" s="275"/>
      <c r="AZ153" s="275"/>
      <c r="BA153" s="275"/>
      <c r="BB153" s="275"/>
      <c r="BC153" s="275"/>
      <c r="BD153" s="275"/>
      <c r="BE153" s="274">
        <v>380</v>
      </c>
      <c r="BF153" s="275"/>
      <c r="BG153" s="275"/>
      <c r="BH153" s="275"/>
      <c r="BI153" s="275"/>
      <c r="BJ153" s="275"/>
      <c r="BK153" s="275"/>
      <c r="BL153" s="275"/>
      <c r="BM153" s="275"/>
      <c r="BN153" s="275"/>
      <c r="BO153" s="274"/>
      <c r="BP153" s="275"/>
      <c r="BQ153" s="275"/>
      <c r="BR153" s="275"/>
      <c r="BS153" s="275"/>
      <c r="BT153" s="275"/>
      <c r="BU153" s="275"/>
      <c r="BV153" s="275"/>
      <c r="BW153" s="275"/>
      <c r="BX153" s="275"/>
      <c r="BY153" s="331">
        <f t="shared" si="11"/>
        <v>4700</v>
      </c>
      <c r="BZ153" s="332"/>
      <c r="CA153" s="332"/>
      <c r="CB153" s="332"/>
      <c r="CC153" s="332"/>
      <c r="CD153" s="332"/>
      <c r="CE153" s="332"/>
      <c r="CF153" s="332"/>
      <c r="CG153" s="332"/>
      <c r="CH153" s="332"/>
      <c r="CI153" s="274"/>
      <c r="CJ153" s="275"/>
      <c r="CK153" s="275"/>
      <c r="CL153" s="275"/>
      <c r="CM153" s="275"/>
      <c r="CN153" s="275"/>
      <c r="CO153" s="275"/>
      <c r="CP153" s="275"/>
      <c r="CQ153" s="275"/>
      <c r="CR153" s="278"/>
      <c r="CS153" s="274"/>
      <c r="CT153" s="275"/>
      <c r="CU153" s="275"/>
      <c r="CV153" s="275"/>
      <c r="CW153" s="275"/>
      <c r="CX153" s="275"/>
      <c r="CY153" s="275"/>
      <c r="CZ153" s="275"/>
      <c r="DA153" s="275"/>
      <c r="DB153" s="275"/>
      <c r="DC153" s="507">
        <f t="shared" si="12"/>
        <v>48064</v>
      </c>
      <c r="DD153" s="507"/>
      <c r="DE153" s="507"/>
      <c r="DF153" s="507"/>
      <c r="DG153" s="507"/>
      <c r="DH153" s="507"/>
      <c r="DI153" s="507"/>
      <c r="DJ153" s="507"/>
      <c r="DK153" s="507"/>
      <c r="DL153" s="507"/>
      <c r="DM153" s="507"/>
      <c r="DN153" s="700"/>
    </row>
    <row r="154" spans="1:137" ht="15" customHeight="1">
      <c r="A154" s="498"/>
      <c r="B154" s="499"/>
      <c r="C154" s="499"/>
      <c r="D154" s="561"/>
      <c r="E154" s="561"/>
      <c r="F154" s="562"/>
      <c r="G154" s="143" t="s">
        <v>4419</v>
      </c>
      <c r="H154" s="144"/>
      <c r="I154" s="144"/>
      <c r="J154" s="144"/>
      <c r="K154" s="144"/>
      <c r="L154" s="144"/>
      <c r="M154" s="144"/>
      <c r="N154" s="144"/>
      <c r="O154" s="144"/>
      <c r="P154" s="144"/>
      <c r="Q154" s="144"/>
      <c r="R154" s="144"/>
      <c r="S154" s="144"/>
      <c r="T154" s="144"/>
      <c r="U154" s="144"/>
      <c r="V154" s="144"/>
      <c r="W154" s="144"/>
      <c r="X154" s="144"/>
      <c r="Y154" s="144"/>
      <c r="Z154" s="144"/>
      <c r="AA154" s="144"/>
      <c r="AB154" s="707">
        <v>2</v>
      </c>
      <c r="AC154" s="708"/>
      <c r="AD154" s="709"/>
      <c r="AE154" s="675">
        <v>3</v>
      </c>
      <c r="AF154" s="708"/>
      <c r="AG154" s="710"/>
      <c r="AH154" s="615">
        <v>3</v>
      </c>
      <c r="AI154" s="708"/>
      <c r="AJ154" s="708"/>
      <c r="AK154" s="274">
        <v>990</v>
      </c>
      <c r="AL154" s="275"/>
      <c r="AM154" s="275"/>
      <c r="AN154" s="275"/>
      <c r="AO154" s="275"/>
      <c r="AP154" s="275"/>
      <c r="AQ154" s="275"/>
      <c r="AR154" s="275"/>
      <c r="AS154" s="275"/>
      <c r="AT154" s="275"/>
      <c r="AU154" s="274">
        <v>900</v>
      </c>
      <c r="AV154" s="275"/>
      <c r="AW154" s="275"/>
      <c r="AX154" s="275"/>
      <c r="AY154" s="275"/>
      <c r="AZ154" s="275"/>
      <c r="BA154" s="275"/>
      <c r="BB154" s="275"/>
      <c r="BC154" s="275"/>
      <c r="BD154" s="275"/>
      <c r="BE154" s="274"/>
      <c r="BF154" s="275"/>
      <c r="BG154" s="275"/>
      <c r="BH154" s="275"/>
      <c r="BI154" s="275"/>
      <c r="BJ154" s="275"/>
      <c r="BK154" s="275"/>
      <c r="BL154" s="275"/>
      <c r="BM154" s="275"/>
      <c r="BN154" s="275"/>
      <c r="BO154" s="274"/>
      <c r="BP154" s="275"/>
      <c r="BQ154" s="275"/>
      <c r="BR154" s="275"/>
      <c r="BS154" s="275"/>
      <c r="BT154" s="275"/>
      <c r="BU154" s="275"/>
      <c r="BV154" s="275"/>
      <c r="BW154" s="275"/>
      <c r="BX154" s="275"/>
      <c r="BY154" s="331">
        <f>SUM(AK154:BX154)</f>
        <v>1890</v>
      </c>
      <c r="BZ154" s="332"/>
      <c r="CA154" s="332"/>
      <c r="CB154" s="332"/>
      <c r="CC154" s="332"/>
      <c r="CD154" s="332"/>
      <c r="CE154" s="332"/>
      <c r="CF154" s="332"/>
      <c r="CG154" s="332"/>
      <c r="CH154" s="332"/>
      <c r="CI154" s="274"/>
      <c r="CJ154" s="275"/>
      <c r="CK154" s="275"/>
      <c r="CL154" s="275"/>
      <c r="CM154" s="275"/>
      <c r="CN154" s="275"/>
      <c r="CO154" s="275"/>
      <c r="CP154" s="275"/>
      <c r="CQ154" s="275"/>
      <c r="CR154" s="278"/>
      <c r="CS154" s="274"/>
      <c r="CT154" s="275"/>
      <c r="CU154" s="275"/>
      <c r="CV154" s="275"/>
      <c r="CW154" s="275"/>
      <c r="CX154" s="275"/>
      <c r="CY154" s="275"/>
      <c r="CZ154" s="275"/>
      <c r="DA154" s="275"/>
      <c r="DB154" s="275"/>
      <c r="DC154" s="507">
        <f>SUM(CS154,CI154,BY154,CC115,BV115,BA115,AK115,AS115,DO76,CM76,CC76,BT76,BJ76,AS76,AK76)</f>
        <v>15235</v>
      </c>
      <c r="DD154" s="507"/>
      <c r="DE154" s="507"/>
      <c r="DF154" s="507"/>
      <c r="DG154" s="507"/>
      <c r="DH154" s="507"/>
      <c r="DI154" s="507"/>
      <c r="DJ154" s="507"/>
      <c r="DK154" s="507"/>
      <c r="DL154" s="507"/>
      <c r="DM154" s="507"/>
      <c r="DN154" s="700"/>
    </row>
    <row r="155" spans="1:137" ht="15" customHeight="1" thickBot="1">
      <c r="A155" s="447"/>
      <c r="B155" s="547"/>
      <c r="C155" s="547"/>
      <c r="D155" s="448"/>
      <c r="E155" s="448"/>
      <c r="F155" s="449"/>
      <c r="G155" s="143" t="s">
        <v>336</v>
      </c>
      <c r="H155" s="144"/>
      <c r="I155" s="144"/>
      <c r="J155" s="144"/>
      <c r="K155" s="144"/>
      <c r="L155" s="144"/>
      <c r="M155" s="144"/>
      <c r="N155" s="144"/>
      <c r="O155" s="144"/>
      <c r="P155" s="144"/>
      <c r="Q155" s="144"/>
      <c r="R155" s="144"/>
      <c r="S155" s="144"/>
      <c r="T155" s="144"/>
      <c r="U155" s="144"/>
      <c r="V155" s="144"/>
      <c r="W155" s="144"/>
      <c r="X155" s="144"/>
      <c r="Y155" s="144"/>
      <c r="Z155" s="144"/>
      <c r="AA155" s="144"/>
      <c r="AB155" s="681">
        <v>2</v>
      </c>
      <c r="AC155" s="682"/>
      <c r="AD155" s="683"/>
      <c r="AE155" s="684">
        <v>4</v>
      </c>
      <c r="AF155" s="682"/>
      <c r="AG155" s="685"/>
      <c r="AH155" s="632">
        <v>3</v>
      </c>
      <c r="AI155" s="682"/>
      <c r="AJ155" s="682"/>
      <c r="AK155" s="291">
        <f>SUM(AK149:AT154)</f>
        <v>188100</v>
      </c>
      <c r="AL155" s="292"/>
      <c r="AM155" s="292"/>
      <c r="AN155" s="292"/>
      <c r="AO155" s="292"/>
      <c r="AP155" s="292"/>
      <c r="AQ155" s="292"/>
      <c r="AR155" s="292"/>
      <c r="AS155" s="292"/>
      <c r="AT155" s="292"/>
      <c r="AU155" s="291">
        <f>SUM(AU149:BD154)</f>
        <v>133650</v>
      </c>
      <c r="AV155" s="292"/>
      <c r="AW155" s="292"/>
      <c r="AX155" s="292"/>
      <c r="AY155" s="292"/>
      <c r="AZ155" s="292"/>
      <c r="BA155" s="292"/>
      <c r="BB155" s="292"/>
      <c r="BC155" s="292"/>
      <c r="BD155" s="292"/>
      <c r="BE155" s="291">
        <f>SUM(BE149:BN154)</f>
        <v>57000</v>
      </c>
      <c r="BF155" s="292"/>
      <c r="BG155" s="292"/>
      <c r="BH155" s="292"/>
      <c r="BI155" s="292"/>
      <c r="BJ155" s="292"/>
      <c r="BK155" s="292"/>
      <c r="BL155" s="292"/>
      <c r="BM155" s="292"/>
      <c r="BN155" s="292"/>
      <c r="BO155" s="291">
        <f>SUM(BO149:BX154)</f>
        <v>135900</v>
      </c>
      <c r="BP155" s="292"/>
      <c r="BQ155" s="292"/>
      <c r="BR155" s="292"/>
      <c r="BS155" s="292"/>
      <c r="BT155" s="292"/>
      <c r="BU155" s="292"/>
      <c r="BV155" s="292"/>
      <c r="BW155" s="292"/>
      <c r="BX155" s="292"/>
      <c r="BY155" s="291">
        <f>SUM(AK155:BX155)</f>
        <v>514650</v>
      </c>
      <c r="BZ155" s="292"/>
      <c r="CA155" s="292"/>
      <c r="CB155" s="292"/>
      <c r="CC155" s="292"/>
      <c r="CD155" s="292"/>
      <c r="CE155" s="292"/>
      <c r="CF155" s="292"/>
      <c r="CG155" s="292"/>
      <c r="CH155" s="292"/>
      <c r="CI155" s="291">
        <f>SUM(CI149:CR154)</f>
        <v>16560</v>
      </c>
      <c r="CJ155" s="292"/>
      <c r="CK155" s="292"/>
      <c r="CL155" s="292"/>
      <c r="CM155" s="292"/>
      <c r="CN155" s="292"/>
      <c r="CO155" s="292"/>
      <c r="CP155" s="292"/>
      <c r="CQ155" s="292"/>
      <c r="CR155" s="293"/>
      <c r="CS155" s="291">
        <f>SUM(CS149:DB154)</f>
        <v>2290050</v>
      </c>
      <c r="CT155" s="292"/>
      <c r="CU155" s="292"/>
      <c r="CV155" s="292"/>
      <c r="CW155" s="292"/>
      <c r="CX155" s="292"/>
      <c r="CY155" s="292"/>
      <c r="CZ155" s="292"/>
      <c r="DA155" s="292"/>
      <c r="DB155" s="292"/>
      <c r="DC155" s="701">
        <f>SUM(CS155,CI155,BY155,CC116,BV116,BA116,AK116,AS116,DO77,CM77,CC77,BT77,BJ77,AS77,AK77)</f>
        <v>7309071</v>
      </c>
      <c r="DD155" s="701"/>
      <c r="DE155" s="701"/>
      <c r="DF155" s="701"/>
      <c r="DG155" s="701"/>
      <c r="DH155" s="701"/>
      <c r="DI155" s="701"/>
      <c r="DJ155" s="701"/>
      <c r="DK155" s="701"/>
      <c r="DL155" s="701"/>
      <c r="DM155" s="701"/>
      <c r="DN155" s="702"/>
    </row>
    <row r="156" spans="1:137" ht="15" customHeight="1">
      <c r="A156" s="635"/>
      <c r="B156" s="568"/>
      <c r="C156" s="568"/>
      <c r="D156" s="567"/>
      <c r="E156" s="567"/>
      <c r="F156" s="567"/>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633"/>
      <c r="AC156" s="633"/>
      <c r="AD156" s="633"/>
      <c r="AE156" s="633"/>
      <c r="AF156" s="633"/>
      <c r="AG156" s="633"/>
      <c r="AH156" s="633"/>
      <c r="AI156" s="633"/>
      <c r="AJ156" s="633"/>
      <c r="AK156" s="220"/>
      <c r="AL156" s="636"/>
      <c r="AM156" s="636"/>
      <c r="AN156" s="636"/>
      <c r="AO156" s="636"/>
      <c r="AP156" s="636"/>
      <c r="AQ156" s="636"/>
      <c r="AR156" s="636"/>
      <c r="AS156" s="636"/>
      <c r="AT156" s="220"/>
      <c r="AU156" s="636"/>
      <c r="AV156" s="636"/>
      <c r="AW156" s="636"/>
      <c r="AX156" s="636"/>
      <c r="AY156" s="636"/>
      <c r="AZ156" s="636"/>
      <c r="BA156" s="636"/>
      <c r="BB156" s="220"/>
      <c r="BC156" s="220"/>
      <c r="BD156" s="220"/>
      <c r="BE156" s="220"/>
      <c r="BF156" s="220"/>
      <c r="BG156" s="220"/>
      <c r="BH156" s="220"/>
      <c r="BI156" s="220"/>
      <c r="BJ156" s="220"/>
      <c r="BK156" s="220"/>
      <c r="BL156" s="220"/>
      <c r="BM156" s="220"/>
      <c r="BN156" s="220"/>
      <c r="BO156" s="220"/>
      <c r="BP156" s="220"/>
      <c r="BQ156" s="220"/>
      <c r="BR156" s="220"/>
      <c r="BS156" s="220"/>
      <c r="BT156" s="220"/>
      <c r="BU156" s="220"/>
      <c r="BV156" s="571"/>
      <c r="BW156" s="571"/>
      <c r="BX156" s="571"/>
      <c r="BY156" s="571"/>
      <c r="BZ156" s="571"/>
      <c r="CA156" s="571"/>
      <c r="CB156" s="571"/>
      <c r="CC156" s="571"/>
      <c r="CD156" s="571"/>
      <c r="CE156" s="633"/>
      <c r="CF156" s="633"/>
      <c r="CG156" s="633"/>
      <c r="CH156" s="633"/>
      <c r="CI156" s="633"/>
      <c r="CJ156" s="633"/>
      <c r="CK156" s="633"/>
      <c r="CL156" s="633"/>
      <c r="CM156" s="633"/>
      <c r="CN156" s="220"/>
      <c r="CO156" s="571"/>
      <c r="CP156" s="571"/>
      <c r="CQ156" s="571"/>
      <c r="CR156" s="571"/>
      <c r="CS156" s="571"/>
      <c r="CT156" s="571"/>
      <c r="CU156" s="571"/>
      <c r="CV156" s="571"/>
      <c r="CW156" s="571"/>
      <c r="CX156" s="220"/>
      <c r="CY156" s="220"/>
      <c r="CZ156" s="220"/>
      <c r="DA156" s="220"/>
      <c r="DB156" s="220"/>
      <c r="DC156" s="220"/>
      <c r="DD156" s="220"/>
      <c r="DE156" s="220"/>
      <c r="DF156" s="220"/>
      <c r="DG156" s="220"/>
      <c r="DH156" s="220"/>
      <c r="DI156" s="220"/>
      <c r="DJ156" s="220"/>
      <c r="DK156" s="220"/>
      <c r="DL156" s="220"/>
      <c r="DM156" s="220"/>
      <c r="DN156" s="220"/>
      <c r="DO156" s="220"/>
      <c r="DP156" s="220"/>
      <c r="DQ156" s="220"/>
      <c r="DR156" s="220"/>
      <c r="DS156" s="220"/>
      <c r="DT156" s="220"/>
      <c r="DU156" s="220"/>
      <c r="DV156" s="220"/>
      <c r="DW156" s="220"/>
      <c r="DX156" s="220"/>
      <c r="DY156" s="220"/>
      <c r="DZ156" s="220"/>
      <c r="EA156" s="220"/>
      <c r="EB156" s="220"/>
      <c r="EC156" s="220"/>
      <c r="ED156" s="220"/>
      <c r="EE156" s="220"/>
      <c r="EF156" s="220"/>
      <c r="EG156" s="220"/>
    </row>
    <row r="157" spans="1:137" s="56" customFormat="1" ht="12.75" customHeight="1">
      <c r="A157" s="598"/>
      <c r="B157" s="598"/>
      <c r="C157" s="598"/>
      <c r="D157" s="598"/>
      <c r="E157" s="598"/>
      <c r="F157" s="598"/>
      <c r="G157" s="599"/>
      <c r="H157" s="600" t="s">
        <v>55</v>
      </c>
      <c r="I157" s="118"/>
      <c r="J157" s="118"/>
      <c r="K157" s="118"/>
      <c r="L157" s="118"/>
      <c r="M157" s="118"/>
      <c r="N157" s="118"/>
      <c r="O157" s="118"/>
      <c r="P157" s="118"/>
      <c r="Q157" s="118"/>
      <c r="R157" s="118"/>
      <c r="S157" s="118"/>
      <c r="T157" s="118"/>
      <c r="U157" s="118"/>
      <c r="V157" s="118"/>
      <c r="W157" s="118"/>
      <c r="X157" s="118"/>
      <c r="Y157" s="119"/>
      <c r="Z157" s="600" t="s">
        <v>460</v>
      </c>
      <c r="AA157" s="118"/>
      <c r="AB157" s="118"/>
      <c r="AC157" s="118"/>
      <c r="AD157" s="118"/>
      <c r="AE157" s="119"/>
      <c r="AF157" s="462" t="str">
        <f>"第52表　課税標準額段階別"&amp; 表00!CY5&amp;表00!DC5 &amp; "年度分所得割額等に関する調
　　　　　　　　　　　　　　　　【営業等所得者】（つづき）
第6表関係　(3)課税標準額に関する調"</f>
        <v>第52表　課税標準額段階別令和5年度分所得割額等に関する調
　　　　　　　　　　　　　　　　【営業等所得者】（つづき）
第6表関係　(3)課税標準額に関する調</v>
      </c>
      <c r="AG157" s="462"/>
      <c r="AH157" s="462"/>
      <c r="AI157" s="462"/>
      <c r="AJ157" s="462"/>
      <c r="AK157" s="462"/>
      <c r="AL157" s="462"/>
      <c r="AM157" s="462"/>
      <c r="AN157" s="462"/>
      <c r="AO157" s="462"/>
      <c r="AP157" s="462"/>
      <c r="AQ157" s="462"/>
      <c r="AR157" s="462"/>
      <c r="AS157" s="462"/>
      <c r="AT157" s="462"/>
      <c r="AU157" s="462"/>
      <c r="AV157" s="462"/>
      <c r="AW157" s="462"/>
      <c r="AX157" s="462"/>
      <c r="AY157" s="462"/>
      <c r="AZ157" s="462"/>
      <c r="BA157" s="462"/>
      <c r="BB157" s="462"/>
      <c r="BC157" s="462"/>
      <c r="BD157" s="462"/>
      <c r="BE157" s="462"/>
      <c r="BF157" s="462"/>
      <c r="BG157" s="462"/>
      <c r="BH157" s="462"/>
      <c r="BI157" s="462"/>
      <c r="BJ157" s="462"/>
      <c r="BK157" s="462"/>
      <c r="BL157" s="462"/>
      <c r="BM157" s="462"/>
      <c r="BN157" s="462"/>
      <c r="BO157" s="462"/>
      <c r="BP157" s="462"/>
      <c r="BQ157" s="462"/>
      <c r="BR157" s="462"/>
      <c r="BS157" s="462"/>
      <c r="BT157" s="462"/>
      <c r="BU157" s="462"/>
      <c r="BV157" s="462"/>
      <c r="BW157" s="462"/>
      <c r="BX157" s="462"/>
      <c r="BY157" s="462"/>
      <c r="BZ157" s="462"/>
      <c r="CA157" s="462"/>
      <c r="CB157" s="462"/>
      <c r="CC157" s="462"/>
      <c r="CD157" s="462"/>
      <c r="CE157" s="462"/>
      <c r="CF157" s="462"/>
      <c r="CG157" s="462"/>
      <c r="CH157" s="462"/>
      <c r="CI157" s="462"/>
      <c r="CJ157" s="462"/>
      <c r="CK157" s="462"/>
      <c r="CL157" s="462"/>
      <c r="CM157" s="462"/>
      <c r="CN157" s="462"/>
      <c r="CO157" s="462"/>
      <c r="CP157" s="462"/>
      <c r="CQ157" s="462"/>
      <c r="CR157" s="462"/>
      <c r="CS157" s="462"/>
      <c r="CT157" s="462"/>
      <c r="CU157" s="462"/>
      <c r="CV157" s="462"/>
      <c r="CW157" s="462"/>
      <c r="CX157" s="462"/>
      <c r="CY157" s="601" t="s">
        <v>535</v>
      </c>
      <c r="CZ157" s="601"/>
      <c r="DA157" s="601"/>
      <c r="DB157" s="601"/>
      <c r="DC157" s="601"/>
      <c r="DD157" s="601"/>
      <c r="DE157" s="601"/>
      <c r="DF157" s="601"/>
      <c r="DG157" s="601"/>
      <c r="DH157" s="601"/>
      <c r="DI157" s="601"/>
      <c r="DJ157" s="601"/>
      <c r="DK157" s="121" t="str">
        <f>DK1</f>
        <v>三重県</v>
      </c>
      <c r="DL157" s="121"/>
      <c r="DM157" s="121"/>
      <c r="DN157" s="121"/>
      <c r="DO157" s="121"/>
      <c r="DP157" s="121"/>
      <c r="DQ157" s="121"/>
      <c r="DR157" s="121"/>
      <c r="DS157" s="121"/>
      <c r="DT157" s="121"/>
      <c r="DU157" s="121"/>
      <c r="DV157" s="121"/>
      <c r="DW157" s="121"/>
      <c r="DX157" s="121"/>
      <c r="DY157" s="121"/>
      <c r="DZ157" s="121"/>
      <c r="EA157" s="121"/>
      <c r="EB157" s="121"/>
      <c r="EC157" s="121"/>
      <c r="ED157" s="121"/>
      <c r="EE157" s="121"/>
    </row>
    <row r="158" spans="1:137" s="56" customFormat="1" ht="13.15" customHeight="1" thickBot="1">
      <c r="A158" s="598"/>
      <c r="B158" s="598"/>
      <c r="C158" s="598"/>
      <c r="D158" s="598"/>
      <c r="E158" s="598"/>
      <c r="F158" s="598"/>
      <c r="G158" s="599"/>
      <c r="H158" s="122"/>
      <c r="I158" s="123"/>
      <c r="J158" s="123"/>
      <c r="K158" s="123"/>
      <c r="L158" s="123"/>
      <c r="M158" s="123"/>
      <c r="N158" s="123"/>
      <c r="O158" s="123"/>
      <c r="P158" s="123"/>
      <c r="Q158" s="123"/>
      <c r="R158" s="123"/>
      <c r="S158" s="123"/>
      <c r="T158" s="123"/>
      <c r="U158" s="123"/>
      <c r="V158" s="123"/>
      <c r="W158" s="123"/>
      <c r="X158" s="123"/>
      <c r="Y158" s="124"/>
      <c r="Z158" s="122"/>
      <c r="AA158" s="123"/>
      <c r="AB158" s="123"/>
      <c r="AC158" s="123"/>
      <c r="AD158" s="123"/>
      <c r="AE158" s="124"/>
      <c r="AF158" s="462"/>
      <c r="AG158" s="462"/>
      <c r="AH158" s="462"/>
      <c r="AI158" s="462"/>
      <c r="AJ158" s="462"/>
      <c r="AK158" s="462"/>
      <c r="AL158" s="462"/>
      <c r="AM158" s="462"/>
      <c r="AN158" s="462"/>
      <c r="AO158" s="462"/>
      <c r="AP158" s="462"/>
      <c r="AQ158" s="462"/>
      <c r="AR158" s="462"/>
      <c r="AS158" s="462"/>
      <c r="AT158" s="462"/>
      <c r="AU158" s="462"/>
      <c r="AV158" s="462"/>
      <c r="AW158" s="462"/>
      <c r="AX158" s="462"/>
      <c r="AY158" s="462"/>
      <c r="AZ158" s="462"/>
      <c r="BA158" s="462"/>
      <c r="BB158" s="462"/>
      <c r="BC158" s="462"/>
      <c r="BD158" s="462"/>
      <c r="BE158" s="462"/>
      <c r="BF158" s="462"/>
      <c r="BG158" s="462"/>
      <c r="BH158" s="462"/>
      <c r="BI158" s="462"/>
      <c r="BJ158" s="462"/>
      <c r="BK158" s="462"/>
      <c r="BL158" s="462"/>
      <c r="BM158" s="462"/>
      <c r="BN158" s="462"/>
      <c r="BO158" s="462"/>
      <c r="BP158" s="462"/>
      <c r="BQ158" s="462"/>
      <c r="BR158" s="462"/>
      <c r="BS158" s="462"/>
      <c r="BT158" s="462"/>
      <c r="BU158" s="462"/>
      <c r="BV158" s="462"/>
      <c r="BW158" s="462"/>
      <c r="BX158" s="462"/>
      <c r="BY158" s="462"/>
      <c r="BZ158" s="462"/>
      <c r="CA158" s="462"/>
      <c r="CB158" s="462"/>
      <c r="CC158" s="462"/>
      <c r="CD158" s="462"/>
      <c r="CE158" s="462"/>
      <c r="CF158" s="462"/>
      <c r="CG158" s="462"/>
      <c r="CH158" s="462"/>
      <c r="CI158" s="462"/>
      <c r="CJ158" s="462"/>
      <c r="CK158" s="462"/>
      <c r="CL158" s="462"/>
      <c r="CM158" s="462"/>
      <c r="CN158" s="462"/>
      <c r="CO158" s="462"/>
      <c r="CP158" s="462"/>
      <c r="CQ158" s="462"/>
      <c r="CR158" s="462"/>
      <c r="CS158" s="462"/>
      <c r="CT158" s="462"/>
      <c r="CU158" s="462"/>
      <c r="CV158" s="462"/>
      <c r="CW158" s="462"/>
      <c r="CX158" s="462"/>
      <c r="CY158" s="602"/>
      <c r="CZ158" s="602"/>
      <c r="DA158" s="602"/>
      <c r="DB158" s="602"/>
      <c r="DC158" s="602"/>
      <c r="DD158" s="602"/>
      <c r="DE158" s="602"/>
      <c r="DF158" s="602"/>
      <c r="DG158" s="602"/>
      <c r="DH158" s="602"/>
      <c r="DI158" s="602"/>
      <c r="DJ158" s="602"/>
      <c r="DK158" s="126"/>
      <c r="DL158" s="126"/>
      <c r="DM158" s="126"/>
      <c r="DN158" s="126"/>
      <c r="DO158" s="126"/>
      <c r="DP158" s="126"/>
      <c r="DQ158" s="126"/>
      <c r="DR158" s="126"/>
      <c r="DS158" s="126"/>
      <c r="DT158" s="126"/>
      <c r="DU158" s="126"/>
      <c r="DV158" s="126"/>
      <c r="DW158" s="126"/>
      <c r="DX158" s="126"/>
      <c r="DY158" s="126"/>
      <c r="DZ158" s="126"/>
      <c r="EA158" s="126"/>
      <c r="EB158" s="126"/>
      <c r="EC158" s="126"/>
      <c r="ED158" s="126"/>
      <c r="EE158" s="126"/>
    </row>
    <row r="159" spans="1:137" s="56" customFormat="1" ht="25.5" customHeight="1" thickBot="1">
      <c r="A159" s="637"/>
      <c r="B159" s="637"/>
      <c r="C159" s="637"/>
      <c r="D159" s="637"/>
      <c r="E159" s="637"/>
      <c r="F159" s="637"/>
      <c r="G159" s="655"/>
      <c r="H159" s="605">
        <f>H3</f>
        <v>2</v>
      </c>
      <c r="I159" s="638"/>
      <c r="J159" s="639"/>
      <c r="K159" s="605">
        <f>K3</f>
        <v>4</v>
      </c>
      <c r="L159" s="638"/>
      <c r="M159" s="639"/>
      <c r="N159" s="605">
        <f>N3</f>
        <v>2</v>
      </c>
      <c r="O159" s="638"/>
      <c r="P159" s="639"/>
      <c r="Q159" s="605">
        <f>Q3</f>
        <v>0</v>
      </c>
      <c r="R159" s="638"/>
      <c r="S159" s="639"/>
      <c r="T159" s="605">
        <f>T3</f>
        <v>2</v>
      </c>
      <c r="U159" s="638"/>
      <c r="V159" s="639"/>
      <c r="W159" s="605">
        <f>W3</f>
        <v>1</v>
      </c>
      <c r="X159" s="638"/>
      <c r="Y159" s="639"/>
      <c r="Z159" s="604">
        <v>5</v>
      </c>
      <c r="AA159" s="134"/>
      <c r="AB159" s="135"/>
      <c r="AC159" s="605">
        <v>2</v>
      </c>
      <c r="AD159" s="137"/>
      <c r="AE159" s="138"/>
      <c r="AF159" s="462"/>
      <c r="AG159" s="462"/>
      <c r="AH159" s="462"/>
      <c r="AI159" s="462"/>
      <c r="AJ159" s="462"/>
      <c r="AK159" s="462"/>
      <c r="AL159" s="462"/>
      <c r="AM159" s="462"/>
      <c r="AN159" s="462"/>
      <c r="AO159" s="462"/>
      <c r="AP159" s="462"/>
      <c r="AQ159" s="462"/>
      <c r="AR159" s="462"/>
      <c r="AS159" s="462"/>
      <c r="AT159" s="462"/>
      <c r="AU159" s="462"/>
      <c r="AV159" s="462"/>
      <c r="AW159" s="462"/>
      <c r="AX159" s="462"/>
      <c r="AY159" s="462"/>
      <c r="AZ159" s="462"/>
      <c r="BA159" s="462"/>
      <c r="BB159" s="462"/>
      <c r="BC159" s="462"/>
      <c r="BD159" s="462"/>
      <c r="BE159" s="462"/>
      <c r="BF159" s="462"/>
      <c r="BG159" s="462"/>
      <c r="BH159" s="462"/>
      <c r="BI159" s="462"/>
      <c r="BJ159" s="462"/>
      <c r="BK159" s="462"/>
      <c r="BL159" s="462"/>
      <c r="BM159" s="462"/>
      <c r="BN159" s="462"/>
      <c r="BO159" s="462"/>
      <c r="BP159" s="462"/>
      <c r="BQ159" s="462"/>
      <c r="BR159" s="462"/>
      <c r="BS159" s="462"/>
      <c r="BT159" s="462"/>
      <c r="BU159" s="462"/>
      <c r="BV159" s="462"/>
      <c r="BW159" s="462"/>
      <c r="BX159" s="462"/>
      <c r="BY159" s="462"/>
      <c r="BZ159" s="462"/>
      <c r="CA159" s="462"/>
      <c r="CB159" s="462"/>
      <c r="CC159" s="462"/>
      <c r="CD159" s="462"/>
      <c r="CE159" s="462"/>
      <c r="CF159" s="462"/>
      <c r="CG159" s="462"/>
      <c r="CH159" s="462"/>
      <c r="CI159" s="462"/>
      <c r="CJ159" s="462"/>
      <c r="CK159" s="462"/>
      <c r="CL159" s="462"/>
      <c r="CM159" s="462"/>
      <c r="CN159" s="462"/>
      <c r="CO159" s="462"/>
      <c r="CP159" s="462"/>
      <c r="CQ159" s="462"/>
      <c r="CR159" s="462"/>
      <c r="CS159" s="462"/>
      <c r="CT159" s="462"/>
      <c r="CU159" s="462"/>
      <c r="CV159" s="462"/>
      <c r="CW159" s="462"/>
      <c r="CX159" s="462"/>
      <c r="CY159" s="602" t="s">
        <v>458</v>
      </c>
      <c r="CZ159" s="602"/>
      <c r="DA159" s="602"/>
      <c r="DB159" s="602"/>
      <c r="DC159" s="602"/>
      <c r="DD159" s="602"/>
      <c r="DE159" s="602"/>
      <c r="DF159" s="602"/>
      <c r="DG159" s="602"/>
      <c r="DH159" s="602"/>
      <c r="DI159" s="602"/>
      <c r="DJ159" s="602"/>
      <c r="DK159" s="139" t="str">
        <f>DK3</f>
        <v>四日市市</v>
      </c>
      <c r="DL159" s="139"/>
      <c r="DM159" s="139"/>
      <c r="DN159" s="139"/>
      <c r="DO159" s="139"/>
      <c r="DP159" s="139"/>
      <c r="DQ159" s="139"/>
      <c r="DR159" s="139"/>
      <c r="DS159" s="139"/>
      <c r="DT159" s="139"/>
      <c r="DU159" s="139"/>
      <c r="DV159" s="139"/>
      <c r="DW159" s="139"/>
      <c r="DX159" s="139"/>
      <c r="DY159" s="139"/>
      <c r="DZ159" s="139"/>
      <c r="EA159" s="139"/>
      <c r="EB159" s="139"/>
      <c r="EC159" s="139"/>
      <c r="ED159" s="139"/>
      <c r="EE159" s="139"/>
    </row>
    <row r="160" spans="1:137" ht="15" customHeight="1">
      <c r="AF160" s="462"/>
      <c r="AG160" s="462"/>
      <c r="AH160" s="462"/>
      <c r="AI160" s="462"/>
      <c r="AJ160" s="462"/>
      <c r="AK160" s="462"/>
      <c r="AL160" s="462"/>
      <c r="AM160" s="462"/>
      <c r="AN160" s="462"/>
      <c r="AO160" s="462"/>
      <c r="AP160" s="462"/>
      <c r="AQ160" s="462"/>
      <c r="AR160" s="462"/>
      <c r="AS160" s="462"/>
      <c r="AT160" s="462"/>
      <c r="AU160" s="462"/>
      <c r="AV160" s="462"/>
      <c r="AW160" s="462"/>
      <c r="AX160" s="462"/>
      <c r="AY160" s="462"/>
      <c r="AZ160" s="462"/>
      <c r="BA160" s="462"/>
      <c r="BB160" s="462"/>
      <c r="BC160" s="462"/>
      <c r="BD160" s="462"/>
      <c r="BE160" s="462"/>
      <c r="BF160" s="462"/>
      <c r="BG160" s="462"/>
      <c r="BH160" s="462"/>
      <c r="BI160" s="462"/>
      <c r="BJ160" s="462"/>
      <c r="BK160" s="462"/>
      <c r="BL160" s="462"/>
      <c r="BM160" s="462"/>
      <c r="BN160" s="462"/>
      <c r="BO160" s="462"/>
      <c r="BP160" s="462"/>
      <c r="BQ160" s="462"/>
      <c r="BR160" s="462"/>
      <c r="BS160" s="462"/>
      <c r="BT160" s="462"/>
      <c r="BU160" s="462"/>
      <c r="BV160" s="462"/>
      <c r="BW160" s="462"/>
      <c r="BX160" s="462"/>
      <c r="BY160" s="462"/>
      <c r="BZ160" s="462"/>
      <c r="CA160" s="462"/>
      <c r="CB160" s="462"/>
      <c r="CC160" s="462"/>
      <c r="CD160" s="462"/>
      <c r="CE160" s="462"/>
      <c r="CF160" s="462"/>
      <c r="CG160" s="462"/>
      <c r="CH160" s="462"/>
      <c r="CI160" s="462"/>
      <c r="CJ160" s="462"/>
      <c r="CK160" s="462"/>
      <c r="CL160" s="462"/>
      <c r="CM160" s="462"/>
      <c r="CN160" s="462"/>
      <c r="CO160" s="462"/>
      <c r="CP160" s="462"/>
      <c r="CQ160" s="462"/>
      <c r="CR160" s="462"/>
      <c r="CS160" s="462"/>
      <c r="CT160" s="462"/>
      <c r="CU160" s="462"/>
      <c r="CV160" s="462"/>
      <c r="CW160" s="462"/>
      <c r="CX160" s="462"/>
    </row>
    <row r="162" spans="1:108" ht="15" customHeight="1">
      <c r="AK162" s="142" t="s">
        <v>321</v>
      </c>
      <c r="AL162" s="142"/>
      <c r="AM162" s="142"/>
      <c r="AN162" s="142"/>
      <c r="AO162" s="142"/>
      <c r="AP162" s="142"/>
      <c r="AQ162" s="142"/>
      <c r="AR162" s="142"/>
      <c r="AS162" s="142"/>
      <c r="AT162" s="142"/>
      <c r="AU162" s="142"/>
      <c r="AV162" s="142"/>
      <c r="AW162" s="142"/>
      <c r="AX162" s="142"/>
      <c r="AY162" s="142"/>
      <c r="AZ162" s="142"/>
      <c r="BA162" s="142"/>
      <c r="BB162" s="142"/>
      <c r="BC162" s="142" t="s">
        <v>322</v>
      </c>
      <c r="BD162" s="142"/>
      <c r="BE162" s="142"/>
      <c r="BF162" s="142"/>
      <c r="BG162" s="142"/>
      <c r="BH162" s="142"/>
      <c r="BI162" s="142"/>
      <c r="BJ162" s="142"/>
      <c r="BK162" s="142"/>
      <c r="BL162" s="142"/>
      <c r="BM162" s="142"/>
      <c r="BN162" s="142"/>
      <c r="BO162" s="142"/>
      <c r="BP162" s="142"/>
      <c r="BQ162" s="142"/>
      <c r="BR162" s="142"/>
      <c r="BS162" s="142"/>
      <c r="BT162" s="142"/>
      <c r="BU162" s="142" t="s">
        <v>824</v>
      </c>
      <c r="BV162" s="142"/>
      <c r="BW162" s="142"/>
      <c r="BX162" s="142"/>
      <c r="BY162" s="142"/>
      <c r="BZ162" s="142"/>
      <c r="CA162" s="142"/>
      <c r="CB162" s="142"/>
      <c r="CC162" s="142"/>
      <c r="CD162" s="142"/>
      <c r="CE162" s="142"/>
      <c r="CF162" s="142"/>
      <c r="CG162" s="142"/>
      <c r="CH162" s="142"/>
      <c r="CI162" s="142"/>
      <c r="CJ162" s="142"/>
      <c r="CK162" s="142"/>
      <c r="CL162" s="142"/>
      <c r="CM162" s="142" t="s">
        <v>780</v>
      </c>
      <c r="CN162" s="142"/>
      <c r="CO162" s="142"/>
      <c r="CP162" s="142"/>
      <c r="CQ162" s="142"/>
      <c r="CR162" s="142"/>
      <c r="CS162" s="142"/>
      <c r="CT162" s="142"/>
      <c r="CU162" s="142"/>
      <c r="CV162" s="142"/>
      <c r="CW162" s="142"/>
      <c r="CX162" s="142"/>
      <c r="CY162" s="142"/>
      <c r="CZ162" s="142"/>
      <c r="DA162" s="142"/>
      <c r="DB162" s="142"/>
      <c r="DC162" s="142"/>
      <c r="DD162" s="142"/>
    </row>
    <row r="163" spans="1:108" ht="15" customHeight="1">
      <c r="A163" s="468" t="s">
        <v>293</v>
      </c>
      <c r="B163" s="469"/>
      <c r="C163" s="469"/>
      <c r="D163" s="469"/>
      <c r="E163" s="469"/>
      <c r="F163" s="469"/>
      <c r="G163" s="469"/>
      <c r="H163" s="469"/>
      <c r="I163" s="469"/>
      <c r="J163" s="469"/>
      <c r="K163" s="469"/>
      <c r="L163" s="469"/>
      <c r="M163" s="469"/>
      <c r="N163" s="469"/>
      <c r="O163" s="469"/>
      <c r="P163" s="469"/>
      <c r="Q163" s="469"/>
      <c r="R163" s="469"/>
      <c r="S163" s="469"/>
      <c r="T163" s="469"/>
      <c r="U163" s="469"/>
      <c r="V163" s="469"/>
      <c r="W163" s="469"/>
      <c r="X163" s="469"/>
      <c r="Y163" s="469"/>
      <c r="Z163" s="469"/>
      <c r="AA163" s="470"/>
      <c r="AB163" s="92" t="s">
        <v>655</v>
      </c>
      <c r="AC163" s="93"/>
      <c r="AD163" s="93"/>
      <c r="AE163" s="93"/>
      <c r="AF163" s="93"/>
      <c r="AG163" s="93"/>
      <c r="AH163" s="93"/>
      <c r="AI163" s="93"/>
      <c r="AJ163" s="94"/>
      <c r="AK163" s="92" t="s">
        <v>91</v>
      </c>
      <c r="AL163" s="93"/>
      <c r="AM163" s="93"/>
      <c r="AN163" s="93"/>
      <c r="AO163" s="93"/>
      <c r="AP163" s="93"/>
      <c r="AQ163" s="93"/>
      <c r="AR163" s="93"/>
      <c r="AS163" s="93"/>
      <c r="AT163" s="93"/>
      <c r="AU163" s="93"/>
      <c r="AV163" s="93"/>
      <c r="AW163" s="93"/>
      <c r="AX163" s="93"/>
      <c r="AY163" s="93"/>
      <c r="AZ163" s="93"/>
      <c r="BA163" s="93"/>
      <c r="BB163" s="94"/>
      <c r="BC163" s="92" t="s">
        <v>701</v>
      </c>
      <c r="BD163" s="93"/>
      <c r="BE163" s="93"/>
      <c r="BF163" s="93"/>
      <c r="BG163" s="93"/>
      <c r="BH163" s="93"/>
      <c r="BI163" s="93"/>
      <c r="BJ163" s="93"/>
      <c r="BK163" s="93"/>
      <c r="BL163" s="93"/>
      <c r="BM163" s="93"/>
      <c r="BN163" s="93"/>
      <c r="BO163" s="93"/>
      <c r="BP163" s="93"/>
      <c r="BQ163" s="93"/>
      <c r="BR163" s="93"/>
      <c r="BS163" s="93"/>
      <c r="BT163" s="94"/>
      <c r="BU163" s="92" t="s">
        <v>92</v>
      </c>
      <c r="BV163" s="93"/>
      <c r="BW163" s="93"/>
      <c r="BX163" s="93"/>
      <c r="BY163" s="93"/>
      <c r="BZ163" s="93"/>
      <c r="CA163" s="93"/>
      <c r="CB163" s="93"/>
      <c r="CC163" s="93"/>
      <c r="CD163" s="93"/>
      <c r="CE163" s="93"/>
      <c r="CF163" s="93"/>
      <c r="CG163" s="93"/>
      <c r="CH163" s="93"/>
      <c r="CI163" s="93"/>
      <c r="CJ163" s="93"/>
      <c r="CK163" s="93"/>
      <c r="CL163" s="94"/>
      <c r="CM163" s="92" t="s">
        <v>566</v>
      </c>
      <c r="CN163" s="93"/>
      <c r="CO163" s="93"/>
      <c r="CP163" s="93"/>
      <c r="CQ163" s="93"/>
      <c r="CR163" s="93"/>
      <c r="CS163" s="93"/>
      <c r="CT163" s="93"/>
      <c r="CU163" s="93"/>
      <c r="CV163" s="93"/>
      <c r="CW163" s="93"/>
      <c r="CX163" s="93"/>
      <c r="CY163" s="93"/>
      <c r="CZ163" s="93"/>
      <c r="DA163" s="93"/>
      <c r="DB163" s="93"/>
      <c r="DC163" s="93"/>
      <c r="DD163" s="94"/>
    </row>
    <row r="164" spans="1:108" ht="15" customHeight="1">
      <c r="A164" s="471"/>
      <c r="B164" s="472"/>
      <c r="C164" s="472"/>
      <c r="D164" s="472"/>
      <c r="E164" s="472"/>
      <c r="F164" s="472"/>
      <c r="G164" s="472"/>
      <c r="H164" s="472"/>
      <c r="I164" s="472"/>
      <c r="J164" s="472"/>
      <c r="K164" s="472"/>
      <c r="L164" s="472"/>
      <c r="M164" s="472"/>
      <c r="N164" s="472"/>
      <c r="O164" s="472"/>
      <c r="P164" s="472"/>
      <c r="Q164" s="472"/>
      <c r="R164" s="472"/>
      <c r="S164" s="472"/>
      <c r="T164" s="472"/>
      <c r="U164" s="472"/>
      <c r="V164" s="472"/>
      <c r="W164" s="472"/>
      <c r="X164" s="472"/>
      <c r="Y164" s="472"/>
      <c r="Z164" s="472"/>
      <c r="AA164" s="473"/>
      <c r="AB164" s="146"/>
      <c r="AC164" s="147"/>
      <c r="AD164" s="147"/>
      <c r="AE164" s="147"/>
      <c r="AF164" s="147"/>
      <c r="AG164" s="147"/>
      <c r="AH164" s="147"/>
      <c r="AI164" s="147"/>
      <c r="AJ164" s="148"/>
      <c r="AK164" s="146"/>
      <c r="AL164" s="147"/>
      <c r="AM164" s="147"/>
      <c r="AN164" s="147"/>
      <c r="AO164" s="147"/>
      <c r="AP164" s="147"/>
      <c r="AQ164" s="147"/>
      <c r="AR164" s="147"/>
      <c r="AS164" s="147"/>
      <c r="AT164" s="147"/>
      <c r="AU164" s="147"/>
      <c r="AV164" s="147"/>
      <c r="AW164" s="147"/>
      <c r="AX164" s="147"/>
      <c r="AY164" s="147"/>
      <c r="AZ164" s="147"/>
      <c r="BA164" s="147"/>
      <c r="BB164" s="148"/>
      <c r="BC164" s="146"/>
      <c r="BD164" s="147"/>
      <c r="BE164" s="147"/>
      <c r="BF164" s="147"/>
      <c r="BG164" s="147"/>
      <c r="BH164" s="147"/>
      <c r="BI164" s="147"/>
      <c r="BJ164" s="147"/>
      <c r="BK164" s="147"/>
      <c r="BL164" s="147"/>
      <c r="BM164" s="147"/>
      <c r="BN164" s="147"/>
      <c r="BO164" s="147"/>
      <c r="BP164" s="147"/>
      <c r="BQ164" s="147"/>
      <c r="BR164" s="147"/>
      <c r="BS164" s="147"/>
      <c r="BT164" s="148"/>
      <c r="BU164" s="146"/>
      <c r="BV164" s="147"/>
      <c r="BW164" s="147"/>
      <c r="BX164" s="147"/>
      <c r="BY164" s="147"/>
      <c r="BZ164" s="147"/>
      <c r="CA164" s="147"/>
      <c r="CB164" s="147"/>
      <c r="CC164" s="147"/>
      <c r="CD164" s="147"/>
      <c r="CE164" s="147"/>
      <c r="CF164" s="147"/>
      <c r="CG164" s="147"/>
      <c r="CH164" s="147"/>
      <c r="CI164" s="147"/>
      <c r="CJ164" s="147"/>
      <c r="CK164" s="147"/>
      <c r="CL164" s="148"/>
      <c r="CM164" s="146"/>
      <c r="CN164" s="147"/>
      <c r="CO164" s="147"/>
      <c r="CP164" s="147"/>
      <c r="CQ164" s="147"/>
      <c r="CR164" s="147"/>
      <c r="CS164" s="147"/>
      <c r="CT164" s="147"/>
      <c r="CU164" s="147"/>
      <c r="CV164" s="147"/>
      <c r="CW164" s="147"/>
      <c r="CX164" s="147"/>
      <c r="CY164" s="147"/>
      <c r="CZ164" s="147"/>
      <c r="DA164" s="147"/>
      <c r="DB164" s="147"/>
      <c r="DC164" s="147"/>
      <c r="DD164" s="148"/>
    </row>
    <row r="165" spans="1:108" ht="15" customHeight="1">
      <c r="A165" s="471"/>
      <c r="B165" s="472"/>
      <c r="C165" s="472"/>
      <c r="D165" s="472"/>
      <c r="E165" s="472"/>
      <c r="F165" s="472"/>
      <c r="G165" s="472"/>
      <c r="H165" s="472"/>
      <c r="I165" s="472"/>
      <c r="J165" s="472"/>
      <c r="K165" s="472"/>
      <c r="L165" s="472"/>
      <c r="M165" s="472"/>
      <c r="N165" s="472"/>
      <c r="O165" s="472"/>
      <c r="P165" s="472"/>
      <c r="Q165" s="472"/>
      <c r="R165" s="472"/>
      <c r="S165" s="472"/>
      <c r="T165" s="472"/>
      <c r="U165" s="472"/>
      <c r="V165" s="472"/>
      <c r="W165" s="472"/>
      <c r="X165" s="472"/>
      <c r="Y165" s="472"/>
      <c r="Z165" s="472"/>
      <c r="AA165" s="473"/>
      <c r="AB165" s="146"/>
      <c r="AC165" s="147"/>
      <c r="AD165" s="147"/>
      <c r="AE165" s="147"/>
      <c r="AF165" s="147"/>
      <c r="AG165" s="147"/>
      <c r="AH165" s="147"/>
      <c r="AI165" s="147"/>
      <c r="AJ165" s="148"/>
      <c r="AK165" s="146"/>
      <c r="AL165" s="147"/>
      <c r="AM165" s="147"/>
      <c r="AN165" s="147"/>
      <c r="AO165" s="147"/>
      <c r="AP165" s="147"/>
      <c r="AQ165" s="147"/>
      <c r="AR165" s="147"/>
      <c r="AS165" s="147"/>
      <c r="AT165" s="147"/>
      <c r="AU165" s="147"/>
      <c r="AV165" s="147"/>
      <c r="AW165" s="147"/>
      <c r="AX165" s="147"/>
      <c r="AY165" s="147"/>
      <c r="AZ165" s="147"/>
      <c r="BA165" s="147"/>
      <c r="BB165" s="148"/>
      <c r="BC165" s="146"/>
      <c r="BD165" s="147"/>
      <c r="BE165" s="147"/>
      <c r="BF165" s="147"/>
      <c r="BG165" s="147"/>
      <c r="BH165" s="147"/>
      <c r="BI165" s="147"/>
      <c r="BJ165" s="147"/>
      <c r="BK165" s="147"/>
      <c r="BL165" s="147"/>
      <c r="BM165" s="147"/>
      <c r="BN165" s="147"/>
      <c r="BO165" s="147"/>
      <c r="BP165" s="147"/>
      <c r="BQ165" s="147"/>
      <c r="BR165" s="147"/>
      <c r="BS165" s="147"/>
      <c r="BT165" s="148"/>
      <c r="BU165" s="146"/>
      <c r="BV165" s="147"/>
      <c r="BW165" s="147"/>
      <c r="BX165" s="147"/>
      <c r="BY165" s="147"/>
      <c r="BZ165" s="147"/>
      <c r="CA165" s="147"/>
      <c r="CB165" s="147"/>
      <c r="CC165" s="147"/>
      <c r="CD165" s="147"/>
      <c r="CE165" s="147"/>
      <c r="CF165" s="147"/>
      <c r="CG165" s="147"/>
      <c r="CH165" s="147"/>
      <c r="CI165" s="147"/>
      <c r="CJ165" s="147"/>
      <c r="CK165" s="147"/>
      <c r="CL165" s="148"/>
      <c r="CM165" s="146"/>
      <c r="CN165" s="147"/>
      <c r="CO165" s="147"/>
      <c r="CP165" s="147"/>
      <c r="CQ165" s="147"/>
      <c r="CR165" s="147"/>
      <c r="CS165" s="147"/>
      <c r="CT165" s="147"/>
      <c r="CU165" s="147"/>
      <c r="CV165" s="147"/>
      <c r="CW165" s="147"/>
      <c r="CX165" s="147"/>
      <c r="CY165" s="147"/>
      <c r="CZ165" s="147"/>
      <c r="DA165" s="147"/>
      <c r="DB165" s="147"/>
      <c r="DC165" s="147"/>
      <c r="DD165" s="148"/>
    </row>
    <row r="166" spans="1:108" ht="15" customHeight="1">
      <c r="A166" s="471"/>
      <c r="B166" s="472"/>
      <c r="C166" s="472"/>
      <c r="D166" s="472"/>
      <c r="E166" s="472"/>
      <c r="F166" s="472"/>
      <c r="G166" s="472"/>
      <c r="H166" s="472"/>
      <c r="I166" s="472"/>
      <c r="J166" s="472"/>
      <c r="K166" s="472"/>
      <c r="L166" s="472"/>
      <c r="M166" s="472"/>
      <c r="N166" s="472"/>
      <c r="O166" s="472"/>
      <c r="P166" s="472"/>
      <c r="Q166" s="472"/>
      <c r="R166" s="472"/>
      <c r="S166" s="472"/>
      <c r="T166" s="472"/>
      <c r="U166" s="472"/>
      <c r="V166" s="472"/>
      <c r="W166" s="472"/>
      <c r="X166" s="472"/>
      <c r="Y166" s="472"/>
      <c r="Z166" s="472"/>
      <c r="AA166" s="473"/>
      <c r="AB166" s="146"/>
      <c r="AC166" s="147"/>
      <c r="AD166" s="147"/>
      <c r="AE166" s="147"/>
      <c r="AF166" s="147"/>
      <c r="AG166" s="147"/>
      <c r="AH166" s="147"/>
      <c r="AI166" s="147"/>
      <c r="AJ166" s="148"/>
      <c r="AK166" s="146"/>
      <c r="AL166" s="147"/>
      <c r="AM166" s="147"/>
      <c r="AN166" s="147"/>
      <c r="AO166" s="147"/>
      <c r="AP166" s="147"/>
      <c r="AQ166" s="147"/>
      <c r="AR166" s="147"/>
      <c r="AS166" s="147"/>
      <c r="AT166" s="147"/>
      <c r="AU166" s="147"/>
      <c r="AV166" s="147"/>
      <c r="AW166" s="147"/>
      <c r="AX166" s="147"/>
      <c r="AY166" s="147"/>
      <c r="AZ166" s="147"/>
      <c r="BA166" s="147"/>
      <c r="BB166" s="148"/>
      <c r="BC166" s="146"/>
      <c r="BD166" s="147"/>
      <c r="BE166" s="147"/>
      <c r="BF166" s="147"/>
      <c r="BG166" s="147"/>
      <c r="BH166" s="147"/>
      <c r="BI166" s="147"/>
      <c r="BJ166" s="147"/>
      <c r="BK166" s="147"/>
      <c r="BL166" s="147"/>
      <c r="BM166" s="147"/>
      <c r="BN166" s="147"/>
      <c r="BO166" s="147"/>
      <c r="BP166" s="147"/>
      <c r="BQ166" s="147"/>
      <c r="BR166" s="147"/>
      <c r="BS166" s="147"/>
      <c r="BT166" s="148"/>
      <c r="BU166" s="146"/>
      <c r="BV166" s="147"/>
      <c r="BW166" s="147"/>
      <c r="BX166" s="147"/>
      <c r="BY166" s="147"/>
      <c r="BZ166" s="147"/>
      <c r="CA166" s="147"/>
      <c r="CB166" s="147"/>
      <c r="CC166" s="147"/>
      <c r="CD166" s="147"/>
      <c r="CE166" s="147"/>
      <c r="CF166" s="147"/>
      <c r="CG166" s="147"/>
      <c r="CH166" s="147"/>
      <c r="CI166" s="147"/>
      <c r="CJ166" s="147"/>
      <c r="CK166" s="147"/>
      <c r="CL166" s="148"/>
      <c r="CM166" s="146"/>
      <c r="CN166" s="147"/>
      <c r="CO166" s="147"/>
      <c r="CP166" s="147"/>
      <c r="CQ166" s="147"/>
      <c r="CR166" s="147"/>
      <c r="CS166" s="147"/>
      <c r="CT166" s="147"/>
      <c r="CU166" s="147"/>
      <c r="CV166" s="147"/>
      <c r="CW166" s="147"/>
      <c r="CX166" s="147"/>
      <c r="CY166" s="147"/>
      <c r="CZ166" s="147"/>
      <c r="DA166" s="147"/>
      <c r="DB166" s="147"/>
      <c r="DC166" s="147"/>
      <c r="DD166" s="148"/>
    </row>
    <row r="167" spans="1:108" ht="15" customHeight="1">
      <c r="A167" s="471"/>
      <c r="B167" s="472"/>
      <c r="C167" s="472"/>
      <c r="D167" s="472"/>
      <c r="E167" s="472"/>
      <c r="F167" s="472"/>
      <c r="G167" s="472"/>
      <c r="H167" s="472"/>
      <c r="I167" s="472"/>
      <c r="J167" s="472"/>
      <c r="K167" s="472"/>
      <c r="L167" s="472"/>
      <c r="M167" s="472"/>
      <c r="N167" s="472"/>
      <c r="O167" s="472"/>
      <c r="P167" s="472"/>
      <c r="Q167" s="472"/>
      <c r="R167" s="472"/>
      <c r="S167" s="472"/>
      <c r="T167" s="472"/>
      <c r="U167" s="472"/>
      <c r="V167" s="472"/>
      <c r="W167" s="472"/>
      <c r="X167" s="472"/>
      <c r="Y167" s="472"/>
      <c r="Z167" s="472"/>
      <c r="AA167" s="473"/>
      <c r="AB167" s="146"/>
      <c r="AC167" s="147"/>
      <c r="AD167" s="147"/>
      <c r="AE167" s="147"/>
      <c r="AF167" s="147"/>
      <c r="AG167" s="147"/>
      <c r="AH167" s="147"/>
      <c r="AI167" s="147"/>
      <c r="AJ167" s="148"/>
      <c r="AK167" s="146"/>
      <c r="AL167" s="147"/>
      <c r="AM167" s="147"/>
      <c r="AN167" s="147"/>
      <c r="AO167" s="147"/>
      <c r="AP167" s="147"/>
      <c r="AQ167" s="147"/>
      <c r="AR167" s="147"/>
      <c r="AS167" s="147"/>
      <c r="AT167" s="147"/>
      <c r="AU167" s="147"/>
      <c r="AV167" s="147"/>
      <c r="AW167" s="147"/>
      <c r="AX167" s="147"/>
      <c r="AY167" s="147"/>
      <c r="AZ167" s="147"/>
      <c r="BA167" s="147"/>
      <c r="BB167" s="148"/>
      <c r="BC167" s="146"/>
      <c r="BD167" s="147"/>
      <c r="BE167" s="147"/>
      <c r="BF167" s="147"/>
      <c r="BG167" s="147"/>
      <c r="BH167" s="147"/>
      <c r="BI167" s="147"/>
      <c r="BJ167" s="147"/>
      <c r="BK167" s="147"/>
      <c r="BL167" s="147"/>
      <c r="BM167" s="147"/>
      <c r="BN167" s="147"/>
      <c r="BO167" s="147"/>
      <c r="BP167" s="147"/>
      <c r="BQ167" s="147"/>
      <c r="BR167" s="147"/>
      <c r="BS167" s="147"/>
      <c r="BT167" s="148"/>
      <c r="BU167" s="146"/>
      <c r="BV167" s="147"/>
      <c r="BW167" s="147"/>
      <c r="BX167" s="147"/>
      <c r="BY167" s="147"/>
      <c r="BZ167" s="147"/>
      <c r="CA167" s="147"/>
      <c r="CB167" s="147"/>
      <c r="CC167" s="147"/>
      <c r="CD167" s="147"/>
      <c r="CE167" s="147"/>
      <c r="CF167" s="147"/>
      <c r="CG167" s="147"/>
      <c r="CH167" s="147"/>
      <c r="CI167" s="147"/>
      <c r="CJ167" s="147"/>
      <c r="CK167" s="147"/>
      <c r="CL167" s="148"/>
      <c r="CM167" s="146"/>
      <c r="CN167" s="147"/>
      <c r="CO167" s="147"/>
      <c r="CP167" s="147"/>
      <c r="CQ167" s="147"/>
      <c r="CR167" s="147"/>
      <c r="CS167" s="147"/>
      <c r="CT167" s="147"/>
      <c r="CU167" s="147"/>
      <c r="CV167" s="147"/>
      <c r="CW167" s="147"/>
      <c r="CX167" s="147"/>
      <c r="CY167" s="147"/>
      <c r="CZ167" s="147"/>
      <c r="DA167" s="147"/>
      <c r="DB167" s="147"/>
      <c r="DC167" s="147"/>
      <c r="DD167" s="148"/>
    </row>
    <row r="168" spans="1:108" ht="15" customHeight="1" thickBot="1">
      <c r="A168" s="477"/>
      <c r="B168" s="478"/>
      <c r="C168" s="478"/>
      <c r="D168" s="478"/>
      <c r="E168" s="478"/>
      <c r="F168" s="478"/>
      <c r="G168" s="478"/>
      <c r="H168" s="478"/>
      <c r="I168" s="478"/>
      <c r="J168" s="478"/>
      <c r="K168" s="478"/>
      <c r="L168" s="478"/>
      <c r="M168" s="478"/>
      <c r="N168" s="478"/>
      <c r="O168" s="478"/>
      <c r="P168" s="478"/>
      <c r="Q168" s="478"/>
      <c r="R168" s="478"/>
      <c r="S168" s="478"/>
      <c r="T168" s="478"/>
      <c r="U168" s="478"/>
      <c r="V168" s="478"/>
      <c r="W168" s="478"/>
      <c r="X168" s="478"/>
      <c r="Y168" s="478"/>
      <c r="Z168" s="478"/>
      <c r="AA168" s="479"/>
      <c r="AB168" s="146"/>
      <c r="AC168" s="147"/>
      <c r="AD168" s="147"/>
      <c r="AE168" s="147"/>
      <c r="AF168" s="147"/>
      <c r="AG168" s="147"/>
      <c r="AH168" s="147"/>
      <c r="AI168" s="147"/>
      <c r="AJ168" s="148"/>
      <c r="AK168" s="480" t="s">
        <v>574</v>
      </c>
      <c r="AL168" s="481"/>
      <c r="AM168" s="481"/>
      <c r="AN168" s="481"/>
      <c r="AO168" s="481"/>
      <c r="AP168" s="481"/>
      <c r="AQ168" s="481"/>
      <c r="AR168" s="481"/>
      <c r="AS168" s="481"/>
      <c r="AT168" s="481"/>
      <c r="AU168" s="481"/>
      <c r="AV168" s="481"/>
      <c r="AW168" s="481"/>
      <c r="AX168" s="481"/>
      <c r="AY168" s="481"/>
      <c r="AZ168" s="481"/>
      <c r="BA168" s="481"/>
      <c r="BB168" s="482"/>
      <c r="BC168" s="480" t="s">
        <v>574</v>
      </c>
      <c r="BD168" s="481"/>
      <c r="BE168" s="481"/>
      <c r="BF168" s="481"/>
      <c r="BG168" s="481"/>
      <c r="BH168" s="481"/>
      <c r="BI168" s="481"/>
      <c r="BJ168" s="481"/>
      <c r="BK168" s="481"/>
      <c r="BL168" s="481"/>
      <c r="BM168" s="481"/>
      <c r="BN168" s="481"/>
      <c r="BO168" s="481"/>
      <c r="BP168" s="481"/>
      <c r="BQ168" s="481"/>
      <c r="BR168" s="481"/>
      <c r="BS168" s="481"/>
      <c r="BT168" s="482"/>
      <c r="BU168" s="480" t="s">
        <v>574</v>
      </c>
      <c r="BV168" s="481"/>
      <c r="BW168" s="481"/>
      <c r="BX168" s="481"/>
      <c r="BY168" s="481"/>
      <c r="BZ168" s="481"/>
      <c r="CA168" s="481"/>
      <c r="CB168" s="481"/>
      <c r="CC168" s="481"/>
      <c r="CD168" s="481"/>
      <c r="CE168" s="481"/>
      <c r="CF168" s="481"/>
      <c r="CG168" s="481"/>
      <c r="CH168" s="481"/>
      <c r="CI168" s="481"/>
      <c r="CJ168" s="481"/>
      <c r="CK168" s="481"/>
      <c r="CL168" s="482"/>
      <c r="CM168" s="711" t="s">
        <v>130</v>
      </c>
      <c r="CN168" s="712"/>
      <c r="CO168" s="712"/>
      <c r="CP168" s="712"/>
      <c r="CQ168" s="712"/>
      <c r="CR168" s="712"/>
      <c r="CS168" s="712"/>
      <c r="CT168" s="712"/>
      <c r="CU168" s="712"/>
      <c r="CV168" s="712"/>
      <c r="CW168" s="712"/>
      <c r="CX168" s="712"/>
      <c r="CY168" s="712"/>
      <c r="CZ168" s="712"/>
      <c r="DA168" s="712"/>
      <c r="DB168" s="712"/>
      <c r="DC168" s="712"/>
      <c r="DD168" s="713"/>
    </row>
    <row r="169" spans="1:108" ht="27.75" customHeight="1">
      <c r="A169" s="442" t="s">
        <v>1</v>
      </c>
      <c r="B169" s="486"/>
      <c r="C169" s="486"/>
      <c r="D169" s="486"/>
      <c r="E169" s="486"/>
      <c r="F169" s="487"/>
      <c r="G169" s="143" t="s">
        <v>2</v>
      </c>
      <c r="H169" s="144"/>
      <c r="I169" s="144"/>
      <c r="J169" s="144"/>
      <c r="K169" s="144"/>
      <c r="L169" s="144"/>
      <c r="M169" s="144"/>
      <c r="N169" s="144"/>
      <c r="O169" s="144"/>
      <c r="P169" s="144"/>
      <c r="Q169" s="144"/>
      <c r="R169" s="144"/>
      <c r="S169" s="144"/>
      <c r="T169" s="144"/>
      <c r="U169" s="144"/>
      <c r="V169" s="144"/>
      <c r="W169" s="144"/>
      <c r="X169" s="144"/>
      <c r="Y169" s="144"/>
      <c r="Z169" s="144"/>
      <c r="AA169" s="488"/>
      <c r="AB169" s="606">
        <v>0</v>
      </c>
      <c r="AC169" s="607"/>
      <c r="AD169" s="608"/>
      <c r="AE169" s="609">
        <v>1</v>
      </c>
      <c r="AF169" s="607"/>
      <c r="AG169" s="608"/>
      <c r="AH169" s="609">
        <v>4</v>
      </c>
      <c r="AI169" s="607"/>
      <c r="AJ169" s="610"/>
      <c r="AK169" s="261">
        <v>12819</v>
      </c>
      <c r="AL169" s="261"/>
      <c r="AM169" s="261"/>
      <c r="AN169" s="261"/>
      <c r="AO169" s="261"/>
      <c r="AP169" s="261"/>
      <c r="AQ169" s="261"/>
      <c r="AR169" s="261"/>
      <c r="AS169" s="261"/>
      <c r="AT169" s="261"/>
      <c r="AU169" s="261"/>
      <c r="AV169" s="261"/>
      <c r="AW169" s="261"/>
      <c r="AX169" s="261"/>
      <c r="AY169" s="261"/>
      <c r="AZ169" s="262"/>
      <c r="BA169" s="262"/>
      <c r="BB169" s="262"/>
      <c r="BC169" s="261"/>
      <c r="BD169" s="261"/>
      <c r="BE169" s="261"/>
      <c r="BF169" s="261"/>
      <c r="BG169" s="261"/>
      <c r="BH169" s="261"/>
      <c r="BI169" s="261"/>
      <c r="BJ169" s="261"/>
      <c r="BK169" s="261"/>
      <c r="BL169" s="261"/>
      <c r="BM169" s="261"/>
      <c r="BN169" s="261"/>
      <c r="BO169" s="261"/>
      <c r="BP169" s="261"/>
      <c r="BQ169" s="261"/>
      <c r="BR169" s="262"/>
      <c r="BS169" s="262"/>
      <c r="BT169" s="262"/>
      <c r="BU169" s="261"/>
      <c r="BV169" s="261"/>
      <c r="BW169" s="261"/>
      <c r="BX169" s="261"/>
      <c r="BY169" s="261"/>
      <c r="BZ169" s="261"/>
      <c r="CA169" s="261"/>
      <c r="CB169" s="261"/>
      <c r="CC169" s="261"/>
      <c r="CD169" s="261"/>
      <c r="CE169" s="261"/>
      <c r="CF169" s="261"/>
      <c r="CG169" s="261"/>
      <c r="CH169" s="261"/>
      <c r="CI169" s="261"/>
      <c r="CJ169" s="262"/>
      <c r="CK169" s="262"/>
      <c r="CL169" s="262"/>
      <c r="CM169" s="328">
        <f t="shared" ref="CM169:CM181" si="13">SUM(AK169:CL169)</f>
        <v>12819</v>
      </c>
      <c r="CN169" s="328"/>
      <c r="CO169" s="328"/>
      <c r="CP169" s="328"/>
      <c r="CQ169" s="328"/>
      <c r="CR169" s="328"/>
      <c r="CS169" s="328"/>
      <c r="CT169" s="328"/>
      <c r="CU169" s="328"/>
      <c r="CV169" s="328"/>
      <c r="CW169" s="328"/>
      <c r="CX169" s="328"/>
      <c r="CY169" s="328"/>
      <c r="CZ169" s="328"/>
      <c r="DA169" s="328"/>
      <c r="DB169" s="329"/>
      <c r="DC169" s="329"/>
      <c r="DD169" s="330"/>
    </row>
    <row r="170" spans="1:108" ht="15" customHeight="1">
      <c r="A170" s="498"/>
      <c r="B170" s="499"/>
      <c r="C170" s="499"/>
      <c r="D170" s="499"/>
      <c r="E170" s="499"/>
      <c r="F170" s="500"/>
      <c r="G170" s="143" t="s">
        <v>3</v>
      </c>
      <c r="H170" s="144"/>
      <c r="I170" s="144"/>
      <c r="J170" s="144"/>
      <c r="K170" s="144"/>
      <c r="L170" s="144"/>
      <c r="M170" s="144"/>
      <c r="N170" s="144"/>
      <c r="O170" s="144"/>
      <c r="P170" s="144"/>
      <c r="Q170" s="144"/>
      <c r="R170" s="144"/>
      <c r="S170" s="144"/>
      <c r="T170" s="144"/>
      <c r="U170" s="144"/>
      <c r="V170" s="144"/>
      <c r="W170" s="144"/>
      <c r="X170" s="144"/>
      <c r="Y170" s="144"/>
      <c r="Z170" s="144"/>
      <c r="AA170" s="488"/>
      <c r="AB170" s="611">
        <v>0</v>
      </c>
      <c r="AC170" s="612"/>
      <c r="AD170" s="613"/>
      <c r="AE170" s="614">
        <v>2</v>
      </c>
      <c r="AF170" s="612"/>
      <c r="AG170" s="613"/>
      <c r="AH170" s="614">
        <v>4</v>
      </c>
      <c r="AI170" s="612"/>
      <c r="AJ170" s="615"/>
      <c r="AK170" s="274">
        <v>828487</v>
      </c>
      <c r="AL170" s="274"/>
      <c r="AM170" s="274"/>
      <c r="AN170" s="274"/>
      <c r="AO170" s="274"/>
      <c r="AP170" s="274"/>
      <c r="AQ170" s="274"/>
      <c r="AR170" s="274"/>
      <c r="AS170" s="274"/>
      <c r="AT170" s="274"/>
      <c r="AU170" s="274"/>
      <c r="AV170" s="274"/>
      <c r="AW170" s="274"/>
      <c r="AX170" s="274"/>
      <c r="AY170" s="274"/>
      <c r="AZ170" s="275"/>
      <c r="BA170" s="275"/>
      <c r="BB170" s="275"/>
      <c r="BC170" s="274"/>
      <c r="BD170" s="274"/>
      <c r="BE170" s="274"/>
      <c r="BF170" s="274"/>
      <c r="BG170" s="274"/>
      <c r="BH170" s="274"/>
      <c r="BI170" s="274"/>
      <c r="BJ170" s="274"/>
      <c r="BK170" s="274"/>
      <c r="BL170" s="274"/>
      <c r="BM170" s="274"/>
      <c r="BN170" s="274"/>
      <c r="BO170" s="274"/>
      <c r="BP170" s="274"/>
      <c r="BQ170" s="274"/>
      <c r="BR170" s="275"/>
      <c r="BS170" s="275"/>
      <c r="BT170" s="275"/>
      <c r="BU170" s="274"/>
      <c r="BV170" s="274"/>
      <c r="BW170" s="274"/>
      <c r="BX170" s="274"/>
      <c r="BY170" s="274"/>
      <c r="BZ170" s="274"/>
      <c r="CA170" s="274"/>
      <c r="CB170" s="274"/>
      <c r="CC170" s="274"/>
      <c r="CD170" s="274"/>
      <c r="CE170" s="274"/>
      <c r="CF170" s="274"/>
      <c r="CG170" s="274"/>
      <c r="CH170" s="274"/>
      <c r="CI170" s="274"/>
      <c r="CJ170" s="275"/>
      <c r="CK170" s="275"/>
      <c r="CL170" s="275"/>
      <c r="CM170" s="331">
        <f t="shared" si="13"/>
        <v>828487</v>
      </c>
      <c r="CN170" s="331"/>
      <c r="CO170" s="331"/>
      <c r="CP170" s="331"/>
      <c r="CQ170" s="331"/>
      <c r="CR170" s="331"/>
      <c r="CS170" s="331"/>
      <c r="CT170" s="331"/>
      <c r="CU170" s="331"/>
      <c r="CV170" s="331"/>
      <c r="CW170" s="331"/>
      <c r="CX170" s="331"/>
      <c r="CY170" s="331"/>
      <c r="CZ170" s="331"/>
      <c r="DA170" s="331"/>
      <c r="DB170" s="332"/>
      <c r="DC170" s="332"/>
      <c r="DD170" s="333"/>
    </row>
    <row r="171" spans="1:108" ht="15" customHeight="1">
      <c r="A171" s="498"/>
      <c r="B171" s="499"/>
      <c r="C171" s="499"/>
      <c r="D171" s="499"/>
      <c r="E171" s="499"/>
      <c r="F171" s="500"/>
      <c r="G171" s="143" t="s">
        <v>4</v>
      </c>
      <c r="H171" s="144"/>
      <c r="I171" s="144"/>
      <c r="J171" s="144"/>
      <c r="K171" s="144"/>
      <c r="L171" s="144"/>
      <c r="M171" s="144"/>
      <c r="N171" s="144"/>
      <c r="O171" s="144"/>
      <c r="P171" s="144"/>
      <c r="Q171" s="144"/>
      <c r="R171" s="144"/>
      <c r="S171" s="144"/>
      <c r="T171" s="144"/>
      <c r="U171" s="144"/>
      <c r="V171" s="144"/>
      <c r="W171" s="144"/>
      <c r="X171" s="144"/>
      <c r="Y171" s="144"/>
      <c r="Z171" s="144"/>
      <c r="AA171" s="488"/>
      <c r="AB171" s="611">
        <v>0</v>
      </c>
      <c r="AC171" s="612"/>
      <c r="AD171" s="613"/>
      <c r="AE171" s="614">
        <v>3</v>
      </c>
      <c r="AF171" s="612"/>
      <c r="AG171" s="613"/>
      <c r="AH171" s="614">
        <v>4</v>
      </c>
      <c r="AI171" s="612"/>
      <c r="AJ171" s="615"/>
      <c r="AK171" s="274">
        <v>1854803</v>
      </c>
      <c r="AL171" s="274"/>
      <c r="AM171" s="274"/>
      <c r="AN171" s="274"/>
      <c r="AO171" s="274"/>
      <c r="AP171" s="274"/>
      <c r="AQ171" s="274"/>
      <c r="AR171" s="274"/>
      <c r="AS171" s="274"/>
      <c r="AT171" s="274"/>
      <c r="AU171" s="274"/>
      <c r="AV171" s="274"/>
      <c r="AW171" s="274"/>
      <c r="AX171" s="274"/>
      <c r="AY171" s="274"/>
      <c r="AZ171" s="275"/>
      <c r="BA171" s="275"/>
      <c r="BB171" s="275"/>
      <c r="BC171" s="274"/>
      <c r="BD171" s="274"/>
      <c r="BE171" s="274"/>
      <c r="BF171" s="274"/>
      <c r="BG171" s="274"/>
      <c r="BH171" s="274"/>
      <c r="BI171" s="274"/>
      <c r="BJ171" s="274"/>
      <c r="BK171" s="274"/>
      <c r="BL171" s="274"/>
      <c r="BM171" s="274"/>
      <c r="BN171" s="274"/>
      <c r="BO171" s="274"/>
      <c r="BP171" s="274"/>
      <c r="BQ171" s="274"/>
      <c r="BR171" s="275"/>
      <c r="BS171" s="275"/>
      <c r="BT171" s="275"/>
      <c r="BU171" s="274"/>
      <c r="BV171" s="274"/>
      <c r="BW171" s="274"/>
      <c r="BX171" s="274"/>
      <c r="BY171" s="274"/>
      <c r="BZ171" s="274"/>
      <c r="CA171" s="274"/>
      <c r="CB171" s="274"/>
      <c r="CC171" s="274"/>
      <c r="CD171" s="274"/>
      <c r="CE171" s="274"/>
      <c r="CF171" s="274"/>
      <c r="CG171" s="274"/>
      <c r="CH171" s="274"/>
      <c r="CI171" s="274"/>
      <c r="CJ171" s="275"/>
      <c r="CK171" s="275"/>
      <c r="CL171" s="275"/>
      <c r="CM171" s="331">
        <f t="shared" si="13"/>
        <v>1854803</v>
      </c>
      <c r="CN171" s="331"/>
      <c r="CO171" s="331"/>
      <c r="CP171" s="331"/>
      <c r="CQ171" s="331"/>
      <c r="CR171" s="331"/>
      <c r="CS171" s="331"/>
      <c r="CT171" s="331"/>
      <c r="CU171" s="331"/>
      <c r="CV171" s="331"/>
      <c r="CW171" s="331"/>
      <c r="CX171" s="331"/>
      <c r="CY171" s="331"/>
      <c r="CZ171" s="331"/>
      <c r="DA171" s="331"/>
      <c r="DB171" s="332"/>
      <c r="DC171" s="332"/>
      <c r="DD171" s="333"/>
    </row>
    <row r="172" spans="1:108" ht="15" customHeight="1">
      <c r="A172" s="498"/>
      <c r="B172" s="499"/>
      <c r="C172" s="499"/>
      <c r="D172" s="499"/>
      <c r="E172" s="499"/>
      <c r="F172" s="500"/>
      <c r="G172" s="143" t="s">
        <v>5</v>
      </c>
      <c r="H172" s="144"/>
      <c r="I172" s="144"/>
      <c r="J172" s="144"/>
      <c r="K172" s="144"/>
      <c r="L172" s="144"/>
      <c r="M172" s="144"/>
      <c r="N172" s="144"/>
      <c r="O172" s="144"/>
      <c r="P172" s="144"/>
      <c r="Q172" s="144"/>
      <c r="R172" s="144"/>
      <c r="S172" s="144"/>
      <c r="T172" s="144"/>
      <c r="U172" s="144"/>
      <c r="V172" s="144"/>
      <c r="W172" s="144"/>
      <c r="X172" s="144"/>
      <c r="Y172" s="144"/>
      <c r="Z172" s="144"/>
      <c r="AA172" s="488"/>
      <c r="AB172" s="611">
        <v>0</v>
      </c>
      <c r="AC172" s="612"/>
      <c r="AD172" s="613"/>
      <c r="AE172" s="614">
        <v>4</v>
      </c>
      <c r="AF172" s="612"/>
      <c r="AG172" s="613"/>
      <c r="AH172" s="614">
        <v>4</v>
      </c>
      <c r="AI172" s="612"/>
      <c r="AJ172" s="615"/>
      <c r="AK172" s="274">
        <v>2248193</v>
      </c>
      <c r="AL172" s="274"/>
      <c r="AM172" s="274"/>
      <c r="AN172" s="274"/>
      <c r="AO172" s="274"/>
      <c r="AP172" s="274"/>
      <c r="AQ172" s="274"/>
      <c r="AR172" s="274"/>
      <c r="AS172" s="274"/>
      <c r="AT172" s="274"/>
      <c r="AU172" s="274"/>
      <c r="AV172" s="274"/>
      <c r="AW172" s="274"/>
      <c r="AX172" s="274"/>
      <c r="AY172" s="274"/>
      <c r="AZ172" s="275"/>
      <c r="BA172" s="275"/>
      <c r="BB172" s="275"/>
      <c r="BC172" s="274"/>
      <c r="BD172" s="274"/>
      <c r="BE172" s="274"/>
      <c r="BF172" s="274"/>
      <c r="BG172" s="274"/>
      <c r="BH172" s="274"/>
      <c r="BI172" s="274"/>
      <c r="BJ172" s="274"/>
      <c r="BK172" s="274"/>
      <c r="BL172" s="274"/>
      <c r="BM172" s="274"/>
      <c r="BN172" s="274"/>
      <c r="BO172" s="274"/>
      <c r="BP172" s="274"/>
      <c r="BQ172" s="274"/>
      <c r="BR172" s="275"/>
      <c r="BS172" s="275"/>
      <c r="BT172" s="275"/>
      <c r="BU172" s="274"/>
      <c r="BV172" s="274"/>
      <c r="BW172" s="274"/>
      <c r="BX172" s="274"/>
      <c r="BY172" s="274"/>
      <c r="BZ172" s="274"/>
      <c r="CA172" s="274"/>
      <c r="CB172" s="274"/>
      <c r="CC172" s="274"/>
      <c r="CD172" s="274"/>
      <c r="CE172" s="274"/>
      <c r="CF172" s="274"/>
      <c r="CG172" s="274"/>
      <c r="CH172" s="274"/>
      <c r="CI172" s="274"/>
      <c r="CJ172" s="275"/>
      <c r="CK172" s="275"/>
      <c r="CL172" s="275"/>
      <c r="CM172" s="331">
        <f t="shared" si="13"/>
        <v>2248193</v>
      </c>
      <c r="CN172" s="331"/>
      <c r="CO172" s="331"/>
      <c r="CP172" s="331"/>
      <c r="CQ172" s="331"/>
      <c r="CR172" s="331"/>
      <c r="CS172" s="331"/>
      <c r="CT172" s="331"/>
      <c r="CU172" s="331"/>
      <c r="CV172" s="331"/>
      <c r="CW172" s="331"/>
      <c r="CX172" s="331"/>
      <c r="CY172" s="331"/>
      <c r="CZ172" s="331"/>
      <c r="DA172" s="331"/>
      <c r="DB172" s="332"/>
      <c r="DC172" s="332"/>
      <c r="DD172" s="333"/>
    </row>
    <row r="173" spans="1:108" ht="15" customHeight="1">
      <c r="A173" s="498"/>
      <c r="B173" s="499"/>
      <c r="C173" s="499"/>
      <c r="D173" s="499"/>
      <c r="E173" s="499"/>
      <c r="F173" s="500"/>
      <c r="G173" s="143" t="s">
        <v>6</v>
      </c>
      <c r="H173" s="144"/>
      <c r="I173" s="144"/>
      <c r="J173" s="144"/>
      <c r="K173" s="144"/>
      <c r="L173" s="144"/>
      <c r="M173" s="144"/>
      <c r="N173" s="144"/>
      <c r="O173" s="144"/>
      <c r="P173" s="144"/>
      <c r="Q173" s="144"/>
      <c r="R173" s="144"/>
      <c r="S173" s="144"/>
      <c r="T173" s="144"/>
      <c r="U173" s="144"/>
      <c r="V173" s="144"/>
      <c r="W173" s="144"/>
      <c r="X173" s="144"/>
      <c r="Y173" s="144"/>
      <c r="Z173" s="144"/>
      <c r="AA173" s="488"/>
      <c r="AB173" s="611">
        <v>0</v>
      </c>
      <c r="AC173" s="612"/>
      <c r="AD173" s="613"/>
      <c r="AE173" s="614">
        <v>5</v>
      </c>
      <c r="AF173" s="612"/>
      <c r="AG173" s="613"/>
      <c r="AH173" s="614">
        <v>4</v>
      </c>
      <c r="AI173" s="612"/>
      <c r="AJ173" s="615"/>
      <c r="AK173" s="274">
        <v>1755544</v>
      </c>
      <c r="AL173" s="274"/>
      <c r="AM173" s="274"/>
      <c r="AN173" s="274"/>
      <c r="AO173" s="274"/>
      <c r="AP173" s="274"/>
      <c r="AQ173" s="274"/>
      <c r="AR173" s="274"/>
      <c r="AS173" s="274"/>
      <c r="AT173" s="274"/>
      <c r="AU173" s="274"/>
      <c r="AV173" s="274"/>
      <c r="AW173" s="274"/>
      <c r="AX173" s="274"/>
      <c r="AY173" s="274"/>
      <c r="AZ173" s="275"/>
      <c r="BA173" s="275"/>
      <c r="BB173" s="275"/>
      <c r="BC173" s="274"/>
      <c r="BD173" s="274"/>
      <c r="BE173" s="274"/>
      <c r="BF173" s="274"/>
      <c r="BG173" s="274"/>
      <c r="BH173" s="274"/>
      <c r="BI173" s="274"/>
      <c r="BJ173" s="274"/>
      <c r="BK173" s="274"/>
      <c r="BL173" s="274"/>
      <c r="BM173" s="274"/>
      <c r="BN173" s="274"/>
      <c r="BO173" s="274"/>
      <c r="BP173" s="274"/>
      <c r="BQ173" s="274"/>
      <c r="BR173" s="275"/>
      <c r="BS173" s="275"/>
      <c r="BT173" s="275"/>
      <c r="BU173" s="274"/>
      <c r="BV173" s="274"/>
      <c r="BW173" s="274"/>
      <c r="BX173" s="274"/>
      <c r="BY173" s="274"/>
      <c r="BZ173" s="274"/>
      <c r="CA173" s="274"/>
      <c r="CB173" s="274"/>
      <c r="CC173" s="274"/>
      <c r="CD173" s="274"/>
      <c r="CE173" s="274"/>
      <c r="CF173" s="274"/>
      <c r="CG173" s="274"/>
      <c r="CH173" s="274"/>
      <c r="CI173" s="274"/>
      <c r="CJ173" s="275"/>
      <c r="CK173" s="275"/>
      <c r="CL173" s="275"/>
      <c r="CM173" s="331">
        <f t="shared" si="13"/>
        <v>1755544</v>
      </c>
      <c r="CN173" s="331"/>
      <c r="CO173" s="331"/>
      <c r="CP173" s="331"/>
      <c r="CQ173" s="331"/>
      <c r="CR173" s="331"/>
      <c r="CS173" s="331"/>
      <c r="CT173" s="331"/>
      <c r="CU173" s="331"/>
      <c r="CV173" s="331"/>
      <c r="CW173" s="331"/>
      <c r="CX173" s="331"/>
      <c r="CY173" s="331"/>
      <c r="CZ173" s="331"/>
      <c r="DA173" s="331"/>
      <c r="DB173" s="332"/>
      <c r="DC173" s="332"/>
      <c r="DD173" s="333"/>
    </row>
    <row r="174" spans="1:108" ht="15" customHeight="1">
      <c r="A174" s="498"/>
      <c r="B174" s="499"/>
      <c r="C174" s="499"/>
      <c r="D174" s="499"/>
      <c r="E174" s="499"/>
      <c r="F174" s="500"/>
      <c r="G174" s="143" t="s">
        <v>7</v>
      </c>
      <c r="H174" s="144"/>
      <c r="I174" s="144"/>
      <c r="J174" s="144"/>
      <c r="K174" s="144"/>
      <c r="L174" s="144"/>
      <c r="M174" s="144"/>
      <c r="N174" s="144"/>
      <c r="O174" s="144"/>
      <c r="P174" s="144"/>
      <c r="Q174" s="144"/>
      <c r="R174" s="144"/>
      <c r="S174" s="144"/>
      <c r="T174" s="144"/>
      <c r="U174" s="144"/>
      <c r="V174" s="144"/>
      <c r="W174" s="144"/>
      <c r="X174" s="144"/>
      <c r="Y174" s="144"/>
      <c r="Z174" s="144"/>
      <c r="AA174" s="488"/>
      <c r="AB174" s="611">
        <v>0</v>
      </c>
      <c r="AC174" s="612"/>
      <c r="AD174" s="613"/>
      <c r="AE174" s="614">
        <v>6</v>
      </c>
      <c r="AF174" s="612"/>
      <c r="AG174" s="613"/>
      <c r="AH174" s="614">
        <v>4</v>
      </c>
      <c r="AI174" s="612"/>
      <c r="AJ174" s="615"/>
      <c r="AK174" s="274">
        <v>1584832</v>
      </c>
      <c r="AL174" s="274"/>
      <c r="AM174" s="274"/>
      <c r="AN174" s="274"/>
      <c r="AO174" s="274"/>
      <c r="AP174" s="274"/>
      <c r="AQ174" s="274"/>
      <c r="AR174" s="274"/>
      <c r="AS174" s="274"/>
      <c r="AT174" s="274"/>
      <c r="AU174" s="274"/>
      <c r="AV174" s="274"/>
      <c r="AW174" s="274"/>
      <c r="AX174" s="274"/>
      <c r="AY174" s="274"/>
      <c r="AZ174" s="275"/>
      <c r="BA174" s="275"/>
      <c r="BB174" s="275"/>
      <c r="BC174" s="274"/>
      <c r="BD174" s="274"/>
      <c r="BE174" s="274"/>
      <c r="BF174" s="274"/>
      <c r="BG174" s="274"/>
      <c r="BH174" s="274"/>
      <c r="BI174" s="274"/>
      <c r="BJ174" s="274"/>
      <c r="BK174" s="274"/>
      <c r="BL174" s="274"/>
      <c r="BM174" s="274"/>
      <c r="BN174" s="274"/>
      <c r="BO174" s="274"/>
      <c r="BP174" s="274"/>
      <c r="BQ174" s="274"/>
      <c r="BR174" s="275"/>
      <c r="BS174" s="275"/>
      <c r="BT174" s="275"/>
      <c r="BU174" s="274"/>
      <c r="BV174" s="274"/>
      <c r="BW174" s="274"/>
      <c r="BX174" s="274"/>
      <c r="BY174" s="274"/>
      <c r="BZ174" s="274"/>
      <c r="CA174" s="274"/>
      <c r="CB174" s="274"/>
      <c r="CC174" s="274"/>
      <c r="CD174" s="274"/>
      <c r="CE174" s="274"/>
      <c r="CF174" s="274"/>
      <c r="CG174" s="274"/>
      <c r="CH174" s="274"/>
      <c r="CI174" s="274"/>
      <c r="CJ174" s="275"/>
      <c r="CK174" s="275"/>
      <c r="CL174" s="275"/>
      <c r="CM174" s="331">
        <f t="shared" si="13"/>
        <v>1584832</v>
      </c>
      <c r="CN174" s="331"/>
      <c r="CO174" s="331"/>
      <c r="CP174" s="331"/>
      <c r="CQ174" s="331"/>
      <c r="CR174" s="331"/>
      <c r="CS174" s="331"/>
      <c r="CT174" s="331"/>
      <c r="CU174" s="331"/>
      <c r="CV174" s="331"/>
      <c r="CW174" s="331"/>
      <c r="CX174" s="331"/>
      <c r="CY174" s="331"/>
      <c r="CZ174" s="331"/>
      <c r="DA174" s="331"/>
      <c r="DB174" s="332"/>
      <c r="DC174" s="332"/>
      <c r="DD174" s="333"/>
    </row>
    <row r="175" spans="1:108" ht="15" customHeight="1">
      <c r="A175" s="498"/>
      <c r="B175" s="499"/>
      <c r="C175" s="499"/>
      <c r="D175" s="499"/>
      <c r="E175" s="499"/>
      <c r="F175" s="500"/>
      <c r="G175" s="143" t="s">
        <v>8</v>
      </c>
      <c r="H175" s="144"/>
      <c r="I175" s="144"/>
      <c r="J175" s="144"/>
      <c r="K175" s="144"/>
      <c r="L175" s="144"/>
      <c r="M175" s="144"/>
      <c r="N175" s="144"/>
      <c r="O175" s="144"/>
      <c r="P175" s="144"/>
      <c r="Q175" s="144"/>
      <c r="R175" s="144"/>
      <c r="S175" s="144"/>
      <c r="T175" s="144"/>
      <c r="U175" s="144"/>
      <c r="V175" s="144"/>
      <c r="W175" s="144"/>
      <c r="X175" s="144"/>
      <c r="Y175" s="144"/>
      <c r="Z175" s="144"/>
      <c r="AA175" s="488"/>
      <c r="AB175" s="611">
        <v>0</v>
      </c>
      <c r="AC175" s="612"/>
      <c r="AD175" s="613"/>
      <c r="AE175" s="614">
        <v>7</v>
      </c>
      <c r="AF175" s="612"/>
      <c r="AG175" s="613"/>
      <c r="AH175" s="614">
        <v>4</v>
      </c>
      <c r="AI175" s="612"/>
      <c r="AJ175" s="615"/>
      <c r="AK175" s="274">
        <v>1046527</v>
      </c>
      <c r="AL175" s="274"/>
      <c r="AM175" s="274"/>
      <c r="AN175" s="274"/>
      <c r="AO175" s="274"/>
      <c r="AP175" s="274"/>
      <c r="AQ175" s="274"/>
      <c r="AR175" s="274"/>
      <c r="AS175" s="274"/>
      <c r="AT175" s="274"/>
      <c r="AU175" s="274"/>
      <c r="AV175" s="274"/>
      <c r="AW175" s="274"/>
      <c r="AX175" s="274"/>
      <c r="AY175" s="274"/>
      <c r="AZ175" s="275"/>
      <c r="BA175" s="275"/>
      <c r="BB175" s="275"/>
      <c r="BC175" s="274"/>
      <c r="BD175" s="274"/>
      <c r="BE175" s="274"/>
      <c r="BF175" s="274"/>
      <c r="BG175" s="274"/>
      <c r="BH175" s="274"/>
      <c r="BI175" s="274"/>
      <c r="BJ175" s="274"/>
      <c r="BK175" s="274"/>
      <c r="BL175" s="274"/>
      <c r="BM175" s="274"/>
      <c r="BN175" s="274"/>
      <c r="BO175" s="274"/>
      <c r="BP175" s="274"/>
      <c r="BQ175" s="274"/>
      <c r="BR175" s="275"/>
      <c r="BS175" s="275"/>
      <c r="BT175" s="275"/>
      <c r="BU175" s="274"/>
      <c r="BV175" s="274"/>
      <c r="BW175" s="274"/>
      <c r="BX175" s="274"/>
      <c r="BY175" s="274"/>
      <c r="BZ175" s="274"/>
      <c r="CA175" s="274"/>
      <c r="CB175" s="274"/>
      <c r="CC175" s="274"/>
      <c r="CD175" s="274"/>
      <c r="CE175" s="274"/>
      <c r="CF175" s="274"/>
      <c r="CG175" s="274"/>
      <c r="CH175" s="274"/>
      <c r="CI175" s="274"/>
      <c r="CJ175" s="275"/>
      <c r="CK175" s="275"/>
      <c r="CL175" s="275"/>
      <c r="CM175" s="331">
        <f t="shared" si="13"/>
        <v>1046527</v>
      </c>
      <c r="CN175" s="331"/>
      <c r="CO175" s="331"/>
      <c r="CP175" s="331"/>
      <c r="CQ175" s="331"/>
      <c r="CR175" s="331"/>
      <c r="CS175" s="331"/>
      <c r="CT175" s="331"/>
      <c r="CU175" s="331"/>
      <c r="CV175" s="331"/>
      <c r="CW175" s="331"/>
      <c r="CX175" s="331"/>
      <c r="CY175" s="331"/>
      <c r="CZ175" s="331"/>
      <c r="DA175" s="331"/>
      <c r="DB175" s="332"/>
      <c r="DC175" s="332"/>
      <c r="DD175" s="333"/>
    </row>
    <row r="176" spans="1:108" ht="15" customHeight="1">
      <c r="A176" s="498"/>
      <c r="B176" s="499"/>
      <c r="C176" s="499"/>
      <c r="D176" s="499"/>
      <c r="E176" s="499"/>
      <c r="F176" s="500"/>
      <c r="G176" s="143" t="s">
        <v>9</v>
      </c>
      <c r="H176" s="144"/>
      <c r="I176" s="144"/>
      <c r="J176" s="144"/>
      <c r="K176" s="144"/>
      <c r="L176" s="144"/>
      <c r="M176" s="144"/>
      <c r="N176" s="144"/>
      <c r="O176" s="144"/>
      <c r="P176" s="144"/>
      <c r="Q176" s="144"/>
      <c r="R176" s="144"/>
      <c r="S176" s="144"/>
      <c r="T176" s="144"/>
      <c r="U176" s="144"/>
      <c r="V176" s="144"/>
      <c r="W176" s="144"/>
      <c r="X176" s="144"/>
      <c r="Y176" s="144"/>
      <c r="Z176" s="144"/>
      <c r="AA176" s="488"/>
      <c r="AB176" s="611">
        <v>0</v>
      </c>
      <c r="AC176" s="612"/>
      <c r="AD176" s="613"/>
      <c r="AE176" s="614">
        <v>8</v>
      </c>
      <c r="AF176" s="612"/>
      <c r="AG176" s="613"/>
      <c r="AH176" s="614">
        <v>4</v>
      </c>
      <c r="AI176" s="612"/>
      <c r="AJ176" s="615"/>
      <c r="AK176" s="274">
        <v>1178064</v>
      </c>
      <c r="AL176" s="274"/>
      <c r="AM176" s="274"/>
      <c r="AN176" s="274"/>
      <c r="AO176" s="274"/>
      <c r="AP176" s="274"/>
      <c r="AQ176" s="274"/>
      <c r="AR176" s="274"/>
      <c r="AS176" s="274"/>
      <c r="AT176" s="274"/>
      <c r="AU176" s="274"/>
      <c r="AV176" s="274"/>
      <c r="AW176" s="274"/>
      <c r="AX176" s="274"/>
      <c r="AY176" s="274"/>
      <c r="AZ176" s="275"/>
      <c r="BA176" s="275"/>
      <c r="BB176" s="275"/>
      <c r="BC176" s="274"/>
      <c r="BD176" s="274"/>
      <c r="BE176" s="274"/>
      <c r="BF176" s="274"/>
      <c r="BG176" s="274"/>
      <c r="BH176" s="274"/>
      <c r="BI176" s="274"/>
      <c r="BJ176" s="274"/>
      <c r="BK176" s="274"/>
      <c r="BL176" s="274"/>
      <c r="BM176" s="274"/>
      <c r="BN176" s="274"/>
      <c r="BO176" s="274"/>
      <c r="BP176" s="274"/>
      <c r="BQ176" s="274"/>
      <c r="BR176" s="275"/>
      <c r="BS176" s="275"/>
      <c r="BT176" s="275"/>
      <c r="BU176" s="274"/>
      <c r="BV176" s="274"/>
      <c r="BW176" s="274"/>
      <c r="BX176" s="274"/>
      <c r="BY176" s="274"/>
      <c r="BZ176" s="274"/>
      <c r="CA176" s="274"/>
      <c r="CB176" s="274"/>
      <c r="CC176" s="274"/>
      <c r="CD176" s="274"/>
      <c r="CE176" s="274"/>
      <c r="CF176" s="274"/>
      <c r="CG176" s="274"/>
      <c r="CH176" s="274"/>
      <c r="CI176" s="274"/>
      <c r="CJ176" s="275"/>
      <c r="CK176" s="275"/>
      <c r="CL176" s="275"/>
      <c r="CM176" s="331">
        <f t="shared" si="13"/>
        <v>1178064</v>
      </c>
      <c r="CN176" s="331"/>
      <c r="CO176" s="331"/>
      <c r="CP176" s="331"/>
      <c r="CQ176" s="331"/>
      <c r="CR176" s="331"/>
      <c r="CS176" s="331"/>
      <c r="CT176" s="331"/>
      <c r="CU176" s="331"/>
      <c r="CV176" s="331"/>
      <c r="CW176" s="331"/>
      <c r="CX176" s="331"/>
      <c r="CY176" s="331"/>
      <c r="CZ176" s="331"/>
      <c r="DA176" s="331"/>
      <c r="DB176" s="332"/>
      <c r="DC176" s="332"/>
      <c r="DD176" s="333"/>
    </row>
    <row r="177" spans="1:108" ht="15" customHeight="1">
      <c r="A177" s="498"/>
      <c r="B177" s="499"/>
      <c r="C177" s="499"/>
      <c r="D177" s="499"/>
      <c r="E177" s="499"/>
      <c r="F177" s="500"/>
      <c r="G177" s="143" t="s">
        <v>4414</v>
      </c>
      <c r="H177" s="144"/>
      <c r="I177" s="144"/>
      <c r="J177" s="144"/>
      <c r="K177" s="144"/>
      <c r="L177" s="144"/>
      <c r="M177" s="144"/>
      <c r="N177" s="144"/>
      <c r="O177" s="144"/>
      <c r="P177" s="144"/>
      <c r="Q177" s="144"/>
      <c r="R177" s="144"/>
      <c r="S177" s="144"/>
      <c r="T177" s="144"/>
      <c r="U177" s="144"/>
      <c r="V177" s="144"/>
      <c r="W177" s="144"/>
      <c r="X177" s="144"/>
      <c r="Y177" s="144"/>
      <c r="Z177" s="144"/>
      <c r="AA177" s="488"/>
      <c r="AB177" s="611">
        <v>0</v>
      </c>
      <c r="AC177" s="612"/>
      <c r="AD177" s="613"/>
      <c r="AE177" s="614">
        <v>9</v>
      </c>
      <c r="AF177" s="612"/>
      <c r="AG177" s="613"/>
      <c r="AH177" s="614">
        <v>4</v>
      </c>
      <c r="AI177" s="612"/>
      <c r="AJ177" s="615"/>
      <c r="AK177" s="274">
        <v>2275614</v>
      </c>
      <c r="AL177" s="274"/>
      <c r="AM177" s="274"/>
      <c r="AN177" s="274"/>
      <c r="AO177" s="274"/>
      <c r="AP177" s="274"/>
      <c r="AQ177" s="274"/>
      <c r="AR177" s="274"/>
      <c r="AS177" s="274"/>
      <c r="AT177" s="274"/>
      <c r="AU177" s="274"/>
      <c r="AV177" s="274"/>
      <c r="AW177" s="274"/>
      <c r="AX177" s="274"/>
      <c r="AY177" s="274"/>
      <c r="AZ177" s="275"/>
      <c r="BA177" s="275"/>
      <c r="BB177" s="275"/>
      <c r="BC177" s="274"/>
      <c r="BD177" s="274"/>
      <c r="BE177" s="274"/>
      <c r="BF177" s="274"/>
      <c r="BG177" s="274"/>
      <c r="BH177" s="274"/>
      <c r="BI177" s="274"/>
      <c r="BJ177" s="274"/>
      <c r="BK177" s="274"/>
      <c r="BL177" s="274"/>
      <c r="BM177" s="274"/>
      <c r="BN177" s="274"/>
      <c r="BO177" s="274"/>
      <c r="BP177" s="274"/>
      <c r="BQ177" s="274"/>
      <c r="BR177" s="275"/>
      <c r="BS177" s="275"/>
      <c r="BT177" s="275"/>
      <c r="BU177" s="274"/>
      <c r="BV177" s="274"/>
      <c r="BW177" s="274"/>
      <c r="BX177" s="274"/>
      <c r="BY177" s="274"/>
      <c r="BZ177" s="274"/>
      <c r="CA177" s="274"/>
      <c r="CB177" s="274"/>
      <c r="CC177" s="274"/>
      <c r="CD177" s="274"/>
      <c r="CE177" s="274"/>
      <c r="CF177" s="274"/>
      <c r="CG177" s="274"/>
      <c r="CH177" s="274"/>
      <c r="CI177" s="274"/>
      <c r="CJ177" s="275"/>
      <c r="CK177" s="275"/>
      <c r="CL177" s="275"/>
      <c r="CM177" s="331">
        <f t="shared" ref="CM177:CM179" si="14">SUM(AK177:CL177)</f>
        <v>2275614</v>
      </c>
      <c r="CN177" s="331"/>
      <c r="CO177" s="331"/>
      <c r="CP177" s="331"/>
      <c r="CQ177" s="331"/>
      <c r="CR177" s="331"/>
      <c r="CS177" s="331"/>
      <c r="CT177" s="331"/>
      <c r="CU177" s="331"/>
      <c r="CV177" s="331"/>
      <c r="CW177" s="331"/>
      <c r="CX177" s="331"/>
      <c r="CY177" s="331"/>
      <c r="CZ177" s="331"/>
      <c r="DA177" s="331"/>
      <c r="DB177" s="332"/>
      <c r="DC177" s="332"/>
      <c r="DD177" s="333"/>
    </row>
    <row r="178" spans="1:108" ht="15" customHeight="1">
      <c r="A178" s="498"/>
      <c r="B178" s="499"/>
      <c r="C178" s="499"/>
      <c r="D178" s="499"/>
      <c r="E178" s="499"/>
      <c r="F178" s="500"/>
      <c r="G178" s="143" t="s">
        <v>4416</v>
      </c>
      <c r="H178" s="144"/>
      <c r="I178" s="144"/>
      <c r="J178" s="144"/>
      <c r="K178" s="144"/>
      <c r="L178" s="144"/>
      <c r="M178" s="144"/>
      <c r="N178" s="144"/>
      <c r="O178" s="144"/>
      <c r="P178" s="144"/>
      <c r="Q178" s="144"/>
      <c r="R178" s="144"/>
      <c r="S178" s="144"/>
      <c r="T178" s="144"/>
      <c r="U178" s="144"/>
      <c r="V178" s="144"/>
      <c r="W178" s="144"/>
      <c r="X178" s="144"/>
      <c r="Y178" s="144"/>
      <c r="Z178" s="144"/>
      <c r="AA178" s="488"/>
      <c r="AB178" s="611">
        <v>1</v>
      </c>
      <c r="AC178" s="612"/>
      <c r="AD178" s="613"/>
      <c r="AE178" s="614">
        <v>0</v>
      </c>
      <c r="AF178" s="612"/>
      <c r="AG178" s="613"/>
      <c r="AH178" s="614">
        <v>4</v>
      </c>
      <c r="AI178" s="612"/>
      <c r="AJ178" s="615"/>
      <c r="AK178" s="274">
        <v>2152906</v>
      </c>
      <c r="AL178" s="274"/>
      <c r="AM178" s="274"/>
      <c r="AN178" s="274"/>
      <c r="AO178" s="274"/>
      <c r="AP178" s="274"/>
      <c r="AQ178" s="274"/>
      <c r="AR178" s="274"/>
      <c r="AS178" s="274"/>
      <c r="AT178" s="274"/>
      <c r="AU178" s="274"/>
      <c r="AV178" s="274"/>
      <c r="AW178" s="274"/>
      <c r="AX178" s="274"/>
      <c r="AY178" s="274"/>
      <c r="AZ178" s="275"/>
      <c r="BA178" s="275"/>
      <c r="BB178" s="275"/>
      <c r="BC178" s="274"/>
      <c r="BD178" s="274"/>
      <c r="BE178" s="274"/>
      <c r="BF178" s="274"/>
      <c r="BG178" s="274"/>
      <c r="BH178" s="274"/>
      <c r="BI178" s="274"/>
      <c r="BJ178" s="274"/>
      <c r="BK178" s="274"/>
      <c r="BL178" s="274"/>
      <c r="BM178" s="274"/>
      <c r="BN178" s="274"/>
      <c r="BO178" s="274"/>
      <c r="BP178" s="274"/>
      <c r="BQ178" s="274"/>
      <c r="BR178" s="275"/>
      <c r="BS178" s="275"/>
      <c r="BT178" s="275"/>
      <c r="BU178" s="274"/>
      <c r="BV178" s="274"/>
      <c r="BW178" s="274"/>
      <c r="BX178" s="274"/>
      <c r="BY178" s="274"/>
      <c r="BZ178" s="274"/>
      <c r="CA178" s="274"/>
      <c r="CB178" s="274"/>
      <c r="CC178" s="274"/>
      <c r="CD178" s="274"/>
      <c r="CE178" s="274"/>
      <c r="CF178" s="274"/>
      <c r="CG178" s="274"/>
      <c r="CH178" s="274"/>
      <c r="CI178" s="274"/>
      <c r="CJ178" s="275"/>
      <c r="CK178" s="275"/>
      <c r="CL178" s="275"/>
      <c r="CM178" s="331">
        <f t="shared" si="14"/>
        <v>2152906</v>
      </c>
      <c r="CN178" s="331"/>
      <c r="CO178" s="331"/>
      <c r="CP178" s="331"/>
      <c r="CQ178" s="331"/>
      <c r="CR178" s="331"/>
      <c r="CS178" s="331"/>
      <c r="CT178" s="331"/>
      <c r="CU178" s="331"/>
      <c r="CV178" s="331"/>
      <c r="CW178" s="331"/>
      <c r="CX178" s="331"/>
      <c r="CY178" s="331"/>
      <c r="CZ178" s="331"/>
      <c r="DA178" s="331"/>
      <c r="DB178" s="332"/>
      <c r="DC178" s="332"/>
      <c r="DD178" s="333"/>
    </row>
    <row r="179" spans="1:108" ht="15" customHeight="1">
      <c r="A179" s="498"/>
      <c r="B179" s="499"/>
      <c r="C179" s="499"/>
      <c r="D179" s="499"/>
      <c r="E179" s="499"/>
      <c r="F179" s="500"/>
      <c r="G179" s="143" t="s">
        <v>4423</v>
      </c>
      <c r="H179" s="144"/>
      <c r="I179" s="144"/>
      <c r="J179" s="144"/>
      <c r="K179" s="144"/>
      <c r="L179" s="144"/>
      <c r="M179" s="144"/>
      <c r="N179" s="144"/>
      <c r="O179" s="144"/>
      <c r="P179" s="144"/>
      <c r="Q179" s="144"/>
      <c r="R179" s="144"/>
      <c r="S179" s="144"/>
      <c r="T179" s="144"/>
      <c r="U179" s="144"/>
      <c r="V179" s="144"/>
      <c r="W179" s="144"/>
      <c r="X179" s="144"/>
      <c r="Y179" s="144"/>
      <c r="Z179" s="144"/>
      <c r="AA179" s="488"/>
      <c r="AB179" s="611">
        <v>1</v>
      </c>
      <c r="AC179" s="612"/>
      <c r="AD179" s="613"/>
      <c r="AE179" s="614">
        <v>1</v>
      </c>
      <c r="AF179" s="612"/>
      <c r="AG179" s="613"/>
      <c r="AH179" s="614">
        <v>4</v>
      </c>
      <c r="AI179" s="612"/>
      <c r="AJ179" s="615"/>
      <c r="AK179" s="274">
        <v>1335104</v>
      </c>
      <c r="AL179" s="274"/>
      <c r="AM179" s="274"/>
      <c r="AN179" s="274"/>
      <c r="AO179" s="274"/>
      <c r="AP179" s="274"/>
      <c r="AQ179" s="274"/>
      <c r="AR179" s="274"/>
      <c r="AS179" s="274"/>
      <c r="AT179" s="274"/>
      <c r="AU179" s="274"/>
      <c r="AV179" s="274"/>
      <c r="AW179" s="274"/>
      <c r="AX179" s="274"/>
      <c r="AY179" s="274"/>
      <c r="AZ179" s="275"/>
      <c r="BA179" s="275"/>
      <c r="BB179" s="275"/>
      <c r="BC179" s="274"/>
      <c r="BD179" s="274"/>
      <c r="BE179" s="274"/>
      <c r="BF179" s="274"/>
      <c r="BG179" s="274"/>
      <c r="BH179" s="274"/>
      <c r="BI179" s="274"/>
      <c r="BJ179" s="274"/>
      <c r="BK179" s="274"/>
      <c r="BL179" s="274"/>
      <c r="BM179" s="274"/>
      <c r="BN179" s="274"/>
      <c r="BO179" s="274"/>
      <c r="BP179" s="274"/>
      <c r="BQ179" s="274"/>
      <c r="BR179" s="275"/>
      <c r="BS179" s="275"/>
      <c r="BT179" s="275"/>
      <c r="BU179" s="274"/>
      <c r="BV179" s="274"/>
      <c r="BW179" s="274"/>
      <c r="BX179" s="274"/>
      <c r="BY179" s="274"/>
      <c r="BZ179" s="274"/>
      <c r="CA179" s="274"/>
      <c r="CB179" s="274"/>
      <c r="CC179" s="274"/>
      <c r="CD179" s="274"/>
      <c r="CE179" s="274"/>
      <c r="CF179" s="274"/>
      <c r="CG179" s="274"/>
      <c r="CH179" s="274"/>
      <c r="CI179" s="274"/>
      <c r="CJ179" s="275"/>
      <c r="CK179" s="275"/>
      <c r="CL179" s="275"/>
      <c r="CM179" s="331">
        <f t="shared" si="14"/>
        <v>1335104</v>
      </c>
      <c r="CN179" s="331"/>
      <c r="CO179" s="331"/>
      <c r="CP179" s="331"/>
      <c r="CQ179" s="331"/>
      <c r="CR179" s="331"/>
      <c r="CS179" s="331"/>
      <c r="CT179" s="331"/>
      <c r="CU179" s="331"/>
      <c r="CV179" s="331"/>
      <c r="CW179" s="331"/>
      <c r="CX179" s="331"/>
      <c r="CY179" s="331"/>
      <c r="CZ179" s="331"/>
      <c r="DA179" s="331"/>
      <c r="DB179" s="332"/>
      <c r="DC179" s="332"/>
      <c r="DD179" s="333"/>
    </row>
    <row r="180" spans="1:108" ht="15" customHeight="1">
      <c r="A180" s="498"/>
      <c r="B180" s="499"/>
      <c r="C180" s="499"/>
      <c r="D180" s="499"/>
      <c r="E180" s="499"/>
      <c r="F180" s="500"/>
      <c r="G180" s="143" t="s">
        <v>4419</v>
      </c>
      <c r="H180" s="144"/>
      <c r="I180" s="144"/>
      <c r="J180" s="144"/>
      <c r="K180" s="144"/>
      <c r="L180" s="144"/>
      <c r="M180" s="144"/>
      <c r="N180" s="144"/>
      <c r="O180" s="144"/>
      <c r="P180" s="144"/>
      <c r="Q180" s="144"/>
      <c r="R180" s="144"/>
      <c r="S180" s="144"/>
      <c r="T180" s="144"/>
      <c r="U180" s="144"/>
      <c r="V180" s="144"/>
      <c r="W180" s="144"/>
      <c r="X180" s="144"/>
      <c r="Y180" s="144"/>
      <c r="Z180" s="144"/>
      <c r="AA180" s="488"/>
      <c r="AB180" s="611">
        <v>1</v>
      </c>
      <c r="AC180" s="612"/>
      <c r="AD180" s="613"/>
      <c r="AE180" s="614">
        <v>2</v>
      </c>
      <c r="AF180" s="612"/>
      <c r="AG180" s="613"/>
      <c r="AH180" s="614">
        <v>4</v>
      </c>
      <c r="AI180" s="612"/>
      <c r="AJ180" s="615"/>
      <c r="AK180" s="274">
        <v>649159</v>
      </c>
      <c r="AL180" s="274"/>
      <c r="AM180" s="274"/>
      <c r="AN180" s="274"/>
      <c r="AO180" s="274"/>
      <c r="AP180" s="274"/>
      <c r="AQ180" s="274"/>
      <c r="AR180" s="274"/>
      <c r="AS180" s="274"/>
      <c r="AT180" s="274"/>
      <c r="AU180" s="274"/>
      <c r="AV180" s="274"/>
      <c r="AW180" s="274"/>
      <c r="AX180" s="274"/>
      <c r="AY180" s="274"/>
      <c r="AZ180" s="275"/>
      <c r="BA180" s="275"/>
      <c r="BB180" s="275"/>
      <c r="BC180" s="274"/>
      <c r="BD180" s="274"/>
      <c r="BE180" s="274"/>
      <c r="BF180" s="274"/>
      <c r="BG180" s="274"/>
      <c r="BH180" s="274"/>
      <c r="BI180" s="274"/>
      <c r="BJ180" s="274"/>
      <c r="BK180" s="274"/>
      <c r="BL180" s="274"/>
      <c r="BM180" s="274"/>
      <c r="BN180" s="274"/>
      <c r="BO180" s="274"/>
      <c r="BP180" s="274"/>
      <c r="BQ180" s="274"/>
      <c r="BR180" s="275"/>
      <c r="BS180" s="275"/>
      <c r="BT180" s="275"/>
      <c r="BU180" s="274"/>
      <c r="BV180" s="274"/>
      <c r="BW180" s="274"/>
      <c r="BX180" s="274"/>
      <c r="BY180" s="274"/>
      <c r="BZ180" s="274"/>
      <c r="CA180" s="274"/>
      <c r="CB180" s="274"/>
      <c r="CC180" s="274"/>
      <c r="CD180" s="274"/>
      <c r="CE180" s="274"/>
      <c r="CF180" s="274"/>
      <c r="CG180" s="274"/>
      <c r="CH180" s="274"/>
      <c r="CI180" s="274"/>
      <c r="CJ180" s="275"/>
      <c r="CK180" s="275"/>
      <c r="CL180" s="275"/>
      <c r="CM180" s="331">
        <f t="shared" si="13"/>
        <v>649159</v>
      </c>
      <c r="CN180" s="331"/>
      <c r="CO180" s="331"/>
      <c r="CP180" s="331"/>
      <c r="CQ180" s="331"/>
      <c r="CR180" s="331"/>
      <c r="CS180" s="331"/>
      <c r="CT180" s="331"/>
      <c r="CU180" s="331"/>
      <c r="CV180" s="331"/>
      <c r="CW180" s="331"/>
      <c r="CX180" s="331"/>
      <c r="CY180" s="331"/>
      <c r="CZ180" s="331"/>
      <c r="DA180" s="331"/>
      <c r="DB180" s="332"/>
      <c r="DC180" s="332"/>
      <c r="DD180" s="333"/>
    </row>
    <row r="181" spans="1:108" ht="15" customHeight="1" thickBot="1">
      <c r="A181" s="498"/>
      <c r="B181" s="499"/>
      <c r="C181" s="499"/>
      <c r="D181" s="499"/>
      <c r="E181" s="499"/>
      <c r="F181" s="500"/>
      <c r="G181" s="143" t="s">
        <v>336</v>
      </c>
      <c r="H181" s="144"/>
      <c r="I181" s="144"/>
      <c r="J181" s="144"/>
      <c r="K181" s="144"/>
      <c r="L181" s="144"/>
      <c r="M181" s="144"/>
      <c r="N181" s="144"/>
      <c r="O181" s="144"/>
      <c r="P181" s="144"/>
      <c r="Q181" s="144"/>
      <c r="R181" s="144"/>
      <c r="S181" s="144"/>
      <c r="T181" s="144"/>
      <c r="U181" s="144"/>
      <c r="V181" s="144"/>
      <c r="W181" s="144"/>
      <c r="X181" s="144"/>
      <c r="Y181" s="144"/>
      <c r="Z181" s="144"/>
      <c r="AA181" s="488"/>
      <c r="AB181" s="628">
        <v>1</v>
      </c>
      <c r="AC181" s="629"/>
      <c r="AD181" s="630"/>
      <c r="AE181" s="631">
        <v>3</v>
      </c>
      <c r="AF181" s="629"/>
      <c r="AG181" s="630"/>
      <c r="AH181" s="631">
        <v>4</v>
      </c>
      <c r="AI181" s="629"/>
      <c r="AJ181" s="632"/>
      <c r="AK181" s="291">
        <f>SUM(AK169:BB180)</f>
        <v>16922052</v>
      </c>
      <c r="AL181" s="291"/>
      <c r="AM181" s="291"/>
      <c r="AN181" s="291"/>
      <c r="AO181" s="291"/>
      <c r="AP181" s="291"/>
      <c r="AQ181" s="291"/>
      <c r="AR181" s="291"/>
      <c r="AS181" s="291"/>
      <c r="AT181" s="291"/>
      <c r="AU181" s="291"/>
      <c r="AV181" s="291"/>
      <c r="AW181" s="291"/>
      <c r="AX181" s="291"/>
      <c r="AY181" s="291"/>
      <c r="AZ181" s="686"/>
      <c r="BA181" s="686"/>
      <c r="BB181" s="686"/>
      <c r="BC181" s="291">
        <f>SUM(BC169:BT180)</f>
        <v>0</v>
      </c>
      <c r="BD181" s="291"/>
      <c r="BE181" s="291"/>
      <c r="BF181" s="291"/>
      <c r="BG181" s="291"/>
      <c r="BH181" s="291"/>
      <c r="BI181" s="291"/>
      <c r="BJ181" s="291"/>
      <c r="BK181" s="291"/>
      <c r="BL181" s="291"/>
      <c r="BM181" s="291"/>
      <c r="BN181" s="291"/>
      <c r="BO181" s="291"/>
      <c r="BP181" s="291"/>
      <c r="BQ181" s="291"/>
      <c r="BR181" s="686"/>
      <c r="BS181" s="686"/>
      <c r="BT181" s="686"/>
      <c r="BU181" s="291">
        <f>SUM(BU169:CL180)</f>
        <v>0</v>
      </c>
      <c r="BV181" s="291"/>
      <c r="BW181" s="291"/>
      <c r="BX181" s="291"/>
      <c r="BY181" s="291"/>
      <c r="BZ181" s="291"/>
      <c r="CA181" s="291"/>
      <c r="CB181" s="291"/>
      <c r="CC181" s="291"/>
      <c r="CD181" s="291"/>
      <c r="CE181" s="291"/>
      <c r="CF181" s="291"/>
      <c r="CG181" s="291"/>
      <c r="CH181" s="291"/>
      <c r="CI181" s="291"/>
      <c r="CJ181" s="686"/>
      <c r="CK181" s="686"/>
      <c r="CL181" s="686"/>
      <c r="CM181" s="291">
        <f t="shared" si="13"/>
        <v>16922052</v>
      </c>
      <c r="CN181" s="291"/>
      <c r="CO181" s="291"/>
      <c r="CP181" s="291"/>
      <c r="CQ181" s="291"/>
      <c r="CR181" s="291"/>
      <c r="CS181" s="291"/>
      <c r="CT181" s="291"/>
      <c r="CU181" s="291"/>
      <c r="CV181" s="291"/>
      <c r="CW181" s="291"/>
      <c r="CX181" s="291"/>
      <c r="CY181" s="291"/>
      <c r="CZ181" s="291"/>
      <c r="DA181" s="291"/>
      <c r="DB181" s="292"/>
      <c r="DC181" s="292"/>
      <c r="DD181" s="294"/>
    </row>
    <row r="182" spans="1:108" ht="11.25" customHeight="1" thickBot="1">
      <c r="A182" s="498"/>
      <c r="B182" s="499"/>
      <c r="C182" s="499"/>
      <c r="D182" s="499"/>
      <c r="E182" s="499"/>
      <c r="F182" s="500"/>
      <c r="G182" s="522"/>
      <c r="H182" s="523"/>
      <c r="I182" s="523"/>
      <c r="J182" s="523"/>
      <c r="K182" s="523"/>
      <c r="L182" s="523"/>
      <c r="M182" s="523"/>
      <c r="N182" s="523"/>
      <c r="O182" s="523"/>
      <c r="P182" s="523"/>
      <c r="Q182" s="523"/>
      <c r="R182" s="523"/>
      <c r="S182" s="523"/>
      <c r="T182" s="523"/>
      <c r="U182" s="523"/>
      <c r="V182" s="523"/>
      <c r="W182" s="523"/>
      <c r="X182" s="523"/>
      <c r="Y182" s="523"/>
      <c r="Z182" s="523"/>
      <c r="AA182" s="523"/>
      <c r="AB182" s="633"/>
      <c r="AC182" s="633"/>
      <c r="AD182" s="633"/>
      <c r="AE182" s="633"/>
      <c r="AF182" s="633"/>
      <c r="AG182" s="633"/>
      <c r="AH182" s="633"/>
      <c r="AI182" s="633"/>
      <c r="AJ182" s="633"/>
      <c r="AK182" s="634"/>
      <c r="AL182" s="634"/>
      <c r="AM182" s="634"/>
      <c r="AN182" s="634"/>
      <c r="AO182" s="634"/>
      <c r="AP182" s="634"/>
      <c r="AQ182" s="634"/>
      <c r="AR182" s="634"/>
      <c r="AS182" s="634"/>
      <c r="AT182" s="634"/>
      <c r="AU182" s="634"/>
      <c r="AV182" s="634"/>
      <c r="AW182" s="634"/>
      <c r="AX182" s="634"/>
      <c r="AY182" s="634"/>
      <c r="BC182" s="634"/>
      <c r="BD182" s="634"/>
      <c r="BE182" s="634"/>
      <c r="BF182" s="634"/>
      <c r="BG182" s="634"/>
      <c r="BH182" s="634"/>
      <c r="BI182" s="634"/>
      <c r="BJ182" s="634"/>
      <c r="BK182" s="634"/>
      <c r="BL182" s="634"/>
      <c r="BM182" s="634"/>
      <c r="BN182" s="634"/>
      <c r="BO182" s="634"/>
      <c r="BP182" s="634"/>
      <c r="BQ182" s="634"/>
      <c r="BU182" s="634"/>
      <c r="BV182" s="634"/>
      <c r="BW182" s="634"/>
      <c r="BX182" s="634"/>
      <c r="BY182" s="634"/>
      <c r="BZ182" s="634"/>
      <c r="CA182" s="634"/>
      <c r="CB182" s="634"/>
      <c r="CC182" s="634"/>
      <c r="CD182" s="634"/>
      <c r="CE182" s="634"/>
      <c r="CF182" s="634"/>
      <c r="CG182" s="634"/>
      <c r="CH182" s="634"/>
      <c r="CI182" s="634"/>
      <c r="CM182" s="634"/>
      <c r="CN182" s="634"/>
      <c r="CO182" s="634"/>
      <c r="CP182" s="634"/>
      <c r="CQ182" s="634"/>
      <c r="CR182" s="634"/>
      <c r="CS182" s="634"/>
      <c r="CT182" s="634"/>
      <c r="CU182" s="634"/>
      <c r="CV182" s="634"/>
      <c r="CW182" s="634"/>
      <c r="CX182" s="634"/>
      <c r="CY182" s="634"/>
      <c r="CZ182" s="634"/>
      <c r="DA182" s="634"/>
    </row>
    <row r="183" spans="1:108" ht="15" customHeight="1">
      <c r="A183" s="498"/>
      <c r="B183" s="499"/>
      <c r="C183" s="499"/>
      <c r="D183" s="499"/>
      <c r="E183" s="499"/>
      <c r="F183" s="500"/>
      <c r="G183" s="143" t="s">
        <v>11</v>
      </c>
      <c r="H183" s="144"/>
      <c r="I183" s="144"/>
      <c r="J183" s="144"/>
      <c r="K183" s="144"/>
      <c r="L183" s="144"/>
      <c r="M183" s="144"/>
      <c r="N183" s="144"/>
      <c r="O183" s="144"/>
      <c r="P183" s="144"/>
      <c r="Q183" s="144"/>
      <c r="R183" s="144"/>
      <c r="S183" s="144"/>
      <c r="T183" s="144"/>
      <c r="U183" s="144"/>
      <c r="V183" s="144"/>
      <c r="W183" s="144"/>
      <c r="X183" s="144"/>
      <c r="Y183" s="144"/>
      <c r="Z183" s="144"/>
      <c r="AA183" s="488"/>
      <c r="AB183" s="606">
        <v>1</v>
      </c>
      <c r="AC183" s="607"/>
      <c r="AD183" s="608"/>
      <c r="AE183" s="609">
        <v>4</v>
      </c>
      <c r="AF183" s="607"/>
      <c r="AG183" s="608"/>
      <c r="AH183" s="609">
        <v>4</v>
      </c>
      <c r="AI183" s="607"/>
      <c r="AJ183" s="610"/>
      <c r="AK183" s="328">
        <f>SUM(AK169:BB171)</f>
        <v>2696109</v>
      </c>
      <c r="AL183" s="328"/>
      <c r="AM183" s="328"/>
      <c r="AN183" s="328"/>
      <c r="AO183" s="328"/>
      <c r="AP183" s="328"/>
      <c r="AQ183" s="328"/>
      <c r="AR183" s="328"/>
      <c r="AS183" s="328"/>
      <c r="AT183" s="328"/>
      <c r="AU183" s="328"/>
      <c r="AV183" s="328"/>
      <c r="AW183" s="328"/>
      <c r="AX183" s="328"/>
      <c r="AY183" s="328"/>
      <c r="AZ183" s="262"/>
      <c r="BA183" s="262"/>
      <c r="BB183" s="262"/>
      <c r="BC183" s="328">
        <f>SUM(BC169:BT171)</f>
        <v>0</v>
      </c>
      <c r="BD183" s="328"/>
      <c r="BE183" s="328"/>
      <c r="BF183" s="328"/>
      <c r="BG183" s="328"/>
      <c r="BH183" s="328"/>
      <c r="BI183" s="328"/>
      <c r="BJ183" s="328"/>
      <c r="BK183" s="328"/>
      <c r="BL183" s="328"/>
      <c r="BM183" s="328"/>
      <c r="BN183" s="328"/>
      <c r="BO183" s="328"/>
      <c r="BP183" s="328"/>
      <c r="BQ183" s="328"/>
      <c r="BR183" s="262"/>
      <c r="BS183" s="262"/>
      <c r="BT183" s="262"/>
      <c r="BU183" s="328">
        <f>SUM(BU169:CL171)</f>
        <v>0</v>
      </c>
      <c r="BV183" s="328"/>
      <c r="BW183" s="328"/>
      <c r="BX183" s="328"/>
      <c r="BY183" s="328"/>
      <c r="BZ183" s="328"/>
      <c r="CA183" s="328"/>
      <c r="CB183" s="328"/>
      <c r="CC183" s="328"/>
      <c r="CD183" s="328"/>
      <c r="CE183" s="328"/>
      <c r="CF183" s="328"/>
      <c r="CG183" s="328"/>
      <c r="CH183" s="328"/>
      <c r="CI183" s="328"/>
      <c r="CJ183" s="262"/>
      <c r="CK183" s="262"/>
      <c r="CL183" s="262"/>
      <c r="CM183" s="328">
        <f>SUM(AK183:CL183)</f>
        <v>2696109</v>
      </c>
      <c r="CN183" s="328"/>
      <c r="CO183" s="328"/>
      <c r="CP183" s="328"/>
      <c r="CQ183" s="328"/>
      <c r="CR183" s="328"/>
      <c r="CS183" s="328"/>
      <c r="CT183" s="328"/>
      <c r="CU183" s="328"/>
      <c r="CV183" s="328"/>
      <c r="CW183" s="328"/>
      <c r="CX183" s="328"/>
      <c r="CY183" s="328"/>
      <c r="CZ183" s="328"/>
      <c r="DA183" s="328"/>
      <c r="DB183" s="262"/>
      <c r="DC183" s="262"/>
      <c r="DD183" s="268"/>
    </row>
    <row r="184" spans="1:108" ht="15" customHeight="1">
      <c r="A184" s="498"/>
      <c r="B184" s="499"/>
      <c r="C184" s="499"/>
      <c r="D184" s="499"/>
      <c r="E184" s="499"/>
      <c r="F184" s="500"/>
      <c r="G184" s="143" t="s">
        <v>12</v>
      </c>
      <c r="H184" s="144"/>
      <c r="I184" s="144"/>
      <c r="J184" s="144"/>
      <c r="K184" s="144"/>
      <c r="L184" s="144"/>
      <c r="M184" s="144"/>
      <c r="N184" s="144"/>
      <c r="O184" s="144"/>
      <c r="P184" s="144"/>
      <c r="Q184" s="144"/>
      <c r="R184" s="144"/>
      <c r="S184" s="144"/>
      <c r="T184" s="144"/>
      <c r="U184" s="144"/>
      <c r="V184" s="144"/>
      <c r="W184" s="144"/>
      <c r="X184" s="144"/>
      <c r="Y184" s="144"/>
      <c r="Z184" s="144"/>
      <c r="AA184" s="488"/>
      <c r="AB184" s="611">
        <v>1</v>
      </c>
      <c r="AC184" s="612"/>
      <c r="AD184" s="613"/>
      <c r="AE184" s="614">
        <v>5</v>
      </c>
      <c r="AF184" s="612"/>
      <c r="AG184" s="613"/>
      <c r="AH184" s="614">
        <v>4</v>
      </c>
      <c r="AI184" s="612"/>
      <c r="AJ184" s="615"/>
      <c r="AK184" s="331">
        <f>SUM(AK172:BB175)</f>
        <v>6635096</v>
      </c>
      <c r="AL184" s="331"/>
      <c r="AM184" s="331"/>
      <c r="AN184" s="331"/>
      <c r="AO184" s="331"/>
      <c r="AP184" s="331"/>
      <c r="AQ184" s="331"/>
      <c r="AR184" s="331"/>
      <c r="AS184" s="331"/>
      <c r="AT184" s="331"/>
      <c r="AU184" s="331"/>
      <c r="AV184" s="331"/>
      <c r="AW184" s="331"/>
      <c r="AX184" s="331"/>
      <c r="AY184" s="331"/>
      <c r="AZ184" s="275"/>
      <c r="BA184" s="275"/>
      <c r="BB184" s="275"/>
      <c r="BC184" s="331">
        <f>SUM(BC172:BT175)</f>
        <v>0</v>
      </c>
      <c r="BD184" s="331"/>
      <c r="BE184" s="331"/>
      <c r="BF184" s="331"/>
      <c r="BG184" s="331"/>
      <c r="BH184" s="331"/>
      <c r="BI184" s="331"/>
      <c r="BJ184" s="331"/>
      <c r="BK184" s="331"/>
      <c r="BL184" s="331"/>
      <c r="BM184" s="331"/>
      <c r="BN184" s="331"/>
      <c r="BO184" s="331"/>
      <c r="BP184" s="331"/>
      <c r="BQ184" s="331"/>
      <c r="BR184" s="275"/>
      <c r="BS184" s="275"/>
      <c r="BT184" s="275"/>
      <c r="BU184" s="331">
        <f>SUM(BU172:CL175)</f>
        <v>0</v>
      </c>
      <c r="BV184" s="331"/>
      <c r="BW184" s="331"/>
      <c r="BX184" s="331"/>
      <c r="BY184" s="331"/>
      <c r="BZ184" s="331"/>
      <c r="CA184" s="331"/>
      <c r="CB184" s="331"/>
      <c r="CC184" s="331"/>
      <c r="CD184" s="331"/>
      <c r="CE184" s="331"/>
      <c r="CF184" s="331"/>
      <c r="CG184" s="331"/>
      <c r="CH184" s="331"/>
      <c r="CI184" s="331"/>
      <c r="CJ184" s="275"/>
      <c r="CK184" s="275"/>
      <c r="CL184" s="275"/>
      <c r="CM184" s="331">
        <f>SUM(AK184:CL184)</f>
        <v>6635096</v>
      </c>
      <c r="CN184" s="331"/>
      <c r="CO184" s="331"/>
      <c r="CP184" s="331"/>
      <c r="CQ184" s="331"/>
      <c r="CR184" s="331"/>
      <c r="CS184" s="331"/>
      <c r="CT184" s="331"/>
      <c r="CU184" s="331"/>
      <c r="CV184" s="331"/>
      <c r="CW184" s="331"/>
      <c r="CX184" s="331"/>
      <c r="CY184" s="331"/>
      <c r="CZ184" s="331"/>
      <c r="DA184" s="331"/>
      <c r="DB184" s="275"/>
      <c r="DC184" s="275"/>
      <c r="DD184" s="279"/>
    </row>
    <row r="185" spans="1:108" ht="15" customHeight="1">
      <c r="A185" s="498"/>
      <c r="B185" s="499"/>
      <c r="C185" s="499"/>
      <c r="D185" s="499"/>
      <c r="E185" s="499"/>
      <c r="F185" s="500"/>
      <c r="G185" s="143" t="s">
        <v>9</v>
      </c>
      <c r="H185" s="144"/>
      <c r="I185" s="144"/>
      <c r="J185" s="144"/>
      <c r="K185" s="144"/>
      <c r="L185" s="144"/>
      <c r="M185" s="144"/>
      <c r="N185" s="144"/>
      <c r="O185" s="144"/>
      <c r="P185" s="144"/>
      <c r="Q185" s="144"/>
      <c r="R185" s="144"/>
      <c r="S185" s="144"/>
      <c r="T185" s="144"/>
      <c r="U185" s="144"/>
      <c r="V185" s="144"/>
      <c r="W185" s="144"/>
      <c r="X185" s="144"/>
      <c r="Y185" s="144"/>
      <c r="Z185" s="144"/>
      <c r="AA185" s="488"/>
      <c r="AB185" s="611">
        <v>1</v>
      </c>
      <c r="AC185" s="612"/>
      <c r="AD185" s="613"/>
      <c r="AE185" s="614">
        <v>6</v>
      </c>
      <c r="AF185" s="612"/>
      <c r="AG185" s="613"/>
      <c r="AH185" s="614">
        <v>4</v>
      </c>
      <c r="AI185" s="612"/>
      <c r="AJ185" s="615"/>
      <c r="AK185" s="331">
        <f>AK176</f>
        <v>1178064</v>
      </c>
      <c r="AL185" s="331"/>
      <c r="AM185" s="331"/>
      <c r="AN185" s="331"/>
      <c r="AO185" s="331"/>
      <c r="AP185" s="331"/>
      <c r="AQ185" s="331"/>
      <c r="AR185" s="331"/>
      <c r="AS185" s="331"/>
      <c r="AT185" s="331"/>
      <c r="AU185" s="331"/>
      <c r="AV185" s="331"/>
      <c r="AW185" s="331"/>
      <c r="AX185" s="331"/>
      <c r="AY185" s="331"/>
      <c r="AZ185" s="275"/>
      <c r="BA185" s="275"/>
      <c r="BB185" s="275"/>
      <c r="BC185" s="331">
        <f>BC176</f>
        <v>0</v>
      </c>
      <c r="BD185" s="331"/>
      <c r="BE185" s="331"/>
      <c r="BF185" s="331"/>
      <c r="BG185" s="331"/>
      <c r="BH185" s="331"/>
      <c r="BI185" s="331"/>
      <c r="BJ185" s="331"/>
      <c r="BK185" s="331"/>
      <c r="BL185" s="331"/>
      <c r="BM185" s="331"/>
      <c r="BN185" s="331"/>
      <c r="BO185" s="331"/>
      <c r="BP185" s="331"/>
      <c r="BQ185" s="331"/>
      <c r="BR185" s="275"/>
      <c r="BS185" s="275"/>
      <c r="BT185" s="275"/>
      <c r="BU185" s="331">
        <f>BU176</f>
        <v>0</v>
      </c>
      <c r="BV185" s="331"/>
      <c r="BW185" s="331"/>
      <c r="BX185" s="331"/>
      <c r="BY185" s="331"/>
      <c r="BZ185" s="331"/>
      <c r="CA185" s="331"/>
      <c r="CB185" s="331"/>
      <c r="CC185" s="331"/>
      <c r="CD185" s="331"/>
      <c r="CE185" s="331"/>
      <c r="CF185" s="331"/>
      <c r="CG185" s="331"/>
      <c r="CH185" s="331"/>
      <c r="CI185" s="331"/>
      <c r="CJ185" s="275"/>
      <c r="CK185" s="275"/>
      <c r="CL185" s="275"/>
      <c r="CM185" s="331">
        <f>SUM(AK185:CL185)</f>
        <v>1178064</v>
      </c>
      <c r="CN185" s="331"/>
      <c r="CO185" s="331"/>
      <c r="CP185" s="331"/>
      <c r="CQ185" s="331"/>
      <c r="CR185" s="331"/>
      <c r="CS185" s="331"/>
      <c r="CT185" s="331"/>
      <c r="CU185" s="331"/>
      <c r="CV185" s="331"/>
      <c r="CW185" s="331"/>
      <c r="CX185" s="331"/>
      <c r="CY185" s="331"/>
      <c r="CZ185" s="331"/>
      <c r="DA185" s="331"/>
      <c r="DB185" s="275"/>
      <c r="DC185" s="275"/>
      <c r="DD185" s="279"/>
    </row>
    <row r="186" spans="1:108" ht="15" customHeight="1" thickBot="1">
      <c r="A186" s="546"/>
      <c r="B186" s="547"/>
      <c r="C186" s="547"/>
      <c r="D186" s="547"/>
      <c r="E186" s="547"/>
      <c r="F186" s="548"/>
      <c r="G186" s="143" t="s">
        <v>10</v>
      </c>
      <c r="H186" s="144"/>
      <c r="I186" s="144"/>
      <c r="J186" s="144"/>
      <c r="K186" s="144"/>
      <c r="L186" s="144"/>
      <c r="M186" s="144"/>
      <c r="N186" s="144"/>
      <c r="O186" s="144"/>
      <c r="P186" s="144"/>
      <c r="Q186" s="144"/>
      <c r="R186" s="144"/>
      <c r="S186" s="144"/>
      <c r="T186" s="144"/>
      <c r="U186" s="144"/>
      <c r="V186" s="144"/>
      <c r="W186" s="144"/>
      <c r="X186" s="144"/>
      <c r="Y186" s="144"/>
      <c r="Z186" s="144"/>
      <c r="AA186" s="488"/>
      <c r="AB186" s="628">
        <v>1</v>
      </c>
      <c r="AC186" s="629"/>
      <c r="AD186" s="630"/>
      <c r="AE186" s="631">
        <v>7</v>
      </c>
      <c r="AF186" s="629"/>
      <c r="AG186" s="630"/>
      <c r="AH186" s="631">
        <v>4</v>
      </c>
      <c r="AI186" s="629"/>
      <c r="AJ186" s="632"/>
      <c r="AK186" s="291">
        <f>SUM(AK177:BB180)</f>
        <v>6412783</v>
      </c>
      <c r="AL186" s="291"/>
      <c r="AM186" s="291"/>
      <c r="AN186" s="291"/>
      <c r="AO186" s="291"/>
      <c r="AP186" s="291"/>
      <c r="AQ186" s="291"/>
      <c r="AR186" s="291"/>
      <c r="AS186" s="291"/>
      <c r="AT186" s="291"/>
      <c r="AU186" s="291"/>
      <c r="AV186" s="291"/>
      <c r="AW186" s="291"/>
      <c r="AX186" s="291"/>
      <c r="AY186" s="291"/>
      <c r="AZ186" s="686"/>
      <c r="BA186" s="686"/>
      <c r="BB186" s="686"/>
      <c r="BC186" s="291">
        <f>SUM(BC177:BT180)</f>
        <v>0</v>
      </c>
      <c r="BD186" s="291"/>
      <c r="BE186" s="291"/>
      <c r="BF186" s="291"/>
      <c r="BG186" s="291"/>
      <c r="BH186" s="291"/>
      <c r="BI186" s="291"/>
      <c r="BJ186" s="291"/>
      <c r="BK186" s="291"/>
      <c r="BL186" s="291"/>
      <c r="BM186" s="291"/>
      <c r="BN186" s="291"/>
      <c r="BO186" s="291"/>
      <c r="BP186" s="291"/>
      <c r="BQ186" s="291"/>
      <c r="BR186" s="686"/>
      <c r="BS186" s="686"/>
      <c r="BT186" s="686"/>
      <c r="BU186" s="291">
        <f>SUM(BU177:CL180)</f>
        <v>0</v>
      </c>
      <c r="BV186" s="291"/>
      <c r="BW186" s="291"/>
      <c r="BX186" s="291"/>
      <c r="BY186" s="291"/>
      <c r="BZ186" s="291"/>
      <c r="CA186" s="291"/>
      <c r="CB186" s="291"/>
      <c r="CC186" s="291"/>
      <c r="CD186" s="291"/>
      <c r="CE186" s="291"/>
      <c r="CF186" s="291"/>
      <c r="CG186" s="291"/>
      <c r="CH186" s="291"/>
      <c r="CI186" s="291"/>
      <c r="CJ186" s="686"/>
      <c r="CK186" s="686"/>
      <c r="CL186" s="686"/>
      <c r="CM186" s="291">
        <f>SUM(AK186:CL186)</f>
        <v>6412783</v>
      </c>
      <c r="CN186" s="291"/>
      <c r="CO186" s="291"/>
      <c r="CP186" s="291"/>
      <c r="CQ186" s="291"/>
      <c r="CR186" s="291"/>
      <c r="CS186" s="291"/>
      <c r="CT186" s="291"/>
      <c r="CU186" s="291"/>
      <c r="CV186" s="291"/>
      <c r="CW186" s="291"/>
      <c r="CX186" s="291"/>
      <c r="CY186" s="291"/>
      <c r="CZ186" s="291"/>
      <c r="DA186" s="291"/>
      <c r="DB186" s="686"/>
      <c r="DC186" s="686"/>
      <c r="DD186" s="687"/>
    </row>
    <row r="187" spans="1:108" ht="11.25" customHeight="1" thickBot="1">
      <c r="AB187" s="633"/>
      <c r="AC187" s="633"/>
      <c r="AD187" s="633"/>
      <c r="AE187" s="633"/>
      <c r="AF187" s="633"/>
      <c r="AG187" s="633"/>
      <c r="AH187" s="633"/>
      <c r="AI187" s="633"/>
      <c r="AJ187" s="633"/>
      <c r="AK187" s="634"/>
      <c r="AL187" s="634"/>
      <c r="AM187" s="634"/>
      <c r="AN187" s="634"/>
      <c r="AO187" s="634"/>
      <c r="AP187" s="634"/>
      <c r="AQ187" s="634"/>
      <c r="AR187" s="634"/>
      <c r="AS187" s="634"/>
      <c r="AT187" s="634"/>
      <c r="AU187" s="634"/>
      <c r="AV187" s="634"/>
      <c r="AW187" s="634"/>
      <c r="AX187" s="634"/>
      <c r="AY187" s="634"/>
      <c r="BC187" s="634"/>
      <c r="BD187" s="634"/>
      <c r="BE187" s="634"/>
      <c r="BF187" s="634"/>
      <c r="BG187" s="634"/>
      <c r="BH187" s="634"/>
      <c r="BI187" s="634"/>
      <c r="BJ187" s="634"/>
      <c r="BK187" s="634"/>
      <c r="BL187" s="634"/>
      <c r="BM187" s="634"/>
      <c r="BN187" s="634"/>
      <c r="BO187" s="634"/>
      <c r="BP187" s="634"/>
      <c r="BQ187" s="634"/>
      <c r="BU187" s="634"/>
      <c r="BV187" s="634"/>
      <c r="BW187" s="634"/>
      <c r="BX187" s="634"/>
      <c r="BY187" s="634"/>
      <c r="BZ187" s="634"/>
      <c r="CA187" s="634"/>
      <c r="CB187" s="634"/>
      <c r="CC187" s="634"/>
      <c r="CD187" s="634"/>
      <c r="CE187" s="634"/>
      <c r="CF187" s="634"/>
      <c r="CG187" s="634"/>
      <c r="CH187" s="634"/>
      <c r="CI187" s="634"/>
      <c r="CM187" s="634"/>
      <c r="CN187" s="634"/>
      <c r="CO187" s="634"/>
      <c r="CP187" s="634"/>
      <c r="CQ187" s="634"/>
      <c r="CR187" s="634"/>
      <c r="CS187" s="634"/>
      <c r="CT187" s="634"/>
      <c r="CU187" s="634"/>
      <c r="CV187" s="634"/>
      <c r="CW187" s="634"/>
      <c r="CX187" s="634"/>
      <c r="CY187" s="634"/>
      <c r="CZ187" s="634"/>
      <c r="DA187" s="634"/>
    </row>
    <row r="188" spans="1:108" ht="15" customHeight="1">
      <c r="A188" s="442" t="s">
        <v>14</v>
      </c>
      <c r="B188" s="486"/>
      <c r="C188" s="486"/>
      <c r="D188" s="443" t="s">
        <v>15</v>
      </c>
      <c r="E188" s="443"/>
      <c r="F188" s="444"/>
      <c r="G188" s="143" t="s">
        <v>749</v>
      </c>
      <c r="H188" s="144"/>
      <c r="I188" s="144"/>
      <c r="J188" s="144"/>
      <c r="K188" s="144"/>
      <c r="L188" s="144"/>
      <c r="M188" s="144"/>
      <c r="N188" s="144"/>
      <c r="O188" s="144"/>
      <c r="P188" s="144"/>
      <c r="Q188" s="144"/>
      <c r="R188" s="144"/>
      <c r="S188" s="144"/>
      <c r="T188" s="144"/>
      <c r="U188" s="144"/>
      <c r="V188" s="144"/>
      <c r="W188" s="144"/>
      <c r="X188" s="144"/>
      <c r="Y188" s="144"/>
      <c r="Z188" s="144"/>
      <c r="AA188" s="488"/>
      <c r="AB188" s="606">
        <v>1</v>
      </c>
      <c r="AC188" s="607"/>
      <c r="AD188" s="608"/>
      <c r="AE188" s="609">
        <v>8</v>
      </c>
      <c r="AF188" s="607"/>
      <c r="AG188" s="608"/>
      <c r="AH188" s="609">
        <v>4</v>
      </c>
      <c r="AI188" s="607"/>
      <c r="AJ188" s="610"/>
      <c r="AK188" s="261">
        <v>9331205</v>
      </c>
      <c r="AL188" s="261"/>
      <c r="AM188" s="261"/>
      <c r="AN188" s="261"/>
      <c r="AO188" s="261"/>
      <c r="AP188" s="261"/>
      <c r="AQ188" s="261"/>
      <c r="AR188" s="261"/>
      <c r="AS188" s="261"/>
      <c r="AT188" s="261"/>
      <c r="AU188" s="261"/>
      <c r="AV188" s="261"/>
      <c r="AW188" s="261"/>
      <c r="AX188" s="261"/>
      <c r="AY188" s="261"/>
      <c r="AZ188" s="262"/>
      <c r="BA188" s="262"/>
      <c r="BB188" s="262"/>
      <c r="BC188" s="261"/>
      <c r="BD188" s="261"/>
      <c r="BE188" s="261"/>
      <c r="BF188" s="261"/>
      <c r="BG188" s="261"/>
      <c r="BH188" s="261"/>
      <c r="BI188" s="261"/>
      <c r="BJ188" s="261"/>
      <c r="BK188" s="261"/>
      <c r="BL188" s="261"/>
      <c r="BM188" s="261"/>
      <c r="BN188" s="261"/>
      <c r="BO188" s="261"/>
      <c r="BP188" s="261"/>
      <c r="BQ188" s="261"/>
      <c r="BR188" s="262"/>
      <c r="BS188" s="262"/>
      <c r="BT188" s="262"/>
      <c r="BU188" s="261"/>
      <c r="BV188" s="261"/>
      <c r="BW188" s="261"/>
      <c r="BX188" s="261"/>
      <c r="BY188" s="261"/>
      <c r="BZ188" s="261"/>
      <c r="CA188" s="261"/>
      <c r="CB188" s="261"/>
      <c r="CC188" s="261"/>
      <c r="CD188" s="261"/>
      <c r="CE188" s="261"/>
      <c r="CF188" s="261"/>
      <c r="CG188" s="261"/>
      <c r="CH188" s="261"/>
      <c r="CI188" s="261"/>
      <c r="CJ188" s="262"/>
      <c r="CK188" s="262"/>
      <c r="CL188" s="262"/>
      <c r="CM188" s="328">
        <f>SUM(AK188:CL188)</f>
        <v>9331205</v>
      </c>
      <c r="CN188" s="328"/>
      <c r="CO188" s="328"/>
      <c r="CP188" s="328"/>
      <c r="CQ188" s="328"/>
      <c r="CR188" s="328"/>
      <c r="CS188" s="328"/>
      <c r="CT188" s="328"/>
      <c r="CU188" s="328"/>
      <c r="CV188" s="328"/>
      <c r="CW188" s="328"/>
      <c r="CX188" s="328"/>
      <c r="CY188" s="328"/>
      <c r="CZ188" s="328"/>
      <c r="DA188" s="328"/>
      <c r="DB188" s="329"/>
      <c r="DC188" s="329"/>
      <c r="DD188" s="330"/>
    </row>
    <row r="189" spans="1:108" ht="15" customHeight="1">
      <c r="A189" s="560"/>
      <c r="B189" s="499"/>
      <c r="C189" s="499"/>
      <c r="D189" s="561"/>
      <c r="E189" s="561"/>
      <c r="F189" s="562"/>
      <c r="G189" s="563" t="s">
        <v>282</v>
      </c>
      <c r="H189" s="564"/>
      <c r="I189" s="564"/>
      <c r="J189" s="564"/>
      <c r="K189" s="564"/>
      <c r="L189" s="564"/>
      <c r="M189" s="564"/>
      <c r="N189" s="564"/>
      <c r="O189" s="564"/>
      <c r="P189" s="564"/>
      <c r="Q189" s="564"/>
      <c r="R189" s="564"/>
      <c r="S189" s="564"/>
      <c r="T189" s="564"/>
      <c r="U189" s="564"/>
      <c r="V189" s="564"/>
      <c r="W189" s="564"/>
      <c r="X189" s="564"/>
      <c r="Y189" s="564"/>
      <c r="Z189" s="564"/>
      <c r="AA189" s="565"/>
      <c r="AB189" s="611">
        <v>1</v>
      </c>
      <c r="AC189" s="612"/>
      <c r="AD189" s="613"/>
      <c r="AE189" s="614">
        <v>9</v>
      </c>
      <c r="AF189" s="612"/>
      <c r="AG189" s="613"/>
      <c r="AH189" s="614">
        <v>4</v>
      </c>
      <c r="AI189" s="612"/>
      <c r="AJ189" s="615"/>
      <c r="AK189" s="274">
        <v>1178064</v>
      </c>
      <c r="AL189" s="274"/>
      <c r="AM189" s="274"/>
      <c r="AN189" s="274"/>
      <c r="AO189" s="274"/>
      <c r="AP189" s="274"/>
      <c r="AQ189" s="274"/>
      <c r="AR189" s="274"/>
      <c r="AS189" s="274"/>
      <c r="AT189" s="274"/>
      <c r="AU189" s="274"/>
      <c r="AV189" s="274"/>
      <c r="AW189" s="274"/>
      <c r="AX189" s="274"/>
      <c r="AY189" s="274"/>
      <c r="AZ189" s="275"/>
      <c r="BA189" s="275"/>
      <c r="BB189" s="275"/>
      <c r="BC189" s="274"/>
      <c r="BD189" s="274"/>
      <c r="BE189" s="274"/>
      <c r="BF189" s="274"/>
      <c r="BG189" s="274"/>
      <c r="BH189" s="274"/>
      <c r="BI189" s="274"/>
      <c r="BJ189" s="274"/>
      <c r="BK189" s="274"/>
      <c r="BL189" s="274"/>
      <c r="BM189" s="274"/>
      <c r="BN189" s="274"/>
      <c r="BO189" s="274"/>
      <c r="BP189" s="274"/>
      <c r="BQ189" s="274"/>
      <c r="BR189" s="275"/>
      <c r="BS189" s="275"/>
      <c r="BT189" s="275"/>
      <c r="BU189" s="274"/>
      <c r="BV189" s="274"/>
      <c r="BW189" s="274"/>
      <c r="BX189" s="274"/>
      <c r="BY189" s="274"/>
      <c r="BZ189" s="274"/>
      <c r="CA189" s="274"/>
      <c r="CB189" s="274"/>
      <c r="CC189" s="274"/>
      <c r="CD189" s="274"/>
      <c r="CE189" s="274"/>
      <c r="CF189" s="274"/>
      <c r="CG189" s="274"/>
      <c r="CH189" s="274"/>
      <c r="CI189" s="274"/>
      <c r="CJ189" s="275"/>
      <c r="CK189" s="275"/>
      <c r="CL189" s="275"/>
      <c r="CM189" s="331">
        <f>SUM(AK189:CL189)</f>
        <v>1178064</v>
      </c>
      <c r="CN189" s="331"/>
      <c r="CO189" s="331"/>
      <c r="CP189" s="331"/>
      <c r="CQ189" s="331"/>
      <c r="CR189" s="331"/>
      <c r="CS189" s="331"/>
      <c r="CT189" s="331"/>
      <c r="CU189" s="331"/>
      <c r="CV189" s="331"/>
      <c r="CW189" s="331"/>
      <c r="CX189" s="331"/>
      <c r="CY189" s="331"/>
      <c r="CZ189" s="331"/>
      <c r="DA189" s="331"/>
      <c r="DB189" s="332"/>
      <c r="DC189" s="332"/>
      <c r="DD189" s="333"/>
    </row>
    <row r="190" spans="1:108" ht="15" customHeight="1">
      <c r="A190" s="560"/>
      <c r="B190" s="499"/>
      <c r="C190" s="499"/>
      <c r="D190" s="561"/>
      <c r="E190" s="561"/>
      <c r="F190" s="562"/>
      <c r="G190" s="143" t="s">
        <v>4414</v>
      </c>
      <c r="H190" s="144"/>
      <c r="I190" s="144"/>
      <c r="J190" s="144"/>
      <c r="K190" s="144"/>
      <c r="L190" s="144"/>
      <c r="M190" s="144"/>
      <c r="N190" s="144"/>
      <c r="O190" s="144"/>
      <c r="P190" s="144"/>
      <c r="Q190" s="144"/>
      <c r="R190" s="144"/>
      <c r="S190" s="144"/>
      <c r="T190" s="144"/>
      <c r="U190" s="144"/>
      <c r="V190" s="144"/>
      <c r="W190" s="144"/>
      <c r="X190" s="144"/>
      <c r="Y190" s="144"/>
      <c r="Z190" s="144"/>
      <c r="AA190" s="144"/>
      <c r="AB190" s="611">
        <v>2</v>
      </c>
      <c r="AC190" s="612"/>
      <c r="AD190" s="613"/>
      <c r="AE190" s="614">
        <v>0</v>
      </c>
      <c r="AF190" s="612"/>
      <c r="AG190" s="613"/>
      <c r="AH190" s="614">
        <v>4</v>
      </c>
      <c r="AI190" s="612"/>
      <c r="AJ190" s="615"/>
      <c r="AK190" s="274">
        <v>2275614</v>
      </c>
      <c r="AL190" s="274"/>
      <c r="AM190" s="274"/>
      <c r="AN190" s="274"/>
      <c r="AO190" s="274"/>
      <c r="AP190" s="274"/>
      <c r="AQ190" s="274"/>
      <c r="AR190" s="274"/>
      <c r="AS190" s="274"/>
      <c r="AT190" s="274"/>
      <c r="AU190" s="274"/>
      <c r="AV190" s="274"/>
      <c r="AW190" s="274"/>
      <c r="AX190" s="274"/>
      <c r="AY190" s="274"/>
      <c r="AZ190" s="275"/>
      <c r="BA190" s="275"/>
      <c r="BB190" s="275"/>
      <c r="BC190" s="274"/>
      <c r="BD190" s="274"/>
      <c r="BE190" s="274"/>
      <c r="BF190" s="274"/>
      <c r="BG190" s="274"/>
      <c r="BH190" s="274"/>
      <c r="BI190" s="274"/>
      <c r="BJ190" s="274"/>
      <c r="BK190" s="274"/>
      <c r="BL190" s="274"/>
      <c r="BM190" s="274"/>
      <c r="BN190" s="274"/>
      <c r="BO190" s="274"/>
      <c r="BP190" s="274"/>
      <c r="BQ190" s="274"/>
      <c r="BR190" s="275"/>
      <c r="BS190" s="275"/>
      <c r="BT190" s="275"/>
      <c r="BU190" s="274"/>
      <c r="BV190" s="274"/>
      <c r="BW190" s="274"/>
      <c r="BX190" s="274"/>
      <c r="BY190" s="274"/>
      <c r="BZ190" s="274"/>
      <c r="CA190" s="274"/>
      <c r="CB190" s="274"/>
      <c r="CC190" s="274"/>
      <c r="CD190" s="274"/>
      <c r="CE190" s="274"/>
      <c r="CF190" s="274"/>
      <c r="CG190" s="274"/>
      <c r="CH190" s="274"/>
      <c r="CI190" s="274"/>
      <c r="CJ190" s="275"/>
      <c r="CK190" s="275"/>
      <c r="CL190" s="275"/>
      <c r="CM190" s="331">
        <f t="shared" ref="CM190:CM192" si="15">SUM(AK190:CL190)</f>
        <v>2275614</v>
      </c>
      <c r="CN190" s="331"/>
      <c r="CO190" s="331"/>
      <c r="CP190" s="331"/>
      <c r="CQ190" s="331"/>
      <c r="CR190" s="331"/>
      <c r="CS190" s="331"/>
      <c r="CT190" s="331"/>
      <c r="CU190" s="331"/>
      <c r="CV190" s="331"/>
      <c r="CW190" s="331"/>
      <c r="CX190" s="331"/>
      <c r="CY190" s="331"/>
      <c r="CZ190" s="331"/>
      <c r="DA190" s="331"/>
      <c r="DB190" s="332"/>
      <c r="DC190" s="332"/>
      <c r="DD190" s="333"/>
    </row>
    <row r="191" spans="1:108" ht="15" customHeight="1">
      <c r="A191" s="560"/>
      <c r="B191" s="499"/>
      <c r="C191" s="499"/>
      <c r="D191" s="561"/>
      <c r="E191" s="561"/>
      <c r="F191" s="562"/>
      <c r="G191" s="143" t="s">
        <v>4416</v>
      </c>
      <c r="H191" s="144"/>
      <c r="I191" s="144"/>
      <c r="J191" s="144"/>
      <c r="K191" s="144"/>
      <c r="L191" s="144"/>
      <c r="M191" s="144"/>
      <c r="N191" s="144"/>
      <c r="O191" s="144"/>
      <c r="P191" s="144"/>
      <c r="Q191" s="144"/>
      <c r="R191" s="144"/>
      <c r="S191" s="144"/>
      <c r="T191" s="144"/>
      <c r="U191" s="144"/>
      <c r="V191" s="144"/>
      <c r="W191" s="144"/>
      <c r="X191" s="144"/>
      <c r="Y191" s="144"/>
      <c r="Z191" s="144"/>
      <c r="AA191" s="144"/>
      <c r="AB191" s="611">
        <v>2</v>
      </c>
      <c r="AC191" s="612"/>
      <c r="AD191" s="613"/>
      <c r="AE191" s="614">
        <v>1</v>
      </c>
      <c r="AF191" s="612"/>
      <c r="AG191" s="613"/>
      <c r="AH191" s="614">
        <v>4</v>
      </c>
      <c r="AI191" s="612"/>
      <c r="AJ191" s="615"/>
      <c r="AK191" s="274">
        <v>2152906</v>
      </c>
      <c r="AL191" s="274"/>
      <c r="AM191" s="274"/>
      <c r="AN191" s="274"/>
      <c r="AO191" s="274"/>
      <c r="AP191" s="274"/>
      <c r="AQ191" s="274"/>
      <c r="AR191" s="274"/>
      <c r="AS191" s="274"/>
      <c r="AT191" s="274"/>
      <c r="AU191" s="274"/>
      <c r="AV191" s="274"/>
      <c r="AW191" s="274"/>
      <c r="AX191" s="274"/>
      <c r="AY191" s="274"/>
      <c r="AZ191" s="275"/>
      <c r="BA191" s="275"/>
      <c r="BB191" s="275"/>
      <c r="BC191" s="274"/>
      <c r="BD191" s="274"/>
      <c r="BE191" s="274"/>
      <c r="BF191" s="274"/>
      <c r="BG191" s="274"/>
      <c r="BH191" s="274"/>
      <c r="BI191" s="274"/>
      <c r="BJ191" s="274"/>
      <c r="BK191" s="274"/>
      <c r="BL191" s="274"/>
      <c r="BM191" s="274"/>
      <c r="BN191" s="274"/>
      <c r="BO191" s="274"/>
      <c r="BP191" s="274"/>
      <c r="BQ191" s="274"/>
      <c r="BR191" s="275"/>
      <c r="BS191" s="275"/>
      <c r="BT191" s="275"/>
      <c r="BU191" s="274"/>
      <c r="BV191" s="274"/>
      <c r="BW191" s="274"/>
      <c r="BX191" s="274"/>
      <c r="BY191" s="274"/>
      <c r="BZ191" s="274"/>
      <c r="CA191" s="274"/>
      <c r="CB191" s="274"/>
      <c r="CC191" s="274"/>
      <c r="CD191" s="274"/>
      <c r="CE191" s="274"/>
      <c r="CF191" s="274"/>
      <c r="CG191" s="274"/>
      <c r="CH191" s="274"/>
      <c r="CI191" s="274"/>
      <c r="CJ191" s="275"/>
      <c r="CK191" s="275"/>
      <c r="CL191" s="275"/>
      <c r="CM191" s="331">
        <f t="shared" si="15"/>
        <v>2152906</v>
      </c>
      <c r="CN191" s="331"/>
      <c r="CO191" s="331"/>
      <c r="CP191" s="331"/>
      <c r="CQ191" s="331"/>
      <c r="CR191" s="331"/>
      <c r="CS191" s="331"/>
      <c r="CT191" s="331"/>
      <c r="CU191" s="331"/>
      <c r="CV191" s="331"/>
      <c r="CW191" s="331"/>
      <c r="CX191" s="331"/>
      <c r="CY191" s="331"/>
      <c r="CZ191" s="331"/>
      <c r="DA191" s="331"/>
      <c r="DB191" s="332"/>
      <c r="DC191" s="332"/>
      <c r="DD191" s="333"/>
    </row>
    <row r="192" spans="1:108" ht="15" customHeight="1">
      <c r="A192" s="560"/>
      <c r="B192" s="499"/>
      <c r="C192" s="499"/>
      <c r="D192" s="561"/>
      <c r="E192" s="561"/>
      <c r="F192" s="562"/>
      <c r="G192" s="143" t="s">
        <v>4423</v>
      </c>
      <c r="H192" s="144"/>
      <c r="I192" s="144"/>
      <c r="J192" s="144"/>
      <c r="K192" s="144"/>
      <c r="L192" s="144"/>
      <c r="M192" s="144"/>
      <c r="N192" s="144"/>
      <c r="O192" s="144"/>
      <c r="P192" s="144"/>
      <c r="Q192" s="144"/>
      <c r="R192" s="144"/>
      <c r="S192" s="144"/>
      <c r="T192" s="144"/>
      <c r="U192" s="144"/>
      <c r="V192" s="144"/>
      <c r="W192" s="144"/>
      <c r="X192" s="144"/>
      <c r="Y192" s="144"/>
      <c r="Z192" s="144"/>
      <c r="AA192" s="144"/>
      <c r="AB192" s="611">
        <v>2</v>
      </c>
      <c r="AC192" s="612"/>
      <c r="AD192" s="613"/>
      <c r="AE192" s="614">
        <v>2</v>
      </c>
      <c r="AF192" s="612"/>
      <c r="AG192" s="613"/>
      <c r="AH192" s="614">
        <v>4</v>
      </c>
      <c r="AI192" s="612"/>
      <c r="AJ192" s="615"/>
      <c r="AK192" s="274">
        <v>1335104</v>
      </c>
      <c r="AL192" s="274"/>
      <c r="AM192" s="274"/>
      <c r="AN192" s="274"/>
      <c r="AO192" s="274"/>
      <c r="AP192" s="274"/>
      <c r="AQ192" s="274"/>
      <c r="AR192" s="274"/>
      <c r="AS192" s="274"/>
      <c r="AT192" s="274"/>
      <c r="AU192" s="274"/>
      <c r="AV192" s="274"/>
      <c r="AW192" s="274"/>
      <c r="AX192" s="274"/>
      <c r="AY192" s="274"/>
      <c r="AZ192" s="275"/>
      <c r="BA192" s="275"/>
      <c r="BB192" s="275"/>
      <c r="BC192" s="274"/>
      <c r="BD192" s="274"/>
      <c r="BE192" s="274"/>
      <c r="BF192" s="274"/>
      <c r="BG192" s="274"/>
      <c r="BH192" s="274"/>
      <c r="BI192" s="274"/>
      <c r="BJ192" s="274"/>
      <c r="BK192" s="274"/>
      <c r="BL192" s="274"/>
      <c r="BM192" s="274"/>
      <c r="BN192" s="274"/>
      <c r="BO192" s="274"/>
      <c r="BP192" s="274"/>
      <c r="BQ192" s="274"/>
      <c r="BR192" s="275"/>
      <c r="BS192" s="275"/>
      <c r="BT192" s="275"/>
      <c r="BU192" s="274"/>
      <c r="BV192" s="274"/>
      <c r="BW192" s="274"/>
      <c r="BX192" s="274"/>
      <c r="BY192" s="274"/>
      <c r="BZ192" s="274"/>
      <c r="CA192" s="274"/>
      <c r="CB192" s="274"/>
      <c r="CC192" s="274"/>
      <c r="CD192" s="274"/>
      <c r="CE192" s="274"/>
      <c r="CF192" s="274"/>
      <c r="CG192" s="274"/>
      <c r="CH192" s="274"/>
      <c r="CI192" s="274"/>
      <c r="CJ192" s="275"/>
      <c r="CK192" s="275"/>
      <c r="CL192" s="275"/>
      <c r="CM192" s="331">
        <f t="shared" si="15"/>
        <v>1335104</v>
      </c>
      <c r="CN192" s="331"/>
      <c r="CO192" s="331"/>
      <c r="CP192" s="331"/>
      <c r="CQ192" s="331"/>
      <c r="CR192" s="331"/>
      <c r="CS192" s="331"/>
      <c r="CT192" s="331"/>
      <c r="CU192" s="331"/>
      <c r="CV192" s="331"/>
      <c r="CW192" s="331"/>
      <c r="CX192" s="331"/>
      <c r="CY192" s="331"/>
      <c r="CZ192" s="331"/>
      <c r="DA192" s="331"/>
      <c r="DB192" s="332"/>
      <c r="DC192" s="332"/>
      <c r="DD192" s="333"/>
    </row>
    <row r="193" spans="1:137" ht="15" customHeight="1">
      <c r="A193" s="498"/>
      <c r="B193" s="499"/>
      <c r="C193" s="499"/>
      <c r="D193" s="561"/>
      <c r="E193" s="561"/>
      <c r="F193" s="562"/>
      <c r="G193" s="143" t="s">
        <v>4419</v>
      </c>
      <c r="H193" s="144"/>
      <c r="I193" s="144"/>
      <c r="J193" s="144"/>
      <c r="K193" s="144"/>
      <c r="L193" s="144"/>
      <c r="M193" s="144"/>
      <c r="N193" s="144"/>
      <c r="O193" s="144"/>
      <c r="P193" s="144"/>
      <c r="Q193" s="144"/>
      <c r="R193" s="144"/>
      <c r="S193" s="144"/>
      <c r="T193" s="144"/>
      <c r="U193" s="144"/>
      <c r="V193" s="144"/>
      <c r="W193" s="144"/>
      <c r="X193" s="144"/>
      <c r="Y193" s="144"/>
      <c r="Z193" s="144"/>
      <c r="AA193" s="144"/>
      <c r="AB193" s="611">
        <v>2</v>
      </c>
      <c r="AC193" s="612"/>
      <c r="AD193" s="613"/>
      <c r="AE193" s="614">
        <v>3</v>
      </c>
      <c r="AF193" s="612"/>
      <c r="AG193" s="613"/>
      <c r="AH193" s="614">
        <v>4</v>
      </c>
      <c r="AI193" s="612"/>
      <c r="AJ193" s="615"/>
      <c r="AK193" s="274">
        <v>649159</v>
      </c>
      <c r="AL193" s="274"/>
      <c r="AM193" s="274"/>
      <c r="AN193" s="274"/>
      <c r="AO193" s="274"/>
      <c r="AP193" s="274"/>
      <c r="AQ193" s="274"/>
      <c r="AR193" s="274"/>
      <c r="AS193" s="274"/>
      <c r="AT193" s="274"/>
      <c r="AU193" s="274"/>
      <c r="AV193" s="274"/>
      <c r="AW193" s="274"/>
      <c r="AX193" s="274"/>
      <c r="AY193" s="274"/>
      <c r="AZ193" s="275"/>
      <c r="BA193" s="275"/>
      <c r="BB193" s="275"/>
      <c r="BC193" s="274"/>
      <c r="BD193" s="274"/>
      <c r="BE193" s="274"/>
      <c r="BF193" s="274"/>
      <c r="BG193" s="274"/>
      <c r="BH193" s="274"/>
      <c r="BI193" s="274"/>
      <c r="BJ193" s="274"/>
      <c r="BK193" s="274"/>
      <c r="BL193" s="274"/>
      <c r="BM193" s="274"/>
      <c r="BN193" s="274"/>
      <c r="BO193" s="274"/>
      <c r="BP193" s="274"/>
      <c r="BQ193" s="274"/>
      <c r="BR193" s="275"/>
      <c r="BS193" s="275"/>
      <c r="BT193" s="275"/>
      <c r="BU193" s="274"/>
      <c r="BV193" s="274"/>
      <c r="BW193" s="274"/>
      <c r="BX193" s="274"/>
      <c r="BY193" s="274"/>
      <c r="BZ193" s="274"/>
      <c r="CA193" s="274"/>
      <c r="CB193" s="274"/>
      <c r="CC193" s="274"/>
      <c r="CD193" s="274"/>
      <c r="CE193" s="274"/>
      <c r="CF193" s="274"/>
      <c r="CG193" s="274"/>
      <c r="CH193" s="274"/>
      <c r="CI193" s="274"/>
      <c r="CJ193" s="275"/>
      <c r="CK193" s="275"/>
      <c r="CL193" s="275"/>
      <c r="CM193" s="331">
        <f>SUM(AK193:CL193)</f>
        <v>649159</v>
      </c>
      <c r="CN193" s="331"/>
      <c r="CO193" s="331"/>
      <c r="CP193" s="331"/>
      <c r="CQ193" s="331"/>
      <c r="CR193" s="331"/>
      <c r="CS193" s="331"/>
      <c r="CT193" s="331"/>
      <c r="CU193" s="331"/>
      <c r="CV193" s="331"/>
      <c r="CW193" s="331"/>
      <c r="CX193" s="331"/>
      <c r="CY193" s="331"/>
      <c r="CZ193" s="331"/>
      <c r="DA193" s="331"/>
      <c r="DB193" s="332"/>
      <c r="DC193" s="332"/>
      <c r="DD193" s="333"/>
    </row>
    <row r="194" spans="1:137" ht="15" customHeight="1" thickBot="1">
      <c r="A194" s="447"/>
      <c r="B194" s="547"/>
      <c r="C194" s="547"/>
      <c r="D194" s="448"/>
      <c r="E194" s="448"/>
      <c r="F194" s="449"/>
      <c r="G194" s="143" t="s">
        <v>336</v>
      </c>
      <c r="H194" s="144"/>
      <c r="I194" s="144"/>
      <c r="J194" s="144"/>
      <c r="K194" s="144"/>
      <c r="L194" s="144"/>
      <c r="M194" s="144"/>
      <c r="N194" s="144"/>
      <c r="O194" s="144"/>
      <c r="P194" s="144"/>
      <c r="Q194" s="144"/>
      <c r="R194" s="144"/>
      <c r="S194" s="144"/>
      <c r="T194" s="144"/>
      <c r="U194" s="144"/>
      <c r="V194" s="144"/>
      <c r="W194" s="144"/>
      <c r="X194" s="144"/>
      <c r="Y194" s="144"/>
      <c r="Z194" s="144"/>
      <c r="AA194" s="488"/>
      <c r="AB194" s="628">
        <v>2</v>
      </c>
      <c r="AC194" s="629"/>
      <c r="AD194" s="630"/>
      <c r="AE194" s="631">
        <v>4</v>
      </c>
      <c r="AF194" s="629"/>
      <c r="AG194" s="630"/>
      <c r="AH194" s="631">
        <v>4</v>
      </c>
      <c r="AI194" s="629"/>
      <c r="AJ194" s="632"/>
      <c r="AK194" s="291">
        <f>SUM(AK188:BB193)</f>
        <v>16922052</v>
      </c>
      <c r="AL194" s="291"/>
      <c r="AM194" s="291"/>
      <c r="AN194" s="291"/>
      <c r="AO194" s="291"/>
      <c r="AP194" s="291"/>
      <c r="AQ194" s="291"/>
      <c r="AR194" s="291"/>
      <c r="AS194" s="291"/>
      <c r="AT194" s="291"/>
      <c r="AU194" s="291"/>
      <c r="AV194" s="291"/>
      <c r="AW194" s="291"/>
      <c r="AX194" s="291"/>
      <c r="AY194" s="291"/>
      <c r="AZ194" s="686"/>
      <c r="BA194" s="686"/>
      <c r="BB194" s="686"/>
      <c r="BC194" s="291">
        <f>SUM(BC188:BT193)</f>
        <v>0</v>
      </c>
      <c r="BD194" s="291"/>
      <c r="BE194" s="291"/>
      <c r="BF194" s="291"/>
      <c r="BG194" s="291"/>
      <c r="BH194" s="291"/>
      <c r="BI194" s="291"/>
      <c r="BJ194" s="291"/>
      <c r="BK194" s="291"/>
      <c r="BL194" s="291"/>
      <c r="BM194" s="291"/>
      <c r="BN194" s="291"/>
      <c r="BO194" s="291"/>
      <c r="BP194" s="291"/>
      <c r="BQ194" s="291"/>
      <c r="BR194" s="686"/>
      <c r="BS194" s="686"/>
      <c r="BT194" s="686"/>
      <c r="BU194" s="291">
        <f>SUM(BU188:CL193)</f>
        <v>0</v>
      </c>
      <c r="BV194" s="291"/>
      <c r="BW194" s="291"/>
      <c r="BX194" s="291"/>
      <c r="BY194" s="291"/>
      <c r="BZ194" s="291"/>
      <c r="CA194" s="291"/>
      <c r="CB194" s="291"/>
      <c r="CC194" s="291"/>
      <c r="CD194" s="291"/>
      <c r="CE194" s="291"/>
      <c r="CF194" s="291"/>
      <c r="CG194" s="291"/>
      <c r="CH194" s="291"/>
      <c r="CI194" s="291"/>
      <c r="CJ194" s="686"/>
      <c r="CK194" s="686"/>
      <c r="CL194" s="686"/>
      <c r="CM194" s="291">
        <f>SUM(AK194:CL194)</f>
        <v>16922052</v>
      </c>
      <c r="CN194" s="291"/>
      <c r="CO194" s="291"/>
      <c r="CP194" s="291"/>
      <c r="CQ194" s="291"/>
      <c r="CR194" s="291"/>
      <c r="CS194" s="291"/>
      <c r="CT194" s="291"/>
      <c r="CU194" s="291"/>
      <c r="CV194" s="291"/>
      <c r="CW194" s="291"/>
      <c r="CX194" s="291"/>
      <c r="CY194" s="291"/>
      <c r="CZ194" s="291"/>
      <c r="DA194" s="291"/>
      <c r="DB194" s="292"/>
      <c r="DC194" s="292"/>
      <c r="DD194" s="294"/>
    </row>
    <row r="195" spans="1:137" ht="15" customHeight="1">
      <c r="A195" s="635"/>
      <c r="B195" s="568"/>
      <c r="C195" s="568"/>
      <c r="D195" s="567"/>
      <c r="E195" s="567"/>
      <c r="F195" s="567"/>
      <c r="G195" s="569"/>
      <c r="H195" s="569"/>
      <c r="I195" s="569"/>
      <c r="J195" s="569"/>
      <c r="K195" s="569"/>
      <c r="L195" s="569"/>
      <c r="M195" s="569"/>
      <c r="N195" s="569"/>
      <c r="O195" s="569"/>
      <c r="P195" s="569"/>
      <c r="Q195" s="569"/>
      <c r="R195" s="569"/>
      <c r="S195" s="569"/>
      <c r="T195" s="569"/>
      <c r="U195" s="569"/>
      <c r="V195" s="569"/>
      <c r="W195" s="569"/>
      <c r="X195" s="569"/>
      <c r="Y195" s="569"/>
      <c r="Z195" s="569"/>
      <c r="AA195" s="569"/>
      <c r="AB195" s="633"/>
      <c r="AC195" s="633"/>
      <c r="AD195" s="633"/>
      <c r="AE195" s="633"/>
      <c r="AF195" s="633"/>
      <c r="AG195" s="633"/>
      <c r="AH195" s="633"/>
      <c r="AI195" s="633"/>
      <c r="AJ195" s="633"/>
      <c r="AK195" s="220"/>
      <c r="AL195" s="636"/>
      <c r="AM195" s="636"/>
      <c r="AN195" s="636"/>
      <c r="AO195" s="636"/>
      <c r="AP195" s="636"/>
      <c r="AQ195" s="636"/>
      <c r="AR195" s="636"/>
      <c r="AS195" s="636"/>
      <c r="AT195" s="220"/>
      <c r="AU195" s="636"/>
      <c r="AV195" s="636"/>
      <c r="AW195" s="636"/>
      <c r="AX195" s="636"/>
      <c r="AY195" s="636"/>
      <c r="AZ195" s="636"/>
      <c r="BA195" s="636"/>
      <c r="BB195" s="220"/>
      <c r="BC195" s="220"/>
      <c r="BD195" s="220"/>
      <c r="BE195" s="220"/>
      <c r="BF195" s="220"/>
      <c r="BG195" s="220"/>
      <c r="BH195" s="220"/>
      <c r="BI195" s="220"/>
      <c r="BJ195" s="220"/>
      <c r="BK195" s="220"/>
      <c r="BL195" s="220"/>
      <c r="BM195" s="220"/>
      <c r="BN195" s="220"/>
      <c r="BO195" s="220"/>
      <c r="BP195" s="220"/>
      <c r="BQ195" s="220"/>
      <c r="BR195" s="220"/>
      <c r="BS195" s="220"/>
      <c r="BT195" s="220"/>
      <c r="BU195" s="220"/>
      <c r="BV195" s="571"/>
      <c r="BW195" s="571"/>
      <c r="BX195" s="571"/>
      <c r="BY195" s="571"/>
      <c r="BZ195" s="571"/>
      <c r="CA195" s="571"/>
      <c r="CB195" s="571"/>
      <c r="CC195" s="571"/>
      <c r="CD195" s="571"/>
      <c r="CE195" s="633"/>
      <c r="CF195" s="633"/>
      <c r="CG195" s="633"/>
      <c r="CH195" s="633"/>
      <c r="CI195" s="633"/>
      <c r="CJ195" s="633"/>
      <c r="CK195" s="633"/>
      <c r="CL195" s="633"/>
      <c r="CM195" s="633"/>
      <c r="CN195" s="220"/>
      <c r="CO195" s="571"/>
      <c r="CP195" s="571"/>
      <c r="CQ195" s="571"/>
      <c r="CR195" s="571"/>
      <c r="CS195" s="571"/>
      <c r="CT195" s="571"/>
      <c r="CU195" s="571"/>
      <c r="CV195" s="571"/>
      <c r="CW195" s="571"/>
      <c r="CX195" s="220"/>
      <c r="CY195" s="220"/>
      <c r="CZ195" s="220"/>
      <c r="DA195" s="220"/>
      <c r="DB195" s="220"/>
      <c r="DC195" s="220"/>
      <c r="DD195" s="220"/>
      <c r="DE195" s="220"/>
      <c r="DF195" s="220"/>
      <c r="DG195" s="220"/>
      <c r="DH195" s="220"/>
      <c r="DI195" s="220"/>
      <c r="DJ195" s="220"/>
      <c r="DK195" s="220"/>
      <c r="DL195" s="220"/>
      <c r="DM195" s="220"/>
      <c r="DN195" s="220"/>
      <c r="DO195" s="220"/>
      <c r="DP195" s="220"/>
      <c r="DQ195" s="220"/>
      <c r="DR195" s="220"/>
      <c r="DS195" s="220"/>
      <c r="DT195" s="220"/>
      <c r="DU195" s="220"/>
      <c r="DV195" s="220"/>
      <c r="DW195" s="220"/>
      <c r="DX195" s="220"/>
      <c r="DY195" s="220"/>
      <c r="DZ195" s="220"/>
      <c r="EA195" s="220"/>
      <c r="EB195" s="220"/>
      <c r="EC195" s="220"/>
      <c r="ED195" s="220"/>
      <c r="EE195" s="220"/>
      <c r="EF195" s="220"/>
      <c r="EG195" s="220"/>
    </row>
    <row r="196" spans="1:137" s="56" customFormat="1" ht="12.75" customHeight="1">
      <c r="A196" s="598"/>
      <c r="B196" s="598"/>
      <c r="C196" s="598"/>
      <c r="D196" s="598"/>
      <c r="E196" s="598"/>
      <c r="F196" s="598"/>
      <c r="G196" s="599"/>
      <c r="H196" s="600" t="s">
        <v>55</v>
      </c>
      <c r="I196" s="118"/>
      <c r="J196" s="118"/>
      <c r="K196" s="118"/>
      <c r="L196" s="118"/>
      <c r="M196" s="118"/>
      <c r="N196" s="118"/>
      <c r="O196" s="118"/>
      <c r="P196" s="118"/>
      <c r="Q196" s="118"/>
      <c r="R196" s="118"/>
      <c r="S196" s="118"/>
      <c r="T196" s="118"/>
      <c r="U196" s="118"/>
      <c r="V196" s="118"/>
      <c r="W196" s="118"/>
      <c r="X196" s="118"/>
      <c r="Y196" s="119"/>
      <c r="Z196" s="600" t="s">
        <v>460</v>
      </c>
      <c r="AA196" s="118"/>
      <c r="AB196" s="118"/>
      <c r="AC196" s="118"/>
      <c r="AD196" s="118"/>
      <c r="AE196" s="119"/>
      <c r="AF196" s="462" t="str">
        <f>"第52表　課税標準額段階別"&amp; 表00!CY5&amp;表00!DC5 &amp; "年度分所得割額等に関する調
　　　　　　　　　　　　　　　　【営業等所得者】（つづき）
第6表関係　(4)算出税額に関する調"</f>
        <v>第52表　課税標準額段階別令和5年度分所得割額等に関する調
　　　　　　　　　　　　　　　　【営業等所得者】（つづき）
第6表関係　(4)算出税額に関する調</v>
      </c>
      <c r="AG196" s="462"/>
      <c r="AH196" s="462"/>
      <c r="AI196" s="462"/>
      <c r="AJ196" s="462"/>
      <c r="AK196" s="462"/>
      <c r="AL196" s="462"/>
      <c r="AM196" s="462"/>
      <c r="AN196" s="462"/>
      <c r="AO196" s="462"/>
      <c r="AP196" s="462"/>
      <c r="AQ196" s="462"/>
      <c r="AR196" s="462"/>
      <c r="AS196" s="462"/>
      <c r="AT196" s="462"/>
      <c r="AU196" s="462"/>
      <c r="AV196" s="462"/>
      <c r="AW196" s="462"/>
      <c r="AX196" s="462"/>
      <c r="AY196" s="462"/>
      <c r="AZ196" s="462"/>
      <c r="BA196" s="462"/>
      <c r="BB196" s="462"/>
      <c r="BC196" s="462"/>
      <c r="BD196" s="462"/>
      <c r="BE196" s="462"/>
      <c r="BF196" s="462"/>
      <c r="BG196" s="462"/>
      <c r="BH196" s="462"/>
      <c r="BI196" s="462"/>
      <c r="BJ196" s="462"/>
      <c r="BK196" s="462"/>
      <c r="BL196" s="462"/>
      <c r="BM196" s="462"/>
      <c r="BN196" s="462"/>
      <c r="BO196" s="462"/>
      <c r="BP196" s="462"/>
      <c r="BQ196" s="462"/>
      <c r="BR196" s="462"/>
      <c r="BS196" s="462"/>
      <c r="BT196" s="462"/>
      <c r="BU196" s="462"/>
      <c r="BV196" s="462"/>
      <c r="BW196" s="462"/>
      <c r="BX196" s="462"/>
      <c r="BY196" s="462"/>
      <c r="BZ196" s="462"/>
      <c r="CA196" s="462"/>
      <c r="CB196" s="462"/>
      <c r="CC196" s="462"/>
      <c r="CD196" s="462"/>
      <c r="CE196" s="462"/>
      <c r="CF196" s="462"/>
      <c r="CG196" s="462"/>
      <c r="CH196" s="462"/>
      <c r="CI196" s="462"/>
      <c r="CJ196" s="462"/>
      <c r="CK196" s="462"/>
      <c r="CL196" s="462"/>
      <c r="CM196" s="462"/>
      <c r="CN196" s="462"/>
      <c r="CO196" s="462"/>
      <c r="CP196" s="462"/>
      <c r="CQ196" s="462"/>
      <c r="CR196" s="462"/>
      <c r="CS196" s="462"/>
      <c r="CT196" s="462"/>
      <c r="CU196" s="462"/>
      <c r="CV196" s="462"/>
      <c r="CW196" s="462"/>
      <c r="CX196" s="462"/>
      <c r="CY196" s="601" t="s">
        <v>535</v>
      </c>
      <c r="CZ196" s="601"/>
      <c r="DA196" s="601"/>
      <c r="DB196" s="601"/>
      <c r="DC196" s="601"/>
      <c r="DD196" s="601"/>
      <c r="DE196" s="601"/>
      <c r="DF196" s="601"/>
      <c r="DG196" s="601"/>
      <c r="DH196" s="601"/>
      <c r="DI196" s="601"/>
      <c r="DJ196" s="601"/>
      <c r="DK196" s="121" t="str">
        <f>DK1</f>
        <v>三重県</v>
      </c>
      <c r="DL196" s="121"/>
      <c r="DM196" s="121"/>
      <c r="DN196" s="121"/>
      <c r="DO196" s="121"/>
      <c r="DP196" s="121"/>
      <c r="DQ196" s="121"/>
      <c r="DR196" s="121"/>
      <c r="DS196" s="121"/>
      <c r="DT196" s="121"/>
      <c r="DU196" s="121"/>
      <c r="DV196" s="121"/>
      <c r="DW196" s="121"/>
      <c r="DX196" s="121"/>
      <c r="DY196" s="121"/>
      <c r="DZ196" s="121"/>
      <c r="EA196" s="121"/>
      <c r="EB196" s="121"/>
      <c r="EC196" s="121"/>
      <c r="ED196" s="121"/>
      <c r="EE196" s="121"/>
    </row>
    <row r="197" spans="1:137" s="56" customFormat="1" ht="13.15" customHeight="1" thickBot="1">
      <c r="A197" s="598"/>
      <c r="B197" s="598"/>
      <c r="C197" s="598"/>
      <c r="D197" s="598"/>
      <c r="E197" s="598"/>
      <c r="F197" s="598"/>
      <c r="G197" s="599"/>
      <c r="H197" s="122"/>
      <c r="I197" s="123"/>
      <c r="J197" s="123"/>
      <c r="K197" s="123"/>
      <c r="L197" s="123"/>
      <c r="M197" s="123"/>
      <c r="N197" s="123"/>
      <c r="O197" s="123"/>
      <c r="P197" s="123"/>
      <c r="Q197" s="123"/>
      <c r="R197" s="123"/>
      <c r="S197" s="123"/>
      <c r="T197" s="123"/>
      <c r="U197" s="123"/>
      <c r="V197" s="123"/>
      <c r="W197" s="123"/>
      <c r="X197" s="123"/>
      <c r="Y197" s="124"/>
      <c r="Z197" s="122"/>
      <c r="AA197" s="123"/>
      <c r="AB197" s="123"/>
      <c r="AC197" s="123"/>
      <c r="AD197" s="123"/>
      <c r="AE197" s="124"/>
      <c r="AF197" s="462"/>
      <c r="AG197" s="462"/>
      <c r="AH197" s="462"/>
      <c r="AI197" s="462"/>
      <c r="AJ197" s="462"/>
      <c r="AK197" s="462"/>
      <c r="AL197" s="462"/>
      <c r="AM197" s="462"/>
      <c r="AN197" s="462"/>
      <c r="AO197" s="462"/>
      <c r="AP197" s="462"/>
      <c r="AQ197" s="462"/>
      <c r="AR197" s="462"/>
      <c r="AS197" s="462"/>
      <c r="AT197" s="462"/>
      <c r="AU197" s="462"/>
      <c r="AV197" s="462"/>
      <c r="AW197" s="462"/>
      <c r="AX197" s="462"/>
      <c r="AY197" s="462"/>
      <c r="AZ197" s="462"/>
      <c r="BA197" s="462"/>
      <c r="BB197" s="462"/>
      <c r="BC197" s="462"/>
      <c r="BD197" s="462"/>
      <c r="BE197" s="462"/>
      <c r="BF197" s="462"/>
      <c r="BG197" s="462"/>
      <c r="BH197" s="462"/>
      <c r="BI197" s="462"/>
      <c r="BJ197" s="462"/>
      <c r="BK197" s="462"/>
      <c r="BL197" s="462"/>
      <c r="BM197" s="462"/>
      <c r="BN197" s="462"/>
      <c r="BO197" s="462"/>
      <c r="BP197" s="462"/>
      <c r="BQ197" s="462"/>
      <c r="BR197" s="462"/>
      <c r="BS197" s="462"/>
      <c r="BT197" s="462"/>
      <c r="BU197" s="462"/>
      <c r="BV197" s="462"/>
      <c r="BW197" s="462"/>
      <c r="BX197" s="462"/>
      <c r="BY197" s="462"/>
      <c r="BZ197" s="462"/>
      <c r="CA197" s="462"/>
      <c r="CB197" s="462"/>
      <c r="CC197" s="462"/>
      <c r="CD197" s="462"/>
      <c r="CE197" s="462"/>
      <c r="CF197" s="462"/>
      <c r="CG197" s="462"/>
      <c r="CH197" s="462"/>
      <c r="CI197" s="462"/>
      <c r="CJ197" s="462"/>
      <c r="CK197" s="462"/>
      <c r="CL197" s="462"/>
      <c r="CM197" s="462"/>
      <c r="CN197" s="462"/>
      <c r="CO197" s="462"/>
      <c r="CP197" s="462"/>
      <c r="CQ197" s="462"/>
      <c r="CR197" s="462"/>
      <c r="CS197" s="462"/>
      <c r="CT197" s="462"/>
      <c r="CU197" s="462"/>
      <c r="CV197" s="462"/>
      <c r="CW197" s="462"/>
      <c r="CX197" s="462"/>
      <c r="CY197" s="602"/>
      <c r="CZ197" s="602"/>
      <c r="DA197" s="602"/>
      <c r="DB197" s="602"/>
      <c r="DC197" s="602"/>
      <c r="DD197" s="602"/>
      <c r="DE197" s="602"/>
      <c r="DF197" s="602"/>
      <c r="DG197" s="602"/>
      <c r="DH197" s="602"/>
      <c r="DI197" s="602"/>
      <c r="DJ197" s="602"/>
      <c r="DK197" s="126"/>
      <c r="DL197" s="126"/>
      <c r="DM197" s="126"/>
      <c r="DN197" s="126"/>
      <c r="DO197" s="126"/>
      <c r="DP197" s="126"/>
      <c r="DQ197" s="126"/>
      <c r="DR197" s="126"/>
      <c r="DS197" s="126"/>
      <c r="DT197" s="126"/>
      <c r="DU197" s="126"/>
      <c r="DV197" s="126"/>
      <c r="DW197" s="126"/>
      <c r="DX197" s="126"/>
      <c r="DY197" s="126"/>
      <c r="DZ197" s="126"/>
      <c r="EA197" s="126"/>
      <c r="EB197" s="126"/>
      <c r="EC197" s="126"/>
      <c r="ED197" s="126"/>
      <c r="EE197" s="126"/>
    </row>
    <row r="198" spans="1:137" s="56" customFormat="1" ht="25.5" customHeight="1" thickBot="1">
      <c r="A198" s="637"/>
      <c r="B198" s="637"/>
      <c r="C198" s="637"/>
      <c r="D198" s="637"/>
      <c r="E198" s="637"/>
      <c r="F198" s="637"/>
      <c r="G198" s="655"/>
      <c r="H198" s="605">
        <f>H3</f>
        <v>2</v>
      </c>
      <c r="I198" s="638"/>
      <c r="J198" s="639"/>
      <c r="K198" s="605">
        <f>K3</f>
        <v>4</v>
      </c>
      <c r="L198" s="638"/>
      <c r="M198" s="639"/>
      <c r="N198" s="605">
        <f>N3</f>
        <v>2</v>
      </c>
      <c r="O198" s="638"/>
      <c r="P198" s="639"/>
      <c r="Q198" s="605">
        <f>Q3</f>
        <v>0</v>
      </c>
      <c r="R198" s="638"/>
      <c r="S198" s="639"/>
      <c r="T198" s="605">
        <f>T3</f>
        <v>2</v>
      </c>
      <c r="U198" s="638"/>
      <c r="V198" s="639"/>
      <c r="W198" s="605">
        <f>W3</f>
        <v>1</v>
      </c>
      <c r="X198" s="638"/>
      <c r="Y198" s="639"/>
      <c r="Z198" s="604">
        <v>5</v>
      </c>
      <c r="AA198" s="134"/>
      <c r="AB198" s="135"/>
      <c r="AC198" s="605">
        <v>2</v>
      </c>
      <c r="AD198" s="137"/>
      <c r="AE198" s="138"/>
      <c r="AF198" s="462"/>
      <c r="AG198" s="462"/>
      <c r="AH198" s="462"/>
      <c r="AI198" s="462"/>
      <c r="AJ198" s="462"/>
      <c r="AK198" s="462"/>
      <c r="AL198" s="462"/>
      <c r="AM198" s="462"/>
      <c r="AN198" s="462"/>
      <c r="AO198" s="462"/>
      <c r="AP198" s="462"/>
      <c r="AQ198" s="462"/>
      <c r="AR198" s="462"/>
      <c r="AS198" s="462"/>
      <c r="AT198" s="462"/>
      <c r="AU198" s="462"/>
      <c r="AV198" s="462"/>
      <c r="AW198" s="462"/>
      <c r="AX198" s="462"/>
      <c r="AY198" s="462"/>
      <c r="AZ198" s="462"/>
      <c r="BA198" s="462"/>
      <c r="BB198" s="462"/>
      <c r="BC198" s="462"/>
      <c r="BD198" s="462"/>
      <c r="BE198" s="462"/>
      <c r="BF198" s="462"/>
      <c r="BG198" s="462"/>
      <c r="BH198" s="462"/>
      <c r="BI198" s="462"/>
      <c r="BJ198" s="462"/>
      <c r="BK198" s="462"/>
      <c r="BL198" s="462"/>
      <c r="BM198" s="462"/>
      <c r="BN198" s="462"/>
      <c r="BO198" s="462"/>
      <c r="BP198" s="462"/>
      <c r="BQ198" s="462"/>
      <c r="BR198" s="462"/>
      <c r="BS198" s="462"/>
      <c r="BT198" s="462"/>
      <c r="BU198" s="462"/>
      <c r="BV198" s="462"/>
      <c r="BW198" s="462"/>
      <c r="BX198" s="462"/>
      <c r="BY198" s="462"/>
      <c r="BZ198" s="462"/>
      <c r="CA198" s="462"/>
      <c r="CB198" s="462"/>
      <c r="CC198" s="462"/>
      <c r="CD198" s="462"/>
      <c r="CE198" s="462"/>
      <c r="CF198" s="462"/>
      <c r="CG198" s="462"/>
      <c r="CH198" s="462"/>
      <c r="CI198" s="462"/>
      <c r="CJ198" s="462"/>
      <c r="CK198" s="462"/>
      <c r="CL198" s="462"/>
      <c r="CM198" s="462"/>
      <c r="CN198" s="462"/>
      <c r="CO198" s="462"/>
      <c r="CP198" s="462"/>
      <c r="CQ198" s="462"/>
      <c r="CR198" s="462"/>
      <c r="CS198" s="462"/>
      <c r="CT198" s="462"/>
      <c r="CU198" s="462"/>
      <c r="CV198" s="462"/>
      <c r="CW198" s="462"/>
      <c r="CX198" s="462"/>
      <c r="CY198" s="602" t="s">
        <v>458</v>
      </c>
      <c r="CZ198" s="602"/>
      <c r="DA198" s="602"/>
      <c r="DB198" s="602"/>
      <c r="DC198" s="602"/>
      <c r="DD198" s="602"/>
      <c r="DE198" s="602"/>
      <c r="DF198" s="602"/>
      <c r="DG198" s="602"/>
      <c r="DH198" s="602"/>
      <c r="DI198" s="602"/>
      <c r="DJ198" s="602"/>
      <c r="DK198" s="139" t="str">
        <f>DK3</f>
        <v>四日市市</v>
      </c>
      <c r="DL198" s="139"/>
      <c r="DM198" s="139"/>
      <c r="DN198" s="139"/>
      <c r="DO198" s="139"/>
      <c r="DP198" s="139"/>
      <c r="DQ198" s="139"/>
      <c r="DR198" s="139"/>
      <c r="DS198" s="139"/>
      <c r="DT198" s="139"/>
      <c r="DU198" s="139"/>
      <c r="DV198" s="139"/>
      <c r="DW198" s="139"/>
      <c r="DX198" s="139"/>
      <c r="DY198" s="139"/>
      <c r="DZ198" s="139"/>
      <c r="EA198" s="139"/>
      <c r="EB198" s="139"/>
      <c r="EC198" s="139"/>
      <c r="ED198" s="139"/>
      <c r="EE198" s="139"/>
    </row>
    <row r="199" spans="1:137" ht="15" customHeight="1">
      <c r="AF199" s="462"/>
      <c r="AG199" s="462"/>
      <c r="AH199" s="462"/>
      <c r="AI199" s="462"/>
      <c r="AJ199" s="462"/>
      <c r="AK199" s="462"/>
      <c r="AL199" s="462"/>
      <c r="AM199" s="462"/>
      <c r="AN199" s="462"/>
      <c r="AO199" s="462"/>
      <c r="AP199" s="462"/>
      <c r="AQ199" s="462"/>
      <c r="AR199" s="462"/>
      <c r="AS199" s="462"/>
      <c r="AT199" s="462"/>
      <c r="AU199" s="462"/>
      <c r="AV199" s="462"/>
      <c r="AW199" s="462"/>
      <c r="AX199" s="462"/>
      <c r="AY199" s="462"/>
      <c r="AZ199" s="462"/>
      <c r="BA199" s="462"/>
      <c r="BB199" s="462"/>
      <c r="BC199" s="462"/>
      <c r="BD199" s="462"/>
      <c r="BE199" s="462"/>
      <c r="BF199" s="462"/>
      <c r="BG199" s="462"/>
      <c r="BH199" s="462"/>
      <c r="BI199" s="462"/>
      <c r="BJ199" s="462"/>
      <c r="BK199" s="462"/>
      <c r="BL199" s="462"/>
      <c r="BM199" s="462"/>
      <c r="BN199" s="462"/>
      <c r="BO199" s="462"/>
      <c r="BP199" s="462"/>
      <c r="BQ199" s="462"/>
      <c r="BR199" s="462"/>
      <c r="BS199" s="462"/>
      <c r="BT199" s="462"/>
      <c r="BU199" s="462"/>
      <c r="BV199" s="462"/>
      <c r="BW199" s="462"/>
      <c r="BX199" s="462"/>
      <c r="BY199" s="462"/>
      <c r="BZ199" s="462"/>
      <c r="CA199" s="462"/>
      <c r="CB199" s="462"/>
      <c r="CC199" s="462"/>
      <c r="CD199" s="462"/>
      <c r="CE199" s="462"/>
      <c r="CF199" s="462"/>
      <c r="CG199" s="462"/>
      <c r="CH199" s="462"/>
      <c r="CI199" s="462"/>
      <c r="CJ199" s="462"/>
      <c r="CK199" s="462"/>
      <c r="CL199" s="462"/>
      <c r="CM199" s="462"/>
      <c r="CN199" s="462"/>
      <c r="CO199" s="462"/>
      <c r="CP199" s="462"/>
      <c r="CQ199" s="462"/>
      <c r="CR199" s="462"/>
      <c r="CS199" s="462"/>
      <c r="CT199" s="462"/>
      <c r="CU199" s="462"/>
      <c r="CV199" s="462"/>
      <c r="CW199" s="462"/>
      <c r="CX199" s="462"/>
    </row>
    <row r="201" spans="1:137" ht="15" customHeight="1">
      <c r="AK201" s="142" t="s">
        <v>843</v>
      </c>
      <c r="AL201" s="142"/>
      <c r="AM201" s="142"/>
      <c r="AN201" s="142"/>
      <c r="AO201" s="142"/>
      <c r="AP201" s="142"/>
      <c r="AQ201" s="142"/>
      <c r="AR201" s="142"/>
      <c r="AS201" s="142"/>
      <c r="AT201" s="142"/>
      <c r="AU201" s="142"/>
      <c r="AV201" s="142"/>
      <c r="AW201" s="142"/>
      <c r="AX201" s="142"/>
      <c r="AY201" s="142"/>
      <c r="AZ201" s="142"/>
      <c r="BA201" s="142"/>
      <c r="BB201" s="142"/>
      <c r="BC201" s="142" t="s">
        <v>121</v>
      </c>
      <c r="BD201" s="142"/>
      <c r="BE201" s="142"/>
      <c r="BF201" s="142"/>
      <c r="BG201" s="142"/>
      <c r="BH201" s="142"/>
      <c r="BI201" s="142"/>
      <c r="BJ201" s="142"/>
      <c r="BK201" s="142"/>
      <c r="BL201" s="142"/>
      <c r="BM201" s="142"/>
      <c r="BN201" s="142"/>
      <c r="BO201" s="142"/>
      <c r="BP201" s="142"/>
      <c r="BQ201" s="142"/>
      <c r="BR201" s="142"/>
      <c r="BS201" s="142"/>
      <c r="BT201" s="142"/>
    </row>
    <row r="202" spans="1:137" ht="15" customHeight="1">
      <c r="A202" s="468" t="s">
        <v>293</v>
      </c>
      <c r="B202" s="469"/>
      <c r="C202" s="469"/>
      <c r="D202" s="469"/>
      <c r="E202" s="469"/>
      <c r="F202" s="469"/>
      <c r="G202" s="469"/>
      <c r="H202" s="469"/>
      <c r="I202" s="469"/>
      <c r="J202" s="469"/>
      <c r="K202" s="469"/>
      <c r="L202" s="469"/>
      <c r="M202" s="469"/>
      <c r="N202" s="469"/>
      <c r="O202" s="469"/>
      <c r="P202" s="469"/>
      <c r="Q202" s="469"/>
      <c r="R202" s="469"/>
      <c r="S202" s="469"/>
      <c r="T202" s="469"/>
      <c r="U202" s="469"/>
      <c r="V202" s="469"/>
      <c r="W202" s="469"/>
      <c r="X202" s="469"/>
      <c r="Y202" s="469"/>
      <c r="Z202" s="469"/>
      <c r="AA202" s="470"/>
      <c r="AB202" s="92" t="s">
        <v>655</v>
      </c>
      <c r="AC202" s="93"/>
      <c r="AD202" s="93"/>
      <c r="AE202" s="93"/>
      <c r="AF202" s="93"/>
      <c r="AG202" s="93"/>
      <c r="AH202" s="93"/>
      <c r="AI202" s="93"/>
      <c r="AJ202" s="94"/>
      <c r="AK202" s="658" t="s">
        <v>702</v>
      </c>
      <c r="AL202" s="659"/>
      <c r="AM202" s="659"/>
      <c r="AN202" s="659"/>
      <c r="AO202" s="659"/>
      <c r="AP202" s="659"/>
      <c r="AQ202" s="659"/>
      <c r="AR202" s="659"/>
      <c r="AS202" s="659"/>
      <c r="AT202" s="659"/>
      <c r="AU202" s="659"/>
      <c r="AV202" s="659"/>
      <c r="AW202" s="659"/>
      <c r="AX202" s="659"/>
      <c r="AY202" s="659"/>
      <c r="AZ202" s="659"/>
      <c r="BA202" s="659"/>
      <c r="BB202" s="659"/>
      <c r="BC202" s="150"/>
      <c r="BD202" s="150"/>
      <c r="BE202" s="150"/>
      <c r="BF202" s="150"/>
      <c r="BG202" s="150"/>
      <c r="BH202" s="150"/>
      <c r="BI202" s="150"/>
      <c r="BJ202" s="150"/>
      <c r="BK202" s="150"/>
      <c r="BL202" s="150"/>
      <c r="BM202" s="150"/>
      <c r="BN202" s="150"/>
      <c r="BO202" s="150"/>
      <c r="BP202" s="150"/>
      <c r="BQ202" s="150"/>
      <c r="BR202" s="150"/>
      <c r="BS202" s="150"/>
      <c r="BT202" s="151"/>
      <c r="BU202" s="714" t="s">
        <v>628</v>
      </c>
      <c r="BV202" s="715"/>
      <c r="BW202" s="715"/>
      <c r="BX202" s="715"/>
      <c r="BY202" s="715"/>
      <c r="BZ202" s="716"/>
    </row>
    <row r="203" spans="1:137" ht="15" customHeight="1">
      <c r="A203" s="471"/>
      <c r="B203" s="472"/>
      <c r="C203" s="472"/>
      <c r="D203" s="472"/>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3"/>
      <c r="AB203" s="146"/>
      <c r="AC203" s="147"/>
      <c r="AD203" s="147"/>
      <c r="AE203" s="147"/>
      <c r="AF203" s="147"/>
      <c r="AG203" s="147"/>
      <c r="AH203" s="147"/>
      <c r="AI203" s="147"/>
      <c r="AJ203" s="148"/>
      <c r="AK203" s="664"/>
      <c r="AL203" s="665"/>
      <c r="AM203" s="665"/>
      <c r="AN203" s="665"/>
      <c r="AO203" s="665"/>
      <c r="AP203" s="665"/>
      <c r="AQ203" s="665"/>
      <c r="AR203" s="665"/>
      <c r="AS203" s="665"/>
      <c r="AT203" s="665"/>
      <c r="AU203" s="665"/>
      <c r="AV203" s="665"/>
      <c r="AW203" s="665"/>
      <c r="AX203" s="665"/>
      <c r="AY203" s="665"/>
      <c r="AZ203" s="665"/>
      <c r="BA203" s="665"/>
      <c r="BB203" s="665"/>
      <c r="BC203" s="209"/>
      <c r="BD203" s="209"/>
      <c r="BE203" s="209"/>
      <c r="BF203" s="209"/>
      <c r="BG203" s="209"/>
      <c r="BH203" s="209"/>
      <c r="BI203" s="209"/>
      <c r="BJ203" s="209"/>
      <c r="BK203" s="209"/>
      <c r="BL203" s="209"/>
      <c r="BM203" s="209"/>
      <c r="BN203" s="209"/>
      <c r="BO203" s="209"/>
      <c r="BP203" s="209"/>
      <c r="BQ203" s="209"/>
      <c r="BR203" s="209"/>
      <c r="BS203" s="209"/>
      <c r="BT203" s="211"/>
      <c r="BU203" s="717"/>
      <c r="BV203" s="718"/>
      <c r="BW203" s="718"/>
      <c r="BX203" s="718"/>
      <c r="BY203" s="718"/>
      <c r="BZ203" s="719"/>
    </row>
    <row r="204" spans="1:137" ht="15" customHeight="1">
      <c r="A204" s="471"/>
      <c r="B204" s="472"/>
      <c r="C204" s="472"/>
      <c r="D204" s="472"/>
      <c r="E204" s="472"/>
      <c r="F204" s="472"/>
      <c r="G204" s="472"/>
      <c r="H204" s="472"/>
      <c r="I204" s="472"/>
      <c r="J204" s="472"/>
      <c r="K204" s="472"/>
      <c r="L204" s="472"/>
      <c r="M204" s="472"/>
      <c r="N204" s="472"/>
      <c r="O204" s="472"/>
      <c r="P204" s="472"/>
      <c r="Q204" s="472"/>
      <c r="R204" s="472"/>
      <c r="S204" s="472"/>
      <c r="T204" s="472"/>
      <c r="U204" s="472"/>
      <c r="V204" s="472"/>
      <c r="W204" s="472"/>
      <c r="X204" s="472"/>
      <c r="Y204" s="472"/>
      <c r="Z204" s="472"/>
      <c r="AA204" s="473"/>
      <c r="AB204" s="146"/>
      <c r="AC204" s="147"/>
      <c r="AD204" s="147"/>
      <c r="AE204" s="147"/>
      <c r="AF204" s="147"/>
      <c r="AG204" s="147"/>
      <c r="AH204" s="147"/>
      <c r="AI204" s="147"/>
      <c r="AJ204" s="148"/>
      <c r="AK204" s="664"/>
      <c r="AL204" s="665"/>
      <c r="AM204" s="665"/>
      <c r="AN204" s="665"/>
      <c r="AO204" s="665"/>
      <c r="AP204" s="665"/>
      <c r="AQ204" s="665"/>
      <c r="AR204" s="665"/>
      <c r="AS204" s="665"/>
      <c r="AT204" s="665"/>
      <c r="AU204" s="665"/>
      <c r="AV204" s="665"/>
      <c r="AW204" s="665"/>
      <c r="AX204" s="665"/>
      <c r="AY204" s="665"/>
      <c r="AZ204" s="665"/>
      <c r="BA204" s="665"/>
      <c r="BB204" s="665"/>
      <c r="BC204" s="720" t="s">
        <v>319</v>
      </c>
      <c r="BD204" s="721"/>
      <c r="BE204" s="721"/>
      <c r="BF204" s="721"/>
      <c r="BG204" s="721"/>
      <c r="BH204" s="721"/>
      <c r="BI204" s="721"/>
      <c r="BJ204" s="721"/>
      <c r="BK204" s="721"/>
      <c r="BL204" s="721"/>
      <c r="BM204" s="721"/>
      <c r="BN204" s="721"/>
      <c r="BO204" s="721"/>
      <c r="BP204" s="721"/>
      <c r="BQ204" s="721"/>
      <c r="BR204" s="721"/>
      <c r="BS204" s="721"/>
      <c r="BT204" s="722"/>
      <c r="BU204" s="717"/>
      <c r="BV204" s="718"/>
      <c r="BW204" s="718"/>
      <c r="BX204" s="718"/>
      <c r="BY204" s="718"/>
      <c r="BZ204" s="719"/>
    </row>
    <row r="205" spans="1:137" ht="15" customHeight="1">
      <c r="A205" s="471"/>
      <c r="B205" s="472"/>
      <c r="C205" s="472"/>
      <c r="D205" s="472"/>
      <c r="E205" s="472"/>
      <c r="F205" s="472"/>
      <c r="G205" s="472"/>
      <c r="H205" s="472"/>
      <c r="I205" s="472"/>
      <c r="J205" s="472"/>
      <c r="K205" s="472"/>
      <c r="L205" s="472"/>
      <c r="M205" s="472"/>
      <c r="N205" s="472"/>
      <c r="O205" s="472"/>
      <c r="P205" s="472"/>
      <c r="Q205" s="472"/>
      <c r="R205" s="472"/>
      <c r="S205" s="472"/>
      <c r="T205" s="472"/>
      <c r="U205" s="472"/>
      <c r="V205" s="472"/>
      <c r="W205" s="472"/>
      <c r="X205" s="472"/>
      <c r="Y205" s="472"/>
      <c r="Z205" s="472"/>
      <c r="AA205" s="473"/>
      <c r="AB205" s="146"/>
      <c r="AC205" s="147"/>
      <c r="AD205" s="147"/>
      <c r="AE205" s="147"/>
      <c r="AF205" s="147"/>
      <c r="AG205" s="147"/>
      <c r="AH205" s="147"/>
      <c r="AI205" s="147"/>
      <c r="AJ205" s="148"/>
      <c r="AK205" s="664"/>
      <c r="AL205" s="665"/>
      <c r="AM205" s="665"/>
      <c r="AN205" s="665"/>
      <c r="AO205" s="665"/>
      <c r="AP205" s="665"/>
      <c r="AQ205" s="665"/>
      <c r="AR205" s="665"/>
      <c r="AS205" s="665"/>
      <c r="AT205" s="665"/>
      <c r="AU205" s="665"/>
      <c r="AV205" s="665"/>
      <c r="AW205" s="665"/>
      <c r="AX205" s="665"/>
      <c r="AY205" s="665"/>
      <c r="AZ205" s="665"/>
      <c r="BA205" s="665"/>
      <c r="BB205" s="665"/>
      <c r="BC205" s="723"/>
      <c r="BD205" s="724"/>
      <c r="BE205" s="724"/>
      <c r="BF205" s="724"/>
      <c r="BG205" s="724"/>
      <c r="BH205" s="724"/>
      <c r="BI205" s="724"/>
      <c r="BJ205" s="724"/>
      <c r="BK205" s="724"/>
      <c r="BL205" s="724"/>
      <c r="BM205" s="724"/>
      <c r="BN205" s="724"/>
      <c r="BO205" s="724"/>
      <c r="BP205" s="724"/>
      <c r="BQ205" s="724"/>
      <c r="BR205" s="724"/>
      <c r="BS205" s="724"/>
      <c r="BT205" s="725"/>
      <c r="BU205" s="717"/>
      <c r="BV205" s="718"/>
      <c r="BW205" s="718"/>
      <c r="BX205" s="718"/>
      <c r="BY205" s="718"/>
      <c r="BZ205" s="719"/>
    </row>
    <row r="206" spans="1:137" ht="15" customHeight="1">
      <c r="A206" s="471"/>
      <c r="B206" s="472"/>
      <c r="C206" s="472"/>
      <c r="D206" s="472"/>
      <c r="E206" s="472"/>
      <c r="F206" s="472"/>
      <c r="G206" s="472"/>
      <c r="H206" s="472"/>
      <c r="I206" s="472"/>
      <c r="J206" s="472"/>
      <c r="K206" s="472"/>
      <c r="L206" s="472"/>
      <c r="M206" s="472"/>
      <c r="N206" s="472"/>
      <c r="O206" s="472"/>
      <c r="P206" s="472"/>
      <c r="Q206" s="472"/>
      <c r="R206" s="472"/>
      <c r="S206" s="472"/>
      <c r="T206" s="472"/>
      <c r="U206" s="472"/>
      <c r="V206" s="472"/>
      <c r="W206" s="472"/>
      <c r="X206" s="472"/>
      <c r="Y206" s="472"/>
      <c r="Z206" s="472"/>
      <c r="AA206" s="473"/>
      <c r="AB206" s="146"/>
      <c r="AC206" s="147"/>
      <c r="AD206" s="147"/>
      <c r="AE206" s="147"/>
      <c r="AF206" s="147"/>
      <c r="AG206" s="147"/>
      <c r="AH206" s="147"/>
      <c r="AI206" s="147"/>
      <c r="AJ206" s="148"/>
      <c r="AK206" s="664"/>
      <c r="AL206" s="665"/>
      <c r="AM206" s="665"/>
      <c r="AN206" s="665"/>
      <c r="AO206" s="665"/>
      <c r="AP206" s="665"/>
      <c r="AQ206" s="665"/>
      <c r="AR206" s="665"/>
      <c r="AS206" s="665"/>
      <c r="AT206" s="665"/>
      <c r="AU206" s="665"/>
      <c r="AV206" s="665"/>
      <c r="AW206" s="665"/>
      <c r="AX206" s="665"/>
      <c r="AY206" s="665"/>
      <c r="AZ206" s="665"/>
      <c r="BA206" s="665"/>
      <c r="BB206" s="665"/>
      <c r="BC206" s="723"/>
      <c r="BD206" s="724"/>
      <c r="BE206" s="724"/>
      <c r="BF206" s="724"/>
      <c r="BG206" s="724"/>
      <c r="BH206" s="724"/>
      <c r="BI206" s="724"/>
      <c r="BJ206" s="724"/>
      <c r="BK206" s="724"/>
      <c r="BL206" s="724"/>
      <c r="BM206" s="724"/>
      <c r="BN206" s="724"/>
      <c r="BO206" s="724"/>
      <c r="BP206" s="724"/>
      <c r="BQ206" s="724"/>
      <c r="BR206" s="724"/>
      <c r="BS206" s="724"/>
      <c r="BT206" s="725"/>
      <c r="BU206" s="717"/>
      <c r="BV206" s="718"/>
      <c r="BW206" s="718"/>
      <c r="BX206" s="718"/>
      <c r="BY206" s="718"/>
      <c r="BZ206" s="719"/>
    </row>
    <row r="207" spans="1:137" ht="15" customHeight="1" thickBot="1">
      <c r="A207" s="477"/>
      <c r="B207" s="478"/>
      <c r="C207" s="478"/>
      <c r="D207" s="478"/>
      <c r="E207" s="478"/>
      <c r="F207" s="478"/>
      <c r="G207" s="478"/>
      <c r="H207" s="478"/>
      <c r="I207" s="478"/>
      <c r="J207" s="478"/>
      <c r="K207" s="478"/>
      <c r="L207" s="478"/>
      <c r="M207" s="478"/>
      <c r="N207" s="478"/>
      <c r="O207" s="478"/>
      <c r="P207" s="478"/>
      <c r="Q207" s="478"/>
      <c r="R207" s="478"/>
      <c r="S207" s="478"/>
      <c r="T207" s="478"/>
      <c r="U207" s="478"/>
      <c r="V207" s="478"/>
      <c r="W207" s="478"/>
      <c r="X207" s="478"/>
      <c r="Y207" s="478"/>
      <c r="Z207" s="478"/>
      <c r="AA207" s="479"/>
      <c r="AB207" s="146"/>
      <c r="AC207" s="147"/>
      <c r="AD207" s="147"/>
      <c r="AE207" s="147"/>
      <c r="AF207" s="147"/>
      <c r="AG207" s="147"/>
      <c r="AH207" s="147"/>
      <c r="AI207" s="147"/>
      <c r="AJ207" s="148"/>
      <c r="AK207" s="726" t="s">
        <v>131</v>
      </c>
      <c r="AL207" s="727"/>
      <c r="AM207" s="727"/>
      <c r="AN207" s="727"/>
      <c r="AO207" s="727"/>
      <c r="AP207" s="727"/>
      <c r="AQ207" s="727"/>
      <c r="AR207" s="727"/>
      <c r="AS207" s="727"/>
      <c r="AT207" s="727"/>
      <c r="AU207" s="727"/>
      <c r="AV207" s="727"/>
      <c r="AW207" s="727"/>
      <c r="AX207" s="727"/>
      <c r="AY207" s="727"/>
      <c r="AZ207" s="727"/>
      <c r="BA207" s="727"/>
      <c r="BB207" s="728"/>
      <c r="BC207" s="726" t="s">
        <v>132</v>
      </c>
      <c r="BD207" s="727"/>
      <c r="BE207" s="727"/>
      <c r="BF207" s="727"/>
      <c r="BG207" s="727"/>
      <c r="BH207" s="727"/>
      <c r="BI207" s="727"/>
      <c r="BJ207" s="727"/>
      <c r="BK207" s="727"/>
      <c r="BL207" s="727"/>
      <c r="BM207" s="727"/>
      <c r="BN207" s="727"/>
      <c r="BO207" s="727"/>
      <c r="BP207" s="727"/>
      <c r="BQ207" s="727"/>
      <c r="BR207" s="727"/>
      <c r="BS207" s="727"/>
      <c r="BT207" s="728"/>
      <c r="BU207" s="729" t="s">
        <v>196</v>
      </c>
      <c r="BV207" s="641"/>
      <c r="BW207" s="641"/>
      <c r="BX207" s="641"/>
      <c r="BY207" s="641"/>
      <c r="BZ207" s="730"/>
    </row>
    <row r="208" spans="1:137" ht="22.5" customHeight="1">
      <c r="A208" s="442" t="s">
        <v>1</v>
      </c>
      <c r="B208" s="486"/>
      <c r="C208" s="486"/>
      <c r="D208" s="486"/>
      <c r="E208" s="486"/>
      <c r="F208" s="487"/>
      <c r="G208" s="143" t="s">
        <v>2</v>
      </c>
      <c r="H208" s="144"/>
      <c r="I208" s="144"/>
      <c r="J208" s="144"/>
      <c r="K208" s="144"/>
      <c r="L208" s="144"/>
      <c r="M208" s="144"/>
      <c r="N208" s="144"/>
      <c r="O208" s="144"/>
      <c r="P208" s="144"/>
      <c r="Q208" s="144"/>
      <c r="R208" s="144"/>
      <c r="S208" s="144"/>
      <c r="T208" s="144"/>
      <c r="U208" s="144"/>
      <c r="V208" s="144"/>
      <c r="W208" s="144"/>
      <c r="X208" s="144"/>
      <c r="Y208" s="144"/>
      <c r="Z208" s="144"/>
      <c r="AA208" s="488"/>
      <c r="AB208" s="606">
        <v>0</v>
      </c>
      <c r="AC208" s="607"/>
      <c r="AD208" s="608"/>
      <c r="AE208" s="609">
        <v>1</v>
      </c>
      <c r="AF208" s="607"/>
      <c r="AG208" s="608"/>
      <c r="AH208" s="609">
        <v>5</v>
      </c>
      <c r="AI208" s="607"/>
      <c r="AJ208" s="610"/>
      <c r="AK208" s="418">
        <v>759</v>
      </c>
      <c r="AL208" s="495"/>
      <c r="AM208" s="495"/>
      <c r="AN208" s="495"/>
      <c r="AO208" s="495"/>
      <c r="AP208" s="495"/>
      <c r="AQ208" s="495"/>
      <c r="AR208" s="495"/>
      <c r="AS208" s="495"/>
      <c r="AT208" s="495"/>
      <c r="AU208" s="495"/>
      <c r="AV208" s="495"/>
      <c r="AW208" s="495"/>
      <c r="AX208" s="495"/>
      <c r="AY208" s="495"/>
      <c r="AZ208" s="495"/>
      <c r="BA208" s="495"/>
      <c r="BB208" s="495"/>
      <c r="BC208" s="261">
        <v>759</v>
      </c>
      <c r="BD208" s="261"/>
      <c r="BE208" s="261"/>
      <c r="BF208" s="261"/>
      <c r="BG208" s="261"/>
      <c r="BH208" s="261"/>
      <c r="BI208" s="261"/>
      <c r="BJ208" s="261"/>
      <c r="BK208" s="261"/>
      <c r="BL208" s="261"/>
      <c r="BM208" s="261"/>
      <c r="BN208" s="261"/>
      <c r="BO208" s="261"/>
      <c r="BP208" s="261"/>
      <c r="BQ208" s="261"/>
      <c r="BR208" s="261"/>
      <c r="BS208" s="261"/>
      <c r="BT208" s="559"/>
      <c r="BU208" s="731">
        <f t="shared" ref="BU208:BU215" si="16">IF(CM169=0,0,IF(AK208=0,0,AK208/CM169))</f>
        <v>5.9208986660425927E-2</v>
      </c>
      <c r="BV208" s="732"/>
      <c r="BW208" s="732"/>
      <c r="BX208" s="732"/>
      <c r="BY208" s="732"/>
      <c r="BZ208" s="732"/>
    </row>
    <row r="209" spans="1:78" ht="15" customHeight="1">
      <c r="A209" s="498"/>
      <c r="B209" s="499"/>
      <c r="C209" s="499"/>
      <c r="D209" s="499"/>
      <c r="E209" s="499"/>
      <c r="F209" s="500"/>
      <c r="G209" s="143" t="s">
        <v>3</v>
      </c>
      <c r="H209" s="144"/>
      <c r="I209" s="144"/>
      <c r="J209" s="144"/>
      <c r="K209" s="144"/>
      <c r="L209" s="144"/>
      <c r="M209" s="144"/>
      <c r="N209" s="144"/>
      <c r="O209" s="144"/>
      <c r="P209" s="144"/>
      <c r="Q209" s="144"/>
      <c r="R209" s="144"/>
      <c r="S209" s="144"/>
      <c r="T209" s="144"/>
      <c r="U209" s="144"/>
      <c r="V209" s="144"/>
      <c r="W209" s="144"/>
      <c r="X209" s="144"/>
      <c r="Y209" s="144"/>
      <c r="Z209" s="144"/>
      <c r="AA209" s="488"/>
      <c r="AB209" s="611">
        <v>0</v>
      </c>
      <c r="AC209" s="612"/>
      <c r="AD209" s="613"/>
      <c r="AE209" s="614">
        <v>2</v>
      </c>
      <c r="AF209" s="612"/>
      <c r="AG209" s="613"/>
      <c r="AH209" s="614">
        <v>5</v>
      </c>
      <c r="AI209" s="612"/>
      <c r="AJ209" s="615"/>
      <c r="AK209" s="274">
        <v>49646</v>
      </c>
      <c r="AL209" s="274"/>
      <c r="AM209" s="274"/>
      <c r="AN209" s="274"/>
      <c r="AO209" s="274"/>
      <c r="AP209" s="274"/>
      <c r="AQ209" s="274"/>
      <c r="AR209" s="274"/>
      <c r="AS209" s="274"/>
      <c r="AT209" s="274"/>
      <c r="AU209" s="274"/>
      <c r="AV209" s="274"/>
      <c r="AW209" s="274"/>
      <c r="AX209" s="274"/>
      <c r="AY209" s="274"/>
      <c r="AZ209" s="275"/>
      <c r="BA209" s="275"/>
      <c r="BB209" s="278"/>
      <c r="BC209" s="274">
        <v>49646</v>
      </c>
      <c r="BD209" s="274"/>
      <c r="BE209" s="274"/>
      <c r="BF209" s="274"/>
      <c r="BG209" s="274"/>
      <c r="BH209" s="274"/>
      <c r="BI209" s="274"/>
      <c r="BJ209" s="274"/>
      <c r="BK209" s="274"/>
      <c r="BL209" s="274"/>
      <c r="BM209" s="274"/>
      <c r="BN209" s="274"/>
      <c r="BO209" s="274"/>
      <c r="BP209" s="274"/>
      <c r="BQ209" s="274"/>
      <c r="BR209" s="275"/>
      <c r="BS209" s="275"/>
      <c r="BT209" s="279"/>
      <c r="BU209" s="731">
        <f t="shared" si="16"/>
        <v>5.9923692224500807E-2</v>
      </c>
      <c r="BV209" s="732"/>
      <c r="BW209" s="732"/>
      <c r="BX209" s="732"/>
      <c r="BY209" s="732"/>
      <c r="BZ209" s="732"/>
    </row>
    <row r="210" spans="1:78" ht="15" customHeight="1">
      <c r="A210" s="498"/>
      <c r="B210" s="499"/>
      <c r="C210" s="499"/>
      <c r="D210" s="499"/>
      <c r="E210" s="499"/>
      <c r="F210" s="500"/>
      <c r="G210" s="143" t="s">
        <v>4</v>
      </c>
      <c r="H210" s="144"/>
      <c r="I210" s="144"/>
      <c r="J210" s="144"/>
      <c r="K210" s="144"/>
      <c r="L210" s="144"/>
      <c r="M210" s="144"/>
      <c r="N210" s="144"/>
      <c r="O210" s="144"/>
      <c r="P210" s="144"/>
      <c r="Q210" s="144"/>
      <c r="R210" s="144"/>
      <c r="S210" s="144"/>
      <c r="T210" s="144"/>
      <c r="U210" s="144"/>
      <c r="V210" s="144"/>
      <c r="W210" s="144"/>
      <c r="X210" s="144"/>
      <c r="Y210" s="144"/>
      <c r="Z210" s="144"/>
      <c r="AA210" s="488"/>
      <c r="AB210" s="611">
        <v>0</v>
      </c>
      <c r="AC210" s="612"/>
      <c r="AD210" s="613"/>
      <c r="AE210" s="614">
        <v>3</v>
      </c>
      <c r="AF210" s="612"/>
      <c r="AG210" s="613"/>
      <c r="AH210" s="614">
        <v>5</v>
      </c>
      <c r="AI210" s="612"/>
      <c r="AJ210" s="615"/>
      <c r="AK210" s="274">
        <v>111235</v>
      </c>
      <c r="AL210" s="274"/>
      <c r="AM210" s="274"/>
      <c r="AN210" s="274"/>
      <c r="AO210" s="274"/>
      <c r="AP210" s="274"/>
      <c r="AQ210" s="274"/>
      <c r="AR210" s="274"/>
      <c r="AS210" s="274"/>
      <c r="AT210" s="274"/>
      <c r="AU210" s="274"/>
      <c r="AV210" s="274"/>
      <c r="AW210" s="274"/>
      <c r="AX210" s="274"/>
      <c r="AY210" s="274"/>
      <c r="AZ210" s="275"/>
      <c r="BA210" s="275"/>
      <c r="BB210" s="278"/>
      <c r="BC210" s="274">
        <v>111235</v>
      </c>
      <c r="BD210" s="274"/>
      <c r="BE210" s="274"/>
      <c r="BF210" s="274"/>
      <c r="BG210" s="274"/>
      <c r="BH210" s="274"/>
      <c r="BI210" s="274"/>
      <c r="BJ210" s="274"/>
      <c r="BK210" s="274"/>
      <c r="BL210" s="274"/>
      <c r="BM210" s="274"/>
      <c r="BN210" s="274"/>
      <c r="BO210" s="274"/>
      <c r="BP210" s="274"/>
      <c r="BQ210" s="274"/>
      <c r="BR210" s="275"/>
      <c r="BS210" s="275"/>
      <c r="BT210" s="279"/>
      <c r="BU210" s="731">
        <f t="shared" si="16"/>
        <v>5.9971328491489395E-2</v>
      </c>
      <c r="BV210" s="732"/>
      <c r="BW210" s="732"/>
      <c r="BX210" s="732"/>
      <c r="BY210" s="732"/>
      <c r="BZ210" s="732"/>
    </row>
    <row r="211" spans="1:78" ht="15" customHeight="1">
      <c r="A211" s="498"/>
      <c r="B211" s="499"/>
      <c r="C211" s="499"/>
      <c r="D211" s="499"/>
      <c r="E211" s="499"/>
      <c r="F211" s="500"/>
      <c r="G211" s="143" t="s">
        <v>5</v>
      </c>
      <c r="H211" s="144"/>
      <c r="I211" s="144"/>
      <c r="J211" s="144"/>
      <c r="K211" s="144"/>
      <c r="L211" s="144"/>
      <c r="M211" s="144"/>
      <c r="N211" s="144"/>
      <c r="O211" s="144"/>
      <c r="P211" s="144"/>
      <c r="Q211" s="144"/>
      <c r="R211" s="144"/>
      <c r="S211" s="144"/>
      <c r="T211" s="144"/>
      <c r="U211" s="144"/>
      <c r="V211" s="144"/>
      <c r="W211" s="144"/>
      <c r="X211" s="144"/>
      <c r="Y211" s="144"/>
      <c r="Z211" s="144"/>
      <c r="AA211" s="488"/>
      <c r="AB211" s="611">
        <v>0</v>
      </c>
      <c r="AC211" s="612"/>
      <c r="AD211" s="613"/>
      <c r="AE211" s="614">
        <v>4</v>
      </c>
      <c r="AF211" s="612"/>
      <c r="AG211" s="613"/>
      <c r="AH211" s="614">
        <v>5</v>
      </c>
      <c r="AI211" s="612"/>
      <c r="AJ211" s="615"/>
      <c r="AK211" s="274">
        <v>134855</v>
      </c>
      <c r="AL211" s="274"/>
      <c r="AM211" s="274"/>
      <c r="AN211" s="274"/>
      <c r="AO211" s="274"/>
      <c r="AP211" s="274"/>
      <c r="AQ211" s="274"/>
      <c r="AR211" s="274"/>
      <c r="AS211" s="274"/>
      <c r="AT211" s="274"/>
      <c r="AU211" s="274"/>
      <c r="AV211" s="274"/>
      <c r="AW211" s="274"/>
      <c r="AX211" s="274"/>
      <c r="AY211" s="274"/>
      <c r="AZ211" s="275"/>
      <c r="BA211" s="275"/>
      <c r="BB211" s="278"/>
      <c r="BC211" s="274">
        <v>134855</v>
      </c>
      <c r="BD211" s="274"/>
      <c r="BE211" s="274"/>
      <c r="BF211" s="274"/>
      <c r="BG211" s="274"/>
      <c r="BH211" s="274"/>
      <c r="BI211" s="274"/>
      <c r="BJ211" s="274"/>
      <c r="BK211" s="274"/>
      <c r="BL211" s="274"/>
      <c r="BM211" s="274"/>
      <c r="BN211" s="274"/>
      <c r="BO211" s="274"/>
      <c r="BP211" s="274"/>
      <c r="BQ211" s="274"/>
      <c r="BR211" s="275"/>
      <c r="BS211" s="275"/>
      <c r="BT211" s="279"/>
      <c r="BU211" s="731">
        <f t="shared" si="16"/>
        <v>5.9983729154925759E-2</v>
      </c>
      <c r="BV211" s="732"/>
      <c r="BW211" s="732"/>
      <c r="BX211" s="732"/>
      <c r="BY211" s="732"/>
      <c r="BZ211" s="732"/>
    </row>
    <row r="212" spans="1:78" ht="15" customHeight="1">
      <c r="A212" s="498"/>
      <c r="B212" s="499"/>
      <c r="C212" s="499"/>
      <c r="D212" s="499"/>
      <c r="E212" s="499"/>
      <c r="F212" s="500"/>
      <c r="G212" s="143" t="s">
        <v>6</v>
      </c>
      <c r="H212" s="144"/>
      <c r="I212" s="144"/>
      <c r="J212" s="144"/>
      <c r="K212" s="144"/>
      <c r="L212" s="144"/>
      <c r="M212" s="144"/>
      <c r="N212" s="144"/>
      <c r="O212" s="144"/>
      <c r="P212" s="144"/>
      <c r="Q212" s="144"/>
      <c r="R212" s="144"/>
      <c r="S212" s="144"/>
      <c r="T212" s="144"/>
      <c r="U212" s="144"/>
      <c r="V212" s="144"/>
      <c r="W212" s="144"/>
      <c r="X212" s="144"/>
      <c r="Y212" s="144"/>
      <c r="Z212" s="144"/>
      <c r="AA212" s="488"/>
      <c r="AB212" s="611">
        <v>0</v>
      </c>
      <c r="AC212" s="612"/>
      <c r="AD212" s="613"/>
      <c r="AE212" s="614">
        <v>5</v>
      </c>
      <c r="AF212" s="612"/>
      <c r="AG212" s="613"/>
      <c r="AH212" s="614">
        <v>5</v>
      </c>
      <c r="AI212" s="612"/>
      <c r="AJ212" s="615"/>
      <c r="AK212" s="274">
        <v>105312</v>
      </c>
      <c r="AL212" s="274"/>
      <c r="AM212" s="274"/>
      <c r="AN212" s="274"/>
      <c r="AO212" s="274"/>
      <c r="AP212" s="274"/>
      <c r="AQ212" s="274"/>
      <c r="AR212" s="274"/>
      <c r="AS212" s="274"/>
      <c r="AT212" s="274"/>
      <c r="AU212" s="274"/>
      <c r="AV212" s="274"/>
      <c r="AW212" s="274"/>
      <c r="AX212" s="274"/>
      <c r="AY212" s="274"/>
      <c r="AZ212" s="275"/>
      <c r="BA212" s="275"/>
      <c r="BB212" s="278"/>
      <c r="BC212" s="274">
        <v>105312</v>
      </c>
      <c r="BD212" s="274"/>
      <c r="BE212" s="274"/>
      <c r="BF212" s="274"/>
      <c r="BG212" s="274"/>
      <c r="BH212" s="274"/>
      <c r="BI212" s="274"/>
      <c r="BJ212" s="274"/>
      <c r="BK212" s="274"/>
      <c r="BL212" s="274"/>
      <c r="BM212" s="274"/>
      <c r="BN212" s="274"/>
      <c r="BO212" s="274"/>
      <c r="BP212" s="274"/>
      <c r="BQ212" s="274"/>
      <c r="BR212" s="275"/>
      <c r="BS212" s="275"/>
      <c r="BT212" s="279"/>
      <c r="BU212" s="731">
        <f t="shared" si="16"/>
        <v>5.9988242960586573E-2</v>
      </c>
      <c r="BV212" s="732"/>
      <c r="BW212" s="732"/>
      <c r="BX212" s="732"/>
      <c r="BY212" s="732"/>
      <c r="BZ212" s="732"/>
    </row>
    <row r="213" spans="1:78" ht="15" customHeight="1">
      <c r="A213" s="498"/>
      <c r="B213" s="499"/>
      <c r="C213" s="499"/>
      <c r="D213" s="499"/>
      <c r="E213" s="499"/>
      <c r="F213" s="500"/>
      <c r="G213" s="143" t="s">
        <v>7</v>
      </c>
      <c r="H213" s="144"/>
      <c r="I213" s="144"/>
      <c r="J213" s="144"/>
      <c r="K213" s="144"/>
      <c r="L213" s="144"/>
      <c r="M213" s="144"/>
      <c r="N213" s="144"/>
      <c r="O213" s="144"/>
      <c r="P213" s="144"/>
      <c r="Q213" s="144"/>
      <c r="R213" s="144"/>
      <c r="S213" s="144"/>
      <c r="T213" s="144"/>
      <c r="U213" s="144"/>
      <c r="V213" s="144"/>
      <c r="W213" s="144"/>
      <c r="X213" s="144"/>
      <c r="Y213" s="144"/>
      <c r="Z213" s="144"/>
      <c r="AA213" s="488"/>
      <c r="AB213" s="611">
        <v>0</v>
      </c>
      <c r="AC213" s="612"/>
      <c r="AD213" s="613"/>
      <c r="AE213" s="614">
        <v>6</v>
      </c>
      <c r="AF213" s="612"/>
      <c r="AG213" s="613"/>
      <c r="AH213" s="614">
        <v>5</v>
      </c>
      <c r="AI213" s="612"/>
      <c r="AJ213" s="615"/>
      <c r="AK213" s="274">
        <v>95077</v>
      </c>
      <c r="AL213" s="274"/>
      <c r="AM213" s="274"/>
      <c r="AN213" s="274"/>
      <c r="AO213" s="274"/>
      <c r="AP213" s="274"/>
      <c r="AQ213" s="274"/>
      <c r="AR213" s="274"/>
      <c r="AS213" s="274"/>
      <c r="AT213" s="274"/>
      <c r="AU213" s="274"/>
      <c r="AV213" s="274"/>
      <c r="AW213" s="274"/>
      <c r="AX213" s="274"/>
      <c r="AY213" s="274"/>
      <c r="AZ213" s="275"/>
      <c r="BA213" s="275"/>
      <c r="BB213" s="278"/>
      <c r="BC213" s="274">
        <v>95077</v>
      </c>
      <c r="BD213" s="274"/>
      <c r="BE213" s="274"/>
      <c r="BF213" s="274"/>
      <c r="BG213" s="274"/>
      <c r="BH213" s="274"/>
      <c r="BI213" s="274"/>
      <c r="BJ213" s="274"/>
      <c r="BK213" s="274"/>
      <c r="BL213" s="274"/>
      <c r="BM213" s="274"/>
      <c r="BN213" s="274"/>
      <c r="BO213" s="274"/>
      <c r="BP213" s="274"/>
      <c r="BQ213" s="274"/>
      <c r="BR213" s="275"/>
      <c r="BS213" s="275"/>
      <c r="BT213" s="279"/>
      <c r="BU213" s="731">
        <f t="shared" si="16"/>
        <v>5.9991847716351007E-2</v>
      </c>
      <c r="BV213" s="732"/>
      <c r="BW213" s="732"/>
      <c r="BX213" s="732"/>
      <c r="BY213" s="732"/>
      <c r="BZ213" s="732"/>
    </row>
    <row r="214" spans="1:78" ht="15" customHeight="1">
      <c r="A214" s="498"/>
      <c r="B214" s="499"/>
      <c r="C214" s="499"/>
      <c r="D214" s="499"/>
      <c r="E214" s="499"/>
      <c r="F214" s="500"/>
      <c r="G214" s="143" t="s">
        <v>8</v>
      </c>
      <c r="H214" s="144"/>
      <c r="I214" s="144"/>
      <c r="J214" s="144"/>
      <c r="K214" s="144"/>
      <c r="L214" s="144"/>
      <c r="M214" s="144"/>
      <c r="N214" s="144"/>
      <c r="O214" s="144"/>
      <c r="P214" s="144"/>
      <c r="Q214" s="144"/>
      <c r="R214" s="144"/>
      <c r="S214" s="144"/>
      <c r="T214" s="144"/>
      <c r="U214" s="144"/>
      <c r="V214" s="144"/>
      <c r="W214" s="144"/>
      <c r="X214" s="144"/>
      <c r="Y214" s="144"/>
      <c r="Z214" s="144"/>
      <c r="AA214" s="488"/>
      <c r="AB214" s="611">
        <v>0</v>
      </c>
      <c r="AC214" s="612"/>
      <c r="AD214" s="613"/>
      <c r="AE214" s="614">
        <v>7</v>
      </c>
      <c r="AF214" s="612"/>
      <c r="AG214" s="613"/>
      <c r="AH214" s="614">
        <v>5</v>
      </c>
      <c r="AI214" s="612"/>
      <c r="AJ214" s="615"/>
      <c r="AK214" s="274">
        <v>62783</v>
      </c>
      <c r="AL214" s="274"/>
      <c r="AM214" s="274"/>
      <c r="AN214" s="274"/>
      <c r="AO214" s="274"/>
      <c r="AP214" s="274"/>
      <c r="AQ214" s="274"/>
      <c r="AR214" s="274"/>
      <c r="AS214" s="274"/>
      <c r="AT214" s="274"/>
      <c r="AU214" s="274"/>
      <c r="AV214" s="274"/>
      <c r="AW214" s="274"/>
      <c r="AX214" s="274"/>
      <c r="AY214" s="274"/>
      <c r="AZ214" s="275"/>
      <c r="BA214" s="275"/>
      <c r="BB214" s="278"/>
      <c r="BC214" s="274">
        <v>62783</v>
      </c>
      <c r="BD214" s="274"/>
      <c r="BE214" s="274"/>
      <c r="BF214" s="274"/>
      <c r="BG214" s="274"/>
      <c r="BH214" s="274"/>
      <c r="BI214" s="274"/>
      <c r="BJ214" s="274"/>
      <c r="BK214" s="274"/>
      <c r="BL214" s="274"/>
      <c r="BM214" s="274"/>
      <c r="BN214" s="274"/>
      <c r="BO214" s="274"/>
      <c r="BP214" s="274"/>
      <c r="BQ214" s="274"/>
      <c r="BR214" s="275"/>
      <c r="BS214" s="275"/>
      <c r="BT214" s="279"/>
      <c r="BU214" s="731">
        <f t="shared" si="16"/>
        <v>5.9991763232100079E-2</v>
      </c>
      <c r="BV214" s="732"/>
      <c r="BW214" s="732"/>
      <c r="BX214" s="732"/>
      <c r="BY214" s="732"/>
      <c r="BZ214" s="732"/>
    </row>
    <row r="215" spans="1:78" ht="15" customHeight="1">
      <c r="A215" s="498"/>
      <c r="B215" s="499"/>
      <c r="C215" s="499"/>
      <c r="D215" s="499"/>
      <c r="E215" s="499"/>
      <c r="F215" s="500"/>
      <c r="G215" s="143" t="s">
        <v>9</v>
      </c>
      <c r="H215" s="144"/>
      <c r="I215" s="144"/>
      <c r="J215" s="144"/>
      <c r="K215" s="144"/>
      <c r="L215" s="144"/>
      <c r="M215" s="144"/>
      <c r="N215" s="144"/>
      <c r="O215" s="144"/>
      <c r="P215" s="144"/>
      <c r="Q215" s="144"/>
      <c r="R215" s="144"/>
      <c r="S215" s="144"/>
      <c r="T215" s="144"/>
      <c r="U215" s="144"/>
      <c r="V215" s="144"/>
      <c r="W215" s="144"/>
      <c r="X215" s="144"/>
      <c r="Y215" s="144"/>
      <c r="Z215" s="144"/>
      <c r="AA215" s="488"/>
      <c r="AB215" s="611">
        <v>0</v>
      </c>
      <c r="AC215" s="612"/>
      <c r="AD215" s="613"/>
      <c r="AE215" s="614">
        <v>8</v>
      </c>
      <c r="AF215" s="612"/>
      <c r="AG215" s="613"/>
      <c r="AH215" s="614">
        <v>5</v>
      </c>
      <c r="AI215" s="612"/>
      <c r="AJ215" s="615"/>
      <c r="AK215" s="274">
        <v>70678</v>
      </c>
      <c r="AL215" s="274"/>
      <c r="AM215" s="274"/>
      <c r="AN215" s="274"/>
      <c r="AO215" s="274"/>
      <c r="AP215" s="274"/>
      <c r="AQ215" s="274"/>
      <c r="AR215" s="274"/>
      <c r="AS215" s="274"/>
      <c r="AT215" s="274"/>
      <c r="AU215" s="274"/>
      <c r="AV215" s="274"/>
      <c r="AW215" s="274"/>
      <c r="AX215" s="274"/>
      <c r="AY215" s="274"/>
      <c r="AZ215" s="275"/>
      <c r="BA215" s="275"/>
      <c r="BB215" s="278"/>
      <c r="BC215" s="274">
        <v>70678</v>
      </c>
      <c r="BD215" s="274"/>
      <c r="BE215" s="274"/>
      <c r="BF215" s="274"/>
      <c r="BG215" s="274"/>
      <c r="BH215" s="274"/>
      <c r="BI215" s="274"/>
      <c r="BJ215" s="274"/>
      <c r="BK215" s="274"/>
      <c r="BL215" s="274"/>
      <c r="BM215" s="274"/>
      <c r="BN215" s="274"/>
      <c r="BO215" s="274"/>
      <c r="BP215" s="274"/>
      <c r="BQ215" s="274"/>
      <c r="BR215" s="275"/>
      <c r="BS215" s="275"/>
      <c r="BT215" s="279"/>
      <c r="BU215" s="731">
        <f t="shared" si="16"/>
        <v>5.9995042714147961E-2</v>
      </c>
      <c r="BV215" s="732"/>
      <c r="BW215" s="732"/>
      <c r="BX215" s="732"/>
      <c r="BY215" s="732"/>
      <c r="BZ215" s="732"/>
    </row>
    <row r="216" spans="1:78" ht="15" customHeight="1">
      <c r="A216" s="498"/>
      <c r="B216" s="499"/>
      <c r="C216" s="499"/>
      <c r="D216" s="499"/>
      <c r="E216" s="499"/>
      <c r="F216" s="500"/>
      <c r="G216" s="143" t="s">
        <v>4414</v>
      </c>
      <c r="H216" s="144"/>
      <c r="I216" s="144"/>
      <c r="J216" s="144"/>
      <c r="K216" s="144"/>
      <c r="L216" s="144"/>
      <c r="M216" s="144"/>
      <c r="N216" s="144"/>
      <c r="O216" s="144"/>
      <c r="P216" s="144"/>
      <c r="Q216" s="144"/>
      <c r="R216" s="144"/>
      <c r="S216" s="144"/>
      <c r="T216" s="144"/>
      <c r="U216" s="144"/>
      <c r="V216" s="144"/>
      <c r="W216" s="144"/>
      <c r="X216" s="144"/>
      <c r="Y216" s="144"/>
      <c r="Z216" s="144"/>
      <c r="AA216" s="488"/>
      <c r="AB216" s="611">
        <v>0</v>
      </c>
      <c r="AC216" s="612"/>
      <c r="AD216" s="613"/>
      <c r="AE216" s="614">
        <v>9</v>
      </c>
      <c r="AF216" s="612"/>
      <c r="AG216" s="613"/>
      <c r="AH216" s="614">
        <v>5</v>
      </c>
      <c r="AI216" s="612"/>
      <c r="AJ216" s="615"/>
      <c r="AK216" s="274">
        <v>136529</v>
      </c>
      <c r="AL216" s="274"/>
      <c r="AM216" s="274"/>
      <c r="AN216" s="274"/>
      <c r="AO216" s="274"/>
      <c r="AP216" s="274"/>
      <c r="AQ216" s="274"/>
      <c r="AR216" s="274"/>
      <c r="AS216" s="274"/>
      <c r="AT216" s="274"/>
      <c r="AU216" s="274"/>
      <c r="AV216" s="274"/>
      <c r="AW216" s="274"/>
      <c r="AX216" s="274"/>
      <c r="AY216" s="274"/>
      <c r="AZ216" s="275"/>
      <c r="BA216" s="275"/>
      <c r="BB216" s="278"/>
      <c r="BC216" s="274">
        <v>136529</v>
      </c>
      <c r="BD216" s="274"/>
      <c r="BE216" s="274"/>
      <c r="BF216" s="274"/>
      <c r="BG216" s="274"/>
      <c r="BH216" s="274"/>
      <c r="BI216" s="274"/>
      <c r="BJ216" s="274"/>
      <c r="BK216" s="274"/>
      <c r="BL216" s="274"/>
      <c r="BM216" s="274"/>
      <c r="BN216" s="274"/>
      <c r="BO216" s="274"/>
      <c r="BP216" s="274"/>
      <c r="BQ216" s="274"/>
      <c r="BR216" s="275"/>
      <c r="BS216" s="275"/>
      <c r="BT216" s="279"/>
      <c r="BU216" s="731">
        <f t="shared" ref="BU216:BU218" si="17">IF(CM177=0,0,IF(AK216=0,0,AK216/CM177))</f>
        <v>5.9996554775985735E-2</v>
      </c>
      <c r="BV216" s="732"/>
      <c r="BW216" s="732"/>
      <c r="BX216" s="732"/>
      <c r="BY216" s="732"/>
      <c r="BZ216" s="732"/>
    </row>
    <row r="217" spans="1:78" ht="15" customHeight="1">
      <c r="A217" s="498"/>
      <c r="B217" s="499"/>
      <c r="C217" s="499"/>
      <c r="D217" s="499"/>
      <c r="E217" s="499"/>
      <c r="F217" s="500"/>
      <c r="G217" s="143" t="s">
        <v>4416</v>
      </c>
      <c r="H217" s="144"/>
      <c r="I217" s="144"/>
      <c r="J217" s="144"/>
      <c r="K217" s="144"/>
      <c r="L217" s="144"/>
      <c r="M217" s="144"/>
      <c r="N217" s="144"/>
      <c r="O217" s="144"/>
      <c r="P217" s="144"/>
      <c r="Q217" s="144"/>
      <c r="R217" s="144"/>
      <c r="S217" s="144"/>
      <c r="T217" s="144"/>
      <c r="U217" s="144"/>
      <c r="V217" s="144"/>
      <c r="W217" s="144"/>
      <c r="X217" s="144"/>
      <c r="Y217" s="144"/>
      <c r="Z217" s="144"/>
      <c r="AA217" s="488"/>
      <c r="AB217" s="611">
        <v>1</v>
      </c>
      <c r="AC217" s="612"/>
      <c r="AD217" s="613"/>
      <c r="AE217" s="614">
        <v>0</v>
      </c>
      <c r="AF217" s="612"/>
      <c r="AG217" s="613"/>
      <c r="AH217" s="614">
        <v>5</v>
      </c>
      <c r="AI217" s="612"/>
      <c r="AJ217" s="615"/>
      <c r="AK217" s="274">
        <v>129171</v>
      </c>
      <c r="AL217" s="274"/>
      <c r="AM217" s="274"/>
      <c r="AN217" s="274"/>
      <c r="AO217" s="274"/>
      <c r="AP217" s="274"/>
      <c r="AQ217" s="274"/>
      <c r="AR217" s="274"/>
      <c r="AS217" s="274"/>
      <c r="AT217" s="274"/>
      <c r="AU217" s="274"/>
      <c r="AV217" s="274"/>
      <c r="AW217" s="274"/>
      <c r="AX217" s="274"/>
      <c r="AY217" s="274"/>
      <c r="AZ217" s="275"/>
      <c r="BA217" s="275"/>
      <c r="BB217" s="278"/>
      <c r="BC217" s="274">
        <v>129171</v>
      </c>
      <c r="BD217" s="274"/>
      <c r="BE217" s="274"/>
      <c r="BF217" s="274"/>
      <c r="BG217" s="274"/>
      <c r="BH217" s="274"/>
      <c r="BI217" s="274"/>
      <c r="BJ217" s="274"/>
      <c r="BK217" s="274"/>
      <c r="BL217" s="274"/>
      <c r="BM217" s="274"/>
      <c r="BN217" s="274"/>
      <c r="BO217" s="274"/>
      <c r="BP217" s="274"/>
      <c r="BQ217" s="274"/>
      <c r="BR217" s="275"/>
      <c r="BS217" s="275"/>
      <c r="BT217" s="279"/>
      <c r="BU217" s="731">
        <f t="shared" si="17"/>
        <v>5.9998439318762642E-2</v>
      </c>
      <c r="BV217" s="732"/>
      <c r="BW217" s="732"/>
      <c r="BX217" s="732"/>
      <c r="BY217" s="732"/>
      <c r="BZ217" s="732"/>
    </row>
    <row r="218" spans="1:78" ht="15" customHeight="1">
      <c r="A218" s="498"/>
      <c r="B218" s="499"/>
      <c r="C218" s="499"/>
      <c r="D218" s="499"/>
      <c r="E218" s="499"/>
      <c r="F218" s="500"/>
      <c r="G218" s="143" t="s">
        <v>4423</v>
      </c>
      <c r="H218" s="144"/>
      <c r="I218" s="144"/>
      <c r="J218" s="144"/>
      <c r="K218" s="144"/>
      <c r="L218" s="144"/>
      <c r="M218" s="144"/>
      <c r="N218" s="144"/>
      <c r="O218" s="144"/>
      <c r="P218" s="144"/>
      <c r="Q218" s="144"/>
      <c r="R218" s="144"/>
      <c r="S218" s="144"/>
      <c r="T218" s="144"/>
      <c r="U218" s="144"/>
      <c r="V218" s="144"/>
      <c r="W218" s="144"/>
      <c r="X218" s="144"/>
      <c r="Y218" s="144"/>
      <c r="Z218" s="144"/>
      <c r="AA218" s="488"/>
      <c r="AB218" s="611">
        <v>1</v>
      </c>
      <c r="AC218" s="612"/>
      <c r="AD218" s="613"/>
      <c r="AE218" s="614">
        <v>1</v>
      </c>
      <c r="AF218" s="612"/>
      <c r="AG218" s="613"/>
      <c r="AH218" s="614">
        <v>5</v>
      </c>
      <c r="AI218" s="612"/>
      <c r="AJ218" s="615"/>
      <c r="AK218" s="274">
        <v>80104</v>
      </c>
      <c r="AL218" s="274"/>
      <c r="AM218" s="274"/>
      <c r="AN218" s="274"/>
      <c r="AO218" s="274"/>
      <c r="AP218" s="274"/>
      <c r="AQ218" s="274"/>
      <c r="AR218" s="274"/>
      <c r="AS218" s="274"/>
      <c r="AT218" s="274"/>
      <c r="AU218" s="274"/>
      <c r="AV218" s="274"/>
      <c r="AW218" s="274"/>
      <c r="AX218" s="274"/>
      <c r="AY218" s="274"/>
      <c r="AZ218" s="275"/>
      <c r="BA218" s="275"/>
      <c r="BB218" s="278"/>
      <c r="BC218" s="274">
        <v>80104</v>
      </c>
      <c r="BD218" s="274"/>
      <c r="BE218" s="274"/>
      <c r="BF218" s="274"/>
      <c r="BG218" s="274"/>
      <c r="BH218" s="274"/>
      <c r="BI218" s="274"/>
      <c r="BJ218" s="274"/>
      <c r="BK218" s="274"/>
      <c r="BL218" s="274"/>
      <c r="BM218" s="274"/>
      <c r="BN218" s="274"/>
      <c r="BO218" s="274"/>
      <c r="BP218" s="274"/>
      <c r="BQ218" s="274"/>
      <c r="BR218" s="275"/>
      <c r="BS218" s="275"/>
      <c r="BT218" s="279"/>
      <c r="BU218" s="731">
        <f t="shared" si="17"/>
        <v>5.9998322228081109E-2</v>
      </c>
      <c r="BV218" s="732"/>
      <c r="BW218" s="732"/>
      <c r="BX218" s="732"/>
      <c r="BY218" s="732"/>
      <c r="BZ218" s="732"/>
    </row>
    <row r="219" spans="1:78" ht="15" customHeight="1">
      <c r="A219" s="498"/>
      <c r="B219" s="499"/>
      <c r="C219" s="499"/>
      <c r="D219" s="499"/>
      <c r="E219" s="499"/>
      <c r="F219" s="500"/>
      <c r="G219" s="143" t="s">
        <v>4419</v>
      </c>
      <c r="H219" s="144"/>
      <c r="I219" s="144"/>
      <c r="J219" s="144"/>
      <c r="K219" s="144"/>
      <c r="L219" s="144"/>
      <c r="M219" s="144"/>
      <c r="N219" s="144"/>
      <c r="O219" s="144"/>
      <c r="P219" s="144"/>
      <c r="Q219" s="144"/>
      <c r="R219" s="144"/>
      <c r="S219" s="144"/>
      <c r="T219" s="144"/>
      <c r="U219" s="144"/>
      <c r="V219" s="144"/>
      <c r="W219" s="144"/>
      <c r="X219" s="144"/>
      <c r="Y219" s="144"/>
      <c r="Z219" s="144"/>
      <c r="AA219" s="488"/>
      <c r="AB219" s="611">
        <v>1</v>
      </c>
      <c r="AC219" s="612"/>
      <c r="AD219" s="613"/>
      <c r="AE219" s="614">
        <v>2</v>
      </c>
      <c r="AF219" s="612"/>
      <c r="AG219" s="613"/>
      <c r="AH219" s="614">
        <v>5</v>
      </c>
      <c r="AI219" s="612"/>
      <c r="AJ219" s="615"/>
      <c r="AK219" s="274">
        <v>38950</v>
      </c>
      <c r="AL219" s="274"/>
      <c r="AM219" s="274"/>
      <c r="AN219" s="274"/>
      <c r="AO219" s="274"/>
      <c r="AP219" s="274"/>
      <c r="AQ219" s="274"/>
      <c r="AR219" s="274"/>
      <c r="AS219" s="274"/>
      <c r="AT219" s="274"/>
      <c r="AU219" s="274"/>
      <c r="AV219" s="274"/>
      <c r="AW219" s="274"/>
      <c r="AX219" s="274"/>
      <c r="AY219" s="274"/>
      <c r="AZ219" s="275"/>
      <c r="BA219" s="275"/>
      <c r="BB219" s="278"/>
      <c r="BC219" s="274">
        <v>38950</v>
      </c>
      <c r="BD219" s="274"/>
      <c r="BE219" s="274"/>
      <c r="BF219" s="274"/>
      <c r="BG219" s="274"/>
      <c r="BH219" s="274"/>
      <c r="BI219" s="274"/>
      <c r="BJ219" s="274"/>
      <c r="BK219" s="274"/>
      <c r="BL219" s="274"/>
      <c r="BM219" s="274"/>
      <c r="BN219" s="274"/>
      <c r="BO219" s="274"/>
      <c r="BP219" s="274"/>
      <c r="BQ219" s="274"/>
      <c r="BR219" s="275"/>
      <c r="BS219" s="275"/>
      <c r="BT219" s="279"/>
      <c r="BU219" s="731">
        <f>IF(CM180=0,0,IF(AK219=0,0,AK219/CM180))</f>
        <v>6.0000708609138899E-2</v>
      </c>
      <c r="BV219" s="732"/>
      <c r="BW219" s="732"/>
      <c r="BX219" s="732"/>
      <c r="BY219" s="732"/>
      <c r="BZ219" s="732"/>
    </row>
    <row r="220" spans="1:78" ht="15" customHeight="1" thickBot="1">
      <c r="A220" s="498"/>
      <c r="B220" s="499"/>
      <c r="C220" s="499"/>
      <c r="D220" s="499"/>
      <c r="E220" s="499"/>
      <c r="F220" s="500"/>
      <c r="G220" s="143" t="s">
        <v>336</v>
      </c>
      <c r="H220" s="144"/>
      <c r="I220" s="144"/>
      <c r="J220" s="144"/>
      <c r="K220" s="144"/>
      <c r="L220" s="144"/>
      <c r="M220" s="144"/>
      <c r="N220" s="144"/>
      <c r="O220" s="144"/>
      <c r="P220" s="144"/>
      <c r="Q220" s="144"/>
      <c r="R220" s="144"/>
      <c r="S220" s="144"/>
      <c r="T220" s="144"/>
      <c r="U220" s="144"/>
      <c r="V220" s="144"/>
      <c r="W220" s="144"/>
      <c r="X220" s="144"/>
      <c r="Y220" s="144"/>
      <c r="Z220" s="144"/>
      <c r="AA220" s="488"/>
      <c r="AB220" s="628">
        <v>1</v>
      </c>
      <c r="AC220" s="629"/>
      <c r="AD220" s="630"/>
      <c r="AE220" s="631">
        <v>3</v>
      </c>
      <c r="AF220" s="629"/>
      <c r="AG220" s="630"/>
      <c r="AH220" s="631">
        <v>5</v>
      </c>
      <c r="AI220" s="629"/>
      <c r="AJ220" s="632"/>
      <c r="AK220" s="291">
        <f>SUM(AK208:BB219)</f>
        <v>1015099</v>
      </c>
      <c r="AL220" s="291"/>
      <c r="AM220" s="291"/>
      <c r="AN220" s="291"/>
      <c r="AO220" s="291"/>
      <c r="AP220" s="291"/>
      <c r="AQ220" s="291"/>
      <c r="AR220" s="291"/>
      <c r="AS220" s="291"/>
      <c r="AT220" s="291"/>
      <c r="AU220" s="291"/>
      <c r="AV220" s="291"/>
      <c r="AW220" s="291"/>
      <c r="AX220" s="291"/>
      <c r="AY220" s="291"/>
      <c r="AZ220" s="686"/>
      <c r="BA220" s="686"/>
      <c r="BB220" s="733"/>
      <c r="BC220" s="291">
        <f>SUM(BC208:BT219)</f>
        <v>1015099</v>
      </c>
      <c r="BD220" s="291"/>
      <c r="BE220" s="291"/>
      <c r="BF220" s="291"/>
      <c r="BG220" s="291"/>
      <c r="BH220" s="291"/>
      <c r="BI220" s="291"/>
      <c r="BJ220" s="291"/>
      <c r="BK220" s="291"/>
      <c r="BL220" s="291"/>
      <c r="BM220" s="291"/>
      <c r="BN220" s="291"/>
      <c r="BO220" s="291"/>
      <c r="BP220" s="291"/>
      <c r="BQ220" s="291"/>
      <c r="BR220" s="686"/>
      <c r="BS220" s="686"/>
      <c r="BT220" s="687"/>
      <c r="BU220" s="731">
        <f>IF(CM181=0,0,IF(AK220=0,0,AK220/CM181))</f>
        <v>5.9986755743334202E-2</v>
      </c>
      <c r="BV220" s="732"/>
      <c r="BW220" s="732"/>
      <c r="BX220" s="732"/>
      <c r="BY220" s="732"/>
      <c r="BZ220" s="732"/>
    </row>
    <row r="221" spans="1:78" ht="11.25" customHeight="1" thickBot="1">
      <c r="A221" s="498"/>
      <c r="B221" s="499"/>
      <c r="C221" s="499"/>
      <c r="D221" s="499"/>
      <c r="E221" s="499"/>
      <c r="F221" s="500"/>
      <c r="G221" s="522"/>
      <c r="H221" s="523"/>
      <c r="I221" s="523"/>
      <c r="J221" s="523"/>
      <c r="K221" s="523"/>
      <c r="L221" s="523"/>
      <c r="M221" s="523"/>
      <c r="N221" s="523"/>
      <c r="O221" s="523"/>
      <c r="P221" s="523"/>
      <c r="Q221" s="523"/>
      <c r="R221" s="523"/>
      <c r="S221" s="523"/>
      <c r="T221" s="523"/>
      <c r="U221" s="523"/>
      <c r="V221" s="523"/>
      <c r="W221" s="523"/>
      <c r="X221" s="523"/>
      <c r="Y221" s="523"/>
      <c r="Z221" s="523"/>
      <c r="AA221" s="523"/>
      <c r="AB221" s="734"/>
      <c r="AC221" s="734"/>
      <c r="AD221" s="734"/>
      <c r="AE221" s="734"/>
      <c r="AF221" s="734"/>
      <c r="AG221" s="734"/>
      <c r="AH221" s="734"/>
      <c r="AI221" s="734"/>
      <c r="AJ221" s="734"/>
      <c r="AK221" s="634"/>
      <c r="AL221" s="634"/>
      <c r="AM221" s="634"/>
      <c r="AN221" s="634"/>
      <c r="AO221" s="634"/>
      <c r="AP221" s="634"/>
      <c r="AQ221" s="634"/>
      <c r="AR221" s="634"/>
      <c r="AS221" s="634"/>
      <c r="AT221" s="634"/>
      <c r="AU221" s="634"/>
      <c r="AV221" s="634"/>
      <c r="AW221" s="634"/>
      <c r="AX221" s="634"/>
      <c r="AY221" s="634"/>
      <c r="BC221" s="634"/>
      <c r="BD221" s="634"/>
      <c r="BE221" s="634"/>
      <c r="BF221" s="634"/>
      <c r="BG221" s="634"/>
      <c r="BH221" s="634"/>
      <c r="BI221" s="634"/>
      <c r="BJ221" s="634"/>
      <c r="BK221" s="634"/>
      <c r="BL221" s="634"/>
      <c r="BM221" s="634"/>
      <c r="BN221" s="634"/>
      <c r="BO221" s="634"/>
      <c r="BP221" s="634"/>
      <c r="BQ221" s="634"/>
    </row>
    <row r="222" spans="1:78" ht="15" customHeight="1">
      <c r="A222" s="498"/>
      <c r="B222" s="499"/>
      <c r="C222" s="499"/>
      <c r="D222" s="499"/>
      <c r="E222" s="499"/>
      <c r="F222" s="500"/>
      <c r="G222" s="143" t="s">
        <v>11</v>
      </c>
      <c r="H222" s="144"/>
      <c r="I222" s="144"/>
      <c r="J222" s="144"/>
      <c r="K222" s="144"/>
      <c r="L222" s="144"/>
      <c r="M222" s="144"/>
      <c r="N222" s="144"/>
      <c r="O222" s="144"/>
      <c r="P222" s="144"/>
      <c r="Q222" s="144"/>
      <c r="R222" s="144"/>
      <c r="S222" s="144"/>
      <c r="T222" s="144"/>
      <c r="U222" s="144"/>
      <c r="V222" s="144"/>
      <c r="W222" s="144"/>
      <c r="X222" s="144"/>
      <c r="Y222" s="144"/>
      <c r="Z222" s="144"/>
      <c r="AA222" s="488"/>
      <c r="AB222" s="606">
        <v>1</v>
      </c>
      <c r="AC222" s="607"/>
      <c r="AD222" s="608"/>
      <c r="AE222" s="609">
        <v>4</v>
      </c>
      <c r="AF222" s="607"/>
      <c r="AG222" s="608"/>
      <c r="AH222" s="609">
        <v>5</v>
      </c>
      <c r="AI222" s="607"/>
      <c r="AJ222" s="610"/>
      <c r="AK222" s="328">
        <f>SUM(AK208:BB210)</f>
        <v>161640</v>
      </c>
      <c r="AL222" s="328"/>
      <c r="AM222" s="328"/>
      <c r="AN222" s="328"/>
      <c r="AO222" s="328"/>
      <c r="AP222" s="328"/>
      <c r="AQ222" s="328"/>
      <c r="AR222" s="328"/>
      <c r="AS222" s="328"/>
      <c r="AT222" s="328"/>
      <c r="AU222" s="328"/>
      <c r="AV222" s="328"/>
      <c r="AW222" s="328"/>
      <c r="AX222" s="328"/>
      <c r="AY222" s="328"/>
      <c r="AZ222" s="262"/>
      <c r="BA222" s="262"/>
      <c r="BB222" s="267"/>
      <c r="BC222" s="328">
        <f>SUM(BC208:BT210)</f>
        <v>161640</v>
      </c>
      <c r="BD222" s="328"/>
      <c r="BE222" s="328"/>
      <c r="BF222" s="328"/>
      <c r="BG222" s="328"/>
      <c r="BH222" s="328"/>
      <c r="BI222" s="328"/>
      <c r="BJ222" s="328"/>
      <c r="BK222" s="328"/>
      <c r="BL222" s="328"/>
      <c r="BM222" s="328"/>
      <c r="BN222" s="328"/>
      <c r="BO222" s="328"/>
      <c r="BP222" s="328"/>
      <c r="BQ222" s="328"/>
      <c r="BR222" s="262"/>
      <c r="BS222" s="262"/>
      <c r="BT222" s="268"/>
      <c r="BU222" s="731">
        <f>IF(CM183=0,0,IF(AK222=0,0,AK222/CM183))</f>
        <v>5.995306569578604E-2</v>
      </c>
      <c r="BV222" s="732"/>
      <c r="BW222" s="732"/>
      <c r="BX222" s="732"/>
      <c r="BY222" s="732"/>
      <c r="BZ222" s="732"/>
    </row>
    <row r="223" spans="1:78" ht="15" customHeight="1">
      <c r="A223" s="498"/>
      <c r="B223" s="499"/>
      <c r="C223" s="499"/>
      <c r="D223" s="499"/>
      <c r="E223" s="499"/>
      <c r="F223" s="500"/>
      <c r="G223" s="143" t="s">
        <v>12</v>
      </c>
      <c r="H223" s="144"/>
      <c r="I223" s="144"/>
      <c r="J223" s="144"/>
      <c r="K223" s="144"/>
      <c r="L223" s="144"/>
      <c r="M223" s="144"/>
      <c r="N223" s="144"/>
      <c r="O223" s="144"/>
      <c r="P223" s="144"/>
      <c r="Q223" s="144"/>
      <c r="R223" s="144"/>
      <c r="S223" s="144"/>
      <c r="T223" s="144"/>
      <c r="U223" s="144"/>
      <c r="V223" s="144"/>
      <c r="W223" s="144"/>
      <c r="X223" s="144"/>
      <c r="Y223" s="144"/>
      <c r="Z223" s="144"/>
      <c r="AA223" s="488"/>
      <c r="AB223" s="611">
        <v>1</v>
      </c>
      <c r="AC223" s="612"/>
      <c r="AD223" s="613"/>
      <c r="AE223" s="614">
        <v>5</v>
      </c>
      <c r="AF223" s="612"/>
      <c r="AG223" s="613"/>
      <c r="AH223" s="614">
        <v>5</v>
      </c>
      <c r="AI223" s="612"/>
      <c r="AJ223" s="615"/>
      <c r="AK223" s="331">
        <f>SUM(AK211:BB214)</f>
        <v>398027</v>
      </c>
      <c r="AL223" s="331"/>
      <c r="AM223" s="331"/>
      <c r="AN223" s="331"/>
      <c r="AO223" s="331"/>
      <c r="AP223" s="331"/>
      <c r="AQ223" s="331"/>
      <c r="AR223" s="331"/>
      <c r="AS223" s="331"/>
      <c r="AT223" s="331"/>
      <c r="AU223" s="331"/>
      <c r="AV223" s="331"/>
      <c r="AW223" s="331"/>
      <c r="AX223" s="331"/>
      <c r="AY223" s="331"/>
      <c r="AZ223" s="275"/>
      <c r="BA223" s="275"/>
      <c r="BB223" s="278"/>
      <c r="BC223" s="331">
        <f>SUM(BC211:BT214)</f>
        <v>398027</v>
      </c>
      <c r="BD223" s="331"/>
      <c r="BE223" s="331"/>
      <c r="BF223" s="331"/>
      <c r="BG223" s="331"/>
      <c r="BH223" s="331"/>
      <c r="BI223" s="331"/>
      <c r="BJ223" s="331"/>
      <c r="BK223" s="331"/>
      <c r="BL223" s="331"/>
      <c r="BM223" s="331"/>
      <c r="BN223" s="331"/>
      <c r="BO223" s="331"/>
      <c r="BP223" s="331"/>
      <c r="BQ223" s="331"/>
      <c r="BR223" s="275"/>
      <c r="BS223" s="275"/>
      <c r="BT223" s="279"/>
      <c r="BU223" s="731">
        <f>IF(CM184=0,0,IF(AK223=0,0,AK223/CM184))</f>
        <v>5.998812978742131E-2</v>
      </c>
      <c r="BV223" s="732"/>
      <c r="BW223" s="732"/>
      <c r="BX223" s="732"/>
      <c r="BY223" s="732"/>
      <c r="BZ223" s="732"/>
    </row>
    <row r="224" spans="1:78" ht="15" customHeight="1">
      <c r="A224" s="498"/>
      <c r="B224" s="499"/>
      <c r="C224" s="499"/>
      <c r="D224" s="499"/>
      <c r="E224" s="499"/>
      <c r="F224" s="500"/>
      <c r="G224" s="143" t="s">
        <v>9</v>
      </c>
      <c r="H224" s="144"/>
      <c r="I224" s="144"/>
      <c r="J224" s="144"/>
      <c r="K224" s="144"/>
      <c r="L224" s="144"/>
      <c r="M224" s="144"/>
      <c r="N224" s="144"/>
      <c r="O224" s="144"/>
      <c r="P224" s="144"/>
      <c r="Q224" s="144"/>
      <c r="R224" s="144"/>
      <c r="S224" s="144"/>
      <c r="T224" s="144"/>
      <c r="U224" s="144"/>
      <c r="V224" s="144"/>
      <c r="W224" s="144"/>
      <c r="X224" s="144"/>
      <c r="Y224" s="144"/>
      <c r="Z224" s="144"/>
      <c r="AA224" s="488"/>
      <c r="AB224" s="611">
        <v>1</v>
      </c>
      <c r="AC224" s="612"/>
      <c r="AD224" s="613"/>
      <c r="AE224" s="614">
        <v>6</v>
      </c>
      <c r="AF224" s="612"/>
      <c r="AG224" s="613"/>
      <c r="AH224" s="614">
        <v>5</v>
      </c>
      <c r="AI224" s="612"/>
      <c r="AJ224" s="615"/>
      <c r="AK224" s="331">
        <f>AK215</f>
        <v>70678</v>
      </c>
      <c r="AL224" s="331"/>
      <c r="AM224" s="331"/>
      <c r="AN224" s="331"/>
      <c r="AO224" s="331"/>
      <c r="AP224" s="331"/>
      <c r="AQ224" s="331"/>
      <c r="AR224" s="331"/>
      <c r="AS224" s="331"/>
      <c r="AT224" s="331"/>
      <c r="AU224" s="331"/>
      <c r="AV224" s="331"/>
      <c r="AW224" s="331"/>
      <c r="AX224" s="331"/>
      <c r="AY224" s="331"/>
      <c r="AZ224" s="275"/>
      <c r="BA224" s="275"/>
      <c r="BB224" s="278"/>
      <c r="BC224" s="331">
        <f>BC215</f>
        <v>70678</v>
      </c>
      <c r="BD224" s="331"/>
      <c r="BE224" s="331"/>
      <c r="BF224" s="331"/>
      <c r="BG224" s="331"/>
      <c r="BH224" s="331"/>
      <c r="BI224" s="331"/>
      <c r="BJ224" s="331"/>
      <c r="BK224" s="331"/>
      <c r="BL224" s="331"/>
      <c r="BM224" s="331"/>
      <c r="BN224" s="331"/>
      <c r="BO224" s="331"/>
      <c r="BP224" s="331"/>
      <c r="BQ224" s="331"/>
      <c r="BR224" s="275"/>
      <c r="BS224" s="275"/>
      <c r="BT224" s="279"/>
      <c r="BU224" s="731">
        <f>IF(CM185=0,0,IF(AK224=0,0,AK224/CM185))</f>
        <v>5.9995042714147961E-2</v>
      </c>
      <c r="BV224" s="732"/>
      <c r="BW224" s="732"/>
      <c r="BX224" s="732"/>
      <c r="BY224" s="732"/>
      <c r="BZ224" s="732"/>
    </row>
    <row r="225" spans="1:137" ht="15" customHeight="1" thickBot="1">
      <c r="A225" s="546"/>
      <c r="B225" s="547"/>
      <c r="C225" s="547"/>
      <c r="D225" s="547"/>
      <c r="E225" s="547"/>
      <c r="F225" s="548"/>
      <c r="G225" s="143" t="s">
        <v>10</v>
      </c>
      <c r="H225" s="144"/>
      <c r="I225" s="144"/>
      <c r="J225" s="144"/>
      <c r="K225" s="144"/>
      <c r="L225" s="144"/>
      <c r="M225" s="144"/>
      <c r="N225" s="144"/>
      <c r="O225" s="144"/>
      <c r="P225" s="144"/>
      <c r="Q225" s="144"/>
      <c r="R225" s="144"/>
      <c r="S225" s="144"/>
      <c r="T225" s="144"/>
      <c r="U225" s="144"/>
      <c r="V225" s="144"/>
      <c r="W225" s="144"/>
      <c r="X225" s="144"/>
      <c r="Y225" s="144"/>
      <c r="Z225" s="144"/>
      <c r="AA225" s="488"/>
      <c r="AB225" s="628">
        <v>1</v>
      </c>
      <c r="AC225" s="629"/>
      <c r="AD225" s="630"/>
      <c r="AE225" s="631">
        <v>7</v>
      </c>
      <c r="AF225" s="629"/>
      <c r="AG225" s="630"/>
      <c r="AH225" s="631">
        <v>5</v>
      </c>
      <c r="AI225" s="629"/>
      <c r="AJ225" s="632"/>
      <c r="AK225" s="291">
        <f>SUM(AK216:BB219)</f>
        <v>384754</v>
      </c>
      <c r="AL225" s="291"/>
      <c r="AM225" s="291"/>
      <c r="AN225" s="291"/>
      <c r="AO225" s="291"/>
      <c r="AP225" s="291"/>
      <c r="AQ225" s="291"/>
      <c r="AR225" s="291"/>
      <c r="AS225" s="291"/>
      <c r="AT225" s="291"/>
      <c r="AU225" s="291"/>
      <c r="AV225" s="291"/>
      <c r="AW225" s="291"/>
      <c r="AX225" s="291"/>
      <c r="AY225" s="291"/>
      <c r="AZ225" s="686"/>
      <c r="BA225" s="686"/>
      <c r="BB225" s="733"/>
      <c r="BC225" s="519">
        <f>SUM(BC216:BT219)</f>
        <v>384754</v>
      </c>
      <c r="BD225" s="520"/>
      <c r="BE225" s="520"/>
      <c r="BF225" s="520"/>
      <c r="BG225" s="520"/>
      <c r="BH225" s="520"/>
      <c r="BI225" s="520"/>
      <c r="BJ225" s="520"/>
      <c r="BK225" s="520"/>
      <c r="BL225" s="520"/>
      <c r="BM225" s="520"/>
      <c r="BN225" s="520"/>
      <c r="BO225" s="520"/>
      <c r="BP225" s="520"/>
      <c r="BQ225" s="520"/>
      <c r="BR225" s="520"/>
      <c r="BS225" s="520"/>
      <c r="BT225" s="521"/>
      <c r="BU225" s="731">
        <f>IF(CM186=0,0,IF(AK225=0,0,AK225/CM186))</f>
        <v>5.9997975917787959E-2</v>
      </c>
      <c r="BV225" s="732"/>
      <c r="BW225" s="732"/>
      <c r="BX225" s="732"/>
      <c r="BY225" s="732"/>
      <c r="BZ225" s="732"/>
    </row>
    <row r="226" spans="1:137" ht="11.25" customHeight="1" thickBot="1">
      <c r="AB226" s="633"/>
      <c r="AC226" s="633"/>
      <c r="AD226" s="633"/>
      <c r="AE226" s="633"/>
      <c r="AF226" s="633"/>
      <c r="AG226" s="633"/>
      <c r="AH226" s="633"/>
      <c r="AI226" s="633"/>
      <c r="AJ226" s="633"/>
      <c r="AK226" s="634"/>
      <c r="AL226" s="634"/>
      <c r="AM226" s="634"/>
      <c r="AN226" s="634"/>
      <c r="AO226" s="634"/>
      <c r="AP226" s="634"/>
      <c r="AQ226" s="634"/>
      <c r="AR226" s="634"/>
      <c r="AS226" s="634"/>
      <c r="AT226" s="634"/>
      <c r="AU226" s="634"/>
      <c r="AV226" s="634"/>
      <c r="AW226" s="634"/>
      <c r="AX226" s="634"/>
      <c r="AY226" s="634"/>
      <c r="BC226" s="634"/>
      <c r="BD226" s="634"/>
      <c r="BE226" s="634"/>
      <c r="BF226" s="634"/>
      <c r="BG226" s="634"/>
      <c r="BH226" s="634"/>
      <c r="BI226" s="634"/>
      <c r="BJ226" s="634"/>
      <c r="BK226" s="634"/>
      <c r="BL226" s="634"/>
      <c r="BM226" s="634"/>
      <c r="BN226" s="634"/>
      <c r="BO226" s="634"/>
      <c r="BP226" s="634"/>
      <c r="BQ226" s="634"/>
    </row>
    <row r="227" spans="1:137" ht="15" customHeight="1">
      <c r="A227" s="442" t="s">
        <v>14</v>
      </c>
      <c r="B227" s="486"/>
      <c r="C227" s="486"/>
      <c r="D227" s="443" t="s">
        <v>15</v>
      </c>
      <c r="E227" s="443"/>
      <c r="F227" s="444"/>
      <c r="G227" s="143" t="s">
        <v>749</v>
      </c>
      <c r="H227" s="144"/>
      <c r="I227" s="144"/>
      <c r="J227" s="144"/>
      <c r="K227" s="144"/>
      <c r="L227" s="144"/>
      <c r="M227" s="144"/>
      <c r="N227" s="144"/>
      <c r="O227" s="144"/>
      <c r="P227" s="144"/>
      <c r="Q227" s="144"/>
      <c r="R227" s="144"/>
      <c r="S227" s="144"/>
      <c r="T227" s="144"/>
      <c r="U227" s="144"/>
      <c r="V227" s="144"/>
      <c r="W227" s="144"/>
      <c r="X227" s="144"/>
      <c r="Y227" s="144"/>
      <c r="Z227" s="144"/>
      <c r="AA227" s="488"/>
      <c r="AB227" s="606">
        <v>1</v>
      </c>
      <c r="AC227" s="607"/>
      <c r="AD227" s="608"/>
      <c r="AE227" s="609">
        <v>8</v>
      </c>
      <c r="AF227" s="607"/>
      <c r="AG227" s="608"/>
      <c r="AH227" s="609">
        <v>5</v>
      </c>
      <c r="AI227" s="607"/>
      <c r="AJ227" s="610"/>
      <c r="AK227" s="261">
        <v>373038</v>
      </c>
      <c r="AL227" s="261"/>
      <c r="AM227" s="261"/>
      <c r="AN227" s="261"/>
      <c r="AO227" s="261"/>
      <c r="AP227" s="261"/>
      <c r="AQ227" s="261"/>
      <c r="AR227" s="261"/>
      <c r="AS227" s="261"/>
      <c r="AT227" s="261"/>
      <c r="AU227" s="261"/>
      <c r="AV227" s="261"/>
      <c r="AW227" s="261"/>
      <c r="AX227" s="261"/>
      <c r="AY227" s="261"/>
      <c r="AZ227" s="262"/>
      <c r="BA227" s="262"/>
      <c r="BB227" s="267"/>
      <c r="BC227" s="261">
        <v>373038</v>
      </c>
      <c r="BD227" s="261"/>
      <c r="BE227" s="261"/>
      <c r="BF227" s="261"/>
      <c r="BG227" s="261"/>
      <c r="BH227" s="261"/>
      <c r="BI227" s="261"/>
      <c r="BJ227" s="261"/>
      <c r="BK227" s="261"/>
      <c r="BL227" s="261"/>
      <c r="BM227" s="261"/>
      <c r="BN227" s="261"/>
      <c r="BO227" s="261"/>
      <c r="BP227" s="261"/>
      <c r="BQ227" s="261"/>
      <c r="BR227" s="262"/>
      <c r="BS227" s="262"/>
      <c r="BT227" s="268"/>
      <c r="BU227" s="731">
        <f>IF(CM188=0,0,IF(AK227=0,0,AK227/CM188))</f>
        <v>3.9977473434567132E-2</v>
      </c>
      <c r="BV227" s="732"/>
      <c r="BW227" s="732"/>
      <c r="BX227" s="732"/>
      <c r="BY227" s="732"/>
      <c r="BZ227" s="732"/>
    </row>
    <row r="228" spans="1:137" ht="15" customHeight="1">
      <c r="A228" s="560"/>
      <c r="B228" s="499"/>
      <c r="C228" s="499"/>
      <c r="D228" s="561"/>
      <c r="E228" s="561"/>
      <c r="F228" s="562"/>
      <c r="G228" s="563" t="s">
        <v>282</v>
      </c>
      <c r="H228" s="564"/>
      <c r="I228" s="564"/>
      <c r="J228" s="564"/>
      <c r="K228" s="564"/>
      <c r="L228" s="564"/>
      <c r="M228" s="564"/>
      <c r="N228" s="564"/>
      <c r="O228" s="564"/>
      <c r="P228" s="564"/>
      <c r="Q228" s="564"/>
      <c r="R228" s="564"/>
      <c r="S228" s="564"/>
      <c r="T228" s="564"/>
      <c r="U228" s="564"/>
      <c r="V228" s="564"/>
      <c r="W228" s="564"/>
      <c r="X228" s="564"/>
      <c r="Y228" s="564"/>
      <c r="Z228" s="564"/>
      <c r="AA228" s="565"/>
      <c r="AB228" s="611">
        <v>1</v>
      </c>
      <c r="AC228" s="612"/>
      <c r="AD228" s="613"/>
      <c r="AE228" s="614">
        <v>9</v>
      </c>
      <c r="AF228" s="612"/>
      <c r="AG228" s="613"/>
      <c r="AH228" s="614">
        <v>5</v>
      </c>
      <c r="AI228" s="612"/>
      <c r="AJ228" s="615"/>
      <c r="AK228" s="274">
        <v>47117</v>
      </c>
      <c r="AL228" s="274"/>
      <c r="AM228" s="274"/>
      <c r="AN228" s="274"/>
      <c r="AO228" s="274"/>
      <c r="AP228" s="274"/>
      <c r="AQ228" s="274"/>
      <c r="AR228" s="274"/>
      <c r="AS228" s="274"/>
      <c r="AT228" s="274"/>
      <c r="AU228" s="274"/>
      <c r="AV228" s="274"/>
      <c r="AW228" s="274"/>
      <c r="AX228" s="274"/>
      <c r="AY228" s="274"/>
      <c r="AZ228" s="275"/>
      <c r="BA228" s="275"/>
      <c r="BB228" s="278"/>
      <c r="BC228" s="274">
        <v>47117</v>
      </c>
      <c r="BD228" s="274"/>
      <c r="BE228" s="274"/>
      <c r="BF228" s="274"/>
      <c r="BG228" s="274"/>
      <c r="BH228" s="274"/>
      <c r="BI228" s="274"/>
      <c r="BJ228" s="274"/>
      <c r="BK228" s="274"/>
      <c r="BL228" s="274"/>
      <c r="BM228" s="274"/>
      <c r="BN228" s="274"/>
      <c r="BO228" s="274"/>
      <c r="BP228" s="274"/>
      <c r="BQ228" s="274"/>
      <c r="BR228" s="275"/>
      <c r="BS228" s="275"/>
      <c r="BT228" s="279"/>
      <c r="BU228" s="731">
        <f>IF(CM189=0,0,IF(AK228=0,0,AK228/CM189))</f>
        <v>3.9995280392236751E-2</v>
      </c>
      <c r="BV228" s="732"/>
      <c r="BW228" s="732"/>
      <c r="BX228" s="732"/>
      <c r="BY228" s="732"/>
      <c r="BZ228" s="732"/>
    </row>
    <row r="229" spans="1:137" ht="15" customHeight="1">
      <c r="A229" s="560"/>
      <c r="B229" s="499"/>
      <c r="C229" s="499"/>
      <c r="D229" s="561"/>
      <c r="E229" s="561"/>
      <c r="F229" s="562"/>
      <c r="G229" s="143" t="s">
        <v>4414</v>
      </c>
      <c r="H229" s="144"/>
      <c r="I229" s="144"/>
      <c r="J229" s="144"/>
      <c r="K229" s="144"/>
      <c r="L229" s="144"/>
      <c r="M229" s="144"/>
      <c r="N229" s="144"/>
      <c r="O229" s="144"/>
      <c r="P229" s="144"/>
      <c r="Q229" s="144"/>
      <c r="R229" s="144"/>
      <c r="S229" s="144"/>
      <c r="T229" s="144"/>
      <c r="U229" s="144"/>
      <c r="V229" s="144"/>
      <c r="W229" s="144"/>
      <c r="X229" s="144"/>
      <c r="Y229" s="144"/>
      <c r="Z229" s="144"/>
      <c r="AA229" s="144"/>
      <c r="AB229" s="611">
        <v>2</v>
      </c>
      <c r="AC229" s="612"/>
      <c r="AD229" s="613"/>
      <c r="AE229" s="614">
        <v>0</v>
      </c>
      <c r="AF229" s="612"/>
      <c r="AG229" s="613"/>
      <c r="AH229" s="614">
        <v>5</v>
      </c>
      <c r="AI229" s="612"/>
      <c r="AJ229" s="615"/>
      <c r="AK229" s="274">
        <v>91017</v>
      </c>
      <c r="AL229" s="274"/>
      <c r="AM229" s="274"/>
      <c r="AN229" s="274"/>
      <c r="AO229" s="274"/>
      <c r="AP229" s="274"/>
      <c r="AQ229" s="274"/>
      <c r="AR229" s="274"/>
      <c r="AS229" s="274"/>
      <c r="AT229" s="274"/>
      <c r="AU229" s="274"/>
      <c r="AV229" s="274"/>
      <c r="AW229" s="274"/>
      <c r="AX229" s="274"/>
      <c r="AY229" s="274"/>
      <c r="AZ229" s="275"/>
      <c r="BA229" s="275"/>
      <c r="BB229" s="278"/>
      <c r="BC229" s="274">
        <v>91017</v>
      </c>
      <c r="BD229" s="274"/>
      <c r="BE229" s="274"/>
      <c r="BF229" s="274"/>
      <c r="BG229" s="274"/>
      <c r="BH229" s="274"/>
      <c r="BI229" s="274"/>
      <c r="BJ229" s="274"/>
      <c r="BK229" s="274"/>
      <c r="BL229" s="274"/>
      <c r="BM229" s="274"/>
      <c r="BN229" s="274"/>
      <c r="BO229" s="274"/>
      <c r="BP229" s="274"/>
      <c r="BQ229" s="274"/>
      <c r="BR229" s="275"/>
      <c r="BS229" s="275"/>
      <c r="BT229" s="279"/>
      <c r="BU229" s="731">
        <f t="shared" ref="BU229:BU231" si="18">IF(CM190=0,0,IF(AK229=0,0,AK229/CM190))</f>
        <v>3.9996677819700531E-2</v>
      </c>
      <c r="BV229" s="732"/>
      <c r="BW229" s="732"/>
      <c r="BX229" s="732"/>
      <c r="BY229" s="732"/>
      <c r="BZ229" s="732"/>
    </row>
    <row r="230" spans="1:137" ht="15" customHeight="1">
      <c r="A230" s="560"/>
      <c r="B230" s="499"/>
      <c r="C230" s="499"/>
      <c r="D230" s="561"/>
      <c r="E230" s="561"/>
      <c r="F230" s="562"/>
      <c r="G230" s="143" t="s">
        <v>4416</v>
      </c>
      <c r="H230" s="144"/>
      <c r="I230" s="144"/>
      <c r="J230" s="144"/>
      <c r="K230" s="144"/>
      <c r="L230" s="144"/>
      <c r="M230" s="144"/>
      <c r="N230" s="144"/>
      <c r="O230" s="144"/>
      <c r="P230" s="144"/>
      <c r="Q230" s="144"/>
      <c r="R230" s="144"/>
      <c r="S230" s="144"/>
      <c r="T230" s="144"/>
      <c r="U230" s="144"/>
      <c r="V230" s="144"/>
      <c r="W230" s="144"/>
      <c r="X230" s="144"/>
      <c r="Y230" s="144"/>
      <c r="Z230" s="144"/>
      <c r="AA230" s="144"/>
      <c r="AB230" s="611">
        <v>2</v>
      </c>
      <c r="AC230" s="612"/>
      <c r="AD230" s="613"/>
      <c r="AE230" s="614">
        <v>1</v>
      </c>
      <c r="AF230" s="612"/>
      <c r="AG230" s="613"/>
      <c r="AH230" s="614">
        <v>5</v>
      </c>
      <c r="AI230" s="612"/>
      <c r="AJ230" s="615"/>
      <c r="AK230" s="274">
        <v>86113</v>
      </c>
      <c r="AL230" s="274"/>
      <c r="AM230" s="274"/>
      <c r="AN230" s="274"/>
      <c r="AO230" s="274"/>
      <c r="AP230" s="274"/>
      <c r="AQ230" s="274"/>
      <c r="AR230" s="274"/>
      <c r="AS230" s="274"/>
      <c r="AT230" s="274"/>
      <c r="AU230" s="274"/>
      <c r="AV230" s="274"/>
      <c r="AW230" s="274"/>
      <c r="AX230" s="274"/>
      <c r="AY230" s="274"/>
      <c r="AZ230" s="275"/>
      <c r="BA230" s="275"/>
      <c r="BB230" s="278"/>
      <c r="BC230" s="274">
        <v>86113</v>
      </c>
      <c r="BD230" s="274"/>
      <c r="BE230" s="274"/>
      <c r="BF230" s="274"/>
      <c r="BG230" s="274"/>
      <c r="BH230" s="274"/>
      <c r="BI230" s="274"/>
      <c r="BJ230" s="274"/>
      <c r="BK230" s="274"/>
      <c r="BL230" s="274"/>
      <c r="BM230" s="274"/>
      <c r="BN230" s="274"/>
      <c r="BO230" s="274"/>
      <c r="BP230" s="274"/>
      <c r="BQ230" s="274"/>
      <c r="BR230" s="275"/>
      <c r="BS230" s="275"/>
      <c r="BT230" s="279"/>
      <c r="BU230" s="731">
        <f t="shared" si="18"/>
        <v>3.9998495057378257E-2</v>
      </c>
      <c r="BV230" s="732"/>
      <c r="BW230" s="732"/>
      <c r="BX230" s="732"/>
      <c r="BY230" s="732"/>
      <c r="BZ230" s="732"/>
    </row>
    <row r="231" spans="1:137" ht="15" customHeight="1">
      <c r="A231" s="560"/>
      <c r="B231" s="499"/>
      <c r="C231" s="499"/>
      <c r="D231" s="561"/>
      <c r="E231" s="561"/>
      <c r="F231" s="562"/>
      <c r="G231" s="143" t="s">
        <v>4423</v>
      </c>
      <c r="H231" s="144"/>
      <c r="I231" s="144"/>
      <c r="J231" s="144"/>
      <c r="K231" s="144"/>
      <c r="L231" s="144"/>
      <c r="M231" s="144"/>
      <c r="N231" s="144"/>
      <c r="O231" s="144"/>
      <c r="P231" s="144"/>
      <c r="Q231" s="144"/>
      <c r="R231" s="144"/>
      <c r="S231" s="144"/>
      <c r="T231" s="144"/>
      <c r="U231" s="144"/>
      <c r="V231" s="144"/>
      <c r="W231" s="144"/>
      <c r="X231" s="144"/>
      <c r="Y231" s="144"/>
      <c r="Z231" s="144"/>
      <c r="AA231" s="144"/>
      <c r="AB231" s="611">
        <v>2</v>
      </c>
      <c r="AC231" s="612"/>
      <c r="AD231" s="613"/>
      <c r="AE231" s="614">
        <v>2</v>
      </c>
      <c r="AF231" s="612"/>
      <c r="AG231" s="613"/>
      <c r="AH231" s="614">
        <v>5</v>
      </c>
      <c r="AI231" s="612"/>
      <c r="AJ231" s="615"/>
      <c r="AK231" s="274">
        <v>53403</v>
      </c>
      <c r="AL231" s="274"/>
      <c r="AM231" s="274"/>
      <c r="AN231" s="274"/>
      <c r="AO231" s="274"/>
      <c r="AP231" s="274"/>
      <c r="AQ231" s="274"/>
      <c r="AR231" s="274"/>
      <c r="AS231" s="274"/>
      <c r="AT231" s="274"/>
      <c r="AU231" s="274"/>
      <c r="AV231" s="274"/>
      <c r="AW231" s="274"/>
      <c r="AX231" s="274"/>
      <c r="AY231" s="274"/>
      <c r="AZ231" s="275"/>
      <c r="BA231" s="275"/>
      <c r="BB231" s="278"/>
      <c r="BC231" s="274">
        <v>53403</v>
      </c>
      <c r="BD231" s="274"/>
      <c r="BE231" s="274"/>
      <c r="BF231" s="274"/>
      <c r="BG231" s="274"/>
      <c r="BH231" s="274"/>
      <c r="BI231" s="274"/>
      <c r="BJ231" s="274"/>
      <c r="BK231" s="274"/>
      <c r="BL231" s="274"/>
      <c r="BM231" s="274"/>
      <c r="BN231" s="274"/>
      <c r="BO231" s="274"/>
      <c r="BP231" s="274"/>
      <c r="BQ231" s="274"/>
      <c r="BR231" s="275"/>
      <c r="BS231" s="275"/>
      <c r="BT231" s="279"/>
      <c r="BU231" s="731">
        <f t="shared" si="18"/>
        <v>3.9999131153827715E-2</v>
      </c>
      <c r="BV231" s="732"/>
      <c r="BW231" s="732"/>
      <c r="BX231" s="732"/>
      <c r="BY231" s="732"/>
      <c r="BZ231" s="732"/>
    </row>
    <row r="232" spans="1:137" ht="15" customHeight="1">
      <c r="A232" s="498"/>
      <c r="B232" s="499"/>
      <c r="C232" s="499"/>
      <c r="D232" s="561"/>
      <c r="E232" s="561"/>
      <c r="F232" s="562"/>
      <c r="G232" s="143" t="s">
        <v>4419</v>
      </c>
      <c r="H232" s="144"/>
      <c r="I232" s="144"/>
      <c r="J232" s="144"/>
      <c r="K232" s="144"/>
      <c r="L232" s="144"/>
      <c r="M232" s="144"/>
      <c r="N232" s="144"/>
      <c r="O232" s="144"/>
      <c r="P232" s="144"/>
      <c r="Q232" s="144"/>
      <c r="R232" s="144"/>
      <c r="S232" s="144"/>
      <c r="T232" s="144"/>
      <c r="U232" s="144"/>
      <c r="V232" s="144"/>
      <c r="W232" s="144"/>
      <c r="X232" s="144"/>
      <c r="Y232" s="144"/>
      <c r="Z232" s="144"/>
      <c r="AA232" s="144"/>
      <c r="AB232" s="611">
        <v>2</v>
      </c>
      <c r="AC232" s="612"/>
      <c r="AD232" s="613"/>
      <c r="AE232" s="614">
        <v>3</v>
      </c>
      <c r="AF232" s="612"/>
      <c r="AG232" s="613"/>
      <c r="AH232" s="614">
        <v>5</v>
      </c>
      <c r="AI232" s="612"/>
      <c r="AJ232" s="615"/>
      <c r="AK232" s="274">
        <v>25966</v>
      </c>
      <c r="AL232" s="274"/>
      <c r="AM232" s="274"/>
      <c r="AN232" s="274"/>
      <c r="AO232" s="274"/>
      <c r="AP232" s="274"/>
      <c r="AQ232" s="274"/>
      <c r="AR232" s="274"/>
      <c r="AS232" s="274"/>
      <c r="AT232" s="274"/>
      <c r="AU232" s="274"/>
      <c r="AV232" s="274"/>
      <c r="AW232" s="274"/>
      <c r="AX232" s="274"/>
      <c r="AY232" s="274"/>
      <c r="AZ232" s="275"/>
      <c r="BA232" s="275"/>
      <c r="BB232" s="278"/>
      <c r="BC232" s="274">
        <v>25966</v>
      </c>
      <c r="BD232" s="274"/>
      <c r="BE232" s="274"/>
      <c r="BF232" s="274"/>
      <c r="BG232" s="274"/>
      <c r="BH232" s="274"/>
      <c r="BI232" s="274"/>
      <c r="BJ232" s="274"/>
      <c r="BK232" s="274"/>
      <c r="BL232" s="274"/>
      <c r="BM232" s="274"/>
      <c r="BN232" s="274"/>
      <c r="BO232" s="274"/>
      <c r="BP232" s="274"/>
      <c r="BQ232" s="274"/>
      <c r="BR232" s="275"/>
      <c r="BS232" s="275"/>
      <c r="BT232" s="279"/>
      <c r="BU232" s="731">
        <f>IF(CM193=0,0,IF(AK232=0,0,AK232/CM193))</f>
        <v>3.9999445436326074E-2</v>
      </c>
      <c r="BV232" s="732"/>
      <c r="BW232" s="732"/>
      <c r="BX232" s="732"/>
      <c r="BY232" s="732"/>
      <c r="BZ232" s="732"/>
    </row>
    <row r="233" spans="1:137" ht="15" customHeight="1" thickBot="1">
      <c r="A233" s="447"/>
      <c r="B233" s="547"/>
      <c r="C233" s="547"/>
      <c r="D233" s="448"/>
      <c r="E233" s="448"/>
      <c r="F233" s="449"/>
      <c r="G233" s="143" t="s">
        <v>336</v>
      </c>
      <c r="H233" s="144"/>
      <c r="I233" s="144"/>
      <c r="J233" s="144"/>
      <c r="K233" s="144"/>
      <c r="L233" s="144"/>
      <c r="M233" s="144"/>
      <c r="N233" s="144"/>
      <c r="O233" s="144"/>
      <c r="P233" s="144"/>
      <c r="Q233" s="144"/>
      <c r="R233" s="144"/>
      <c r="S233" s="144"/>
      <c r="T233" s="144"/>
      <c r="U233" s="144"/>
      <c r="V233" s="144"/>
      <c r="W233" s="144"/>
      <c r="X233" s="144"/>
      <c r="Y233" s="144"/>
      <c r="Z233" s="144"/>
      <c r="AA233" s="488"/>
      <c r="AB233" s="628">
        <v>2</v>
      </c>
      <c r="AC233" s="629"/>
      <c r="AD233" s="630"/>
      <c r="AE233" s="631">
        <v>4</v>
      </c>
      <c r="AF233" s="629"/>
      <c r="AG233" s="630"/>
      <c r="AH233" s="631">
        <v>5</v>
      </c>
      <c r="AI233" s="629"/>
      <c r="AJ233" s="632"/>
      <c r="AK233" s="291">
        <f>SUM(AK227:BB232)</f>
        <v>676654</v>
      </c>
      <c r="AL233" s="291"/>
      <c r="AM233" s="291"/>
      <c r="AN233" s="291"/>
      <c r="AO233" s="291"/>
      <c r="AP233" s="291"/>
      <c r="AQ233" s="291"/>
      <c r="AR233" s="291"/>
      <c r="AS233" s="291"/>
      <c r="AT233" s="291"/>
      <c r="AU233" s="291"/>
      <c r="AV233" s="291"/>
      <c r="AW233" s="291"/>
      <c r="AX233" s="291"/>
      <c r="AY233" s="291"/>
      <c r="AZ233" s="686"/>
      <c r="BA233" s="686"/>
      <c r="BB233" s="733"/>
      <c r="BC233" s="291">
        <f>SUM(BC227:BT232)</f>
        <v>676654</v>
      </c>
      <c r="BD233" s="291"/>
      <c r="BE233" s="291"/>
      <c r="BF233" s="291"/>
      <c r="BG233" s="291"/>
      <c r="BH233" s="291"/>
      <c r="BI233" s="291"/>
      <c r="BJ233" s="291"/>
      <c r="BK233" s="291"/>
      <c r="BL233" s="291"/>
      <c r="BM233" s="291"/>
      <c r="BN233" s="291"/>
      <c r="BO233" s="291"/>
      <c r="BP233" s="291"/>
      <c r="BQ233" s="291"/>
      <c r="BR233" s="686"/>
      <c r="BS233" s="686"/>
      <c r="BT233" s="687"/>
      <c r="BU233" s="731">
        <f>IF(CM194=0,0,IF(AK233=0,0,AK233/CM194))</f>
        <v>3.9986521729161451E-2</v>
      </c>
      <c r="BV233" s="732"/>
      <c r="BW233" s="732"/>
      <c r="BX233" s="732"/>
      <c r="BY233" s="732"/>
      <c r="BZ233" s="732"/>
    </row>
    <row r="234" spans="1:137" ht="5.0999999999999996" customHeight="1">
      <c r="A234" s="635"/>
      <c r="B234" s="568"/>
      <c r="C234" s="568"/>
      <c r="D234" s="567"/>
      <c r="E234" s="567"/>
      <c r="F234" s="567"/>
      <c r="G234" s="569"/>
      <c r="H234" s="569"/>
      <c r="I234" s="569"/>
      <c r="J234" s="569"/>
      <c r="K234" s="569"/>
      <c r="L234" s="569"/>
      <c r="M234" s="569"/>
      <c r="N234" s="569"/>
      <c r="O234" s="569"/>
      <c r="P234" s="569"/>
      <c r="Q234" s="569"/>
      <c r="R234" s="569"/>
      <c r="S234" s="569"/>
      <c r="T234" s="569"/>
      <c r="U234" s="569"/>
      <c r="V234" s="569"/>
      <c r="W234" s="569"/>
      <c r="X234" s="569"/>
      <c r="Y234" s="569"/>
      <c r="Z234" s="569"/>
      <c r="AA234" s="569"/>
      <c r="AB234" s="633"/>
      <c r="AC234" s="633"/>
      <c r="AD234" s="633"/>
      <c r="AE234" s="633"/>
      <c r="AF234" s="633"/>
      <c r="AG234" s="633"/>
      <c r="AH234" s="633"/>
      <c r="AI234" s="633"/>
      <c r="AJ234" s="633"/>
      <c r="AK234" s="220"/>
      <c r="AL234" s="636"/>
      <c r="AM234" s="636"/>
      <c r="AN234" s="636"/>
      <c r="AO234" s="636"/>
      <c r="AP234" s="636"/>
      <c r="AQ234" s="636"/>
      <c r="AR234" s="636"/>
      <c r="AS234" s="636"/>
      <c r="AT234" s="220"/>
      <c r="AU234" s="636"/>
      <c r="AV234" s="636"/>
      <c r="AW234" s="636"/>
      <c r="AX234" s="636"/>
      <c r="AY234" s="636"/>
      <c r="AZ234" s="636"/>
      <c r="BA234" s="636"/>
      <c r="BB234" s="220"/>
      <c r="BC234" s="220"/>
      <c r="BD234" s="220"/>
      <c r="BE234" s="220"/>
      <c r="BF234" s="220"/>
      <c r="BG234" s="220"/>
      <c r="BH234" s="220"/>
      <c r="BI234" s="220"/>
      <c r="BJ234" s="220"/>
      <c r="BK234" s="220"/>
      <c r="BL234" s="220"/>
      <c r="BM234" s="220"/>
      <c r="BN234" s="220"/>
      <c r="BO234" s="220"/>
      <c r="BP234" s="220"/>
      <c r="BQ234" s="220"/>
      <c r="BR234" s="220"/>
      <c r="BS234" s="220"/>
      <c r="BT234" s="220"/>
      <c r="BU234" s="220"/>
      <c r="BV234" s="571"/>
      <c r="BW234" s="571"/>
      <c r="BX234" s="571"/>
      <c r="BY234" s="571"/>
      <c r="BZ234" s="571"/>
      <c r="CA234" s="571"/>
      <c r="CB234" s="571"/>
      <c r="CC234" s="571"/>
      <c r="CD234" s="571"/>
      <c r="CE234" s="633"/>
      <c r="CF234" s="633"/>
      <c r="CG234" s="633"/>
      <c r="CH234" s="633"/>
      <c r="CI234" s="633"/>
      <c r="CJ234" s="633"/>
      <c r="CK234" s="633"/>
      <c r="CL234" s="633"/>
      <c r="CM234" s="633"/>
      <c r="CN234" s="220"/>
      <c r="CO234" s="571"/>
      <c r="CP234" s="571"/>
      <c r="CQ234" s="571"/>
      <c r="CR234" s="571"/>
      <c r="CS234" s="571"/>
      <c r="CT234" s="571"/>
      <c r="CU234" s="571"/>
      <c r="CV234" s="571"/>
      <c r="CW234" s="571"/>
      <c r="CX234" s="220"/>
      <c r="CY234" s="220"/>
      <c r="CZ234" s="220"/>
      <c r="DA234" s="220"/>
      <c r="DB234" s="220"/>
      <c r="DC234" s="220"/>
      <c r="DD234" s="220"/>
      <c r="DE234" s="220"/>
      <c r="DF234" s="220"/>
      <c r="DG234" s="220"/>
      <c r="DH234" s="220"/>
      <c r="DI234" s="220"/>
      <c r="DJ234" s="220"/>
      <c r="DK234" s="220"/>
      <c r="DL234" s="220"/>
      <c r="DM234" s="220"/>
      <c r="DN234" s="220"/>
      <c r="DO234" s="220"/>
      <c r="DP234" s="220"/>
      <c r="DQ234" s="220"/>
      <c r="DR234" s="220"/>
      <c r="DS234" s="220"/>
      <c r="DT234" s="220"/>
      <c r="DU234" s="220"/>
      <c r="DV234" s="220"/>
      <c r="DW234" s="220"/>
      <c r="DX234" s="220"/>
      <c r="DY234" s="220"/>
      <c r="DZ234" s="220"/>
      <c r="EA234" s="220"/>
      <c r="EB234" s="220"/>
      <c r="EC234" s="220"/>
      <c r="ED234" s="220"/>
      <c r="EE234" s="220"/>
      <c r="EF234" s="220"/>
      <c r="EG234" s="220"/>
    </row>
  </sheetData>
  <sheetProtection algorithmName="SHA-512" hashValue="y+6ycx4QcaZwBvKaVJmYyKOVcTfzwZEE8SKPEJNBZH2U5H/C/bhaulbQQjwGXxh4C0savHS0oUbg0Kx/xZrrdg==" saltValue="G5EF1aCNLSrCzaJjLFcxJg==" spinCount="100000" sheet="1" objects="1" scenarios="1" selectLockedCells="1"/>
  <mergeCells count="1730">
    <mergeCell ref="BC214:BT214"/>
    <mergeCell ref="A202:AA207"/>
    <mergeCell ref="AB202:AJ207"/>
    <mergeCell ref="BC202:BT203"/>
    <mergeCell ref="AK201:BB201"/>
    <mergeCell ref="BC201:BT201"/>
    <mergeCell ref="G230:AA230"/>
    <mergeCell ref="AB230:AD230"/>
    <mergeCell ref="AE230:AG230"/>
    <mergeCell ref="AH230:AJ230"/>
    <mergeCell ref="AK230:BB230"/>
    <mergeCell ref="BC230:BT230"/>
    <mergeCell ref="BU230:BZ230"/>
    <mergeCell ref="BC204:BT206"/>
    <mergeCell ref="BC207:BT207"/>
    <mergeCell ref="AK202:BB206"/>
    <mergeCell ref="AK207:BB207"/>
    <mergeCell ref="AH208:AJ208"/>
    <mergeCell ref="AK208:BB208"/>
    <mergeCell ref="G209:AA209"/>
    <mergeCell ref="AB209:AD209"/>
    <mergeCell ref="AE209:AG209"/>
    <mergeCell ref="AH209:AJ209"/>
    <mergeCell ref="AK209:BB209"/>
    <mergeCell ref="A208:F225"/>
    <mergeCell ref="G208:AA208"/>
    <mergeCell ref="AE208:AG208"/>
    <mergeCell ref="AH215:AJ215"/>
    <mergeCell ref="AK215:BB215"/>
    <mergeCell ref="G214:AA214"/>
    <mergeCell ref="AB214:AD214"/>
    <mergeCell ref="AE214:AG214"/>
    <mergeCell ref="BC231:BT231"/>
    <mergeCell ref="BU231:BZ231"/>
    <mergeCell ref="G217:AA217"/>
    <mergeCell ref="AB217:AD217"/>
    <mergeCell ref="AE217:AG217"/>
    <mergeCell ref="AH217:AJ217"/>
    <mergeCell ref="AK217:BB217"/>
    <mergeCell ref="BC217:BT217"/>
    <mergeCell ref="BU217:BZ217"/>
    <mergeCell ref="G218:AA218"/>
    <mergeCell ref="AB218:AD218"/>
    <mergeCell ref="AE218:AG218"/>
    <mergeCell ref="AH218:AJ218"/>
    <mergeCell ref="AK218:BB218"/>
    <mergeCell ref="BC218:BT218"/>
    <mergeCell ref="BU218:BZ218"/>
    <mergeCell ref="G229:AA229"/>
    <mergeCell ref="AB229:AD229"/>
    <mergeCell ref="AE229:AG229"/>
    <mergeCell ref="AH229:AJ229"/>
    <mergeCell ref="G219:AA219"/>
    <mergeCell ref="AB219:AD219"/>
    <mergeCell ref="AE219:AG219"/>
    <mergeCell ref="G224:AA224"/>
    <mergeCell ref="AB224:AD224"/>
    <mergeCell ref="AE224:AG224"/>
    <mergeCell ref="BC228:BT228"/>
    <mergeCell ref="BC225:BT225"/>
    <mergeCell ref="AK228:BB228"/>
    <mergeCell ref="AK183:BB183"/>
    <mergeCell ref="BC183:BT183"/>
    <mergeCell ref="BU183:CL183"/>
    <mergeCell ref="CM183:DD183"/>
    <mergeCell ref="BC180:BT180"/>
    <mergeCell ref="BU180:CL180"/>
    <mergeCell ref="AK229:BB229"/>
    <mergeCell ref="BC229:BT229"/>
    <mergeCell ref="BU229:BZ229"/>
    <mergeCell ref="G191:AA191"/>
    <mergeCell ref="AB191:AD191"/>
    <mergeCell ref="AE191:AG191"/>
    <mergeCell ref="AH191:AJ191"/>
    <mergeCell ref="AK191:BB191"/>
    <mergeCell ref="BC191:BT191"/>
    <mergeCell ref="BU191:CL191"/>
    <mergeCell ref="CM191:DD191"/>
    <mergeCell ref="G192:AA192"/>
    <mergeCell ref="AB192:AD192"/>
    <mergeCell ref="AE192:AG192"/>
    <mergeCell ref="AH192:AJ192"/>
    <mergeCell ref="AK192:BB192"/>
    <mergeCell ref="BC192:BT192"/>
    <mergeCell ref="BU192:CL192"/>
    <mergeCell ref="CM192:DD192"/>
    <mergeCell ref="G216:AA216"/>
    <mergeCell ref="AB216:AD216"/>
    <mergeCell ref="AE216:AG216"/>
    <mergeCell ref="AH216:AJ216"/>
    <mergeCell ref="AK216:BB216"/>
    <mergeCell ref="BC216:BT216"/>
    <mergeCell ref="BU216:BZ216"/>
    <mergeCell ref="CS152:DB152"/>
    <mergeCell ref="A159:G159"/>
    <mergeCell ref="G172:AA172"/>
    <mergeCell ref="AB172:AD172"/>
    <mergeCell ref="AE172:AG172"/>
    <mergeCell ref="G178:AA178"/>
    <mergeCell ref="AB178:AD178"/>
    <mergeCell ref="AE178:AG178"/>
    <mergeCell ref="AH178:AJ178"/>
    <mergeCell ref="AK178:BB178"/>
    <mergeCell ref="BC178:BT178"/>
    <mergeCell ref="BU178:CL178"/>
    <mergeCell ref="CM178:DD178"/>
    <mergeCell ref="G179:AA179"/>
    <mergeCell ref="AB179:AD179"/>
    <mergeCell ref="AE179:AG179"/>
    <mergeCell ref="AH179:AJ179"/>
    <mergeCell ref="AK179:BB179"/>
    <mergeCell ref="BC179:BT179"/>
    <mergeCell ref="BU179:CL179"/>
    <mergeCell ref="CM179:DD179"/>
    <mergeCell ref="G153:AA153"/>
    <mergeCell ref="AB153:AD153"/>
    <mergeCell ref="AE153:AG153"/>
    <mergeCell ref="AH153:AJ153"/>
    <mergeCell ref="AK153:AT153"/>
    <mergeCell ref="AU153:BD153"/>
    <mergeCell ref="BE153:BN153"/>
    <mergeCell ref="BO153:BX153"/>
    <mergeCell ref="BY153:CH153"/>
    <mergeCell ref="CI153:CR153"/>
    <mergeCell ref="CS153:DB153"/>
    <mergeCell ref="DC153:DN153"/>
    <mergeCell ref="G177:AA177"/>
    <mergeCell ref="AB177:AD177"/>
    <mergeCell ref="AE177:AG177"/>
    <mergeCell ref="AH177:AJ177"/>
    <mergeCell ref="AK177:BB177"/>
    <mergeCell ref="BC177:BT177"/>
    <mergeCell ref="BU177:CL177"/>
    <mergeCell ref="CM177:DD177"/>
    <mergeCell ref="BU168:CL168"/>
    <mergeCell ref="CM168:DD168"/>
    <mergeCell ref="AK163:BB167"/>
    <mergeCell ref="AK168:BB168"/>
    <mergeCell ref="G140:AA140"/>
    <mergeCell ref="AB140:AD140"/>
    <mergeCell ref="AE140:AG140"/>
    <mergeCell ref="AH140:AJ140"/>
    <mergeCell ref="AK140:AT140"/>
    <mergeCell ref="AU140:BD140"/>
    <mergeCell ref="BE140:BN140"/>
    <mergeCell ref="BO140:BX140"/>
    <mergeCell ref="BY140:CH140"/>
    <mergeCell ref="CI140:CR140"/>
    <mergeCell ref="CS140:DB140"/>
    <mergeCell ref="DC140:DN140"/>
    <mergeCell ref="G151:AA151"/>
    <mergeCell ref="AB151:AD151"/>
    <mergeCell ref="AE151:AG151"/>
    <mergeCell ref="AH151:AJ151"/>
    <mergeCell ref="AK151:AT151"/>
    <mergeCell ref="AU151:BD151"/>
    <mergeCell ref="BE151:BN151"/>
    <mergeCell ref="BY151:CH151"/>
    <mergeCell ref="CI151:CR151"/>
    <mergeCell ref="CS151:DB151"/>
    <mergeCell ref="DC151:DN151"/>
    <mergeCell ref="AU145:BD145"/>
    <mergeCell ref="G144:AA144"/>
    <mergeCell ref="AB144:AD144"/>
    <mergeCell ref="AE144:AG144"/>
    <mergeCell ref="AH144:AJ144"/>
    <mergeCell ref="AK144:AT144"/>
    <mergeCell ref="AU144:BD144"/>
    <mergeCell ref="CS142:DB142"/>
    <mergeCell ref="G138:AA138"/>
    <mergeCell ref="AB138:AD138"/>
    <mergeCell ref="AE138:AG138"/>
    <mergeCell ref="AH138:AJ138"/>
    <mergeCell ref="AK138:AT138"/>
    <mergeCell ref="AU138:BD138"/>
    <mergeCell ref="BE138:BN138"/>
    <mergeCell ref="BO138:BX138"/>
    <mergeCell ref="BY138:CH138"/>
    <mergeCell ref="CI138:CR138"/>
    <mergeCell ref="CS138:DB138"/>
    <mergeCell ref="DC138:DN138"/>
    <mergeCell ref="G139:AA139"/>
    <mergeCell ref="AB139:AD139"/>
    <mergeCell ref="AE139:AG139"/>
    <mergeCell ref="AH139:AJ139"/>
    <mergeCell ref="AK139:AT139"/>
    <mergeCell ref="AU139:BD139"/>
    <mergeCell ref="BE139:BN139"/>
    <mergeCell ref="BY139:CH139"/>
    <mergeCell ref="CI139:CR139"/>
    <mergeCell ref="CS139:DB139"/>
    <mergeCell ref="DC139:DN139"/>
    <mergeCell ref="G113:AA113"/>
    <mergeCell ref="AB113:AD113"/>
    <mergeCell ref="AE113:AG113"/>
    <mergeCell ref="AH113:AJ113"/>
    <mergeCell ref="AK113:AR113"/>
    <mergeCell ref="AS113:AZ113"/>
    <mergeCell ref="BA113:BG113"/>
    <mergeCell ref="BH113:BN113"/>
    <mergeCell ref="BO113:BU113"/>
    <mergeCell ref="BV113:CB113"/>
    <mergeCell ref="CC113:CI113"/>
    <mergeCell ref="G114:AA114"/>
    <mergeCell ref="AB114:AD114"/>
    <mergeCell ref="AE114:AG114"/>
    <mergeCell ref="AH114:AJ114"/>
    <mergeCell ref="AK114:AR114"/>
    <mergeCell ref="AS114:AZ114"/>
    <mergeCell ref="BA114:BG114"/>
    <mergeCell ref="BH114:BN114"/>
    <mergeCell ref="BO114:BU114"/>
    <mergeCell ref="BV114:CB114"/>
    <mergeCell ref="CC114:CI114"/>
    <mergeCell ref="AK115:AR115"/>
    <mergeCell ref="BA116:BG116"/>
    <mergeCell ref="BO116:BU116"/>
    <mergeCell ref="BV116:CB116"/>
    <mergeCell ref="CC116:CI116"/>
    <mergeCell ref="AE135:AG135"/>
    <mergeCell ref="DC137:DN137"/>
    <mergeCell ref="G112:AA112"/>
    <mergeCell ref="AB112:AD112"/>
    <mergeCell ref="AE112:AG112"/>
    <mergeCell ref="AH112:AJ112"/>
    <mergeCell ref="AK112:AR112"/>
    <mergeCell ref="AS112:AZ112"/>
    <mergeCell ref="BA112:BG112"/>
    <mergeCell ref="BH112:BN112"/>
    <mergeCell ref="BO112:BU112"/>
    <mergeCell ref="BV112:CB112"/>
    <mergeCell ref="CC112:CI112"/>
    <mergeCell ref="CY103:DF103"/>
    <mergeCell ref="AS105:AZ105"/>
    <mergeCell ref="G105:AA105"/>
    <mergeCell ref="AB105:AD105"/>
    <mergeCell ref="AE105:AG105"/>
    <mergeCell ref="AH105:AJ105"/>
    <mergeCell ref="BH105:BN105"/>
    <mergeCell ref="BO105:BU105"/>
    <mergeCell ref="CR108:CX108"/>
    <mergeCell ref="CY108:DF108"/>
    <mergeCell ref="BH108:BN108"/>
    <mergeCell ref="BV106:CB106"/>
    <mergeCell ref="CC106:CI106"/>
    <mergeCell ref="CR106:CX106"/>
    <mergeCell ref="CY106:DF106"/>
    <mergeCell ref="G108:AA108"/>
    <mergeCell ref="AB108:AD108"/>
    <mergeCell ref="AE108:AG108"/>
    <mergeCell ref="AH108:AJ108"/>
    <mergeCell ref="BV108:CB108"/>
    <mergeCell ref="AK108:AR108"/>
    <mergeCell ref="G100:AA100"/>
    <mergeCell ref="AB100:AD100"/>
    <mergeCell ref="AE100:AG100"/>
    <mergeCell ref="AH100:AJ100"/>
    <mergeCell ref="AK100:AR100"/>
    <mergeCell ref="AS100:AZ100"/>
    <mergeCell ref="BA100:BG100"/>
    <mergeCell ref="BH100:BN100"/>
    <mergeCell ref="BO100:BU100"/>
    <mergeCell ref="BV100:CB100"/>
    <mergeCell ref="CC100:CI100"/>
    <mergeCell ref="CR100:CX100"/>
    <mergeCell ref="CY100:DF100"/>
    <mergeCell ref="AB99:AD99"/>
    <mergeCell ref="AE99:AG99"/>
    <mergeCell ref="AH99:AJ99"/>
    <mergeCell ref="G101:AA101"/>
    <mergeCell ref="AB101:AD101"/>
    <mergeCell ref="AE101:AG101"/>
    <mergeCell ref="AH101:AJ101"/>
    <mergeCell ref="AK101:AR101"/>
    <mergeCell ref="AS101:AZ101"/>
    <mergeCell ref="BA101:BG101"/>
    <mergeCell ref="BH101:BN101"/>
    <mergeCell ref="BO101:BU101"/>
    <mergeCell ref="BV101:CB101"/>
    <mergeCell ref="CC101:CI101"/>
    <mergeCell ref="CR101:CX101"/>
    <mergeCell ref="CY101:DF101"/>
    <mergeCell ref="AK99:AR99"/>
    <mergeCell ref="AS99:AZ99"/>
    <mergeCell ref="BA99:BG99"/>
    <mergeCell ref="BH99:BN99"/>
    <mergeCell ref="BO99:BU99"/>
    <mergeCell ref="BV99:CB99"/>
    <mergeCell ref="CC99:CI99"/>
    <mergeCell ref="CR99:CX99"/>
    <mergeCell ref="CY99:DF99"/>
    <mergeCell ref="AS90:AZ90"/>
    <mergeCell ref="G76:AA76"/>
    <mergeCell ref="A85:AA90"/>
    <mergeCell ref="AH91:AJ91"/>
    <mergeCell ref="CR92:CX92"/>
    <mergeCell ref="CY92:DF92"/>
    <mergeCell ref="BA92:BG92"/>
    <mergeCell ref="BH92:BN92"/>
    <mergeCell ref="BO92:BU92"/>
    <mergeCell ref="G73:AA73"/>
    <mergeCell ref="AB73:AD73"/>
    <mergeCell ref="AE73:AG73"/>
    <mergeCell ref="AH73:AJ73"/>
    <mergeCell ref="AK73:AR73"/>
    <mergeCell ref="AS73:AY73"/>
    <mergeCell ref="AZ73:BI73"/>
    <mergeCell ref="BJ73:BS73"/>
    <mergeCell ref="BT73:CB73"/>
    <mergeCell ref="CC73:CL73"/>
    <mergeCell ref="CM73:CV73"/>
    <mergeCell ref="CW73:DE73"/>
    <mergeCell ref="DF73:DN73"/>
    <mergeCell ref="AK90:AR90"/>
    <mergeCell ref="AK85:AR89"/>
    <mergeCell ref="BA93:BG93"/>
    <mergeCell ref="AE92:AG92"/>
    <mergeCell ref="DO73:DW73"/>
    <mergeCell ref="DO66:DW66"/>
    <mergeCell ref="G68:AA68"/>
    <mergeCell ref="AB68:AD68"/>
    <mergeCell ref="CC68:CL68"/>
    <mergeCell ref="DO60:DW60"/>
    <mergeCell ref="G61:AA61"/>
    <mergeCell ref="AB61:AD61"/>
    <mergeCell ref="AE61:AG61"/>
    <mergeCell ref="AH61:AJ61"/>
    <mergeCell ref="AK61:AR61"/>
    <mergeCell ref="AS61:AY61"/>
    <mergeCell ref="AZ61:BI61"/>
    <mergeCell ref="BJ61:BS61"/>
    <mergeCell ref="BT61:CB61"/>
    <mergeCell ref="CC61:CL61"/>
    <mergeCell ref="CM61:CV61"/>
    <mergeCell ref="CW61:DE61"/>
    <mergeCell ref="DF61:DN61"/>
    <mergeCell ref="DO61:DW61"/>
    <mergeCell ref="G62:AA62"/>
    <mergeCell ref="AB62:AD62"/>
    <mergeCell ref="AE62:AG62"/>
    <mergeCell ref="AH62:AJ62"/>
    <mergeCell ref="AK62:AR62"/>
    <mergeCell ref="AS62:AY62"/>
    <mergeCell ref="AZ62:BI62"/>
    <mergeCell ref="BJ62:BS62"/>
    <mergeCell ref="BT62:CB62"/>
    <mergeCell ref="CC62:CL62"/>
    <mergeCell ref="CM62:CV62"/>
    <mergeCell ref="CW62:DE62"/>
    <mergeCell ref="DO62:DW62"/>
    <mergeCell ref="G36:AA36"/>
    <mergeCell ref="AB36:AD36"/>
    <mergeCell ref="AE36:AG36"/>
    <mergeCell ref="AH36:AJ36"/>
    <mergeCell ref="AK36:AY36"/>
    <mergeCell ref="AZ36:BN36"/>
    <mergeCell ref="BO36:CC36"/>
    <mergeCell ref="CD36:CR36"/>
    <mergeCell ref="G34:AA34"/>
    <mergeCell ref="AB34:AD34"/>
    <mergeCell ref="AE34:AG34"/>
    <mergeCell ref="AH34:AJ34"/>
    <mergeCell ref="AB60:AD60"/>
    <mergeCell ref="AE60:AG60"/>
    <mergeCell ref="AH60:AJ60"/>
    <mergeCell ref="AK60:AR60"/>
    <mergeCell ref="AS60:AY60"/>
    <mergeCell ref="AZ60:BI60"/>
    <mergeCell ref="BJ60:BS60"/>
    <mergeCell ref="BT60:CB60"/>
    <mergeCell ref="CC60:CL60"/>
    <mergeCell ref="CM60:CV60"/>
    <mergeCell ref="A40:G41"/>
    <mergeCell ref="H40:Y41"/>
    <mergeCell ref="Z40:AE41"/>
    <mergeCell ref="AZ38:BN38"/>
    <mergeCell ref="AF40:CX43"/>
    <mergeCell ref="AC42:AE42"/>
    <mergeCell ref="AE38:AG38"/>
    <mergeCell ref="AH38:AJ38"/>
    <mergeCell ref="AK38:AY38"/>
    <mergeCell ref="G23:AA23"/>
    <mergeCell ref="AB23:AD23"/>
    <mergeCell ref="AE23:AG23"/>
    <mergeCell ref="AH23:AJ23"/>
    <mergeCell ref="AK23:AY23"/>
    <mergeCell ref="AZ23:BN23"/>
    <mergeCell ref="BO23:CC23"/>
    <mergeCell ref="CD23:CR23"/>
    <mergeCell ref="CD34:CR34"/>
    <mergeCell ref="G35:AA35"/>
    <mergeCell ref="AB35:AD35"/>
    <mergeCell ref="AE35:AG35"/>
    <mergeCell ref="AH35:AJ35"/>
    <mergeCell ref="AK35:AY35"/>
    <mergeCell ref="AZ35:BN35"/>
    <mergeCell ref="BO35:CC35"/>
    <mergeCell ref="CD35:CR35"/>
    <mergeCell ref="CD25:CR25"/>
    <mergeCell ref="G24:AA24"/>
    <mergeCell ref="AB24:AD24"/>
    <mergeCell ref="AE24:AG24"/>
    <mergeCell ref="AH24:AJ24"/>
    <mergeCell ref="AK24:AY24"/>
    <mergeCell ref="AZ24:BN24"/>
    <mergeCell ref="AB27:AD27"/>
    <mergeCell ref="AE27:AG27"/>
    <mergeCell ref="AH27:AJ27"/>
    <mergeCell ref="AK27:AY27"/>
    <mergeCell ref="AZ27:BN27"/>
    <mergeCell ref="BV86:CB89"/>
    <mergeCell ref="AB85:AJ90"/>
    <mergeCell ref="CC90:CI90"/>
    <mergeCell ref="BO90:BU90"/>
    <mergeCell ref="BO93:BU93"/>
    <mergeCell ref="BO91:BU91"/>
    <mergeCell ref="BV91:CB91"/>
    <mergeCell ref="BV90:CB90"/>
    <mergeCell ref="CC85:CI89"/>
    <mergeCell ref="BV92:CB92"/>
    <mergeCell ref="CC92:CI92"/>
    <mergeCell ref="AK92:AR92"/>
    <mergeCell ref="G21:AA21"/>
    <mergeCell ref="AB21:AD21"/>
    <mergeCell ref="AE21:AG21"/>
    <mergeCell ref="AH21:AJ21"/>
    <mergeCell ref="AK21:AY21"/>
    <mergeCell ref="AZ21:BN21"/>
    <mergeCell ref="BO21:CC21"/>
    <mergeCell ref="CD21:CR21"/>
    <mergeCell ref="G22:AA22"/>
    <mergeCell ref="AB22:AD22"/>
    <mergeCell ref="AE22:AG22"/>
    <mergeCell ref="AH22:AJ22"/>
    <mergeCell ref="AK22:AY22"/>
    <mergeCell ref="AZ22:BN22"/>
    <mergeCell ref="BO22:CC22"/>
    <mergeCell ref="CD22:CR22"/>
    <mergeCell ref="AS85:AZ89"/>
    <mergeCell ref="CM67:CV67"/>
    <mergeCell ref="CM68:CV68"/>
    <mergeCell ref="BT59:CB59"/>
    <mergeCell ref="CY86:DF90"/>
    <mergeCell ref="AZ64:BI64"/>
    <mergeCell ref="AZ66:BI66"/>
    <mergeCell ref="AZ67:BI67"/>
    <mergeCell ref="AZ68:BI68"/>
    <mergeCell ref="AZ69:BI69"/>
    <mergeCell ref="AZ71:BI71"/>
    <mergeCell ref="AZ72:BI72"/>
    <mergeCell ref="AZ76:BI76"/>
    <mergeCell ref="BA90:BG90"/>
    <mergeCell ref="BH90:BN90"/>
    <mergeCell ref="AS84:AZ84"/>
    <mergeCell ref="AK84:AR84"/>
    <mergeCell ref="DC136:DN136"/>
    <mergeCell ref="BO135:BX135"/>
    <mergeCell ref="CS135:DB135"/>
    <mergeCell ref="CR86:CX90"/>
    <mergeCell ref="AF79:CX82"/>
    <mergeCell ref="CS129:DB129"/>
    <mergeCell ref="DC129:DN129"/>
    <mergeCell ref="BY129:CH129"/>
    <mergeCell ref="CI124:CR128"/>
    <mergeCell ref="CI129:CR129"/>
    <mergeCell ref="CS124:DB128"/>
    <mergeCell ref="BY125:CH128"/>
    <mergeCell ref="CI123:CR123"/>
    <mergeCell ref="AF118:CX121"/>
    <mergeCell ref="CS123:DB123"/>
    <mergeCell ref="AK123:AT123"/>
    <mergeCell ref="CW71:DE71"/>
    <mergeCell ref="BJ66:BS66"/>
    <mergeCell ref="CM66:CV66"/>
    <mergeCell ref="CW66:DE66"/>
    <mergeCell ref="DF66:DN66"/>
    <mergeCell ref="CC66:CL66"/>
    <mergeCell ref="DF67:DN67"/>
    <mergeCell ref="CC77:CL77"/>
    <mergeCell ref="AZ77:BI77"/>
    <mergeCell ref="AZ63:BI63"/>
    <mergeCell ref="AK76:AR76"/>
    <mergeCell ref="CC67:CL67"/>
    <mergeCell ref="CM72:CV72"/>
    <mergeCell ref="CC72:CL72"/>
    <mergeCell ref="AK72:AR72"/>
    <mergeCell ref="AS72:AY72"/>
    <mergeCell ref="BJ72:BS72"/>
    <mergeCell ref="BT72:CB72"/>
    <mergeCell ref="CW60:DE60"/>
    <mergeCell ref="DF60:DN60"/>
    <mergeCell ref="AK75:AR75"/>
    <mergeCell ref="AS75:AY75"/>
    <mergeCell ref="AZ75:BI75"/>
    <mergeCell ref="BJ75:BS75"/>
    <mergeCell ref="BT75:CB75"/>
    <mergeCell ref="CC75:CL75"/>
    <mergeCell ref="CM75:CV75"/>
    <mergeCell ref="CW75:DE75"/>
    <mergeCell ref="DF75:DN75"/>
    <mergeCell ref="DF62:DN62"/>
    <mergeCell ref="BA84:BG84"/>
    <mergeCell ref="AE54:AG54"/>
    <mergeCell ref="AE69:AG69"/>
    <mergeCell ref="AH69:AJ69"/>
    <mergeCell ref="AK69:AR69"/>
    <mergeCell ref="AS69:AY69"/>
    <mergeCell ref="AE68:AG68"/>
    <mergeCell ref="AH68:AJ68"/>
    <mergeCell ref="AK68:AR68"/>
    <mergeCell ref="AS68:AY68"/>
    <mergeCell ref="BJ68:BS68"/>
    <mergeCell ref="BT68:CB68"/>
    <mergeCell ref="AZ52:BI52"/>
    <mergeCell ref="AZ53:BI53"/>
    <mergeCell ref="AZ54:BI54"/>
    <mergeCell ref="AZ55:BI55"/>
    <mergeCell ref="AZ56:BI56"/>
    <mergeCell ref="AZ57:BI57"/>
    <mergeCell ref="AZ58:BI58"/>
    <mergeCell ref="AZ59:BI59"/>
    <mergeCell ref="AS76:AY76"/>
    <mergeCell ref="AE75:AG75"/>
    <mergeCell ref="AH75:AJ75"/>
    <mergeCell ref="BJ52:BS52"/>
    <mergeCell ref="BT52:CB52"/>
    <mergeCell ref="CD17:CR17"/>
    <mergeCell ref="DO53:DW53"/>
    <mergeCell ref="CM53:CV53"/>
    <mergeCell ref="DO59:DW59"/>
    <mergeCell ref="CM51:CV51"/>
    <mergeCell ref="CM52:CV52"/>
    <mergeCell ref="AK33:AY33"/>
    <mergeCell ref="AZ33:BN33"/>
    <mergeCell ref="BO28:CC28"/>
    <mergeCell ref="CD28:CR28"/>
    <mergeCell ref="BO30:CC30"/>
    <mergeCell ref="CD30:CR30"/>
    <mergeCell ref="CW53:DE53"/>
    <mergeCell ref="DO52:DW52"/>
    <mergeCell ref="CY42:DJ42"/>
    <mergeCell ref="DO58:DW58"/>
    <mergeCell ref="AK28:AY28"/>
    <mergeCell ref="AZ28:BN28"/>
    <mergeCell ref="AK45:AR45"/>
    <mergeCell ref="CY40:DJ41"/>
    <mergeCell ref="CD33:CR33"/>
    <mergeCell ref="BO17:CC17"/>
    <mergeCell ref="DK40:EE41"/>
    <mergeCell ref="DK42:EE42"/>
    <mergeCell ref="DF48:DN50"/>
    <mergeCell ref="DO48:DW50"/>
    <mergeCell ref="CW51:DE51"/>
    <mergeCell ref="DO51:DW51"/>
    <mergeCell ref="AS51:AY51"/>
    <mergeCell ref="BJ51:BS51"/>
    <mergeCell ref="BT51:CB51"/>
    <mergeCell ref="CC51:CL51"/>
    <mergeCell ref="BU163:CL167"/>
    <mergeCell ref="AK94:AR94"/>
    <mergeCell ref="BH95:BN95"/>
    <mergeCell ref="AK96:AR96"/>
    <mergeCell ref="BV93:CB93"/>
    <mergeCell ref="BJ46:BS50"/>
    <mergeCell ref="BT46:CB50"/>
    <mergeCell ref="BT54:CB54"/>
    <mergeCell ref="CC54:CL54"/>
    <mergeCell ref="AS56:AY56"/>
    <mergeCell ref="BJ56:BS56"/>
    <mergeCell ref="CM56:CV56"/>
    <mergeCell ref="DF56:DN56"/>
    <mergeCell ref="AS59:AY59"/>
    <mergeCell ref="BJ59:BS59"/>
    <mergeCell ref="CW48:DE50"/>
    <mergeCell ref="BO18:CC18"/>
    <mergeCell ref="CD18:CR18"/>
    <mergeCell ref="AU123:BD123"/>
    <mergeCell ref="BE123:BN123"/>
    <mergeCell ref="BE129:BN129"/>
    <mergeCell ref="BO129:BX129"/>
    <mergeCell ref="BO123:BX123"/>
    <mergeCell ref="BY123:CH123"/>
    <mergeCell ref="BE125:BN128"/>
    <mergeCell ref="BO125:BX128"/>
    <mergeCell ref="AK129:AT129"/>
    <mergeCell ref="AU129:BD129"/>
    <mergeCell ref="BH84:BN84"/>
    <mergeCell ref="BO84:BU84"/>
    <mergeCell ref="BV84:CB84"/>
    <mergeCell ref="CC84:CI84"/>
    <mergeCell ref="BO15:CC15"/>
    <mergeCell ref="CD15:CR15"/>
    <mergeCell ref="BO33:CC33"/>
    <mergeCell ref="BO32:CC32"/>
    <mergeCell ref="CD32:CR32"/>
    <mergeCell ref="CD13:CR13"/>
    <mergeCell ref="AK6:AY6"/>
    <mergeCell ref="BC215:BT215"/>
    <mergeCell ref="BC208:BT208"/>
    <mergeCell ref="BC209:BT209"/>
    <mergeCell ref="BC210:BT210"/>
    <mergeCell ref="BC211:BT211"/>
    <mergeCell ref="BC227:BT227"/>
    <mergeCell ref="BC232:BT232"/>
    <mergeCell ref="BC233:BT233"/>
    <mergeCell ref="BC219:BT219"/>
    <mergeCell ref="BC220:BT220"/>
    <mergeCell ref="BC222:BT222"/>
    <mergeCell ref="BC223:BT223"/>
    <mergeCell ref="BC212:BT212"/>
    <mergeCell ref="BC213:BT213"/>
    <mergeCell ref="AZ45:BI45"/>
    <mergeCell ref="BH93:BN93"/>
    <mergeCell ref="BH85:CB85"/>
    <mergeCell ref="BA85:BG89"/>
    <mergeCell ref="BH86:BN89"/>
    <mergeCell ref="BO86:BU89"/>
    <mergeCell ref="AK174:BB174"/>
    <mergeCell ref="AK162:BB162"/>
    <mergeCell ref="BC162:BT162"/>
    <mergeCell ref="BU162:CL162"/>
    <mergeCell ref="AS52:AY52"/>
    <mergeCell ref="CY3:DJ3"/>
    <mergeCell ref="AZ6:BN6"/>
    <mergeCell ref="BO6:CC6"/>
    <mergeCell ref="CD6:CR6"/>
    <mergeCell ref="AK7:AY11"/>
    <mergeCell ref="AZ7:BN11"/>
    <mergeCell ref="CY1:DJ2"/>
    <mergeCell ref="DK1:EE2"/>
    <mergeCell ref="A3:G3"/>
    <mergeCell ref="H3:J3"/>
    <mergeCell ref="A1:G2"/>
    <mergeCell ref="H1:Y2"/>
    <mergeCell ref="Z1:AE2"/>
    <mergeCell ref="AC3:AE3"/>
    <mergeCell ref="N3:P3"/>
    <mergeCell ref="DK3:EE3"/>
    <mergeCell ref="BO14:CC14"/>
    <mergeCell ref="CD14:CR14"/>
    <mergeCell ref="BO7:CC11"/>
    <mergeCell ref="CD7:CR11"/>
    <mergeCell ref="AZ12:BN12"/>
    <mergeCell ref="BO12:CC12"/>
    <mergeCell ref="CD12:CR12"/>
    <mergeCell ref="AH13:AJ13"/>
    <mergeCell ref="Q3:S3"/>
    <mergeCell ref="T3:V3"/>
    <mergeCell ref="AK13:AY13"/>
    <mergeCell ref="W3:Y3"/>
    <mergeCell ref="Z3:AB3"/>
    <mergeCell ref="AK12:AY12"/>
    <mergeCell ref="AF1:CX4"/>
    <mergeCell ref="AZ13:BN13"/>
    <mergeCell ref="BO13:CC13"/>
    <mergeCell ref="A7:AA12"/>
    <mergeCell ref="AB7:AJ12"/>
    <mergeCell ref="K3:M3"/>
    <mergeCell ref="AH14:AJ14"/>
    <mergeCell ref="AK14:AY14"/>
    <mergeCell ref="AZ14:BN14"/>
    <mergeCell ref="G16:AA16"/>
    <mergeCell ref="AB16:AD16"/>
    <mergeCell ref="AE16:AG16"/>
    <mergeCell ref="AH16:AJ16"/>
    <mergeCell ref="AK16:AY16"/>
    <mergeCell ref="A13:F30"/>
    <mergeCell ref="G13:AA13"/>
    <mergeCell ref="AB13:AD13"/>
    <mergeCell ref="AE13:AG13"/>
    <mergeCell ref="G14:AA14"/>
    <mergeCell ref="AB14:AD14"/>
    <mergeCell ref="AE14:AG14"/>
    <mergeCell ref="G15:AA15"/>
    <mergeCell ref="AB15:AD15"/>
    <mergeCell ref="G17:AA17"/>
    <mergeCell ref="G18:AA18"/>
    <mergeCell ref="AB18:AD18"/>
    <mergeCell ref="AE18:AG18"/>
    <mergeCell ref="AH18:AJ18"/>
    <mergeCell ref="AK18:AY18"/>
    <mergeCell ref="AZ18:BN18"/>
    <mergeCell ref="G20:AA20"/>
    <mergeCell ref="AB20:AD20"/>
    <mergeCell ref="AE20:AG20"/>
    <mergeCell ref="AH20:AJ20"/>
    <mergeCell ref="AK20:AY20"/>
    <mergeCell ref="AZ20:BN20"/>
    <mergeCell ref="AZ16:BN16"/>
    <mergeCell ref="AB19:AD19"/>
    <mergeCell ref="AE19:AG19"/>
    <mergeCell ref="AH19:AJ19"/>
    <mergeCell ref="AK19:AY19"/>
    <mergeCell ref="AZ19:BN19"/>
    <mergeCell ref="G28:AA28"/>
    <mergeCell ref="AB28:AD28"/>
    <mergeCell ref="AE28:AG28"/>
    <mergeCell ref="AH28:AJ28"/>
    <mergeCell ref="BO16:CC16"/>
    <mergeCell ref="CD16:CR16"/>
    <mergeCell ref="AE15:AG15"/>
    <mergeCell ref="AB17:AD17"/>
    <mergeCell ref="AE17:AG17"/>
    <mergeCell ref="AH17:AJ17"/>
    <mergeCell ref="AH15:AJ15"/>
    <mergeCell ref="AK17:AY17"/>
    <mergeCell ref="AZ17:BN17"/>
    <mergeCell ref="AK15:AY15"/>
    <mergeCell ref="AZ15:BN15"/>
    <mergeCell ref="BO24:CC24"/>
    <mergeCell ref="CD24:CR24"/>
    <mergeCell ref="G25:AA25"/>
    <mergeCell ref="AB25:AD25"/>
    <mergeCell ref="AE25:AG25"/>
    <mergeCell ref="AH25:AJ25"/>
    <mergeCell ref="AK25:AY25"/>
    <mergeCell ref="AZ25:BN25"/>
    <mergeCell ref="BO25:CC25"/>
    <mergeCell ref="BO19:CC19"/>
    <mergeCell ref="CD19:CR19"/>
    <mergeCell ref="BO20:CC20"/>
    <mergeCell ref="CD20:CR20"/>
    <mergeCell ref="G19:AA19"/>
    <mergeCell ref="G38:AA38"/>
    <mergeCell ref="AB38:AD38"/>
    <mergeCell ref="G33:AA33"/>
    <mergeCell ref="G30:AA30"/>
    <mergeCell ref="AB30:AD30"/>
    <mergeCell ref="AE30:AG30"/>
    <mergeCell ref="AH30:AJ30"/>
    <mergeCell ref="AK30:AY30"/>
    <mergeCell ref="AZ30:BN30"/>
    <mergeCell ref="BO27:CC27"/>
    <mergeCell ref="CD27:CR27"/>
    <mergeCell ref="G29:AA29"/>
    <mergeCell ref="AB29:AD29"/>
    <mergeCell ref="AE29:AG29"/>
    <mergeCell ref="AH29:AJ29"/>
    <mergeCell ref="AK29:AY29"/>
    <mergeCell ref="AZ29:BN29"/>
    <mergeCell ref="AE37:AG37"/>
    <mergeCell ref="AH37:AJ37"/>
    <mergeCell ref="AK37:AY37"/>
    <mergeCell ref="AB33:AD33"/>
    <mergeCell ref="G37:AA37"/>
    <mergeCell ref="AE33:AG33"/>
    <mergeCell ref="AH33:AJ33"/>
    <mergeCell ref="BO29:CC29"/>
    <mergeCell ref="CD29:CR29"/>
    <mergeCell ref="G27:AA27"/>
    <mergeCell ref="A42:G42"/>
    <mergeCell ref="AE32:AG32"/>
    <mergeCell ref="AH32:AJ32"/>
    <mergeCell ref="AK32:AY32"/>
    <mergeCell ref="AZ32:BN32"/>
    <mergeCell ref="AB37:AD37"/>
    <mergeCell ref="Z42:AB42"/>
    <mergeCell ref="AZ37:BN37"/>
    <mergeCell ref="BO37:CC37"/>
    <mergeCell ref="CD37:CR37"/>
    <mergeCell ref="BO38:CC38"/>
    <mergeCell ref="CD38:CR38"/>
    <mergeCell ref="AK34:AY34"/>
    <mergeCell ref="AZ34:BN34"/>
    <mergeCell ref="BO34:CC34"/>
    <mergeCell ref="AB46:AJ51"/>
    <mergeCell ref="A32:C37"/>
    <mergeCell ref="D32:F38"/>
    <mergeCell ref="G32:AA32"/>
    <mergeCell ref="AB32:AD32"/>
    <mergeCell ref="A38:C38"/>
    <mergeCell ref="H42:J42"/>
    <mergeCell ref="K42:M42"/>
    <mergeCell ref="N42:P42"/>
    <mergeCell ref="Q42:S42"/>
    <mergeCell ref="T42:V42"/>
    <mergeCell ref="W42:Y42"/>
    <mergeCell ref="AS46:BI47"/>
    <mergeCell ref="AZ48:BI50"/>
    <mergeCell ref="DO45:DW45"/>
    <mergeCell ref="DF45:DN45"/>
    <mergeCell ref="CW45:DE45"/>
    <mergeCell ref="CM45:CV45"/>
    <mergeCell ref="BT45:CB45"/>
    <mergeCell ref="BJ45:BS45"/>
    <mergeCell ref="AS45:AY45"/>
    <mergeCell ref="A46:AA51"/>
    <mergeCell ref="CC45:CL45"/>
    <mergeCell ref="AZ51:BI51"/>
    <mergeCell ref="DF51:DN51"/>
    <mergeCell ref="CW54:DE54"/>
    <mergeCell ref="DF54:DN54"/>
    <mergeCell ref="AS54:AY54"/>
    <mergeCell ref="BJ54:BS54"/>
    <mergeCell ref="DO56:DW56"/>
    <mergeCell ref="G52:AA52"/>
    <mergeCell ref="AB52:AD52"/>
    <mergeCell ref="AE52:AG52"/>
    <mergeCell ref="G54:AA54"/>
    <mergeCell ref="AB54:AD54"/>
    <mergeCell ref="CW52:DE52"/>
    <mergeCell ref="CW46:DW46"/>
    <mergeCell ref="CW47:DW47"/>
    <mergeCell ref="CM46:CV50"/>
    <mergeCell ref="CC46:CL50"/>
    <mergeCell ref="AK51:AR51"/>
    <mergeCell ref="AK46:AR50"/>
    <mergeCell ref="DO55:DW55"/>
    <mergeCell ref="CM55:CV55"/>
    <mergeCell ref="CW56:DE56"/>
    <mergeCell ref="BT56:CB56"/>
    <mergeCell ref="CC56:CL56"/>
    <mergeCell ref="DO57:DW57"/>
    <mergeCell ref="G53:AA53"/>
    <mergeCell ref="AB53:AD53"/>
    <mergeCell ref="AE53:AG53"/>
    <mergeCell ref="AH53:AJ53"/>
    <mergeCell ref="AK53:AR53"/>
    <mergeCell ref="AS53:AY53"/>
    <mergeCell ref="BJ53:BS53"/>
    <mergeCell ref="BT53:CB53"/>
    <mergeCell ref="G56:AA56"/>
    <mergeCell ref="AB56:AD56"/>
    <mergeCell ref="AE56:AG56"/>
    <mergeCell ref="AH56:AJ56"/>
    <mergeCell ref="AK56:AR56"/>
    <mergeCell ref="AH54:AJ54"/>
    <mergeCell ref="AK54:AR54"/>
    <mergeCell ref="DO54:DW54"/>
    <mergeCell ref="G55:AA55"/>
    <mergeCell ref="AB55:AD55"/>
    <mergeCell ref="AE55:AG55"/>
    <mergeCell ref="AH55:AJ55"/>
    <mergeCell ref="AK55:AR55"/>
    <mergeCell ref="AS55:AY55"/>
    <mergeCell ref="BJ55:BS55"/>
    <mergeCell ref="BT55:CB55"/>
    <mergeCell ref="CC55:CL55"/>
    <mergeCell ref="DF53:DN53"/>
    <mergeCell ref="CC52:CL52"/>
    <mergeCell ref="CC53:CL53"/>
    <mergeCell ref="DF52:DN52"/>
    <mergeCell ref="G58:AA58"/>
    <mergeCell ref="AB58:AD58"/>
    <mergeCell ref="AE58:AG58"/>
    <mergeCell ref="AH58:AJ58"/>
    <mergeCell ref="AK58:AR58"/>
    <mergeCell ref="AS58:AY58"/>
    <mergeCell ref="BJ58:BS58"/>
    <mergeCell ref="BT58:CB58"/>
    <mergeCell ref="CC58:CL58"/>
    <mergeCell ref="AS57:AY57"/>
    <mergeCell ref="BJ57:BS57"/>
    <mergeCell ref="BT57:CB57"/>
    <mergeCell ref="CM57:CV57"/>
    <mergeCell ref="CW57:DE57"/>
    <mergeCell ref="DF57:DN57"/>
    <mergeCell ref="CC57:CL57"/>
    <mergeCell ref="CW58:DE58"/>
    <mergeCell ref="DF58:DN58"/>
    <mergeCell ref="CM58:CV58"/>
    <mergeCell ref="G57:AA57"/>
    <mergeCell ref="AB57:AD57"/>
    <mergeCell ref="AE57:AG57"/>
    <mergeCell ref="AH57:AJ57"/>
    <mergeCell ref="AK57:AR57"/>
    <mergeCell ref="CW55:DE55"/>
    <mergeCell ref="DF55:DN55"/>
    <mergeCell ref="AH52:AJ52"/>
    <mergeCell ref="AK52:AR52"/>
    <mergeCell ref="CM54:CV54"/>
    <mergeCell ref="DO64:DW64"/>
    <mergeCell ref="CM64:CV64"/>
    <mergeCell ref="DO63:DW63"/>
    <mergeCell ref="G64:AA64"/>
    <mergeCell ref="AB64:AD64"/>
    <mergeCell ref="AE64:AG64"/>
    <mergeCell ref="AH64:AJ64"/>
    <mergeCell ref="AK64:AR64"/>
    <mergeCell ref="AS64:AY64"/>
    <mergeCell ref="BJ64:BS64"/>
    <mergeCell ref="BT64:CB64"/>
    <mergeCell ref="CC64:CL64"/>
    <mergeCell ref="BJ63:BS63"/>
    <mergeCell ref="BT63:CB63"/>
    <mergeCell ref="CM63:CV63"/>
    <mergeCell ref="CW63:DE63"/>
    <mergeCell ref="DF63:DN63"/>
    <mergeCell ref="CC63:CL63"/>
    <mergeCell ref="G63:AA63"/>
    <mergeCell ref="AB63:AD63"/>
    <mergeCell ref="AE63:AG63"/>
    <mergeCell ref="AH63:AJ63"/>
    <mergeCell ref="AK63:AR63"/>
    <mergeCell ref="AS63:AY63"/>
    <mergeCell ref="A71:C76"/>
    <mergeCell ref="D71:F77"/>
    <mergeCell ref="G71:AA71"/>
    <mergeCell ref="AB71:AD71"/>
    <mergeCell ref="AE71:AG71"/>
    <mergeCell ref="AH71:AJ71"/>
    <mergeCell ref="AK71:AR71"/>
    <mergeCell ref="AS71:AY71"/>
    <mergeCell ref="BJ71:BS71"/>
    <mergeCell ref="BJ69:BS69"/>
    <mergeCell ref="BT69:CB69"/>
    <mergeCell ref="CM69:CV69"/>
    <mergeCell ref="CW69:DE69"/>
    <mergeCell ref="DF69:DN69"/>
    <mergeCell ref="CC69:CL69"/>
    <mergeCell ref="DF77:DN77"/>
    <mergeCell ref="G59:AA59"/>
    <mergeCell ref="AB59:AD59"/>
    <mergeCell ref="AE59:AG59"/>
    <mergeCell ref="AH59:AJ59"/>
    <mergeCell ref="CC59:CL59"/>
    <mergeCell ref="AK59:AR59"/>
    <mergeCell ref="CW64:DE64"/>
    <mergeCell ref="DF64:DN64"/>
    <mergeCell ref="BT66:CB66"/>
    <mergeCell ref="CW68:DE68"/>
    <mergeCell ref="DF68:DN68"/>
    <mergeCell ref="CW67:DE67"/>
    <mergeCell ref="CM59:CV59"/>
    <mergeCell ref="CW59:DE59"/>
    <mergeCell ref="DF59:DN59"/>
    <mergeCell ref="G60:AA60"/>
    <mergeCell ref="H81:J81"/>
    <mergeCell ref="DO72:DW72"/>
    <mergeCell ref="DF72:DN72"/>
    <mergeCell ref="AC81:AE81"/>
    <mergeCell ref="CY81:DJ81"/>
    <mergeCell ref="DK81:EE81"/>
    <mergeCell ref="CW76:DE76"/>
    <mergeCell ref="DF76:DN76"/>
    <mergeCell ref="CC76:CL76"/>
    <mergeCell ref="G72:AA72"/>
    <mergeCell ref="AB72:AD72"/>
    <mergeCell ref="AE72:AG72"/>
    <mergeCell ref="AH72:AJ72"/>
    <mergeCell ref="CW72:DE72"/>
    <mergeCell ref="DO67:DW67"/>
    <mergeCell ref="G66:AA66"/>
    <mergeCell ref="AB66:AD66"/>
    <mergeCell ref="AE66:AG66"/>
    <mergeCell ref="AH66:AJ66"/>
    <mergeCell ref="AK66:AR66"/>
    <mergeCell ref="AS66:AY66"/>
    <mergeCell ref="AK67:AR67"/>
    <mergeCell ref="AS67:AY67"/>
    <mergeCell ref="BJ67:BS67"/>
    <mergeCell ref="BT67:CB67"/>
    <mergeCell ref="BT71:CB71"/>
    <mergeCell ref="CC71:CL71"/>
    <mergeCell ref="DF71:DN71"/>
    <mergeCell ref="DO71:DW71"/>
    <mergeCell ref="DO69:DW69"/>
    <mergeCell ref="DO68:DW68"/>
    <mergeCell ref="CM71:CV71"/>
    <mergeCell ref="AB76:AD76"/>
    <mergeCell ref="AE76:AG76"/>
    <mergeCell ref="AH76:AJ76"/>
    <mergeCell ref="G74:AA74"/>
    <mergeCell ref="AB74:AD74"/>
    <mergeCell ref="AE74:AG74"/>
    <mergeCell ref="AH74:AJ74"/>
    <mergeCell ref="AK74:AR74"/>
    <mergeCell ref="AS74:AY74"/>
    <mergeCell ref="AZ74:BI74"/>
    <mergeCell ref="BJ74:BS74"/>
    <mergeCell ref="BT74:CB74"/>
    <mergeCell ref="CC74:CL74"/>
    <mergeCell ref="CM74:CV74"/>
    <mergeCell ref="CW74:DE74"/>
    <mergeCell ref="DF74:DN74"/>
    <mergeCell ref="DO74:DW74"/>
    <mergeCell ref="G75:AA75"/>
    <mergeCell ref="AB75:AD75"/>
    <mergeCell ref="DO75:DW75"/>
    <mergeCell ref="AH93:AJ93"/>
    <mergeCell ref="CR93:CX93"/>
    <mergeCell ref="CY93:DF93"/>
    <mergeCell ref="A52:F69"/>
    <mergeCell ref="G69:AA69"/>
    <mergeCell ref="AB69:AD69"/>
    <mergeCell ref="G67:AA67"/>
    <mergeCell ref="AB67:AD67"/>
    <mergeCell ref="AE67:AG67"/>
    <mergeCell ref="AH67:AJ67"/>
    <mergeCell ref="Z81:AB81"/>
    <mergeCell ref="DO76:DW76"/>
    <mergeCell ref="DO77:DW77"/>
    <mergeCell ref="A79:G80"/>
    <mergeCell ref="H79:Y80"/>
    <mergeCell ref="Z79:AE80"/>
    <mergeCell ref="CY79:DJ80"/>
    <mergeCell ref="DK79:EE80"/>
    <mergeCell ref="CM77:CV77"/>
    <mergeCell ref="CW77:DE77"/>
    <mergeCell ref="A77:C77"/>
    <mergeCell ref="AK77:AR77"/>
    <mergeCell ref="AS77:AY77"/>
    <mergeCell ref="BJ77:BS77"/>
    <mergeCell ref="BT77:CB77"/>
    <mergeCell ref="G77:AA77"/>
    <mergeCell ref="AB77:AD77"/>
    <mergeCell ref="AE77:AG77"/>
    <mergeCell ref="AH77:AJ77"/>
    <mergeCell ref="BJ76:BS76"/>
    <mergeCell ref="BT76:CB76"/>
    <mergeCell ref="CM76:CV76"/>
    <mergeCell ref="BA98:BG98"/>
    <mergeCell ref="BV98:CB98"/>
    <mergeCell ref="CC98:CI98"/>
    <mergeCell ref="AH92:AJ92"/>
    <mergeCell ref="AS92:AZ92"/>
    <mergeCell ref="BV97:CB97"/>
    <mergeCell ref="K81:M81"/>
    <mergeCell ref="N81:P81"/>
    <mergeCell ref="Q81:S81"/>
    <mergeCell ref="T81:V81"/>
    <mergeCell ref="W81:Y81"/>
    <mergeCell ref="CY91:DF91"/>
    <mergeCell ref="AS91:AZ91"/>
    <mergeCell ref="AK91:AR91"/>
    <mergeCell ref="CC91:CI91"/>
    <mergeCell ref="BH91:BN91"/>
    <mergeCell ref="BA91:BG91"/>
    <mergeCell ref="G94:AA94"/>
    <mergeCell ref="AB94:AD94"/>
    <mergeCell ref="AE94:AG94"/>
    <mergeCell ref="AH94:AJ94"/>
    <mergeCell ref="BO94:BU94"/>
    <mergeCell ref="BV94:CB94"/>
    <mergeCell ref="CC94:CI94"/>
    <mergeCell ref="CR94:CX94"/>
    <mergeCell ref="CY94:DF94"/>
    <mergeCell ref="AS94:AZ94"/>
    <mergeCell ref="BH94:BN94"/>
    <mergeCell ref="BA94:BG94"/>
    <mergeCell ref="G93:AA93"/>
    <mergeCell ref="AB93:AD93"/>
    <mergeCell ref="AE93:AG93"/>
    <mergeCell ref="AH98:AJ98"/>
    <mergeCell ref="BH98:BN98"/>
    <mergeCell ref="BO98:BU98"/>
    <mergeCell ref="AS93:AZ93"/>
    <mergeCell ref="AK93:AR93"/>
    <mergeCell ref="G99:AA99"/>
    <mergeCell ref="CC93:CI93"/>
    <mergeCell ref="A81:G81"/>
    <mergeCell ref="A91:F108"/>
    <mergeCell ref="CY95:DF95"/>
    <mergeCell ref="BO96:BU96"/>
    <mergeCell ref="BV96:CB96"/>
    <mergeCell ref="CC96:CI96"/>
    <mergeCell ref="CR96:CX96"/>
    <mergeCell ref="CY96:DF96"/>
    <mergeCell ref="BO95:BU95"/>
    <mergeCell ref="AK95:AR95"/>
    <mergeCell ref="BV95:CB95"/>
    <mergeCell ref="AS95:AZ95"/>
    <mergeCell ref="BH96:BN96"/>
    <mergeCell ref="CC95:CI95"/>
    <mergeCell ref="G95:AA95"/>
    <mergeCell ref="AB95:AD95"/>
    <mergeCell ref="AE95:AG95"/>
    <mergeCell ref="AH95:AJ95"/>
    <mergeCell ref="BH97:BN97"/>
    <mergeCell ref="BA95:BG95"/>
    <mergeCell ref="CY97:DF97"/>
    <mergeCell ref="BA96:BG96"/>
    <mergeCell ref="BA97:BG97"/>
    <mergeCell ref="AS96:AZ96"/>
    <mergeCell ref="CY98:DF98"/>
    <mergeCell ref="CY102:DF102"/>
    <mergeCell ref="G103:AA103"/>
    <mergeCell ref="AB103:AD103"/>
    <mergeCell ref="AE103:AG103"/>
    <mergeCell ref="AH103:AJ103"/>
    <mergeCell ref="AS103:AZ103"/>
    <mergeCell ref="BA102:BG102"/>
    <mergeCell ref="BA103:BG103"/>
    <mergeCell ref="BH103:BN103"/>
    <mergeCell ref="BH102:BN102"/>
    <mergeCell ref="BO102:BU102"/>
    <mergeCell ref="BV102:CB102"/>
    <mergeCell ref="AK102:AR102"/>
    <mergeCell ref="CC102:CI102"/>
    <mergeCell ref="CR102:CX102"/>
    <mergeCell ref="AH102:AJ102"/>
    <mergeCell ref="G102:AA102"/>
    <mergeCell ref="AB102:AD102"/>
    <mergeCell ref="AE102:AG102"/>
    <mergeCell ref="AS106:AZ106"/>
    <mergeCell ref="BA105:BG105"/>
    <mergeCell ref="BA106:BG106"/>
    <mergeCell ref="BH106:BN106"/>
    <mergeCell ref="BO106:BU106"/>
    <mergeCell ref="AK106:AR106"/>
    <mergeCell ref="BV105:CB105"/>
    <mergeCell ref="AK105:AR105"/>
    <mergeCell ref="CC105:CI105"/>
    <mergeCell ref="CR105:CX105"/>
    <mergeCell ref="CY105:DF105"/>
    <mergeCell ref="G106:AA106"/>
    <mergeCell ref="AB106:AD106"/>
    <mergeCell ref="AE106:AG106"/>
    <mergeCell ref="AH106:AJ106"/>
    <mergeCell ref="BO107:BU107"/>
    <mergeCell ref="BV107:CB107"/>
    <mergeCell ref="AK107:AR107"/>
    <mergeCell ref="AS107:AZ107"/>
    <mergeCell ref="BH111:BN111"/>
    <mergeCell ref="DK118:EE119"/>
    <mergeCell ref="W120:Y120"/>
    <mergeCell ref="Z120:AB120"/>
    <mergeCell ref="AC120:AE120"/>
    <mergeCell ref="CY120:DJ120"/>
    <mergeCell ref="DK120:EE120"/>
    <mergeCell ref="CR111:CX111"/>
    <mergeCell ref="CY111:DF111"/>
    <mergeCell ref="A116:C116"/>
    <mergeCell ref="G116:AA116"/>
    <mergeCell ref="AB116:AD116"/>
    <mergeCell ref="AE116:AG116"/>
    <mergeCell ref="AH116:AJ116"/>
    <mergeCell ref="BA111:BG111"/>
    <mergeCell ref="CR110:CX110"/>
    <mergeCell ref="CY110:DF110"/>
    <mergeCell ref="G111:AA111"/>
    <mergeCell ref="AB111:AD111"/>
    <mergeCell ref="AE111:AG111"/>
    <mergeCell ref="AH111:AJ111"/>
    <mergeCell ref="AS111:AZ111"/>
    <mergeCell ref="BH110:BN110"/>
    <mergeCell ref="CC110:CI110"/>
    <mergeCell ref="BA110:BG110"/>
    <mergeCell ref="AS110:AZ110"/>
    <mergeCell ref="AK110:AR110"/>
    <mergeCell ref="D110:F116"/>
    <mergeCell ref="G110:AA110"/>
    <mergeCell ref="AB110:AD110"/>
    <mergeCell ref="AE110:AG110"/>
    <mergeCell ref="AH110:AJ110"/>
    <mergeCell ref="CR116:CX116"/>
    <mergeCell ref="A120:G120"/>
    <mergeCell ref="H120:J120"/>
    <mergeCell ref="K120:M120"/>
    <mergeCell ref="N120:P120"/>
    <mergeCell ref="Q120:S120"/>
    <mergeCell ref="T120:V120"/>
    <mergeCell ref="BH116:BN116"/>
    <mergeCell ref="AS116:AZ116"/>
    <mergeCell ref="AK116:AR116"/>
    <mergeCell ref="CY116:DF116"/>
    <mergeCell ref="A118:G119"/>
    <mergeCell ref="H118:Y119"/>
    <mergeCell ref="Z118:AE119"/>
    <mergeCell ref="CY118:DJ119"/>
    <mergeCell ref="DC123:DN123"/>
    <mergeCell ref="CS132:DB132"/>
    <mergeCell ref="DC132:DN132"/>
    <mergeCell ref="CS131:DB131"/>
    <mergeCell ref="DC131:DN131"/>
    <mergeCell ref="DC124:DN128"/>
    <mergeCell ref="CS130:DB130"/>
    <mergeCell ref="DC130:DN130"/>
    <mergeCell ref="BO130:BX130"/>
    <mergeCell ref="BO132:BX132"/>
    <mergeCell ref="BY132:CH132"/>
    <mergeCell ref="CI132:CR132"/>
    <mergeCell ref="AK132:AT132"/>
    <mergeCell ref="AU132:BD132"/>
    <mergeCell ref="AU130:BD130"/>
    <mergeCell ref="BE130:BN130"/>
    <mergeCell ref="AE131:AG131"/>
    <mergeCell ref="AH130:AJ130"/>
    <mergeCell ref="AK130:AT130"/>
    <mergeCell ref="G130:AA130"/>
    <mergeCell ref="AB130:AD130"/>
    <mergeCell ref="AE130:AG130"/>
    <mergeCell ref="BY130:CH130"/>
    <mergeCell ref="CI130:CR130"/>
    <mergeCell ref="CS134:DB134"/>
    <mergeCell ref="DC134:DN134"/>
    <mergeCell ref="BO134:BX134"/>
    <mergeCell ref="BY134:CH134"/>
    <mergeCell ref="CI134:CR134"/>
    <mergeCell ref="BE133:BN133"/>
    <mergeCell ref="BO133:BX133"/>
    <mergeCell ref="CS133:DB133"/>
    <mergeCell ref="DC133:DN133"/>
    <mergeCell ref="G134:AA134"/>
    <mergeCell ref="AB134:AD134"/>
    <mergeCell ref="AE134:AG134"/>
    <mergeCell ref="AH134:AJ134"/>
    <mergeCell ref="AK134:AT134"/>
    <mergeCell ref="AU134:BD134"/>
    <mergeCell ref="AH132:AJ132"/>
    <mergeCell ref="BE132:BN132"/>
    <mergeCell ref="BY131:CH131"/>
    <mergeCell ref="BY133:CH133"/>
    <mergeCell ref="A124:AA129"/>
    <mergeCell ref="AB124:AJ129"/>
    <mergeCell ref="AK124:CH124"/>
    <mergeCell ref="AK125:AT128"/>
    <mergeCell ref="AU125:BD128"/>
    <mergeCell ref="AH131:AJ131"/>
    <mergeCell ref="AK131:AT131"/>
    <mergeCell ref="AU131:BD131"/>
    <mergeCell ref="BE131:BN131"/>
    <mergeCell ref="BO131:BX131"/>
    <mergeCell ref="G133:AA133"/>
    <mergeCell ref="AB133:AD133"/>
    <mergeCell ref="AE133:AG133"/>
    <mergeCell ref="AH133:AJ133"/>
    <mergeCell ref="AK133:AT133"/>
    <mergeCell ref="AU133:BD133"/>
    <mergeCell ref="CS137:DB137"/>
    <mergeCell ref="BY137:CH137"/>
    <mergeCell ref="CI137:CR137"/>
    <mergeCell ref="G137:AA137"/>
    <mergeCell ref="AB137:AD137"/>
    <mergeCell ref="AE137:AG137"/>
    <mergeCell ref="AH137:AJ137"/>
    <mergeCell ref="AK137:AT137"/>
    <mergeCell ref="AU137:BD137"/>
    <mergeCell ref="BE136:BN136"/>
    <mergeCell ref="BY135:CH135"/>
    <mergeCell ref="CS136:DB136"/>
    <mergeCell ref="BO136:BX136"/>
    <mergeCell ref="BY136:CH136"/>
    <mergeCell ref="CI136:CR136"/>
    <mergeCell ref="BE135:BN135"/>
    <mergeCell ref="G136:AA136"/>
    <mergeCell ref="AB136:AD136"/>
    <mergeCell ref="AE136:AG136"/>
    <mergeCell ref="AH136:AJ136"/>
    <mergeCell ref="AK136:AT136"/>
    <mergeCell ref="AU136:BD136"/>
    <mergeCell ref="G135:AA135"/>
    <mergeCell ref="AB135:AD135"/>
    <mergeCell ref="AH135:AJ135"/>
    <mergeCell ref="AK135:AT135"/>
    <mergeCell ref="AU135:BD135"/>
    <mergeCell ref="DC142:DN142"/>
    <mergeCell ref="BO142:BX142"/>
    <mergeCell ref="BY142:CH142"/>
    <mergeCell ref="CI142:CR142"/>
    <mergeCell ref="BE141:BN141"/>
    <mergeCell ref="BO141:BX141"/>
    <mergeCell ref="CS141:DB141"/>
    <mergeCell ref="DC141:DN141"/>
    <mergeCell ref="G142:AA142"/>
    <mergeCell ref="AB142:AD142"/>
    <mergeCell ref="AE142:AG142"/>
    <mergeCell ref="AH142:AJ142"/>
    <mergeCell ref="AK142:AT142"/>
    <mergeCell ref="AU142:BD142"/>
    <mergeCell ref="G141:AA141"/>
    <mergeCell ref="AB141:AD141"/>
    <mergeCell ref="AE141:AG141"/>
    <mergeCell ref="AH141:AJ141"/>
    <mergeCell ref="AK141:AT141"/>
    <mergeCell ref="AU141:BD141"/>
    <mergeCell ref="BO139:BX139"/>
    <mergeCell ref="A149:C154"/>
    <mergeCell ref="D149:F155"/>
    <mergeCell ref="G149:AA149"/>
    <mergeCell ref="AB149:AD149"/>
    <mergeCell ref="AE149:AG149"/>
    <mergeCell ref="AH149:AJ149"/>
    <mergeCell ref="AK149:AT149"/>
    <mergeCell ref="BY147:CH147"/>
    <mergeCell ref="G147:AA147"/>
    <mergeCell ref="AB147:AD147"/>
    <mergeCell ref="AE147:AG147"/>
    <mergeCell ref="AH147:AJ147"/>
    <mergeCell ref="CI147:CR147"/>
    <mergeCell ref="AK147:AT147"/>
    <mergeCell ref="AU147:BD147"/>
    <mergeCell ref="BE147:BN147"/>
    <mergeCell ref="BO147:BX147"/>
    <mergeCell ref="AB155:AD155"/>
    <mergeCell ref="AE155:AG155"/>
    <mergeCell ref="AH155:AJ155"/>
    <mergeCell ref="AK155:AT155"/>
    <mergeCell ref="A130:F147"/>
    <mergeCell ref="AB131:AD131"/>
    <mergeCell ref="BE145:BN145"/>
    <mergeCell ref="BY144:CH144"/>
    <mergeCell ref="BE142:BN142"/>
    <mergeCell ref="BY141:CH141"/>
    <mergeCell ref="G131:AA131"/>
    <mergeCell ref="BE137:BN137"/>
    <mergeCell ref="G132:AA132"/>
    <mergeCell ref="AB132:AD132"/>
    <mergeCell ref="AE132:AG132"/>
    <mergeCell ref="CI149:CR149"/>
    <mergeCell ref="CI150:CR150"/>
    <mergeCell ref="DC150:DN150"/>
    <mergeCell ref="CI155:CR155"/>
    <mergeCell ref="CS154:DB154"/>
    <mergeCell ref="DC154:DN154"/>
    <mergeCell ref="G154:AA154"/>
    <mergeCell ref="AB154:AD154"/>
    <mergeCell ref="AE154:AG154"/>
    <mergeCell ref="AH154:AJ154"/>
    <mergeCell ref="BY154:CH154"/>
    <mergeCell ref="CI154:CR154"/>
    <mergeCell ref="AU149:BD149"/>
    <mergeCell ref="BE149:BN149"/>
    <mergeCell ref="BO149:BX149"/>
    <mergeCell ref="BY149:CH149"/>
    <mergeCell ref="AK154:AT154"/>
    <mergeCell ref="AU154:BD154"/>
    <mergeCell ref="BE154:BN154"/>
    <mergeCell ref="BO154:BX154"/>
    <mergeCell ref="G152:AA152"/>
    <mergeCell ref="AB152:AD152"/>
    <mergeCell ref="AE152:AG152"/>
    <mergeCell ref="AH152:AJ152"/>
    <mergeCell ref="AK152:AT152"/>
    <mergeCell ref="AU152:BD152"/>
    <mergeCell ref="BE152:BN152"/>
    <mergeCell ref="BO152:BX152"/>
    <mergeCell ref="DC152:DN152"/>
    <mergeCell ref="BY152:CH152"/>
    <mergeCell ref="CI152:CR152"/>
    <mergeCell ref="BO151:BX151"/>
    <mergeCell ref="AC159:AE159"/>
    <mergeCell ref="H159:J159"/>
    <mergeCell ref="K159:M159"/>
    <mergeCell ref="N159:P159"/>
    <mergeCell ref="AF157:CX160"/>
    <mergeCell ref="AK169:BB169"/>
    <mergeCell ref="BY155:CH155"/>
    <mergeCell ref="CY159:DJ159"/>
    <mergeCell ref="DK159:EE159"/>
    <mergeCell ref="A163:AA168"/>
    <mergeCell ref="AB163:AJ168"/>
    <mergeCell ref="BC163:BT167"/>
    <mergeCell ref="Q159:S159"/>
    <mergeCell ref="T159:V159"/>
    <mergeCell ref="W159:Y159"/>
    <mergeCell ref="Z159:AB159"/>
    <mergeCell ref="AU155:BD155"/>
    <mergeCell ref="DC155:DN155"/>
    <mergeCell ref="A157:G158"/>
    <mergeCell ref="H157:Y158"/>
    <mergeCell ref="Z157:AE158"/>
    <mergeCell ref="CY157:DJ158"/>
    <mergeCell ref="DK157:EE158"/>
    <mergeCell ref="CS155:DB155"/>
    <mergeCell ref="BE155:BN155"/>
    <mergeCell ref="BO155:BX155"/>
    <mergeCell ref="A155:C155"/>
    <mergeCell ref="G155:AA155"/>
    <mergeCell ref="BC168:BT168"/>
    <mergeCell ref="AH169:AJ169"/>
    <mergeCell ref="CM162:DD162"/>
    <mergeCell ref="CM163:DD167"/>
    <mergeCell ref="BU171:CL171"/>
    <mergeCell ref="CM171:DD171"/>
    <mergeCell ref="CM173:DD173"/>
    <mergeCell ref="AH172:AJ172"/>
    <mergeCell ref="AK172:BB172"/>
    <mergeCell ref="BC172:BT172"/>
    <mergeCell ref="BU172:CL172"/>
    <mergeCell ref="BC171:BT171"/>
    <mergeCell ref="CM169:DD169"/>
    <mergeCell ref="G170:AA170"/>
    <mergeCell ref="AB170:AD170"/>
    <mergeCell ref="AE170:AG170"/>
    <mergeCell ref="AH170:AJ170"/>
    <mergeCell ref="AK170:BB170"/>
    <mergeCell ref="BC170:BT170"/>
    <mergeCell ref="BU170:CL170"/>
    <mergeCell ref="CM170:DD170"/>
    <mergeCell ref="BC169:BT169"/>
    <mergeCell ref="BU169:CL169"/>
    <mergeCell ref="G169:AA169"/>
    <mergeCell ref="AB169:AD169"/>
    <mergeCell ref="AE169:AG169"/>
    <mergeCell ref="G171:AA171"/>
    <mergeCell ref="AK171:BB171"/>
    <mergeCell ref="AB175:AD175"/>
    <mergeCell ref="AE175:AG175"/>
    <mergeCell ref="AH175:AJ175"/>
    <mergeCell ref="AK175:BB175"/>
    <mergeCell ref="BC175:BT175"/>
    <mergeCell ref="BU175:CL175"/>
    <mergeCell ref="G174:AA174"/>
    <mergeCell ref="AB174:AD174"/>
    <mergeCell ref="AE174:AG174"/>
    <mergeCell ref="AH174:AJ174"/>
    <mergeCell ref="CM172:DD172"/>
    <mergeCell ref="G173:AA173"/>
    <mergeCell ref="AB173:AD173"/>
    <mergeCell ref="AE173:AG173"/>
    <mergeCell ref="AH173:AJ173"/>
    <mergeCell ref="AK173:BB173"/>
    <mergeCell ref="BC173:BT173"/>
    <mergeCell ref="BU173:CL173"/>
    <mergeCell ref="AK193:BB193"/>
    <mergeCell ref="BC193:BT193"/>
    <mergeCell ref="BU193:CL193"/>
    <mergeCell ref="CM193:DD193"/>
    <mergeCell ref="AE188:AG188"/>
    <mergeCell ref="AH188:AJ188"/>
    <mergeCell ref="AK188:BB188"/>
    <mergeCell ref="BC188:BT188"/>
    <mergeCell ref="AE193:AG193"/>
    <mergeCell ref="AH193:AJ193"/>
    <mergeCell ref="CM186:DD186"/>
    <mergeCell ref="CM185:DD185"/>
    <mergeCell ref="CM189:DD189"/>
    <mergeCell ref="CM175:DD175"/>
    <mergeCell ref="G176:AA176"/>
    <mergeCell ref="AB176:AD176"/>
    <mergeCell ref="AE176:AG176"/>
    <mergeCell ref="AH176:AJ176"/>
    <mergeCell ref="AK176:BB176"/>
    <mergeCell ref="BC176:BT176"/>
    <mergeCell ref="BU176:CL176"/>
    <mergeCell ref="CM176:DD176"/>
    <mergeCell ref="G190:AA190"/>
    <mergeCell ref="AB190:AD190"/>
    <mergeCell ref="AE190:AG190"/>
    <mergeCell ref="AH190:AJ190"/>
    <mergeCell ref="AK190:BB190"/>
    <mergeCell ref="BC190:BT190"/>
    <mergeCell ref="BU190:CL190"/>
    <mergeCell ref="CM190:DD190"/>
    <mergeCell ref="AE183:AG183"/>
    <mergeCell ref="AH183:AJ183"/>
    <mergeCell ref="A188:C193"/>
    <mergeCell ref="D188:F194"/>
    <mergeCell ref="G188:AA188"/>
    <mergeCell ref="AB188:AD188"/>
    <mergeCell ref="A194:C194"/>
    <mergeCell ref="G194:AA194"/>
    <mergeCell ref="AB194:AD194"/>
    <mergeCell ref="G193:AA193"/>
    <mergeCell ref="AB193:AD193"/>
    <mergeCell ref="G186:AA186"/>
    <mergeCell ref="AB186:AD186"/>
    <mergeCell ref="AE186:AG186"/>
    <mergeCell ref="AH186:AJ186"/>
    <mergeCell ref="AK186:BB186"/>
    <mergeCell ref="BC186:BT186"/>
    <mergeCell ref="BU186:CL186"/>
    <mergeCell ref="A169:F186"/>
    <mergeCell ref="AB171:AD171"/>
    <mergeCell ref="AE171:AG171"/>
    <mergeCell ref="AH171:AJ171"/>
    <mergeCell ref="AK184:BB184"/>
    <mergeCell ref="G189:AA189"/>
    <mergeCell ref="AB189:AD189"/>
    <mergeCell ref="AE189:AG189"/>
    <mergeCell ref="AH189:AJ189"/>
    <mergeCell ref="AK189:BB189"/>
    <mergeCell ref="BC189:BT189"/>
    <mergeCell ref="BU189:CL189"/>
    <mergeCell ref="BU188:CL188"/>
    <mergeCell ref="BU185:CL185"/>
    <mergeCell ref="BC181:BT181"/>
    <mergeCell ref="BU181:CL181"/>
    <mergeCell ref="BU194:CL194"/>
    <mergeCell ref="CM194:DD194"/>
    <mergeCell ref="Q198:S198"/>
    <mergeCell ref="T198:V198"/>
    <mergeCell ref="W198:Y198"/>
    <mergeCell ref="Z198:AB198"/>
    <mergeCell ref="A196:G197"/>
    <mergeCell ref="H196:Y197"/>
    <mergeCell ref="Z196:AE197"/>
    <mergeCell ref="CY196:DJ197"/>
    <mergeCell ref="AF196:CX199"/>
    <mergeCell ref="CY198:DJ198"/>
    <mergeCell ref="A198:G198"/>
    <mergeCell ref="H198:J198"/>
    <mergeCell ref="K198:M198"/>
    <mergeCell ref="N198:P198"/>
    <mergeCell ref="AK194:BB194"/>
    <mergeCell ref="BC194:BT194"/>
    <mergeCell ref="AE194:AG194"/>
    <mergeCell ref="AH194:AJ194"/>
    <mergeCell ref="G212:AA212"/>
    <mergeCell ref="AB212:AD212"/>
    <mergeCell ref="AE212:AG212"/>
    <mergeCell ref="AB211:AD211"/>
    <mergeCell ref="AE211:AG211"/>
    <mergeCell ref="AH211:AJ211"/>
    <mergeCell ref="AK211:BB211"/>
    <mergeCell ref="G210:AA210"/>
    <mergeCell ref="AB210:AD210"/>
    <mergeCell ref="AE210:AG210"/>
    <mergeCell ref="AH210:AJ210"/>
    <mergeCell ref="AH212:AJ212"/>
    <mergeCell ref="AK210:BB210"/>
    <mergeCell ref="G211:AA211"/>
    <mergeCell ref="DK196:EE197"/>
    <mergeCell ref="AC198:AE198"/>
    <mergeCell ref="DK198:EE198"/>
    <mergeCell ref="D227:F233"/>
    <mergeCell ref="G227:AA227"/>
    <mergeCell ref="AB227:AD227"/>
    <mergeCell ref="A233:C233"/>
    <mergeCell ref="G233:AA233"/>
    <mergeCell ref="AB233:AD233"/>
    <mergeCell ref="G232:AA232"/>
    <mergeCell ref="AB232:AD232"/>
    <mergeCell ref="AH220:AJ220"/>
    <mergeCell ref="AK223:BB223"/>
    <mergeCell ref="G225:AA225"/>
    <mergeCell ref="AB225:AD225"/>
    <mergeCell ref="AE225:AG225"/>
    <mergeCell ref="AH225:AJ225"/>
    <mergeCell ref="AK225:BB225"/>
    <mergeCell ref="G223:AA223"/>
    <mergeCell ref="AB223:AD223"/>
    <mergeCell ref="AE223:AG223"/>
    <mergeCell ref="AK220:BB220"/>
    <mergeCell ref="G222:AA222"/>
    <mergeCell ref="AB222:AD222"/>
    <mergeCell ref="G220:AA220"/>
    <mergeCell ref="AB220:AD220"/>
    <mergeCell ref="AE220:AG220"/>
    <mergeCell ref="AE222:AG222"/>
    <mergeCell ref="AH222:AJ222"/>
    <mergeCell ref="AK222:BB222"/>
    <mergeCell ref="G231:AA231"/>
    <mergeCell ref="AB231:AD231"/>
    <mergeCell ref="AE231:AG231"/>
    <mergeCell ref="AH231:AJ231"/>
    <mergeCell ref="AK231:BB231"/>
    <mergeCell ref="CR95:CX95"/>
    <mergeCell ref="AS98:AZ98"/>
    <mergeCell ref="AK98:AR98"/>
    <mergeCell ref="CR98:CX98"/>
    <mergeCell ref="CR91:CX91"/>
    <mergeCell ref="G91:AA91"/>
    <mergeCell ref="AB91:AD91"/>
    <mergeCell ref="AE91:AG91"/>
    <mergeCell ref="G92:AA92"/>
    <mergeCell ref="AB92:AD92"/>
    <mergeCell ref="BO103:BU103"/>
    <mergeCell ref="AK103:AR103"/>
    <mergeCell ref="BV103:CB103"/>
    <mergeCell ref="CC103:CI103"/>
    <mergeCell ref="CC97:CI97"/>
    <mergeCell ref="CR97:CX97"/>
    <mergeCell ref="AS97:AZ97"/>
    <mergeCell ref="G96:AA96"/>
    <mergeCell ref="AB96:AD96"/>
    <mergeCell ref="AE96:AG96"/>
    <mergeCell ref="AH96:AJ96"/>
    <mergeCell ref="G97:AA97"/>
    <mergeCell ref="AB97:AD97"/>
    <mergeCell ref="AE97:AG97"/>
    <mergeCell ref="AH97:AJ97"/>
    <mergeCell ref="CR103:CX103"/>
    <mergeCell ref="AS102:AZ102"/>
    <mergeCell ref="BO97:BU97"/>
    <mergeCell ref="AK97:AR97"/>
    <mergeCell ref="G98:AA98"/>
    <mergeCell ref="AB98:AD98"/>
    <mergeCell ref="AE98:AG98"/>
    <mergeCell ref="AK233:BB233"/>
    <mergeCell ref="AE227:AG227"/>
    <mergeCell ref="AH227:AJ227"/>
    <mergeCell ref="AK227:BB227"/>
    <mergeCell ref="AK232:BB232"/>
    <mergeCell ref="AE232:AG232"/>
    <mergeCell ref="AH232:AJ232"/>
    <mergeCell ref="AE233:AG233"/>
    <mergeCell ref="AH233:AJ233"/>
    <mergeCell ref="AH223:AJ223"/>
    <mergeCell ref="AH219:AJ219"/>
    <mergeCell ref="AK219:BB219"/>
    <mergeCell ref="AK214:BB214"/>
    <mergeCell ref="G215:AA215"/>
    <mergeCell ref="AB215:AD215"/>
    <mergeCell ref="AE215:AG215"/>
    <mergeCell ref="G107:AA107"/>
    <mergeCell ref="AB107:AD107"/>
    <mergeCell ref="AE107:AG107"/>
    <mergeCell ref="AH107:AJ107"/>
    <mergeCell ref="AB208:AD208"/>
    <mergeCell ref="AE145:AG145"/>
    <mergeCell ref="AH145:AJ145"/>
    <mergeCell ref="AK145:AT145"/>
    <mergeCell ref="G183:AA183"/>
    <mergeCell ref="AH214:AJ214"/>
    <mergeCell ref="AK212:BB212"/>
    <mergeCell ref="G213:AA213"/>
    <mergeCell ref="AB213:AD213"/>
    <mergeCell ref="AE213:AG213"/>
    <mergeCell ref="AH213:AJ213"/>
    <mergeCell ref="AK213:BB213"/>
    <mergeCell ref="DC147:DN147"/>
    <mergeCell ref="BV111:CB111"/>
    <mergeCell ref="AK111:AR111"/>
    <mergeCell ref="BO110:BU110"/>
    <mergeCell ref="CS147:DB147"/>
    <mergeCell ref="BV110:CB110"/>
    <mergeCell ref="BO108:BU108"/>
    <mergeCell ref="CC107:CI107"/>
    <mergeCell ref="G115:AA115"/>
    <mergeCell ref="AB115:AD115"/>
    <mergeCell ref="AE115:AG115"/>
    <mergeCell ref="AH115:AJ115"/>
    <mergeCell ref="AS115:AZ115"/>
    <mergeCell ref="BA107:BG107"/>
    <mergeCell ref="BH107:BN107"/>
    <mergeCell ref="CC111:CI111"/>
    <mergeCell ref="BA108:BG108"/>
    <mergeCell ref="AS108:AZ108"/>
    <mergeCell ref="CC108:CI108"/>
    <mergeCell ref="CS145:DB145"/>
    <mergeCell ref="DC145:DN145"/>
    <mergeCell ref="BO145:BX145"/>
    <mergeCell ref="BY145:CH145"/>
    <mergeCell ref="CI145:CR145"/>
    <mergeCell ref="BE144:BN144"/>
    <mergeCell ref="BO144:BX144"/>
    <mergeCell ref="CS144:DB144"/>
    <mergeCell ref="DC144:DN144"/>
    <mergeCell ref="G145:AA145"/>
    <mergeCell ref="AB145:AD145"/>
    <mergeCell ref="BO137:BX137"/>
    <mergeCell ref="BE134:BN134"/>
    <mergeCell ref="DC135:DN135"/>
    <mergeCell ref="CS146:DB146"/>
    <mergeCell ref="DC146:DN146"/>
    <mergeCell ref="BO111:BU111"/>
    <mergeCell ref="G150:AA150"/>
    <mergeCell ref="AB150:AD150"/>
    <mergeCell ref="AE150:AG150"/>
    <mergeCell ref="AH150:AJ150"/>
    <mergeCell ref="AK150:AT150"/>
    <mergeCell ref="AU150:BD150"/>
    <mergeCell ref="BE150:BN150"/>
    <mergeCell ref="CS150:DB150"/>
    <mergeCell ref="CI146:CR146"/>
    <mergeCell ref="CC115:CI115"/>
    <mergeCell ref="G146:AA146"/>
    <mergeCell ref="AB146:AD146"/>
    <mergeCell ref="AE146:AG146"/>
    <mergeCell ref="AH146:AJ146"/>
    <mergeCell ref="AK146:AT146"/>
    <mergeCell ref="AU146:BD146"/>
    <mergeCell ref="BE146:BN146"/>
    <mergeCell ref="BO146:BX146"/>
    <mergeCell ref="BY146:CH146"/>
    <mergeCell ref="BA115:BG115"/>
    <mergeCell ref="BH115:BN115"/>
    <mergeCell ref="BO115:BU115"/>
    <mergeCell ref="CI144:CR144"/>
    <mergeCell ref="CI141:CR141"/>
    <mergeCell ref="CI135:CR135"/>
    <mergeCell ref="CI133:CR133"/>
    <mergeCell ref="CI131:CR131"/>
    <mergeCell ref="BV115:CB115"/>
    <mergeCell ref="DC149:DN149"/>
    <mergeCell ref="CS149:DB149"/>
    <mergeCell ref="BY150:CH150"/>
    <mergeCell ref="BO150:BX150"/>
    <mergeCell ref="BC184:BT184"/>
    <mergeCell ref="BU184:CL184"/>
    <mergeCell ref="AK181:BB181"/>
    <mergeCell ref="BC174:BT174"/>
    <mergeCell ref="BU174:CL174"/>
    <mergeCell ref="G185:AA185"/>
    <mergeCell ref="AB185:AD185"/>
    <mergeCell ref="AE185:AG185"/>
    <mergeCell ref="AH185:AJ185"/>
    <mergeCell ref="AK185:BB185"/>
    <mergeCell ref="BC185:BT185"/>
    <mergeCell ref="CM188:DD188"/>
    <mergeCell ref="CM184:DD184"/>
    <mergeCell ref="G184:AA184"/>
    <mergeCell ref="AB184:AD184"/>
    <mergeCell ref="AE184:AG184"/>
    <mergeCell ref="AH184:AJ184"/>
    <mergeCell ref="CM181:DD181"/>
    <mergeCell ref="AB183:AD183"/>
    <mergeCell ref="CM180:DD180"/>
    <mergeCell ref="G180:AA180"/>
    <mergeCell ref="AB180:AD180"/>
    <mergeCell ref="AE180:AG180"/>
    <mergeCell ref="AH180:AJ180"/>
    <mergeCell ref="G181:AA181"/>
    <mergeCell ref="AB181:AD181"/>
    <mergeCell ref="AE181:AG181"/>
    <mergeCell ref="AH181:AJ181"/>
    <mergeCell ref="A227:C232"/>
    <mergeCell ref="AK180:BB180"/>
    <mergeCell ref="CM174:DD174"/>
    <mergeCell ref="G175:AA175"/>
    <mergeCell ref="BU215:BZ215"/>
    <mergeCell ref="BU219:BZ219"/>
    <mergeCell ref="BU220:BZ220"/>
    <mergeCell ref="BU210:BZ210"/>
    <mergeCell ref="BU211:BZ211"/>
    <mergeCell ref="BU233:BZ233"/>
    <mergeCell ref="BU222:BZ222"/>
    <mergeCell ref="BU223:BZ223"/>
    <mergeCell ref="BU224:BZ224"/>
    <mergeCell ref="BU225:BZ225"/>
    <mergeCell ref="A110:C115"/>
    <mergeCell ref="BU227:BZ227"/>
    <mergeCell ref="BU228:BZ228"/>
    <mergeCell ref="BU232:BZ232"/>
    <mergeCell ref="BU214:BZ214"/>
    <mergeCell ref="BU212:BZ212"/>
    <mergeCell ref="BU213:BZ213"/>
    <mergeCell ref="BU202:BZ206"/>
    <mergeCell ref="BU207:BZ207"/>
    <mergeCell ref="BU208:BZ208"/>
    <mergeCell ref="BU209:BZ209"/>
    <mergeCell ref="AH224:AJ224"/>
    <mergeCell ref="AK224:BB224"/>
    <mergeCell ref="BC224:BT224"/>
    <mergeCell ref="G228:AA228"/>
    <mergeCell ref="AB228:AD228"/>
    <mergeCell ref="AE228:AG228"/>
    <mergeCell ref="AH228:AJ228"/>
  </mergeCells>
  <phoneticPr fontId="3"/>
  <dataValidations count="7">
    <dataValidation type="whole" allowBlank="1" showInputMessage="1" showErrorMessage="1" errorTitle="入力エラー" error="数値以外の入力または、12桁以上の入力は行えません。" sqref="CW52:DN63 AK110:AZ115 CW71:DN76 CI130:CR141 AK91:AZ102 AK107:AZ107 BT52:CB63 BT71:CB76 AK130:BX141 CI149:CR154 AK149:BX154">
      <formula1>-9999999999</formula1>
      <formula2>99999999999</formula2>
    </dataValidation>
    <dataValidation type="whole" allowBlank="1" showInputMessage="1" showErrorMessage="1" errorTitle="入力エラー" error="数値以外の入力または、15桁以上の入力は行えません。" sqref="BJ52:BS63 CC52:CV63 CC71:CV76 BJ71:BS76">
      <formula1>-9999999999999</formula1>
      <formula2>99999999999999</formula2>
    </dataValidation>
    <dataValidation type="whole" allowBlank="1" showInputMessage="1" showErrorMessage="1" errorTitle="入力エラー" error="数値以外の入力または、11桁以上の入力は行えません。" sqref="CC110:CI115 CS130:DB141 AK52:AR63 CS149:DB154 AK208:BT219 CC108:CI108 AK71:AR76 BH91:BU102 CR91:CX102 CC91:CI102 BH110:BU115 CR110:CX115 AK227:BT232">
      <formula1>-999999999</formula1>
      <formula2>9999999999</formula2>
    </dataValidation>
    <dataValidation type="whole" allowBlank="1" showInputMessage="1" showErrorMessage="1" errorTitle="入力エラー" error="数値以外の入力または、9桁以上の入力は行えません。" sqref="BA91:BG102 BA110:BG115">
      <formula1>-9999999</formula1>
      <formula2>99999999</formula2>
    </dataValidation>
    <dataValidation type="whole" allowBlank="1" showInputMessage="1" showErrorMessage="1" errorTitle="入力エラー" error="数値以外の入力または、10桁以上の入力は行えません。" sqref="DC148:DN148 DC143:DN143 AS71:BI76 AZ13:BN24 AS52:BI63 BC169:BT180 AZ32:BN37 BC188:BT193">
      <formula1>-99999999</formula1>
      <formula2>999999999</formula2>
    </dataValidation>
    <dataValidation type="whole" allowBlank="1" showInputMessage="1" showErrorMessage="1" errorTitle="入力エラー" error="数値以外の入力または、13桁以上の入力は行えません。" sqref="AK13:AY24 AK32:AY37 AK169:BB180 AK188:BB193">
      <formula1>-99999999999</formula1>
      <formula2>999999999999</formula2>
    </dataValidation>
    <dataValidation type="whole" allowBlank="1" showInputMessage="1" showErrorMessage="1" errorTitle="入力エラー" error="数値以外の入力または、7桁以上の入力は行えません。" sqref="BO13:CC24 BO32:CC37 BU169:CL180 BU188:CL193">
      <formula1>-99999</formula1>
      <formula2>999999</formula2>
    </dataValidation>
  </dataValidations>
  <printOptions horizontalCentered="1"/>
  <pageMargins left="0.59055118110236227" right="0.59055118110236227" top="0.6692913385826772" bottom="0.39370078740157483" header="0.51181102362204722" footer="0.19685039370078741"/>
  <pageSetup paperSize="9" scale="96" firstPageNumber="17" orientation="landscape" useFirstPageNumber="1" horizontalDpi="300" verticalDpi="300" r:id="rId1"/>
  <headerFooter alignWithMargins="0">
    <oddFooter>&amp;R課税市-&amp;P</oddFooter>
  </headerFooter>
  <rowBreaks count="5" manualBreakCount="5">
    <brk id="39" max="135" man="1"/>
    <brk id="78" max="135" man="1"/>
    <brk id="117" max="135" man="1"/>
    <brk id="156" max="135" man="1"/>
    <brk id="195" max="135" man="1"/>
  </rowBreaks>
  <drawing r:id="rId2"/>
  <legacyDrawing r:id="rId3"/>
  <picture r:id="rId4"/>
  <controls>
    <mc:AlternateContent xmlns:mc="http://schemas.openxmlformats.org/markup-compatibility/2006">
      <mc:Choice Requires="x14">
        <control shapeId="37894" r:id="rId5" name="CommandButton1">
          <controlPr defaultSize="0" print="0" autoLine="0" autoPict="0" r:id="rId6">
            <anchor moveWithCells="1">
              <from>
                <xdr:col>12</xdr:col>
                <xdr:colOff>57150</xdr:colOff>
                <xdr:row>3</xdr:row>
                <xdr:rowOff>38100</xdr:rowOff>
              </from>
              <to>
                <xdr:col>24</xdr:col>
                <xdr:colOff>28575</xdr:colOff>
                <xdr:row>5</xdr:row>
                <xdr:rowOff>9525</xdr:rowOff>
              </to>
            </anchor>
          </controlPr>
        </control>
      </mc:Choice>
      <mc:Fallback>
        <control shapeId="37894" r:id="rId5" name="CommandButton1"/>
      </mc:Fallback>
    </mc:AlternateContent>
    <mc:AlternateContent xmlns:mc="http://schemas.openxmlformats.org/markup-compatibility/2006">
      <mc:Choice Requires="x14">
        <control shapeId="37896" r:id="rId7" name="CommandButton3">
          <controlPr defaultSize="0" print="0" autoLine="0" autoPict="0" r:id="rId8">
            <anchor moveWithCells="1">
              <from>
                <xdr:col>12</xdr:col>
                <xdr:colOff>57150</xdr:colOff>
                <xdr:row>42</xdr:row>
                <xdr:rowOff>38100</xdr:rowOff>
              </from>
              <to>
                <xdr:col>24</xdr:col>
                <xdr:colOff>28575</xdr:colOff>
                <xdr:row>43</xdr:row>
                <xdr:rowOff>161925</xdr:rowOff>
              </to>
            </anchor>
          </controlPr>
        </control>
      </mc:Choice>
      <mc:Fallback>
        <control shapeId="37896" r:id="rId7" name="CommandButton3"/>
      </mc:Fallback>
    </mc:AlternateContent>
    <mc:AlternateContent xmlns:mc="http://schemas.openxmlformats.org/markup-compatibility/2006">
      <mc:Choice Requires="x14">
        <control shapeId="37897" r:id="rId9" name="CommandButton2">
          <controlPr defaultSize="0" print="0" autoLine="0" autoPict="0" r:id="rId10">
            <anchor moveWithCells="1">
              <from>
                <xdr:col>0</xdr:col>
                <xdr:colOff>38100</xdr:colOff>
                <xdr:row>42</xdr:row>
                <xdr:rowOff>38100</xdr:rowOff>
              </from>
              <to>
                <xdr:col>12</xdr:col>
                <xdr:colOff>9525</xdr:colOff>
                <xdr:row>43</xdr:row>
                <xdr:rowOff>161925</xdr:rowOff>
              </to>
            </anchor>
          </controlPr>
        </control>
      </mc:Choice>
      <mc:Fallback>
        <control shapeId="37897" r:id="rId9" name="CommandButton2"/>
      </mc:Fallback>
    </mc:AlternateContent>
    <mc:AlternateContent xmlns:mc="http://schemas.openxmlformats.org/markup-compatibility/2006">
      <mc:Choice Requires="x14">
        <control shapeId="37898" r:id="rId11" name="CommandButton5">
          <controlPr defaultSize="0" print="0" autoLine="0" autoPict="0" r:id="rId12">
            <anchor moveWithCells="1">
              <from>
                <xdr:col>12</xdr:col>
                <xdr:colOff>57150</xdr:colOff>
                <xdr:row>81</xdr:row>
                <xdr:rowOff>38100</xdr:rowOff>
              </from>
              <to>
                <xdr:col>24</xdr:col>
                <xdr:colOff>28575</xdr:colOff>
                <xdr:row>82</xdr:row>
                <xdr:rowOff>161925</xdr:rowOff>
              </to>
            </anchor>
          </controlPr>
        </control>
      </mc:Choice>
      <mc:Fallback>
        <control shapeId="37898" r:id="rId11" name="CommandButton5"/>
      </mc:Fallback>
    </mc:AlternateContent>
    <mc:AlternateContent xmlns:mc="http://schemas.openxmlformats.org/markup-compatibility/2006">
      <mc:Choice Requires="x14">
        <control shapeId="37899" r:id="rId13" name="CommandButton4">
          <controlPr defaultSize="0" print="0" autoLine="0" autoPict="0" r:id="rId14">
            <anchor moveWithCells="1">
              <from>
                <xdr:col>0</xdr:col>
                <xdr:colOff>38100</xdr:colOff>
                <xdr:row>81</xdr:row>
                <xdr:rowOff>38100</xdr:rowOff>
              </from>
              <to>
                <xdr:col>12</xdr:col>
                <xdr:colOff>9525</xdr:colOff>
                <xdr:row>82</xdr:row>
                <xdr:rowOff>161925</xdr:rowOff>
              </to>
            </anchor>
          </controlPr>
        </control>
      </mc:Choice>
      <mc:Fallback>
        <control shapeId="37899" r:id="rId13" name="CommandButton4"/>
      </mc:Fallback>
    </mc:AlternateContent>
    <mc:AlternateContent xmlns:mc="http://schemas.openxmlformats.org/markup-compatibility/2006">
      <mc:Choice Requires="x14">
        <control shapeId="37900" r:id="rId15" name="CommandButton7">
          <controlPr defaultSize="0" print="0" autoLine="0" autoPict="0" r:id="rId16">
            <anchor moveWithCells="1">
              <from>
                <xdr:col>12</xdr:col>
                <xdr:colOff>57150</xdr:colOff>
                <xdr:row>120</xdr:row>
                <xdr:rowOff>38100</xdr:rowOff>
              </from>
              <to>
                <xdr:col>24</xdr:col>
                <xdr:colOff>28575</xdr:colOff>
                <xdr:row>121</xdr:row>
                <xdr:rowOff>161925</xdr:rowOff>
              </to>
            </anchor>
          </controlPr>
        </control>
      </mc:Choice>
      <mc:Fallback>
        <control shapeId="37900" r:id="rId15" name="CommandButton7"/>
      </mc:Fallback>
    </mc:AlternateContent>
    <mc:AlternateContent xmlns:mc="http://schemas.openxmlformats.org/markup-compatibility/2006">
      <mc:Choice Requires="x14">
        <control shapeId="37901" r:id="rId17" name="CommandButton6">
          <controlPr defaultSize="0" print="0" autoLine="0" autoPict="0" r:id="rId18">
            <anchor moveWithCells="1">
              <from>
                <xdr:col>0</xdr:col>
                <xdr:colOff>38100</xdr:colOff>
                <xdr:row>120</xdr:row>
                <xdr:rowOff>38100</xdr:rowOff>
              </from>
              <to>
                <xdr:col>12</xdr:col>
                <xdr:colOff>9525</xdr:colOff>
                <xdr:row>121</xdr:row>
                <xdr:rowOff>161925</xdr:rowOff>
              </to>
            </anchor>
          </controlPr>
        </control>
      </mc:Choice>
      <mc:Fallback>
        <control shapeId="37901" r:id="rId17" name="CommandButton6"/>
      </mc:Fallback>
    </mc:AlternateContent>
    <mc:AlternateContent xmlns:mc="http://schemas.openxmlformats.org/markup-compatibility/2006">
      <mc:Choice Requires="x14">
        <control shapeId="37902" r:id="rId19" name="CommandButton9">
          <controlPr defaultSize="0" print="0" autoLine="0" autoPict="0" r:id="rId20">
            <anchor moveWithCells="1">
              <from>
                <xdr:col>12</xdr:col>
                <xdr:colOff>57150</xdr:colOff>
                <xdr:row>159</xdr:row>
                <xdr:rowOff>38100</xdr:rowOff>
              </from>
              <to>
                <xdr:col>24</xdr:col>
                <xdr:colOff>28575</xdr:colOff>
                <xdr:row>160</xdr:row>
                <xdr:rowOff>161925</xdr:rowOff>
              </to>
            </anchor>
          </controlPr>
        </control>
      </mc:Choice>
      <mc:Fallback>
        <control shapeId="37902" r:id="rId19" name="CommandButton9"/>
      </mc:Fallback>
    </mc:AlternateContent>
    <mc:AlternateContent xmlns:mc="http://schemas.openxmlformats.org/markup-compatibility/2006">
      <mc:Choice Requires="x14">
        <control shapeId="37903" r:id="rId21" name="CommandButton8">
          <controlPr defaultSize="0" print="0" autoLine="0" autoPict="0" r:id="rId22">
            <anchor moveWithCells="1">
              <from>
                <xdr:col>0</xdr:col>
                <xdr:colOff>38100</xdr:colOff>
                <xdr:row>159</xdr:row>
                <xdr:rowOff>38100</xdr:rowOff>
              </from>
              <to>
                <xdr:col>12</xdr:col>
                <xdr:colOff>9525</xdr:colOff>
                <xdr:row>160</xdr:row>
                <xdr:rowOff>161925</xdr:rowOff>
              </to>
            </anchor>
          </controlPr>
        </control>
      </mc:Choice>
      <mc:Fallback>
        <control shapeId="37903" r:id="rId21" name="CommandButton8"/>
      </mc:Fallback>
    </mc:AlternateContent>
    <mc:AlternateContent xmlns:mc="http://schemas.openxmlformats.org/markup-compatibility/2006">
      <mc:Choice Requires="x14">
        <control shapeId="37904" r:id="rId23" name="CommandButton10">
          <controlPr defaultSize="0" print="0" autoLine="0" autoPict="0" r:id="rId24">
            <anchor moveWithCells="1">
              <from>
                <xdr:col>0</xdr:col>
                <xdr:colOff>38100</xdr:colOff>
                <xdr:row>198</xdr:row>
                <xdr:rowOff>38100</xdr:rowOff>
              </from>
              <to>
                <xdr:col>12</xdr:col>
                <xdr:colOff>9525</xdr:colOff>
                <xdr:row>199</xdr:row>
                <xdr:rowOff>161925</xdr:rowOff>
              </to>
            </anchor>
          </controlPr>
        </control>
      </mc:Choice>
      <mc:Fallback>
        <control shapeId="37904" r:id="rId23" name="CommandButton10"/>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07">
    <pageSetUpPr autoPageBreaks="0"/>
  </sheetPr>
  <dimension ref="A1:EF116"/>
  <sheetViews>
    <sheetView showGridLines="0" topLeftCell="A61" zoomScale="85" zoomScaleNormal="85" workbookViewId="0">
      <selection activeCell="AK13" sqref="AK13:AV13"/>
    </sheetView>
  </sheetViews>
  <sheetFormatPr defaultColWidth="1" defaultRowHeight="15" customHeight="1"/>
  <cols>
    <col min="1" max="110" width="1" style="140" customWidth="1"/>
    <col min="111" max="16384" width="1" style="140"/>
  </cols>
  <sheetData>
    <row r="1" spans="1:135" s="56" customFormat="1" ht="12.75" customHeight="1">
      <c r="A1" s="459"/>
      <c r="B1" s="459"/>
      <c r="C1" s="459"/>
      <c r="D1" s="459"/>
      <c r="E1" s="459"/>
      <c r="F1" s="459"/>
      <c r="G1" s="460"/>
      <c r="H1" s="461" t="s">
        <v>55</v>
      </c>
      <c r="I1" s="118"/>
      <c r="J1" s="118"/>
      <c r="K1" s="118"/>
      <c r="L1" s="118"/>
      <c r="M1" s="118"/>
      <c r="N1" s="118"/>
      <c r="O1" s="118"/>
      <c r="P1" s="118"/>
      <c r="Q1" s="118"/>
      <c r="R1" s="118"/>
      <c r="S1" s="118"/>
      <c r="T1" s="118"/>
      <c r="U1" s="118"/>
      <c r="V1" s="118"/>
      <c r="W1" s="118"/>
      <c r="X1" s="118"/>
      <c r="Y1" s="119"/>
      <c r="Z1" s="461" t="s">
        <v>460</v>
      </c>
      <c r="AA1" s="118"/>
      <c r="AB1" s="118"/>
      <c r="AC1" s="118"/>
      <c r="AD1" s="118"/>
      <c r="AE1" s="119"/>
      <c r="AF1" s="462" t="str">
        <f>"第7表　課税標準額段階別"&amp; 表00!CY5&amp;表00!DC5 &amp; "年度分所得割額等に関する調
　　　　　　　　　　　　　　　　　　　　　【農業所得者】
総　　括　　表"</f>
        <v>第7表　課税標準額段階別令和5年度分所得割額等に関する調
　　　　　　　　　　　　　　　　　　　　　【農業所得者】
総　　括　　表</v>
      </c>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3" t="s">
        <v>535</v>
      </c>
      <c r="CZ1" s="463"/>
      <c r="DA1" s="463"/>
      <c r="DB1" s="463"/>
      <c r="DC1" s="463"/>
      <c r="DD1" s="463"/>
      <c r="DE1" s="463"/>
      <c r="DF1" s="463"/>
      <c r="DG1" s="463"/>
      <c r="DH1" s="463"/>
      <c r="DI1" s="463"/>
      <c r="DJ1" s="463"/>
      <c r="DK1" s="121" t="str">
        <f>IF(表00!DG1="","",表00!DG1)</f>
        <v>三重県</v>
      </c>
      <c r="DL1" s="121"/>
      <c r="DM1" s="121"/>
      <c r="DN1" s="121"/>
      <c r="DO1" s="121"/>
      <c r="DP1" s="121"/>
      <c r="DQ1" s="121"/>
      <c r="DR1" s="121"/>
      <c r="DS1" s="121"/>
      <c r="DT1" s="121"/>
      <c r="DU1" s="121"/>
      <c r="DV1" s="121"/>
      <c r="DW1" s="121"/>
      <c r="DX1" s="121"/>
      <c r="DY1" s="121"/>
      <c r="DZ1" s="121"/>
      <c r="EA1" s="121"/>
      <c r="EB1" s="121"/>
      <c r="EC1" s="121"/>
      <c r="ED1" s="121"/>
      <c r="EE1" s="121"/>
    </row>
    <row r="2" spans="1:135" s="56" customFormat="1" ht="13.15" customHeight="1" thickBot="1">
      <c r="A2" s="459"/>
      <c r="B2" s="459"/>
      <c r="C2" s="459"/>
      <c r="D2" s="459"/>
      <c r="E2" s="459"/>
      <c r="F2" s="459"/>
      <c r="G2" s="460"/>
      <c r="H2" s="122"/>
      <c r="I2" s="123"/>
      <c r="J2" s="123"/>
      <c r="K2" s="123"/>
      <c r="L2" s="123"/>
      <c r="M2" s="123"/>
      <c r="N2" s="123"/>
      <c r="O2" s="123"/>
      <c r="P2" s="123"/>
      <c r="Q2" s="123"/>
      <c r="R2" s="123"/>
      <c r="S2" s="123"/>
      <c r="T2" s="123"/>
      <c r="U2" s="123"/>
      <c r="V2" s="123"/>
      <c r="W2" s="123"/>
      <c r="X2" s="123"/>
      <c r="Y2" s="124"/>
      <c r="Z2" s="122"/>
      <c r="AA2" s="123"/>
      <c r="AB2" s="123"/>
      <c r="AC2" s="123"/>
      <c r="AD2" s="123"/>
      <c r="AE2" s="124"/>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c r="CF2" s="462"/>
      <c r="CG2" s="462"/>
      <c r="CH2" s="462"/>
      <c r="CI2" s="462"/>
      <c r="CJ2" s="462"/>
      <c r="CK2" s="462"/>
      <c r="CL2" s="462"/>
      <c r="CM2" s="462"/>
      <c r="CN2" s="462"/>
      <c r="CO2" s="462"/>
      <c r="CP2" s="462"/>
      <c r="CQ2" s="462"/>
      <c r="CR2" s="462"/>
      <c r="CS2" s="462"/>
      <c r="CT2" s="462"/>
      <c r="CU2" s="462"/>
      <c r="CV2" s="462"/>
      <c r="CW2" s="462"/>
      <c r="CX2" s="462"/>
      <c r="CY2" s="464"/>
      <c r="CZ2" s="464"/>
      <c r="DA2" s="464"/>
      <c r="DB2" s="464"/>
      <c r="DC2" s="464"/>
      <c r="DD2" s="464"/>
      <c r="DE2" s="464"/>
      <c r="DF2" s="464"/>
      <c r="DG2" s="464"/>
      <c r="DH2" s="464"/>
      <c r="DI2" s="464"/>
      <c r="DJ2" s="464"/>
      <c r="DK2" s="126"/>
      <c r="DL2" s="126"/>
      <c r="DM2" s="126"/>
      <c r="DN2" s="126"/>
      <c r="DO2" s="126"/>
      <c r="DP2" s="126"/>
      <c r="DQ2" s="126"/>
      <c r="DR2" s="126"/>
      <c r="DS2" s="126"/>
      <c r="DT2" s="126"/>
      <c r="DU2" s="126"/>
      <c r="DV2" s="126"/>
      <c r="DW2" s="126"/>
      <c r="DX2" s="126"/>
      <c r="DY2" s="126"/>
      <c r="DZ2" s="126"/>
      <c r="EA2" s="126"/>
      <c r="EB2" s="126"/>
      <c r="EC2" s="126"/>
      <c r="ED2" s="126"/>
      <c r="EE2" s="126"/>
    </row>
    <row r="3" spans="1:135" s="56" customFormat="1" ht="25.5" customHeight="1" thickBot="1">
      <c r="A3" s="465" t="s">
        <v>454</v>
      </c>
      <c r="B3" s="128"/>
      <c r="C3" s="128"/>
      <c r="D3" s="128"/>
      <c r="E3" s="128"/>
      <c r="F3" s="128"/>
      <c r="G3" s="129"/>
      <c r="H3" s="130">
        <f>IF(表00!A8="","",表00!A8)</f>
        <v>2</v>
      </c>
      <c r="I3" s="131"/>
      <c r="J3" s="132"/>
      <c r="K3" s="130">
        <f>IF(表00!D8="","",表00!D8)</f>
        <v>4</v>
      </c>
      <c r="L3" s="131"/>
      <c r="M3" s="132"/>
      <c r="N3" s="130">
        <f>IF(表00!G8="","",表00!G8)</f>
        <v>2</v>
      </c>
      <c r="O3" s="131"/>
      <c r="P3" s="132"/>
      <c r="Q3" s="130">
        <f>IF(表00!J8="","",表00!J8)</f>
        <v>0</v>
      </c>
      <c r="R3" s="131"/>
      <c r="S3" s="132"/>
      <c r="T3" s="130">
        <f>IF(表00!M8="","",表00!M8)</f>
        <v>2</v>
      </c>
      <c r="U3" s="131"/>
      <c r="V3" s="132"/>
      <c r="W3" s="130">
        <f>IF(表00!P8="","",表00!P8)</f>
        <v>1</v>
      </c>
      <c r="X3" s="131"/>
      <c r="Y3" s="132"/>
      <c r="Z3" s="466">
        <v>0</v>
      </c>
      <c r="AA3" s="134"/>
      <c r="AB3" s="135"/>
      <c r="AC3" s="467">
        <v>7</v>
      </c>
      <c r="AD3" s="137"/>
      <c r="AE3" s="138"/>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c r="CF3" s="462"/>
      <c r="CG3" s="462"/>
      <c r="CH3" s="462"/>
      <c r="CI3" s="462"/>
      <c r="CJ3" s="462"/>
      <c r="CK3" s="462"/>
      <c r="CL3" s="462"/>
      <c r="CM3" s="462"/>
      <c r="CN3" s="462"/>
      <c r="CO3" s="462"/>
      <c r="CP3" s="462"/>
      <c r="CQ3" s="462"/>
      <c r="CR3" s="462"/>
      <c r="CS3" s="462"/>
      <c r="CT3" s="462"/>
      <c r="CU3" s="462"/>
      <c r="CV3" s="462"/>
      <c r="CW3" s="462"/>
      <c r="CX3" s="462"/>
      <c r="CY3" s="464" t="s">
        <v>458</v>
      </c>
      <c r="CZ3" s="464"/>
      <c r="DA3" s="464"/>
      <c r="DB3" s="464"/>
      <c r="DC3" s="464"/>
      <c r="DD3" s="464"/>
      <c r="DE3" s="464"/>
      <c r="DF3" s="464"/>
      <c r="DG3" s="464"/>
      <c r="DH3" s="464"/>
      <c r="DI3" s="464"/>
      <c r="DJ3" s="464"/>
      <c r="DK3" s="139" t="str">
        <f>IF(表00!DG3="","",表00!DG3)</f>
        <v>四日市市</v>
      </c>
      <c r="DL3" s="139"/>
      <c r="DM3" s="139"/>
      <c r="DN3" s="139"/>
      <c r="DO3" s="139"/>
      <c r="DP3" s="139"/>
      <c r="DQ3" s="139"/>
      <c r="DR3" s="139"/>
      <c r="DS3" s="139"/>
      <c r="DT3" s="139"/>
      <c r="DU3" s="139"/>
      <c r="DV3" s="139"/>
      <c r="DW3" s="139"/>
      <c r="DX3" s="139"/>
      <c r="DY3" s="139"/>
      <c r="DZ3" s="139"/>
      <c r="EA3" s="139"/>
      <c r="EB3" s="139"/>
      <c r="EC3" s="139"/>
      <c r="ED3" s="139"/>
      <c r="EE3" s="139"/>
    </row>
    <row r="4" spans="1:135" ht="13.5" customHeight="1">
      <c r="AF4" s="462"/>
      <c r="AG4" s="462"/>
      <c r="AH4" s="462"/>
      <c r="AI4" s="462"/>
      <c r="AJ4" s="462"/>
      <c r="AK4" s="462"/>
      <c r="AL4" s="462"/>
      <c r="AM4" s="462"/>
      <c r="AN4" s="462"/>
      <c r="AO4" s="462"/>
      <c r="AP4" s="462"/>
      <c r="AQ4" s="462"/>
      <c r="AR4" s="462"/>
      <c r="AS4" s="462"/>
      <c r="AT4" s="462"/>
      <c r="AU4" s="462"/>
      <c r="AV4" s="462"/>
      <c r="AW4" s="462"/>
      <c r="AX4" s="462"/>
      <c r="AY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62"/>
      <c r="CN4" s="462"/>
      <c r="CO4" s="462"/>
      <c r="CP4" s="462"/>
      <c r="CQ4" s="462"/>
      <c r="CR4" s="462"/>
      <c r="CS4" s="462"/>
      <c r="CT4" s="462"/>
      <c r="CU4" s="462"/>
      <c r="CV4" s="462"/>
      <c r="CW4" s="462"/>
      <c r="CX4" s="462"/>
    </row>
    <row r="5" spans="1:135" ht="13.5" customHeight="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row>
    <row r="6" spans="1:135" ht="15" customHeight="1">
      <c r="AK6" s="142" t="s">
        <v>56</v>
      </c>
      <c r="AL6" s="142"/>
      <c r="AM6" s="142"/>
      <c r="AN6" s="142"/>
      <c r="AO6" s="142"/>
      <c r="AP6" s="142"/>
      <c r="AQ6" s="142"/>
      <c r="AR6" s="142"/>
      <c r="AS6" s="142"/>
      <c r="AT6" s="142"/>
      <c r="AU6" s="142"/>
      <c r="AV6" s="142"/>
      <c r="AW6" s="142" t="s">
        <v>57</v>
      </c>
      <c r="AX6" s="142"/>
      <c r="AY6" s="142"/>
      <c r="AZ6" s="142"/>
      <c r="BA6" s="142"/>
      <c r="BB6" s="142"/>
      <c r="BC6" s="142"/>
      <c r="BD6" s="142"/>
      <c r="BE6" s="142"/>
      <c r="BF6" s="142"/>
      <c r="BG6" s="142"/>
      <c r="BH6" s="142"/>
      <c r="BI6" s="142" t="s">
        <v>58</v>
      </c>
      <c r="BJ6" s="142"/>
      <c r="BK6" s="142"/>
      <c r="BL6" s="142"/>
      <c r="BM6" s="142"/>
      <c r="BN6" s="142"/>
      <c r="BO6" s="142"/>
      <c r="BP6" s="142"/>
      <c r="BQ6" s="142"/>
      <c r="BR6" s="142"/>
      <c r="BS6" s="142"/>
      <c r="BT6" s="142"/>
      <c r="BU6" s="142" t="s">
        <v>59</v>
      </c>
      <c r="BV6" s="142"/>
      <c r="BW6" s="142"/>
      <c r="BX6" s="142"/>
      <c r="BY6" s="142"/>
      <c r="BZ6" s="142"/>
      <c r="CA6" s="142"/>
      <c r="CB6" s="142"/>
      <c r="CC6" s="142"/>
      <c r="CD6" s="142"/>
      <c r="CE6" s="142"/>
      <c r="CF6" s="142"/>
      <c r="CG6" s="142" t="s">
        <v>60</v>
      </c>
      <c r="CH6" s="142"/>
      <c r="CI6" s="142"/>
      <c r="CJ6" s="142"/>
      <c r="CK6" s="142"/>
      <c r="CL6" s="142"/>
      <c r="CM6" s="142"/>
      <c r="CN6" s="142"/>
      <c r="CO6" s="142"/>
      <c r="CP6" s="142"/>
      <c r="CQ6" s="142"/>
      <c r="CR6" s="142"/>
      <c r="CS6" s="142"/>
      <c r="CT6" s="142"/>
      <c r="CU6" s="142"/>
      <c r="CV6" s="142" t="s">
        <v>61</v>
      </c>
      <c r="CW6" s="142"/>
      <c r="CX6" s="142"/>
      <c r="CY6" s="142"/>
      <c r="CZ6" s="142"/>
      <c r="DA6" s="142"/>
      <c r="DB6" s="142"/>
      <c r="DC6" s="142"/>
      <c r="DD6" s="142"/>
      <c r="DE6" s="142"/>
      <c r="DF6" s="142"/>
      <c r="DG6" s="142"/>
      <c r="DH6" s="142"/>
      <c r="DI6" s="142"/>
      <c r="DJ6" s="142"/>
      <c r="DK6" s="142" t="s">
        <v>62</v>
      </c>
      <c r="DL6" s="142"/>
      <c r="DM6" s="142"/>
      <c r="DN6" s="142"/>
      <c r="DO6" s="142"/>
      <c r="DP6" s="142"/>
      <c r="DQ6" s="142"/>
      <c r="DR6" s="142"/>
      <c r="DS6" s="142"/>
      <c r="DT6" s="142"/>
      <c r="DU6" s="142"/>
      <c r="DV6" s="142"/>
      <c r="DW6" s="142"/>
      <c r="DX6" s="142"/>
      <c r="DY6" s="142"/>
    </row>
    <row r="7" spans="1:135" ht="15" customHeight="1">
      <c r="A7" s="468" t="s">
        <v>293</v>
      </c>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70"/>
      <c r="AB7" s="92" t="s">
        <v>655</v>
      </c>
      <c r="AC7" s="93"/>
      <c r="AD7" s="93"/>
      <c r="AE7" s="93"/>
      <c r="AF7" s="93"/>
      <c r="AG7" s="93"/>
      <c r="AH7" s="93"/>
      <c r="AI7" s="93"/>
      <c r="AJ7" s="94"/>
      <c r="AK7" s="143" t="s">
        <v>645</v>
      </c>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5"/>
      <c r="CG7" s="92" t="s">
        <v>125</v>
      </c>
      <c r="CH7" s="93"/>
      <c r="CI7" s="93"/>
      <c r="CJ7" s="93"/>
      <c r="CK7" s="93"/>
      <c r="CL7" s="93"/>
      <c r="CM7" s="93"/>
      <c r="CN7" s="93"/>
      <c r="CO7" s="93"/>
      <c r="CP7" s="93"/>
      <c r="CQ7" s="93"/>
      <c r="CR7" s="93"/>
      <c r="CS7" s="93"/>
      <c r="CT7" s="93"/>
      <c r="CU7" s="94"/>
      <c r="CV7" s="92" t="s">
        <v>126</v>
      </c>
      <c r="CW7" s="93"/>
      <c r="CX7" s="93"/>
      <c r="CY7" s="93"/>
      <c r="CZ7" s="93"/>
      <c r="DA7" s="93"/>
      <c r="DB7" s="93"/>
      <c r="DC7" s="93"/>
      <c r="DD7" s="93"/>
      <c r="DE7" s="93"/>
      <c r="DF7" s="93"/>
      <c r="DG7" s="93"/>
      <c r="DH7" s="93"/>
      <c r="DI7" s="93"/>
      <c r="DJ7" s="94"/>
      <c r="DK7" s="92" t="s">
        <v>325</v>
      </c>
      <c r="DL7" s="93"/>
      <c r="DM7" s="93"/>
      <c r="DN7" s="93"/>
      <c r="DO7" s="93"/>
      <c r="DP7" s="93"/>
      <c r="DQ7" s="93"/>
      <c r="DR7" s="93"/>
      <c r="DS7" s="93"/>
      <c r="DT7" s="93"/>
      <c r="DU7" s="93"/>
      <c r="DV7" s="93"/>
      <c r="DW7" s="93"/>
      <c r="DX7" s="93"/>
      <c r="DY7" s="94"/>
    </row>
    <row r="8" spans="1:135" ht="10.5" customHeight="1">
      <c r="A8" s="471"/>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3"/>
      <c r="AB8" s="146"/>
      <c r="AC8" s="147"/>
      <c r="AD8" s="147"/>
      <c r="AE8" s="147"/>
      <c r="AF8" s="147"/>
      <c r="AG8" s="147"/>
      <c r="AH8" s="147"/>
      <c r="AI8" s="147"/>
      <c r="AJ8" s="148"/>
      <c r="AK8" s="92" t="s">
        <v>324</v>
      </c>
      <c r="AL8" s="346"/>
      <c r="AM8" s="346"/>
      <c r="AN8" s="346"/>
      <c r="AO8" s="346"/>
      <c r="AP8" s="346"/>
      <c r="AQ8" s="346"/>
      <c r="AR8" s="346"/>
      <c r="AS8" s="346"/>
      <c r="AT8" s="346"/>
      <c r="AU8" s="346"/>
      <c r="AV8" s="346"/>
      <c r="AW8" s="346"/>
      <c r="AX8" s="346"/>
      <c r="AY8" s="346"/>
      <c r="AZ8" s="346"/>
      <c r="BA8" s="346"/>
      <c r="BB8" s="346"/>
      <c r="BC8" s="346"/>
      <c r="BD8" s="346"/>
      <c r="BE8" s="346"/>
      <c r="BF8" s="346"/>
      <c r="BG8" s="346"/>
      <c r="BH8" s="347"/>
      <c r="BI8" s="92" t="s">
        <v>334</v>
      </c>
      <c r="BJ8" s="93"/>
      <c r="BK8" s="93"/>
      <c r="BL8" s="93"/>
      <c r="BM8" s="93"/>
      <c r="BN8" s="93"/>
      <c r="BO8" s="93"/>
      <c r="BP8" s="93"/>
      <c r="BQ8" s="93"/>
      <c r="BR8" s="93"/>
      <c r="BS8" s="93"/>
      <c r="BT8" s="93"/>
      <c r="BU8" s="144"/>
      <c r="BV8" s="144"/>
      <c r="BW8" s="144"/>
      <c r="BX8" s="144"/>
      <c r="BY8" s="144"/>
      <c r="BZ8" s="144"/>
      <c r="CA8" s="144"/>
      <c r="CB8" s="144"/>
      <c r="CC8" s="144"/>
      <c r="CD8" s="144"/>
      <c r="CE8" s="144"/>
      <c r="CF8" s="145"/>
      <c r="CG8" s="146"/>
      <c r="CH8" s="147"/>
      <c r="CI8" s="147"/>
      <c r="CJ8" s="147"/>
      <c r="CK8" s="147"/>
      <c r="CL8" s="147"/>
      <c r="CM8" s="147"/>
      <c r="CN8" s="147"/>
      <c r="CO8" s="147"/>
      <c r="CP8" s="147"/>
      <c r="CQ8" s="147"/>
      <c r="CR8" s="147"/>
      <c r="CS8" s="147"/>
      <c r="CT8" s="147"/>
      <c r="CU8" s="148"/>
      <c r="CV8" s="146"/>
      <c r="CW8" s="147"/>
      <c r="CX8" s="147"/>
      <c r="CY8" s="147"/>
      <c r="CZ8" s="147"/>
      <c r="DA8" s="147"/>
      <c r="DB8" s="147"/>
      <c r="DC8" s="147"/>
      <c r="DD8" s="147"/>
      <c r="DE8" s="147"/>
      <c r="DF8" s="147"/>
      <c r="DG8" s="147"/>
      <c r="DH8" s="147"/>
      <c r="DI8" s="147"/>
      <c r="DJ8" s="148"/>
      <c r="DK8" s="146"/>
      <c r="DL8" s="147"/>
      <c r="DM8" s="147"/>
      <c r="DN8" s="147"/>
      <c r="DO8" s="147"/>
      <c r="DP8" s="147"/>
      <c r="DQ8" s="147"/>
      <c r="DR8" s="147"/>
      <c r="DS8" s="147"/>
      <c r="DT8" s="147"/>
      <c r="DU8" s="147"/>
      <c r="DV8" s="147"/>
      <c r="DW8" s="147"/>
      <c r="DX8" s="147"/>
      <c r="DY8" s="148"/>
    </row>
    <row r="9" spans="1:135" ht="1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3"/>
      <c r="AB9" s="146"/>
      <c r="AC9" s="147"/>
      <c r="AD9" s="147"/>
      <c r="AE9" s="147"/>
      <c r="AF9" s="147"/>
      <c r="AG9" s="147"/>
      <c r="AH9" s="147"/>
      <c r="AI9" s="147"/>
      <c r="AJ9" s="148"/>
      <c r="AK9" s="474"/>
      <c r="AL9" s="475"/>
      <c r="AM9" s="475"/>
      <c r="AN9" s="475"/>
      <c r="AO9" s="475"/>
      <c r="AP9" s="475"/>
      <c r="AQ9" s="475"/>
      <c r="AR9" s="475"/>
      <c r="AS9" s="475"/>
      <c r="AT9" s="475"/>
      <c r="AU9" s="475"/>
      <c r="AV9" s="475"/>
      <c r="AW9" s="475"/>
      <c r="AX9" s="475"/>
      <c r="AY9" s="475"/>
      <c r="AZ9" s="475"/>
      <c r="BA9" s="475"/>
      <c r="BB9" s="475"/>
      <c r="BC9" s="475"/>
      <c r="BD9" s="475"/>
      <c r="BE9" s="475"/>
      <c r="BF9" s="475"/>
      <c r="BG9" s="475"/>
      <c r="BH9" s="476"/>
      <c r="BI9" s="146"/>
      <c r="BJ9" s="147"/>
      <c r="BK9" s="147"/>
      <c r="BL9" s="147"/>
      <c r="BM9" s="147"/>
      <c r="BN9" s="147"/>
      <c r="BO9" s="147"/>
      <c r="BP9" s="147"/>
      <c r="BQ9" s="147"/>
      <c r="BR9" s="147"/>
      <c r="BS9" s="147"/>
      <c r="BT9" s="147"/>
      <c r="BU9" s="149" t="s">
        <v>0</v>
      </c>
      <c r="BV9" s="150"/>
      <c r="BW9" s="150"/>
      <c r="BX9" s="150"/>
      <c r="BY9" s="150"/>
      <c r="BZ9" s="150"/>
      <c r="CA9" s="150"/>
      <c r="CB9" s="150"/>
      <c r="CC9" s="150"/>
      <c r="CD9" s="150"/>
      <c r="CE9" s="150"/>
      <c r="CF9" s="151"/>
      <c r="CG9" s="146"/>
      <c r="CH9" s="147"/>
      <c r="CI9" s="147"/>
      <c r="CJ9" s="147"/>
      <c r="CK9" s="147"/>
      <c r="CL9" s="147"/>
      <c r="CM9" s="147"/>
      <c r="CN9" s="147"/>
      <c r="CO9" s="147"/>
      <c r="CP9" s="147"/>
      <c r="CQ9" s="147"/>
      <c r="CR9" s="147"/>
      <c r="CS9" s="147"/>
      <c r="CT9" s="147"/>
      <c r="CU9" s="148"/>
      <c r="CV9" s="146"/>
      <c r="CW9" s="147"/>
      <c r="CX9" s="147"/>
      <c r="CY9" s="147"/>
      <c r="CZ9" s="147"/>
      <c r="DA9" s="147"/>
      <c r="DB9" s="147"/>
      <c r="DC9" s="147"/>
      <c r="DD9" s="147"/>
      <c r="DE9" s="147"/>
      <c r="DF9" s="147"/>
      <c r="DG9" s="147"/>
      <c r="DH9" s="147"/>
      <c r="DI9" s="147"/>
      <c r="DJ9" s="148"/>
      <c r="DK9" s="146"/>
      <c r="DL9" s="147"/>
      <c r="DM9" s="147"/>
      <c r="DN9" s="147"/>
      <c r="DO9" s="147"/>
      <c r="DP9" s="147"/>
      <c r="DQ9" s="147"/>
      <c r="DR9" s="147"/>
      <c r="DS9" s="147"/>
      <c r="DT9" s="147"/>
      <c r="DU9" s="147"/>
      <c r="DV9" s="147"/>
      <c r="DW9" s="147"/>
      <c r="DX9" s="147"/>
      <c r="DY9" s="148"/>
    </row>
    <row r="10" spans="1:135" ht="15" customHeight="1">
      <c r="A10" s="471"/>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3"/>
      <c r="AB10" s="146"/>
      <c r="AC10" s="147"/>
      <c r="AD10" s="147"/>
      <c r="AE10" s="147"/>
      <c r="AF10" s="147"/>
      <c r="AG10" s="147"/>
      <c r="AH10" s="147"/>
      <c r="AI10" s="147"/>
      <c r="AJ10" s="148"/>
      <c r="AK10" s="92" t="s">
        <v>468</v>
      </c>
      <c r="AL10" s="346"/>
      <c r="AM10" s="346"/>
      <c r="AN10" s="346"/>
      <c r="AO10" s="346"/>
      <c r="AP10" s="346"/>
      <c r="AQ10" s="346"/>
      <c r="AR10" s="346"/>
      <c r="AS10" s="346"/>
      <c r="AT10" s="346"/>
      <c r="AU10" s="346"/>
      <c r="AV10" s="347"/>
      <c r="AW10" s="92" t="s">
        <v>469</v>
      </c>
      <c r="AX10" s="346"/>
      <c r="AY10" s="346"/>
      <c r="AZ10" s="346"/>
      <c r="BA10" s="346"/>
      <c r="BB10" s="346"/>
      <c r="BC10" s="346"/>
      <c r="BD10" s="346"/>
      <c r="BE10" s="346"/>
      <c r="BF10" s="346"/>
      <c r="BG10" s="346"/>
      <c r="BH10" s="347"/>
      <c r="BI10" s="146"/>
      <c r="BJ10" s="147"/>
      <c r="BK10" s="147"/>
      <c r="BL10" s="147"/>
      <c r="BM10" s="147"/>
      <c r="BN10" s="147"/>
      <c r="BO10" s="147"/>
      <c r="BP10" s="147"/>
      <c r="BQ10" s="147"/>
      <c r="BR10" s="147"/>
      <c r="BS10" s="147"/>
      <c r="BT10" s="147"/>
      <c r="BU10" s="208"/>
      <c r="BV10" s="209"/>
      <c r="BW10" s="209"/>
      <c r="BX10" s="209"/>
      <c r="BY10" s="209"/>
      <c r="BZ10" s="209"/>
      <c r="CA10" s="209"/>
      <c r="CB10" s="209"/>
      <c r="CC10" s="209"/>
      <c r="CD10" s="209"/>
      <c r="CE10" s="209"/>
      <c r="CF10" s="211"/>
      <c r="CG10" s="146"/>
      <c r="CH10" s="147"/>
      <c r="CI10" s="147"/>
      <c r="CJ10" s="147"/>
      <c r="CK10" s="147"/>
      <c r="CL10" s="147"/>
      <c r="CM10" s="147"/>
      <c r="CN10" s="147"/>
      <c r="CO10" s="147"/>
      <c r="CP10" s="147"/>
      <c r="CQ10" s="147"/>
      <c r="CR10" s="147"/>
      <c r="CS10" s="147"/>
      <c r="CT10" s="147"/>
      <c r="CU10" s="148"/>
      <c r="CV10" s="146"/>
      <c r="CW10" s="147"/>
      <c r="CX10" s="147"/>
      <c r="CY10" s="147"/>
      <c r="CZ10" s="147"/>
      <c r="DA10" s="147"/>
      <c r="DB10" s="147"/>
      <c r="DC10" s="147"/>
      <c r="DD10" s="147"/>
      <c r="DE10" s="147"/>
      <c r="DF10" s="147"/>
      <c r="DG10" s="147"/>
      <c r="DH10" s="147"/>
      <c r="DI10" s="147"/>
      <c r="DJ10" s="148"/>
      <c r="DK10" s="146"/>
      <c r="DL10" s="147"/>
      <c r="DM10" s="147"/>
      <c r="DN10" s="147"/>
      <c r="DO10" s="147"/>
      <c r="DP10" s="147"/>
      <c r="DQ10" s="147"/>
      <c r="DR10" s="147"/>
      <c r="DS10" s="147"/>
      <c r="DT10" s="147"/>
      <c r="DU10" s="147"/>
      <c r="DV10" s="147"/>
      <c r="DW10" s="147"/>
      <c r="DX10" s="147"/>
      <c r="DY10" s="148"/>
    </row>
    <row r="11" spans="1:135" ht="15" customHeight="1">
      <c r="A11" s="471"/>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3"/>
      <c r="AB11" s="146"/>
      <c r="AC11" s="147"/>
      <c r="AD11" s="147"/>
      <c r="AE11" s="147"/>
      <c r="AF11" s="147"/>
      <c r="AG11" s="147"/>
      <c r="AH11" s="147"/>
      <c r="AI11" s="147"/>
      <c r="AJ11" s="148"/>
      <c r="AK11" s="349"/>
      <c r="AL11" s="350"/>
      <c r="AM11" s="350"/>
      <c r="AN11" s="350"/>
      <c r="AO11" s="350"/>
      <c r="AP11" s="350"/>
      <c r="AQ11" s="350"/>
      <c r="AR11" s="350"/>
      <c r="AS11" s="350"/>
      <c r="AT11" s="350"/>
      <c r="AU11" s="350"/>
      <c r="AV11" s="351"/>
      <c r="AW11" s="349"/>
      <c r="AX11" s="350"/>
      <c r="AY11" s="350"/>
      <c r="AZ11" s="350"/>
      <c r="BA11" s="350"/>
      <c r="BB11" s="350"/>
      <c r="BC11" s="350"/>
      <c r="BD11" s="350"/>
      <c r="BE11" s="350"/>
      <c r="BF11" s="350"/>
      <c r="BG11" s="350"/>
      <c r="BH11" s="351"/>
      <c r="BI11" s="146"/>
      <c r="BJ11" s="147"/>
      <c r="BK11" s="147"/>
      <c r="BL11" s="147"/>
      <c r="BM11" s="147"/>
      <c r="BN11" s="147"/>
      <c r="BO11" s="147"/>
      <c r="BP11" s="147"/>
      <c r="BQ11" s="147"/>
      <c r="BR11" s="147"/>
      <c r="BS11" s="147"/>
      <c r="BT11" s="147"/>
      <c r="BU11" s="208"/>
      <c r="BV11" s="209"/>
      <c r="BW11" s="209"/>
      <c r="BX11" s="209"/>
      <c r="BY11" s="209"/>
      <c r="BZ11" s="209"/>
      <c r="CA11" s="209"/>
      <c r="CB11" s="209"/>
      <c r="CC11" s="209"/>
      <c r="CD11" s="209"/>
      <c r="CE11" s="209"/>
      <c r="CF11" s="211"/>
      <c r="CG11" s="146"/>
      <c r="CH11" s="147"/>
      <c r="CI11" s="147"/>
      <c r="CJ11" s="147"/>
      <c r="CK11" s="147"/>
      <c r="CL11" s="147"/>
      <c r="CM11" s="147"/>
      <c r="CN11" s="147"/>
      <c r="CO11" s="147"/>
      <c r="CP11" s="147"/>
      <c r="CQ11" s="147"/>
      <c r="CR11" s="147"/>
      <c r="CS11" s="147"/>
      <c r="CT11" s="147"/>
      <c r="CU11" s="148"/>
      <c r="CV11" s="146"/>
      <c r="CW11" s="147"/>
      <c r="CX11" s="147"/>
      <c r="CY11" s="147"/>
      <c r="CZ11" s="147"/>
      <c r="DA11" s="147"/>
      <c r="DB11" s="147"/>
      <c r="DC11" s="147"/>
      <c r="DD11" s="147"/>
      <c r="DE11" s="147"/>
      <c r="DF11" s="147"/>
      <c r="DG11" s="147"/>
      <c r="DH11" s="147"/>
      <c r="DI11" s="147"/>
      <c r="DJ11" s="148"/>
      <c r="DK11" s="146"/>
      <c r="DL11" s="147"/>
      <c r="DM11" s="147"/>
      <c r="DN11" s="147"/>
      <c r="DO11" s="147"/>
      <c r="DP11" s="147"/>
      <c r="DQ11" s="147"/>
      <c r="DR11" s="147"/>
      <c r="DS11" s="147"/>
      <c r="DT11" s="147"/>
      <c r="DU11" s="147"/>
      <c r="DV11" s="147"/>
      <c r="DW11" s="147"/>
      <c r="DX11" s="147"/>
      <c r="DY11" s="148"/>
    </row>
    <row r="12" spans="1:135" ht="15" customHeight="1" thickBot="1">
      <c r="A12" s="477"/>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9"/>
      <c r="AB12" s="352"/>
      <c r="AC12" s="353"/>
      <c r="AD12" s="353"/>
      <c r="AE12" s="353"/>
      <c r="AF12" s="353"/>
      <c r="AG12" s="353"/>
      <c r="AH12" s="353"/>
      <c r="AI12" s="353"/>
      <c r="AJ12" s="354"/>
      <c r="AK12" s="480" t="s">
        <v>470</v>
      </c>
      <c r="AL12" s="481"/>
      <c r="AM12" s="481"/>
      <c r="AN12" s="481"/>
      <c r="AO12" s="481"/>
      <c r="AP12" s="481"/>
      <c r="AQ12" s="481"/>
      <c r="AR12" s="481"/>
      <c r="AS12" s="481"/>
      <c r="AT12" s="481"/>
      <c r="AU12" s="481"/>
      <c r="AV12" s="482"/>
      <c r="AW12" s="480" t="s">
        <v>470</v>
      </c>
      <c r="AX12" s="481"/>
      <c r="AY12" s="481"/>
      <c r="AZ12" s="481"/>
      <c r="BA12" s="481"/>
      <c r="BB12" s="481"/>
      <c r="BC12" s="481"/>
      <c r="BD12" s="481"/>
      <c r="BE12" s="481"/>
      <c r="BF12" s="481"/>
      <c r="BG12" s="481"/>
      <c r="BH12" s="482"/>
      <c r="BI12" s="480" t="s">
        <v>470</v>
      </c>
      <c r="BJ12" s="481"/>
      <c r="BK12" s="481"/>
      <c r="BL12" s="481"/>
      <c r="BM12" s="481"/>
      <c r="BN12" s="481"/>
      <c r="BO12" s="481"/>
      <c r="BP12" s="481"/>
      <c r="BQ12" s="481"/>
      <c r="BR12" s="481"/>
      <c r="BS12" s="481"/>
      <c r="BT12" s="482"/>
      <c r="BU12" s="480" t="s">
        <v>470</v>
      </c>
      <c r="BV12" s="481"/>
      <c r="BW12" s="481"/>
      <c r="BX12" s="481"/>
      <c r="BY12" s="481"/>
      <c r="BZ12" s="481"/>
      <c r="CA12" s="481"/>
      <c r="CB12" s="481"/>
      <c r="CC12" s="481"/>
      <c r="CD12" s="481"/>
      <c r="CE12" s="481"/>
      <c r="CF12" s="482"/>
      <c r="CG12" s="483" t="s">
        <v>471</v>
      </c>
      <c r="CH12" s="484"/>
      <c r="CI12" s="484"/>
      <c r="CJ12" s="484"/>
      <c r="CK12" s="484"/>
      <c r="CL12" s="484"/>
      <c r="CM12" s="484"/>
      <c r="CN12" s="484"/>
      <c r="CO12" s="484"/>
      <c r="CP12" s="484"/>
      <c r="CQ12" s="484"/>
      <c r="CR12" s="484"/>
      <c r="CS12" s="484"/>
      <c r="CT12" s="484"/>
      <c r="CU12" s="485"/>
      <c r="CV12" s="483" t="s">
        <v>471</v>
      </c>
      <c r="CW12" s="484"/>
      <c r="CX12" s="484"/>
      <c r="CY12" s="484"/>
      <c r="CZ12" s="484"/>
      <c r="DA12" s="484"/>
      <c r="DB12" s="484"/>
      <c r="DC12" s="484"/>
      <c r="DD12" s="484"/>
      <c r="DE12" s="484"/>
      <c r="DF12" s="484"/>
      <c r="DG12" s="484"/>
      <c r="DH12" s="484"/>
      <c r="DI12" s="484"/>
      <c r="DJ12" s="485"/>
      <c r="DK12" s="483" t="s">
        <v>471</v>
      </c>
      <c r="DL12" s="484"/>
      <c r="DM12" s="484"/>
      <c r="DN12" s="484"/>
      <c r="DO12" s="484"/>
      <c r="DP12" s="484"/>
      <c r="DQ12" s="484"/>
      <c r="DR12" s="484"/>
      <c r="DS12" s="484"/>
      <c r="DT12" s="484"/>
      <c r="DU12" s="484"/>
      <c r="DV12" s="484"/>
      <c r="DW12" s="484"/>
      <c r="DX12" s="484"/>
      <c r="DY12" s="485"/>
    </row>
    <row r="13" spans="1:135" ht="24.75" customHeight="1">
      <c r="A13" s="442" t="s">
        <v>1</v>
      </c>
      <c r="B13" s="486"/>
      <c r="C13" s="486"/>
      <c r="D13" s="486"/>
      <c r="E13" s="486"/>
      <c r="F13" s="487"/>
      <c r="G13" s="143" t="s">
        <v>2</v>
      </c>
      <c r="H13" s="144"/>
      <c r="I13" s="144"/>
      <c r="J13" s="144"/>
      <c r="K13" s="144"/>
      <c r="L13" s="144"/>
      <c r="M13" s="144"/>
      <c r="N13" s="144"/>
      <c r="O13" s="144"/>
      <c r="P13" s="144"/>
      <c r="Q13" s="144"/>
      <c r="R13" s="144"/>
      <c r="S13" s="144"/>
      <c r="T13" s="144"/>
      <c r="U13" s="144"/>
      <c r="V13" s="144"/>
      <c r="W13" s="144"/>
      <c r="X13" s="144"/>
      <c r="Y13" s="144"/>
      <c r="Z13" s="144"/>
      <c r="AA13" s="488"/>
      <c r="AB13" s="489">
        <v>0</v>
      </c>
      <c r="AC13" s="490"/>
      <c r="AD13" s="491"/>
      <c r="AE13" s="492">
        <v>1</v>
      </c>
      <c r="AF13" s="490"/>
      <c r="AG13" s="491"/>
      <c r="AH13" s="492">
        <v>0</v>
      </c>
      <c r="AI13" s="490"/>
      <c r="AJ13" s="493"/>
      <c r="AK13" s="261"/>
      <c r="AL13" s="261"/>
      <c r="AM13" s="261"/>
      <c r="AN13" s="261"/>
      <c r="AO13" s="261"/>
      <c r="AP13" s="261"/>
      <c r="AQ13" s="261"/>
      <c r="AR13" s="261"/>
      <c r="AS13" s="261"/>
      <c r="AT13" s="261"/>
      <c r="AU13" s="261"/>
      <c r="AV13" s="261"/>
      <c r="AW13" s="261">
        <v>2</v>
      </c>
      <c r="AX13" s="261"/>
      <c r="AY13" s="261"/>
      <c r="AZ13" s="261"/>
      <c r="BA13" s="261"/>
      <c r="BB13" s="261"/>
      <c r="BC13" s="261"/>
      <c r="BD13" s="261"/>
      <c r="BE13" s="261"/>
      <c r="BF13" s="261"/>
      <c r="BG13" s="261"/>
      <c r="BH13" s="261"/>
      <c r="BI13" s="369">
        <f t="shared" ref="BI13:BI25" si="0">SUM(AK13:BH13)</f>
        <v>2</v>
      </c>
      <c r="BJ13" s="494"/>
      <c r="BK13" s="494"/>
      <c r="BL13" s="494"/>
      <c r="BM13" s="494"/>
      <c r="BN13" s="494"/>
      <c r="BO13" s="494"/>
      <c r="BP13" s="494"/>
      <c r="BQ13" s="494"/>
      <c r="BR13" s="494"/>
      <c r="BS13" s="494"/>
      <c r="BT13" s="494"/>
      <c r="BU13" s="418"/>
      <c r="BV13" s="495"/>
      <c r="BW13" s="495"/>
      <c r="BX13" s="495"/>
      <c r="BY13" s="495"/>
      <c r="BZ13" s="495"/>
      <c r="CA13" s="495"/>
      <c r="CB13" s="495"/>
      <c r="CC13" s="495"/>
      <c r="CD13" s="495"/>
      <c r="CE13" s="495"/>
      <c r="CF13" s="496"/>
      <c r="CG13" s="418">
        <v>1555</v>
      </c>
      <c r="CH13" s="495"/>
      <c r="CI13" s="495"/>
      <c r="CJ13" s="495"/>
      <c r="CK13" s="495"/>
      <c r="CL13" s="495"/>
      <c r="CM13" s="495"/>
      <c r="CN13" s="495"/>
      <c r="CO13" s="495"/>
      <c r="CP13" s="495"/>
      <c r="CQ13" s="495"/>
      <c r="CR13" s="495"/>
      <c r="CS13" s="495"/>
      <c r="CT13" s="495"/>
      <c r="CU13" s="496"/>
      <c r="CV13" s="418">
        <v>1499</v>
      </c>
      <c r="CW13" s="495"/>
      <c r="CX13" s="495"/>
      <c r="CY13" s="495"/>
      <c r="CZ13" s="495"/>
      <c r="DA13" s="495"/>
      <c r="DB13" s="495"/>
      <c r="DC13" s="495"/>
      <c r="DD13" s="495"/>
      <c r="DE13" s="495"/>
      <c r="DF13" s="495"/>
      <c r="DG13" s="495"/>
      <c r="DH13" s="495"/>
      <c r="DI13" s="495"/>
      <c r="DJ13" s="495"/>
      <c r="DK13" s="418">
        <v>56</v>
      </c>
      <c r="DL13" s="495"/>
      <c r="DM13" s="495"/>
      <c r="DN13" s="495"/>
      <c r="DO13" s="495"/>
      <c r="DP13" s="495"/>
      <c r="DQ13" s="495"/>
      <c r="DR13" s="495"/>
      <c r="DS13" s="495"/>
      <c r="DT13" s="495"/>
      <c r="DU13" s="495"/>
      <c r="DV13" s="495"/>
      <c r="DW13" s="495"/>
      <c r="DX13" s="495"/>
      <c r="DY13" s="497"/>
    </row>
    <row r="14" spans="1:135" ht="15" customHeight="1">
      <c r="A14" s="498"/>
      <c r="B14" s="499"/>
      <c r="C14" s="499"/>
      <c r="D14" s="499"/>
      <c r="E14" s="499"/>
      <c r="F14" s="500"/>
      <c r="G14" s="143" t="s">
        <v>3</v>
      </c>
      <c r="H14" s="144"/>
      <c r="I14" s="144"/>
      <c r="J14" s="144"/>
      <c r="K14" s="144"/>
      <c r="L14" s="144"/>
      <c r="M14" s="144"/>
      <c r="N14" s="144"/>
      <c r="O14" s="144"/>
      <c r="P14" s="144"/>
      <c r="Q14" s="144"/>
      <c r="R14" s="144"/>
      <c r="S14" s="144"/>
      <c r="T14" s="144"/>
      <c r="U14" s="144"/>
      <c r="V14" s="144"/>
      <c r="W14" s="144"/>
      <c r="X14" s="144"/>
      <c r="Y14" s="144"/>
      <c r="Z14" s="144"/>
      <c r="AA14" s="488"/>
      <c r="AB14" s="501">
        <v>0</v>
      </c>
      <c r="AC14" s="502"/>
      <c r="AD14" s="503"/>
      <c r="AE14" s="504">
        <v>2</v>
      </c>
      <c r="AF14" s="502"/>
      <c r="AG14" s="503"/>
      <c r="AH14" s="504">
        <v>0</v>
      </c>
      <c r="AI14" s="502"/>
      <c r="AJ14" s="505"/>
      <c r="AK14" s="274">
        <v>24</v>
      </c>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331">
        <f t="shared" si="0"/>
        <v>24</v>
      </c>
      <c r="BJ14" s="332"/>
      <c r="BK14" s="332"/>
      <c r="BL14" s="332"/>
      <c r="BM14" s="332"/>
      <c r="BN14" s="332"/>
      <c r="BO14" s="332"/>
      <c r="BP14" s="332"/>
      <c r="BQ14" s="332"/>
      <c r="BR14" s="332"/>
      <c r="BS14" s="332"/>
      <c r="BT14" s="332"/>
      <c r="BU14" s="274"/>
      <c r="BV14" s="274"/>
      <c r="BW14" s="274"/>
      <c r="BX14" s="274"/>
      <c r="BY14" s="274"/>
      <c r="BZ14" s="274"/>
      <c r="CA14" s="274"/>
      <c r="CB14" s="274"/>
      <c r="CC14" s="274"/>
      <c r="CD14" s="274"/>
      <c r="CE14" s="274"/>
      <c r="CF14" s="274"/>
      <c r="CG14" s="274">
        <v>39295</v>
      </c>
      <c r="CH14" s="274"/>
      <c r="CI14" s="274"/>
      <c r="CJ14" s="274"/>
      <c r="CK14" s="274"/>
      <c r="CL14" s="274"/>
      <c r="CM14" s="274"/>
      <c r="CN14" s="274"/>
      <c r="CO14" s="274"/>
      <c r="CP14" s="274"/>
      <c r="CQ14" s="274"/>
      <c r="CR14" s="274"/>
      <c r="CS14" s="274"/>
      <c r="CT14" s="274"/>
      <c r="CU14" s="274"/>
      <c r="CV14" s="274">
        <v>26964</v>
      </c>
      <c r="CW14" s="274"/>
      <c r="CX14" s="274"/>
      <c r="CY14" s="274"/>
      <c r="CZ14" s="274"/>
      <c r="DA14" s="274"/>
      <c r="DB14" s="274"/>
      <c r="DC14" s="274"/>
      <c r="DD14" s="274"/>
      <c r="DE14" s="274"/>
      <c r="DF14" s="274"/>
      <c r="DG14" s="274"/>
      <c r="DH14" s="274"/>
      <c r="DI14" s="274"/>
      <c r="DJ14" s="428"/>
      <c r="DK14" s="274">
        <v>12331</v>
      </c>
      <c r="DL14" s="274"/>
      <c r="DM14" s="274"/>
      <c r="DN14" s="274"/>
      <c r="DO14" s="274"/>
      <c r="DP14" s="274"/>
      <c r="DQ14" s="274"/>
      <c r="DR14" s="274"/>
      <c r="DS14" s="274"/>
      <c r="DT14" s="274"/>
      <c r="DU14" s="274"/>
      <c r="DV14" s="274"/>
      <c r="DW14" s="274"/>
      <c r="DX14" s="274"/>
      <c r="DY14" s="566"/>
    </row>
    <row r="15" spans="1:135" ht="15" customHeight="1">
      <c r="A15" s="498"/>
      <c r="B15" s="499"/>
      <c r="C15" s="499"/>
      <c r="D15" s="499"/>
      <c r="E15" s="499"/>
      <c r="F15" s="500"/>
      <c r="G15" s="143" t="s">
        <v>4</v>
      </c>
      <c r="H15" s="144"/>
      <c r="I15" s="144"/>
      <c r="J15" s="144"/>
      <c r="K15" s="144"/>
      <c r="L15" s="144"/>
      <c r="M15" s="144"/>
      <c r="N15" s="144"/>
      <c r="O15" s="144"/>
      <c r="P15" s="144"/>
      <c r="Q15" s="144"/>
      <c r="R15" s="144"/>
      <c r="S15" s="144"/>
      <c r="T15" s="144"/>
      <c r="U15" s="144"/>
      <c r="V15" s="144"/>
      <c r="W15" s="144"/>
      <c r="X15" s="144"/>
      <c r="Y15" s="144"/>
      <c r="Z15" s="144"/>
      <c r="AA15" s="488"/>
      <c r="AB15" s="501">
        <v>0</v>
      </c>
      <c r="AC15" s="502"/>
      <c r="AD15" s="503"/>
      <c r="AE15" s="504">
        <v>3</v>
      </c>
      <c r="AF15" s="502"/>
      <c r="AG15" s="503"/>
      <c r="AH15" s="504">
        <v>0</v>
      </c>
      <c r="AI15" s="502"/>
      <c r="AJ15" s="505"/>
      <c r="AK15" s="274">
        <v>23</v>
      </c>
      <c r="AL15" s="275"/>
      <c r="AM15" s="275"/>
      <c r="AN15" s="275"/>
      <c r="AO15" s="275"/>
      <c r="AP15" s="275"/>
      <c r="AQ15" s="275"/>
      <c r="AR15" s="275"/>
      <c r="AS15" s="275"/>
      <c r="AT15" s="275"/>
      <c r="AU15" s="275"/>
      <c r="AV15" s="275"/>
      <c r="AW15" s="274">
        <v>1</v>
      </c>
      <c r="AX15" s="275"/>
      <c r="AY15" s="275"/>
      <c r="AZ15" s="275"/>
      <c r="BA15" s="275"/>
      <c r="BB15" s="275"/>
      <c r="BC15" s="275"/>
      <c r="BD15" s="275"/>
      <c r="BE15" s="275"/>
      <c r="BF15" s="275"/>
      <c r="BG15" s="275"/>
      <c r="BH15" s="275"/>
      <c r="BI15" s="331">
        <f t="shared" si="0"/>
        <v>24</v>
      </c>
      <c r="BJ15" s="332"/>
      <c r="BK15" s="332"/>
      <c r="BL15" s="332"/>
      <c r="BM15" s="332"/>
      <c r="BN15" s="332"/>
      <c r="BO15" s="332"/>
      <c r="BP15" s="332"/>
      <c r="BQ15" s="332"/>
      <c r="BR15" s="332"/>
      <c r="BS15" s="332"/>
      <c r="BT15" s="332"/>
      <c r="BU15" s="274"/>
      <c r="BV15" s="275"/>
      <c r="BW15" s="275"/>
      <c r="BX15" s="275"/>
      <c r="BY15" s="275"/>
      <c r="BZ15" s="275"/>
      <c r="CA15" s="275"/>
      <c r="CB15" s="275"/>
      <c r="CC15" s="275"/>
      <c r="CD15" s="275"/>
      <c r="CE15" s="275"/>
      <c r="CF15" s="275"/>
      <c r="CG15" s="274">
        <v>67825</v>
      </c>
      <c r="CH15" s="274"/>
      <c r="CI15" s="274"/>
      <c r="CJ15" s="274"/>
      <c r="CK15" s="274"/>
      <c r="CL15" s="274"/>
      <c r="CM15" s="274"/>
      <c r="CN15" s="274"/>
      <c r="CO15" s="274"/>
      <c r="CP15" s="274"/>
      <c r="CQ15" s="274"/>
      <c r="CR15" s="274"/>
      <c r="CS15" s="274"/>
      <c r="CT15" s="274"/>
      <c r="CU15" s="274"/>
      <c r="CV15" s="274">
        <v>35293</v>
      </c>
      <c r="CW15" s="274"/>
      <c r="CX15" s="274"/>
      <c r="CY15" s="274"/>
      <c r="CZ15" s="274"/>
      <c r="DA15" s="274"/>
      <c r="DB15" s="274"/>
      <c r="DC15" s="274"/>
      <c r="DD15" s="274"/>
      <c r="DE15" s="274"/>
      <c r="DF15" s="274"/>
      <c r="DG15" s="274"/>
      <c r="DH15" s="274"/>
      <c r="DI15" s="274"/>
      <c r="DJ15" s="428"/>
      <c r="DK15" s="274">
        <v>32532</v>
      </c>
      <c r="DL15" s="274"/>
      <c r="DM15" s="274"/>
      <c r="DN15" s="274"/>
      <c r="DO15" s="274"/>
      <c r="DP15" s="274"/>
      <c r="DQ15" s="274"/>
      <c r="DR15" s="274"/>
      <c r="DS15" s="274"/>
      <c r="DT15" s="274"/>
      <c r="DU15" s="274"/>
      <c r="DV15" s="274"/>
      <c r="DW15" s="274"/>
      <c r="DX15" s="274"/>
      <c r="DY15" s="566"/>
    </row>
    <row r="16" spans="1:135" ht="15" customHeight="1">
      <c r="A16" s="498"/>
      <c r="B16" s="499"/>
      <c r="C16" s="499"/>
      <c r="D16" s="499"/>
      <c r="E16" s="499"/>
      <c r="F16" s="500"/>
      <c r="G16" s="143" t="s">
        <v>5</v>
      </c>
      <c r="H16" s="144"/>
      <c r="I16" s="144"/>
      <c r="J16" s="144"/>
      <c r="K16" s="144"/>
      <c r="L16" s="144"/>
      <c r="M16" s="144"/>
      <c r="N16" s="144"/>
      <c r="O16" s="144"/>
      <c r="P16" s="144"/>
      <c r="Q16" s="144"/>
      <c r="R16" s="144"/>
      <c r="S16" s="144"/>
      <c r="T16" s="144"/>
      <c r="U16" s="144"/>
      <c r="V16" s="144"/>
      <c r="W16" s="144"/>
      <c r="X16" s="144"/>
      <c r="Y16" s="144"/>
      <c r="Z16" s="144"/>
      <c r="AA16" s="488"/>
      <c r="AB16" s="501">
        <v>0</v>
      </c>
      <c r="AC16" s="502"/>
      <c r="AD16" s="503"/>
      <c r="AE16" s="504">
        <v>4</v>
      </c>
      <c r="AF16" s="502"/>
      <c r="AG16" s="503"/>
      <c r="AH16" s="504">
        <v>0</v>
      </c>
      <c r="AI16" s="502"/>
      <c r="AJ16" s="505"/>
      <c r="AK16" s="274">
        <v>13</v>
      </c>
      <c r="AL16" s="275"/>
      <c r="AM16" s="275"/>
      <c r="AN16" s="275"/>
      <c r="AO16" s="275"/>
      <c r="AP16" s="275"/>
      <c r="AQ16" s="275"/>
      <c r="AR16" s="275"/>
      <c r="AS16" s="275"/>
      <c r="AT16" s="275"/>
      <c r="AU16" s="275"/>
      <c r="AV16" s="275"/>
      <c r="AW16" s="274"/>
      <c r="AX16" s="275"/>
      <c r="AY16" s="275"/>
      <c r="AZ16" s="275"/>
      <c r="BA16" s="275"/>
      <c r="BB16" s="275"/>
      <c r="BC16" s="275"/>
      <c r="BD16" s="275"/>
      <c r="BE16" s="275"/>
      <c r="BF16" s="275"/>
      <c r="BG16" s="275"/>
      <c r="BH16" s="275"/>
      <c r="BI16" s="331">
        <f t="shared" si="0"/>
        <v>13</v>
      </c>
      <c r="BJ16" s="332"/>
      <c r="BK16" s="332"/>
      <c r="BL16" s="332"/>
      <c r="BM16" s="332"/>
      <c r="BN16" s="332"/>
      <c r="BO16" s="332"/>
      <c r="BP16" s="332"/>
      <c r="BQ16" s="332"/>
      <c r="BR16" s="332"/>
      <c r="BS16" s="332"/>
      <c r="BT16" s="332"/>
      <c r="BU16" s="274"/>
      <c r="BV16" s="275"/>
      <c r="BW16" s="275"/>
      <c r="BX16" s="275"/>
      <c r="BY16" s="275"/>
      <c r="BZ16" s="275"/>
      <c r="CA16" s="275"/>
      <c r="CB16" s="275"/>
      <c r="CC16" s="275"/>
      <c r="CD16" s="275"/>
      <c r="CE16" s="275"/>
      <c r="CF16" s="275"/>
      <c r="CG16" s="274">
        <v>48844</v>
      </c>
      <c r="CH16" s="274"/>
      <c r="CI16" s="274"/>
      <c r="CJ16" s="274"/>
      <c r="CK16" s="274"/>
      <c r="CL16" s="274"/>
      <c r="CM16" s="274"/>
      <c r="CN16" s="274"/>
      <c r="CO16" s="274"/>
      <c r="CP16" s="274"/>
      <c r="CQ16" s="274"/>
      <c r="CR16" s="274"/>
      <c r="CS16" s="274"/>
      <c r="CT16" s="274"/>
      <c r="CU16" s="274"/>
      <c r="CV16" s="274">
        <v>16592</v>
      </c>
      <c r="CW16" s="274"/>
      <c r="CX16" s="274"/>
      <c r="CY16" s="274"/>
      <c r="CZ16" s="274"/>
      <c r="DA16" s="274"/>
      <c r="DB16" s="274"/>
      <c r="DC16" s="274"/>
      <c r="DD16" s="274"/>
      <c r="DE16" s="274"/>
      <c r="DF16" s="274"/>
      <c r="DG16" s="274"/>
      <c r="DH16" s="274"/>
      <c r="DI16" s="274"/>
      <c r="DJ16" s="428"/>
      <c r="DK16" s="274">
        <v>32252</v>
      </c>
      <c r="DL16" s="274"/>
      <c r="DM16" s="274"/>
      <c r="DN16" s="274"/>
      <c r="DO16" s="274"/>
      <c r="DP16" s="274"/>
      <c r="DQ16" s="274"/>
      <c r="DR16" s="274"/>
      <c r="DS16" s="274"/>
      <c r="DT16" s="274"/>
      <c r="DU16" s="274"/>
      <c r="DV16" s="274"/>
      <c r="DW16" s="274"/>
      <c r="DX16" s="274"/>
      <c r="DY16" s="566"/>
    </row>
    <row r="17" spans="1:129" ht="15" customHeight="1">
      <c r="A17" s="498"/>
      <c r="B17" s="499"/>
      <c r="C17" s="499"/>
      <c r="D17" s="499"/>
      <c r="E17" s="499"/>
      <c r="F17" s="500"/>
      <c r="G17" s="143" t="s">
        <v>6</v>
      </c>
      <c r="H17" s="144"/>
      <c r="I17" s="144"/>
      <c r="J17" s="144"/>
      <c r="K17" s="144"/>
      <c r="L17" s="144"/>
      <c r="M17" s="144"/>
      <c r="N17" s="144"/>
      <c r="O17" s="144"/>
      <c r="P17" s="144"/>
      <c r="Q17" s="144"/>
      <c r="R17" s="144"/>
      <c r="S17" s="144"/>
      <c r="T17" s="144"/>
      <c r="U17" s="144"/>
      <c r="V17" s="144"/>
      <c r="W17" s="144"/>
      <c r="X17" s="144"/>
      <c r="Y17" s="144"/>
      <c r="Z17" s="144"/>
      <c r="AA17" s="488"/>
      <c r="AB17" s="501">
        <v>0</v>
      </c>
      <c r="AC17" s="502"/>
      <c r="AD17" s="503"/>
      <c r="AE17" s="504">
        <v>5</v>
      </c>
      <c r="AF17" s="502"/>
      <c r="AG17" s="503"/>
      <c r="AH17" s="504">
        <v>0</v>
      </c>
      <c r="AI17" s="502"/>
      <c r="AJ17" s="505"/>
      <c r="AK17" s="274">
        <v>7</v>
      </c>
      <c r="AL17" s="275"/>
      <c r="AM17" s="275"/>
      <c r="AN17" s="275"/>
      <c r="AO17" s="275"/>
      <c r="AP17" s="275"/>
      <c r="AQ17" s="275"/>
      <c r="AR17" s="275"/>
      <c r="AS17" s="275"/>
      <c r="AT17" s="275"/>
      <c r="AU17" s="275"/>
      <c r="AV17" s="275"/>
      <c r="AW17" s="274"/>
      <c r="AX17" s="275"/>
      <c r="AY17" s="275"/>
      <c r="AZ17" s="275"/>
      <c r="BA17" s="275"/>
      <c r="BB17" s="275"/>
      <c r="BC17" s="275"/>
      <c r="BD17" s="275"/>
      <c r="BE17" s="275"/>
      <c r="BF17" s="275"/>
      <c r="BG17" s="275"/>
      <c r="BH17" s="275"/>
      <c r="BI17" s="331">
        <f t="shared" si="0"/>
        <v>7</v>
      </c>
      <c r="BJ17" s="332"/>
      <c r="BK17" s="332"/>
      <c r="BL17" s="332"/>
      <c r="BM17" s="332"/>
      <c r="BN17" s="332"/>
      <c r="BO17" s="332"/>
      <c r="BP17" s="332"/>
      <c r="BQ17" s="332"/>
      <c r="BR17" s="332"/>
      <c r="BS17" s="332"/>
      <c r="BT17" s="332"/>
      <c r="BU17" s="274"/>
      <c r="BV17" s="275"/>
      <c r="BW17" s="275"/>
      <c r="BX17" s="275"/>
      <c r="BY17" s="275"/>
      <c r="BZ17" s="275"/>
      <c r="CA17" s="275"/>
      <c r="CB17" s="275"/>
      <c r="CC17" s="275"/>
      <c r="CD17" s="275"/>
      <c r="CE17" s="275"/>
      <c r="CF17" s="275"/>
      <c r="CG17" s="274">
        <v>33987</v>
      </c>
      <c r="CH17" s="274"/>
      <c r="CI17" s="274"/>
      <c r="CJ17" s="274"/>
      <c r="CK17" s="274"/>
      <c r="CL17" s="274"/>
      <c r="CM17" s="274"/>
      <c r="CN17" s="274"/>
      <c r="CO17" s="274"/>
      <c r="CP17" s="274"/>
      <c r="CQ17" s="274"/>
      <c r="CR17" s="274"/>
      <c r="CS17" s="274"/>
      <c r="CT17" s="274"/>
      <c r="CU17" s="274"/>
      <c r="CV17" s="274">
        <v>10570</v>
      </c>
      <c r="CW17" s="274"/>
      <c r="CX17" s="274"/>
      <c r="CY17" s="274"/>
      <c r="CZ17" s="274"/>
      <c r="DA17" s="274"/>
      <c r="DB17" s="274"/>
      <c r="DC17" s="274"/>
      <c r="DD17" s="274"/>
      <c r="DE17" s="274"/>
      <c r="DF17" s="274"/>
      <c r="DG17" s="274"/>
      <c r="DH17" s="274"/>
      <c r="DI17" s="274"/>
      <c r="DJ17" s="428"/>
      <c r="DK17" s="274">
        <v>23417</v>
      </c>
      <c r="DL17" s="274"/>
      <c r="DM17" s="274"/>
      <c r="DN17" s="274"/>
      <c r="DO17" s="274"/>
      <c r="DP17" s="274"/>
      <c r="DQ17" s="274"/>
      <c r="DR17" s="274"/>
      <c r="DS17" s="274"/>
      <c r="DT17" s="274"/>
      <c r="DU17" s="274"/>
      <c r="DV17" s="274"/>
      <c r="DW17" s="274"/>
      <c r="DX17" s="274"/>
      <c r="DY17" s="566"/>
    </row>
    <row r="18" spans="1:129" ht="15" customHeight="1">
      <c r="A18" s="498"/>
      <c r="B18" s="499"/>
      <c r="C18" s="499"/>
      <c r="D18" s="499"/>
      <c r="E18" s="499"/>
      <c r="F18" s="500"/>
      <c r="G18" s="143" t="s">
        <v>7</v>
      </c>
      <c r="H18" s="144"/>
      <c r="I18" s="144"/>
      <c r="J18" s="144"/>
      <c r="K18" s="144"/>
      <c r="L18" s="144"/>
      <c r="M18" s="144"/>
      <c r="N18" s="144"/>
      <c r="O18" s="144"/>
      <c r="P18" s="144"/>
      <c r="Q18" s="144"/>
      <c r="R18" s="144"/>
      <c r="S18" s="144"/>
      <c r="T18" s="144"/>
      <c r="U18" s="144"/>
      <c r="V18" s="144"/>
      <c r="W18" s="144"/>
      <c r="X18" s="144"/>
      <c r="Y18" s="144"/>
      <c r="Z18" s="144"/>
      <c r="AA18" s="488"/>
      <c r="AB18" s="501">
        <v>0</v>
      </c>
      <c r="AC18" s="502"/>
      <c r="AD18" s="503"/>
      <c r="AE18" s="504">
        <v>6</v>
      </c>
      <c r="AF18" s="502"/>
      <c r="AG18" s="503"/>
      <c r="AH18" s="504">
        <v>0</v>
      </c>
      <c r="AI18" s="502"/>
      <c r="AJ18" s="505"/>
      <c r="AK18" s="274">
        <v>12</v>
      </c>
      <c r="AL18" s="275"/>
      <c r="AM18" s="275"/>
      <c r="AN18" s="275"/>
      <c r="AO18" s="275"/>
      <c r="AP18" s="275"/>
      <c r="AQ18" s="275"/>
      <c r="AR18" s="275"/>
      <c r="AS18" s="275"/>
      <c r="AT18" s="275"/>
      <c r="AU18" s="275"/>
      <c r="AV18" s="275"/>
      <c r="AW18" s="274"/>
      <c r="AX18" s="275"/>
      <c r="AY18" s="275"/>
      <c r="AZ18" s="275"/>
      <c r="BA18" s="275"/>
      <c r="BB18" s="275"/>
      <c r="BC18" s="275"/>
      <c r="BD18" s="275"/>
      <c r="BE18" s="275"/>
      <c r="BF18" s="275"/>
      <c r="BG18" s="275"/>
      <c r="BH18" s="275"/>
      <c r="BI18" s="331">
        <f t="shared" si="0"/>
        <v>12</v>
      </c>
      <c r="BJ18" s="332"/>
      <c r="BK18" s="332"/>
      <c r="BL18" s="332"/>
      <c r="BM18" s="332"/>
      <c r="BN18" s="332"/>
      <c r="BO18" s="332"/>
      <c r="BP18" s="332"/>
      <c r="BQ18" s="332"/>
      <c r="BR18" s="332"/>
      <c r="BS18" s="332"/>
      <c r="BT18" s="332"/>
      <c r="BU18" s="274"/>
      <c r="BV18" s="275"/>
      <c r="BW18" s="275"/>
      <c r="BX18" s="275"/>
      <c r="BY18" s="275"/>
      <c r="BZ18" s="275"/>
      <c r="CA18" s="275"/>
      <c r="CB18" s="275"/>
      <c r="CC18" s="275"/>
      <c r="CD18" s="275"/>
      <c r="CE18" s="275"/>
      <c r="CF18" s="275"/>
      <c r="CG18" s="274">
        <v>78099</v>
      </c>
      <c r="CH18" s="274"/>
      <c r="CI18" s="274"/>
      <c r="CJ18" s="274"/>
      <c r="CK18" s="274"/>
      <c r="CL18" s="274"/>
      <c r="CM18" s="274"/>
      <c r="CN18" s="274"/>
      <c r="CO18" s="274"/>
      <c r="CP18" s="274"/>
      <c r="CQ18" s="274"/>
      <c r="CR18" s="274"/>
      <c r="CS18" s="274"/>
      <c r="CT18" s="274"/>
      <c r="CU18" s="274"/>
      <c r="CV18" s="274">
        <v>19213</v>
      </c>
      <c r="CW18" s="274"/>
      <c r="CX18" s="274"/>
      <c r="CY18" s="274"/>
      <c r="CZ18" s="274"/>
      <c r="DA18" s="274"/>
      <c r="DB18" s="274"/>
      <c r="DC18" s="274"/>
      <c r="DD18" s="274"/>
      <c r="DE18" s="274"/>
      <c r="DF18" s="274"/>
      <c r="DG18" s="274"/>
      <c r="DH18" s="274"/>
      <c r="DI18" s="274"/>
      <c r="DJ18" s="428"/>
      <c r="DK18" s="274">
        <v>58886</v>
      </c>
      <c r="DL18" s="274"/>
      <c r="DM18" s="274"/>
      <c r="DN18" s="274"/>
      <c r="DO18" s="274"/>
      <c r="DP18" s="274"/>
      <c r="DQ18" s="274"/>
      <c r="DR18" s="274"/>
      <c r="DS18" s="274"/>
      <c r="DT18" s="274"/>
      <c r="DU18" s="274"/>
      <c r="DV18" s="274"/>
      <c r="DW18" s="274"/>
      <c r="DX18" s="274"/>
      <c r="DY18" s="566"/>
    </row>
    <row r="19" spans="1:129" ht="15" customHeight="1">
      <c r="A19" s="498"/>
      <c r="B19" s="499"/>
      <c r="C19" s="499"/>
      <c r="D19" s="499"/>
      <c r="E19" s="499"/>
      <c r="F19" s="500"/>
      <c r="G19" s="143" t="s">
        <v>8</v>
      </c>
      <c r="H19" s="144"/>
      <c r="I19" s="144"/>
      <c r="J19" s="144"/>
      <c r="K19" s="144"/>
      <c r="L19" s="144"/>
      <c r="M19" s="144"/>
      <c r="N19" s="144"/>
      <c r="O19" s="144"/>
      <c r="P19" s="144"/>
      <c r="Q19" s="144"/>
      <c r="R19" s="144"/>
      <c r="S19" s="144"/>
      <c r="T19" s="144"/>
      <c r="U19" s="144"/>
      <c r="V19" s="144"/>
      <c r="W19" s="144"/>
      <c r="X19" s="144"/>
      <c r="Y19" s="144"/>
      <c r="Z19" s="144"/>
      <c r="AA19" s="488"/>
      <c r="AB19" s="501">
        <v>0</v>
      </c>
      <c r="AC19" s="502"/>
      <c r="AD19" s="503"/>
      <c r="AE19" s="504">
        <v>7</v>
      </c>
      <c r="AF19" s="502"/>
      <c r="AG19" s="503"/>
      <c r="AH19" s="504">
        <v>0</v>
      </c>
      <c r="AI19" s="502"/>
      <c r="AJ19" s="505"/>
      <c r="AK19" s="274">
        <v>6</v>
      </c>
      <c r="AL19" s="275"/>
      <c r="AM19" s="275"/>
      <c r="AN19" s="275"/>
      <c r="AO19" s="275"/>
      <c r="AP19" s="275"/>
      <c r="AQ19" s="275"/>
      <c r="AR19" s="275"/>
      <c r="AS19" s="275"/>
      <c r="AT19" s="275"/>
      <c r="AU19" s="275"/>
      <c r="AV19" s="275"/>
      <c r="AW19" s="274"/>
      <c r="AX19" s="275"/>
      <c r="AY19" s="275"/>
      <c r="AZ19" s="275"/>
      <c r="BA19" s="275"/>
      <c r="BB19" s="275"/>
      <c r="BC19" s="275"/>
      <c r="BD19" s="275"/>
      <c r="BE19" s="275"/>
      <c r="BF19" s="275"/>
      <c r="BG19" s="275"/>
      <c r="BH19" s="275"/>
      <c r="BI19" s="331">
        <f t="shared" si="0"/>
        <v>6</v>
      </c>
      <c r="BJ19" s="332"/>
      <c r="BK19" s="332"/>
      <c r="BL19" s="332"/>
      <c r="BM19" s="332"/>
      <c r="BN19" s="332"/>
      <c r="BO19" s="332"/>
      <c r="BP19" s="332"/>
      <c r="BQ19" s="332"/>
      <c r="BR19" s="332"/>
      <c r="BS19" s="332"/>
      <c r="BT19" s="332"/>
      <c r="BU19" s="274"/>
      <c r="BV19" s="275"/>
      <c r="BW19" s="275"/>
      <c r="BX19" s="275"/>
      <c r="BY19" s="275"/>
      <c r="BZ19" s="275"/>
      <c r="CA19" s="275"/>
      <c r="CB19" s="275"/>
      <c r="CC19" s="275"/>
      <c r="CD19" s="275"/>
      <c r="CE19" s="275"/>
      <c r="CF19" s="275"/>
      <c r="CG19" s="274">
        <v>50346</v>
      </c>
      <c r="CH19" s="274"/>
      <c r="CI19" s="274"/>
      <c r="CJ19" s="274"/>
      <c r="CK19" s="274"/>
      <c r="CL19" s="274"/>
      <c r="CM19" s="274"/>
      <c r="CN19" s="274"/>
      <c r="CO19" s="274"/>
      <c r="CP19" s="274"/>
      <c r="CQ19" s="274"/>
      <c r="CR19" s="274"/>
      <c r="CS19" s="274"/>
      <c r="CT19" s="274"/>
      <c r="CU19" s="274"/>
      <c r="CV19" s="274">
        <v>12298</v>
      </c>
      <c r="CW19" s="274"/>
      <c r="CX19" s="274"/>
      <c r="CY19" s="274"/>
      <c r="CZ19" s="274"/>
      <c r="DA19" s="274"/>
      <c r="DB19" s="274"/>
      <c r="DC19" s="274"/>
      <c r="DD19" s="274"/>
      <c r="DE19" s="274"/>
      <c r="DF19" s="274"/>
      <c r="DG19" s="274"/>
      <c r="DH19" s="274"/>
      <c r="DI19" s="274"/>
      <c r="DJ19" s="428"/>
      <c r="DK19" s="274">
        <v>38048</v>
      </c>
      <c r="DL19" s="274"/>
      <c r="DM19" s="274"/>
      <c r="DN19" s="274"/>
      <c r="DO19" s="274"/>
      <c r="DP19" s="274"/>
      <c r="DQ19" s="274"/>
      <c r="DR19" s="274"/>
      <c r="DS19" s="274"/>
      <c r="DT19" s="274"/>
      <c r="DU19" s="274"/>
      <c r="DV19" s="274"/>
      <c r="DW19" s="274"/>
      <c r="DX19" s="274"/>
      <c r="DY19" s="566"/>
    </row>
    <row r="20" spans="1:129" ht="15" customHeight="1">
      <c r="A20" s="498"/>
      <c r="B20" s="499"/>
      <c r="C20" s="499"/>
      <c r="D20" s="499"/>
      <c r="E20" s="499"/>
      <c r="F20" s="500"/>
      <c r="G20" s="143" t="s">
        <v>9</v>
      </c>
      <c r="H20" s="144"/>
      <c r="I20" s="144"/>
      <c r="J20" s="144"/>
      <c r="K20" s="144"/>
      <c r="L20" s="144"/>
      <c r="M20" s="144"/>
      <c r="N20" s="144"/>
      <c r="O20" s="144"/>
      <c r="P20" s="144"/>
      <c r="Q20" s="144"/>
      <c r="R20" s="144"/>
      <c r="S20" s="144"/>
      <c r="T20" s="144"/>
      <c r="U20" s="144"/>
      <c r="V20" s="144"/>
      <c r="W20" s="144"/>
      <c r="X20" s="144"/>
      <c r="Y20" s="144"/>
      <c r="Z20" s="144"/>
      <c r="AA20" s="488"/>
      <c r="AB20" s="501">
        <v>0</v>
      </c>
      <c r="AC20" s="502"/>
      <c r="AD20" s="503"/>
      <c r="AE20" s="504">
        <v>8</v>
      </c>
      <c r="AF20" s="502"/>
      <c r="AG20" s="503"/>
      <c r="AH20" s="504">
        <v>0</v>
      </c>
      <c r="AI20" s="502"/>
      <c r="AJ20" s="505"/>
      <c r="AK20" s="274">
        <v>4</v>
      </c>
      <c r="AL20" s="275"/>
      <c r="AM20" s="275"/>
      <c r="AN20" s="275"/>
      <c r="AO20" s="275"/>
      <c r="AP20" s="275"/>
      <c r="AQ20" s="275"/>
      <c r="AR20" s="275"/>
      <c r="AS20" s="275"/>
      <c r="AT20" s="275"/>
      <c r="AU20" s="275"/>
      <c r="AV20" s="275"/>
      <c r="AW20" s="274"/>
      <c r="AX20" s="275"/>
      <c r="AY20" s="275"/>
      <c r="AZ20" s="275"/>
      <c r="BA20" s="275"/>
      <c r="BB20" s="275"/>
      <c r="BC20" s="275"/>
      <c r="BD20" s="275"/>
      <c r="BE20" s="275"/>
      <c r="BF20" s="275"/>
      <c r="BG20" s="275"/>
      <c r="BH20" s="275"/>
      <c r="BI20" s="331">
        <f t="shared" si="0"/>
        <v>4</v>
      </c>
      <c r="BJ20" s="332"/>
      <c r="BK20" s="332"/>
      <c r="BL20" s="332"/>
      <c r="BM20" s="332"/>
      <c r="BN20" s="332"/>
      <c r="BO20" s="332"/>
      <c r="BP20" s="332"/>
      <c r="BQ20" s="332"/>
      <c r="BR20" s="332"/>
      <c r="BS20" s="332"/>
      <c r="BT20" s="332"/>
      <c r="BU20" s="274"/>
      <c r="BV20" s="275"/>
      <c r="BW20" s="275"/>
      <c r="BX20" s="275"/>
      <c r="BY20" s="275"/>
      <c r="BZ20" s="275"/>
      <c r="CA20" s="275"/>
      <c r="CB20" s="275"/>
      <c r="CC20" s="275"/>
      <c r="CD20" s="275"/>
      <c r="CE20" s="275"/>
      <c r="CF20" s="275"/>
      <c r="CG20" s="274">
        <v>43758</v>
      </c>
      <c r="CH20" s="274"/>
      <c r="CI20" s="274"/>
      <c r="CJ20" s="274"/>
      <c r="CK20" s="274"/>
      <c r="CL20" s="274"/>
      <c r="CM20" s="274"/>
      <c r="CN20" s="274"/>
      <c r="CO20" s="274"/>
      <c r="CP20" s="274"/>
      <c r="CQ20" s="274"/>
      <c r="CR20" s="274"/>
      <c r="CS20" s="274"/>
      <c r="CT20" s="274"/>
      <c r="CU20" s="274"/>
      <c r="CV20" s="274">
        <v>9033</v>
      </c>
      <c r="CW20" s="274"/>
      <c r="CX20" s="274"/>
      <c r="CY20" s="274"/>
      <c r="CZ20" s="274"/>
      <c r="DA20" s="274"/>
      <c r="DB20" s="274"/>
      <c r="DC20" s="274"/>
      <c r="DD20" s="274"/>
      <c r="DE20" s="274"/>
      <c r="DF20" s="274"/>
      <c r="DG20" s="274"/>
      <c r="DH20" s="274"/>
      <c r="DI20" s="274"/>
      <c r="DJ20" s="428"/>
      <c r="DK20" s="274">
        <v>34725</v>
      </c>
      <c r="DL20" s="274"/>
      <c r="DM20" s="274"/>
      <c r="DN20" s="274"/>
      <c r="DO20" s="274"/>
      <c r="DP20" s="274"/>
      <c r="DQ20" s="274"/>
      <c r="DR20" s="274"/>
      <c r="DS20" s="274"/>
      <c r="DT20" s="274"/>
      <c r="DU20" s="274"/>
      <c r="DV20" s="274"/>
      <c r="DW20" s="274"/>
      <c r="DX20" s="274"/>
      <c r="DY20" s="566"/>
    </row>
    <row r="21" spans="1:129" ht="15" customHeight="1">
      <c r="A21" s="498"/>
      <c r="B21" s="499"/>
      <c r="C21" s="499"/>
      <c r="D21" s="499"/>
      <c r="E21" s="499"/>
      <c r="F21" s="500"/>
      <c r="G21" s="143" t="s">
        <v>4414</v>
      </c>
      <c r="H21" s="144"/>
      <c r="I21" s="144"/>
      <c r="J21" s="144"/>
      <c r="K21" s="144"/>
      <c r="L21" s="144"/>
      <c r="M21" s="144"/>
      <c r="N21" s="144"/>
      <c r="O21" s="144"/>
      <c r="P21" s="144"/>
      <c r="Q21" s="144"/>
      <c r="R21" s="144"/>
      <c r="S21" s="144"/>
      <c r="T21" s="144"/>
      <c r="U21" s="144"/>
      <c r="V21" s="144"/>
      <c r="W21" s="144"/>
      <c r="X21" s="144"/>
      <c r="Y21" s="144"/>
      <c r="Z21" s="144"/>
      <c r="AA21" s="488"/>
      <c r="AB21" s="501">
        <v>0</v>
      </c>
      <c r="AC21" s="502"/>
      <c r="AD21" s="503"/>
      <c r="AE21" s="504">
        <v>9</v>
      </c>
      <c r="AF21" s="502"/>
      <c r="AG21" s="503"/>
      <c r="AH21" s="504">
        <v>0</v>
      </c>
      <c r="AI21" s="502"/>
      <c r="AJ21" s="505"/>
      <c r="AK21" s="274">
        <v>3</v>
      </c>
      <c r="AL21" s="275"/>
      <c r="AM21" s="275"/>
      <c r="AN21" s="275"/>
      <c r="AO21" s="275"/>
      <c r="AP21" s="275"/>
      <c r="AQ21" s="275"/>
      <c r="AR21" s="275"/>
      <c r="AS21" s="275"/>
      <c r="AT21" s="275"/>
      <c r="AU21" s="275"/>
      <c r="AV21" s="275"/>
      <c r="AW21" s="274"/>
      <c r="AX21" s="275"/>
      <c r="AY21" s="275"/>
      <c r="AZ21" s="275"/>
      <c r="BA21" s="275"/>
      <c r="BB21" s="275"/>
      <c r="BC21" s="275"/>
      <c r="BD21" s="275"/>
      <c r="BE21" s="275"/>
      <c r="BF21" s="275"/>
      <c r="BG21" s="275"/>
      <c r="BH21" s="275"/>
      <c r="BI21" s="331">
        <f t="shared" ref="BI21:BI23" si="1">SUM(AK21:BH21)</f>
        <v>3</v>
      </c>
      <c r="BJ21" s="332"/>
      <c r="BK21" s="332"/>
      <c r="BL21" s="332"/>
      <c r="BM21" s="332"/>
      <c r="BN21" s="332"/>
      <c r="BO21" s="332"/>
      <c r="BP21" s="332"/>
      <c r="BQ21" s="332"/>
      <c r="BR21" s="332"/>
      <c r="BS21" s="332"/>
      <c r="BT21" s="332"/>
      <c r="BU21" s="274"/>
      <c r="BV21" s="275"/>
      <c r="BW21" s="275"/>
      <c r="BX21" s="275"/>
      <c r="BY21" s="275"/>
      <c r="BZ21" s="275"/>
      <c r="CA21" s="275"/>
      <c r="CB21" s="275"/>
      <c r="CC21" s="275"/>
      <c r="CD21" s="275"/>
      <c r="CE21" s="275"/>
      <c r="CF21" s="275"/>
      <c r="CG21" s="274">
        <v>41407</v>
      </c>
      <c r="CH21" s="274"/>
      <c r="CI21" s="274"/>
      <c r="CJ21" s="274"/>
      <c r="CK21" s="274"/>
      <c r="CL21" s="274"/>
      <c r="CM21" s="274"/>
      <c r="CN21" s="274"/>
      <c r="CO21" s="274"/>
      <c r="CP21" s="274"/>
      <c r="CQ21" s="274"/>
      <c r="CR21" s="274"/>
      <c r="CS21" s="274"/>
      <c r="CT21" s="274"/>
      <c r="CU21" s="274"/>
      <c r="CV21" s="274">
        <v>8483</v>
      </c>
      <c r="CW21" s="274"/>
      <c r="CX21" s="274"/>
      <c r="CY21" s="274"/>
      <c r="CZ21" s="274"/>
      <c r="DA21" s="274"/>
      <c r="DB21" s="274"/>
      <c r="DC21" s="274"/>
      <c r="DD21" s="274"/>
      <c r="DE21" s="274"/>
      <c r="DF21" s="274"/>
      <c r="DG21" s="274"/>
      <c r="DH21" s="274"/>
      <c r="DI21" s="274"/>
      <c r="DJ21" s="428"/>
      <c r="DK21" s="274">
        <v>32924</v>
      </c>
      <c r="DL21" s="274"/>
      <c r="DM21" s="274"/>
      <c r="DN21" s="274"/>
      <c r="DO21" s="274"/>
      <c r="DP21" s="274"/>
      <c r="DQ21" s="274"/>
      <c r="DR21" s="274"/>
      <c r="DS21" s="274"/>
      <c r="DT21" s="274"/>
      <c r="DU21" s="274"/>
      <c r="DV21" s="274"/>
      <c r="DW21" s="274"/>
      <c r="DX21" s="274"/>
      <c r="DY21" s="566"/>
    </row>
    <row r="22" spans="1:129" ht="15" customHeight="1">
      <c r="A22" s="498"/>
      <c r="B22" s="499"/>
      <c r="C22" s="499"/>
      <c r="D22" s="499"/>
      <c r="E22" s="499"/>
      <c r="F22" s="500"/>
      <c r="G22" s="143" t="s">
        <v>4416</v>
      </c>
      <c r="H22" s="144"/>
      <c r="I22" s="144"/>
      <c r="J22" s="144"/>
      <c r="K22" s="144"/>
      <c r="L22" s="144"/>
      <c r="M22" s="144"/>
      <c r="N22" s="144"/>
      <c r="O22" s="144"/>
      <c r="P22" s="144"/>
      <c r="Q22" s="144"/>
      <c r="R22" s="144"/>
      <c r="S22" s="144"/>
      <c r="T22" s="144"/>
      <c r="U22" s="144"/>
      <c r="V22" s="144"/>
      <c r="W22" s="144"/>
      <c r="X22" s="144"/>
      <c r="Y22" s="144"/>
      <c r="Z22" s="144"/>
      <c r="AA22" s="488"/>
      <c r="AB22" s="501">
        <v>1</v>
      </c>
      <c r="AC22" s="502"/>
      <c r="AD22" s="503"/>
      <c r="AE22" s="504">
        <v>0</v>
      </c>
      <c r="AF22" s="502"/>
      <c r="AG22" s="503"/>
      <c r="AH22" s="504">
        <v>0</v>
      </c>
      <c r="AI22" s="502"/>
      <c r="AJ22" s="505"/>
      <c r="AK22" s="274">
        <v>1</v>
      </c>
      <c r="AL22" s="275"/>
      <c r="AM22" s="275"/>
      <c r="AN22" s="275"/>
      <c r="AO22" s="275"/>
      <c r="AP22" s="275"/>
      <c r="AQ22" s="275"/>
      <c r="AR22" s="275"/>
      <c r="AS22" s="275"/>
      <c r="AT22" s="275"/>
      <c r="AU22" s="275"/>
      <c r="AV22" s="275"/>
      <c r="AW22" s="274"/>
      <c r="AX22" s="275"/>
      <c r="AY22" s="275"/>
      <c r="AZ22" s="275"/>
      <c r="BA22" s="275"/>
      <c r="BB22" s="275"/>
      <c r="BC22" s="275"/>
      <c r="BD22" s="275"/>
      <c r="BE22" s="275"/>
      <c r="BF22" s="275"/>
      <c r="BG22" s="275"/>
      <c r="BH22" s="275"/>
      <c r="BI22" s="331">
        <f t="shared" si="1"/>
        <v>1</v>
      </c>
      <c r="BJ22" s="332"/>
      <c r="BK22" s="332"/>
      <c r="BL22" s="332"/>
      <c r="BM22" s="332"/>
      <c r="BN22" s="332"/>
      <c r="BO22" s="332"/>
      <c r="BP22" s="332"/>
      <c r="BQ22" s="332"/>
      <c r="BR22" s="332"/>
      <c r="BS22" s="332"/>
      <c r="BT22" s="332"/>
      <c r="BU22" s="274"/>
      <c r="BV22" s="275"/>
      <c r="BW22" s="275"/>
      <c r="BX22" s="275"/>
      <c r="BY22" s="275"/>
      <c r="BZ22" s="275"/>
      <c r="CA22" s="275"/>
      <c r="CB22" s="275"/>
      <c r="CC22" s="275"/>
      <c r="CD22" s="275"/>
      <c r="CE22" s="275"/>
      <c r="CF22" s="275"/>
      <c r="CG22" s="274">
        <v>30684</v>
      </c>
      <c r="CH22" s="274"/>
      <c r="CI22" s="274"/>
      <c r="CJ22" s="274"/>
      <c r="CK22" s="274"/>
      <c r="CL22" s="274"/>
      <c r="CM22" s="274"/>
      <c r="CN22" s="274"/>
      <c r="CO22" s="274"/>
      <c r="CP22" s="274"/>
      <c r="CQ22" s="274"/>
      <c r="CR22" s="274"/>
      <c r="CS22" s="274"/>
      <c r="CT22" s="274"/>
      <c r="CU22" s="274"/>
      <c r="CV22" s="274">
        <v>3937</v>
      </c>
      <c r="CW22" s="274"/>
      <c r="CX22" s="274"/>
      <c r="CY22" s="274"/>
      <c r="CZ22" s="274"/>
      <c r="DA22" s="274"/>
      <c r="DB22" s="274"/>
      <c r="DC22" s="274"/>
      <c r="DD22" s="274"/>
      <c r="DE22" s="274"/>
      <c r="DF22" s="274"/>
      <c r="DG22" s="274"/>
      <c r="DH22" s="274"/>
      <c r="DI22" s="274"/>
      <c r="DJ22" s="428"/>
      <c r="DK22" s="274">
        <v>26747</v>
      </c>
      <c r="DL22" s="274"/>
      <c r="DM22" s="274"/>
      <c r="DN22" s="274"/>
      <c r="DO22" s="274"/>
      <c r="DP22" s="274"/>
      <c r="DQ22" s="274"/>
      <c r="DR22" s="274"/>
      <c r="DS22" s="274"/>
      <c r="DT22" s="274"/>
      <c r="DU22" s="274"/>
      <c r="DV22" s="274"/>
      <c r="DW22" s="274"/>
      <c r="DX22" s="274"/>
      <c r="DY22" s="566"/>
    </row>
    <row r="23" spans="1:129" ht="15" customHeight="1">
      <c r="A23" s="498"/>
      <c r="B23" s="499"/>
      <c r="C23" s="499"/>
      <c r="D23" s="499"/>
      <c r="E23" s="499"/>
      <c r="F23" s="500"/>
      <c r="G23" s="143" t="s">
        <v>4423</v>
      </c>
      <c r="H23" s="144"/>
      <c r="I23" s="144"/>
      <c r="J23" s="144"/>
      <c r="K23" s="144"/>
      <c r="L23" s="144"/>
      <c r="M23" s="144"/>
      <c r="N23" s="144"/>
      <c r="O23" s="144"/>
      <c r="P23" s="144"/>
      <c r="Q23" s="144"/>
      <c r="R23" s="144"/>
      <c r="S23" s="144"/>
      <c r="T23" s="144"/>
      <c r="U23" s="144"/>
      <c r="V23" s="144"/>
      <c r="W23" s="144"/>
      <c r="X23" s="144"/>
      <c r="Y23" s="144"/>
      <c r="Z23" s="144"/>
      <c r="AA23" s="488"/>
      <c r="AB23" s="501">
        <v>1</v>
      </c>
      <c r="AC23" s="502"/>
      <c r="AD23" s="503"/>
      <c r="AE23" s="504">
        <v>1</v>
      </c>
      <c r="AF23" s="502"/>
      <c r="AG23" s="503"/>
      <c r="AH23" s="504">
        <v>0</v>
      </c>
      <c r="AI23" s="502"/>
      <c r="AJ23" s="505"/>
      <c r="AK23" s="274">
        <v>1</v>
      </c>
      <c r="AL23" s="275"/>
      <c r="AM23" s="275"/>
      <c r="AN23" s="275"/>
      <c r="AO23" s="275"/>
      <c r="AP23" s="275"/>
      <c r="AQ23" s="275"/>
      <c r="AR23" s="275"/>
      <c r="AS23" s="275"/>
      <c r="AT23" s="275"/>
      <c r="AU23" s="275"/>
      <c r="AV23" s="275"/>
      <c r="AW23" s="274"/>
      <c r="AX23" s="275"/>
      <c r="AY23" s="275"/>
      <c r="AZ23" s="275"/>
      <c r="BA23" s="275"/>
      <c r="BB23" s="275"/>
      <c r="BC23" s="275"/>
      <c r="BD23" s="275"/>
      <c r="BE23" s="275"/>
      <c r="BF23" s="275"/>
      <c r="BG23" s="275"/>
      <c r="BH23" s="275"/>
      <c r="BI23" s="331">
        <f t="shared" si="1"/>
        <v>1</v>
      </c>
      <c r="BJ23" s="332"/>
      <c r="BK23" s="332"/>
      <c r="BL23" s="332"/>
      <c r="BM23" s="332"/>
      <c r="BN23" s="332"/>
      <c r="BO23" s="332"/>
      <c r="BP23" s="332"/>
      <c r="BQ23" s="332"/>
      <c r="BR23" s="332"/>
      <c r="BS23" s="332"/>
      <c r="BT23" s="332"/>
      <c r="BU23" s="274"/>
      <c r="BV23" s="275"/>
      <c r="BW23" s="275"/>
      <c r="BX23" s="275"/>
      <c r="BY23" s="275"/>
      <c r="BZ23" s="275"/>
      <c r="CA23" s="275"/>
      <c r="CB23" s="275"/>
      <c r="CC23" s="275"/>
      <c r="CD23" s="275"/>
      <c r="CE23" s="275"/>
      <c r="CF23" s="275"/>
      <c r="CG23" s="274">
        <v>78071</v>
      </c>
      <c r="CH23" s="274"/>
      <c r="CI23" s="274"/>
      <c r="CJ23" s="274"/>
      <c r="CK23" s="274"/>
      <c r="CL23" s="274"/>
      <c r="CM23" s="274"/>
      <c r="CN23" s="274"/>
      <c r="CO23" s="274"/>
      <c r="CP23" s="274"/>
      <c r="CQ23" s="274"/>
      <c r="CR23" s="274"/>
      <c r="CS23" s="274"/>
      <c r="CT23" s="274"/>
      <c r="CU23" s="274"/>
      <c r="CV23" s="274">
        <v>2718</v>
      </c>
      <c r="CW23" s="274"/>
      <c r="CX23" s="274"/>
      <c r="CY23" s="274"/>
      <c r="CZ23" s="274"/>
      <c r="DA23" s="274"/>
      <c r="DB23" s="274"/>
      <c r="DC23" s="274"/>
      <c r="DD23" s="274"/>
      <c r="DE23" s="274"/>
      <c r="DF23" s="274"/>
      <c r="DG23" s="274"/>
      <c r="DH23" s="274"/>
      <c r="DI23" s="274"/>
      <c r="DJ23" s="428"/>
      <c r="DK23" s="274">
        <v>75353</v>
      </c>
      <c r="DL23" s="274"/>
      <c r="DM23" s="274"/>
      <c r="DN23" s="274"/>
      <c r="DO23" s="274"/>
      <c r="DP23" s="274"/>
      <c r="DQ23" s="274"/>
      <c r="DR23" s="274"/>
      <c r="DS23" s="274"/>
      <c r="DT23" s="274"/>
      <c r="DU23" s="274"/>
      <c r="DV23" s="274"/>
      <c r="DW23" s="274"/>
      <c r="DX23" s="274"/>
      <c r="DY23" s="566"/>
    </row>
    <row r="24" spans="1:129" ht="15" customHeight="1">
      <c r="A24" s="498"/>
      <c r="B24" s="499"/>
      <c r="C24" s="499"/>
      <c r="D24" s="499"/>
      <c r="E24" s="499"/>
      <c r="F24" s="500"/>
      <c r="G24" s="143" t="s">
        <v>4419</v>
      </c>
      <c r="H24" s="144"/>
      <c r="I24" s="144"/>
      <c r="J24" s="144"/>
      <c r="K24" s="144"/>
      <c r="L24" s="144"/>
      <c r="M24" s="144"/>
      <c r="N24" s="144"/>
      <c r="O24" s="144"/>
      <c r="P24" s="144"/>
      <c r="Q24" s="144"/>
      <c r="R24" s="144"/>
      <c r="S24" s="144"/>
      <c r="T24" s="144"/>
      <c r="U24" s="144"/>
      <c r="V24" s="144"/>
      <c r="W24" s="144"/>
      <c r="X24" s="144"/>
      <c r="Y24" s="144"/>
      <c r="Z24" s="144"/>
      <c r="AA24" s="488"/>
      <c r="AB24" s="501">
        <v>1</v>
      </c>
      <c r="AC24" s="502"/>
      <c r="AD24" s="503"/>
      <c r="AE24" s="504">
        <v>2</v>
      </c>
      <c r="AF24" s="502"/>
      <c r="AG24" s="503"/>
      <c r="AH24" s="504">
        <v>0</v>
      </c>
      <c r="AI24" s="502"/>
      <c r="AJ24" s="505"/>
      <c r="AK24" s="274"/>
      <c r="AL24" s="275"/>
      <c r="AM24" s="275"/>
      <c r="AN24" s="275"/>
      <c r="AO24" s="275"/>
      <c r="AP24" s="275"/>
      <c r="AQ24" s="275"/>
      <c r="AR24" s="275"/>
      <c r="AS24" s="275"/>
      <c r="AT24" s="275"/>
      <c r="AU24" s="275"/>
      <c r="AV24" s="275"/>
      <c r="AW24" s="274"/>
      <c r="AX24" s="275"/>
      <c r="AY24" s="275"/>
      <c r="AZ24" s="275"/>
      <c r="BA24" s="275"/>
      <c r="BB24" s="275"/>
      <c r="BC24" s="275"/>
      <c r="BD24" s="275"/>
      <c r="BE24" s="275"/>
      <c r="BF24" s="275"/>
      <c r="BG24" s="275"/>
      <c r="BH24" s="275"/>
      <c r="BI24" s="507">
        <f t="shared" si="0"/>
        <v>0</v>
      </c>
      <c r="BJ24" s="508"/>
      <c r="BK24" s="508"/>
      <c r="BL24" s="508"/>
      <c r="BM24" s="508"/>
      <c r="BN24" s="508"/>
      <c r="BO24" s="508"/>
      <c r="BP24" s="508"/>
      <c r="BQ24" s="508"/>
      <c r="BR24" s="508"/>
      <c r="BS24" s="508"/>
      <c r="BT24" s="508"/>
      <c r="BU24" s="274"/>
      <c r="BV24" s="275"/>
      <c r="BW24" s="275"/>
      <c r="BX24" s="275"/>
      <c r="BY24" s="275"/>
      <c r="BZ24" s="275"/>
      <c r="CA24" s="275"/>
      <c r="CB24" s="275"/>
      <c r="CC24" s="275"/>
      <c r="CD24" s="275"/>
      <c r="CE24" s="275"/>
      <c r="CF24" s="275"/>
      <c r="CG24" s="274"/>
      <c r="CH24" s="274"/>
      <c r="CI24" s="274"/>
      <c r="CJ24" s="274"/>
      <c r="CK24" s="274"/>
      <c r="CL24" s="274"/>
      <c r="CM24" s="274"/>
      <c r="CN24" s="274"/>
      <c r="CO24" s="274"/>
      <c r="CP24" s="274"/>
      <c r="CQ24" s="274"/>
      <c r="CR24" s="274"/>
      <c r="CS24" s="274"/>
      <c r="CT24" s="274"/>
      <c r="CU24" s="274"/>
      <c r="CV24" s="274"/>
      <c r="CW24" s="274"/>
      <c r="CX24" s="274"/>
      <c r="CY24" s="274"/>
      <c r="CZ24" s="274"/>
      <c r="DA24" s="274"/>
      <c r="DB24" s="274"/>
      <c r="DC24" s="274"/>
      <c r="DD24" s="274"/>
      <c r="DE24" s="274"/>
      <c r="DF24" s="274"/>
      <c r="DG24" s="274"/>
      <c r="DH24" s="274"/>
      <c r="DI24" s="274"/>
      <c r="DJ24" s="428"/>
      <c r="DK24" s="274"/>
      <c r="DL24" s="274"/>
      <c r="DM24" s="274"/>
      <c r="DN24" s="274"/>
      <c r="DO24" s="274"/>
      <c r="DP24" s="274"/>
      <c r="DQ24" s="274"/>
      <c r="DR24" s="274"/>
      <c r="DS24" s="274"/>
      <c r="DT24" s="274"/>
      <c r="DU24" s="274"/>
      <c r="DV24" s="274"/>
      <c r="DW24" s="274"/>
      <c r="DX24" s="274"/>
      <c r="DY24" s="566"/>
    </row>
    <row r="25" spans="1:129" ht="22.5" customHeight="1" thickBot="1">
      <c r="A25" s="498"/>
      <c r="B25" s="499"/>
      <c r="C25" s="499"/>
      <c r="D25" s="499"/>
      <c r="E25" s="499"/>
      <c r="F25" s="500"/>
      <c r="G25" s="143" t="s">
        <v>336</v>
      </c>
      <c r="H25" s="144"/>
      <c r="I25" s="144"/>
      <c r="J25" s="144"/>
      <c r="K25" s="144"/>
      <c r="L25" s="144"/>
      <c r="M25" s="144"/>
      <c r="N25" s="144"/>
      <c r="O25" s="144"/>
      <c r="P25" s="144"/>
      <c r="Q25" s="144"/>
      <c r="R25" s="144"/>
      <c r="S25" s="144"/>
      <c r="T25" s="144"/>
      <c r="U25" s="144"/>
      <c r="V25" s="144"/>
      <c r="W25" s="144"/>
      <c r="X25" s="144"/>
      <c r="Y25" s="144"/>
      <c r="Z25" s="144"/>
      <c r="AA25" s="488"/>
      <c r="AB25" s="509">
        <v>1</v>
      </c>
      <c r="AC25" s="510"/>
      <c r="AD25" s="511"/>
      <c r="AE25" s="512">
        <v>3</v>
      </c>
      <c r="AF25" s="510"/>
      <c r="AG25" s="511"/>
      <c r="AH25" s="512">
        <v>0</v>
      </c>
      <c r="AI25" s="510"/>
      <c r="AJ25" s="513"/>
      <c r="AK25" s="514">
        <f>SUM(AK13:AV24)</f>
        <v>94</v>
      </c>
      <c r="AL25" s="515"/>
      <c r="AM25" s="515"/>
      <c r="AN25" s="515"/>
      <c r="AO25" s="515"/>
      <c r="AP25" s="515"/>
      <c r="AQ25" s="515"/>
      <c r="AR25" s="515"/>
      <c r="AS25" s="515"/>
      <c r="AT25" s="515"/>
      <c r="AU25" s="515"/>
      <c r="AV25" s="516"/>
      <c r="AW25" s="514">
        <f>SUM(AW13:BH24)</f>
        <v>3</v>
      </c>
      <c r="AX25" s="515"/>
      <c r="AY25" s="515"/>
      <c r="AZ25" s="515"/>
      <c r="BA25" s="515"/>
      <c r="BB25" s="515"/>
      <c r="BC25" s="515"/>
      <c r="BD25" s="515"/>
      <c r="BE25" s="515"/>
      <c r="BF25" s="515"/>
      <c r="BG25" s="515"/>
      <c r="BH25" s="516"/>
      <c r="BI25" s="514">
        <f t="shared" si="0"/>
        <v>97</v>
      </c>
      <c r="BJ25" s="515"/>
      <c r="BK25" s="515"/>
      <c r="BL25" s="515"/>
      <c r="BM25" s="515"/>
      <c r="BN25" s="515"/>
      <c r="BO25" s="515"/>
      <c r="BP25" s="515"/>
      <c r="BQ25" s="515"/>
      <c r="BR25" s="515"/>
      <c r="BS25" s="515"/>
      <c r="BT25" s="516"/>
      <c r="BU25" s="514">
        <f>SUM(BU13:CF24)</f>
        <v>0</v>
      </c>
      <c r="BV25" s="515"/>
      <c r="BW25" s="515"/>
      <c r="BX25" s="515"/>
      <c r="BY25" s="515"/>
      <c r="BZ25" s="515"/>
      <c r="CA25" s="515"/>
      <c r="CB25" s="515"/>
      <c r="CC25" s="515"/>
      <c r="CD25" s="515"/>
      <c r="CE25" s="515"/>
      <c r="CF25" s="516"/>
      <c r="CG25" s="514">
        <f>SUM(CG13:CU24)</f>
        <v>513871</v>
      </c>
      <c r="CH25" s="517"/>
      <c r="CI25" s="517"/>
      <c r="CJ25" s="517"/>
      <c r="CK25" s="517"/>
      <c r="CL25" s="517"/>
      <c r="CM25" s="517"/>
      <c r="CN25" s="517"/>
      <c r="CO25" s="517"/>
      <c r="CP25" s="517"/>
      <c r="CQ25" s="517"/>
      <c r="CR25" s="517"/>
      <c r="CS25" s="517"/>
      <c r="CT25" s="517"/>
      <c r="CU25" s="518"/>
      <c r="CV25" s="514">
        <f>SUM(CV13:DJ24)</f>
        <v>146600</v>
      </c>
      <c r="CW25" s="517"/>
      <c r="CX25" s="517"/>
      <c r="CY25" s="517"/>
      <c r="CZ25" s="517"/>
      <c r="DA25" s="517"/>
      <c r="DB25" s="517"/>
      <c r="DC25" s="517"/>
      <c r="DD25" s="517"/>
      <c r="DE25" s="517"/>
      <c r="DF25" s="517"/>
      <c r="DG25" s="517"/>
      <c r="DH25" s="517"/>
      <c r="DI25" s="517"/>
      <c r="DJ25" s="518"/>
      <c r="DK25" s="519">
        <f>SUM(DK13:DY24)</f>
        <v>367271</v>
      </c>
      <c r="DL25" s="520"/>
      <c r="DM25" s="520"/>
      <c r="DN25" s="520"/>
      <c r="DO25" s="520"/>
      <c r="DP25" s="520"/>
      <c r="DQ25" s="520"/>
      <c r="DR25" s="520"/>
      <c r="DS25" s="520"/>
      <c r="DT25" s="520"/>
      <c r="DU25" s="520"/>
      <c r="DV25" s="520"/>
      <c r="DW25" s="520"/>
      <c r="DX25" s="520"/>
      <c r="DY25" s="521"/>
    </row>
    <row r="26" spans="1:129" ht="15" customHeight="1" thickBot="1">
      <c r="A26" s="498"/>
      <c r="B26" s="499"/>
      <c r="C26" s="499"/>
      <c r="D26" s="499"/>
      <c r="E26" s="499"/>
      <c r="F26" s="500"/>
      <c r="G26" s="522"/>
      <c r="H26" s="523"/>
      <c r="I26" s="523"/>
      <c r="J26" s="523"/>
      <c r="K26" s="523"/>
      <c r="L26" s="523"/>
      <c r="M26" s="523"/>
      <c r="N26" s="523"/>
      <c r="O26" s="523"/>
      <c r="P26" s="523"/>
      <c r="Q26" s="523"/>
      <c r="R26" s="523"/>
      <c r="S26" s="523"/>
      <c r="T26" s="523"/>
      <c r="U26" s="523"/>
      <c r="V26" s="523"/>
      <c r="W26" s="523"/>
      <c r="X26" s="523"/>
      <c r="Y26" s="523"/>
      <c r="Z26" s="523"/>
      <c r="AA26" s="523"/>
      <c r="AB26" s="524"/>
      <c r="AC26" s="524"/>
      <c r="AD26" s="524"/>
      <c r="AE26" s="524"/>
      <c r="AF26" s="524"/>
      <c r="AG26" s="524"/>
      <c r="AH26" s="524"/>
      <c r="AI26" s="524"/>
      <c r="AJ26" s="524"/>
      <c r="AK26" s="525"/>
      <c r="AL26" s="526"/>
      <c r="AM26" s="526"/>
      <c r="AN26" s="526"/>
      <c r="AO26" s="526"/>
      <c r="AP26" s="526"/>
      <c r="AQ26" s="526"/>
      <c r="AR26" s="526"/>
      <c r="AS26" s="526"/>
      <c r="AT26" s="526"/>
      <c r="AU26" s="526"/>
      <c r="AV26" s="526"/>
      <c r="AW26" s="525"/>
      <c r="AX26" s="526"/>
      <c r="AY26" s="526"/>
      <c r="AZ26" s="526"/>
      <c r="BA26" s="526"/>
      <c r="BB26" s="526"/>
      <c r="BC26" s="526"/>
      <c r="BD26" s="526"/>
      <c r="BE26" s="526"/>
      <c r="BF26" s="526"/>
      <c r="BG26" s="526"/>
      <c r="BH26" s="526"/>
      <c r="BI26" s="525"/>
      <c r="BJ26" s="526"/>
      <c r="BK26" s="526"/>
      <c r="BL26" s="526"/>
      <c r="BM26" s="526"/>
      <c r="BN26" s="526"/>
      <c r="BO26" s="526"/>
      <c r="BP26" s="526"/>
      <c r="BQ26" s="526"/>
      <c r="BR26" s="526"/>
      <c r="BS26" s="526"/>
      <c r="BT26" s="526"/>
      <c r="BU26" s="525"/>
      <c r="BV26" s="526"/>
      <c r="BW26" s="526"/>
      <c r="BX26" s="526"/>
      <c r="BY26" s="526"/>
      <c r="BZ26" s="526"/>
      <c r="CA26" s="526"/>
      <c r="CB26" s="526"/>
      <c r="CC26" s="526"/>
      <c r="CD26" s="526"/>
      <c r="CE26" s="526"/>
      <c r="CF26" s="526"/>
      <c r="CG26" s="525"/>
      <c r="CH26" s="525"/>
      <c r="CI26" s="525"/>
      <c r="CJ26" s="525"/>
      <c r="CK26" s="525"/>
      <c r="CL26" s="525"/>
      <c r="CM26" s="525"/>
      <c r="CN26" s="525"/>
      <c r="CO26" s="525"/>
      <c r="CP26" s="525"/>
      <c r="CQ26" s="525"/>
      <c r="CR26" s="525"/>
      <c r="CS26" s="525"/>
      <c r="CT26" s="525"/>
      <c r="CU26" s="525"/>
      <c r="CV26" s="525"/>
      <c r="CW26" s="525"/>
      <c r="CX26" s="525"/>
      <c r="CY26" s="525"/>
      <c r="CZ26" s="525"/>
      <c r="DA26" s="525"/>
      <c r="DB26" s="525"/>
      <c r="DC26" s="525"/>
      <c r="DD26" s="525"/>
      <c r="DE26" s="525"/>
      <c r="DF26" s="525"/>
      <c r="DG26" s="525"/>
      <c r="DH26" s="525"/>
      <c r="DI26" s="525"/>
      <c r="DJ26" s="525"/>
      <c r="DK26" s="525"/>
      <c r="DL26" s="525"/>
      <c r="DM26" s="525"/>
      <c r="DN26" s="525"/>
      <c r="DO26" s="525"/>
      <c r="DP26" s="525"/>
      <c r="DQ26" s="525"/>
      <c r="DR26" s="525"/>
      <c r="DS26" s="525"/>
      <c r="DT26" s="525"/>
      <c r="DU26" s="525"/>
      <c r="DV26" s="525"/>
      <c r="DW26" s="525"/>
      <c r="DX26" s="525"/>
      <c r="DY26" s="525"/>
    </row>
    <row r="27" spans="1:129" ht="15" customHeight="1">
      <c r="A27" s="498"/>
      <c r="B27" s="499"/>
      <c r="C27" s="499"/>
      <c r="D27" s="499"/>
      <c r="E27" s="499"/>
      <c r="F27" s="500"/>
      <c r="G27" s="143" t="s">
        <v>11</v>
      </c>
      <c r="H27" s="144"/>
      <c r="I27" s="144"/>
      <c r="J27" s="144"/>
      <c r="K27" s="144"/>
      <c r="L27" s="144"/>
      <c r="M27" s="144"/>
      <c r="N27" s="144"/>
      <c r="O27" s="144"/>
      <c r="P27" s="144"/>
      <c r="Q27" s="144"/>
      <c r="R27" s="144"/>
      <c r="S27" s="144"/>
      <c r="T27" s="144"/>
      <c r="U27" s="144"/>
      <c r="V27" s="144"/>
      <c r="W27" s="144"/>
      <c r="X27" s="144"/>
      <c r="Y27" s="144"/>
      <c r="Z27" s="144"/>
      <c r="AA27" s="488"/>
      <c r="AB27" s="527">
        <v>1</v>
      </c>
      <c r="AC27" s="528"/>
      <c r="AD27" s="529"/>
      <c r="AE27" s="530">
        <v>4</v>
      </c>
      <c r="AF27" s="528"/>
      <c r="AG27" s="529"/>
      <c r="AH27" s="530">
        <v>0</v>
      </c>
      <c r="AI27" s="528"/>
      <c r="AJ27" s="531"/>
      <c r="AK27" s="532">
        <f>SUM(AK13:AV15)</f>
        <v>47</v>
      </c>
      <c r="AL27" s="533"/>
      <c r="AM27" s="533"/>
      <c r="AN27" s="533"/>
      <c r="AO27" s="533"/>
      <c r="AP27" s="533"/>
      <c r="AQ27" s="533"/>
      <c r="AR27" s="533"/>
      <c r="AS27" s="533"/>
      <c r="AT27" s="533"/>
      <c r="AU27" s="533"/>
      <c r="AV27" s="534"/>
      <c r="AW27" s="532">
        <f>SUM(AW13:BH15)</f>
        <v>3</v>
      </c>
      <c r="AX27" s="533"/>
      <c r="AY27" s="533"/>
      <c r="AZ27" s="533"/>
      <c r="BA27" s="533"/>
      <c r="BB27" s="533"/>
      <c r="BC27" s="533"/>
      <c r="BD27" s="533"/>
      <c r="BE27" s="533"/>
      <c r="BF27" s="533"/>
      <c r="BG27" s="533"/>
      <c r="BH27" s="534"/>
      <c r="BI27" s="532">
        <f>SUM(AK27:BH27)</f>
        <v>50</v>
      </c>
      <c r="BJ27" s="533"/>
      <c r="BK27" s="533"/>
      <c r="BL27" s="533"/>
      <c r="BM27" s="533"/>
      <c r="BN27" s="533"/>
      <c r="BO27" s="533"/>
      <c r="BP27" s="533"/>
      <c r="BQ27" s="533"/>
      <c r="BR27" s="533"/>
      <c r="BS27" s="533"/>
      <c r="BT27" s="534"/>
      <c r="BU27" s="532">
        <f>SUM(BU13:CF15)</f>
        <v>0</v>
      </c>
      <c r="BV27" s="533"/>
      <c r="BW27" s="533"/>
      <c r="BX27" s="533"/>
      <c r="BY27" s="533"/>
      <c r="BZ27" s="533"/>
      <c r="CA27" s="533"/>
      <c r="CB27" s="533"/>
      <c r="CC27" s="533"/>
      <c r="CD27" s="533"/>
      <c r="CE27" s="533"/>
      <c r="CF27" s="534"/>
      <c r="CG27" s="532">
        <f>SUM(CG13:CU15)</f>
        <v>108675</v>
      </c>
      <c r="CH27" s="535"/>
      <c r="CI27" s="535"/>
      <c r="CJ27" s="535"/>
      <c r="CK27" s="535"/>
      <c r="CL27" s="535"/>
      <c r="CM27" s="535"/>
      <c r="CN27" s="535"/>
      <c r="CO27" s="535"/>
      <c r="CP27" s="535"/>
      <c r="CQ27" s="535"/>
      <c r="CR27" s="535"/>
      <c r="CS27" s="535"/>
      <c r="CT27" s="535"/>
      <c r="CU27" s="536"/>
      <c r="CV27" s="532">
        <f>SUM(CV13:DJ15)</f>
        <v>63756</v>
      </c>
      <c r="CW27" s="535"/>
      <c r="CX27" s="535"/>
      <c r="CY27" s="535"/>
      <c r="CZ27" s="535"/>
      <c r="DA27" s="535"/>
      <c r="DB27" s="535"/>
      <c r="DC27" s="535"/>
      <c r="DD27" s="535"/>
      <c r="DE27" s="535"/>
      <c r="DF27" s="535"/>
      <c r="DG27" s="535"/>
      <c r="DH27" s="535"/>
      <c r="DI27" s="535"/>
      <c r="DJ27" s="536"/>
      <c r="DK27" s="537">
        <f>SUM(DK13:DY15)</f>
        <v>44919</v>
      </c>
      <c r="DL27" s="538"/>
      <c r="DM27" s="538"/>
      <c r="DN27" s="538"/>
      <c r="DO27" s="538"/>
      <c r="DP27" s="538"/>
      <c r="DQ27" s="538"/>
      <c r="DR27" s="538"/>
      <c r="DS27" s="538"/>
      <c r="DT27" s="538"/>
      <c r="DU27" s="538"/>
      <c r="DV27" s="538"/>
      <c r="DW27" s="538"/>
      <c r="DX27" s="538"/>
      <c r="DY27" s="539"/>
    </row>
    <row r="28" spans="1:129" ht="15" customHeight="1">
      <c r="A28" s="498"/>
      <c r="B28" s="499"/>
      <c r="C28" s="499"/>
      <c r="D28" s="499"/>
      <c r="E28" s="499"/>
      <c r="F28" s="500"/>
      <c r="G28" s="143" t="s">
        <v>12</v>
      </c>
      <c r="H28" s="144"/>
      <c r="I28" s="144"/>
      <c r="J28" s="144"/>
      <c r="K28" s="144"/>
      <c r="L28" s="144"/>
      <c r="M28" s="144"/>
      <c r="N28" s="144"/>
      <c r="O28" s="144"/>
      <c r="P28" s="144"/>
      <c r="Q28" s="144"/>
      <c r="R28" s="144"/>
      <c r="S28" s="144"/>
      <c r="T28" s="144"/>
      <c r="U28" s="144"/>
      <c r="V28" s="144"/>
      <c r="W28" s="144"/>
      <c r="X28" s="144"/>
      <c r="Y28" s="144"/>
      <c r="Z28" s="144"/>
      <c r="AA28" s="488"/>
      <c r="AB28" s="501">
        <v>1</v>
      </c>
      <c r="AC28" s="502"/>
      <c r="AD28" s="503"/>
      <c r="AE28" s="504">
        <v>5</v>
      </c>
      <c r="AF28" s="502"/>
      <c r="AG28" s="503"/>
      <c r="AH28" s="504">
        <v>0</v>
      </c>
      <c r="AI28" s="502"/>
      <c r="AJ28" s="505"/>
      <c r="AK28" s="540">
        <f>SUM(AK16:AV19)</f>
        <v>38</v>
      </c>
      <c r="AL28" s="541"/>
      <c r="AM28" s="541"/>
      <c r="AN28" s="541"/>
      <c r="AO28" s="541"/>
      <c r="AP28" s="541"/>
      <c r="AQ28" s="541"/>
      <c r="AR28" s="541"/>
      <c r="AS28" s="541"/>
      <c r="AT28" s="541"/>
      <c r="AU28" s="541"/>
      <c r="AV28" s="542"/>
      <c r="AW28" s="540">
        <f>SUM(AW16:BH19)</f>
        <v>0</v>
      </c>
      <c r="AX28" s="541"/>
      <c r="AY28" s="541"/>
      <c r="AZ28" s="541"/>
      <c r="BA28" s="541"/>
      <c r="BB28" s="541"/>
      <c r="BC28" s="541"/>
      <c r="BD28" s="541"/>
      <c r="BE28" s="541"/>
      <c r="BF28" s="541"/>
      <c r="BG28" s="541"/>
      <c r="BH28" s="542"/>
      <c r="BI28" s="532">
        <f>SUM(AK28:BH28)</f>
        <v>38</v>
      </c>
      <c r="BJ28" s="533"/>
      <c r="BK28" s="533"/>
      <c r="BL28" s="533"/>
      <c r="BM28" s="533"/>
      <c r="BN28" s="533"/>
      <c r="BO28" s="533"/>
      <c r="BP28" s="533"/>
      <c r="BQ28" s="533"/>
      <c r="BR28" s="533"/>
      <c r="BS28" s="533"/>
      <c r="BT28" s="534"/>
      <c r="BU28" s="540">
        <f>SUM(BU16:CF19)</f>
        <v>0</v>
      </c>
      <c r="BV28" s="541"/>
      <c r="BW28" s="541"/>
      <c r="BX28" s="541"/>
      <c r="BY28" s="541"/>
      <c r="BZ28" s="541"/>
      <c r="CA28" s="541"/>
      <c r="CB28" s="541"/>
      <c r="CC28" s="541"/>
      <c r="CD28" s="541"/>
      <c r="CE28" s="541"/>
      <c r="CF28" s="542"/>
      <c r="CG28" s="540">
        <f>SUM(CG16:CU19)</f>
        <v>211276</v>
      </c>
      <c r="CH28" s="543"/>
      <c r="CI28" s="543"/>
      <c r="CJ28" s="543"/>
      <c r="CK28" s="543"/>
      <c r="CL28" s="543"/>
      <c r="CM28" s="543"/>
      <c r="CN28" s="543"/>
      <c r="CO28" s="543"/>
      <c r="CP28" s="543"/>
      <c r="CQ28" s="543"/>
      <c r="CR28" s="543"/>
      <c r="CS28" s="543"/>
      <c r="CT28" s="543"/>
      <c r="CU28" s="544"/>
      <c r="CV28" s="540">
        <f>SUM(CV16:DJ19)</f>
        <v>58673</v>
      </c>
      <c r="CW28" s="543"/>
      <c r="CX28" s="543"/>
      <c r="CY28" s="543"/>
      <c r="CZ28" s="543"/>
      <c r="DA28" s="543"/>
      <c r="DB28" s="543"/>
      <c r="DC28" s="543"/>
      <c r="DD28" s="543"/>
      <c r="DE28" s="543"/>
      <c r="DF28" s="543"/>
      <c r="DG28" s="543"/>
      <c r="DH28" s="543"/>
      <c r="DI28" s="543"/>
      <c r="DJ28" s="544"/>
      <c r="DK28" s="540">
        <f>SUM(DK16:DY19)</f>
        <v>152603</v>
      </c>
      <c r="DL28" s="543"/>
      <c r="DM28" s="543"/>
      <c r="DN28" s="543"/>
      <c r="DO28" s="543"/>
      <c r="DP28" s="543"/>
      <c r="DQ28" s="543"/>
      <c r="DR28" s="543"/>
      <c r="DS28" s="543"/>
      <c r="DT28" s="543"/>
      <c r="DU28" s="543"/>
      <c r="DV28" s="543"/>
      <c r="DW28" s="543"/>
      <c r="DX28" s="543"/>
      <c r="DY28" s="545"/>
    </row>
    <row r="29" spans="1:129" ht="15" customHeight="1">
      <c r="A29" s="498"/>
      <c r="B29" s="499"/>
      <c r="C29" s="499"/>
      <c r="D29" s="499"/>
      <c r="E29" s="499"/>
      <c r="F29" s="500"/>
      <c r="G29" s="143" t="s">
        <v>9</v>
      </c>
      <c r="H29" s="144"/>
      <c r="I29" s="144"/>
      <c r="J29" s="144"/>
      <c r="K29" s="144"/>
      <c r="L29" s="144"/>
      <c r="M29" s="144"/>
      <c r="N29" s="144"/>
      <c r="O29" s="144"/>
      <c r="P29" s="144"/>
      <c r="Q29" s="144"/>
      <c r="R29" s="144"/>
      <c r="S29" s="144"/>
      <c r="T29" s="144"/>
      <c r="U29" s="144"/>
      <c r="V29" s="144"/>
      <c r="W29" s="144"/>
      <c r="X29" s="144"/>
      <c r="Y29" s="144"/>
      <c r="Z29" s="144"/>
      <c r="AA29" s="488"/>
      <c r="AB29" s="501">
        <v>1</v>
      </c>
      <c r="AC29" s="502"/>
      <c r="AD29" s="503"/>
      <c r="AE29" s="504">
        <v>6</v>
      </c>
      <c r="AF29" s="502"/>
      <c r="AG29" s="503"/>
      <c r="AH29" s="504">
        <v>0</v>
      </c>
      <c r="AI29" s="502"/>
      <c r="AJ29" s="505"/>
      <c r="AK29" s="540">
        <f>AK20</f>
        <v>4</v>
      </c>
      <c r="AL29" s="541"/>
      <c r="AM29" s="541"/>
      <c r="AN29" s="541"/>
      <c r="AO29" s="541"/>
      <c r="AP29" s="541"/>
      <c r="AQ29" s="541"/>
      <c r="AR29" s="541"/>
      <c r="AS29" s="541"/>
      <c r="AT29" s="541"/>
      <c r="AU29" s="541"/>
      <c r="AV29" s="542"/>
      <c r="AW29" s="540">
        <f>AW20</f>
        <v>0</v>
      </c>
      <c r="AX29" s="541"/>
      <c r="AY29" s="541"/>
      <c r="AZ29" s="541"/>
      <c r="BA29" s="541"/>
      <c r="BB29" s="541"/>
      <c r="BC29" s="541"/>
      <c r="BD29" s="541"/>
      <c r="BE29" s="541"/>
      <c r="BF29" s="541"/>
      <c r="BG29" s="541"/>
      <c r="BH29" s="542"/>
      <c r="BI29" s="532">
        <f>SUM(AK29:BH29)</f>
        <v>4</v>
      </c>
      <c r="BJ29" s="533"/>
      <c r="BK29" s="533"/>
      <c r="BL29" s="533"/>
      <c r="BM29" s="533"/>
      <c r="BN29" s="533"/>
      <c r="BO29" s="533"/>
      <c r="BP29" s="533"/>
      <c r="BQ29" s="533"/>
      <c r="BR29" s="533"/>
      <c r="BS29" s="533"/>
      <c r="BT29" s="534"/>
      <c r="BU29" s="540">
        <f>BU20</f>
        <v>0</v>
      </c>
      <c r="BV29" s="541"/>
      <c r="BW29" s="541"/>
      <c r="BX29" s="541"/>
      <c r="BY29" s="541"/>
      <c r="BZ29" s="541"/>
      <c r="CA29" s="541"/>
      <c r="CB29" s="541"/>
      <c r="CC29" s="541"/>
      <c r="CD29" s="541"/>
      <c r="CE29" s="541"/>
      <c r="CF29" s="542"/>
      <c r="CG29" s="540">
        <f>CG20</f>
        <v>43758</v>
      </c>
      <c r="CH29" s="543"/>
      <c r="CI29" s="543"/>
      <c r="CJ29" s="543"/>
      <c r="CK29" s="543"/>
      <c r="CL29" s="543"/>
      <c r="CM29" s="543"/>
      <c r="CN29" s="543"/>
      <c r="CO29" s="543"/>
      <c r="CP29" s="543"/>
      <c r="CQ29" s="543"/>
      <c r="CR29" s="543"/>
      <c r="CS29" s="543"/>
      <c r="CT29" s="543"/>
      <c r="CU29" s="544"/>
      <c r="CV29" s="540">
        <f>CV20</f>
        <v>9033</v>
      </c>
      <c r="CW29" s="543"/>
      <c r="CX29" s="543"/>
      <c r="CY29" s="543"/>
      <c r="CZ29" s="543"/>
      <c r="DA29" s="543"/>
      <c r="DB29" s="543"/>
      <c r="DC29" s="543"/>
      <c r="DD29" s="543"/>
      <c r="DE29" s="543"/>
      <c r="DF29" s="543"/>
      <c r="DG29" s="543"/>
      <c r="DH29" s="543"/>
      <c r="DI29" s="543"/>
      <c r="DJ29" s="544"/>
      <c r="DK29" s="540">
        <f>DK20</f>
        <v>34725</v>
      </c>
      <c r="DL29" s="543"/>
      <c r="DM29" s="543"/>
      <c r="DN29" s="543"/>
      <c r="DO29" s="543"/>
      <c r="DP29" s="543"/>
      <c r="DQ29" s="543"/>
      <c r="DR29" s="543"/>
      <c r="DS29" s="543"/>
      <c r="DT29" s="543"/>
      <c r="DU29" s="543"/>
      <c r="DV29" s="543"/>
      <c r="DW29" s="543"/>
      <c r="DX29" s="543"/>
      <c r="DY29" s="545"/>
    </row>
    <row r="30" spans="1:129" ht="15" customHeight="1" thickBot="1">
      <c r="A30" s="546"/>
      <c r="B30" s="547"/>
      <c r="C30" s="547"/>
      <c r="D30" s="547"/>
      <c r="E30" s="547"/>
      <c r="F30" s="548"/>
      <c r="G30" s="143" t="s">
        <v>10</v>
      </c>
      <c r="H30" s="144"/>
      <c r="I30" s="144"/>
      <c r="J30" s="144"/>
      <c r="K30" s="144"/>
      <c r="L30" s="144"/>
      <c r="M30" s="144"/>
      <c r="N30" s="144"/>
      <c r="O30" s="144"/>
      <c r="P30" s="144"/>
      <c r="Q30" s="144"/>
      <c r="R30" s="144"/>
      <c r="S30" s="144"/>
      <c r="T30" s="144"/>
      <c r="U30" s="144"/>
      <c r="V30" s="144"/>
      <c r="W30" s="144"/>
      <c r="X30" s="144"/>
      <c r="Y30" s="144"/>
      <c r="Z30" s="144"/>
      <c r="AA30" s="488"/>
      <c r="AB30" s="549">
        <v>1</v>
      </c>
      <c r="AC30" s="550"/>
      <c r="AD30" s="551"/>
      <c r="AE30" s="552">
        <v>7</v>
      </c>
      <c r="AF30" s="550"/>
      <c r="AG30" s="551"/>
      <c r="AH30" s="552">
        <v>0</v>
      </c>
      <c r="AI30" s="550"/>
      <c r="AJ30" s="553"/>
      <c r="AK30" s="519">
        <f>SUM(AK21:AV24)</f>
        <v>5</v>
      </c>
      <c r="AL30" s="554"/>
      <c r="AM30" s="554"/>
      <c r="AN30" s="554"/>
      <c r="AO30" s="554"/>
      <c r="AP30" s="554"/>
      <c r="AQ30" s="554"/>
      <c r="AR30" s="554"/>
      <c r="AS30" s="554"/>
      <c r="AT30" s="554"/>
      <c r="AU30" s="554"/>
      <c r="AV30" s="555"/>
      <c r="AW30" s="519">
        <f>SUM(AW21:BH24)</f>
        <v>0</v>
      </c>
      <c r="AX30" s="554"/>
      <c r="AY30" s="554"/>
      <c r="AZ30" s="554"/>
      <c r="BA30" s="554"/>
      <c r="BB30" s="554"/>
      <c r="BC30" s="554"/>
      <c r="BD30" s="554"/>
      <c r="BE30" s="554"/>
      <c r="BF30" s="554"/>
      <c r="BG30" s="554"/>
      <c r="BH30" s="555"/>
      <c r="BI30" s="519">
        <f>SUM(AK30:BH30)</f>
        <v>5</v>
      </c>
      <c r="BJ30" s="554"/>
      <c r="BK30" s="554"/>
      <c r="BL30" s="554"/>
      <c r="BM30" s="554"/>
      <c r="BN30" s="554"/>
      <c r="BO30" s="554"/>
      <c r="BP30" s="554"/>
      <c r="BQ30" s="554"/>
      <c r="BR30" s="554"/>
      <c r="BS30" s="554"/>
      <c r="BT30" s="555"/>
      <c r="BU30" s="519">
        <f>SUM(BU21:CF24)</f>
        <v>0</v>
      </c>
      <c r="BV30" s="554"/>
      <c r="BW30" s="554"/>
      <c r="BX30" s="554"/>
      <c r="BY30" s="554"/>
      <c r="BZ30" s="554"/>
      <c r="CA30" s="554"/>
      <c r="CB30" s="554"/>
      <c r="CC30" s="554"/>
      <c r="CD30" s="554"/>
      <c r="CE30" s="554"/>
      <c r="CF30" s="555"/>
      <c r="CG30" s="519">
        <f>SUM(CG21:CU24)</f>
        <v>150162</v>
      </c>
      <c r="CH30" s="520"/>
      <c r="CI30" s="520"/>
      <c r="CJ30" s="520"/>
      <c r="CK30" s="520"/>
      <c r="CL30" s="520"/>
      <c r="CM30" s="520"/>
      <c r="CN30" s="520"/>
      <c r="CO30" s="520"/>
      <c r="CP30" s="520"/>
      <c r="CQ30" s="520"/>
      <c r="CR30" s="520"/>
      <c r="CS30" s="520"/>
      <c r="CT30" s="520"/>
      <c r="CU30" s="556"/>
      <c r="CV30" s="519">
        <f t="shared" ref="CV30" si="2">SUM(CV21:DJ24)</f>
        <v>15138</v>
      </c>
      <c r="CW30" s="520"/>
      <c r="CX30" s="520"/>
      <c r="CY30" s="520"/>
      <c r="CZ30" s="520"/>
      <c r="DA30" s="520"/>
      <c r="DB30" s="520"/>
      <c r="DC30" s="520"/>
      <c r="DD30" s="520"/>
      <c r="DE30" s="520"/>
      <c r="DF30" s="520"/>
      <c r="DG30" s="520"/>
      <c r="DH30" s="520"/>
      <c r="DI30" s="520"/>
      <c r="DJ30" s="556"/>
      <c r="DK30" s="519">
        <f>SUM(DK21:DY24)</f>
        <v>135024</v>
      </c>
      <c r="DL30" s="520"/>
      <c r="DM30" s="520"/>
      <c r="DN30" s="520"/>
      <c r="DO30" s="520"/>
      <c r="DP30" s="520"/>
      <c r="DQ30" s="520"/>
      <c r="DR30" s="520"/>
      <c r="DS30" s="520"/>
      <c r="DT30" s="520"/>
      <c r="DU30" s="520"/>
      <c r="DV30" s="520"/>
      <c r="DW30" s="520"/>
      <c r="DX30" s="520"/>
      <c r="DY30" s="521"/>
    </row>
    <row r="31" spans="1:129" ht="11.25" customHeight="1" thickBot="1">
      <c r="AB31" s="557"/>
      <c r="AC31" s="557"/>
      <c r="AD31" s="557"/>
      <c r="AE31" s="557"/>
      <c r="AF31" s="557"/>
      <c r="AG31" s="557"/>
      <c r="AH31" s="557"/>
      <c r="AI31" s="557"/>
      <c r="AJ31" s="557"/>
      <c r="DJ31" s="558"/>
    </row>
    <row r="32" spans="1:129" ht="15" customHeight="1">
      <c r="A32" s="442" t="s">
        <v>14</v>
      </c>
      <c r="B32" s="486"/>
      <c r="C32" s="486"/>
      <c r="D32" s="443" t="s">
        <v>15</v>
      </c>
      <c r="E32" s="443"/>
      <c r="F32" s="444"/>
      <c r="G32" s="143" t="s">
        <v>749</v>
      </c>
      <c r="H32" s="144"/>
      <c r="I32" s="144"/>
      <c r="J32" s="144"/>
      <c r="K32" s="144"/>
      <c r="L32" s="144"/>
      <c r="M32" s="144"/>
      <c r="N32" s="144"/>
      <c r="O32" s="144"/>
      <c r="P32" s="144"/>
      <c r="Q32" s="144"/>
      <c r="R32" s="144"/>
      <c r="S32" s="144"/>
      <c r="T32" s="144"/>
      <c r="U32" s="144"/>
      <c r="V32" s="144"/>
      <c r="W32" s="144"/>
      <c r="X32" s="144"/>
      <c r="Y32" s="144"/>
      <c r="Z32" s="144"/>
      <c r="AA32" s="488"/>
      <c r="AB32" s="489">
        <v>1</v>
      </c>
      <c r="AC32" s="490"/>
      <c r="AD32" s="491"/>
      <c r="AE32" s="492">
        <v>8</v>
      </c>
      <c r="AF32" s="490"/>
      <c r="AG32" s="491"/>
      <c r="AH32" s="492">
        <v>0</v>
      </c>
      <c r="AI32" s="490"/>
      <c r="AJ32" s="493"/>
      <c r="AK32" s="261">
        <v>85</v>
      </c>
      <c r="AL32" s="262"/>
      <c r="AM32" s="262"/>
      <c r="AN32" s="262"/>
      <c r="AO32" s="262"/>
      <c r="AP32" s="262"/>
      <c r="AQ32" s="262"/>
      <c r="AR32" s="262"/>
      <c r="AS32" s="262"/>
      <c r="AT32" s="262"/>
      <c r="AU32" s="262"/>
      <c r="AV32" s="262"/>
      <c r="AW32" s="261">
        <v>3</v>
      </c>
      <c r="AX32" s="262"/>
      <c r="AY32" s="262"/>
      <c r="AZ32" s="262"/>
      <c r="BA32" s="262"/>
      <c r="BB32" s="262"/>
      <c r="BC32" s="262"/>
      <c r="BD32" s="262"/>
      <c r="BE32" s="262"/>
      <c r="BF32" s="262"/>
      <c r="BG32" s="262"/>
      <c r="BH32" s="262"/>
      <c r="BI32" s="328">
        <f>SUM(AK32:BH32)</f>
        <v>88</v>
      </c>
      <c r="BJ32" s="329"/>
      <c r="BK32" s="329"/>
      <c r="BL32" s="329"/>
      <c r="BM32" s="329"/>
      <c r="BN32" s="329"/>
      <c r="BO32" s="329"/>
      <c r="BP32" s="329"/>
      <c r="BQ32" s="329"/>
      <c r="BR32" s="329"/>
      <c r="BS32" s="329"/>
      <c r="BT32" s="329"/>
      <c r="BU32" s="261"/>
      <c r="BV32" s="262"/>
      <c r="BW32" s="262"/>
      <c r="BX32" s="262"/>
      <c r="BY32" s="262"/>
      <c r="BZ32" s="262"/>
      <c r="CA32" s="262"/>
      <c r="CB32" s="262"/>
      <c r="CC32" s="262"/>
      <c r="CD32" s="262"/>
      <c r="CE32" s="262"/>
      <c r="CF32" s="262"/>
      <c r="CG32" s="261">
        <v>319951</v>
      </c>
      <c r="CH32" s="261"/>
      <c r="CI32" s="261"/>
      <c r="CJ32" s="261"/>
      <c r="CK32" s="261"/>
      <c r="CL32" s="261"/>
      <c r="CM32" s="261"/>
      <c r="CN32" s="261"/>
      <c r="CO32" s="261"/>
      <c r="CP32" s="261"/>
      <c r="CQ32" s="261"/>
      <c r="CR32" s="261"/>
      <c r="CS32" s="261"/>
      <c r="CT32" s="261"/>
      <c r="CU32" s="261"/>
      <c r="CV32" s="261">
        <v>122429</v>
      </c>
      <c r="CW32" s="261"/>
      <c r="CX32" s="261"/>
      <c r="CY32" s="261"/>
      <c r="CZ32" s="261"/>
      <c r="DA32" s="261"/>
      <c r="DB32" s="261"/>
      <c r="DC32" s="261"/>
      <c r="DD32" s="261"/>
      <c r="DE32" s="261"/>
      <c r="DF32" s="261"/>
      <c r="DG32" s="261"/>
      <c r="DH32" s="261"/>
      <c r="DI32" s="261"/>
      <c r="DJ32" s="418"/>
      <c r="DK32" s="261">
        <v>197522</v>
      </c>
      <c r="DL32" s="261"/>
      <c r="DM32" s="261"/>
      <c r="DN32" s="261"/>
      <c r="DO32" s="261"/>
      <c r="DP32" s="261"/>
      <c r="DQ32" s="261"/>
      <c r="DR32" s="261"/>
      <c r="DS32" s="261"/>
      <c r="DT32" s="261"/>
      <c r="DU32" s="261"/>
      <c r="DV32" s="261"/>
      <c r="DW32" s="261"/>
      <c r="DX32" s="261"/>
      <c r="DY32" s="559"/>
    </row>
    <row r="33" spans="1:135" ht="15" customHeight="1">
      <c r="A33" s="560"/>
      <c r="B33" s="499"/>
      <c r="C33" s="499"/>
      <c r="D33" s="561"/>
      <c r="E33" s="561"/>
      <c r="F33" s="562"/>
      <c r="G33" s="563" t="s">
        <v>282</v>
      </c>
      <c r="H33" s="564"/>
      <c r="I33" s="564"/>
      <c r="J33" s="564"/>
      <c r="K33" s="564"/>
      <c r="L33" s="564"/>
      <c r="M33" s="564"/>
      <c r="N33" s="564"/>
      <c r="O33" s="564"/>
      <c r="P33" s="564"/>
      <c r="Q33" s="564"/>
      <c r="R33" s="564"/>
      <c r="S33" s="564"/>
      <c r="T33" s="564"/>
      <c r="U33" s="564"/>
      <c r="V33" s="564"/>
      <c r="W33" s="564"/>
      <c r="X33" s="564"/>
      <c r="Y33" s="564"/>
      <c r="Z33" s="564"/>
      <c r="AA33" s="565"/>
      <c r="AB33" s="501">
        <v>1</v>
      </c>
      <c r="AC33" s="502"/>
      <c r="AD33" s="503"/>
      <c r="AE33" s="504">
        <v>9</v>
      </c>
      <c r="AF33" s="502"/>
      <c r="AG33" s="503"/>
      <c r="AH33" s="504">
        <v>0</v>
      </c>
      <c r="AI33" s="502"/>
      <c r="AJ33" s="505"/>
      <c r="AK33" s="274">
        <v>4</v>
      </c>
      <c r="AL33" s="275"/>
      <c r="AM33" s="275"/>
      <c r="AN33" s="275"/>
      <c r="AO33" s="275"/>
      <c r="AP33" s="275"/>
      <c r="AQ33" s="275"/>
      <c r="AR33" s="275"/>
      <c r="AS33" s="275"/>
      <c r="AT33" s="275"/>
      <c r="AU33" s="275"/>
      <c r="AV33" s="275"/>
      <c r="AW33" s="274"/>
      <c r="AX33" s="275"/>
      <c r="AY33" s="275"/>
      <c r="AZ33" s="275"/>
      <c r="BA33" s="275"/>
      <c r="BB33" s="275"/>
      <c r="BC33" s="275"/>
      <c r="BD33" s="275"/>
      <c r="BE33" s="275"/>
      <c r="BF33" s="275"/>
      <c r="BG33" s="275"/>
      <c r="BH33" s="275"/>
      <c r="BI33" s="331">
        <f>SUM(AK33:BH33)</f>
        <v>4</v>
      </c>
      <c r="BJ33" s="332"/>
      <c r="BK33" s="332"/>
      <c r="BL33" s="332"/>
      <c r="BM33" s="332"/>
      <c r="BN33" s="332"/>
      <c r="BO33" s="332"/>
      <c r="BP33" s="332"/>
      <c r="BQ33" s="332"/>
      <c r="BR33" s="332"/>
      <c r="BS33" s="332"/>
      <c r="BT33" s="332"/>
      <c r="BU33" s="274"/>
      <c r="BV33" s="275"/>
      <c r="BW33" s="275"/>
      <c r="BX33" s="275"/>
      <c r="BY33" s="275"/>
      <c r="BZ33" s="275"/>
      <c r="CA33" s="275"/>
      <c r="CB33" s="275"/>
      <c r="CC33" s="275"/>
      <c r="CD33" s="275"/>
      <c r="CE33" s="275"/>
      <c r="CF33" s="275"/>
      <c r="CG33" s="274">
        <v>43758</v>
      </c>
      <c r="CH33" s="274"/>
      <c r="CI33" s="274"/>
      <c r="CJ33" s="274"/>
      <c r="CK33" s="274"/>
      <c r="CL33" s="274"/>
      <c r="CM33" s="274"/>
      <c r="CN33" s="274"/>
      <c r="CO33" s="274"/>
      <c r="CP33" s="274"/>
      <c r="CQ33" s="274"/>
      <c r="CR33" s="274"/>
      <c r="CS33" s="274"/>
      <c r="CT33" s="274"/>
      <c r="CU33" s="274"/>
      <c r="CV33" s="274">
        <v>9033</v>
      </c>
      <c r="CW33" s="274"/>
      <c r="CX33" s="274"/>
      <c r="CY33" s="274"/>
      <c r="CZ33" s="274"/>
      <c r="DA33" s="274"/>
      <c r="DB33" s="274"/>
      <c r="DC33" s="274"/>
      <c r="DD33" s="274"/>
      <c r="DE33" s="274"/>
      <c r="DF33" s="274"/>
      <c r="DG33" s="274"/>
      <c r="DH33" s="274"/>
      <c r="DI33" s="274"/>
      <c r="DJ33" s="428"/>
      <c r="DK33" s="274">
        <v>34725</v>
      </c>
      <c r="DL33" s="274"/>
      <c r="DM33" s="274"/>
      <c r="DN33" s="274"/>
      <c r="DO33" s="274"/>
      <c r="DP33" s="274"/>
      <c r="DQ33" s="274"/>
      <c r="DR33" s="274"/>
      <c r="DS33" s="274"/>
      <c r="DT33" s="274"/>
      <c r="DU33" s="274"/>
      <c r="DV33" s="274"/>
      <c r="DW33" s="274"/>
      <c r="DX33" s="274"/>
      <c r="DY33" s="566"/>
    </row>
    <row r="34" spans="1:135" ht="15" customHeight="1">
      <c r="A34" s="560"/>
      <c r="B34" s="499"/>
      <c r="C34" s="499"/>
      <c r="D34" s="561"/>
      <c r="E34" s="561"/>
      <c r="F34" s="562"/>
      <c r="G34" s="143" t="s">
        <v>4414</v>
      </c>
      <c r="H34" s="144"/>
      <c r="I34" s="144"/>
      <c r="J34" s="144"/>
      <c r="K34" s="144"/>
      <c r="L34" s="144"/>
      <c r="M34" s="144"/>
      <c r="N34" s="144"/>
      <c r="O34" s="144"/>
      <c r="P34" s="144"/>
      <c r="Q34" s="144"/>
      <c r="R34" s="144"/>
      <c r="S34" s="144"/>
      <c r="T34" s="144"/>
      <c r="U34" s="144"/>
      <c r="V34" s="144"/>
      <c r="W34" s="144"/>
      <c r="X34" s="144"/>
      <c r="Y34" s="144"/>
      <c r="Z34" s="144"/>
      <c r="AA34" s="488"/>
      <c r="AB34" s="501">
        <v>2</v>
      </c>
      <c r="AC34" s="502"/>
      <c r="AD34" s="503"/>
      <c r="AE34" s="504">
        <v>0</v>
      </c>
      <c r="AF34" s="502"/>
      <c r="AG34" s="503"/>
      <c r="AH34" s="504">
        <v>0</v>
      </c>
      <c r="AI34" s="502"/>
      <c r="AJ34" s="505"/>
      <c r="AK34" s="274">
        <v>3</v>
      </c>
      <c r="AL34" s="275"/>
      <c r="AM34" s="275"/>
      <c r="AN34" s="275"/>
      <c r="AO34" s="275"/>
      <c r="AP34" s="275"/>
      <c r="AQ34" s="275"/>
      <c r="AR34" s="275"/>
      <c r="AS34" s="275"/>
      <c r="AT34" s="275"/>
      <c r="AU34" s="275"/>
      <c r="AV34" s="275"/>
      <c r="AW34" s="274"/>
      <c r="AX34" s="275"/>
      <c r="AY34" s="275"/>
      <c r="AZ34" s="275"/>
      <c r="BA34" s="275"/>
      <c r="BB34" s="275"/>
      <c r="BC34" s="275"/>
      <c r="BD34" s="275"/>
      <c r="BE34" s="275"/>
      <c r="BF34" s="275"/>
      <c r="BG34" s="275"/>
      <c r="BH34" s="275"/>
      <c r="BI34" s="331">
        <f t="shared" ref="BI34:BI36" si="3">SUM(AK34:BH34)</f>
        <v>3</v>
      </c>
      <c r="BJ34" s="332"/>
      <c r="BK34" s="332"/>
      <c r="BL34" s="332"/>
      <c r="BM34" s="332"/>
      <c r="BN34" s="332"/>
      <c r="BO34" s="332"/>
      <c r="BP34" s="332"/>
      <c r="BQ34" s="332"/>
      <c r="BR34" s="332"/>
      <c r="BS34" s="332"/>
      <c r="BT34" s="332"/>
      <c r="BU34" s="274"/>
      <c r="BV34" s="275"/>
      <c r="BW34" s="275"/>
      <c r="BX34" s="275"/>
      <c r="BY34" s="275"/>
      <c r="BZ34" s="275"/>
      <c r="CA34" s="275"/>
      <c r="CB34" s="275"/>
      <c r="CC34" s="275"/>
      <c r="CD34" s="275"/>
      <c r="CE34" s="275"/>
      <c r="CF34" s="275"/>
      <c r="CG34" s="274">
        <v>41407</v>
      </c>
      <c r="CH34" s="274"/>
      <c r="CI34" s="274"/>
      <c r="CJ34" s="274"/>
      <c r="CK34" s="274"/>
      <c r="CL34" s="274"/>
      <c r="CM34" s="274"/>
      <c r="CN34" s="274"/>
      <c r="CO34" s="274"/>
      <c r="CP34" s="274"/>
      <c r="CQ34" s="274"/>
      <c r="CR34" s="274"/>
      <c r="CS34" s="274"/>
      <c r="CT34" s="274"/>
      <c r="CU34" s="274"/>
      <c r="CV34" s="274">
        <v>8483</v>
      </c>
      <c r="CW34" s="274"/>
      <c r="CX34" s="274"/>
      <c r="CY34" s="274"/>
      <c r="CZ34" s="274"/>
      <c r="DA34" s="274"/>
      <c r="DB34" s="274"/>
      <c r="DC34" s="274"/>
      <c r="DD34" s="274"/>
      <c r="DE34" s="274"/>
      <c r="DF34" s="274"/>
      <c r="DG34" s="274"/>
      <c r="DH34" s="274"/>
      <c r="DI34" s="274"/>
      <c r="DJ34" s="428"/>
      <c r="DK34" s="274">
        <v>32924</v>
      </c>
      <c r="DL34" s="274"/>
      <c r="DM34" s="274"/>
      <c r="DN34" s="274"/>
      <c r="DO34" s="274"/>
      <c r="DP34" s="274"/>
      <c r="DQ34" s="274"/>
      <c r="DR34" s="274"/>
      <c r="DS34" s="274"/>
      <c r="DT34" s="274"/>
      <c r="DU34" s="274"/>
      <c r="DV34" s="274"/>
      <c r="DW34" s="274"/>
      <c r="DX34" s="274"/>
      <c r="DY34" s="566"/>
    </row>
    <row r="35" spans="1:135" ht="15" customHeight="1">
      <c r="A35" s="560"/>
      <c r="B35" s="499"/>
      <c r="C35" s="499"/>
      <c r="D35" s="561"/>
      <c r="E35" s="561"/>
      <c r="F35" s="562"/>
      <c r="G35" s="143" t="s">
        <v>4416</v>
      </c>
      <c r="H35" s="144"/>
      <c r="I35" s="144"/>
      <c r="J35" s="144"/>
      <c r="K35" s="144"/>
      <c r="L35" s="144"/>
      <c r="M35" s="144"/>
      <c r="N35" s="144"/>
      <c r="O35" s="144"/>
      <c r="P35" s="144"/>
      <c r="Q35" s="144"/>
      <c r="R35" s="144"/>
      <c r="S35" s="144"/>
      <c r="T35" s="144"/>
      <c r="U35" s="144"/>
      <c r="V35" s="144"/>
      <c r="W35" s="144"/>
      <c r="X35" s="144"/>
      <c r="Y35" s="144"/>
      <c r="Z35" s="144"/>
      <c r="AA35" s="488"/>
      <c r="AB35" s="501">
        <v>2</v>
      </c>
      <c r="AC35" s="502"/>
      <c r="AD35" s="503"/>
      <c r="AE35" s="504">
        <v>1</v>
      </c>
      <c r="AF35" s="502"/>
      <c r="AG35" s="503"/>
      <c r="AH35" s="504">
        <v>0</v>
      </c>
      <c r="AI35" s="502"/>
      <c r="AJ35" s="505"/>
      <c r="AK35" s="274">
        <v>1</v>
      </c>
      <c r="AL35" s="275"/>
      <c r="AM35" s="275"/>
      <c r="AN35" s="275"/>
      <c r="AO35" s="275"/>
      <c r="AP35" s="275"/>
      <c r="AQ35" s="275"/>
      <c r="AR35" s="275"/>
      <c r="AS35" s="275"/>
      <c r="AT35" s="275"/>
      <c r="AU35" s="275"/>
      <c r="AV35" s="275"/>
      <c r="AW35" s="274"/>
      <c r="AX35" s="275"/>
      <c r="AY35" s="275"/>
      <c r="AZ35" s="275"/>
      <c r="BA35" s="275"/>
      <c r="BB35" s="275"/>
      <c r="BC35" s="275"/>
      <c r="BD35" s="275"/>
      <c r="BE35" s="275"/>
      <c r="BF35" s="275"/>
      <c r="BG35" s="275"/>
      <c r="BH35" s="275"/>
      <c r="BI35" s="331">
        <f t="shared" si="3"/>
        <v>1</v>
      </c>
      <c r="BJ35" s="332"/>
      <c r="BK35" s="332"/>
      <c r="BL35" s="332"/>
      <c r="BM35" s="332"/>
      <c r="BN35" s="332"/>
      <c r="BO35" s="332"/>
      <c r="BP35" s="332"/>
      <c r="BQ35" s="332"/>
      <c r="BR35" s="332"/>
      <c r="BS35" s="332"/>
      <c r="BT35" s="332"/>
      <c r="BU35" s="274"/>
      <c r="BV35" s="275"/>
      <c r="BW35" s="275"/>
      <c r="BX35" s="275"/>
      <c r="BY35" s="275"/>
      <c r="BZ35" s="275"/>
      <c r="CA35" s="275"/>
      <c r="CB35" s="275"/>
      <c r="CC35" s="275"/>
      <c r="CD35" s="275"/>
      <c r="CE35" s="275"/>
      <c r="CF35" s="275"/>
      <c r="CG35" s="274">
        <v>30684</v>
      </c>
      <c r="CH35" s="274"/>
      <c r="CI35" s="274"/>
      <c r="CJ35" s="274"/>
      <c r="CK35" s="274"/>
      <c r="CL35" s="274"/>
      <c r="CM35" s="274"/>
      <c r="CN35" s="274"/>
      <c r="CO35" s="274"/>
      <c r="CP35" s="274"/>
      <c r="CQ35" s="274"/>
      <c r="CR35" s="274"/>
      <c r="CS35" s="274"/>
      <c r="CT35" s="274"/>
      <c r="CU35" s="274"/>
      <c r="CV35" s="274">
        <v>3937</v>
      </c>
      <c r="CW35" s="274"/>
      <c r="CX35" s="274"/>
      <c r="CY35" s="274"/>
      <c r="CZ35" s="274"/>
      <c r="DA35" s="274"/>
      <c r="DB35" s="274"/>
      <c r="DC35" s="274"/>
      <c r="DD35" s="274"/>
      <c r="DE35" s="274"/>
      <c r="DF35" s="274"/>
      <c r="DG35" s="274"/>
      <c r="DH35" s="274"/>
      <c r="DI35" s="274"/>
      <c r="DJ35" s="428"/>
      <c r="DK35" s="274">
        <v>26747</v>
      </c>
      <c r="DL35" s="274"/>
      <c r="DM35" s="274"/>
      <c r="DN35" s="274"/>
      <c r="DO35" s="274"/>
      <c r="DP35" s="274"/>
      <c r="DQ35" s="274"/>
      <c r="DR35" s="274"/>
      <c r="DS35" s="274"/>
      <c r="DT35" s="274"/>
      <c r="DU35" s="274"/>
      <c r="DV35" s="274"/>
      <c r="DW35" s="274"/>
      <c r="DX35" s="274"/>
      <c r="DY35" s="566"/>
    </row>
    <row r="36" spans="1:135" ht="15" customHeight="1">
      <c r="A36" s="560"/>
      <c r="B36" s="499"/>
      <c r="C36" s="499"/>
      <c r="D36" s="561"/>
      <c r="E36" s="561"/>
      <c r="F36" s="562"/>
      <c r="G36" s="143" t="s">
        <v>4423</v>
      </c>
      <c r="H36" s="144"/>
      <c r="I36" s="144"/>
      <c r="J36" s="144"/>
      <c r="K36" s="144"/>
      <c r="L36" s="144"/>
      <c r="M36" s="144"/>
      <c r="N36" s="144"/>
      <c r="O36" s="144"/>
      <c r="P36" s="144"/>
      <c r="Q36" s="144"/>
      <c r="R36" s="144"/>
      <c r="S36" s="144"/>
      <c r="T36" s="144"/>
      <c r="U36" s="144"/>
      <c r="V36" s="144"/>
      <c r="W36" s="144"/>
      <c r="X36" s="144"/>
      <c r="Y36" s="144"/>
      <c r="Z36" s="144"/>
      <c r="AA36" s="488"/>
      <c r="AB36" s="501">
        <v>2</v>
      </c>
      <c r="AC36" s="502"/>
      <c r="AD36" s="503"/>
      <c r="AE36" s="504">
        <v>2</v>
      </c>
      <c r="AF36" s="502"/>
      <c r="AG36" s="503"/>
      <c r="AH36" s="504">
        <v>0</v>
      </c>
      <c r="AI36" s="502"/>
      <c r="AJ36" s="505"/>
      <c r="AK36" s="274">
        <v>1</v>
      </c>
      <c r="AL36" s="275"/>
      <c r="AM36" s="275"/>
      <c r="AN36" s="275"/>
      <c r="AO36" s="275"/>
      <c r="AP36" s="275"/>
      <c r="AQ36" s="275"/>
      <c r="AR36" s="275"/>
      <c r="AS36" s="275"/>
      <c r="AT36" s="275"/>
      <c r="AU36" s="275"/>
      <c r="AV36" s="275"/>
      <c r="AW36" s="274"/>
      <c r="AX36" s="275"/>
      <c r="AY36" s="275"/>
      <c r="AZ36" s="275"/>
      <c r="BA36" s="275"/>
      <c r="BB36" s="275"/>
      <c r="BC36" s="275"/>
      <c r="BD36" s="275"/>
      <c r="BE36" s="275"/>
      <c r="BF36" s="275"/>
      <c r="BG36" s="275"/>
      <c r="BH36" s="275"/>
      <c r="BI36" s="331">
        <f t="shared" si="3"/>
        <v>1</v>
      </c>
      <c r="BJ36" s="332"/>
      <c r="BK36" s="332"/>
      <c r="BL36" s="332"/>
      <c r="BM36" s="332"/>
      <c r="BN36" s="332"/>
      <c r="BO36" s="332"/>
      <c r="BP36" s="332"/>
      <c r="BQ36" s="332"/>
      <c r="BR36" s="332"/>
      <c r="BS36" s="332"/>
      <c r="BT36" s="332"/>
      <c r="BU36" s="274"/>
      <c r="BV36" s="275"/>
      <c r="BW36" s="275"/>
      <c r="BX36" s="275"/>
      <c r="BY36" s="275"/>
      <c r="BZ36" s="275"/>
      <c r="CA36" s="275"/>
      <c r="CB36" s="275"/>
      <c r="CC36" s="275"/>
      <c r="CD36" s="275"/>
      <c r="CE36" s="275"/>
      <c r="CF36" s="275"/>
      <c r="CG36" s="274">
        <v>78071</v>
      </c>
      <c r="CH36" s="274"/>
      <c r="CI36" s="274"/>
      <c r="CJ36" s="274"/>
      <c r="CK36" s="274"/>
      <c r="CL36" s="274"/>
      <c r="CM36" s="274"/>
      <c r="CN36" s="274"/>
      <c r="CO36" s="274"/>
      <c r="CP36" s="274"/>
      <c r="CQ36" s="274"/>
      <c r="CR36" s="274"/>
      <c r="CS36" s="274"/>
      <c r="CT36" s="274"/>
      <c r="CU36" s="274"/>
      <c r="CV36" s="274">
        <v>2718</v>
      </c>
      <c r="CW36" s="274"/>
      <c r="CX36" s="274"/>
      <c r="CY36" s="274"/>
      <c r="CZ36" s="274"/>
      <c r="DA36" s="274"/>
      <c r="DB36" s="274"/>
      <c r="DC36" s="274"/>
      <c r="DD36" s="274"/>
      <c r="DE36" s="274"/>
      <c r="DF36" s="274"/>
      <c r="DG36" s="274"/>
      <c r="DH36" s="274"/>
      <c r="DI36" s="274"/>
      <c r="DJ36" s="428"/>
      <c r="DK36" s="274">
        <v>75353</v>
      </c>
      <c r="DL36" s="274"/>
      <c r="DM36" s="274"/>
      <c r="DN36" s="274"/>
      <c r="DO36" s="274"/>
      <c r="DP36" s="274"/>
      <c r="DQ36" s="274"/>
      <c r="DR36" s="274"/>
      <c r="DS36" s="274"/>
      <c r="DT36" s="274"/>
      <c r="DU36" s="274"/>
      <c r="DV36" s="274"/>
      <c r="DW36" s="274"/>
      <c r="DX36" s="274"/>
      <c r="DY36" s="566"/>
    </row>
    <row r="37" spans="1:135" ht="15" customHeight="1">
      <c r="A37" s="498"/>
      <c r="B37" s="499"/>
      <c r="C37" s="499"/>
      <c r="D37" s="561"/>
      <c r="E37" s="561"/>
      <c r="F37" s="562"/>
      <c r="G37" s="143" t="s">
        <v>4419</v>
      </c>
      <c r="H37" s="144"/>
      <c r="I37" s="144"/>
      <c r="J37" s="144"/>
      <c r="K37" s="144"/>
      <c r="L37" s="144"/>
      <c r="M37" s="144"/>
      <c r="N37" s="144"/>
      <c r="O37" s="144"/>
      <c r="P37" s="144"/>
      <c r="Q37" s="144"/>
      <c r="R37" s="144"/>
      <c r="S37" s="144"/>
      <c r="T37" s="144"/>
      <c r="U37" s="144"/>
      <c r="V37" s="144"/>
      <c r="W37" s="144"/>
      <c r="X37" s="144"/>
      <c r="Y37" s="144"/>
      <c r="Z37" s="144"/>
      <c r="AA37" s="488"/>
      <c r="AB37" s="501">
        <v>2</v>
      </c>
      <c r="AC37" s="502"/>
      <c r="AD37" s="503"/>
      <c r="AE37" s="504">
        <v>3</v>
      </c>
      <c r="AF37" s="502"/>
      <c r="AG37" s="503"/>
      <c r="AH37" s="504">
        <v>0</v>
      </c>
      <c r="AI37" s="502"/>
      <c r="AJ37" s="505"/>
      <c r="AK37" s="274"/>
      <c r="AL37" s="275"/>
      <c r="AM37" s="275"/>
      <c r="AN37" s="275"/>
      <c r="AO37" s="275"/>
      <c r="AP37" s="275"/>
      <c r="AQ37" s="275"/>
      <c r="AR37" s="275"/>
      <c r="AS37" s="275"/>
      <c r="AT37" s="275"/>
      <c r="AU37" s="275"/>
      <c r="AV37" s="275"/>
      <c r="AW37" s="274"/>
      <c r="AX37" s="275"/>
      <c r="AY37" s="275"/>
      <c r="AZ37" s="275"/>
      <c r="BA37" s="275"/>
      <c r="BB37" s="275"/>
      <c r="BC37" s="275"/>
      <c r="BD37" s="275"/>
      <c r="BE37" s="275"/>
      <c r="BF37" s="275"/>
      <c r="BG37" s="275"/>
      <c r="BH37" s="275"/>
      <c r="BI37" s="331">
        <f>SUM(AK37:BH37)</f>
        <v>0</v>
      </c>
      <c r="BJ37" s="332"/>
      <c r="BK37" s="332"/>
      <c r="BL37" s="332"/>
      <c r="BM37" s="332"/>
      <c r="BN37" s="332"/>
      <c r="BO37" s="332"/>
      <c r="BP37" s="332"/>
      <c r="BQ37" s="332"/>
      <c r="BR37" s="332"/>
      <c r="BS37" s="332"/>
      <c r="BT37" s="332"/>
      <c r="BU37" s="274"/>
      <c r="BV37" s="275"/>
      <c r="BW37" s="275"/>
      <c r="BX37" s="275"/>
      <c r="BY37" s="275"/>
      <c r="BZ37" s="275"/>
      <c r="CA37" s="275"/>
      <c r="CB37" s="275"/>
      <c r="CC37" s="275"/>
      <c r="CD37" s="275"/>
      <c r="CE37" s="275"/>
      <c r="CF37" s="275"/>
      <c r="CG37" s="274"/>
      <c r="CH37" s="274"/>
      <c r="CI37" s="274"/>
      <c r="CJ37" s="274"/>
      <c r="CK37" s="274"/>
      <c r="CL37" s="274"/>
      <c r="CM37" s="274"/>
      <c r="CN37" s="274"/>
      <c r="CO37" s="274"/>
      <c r="CP37" s="274"/>
      <c r="CQ37" s="274"/>
      <c r="CR37" s="274"/>
      <c r="CS37" s="274"/>
      <c r="CT37" s="274"/>
      <c r="CU37" s="274"/>
      <c r="CV37" s="274"/>
      <c r="CW37" s="274"/>
      <c r="CX37" s="274"/>
      <c r="CY37" s="274"/>
      <c r="CZ37" s="274"/>
      <c r="DA37" s="274"/>
      <c r="DB37" s="274"/>
      <c r="DC37" s="274"/>
      <c r="DD37" s="274"/>
      <c r="DE37" s="274"/>
      <c r="DF37" s="274"/>
      <c r="DG37" s="274"/>
      <c r="DH37" s="274"/>
      <c r="DI37" s="274"/>
      <c r="DJ37" s="428"/>
      <c r="DK37" s="274"/>
      <c r="DL37" s="274"/>
      <c r="DM37" s="274"/>
      <c r="DN37" s="274"/>
      <c r="DO37" s="274"/>
      <c r="DP37" s="274"/>
      <c r="DQ37" s="274"/>
      <c r="DR37" s="274"/>
      <c r="DS37" s="274"/>
      <c r="DT37" s="274"/>
      <c r="DU37" s="274"/>
      <c r="DV37" s="274"/>
      <c r="DW37" s="274"/>
      <c r="DX37" s="274"/>
      <c r="DY37" s="566"/>
    </row>
    <row r="38" spans="1:135" ht="15" customHeight="1" thickBot="1">
      <c r="A38" s="447"/>
      <c r="B38" s="547"/>
      <c r="C38" s="547"/>
      <c r="D38" s="448"/>
      <c r="E38" s="448"/>
      <c r="F38" s="449"/>
      <c r="G38" s="143" t="s">
        <v>336</v>
      </c>
      <c r="H38" s="144"/>
      <c r="I38" s="144"/>
      <c r="J38" s="144"/>
      <c r="K38" s="144"/>
      <c r="L38" s="144"/>
      <c r="M38" s="144"/>
      <c r="N38" s="144"/>
      <c r="O38" s="144"/>
      <c r="P38" s="144"/>
      <c r="Q38" s="144"/>
      <c r="R38" s="144"/>
      <c r="S38" s="144"/>
      <c r="T38" s="144"/>
      <c r="U38" s="144"/>
      <c r="V38" s="144"/>
      <c r="W38" s="144"/>
      <c r="X38" s="144"/>
      <c r="Y38" s="144"/>
      <c r="Z38" s="144"/>
      <c r="AA38" s="488"/>
      <c r="AB38" s="549">
        <v>2</v>
      </c>
      <c r="AC38" s="550"/>
      <c r="AD38" s="551"/>
      <c r="AE38" s="552">
        <v>4</v>
      </c>
      <c r="AF38" s="550"/>
      <c r="AG38" s="551"/>
      <c r="AH38" s="552">
        <v>0</v>
      </c>
      <c r="AI38" s="550"/>
      <c r="AJ38" s="553"/>
      <c r="AK38" s="519">
        <f>SUM(AK32:AV37)</f>
        <v>94</v>
      </c>
      <c r="AL38" s="554"/>
      <c r="AM38" s="554"/>
      <c r="AN38" s="554"/>
      <c r="AO38" s="554"/>
      <c r="AP38" s="554"/>
      <c r="AQ38" s="554"/>
      <c r="AR38" s="554"/>
      <c r="AS38" s="554"/>
      <c r="AT38" s="554"/>
      <c r="AU38" s="554"/>
      <c r="AV38" s="555"/>
      <c r="AW38" s="519">
        <f>SUM(AW32:BH37)</f>
        <v>3</v>
      </c>
      <c r="AX38" s="554"/>
      <c r="AY38" s="554"/>
      <c r="AZ38" s="554"/>
      <c r="BA38" s="554"/>
      <c r="BB38" s="554"/>
      <c r="BC38" s="554"/>
      <c r="BD38" s="554"/>
      <c r="BE38" s="554"/>
      <c r="BF38" s="554"/>
      <c r="BG38" s="554"/>
      <c r="BH38" s="555"/>
      <c r="BI38" s="291">
        <f>SUM(AK38:BH38)</f>
        <v>97</v>
      </c>
      <c r="BJ38" s="292"/>
      <c r="BK38" s="292"/>
      <c r="BL38" s="292"/>
      <c r="BM38" s="292"/>
      <c r="BN38" s="292"/>
      <c r="BO38" s="292"/>
      <c r="BP38" s="292"/>
      <c r="BQ38" s="292"/>
      <c r="BR38" s="292"/>
      <c r="BS38" s="292"/>
      <c r="BT38" s="292"/>
      <c r="BU38" s="519">
        <f>SUM(BU32:CF37)</f>
        <v>0</v>
      </c>
      <c r="BV38" s="554"/>
      <c r="BW38" s="554"/>
      <c r="BX38" s="554"/>
      <c r="BY38" s="554"/>
      <c r="BZ38" s="554"/>
      <c r="CA38" s="554"/>
      <c r="CB38" s="554"/>
      <c r="CC38" s="554"/>
      <c r="CD38" s="554"/>
      <c r="CE38" s="554"/>
      <c r="CF38" s="555"/>
      <c r="CG38" s="519">
        <f>SUM(CG32:CU37)</f>
        <v>513871</v>
      </c>
      <c r="CH38" s="520"/>
      <c r="CI38" s="520"/>
      <c r="CJ38" s="520"/>
      <c r="CK38" s="520"/>
      <c r="CL38" s="520"/>
      <c r="CM38" s="520"/>
      <c r="CN38" s="520"/>
      <c r="CO38" s="520"/>
      <c r="CP38" s="520"/>
      <c r="CQ38" s="520"/>
      <c r="CR38" s="520"/>
      <c r="CS38" s="520"/>
      <c r="CT38" s="520"/>
      <c r="CU38" s="556"/>
      <c r="CV38" s="519">
        <f>SUM(CV32:DJ37)</f>
        <v>146600</v>
      </c>
      <c r="CW38" s="520"/>
      <c r="CX38" s="520"/>
      <c r="CY38" s="520"/>
      <c r="CZ38" s="520"/>
      <c r="DA38" s="520"/>
      <c r="DB38" s="520"/>
      <c r="DC38" s="520"/>
      <c r="DD38" s="520"/>
      <c r="DE38" s="520"/>
      <c r="DF38" s="520"/>
      <c r="DG38" s="520"/>
      <c r="DH38" s="520"/>
      <c r="DI38" s="520"/>
      <c r="DJ38" s="556"/>
      <c r="DK38" s="519">
        <f>SUM(DK32:DY37)</f>
        <v>367271</v>
      </c>
      <c r="DL38" s="520"/>
      <c r="DM38" s="520"/>
      <c r="DN38" s="520"/>
      <c r="DO38" s="520"/>
      <c r="DP38" s="520"/>
      <c r="DQ38" s="520"/>
      <c r="DR38" s="520"/>
      <c r="DS38" s="520"/>
      <c r="DT38" s="520"/>
      <c r="DU38" s="520"/>
      <c r="DV38" s="520"/>
      <c r="DW38" s="520"/>
      <c r="DX38" s="520"/>
      <c r="DY38" s="521"/>
    </row>
    <row r="39" spans="1:135" ht="15" customHeight="1">
      <c r="A39" s="567"/>
      <c r="B39" s="568"/>
      <c r="C39" s="568"/>
      <c r="D39" s="567"/>
      <c r="E39" s="567"/>
      <c r="F39" s="567"/>
      <c r="G39" s="205"/>
      <c r="H39" s="569"/>
      <c r="I39" s="569"/>
      <c r="J39" s="569"/>
      <c r="K39" s="569"/>
      <c r="L39" s="569"/>
      <c r="M39" s="569"/>
      <c r="N39" s="569"/>
      <c r="O39" s="569"/>
      <c r="P39" s="569"/>
      <c r="Q39" s="569"/>
      <c r="R39" s="569"/>
      <c r="S39" s="569"/>
      <c r="T39" s="569"/>
      <c r="U39" s="569"/>
      <c r="V39" s="569"/>
      <c r="W39" s="569"/>
      <c r="X39" s="569"/>
      <c r="Y39" s="569"/>
      <c r="Z39" s="569"/>
      <c r="AA39" s="569"/>
      <c r="AB39" s="570"/>
      <c r="AC39" s="570"/>
      <c r="AD39" s="570"/>
      <c r="AE39" s="570"/>
      <c r="AF39" s="557"/>
      <c r="AG39" s="557"/>
      <c r="AH39" s="557"/>
      <c r="AI39" s="557"/>
      <c r="AJ39" s="557"/>
      <c r="AK39" s="220"/>
      <c r="AL39" s="571"/>
      <c r="AM39" s="571"/>
      <c r="AN39" s="571"/>
      <c r="AO39" s="571"/>
      <c r="AP39" s="571"/>
      <c r="AQ39" s="571"/>
      <c r="AR39" s="571"/>
      <c r="AS39" s="571"/>
      <c r="AT39" s="571"/>
      <c r="AU39" s="571"/>
      <c r="AV39" s="571"/>
      <c r="AW39" s="220"/>
      <c r="AX39" s="571"/>
      <c r="AY39" s="571"/>
      <c r="AZ39" s="571"/>
      <c r="BA39" s="571"/>
      <c r="BB39" s="571"/>
      <c r="BC39" s="571"/>
      <c r="BD39" s="571"/>
      <c r="BE39" s="571"/>
      <c r="BF39" s="571"/>
      <c r="BG39" s="571"/>
      <c r="BH39" s="571"/>
      <c r="BI39" s="220"/>
      <c r="BJ39" s="571"/>
      <c r="BK39" s="571"/>
      <c r="BL39" s="571"/>
      <c r="BM39" s="571"/>
      <c r="BN39" s="571"/>
      <c r="BO39" s="571"/>
      <c r="BP39" s="571"/>
      <c r="BQ39" s="571"/>
      <c r="BR39" s="571"/>
      <c r="BS39" s="571"/>
      <c r="BT39" s="571"/>
      <c r="BU39" s="220"/>
      <c r="BV39" s="571"/>
      <c r="BW39" s="571"/>
      <c r="BX39" s="571"/>
      <c r="BY39" s="571"/>
      <c r="BZ39" s="571"/>
      <c r="CA39" s="571"/>
      <c r="CB39" s="571"/>
      <c r="CC39" s="571"/>
      <c r="CD39" s="571"/>
      <c r="CE39" s="571"/>
      <c r="CF39" s="571"/>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row>
    <row r="40" spans="1:135" s="56" customFormat="1" ht="12.75" customHeight="1">
      <c r="A40" s="459"/>
      <c r="B40" s="459"/>
      <c r="C40" s="459"/>
      <c r="D40" s="459"/>
      <c r="E40" s="459"/>
      <c r="F40" s="459"/>
      <c r="G40" s="460"/>
      <c r="H40" s="461" t="s">
        <v>55</v>
      </c>
      <c r="I40" s="118"/>
      <c r="J40" s="118"/>
      <c r="K40" s="118"/>
      <c r="L40" s="118"/>
      <c r="M40" s="118"/>
      <c r="N40" s="118"/>
      <c r="O40" s="118"/>
      <c r="P40" s="118"/>
      <c r="Q40" s="118"/>
      <c r="R40" s="118"/>
      <c r="S40" s="118"/>
      <c r="T40" s="118"/>
      <c r="U40" s="118"/>
      <c r="V40" s="118"/>
      <c r="W40" s="118"/>
      <c r="X40" s="118"/>
      <c r="Y40" s="119"/>
      <c r="Z40" s="461" t="s">
        <v>460</v>
      </c>
      <c r="AA40" s="118"/>
      <c r="AB40" s="118"/>
      <c r="AC40" s="118"/>
      <c r="AD40" s="118"/>
      <c r="AE40" s="119"/>
      <c r="AF40" s="462" t="str">
        <f>"第7表　課税標準額段階別"&amp; 表00!CY5&amp;表00!DC5 &amp; "年度分所得割額等に関する調
　　　　　　　　　　　　　　　　　【農業所得者】（つづき）
総　　括　　表"</f>
        <v>第7表　課税標準額段階別令和5年度分所得割額等に関する調
　　　　　　　　　　　　　　　　　【農業所得者】（つづき）
総　　括　　表</v>
      </c>
      <c r="AG40" s="462"/>
      <c r="AH40" s="462"/>
      <c r="AI40" s="462"/>
      <c r="AJ40" s="462"/>
      <c r="AK40" s="462"/>
      <c r="AL40" s="462"/>
      <c r="AM40" s="462"/>
      <c r="AN40" s="462"/>
      <c r="AO40" s="462"/>
      <c r="AP40" s="462"/>
      <c r="AQ40" s="462"/>
      <c r="AR40" s="462"/>
      <c r="AS40" s="462"/>
      <c r="AT40" s="462"/>
      <c r="AU40" s="462"/>
      <c r="AV40" s="462"/>
      <c r="AW40" s="462"/>
      <c r="AX40" s="462"/>
      <c r="AY40" s="462"/>
      <c r="AZ40" s="462"/>
      <c r="BA40" s="462"/>
      <c r="BB40" s="462"/>
      <c r="BC40" s="462"/>
      <c r="BD40" s="462"/>
      <c r="BE40" s="462"/>
      <c r="BF40" s="462"/>
      <c r="BG40" s="462"/>
      <c r="BH40" s="462"/>
      <c r="BI40" s="462"/>
      <c r="BJ40" s="462"/>
      <c r="BK40" s="462"/>
      <c r="BL40" s="462"/>
      <c r="BM40" s="462"/>
      <c r="BN40" s="462"/>
      <c r="BO40" s="462"/>
      <c r="BP40" s="462"/>
      <c r="BQ40" s="462"/>
      <c r="BR40" s="462"/>
      <c r="BS40" s="462"/>
      <c r="BT40" s="462"/>
      <c r="BU40" s="462"/>
      <c r="BV40" s="462"/>
      <c r="BW40" s="462"/>
      <c r="BX40" s="462"/>
      <c r="BY40" s="462"/>
      <c r="BZ40" s="462"/>
      <c r="CA40" s="462"/>
      <c r="CB40" s="462"/>
      <c r="CC40" s="462"/>
      <c r="CD40" s="462"/>
      <c r="CE40" s="462"/>
      <c r="CF40" s="462"/>
      <c r="CG40" s="462"/>
      <c r="CH40" s="462"/>
      <c r="CI40" s="462"/>
      <c r="CJ40" s="462"/>
      <c r="CK40" s="462"/>
      <c r="CL40" s="462"/>
      <c r="CM40" s="462"/>
      <c r="CN40" s="462"/>
      <c r="CO40" s="462"/>
      <c r="CP40" s="462"/>
      <c r="CQ40" s="462"/>
      <c r="CR40" s="462"/>
      <c r="CS40" s="462"/>
      <c r="CT40" s="462"/>
      <c r="CU40" s="462"/>
      <c r="CV40" s="462"/>
      <c r="CW40" s="462"/>
      <c r="CX40" s="462"/>
      <c r="CY40" s="463" t="s">
        <v>535</v>
      </c>
      <c r="CZ40" s="463"/>
      <c r="DA40" s="463"/>
      <c r="DB40" s="463"/>
      <c r="DC40" s="463"/>
      <c r="DD40" s="463"/>
      <c r="DE40" s="463"/>
      <c r="DF40" s="463"/>
      <c r="DG40" s="463"/>
      <c r="DH40" s="463"/>
      <c r="DI40" s="463"/>
      <c r="DJ40" s="463"/>
      <c r="DK40" s="121" t="str">
        <f>DK1</f>
        <v>三重県</v>
      </c>
      <c r="DL40" s="121"/>
      <c r="DM40" s="121"/>
      <c r="DN40" s="121"/>
      <c r="DO40" s="121"/>
      <c r="DP40" s="121"/>
      <c r="DQ40" s="121"/>
      <c r="DR40" s="121"/>
      <c r="DS40" s="121"/>
      <c r="DT40" s="121"/>
      <c r="DU40" s="121"/>
      <c r="DV40" s="121"/>
      <c r="DW40" s="121"/>
      <c r="DX40" s="121"/>
      <c r="DY40" s="121"/>
      <c r="DZ40" s="121"/>
      <c r="EA40" s="121"/>
      <c r="EB40" s="121"/>
      <c r="EC40" s="121"/>
      <c r="ED40" s="121"/>
      <c r="EE40" s="121"/>
    </row>
    <row r="41" spans="1:135" s="56" customFormat="1" ht="13.15" customHeight="1" thickBot="1">
      <c r="A41" s="459"/>
      <c r="B41" s="459"/>
      <c r="C41" s="459"/>
      <c r="D41" s="459"/>
      <c r="E41" s="459"/>
      <c r="F41" s="459"/>
      <c r="G41" s="460"/>
      <c r="H41" s="122"/>
      <c r="I41" s="123"/>
      <c r="J41" s="123"/>
      <c r="K41" s="123"/>
      <c r="L41" s="123"/>
      <c r="M41" s="123"/>
      <c r="N41" s="123"/>
      <c r="O41" s="123"/>
      <c r="P41" s="123"/>
      <c r="Q41" s="123"/>
      <c r="R41" s="123"/>
      <c r="S41" s="123"/>
      <c r="T41" s="123"/>
      <c r="U41" s="123"/>
      <c r="V41" s="123"/>
      <c r="W41" s="123"/>
      <c r="X41" s="123"/>
      <c r="Y41" s="124"/>
      <c r="Z41" s="122"/>
      <c r="AA41" s="123"/>
      <c r="AB41" s="123"/>
      <c r="AC41" s="123"/>
      <c r="AD41" s="123"/>
      <c r="AE41" s="124"/>
      <c r="AF41" s="462"/>
      <c r="AG41" s="462"/>
      <c r="AH41" s="462"/>
      <c r="AI41" s="462"/>
      <c r="AJ41" s="462"/>
      <c r="AK41" s="462"/>
      <c r="AL41" s="462"/>
      <c r="AM41" s="462"/>
      <c r="AN41" s="462"/>
      <c r="AO41" s="462"/>
      <c r="AP41" s="462"/>
      <c r="AQ41" s="462"/>
      <c r="AR41" s="462"/>
      <c r="AS41" s="462"/>
      <c r="AT41" s="462"/>
      <c r="AU41" s="462"/>
      <c r="AV41" s="462"/>
      <c r="AW41" s="462"/>
      <c r="AX41" s="462"/>
      <c r="AY41" s="462"/>
      <c r="AZ41" s="462"/>
      <c r="BA41" s="462"/>
      <c r="BB41" s="462"/>
      <c r="BC41" s="462"/>
      <c r="BD41" s="462"/>
      <c r="BE41" s="462"/>
      <c r="BF41" s="462"/>
      <c r="BG41" s="462"/>
      <c r="BH41" s="462"/>
      <c r="BI41" s="462"/>
      <c r="BJ41" s="462"/>
      <c r="BK41" s="462"/>
      <c r="BL41" s="462"/>
      <c r="BM41" s="462"/>
      <c r="BN41" s="462"/>
      <c r="BO41" s="462"/>
      <c r="BP41" s="462"/>
      <c r="BQ41" s="462"/>
      <c r="BR41" s="462"/>
      <c r="BS41" s="462"/>
      <c r="BT41" s="462"/>
      <c r="BU41" s="462"/>
      <c r="BV41" s="462"/>
      <c r="BW41" s="462"/>
      <c r="BX41" s="462"/>
      <c r="BY41" s="462"/>
      <c r="BZ41" s="462"/>
      <c r="CA41" s="462"/>
      <c r="CB41" s="462"/>
      <c r="CC41" s="462"/>
      <c r="CD41" s="462"/>
      <c r="CE41" s="462"/>
      <c r="CF41" s="462"/>
      <c r="CG41" s="462"/>
      <c r="CH41" s="462"/>
      <c r="CI41" s="462"/>
      <c r="CJ41" s="462"/>
      <c r="CK41" s="462"/>
      <c r="CL41" s="462"/>
      <c r="CM41" s="462"/>
      <c r="CN41" s="462"/>
      <c r="CO41" s="462"/>
      <c r="CP41" s="462"/>
      <c r="CQ41" s="462"/>
      <c r="CR41" s="462"/>
      <c r="CS41" s="462"/>
      <c r="CT41" s="462"/>
      <c r="CU41" s="462"/>
      <c r="CV41" s="462"/>
      <c r="CW41" s="462"/>
      <c r="CX41" s="462"/>
      <c r="CY41" s="464"/>
      <c r="CZ41" s="464"/>
      <c r="DA41" s="464"/>
      <c r="DB41" s="464"/>
      <c r="DC41" s="464"/>
      <c r="DD41" s="464"/>
      <c r="DE41" s="464"/>
      <c r="DF41" s="464"/>
      <c r="DG41" s="464"/>
      <c r="DH41" s="464"/>
      <c r="DI41" s="464"/>
      <c r="DJ41" s="464"/>
      <c r="DK41" s="126"/>
      <c r="DL41" s="126"/>
      <c r="DM41" s="126"/>
      <c r="DN41" s="126"/>
      <c r="DO41" s="126"/>
      <c r="DP41" s="126"/>
      <c r="DQ41" s="126"/>
      <c r="DR41" s="126"/>
      <c r="DS41" s="126"/>
      <c r="DT41" s="126"/>
      <c r="DU41" s="126"/>
      <c r="DV41" s="126"/>
      <c r="DW41" s="126"/>
      <c r="DX41" s="126"/>
      <c r="DY41" s="126"/>
      <c r="DZ41" s="126"/>
      <c r="EA41" s="126"/>
      <c r="EB41" s="126"/>
      <c r="EC41" s="126"/>
      <c r="ED41" s="126"/>
      <c r="EE41" s="126"/>
    </row>
    <row r="42" spans="1:135" s="56" customFormat="1" ht="25.5" customHeight="1" thickBot="1">
      <c r="A42" s="572"/>
      <c r="B42" s="573"/>
      <c r="C42" s="573"/>
      <c r="D42" s="573"/>
      <c r="E42" s="573"/>
      <c r="F42" s="573"/>
      <c r="G42" s="574"/>
      <c r="H42" s="467">
        <f>H3</f>
        <v>2</v>
      </c>
      <c r="I42" s="575"/>
      <c r="J42" s="576"/>
      <c r="K42" s="467">
        <f>K3</f>
        <v>4</v>
      </c>
      <c r="L42" s="575"/>
      <c r="M42" s="576"/>
      <c r="N42" s="467">
        <f>N3</f>
        <v>2</v>
      </c>
      <c r="O42" s="575"/>
      <c r="P42" s="576"/>
      <c r="Q42" s="467">
        <f>Q3</f>
        <v>0</v>
      </c>
      <c r="R42" s="575"/>
      <c r="S42" s="576"/>
      <c r="T42" s="467">
        <f>T3</f>
        <v>2</v>
      </c>
      <c r="U42" s="575"/>
      <c r="V42" s="576"/>
      <c r="W42" s="467">
        <f>W3</f>
        <v>1</v>
      </c>
      <c r="X42" s="575"/>
      <c r="Y42" s="576"/>
      <c r="Z42" s="466">
        <v>0</v>
      </c>
      <c r="AA42" s="134"/>
      <c r="AB42" s="135"/>
      <c r="AC42" s="467">
        <v>7</v>
      </c>
      <c r="AD42" s="137"/>
      <c r="AE42" s="138"/>
      <c r="AF42" s="462"/>
      <c r="AG42" s="462"/>
      <c r="AH42" s="462"/>
      <c r="AI42" s="462"/>
      <c r="AJ42" s="462"/>
      <c r="AK42" s="462"/>
      <c r="AL42" s="462"/>
      <c r="AM42" s="462"/>
      <c r="AN42" s="462"/>
      <c r="AO42" s="462"/>
      <c r="AP42" s="462"/>
      <c r="AQ42" s="462"/>
      <c r="AR42" s="462"/>
      <c r="AS42" s="462"/>
      <c r="AT42" s="462"/>
      <c r="AU42" s="462"/>
      <c r="AV42" s="462"/>
      <c r="AW42" s="462"/>
      <c r="AX42" s="462"/>
      <c r="AY42" s="462"/>
      <c r="AZ42" s="462"/>
      <c r="BA42" s="462"/>
      <c r="BB42" s="462"/>
      <c r="BC42" s="462"/>
      <c r="BD42" s="462"/>
      <c r="BE42" s="462"/>
      <c r="BF42" s="462"/>
      <c r="BG42" s="462"/>
      <c r="BH42" s="462"/>
      <c r="BI42" s="462"/>
      <c r="BJ42" s="462"/>
      <c r="BK42" s="462"/>
      <c r="BL42" s="462"/>
      <c r="BM42" s="462"/>
      <c r="BN42" s="462"/>
      <c r="BO42" s="462"/>
      <c r="BP42" s="462"/>
      <c r="BQ42" s="462"/>
      <c r="BR42" s="462"/>
      <c r="BS42" s="462"/>
      <c r="BT42" s="462"/>
      <c r="BU42" s="462"/>
      <c r="BV42" s="462"/>
      <c r="BW42" s="462"/>
      <c r="BX42" s="462"/>
      <c r="BY42" s="462"/>
      <c r="BZ42" s="462"/>
      <c r="CA42" s="462"/>
      <c r="CB42" s="462"/>
      <c r="CC42" s="462"/>
      <c r="CD42" s="462"/>
      <c r="CE42" s="462"/>
      <c r="CF42" s="462"/>
      <c r="CG42" s="462"/>
      <c r="CH42" s="462"/>
      <c r="CI42" s="462"/>
      <c r="CJ42" s="462"/>
      <c r="CK42" s="462"/>
      <c r="CL42" s="462"/>
      <c r="CM42" s="462"/>
      <c r="CN42" s="462"/>
      <c r="CO42" s="462"/>
      <c r="CP42" s="462"/>
      <c r="CQ42" s="462"/>
      <c r="CR42" s="462"/>
      <c r="CS42" s="462"/>
      <c r="CT42" s="462"/>
      <c r="CU42" s="462"/>
      <c r="CV42" s="462"/>
      <c r="CW42" s="462"/>
      <c r="CX42" s="462"/>
      <c r="CY42" s="464" t="s">
        <v>458</v>
      </c>
      <c r="CZ42" s="464"/>
      <c r="DA42" s="464"/>
      <c r="DB42" s="464"/>
      <c r="DC42" s="464"/>
      <c r="DD42" s="464"/>
      <c r="DE42" s="464"/>
      <c r="DF42" s="464"/>
      <c r="DG42" s="464"/>
      <c r="DH42" s="464"/>
      <c r="DI42" s="464"/>
      <c r="DJ42" s="464"/>
      <c r="DK42" s="139" t="str">
        <f>DK3</f>
        <v>四日市市</v>
      </c>
      <c r="DL42" s="139"/>
      <c r="DM42" s="139"/>
      <c r="DN42" s="139"/>
      <c r="DO42" s="139"/>
      <c r="DP42" s="139"/>
      <c r="DQ42" s="139"/>
      <c r="DR42" s="139"/>
      <c r="DS42" s="139"/>
      <c r="DT42" s="139"/>
      <c r="DU42" s="139"/>
      <c r="DV42" s="139"/>
      <c r="DW42" s="139"/>
      <c r="DX42" s="139"/>
      <c r="DY42" s="139"/>
      <c r="DZ42" s="139"/>
      <c r="EA42" s="139"/>
      <c r="EB42" s="139"/>
      <c r="EC42" s="139"/>
      <c r="ED42" s="139"/>
      <c r="EE42" s="139"/>
    </row>
    <row r="43" spans="1:135" ht="15" customHeight="1">
      <c r="AF43" s="462"/>
      <c r="AG43" s="462"/>
      <c r="AH43" s="462"/>
      <c r="AI43" s="462"/>
      <c r="AJ43" s="462"/>
      <c r="AK43" s="462"/>
      <c r="AL43" s="462"/>
      <c r="AM43" s="462"/>
      <c r="AN43" s="462"/>
      <c r="AO43" s="462"/>
      <c r="AP43" s="462"/>
      <c r="AQ43" s="462"/>
      <c r="AR43" s="462"/>
      <c r="AS43" s="462"/>
      <c r="AT43" s="462"/>
      <c r="AU43" s="462"/>
      <c r="AV43" s="462"/>
      <c r="AW43" s="462"/>
      <c r="AX43" s="462"/>
      <c r="AY43" s="462"/>
      <c r="AZ43" s="462"/>
      <c r="BA43" s="462"/>
      <c r="BB43" s="462"/>
      <c r="BC43" s="462"/>
      <c r="BD43" s="462"/>
      <c r="BE43" s="462"/>
      <c r="BF43" s="462"/>
      <c r="BG43" s="462"/>
      <c r="BH43" s="462"/>
      <c r="BI43" s="462"/>
      <c r="BJ43" s="462"/>
      <c r="BK43" s="462"/>
      <c r="BL43" s="462"/>
      <c r="BM43" s="462"/>
      <c r="BN43" s="462"/>
      <c r="BO43" s="462"/>
      <c r="BP43" s="462"/>
      <c r="BQ43" s="462"/>
      <c r="BR43" s="462"/>
      <c r="BS43" s="462"/>
      <c r="BT43" s="462"/>
      <c r="BU43" s="462"/>
      <c r="BV43" s="462"/>
      <c r="BW43" s="462"/>
      <c r="BX43" s="462"/>
      <c r="BY43" s="462"/>
      <c r="BZ43" s="462"/>
      <c r="CA43" s="462"/>
      <c r="CB43" s="462"/>
      <c r="CC43" s="462"/>
      <c r="CD43" s="462"/>
      <c r="CE43" s="462"/>
      <c r="CF43" s="462"/>
      <c r="CG43" s="462"/>
      <c r="CH43" s="462"/>
      <c r="CI43" s="462"/>
      <c r="CJ43" s="462"/>
      <c r="CK43" s="462"/>
      <c r="CL43" s="462"/>
      <c r="CM43" s="462"/>
      <c r="CN43" s="462"/>
      <c r="CO43" s="462"/>
      <c r="CP43" s="462"/>
      <c r="CQ43" s="462"/>
      <c r="CR43" s="462"/>
      <c r="CS43" s="462"/>
      <c r="CT43" s="462"/>
      <c r="CU43" s="462"/>
      <c r="CV43" s="462"/>
      <c r="CW43" s="462"/>
      <c r="CX43" s="462"/>
    </row>
    <row r="45" spans="1:135" ht="15" customHeight="1">
      <c r="AK45" s="142" t="s">
        <v>63</v>
      </c>
      <c r="AL45" s="142"/>
      <c r="AM45" s="142"/>
      <c r="AN45" s="142"/>
      <c r="AO45" s="142"/>
      <c r="AP45" s="142"/>
      <c r="AQ45" s="142"/>
      <c r="AR45" s="142"/>
      <c r="AS45" s="142"/>
      <c r="AT45" s="142" t="s">
        <v>652</v>
      </c>
      <c r="AU45" s="142"/>
      <c r="AV45" s="142"/>
      <c r="AW45" s="142"/>
      <c r="AX45" s="142"/>
      <c r="AY45" s="142"/>
      <c r="AZ45" s="142"/>
      <c r="BA45" s="142"/>
      <c r="BB45" s="142"/>
      <c r="BC45" s="142" t="s">
        <v>467</v>
      </c>
      <c r="BD45" s="142"/>
      <c r="BE45" s="142"/>
      <c r="BF45" s="142"/>
      <c r="BG45" s="142"/>
      <c r="BH45" s="142"/>
      <c r="BI45" s="142"/>
      <c r="BJ45" s="142"/>
      <c r="BK45" s="142"/>
      <c r="BL45" s="142" t="s">
        <v>26</v>
      </c>
      <c r="BM45" s="142"/>
      <c r="BN45" s="142"/>
      <c r="BO45" s="142"/>
      <c r="BP45" s="142"/>
      <c r="BQ45" s="142"/>
      <c r="BR45" s="142"/>
      <c r="BS45" s="142"/>
      <c r="BT45" s="142"/>
      <c r="BU45" s="142" t="s">
        <v>283</v>
      </c>
      <c r="BV45" s="142"/>
      <c r="BW45" s="142"/>
      <c r="BX45" s="142"/>
      <c r="BY45" s="142"/>
      <c r="BZ45" s="142"/>
      <c r="CA45" s="142"/>
      <c r="CB45" s="142"/>
      <c r="CC45" s="142"/>
      <c r="CD45" s="142" t="s">
        <v>284</v>
      </c>
      <c r="CE45" s="142"/>
      <c r="CF45" s="142"/>
      <c r="CG45" s="142"/>
      <c r="CH45" s="142"/>
      <c r="CI45" s="142"/>
      <c r="CJ45" s="142"/>
      <c r="CK45" s="142"/>
      <c r="CL45" s="142"/>
      <c r="CM45" s="142" t="s">
        <v>27</v>
      </c>
      <c r="CN45" s="142"/>
      <c r="CO45" s="142"/>
      <c r="CP45" s="142"/>
      <c r="CQ45" s="142"/>
      <c r="CR45" s="142"/>
      <c r="CS45" s="142"/>
      <c r="CT45" s="142"/>
      <c r="CU45" s="142"/>
      <c r="CV45" s="142" t="s">
        <v>285</v>
      </c>
      <c r="CW45" s="142"/>
      <c r="CX45" s="142"/>
      <c r="CY45" s="142"/>
      <c r="CZ45" s="142"/>
      <c r="DA45" s="142"/>
      <c r="DB45" s="142"/>
      <c r="DC45" s="142"/>
      <c r="DD45" s="142"/>
      <c r="DE45" s="142" t="s">
        <v>286</v>
      </c>
      <c r="DF45" s="142"/>
      <c r="DG45" s="142"/>
      <c r="DH45" s="142"/>
      <c r="DI45" s="142"/>
      <c r="DJ45" s="142"/>
      <c r="DK45" s="142"/>
      <c r="DL45" s="142"/>
      <c r="DM45" s="142"/>
      <c r="DN45" s="142" t="s">
        <v>28</v>
      </c>
      <c r="DO45" s="142"/>
      <c r="DP45" s="142"/>
      <c r="DQ45" s="142"/>
      <c r="DR45" s="142"/>
      <c r="DS45" s="142"/>
      <c r="DT45" s="142"/>
      <c r="DU45" s="142"/>
      <c r="DV45" s="142"/>
    </row>
    <row r="46" spans="1:135" ht="15" customHeight="1">
      <c r="A46" s="468" t="s">
        <v>293</v>
      </c>
      <c r="B46" s="469"/>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70"/>
      <c r="AB46" s="92" t="s">
        <v>655</v>
      </c>
      <c r="AC46" s="93"/>
      <c r="AD46" s="93"/>
      <c r="AE46" s="93"/>
      <c r="AF46" s="93"/>
      <c r="AG46" s="93"/>
      <c r="AH46" s="93"/>
      <c r="AI46" s="93"/>
      <c r="AJ46" s="94"/>
      <c r="AK46" s="92" t="s">
        <v>564</v>
      </c>
      <c r="AL46" s="93"/>
      <c r="AM46" s="93"/>
      <c r="AN46" s="93"/>
      <c r="AO46" s="93"/>
      <c r="AP46" s="93"/>
      <c r="AQ46" s="93"/>
      <c r="AR46" s="93"/>
      <c r="AS46" s="94"/>
      <c r="AT46" s="143" t="s">
        <v>146</v>
      </c>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5"/>
      <c r="CV46" s="92" t="s">
        <v>147</v>
      </c>
      <c r="CW46" s="93"/>
      <c r="CX46" s="93"/>
      <c r="CY46" s="93"/>
      <c r="CZ46" s="93"/>
      <c r="DA46" s="93"/>
      <c r="DB46" s="93"/>
      <c r="DC46" s="93"/>
      <c r="DD46" s="94"/>
      <c r="DE46" s="92" t="s">
        <v>287</v>
      </c>
      <c r="DF46" s="93"/>
      <c r="DG46" s="93"/>
      <c r="DH46" s="93"/>
      <c r="DI46" s="93"/>
      <c r="DJ46" s="93"/>
      <c r="DK46" s="93"/>
      <c r="DL46" s="93"/>
      <c r="DM46" s="94"/>
      <c r="DN46" s="92" t="s">
        <v>288</v>
      </c>
      <c r="DO46" s="93"/>
      <c r="DP46" s="93"/>
      <c r="DQ46" s="93"/>
      <c r="DR46" s="93"/>
      <c r="DS46" s="93"/>
      <c r="DT46" s="93"/>
      <c r="DU46" s="93"/>
      <c r="DV46" s="94"/>
    </row>
    <row r="47" spans="1:135" ht="10.5" customHeight="1">
      <c r="A47" s="471"/>
      <c r="B47" s="472"/>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3"/>
      <c r="AB47" s="146"/>
      <c r="AC47" s="147"/>
      <c r="AD47" s="147"/>
      <c r="AE47" s="147"/>
      <c r="AF47" s="147"/>
      <c r="AG47" s="147"/>
      <c r="AH47" s="147"/>
      <c r="AI47" s="147"/>
      <c r="AJ47" s="148"/>
      <c r="AK47" s="146"/>
      <c r="AL47" s="147"/>
      <c r="AM47" s="147"/>
      <c r="AN47" s="147"/>
      <c r="AO47" s="147"/>
      <c r="AP47" s="147"/>
      <c r="AQ47" s="147"/>
      <c r="AR47" s="147"/>
      <c r="AS47" s="148"/>
      <c r="AT47" s="146" t="s">
        <v>289</v>
      </c>
      <c r="AU47" s="147"/>
      <c r="AV47" s="147"/>
      <c r="AW47" s="147"/>
      <c r="AX47" s="147"/>
      <c r="AY47" s="147"/>
      <c r="AZ47" s="147"/>
      <c r="BA47" s="147"/>
      <c r="BB47" s="148"/>
      <c r="BC47" s="146" t="s">
        <v>247</v>
      </c>
      <c r="BD47" s="147"/>
      <c r="BE47" s="147"/>
      <c r="BF47" s="147"/>
      <c r="BG47" s="147"/>
      <c r="BH47" s="147"/>
      <c r="BI47" s="147"/>
      <c r="BJ47" s="147"/>
      <c r="BK47" s="147"/>
      <c r="BL47" s="146" t="s">
        <v>291</v>
      </c>
      <c r="BM47" s="147"/>
      <c r="BN47" s="147"/>
      <c r="BO47" s="147"/>
      <c r="BP47" s="147"/>
      <c r="BQ47" s="147"/>
      <c r="BR47" s="147"/>
      <c r="BS47" s="147"/>
      <c r="BT47" s="147"/>
      <c r="BU47" s="146" t="s">
        <v>624</v>
      </c>
      <c r="BV47" s="147"/>
      <c r="BW47" s="147"/>
      <c r="BX47" s="147"/>
      <c r="BY47" s="147"/>
      <c r="BZ47" s="147"/>
      <c r="CA47" s="147"/>
      <c r="CB47" s="147"/>
      <c r="CC47" s="147"/>
      <c r="CD47" s="146" t="s">
        <v>202</v>
      </c>
      <c r="CE47" s="147"/>
      <c r="CF47" s="147"/>
      <c r="CG47" s="147"/>
      <c r="CH47" s="147"/>
      <c r="CI47" s="147"/>
      <c r="CJ47" s="147"/>
      <c r="CK47" s="147"/>
      <c r="CL47" s="147"/>
      <c r="CM47" s="146" t="s">
        <v>334</v>
      </c>
      <c r="CN47" s="147"/>
      <c r="CO47" s="147"/>
      <c r="CP47" s="147"/>
      <c r="CQ47" s="147"/>
      <c r="CR47" s="147"/>
      <c r="CS47" s="147"/>
      <c r="CT47" s="147"/>
      <c r="CU47" s="147"/>
      <c r="CV47" s="146"/>
      <c r="CW47" s="147"/>
      <c r="CX47" s="147"/>
      <c r="CY47" s="147"/>
      <c r="CZ47" s="147"/>
      <c r="DA47" s="147"/>
      <c r="DB47" s="147"/>
      <c r="DC47" s="147"/>
      <c r="DD47" s="148"/>
      <c r="DE47" s="146"/>
      <c r="DF47" s="147"/>
      <c r="DG47" s="147"/>
      <c r="DH47" s="147"/>
      <c r="DI47" s="147"/>
      <c r="DJ47" s="147"/>
      <c r="DK47" s="147"/>
      <c r="DL47" s="147"/>
      <c r="DM47" s="148"/>
      <c r="DN47" s="146"/>
      <c r="DO47" s="147"/>
      <c r="DP47" s="147"/>
      <c r="DQ47" s="147"/>
      <c r="DR47" s="147"/>
      <c r="DS47" s="147"/>
      <c r="DT47" s="147"/>
      <c r="DU47" s="147"/>
      <c r="DV47" s="148"/>
    </row>
    <row r="48" spans="1:135" ht="15" customHeight="1">
      <c r="A48" s="471"/>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3"/>
      <c r="AB48" s="146"/>
      <c r="AC48" s="147"/>
      <c r="AD48" s="147"/>
      <c r="AE48" s="147"/>
      <c r="AF48" s="147"/>
      <c r="AG48" s="147"/>
      <c r="AH48" s="147"/>
      <c r="AI48" s="147"/>
      <c r="AJ48" s="148"/>
      <c r="AK48" s="146"/>
      <c r="AL48" s="147"/>
      <c r="AM48" s="147"/>
      <c r="AN48" s="147"/>
      <c r="AO48" s="147"/>
      <c r="AP48" s="147"/>
      <c r="AQ48" s="147"/>
      <c r="AR48" s="147"/>
      <c r="AS48" s="148"/>
      <c r="AT48" s="146"/>
      <c r="AU48" s="147"/>
      <c r="AV48" s="147"/>
      <c r="AW48" s="147"/>
      <c r="AX48" s="147"/>
      <c r="AY48" s="147"/>
      <c r="AZ48" s="147"/>
      <c r="BA48" s="147"/>
      <c r="BB48" s="148"/>
      <c r="BC48" s="146"/>
      <c r="BD48" s="147"/>
      <c r="BE48" s="147"/>
      <c r="BF48" s="147"/>
      <c r="BG48" s="147"/>
      <c r="BH48" s="147"/>
      <c r="BI48" s="147"/>
      <c r="BJ48" s="147"/>
      <c r="BK48" s="147"/>
      <c r="BL48" s="146"/>
      <c r="BM48" s="147"/>
      <c r="BN48" s="147"/>
      <c r="BO48" s="147"/>
      <c r="BP48" s="147"/>
      <c r="BQ48" s="147"/>
      <c r="BR48" s="147"/>
      <c r="BS48" s="147"/>
      <c r="BT48" s="147"/>
      <c r="BU48" s="146"/>
      <c r="BV48" s="147"/>
      <c r="BW48" s="147"/>
      <c r="BX48" s="147"/>
      <c r="BY48" s="147"/>
      <c r="BZ48" s="147"/>
      <c r="CA48" s="147"/>
      <c r="CB48" s="147"/>
      <c r="CC48" s="147"/>
      <c r="CD48" s="146"/>
      <c r="CE48" s="147"/>
      <c r="CF48" s="147"/>
      <c r="CG48" s="147"/>
      <c r="CH48" s="147"/>
      <c r="CI48" s="147"/>
      <c r="CJ48" s="147"/>
      <c r="CK48" s="147"/>
      <c r="CL48" s="147"/>
      <c r="CM48" s="146"/>
      <c r="CN48" s="147"/>
      <c r="CO48" s="147"/>
      <c r="CP48" s="147"/>
      <c r="CQ48" s="147"/>
      <c r="CR48" s="147"/>
      <c r="CS48" s="147"/>
      <c r="CT48" s="147"/>
      <c r="CU48" s="147"/>
      <c r="CV48" s="146"/>
      <c r="CW48" s="147"/>
      <c r="CX48" s="147"/>
      <c r="CY48" s="147"/>
      <c r="CZ48" s="147"/>
      <c r="DA48" s="147"/>
      <c r="DB48" s="147"/>
      <c r="DC48" s="147"/>
      <c r="DD48" s="148"/>
      <c r="DE48" s="146"/>
      <c r="DF48" s="147"/>
      <c r="DG48" s="147"/>
      <c r="DH48" s="147"/>
      <c r="DI48" s="147"/>
      <c r="DJ48" s="147"/>
      <c r="DK48" s="147"/>
      <c r="DL48" s="147"/>
      <c r="DM48" s="148"/>
      <c r="DN48" s="146"/>
      <c r="DO48" s="147"/>
      <c r="DP48" s="147"/>
      <c r="DQ48" s="147"/>
      <c r="DR48" s="147"/>
      <c r="DS48" s="147"/>
      <c r="DT48" s="147"/>
      <c r="DU48" s="147"/>
      <c r="DV48" s="148"/>
    </row>
    <row r="49" spans="1:126" ht="15" customHeight="1">
      <c r="A49" s="471"/>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3"/>
      <c r="AB49" s="146"/>
      <c r="AC49" s="147"/>
      <c r="AD49" s="147"/>
      <c r="AE49" s="147"/>
      <c r="AF49" s="147"/>
      <c r="AG49" s="147"/>
      <c r="AH49" s="147"/>
      <c r="AI49" s="147"/>
      <c r="AJ49" s="148"/>
      <c r="AK49" s="146"/>
      <c r="AL49" s="147"/>
      <c r="AM49" s="147"/>
      <c r="AN49" s="147"/>
      <c r="AO49" s="147"/>
      <c r="AP49" s="147"/>
      <c r="AQ49" s="147"/>
      <c r="AR49" s="147"/>
      <c r="AS49" s="148"/>
      <c r="AT49" s="146"/>
      <c r="AU49" s="147"/>
      <c r="AV49" s="147"/>
      <c r="AW49" s="147"/>
      <c r="AX49" s="147"/>
      <c r="AY49" s="147"/>
      <c r="AZ49" s="147"/>
      <c r="BA49" s="147"/>
      <c r="BB49" s="148"/>
      <c r="BC49" s="146"/>
      <c r="BD49" s="147"/>
      <c r="BE49" s="147"/>
      <c r="BF49" s="147"/>
      <c r="BG49" s="147"/>
      <c r="BH49" s="147"/>
      <c r="BI49" s="147"/>
      <c r="BJ49" s="147"/>
      <c r="BK49" s="147"/>
      <c r="BL49" s="146"/>
      <c r="BM49" s="147"/>
      <c r="BN49" s="147"/>
      <c r="BO49" s="147"/>
      <c r="BP49" s="147"/>
      <c r="BQ49" s="147"/>
      <c r="BR49" s="147"/>
      <c r="BS49" s="147"/>
      <c r="BT49" s="147"/>
      <c r="BU49" s="146"/>
      <c r="BV49" s="147"/>
      <c r="BW49" s="147"/>
      <c r="BX49" s="147"/>
      <c r="BY49" s="147"/>
      <c r="BZ49" s="147"/>
      <c r="CA49" s="147"/>
      <c r="CB49" s="147"/>
      <c r="CC49" s="147"/>
      <c r="CD49" s="146"/>
      <c r="CE49" s="147"/>
      <c r="CF49" s="147"/>
      <c r="CG49" s="147"/>
      <c r="CH49" s="147"/>
      <c r="CI49" s="147"/>
      <c r="CJ49" s="147"/>
      <c r="CK49" s="147"/>
      <c r="CL49" s="147"/>
      <c r="CM49" s="146"/>
      <c r="CN49" s="147"/>
      <c r="CO49" s="147"/>
      <c r="CP49" s="147"/>
      <c r="CQ49" s="147"/>
      <c r="CR49" s="147"/>
      <c r="CS49" s="147"/>
      <c r="CT49" s="147"/>
      <c r="CU49" s="147"/>
      <c r="CV49" s="146"/>
      <c r="CW49" s="147"/>
      <c r="CX49" s="147"/>
      <c r="CY49" s="147"/>
      <c r="CZ49" s="147"/>
      <c r="DA49" s="147"/>
      <c r="DB49" s="147"/>
      <c r="DC49" s="147"/>
      <c r="DD49" s="148"/>
      <c r="DE49" s="146"/>
      <c r="DF49" s="147"/>
      <c r="DG49" s="147"/>
      <c r="DH49" s="147"/>
      <c r="DI49" s="147"/>
      <c r="DJ49" s="147"/>
      <c r="DK49" s="147"/>
      <c r="DL49" s="147"/>
      <c r="DM49" s="148"/>
      <c r="DN49" s="146"/>
      <c r="DO49" s="147"/>
      <c r="DP49" s="147"/>
      <c r="DQ49" s="147"/>
      <c r="DR49" s="147"/>
      <c r="DS49" s="147"/>
      <c r="DT49" s="147"/>
      <c r="DU49" s="147"/>
      <c r="DV49" s="148"/>
    </row>
    <row r="50" spans="1:126" ht="15" customHeight="1">
      <c r="A50" s="471"/>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3"/>
      <c r="AB50" s="146"/>
      <c r="AC50" s="147"/>
      <c r="AD50" s="147"/>
      <c r="AE50" s="147"/>
      <c r="AF50" s="147"/>
      <c r="AG50" s="147"/>
      <c r="AH50" s="147"/>
      <c r="AI50" s="147"/>
      <c r="AJ50" s="148"/>
      <c r="AK50" s="146"/>
      <c r="AL50" s="147"/>
      <c r="AM50" s="147"/>
      <c r="AN50" s="147"/>
      <c r="AO50" s="147"/>
      <c r="AP50" s="147"/>
      <c r="AQ50" s="147"/>
      <c r="AR50" s="147"/>
      <c r="AS50" s="148"/>
      <c r="AT50" s="146"/>
      <c r="AU50" s="147"/>
      <c r="AV50" s="147"/>
      <c r="AW50" s="147"/>
      <c r="AX50" s="147"/>
      <c r="AY50" s="147"/>
      <c r="AZ50" s="147"/>
      <c r="BA50" s="147"/>
      <c r="BB50" s="148"/>
      <c r="BC50" s="146"/>
      <c r="BD50" s="147"/>
      <c r="BE50" s="147"/>
      <c r="BF50" s="147"/>
      <c r="BG50" s="147"/>
      <c r="BH50" s="147"/>
      <c r="BI50" s="147"/>
      <c r="BJ50" s="147"/>
      <c r="BK50" s="147"/>
      <c r="BL50" s="146"/>
      <c r="BM50" s="147"/>
      <c r="BN50" s="147"/>
      <c r="BO50" s="147"/>
      <c r="BP50" s="147"/>
      <c r="BQ50" s="147"/>
      <c r="BR50" s="147"/>
      <c r="BS50" s="147"/>
      <c r="BT50" s="147"/>
      <c r="BU50" s="146"/>
      <c r="BV50" s="147"/>
      <c r="BW50" s="147"/>
      <c r="BX50" s="147"/>
      <c r="BY50" s="147"/>
      <c r="BZ50" s="147"/>
      <c r="CA50" s="147"/>
      <c r="CB50" s="147"/>
      <c r="CC50" s="147"/>
      <c r="CD50" s="146"/>
      <c r="CE50" s="147"/>
      <c r="CF50" s="147"/>
      <c r="CG50" s="147"/>
      <c r="CH50" s="147"/>
      <c r="CI50" s="147"/>
      <c r="CJ50" s="147"/>
      <c r="CK50" s="147"/>
      <c r="CL50" s="147"/>
      <c r="CM50" s="146"/>
      <c r="CN50" s="147"/>
      <c r="CO50" s="147"/>
      <c r="CP50" s="147"/>
      <c r="CQ50" s="147"/>
      <c r="CR50" s="147"/>
      <c r="CS50" s="147"/>
      <c r="CT50" s="147"/>
      <c r="CU50" s="147"/>
      <c r="CV50" s="146"/>
      <c r="CW50" s="147"/>
      <c r="CX50" s="147"/>
      <c r="CY50" s="147"/>
      <c r="CZ50" s="147"/>
      <c r="DA50" s="147"/>
      <c r="DB50" s="147"/>
      <c r="DC50" s="147"/>
      <c r="DD50" s="148"/>
      <c r="DE50" s="146"/>
      <c r="DF50" s="147"/>
      <c r="DG50" s="147"/>
      <c r="DH50" s="147"/>
      <c r="DI50" s="147"/>
      <c r="DJ50" s="147"/>
      <c r="DK50" s="147"/>
      <c r="DL50" s="147"/>
      <c r="DM50" s="148"/>
      <c r="DN50" s="146"/>
      <c r="DO50" s="147"/>
      <c r="DP50" s="147"/>
      <c r="DQ50" s="147"/>
      <c r="DR50" s="147"/>
      <c r="DS50" s="147"/>
      <c r="DT50" s="147"/>
      <c r="DU50" s="147"/>
      <c r="DV50" s="148"/>
    </row>
    <row r="51" spans="1:126" ht="15" customHeight="1" thickBot="1">
      <c r="A51" s="477"/>
      <c r="B51" s="478"/>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9"/>
      <c r="AB51" s="146"/>
      <c r="AC51" s="147"/>
      <c r="AD51" s="147"/>
      <c r="AE51" s="147"/>
      <c r="AF51" s="147"/>
      <c r="AG51" s="147"/>
      <c r="AH51" s="147"/>
      <c r="AI51" s="147"/>
      <c r="AJ51" s="148"/>
      <c r="AK51" s="483" t="s">
        <v>297</v>
      </c>
      <c r="AL51" s="484"/>
      <c r="AM51" s="484"/>
      <c r="AN51" s="484"/>
      <c r="AO51" s="484"/>
      <c r="AP51" s="484"/>
      <c r="AQ51" s="484"/>
      <c r="AR51" s="484"/>
      <c r="AS51" s="485"/>
      <c r="AT51" s="577" t="s">
        <v>297</v>
      </c>
      <c r="AU51" s="578"/>
      <c r="AV51" s="578"/>
      <c r="AW51" s="578"/>
      <c r="AX51" s="578"/>
      <c r="AY51" s="578"/>
      <c r="AZ51" s="578"/>
      <c r="BA51" s="578"/>
      <c r="BB51" s="578"/>
      <c r="BC51" s="577" t="s">
        <v>297</v>
      </c>
      <c r="BD51" s="578"/>
      <c r="BE51" s="578"/>
      <c r="BF51" s="578"/>
      <c r="BG51" s="578"/>
      <c r="BH51" s="578"/>
      <c r="BI51" s="578"/>
      <c r="BJ51" s="578"/>
      <c r="BK51" s="578"/>
      <c r="BL51" s="577" t="s">
        <v>297</v>
      </c>
      <c r="BM51" s="578"/>
      <c r="BN51" s="578"/>
      <c r="BO51" s="578"/>
      <c r="BP51" s="578"/>
      <c r="BQ51" s="578"/>
      <c r="BR51" s="578"/>
      <c r="BS51" s="578"/>
      <c r="BT51" s="578"/>
      <c r="BU51" s="577" t="s">
        <v>297</v>
      </c>
      <c r="BV51" s="578"/>
      <c r="BW51" s="578"/>
      <c r="BX51" s="578"/>
      <c r="BY51" s="578"/>
      <c r="BZ51" s="578"/>
      <c r="CA51" s="578"/>
      <c r="CB51" s="578"/>
      <c r="CC51" s="578"/>
      <c r="CD51" s="577" t="s">
        <v>297</v>
      </c>
      <c r="CE51" s="578"/>
      <c r="CF51" s="578"/>
      <c r="CG51" s="578"/>
      <c r="CH51" s="578"/>
      <c r="CI51" s="578"/>
      <c r="CJ51" s="578"/>
      <c r="CK51" s="578"/>
      <c r="CL51" s="578"/>
      <c r="CM51" s="577" t="s">
        <v>297</v>
      </c>
      <c r="CN51" s="578"/>
      <c r="CO51" s="578"/>
      <c r="CP51" s="578"/>
      <c r="CQ51" s="578"/>
      <c r="CR51" s="578"/>
      <c r="CS51" s="578"/>
      <c r="CT51" s="578"/>
      <c r="CU51" s="578"/>
      <c r="CV51" s="480" t="s">
        <v>297</v>
      </c>
      <c r="CW51" s="481"/>
      <c r="CX51" s="481"/>
      <c r="CY51" s="481"/>
      <c r="CZ51" s="481"/>
      <c r="DA51" s="481"/>
      <c r="DB51" s="481"/>
      <c r="DC51" s="481"/>
      <c r="DD51" s="482"/>
      <c r="DE51" s="480" t="s">
        <v>297</v>
      </c>
      <c r="DF51" s="481"/>
      <c r="DG51" s="481"/>
      <c r="DH51" s="481"/>
      <c r="DI51" s="481"/>
      <c r="DJ51" s="481"/>
      <c r="DK51" s="481"/>
      <c r="DL51" s="481"/>
      <c r="DM51" s="482"/>
      <c r="DN51" s="480" t="s">
        <v>297</v>
      </c>
      <c r="DO51" s="481"/>
      <c r="DP51" s="481"/>
      <c r="DQ51" s="481"/>
      <c r="DR51" s="481"/>
      <c r="DS51" s="481"/>
      <c r="DT51" s="481"/>
      <c r="DU51" s="481"/>
      <c r="DV51" s="482"/>
    </row>
    <row r="52" spans="1:126" ht="24.75" customHeight="1">
      <c r="A52" s="442" t="s">
        <v>1</v>
      </c>
      <c r="B52" s="486"/>
      <c r="C52" s="486"/>
      <c r="D52" s="486"/>
      <c r="E52" s="486"/>
      <c r="F52" s="487"/>
      <c r="G52" s="143" t="s">
        <v>2</v>
      </c>
      <c r="H52" s="144"/>
      <c r="I52" s="144"/>
      <c r="J52" s="144"/>
      <c r="K52" s="144"/>
      <c r="L52" s="144"/>
      <c r="M52" s="144"/>
      <c r="N52" s="144"/>
      <c r="O52" s="144"/>
      <c r="P52" s="144"/>
      <c r="Q52" s="144"/>
      <c r="R52" s="144"/>
      <c r="S52" s="144"/>
      <c r="T52" s="144"/>
      <c r="U52" s="144"/>
      <c r="V52" s="144"/>
      <c r="W52" s="144"/>
      <c r="X52" s="144"/>
      <c r="Y52" s="144"/>
      <c r="Z52" s="144"/>
      <c r="AA52" s="488"/>
      <c r="AB52" s="489">
        <v>0</v>
      </c>
      <c r="AC52" s="490"/>
      <c r="AD52" s="491"/>
      <c r="AE52" s="492">
        <v>1</v>
      </c>
      <c r="AF52" s="490"/>
      <c r="AG52" s="491"/>
      <c r="AH52" s="492">
        <v>1</v>
      </c>
      <c r="AI52" s="490"/>
      <c r="AJ52" s="493"/>
      <c r="AK52" s="261">
        <v>3</v>
      </c>
      <c r="AL52" s="262"/>
      <c r="AM52" s="262"/>
      <c r="AN52" s="262"/>
      <c r="AO52" s="262"/>
      <c r="AP52" s="262"/>
      <c r="AQ52" s="262"/>
      <c r="AR52" s="262"/>
      <c r="AS52" s="262"/>
      <c r="AT52" s="418">
        <v>2</v>
      </c>
      <c r="AU52" s="495"/>
      <c r="AV52" s="495"/>
      <c r="AW52" s="495"/>
      <c r="AX52" s="495"/>
      <c r="AY52" s="495"/>
      <c r="AZ52" s="495"/>
      <c r="BA52" s="495"/>
      <c r="BB52" s="496"/>
      <c r="BC52" s="418"/>
      <c r="BD52" s="495"/>
      <c r="BE52" s="495"/>
      <c r="BF52" s="495"/>
      <c r="BG52" s="495"/>
      <c r="BH52" s="495"/>
      <c r="BI52" s="495"/>
      <c r="BJ52" s="495"/>
      <c r="BK52" s="496"/>
      <c r="BL52" s="418"/>
      <c r="BM52" s="495"/>
      <c r="BN52" s="495"/>
      <c r="BO52" s="495"/>
      <c r="BP52" s="495"/>
      <c r="BQ52" s="495"/>
      <c r="BR52" s="495"/>
      <c r="BS52" s="495"/>
      <c r="BT52" s="496"/>
      <c r="BU52" s="418"/>
      <c r="BV52" s="495"/>
      <c r="BW52" s="495"/>
      <c r="BX52" s="495"/>
      <c r="BY52" s="495"/>
      <c r="BZ52" s="495"/>
      <c r="CA52" s="495"/>
      <c r="CB52" s="495"/>
      <c r="CC52" s="496"/>
      <c r="CD52" s="418"/>
      <c r="CE52" s="495"/>
      <c r="CF52" s="495"/>
      <c r="CG52" s="495"/>
      <c r="CH52" s="495"/>
      <c r="CI52" s="495"/>
      <c r="CJ52" s="495"/>
      <c r="CK52" s="495"/>
      <c r="CL52" s="496"/>
      <c r="CM52" s="537">
        <f t="shared" ref="CM52:CM64" si="4">SUM(AT52:CL52)</f>
        <v>2</v>
      </c>
      <c r="CN52" s="538"/>
      <c r="CO52" s="538"/>
      <c r="CP52" s="538"/>
      <c r="CQ52" s="538"/>
      <c r="CR52" s="538"/>
      <c r="CS52" s="538"/>
      <c r="CT52" s="538"/>
      <c r="CU52" s="580"/>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559"/>
    </row>
    <row r="53" spans="1:126" ht="15" customHeight="1">
      <c r="A53" s="498"/>
      <c r="B53" s="499"/>
      <c r="C53" s="499"/>
      <c r="D53" s="499"/>
      <c r="E53" s="499"/>
      <c r="F53" s="500"/>
      <c r="G53" s="143" t="s">
        <v>3</v>
      </c>
      <c r="H53" s="144"/>
      <c r="I53" s="144"/>
      <c r="J53" s="144"/>
      <c r="K53" s="144"/>
      <c r="L53" s="144"/>
      <c r="M53" s="144"/>
      <c r="N53" s="144"/>
      <c r="O53" s="144"/>
      <c r="P53" s="144"/>
      <c r="Q53" s="144"/>
      <c r="R53" s="144"/>
      <c r="S53" s="144"/>
      <c r="T53" s="144"/>
      <c r="U53" s="144"/>
      <c r="V53" s="144"/>
      <c r="W53" s="144"/>
      <c r="X53" s="144"/>
      <c r="Y53" s="144"/>
      <c r="Z53" s="144"/>
      <c r="AA53" s="488"/>
      <c r="AB53" s="501">
        <v>0</v>
      </c>
      <c r="AC53" s="502"/>
      <c r="AD53" s="503"/>
      <c r="AE53" s="504">
        <v>2</v>
      </c>
      <c r="AF53" s="502"/>
      <c r="AG53" s="503"/>
      <c r="AH53" s="504">
        <v>1</v>
      </c>
      <c r="AI53" s="502"/>
      <c r="AJ53" s="505"/>
      <c r="AK53" s="274">
        <v>739</v>
      </c>
      <c r="AL53" s="275"/>
      <c r="AM53" s="275"/>
      <c r="AN53" s="275"/>
      <c r="AO53" s="275"/>
      <c r="AP53" s="275"/>
      <c r="AQ53" s="275"/>
      <c r="AR53" s="275"/>
      <c r="AS53" s="275"/>
      <c r="AT53" s="428">
        <v>72</v>
      </c>
      <c r="AU53" s="445"/>
      <c r="AV53" s="445"/>
      <c r="AW53" s="445"/>
      <c r="AX53" s="445"/>
      <c r="AY53" s="445"/>
      <c r="AZ53" s="445"/>
      <c r="BA53" s="445"/>
      <c r="BB53" s="506"/>
      <c r="BC53" s="428">
        <v>1</v>
      </c>
      <c r="BD53" s="445"/>
      <c r="BE53" s="445"/>
      <c r="BF53" s="445"/>
      <c r="BG53" s="445"/>
      <c r="BH53" s="445"/>
      <c r="BI53" s="445"/>
      <c r="BJ53" s="445"/>
      <c r="BK53" s="506"/>
      <c r="BL53" s="428"/>
      <c r="BM53" s="445"/>
      <c r="BN53" s="445"/>
      <c r="BO53" s="445"/>
      <c r="BP53" s="445"/>
      <c r="BQ53" s="445"/>
      <c r="BR53" s="445"/>
      <c r="BS53" s="445"/>
      <c r="BT53" s="506"/>
      <c r="BU53" s="428"/>
      <c r="BV53" s="445"/>
      <c r="BW53" s="445"/>
      <c r="BX53" s="445"/>
      <c r="BY53" s="445"/>
      <c r="BZ53" s="445"/>
      <c r="CA53" s="445"/>
      <c r="CB53" s="445"/>
      <c r="CC53" s="506"/>
      <c r="CD53" s="428"/>
      <c r="CE53" s="445"/>
      <c r="CF53" s="445"/>
      <c r="CG53" s="445"/>
      <c r="CH53" s="445"/>
      <c r="CI53" s="445"/>
      <c r="CJ53" s="445"/>
      <c r="CK53" s="445"/>
      <c r="CL53" s="506"/>
      <c r="CM53" s="540">
        <f t="shared" si="4"/>
        <v>73</v>
      </c>
      <c r="CN53" s="543"/>
      <c r="CO53" s="543"/>
      <c r="CP53" s="543"/>
      <c r="CQ53" s="543"/>
      <c r="CR53" s="543"/>
      <c r="CS53" s="543"/>
      <c r="CT53" s="543"/>
      <c r="CU53" s="544"/>
      <c r="CV53" s="274"/>
      <c r="CW53" s="274"/>
      <c r="CX53" s="274"/>
      <c r="CY53" s="274"/>
      <c r="CZ53" s="274"/>
      <c r="DA53" s="274"/>
      <c r="DB53" s="274"/>
      <c r="DC53" s="274"/>
      <c r="DD53" s="274"/>
      <c r="DE53" s="274"/>
      <c r="DF53" s="274"/>
      <c r="DG53" s="274"/>
      <c r="DH53" s="274"/>
      <c r="DI53" s="274"/>
      <c r="DJ53" s="274"/>
      <c r="DK53" s="274"/>
      <c r="DL53" s="274"/>
      <c r="DM53" s="274"/>
      <c r="DN53" s="274"/>
      <c r="DO53" s="274"/>
      <c r="DP53" s="274"/>
      <c r="DQ53" s="274"/>
      <c r="DR53" s="274"/>
      <c r="DS53" s="274"/>
      <c r="DT53" s="274"/>
      <c r="DU53" s="274"/>
      <c r="DV53" s="566"/>
    </row>
    <row r="54" spans="1:126" ht="15" customHeight="1">
      <c r="A54" s="498"/>
      <c r="B54" s="499"/>
      <c r="C54" s="499"/>
      <c r="D54" s="499"/>
      <c r="E54" s="499"/>
      <c r="F54" s="500"/>
      <c r="G54" s="143" t="s">
        <v>4</v>
      </c>
      <c r="H54" s="144"/>
      <c r="I54" s="144"/>
      <c r="J54" s="144"/>
      <c r="K54" s="144"/>
      <c r="L54" s="144"/>
      <c r="M54" s="144"/>
      <c r="N54" s="144"/>
      <c r="O54" s="144"/>
      <c r="P54" s="144"/>
      <c r="Q54" s="144"/>
      <c r="R54" s="144"/>
      <c r="S54" s="144"/>
      <c r="T54" s="144"/>
      <c r="U54" s="144"/>
      <c r="V54" s="144"/>
      <c r="W54" s="144"/>
      <c r="X54" s="144"/>
      <c r="Y54" s="144"/>
      <c r="Z54" s="144"/>
      <c r="AA54" s="488"/>
      <c r="AB54" s="501">
        <v>0</v>
      </c>
      <c r="AC54" s="502"/>
      <c r="AD54" s="503"/>
      <c r="AE54" s="504">
        <v>3</v>
      </c>
      <c r="AF54" s="502"/>
      <c r="AG54" s="503"/>
      <c r="AH54" s="504">
        <v>1</v>
      </c>
      <c r="AI54" s="502"/>
      <c r="AJ54" s="505"/>
      <c r="AK54" s="274">
        <v>1951</v>
      </c>
      <c r="AL54" s="275"/>
      <c r="AM54" s="275"/>
      <c r="AN54" s="275"/>
      <c r="AO54" s="275"/>
      <c r="AP54" s="275"/>
      <c r="AQ54" s="275"/>
      <c r="AR54" s="275"/>
      <c r="AS54" s="275"/>
      <c r="AT54" s="428">
        <v>83</v>
      </c>
      <c r="AU54" s="445"/>
      <c r="AV54" s="445"/>
      <c r="AW54" s="445"/>
      <c r="AX54" s="445"/>
      <c r="AY54" s="445"/>
      <c r="AZ54" s="445"/>
      <c r="BA54" s="445"/>
      <c r="BB54" s="506"/>
      <c r="BC54" s="428"/>
      <c r="BD54" s="445"/>
      <c r="BE54" s="445"/>
      <c r="BF54" s="445"/>
      <c r="BG54" s="445"/>
      <c r="BH54" s="445"/>
      <c r="BI54" s="445"/>
      <c r="BJ54" s="445"/>
      <c r="BK54" s="506"/>
      <c r="BL54" s="428">
        <v>31</v>
      </c>
      <c r="BM54" s="445"/>
      <c r="BN54" s="445"/>
      <c r="BO54" s="445"/>
      <c r="BP54" s="445"/>
      <c r="BQ54" s="445"/>
      <c r="BR54" s="445"/>
      <c r="BS54" s="445"/>
      <c r="BT54" s="506"/>
      <c r="BU54" s="428">
        <v>5</v>
      </c>
      <c r="BV54" s="445"/>
      <c r="BW54" s="445"/>
      <c r="BX54" s="445"/>
      <c r="BY54" s="445"/>
      <c r="BZ54" s="445"/>
      <c r="CA54" s="445"/>
      <c r="CB54" s="445"/>
      <c r="CC54" s="506"/>
      <c r="CD54" s="428"/>
      <c r="CE54" s="445"/>
      <c r="CF54" s="445"/>
      <c r="CG54" s="445"/>
      <c r="CH54" s="445"/>
      <c r="CI54" s="445"/>
      <c r="CJ54" s="445"/>
      <c r="CK54" s="445"/>
      <c r="CL54" s="506"/>
      <c r="CM54" s="540">
        <f t="shared" si="4"/>
        <v>119</v>
      </c>
      <c r="CN54" s="543"/>
      <c r="CO54" s="543"/>
      <c r="CP54" s="543"/>
      <c r="CQ54" s="543"/>
      <c r="CR54" s="543"/>
      <c r="CS54" s="543"/>
      <c r="CT54" s="543"/>
      <c r="CU54" s="544"/>
      <c r="CV54" s="274"/>
      <c r="CW54" s="274"/>
      <c r="CX54" s="274"/>
      <c r="CY54" s="274"/>
      <c r="CZ54" s="274"/>
      <c r="DA54" s="274"/>
      <c r="DB54" s="274"/>
      <c r="DC54" s="274"/>
      <c r="DD54" s="274"/>
      <c r="DE54" s="274"/>
      <c r="DF54" s="274"/>
      <c r="DG54" s="274"/>
      <c r="DH54" s="274"/>
      <c r="DI54" s="274"/>
      <c r="DJ54" s="274"/>
      <c r="DK54" s="274"/>
      <c r="DL54" s="274"/>
      <c r="DM54" s="274"/>
      <c r="DN54" s="274"/>
      <c r="DO54" s="274"/>
      <c r="DP54" s="274"/>
      <c r="DQ54" s="274"/>
      <c r="DR54" s="274"/>
      <c r="DS54" s="274"/>
      <c r="DT54" s="274"/>
      <c r="DU54" s="274"/>
      <c r="DV54" s="566"/>
    </row>
    <row r="55" spans="1:126" ht="15" customHeight="1">
      <c r="A55" s="498"/>
      <c r="B55" s="499"/>
      <c r="C55" s="499"/>
      <c r="D55" s="499"/>
      <c r="E55" s="499"/>
      <c r="F55" s="500"/>
      <c r="G55" s="143" t="s">
        <v>5</v>
      </c>
      <c r="H55" s="144"/>
      <c r="I55" s="144"/>
      <c r="J55" s="144"/>
      <c r="K55" s="144"/>
      <c r="L55" s="144"/>
      <c r="M55" s="144"/>
      <c r="N55" s="144"/>
      <c r="O55" s="144"/>
      <c r="P55" s="144"/>
      <c r="Q55" s="144"/>
      <c r="R55" s="144"/>
      <c r="S55" s="144"/>
      <c r="T55" s="144"/>
      <c r="U55" s="144"/>
      <c r="V55" s="144"/>
      <c r="W55" s="144"/>
      <c r="X55" s="144"/>
      <c r="Y55" s="144"/>
      <c r="Z55" s="144"/>
      <c r="AA55" s="488"/>
      <c r="AB55" s="501">
        <v>0</v>
      </c>
      <c r="AC55" s="502"/>
      <c r="AD55" s="503"/>
      <c r="AE55" s="504">
        <v>4</v>
      </c>
      <c r="AF55" s="502"/>
      <c r="AG55" s="503"/>
      <c r="AH55" s="504">
        <v>1</v>
      </c>
      <c r="AI55" s="502"/>
      <c r="AJ55" s="505"/>
      <c r="AK55" s="274">
        <v>1935</v>
      </c>
      <c r="AL55" s="275"/>
      <c r="AM55" s="275"/>
      <c r="AN55" s="275"/>
      <c r="AO55" s="275"/>
      <c r="AP55" s="275"/>
      <c r="AQ55" s="275"/>
      <c r="AR55" s="275"/>
      <c r="AS55" s="275"/>
      <c r="AT55" s="428">
        <v>19</v>
      </c>
      <c r="AU55" s="445"/>
      <c r="AV55" s="445"/>
      <c r="AW55" s="445"/>
      <c r="AX55" s="445"/>
      <c r="AY55" s="445"/>
      <c r="AZ55" s="445"/>
      <c r="BA55" s="445"/>
      <c r="BB55" s="506"/>
      <c r="BC55" s="428">
        <v>1</v>
      </c>
      <c r="BD55" s="445"/>
      <c r="BE55" s="445"/>
      <c r="BF55" s="445"/>
      <c r="BG55" s="445"/>
      <c r="BH55" s="445"/>
      <c r="BI55" s="445"/>
      <c r="BJ55" s="445"/>
      <c r="BK55" s="506"/>
      <c r="BL55" s="428"/>
      <c r="BM55" s="445"/>
      <c r="BN55" s="445"/>
      <c r="BO55" s="445"/>
      <c r="BP55" s="445"/>
      <c r="BQ55" s="445"/>
      <c r="BR55" s="445"/>
      <c r="BS55" s="445"/>
      <c r="BT55" s="506"/>
      <c r="BU55" s="428">
        <v>41</v>
      </c>
      <c r="BV55" s="445"/>
      <c r="BW55" s="445"/>
      <c r="BX55" s="445"/>
      <c r="BY55" s="445"/>
      <c r="BZ55" s="445"/>
      <c r="CA55" s="445"/>
      <c r="CB55" s="445"/>
      <c r="CC55" s="506"/>
      <c r="CD55" s="428"/>
      <c r="CE55" s="445"/>
      <c r="CF55" s="445"/>
      <c r="CG55" s="445"/>
      <c r="CH55" s="445"/>
      <c r="CI55" s="445"/>
      <c r="CJ55" s="445"/>
      <c r="CK55" s="445"/>
      <c r="CL55" s="506"/>
      <c r="CM55" s="540">
        <f t="shared" si="4"/>
        <v>61</v>
      </c>
      <c r="CN55" s="543"/>
      <c r="CO55" s="543"/>
      <c r="CP55" s="543"/>
      <c r="CQ55" s="543"/>
      <c r="CR55" s="543"/>
      <c r="CS55" s="543"/>
      <c r="CT55" s="543"/>
      <c r="CU55" s="544"/>
      <c r="CV55" s="274"/>
      <c r="CW55" s="274"/>
      <c r="CX55" s="274"/>
      <c r="CY55" s="274"/>
      <c r="CZ55" s="274"/>
      <c r="DA55" s="274"/>
      <c r="DB55" s="274"/>
      <c r="DC55" s="274"/>
      <c r="DD55" s="274"/>
      <c r="DE55" s="274">
        <v>15</v>
      </c>
      <c r="DF55" s="274"/>
      <c r="DG55" s="274"/>
      <c r="DH55" s="274"/>
      <c r="DI55" s="274"/>
      <c r="DJ55" s="274"/>
      <c r="DK55" s="274"/>
      <c r="DL55" s="274"/>
      <c r="DM55" s="274"/>
      <c r="DN55" s="274">
        <v>15</v>
      </c>
      <c r="DO55" s="274"/>
      <c r="DP55" s="274"/>
      <c r="DQ55" s="274"/>
      <c r="DR55" s="274"/>
      <c r="DS55" s="274"/>
      <c r="DT55" s="274"/>
      <c r="DU55" s="274"/>
      <c r="DV55" s="566"/>
    </row>
    <row r="56" spans="1:126" ht="15" customHeight="1">
      <c r="A56" s="498"/>
      <c r="B56" s="499"/>
      <c r="C56" s="499"/>
      <c r="D56" s="499"/>
      <c r="E56" s="499"/>
      <c r="F56" s="500"/>
      <c r="G56" s="143" t="s">
        <v>6</v>
      </c>
      <c r="H56" s="144"/>
      <c r="I56" s="144"/>
      <c r="J56" s="144"/>
      <c r="K56" s="144"/>
      <c r="L56" s="144"/>
      <c r="M56" s="144"/>
      <c r="N56" s="144"/>
      <c r="O56" s="144"/>
      <c r="P56" s="144"/>
      <c r="Q56" s="144"/>
      <c r="R56" s="144"/>
      <c r="S56" s="144"/>
      <c r="T56" s="144"/>
      <c r="U56" s="144"/>
      <c r="V56" s="144"/>
      <c r="W56" s="144"/>
      <c r="X56" s="144"/>
      <c r="Y56" s="144"/>
      <c r="Z56" s="144"/>
      <c r="AA56" s="488"/>
      <c r="AB56" s="501">
        <v>0</v>
      </c>
      <c r="AC56" s="502"/>
      <c r="AD56" s="503"/>
      <c r="AE56" s="504">
        <v>5</v>
      </c>
      <c r="AF56" s="502"/>
      <c r="AG56" s="503"/>
      <c r="AH56" s="504">
        <v>1</v>
      </c>
      <c r="AI56" s="502"/>
      <c r="AJ56" s="505"/>
      <c r="AK56" s="274">
        <v>1405</v>
      </c>
      <c r="AL56" s="275"/>
      <c r="AM56" s="275"/>
      <c r="AN56" s="275"/>
      <c r="AO56" s="275"/>
      <c r="AP56" s="275"/>
      <c r="AQ56" s="275"/>
      <c r="AR56" s="275"/>
      <c r="AS56" s="275"/>
      <c r="AT56" s="428">
        <v>11</v>
      </c>
      <c r="AU56" s="445"/>
      <c r="AV56" s="445"/>
      <c r="AW56" s="445"/>
      <c r="AX56" s="445"/>
      <c r="AY56" s="445"/>
      <c r="AZ56" s="445"/>
      <c r="BA56" s="445"/>
      <c r="BB56" s="506"/>
      <c r="BC56" s="428"/>
      <c r="BD56" s="445"/>
      <c r="BE56" s="445"/>
      <c r="BF56" s="445"/>
      <c r="BG56" s="445"/>
      <c r="BH56" s="445"/>
      <c r="BI56" s="445"/>
      <c r="BJ56" s="445"/>
      <c r="BK56" s="506"/>
      <c r="BL56" s="428"/>
      <c r="BM56" s="445"/>
      <c r="BN56" s="445"/>
      <c r="BO56" s="445"/>
      <c r="BP56" s="445"/>
      <c r="BQ56" s="445"/>
      <c r="BR56" s="445"/>
      <c r="BS56" s="445"/>
      <c r="BT56" s="506"/>
      <c r="BU56" s="428"/>
      <c r="BV56" s="445"/>
      <c r="BW56" s="445"/>
      <c r="BX56" s="445"/>
      <c r="BY56" s="445"/>
      <c r="BZ56" s="445"/>
      <c r="CA56" s="445"/>
      <c r="CB56" s="445"/>
      <c r="CC56" s="506"/>
      <c r="CD56" s="428"/>
      <c r="CE56" s="445"/>
      <c r="CF56" s="445"/>
      <c r="CG56" s="445"/>
      <c r="CH56" s="445"/>
      <c r="CI56" s="445"/>
      <c r="CJ56" s="445"/>
      <c r="CK56" s="445"/>
      <c r="CL56" s="506"/>
      <c r="CM56" s="540">
        <f t="shared" si="4"/>
        <v>11</v>
      </c>
      <c r="CN56" s="543"/>
      <c r="CO56" s="543"/>
      <c r="CP56" s="543"/>
      <c r="CQ56" s="543"/>
      <c r="CR56" s="543"/>
      <c r="CS56" s="543"/>
      <c r="CT56" s="543"/>
      <c r="CU56" s="544"/>
      <c r="CV56" s="274"/>
      <c r="CW56" s="274"/>
      <c r="CX56" s="274"/>
      <c r="CY56" s="274"/>
      <c r="CZ56" s="274"/>
      <c r="DA56" s="274"/>
      <c r="DB56" s="274"/>
      <c r="DC56" s="274"/>
      <c r="DD56" s="274"/>
      <c r="DE56" s="274"/>
      <c r="DF56" s="274"/>
      <c r="DG56" s="274"/>
      <c r="DH56" s="274"/>
      <c r="DI56" s="274"/>
      <c r="DJ56" s="274"/>
      <c r="DK56" s="274"/>
      <c r="DL56" s="274"/>
      <c r="DM56" s="274"/>
      <c r="DN56" s="274"/>
      <c r="DO56" s="274"/>
      <c r="DP56" s="274"/>
      <c r="DQ56" s="274"/>
      <c r="DR56" s="274"/>
      <c r="DS56" s="274"/>
      <c r="DT56" s="274"/>
      <c r="DU56" s="274"/>
      <c r="DV56" s="566"/>
    </row>
    <row r="57" spans="1:126" ht="15" customHeight="1">
      <c r="A57" s="498"/>
      <c r="B57" s="499"/>
      <c r="C57" s="499"/>
      <c r="D57" s="499"/>
      <c r="E57" s="499"/>
      <c r="F57" s="500"/>
      <c r="G57" s="143" t="s">
        <v>7</v>
      </c>
      <c r="H57" s="144"/>
      <c r="I57" s="144"/>
      <c r="J57" s="144"/>
      <c r="K57" s="144"/>
      <c r="L57" s="144"/>
      <c r="M57" s="144"/>
      <c r="N57" s="144"/>
      <c r="O57" s="144"/>
      <c r="P57" s="144"/>
      <c r="Q57" s="144"/>
      <c r="R57" s="144"/>
      <c r="S57" s="144"/>
      <c r="T57" s="144"/>
      <c r="U57" s="144"/>
      <c r="V57" s="144"/>
      <c r="W57" s="144"/>
      <c r="X57" s="144"/>
      <c r="Y57" s="144"/>
      <c r="Z57" s="144"/>
      <c r="AA57" s="488"/>
      <c r="AB57" s="501">
        <v>0</v>
      </c>
      <c r="AC57" s="502"/>
      <c r="AD57" s="503"/>
      <c r="AE57" s="504">
        <v>6</v>
      </c>
      <c r="AF57" s="502"/>
      <c r="AG57" s="503"/>
      <c r="AH57" s="504">
        <v>1</v>
      </c>
      <c r="AI57" s="502"/>
      <c r="AJ57" s="505"/>
      <c r="AK57" s="274">
        <v>3533</v>
      </c>
      <c r="AL57" s="275"/>
      <c r="AM57" s="275"/>
      <c r="AN57" s="275"/>
      <c r="AO57" s="275"/>
      <c r="AP57" s="275"/>
      <c r="AQ57" s="275"/>
      <c r="AR57" s="275"/>
      <c r="AS57" s="275"/>
      <c r="AT57" s="428">
        <v>18</v>
      </c>
      <c r="AU57" s="445"/>
      <c r="AV57" s="445"/>
      <c r="AW57" s="445"/>
      <c r="AX57" s="445"/>
      <c r="AY57" s="445"/>
      <c r="AZ57" s="445"/>
      <c r="BA57" s="445"/>
      <c r="BB57" s="506"/>
      <c r="BC57" s="428"/>
      <c r="BD57" s="445"/>
      <c r="BE57" s="445"/>
      <c r="BF57" s="445"/>
      <c r="BG57" s="445"/>
      <c r="BH57" s="445"/>
      <c r="BI57" s="445"/>
      <c r="BJ57" s="445"/>
      <c r="BK57" s="506"/>
      <c r="BL57" s="428"/>
      <c r="BM57" s="445"/>
      <c r="BN57" s="445"/>
      <c r="BO57" s="445"/>
      <c r="BP57" s="445"/>
      <c r="BQ57" s="445"/>
      <c r="BR57" s="445"/>
      <c r="BS57" s="445"/>
      <c r="BT57" s="506"/>
      <c r="BU57" s="428"/>
      <c r="BV57" s="445"/>
      <c r="BW57" s="445"/>
      <c r="BX57" s="445"/>
      <c r="BY57" s="445"/>
      <c r="BZ57" s="445"/>
      <c r="CA57" s="445"/>
      <c r="CB57" s="445"/>
      <c r="CC57" s="506"/>
      <c r="CD57" s="428"/>
      <c r="CE57" s="445"/>
      <c r="CF57" s="445"/>
      <c r="CG57" s="445"/>
      <c r="CH57" s="445"/>
      <c r="CI57" s="445"/>
      <c r="CJ57" s="445"/>
      <c r="CK57" s="445"/>
      <c r="CL57" s="506"/>
      <c r="CM57" s="540">
        <f t="shared" si="4"/>
        <v>18</v>
      </c>
      <c r="CN57" s="543"/>
      <c r="CO57" s="543"/>
      <c r="CP57" s="543"/>
      <c r="CQ57" s="543"/>
      <c r="CR57" s="543"/>
      <c r="CS57" s="543"/>
      <c r="CT57" s="543"/>
      <c r="CU57" s="544"/>
      <c r="CV57" s="274"/>
      <c r="CW57" s="274"/>
      <c r="CX57" s="274"/>
      <c r="CY57" s="274"/>
      <c r="CZ57" s="274"/>
      <c r="DA57" s="274"/>
      <c r="DB57" s="274"/>
      <c r="DC57" s="274"/>
      <c r="DD57" s="274"/>
      <c r="DE57" s="274"/>
      <c r="DF57" s="274"/>
      <c r="DG57" s="274"/>
      <c r="DH57" s="274"/>
      <c r="DI57" s="274"/>
      <c r="DJ57" s="274"/>
      <c r="DK57" s="274"/>
      <c r="DL57" s="274"/>
      <c r="DM57" s="274"/>
      <c r="DN57" s="274"/>
      <c r="DO57" s="274"/>
      <c r="DP57" s="274"/>
      <c r="DQ57" s="274"/>
      <c r="DR57" s="274"/>
      <c r="DS57" s="274"/>
      <c r="DT57" s="274"/>
      <c r="DU57" s="274"/>
      <c r="DV57" s="566"/>
    </row>
    <row r="58" spans="1:126" ht="15" customHeight="1">
      <c r="A58" s="498"/>
      <c r="B58" s="499"/>
      <c r="C58" s="499"/>
      <c r="D58" s="499"/>
      <c r="E58" s="499"/>
      <c r="F58" s="500"/>
      <c r="G58" s="143" t="s">
        <v>8</v>
      </c>
      <c r="H58" s="144"/>
      <c r="I58" s="144"/>
      <c r="J58" s="144"/>
      <c r="K58" s="144"/>
      <c r="L58" s="144"/>
      <c r="M58" s="144"/>
      <c r="N58" s="144"/>
      <c r="O58" s="144"/>
      <c r="P58" s="144"/>
      <c r="Q58" s="144"/>
      <c r="R58" s="144"/>
      <c r="S58" s="144"/>
      <c r="T58" s="144"/>
      <c r="U58" s="144"/>
      <c r="V58" s="144"/>
      <c r="W58" s="144"/>
      <c r="X58" s="144"/>
      <c r="Y58" s="144"/>
      <c r="Z58" s="144"/>
      <c r="AA58" s="488"/>
      <c r="AB58" s="501">
        <v>0</v>
      </c>
      <c r="AC58" s="502"/>
      <c r="AD58" s="503"/>
      <c r="AE58" s="504">
        <v>7</v>
      </c>
      <c r="AF58" s="502"/>
      <c r="AG58" s="503"/>
      <c r="AH58" s="504">
        <v>1</v>
      </c>
      <c r="AI58" s="502"/>
      <c r="AJ58" s="505"/>
      <c r="AK58" s="274">
        <v>2282</v>
      </c>
      <c r="AL58" s="275"/>
      <c r="AM58" s="275"/>
      <c r="AN58" s="275"/>
      <c r="AO58" s="275"/>
      <c r="AP58" s="275"/>
      <c r="AQ58" s="275"/>
      <c r="AR58" s="275"/>
      <c r="AS58" s="275"/>
      <c r="AT58" s="428">
        <v>9</v>
      </c>
      <c r="AU58" s="445"/>
      <c r="AV58" s="445"/>
      <c r="AW58" s="445"/>
      <c r="AX58" s="445"/>
      <c r="AY58" s="445"/>
      <c r="AZ58" s="445"/>
      <c r="BA58" s="445"/>
      <c r="BB58" s="506"/>
      <c r="BC58" s="428"/>
      <c r="BD58" s="445"/>
      <c r="BE58" s="445"/>
      <c r="BF58" s="445"/>
      <c r="BG58" s="445"/>
      <c r="BH58" s="445"/>
      <c r="BI58" s="445"/>
      <c r="BJ58" s="445"/>
      <c r="BK58" s="506"/>
      <c r="BL58" s="428"/>
      <c r="BM58" s="445"/>
      <c r="BN58" s="445"/>
      <c r="BO58" s="445"/>
      <c r="BP58" s="445"/>
      <c r="BQ58" s="445"/>
      <c r="BR58" s="445"/>
      <c r="BS58" s="445"/>
      <c r="BT58" s="506"/>
      <c r="BU58" s="428">
        <v>48</v>
      </c>
      <c r="BV58" s="445"/>
      <c r="BW58" s="445"/>
      <c r="BX58" s="445"/>
      <c r="BY58" s="445"/>
      <c r="BZ58" s="445"/>
      <c r="CA58" s="445"/>
      <c r="CB58" s="445"/>
      <c r="CC58" s="506"/>
      <c r="CD58" s="428"/>
      <c r="CE58" s="445"/>
      <c r="CF58" s="445"/>
      <c r="CG58" s="445"/>
      <c r="CH58" s="445"/>
      <c r="CI58" s="445"/>
      <c r="CJ58" s="445"/>
      <c r="CK58" s="445"/>
      <c r="CL58" s="506"/>
      <c r="CM58" s="540">
        <f t="shared" si="4"/>
        <v>57</v>
      </c>
      <c r="CN58" s="543"/>
      <c r="CO58" s="543"/>
      <c r="CP58" s="543"/>
      <c r="CQ58" s="543"/>
      <c r="CR58" s="543"/>
      <c r="CS58" s="543"/>
      <c r="CT58" s="543"/>
      <c r="CU58" s="544"/>
      <c r="CV58" s="274"/>
      <c r="CW58" s="274"/>
      <c r="CX58" s="274"/>
      <c r="CY58" s="274"/>
      <c r="CZ58" s="274"/>
      <c r="DA58" s="274"/>
      <c r="DB58" s="274"/>
      <c r="DC58" s="274"/>
      <c r="DD58" s="274"/>
      <c r="DE58" s="274"/>
      <c r="DF58" s="274"/>
      <c r="DG58" s="274"/>
      <c r="DH58" s="274"/>
      <c r="DI58" s="274"/>
      <c r="DJ58" s="274"/>
      <c r="DK58" s="274"/>
      <c r="DL58" s="274"/>
      <c r="DM58" s="274"/>
      <c r="DN58" s="274"/>
      <c r="DO58" s="274"/>
      <c r="DP58" s="274"/>
      <c r="DQ58" s="274"/>
      <c r="DR58" s="274"/>
      <c r="DS58" s="274"/>
      <c r="DT58" s="274"/>
      <c r="DU58" s="274"/>
      <c r="DV58" s="566"/>
    </row>
    <row r="59" spans="1:126" ht="15" customHeight="1">
      <c r="A59" s="498"/>
      <c r="B59" s="499"/>
      <c r="C59" s="499"/>
      <c r="D59" s="499"/>
      <c r="E59" s="499"/>
      <c r="F59" s="500"/>
      <c r="G59" s="143" t="s">
        <v>9</v>
      </c>
      <c r="H59" s="144"/>
      <c r="I59" s="144"/>
      <c r="J59" s="144"/>
      <c r="K59" s="144"/>
      <c r="L59" s="144"/>
      <c r="M59" s="144"/>
      <c r="N59" s="144"/>
      <c r="O59" s="144"/>
      <c r="P59" s="144"/>
      <c r="Q59" s="144"/>
      <c r="R59" s="144"/>
      <c r="S59" s="144"/>
      <c r="T59" s="144"/>
      <c r="U59" s="144"/>
      <c r="V59" s="144"/>
      <c r="W59" s="144"/>
      <c r="X59" s="144"/>
      <c r="Y59" s="144"/>
      <c r="Z59" s="144"/>
      <c r="AA59" s="488"/>
      <c r="AB59" s="501">
        <v>0</v>
      </c>
      <c r="AC59" s="502"/>
      <c r="AD59" s="503"/>
      <c r="AE59" s="504">
        <v>8</v>
      </c>
      <c r="AF59" s="502"/>
      <c r="AG59" s="503"/>
      <c r="AH59" s="504">
        <v>1</v>
      </c>
      <c r="AI59" s="502"/>
      <c r="AJ59" s="505"/>
      <c r="AK59" s="274">
        <v>2083</v>
      </c>
      <c r="AL59" s="275"/>
      <c r="AM59" s="275"/>
      <c r="AN59" s="275"/>
      <c r="AO59" s="275"/>
      <c r="AP59" s="275"/>
      <c r="AQ59" s="275"/>
      <c r="AR59" s="275"/>
      <c r="AS59" s="275"/>
      <c r="AT59" s="428">
        <v>6</v>
      </c>
      <c r="AU59" s="445"/>
      <c r="AV59" s="445"/>
      <c r="AW59" s="445"/>
      <c r="AX59" s="445"/>
      <c r="AY59" s="445"/>
      <c r="AZ59" s="445"/>
      <c r="BA59" s="445"/>
      <c r="BB59" s="506"/>
      <c r="BC59" s="428"/>
      <c r="BD59" s="445"/>
      <c r="BE59" s="445"/>
      <c r="BF59" s="445"/>
      <c r="BG59" s="445"/>
      <c r="BH59" s="445"/>
      <c r="BI59" s="445"/>
      <c r="BJ59" s="445"/>
      <c r="BK59" s="506"/>
      <c r="BL59" s="428"/>
      <c r="BM59" s="445"/>
      <c r="BN59" s="445"/>
      <c r="BO59" s="445"/>
      <c r="BP59" s="445"/>
      <c r="BQ59" s="445"/>
      <c r="BR59" s="445"/>
      <c r="BS59" s="445"/>
      <c r="BT59" s="506"/>
      <c r="BU59" s="428">
        <v>17</v>
      </c>
      <c r="BV59" s="445"/>
      <c r="BW59" s="445"/>
      <c r="BX59" s="445"/>
      <c r="BY59" s="445"/>
      <c r="BZ59" s="445"/>
      <c r="CA59" s="445"/>
      <c r="CB59" s="445"/>
      <c r="CC59" s="506"/>
      <c r="CD59" s="428"/>
      <c r="CE59" s="445"/>
      <c r="CF59" s="445"/>
      <c r="CG59" s="445"/>
      <c r="CH59" s="445"/>
      <c r="CI59" s="445"/>
      <c r="CJ59" s="445"/>
      <c r="CK59" s="445"/>
      <c r="CL59" s="506"/>
      <c r="CM59" s="540">
        <f t="shared" si="4"/>
        <v>23</v>
      </c>
      <c r="CN59" s="543"/>
      <c r="CO59" s="543"/>
      <c r="CP59" s="543"/>
      <c r="CQ59" s="543"/>
      <c r="CR59" s="543"/>
      <c r="CS59" s="543"/>
      <c r="CT59" s="543"/>
      <c r="CU59" s="544"/>
      <c r="CV59" s="274"/>
      <c r="CW59" s="274"/>
      <c r="CX59" s="274"/>
      <c r="CY59" s="274"/>
      <c r="CZ59" s="274"/>
      <c r="DA59" s="274"/>
      <c r="DB59" s="274"/>
      <c r="DC59" s="274"/>
      <c r="DD59" s="274"/>
      <c r="DE59" s="274"/>
      <c r="DF59" s="274"/>
      <c r="DG59" s="274"/>
      <c r="DH59" s="274"/>
      <c r="DI59" s="274"/>
      <c r="DJ59" s="274"/>
      <c r="DK59" s="274"/>
      <c r="DL59" s="274"/>
      <c r="DM59" s="274"/>
      <c r="DN59" s="274"/>
      <c r="DO59" s="274"/>
      <c r="DP59" s="274"/>
      <c r="DQ59" s="274"/>
      <c r="DR59" s="274"/>
      <c r="DS59" s="274"/>
      <c r="DT59" s="274"/>
      <c r="DU59" s="274"/>
      <c r="DV59" s="566"/>
    </row>
    <row r="60" spans="1:126" ht="15" customHeight="1">
      <c r="A60" s="498"/>
      <c r="B60" s="499"/>
      <c r="C60" s="499"/>
      <c r="D60" s="499"/>
      <c r="E60" s="499"/>
      <c r="F60" s="500"/>
      <c r="G60" s="143" t="s">
        <v>4414</v>
      </c>
      <c r="H60" s="144"/>
      <c r="I60" s="144"/>
      <c r="J60" s="144"/>
      <c r="K60" s="144"/>
      <c r="L60" s="144"/>
      <c r="M60" s="144"/>
      <c r="N60" s="144"/>
      <c r="O60" s="144"/>
      <c r="P60" s="144"/>
      <c r="Q60" s="144"/>
      <c r="R60" s="144"/>
      <c r="S60" s="144"/>
      <c r="T60" s="144"/>
      <c r="U60" s="144"/>
      <c r="V60" s="144"/>
      <c r="W60" s="144"/>
      <c r="X60" s="144"/>
      <c r="Y60" s="144"/>
      <c r="Z60" s="144"/>
      <c r="AA60" s="488"/>
      <c r="AB60" s="501">
        <v>0</v>
      </c>
      <c r="AC60" s="502"/>
      <c r="AD60" s="503"/>
      <c r="AE60" s="504">
        <v>9</v>
      </c>
      <c r="AF60" s="502"/>
      <c r="AG60" s="503"/>
      <c r="AH60" s="504">
        <v>1</v>
      </c>
      <c r="AI60" s="502"/>
      <c r="AJ60" s="505"/>
      <c r="AK60" s="274">
        <v>1975</v>
      </c>
      <c r="AL60" s="275"/>
      <c r="AM60" s="275"/>
      <c r="AN60" s="275"/>
      <c r="AO60" s="275"/>
      <c r="AP60" s="275"/>
      <c r="AQ60" s="275"/>
      <c r="AR60" s="275"/>
      <c r="AS60" s="275"/>
      <c r="AT60" s="428">
        <v>4</v>
      </c>
      <c r="AU60" s="445"/>
      <c r="AV60" s="445"/>
      <c r="AW60" s="445"/>
      <c r="AX60" s="445"/>
      <c r="AY60" s="445"/>
      <c r="AZ60" s="445"/>
      <c r="BA60" s="445"/>
      <c r="BB60" s="506"/>
      <c r="BC60" s="428"/>
      <c r="BD60" s="445"/>
      <c r="BE60" s="445"/>
      <c r="BF60" s="445"/>
      <c r="BG60" s="445"/>
      <c r="BH60" s="445"/>
      <c r="BI60" s="445"/>
      <c r="BJ60" s="445"/>
      <c r="BK60" s="506"/>
      <c r="BL60" s="428"/>
      <c r="BM60" s="445"/>
      <c r="BN60" s="445"/>
      <c r="BO60" s="445"/>
      <c r="BP60" s="445"/>
      <c r="BQ60" s="445"/>
      <c r="BR60" s="445"/>
      <c r="BS60" s="445"/>
      <c r="BT60" s="506"/>
      <c r="BU60" s="428">
        <v>91</v>
      </c>
      <c r="BV60" s="445"/>
      <c r="BW60" s="445"/>
      <c r="BX60" s="445"/>
      <c r="BY60" s="445"/>
      <c r="BZ60" s="445"/>
      <c r="CA60" s="445"/>
      <c r="CB60" s="445"/>
      <c r="CC60" s="506"/>
      <c r="CD60" s="428"/>
      <c r="CE60" s="445"/>
      <c r="CF60" s="445"/>
      <c r="CG60" s="445"/>
      <c r="CH60" s="445"/>
      <c r="CI60" s="445"/>
      <c r="CJ60" s="445"/>
      <c r="CK60" s="445"/>
      <c r="CL60" s="506"/>
      <c r="CM60" s="540">
        <f t="shared" ref="CM60:CM62" si="5">SUM(AT60:CL60)</f>
        <v>95</v>
      </c>
      <c r="CN60" s="543"/>
      <c r="CO60" s="543"/>
      <c r="CP60" s="543"/>
      <c r="CQ60" s="543"/>
      <c r="CR60" s="543"/>
      <c r="CS60" s="543"/>
      <c r="CT60" s="543"/>
      <c r="CU60" s="544"/>
      <c r="CV60" s="274"/>
      <c r="CW60" s="274"/>
      <c r="CX60" s="274"/>
      <c r="CY60" s="274"/>
      <c r="CZ60" s="274"/>
      <c r="DA60" s="274"/>
      <c r="DB60" s="274"/>
      <c r="DC60" s="274"/>
      <c r="DD60" s="274"/>
      <c r="DE60" s="274"/>
      <c r="DF60" s="274"/>
      <c r="DG60" s="274"/>
      <c r="DH60" s="274"/>
      <c r="DI60" s="274"/>
      <c r="DJ60" s="274"/>
      <c r="DK60" s="274"/>
      <c r="DL60" s="274"/>
      <c r="DM60" s="274"/>
      <c r="DN60" s="274"/>
      <c r="DO60" s="274"/>
      <c r="DP60" s="274"/>
      <c r="DQ60" s="274"/>
      <c r="DR60" s="274"/>
      <c r="DS60" s="274"/>
      <c r="DT60" s="274"/>
      <c r="DU60" s="274"/>
      <c r="DV60" s="566"/>
    </row>
    <row r="61" spans="1:126" ht="15" customHeight="1">
      <c r="A61" s="498"/>
      <c r="B61" s="499"/>
      <c r="C61" s="499"/>
      <c r="D61" s="499"/>
      <c r="E61" s="499"/>
      <c r="F61" s="500"/>
      <c r="G61" s="143" t="s">
        <v>4416</v>
      </c>
      <c r="H61" s="144"/>
      <c r="I61" s="144"/>
      <c r="J61" s="144"/>
      <c r="K61" s="144"/>
      <c r="L61" s="144"/>
      <c r="M61" s="144"/>
      <c r="N61" s="144"/>
      <c r="O61" s="144"/>
      <c r="P61" s="144"/>
      <c r="Q61" s="144"/>
      <c r="R61" s="144"/>
      <c r="S61" s="144"/>
      <c r="T61" s="144"/>
      <c r="U61" s="144"/>
      <c r="V61" s="144"/>
      <c r="W61" s="144"/>
      <c r="X61" s="144"/>
      <c r="Y61" s="144"/>
      <c r="Z61" s="144"/>
      <c r="AA61" s="488"/>
      <c r="AB61" s="501">
        <v>1</v>
      </c>
      <c r="AC61" s="502"/>
      <c r="AD61" s="503"/>
      <c r="AE61" s="504">
        <v>0</v>
      </c>
      <c r="AF61" s="502"/>
      <c r="AG61" s="503"/>
      <c r="AH61" s="504">
        <v>1</v>
      </c>
      <c r="AI61" s="502"/>
      <c r="AJ61" s="505"/>
      <c r="AK61" s="274">
        <v>1604</v>
      </c>
      <c r="AL61" s="275"/>
      <c r="AM61" s="275"/>
      <c r="AN61" s="275"/>
      <c r="AO61" s="275"/>
      <c r="AP61" s="275"/>
      <c r="AQ61" s="275"/>
      <c r="AR61" s="275"/>
      <c r="AS61" s="275"/>
      <c r="AT61" s="428"/>
      <c r="AU61" s="445"/>
      <c r="AV61" s="445"/>
      <c r="AW61" s="445"/>
      <c r="AX61" s="445"/>
      <c r="AY61" s="445"/>
      <c r="AZ61" s="445"/>
      <c r="BA61" s="445"/>
      <c r="BB61" s="506"/>
      <c r="BC61" s="428"/>
      <c r="BD61" s="445"/>
      <c r="BE61" s="445"/>
      <c r="BF61" s="445"/>
      <c r="BG61" s="445"/>
      <c r="BH61" s="445"/>
      <c r="BI61" s="445"/>
      <c r="BJ61" s="445"/>
      <c r="BK61" s="506"/>
      <c r="BL61" s="428"/>
      <c r="BM61" s="445"/>
      <c r="BN61" s="445"/>
      <c r="BO61" s="445"/>
      <c r="BP61" s="445"/>
      <c r="BQ61" s="445"/>
      <c r="BR61" s="445"/>
      <c r="BS61" s="445"/>
      <c r="BT61" s="506"/>
      <c r="BU61" s="428">
        <v>119</v>
      </c>
      <c r="BV61" s="445"/>
      <c r="BW61" s="445"/>
      <c r="BX61" s="445"/>
      <c r="BY61" s="445"/>
      <c r="BZ61" s="445"/>
      <c r="CA61" s="445"/>
      <c r="CB61" s="445"/>
      <c r="CC61" s="506"/>
      <c r="CD61" s="428"/>
      <c r="CE61" s="445"/>
      <c r="CF61" s="445"/>
      <c r="CG61" s="445"/>
      <c r="CH61" s="445"/>
      <c r="CI61" s="445"/>
      <c r="CJ61" s="445"/>
      <c r="CK61" s="445"/>
      <c r="CL61" s="506"/>
      <c r="CM61" s="540">
        <f t="shared" si="5"/>
        <v>119</v>
      </c>
      <c r="CN61" s="543"/>
      <c r="CO61" s="543"/>
      <c r="CP61" s="543"/>
      <c r="CQ61" s="543"/>
      <c r="CR61" s="543"/>
      <c r="CS61" s="543"/>
      <c r="CT61" s="543"/>
      <c r="CU61" s="544"/>
      <c r="CV61" s="274"/>
      <c r="CW61" s="274"/>
      <c r="CX61" s="274"/>
      <c r="CY61" s="274"/>
      <c r="CZ61" s="274"/>
      <c r="DA61" s="274"/>
      <c r="DB61" s="274"/>
      <c r="DC61" s="274"/>
      <c r="DD61" s="274"/>
      <c r="DE61" s="274">
        <v>10</v>
      </c>
      <c r="DF61" s="274"/>
      <c r="DG61" s="274"/>
      <c r="DH61" s="274"/>
      <c r="DI61" s="274"/>
      <c r="DJ61" s="274"/>
      <c r="DK61" s="274"/>
      <c r="DL61" s="274"/>
      <c r="DM61" s="274"/>
      <c r="DN61" s="274"/>
      <c r="DO61" s="274"/>
      <c r="DP61" s="274"/>
      <c r="DQ61" s="274"/>
      <c r="DR61" s="274"/>
      <c r="DS61" s="274"/>
      <c r="DT61" s="274"/>
      <c r="DU61" s="274"/>
      <c r="DV61" s="566"/>
    </row>
    <row r="62" spans="1:126" ht="15" customHeight="1">
      <c r="A62" s="498"/>
      <c r="B62" s="499"/>
      <c r="C62" s="499"/>
      <c r="D62" s="499"/>
      <c r="E62" s="499"/>
      <c r="F62" s="500"/>
      <c r="G62" s="143" t="s">
        <v>4423</v>
      </c>
      <c r="H62" s="144"/>
      <c r="I62" s="144"/>
      <c r="J62" s="144"/>
      <c r="K62" s="144"/>
      <c r="L62" s="144"/>
      <c r="M62" s="144"/>
      <c r="N62" s="144"/>
      <c r="O62" s="144"/>
      <c r="P62" s="144"/>
      <c r="Q62" s="144"/>
      <c r="R62" s="144"/>
      <c r="S62" s="144"/>
      <c r="T62" s="144"/>
      <c r="U62" s="144"/>
      <c r="V62" s="144"/>
      <c r="W62" s="144"/>
      <c r="X62" s="144"/>
      <c r="Y62" s="144"/>
      <c r="Z62" s="144"/>
      <c r="AA62" s="488"/>
      <c r="AB62" s="501">
        <v>1</v>
      </c>
      <c r="AC62" s="502"/>
      <c r="AD62" s="503"/>
      <c r="AE62" s="504">
        <v>1</v>
      </c>
      <c r="AF62" s="502"/>
      <c r="AG62" s="503"/>
      <c r="AH62" s="504">
        <v>1</v>
      </c>
      <c r="AI62" s="502"/>
      <c r="AJ62" s="505"/>
      <c r="AK62" s="274">
        <v>4522</v>
      </c>
      <c r="AL62" s="275"/>
      <c r="AM62" s="275"/>
      <c r="AN62" s="275"/>
      <c r="AO62" s="275"/>
      <c r="AP62" s="275"/>
      <c r="AQ62" s="275"/>
      <c r="AR62" s="275"/>
      <c r="AS62" s="275"/>
      <c r="AT62" s="428"/>
      <c r="AU62" s="445"/>
      <c r="AV62" s="445"/>
      <c r="AW62" s="445"/>
      <c r="AX62" s="445"/>
      <c r="AY62" s="445"/>
      <c r="AZ62" s="445"/>
      <c r="BA62" s="445"/>
      <c r="BB62" s="506"/>
      <c r="BC62" s="428"/>
      <c r="BD62" s="445"/>
      <c r="BE62" s="445"/>
      <c r="BF62" s="445"/>
      <c r="BG62" s="445"/>
      <c r="BH62" s="445"/>
      <c r="BI62" s="445"/>
      <c r="BJ62" s="445"/>
      <c r="BK62" s="506"/>
      <c r="BL62" s="428"/>
      <c r="BM62" s="445"/>
      <c r="BN62" s="445"/>
      <c r="BO62" s="445"/>
      <c r="BP62" s="445"/>
      <c r="BQ62" s="445"/>
      <c r="BR62" s="445"/>
      <c r="BS62" s="445"/>
      <c r="BT62" s="506"/>
      <c r="BU62" s="428"/>
      <c r="BV62" s="445"/>
      <c r="BW62" s="445"/>
      <c r="BX62" s="445"/>
      <c r="BY62" s="445"/>
      <c r="BZ62" s="445"/>
      <c r="CA62" s="445"/>
      <c r="CB62" s="445"/>
      <c r="CC62" s="506"/>
      <c r="CD62" s="428"/>
      <c r="CE62" s="445"/>
      <c r="CF62" s="445"/>
      <c r="CG62" s="445"/>
      <c r="CH62" s="445"/>
      <c r="CI62" s="445"/>
      <c r="CJ62" s="445"/>
      <c r="CK62" s="445"/>
      <c r="CL62" s="506"/>
      <c r="CM62" s="540">
        <f t="shared" si="5"/>
        <v>0</v>
      </c>
      <c r="CN62" s="543"/>
      <c r="CO62" s="543"/>
      <c r="CP62" s="543"/>
      <c r="CQ62" s="543"/>
      <c r="CR62" s="543"/>
      <c r="CS62" s="543"/>
      <c r="CT62" s="543"/>
      <c r="CU62" s="544"/>
      <c r="CV62" s="274"/>
      <c r="CW62" s="274"/>
      <c r="CX62" s="274"/>
      <c r="CY62" s="274"/>
      <c r="CZ62" s="274"/>
      <c r="DA62" s="274"/>
      <c r="DB62" s="274"/>
      <c r="DC62" s="274"/>
      <c r="DD62" s="274"/>
      <c r="DE62" s="274"/>
      <c r="DF62" s="274"/>
      <c r="DG62" s="274"/>
      <c r="DH62" s="274"/>
      <c r="DI62" s="274"/>
      <c r="DJ62" s="274"/>
      <c r="DK62" s="274"/>
      <c r="DL62" s="274"/>
      <c r="DM62" s="274"/>
      <c r="DN62" s="274"/>
      <c r="DO62" s="274"/>
      <c r="DP62" s="274"/>
      <c r="DQ62" s="274"/>
      <c r="DR62" s="274"/>
      <c r="DS62" s="274"/>
      <c r="DT62" s="274"/>
      <c r="DU62" s="274"/>
      <c r="DV62" s="566"/>
    </row>
    <row r="63" spans="1:126" ht="15" customHeight="1">
      <c r="A63" s="498"/>
      <c r="B63" s="499"/>
      <c r="C63" s="499"/>
      <c r="D63" s="499"/>
      <c r="E63" s="499"/>
      <c r="F63" s="500"/>
      <c r="G63" s="143" t="s">
        <v>4419</v>
      </c>
      <c r="H63" s="144"/>
      <c r="I63" s="144"/>
      <c r="J63" s="144"/>
      <c r="K63" s="144"/>
      <c r="L63" s="144"/>
      <c r="M63" s="144"/>
      <c r="N63" s="144"/>
      <c r="O63" s="144"/>
      <c r="P63" s="144"/>
      <c r="Q63" s="144"/>
      <c r="R63" s="144"/>
      <c r="S63" s="144"/>
      <c r="T63" s="144"/>
      <c r="U63" s="144"/>
      <c r="V63" s="144"/>
      <c r="W63" s="144"/>
      <c r="X63" s="144"/>
      <c r="Y63" s="144"/>
      <c r="Z63" s="144"/>
      <c r="AA63" s="488"/>
      <c r="AB63" s="501">
        <v>1</v>
      </c>
      <c r="AC63" s="502"/>
      <c r="AD63" s="503"/>
      <c r="AE63" s="504">
        <v>2</v>
      </c>
      <c r="AF63" s="502"/>
      <c r="AG63" s="503"/>
      <c r="AH63" s="504">
        <v>1</v>
      </c>
      <c r="AI63" s="502"/>
      <c r="AJ63" s="505"/>
      <c r="AK63" s="274"/>
      <c r="AL63" s="275"/>
      <c r="AM63" s="275"/>
      <c r="AN63" s="275"/>
      <c r="AO63" s="275"/>
      <c r="AP63" s="275"/>
      <c r="AQ63" s="275"/>
      <c r="AR63" s="275"/>
      <c r="AS63" s="275"/>
      <c r="AT63" s="428"/>
      <c r="AU63" s="445"/>
      <c r="AV63" s="445"/>
      <c r="AW63" s="445"/>
      <c r="AX63" s="445"/>
      <c r="AY63" s="445"/>
      <c r="AZ63" s="445"/>
      <c r="BA63" s="445"/>
      <c r="BB63" s="506"/>
      <c r="BC63" s="428"/>
      <c r="BD63" s="445"/>
      <c r="BE63" s="445"/>
      <c r="BF63" s="445"/>
      <c r="BG63" s="445"/>
      <c r="BH63" s="445"/>
      <c r="BI63" s="445"/>
      <c r="BJ63" s="445"/>
      <c r="BK63" s="506"/>
      <c r="BL63" s="428"/>
      <c r="BM63" s="445"/>
      <c r="BN63" s="445"/>
      <c r="BO63" s="445"/>
      <c r="BP63" s="445"/>
      <c r="BQ63" s="445"/>
      <c r="BR63" s="445"/>
      <c r="BS63" s="445"/>
      <c r="BT63" s="506"/>
      <c r="BU63" s="428"/>
      <c r="BV63" s="445"/>
      <c r="BW63" s="445"/>
      <c r="BX63" s="445"/>
      <c r="BY63" s="445"/>
      <c r="BZ63" s="445"/>
      <c r="CA63" s="445"/>
      <c r="CB63" s="445"/>
      <c r="CC63" s="506"/>
      <c r="CD63" s="428"/>
      <c r="CE63" s="445"/>
      <c r="CF63" s="445"/>
      <c r="CG63" s="445"/>
      <c r="CH63" s="445"/>
      <c r="CI63" s="445"/>
      <c r="CJ63" s="445"/>
      <c r="CK63" s="445"/>
      <c r="CL63" s="506"/>
      <c r="CM63" s="540">
        <f t="shared" si="4"/>
        <v>0</v>
      </c>
      <c r="CN63" s="543"/>
      <c r="CO63" s="543"/>
      <c r="CP63" s="543"/>
      <c r="CQ63" s="543"/>
      <c r="CR63" s="543"/>
      <c r="CS63" s="543"/>
      <c r="CT63" s="543"/>
      <c r="CU63" s="544"/>
      <c r="CV63" s="274"/>
      <c r="CW63" s="274"/>
      <c r="CX63" s="274"/>
      <c r="CY63" s="274"/>
      <c r="CZ63" s="274"/>
      <c r="DA63" s="274"/>
      <c r="DB63" s="274"/>
      <c r="DC63" s="274"/>
      <c r="DD63" s="274"/>
      <c r="DE63" s="274"/>
      <c r="DF63" s="274"/>
      <c r="DG63" s="274"/>
      <c r="DH63" s="274"/>
      <c r="DI63" s="274"/>
      <c r="DJ63" s="274"/>
      <c r="DK63" s="274"/>
      <c r="DL63" s="274"/>
      <c r="DM63" s="274"/>
      <c r="DN63" s="274"/>
      <c r="DO63" s="274"/>
      <c r="DP63" s="274"/>
      <c r="DQ63" s="274"/>
      <c r="DR63" s="274"/>
      <c r="DS63" s="274"/>
      <c r="DT63" s="274"/>
      <c r="DU63" s="274"/>
      <c r="DV63" s="566"/>
    </row>
    <row r="64" spans="1:126" ht="22.5" customHeight="1" thickBot="1">
      <c r="A64" s="498"/>
      <c r="B64" s="499"/>
      <c r="C64" s="499"/>
      <c r="D64" s="499"/>
      <c r="E64" s="499"/>
      <c r="F64" s="500"/>
      <c r="G64" s="143" t="s">
        <v>336</v>
      </c>
      <c r="H64" s="144"/>
      <c r="I64" s="144"/>
      <c r="J64" s="144"/>
      <c r="K64" s="144"/>
      <c r="L64" s="144"/>
      <c r="M64" s="144"/>
      <c r="N64" s="144"/>
      <c r="O64" s="144"/>
      <c r="P64" s="144"/>
      <c r="Q64" s="144"/>
      <c r="R64" s="144"/>
      <c r="S64" s="144"/>
      <c r="T64" s="144"/>
      <c r="U64" s="144"/>
      <c r="V64" s="144"/>
      <c r="W64" s="144"/>
      <c r="X64" s="144"/>
      <c r="Y64" s="144"/>
      <c r="Z64" s="144"/>
      <c r="AA64" s="488"/>
      <c r="AB64" s="549">
        <v>1</v>
      </c>
      <c r="AC64" s="550"/>
      <c r="AD64" s="551"/>
      <c r="AE64" s="552">
        <v>3</v>
      </c>
      <c r="AF64" s="550"/>
      <c r="AG64" s="551"/>
      <c r="AH64" s="552">
        <v>1</v>
      </c>
      <c r="AI64" s="550"/>
      <c r="AJ64" s="553"/>
      <c r="AK64" s="291">
        <f>SUM(AK52:AS63)</f>
        <v>22032</v>
      </c>
      <c r="AL64" s="292"/>
      <c r="AM64" s="292"/>
      <c r="AN64" s="292"/>
      <c r="AO64" s="292"/>
      <c r="AP64" s="292"/>
      <c r="AQ64" s="292"/>
      <c r="AR64" s="292"/>
      <c r="AS64" s="292"/>
      <c r="AT64" s="519">
        <f>SUM(AT52:BB63)</f>
        <v>224</v>
      </c>
      <c r="AU64" s="520"/>
      <c r="AV64" s="520"/>
      <c r="AW64" s="520"/>
      <c r="AX64" s="520"/>
      <c r="AY64" s="520"/>
      <c r="AZ64" s="520"/>
      <c r="BA64" s="520"/>
      <c r="BB64" s="556"/>
      <c r="BC64" s="519">
        <f>SUM(BC52:BK63)</f>
        <v>2</v>
      </c>
      <c r="BD64" s="520"/>
      <c r="BE64" s="520"/>
      <c r="BF64" s="520"/>
      <c r="BG64" s="520"/>
      <c r="BH64" s="520"/>
      <c r="BI64" s="520"/>
      <c r="BJ64" s="520"/>
      <c r="BK64" s="556"/>
      <c r="BL64" s="519">
        <f>SUM(BL52:BT63)</f>
        <v>31</v>
      </c>
      <c r="BM64" s="520"/>
      <c r="BN64" s="520"/>
      <c r="BO64" s="520"/>
      <c r="BP64" s="520"/>
      <c r="BQ64" s="520"/>
      <c r="BR64" s="520"/>
      <c r="BS64" s="520"/>
      <c r="BT64" s="556"/>
      <c r="BU64" s="519">
        <f>SUM(BU52:CC63)</f>
        <v>321</v>
      </c>
      <c r="BV64" s="520"/>
      <c r="BW64" s="520"/>
      <c r="BX64" s="520"/>
      <c r="BY64" s="520"/>
      <c r="BZ64" s="520"/>
      <c r="CA64" s="520"/>
      <c r="CB64" s="520"/>
      <c r="CC64" s="556"/>
      <c r="CD64" s="519">
        <f>SUM(CD52:CL63)</f>
        <v>0</v>
      </c>
      <c r="CE64" s="520"/>
      <c r="CF64" s="520"/>
      <c r="CG64" s="520"/>
      <c r="CH64" s="520"/>
      <c r="CI64" s="520"/>
      <c r="CJ64" s="520"/>
      <c r="CK64" s="520"/>
      <c r="CL64" s="556"/>
      <c r="CM64" s="519">
        <f t="shared" si="4"/>
        <v>578</v>
      </c>
      <c r="CN64" s="520"/>
      <c r="CO64" s="520"/>
      <c r="CP64" s="520"/>
      <c r="CQ64" s="520"/>
      <c r="CR64" s="520"/>
      <c r="CS64" s="520"/>
      <c r="CT64" s="520"/>
      <c r="CU64" s="556"/>
      <c r="CV64" s="291">
        <f>SUM(CV52:DD63)</f>
        <v>0</v>
      </c>
      <c r="CW64" s="291"/>
      <c r="CX64" s="291"/>
      <c r="CY64" s="291"/>
      <c r="CZ64" s="291"/>
      <c r="DA64" s="291"/>
      <c r="DB64" s="291"/>
      <c r="DC64" s="291"/>
      <c r="DD64" s="291"/>
      <c r="DE64" s="291">
        <f>SUM(DE52:DM63)</f>
        <v>25</v>
      </c>
      <c r="DF64" s="291"/>
      <c r="DG64" s="291"/>
      <c r="DH64" s="291"/>
      <c r="DI64" s="291"/>
      <c r="DJ64" s="291"/>
      <c r="DK64" s="291"/>
      <c r="DL64" s="291"/>
      <c r="DM64" s="291"/>
      <c r="DN64" s="291">
        <f>SUM(DN52:DV63)</f>
        <v>15</v>
      </c>
      <c r="DO64" s="291"/>
      <c r="DP64" s="291"/>
      <c r="DQ64" s="291"/>
      <c r="DR64" s="291"/>
      <c r="DS64" s="291"/>
      <c r="DT64" s="291"/>
      <c r="DU64" s="291"/>
      <c r="DV64" s="581"/>
    </row>
    <row r="65" spans="1:136" ht="15" customHeight="1" thickBot="1">
      <c r="A65" s="498"/>
      <c r="B65" s="499"/>
      <c r="C65" s="499"/>
      <c r="D65" s="499"/>
      <c r="E65" s="499"/>
      <c r="F65" s="500"/>
      <c r="G65" s="522"/>
      <c r="H65" s="523"/>
      <c r="I65" s="523"/>
      <c r="J65" s="523"/>
      <c r="K65" s="523"/>
      <c r="L65" s="523"/>
      <c r="M65" s="523"/>
      <c r="N65" s="523"/>
      <c r="O65" s="523"/>
      <c r="P65" s="523"/>
      <c r="Q65" s="523"/>
      <c r="R65" s="523"/>
      <c r="S65" s="523"/>
      <c r="T65" s="523"/>
      <c r="U65" s="523"/>
      <c r="V65" s="523"/>
      <c r="W65" s="523"/>
      <c r="X65" s="523"/>
      <c r="Y65" s="523"/>
      <c r="Z65" s="523"/>
      <c r="AA65" s="523"/>
      <c r="AB65" s="557"/>
      <c r="AC65" s="557"/>
      <c r="AD65" s="557"/>
      <c r="AE65" s="557"/>
      <c r="AF65" s="557"/>
      <c r="AG65" s="557"/>
      <c r="AH65" s="557"/>
      <c r="AI65" s="557"/>
      <c r="AJ65" s="557"/>
    </row>
    <row r="66" spans="1:136" ht="15" customHeight="1">
      <c r="A66" s="498"/>
      <c r="B66" s="499"/>
      <c r="C66" s="499"/>
      <c r="D66" s="499"/>
      <c r="E66" s="499"/>
      <c r="F66" s="500"/>
      <c r="G66" s="143" t="s">
        <v>11</v>
      </c>
      <c r="H66" s="144"/>
      <c r="I66" s="144"/>
      <c r="J66" s="144"/>
      <c r="K66" s="144"/>
      <c r="L66" s="144"/>
      <c r="M66" s="144"/>
      <c r="N66" s="144"/>
      <c r="O66" s="144"/>
      <c r="P66" s="144"/>
      <c r="Q66" s="144"/>
      <c r="R66" s="144"/>
      <c r="S66" s="144"/>
      <c r="T66" s="144"/>
      <c r="U66" s="144"/>
      <c r="V66" s="144"/>
      <c r="W66" s="144"/>
      <c r="X66" s="144"/>
      <c r="Y66" s="144"/>
      <c r="Z66" s="144"/>
      <c r="AA66" s="488"/>
      <c r="AB66" s="489">
        <v>1</v>
      </c>
      <c r="AC66" s="490"/>
      <c r="AD66" s="491"/>
      <c r="AE66" s="492">
        <v>4</v>
      </c>
      <c r="AF66" s="490"/>
      <c r="AG66" s="491"/>
      <c r="AH66" s="492">
        <v>1</v>
      </c>
      <c r="AI66" s="490"/>
      <c r="AJ66" s="493"/>
      <c r="AK66" s="328">
        <f>SUM(AK52:AS54)</f>
        <v>2693</v>
      </c>
      <c r="AL66" s="329"/>
      <c r="AM66" s="329"/>
      <c r="AN66" s="329"/>
      <c r="AO66" s="329"/>
      <c r="AP66" s="329"/>
      <c r="AQ66" s="329"/>
      <c r="AR66" s="329"/>
      <c r="AS66" s="329"/>
      <c r="AT66" s="537">
        <f>SUM(AT52:BB54)</f>
        <v>157</v>
      </c>
      <c r="AU66" s="538"/>
      <c r="AV66" s="538"/>
      <c r="AW66" s="538"/>
      <c r="AX66" s="538"/>
      <c r="AY66" s="538"/>
      <c r="AZ66" s="538"/>
      <c r="BA66" s="538"/>
      <c r="BB66" s="580"/>
      <c r="BC66" s="537">
        <f>SUM(BC52:BK54)</f>
        <v>1</v>
      </c>
      <c r="BD66" s="538"/>
      <c r="BE66" s="538"/>
      <c r="BF66" s="538"/>
      <c r="BG66" s="538"/>
      <c r="BH66" s="538"/>
      <c r="BI66" s="538"/>
      <c r="BJ66" s="538"/>
      <c r="BK66" s="580"/>
      <c r="BL66" s="537">
        <f>SUM(BL52:BT54)</f>
        <v>31</v>
      </c>
      <c r="BM66" s="538"/>
      <c r="BN66" s="538"/>
      <c r="BO66" s="538"/>
      <c r="BP66" s="538"/>
      <c r="BQ66" s="538"/>
      <c r="BR66" s="538"/>
      <c r="BS66" s="538"/>
      <c r="BT66" s="580"/>
      <c r="BU66" s="537">
        <f>SUM(BU52:CC54)</f>
        <v>5</v>
      </c>
      <c r="BV66" s="538"/>
      <c r="BW66" s="538"/>
      <c r="BX66" s="538"/>
      <c r="BY66" s="538"/>
      <c r="BZ66" s="538"/>
      <c r="CA66" s="538"/>
      <c r="CB66" s="538"/>
      <c r="CC66" s="580"/>
      <c r="CD66" s="537">
        <f>SUM(CD52:CL54)</f>
        <v>0</v>
      </c>
      <c r="CE66" s="538"/>
      <c r="CF66" s="538"/>
      <c r="CG66" s="538"/>
      <c r="CH66" s="538"/>
      <c r="CI66" s="538"/>
      <c r="CJ66" s="538"/>
      <c r="CK66" s="538"/>
      <c r="CL66" s="580"/>
      <c r="CM66" s="537">
        <f>SUM(AT66:CL66)</f>
        <v>194</v>
      </c>
      <c r="CN66" s="538"/>
      <c r="CO66" s="538"/>
      <c r="CP66" s="538"/>
      <c r="CQ66" s="538"/>
      <c r="CR66" s="538"/>
      <c r="CS66" s="538"/>
      <c r="CT66" s="538"/>
      <c r="CU66" s="580"/>
      <c r="CV66" s="328">
        <f>SUM(CV52:DD54)</f>
        <v>0</v>
      </c>
      <c r="CW66" s="328"/>
      <c r="CX66" s="328"/>
      <c r="CY66" s="328"/>
      <c r="CZ66" s="328"/>
      <c r="DA66" s="328"/>
      <c r="DB66" s="328"/>
      <c r="DC66" s="328"/>
      <c r="DD66" s="328"/>
      <c r="DE66" s="328">
        <f>SUM(DE52:DM54)</f>
        <v>0</v>
      </c>
      <c r="DF66" s="328"/>
      <c r="DG66" s="328"/>
      <c r="DH66" s="328"/>
      <c r="DI66" s="328"/>
      <c r="DJ66" s="328"/>
      <c r="DK66" s="328"/>
      <c r="DL66" s="328"/>
      <c r="DM66" s="328"/>
      <c r="DN66" s="328">
        <f>SUM(DN52:DV54)</f>
        <v>0</v>
      </c>
      <c r="DO66" s="328"/>
      <c r="DP66" s="328"/>
      <c r="DQ66" s="328"/>
      <c r="DR66" s="328"/>
      <c r="DS66" s="328"/>
      <c r="DT66" s="328"/>
      <c r="DU66" s="328"/>
      <c r="DV66" s="582"/>
    </row>
    <row r="67" spans="1:136" ht="15" customHeight="1">
      <c r="A67" s="498"/>
      <c r="B67" s="499"/>
      <c r="C67" s="499"/>
      <c r="D67" s="499"/>
      <c r="E67" s="499"/>
      <c r="F67" s="500"/>
      <c r="G67" s="143" t="s">
        <v>12</v>
      </c>
      <c r="H67" s="144"/>
      <c r="I67" s="144"/>
      <c r="J67" s="144"/>
      <c r="K67" s="144"/>
      <c r="L67" s="144"/>
      <c r="M67" s="144"/>
      <c r="N67" s="144"/>
      <c r="O67" s="144"/>
      <c r="P67" s="144"/>
      <c r="Q67" s="144"/>
      <c r="R67" s="144"/>
      <c r="S67" s="144"/>
      <c r="T67" s="144"/>
      <c r="U67" s="144"/>
      <c r="V67" s="144"/>
      <c r="W67" s="144"/>
      <c r="X67" s="144"/>
      <c r="Y67" s="144"/>
      <c r="Z67" s="144"/>
      <c r="AA67" s="488"/>
      <c r="AB67" s="501">
        <v>1</v>
      </c>
      <c r="AC67" s="502"/>
      <c r="AD67" s="503"/>
      <c r="AE67" s="504">
        <v>5</v>
      </c>
      <c r="AF67" s="502"/>
      <c r="AG67" s="503"/>
      <c r="AH67" s="504">
        <v>1</v>
      </c>
      <c r="AI67" s="502"/>
      <c r="AJ67" s="505"/>
      <c r="AK67" s="331">
        <f>SUM(AK55:AS58)</f>
        <v>9155</v>
      </c>
      <c r="AL67" s="332"/>
      <c r="AM67" s="332"/>
      <c r="AN67" s="332"/>
      <c r="AO67" s="332"/>
      <c r="AP67" s="332"/>
      <c r="AQ67" s="332"/>
      <c r="AR67" s="332"/>
      <c r="AS67" s="332"/>
      <c r="AT67" s="540">
        <f>SUM(AT55:BB58)</f>
        <v>57</v>
      </c>
      <c r="AU67" s="543"/>
      <c r="AV67" s="543"/>
      <c r="AW67" s="543"/>
      <c r="AX67" s="543"/>
      <c r="AY67" s="543"/>
      <c r="AZ67" s="543"/>
      <c r="BA67" s="543"/>
      <c r="BB67" s="544"/>
      <c r="BC67" s="540">
        <f>SUM(BC55:BK58)</f>
        <v>1</v>
      </c>
      <c r="BD67" s="543"/>
      <c r="BE67" s="543"/>
      <c r="BF67" s="543"/>
      <c r="BG67" s="543"/>
      <c r="BH67" s="543"/>
      <c r="BI67" s="543"/>
      <c r="BJ67" s="543"/>
      <c r="BK67" s="544"/>
      <c r="BL67" s="540">
        <f>SUM(BL55:BT58)</f>
        <v>0</v>
      </c>
      <c r="BM67" s="543"/>
      <c r="BN67" s="543"/>
      <c r="BO67" s="543"/>
      <c r="BP67" s="543"/>
      <c r="BQ67" s="543"/>
      <c r="BR67" s="543"/>
      <c r="BS67" s="543"/>
      <c r="BT67" s="544"/>
      <c r="BU67" s="540">
        <f>SUM(BU55:CC58)</f>
        <v>89</v>
      </c>
      <c r="BV67" s="543"/>
      <c r="BW67" s="543"/>
      <c r="BX67" s="543"/>
      <c r="BY67" s="543"/>
      <c r="BZ67" s="543"/>
      <c r="CA67" s="543"/>
      <c r="CB67" s="543"/>
      <c r="CC67" s="544"/>
      <c r="CD67" s="540">
        <f>SUM(CD55:CL58)</f>
        <v>0</v>
      </c>
      <c r="CE67" s="543"/>
      <c r="CF67" s="543"/>
      <c r="CG67" s="543"/>
      <c r="CH67" s="543"/>
      <c r="CI67" s="543"/>
      <c r="CJ67" s="543"/>
      <c r="CK67" s="543"/>
      <c r="CL67" s="544"/>
      <c r="CM67" s="540">
        <f>SUM(AT67:CL67)</f>
        <v>147</v>
      </c>
      <c r="CN67" s="543"/>
      <c r="CO67" s="543"/>
      <c r="CP67" s="543"/>
      <c r="CQ67" s="543"/>
      <c r="CR67" s="543"/>
      <c r="CS67" s="543"/>
      <c r="CT67" s="543"/>
      <c r="CU67" s="544"/>
      <c r="CV67" s="331">
        <f>SUM(CV55:DD58)</f>
        <v>0</v>
      </c>
      <c r="CW67" s="331"/>
      <c r="CX67" s="331"/>
      <c r="CY67" s="331"/>
      <c r="CZ67" s="331"/>
      <c r="DA67" s="331"/>
      <c r="DB67" s="331"/>
      <c r="DC67" s="331"/>
      <c r="DD67" s="331"/>
      <c r="DE67" s="331">
        <f>SUM(DE55:DM58)</f>
        <v>15</v>
      </c>
      <c r="DF67" s="331"/>
      <c r="DG67" s="331"/>
      <c r="DH67" s="331"/>
      <c r="DI67" s="331"/>
      <c r="DJ67" s="331"/>
      <c r="DK67" s="331"/>
      <c r="DL67" s="331"/>
      <c r="DM67" s="331"/>
      <c r="DN67" s="331">
        <f>SUM(DN55:DV58)</f>
        <v>15</v>
      </c>
      <c r="DO67" s="331"/>
      <c r="DP67" s="331"/>
      <c r="DQ67" s="331"/>
      <c r="DR67" s="331"/>
      <c r="DS67" s="331"/>
      <c r="DT67" s="331"/>
      <c r="DU67" s="331"/>
      <c r="DV67" s="583"/>
    </row>
    <row r="68" spans="1:136" ht="15" customHeight="1">
      <c r="A68" s="498"/>
      <c r="B68" s="499"/>
      <c r="C68" s="499"/>
      <c r="D68" s="499"/>
      <c r="E68" s="499"/>
      <c r="F68" s="500"/>
      <c r="G68" s="143" t="s">
        <v>9</v>
      </c>
      <c r="H68" s="144"/>
      <c r="I68" s="144"/>
      <c r="J68" s="144"/>
      <c r="K68" s="144"/>
      <c r="L68" s="144"/>
      <c r="M68" s="144"/>
      <c r="N68" s="144"/>
      <c r="O68" s="144"/>
      <c r="P68" s="144"/>
      <c r="Q68" s="144"/>
      <c r="R68" s="144"/>
      <c r="S68" s="144"/>
      <c r="T68" s="144"/>
      <c r="U68" s="144"/>
      <c r="V68" s="144"/>
      <c r="W68" s="144"/>
      <c r="X68" s="144"/>
      <c r="Y68" s="144"/>
      <c r="Z68" s="144"/>
      <c r="AA68" s="488"/>
      <c r="AB68" s="501">
        <v>1</v>
      </c>
      <c r="AC68" s="502"/>
      <c r="AD68" s="503"/>
      <c r="AE68" s="504">
        <v>6</v>
      </c>
      <c r="AF68" s="502"/>
      <c r="AG68" s="503"/>
      <c r="AH68" s="504">
        <v>1</v>
      </c>
      <c r="AI68" s="502"/>
      <c r="AJ68" s="505"/>
      <c r="AK68" s="331">
        <f>AK59</f>
        <v>2083</v>
      </c>
      <c r="AL68" s="332"/>
      <c r="AM68" s="332"/>
      <c r="AN68" s="332"/>
      <c r="AO68" s="332"/>
      <c r="AP68" s="332"/>
      <c r="AQ68" s="332"/>
      <c r="AR68" s="332"/>
      <c r="AS68" s="332"/>
      <c r="AT68" s="540">
        <f>AT59</f>
        <v>6</v>
      </c>
      <c r="AU68" s="543"/>
      <c r="AV68" s="543"/>
      <c r="AW68" s="543"/>
      <c r="AX68" s="543"/>
      <c r="AY68" s="543"/>
      <c r="AZ68" s="543"/>
      <c r="BA68" s="543"/>
      <c r="BB68" s="544"/>
      <c r="BC68" s="540">
        <f>BC59</f>
        <v>0</v>
      </c>
      <c r="BD68" s="543"/>
      <c r="BE68" s="543"/>
      <c r="BF68" s="543"/>
      <c r="BG68" s="543"/>
      <c r="BH68" s="543"/>
      <c r="BI68" s="543"/>
      <c r="BJ68" s="543"/>
      <c r="BK68" s="544"/>
      <c r="BL68" s="540">
        <f>BL59</f>
        <v>0</v>
      </c>
      <c r="BM68" s="543"/>
      <c r="BN68" s="543"/>
      <c r="BO68" s="543"/>
      <c r="BP68" s="543"/>
      <c r="BQ68" s="543"/>
      <c r="BR68" s="543"/>
      <c r="BS68" s="543"/>
      <c r="BT68" s="544"/>
      <c r="BU68" s="540">
        <f>BU59</f>
        <v>17</v>
      </c>
      <c r="BV68" s="543"/>
      <c r="BW68" s="543"/>
      <c r="BX68" s="543"/>
      <c r="BY68" s="543"/>
      <c r="BZ68" s="543"/>
      <c r="CA68" s="543"/>
      <c r="CB68" s="543"/>
      <c r="CC68" s="544"/>
      <c r="CD68" s="540">
        <f>CD59</f>
        <v>0</v>
      </c>
      <c r="CE68" s="543"/>
      <c r="CF68" s="543"/>
      <c r="CG68" s="543"/>
      <c r="CH68" s="543"/>
      <c r="CI68" s="543"/>
      <c r="CJ68" s="543"/>
      <c r="CK68" s="543"/>
      <c r="CL68" s="544"/>
      <c r="CM68" s="540">
        <f>SUM(AT68:CL68)</f>
        <v>23</v>
      </c>
      <c r="CN68" s="543"/>
      <c r="CO68" s="543"/>
      <c r="CP68" s="543"/>
      <c r="CQ68" s="543"/>
      <c r="CR68" s="543"/>
      <c r="CS68" s="543"/>
      <c r="CT68" s="543"/>
      <c r="CU68" s="544"/>
      <c r="CV68" s="331">
        <f>CV59</f>
        <v>0</v>
      </c>
      <c r="CW68" s="331"/>
      <c r="CX68" s="331"/>
      <c r="CY68" s="331"/>
      <c r="CZ68" s="331"/>
      <c r="DA68" s="331"/>
      <c r="DB68" s="331"/>
      <c r="DC68" s="331"/>
      <c r="DD68" s="331"/>
      <c r="DE68" s="331">
        <f>DE59</f>
        <v>0</v>
      </c>
      <c r="DF68" s="331"/>
      <c r="DG68" s="331"/>
      <c r="DH68" s="331"/>
      <c r="DI68" s="331"/>
      <c r="DJ68" s="331"/>
      <c r="DK68" s="331"/>
      <c r="DL68" s="331"/>
      <c r="DM68" s="331"/>
      <c r="DN68" s="331">
        <f>DN59</f>
        <v>0</v>
      </c>
      <c r="DO68" s="331"/>
      <c r="DP68" s="331"/>
      <c r="DQ68" s="331"/>
      <c r="DR68" s="331"/>
      <c r="DS68" s="331"/>
      <c r="DT68" s="331"/>
      <c r="DU68" s="331"/>
      <c r="DV68" s="583"/>
    </row>
    <row r="69" spans="1:136" ht="15" customHeight="1" thickBot="1">
      <c r="A69" s="546"/>
      <c r="B69" s="547"/>
      <c r="C69" s="547"/>
      <c r="D69" s="547"/>
      <c r="E69" s="547"/>
      <c r="F69" s="548"/>
      <c r="G69" s="143" t="s">
        <v>10</v>
      </c>
      <c r="H69" s="144"/>
      <c r="I69" s="144"/>
      <c r="J69" s="144"/>
      <c r="K69" s="144"/>
      <c r="L69" s="144"/>
      <c r="M69" s="144"/>
      <c r="N69" s="144"/>
      <c r="O69" s="144"/>
      <c r="P69" s="144"/>
      <c r="Q69" s="144"/>
      <c r="R69" s="144"/>
      <c r="S69" s="144"/>
      <c r="T69" s="144"/>
      <c r="U69" s="144"/>
      <c r="V69" s="144"/>
      <c r="W69" s="144"/>
      <c r="X69" s="144"/>
      <c r="Y69" s="144"/>
      <c r="Z69" s="144"/>
      <c r="AA69" s="488"/>
      <c r="AB69" s="549">
        <v>1</v>
      </c>
      <c r="AC69" s="550"/>
      <c r="AD69" s="551"/>
      <c r="AE69" s="552">
        <v>7</v>
      </c>
      <c r="AF69" s="550"/>
      <c r="AG69" s="551"/>
      <c r="AH69" s="552">
        <v>1</v>
      </c>
      <c r="AI69" s="550"/>
      <c r="AJ69" s="553"/>
      <c r="AK69" s="291">
        <f>SUM(AK60:AS63)</f>
        <v>8101</v>
      </c>
      <c r="AL69" s="292"/>
      <c r="AM69" s="292"/>
      <c r="AN69" s="292"/>
      <c r="AO69" s="292"/>
      <c r="AP69" s="292"/>
      <c r="AQ69" s="292"/>
      <c r="AR69" s="292"/>
      <c r="AS69" s="292"/>
      <c r="AT69" s="291">
        <f t="shared" ref="AT69" si="6">SUM(AT60:BB63)</f>
        <v>4</v>
      </c>
      <c r="AU69" s="292"/>
      <c r="AV69" s="292"/>
      <c r="AW69" s="292"/>
      <c r="AX69" s="292"/>
      <c r="AY69" s="292"/>
      <c r="AZ69" s="292"/>
      <c r="BA69" s="292"/>
      <c r="BB69" s="292"/>
      <c r="BC69" s="291">
        <f t="shared" ref="BC69" si="7">SUM(BC60:BK63)</f>
        <v>0</v>
      </c>
      <c r="BD69" s="292"/>
      <c r="BE69" s="292"/>
      <c r="BF69" s="292"/>
      <c r="BG69" s="292"/>
      <c r="BH69" s="292"/>
      <c r="BI69" s="292"/>
      <c r="BJ69" s="292"/>
      <c r="BK69" s="292"/>
      <c r="BL69" s="291">
        <f t="shared" ref="BL69" si="8">SUM(BL60:BT63)</f>
        <v>0</v>
      </c>
      <c r="BM69" s="292"/>
      <c r="BN69" s="292"/>
      <c r="BO69" s="292"/>
      <c r="BP69" s="292"/>
      <c r="BQ69" s="292"/>
      <c r="BR69" s="292"/>
      <c r="BS69" s="292"/>
      <c r="BT69" s="292"/>
      <c r="BU69" s="291">
        <f t="shared" ref="BU69" si="9">SUM(BU60:CC63)</f>
        <v>210</v>
      </c>
      <c r="BV69" s="292"/>
      <c r="BW69" s="292"/>
      <c r="BX69" s="292"/>
      <c r="BY69" s="292"/>
      <c r="BZ69" s="292"/>
      <c r="CA69" s="292"/>
      <c r="CB69" s="292"/>
      <c r="CC69" s="292"/>
      <c r="CD69" s="291">
        <f t="shared" ref="CD69" si="10">SUM(CD60:CL63)</f>
        <v>0</v>
      </c>
      <c r="CE69" s="292"/>
      <c r="CF69" s="292"/>
      <c r="CG69" s="292"/>
      <c r="CH69" s="292"/>
      <c r="CI69" s="292"/>
      <c r="CJ69" s="292"/>
      <c r="CK69" s="292"/>
      <c r="CL69" s="292"/>
      <c r="CM69" s="519">
        <f>SUM(AT69:CL69)</f>
        <v>214</v>
      </c>
      <c r="CN69" s="520"/>
      <c r="CO69" s="520"/>
      <c r="CP69" s="520"/>
      <c r="CQ69" s="520"/>
      <c r="CR69" s="520"/>
      <c r="CS69" s="520"/>
      <c r="CT69" s="520"/>
      <c r="CU69" s="556"/>
      <c r="CV69" s="291">
        <f>SUM(CV60:DD63)</f>
        <v>0</v>
      </c>
      <c r="CW69" s="291"/>
      <c r="CX69" s="291"/>
      <c r="CY69" s="291"/>
      <c r="CZ69" s="291"/>
      <c r="DA69" s="291"/>
      <c r="DB69" s="291"/>
      <c r="DC69" s="291"/>
      <c r="DD69" s="291"/>
      <c r="DE69" s="519">
        <f>SUM(DE60:DM63)</f>
        <v>10</v>
      </c>
      <c r="DF69" s="520"/>
      <c r="DG69" s="520"/>
      <c r="DH69" s="520"/>
      <c r="DI69" s="520"/>
      <c r="DJ69" s="520"/>
      <c r="DK69" s="520"/>
      <c r="DL69" s="520"/>
      <c r="DM69" s="556"/>
      <c r="DN69" s="519">
        <f>SUM(DN60:DV63)</f>
        <v>0</v>
      </c>
      <c r="DO69" s="520"/>
      <c r="DP69" s="520"/>
      <c r="DQ69" s="520"/>
      <c r="DR69" s="520"/>
      <c r="DS69" s="520"/>
      <c r="DT69" s="520"/>
      <c r="DU69" s="520"/>
      <c r="DV69" s="521"/>
    </row>
    <row r="70" spans="1:136" ht="11.25" customHeight="1" thickBot="1">
      <c r="AB70" s="557"/>
      <c r="AC70" s="557"/>
      <c r="AD70" s="557"/>
      <c r="AE70" s="557"/>
      <c r="AF70" s="557"/>
      <c r="AG70" s="557"/>
      <c r="AH70" s="557"/>
      <c r="AI70" s="557"/>
      <c r="AJ70" s="557"/>
    </row>
    <row r="71" spans="1:136" ht="15" customHeight="1">
      <c r="A71" s="442" t="s">
        <v>14</v>
      </c>
      <c r="B71" s="486"/>
      <c r="C71" s="486"/>
      <c r="D71" s="443" t="s">
        <v>15</v>
      </c>
      <c r="E71" s="443"/>
      <c r="F71" s="444"/>
      <c r="G71" s="143" t="s">
        <v>749</v>
      </c>
      <c r="H71" s="144"/>
      <c r="I71" s="144"/>
      <c r="J71" s="144"/>
      <c r="K71" s="144"/>
      <c r="L71" s="144"/>
      <c r="M71" s="144"/>
      <c r="N71" s="144"/>
      <c r="O71" s="144"/>
      <c r="P71" s="144"/>
      <c r="Q71" s="144"/>
      <c r="R71" s="144"/>
      <c r="S71" s="144"/>
      <c r="T71" s="144"/>
      <c r="U71" s="144"/>
      <c r="V71" s="144"/>
      <c r="W71" s="144"/>
      <c r="X71" s="144"/>
      <c r="Y71" s="144"/>
      <c r="Z71" s="144"/>
      <c r="AA71" s="144"/>
      <c r="AB71" s="489">
        <v>1</v>
      </c>
      <c r="AC71" s="490"/>
      <c r="AD71" s="491"/>
      <c r="AE71" s="492">
        <v>8</v>
      </c>
      <c r="AF71" s="490"/>
      <c r="AG71" s="491"/>
      <c r="AH71" s="492">
        <v>1</v>
      </c>
      <c r="AI71" s="490"/>
      <c r="AJ71" s="493"/>
      <c r="AK71" s="261">
        <v>7898</v>
      </c>
      <c r="AL71" s="262"/>
      <c r="AM71" s="262"/>
      <c r="AN71" s="262"/>
      <c r="AO71" s="262"/>
      <c r="AP71" s="262"/>
      <c r="AQ71" s="262"/>
      <c r="AR71" s="262"/>
      <c r="AS71" s="262"/>
      <c r="AT71" s="418">
        <v>141</v>
      </c>
      <c r="AU71" s="495"/>
      <c r="AV71" s="495"/>
      <c r="AW71" s="495"/>
      <c r="AX71" s="495"/>
      <c r="AY71" s="495"/>
      <c r="AZ71" s="495"/>
      <c r="BA71" s="495"/>
      <c r="BB71" s="496"/>
      <c r="BC71" s="418">
        <v>2</v>
      </c>
      <c r="BD71" s="495"/>
      <c r="BE71" s="495"/>
      <c r="BF71" s="495"/>
      <c r="BG71" s="495"/>
      <c r="BH71" s="495"/>
      <c r="BI71" s="495"/>
      <c r="BJ71" s="495"/>
      <c r="BK71" s="496"/>
      <c r="BL71" s="418">
        <v>21</v>
      </c>
      <c r="BM71" s="495"/>
      <c r="BN71" s="495"/>
      <c r="BO71" s="495"/>
      <c r="BP71" s="495"/>
      <c r="BQ71" s="495"/>
      <c r="BR71" s="495"/>
      <c r="BS71" s="495"/>
      <c r="BT71" s="496"/>
      <c r="BU71" s="418">
        <v>63</v>
      </c>
      <c r="BV71" s="495"/>
      <c r="BW71" s="495"/>
      <c r="BX71" s="495"/>
      <c r="BY71" s="495"/>
      <c r="BZ71" s="495"/>
      <c r="CA71" s="495"/>
      <c r="CB71" s="495"/>
      <c r="CC71" s="496"/>
      <c r="CD71" s="418"/>
      <c r="CE71" s="495"/>
      <c r="CF71" s="495"/>
      <c r="CG71" s="495"/>
      <c r="CH71" s="495"/>
      <c r="CI71" s="495"/>
      <c r="CJ71" s="495"/>
      <c r="CK71" s="495"/>
      <c r="CL71" s="496"/>
      <c r="CM71" s="537">
        <f>SUM(AT71:CL71)</f>
        <v>227</v>
      </c>
      <c r="CN71" s="538"/>
      <c r="CO71" s="538"/>
      <c r="CP71" s="538"/>
      <c r="CQ71" s="538"/>
      <c r="CR71" s="538"/>
      <c r="CS71" s="538"/>
      <c r="CT71" s="538"/>
      <c r="CU71" s="580"/>
      <c r="CV71" s="261"/>
      <c r="CW71" s="261"/>
      <c r="CX71" s="261"/>
      <c r="CY71" s="261"/>
      <c r="CZ71" s="261"/>
      <c r="DA71" s="261"/>
      <c r="DB71" s="261"/>
      <c r="DC71" s="261"/>
      <c r="DD71" s="261"/>
      <c r="DE71" s="261">
        <v>10</v>
      </c>
      <c r="DF71" s="261"/>
      <c r="DG71" s="261"/>
      <c r="DH71" s="261"/>
      <c r="DI71" s="261"/>
      <c r="DJ71" s="261"/>
      <c r="DK71" s="261"/>
      <c r="DL71" s="261"/>
      <c r="DM71" s="261"/>
      <c r="DN71" s="261">
        <v>10</v>
      </c>
      <c r="DO71" s="261"/>
      <c r="DP71" s="261"/>
      <c r="DQ71" s="261"/>
      <c r="DR71" s="261"/>
      <c r="DS71" s="261"/>
      <c r="DT71" s="261"/>
      <c r="DU71" s="261"/>
      <c r="DV71" s="559"/>
    </row>
    <row r="72" spans="1:136" ht="15" customHeight="1">
      <c r="A72" s="560"/>
      <c r="B72" s="499"/>
      <c r="C72" s="499"/>
      <c r="D72" s="561"/>
      <c r="E72" s="561"/>
      <c r="F72" s="562"/>
      <c r="G72" s="563" t="s">
        <v>282</v>
      </c>
      <c r="H72" s="564"/>
      <c r="I72" s="564"/>
      <c r="J72" s="564"/>
      <c r="K72" s="564"/>
      <c r="L72" s="564"/>
      <c r="M72" s="564"/>
      <c r="N72" s="564"/>
      <c r="O72" s="564"/>
      <c r="P72" s="564"/>
      <c r="Q72" s="564"/>
      <c r="R72" s="564"/>
      <c r="S72" s="564"/>
      <c r="T72" s="564"/>
      <c r="U72" s="564"/>
      <c r="V72" s="564"/>
      <c r="W72" s="564"/>
      <c r="X72" s="564"/>
      <c r="Y72" s="564"/>
      <c r="Z72" s="564"/>
      <c r="AA72" s="565"/>
      <c r="AB72" s="501">
        <v>1</v>
      </c>
      <c r="AC72" s="502"/>
      <c r="AD72" s="503"/>
      <c r="AE72" s="504">
        <v>9</v>
      </c>
      <c r="AF72" s="502"/>
      <c r="AG72" s="503"/>
      <c r="AH72" s="504">
        <v>1</v>
      </c>
      <c r="AI72" s="502"/>
      <c r="AJ72" s="505"/>
      <c r="AK72" s="274">
        <v>1389</v>
      </c>
      <c r="AL72" s="275"/>
      <c r="AM72" s="275"/>
      <c r="AN72" s="275"/>
      <c r="AO72" s="275"/>
      <c r="AP72" s="275"/>
      <c r="AQ72" s="275"/>
      <c r="AR72" s="275"/>
      <c r="AS72" s="275"/>
      <c r="AT72" s="428">
        <v>4</v>
      </c>
      <c r="AU72" s="445"/>
      <c r="AV72" s="445"/>
      <c r="AW72" s="445"/>
      <c r="AX72" s="445"/>
      <c r="AY72" s="445"/>
      <c r="AZ72" s="445"/>
      <c r="BA72" s="445"/>
      <c r="BB72" s="506"/>
      <c r="BC72" s="428"/>
      <c r="BD72" s="445"/>
      <c r="BE72" s="445"/>
      <c r="BF72" s="445"/>
      <c r="BG72" s="445"/>
      <c r="BH72" s="445"/>
      <c r="BI72" s="445"/>
      <c r="BJ72" s="445"/>
      <c r="BK72" s="506"/>
      <c r="BL72" s="428"/>
      <c r="BM72" s="445"/>
      <c r="BN72" s="445"/>
      <c r="BO72" s="445"/>
      <c r="BP72" s="445"/>
      <c r="BQ72" s="445"/>
      <c r="BR72" s="445"/>
      <c r="BS72" s="445"/>
      <c r="BT72" s="506"/>
      <c r="BU72" s="428">
        <v>12</v>
      </c>
      <c r="BV72" s="445"/>
      <c r="BW72" s="445"/>
      <c r="BX72" s="445"/>
      <c r="BY72" s="445"/>
      <c r="BZ72" s="445"/>
      <c r="CA72" s="445"/>
      <c r="CB72" s="445"/>
      <c r="CC72" s="506"/>
      <c r="CD72" s="428"/>
      <c r="CE72" s="445"/>
      <c r="CF72" s="445"/>
      <c r="CG72" s="445"/>
      <c r="CH72" s="445"/>
      <c r="CI72" s="445"/>
      <c r="CJ72" s="445"/>
      <c r="CK72" s="445"/>
      <c r="CL72" s="506"/>
      <c r="CM72" s="540">
        <f>SUM(AT72:CL72)</f>
        <v>16</v>
      </c>
      <c r="CN72" s="543"/>
      <c r="CO72" s="543"/>
      <c r="CP72" s="543"/>
      <c r="CQ72" s="543"/>
      <c r="CR72" s="543"/>
      <c r="CS72" s="543"/>
      <c r="CT72" s="543"/>
      <c r="CU72" s="544"/>
      <c r="CV72" s="274"/>
      <c r="CW72" s="274"/>
      <c r="CX72" s="274"/>
      <c r="CY72" s="274"/>
      <c r="CZ72" s="274"/>
      <c r="DA72" s="274"/>
      <c r="DB72" s="274"/>
      <c r="DC72" s="274"/>
      <c r="DD72" s="274"/>
      <c r="DE72" s="274"/>
      <c r="DF72" s="274"/>
      <c r="DG72" s="274"/>
      <c r="DH72" s="274"/>
      <c r="DI72" s="274"/>
      <c r="DJ72" s="274"/>
      <c r="DK72" s="274"/>
      <c r="DL72" s="274"/>
      <c r="DM72" s="274"/>
      <c r="DN72" s="274"/>
      <c r="DO72" s="274"/>
      <c r="DP72" s="274"/>
      <c r="DQ72" s="274"/>
      <c r="DR72" s="274"/>
      <c r="DS72" s="274"/>
      <c r="DT72" s="274"/>
      <c r="DU72" s="274"/>
      <c r="DV72" s="566"/>
    </row>
    <row r="73" spans="1:136" ht="15" customHeight="1">
      <c r="A73" s="560"/>
      <c r="B73" s="499"/>
      <c r="C73" s="499"/>
      <c r="D73" s="561"/>
      <c r="E73" s="561"/>
      <c r="F73" s="562"/>
      <c r="G73" s="143" t="s">
        <v>4414</v>
      </c>
      <c r="H73" s="144"/>
      <c r="I73" s="144"/>
      <c r="J73" s="144"/>
      <c r="K73" s="144"/>
      <c r="L73" s="144"/>
      <c r="M73" s="144"/>
      <c r="N73" s="144"/>
      <c r="O73" s="144"/>
      <c r="P73" s="144"/>
      <c r="Q73" s="144"/>
      <c r="R73" s="144"/>
      <c r="S73" s="144"/>
      <c r="T73" s="144"/>
      <c r="U73" s="144"/>
      <c r="V73" s="144"/>
      <c r="W73" s="144"/>
      <c r="X73" s="144"/>
      <c r="Y73" s="144"/>
      <c r="Z73" s="144"/>
      <c r="AA73" s="488"/>
      <c r="AB73" s="501">
        <v>2</v>
      </c>
      <c r="AC73" s="502"/>
      <c r="AD73" s="503"/>
      <c r="AE73" s="504">
        <v>0</v>
      </c>
      <c r="AF73" s="502"/>
      <c r="AG73" s="503"/>
      <c r="AH73" s="504">
        <v>1</v>
      </c>
      <c r="AI73" s="502"/>
      <c r="AJ73" s="505"/>
      <c r="AK73" s="274">
        <v>1316</v>
      </c>
      <c r="AL73" s="275"/>
      <c r="AM73" s="275"/>
      <c r="AN73" s="275"/>
      <c r="AO73" s="275"/>
      <c r="AP73" s="275"/>
      <c r="AQ73" s="275"/>
      <c r="AR73" s="275"/>
      <c r="AS73" s="275"/>
      <c r="AT73" s="428">
        <v>2</v>
      </c>
      <c r="AU73" s="445"/>
      <c r="AV73" s="445"/>
      <c r="AW73" s="445"/>
      <c r="AX73" s="445"/>
      <c r="AY73" s="445"/>
      <c r="AZ73" s="445"/>
      <c r="BA73" s="445"/>
      <c r="BB73" s="506"/>
      <c r="BC73" s="428"/>
      <c r="BD73" s="445"/>
      <c r="BE73" s="445"/>
      <c r="BF73" s="445"/>
      <c r="BG73" s="445"/>
      <c r="BH73" s="445"/>
      <c r="BI73" s="445"/>
      <c r="BJ73" s="445"/>
      <c r="BK73" s="506"/>
      <c r="BL73" s="428"/>
      <c r="BM73" s="445"/>
      <c r="BN73" s="445"/>
      <c r="BO73" s="445"/>
      <c r="BP73" s="445"/>
      <c r="BQ73" s="445"/>
      <c r="BR73" s="445"/>
      <c r="BS73" s="445"/>
      <c r="BT73" s="506"/>
      <c r="BU73" s="428">
        <v>60</v>
      </c>
      <c r="BV73" s="445"/>
      <c r="BW73" s="445"/>
      <c r="BX73" s="445"/>
      <c r="BY73" s="445"/>
      <c r="BZ73" s="445"/>
      <c r="CA73" s="445"/>
      <c r="CB73" s="445"/>
      <c r="CC73" s="506"/>
      <c r="CD73" s="428"/>
      <c r="CE73" s="445"/>
      <c r="CF73" s="445"/>
      <c r="CG73" s="445"/>
      <c r="CH73" s="445"/>
      <c r="CI73" s="445"/>
      <c r="CJ73" s="445"/>
      <c r="CK73" s="445"/>
      <c r="CL73" s="506"/>
      <c r="CM73" s="540">
        <f t="shared" ref="CM73:CM75" si="11">SUM(AT73:CL73)</f>
        <v>62</v>
      </c>
      <c r="CN73" s="543"/>
      <c r="CO73" s="543"/>
      <c r="CP73" s="543"/>
      <c r="CQ73" s="543"/>
      <c r="CR73" s="543"/>
      <c r="CS73" s="543"/>
      <c r="CT73" s="543"/>
      <c r="CU73" s="544"/>
      <c r="CV73" s="274"/>
      <c r="CW73" s="274"/>
      <c r="CX73" s="274"/>
      <c r="CY73" s="274"/>
      <c r="CZ73" s="274"/>
      <c r="DA73" s="274"/>
      <c r="DB73" s="274"/>
      <c r="DC73" s="274"/>
      <c r="DD73" s="274"/>
      <c r="DE73" s="274"/>
      <c r="DF73" s="274"/>
      <c r="DG73" s="274"/>
      <c r="DH73" s="274"/>
      <c r="DI73" s="274"/>
      <c r="DJ73" s="274"/>
      <c r="DK73" s="274"/>
      <c r="DL73" s="274"/>
      <c r="DM73" s="274"/>
      <c r="DN73" s="274"/>
      <c r="DO73" s="274"/>
      <c r="DP73" s="274"/>
      <c r="DQ73" s="274"/>
      <c r="DR73" s="274"/>
      <c r="DS73" s="274"/>
      <c r="DT73" s="274"/>
      <c r="DU73" s="274"/>
      <c r="DV73" s="566"/>
    </row>
    <row r="74" spans="1:136" ht="15" customHeight="1">
      <c r="A74" s="560"/>
      <c r="B74" s="499"/>
      <c r="C74" s="499"/>
      <c r="D74" s="561"/>
      <c r="E74" s="561"/>
      <c r="F74" s="562"/>
      <c r="G74" s="143" t="s">
        <v>4416</v>
      </c>
      <c r="H74" s="144"/>
      <c r="I74" s="144"/>
      <c r="J74" s="144"/>
      <c r="K74" s="144"/>
      <c r="L74" s="144"/>
      <c r="M74" s="144"/>
      <c r="N74" s="144"/>
      <c r="O74" s="144"/>
      <c r="P74" s="144"/>
      <c r="Q74" s="144"/>
      <c r="R74" s="144"/>
      <c r="S74" s="144"/>
      <c r="T74" s="144"/>
      <c r="U74" s="144"/>
      <c r="V74" s="144"/>
      <c r="W74" s="144"/>
      <c r="X74" s="144"/>
      <c r="Y74" s="144"/>
      <c r="Z74" s="144"/>
      <c r="AA74" s="488"/>
      <c r="AB74" s="501">
        <v>2</v>
      </c>
      <c r="AC74" s="502"/>
      <c r="AD74" s="503"/>
      <c r="AE74" s="504">
        <v>1</v>
      </c>
      <c r="AF74" s="502"/>
      <c r="AG74" s="503"/>
      <c r="AH74" s="504">
        <v>1</v>
      </c>
      <c r="AI74" s="502"/>
      <c r="AJ74" s="505"/>
      <c r="AK74" s="274">
        <v>1070</v>
      </c>
      <c r="AL74" s="275"/>
      <c r="AM74" s="275"/>
      <c r="AN74" s="275"/>
      <c r="AO74" s="275"/>
      <c r="AP74" s="275"/>
      <c r="AQ74" s="275"/>
      <c r="AR74" s="275"/>
      <c r="AS74" s="275"/>
      <c r="AT74" s="428"/>
      <c r="AU74" s="445"/>
      <c r="AV74" s="445"/>
      <c r="AW74" s="445"/>
      <c r="AX74" s="445"/>
      <c r="AY74" s="445"/>
      <c r="AZ74" s="445"/>
      <c r="BA74" s="445"/>
      <c r="BB74" s="506"/>
      <c r="BC74" s="428"/>
      <c r="BD74" s="445"/>
      <c r="BE74" s="445"/>
      <c r="BF74" s="445"/>
      <c r="BG74" s="445"/>
      <c r="BH74" s="445"/>
      <c r="BI74" s="445"/>
      <c r="BJ74" s="445"/>
      <c r="BK74" s="506"/>
      <c r="BL74" s="428"/>
      <c r="BM74" s="445"/>
      <c r="BN74" s="445"/>
      <c r="BO74" s="445"/>
      <c r="BP74" s="445"/>
      <c r="BQ74" s="445"/>
      <c r="BR74" s="445"/>
      <c r="BS74" s="445"/>
      <c r="BT74" s="506"/>
      <c r="BU74" s="428">
        <v>80</v>
      </c>
      <c r="BV74" s="445"/>
      <c r="BW74" s="445"/>
      <c r="BX74" s="445"/>
      <c r="BY74" s="445"/>
      <c r="BZ74" s="445"/>
      <c r="CA74" s="445"/>
      <c r="CB74" s="445"/>
      <c r="CC74" s="506"/>
      <c r="CD74" s="428"/>
      <c r="CE74" s="445"/>
      <c r="CF74" s="445"/>
      <c r="CG74" s="445"/>
      <c r="CH74" s="445"/>
      <c r="CI74" s="445"/>
      <c r="CJ74" s="445"/>
      <c r="CK74" s="445"/>
      <c r="CL74" s="506"/>
      <c r="CM74" s="540">
        <f t="shared" si="11"/>
        <v>80</v>
      </c>
      <c r="CN74" s="543"/>
      <c r="CO74" s="543"/>
      <c r="CP74" s="543"/>
      <c r="CQ74" s="543"/>
      <c r="CR74" s="543"/>
      <c r="CS74" s="543"/>
      <c r="CT74" s="543"/>
      <c r="CU74" s="544"/>
      <c r="CV74" s="274"/>
      <c r="CW74" s="274"/>
      <c r="CX74" s="274"/>
      <c r="CY74" s="274"/>
      <c r="CZ74" s="274"/>
      <c r="DA74" s="274"/>
      <c r="DB74" s="274"/>
      <c r="DC74" s="274"/>
      <c r="DD74" s="274"/>
      <c r="DE74" s="274">
        <v>7</v>
      </c>
      <c r="DF74" s="274"/>
      <c r="DG74" s="274"/>
      <c r="DH74" s="274"/>
      <c r="DI74" s="274"/>
      <c r="DJ74" s="274"/>
      <c r="DK74" s="274"/>
      <c r="DL74" s="274"/>
      <c r="DM74" s="274"/>
      <c r="DN74" s="274"/>
      <c r="DO74" s="274"/>
      <c r="DP74" s="274"/>
      <c r="DQ74" s="274"/>
      <c r="DR74" s="274"/>
      <c r="DS74" s="274"/>
      <c r="DT74" s="274"/>
      <c r="DU74" s="274"/>
      <c r="DV74" s="566"/>
    </row>
    <row r="75" spans="1:136" ht="15" customHeight="1">
      <c r="A75" s="560"/>
      <c r="B75" s="499"/>
      <c r="C75" s="499"/>
      <c r="D75" s="561"/>
      <c r="E75" s="561"/>
      <c r="F75" s="562"/>
      <c r="G75" s="143" t="s">
        <v>4423</v>
      </c>
      <c r="H75" s="144"/>
      <c r="I75" s="144"/>
      <c r="J75" s="144"/>
      <c r="K75" s="144"/>
      <c r="L75" s="144"/>
      <c r="M75" s="144"/>
      <c r="N75" s="144"/>
      <c r="O75" s="144"/>
      <c r="P75" s="144"/>
      <c r="Q75" s="144"/>
      <c r="R75" s="144"/>
      <c r="S75" s="144"/>
      <c r="T75" s="144"/>
      <c r="U75" s="144"/>
      <c r="V75" s="144"/>
      <c r="W75" s="144"/>
      <c r="X75" s="144"/>
      <c r="Y75" s="144"/>
      <c r="Z75" s="144"/>
      <c r="AA75" s="488"/>
      <c r="AB75" s="501">
        <v>2</v>
      </c>
      <c r="AC75" s="502"/>
      <c r="AD75" s="503"/>
      <c r="AE75" s="504">
        <v>2</v>
      </c>
      <c r="AF75" s="502"/>
      <c r="AG75" s="503"/>
      <c r="AH75" s="504">
        <v>1</v>
      </c>
      <c r="AI75" s="502"/>
      <c r="AJ75" s="505"/>
      <c r="AK75" s="274">
        <v>3014</v>
      </c>
      <c r="AL75" s="275"/>
      <c r="AM75" s="275"/>
      <c r="AN75" s="275"/>
      <c r="AO75" s="275"/>
      <c r="AP75" s="275"/>
      <c r="AQ75" s="275"/>
      <c r="AR75" s="275"/>
      <c r="AS75" s="275"/>
      <c r="AT75" s="428"/>
      <c r="AU75" s="445"/>
      <c r="AV75" s="445"/>
      <c r="AW75" s="445"/>
      <c r="AX75" s="445"/>
      <c r="AY75" s="445"/>
      <c r="AZ75" s="445"/>
      <c r="BA75" s="445"/>
      <c r="BB75" s="506"/>
      <c r="BC75" s="428"/>
      <c r="BD75" s="445"/>
      <c r="BE75" s="445"/>
      <c r="BF75" s="445"/>
      <c r="BG75" s="445"/>
      <c r="BH75" s="445"/>
      <c r="BI75" s="445"/>
      <c r="BJ75" s="445"/>
      <c r="BK75" s="506"/>
      <c r="BL75" s="428"/>
      <c r="BM75" s="445"/>
      <c r="BN75" s="445"/>
      <c r="BO75" s="445"/>
      <c r="BP75" s="445"/>
      <c r="BQ75" s="445"/>
      <c r="BR75" s="445"/>
      <c r="BS75" s="445"/>
      <c r="BT75" s="506"/>
      <c r="BU75" s="428"/>
      <c r="BV75" s="445"/>
      <c r="BW75" s="445"/>
      <c r="BX75" s="445"/>
      <c r="BY75" s="445"/>
      <c r="BZ75" s="445"/>
      <c r="CA75" s="445"/>
      <c r="CB75" s="445"/>
      <c r="CC75" s="506"/>
      <c r="CD75" s="428"/>
      <c r="CE75" s="445"/>
      <c r="CF75" s="445"/>
      <c r="CG75" s="445"/>
      <c r="CH75" s="445"/>
      <c r="CI75" s="445"/>
      <c r="CJ75" s="445"/>
      <c r="CK75" s="445"/>
      <c r="CL75" s="506"/>
      <c r="CM75" s="540">
        <f t="shared" si="11"/>
        <v>0</v>
      </c>
      <c r="CN75" s="543"/>
      <c r="CO75" s="543"/>
      <c r="CP75" s="543"/>
      <c r="CQ75" s="543"/>
      <c r="CR75" s="543"/>
      <c r="CS75" s="543"/>
      <c r="CT75" s="543"/>
      <c r="CU75" s="544"/>
      <c r="CV75" s="274"/>
      <c r="CW75" s="274"/>
      <c r="CX75" s="274"/>
      <c r="CY75" s="274"/>
      <c r="CZ75" s="274"/>
      <c r="DA75" s="274"/>
      <c r="DB75" s="274"/>
      <c r="DC75" s="274"/>
      <c r="DD75" s="274"/>
      <c r="DE75" s="274"/>
      <c r="DF75" s="274"/>
      <c r="DG75" s="274"/>
      <c r="DH75" s="274"/>
      <c r="DI75" s="274"/>
      <c r="DJ75" s="274"/>
      <c r="DK75" s="274"/>
      <c r="DL75" s="274"/>
      <c r="DM75" s="274"/>
      <c r="DN75" s="274"/>
      <c r="DO75" s="274"/>
      <c r="DP75" s="274"/>
      <c r="DQ75" s="274"/>
      <c r="DR75" s="274"/>
      <c r="DS75" s="274"/>
      <c r="DT75" s="274"/>
      <c r="DU75" s="274"/>
      <c r="DV75" s="566"/>
    </row>
    <row r="76" spans="1:136" ht="15" customHeight="1">
      <c r="A76" s="498"/>
      <c r="B76" s="499"/>
      <c r="C76" s="499"/>
      <c r="D76" s="561"/>
      <c r="E76" s="561"/>
      <c r="F76" s="562"/>
      <c r="G76" s="143" t="s">
        <v>4419</v>
      </c>
      <c r="H76" s="144"/>
      <c r="I76" s="144"/>
      <c r="J76" s="144"/>
      <c r="K76" s="144"/>
      <c r="L76" s="144"/>
      <c r="M76" s="144"/>
      <c r="N76" s="144"/>
      <c r="O76" s="144"/>
      <c r="P76" s="144"/>
      <c r="Q76" s="144"/>
      <c r="R76" s="144"/>
      <c r="S76" s="144"/>
      <c r="T76" s="144"/>
      <c r="U76" s="144"/>
      <c r="V76" s="144"/>
      <c r="W76" s="144"/>
      <c r="X76" s="144"/>
      <c r="Y76" s="144"/>
      <c r="Z76" s="144"/>
      <c r="AA76" s="488"/>
      <c r="AB76" s="501">
        <v>2</v>
      </c>
      <c r="AC76" s="502"/>
      <c r="AD76" s="503"/>
      <c r="AE76" s="504">
        <v>3</v>
      </c>
      <c r="AF76" s="502"/>
      <c r="AG76" s="503"/>
      <c r="AH76" s="504">
        <v>1</v>
      </c>
      <c r="AI76" s="502"/>
      <c r="AJ76" s="505"/>
      <c r="AK76" s="274"/>
      <c r="AL76" s="275"/>
      <c r="AM76" s="275"/>
      <c r="AN76" s="275"/>
      <c r="AO76" s="275"/>
      <c r="AP76" s="275"/>
      <c r="AQ76" s="275"/>
      <c r="AR76" s="275"/>
      <c r="AS76" s="275"/>
      <c r="AT76" s="428"/>
      <c r="AU76" s="445"/>
      <c r="AV76" s="445"/>
      <c r="AW76" s="445"/>
      <c r="AX76" s="445"/>
      <c r="AY76" s="445"/>
      <c r="AZ76" s="445"/>
      <c r="BA76" s="445"/>
      <c r="BB76" s="506"/>
      <c r="BC76" s="428"/>
      <c r="BD76" s="445"/>
      <c r="BE76" s="445"/>
      <c r="BF76" s="445"/>
      <c r="BG76" s="445"/>
      <c r="BH76" s="445"/>
      <c r="BI76" s="445"/>
      <c r="BJ76" s="445"/>
      <c r="BK76" s="506"/>
      <c r="BL76" s="428"/>
      <c r="BM76" s="445"/>
      <c r="BN76" s="445"/>
      <c r="BO76" s="445"/>
      <c r="BP76" s="445"/>
      <c r="BQ76" s="445"/>
      <c r="BR76" s="445"/>
      <c r="BS76" s="445"/>
      <c r="BT76" s="506"/>
      <c r="BU76" s="428"/>
      <c r="BV76" s="445"/>
      <c r="BW76" s="445"/>
      <c r="BX76" s="445"/>
      <c r="BY76" s="445"/>
      <c r="BZ76" s="445"/>
      <c r="CA76" s="445"/>
      <c r="CB76" s="445"/>
      <c r="CC76" s="506"/>
      <c r="CD76" s="428"/>
      <c r="CE76" s="445"/>
      <c r="CF76" s="445"/>
      <c r="CG76" s="445"/>
      <c r="CH76" s="445"/>
      <c r="CI76" s="445"/>
      <c r="CJ76" s="445"/>
      <c r="CK76" s="445"/>
      <c r="CL76" s="506"/>
      <c r="CM76" s="540">
        <f>SUM(AT76:CL76)</f>
        <v>0</v>
      </c>
      <c r="CN76" s="543"/>
      <c r="CO76" s="543"/>
      <c r="CP76" s="543"/>
      <c r="CQ76" s="543"/>
      <c r="CR76" s="543"/>
      <c r="CS76" s="543"/>
      <c r="CT76" s="543"/>
      <c r="CU76" s="544"/>
      <c r="CV76" s="274"/>
      <c r="CW76" s="274"/>
      <c r="CX76" s="274"/>
      <c r="CY76" s="274"/>
      <c r="CZ76" s="274"/>
      <c r="DA76" s="274"/>
      <c r="DB76" s="274"/>
      <c r="DC76" s="274"/>
      <c r="DD76" s="274"/>
      <c r="DE76" s="274"/>
      <c r="DF76" s="274"/>
      <c r="DG76" s="274"/>
      <c r="DH76" s="274"/>
      <c r="DI76" s="274"/>
      <c r="DJ76" s="274"/>
      <c r="DK76" s="274"/>
      <c r="DL76" s="274"/>
      <c r="DM76" s="274"/>
      <c r="DN76" s="274"/>
      <c r="DO76" s="274"/>
      <c r="DP76" s="274"/>
      <c r="DQ76" s="274"/>
      <c r="DR76" s="274"/>
      <c r="DS76" s="274"/>
      <c r="DT76" s="274"/>
      <c r="DU76" s="274"/>
      <c r="DV76" s="566"/>
    </row>
    <row r="77" spans="1:136" ht="15" customHeight="1" thickBot="1">
      <c r="A77" s="447"/>
      <c r="B77" s="547"/>
      <c r="C77" s="547"/>
      <c r="D77" s="448"/>
      <c r="E77" s="448"/>
      <c r="F77" s="449"/>
      <c r="G77" s="143" t="s">
        <v>336</v>
      </c>
      <c r="H77" s="144"/>
      <c r="I77" s="144"/>
      <c r="J77" s="144"/>
      <c r="K77" s="144"/>
      <c r="L77" s="144"/>
      <c r="M77" s="144"/>
      <c r="N77" s="144"/>
      <c r="O77" s="144"/>
      <c r="P77" s="144"/>
      <c r="Q77" s="144"/>
      <c r="R77" s="144"/>
      <c r="S77" s="144"/>
      <c r="T77" s="144"/>
      <c r="U77" s="144"/>
      <c r="V77" s="144"/>
      <c r="W77" s="144"/>
      <c r="X77" s="144"/>
      <c r="Y77" s="144"/>
      <c r="Z77" s="144"/>
      <c r="AA77" s="144"/>
      <c r="AB77" s="549">
        <v>2</v>
      </c>
      <c r="AC77" s="550"/>
      <c r="AD77" s="551"/>
      <c r="AE77" s="552">
        <v>4</v>
      </c>
      <c r="AF77" s="550"/>
      <c r="AG77" s="551"/>
      <c r="AH77" s="552">
        <v>1</v>
      </c>
      <c r="AI77" s="550"/>
      <c r="AJ77" s="553"/>
      <c r="AK77" s="291">
        <f>SUM(AK71:AS76)</f>
        <v>14687</v>
      </c>
      <c r="AL77" s="292"/>
      <c r="AM77" s="292"/>
      <c r="AN77" s="292"/>
      <c r="AO77" s="292"/>
      <c r="AP77" s="292"/>
      <c r="AQ77" s="292"/>
      <c r="AR77" s="292"/>
      <c r="AS77" s="292"/>
      <c r="AT77" s="519">
        <f>SUM(AT71:BB76)</f>
        <v>147</v>
      </c>
      <c r="AU77" s="520"/>
      <c r="AV77" s="520"/>
      <c r="AW77" s="520"/>
      <c r="AX77" s="520"/>
      <c r="AY77" s="520"/>
      <c r="AZ77" s="520"/>
      <c r="BA77" s="520"/>
      <c r="BB77" s="556"/>
      <c r="BC77" s="519">
        <f>SUM(BC71:BK76)</f>
        <v>2</v>
      </c>
      <c r="BD77" s="520"/>
      <c r="BE77" s="520"/>
      <c r="BF77" s="520"/>
      <c r="BG77" s="520"/>
      <c r="BH77" s="520"/>
      <c r="BI77" s="520"/>
      <c r="BJ77" s="520"/>
      <c r="BK77" s="556"/>
      <c r="BL77" s="519">
        <f>SUM(BL71:BT76)</f>
        <v>21</v>
      </c>
      <c r="BM77" s="520"/>
      <c r="BN77" s="520"/>
      <c r="BO77" s="520"/>
      <c r="BP77" s="520"/>
      <c r="BQ77" s="520"/>
      <c r="BR77" s="520"/>
      <c r="BS77" s="520"/>
      <c r="BT77" s="556"/>
      <c r="BU77" s="519">
        <f>SUM(BU71:CC76)</f>
        <v>215</v>
      </c>
      <c r="BV77" s="520"/>
      <c r="BW77" s="520"/>
      <c r="BX77" s="520"/>
      <c r="BY77" s="520"/>
      <c r="BZ77" s="520"/>
      <c r="CA77" s="520"/>
      <c r="CB77" s="520"/>
      <c r="CC77" s="556"/>
      <c r="CD77" s="519">
        <f>SUM(CD71:CL76)</f>
        <v>0</v>
      </c>
      <c r="CE77" s="520"/>
      <c r="CF77" s="520"/>
      <c r="CG77" s="520"/>
      <c r="CH77" s="520"/>
      <c r="CI77" s="520"/>
      <c r="CJ77" s="520"/>
      <c r="CK77" s="520"/>
      <c r="CL77" s="556"/>
      <c r="CM77" s="519">
        <f>SUM(AT77:CL77)</f>
        <v>385</v>
      </c>
      <c r="CN77" s="520"/>
      <c r="CO77" s="520"/>
      <c r="CP77" s="520"/>
      <c r="CQ77" s="520"/>
      <c r="CR77" s="520"/>
      <c r="CS77" s="520"/>
      <c r="CT77" s="520"/>
      <c r="CU77" s="556"/>
      <c r="CV77" s="291">
        <f>SUM(CV71:DD76)</f>
        <v>0</v>
      </c>
      <c r="CW77" s="291"/>
      <c r="CX77" s="291"/>
      <c r="CY77" s="291"/>
      <c r="CZ77" s="291"/>
      <c r="DA77" s="291"/>
      <c r="DB77" s="291"/>
      <c r="DC77" s="291"/>
      <c r="DD77" s="291"/>
      <c r="DE77" s="291">
        <f>SUM(DE71:DM76)</f>
        <v>17</v>
      </c>
      <c r="DF77" s="291"/>
      <c r="DG77" s="291"/>
      <c r="DH77" s="291"/>
      <c r="DI77" s="291"/>
      <c r="DJ77" s="291"/>
      <c r="DK77" s="291"/>
      <c r="DL77" s="291"/>
      <c r="DM77" s="291"/>
      <c r="DN77" s="291">
        <f>SUM(DN71:DV76)</f>
        <v>10</v>
      </c>
      <c r="DO77" s="291"/>
      <c r="DP77" s="291"/>
      <c r="DQ77" s="291"/>
      <c r="DR77" s="291"/>
      <c r="DS77" s="291"/>
      <c r="DT77" s="291"/>
      <c r="DU77" s="291"/>
      <c r="DV77" s="581"/>
    </row>
    <row r="78" spans="1:136" ht="15" customHeight="1">
      <c r="A78" s="567"/>
      <c r="B78" s="568"/>
      <c r="C78" s="568"/>
      <c r="D78" s="567"/>
      <c r="E78" s="567"/>
      <c r="F78" s="567"/>
      <c r="G78" s="205"/>
      <c r="H78" s="569"/>
      <c r="I78" s="569"/>
      <c r="J78" s="569"/>
      <c r="K78" s="569"/>
      <c r="L78" s="569"/>
      <c r="M78" s="569"/>
      <c r="N78" s="569"/>
      <c r="O78" s="569"/>
      <c r="P78" s="569"/>
      <c r="Q78" s="569"/>
      <c r="R78" s="569"/>
      <c r="S78" s="569"/>
      <c r="T78" s="569"/>
      <c r="U78" s="569"/>
      <c r="V78" s="569"/>
      <c r="W78" s="569"/>
      <c r="X78" s="569"/>
      <c r="Y78" s="569"/>
      <c r="Z78" s="569"/>
      <c r="AA78" s="569"/>
      <c r="AB78" s="570"/>
      <c r="AC78" s="570"/>
      <c r="AD78" s="570"/>
      <c r="AE78" s="570"/>
      <c r="AF78" s="557"/>
      <c r="AG78" s="557"/>
      <c r="AH78" s="557"/>
      <c r="AI78" s="557"/>
      <c r="AJ78" s="557"/>
      <c r="AK78" s="220"/>
      <c r="AL78" s="571"/>
      <c r="AM78" s="571"/>
      <c r="AN78" s="571"/>
      <c r="AO78" s="571"/>
      <c r="AP78" s="571"/>
      <c r="AQ78" s="571"/>
      <c r="AR78" s="571"/>
      <c r="AS78" s="571"/>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571"/>
      <c r="DG78" s="571"/>
      <c r="DQ78" s="571"/>
      <c r="DR78" s="571"/>
      <c r="DS78" s="571"/>
      <c r="DT78" s="571"/>
      <c r="DU78" s="571"/>
      <c r="DV78" s="571"/>
      <c r="DW78" s="220"/>
      <c r="DX78" s="571"/>
      <c r="DY78" s="571"/>
      <c r="DZ78" s="571"/>
      <c r="EA78" s="571"/>
      <c r="EB78" s="571"/>
      <c r="EC78" s="571"/>
      <c r="ED78" s="571"/>
      <c r="EE78" s="571"/>
      <c r="EF78" s="571"/>
    </row>
    <row r="79" spans="1:136" s="56" customFormat="1" ht="12.75" customHeight="1">
      <c r="A79" s="459"/>
      <c r="B79" s="459"/>
      <c r="C79" s="459"/>
      <c r="D79" s="459"/>
      <c r="E79" s="459"/>
      <c r="F79" s="459"/>
      <c r="G79" s="460"/>
      <c r="H79" s="461" t="s">
        <v>55</v>
      </c>
      <c r="I79" s="118"/>
      <c r="J79" s="118"/>
      <c r="K79" s="118"/>
      <c r="L79" s="118"/>
      <c r="M79" s="118"/>
      <c r="N79" s="118"/>
      <c r="O79" s="118"/>
      <c r="P79" s="118"/>
      <c r="Q79" s="118"/>
      <c r="R79" s="118"/>
      <c r="S79" s="118"/>
      <c r="T79" s="118"/>
      <c r="U79" s="118"/>
      <c r="V79" s="118"/>
      <c r="W79" s="118"/>
      <c r="X79" s="118"/>
      <c r="Y79" s="119"/>
      <c r="Z79" s="461" t="s">
        <v>460</v>
      </c>
      <c r="AA79" s="118"/>
      <c r="AB79" s="118"/>
      <c r="AC79" s="118"/>
      <c r="AD79" s="118"/>
      <c r="AE79" s="119"/>
      <c r="AF79" s="462" t="str">
        <f>"第7表　課税標準額段階別"&amp; 表00!CY5&amp;表00!DC5 &amp; "年度分所得割額等に関する調
　　　　　　　　　　　　　　　　　【農業所得者】（つづき）
総　　括　　表"</f>
        <v>第7表　課税標準額段階別令和5年度分所得割額等に関する調
　　　　　　　　　　　　　　　　　【農業所得者】（つづき）
総　　括　　表</v>
      </c>
      <c r="AG79" s="462"/>
      <c r="AH79" s="462"/>
      <c r="AI79" s="462"/>
      <c r="AJ79" s="462"/>
      <c r="AK79" s="462"/>
      <c r="AL79" s="462"/>
      <c r="AM79" s="462"/>
      <c r="AN79" s="462"/>
      <c r="AO79" s="462"/>
      <c r="AP79" s="462"/>
      <c r="AQ79" s="462"/>
      <c r="AR79" s="462"/>
      <c r="AS79" s="462"/>
      <c r="AT79" s="462"/>
      <c r="AU79" s="462"/>
      <c r="AV79" s="462"/>
      <c r="AW79" s="462"/>
      <c r="AX79" s="462"/>
      <c r="AY79" s="462"/>
      <c r="AZ79" s="462"/>
      <c r="BA79" s="462"/>
      <c r="BB79" s="462"/>
      <c r="BC79" s="462"/>
      <c r="BD79" s="462"/>
      <c r="BE79" s="462"/>
      <c r="BF79" s="462"/>
      <c r="BG79" s="462"/>
      <c r="BH79" s="462"/>
      <c r="BI79" s="462"/>
      <c r="BJ79" s="462"/>
      <c r="BK79" s="462"/>
      <c r="BL79" s="462"/>
      <c r="BM79" s="462"/>
      <c r="BN79" s="462"/>
      <c r="BO79" s="462"/>
      <c r="BP79" s="462"/>
      <c r="BQ79" s="462"/>
      <c r="BR79" s="462"/>
      <c r="BS79" s="462"/>
      <c r="BT79" s="462"/>
      <c r="BU79" s="462"/>
      <c r="BV79" s="462"/>
      <c r="BW79" s="462"/>
      <c r="BX79" s="462"/>
      <c r="BY79" s="462"/>
      <c r="BZ79" s="462"/>
      <c r="CA79" s="462"/>
      <c r="CB79" s="462"/>
      <c r="CC79" s="462"/>
      <c r="CD79" s="462"/>
      <c r="CE79" s="462"/>
      <c r="CF79" s="462"/>
      <c r="CG79" s="462"/>
      <c r="CH79" s="462"/>
      <c r="CI79" s="462"/>
      <c r="CJ79" s="462"/>
      <c r="CK79" s="462"/>
      <c r="CL79" s="462"/>
      <c r="CM79" s="462"/>
      <c r="CN79" s="462"/>
      <c r="CO79" s="462"/>
      <c r="CP79" s="462"/>
      <c r="CQ79" s="462"/>
      <c r="CR79" s="462"/>
      <c r="CS79" s="462"/>
      <c r="CT79" s="462"/>
      <c r="CU79" s="462"/>
      <c r="CV79" s="462"/>
      <c r="CW79" s="462"/>
      <c r="CX79" s="462"/>
      <c r="CY79" s="463" t="s">
        <v>535</v>
      </c>
      <c r="CZ79" s="463"/>
      <c r="DA79" s="463"/>
      <c r="DB79" s="463"/>
      <c r="DC79" s="463"/>
      <c r="DD79" s="463"/>
      <c r="DE79" s="463"/>
      <c r="DF79" s="463"/>
      <c r="DG79" s="463"/>
      <c r="DH79" s="463"/>
      <c r="DI79" s="463"/>
      <c r="DJ79" s="463"/>
      <c r="DK79" s="121" t="str">
        <f>DK40</f>
        <v>三重県</v>
      </c>
      <c r="DL79" s="121"/>
      <c r="DM79" s="121"/>
      <c r="DN79" s="121"/>
      <c r="DO79" s="121"/>
      <c r="DP79" s="121"/>
      <c r="DQ79" s="121"/>
      <c r="DR79" s="121"/>
      <c r="DS79" s="121"/>
      <c r="DT79" s="121"/>
      <c r="DU79" s="121"/>
      <c r="DV79" s="121"/>
      <c r="DW79" s="121"/>
      <c r="DX79" s="121"/>
      <c r="DY79" s="121"/>
      <c r="DZ79" s="121"/>
      <c r="EA79" s="121"/>
      <c r="EB79" s="121"/>
      <c r="EC79" s="121"/>
      <c r="ED79" s="121"/>
      <c r="EE79" s="121"/>
    </row>
    <row r="80" spans="1:136" s="56" customFormat="1" ht="13.15" customHeight="1" thickBot="1">
      <c r="A80" s="459"/>
      <c r="B80" s="459"/>
      <c r="C80" s="459"/>
      <c r="D80" s="459"/>
      <c r="E80" s="459"/>
      <c r="F80" s="459"/>
      <c r="G80" s="460"/>
      <c r="H80" s="122"/>
      <c r="I80" s="123"/>
      <c r="J80" s="123"/>
      <c r="K80" s="123"/>
      <c r="L80" s="123"/>
      <c r="M80" s="123"/>
      <c r="N80" s="123"/>
      <c r="O80" s="123"/>
      <c r="P80" s="123"/>
      <c r="Q80" s="123"/>
      <c r="R80" s="123"/>
      <c r="S80" s="123"/>
      <c r="T80" s="123"/>
      <c r="U80" s="123"/>
      <c r="V80" s="123"/>
      <c r="W80" s="123"/>
      <c r="X80" s="123"/>
      <c r="Y80" s="124"/>
      <c r="Z80" s="122"/>
      <c r="AA80" s="123"/>
      <c r="AB80" s="123"/>
      <c r="AC80" s="123"/>
      <c r="AD80" s="123"/>
      <c r="AE80" s="124"/>
      <c r="AF80" s="462"/>
      <c r="AG80" s="462"/>
      <c r="AH80" s="462"/>
      <c r="AI80" s="462"/>
      <c r="AJ80" s="462"/>
      <c r="AK80" s="462"/>
      <c r="AL80" s="462"/>
      <c r="AM80" s="462"/>
      <c r="AN80" s="462"/>
      <c r="AO80" s="462"/>
      <c r="AP80" s="462"/>
      <c r="AQ80" s="462"/>
      <c r="AR80" s="462"/>
      <c r="AS80" s="462"/>
      <c r="AT80" s="462"/>
      <c r="AU80" s="462"/>
      <c r="AV80" s="462"/>
      <c r="AW80" s="462"/>
      <c r="AX80" s="462"/>
      <c r="AY80" s="462"/>
      <c r="AZ80" s="462"/>
      <c r="BA80" s="462"/>
      <c r="BB80" s="462"/>
      <c r="BC80" s="462"/>
      <c r="BD80" s="462"/>
      <c r="BE80" s="462"/>
      <c r="BF80" s="462"/>
      <c r="BG80" s="462"/>
      <c r="BH80" s="462"/>
      <c r="BI80" s="462"/>
      <c r="BJ80" s="462"/>
      <c r="BK80" s="462"/>
      <c r="BL80" s="462"/>
      <c r="BM80" s="462"/>
      <c r="BN80" s="462"/>
      <c r="BO80" s="462"/>
      <c r="BP80" s="462"/>
      <c r="BQ80" s="462"/>
      <c r="BR80" s="462"/>
      <c r="BS80" s="462"/>
      <c r="BT80" s="462"/>
      <c r="BU80" s="462"/>
      <c r="BV80" s="462"/>
      <c r="BW80" s="462"/>
      <c r="BX80" s="462"/>
      <c r="BY80" s="462"/>
      <c r="BZ80" s="462"/>
      <c r="CA80" s="462"/>
      <c r="CB80" s="462"/>
      <c r="CC80" s="462"/>
      <c r="CD80" s="462"/>
      <c r="CE80" s="462"/>
      <c r="CF80" s="462"/>
      <c r="CG80" s="462"/>
      <c r="CH80" s="462"/>
      <c r="CI80" s="462"/>
      <c r="CJ80" s="462"/>
      <c r="CK80" s="462"/>
      <c r="CL80" s="462"/>
      <c r="CM80" s="462"/>
      <c r="CN80" s="462"/>
      <c r="CO80" s="462"/>
      <c r="CP80" s="462"/>
      <c r="CQ80" s="462"/>
      <c r="CR80" s="462"/>
      <c r="CS80" s="462"/>
      <c r="CT80" s="462"/>
      <c r="CU80" s="462"/>
      <c r="CV80" s="462"/>
      <c r="CW80" s="462"/>
      <c r="CX80" s="462"/>
      <c r="CY80" s="464"/>
      <c r="CZ80" s="464"/>
      <c r="DA80" s="464"/>
      <c r="DB80" s="464"/>
      <c r="DC80" s="464"/>
      <c r="DD80" s="464"/>
      <c r="DE80" s="464"/>
      <c r="DF80" s="464"/>
      <c r="DG80" s="464"/>
      <c r="DH80" s="464"/>
      <c r="DI80" s="464"/>
      <c r="DJ80" s="464"/>
      <c r="DK80" s="126"/>
      <c r="DL80" s="126"/>
      <c r="DM80" s="126"/>
      <c r="DN80" s="126"/>
      <c r="DO80" s="126"/>
      <c r="DP80" s="126"/>
      <c r="DQ80" s="126"/>
      <c r="DR80" s="126"/>
      <c r="DS80" s="126"/>
      <c r="DT80" s="126"/>
      <c r="DU80" s="126"/>
      <c r="DV80" s="126"/>
      <c r="DW80" s="126"/>
      <c r="DX80" s="126"/>
      <c r="DY80" s="126"/>
      <c r="DZ80" s="126"/>
      <c r="EA80" s="126"/>
      <c r="EB80" s="126"/>
      <c r="EC80" s="126"/>
      <c r="ED80" s="126"/>
      <c r="EE80" s="126"/>
    </row>
    <row r="81" spans="1:135" s="56" customFormat="1" ht="25.5" customHeight="1" thickBot="1">
      <c r="A81" s="572"/>
      <c r="B81" s="573"/>
      <c r="C81" s="573"/>
      <c r="D81" s="573"/>
      <c r="E81" s="573"/>
      <c r="F81" s="573"/>
      <c r="G81" s="574"/>
      <c r="H81" s="467">
        <f>H42</f>
        <v>2</v>
      </c>
      <c r="I81" s="575"/>
      <c r="J81" s="576"/>
      <c r="K81" s="467">
        <f>K42</f>
        <v>4</v>
      </c>
      <c r="L81" s="575"/>
      <c r="M81" s="576"/>
      <c r="N81" s="467">
        <f>N42</f>
        <v>2</v>
      </c>
      <c r="O81" s="575"/>
      <c r="P81" s="576"/>
      <c r="Q81" s="467">
        <f>Q42</f>
        <v>0</v>
      </c>
      <c r="R81" s="575"/>
      <c r="S81" s="576"/>
      <c r="T81" s="467">
        <f>T42</f>
        <v>2</v>
      </c>
      <c r="U81" s="575"/>
      <c r="V81" s="576"/>
      <c r="W81" s="467">
        <f>W42</f>
        <v>1</v>
      </c>
      <c r="X81" s="575"/>
      <c r="Y81" s="576"/>
      <c r="Z81" s="466">
        <v>0</v>
      </c>
      <c r="AA81" s="134"/>
      <c r="AB81" s="135"/>
      <c r="AC81" s="467">
        <v>7</v>
      </c>
      <c r="AD81" s="137"/>
      <c r="AE81" s="138"/>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62"/>
      <c r="BB81" s="462"/>
      <c r="BC81" s="462"/>
      <c r="BD81" s="462"/>
      <c r="BE81" s="462"/>
      <c r="BF81" s="462"/>
      <c r="BG81" s="462"/>
      <c r="BH81" s="462"/>
      <c r="BI81" s="462"/>
      <c r="BJ81" s="462"/>
      <c r="BK81" s="462"/>
      <c r="BL81" s="462"/>
      <c r="BM81" s="462"/>
      <c r="BN81" s="462"/>
      <c r="BO81" s="462"/>
      <c r="BP81" s="462"/>
      <c r="BQ81" s="462"/>
      <c r="BR81" s="462"/>
      <c r="BS81" s="462"/>
      <c r="BT81" s="462"/>
      <c r="BU81" s="462"/>
      <c r="BV81" s="462"/>
      <c r="BW81" s="462"/>
      <c r="BX81" s="462"/>
      <c r="BY81" s="462"/>
      <c r="BZ81" s="462"/>
      <c r="CA81" s="462"/>
      <c r="CB81" s="462"/>
      <c r="CC81" s="462"/>
      <c r="CD81" s="462"/>
      <c r="CE81" s="462"/>
      <c r="CF81" s="462"/>
      <c r="CG81" s="462"/>
      <c r="CH81" s="462"/>
      <c r="CI81" s="462"/>
      <c r="CJ81" s="462"/>
      <c r="CK81" s="462"/>
      <c r="CL81" s="462"/>
      <c r="CM81" s="462"/>
      <c r="CN81" s="462"/>
      <c r="CO81" s="462"/>
      <c r="CP81" s="462"/>
      <c r="CQ81" s="462"/>
      <c r="CR81" s="462"/>
      <c r="CS81" s="462"/>
      <c r="CT81" s="462"/>
      <c r="CU81" s="462"/>
      <c r="CV81" s="462"/>
      <c r="CW81" s="462"/>
      <c r="CX81" s="462"/>
      <c r="CY81" s="464" t="s">
        <v>458</v>
      </c>
      <c r="CZ81" s="464"/>
      <c r="DA81" s="464"/>
      <c r="DB81" s="464"/>
      <c r="DC81" s="464"/>
      <c r="DD81" s="464"/>
      <c r="DE81" s="464"/>
      <c r="DF81" s="464"/>
      <c r="DG81" s="464"/>
      <c r="DH81" s="464"/>
      <c r="DI81" s="464"/>
      <c r="DJ81" s="464"/>
      <c r="DK81" s="139" t="str">
        <f>DK42</f>
        <v>四日市市</v>
      </c>
      <c r="DL81" s="139"/>
      <c r="DM81" s="139"/>
      <c r="DN81" s="139"/>
      <c r="DO81" s="139"/>
      <c r="DP81" s="139"/>
      <c r="DQ81" s="139"/>
      <c r="DR81" s="139"/>
      <c r="DS81" s="139"/>
      <c r="DT81" s="139"/>
      <c r="DU81" s="139"/>
      <c r="DV81" s="139"/>
      <c r="DW81" s="139"/>
      <c r="DX81" s="139"/>
      <c r="DY81" s="139"/>
      <c r="DZ81" s="139"/>
      <c r="EA81" s="139"/>
      <c r="EB81" s="139"/>
      <c r="EC81" s="139"/>
      <c r="ED81" s="139"/>
      <c r="EE81" s="139"/>
    </row>
    <row r="82" spans="1:135" ht="15" customHeight="1">
      <c r="AF82" s="462"/>
      <c r="AG82" s="462"/>
      <c r="AH82" s="462"/>
      <c r="AI82" s="462"/>
      <c r="AJ82" s="462"/>
      <c r="AK82" s="462"/>
      <c r="AL82" s="462"/>
      <c r="AM82" s="462"/>
      <c r="AN82" s="462"/>
      <c r="AO82" s="462"/>
      <c r="AP82" s="462"/>
      <c r="AQ82" s="462"/>
      <c r="AR82" s="462"/>
      <c r="AS82" s="462"/>
      <c r="AT82" s="462"/>
      <c r="AU82" s="462"/>
      <c r="AV82" s="462"/>
      <c r="AW82" s="462"/>
      <c r="AX82" s="462"/>
      <c r="AY82" s="462"/>
      <c r="AZ82" s="462"/>
      <c r="BA82" s="462"/>
      <c r="BB82" s="462"/>
      <c r="BC82" s="462"/>
      <c r="BD82" s="462"/>
      <c r="BE82" s="462"/>
      <c r="BF82" s="462"/>
      <c r="BG82" s="462"/>
      <c r="BH82" s="462"/>
      <c r="BI82" s="462"/>
      <c r="BJ82" s="462"/>
      <c r="BK82" s="462"/>
      <c r="BL82" s="462"/>
      <c r="BM82" s="462"/>
      <c r="BN82" s="462"/>
      <c r="BO82" s="462"/>
      <c r="BP82" s="462"/>
      <c r="BQ82" s="462"/>
      <c r="BR82" s="462"/>
      <c r="BS82" s="462"/>
      <c r="BT82" s="462"/>
      <c r="BU82" s="462"/>
      <c r="BV82" s="462"/>
      <c r="BW82" s="462"/>
      <c r="BX82" s="462"/>
      <c r="BY82" s="462"/>
      <c r="BZ82" s="462"/>
      <c r="CA82" s="462"/>
      <c r="CB82" s="462"/>
      <c r="CC82" s="462"/>
      <c r="CD82" s="462"/>
      <c r="CE82" s="462"/>
      <c r="CF82" s="462"/>
      <c r="CG82" s="462"/>
      <c r="CH82" s="462"/>
      <c r="CI82" s="462"/>
      <c r="CJ82" s="462"/>
      <c r="CK82" s="462"/>
      <c r="CL82" s="462"/>
      <c r="CM82" s="462"/>
      <c r="CN82" s="462"/>
      <c r="CO82" s="462"/>
      <c r="CP82" s="462"/>
      <c r="CQ82" s="462"/>
      <c r="CR82" s="462"/>
      <c r="CS82" s="462"/>
      <c r="CT82" s="462"/>
      <c r="CU82" s="462"/>
      <c r="CV82" s="462"/>
      <c r="CW82" s="462"/>
      <c r="CX82" s="462"/>
    </row>
    <row r="84" spans="1:135" ht="15" customHeight="1">
      <c r="AK84" s="142" t="s">
        <v>138</v>
      </c>
      <c r="AL84" s="142"/>
      <c r="AM84" s="142"/>
      <c r="AN84" s="142"/>
      <c r="AO84" s="142"/>
      <c r="AP84" s="142"/>
      <c r="AQ84" s="142"/>
      <c r="AR84" s="142"/>
      <c r="AS84" s="142"/>
      <c r="AT84" s="142" t="s">
        <v>511</v>
      </c>
      <c r="AU84" s="142"/>
      <c r="AV84" s="142"/>
      <c r="AW84" s="142"/>
      <c r="AX84" s="142"/>
      <c r="AY84" s="142"/>
      <c r="AZ84" s="142"/>
      <c r="BA84" s="142"/>
      <c r="BB84" s="142"/>
      <c r="BC84" s="142"/>
      <c r="BD84" s="142" t="s">
        <v>139</v>
      </c>
      <c r="BE84" s="142"/>
      <c r="BF84" s="142"/>
      <c r="BG84" s="142"/>
      <c r="BH84" s="142"/>
      <c r="BI84" s="142"/>
      <c r="BJ84" s="142"/>
      <c r="BK84" s="142"/>
      <c r="BL84" s="142" t="s">
        <v>608</v>
      </c>
      <c r="BM84" s="142"/>
      <c r="BN84" s="142"/>
      <c r="BO84" s="142"/>
      <c r="BP84" s="142"/>
      <c r="BQ84" s="142"/>
      <c r="BR84" s="142"/>
      <c r="BS84" s="142"/>
      <c r="BT84" s="142"/>
      <c r="BU84" s="142"/>
    </row>
    <row r="85" spans="1:135" ht="15" customHeight="1">
      <c r="A85" s="468" t="s">
        <v>293</v>
      </c>
      <c r="B85" s="469"/>
      <c r="C85" s="469"/>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70"/>
      <c r="AB85" s="92" t="s">
        <v>655</v>
      </c>
      <c r="AC85" s="93"/>
      <c r="AD85" s="93"/>
      <c r="AE85" s="93"/>
      <c r="AF85" s="93"/>
      <c r="AG85" s="93"/>
      <c r="AH85" s="93"/>
      <c r="AI85" s="93"/>
      <c r="AJ85" s="94"/>
      <c r="AK85" s="149" t="s">
        <v>565</v>
      </c>
      <c r="AL85" s="150"/>
      <c r="AM85" s="150"/>
      <c r="AN85" s="150"/>
      <c r="AO85" s="150"/>
      <c r="AP85" s="150"/>
      <c r="AQ85" s="150"/>
      <c r="AR85" s="150"/>
      <c r="AS85" s="151"/>
      <c r="AT85" s="144" t="s">
        <v>409</v>
      </c>
      <c r="AU85" s="585"/>
      <c r="AV85" s="585"/>
      <c r="AW85" s="585"/>
      <c r="AX85" s="585"/>
      <c r="AY85" s="585"/>
      <c r="AZ85" s="585"/>
      <c r="BA85" s="585"/>
      <c r="BB85" s="585"/>
      <c r="BC85" s="585"/>
      <c r="BD85" s="585"/>
      <c r="BE85" s="585"/>
      <c r="BF85" s="585"/>
      <c r="BG85" s="585"/>
      <c r="BH85" s="585"/>
      <c r="BI85" s="585"/>
      <c r="BJ85" s="585"/>
      <c r="BK85" s="585"/>
      <c r="BL85" s="585"/>
      <c r="BM85" s="585"/>
      <c r="BN85" s="585"/>
      <c r="BO85" s="585"/>
      <c r="BP85" s="585"/>
      <c r="BQ85" s="585"/>
      <c r="BR85" s="585"/>
      <c r="BS85" s="585"/>
      <c r="BT85" s="585"/>
      <c r="BU85" s="586"/>
    </row>
    <row r="86" spans="1:135" ht="10.5" customHeight="1">
      <c r="A86" s="471"/>
      <c r="B86" s="472"/>
      <c r="C86" s="472"/>
      <c r="D86" s="472"/>
      <c r="E86" s="472"/>
      <c r="F86" s="472"/>
      <c r="G86" s="472"/>
      <c r="H86" s="472"/>
      <c r="I86" s="472"/>
      <c r="J86" s="472"/>
      <c r="K86" s="472"/>
      <c r="L86" s="472"/>
      <c r="M86" s="472"/>
      <c r="N86" s="472"/>
      <c r="O86" s="472"/>
      <c r="P86" s="472"/>
      <c r="Q86" s="472"/>
      <c r="R86" s="472"/>
      <c r="S86" s="472"/>
      <c r="T86" s="472"/>
      <c r="U86" s="472"/>
      <c r="V86" s="472"/>
      <c r="W86" s="472"/>
      <c r="X86" s="472"/>
      <c r="Y86" s="472"/>
      <c r="Z86" s="472"/>
      <c r="AA86" s="473"/>
      <c r="AB86" s="146"/>
      <c r="AC86" s="147"/>
      <c r="AD86" s="147"/>
      <c r="AE86" s="147"/>
      <c r="AF86" s="147"/>
      <c r="AG86" s="147"/>
      <c r="AH86" s="147"/>
      <c r="AI86" s="147"/>
      <c r="AJ86" s="148"/>
      <c r="AK86" s="208"/>
      <c r="AL86" s="209"/>
      <c r="AM86" s="209"/>
      <c r="AN86" s="209"/>
      <c r="AO86" s="209"/>
      <c r="AP86" s="209"/>
      <c r="AQ86" s="209"/>
      <c r="AR86" s="209"/>
      <c r="AS86" s="211"/>
      <c r="AT86" s="92" t="s">
        <v>324</v>
      </c>
      <c r="AU86" s="587"/>
      <c r="AV86" s="587"/>
      <c r="AW86" s="587"/>
      <c r="AX86" s="587"/>
      <c r="AY86" s="587"/>
      <c r="AZ86" s="587"/>
      <c r="BA86" s="587"/>
      <c r="BB86" s="587"/>
      <c r="BC86" s="587"/>
      <c r="BD86" s="587"/>
      <c r="BE86" s="587"/>
      <c r="BF86" s="587"/>
      <c r="BG86" s="587"/>
      <c r="BH86" s="587"/>
      <c r="BI86" s="587"/>
      <c r="BJ86" s="587"/>
      <c r="BK86" s="588"/>
      <c r="BL86" s="92" t="s">
        <v>334</v>
      </c>
      <c r="BM86" s="93"/>
      <c r="BN86" s="93"/>
      <c r="BO86" s="93"/>
      <c r="BP86" s="93"/>
      <c r="BQ86" s="93"/>
      <c r="BR86" s="93"/>
      <c r="BS86" s="93"/>
      <c r="BT86" s="93"/>
      <c r="BU86" s="94"/>
    </row>
    <row r="87" spans="1:135" ht="15" customHeight="1">
      <c r="A87" s="471"/>
      <c r="B87" s="472"/>
      <c r="C87" s="472"/>
      <c r="D87" s="472"/>
      <c r="E87" s="472"/>
      <c r="F87" s="472"/>
      <c r="G87" s="472"/>
      <c r="H87" s="472"/>
      <c r="I87" s="472"/>
      <c r="J87" s="472"/>
      <c r="K87" s="472"/>
      <c r="L87" s="472"/>
      <c r="M87" s="472"/>
      <c r="N87" s="472"/>
      <c r="O87" s="472"/>
      <c r="P87" s="472"/>
      <c r="Q87" s="472"/>
      <c r="R87" s="472"/>
      <c r="S87" s="472"/>
      <c r="T87" s="472"/>
      <c r="U87" s="472"/>
      <c r="V87" s="472"/>
      <c r="W87" s="472"/>
      <c r="X87" s="472"/>
      <c r="Y87" s="472"/>
      <c r="Z87" s="472"/>
      <c r="AA87" s="473"/>
      <c r="AB87" s="146"/>
      <c r="AC87" s="147"/>
      <c r="AD87" s="147"/>
      <c r="AE87" s="147"/>
      <c r="AF87" s="147"/>
      <c r="AG87" s="147"/>
      <c r="AH87" s="147"/>
      <c r="AI87" s="147"/>
      <c r="AJ87" s="148"/>
      <c r="AK87" s="208"/>
      <c r="AL87" s="209"/>
      <c r="AM87" s="209"/>
      <c r="AN87" s="209"/>
      <c r="AO87" s="209"/>
      <c r="AP87" s="209"/>
      <c r="AQ87" s="209"/>
      <c r="AR87" s="209"/>
      <c r="AS87" s="211"/>
      <c r="AT87" s="589"/>
      <c r="AU87" s="590"/>
      <c r="AV87" s="590"/>
      <c r="AW87" s="590"/>
      <c r="AX87" s="590"/>
      <c r="AY87" s="590"/>
      <c r="AZ87" s="590"/>
      <c r="BA87" s="590"/>
      <c r="BB87" s="590"/>
      <c r="BC87" s="590"/>
      <c r="BD87" s="590"/>
      <c r="BE87" s="590"/>
      <c r="BF87" s="590"/>
      <c r="BG87" s="590"/>
      <c r="BH87" s="590"/>
      <c r="BI87" s="590"/>
      <c r="BJ87" s="590"/>
      <c r="BK87" s="591"/>
      <c r="BL87" s="146"/>
      <c r="BM87" s="147"/>
      <c r="BN87" s="147"/>
      <c r="BO87" s="147"/>
      <c r="BP87" s="147"/>
      <c r="BQ87" s="147"/>
      <c r="BR87" s="147"/>
      <c r="BS87" s="147"/>
      <c r="BT87" s="147"/>
      <c r="BU87" s="148"/>
    </row>
    <row r="88" spans="1:135" ht="15" customHeight="1">
      <c r="A88" s="471"/>
      <c r="B88" s="472"/>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3"/>
      <c r="AB88" s="146"/>
      <c r="AC88" s="147"/>
      <c r="AD88" s="147"/>
      <c r="AE88" s="147"/>
      <c r="AF88" s="147"/>
      <c r="AG88" s="147"/>
      <c r="AH88" s="147"/>
      <c r="AI88" s="147"/>
      <c r="AJ88" s="148"/>
      <c r="AK88" s="208"/>
      <c r="AL88" s="209"/>
      <c r="AM88" s="209"/>
      <c r="AN88" s="209"/>
      <c r="AO88" s="209"/>
      <c r="AP88" s="209"/>
      <c r="AQ88" s="209"/>
      <c r="AR88" s="209"/>
      <c r="AS88" s="211"/>
      <c r="AT88" s="89" t="s">
        <v>294</v>
      </c>
      <c r="AU88" s="90"/>
      <c r="AV88" s="90"/>
      <c r="AW88" s="90"/>
      <c r="AX88" s="90"/>
      <c r="AY88" s="90"/>
      <c r="AZ88" s="90"/>
      <c r="BA88" s="90"/>
      <c r="BB88" s="90"/>
      <c r="BC88" s="91"/>
      <c r="BD88" s="233" t="s">
        <v>295</v>
      </c>
      <c r="BE88" s="587"/>
      <c r="BF88" s="587"/>
      <c r="BG88" s="587"/>
      <c r="BH88" s="587"/>
      <c r="BI88" s="587"/>
      <c r="BJ88" s="587"/>
      <c r="BK88" s="588"/>
      <c r="BL88" s="146"/>
      <c r="BM88" s="147"/>
      <c r="BN88" s="147"/>
      <c r="BO88" s="147"/>
      <c r="BP88" s="147"/>
      <c r="BQ88" s="147"/>
      <c r="BR88" s="147"/>
      <c r="BS88" s="147"/>
      <c r="BT88" s="147"/>
      <c r="BU88" s="148"/>
    </row>
    <row r="89" spans="1:135" ht="15" customHeight="1">
      <c r="A89" s="471"/>
      <c r="B89" s="472"/>
      <c r="C89" s="472"/>
      <c r="D89" s="472"/>
      <c r="E89" s="472"/>
      <c r="F89" s="472"/>
      <c r="G89" s="472"/>
      <c r="H89" s="472"/>
      <c r="I89" s="472"/>
      <c r="J89" s="472"/>
      <c r="K89" s="472"/>
      <c r="L89" s="472"/>
      <c r="M89" s="472"/>
      <c r="N89" s="472"/>
      <c r="O89" s="472"/>
      <c r="P89" s="472"/>
      <c r="Q89" s="472"/>
      <c r="R89" s="472"/>
      <c r="S89" s="472"/>
      <c r="T89" s="472"/>
      <c r="U89" s="472"/>
      <c r="V89" s="472"/>
      <c r="W89" s="472"/>
      <c r="X89" s="472"/>
      <c r="Y89" s="472"/>
      <c r="Z89" s="472"/>
      <c r="AA89" s="473"/>
      <c r="AB89" s="146"/>
      <c r="AC89" s="147"/>
      <c r="AD89" s="147"/>
      <c r="AE89" s="147"/>
      <c r="AF89" s="147"/>
      <c r="AG89" s="147"/>
      <c r="AH89" s="147"/>
      <c r="AI89" s="147"/>
      <c r="AJ89" s="148"/>
      <c r="AK89" s="208"/>
      <c r="AL89" s="209"/>
      <c r="AM89" s="209"/>
      <c r="AN89" s="209"/>
      <c r="AO89" s="209"/>
      <c r="AP89" s="209"/>
      <c r="AQ89" s="209"/>
      <c r="AR89" s="209"/>
      <c r="AS89" s="211"/>
      <c r="AT89" s="592"/>
      <c r="AU89" s="593"/>
      <c r="AV89" s="593"/>
      <c r="AW89" s="593"/>
      <c r="AX89" s="593"/>
      <c r="AY89" s="593"/>
      <c r="AZ89" s="593"/>
      <c r="BA89" s="593"/>
      <c r="BB89" s="593"/>
      <c r="BC89" s="594"/>
      <c r="BD89" s="595"/>
      <c r="BE89" s="596"/>
      <c r="BF89" s="596"/>
      <c r="BG89" s="596"/>
      <c r="BH89" s="596"/>
      <c r="BI89" s="596"/>
      <c r="BJ89" s="596"/>
      <c r="BK89" s="597"/>
      <c r="BL89" s="146"/>
      <c r="BM89" s="147"/>
      <c r="BN89" s="147"/>
      <c r="BO89" s="147"/>
      <c r="BP89" s="147"/>
      <c r="BQ89" s="147"/>
      <c r="BR89" s="147"/>
      <c r="BS89" s="147"/>
      <c r="BT89" s="147"/>
      <c r="BU89" s="148"/>
    </row>
    <row r="90" spans="1:135" ht="15" customHeight="1" thickBot="1">
      <c r="A90" s="477"/>
      <c r="B90" s="478"/>
      <c r="C90" s="478"/>
      <c r="D90" s="478"/>
      <c r="E90" s="478"/>
      <c r="F90" s="478"/>
      <c r="G90" s="478"/>
      <c r="H90" s="478"/>
      <c r="I90" s="478"/>
      <c r="J90" s="478"/>
      <c r="K90" s="478"/>
      <c r="L90" s="478"/>
      <c r="M90" s="478"/>
      <c r="N90" s="478"/>
      <c r="O90" s="478"/>
      <c r="P90" s="478"/>
      <c r="Q90" s="478"/>
      <c r="R90" s="478"/>
      <c r="S90" s="478"/>
      <c r="T90" s="478"/>
      <c r="U90" s="478"/>
      <c r="V90" s="478"/>
      <c r="W90" s="478"/>
      <c r="X90" s="478"/>
      <c r="Y90" s="478"/>
      <c r="Z90" s="478"/>
      <c r="AA90" s="479"/>
      <c r="AB90" s="352"/>
      <c r="AC90" s="353"/>
      <c r="AD90" s="353"/>
      <c r="AE90" s="353"/>
      <c r="AF90" s="353"/>
      <c r="AG90" s="353"/>
      <c r="AH90" s="353"/>
      <c r="AI90" s="353"/>
      <c r="AJ90" s="354"/>
      <c r="AK90" s="483" t="s">
        <v>297</v>
      </c>
      <c r="AL90" s="484"/>
      <c r="AM90" s="484"/>
      <c r="AN90" s="484"/>
      <c r="AO90" s="484"/>
      <c r="AP90" s="484"/>
      <c r="AQ90" s="484"/>
      <c r="AR90" s="484"/>
      <c r="AS90" s="485"/>
      <c r="AT90" s="480" t="s">
        <v>251</v>
      </c>
      <c r="AU90" s="481"/>
      <c r="AV90" s="481"/>
      <c r="AW90" s="481"/>
      <c r="AX90" s="481"/>
      <c r="AY90" s="481"/>
      <c r="AZ90" s="481"/>
      <c r="BA90" s="481"/>
      <c r="BB90" s="481"/>
      <c r="BC90" s="482"/>
      <c r="BD90" s="483" t="s">
        <v>297</v>
      </c>
      <c r="BE90" s="481"/>
      <c r="BF90" s="481"/>
      <c r="BG90" s="481"/>
      <c r="BH90" s="481"/>
      <c r="BI90" s="481"/>
      <c r="BJ90" s="481"/>
      <c r="BK90" s="482"/>
      <c r="BL90" s="483" t="s">
        <v>297</v>
      </c>
      <c r="BM90" s="484"/>
      <c r="BN90" s="484"/>
      <c r="BO90" s="484"/>
      <c r="BP90" s="484"/>
      <c r="BQ90" s="484"/>
      <c r="BR90" s="484"/>
      <c r="BS90" s="484"/>
      <c r="BT90" s="484"/>
      <c r="BU90" s="485"/>
    </row>
    <row r="91" spans="1:135" ht="24.75" customHeight="1">
      <c r="A91" s="442" t="s">
        <v>1</v>
      </c>
      <c r="B91" s="486"/>
      <c r="C91" s="486"/>
      <c r="D91" s="486"/>
      <c r="E91" s="486"/>
      <c r="F91" s="487"/>
      <c r="G91" s="143" t="s">
        <v>2</v>
      </c>
      <c r="H91" s="144"/>
      <c r="I91" s="144"/>
      <c r="J91" s="144"/>
      <c r="K91" s="144"/>
      <c r="L91" s="144"/>
      <c r="M91" s="144"/>
      <c r="N91" s="144"/>
      <c r="O91" s="144"/>
      <c r="P91" s="144"/>
      <c r="Q91" s="144"/>
      <c r="R91" s="144"/>
      <c r="S91" s="144"/>
      <c r="T91" s="144"/>
      <c r="U91" s="144"/>
      <c r="V91" s="144"/>
      <c r="W91" s="144"/>
      <c r="X91" s="144"/>
      <c r="Y91" s="144"/>
      <c r="Z91" s="144"/>
      <c r="AA91" s="488"/>
      <c r="AB91" s="489">
        <v>0</v>
      </c>
      <c r="AC91" s="490"/>
      <c r="AD91" s="491"/>
      <c r="AE91" s="492">
        <v>1</v>
      </c>
      <c r="AF91" s="490"/>
      <c r="AG91" s="491"/>
      <c r="AH91" s="492">
        <v>2</v>
      </c>
      <c r="AI91" s="490"/>
      <c r="AJ91" s="493"/>
      <c r="AK91" s="261"/>
      <c r="AL91" s="261"/>
      <c r="AM91" s="261"/>
      <c r="AN91" s="261"/>
      <c r="AO91" s="261"/>
      <c r="AP91" s="261"/>
      <c r="AQ91" s="261"/>
      <c r="AR91" s="261"/>
      <c r="AS91" s="261"/>
      <c r="AT91" s="496"/>
      <c r="AU91" s="262"/>
      <c r="AV91" s="262"/>
      <c r="AW91" s="262"/>
      <c r="AX91" s="262"/>
      <c r="AY91" s="262"/>
      <c r="AZ91" s="262"/>
      <c r="BA91" s="262"/>
      <c r="BB91" s="262"/>
      <c r="BC91" s="262"/>
      <c r="BD91" s="261">
        <v>1</v>
      </c>
      <c r="BE91" s="262"/>
      <c r="BF91" s="262"/>
      <c r="BG91" s="262"/>
      <c r="BH91" s="262"/>
      <c r="BI91" s="262"/>
      <c r="BJ91" s="262"/>
      <c r="BK91" s="262"/>
      <c r="BL91" s="328">
        <f t="shared" ref="BL91:BL103" si="12">SUM(AT91:BK91)</f>
        <v>1</v>
      </c>
      <c r="BM91" s="329"/>
      <c r="BN91" s="329"/>
      <c r="BO91" s="329"/>
      <c r="BP91" s="329"/>
      <c r="BQ91" s="329"/>
      <c r="BR91" s="329"/>
      <c r="BS91" s="329"/>
      <c r="BT91" s="329"/>
      <c r="BU91" s="330"/>
    </row>
    <row r="92" spans="1:135" ht="15" customHeight="1">
      <c r="A92" s="498"/>
      <c r="B92" s="499"/>
      <c r="C92" s="499"/>
      <c r="D92" s="499"/>
      <c r="E92" s="499"/>
      <c r="F92" s="500"/>
      <c r="G92" s="143" t="s">
        <v>3</v>
      </c>
      <c r="H92" s="144"/>
      <c r="I92" s="144"/>
      <c r="J92" s="144"/>
      <c r="K92" s="144"/>
      <c r="L92" s="144"/>
      <c r="M92" s="144"/>
      <c r="N92" s="144"/>
      <c r="O92" s="144"/>
      <c r="P92" s="144"/>
      <c r="Q92" s="144"/>
      <c r="R92" s="144"/>
      <c r="S92" s="144"/>
      <c r="T92" s="144"/>
      <c r="U92" s="144"/>
      <c r="V92" s="144"/>
      <c r="W92" s="144"/>
      <c r="X92" s="144"/>
      <c r="Y92" s="144"/>
      <c r="Z92" s="144"/>
      <c r="AA92" s="488"/>
      <c r="AB92" s="501">
        <v>0</v>
      </c>
      <c r="AC92" s="502"/>
      <c r="AD92" s="503"/>
      <c r="AE92" s="504">
        <v>2</v>
      </c>
      <c r="AF92" s="502"/>
      <c r="AG92" s="503"/>
      <c r="AH92" s="504">
        <v>2</v>
      </c>
      <c r="AI92" s="502"/>
      <c r="AJ92" s="505"/>
      <c r="AK92" s="274"/>
      <c r="AL92" s="274"/>
      <c r="AM92" s="274"/>
      <c r="AN92" s="274"/>
      <c r="AO92" s="274"/>
      <c r="AP92" s="274"/>
      <c r="AQ92" s="274"/>
      <c r="AR92" s="274"/>
      <c r="AS92" s="274"/>
      <c r="AT92" s="506">
        <v>666</v>
      </c>
      <c r="AU92" s="275"/>
      <c r="AV92" s="275"/>
      <c r="AW92" s="275"/>
      <c r="AX92" s="275"/>
      <c r="AY92" s="275"/>
      <c r="AZ92" s="275"/>
      <c r="BA92" s="275"/>
      <c r="BB92" s="275"/>
      <c r="BC92" s="275"/>
      <c r="BD92" s="274"/>
      <c r="BE92" s="275"/>
      <c r="BF92" s="275"/>
      <c r="BG92" s="275"/>
      <c r="BH92" s="275"/>
      <c r="BI92" s="275"/>
      <c r="BJ92" s="275"/>
      <c r="BK92" s="275"/>
      <c r="BL92" s="331">
        <f t="shared" si="12"/>
        <v>666</v>
      </c>
      <c r="BM92" s="332"/>
      <c r="BN92" s="332"/>
      <c r="BO92" s="332"/>
      <c r="BP92" s="332"/>
      <c r="BQ92" s="332"/>
      <c r="BR92" s="332"/>
      <c r="BS92" s="332"/>
      <c r="BT92" s="332"/>
      <c r="BU92" s="333"/>
    </row>
    <row r="93" spans="1:135" ht="15" customHeight="1">
      <c r="A93" s="498"/>
      <c r="B93" s="499"/>
      <c r="C93" s="499"/>
      <c r="D93" s="499"/>
      <c r="E93" s="499"/>
      <c r="F93" s="500"/>
      <c r="G93" s="143" t="s">
        <v>4</v>
      </c>
      <c r="H93" s="144"/>
      <c r="I93" s="144"/>
      <c r="J93" s="144"/>
      <c r="K93" s="144"/>
      <c r="L93" s="144"/>
      <c r="M93" s="144"/>
      <c r="N93" s="144"/>
      <c r="O93" s="144"/>
      <c r="P93" s="144"/>
      <c r="Q93" s="144"/>
      <c r="R93" s="144"/>
      <c r="S93" s="144"/>
      <c r="T93" s="144"/>
      <c r="U93" s="144"/>
      <c r="V93" s="144"/>
      <c r="W93" s="144"/>
      <c r="X93" s="144"/>
      <c r="Y93" s="144"/>
      <c r="Z93" s="144"/>
      <c r="AA93" s="488"/>
      <c r="AB93" s="501">
        <v>0</v>
      </c>
      <c r="AC93" s="502"/>
      <c r="AD93" s="503"/>
      <c r="AE93" s="504">
        <v>3</v>
      </c>
      <c r="AF93" s="502"/>
      <c r="AG93" s="503"/>
      <c r="AH93" s="504">
        <v>2</v>
      </c>
      <c r="AI93" s="502"/>
      <c r="AJ93" s="505"/>
      <c r="AK93" s="274"/>
      <c r="AL93" s="274"/>
      <c r="AM93" s="274"/>
      <c r="AN93" s="274"/>
      <c r="AO93" s="274"/>
      <c r="AP93" s="274"/>
      <c r="AQ93" s="274"/>
      <c r="AR93" s="274"/>
      <c r="AS93" s="274"/>
      <c r="AT93" s="506">
        <v>1782</v>
      </c>
      <c r="AU93" s="275"/>
      <c r="AV93" s="275"/>
      <c r="AW93" s="275"/>
      <c r="AX93" s="275"/>
      <c r="AY93" s="275"/>
      <c r="AZ93" s="275"/>
      <c r="BA93" s="275"/>
      <c r="BB93" s="275"/>
      <c r="BC93" s="275"/>
      <c r="BD93" s="274">
        <v>50</v>
      </c>
      <c r="BE93" s="275"/>
      <c r="BF93" s="275"/>
      <c r="BG93" s="275"/>
      <c r="BH93" s="275"/>
      <c r="BI93" s="275"/>
      <c r="BJ93" s="275"/>
      <c r="BK93" s="275"/>
      <c r="BL93" s="331">
        <f t="shared" si="12"/>
        <v>1832</v>
      </c>
      <c r="BM93" s="332"/>
      <c r="BN93" s="332"/>
      <c r="BO93" s="332"/>
      <c r="BP93" s="332"/>
      <c r="BQ93" s="332"/>
      <c r="BR93" s="332"/>
      <c r="BS93" s="332"/>
      <c r="BT93" s="332"/>
      <c r="BU93" s="333"/>
    </row>
    <row r="94" spans="1:135" ht="15" customHeight="1">
      <c r="A94" s="498"/>
      <c r="B94" s="499"/>
      <c r="C94" s="499"/>
      <c r="D94" s="499"/>
      <c r="E94" s="499"/>
      <c r="F94" s="500"/>
      <c r="G94" s="143" t="s">
        <v>5</v>
      </c>
      <c r="H94" s="144"/>
      <c r="I94" s="144"/>
      <c r="J94" s="144"/>
      <c r="K94" s="144"/>
      <c r="L94" s="144"/>
      <c r="M94" s="144"/>
      <c r="N94" s="144"/>
      <c r="O94" s="144"/>
      <c r="P94" s="144"/>
      <c r="Q94" s="144"/>
      <c r="R94" s="144"/>
      <c r="S94" s="144"/>
      <c r="T94" s="144"/>
      <c r="U94" s="144"/>
      <c r="V94" s="144"/>
      <c r="W94" s="144"/>
      <c r="X94" s="144"/>
      <c r="Y94" s="144"/>
      <c r="Z94" s="144"/>
      <c r="AA94" s="488"/>
      <c r="AB94" s="501">
        <v>0</v>
      </c>
      <c r="AC94" s="502"/>
      <c r="AD94" s="503"/>
      <c r="AE94" s="504">
        <v>4</v>
      </c>
      <c r="AF94" s="502"/>
      <c r="AG94" s="503"/>
      <c r="AH94" s="504">
        <v>2</v>
      </c>
      <c r="AI94" s="502"/>
      <c r="AJ94" s="505"/>
      <c r="AK94" s="274"/>
      <c r="AL94" s="274"/>
      <c r="AM94" s="274"/>
      <c r="AN94" s="274"/>
      <c r="AO94" s="274"/>
      <c r="AP94" s="274"/>
      <c r="AQ94" s="274"/>
      <c r="AR94" s="274"/>
      <c r="AS94" s="274"/>
      <c r="AT94" s="506">
        <v>1844</v>
      </c>
      <c r="AU94" s="275"/>
      <c r="AV94" s="275"/>
      <c r="AW94" s="275"/>
      <c r="AX94" s="275"/>
      <c r="AY94" s="275"/>
      <c r="AZ94" s="275"/>
      <c r="BA94" s="275"/>
      <c r="BB94" s="275"/>
      <c r="BC94" s="275"/>
      <c r="BD94" s="274"/>
      <c r="BE94" s="275"/>
      <c r="BF94" s="275"/>
      <c r="BG94" s="275"/>
      <c r="BH94" s="275"/>
      <c r="BI94" s="275"/>
      <c r="BJ94" s="275"/>
      <c r="BK94" s="275"/>
      <c r="BL94" s="331">
        <f t="shared" si="12"/>
        <v>1844</v>
      </c>
      <c r="BM94" s="332"/>
      <c r="BN94" s="332"/>
      <c r="BO94" s="332"/>
      <c r="BP94" s="332"/>
      <c r="BQ94" s="332"/>
      <c r="BR94" s="332"/>
      <c r="BS94" s="332"/>
      <c r="BT94" s="332"/>
      <c r="BU94" s="333"/>
    </row>
    <row r="95" spans="1:135" ht="15" customHeight="1">
      <c r="A95" s="498"/>
      <c r="B95" s="499"/>
      <c r="C95" s="499"/>
      <c r="D95" s="499"/>
      <c r="E95" s="499"/>
      <c r="F95" s="500"/>
      <c r="G95" s="143" t="s">
        <v>6</v>
      </c>
      <c r="H95" s="144"/>
      <c r="I95" s="144"/>
      <c r="J95" s="144"/>
      <c r="K95" s="144"/>
      <c r="L95" s="144"/>
      <c r="M95" s="144"/>
      <c r="N95" s="144"/>
      <c r="O95" s="144"/>
      <c r="P95" s="144"/>
      <c r="Q95" s="144"/>
      <c r="R95" s="144"/>
      <c r="S95" s="144"/>
      <c r="T95" s="144"/>
      <c r="U95" s="144"/>
      <c r="V95" s="144"/>
      <c r="W95" s="144"/>
      <c r="X95" s="144"/>
      <c r="Y95" s="144"/>
      <c r="Z95" s="144"/>
      <c r="AA95" s="488"/>
      <c r="AB95" s="501">
        <v>0</v>
      </c>
      <c r="AC95" s="502"/>
      <c r="AD95" s="503"/>
      <c r="AE95" s="504">
        <v>5</v>
      </c>
      <c r="AF95" s="502"/>
      <c r="AG95" s="503"/>
      <c r="AH95" s="504">
        <v>2</v>
      </c>
      <c r="AI95" s="502"/>
      <c r="AJ95" s="505"/>
      <c r="AK95" s="274"/>
      <c r="AL95" s="274"/>
      <c r="AM95" s="274"/>
      <c r="AN95" s="274"/>
      <c r="AO95" s="274"/>
      <c r="AP95" s="274"/>
      <c r="AQ95" s="274"/>
      <c r="AR95" s="274"/>
      <c r="AS95" s="274"/>
      <c r="AT95" s="506">
        <v>1394</v>
      </c>
      <c r="AU95" s="275"/>
      <c r="AV95" s="275"/>
      <c r="AW95" s="275"/>
      <c r="AX95" s="275"/>
      <c r="AY95" s="275"/>
      <c r="AZ95" s="275"/>
      <c r="BA95" s="275"/>
      <c r="BB95" s="275"/>
      <c r="BC95" s="275"/>
      <c r="BD95" s="274"/>
      <c r="BE95" s="275"/>
      <c r="BF95" s="275"/>
      <c r="BG95" s="275"/>
      <c r="BH95" s="275"/>
      <c r="BI95" s="275"/>
      <c r="BJ95" s="275"/>
      <c r="BK95" s="275"/>
      <c r="BL95" s="331">
        <f t="shared" si="12"/>
        <v>1394</v>
      </c>
      <c r="BM95" s="332"/>
      <c r="BN95" s="332"/>
      <c r="BO95" s="332"/>
      <c r="BP95" s="332"/>
      <c r="BQ95" s="332"/>
      <c r="BR95" s="332"/>
      <c r="BS95" s="332"/>
      <c r="BT95" s="332"/>
      <c r="BU95" s="333"/>
    </row>
    <row r="96" spans="1:135" ht="15" customHeight="1">
      <c r="A96" s="498"/>
      <c r="B96" s="499"/>
      <c r="C96" s="499"/>
      <c r="D96" s="499"/>
      <c r="E96" s="499"/>
      <c r="F96" s="500"/>
      <c r="G96" s="143" t="s">
        <v>7</v>
      </c>
      <c r="H96" s="144"/>
      <c r="I96" s="144"/>
      <c r="J96" s="144"/>
      <c r="K96" s="144"/>
      <c r="L96" s="144"/>
      <c r="M96" s="144"/>
      <c r="N96" s="144"/>
      <c r="O96" s="144"/>
      <c r="P96" s="144"/>
      <c r="Q96" s="144"/>
      <c r="R96" s="144"/>
      <c r="S96" s="144"/>
      <c r="T96" s="144"/>
      <c r="U96" s="144"/>
      <c r="V96" s="144"/>
      <c r="W96" s="144"/>
      <c r="X96" s="144"/>
      <c r="Y96" s="144"/>
      <c r="Z96" s="144"/>
      <c r="AA96" s="488"/>
      <c r="AB96" s="501">
        <v>0</v>
      </c>
      <c r="AC96" s="502"/>
      <c r="AD96" s="503"/>
      <c r="AE96" s="504">
        <v>6</v>
      </c>
      <c r="AF96" s="502"/>
      <c r="AG96" s="503"/>
      <c r="AH96" s="504">
        <v>2</v>
      </c>
      <c r="AI96" s="502"/>
      <c r="AJ96" s="505"/>
      <c r="AK96" s="274"/>
      <c r="AL96" s="274"/>
      <c r="AM96" s="274"/>
      <c r="AN96" s="274"/>
      <c r="AO96" s="274"/>
      <c r="AP96" s="274"/>
      <c r="AQ96" s="274"/>
      <c r="AR96" s="274"/>
      <c r="AS96" s="274"/>
      <c r="AT96" s="506">
        <v>3515</v>
      </c>
      <c r="AU96" s="275"/>
      <c r="AV96" s="275"/>
      <c r="AW96" s="275"/>
      <c r="AX96" s="275"/>
      <c r="AY96" s="275"/>
      <c r="AZ96" s="275"/>
      <c r="BA96" s="275"/>
      <c r="BB96" s="275"/>
      <c r="BC96" s="275"/>
      <c r="BD96" s="274"/>
      <c r="BE96" s="275"/>
      <c r="BF96" s="275"/>
      <c r="BG96" s="275"/>
      <c r="BH96" s="275"/>
      <c r="BI96" s="275"/>
      <c r="BJ96" s="275"/>
      <c r="BK96" s="275"/>
      <c r="BL96" s="331">
        <f t="shared" si="12"/>
        <v>3515</v>
      </c>
      <c r="BM96" s="332"/>
      <c r="BN96" s="332"/>
      <c r="BO96" s="332"/>
      <c r="BP96" s="332"/>
      <c r="BQ96" s="332"/>
      <c r="BR96" s="332"/>
      <c r="BS96" s="332"/>
      <c r="BT96" s="332"/>
      <c r="BU96" s="333"/>
    </row>
    <row r="97" spans="1:73" ht="15" customHeight="1">
      <c r="A97" s="498"/>
      <c r="B97" s="499"/>
      <c r="C97" s="499"/>
      <c r="D97" s="499"/>
      <c r="E97" s="499"/>
      <c r="F97" s="500"/>
      <c r="G97" s="143" t="s">
        <v>8</v>
      </c>
      <c r="H97" s="144"/>
      <c r="I97" s="144"/>
      <c r="J97" s="144"/>
      <c r="K97" s="144"/>
      <c r="L97" s="144"/>
      <c r="M97" s="144"/>
      <c r="N97" s="144"/>
      <c r="O97" s="144"/>
      <c r="P97" s="144"/>
      <c r="Q97" s="144"/>
      <c r="R97" s="144"/>
      <c r="S97" s="144"/>
      <c r="T97" s="144"/>
      <c r="U97" s="144"/>
      <c r="V97" s="144"/>
      <c r="W97" s="144"/>
      <c r="X97" s="144"/>
      <c r="Y97" s="144"/>
      <c r="Z97" s="144"/>
      <c r="AA97" s="488"/>
      <c r="AB97" s="501">
        <v>0</v>
      </c>
      <c r="AC97" s="502"/>
      <c r="AD97" s="503"/>
      <c r="AE97" s="504">
        <v>7</v>
      </c>
      <c r="AF97" s="502"/>
      <c r="AG97" s="503"/>
      <c r="AH97" s="504">
        <v>2</v>
      </c>
      <c r="AI97" s="502"/>
      <c r="AJ97" s="505"/>
      <c r="AK97" s="274"/>
      <c r="AL97" s="274"/>
      <c r="AM97" s="274"/>
      <c r="AN97" s="274"/>
      <c r="AO97" s="274"/>
      <c r="AP97" s="274"/>
      <c r="AQ97" s="274"/>
      <c r="AR97" s="274"/>
      <c r="AS97" s="274"/>
      <c r="AT97" s="506">
        <v>2225</v>
      </c>
      <c r="AU97" s="275"/>
      <c r="AV97" s="275"/>
      <c r="AW97" s="275"/>
      <c r="AX97" s="275"/>
      <c r="AY97" s="275"/>
      <c r="AZ97" s="275"/>
      <c r="BA97" s="275"/>
      <c r="BB97" s="275"/>
      <c r="BC97" s="275"/>
      <c r="BD97" s="274"/>
      <c r="BE97" s="275"/>
      <c r="BF97" s="275"/>
      <c r="BG97" s="275"/>
      <c r="BH97" s="275"/>
      <c r="BI97" s="275"/>
      <c r="BJ97" s="275"/>
      <c r="BK97" s="275"/>
      <c r="BL97" s="331">
        <f t="shared" si="12"/>
        <v>2225</v>
      </c>
      <c r="BM97" s="332"/>
      <c r="BN97" s="332"/>
      <c r="BO97" s="332"/>
      <c r="BP97" s="332"/>
      <c r="BQ97" s="332"/>
      <c r="BR97" s="332"/>
      <c r="BS97" s="332"/>
      <c r="BT97" s="332"/>
      <c r="BU97" s="333"/>
    </row>
    <row r="98" spans="1:73" ht="15" customHeight="1">
      <c r="A98" s="498"/>
      <c r="B98" s="499"/>
      <c r="C98" s="499"/>
      <c r="D98" s="499"/>
      <c r="E98" s="499"/>
      <c r="F98" s="500"/>
      <c r="G98" s="143" t="s">
        <v>9</v>
      </c>
      <c r="H98" s="144"/>
      <c r="I98" s="144"/>
      <c r="J98" s="144"/>
      <c r="K98" s="144"/>
      <c r="L98" s="144"/>
      <c r="M98" s="144"/>
      <c r="N98" s="144"/>
      <c r="O98" s="144"/>
      <c r="P98" s="144"/>
      <c r="Q98" s="144"/>
      <c r="R98" s="144"/>
      <c r="S98" s="144"/>
      <c r="T98" s="144"/>
      <c r="U98" s="144"/>
      <c r="V98" s="144"/>
      <c r="W98" s="144"/>
      <c r="X98" s="144"/>
      <c r="Y98" s="144"/>
      <c r="Z98" s="144"/>
      <c r="AA98" s="488"/>
      <c r="AB98" s="501">
        <v>0</v>
      </c>
      <c r="AC98" s="502"/>
      <c r="AD98" s="503"/>
      <c r="AE98" s="504">
        <v>8</v>
      </c>
      <c r="AF98" s="502"/>
      <c r="AG98" s="503"/>
      <c r="AH98" s="504">
        <v>2</v>
      </c>
      <c r="AI98" s="502"/>
      <c r="AJ98" s="505"/>
      <c r="AK98" s="274"/>
      <c r="AL98" s="274"/>
      <c r="AM98" s="274"/>
      <c r="AN98" s="274"/>
      <c r="AO98" s="274"/>
      <c r="AP98" s="274"/>
      <c r="AQ98" s="274"/>
      <c r="AR98" s="274"/>
      <c r="AS98" s="274"/>
      <c r="AT98" s="506">
        <v>2060</v>
      </c>
      <c r="AU98" s="275"/>
      <c r="AV98" s="275"/>
      <c r="AW98" s="275"/>
      <c r="AX98" s="275"/>
      <c r="AY98" s="275"/>
      <c r="AZ98" s="275"/>
      <c r="BA98" s="275"/>
      <c r="BB98" s="275"/>
      <c r="BC98" s="275"/>
      <c r="BD98" s="274"/>
      <c r="BE98" s="275"/>
      <c r="BF98" s="275"/>
      <c r="BG98" s="275"/>
      <c r="BH98" s="275"/>
      <c r="BI98" s="275"/>
      <c r="BJ98" s="275"/>
      <c r="BK98" s="275"/>
      <c r="BL98" s="331">
        <f t="shared" ref="BL98:BL100" si="13">SUM(AT98:BK98)</f>
        <v>2060</v>
      </c>
      <c r="BM98" s="332"/>
      <c r="BN98" s="332"/>
      <c r="BO98" s="332"/>
      <c r="BP98" s="332"/>
      <c r="BQ98" s="332"/>
      <c r="BR98" s="332"/>
      <c r="BS98" s="332"/>
      <c r="BT98" s="332"/>
      <c r="BU98" s="333"/>
    </row>
    <row r="99" spans="1:73" ht="15" customHeight="1">
      <c r="A99" s="498"/>
      <c r="B99" s="499"/>
      <c r="C99" s="499"/>
      <c r="D99" s="499"/>
      <c r="E99" s="499"/>
      <c r="F99" s="500"/>
      <c r="G99" s="143" t="s">
        <v>4414</v>
      </c>
      <c r="H99" s="144"/>
      <c r="I99" s="144"/>
      <c r="J99" s="144"/>
      <c r="K99" s="144"/>
      <c r="L99" s="144"/>
      <c r="M99" s="144"/>
      <c r="N99" s="144"/>
      <c r="O99" s="144"/>
      <c r="P99" s="144"/>
      <c r="Q99" s="144"/>
      <c r="R99" s="144"/>
      <c r="S99" s="144"/>
      <c r="T99" s="144"/>
      <c r="U99" s="144"/>
      <c r="V99" s="144"/>
      <c r="W99" s="144"/>
      <c r="X99" s="144"/>
      <c r="Y99" s="144"/>
      <c r="Z99" s="144"/>
      <c r="AA99" s="488"/>
      <c r="AB99" s="501">
        <v>0</v>
      </c>
      <c r="AC99" s="502"/>
      <c r="AD99" s="503"/>
      <c r="AE99" s="504">
        <v>9</v>
      </c>
      <c r="AF99" s="502"/>
      <c r="AG99" s="503"/>
      <c r="AH99" s="504">
        <v>2</v>
      </c>
      <c r="AI99" s="502"/>
      <c r="AJ99" s="505"/>
      <c r="AK99" s="274"/>
      <c r="AL99" s="274"/>
      <c r="AM99" s="274"/>
      <c r="AN99" s="274"/>
      <c r="AO99" s="274"/>
      <c r="AP99" s="274"/>
      <c r="AQ99" s="274"/>
      <c r="AR99" s="274"/>
      <c r="AS99" s="274"/>
      <c r="AT99" s="506">
        <v>1880</v>
      </c>
      <c r="AU99" s="275"/>
      <c r="AV99" s="275"/>
      <c r="AW99" s="275"/>
      <c r="AX99" s="275"/>
      <c r="AY99" s="275"/>
      <c r="AZ99" s="275"/>
      <c r="BA99" s="275"/>
      <c r="BB99" s="275"/>
      <c r="BC99" s="275"/>
      <c r="BD99" s="274"/>
      <c r="BE99" s="275"/>
      <c r="BF99" s="275"/>
      <c r="BG99" s="275"/>
      <c r="BH99" s="275"/>
      <c r="BI99" s="275"/>
      <c r="BJ99" s="275"/>
      <c r="BK99" s="275"/>
      <c r="BL99" s="331">
        <f t="shared" si="13"/>
        <v>1880</v>
      </c>
      <c r="BM99" s="332"/>
      <c r="BN99" s="332"/>
      <c r="BO99" s="332"/>
      <c r="BP99" s="332"/>
      <c r="BQ99" s="332"/>
      <c r="BR99" s="332"/>
      <c r="BS99" s="332"/>
      <c r="BT99" s="332"/>
      <c r="BU99" s="333"/>
    </row>
    <row r="100" spans="1:73" ht="15" customHeight="1">
      <c r="A100" s="498"/>
      <c r="B100" s="499"/>
      <c r="C100" s="499"/>
      <c r="D100" s="499"/>
      <c r="E100" s="499"/>
      <c r="F100" s="500"/>
      <c r="G100" s="143" t="s">
        <v>4416</v>
      </c>
      <c r="H100" s="144"/>
      <c r="I100" s="144"/>
      <c r="J100" s="144"/>
      <c r="K100" s="144"/>
      <c r="L100" s="144"/>
      <c r="M100" s="144"/>
      <c r="N100" s="144"/>
      <c r="O100" s="144"/>
      <c r="P100" s="144"/>
      <c r="Q100" s="144"/>
      <c r="R100" s="144"/>
      <c r="S100" s="144"/>
      <c r="T100" s="144"/>
      <c r="U100" s="144"/>
      <c r="V100" s="144"/>
      <c r="W100" s="144"/>
      <c r="X100" s="144"/>
      <c r="Y100" s="144"/>
      <c r="Z100" s="144"/>
      <c r="AA100" s="488"/>
      <c r="AB100" s="501">
        <v>1</v>
      </c>
      <c r="AC100" s="502"/>
      <c r="AD100" s="503"/>
      <c r="AE100" s="504">
        <v>0</v>
      </c>
      <c r="AF100" s="502"/>
      <c r="AG100" s="503"/>
      <c r="AH100" s="504">
        <v>2</v>
      </c>
      <c r="AI100" s="502"/>
      <c r="AJ100" s="505"/>
      <c r="AK100" s="274"/>
      <c r="AL100" s="274"/>
      <c r="AM100" s="274"/>
      <c r="AN100" s="274"/>
      <c r="AO100" s="274"/>
      <c r="AP100" s="274"/>
      <c r="AQ100" s="274"/>
      <c r="AR100" s="274"/>
      <c r="AS100" s="274"/>
      <c r="AT100" s="506">
        <v>1475</v>
      </c>
      <c r="AU100" s="275"/>
      <c r="AV100" s="275"/>
      <c r="AW100" s="275"/>
      <c r="AX100" s="275"/>
      <c r="AY100" s="275"/>
      <c r="AZ100" s="275"/>
      <c r="BA100" s="275"/>
      <c r="BB100" s="275"/>
      <c r="BC100" s="275"/>
      <c r="BD100" s="274"/>
      <c r="BE100" s="275"/>
      <c r="BF100" s="275"/>
      <c r="BG100" s="275"/>
      <c r="BH100" s="275"/>
      <c r="BI100" s="275"/>
      <c r="BJ100" s="275"/>
      <c r="BK100" s="275"/>
      <c r="BL100" s="331">
        <f t="shared" si="13"/>
        <v>1475</v>
      </c>
      <c r="BM100" s="332"/>
      <c r="BN100" s="332"/>
      <c r="BO100" s="332"/>
      <c r="BP100" s="332"/>
      <c r="BQ100" s="332"/>
      <c r="BR100" s="332"/>
      <c r="BS100" s="332"/>
      <c r="BT100" s="332"/>
      <c r="BU100" s="333"/>
    </row>
    <row r="101" spans="1:73" ht="15" customHeight="1">
      <c r="A101" s="498"/>
      <c r="B101" s="499"/>
      <c r="C101" s="499"/>
      <c r="D101" s="499"/>
      <c r="E101" s="499"/>
      <c r="F101" s="500"/>
      <c r="G101" s="143" t="s">
        <v>4423</v>
      </c>
      <c r="H101" s="144"/>
      <c r="I101" s="144"/>
      <c r="J101" s="144"/>
      <c r="K101" s="144"/>
      <c r="L101" s="144"/>
      <c r="M101" s="144"/>
      <c r="N101" s="144"/>
      <c r="O101" s="144"/>
      <c r="P101" s="144"/>
      <c r="Q101" s="144"/>
      <c r="R101" s="144"/>
      <c r="S101" s="144"/>
      <c r="T101" s="144"/>
      <c r="U101" s="144"/>
      <c r="V101" s="144"/>
      <c r="W101" s="144"/>
      <c r="X101" s="144"/>
      <c r="Y101" s="144"/>
      <c r="Z101" s="144"/>
      <c r="AA101" s="488"/>
      <c r="AB101" s="501">
        <v>1</v>
      </c>
      <c r="AC101" s="502"/>
      <c r="AD101" s="503"/>
      <c r="AE101" s="504">
        <v>1</v>
      </c>
      <c r="AF101" s="502"/>
      <c r="AG101" s="503"/>
      <c r="AH101" s="504">
        <v>2</v>
      </c>
      <c r="AI101" s="502"/>
      <c r="AJ101" s="505"/>
      <c r="AK101" s="274"/>
      <c r="AL101" s="274"/>
      <c r="AM101" s="274"/>
      <c r="AN101" s="274"/>
      <c r="AO101" s="274"/>
      <c r="AP101" s="274"/>
      <c r="AQ101" s="274"/>
      <c r="AR101" s="274"/>
      <c r="AS101" s="274"/>
      <c r="AT101" s="506">
        <v>4522</v>
      </c>
      <c r="AU101" s="275"/>
      <c r="AV101" s="275"/>
      <c r="AW101" s="275"/>
      <c r="AX101" s="275"/>
      <c r="AY101" s="275"/>
      <c r="AZ101" s="275"/>
      <c r="BA101" s="275"/>
      <c r="BB101" s="275"/>
      <c r="BC101" s="275"/>
      <c r="BD101" s="274"/>
      <c r="BE101" s="275"/>
      <c r="BF101" s="275"/>
      <c r="BG101" s="275"/>
      <c r="BH101" s="275"/>
      <c r="BI101" s="275"/>
      <c r="BJ101" s="275"/>
      <c r="BK101" s="275"/>
      <c r="BL101" s="331">
        <f t="shared" si="12"/>
        <v>4522</v>
      </c>
      <c r="BM101" s="332"/>
      <c r="BN101" s="332"/>
      <c r="BO101" s="332"/>
      <c r="BP101" s="332"/>
      <c r="BQ101" s="332"/>
      <c r="BR101" s="332"/>
      <c r="BS101" s="332"/>
      <c r="BT101" s="332"/>
      <c r="BU101" s="333"/>
    </row>
    <row r="102" spans="1:73" ht="15" customHeight="1">
      <c r="A102" s="498"/>
      <c r="B102" s="499"/>
      <c r="C102" s="499"/>
      <c r="D102" s="499"/>
      <c r="E102" s="499"/>
      <c r="F102" s="500"/>
      <c r="G102" s="143" t="s">
        <v>4419</v>
      </c>
      <c r="H102" s="144"/>
      <c r="I102" s="144"/>
      <c r="J102" s="144"/>
      <c r="K102" s="144"/>
      <c r="L102" s="144"/>
      <c r="M102" s="144"/>
      <c r="N102" s="144"/>
      <c r="O102" s="144"/>
      <c r="P102" s="144"/>
      <c r="Q102" s="144"/>
      <c r="R102" s="144"/>
      <c r="S102" s="144"/>
      <c r="T102" s="144"/>
      <c r="U102" s="144"/>
      <c r="V102" s="144"/>
      <c r="W102" s="144"/>
      <c r="X102" s="144"/>
      <c r="Y102" s="144"/>
      <c r="Z102" s="144"/>
      <c r="AA102" s="488"/>
      <c r="AB102" s="501">
        <v>1</v>
      </c>
      <c r="AC102" s="502"/>
      <c r="AD102" s="503"/>
      <c r="AE102" s="504">
        <v>2</v>
      </c>
      <c r="AF102" s="502"/>
      <c r="AG102" s="503"/>
      <c r="AH102" s="504">
        <v>2</v>
      </c>
      <c r="AI102" s="502"/>
      <c r="AJ102" s="505"/>
      <c r="AK102" s="274"/>
      <c r="AL102" s="274"/>
      <c r="AM102" s="274"/>
      <c r="AN102" s="274"/>
      <c r="AO102" s="274"/>
      <c r="AP102" s="274"/>
      <c r="AQ102" s="274"/>
      <c r="AR102" s="274"/>
      <c r="AS102" s="274"/>
      <c r="AT102" s="506"/>
      <c r="AU102" s="275"/>
      <c r="AV102" s="275"/>
      <c r="AW102" s="275"/>
      <c r="AX102" s="275"/>
      <c r="AY102" s="275"/>
      <c r="AZ102" s="275"/>
      <c r="BA102" s="275"/>
      <c r="BB102" s="275"/>
      <c r="BC102" s="275"/>
      <c r="BD102" s="274"/>
      <c r="BE102" s="275"/>
      <c r="BF102" s="275"/>
      <c r="BG102" s="275"/>
      <c r="BH102" s="275"/>
      <c r="BI102" s="275"/>
      <c r="BJ102" s="275"/>
      <c r="BK102" s="275"/>
      <c r="BL102" s="331">
        <f t="shared" si="12"/>
        <v>0</v>
      </c>
      <c r="BM102" s="332"/>
      <c r="BN102" s="332"/>
      <c r="BO102" s="332"/>
      <c r="BP102" s="332"/>
      <c r="BQ102" s="332"/>
      <c r="BR102" s="332"/>
      <c r="BS102" s="332"/>
      <c r="BT102" s="332"/>
      <c r="BU102" s="333"/>
    </row>
    <row r="103" spans="1:73" ht="22.5" customHeight="1" thickBot="1">
      <c r="A103" s="498"/>
      <c r="B103" s="499"/>
      <c r="C103" s="499"/>
      <c r="D103" s="499"/>
      <c r="E103" s="499"/>
      <c r="F103" s="500"/>
      <c r="G103" s="143" t="s">
        <v>336</v>
      </c>
      <c r="H103" s="144"/>
      <c r="I103" s="144"/>
      <c r="J103" s="144"/>
      <c r="K103" s="144"/>
      <c r="L103" s="144"/>
      <c r="M103" s="144"/>
      <c r="N103" s="144"/>
      <c r="O103" s="144"/>
      <c r="P103" s="144"/>
      <c r="Q103" s="144"/>
      <c r="R103" s="144"/>
      <c r="S103" s="144"/>
      <c r="T103" s="144"/>
      <c r="U103" s="144"/>
      <c r="V103" s="144"/>
      <c r="W103" s="144"/>
      <c r="X103" s="144"/>
      <c r="Y103" s="144"/>
      <c r="Z103" s="144"/>
      <c r="AA103" s="488"/>
      <c r="AB103" s="549">
        <v>1</v>
      </c>
      <c r="AC103" s="550"/>
      <c r="AD103" s="551"/>
      <c r="AE103" s="552">
        <v>3</v>
      </c>
      <c r="AF103" s="550"/>
      <c r="AG103" s="551"/>
      <c r="AH103" s="552">
        <v>2</v>
      </c>
      <c r="AI103" s="550"/>
      <c r="AJ103" s="553"/>
      <c r="AK103" s="291">
        <f>SUM(AK91:AS102)</f>
        <v>0</v>
      </c>
      <c r="AL103" s="291"/>
      <c r="AM103" s="291"/>
      <c r="AN103" s="291"/>
      <c r="AO103" s="291"/>
      <c r="AP103" s="291"/>
      <c r="AQ103" s="291"/>
      <c r="AR103" s="291"/>
      <c r="AS103" s="291"/>
      <c r="AT103" s="556">
        <f>SUM(AT91:BC102)</f>
        <v>21363</v>
      </c>
      <c r="AU103" s="292"/>
      <c r="AV103" s="292"/>
      <c r="AW103" s="292"/>
      <c r="AX103" s="292"/>
      <c r="AY103" s="292"/>
      <c r="AZ103" s="292"/>
      <c r="BA103" s="292"/>
      <c r="BB103" s="292"/>
      <c r="BC103" s="292"/>
      <c r="BD103" s="291">
        <f>SUM(BD91:BK102)</f>
        <v>51</v>
      </c>
      <c r="BE103" s="292"/>
      <c r="BF103" s="292"/>
      <c r="BG103" s="292"/>
      <c r="BH103" s="292"/>
      <c r="BI103" s="292"/>
      <c r="BJ103" s="292"/>
      <c r="BK103" s="292"/>
      <c r="BL103" s="291">
        <f t="shared" si="12"/>
        <v>21414</v>
      </c>
      <c r="BM103" s="292"/>
      <c r="BN103" s="292"/>
      <c r="BO103" s="292"/>
      <c r="BP103" s="292"/>
      <c r="BQ103" s="292"/>
      <c r="BR103" s="292"/>
      <c r="BS103" s="292"/>
      <c r="BT103" s="292"/>
      <c r="BU103" s="294"/>
    </row>
    <row r="104" spans="1:73" ht="15" customHeight="1" thickBot="1">
      <c r="A104" s="498"/>
      <c r="B104" s="499"/>
      <c r="C104" s="499"/>
      <c r="D104" s="499"/>
      <c r="E104" s="499"/>
      <c r="F104" s="500"/>
      <c r="G104" s="522"/>
      <c r="H104" s="523"/>
      <c r="I104" s="523"/>
      <c r="J104" s="523"/>
      <c r="K104" s="523"/>
      <c r="L104" s="523"/>
      <c r="M104" s="523"/>
      <c r="N104" s="523"/>
      <c r="O104" s="523"/>
      <c r="P104" s="523"/>
      <c r="Q104" s="523"/>
      <c r="R104" s="523"/>
      <c r="S104" s="523"/>
      <c r="T104" s="523"/>
      <c r="U104" s="523"/>
      <c r="V104" s="523"/>
      <c r="W104" s="523"/>
      <c r="X104" s="523"/>
      <c r="Y104" s="523"/>
      <c r="Z104" s="523"/>
      <c r="AA104" s="523"/>
      <c r="AB104" s="557"/>
      <c r="AC104" s="557"/>
      <c r="AD104" s="557"/>
      <c r="AE104" s="557"/>
      <c r="AF104" s="557"/>
      <c r="AG104" s="557"/>
      <c r="AH104" s="557"/>
      <c r="AI104" s="557"/>
      <c r="AJ104" s="557"/>
      <c r="AS104" s="558"/>
    </row>
    <row r="105" spans="1:73" ht="15" customHeight="1">
      <c r="A105" s="498"/>
      <c r="B105" s="499"/>
      <c r="C105" s="499"/>
      <c r="D105" s="499"/>
      <c r="E105" s="499"/>
      <c r="F105" s="500"/>
      <c r="G105" s="143" t="s">
        <v>11</v>
      </c>
      <c r="H105" s="144"/>
      <c r="I105" s="144"/>
      <c r="J105" s="144"/>
      <c r="K105" s="144"/>
      <c r="L105" s="144"/>
      <c r="M105" s="144"/>
      <c r="N105" s="144"/>
      <c r="O105" s="144"/>
      <c r="P105" s="144"/>
      <c r="Q105" s="144"/>
      <c r="R105" s="144"/>
      <c r="S105" s="144"/>
      <c r="T105" s="144"/>
      <c r="U105" s="144"/>
      <c r="V105" s="144"/>
      <c r="W105" s="144"/>
      <c r="X105" s="144"/>
      <c r="Y105" s="144"/>
      <c r="Z105" s="144"/>
      <c r="AA105" s="488"/>
      <c r="AB105" s="489">
        <v>1</v>
      </c>
      <c r="AC105" s="490"/>
      <c r="AD105" s="491"/>
      <c r="AE105" s="492">
        <v>4</v>
      </c>
      <c r="AF105" s="490"/>
      <c r="AG105" s="491"/>
      <c r="AH105" s="492">
        <v>2</v>
      </c>
      <c r="AI105" s="490"/>
      <c r="AJ105" s="493"/>
      <c r="AK105" s="328">
        <f>SUM(AK91:AS93)</f>
        <v>0</v>
      </c>
      <c r="AL105" s="328"/>
      <c r="AM105" s="328"/>
      <c r="AN105" s="328"/>
      <c r="AO105" s="328"/>
      <c r="AP105" s="328"/>
      <c r="AQ105" s="328"/>
      <c r="AR105" s="328"/>
      <c r="AS105" s="328"/>
      <c r="AT105" s="580">
        <f>SUM(AT91:BC93)</f>
        <v>2448</v>
      </c>
      <c r="AU105" s="329"/>
      <c r="AV105" s="329"/>
      <c r="AW105" s="329"/>
      <c r="AX105" s="329"/>
      <c r="AY105" s="329"/>
      <c r="AZ105" s="329"/>
      <c r="BA105" s="329"/>
      <c r="BB105" s="329"/>
      <c r="BC105" s="329"/>
      <c r="BD105" s="328">
        <f>SUM(BD91:BK93)</f>
        <v>51</v>
      </c>
      <c r="BE105" s="329"/>
      <c r="BF105" s="329"/>
      <c r="BG105" s="329"/>
      <c r="BH105" s="329"/>
      <c r="BI105" s="329"/>
      <c r="BJ105" s="329"/>
      <c r="BK105" s="329"/>
      <c r="BL105" s="328">
        <f>SUM(AT105:BK105)</f>
        <v>2499</v>
      </c>
      <c r="BM105" s="329"/>
      <c r="BN105" s="329"/>
      <c r="BO105" s="329"/>
      <c r="BP105" s="329"/>
      <c r="BQ105" s="329"/>
      <c r="BR105" s="329"/>
      <c r="BS105" s="329"/>
      <c r="BT105" s="329"/>
      <c r="BU105" s="330"/>
    </row>
    <row r="106" spans="1:73" ht="15" customHeight="1">
      <c r="A106" s="498"/>
      <c r="B106" s="499"/>
      <c r="C106" s="499"/>
      <c r="D106" s="499"/>
      <c r="E106" s="499"/>
      <c r="F106" s="500"/>
      <c r="G106" s="143" t="s">
        <v>12</v>
      </c>
      <c r="H106" s="144"/>
      <c r="I106" s="144"/>
      <c r="J106" s="144"/>
      <c r="K106" s="144"/>
      <c r="L106" s="144"/>
      <c r="M106" s="144"/>
      <c r="N106" s="144"/>
      <c r="O106" s="144"/>
      <c r="P106" s="144"/>
      <c r="Q106" s="144"/>
      <c r="R106" s="144"/>
      <c r="S106" s="144"/>
      <c r="T106" s="144"/>
      <c r="U106" s="144"/>
      <c r="V106" s="144"/>
      <c r="W106" s="144"/>
      <c r="X106" s="144"/>
      <c r="Y106" s="144"/>
      <c r="Z106" s="144"/>
      <c r="AA106" s="488"/>
      <c r="AB106" s="501">
        <v>1</v>
      </c>
      <c r="AC106" s="502"/>
      <c r="AD106" s="503"/>
      <c r="AE106" s="504">
        <v>5</v>
      </c>
      <c r="AF106" s="502"/>
      <c r="AG106" s="503"/>
      <c r="AH106" s="504">
        <v>2</v>
      </c>
      <c r="AI106" s="502"/>
      <c r="AJ106" s="505"/>
      <c r="AK106" s="331">
        <f>SUM(AK94:AS97)</f>
        <v>0</v>
      </c>
      <c r="AL106" s="331"/>
      <c r="AM106" s="331"/>
      <c r="AN106" s="331"/>
      <c r="AO106" s="331"/>
      <c r="AP106" s="331"/>
      <c r="AQ106" s="331"/>
      <c r="AR106" s="331"/>
      <c r="AS106" s="331"/>
      <c r="AT106" s="544">
        <f>SUM(AT94:BC97)</f>
        <v>8978</v>
      </c>
      <c r="AU106" s="332"/>
      <c r="AV106" s="332"/>
      <c r="AW106" s="332"/>
      <c r="AX106" s="332"/>
      <c r="AY106" s="332"/>
      <c r="AZ106" s="332"/>
      <c r="BA106" s="332"/>
      <c r="BB106" s="332"/>
      <c r="BC106" s="332"/>
      <c r="BD106" s="331">
        <f>SUM(BD94:BK97)</f>
        <v>0</v>
      </c>
      <c r="BE106" s="332"/>
      <c r="BF106" s="332"/>
      <c r="BG106" s="332"/>
      <c r="BH106" s="332"/>
      <c r="BI106" s="332"/>
      <c r="BJ106" s="332"/>
      <c r="BK106" s="332"/>
      <c r="BL106" s="331">
        <f>SUM(AT106:BK106)</f>
        <v>8978</v>
      </c>
      <c r="BM106" s="332"/>
      <c r="BN106" s="332"/>
      <c r="BO106" s="332"/>
      <c r="BP106" s="332"/>
      <c r="BQ106" s="332"/>
      <c r="BR106" s="332"/>
      <c r="BS106" s="332"/>
      <c r="BT106" s="332"/>
      <c r="BU106" s="333"/>
    </row>
    <row r="107" spans="1:73" ht="15" customHeight="1">
      <c r="A107" s="498"/>
      <c r="B107" s="499"/>
      <c r="C107" s="499"/>
      <c r="D107" s="499"/>
      <c r="E107" s="499"/>
      <c r="F107" s="500"/>
      <c r="G107" s="143" t="s">
        <v>9</v>
      </c>
      <c r="H107" s="144"/>
      <c r="I107" s="144"/>
      <c r="J107" s="144"/>
      <c r="K107" s="144"/>
      <c r="L107" s="144"/>
      <c r="M107" s="144"/>
      <c r="N107" s="144"/>
      <c r="O107" s="144"/>
      <c r="P107" s="144"/>
      <c r="Q107" s="144"/>
      <c r="R107" s="144"/>
      <c r="S107" s="144"/>
      <c r="T107" s="144"/>
      <c r="U107" s="144"/>
      <c r="V107" s="144"/>
      <c r="W107" s="144"/>
      <c r="X107" s="144"/>
      <c r="Y107" s="144"/>
      <c r="Z107" s="144"/>
      <c r="AA107" s="488"/>
      <c r="AB107" s="501">
        <v>1</v>
      </c>
      <c r="AC107" s="502"/>
      <c r="AD107" s="503"/>
      <c r="AE107" s="504">
        <v>6</v>
      </c>
      <c r="AF107" s="502"/>
      <c r="AG107" s="503"/>
      <c r="AH107" s="504">
        <v>2</v>
      </c>
      <c r="AI107" s="502"/>
      <c r="AJ107" s="505"/>
      <c r="AK107" s="331">
        <f>AK98</f>
        <v>0</v>
      </c>
      <c r="AL107" s="331"/>
      <c r="AM107" s="331"/>
      <c r="AN107" s="331"/>
      <c r="AO107" s="331"/>
      <c r="AP107" s="331"/>
      <c r="AQ107" s="331"/>
      <c r="AR107" s="331"/>
      <c r="AS107" s="331"/>
      <c r="AT107" s="544">
        <f>AT98</f>
        <v>2060</v>
      </c>
      <c r="AU107" s="332"/>
      <c r="AV107" s="332"/>
      <c r="AW107" s="332"/>
      <c r="AX107" s="332"/>
      <c r="AY107" s="332"/>
      <c r="AZ107" s="332"/>
      <c r="BA107" s="332"/>
      <c r="BB107" s="332"/>
      <c r="BC107" s="332"/>
      <c r="BD107" s="331">
        <f>BD98</f>
        <v>0</v>
      </c>
      <c r="BE107" s="332"/>
      <c r="BF107" s="332"/>
      <c r="BG107" s="332"/>
      <c r="BH107" s="332"/>
      <c r="BI107" s="332"/>
      <c r="BJ107" s="332"/>
      <c r="BK107" s="332"/>
      <c r="BL107" s="331">
        <f>SUM(AT107:BK107)</f>
        <v>2060</v>
      </c>
      <c r="BM107" s="332"/>
      <c r="BN107" s="332"/>
      <c r="BO107" s="332"/>
      <c r="BP107" s="332"/>
      <c r="BQ107" s="332"/>
      <c r="BR107" s="332"/>
      <c r="BS107" s="332"/>
      <c r="BT107" s="332"/>
      <c r="BU107" s="333"/>
    </row>
    <row r="108" spans="1:73" ht="15" customHeight="1" thickBot="1">
      <c r="A108" s="546"/>
      <c r="B108" s="547"/>
      <c r="C108" s="547"/>
      <c r="D108" s="547"/>
      <c r="E108" s="547"/>
      <c r="F108" s="548"/>
      <c r="G108" s="143" t="s">
        <v>10</v>
      </c>
      <c r="H108" s="144"/>
      <c r="I108" s="144"/>
      <c r="J108" s="144"/>
      <c r="K108" s="144"/>
      <c r="L108" s="144"/>
      <c r="M108" s="144"/>
      <c r="N108" s="144"/>
      <c r="O108" s="144"/>
      <c r="P108" s="144"/>
      <c r="Q108" s="144"/>
      <c r="R108" s="144"/>
      <c r="S108" s="144"/>
      <c r="T108" s="144"/>
      <c r="U108" s="144"/>
      <c r="V108" s="144"/>
      <c r="W108" s="144"/>
      <c r="X108" s="144"/>
      <c r="Y108" s="144"/>
      <c r="Z108" s="144"/>
      <c r="AA108" s="488"/>
      <c r="AB108" s="549">
        <v>1</v>
      </c>
      <c r="AC108" s="550"/>
      <c r="AD108" s="551"/>
      <c r="AE108" s="552">
        <v>7</v>
      </c>
      <c r="AF108" s="550"/>
      <c r="AG108" s="551"/>
      <c r="AH108" s="552">
        <v>2</v>
      </c>
      <c r="AI108" s="550"/>
      <c r="AJ108" s="553"/>
      <c r="AK108" s="291">
        <f>SUM(AK99:AS102)</f>
        <v>0</v>
      </c>
      <c r="AL108" s="291"/>
      <c r="AM108" s="291"/>
      <c r="AN108" s="291"/>
      <c r="AO108" s="291"/>
      <c r="AP108" s="291"/>
      <c r="AQ108" s="291"/>
      <c r="AR108" s="291"/>
      <c r="AS108" s="291"/>
      <c r="AT108" s="556">
        <f>SUM(AT99:BC102)</f>
        <v>7877</v>
      </c>
      <c r="AU108" s="292"/>
      <c r="AV108" s="292"/>
      <c r="AW108" s="292"/>
      <c r="AX108" s="292"/>
      <c r="AY108" s="292"/>
      <c r="AZ108" s="292"/>
      <c r="BA108" s="292"/>
      <c r="BB108" s="292"/>
      <c r="BC108" s="292"/>
      <c r="BD108" s="291">
        <f>SUM(BD99:BK102)</f>
        <v>0</v>
      </c>
      <c r="BE108" s="292"/>
      <c r="BF108" s="292"/>
      <c r="BG108" s="292"/>
      <c r="BH108" s="292"/>
      <c r="BI108" s="292"/>
      <c r="BJ108" s="292"/>
      <c r="BK108" s="292"/>
      <c r="BL108" s="291">
        <f>SUM(AT108:BK108)</f>
        <v>7877</v>
      </c>
      <c r="BM108" s="292"/>
      <c r="BN108" s="292"/>
      <c r="BO108" s="292"/>
      <c r="BP108" s="292"/>
      <c r="BQ108" s="292"/>
      <c r="BR108" s="292"/>
      <c r="BS108" s="292"/>
      <c r="BT108" s="292"/>
      <c r="BU108" s="294"/>
    </row>
    <row r="109" spans="1:73" ht="11.25" customHeight="1" thickBot="1">
      <c r="AB109" s="557"/>
      <c r="AC109" s="557"/>
      <c r="AD109" s="557"/>
      <c r="AE109" s="557"/>
      <c r="AF109" s="557"/>
      <c r="AG109" s="557"/>
      <c r="AH109" s="557"/>
      <c r="AI109" s="557"/>
      <c r="AJ109" s="557"/>
      <c r="AS109" s="558"/>
    </row>
    <row r="110" spans="1:73" ht="15" customHeight="1">
      <c r="A110" s="442" t="s">
        <v>14</v>
      </c>
      <c r="B110" s="486"/>
      <c r="C110" s="486"/>
      <c r="D110" s="443" t="s">
        <v>15</v>
      </c>
      <c r="E110" s="443"/>
      <c r="F110" s="444"/>
      <c r="G110" s="143" t="s">
        <v>749</v>
      </c>
      <c r="H110" s="144"/>
      <c r="I110" s="144"/>
      <c r="J110" s="144"/>
      <c r="K110" s="144"/>
      <c r="L110" s="144"/>
      <c r="M110" s="144"/>
      <c r="N110" s="144"/>
      <c r="O110" s="144"/>
      <c r="P110" s="144"/>
      <c r="Q110" s="144"/>
      <c r="R110" s="144"/>
      <c r="S110" s="144"/>
      <c r="T110" s="144"/>
      <c r="U110" s="144"/>
      <c r="V110" s="144"/>
      <c r="W110" s="144"/>
      <c r="X110" s="144"/>
      <c r="Y110" s="144"/>
      <c r="Z110" s="144"/>
      <c r="AA110" s="488"/>
      <c r="AB110" s="489">
        <v>1</v>
      </c>
      <c r="AC110" s="490"/>
      <c r="AD110" s="491"/>
      <c r="AE110" s="492">
        <v>8</v>
      </c>
      <c r="AF110" s="490"/>
      <c r="AG110" s="491"/>
      <c r="AH110" s="492">
        <v>2</v>
      </c>
      <c r="AI110" s="490"/>
      <c r="AJ110" s="493"/>
      <c r="AK110" s="261"/>
      <c r="AL110" s="261"/>
      <c r="AM110" s="261"/>
      <c r="AN110" s="261"/>
      <c r="AO110" s="261"/>
      <c r="AP110" s="261"/>
      <c r="AQ110" s="261"/>
      <c r="AR110" s="261"/>
      <c r="AS110" s="261"/>
      <c r="AT110" s="496">
        <v>7616</v>
      </c>
      <c r="AU110" s="262"/>
      <c r="AV110" s="262"/>
      <c r="AW110" s="262"/>
      <c r="AX110" s="262"/>
      <c r="AY110" s="262"/>
      <c r="AZ110" s="262"/>
      <c r="BA110" s="262"/>
      <c r="BB110" s="262"/>
      <c r="BC110" s="262"/>
      <c r="BD110" s="261">
        <v>35</v>
      </c>
      <c r="BE110" s="262"/>
      <c r="BF110" s="262"/>
      <c r="BG110" s="262"/>
      <c r="BH110" s="262"/>
      <c r="BI110" s="262"/>
      <c r="BJ110" s="262"/>
      <c r="BK110" s="262"/>
      <c r="BL110" s="328">
        <f>SUM(AT110:BK110)</f>
        <v>7651</v>
      </c>
      <c r="BM110" s="329"/>
      <c r="BN110" s="329"/>
      <c r="BO110" s="329"/>
      <c r="BP110" s="329"/>
      <c r="BQ110" s="329"/>
      <c r="BR110" s="329"/>
      <c r="BS110" s="329"/>
      <c r="BT110" s="329"/>
      <c r="BU110" s="330"/>
    </row>
    <row r="111" spans="1:73" ht="15" customHeight="1">
      <c r="A111" s="560"/>
      <c r="B111" s="499"/>
      <c r="C111" s="499"/>
      <c r="D111" s="561"/>
      <c r="E111" s="561"/>
      <c r="F111" s="562"/>
      <c r="G111" s="563" t="s">
        <v>282</v>
      </c>
      <c r="H111" s="564"/>
      <c r="I111" s="564"/>
      <c r="J111" s="564"/>
      <c r="K111" s="564"/>
      <c r="L111" s="564"/>
      <c r="M111" s="564"/>
      <c r="N111" s="564"/>
      <c r="O111" s="564"/>
      <c r="P111" s="564"/>
      <c r="Q111" s="564"/>
      <c r="R111" s="564"/>
      <c r="S111" s="564"/>
      <c r="T111" s="564"/>
      <c r="U111" s="564"/>
      <c r="V111" s="564"/>
      <c r="W111" s="564"/>
      <c r="X111" s="564"/>
      <c r="Y111" s="564"/>
      <c r="Z111" s="564"/>
      <c r="AA111" s="565"/>
      <c r="AB111" s="501">
        <v>1</v>
      </c>
      <c r="AC111" s="502"/>
      <c r="AD111" s="503"/>
      <c r="AE111" s="504">
        <v>9</v>
      </c>
      <c r="AF111" s="502"/>
      <c r="AG111" s="503"/>
      <c r="AH111" s="504">
        <v>2</v>
      </c>
      <c r="AI111" s="502"/>
      <c r="AJ111" s="505"/>
      <c r="AK111" s="274"/>
      <c r="AL111" s="274"/>
      <c r="AM111" s="274"/>
      <c r="AN111" s="274"/>
      <c r="AO111" s="274"/>
      <c r="AP111" s="274"/>
      <c r="AQ111" s="274"/>
      <c r="AR111" s="274"/>
      <c r="AS111" s="274"/>
      <c r="AT111" s="506">
        <v>1373</v>
      </c>
      <c r="AU111" s="275"/>
      <c r="AV111" s="275"/>
      <c r="AW111" s="275"/>
      <c r="AX111" s="275"/>
      <c r="AY111" s="275"/>
      <c r="AZ111" s="275"/>
      <c r="BA111" s="275"/>
      <c r="BB111" s="275"/>
      <c r="BC111" s="275"/>
      <c r="BD111" s="274"/>
      <c r="BE111" s="275"/>
      <c r="BF111" s="275"/>
      <c r="BG111" s="275"/>
      <c r="BH111" s="275"/>
      <c r="BI111" s="275"/>
      <c r="BJ111" s="275"/>
      <c r="BK111" s="275"/>
      <c r="BL111" s="331">
        <f>SUM(AT111:BK111)</f>
        <v>1373</v>
      </c>
      <c r="BM111" s="332"/>
      <c r="BN111" s="332"/>
      <c r="BO111" s="332"/>
      <c r="BP111" s="332"/>
      <c r="BQ111" s="332"/>
      <c r="BR111" s="332"/>
      <c r="BS111" s="332"/>
      <c r="BT111" s="332"/>
      <c r="BU111" s="333"/>
    </row>
    <row r="112" spans="1:73" ht="15" customHeight="1">
      <c r="A112" s="560"/>
      <c r="B112" s="499"/>
      <c r="C112" s="499"/>
      <c r="D112" s="561"/>
      <c r="E112" s="561"/>
      <c r="F112" s="562"/>
      <c r="G112" s="143" t="s">
        <v>4414</v>
      </c>
      <c r="H112" s="144"/>
      <c r="I112" s="144"/>
      <c r="J112" s="144"/>
      <c r="K112" s="144"/>
      <c r="L112" s="144"/>
      <c r="M112" s="144"/>
      <c r="N112" s="144"/>
      <c r="O112" s="144"/>
      <c r="P112" s="144"/>
      <c r="Q112" s="144"/>
      <c r="R112" s="144"/>
      <c r="S112" s="144"/>
      <c r="T112" s="144"/>
      <c r="U112" s="144"/>
      <c r="V112" s="144"/>
      <c r="W112" s="144"/>
      <c r="X112" s="144"/>
      <c r="Y112" s="144"/>
      <c r="Z112" s="144"/>
      <c r="AA112" s="488"/>
      <c r="AB112" s="501">
        <v>2</v>
      </c>
      <c r="AC112" s="502"/>
      <c r="AD112" s="503"/>
      <c r="AE112" s="504">
        <v>0</v>
      </c>
      <c r="AF112" s="502"/>
      <c r="AG112" s="503"/>
      <c r="AH112" s="504">
        <v>2</v>
      </c>
      <c r="AI112" s="502"/>
      <c r="AJ112" s="505"/>
      <c r="AK112" s="274"/>
      <c r="AL112" s="274"/>
      <c r="AM112" s="274"/>
      <c r="AN112" s="274"/>
      <c r="AO112" s="274"/>
      <c r="AP112" s="274"/>
      <c r="AQ112" s="274"/>
      <c r="AR112" s="274"/>
      <c r="AS112" s="274"/>
      <c r="AT112" s="506">
        <v>1254</v>
      </c>
      <c r="AU112" s="275"/>
      <c r="AV112" s="275"/>
      <c r="AW112" s="275"/>
      <c r="AX112" s="275"/>
      <c r="AY112" s="275"/>
      <c r="AZ112" s="275"/>
      <c r="BA112" s="275"/>
      <c r="BB112" s="275"/>
      <c r="BC112" s="275"/>
      <c r="BD112" s="274"/>
      <c r="BE112" s="275"/>
      <c r="BF112" s="275"/>
      <c r="BG112" s="275"/>
      <c r="BH112" s="275"/>
      <c r="BI112" s="275"/>
      <c r="BJ112" s="275"/>
      <c r="BK112" s="275"/>
      <c r="BL112" s="331">
        <f t="shared" ref="BL112:BL114" si="14">SUM(AT112:BK112)</f>
        <v>1254</v>
      </c>
      <c r="BM112" s="332"/>
      <c r="BN112" s="332"/>
      <c r="BO112" s="332"/>
      <c r="BP112" s="332"/>
      <c r="BQ112" s="332"/>
      <c r="BR112" s="332"/>
      <c r="BS112" s="332"/>
      <c r="BT112" s="332"/>
      <c r="BU112" s="333"/>
    </row>
    <row r="113" spans="1:73" ht="15" customHeight="1">
      <c r="A113" s="560"/>
      <c r="B113" s="499"/>
      <c r="C113" s="499"/>
      <c r="D113" s="561"/>
      <c r="E113" s="561"/>
      <c r="F113" s="562"/>
      <c r="G113" s="143" t="s">
        <v>4416</v>
      </c>
      <c r="H113" s="144"/>
      <c r="I113" s="144"/>
      <c r="J113" s="144"/>
      <c r="K113" s="144"/>
      <c r="L113" s="144"/>
      <c r="M113" s="144"/>
      <c r="N113" s="144"/>
      <c r="O113" s="144"/>
      <c r="P113" s="144"/>
      <c r="Q113" s="144"/>
      <c r="R113" s="144"/>
      <c r="S113" s="144"/>
      <c r="T113" s="144"/>
      <c r="U113" s="144"/>
      <c r="V113" s="144"/>
      <c r="W113" s="144"/>
      <c r="X113" s="144"/>
      <c r="Y113" s="144"/>
      <c r="Z113" s="144"/>
      <c r="AA113" s="488"/>
      <c r="AB113" s="501">
        <v>2</v>
      </c>
      <c r="AC113" s="502"/>
      <c r="AD113" s="503"/>
      <c r="AE113" s="504">
        <v>1</v>
      </c>
      <c r="AF113" s="502"/>
      <c r="AG113" s="503"/>
      <c r="AH113" s="504">
        <v>2</v>
      </c>
      <c r="AI113" s="502"/>
      <c r="AJ113" s="505"/>
      <c r="AK113" s="274"/>
      <c r="AL113" s="274"/>
      <c r="AM113" s="274"/>
      <c r="AN113" s="274"/>
      <c r="AO113" s="274"/>
      <c r="AP113" s="274"/>
      <c r="AQ113" s="274"/>
      <c r="AR113" s="274"/>
      <c r="AS113" s="274"/>
      <c r="AT113" s="506">
        <v>983</v>
      </c>
      <c r="AU113" s="275"/>
      <c r="AV113" s="275"/>
      <c r="AW113" s="275"/>
      <c r="AX113" s="275"/>
      <c r="AY113" s="275"/>
      <c r="AZ113" s="275"/>
      <c r="BA113" s="275"/>
      <c r="BB113" s="275"/>
      <c r="BC113" s="275"/>
      <c r="BD113" s="274"/>
      <c r="BE113" s="275"/>
      <c r="BF113" s="275"/>
      <c r="BG113" s="275"/>
      <c r="BH113" s="275"/>
      <c r="BI113" s="275"/>
      <c r="BJ113" s="275"/>
      <c r="BK113" s="275"/>
      <c r="BL113" s="331">
        <f t="shared" si="14"/>
        <v>983</v>
      </c>
      <c r="BM113" s="332"/>
      <c r="BN113" s="332"/>
      <c r="BO113" s="332"/>
      <c r="BP113" s="332"/>
      <c r="BQ113" s="332"/>
      <c r="BR113" s="332"/>
      <c r="BS113" s="332"/>
      <c r="BT113" s="332"/>
      <c r="BU113" s="333"/>
    </row>
    <row r="114" spans="1:73" ht="15" customHeight="1">
      <c r="A114" s="560"/>
      <c r="B114" s="499"/>
      <c r="C114" s="499"/>
      <c r="D114" s="561"/>
      <c r="E114" s="561"/>
      <c r="F114" s="562"/>
      <c r="G114" s="143" t="s">
        <v>4423</v>
      </c>
      <c r="H114" s="144"/>
      <c r="I114" s="144"/>
      <c r="J114" s="144"/>
      <c r="K114" s="144"/>
      <c r="L114" s="144"/>
      <c r="M114" s="144"/>
      <c r="N114" s="144"/>
      <c r="O114" s="144"/>
      <c r="P114" s="144"/>
      <c r="Q114" s="144"/>
      <c r="R114" s="144"/>
      <c r="S114" s="144"/>
      <c r="T114" s="144"/>
      <c r="U114" s="144"/>
      <c r="V114" s="144"/>
      <c r="W114" s="144"/>
      <c r="X114" s="144"/>
      <c r="Y114" s="144"/>
      <c r="Z114" s="144"/>
      <c r="AA114" s="488"/>
      <c r="AB114" s="501">
        <v>2</v>
      </c>
      <c r="AC114" s="502"/>
      <c r="AD114" s="503"/>
      <c r="AE114" s="504">
        <v>2</v>
      </c>
      <c r="AF114" s="502"/>
      <c r="AG114" s="503"/>
      <c r="AH114" s="504">
        <v>2</v>
      </c>
      <c r="AI114" s="502"/>
      <c r="AJ114" s="505"/>
      <c r="AK114" s="274"/>
      <c r="AL114" s="274"/>
      <c r="AM114" s="274"/>
      <c r="AN114" s="274"/>
      <c r="AO114" s="274"/>
      <c r="AP114" s="274"/>
      <c r="AQ114" s="274"/>
      <c r="AR114" s="274"/>
      <c r="AS114" s="274"/>
      <c r="AT114" s="506">
        <v>3014</v>
      </c>
      <c r="AU114" s="275"/>
      <c r="AV114" s="275"/>
      <c r="AW114" s="275"/>
      <c r="AX114" s="275"/>
      <c r="AY114" s="275"/>
      <c r="AZ114" s="275"/>
      <c r="BA114" s="275"/>
      <c r="BB114" s="275"/>
      <c r="BC114" s="275"/>
      <c r="BD114" s="274"/>
      <c r="BE114" s="275"/>
      <c r="BF114" s="275"/>
      <c r="BG114" s="275"/>
      <c r="BH114" s="275"/>
      <c r="BI114" s="275"/>
      <c r="BJ114" s="275"/>
      <c r="BK114" s="275"/>
      <c r="BL114" s="331">
        <f t="shared" si="14"/>
        <v>3014</v>
      </c>
      <c r="BM114" s="332"/>
      <c r="BN114" s="332"/>
      <c r="BO114" s="332"/>
      <c r="BP114" s="332"/>
      <c r="BQ114" s="332"/>
      <c r="BR114" s="332"/>
      <c r="BS114" s="332"/>
      <c r="BT114" s="332"/>
      <c r="BU114" s="333"/>
    </row>
    <row r="115" spans="1:73" ht="15" customHeight="1">
      <c r="A115" s="498"/>
      <c r="B115" s="499"/>
      <c r="C115" s="499"/>
      <c r="D115" s="561"/>
      <c r="E115" s="561"/>
      <c r="F115" s="562"/>
      <c r="G115" s="143" t="s">
        <v>4419</v>
      </c>
      <c r="H115" s="144"/>
      <c r="I115" s="144"/>
      <c r="J115" s="144"/>
      <c r="K115" s="144"/>
      <c r="L115" s="144"/>
      <c r="M115" s="144"/>
      <c r="N115" s="144"/>
      <c r="O115" s="144"/>
      <c r="P115" s="144"/>
      <c r="Q115" s="144"/>
      <c r="R115" s="144"/>
      <c r="S115" s="144"/>
      <c r="T115" s="144"/>
      <c r="U115" s="144"/>
      <c r="V115" s="144"/>
      <c r="W115" s="144"/>
      <c r="X115" s="144"/>
      <c r="Y115" s="144"/>
      <c r="Z115" s="144"/>
      <c r="AA115" s="488"/>
      <c r="AB115" s="501">
        <v>2</v>
      </c>
      <c r="AC115" s="502"/>
      <c r="AD115" s="503"/>
      <c r="AE115" s="504">
        <v>3</v>
      </c>
      <c r="AF115" s="502"/>
      <c r="AG115" s="503"/>
      <c r="AH115" s="504">
        <v>2</v>
      </c>
      <c r="AI115" s="502"/>
      <c r="AJ115" s="505"/>
      <c r="AK115" s="274"/>
      <c r="AL115" s="274"/>
      <c r="AM115" s="274"/>
      <c r="AN115" s="274"/>
      <c r="AO115" s="274"/>
      <c r="AP115" s="274"/>
      <c r="AQ115" s="274"/>
      <c r="AR115" s="274"/>
      <c r="AS115" s="274"/>
      <c r="AT115" s="506"/>
      <c r="AU115" s="275"/>
      <c r="AV115" s="275"/>
      <c r="AW115" s="275"/>
      <c r="AX115" s="275"/>
      <c r="AY115" s="275"/>
      <c r="AZ115" s="275"/>
      <c r="BA115" s="275"/>
      <c r="BB115" s="275"/>
      <c r="BC115" s="275"/>
      <c r="BD115" s="274"/>
      <c r="BE115" s="275"/>
      <c r="BF115" s="275"/>
      <c r="BG115" s="275"/>
      <c r="BH115" s="275"/>
      <c r="BI115" s="275"/>
      <c r="BJ115" s="275"/>
      <c r="BK115" s="275"/>
      <c r="BL115" s="331">
        <f>SUM(AT115:BK115)</f>
        <v>0</v>
      </c>
      <c r="BM115" s="332"/>
      <c r="BN115" s="332"/>
      <c r="BO115" s="332"/>
      <c r="BP115" s="332"/>
      <c r="BQ115" s="332"/>
      <c r="BR115" s="332"/>
      <c r="BS115" s="332"/>
      <c r="BT115" s="332"/>
      <c r="BU115" s="333"/>
    </row>
    <row r="116" spans="1:73" ht="15" customHeight="1" thickBot="1">
      <c r="A116" s="447"/>
      <c r="B116" s="547"/>
      <c r="C116" s="547"/>
      <c r="D116" s="448"/>
      <c r="E116" s="448"/>
      <c r="F116" s="449"/>
      <c r="G116" s="143" t="s">
        <v>336</v>
      </c>
      <c r="H116" s="144"/>
      <c r="I116" s="144"/>
      <c r="J116" s="144"/>
      <c r="K116" s="144"/>
      <c r="L116" s="144"/>
      <c r="M116" s="144"/>
      <c r="N116" s="144"/>
      <c r="O116" s="144"/>
      <c r="P116" s="144"/>
      <c r="Q116" s="144"/>
      <c r="R116" s="144"/>
      <c r="S116" s="144"/>
      <c r="T116" s="144"/>
      <c r="U116" s="144"/>
      <c r="V116" s="144"/>
      <c r="W116" s="144"/>
      <c r="X116" s="144"/>
      <c r="Y116" s="144"/>
      <c r="Z116" s="144"/>
      <c r="AA116" s="488"/>
      <c r="AB116" s="549">
        <v>2</v>
      </c>
      <c r="AC116" s="550"/>
      <c r="AD116" s="551"/>
      <c r="AE116" s="552">
        <v>4</v>
      </c>
      <c r="AF116" s="550"/>
      <c r="AG116" s="551"/>
      <c r="AH116" s="552">
        <v>2</v>
      </c>
      <c r="AI116" s="550"/>
      <c r="AJ116" s="553"/>
      <c r="AK116" s="291">
        <f>SUM(AK110:AS115)</f>
        <v>0</v>
      </c>
      <c r="AL116" s="291"/>
      <c r="AM116" s="291"/>
      <c r="AN116" s="291"/>
      <c r="AO116" s="291"/>
      <c r="AP116" s="291"/>
      <c r="AQ116" s="291"/>
      <c r="AR116" s="291"/>
      <c r="AS116" s="291"/>
      <c r="AT116" s="556">
        <f>SUM(AT110:BC115)</f>
        <v>14240</v>
      </c>
      <c r="AU116" s="292"/>
      <c r="AV116" s="292"/>
      <c r="AW116" s="292"/>
      <c r="AX116" s="292"/>
      <c r="AY116" s="292"/>
      <c r="AZ116" s="292"/>
      <c r="BA116" s="292"/>
      <c r="BB116" s="292"/>
      <c r="BC116" s="292"/>
      <c r="BD116" s="291">
        <f>SUM(BD110:BK115)</f>
        <v>35</v>
      </c>
      <c r="BE116" s="292"/>
      <c r="BF116" s="292"/>
      <c r="BG116" s="292"/>
      <c r="BH116" s="292"/>
      <c r="BI116" s="292"/>
      <c r="BJ116" s="292"/>
      <c r="BK116" s="292"/>
      <c r="BL116" s="291">
        <f>SUM(AT116:BK116)</f>
        <v>14275</v>
      </c>
      <c r="BM116" s="292"/>
      <c r="BN116" s="292"/>
      <c r="BO116" s="292"/>
      <c r="BP116" s="292"/>
      <c r="BQ116" s="292"/>
      <c r="BR116" s="292"/>
      <c r="BS116" s="292"/>
      <c r="BT116" s="292"/>
      <c r="BU116" s="294"/>
    </row>
  </sheetData>
  <sheetProtection algorithmName="SHA-512" hashValue="iNryPUJTulK3apbnegDFNi69iT9oziwX4Ri2U6UO8bwShSFL5hr5eIqvmqUpJydr9Iap2Ghl8lk5RvDyWyPmEg==" saltValue="vUohUv5pswdUWtqvMCW5Hg==" spinCount="100000" sheet="1" objects="1" scenarios="1" selectLockedCells="1"/>
  <mergeCells count="930">
    <mergeCell ref="BL115:BU115"/>
    <mergeCell ref="AT116:BC116"/>
    <mergeCell ref="BD116:BK116"/>
    <mergeCell ref="BL116:BU116"/>
    <mergeCell ref="BD110:BK110"/>
    <mergeCell ref="AK116:AS116"/>
    <mergeCell ref="BL108:BU108"/>
    <mergeCell ref="AK110:AS110"/>
    <mergeCell ref="AE116:AG116"/>
    <mergeCell ref="AH116:AJ116"/>
    <mergeCell ref="AK108:AS108"/>
    <mergeCell ref="AT108:BC108"/>
    <mergeCell ref="BD108:BK108"/>
    <mergeCell ref="AT110:BC110"/>
    <mergeCell ref="AK115:AS115"/>
    <mergeCell ref="BD115:BK115"/>
    <mergeCell ref="BD111:BK111"/>
    <mergeCell ref="BL110:BU110"/>
    <mergeCell ref="AT115:BC115"/>
    <mergeCell ref="AT111:BC111"/>
    <mergeCell ref="BL111:BU111"/>
    <mergeCell ref="AE111:AG111"/>
    <mergeCell ref="AH111:AJ111"/>
    <mergeCell ref="AK111:AS111"/>
    <mergeCell ref="AK97:AS97"/>
    <mergeCell ref="AT97:BC97"/>
    <mergeCell ref="BD93:BK93"/>
    <mergeCell ref="AK96:AS96"/>
    <mergeCell ref="AT96:BC96"/>
    <mergeCell ref="BD96:BK96"/>
    <mergeCell ref="AT95:BC95"/>
    <mergeCell ref="AK95:AS95"/>
    <mergeCell ref="BD95:BK95"/>
    <mergeCell ref="AT94:BC94"/>
    <mergeCell ref="AK94:AS94"/>
    <mergeCell ref="AK93:AS93"/>
    <mergeCell ref="BD94:BK94"/>
    <mergeCell ref="A116:C116"/>
    <mergeCell ref="G116:AA116"/>
    <mergeCell ref="AB116:AD116"/>
    <mergeCell ref="G111:AA111"/>
    <mergeCell ref="AB111:AD111"/>
    <mergeCell ref="AK102:AS102"/>
    <mergeCell ref="AT102:BC102"/>
    <mergeCell ref="AE110:AG110"/>
    <mergeCell ref="AH110:AJ110"/>
    <mergeCell ref="A91:F108"/>
    <mergeCell ref="G115:AA115"/>
    <mergeCell ref="AB115:AD115"/>
    <mergeCell ref="AE115:AG115"/>
    <mergeCell ref="AH115:AJ115"/>
    <mergeCell ref="A110:C115"/>
    <mergeCell ref="G108:AA108"/>
    <mergeCell ref="AB108:AD108"/>
    <mergeCell ref="AE108:AG108"/>
    <mergeCell ref="AH108:AJ108"/>
    <mergeCell ref="G107:AA107"/>
    <mergeCell ref="AB107:AD107"/>
    <mergeCell ref="AE107:AG107"/>
    <mergeCell ref="AH107:AJ107"/>
    <mergeCell ref="D110:F116"/>
    <mergeCell ref="G110:AA110"/>
    <mergeCell ref="AB110:AD110"/>
    <mergeCell ref="G102:AA102"/>
    <mergeCell ref="AB102:AD102"/>
    <mergeCell ref="AE102:AG102"/>
    <mergeCell ref="AH102:AJ102"/>
    <mergeCell ref="G101:AA101"/>
    <mergeCell ref="AB101:AD101"/>
    <mergeCell ref="AE101:AG101"/>
    <mergeCell ref="AH101:AJ101"/>
    <mergeCell ref="G105:AA105"/>
    <mergeCell ref="AB105:AD105"/>
    <mergeCell ref="AE105:AG105"/>
    <mergeCell ref="AH105:AJ105"/>
    <mergeCell ref="G103:AA103"/>
    <mergeCell ref="AB103:AD103"/>
    <mergeCell ref="AE103:AG103"/>
    <mergeCell ref="AH103:AJ103"/>
    <mergeCell ref="G106:AA106"/>
    <mergeCell ref="AB106:AD106"/>
    <mergeCell ref="AE106:AG106"/>
    <mergeCell ref="AH106:AJ106"/>
    <mergeCell ref="G95:AA95"/>
    <mergeCell ref="AB95:AD95"/>
    <mergeCell ref="AE95:AG95"/>
    <mergeCell ref="AH95:AJ95"/>
    <mergeCell ref="G94:AA94"/>
    <mergeCell ref="AB94:AD94"/>
    <mergeCell ref="AE94:AG94"/>
    <mergeCell ref="AH94:AJ94"/>
    <mergeCell ref="G97:AA97"/>
    <mergeCell ref="AB97:AD97"/>
    <mergeCell ref="AE97:AG97"/>
    <mergeCell ref="AH97:AJ97"/>
    <mergeCell ref="G96:AA96"/>
    <mergeCell ref="AB96:AD96"/>
    <mergeCell ref="AE96:AG96"/>
    <mergeCell ref="AH96:AJ96"/>
    <mergeCell ref="G93:AA93"/>
    <mergeCell ref="AB93:AD93"/>
    <mergeCell ref="AE93:AG93"/>
    <mergeCell ref="AH93:AJ93"/>
    <mergeCell ref="G91:AA91"/>
    <mergeCell ref="AB91:AD91"/>
    <mergeCell ref="AE91:AG91"/>
    <mergeCell ref="G92:AA92"/>
    <mergeCell ref="AB92:AD92"/>
    <mergeCell ref="AE92:AG92"/>
    <mergeCell ref="A85:AA90"/>
    <mergeCell ref="AB85:AJ90"/>
    <mergeCell ref="CY79:DJ80"/>
    <mergeCell ref="H79:Y80"/>
    <mergeCell ref="Z79:AE80"/>
    <mergeCell ref="AC81:AE81"/>
    <mergeCell ref="CY81:DJ81"/>
    <mergeCell ref="AK84:AS84"/>
    <mergeCell ref="AT84:BC84"/>
    <mergeCell ref="AT90:BC90"/>
    <mergeCell ref="BD90:BK90"/>
    <mergeCell ref="AT86:BK87"/>
    <mergeCell ref="AT88:BC89"/>
    <mergeCell ref="BD88:BK89"/>
    <mergeCell ref="BD84:BK84"/>
    <mergeCell ref="BL84:BU84"/>
    <mergeCell ref="BL86:BU89"/>
    <mergeCell ref="BL90:BU90"/>
    <mergeCell ref="AK90:AS90"/>
    <mergeCell ref="DK79:EE80"/>
    <mergeCell ref="A81:G81"/>
    <mergeCell ref="H81:J81"/>
    <mergeCell ref="K81:M81"/>
    <mergeCell ref="N81:P81"/>
    <mergeCell ref="Q81:S81"/>
    <mergeCell ref="T81:V81"/>
    <mergeCell ref="W81:Y81"/>
    <mergeCell ref="Z81:AB81"/>
    <mergeCell ref="A79:G80"/>
    <mergeCell ref="DK81:EE81"/>
    <mergeCell ref="A1:G2"/>
    <mergeCell ref="H1:Y2"/>
    <mergeCell ref="Z1:AE2"/>
    <mergeCell ref="AC3:AE3"/>
    <mergeCell ref="CY1:DJ2"/>
    <mergeCell ref="DK1:EE2"/>
    <mergeCell ref="A3:G3"/>
    <mergeCell ref="H3:J3"/>
    <mergeCell ref="K3:M3"/>
    <mergeCell ref="N3:P3"/>
    <mergeCell ref="AF1:CX4"/>
    <mergeCell ref="DK3:EE3"/>
    <mergeCell ref="Q3:S3"/>
    <mergeCell ref="T3:V3"/>
    <mergeCell ref="W3:Y3"/>
    <mergeCell ref="Z3:AB3"/>
    <mergeCell ref="CY3:DJ3"/>
    <mergeCell ref="A7:AA12"/>
    <mergeCell ref="AB7:AJ12"/>
    <mergeCell ref="AK7:CF7"/>
    <mergeCell ref="BU8:CF8"/>
    <mergeCell ref="CG6:CU6"/>
    <mergeCell ref="CV6:DJ6"/>
    <mergeCell ref="DK6:DY6"/>
    <mergeCell ref="BI8:BT11"/>
    <mergeCell ref="BI12:BT12"/>
    <mergeCell ref="AK6:AV6"/>
    <mergeCell ref="AW6:BH6"/>
    <mergeCell ref="BI6:BT6"/>
    <mergeCell ref="BU6:CF6"/>
    <mergeCell ref="BU12:CF12"/>
    <mergeCell ref="CG7:CU11"/>
    <mergeCell ref="CV7:DJ11"/>
    <mergeCell ref="DK7:DY11"/>
    <mergeCell ref="CG12:CU12"/>
    <mergeCell ref="CV12:DJ12"/>
    <mergeCell ref="DK12:DY12"/>
    <mergeCell ref="AK8:BH9"/>
    <mergeCell ref="AK10:AV11"/>
    <mergeCell ref="AW10:BH11"/>
    <mergeCell ref="AK12:AV12"/>
    <mergeCell ref="A13:F30"/>
    <mergeCell ref="G13:AA13"/>
    <mergeCell ref="AB13:AD13"/>
    <mergeCell ref="AE13:AG13"/>
    <mergeCell ref="G15:AA15"/>
    <mergeCell ref="AB15:AD15"/>
    <mergeCell ref="AE15:AG15"/>
    <mergeCell ref="G16:AA16"/>
    <mergeCell ref="AB16:AD16"/>
    <mergeCell ref="AE16:AG16"/>
    <mergeCell ref="G18:AA18"/>
    <mergeCell ref="AB18:AD18"/>
    <mergeCell ref="AE18:AG18"/>
    <mergeCell ref="G20:AA20"/>
    <mergeCell ref="AB20:AD20"/>
    <mergeCell ref="AE20:AG20"/>
    <mergeCell ref="G25:AA25"/>
    <mergeCell ref="AB25:AD25"/>
    <mergeCell ref="AE25:AG25"/>
    <mergeCell ref="G28:AA28"/>
    <mergeCell ref="AB28:AD28"/>
    <mergeCell ref="AE28:AG28"/>
    <mergeCell ref="G17:AA17"/>
    <mergeCell ref="AB17:AD17"/>
    <mergeCell ref="CG13:CU13"/>
    <mergeCell ref="CV13:DJ13"/>
    <mergeCell ref="DK13:DY13"/>
    <mergeCell ref="G14:AA14"/>
    <mergeCell ref="AB14:AD14"/>
    <mergeCell ref="AE14:AG14"/>
    <mergeCell ref="AH14:AJ14"/>
    <mergeCell ref="AK14:AV14"/>
    <mergeCell ref="AW14:BH14"/>
    <mergeCell ref="BI14:BT14"/>
    <mergeCell ref="BU13:CF13"/>
    <mergeCell ref="AH13:AJ13"/>
    <mergeCell ref="AK13:AV13"/>
    <mergeCell ref="AW13:BH13"/>
    <mergeCell ref="BI13:BT13"/>
    <mergeCell ref="BU14:CF14"/>
    <mergeCell ref="CG14:CU14"/>
    <mergeCell ref="CV14:DJ14"/>
    <mergeCell ref="DK14:DY14"/>
    <mergeCell ref="CG15:CU15"/>
    <mergeCell ref="CV15:DJ15"/>
    <mergeCell ref="DK15:DY15"/>
    <mergeCell ref="AH16:AJ16"/>
    <mergeCell ref="AK16:AV16"/>
    <mergeCell ref="AW16:BH16"/>
    <mergeCell ref="BI16:BT16"/>
    <mergeCell ref="BU16:CF16"/>
    <mergeCell ref="CG16:CU16"/>
    <mergeCell ref="CV16:DJ16"/>
    <mergeCell ref="DK16:DY16"/>
    <mergeCell ref="AE17:AG17"/>
    <mergeCell ref="AH17:AJ17"/>
    <mergeCell ref="AK17:AV17"/>
    <mergeCell ref="AW18:BH18"/>
    <mergeCell ref="BI18:BT18"/>
    <mergeCell ref="AW17:BH17"/>
    <mergeCell ref="AH15:AJ15"/>
    <mergeCell ref="AK15:AV15"/>
    <mergeCell ref="AW15:BH15"/>
    <mergeCell ref="BI15:BT15"/>
    <mergeCell ref="CG18:CU18"/>
    <mergeCell ref="CV18:DJ18"/>
    <mergeCell ref="DK18:DY18"/>
    <mergeCell ref="BI17:BT17"/>
    <mergeCell ref="BU17:CF17"/>
    <mergeCell ref="CG17:CU17"/>
    <mergeCell ref="CV17:DJ17"/>
    <mergeCell ref="DK17:DY17"/>
    <mergeCell ref="AH18:AJ18"/>
    <mergeCell ref="AK18:AV18"/>
    <mergeCell ref="G19:AA19"/>
    <mergeCell ref="AB19:AD19"/>
    <mergeCell ref="AE19:AG19"/>
    <mergeCell ref="AH19:AJ19"/>
    <mergeCell ref="AK19:AV19"/>
    <mergeCell ref="AW20:BH20"/>
    <mergeCell ref="BI20:BT20"/>
    <mergeCell ref="AW19:BH19"/>
    <mergeCell ref="BU18:CF18"/>
    <mergeCell ref="CG20:CU20"/>
    <mergeCell ref="CV20:DJ20"/>
    <mergeCell ref="DK20:DY20"/>
    <mergeCell ref="BI19:BT19"/>
    <mergeCell ref="BU19:CF19"/>
    <mergeCell ref="CG19:CU19"/>
    <mergeCell ref="CV19:DJ19"/>
    <mergeCell ref="DK19:DY19"/>
    <mergeCell ref="AH20:AJ20"/>
    <mergeCell ref="AK20:AV20"/>
    <mergeCell ref="G24:AA24"/>
    <mergeCell ref="AB24:AD24"/>
    <mergeCell ref="AE24:AG24"/>
    <mergeCell ref="AH24:AJ24"/>
    <mergeCell ref="AK24:AV24"/>
    <mergeCell ref="AW25:BH25"/>
    <mergeCell ref="BI25:BT25"/>
    <mergeCell ref="AW24:BH24"/>
    <mergeCell ref="BU20:CF20"/>
    <mergeCell ref="G21:AA21"/>
    <mergeCell ref="AB21:AD21"/>
    <mergeCell ref="AE21:AG21"/>
    <mergeCell ref="AH21:AJ21"/>
    <mergeCell ref="AK21:AV21"/>
    <mergeCell ref="AW21:BH21"/>
    <mergeCell ref="BI21:BT21"/>
    <mergeCell ref="BU21:CF21"/>
    <mergeCell ref="G23:AA23"/>
    <mergeCell ref="AB23:AD23"/>
    <mergeCell ref="AE23:AG23"/>
    <mergeCell ref="AH23:AJ23"/>
    <mergeCell ref="AK23:AV23"/>
    <mergeCell ref="AW23:BH23"/>
    <mergeCell ref="BI23:BT23"/>
    <mergeCell ref="CG25:CU25"/>
    <mergeCell ref="CV25:DJ25"/>
    <mergeCell ref="DK25:DY25"/>
    <mergeCell ref="BI24:BT24"/>
    <mergeCell ref="BU24:CF24"/>
    <mergeCell ref="CG24:CU24"/>
    <mergeCell ref="CV24:DJ24"/>
    <mergeCell ref="DK24:DY24"/>
    <mergeCell ref="AH25:AJ25"/>
    <mergeCell ref="AK25:AV25"/>
    <mergeCell ref="G27:AA27"/>
    <mergeCell ref="AB27:AD27"/>
    <mergeCell ref="AE27:AG27"/>
    <mergeCell ref="AH27:AJ27"/>
    <mergeCell ref="AK27:AV27"/>
    <mergeCell ref="AW28:BH28"/>
    <mergeCell ref="BI28:BT28"/>
    <mergeCell ref="AW27:BH27"/>
    <mergeCell ref="BU25:CF25"/>
    <mergeCell ref="CG28:CU28"/>
    <mergeCell ref="CV28:DJ28"/>
    <mergeCell ref="DK28:DY28"/>
    <mergeCell ref="BI27:BT27"/>
    <mergeCell ref="BU27:CF27"/>
    <mergeCell ref="CG27:CU27"/>
    <mergeCell ref="CV27:DJ27"/>
    <mergeCell ref="DK27:DY27"/>
    <mergeCell ref="AH28:AJ28"/>
    <mergeCell ref="AK28:AV28"/>
    <mergeCell ref="Q42:S42"/>
    <mergeCell ref="T42:V42"/>
    <mergeCell ref="W42:Y42"/>
    <mergeCell ref="Z42:AB42"/>
    <mergeCell ref="CG37:CU37"/>
    <mergeCell ref="CV37:DJ37"/>
    <mergeCell ref="DK37:DY37"/>
    <mergeCell ref="A38:C38"/>
    <mergeCell ref="G38:AA38"/>
    <mergeCell ref="AB38:AD38"/>
    <mergeCell ref="AE38:AG38"/>
    <mergeCell ref="AH38:AJ38"/>
    <mergeCell ref="AK38:AV38"/>
    <mergeCell ref="AW38:BH38"/>
    <mergeCell ref="G37:AA37"/>
    <mergeCell ref="AB37:AD37"/>
    <mergeCell ref="AE37:AG37"/>
    <mergeCell ref="AH37:AJ37"/>
    <mergeCell ref="AK37:AV37"/>
    <mergeCell ref="AW37:BH37"/>
    <mergeCell ref="BI37:BT37"/>
    <mergeCell ref="BU37:CF37"/>
    <mergeCell ref="A32:C37"/>
    <mergeCell ref="D32:F38"/>
    <mergeCell ref="A46:AA51"/>
    <mergeCell ref="AB46:AJ51"/>
    <mergeCell ref="A52:F69"/>
    <mergeCell ref="G57:AA57"/>
    <mergeCell ref="AB57:AD57"/>
    <mergeCell ref="AE55:AG55"/>
    <mergeCell ref="CY42:DJ42"/>
    <mergeCell ref="DK42:EE42"/>
    <mergeCell ref="AF40:CX43"/>
    <mergeCell ref="AC42:AE42"/>
    <mergeCell ref="AK45:AS45"/>
    <mergeCell ref="AT45:BB45"/>
    <mergeCell ref="AK46:AS50"/>
    <mergeCell ref="AK51:AS51"/>
    <mergeCell ref="AT47:BB50"/>
    <mergeCell ref="A40:G41"/>
    <mergeCell ref="H40:Y41"/>
    <mergeCell ref="Z40:AE41"/>
    <mergeCell ref="CY40:DJ41"/>
    <mergeCell ref="DK40:EE41"/>
    <mergeCell ref="A42:G42"/>
    <mergeCell ref="H42:J42"/>
    <mergeCell ref="K42:M42"/>
    <mergeCell ref="N42:P42"/>
    <mergeCell ref="G56:AA56"/>
    <mergeCell ref="AB56:AD56"/>
    <mergeCell ref="AE56:AG56"/>
    <mergeCell ref="AH56:AJ56"/>
    <mergeCell ref="AK55:AS55"/>
    <mergeCell ref="G55:AA55"/>
    <mergeCell ref="AB55:AD55"/>
    <mergeCell ref="AK54:AS54"/>
    <mergeCell ref="AK52:AS52"/>
    <mergeCell ref="AK53:AS53"/>
    <mergeCell ref="G54:AA54"/>
    <mergeCell ref="AB54:AD54"/>
    <mergeCell ref="AE54:AG54"/>
    <mergeCell ref="AH52:AJ52"/>
    <mergeCell ref="AH53:AJ53"/>
    <mergeCell ref="AH54:AJ54"/>
    <mergeCell ref="G52:AA52"/>
    <mergeCell ref="AB52:AD52"/>
    <mergeCell ref="AE52:AG52"/>
    <mergeCell ref="G53:AA53"/>
    <mergeCell ref="AB53:AD53"/>
    <mergeCell ref="AE53:AG53"/>
    <mergeCell ref="G66:AA66"/>
    <mergeCell ref="AB66:AD66"/>
    <mergeCell ref="AE66:AG66"/>
    <mergeCell ref="AH66:AJ66"/>
    <mergeCell ref="G63:AA63"/>
    <mergeCell ref="AB63:AD63"/>
    <mergeCell ref="AE63:AG63"/>
    <mergeCell ref="AH63:AJ63"/>
    <mergeCell ref="AK66:AS66"/>
    <mergeCell ref="AK64:AS64"/>
    <mergeCell ref="AK63:AS63"/>
    <mergeCell ref="G64:AA64"/>
    <mergeCell ref="AB64:AD64"/>
    <mergeCell ref="AE64:AG64"/>
    <mergeCell ref="AH64:AJ64"/>
    <mergeCell ref="G69:AA69"/>
    <mergeCell ref="AB69:AD69"/>
    <mergeCell ref="AE69:AG69"/>
    <mergeCell ref="AH69:AJ69"/>
    <mergeCell ref="G67:AA67"/>
    <mergeCell ref="AB67:AD67"/>
    <mergeCell ref="AE67:AG67"/>
    <mergeCell ref="AH67:AJ67"/>
    <mergeCell ref="G68:AA68"/>
    <mergeCell ref="AB68:AD68"/>
    <mergeCell ref="AE68:AG68"/>
    <mergeCell ref="AH68:AJ68"/>
    <mergeCell ref="A71:C76"/>
    <mergeCell ref="D71:F77"/>
    <mergeCell ref="G71:AA71"/>
    <mergeCell ref="AB71:AD71"/>
    <mergeCell ref="A77:C77"/>
    <mergeCell ref="G77:AA77"/>
    <mergeCell ref="AB77:AD77"/>
    <mergeCell ref="G76:AA76"/>
    <mergeCell ref="AB76:AD76"/>
    <mergeCell ref="G72:AA72"/>
    <mergeCell ref="AB72:AD72"/>
    <mergeCell ref="G74:AA74"/>
    <mergeCell ref="AB74:AD74"/>
    <mergeCell ref="AE71:AG71"/>
    <mergeCell ref="AH71:AJ71"/>
    <mergeCell ref="AK71:AS71"/>
    <mergeCell ref="AH91:AJ91"/>
    <mergeCell ref="AH76:AJ76"/>
    <mergeCell ref="AE77:AG77"/>
    <mergeCell ref="AH92:AJ92"/>
    <mergeCell ref="AK85:AS89"/>
    <mergeCell ref="BU9:CF11"/>
    <mergeCell ref="AK67:AS67"/>
    <mergeCell ref="AK68:AS68"/>
    <mergeCell ref="AK69:AS69"/>
    <mergeCell ref="AE57:AG57"/>
    <mergeCell ref="AH57:AJ57"/>
    <mergeCell ref="BU58:CC58"/>
    <mergeCell ref="AT57:BB57"/>
    <mergeCell ref="AK57:AS57"/>
    <mergeCell ref="AK56:AS56"/>
    <mergeCell ref="AH55:AJ55"/>
    <mergeCell ref="CD53:CL53"/>
    <mergeCell ref="AT52:BB52"/>
    <mergeCell ref="AT53:BB53"/>
    <mergeCell ref="BC52:BK52"/>
    <mergeCell ref="BL52:BT52"/>
    <mergeCell ref="AW12:BH12"/>
    <mergeCell ref="BL91:BU91"/>
    <mergeCell ref="AT85:BU85"/>
    <mergeCell ref="AK76:AS76"/>
    <mergeCell ref="BL96:BU96"/>
    <mergeCell ref="AT54:BB54"/>
    <mergeCell ref="BC54:BK54"/>
    <mergeCell ref="BL54:BT54"/>
    <mergeCell ref="BU28:CF28"/>
    <mergeCell ref="BU15:CF15"/>
    <mergeCell ref="AK91:AS91"/>
    <mergeCell ref="AT91:BC91"/>
    <mergeCell ref="AK92:AS92"/>
    <mergeCell ref="AT93:BC93"/>
    <mergeCell ref="AW33:BH33"/>
    <mergeCell ref="BI33:BT33"/>
    <mergeCell ref="AT76:BB76"/>
    <mergeCell ref="AT58:BB58"/>
    <mergeCell ref="AT71:BB71"/>
    <mergeCell ref="AT72:BB72"/>
    <mergeCell ref="BC71:BK71"/>
    <mergeCell ref="BL71:BT71"/>
    <mergeCell ref="BI29:BT29"/>
    <mergeCell ref="BU29:CF29"/>
    <mergeCell ref="DK38:DY38"/>
    <mergeCell ref="CG38:CU38"/>
    <mergeCell ref="CV38:DJ38"/>
    <mergeCell ref="BI38:BT38"/>
    <mergeCell ref="BU38:CF38"/>
    <mergeCell ref="CV32:DJ32"/>
    <mergeCell ref="DK32:DY32"/>
    <mergeCell ref="AK32:AV32"/>
    <mergeCell ref="AW32:BH32"/>
    <mergeCell ref="BI32:BT32"/>
    <mergeCell ref="BU32:CF32"/>
    <mergeCell ref="CG32:CU32"/>
    <mergeCell ref="BU33:CF33"/>
    <mergeCell ref="CG33:CU33"/>
    <mergeCell ref="CV33:DJ33"/>
    <mergeCell ref="DK33:DY33"/>
    <mergeCell ref="CV35:DJ35"/>
    <mergeCell ref="DK35:DY35"/>
    <mergeCell ref="CV36:DJ36"/>
    <mergeCell ref="DK36:DY36"/>
    <mergeCell ref="CG30:CU30"/>
    <mergeCell ref="G33:AA33"/>
    <mergeCell ref="AB33:AD33"/>
    <mergeCell ref="AE33:AG33"/>
    <mergeCell ref="AH33:AJ33"/>
    <mergeCell ref="AK33:AV33"/>
    <mergeCell ref="G29:AA29"/>
    <mergeCell ref="AB29:AD29"/>
    <mergeCell ref="AE29:AG29"/>
    <mergeCell ref="AH29:AJ29"/>
    <mergeCell ref="AK29:AV29"/>
    <mergeCell ref="AH32:AJ32"/>
    <mergeCell ref="G32:AA32"/>
    <mergeCell ref="AB32:AD32"/>
    <mergeCell ref="AE32:AG32"/>
    <mergeCell ref="G30:AA30"/>
    <mergeCell ref="AB30:AD30"/>
    <mergeCell ref="AE30:AG30"/>
    <mergeCell ref="AH30:AJ30"/>
    <mergeCell ref="AK30:AV30"/>
    <mergeCell ref="BD92:BK92"/>
    <mergeCell ref="BL92:BU92"/>
    <mergeCell ref="BL97:BU97"/>
    <mergeCell ref="BL95:BU95"/>
    <mergeCell ref="BL93:BU93"/>
    <mergeCell ref="BD101:BK101"/>
    <mergeCell ref="AT92:BC92"/>
    <mergeCell ref="BL94:BU94"/>
    <mergeCell ref="BD97:BK97"/>
    <mergeCell ref="AT101:BC101"/>
    <mergeCell ref="BD105:BK105"/>
    <mergeCell ref="AK106:AS106"/>
    <mergeCell ref="AK101:AS101"/>
    <mergeCell ref="AK107:AS107"/>
    <mergeCell ref="AT107:BC107"/>
    <mergeCell ref="BD107:BK107"/>
    <mergeCell ref="AT106:BC106"/>
    <mergeCell ref="BD106:BK106"/>
    <mergeCell ref="BL106:BU106"/>
    <mergeCell ref="AT103:BC103"/>
    <mergeCell ref="BD103:BK103"/>
    <mergeCell ref="BD102:BK102"/>
    <mergeCell ref="AE72:AG72"/>
    <mergeCell ref="AH72:AJ72"/>
    <mergeCell ref="AK72:AS72"/>
    <mergeCell ref="BD91:BK91"/>
    <mergeCell ref="BC77:BK77"/>
    <mergeCell ref="AF79:CX82"/>
    <mergeCell ref="AH77:AJ77"/>
    <mergeCell ref="AK77:AS77"/>
    <mergeCell ref="AT77:BB77"/>
    <mergeCell ref="BC76:BK76"/>
    <mergeCell ref="BL76:BT76"/>
    <mergeCell ref="AE76:AG76"/>
    <mergeCell ref="CV76:DD76"/>
    <mergeCell ref="BL77:BT77"/>
    <mergeCell ref="CD77:CL77"/>
    <mergeCell ref="CM77:CU77"/>
    <mergeCell ref="CV77:DD77"/>
    <mergeCell ref="AE74:AG74"/>
    <mergeCell ref="AH74:AJ74"/>
    <mergeCell ref="AK74:AS74"/>
    <mergeCell ref="AT74:BB74"/>
    <mergeCell ref="BC74:BK74"/>
    <mergeCell ref="BL74:BT74"/>
    <mergeCell ref="BU74:CC74"/>
    <mergeCell ref="DN45:DV45"/>
    <mergeCell ref="DE63:DM63"/>
    <mergeCell ref="DN63:DV63"/>
    <mergeCell ref="DN46:DV50"/>
    <mergeCell ref="CV51:DD51"/>
    <mergeCell ref="DE51:DM51"/>
    <mergeCell ref="DN51:DV51"/>
    <mergeCell ref="CV53:DD53"/>
    <mergeCell ref="DE64:DM64"/>
    <mergeCell ref="DN64:DV64"/>
    <mergeCell ref="CV46:DD50"/>
    <mergeCell ref="DE46:DM50"/>
    <mergeCell ref="DE53:DM53"/>
    <mergeCell ref="DN53:DV53"/>
    <mergeCell ref="DE56:DM56"/>
    <mergeCell ref="DN56:DV56"/>
    <mergeCell ref="DE58:DM58"/>
    <mergeCell ref="CV63:DD63"/>
    <mergeCell ref="CV64:DD64"/>
    <mergeCell ref="CV56:DD56"/>
    <mergeCell ref="DN52:DV52"/>
    <mergeCell ref="CV54:DD54"/>
    <mergeCell ref="DE54:DM54"/>
    <mergeCell ref="DN54:DV54"/>
    <mergeCell ref="CV52:DD52"/>
    <mergeCell ref="BU52:CC52"/>
    <mergeCell ref="BC53:BK53"/>
    <mergeCell ref="BL53:BT53"/>
    <mergeCell ref="CM52:CU52"/>
    <mergeCell ref="DN55:DV55"/>
    <mergeCell ref="AT56:BB56"/>
    <mergeCell ref="BC56:BK56"/>
    <mergeCell ref="BL56:BT56"/>
    <mergeCell ref="CD56:CL56"/>
    <mergeCell ref="BU56:CC56"/>
    <mergeCell ref="AT55:BB55"/>
    <mergeCell ref="BC55:BK55"/>
    <mergeCell ref="BL55:BT55"/>
    <mergeCell ref="CD55:CL55"/>
    <mergeCell ref="BU55:CC55"/>
    <mergeCell ref="CM55:CU55"/>
    <mergeCell ref="CM56:CU56"/>
    <mergeCell ref="BU53:CC53"/>
    <mergeCell ref="BU54:CC54"/>
    <mergeCell ref="CM53:CU53"/>
    <mergeCell ref="CD52:CL52"/>
    <mergeCell ref="CD54:CL54"/>
    <mergeCell ref="CM54:CU54"/>
    <mergeCell ref="DN57:DV57"/>
    <mergeCell ref="DN58:DV58"/>
    <mergeCell ref="AT59:BB59"/>
    <mergeCell ref="BC59:BK59"/>
    <mergeCell ref="BL59:BT59"/>
    <mergeCell ref="CD59:CL59"/>
    <mergeCell ref="CM59:CU59"/>
    <mergeCell ref="CV59:DD59"/>
    <mergeCell ref="DE59:DM59"/>
    <mergeCell ref="BC57:BK57"/>
    <mergeCell ref="BL57:BT57"/>
    <mergeCell ref="CD57:CL57"/>
    <mergeCell ref="BU57:CC57"/>
    <mergeCell ref="CM57:CU57"/>
    <mergeCell ref="CV57:DD57"/>
    <mergeCell ref="DN59:DV59"/>
    <mergeCell ref="CD58:CL58"/>
    <mergeCell ref="BU59:CC59"/>
    <mergeCell ref="CM58:CU58"/>
    <mergeCell ref="CV58:DD58"/>
    <mergeCell ref="BC58:BK58"/>
    <mergeCell ref="BL58:BT58"/>
    <mergeCell ref="DN67:DV67"/>
    <mergeCell ref="AT66:BB66"/>
    <mergeCell ref="AT68:BB68"/>
    <mergeCell ref="BC68:BK68"/>
    <mergeCell ref="BL68:BT68"/>
    <mergeCell ref="CD68:CL68"/>
    <mergeCell ref="DE68:DM68"/>
    <mergeCell ref="DN68:DV68"/>
    <mergeCell ref="CD64:CL64"/>
    <mergeCell ref="BU64:CC64"/>
    <mergeCell ref="DN66:DV66"/>
    <mergeCell ref="AT67:BB67"/>
    <mergeCell ref="BC67:BK67"/>
    <mergeCell ref="BL67:BT67"/>
    <mergeCell ref="CD67:CL67"/>
    <mergeCell ref="CM67:CU67"/>
    <mergeCell ref="CV67:DD67"/>
    <mergeCell ref="DE67:DM67"/>
    <mergeCell ref="CM68:CU68"/>
    <mergeCell ref="CV68:DD68"/>
    <mergeCell ref="BC66:BK66"/>
    <mergeCell ref="BL66:BT66"/>
    <mergeCell ref="CD66:CL66"/>
    <mergeCell ref="BU66:CC66"/>
    <mergeCell ref="CV45:DD45"/>
    <mergeCell ref="DE45:DM45"/>
    <mergeCell ref="BC51:BK51"/>
    <mergeCell ref="BL51:BT51"/>
    <mergeCell ref="CD51:CL51"/>
    <mergeCell ref="DN77:DV77"/>
    <mergeCell ref="CD76:CL76"/>
    <mergeCell ref="CM76:CU76"/>
    <mergeCell ref="DE76:DM76"/>
    <mergeCell ref="DN71:DV71"/>
    <mergeCell ref="BC72:BK72"/>
    <mergeCell ref="BL72:BT72"/>
    <mergeCell ref="CD72:CL72"/>
    <mergeCell ref="CM72:CU72"/>
    <mergeCell ref="CV72:DD72"/>
    <mergeCell ref="DE72:DM72"/>
    <mergeCell ref="DN72:DV72"/>
    <mergeCell ref="DN76:DV76"/>
    <mergeCell ref="BU72:CC72"/>
    <mergeCell ref="BU76:CC76"/>
    <mergeCell ref="BU77:CC77"/>
    <mergeCell ref="DN69:DV69"/>
    <mergeCell ref="CD71:CL71"/>
    <mergeCell ref="CM71:CU71"/>
    <mergeCell ref="DE77:DM77"/>
    <mergeCell ref="DE69:DM69"/>
    <mergeCell ref="DE57:DM57"/>
    <mergeCell ref="CV55:DD55"/>
    <mergeCell ref="DE55:DM55"/>
    <mergeCell ref="DE52:DM52"/>
    <mergeCell ref="BC47:BK50"/>
    <mergeCell ref="BL47:BT50"/>
    <mergeCell ref="CD47:CL50"/>
    <mergeCell ref="CM47:CU50"/>
    <mergeCell ref="BU47:CC50"/>
    <mergeCell ref="CV71:DD71"/>
    <mergeCell ref="DE71:DM71"/>
    <mergeCell ref="BC69:BK69"/>
    <mergeCell ref="BL69:BT69"/>
    <mergeCell ref="CD69:CL69"/>
    <mergeCell ref="CM69:CU69"/>
    <mergeCell ref="CV69:DD69"/>
    <mergeCell ref="CD63:CL63"/>
    <mergeCell ref="BC64:BK64"/>
    <mergeCell ref="DE66:DM66"/>
    <mergeCell ref="CM63:CU63"/>
    <mergeCell ref="CV66:DD66"/>
    <mergeCell ref="BU63:CC63"/>
    <mergeCell ref="BU67:CC67"/>
    <mergeCell ref="BU68:CC68"/>
    <mergeCell ref="BU69:CC69"/>
    <mergeCell ref="BU71:CC71"/>
    <mergeCell ref="AT51:BB51"/>
    <mergeCell ref="CM51:CU51"/>
    <mergeCell ref="BC45:BK45"/>
    <mergeCell ref="BL45:BT45"/>
    <mergeCell ref="CD45:CL45"/>
    <mergeCell ref="CM45:CU45"/>
    <mergeCell ref="BU45:CC45"/>
    <mergeCell ref="BU51:CC51"/>
    <mergeCell ref="AT69:BB69"/>
    <mergeCell ref="CM64:CU64"/>
    <mergeCell ref="CM66:CU66"/>
    <mergeCell ref="CM60:CU60"/>
    <mergeCell ref="CD62:CL62"/>
    <mergeCell ref="CM62:CU62"/>
    <mergeCell ref="BL64:BT64"/>
    <mergeCell ref="AT63:BB63"/>
    <mergeCell ref="AT64:BB64"/>
    <mergeCell ref="BC63:BK63"/>
    <mergeCell ref="BL63:BT63"/>
    <mergeCell ref="BC60:BK60"/>
    <mergeCell ref="CG21:CU21"/>
    <mergeCell ref="CV21:DJ21"/>
    <mergeCell ref="DK21:DY21"/>
    <mergeCell ref="G22:AA22"/>
    <mergeCell ref="AB22:AD22"/>
    <mergeCell ref="AE22:AG22"/>
    <mergeCell ref="AH22:AJ22"/>
    <mergeCell ref="AK22:AV22"/>
    <mergeCell ref="AW22:BH22"/>
    <mergeCell ref="BI22:BT22"/>
    <mergeCell ref="BU22:CF22"/>
    <mergeCell ref="CG22:CU22"/>
    <mergeCell ref="CV22:DJ22"/>
    <mergeCell ref="DK22:DY22"/>
    <mergeCell ref="BU23:CF23"/>
    <mergeCell ref="CG23:CU23"/>
    <mergeCell ref="CV23:DJ23"/>
    <mergeCell ref="DK23:DY23"/>
    <mergeCell ref="G34:AA34"/>
    <mergeCell ref="AB34:AD34"/>
    <mergeCell ref="AE34:AG34"/>
    <mergeCell ref="AH34:AJ34"/>
    <mergeCell ref="AK34:AV34"/>
    <mergeCell ref="AW34:BH34"/>
    <mergeCell ref="BI34:BT34"/>
    <mergeCell ref="BU34:CF34"/>
    <mergeCell ref="CG34:CU34"/>
    <mergeCell ref="CV34:DJ34"/>
    <mergeCell ref="DK34:DY34"/>
    <mergeCell ref="CG29:CU29"/>
    <mergeCell ref="CV29:DJ29"/>
    <mergeCell ref="DK29:DY29"/>
    <mergeCell ref="AW29:BH29"/>
    <mergeCell ref="CV30:DJ30"/>
    <mergeCell ref="DK30:DY30"/>
    <mergeCell ref="AW30:BH30"/>
    <mergeCell ref="BI30:BT30"/>
    <mergeCell ref="BU30:CF30"/>
    <mergeCell ref="G35:AA35"/>
    <mergeCell ref="AB35:AD35"/>
    <mergeCell ref="AE35:AG35"/>
    <mergeCell ref="AH35:AJ35"/>
    <mergeCell ref="AK35:AV35"/>
    <mergeCell ref="AW35:BH35"/>
    <mergeCell ref="BI35:BT35"/>
    <mergeCell ref="BU35:CF35"/>
    <mergeCell ref="CG35:CU35"/>
    <mergeCell ref="BL60:BT60"/>
    <mergeCell ref="BU60:CC60"/>
    <mergeCell ref="CD60:CL60"/>
    <mergeCell ref="G36:AA36"/>
    <mergeCell ref="AB36:AD36"/>
    <mergeCell ref="AE36:AG36"/>
    <mergeCell ref="AH36:AJ36"/>
    <mergeCell ref="AK36:AV36"/>
    <mergeCell ref="AW36:BH36"/>
    <mergeCell ref="BI36:BT36"/>
    <mergeCell ref="BU36:CF36"/>
    <mergeCell ref="CG36:CU36"/>
    <mergeCell ref="AT46:CU46"/>
    <mergeCell ref="G59:AA59"/>
    <mergeCell ref="AB59:AD59"/>
    <mergeCell ref="AE59:AG59"/>
    <mergeCell ref="AH59:AJ59"/>
    <mergeCell ref="AK59:AS59"/>
    <mergeCell ref="AK58:AS58"/>
    <mergeCell ref="G58:AA58"/>
    <mergeCell ref="AB58:AD58"/>
    <mergeCell ref="AE58:AG58"/>
    <mergeCell ref="AH58:AJ58"/>
    <mergeCell ref="G60:AA60"/>
    <mergeCell ref="BL62:BT62"/>
    <mergeCell ref="BU62:CC62"/>
    <mergeCell ref="CV60:DD60"/>
    <mergeCell ref="DE60:DM60"/>
    <mergeCell ref="DN60:DV60"/>
    <mergeCell ref="G61:AA61"/>
    <mergeCell ref="AB61:AD61"/>
    <mergeCell ref="AE61:AG61"/>
    <mergeCell ref="AH61:AJ61"/>
    <mergeCell ref="AK61:AS61"/>
    <mergeCell ref="AT61:BB61"/>
    <mergeCell ref="BC61:BK61"/>
    <mergeCell ref="BL61:BT61"/>
    <mergeCell ref="BU61:CC61"/>
    <mergeCell ref="CD61:CL61"/>
    <mergeCell ref="CM61:CU61"/>
    <mergeCell ref="CV61:DD61"/>
    <mergeCell ref="DE61:DM61"/>
    <mergeCell ref="DN61:DV61"/>
    <mergeCell ref="AB60:AD60"/>
    <mergeCell ref="AE60:AG60"/>
    <mergeCell ref="AH60:AJ60"/>
    <mergeCell ref="AK60:AS60"/>
    <mergeCell ref="AT60:BB60"/>
    <mergeCell ref="CV62:DD62"/>
    <mergeCell ref="DE62:DM62"/>
    <mergeCell ref="DN62:DV62"/>
    <mergeCell ref="G73:AA73"/>
    <mergeCell ref="AB73:AD73"/>
    <mergeCell ref="AE73:AG73"/>
    <mergeCell ref="AH73:AJ73"/>
    <mergeCell ref="AK73:AS73"/>
    <mergeCell ref="AT73:BB73"/>
    <mergeCell ref="BC73:BK73"/>
    <mergeCell ref="BL73:BT73"/>
    <mergeCell ref="BU73:CC73"/>
    <mergeCell ref="CD73:CL73"/>
    <mergeCell ref="CM73:CU73"/>
    <mergeCell ref="CV73:DD73"/>
    <mergeCell ref="DE73:DM73"/>
    <mergeCell ref="DN73:DV73"/>
    <mergeCell ref="G62:AA62"/>
    <mergeCell ref="AB62:AD62"/>
    <mergeCell ref="AE62:AG62"/>
    <mergeCell ref="AH62:AJ62"/>
    <mergeCell ref="AK62:AS62"/>
    <mergeCell ref="AT62:BB62"/>
    <mergeCell ref="BC62:BK62"/>
    <mergeCell ref="CD74:CL74"/>
    <mergeCell ref="CM74:CU74"/>
    <mergeCell ref="CV74:DD74"/>
    <mergeCell ref="DE74:DM74"/>
    <mergeCell ref="DN74:DV74"/>
    <mergeCell ref="G75:AA75"/>
    <mergeCell ref="AB75:AD75"/>
    <mergeCell ref="AE75:AG75"/>
    <mergeCell ref="AH75:AJ75"/>
    <mergeCell ref="AK75:AS75"/>
    <mergeCell ref="AT75:BB75"/>
    <mergeCell ref="BC75:BK75"/>
    <mergeCell ref="BL75:BT75"/>
    <mergeCell ref="BU75:CC75"/>
    <mergeCell ref="CD75:CL75"/>
    <mergeCell ref="CM75:CU75"/>
    <mergeCell ref="CV75:DD75"/>
    <mergeCell ref="DE75:DM75"/>
    <mergeCell ref="DN75:DV75"/>
    <mergeCell ref="G98:AA98"/>
    <mergeCell ref="AB98:AD98"/>
    <mergeCell ref="AE98:AG98"/>
    <mergeCell ref="AH98:AJ98"/>
    <mergeCell ref="AK98:AS98"/>
    <mergeCell ref="AT98:BC98"/>
    <mergeCell ref="BD98:BK98"/>
    <mergeCell ref="BL98:BU98"/>
    <mergeCell ref="G99:AA99"/>
    <mergeCell ref="AB99:AD99"/>
    <mergeCell ref="AE99:AG99"/>
    <mergeCell ref="AH99:AJ99"/>
    <mergeCell ref="AK99:AS99"/>
    <mergeCell ref="AT99:BC99"/>
    <mergeCell ref="BD99:BK99"/>
    <mergeCell ref="BL99:BU99"/>
    <mergeCell ref="G100:AA100"/>
    <mergeCell ref="AB100:AD100"/>
    <mergeCell ref="AE100:AG100"/>
    <mergeCell ref="AH100:AJ100"/>
    <mergeCell ref="AK100:AS100"/>
    <mergeCell ref="AT100:BC100"/>
    <mergeCell ref="BD100:BK100"/>
    <mergeCell ref="BL100:BU100"/>
    <mergeCell ref="G112:AA112"/>
    <mergeCell ref="AB112:AD112"/>
    <mergeCell ref="AE112:AG112"/>
    <mergeCell ref="AH112:AJ112"/>
    <mergeCell ref="AK112:AS112"/>
    <mergeCell ref="AT112:BC112"/>
    <mergeCell ref="BD112:BK112"/>
    <mergeCell ref="BL112:BU112"/>
    <mergeCell ref="BL107:BU107"/>
    <mergeCell ref="BL101:BU101"/>
    <mergeCell ref="BL103:BU103"/>
    <mergeCell ref="BL105:BU105"/>
    <mergeCell ref="BL102:BU102"/>
    <mergeCell ref="AK103:AS103"/>
    <mergeCell ref="AK105:AS105"/>
    <mergeCell ref="AT105:BC105"/>
    <mergeCell ref="G113:AA113"/>
    <mergeCell ref="AB113:AD113"/>
    <mergeCell ref="AE113:AG113"/>
    <mergeCell ref="AH113:AJ113"/>
    <mergeCell ref="AK113:AS113"/>
    <mergeCell ref="AT113:BC113"/>
    <mergeCell ref="BD113:BK113"/>
    <mergeCell ref="BL113:BU113"/>
    <mergeCell ref="G114:AA114"/>
    <mergeCell ref="AB114:AD114"/>
    <mergeCell ref="AE114:AG114"/>
    <mergeCell ref="AH114:AJ114"/>
    <mergeCell ref="AK114:AS114"/>
    <mergeCell ref="AT114:BC114"/>
    <mergeCell ref="BD114:BK114"/>
    <mergeCell ref="BL114:BU114"/>
  </mergeCells>
  <phoneticPr fontId="3"/>
  <dataValidations count="6">
    <dataValidation type="whole" allowBlank="1" showInputMessage="1" showErrorMessage="1" errorTitle="入力エラー" error="数値以外の入力または、10桁以上の入力は行えません。" sqref="BD91:BK102 AK32:AV37 AK13:AV24 BD110:BK115">
      <formula1>-99999999</formula1>
      <formula2>999999999</formula2>
    </dataValidation>
    <dataValidation type="whole" allowBlank="1" showInputMessage="1" showErrorMessage="1" errorTitle="入力エラー" error="数値以外の入力または、13桁以上の入力は行えません。" sqref="AT91:BC102 CG32:DY37 CG13:DY24 AT110:BC115">
      <formula1>-99999999999</formula1>
      <formula2>999999999999</formula2>
    </dataValidation>
    <dataValidation type="whole" allowBlank="1" showInputMessage="1" showErrorMessage="1" errorTitle="入力エラー" error="数値以外の入力または、11桁以上の入力は行えません。" sqref="AK91:AS102 CV71:DV76 CV52:DV63 AT52:BT63 CD52:CL63 AT71:BT76 CD71:CL76 AK110:AS115">
      <formula1>-999999999</formula1>
      <formula2>9999999999</formula2>
    </dataValidation>
    <dataValidation type="whole" allowBlank="1" showInputMessage="1" showErrorMessage="1" errorTitle="入力エラー" error="数値以外の入力または、9桁以上の入力は行えません。" sqref="AW13:BH24 AW32:BH37">
      <formula1>-9999999</formula1>
      <formula2>99999999</formula2>
    </dataValidation>
    <dataValidation type="whole" allowBlank="1" showInputMessage="1" showErrorMessage="1" errorTitle="入力エラー" error="数値以外の入力または、12桁以上の入力は行えません。" sqref="AK52:AS63 BU52:CC63 BU71:CC76 AK71:AS76">
      <formula1>-9999999999</formula1>
      <formula2>99999999999</formula2>
    </dataValidation>
    <dataValidation type="whole" allowBlank="1" showInputMessage="1" showErrorMessage="1" errorTitle="入力エラー" error="数値以外の入力または、8桁以上の入力は行えません。" sqref="BU13:CF24 BU32:CF37">
      <formula1>-999999</formula1>
      <formula2>9999999</formula2>
    </dataValidation>
  </dataValidations>
  <printOptions horizontalCentered="1"/>
  <pageMargins left="0.59055118110236227" right="0.59055118110236227" top="0.6692913385826772" bottom="0.39370078740157483" header="0.51181102362204722" footer="0.19685039370078741"/>
  <pageSetup paperSize="9" scale="95" firstPageNumber="23" orientation="landscape" useFirstPageNumber="1" horizontalDpi="300" verticalDpi="300" r:id="rId1"/>
  <headerFooter alignWithMargins="0">
    <oddFooter>&amp;R課税市-&amp;P</oddFooter>
  </headerFooter>
  <rowBreaks count="2" manualBreakCount="2">
    <brk id="39" max="135" man="1"/>
    <brk id="78" max="135" man="1"/>
  </rowBreaks>
  <drawing r:id="rId2"/>
  <legacyDrawing r:id="rId3"/>
  <picture r:id="rId4"/>
  <controls>
    <mc:AlternateContent xmlns:mc="http://schemas.openxmlformats.org/markup-compatibility/2006">
      <mc:Choice Requires="x14">
        <control shapeId="38917" r:id="rId5" name="CommandButton1">
          <controlPr defaultSize="0" print="0" autoLine="0" r:id="rId6">
            <anchor moveWithCells="1">
              <from>
                <xdr:col>12</xdr:col>
                <xdr:colOff>57150</xdr:colOff>
                <xdr:row>3</xdr:row>
                <xdr:rowOff>38100</xdr:rowOff>
              </from>
              <to>
                <xdr:col>24</xdr:col>
                <xdr:colOff>28575</xdr:colOff>
                <xdr:row>5</xdr:row>
                <xdr:rowOff>9525</xdr:rowOff>
              </to>
            </anchor>
          </controlPr>
        </control>
      </mc:Choice>
      <mc:Fallback>
        <control shapeId="38917" r:id="rId5" name="CommandButton1"/>
      </mc:Fallback>
    </mc:AlternateContent>
    <mc:AlternateContent xmlns:mc="http://schemas.openxmlformats.org/markup-compatibility/2006">
      <mc:Choice Requires="x14">
        <control shapeId="38918" r:id="rId7" name="CommandButton2">
          <controlPr defaultSize="0" print="0" autoLine="0" r:id="rId8">
            <anchor moveWithCells="1">
              <from>
                <xdr:col>0</xdr:col>
                <xdr:colOff>38100</xdr:colOff>
                <xdr:row>42</xdr:row>
                <xdr:rowOff>76200</xdr:rowOff>
              </from>
              <to>
                <xdr:col>12</xdr:col>
                <xdr:colOff>9525</xdr:colOff>
                <xdr:row>44</xdr:row>
                <xdr:rowOff>9525</xdr:rowOff>
              </to>
            </anchor>
          </controlPr>
        </control>
      </mc:Choice>
      <mc:Fallback>
        <control shapeId="38918" r:id="rId7" name="CommandButton2"/>
      </mc:Fallback>
    </mc:AlternateContent>
    <mc:AlternateContent xmlns:mc="http://schemas.openxmlformats.org/markup-compatibility/2006">
      <mc:Choice Requires="x14">
        <control shapeId="38968" r:id="rId9" name="CommandButton4">
          <controlPr defaultSize="0" print="0" autoLine="0" r:id="rId10">
            <anchor moveWithCells="1">
              <from>
                <xdr:col>0</xdr:col>
                <xdr:colOff>38100</xdr:colOff>
                <xdr:row>81</xdr:row>
                <xdr:rowOff>76200</xdr:rowOff>
              </from>
              <to>
                <xdr:col>12</xdr:col>
                <xdr:colOff>9525</xdr:colOff>
                <xdr:row>83</xdr:row>
                <xdr:rowOff>9525</xdr:rowOff>
              </to>
            </anchor>
          </controlPr>
        </control>
      </mc:Choice>
      <mc:Fallback>
        <control shapeId="38968" r:id="rId9" name="CommandButton4"/>
      </mc:Fallback>
    </mc:AlternateContent>
    <mc:AlternateContent xmlns:mc="http://schemas.openxmlformats.org/markup-compatibility/2006">
      <mc:Choice Requires="x14">
        <control shapeId="38984" r:id="rId11" name="CommandButton3">
          <controlPr defaultSize="0" print="0" autoLine="0" r:id="rId12">
            <anchor moveWithCells="1">
              <from>
                <xdr:col>12</xdr:col>
                <xdr:colOff>47625</xdr:colOff>
                <xdr:row>42</xdr:row>
                <xdr:rowOff>76200</xdr:rowOff>
              </from>
              <to>
                <xdr:col>24</xdr:col>
                <xdr:colOff>19050</xdr:colOff>
                <xdr:row>44</xdr:row>
                <xdr:rowOff>9525</xdr:rowOff>
              </to>
            </anchor>
          </controlPr>
        </control>
      </mc:Choice>
      <mc:Fallback>
        <control shapeId="38984" r:id="rId11" name="CommandButton3"/>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53">
    <pageSetUpPr autoPageBreaks="0"/>
  </sheetPr>
  <dimension ref="A1:EG234"/>
  <sheetViews>
    <sheetView showGridLines="0" zoomScale="85" zoomScaleNormal="85" zoomScaleSheetLayoutView="100" workbookViewId="0">
      <selection activeCell="AK13" sqref="AK13:AY13"/>
    </sheetView>
  </sheetViews>
  <sheetFormatPr defaultColWidth="1" defaultRowHeight="15" customHeight="1"/>
  <cols>
    <col min="1" max="110" width="1" style="140" customWidth="1"/>
    <col min="111" max="16384" width="1" style="140"/>
  </cols>
  <sheetData>
    <row r="1" spans="1:137" s="56" customFormat="1" ht="12.75" customHeight="1">
      <c r="A1" s="598"/>
      <c r="B1" s="598"/>
      <c r="C1" s="598"/>
      <c r="D1" s="598"/>
      <c r="E1" s="598"/>
      <c r="F1" s="598"/>
      <c r="G1" s="599"/>
      <c r="H1" s="600" t="s">
        <v>55</v>
      </c>
      <c r="I1" s="118"/>
      <c r="J1" s="118"/>
      <c r="K1" s="118"/>
      <c r="L1" s="118"/>
      <c r="M1" s="118"/>
      <c r="N1" s="118"/>
      <c r="O1" s="118"/>
      <c r="P1" s="118"/>
      <c r="Q1" s="118"/>
      <c r="R1" s="118"/>
      <c r="S1" s="118"/>
      <c r="T1" s="118"/>
      <c r="U1" s="118"/>
      <c r="V1" s="118"/>
      <c r="W1" s="118"/>
      <c r="X1" s="118"/>
      <c r="Y1" s="119"/>
      <c r="Z1" s="600" t="s">
        <v>460</v>
      </c>
      <c r="AA1" s="118"/>
      <c r="AB1" s="118"/>
      <c r="AC1" s="118"/>
      <c r="AD1" s="118"/>
      <c r="AE1" s="119"/>
      <c r="AF1" s="462" t="str">
        <f>"第53表　課税標準額段階別"&amp; 表00!CY5&amp;表00!DC5 &amp; "年度分所得割額等に関する調
　　　　　　　　　　　　　　　　　　　　　【農業所得者】
第7表関係　(1)総所得金額等に関する調"</f>
        <v>第53表　課税標準額段階別令和5年度分所得割額等に関する調
　　　　　　　　　　　　　　　　　　　　　【農業所得者】
第7表関係　(1)総所得金額等に関する調</v>
      </c>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601" t="s">
        <v>535</v>
      </c>
      <c r="CZ1" s="601"/>
      <c r="DA1" s="601"/>
      <c r="DB1" s="601"/>
      <c r="DC1" s="601"/>
      <c r="DD1" s="601"/>
      <c r="DE1" s="601"/>
      <c r="DF1" s="601"/>
      <c r="DG1" s="601"/>
      <c r="DH1" s="601"/>
      <c r="DI1" s="601"/>
      <c r="DJ1" s="601"/>
      <c r="DK1" s="121" t="str">
        <f>IF(表00!DG1="","",表00!DG1)</f>
        <v>三重県</v>
      </c>
      <c r="DL1" s="121"/>
      <c r="DM1" s="121"/>
      <c r="DN1" s="121"/>
      <c r="DO1" s="121"/>
      <c r="DP1" s="121"/>
      <c r="DQ1" s="121"/>
      <c r="DR1" s="121"/>
      <c r="DS1" s="121"/>
      <c r="DT1" s="121"/>
      <c r="DU1" s="121"/>
      <c r="DV1" s="121"/>
      <c r="DW1" s="121"/>
      <c r="DX1" s="121"/>
      <c r="DY1" s="121"/>
      <c r="DZ1" s="121"/>
      <c r="EA1" s="121"/>
      <c r="EB1" s="121"/>
      <c r="EC1" s="121"/>
      <c r="ED1" s="121"/>
      <c r="EE1" s="121"/>
    </row>
    <row r="2" spans="1:137" s="56" customFormat="1" ht="13.15" customHeight="1" thickBot="1">
      <c r="A2" s="598"/>
      <c r="B2" s="598"/>
      <c r="C2" s="598"/>
      <c r="D2" s="598"/>
      <c r="E2" s="598"/>
      <c r="F2" s="598"/>
      <c r="G2" s="599"/>
      <c r="H2" s="122"/>
      <c r="I2" s="123"/>
      <c r="J2" s="123"/>
      <c r="K2" s="123"/>
      <c r="L2" s="123"/>
      <c r="M2" s="123"/>
      <c r="N2" s="123"/>
      <c r="O2" s="123"/>
      <c r="P2" s="123"/>
      <c r="Q2" s="123"/>
      <c r="R2" s="123"/>
      <c r="S2" s="123"/>
      <c r="T2" s="123"/>
      <c r="U2" s="123"/>
      <c r="V2" s="123"/>
      <c r="W2" s="123"/>
      <c r="X2" s="123"/>
      <c r="Y2" s="124"/>
      <c r="Z2" s="122"/>
      <c r="AA2" s="123"/>
      <c r="AB2" s="123"/>
      <c r="AC2" s="123"/>
      <c r="AD2" s="123"/>
      <c r="AE2" s="124"/>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c r="CF2" s="462"/>
      <c r="CG2" s="462"/>
      <c r="CH2" s="462"/>
      <c r="CI2" s="462"/>
      <c r="CJ2" s="462"/>
      <c r="CK2" s="462"/>
      <c r="CL2" s="462"/>
      <c r="CM2" s="462"/>
      <c r="CN2" s="462"/>
      <c r="CO2" s="462"/>
      <c r="CP2" s="462"/>
      <c r="CQ2" s="462"/>
      <c r="CR2" s="462"/>
      <c r="CS2" s="462"/>
      <c r="CT2" s="462"/>
      <c r="CU2" s="462"/>
      <c r="CV2" s="462"/>
      <c r="CW2" s="462"/>
      <c r="CX2" s="462"/>
      <c r="CY2" s="602"/>
      <c r="CZ2" s="602"/>
      <c r="DA2" s="602"/>
      <c r="DB2" s="602"/>
      <c r="DC2" s="602"/>
      <c r="DD2" s="602"/>
      <c r="DE2" s="602"/>
      <c r="DF2" s="602"/>
      <c r="DG2" s="602"/>
      <c r="DH2" s="602"/>
      <c r="DI2" s="602"/>
      <c r="DJ2" s="602"/>
      <c r="DK2" s="126"/>
      <c r="DL2" s="126"/>
      <c r="DM2" s="126"/>
      <c r="DN2" s="126"/>
      <c r="DO2" s="126"/>
      <c r="DP2" s="126"/>
      <c r="DQ2" s="126"/>
      <c r="DR2" s="126"/>
      <c r="DS2" s="126"/>
      <c r="DT2" s="126"/>
      <c r="DU2" s="126"/>
      <c r="DV2" s="126"/>
      <c r="DW2" s="126"/>
      <c r="DX2" s="126"/>
      <c r="DY2" s="126"/>
      <c r="DZ2" s="126"/>
      <c r="EA2" s="126"/>
      <c r="EB2" s="126"/>
      <c r="EC2" s="126"/>
      <c r="ED2" s="126"/>
      <c r="EE2" s="126"/>
    </row>
    <row r="3" spans="1:137" s="56" customFormat="1" ht="25.5" customHeight="1" thickBot="1">
      <c r="A3" s="603"/>
      <c r="B3" s="128"/>
      <c r="C3" s="128"/>
      <c r="D3" s="128"/>
      <c r="E3" s="128"/>
      <c r="F3" s="128"/>
      <c r="G3" s="129"/>
      <c r="H3" s="130">
        <f>IF(表00!A8="","",表00!A8)</f>
        <v>2</v>
      </c>
      <c r="I3" s="131"/>
      <c r="J3" s="132"/>
      <c r="K3" s="130">
        <f>IF(表00!D8="","",表00!D8)</f>
        <v>4</v>
      </c>
      <c r="L3" s="131"/>
      <c r="M3" s="132"/>
      <c r="N3" s="130">
        <f>IF(表00!G8="","",表00!G8)</f>
        <v>2</v>
      </c>
      <c r="O3" s="131"/>
      <c r="P3" s="132"/>
      <c r="Q3" s="130">
        <f>IF(表00!J8="","",表00!J8)</f>
        <v>0</v>
      </c>
      <c r="R3" s="131"/>
      <c r="S3" s="132"/>
      <c r="T3" s="130">
        <f>IF(表00!M8="","",表00!M8)</f>
        <v>2</v>
      </c>
      <c r="U3" s="131"/>
      <c r="V3" s="132"/>
      <c r="W3" s="130">
        <f>IF(表00!P8="","",表00!P8)</f>
        <v>1</v>
      </c>
      <c r="X3" s="131"/>
      <c r="Y3" s="132"/>
      <c r="Z3" s="604">
        <v>5</v>
      </c>
      <c r="AA3" s="134"/>
      <c r="AB3" s="135"/>
      <c r="AC3" s="605">
        <v>3</v>
      </c>
      <c r="AD3" s="137"/>
      <c r="AE3" s="138"/>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c r="CF3" s="462"/>
      <c r="CG3" s="462"/>
      <c r="CH3" s="462"/>
      <c r="CI3" s="462"/>
      <c r="CJ3" s="462"/>
      <c r="CK3" s="462"/>
      <c r="CL3" s="462"/>
      <c r="CM3" s="462"/>
      <c r="CN3" s="462"/>
      <c r="CO3" s="462"/>
      <c r="CP3" s="462"/>
      <c r="CQ3" s="462"/>
      <c r="CR3" s="462"/>
      <c r="CS3" s="462"/>
      <c r="CT3" s="462"/>
      <c r="CU3" s="462"/>
      <c r="CV3" s="462"/>
      <c r="CW3" s="462"/>
      <c r="CX3" s="462"/>
      <c r="CY3" s="602" t="s">
        <v>458</v>
      </c>
      <c r="CZ3" s="602"/>
      <c r="DA3" s="602"/>
      <c r="DB3" s="602"/>
      <c r="DC3" s="602"/>
      <c r="DD3" s="602"/>
      <c r="DE3" s="602"/>
      <c r="DF3" s="602"/>
      <c r="DG3" s="602"/>
      <c r="DH3" s="602"/>
      <c r="DI3" s="602"/>
      <c r="DJ3" s="602"/>
      <c r="DK3" s="139" t="str">
        <f>IF(表00!DG3="","",表00!DG3)</f>
        <v>四日市市</v>
      </c>
      <c r="DL3" s="139"/>
      <c r="DM3" s="139"/>
      <c r="DN3" s="139"/>
      <c r="DO3" s="139"/>
      <c r="DP3" s="139"/>
      <c r="DQ3" s="139"/>
      <c r="DR3" s="139"/>
      <c r="DS3" s="139"/>
      <c r="DT3" s="139"/>
      <c r="DU3" s="139"/>
      <c r="DV3" s="139"/>
      <c r="DW3" s="139"/>
      <c r="DX3" s="139"/>
      <c r="DY3" s="139"/>
      <c r="DZ3" s="139"/>
      <c r="EA3" s="139"/>
      <c r="EB3" s="139"/>
      <c r="EC3" s="139"/>
      <c r="ED3" s="139"/>
      <c r="EE3" s="139"/>
    </row>
    <row r="4" spans="1:137" ht="13.5" customHeight="1">
      <c r="AF4" s="462"/>
      <c r="AG4" s="462"/>
      <c r="AH4" s="462"/>
      <c r="AI4" s="462"/>
      <c r="AJ4" s="462"/>
      <c r="AK4" s="462"/>
      <c r="AL4" s="462"/>
      <c r="AM4" s="462"/>
      <c r="AN4" s="462"/>
      <c r="AO4" s="462"/>
      <c r="AP4" s="462"/>
      <c r="AQ4" s="462"/>
      <c r="AR4" s="462"/>
      <c r="AS4" s="462"/>
      <c r="AT4" s="462"/>
      <c r="AU4" s="462"/>
      <c r="AV4" s="462"/>
      <c r="AW4" s="462"/>
      <c r="AX4" s="462"/>
      <c r="AY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62"/>
      <c r="CN4" s="462"/>
      <c r="CO4" s="462"/>
      <c r="CP4" s="462"/>
      <c r="CQ4" s="462"/>
      <c r="CR4" s="462"/>
      <c r="CS4" s="462"/>
      <c r="CT4" s="462"/>
      <c r="CU4" s="462"/>
      <c r="CV4" s="462"/>
      <c r="CW4" s="462"/>
      <c r="CX4" s="462"/>
    </row>
    <row r="5" spans="1:137" ht="13.5" customHeight="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EG5" s="141"/>
    </row>
    <row r="6" spans="1:137" ht="13.5" customHeight="1">
      <c r="AK6" s="142" t="s">
        <v>299</v>
      </c>
      <c r="AL6" s="142"/>
      <c r="AM6" s="142"/>
      <c r="AN6" s="142"/>
      <c r="AO6" s="142"/>
      <c r="AP6" s="142"/>
      <c r="AQ6" s="142"/>
      <c r="AR6" s="142"/>
      <c r="AS6" s="142"/>
      <c r="AT6" s="142"/>
      <c r="AU6" s="142"/>
      <c r="AV6" s="142"/>
      <c r="AW6" s="142"/>
      <c r="AX6" s="142"/>
      <c r="AY6" s="142"/>
      <c r="AZ6" s="142" t="s">
        <v>300</v>
      </c>
      <c r="BA6" s="142"/>
      <c r="BB6" s="142"/>
      <c r="BC6" s="142"/>
      <c r="BD6" s="142"/>
      <c r="BE6" s="142"/>
      <c r="BF6" s="142"/>
      <c r="BG6" s="142"/>
      <c r="BH6" s="142"/>
      <c r="BI6" s="142"/>
      <c r="BJ6" s="142"/>
      <c r="BK6" s="142"/>
      <c r="BL6" s="142"/>
      <c r="BM6" s="142"/>
      <c r="BN6" s="142"/>
      <c r="BO6" s="142" t="s">
        <v>301</v>
      </c>
      <c r="BP6" s="142"/>
      <c r="BQ6" s="142"/>
      <c r="BR6" s="142"/>
      <c r="BS6" s="142"/>
      <c r="BT6" s="142"/>
      <c r="BU6" s="142"/>
      <c r="BV6" s="142"/>
      <c r="BW6" s="142"/>
      <c r="BX6" s="142"/>
      <c r="BY6" s="142"/>
      <c r="BZ6" s="142"/>
      <c r="CA6" s="142"/>
      <c r="CB6" s="142"/>
      <c r="CC6" s="142"/>
      <c r="CD6" s="142" t="s">
        <v>302</v>
      </c>
      <c r="CE6" s="142"/>
      <c r="CF6" s="142"/>
      <c r="CG6" s="142"/>
      <c r="CH6" s="142"/>
      <c r="CI6" s="142"/>
      <c r="CJ6" s="142"/>
      <c r="CK6" s="142"/>
      <c r="CL6" s="142"/>
      <c r="CM6" s="142"/>
      <c r="CN6" s="142"/>
      <c r="CO6" s="142"/>
      <c r="CP6" s="142"/>
      <c r="CQ6" s="142"/>
      <c r="CR6" s="142"/>
    </row>
    <row r="7" spans="1:137" ht="15" customHeight="1">
      <c r="A7" s="468" t="s">
        <v>303</v>
      </c>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70"/>
      <c r="AB7" s="92" t="s">
        <v>304</v>
      </c>
      <c r="AC7" s="93"/>
      <c r="AD7" s="93"/>
      <c r="AE7" s="93"/>
      <c r="AF7" s="93"/>
      <c r="AG7" s="93"/>
      <c r="AH7" s="93"/>
      <c r="AI7" s="93"/>
      <c r="AJ7" s="94"/>
      <c r="AK7" s="92" t="s">
        <v>567</v>
      </c>
      <c r="AL7" s="93"/>
      <c r="AM7" s="93"/>
      <c r="AN7" s="93"/>
      <c r="AO7" s="93"/>
      <c r="AP7" s="93"/>
      <c r="AQ7" s="93"/>
      <c r="AR7" s="93"/>
      <c r="AS7" s="93"/>
      <c r="AT7" s="93"/>
      <c r="AU7" s="93"/>
      <c r="AV7" s="93"/>
      <c r="AW7" s="93"/>
      <c r="AX7" s="93"/>
      <c r="AY7" s="94"/>
      <c r="AZ7" s="92" t="s">
        <v>568</v>
      </c>
      <c r="BA7" s="93"/>
      <c r="BB7" s="93"/>
      <c r="BC7" s="93"/>
      <c r="BD7" s="93"/>
      <c r="BE7" s="93"/>
      <c r="BF7" s="93"/>
      <c r="BG7" s="93"/>
      <c r="BH7" s="93"/>
      <c r="BI7" s="93"/>
      <c r="BJ7" s="93"/>
      <c r="BK7" s="93"/>
      <c r="BL7" s="93"/>
      <c r="BM7" s="93"/>
      <c r="BN7" s="94"/>
      <c r="BO7" s="92" t="s">
        <v>98</v>
      </c>
      <c r="BP7" s="93"/>
      <c r="BQ7" s="93"/>
      <c r="BR7" s="93"/>
      <c r="BS7" s="93"/>
      <c r="BT7" s="93"/>
      <c r="BU7" s="93"/>
      <c r="BV7" s="93"/>
      <c r="BW7" s="93"/>
      <c r="BX7" s="93"/>
      <c r="BY7" s="93"/>
      <c r="BZ7" s="93"/>
      <c r="CA7" s="93"/>
      <c r="CB7" s="93"/>
      <c r="CC7" s="94"/>
      <c r="CD7" s="92" t="s">
        <v>566</v>
      </c>
      <c r="CE7" s="93"/>
      <c r="CF7" s="93"/>
      <c r="CG7" s="93"/>
      <c r="CH7" s="93"/>
      <c r="CI7" s="93"/>
      <c r="CJ7" s="93"/>
      <c r="CK7" s="93"/>
      <c r="CL7" s="93"/>
      <c r="CM7" s="93"/>
      <c r="CN7" s="93"/>
      <c r="CO7" s="93"/>
      <c r="CP7" s="93"/>
      <c r="CQ7" s="93"/>
      <c r="CR7" s="94"/>
    </row>
    <row r="8" spans="1:137" ht="15" customHeight="1">
      <c r="A8" s="471"/>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3"/>
      <c r="AB8" s="146"/>
      <c r="AC8" s="147"/>
      <c r="AD8" s="147"/>
      <c r="AE8" s="147"/>
      <c r="AF8" s="147"/>
      <c r="AG8" s="147"/>
      <c r="AH8" s="147"/>
      <c r="AI8" s="147"/>
      <c r="AJ8" s="148"/>
      <c r="AK8" s="146"/>
      <c r="AL8" s="147"/>
      <c r="AM8" s="147"/>
      <c r="AN8" s="147"/>
      <c r="AO8" s="147"/>
      <c r="AP8" s="147"/>
      <c r="AQ8" s="147"/>
      <c r="AR8" s="147"/>
      <c r="AS8" s="147"/>
      <c r="AT8" s="147"/>
      <c r="AU8" s="147"/>
      <c r="AV8" s="147"/>
      <c r="AW8" s="147"/>
      <c r="AX8" s="147"/>
      <c r="AY8" s="148"/>
      <c r="AZ8" s="146"/>
      <c r="BA8" s="147"/>
      <c r="BB8" s="147"/>
      <c r="BC8" s="147"/>
      <c r="BD8" s="147"/>
      <c r="BE8" s="147"/>
      <c r="BF8" s="147"/>
      <c r="BG8" s="147"/>
      <c r="BH8" s="147"/>
      <c r="BI8" s="147"/>
      <c r="BJ8" s="147"/>
      <c r="BK8" s="147"/>
      <c r="BL8" s="147"/>
      <c r="BM8" s="147"/>
      <c r="BN8" s="148"/>
      <c r="BO8" s="146"/>
      <c r="BP8" s="147"/>
      <c r="BQ8" s="147"/>
      <c r="BR8" s="147"/>
      <c r="BS8" s="147"/>
      <c r="BT8" s="147"/>
      <c r="BU8" s="147"/>
      <c r="BV8" s="147"/>
      <c r="BW8" s="147"/>
      <c r="BX8" s="147"/>
      <c r="BY8" s="147"/>
      <c r="BZ8" s="147"/>
      <c r="CA8" s="147"/>
      <c r="CB8" s="147"/>
      <c r="CC8" s="148"/>
      <c r="CD8" s="146"/>
      <c r="CE8" s="147"/>
      <c r="CF8" s="147"/>
      <c r="CG8" s="147"/>
      <c r="CH8" s="147"/>
      <c r="CI8" s="147"/>
      <c r="CJ8" s="147"/>
      <c r="CK8" s="147"/>
      <c r="CL8" s="147"/>
      <c r="CM8" s="147"/>
      <c r="CN8" s="147"/>
      <c r="CO8" s="147"/>
      <c r="CP8" s="147"/>
      <c r="CQ8" s="147"/>
      <c r="CR8" s="148"/>
    </row>
    <row r="9" spans="1:137" ht="1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3"/>
      <c r="AB9" s="146"/>
      <c r="AC9" s="147"/>
      <c r="AD9" s="147"/>
      <c r="AE9" s="147"/>
      <c r="AF9" s="147"/>
      <c r="AG9" s="147"/>
      <c r="AH9" s="147"/>
      <c r="AI9" s="147"/>
      <c r="AJ9" s="148"/>
      <c r="AK9" s="146"/>
      <c r="AL9" s="147"/>
      <c r="AM9" s="147"/>
      <c r="AN9" s="147"/>
      <c r="AO9" s="147"/>
      <c r="AP9" s="147"/>
      <c r="AQ9" s="147"/>
      <c r="AR9" s="147"/>
      <c r="AS9" s="147"/>
      <c r="AT9" s="147"/>
      <c r="AU9" s="147"/>
      <c r="AV9" s="147"/>
      <c r="AW9" s="147"/>
      <c r="AX9" s="147"/>
      <c r="AY9" s="148"/>
      <c r="AZ9" s="146"/>
      <c r="BA9" s="147"/>
      <c r="BB9" s="147"/>
      <c r="BC9" s="147"/>
      <c r="BD9" s="147"/>
      <c r="BE9" s="147"/>
      <c r="BF9" s="147"/>
      <c r="BG9" s="147"/>
      <c r="BH9" s="147"/>
      <c r="BI9" s="147"/>
      <c r="BJ9" s="147"/>
      <c r="BK9" s="147"/>
      <c r="BL9" s="147"/>
      <c r="BM9" s="147"/>
      <c r="BN9" s="148"/>
      <c r="BO9" s="146"/>
      <c r="BP9" s="147"/>
      <c r="BQ9" s="147"/>
      <c r="BR9" s="147"/>
      <c r="BS9" s="147"/>
      <c r="BT9" s="147"/>
      <c r="BU9" s="147"/>
      <c r="BV9" s="147"/>
      <c r="BW9" s="147"/>
      <c r="BX9" s="147"/>
      <c r="BY9" s="147"/>
      <c r="BZ9" s="147"/>
      <c r="CA9" s="147"/>
      <c r="CB9" s="147"/>
      <c r="CC9" s="148"/>
      <c r="CD9" s="146"/>
      <c r="CE9" s="147"/>
      <c r="CF9" s="147"/>
      <c r="CG9" s="147"/>
      <c r="CH9" s="147"/>
      <c r="CI9" s="147"/>
      <c r="CJ9" s="147"/>
      <c r="CK9" s="147"/>
      <c r="CL9" s="147"/>
      <c r="CM9" s="147"/>
      <c r="CN9" s="147"/>
      <c r="CO9" s="147"/>
      <c r="CP9" s="147"/>
      <c r="CQ9" s="147"/>
      <c r="CR9" s="148"/>
    </row>
    <row r="10" spans="1:137" ht="15" customHeight="1">
      <c r="A10" s="471"/>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3"/>
      <c r="AB10" s="146"/>
      <c r="AC10" s="147"/>
      <c r="AD10" s="147"/>
      <c r="AE10" s="147"/>
      <c r="AF10" s="147"/>
      <c r="AG10" s="147"/>
      <c r="AH10" s="147"/>
      <c r="AI10" s="147"/>
      <c r="AJ10" s="148"/>
      <c r="AK10" s="146"/>
      <c r="AL10" s="147"/>
      <c r="AM10" s="147"/>
      <c r="AN10" s="147"/>
      <c r="AO10" s="147"/>
      <c r="AP10" s="147"/>
      <c r="AQ10" s="147"/>
      <c r="AR10" s="147"/>
      <c r="AS10" s="147"/>
      <c r="AT10" s="147"/>
      <c r="AU10" s="147"/>
      <c r="AV10" s="147"/>
      <c r="AW10" s="147"/>
      <c r="AX10" s="147"/>
      <c r="AY10" s="148"/>
      <c r="AZ10" s="146"/>
      <c r="BA10" s="147"/>
      <c r="BB10" s="147"/>
      <c r="BC10" s="147"/>
      <c r="BD10" s="147"/>
      <c r="BE10" s="147"/>
      <c r="BF10" s="147"/>
      <c r="BG10" s="147"/>
      <c r="BH10" s="147"/>
      <c r="BI10" s="147"/>
      <c r="BJ10" s="147"/>
      <c r="BK10" s="147"/>
      <c r="BL10" s="147"/>
      <c r="BM10" s="147"/>
      <c r="BN10" s="148"/>
      <c r="BO10" s="146"/>
      <c r="BP10" s="147"/>
      <c r="BQ10" s="147"/>
      <c r="BR10" s="147"/>
      <c r="BS10" s="147"/>
      <c r="BT10" s="147"/>
      <c r="BU10" s="147"/>
      <c r="BV10" s="147"/>
      <c r="BW10" s="147"/>
      <c r="BX10" s="147"/>
      <c r="BY10" s="147"/>
      <c r="BZ10" s="147"/>
      <c r="CA10" s="147"/>
      <c r="CB10" s="147"/>
      <c r="CC10" s="148"/>
      <c r="CD10" s="146"/>
      <c r="CE10" s="147"/>
      <c r="CF10" s="147"/>
      <c r="CG10" s="147"/>
      <c r="CH10" s="147"/>
      <c r="CI10" s="147"/>
      <c r="CJ10" s="147"/>
      <c r="CK10" s="147"/>
      <c r="CL10" s="147"/>
      <c r="CM10" s="147"/>
      <c r="CN10" s="147"/>
      <c r="CO10" s="147"/>
      <c r="CP10" s="147"/>
      <c r="CQ10" s="147"/>
      <c r="CR10" s="148"/>
    </row>
    <row r="11" spans="1:137" ht="15" customHeight="1">
      <c r="A11" s="471"/>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3"/>
      <c r="AB11" s="146"/>
      <c r="AC11" s="147"/>
      <c r="AD11" s="147"/>
      <c r="AE11" s="147"/>
      <c r="AF11" s="147"/>
      <c r="AG11" s="147"/>
      <c r="AH11" s="147"/>
      <c r="AI11" s="147"/>
      <c r="AJ11" s="148"/>
      <c r="AK11" s="146"/>
      <c r="AL11" s="147"/>
      <c r="AM11" s="147"/>
      <c r="AN11" s="147"/>
      <c r="AO11" s="147"/>
      <c r="AP11" s="147"/>
      <c r="AQ11" s="147"/>
      <c r="AR11" s="147"/>
      <c r="AS11" s="147"/>
      <c r="AT11" s="147"/>
      <c r="AU11" s="147"/>
      <c r="AV11" s="147"/>
      <c r="AW11" s="147"/>
      <c r="AX11" s="147"/>
      <c r="AY11" s="148"/>
      <c r="AZ11" s="146"/>
      <c r="BA11" s="147"/>
      <c r="BB11" s="147"/>
      <c r="BC11" s="147"/>
      <c r="BD11" s="147"/>
      <c r="BE11" s="147"/>
      <c r="BF11" s="147"/>
      <c r="BG11" s="147"/>
      <c r="BH11" s="147"/>
      <c r="BI11" s="147"/>
      <c r="BJ11" s="147"/>
      <c r="BK11" s="147"/>
      <c r="BL11" s="147"/>
      <c r="BM11" s="147"/>
      <c r="BN11" s="148"/>
      <c r="BO11" s="146"/>
      <c r="BP11" s="147"/>
      <c r="BQ11" s="147"/>
      <c r="BR11" s="147"/>
      <c r="BS11" s="147"/>
      <c r="BT11" s="147"/>
      <c r="BU11" s="147"/>
      <c r="BV11" s="147"/>
      <c r="BW11" s="147"/>
      <c r="BX11" s="147"/>
      <c r="BY11" s="147"/>
      <c r="BZ11" s="147"/>
      <c r="CA11" s="147"/>
      <c r="CB11" s="147"/>
      <c r="CC11" s="148"/>
      <c r="CD11" s="146"/>
      <c r="CE11" s="147"/>
      <c r="CF11" s="147"/>
      <c r="CG11" s="147"/>
      <c r="CH11" s="147"/>
      <c r="CI11" s="147"/>
      <c r="CJ11" s="147"/>
      <c r="CK11" s="147"/>
      <c r="CL11" s="147"/>
      <c r="CM11" s="147"/>
      <c r="CN11" s="147"/>
      <c r="CO11" s="147"/>
      <c r="CP11" s="147"/>
      <c r="CQ11" s="147"/>
      <c r="CR11" s="148"/>
    </row>
    <row r="12" spans="1:137" ht="15" customHeight="1" thickBot="1">
      <c r="A12" s="477"/>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9"/>
      <c r="AB12" s="352"/>
      <c r="AC12" s="353"/>
      <c r="AD12" s="353"/>
      <c r="AE12" s="353"/>
      <c r="AF12" s="353"/>
      <c r="AG12" s="353"/>
      <c r="AH12" s="353"/>
      <c r="AI12" s="353"/>
      <c r="AJ12" s="354"/>
      <c r="AK12" s="483" t="s">
        <v>636</v>
      </c>
      <c r="AL12" s="484"/>
      <c r="AM12" s="484"/>
      <c r="AN12" s="484"/>
      <c r="AO12" s="484"/>
      <c r="AP12" s="484"/>
      <c r="AQ12" s="484"/>
      <c r="AR12" s="484"/>
      <c r="AS12" s="484"/>
      <c r="AT12" s="484"/>
      <c r="AU12" s="484"/>
      <c r="AV12" s="484"/>
      <c r="AW12" s="484"/>
      <c r="AX12" s="484"/>
      <c r="AY12" s="485"/>
      <c r="AZ12" s="483" t="s">
        <v>636</v>
      </c>
      <c r="BA12" s="484"/>
      <c r="BB12" s="484"/>
      <c r="BC12" s="484"/>
      <c r="BD12" s="484"/>
      <c r="BE12" s="484"/>
      <c r="BF12" s="484"/>
      <c r="BG12" s="484"/>
      <c r="BH12" s="484"/>
      <c r="BI12" s="484"/>
      <c r="BJ12" s="484"/>
      <c r="BK12" s="484"/>
      <c r="BL12" s="484"/>
      <c r="BM12" s="484"/>
      <c r="BN12" s="485"/>
      <c r="BO12" s="483" t="s">
        <v>636</v>
      </c>
      <c r="BP12" s="484"/>
      <c r="BQ12" s="484"/>
      <c r="BR12" s="484"/>
      <c r="BS12" s="484"/>
      <c r="BT12" s="484"/>
      <c r="BU12" s="484"/>
      <c r="BV12" s="484"/>
      <c r="BW12" s="484"/>
      <c r="BX12" s="484"/>
      <c r="BY12" s="484"/>
      <c r="BZ12" s="484"/>
      <c r="CA12" s="484"/>
      <c r="CB12" s="484"/>
      <c r="CC12" s="485"/>
      <c r="CD12" s="483" t="s">
        <v>636</v>
      </c>
      <c r="CE12" s="484"/>
      <c r="CF12" s="484"/>
      <c r="CG12" s="484"/>
      <c r="CH12" s="484"/>
      <c r="CI12" s="484"/>
      <c r="CJ12" s="484"/>
      <c r="CK12" s="484"/>
      <c r="CL12" s="484"/>
      <c r="CM12" s="484"/>
      <c r="CN12" s="484"/>
      <c r="CO12" s="484"/>
      <c r="CP12" s="484"/>
      <c r="CQ12" s="484"/>
      <c r="CR12" s="485"/>
    </row>
    <row r="13" spans="1:137" ht="25.5" customHeight="1">
      <c r="A13" s="442" t="s">
        <v>1</v>
      </c>
      <c r="B13" s="486"/>
      <c r="C13" s="486"/>
      <c r="D13" s="486"/>
      <c r="E13" s="486"/>
      <c r="F13" s="487"/>
      <c r="G13" s="143" t="s">
        <v>2</v>
      </c>
      <c r="H13" s="144"/>
      <c r="I13" s="144"/>
      <c r="J13" s="144"/>
      <c r="K13" s="144"/>
      <c r="L13" s="144"/>
      <c r="M13" s="144"/>
      <c r="N13" s="144"/>
      <c r="O13" s="144"/>
      <c r="P13" s="144"/>
      <c r="Q13" s="144"/>
      <c r="R13" s="144"/>
      <c r="S13" s="144"/>
      <c r="T13" s="144"/>
      <c r="U13" s="144"/>
      <c r="V13" s="144"/>
      <c r="W13" s="144"/>
      <c r="X13" s="144"/>
      <c r="Y13" s="144"/>
      <c r="Z13" s="144"/>
      <c r="AA13" s="488"/>
      <c r="AB13" s="606">
        <v>0</v>
      </c>
      <c r="AC13" s="607"/>
      <c r="AD13" s="608"/>
      <c r="AE13" s="609">
        <v>1</v>
      </c>
      <c r="AF13" s="607"/>
      <c r="AG13" s="608"/>
      <c r="AH13" s="609">
        <v>0</v>
      </c>
      <c r="AI13" s="607"/>
      <c r="AJ13" s="610"/>
      <c r="AK13" s="418">
        <v>1555</v>
      </c>
      <c r="AL13" s="495"/>
      <c r="AM13" s="495"/>
      <c r="AN13" s="495"/>
      <c r="AO13" s="495"/>
      <c r="AP13" s="495"/>
      <c r="AQ13" s="495"/>
      <c r="AR13" s="495"/>
      <c r="AS13" s="495"/>
      <c r="AT13" s="495"/>
      <c r="AU13" s="495"/>
      <c r="AV13" s="495"/>
      <c r="AW13" s="495"/>
      <c r="AX13" s="495"/>
      <c r="AY13" s="496"/>
      <c r="AZ13" s="418"/>
      <c r="BA13" s="495"/>
      <c r="BB13" s="495"/>
      <c r="BC13" s="495"/>
      <c r="BD13" s="495"/>
      <c r="BE13" s="495"/>
      <c r="BF13" s="495"/>
      <c r="BG13" s="495"/>
      <c r="BH13" s="495"/>
      <c r="BI13" s="495"/>
      <c r="BJ13" s="495"/>
      <c r="BK13" s="495"/>
      <c r="BL13" s="495"/>
      <c r="BM13" s="495"/>
      <c r="BN13" s="495"/>
      <c r="BO13" s="418"/>
      <c r="BP13" s="495"/>
      <c r="BQ13" s="495"/>
      <c r="BR13" s="495"/>
      <c r="BS13" s="495"/>
      <c r="BT13" s="495"/>
      <c r="BU13" s="495"/>
      <c r="BV13" s="495"/>
      <c r="BW13" s="495"/>
      <c r="BX13" s="495"/>
      <c r="BY13" s="495"/>
      <c r="BZ13" s="495"/>
      <c r="CA13" s="495"/>
      <c r="CB13" s="495"/>
      <c r="CC13" s="495"/>
      <c r="CD13" s="537">
        <f t="shared" ref="CD13:CD25" si="0">SUM(AK13:CC13)</f>
        <v>1555</v>
      </c>
      <c r="CE13" s="538"/>
      <c r="CF13" s="538"/>
      <c r="CG13" s="538"/>
      <c r="CH13" s="538"/>
      <c r="CI13" s="538"/>
      <c r="CJ13" s="538"/>
      <c r="CK13" s="538"/>
      <c r="CL13" s="538"/>
      <c r="CM13" s="538"/>
      <c r="CN13" s="538"/>
      <c r="CO13" s="538"/>
      <c r="CP13" s="538"/>
      <c r="CQ13" s="538"/>
      <c r="CR13" s="539"/>
      <c r="CU13" s="140" t="s">
        <v>454</v>
      </c>
      <c r="CV13" s="140" t="s">
        <v>454</v>
      </c>
      <c r="CW13" s="140" t="s">
        <v>454</v>
      </c>
      <c r="CX13" s="140" t="s">
        <v>454</v>
      </c>
      <c r="CY13" s="140" t="s">
        <v>454</v>
      </c>
      <c r="CZ13" s="140" t="s">
        <v>454</v>
      </c>
      <c r="DA13" s="140" t="s">
        <v>454</v>
      </c>
      <c r="DB13" s="140" t="s">
        <v>454</v>
      </c>
      <c r="DC13" s="140" t="s">
        <v>454</v>
      </c>
      <c r="DD13" s="140" t="s">
        <v>454</v>
      </c>
      <c r="DE13" s="140" t="s">
        <v>454</v>
      </c>
      <c r="DF13" s="140" t="s">
        <v>454</v>
      </c>
      <c r="DG13" s="140" t="s">
        <v>454</v>
      </c>
      <c r="DH13" s="140" t="s">
        <v>454</v>
      </c>
      <c r="DI13" s="140" t="s">
        <v>454</v>
      </c>
    </row>
    <row r="14" spans="1:137" ht="15" customHeight="1">
      <c r="A14" s="498"/>
      <c r="B14" s="499"/>
      <c r="C14" s="499"/>
      <c r="D14" s="499"/>
      <c r="E14" s="499"/>
      <c r="F14" s="500"/>
      <c r="G14" s="143" t="s">
        <v>3</v>
      </c>
      <c r="H14" s="144"/>
      <c r="I14" s="144"/>
      <c r="J14" s="144"/>
      <c r="K14" s="144"/>
      <c r="L14" s="144"/>
      <c r="M14" s="144"/>
      <c r="N14" s="144"/>
      <c r="O14" s="144"/>
      <c r="P14" s="144"/>
      <c r="Q14" s="144"/>
      <c r="R14" s="144"/>
      <c r="S14" s="144"/>
      <c r="T14" s="144"/>
      <c r="U14" s="144"/>
      <c r="V14" s="144"/>
      <c r="W14" s="144"/>
      <c r="X14" s="144"/>
      <c r="Y14" s="144"/>
      <c r="Z14" s="144"/>
      <c r="AA14" s="488"/>
      <c r="AB14" s="611">
        <v>0</v>
      </c>
      <c r="AC14" s="612"/>
      <c r="AD14" s="613"/>
      <c r="AE14" s="614">
        <v>2</v>
      </c>
      <c r="AF14" s="612"/>
      <c r="AG14" s="613"/>
      <c r="AH14" s="614">
        <v>0</v>
      </c>
      <c r="AI14" s="612"/>
      <c r="AJ14" s="615"/>
      <c r="AK14" s="274">
        <v>39295</v>
      </c>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428"/>
      <c r="BO14" s="274"/>
      <c r="BP14" s="274"/>
      <c r="BQ14" s="274"/>
      <c r="BR14" s="274"/>
      <c r="BS14" s="274"/>
      <c r="BT14" s="274"/>
      <c r="BU14" s="274"/>
      <c r="BV14" s="274"/>
      <c r="BW14" s="274"/>
      <c r="BX14" s="274"/>
      <c r="BY14" s="274"/>
      <c r="BZ14" s="274"/>
      <c r="CA14" s="274"/>
      <c r="CB14" s="274"/>
      <c r="CC14" s="274"/>
      <c r="CD14" s="540">
        <f t="shared" si="0"/>
        <v>39295</v>
      </c>
      <c r="CE14" s="543"/>
      <c r="CF14" s="543"/>
      <c r="CG14" s="543"/>
      <c r="CH14" s="543"/>
      <c r="CI14" s="543"/>
      <c r="CJ14" s="543"/>
      <c r="CK14" s="543"/>
      <c r="CL14" s="543"/>
      <c r="CM14" s="543"/>
      <c r="CN14" s="543"/>
      <c r="CO14" s="543"/>
      <c r="CP14" s="543"/>
      <c r="CQ14" s="543"/>
      <c r="CR14" s="545"/>
    </row>
    <row r="15" spans="1:137" ht="15" customHeight="1">
      <c r="A15" s="498"/>
      <c r="B15" s="499"/>
      <c r="C15" s="499"/>
      <c r="D15" s="499"/>
      <c r="E15" s="499"/>
      <c r="F15" s="500"/>
      <c r="G15" s="143" t="s">
        <v>4</v>
      </c>
      <c r="H15" s="144"/>
      <c r="I15" s="144"/>
      <c r="J15" s="144"/>
      <c r="K15" s="144"/>
      <c r="L15" s="144"/>
      <c r="M15" s="144"/>
      <c r="N15" s="144"/>
      <c r="O15" s="144"/>
      <c r="P15" s="144"/>
      <c r="Q15" s="144"/>
      <c r="R15" s="144"/>
      <c r="S15" s="144"/>
      <c r="T15" s="144"/>
      <c r="U15" s="144"/>
      <c r="V15" s="144"/>
      <c r="W15" s="144"/>
      <c r="X15" s="144"/>
      <c r="Y15" s="144"/>
      <c r="Z15" s="144"/>
      <c r="AA15" s="488"/>
      <c r="AB15" s="611">
        <v>0</v>
      </c>
      <c r="AC15" s="612"/>
      <c r="AD15" s="613"/>
      <c r="AE15" s="614">
        <v>3</v>
      </c>
      <c r="AF15" s="612"/>
      <c r="AG15" s="613"/>
      <c r="AH15" s="614">
        <v>0</v>
      </c>
      <c r="AI15" s="612"/>
      <c r="AJ15" s="615"/>
      <c r="AK15" s="274">
        <v>67825</v>
      </c>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428"/>
      <c r="BO15" s="274"/>
      <c r="BP15" s="274"/>
      <c r="BQ15" s="274"/>
      <c r="BR15" s="274"/>
      <c r="BS15" s="274"/>
      <c r="BT15" s="274"/>
      <c r="BU15" s="274"/>
      <c r="BV15" s="274"/>
      <c r="BW15" s="274"/>
      <c r="BX15" s="274"/>
      <c r="BY15" s="274"/>
      <c r="BZ15" s="274"/>
      <c r="CA15" s="274"/>
      <c r="CB15" s="274"/>
      <c r="CC15" s="274"/>
      <c r="CD15" s="540">
        <f t="shared" si="0"/>
        <v>67825</v>
      </c>
      <c r="CE15" s="543"/>
      <c r="CF15" s="543"/>
      <c r="CG15" s="543"/>
      <c r="CH15" s="543"/>
      <c r="CI15" s="543"/>
      <c r="CJ15" s="543"/>
      <c r="CK15" s="543"/>
      <c r="CL15" s="543"/>
      <c r="CM15" s="543"/>
      <c r="CN15" s="543"/>
      <c r="CO15" s="543"/>
      <c r="CP15" s="543"/>
      <c r="CQ15" s="543"/>
      <c r="CR15" s="545"/>
    </row>
    <row r="16" spans="1:137" ht="15" customHeight="1">
      <c r="A16" s="498"/>
      <c r="B16" s="499"/>
      <c r="C16" s="499"/>
      <c r="D16" s="499"/>
      <c r="E16" s="499"/>
      <c r="F16" s="500"/>
      <c r="G16" s="143" t="s">
        <v>5</v>
      </c>
      <c r="H16" s="144"/>
      <c r="I16" s="144"/>
      <c r="J16" s="144"/>
      <c r="K16" s="144"/>
      <c r="L16" s="144"/>
      <c r="M16" s="144"/>
      <c r="N16" s="144"/>
      <c r="O16" s="144"/>
      <c r="P16" s="144"/>
      <c r="Q16" s="144"/>
      <c r="R16" s="144"/>
      <c r="S16" s="144"/>
      <c r="T16" s="144"/>
      <c r="U16" s="144"/>
      <c r="V16" s="144"/>
      <c r="W16" s="144"/>
      <c r="X16" s="144"/>
      <c r="Y16" s="144"/>
      <c r="Z16" s="144"/>
      <c r="AA16" s="488"/>
      <c r="AB16" s="611">
        <v>0</v>
      </c>
      <c r="AC16" s="612"/>
      <c r="AD16" s="613"/>
      <c r="AE16" s="614">
        <v>4</v>
      </c>
      <c r="AF16" s="612"/>
      <c r="AG16" s="613"/>
      <c r="AH16" s="614">
        <v>0</v>
      </c>
      <c r="AI16" s="612"/>
      <c r="AJ16" s="615"/>
      <c r="AK16" s="274">
        <v>48844</v>
      </c>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428"/>
      <c r="BO16" s="274"/>
      <c r="BP16" s="274"/>
      <c r="BQ16" s="274"/>
      <c r="BR16" s="274"/>
      <c r="BS16" s="274"/>
      <c r="BT16" s="274"/>
      <c r="BU16" s="274"/>
      <c r="BV16" s="274"/>
      <c r="BW16" s="274"/>
      <c r="BX16" s="274"/>
      <c r="BY16" s="274"/>
      <c r="BZ16" s="274"/>
      <c r="CA16" s="274"/>
      <c r="CB16" s="274"/>
      <c r="CC16" s="274"/>
      <c r="CD16" s="540">
        <f t="shared" si="0"/>
        <v>48844</v>
      </c>
      <c r="CE16" s="543"/>
      <c r="CF16" s="543"/>
      <c r="CG16" s="543"/>
      <c r="CH16" s="543"/>
      <c r="CI16" s="543"/>
      <c r="CJ16" s="543"/>
      <c r="CK16" s="543"/>
      <c r="CL16" s="543"/>
      <c r="CM16" s="543"/>
      <c r="CN16" s="543"/>
      <c r="CO16" s="543"/>
      <c r="CP16" s="543"/>
      <c r="CQ16" s="543"/>
      <c r="CR16" s="545"/>
    </row>
    <row r="17" spans="1:115" ht="15" customHeight="1">
      <c r="A17" s="498"/>
      <c r="B17" s="499"/>
      <c r="C17" s="499"/>
      <c r="D17" s="499"/>
      <c r="E17" s="499"/>
      <c r="F17" s="500"/>
      <c r="G17" s="143" t="s">
        <v>6</v>
      </c>
      <c r="H17" s="144"/>
      <c r="I17" s="144"/>
      <c r="J17" s="144"/>
      <c r="K17" s="144"/>
      <c r="L17" s="144"/>
      <c r="M17" s="144"/>
      <c r="N17" s="144"/>
      <c r="O17" s="144"/>
      <c r="P17" s="144"/>
      <c r="Q17" s="144"/>
      <c r="R17" s="144"/>
      <c r="S17" s="144"/>
      <c r="T17" s="144"/>
      <c r="U17" s="144"/>
      <c r="V17" s="144"/>
      <c r="W17" s="144"/>
      <c r="X17" s="144"/>
      <c r="Y17" s="144"/>
      <c r="Z17" s="144"/>
      <c r="AA17" s="488"/>
      <c r="AB17" s="611">
        <v>0</v>
      </c>
      <c r="AC17" s="612"/>
      <c r="AD17" s="613"/>
      <c r="AE17" s="614">
        <v>5</v>
      </c>
      <c r="AF17" s="612"/>
      <c r="AG17" s="613"/>
      <c r="AH17" s="614">
        <v>0</v>
      </c>
      <c r="AI17" s="612"/>
      <c r="AJ17" s="615"/>
      <c r="AK17" s="274">
        <v>33987</v>
      </c>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428"/>
      <c r="BO17" s="274"/>
      <c r="BP17" s="274"/>
      <c r="BQ17" s="274"/>
      <c r="BR17" s="274"/>
      <c r="BS17" s="274"/>
      <c r="BT17" s="274"/>
      <c r="BU17" s="274"/>
      <c r="BV17" s="274"/>
      <c r="BW17" s="274"/>
      <c r="BX17" s="274"/>
      <c r="BY17" s="274"/>
      <c r="BZ17" s="274"/>
      <c r="CA17" s="274"/>
      <c r="CB17" s="274"/>
      <c r="CC17" s="274"/>
      <c r="CD17" s="540">
        <f t="shared" si="0"/>
        <v>33987</v>
      </c>
      <c r="CE17" s="543"/>
      <c r="CF17" s="543"/>
      <c r="CG17" s="543"/>
      <c r="CH17" s="543"/>
      <c r="CI17" s="543"/>
      <c r="CJ17" s="543"/>
      <c r="CK17" s="543"/>
      <c r="CL17" s="543"/>
      <c r="CM17" s="543"/>
      <c r="CN17" s="543"/>
      <c r="CO17" s="543"/>
      <c r="CP17" s="543"/>
      <c r="CQ17" s="543"/>
      <c r="CR17" s="545"/>
    </row>
    <row r="18" spans="1:115" ht="15" customHeight="1">
      <c r="A18" s="498"/>
      <c r="B18" s="499"/>
      <c r="C18" s="499"/>
      <c r="D18" s="499"/>
      <c r="E18" s="499"/>
      <c r="F18" s="500"/>
      <c r="G18" s="143" t="s">
        <v>7</v>
      </c>
      <c r="H18" s="144"/>
      <c r="I18" s="144"/>
      <c r="J18" s="144"/>
      <c r="K18" s="144"/>
      <c r="L18" s="144"/>
      <c r="M18" s="144"/>
      <c r="N18" s="144"/>
      <c r="O18" s="144"/>
      <c r="P18" s="144"/>
      <c r="Q18" s="144"/>
      <c r="R18" s="144"/>
      <c r="S18" s="144"/>
      <c r="T18" s="144"/>
      <c r="U18" s="144"/>
      <c r="V18" s="144"/>
      <c r="W18" s="144"/>
      <c r="X18" s="144"/>
      <c r="Y18" s="144"/>
      <c r="Z18" s="144"/>
      <c r="AA18" s="488"/>
      <c r="AB18" s="611">
        <v>0</v>
      </c>
      <c r="AC18" s="612"/>
      <c r="AD18" s="613"/>
      <c r="AE18" s="614">
        <v>6</v>
      </c>
      <c r="AF18" s="612"/>
      <c r="AG18" s="613"/>
      <c r="AH18" s="614">
        <v>0</v>
      </c>
      <c r="AI18" s="612"/>
      <c r="AJ18" s="615"/>
      <c r="AK18" s="274">
        <v>78099</v>
      </c>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428"/>
      <c r="BO18" s="274"/>
      <c r="BP18" s="274"/>
      <c r="BQ18" s="274"/>
      <c r="BR18" s="274"/>
      <c r="BS18" s="274"/>
      <c r="BT18" s="274"/>
      <c r="BU18" s="274"/>
      <c r="BV18" s="274"/>
      <c r="BW18" s="274"/>
      <c r="BX18" s="274"/>
      <c r="BY18" s="274"/>
      <c r="BZ18" s="274"/>
      <c r="CA18" s="274"/>
      <c r="CB18" s="274"/>
      <c r="CC18" s="274"/>
      <c r="CD18" s="540">
        <f t="shared" si="0"/>
        <v>78099</v>
      </c>
      <c r="CE18" s="543"/>
      <c r="CF18" s="543"/>
      <c r="CG18" s="543"/>
      <c r="CH18" s="543"/>
      <c r="CI18" s="543"/>
      <c r="CJ18" s="543"/>
      <c r="CK18" s="543"/>
      <c r="CL18" s="543"/>
      <c r="CM18" s="543"/>
      <c r="CN18" s="543"/>
      <c r="CO18" s="543"/>
      <c r="CP18" s="543"/>
      <c r="CQ18" s="543"/>
      <c r="CR18" s="545"/>
    </row>
    <row r="19" spans="1:115" ht="15" customHeight="1">
      <c r="A19" s="498"/>
      <c r="B19" s="499"/>
      <c r="C19" s="499"/>
      <c r="D19" s="499"/>
      <c r="E19" s="499"/>
      <c r="F19" s="500"/>
      <c r="G19" s="143" t="s">
        <v>8</v>
      </c>
      <c r="H19" s="144"/>
      <c r="I19" s="144"/>
      <c r="J19" s="144"/>
      <c r="K19" s="144"/>
      <c r="L19" s="144"/>
      <c r="M19" s="144"/>
      <c r="N19" s="144"/>
      <c r="O19" s="144"/>
      <c r="P19" s="144"/>
      <c r="Q19" s="144"/>
      <c r="R19" s="144"/>
      <c r="S19" s="144"/>
      <c r="T19" s="144"/>
      <c r="U19" s="144"/>
      <c r="V19" s="144"/>
      <c r="W19" s="144"/>
      <c r="X19" s="144"/>
      <c r="Y19" s="144"/>
      <c r="Z19" s="144"/>
      <c r="AA19" s="488"/>
      <c r="AB19" s="611">
        <v>0</v>
      </c>
      <c r="AC19" s="612"/>
      <c r="AD19" s="613"/>
      <c r="AE19" s="614">
        <v>7</v>
      </c>
      <c r="AF19" s="612"/>
      <c r="AG19" s="613"/>
      <c r="AH19" s="614">
        <v>0</v>
      </c>
      <c r="AI19" s="612"/>
      <c r="AJ19" s="615"/>
      <c r="AK19" s="274">
        <v>50346</v>
      </c>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428"/>
      <c r="BO19" s="274"/>
      <c r="BP19" s="274"/>
      <c r="BQ19" s="274"/>
      <c r="BR19" s="274"/>
      <c r="BS19" s="274"/>
      <c r="BT19" s="274"/>
      <c r="BU19" s="274"/>
      <c r="BV19" s="274"/>
      <c r="BW19" s="274"/>
      <c r="BX19" s="274"/>
      <c r="BY19" s="274"/>
      <c r="BZ19" s="274"/>
      <c r="CA19" s="274"/>
      <c r="CB19" s="274"/>
      <c r="CC19" s="274"/>
      <c r="CD19" s="540">
        <f t="shared" si="0"/>
        <v>50346</v>
      </c>
      <c r="CE19" s="543"/>
      <c r="CF19" s="543"/>
      <c r="CG19" s="543"/>
      <c r="CH19" s="543"/>
      <c r="CI19" s="543"/>
      <c r="CJ19" s="543"/>
      <c r="CK19" s="543"/>
      <c r="CL19" s="543"/>
      <c r="CM19" s="543"/>
      <c r="CN19" s="543"/>
      <c r="CO19" s="543"/>
      <c r="CP19" s="543"/>
      <c r="CQ19" s="543"/>
      <c r="CR19" s="545"/>
    </row>
    <row r="20" spans="1:115" ht="15" customHeight="1">
      <c r="A20" s="498"/>
      <c r="B20" s="499"/>
      <c r="C20" s="499"/>
      <c r="D20" s="499"/>
      <c r="E20" s="499"/>
      <c r="F20" s="500"/>
      <c r="G20" s="143" t="s">
        <v>9</v>
      </c>
      <c r="H20" s="144"/>
      <c r="I20" s="144"/>
      <c r="J20" s="144"/>
      <c r="K20" s="144"/>
      <c r="L20" s="144"/>
      <c r="M20" s="144"/>
      <c r="N20" s="144"/>
      <c r="O20" s="144"/>
      <c r="P20" s="144"/>
      <c r="Q20" s="144"/>
      <c r="R20" s="144"/>
      <c r="S20" s="144"/>
      <c r="T20" s="144"/>
      <c r="U20" s="144"/>
      <c r="V20" s="144"/>
      <c r="W20" s="144"/>
      <c r="X20" s="144"/>
      <c r="Y20" s="144"/>
      <c r="Z20" s="144"/>
      <c r="AA20" s="488"/>
      <c r="AB20" s="611">
        <v>0</v>
      </c>
      <c r="AC20" s="612"/>
      <c r="AD20" s="613"/>
      <c r="AE20" s="614">
        <v>8</v>
      </c>
      <c r="AF20" s="612"/>
      <c r="AG20" s="613"/>
      <c r="AH20" s="614">
        <v>0</v>
      </c>
      <c r="AI20" s="612"/>
      <c r="AJ20" s="615"/>
      <c r="AK20" s="274">
        <v>43758</v>
      </c>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428"/>
      <c r="BO20" s="274"/>
      <c r="BP20" s="274"/>
      <c r="BQ20" s="274"/>
      <c r="BR20" s="274"/>
      <c r="BS20" s="274"/>
      <c r="BT20" s="274"/>
      <c r="BU20" s="274"/>
      <c r="BV20" s="274"/>
      <c r="BW20" s="274"/>
      <c r="BX20" s="274"/>
      <c r="BY20" s="274"/>
      <c r="BZ20" s="274"/>
      <c r="CA20" s="274"/>
      <c r="CB20" s="274"/>
      <c r="CC20" s="274"/>
      <c r="CD20" s="540">
        <f t="shared" si="0"/>
        <v>43758</v>
      </c>
      <c r="CE20" s="543"/>
      <c r="CF20" s="543"/>
      <c r="CG20" s="543"/>
      <c r="CH20" s="543"/>
      <c r="CI20" s="543"/>
      <c r="CJ20" s="543"/>
      <c r="CK20" s="543"/>
      <c r="CL20" s="543"/>
      <c r="CM20" s="543"/>
      <c r="CN20" s="543"/>
      <c r="CO20" s="543"/>
      <c r="CP20" s="543"/>
      <c r="CQ20" s="543"/>
      <c r="CR20" s="545"/>
    </row>
    <row r="21" spans="1:115" ht="15" customHeight="1">
      <c r="A21" s="498"/>
      <c r="B21" s="499"/>
      <c r="C21" s="499"/>
      <c r="D21" s="499"/>
      <c r="E21" s="499"/>
      <c r="F21" s="500"/>
      <c r="G21" s="143" t="s">
        <v>4414</v>
      </c>
      <c r="H21" s="144"/>
      <c r="I21" s="144"/>
      <c r="J21" s="144"/>
      <c r="K21" s="144"/>
      <c r="L21" s="144"/>
      <c r="M21" s="144"/>
      <c r="N21" s="144"/>
      <c r="O21" s="144"/>
      <c r="P21" s="144"/>
      <c r="Q21" s="144"/>
      <c r="R21" s="144"/>
      <c r="S21" s="144"/>
      <c r="T21" s="144"/>
      <c r="U21" s="144"/>
      <c r="V21" s="144"/>
      <c r="W21" s="144"/>
      <c r="X21" s="144"/>
      <c r="Y21" s="144"/>
      <c r="Z21" s="144"/>
      <c r="AA21" s="488"/>
      <c r="AB21" s="611">
        <v>0</v>
      </c>
      <c r="AC21" s="612"/>
      <c r="AD21" s="613"/>
      <c r="AE21" s="614">
        <v>9</v>
      </c>
      <c r="AF21" s="612"/>
      <c r="AG21" s="613"/>
      <c r="AH21" s="614">
        <v>0</v>
      </c>
      <c r="AI21" s="612"/>
      <c r="AJ21" s="615"/>
      <c r="AK21" s="274">
        <v>41407</v>
      </c>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428"/>
      <c r="BO21" s="274"/>
      <c r="BP21" s="274"/>
      <c r="BQ21" s="274"/>
      <c r="BR21" s="274"/>
      <c r="BS21" s="274"/>
      <c r="BT21" s="274"/>
      <c r="BU21" s="274"/>
      <c r="BV21" s="274"/>
      <c r="BW21" s="274"/>
      <c r="BX21" s="274"/>
      <c r="BY21" s="274"/>
      <c r="BZ21" s="274"/>
      <c r="CA21" s="274"/>
      <c r="CB21" s="274"/>
      <c r="CC21" s="274"/>
      <c r="CD21" s="540">
        <f t="shared" ref="CD21:CD23" si="1">SUM(AK21:CC21)</f>
        <v>41407</v>
      </c>
      <c r="CE21" s="543"/>
      <c r="CF21" s="543"/>
      <c r="CG21" s="543"/>
      <c r="CH21" s="543"/>
      <c r="CI21" s="543"/>
      <c r="CJ21" s="543"/>
      <c r="CK21" s="543"/>
      <c r="CL21" s="543"/>
      <c r="CM21" s="543"/>
      <c r="CN21" s="543"/>
      <c r="CO21" s="543"/>
      <c r="CP21" s="543"/>
      <c r="CQ21" s="543"/>
      <c r="CR21" s="545"/>
    </row>
    <row r="22" spans="1:115" ht="15" customHeight="1">
      <c r="A22" s="498"/>
      <c r="B22" s="499"/>
      <c r="C22" s="499"/>
      <c r="D22" s="499"/>
      <c r="E22" s="499"/>
      <c r="F22" s="500"/>
      <c r="G22" s="143" t="s">
        <v>4416</v>
      </c>
      <c r="H22" s="144"/>
      <c r="I22" s="144"/>
      <c r="J22" s="144"/>
      <c r="K22" s="144"/>
      <c r="L22" s="144"/>
      <c r="M22" s="144"/>
      <c r="N22" s="144"/>
      <c r="O22" s="144"/>
      <c r="P22" s="144"/>
      <c r="Q22" s="144"/>
      <c r="R22" s="144"/>
      <c r="S22" s="144"/>
      <c r="T22" s="144"/>
      <c r="U22" s="144"/>
      <c r="V22" s="144"/>
      <c r="W22" s="144"/>
      <c r="X22" s="144"/>
      <c r="Y22" s="144"/>
      <c r="Z22" s="144"/>
      <c r="AA22" s="488"/>
      <c r="AB22" s="611">
        <v>1</v>
      </c>
      <c r="AC22" s="612"/>
      <c r="AD22" s="613"/>
      <c r="AE22" s="614">
        <v>0</v>
      </c>
      <c r="AF22" s="612"/>
      <c r="AG22" s="613"/>
      <c r="AH22" s="614">
        <v>0</v>
      </c>
      <c r="AI22" s="612"/>
      <c r="AJ22" s="615"/>
      <c r="AK22" s="274">
        <v>30684</v>
      </c>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428"/>
      <c r="BO22" s="274"/>
      <c r="BP22" s="274"/>
      <c r="BQ22" s="274"/>
      <c r="BR22" s="274"/>
      <c r="BS22" s="274"/>
      <c r="BT22" s="274"/>
      <c r="BU22" s="274"/>
      <c r="BV22" s="274"/>
      <c r="BW22" s="274"/>
      <c r="BX22" s="274"/>
      <c r="BY22" s="274"/>
      <c r="BZ22" s="274"/>
      <c r="CA22" s="274"/>
      <c r="CB22" s="274"/>
      <c r="CC22" s="274"/>
      <c r="CD22" s="540">
        <f t="shared" si="1"/>
        <v>30684</v>
      </c>
      <c r="CE22" s="543"/>
      <c r="CF22" s="543"/>
      <c r="CG22" s="543"/>
      <c r="CH22" s="543"/>
      <c r="CI22" s="543"/>
      <c r="CJ22" s="543"/>
      <c r="CK22" s="543"/>
      <c r="CL22" s="543"/>
      <c r="CM22" s="543"/>
      <c r="CN22" s="543"/>
      <c r="CO22" s="543"/>
      <c r="CP22" s="543"/>
      <c r="CQ22" s="543"/>
      <c r="CR22" s="545"/>
    </row>
    <row r="23" spans="1:115" ht="15" customHeight="1">
      <c r="A23" s="498"/>
      <c r="B23" s="499"/>
      <c r="C23" s="499"/>
      <c r="D23" s="499"/>
      <c r="E23" s="499"/>
      <c r="F23" s="500"/>
      <c r="G23" s="143" t="s">
        <v>4423</v>
      </c>
      <c r="H23" s="144"/>
      <c r="I23" s="144"/>
      <c r="J23" s="144"/>
      <c r="K23" s="144"/>
      <c r="L23" s="144"/>
      <c r="M23" s="144"/>
      <c r="N23" s="144"/>
      <c r="O23" s="144"/>
      <c r="P23" s="144"/>
      <c r="Q23" s="144"/>
      <c r="R23" s="144"/>
      <c r="S23" s="144"/>
      <c r="T23" s="144"/>
      <c r="U23" s="144"/>
      <c r="V23" s="144"/>
      <c r="W23" s="144"/>
      <c r="X23" s="144"/>
      <c r="Y23" s="144"/>
      <c r="Z23" s="144"/>
      <c r="AA23" s="488"/>
      <c r="AB23" s="611">
        <v>1</v>
      </c>
      <c r="AC23" s="612"/>
      <c r="AD23" s="613"/>
      <c r="AE23" s="614">
        <v>1</v>
      </c>
      <c r="AF23" s="612"/>
      <c r="AG23" s="613"/>
      <c r="AH23" s="614">
        <v>0</v>
      </c>
      <c r="AI23" s="612"/>
      <c r="AJ23" s="615"/>
      <c r="AK23" s="274">
        <v>78071</v>
      </c>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428"/>
      <c r="BO23" s="274"/>
      <c r="BP23" s="274"/>
      <c r="BQ23" s="274"/>
      <c r="BR23" s="274"/>
      <c r="BS23" s="274"/>
      <c r="BT23" s="274"/>
      <c r="BU23" s="274"/>
      <c r="BV23" s="274"/>
      <c r="BW23" s="274"/>
      <c r="BX23" s="274"/>
      <c r="BY23" s="274"/>
      <c r="BZ23" s="274"/>
      <c r="CA23" s="274"/>
      <c r="CB23" s="274"/>
      <c r="CC23" s="274"/>
      <c r="CD23" s="540">
        <f t="shared" si="1"/>
        <v>78071</v>
      </c>
      <c r="CE23" s="543"/>
      <c r="CF23" s="543"/>
      <c r="CG23" s="543"/>
      <c r="CH23" s="543"/>
      <c r="CI23" s="543"/>
      <c r="CJ23" s="543"/>
      <c r="CK23" s="543"/>
      <c r="CL23" s="543"/>
      <c r="CM23" s="543"/>
      <c r="CN23" s="543"/>
      <c r="CO23" s="543"/>
      <c r="CP23" s="543"/>
      <c r="CQ23" s="543"/>
      <c r="CR23" s="545"/>
    </row>
    <row r="24" spans="1:115" ht="15" customHeight="1">
      <c r="A24" s="498"/>
      <c r="B24" s="499"/>
      <c r="C24" s="499"/>
      <c r="D24" s="499"/>
      <c r="E24" s="499"/>
      <c r="F24" s="500"/>
      <c r="G24" s="143" t="s">
        <v>4419</v>
      </c>
      <c r="H24" s="144"/>
      <c r="I24" s="144"/>
      <c r="J24" s="144"/>
      <c r="K24" s="144"/>
      <c r="L24" s="144"/>
      <c r="M24" s="144"/>
      <c r="N24" s="144"/>
      <c r="O24" s="144"/>
      <c r="P24" s="144"/>
      <c r="Q24" s="144"/>
      <c r="R24" s="144"/>
      <c r="S24" s="144"/>
      <c r="T24" s="144"/>
      <c r="U24" s="144"/>
      <c r="V24" s="144"/>
      <c r="W24" s="144"/>
      <c r="X24" s="144"/>
      <c r="Y24" s="144"/>
      <c r="Z24" s="144"/>
      <c r="AA24" s="488"/>
      <c r="AB24" s="611">
        <v>1</v>
      </c>
      <c r="AC24" s="612"/>
      <c r="AD24" s="613"/>
      <c r="AE24" s="614">
        <v>2</v>
      </c>
      <c r="AF24" s="612"/>
      <c r="AG24" s="613"/>
      <c r="AH24" s="614">
        <v>0</v>
      </c>
      <c r="AI24" s="612"/>
      <c r="AJ24" s="615"/>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428"/>
      <c r="BO24" s="274"/>
      <c r="BP24" s="274"/>
      <c r="BQ24" s="274"/>
      <c r="BR24" s="274"/>
      <c r="BS24" s="274"/>
      <c r="BT24" s="274"/>
      <c r="BU24" s="274"/>
      <c r="BV24" s="274"/>
      <c r="BW24" s="274"/>
      <c r="BX24" s="274"/>
      <c r="BY24" s="274"/>
      <c r="BZ24" s="274"/>
      <c r="CA24" s="274"/>
      <c r="CB24" s="274"/>
      <c r="CC24" s="274"/>
      <c r="CD24" s="540">
        <f t="shared" si="0"/>
        <v>0</v>
      </c>
      <c r="CE24" s="543"/>
      <c r="CF24" s="543"/>
      <c r="CG24" s="543"/>
      <c r="CH24" s="543"/>
      <c r="CI24" s="543"/>
      <c r="CJ24" s="543"/>
      <c r="CK24" s="543"/>
      <c r="CL24" s="543"/>
      <c r="CM24" s="543"/>
      <c r="CN24" s="543"/>
      <c r="CO24" s="543"/>
      <c r="CP24" s="543"/>
      <c r="CQ24" s="543"/>
      <c r="CR24" s="545"/>
    </row>
    <row r="25" spans="1:115" ht="15" customHeight="1" thickBot="1">
      <c r="A25" s="498"/>
      <c r="B25" s="499"/>
      <c r="C25" s="499"/>
      <c r="D25" s="499"/>
      <c r="E25" s="499"/>
      <c r="F25" s="500"/>
      <c r="G25" s="143" t="s">
        <v>336</v>
      </c>
      <c r="H25" s="144"/>
      <c r="I25" s="144"/>
      <c r="J25" s="144"/>
      <c r="K25" s="144"/>
      <c r="L25" s="144"/>
      <c r="M25" s="144"/>
      <c r="N25" s="144"/>
      <c r="O25" s="144"/>
      <c r="P25" s="144"/>
      <c r="Q25" s="144"/>
      <c r="R25" s="144"/>
      <c r="S25" s="144"/>
      <c r="T25" s="144"/>
      <c r="U25" s="144"/>
      <c r="V25" s="144"/>
      <c r="W25" s="144"/>
      <c r="X25" s="144"/>
      <c r="Y25" s="144"/>
      <c r="Z25" s="144"/>
      <c r="AA25" s="488"/>
      <c r="AB25" s="616">
        <v>1</v>
      </c>
      <c r="AC25" s="617"/>
      <c r="AD25" s="618"/>
      <c r="AE25" s="619">
        <v>3</v>
      </c>
      <c r="AF25" s="617"/>
      <c r="AG25" s="618"/>
      <c r="AH25" s="619">
        <v>0</v>
      </c>
      <c r="AI25" s="617"/>
      <c r="AJ25" s="620"/>
      <c r="AK25" s="514">
        <f>SUM(AK13:AY24)</f>
        <v>513871</v>
      </c>
      <c r="AL25" s="517"/>
      <c r="AM25" s="517"/>
      <c r="AN25" s="517"/>
      <c r="AO25" s="517"/>
      <c r="AP25" s="517"/>
      <c r="AQ25" s="517"/>
      <c r="AR25" s="517"/>
      <c r="AS25" s="517"/>
      <c r="AT25" s="517"/>
      <c r="AU25" s="517"/>
      <c r="AV25" s="517"/>
      <c r="AW25" s="517"/>
      <c r="AX25" s="517"/>
      <c r="AY25" s="518"/>
      <c r="AZ25" s="514">
        <f>SUM(AZ13:BN24)</f>
        <v>0</v>
      </c>
      <c r="BA25" s="517"/>
      <c r="BB25" s="517"/>
      <c r="BC25" s="517"/>
      <c r="BD25" s="517"/>
      <c r="BE25" s="517"/>
      <c r="BF25" s="517"/>
      <c r="BG25" s="517"/>
      <c r="BH25" s="517"/>
      <c r="BI25" s="517"/>
      <c r="BJ25" s="517"/>
      <c r="BK25" s="517"/>
      <c r="BL25" s="517"/>
      <c r="BM25" s="517"/>
      <c r="BN25" s="518"/>
      <c r="BO25" s="519">
        <f>SUM(BO13:CC24)</f>
        <v>0</v>
      </c>
      <c r="BP25" s="520"/>
      <c r="BQ25" s="520"/>
      <c r="BR25" s="520"/>
      <c r="BS25" s="520"/>
      <c r="BT25" s="520"/>
      <c r="BU25" s="520"/>
      <c r="BV25" s="520"/>
      <c r="BW25" s="520"/>
      <c r="BX25" s="520"/>
      <c r="BY25" s="520"/>
      <c r="BZ25" s="520"/>
      <c r="CA25" s="520"/>
      <c r="CB25" s="520"/>
      <c r="CC25" s="520"/>
      <c r="CD25" s="519">
        <f t="shared" si="0"/>
        <v>513871</v>
      </c>
      <c r="CE25" s="520"/>
      <c r="CF25" s="520"/>
      <c r="CG25" s="520"/>
      <c r="CH25" s="520"/>
      <c r="CI25" s="520"/>
      <c r="CJ25" s="520"/>
      <c r="CK25" s="520"/>
      <c r="CL25" s="520"/>
      <c r="CM25" s="520"/>
      <c r="CN25" s="520"/>
      <c r="CO25" s="520"/>
      <c r="CP25" s="520"/>
      <c r="CQ25" s="520"/>
      <c r="CR25" s="521"/>
    </row>
    <row r="26" spans="1:115" ht="12" customHeight="1" thickBot="1">
      <c r="A26" s="498"/>
      <c r="B26" s="499"/>
      <c r="C26" s="499"/>
      <c r="D26" s="499"/>
      <c r="E26" s="499"/>
      <c r="F26" s="500"/>
      <c r="G26" s="522"/>
      <c r="H26" s="523"/>
      <c r="I26" s="523"/>
      <c r="J26" s="523"/>
      <c r="K26" s="523"/>
      <c r="L26" s="523"/>
      <c r="M26" s="523"/>
      <c r="N26" s="523"/>
      <c r="O26" s="523"/>
      <c r="P26" s="523"/>
      <c r="Q26" s="523"/>
      <c r="R26" s="523"/>
      <c r="S26" s="523"/>
      <c r="T26" s="523"/>
      <c r="U26" s="523"/>
      <c r="V26" s="523"/>
      <c r="W26" s="523"/>
      <c r="X26" s="523"/>
      <c r="Y26" s="523"/>
      <c r="Z26" s="523"/>
      <c r="AA26" s="523"/>
      <c r="AB26" s="621"/>
      <c r="AC26" s="621"/>
      <c r="AD26" s="621"/>
      <c r="AE26" s="621"/>
      <c r="AF26" s="621"/>
      <c r="AG26" s="621"/>
      <c r="AH26" s="621"/>
      <c r="AI26" s="621"/>
      <c r="AJ26" s="621"/>
      <c r="AK26" s="622"/>
      <c r="AL26" s="622"/>
      <c r="AM26" s="622"/>
      <c r="AN26" s="622"/>
      <c r="AO26" s="622"/>
      <c r="AP26" s="622"/>
      <c r="AQ26" s="622"/>
      <c r="AR26" s="622"/>
      <c r="AS26" s="622"/>
      <c r="AT26" s="622"/>
      <c r="AU26" s="622"/>
      <c r="AV26" s="622"/>
      <c r="AW26" s="622"/>
      <c r="AX26" s="622"/>
      <c r="AY26" s="622"/>
      <c r="AZ26" s="622"/>
      <c r="BA26" s="622"/>
      <c r="BB26" s="622"/>
      <c r="BC26" s="622"/>
      <c r="BD26" s="622"/>
      <c r="BE26" s="622"/>
      <c r="BF26" s="622"/>
      <c r="BG26" s="622"/>
      <c r="BH26" s="622"/>
      <c r="BI26" s="622"/>
      <c r="BJ26" s="622"/>
      <c r="BK26" s="622"/>
      <c r="BL26" s="622"/>
      <c r="BM26" s="622"/>
      <c r="BN26" s="622"/>
      <c r="BO26" s="622"/>
      <c r="BP26" s="622"/>
      <c r="BQ26" s="622"/>
      <c r="BR26" s="622"/>
      <c r="BS26" s="622"/>
      <c r="BT26" s="622"/>
      <c r="BU26" s="622"/>
      <c r="BV26" s="622"/>
      <c r="BW26" s="622"/>
      <c r="BX26" s="622"/>
      <c r="BY26" s="622"/>
      <c r="BZ26" s="622"/>
      <c r="CA26" s="622"/>
      <c r="CB26" s="622"/>
      <c r="CC26" s="622"/>
      <c r="CD26" s="622"/>
      <c r="CE26" s="622"/>
      <c r="CF26" s="622"/>
      <c r="CG26" s="622"/>
      <c r="CH26" s="622"/>
      <c r="CI26" s="622"/>
      <c r="CJ26" s="622"/>
      <c r="CK26" s="622"/>
      <c r="CL26" s="622"/>
      <c r="CM26" s="622"/>
      <c r="CN26" s="622"/>
      <c r="CO26" s="622"/>
      <c r="CP26" s="622"/>
      <c r="CQ26" s="622"/>
      <c r="CR26" s="622"/>
    </row>
    <row r="27" spans="1:115" ht="15" customHeight="1">
      <c r="A27" s="498"/>
      <c r="B27" s="499"/>
      <c r="C27" s="499"/>
      <c r="D27" s="499"/>
      <c r="E27" s="499"/>
      <c r="F27" s="500"/>
      <c r="G27" s="143" t="s">
        <v>11</v>
      </c>
      <c r="H27" s="144"/>
      <c r="I27" s="144"/>
      <c r="J27" s="144"/>
      <c r="K27" s="144"/>
      <c r="L27" s="144"/>
      <c r="M27" s="144"/>
      <c r="N27" s="144"/>
      <c r="O27" s="144"/>
      <c r="P27" s="144"/>
      <c r="Q27" s="144"/>
      <c r="R27" s="144"/>
      <c r="S27" s="144"/>
      <c r="T27" s="144"/>
      <c r="U27" s="144"/>
      <c r="V27" s="144"/>
      <c r="W27" s="144"/>
      <c r="X27" s="144"/>
      <c r="Y27" s="144"/>
      <c r="Z27" s="144"/>
      <c r="AA27" s="488"/>
      <c r="AB27" s="623">
        <v>1</v>
      </c>
      <c r="AC27" s="624"/>
      <c r="AD27" s="625"/>
      <c r="AE27" s="626">
        <v>4</v>
      </c>
      <c r="AF27" s="624"/>
      <c r="AG27" s="625"/>
      <c r="AH27" s="626">
        <v>0</v>
      </c>
      <c r="AI27" s="624"/>
      <c r="AJ27" s="627"/>
      <c r="AK27" s="532">
        <f>SUM(AK13:AY15)</f>
        <v>108675</v>
      </c>
      <c r="AL27" s="535"/>
      <c r="AM27" s="535"/>
      <c r="AN27" s="535"/>
      <c r="AO27" s="535"/>
      <c r="AP27" s="535"/>
      <c r="AQ27" s="535"/>
      <c r="AR27" s="535"/>
      <c r="AS27" s="535"/>
      <c r="AT27" s="535"/>
      <c r="AU27" s="535"/>
      <c r="AV27" s="535"/>
      <c r="AW27" s="535"/>
      <c r="AX27" s="535"/>
      <c r="AY27" s="536"/>
      <c r="AZ27" s="532">
        <f>SUM(AZ13:BN15)</f>
        <v>0</v>
      </c>
      <c r="BA27" s="535"/>
      <c r="BB27" s="535"/>
      <c r="BC27" s="535"/>
      <c r="BD27" s="535"/>
      <c r="BE27" s="535"/>
      <c r="BF27" s="535"/>
      <c r="BG27" s="535"/>
      <c r="BH27" s="535"/>
      <c r="BI27" s="535"/>
      <c r="BJ27" s="535"/>
      <c r="BK27" s="535"/>
      <c r="BL27" s="535"/>
      <c r="BM27" s="535"/>
      <c r="BN27" s="536"/>
      <c r="BO27" s="537">
        <f>SUM(BO13:CC15)</f>
        <v>0</v>
      </c>
      <c r="BP27" s="538"/>
      <c r="BQ27" s="538"/>
      <c r="BR27" s="538"/>
      <c r="BS27" s="538"/>
      <c r="BT27" s="538"/>
      <c r="BU27" s="538"/>
      <c r="BV27" s="538"/>
      <c r="BW27" s="538"/>
      <c r="BX27" s="538"/>
      <c r="BY27" s="538"/>
      <c r="BZ27" s="538"/>
      <c r="CA27" s="538"/>
      <c r="CB27" s="538"/>
      <c r="CC27" s="538"/>
      <c r="CD27" s="537">
        <f>SUM(AK27:CC27)</f>
        <v>108675</v>
      </c>
      <c r="CE27" s="538"/>
      <c r="CF27" s="538"/>
      <c r="CG27" s="538"/>
      <c r="CH27" s="538"/>
      <c r="CI27" s="538"/>
      <c r="CJ27" s="538"/>
      <c r="CK27" s="538"/>
      <c r="CL27" s="538"/>
      <c r="CM27" s="538"/>
      <c r="CN27" s="538"/>
      <c r="CO27" s="538"/>
      <c r="CP27" s="538"/>
      <c r="CQ27" s="538"/>
      <c r="CR27" s="539"/>
    </row>
    <row r="28" spans="1:115" ht="15" customHeight="1">
      <c r="A28" s="498"/>
      <c r="B28" s="499"/>
      <c r="C28" s="499"/>
      <c r="D28" s="499"/>
      <c r="E28" s="499"/>
      <c r="F28" s="500"/>
      <c r="G28" s="143" t="s">
        <v>12</v>
      </c>
      <c r="H28" s="144"/>
      <c r="I28" s="144"/>
      <c r="J28" s="144"/>
      <c r="K28" s="144"/>
      <c r="L28" s="144"/>
      <c r="M28" s="144"/>
      <c r="N28" s="144"/>
      <c r="O28" s="144"/>
      <c r="P28" s="144"/>
      <c r="Q28" s="144"/>
      <c r="R28" s="144"/>
      <c r="S28" s="144"/>
      <c r="T28" s="144"/>
      <c r="U28" s="144"/>
      <c r="V28" s="144"/>
      <c r="W28" s="144"/>
      <c r="X28" s="144"/>
      <c r="Y28" s="144"/>
      <c r="Z28" s="144"/>
      <c r="AA28" s="488"/>
      <c r="AB28" s="611">
        <v>1</v>
      </c>
      <c r="AC28" s="612"/>
      <c r="AD28" s="613"/>
      <c r="AE28" s="614">
        <v>5</v>
      </c>
      <c r="AF28" s="612"/>
      <c r="AG28" s="613"/>
      <c r="AH28" s="614">
        <v>0</v>
      </c>
      <c r="AI28" s="612"/>
      <c r="AJ28" s="615"/>
      <c r="AK28" s="540">
        <f>SUM(AK16:AY19)</f>
        <v>211276</v>
      </c>
      <c r="AL28" s="543"/>
      <c r="AM28" s="543"/>
      <c r="AN28" s="543"/>
      <c r="AO28" s="543"/>
      <c r="AP28" s="543"/>
      <c r="AQ28" s="543"/>
      <c r="AR28" s="543"/>
      <c r="AS28" s="543"/>
      <c r="AT28" s="543"/>
      <c r="AU28" s="543"/>
      <c r="AV28" s="543"/>
      <c r="AW28" s="543"/>
      <c r="AX28" s="543"/>
      <c r="AY28" s="544"/>
      <c r="AZ28" s="540">
        <f>SUM(AZ16:BN19)</f>
        <v>0</v>
      </c>
      <c r="BA28" s="543"/>
      <c r="BB28" s="543"/>
      <c r="BC28" s="543"/>
      <c r="BD28" s="543"/>
      <c r="BE28" s="543"/>
      <c r="BF28" s="543"/>
      <c r="BG28" s="543"/>
      <c r="BH28" s="543"/>
      <c r="BI28" s="543"/>
      <c r="BJ28" s="543"/>
      <c r="BK28" s="543"/>
      <c r="BL28" s="543"/>
      <c r="BM28" s="543"/>
      <c r="BN28" s="544"/>
      <c r="BO28" s="540">
        <f>SUM(BO16:CC19)</f>
        <v>0</v>
      </c>
      <c r="BP28" s="543"/>
      <c r="BQ28" s="543"/>
      <c r="BR28" s="543"/>
      <c r="BS28" s="543"/>
      <c r="BT28" s="543"/>
      <c r="BU28" s="543"/>
      <c r="BV28" s="543"/>
      <c r="BW28" s="543"/>
      <c r="BX28" s="543"/>
      <c r="BY28" s="543"/>
      <c r="BZ28" s="543"/>
      <c r="CA28" s="543"/>
      <c r="CB28" s="543"/>
      <c r="CC28" s="543"/>
      <c r="CD28" s="540">
        <f>SUM(AK28:CC28)</f>
        <v>211276</v>
      </c>
      <c r="CE28" s="543"/>
      <c r="CF28" s="543"/>
      <c r="CG28" s="543"/>
      <c r="CH28" s="543"/>
      <c r="CI28" s="543"/>
      <c r="CJ28" s="543"/>
      <c r="CK28" s="543"/>
      <c r="CL28" s="543"/>
      <c r="CM28" s="543"/>
      <c r="CN28" s="543"/>
      <c r="CO28" s="543"/>
      <c r="CP28" s="543"/>
      <c r="CQ28" s="543"/>
      <c r="CR28" s="545"/>
    </row>
    <row r="29" spans="1:115" ht="15" customHeight="1">
      <c r="A29" s="498"/>
      <c r="B29" s="499"/>
      <c r="C29" s="499"/>
      <c r="D29" s="499"/>
      <c r="E29" s="499"/>
      <c r="F29" s="500"/>
      <c r="G29" s="143" t="s">
        <v>9</v>
      </c>
      <c r="H29" s="144"/>
      <c r="I29" s="144"/>
      <c r="J29" s="144"/>
      <c r="K29" s="144"/>
      <c r="L29" s="144"/>
      <c r="M29" s="144"/>
      <c r="N29" s="144"/>
      <c r="O29" s="144"/>
      <c r="P29" s="144"/>
      <c r="Q29" s="144"/>
      <c r="R29" s="144"/>
      <c r="S29" s="144"/>
      <c r="T29" s="144"/>
      <c r="U29" s="144"/>
      <c r="V29" s="144"/>
      <c r="W29" s="144"/>
      <c r="X29" s="144"/>
      <c r="Y29" s="144"/>
      <c r="Z29" s="144"/>
      <c r="AA29" s="488"/>
      <c r="AB29" s="611">
        <v>1</v>
      </c>
      <c r="AC29" s="612"/>
      <c r="AD29" s="613"/>
      <c r="AE29" s="614">
        <v>6</v>
      </c>
      <c r="AF29" s="612"/>
      <c r="AG29" s="613"/>
      <c r="AH29" s="614">
        <v>0</v>
      </c>
      <c r="AI29" s="612"/>
      <c r="AJ29" s="615"/>
      <c r="AK29" s="540">
        <f>AK20</f>
        <v>43758</v>
      </c>
      <c r="AL29" s="543"/>
      <c r="AM29" s="543"/>
      <c r="AN29" s="543"/>
      <c r="AO29" s="543"/>
      <c r="AP29" s="543"/>
      <c r="AQ29" s="543"/>
      <c r="AR29" s="543"/>
      <c r="AS29" s="543"/>
      <c r="AT29" s="543"/>
      <c r="AU29" s="543"/>
      <c r="AV29" s="543"/>
      <c r="AW29" s="543"/>
      <c r="AX29" s="543"/>
      <c r="AY29" s="544"/>
      <c r="AZ29" s="540">
        <f>AZ20</f>
        <v>0</v>
      </c>
      <c r="BA29" s="543"/>
      <c r="BB29" s="543"/>
      <c r="BC29" s="543"/>
      <c r="BD29" s="543"/>
      <c r="BE29" s="543"/>
      <c r="BF29" s="543"/>
      <c r="BG29" s="543"/>
      <c r="BH29" s="543"/>
      <c r="BI29" s="543"/>
      <c r="BJ29" s="543"/>
      <c r="BK29" s="543"/>
      <c r="BL29" s="543"/>
      <c r="BM29" s="543"/>
      <c r="BN29" s="544"/>
      <c r="BO29" s="540">
        <f>BO20</f>
        <v>0</v>
      </c>
      <c r="BP29" s="543"/>
      <c r="BQ29" s="543"/>
      <c r="BR29" s="543"/>
      <c r="BS29" s="543"/>
      <c r="BT29" s="543"/>
      <c r="BU29" s="543"/>
      <c r="BV29" s="543"/>
      <c r="BW29" s="543"/>
      <c r="BX29" s="543"/>
      <c r="BY29" s="543"/>
      <c r="BZ29" s="543"/>
      <c r="CA29" s="543"/>
      <c r="CB29" s="543"/>
      <c r="CC29" s="543"/>
      <c r="CD29" s="540">
        <f>SUM(AK29:CC29)</f>
        <v>43758</v>
      </c>
      <c r="CE29" s="543"/>
      <c r="CF29" s="543"/>
      <c r="CG29" s="543"/>
      <c r="CH29" s="543"/>
      <c r="CI29" s="543"/>
      <c r="CJ29" s="543"/>
      <c r="CK29" s="543"/>
      <c r="CL29" s="543"/>
      <c r="CM29" s="543"/>
      <c r="CN29" s="543"/>
      <c r="CO29" s="543"/>
      <c r="CP29" s="543"/>
      <c r="CQ29" s="543"/>
      <c r="CR29" s="545"/>
    </row>
    <row r="30" spans="1:115" ht="15" customHeight="1" thickBot="1">
      <c r="A30" s="546"/>
      <c r="B30" s="547"/>
      <c r="C30" s="547"/>
      <c r="D30" s="547"/>
      <c r="E30" s="547"/>
      <c r="F30" s="548"/>
      <c r="G30" s="143" t="s">
        <v>10</v>
      </c>
      <c r="H30" s="144"/>
      <c r="I30" s="144"/>
      <c r="J30" s="144"/>
      <c r="K30" s="144"/>
      <c r="L30" s="144"/>
      <c r="M30" s="144"/>
      <c r="N30" s="144"/>
      <c r="O30" s="144"/>
      <c r="P30" s="144"/>
      <c r="Q30" s="144"/>
      <c r="R30" s="144"/>
      <c r="S30" s="144"/>
      <c r="T30" s="144"/>
      <c r="U30" s="144"/>
      <c r="V30" s="144"/>
      <c r="W30" s="144"/>
      <c r="X30" s="144"/>
      <c r="Y30" s="144"/>
      <c r="Z30" s="144"/>
      <c r="AA30" s="488"/>
      <c r="AB30" s="628">
        <v>1</v>
      </c>
      <c r="AC30" s="629"/>
      <c r="AD30" s="630"/>
      <c r="AE30" s="631">
        <v>7</v>
      </c>
      <c r="AF30" s="629"/>
      <c r="AG30" s="630"/>
      <c r="AH30" s="631">
        <v>0</v>
      </c>
      <c r="AI30" s="629"/>
      <c r="AJ30" s="632"/>
      <c r="AK30" s="519">
        <f>SUM(AK21:AY24)</f>
        <v>150162</v>
      </c>
      <c r="AL30" s="520"/>
      <c r="AM30" s="520"/>
      <c r="AN30" s="520"/>
      <c r="AO30" s="520"/>
      <c r="AP30" s="520"/>
      <c r="AQ30" s="520"/>
      <c r="AR30" s="520"/>
      <c r="AS30" s="520"/>
      <c r="AT30" s="520"/>
      <c r="AU30" s="520"/>
      <c r="AV30" s="520"/>
      <c r="AW30" s="520"/>
      <c r="AX30" s="520"/>
      <c r="AY30" s="556"/>
      <c r="AZ30" s="519">
        <f>SUM(AZ21:BN24)</f>
        <v>0</v>
      </c>
      <c r="BA30" s="520"/>
      <c r="BB30" s="520"/>
      <c r="BC30" s="520"/>
      <c r="BD30" s="520"/>
      <c r="BE30" s="520"/>
      <c r="BF30" s="520"/>
      <c r="BG30" s="520"/>
      <c r="BH30" s="520"/>
      <c r="BI30" s="520"/>
      <c r="BJ30" s="520"/>
      <c r="BK30" s="520"/>
      <c r="BL30" s="520"/>
      <c r="BM30" s="520"/>
      <c r="BN30" s="556"/>
      <c r="BO30" s="519">
        <f>SUM(BO21:CC24)</f>
        <v>0</v>
      </c>
      <c r="BP30" s="520"/>
      <c r="BQ30" s="520"/>
      <c r="BR30" s="520"/>
      <c r="BS30" s="520"/>
      <c r="BT30" s="520"/>
      <c r="BU30" s="520"/>
      <c r="BV30" s="520"/>
      <c r="BW30" s="520"/>
      <c r="BX30" s="520"/>
      <c r="BY30" s="520"/>
      <c r="BZ30" s="520"/>
      <c r="CA30" s="520"/>
      <c r="CB30" s="520"/>
      <c r="CC30" s="556"/>
      <c r="CD30" s="519">
        <f>SUM(AK30:CC30)</f>
        <v>150162</v>
      </c>
      <c r="CE30" s="520"/>
      <c r="CF30" s="520"/>
      <c r="CG30" s="520"/>
      <c r="CH30" s="520"/>
      <c r="CI30" s="520"/>
      <c r="CJ30" s="520"/>
      <c r="CK30" s="520"/>
      <c r="CL30" s="520"/>
      <c r="CM30" s="520"/>
      <c r="CN30" s="520"/>
      <c r="CO30" s="520"/>
      <c r="CP30" s="520"/>
      <c r="CQ30" s="520"/>
      <c r="CR30" s="521"/>
    </row>
    <row r="31" spans="1:115" ht="11.25" customHeight="1" thickBot="1">
      <c r="AB31" s="633"/>
      <c r="AC31" s="633"/>
      <c r="AD31" s="633"/>
      <c r="AE31" s="633"/>
      <c r="AF31" s="633"/>
      <c r="AG31" s="633"/>
      <c r="AH31" s="633"/>
      <c r="AI31" s="633"/>
      <c r="AJ31" s="633"/>
      <c r="AK31" s="634"/>
      <c r="AL31" s="634"/>
      <c r="AM31" s="634"/>
      <c r="AN31" s="634"/>
      <c r="AO31" s="634"/>
      <c r="AP31" s="634"/>
      <c r="AQ31" s="634"/>
      <c r="AR31" s="634"/>
      <c r="AS31" s="634"/>
      <c r="AT31" s="634"/>
      <c r="AU31" s="634"/>
      <c r="AV31" s="634"/>
      <c r="AW31" s="634"/>
      <c r="AX31" s="634"/>
      <c r="AY31" s="634"/>
      <c r="AZ31" s="634"/>
      <c r="BA31" s="634"/>
      <c r="BB31" s="634"/>
      <c r="BC31" s="634"/>
      <c r="BD31" s="634"/>
      <c r="BE31" s="634"/>
      <c r="BF31" s="634"/>
      <c r="BG31" s="634"/>
      <c r="BH31" s="634"/>
      <c r="BI31" s="634"/>
      <c r="BJ31" s="634"/>
      <c r="BK31" s="634"/>
      <c r="BL31" s="634"/>
      <c r="BM31" s="634"/>
      <c r="BN31" s="634"/>
      <c r="BO31" s="622"/>
      <c r="BP31" s="622"/>
      <c r="BQ31" s="622"/>
      <c r="BR31" s="622"/>
      <c r="BS31" s="622"/>
      <c r="BT31" s="622"/>
      <c r="BU31" s="622"/>
      <c r="BV31" s="622"/>
      <c r="BW31" s="622"/>
      <c r="BX31" s="622"/>
      <c r="BY31" s="622"/>
      <c r="BZ31" s="622"/>
      <c r="CA31" s="622"/>
      <c r="CB31" s="622"/>
      <c r="CC31" s="622"/>
      <c r="CD31" s="634"/>
      <c r="CE31" s="634"/>
      <c r="CF31" s="634"/>
      <c r="CG31" s="634"/>
      <c r="CH31" s="634"/>
      <c r="CI31" s="634"/>
      <c r="CJ31" s="634"/>
      <c r="CK31" s="634"/>
      <c r="CL31" s="634"/>
      <c r="CM31" s="634"/>
      <c r="CN31" s="634"/>
      <c r="CO31" s="634"/>
      <c r="CP31" s="634"/>
      <c r="CQ31" s="634"/>
      <c r="CR31" s="634"/>
    </row>
    <row r="32" spans="1:115" ht="15" customHeight="1">
      <c r="A32" s="442" t="s">
        <v>14</v>
      </c>
      <c r="B32" s="486"/>
      <c r="C32" s="486"/>
      <c r="D32" s="443" t="s">
        <v>15</v>
      </c>
      <c r="E32" s="443"/>
      <c r="F32" s="444"/>
      <c r="G32" s="143" t="s">
        <v>749</v>
      </c>
      <c r="H32" s="144"/>
      <c r="I32" s="144"/>
      <c r="J32" s="144"/>
      <c r="K32" s="144"/>
      <c r="L32" s="144"/>
      <c r="M32" s="144"/>
      <c r="N32" s="144"/>
      <c r="O32" s="144"/>
      <c r="P32" s="144"/>
      <c r="Q32" s="144"/>
      <c r="R32" s="144"/>
      <c r="S32" s="144"/>
      <c r="T32" s="144"/>
      <c r="U32" s="144"/>
      <c r="V32" s="144"/>
      <c r="W32" s="144"/>
      <c r="X32" s="144"/>
      <c r="Y32" s="144"/>
      <c r="Z32" s="144"/>
      <c r="AA32" s="488"/>
      <c r="AB32" s="606">
        <v>1</v>
      </c>
      <c r="AC32" s="607"/>
      <c r="AD32" s="608"/>
      <c r="AE32" s="609">
        <v>8</v>
      </c>
      <c r="AF32" s="607"/>
      <c r="AG32" s="608"/>
      <c r="AH32" s="609">
        <v>0</v>
      </c>
      <c r="AI32" s="607"/>
      <c r="AJ32" s="610"/>
      <c r="AK32" s="261">
        <v>319951</v>
      </c>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418"/>
      <c r="BO32" s="261"/>
      <c r="BP32" s="261"/>
      <c r="BQ32" s="261"/>
      <c r="BR32" s="261"/>
      <c r="BS32" s="261"/>
      <c r="BT32" s="261"/>
      <c r="BU32" s="261"/>
      <c r="BV32" s="261"/>
      <c r="BW32" s="261"/>
      <c r="BX32" s="261"/>
      <c r="BY32" s="261"/>
      <c r="BZ32" s="261"/>
      <c r="CA32" s="261"/>
      <c r="CB32" s="261"/>
      <c r="CC32" s="418"/>
      <c r="CD32" s="328">
        <f>SUM(AK32:CC32)</f>
        <v>319951</v>
      </c>
      <c r="CE32" s="328"/>
      <c r="CF32" s="328"/>
      <c r="CG32" s="328"/>
      <c r="CH32" s="328"/>
      <c r="CI32" s="328"/>
      <c r="CJ32" s="328"/>
      <c r="CK32" s="328"/>
      <c r="CL32" s="328"/>
      <c r="CM32" s="328"/>
      <c r="CN32" s="328"/>
      <c r="CO32" s="328"/>
      <c r="CP32" s="328"/>
      <c r="CQ32" s="328"/>
      <c r="CR32" s="582"/>
      <c r="CW32" s="140" t="s">
        <v>454</v>
      </c>
      <c r="CX32" s="140" t="s">
        <v>454</v>
      </c>
      <c r="CY32" s="140" t="s">
        <v>454</v>
      </c>
      <c r="CZ32" s="140" t="s">
        <v>454</v>
      </c>
      <c r="DA32" s="140" t="s">
        <v>454</v>
      </c>
      <c r="DB32" s="140" t="s">
        <v>454</v>
      </c>
      <c r="DC32" s="140" t="s">
        <v>454</v>
      </c>
      <c r="DD32" s="140" t="s">
        <v>454</v>
      </c>
      <c r="DE32" s="140" t="s">
        <v>454</v>
      </c>
      <c r="DF32" s="140" t="s">
        <v>454</v>
      </c>
      <c r="DG32" s="140" t="s">
        <v>454</v>
      </c>
      <c r="DH32" s="140" t="s">
        <v>454</v>
      </c>
      <c r="DI32" s="140" t="s">
        <v>454</v>
      </c>
      <c r="DJ32" s="140" t="s">
        <v>454</v>
      </c>
      <c r="DK32" s="140" t="s">
        <v>454</v>
      </c>
    </row>
    <row r="33" spans="1:137" ht="15" customHeight="1">
      <c r="A33" s="560"/>
      <c r="B33" s="499"/>
      <c r="C33" s="499"/>
      <c r="D33" s="561"/>
      <c r="E33" s="561"/>
      <c r="F33" s="562"/>
      <c r="G33" s="563" t="s">
        <v>282</v>
      </c>
      <c r="H33" s="564"/>
      <c r="I33" s="564"/>
      <c r="J33" s="564"/>
      <c r="K33" s="564"/>
      <c r="L33" s="564"/>
      <c r="M33" s="564"/>
      <c r="N33" s="564"/>
      <c r="O33" s="564"/>
      <c r="P33" s="564"/>
      <c r="Q33" s="564"/>
      <c r="R33" s="564"/>
      <c r="S33" s="564"/>
      <c r="T33" s="564"/>
      <c r="U33" s="564"/>
      <c r="V33" s="564"/>
      <c r="W33" s="564"/>
      <c r="X33" s="564"/>
      <c r="Y33" s="564"/>
      <c r="Z33" s="564"/>
      <c r="AA33" s="565"/>
      <c r="AB33" s="611">
        <v>1</v>
      </c>
      <c r="AC33" s="612"/>
      <c r="AD33" s="613"/>
      <c r="AE33" s="614">
        <v>9</v>
      </c>
      <c r="AF33" s="612"/>
      <c r="AG33" s="613"/>
      <c r="AH33" s="614">
        <v>0</v>
      </c>
      <c r="AI33" s="612"/>
      <c r="AJ33" s="615"/>
      <c r="AK33" s="274">
        <v>43758</v>
      </c>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428"/>
      <c r="BO33" s="274"/>
      <c r="BP33" s="274"/>
      <c r="BQ33" s="274"/>
      <c r="BR33" s="274"/>
      <c r="BS33" s="274"/>
      <c r="BT33" s="274"/>
      <c r="BU33" s="274"/>
      <c r="BV33" s="274"/>
      <c r="BW33" s="274"/>
      <c r="BX33" s="274"/>
      <c r="BY33" s="274"/>
      <c r="BZ33" s="274"/>
      <c r="CA33" s="274"/>
      <c r="CB33" s="274"/>
      <c r="CC33" s="428"/>
      <c r="CD33" s="331">
        <f>SUM(AK33:CC33)</f>
        <v>43758</v>
      </c>
      <c r="CE33" s="331"/>
      <c r="CF33" s="331"/>
      <c r="CG33" s="331"/>
      <c r="CH33" s="331"/>
      <c r="CI33" s="331"/>
      <c r="CJ33" s="331"/>
      <c r="CK33" s="331"/>
      <c r="CL33" s="331"/>
      <c r="CM33" s="331"/>
      <c r="CN33" s="331"/>
      <c r="CO33" s="331"/>
      <c r="CP33" s="331"/>
      <c r="CQ33" s="331"/>
      <c r="CR33" s="583"/>
    </row>
    <row r="34" spans="1:137" ht="15" customHeight="1">
      <c r="A34" s="560"/>
      <c r="B34" s="499"/>
      <c r="C34" s="499"/>
      <c r="D34" s="561"/>
      <c r="E34" s="561"/>
      <c r="F34" s="562"/>
      <c r="G34" s="143" t="s">
        <v>4414</v>
      </c>
      <c r="H34" s="144"/>
      <c r="I34" s="144"/>
      <c r="J34" s="144"/>
      <c r="K34" s="144"/>
      <c r="L34" s="144"/>
      <c r="M34" s="144"/>
      <c r="N34" s="144"/>
      <c r="O34" s="144"/>
      <c r="P34" s="144"/>
      <c r="Q34" s="144"/>
      <c r="R34" s="144"/>
      <c r="S34" s="144"/>
      <c r="T34" s="144"/>
      <c r="U34" s="144"/>
      <c r="V34" s="144"/>
      <c r="W34" s="144"/>
      <c r="X34" s="144"/>
      <c r="Y34" s="144"/>
      <c r="Z34" s="144"/>
      <c r="AA34" s="144"/>
      <c r="AB34" s="611">
        <v>2</v>
      </c>
      <c r="AC34" s="612"/>
      <c r="AD34" s="613"/>
      <c r="AE34" s="614">
        <v>0</v>
      </c>
      <c r="AF34" s="612"/>
      <c r="AG34" s="613"/>
      <c r="AH34" s="614">
        <v>0</v>
      </c>
      <c r="AI34" s="612"/>
      <c r="AJ34" s="615"/>
      <c r="AK34" s="274">
        <v>41407</v>
      </c>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428"/>
      <c r="BO34" s="274"/>
      <c r="BP34" s="274"/>
      <c r="BQ34" s="274"/>
      <c r="BR34" s="274"/>
      <c r="BS34" s="274"/>
      <c r="BT34" s="274"/>
      <c r="BU34" s="274"/>
      <c r="BV34" s="274"/>
      <c r="BW34" s="274"/>
      <c r="BX34" s="274"/>
      <c r="BY34" s="274"/>
      <c r="BZ34" s="274"/>
      <c r="CA34" s="274"/>
      <c r="CB34" s="274"/>
      <c r="CC34" s="428"/>
      <c r="CD34" s="331">
        <f t="shared" ref="CD34:CD36" si="2">SUM(AK34:CC34)</f>
        <v>41407</v>
      </c>
      <c r="CE34" s="331"/>
      <c r="CF34" s="331"/>
      <c r="CG34" s="331"/>
      <c r="CH34" s="331"/>
      <c r="CI34" s="331"/>
      <c r="CJ34" s="331"/>
      <c r="CK34" s="331"/>
      <c r="CL34" s="331"/>
      <c r="CM34" s="331"/>
      <c r="CN34" s="331"/>
      <c r="CO34" s="331"/>
      <c r="CP34" s="331"/>
      <c r="CQ34" s="331"/>
      <c r="CR34" s="583"/>
    </row>
    <row r="35" spans="1:137" ht="15" customHeight="1">
      <c r="A35" s="560"/>
      <c r="B35" s="499"/>
      <c r="C35" s="499"/>
      <c r="D35" s="561"/>
      <c r="E35" s="561"/>
      <c r="F35" s="562"/>
      <c r="G35" s="143" t="s">
        <v>4416</v>
      </c>
      <c r="H35" s="144"/>
      <c r="I35" s="144"/>
      <c r="J35" s="144"/>
      <c r="K35" s="144"/>
      <c r="L35" s="144"/>
      <c r="M35" s="144"/>
      <c r="N35" s="144"/>
      <c r="O35" s="144"/>
      <c r="P35" s="144"/>
      <c r="Q35" s="144"/>
      <c r="R35" s="144"/>
      <c r="S35" s="144"/>
      <c r="T35" s="144"/>
      <c r="U35" s="144"/>
      <c r="V35" s="144"/>
      <c r="W35" s="144"/>
      <c r="X35" s="144"/>
      <c r="Y35" s="144"/>
      <c r="Z35" s="144"/>
      <c r="AA35" s="144"/>
      <c r="AB35" s="611">
        <v>2</v>
      </c>
      <c r="AC35" s="612"/>
      <c r="AD35" s="613"/>
      <c r="AE35" s="614">
        <v>1</v>
      </c>
      <c r="AF35" s="612"/>
      <c r="AG35" s="613"/>
      <c r="AH35" s="614">
        <v>0</v>
      </c>
      <c r="AI35" s="612"/>
      <c r="AJ35" s="615"/>
      <c r="AK35" s="274">
        <v>30684</v>
      </c>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428"/>
      <c r="BO35" s="274"/>
      <c r="BP35" s="274"/>
      <c r="BQ35" s="274"/>
      <c r="BR35" s="274"/>
      <c r="BS35" s="274"/>
      <c r="BT35" s="274"/>
      <c r="BU35" s="274"/>
      <c r="BV35" s="274"/>
      <c r="BW35" s="274"/>
      <c r="BX35" s="274"/>
      <c r="BY35" s="274"/>
      <c r="BZ35" s="274"/>
      <c r="CA35" s="274"/>
      <c r="CB35" s="274"/>
      <c r="CC35" s="428"/>
      <c r="CD35" s="331">
        <f t="shared" si="2"/>
        <v>30684</v>
      </c>
      <c r="CE35" s="331"/>
      <c r="CF35" s="331"/>
      <c r="CG35" s="331"/>
      <c r="CH35" s="331"/>
      <c r="CI35" s="331"/>
      <c r="CJ35" s="331"/>
      <c r="CK35" s="331"/>
      <c r="CL35" s="331"/>
      <c r="CM35" s="331"/>
      <c r="CN35" s="331"/>
      <c r="CO35" s="331"/>
      <c r="CP35" s="331"/>
      <c r="CQ35" s="331"/>
      <c r="CR35" s="583"/>
    </row>
    <row r="36" spans="1:137" ht="15" customHeight="1">
      <c r="A36" s="560"/>
      <c r="B36" s="499"/>
      <c r="C36" s="499"/>
      <c r="D36" s="561"/>
      <c r="E36" s="561"/>
      <c r="F36" s="562"/>
      <c r="G36" s="143" t="s">
        <v>4423</v>
      </c>
      <c r="H36" s="144"/>
      <c r="I36" s="144"/>
      <c r="J36" s="144"/>
      <c r="K36" s="144"/>
      <c r="L36" s="144"/>
      <c r="M36" s="144"/>
      <c r="N36" s="144"/>
      <c r="O36" s="144"/>
      <c r="P36" s="144"/>
      <c r="Q36" s="144"/>
      <c r="R36" s="144"/>
      <c r="S36" s="144"/>
      <c r="T36" s="144"/>
      <c r="U36" s="144"/>
      <c r="V36" s="144"/>
      <c r="W36" s="144"/>
      <c r="X36" s="144"/>
      <c r="Y36" s="144"/>
      <c r="Z36" s="144"/>
      <c r="AA36" s="144"/>
      <c r="AB36" s="611">
        <v>2</v>
      </c>
      <c r="AC36" s="612"/>
      <c r="AD36" s="613"/>
      <c r="AE36" s="614">
        <v>2</v>
      </c>
      <c r="AF36" s="612"/>
      <c r="AG36" s="613"/>
      <c r="AH36" s="614">
        <v>0</v>
      </c>
      <c r="AI36" s="612"/>
      <c r="AJ36" s="615"/>
      <c r="AK36" s="274">
        <v>78071</v>
      </c>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428"/>
      <c r="BO36" s="274"/>
      <c r="BP36" s="274"/>
      <c r="BQ36" s="274"/>
      <c r="BR36" s="274"/>
      <c r="BS36" s="274"/>
      <c r="BT36" s="274"/>
      <c r="BU36" s="274"/>
      <c r="BV36" s="274"/>
      <c r="BW36" s="274"/>
      <c r="BX36" s="274"/>
      <c r="BY36" s="274"/>
      <c r="BZ36" s="274"/>
      <c r="CA36" s="274"/>
      <c r="CB36" s="274"/>
      <c r="CC36" s="428"/>
      <c r="CD36" s="331">
        <f t="shared" si="2"/>
        <v>78071</v>
      </c>
      <c r="CE36" s="331"/>
      <c r="CF36" s="331"/>
      <c r="CG36" s="331"/>
      <c r="CH36" s="331"/>
      <c r="CI36" s="331"/>
      <c r="CJ36" s="331"/>
      <c r="CK36" s="331"/>
      <c r="CL36" s="331"/>
      <c r="CM36" s="331"/>
      <c r="CN36" s="331"/>
      <c r="CO36" s="331"/>
      <c r="CP36" s="331"/>
      <c r="CQ36" s="331"/>
      <c r="CR36" s="583"/>
    </row>
    <row r="37" spans="1:137" ht="15" customHeight="1">
      <c r="A37" s="498"/>
      <c r="B37" s="499"/>
      <c r="C37" s="499"/>
      <c r="D37" s="561"/>
      <c r="E37" s="561"/>
      <c r="F37" s="562"/>
      <c r="G37" s="143" t="s">
        <v>4419</v>
      </c>
      <c r="H37" s="144"/>
      <c r="I37" s="144"/>
      <c r="J37" s="144"/>
      <c r="K37" s="144"/>
      <c r="L37" s="144"/>
      <c r="M37" s="144"/>
      <c r="N37" s="144"/>
      <c r="O37" s="144"/>
      <c r="P37" s="144"/>
      <c r="Q37" s="144"/>
      <c r="R37" s="144"/>
      <c r="S37" s="144"/>
      <c r="T37" s="144"/>
      <c r="U37" s="144"/>
      <c r="V37" s="144"/>
      <c r="W37" s="144"/>
      <c r="X37" s="144"/>
      <c r="Y37" s="144"/>
      <c r="Z37" s="144"/>
      <c r="AA37" s="144"/>
      <c r="AB37" s="611">
        <v>2</v>
      </c>
      <c r="AC37" s="612"/>
      <c r="AD37" s="613"/>
      <c r="AE37" s="614">
        <v>3</v>
      </c>
      <c r="AF37" s="612"/>
      <c r="AG37" s="613"/>
      <c r="AH37" s="614">
        <v>0</v>
      </c>
      <c r="AI37" s="612"/>
      <c r="AJ37" s="615"/>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428"/>
      <c r="BO37" s="274"/>
      <c r="BP37" s="274"/>
      <c r="BQ37" s="274"/>
      <c r="BR37" s="274"/>
      <c r="BS37" s="274"/>
      <c r="BT37" s="274"/>
      <c r="BU37" s="274"/>
      <c r="BV37" s="274"/>
      <c r="BW37" s="274"/>
      <c r="BX37" s="274"/>
      <c r="BY37" s="274"/>
      <c r="BZ37" s="274"/>
      <c r="CA37" s="274"/>
      <c r="CB37" s="274"/>
      <c r="CC37" s="428"/>
      <c r="CD37" s="331">
        <f>SUM(AK37:CC37)</f>
        <v>0</v>
      </c>
      <c r="CE37" s="331"/>
      <c r="CF37" s="331"/>
      <c r="CG37" s="331"/>
      <c r="CH37" s="331"/>
      <c r="CI37" s="331"/>
      <c r="CJ37" s="331"/>
      <c r="CK37" s="331"/>
      <c r="CL37" s="331"/>
      <c r="CM37" s="331"/>
      <c r="CN37" s="331"/>
      <c r="CO37" s="331"/>
      <c r="CP37" s="331"/>
      <c r="CQ37" s="331"/>
      <c r="CR37" s="583"/>
    </row>
    <row r="38" spans="1:137" ht="15" customHeight="1" thickBot="1">
      <c r="A38" s="447"/>
      <c r="B38" s="547"/>
      <c r="C38" s="547"/>
      <c r="D38" s="448"/>
      <c r="E38" s="448"/>
      <c r="F38" s="449"/>
      <c r="G38" s="143" t="s">
        <v>336</v>
      </c>
      <c r="H38" s="144"/>
      <c r="I38" s="144"/>
      <c r="J38" s="144"/>
      <c r="K38" s="144"/>
      <c r="L38" s="144"/>
      <c r="M38" s="144"/>
      <c r="N38" s="144"/>
      <c r="O38" s="144"/>
      <c r="P38" s="144"/>
      <c r="Q38" s="144"/>
      <c r="R38" s="144"/>
      <c r="S38" s="144"/>
      <c r="T38" s="144"/>
      <c r="U38" s="144"/>
      <c r="V38" s="144"/>
      <c r="W38" s="144"/>
      <c r="X38" s="144"/>
      <c r="Y38" s="144"/>
      <c r="Z38" s="144"/>
      <c r="AA38" s="488"/>
      <c r="AB38" s="628">
        <v>2</v>
      </c>
      <c r="AC38" s="629"/>
      <c r="AD38" s="630"/>
      <c r="AE38" s="631">
        <v>4</v>
      </c>
      <c r="AF38" s="629"/>
      <c r="AG38" s="630"/>
      <c r="AH38" s="631">
        <v>0</v>
      </c>
      <c r="AI38" s="629"/>
      <c r="AJ38" s="632"/>
      <c r="AK38" s="519">
        <f>SUM(AK32:AY37)</f>
        <v>513871</v>
      </c>
      <c r="AL38" s="520"/>
      <c r="AM38" s="520"/>
      <c r="AN38" s="520"/>
      <c r="AO38" s="520"/>
      <c r="AP38" s="520"/>
      <c r="AQ38" s="520"/>
      <c r="AR38" s="520"/>
      <c r="AS38" s="520"/>
      <c r="AT38" s="520"/>
      <c r="AU38" s="520"/>
      <c r="AV38" s="520"/>
      <c r="AW38" s="520"/>
      <c r="AX38" s="520"/>
      <c r="AY38" s="556"/>
      <c r="AZ38" s="519">
        <f>SUM(AZ32:BN37)</f>
        <v>0</v>
      </c>
      <c r="BA38" s="520"/>
      <c r="BB38" s="520"/>
      <c r="BC38" s="520"/>
      <c r="BD38" s="520"/>
      <c r="BE38" s="520"/>
      <c r="BF38" s="520"/>
      <c r="BG38" s="520"/>
      <c r="BH38" s="520"/>
      <c r="BI38" s="520"/>
      <c r="BJ38" s="520"/>
      <c r="BK38" s="520"/>
      <c r="BL38" s="520"/>
      <c r="BM38" s="520"/>
      <c r="BN38" s="556"/>
      <c r="BO38" s="519">
        <f>SUM(BO32:CC37)</f>
        <v>0</v>
      </c>
      <c r="BP38" s="520"/>
      <c r="BQ38" s="520"/>
      <c r="BR38" s="520"/>
      <c r="BS38" s="520"/>
      <c r="BT38" s="520"/>
      <c r="BU38" s="520"/>
      <c r="BV38" s="520"/>
      <c r="BW38" s="520"/>
      <c r="BX38" s="520"/>
      <c r="BY38" s="520"/>
      <c r="BZ38" s="520"/>
      <c r="CA38" s="520"/>
      <c r="CB38" s="520"/>
      <c r="CC38" s="520"/>
      <c r="CD38" s="291">
        <f>SUM(AK38:CC38)</f>
        <v>513871</v>
      </c>
      <c r="CE38" s="291"/>
      <c r="CF38" s="291"/>
      <c r="CG38" s="291"/>
      <c r="CH38" s="291"/>
      <c r="CI38" s="291"/>
      <c r="CJ38" s="291"/>
      <c r="CK38" s="291"/>
      <c r="CL38" s="291"/>
      <c r="CM38" s="291"/>
      <c r="CN38" s="291"/>
      <c r="CO38" s="291"/>
      <c r="CP38" s="291"/>
      <c r="CQ38" s="291"/>
      <c r="CR38" s="581"/>
    </row>
    <row r="39" spans="1:137" ht="15" customHeight="1">
      <c r="A39" s="635"/>
      <c r="B39" s="568"/>
      <c r="C39" s="568"/>
      <c r="D39" s="567"/>
      <c r="E39" s="567"/>
      <c r="F39" s="567"/>
      <c r="G39" s="569"/>
      <c r="H39" s="569"/>
      <c r="I39" s="569"/>
      <c r="J39" s="569"/>
      <c r="K39" s="569"/>
      <c r="L39" s="569"/>
      <c r="M39" s="569"/>
      <c r="N39" s="569"/>
      <c r="O39" s="569"/>
      <c r="P39" s="569"/>
      <c r="Q39" s="569"/>
      <c r="R39" s="569"/>
      <c r="S39" s="569"/>
      <c r="T39" s="569"/>
      <c r="U39" s="569"/>
      <c r="V39" s="569"/>
      <c r="W39" s="569"/>
      <c r="X39" s="569"/>
      <c r="Y39" s="569"/>
      <c r="Z39" s="569"/>
      <c r="AA39" s="569"/>
      <c r="AB39" s="633"/>
      <c r="AC39" s="633"/>
      <c r="AD39" s="633"/>
      <c r="AE39" s="633"/>
      <c r="AF39" s="633"/>
      <c r="AG39" s="633"/>
      <c r="AH39" s="633"/>
      <c r="AI39" s="633"/>
      <c r="AJ39" s="633"/>
      <c r="AK39" s="220"/>
      <c r="AL39" s="636"/>
      <c r="AM39" s="636"/>
      <c r="AN39" s="636"/>
      <c r="AO39" s="636"/>
      <c r="AP39" s="636"/>
      <c r="AQ39" s="636"/>
      <c r="AR39" s="636"/>
      <c r="AS39" s="636"/>
      <c r="AT39" s="220"/>
      <c r="AU39" s="636"/>
      <c r="AV39" s="636"/>
      <c r="AW39" s="636"/>
      <c r="AX39" s="636"/>
      <c r="AY39" s="636"/>
      <c r="AZ39" s="636"/>
      <c r="BA39" s="636"/>
      <c r="BB39" s="220"/>
      <c r="BC39" s="220"/>
      <c r="BD39" s="220"/>
      <c r="BE39" s="220"/>
      <c r="BF39" s="220"/>
      <c r="BG39" s="220"/>
      <c r="BH39" s="220"/>
      <c r="BI39" s="220"/>
      <c r="BJ39" s="220"/>
      <c r="BK39" s="220"/>
      <c r="BL39" s="220"/>
      <c r="BM39" s="220"/>
      <c r="BN39" s="220"/>
      <c r="BO39" s="220"/>
      <c r="BP39" s="220"/>
      <c r="BQ39" s="220"/>
      <c r="BR39" s="220"/>
      <c r="BS39" s="220"/>
      <c r="BT39" s="220"/>
      <c r="BU39" s="220"/>
      <c r="BV39" s="571"/>
      <c r="BW39" s="571"/>
      <c r="BX39" s="571"/>
      <c r="BY39" s="571"/>
      <c r="BZ39" s="571"/>
      <c r="CA39" s="571"/>
      <c r="CB39" s="571"/>
      <c r="CC39" s="571"/>
      <c r="CD39" s="571"/>
      <c r="CE39" s="633"/>
      <c r="CF39" s="633"/>
      <c r="CG39" s="633"/>
      <c r="CH39" s="633"/>
      <c r="CI39" s="633"/>
      <c r="CJ39" s="633"/>
      <c r="CK39" s="633"/>
      <c r="CL39" s="633"/>
      <c r="CM39" s="633"/>
      <c r="CN39" s="220"/>
      <c r="CO39" s="571"/>
      <c r="CP39" s="571"/>
      <c r="CQ39" s="571"/>
      <c r="CR39" s="571"/>
      <c r="CS39" s="571"/>
      <c r="CT39" s="571"/>
      <c r="CU39" s="571"/>
      <c r="CV39" s="571"/>
      <c r="CW39" s="571"/>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row>
    <row r="40" spans="1:137" s="56" customFormat="1" ht="12.75" customHeight="1">
      <c r="A40" s="598"/>
      <c r="B40" s="598"/>
      <c r="C40" s="598"/>
      <c r="D40" s="598"/>
      <c r="E40" s="598"/>
      <c r="F40" s="598"/>
      <c r="G40" s="599"/>
      <c r="H40" s="600" t="s">
        <v>55</v>
      </c>
      <c r="I40" s="118"/>
      <c r="J40" s="118"/>
      <c r="K40" s="118"/>
      <c r="L40" s="118"/>
      <c r="M40" s="118"/>
      <c r="N40" s="118"/>
      <c r="O40" s="118"/>
      <c r="P40" s="118"/>
      <c r="Q40" s="118"/>
      <c r="R40" s="118"/>
      <c r="S40" s="118"/>
      <c r="T40" s="118"/>
      <c r="U40" s="118"/>
      <c r="V40" s="118"/>
      <c r="W40" s="118"/>
      <c r="X40" s="118"/>
      <c r="Y40" s="119"/>
      <c r="Z40" s="600" t="s">
        <v>460</v>
      </c>
      <c r="AA40" s="118"/>
      <c r="AB40" s="118"/>
      <c r="AC40" s="118"/>
      <c r="AD40" s="118"/>
      <c r="AE40" s="119"/>
      <c r="AF40" s="462" t="str">
        <f>"第53表　課税標準額段階別"&amp; 表00!CY5&amp;表00!DC5 &amp; "年度分所得割額等に関する調
　　　　　　　　　　　　　　　　　【農業所得者】（つづき）
第7表関係　(2)所得控除額に関する調"</f>
        <v>第53表　課税標準額段階別令和5年度分所得割額等に関する調
　　　　　　　　　　　　　　　　　【農業所得者】（つづき）
第7表関係　(2)所得控除額に関する調</v>
      </c>
      <c r="AG40" s="462"/>
      <c r="AH40" s="462"/>
      <c r="AI40" s="462"/>
      <c r="AJ40" s="462"/>
      <c r="AK40" s="462"/>
      <c r="AL40" s="462"/>
      <c r="AM40" s="462"/>
      <c r="AN40" s="462"/>
      <c r="AO40" s="462"/>
      <c r="AP40" s="462"/>
      <c r="AQ40" s="462"/>
      <c r="AR40" s="462"/>
      <c r="AS40" s="462"/>
      <c r="AT40" s="462"/>
      <c r="AU40" s="462"/>
      <c r="AV40" s="462"/>
      <c r="AW40" s="462"/>
      <c r="AX40" s="462"/>
      <c r="AY40" s="462"/>
      <c r="AZ40" s="462"/>
      <c r="BA40" s="462"/>
      <c r="BB40" s="462"/>
      <c r="BC40" s="462"/>
      <c r="BD40" s="462"/>
      <c r="BE40" s="462"/>
      <c r="BF40" s="462"/>
      <c r="BG40" s="462"/>
      <c r="BH40" s="462"/>
      <c r="BI40" s="462"/>
      <c r="BJ40" s="462"/>
      <c r="BK40" s="462"/>
      <c r="BL40" s="462"/>
      <c r="BM40" s="462"/>
      <c r="BN40" s="462"/>
      <c r="BO40" s="462"/>
      <c r="BP40" s="462"/>
      <c r="BQ40" s="462"/>
      <c r="BR40" s="462"/>
      <c r="BS40" s="462"/>
      <c r="BT40" s="462"/>
      <c r="BU40" s="462"/>
      <c r="BV40" s="462"/>
      <c r="BW40" s="462"/>
      <c r="BX40" s="462"/>
      <c r="BY40" s="462"/>
      <c r="BZ40" s="462"/>
      <c r="CA40" s="462"/>
      <c r="CB40" s="462"/>
      <c r="CC40" s="462"/>
      <c r="CD40" s="462"/>
      <c r="CE40" s="462"/>
      <c r="CF40" s="462"/>
      <c r="CG40" s="462"/>
      <c r="CH40" s="462"/>
      <c r="CI40" s="462"/>
      <c r="CJ40" s="462"/>
      <c r="CK40" s="462"/>
      <c r="CL40" s="462"/>
      <c r="CM40" s="462"/>
      <c r="CN40" s="462"/>
      <c r="CO40" s="462"/>
      <c r="CP40" s="462"/>
      <c r="CQ40" s="462"/>
      <c r="CR40" s="462"/>
      <c r="CS40" s="462"/>
      <c r="CT40" s="462"/>
      <c r="CU40" s="462"/>
      <c r="CV40" s="462"/>
      <c r="CW40" s="462"/>
      <c r="CX40" s="462"/>
      <c r="CY40" s="601" t="s">
        <v>535</v>
      </c>
      <c r="CZ40" s="601"/>
      <c r="DA40" s="601"/>
      <c r="DB40" s="601"/>
      <c r="DC40" s="601"/>
      <c r="DD40" s="601"/>
      <c r="DE40" s="601"/>
      <c r="DF40" s="601"/>
      <c r="DG40" s="601"/>
      <c r="DH40" s="601"/>
      <c r="DI40" s="601"/>
      <c r="DJ40" s="601"/>
      <c r="DK40" s="121" t="str">
        <f>DK1</f>
        <v>三重県</v>
      </c>
      <c r="DL40" s="121"/>
      <c r="DM40" s="121"/>
      <c r="DN40" s="121"/>
      <c r="DO40" s="121"/>
      <c r="DP40" s="121"/>
      <c r="DQ40" s="121"/>
      <c r="DR40" s="121"/>
      <c r="DS40" s="121"/>
      <c r="DT40" s="121"/>
      <c r="DU40" s="121"/>
      <c r="DV40" s="121"/>
      <c r="DW40" s="121"/>
      <c r="DX40" s="121"/>
      <c r="DY40" s="121"/>
      <c r="DZ40" s="121"/>
      <c r="EA40" s="121"/>
      <c r="EB40" s="121"/>
      <c r="EC40" s="121"/>
      <c r="ED40" s="121"/>
      <c r="EE40" s="121"/>
    </row>
    <row r="41" spans="1:137" s="56" customFormat="1" ht="13.15" customHeight="1" thickBot="1">
      <c r="A41" s="598"/>
      <c r="B41" s="598"/>
      <c r="C41" s="598"/>
      <c r="D41" s="598"/>
      <c r="E41" s="598"/>
      <c r="F41" s="598"/>
      <c r="G41" s="599"/>
      <c r="H41" s="122"/>
      <c r="I41" s="123"/>
      <c r="J41" s="123"/>
      <c r="K41" s="123"/>
      <c r="L41" s="123"/>
      <c r="M41" s="123"/>
      <c r="N41" s="123"/>
      <c r="O41" s="123"/>
      <c r="P41" s="123"/>
      <c r="Q41" s="123"/>
      <c r="R41" s="123"/>
      <c r="S41" s="123"/>
      <c r="T41" s="123"/>
      <c r="U41" s="123"/>
      <c r="V41" s="123"/>
      <c r="W41" s="123"/>
      <c r="X41" s="123"/>
      <c r="Y41" s="124"/>
      <c r="Z41" s="122"/>
      <c r="AA41" s="123"/>
      <c r="AB41" s="123"/>
      <c r="AC41" s="123"/>
      <c r="AD41" s="123"/>
      <c r="AE41" s="124"/>
      <c r="AF41" s="462"/>
      <c r="AG41" s="462"/>
      <c r="AH41" s="462"/>
      <c r="AI41" s="462"/>
      <c r="AJ41" s="462"/>
      <c r="AK41" s="462"/>
      <c r="AL41" s="462"/>
      <c r="AM41" s="462"/>
      <c r="AN41" s="462"/>
      <c r="AO41" s="462"/>
      <c r="AP41" s="462"/>
      <c r="AQ41" s="462"/>
      <c r="AR41" s="462"/>
      <c r="AS41" s="462"/>
      <c r="AT41" s="462"/>
      <c r="AU41" s="462"/>
      <c r="AV41" s="462"/>
      <c r="AW41" s="462"/>
      <c r="AX41" s="462"/>
      <c r="AY41" s="462"/>
      <c r="AZ41" s="462"/>
      <c r="BA41" s="462"/>
      <c r="BB41" s="462"/>
      <c r="BC41" s="462"/>
      <c r="BD41" s="462"/>
      <c r="BE41" s="462"/>
      <c r="BF41" s="462"/>
      <c r="BG41" s="462"/>
      <c r="BH41" s="462"/>
      <c r="BI41" s="462"/>
      <c r="BJ41" s="462"/>
      <c r="BK41" s="462"/>
      <c r="BL41" s="462"/>
      <c r="BM41" s="462"/>
      <c r="BN41" s="462"/>
      <c r="BO41" s="462"/>
      <c r="BP41" s="462"/>
      <c r="BQ41" s="462"/>
      <c r="BR41" s="462"/>
      <c r="BS41" s="462"/>
      <c r="BT41" s="462"/>
      <c r="BU41" s="462"/>
      <c r="BV41" s="462"/>
      <c r="BW41" s="462"/>
      <c r="BX41" s="462"/>
      <c r="BY41" s="462"/>
      <c r="BZ41" s="462"/>
      <c r="CA41" s="462"/>
      <c r="CB41" s="462"/>
      <c r="CC41" s="462"/>
      <c r="CD41" s="462"/>
      <c r="CE41" s="462"/>
      <c r="CF41" s="462"/>
      <c r="CG41" s="462"/>
      <c r="CH41" s="462"/>
      <c r="CI41" s="462"/>
      <c r="CJ41" s="462"/>
      <c r="CK41" s="462"/>
      <c r="CL41" s="462"/>
      <c r="CM41" s="462"/>
      <c r="CN41" s="462"/>
      <c r="CO41" s="462"/>
      <c r="CP41" s="462"/>
      <c r="CQ41" s="462"/>
      <c r="CR41" s="462"/>
      <c r="CS41" s="462"/>
      <c r="CT41" s="462"/>
      <c r="CU41" s="462"/>
      <c r="CV41" s="462"/>
      <c r="CW41" s="462"/>
      <c r="CX41" s="462"/>
      <c r="CY41" s="602"/>
      <c r="CZ41" s="602"/>
      <c r="DA41" s="602"/>
      <c r="DB41" s="602"/>
      <c r="DC41" s="602"/>
      <c r="DD41" s="602"/>
      <c r="DE41" s="602"/>
      <c r="DF41" s="602"/>
      <c r="DG41" s="602"/>
      <c r="DH41" s="602"/>
      <c r="DI41" s="602"/>
      <c r="DJ41" s="602"/>
      <c r="DK41" s="126"/>
      <c r="DL41" s="126"/>
      <c r="DM41" s="126"/>
      <c r="DN41" s="126"/>
      <c r="DO41" s="126"/>
      <c r="DP41" s="126"/>
      <c r="DQ41" s="126"/>
      <c r="DR41" s="126"/>
      <c r="DS41" s="126"/>
      <c r="DT41" s="126"/>
      <c r="DU41" s="126"/>
      <c r="DV41" s="126"/>
      <c r="DW41" s="126"/>
      <c r="DX41" s="126"/>
      <c r="DY41" s="126"/>
      <c r="DZ41" s="126"/>
      <c r="EA41" s="126"/>
      <c r="EB41" s="126"/>
      <c r="EC41" s="126"/>
      <c r="ED41" s="126"/>
      <c r="EE41" s="126"/>
    </row>
    <row r="42" spans="1:137" s="56" customFormat="1" ht="25.5" customHeight="1" thickBot="1">
      <c r="A42" s="637"/>
      <c r="B42" s="573"/>
      <c r="C42" s="573"/>
      <c r="D42" s="573"/>
      <c r="E42" s="573"/>
      <c r="F42" s="573"/>
      <c r="G42" s="574"/>
      <c r="H42" s="605">
        <f>H3</f>
        <v>2</v>
      </c>
      <c r="I42" s="638"/>
      <c r="J42" s="639"/>
      <c r="K42" s="605">
        <f>K3</f>
        <v>4</v>
      </c>
      <c r="L42" s="638"/>
      <c r="M42" s="639"/>
      <c r="N42" s="605">
        <f>N3</f>
        <v>2</v>
      </c>
      <c r="O42" s="638"/>
      <c r="P42" s="639"/>
      <c r="Q42" s="605">
        <f>Q3</f>
        <v>0</v>
      </c>
      <c r="R42" s="638"/>
      <c r="S42" s="639"/>
      <c r="T42" s="605">
        <f>T3</f>
        <v>2</v>
      </c>
      <c r="U42" s="638"/>
      <c r="V42" s="639"/>
      <c r="W42" s="605">
        <f>W3</f>
        <v>1</v>
      </c>
      <c r="X42" s="638"/>
      <c r="Y42" s="639"/>
      <c r="Z42" s="604">
        <v>5</v>
      </c>
      <c r="AA42" s="134"/>
      <c r="AB42" s="135"/>
      <c r="AC42" s="605">
        <v>3</v>
      </c>
      <c r="AD42" s="137"/>
      <c r="AE42" s="138"/>
      <c r="AF42" s="462"/>
      <c r="AG42" s="462"/>
      <c r="AH42" s="462"/>
      <c r="AI42" s="462"/>
      <c r="AJ42" s="462"/>
      <c r="AK42" s="462"/>
      <c r="AL42" s="462"/>
      <c r="AM42" s="462"/>
      <c r="AN42" s="462"/>
      <c r="AO42" s="462"/>
      <c r="AP42" s="462"/>
      <c r="AQ42" s="462"/>
      <c r="AR42" s="462"/>
      <c r="AS42" s="462"/>
      <c r="AT42" s="462"/>
      <c r="AU42" s="462"/>
      <c r="AV42" s="462"/>
      <c r="AW42" s="462"/>
      <c r="AX42" s="462"/>
      <c r="AY42" s="462"/>
      <c r="AZ42" s="462"/>
      <c r="BA42" s="462"/>
      <c r="BB42" s="462"/>
      <c r="BC42" s="462"/>
      <c r="BD42" s="462"/>
      <c r="BE42" s="462"/>
      <c r="BF42" s="462"/>
      <c r="BG42" s="462"/>
      <c r="BH42" s="462"/>
      <c r="BI42" s="462"/>
      <c r="BJ42" s="462"/>
      <c r="BK42" s="462"/>
      <c r="BL42" s="462"/>
      <c r="BM42" s="462"/>
      <c r="BN42" s="462"/>
      <c r="BO42" s="462"/>
      <c r="BP42" s="462"/>
      <c r="BQ42" s="462"/>
      <c r="BR42" s="462"/>
      <c r="BS42" s="462"/>
      <c r="BT42" s="462"/>
      <c r="BU42" s="462"/>
      <c r="BV42" s="462"/>
      <c r="BW42" s="462"/>
      <c r="BX42" s="462"/>
      <c r="BY42" s="462"/>
      <c r="BZ42" s="462"/>
      <c r="CA42" s="462"/>
      <c r="CB42" s="462"/>
      <c r="CC42" s="462"/>
      <c r="CD42" s="462"/>
      <c r="CE42" s="462"/>
      <c r="CF42" s="462"/>
      <c r="CG42" s="462"/>
      <c r="CH42" s="462"/>
      <c r="CI42" s="462"/>
      <c r="CJ42" s="462"/>
      <c r="CK42" s="462"/>
      <c r="CL42" s="462"/>
      <c r="CM42" s="462"/>
      <c r="CN42" s="462"/>
      <c r="CO42" s="462"/>
      <c r="CP42" s="462"/>
      <c r="CQ42" s="462"/>
      <c r="CR42" s="462"/>
      <c r="CS42" s="462"/>
      <c r="CT42" s="462"/>
      <c r="CU42" s="462"/>
      <c r="CV42" s="462"/>
      <c r="CW42" s="462"/>
      <c r="CX42" s="462"/>
      <c r="CY42" s="602" t="s">
        <v>458</v>
      </c>
      <c r="CZ42" s="602"/>
      <c r="DA42" s="602"/>
      <c r="DB42" s="602"/>
      <c r="DC42" s="602"/>
      <c r="DD42" s="602"/>
      <c r="DE42" s="602"/>
      <c r="DF42" s="602"/>
      <c r="DG42" s="602"/>
      <c r="DH42" s="602"/>
      <c r="DI42" s="602"/>
      <c r="DJ42" s="602"/>
      <c r="DK42" s="139" t="str">
        <f>DK3</f>
        <v>四日市市</v>
      </c>
      <c r="DL42" s="139"/>
      <c r="DM42" s="139"/>
      <c r="DN42" s="139"/>
      <c r="DO42" s="139"/>
      <c r="DP42" s="139"/>
      <c r="DQ42" s="139"/>
      <c r="DR42" s="139"/>
      <c r="DS42" s="139"/>
      <c r="DT42" s="139"/>
      <c r="DU42" s="139"/>
      <c r="DV42" s="139"/>
      <c r="DW42" s="139"/>
      <c r="DX42" s="139"/>
      <c r="DY42" s="139"/>
      <c r="DZ42" s="139"/>
      <c r="EA42" s="139"/>
      <c r="EB42" s="139"/>
      <c r="EC42" s="139"/>
      <c r="ED42" s="139"/>
      <c r="EE42" s="139"/>
    </row>
    <row r="43" spans="1:137" ht="15" customHeight="1">
      <c r="AF43" s="462"/>
      <c r="AG43" s="462"/>
      <c r="AH43" s="462"/>
      <c r="AI43" s="462"/>
      <c r="AJ43" s="462"/>
      <c r="AK43" s="462"/>
      <c r="AL43" s="462"/>
      <c r="AM43" s="462"/>
      <c r="AN43" s="462"/>
      <c r="AO43" s="462"/>
      <c r="AP43" s="462"/>
      <c r="AQ43" s="462"/>
      <c r="AR43" s="462"/>
      <c r="AS43" s="462"/>
      <c r="AT43" s="462"/>
      <c r="AU43" s="462"/>
      <c r="AV43" s="462"/>
      <c r="AW43" s="462"/>
      <c r="AX43" s="462"/>
      <c r="AY43" s="462"/>
      <c r="AZ43" s="462"/>
      <c r="BA43" s="462"/>
      <c r="BB43" s="462"/>
      <c r="BC43" s="462"/>
      <c r="BD43" s="462"/>
      <c r="BE43" s="462"/>
      <c r="BF43" s="462"/>
      <c r="BG43" s="462"/>
      <c r="BH43" s="462"/>
      <c r="BI43" s="462"/>
      <c r="BJ43" s="462"/>
      <c r="BK43" s="462"/>
      <c r="BL43" s="462"/>
      <c r="BM43" s="462"/>
      <c r="BN43" s="462"/>
      <c r="BO43" s="462"/>
      <c r="BP43" s="462"/>
      <c r="BQ43" s="462"/>
      <c r="BR43" s="462"/>
      <c r="BS43" s="462"/>
      <c r="BT43" s="462"/>
      <c r="BU43" s="462"/>
      <c r="BV43" s="462"/>
      <c r="BW43" s="462"/>
      <c r="BX43" s="462"/>
      <c r="BY43" s="462"/>
      <c r="BZ43" s="462"/>
      <c r="CA43" s="462"/>
      <c r="CB43" s="462"/>
      <c r="CC43" s="462"/>
      <c r="CD43" s="462"/>
      <c r="CE43" s="462"/>
      <c r="CF43" s="462"/>
      <c r="CG43" s="462"/>
      <c r="CH43" s="462"/>
      <c r="CI43" s="462"/>
      <c r="CJ43" s="462"/>
      <c r="CK43" s="462"/>
      <c r="CL43" s="462"/>
      <c r="CM43" s="462"/>
      <c r="CN43" s="462"/>
      <c r="CO43" s="462"/>
      <c r="CP43" s="462"/>
      <c r="CQ43" s="462"/>
      <c r="CR43" s="462"/>
      <c r="CS43" s="462"/>
      <c r="CT43" s="462"/>
      <c r="CU43" s="462"/>
      <c r="CV43" s="462"/>
      <c r="CW43" s="462"/>
      <c r="CX43" s="462"/>
    </row>
    <row r="44" spans="1:137" ht="15" customHeight="1">
      <c r="AI44" s="140" t="s">
        <v>454</v>
      </c>
      <c r="AJ44" s="140" t="s">
        <v>454</v>
      </c>
      <c r="AK44" s="140" t="s">
        <v>454</v>
      </c>
      <c r="AL44" s="140" t="s">
        <v>454</v>
      </c>
      <c r="AM44" s="140" t="s">
        <v>454</v>
      </c>
      <c r="AN44" s="140" t="s">
        <v>454</v>
      </c>
      <c r="AO44" s="140" t="s">
        <v>454</v>
      </c>
      <c r="AP44" s="140" t="s">
        <v>454</v>
      </c>
      <c r="AQ44" s="140" t="s">
        <v>454</v>
      </c>
      <c r="AR44" s="140" t="s">
        <v>454</v>
      </c>
      <c r="AS44" s="140" t="s">
        <v>454</v>
      </c>
      <c r="AT44" s="140" t="s">
        <v>454</v>
      </c>
      <c r="AU44" s="140" t="s">
        <v>454</v>
      </c>
      <c r="AV44" s="140" t="s">
        <v>454</v>
      </c>
      <c r="AW44" s="140" t="s">
        <v>454</v>
      </c>
      <c r="AX44" s="140" t="s">
        <v>454</v>
      </c>
      <c r="AY44" s="140" t="s">
        <v>454</v>
      </c>
    </row>
    <row r="45" spans="1:137" ht="15" customHeight="1">
      <c r="AK45" s="142" t="s">
        <v>133</v>
      </c>
      <c r="AL45" s="142"/>
      <c r="AM45" s="142"/>
      <c r="AN45" s="142"/>
      <c r="AO45" s="142"/>
      <c r="AP45" s="142"/>
      <c r="AQ45" s="142"/>
      <c r="AR45" s="142"/>
      <c r="AS45" s="142" t="s">
        <v>134</v>
      </c>
      <c r="AT45" s="142"/>
      <c r="AU45" s="142"/>
      <c r="AV45" s="142"/>
      <c r="AW45" s="142"/>
      <c r="AX45" s="142"/>
      <c r="AY45" s="142"/>
      <c r="AZ45" s="142" t="s">
        <v>62</v>
      </c>
      <c r="BA45" s="142"/>
      <c r="BB45" s="142"/>
      <c r="BC45" s="142"/>
      <c r="BD45" s="142"/>
      <c r="BE45" s="142"/>
      <c r="BF45" s="142"/>
      <c r="BG45" s="142"/>
      <c r="BH45" s="142"/>
      <c r="BI45" s="142"/>
      <c r="BJ45" s="142" t="s">
        <v>63</v>
      </c>
      <c r="BK45" s="142"/>
      <c r="BL45" s="142"/>
      <c r="BM45" s="142"/>
      <c r="BN45" s="142"/>
      <c r="BO45" s="142"/>
      <c r="BP45" s="142"/>
      <c r="BQ45" s="142"/>
      <c r="BR45" s="142"/>
      <c r="BS45" s="142"/>
      <c r="BT45" s="142" t="s">
        <v>136</v>
      </c>
      <c r="BU45" s="142"/>
      <c r="BV45" s="142"/>
      <c r="BW45" s="142"/>
      <c r="BX45" s="142"/>
      <c r="BY45" s="142"/>
      <c r="BZ45" s="142"/>
      <c r="CA45" s="142"/>
      <c r="CB45" s="142"/>
      <c r="CC45" s="142" t="s">
        <v>137</v>
      </c>
      <c r="CD45" s="142"/>
      <c r="CE45" s="142"/>
      <c r="CF45" s="142"/>
      <c r="CG45" s="142"/>
      <c r="CH45" s="142"/>
      <c r="CI45" s="142"/>
      <c r="CJ45" s="142"/>
      <c r="CK45" s="142"/>
      <c r="CL45" s="142"/>
      <c r="CM45" s="156" t="s">
        <v>118</v>
      </c>
      <c r="CN45" s="156"/>
      <c r="CO45" s="156"/>
      <c r="CP45" s="156"/>
      <c r="CQ45" s="156"/>
      <c r="CR45" s="156"/>
      <c r="CS45" s="156"/>
      <c r="CT45" s="156"/>
      <c r="CU45" s="156"/>
      <c r="CV45" s="156"/>
      <c r="CW45" s="156" t="s">
        <v>165</v>
      </c>
      <c r="CX45" s="156"/>
      <c r="CY45" s="156"/>
      <c r="CZ45" s="156"/>
      <c r="DA45" s="156"/>
      <c r="DB45" s="156"/>
      <c r="DC45" s="156"/>
      <c r="DD45" s="156"/>
      <c r="DE45" s="156"/>
      <c r="DF45" s="156" t="s">
        <v>841</v>
      </c>
      <c r="DG45" s="156"/>
      <c r="DH45" s="156"/>
      <c r="DI45" s="156"/>
      <c r="DJ45" s="156"/>
      <c r="DK45" s="156"/>
      <c r="DL45" s="156"/>
      <c r="DM45" s="156"/>
      <c r="DN45" s="156"/>
      <c r="DO45" s="156" t="s">
        <v>842</v>
      </c>
      <c r="DP45" s="156"/>
      <c r="DQ45" s="156"/>
      <c r="DR45" s="156"/>
      <c r="DS45" s="156"/>
      <c r="DT45" s="156"/>
      <c r="DU45" s="156"/>
      <c r="DV45" s="156"/>
      <c r="DW45" s="156"/>
    </row>
    <row r="46" spans="1:137" ht="15" customHeight="1">
      <c r="A46" s="468" t="s">
        <v>303</v>
      </c>
      <c r="B46" s="469"/>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70"/>
      <c r="AB46" s="92" t="s">
        <v>304</v>
      </c>
      <c r="AC46" s="93"/>
      <c r="AD46" s="93"/>
      <c r="AE46" s="93"/>
      <c r="AF46" s="93"/>
      <c r="AG46" s="93"/>
      <c r="AH46" s="93"/>
      <c r="AI46" s="93"/>
      <c r="AJ46" s="94"/>
      <c r="AK46" s="92" t="s">
        <v>188</v>
      </c>
      <c r="AL46" s="93"/>
      <c r="AM46" s="93"/>
      <c r="AN46" s="93"/>
      <c r="AO46" s="93"/>
      <c r="AP46" s="93"/>
      <c r="AQ46" s="93"/>
      <c r="AR46" s="94"/>
      <c r="AS46" s="642" t="s">
        <v>833</v>
      </c>
      <c r="AT46" s="643"/>
      <c r="AU46" s="643"/>
      <c r="AV46" s="643"/>
      <c r="AW46" s="643"/>
      <c r="AX46" s="643"/>
      <c r="AY46" s="643"/>
      <c r="AZ46" s="643"/>
      <c r="BA46" s="643"/>
      <c r="BB46" s="643"/>
      <c r="BC46" s="643"/>
      <c r="BD46" s="643"/>
      <c r="BE46" s="643"/>
      <c r="BF46" s="643"/>
      <c r="BG46" s="643"/>
      <c r="BH46" s="643"/>
      <c r="BI46" s="644"/>
      <c r="BJ46" s="92" t="s">
        <v>391</v>
      </c>
      <c r="BK46" s="93"/>
      <c r="BL46" s="93"/>
      <c r="BM46" s="93"/>
      <c r="BN46" s="93"/>
      <c r="BO46" s="93"/>
      <c r="BP46" s="93"/>
      <c r="BQ46" s="93"/>
      <c r="BR46" s="93"/>
      <c r="BS46" s="94"/>
      <c r="BT46" s="92" t="s">
        <v>189</v>
      </c>
      <c r="BU46" s="93"/>
      <c r="BV46" s="93"/>
      <c r="BW46" s="93"/>
      <c r="BX46" s="93"/>
      <c r="BY46" s="93"/>
      <c r="BZ46" s="93"/>
      <c r="CA46" s="93"/>
      <c r="CB46" s="94"/>
      <c r="CC46" s="92" t="s">
        <v>392</v>
      </c>
      <c r="CD46" s="93"/>
      <c r="CE46" s="93"/>
      <c r="CF46" s="93"/>
      <c r="CG46" s="93"/>
      <c r="CH46" s="93"/>
      <c r="CI46" s="93"/>
      <c r="CJ46" s="93"/>
      <c r="CK46" s="93"/>
      <c r="CL46" s="94"/>
      <c r="CM46" s="92" t="s">
        <v>393</v>
      </c>
      <c r="CN46" s="93"/>
      <c r="CO46" s="93"/>
      <c r="CP46" s="93"/>
      <c r="CQ46" s="93"/>
      <c r="CR46" s="93"/>
      <c r="CS46" s="93"/>
      <c r="CT46" s="93"/>
      <c r="CU46" s="93"/>
      <c r="CV46" s="94"/>
      <c r="CW46" s="305" t="s">
        <v>190</v>
      </c>
      <c r="CX46" s="305"/>
      <c r="CY46" s="305"/>
      <c r="CZ46" s="305"/>
      <c r="DA46" s="305"/>
      <c r="DB46" s="305"/>
      <c r="DC46" s="305"/>
      <c r="DD46" s="305"/>
      <c r="DE46" s="305"/>
      <c r="DF46" s="305"/>
      <c r="DG46" s="305"/>
      <c r="DH46" s="305"/>
      <c r="DI46" s="305"/>
      <c r="DJ46" s="305"/>
      <c r="DK46" s="305"/>
      <c r="DL46" s="305"/>
      <c r="DM46" s="305"/>
      <c r="DN46" s="305"/>
      <c r="DO46" s="305"/>
      <c r="DP46" s="305"/>
      <c r="DQ46" s="305"/>
      <c r="DR46" s="305"/>
      <c r="DS46" s="305"/>
      <c r="DT46" s="305"/>
      <c r="DU46" s="305"/>
      <c r="DV46" s="305"/>
      <c r="DW46" s="305"/>
    </row>
    <row r="47" spans="1:137" ht="15" customHeight="1">
      <c r="A47" s="471"/>
      <c r="B47" s="472"/>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3"/>
      <c r="AB47" s="146"/>
      <c r="AC47" s="147"/>
      <c r="AD47" s="147"/>
      <c r="AE47" s="147"/>
      <c r="AF47" s="147"/>
      <c r="AG47" s="147"/>
      <c r="AH47" s="147"/>
      <c r="AI47" s="147"/>
      <c r="AJ47" s="148"/>
      <c r="AK47" s="146"/>
      <c r="AL47" s="147"/>
      <c r="AM47" s="147"/>
      <c r="AN47" s="147"/>
      <c r="AO47" s="147"/>
      <c r="AP47" s="147"/>
      <c r="AQ47" s="147"/>
      <c r="AR47" s="148"/>
      <c r="AS47" s="645"/>
      <c r="AT47" s="646"/>
      <c r="AU47" s="646"/>
      <c r="AV47" s="646"/>
      <c r="AW47" s="646"/>
      <c r="AX47" s="646"/>
      <c r="AY47" s="646"/>
      <c r="AZ47" s="646"/>
      <c r="BA47" s="646"/>
      <c r="BB47" s="646"/>
      <c r="BC47" s="646"/>
      <c r="BD47" s="646"/>
      <c r="BE47" s="646"/>
      <c r="BF47" s="646"/>
      <c r="BG47" s="646"/>
      <c r="BH47" s="646"/>
      <c r="BI47" s="647"/>
      <c r="BJ47" s="146"/>
      <c r="BK47" s="147"/>
      <c r="BL47" s="147"/>
      <c r="BM47" s="147"/>
      <c r="BN47" s="147"/>
      <c r="BO47" s="147"/>
      <c r="BP47" s="147"/>
      <c r="BQ47" s="147"/>
      <c r="BR47" s="147"/>
      <c r="BS47" s="148"/>
      <c r="BT47" s="146"/>
      <c r="BU47" s="147"/>
      <c r="BV47" s="147"/>
      <c r="BW47" s="147"/>
      <c r="BX47" s="147"/>
      <c r="BY47" s="147"/>
      <c r="BZ47" s="147"/>
      <c r="CA47" s="147"/>
      <c r="CB47" s="148"/>
      <c r="CC47" s="146"/>
      <c r="CD47" s="147"/>
      <c r="CE47" s="147"/>
      <c r="CF47" s="147"/>
      <c r="CG47" s="147"/>
      <c r="CH47" s="147"/>
      <c r="CI47" s="147"/>
      <c r="CJ47" s="147"/>
      <c r="CK47" s="147"/>
      <c r="CL47" s="148"/>
      <c r="CM47" s="146"/>
      <c r="CN47" s="147"/>
      <c r="CO47" s="147"/>
      <c r="CP47" s="147"/>
      <c r="CQ47" s="147"/>
      <c r="CR47" s="147"/>
      <c r="CS47" s="147"/>
      <c r="CT47" s="147"/>
      <c r="CU47" s="147"/>
      <c r="CV47" s="148"/>
      <c r="CW47" s="648" t="s">
        <v>550</v>
      </c>
      <c r="CX47" s="648"/>
      <c r="CY47" s="648"/>
      <c r="CZ47" s="648"/>
      <c r="DA47" s="648"/>
      <c r="DB47" s="648"/>
      <c r="DC47" s="648"/>
      <c r="DD47" s="648"/>
      <c r="DE47" s="648"/>
      <c r="DF47" s="648"/>
      <c r="DG47" s="648"/>
      <c r="DH47" s="648"/>
      <c r="DI47" s="648"/>
      <c r="DJ47" s="648"/>
      <c r="DK47" s="648"/>
      <c r="DL47" s="648"/>
      <c r="DM47" s="648"/>
      <c r="DN47" s="648"/>
      <c r="DO47" s="648"/>
      <c r="DP47" s="648"/>
      <c r="DQ47" s="648"/>
      <c r="DR47" s="648"/>
      <c r="DS47" s="648"/>
      <c r="DT47" s="648"/>
      <c r="DU47" s="648"/>
      <c r="DV47" s="648"/>
      <c r="DW47" s="648"/>
    </row>
    <row r="48" spans="1:137" ht="15" customHeight="1">
      <c r="A48" s="471"/>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3"/>
      <c r="AB48" s="146"/>
      <c r="AC48" s="147"/>
      <c r="AD48" s="147"/>
      <c r="AE48" s="147"/>
      <c r="AF48" s="147"/>
      <c r="AG48" s="147"/>
      <c r="AH48" s="147"/>
      <c r="AI48" s="147"/>
      <c r="AJ48" s="148"/>
      <c r="AK48" s="146"/>
      <c r="AL48" s="147"/>
      <c r="AM48" s="147"/>
      <c r="AN48" s="147"/>
      <c r="AO48" s="147"/>
      <c r="AP48" s="147"/>
      <c r="AQ48" s="147"/>
      <c r="AR48" s="148"/>
      <c r="AS48" s="649"/>
      <c r="AT48" s="205"/>
      <c r="AU48" s="205"/>
      <c r="AV48" s="205"/>
      <c r="AW48" s="205"/>
      <c r="AX48" s="205"/>
      <c r="AY48" s="735"/>
      <c r="AZ48" s="650" t="s">
        <v>839</v>
      </c>
      <c r="BA48" s="651"/>
      <c r="BB48" s="651"/>
      <c r="BC48" s="651"/>
      <c r="BD48" s="651"/>
      <c r="BE48" s="651"/>
      <c r="BF48" s="651"/>
      <c r="BG48" s="651"/>
      <c r="BH48" s="651"/>
      <c r="BI48" s="652"/>
      <c r="BJ48" s="146"/>
      <c r="BK48" s="147"/>
      <c r="BL48" s="147"/>
      <c r="BM48" s="147"/>
      <c r="BN48" s="147"/>
      <c r="BO48" s="147"/>
      <c r="BP48" s="147"/>
      <c r="BQ48" s="147"/>
      <c r="BR48" s="147"/>
      <c r="BS48" s="148"/>
      <c r="BT48" s="146"/>
      <c r="BU48" s="147"/>
      <c r="BV48" s="147"/>
      <c r="BW48" s="147"/>
      <c r="BX48" s="147"/>
      <c r="BY48" s="147"/>
      <c r="BZ48" s="147"/>
      <c r="CA48" s="147"/>
      <c r="CB48" s="148"/>
      <c r="CC48" s="146"/>
      <c r="CD48" s="147"/>
      <c r="CE48" s="147"/>
      <c r="CF48" s="147"/>
      <c r="CG48" s="147"/>
      <c r="CH48" s="147"/>
      <c r="CI48" s="147"/>
      <c r="CJ48" s="147"/>
      <c r="CK48" s="147"/>
      <c r="CL48" s="148"/>
      <c r="CM48" s="146"/>
      <c r="CN48" s="147"/>
      <c r="CO48" s="147"/>
      <c r="CP48" s="147"/>
      <c r="CQ48" s="147"/>
      <c r="CR48" s="147"/>
      <c r="CS48" s="147"/>
      <c r="CT48" s="147"/>
      <c r="CU48" s="147"/>
      <c r="CV48" s="148"/>
      <c r="CW48" s="92" t="s">
        <v>551</v>
      </c>
      <c r="CX48" s="93"/>
      <c r="CY48" s="93"/>
      <c r="CZ48" s="93"/>
      <c r="DA48" s="93"/>
      <c r="DB48" s="93"/>
      <c r="DC48" s="93"/>
      <c r="DD48" s="93"/>
      <c r="DE48" s="94"/>
      <c r="DF48" s="92" t="s">
        <v>552</v>
      </c>
      <c r="DG48" s="93"/>
      <c r="DH48" s="93"/>
      <c r="DI48" s="93"/>
      <c r="DJ48" s="93"/>
      <c r="DK48" s="93"/>
      <c r="DL48" s="93"/>
      <c r="DM48" s="93"/>
      <c r="DN48" s="94"/>
      <c r="DO48" s="92" t="s">
        <v>334</v>
      </c>
      <c r="DP48" s="93"/>
      <c r="DQ48" s="93"/>
      <c r="DR48" s="93"/>
      <c r="DS48" s="93"/>
      <c r="DT48" s="93"/>
      <c r="DU48" s="93"/>
      <c r="DV48" s="93"/>
      <c r="DW48" s="94"/>
    </row>
    <row r="49" spans="1:127" ht="15" customHeight="1">
      <c r="A49" s="471"/>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3"/>
      <c r="AB49" s="146"/>
      <c r="AC49" s="147"/>
      <c r="AD49" s="147"/>
      <c r="AE49" s="147"/>
      <c r="AF49" s="147"/>
      <c r="AG49" s="147"/>
      <c r="AH49" s="147"/>
      <c r="AI49" s="147"/>
      <c r="AJ49" s="148"/>
      <c r="AK49" s="146"/>
      <c r="AL49" s="147"/>
      <c r="AM49" s="147"/>
      <c r="AN49" s="147"/>
      <c r="AO49" s="147"/>
      <c r="AP49" s="147"/>
      <c r="AQ49" s="147"/>
      <c r="AR49" s="148"/>
      <c r="AS49" s="649"/>
      <c r="AT49" s="205"/>
      <c r="AU49" s="205"/>
      <c r="AV49" s="205"/>
      <c r="AW49" s="205"/>
      <c r="AX49" s="205"/>
      <c r="AY49" s="735"/>
      <c r="AZ49" s="317"/>
      <c r="BA49" s="318"/>
      <c r="BB49" s="318"/>
      <c r="BC49" s="318"/>
      <c r="BD49" s="318"/>
      <c r="BE49" s="318"/>
      <c r="BF49" s="318"/>
      <c r="BG49" s="318"/>
      <c r="BH49" s="318"/>
      <c r="BI49" s="319"/>
      <c r="BJ49" s="146"/>
      <c r="BK49" s="147"/>
      <c r="BL49" s="147"/>
      <c r="BM49" s="147"/>
      <c r="BN49" s="147"/>
      <c r="BO49" s="147"/>
      <c r="BP49" s="147"/>
      <c r="BQ49" s="147"/>
      <c r="BR49" s="147"/>
      <c r="BS49" s="148"/>
      <c r="BT49" s="146"/>
      <c r="BU49" s="147"/>
      <c r="BV49" s="147"/>
      <c r="BW49" s="147"/>
      <c r="BX49" s="147"/>
      <c r="BY49" s="147"/>
      <c r="BZ49" s="147"/>
      <c r="CA49" s="147"/>
      <c r="CB49" s="148"/>
      <c r="CC49" s="146"/>
      <c r="CD49" s="147"/>
      <c r="CE49" s="147"/>
      <c r="CF49" s="147"/>
      <c r="CG49" s="147"/>
      <c r="CH49" s="147"/>
      <c r="CI49" s="147"/>
      <c r="CJ49" s="147"/>
      <c r="CK49" s="147"/>
      <c r="CL49" s="148"/>
      <c r="CM49" s="146"/>
      <c r="CN49" s="147"/>
      <c r="CO49" s="147"/>
      <c r="CP49" s="147"/>
      <c r="CQ49" s="147"/>
      <c r="CR49" s="147"/>
      <c r="CS49" s="147"/>
      <c r="CT49" s="147"/>
      <c r="CU49" s="147"/>
      <c r="CV49" s="148"/>
      <c r="CW49" s="146"/>
      <c r="CX49" s="147"/>
      <c r="CY49" s="147"/>
      <c r="CZ49" s="147"/>
      <c r="DA49" s="147"/>
      <c r="DB49" s="147"/>
      <c r="DC49" s="147"/>
      <c r="DD49" s="147"/>
      <c r="DE49" s="148"/>
      <c r="DF49" s="146"/>
      <c r="DG49" s="147"/>
      <c r="DH49" s="147"/>
      <c r="DI49" s="147"/>
      <c r="DJ49" s="147"/>
      <c r="DK49" s="147"/>
      <c r="DL49" s="147"/>
      <c r="DM49" s="147"/>
      <c r="DN49" s="148"/>
      <c r="DO49" s="146"/>
      <c r="DP49" s="147"/>
      <c r="DQ49" s="147"/>
      <c r="DR49" s="147"/>
      <c r="DS49" s="147"/>
      <c r="DT49" s="147"/>
      <c r="DU49" s="147"/>
      <c r="DV49" s="147"/>
      <c r="DW49" s="148"/>
    </row>
    <row r="50" spans="1:127" ht="15" customHeight="1">
      <c r="A50" s="471"/>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3"/>
      <c r="AB50" s="146"/>
      <c r="AC50" s="147"/>
      <c r="AD50" s="147"/>
      <c r="AE50" s="147"/>
      <c r="AF50" s="147"/>
      <c r="AG50" s="147"/>
      <c r="AH50" s="147"/>
      <c r="AI50" s="147"/>
      <c r="AJ50" s="148"/>
      <c r="AK50" s="146"/>
      <c r="AL50" s="147"/>
      <c r="AM50" s="147"/>
      <c r="AN50" s="147"/>
      <c r="AO50" s="147"/>
      <c r="AP50" s="147"/>
      <c r="AQ50" s="147"/>
      <c r="AR50" s="148"/>
      <c r="AS50" s="649"/>
      <c r="AT50" s="205"/>
      <c r="AU50" s="205"/>
      <c r="AV50" s="205"/>
      <c r="AW50" s="205"/>
      <c r="AX50" s="205"/>
      <c r="AY50" s="735"/>
      <c r="AZ50" s="317"/>
      <c r="BA50" s="318"/>
      <c r="BB50" s="318"/>
      <c r="BC50" s="318"/>
      <c r="BD50" s="318"/>
      <c r="BE50" s="318"/>
      <c r="BF50" s="318"/>
      <c r="BG50" s="318"/>
      <c r="BH50" s="318"/>
      <c r="BI50" s="319"/>
      <c r="BJ50" s="146"/>
      <c r="BK50" s="147"/>
      <c r="BL50" s="147"/>
      <c r="BM50" s="147"/>
      <c r="BN50" s="147"/>
      <c r="BO50" s="147"/>
      <c r="BP50" s="147"/>
      <c r="BQ50" s="147"/>
      <c r="BR50" s="147"/>
      <c r="BS50" s="148"/>
      <c r="BT50" s="146"/>
      <c r="BU50" s="147"/>
      <c r="BV50" s="147"/>
      <c r="BW50" s="147"/>
      <c r="BX50" s="147"/>
      <c r="BY50" s="147"/>
      <c r="BZ50" s="147"/>
      <c r="CA50" s="147"/>
      <c r="CB50" s="148"/>
      <c r="CC50" s="146"/>
      <c r="CD50" s="147"/>
      <c r="CE50" s="147"/>
      <c r="CF50" s="147"/>
      <c r="CG50" s="147"/>
      <c r="CH50" s="147"/>
      <c r="CI50" s="147"/>
      <c r="CJ50" s="147"/>
      <c r="CK50" s="147"/>
      <c r="CL50" s="148"/>
      <c r="CM50" s="146"/>
      <c r="CN50" s="147"/>
      <c r="CO50" s="147"/>
      <c r="CP50" s="147"/>
      <c r="CQ50" s="147"/>
      <c r="CR50" s="147"/>
      <c r="CS50" s="147"/>
      <c r="CT50" s="147"/>
      <c r="CU50" s="147"/>
      <c r="CV50" s="148"/>
      <c r="CW50" s="146"/>
      <c r="CX50" s="147"/>
      <c r="CY50" s="147"/>
      <c r="CZ50" s="147"/>
      <c r="DA50" s="147"/>
      <c r="DB50" s="147"/>
      <c r="DC50" s="147"/>
      <c r="DD50" s="147"/>
      <c r="DE50" s="148"/>
      <c r="DF50" s="146"/>
      <c r="DG50" s="147"/>
      <c r="DH50" s="147"/>
      <c r="DI50" s="147"/>
      <c r="DJ50" s="147"/>
      <c r="DK50" s="147"/>
      <c r="DL50" s="147"/>
      <c r="DM50" s="147"/>
      <c r="DN50" s="148"/>
      <c r="DO50" s="146"/>
      <c r="DP50" s="147"/>
      <c r="DQ50" s="147"/>
      <c r="DR50" s="147"/>
      <c r="DS50" s="147"/>
      <c r="DT50" s="147"/>
      <c r="DU50" s="147"/>
      <c r="DV50" s="147"/>
      <c r="DW50" s="148"/>
    </row>
    <row r="51" spans="1:127" ht="15" customHeight="1" thickBot="1">
      <c r="A51" s="477"/>
      <c r="B51" s="478"/>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9"/>
      <c r="AB51" s="352"/>
      <c r="AC51" s="353"/>
      <c r="AD51" s="353"/>
      <c r="AE51" s="353"/>
      <c r="AF51" s="353"/>
      <c r="AG51" s="353"/>
      <c r="AH51" s="353"/>
      <c r="AI51" s="353"/>
      <c r="AJ51" s="354"/>
      <c r="AK51" s="483" t="s">
        <v>636</v>
      </c>
      <c r="AL51" s="484"/>
      <c r="AM51" s="484"/>
      <c r="AN51" s="484"/>
      <c r="AO51" s="484"/>
      <c r="AP51" s="484"/>
      <c r="AQ51" s="484"/>
      <c r="AR51" s="485"/>
      <c r="AS51" s="483" t="s">
        <v>636</v>
      </c>
      <c r="AT51" s="484"/>
      <c r="AU51" s="484"/>
      <c r="AV51" s="484"/>
      <c r="AW51" s="484"/>
      <c r="AX51" s="484"/>
      <c r="AY51" s="484"/>
      <c r="AZ51" s="483" t="s">
        <v>160</v>
      </c>
      <c r="BA51" s="484"/>
      <c r="BB51" s="484"/>
      <c r="BC51" s="484"/>
      <c r="BD51" s="484"/>
      <c r="BE51" s="484"/>
      <c r="BF51" s="484"/>
      <c r="BG51" s="484"/>
      <c r="BH51" s="484"/>
      <c r="BI51" s="485"/>
      <c r="BJ51" s="483" t="s">
        <v>636</v>
      </c>
      <c r="BK51" s="484"/>
      <c r="BL51" s="484"/>
      <c r="BM51" s="484"/>
      <c r="BN51" s="484"/>
      <c r="BO51" s="484"/>
      <c r="BP51" s="484"/>
      <c r="BQ51" s="484"/>
      <c r="BR51" s="484"/>
      <c r="BS51" s="485"/>
      <c r="BT51" s="483" t="s">
        <v>636</v>
      </c>
      <c r="BU51" s="484"/>
      <c r="BV51" s="484"/>
      <c r="BW51" s="484"/>
      <c r="BX51" s="484"/>
      <c r="BY51" s="484"/>
      <c r="BZ51" s="484"/>
      <c r="CA51" s="484"/>
      <c r="CB51" s="484"/>
      <c r="CC51" s="483" t="s">
        <v>636</v>
      </c>
      <c r="CD51" s="484"/>
      <c r="CE51" s="484"/>
      <c r="CF51" s="484"/>
      <c r="CG51" s="484"/>
      <c r="CH51" s="484"/>
      <c r="CI51" s="484"/>
      <c r="CJ51" s="484"/>
      <c r="CK51" s="484"/>
      <c r="CL51" s="485"/>
      <c r="CM51" s="483" t="s">
        <v>636</v>
      </c>
      <c r="CN51" s="484"/>
      <c r="CO51" s="484"/>
      <c r="CP51" s="484"/>
      <c r="CQ51" s="484"/>
      <c r="CR51" s="484"/>
      <c r="CS51" s="484"/>
      <c r="CT51" s="484"/>
      <c r="CU51" s="484"/>
      <c r="CV51" s="485"/>
      <c r="CW51" s="483" t="s">
        <v>636</v>
      </c>
      <c r="CX51" s="484"/>
      <c r="CY51" s="484"/>
      <c r="CZ51" s="484"/>
      <c r="DA51" s="484"/>
      <c r="DB51" s="484"/>
      <c r="DC51" s="484"/>
      <c r="DD51" s="484"/>
      <c r="DE51" s="484"/>
      <c r="DF51" s="483" t="s">
        <v>636</v>
      </c>
      <c r="DG51" s="484"/>
      <c r="DH51" s="484"/>
      <c r="DI51" s="484"/>
      <c r="DJ51" s="484"/>
      <c r="DK51" s="484"/>
      <c r="DL51" s="484"/>
      <c r="DM51" s="484"/>
      <c r="DN51" s="484"/>
      <c r="DO51" s="483" t="s">
        <v>636</v>
      </c>
      <c r="DP51" s="484"/>
      <c r="DQ51" s="484"/>
      <c r="DR51" s="484"/>
      <c r="DS51" s="484"/>
      <c r="DT51" s="484"/>
      <c r="DU51" s="484"/>
      <c r="DV51" s="484"/>
      <c r="DW51" s="485"/>
    </row>
    <row r="52" spans="1:127" ht="22.5" customHeight="1">
      <c r="A52" s="442" t="s">
        <v>1</v>
      </c>
      <c r="B52" s="486"/>
      <c r="C52" s="486"/>
      <c r="D52" s="486"/>
      <c r="E52" s="486"/>
      <c r="F52" s="487"/>
      <c r="G52" s="143" t="s">
        <v>2</v>
      </c>
      <c r="H52" s="144"/>
      <c r="I52" s="144"/>
      <c r="J52" s="144"/>
      <c r="K52" s="144"/>
      <c r="L52" s="144"/>
      <c r="M52" s="144"/>
      <c r="N52" s="144"/>
      <c r="O52" s="144"/>
      <c r="P52" s="144"/>
      <c r="Q52" s="144"/>
      <c r="R52" s="144"/>
      <c r="S52" s="144"/>
      <c r="T52" s="144"/>
      <c r="U52" s="144"/>
      <c r="V52" s="144"/>
      <c r="W52" s="144"/>
      <c r="X52" s="144"/>
      <c r="Y52" s="144"/>
      <c r="Z52" s="144"/>
      <c r="AA52" s="488"/>
      <c r="AB52" s="606">
        <v>0</v>
      </c>
      <c r="AC52" s="607"/>
      <c r="AD52" s="608"/>
      <c r="AE52" s="609">
        <v>1</v>
      </c>
      <c r="AF52" s="607"/>
      <c r="AG52" s="608"/>
      <c r="AH52" s="609">
        <v>1</v>
      </c>
      <c r="AI52" s="607"/>
      <c r="AJ52" s="610"/>
      <c r="AK52" s="418"/>
      <c r="AL52" s="419"/>
      <c r="AM52" s="419"/>
      <c r="AN52" s="419"/>
      <c r="AO52" s="419"/>
      <c r="AP52" s="419"/>
      <c r="AQ52" s="419"/>
      <c r="AR52" s="420"/>
      <c r="AS52" s="418"/>
      <c r="AT52" s="419"/>
      <c r="AU52" s="419"/>
      <c r="AV52" s="419"/>
      <c r="AW52" s="419"/>
      <c r="AX52" s="419"/>
      <c r="AY52" s="420"/>
      <c r="AZ52" s="418"/>
      <c r="BA52" s="495"/>
      <c r="BB52" s="495"/>
      <c r="BC52" s="495"/>
      <c r="BD52" s="495"/>
      <c r="BE52" s="495"/>
      <c r="BF52" s="495"/>
      <c r="BG52" s="495"/>
      <c r="BH52" s="495"/>
      <c r="BI52" s="496"/>
      <c r="BJ52" s="261">
        <v>541</v>
      </c>
      <c r="BK52" s="261"/>
      <c r="BL52" s="261"/>
      <c r="BM52" s="261"/>
      <c r="BN52" s="261"/>
      <c r="BO52" s="261"/>
      <c r="BP52" s="261"/>
      <c r="BQ52" s="261"/>
      <c r="BR52" s="261"/>
      <c r="BS52" s="261"/>
      <c r="BT52" s="261"/>
      <c r="BU52" s="261"/>
      <c r="BV52" s="261"/>
      <c r="BW52" s="261"/>
      <c r="BX52" s="261"/>
      <c r="BY52" s="261"/>
      <c r="BZ52" s="261"/>
      <c r="CA52" s="261"/>
      <c r="CB52" s="261"/>
      <c r="CC52" s="261">
        <v>98</v>
      </c>
      <c r="CD52" s="261"/>
      <c r="CE52" s="261"/>
      <c r="CF52" s="261"/>
      <c r="CG52" s="261"/>
      <c r="CH52" s="261"/>
      <c r="CI52" s="261"/>
      <c r="CJ52" s="261"/>
      <c r="CK52" s="261"/>
      <c r="CL52" s="418"/>
      <c r="CM52" s="261"/>
      <c r="CN52" s="262"/>
      <c r="CO52" s="262"/>
      <c r="CP52" s="262"/>
      <c r="CQ52" s="262"/>
      <c r="CR52" s="262"/>
      <c r="CS52" s="262"/>
      <c r="CT52" s="262"/>
      <c r="CU52" s="262"/>
      <c r="CV52" s="262"/>
      <c r="CW52" s="261"/>
      <c r="CX52" s="261"/>
      <c r="CY52" s="261"/>
      <c r="CZ52" s="261"/>
      <c r="DA52" s="261"/>
      <c r="DB52" s="261"/>
      <c r="DC52" s="261"/>
      <c r="DD52" s="261"/>
      <c r="DE52" s="261"/>
      <c r="DF52" s="261"/>
      <c r="DG52" s="261"/>
      <c r="DH52" s="261"/>
      <c r="DI52" s="261"/>
      <c r="DJ52" s="261"/>
      <c r="DK52" s="261"/>
      <c r="DL52" s="261"/>
      <c r="DM52" s="261"/>
      <c r="DN52" s="261"/>
      <c r="DO52" s="328">
        <f t="shared" ref="DO52:DO64" si="3">SUM(CW52:DN52)</f>
        <v>0</v>
      </c>
      <c r="DP52" s="328"/>
      <c r="DQ52" s="328"/>
      <c r="DR52" s="328"/>
      <c r="DS52" s="328"/>
      <c r="DT52" s="328"/>
      <c r="DU52" s="328"/>
      <c r="DV52" s="328"/>
      <c r="DW52" s="582"/>
    </row>
    <row r="53" spans="1:127" ht="15" customHeight="1">
      <c r="A53" s="498"/>
      <c r="B53" s="499"/>
      <c r="C53" s="499"/>
      <c r="D53" s="499"/>
      <c r="E53" s="499"/>
      <c r="F53" s="500"/>
      <c r="G53" s="143" t="s">
        <v>3</v>
      </c>
      <c r="H53" s="144"/>
      <c r="I53" s="144"/>
      <c r="J53" s="144"/>
      <c r="K53" s="144"/>
      <c r="L53" s="144"/>
      <c r="M53" s="144"/>
      <c r="N53" s="144"/>
      <c r="O53" s="144"/>
      <c r="P53" s="144"/>
      <c r="Q53" s="144"/>
      <c r="R53" s="144"/>
      <c r="S53" s="144"/>
      <c r="T53" s="144"/>
      <c r="U53" s="144"/>
      <c r="V53" s="144"/>
      <c r="W53" s="144"/>
      <c r="X53" s="144"/>
      <c r="Y53" s="144"/>
      <c r="Z53" s="144"/>
      <c r="AA53" s="488"/>
      <c r="AB53" s="611">
        <v>0</v>
      </c>
      <c r="AC53" s="612"/>
      <c r="AD53" s="613"/>
      <c r="AE53" s="614">
        <v>2</v>
      </c>
      <c r="AF53" s="612"/>
      <c r="AG53" s="613"/>
      <c r="AH53" s="614">
        <v>1</v>
      </c>
      <c r="AI53" s="612"/>
      <c r="AJ53" s="615"/>
      <c r="AK53" s="428"/>
      <c r="AL53" s="429"/>
      <c r="AM53" s="429"/>
      <c r="AN53" s="429"/>
      <c r="AO53" s="429"/>
      <c r="AP53" s="429"/>
      <c r="AQ53" s="429"/>
      <c r="AR53" s="430"/>
      <c r="AS53" s="428">
        <v>2739</v>
      </c>
      <c r="AT53" s="429"/>
      <c r="AU53" s="429"/>
      <c r="AV53" s="429"/>
      <c r="AW53" s="429"/>
      <c r="AX53" s="429"/>
      <c r="AY53" s="430"/>
      <c r="AZ53" s="428"/>
      <c r="BA53" s="445"/>
      <c r="BB53" s="445"/>
      <c r="BC53" s="445"/>
      <c r="BD53" s="445"/>
      <c r="BE53" s="445"/>
      <c r="BF53" s="445"/>
      <c r="BG53" s="445"/>
      <c r="BH53" s="445"/>
      <c r="BI53" s="506"/>
      <c r="BJ53" s="274">
        <v>6871</v>
      </c>
      <c r="BK53" s="274"/>
      <c r="BL53" s="274"/>
      <c r="BM53" s="274"/>
      <c r="BN53" s="274"/>
      <c r="BO53" s="274"/>
      <c r="BP53" s="274"/>
      <c r="BQ53" s="274"/>
      <c r="BR53" s="274"/>
      <c r="BS53" s="274"/>
      <c r="BT53" s="274">
        <v>780</v>
      </c>
      <c r="BU53" s="274"/>
      <c r="BV53" s="274"/>
      <c r="BW53" s="274"/>
      <c r="BX53" s="274"/>
      <c r="BY53" s="274"/>
      <c r="BZ53" s="274"/>
      <c r="CA53" s="274"/>
      <c r="CB53" s="274"/>
      <c r="CC53" s="274">
        <v>824</v>
      </c>
      <c r="CD53" s="274"/>
      <c r="CE53" s="274"/>
      <c r="CF53" s="274"/>
      <c r="CG53" s="274"/>
      <c r="CH53" s="274"/>
      <c r="CI53" s="274"/>
      <c r="CJ53" s="274"/>
      <c r="CK53" s="274"/>
      <c r="CL53" s="428"/>
      <c r="CM53" s="274">
        <v>230</v>
      </c>
      <c r="CN53" s="275"/>
      <c r="CO53" s="275"/>
      <c r="CP53" s="275"/>
      <c r="CQ53" s="275"/>
      <c r="CR53" s="275"/>
      <c r="CS53" s="275"/>
      <c r="CT53" s="275"/>
      <c r="CU53" s="275"/>
      <c r="CV53" s="275"/>
      <c r="CW53" s="274">
        <v>260</v>
      </c>
      <c r="CX53" s="274"/>
      <c r="CY53" s="274"/>
      <c r="CZ53" s="274"/>
      <c r="DA53" s="274"/>
      <c r="DB53" s="274"/>
      <c r="DC53" s="274"/>
      <c r="DD53" s="274"/>
      <c r="DE53" s="274"/>
      <c r="DF53" s="274">
        <v>300</v>
      </c>
      <c r="DG53" s="274"/>
      <c r="DH53" s="274"/>
      <c r="DI53" s="274"/>
      <c r="DJ53" s="274"/>
      <c r="DK53" s="274"/>
      <c r="DL53" s="274"/>
      <c r="DM53" s="274"/>
      <c r="DN53" s="274"/>
      <c r="DO53" s="331">
        <f t="shared" si="3"/>
        <v>560</v>
      </c>
      <c r="DP53" s="331"/>
      <c r="DQ53" s="331"/>
      <c r="DR53" s="331"/>
      <c r="DS53" s="331"/>
      <c r="DT53" s="331"/>
      <c r="DU53" s="331"/>
      <c r="DV53" s="331"/>
      <c r="DW53" s="583"/>
    </row>
    <row r="54" spans="1:127" ht="15" customHeight="1">
      <c r="A54" s="498"/>
      <c r="B54" s="499"/>
      <c r="C54" s="499"/>
      <c r="D54" s="499"/>
      <c r="E54" s="499"/>
      <c r="F54" s="500"/>
      <c r="G54" s="143" t="s">
        <v>4</v>
      </c>
      <c r="H54" s="144"/>
      <c r="I54" s="144"/>
      <c r="J54" s="144"/>
      <c r="K54" s="144"/>
      <c r="L54" s="144"/>
      <c r="M54" s="144"/>
      <c r="N54" s="144"/>
      <c r="O54" s="144"/>
      <c r="P54" s="144"/>
      <c r="Q54" s="144"/>
      <c r="R54" s="144"/>
      <c r="S54" s="144"/>
      <c r="T54" s="144"/>
      <c r="U54" s="144"/>
      <c r="V54" s="144"/>
      <c r="W54" s="144"/>
      <c r="X54" s="144"/>
      <c r="Y54" s="144"/>
      <c r="Z54" s="144"/>
      <c r="AA54" s="488"/>
      <c r="AB54" s="611">
        <v>0</v>
      </c>
      <c r="AC54" s="612"/>
      <c r="AD54" s="613"/>
      <c r="AE54" s="614">
        <v>3</v>
      </c>
      <c r="AF54" s="612"/>
      <c r="AG54" s="613"/>
      <c r="AH54" s="614">
        <v>1</v>
      </c>
      <c r="AI54" s="612"/>
      <c r="AJ54" s="615"/>
      <c r="AK54" s="428"/>
      <c r="AL54" s="429"/>
      <c r="AM54" s="429"/>
      <c r="AN54" s="429"/>
      <c r="AO54" s="429"/>
      <c r="AP54" s="429"/>
      <c r="AQ54" s="429"/>
      <c r="AR54" s="430"/>
      <c r="AS54" s="428">
        <v>979</v>
      </c>
      <c r="AT54" s="429"/>
      <c r="AU54" s="429"/>
      <c r="AV54" s="429"/>
      <c r="AW54" s="429"/>
      <c r="AX54" s="429"/>
      <c r="AY54" s="430"/>
      <c r="AZ54" s="428"/>
      <c r="BA54" s="445"/>
      <c r="BB54" s="445"/>
      <c r="BC54" s="445"/>
      <c r="BD54" s="445"/>
      <c r="BE54" s="445"/>
      <c r="BF54" s="445"/>
      <c r="BG54" s="445"/>
      <c r="BH54" s="445"/>
      <c r="BI54" s="506"/>
      <c r="BJ54" s="274">
        <v>13472</v>
      </c>
      <c r="BK54" s="274"/>
      <c r="BL54" s="274"/>
      <c r="BM54" s="274"/>
      <c r="BN54" s="274"/>
      <c r="BO54" s="274"/>
      <c r="BP54" s="274"/>
      <c r="BQ54" s="274"/>
      <c r="BR54" s="274"/>
      <c r="BS54" s="274"/>
      <c r="BT54" s="274">
        <v>2633</v>
      </c>
      <c r="BU54" s="274"/>
      <c r="BV54" s="274"/>
      <c r="BW54" s="274"/>
      <c r="BX54" s="274"/>
      <c r="BY54" s="274"/>
      <c r="BZ54" s="274"/>
      <c r="CA54" s="274"/>
      <c r="CB54" s="274"/>
      <c r="CC54" s="274">
        <v>902</v>
      </c>
      <c r="CD54" s="274"/>
      <c r="CE54" s="274"/>
      <c r="CF54" s="274"/>
      <c r="CG54" s="274"/>
      <c r="CH54" s="274"/>
      <c r="CI54" s="274"/>
      <c r="CJ54" s="274"/>
      <c r="CK54" s="274"/>
      <c r="CL54" s="428"/>
      <c r="CM54" s="274">
        <v>177</v>
      </c>
      <c r="CN54" s="275"/>
      <c r="CO54" s="275"/>
      <c r="CP54" s="275"/>
      <c r="CQ54" s="275"/>
      <c r="CR54" s="275"/>
      <c r="CS54" s="275"/>
      <c r="CT54" s="275"/>
      <c r="CU54" s="275"/>
      <c r="CV54" s="275"/>
      <c r="CW54" s="274">
        <v>780</v>
      </c>
      <c r="CX54" s="274"/>
      <c r="CY54" s="274"/>
      <c r="CZ54" s="274"/>
      <c r="DA54" s="274"/>
      <c r="DB54" s="274"/>
      <c r="DC54" s="274"/>
      <c r="DD54" s="274"/>
      <c r="DE54" s="274"/>
      <c r="DF54" s="274">
        <v>300</v>
      </c>
      <c r="DG54" s="274"/>
      <c r="DH54" s="274"/>
      <c r="DI54" s="274"/>
      <c r="DJ54" s="274"/>
      <c r="DK54" s="274"/>
      <c r="DL54" s="274"/>
      <c r="DM54" s="274"/>
      <c r="DN54" s="274"/>
      <c r="DO54" s="331">
        <f t="shared" si="3"/>
        <v>1080</v>
      </c>
      <c r="DP54" s="331"/>
      <c r="DQ54" s="331"/>
      <c r="DR54" s="331"/>
      <c r="DS54" s="331"/>
      <c r="DT54" s="331"/>
      <c r="DU54" s="331"/>
      <c r="DV54" s="331"/>
      <c r="DW54" s="583"/>
    </row>
    <row r="55" spans="1:127" ht="15" customHeight="1">
      <c r="A55" s="498"/>
      <c r="B55" s="499"/>
      <c r="C55" s="499"/>
      <c r="D55" s="499"/>
      <c r="E55" s="499"/>
      <c r="F55" s="500"/>
      <c r="G55" s="143" t="s">
        <v>5</v>
      </c>
      <c r="H55" s="144"/>
      <c r="I55" s="144"/>
      <c r="J55" s="144"/>
      <c r="K55" s="144"/>
      <c r="L55" s="144"/>
      <c r="M55" s="144"/>
      <c r="N55" s="144"/>
      <c r="O55" s="144"/>
      <c r="P55" s="144"/>
      <c r="Q55" s="144"/>
      <c r="R55" s="144"/>
      <c r="S55" s="144"/>
      <c r="T55" s="144"/>
      <c r="U55" s="144"/>
      <c r="V55" s="144"/>
      <c r="W55" s="144"/>
      <c r="X55" s="144"/>
      <c r="Y55" s="144"/>
      <c r="Z55" s="144"/>
      <c r="AA55" s="488"/>
      <c r="AB55" s="611">
        <v>0</v>
      </c>
      <c r="AC55" s="612"/>
      <c r="AD55" s="613"/>
      <c r="AE55" s="614">
        <v>4</v>
      </c>
      <c r="AF55" s="612"/>
      <c r="AG55" s="613"/>
      <c r="AH55" s="614">
        <v>1</v>
      </c>
      <c r="AI55" s="612"/>
      <c r="AJ55" s="615"/>
      <c r="AK55" s="428"/>
      <c r="AL55" s="429"/>
      <c r="AM55" s="429"/>
      <c r="AN55" s="429"/>
      <c r="AO55" s="429"/>
      <c r="AP55" s="429"/>
      <c r="AQ55" s="429"/>
      <c r="AR55" s="430"/>
      <c r="AS55" s="428">
        <v>550</v>
      </c>
      <c r="AT55" s="429"/>
      <c r="AU55" s="429"/>
      <c r="AV55" s="429"/>
      <c r="AW55" s="429"/>
      <c r="AX55" s="429"/>
      <c r="AY55" s="430"/>
      <c r="AZ55" s="428"/>
      <c r="BA55" s="445"/>
      <c r="BB55" s="445"/>
      <c r="BC55" s="445"/>
      <c r="BD55" s="445"/>
      <c r="BE55" s="445"/>
      <c r="BF55" s="445"/>
      <c r="BG55" s="445"/>
      <c r="BH55" s="445"/>
      <c r="BI55" s="506"/>
      <c r="BJ55" s="274">
        <v>6623</v>
      </c>
      <c r="BK55" s="274"/>
      <c r="BL55" s="274"/>
      <c r="BM55" s="274"/>
      <c r="BN55" s="274"/>
      <c r="BO55" s="274"/>
      <c r="BP55" s="274"/>
      <c r="BQ55" s="274"/>
      <c r="BR55" s="274"/>
      <c r="BS55" s="274"/>
      <c r="BT55" s="274">
        <v>972</v>
      </c>
      <c r="BU55" s="274"/>
      <c r="BV55" s="274"/>
      <c r="BW55" s="274"/>
      <c r="BX55" s="274"/>
      <c r="BY55" s="274"/>
      <c r="BZ55" s="274"/>
      <c r="CA55" s="274"/>
      <c r="CB55" s="274"/>
      <c r="CC55" s="274">
        <v>630</v>
      </c>
      <c r="CD55" s="274"/>
      <c r="CE55" s="274"/>
      <c r="CF55" s="274"/>
      <c r="CG55" s="274"/>
      <c r="CH55" s="274"/>
      <c r="CI55" s="274"/>
      <c r="CJ55" s="274"/>
      <c r="CK55" s="274"/>
      <c r="CL55" s="428"/>
      <c r="CM55" s="274">
        <v>107</v>
      </c>
      <c r="CN55" s="275"/>
      <c r="CO55" s="275"/>
      <c r="CP55" s="275"/>
      <c r="CQ55" s="275"/>
      <c r="CR55" s="275"/>
      <c r="CS55" s="275"/>
      <c r="CT55" s="275"/>
      <c r="CU55" s="275"/>
      <c r="CV55" s="275"/>
      <c r="CW55" s="274"/>
      <c r="CX55" s="274"/>
      <c r="CY55" s="274"/>
      <c r="CZ55" s="274"/>
      <c r="DA55" s="274"/>
      <c r="DB55" s="274"/>
      <c r="DC55" s="274"/>
      <c r="DD55" s="274"/>
      <c r="DE55" s="274"/>
      <c r="DF55" s="274"/>
      <c r="DG55" s="274"/>
      <c r="DH55" s="274"/>
      <c r="DI55" s="274"/>
      <c r="DJ55" s="274"/>
      <c r="DK55" s="274"/>
      <c r="DL55" s="274"/>
      <c r="DM55" s="274"/>
      <c r="DN55" s="274"/>
      <c r="DO55" s="331">
        <f t="shared" si="3"/>
        <v>0</v>
      </c>
      <c r="DP55" s="331"/>
      <c r="DQ55" s="331"/>
      <c r="DR55" s="331"/>
      <c r="DS55" s="331"/>
      <c r="DT55" s="331"/>
      <c r="DU55" s="331"/>
      <c r="DV55" s="331"/>
      <c r="DW55" s="583"/>
    </row>
    <row r="56" spans="1:127" ht="15" customHeight="1">
      <c r="A56" s="498"/>
      <c r="B56" s="499"/>
      <c r="C56" s="499"/>
      <c r="D56" s="499"/>
      <c r="E56" s="499"/>
      <c r="F56" s="500"/>
      <c r="G56" s="143" t="s">
        <v>6</v>
      </c>
      <c r="H56" s="144"/>
      <c r="I56" s="144"/>
      <c r="J56" s="144"/>
      <c r="K56" s="144"/>
      <c r="L56" s="144"/>
      <c r="M56" s="144"/>
      <c r="N56" s="144"/>
      <c r="O56" s="144"/>
      <c r="P56" s="144"/>
      <c r="Q56" s="144"/>
      <c r="R56" s="144"/>
      <c r="S56" s="144"/>
      <c r="T56" s="144"/>
      <c r="U56" s="144"/>
      <c r="V56" s="144"/>
      <c r="W56" s="144"/>
      <c r="X56" s="144"/>
      <c r="Y56" s="144"/>
      <c r="Z56" s="144"/>
      <c r="AA56" s="488"/>
      <c r="AB56" s="611">
        <v>0</v>
      </c>
      <c r="AC56" s="612"/>
      <c r="AD56" s="613"/>
      <c r="AE56" s="614">
        <v>5</v>
      </c>
      <c r="AF56" s="612"/>
      <c r="AG56" s="613"/>
      <c r="AH56" s="614">
        <v>1</v>
      </c>
      <c r="AI56" s="612"/>
      <c r="AJ56" s="615"/>
      <c r="AK56" s="428"/>
      <c r="AL56" s="429"/>
      <c r="AM56" s="429"/>
      <c r="AN56" s="429"/>
      <c r="AO56" s="429"/>
      <c r="AP56" s="429"/>
      <c r="AQ56" s="429"/>
      <c r="AR56" s="430"/>
      <c r="AS56" s="428">
        <v>277</v>
      </c>
      <c r="AT56" s="429"/>
      <c r="AU56" s="429"/>
      <c r="AV56" s="429"/>
      <c r="AW56" s="429"/>
      <c r="AX56" s="429"/>
      <c r="AY56" s="430"/>
      <c r="AZ56" s="428"/>
      <c r="BA56" s="445"/>
      <c r="BB56" s="445"/>
      <c r="BC56" s="445"/>
      <c r="BD56" s="445"/>
      <c r="BE56" s="445"/>
      <c r="BF56" s="445"/>
      <c r="BG56" s="445"/>
      <c r="BH56" s="445"/>
      <c r="BI56" s="506"/>
      <c r="BJ56" s="274">
        <v>4000</v>
      </c>
      <c r="BK56" s="274"/>
      <c r="BL56" s="274"/>
      <c r="BM56" s="274"/>
      <c r="BN56" s="274"/>
      <c r="BO56" s="274"/>
      <c r="BP56" s="274"/>
      <c r="BQ56" s="274"/>
      <c r="BR56" s="274"/>
      <c r="BS56" s="274"/>
      <c r="BT56" s="274"/>
      <c r="BU56" s="274"/>
      <c r="BV56" s="274"/>
      <c r="BW56" s="274"/>
      <c r="BX56" s="274"/>
      <c r="BY56" s="274"/>
      <c r="BZ56" s="274"/>
      <c r="CA56" s="274"/>
      <c r="CB56" s="274"/>
      <c r="CC56" s="274">
        <v>304</v>
      </c>
      <c r="CD56" s="274"/>
      <c r="CE56" s="274"/>
      <c r="CF56" s="274"/>
      <c r="CG56" s="274"/>
      <c r="CH56" s="274"/>
      <c r="CI56" s="274"/>
      <c r="CJ56" s="274"/>
      <c r="CK56" s="274"/>
      <c r="CL56" s="428"/>
      <c r="CM56" s="274">
        <v>89</v>
      </c>
      <c r="CN56" s="275"/>
      <c r="CO56" s="275"/>
      <c r="CP56" s="275"/>
      <c r="CQ56" s="275"/>
      <c r="CR56" s="275"/>
      <c r="CS56" s="275"/>
      <c r="CT56" s="275"/>
      <c r="CU56" s="275"/>
      <c r="CV56" s="275"/>
      <c r="CW56" s="274"/>
      <c r="CX56" s="274"/>
      <c r="CY56" s="274"/>
      <c r="CZ56" s="274"/>
      <c r="DA56" s="274"/>
      <c r="DB56" s="274"/>
      <c r="DC56" s="274"/>
      <c r="DD56" s="274"/>
      <c r="DE56" s="274"/>
      <c r="DF56" s="274">
        <v>600</v>
      </c>
      <c r="DG56" s="274"/>
      <c r="DH56" s="274"/>
      <c r="DI56" s="274"/>
      <c r="DJ56" s="274"/>
      <c r="DK56" s="274"/>
      <c r="DL56" s="274"/>
      <c r="DM56" s="274"/>
      <c r="DN56" s="274"/>
      <c r="DO56" s="331">
        <f t="shared" si="3"/>
        <v>600</v>
      </c>
      <c r="DP56" s="331"/>
      <c r="DQ56" s="331"/>
      <c r="DR56" s="331"/>
      <c r="DS56" s="331"/>
      <c r="DT56" s="331"/>
      <c r="DU56" s="331"/>
      <c r="DV56" s="331"/>
      <c r="DW56" s="583"/>
    </row>
    <row r="57" spans="1:127" ht="15" customHeight="1">
      <c r="A57" s="498"/>
      <c r="B57" s="499"/>
      <c r="C57" s="499"/>
      <c r="D57" s="499"/>
      <c r="E57" s="499"/>
      <c r="F57" s="500"/>
      <c r="G57" s="143" t="s">
        <v>7</v>
      </c>
      <c r="H57" s="144"/>
      <c r="I57" s="144"/>
      <c r="J57" s="144"/>
      <c r="K57" s="144"/>
      <c r="L57" s="144"/>
      <c r="M57" s="144"/>
      <c r="N57" s="144"/>
      <c r="O57" s="144"/>
      <c r="P57" s="144"/>
      <c r="Q57" s="144"/>
      <c r="R57" s="144"/>
      <c r="S57" s="144"/>
      <c r="T57" s="144"/>
      <c r="U57" s="144"/>
      <c r="V57" s="144"/>
      <c r="W57" s="144"/>
      <c r="X57" s="144"/>
      <c r="Y57" s="144"/>
      <c r="Z57" s="144"/>
      <c r="AA57" s="488"/>
      <c r="AB57" s="611">
        <v>0</v>
      </c>
      <c r="AC57" s="612"/>
      <c r="AD57" s="613"/>
      <c r="AE57" s="614">
        <v>6</v>
      </c>
      <c r="AF57" s="612"/>
      <c r="AG57" s="613"/>
      <c r="AH57" s="614">
        <v>1</v>
      </c>
      <c r="AI57" s="612"/>
      <c r="AJ57" s="615"/>
      <c r="AK57" s="428"/>
      <c r="AL57" s="429"/>
      <c r="AM57" s="429"/>
      <c r="AN57" s="429"/>
      <c r="AO57" s="429"/>
      <c r="AP57" s="429"/>
      <c r="AQ57" s="429"/>
      <c r="AR57" s="430"/>
      <c r="AS57" s="428">
        <v>245</v>
      </c>
      <c r="AT57" s="429"/>
      <c r="AU57" s="429"/>
      <c r="AV57" s="429"/>
      <c r="AW57" s="429"/>
      <c r="AX57" s="429"/>
      <c r="AY57" s="430"/>
      <c r="AZ57" s="428"/>
      <c r="BA57" s="445"/>
      <c r="BB57" s="445"/>
      <c r="BC57" s="445"/>
      <c r="BD57" s="445"/>
      <c r="BE57" s="445"/>
      <c r="BF57" s="445"/>
      <c r="BG57" s="445"/>
      <c r="BH57" s="445"/>
      <c r="BI57" s="506"/>
      <c r="BJ57" s="274">
        <v>9679</v>
      </c>
      <c r="BK57" s="274"/>
      <c r="BL57" s="274"/>
      <c r="BM57" s="274"/>
      <c r="BN57" s="274"/>
      <c r="BO57" s="274"/>
      <c r="BP57" s="274"/>
      <c r="BQ57" s="274"/>
      <c r="BR57" s="274"/>
      <c r="BS57" s="274"/>
      <c r="BT57" s="274">
        <v>60</v>
      </c>
      <c r="BU57" s="274"/>
      <c r="BV57" s="274"/>
      <c r="BW57" s="274"/>
      <c r="BX57" s="274"/>
      <c r="BY57" s="274"/>
      <c r="BZ57" s="274"/>
      <c r="CA57" s="274"/>
      <c r="CB57" s="274"/>
      <c r="CC57" s="274">
        <v>739</v>
      </c>
      <c r="CD57" s="274"/>
      <c r="CE57" s="274"/>
      <c r="CF57" s="274"/>
      <c r="CG57" s="274"/>
      <c r="CH57" s="274"/>
      <c r="CI57" s="274"/>
      <c r="CJ57" s="274"/>
      <c r="CK57" s="274"/>
      <c r="CL57" s="428"/>
      <c r="CM57" s="274">
        <v>160</v>
      </c>
      <c r="CN57" s="275"/>
      <c r="CO57" s="275"/>
      <c r="CP57" s="275"/>
      <c r="CQ57" s="275"/>
      <c r="CR57" s="275"/>
      <c r="CS57" s="275"/>
      <c r="CT57" s="275"/>
      <c r="CU57" s="275"/>
      <c r="CV57" s="275"/>
      <c r="CW57" s="274">
        <v>780</v>
      </c>
      <c r="CX57" s="274"/>
      <c r="CY57" s="274"/>
      <c r="CZ57" s="274"/>
      <c r="DA57" s="274"/>
      <c r="DB57" s="274"/>
      <c r="DC57" s="274"/>
      <c r="DD57" s="274"/>
      <c r="DE57" s="274"/>
      <c r="DF57" s="274"/>
      <c r="DG57" s="274"/>
      <c r="DH57" s="274"/>
      <c r="DI57" s="274"/>
      <c r="DJ57" s="274"/>
      <c r="DK57" s="274"/>
      <c r="DL57" s="274"/>
      <c r="DM57" s="274"/>
      <c r="DN57" s="274"/>
      <c r="DO57" s="331">
        <f t="shared" si="3"/>
        <v>780</v>
      </c>
      <c r="DP57" s="331"/>
      <c r="DQ57" s="331"/>
      <c r="DR57" s="331"/>
      <c r="DS57" s="331"/>
      <c r="DT57" s="331"/>
      <c r="DU57" s="331"/>
      <c r="DV57" s="331"/>
      <c r="DW57" s="583"/>
    </row>
    <row r="58" spans="1:127" ht="15" customHeight="1">
      <c r="A58" s="498"/>
      <c r="B58" s="499"/>
      <c r="C58" s="499"/>
      <c r="D58" s="499"/>
      <c r="E58" s="499"/>
      <c r="F58" s="500"/>
      <c r="G58" s="143" t="s">
        <v>8</v>
      </c>
      <c r="H58" s="144"/>
      <c r="I58" s="144"/>
      <c r="J58" s="144"/>
      <c r="K58" s="144"/>
      <c r="L58" s="144"/>
      <c r="M58" s="144"/>
      <c r="N58" s="144"/>
      <c r="O58" s="144"/>
      <c r="P58" s="144"/>
      <c r="Q58" s="144"/>
      <c r="R58" s="144"/>
      <c r="S58" s="144"/>
      <c r="T58" s="144"/>
      <c r="U58" s="144"/>
      <c r="V58" s="144"/>
      <c r="W58" s="144"/>
      <c r="X58" s="144"/>
      <c r="Y58" s="144"/>
      <c r="Z58" s="144"/>
      <c r="AA58" s="488"/>
      <c r="AB58" s="611">
        <v>0</v>
      </c>
      <c r="AC58" s="612"/>
      <c r="AD58" s="613"/>
      <c r="AE58" s="614">
        <v>7</v>
      </c>
      <c r="AF58" s="612"/>
      <c r="AG58" s="613"/>
      <c r="AH58" s="614">
        <v>1</v>
      </c>
      <c r="AI58" s="612"/>
      <c r="AJ58" s="615"/>
      <c r="AK58" s="428"/>
      <c r="AL58" s="429"/>
      <c r="AM58" s="429"/>
      <c r="AN58" s="429"/>
      <c r="AO58" s="429"/>
      <c r="AP58" s="429"/>
      <c r="AQ58" s="429"/>
      <c r="AR58" s="430"/>
      <c r="AS58" s="428">
        <v>778</v>
      </c>
      <c r="AT58" s="429"/>
      <c r="AU58" s="429"/>
      <c r="AV58" s="429"/>
      <c r="AW58" s="429"/>
      <c r="AX58" s="429"/>
      <c r="AY58" s="430"/>
      <c r="AZ58" s="428"/>
      <c r="BA58" s="445"/>
      <c r="BB58" s="445"/>
      <c r="BC58" s="445"/>
      <c r="BD58" s="445"/>
      <c r="BE58" s="445"/>
      <c r="BF58" s="445"/>
      <c r="BG58" s="445"/>
      <c r="BH58" s="445"/>
      <c r="BI58" s="506"/>
      <c r="BJ58" s="274">
        <v>6964</v>
      </c>
      <c r="BK58" s="274"/>
      <c r="BL58" s="274"/>
      <c r="BM58" s="274"/>
      <c r="BN58" s="274"/>
      <c r="BO58" s="274"/>
      <c r="BP58" s="274"/>
      <c r="BQ58" s="274"/>
      <c r="BR58" s="274"/>
      <c r="BS58" s="274"/>
      <c r="BT58" s="274">
        <v>840</v>
      </c>
      <c r="BU58" s="274"/>
      <c r="BV58" s="274"/>
      <c r="BW58" s="274"/>
      <c r="BX58" s="274"/>
      <c r="BY58" s="274"/>
      <c r="BZ58" s="274"/>
      <c r="CA58" s="274"/>
      <c r="CB58" s="274"/>
      <c r="CC58" s="274">
        <v>274</v>
      </c>
      <c r="CD58" s="274"/>
      <c r="CE58" s="274"/>
      <c r="CF58" s="274"/>
      <c r="CG58" s="274"/>
      <c r="CH58" s="274"/>
      <c r="CI58" s="274"/>
      <c r="CJ58" s="274"/>
      <c r="CK58" s="274"/>
      <c r="CL58" s="428"/>
      <c r="CM58" s="274">
        <v>82</v>
      </c>
      <c r="CN58" s="275"/>
      <c r="CO58" s="275"/>
      <c r="CP58" s="275"/>
      <c r="CQ58" s="275"/>
      <c r="CR58" s="275"/>
      <c r="CS58" s="275"/>
      <c r="CT58" s="275"/>
      <c r="CU58" s="275"/>
      <c r="CV58" s="275"/>
      <c r="CW58" s="274"/>
      <c r="CX58" s="274"/>
      <c r="CY58" s="274"/>
      <c r="CZ58" s="274"/>
      <c r="DA58" s="274"/>
      <c r="DB58" s="274"/>
      <c r="DC58" s="274"/>
      <c r="DD58" s="274"/>
      <c r="DE58" s="274"/>
      <c r="DF58" s="274"/>
      <c r="DG58" s="274"/>
      <c r="DH58" s="274"/>
      <c r="DI58" s="274"/>
      <c r="DJ58" s="274"/>
      <c r="DK58" s="274"/>
      <c r="DL58" s="274"/>
      <c r="DM58" s="274"/>
      <c r="DN58" s="274"/>
      <c r="DO58" s="331">
        <f t="shared" si="3"/>
        <v>0</v>
      </c>
      <c r="DP58" s="331"/>
      <c r="DQ58" s="331"/>
      <c r="DR58" s="331"/>
      <c r="DS58" s="331"/>
      <c r="DT58" s="331"/>
      <c r="DU58" s="331"/>
      <c r="DV58" s="331"/>
      <c r="DW58" s="583"/>
    </row>
    <row r="59" spans="1:127" ht="15" customHeight="1">
      <c r="A59" s="498"/>
      <c r="B59" s="499"/>
      <c r="C59" s="499"/>
      <c r="D59" s="499"/>
      <c r="E59" s="499"/>
      <c r="F59" s="500"/>
      <c r="G59" s="143" t="s">
        <v>9</v>
      </c>
      <c r="H59" s="144"/>
      <c r="I59" s="144"/>
      <c r="J59" s="144"/>
      <c r="K59" s="144"/>
      <c r="L59" s="144"/>
      <c r="M59" s="144"/>
      <c r="N59" s="144"/>
      <c r="O59" s="144"/>
      <c r="P59" s="144"/>
      <c r="Q59" s="144"/>
      <c r="R59" s="144"/>
      <c r="S59" s="144"/>
      <c r="T59" s="144"/>
      <c r="U59" s="144"/>
      <c r="V59" s="144"/>
      <c r="W59" s="144"/>
      <c r="X59" s="144"/>
      <c r="Y59" s="144"/>
      <c r="Z59" s="144"/>
      <c r="AA59" s="488"/>
      <c r="AB59" s="611">
        <v>0</v>
      </c>
      <c r="AC59" s="612"/>
      <c r="AD59" s="613"/>
      <c r="AE59" s="614">
        <v>8</v>
      </c>
      <c r="AF59" s="612"/>
      <c r="AG59" s="613"/>
      <c r="AH59" s="614">
        <v>1</v>
      </c>
      <c r="AI59" s="612"/>
      <c r="AJ59" s="615"/>
      <c r="AK59" s="428"/>
      <c r="AL59" s="429"/>
      <c r="AM59" s="429"/>
      <c r="AN59" s="429"/>
      <c r="AO59" s="429"/>
      <c r="AP59" s="429"/>
      <c r="AQ59" s="429"/>
      <c r="AR59" s="430"/>
      <c r="AS59" s="428">
        <v>394</v>
      </c>
      <c r="AT59" s="429"/>
      <c r="AU59" s="429"/>
      <c r="AV59" s="429"/>
      <c r="AW59" s="429"/>
      <c r="AX59" s="429"/>
      <c r="AY59" s="430"/>
      <c r="AZ59" s="428"/>
      <c r="BA59" s="445"/>
      <c r="BB59" s="445"/>
      <c r="BC59" s="445"/>
      <c r="BD59" s="445"/>
      <c r="BE59" s="445"/>
      <c r="BF59" s="445"/>
      <c r="BG59" s="445"/>
      <c r="BH59" s="445"/>
      <c r="BI59" s="506"/>
      <c r="BJ59" s="274">
        <v>4763</v>
      </c>
      <c r="BK59" s="274"/>
      <c r="BL59" s="274"/>
      <c r="BM59" s="274"/>
      <c r="BN59" s="274"/>
      <c r="BO59" s="274"/>
      <c r="BP59" s="274"/>
      <c r="BQ59" s="274"/>
      <c r="BR59" s="274"/>
      <c r="BS59" s="274"/>
      <c r="BT59" s="274">
        <v>390</v>
      </c>
      <c r="BU59" s="274"/>
      <c r="BV59" s="274"/>
      <c r="BW59" s="274"/>
      <c r="BX59" s="274"/>
      <c r="BY59" s="274"/>
      <c r="BZ59" s="274"/>
      <c r="CA59" s="274"/>
      <c r="CB59" s="274"/>
      <c r="CC59" s="274">
        <v>250</v>
      </c>
      <c r="CD59" s="274"/>
      <c r="CE59" s="274"/>
      <c r="CF59" s="274"/>
      <c r="CG59" s="274"/>
      <c r="CH59" s="274"/>
      <c r="CI59" s="274"/>
      <c r="CJ59" s="274"/>
      <c r="CK59" s="274"/>
      <c r="CL59" s="428"/>
      <c r="CM59" s="274">
        <v>76</v>
      </c>
      <c r="CN59" s="275"/>
      <c r="CO59" s="275"/>
      <c r="CP59" s="275"/>
      <c r="CQ59" s="275"/>
      <c r="CR59" s="275"/>
      <c r="CS59" s="275"/>
      <c r="CT59" s="275"/>
      <c r="CU59" s="275"/>
      <c r="CV59" s="275"/>
      <c r="CW59" s="274"/>
      <c r="CX59" s="274"/>
      <c r="CY59" s="274"/>
      <c r="CZ59" s="274"/>
      <c r="DA59" s="274"/>
      <c r="DB59" s="274"/>
      <c r="DC59" s="274"/>
      <c r="DD59" s="274"/>
      <c r="DE59" s="274"/>
      <c r="DF59" s="274"/>
      <c r="DG59" s="274"/>
      <c r="DH59" s="274"/>
      <c r="DI59" s="274"/>
      <c r="DJ59" s="274"/>
      <c r="DK59" s="274"/>
      <c r="DL59" s="274"/>
      <c r="DM59" s="274"/>
      <c r="DN59" s="274"/>
      <c r="DO59" s="331">
        <f t="shared" si="3"/>
        <v>0</v>
      </c>
      <c r="DP59" s="331"/>
      <c r="DQ59" s="331"/>
      <c r="DR59" s="331"/>
      <c r="DS59" s="331"/>
      <c r="DT59" s="331"/>
      <c r="DU59" s="331"/>
      <c r="DV59" s="331"/>
      <c r="DW59" s="583"/>
    </row>
    <row r="60" spans="1:127" ht="15" customHeight="1">
      <c r="A60" s="498"/>
      <c r="B60" s="499"/>
      <c r="C60" s="499"/>
      <c r="D60" s="499"/>
      <c r="E60" s="499"/>
      <c r="F60" s="500"/>
      <c r="G60" s="143" t="s">
        <v>4414</v>
      </c>
      <c r="H60" s="144"/>
      <c r="I60" s="144"/>
      <c r="J60" s="144"/>
      <c r="K60" s="144"/>
      <c r="L60" s="144"/>
      <c r="M60" s="144"/>
      <c r="N60" s="144"/>
      <c r="O60" s="144"/>
      <c r="P60" s="144"/>
      <c r="Q60" s="144"/>
      <c r="R60" s="144"/>
      <c r="S60" s="144"/>
      <c r="T60" s="144"/>
      <c r="U60" s="144"/>
      <c r="V60" s="144"/>
      <c r="W60" s="144"/>
      <c r="X60" s="144"/>
      <c r="Y60" s="144"/>
      <c r="Z60" s="144"/>
      <c r="AA60" s="488"/>
      <c r="AB60" s="611">
        <v>0</v>
      </c>
      <c r="AC60" s="612"/>
      <c r="AD60" s="613"/>
      <c r="AE60" s="614">
        <v>9</v>
      </c>
      <c r="AF60" s="612"/>
      <c r="AG60" s="613"/>
      <c r="AH60" s="614">
        <v>1</v>
      </c>
      <c r="AI60" s="612"/>
      <c r="AJ60" s="615"/>
      <c r="AK60" s="428"/>
      <c r="AL60" s="429"/>
      <c r="AM60" s="429"/>
      <c r="AN60" s="429"/>
      <c r="AO60" s="429"/>
      <c r="AP60" s="429"/>
      <c r="AQ60" s="429"/>
      <c r="AR60" s="430"/>
      <c r="AS60" s="428">
        <v>842</v>
      </c>
      <c r="AT60" s="429"/>
      <c r="AU60" s="429"/>
      <c r="AV60" s="429"/>
      <c r="AW60" s="429"/>
      <c r="AX60" s="429"/>
      <c r="AY60" s="430"/>
      <c r="AZ60" s="428"/>
      <c r="BA60" s="445"/>
      <c r="BB60" s="445"/>
      <c r="BC60" s="445"/>
      <c r="BD60" s="445"/>
      <c r="BE60" s="445"/>
      <c r="BF60" s="445"/>
      <c r="BG60" s="445"/>
      <c r="BH60" s="445"/>
      <c r="BI60" s="506"/>
      <c r="BJ60" s="274">
        <v>3652</v>
      </c>
      <c r="BK60" s="274"/>
      <c r="BL60" s="274"/>
      <c r="BM60" s="274"/>
      <c r="BN60" s="274"/>
      <c r="BO60" s="274"/>
      <c r="BP60" s="274"/>
      <c r="BQ60" s="274"/>
      <c r="BR60" s="274"/>
      <c r="BS60" s="274"/>
      <c r="BT60" s="274">
        <v>1680</v>
      </c>
      <c r="BU60" s="274"/>
      <c r="BV60" s="274"/>
      <c r="BW60" s="274"/>
      <c r="BX60" s="274"/>
      <c r="BY60" s="274"/>
      <c r="BZ60" s="274"/>
      <c r="CA60" s="274"/>
      <c r="CB60" s="274"/>
      <c r="CC60" s="274">
        <v>193</v>
      </c>
      <c r="CD60" s="274"/>
      <c r="CE60" s="274"/>
      <c r="CF60" s="274"/>
      <c r="CG60" s="274"/>
      <c r="CH60" s="274"/>
      <c r="CI60" s="274"/>
      <c r="CJ60" s="274"/>
      <c r="CK60" s="274"/>
      <c r="CL60" s="428"/>
      <c r="CM60" s="274">
        <v>46</v>
      </c>
      <c r="CN60" s="275"/>
      <c r="CO60" s="275"/>
      <c r="CP60" s="275"/>
      <c r="CQ60" s="275"/>
      <c r="CR60" s="275"/>
      <c r="CS60" s="275"/>
      <c r="CT60" s="275"/>
      <c r="CU60" s="275"/>
      <c r="CV60" s="275"/>
      <c r="CW60" s="274"/>
      <c r="CX60" s="274"/>
      <c r="CY60" s="274"/>
      <c r="CZ60" s="274"/>
      <c r="DA60" s="274"/>
      <c r="DB60" s="274"/>
      <c r="DC60" s="274"/>
      <c r="DD60" s="274"/>
      <c r="DE60" s="274"/>
      <c r="DF60" s="274"/>
      <c r="DG60" s="274"/>
      <c r="DH60" s="274"/>
      <c r="DI60" s="274"/>
      <c r="DJ60" s="274"/>
      <c r="DK60" s="274"/>
      <c r="DL60" s="274"/>
      <c r="DM60" s="274"/>
      <c r="DN60" s="274"/>
      <c r="DO60" s="331">
        <f t="shared" ref="DO60:DO62" si="4">SUM(CW60:DN60)</f>
        <v>0</v>
      </c>
      <c r="DP60" s="331"/>
      <c r="DQ60" s="331"/>
      <c r="DR60" s="331"/>
      <c r="DS60" s="331"/>
      <c r="DT60" s="331"/>
      <c r="DU60" s="331"/>
      <c r="DV60" s="331"/>
      <c r="DW60" s="583"/>
    </row>
    <row r="61" spans="1:127" ht="15" customHeight="1">
      <c r="A61" s="498"/>
      <c r="B61" s="499"/>
      <c r="C61" s="499"/>
      <c r="D61" s="499"/>
      <c r="E61" s="499"/>
      <c r="F61" s="500"/>
      <c r="G61" s="143" t="s">
        <v>4416</v>
      </c>
      <c r="H61" s="144"/>
      <c r="I61" s="144"/>
      <c r="J61" s="144"/>
      <c r="K61" s="144"/>
      <c r="L61" s="144"/>
      <c r="M61" s="144"/>
      <c r="N61" s="144"/>
      <c r="O61" s="144"/>
      <c r="P61" s="144"/>
      <c r="Q61" s="144"/>
      <c r="R61" s="144"/>
      <c r="S61" s="144"/>
      <c r="T61" s="144"/>
      <c r="U61" s="144"/>
      <c r="V61" s="144"/>
      <c r="W61" s="144"/>
      <c r="X61" s="144"/>
      <c r="Y61" s="144"/>
      <c r="Z61" s="144"/>
      <c r="AA61" s="488"/>
      <c r="AB61" s="611">
        <v>1</v>
      </c>
      <c r="AC61" s="612"/>
      <c r="AD61" s="613"/>
      <c r="AE61" s="614">
        <v>0</v>
      </c>
      <c r="AF61" s="612"/>
      <c r="AG61" s="613"/>
      <c r="AH61" s="614">
        <v>1</v>
      </c>
      <c r="AI61" s="612"/>
      <c r="AJ61" s="615"/>
      <c r="AK61" s="428"/>
      <c r="AL61" s="429"/>
      <c r="AM61" s="429"/>
      <c r="AN61" s="429"/>
      <c r="AO61" s="429"/>
      <c r="AP61" s="429"/>
      <c r="AQ61" s="429"/>
      <c r="AR61" s="430"/>
      <c r="AS61" s="428"/>
      <c r="AT61" s="429"/>
      <c r="AU61" s="429"/>
      <c r="AV61" s="429"/>
      <c r="AW61" s="429"/>
      <c r="AX61" s="429"/>
      <c r="AY61" s="430"/>
      <c r="AZ61" s="428"/>
      <c r="BA61" s="445"/>
      <c r="BB61" s="445"/>
      <c r="BC61" s="445"/>
      <c r="BD61" s="445"/>
      <c r="BE61" s="445"/>
      <c r="BF61" s="445"/>
      <c r="BG61" s="445"/>
      <c r="BH61" s="445"/>
      <c r="BI61" s="506"/>
      <c r="BJ61" s="274">
        <v>3016</v>
      </c>
      <c r="BK61" s="274"/>
      <c r="BL61" s="274"/>
      <c r="BM61" s="274"/>
      <c r="BN61" s="274"/>
      <c r="BO61" s="274"/>
      <c r="BP61" s="274"/>
      <c r="BQ61" s="274"/>
      <c r="BR61" s="274"/>
      <c r="BS61" s="274"/>
      <c r="BT61" s="274">
        <v>832</v>
      </c>
      <c r="BU61" s="274"/>
      <c r="BV61" s="274"/>
      <c r="BW61" s="274"/>
      <c r="BX61" s="274"/>
      <c r="BY61" s="274"/>
      <c r="BZ61" s="274"/>
      <c r="CA61" s="274"/>
      <c r="CB61" s="274"/>
      <c r="CC61" s="274">
        <v>70</v>
      </c>
      <c r="CD61" s="274"/>
      <c r="CE61" s="274"/>
      <c r="CF61" s="274"/>
      <c r="CG61" s="274"/>
      <c r="CH61" s="274"/>
      <c r="CI61" s="274"/>
      <c r="CJ61" s="274"/>
      <c r="CK61" s="274"/>
      <c r="CL61" s="428"/>
      <c r="CM61" s="274">
        <v>19</v>
      </c>
      <c r="CN61" s="275"/>
      <c r="CO61" s="275"/>
      <c r="CP61" s="275"/>
      <c r="CQ61" s="275"/>
      <c r="CR61" s="275"/>
      <c r="CS61" s="275"/>
      <c r="CT61" s="275"/>
      <c r="CU61" s="275"/>
      <c r="CV61" s="275"/>
      <c r="CW61" s="274"/>
      <c r="CX61" s="274"/>
      <c r="CY61" s="274"/>
      <c r="CZ61" s="274"/>
      <c r="DA61" s="274"/>
      <c r="DB61" s="274"/>
      <c r="DC61" s="274"/>
      <c r="DD61" s="274"/>
      <c r="DE61" s="274"/>
      <c r="DF61" s="274"/>
      <c r="DG61" s="274"/>
      <c r="DH61" s="274"/>
      <c r="DI61" s="274"/>
      <c r="DJ61" s="274"/>
      <c r="DK61" s="274"/>
      <c r="DL61" s="274"/>
      <c r="DM61" s="274"/>
      <c r="DN61" s="274"/>
      <c r="DO61" s="331">
        <f t="shared" si="4"/>
        <v>0</v>
      </c>
      <c r="DP61" s="331"/>
      <c r="DQ61" s="331"/>
      <c r="DR61" s="331"/>
      <c r="DS61" s="331"/>
      <c r="DT61" s="331"/>
      <c r="DU61" s="331"/>
      <c r="DV61" s="331"/>
      <c r="DW61" s="583"/>
    </row>
    <row r="62" spans="1:127" ht="15" customHeight="1">
      <c r="A62" s="498"/>
      <c r="B62" s="499"/>
      <c r="C62" s="499"/>
      <c r="D62" s="499"/>
      <c r="E62" s="499"/>
      <c r="F62" s="500"/>
      <c r="G62" s="143" t="s">
        <v>4423</v>
      </c>
      <c r="H62" s="144"/>
      <c r="I62" s="144"/>
      <c r="J62" s="144"/>
      <c r="K62" s="144"/>
      <c r="L62" s="144"/>
      <c r="M62" s="144"/>
      <c r="N62" s="144"/>
      <c r="O62" s="144"/>
      <c r="P62" s="144"/>
      <c r="Q62" s="144"/>
      <c r="R62" s="144"/>
      <c r="S62" s="144"/>
      <c r="T62" s="144"/>
      <c r="U62" s="144"/>
      <c r="V62" s="144"/>
      <c r="W62" s="144"/>
      <c r="X62" s="144"/>
      <c r="Y62" s="144"/>
      <c r="Z62" s="144"/>
      <c r="AA62" s="488"/>
      <c r="AB62" s="611">
        <v>1</v>
      </c>
      <c r="AC62" s="612"/>
      <c r="AD62" s="613"/>
      <c r="AE62" s="614">
        <v>1</v>
      </c>
      <c r="AF62" s="612"/>
      <c r="AG62" s="613"/>
      <c r="AH62" s="614">
        <v>1</v>
      </c>
      <c r="AI62" s="612"/>
      <c r="AJ62" s="615"/>
      <c r="AK62" s="428"/>
      <c r="AL62" s="429"/>
      <c r="AM62" s="429"/>
      <c r="AN62" s="429"/>
      <c r="AO62" s="429"/>
      <c r="AP62" s="429"/>
      <c r="AQ62" s="429"/>
      <c r="AR62" s="430"/>
      <c r="AS62" s="428">
        <v>1843</v>
      </c>
      <c r="AT62" s="429"/>
      <c r="AU62" s="429"/>
      <c r="AV62" s="429"/>
      <c r="AW62" s="429"/>
      <c r="AX62" s="429"/>
      <c r="AY62" s="430"/>
      <c r="AZ62" s="428"/>
      <c r="BA62" s="445"/>
      <c r="BB62" s="445"/>
      <c r="BC62" s="445"/>
      <c r="BD62" s="445"/>
      <c r="BE62" s="445"/>
      <c r="BF62" s="445"/>
      <c r="BG62" s="445"/>
      <c r="BH62" s="445"/>
      <c r="BI62" s="506"/>
      <c r="BJ62" s="274">
        <v>871</v>
      </c>
      <c r="BK62" s="274"/>
      <c r="BL62" s="274"/>
      <c r="BM62" s="274"/>
      <c r="BN62" s="274"/>
      <c r="BO62" s="274"/>
      <c r="BP62" s="274"/>
      <c r="BQ62" s="274"/>
      <c r="BR62" s="274"/>
      <c r="BS62" s="274"/>
      <c r="BT62" s="274"/>
      <c r="BU62" s="274"/>
      <c r="BV62" s="274"/>
      <c r="BW62" s="274"/>
      <c r="BX62" s="274"/>
      <c r="BY62" s="274"/>
      <c r="BZ62" s="274"/>
      <c r="CA62" s="274"/>
      <c r="CB62" s="274"/>
      <c r="CC62" s="274"/>
      <c r="CD62" s="274"/>
      <c r="CE62" s="274"/>
      <c r="CF62" s="274"/>
      <c r="CG62" s="274"/>
      <c r="CH62" s="274"/>
      <c r="CI62" s="274"/>
      <c r="CJ62" s="274"/>
      <c r="CK62" s="274"/>
      <c r="CL62" s="428"/>
      <c r="CM62" s="274">
        <v>4</v>
      </c>
      <c r="CN62" s="275"/>
      <c r="CO62" s="275"/>
      <c r="CP62" s="275"/>
      <c r="CQ62" s="275"/>
      <c r="CR62" s="275"/>
      <c r="CS62" s="275"/>
      <c r="CT62" s="275"/>
      <c r="CU62" s="275"/>
      <c r="CV62" s="275"/>
      <c r="CW62" s="274"/>
      <c r="CX62" s="274"/>
      <c r="CY62" s="274"/>
      <c r="CZ62" s="274"/>
      <c r="DA62" s="274"/>
      <c r="DB62" s="274"/>
      <c r="DC62" s="274"/>
      <c r="DD62" s="274"/>
      <c r="DE62" s="274"/>
      <c r="DF62" s="274"/>
      <c r="DG62" s="274"/>
      <c r="DH62" s="274"/>
      <c r="DI62" s="274"/>
      <c r="DJ62" s="274"/>
      <c r="DK62" s="274"/>
      <c r="DL62" s="274"/>
      <c r="DM62" s="274"/>
      <c r="DN62" s="274"/>
      <c r="DO62" s="331">
        <f t="shared" si="4"/>
        <v>0</v>
      </c>
      <c r="DP62" s="331"/>
      <c r="DQ62" s="331"/>
      <c r="DR62" s="331"/>
      <c r="DS62" s="331"/>
      <c r="DT62" s="331"/>
      <c r="DU62" s="331"/>
      <c r="DV62" s="331"/>
      <c r="DW62" s="583"/>
    </row>
    <row r="63" spans="1:127" ht="15" customHeight="1">
      <c r="A63" s="498"/>
      <c r="B63" s="499"/>
      <c r="C63" s="499"/>
      <c r="D63" s="499"/>
      <c r="E63" s="499"/>
      <c r="F63" s="500"/>
      <c r="G63" s="143" t="s">
        <v>4419</v>
      </c>
      <c r="H63" s="144"/>
      <c r="I63" s="144"/>
      <c r="J63" s="144"/>
      <c r="K63" s="144"/>
      <c r="L63" s="144"/>
      <c r="M63" s="144"/>
      <c r="N63" s="144"/>
      <c r="O63" s="144"/>
      <c r="P63" s="144"/>
      <c r="Q63" s="144"/>
      <c r="R63" s="144"/>
      <c r="S63" s="144"/>
      <c r="T63" s="144"/>
      <c r="U63" s="144"/>
      <c r="V63" s="144"/>
      <c r="W63" s="144"/>
      <c r="X63" s="144"/>
      <c r="Y63" s="144"/>
      <c r="Z63" s="144"/>
      <c r="AA63" s="488"/>
      <c r="AB63" s="611">
        <v>1</v>
      </c>
      <c r="AC63" s="612"/>
      <c r="AD63" s="613"/>
      <c r="AE63" s="614">
        <v>2</v>
      </c>
      <c r="AF63" s="612"/>
      <c r="AG63" s="613"/>
      <c r="AH63" s="614">
        <v>1</v>
      </c>
      <c r="AI63" s="612"/>
      <c r="AJ63" s="615"/>
      <c r="AK63" s="428"/>
      <c r="AL63" s="429"/>
      <c r="AM63" s="429"/>
      <c r="AN63" s="429"/>
      <c r="AO63" s="429"/>
      <c r="AP63" s="429"/>
      <c r="AQ63" s="429"/>
      <c r="AR63" s="430"/>
      <c r="AS63" s="428"/>
      <c r="AT63" s="429"/>
      <c r="AU63" s="429"/>
      <c r="AV63" s="429"/>
      <c r="AW63" s="429"/>
      <c r="AX63" s="429"/>
      <c r="AY63" s="430"/>
      <c r="AZ63" s="428"/>
      <c r="BA63" s="445"/>
      <c r="BB63" s="445"/>
      <c r="BC63" s="445"/>
      <c r="BD63" s="445"/>
      <c r="BE63" s="445"/>
      <c r="BF63" s="445"/>
      <c r="BG63" s="445"/>
      <c r="BH63" s="445"/>
      <c r="BI63" s="506"/>
      <c r="BJ63" s="274"/>
      <c r="BK63" s="274"/>
      <c r="BL63" s="274"/>
      <c r="BM63" s="274"/>
      <c r="BN63" s="274"/>
      <c r="BO63" s="274"/>
      <c r="BP63" s="274"/>
      <c r="BQ63" s="274"/>
      <c r="BR63" s="274"/>
      <c r="BS63" s="274"/>
      <c r="BT63" s="274"/>
      <c r="BU63" s="274"/>
      <c r="BV63" s="274"/>
      <c r="BW63" s="274"/>
      <c r="BX63" s="274"/>
      <c r="BY63" s="274"/>
      <c r="BZ63" s="274"/>
      <c r="CA63" s="274"/>
      <c r="CB63" s="274"/>
      <c r="CC63" s="274"/>
      <c r="CD63" s="274"/>
      <c r="CE63" s="274"/>
      <c r="CF63" s="274"/>
      <c r="CG63" s="274"/>
      <c r="CH63" s="274"/>
      <c r="CI63" s="274"/>
      <c r="CJ63" s="274"/>
      <c r="CK63" s="274"/>
      <c r="CL63" s="428"/>
      <c r="CM63" s="274"/>
      <c r="CN63" s="275"/>
      <c r="CO63" s="275"/>
      <c r="CP63" s="275"/>
      <c r="CQ63" s="275"/>
      <c r="CR63" s="275"/>
      <c r="CS63" s="275"/>
      <c r="CT63" s="275"/>
      <c r="CU63" s="275"/>
      <c r="CV63" s="275"/>
      <c r="CW63" s="274"/>
      <c r="CX63" s="274"/>
      <c r="CY63" s="274"/>
      <c r="CZ63" s="274"/>
      <c r="DA63" s="274"/>
      <c r="DB63" s="274"/>
      <c r="DC63" s="274"/>
      <c r="DD63" s="274"/>
      <c r="DE63" s="274"/>
      <c r="DF63" s="274"/>
      <c r="DG63" s="274"/>
      <c r="DH63" s="274"/>
      <c r="DI63" s="274"/>
      <c r="DJ63" s="274"/>
      <c r="DK63" s="274"/>
      <c r="DL63" s="274"/>
      <c r="DM63" s="274"/>
      <c r="DN63" s="274"/>
      <c r="DO63" s="331">
        <f t="shared" si="3"/>
        <v>0</v>
      </c>
      <c r="DP63" s="331"/>
      <c r="DQ63" s="331"/>
      <c r="DR63" s="331"/>
      <c r="DS63" s="331"/>
      <c r="DT63" s="331"/>
      <c r="DU63" s="331"/>
      <c r="DV63" s="331"/>
      <c r="DW63" s="583"/>
    </row>
    <row r="64" spans="1:127" ht="15" customHeight="1" thickBot="1">
      <c r="A64" s="498"/>
      <c r="B64" s="499"/>
      <c r="C64" s="499"/>
      <c r="D64" s="499"/>
      <c r="E64" s="499"/>
      <c r="F64" s="500"/>
      <c r="G64" s="143" t="s">
        <v>336</v>
      </c>
      <c r="H64" s="144"/>
      <c r="I64" s="144"/>
      <c r="J64" s="144"/>
      <c r="K64" s="144"/>
      <c r="L64" s="144"/>
      <c r="M64" s="144"/>
      <c r="N64" s="144"/>
      <c r="O64" s="144"/>
      <c r="P64" s="144"/>
      <c r="Q64" s="144"/>
      <c r="R64" s="144"/>
      <c r="S64" s="144"/>
      <c r="T64" s="144"/>
      <c r="U64" s="144"/>
      <c r="V64" s="144"/>
      <c r="W64" s="144"/>
      <c r="X64" s="144"/>
      <c r="Y64" s="144"/>
      <c r="Z64" s="144"/>
      <c r="AA64" s="488"/>
      <c r="AB64" s="628">
        <v>1</v>
      </c>
      <c r="AC64" s="629"/>
      <c r="AD64" s="630"/>
      <c r="AE64" s="631">
        <v>3</v>
      </c>
      <c r="AF64" s="629"/>
      <c r="AG64" s="630"/>
      <c r="AH64" s="631">
        <v>1</v>
      </c>
      <c r="AI64" s="629"/>
      <c r="AJ64" s="632"/>
      <c r="AK64" s="519">
        <f>SUM(AK52:AR63)</f>
        <v>0</v>
      </c>
      <c r="AL64" s="453"/>
      <c r="AM64" s="453"/>
      <c r="AN64" s="453"/>
      <c r="AO64" s="453"/>
      <c r="AP64" s="453"/>
      <c r="AQ64" s="453"/>
      <c r="AR64" s="454"/>
      <c r="AS64" s="519">
        <f>SUM(AS52:AY63)</f>
        <v>8647</v>
      </c>
      <c r="AT64" s="453"/>
      <c r="AU64" s="453"/>
      <c r="AV64" s="453"/>
      <c r="AW64" s="453"/>
      <c r="AX64" s="453"/>
      <c r="AY64" s="454"/>
      <c r="AZ64" s="291">
        <f>SUM(AZ52:BI63)</f>
        <v>0</v>
      </c>
      <c r="BA64" s="291"/>
      <c r="BB64" s="291"/>
      <c r="BC64" s="291"/>
      <c r="BD64" s="291"/>
      <c r="BE64" s="291"/>
      <c r="BF64" s="291"/>
      <c r="BG64" s="291"/>
      <c r="BH64" s="291"/>
      <c r="BI64" s="291"/>
      <c r="BJ64" s="291">
        <f>SUM(BJ52:BS63)</f>
        <v>60452</v>
      </c>
      <c r="BK64" s="291"/>
      <c r="BL64" s="291"/>
      <c r="BM64" s="291"/>
      <c r="BN64" s="291"/>
      <c r="BO64" s="291"/>
      <c r="BP64" s="291"/>
      <c r="BQ64" s="291"/>
      <c r="BR64" s="291"/>
      <c r="BS64" s="291"/>
      <c r="BT64" s="291">
        <f>SUM(BT52:CB63)</f>
        <v>8187</v>
      </c>
      <c r="BU64" s="291"/>
      <c r="BV64" s="291"/>
      <c r="BW64" s="291"/>
      <c r="BX64" s="291"/>
      <c r="BY64" s="291"/>
      <c r="BZ64" s="291"/>
      <c r="CA64" s="291"/>
      <c r="CB64" s="291"/>
      <c r="CC64" s="291">
        <f>SUM(CC52:CL63)</f>
        <v>4284</v>
      </c>
      <c r="CD64" s="292"/>
      <c r="CE64" s="292"/>
      <c r="CF64" s="292"/>
      <c r="CG64" s="292"/>
      <c r="CH64" s="292"/>
      <c r="CI64" s="292"/>
      <c r="CJ64" s="292"/>
      <c r="CK64" s="292"/>
      <c r="CL64" s="293"/>
      <c r="CM64" s="291">
        <f>SUM(CM52:CV63)</f>
        <v>990</v>
      </c>
      <c r="CN64" s="292"/>
      <c r="CO64" s="292"/>
      <c r="CP64" s="292"/>
      <c r="CQ64" s="292"/>
      <c r="CR64" s="292"/>
      <c r="CS64" s="292"/>
      <c r="CT64" s="292"/>
      <c r="CU64" s="292"/>
      <c r="CV64" s="292"/>
      <c r="CW64" s="291">
        <f>SUM(CW52:DE63)</f>
        <v>1820</v>
      </c>
      <c r="CX64" s="291"/>
      <c r="CY64" s="291"/>
      <c r="CZ64" s="291"/>
      <c r="DA64" s="291"/>
      <c r="DB64" s="291"/>
      <c r="DC64" s="291"/>
      <c r="DD64" s="291"/>
      <c r="DE64" s="291"/>
      <c r="DF64" s="291">
        <f>SUM(DF52:DN63)</f>
        <v>1200</v>
      </c>
      <c r="DG64" s="291"/>
      <c r="DH64" s="291"/>
      <c r="DI64" s="291"/>
      <c r="DJ64" s="291"/>
      <c r="DK64" s="291"/>
      <c r="DL64" s="291"/>
      <c r="DM64" s="291"/>
      <c r="DN64" s="291"/>
      <c r="DO64" s="291">
        <f t="shared" si="3"/>
        <v>3020</v>
      </c>
      <c r="DP64" s="291"/>
      <c r="DQ64" s="291"/>
      <c r="DR64" s="291"/>
      <c r="DS64" s="291"/>
      <c r="DT64" s="291"/>
      <c r="DU64" s="291"/>
      <c r="DV64" s="291"/>
      <c r="DW64" s="581"/>
    </row>
    <row r="65" spans="1:137" ht="11.25" customHeight="1" thickBot="1">
      <c r="A65" s="498"/>
      <c r="B65" s="499"/>
      <c r="C65" s="499"/>
      <c r="D65" s="499"/>
      <c r="E65" s="499"/>
      <c r="F65" s="500"/>
      <c r="G65" s="522"/>
      <c r="H65" s="523"/>
      <c r="I65" s="523"/>
      <c r="J65" s="523"/>
      <c r="K65" s="523"/>
      <c r="L65" s="523"/>
      <c r="M65" s="523"/>
      <c r="N65" s="523"/>
      <c r="O65" s="523"/>
      <c r="P65" s="523"/>
      <c r="Q65" s="523"/>
      <c r="R65" s="523"/>
      <c r="S65" s="523"/>
      <c r="T65" s="523"/>
      <c r="U65" s="523"/>
      <c r="V65" s="523"/>
      <c r="W65" s="523"/>
      <c r="X65" s="523"/>
      <c r="Y65" s="523"/>
      <c r="Z65" s="523"/>
      <c r="AA65" s="523"/>
      <c r="AB65" s="633"/>
      <c r="AC65" s="633"/>
      <c r="AD65" s="633"/>
      <c r="AE65" s="633"/>
      <c r="AF65" s="633"/>
      <c r="AG65" s="633"/>
      <c r="AH65" s="633"/>
      <c r="AI65" s="633"/>
      <c r="AJ65" s="633"/>
    </row>
    <row r="66" spans="1:137" ht="15" customHeight="1">
      <c r="A66" s="498"/>
      <c r="B66" s="499"/>
      <c r="C66" s="499"/>
      <c r="D66" s="499"/>
      <c r="E66" s="499"/>
      <c r="F66" s="500"/>
      <c r="G66" s="143" t="s">
        <v>11</v>
      </c>
      <c r="H66" s="144"/>
      <c r="I66" s="144"/>
      <c r="J66" s="144"/>
      <c r="K66" s="144"/>
      <c r="L66" s="144"/>
      <c r="M66" s="144"/>
      <c r="N66" s="144"/>
      <c r="O66" s="144"/>
      <c r="P66" s="144"/>
      <c r="Q66" s="144"/>
      <c r="R66" s="144"/>
      <c r="S66" s="144"/>
      <c r="T66" s="144"/>
      <c r="U66" s="144"/>
      <c r="V66" s="144"/>
      <c r="W66" s="144"/>
      <c r="X66" s="144"/>
      <c r="Y66" s="144"/>
      <c r="Z66" s="144"/>
      <c r="AA66" s="488"/>
      <c r="AB66" s="606">
        <v>1</v>
      </c>
      <c r="AC66" s="607"/>
      <c r="AD66" s="608"/>
      <c r="AE66" s="609">
        <v>4</v>
      </c>
      <c r="AF66" s="607"/>
      <c r="AG66" s="608"/>
      <c r="AH66" s="609">
        <v>1</v>
      </c>
      <c r="AI66" s="607"/>
      <c r="AJ66" s="610"/>
      <c r="AK66" s="537">
        <f>SUM(AK52:AR54)</f>
        <v>0</v>
      </c>
      <c r="AL66" s="419"/>
      <c r="AM66" s="419"/>
      <c r="AN66" s="419"/>
      <c r="AO66" s="419"/>
      <c r="AP66" s="419"/>
      <c r="AQ66" s="419"/>
      <c r="AR66" s="420"/>
      <c r="AS66" s="537">
        <f>SUM(AS52:AY54)</f>
        <v>3718</v>
      </c>
      <c r="AT66" s="419"/>
      <c r="AU66" s="419"/>
      <c r="AV66" s="419"/>
      <c r="AW66" s="419"/>
      <c r="AX66" s="419"/>
      <c r="AY66" s="420"/>
      <c r="AZ66" s="328">
        <f>SUM(AZ52:BI54)</f>
        <v>0</v>
      </c>
      <c r="BA66" s="328"/>
      <c r="BB66" s="328"/>
      <c r="BC66" s="328"/>
      <c r="BD66" s="328"/>
      <c r="BE66" s="328"/>
      <c r="BF66" s="328"/>
      <c r="BG66" s="328"/>
      <c r="BH66" s="328"/>
      <c r="BI66" s="328"/>
      <c r="BJ66" s="328">
        <f>SUM(BJ52:BS54)</f>
        <v>20884</v>
      </c>
      <c r="BK66" s="328"/>
      <c r="BL66" s="328"/>
      <c r="BM66" s="328"/>
      <c r="BN66" s="328"/>
      <c r="BO66" s="328"/>
      <c r="BP66" s="328"/>
      <c r="BQ66" s="328"/>
      <c r="BR66" s="328"/>
      <c r="BS66" s="328"/>
      <c r="BT66" s="328">
        <f>SUM(BT52:CB54)</f>
        <v>3413</v>
      </c>
      <c r="BU66" s="328"/>
      <c r="BV66" s="328"/>
      <c r="BW66" s="328"/>
      <c r="BX66" s="328"/>
      <c r="BY66" s="328"/>
      <c r="BZ66" s="328"/>
      <c r="CA66" s="328"/>
      <c r="CB66" s="328"/>
      <c r="CC66" s="328">
        <f>SUM(CC52:CL54)</f>
        <v>1824</v>
      </c>
      <c r="CD66" s="329"/>
      <c r="CE66" s="329"/>
      <c r="CF66" s="329"/>
      <c r="CG66" s="329"/>
      <c r="CH66" s="329"/>
      <c r="CI66" s="329"/>
      <c r="CJ66" s="329"/>
      <c r="CK66" s="329"/>
      <c r="CL66" s="653"/>
      <c r="CM66" s="328">
        <f>SUM(CM52:CV54)</f>
        <v>407</v>
      </c>
      <c r="CN66" s="329"/>
      <c r="CO66" s="329"/>
      <c r="CP66" s="329"/>
      <c r="CQ66" s="329"/>
      <c r="CR66" s="329"/>
      <c r="CS66" s="329"/>
      <c r="CT66" s="329"/>
      <c r="CU66" s="329"/>
      <c r="CV66" s="329"/>
      <c r="CW66" s="328">
        <f>SUM(CW52:DE54)</f>
        <v>1040</v>
      </c>
      <c r="CX66" s="328"/>
      <c r="CY66" s="328"/>
      <c r="CZ66" s="328"/>
      <c r="DA66" s="328"/>
      <c r="DB66" s="328"/>
      <c r="DC66" s="328"/>
      <c r="DD66" s="328"/>
      <c r="DE66" s="328"/>
      <c r="DF66" s="328">
        <f>SUM(DF52:DN54)</f>
        <v>600</v>
      </c>
      <c r="DG66" s="328"/>
      <c r="DH66" s="328"/>
      <c r="DI66" s="328"/>
      <c r="DJ66" s="328"/>
      <c r="DK66" s="328"/>
      <c r="DL66" s="328"/>
      <c r="DM66" s="328"/>
      <c r="DN66" s="328"/>
      <c r="DO66" s="328">
        <f>SUM(CW66:DN66)</f>
        <v>1640</v>
      </c>
      <c r="DP66" s="328"/>
      <c r="DQ66" s="328"/>
      <c r="DR66" s="328"/>
      <c r="DS66" s="328"/>
      <c r="DT66" s="328"/>
      <c r="DU66" s="328"/>
      <c r="DV66" s="328"/>
      <c r="DW66" s="582"/>
    </row>
    <row r="67" spans="1:137" ht="15" customHeight="1">
      <c r="A67" s="498"/>
      <c r="B67" s="499"/>
      <c r="C67" s="499"/>
      <c r="D67" s="499"/>
      <c r="E67" s="499"/>
      <c r="F67" s="500"/>
      <c r="G67" s="143" t="s">
        <v>12</v>
      </c>
      <c r="H67" s="144"/>
      <c r="I67" s="144"/>
      <c r="J67" s="144"/>
      <c r="K67" s="144"/>
      <c r="L67" s="144"/>
      <c r="M67" s="144"/>
      <c r="N67" s="144"/>
      <c r="O67" s="144"/>
      <c r="P67" s="144"/>
      <c r="Q67" s="144"/>
      <c r="R67" s="144"/>
      <c r="S67" s="144"/>
      <c r="T67" s="144"/>
      <c r="U67" s="144"/>
      <c r="V67" s="144"/>
      <c r="W67" s="144"/>
      <c r="X67" s="144"/>
      <c r="Y67" s="144"/>
      <c r="Z67" s="144"/>
      <c r="AA67" s="488"/>
      <c r="AB67" s="611">
        <v>1</v>
      </c>
      <c r="AC67" s="612"/>
      <c r="AD67" s="613"/>
      <c r="AE67" s="614">
        <v>5</v>
      </c>
      <c r="AF67" s="612"/>
      <c r="AG67" s="613"/>
      <c r="AH67" s="614">
        <v>1</v>
      </c>
      <c r="AI67" s="612"/>
      <c r="AJ67" s="615"/>
      <c r="AK67" s="540">
        <f>SUM(AK55:AR58)</f>
        <v>0</v>
      </c>
      <c r="AL67" s="429"/>
      <c r="AM67" s="429"/>
      <c r="AN67" s="429"/>
      <c r="AO67" s="429"/>
      <c r="AP67" s="429"/>
      <c r="AQ67" s="429"/>
      <c r="AR67" s="430"/>
      <c r="AS67" s="540">
        <f>SUM(AS55:AY58)</f>
        <v>1850</v>
      </c>
      <c r="AT67" s="429"/>
      <c r="AU67" s="429"/>
      <c r="AV67" s="429"/>
      <c r="AW67" s="429"/>
      <c r="AX67" s="429"/>
      <c r="AY67" s="430"/>
      <c r="AZ67" s="331">
        <f>SUM(AZ55:BI58)</f>
        <v>0</v>
      </c>
      <c r="BA67" s="331"/>
      <c r="BB67" s="331"/>
      <c r="BC67" s="331"/>
      <c r="BD67" s="331"/>
      <c r="BE67" s="331"/>
      <c r="BF67" s="331"/>
      <c r="BG67" s="331"/>
      <c r="BH67" s="331"/>
      <c r="BI67" s="331"/>
      <c r="BJ67" s="331">
        <f>SUM(BJ55:BS58)</f>
        <v>27266</v>
      </c>
      <c r="BK67" s="331"/>
      <c r="BL67" s="331"/>
      <c r="BM67" s="331"/>
      <c r="BN67" s="331"/>
      <c r="BO67" s="331"/>
      <c r="BP67" s="331"/>
      <c r="BQ67" s="331"/>
      <c r="BR67" s="331"/>
      <c r="BS67" s="331"/>
      <c r="BT67" s="331">
        <f>SUM(BT55:CB58)</f>
        <v>1872</v>
      </c>
      <c r="BU67" s="331"/>
      <c r="BV67" s="331"/>
      <c r="BW67" s="331"/>
      <c r="BX67" s="331"/>
      <c r="BY67" s="331"/>
      <c r="BZ67" s="331"/>
      <c r="CA67" s="331"/>
      <c r="CB67" s="331"/>
      <c r="CC67" s="331">
        <f>SUM(CC55:CL58)</f>
        <v>1947</v>
      </c>
      <c r="CD67" s="332"/>
      <c r="CE67" s="332"/>
      <c r="CF67" s="332"/>
      <c r="CG67" s="332"/>
      <c r="CH67" s="332"/>
      <c r="CI67" s="332"/>
      <c r="CJ67" s="332"/>
      <c r="CK67" s="332"/>
      <c r="CL67" s="654"/>
      <c r="CM67" s="331">
        <f>SUM(CM55:CV58)</f>
        <v>438</v>
      </c>
      <c r="CN67" s="332"/>
      <c r="CO67" s="332"/>
      <c r="CP67" s="332"/>
      <c r="CQ67" s="332"/>
      <c r="CR67" s="332"/>
      <c r="CS67" s="332"/>
      <c r="CT67" s="332"/>
      <c r="CU67" s="332"/>
      <c r="CV67" s="332"/>
      <c r="CW67" s="331">
        <f>SUM(CW55:DE58)</f>
        <v>780</v>
      </c>
      <c r="CX67" s="331"/>
      <c r="CY67" s="331"/>
      <c r="CZ67" s="331"/>
      <c r="DA67" s="331"/>
      <c r="DB67" s="331"/>
      <c r="DC67" s="331"/>
      <c r="DD67" s="331"/>
      <c r="DE67" s="331"/>
      <c r="DF67" s="331">
        <f>SUM(DF55:DN58)</f>
        <v>600</v>
      </c>
      <c r="DG67" s="331"/>
      <c r="DH67" s="331"/>
      <c r="DI67" s="331"/>
      <c r="DJ67" s="331"/>
      <c r="DK67" s="331"/>
      <c r="DL67" s="331"/>
      <c r="DM67" s="331"/>
      <c r="DN67" s="331"/>
      <c r="DO67" s="331">
        <f>SUM(CW67:DN67)</f>
        <v>1380</v>
      </c>
      <c r="DP67" s="331"/>
      <c r="DQ67" s="331"/>
      <c r="DR67" s="331"/>
      <c r="DS67" s="331"/>
      <c r="DT67" s="331"/>
      <c r="DU67" s="331"/>
      <c r="DV67" s="331"/>
      <c r="DW67" s="583"/>
    </row>
    <row r="68" spans="1:137" ht="15" customHeight="1">
      <c r="A68" s="498"/>
      <c r="B68" s="499"/>
      <c r="C68" s="499"/>
      <c r="D68" s="499"/>
      <c r="E68" s="499"/>
      <c r="F68" s="500"/>
      <c r="G68" s="143" t="s">
        <v>9</v>
      </c>
      <c r="H68" s="144"/>
      <c r="I68" s="144"/>
      <c r="J68" s="144"/>
      <c r="K68" s="144"/>
      <c r="L68" s="144"/>
      <c r="M68" s="144"/>
      <c r="N68" s="144"/>
      <c r="O68" s="144"/>
      <c r="P68" s="144"/>
      <c r="Q68" s="144"/>
      <c r="R68" s="144"/>
      <c r="S68" s="144"/>
      <c r="T68" s="144"/>
      <c r="U68" s="144"/>
      <c r="V68" s="144"/>
      <c r="W68" s="144"/>
      <c r="X68" s="144"/>
      <c r="Y68" s="144"/>
      <c r="Z68" s="144"/>
      <c r="AA68" s="488"/>
      <c r="AB68" s="611">
        <v>1</v>
      </c>
      <c r="AC68" s="612"/>
      <c r="AD68" s="613"/>
      <c r="AE68" s="614">
        <v>6</v>
      </c>
      <c r="AF68" s="612"/>
      <c r="AG68" s="613"/>
      <c r="AH68" s="614">
        <v>1</v>
      </c>
      <c r="AI68" s="612"/>
      <c r="AJ68" s="615"/>
      <c r="AK68" s="540">
        <f>AK59</f>
        <v>0</v>
      </c>
      <c r="AL68" s="429"/>
      <c r="AM68" s="429"/>
      <c r="AN68" s="429"/>
      <c r="AO68" s="429"/>
      <c r="AP68" s="429"/>
      <c r="AQ68" s="429"/>
      <c r="AR68" s="430"/>
      <c r="AS68" s="540">
        <f>AS59</f>
        <v>394</v>
      </c>
      <c r="AT68" s="429"/>
      <c r="AU68" s="429"/>
      <c r="AV68" s="429"/>
      <c r="AW68" s="429"/>
      <c r="AX68" s="429"/>
      <c r="AY68" s="430"/>
      <c r="AZ68" s="331">
        <f>AZ59</f>
        <v>0</v>
      </c>
      <c r="BA68" s="331"/>
      <c r="BB68" s="331"/>
      <c r="BC68" s="331"/>
      <c r="BD68" s="331"/>
      <c r="BE68" s="331"/>
      <c r="BF68" s="331"/>
      <c r="BG68" s="331"/>
      <c r="BH68" s="331"/>
      <c r="BI68" s="331"/>
      <c r="BJ68" s="331">
        <f>BJ59</f>
        <v>4763</v>
      </c>
      <c r="BK68" s="331"/>
      <c r="BL68" s="331"/>
      <c r="BM68" s="331"/>
      <c r="BN68" s="331"/>
      <c r="BO68" s="331"/>
      <c r="BP68" s="331"/>
      <c r="BQ68" s="331"/>
      <c r="BR68" s="331"/>
      <c r="BS68" s="331"/>
      <c r="BT68" s="331">
        <f>BT59</f>
        <v>390</v>
      </c>
      <c r="BU68" s="331"/>
      <c r="BV68" s="331"/>
      <c r="BW68" s="331"/>
      <c r="BX68" s="331"/>
      <c r="BY68" s="331"/>
      <c r="BZ68" s="331"/>
      <c r="CA68" s="331"/>
      <c r="CB68" s="331"/>
      <c r="CC68" s="331">
        <f>CC59</f>
        <v>250</v>
      </c>
      <c r="CD68" s="332"/>
      <c r="CE68" s="332"/>
      <c r="CF68" s="332"/>
      <c r="CG68" s="332"/>
      <c r="CH68" s="332"/>
      <c r="CI68" s="332"/>
      <c r="CJ68" s="332"/>
      <c r="CK68" s="332"/>
      <c r="CL68" s="654"/>
      <c r="CM68" s="331">
        <f>CM59</f>
        <v>76</v>
      </c>
      <c r="CN68" s="332"/>
      <c r="CO68" s="332"/>
      <c r="CP68" s="332"/>
      <c r="CQ68" s="332"/>
      <c r="CR68" s="332"/>
      <c r="CS68" s="332"/>
      <c r="CT68" s="332"/>
      <c r="CU68" s="332"/>
      <c r="CV68" s="332"/>
      <c r="CW68" s="331">
        <f>CW59</f>
        <v>0</v>
      </c>
      <c r="CX68" s="331"/>
      <c r="CY68" s="331"/>
      <c r="CZ68" s="331"/>
      <c r="DA68" s="331"/>
      <c r="DB68" s="331"/>
      <c r="DC68" s="331"/>
      <c r="DD68" s="331"/>
      <c r="DE68" s="331"/>
      <c r="DF68" s="331">
        <f>DF59</f>
        <v>0</v>
      </c>
      <c r="DG68" s="331"/>
      <c r="DH68" s="331"/>
      <c r="DI68" s="331"/>
      <c r="DJ68" s="331"/>
      <c r="DK68" s="331"/>
      <c r="DL68" s="331"/>
      <c r="DM68" s="331"/>
      <c r="DN68" s="331"/>
      <c r="DO68" s="331">
        <f>SUM(CW68:DN68)</f>
        <v>0</v>
      </c>
      <c r="DP68" s="331"/>
      <c r="DQ68" s="331"/>
      <c r="DR68" s="331"/>
      <c r="DS68" s="331"/>
      <c r="DT68" s="331"/>
      <c r="DU68" s="331"/>
      <c r="DV68" s="331"/>
      <c r="DW68" s="583"/>
    </row>
    <row r="69" spans="1:137" ht="15" customHeight="1" thickBot="1">
      <c r="A69" s="546"/>
      <c r="B69" s="547"/>
      <c r="C69" s="547"/>
      <c r="D69" s="547"/>
      <c r="E69" s="547"/>
      <c r="F69" s="548"/>
      <c r="G69" s="143" t="s">
        <v>10</v>
      </c>
      <c r="H69" s="144"/>
      <c r="I69" s="144"/>
      <c r="J69" s="144"/>
      <c r="K69" s="144"/>
      <c r="L69" s="144"/>
      <c r="M69" s="144"/>
      <c r="N69" s="144"/>
      <c r="O69" s="144"/>
      <c r="P69" s="144"/>
      <c r="Q69" s="144"/>
      <c r="R69" s="144"/>
      <c r="S69" s="144"/>
      <c r="T69" s="144"/>
      <c r="U69" s="144"/>
      <c r="V69" s="144"/>
      <c r="W69" s="144"/>
      <c r="X69" s="144"/>
      <c r="Y69" s="144"/>
      <c r="Z69" s="144"/>
      <c r="AA69" s="488"/>
      <c r="AB69" s="628">
        <v>1</v>
      </c>
      <c r="AC69" s="629"/>
      <c r="AD69" s="630"/>
      <c r="AE69" s="631">
        <v>7</v>
      </c>
      <c r="AF69" s="629"/>
      <c r="AG69" s="630"/>
      <c r="AH69" s="631">
        <v>1</v>
      </c>
      <c r="AI69" s="629"/>
      <c r="AJ69" s="632"/>
      <c r="AK69" s="519">
        <f>SUM(AK60:AR63)</f>
        <v>0</v>
      </c>
      <c r="AL69" s="453"/>
      <c r="AM69" s="453"/>
      <c r="AN69" s="453"/>
      <c r="AO69" s="453"/>
      <c r="AP69" s="453"/>
      <c r="AQ69" s="453"/>
      <c r="AR69" s="454"/>
      <c r="AS69" s="519">
        <f>SUM(AS60:AY63)</f>
        <v>2685</v>
      </c>
      <c r="AT69" s="453"/>
      <c r="AU69" s="453"/>
      <c r="AV69" s="453"/>
      <c r="AW69" s="453"/>
      <c r="AX69" s="453"/>
      <c r="AY69" s="454"/>
      <c r="AZ69" s="291">
        <f>SUM(AZ60:BI63)</f>
        <v>0</v>
      </c>
      <c r="BA69" s="291"/>
      <c r="BB69" s="291"/>
      <c r="BC69" s="291"/>
      <c r="BD69" s="291"/>
      <c r="BE69" s="291"/>
      <c r="BF69" s="291"/>
      <c r="BG69" s="291"/>
      <c r="BH69" s="291"/>
      <c r="BI69" s="291"/>
      <c r="BJ69" s="291">
        <f>SUM(BJ60:BS63)</f>
        <v>7539</v>
      </c>
      <c r="BK69" s="291"/>
      <c r="BL69" s="291"/>
      <c r="BM69" s="291"/>
      <c r="BN69" s="291"/>
      <c r="BO69" s="291"/>
      <c r="BP69" s="291"/>
      <c r="BQ69" s="291"/>
      <c r="BR69" s="291"/>
      <c r="BS69" s="291"/>
      <c r="BT69" s="291">
        <f>SUM(BT60:CB63)</f>
        <v>2512</v>
      </c>
      <c r="BU69" s="291"/>
      <c r="BV69" s="291"/>
      <c r="BW69" s="291"/>
      <c r="BX69" s="291"/>
      <c r="BY69" s="291"/>
      <c r="BZ69" s="291"/>
      <c r="CA69" s="291"/>
      <c r="CB69" s="291"/>
      <c r="CC69" s="291">
        <f>SUM(CC60:CL63)</f>
        <v>263</v>
      </c>
      <c r="CD69" s="292"/>
      <c r="CE69" s="292"/>
      <c r="CF69" s="292"/>
      <c r="CG69" s="292"/>
      <c r="CH69" s="292"/>
      <c r="CI69" s="292"/>
      <c r="CJ69" s="292"/>
      <c r="CK69" s="292"/>
      <c r="CL69" s="293"/>
      <c r="CM69" s="291">
        <f>SUM(CM60:CV63)</f>
        <v>69</v>
      </c>
      <c r="CN69" s="292"/>
      <c r="CO69" s="292"/>
      <c r="CP69" s="292"/>
      <c r="CQ69" s="292"/>
      <c r="CR69" s="292"/>
      <c r="CS69" s="292"/>
      <c r="CT69" s="292"/>
      <c r="CU69" s="292"/>
      <c r="CV69" s="293"/>
      <c r="CW69" s="291">
        <f>SUM(CW60:DE63)</f>
        <v>0</v>
      </c>
      <c r="CX69" s="291"/>
      <c r="CY69" s="291"/>
      <c r="CZ69" s="291"/>
      <c r="DA69" s="291"/>
      <c r="DB69" s="291"/>
      <c r="DC69" s="291"/>
      <c r="DD69" s="291"/>
      <c r="DE69" s="291"/>
      <c r="DF69" s="291">
        <f>SUM(DF60:DN63)</f>
        <v>0</v>
      </c>
      <c r="DG69" s="291"/>
      <c r="DH69" s="291"/>
      <c r="DI69" s="291"/>
      <c r="DJ69" s="291"/>
      <c r="DK69" s="291"/>
      <c r="DL69" s="291"/>
      <c r="DM69" s="291"/>
      <c r="DN69" s="291"/>
      <c r="DO69" s="291">
        <f>SUM(CW69:DN69)</f>
        <v>0</v>
      </c>
      <c r="DP69" s="291"/>
      <c r="DQ69" s="291"/>
      <c r="DR69" s="291"/>
      <c r="DS69" s="291"/>
      <c r="DT69" s="291"/>
      <c r="DU69" s="291"/>
      <c r="DV69" s="291"/>
      <c r="DW69" s="581"/>
    </row>
    <row r="70" spans="1:137" ht="11.25" customHeight="1" thickBot="1">
      <c r="AB70" s="633"/>
      <c r="AC70" s="633"/>
      <c r="AD70" s="633"/>
      <c r="AE70" s="633"/>
      <c r="AF70" s="633"/>
      <c r="AG70" s="633"/>
      <c r="AH70" s="633"/>
      <c r="AI70" s="633"/>
      <c r="AJ70" s="633"/>
    </row>
    <row r="71" spans="1:137" ht="15" customHeight="1">
      <c r="A71" s="442" t="s">
        <v>14</v>
      </c>
      <c r="B71" s="486"/>
      <c r="C71" s="486"/>
      <c r="D71" s="443" t="s">
        <v>15</v>
      </c>
      <c r="E71" s="443"/>
      <c r="F71" s="444"/>
      <c r="G71" s="143" t="s">
        <v>749</v>
      </c>
      <c r="H71" s="144"/>
      <c r="I71" s="144"/>
      <c r="J71" s="144"/>
      <c r="K71" s="144"/>
      <c r="L71" s="144"/>
      <c r="M71" s="144"/>
      <c r="N71" s="144"/>
      <c r="O71" s="144"/>
      <c r="P71" s="144"/>
      <c r="Q71" s="144"/>
      <c r="R71" s="144"/>
      <c r="S71" s="144"/>
      <c r="T71" s="144"/>
      <c r="U71" s="144"/>
      <c r="V71" s="144"/>
      <c r="W71" s="144"/>
      <c r="X71" s="144"/>
      <c r="Y71" s="144"/>
      <c r="Z71" s="144"/>
      <c r="AA71" s="488"/>
      <c r="AB71" s="606">
        <v>1</v>
      </c>
      <c r="AC71" s="607"/>
      <c r="AD71" s="608"/>
      <c r="AE71" s="609">
        <v>8</v>
      </c>
      <c r="AF71" s="607"/>
      <c r="AG71" s="608"/>
      <c r="AH71" s="609">
        <v>1</v>
      </c>
      <c r="AI71" s="607"/>
      <c r="AJ71" s="610"/>
      <c r="AK71" s="418"/>
      <c r="AL71" s="419"/>
      <c r="AM71" s="419"/>
      <c r="AN71" s="419"/>
      <c r="AO71" s="419"/>
      <c r="AP71" s="419"/>
      <c r="AQ71" s="419"/>
      <c r="AR71" s="420"/>
      <c r="AS71" s="418">
        <v>5567</v>
      </c>
      <c r="AT71" s="419"/>
      <c r="AU71" s="419"/>
      <c r="AV71" s="419"/>
      <c r="AW71" s="419"/>
      <c r="AX71" s="419"/>
      <c r="AY71" s="420"/>
      <c r="AZ71" s="418"/>
      <c r="BA71" s="495"/>
      <c r="BB71" s="495"/>
      <c r="BC71" s="495"/>
      <c r="BD71" s="495"/>
      <c r="BE71" s="495"/>
      <c r="BF71" s="495"/>
      <c r="BG71" s="495"/>
      <c r="BH71" s="495"/>
      <c r="BI71" s="496"/>
      <c r="BJ71" s="261">
        <v>48152</v>
      </c>
      <c r="BK71" s="261"/>
      <c r="BL71" s="261"/>
      <c r="BM71" s="261"/>
      <c r="BN71" s="261"/>
      <c r="BO71" s="261"/>
      <c r="BP71" s="261"/>
      <c r="BQ71" s="261"/>
      <c r="BR71" s="261"/>
      <c r="BS71" s="261"/>
      <c r="BT71" s="261">
        <v>5285</v>
      </c>
      <c r="BU71" s="261"/>
      <c r="BV71" s="261"/>
      <c r="BW71" s="261"/>
      <c r="BX71" s="261"/>
      <c r="BY71" s="261"/>
      <c r="BZ71" s="261"/>
      <c r="CA71" s="261"/>
      <c r="CB71" s="261"/>
      <c r="CC71" s="261">
        <v>3771</v>
      </c>
      <c r="CD71" s="262"/>
      <c r="CE71" s="262"/>
      <c r="CF71" s="262"/>
      <c r="CG71" s="262"/>
      <c r="CH71" s="262"/>
      <c r="CI71" s="262"/>
      <c r="CJ71" s="262"/>
      <c r="CK71" s="262"/>
      <c r="CL71" s="267"/>
      <c r="CM71" s="261">
        <v>844</v>
      </c>
      <c r="CN71" s="262"/>
      <c r="CO71" s="262"/>
      <c r="CP71" s="262"/>
      <c r="CQ71" s="262"/>
      <c r="CR71" s="262"/>
      <c r="CS71" s="262"/>
      <c r="CT71" s="262"/>
      <c r="CU71" s="262"/>
      <c r="CV71" s="262"/>
      <c r="CW71" s="261">
        <v>1820</v>
      </c>
      <c r="CX71" s="261"/>
      <c r="CY71" s="261"/>
      <c r="CZ71" s="261"/>
      <c r="DA71" s="261"/>
      <c r="DB71" s="261"/>
      <c r="DC71" s="261"/>
      <c r="DD71" s="261"/>
      <c r="DE71" s="261"/>
      <c r="DF71" s="261">
        <v>1200</v>
      </c>
      <c r="DG71" s="261"/>
      <c r="DH71" s="261"/>
      <c r="DI71" s="261"/>
      <c r="DJ71" s="261"/>
      <c r="DK71" s="261"/>
      <c r="DL71" s="261"/>
      <c r="DM71" s="261"/>
      <c r="DN71" s="261"/>
      <c r="DO71" s="328">
        <f>SUM(CW71:DN71)</f>
        <v>3020</v>
      </c>
      <c r="DP71" s="328"/>
      <c r="DQ71" s="328"/>
      <c r="DR71" s="328"/>
      <c r="DS71" s="328"/>
      <c r="DT71" s="328"/>
      <c r="DU71" s="328"/>
      <c r="DV71" s="328"/>
      <c r="DW71" s="582"/>
    </row>
    <row r="72" spans="1:137" ht="15" customHeight="1">
      <c r="A72" s="560"/>
      <c r="B72" s="499"/>
      <c r="C72" s="499"/>
      <c r="D72" s="561"/>
      <c r="E72" s="561"/>
      <c r="F72" s="562"/>
      <c r="G72" s="563" t="s">
        <v>282</v>
      </c>
      <c r="H72" s="564"/>
      <c r="I72" s="564"/>
      <c r="J72" s="564"/>
      <c r="K72" s="564"/>
      <c r="L72" s="564"/>
      <c r="M72" s="564"/>
      <c r="N72" s="564"/>
      <c r="O72" s="564"/>
      <c r="P72" s="564"/>
      <c r="Q72" s="564"/>
      <c r="R72" s="564"/>
      <c r="S72" s="564"/>
      <c r="T72" s="564"/>
      <c r="U72" s="564"/>
      <c r="V72" s="564"/>
      <c r="W72" s="564"/>
      <c r="X72" s="564"/>
      <c r="Y72" s="564"/>
      <c r="Z72" s="564"/>
      <c r="AA72" s="565"/>
      <c r="AB72" s="611">
        <v>1</v>
      </c>
      <c r="AC72" s="612"/>
      <c r="AD72" s="613"/>
      <c r="AE72" s="614">
        <v>9</v>
      </c>
      <c r="AF72" s="612"/>
      <c r="AG72" s="613"/>
      <c r="AH72" s="614">
        <v>1</v>
      </c>
      <c r="AI72" s="612"/>
      <c r="AJ72" s="615"/>
      <c r="AK72" s="428"/>
      <c r="AL72" s="429"/>
      <c r="AM72" s="429"/>
      <c r="AN72" s="429"/>
      <c r="AO72" s="429"/>
      <c r="AP72" s="429"/>
      <c r="AQ72" s="429"/>
      <c r="AR72" s="430"/>
      <c r="AS72" s="428">
        <v>394</v>
      </c>
      <c r="AT72" s="429"/>
      <c r="AU72" s="429"/>
      <c r="AV72" s="429"/>
      <c r="AW72" s="429"/>
      <c r="AX72" s="429"/>
      <c r="AY72" s="430"/>
      <c r="AZ72" s="428"/>
      <c r="BA72" s="445"/>
      <c r="BB72" s="445"/>
      <c r="BC72" s="445"/>
      <c r="BD72" s="445"/>
      <c r="BE72" s="445"/>
      <c r="BF72" s="445"/>
      <c r="BG72" s="445"/>
      <c r="BH72" s="445"/>
      <c r="BI72" s="506"/>
      <c r="BJ72" s="274">
        <v>4763</v>
      </c>
      <c r="BK72" s="274"/>
      <c r="BL72" s="274"/>
      <c r="BM72" s="274"/>
      <c r="BN72" s="274"/>
      <c r="BO72" s="274"/>
      <c r="BP72" s="274"/>
      <c r="BQ72" s="274"/>
      <c r="BR72" s="274"/>
      <c r="BS72" s="274"/>
      <c r="BT72" s="274">
        <v>390</v>
      </c>
      <c r="BU72" s="274"/>
      <c r="BV72" s="274"/>
      <c r="BW72" s="274"/>
      <c r="BX72" s="274"/>
      <c r="BY72" s="274"/>
      <c r="BZ72" s="274"/>
      <c r="CA72" s="274"/>
      <c r="CB72" s="274"/>
      <c r="CC72" s="274">
        <v>250</v>
      </c>
      <c r="CD72" s="275"/>
      <c r="CE72" s="275"/>
      <c r="CF72" s="275"/>
      <c r="CG72" s="275"/>
      <c r="CH72" s="275"/>
      <c r="CI72" s="275"/>
      <c r="CJ72" s="275"/>
      <c r="CK72" s="275"/>
      <c r="CL72" s="278"/>
      <c r="CM72" s="274">
        <v>76</v>
      </c>
      <c r="CN72" s="275"/>
      <c r="CO72" s="275"/>
      <c r="CP72" s="275"/>
      <c r="CQ72" s="275"/>
      <c r="CR72" s="275"/>
      <c r="CS72" s="275"/>
      <c r="CT72" s="275"/>
      <c r="CU72" s="275"/>
      <c r="CV72" s="275"/>
      <c r="CW72" s="274"/>
      <c r="CX72" s="274"/>
      <c r="CY72" s="274"/>
      <c r="CZ72" s="274"/>
      <c r="DA72" s="274"/>
      <c r="DB72" s="274"/>
      <c r="DC72" s="274"/>
      <c r="DD72" s="274"/>
      <c r="DE72" s="274"/>
      <c r="DF72" s="274"/>
      <c r="DG72" s="274"/>
      <c r="DH72" s="274"/>
      <c r="DI72" s="274"/>
      <c r="DJ72" s="274"/>
      <c r="DK72" s="274"/>
      <c r="DL72" s="274"/>
      <c r="DM72" s="274"/>
      <c r="DN72" s="274"/>
      <c r="DO72" s="331">
        <f>SUM(CW72:DN72)</f>
        <v>0</v>
      </c>
      <c r="DP72" s="331"/>
      <c r="DQ72" s="331"/>
      <c r="DR72" s="331"/>
      <c r="DS72" s="331"/>
      <c r="DT72" s="331"/>
      <c r="DU72" s="331"/>
      <c r="DV72" s="331"/>
      <c r="DW72" s="583"/>
    </row>
    <row r="73" spans="1:137" ht="15" customHeight="1">
      <c r="A73" s="560"/>
      <c r="B73" s="499"/>
      <c r="C73" s="499"/>
      <c r="D73" s="561"/>
      <c r="E73" s="561"/>
      <c r="F73" s="562"/>
      <c r="G73" s="143" t="s">
        <v>4414</v>
      </c>
      <c r="H73" s="144"/>
      <c r="I73" s="144"/>
      <c r="J73" s="144"/>
      <c r="K73" s="144"/>
      <c r="L73" s="144"/>
      <c r="M73" s="144"/>
      <c r="N73" s="144"/>
      <c r="O73" s="144"/>
      <c r="P73" s="144"/>
      <c r="Q73" s="144"/>
      <c r="R73" s="144"/>
      <c r="S73" s="144"/>
      <c r="T73" s="144"/>
      <c r="U73" s="144"/>
      <c r="V73" s="144"/>
      <c r="W73" s="144"/>
      <c r="X73" s="144"/>
      <c r="Y73" s="144"/>
      <c r="Z73" s="144"/>
      <c r="AA73" s="144"/>
      <c r="AB73" s="611">
        <v>2</v>
      </c>
      <c r="AC73" s="612"/>
      <c r="AD73" s="613"/>
      <c r="AE73" s="614">
        <v>0</v>
      </c>
      <c r="AF73" s="612"/>
      <c r="AG73" s="613"/>
      <c r="AH73" s="614">
        <v>1</v>
      </c>
      <c r="AI73" s="612"/>
      <c r="AJ73" s="615"/>
      <c r="AK73" s="428"/>
      <c r="AL73" s="429"/>
      <c r="AM73" s="429"/>
      <c r="AN73" s="429"/>
      <c r="AO73" s="429"/>
      <c r="AP73" s="429"/>
      <c r="AQ73" s="429"/>
      <c r="AR73" s="430"/>
      <c r="AS73" s="428">
        <v>842</v>
      </c>
      <c r="AT73" s="429"/>
      <c r="AU73" s="429"/>
      <c r="AV73" s="429"/>
      <c r="AW73" s="429"/>
      <c r="AX73" s="429"/>
      <c r="AY73" s="430"/>
      <c r="AZ73" s="428"/>
      <c r="BA73" s="445"/>
      <c r="BB73" s="445"/>
      <c r="BC73" s="445"/>
      <c r="BD73" s="445"/>
      <c r="BE73" s="445"/>
      <c r="BF73" s="445"/>
      <c r="BG73" s="445"/>
      <c r="BH73" s="445"/>
      <c r="BI73" s="506"/>
      <c r="BJ73" s="274">
        <v>3652</v>
      </c>
      <c r="BK73" s="274"/>
      <c r="BL73" s="274"/>
      <c r="BM73" s="274"/>
      <c r="BN73" s="274"/>
      <c r="BO73" s="274"/>
      <c r="BP73" s="274"/>
      <c r="BQ73" s="274"/>
      <c r="BR73" s="274"/>
      <c r="BS73" s="274"/>
      <c r="BT73" s="274">
        <v>1680</v>
      </c>
      <c r="BU73" s="274"/>
      <c r="BV73" s="274"/>
      <c r="BW73" s="274"/>
      <c r="BX73" s="274"/>
      <c r="BY73" s="274"/>
      <c r="BZ73" s="274"/>
      <c r="CA73" s="274"/>
      <c r="CB73" s="274"/>
      <c r="CC73" s="274">
        <v>193</v>
      </c>
      <c r="CD73" s="275"/>
      <c r="CE73" s="275"/>
      <c r="CF73" s="275"/>
      <c r="CG73" s="275"/>
      <c r="CH73" s="275"/>
      <c r="CI73" s="275"/>
      <c r="CJ73" s="275"/>
      <c r="CK73" s="275"/>
      <c r="CL73" s="278"/>
      <c r="CM73" s="274">
        <v>46</v>
      </c>
      <c r="CN73" s="275"/>
      <c r="CO73" s="275"/>
      <c r="CP73" s="275"/>
      <c r="CQ73" s="275"/>
      <c r="CR73" s="275"/>
      <c r="CS73" s="275"/>
      <c r="CT73" s="275"/>
      <c r="CU73" s="275"/>
      <c r="CV73" s="275"/>
      <c r="CW73" s="274"/>
      <c r="CX73" s="274"/>
      <c r="CY73" s="274"/>
      <c r="CZ73" s="274"/>
      <c r="DA73" s="274"/>
      <c r="DB73" s="274"/>
      <c r="DC73" s="274"/>
      <c r="DD73" s="274"/>
      <c r="DE73" s="274"/>
      <c r="DF73" s="274"/>
      <c r="DG73" s="274"/>
      <c r="DH73" s="274"/>
      <c r="DI73" s="274"/>
      <c r="DJ73" s="274"/>
      <c r="DK73" s="274"/>
      <c r="DL73" s="274"/>
      <c r="DM73" s="274"/>
      <c r="DN73" s="274"/>
      <c r="DO73" s="331">
        <f t="shared" ref="DO73:DO75" si="5">SUM(CW73:DN73)</f>
        <v>0</v>
      </c>
      <c r="DP73" s="331"/>
      <c r="DQ73" s="331"/>
      <c r="DR73" s="331"/>
      <c r="DS73" s="331"/>
      <c r="DT73" s="331"/>
      <c r="DU73" s="331"/>
      <c r="DV73" s="331"/>
      <c r="DW73" s="583"/>
    </row>
    <row r="74" spans="1:137" ht="15" customHeight="1">
      <c r="A74" s="560"/>
      <c r="B74" s="499"/>
      <c r="C74" s="499"/>
      <c r="D74" s="561"/>
      <c r="E74" s="561"/>
      <c r="F74" s="562"/>
      <c r="G74" s="143" t="s">
        <v>4416</v>
      </c>
      <c r="H74" s="144"/>
      <c r="I74" s="144"/>
      <c r="J74" s="144"/>
      <c r="K74" s="144"/>
      <c r="L74" s="144"/>
      <c r="M74" s="144"/>
      <c r="N74" s="144"/>
      <c r="O74" s="144"/>
      <c r="P74" s="144"/>
      <c r="Q74" s="144"/>
      <c r="R74" s="144"/>
      <c r="S74" s="144"/>
      <c r="T74" s="144"/>
      <c r="U74" s="144"/>
      <c r="V74" s="144"/>
      <c r="W74" s="144"/>
      <c r="X74" s="144"/>
      <c r="Y74" s="144"/>
      <c r="Z74" s="144"/>
      <c r="AA74" s="144"/>
      <c r="AB74" s="611">
        <v>2</v>
      </c>
      <c r="AC74" s="612"/>
      <c r="AD74" s="613"/>
      <c r="AE74" s="614">
        <v>1</v>
      </c>
      <c r="AF74" s="612"/>
      <c r="AG74" s="613"/>
      <c r="AH74" s="614">
        <v>1</v>
      </c>
      <c r="AI74" s="612"/>
      <c r="AJ74" s="615"/>
      <c r="AK74" s="428"/>
      <c r="AL74" s="429"/>
      <c r="AM74" s="429"/>
      <c r="AN74" s="429"/>
      <c r="AO74" s="429"/>
      <c r="AP74" s="429"/>
      <c r="AQ74" s="429"/>
      <c r="AR74" s="430"/>
      <c r="AS74" s="428"/>
      <c r="AT74" s="429"/>
      <c r="AU74" s="429"/>
      <c r="AV74" s="429"/>
      <c r="AW74" s="429"/>
      <c r="AX74" s="429"/>
      <c r="AY74" s="430"/>
      <c r="AZ74" s="428"/>
      <c r="BA74" s="445"/>
      <c r="BB74" s="445"/>
      <c r="BC74" s="445"/>
      <c r="BD74" s="445"/>
      <c r="BE74" s="445"/>
      <c r="BF74" s="445"/>
      <c r="BG74" s="445"/>
      <c r="BH74" s="445"/>
      <c r="BI74" s="506"/>
      <c r="BJ74" s="274">
        <v>3016</v>
      </c>
      <c r="BK74" s="274"/>
      <c r="BL74" s="274"/>
      <c r="BM74" s="274"/>
      <c r="BN74" s="274"/>
      <c r="BO74" s="274"/>
      <c r="BP74" s="274"/>
      <c r="BQ74" s="274"/>
      <c r="BR74" s="274"/>
      <c r="BS74" s="274"/>
      <c r="BT74" s="274">
        <v>832</v>
      </c>
      <c r="BU74" s="274"/>
      <c r="BV74" s="274"/>
      <c r="BW74" s="274"/>
      <c r="BX74" s="274"/>
      <c r="BY74" s="274"/>
      <c r="BZ74" s="274"/>
      <c r="CA74" s="274"/>
      <c r="CB74" s="274"/>
      <c r="CC74" s="274">
        <v>70</v>
      </c>
      <c r="CD74" s="275"/>
      <c r="CE74" s="275"/>
      <c r="CF74" s="275"/>
      <c r="CG74" s="275"/>
      <c r="CH74" s="275"/>
      <c r="CI74" s="275"/>
      <c r="CJ74" s="275"/>
      <c r="CK74" s="275"/>
      <c r="CL74" s="278"/>
      <c r="CM74" s="274">
        <v>19</v>
      </c>
      <c r="CN74" s="275"/>
      <c r="CO74" s="275"/>
      <c r="CP74" s="275"/>
      <c r="CQ74" s="275"/>
      <c r="CR74" s="275"/>
      <c r="CS74" s="275"/>
      <c r="CT74" s="275"/>
      <c r="CU74" s="275"/>
      <c r="CV74" s="275"/>
      <c r="CW74" s="274"/>
      <c r="CX74" s="274"/>
      <c r="CY74" s="274"/>
      <c r="CZ74" s="274"/>
      <c r="DA74" s="274"/>
      <c r="DB74" s="274"/>
      <c r="DC74" s="274"/>
      <c r="DD74" s="274"/>
      <c r="DE74" s="274"/>
      <c r="DF74" s="274"/>
      <c r="DG74" s="274"/>
      <c r="DH74" s="274"/>
      <c r="DI74" s="274"/>
      <c r="DJ74" s="274"/>
      <c r="DK74" s="274"/>
      <c r="DL74" s="274"/>
      <c r="DM74" s="274"/>
      <c r="DN74" s="274"/>
      <c r="DO74" s="331">
        <f t="shared" si="5"/>
        <v>0</v>
      </c>
      <c r="DP74" s="331"/>
      <c r="DQ74" s="331"/>
      <c r="DR74" s="331"/>
      <c r="DS74" s="331"/>
      <c r="DT74" s="331"/>
      <c r="DU74" s="331"/>
      <c r="DV74" s="331"/>
      <c r="DW74" s="583"/>
    </row>
    <row r="75" spans="1:137" ht="15" customHeight="1">
      <c r="A75" s="560"/>
      <c r="B75" s="499"/>
      <c r="C75" s="499"/>
      <c r="D75" s="561"/>
      <c r="E75" s="561"/>
      <c r="F75" s="562"/>
      <c r="G75" s="143" t="s">
        <v>4423</v>
      </c>
      <c r="H75" s="144"/>
      <c r="I75" s="144"/>
      <c r="J75" s="144"/>
      <c r="K75" s="144"/>
      <c r="L75" s="144"/>
      <c r="M75" s="144"/>
      <c r="N75" s="144"/>
      <c r="O75" s="144"/>
      <c r="P75" s="144"/>
      <c r="Q75" s="144"/>
      <c r="R75" s="144"/>
      <c r="S75" s="144"/>
      <c r="T75" s="144"/>
      <c r="U75" s="144"/>
      <c r="V75" s="144"/>
      <c r="W75" s="144"/>
      <c r="X75" s="144"/>
      <c r="Y75" s="144"/>
      <c r="Z75" s="144"/>
      <c r="AA75" s="144"/>
      <c r="AB75" s="611">
        <v>2</v>
      </c>
      <c r="AC75" s="612"/>
      <c r="AD75" s="613"/>
      <c r="AE75" s="614">
        <v>2</v>
      </c>
      <c r="AF75" s="612"/>
      <c r="AG75" s="613"/>
      <c r="AH75" s="614">
        <v>1</v>
      </c>
      <c r="AI75" s="612"/>
      <c r="AJ75" s="615"/>
      <c r="AK75" s="428"/>
      <c r="AL75" s="429"/>
      <c r="AM75" s="429"/>
      <c r="AN75" s="429"/>
      <c r="AO75" s="429"/>
      <c r="AP75" s="429"/>
      <c r="AQ75" s="429"/>
      <c r="AR75" s="430"/>
      <c r="AS75" s="428">
        <v>1843</v>
      </c>
      <c r="AT75" s="429"/>
      <c r="AU75" s="429"/>
      <c r="AV75" s="429"/>
      <c r="AW75" s="429"/>
      <c r="AX75" s="429"/>
      <c r="AY75" s="430"/>
      <c r="AZ75" s="428"/>
      <c r="BA75" s="445"/>
      <c r="BB75" s="445"/>
      <c r="BC75" s="445"/>
      <c r="BD75" s="445"/>
      <c r="BE75" s="445"/>
      <c r="BF75" s="445"/>
      <c r="BG75" s="445"/>
      <c r="BH75" s="445"/>
      <c r="BI75" s="506"/>
      <c r="BJ75" s="274">
        <v>871</v>
      </c>
      <c r="BK75" s="274"/>
      <c r="BL75" s="274"/>
      <c r="BM75" s="274"/>
      <c r="BN75" s="274"/>
      <c r="BO75" s="274"/>
      <c r="BP75" s="274"/>
      <c r="BQ75" s="274"/>
      <c r="BR75" s="274"/>
      <c r="BS75" s="274"/>
      <c r="BT75" s="274"/>
      <c r="BU75" s="274"/>
      <c r="BV75" s="274"/>
      <c r="BW75" s="274"/>
      <c r="BX75" s="274"/>
      <c r="BY75" s="274"/>
      <c r="BZ75" s="274"/>
      <c r="CA75" s="274"/>
      <c r="CB75" s="274"/>
      <c r="CC75" s="274"/>
      <c r="CD75" s="275"/>
      <c r="CE75" s="275"/>
      <c r="CF75" s="275"/>
      <c r="CG75" s="275"/>
      <c r="CH75" s="275"/>
      <c r="CI75" s="275"/>
      <c r="CJ75" s="275"/>
      <c r="CK75" s="275"/>
      <c r="CL75" s="278"/>
      <c r="CM75" s="274">
        <v>4</v>
      </c>
      <c r="CN75" s="275"/>
      <c r="CO75" s="275"/>
      <c r="CP75" s="275"/>
      <c r="CQ75" s="275"/>
      <c r="CR75" s="275"/>
      <c r="CS75" s="275"/>
      <c r="CT75" s="275"/>
      <c r="CU75" s="275"/>
      <c r="CV75" s="275"/>
      <c r="CW75" s="274"/>
      <c r="CX75" s="274"/>
      <c r="CY75" s="274"/>
      <c r="CZ75" s="274"/>
      <c r="DA75" s="274"/>
      <c r="DB75" s="274"/>
      <c r="DC75" s="274"/>
      <c r="DD75" s="274"/>
      <c r="DE75" s="274"/>
      <c r="DF75" s="274"/>
      <c r="DG75" s="274"/>
      <c r="DH75" s="274"/>
      <c r="DI75" s="274"/>
      <c r="DJ75" s="274"/>
      <c r="DK75" s="274"/>
      <c r="DL75" s="274"/>
      <c r="DM75" s="274"/>
      <c r="DN75" s="274"/>
      <c r="DO75" s="331">
        <f t="shared" si="5"/>
        <v>0</v>
      </c>
      <c r="DP75" s="331"/>
      <c r="DQ75" s="331"/>
      <c r="DR75" s="331"/>
      <c r="DS75" s="331"/>
      <c r="DT75" s="331"/>
      <c r="DU75" s="331"/>
      <c r="DV75" s="331"/>
      <c r="DW75" s="583"/>
    </row>
    <row r="76" spans="1:137" ht="15" customHeight="1">
      <c r="A76" s="498"/>
      <c r="B76" s="499"/>
      <c r="C76" s="499"/>
      <c r="D76" s="561"/>
      <c r="E76" s="561"/>
      <c r="F76" s="562"/>
      <c r="G76" s="143" t="s">
        <v>4419</v>
      </c>
      <c r="H76" s="144"/>
      <c r="I76" s="144"/>
      <c r="J76" s="144"/>
      <c r="K76" s="144"/>
      <c r="L76" s="144"/>
      <c r="M76" s="144"/>
      <c r="N76" s="144"/>
      <c r="O76" s="144"/>
      <c r="P76" s="144"/>
      <c r="Q76" s="144"/>
      <c r="R76" s="144"/>
      <c r="S76" s="144"/>
      <c r="T76" s="144"/>
      <c r="U76" s="144"/>
      <c r="V76" s="144"/>
      <c r="W76" s="144"/>
      <c r="X76" s="144"/>
      <c r="Y76" s="144"/>
      <c r="Z76" s="144"/>
      <c r="AA76" s="144"/>
      <c r="AB76" s="611">
        <v>2</v>
      </c>
      <c r="AC76" s="612"/>
      <c r="AD76" s="613"/>
      <c r="AE76" s="614">
        <v>3</v>
      </c>
      <c r="AF76" s="612"/>
      <c r="AG76" s="613"/>
      <c r="AH76" s="614">
        <v>1</v>
      </c>
      <c r="AI76" s="612"/>
      <c r="AJ76" s="615"/>
      <c r="AK76" s="428"/>
      <c r="AL76" s="429"/>
      <c r="AM76" s="429"/>
      <c r="AN76" s="429"/>
      <c r="AO76" s="429"/>
      <c r="AP76" s="429"/>
      <c r="AQ76" s="429"/>
      <c r="AR76" s="430"/>
      <c r="AS76" s="428"/>
      <c r="AT76" s="429"/>
      <c r="AU76" s="429"/>
      <c r="AV76" s="429"/>
      <c r="AW76" s="429"/>
      <c r="AX76" s="429"/>
      <c r="AY76" s="430"/>
      <c r="AZ76" s="428"/>
      <c r="BA76" s="445"/>
      <c r="BB76" s="445"/>
      <c r="BC76" s="445"/>
      <c r="BD76" s="445"/>
      <c r="BE76" s="445"/>
      <c r="BF76" s="445"/>
      <c r="BG76" s="445"/>
      <c r="BH76" s="445"/>
      <c r="BI76" s="506"/>
      <c r="BJ76" s="274"/>
      <c r="BK76" s="274"/>
      <c r="BL76" s="274"/>
      <c r="BM76" s="274"/>
      <c r="BN76" s="274"/>
      <c r="BO76" s="274"/>
      <c r="BP76" s="274"/>
      <c r="BQ76" s="274"/>
      <c r="BR76" s="274"/>
      <c r="BS76" s="274"/>
      <c r="BT76" s="274"/>
      <c r="BU76" s="274"/>
      <c r="BV76" s="274"/>
      <c r="BW76" s="274"/>
      <c r="BX76" s="274"/>
      <c r="BY76" s="274"/>
      <c r="BZ76" s="274"/>
      <c r="CA76" s="274"/>
      <c r="CB76" s="274"/>
      <c r="CC76" s="274"/>
      <c r="CD76" s="275"/>
      <c r="CE76" s="275"/>
      <c r="CF76" s="275"/>
      <c r="CG76" s="275"/>
      <c r="CH76" s="275"/>
      <c r="CI76" s="275"/>
      <c r="CJ76" s="275"/>
      <c r="CK76" s="275"/>
      <c r="CL76" s="278"/>
      <c r="CM76" s="274"/>
      <c r="CN76" s="275"/>
      <c r="CO76" s="275"/>
      <c r="CP76" s="275"/>
      <c r="CQ76" s="275"/>
      <c r="CR76" s="275"/>
      <c r="CS76" s="275"/>
      <c r="CT76" s="275"/>
      <c r="CU76" s="275"/>
      <c r="CV76" s="275"/>
      <c r="CW76" s="274"/>
      <c r="CX76" s="274"/>
      <c r="CY76" s="274"/>
      <c r="CZ76" s="274"/>
      <c r="DA76" s="274"/>
      <c r="DB76" s="274"/>
      <c r="DC76" s="274"/>
      <c r="DD76" s="274"/>
      <c r="DE76" s="274"/>
      <c r="DF76" s="274"/>
      <c r="DG76" s="274"/>
      <c r="DH76" s="274"/>
      <c r="DI76" s="274"/>
      <c r="DJ76" s="274"/>
      <c r="DK76" s="274"/>
      <c r="DL76" s="274"/>
      <c r="DM76" s="274"/>
      <c r="DN76" s="274"/>
      <c r="DO76" s="331">
        <f>SUM(CW76:DN76)</f>
        <v>0</v>
      </c>
      <c r="DP76" s="331"/>
      <c r="DQ76" s="331"/>
      <c r="DR76" s="331"/>
      <c r="DS76" s="331"/>
      <c r="DT76" s="331"/>
      <c r="DU76" s="331"/>
      <c r="DV76" s="331"/>
      <c r="DW76" s="583"/>
    </row>
    <row r="77" spans="1:137" ht="15" customHeight="1" thickBot="1">
      <c r="A77" s="447"/>
      <c r="B77" s="547"/>
      <c r="C77" s="547"/>
      <c r="D77" s="448"/>
      <c r="E77" s="448"/>
      <c r="F77" s="449"/>
      <c r="G77" s="143" t="s">
        <v>336</v>
      </c>
      <c r="H77" s="144"/>
      <c r="I77" s="144"/>
      <c r="J77" s="144"/>
      <c r="K77" s="144"/>
      <c r="L77" s="144"/>
      <c r="M77" s="144"/>
      <c r="N77" s="144"/>
      <c r="O77" s="144"/>
      <c r="P77" s="144"/>
      <c r="Q77" s="144"/>
      <c r="R77" s="144"/>
      <c r="S77" s="144"/>
      <c r="T77" s="144"/>
      <c r="U77" s="144"/>
      <c r="V77" s="144"/>
      <c r="W77" s="144"/>
      <c r="X77" s="144"/>
      <c r="Y77" s="144"/>
      <c r="Z77" s="144"/>
      <c r="AA77" s="488"/>
      <c r="AB77" s="628">
        <v>2</v>
      </c>
      <c r="AC77" s="629"/>
      <c r="AD77" s="630"/>
      <c r="AE77" s="631">
        <v>4</v>
      </c>
      <c r="AF77" s="629"/>
      <c r="AG77" s="630"/>
      <c r="AH77" s="631">
        <v>1</v>
      </c>
      <c r="AI77" s="629"/>
      <c r="AJ77" s="632"/>
      <c r="AK77" s="519">
        <f>SUM(AK71:AR76)</f>
        <v>0</v>
      </c>
      <c r="AL77" s="453"/>
      <c r="AM77" s="453"/>
      <c r="AN77" s="453"/>
      <c r="AO77" s="453"/>
      <c r="AP77" s="453"/>
      <c r="AQ77" s="453"/>
      <c r="AR77" s="454"/>
      <c r="AS77" s="519">
        <f>SUM(AS71:AY76)</f>
        <v>8646</v>
      </c>
      <c r="AT77" s="453"/>
      <c r="AU77" s="453"/>
      <c r="AV77" s="453"/>
      <c r="AW77" s="453"/>
      <c r="AX77" s="453"/>
      <c r="AY77" s="454"/>
      <c r="AZ77" s="291">
        <f>SUM(AZ71:BI76)</f>
        <v>0</v>
      </c>
      <c r="BA77" s="291"/>
      <c r="BB77" s="291"/>
      <c r="BC77" s="291"/>
      <c r="BD77" s="291"/>
      <c r="BE77" s="291"/>
      <c r="BF77" s="291"/>
      <c r="BG77" s="291"/>
      <c r="BH77" s="291"/>
      <c r="BI77" s="291"/>
      <c r="BJ77" s="291">
        <f>SUM(BJ71:BS76)</f>
        <v>60454</v>
      </c>
      <c r="BK77" s="291"/>
      <c r="BL77" s="291"/>
      <c r="BM77" s="291"/>
      <c r="BN77" s="291"/>
      <c r="BO77" s="291"/>
      <c r="BP77" s="291"/>
      <c r="BQ77" s="291"/>
      <c r="BR77" s="291"/>
      <c r="BS77" s="291"/>
      <c r="BT77" s="291">
        <f>SUM(BT71:CB76)</f>
        <v>8187</v>
      </c>
      <c r="BU77" s="291"/>
      <c r="BV77" s="291"/>
      <c r="BW77" s="291"/>
      <c r="BX77" s="291"/>
      <c r="BY77" s="291"/>
      <c r="BZ77" s="291"/>
      <c r="CA77" s="291"/>
      <c r="CB77" s="291"/>
      <c r="CC77" s="291">
        <f>SUM(CC71:CL76)</f>
        <v>4284</v>
      </c>
      <c r="CD77" s="292"/>
      <c r="CE77" s="292"/>
      <c r="CF77" s="292"/>
      <c r="CG77" s="292"/>
      <c r="CH77" s="292"/>
      <c r="CI77" s="292"/>
      <c r="CJ77" s="292"/>
      <c r="CK77" s="292"/>
      <c r="CL77" s="293"/>
      <c r="CM77" s="291">
        <f>SUM(CM71:CV76)</f>
        <v>989</v>
      </c>
      <c r="CN77" s="292"/>
      <c r="CO77" s="292"/>
      <c r="CP77" s="292"/>
      <c r="CQ77" s="292"/>
      <c r="CR77" s="292"/>
      <c r="CS77" s="292"/>
      <c r="CT77" s="292"/>
      <c r="CU77" s="292"/>
      <c r="CV77" s="292"/>
      <c r="CW77" s="291">
        <f>SUM(CW71:DE76)</f>
        <v>1820</v>
      </c>
      <c r="CX77" s="291"/>
      <c r="CY77" s="291"/>
      <c r="CZ77" s="291"/>
      <c r="DA77" s="291"/>
      <c r="DB77" s="291"/>
      <c r="DC77" s="291"/>
      <c r="DD77" s="291"/>
      <c r="DE77" s="291"/>
      <c r="DF77" s="291">
        <f>SUM(DF71:DN76)</f>
        <v>1200</v>
      </c>
      <c r="DG77" s="291"/>
      <c r="DH77" s="291"/>
      <c r="DI77" s="291"/>
      <c r="DJ77" s="291"/>
      <c r="DK77" s="291"/>
      <c r="DL77" s="291"/>
      <c r="DM77" s="291"/>
      <c r="DN77" s="291"/>
      <c r="DO77" s="291">
        <f>SUM(CW77:DN77)</f>
        <v>3020</v>
      </c>
      <c r="DP77" s="291"/>
      <c r="DQ77" s="291"/>
      <c r="DR77" s="291"/>
      <c r="DS77" s="291"/>
      <c r="DT77" s="291"/>
      <c r="DU77" s="291"/>
      <c r="DV77" s="291"/>
      <c r="DW77" s="581"/>
    </row>
    <row r="78" spans="1:137" ht="15" customHeight="1">
      <c r="A78" s="635"/>
      <c r="B78" s="568"/>
      <c r="C78" s="568"/>
      <c r="D78" s="567"/>
      <c r="E78" s="567"/>
      <c r="F78" s="567"/>
      <c r="G78" s="569"/>
      <c r="H78" s="569"/>
      <c r="I78" s="569"/>
      <c r="J78" s="569"/>
      <c r="K78" s="569"/>
      <c r="L78" s="569"/>
      <c r="M78" s="569"/>
      <c r="N78" s="569"/>
      <c r="O78" s="569"/>
      <c r="P78" s="569"/>
      <c r="Q78" s="569"/>
      <c r="R78" s="569"/>
      <c r="S78" s="569"/>
      <c r="T78" s="569"/>
      <c r="U78" s="569"/>
      <c r="V78" s="569"/>
      <c r="W78" s="569"/>
      <c r="X78" s="569"/>
      <c r="Y78" s="569"/>
      <c r="Z78" s="569"/>
      <c r="AA78" s="569"/>
      <c r="AB78" s="633"/>
      <c r="AC78" s="633"/>
      <c r="AD78" s="633"/>
      <c r="AE78" s="633"/>
      <c r="AF78" s="633"/>
      <c r="AG78" s="633"/>
      <c r="AH78" s="633"/>
      <c r="AI78" s="633"/>
      <c r="AJ78" s="633"/>
      <c r="AK78" s="220"/>
      <c r="AL78" s="636"/>
      <c r="AM78" s="636"/>
      <c r="AN78" s="636"/>
      <c r="AO78" s="636"/>
      <c r="AP78" s="636"/>
      <c r="AQ78" s="636"/>
      <c r="AR78" s="636"/>
      <c r="AS78" s="636"/>
      <c r="AT78" s="220"/>
      <c r="AU78" s="636"/>
      <c r="AV78" s="636"/>
      <c r="AW78" s="636"/>
      <c r="AX78" s="636"/>
      <c r="AY78" s="636"/>
      <c r="AZ78" s="636"/>
      <c r="BA78" s="636"/>
      <c r="BB78" s="220"/>
      <c r="BC78" s="220"/>
      <c r="BD78" s="220"/>
      <c r="BE78" s="220"/>
      <c r="BF78" s="220"/>
      <c r="BG78" s="220"/>
      <c r="BH78" s="220"/>
      <c r="BI78" s="220"/>
      <c r="BJ78" s="220"/>
      <c r="BK78" s="220"/>
      <c r="BL78" s="220"/>
      <c r="BM78" s="220"/>
      <c r="BN78" s="220"/>
      <c r="BO78" s="220"/>
      <c r="BP78" s="220"/>
      <c r="BQ78" s="220"/>
      <c r="BR78" s="220"/>
      <c r="BS78" s="220"/>
      <c r="BT78" s="220"/>
      <c r="BU78" s="220"/>
      <c r="BV78" s="571"/>
      <c r="BW78" s="571"/>
      <c r="BX78" s="571"/>
      <c r="BY78" s="571"/>
      <c r="BZ78" s="571"/>
      <c r="CA78" s="571"/>
      <c r="CB78" s="571"/>
      <c r="CC78" s="571"/>
      <c r="CD78" s="571"/>
      <c r="CE78" s="633"/>
      <c r="CF78" s="633"/>
      <c r="CG78" s="633"/>
      <c r="CH78" s="633"/>
      <c r="CI78" s="633"/>
      <c r="CJ78" s="633"/>
      <c r="CK78" s="633"/>
      <c r="CL78" s="633"/>
      <c r="CM78" s="633"/>
      <c r="CN78" s="220"/>
      <c r="CO78" s="571"/>
      <c r="CP78" s="571"/>
      <c r="CQ78" s="571"/>
      <c r="CR78" s="571"/>
      <c r="CS78" s="571"/>
      <c r="CT78" s="571"/>
      <c r="CU78" s="571"/>
      <c r="CV78" s="571"/>
      <c r="CW78" s="571"/>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row>
    <row r="79" spans="1:137" s="56" customFormat="1" ht="12.75" customHeight="1">
      <c r="A79" s="598"/>
      <c r="B79" s="598"/>
      <c r="C79" s="598"/>
      <c r="D79" s="598"/>
      <c r="E79" s="598"/>
      <c r="F79" s="598"/>
      <c r="G79" s="599"/>
      <c r="H79" s="600" t="s">
        <v>55</v>
      </c>
      <c r="I79" s="118"/>
      <c r="J79" s="118"/>
      <c r="K79" s="118"/>
      <c r="L79" s="118"/>
      <c r="M79" s="118"/>
      <c r="N79" s="118"/>
      <c r="O79" s="118"/>
      <c r="P79" s="118"/>
      <c r="Q79" s="118"/>
      <c r="R79" s="118"/>
      <c r="S79" s="118"/>
      <c r="T79" s="118"/>
      <c r="U79" s="118"/>
      <c r="V79" s="118"/>
      <c r="W79" s="118"/>
      <c r="X79" s="118"/>
      <c r="Y79" s="119"/>
      <c r="Z79" s="600" t="s">
        <v>460</v>
      </c>
      <c r="AA79" s="118"/>
      <c r="AB79" s="118"/>
      <c r="AC79" s="118"/>
      <c r="AD79" s="118"/>
      <c r="AE79" s="119"/>
      <c r="AF79" s="462" t="str">
        <f>"第53表　課税標準額段階別"&amp; 表00!CY5&amp;表00!DC5 &amp; "年度分所得割額等に関する調
　　　　　　　　　　　　　　　　　【農業所得者】（つづき）
第7表関係　(2)所得控除額に関する調"</f>
        <v>第53表　課税標準額段階別令和5年度分所得割額等に関する調
　　　　　　　　　　　　　　　　　【農業所得者】（つづき）
第7表関係　(2)所得控除額に関する調</v>
      </c>
      <c r="AG79" s="462"/>
      <c r="AH79" s="462"/>
      <c r="AI79" s="462"/>
      <c r="AJ79" s="462"/>
      <c r="AK79" s="462"/>
      <c r="AL79" s="462"/>
      <c r="AM79" s="462"/>
      <c r="AN79" s="462"/>
      <c r="AO79" s="462"/>
      <c r="AP79" s="462"/>
      <c r="AQ79" s="462"/>
      <c r="AR79" s="462"/>
      <c r="AS79" s="462"/>
      <c r="AT79" s="462"/>
      <c r="AU79" s="462"/>
      <c r="AV79" s="462"/>
      <c r="AW79" s="462"/>
      <c r="AX79" s="462"/>
      <c r="AY79" s="462"/>
      <c r="AZ79" s="462"/>
      <c r="BA79" s="462"/>
      <c r="BB79" s="462"/>
      <c r="BC79" s="462"/>
      <c r="BD79" s="462"/>
      <c r="BE79" s="462"/>
      <c r="BF79" s="462"/>
      <c r="BG79" s="462"/>
      <c r="BH79" s="462"/>
      <c r="BI79" s="462"/>
      <c r="BJ79" s="462"/>
      <c r="BK79" s="462"/>
      <c r="BL79" s="462"/>
      <c r="BM79" s="462"/>
      <c r="BN79" s="462"/>
      <c r="BO79" s="462"/>
      <c r="BP79" s="462"/>
      <c r="BQ79" s="462"/>
      <c r="BR79" s="462"/>
      <c r="BS79" s="462"/>
      <c r="BT79" s="462"/>
      <c r="BU79" s="462"/>
      <c r="BV79" s="462"/>
      <c r="BW79" s="462"/>
      <c r="BX79" s="462"/>
      <c r="BY79" s="462"/>
      <c r="BZ79" s="462"/>
      <c r="CA79" s="462"/>
      <c r="CB79" s="462"/>
      <c r="CC79" s="462"/>
      <c r="CD79" s="462"/>
      <c r="CE79" s="462"/>
      <c r="CF79" s="462"/>
      <c r="CG79" s="462"/>
      <c r="CH79" s="462"/>
      <c r="CI79" s="462"/>
      <c r="CJ79" s="462"/>
      <c r="CK79" s="462"/>
      <c r="CL79" s="462"/>
      <c r="CM79" s="462"/>
      <c r="CN79" s="462"/>
      <c r="CO79" s="462"/>
      <c r="CP79" s="462"/>
      <c r="CQ79" s="462"/>
      <c r="CR79" s="462"/>
      <c r="CS79" s="462"/>
      <c r="CT79" s="462"/>
      <c r="CU79" s="462"/>
      <c r="CV79" s="462"/>
      <c r="CW79" s="462"/>
      <c r="CX79" s="462"/>
      <c r="CY79" s="601" t="s">
        <v>535</v>
      </c>
      <c r="CZ79" s="601"/>
      <c r="DA79" s="601"/>
      <c r="DB79" s="601"/>
      <c r="DC79" s="601"/>
      <c r="DD79" s="601"/>
      <c r="DE79" s="601"/>
      <c r="DF79" s="601"/>
      <c r="DG79" s="601"/>
      <c r="DH79" s="601"/>
      <c r="DI79" s="601"/>
      <c r="DJ79" s="601"/>
      <c r="DK79" s="121" t="str">
        <f>DK1</f>
        <v>三重県</v>
      </c>
      <c r="DL79" s="121"/>
      <c r="DM79" s="121"/>
      <c r="DN79" s="121"/>
      <c r="DO79" s="121"/>
      <c r="DP79" s="121"/>
      <c r="DQ79" s="121"/>
      <c r="DR79" s="121"/>
      <c r="DS79" s="121"/>
      <c r="DT79" s="121"/>
      <c r="DU79" s="121"/>
      <c r="DV79" s="121"/>
      <c r="DW79" s="121"/>
      <c r="DX79" s="121"/>
      <c r="DY79" s="121"/>
      <c r="DZ79" s="121"/>
      <c r="EA79" s="121"/>
      <c r="EB79" s="121"/>
      <c r="EC79" s="121"/>
      <c r="ED79" s="121"/>
      <c r="EE79" s="121"/>
    </row>
    <row r="80" spans="1:137" s="56" customFormat="1" ht="13.15" customHeight="1" thickBot="1">
      <c r="A80" s="598"/>
      <c r="B80" s="598"/>
      <c r="C80" s="598"/>
      <c r="D80" s="598"/>
      <c r="E80" s="598"/>
      <c r="F80" s="598"/>
      <c r="G80" s="599"/>
      <c r="H80" s="122"/>
      <c r="I80" s="123"/>
      <c r="J80" s="123"/>
      <c r="K80" s="123"/>
      <c r="L80" s="123"/>
      <c r="M80" s="123"/>
      <c r="N80" s="123"/>
      <c r="O80" s="123"/>
      <c r="P80" s="123"/>
      <c r="Q80" s="123"/>
      <c r="R80" s="123"/>
      <c r="S80" s="123"/>
      <c r="T80" s="123"/>
      <c r="U80" s="123"/>
      <c r="V80" s="123"/>
      <c r="W80" s="123"/>
      <c r="X80" s="123"/>
      <c r="Y80" s="124"/>
      <c r="Z80" s="122"/>
      <c r="AA80" s="123"/>
      <c r="AB80" s="123"/>
      <c r="AC80" s="123"/>
      <c r="AD80" s="123"/>
      <c r="AE80" s="124"/>
      <c r="AF80" s="462"/>
      <c r="AG80" s="462"/>
      <c r="AH80" s="462"/>
      <c r="AI80" s="462"/>
      <c r="AJ80" s="462"/>
      <c r="AK80" s="462"/>
      <c r="AL80" s="462"/>
      <c r="AM80" s="462"/>
      <c r="AN80" s="462"/>
      <c r="AO80" s="462"/>
      <c r="AP80" s="462"/>
      <c r="AQ80" s="462"/>
      <c r="AR80" s="462"/>
      <c r="AS80" s="462"/>
      <c r="AT80" s="462"/>
      <c r="AU80" s="462"/>
      <c r="AV80" s="462"/>
      <c r="AW80" s="462"/>
      <c r="AX80" s="462"/>
      <c r="AY80" s="462"/>
      <c r="AZ80" s="462"/>
      <c r="BA80" s="462"/>
      <c r="BB80" s="462"/>
      <c r="BC80" s="462"/>
      <c r="BD80" s="462"/>
      <c r="BE80" s="462"/>
      <c r="BF80" s="462"/>
      <c r="BG80" s="462"/>
      <c r="BH80" s="462"/>
      <c r="BI80" s="462"/>
      <c r="BJ80" s="462"/>
      <c r="BK80" s="462"/>
      <c r="BL80" s="462"/>
      <c r="BM80" s="462"/>
      <c r="BN80" s="462"/>
      <c r="BO80" s="462"/>
      <c r="BP80" s="462"/>
      <c r="BQ80" s="462"/>
      <c r="BR80" s="462"/>
      <c r="BS80" s="462"/>
      <c r="BT80" s="462"/>
      <c r="BU80" s="462"/>
      <c r="BV80" s="462"/>
      <c r="BW80" s="462"/>
      <c r="BX80" s="462"/>
      <c r="BY80" s="462"/>
      <c r="BZ80" s="462"/>
      <c r="CA80" s="462"/>
      <c r="CB80" s="462"/>
      <c r="CC80" s="462"/>
      <c r="CD80" s="462"/>
      <c r="CE80" s="462"/>
      <c r="CF80" s="462"/>
      <c r="CG80" s="462"/>
      <c r="CH80" s="462"/>
      <c r="CI80" s="462"/>
      <c r="CJ80" s="462"/>
      <c r="CK80" s="462"/>
      <c r="CL80" s="462"/>
      <c r="CM80" s="462"/>
      <c r="CN80" s="462"/>
      <c r="CO80" s="462"/>
      <c r="CP80" s="462"/>
      <c r="CQ80" s="462"/>
      <c r="CR80" s="462"/>
      <c r="CS80" s="462"/>
      <c r="CT80" s="462"/>
      <c r="CU80" s="462"/>
      <c r="CV80" s="462"/>
      <c r="CW80" s="462"/>
      <c r="CX80" s="462"/>
      <c r="CY80" s="602"/>
      <c r="CZ80" s="602"/>
      <c r="DA80" s="602"/>
      <c r="DB80" s="602"/>
      <c r="DC80" s="602"/>
      <c r="DD80" s="602"/>
      <c r="DE80" s="602"/>
      <c r="DF80" s="602"/>
      <c r="DG80" s="602"/>
      <c r="DH80" s="602"/>
      <c r="DI80" s="602"/>
      <c r="DJ80" s="602"/>
      <c r="DK80" s="126"/>
      <c r="DL80" s="126"/>
      <c r="DM80" s="126"/>
      <c r="DN80" s="126"/>
      <c r="DO80" s="126"/>
      <c r="DP80" s="126"/>
      <c r="DQ80" s="126"/>
      <c r="DR80" s="126"/>
      <c r="DS80" s="126"/>
      <c r="DT80" s="126"/>
      <c r="DU80" s="126"/>
      <c r="DV80" s="126"/>
      <c r="DW80" s="126"/>
      <c r="DX80" s="126"/>
      <c r="DY80" s="126"/>
      <c r="DZ80" s="126"/>
      <c r="EA80" s="126"/>
      <c r="EB80" s="126"/>
      <c r="EC80" s="126"/>
      <c r="ED80" s="126"/>
      <c r="EE80" s="126"/>
    </row>
    <row r="81" spans="1:135" s="56" customFormat="1" ht="25.5" customHeight="1" thickBot="1">
      <c r="A81" s="637"/>
      <c r="B81" s="637"/>
      <c r="C81" s="637"/>
      <c r="D81" s="637"/>
      <c r="E81" s="637"/>
      <c r="F81" s="637"/>
      <c r="G81" s="655"/>
      <c r="H81" s="605">
        <f>H3</f>
        <v>2</v>
      </c>
      <c r="I81" s="638"/>
      <c r="J81" s="639"/>
      <c r="K81" s="605">
        <f>K3</f>
        <v>4</v>
      </c>
      <c r="L81" s="638"/>
      <c r="M81" s="639"/>
      <c r="N81" s="605">
        <f>N3</f>
        <v>2</v>
      </c>
      <c r="O81" s="638"/>
      <c r="P81" s="639"/>
      <c r="Q81" s="605">
        <f>Q3</f>
        <v>0</v>
      </c>
      <c r="R81" s="638"/>
      <c r="S81" s="639"/>
      <c r="T81" s="605">
        <f>T3</f>
        <v>2</v>
      </c>
      <c r="U81" s="638"/>
      <c r="V81" s="639"/>
      <c r="W81" s="605">
        <f>W3</f>
        <v>1</v>
      </c>
      <c r="X81" s="638"/>
      <c r="Y81" s="639"/>
      <c r="Z81" s="604">
        <v>5</v>
      </c>
      <c r="AA81" s="134"/>
      <c r="AB81" s="135"/>
      <c r="AC81" s="605">
        <v>3</v>
      </c>
      <c r="AD81" s="137"/>
      <c r="AE81" s="138"/>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62"/>
      <c r="BB81" s="462"/>
      <c r="BC81" s="462"/>
      <c r="BD81" s="462"/>
      <c r="BE81" s="462"/>
      <c r="BF81" s="462"/>
      <c r="BG81" s="462"/>
      <c r="BH81" s="462"/>
      <c r="BI81" s="462"/>
      <c r="BJ81" s="462"/>
      <c r="BK81" s="462"/>
      <c r="BL81" s="462"/>
      <c r="BM81" s="462"/>
      <c r="BN81" s="462"/>
      <c r="BO81" s="462"/>
      <c r="BP81" s="462"/>
      <c r="BQ81" s="462"/>
      <c r="BR81" s="462"/>
      <c r="BS81" s="462"/>
      <c r="BT81" s="462"/>
      <c r="BU81" s="462"/>
      <c r="BV81" s="462"/>
      <c r="BW81" s="462"/>
      <c r="BX81" s="462"/>
      <c r="BY81" s="462"/>
      <c r="BZ81" s="462"/>
      <c r="CA81" s="462"/>
      <c r="CB81" s="462"/>
      <c r="CC81" s="462"/>
      <c r="CD81" s="462"/>
      <c r="CE81" s="462"/>
      <c r="CF81" s="462"/>
      <c r="CG81" s="462"/>
      <c r="CH81" s="462"/>
      <c r="CI81" s="462"/>
      <c r="CJ81" s="462"/>
      <c r="CK81" s="462"/>
      <c r="CL81" s="462"/>
      <c r="CM81" s="462"/>
      <c r="CN81" s="462"/>
      <c r="CO81" s="462"/>
      <c r="CP81" s="462"/>
      <c r="CQ81" s="462"/>
      <c r="CR81" s="462"/>
      <c r="CS81" s="462"/>
      <c r="CT81" s="462"/>
      <c r="CU81" s="462"/>
      <c r="CV81" s="462"/>
      <c r="CW81" s="462"/>
      <c r="CX81" s="462"/>
      <c r="CY81" s="602" t="s">
        <v>458</v>
      </c>
      <c r="CZ81" s="602"/>
      <c r="DA81" s="602"/>
      <c r="DB81" s="602"/>
      <c r="DC81" s="602"/>
      <c r="DD81" s="602"/>
      <c r="DE81" s="602"/>
      <c r="DF81" s="602"/>
      <c r="DG81" s="602"/>
      <c r="DH81" s="602"/>
      <c r="DI81" s="602"/>
      <c r="DJ81" s="602"/>
      <c r="DK81" s="139" t="str">
        <f>DK3</f>
        <v>四日市市</v>
      </c>
      <c r="DL81" s="139"/>
      <c r="DM81" s="139"/>
      <c r="DN81" s="139"/>
      <c r="DO81" s="139"/>
      <c r="DP81" s="139"/>
      <c r="DQ81" s="139"/>
      <c r="DR81" s="139"/>
      <c r="DS81" s="139"/>
      <c r="DT81" s="139"/>
      <c r="DU81" s="139"/>
      <c r="DV81" s="139"/>
      <c r="DW81" s="139"/>
      <c r="DX81" s="139"/>
      <c r="DY81" s="139"/>
      <c r="DZ81" s="139"/>
      <c r="EA81" s="139"/>
      <c r="EB81" s="139"/>
      <c r="EC81" s="139"/>
      <c r="ED81" s="139"/>
      <c r="EE81" s="139"/>
    </row>
    <row r="82" spans="1:135" ht="15" customHeight="1">
      <c r="AF82" s="462"/>
      <c r="AG82" s="462"/>
      <c r="AH82" s="462"/>
      <c r="AI82" s="462"/>
      <c r="AJ82" s="462"/>
      <c r="AK82" s="462"/>
      <c r="AL82" s="462"/>
      <c r="AM82" s="462"/>
      <c r="AN82" s="462"/>
      <c r="AO82" s="462"/>
      <c r="AP82" s="462"/>
      <c r="AQ82" s="462"/>
      <c r="AR82" s="462"/>
      <c r="AS82" s="462"/>
      <c r="AT82" s="462"/>
      <c r="AU82" s="462"/>
      <c r="AV82" s="462"/>
      <c r="AW82" s="462"/>
      <c r="AX82" s="462"/>
      <c r="AY82" s="462"/>
      <c r="AZ82" s="462"/>
      <c r="BA82" s="462"/>
      <c r="BB82" s="462"/>
      <c r="BC82" s="462"/>
      <c r="BD82" s="462"/>
      <c r="BE82" s="462"/>
      <c r="BF82" s="462"/>
      <c r="BG82" s="462"/>
      <c r="BH82" s="462"/>
      <c r="BI82" s="462"/>
      <c r="BJ82" s="462"/>
      <c r="BK82" s="462"/>
      <c r="BL82" s="462"/>
      <c r="BM82" s="462"/>
      <c r="BN82" s="462"/>
      <c r="BO82" s="462"/>
      <c r="BP82" s="462"/>
      <c r="BQ82" s="462"/>
      <c r="BR82" s="462"/>
      <c r="BS82" s="462"/>
      <c r="BT82" s="462"/>
      <c r="BU82" s="462"/>
      <c r="BV82" s="462"/>
      <c r="BW82" s="462"/>
      <c r="BX82" s="462"/>
      <c r="BY82" s="462"/>
      <c r="BZ82" s="462"/>
      <c r="CA82" s="462"/>
      <c r="CB82" s="462"/>
      <c r="CC82" s="462"/>
      <c r="CD82" s="462"/>
      <c r="CE82" s="462"/>
      <c r="CF82" s="462"/>
      <c r="CG82" s="462"/>
      <c r="CH82" s="462"/>
      <c r="CI82" s="462"/>
      <c r="CJ82" s="462"/>
      <c r="CK82" s="462"/>
      <c r="CL82" s="462"/>
      <c r="CM82" s="462"/>
      <c r="CN82" s="462"/>
      <c r="CO82" s="462"/>
      <c r="CP82" s="462"/>
      <c r="CQ82" s="462"/>
      <c r="CR82" s="462"/>
      <c r="CS82" s="462"/>
      <c r="CT82" s="462"/>
      <c r="CU82" s="462"/>
      <c r="CV82" s="462"/>
      <c r="CW82" s="462"/>
      <c r="CX82" s="462"/>
    </row>
    <row r="84" spans="1:135" ht="15" customHeight="1">
      <c r="AK84" s="142" t="s">
        <v>4369</v>
      </c>
      <c r="AL84" s="142"/>
      <c r="AM84" s="142"/>
      <c r="AN84" s="142"/>
      <c r="AO84" s="142"/>
      <c r="AP84" s="142"/>
      <c r="AQ84" s="142"/>
      <c r="AR84" s="142"/>
      <c r="AS84" s="142" t="s">
        <v>169</v>
      </c>
      <c r="AT84" s="142"/>
      <c r="AU84" s="142"/>
      <c r="AV84" s="142"/>
      <c r="AW84" s="142"/>
      <c r="AX84" s="142"/>
      <c r="AY84" s="142"/>
      <c r="AZ84" s="142"/>
      <c r="BA84" s="142" t="s">
        <v>509</v>
      </c>
      <c r="BB84" s="142"/>
      <c r="BC84" s="142"/>
      <c r="BD84" s="142"/>
      <c r="BE84" s="142"/>
      <c r="BF84" s="142"/>
      <c r="BG84" s="142"/>
      <c r="BH84" s="142" t="s">
        <v>138</v>
      </c>
      <c r="BI84" s="142"/>
      <c r="BJ84" s="142"/>
      <c r="BK84" s="142"/>
      <c r="BL84" s="142"/>
      <c r="BM84" s="142"/>
      <c r="BN84" s="142"/>
      <c r="BO84" s="142" t="s">
        <v>227</v>
      </c>
      <c r="BP84" s="142"/>
      <c r="BQ84" s="142"/>
      <c r="BR84" s="142"/>
      <c r="BS84" s="142"/>
      <c r="BT84" s="142"/>
      <c r="BU84" s="142"/>
      <c r="BV84" s="142" t="s">
        <v>139</v>
      </c>
      <c r="BW84" s="142"/>
      <c r="BX84" s="142"/>
      <c r="BY84" s="142"/>
      <c r="BZ84" s="142"/>
      <c r="CA84" s="142"/>
      <c r="CB84" s="142"/>
      <c r="CC84" s="142" t="s">
        <v>263</v>
      </c>
      <c r="CD84" s="142"/>
      <c r="CE84" s="142"/>
      <c r="CF84" s="142"/>
      <c r="CG84" s="142"/>
      <c r="CH84" s="142"/>
      <c r="CI84" s="142"/>
    </row>
    <row r="85" spans="1:135" ht="15" customHeight="1">
      <c r="A85" s="468" t="s">
        <v>303</v>
      </c>
      <c r="B85" s="469"/>
      <c r="C85" s="469"/>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70"/>
      <c r="AB85" s="92" t="s">
        <v>304</v>
      </c>
      <c r="AC85" s="93"/>
      <c r="AD85" s="93"/>
      <c r="AE85" s="93"/>
      <c r="AF85" s="93"/>
      <c r="AG85" s="93"/>
      <c r="AH85" s="93"/>
      <c r="AI85" s="93"/>
      <c r="AJ85" s="94"/>
      <c r="AK85" s="92" t="s">
        <v>4409</v>
      </c>
      <c r="AL85" s="93"/>
      <c r="AM85" s="93"/>
      <c r="AN85" s="93"/>
      <c r="AO85" s="93"/>
      <c r="AP85" s="93"/>
      <c r="AQ85" s="93"/>
      <c r="AR85" s="94"/>
      <c r="AS85" s="92" t="s">
        <v>4367</v>
      </c>
      <c r="AT85" s="93"/>
      <c r="AU85" s="93"/>
      <c r="AV85" s="93"/>
      <c r="AW85" s="93"/>
      <c r="AX85" s="93"/>
      <c r="AY85" s="93"/>
      <c r="AZ85" s="94"/>
      <c r="BA85" s="149" t="s">
        <v>191</v>
      </c>
      <c r="BB85" s="150"/>
      <c r="BC85" s="150"/>
      <c r="BD85" s="150"/>
      <c r="BE85" s="150"/>
      <c r="BF85" s="150"/>
      <c r="BG85" s="151"/>
      <c r="BH85" s="656" t="s">
        <v>609</v>
      </c>
      <c r="BI85" s="657"/>
      <c r="BJ85" s="657"/>
      <c r="BK85" s="657"/>
      <c r="BL85" s="657"/>
      <c r="BM85" s="657"/>
      <c r="BN85" s="657"/>
      <c r="BO85" s="657"/>
      <c r="BP85" s="657"/>
      <c r="BQ85" s="657"/>
      <c r="BR85" s="657"/>
      <c r="BS85" s="657"/>
      <c r="BT85" s="657"/>
      <c r="BU85" s="657"/>
      <c r="BV85" s="657"/>
      <c r="BW85" s="657"/>
      <c r="BX85" s="657"/>
      <c r="BY85" s="657"/>
      <c r="BZ85" s="657"/>
      <c r="CA85" s="657"/>
      <c r="CB85" s="657"/>
      <c r="CC85" s="658" t="s">
        <v>193</v>
      </c>
      <c r="CD85" s="659"/>
      <c r="CE85" s="659"/>
      <c r="CF85" s="659"/>
      <c r="CG85" s="659"/>
      <c r="CH85" s="659"/>
      <c r="CI85" s="660"/>
      <c r="CR85" s="736"/>
      <c r="CS85" s="736"/>
      <c r="CT85" s="736"/>
      <c r="CU85" s="736"/>
      <c r="CV85" s="736"/>
      <c r="CW85" s="736"/>
      <c r="CX85" s="736"/>
      <c r="CY85" s="736"/>
      <c r="CZ85" s="736"/>
      <c r="DA85" s="736"/>
      <c r="DB85" s="736"/>
      <c r="DC85" s="736"/>
      <c r="DD85" s="736"/>
      <c r="DE85" s="736"/>
      <c r="DF85" s="736"/>
    </row>
    <row r="86" spans="1:135" ht="15" customHeight="1">
      <c r="A86" s="471"/>
      <c r="B86" s="472"/>
      <c r="C86" s="472"/>
      <c r="D86" s="472"/>
      <c r="E86" s="472"/>
      <c r="F86" s="472"/>
      <c r="G86" s="472"/>
      <c r="H86" s="472"/>
      <c r="I86" s="472"/>
      <c r="J86" s="472"/>
      <c r="K86" s="472"/>
      <c r="L86" s="472"/>
      <c r="M86" s="472"/>
      <c r="N86" s="472"/>
      <c r="O86" s="472"/>
      <c r="P86" s="472"/>
      <c r="Q86" s="472"/>
      <c r="R86" s="472"/>
      <c r="S86" s="472"/>
      <c r="T86" s="472"/>
      <c r="U86" s="472"/>
      <c r="V86" s="472"/>
      <c r="W86" s="472"/>
      <c r="X86" s="472"/>
      <c r="Y86" s="472"/>
      <c r="Z86" s="472"/>
      <c r="AA86" s="473"/>
      <c r="AB86" s="146"/>
      <c r="AC86" s="147"/>
      <c r="AD86" s="147"/>
      <c r="AE86" s="147"/>
      <c r="AF86" s="147"/>
      <c r="AG86" s="147"/>
      <c r="AH86" s="147"/>
      <c r="AI86" s="147"/>
      <c r="AJ86" s="148"/>
      <c r="AK86" s="146"/>
      <c r="AL86" s="147"/>
      <c r="AM86" s="147"/>
      <c r="AN86" s="147"/>
      <c r="AO86" s="147"/>
      <c r="AP86" s="147"/>
      <c r="AQ86" s="147"/>
      <c r="AR86" s="148"/>
      <c r="AS86" s="146"/>
      <c r="AT86" s="147"/>
      <c r="AU86" s="147"/>
      <c r="AV86" s="147"/>
      <c r="AW86" s="147"/>
      <c r="AX86" s="147"/>
      <c r="AY86" s="147"/>
      <c r="AZ86" s="148"/>
      <c r="BA86" s="208"/>
      <c r="BB86" s="209"/>
      <c r="BC86" s="209"/>
      <c r="BD86" s="209"/>
      <c r="BE86" s="209"/>
      <c r="BF86" s="209"/>
      <c r="BG86" s="211"/>
      <c r="BH86" s="661" t="s">
        <v>753</v>
      </c>
      <c r="BI86" s="662"/>
      <c r="BJ86" s="662"/>
      <c r="BK86" s="662"/>
      <c r="BL86" s="662"/>
      <c r="BM86" s="662"/>
      <c r="BN86" s="663"/>
      <c r="BO86" s="658" t="s">
        <v>497</v>
      </c>
      <c r="BP86" s="659"/>
      <c r="BQ86" s="659"/>
      <c r="BR86" s="659"/>
      <c r="BS86" s="659"/>
      <c r="BT86" s="659"/>
      <c r="BU86" s="660"/>
      <c r="BV86" s="92" t="s">
        <v>334</v>
      </c>
      <c r="BW86" s="93"/>
      <c r="BX86" s="93"/>
      <c r="BY86" s="93"/>
      <c r="BZ86" s="93"/>
      <c r="CA86" s="93"/>
      <c r="CB86" s="94"/>
      <c r="CC86" s="664"/>
      <c r="CD86" s="665"/>
      <c r="CE86" s="665"/>
      <c r="CF86" s="665"/>
      <c r="CG86" s="665"/>
      <c r="CH86" s="665"/>
      <c r="CI86" s="666"/>
      <c r="CR86" s="665"/>
      <c r="CS86" s="350"/>
      <c r="CT86" s="350"/>
      <c r="CU86" s="350"/>
      <c r="CV86" s="350"/>
      <c r="CW86" s="350"/>
      <c r="CX86" s="350"/>
      <c r="CY86" s="147"/>
      <c r="CZ86" s="737"/>
      <c r="DA86" s="737"/>
      <c r="DB86" s="737"/>
      <c r="DC86" s="737"/>
      <c r="DD86" s="737"/>
      <c r="DE86" s="737"/>
      <c r="DF86" s="737"/>
    </row>
    <row r="87" spans="1:135" ht="15" customHeight="1">
      <c r="A87" s="471"/>
      <c r="B87" s="472"/>
      <c r="C87" s="472"/>
      <c r="D87" s="472"/>
      <c r="E87" s="472"/>
      <c r="F87" s="472"/>
      <c r="G87" s="472"/>
      <c r="H87" s="472"/>
      <c r="I87" s="472"/>
      <c r="J87" s="472"/>
      <c r="K87" s="472"/>
      <c r="L87" s="472"/>
      <c r="M87" s="472"/>
      <c r="N87" s="472"/>
      <c r="O87" s="472"/>
      <c r="P87" s="472"/>
      <c r="Q87" s="472"/>
      <c r="R87" s="472"/>
      <c r="S87" s="472"/>
      <c r="T87" s="472"/>
      <c r="U87" s="472"/>
      <c r="V87" s="472"/>
      <c r="W87" s="472"/>
      <c r="X87" s="472"/>
      <c r="Y87" s="472"/>
      <c r="Z87" s="472"/>
      <c r="AA87" s="473"/>
      <c r="AB87" s="146"/>
      <c r="AC87" s="147"/>
      <c r="AD87" s="147"/>
      <c r="AE87" s="147"/>
      <c r="AF87" s="147"/>
      <c r="AG87" s="147"/>
      <c r="AH87" s="147"/>
      <c r="AI87" s="147"/>
      <c r="AJ87" s="148"/>
      <c r="AK87" s="146"/>
      <c r="AL87" s="147"/>
      <c r="AM87" s="147"/>
      <c r="AN87" s="147"/>
      <c r="AO87" s="147"/>
      <c r="AP87" s="147"/>
      <c r="AQ87" s="147"/>
      <c r="AR87" s="148"/>
      <c r="AS87" s="146"/>
      <c r="AT87" s="147"/>
      <c r="AU87" s="147"/>
      <c r="AV87" s="147"/>
      <c r="AW87" s="147"/>
      <c r="AX87" s="147"/>
      <c r="AY87" s="147"/>
      <c r="AZ87" s="148"/>
      <c r="BA87" s="208"/>
      <c r="BB87" s="209"/>
      <c r="BC87" s="209"/>
      <c r="BD87" s="209"/>
      <c r="BE87" s="209"/>
      <c r="BF87" s="209"/>
      <c r="BG87" s="211"/>
      <c r="BH87" s="667"/>
      <c r="BI87" s="668"/>
      <c r="BJ87" s="668"/>
      <c r="BK87" s="668"/>
      <c r="BL87" s="668"/>
      <c r="BM87" s="668"/>
      <c r="BN87" s="669"/>
      <c r="BO87" s="664"/>
      <c r="BP87" s="665"/>
      <c r="BQ87" s="665"/>
      <c r="BR87" s="665"/>
      <c r="BS87" s="665"/>
      <c r="BT87" s="665"/>
      <c r="BU87" s="666"/>
      <c r="BV87" s="146"/>
      <c r="BW87" s="147"/>
      <c r="BX87" s="147"/>
      <c r="BY87" s="147"/>
      <c r="BZ87" s="147"/>
      <c r="CA87" s="147"/>
      <c r="CB87" s="148"/>
      <c r="CC87" s="664"/>
      <c r="CD87" s="665"/>
      <c r="CE87" s="665"/>
      <c r="CF87" s="665"/>
      <c r="CG87" s="665"/>
      <c r="CH87" s="665"/>
      <c r="CI87" s="666"/>
      <c r="CR87" s="350"/>
      <c r="CS87" s="350"/>
      <c r="CT87" s="350"/>
      <c r="CU87" s="350"/>
      <c r="CV87" s="350"/>
      <c r="CW87" s="350"/>
      <c r="CX87" s="350"/>
      <c r="CY87" s="737"/>
      <c r="CZ87" s="737"/>
      <c r="DA87" s="737"/>
      <c r="DB87" s="737"/>
      <c r="DC87" s="737"/>
      <c r="DD87" s="737"/>
      <c r="DE87" s="737"/>
      <c r="DF87" s="737"/>
    </row>
    <row r="88" spans="1:135" ht="15" customHeight="1">
      <c r="A88" s="471"/>
      <c r="B88" s="472"/>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3"/>
      <c r="AB88" s="146"/>
      <c r="AC88" s="147"/>
      <c r="AD88" s="147"/>
      <c r="AE88" s="147"/>
      <c r="AF88" s="147"/>
      <c r="AG88" s="147"/>
      <c r="AH88" s="147"/>
      <c r="AI88" s="147"/>
      <c r="AJ88" s="148"/>
      <c r="AK88" s="146"/>
      <c r="AL88" s="147"/>
      <c r="AM88" s="147"/>
      <c r="AN88" s="147"/>
      <c r="AO88" s="147"/>
      <c r="AP88" s="147"/>
      <c r="AQ88" s="147"/>
      <c r="AR88" s="148"/>
      <c r="AS88" s="146"/>
      <c r="AT88" s="147"/>
      <c r="AU88" s="147"/>
      <c r="AV88" s="147"/>
      <c r="AW88" s="147"/>
      <c r="AX88" s="147"/>
      <c r="AY88" s="147"/>
      <c r="AZ88" s="148"/>
      <c r="BA88" s="208"/>
      <c r="BB88" s="209"/>
      <c r="BC88" s="209"/>
      <c r="BD88" s="209"/>
      <c r="BE88" s="209"/>
      <c r="BF88" s="209"/>
      <c r="BG88" s="211"/>
      <c r="BH88" s="667"/>
      <c r="BI88" s="668"/>
      <c r="BJ88" s="668"/>
      <c r="BK88" s="668"/>
      <c r="BL88" s="668"/>
      <c r="BM88" s="668"/>
      <c r="BN88" s="669"/>
      <c r="BO88" s="664"/>
      <c r="BP88" s="665"/>
      <c r="BQ88" s="665"/>
      <c r="BR88" s="665"/>
      <c r="BS88" s="665"/>
      <c r="BT88" s="665"/>
      <c r="BU88" s="666"/>
      <c r="BV88" s="146"/>
      <c r="BW88" s="147"/>
      <c r="BX88" s="147"/>
      <c r="BY88" s="147"/>
      <c r="BZ88" s="147"/>
      <c r="CA88" s="147"/>
      <c r="CB88" s="148"/>
      <c r="CC88" s="664"/>
      <c r="CD88" s="665"/>
      <c r="CE88" s="665"/>
      <c r="CF88" s="665"/>
      <c r="CG88" s="665"/>
      <c r="CH88" s="665"/>
      <c r="CI88" s="666"/>
      <c r="CR88" s="350"/>
      <c r="CS88" s="350"/>
      <c r="CT88" s="350"/>
      <c r="CU88" s="350"/>
      <c r="CV88" s="350"/>
      <c r="CW88" s="350"/>
      <c r="CX88" s="350"/>
      <c r="CY88" s="737"/>
      <c r="CZ88" s="737"/>
      <c r="DA88" s="737"/>
      <c r="DB88" s="737"/>
      <c r="DC88" s="737"/>
      <c r="DD88" s="737"/>
      <c r="DE88" s="737"/>
      <c r="DF88" s="737"/>
    </row>
    <row r="89" spans="1:135" ht="15" customHeight="1">
      <c r="A89" s="471"/>
      <c r="B89" s="472"/>
      <c r="C89" s="472"/>
      <c r="D89" s="472"/>
      <c r="E89" s="472"/>
      <c r="F89" s="472"/>
      <c r="G89" s="472"/>
      <c r="H89" s="472"/>
      <c r="I89" s="472"/>
      <c r="J89" s="472"/>
      <c r="K89" s="472"/>
      <c r="L89" s="472"/>
      <c r="M89" s="472"/>
      <c r="N89" s="472"/>
      <c r="O89" s="472"/>
      <c r="P89" s="472"/>
      <c r="Q89" s="472"/>
      <c r="R89" s="472"/>
      <c r="S89" s="472"/>
      <c r="T89" s="472"/>
      <c r="U89" s="472"/>
      <c r="V89" s="472"/>
      <c r="W89" s="472"/>
      <c r="X89" s="472"/>
      <c r="Y89" s="472"/>
      <c r="Z89" s="472"/>
      <c r="AA89" s="473"/>
      <c r="AB89" s="146"/>
      <c r="AC89" s="147"/>
      <c r="AD89" s="147"/>
      <c r="AE89" s="147"/>
      <c r="AF89" s="147"/>
      <c r="AG89" s="147"/>
      <c r="AH89" s="147"/>
      <c r="AI89" s="147"/>
      <c r="AJ89" s="148"/>
      <c r="AK89" s="146"/>
      <c r="AL89" s="147"/>
      <c r="AM89" s="147"/>
      <c r="AN89" s="147"/>
      <c r="AO89" s="147"/>
      <c r="AP89" s="147"/>
      <c r="AQ89" s="147"/>
      <c r="AR89" s="148"/>
      <c r="AS89" s="146"/>
      <c r="AT89" s="147"/>
      <c r="AU89" s="147"/>
      <c r="AV89" s="147"/>
      <c r="AW89" s="147"/>
      <c r="AX89" s="147"/>
      <c r="AY89" s="147"/>
      <c r="AZ89" s="148"/>
      <c r="BA89" s="208"/>
      <c r="BB89" s="209"/>
      <c r="BC89" s="209"/>
      <c r="BD89" s="209"/>
      <c r="BE89" s="209"/>
      <c r="BF89" s="209"/>
      <c r="BG89" s="211"/>
      <c r="BH89" s="667"/>
      <c r="BI89" s="668"/>
      <c r="BJ89" s="668"/>
      <c r="BK89" s="668"/>
      <c r="BL89" s="668"/>
      <c r="BM89" s="668"/>
      <c r="BN89" s="669"/>
      <c r="BO89" s="664"/>
      <c r="BP89" s="665"/>
      <c r="BQ89" s="665"/>
      <c r="BR89" s="665"/>
      <c r="BS89" s="665"/>
      <c r="BT89" s="665"/>
      <c r="BU89" s="666"/>
      <c r="BV89" s="146"/>
      <c r="BW89" s="147"/>
      <c r="BX89" s="147"/>
      <c r="BY89" s="147"/>
      <c r="BZ89" s="147"/>
      <c r="CA89" s="147"/>
      <c r="CB89" s="148"/>
      <c r="CC89" s="664"/>
      <c r="CD89" s="665"/>
      <c r="CE89" s="665"/>
      <c r="CF89" s="665"/>
      <c r="CG89" s="665"/>
      <c r="CH89" s="665"/>
      <c r="CI89" s="666"/>
      <c r="CR89" s="350"/>
      <c r="CS89" s="350"/>
      <c r="CT89" s="350"/>
      <c r="CU89" s="350"/>
      <c r="CV89" s="350"/>
      <c r="CW89" s="350"/>
      <c r="CX89" s="350"/>
      <c r="CY89" s="737"/>
      <c r="CZ89" s="737"/>
      <c r="DA89" s="737"/>
      <c r="DB89" s="737"/>
      <c r="DC89" s="737"/>
      <c r="DD89" s="737"/>
      <c r="DE89" s="737"/>
      <c r="DF89" s="737"/>
    </row>
    <row r="90" spans="1:135" ht="15" customHeight="1" thickBot="1">
      <c r="A90" s="477"/>
      <c r="B90" s="478"/>
      <c r="C90" s="478"/>
      <c r="D90" s="478"/>
      <c r="E90" s="478"/>
      <c r="F90" s="478"/>
      <c r="G90" s="478"/>
      <c r="H90" s="478"/>
      <c r="I90" s="478"/>
      <c r="J90" s="478"/>
      <c r="K90" s="478"/>
      <c r="L90" s="478"/>
      <c r="M90" s="478"/>
      <c r="N90" s="478"/>
      <c r="O90" s="478"/>
      <c r="P90" s="478"/>
      <c r="Q90" s="478"/>
      <c r="R90" s="478"/>
      <c r="S90" s="478"/>
      <c r="T90" s="478"/>
      <c r="U90" s="478"/>
      <c r="V90" s="478"/>
      <c r="W90" s="478"/>
      <c r="X90" s="478"/>
      <c r="Y90" s="478"/>
      <c r="Z90" s="478"/>
      <c r="AA90" s="479"/>
      <c r="AB90" s="146"/>
      <c r="AC90" s="147"/>
      <c r="AD90" s="147"/>
      <c r="AE90" s="147"/>
      <c r="AF90" s="147"/>
      <c r="AG90" s="147"/>
      <c r="AH90" s="147"/>
      <c r="AI90" s="147"/>
      <c r="AJ90" s="148"/>
      <c r="AK90" s="483" t="s">
        <v>636</v>
      </c>
      <c r="AL90" s="484"/>
      <c r="AM90" s="484"/>
      <c r="AN90" s="484"/>
      <c r="AO90" s="484"/>
      <c r="AP90" s="484"/>
      <c r="AQ90" s="484"/>
      <c r="AR90" s="485"/>
      <c r="AS90" s="483" t="s">
        <v>636</v>
      </c>
      <c r="AT90" s="484"/>
      <c r="AU90" s="484"/>
      <c r="AV90" s="484"/>
      <c r="AW90" s="484"/>
      <c r="AX90" s="484"/>
      <c r="AY90" s="484"/>
      <c r="AZ90" s="485"/>
      <c r="BA90" s="483" t="s">
        <v>636</v>
      </c>
      <c r="BB90" s="484"/>
      <c r="BC90" s="484"/>
      <c r="BD90" s="484"/>
      <c r="BE90" s="484"/>
      <c r="BF90" s="484"/>
      <c r="BG90" s="484"/>
      <c r="BH90" s="483" t="s">
        <v>636</v>
      </c>
      <c r="BI90" s="484"/>
      <c r="BJ90" s="484"/>
      <c r="BK90" s="484"/>
      <c r="BL90" s="484"/>
      <c r="BM90" s="484"/>
      <c r="BN90" s="484"/>
      <c r="BO90" s="483" t="s">
        <v>636</v>
      </c>
      <c r="BP90" s="484"/>
      <c r="BQ90" s="484"/>
      <c r="BR90" s="484"/>
      <c r="BS90" s="484"/>
      <c r="BT90" s="484"/>
      <c r="BU90" s="484"/>
      <c r="BV90" s="483" t="s">
        <v>636</v>
      </c>
      <c r="BW90" s="484"/>
      <c r="BX90" s="484"/>
      <c r="BY90" s="484"/>
      <c r="BZ90" s="484"/>
      <c r="CA90" s="484"/>
      <c r="CB90" s="484"/>
      <c r="CC90" s="483" t="s">
        <v>636</v>
      </c>
      <c r="CD90" s="484"/>
      <c r="CE90" s="484"/>
      <c r="CF90" s="484"/>
      <c r="CG90" s="484"/>
      <c r="CH90" s="484"/>
      <c r="CI90" s="485"/>
      <c r="CR90" s="350"/>
      <c r="CS90" s="350"/>
      <c r="CT90" s="350"/>
      <c r="CU90" s="350"/>
      <c r="CV90" s="350"/>
      <c r="CW90" s="350"/>
      <c r="CX90" s="350"/>
      <c r="CY90" s="737"/>
      <c r="CZ90" s="737"/>
      <c r="DA90" s="737"/>
      <c r="DB90" s="737"/>
      <c r="DC90" s="737"/>
      <c r="DD90" s="737"/>
      <c r="DE90" s="737"/>
      <c r="DF90" s="737"/>
    </row>
    <row r="91" spans="1:135" ht="22.5" customHeight="1">
      <c r="A91" s="442" t="s">
        <v>1</v>
      </c>
      <c r="B91" s="486"/>
      <c r="C91" s="486"/>
      <c r="D91" s="486"/>
      <c r="E91" s="486"/>
      <c r="F91" s="487"/>
      <c r="G91" s="143" t="s">
        <v>2</v>
      </c>
      <c r="H91" s="144"/>
      <c r="I91" s="144"/>
      <c r="J91" s="144"/>
      <c r="K91" s="144"/>
      <c r="L91" s="144"/>
      <c r="M91" s="144"/>
      <c r="N91" s="144"/>
      <c r="O91" s="144"/>
      <c r="P91" s="144"/>
      <c r="Q91" s="144"/>
      <c r="R91" s="144"/>
      <c r="S91" s="144"/>
      <c r="T91" s="144"/>
      <c r="U91" s="144"/>
      <c r="V91" s="144"/>
      <c r="W91" s="144"/>
      <c r="X91" s="144"/>
      <c r="Y91" s="144"/>
      <c r="Z91" s="144"/>
      <c r="AA91" s="144"/>
      <c r="AB91" s="670">
        <v>0</v>
      </c>
      <c r="AC91" s="671"/>
      <c r="AD91" s="671"/>
      <c r="AE91" s="671">
        <v>1</v>
      </c>
      <c r="AF91" s="671"/>
      <c r="AG91" s="671"/>
      <c r="AH91" s="671">
        <v>2</v>
      </c>
      <c r="AI91" s="671"/>
      <c r="AJ91" s="672"/>
      <c r="AK91" s="261"/>
      <c r="AL91" s="261"/>
      <c r="AM91" s="261"/>
      <c r="AN91" s="261"/>
      <c r="AO91" s="261"/>
      <c r="AP91" s="261"/>
      <c r="AQ91" s="261"/>
      <c r="AR91" s="418"/>
      <c r="AS91" s="261"/>
      <c r="AT91" s="261"/>
      <c r="AU91" s="261"/>
      <c r="AV91" s="261"/>
      <c r="AW91" s="261"/>
      <c r="AX91" s="261"/>
      <c r="AY91" s="261"/>
      <c r="AZ91" s="418"/>
      <c r="BA91" s="261"/>
      <c r="BB91" s="262"/>
      <c r="BC91" s="262"/>
      <c r="BD91" s="262"/>
      <c r="BE91" s="262"/>
      <c r="BF91" s="262"/>
      <c r="BG91" s="262"/>
      <c r="BH91" s="261"/>
      <c r="BI91" s="261"/>
      <c r="BJ91" s="261"/>
      <c r="BK91" s="261"/>
      <c r="BL91" s="261"/>
      <c r="BM91" s="261"/>
      <c r="BN91" s="261"/>
      <c r="BO91" s="261"/>
      <c r="BP91" s="261"/>
      <c r="BQ91" s="261"/>
      <c r="BR91" s="261"/>
      <c r="BS91" s="261"/>
      <c r="BT91" s="261"/>
      <c r="BU91" s="261"/>
      <c r="BV91" s="328">
        <f t="shared" ref="BV91:BV103" si="6">SUM(BH91:BU91)</f>
        <v>0</v>
      </c>
      <c r="BW91" s="328"/>
      <c r="BX91" s="328"/>
      <c r="BY91" s="328"/>
      <c r="BZ91" s="328"/>
      <c r="CA91" s="328"/>
      <c r="CB91" s="328"/>
      <c r="CC91" s="261"/>
      <c r="CD91" s="261"/>
      <c r="CE91" s="261"/>
      <c r="CF91" s="261"/>
      <c r="CG91" s="261"/>
      <c r="CH91" s="261"/>
      <c r="CI91" s="559"/>
    </row>
    <row r="92" spans="1:135" ht="15" customHeight="1">
      <c r="A92" s="498"/>
      <c r="B92" s="499"/>
      <c r="C92" s="499"/>
      <c r="D92" s="499"/>
      <c r="E92" s="499"/>
      <c r="F92" s="500"/>
      <c r="G92" s="143" t="s">
        <v>3</v>
      </c>
      <c r="H92" s="144"/>
      <c r="I92" s="144"/>
      <c r="J92" s="144"/>
      <c r="K92" s="144"/>
      <c r="L92" s="144"/>
      <c r="M92" s="144"/>
      <c r="N92" s="144"/>
      <c r="O92" s="144"/>
      <c r="P92" s="144"/>
      <c r="Q92" s="144"/>
      <c r="R92" s="144"/>
      <c r="S92" s="144"/>
      <c r="T92" s="144"/>
      <c r="U92" s="144"/>
      <c r="V92" s="144"/>
      <c r="W92" s="144"/>
      <c r="X92" s="144"/>
      <c r="Y92" s="144"/>
      <c r="Z92" s="144"/>
      <c r="AA92" s="144"/>
      <c r="AB92" s="673">
        <v>0</v>
      </c>
      <c r="AC92" s="674"/>
      <c r="AD92" s="674"/>
      <c r="AE92" s="674">
        <v>2</v>
      </c>
      <c r="AF92" s="674"/>
      <c r="AG92" s="674"/>
      <c r="AH92" s="674">
        <v>2</v>
      </c>
      <c r="AI92" s="674"/>
      <c r="AJ92" s="675"/>
      <c r="AK92" s="274">
        <v>260</v>
      </c>
      <c r="AL92" s="274"/>
      <c r="AM92" s="274"/>
      <c r="AN92" s="274"/>
      <c r="AO92" s="274"/>
      <c r="AP92" s="274"/>
      <c r="AQ92" s="274"/>
      <c r="AR92" s="428"/>
      <c r="AS92" s="274"/>
      <c r="AT92" s="274"/>
      <c r="AU92" s="274"/>
      <c r="AV92" s="274"/>
      <c r="AW92" s="274"/>
      <c r="AX92" s="274"/>
      <c r="AY92" s="274"/>
      <c r="AZ92" s="428"/>
      <c r="BA92" s="276"/>
      <c r="BB92" s="277"/>
      <c r="BC92" s="277"/>
      <c r="BD92" s="277"/>
      <c r="BE92" s="277"/>
      <c r="BF92" s="277"/>
      <c r="BG92" s="277"/>
      <c r="BH92" s="274"/>
      <c r="BI92" s="274"/>
      <c r="BJ92" s="274"/>
      <c r="BK92" s="274"/>
      <c r="BL92" s="274"/>
      <c r="BM92" s="274"/>
      <c r="BN92" s="274"/>
      <c r="BO92" s="274">
        <v>760</v>
      </c>
      <c r="BP92" s="274"/>
      <c r="BQ92" s="274"/>
      <c r="BR92" s="274"/>
      <c r="BS92" s="274"/>
      <c r="BT92" s="274"/>
      <c r="BU92" s="274"/>
      <c r="BV92" s="331">
        <f t="shared" si="6"/>
        <v>760</v>
      </c>
      <c r="BW92" s="331"/>
      <c r="BX92" s="331"/>
      <c r="BY92" s="331"/>
      <c r="BZ92" s="331"/>
      <c r="CA92" s="331"/>
      <c r="CB92" s="331"/>
      <c r="CC92" s="274">
        <v>660</v>
      </c>
      <c r="CD92" s="274"/>
      <c r="CE92" s="274"/>
      <c r="CF92" s="274"/>
      <c r="CG92" s="274"/>
      <c r="CH92" s="274"/>
      <c r="CI92" s="566"/>
    </row>
    <row r="93" spans="1:135" ht="15" customHeight="1">
      <c r="A93" s="498"/>
      <c r="B93" s="499"/>
      <c r="C93" s="499"/>
      <c r="D93" s="499"/>
      <c r="E93" s="499"/>
      <c r="F93" s="500"/>
      <c r="G93" s="143" t="s">
        <v>4</v>
      </c>
      <c r="H93" s="144"/>
      <c r="I93" s="144"/>
      <c r="J93" s="144"/>
      <c r="K93" s="144"/>
      <c r="L93" s="144"/>
      <c r="M93" s="144"/>
      <c r="N93" s="144"/>
      <c r="O93" s="144"/>
      <c r="P93" s="144"/>
      <c r="Q93" s="144"/>
      <c r="R93" s="144"/>
      <c r="S93" s="144"/>
      <c r="T93" s="144"/>
      <c r="U93" s="144"/>
      <c r="V93" s="144"/>
      <c r="W93" s="144"/>
      <c r="X93" s="144"/>
      <c r="Y93" s="144"/>
      <c r="Z93" s="144"/>
      <c r="AA93" s="144"/>
      <c r="AB93" s="673">
        <v>0</v>
      </c>
      <c r="AC93" s="674"/>
      <c r="AD93" s="674"/>
      <c r="AE93" s="674">
        <v>3</v>
      </c>
      <c r="AF93" s="674"/>
      <c r="AG93" s="674"/>
      <c r="AH93" s="674">
        <v>2</v>
      </c>
      <c r="AI93" s="674"/>
      <c r="AJ93" s="675"/>
      <c r="AK93" s="274"/>
      <c r="AL93" s="274"/>
      <c r="AM93" s="274"/>
      <c r="AN93" s="274"/>
      <c r="AO93" s="274"/>
      <c r="AP93" s="274"/>
      <c r="AQ93" s="274"/>
      <c r="AR93" s="428"/>
      <c r="AS93" s="274"/>
      <c r="AT93" s="274"/>
      <c r="AU93" s="274"/>
      <c r="AV93" s="274"/>
      <c r="AW93" s="274"/>
      <c r="AX93" s="274"/>
      <c r="AY93" s="274"/>
      <c r="AZ93" s="428"/>
      <c r="BA93" s="276"/>
      <c r="BB93" s="277"/>
      <c r="BC93" s="277"/>
      <c r="BD93" s="277"/>
      <c r="BE93" s="277"/>
      <c r="BF93" s="277"/>
      <c r="BG93" s="277"/>
      <c r="BH93" s="274">
        <v>990</v>
      </c>
      <c r="BI93" s="274"/>
      <c r="BJ93" s="274"/>
      <c r="BK93" s="274"/>
      <c r="BL93" s="274"/>
      <c r="BM93" s="274"/>
      <c r="BN93" s="274"/>
      <c r="BO93" s="274">
        <v>1520</v>
      </c>
      <c r="BP93" s="274"/>
      <c r="BQ93" s="274"/>
      <c r="BR93" s="274"/>
      <c r="BS93" s="274"/>
      <c r="BT93" s="274"/>
      <c r="BU93" s="274"/>
      <c r="BV93" s="331">
        <f t="shared" si="6"/>
        <v>2510</v>
      </c>
      <c r="BW93" s="331"/>
      <c r="BX93" s="331"/>
      <c r="BY93" s="331"/>
      <c r="BZ93" s="331"/>
      <c r="CA93" s="331"/>
      <c r="CB93" s="331"/>
      <c r="CC93" s="274"/>
      <c r="CD93" s="274"/>
      <c r="CE93" s="274"/>
      <c r="CF93" s="274"/>
      <c r="CG93" s="274"/>
      <c r="CH93" s="274"/>
      <c r="CI93" s="566"/>
    </row>
    <row r="94" spans="1:135" ht="15" customHeight="1">
      <c r="A94" s="498"/>
      <c r="B94" s="499"/>
      <c r="C94" s="499"/>
      <c r="D94" s="499"/>
      <c r="E94" s="499"/>
      <c r="F94" s="500"/>
      <c r="G94" s="143" t="s">
        <v>5</v>
      </c>
      <c r="H94" s="144"/>
      <c r="I94" s="144"/>
      <c r="J94" s="144"/>
      <c r="K94" s="144"/>
      <c r="L94" s="144"/>
      <c r="M94" s="144"/>
      <c r="N94" s="144"/>
      <c r="O94" s="144"/>
      <c r="P94" s="144"/>
      <c r="Q94" s="144"/>
      <c r="R94" s="144"/>
      <c r="S94" s="144"/>
      <c r="T94" s="144"/>
      <c r="U94" s="144"/>
      <c r="V94" s="144"/>
      <c r="W94" s="144"/>
      <c r="X94" s="144"/>
      <c r="Y94" s="144"/>
      <c r="Z94" s="144"/>
      <c r="AA94" s="144"/>
      <c r="AB94" s="673">
        <v>0</v>
      </c>
      <c r="AC94" s="674"/>
      <c r="AD94" s="674"/>
      <c r="AE94" s="674">
        <v>4</v>
      </c>
      <c r="AF94" s="674"/>
      <c r="AG94" s="674"/>
      <c r="AH94" s="674">
        <v>2</v>
      </c>
      <c r="AI94" s="674"/>
      <c r="AJ94" s="675"/>
      <c r="AK94" s="274"/>
      <c r="AL94" s="274"/>
      <c r="AM94" s="274"/>
      <c r="AN94" s="274"/>
      <c r="AO94" s="274"/>
      <c r="AP94" s="274"/>
      <c r="AQ94" s="274"/>
      <c r="AR94" s="428"/>
      <c r="AS94" s="274"/>
      <c r="AT94" s="274"/>
      <c r="AU94" s="274"/>
      <c r="AV94" s="274"/>
      <c r="AW94" s="274"/>
      <c r="AX94" s="274"/>
      <c r="AY94" s="274"/>
      <c r="AZ94" s="428"/>
      <c r="BA94" s="276"/>
      <c r="BB94" s="277"/>
      <c r="BC94" s="277"/>
      <c r="BD94" s="277"/>
      <c r="BE94" s="277"/>
      <c r="BF94" s="277"/>
      <c r="BG94" s="277"/>
      <c r="BH94" s="274">
        <v>990</v>
      </c>
      <c r="BI94" s="274"/>
      <c r="BJ94" s="274"/>
      <c r="BK94" s="274"/>
      <c r="BL94" s="274"/>
      <c r="BM94" s="274"/>
      <c r="BN94" s="274"/>
      <c r="BO94" s="274"/>
      <c r="BP94" s="274"/>
      <c r="BQ94" s="274"/>
      <c r="BR94" s="274"/>
      <c r="BS94" s="274"/>
      <c r="BT94" s="274"/>
      <c r="BU94" s="274"/>
      <c r="BV94" s="331">
        <f t="shared" si="6"/>
        <v>990</v>
      </c>
      <c r="BW94" s="331"/>
      <c r="BX94" s="331"/>
      <c r="BY94" s="331"/>
      <c r="BZ94" s="331"/>
      <c r="CA94" s="331"/>
      <c r="CB94" s="331"/>
      <c r="CC94" s="274"/>
      <c r="CD94" s="274"/>
      <c r="CE94" s="274"/>
      <c r="CF94" s="274"/>
      <c r="CG94" s="274"/>
      <c r="CH94" s="274"/>
      <c r="CI94" s="566"/>
    </row>
    <row r="95" spans="1:135" ht="15" customHeight="1">
      <c r="A95" s="498"/>
      <c r="B95" s="499"/>
      <c r="C95" s="499"/>
      <c r="D95" s="499"/>
      <c r="E95" s="499"/>
      <c r="F95" s="500"/>
      <c r="G95" s="143" t="s">
        <v>6</v>
      </c>
      <c r="H95" s="144"/>
      <c r="I95" s="144"/>
      <c r="J95" s="144"/>
      <c r="K95" s="144"/>
      <c r="L95" s="144"/>
      <c r="M95" s="144"/>
      <c r="N95" s="144"/>
      <c r="O95" s="144"/>
      <c r="P95" s="144"/>
      <c r="Q95" s="144"/>
      <c r="R95" s="144"/>
      <c r="S95" s="144"/>
      <c r="T95" s="144"/>
      <c r="U95" s="144"/>
      <c r="V95" s="144"/>
      <c r="W95" s="144"/>
      <c r="X95" s="144"/>
      <c r="Y95" s="144"/>
      <c r="Z95" s="144"/>
      <c r="AA95" s="144"/>
      <c r="AB95" s="673">
        <v>0</v>
      </c>
      <c r="AC95" s="674"/>
      <c r="AD95" s="674"/>
      <c r="AE95" s="674">
        <v>5</v>
      </c>
      <c r="AF95" s="674"/>
      <c r="AG95" s="674"/>
      <c r="AH95" s="674">
        <v>2</v>
      </c>
      <c r="AI95" s="674"/>
      <c r="AJ95" s="675"/>
      <c r="AK95" s="274"/>
      <c r="AL95" s="274"/>
      <c r="AM95" s="274"/>
      <c r="AN95" s="274"/>
      <c r="AO95" s="274"/>
      <c r="AP95" s="274"/>
      <c r="AQ95" s="274"/>
      <c r="AR95" s="428"/>
      <c r="AS95" s="274"/>
      <c r="AT95" s="274"/>
      <c r="AU95" s="274"/>
      <c r="AV95" s="274"/>
      <c r="AW95" s="274"/>
      <c r="AX95" s="274"/>
      <c r="AY95" s="274"/>
      <c r="AZ95" s="428"/>
      <c r="BA95" s="276"/>
      <c r="BB95" s="277"/>
      <c r="BC95" s="277"/>
      <c r="BD95" s="277"/>
      <c r="BE95" s="277"/>
      <c r="BF95" s="277"/>
      <c r="BG95" s="277"/>
      <c r="BH95" s="274">
        <v>330</v>
      </c>
      <c r="BI95" s="274"/>
      <c r="BJ95" s="274"/>
      <c r="BK95" s="274"/>
      <c r="BL95" s="274"/>
      <c r="BM95" s="274"/>
      <c r="BN95" s="274"/>
      <c r="BO95" s="274">
        <v>380</v>
      </c>
      <c r="BP95" s="274"/>
      <c r="BQ95" s="274"/>
      <c r="BR95" s="274"/>
      <c r="BS95" s="274"/>
      <c r="BT95" s="274"/>
      <c r="BU95" s="274"/>
      <c r="BV95" s="331">
        <f t="shared" si="6"/>
        <v>710</v>
      </c>
      <c r="BW95" s="331"/>
      <c r="BX95" s="331"/>
      <c r="BY95" s="331"/>
      <c r="BZ95" s="331"/>
      <c r="CA95" s="331"/>
      <c r="CB95" s="331"/>
      <c r="CC95" s="274"/>
      <c r="CD95" s="274"/>
      <c r="CE95" s="274"/>
      <c r="CF95" s="274"/>
      <c r="CG95" s="274"/>
      <c r="CH95" s="274"/>
      <c r="CI95" s="566"/>
    </row>
    <row r="96" spans="1:135" ht="15" customHeight="1">
      <c r="A96" s="498"/>
      <c r="B96" s="499"/>
      <c r="C96" s="499"/>
      <c r="D96" s="499"/>
      <c r="E96" s="499"/>
      <c r="F96" s="500"/>
      <c r="G96" s="143" t="s">
        <v>7</v>
      </c>
      <c r="H96" s="144"/>
      <c r="I96" s="144"/>
      <c r="J96" s="144"/>
      <c r="K96" s="144"/>
      <c r="L96" s="144"/>
      <c r="M96" s="144"/>
      <c r="N96" s="144"/>
      <c r="O96" s="144"/>
      <c r="P96" s="144"/>
      <c r="Q96" s="144"/>
      <c r="R96" s="144"/>
      <c r="S96" s="144"/>
      <c r="T96" s="144"/>
      <c r="U96" s="144"/>
      <c r="V96" s="144"/>
      <c r="W96" s="144"/>
      <c r="X96" s="144"/>
      <c r="Y96" s="144"/>
      <c r="Z96" s="144"/>
      <c r="AA96" s="144"/>
      <c r="AB96" s="673">
        <v>0</v>
      </c>
      <c r="AC96" s="674"/>
      <c r="AD96" s="674"/>
      <c r="AE96" s="674">
        <v>6</v>
      </c>
      <c r="AF96" s="674"/>
      <c r="AG96" s="674"/>
      <c r="AH96" s="674">
        <v>2</v>
      </c>
      <c r="AI96" s="674"/>
      <c r="AJ96" s="675"/>
      <c r="AK96" s="274"/>
      <c r="AL96" s="274"/>
      <c r="AM96" s="274"/>
      <c r="AN96" s="274"/>
      <c r="AO96" s="274"/>
      <c r="AP96" s="274"/>
      <c r="AQ96" s="274"/>
      <c r="AR96" s="428"/>
      <c r="AS96" s="274"/>
      <c r="AT96" s="274"/>
      <c r="AU96" s="274"/>
      <c r="AV96" s="274"/>
      <c r="AW96" s="274"/>
      <c r="AX96" s="274"/>
      <c r="AY96" s="274"/>
      <c r="AZ96" s="428"/>
      <c r="BA96" s="276"/>
      <c r="BB96" s="277"/>
      <c r="BC96" s="277"/>
      <c r="BD96" s="277"/>
      <c r="BE96" s="277"/>
      <c r="BF96" s="277"/>
      <c r="BG96" s="277"/>
      <c r="BH96" s="274">
        <v>330</v>
      </c>
      <c r="BI96" s="274"/>
      <c r="BJ96" s="274"/>
      <c r="BK96" s="274"/>
      <c r="BL96" s="274"/>
      <c r="BM96" s="274"/>
      <c r="BN96" s="274"/>
      <c r="BO96" s="274"/>
      <c r="BP96" s="274"/>
      <c r="BQ96" s="274"/>
      <c r="BR96" s="274"/>
      <c r="BS96" s="274"/>
      <c r="BT96" s="274"/>
      <c r="BU96" s="274"/>
      <c r="BV96" s="331">
        <f t="shared" si="6"/>
        <v>330</v>
      </c>
      <c r="BW96" s="331"/>
      <c r="BX96" s="331"/>
      <c r="BY96" s="331"/>
      <c r="BZ96" s="331"/>
      <c r="CA96" s="331"/>
      <c r="CB96" s="331"/>
      <c r="CC96" s="274"/>
      <c r="CD96" s="274"/>
      <c r="CE96" s="274"/>
      <c r="CF96" s="274"/>
      <c r="CG96" s="274"/>
      <c r="CH96" s="274"/>
      <c r="CI96" s="566"/>
    </row>
    <row r="97" spans="1:87" ht="15" customHeight="1">
      <c r="A97" s="498"/>
      <c r="B97" s="499"/>
      <c r="C97" s="499"/>
      <c r="D97" s="499"/>
      <c r="E97" s="499"/>
      <c r="F97" s="500"/>
      <c r="G97" s="143" t="s">
        <v>8</v>
      </c>
      <c r="H97" s="144"/>
      <c r="I97" s="144"/>
      <c r="J97" s="144"/>
      <c r="K97" s="144"/>
      <c r="L97" s="144"/>
      <c r="M97" s="144"/>
      <c r="N97" s="144"/>
      <c r="O97" s="144"/>
      <c r="P97" s="144"/>
      <c r="Q97" s="144"/>
      <c r="R97" s="144"/>
      <c r="S97" s="144"/>
      <c r="T97" s="144"/>
      <c r="U97" s="144"/>
      <c r="V97" s="144"/>
      <c r="W97" s="144"/>
      <c r="X97" s="144"/>
      <c r="Y97" s="144"/>
      <c r="Z97" s="144"/>
      <c r="AA97" s="144"/>
      <c r="AB97" s="673">
        <v>0</v>
      </c>
      <c r="AC97" s="674"/>
      <c r="AD97" s="674"/>
      <c r="AE97" s="674">
        <v>7</v>
      </c>
      <c r="AF97" s="674"/>
      <c r="AG97" s="674"/>
      <c r="AH97" s="674">
        <v>2</v>
      </c>
      <c r="AI97" s="674"/>
      <c r="AJ97" s="675"/>
      <c r="AK97" s="276"/>
      <c r="AL97" s="276"/>
      <c r="AM97" s="276"/>
      <c r="AN97" s="276"/>
      <c r="AO97" s="276"/>
      <c r="AP97" s="276"/>
      <c r="AQ97" s="276"/>
      <c r="AR97" s="676"/>
      <c r="AS97" s="276"/>
      <c r="AT97" s="276"/>
      <c r="AU97" s="276"/>
      <c r="AV97" s="276"/>
      <c r="AW97" s="276"/>
      <c r="AX97" s="276"/>
      <c r="AY97" s="276"/>
      <c r="AZ97" s="676"/>
      <c r="BA97" s="276"/>
      <c r="BB97" s="277"/>
      <c r="BC97" s="277"/>
      <c r="BD97" s="277"/>
      <c r="BE97" s="277"/>
      <c r="BF97" s="277"/>
      <c r="BG97" s="277"/>
      <c r="BH97" s="274"/>
      <c r="BI97" s="274"/>
      <c r="BJ97" s="274"/>
      <c r="BK97" s="274"/>
      <c r="BL97" s="274"/>
      <c r="BM97" s="274"/>
      <c r="BN97" s="274"/>
      <c r="BO97" s="274"/>
      <c r="BP97" s="274"/>
      <c r="BQ97" s="274"/>
      <c r="BR97" s="274"/>
      <c r="BS97" s="274"/>
      <c r="BT97" s="274"/>
      <c r="BU97" s="274"/>
      <c r="BV97" s="331">
        <f t="shared" si="6"/>
        <v>0</v>
      </c>
      <c r="BW97" s="331"/>
      <c r="BX97" s="331"/>
      <c r="BY97" s="331"/>
      <c r="BZ97" s="331"/>
      <c r="CA97" s="331"/>
      <c r="CB97" s="331"/>
      <c r="CC97" s="274"/>
      <c r="CD97" s="274"/>
      <c r="CE97" s="274"/>
      <c r="CF97" s="274"/>
      <c r="CG97" s="274"/>
      <c r="CH97" s="274"/>
      <c r="CI97" s="566"/>
    </row>
    <row r="98" spans="1:87" ht="15" customHeight="1">
      <c r="A98" s="498"/>
      <c r="B98" s="499"/>
      <c r="C98" s="499"/>
      <c r="D98" s="499"/>
      <c r="E98" s="499"/>
      <c r="F98" s="500"/>
      <c r="G98" s="143" t="s">
        <v>9</v>
      </c>
      <c r="H98" s="144"/>
      <c r="I98" s="144"/>
      <c r="J98" s="144"/>
      <c r="K98" s="144"/>
      <c r="L98" s="144"/>
      <c r="M98" s="144"/>
      <c r="N98" s="144"/>
      <c r="O98" s="144"/>
      <c r="P98" s="144"/>
      <c r="Q98" s="144"/>
      <c r="R98" s="144"/>
      <c r="S98" s="144"/>
      <c r="T98" s="144"/>
      <c r="U98" s="144"/>
      <c r="V98" s="144"/>
      <c r="W98" s="144"/>
      <c r="X98" s="144"/>
      <c r="Y98" s="144"/>
      <c r="Z98" s="144"/>
      <c r="AA98" s="144"/>
      <c r="AB98" s="673">
        <v>0</v>
      </c>
      <c r="AC98" s="674"/>
      <c r="AD98" s="674"/>
      <c r="AE98" s="674">
        <v>8</v>
      </c>
      <c r="AF98" s="674"/>
      <c r="AG98" s="674"/>
      <c r="AH98" s="674">
        <v>2</v>
      </c>
      <c r="AI98" s="674"/>
      <c r="AJ98" s="675"/>
      <c r="AK98" s="276"/>
      <c r="AL98" s="276"/>
      <c r="AM98" s="276"/>
      <c r="AN98" s="276"/>
      <c r="AO98" s="276"/>
      <c r="AP98" s="276"/>
      <c r="AQ98" s="276"/>
      <c r="AR98" s="676"/>
      <c r="AS98" s="276"/>
      <c r="AT98" s="276"/>
      <c r="AU98" s="276"/>
      <c r="AV98" s="276"/>
      <c r="AW98" s="276"/>
      <c r="AX98" s="276"/>
      <c r="AY98" s="276"/>
      <c r="AZ98" s="676"/>
      <c r="BA98" s="276"/>
      <c r="BB98" s="277"/>
      <c r="BC98" s="277"/>
      <c r="BD98" s="277"/>
      <c r="BE98" s="277"/>
      <c r="BF98" s="277"/>
      <c r="BG98" s="277"/>
      <c r="BH98" s="274">
        <v>330</v>
      </c>
      <c r="BI98" s="274"/>
      <c r="BJ98" s="274"/>
      <c r="BK98" s="274"/>
      <c r="BL98" s="274"/>
      <c r="BM98" s="274"/>
      <c r="BN98" s="274"/>
      <c r="BO98" s="274"/>
      <c r="BP98" s="274"/>
      <c r="BQ98" s="274"/>
      <c r="BR98" s="274"/>
      <c r="BS98" s="274"/>
      <c r="BT98" s="274"/>
      <c r="BU98" s="274"/>
      <c r="BV98" s="331">
        <f t="shared" si="6"/>
        <v>330</v>
      </c>
      <c r="BW98" s="331"/>
      <c r="BX98" s="331"/>
      <c r="BY98" s="331"/>
      <c r="BZ98" s="331"/>
      <c r="CA98" s="331"/>
      <c r="CB98" s="331"/>
      <c r="CC98" s="274"/>
      <c r="CD98" s="274"/>
      <c r="CE98" s="274"/>
      <c r="CF98" s="274"/>
      <c r="CG98" s="274"/>
      <c r="CH98" s="274"/>
      <c r="CI98" s="566"/>
    </row>
    <row r="99" spans="1:87" ht="15" customHeight="1">
      <c r="A99" s="498"/>
      <c r="B99" s="499"/>
      <c r="C99" s="499"/>
      <c r="D99" s="499"/>
      <c r="E99" s="499"/>
      <c r="F99" s="500"/>
      <c r="G99" s="143" t="s">
        <v>4414</v>
      </c>
      <c r="H99" s="144"/>
      <c r="I99" s="144"/>
      <c r="J99" s="144"/>
      <c r="K99" s="144"/>
      <c r="L99" s="144"/>
      <c r="M99" s="144"/>
      <c r="N99" s="144"/>
      <c r="O99" s="144"/>
      <c r="P99" s="144"/>
      <c r="Q99" s="144"/>
      <c r="R99" s="144"/>
      <c r="S99" s="144"/>
      <c r="T99" s="144"/>
      <c r="U99" s="144"/>
      <c r="V99" s="144"/>
      <c r="W99" s="144"/>
      <c r="X99" s="144"/>
      <c r="Y99" s="144"/>
      <c r="Z99" s="144"/>
      <c r="AA99" s="144"/>
      <c r="AB99" s="673">
        <v>0</v>
      </c>
      <c r="AC99" s="674"/>
      <c r="AD99" s="674"/>
      <c r="AE99" s="674">
        <v>9</v>
      </c>
      <c r="AF99" s="674"/>
      <c r="AG99" s="674"/>
      <c r="AH99" s="674">
        <v>2</v>
      </c>
      <c r="AI99" s="674"/>
      <c r="AJ99" s="675"/>
      <c r="AK99" s="276"/>
      <c r="AL99" s="276"/>
      <c r="AM99" s="276"/>
      <c r="AN99" s="276"/>
      <c r="AO99" s="276"/>
      <c r="AP99" s="276"/>
      <c r="AQ99" s="276"/>
      <c r="AR99" s="676"/>
      <c r="AS99" s="276"/>
      <c r="AT99" s="276"/>
      <c r="AU99" s="276"/>
      <c r="AV99" s="276"/>
      <c r="AW99" s="276"/>
      <c r="AX99" s="276"/>
      <c r="AY99" s="276"/>
      <c r="AZ99" s="676"/>
      <c r="BA99" s="276"/>
      <c r="BB99" s="277"/>
      <c r="BC99" s="277"/>
      <c r="BD99" s="277"/>
      <c r="BE99" s="277"/>
      <c r="BF99" s="277"/>
      <c r="BG99" s="277"/>
      <c r="BH99" s="276"/>
      <c r="BI99" s="276"/>
      <c r="BJ99" s="276"/>
      <c r="BK99" s="276"/>
      <c r="BL99" s="276"/>
      <c r="BM99" s="276"/>
      <c r="BN99" s="276"/>
      <c r="BO99" s="276"/>
      <c r="BP99" s="276"/>
      <c r="BQ99" s="276"/>
      <c r="BR99" s="276"/>
      <c r="BS99" s="276"/>
      <c r="BT99" s="276"/>
      <c r="BU99" s="276"/>
      <c r="BV99" s="276"/>
      <c r="BW99" s="276"/>
      <c r="BX99" s="276"/>
      <c r="BY99" s="276"/>
      <c r="BZ99" s="276"/>
      <c r="CA99" s="276"/>
      <c r="CB99" s="276"/>
      <c r="CC99" s="276"/>
      <c r="CD99" s="276"/>
      <c r="CE99" s="276"/>
      <c r="CF99" s="276"/>
      <c r="CG99" s="276"/>
      <c r="CH99" s="276"/>
      <c r="CI99" s="677"/>
    </row>
    <row r="100" spans="1:87" ht="15" customHeight="1">
      <c r="A100" s="498"/>
      <c r="B100" s="499"/>
      <c r="C100" s="499"/>
      <c r="D100" s="499"/>
      <c r="E100" s="499"/>
      <c r="F100" s="500"/>
      <c r="G100" s="143" t="s">
        <v>4416</v>
      </c>
      <c r="H100" s="144"/>
      <c r="I100" s="144"/>
      <c r="J100" s="144"/>
      <c r="K100" s="144"/>
      <c r="L100" s="144"/>
      <c r="M100" s="144"/>
      <c r="N100" s="144"/>
      <c r="O100" s="144"/>
      <c r="P100" s="144"/>
      <c r="Q100" s="144"/>
      <c r="R100" s="144"/>
      <c r="S100" s="144"/>
      <c r="T100" s="144"/>
      <c r="U100" s="144"/>
      <c r="V100" s="144"/>
      <c r="W100" s="144"/>
      <c r="X100" s="144"/>
      <c r="Y100" s="144"/>
      <c r="Z100" s="144"/>
      <c r="AA100" s="144"/>
      <c r="AB100" s="673">
        <v>1</v>
      </c>
      <c r="AC100" s="674"/>
      <c r="AD100" s="674"/>
      <c r="AE100" s="674">
        <v>0</v>
      </c>
      <c r="AF100" s="674"/>
      <c r="AG100" s="674"/>
      <c r="AH100" s="674">
        <v>2</v>
      </c>
      <c r="AI100" s="674"/>
      <c r="AJ100" s="675"/>
      <c r="AK100" s="276"/>
      <c r="AL100" s="276"/>
      <c r="AM100" s="276"/>
      <c r="AN100" s="276"/>
      <c r="AO100" s="276"/>
      <c r="AP100" s="276"/>
      <c r="AQ100" s="276"/>
      <c r="AR100" s="676"/>
      <c r="AS100" s="276"/>
      <c r="AT100" s="276"/>
      <c r="AU100" s="276"/>
      <c r="AV100" s="276"/>
      <c r="AW100" s="276"/>
      <c r="AX100" s="276"/>
      <c r="AY100" s="276"/>
      <c r="AZ100" s="676"/>
      <c r="BA100" s="276"/>
      <c r="BB100" s="277"/>
      <c r="BC100" s="277"/>
      <c r="BD100" s="277"/>
      <c r="BE100" s="277"/>
      <c r="BF100" s="277"/>
      <c r="BG100" s="277"/>
      <c r="BH100" s="276"/>
      <c r="BI100" s="276"/>
      <c r="BJ100" s="276"/>
      <c r="BK100" s="276"/>
      <c r="BL100" s="276"/>
      <c r="BM100" s="276"/>
      <c r="BN100" s="276"/>
      <c r="BO100" s="276"/>
      <c r="BP100" s="276"/>
      <c r="BQ100" s="276"/>
      <c r="BR100" s="276"/>
      <c r="BS100" s="276"/>
      <c r="BT100" s="276"/>
      <c r="BU100" s="276"/>
      <c r="BV100" s="276"/>
      <c r="BW100" s="276"/>
      <c r="BX100" s="276"/>
      <c r="BY100" s="276"/>
      <c r="BZ100" s="276"/>
      <c r="CA100" s="276"/>
      <c r="CB100" s="276"/>
      <c r="CC100" s="276"/>
      <c r="CD100" s="276"/>
      <c r="CE100" s="276"/>
      <c r="CF100" s="276"/>
      <c r="CG100" s="276"/>
      <c r="CH100" s="276"/>
      <c r="CI100" s="677"/>
    </row>
    <row r="101" spans="1:87" ht="15" customHeight="1">
      <c r="A101" s="498"/>
      <c r="B101" s="499"/>
      <c r="C101" s="499"/>
      <c r="D101" s="499"/>
      <c r="E101" s="499"/>
      <c r="F101" s="500"/>
      <c r="G101" s="143" t="s">
        <v>4423</v>
      </c>
      <c r="H101" s="144"/>
      <c r="I101" s="144"/>
      <c r="J101" s="144"/>
      <c r="K101" s="144"/>
      <c r="L101" s="144"/>
      <c r="M101" s="144"/>
      <c r="N101" s="144"/>
      <c r="O101" s="144"/>
      <c r="P101" s="144"/>
      <c r="Q101" s="144"/>
      <c r="R101" s="144"/>
      <c r="S101" s="144"/>
      <c r="T101" s="144"/>
      <c r="U101" s="144"/>
      <c r="V101" s="144"/>
      <c r="W101" s="144"/>
      <c r="X101" s="144"/>
      <c r="Y101" s="144"/>
      <c r="Z101" s="144"/>
      <c r="AA101" s="144"/>
      <c r="AB101" s="673">
        <v>1</v>
      </c>
      <c r="AC101" s="674"/>
      <c r="AD101" s="674"/>
      <c r="AE101" s="674">
        <v>1</v>
      </c>
      <c r="AF101" s="674"/>
      <c r="AG101" s="674"/>
      <c r="AH101" s="674">
        <v>2</v>
      </c>
      <c r="AI101" s="674"/>
      <c r="AJ101" s="675"/>
      <c r="AK101" s="276"/>
      <c r="AL101" s="276"/>
      <c r="AM101" s="276"/>
      <c r="AN101" s="276"/>
      <c r="AO101" s="276"/>
      <c r="AP101" s="276"/>
      <c r="AQ101" s="276"/>
      <c r="AR101" s="676"/>
      <c r="AS101" s="276"/>
      <c r="AT101" s="276"/>
      <c r="AU101" s="276"/>
      <c r="AV101" s="276"/>
      <c r="AW101" s="276"/>
      <c r="AX101" s="276"/>
      <c r="AY101" s="276"/>
      <c r="AZ101" s="676"/>
      <c r="BA101" s="276"/>
      <c r="BB101" s="277"/>
      <c r="BC101" s="277"/>
      <c r="BD101" s="277"/>
      <c r="BE101" s="277"/>
      <c r="BF101" s="277"/>
      <c r="BG101" s="277"/>
      <c r="BH101" s="276"/>
      <c r="BI101" s="276"/>
      <c r="BJ101" s="276"/>
      <c r="BK101" s="276"/>
      <c r="BL101" s="276"/>
      <c r="BM101" s="276"/>
      <c r="BN101" s="276"/>
      <c r="BO101" s="276"/>
      <c r="BP101" s="276"/>
      <c r="BQ101" s="276"/>
      <c r="BR101" s="276"/>
      <c r="BS101" s="276"/>
      <c r="BT101" s="276"/>
      <c r="BU101" s="276"/>
      <c r="BV101" s="276"/>
      <c r="BW101" s="276"/>
      <c r="BX101" s="276"/>
      <c r="BY101" s="276"/>
      <c r="BZ101" s="276"/>
      <c r="CA101" s="276"/>
      <c r="CB101" s="276"/>
      <c r="CC101" s="276"/>
      <c r="CD101" s="276"/>
      <c r="CE101" s="276"/>
      <c r="CF101" s="276"/>
      <c r="CG101" s="276"/>
      <c r="CH101" s="276"/>
      <c r="CI101" s="677"/>
    </row>
    <row r="102" spans="1:87" ht="15" customHeight="1">
      <c r="A102" s="498"/>
      <c r="B102" s="499"/>
      <c r="C102" s="499"/>
      <c r="D102" s="499"/>
      <c r="E102" s="499"/>
      <c r="F102" s="500"/>
      <c r="G102" s="143" t="s">
        <v>4419</v>
      </c>
      <c r="H102" s="144"/>
      <c r="I102" s="144"/>
      <c r="J102" s="144"/>
      <c r="K102" s="144"/>
      <c r="L102" s="144"/>
      <c r="M102" s="144"/>
      <c r="N102" s="144"/>
      <c r="O102" s="144"/>
      <c r="P102" s="144"/>
      <c r="Q102" s="144"/>
      <c r="R102" s="144"/>
      <c r="S102" s="144"/>
      <c r="T102" s="144"/>
      <c r="U102" s="144"/>
      <c r="V102" s="144"/>
      <c r="W102" s="144"/>
      <c r="X102" s="144"/>
      <c r="Y102" s="144"/>
      <c r="Z102" s="144"/>
      <c r="AA102" s="144"/>
      <c r="AB102" s="673">
        <v>1</v>
      </c>
      <c r="AC102" s="674"/>
      <c r="AD102" s="674"/>
      <c r="AE102" s="674">
        <v>2</v>
      </c>
      <c r="AF102" s="674"/>
      <c r="AG102" s="674"/>
      <c r="AH102" s="674">
        <v>2</v>
      </c>
      <c r="AI102" s="674"/>
      <c r="AJ102" s="675"/>
      <c r="AK102" s="276"/>
      <c r="AL102" s="276"/>
      <c r="AM102" s="276"/>
      <c r="AN102" s="276"/>
      <c r="AO102" s="276"/>
      <c r="AP102" s="276"/>
      <c r="AQ102" s="276"/>
      <c r="AR102" s="676"/>
      <c r="AS102" s="276"/>
      <c r="AT102" s="276"/>
      <c r="AU102" s="276"/>
      <c r="AV102" s="276"/>
      <c r="AW102" s="276"/>
      <c r="AX102" s="276"/>
      <c r="AY102" s="276"/>
      <c r="AZ102" s="676"/>
      <c r="BA102" s="276"/>
      <c r="BB102" s="277"/>
      <c r="BC102" s="277"/>
      <c r="BD102" s="277"/>
      <c r="BE102" s="277"/>
      <c r="BF102" s="277"/>
      <c r="BG102" s="277"/>
      <c r="BH102" s="276"/>
      <c r="BI102" s="276"/>
      <c r="BJ102" s="276"/>
      <c r="BK102" s="276"/>
      <c r="BL102" s="276"/>
      <c r="BM102" s="276"/>
      <c r="BN102" s="276"/>
      <c r="BO102" s="276"/>
      <c r="BP102" s="276"/>
      <c r="BQ102" s="276"/>
      <c r="BR102" s="276"/>
      <c r="BS102" s="276"/>
      <c r="BT102" s="276"/>
      <c r="BU102" s="276"/>
      <c r="BV102" s="276"/>
      <c r="BW102" s="276"/>
      <c r="BX102" s="276"/>
      <c r="BY102" s="276"/>
      <c r="BZ102" s="276"/>
      <c r="CA102" s="276"/>
      <c r="CB102" s="276"/>
      <c r="CC102" s="276"/>
      <c r="CD102" s="276"/>
      <c r="CE102" s="276"/>
      <c r="CF102" s="276"/>
      <c r="CG102" s="276"/>
      <c r="CH102" s="276"/>
      <c r="CI102" s="677"/>
    </row>
    <row r="103" spans="1:87" ht="15" customHeight="1" thickBot="1">
      <c r="A103" s="498"/>
      <c r="B103" s="499"/>
      <c r="C103" s="499"/>
      <c r="D103" s="499"/>
      <c r="E103" s="499"/>
      <c r="F103" s="500"/>
      <c r="G103" s="143" t="s">
        <v>336</v>
      </c>
      <c r="H103" s="144"/>
      <c r="I103" s="144"/>
      <c r="J103" s="144"/>
      <c r="K103" s="144"/>
      <c r="L103" s="144"/>
      <c r="M103" s="144"/>
      <c r="N103" s="144"/>
      <c r="O103" s="144"/>
      <c r="P103" s="144"/>
      <c r="Q103" s="144"/>
      <c r="R103" s="144"/>
      <c r="S103" s="144"/>
      <c r="T103" s="144"/>
      <c r="U103" s="144"/>
      <c r="V103" s="144"/>
      <c r="W103" s="144"/>
      <c r="X103" s="144"/>
      <c r="Y103" s="144"/>
      <c r="Z103" s="144"/>
      <c r="AA103" s="144"/>
      <c r="AB103" s="681">
        <v>1</v>
      </c>
      <c r="AC103" s="682"/>
      <c r="AD103" s="683"/>
      <c r="AE103" s="684">
        <v>3</v>
      </c>
      <c r="AF103" s="682"/>
      <c r="AG103" s="685"/>
      <c r="AH103" s="632">
        <v>2</v>
      </c>
      <c r="AI103" s="682"/>
      <c r="AJ103" s="682"/>
      <c r="AK103" s="291">
        <f>SUM(AK91:AR102)</f>
        <v>260</v>
      </c>
      <c r="AL103" s="291"/>
      <c r="AM103" s="291"/>
      <c r="AN103" s="291"/>
      <c r="AO103" s="291"/>
      <c r="AP103" s="291"/>
      <c r="AQ103" s="291"/>
      <c r="AR103" s="519"/>
      <c r="AS103" s="291">
        <f>SUM(AS91:AZ102)</f>
        <v>0</v>
      </c>
      <c r="AT103" s="291"/>
      <c r="AU103" s="291"/>
      <c r="AV103" s="291"/>
      <c r="AW103" s="291"/>
      <c r="AX103" s="291"/>
      <c r="AY103" s="291"/>
      <c r="AZ103" s="519"/>
      <c r="BA103" s="291">
        <f>SUM(BA91:BG102)</f>
        <v>0</v>
      </c>
      <c r="BB103" s="686"/>
      <c r="BC103" s="686"/>
      <c r="BD103" s="686"/>
      <c r="BE103" s="686"/>
      <c r="BF103" s="686"/>
      <c r="BG103" s="686"/>
      <c r="BH103" s="291">
        <f>SUM(BH91:BN102)</f>
        <v>2970</v>
      </c>
      <c r="BI103" s="686"/>
      <c r="BJ103" s="686"/>
      <c r="BK103" s="686"/>
      <c r="BL103" s="686"/>
      <c r="BM103" s="686"/>
      <c r="BN103" s="686"/>
      <c r="BO103" s="291">
        <f>SUM(BO91:BU102)</f>
        <v>2660</v>
      </c>
      <c r="BP103" s="686"/>
      <c r="BQ103" s="686"/>
      <c r="BR103" s="686"/>
      <c r="BS103" s="686"/>
      <c r="BT103" s="686"/>
      <c r="BU103" s="686"/>
      <c r="BV103" s="291">
        <f t="shared" si="6"/>
        <v>5630</v>
      </c>
      <c r="BW103" s="291"/>
      <c r="BX103" s="291"/>
      <c r="BY103" s="291"/>
      <c r="BZ103" s="291"/>
      <c r="CA103" s="291"/>
      <c r="CB103" s="291"/>
      <c r="CC103" s="291">
        <f>SUM(CC91:CI102)</f>
        <v>660</v>
      </c>
      <c r="CD103" s="686"/>
      <c r="CE103" s="686"/>
      <c r="CF103" s="686"/>
      <c r="CG103" s="686"/>
      <c r="CH103" s="686"/>
      <c r="CI103" s="687"/>
    </row>
    <row r="104" spans="1:87" ht="11.25" customHeight="1" thickBot="1">
      <c r="A104" s="498"/>
      <c r="B104" s="499"/>
      <c r="C104" s="499"/>
      <c r="D104" s="499"/>
      <c r="E104" s="499"/>
      <c r="F104" s="500"/>
      <c r="G104" s="522"/>
      <c r="H104" s="523"/>
      <c r="I104" s="523"/>
      <c r="J104" s="523"/>
      <c r="K104" s="523"/>
      <c r="L104" s="523"/>
      <c r="M104" s="523"/>
      <c r="N104" s="523"/>
      <c r="O104" s="523"/>
      <c r="P104" s="523"/>
      <c r="Q104" s="523"/>
      <c r="R104" s="523"/>
      <c r="S104" s="523"/>
      <c r="T104" s="523"/>
      <c r="U104" s="523"/>
      <c r="V104" s="523"/>
      <c r="W104" s="523"/>
      <c r="X104" s="523"/>
      <c r="Y104" s="523"/>
      <c r="Z104" s="523"/>
      <c r="AA104" s="523"/>
      <c r="AB104" s="633"/>
      <c r="AC104" s="633"/>
      <c r="AD104" s="633"/>
      <c r="AE104" s="633"/>
      <c r="AF104" s="633"/>
      <c r="AG104" s="633"/>
      <c r="AH104" s="633"/>
      <c r="AI104" s="633"/>
      <c r="AJ104" s="633"/>
    </row>
    <row r="105" spans="1:87" ht="15" customHeight="1">
      <c r="A105" s="498"/>
      <c r="B105" s="499"/>
      <c r="C105" s="499"/>
      <c r="D105" s="499"/>
      <c r="E105" s="499"/>
      <c r="F105" s="500"/>
      <c r="G105" s="143" t="s">
        <v>11</v>
      </c>
      <c r="H105" s="144"/>
      <c r="I105" s="144"/>
      <c r="J105" s="144"/>
      <c r="K105" s="144"/>
      <c r="L105" s="144"/>
      <c r="M105" s="144"/>
      <c r="N105" s="144"/>
      <c r="O105" s="144"/>
      <c r="P105" s="144"/>
      <c r="Q105" s="144"/>
      <c r="R105" s="144"/>
      <c r="S105" s="144"/>
      <c r="T105" s="144"/>
      <c r="U105" s="144"/>
      <c r="V105" s="144"/>
      <c r="W105" s="144"/>
      <c r="X105" s="144"/>
      <c r="Y105" s="144"/>
      <c r="Z105" s="144"/>
      <c r="AA105" s="144"/>
      <c r="AB105" s="670">
        <v>1</v>
      </c>
      <c r="AC105" s="671"/>
      <c r="AD105" s="671"/>
      <c r="AE105" s="671">
        <v>4</v>
      </c>
      <c r="AF105" s="671"/>
      <c r="AG105" s="671"/>
      <c r="AH105" s="671">
        <v>2</v>
      </c>
      <c r="AI105" s="671"/>
      <c r="AJ105" s="672"/>
      <c r="AK105" s="328">
        <f>SUM(AK91:AR93)</f>
        <v>260</v>
      </c>
      <c r="AL105" s="328"/>
      <c r="AM105" s="328"/>
      <c r="AN105" s="328"/>
      <c r="AO105" s="328"/>
      <c r="AP105" s="328"/>
      <c r="AQ105" s="328"/>
      <c r="AR105" s="537"/>
      <c r="AS105" s="328">
        <f>SUM(AS91:AZ93)</f>
        <v>0</v>
      </c>
      <c r="AT105" s="328"/>
      <c r="AU105" s="328"/>
      <c r="AV105" s="328"/>
      <c r="AW105" s="328"/>
      <c r="AX105" s="328"/>
      <c r="AY105" s="328"/>
      <c r="AZ105" s="537"/>
      <c r="BA105" s="328">
        <f>SUM(BA91:BG93)</f>
        <v>0</v>
      </c>
      <c r="BB105" s="262"/>
      <c r="BC105" s="262"/>
      <c r="BD105" s="262"/>
      <c r="BE105" s="262"/>
      <c r="BF105" s="262"/>
      <c r="BG105" s="262"/>
      <c r="BH105" s="328">
        <f>SUM(BH91:BN93)</f>
        <v>990</v>
      </c>
      <c r="BI105" s="262"/>
      <c r="BJ105" s="262"/>
      <c r="BK105" s="262"/>
      <c r="BL105" s="262"/>
      <c r="BM105" s="262"/>
      <c r="BN105" s="262"/>
      <c r="BO105" s="328">
        <f>SUM(BO91:BU93)</f>
        <v>2280</v>
      </c>
      <c r="BP105" s="262"/>
      <c r="BQ105" s="262"/>
      <c r="BR105" s="262"/>
      <c r="BS105" s="262"/>
      <c r="BT105" s="262"/>
      <c r="BU105" s="262"/>
      <c r="BV105" s="328">
        <f>SUM(BH105:BU105)</f>
        <v>3270</v>
      </c>
      <c r="BW105" s="262"/>
      <c r="BX105" s="262"/>
      <c r="BY105" s="262"/>
      <c r="BZ105" s="262"/>
      <c r="CA105" s="262"/>
      <c r="CB105" s="262"/>
      <c r="CC105" s="328">
        <f>SUM(CC91:CI93)</f>
        <v>660</v>
      </c>
      <c r="CD105" s="262"/>
      <c r="CE105" s="262"/>
      <c r="CF105" s="262"/>
      <c r="CG105" s="262"/>
      <c r="CH105" s="262"/>
      <c r="CI105" s="268"/>
    </row>
    <row r="106" spans="1:87" ht="15" customHeight="1">
      <c r="A106" s="498"/>
      <c r="B106" s="499"/>
      <c r="C106" s="499"/>
      <c r="D106" s="499"/>
      <c r="E106" s="499"/>
      <c r="F106" s="500"/>
      <c r="G106" s="143" t="s">
        <v>12</v>
      </c>
      <c r="H106" s="144"/>
      <c r="I106" s="144"/>
      <c r="J106" s="144"/>
      <c r="K106" s="144"/>
      <c r="L106" s="144"/>
      <c r="M106" s="144"/>
      <c r="N106" s="144"/>
      <c r="O106" s="144"/>
      <c r="P106" s="144"/>
      <c r="Q106" s="144"/>
      <c r="R106" s="144"/>
      <c r="S106" s="144"/>
      <c r="T106" s="144"/>
      <c r="U106" s="144"/>
      <c r="V106" s="144"/>
      <c r="W106" s="144"/>
      <c r="X106" s="144"/>
      <c r="Y106" s="144"/>
      <c r="Z106" s="144"/>
      <c r="AA106" s="144"/>
      <c r="AB106" s="673">
        <v>1</v>
      </c>
      <c r="AC106" s="674"/>
      <c r="AD106" s="674"/>
      <c r="AE106" s="674">
        <v>5</v>
      </c>
      <c r="AF106" s="674"/>
      <c r="AG106" s="674"/>
      <c r="AH106" s="674">
        <v>2</v>
      </c>
      <c r="AI106" s="674"/>
      <c r="AJ106" s="675"/>
      <c r="AK106" s="331">
        <f>SUM(AK94:AR97)</f>
        <v>0</v>
      </c>
      <c r="AL106" s="331"/>
      <c r="AM106" s="331"/>
      <c r="AN106" s="331"/>
      <c r="AO106" s="331"/>
      <c r="AP106" s="331"/>
      <c r="AQ106" s="331"/>
      <c r="AR106" s="540"/>
      <c r="AS106" s="331">
        <f>SUM(AS94:AZ97)</f>
        <v>0</v>
      </c>
      <c r="AT106" s="331"/>
      <c r="AU106" s="331"/>
      <c r="AV106" s="331"/>
      <c r="AW106" s="331"/>
      <c r="AX106" s="331"/>
      <c r="AY106" s="331"/>
      <c r="AZ106" s="540"/>
      <c r="BA106" s="276"/>
      <c r="BB106" s="277"/>
      <c r="BC106" s="277"/>
      <c r="BD106" s="277"/>
      <c r="BE106" s="277"/>
      <c r="BF106" s="277"/>
      <c r="BG106" s="277"/>
      <c r="BH106" s="331">
        <f>SUM(BH94:BN97)</f>
        <v>1650</v>
      </c>
      <c r="BI106" s="275"/>
      <c r="BJ106" s="275"/>
      <c r="BK106" s="275"/>
      <c r="BL106" s="275"/>
      <c r="BM106" s="275"/>
      <c r="BN106" s="275"/>
      <c r="BO106" s="331">
        <f>SUM(BO94:BU97)</f>
        <v>380</v>
      </c>
      <c r="BP106" s="275"/>
      <c r="BQ106" s="275"/>
      <c r="BR106" s="275"/>
      <c r="BS106" s="275"/>
      <c r="BT106" s="275"/>
      <c r="BU106" s="275"/>
      <c r="BV106" s="331">
        <f>SUM(BH106:BU106)</f>
        <v>2030</v>
      </c>
      <c r="BW106" s="275"/>
      <c r="BX106" s="275"/>
      <c r="BY106" s="275"/>
      <c r="BZ106" s="275"/>
      <c r="CA106" s="275"/>
      <c r="CB106" s="275"/>
      <c r="CC106" s="331">
        <f>SUM(CC94:CI97)</f>
        <v>0</v>
      </c>
      <c r="CD106" s="275"/>
      <c r="CE106" s="275"/>
      <c r="CF106" s="275"/>
      <c r="CG106" s="275"/>
      <c r="CH106" s="275"/>
      <c r="CI106" s="279"/>
    </row>
    <row r="107" spans="1:87" ht="15" customHeight="1">
      <c r="A107" s="498"/>
      <c r="B107" s="499"/>
      <c r="C107" s="499"/>
      <c r="D107" s="499"/>
      <c r="E107" s="499"/>
      <c r="F107" s="500"/>
      <c r="G107" s="143" t="s">
        <v>9</v>
      </c>
      <c r="H107" s="144"/>
      <c r="I107" s="144"/>
      <c r="J107" s="144"/>
      <c r="K107" s="144"/>
      <c r="L107" s="144"/>
      <c r="M107" s="144"/>
      <c r="N107" s="144"/>
      <c r="O107" s="144"/>
      <c r="P107" s="144"/>
      <c r="Q107" s="144"/>
      <c r="R107" s="144"/>
      <c r="S107" s="144"/>
      <c r="T107" s="144"/>
      <c r="U107" s="144"/>
      <c r="V107" s="144"/>
      <c r="W107" s="144"/>
      <c r="X107" s="144"/>
      <c r="Y107" s="144"/>
      <c r="Z107" s="144"/>
      <c r="AA107" s="488"/>
      <c r="AB107" s="673">
        <v>1</v>
      </c>
      <c r="AC107" s="674"/>
      <c r="AD107" s="674"/>
      <c r="AE107" s="674">
        <v>6</v>
      </c>
      <c r="AF107" s="674"/>
      <c r="AG107" s="674"/>
      <c r="AH107" s="674">
        <v>2</v>
      </c>
      <c r="AI107" s="674"/>
      <c r="AJ107" s="675"/>
      <c r="AK107" s="276"/>
      <c r="AL107" s="276"/>
      <c r="AM107" s="276"/>
      <c r="AN107" s="276"/>
      <c r="AO107" s="276"/>
      <c r="AP107" s="276"/>
      <c r="AQ107" s="276"/>
      <c r="AR107" s="676"/>
      <c r="AS107" s="276"/>
      <c r="AT107" s="276"/>
      <c r="AU107" s="276"/>
      <c r="AV107" s="276"/>
      <c r="AW107" s="276"/>
      <c r="AX107" s="276"/>
      <c r="AY107" s="276"/>
      <c r="AZ107" s="676"/>
      <c r="BA107" s="276"/>
      <c r="BB107" s="277"/>
      <c r="BC107" s="277"/>
      <c r="BD107" s="277"/>
      <c r="BE107" s="277"/>
      <c r="BF107" s="277"/>
      <c r="BG107" s="277"/>
      <c r="BH107" s="331">
        <f>BH98</f>
        <v>330</v>
      </c>
      <c r="BI107" s="275"/>
      <c r="BJ107" s="275"/>
      <c r="BK107" s="275"/>
      <c r="BL107" s="275"/>
      <c r="BM107" s="275"/>
      <c r="BN107" s="275"/>
      <c r="BO107" s="331">
        <f>BO98</f>
        <v>0</v>
      </c>
      <c r="BP107" s="275"/>
      <c r="BQ107" s="275"/>
      <c r="BR107" s="275"/>
      <c r="BS107" s="275"/>
      <c r="BT107" s="275"/>
      <c r="BU107" s="275"/>
      <c r="BV107" s="331">
        <f>SUM(BH107:BU107)</f>
        <v>330</v>
      </c>
      <c r="BW107" s="275"/>
      <c r="BX107" s="275"/>
      <c r="BY107" s="275"/>
      <c r="BZ107" s="275"/>
      <c r="CA107" s="275"/>
      <c r="CB107" s="275"/>
      <c r="CC107" s="331">
        <f>CC98</f>
        <v>0</v>
      </c>
      <c r="CD107" s="275"/>
      <c r="CE107" s="275"/>
      <c r="CF107" s="275"/>
      <c r="CG107" s="275"/>
      <c r="CH107" s="275"/>
      <c r="CI107" s="279"/>
    </row>
    <row r="108" spans="1:87" ht="15" customHeight="1" thickBot="1">
      <c r="A108" s="546"/>
      <c r="B108" s="547"/>
      <c r="C108" s="547"/>
      <c r="D108" s="547"/>
      <c r="E108" s="547"/>
      <c r="F108" s="548"/>
      <c r="G108" s="143" t="s">
        <v>10</v>
      </c>
      <c r="H108" s="144"/>
      <c r="I108" s="144"/>
      <c r="J108" s="144"/>
      <c r="K108" s="144"/>
      <c r="L108" s="144"/>
      <c r="M108" s="144"/>
      <c r="N108" s="144"/>
      <c r="O108" s="144"/>
      <c r="P108" s="144"/>
      <c r="Q108" s="144"/>
      <c r="R108" s="144"/>
      <c r="S108" s="144"/>
      <c r="T108" s="144"/>
      <c r="U108" s="144"/>
      <c r="V108" s="144"/>
      <c r="W108" s="144"/>
      <c r="X108" s="144"/>
      <c r="Y108" s="144"/>
      <c r="Z108" s="144"/>
      <c r="AA108" s="488"/>
      <c r="AB108" s="688">
        <v>1</v>
      </c>
      <c r="AC108" s="689"/>
      <c r="AD108" s="689"/>
      <c r="AE108" s="689">
        <v>7</v>
      </c>
      <c r="AF108" s="689"/>
      <c r="AG108" s="689"/>
      <c r="AH108" s="689">
        <v>2</v>
      </c>
      <c r="AI108" s="689"/>
      <c r="AJ108" s="684"/>
      <c r="AK108" s="690"/>
      <c r="AL108" s="690"/>
      <c r="AM108" s="690"/>
      <c r="AN108" s="690"/>
      <c r="AO108" s="690"/>
      <c r="AP108" s="690"/>
      <c r="AQ108" s="690"/>
      <c r="AR108" s="691"/>
      <c r="AS108" s="690"/>
      <c r="AT108" s="690"/>
      <c r="AU108" s="690"/>
      <c r="AV108" s="690"/>
      <c r="AW108" s="690"/>
      <c r="AX108" s="690"/>
      <c r="AY108" s="690"/>
      <c r="AZ108" s="691"/>
      <c r="BA108" s="690"/>
      <c r="BB108" s="692"/>
      <c r="BC108" s="692"/>
      <c r="BD108" s="692"/>
      <c r="BE108" s="692"/>
      <c r="BF108" s="692"/>
      <c r="BG108" s="692"/>
      <c r="BH108" s="690"/>
      <c r="BI108" s="692"/>
      <c r="BJ108" s="692"/>
      <c r="BK108" s="692"/>
      <c r="BL108" s="692"/>
      <c r="BM108" s="692"/>
      <c r="BN108" s="692"/>
      <c r="BO108" s="690"/>
      <c r="BP108" s="692"/>
      <c r="BQ108" s="692"/>
      <c r="BR108" s="692"/>
      <c r="BS108" s="692"/>
      <c r="BT108" s="692"/>
      <c r="BU108" s="692"/>
      <c r="BV108" s="690"/>
      <c r="BW108" s="692"/>
      <c r="BX108" s="692"/>
      <c r="BY108" s="692"/>
      <c r="BZ108" s="692"/>
      <c r="CA108" s="692"/>
      <c r="CB108" s="692"/>
      <c r="CC108" s="690"/>
      <c r="CD108" s="690"/>
      <c r="CE108" s="690"/>
      <c r="CF108" s="690"/>
      <c r="CG108" s="690"/>
      <c r="CH108" s="690"/>
      <c r="CI108" s="693"/>
    </row>
    <row r="109" spans="1:87" ht="11.25" customHeight="1" thickBot="1">
      <c r="AB109" s="633"/>
      <c r="AC109" s="633"/>
      <c r="AD109" s="633"/>
      <c r="AE109" s="633"/>
      <c r="AF109" s="633"/>
      <c r="AG109" s="633"/>
      <c r="AH109" s="633"/>
      <c r="AI109" s="633"/>
      <c r="AJ109" s="633"/>
    </row>
    <row r="110" spans="1:87" ht="15" customHeight="1">
      <c r="A110" s="442" t="s">
        <v>14</v>
      </c>
      <c r="B110" s="443"/>
      <c r="C110" s="443"/>
      <c r="D110" s="443" t="s">
        <v>15</v>
      </c>
      <c r="E110" s="443"/>
      <c r="F110" s="444"/>
      <c r="G110" s="143" t="s">
        <v>749</v>
      </c>
      <c r="H110" s="144"/>
      <c r="I110" s="144"/>
      <c r="J110" s="144"/>
      <c r="K110" s="144"/>
      <c r="L110" s="144"/>
      <c r="M110" s="144"/>
      <c r="N110" s="144"/>
      <c r="O110" s="144"/>
      <c r="P110" s="144"/>
      <c r="Q110" s="144"/>
      <c r="R110" s="144"/>
      <c r="S110" s="144"/>
      <c r="T110" s="144"/>
      <c r="U110" s="144"/>
      <c r="V110" s="144"/>
      <c r="W110" s="144"/>
      <c r="X110" s="144"/>
      <c r="Y110" s="144"/>
      <c r="Z110" s="144"/>
      <c r="AA110" s="144"/>
      <c r="AB110" s="670">
        <v>1</v>
      </c>
      <c r="AC110" s="671"/>
      <c r="AD110" s="671"/>
      <c r="AE110" s="671">
        <v>8</v>
      </c>
      <c r="AF110" s="671"/>
      <c r="AG110" s="671"/>
      <c r="AH110" s="671">
        <v>2</v>
      </c>
      <c r="AI110" s="671"/>
      <c r="AJ110" s="672"/>
      <c r="AK110" s="261">
        <v>260</v>
      </c>
      <c r="AL110" s="261"/>
      <c r="AM110" s="261"/>
      <c r="AN110" s="261"/>
      <c r="AO110" s="261"/>
      <c r="AP110" s="261"/>
      <c r="AQ110" s="261"/>
      <c r="AR110" s="418"/>
      <c r="AS110" s="261"/>
      <c r="AT110" s="261"/>
      <c r="AU110" s="261"/>
      <c r="AV110" s="261"/>
      <c r="AW110" s="261"/>
      <c r="AX110" s="261"/>
      <c r="AY110" s="261"/>
      <c r="AZ110" s="418"/>
      <c r="BA110" s="261"/>
      <c r="BB110" s="262"/>
      <c r="BC110" s="262"/>
      <c r="BD110" s="262"/>
      <c r="BE110" s="262"/>
      <c r="BF110" s="262"/>
      <c r="BG110" s="262"/>
      <c r="BH110" s="261">
        <v>2640</v>
      </c>
      <c r="BI110" s="261"/>
      <c r="BJ110" s="261"/>
      <c r="BK110" s="261"/>
      <c r="BL110" s="261"/>
      <c r="BM110" s="261"/>
      <c r="BN110" s="261"/>
      <c r="BO110" s="261">
        <v>2660</v>
      </c>
      <c r="BP110" s="261"/>
      <c r="BQ110" s="261"/>
      <c r="BR110" s="261"/>
      <c r="BS110" s="261"/>
      <c r="BT110" s="261"/>
      <c r="BU110" s="261"/>
      <c r="BV110" s="328">
        <f>SUM(BH110:BU110)</f>
        <v>5300</v>
      </c>
      <c r="BW110" s="328"/>
      <c r="BX110" s="328"/>
      <c r="BY110" s="328"/>
      <c r="BZ110" s="328"/>
      <c r="CA110" s="328"/>
      <c r="CB110" s="328"/>
      <c r="CC110" s="261">
        <v>660</v>
      </c>
      <c r="CD110" s="261"/>
      <c r="CE110" s="261"/>
      <c r="CF110" s="261"/>
      <c r="CG110" s="261"/>
      <c r="CH110" s="261"/>
      <c r="CI110" s="559"/>
    </row>
    <row r="111" spans="1:87" ht="15" customHeight="1">
      <c r="A111" s="560"/>
      <c r="B111" s="561"/>
      <c r="C111" s="561"/>
      <c r="D111" s="561"/>
      <c r="E111" s="561"/>
      <c r="F111" s="562"/>
      <c r="G111" s="563" t="s">
        <v>282</v>
      </c>
      <c r="H111" s="564"/>
      <c r="I111" s="564"/>
      <c r="J111" s="564"/>
      <c r="K111" s="564"/>
      <c r="L111" s="564"/>
      <c r="M111" s="564"/>
      <c r="N111" s="564"/>
      <c r="O111" s="564"/>
      <c r="P111" s="564"/>
      <c r="Q111" s="564"/>
      <c r="R111" s="564"/>
      <c r="S111" s="564"/>
      <c r="T111" s="564"/>
      <c r="U111" s="564"/>
      <c r="V111" s="564"/>
      <c r="W111" s="564"/>
      <c r="X111" s="564"/>
      <c r="Y111" s="564"/>
      <c r="Z111" s="564"/>
      <c r="AA111" s="565"/>
      <c r="AB111" s="673">
        <v>1</v>
      </c>
      <c r="AC111" s="674"/>
      <c r="AD111" s="674"/>
      <c r="AE111" s="674">
        <v>9</v>
      </c>
      <c r="AF111" s="674"/>
      <c r="AG111" s="674"/>
      <c r="AH111" s="674">
        <v>2</v>
      </c>
      <c r="AI111" s="674"/>
      <c r="AJ111" s="675"/>
      <c r="AK111" s="276"/>
      <c r="AL111" s="276"/>
      <c r="AM111" s="276"/>
      <c r="AN111" s="276"/>
      <c r="AO111" s="276"/>
      <c r="AP111" s="276"/>
      <c r="AQ111" s="276"/>
      <c r="AR111" s="676"/>
      <c r="AS111" s="276"/>
      <c r="AT111" s="276"/>
      <c r="AU111" s="276"/>
      <c r="AV111" s="276"/>
      <c r="AW111" s="276"/>
      <c r="AX111" s="276"/>
      <c r="AY111" s="276"/>
      <c r="AZ111" s="676"/>
      <c r="BA111" s="276"/>
      <c r="BB111" s="277"/>
      <c r="BC111" s="277"/>
      <c r="BD111" s="277"/>
      <c r="BE111" s="277"/>
      <c r="BF111" s="277"/>
      <c r="BG111" s="277"/>
      <c r="BH111" s="274">
        <v>330</v>
      </c>
      <c r="BI111" s="274"/>
      <c r="BJ111" s="274"/>
      <c r="BK111" s="274"/>
      <c r="BL111" s="274"/>
      <c r="BM111" s="274"/>
      <c r="BN111" s="274"/>
      <c r="BO111" s="274"/>
      <c r="BP111" s="274"/>
      <c r="BQ111" s="274"/>
      <c r="BR111" s="274"/>
      <c r="BS111" s="274"/>
      <c r="BT111" s="274"/>
      <c r="BU111" s="274"/>
      <c r="BV111" s="331">
        <f>SUM(BH111:BU111)</f>
        <v>330</v>
      </c>
      <c r="BW111" s="331"/>
      <c r="BX111" s="331"/>
      <c r="BY111" s="331"/>
      <c r="BZ111" s="331"/>
      <c r="CA111" s="331"/>
      <c r="CB111" s="331"/>
      <c r="CC111" s="274"/>
      <c r="CD111" s="274"/>
      <c r="CE111" s="274"/>
      <c r="CF111" s="274"/>
      <c r="CG111" s="274"/>
      <c r="CH111" s="274"/>
      <c r="CI111" s="566"/>
    </row>
    <row r="112" spans="1:87" ht="15" customHeight="1">
      <c r="A112" s="560"/>
      <c r="B112" s="561"/>
      <c r="C112" s="561"/>
      <c r="D112" s="561"/>
      <c r="E112" s="561"/>
      <c r="F112" s="562"/>
      <c r="G112" s="143" t="s">
        <v>4414</v>
      </c>
      <c r="H112" s="144"/>
      <c r="I112" s="144"/>
      <c r="J112" s="144"/>
      <c r="K112" s="144"/>
      <c r="L112" s="144"/>
      <c r="M112" s="144"/>
      <c r="N112" s="144"/>
      <c r="O112" s="144"/>
      <c r="P112" s="144"/>
      <c r="Q112" s="144"/>
      <c r="R112" s="144"/>
      <c r="S112" s="144"/>
      <c r="T112" s="144"/>
      <c r="U112" s="144"/>
      <c r="V112" s="144"/>
      <c r="W112" s="144"/>
      <c r="X112" s="144"/>
      <c r="Y112" s="144"/>
      <c r="Z112" s="144"/>
      <c r="AA112" s="144"/>
      <c r="AB112" s="673">
        <v>2</v>
      </c>
      <c r="AC112" s="674"/>
      <c r="AD112" s="674"/>
      <c r="AE112" s="674">
        <v>0</v>
      </c>
      <c r="AF112" s="674"/>
      <c r="AG112" s="674"/>
      <c r="AH112" s="674">
        <v>2</v>
      </c>
      <c r="AI112" s="674"/>
      <c r="AJ112" s="675"/>
      <c r="AK112" s="276"/>
      <c r="AL112" s="276"/>
      <c r="AM112" s="276"/>
      <c r="AN112" s="276"/>
      <c r="AO112" s="276"/>
      <c r="AP112" s="276"/>
      <c r="AQ112" s="276"/>
      <c r="AR112" s="676"/>
      <c r="AS112" s="276"/>
      <c r="AT112" s="276"/>
      <c r="AU112" s="276"/>
      <c r="AV112" s="276"/>
      <c r="AW112" s="276"/>
      <c r="AX112" s="276"/>
      <c r="AY112" s="276"/>
      <c r="AZ112" s="676"/>
      <c r="BA112" s="276"/>
      <c r="BB112" s="277"/>
      <c r="BC112" s="277"/>
      <c r="BD112" s="277"/>
      <c r="BE112" s="277"/>
      <c r="BF112" s="277"/>
      <c r="BG112" s="277"/>
      <c r="BH112" s="276"/>
      <c r="BI112" s="276"/>
      <c r="BJ112" s="276"/>
      <c r="BK112" s="276"/>
      <c r="BL112" s="276"/>
      <c r="BM112" s="276"/>
      <c r="BN112" s="276"/>
      <c r="BO112" s="276"/>
      <c r="BP112" s="276"/>
      <c r="BQ112" s="276"/>
      <c r="BR112" s="276"/>
      <c r="BS112" s="276"/>
      <c r="BT112" s="276"/>
      <c r="BU112" s="276"/>
      <c r="BV112" s="276"/>
      <c r="BW112" s="276"/>
      <c r="BX112" s="276"/>
      <c r="BY112" s="276"/>
      <c r="BZ112" s="276"/>
      <c r="CA112" s="276"/>
      <c r="CB112" s="276"/>
      <c r="CC112" s="276"/>
      <c r="CD112" s="276"/>
      <c r="CE112" s="276"/>
      <c r="CF112" s="276"/>
      <c r="CG112" s="276"/>
      <c r="CH112" s="276"/>
      <c r="CI112" s="677"/>
    </row>
    <row r="113" spans="1:137" ht="15" customHeight="1">
      <c r="A113" s="560"/>
      <c r="B113" s="561"/>
      <c r="C113" s="561"/>
      <c r="D113" s="561"/>
      <c r="E113" s="561"/>
      <c r="F113" s="562"/>
      <c r="G113" s="143" t="s">
        <v>4416</v>
      </c>
      <c r="H113" s="144"/>
      <c r="I113" s="144"/>
      <c r="J113" s="144"/>
      <c r="K113" s="144"/>
      <c r="L113" s="144"/>
      <c r="M113" s="144"/>
      <c r="N113" s="144"/>
      <c r="O113" s="144"/>
      <c r="P113" s="144"/>
      <c r="Q113" s="144"/>
      <c r="R113" s="144"/>
      <c r="S113" s="144"/>
      <c r="T113" s="144"/>
      <c r="U113" s="144"/>
      <c r="V113" s="144"/>
      <c r="W113" s="144"/>
      <c r="X113" s="144"/>
      <c r="Y113" s="144"/>
      <c r="Z113" s="144"/>
      <c r="AA113" s="144"/>
      <c r="AB113" s="673">
        <v>2</v>
      </c>
      <c r="AC113" s="674"/>
      <c r="AD113" s="674"/>
      <c r="AE113" s="674">
        <v>1</v>
      </c>
      <c r="AF113" s="674"/>
      <c r="AG113" s="674"/>
      <c r="AH113" s="674">
        <v>2</v>
      </c>
      <c r="AI113" s="674"/>
      <c r="AJ113" s="675"/>
      <c r="AK113" s="276"/>
      <c r="AL113" s="276"/>
      <c r="AM113" s="276"/>
      <c r="AN113" s="276"/>
      <c r="AO113" s="276"/>
      <c r="AP113" s="276"/>
      <c r="AQ113" s="276"/>
      <c r="AR113" s="676"/>
      <c r="AS113" s="276"/>
      <c r="AT113" s="276"/>
      <c r="AU113" s="276"/>
      <c r="AV113" s="276"/>
      <c r="AW113" s="276"/>
      <c r="AX113" s="276"/>
      <c r="AY113" s="276"/>
      <c r="AZ113" s="676"/>
      <c r="BA113" s="276"/>
      <c r="BB113" s="277"/>
      <c r="BC113" s="277"/>
      <c r="BD113" s="277"/>
      <c r="BE113" s="277"/>
      <c r="BF113" s="277"/>
      <c r="BG113" s="277"/>
      <c r="BH113" s="276"/>
      <c r="BI113" s="276"/>
      <c r="BJ113" s="276"/>
      <c r="BK113" s="276"/>
      <c r="BL113" s="276"/>
      <c r="BM113" s="276"/>
      <c r="BN113" s="276"/>
      <c r="BO113" s="276"/>
      <c r="BP113" s="276"/>
      <c r="BQ113" s="276"/>
      <c r="BR113" s="276"/>
      <c r="BS113" s="276"/>
      <c r="BT113" s="276"/>
      <c r="BU113" s="276"/>
      <c r="BV113" s="276"/>
      <c r="BW113" s="276"/>
      <c r="BX113" s="276"/>
      <c r="BY113" s="276"/>
      <c r="BZ113" s="276"/>
      <c r="CA113" s="276"/>
      <c r="CB113" s="276"/>
      <c r="CC113" s="276"/>
      <c r="CD113" s="276"/>
      <c r="CE113" s="276"/>
      <c r="CF113" s="276"/>
      <c r="CG113" s="276"/>
      <c r="CH113" s="276"/>
      <c r="CI113" s="677"/>
    </row>
    <row r="114" spans="1:137" ht="15" customHeight="1">
      <c r="A114" s="560"/>
      <c r="B114" s="561"/>
      <c r="C114" s="561"/>
      <c r="D114" s="561"/>
      <c r="E114" s="561"/>
      <c r="F114" s="562"/>
      <c r="G114" s="143" t="s">
        <v>4423</v>
      </c>
      <c r="H114" s="144"/>
      <c r="I114" s="144"/>
      <c r="J114" s="144"/>
      <c r="K114" s="144"/>
      <c r="L114" s="144"/>
      <c r="M114" s="144"/>
      <c r="N114" s="144"/>
      <c r="O114" s="144"/>
      <c r="P114" s="144"/>
      <c r="Q114" s="144"/>
      <c r="R114" s="144"/>
      <c r="S114" s="144"/>
      <c r="T114" s="144"/>
      <c r="U114" s="144"/>
      <c r="V114" s="144"/>
      <c r="W114" s="144"/>
      <c r="X114" s="144"/>
      <c r="Y114" s="144"/>
      <c r="Z114" s="144"/>
      <c r="AA114" s="144"/>
      <c r="AB114" s="673">
        <v>2</v>
      </c>
      <c r="AC114" s="674"/>
      <c r="AD114" s="674"/>
      <c r="AE114" s="674">
        <v>2</v>
      </c>
      <c r="AF114" s="674"/>
      <c r="AG114" s="674"/>
      <c r="AH114" s="674">
        <v>2</v>
      </c>
      <c r="AI114" s="674"/>
      <c r="AJ114" s="675"/>
      <c r="AK114" s="276"/>
      <c r="AL114" s="276"/>
      <c r="AM114" s="276"/>
      <c r="AN114" s="276"/>
      <c r="AO114" s="276"/>
      <c r="AP114" s="276"/>
      <c r="AQ114" s="276"/>
      <c r="AR114" s="676"/>
      <c r="AS114" s="276"/>
      <c r="AT114" s="276"/>
      <c r="AU114" s="276"/>
      <c r="AV114" s="276"/>
      <c r="AW114" s="276"/>
      <c r="AX114" s="276"/>
      <c r="AY114" s="276"/>
      <c r="AZ114" s="676"/>
      <c r="BA114" s="276"/>
      <c r="BB114" s="277"/>
      <c r="BC114" s="277"/>
      <c r="BD114" s="277"/>
      <c r="BE114" s="277"/>
      <c r="BF114" s="277"/>
      <c r="BG114" s="277"/>
      <c r="BH114" s="276"/>
      <c r="BI114" s="276"/>
      <c r="BJ114" s="276"/>
      <c r="BK114" s="276"/>
      <c r="BL114" s="276"/>
      <c r="BM114" s="276"/>
      <c r="BN114" s="276"/>
      <c r="BO114" s="276"/>
      <c r="BP114" s="276"/>
      <c r="BQ114" s="276"/>
      <c r="BR114" s="276"/>
      <c r="BS114" s="276"/>
      <c r="BT114" s="276"/>
      <c r="BU114" s="276"/>
      <c r="BV114" s="276"/>
      <c r="BW114" s="276"/>
      <c r="BX114" s="276"/>
      <c r="BY114" s="276"/>
      <c r="BZ114" s="276"/>
      <c r="CA114" s="276"/>
      <c r="CB114" s="276"/>
      <c r="CC114" s="276"/>
      <c r="CD114" s="276"/>
      <c r="CE114" s="276"/>
      <c r="CF114" s="276"/>
      <c r="CG114" s="276"/>
      <c r="CH114" s="276"/>
      <c r="CI114" s="677"/>
    </row>
    <row r="115" spans="1:137" ht="15" customHeight="1">
      <c r="A115" s="560"/>
      <c r="B115" s="561"/>
      <c r="C115" s="561"/>
      <c r="D115" s="561"/>
      <c r="E115" s="561"/>
      <c r="F115" s="562"/>
      <c r="G115" s="143" t="s">
        <v>4419</v>
      </c>
      <c r="H115" s="144"/>
      <c r="I115" s="144"/>
      <c r="J115" s="144"/>
      <c r="K115" s="144"/>
      <c r="L115" s="144"/>
      <c r="M115" s="144"/>
      <c r="N115" s="144"/>
      <c r="O115" s="144"/>
      <c r="P115" s="144"/>
      <c r="Q115" s="144"/>
      <c r="R115" s="144"/>
      <c r="S115" s="144"/>
      <c r="T115" s="144"/>
      <c r="U115" s="144"/>
      <c r="V115" s="144"/>
      <c r="W115" s="144"/>
      <c r="X115" s="144"/>
      <c r="Y115" s="144"/>
      <c r="Z115" s="144"/>
      <c r="AA115" s="144"/>
      <c r="AB115" s="673">
        <v>2</v>
      </c>
      <c r="AC115" s="674"/>
      <c r="AD115" s="674"/>
      <c r="AE115" s="674">
        <v>3</v>
      </c>
      <c r="AF115" s="674"/>
      <c r="AG115" s="674"/>
      <c r="AH115" s="674">
        <v>2</v>
      </c>
      <c r="AI115" s="674"/>
      <c r="AJ115" s="675"/>
      <c r="AK115" s="276"/>
      <c r="AL115" s="276"/>
      <c r="AM115" s="276"/>
      <c r="AN115" s="276"/>
      <c r="AO115" s="276"/>
      <c r="AP115" s="276"/>
      <c r="AQ115" s="276"/>
      <c r="AR115" s="676"/>
      <c r="AS115" s="276"/>
      <c r="AT115" s="276"/>
      <c r="AU115" s="276"/>
      <c r="AV115" s="276"/>
      <c r="AW115" s="276"/>
      <c r="AX115" s="276"/>
      <c r="AY115" s="276"/>
      <c r="AZ115" s="676"/>
      <c r="BA115" s="276"/>
      <c r="BB115" s="277"/>
      <c r="BC115" s="277"/>
      <c r="BD115" s="277"/>
      <c r="BE115" s="277"/>
      <c r="BF115" s="277"/>
      <c r="BG115" s="277"/>
      <c r="BH115" s="276"/>
      <c r="BI115" s="276"/>
      <c r="BJ115" s="276"/>
      <c r="BK115" s="276"/>
      <c r="BL115" s="276"/>
      <c r="BM115" s="276"/>
      <c r="BN115" s="276"/>
      <c r="BO115" s="276"/>
      <c r="BP115" s="276"/>
      <c r="BQ115" s="276"/>
      <c r="BR115" s="276"/>
      <c r="BS115" s="276"/>
      <c r="BT115" s="276"/>
      <c r="BU115" s="276"/>
      <c r="BV115" s="276"/>
      <c r="BW115" s="276"/>
      <c r="BX115" s="276"/>
      <c r="BY115" s="276"/>
      <c r="BZ115" s="276"/>
      <c r="CA115" s="276"/>
      <c r="CB115" s="276"/>
      <c r="CC115" s="276"/>
      <c r="CD115" s="276"/>
      <c r="CE115" s="276"/>
      <c r="CF115" s="276"/>
      <c r="CG115" s="276"/>
      <c r="CH115" s="276"/>
      <c r="CI115" s="677"/>
    </row>
    <row r="116" spans="1:137" ht="15" customHeight="1" thickBot="1">
      <c r="A116" s="447"/>
      <c r="B116" s="547"/>
      <c r="C116" s="547"/>
      <c r="D116" s="448"/>
      <c r="E116" s="448"/>
      <c r="F116" s="449"/>
      <c r="G116" s="143" t="s">
        <v>336</v>
      </c>
      <c r="H116" s="144"/>
      <c r="I116" s="144"/>
      <c r="J116" s="144"/>
      <c r="K116" s="144"/>
      <c r="L116" s="144"/>
      <c r="M116" s="144"/>
      <c r="N116" s="144"/>
      <c r="O116" s="144"/>
      <c r="P116" s="144"/>
      <c r="Q116" s="144"/>
      <c r="R116" s="144"/>
      <c r="S116" s="144"/>
      <c r="T116" s="144"/>
      <c r="U116" s="144"/>
      <c r="V116" s="144"/>
      <c r="W116" s="144"/>
      <c r="X116" s="144"/>
      <c r="Y116" s="144"/>
      <c r="Z116" s="144"/>
      <c r="AA116" s="144"/>
      <c r="AB116" s="688">
        <v>2</v>
      </c>
      <c r="AC116" s="689"/>
      <c r="AD116" s="689"/>
      <c r="AE116" s="689">
        <v>4</v>
      </c>
      <c r="AF116" s="689"/>
      <c r="AG116" s="689"/>
      <c r="AH116" s="689">
        <v>2</v>
      </c>
      <c r="AI116" s="689"/>
      <c r="AJ116" s="684"/>
      <c r="AK116" s="291">
        <f>SUM(AK110:AR115)</f>
        <v>260</v>
      </c>
      <c r="AL116" s="291"/>
      <c r="AM116" s="291"/>
      <c r="AN116" s="291"/>
      <c r="AO116" s="291"/>
      <c r="AP116" s="291"/>
      <c r="AQ116" s="291"/>
      <c r="AR116" s="519"/>
      <c r="AS116" s="291">
        <f>SUM(AS110:AZ115)</f>
        <v>0</v>
      </c>
      <c r="AT116" s="291"/>
      <c r="AU116" s="291"/>
      <c r="AV116" s="291"/>
      <c r="AW116" s="291"/>
      <c r="AX116" s="291"/>
      <c r="AY116" s="291"/>
      <c r="AZ116" s="519"/>
      <c r="BA116" s="291">
        <f>SUM(BA110:BG115)</f>
        <v>0</v>
      </c>
      <c r="BB116" s="686"/>
      <c r="BC116" s="686"/>
      <c r="BD116" s="686"/>
      <c r="BE116" s="686"/>
      <c r="BF116" s="686"/>
      <c r="BG116" s="686"/>
      <c r="BH116" s="291">
        <f>SUM(BH110:BN115)</f>
        <v>2970</v>
      </c>
      <c r="BI116" s="686"/>
      <c r="BJ116" s="686"/>
      <c r="BK116" s="686"/>
      <c r="BL116" s="686"/>
      <c r="BM116" s="686"/>
      <c r="BN116" s="686"/>
      <c r="BO116" s="291">
        <f>SUM(BO110:BU115)</f>
        <v>2660</v>
      </c>
      <c r="BP116" s="686"/>
      <c r="BQ116" s="686"/>
      <c r="BR116" s="686"/>
      <c r="BS116" s="686"/>
      <c r="BT116" s="686"/>
      <c r="BU116" s="686"/>
      <c r="BV116" s="291">
        <f>SUM(BH116:BU116)</f>
        <v>5630</v>
      </c>
      <c r="BW116" s="291"/>
      <c r="BX116" s="291"/>
      <c r="BY116" s="291"/>
      <c r="BZ116" s="291"/>
      <c r="CA116" s="291"/>
      <c r="CB116" s="291"/>
      <c r="CC116" s="291">
        <f>SUM(CC110:CI115)</f>
        <v>660</v>
      </c>
      <c r="CD116" s="686"/>
      <c r="CE116" s="686"/>
      <c r="CF116" s="686"/>
      <c r="CG116" s="686"/>
      <c r="CH116" s="686"/>
      <c r="CI116" s="687"/>
    </row>
    <row r="117" spans="1:137" ht="15" customHeight="1">
      <c r="A117" s="635"/>
      <c r="B117" s="568"/>
      <c r="C117" s="568"/>
      <c r="D117" s="567"/>
      <c r="E117" s="567"/>
      <c r="F117" s="567"/>
      <c r="G117" s="569"/>
      <c r="H117" s="569"/>
      <c r="I117" s="569"/>
      <c r="J117" s="569"/>
      <c r="K117" s="569"/>
      <c r="L117" s="569"/>
      <c r="M117" s="569"/>
      <c r="N117" s="569"/>
      <c r="O117" s="569"/>
      <c r="P117" s="569"/>
      <c r="Q117" s="569"/>
      <c r="R117" s="569"/>
      <c r="S117" s="569"/>
      <c r="T117" s="569"/>
      <c r="U117" s="569"/>
      <c r="V117" s="569"/>
      <c r="W117" s="569"/>
      <c r="X117" s="569"/>
      <c r="Y117" s="569"/>
      <c r="Z117" s="569"/>
      <c r="AA117" s="569"/>
      <c r="AB117" s="633"/>
      <c r="AC117" s="633"/>
      <c r="AD117" s="633"/>
      <c r="AE117" s="633"/>
      <c r="AF117" s="633"/>
      <c r="AG117" s="633"/>
      <c r="AH117" s="633"/>
      <c r="AI117" s="633"/>
      <c r="AJ117" s="633"/>
      <c r="AK117" s="220"/>
      <c r="AL117" s="636"/>
      <c r="AM117" s="636"/>
      <c r="AN117" s="636"/>
      <c r="AO117" s="636"/>
      <c r="AP117" s="636"/>
      <c r="AQ117" s="636"/>
      <c r="AR117" s="636"/>
      <c r="AS117" s="636"/>
      <c r="AT117" s="220"/>
      <c r="AU117" s="636"/>
      <c r="AV117" s="636"/>
      <c r="AW117" s="636"/>
      <c r="AX117" s="636"/>
      <c r="AY117" s="636"/>
      <c r="AZ117" s="636"/>
      <c r="BA117" s="636"/>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571"/>
      <c r="BW117" s="571"/>
      <c r="BX117" s="571"/>
      <c r="BY117" s="571"/>
      <c r="BZ117" s="571"/>
      <c r="CA117" s="571"/>
      <c r="CB117" s="571"/>
      <c r="CC117" s="571"/>
      <c r="CD117" s="571"/>
      <c r="CE117" s="633"/>
      <c r="CF117" s="633"/>
      <c r="CG117" s="633"/>
      <c r="CH117" s="633"/>
      <c r="CI117" s="633"/>
      <c r="CJ117" s="633"/>
      <c r="CK117" s="633"/>
      <c r="CL117" s="633"/>
      <c r="CM117" s="633"/>
      <c r="CN117" s="220"/>
      <c r="CO117" s="571"/>
      <c r="CP117" s="571"/>
      <c r="CQ117" s="571"/>
      <c r="CR117" s="571"/>
      <c r="CS117" s="571"/>
      <c r="CT117" s="571"/>
      <c r="CU117" s="571"/>
      <c r="CV117" s="571"/>
      <c r="CW117" s="571"/>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row>
    <row r="118" spans="1:137" s="56" customFormat="1" ht="12.75" customHeight="1">
      <c r="A118" s="598"/>
      <c r="B118" s="598"/>
      <c r="C118" s="598"/>
      <c r="D118" s="598"/>
      <c r="E118" s="598"/>
      <c r="F118" s="598"/>
      <c r="G118" s="599"/>
      <c r="H118" s="600" t="s">
        <v>55</v>
      </c>
      <c r="I118" s="118"/>
      <c r="J118" s="118"/>
      <c r="K118" s="118"/>
      <c r="L118" s="118"/>
      <c r="M118" s="118"/>
      <c r="N118" s="118"/>
      <c r="O118" s="118"/>
      <c r="P118" s="118"/>
      <c r="Q118" s="118"/>
      <c r="R118" s="118"/>
      <c r="S118" s="118"/>
      <c r="T118" s="118"/>
      <c r="U118" s="118"/>
      <c r="V118" s="118"/>
      <c r="W118" s="118"/>
      <c r="X118" s="118"/>
      <c r="Y118" s="119"/>
      <c r="Z118" s="600" t="s">
        <v>460</v>
      </c>
      <c r="AA118" s="118"/>
      <c r="AB118" s="118"/>
      <c r="AC118" s="118"/>
      <c r="AD118" s="118"/>
      <c r="AE118" s="119"/>
      <c r="AF118" s="462" t="str">
        <f>"第53表　課税標準額段階別"&amp; 表00!CY5&amp;表00!DC5 &amp; "年度分所得割額等に関する調
　　　　　　　　　　　　　　　　　【農業所得者】（つづき）
第7表関係　(2)所得控除額に関する調"</f>
        <v>第53表　課税標準額段階別令和5年度分所得割額等に関する調
　　　　　　　　　　　　　　　　　【農業所得者】（つづき）
第7表関係　(2)所得控除額に関する調</v>
      </c>
      <c r="AG118" s="462"/>
      <c r="AH118" s="462"/>
      <c r="AI118" s="462"/>
      <c r="AJ118" s="462"/>
      <c r="AK118" s="462"/>
      <c r="AL118" s="462"/>
      <c r="AM118" s="462"/>
      <c r="AN118" s="462"/>
      <c r="AO118" s="462"/>
      <c r="AP118" s="462"/>
      <c r="AQ118" s="462"/>
      <c r="AR118" s="462"/>
      <c r="AS118" s="462"/>
      <c r="AT118" s="462"/>
      <c r="AU118" s="462"/>
      <c r="AV118" s="462"/>
      <c r="AW118" s="462"/>
      <c r="AX118" s="462"/>
      <c r="AY118" s="462"/>
      <c r="AZ118" s="462"/>
      <c r="BA118" s="462"/>
      <c r="BB118" s="462"/>
      <c r="BC118" s="462"/>
      <c r="BD118" s="462"/>
      <c r="BE118" s="462"/>
      <c r="BF118" s="462"/>
      <c r="BG118" s="462"/>
      <c r="BH118" s="462"/>
      <c r="BI118" s="462"/>
      <c r="BJ118" s="462"/>
      <c r="BK118" s="462"/>
      <c r="BL118" s="462"/>
      <c r="BM118" s="462"/>
      <c r="BN118" s="462"/>
      <c r="BO118" s="462"/>
      <c r="BP118" s="462"/>
      <c r="BQ118" s="462"/>
      <c r="BR118" s="462"/>
      <c r="BS118" s="462"/>
      <c r="BT118" s="462"/>
      <c r="BU118" s="462"/>
      <c r="BV118" s="462"/>
      <c r="BW118" s="462"/>
      <c r="BX118" s="462"/>
      <c r="BY118" s="462"/>
      <c r="BZ118" s="462"/>
      <c r="CA118" s="462"/>
      <c r="CB118" s="462"/>
      <c r="CC118" s="462"/>
      <c r="CD118" s="462"/>
      <c r="CE118" s="462"/>
      <c r="CF118" s="462"/>
      <c r="CG118" s="462"/>
      <c r="CH118" s="462"/>
      <c r="CI118" s="462"/>
      <c r="CJ118" s="462"/>
      <c r="CK118" s="462"/>
      <c r="CL118" s="462"/>
      <c r="CM118" s="462"/>
      <c r="CN118" s="462"/>
      <c r="CO118" s="462"/>
      <c r="CP118" s="462"/>
      <c r="CQ118" s="462"/>
      <c r="CR118" s="462"/>
      <c r="CS118" s="462"/>
      <c r="CT118" s="462"/>
      <c r="CU118" s="462"/>
      <c r="CV118" s="462"/>
      <c r="CW118" s="462"/>
      <c r="CX118" s="462"/>
      <c r="CY118" s="601" t="s">
        <v>535</v>
      </c>
      <c r="CZ118" s="601"/>
      <c r="DA118" s="601"/>
      <c r="DB118" s="601"/>
      <c r="DC118" s="601"/>
      <c r="DD118" s="601"/>
      <c r="DE118" s="601"/>
      <c r="DF118" s="601"/>
      <c r="DG118" s="601"/>
      <c r="DH118" s="601"/>
      <c r="DI118" s="601"/>
      <c r="DJ118" s="601"/>
      <c r="DK118" s="121" t="str">
        <f>DK1</f>
        <v>三重県</v>
      </c>
      <c r="DL118" s="121"/>
      <c r="DM118" s="121"/>
      <c r="DN118" s="121"/>
      <c r="DO118" s="121"/>
      <c r="DP118" s="121"/>
      <c r="DQ118" s="121"/>
      <c r="DR118" s="121"/>
      <c r="DS118" s="121"/>
      <c r="DT118" s="121"/>
      <c r="DU118" s="121"/>
      <c r="DV118" s="121"/>
      <c r="DW118" s="121"/>
      <c r="DX118" s="121"/>
      <c r="DY118" s="121"/>
      <c r="DZ118" s="121"/>
      <c r="EA118" s="121"/>
      <c r="EB118" s="121"/>
      <c r="EC118" s="121"/>
      <c r="ED118" s="121"/>
      <c r="EE118" s="121"/>
    </row>
    <row r="119" spans="1:137" s="56" customFormat="1" ht="13.15" customHeight="1" thickBot="1">
      <c r="A119" s="598"/>
      <c r="B119" s="598"/>
      <c r="C119" s="598"/>
      <c r="D119" s="598"/>
      <c r="E119" s="598"/>
      <c r="F119" s="598"/>
      <c r="G119" s="599"/>
      <c r="H119" s="122"/>
      <c r="I119" s="123"/>
      <c r="J119" s="123"/>
      <c r="K119" s="123"/>
      <c r="L119" s="123"/>
      <c r="M119" s="123"/>
      <c r="N119" s="123"/>
      <c r="O119" s="123"/>
      <c r="P119" s="123"/>
      <c r="Q119" s="123"/>
      <c r="R119" s="123"/>
      <c r="S119" s="123"/>
      <c r="T119" s="123"/>
      <c r="U119" s="123"/>
      <c r="V119" s="123"/>
      <c r="W119" s="123"/>
      <c r="X119" s="123"/>
      <c r="Y119" s="124"/>
      <c r="Z119" s="122"/>
      <c r="AA119" s="123"/>
      <c r="AB119" s="123"/>
      <c r="AC119" s="123"/>
      <c r="AD119" s="123"/>
      <c r="AE119" s="124"/>
      <c r="AF119" s="462"/>
      <c r="AG119" s="462"/>
      <c r="AH119" s="462"/>
      <c r="AI119" s="462"/>
      <c r="AJ119" s="462"/>
      <c r="AK119" s="462"/>
      <c r="AL119" s="462"/>
      <c r="AM119" s="462"/>
      <c r="AN119" s="462"/>
      <c r="AO119" s="462"/>
      <c r="AP119" s="462"/>
      <c r="AQ119" s="462"/>
      <c r="AR119" s="462"/>
      <c r="AS119" s="462"/>
      <c r="AT119" s="462"/>
      <c r="AU119" s="462"/>
      <c r="AV119" s="462"/>
      <c r="AW119" s="462"/>
      <c r="AX119" s="462"/>
      <c r="AY119" s="462"/>
      <c r="AZ119" s="462"/>
      <c r="BA119" s="462"/>
      <c r="BB119" s="462"/>
      <c r="BC119" s="462"/>
      <c r="BD119" s="462"/>
      <c r="BE119" s="462"/>
      <c r="BF119" s="462"/>
      <c r="BG119" s="462"/>
      <c r="BH119" s="462"/>
      <c r="BI119" s="462"/>
      <c r="BJ119" s="462"/>
      <c r="BK119" s="462"/>
      <c r="BL119" s="462"/>
      <c r="BM119" s="462"/>
      <c r="BN119" s="462"/>
      <c r="BO119" s="462"/>
      <c r="BP119" s="462"/>
      <c r="BQ119" s="462"/>
      <c r="BR119" s="462"/>
      <c r="BS119" s="462"/>
      <c r="BT119" s="462"/>
      <c r="BU119" s="462"/>
      <c r="BV119" s="462"/>
      <c r="BW119" s="462"/>
      <c r="BX119" s="462"/>
      <c r="BY119" s="462"/>
      <c r="BZ119" s="462"/>
      <c r="CA119" s="462"/>
      <c r="CB119" s="462"/>
      <c r="CC119" s="462"/>
      <c r="CD119" s="462"/>
      <c r="CE119" s="462"/>
      <c r="CF119" s="462"/>
      <c r="CG119" s="462"/>
      <c r="CH119" s="462"/>
      <c r="CI119" s="462"/>
      <c r="CJ119" s="462"/>
      <c r="CK119" s="462"/>
      <c r="CL119" s="462"/>
      <c r="CM119" s="462"/>
      <c r="CN119" s="462"/>
      <c r="CO119" s="462"/>
      <c r="CP119" s="462"/>
      <c r="CQ119" s="462"/>
      <c r="CR119" s="462"/>
      <c r="CS119" s="462"/>
      <c r="CT119" s="462"/>
      <c r="CU119" s="462"/>
      <c r="CV119" s="462"/>
      <c r="CW119" s="462"/>
      <c r="CX119" s="462"/>
      <c r="CY119" s="602"/>
      <c r="CZ119" s="602"/>
      <c r="DA119" s="602"/>
      <c r="DB119" s="602"/>
      <c r="DC119" s="602"/>
      <c r="DD119" s="602"/>
      <c r="DE119" s="602"/>
      <c r="DF119" s="602"/>
      <c r="DG119" s="602"/>
      <c r="DH119" s="602"/>
      <c r="DI119" s="602"/>
      <c r="DJ119" s="602"/>
      <c r="DK119" s="126"/>
      <c r="DL119" s="126"/>
      <c r="DM119" s="126"/>
      <c r="DN119" s="126"/>
      <c r="DO119" s="126"/>
      <c r="DP119" s="126"/>
      <c r="DQ119" s="126"/>
      <c r="DR119" s="126"/>
      <c r="DS119" s="126"/>
      <c r="DT119" s="126"/>
      <c r="DU119" s="126"/>
      <c r="DV119" s="126"/>
      <c r="DW119" s="126"/>
      <c r="DX119" s="126"/>
      <c r="DY119" s="126"/>
      <c r="DZ119" s="126"/>
      <c r="EA119" s="126"/>
      <c r="EB119" s="126"/>
      <c r="EC119" s="126"/>
      <c r="ED119" s="126"/>
      <c r="EE119" s="126"/>
    </row>
    <row r="120" spans="1:137" s="56" customFormat="1" ht="25.5" customHeight="1" thickBot="1">
      <c r="A120" s="637"/>
      <c r="B120" s="637"/>
      <c r="C120" s="637"/>
      <c r="D120" s="637"/>
      <c r="E120" s="637"/>
      <c r="F120" s="637"/>
      <c r="G120" s="655"/>
      <c r="H120" s="605">
        <f>H3</f>
        <v>2</v>
      </c>
      <c r="I120" s="638"/>
      <c r="J120" s="639"/>
      <c r="K120" s="605">
        <f>K3</f>
        <v>4</v>
      </c>
      <c r="L120" s="638"/>
      <c r="M120" s="639"/>
      <c r="N120" s="605">
        <f>N3</f>
        <v>2</v>
      </c>
      <c r="O120" s="638"/>
      <c r="P120" s="639"/>
      <c r="Q120" s="605">
        <f>Q3</f>
        <v>0</v>
      </c>
      <c r="R120" s="638"/>
      <c r="S120" s="639"/>
      <c r="T120" s="605">
        <f>T3</f>
        <v>2</v>
      </c>
      <c r="U120" s="638"/>
      <c r="V120" s="639"/>
      <c r="W120" s="605">
        <f>W3</f>
        <v>1</v>
      </c>
      <c r="X120" s="638"/>
      <c r="Y120" s="639"/>
      <c r="Z120" s="604">
        <v>5</v>
      </c>
      <c r="AA120" s="134"/>
      <c r="AB120" s="135"/>
      <c r="AC120" s="605">
        <v>3</v>
      </c>
      <c r="AD120" s="137"/>
      <c r="AE120" s="138"/>
      <c r="AF120" s="462"/>
      <c r="AG120" s="462"/>
      <c r="AH120" s="462"/>
      <c r="AI120" s="462"/>
      <c r="AJ120" s="462"/>
      <c r="AK120" s="462"/>
      <c r="AL120" s="462"/>
      <c r="AM120" s="462"/>
      <c r="AN120" s="462"/>
      <c r="AO120" s="462"/>
      <c r="AP120" s="462"/>
      <c r="AQ120" s="462"/>
      <c r="AR120" s="462"/>
      <c r="AS120" s="462"/>
      <c r="AT120" s="462"/>
      <c r="AU120" s="462"/>
      <c r="AV120" s="462"/>
      <c r="AW120" s="462"/>
      <c r="AX120" s="462"/>
      <c r="AY120" s="462"/>
      <c r="AZ120" s="462"/>
      <c r="BA120" s="462"/>
      <c r="BB120" s="462"/>
      <c r="BC120" s="462"/>
      <c r="BD120" s="462"/>
      <c r="BE120" s="462"/>
      <c r="BF120" s="462"/>
      <c r="BG120" s="462"/>
      <c r="BH120" s="462"/>
      <c r="BI120" s="462"/>
      <c r="BJ120" s="462"/>
      <c r="BK120" s="462"/>
      <c r="BL120" s="462"/>
      <c r="BM120" s="462"/>
      <c r="BN120" s="462"/>
      <c r="BO120" s="462"/>
      <c r="BP120" s="462"/>
      <c r="BQ120" s="462"/>
      <c r="BR120" s="462"/>
      <c r="BS120" s="462"/>
      <c r="BT120" s="462"/>
      <c r="BU120" s="462"/>
      <c r="BV120" s="462"/>
      <c r="BW120" s="462"/>
      <c r="BX120" s="462"/>
      <c r="BY120" s="462"/>
      <c r="BZ120" s="462"/>
      <c r="CA120" s="462"/>
      <c r="CB120" s="462"/>
      <c r="CC120" s="462"/>
      <c r="CD120" s="462"/>
      <c r="CE120" s="462"/>
      <c r="CF120" s="462"/>
      <c r="CG120" s="462"/>
      <c r="CH120" s="462"/>
      <c r="CI120" s="462"/>
      <c r="CJ120" s="462"/>
      <c r="CK120" s="462"/>
      <c r="CL120" s="462"/>
      <c r="CM120" s="462"/>
      <c r="CN120" s="462"/>
      <c r="CO120" s="462"/>
      <c r="CP120" s="462"/>
      <c r="CQ120" s="462"/>
      <c r="CR120" s="462"/>
      <c r="CS120" s="462"/>
      <c r="CT120" s="462"/>
      <c r="CU120" s="462"/>
      <c r="CV120" s="462"/>
      <c r="CW120" s="462"/>
      <c r="CX120" s="462"/>
      <c r="CY120" s="602" t="s">
        <v>458</v>
      </c>
      <c r="CZ120" s="602"/>
      <c r="DA120" s="602"/>
      <c r="DB120" s="602"/>
      <c r="DC120" s="602"/>
      <c r="DD120" s="602"/>
      <c r="DE120" s="602"/>
      <c r="DF120" s="602"/>
      <c r="DG120" s="602"/>
      <c r="DH120" s="602"/>
      <c r="DI120" s="602"/>
      <c r="DJ120" s="602"/>
      <c r="DK120" s="139" t="str">
        <f>DK3</f>
        <v>四日市市</v>
      </c>
      <c r="DL120" s="139"/>
      <c r="DM120" s="139"/>
      <c r="DN120" s="139"/>
      <c r="DO120" s="139"/>
      <c r="DP120" s="139"/>
      <c r="DQ120" s="139"/>
      <c r="DR120" s="139"/>
      <c r="DS120" s="139"/>
      <c r="DT120" s="139"/>
      <c r="DU120" s="139"/>
      <c r="DV120" s="139"/>
      <c r="DW120" s="139"/>
      <c r="DX120" s="139"/>
      <c r="DY120" s="139"/>
      <c r="DZ120" s="139"/>
      <c r="EA120" s="139"/>
      <c r="EB120" s="139"/>
      <c r="EC120" s="139"/>
      <c r="ED120" s="139"/>
      <c r="EE120" s="139"/>
    </row>
    <row r="121" spans="1:137" ht="15" customHeight="1">
      <c r="AF121" s="462"/>
      <c r="AG121" s="462"/>
      <c r="AH121" s="462"/>
      <c r="AI121" s="462"/>
      <c r="AJ121" s="462"/>
      <c r="AK121" s="462"/>
      <c r="AL121" s="462"/>
      <c r="AM121" s="462"/>
      <c r="AN121" s="462"/>
      <c r="AO121" s="462"/>
      <c r="AP121" s="462"/>
      <c r="AQ121" s="462"/>
      <c r="AR121" s="462"/>
      <c r="AS121" s="462"/>
      <c r="AT121" s="462"/>
      <c r="AU121" s="462"/>
      <c r="AV121" s="462"/>
      <c r="AW121" s="462"/>
      <c r="AX121" s="462"/>
      <c r="AY121" s="462"/>
      <c r="AZ121" s="462"/>
      <c r="BA121" s="462"/>
      <c r="BB121" s="462"/>
      <c r="BC121" s="462"/>
      <c r="BD121" s="462"/>
      <c r="BE121" s="462"/>
      <c r="BF121" s="462"/>
      <c r="BG121" s="462"/>
      <c r="BH121" s="462"/>
      <c r="BI121" s="462"/>
      <c r="BJ121" s="462"/>
      <c r="BK121" s="462"/>
      <c r="BL121" s="462"/>
      <c r="BM121" s="462"/>
      <c r="BN121" s="462"/>
      <c r="BO121" s="462"/>
      <c r="BP121" s="462"/>
      <c r="BQ121" s="462"/>
      <c r="BR121" s="462"/>
      <c r="BS121" s="462"/>
      <c r="BT121" s="462"/>
      <c r="BU121" s="462"/>
      <c r="BV121" s="462"/>
      <c r="BW121" s="462"/>
      <c r="BX121" s="462"/>
      <c r="BY121" s="462"/>
      <c r="BZ121" s="462"/>
      <c r="CA121" s="462"/>
      <c r="CB121" s="462"/>
      <c r="CC121" s="462"/>
      <c r="CD121" s="462"/>
      <c r="CE121" s="462"/>
      <c r="CF121" s="462"/>
      <c r="CG121" s="462"/>
      <c r="CH121" s="462"/>
      <c r="CI121" s="462"/>
      <c r="CJ121" s="462"/>
      <c r="CK121" s="462"/>
      <c r="CL121" s="462"/>
      <c r="CM121" s="462"/>
      <c r="CN121" s="462"/>
      <c r="CO121" s="462"/>
      <c r="CP121" s="462"/>
      <c r="CQ121" s="462"/>
      <c r="CR121" s="462"/>
      <c r="CS121" s="462"/>
      <c r="CT121" s="462"/>
      <c r="CU121" s="462"/>
      <c r="CV121" s="462"/>
      <c r="CW121" s="462"/>
      <c r="CX121" s="462"/>
    </row>
    <row r="123" spans="1:137" ht="15" customHeight="1">
      <c r="AK123" s="142" t="s">
        <v>758</v>
      </c>
      <c r="AL123" s="142"/>
      <c r="AM123" s="142"/>
      <c r="AN123" s="142"/>
      <c r="AO123" s="142"/>
      <c r="AP123" s="142"/>
      <c r="AQ123" s="142"/>
      <c r="AR123" s="142"/>
      <c r="AS123" s="142"/>
      <c r="AT123" s="142"/>
      <c r="AU123" s="142" t="s">
        <v>119</v>
      </c>
      <c r="AV123" s="142"/>
      <c r="AW123" s="142"/>
      <c r="AX123" s="142"/>
      <c r="AY123" s="142"/>
      <c r="AZ123" s="142"/>
      <c r="BA123" s="142"/>
      <c r="BB123" s="142"/>
      <c r="BC123" s="142"/>
      <c r="BD123" s="142"/>
      <c r="BE123" s="142" t="s">
        <v>16</v>
      </c>
      <c r="BF123" s="142"/>
      <c r="BG123" s="142"/>
      <c r="BH123" s="142"/>
      <c r="BI123" s="142"/>
      <c r="BJ123" s="142"/>
      <c r="BK123" s="142"/>
      <c r="BL123" s="142"/>
      <c r="BM123" s="142"/>
      <c r="BN123" s="142"/>
      <c r="BO123" s="142" t="s">
        <v>799</v>
      </c>
      <c r="BP123" s="142"/>
      <c r="BQ123" s="142"/>
      <c r="BR123" s="142"/>
      <c r="BS123" s="142"/>
      <c r="BT123" s="142"/>
      <c r="BU123" s="142"/>
      <c r="BV123" s="142"/>
      <c r="BW123" s="142"/>
      <c r="BX123" s="142"/>
      <c r="BY123" s="142" t="s">
        <v>787</v>
      </c>
      <c r="BZ123" s="142"/>
      <c r="CA123" s="142"/>
      <c r="CB123" s="142"/>
      <c r="CC123" s="142"/>
      <c r="CD123" s="142"/>
      <c r="CE123" s="142"/>
      <c r="CF123" s="142"/>
      <c r="CG123" s="142"/>
      <c r="CH123" s="142"/>
      <c r="CI123" s="142" t="s">
        <v>428</v>
      </c>
      <c r="CJ123" s="142"/>
      <c r="CK123" s="142"/>
      <c r="CL123" s="142"/>
      <c r="CM123" s="142"/>
      <c r="CN123" s="142"/>
      <c r="CO123" s="142"/>
      <c r="CP123" s="142"/>
      <c r="CQ123" s="142"/>
      <c r="CR123" s="142"/>
      <c r="CS123" s="142" t="s">
        <v>760</v>
      </c>
      <c r="CT123" s="142"/>
      <c r="CU123" s="142"/>
      <c r="CV123" s="142"/>
      <c r="CW123" s="142"/>
      <c r="CX123" s="142"/>
      <c r="CY123" s="142"/>
      <c r="CZ123" s="142"/>
      <c r="DA123" s="142"/>
      <c r="DB123" s="142"/>
      <c r="DC123" s="142" t="s">
        <v>120</v>
      </c>
      <c r="DD123" s="142"/>
      <c r="DE123" s="142"/>
      <c r="DF123" s="142"/>
      <c r="DG123" s="142"/>
      <c r="DH123" s="142"/>
      <c r="DI123" s="142"/>
      <c r="DJ123" s="142"/>
      <c r="DK123" s="142"/>
      <c r="DL123" s="142"/>
      <c r="DM123" s="142"/>
      <c r="DN123" s="142"/>
    </row>
    <row r="124" spans="1:137" ht="15" customHeight="1">
      <c r="A124" s="468" t="s">
        <v>303</v>
      </c>
      <c r="B124" s="469"/>
      <c r="C124" s="469"/>
      <c r="D124" s="469"/>
      <c r="E124" s="469"/>
      <c r="F124" s="469"/>
      <c r="G124" s="469"/>
      <c r="H124" s="469"/>
      <c r="I124" s="469"/>
      <c r="J124" s="469"/>
      <c r="K124" s="469"/>
      <c r="L124" s="469"/>
      <c r="M124" s="469"/>
      <c r="N124" s="469"/>
      <c r="O124" s="469"/>
      <c r="P124" s="469"/>
      <c r="Q124" s="469"/>
      <c r="R124" s="469"/>
      <c r="S124" s="469"/>
      <c r="T124" s="469"/>
      <c r="U124" s="469"/>
      <c r="V124" s="469"/>
      <c r="W124" s="469"/>
      <c r="X124" s="469"/>
      <c r="Y124" s="469"/>
      <c r="Z124" s="469"/>
      <c r="AA124" s="470"/>
      <c r="AB124" s="92" t="s">
        <v>304</v>
      </c>
      <c r="AC124" s="93"/>
      <c r="AD124" s="93"/>
      <c r="AE124" s="93"/>
      <c r="AF124" s="93"/>
      <c r="AG124" s="93"/>
      <c r="AH124" s="93"/>
      <c r="AI124" s="93"/>
      <c r="AJ124" s="94"/>
      <c r="AK124" s="143" t="s">
        <v>194</v>
      </c>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5"/>
      <c r="CI124" s="92" t="s">
        <v>273</v>
      </c>
      <c r="CJ124" s="93"/>
      <c r="CK124" s="93"/>
      <c r="CL124" s="93"/>
      <c r="CM124" s="93"/>
      <c r="CN124" s="93"/>
      <c r="CO124" s="93"/>
      <c r="CP124" s="93"/>
      <c r="CQ124" s="93"/>
      <c r="CR124" s="94"/>
      <c r="CS124" s="92" t="s">
        <v>195</v>
      </c>
      <c r="CT124" s="93"/>
      <c r="CU124" s="93"/>
      <c r="CV124" s="93"/>
      <c r="CW124" s="93"/>
      <c r="CX124" s="93"/>
      <c r="CY124" s="93"/>
      <c r="CZ124" s="93"/>
      <c r="DA124" s="93"/>
      <c r="DB124" s="94"/>
      <c r="DC124" s="92" t="s">
        <v>566</v>
      </c>
      <c r="DD124" s="93"/>
      <c r="DE124" s="93"/>
      <c r="DF124" s="93"/>
      <c r="DG124" s="93"/>
      <c r="DH124" s="93"/>
      <c r="DI124" s="93"/>
      <c r="DJ124" s="93"/>
      <c r="DK124" s="93"/>
      <c r="DL124" s="93"/>
      <c r="DM124" s="93"/>
      <c r="DN124" s="94"/>
    </row>
    <row r="125" spans="1:137" ht="15" customHeight="1">
      <c r="A125" s="471"/>
      <c r="B125" s="472"/>
      <c r="C125" s="472"/>
      <c r="D125" s="472"/>
      <c r="E125" s="472"/>
      <c r="F125" s="472"/>
      <c r="G125" s="472"/>
      <c r="H125" s="472"/>
      <c r="I125" s="472"/>
      <c r="J125" s="472"/>
      <c r="K125" s="472"/>
      <c r="L125" s="472"/>
      <c r="M125" s="472"/>
      <c r="N125" s="472"/>
      <c r="O125" s="472"/>
      <c r="P125" s="472"/>
      <c r="Q125" s="472"/>
      <c r="R125" s="472"/>
      <c r="S125" s="472"/>
      <c r="T125" s="472"/>
      <c r="U125" s="472"/>
      <c r="V125" s="472"/>
      <c r="W125" s="472"/>
      <c r="X125" s="472"/>
      <c r="Y125" s="472"/>
      <c r="Z125" s="472"/>
      <c r="AA125" s="473"/>
      <c r="AB125" s="146"/>
      <c r="AC125" s="147"/>
      <c r="AD125" s="147"/>
      <c r="AE125" s="147"/>
      <c r="AF125" s="147"/>
      <c r="AG125" s="147"/>
      <c r="AH125" s="147"/>
      <c r="AI125" s="147"/>
      <c r="AJ125" s="148"/>
      <c r="AK125" s="694" t="s">
        <v>600</v>
      </c>
      <c r="AL125" s="695"/>
      <c r="AM125" s="695"/>
      <c r="AN125" s="695"/>
      <c r="AO125" s="695"/>
      <c r="AP125" s="695"/>
      <c r="AQ125" s="695"/>
      <c r="AR125" s="695"/>
      <c r="AS125" s="695"/>
      <c r="AT125" s="696"/>
      <c r="AU125" s="694" t="s">
        <v>272</v>
      </c>
      <c r="AV125" s="695"/>
      <c r="AW125" s="695"/>
      <c r="AX125" s="695"/>
      <c r="AY125" s="695"/>
      <c r="AZ125" s="695"/>
      <c r="BA125" s="695"/>
      <c r="BB125" s="695"/>
      <c r="BC125" s="695"/>
      <c r="BD125" s="696"/>
      <c r="BE125" s="149" t="s">
        <v>186</v>
      </c>
      <c r="BF125" s="150"/>
      <c r="BG125" s="150"/>
      <c r="BH125" s="150"/>
      <c r="BI125" s="150"/>
      <c r="BJ125" s="150"/>
      <c r="BK125" s="150"/>
      <c r="BL125" s="150"/>
      <c r="BM125" s="150"/>
      <c r="BN125" s="151"/>
      <c r="BO125" s="149" t="s">
        <v>187</v>
      </c>
      <c r="BP125" s="150"/>
      <c r="BQ125" s="150"/>
      <c r="BR125" s="150"/>
      <c r="BS125" s="150"/>
      <c r="BT125" s="150"/>
      <c r="BU125" s="150"/>
      <c r="BV125" s="150"/>
      <c r="BW125" s="150"/>
      <c r="BX125" s="151"/>
      <c r="BY125" s="92" t="s">
        <v>334</v>
      </c>
      <c r="BZ125" s="93"/>
      <c r="CA125" s="93"/>
      <c r="CB125" s="93"/>
      <c r="CC125" s="93"/>
      <c r="CD125" s="93"/>
      <c r="CE125" s="93"/>
      <c r="CF125" s="93"/>
      <c r="CG125" s="93"/>
      <c r="CH125" s="94"/>
      <c r="CI125" s="146"/>
      <c r="CJ125" s="147"/>
      <c r="CK125" s="147"/>
      <c r="CL125" s="147"/>
      <c r="CM125" s="147"/>
      <c r="CN125" s="147"/>
      <c r="CO125" s="147"/>
      <c r="CP125" s="147"/>
      <c r="CQ125" s="147"/>
      <c r="CR125" s="148"/>
      <c r="CS125" s="146"/>
      <c r="CT125" s="147"/>
      <c r="CU125" s="147"/>
      <c r="CV125" s="147"/>
      <c r="CW125" s="147"/>
      <c r="CX125" s="147"/>
      <c r="CY125" s="147"/>
      <c r="CZ125" s="147"/>
      <c r="DA125" s="147"/>
      <c r="DB125" s="148"/>
      <c r="DC125" s="146"/>
      <c r="DD125" s="147"/>
      <c r="DE125" s="147"/>
      <c r="DF125" s="147"/>
      <c r="DG125" s="147"/>
      <c r="DH125" s="147"/>
      <c r="DI125" s="147"/>
      <c r="DJ125" s="147"/>
      <c r="DK125" s="147"/>
      <c r="DL125" s="147"/>
      <c r="DM125" s="147"/>
      <c r="DN125" s="148"/>
    </row>
    <row r="126" spans="1:137" ht="15" customHeight="1">
      <c r="A126" s="471"/>
      <c r="B126" s="472"/>
      <c r="C126" s="472"/>
      <c r="D126" s="472"/>
      <c r="E126" s="472"/>
      <c r="F126" s="472"/>
      <c r="G126" s="472"/>
      <c r="H126" s="472"/>
      <c r="I126" s="472"/>
      <c r="J126" s="472"/>
      <c r="K126" s="472"/>
      <c r="L126" s="472"/>
      <c r="M126" s="472"/>
      <c r="N126" s="472"/>
      <c r="O126" s="472"/>
      <c r="P126" s="472"/>
      <c r="Q126" s="472"/>
      <c r="R126" s="472"/>
      <c r="S126" s="472"/>
      <c r="T126" s="472"/>
      <c r="U126" s="472"/>
      <c r="V126" s="472"/>
      <c r="W126" s="472"/>
      <c r="X126" s="472"/>
      <c r="Y126" s="472"/>
      <c r="Z126" s="472"/>
      <c r="AA126" s="473"/>
      <c r="AB126" s="146"/>
      <c r="AC126" s="147"/>
      <c r="AD126" s="147"/>
      <c r="AE126" s="147"/>
      <c r="AF126" s="147"/>
      <c r="AG126" s="147"/>
      <c r="AH126" s="147"/>
      <c r="AI126" s="147"/>
      <c r="AJ126" s="148"/>
      <c r="AK126" s="697"/>
      <c r="AL126" s="698"/>
      <c r="AM126" s="698"/>
      <c r="AN126" s="698"/>
      <c r="AO126" s="698"/>
      <c r="AP126" s="698"/>
      <c r="AQ126" s="698"/>
      <c r="AR126" s="698"/>
      <c r="AS126" s="698"/>
      <c r="AT126" s="699"/>
      <c r="AU126" s="697"/>
      <c r="AV126" s="698"/>
      <c r="AW126" s="698"/>
      <c r="AX126" s="698"/>
      <c r="AY126" s="698"/>
      <c r="AZ126" s="698"/>
      <c r="BA126" s="698"/>
      <c r="BB126" s="698"/>
      <c r="BC126" s="698"/>
      <c r="BD126" s="699"/>
      <c r="BE126" s="208"/>
      <c r="BF126" s="209"/>
      <c r="BG126" s="209"/>
      <c r="BH126" s="209"/>
      <c r="BI126" s="209"/>
      <c r="BJ126" s="209"/>
      <c r="BK126" s="209"/>
      <c r="BL126" s="209"/>
      <c r="BM126" s="209"/>
      <c r="BN126" s="211"/>
      <c r="BO126" s="208"/>
      <c r="BP126" s="209"/>
      <c r="BQ126" s="209"/>
      <c r="BR126" s="209"/>
      <c r="BS126" s="209"/>
      <c r="BT126" s="209"/>
      <c r="BU126" s="209"/>
      <c r="BV126" s="209"/>
      <c r="BW126" s="209"/>
      <c r="BX126" s="211"/>
      <c r="BY126" s="146"/>
      <c r="BZ126" s="147"/>
      <c r="CA126" s="147"/>
      <c r="CB126" s="147"/>
      <c r="CC126" s="147"/>
      <c r="CD126" s="147"/>
      <c r="CE126" s="147"/>
      <c r="CF126" s="147"/>
      <c r="CG126" s="147"/>
      <c r="CH126" s="148"/>
      <c r="CI126" s="146"/>
      <c r="CJ126" s="147"/>
      <c r="CK126" s="147"/>
      <c r="CL126" s="147"/>
      <c r="CM126" s="147"/>
      <c r="CN126" s="147"/>
      <c r="CO126" s="147"/>
      <c r="CP126" s="147"/>
      <c r="CQ126" s="147"/>
      <c r="CR126" s="148"/>
      <c r="CS126" s="146"/>
      <c r="CT126" s="147"/>
      <c r="CU126" s="147"/>
      <c r="CV126" s="147"/>
      <c r="CW126" s="147"/>
      <c r="CX126" s="147"/>
      <c r="CY126" s="147"/>
      <c r="CZ126" s="147"/>
      <c r="DA126" s="147"/>
      <c r="DB126" s="148"/>
      <c r="DC126" s="146"/>
      <c r="DD126" s="147"/>
      <c r="DE126" s="147"/>
      <c r="DF126" s="147"/>
      <c r="DG126" s="147"/>
      <c r="DH126" s="147"/>
      <c r="DI126" s="147"/>
      <c r="DJ126" s="147"/>
      <c r="DK126" s="147"/>
      <c r="DL126" s="147"/>
      <c r="DM126" s="147"/>
      <c r="DN126" s="148"/>
    </row>
    <row r="127" spans="1:137" ht="15" customHeight="1">
      <c r="A127" s="471"/>
      <c r="B127" s="472"/>
      <c r="C127" s="472"/>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2"/>
      <c r="Z127" s="472"/>
      <c r="AA127" s="473"/>
      <c r="AB127" s="146"/>
      <c r="AC127" s="147"/>
      <c r="AD127" s="147"/>
      <c r="AE127" s="147"/>
      <c r="AF127" s="147"/>
      <c r="AG127" s="147"/>
      <c r="AH127" s="147"/>
      <c r="AI127" s="147"/>
      <c r="AJ127" s="148"/>
      <c r="AK127" s="697"/>
      <c r="AL127" s="698"/>
      <c r="AM127" s="698"/>
      <c r="AN127" s="698"/>
      <c r="AO127" s="698"/>
      <c r="AP127" s="698"/>
      <c r="AQ127" s="698"/>
      <c r="AR127" s="698"/>
      <c r="AS127" s="698"/>
      <c r="AT127" s="699"/>
      <c r="AU127" s="697"/>
      <c r="AV127" s="698"/>
      <c r="AW127" s="698"/>
      <c r="AX127" s="698"/>
      <c r="AY127" s="698"/>
      <c r="AZ127" s="698"/>
      <c r="BA127" s="698"/>
      <c r="BB127" s="698"/>
      <c r="BC127" s="698"/>
      <c r="BD127" s="699"/>
      <c r="BE127" s="208"/>
      <c r="BF127" s="209"/>
      <c r="BG127" s="209"/>
      <c r="BH127" s="209"/>
      <c r="BI127" s="209"/>
      <c r="BJ127" s="209"/>
      <c r="BK127" s="209"/>
      <c r="BL127" s="209"/>
      <c r="BM127" s="209"/>
      <c r="BN127" s="211"/>
      <c r="BO127" s="208"/>
      <c r="BP127" s="209"/>
      <c r="BQ127" s="209"/>
      <c r="BR127" s="209"/>
      <c r="BS127" s="209"/>
      <c r="BT127" s="209"/>
      <c r="BU127" s="209"/>
      <c r="BV127" s="209"/>
      <c r="BW127" s="209"/>
      <c r="BX127" s="211"/>
      <c r="BY127" s="146"/>
      <c r="BZ127" s="147"/>
      <c r="CA127" s="147"/>
      <c r="CB127" s="147"/>
      <c r="CC127" s="147"/>
      <c r="CD127" s="147"/>
      <c r="CE127" s="147"/>
      <c r="CF127" s="147"/>
      <c r="CG127" s="147"/>
      <c r="CH127" s="148"/>
      <c r="CI127" s="146"/>
      <c r="CJ127" s="147"/>
      <c r="CK127" s="147"/>
      <c r="CL127" s="147"/>
      <c r="CM127" s="147"/>
      <c r="CN127" s="147"/>
      <c r="CO127" s="147"/>
      <c r="CP127" s="147"/>
      <c r="CQ127" s="147"/>
      <c r="CR127" s="148"/>
      <c r="CS127" s="146"/>
      <c r="CT127" s="147"/>
      <c r="CU127" s="147"/>
      <c r="CV127" s="147"/>
      <c r="CW127" s="147"/>
      <c r="CX127" s="147"/>
      <c r="CY127" s="147"/>
      <c r="CZ127" s="147"/>
      <c r="DA127" s="147"/>
      <c r="DB127" s="148"/>
      <c r="DC127" s="146"/>
      <c r="DD127" s="147"/>
      <c r="DE127" s="147"/>
      <c r="DF127" s="147"/>
      <c r="DG127" s="147"/>
      <c r="DH127" s="147"/>
      <c r="DI127" s="147"/>
      <c r="DJ127" s="147"/>
      <c r="DK127" s="147"/>
      <c r="DL127" s="147"/>
      <c r="DM127" s="147"/>
      <c r="DN127" s="148"/>
    </row>
    <row r="128" spans="1:137" ht="15" customHeight="1">
      <c r="A128" s="471"/>
      <c r="B128" s="472"/>
      <c r="C128" s="472"/>
      <c r="D128" s="472"/>
      <c r="E128" s="472"/>
      <c r="F128" s="472"/>
      <c r="G128" s="472"/>
      <c r="H128" s="472"/>
      <c r="I128" s="472"/>
      <c r="J128" s="472"/>
      <c r="K128" s="472"/>
      <c r="L128" s="472"/>
      <c r="M128" s="472"/>
      <c r="N128" s="472"/>
      <c r="O128" s="472"/>
      <c r="P128" s="472"/>
      <c r="Q128" s="472"/>
      <c r="R128" s="472"/>
      <c r="S128" s="472"/>
      <c r="T128" s="472"/>
      <c r="U128" s="472"/>
      <c r="V128" s="472"/>
      <c r="W128" s="472"/>
      <c r="X128" s="472"/>
      <c r="Y128" s="472"/>
      <c r="Z128" s="472"/>
      <c r="AA128" s="473"/>
      <c r="AB128" s="146"/>
      <c r="AC128" s="147"/>
      <c r="AD128" s="147"/>
      <c r="AE128" s="147"/>
      <c r="AF128" s="147"/>
      <c r="AG128" s="147"/>
      <c r="AH128" s="147"/>
      <c r="AI128" s="147"/>
      <c r="AJ128" s="148"/>
      <c r="AK128" s="697"/>
      <c r="AL128" s="698"/>
      <c r="AM128" s="698"/>
      <c r="AN128" s="698"/>
      <c r="AO128" s="698"/>
      <c r="AP128" s="698"/>
      <c r="AQ128" s="698"/>
      <c r="AR128" s="698"/>
      <c r="AS128" s="698"/>
      <c r="AT128" s="699"/>
      <c r="AU128" s="697"/>
      <c r="AV128" s="698"/>
      <c r="AW128" s="698"/>
      <c r="AX128" s="698"/>
      <c r="AY128" s="698"/>
      <c r="AZ128" s="698"/>
      <c r="BA128" s="698"/>
      <c r="BB128" s="698"/>
      <c r="BC128" s="698"/>
      <c r="BD128" s="699"/>
      <c r="BE128" s="208"/>
      <c r="BF128" s="209"/>
      <c r="BG128" s="209"/>
      <c r="BH128" s="209"/>
      <c r="BI128" s="209"/>
      <c r="BJ128" s="209"/>
      <c r="BK128" s="209"/>
      <c r="BL128" s="209"/>
      <c r="BM128" s="209"/>
      <c r="BN128" s="211"/>
      <c r="BO128" s="208"/>
      <c r="BP128" s="209"/>
      <c r="BQ128" s="209"/>
      <c r="BR128" s="209"/>
      <c r="BS128" s="209"/>
      <c r="BT128" s="209"/>
      <c r="BU128" s="209"/>
      <c r="BV128" s="209"/>
      <c r="BW128" s="209"/>
      <c r="BX128" s="211"/>
      <c r="BY128" s="146"/>
      <c r="BZ128" s="147"/>
      <c r="CA128" s="147"/>
      <c r="CB128" s="147"/>
      <c r="CC128" s="147"/>
      <c r="CD128" s="147"/>
      <c r="CE128" s="147"/>
      <c r="CF128" s="147"/>
      <c r="CG128" s="147"/>
      <c r="CH128" s="148"/>
      <c r="CI128" s="146"/>
      <c r="CJ128" s="147"/>
      <c r="CK128" s="147"/>
      <c r="CL128" s="147"/>
      <c r="CM128" s="147"/>
      <c r="CN128" s="147"/>
      <c r="CO128" s="147"/>
      <c r="CP128" s="147"/>
      <c r="CQ128" s="147"/>
      <c r="CR128" s="148"/>
      <c r="CS128" s="146"/>
      <c r="CT128" s="147"/>
      <c r="CU128" s="147"/>
      <c r="CV128" s="147"/>
      <c r="CW128" s="147"/>
      <c r="CX128" s="147"/>
      <c r="CY128" s="147"/>
      <c r="CZ128" s="147"/>
      <c r="DA128" s="147"/>
      <c r="DB128" s="148"/>
      <c r="DC128" s="146"/>
      <c r="DD128" s="147"/>
      <c r="DE128" s="147"/>
      <c r="DF128" s="147"/>
      <c r="DG128" s="147"/>
      <c r="DH128" s="147"/>
      <c r="DI128" s="147"/>
      <c r="DJ128" s="147"/>
      <c r="DK128" s="147"/>
      <c r="DL128" s="147"/>
      <c r="DM128" s="147"/>
      <c r="DN128" s="148"/>
    </row>
    <row r="129" spans="1:118" ht="15" customHeight="1" thickBot="1">
      <c r="A129" s="477"/>
      <c r="B129" s="478"/>
      <c r="C129" s="478"/>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478"/>
      <c r="Z129" s="478"/>
      <c r="AA129" s="479"/>
      <c r="AB129" s="352"/>
      <c r="AC129" s="353"/>
      <c r="AD129" s="353"/>
      <c r="AE129" s="353"/>
      <c r="AF129" s="353"/>
      <c r="AG129" s="353"/>
      <c r="AH129" s="353"/>
      <c r="AI129" s="353"/>
      <c r="AJ129" s="354"/>
      <c r="AK129" s="483" t="s">
        <v>636</v>
      </c>
      <c r="AL129" s="484"/>
      <c r="AM129" s="484"/>
      <c r="AN129" s="484"/>
      <c r="AO129" s="484"/>
      <c r="AP129" s="484"/>
      <c r="AQ129" s="484"/>
      <c r="AR129" s="484"/>
      <c r="AS129" s="484"/>
      <c r="AT129" s="485"/>
      <c r="AU129" s="483" t="s">
        <v>636</v>
      </c>
      <c r="AV129" s="484"/>
      <c r="AW129" s="484"/>
      <c r="AX129" s="484"/>
      <c r="AY129" s="484"/>
      <c r="AZ129" s="484"/>
      <c r="BA129" s="484"/>
      <c r="BB129" s="484"/>
      <c r="BC129" s="484"/>
      <c r="BD129" s="485"/>
      <c r="BE129" s="483" t="s">
        <v>636</v>
      </c>
      <c r="BF129" s="484"/>
      <c r="BG129" s="484"/>
      <c r="BH129" s="484"/>
      <c r="BI129" s="484"/>
      <c r="BJ129" s="484"/>
      <c r="BK129" s="484"/>
      <c r="BL129" s="484"/>
      <c r="BM129" s="484"/>
      <c r="BN129" s="485"/>
      <c r="BO129" s="483" t="s">
        <v>636</v>
      </c>
      <c r="BP129" s="484"/>
      <c r="BQ129" s="484"/>
      <c r="BR129" s="484"/>
      <c r="BS129" s="484"/>
      <c r="BT129" s="484"/>
      <c r="BU129" s="484"/>
      <c r="BV129" s="484"/>
      <c r="BW129" s="484"/>
      <c r="BX129" s="485"/>
      <c r="BY129" s="483" t="s">
        <v>636</v>
      </c>
      <c r="BZ129" s="484"/>
      <c r="CA129" s="484"/>
      <c r="CB129" s="484"/>
      <c r="CC129" s="484"/>
      <c r="CD129" s="484"/>
      <c r="CE129" s="484"/>
      <c r="CF129" s="484"/>
      <c r="CG129" s="484"/>
      <c r="CH129" s="485"/>
      <c r="CI129" s="483" t="s">
        <v>636</v>
      </c>
      <c r="CJ129" s="484"/>
      <c r="CK129" s="484"/>
      <c r="CL129" s="484"/>
      <c r="CM129" s="484"/>
      <c r="CN129" s="484"/>
      <c r="CO129" s="484"/>
      <c r="CP129" s="484"/>
      <c r="CQ129" s="484"/>
      <c r="CR129" s="485"/>
      <c r="CS129" s="483" t="s">
        <v>636</v>
      </c>
      <c r="CT129" s="484"/>
      <c r="CU129" s="484"/>
      <c r="CV129" s="484"/>
      <c r="CW129" s="484"/>
      <c r="CX129" s="484"/>
      <c r="CY129" s="484"/>
      <c r="CZ129" s="484"/>
      <c r="DA129" s="484"/>
      <c r="DB129" s="485"/>
      <c r="DC129" s="483" t="s">
        <v>636</v>
      </c>
      <c r="DD129" s="484"/>
      <c r="DE129" s="484"/>
      <c r="DF129" s="484"/>
      <c r="DG129" s="484"/>
      <c r="DH129" s="484"/>
      <c r="DI129" s="484"/>
      <c r="DJ129" s="484"/>
      <c r="DK129" s="484"/>
      <c r="DL129" s="484"/>
      <c r="DM129" s="484"/>
      <c r="DN129" s="485"/>
    </row>
    <row r="130" spans="1:118" ht="22.5" customHeight="1">
      <c r="A130" s="442" t="s">
        <v>1</v>
      </c>
      <c r="B130" s="486"/>
      <c r="C130" s="486"/>
      <c r="D130" s="486"/>
      <c r="E130" s="486"/>
      <c r="F130" s="487"/>
      <c r="G130" s="143" t="s">
        <v>2</v>
      </c>
      <c r="H130" s="144"/>
      <c r="I130" s="144"/>
      <c r="J130" s="144"/>
      <c r="K130" s="144"/>
      <c r="L130" s="144"/>
      <c r="M130" s="144"/>
      <c r="N130" s="144"/>
      <c r="O130" s="144"/>
      <c r="P130" s="144"/>
      <c r="Q130" s="144"/>
      <c r="R130" s="144"/>
      <c r="S130" s="144"/>
      <c r="T130" s="144"/>
      <c r="U130" s="144"/>
      <c r="V130" s="144"/>
      <c r="W130" s="144"/>
      <c r="X130" s="144"/>
      <c r="Y130" s="144"/>
      <c r="Z130" s="144"/>
      <c r="AA130" s="488"/>
      <c r="AB130" s="606">
        <v>0</v>
      </c>
      <c r="AC130" s="607"/>
      <c r="AD130" s="608"/>
      <c r="AE130" s="609">
        <v>1</v>
      </c>
      <c r="AF130" s="607"/>
      <c r="AG130" s="608"/>
      <c r="AH130" s="609">
        <v>3</v>
      </c>
      <c r="AI130" s="607"/>
      <c r="AJ130" s="610"/>
      <c r="AK130" s="261"/>
      <c r="AL130" s="262"/>
      <c r="AM130" s="262"/>
      <c r="AN130" s="262"/>
      <c r="AO130" s="262"/>
      <c r="AP130" s="262"/>
      <c r="AQ130" s="262"/>
      <c r="AR130" s="262"/>
      <c r="AS130" s="262"/>
      <c r="AT130" s="262"/>
      <c r="AU130" s="261"/>
      <c r="AV130" s="262"/>
      <c r="AW130" s="262"/>
      <c r="AX130" s="262"/>
      <c r="AY130" s="262"/>
      <c r="AZ130" s="262"/>
      <c r="BA130" s="262"/>
      <c r="BB130" s="262"/>
      <c r="BC130" s="262"/>
      <c r="BD130" s="262"/>
      <c r="BE130" s="261"/>
      <c r="BF130" s="262"/>
      <c r="BG130" s="262"/>
      <c r="BH130" s="262"/>
      <c r="BI130" s="262"/>
      <c r="BJ130" s="262"/>
      <c r="BK130" s="262"/>
      <c r="BL130" s="262"/>
      <c r="BM130" s="262"/>
      <c r="BN130" s="262"/>
      <c r="BO130" s="261"/>
      <c r="BP130" s="262"/>
      <c r="BQ130" s="262"/>
      <c r="BR130" s="262"/>
      <c r="BS130" s="262"/>
      <c r="BT130" s="262"/>
      <c r="BU130" s="262"/>
      <c r="BV130" s="262"/>
      <c r="BW130" s="262"/>
      <c r="BX130" s="262"/>
      <c r="BY130" s="328">
        <f t="shared" ref="BY130:BY142" si="7">SUM(AK130:BX130)</f>
        <v>0</v>
      </c>
      <c r="BZ130" s="329"/>
      <c r="CA130" s="329"/>
      <c r="CB130" s="329"/>
      <c r="CC130" s="329"/>
      <c r="CD130" s="329"/>
      <c r="CE130" s="329"/>
      <c r="CF130" s="329"/>
      <c r="CG130" s="329"/>
      <c r="CH130" s="329"/>
      <c r="CI130" s="261"/>
      <c r="CJ130" s="262"/>
      <c r="CK130" s="262"/>
      <c r="CL130" s="262"/>
      <c r="CM130" s="262"/>
      <c r="CN130" s="262"/>
      <c r="CO130" s="262"/>
      <c r="CP130" s="262"/>
      <c r="CQ130" s="262"/>
      <c r="CR130" s="267"/>
      <c r="CS130" s="261">
        <v>860</v>
      </c>
      <c r="CT130" s="262"/>
      <c r="CU130" s="262"/>
      <c r="CV130" s="262"/>
      <c r="CW130" s="262"/>
      <c r="CX130" s="262"/>
      <c r="CY130" s="262"/>
      <c r="CZ130" s="262"/>
      <c r="DA130" s="262"/>
      <c r="DB130" s="262"/>
      <c r="DC130" s="328">
        <f t="shared" ref="DC130:DC137" si="8">SUM(CS130,CI130,BY130,CC91,BV91,BA91,AK91,AS91,DO52,CM52,CC52,BT52,BJ52,AS52,AK52)</f>
        <v>1499</v>
      </c>
      <c r="DD130" s="328"/>
      <c r="DE130" s="328"/>
      <c r="DF130" s="328"/>
      <c r="DG130" s="328"/>
      <c r="DH130" s="328"/>
      <c r="DI130" s="328"/>
      <c r="DJ130" s="328"/>
      <c r="DK130" s="328"/>
      <c r="DL130" s="328"/>
      <c r="DM130" s="328"/>
      <c r="DN130" s="582"/>
    </row>
    <row r="131" spans="1:118" ht="15" customHeight="1">
      <c r="A131" s="498"/>
      <c r="B131" s="499"/>
      <c r="C131" s="499"/>
      <c r="D131" s="499"/>
      <c r="E131" s="499"/>
      <c r="F131" s="500"/>
      <c r="G131" s="143" t="s">
        <v>3</v>
      </c>
      <c r="H131" s="144"/>
      <c r="I131" s="144"/>
      <c r="J131" s="144"/>
      <c r="K131" s="144"/>
      <c r="L131" s="144"/>
      <c r="M131" s="144"/>
      <c r="N131" s="144"/>
      <c r="O131" s="144"/>
      <c r="P131" s="144"/>
      <c r="Q131" s="144"/>
      <c r="R131" s="144"/>
      <c r="S131" s="144"/>
      <c r="T131" s="144"/>
      <c r="U131" s="144"/>
      <c r="V131" s="144"/>
      <c r="W131" s="144"/>
      <c r="X131" s="144"/>
      <c r="Y131" s="144"/>
      <c r="Z131" s="144"/>
      <c r="AA131" s="488"/>
      <c r="AB131" s="611">
        <v>0</v>
      </c>
      <c r="AC131" s="612"/>
      <c r="AD131" s="613"/>
      <c r="AE131" s="614">
        <v>2</v>
      </c>
      <c r="AF131" s="612"/>
      <c r="AG131" s="613"/>
      <c r="AH131" s="614">
        <v>3</v>
      </c>
      <c r="AI131" s="612"/>
      <c r="AJ131" s="615"/>
      <c r="AK131" s="274">
        <v>330</v>
      </c>
      <c r="AL131" s="275"/>
      <c r="AM131" s="275"/>
      <c r="AN131" s="275"/>
      <c r="AO131" s="275"/>
      <c r="AP131" s="275"/>
      <c r="AQ131" s="275"/>
      <c r="AR131" s="275"/>
      <c r="AS131" s="275"/>
      <c r="AT131" s="275"/>
      <c r="AU131" s="274">
        <v>450</v>
      </c>
      <c r="AV131" s="275"/>
      <c r="AW131" s="275"/>
      <c r="AX131" s="275"/>
      <c r="AY131" s="275"/>
      <c r="AZ131" s="275"/>
      <c r="BA131" s="275"/>
      <c r="BB131" s="275"/>
      <c r="BC131" s="275"/>
      <c r="BD131" s="275"/>
      <c r="BE131" s="274">
        <v>380</v>
      </c>
      <c r="BF131" s="275"/>
      <c r="BG131" s="275"/>
      <c r="BH131" s="275"/>
      <c r="BI131" s="275"/>
      <c r="BJ131" s="275"/>
      <c r="BK131" s="275"/>
      <c r="BL131" s="275"/>
      <c r="BM131" s="275"/>
      <c r="BN131" s="275"/>
      <c r="BO131" s="274">
        <v>1800</v>
      </c>
      <c r="BP131" s="275"/>
      <c r="BQ131" s="275"/>
      <c r="BR131" s="275"/>
      <c r="BS131" s="275"/>
      <c r="BT131" s="275"/>
      <c r="BU131" s="275"/>
      <c r="BV131" s="275"/>
      <c r="BW131" s="275"/>
      <c r="BX131" s="275"/>
      <c r="BY131" s="331">
        <f t="shared" si="7"/>
        <v>2960</v>
      </c>
      <c r="BZ131" s="332"/>
      <c r="CA131" s="332"/>
      <c r="CB131" s="332"/>
      <c r="CC131" s="332"/>
      <c r="CD131" s="332"/>
      <c r="CE131" s="332"/>
      <c r="CF131" s="332"/>
      <c r="CG131" s="332"/>
      <c r="CH131" s="332"/>
      <c r="CI131" s="274"/>
      <c r="CJ131" s="275"/>
      <c r="CK131" s="275"/>
      <c r="CL131" s="275"/>
      <c r="CM131" s="275"/>
      <c r="CN131" s="275"/>
      <c r="CO131" s="275"/>
      <c r="CP131" s="275"/>
      <c r="CQ131" s="275"/>
      <c r="CR131" s="278"/>
      <c r="CS131" s="274">
        <v>10320</v>
      </c>
      <c r="CT131" s="275"/>
      <c r="CU131" s="275"/>
      <c r="CV131" s="275"/>
      <c r="CW131" s="275"/>
      <c r="CX131" s="275"/>
      <c r="CY131" s="275"/>
      <c r="CZ131" s="275"/>
      <c r="DA131" s="275"/>
      <c r="DB131" s="275"/>
      <c r="DC131" s="507">
        <f t="shared" si="8"/>
        <v>26964</v>
      </c>
      <c r="DD131" s="507"/>
      <c r="DE131" s="507"/>
      <c r="DF131" s="507"/>
      <c r="DG131" s="507"/>
      <c r="DH131" s="507"/>
      <c r="DI131" s="507"/>
      <c r="DJ131" s="507"/>
      <c r="DK131" s="507"/>
      <c r="DL131" s="507"/>
      <c r="DM131" s="507"/>
      <c r="DN131" s="700"/>
    </row>
    <row r="132" spans="1:118" ht="15" customHeight="1">
      <c r="A132" s="498"/>
      <c r="B132" s="499"/>
      <c r="C132" s="499"/>
      <c r="D132" s="499"/>
      <c r="E132" s="499"/>
      <c r="F132" s="500"/>
      <c r="G132" s="143" t="s">
        <v>4</v>
      </c>
      <c r="H132" s="144"/>
      <c r="I132" s="144"/>
      <c r="J132" s="144"/>
      <c r="K132" s="144"/>
      <c r="L132" s="144"/>
      <c r="M132" s="144"/>
      <c r="N132" s="144"/>
      <c r="O132" s="144"/>
      <c r="P132" s="144"/>
      <c r="Q132" s="144"/>
      <c r="R132" s="144"/>
      <c r="S132" s="144"/>
      <c r="T132" s="144"/>
      <c r="U132" s="144"/>
      <c r="V132" s="144"/>
      <c r="W132" s="144"/>
      <c r="X132" s="144"/>
      <c r="Y132" s="144"/>
      <c r="Z132" s="144"/>
      <c r="AA132" s="488"/>
      <c r="AB132" s="611">
        <v>0</v>
      </c>
      <c r="AC132" s="612"/>
      <c r="AD132" s="613"/>
      <c r="AE132" s="614">
        <v>3</v>
      </c>
      <c r="AF132" s="612"/>
      <c r="AG132" s="613"/>
      <c r="AH132" s="614">
        <v>3</v>
      </c>
      <c r="AI132" s="612"/>
      <c r="AJ132" s="615"/>
      <c r="AK132" s="274">
        <v>660</v>
      </c>
      <c r="AL132" s="275"/>
      <c r="AM132" s="275"/>
      <c r="AN132" s="275"/>
      <c r="AO132" s="275"/>
      <c r="AP132" s="275"/>
      <c r="AQ132" s="275"/>
      <c r="AR132" s="275"/>
      <c r="AS132" s="275"/>
      <c r="AT132" s="275"/>
      <c r="AU132" s="274">
        <v>450</v>
      </c>
      <c r="AV132" s="275"/>
      <c r="AW132" s="275"/>
      <c r="AX132" s="275"/>
      <c r="AY132" s="275"/>
      <c r="AZ132" s="275"/>
      <c r="BA132" s="275"/>
      <c r="BB132" s="275"/>
      <c r="BC132" s="275"/>
      <c r="BD132" s="275"/>
      <c r="BE132" s="274">
        <v>760</v>
      </c>
      <c r="BF132" s="275"/>
      <c r="BG132" s="275"/>
      <c r="BH132" s="275"/>
      <c r="BI132" s="275"/>
      <c r="BJ132" s="275"/>
      <c r="BK132" s="275"/>
      <c r="BL132" s="275"/>
      <c r="BM132" s="275"/>
      <c r="BN132" s="275"/>
      <c r="BO132" s="274">
        <v>1350</v>
      </c>
      <c r="BP132" s="275"/>
      <c r="BQ132" s="275"/>
      <c r="BR132" s="275"/>
      <c r="BS132" s="275"/>
      <c r="BT132" s="275"/>
      <c r="BU132" s="275"/>
      <c r="BV132" s="275"/>
      <c r="BW132" s="275"/>
      <c r="BX132" s="275"/>
      <c r="BY132" s="331">
        <f t="shared" si="7"/>
        <v>3220</v>
      </c>
      <c r="BZ132" s="332"/>
      <c r="CA132" s="332"/>
      <c r="CB132" s="332"/>
      <c r="CC132" s="332"/>
      <c r="CD132" s="332"/>
      <c r="CE132" s="332"/>
      <c r="CF132" s="332"/>
      <c r="CG132" s="332"/>
      <c r="CH132" s="332"/>
      <c r="CI132" s="274"/>
      <c r="CJ132" s="275"/>
      <c r="CK132" s="275"/>
      <c r="CL132" s="275"/>
      <c r="CM132" s="275"/>
      <c r="CN132" s="275"/>
      <c r="CO132" s="275"/>
      <c r="CP132" s="275"/>
      <c r="CQ132" s="275"/>
      <c r="CR132" s="278"/>
      <c r="CS132" s="274">
        <v>10320</v>
      </c>
      <c r="CT132" s="275"/>
      <c r="CU132" s="275"/>
      <c r="CV132" s="275"/>
      <c r="CW132" s="275"/>
      <c r="CX132" s="275"/>
      <c r="CY132" s="275"/>
      <c r="CZ132" s="275"/>
      <c r="DA132" s="275"/>
      <c r="DB132" s="275"/>
      <c r="DC132" s="507">
        <f t="shared" si="8"/>
        <v>35293</v>
      </c>
      <c r="DD132" s="507"/>
      <c r="DE132" s="507"/>
      <c r="DF132" s="507"/>
      <c r="DG132" s="507"/>
      <c r="DH132" s="507"/>
      <c r="DI132" s="507"/>
      <c r="DJ132" s="507"/>
      <c r="DK132" s="507"/>
      <c r="DL132" s="507"/>
      <c r="DM132" s="507"/>
      <c r="DN132" s="700"/>
    </row>
    <row r="133" spans="1:118" ht="15" customHeight="1">
      <c r="A133" s="498"/>
      <c r="B133" s="499"/>
      <c r="C133" s="499"/>
      <c r="D133" s="499"/>
      <c r="E133" s="499"/>
      <c r="F133" s="500"/>
      <c r="G133" s="143" t="s">
        <v>5</v>
      </c>
      <c r="H133" s="144"/>
      <c r="I133" s="144"/>
      <c r="J133" s="144"/>
      <c r="K133" s="144"/>
      <c r="L133" s="144"/>
      <c r="M133" s="144"/>
      <c r="N133" s="144"/>
      <c r="O133" s="144"/>
      <c r="P133" s="144"/>
      <c r="Q133" s="144"/>
      <c r="R133" s="144"/>
      <c r="S133" s="144"/>
      <c r="T133" s="144"/>
      <c r="U133" s="144"/>
      <c r="V133" s="144"/>
      <c r="W133" s="144"/>
      <c r="X133" s="144"/>
      <c r="Y133" s="144"/>
      <c r="Z133" s="144"/>
      <c r="AA133" s="488"/>
      <c r="AB133" s="611">
        <v>0</v>
      </c>
      <c r="AC133" s="612"/>
      <c r="AD133" s="613"/>
      <c r="AE133" s="614">
        <v>4</v>
      </c>
      <c r="AF133" s="612"/>
      <c r="AG133" s="613"/>
      <c r="AH133" s="614">
        <v>3</v>
      </c>
      <c r="AI133" s="612"/>
      <c r="AJ133" s="615"/>
      <c r="AK133" s="274">
        <v>660</v>
      </c>
      <c r="AL133" s="275"/>
      <c r="AM133" s="275"/>
      <c r="AN133" s="275"/>
      <c r="AO133" s="275"/>
      <c r="AP133" s="275"/>
      <c r="AQ133" s="275"/>
      <c r="AR133" s="275"/>
      <c r="AS133" s="275"/>
      <c r="AT133" s="275"/>
      <c r="AU133" s="274"/>
      <c r="AV133" s="275"/>
      <c r="AW133" s="275"/>
      <c r="AX133" s="275"/>
      <c r="AY133" s="275"/>
      <c r="AZ133" s="275"/>
      <c r="BA133" s="275"/>
      <c r="BB133" s="275"/>
      <c r="BC133" s="275"/>
      <c r="BD133" s="275"/>
      <c r="BE133" s="274"/>
      <c r="BF133" s="275"/>
      <c r="BG133" s="275"/>
      <c r="BH133" s="275"/>
      <c r="BI133" s="275"/>
      <c r="BJ133" s="275"/>
      <c r="BK133" s="275"/>
      <c r="BL133" s="275"/>
      <c r="BM133" s="275"/>
      <c r="BN133" s="275"/>
      <c r="BO133" s="274">
        <v>900</v>
      </c>
      <c r="BP133" s="275"/>
      <c r="BQ133" s="275"/>
      <c r="BR133" s="275"/>
      <c r="BS133" s="275"/>
      <c r="BT133" s="275"/>
      <c r="BU133" s="275"/>
      <c r="BV133" s="275"/>
      <c r="BW133" s="275"/>
      <c r="BX133" s="275"/>
      <c r="BY133" s="331">
        <f t="shared" si="7"/>
        <v>1560</v>
      </c>
      <c r="BZ133" s="332"/>
      <c r="CA133" s="332"/>
      <c r="CB133" s="332"/>
      <c r="CC133" s="332"/>
      <c r="CD133" s="332"/>
      <c r="CE133" s="332"/>
      <c r="CF133" s="332"/>
      <c r="CG133" s="332"/>
      <c r="CH133" s="332"/>
      <c r="CI133" s="274"/>
      <c r="CJ133" s="275"/>
      <c r="CK133" s="275"/>
      <c r="CL133" s="275"/>
      <c r="CM133" s="275"/>
      <c r="CN133" s="275"/>
      <c r="CO133" s="275"/>
      <c r="CP133" s="275"/>
      <c r="CQ133" s="275"/>
      <c r="CR133" s="278"/>
      <c r="CS133" s="274">
        <v>5160</v>
      </c>
      <c r="CT133" s="275"/>
      <c r="CU133" s="275"/>
      <c r="CV133" s="275"/>
      <c r="CW133" s="275"/>
      <c r="CX133" s="275"/>
      <c r="CY133" s="275"/>
      <c r="CZ133" s="275"/>
      <c r="DA133" s="275"/>
      <c r="DB133" s="275"/>
      <c r="DC133" s="507">
        <f t="shared" si="8"/>
        <v>16592</v>
      </c>
      <c r="DD133" s="507"/>
      <c r="DE133" s="507"/>
      <c r="DF133" s="507"/>
      <c r="DG133" s="507"/>
      <c r="DH133" s="507"/>
      <c r="DI133" s="507"/>
      <c r="DJ133" s="507"/>
      <c r="DK133" s="507"/>
      <c r="DL133" s="507"/>
      <c r="DM133" s="507"/>
      <c r="DN133" s="700"/>
    </row>
    <row r="134" spans="1:118" ht="15" customHeight="1">
      <c r="A134" s="498"/>
      <c r="B134" s="499"/>
      <c r="C134" s="499"/>
      <c r="D134" s="499"/>
      <c r="E134" s="499"/>
      <c r="F134" s="500"/>
      <c r="G134" s="143" t="s">
        <v>6</v>
      </c>
      <c r="H134" s="144"/>
      <c r="I134" s="144"/>
      <c r="J134" s="144"/>
      <c r="K134" s="144"/>
      <c r="L134" s="144"/>
      <c r="M134" s="144"/>
      <c r="N134" s="144"/>
      <c r="O134" s="144"/>
      <c r="P134" s="144"/>
      <c r="Q134" s="144"/>
      <c r="R134" s="144"/>
      <c r="S134" s="144"/>
      <c r="T134" s="144"/>
      <c r="U134" s="144"/>
      <c r="V134" s="144"/>
      <c r="W134" s="144"/>
      <c r="X134" s="144"/>
      <c r="Y134" s="144"/>
      <c r="Z134" s="144"/>
      <c r="AA134" s="488"/>
      <c r="AB134" s="611">
        <v>0</v>
      </c>
      <c r="AC134" s="612"/>
      <c r="AD134" s="613"/>
      <c r="AE134" s="614">
        <v>5</v>
      </c>
      <c r="AF134" s="612"/>
      <c r="AG134" s="613"/>
      <c r="AH134" s="614">
        <v>3</v>
      </c>
      <c r="AI134" s="612"/>
      <c r="AJ134" s="615"/>
      <c r="AK134" s="274"/>
      <c r="AL134" s="275"/>
      <c r="AM134" s="275"/>
      <c r="AN134" s="275"/>
      <c r="AO134" s="275"/>
      <c r="AP134" s="275"/>
      <c r="AQ134" s="275"/>
      <c r="AR134" s="275"/>
      <c r="AS134" s="275"/>
      <c r="AT134" s="275"/>
      <c r="AU134" s="274"/>
      <c r="AV134" s="275"/>
      <c r="AW134" s="275"/>
      <c r="AX134" s="275"/>
      <c r="AY134" s="275"/>
      <c r="AZ134" s="275"/>
      <c r="BA134" s="275"/>
      <c r="BB134" s="275"/>
      <c r="BC134" s="275"/>
      <c r="BD134" s="275"/>
      <c r="BE134" s="274"/>
      <c r="BF134" s="275"/>
      <c r="BG134" s="275"/>
      <c r="BH134" s="275"/>
      <c r="BI134" s="275"/>
      <c r="BJ134" s="275"/>
      <c r="BK134" s="275"/>
      <c r="BL134" s="275"/>
      <c r="BM134" s="275"/>
      <c r="BN134" s="275"/>
      <c r="BO134" s="274">
        <v>1350</v>
      </c>
      <c r="BP134" s="275"/>
      <c r="BQ134" s="275"/>
      <c r="BR134" s="275"/>
      <c r="BS134" s="275"/>
      <c r="BT134" s="275"/>
      <c r="BU134" s="275"/>
      <c r="BV134" s="275"/>
      <c r="BW134" s="275"/>
      <c r="BX134" s="275"/>
      <c r="BY134" s="331">
        <f t="shared" si="7"/>
        <v>1350</v>
      </c>
      <c r="BZ134" s="332"/>
      <c r="CA134" s="332"/>
      <c r="CB134" s="332"/>
      <c r="CC134" s="332"/>
      <c r="CD134" s="332"/>
      <c r="CE134" s="332"/>
      <c r="CF134" s="332"/>
      <c r="CG134" s="332"/>
      <c r="CH134" s="332"/>
      <c r="CI134" s="274">
        <v>230</v>
      </c>
      <c r="CJ134" s="275"/>
      <c r="CK134" s="275"/>
      <c r="CL134" s="275"/>
      <c r="CM134" s="275"/>
      <c r="CN134" s="275"/>
      <c r="CO134" s="275"/>
      <c r="CP134" s="275"/>
      <c r="CQ134" s="275"/>
      <c r="CR134" s="278"/>
      <c r="CS134" s="274">
        <v>3010</v>
      </c>
      <c r="CT134" s="275"/>
      <c r="CU134" s="275"/>
      <c r="CV134" s="275"/>
      <c r="CW134" s="275"/>
      <c r="CX134" s="275"/>
      <c r="CY134" s="275"/>
      <c r="CZ134" s="275"/>
      <c r="DA134" s="275"/>
      <c r="DB134" s="275"/>
      <c r="DC134" s="507">
        <f t="shared" si="8"/>
        <v>10570</v>
      </c>
      <c r="DD134" s="507"/>
      <c r="DE134" s="507"/>
      <c r="DF134" s="507"/>
      <c r="DG134" s="507"/>
      <c r="DH134" s="507"/>
      <c r="DI134" s="507"/>
      <c r="DJ134" s="507"/>
      <c r="DK134" s="507"/>
      <c r="DL134" s="507"/>
      <c r="DM134" s="507"/>
      <c r="DN134" s="700"/>
    </row>
    <row r="135" spans="1:118" ht="15" customHeight="1">
      <c r="A135" s="498"/>
      <c r="B135" s="499"/>
      <c r="C135" s="499"/>
      <c r="D135" s="499"/>
      <c r="E135" s="499"/>
      <c r="F135" s="500"/>
      <c r="G135" s="143" t="s">
        <v>7</v>
      </c>
      <c r="H135" s="144"/>
      <c r="I135" s="144"/>
      <c r="J135" s="144"/>
      <c r="K135" s="144"/>
      <c r="L135" s="144"/>
      <c r="M135" s="144"/>
      <c r="N135" s="144"/>
      <c r="O135" s="144"/>
      <c r="P135" s="144"/>
      <c r="Q135" s="144"/>
      <c r="R135" s="144"/>
      <c r="S135" s="144"/>
      <c r="T135" s="144"/>
      <c r="U135" s="144"/>
      <c r="V135" s="144"/>
      <c r="W135" s="144"/>
      <c r="X135" s="144"/>
      <c r="Y135" s="144"/>
      <c r="Z135" s="144"/>
      <c r="AA135" s="488"/>
      <c r="AB135" s="611">
        <v>0</v>
      </c>
      <c r="AC135" s="612"/>
      <c r="AD135" s="613"/>
      <c r="AE135" s="614">
        <v>6</v>
      </c>
      <c r="AF135" s="612"/>
      <c r="AG135" s="613"/>
      <c r="AH135" s="614">
        <v>3</v>
      </c>
      <c r="AI135" s="612"/>
      <c r="AJ135" s="615"/>
      <c r="AK135" s="274">
        <v>330</v>
      </c>
      <c r="AL135" s="275"/>
      <c r="AM135" s="275"/>
      <c r="AN135" s="275"/>
      <c r="AO135" s="275"/>
      <c r="AP135" s="275"/>
      <c r="AQ135" s="275"/>
      <c r="AR135" s="275"/>
      <c r="AS135" s="275"/>
      <c r="AT135" s="275"/>
      <c r="AU135" s="274">
        <v>450</v>
      </c>
      <c r="AV135" s="275"/>
      <c r="AW135" s="275"/>
      <c r="AX135" s="275"/>
      <c r="AY135" s="275"/>
      <c r="AZ135" s="275"/>
      <c r="BA135" s="275"/>
      <c r="BB135" s="275"/>
      <c r="BC135" s="275"/>
      <c r="BD135" s="275"/>
      <c r="BE135" s="274">
        <v>380</v>
      </c>
      <c r="BF135" s="275"/>
      <c r="BG135" s="275"/>
      <c r="BH135" s="275"/>
      <c r="BI135" s="275"/>
      <c r="BJ135" s="275"/>
      <c r="BK135" s="275"/>
      <c r="BL135" s="275"/>
      <c r="BM135" s="275"/>
      <c r="BN135" s="275"/>
      <c r="BO135" s="274">
        <v>900</v>
      </c>
      <c r="BP135" s="275"/>
      <c r="BQ135" s="275"/>
      <c r="BR135" s="275"/>
      <c r="BS135" s="275"/>
      <c r="BT135" s="275"/>
      <c r="BU135" s="275"/>
      <c r="BV135" s="275"/>
      <c r="BW135" s="275"/>
      <c r="BX135" s="275"/>
      <c r="BY135" s="331">
        <f t="shared" si="7"/>
        <v>2060</v>
      </c>
      <c r="BZ135" s="332"/>
      <c r="CA135" s="332"/>
      <c r="CB135" s="332"/>
      <c r="CC135" s="332"/>
      <c r="CD135" s="332"/>
      <c r="CE135" s="332"/>
      <c r="CF135" s="332"/>
      <c r="CG135" s="332"/>
      <c r="CH135" s="332"/>
      <c r="CI135" s="274"/>
      <c r="CJ135" s="275"/>
      <c r="CK135" s="275"/>
      <c r="CL135" s="275"/>
      <c r="CM135" s="275"/>
      <c r="CN135" s="275"/>
      <c r="CO135" s="275"/>
      <c r="CP135" s="275"/>
      <c r="CQ135" s="275"/>
      <c r="CR135" s="278"/>
      <c r="CS135" s="274">
        <v>5160</v>
      </c>
      <c r="CT135" s="275"/>
      <c r="CU135" s="275"/>
      <c r="CV135" s="275"/>
      <c r="CW135" s="275"/>
      <c r="CX135" s="275"/>
      <c r="CY135" s="275"/>
      <c r="CZ135" s="275"/>
      <c r="DA135" s="275"/>
      <c r="DB135" s="275"/>
      <c r="DC135" s="507">
        <f t="shared" si="8"/>
        <v>19213</v>
      </c>
      <c r="DD135" s="507"/>
      <c r="DE135" s="507"/>
      <c r="DF135" s="507"/>
      <c r="DG135" s="507"/>
      <c r="DH135" s="507"/>
      <c r="DI135" s="507"/>
      <c r="DJ135" s="507"/>
      <c r="DK135" s="507"/>
      <c r="DL135" s="507"/>
      <c r="DM135" s="507"/>
      <c r="DN135" s="700"/>
    </row>
    <row r="136" spans="1:118" ht="15" customHeight="1">
      <c r="A136" s="498"/>
      <c r="B136" s="499"/>
      <c r="C136" s="499"/>
      <c r="D136" s="499"/>
      <c r="E136" s="499"/>
      <c r="F136" s="500"/>
      <c r="G136" s="143" t="s">
        <v>8</v>
      </c>
      <c r="H136" s="144"/>
      <c r="I136" s="144"/>
      <c r="J136" s="144"/>
      <c r="K136" s="144"/>
      <c r="L136" s="144"/>
      <c r="M136" s="144"/>
      <c r="N136" s="144"/>
      <c r="O136" s="144"/>
      <c r="P136" s="144"/>
      <c r="Q136" s="144"/>
      <c r="R136" s="144"/>
      <c r="S136" s="144"/>
      <c r="T136" s="144"/>
      <c r="U136" s="144"/>
      <c r="V136" s="144"/>
      <c r="W136" s="144"/>
      <c r="X136" s="144"/>
      <c r="Y136" s="144"/>
      <c r="Z136" s="144"/>
      <c r="AA136" s="488"/>
      <c r="AB136" s="611">
        <v>0</v>
      </c>
      <c r="AC136" s="612"/>
      <c r="AD136" s="613"/>
      <c r="AE136" s="614">
        <v>7</v>
      </c>
      <c r="AF136" s="612"/>
      <c r="AG136" s="613"/>
      <c r="AH136" s="614">
        <v>3</v>
      </c>
      <c r="AI136" s="612"/>
      <c r="AJ136" s="615"/>
      <c r="AK136" s="274">
        <v>330</v>
      </c>
      <c r="AL136" s="275"/>
      <c r="AM136" s="275"/>
      <c r="AN136" s="275"/>
      <c r="AO136" s="275"/>
      <c r="AP136" s="275"/>
      <c r="AQ136" s="275"/>
      <c r="AR136" s="275"/>
      <c r="AS136" s="275"/>
      <c r="AT136" s="275"/>
      <c r="AU136" s="274">
        <v>450</v>
      </c>
      <c r="AV136" s="275"/>
      <c r="AW136" s="275"/>
      <c r="AX136" s="275"/>
      <c r="AY136" s="275"/>
      <c r="AZ136" s="275"/>
      <c r="BA136" s="275"/>
      <c r="BB136" s="275"/>
      <c r="BC136" s="275"/>
      <c r="BD136" s="275"/>
      <c r="BE136" s="274"/>
      <c r="BF136" s="275"/>
      <c r="BG136" s="275"/>
      <c r="BH136" s="275"/>
      <c r="BI136" s="275"/>
      <c r="BJ136" s="275"/>
      <c r="BK136" s="275"/>
      <c r="BL136" s="275"/>
      <c r="BM136" s="275"/>
      <c r="BN136" s="275"/>
      <c r="BO136" s="274"/>
      <c r="BP136" s="275"/>
      <c r="BQ136" s="275"/>
      <c r="BR136" s="275"/>
      <c r="BS136" s="275"/>
      <c r="BT136" s="275"/>
      <c r="BU136" s="275"/>
      <c r="BV136" s="275"/>
      <c r="BW136" s="275"/>
      <c r="BX136" s="275"/>
      <c r="BY136" s="331">
        <f t="shared" si="7"/>
        <v>780</v>
      </c>
      <c r="BZ136" s="332"/>
      <c r="CA136" s="332"/>
      <c r="CB136" s="332"/>
      <c r="CC136" s="332"/>
      <c r="CD136" s="332"/>
      <c r="CE136" s="332"/>
      <c r="CF136" s="332"/>
      <c r="CG136" s="332"/>
      <c r="CH136" s="332"/>
      <c r="CI136" s="274"/>
      <c r="CJ136" s="275"/>
      <c r="CK136" s="275"/>
      <c r="CL136" s="275"/>
      <c r="CM136" s="275"/>
      <c r="CN136" s="275"/>
      <c r="CO136" s="275"/>
      <c r="CP136" s="275"/>
      <c r="CQ136" s="275"/>
      <c r="CR136" s="278"/>
      <c r="CS136" s="274">
        <v>2580</v>
      </c>
      <c r="CT136" s="275"/>
      <c r="CU136" s="275"/>
      <c r="CV136" s="275"/>
      <c r="CW136" s="275"/>
      <c r="CX136" s="275"/>
      <c r="CY136" s="275"/>
      <c r="CZ136" s="275"/>
      <c r="DA136" s="275"/>
      <c r="DB136" s="275"/>
      <c r="DC136" s="507">
        <f t="shared" si="8"/>
        <v>12298</v>
      </c>
      <c r="DD136" s="507"/>
      <c r="DE136" s="507"/>
      <c r="DF136" s="507"/>
      <c r="DG136" s="507"/>
      <c r="DH136" s="507"/>
      <c r="DI136" s="507"/>
      <c r="DJ136" s="507"/>
      <c r="DK136" s="507"/>
      <c r="DL136" s="507"/>
      <c r="DM136" s="507"/>
      <c r="DN136" s="700"/>
    </row>
    <row r="137" spans="1:118" ht="15" customHeight="1">
      <c r="A137" s="498"/>
      <c r="B137" s="499"/>
      <c r="C137" s="499"/>
      <c r="D137" s="499"/>
      <c r="E137" s="499"/>
      <c r="F137" s="500"/>
      <c r="G137" s="143" t="s">
        <v>9</v>
      </c>
      <c r="H137" s="144"/>
      <c r="I137" s="144"/>
      <c r="J137" s="144"/>
      <c r="K137" s="144"/>
      <c r="L137" s="144"/>
      <c r="M137" s="144"/>
      <c r="N137" s="144"/>
      <c r="O137" s="144"/>
      <c r="P137" s="144"/>
      <c r="Q137" s="144"/>
      <c r="R137" s="144"/>
      <c r="S137" s="144"/>
      <c r="T137" s="144"/>
      <c r="U137" s="144"/>
      <c r="V137" s="144"/>
      <c r="W137" s="144"/>
      <c r="X137" s="144"/>
      <c r="Y137" s="144"/>
      <c r="Z137" s="144"/>
      <c r="AA137" s="488"/>
      <c r="AB137" s="611">
        <v>0</v>
      </c>
      <c r="AC137" s="612"/>
      <c r="AD137" s="613"/>
      <c r="AE137" s="614">
        <v>8</v>
      </c>
      <c r="AF137" s="612"/>
      <c r="AG137" s="613"/>
      <c r="AH137" s="614">
        <v>3</v>
      </c>
      <c r="AI137" s="612"/>
      <c r="AJ137" s="615"/>
      <c r="AK137" s="274">
        <v>660</v>
      </c>
      <c r="AL137" s="275"/>
      <c r="AM137" s="275"/>
      <c r="AN137" s="275"/>
      <c r="AO137" s="275"/>
      <c r="AP137" s="275"/>
      <c r="AQ137" s="275"/>
      <c r="AR137" s="275"/>
      <c r="AS137" s="275"/>
      <c r="AT137" s="275"/>
      <c r="AU137" s="274">
        <v>450</v>
      </c>
      <c r="AV137" s="275"/>
      <c r="AW137" s="275"/>
      <c r="AX137" s="275"/>
      <c r="AY137" s="275"/>
      <c r="AZ137" s="275"/>
      <c r="BA137" s="275"/>
      <c r="BB137" s="275"/>
      <c r="BC137" s="275"/>
      <c r="BD137" s="275"/>
      <c r="BE137" s="274"/>
      <c r="BF137" s="275"/>
      <c r="BG137" s="275"/>
      <c r="BH137" s="275"/>
      <c r="BI137" s="275"/>
      <c r="BJ137" s="275"/>
      <c r="BK137" s="275"/>
      <c r="BL137" s="275"/>
      <c r="BM137" s="275"/>
      <c r="BN137" s="275"/>
      <c r="BO137" s="274"/>
      <c r="BP137" s="275"/>
      <c r="BQ137" s="275"/>
      <c r="BR137" s="275"/>
      <c r="BS137" s="275"/>
      <c r="BT137" s="275"/>
      <c r="BU137" s="275"/>
      <c r="BV137" s="275"/>
      <c r="BW137" s="275"/>
      <c r="BX137" s="275"/>
      <c r="BY137" s="331">
        <f t="shared" si="7"/>
        <v>1110</v>
      </c>
      <c r="BZ137" s="332"/>
      <c r="CA137" s="332"/>
      <c r="CB137" s="332"/>
      <c r="CC137" s="332"/>
      <c r="CD137" s="332"/>
      <c r="CE137" s="332"/>
      <c r="CF137" s="332"/>
      <c r="CG137" s="332"/>
      <c r="CH137" s="332"/>
      <c r="CI137" s="274"/>
      <c r="CJ137" s="275"/>
      <c r="CK137" s="275"/>
      <c r="CL137" s="275"/>
      <c r="CM137" s="275"/>
      <c r="CN137" s="275"/>
      <c r="CO137" s="275"/>
      <c r="CP137" s="275"/>
      <c r="CQ137" s="275"/>
      <c r="CR137" s="278"/>
      <c r="CS137" s="274">
        <v>1720</v>
      </c>
      <c r="CT137" s="275"/>
      <c r="CU137" s="275"/>
      <c r="CV137" s="275"/>
      <c r="CW137" s="275"/>
      <c r="CX137" s="275"/>
      <c r="CY137" s="275"/>
      <c r="CZ137" s="275"/>
      <c r="DA137" s="275"/>
      <c r="DB137" s="275"/>
      <c r="DC137" s="507">
        <f t="shared" si="8"/>
        <v>9033</v>
      </c>
      <c r="DD137" s="507"/>
      <c r="DE137" s="507"/>
      <c r="DF137" s="507"/>
      <c r="DG137" s="507"/>
      <c r="DH137" s="507"/>
      <c r="DI137" s="507"/>
      <c r="DJ137" s="507"/>
      <c r="DK137" s="507"/>
      <c r="DL137" s="507"/>
      <c r="DM137" s="507"/>
      <c r="DN137" s="700"/>
    </row>
    <row r="138" spans="1:118" ht="15" customHeight="1">
      <c r="A138" s="498"/>
      <c r="B138" s="499"/>
      <c r="C138" s="499"/>
      <c r="D138" s="499"/>
      <c r="E138" s="499"/>
      <c r="F138" s="500"/>
      <c r="G138" s="143" t="s">
        <v>4414</v>
      </c>
      <c r="H138" s="144"/>
      <c r="I138" s="144"/>
      <c r="J138" s="144"/>
      <c r="K138" s="144"/>
      <c r="L138" s="144"/>
      <c r="M138" s="144"/>
      <c r="N138" s="144"/>
      <c r="O138" s="144"/>
      <c r="P138" s="144"/>
      <c r="Q138" s="144"/>
      <c r="R138" s="144"/>
      <c r="S138" s="144"/>
      <c r="T138" s="144"/>
      <c r="U138" s="144"/>
      <c r="V138" s="144"/>
      <c r="W138" s="144"/>
      <c r="X138" s="144"/>
      <c r="Y138" s="144"/>
      <c r="Z138" s="144"/>
      <c r="AA138" s="488"/>
      <c r="AB138" s="611">
        <v>0</v>
      </c>
      <c r="AC138" s="612"/>
      <c r="AD138" s="613"/>
      <c r="AE138" s="614">
        <v>9</v>
      </c>
      <c r="AF138" s="612"/>
      <c r="AG138" s="613"/>
      <c r="AH138" s="614">
        <v>3</v>
      </c>
      <c r="AI138" s="612"/>
      <c r="AJ138" s="615"/>
      <c r="AK138" s="274">
        <v>330</v>
      </c>
      <c r="AL138" s="275"/>
      <c r="AM138" s="275"/>
      <c r="AN138" s="275"/>
      <c r="AO138" s="275"/>
      <c r="AP138" s="275"/>
      <c r="AQ138" s="275"/>
      <c r="AR138" s="275"/>
      <c r="AS138" s="275"/>
      <c r="AT138" s="275"/>
      <c r="AU138" s="274">
        <v>450</v>
      </c>
      <c r="AV138" s="275"/>
      <c r="AW138" s="275"/>
      <c r="AX138" s="275"/>
      <c r="AY138" s="275"/>
      <c r="AZ138" s="275"/>
      <c r="BA138" s="275"/>
      <c r="BB138" s="275"/>
      <c r="BC138" s="275"/>
      <c r="BD138" s="275"/>
      <c r="BE138" s="274"/>
      <c r="BF138" s="275"/>
      <c r="BG138" s="275"/>
      <c r="BH138" s="275"/>
      <c r="BI138" s="275"/>
      <c r="BJ138" s="275"/>
      <c r="BK138" s="275"/>
      <c r="BL138" s="275"/>
      <c r="BM138" s="275"/>
      <c r="BN138" s="275"/>
      <c r="BO138" s="274"/>
      <c r="BP138" s="275"/>
      <c r="BQ138" s="275"/>
      <c r="BR138" s="275"/>
      <c r="BS138" s="275"/>
      <c r="BT138" s="275"/>
      <c r="BU138" s="275"/>
      <c r="BV138" s="275"/>
      <c r="BW138" s="275"/>
      <c r="BX138" s="275"/>
      <c r="BY138" s="331">
        <f t="shared" ref="BY138:BY141" si="9">SUM(AK138:BX138)</f>
        <v>780</v>
      </c>
      <c r="BZ138" s="332"/>
      <c r="CA138" s="332"/>
      <c r="CB138" s="332"/>
      <c r="CC138" s="332"/>
      <c r="CD138" s="332"/>
      <c r="CE138" s="332"/>
      <c r="CF138" s="332"/>
      <c r="CG138" s="332"/>
      <c r="CH138" s="332"/>
      <c r="CI138" s="274"/>
      <c r="CJ138" s="275"/>
      <c r="CK138" s="275"/>
      <c r="CL138" s="275"/>
      <c r="CM138" s="275"/>
      <c r="CN138" s="275"/>
      <c r="CO138" s="275"/>
      <c r="CP138" s="275"/>
      <c r="CQ138" s="275"/>
      <c r="CR138" s="278"/>
      <c r="CS138" s="274">
        <v>1290</v>
      </c>
      <c r="CT138" s="275"/>
      <c r="CU138" s="275"/>
      <c r="CV138" s="275"/>
      <c r="CW138" s="275"/>
      <c r="CX138" s="275"/>
      <c r="CY138" s="275"/>
      <c r="CZ138" s="275"/>
      <c r="DA138" s="275"/>
      <c r="DB138" s="275"/>
      <c r="DC138" s="507">
        <f>SUM(CS138,CI138,BY138,CC99,BV99,BA99,AK99,AS99,DO60,CM60,CC60,BT60,BJ60,AS60,AK60)</f>
        <v>8483</v>
      </c>
      <c r="DD138" s="507"/>
      <c r="DE138" s="507"/>
      <c r="DF138" s="507"/>
      <c r="DG138" s="507"/>
      <c r="DH138" s="507"/>
      <c r="DI138" s="507"/>
      <c r="DJ138" s="507"/>
      <c r="DK138" s="507"/>
      <c r="DL138" s="507"/>
      <c r="DM138" s="507"/>
      <c r="DN138" s="700"/>
    </row>
    <row r="139" spans="1:118" ht="15" customHeight="1">
      <c r="A139" s="498"/>
      <c r="B139" s="499"/>
      <c r="C139" s="499"/>
      <c r="D139" s="499"/>
      <c r="E139" s="499"/>
      <c r="F139" s="500"/>
      <c r="G139" s="143" t="s">
        <v>4416</v>
      </c>
      <c r="H139" s="144"/>
      <c r="I139" s="144"/>
      <c r="J139" s="144"/>
      <c r="K139" s="144"/>
      <c r="L139" s="144"/>
      <c r="M139" s="144"/>
      <c r="N139" s="144"/>
      <c r="O139" s="144"/>
      <c r="P139" s="144"/>
      <c r="Q139" s="144"/>
      <c r="R139" s="144"/>
      <c r="S139" s="144"/>
      <c r="T139" s="144"/>
      <c r="U139" s="144"/>
      <c r="V139" s="144"/>
      <c r="W139" s="144"/>
      <c r="X139" s="144"/>
      <c r="Y139" s="144"/>
      <c r="Z139" s="144"/>
      <c r="AA139" s="488"/>
      <c r="AB139" s="611">
        <v>1</v>
      </c>
      <c r="AC139" s="612"/>
      <c r="AD139" s="613"/>
      <c r="AE139" s="614">
        <v>0</v>
      </c>
      <c r="AF139" s="612"/>
      <c r="AG139" s="613"/>
      <c r="AH139" s="614">
        <v>3</v>
      </c>
      <c r="AI139" s="612"/>
      <c r="AJ139" s="615"/>
      <c r="AK139" s="274"/>
      <c r="AL139" s="275"/>
      <c r="AM139" s="275"/>
      <c r="AN139" s="275"/>
      <c r="AO139" s="275"/>
      <c r="AP139" s="275"/>
      <c r="AQ139" s="275"/>
      <c r="AR139" s="275"/>
      <c r="AS139" s="275"/>
      <c r="AT139" s="275"/>
      <c r="AU139" s="274"/>
      <c r="AV139" s="275"/>
      <c r="AW139" s="275"/>
      <c r="AX139" s="275"/>
      <c r="AY139" s="275"/>
      <c r="AZ139" s="275"/>
      <c r="BA139" s="275"/>
      <c r="BB139" s="275"/>
      <c r="BC139" s="275"/>
      <c r="BD139" s="275"/>
      <c r="BE139" s="274"/>
      <c r="BF139" s="275"/>
      <c r="BG139" s="275"/>
      <c r="BH139" s="275"/>
      <c r="BI139" s="275"/>
      <c r="BJ139" s="275"/>
      <c r="BK139" s="275"/>
      <c r="BL139" s="275"/>
      <c r="BM139" s="275"/>
      <c r="BN139" s="275"/>
      <c r="BO139" s="274"/>
      <c r="BP139" s="275"/>
      <c r="BQ139" s="275"/>
      <c r="BR139" s="275"/>
      <c r="BS139" s="275"/>
      <c r="BT139" s="275"/>
      <c r="BU139" s="275"/>
      <c r="BV139" s="275"/>
      <c r="BW139" s="275"/>
      <c r="BX139" s="275"/>
      <c r="BY139" s="331">
        <f t="shared" si="9"/>
        <v>0</v>
      </c>
      <c r="BZ139" s="332"/>
      <c r="CA139" s="332"/>
      <c r="CB139" s="332"/>
      <c r="CC139" s="332"/>
      <c r="CD139" s="332"/>
      <c r="CE139" s="332"/>
      <c r="CF139" s="332"/>
      <c r="CG139" s="332"/>
      <c r="CH139" s="332"/>
      <c r="CI139" s="274"/>
      <c r="CJ139" s="275"/>
      <c r="CK139" s="275"/>
      <c r="CL139" s="275"/>
      <c r="CM139" s="275"/>
      <c r="CN139" s="275"/>
      <c r="CO139" s="275"/>
      <c r="CP139" s="275"/>
      <c r="CQ139" s="275"/>
      <c r="CR139" s="278"/>
      <c r="CS139" s="274"/>
      <c r="CT139" s="275"/>
      <c r="CU139" s="275"/>
      <c r="CV139" s="275"/>
      <c r="CW139" s="275"/>
      <c r="CX139" s="275"/>
      <c r="CY139" s="275"/>
      <c r="CZ139" s="275"/>
      <c r="DA139" s="275"/>
      <c r="DB139" s="275"/>
      <c r="DC139" s="507">
        <f t="shared" ref="DC139:DC141" si="10">SUM(CS139,CI139,BY139,CC100,BV100,BA100,AK100,AS100,DO61,CM61,CC61,BT61,BJ61,AS61,AK61)</f>
        <v>3937</v>
      </c>
      <c r="DD139" s="507"/>
      <c r="DE139" s="507"/>
      <c r="DF139" s="507"/>
      <c r="DG139" s="507"/>
      <c r="DH139" s="507"/>
      <c r="DI139" s="507"/>
      <c r="DJ139" s="507"/>
      <c r="DK139" s="507"/>
      <c r="DL139" s="507"/>
      <c r="DM139" s="507"/>
      <c r="DN139" s="700"/>
    </row>
    <row r="140" spans="1:118" ht="15" customHeight="1">
      <c r="A140" s="498"/>
      <c r="B140" s="499"/>
      <c r="C140" s="499"/>
      <c r="D140" s="499"/>
      <c r="E140" s="499"/>
      <c r="F140" s="500"/>
      <c r="G140" s="143" t="s">
        <v>4423</v>
      </c>
      <c r="H140" s="144"/>
      <c r="I140" s="144"/>
      <c r="J140" s="144"/>
      <c r="K140" s="144"/>
      <c r="L140" s="144"/>
      <c r="M140" s="144"/>
      <c r="N140" s="144"/>
      <c r="O140" s="144"/>
      <c r="P140" s="144"/>
      <c r="Q140" s="144"/>
      <c r="R140" s="144"/>
      <c r="S140" s="144"/>
      <c r="T140" s="144"/>
      <c r="U140" s="144"/>
      <c r="V140" s="144"/>
      <c r="W140" s="144"/>
      <c r="X140" s="144"/>
      <c r="Y140" s="144"/>
      <c r="Z140" s="144"/>
      <c r="AA140" s="488"/>
      <c r="AB140" s="611">
        <v>1</v>
      </c>
      <c r="AC140" s="612"/>
      <c r="AD140" s="613"/>
      <c r="AE140" s="614">
        <v>1</v>
      </c>
      <c r="AF140" s="612"/>
      <c r="AG140" s="613"/>
      <c r="AH140" s="614">
        <v>3</v>
      </c>
      <c r="AI140" s="612"/>
      <c r="AJ140" s="615"/>
      <c r="AK140" s="274"/>
      <c r="AL140" s="275"/>
      <c r="AM140" s="275"/>
      <c r="AN140" s="275"/>
      <c r="AO140" s="275"/>
      <c r="AP140" s="275"/>
      <c r="AQ140" s="275"/>
      <c r="AR140" s="275"/>
      <c r="AS140" s="275"/>
      <c r="AT140" s="275"/>
      <c r="AU140" s="274"/>
      <c r="AV140" s="275"/>
      <c r="AW140" s="275"/>
      <c r="AX140" s="275"/>
      <c r="AY140" s="275"/>
      <c r="AZ140" s="275"/>
      <c r="BA140" s="275"/>
      <c r="BB140" s="275"/>
      <c r="BC140" s="275"/>
      <c r="BD140" s="275"/>
      <c r="BE140" s="274"/>
      <c r="BF140" s="275"/>
      <c r="BG140" s="275"/>
      <c r="BH140" s="275"/>
      <c r="BI140" s="275"/>
      <c r="BJ140" s="275"/>
      <c r="BK140" s="275"/>
      <c r="BL140" s="275"/>
      <c r="BM140" s="275"/>
      <c r="BN140" s="275"/>
      <c r="BO140" s="274"/>
      <c r="BP140" s="275"/>
      <c r="BQ140" s="275"/>
      <c r="BR140" s="275"/>
      <c r="BS140" s="275"/>
      <c r="BT140" s="275"/>
      <c r="BU140" s="275"/>
      <c r="BV140" s="275"/>
      <c r="BW140" s="275"/>
      <c r="BX140" s="275"/>
      <c r="BY140" s="331">
        <f t="shared" si="9"/>
        <v>0</v>
      </c>
      <c r="BZ140" s="332"/>
      <c r="CA140" s="332"/>
      <c r="CB140" s="332"/>
      <c r="CC140" s="332"/>
      <c r="CD140" s="332"/>
      <c r="CE140" s="332"/>
      <c r="CF140" s="332"/>
      <c r="CG140" s="332"/>
      <c r="CH140" s="332"/>
      <c r="CI140" s="274"/>
      <c r="CJ140" s="275"/>
      <c r="CK140" s="275"/>
      <c r="CL140" s="275"/>
      <c r="CM140" s="275"/>
      <c r="CN140" s="275"/>
      <c r="CO140" s="275"/>
      <c r="CP140" s="275"/>
      <c r="CQ140" s="275"/>
      <c r="CR140" s="278"/>
      <c r="CS140" s="274"/>
      <c r="CT140" s="275"/>
      <c r="CU140" s="275"/>
      <c r="CV140" s="275"/>
      <c r="CW140" s="275"/>
      <c r="CX140" s="275"/>
      <c r="CY140" s="275"/>
      <c r="CZ140" s="275"/>
      <c r="DA140" s="275"/>
      <c r="DB140" s="275"/>
      <c r="DC140" s="507">
        <f t="shared" si="10"/>
        <v>2718</v>
      </c>
      <c r="DD140" s="507"/>
      <c r="DE140" s="507"/>
      <c r="DF140" s="507"/>
      <c r="DG140" s="507"/>
      <c r="DH140" s="507"/>
      <c r="DI140" s="507"/>
      <c r="DJ140" s="507"/>
      <c r="DK140" s="507"/>
      <c r="DL140" s="507"/>
      <c r="DM140" s="507"/>
      <c r="DN140" s="700"/>
    </row>
    <row r="141" spans="1:118" ht="15" customHeight="1">
      <c r="A141" s="498"/>
      <c r="B141" s="499"/>
      <c r="C141" s="499"/>
      <c r="D141" s="499"/>
      <c r="E141" s="499"/>
      <c r="F141" s="500"/>
      <c r="G141" s="143" t="s">
        <v>4419</v>
      </c>
      <c r="H141" s="144"/>
      <c r="I141" s="144"/>
      <c r="J141" s="144"/>
      <c r="K141" s="144"/>
      <c r="L141" s="144"/>
      <c r="M141" s="144"/>
      <c r="N141" s="144"/>
      <c r="O141" s="144"/>
      <c r="P141" s="144"/>
      <c r="Q141" s="144"/>
      <c r="R141" s="144"/>
      <c r="S141" s="144"/>
      <c r="T141" s="144"/>
      <c r="U141" s="144"/>
      <c r="V141" s="144"/>
      <c r="W141" s="144"/>
      <c r="X141" s="144"/>
      <c r="Y141" s="144"/>
      <c r="Z141" s="144"/>
      <c r="AA141" s="488"/>
      <c r="AB141" s="611">
        <v>1</v>
      </c>
      <c r="AC141" s="612"/>
      <c r="AD141" s="613"/>
      <c r="AE141" s="614">
        <v>2</v>
      </c>
      <c r="AF141" s="612"/>
      <c r="AG141" s="613"/>
      <c r="AH141" s="614">
        <v>3</v>
      </c>
      <c r="AI141" s="612"/>
      <c r="AJ141" s="615"/>
      <c r="AK141" s="274"/>
      <c r="AL141" s="275"/>
      <c r="AM141" s="275"/>
      <c r="AN141" s="275"/>
      <c r="AO141" s="275"/>
      <c r="AP141" s="275"/>
      <c r="AQ141" s="275"/>
      <c r="AR141" s="275"/>
      <c r="AS141" s="275"/>
      <c r="AT141" s="275"/>
      <c r="AU141" s="274"/>
      <c r="AV141" s="275"/>
      <c r="AW141" s="275"/>
      <c r="AX141" s="275"/>
      <c r="AY141" s="275"/>
      <c r="AZ141" s="275"/>
      <c r="BA141" s="275"/>
      <c r="BB141" s="275"/>
      <c r="BC141" s="275"/>
      <c r="BD141" s="275"/>
      <c r="BE141" s="274"/>
      <c r="BF141" s="275"/>
      <c r="BG141" s="275"/>
      <c r="BH141" s="275"/>
      <c r="BI141" s="275"/>
      <c r="BJ141" s="275"/>
      <c r="BK141" s="275"/>
      <c r="BL141" s="275"/>
      <c r="BM141" s="275"/>
      <c r="BN141" s="275"/>
      <c r="BO141" s="274"/>
      <c r="BP141" s="275"/>
      <c r="BQ141" s="275"/>
      <c r="BR141" s="275"/>
      <c r="BS141" s="275"/>
      <c r="BT141" s="275"/>
      <c r="BU141" s="275"/>
      <c r="BV141" s="275"/>
      <c r="BW141" s="275"/>
      <c r="BX141" s="275"/>
      <c r="BY141" s="331">
        <f t="shared" si="9"/>
        <v>0</v>
      </c>
      <c r="BZ141" s="332"/>
      <c r="CA141" s="332"/>
      <c r="CB141" s="332"/>
      <c r="CC141" s="332"/>
      <c r="CD141" s="332"/>
      <c r="CE141" s="332"/>
      <c r="CF141" s="332"/>
      <c r="CG141" s="332"/>
      <c r="CH141" s="332"/>
      <c r="CI141" s="274"/>
      <c r="CJ141" s="275"/>
      <c r="CK141" s="275"/>
      <c r="CL141" s="275"/>
      <c r="CM141" s="275"/>
      <c r="CN141" s="275"/>
      <c r="CO141" s="275"/>
      <c r="CP141" s="275"/>
      <c r="CQ141" s="275"/>
      <c r="CR141" s="278"/>
      <c r="CS141" s="274"/>
      <c r="CT141" s="275"/>
      <c r="CU141" s="275"/>
      <c r="CV141" s="275"/>
      <c r="CW141" s="275"/>
      <c r="CX141" s="275"/>
      <c r="CY141" s="275"/>
      <c r="CZ141" s="275"/>
      <c r="DA141" s="275"/>
      <c r="DB141" s="275"/>
      <c r="DC141" s="507">
        <f t="shared" si="10"/>
        <v>0</v>
      </c>
      <c r="DD141" s="507"/>
      <c r="DE141" s="507"/>
      <c r="DF141" s="507"/>
      <c r="DG141" s="507"/>
      <c r="DH141" s="507"/>
      <c r="DI141" s="507"/>
      <c r="DJ141" s="507"/>
      <c r="DK141" s="507"/>
      <c r="DL141" s="507"/>
      <c r="DM141" s="507"/>
      <c r="DN141" s="700"/>
    </row>
    <row r="142" spans="1:118" ht="15" customHeight="1" thickBot="1">
      <c r="A142" s="498"/>
      <c r="B142" s="499"/>
      <c r="C142" s="499"/>
      <c r="D142" s="499"/>
      <c r="E142" s="499"/>
      <c r="F142" s="500"/>
      <c r="G142" s="143" t="s">
        <v>336</v>
      </c>
      <c r="H142" s="144"/>
      <c r="I142" s="144"/>
      <c r="J142" s="144"/>
      <c r="K142" s="144"/>
      <c r="L142" s="144"/>
      <c r="M142" s="144"/>
      <c r="N142" s="144"/>
      <c r="O142" s="144"/>
      <c r="P142" s="144"/>
      <c r="Q142" s="144"/>
      <c r="R142" s="144"/>
      <c r="S142" s="144"/>
      <c r="T142" s="144"/>
      <c r="U142" s="144"/>
      <c r="V142" s="144"/>
      <c r="W142" s="144"/>
      <c r="X142" s="144"/>
      <c r="Y142" s="144"/>
      <c r="Z142" s="144"/>
      <c r="AA142" s="488"/>
      <c r="AB142" s="628">
        <v>1</v>
      </c>
      <c r="AC142" s="629"/>
      <c r="AD142" s="630"/>
      <c r="AE142" s="631">
        <v>3</v>
      </c>
      <c r="AF142" s="629"/>
      <c r="AG142" s="630"/>
      <c r="AH142" s="631">
        <v>3</v>
      </c>
      <c r="AI142" s="629"/>
      <c r="AJ142" s="632"/>
      <c r="AK142" s="291">
        <f>SUM(AK130:AT141)</f>
        <v>3300</v>
      </c>
      <c r="AL142" s="292"/>
      <c r="AM142" s="292"/>
      <c r="AN142" s="292"/>
      <c r="AO142" s="292"/>
      <c r="AP142" s="292"/>
      <c r="AQ142" s="292"/>
      <c r="AR142" s="292"/>
      <c r="AS142" s="292"/>
      <c r="AT142" s="292"/>
      <c r="AU142" s="291">
        <f>SUM(AU130:BD141)</f>
        <v>2700</v>
      </c>
      <c r="AV142" s="292"/>
      <c r="AW142" s="292"/>
      <c r="AX142" s="292"/>
      <c r="AY142" s="292"/>
      <c r="AZ142" s="292"/>
      <c r="BA142" s="292"/>
      <c r="BB142" s="292"/>
      <c r="BC142" s="292"/>
      <c r="BD142" s="292"/>
      <c r="BE142" s="291">
        <f>SUM(BE130:BN141)</f>
        <v>1520</v>
      </c>
      <c r="BF142" s="292"/>
      <c r="BG142" s="292"/>
      <c r="BH142" s="292"/>
      <c r="BI142" s="292"/>
      <c r="BJ142" s="292"/>
      <c r="BK142" s="292"/>
      <c r="BL142" s="292"/>
      <c r="BM142" s="292"/>
      <c r="BN142" s="292"/>
      <c r="BO142" s="291">
        <f>SUM(BO130:BX141)</f>
        <v>6300</v>
      </c>
      <c r="BP142" s="292"/>
      <c r="BQ142" s="292"/>
      <c r="BR142" s="292"/>
      <c r="BS142" s="292"/>
      <c r="BT142" s="292"/>
      <c r="BU142" s="292"/>
      <c r="BV142" s="292"/>
      <c r="BW142" s="292"/>
      <c r="BX142" s="292"/>
      <c r="BY142" s="291">
        <f t="shared" si="7"/>
        <v>13820</v>
      </c>
      <c r="BZ142" s="292"/>
      <c r="CA142" s="292"/>
      <c r="CB142" s="292"/>
      <c r="CC142" s="292"/>
      <c r="CD142" s="292"/>
      <c r="CE142" s="292"/>
      <c r="CF142" s="292"/>
      <c r="CG142" s="292"/>
      <c r="CH142" s="292"/>
      <c r="CI142" s="291">
        <f>SUM(CI130:CR141)</f>
        <v>230</v>
      </c>
      <c r="CJ142" s="292"/>
      <c r="CK142" s="292"/>
      <c r="CL142" s="292"/>
      <c r="CM142" s="292"/>
      <c r="CN142" s="292"/>
      <c r="CO142" s="292"/>
      <c r="CP142" s="292"/>
      <c r="CQ142" s="292"/>
      <c r="CR142" s="293"/>
      <c r="CS142" s="291">
        <f>SUM(CS130:DB141)</f>
        <v>40420</v>
      </c>
      <c r="CT142" s="292"/>
      <c r="CU142" s="292"/>
      <c r="CV142" s="292"/>
      <c r="CW142" s="292"/>
      <c r="CX142" s="292"/>
      <c r="CY142" s="292"/>
      <c r="CZ142" s="292"/>
      <c r="DA142" s="292"/>
      <c r="DB142" s="292"/>
      <c r="DC142" s="701">
        <f>SUM(CS142,CI142,BY142,CC103,BV103,BA103,AK103,AS103,DO64,CM64,CC64,BT64,BJ64,AS64,AK64)</f>
        <v>146600</v>
      </c>
      <c r="DD142" s="701"/>
      <c r="DE142" s="701"/>
      <c r="DF142" s="701"/>
      <c r="DG142" s="701"/>
      <c r="DH142" s="701"/>
      <c r="DI142" s="701"/>
      <c r="DJ142" s="701"/>
      <c r="DK142" s="701"/>
      <c r="DL142" s="701"/>
      <c r="DM142" s="701"/>
      <c r="DN142" s="702"/>
    </row>
    <row r="143" spans="1:118" ht="11.25" customHeight="1" thickBot="1">
      <c r="A143" s="498"/>
      <c r="B143" s="499"/>
      <c r="C143" s="499"/>
      <c r="D143" s="499"/>
      <c r="E143" s="499"/>
      <c r="F143" s="500"/>
      <c r="G143" s="522"/>
      <c r="H143" s="523"/>
      <c r="I143" s="523"/>
      <c r="J143" s="523"/>
      <c r="K143" s="523"/>
      <c r="L143" s="523"/>
      <c r="M143" s="523"/>
      <c r="N143" s="523"/>
      <c r="O143" s="523"/>
      <c r="P143" s="523"/>
      <c r="Q143" s="523"/>
      <c r="R143" s="523"/>
      <c r="S143" s="523"/>
      <c r="T143" s="523"/>
      <c r="U143" s="523"/>
      <c r="V143" s="523"/>
      <c r="W143" s="523"/>
      <c r="X143" s="523"/>
      <c r="Y143" s="523"/>
      <c r="Z143" s="523"/>
      <c r="AA143" s="523"/>
      <c r="AB143" s="633"/>
      <c r="AC143" s="633"/>
      <c r="AD143" s="633"/>
      <c r="AE143" s="633"/>
      <c r="AF143" s="633"/>
      <c r="AG143" s="633"/>
      <c r="AH143" s="633"/>
      <c r="AI143" s="633"/>
      <c r="AJ143" s="633"/>
    </row>
    <row r="144" spans="1:118" ht="15" customHeight="1">
      <c r="A144" s="498"/>
      <c r="B144" s="499"/>
      <c r="C144" s="499"/>
      <c r="D144" s="499"/>
      <c r="E144" s="499"/>
      <c r="F144" s="500"/>
      <c r="G144" s="143" t="s">
        <v>11</v>
      </c>
      <c r="H144" s="144"/>
      <c r="I144" s="144"/>
      <c r="J144" s="144"/>
      <c r="K144" s="144"/>
      <c r="L144" s="144"/>
      <c r="M144" s="144"/>
      <c r="N144" s="144"/>
      <c r="O144" s="144"/>
      <c r="P144" s="144"/>
      <c r="Q144" s="144"/>
      <c r="R144" s="144"/>
      <c r="S144" s="144"/>
      <c r="T144" s="144"/>
      <c r="U144" s="144"/>
      <c r="V144" s="144"/>
      <c r="W144" s="144"/>
      <c r="X144" s="144"/>
      <c r="Y144" s="144"/>
      <c r="Z144" s="144"/>
      <c r="AA144" s="144"/>
      <c r="AB144" s="703">
        <v>1</v>
      </c>
      <c r="AC144" s="704"/>
      <c r="AD144" s="705"/>
      <c r="AE144" s="672">
        <v>4</v>
      </c>
      <c r="AF144" s="704"/>
      <c r="AG144" s="706"/>
      <c r="AH144" s="610">
        <v>3</v>
      </c>
      <c r="AI144" s="704"/>
      <c r="AJ144" s="704"/>
      <c r="AK144" s="328">
        <f>SUM(AK130:AT132)</f>
        <v>990</v>
      </c>
      <c r="AL144" s="329"/>
      <c r="AM144" s="329"/>
      <c r="AN144" s="329"/>
      <c r="AO144" s="329"/>
      <c r="AP144" s="329"/>
      <c r="AQ144" s="329"/>
      <c r="AR144" s="329"/>
      <c r="AS144" s="329"/>
      <c r="AT144" s="329"/>
      <c r="AU144" s="328">
        <f>SUM(AU130:BD132)</f>
        <v>900</v>
      </c>
      <c r="AV144" s="329"/>
      <c r="AW144" s="329"/>
      <c r="AX144" s="329"/>
      <c r="AY144" s="329"/>
      <c r="AZ144" s="329"/>
      <c r="BA144" s="329"/>
      <c r="BB144" s="329"/>
      <c r="BC144" s="329"/>
      <c r="BD144" s="329"/>
      <c r="BE144" s="328">
        <f>SUM(BE130:BN132)</f>
        <v>1140</v>
      </c>
      <c r="BF144" s="329"/>
      <c r="BG144" s="329"/>
      <c r="BH144" s="329"/>
      <c r="BI144" s="329"/>
      <c r="BJ144" s="329"/>
      <c r="BK144" s="329"/>
      <c r="BL144" s="329"/>
      <c r="BM144" s="329"/>
      <c r="BN144" s="329"/>
      <c r="BO144" s="328">
        <f>SUM(BO130:BX132)</f>
        <v>3150</v>
      </c>
      <c r="BP144" s="329"/>
      <c r="BQ144" s="329"/>
      <c r="BR144" s="329"/>
      <c r="BS144" s="329"/>
      <c r="BT144" s="329"/>
      <c r="BU144" s="329"/>
      <c r="BV144" s="329"/>
      <c r="BW144" s="329"/>
      <c r="BX144" s="329"/>
      <c r="BY144" s="328">
        <f>SUM(AK144:BX144)</f>
        <v>6180</v>
      </c>
      <c r="BZ144" s="329"/>
      <c r="CA144" s="329"/>
      <c r="CB144" s="329"/>
      <c r="CC144" s="329"/>
      <c r="CD144" s="329"/>
      <c r="CE144" s="329"/>
      <c r="CF144" s="329"/>
      <c r="CG144" s="329"/>
      <c r="CH144" s="329"/>
      <c r="CI144" s="328">
        <f>SUM(CI130:CR132)</f>
        <v>0</v>
      </c>
      <c r="CJ144" s="329"/>
      <c r="CK144" s="329"/>
      <c r="CL144" s="329"/>
      <c r="CM144" s="329"/>
      <c r="CN144" s="329"/>
      <c r="CO144" s="329"/>
      <c r="CP144" s="329"/>
      <c r="CQ144" s="329"/>
      <c r="CR144" s="653"/>
      <c r="CS144" s="328">
        <f>SUM(CS130:DB132)</f>
        <v>21500</v>
      </c>
      <c r="CT144" s="329"/>
      <c r="CU144" s="329"/>
      <c r="CV144" s="329"/>
      <c r="CW144" s="329"/>
      <c r="CX144" s="329"/>
      <c r="CY144" s="329"/>
      <c r="CZ144" s="329"/>
      <c r="DA144" s="329"/>
      <c r="DB144" s="329"/>
      <c r="DC144" s="328">
        <f>SUM(CS144,CI144,BY144,CC105,BV105,BA105,AK105,AS105,DO66,CM66,CC66,BT66,BJ66,AS66,AK66)</f>
        <v>63756</v>
      </c>
      <c r="DD144" s="328"/>
      <c r="DE144" s="328"/>
      <c r="DF144" s="328"/>
      <c r="DG144" s="328"/>
      <c r="DH144" s="328"/>
      <c r="DI144" s="328"/>
      <c r="DJ144" s="328"/>
      <c r="DK144" s="328"/>
      <c r="DL144" s="328"/>
      <c r="DM144" s="328"/>
      <c r="DN144" s="582"/>
    </row>
    <row r="145" spans="1:137" ht="15" customHeight="1">
      <c r="A145" s="498"/>
      <c r="B145" s="499"/>
      <c r="C145" s="499"/>
      <c r="D145" s="499"/>
      <c r="E145" s="499"/>
      <c r="F145" s="500"/>
      <c r="G145" s="143" t="s">
        <v>12</v>
      </c>
      <c r="H145" s="144"/>
      <c r="I145" s="144"/>
      <c r="J145" s="144"/>
      <c r="K145" s="144"/>
      <c r="L145" s="144"/>
      <c r="M145" s="144"/>
      <c r="N145" s="144"/>
      <c r="O145" s="144"/>
      <c r="P145" s="144"/>
      <c r="Q145" s="144"/>
      <c r="R145" s="144"/>
      <c r="S145" s="144"/>
      <c r="T145" s="144"/>
      <c r="U145" s="144"/>
      <c r="V145" s="144"/>
      <c r="W145" s="144"/>
      <c r="X145" s="144"/>
      <c r="Y145" s="144"/>
      <c r="Z145" s="144"/>
      <c r="AA145" s="144"/>
      <c r="AB145" s="707">
        <v>1</v>
      </c>
      <c r="AC145" s="708"/>
      <c r="AD145" s="709"/>
      <c r="AE145" s="675">
        <v>5</v>
      </c>
      <c r="AF145" s="708"/>
      <c r="AG145" s="710"/>
      <c r="AH145" s="615">
        <v>3</v>
      </c>
      <c r="AI145" s="708"/>
      <c r="AJ145" s="708"/>
      <c r="AK145" s="331">
        <f>SUM(AK133:AT136)</f>
        <v>1320</v>
      </c>
      <c r="AL145" s="332"/>
      <c r="AM145" s="332"/>
      <c r="AN145" s="332"/>
      <c r="AO145" s="332"/>
      <c r="AP145" s="332"/>
      <c r="AQ145" s="332"/>
      <c r="AR145" s="332"/>
      <c r="AS145" s="332"/>
      <c r="AT145" s="332"/>
      <c r="AU145" s="331">
        <f>SUM(AU133:BD136)</f>
        <v>900</v>
      </c>
      <c r="AV145" s="332"/>
      <c r="AW145" s="332"/>
      <c r="AX145" s="332"/>
      <c r="AY145" s="332"/>
      <c r="AZ145" s="332"/>
      <c r="BA145" s="332"/>
      <c r="BB145" s="332"/>
      <c r="BC145" s="332"/>
      <c r="BD145" s="332"/>
      <c r="BE145" s="331">
        <f>SUM(BE133:BN136)</f>
        <v>380</v>
      </c>
      <c r="BF145" s="332"/>
      <c r="BG145" s="332"/>
      <c r="BH145" s="332"/>
      <c r="BI145" s="332"/>
      <c r="BJ145" s="332"/>
      <c r="BK145" s="332"/>
      <c r="BL145" s="332"/>
      <c r="BM145" s="332"/>
      <c r="BN145" s="332"/>
      <c r="BO145" s="331">
        <f>SUM(BO133:BX136)</f>
        <v>3150</v>
      </c>
      <c r="BP145" s="332"/>
      <c r="BQ145" s="332"/>
      <c r="BR145" s="332"/>
      <c r="BS145" s="332"/>
      <c r="BT145" s="332"/>
      <c r="BU145" s="332"/>
      <c r="BV145" s="332"/>
      <c r="BW145" s="332"/>
      <c r="BX145" s="332"/>
      <c r="BY145" s="331">
        <f>SUM(AK145:BX145)</f>
        <v>5750</v>
      </c>
      <c r="BZ145" s="332"/>
      <c r="CA145" s="332"/>
      <c r="CB145" s="332"/>
      <c r="CC145" s="332"/>
      <c r="CD145" s="332"/>
      <c r="CE145" s="332"/>
      <c r="CF145" s="332"/>
      <c r="CG145" s="332"/>
      <c r="CH145" s="332"/>
      <c r="CI145" s="331">
        <f>SUM(CI133:CR136)</f>
        <v>230</v>
      </c>
      <c r="CJ145" s="332"/>
      <c r="CK145" s="332"/>
      <c r="CL145" s="332"/>
      <c r="CM145" s="332"/>
      <c r="CN145" s="332"/>
      <c r="CO145" s="332"/>
      <c r="CP145" s="332"/>
      <c r="CQ145" s="332"/>
      <c r="CR145" s="654"/>
      <c r="CS145" s="331">
        <f>SUM(CS133:DB136)</f>
        <v>15910</v>
      </c>
      <c r="CT145" s="332"/>
      <c r="CU145" s="332"/>
      <c r="CV145" s="332"/>
      <c r="CW145" s="332"/>
      <c r="CX145" s="332"/>
      <c r="CY145" s="332"/>
      <c r="CZ145" s="332"/>
      <c r="DA145" s="332"/>
      <c r="DB145" s="332"/>
      <c r="DC145" s="507">
        <f>SUM(CS145,CI145,BY145,CC106,BV106,BA106,AK106,AS106,DO67,CM67,CC67,BT67,BJ67,AS67,AK67)</f>
        <v>58673</v>
      </c>
      <c r="DD145" s="507"/>
      <c r="DE145" s="507"/>
      <c r="DF145" s="507"/>
      <c r="DG145" s="507"/>
      <c r="DH145" s="507"/>
      <c r="DI145" s="507"/>
      <c r="DJ145" s="507"/>
      <c r="DK145" s="507"/>
      <c r="DL145" s="507"/>
      <c r="DM145" s="507"/>
      <c r="DN145" s="700"/>
    </row>
    <row r="146" spans="1:137" ht="15" customHeight="1">
      <c r="A146" s="498"/>
      <c r="B146" s="499"/>
      <c r="C146" s="499"/>
      <c r="D146" s="499"/>
      <c r="E146" s="499"/>
      <c r="F146" s="500"/>
      <c r="G146" s="143" t="s">
        <v>9</v>
      </c>
      <c r="H146" s="144"/>
      <c r="I146" s="144"/>
      <c r="J146" s="144"/>
      <c r="K146" s="144"/>
      <c r="L146" s="144"/>
      <c r="M146" s="144"/>
      <c r="N146" s="144"/>
      <c r="O146" s="144"/>
      <c r="P146" s="144"/>
      <c r="Q146" s="144"/>
      <c r="R146" s="144"/>
      <c r="S146" s="144"/>
      <c r="T146" s="144"/>
      <c r="U146" s="144"/>
      <c r="V146" s="144"/>
      <c r="W146" s="144"/>
      <c r="X146" s="144"/>
      <c r="Y146" s="144"/>
      <c r="Z146" s="144"/>
      <c r="AA146" s="488"/>
      <c r="AB146" s="707">
        <v>1</v>
      </c>
      <c r="AC146" s="708"/>
      <c r="AD146" s="709"/>
      <c r="AE146" s="675">
        <v>6</v>
      </c>
      <c r="AF146" s="708"/>
      <c r="AG146" s="710"/>
      <c r="AH146" s="615">
        <v>3</v>
      </c>
      <c r="AI146" s="708"/>
      <c r="AJ146" s="708"/>
      <c r="AK146" s="331">
        <f>AK137</f>
        <v>660</v>
      </c>
      <c r="AL146" s="332"/>
      <c r="AM146" s="332"/>
      <c r="AN146" s="332"/>
      <c r="AO146" s="332"/>
      <c r="AP146" s="332"/>
      <c r="AQ146" s="332"/>
      <c r="AR146" s="332"/>
      <c r="AS146" s="332"/>
      <c r="AT146" s="332"/>
      <c r="AU146" s="331">
        <f>AU137</f>
        <v>450</v>
      </c>
      <c r="AV146" s="332"/>
      <c r="AW146" s="332"/>
      <c r="AX146" s="332"/>
      <c r="AY146" s="332"/>
      <c r="AZ146" s="332"/>
      <c r="BA146" s="332"/>
      <c r="BB146" s="332"/>
      <c r="BC146" s="332"/>
      <c r="BD146" s="332"/>
      <c r="BE146" s="331">
        <f>BE137</f>
        <v>0</v>
      </c>
      <c r="BF146" s="332"/>
      <c r="BG146" s="332"/>
      <c r="BH146" s="332"/>
      <c r="BI146" s="332"/>
      <c r="BJ146" s="332"/>
      <c r="BK146" s="332"/>
      <c r="BL146" s="332"/>
      <c r="BM146" s="332"/>
      <c r="BN146" s="332"/>
      <c r="BO146" s="331">
        <f>BO137</f>
        <v>0</v>
      </c>
      <c r="BP146" s="332"/>
      <c r="BQ146" s="332"/>
      <c r="BR146" s="332"/>
      <c r="BS146" s="332"/>
      <c r="BT146" s="332"/>
      <c r="BU146" s="332"/>
      <c r="BV146" s="332"/>
      <c r="BW146" s="332"/>
      <c r="BX146" s="332"/>
      <c r="BY146" s="331">
        <f>SUM(AK146:BX146)</f>
        <v>1110</v>
      </c>
      <c r="BZ146" s="332"/>
      <c r="CA146" s="332"/>
      <c r="CB146" s="332"/>
      <c r="CC146" s="332"/>
      <c r="CD146" s="332"/>
      <c r="CE146" s="332"/>
      <c r="CF146" s="332"/>
      <c r="CG146" s="332"/>
      <c r="CH146" s="332"/>
      <c r="CI146" s="331">
        <f>CI137</f>
        <v>0</v>
      </c>
      <c r="CJ146" s="332"/>
      <c r="CK146" s="332"/>
      <c r="CL146" s="332"/>
      <c r="CM146" s="332"/>
      <c r="CN146" s="332"/>
      <c r="CO146" s="332"/>
      <c r="CP146" s="332"/>
      <c r="CQ146" s="332"/>
      <c r="CR146" s="654"/>
      <c r="CS146" s="331">
        <f>CS137</f>
        <v>1720</v>
      </c>
      <c r="CT146" s="332"/>
      <c r="CU146" s="332"/>
      <c r="CV146" s="332"/>
      <c r="CW146" s="332"/>
      <c r="CX146" s="332"/>
      <c r="CY146" s="332"/>
      <c r="CZ146" s="332"/>
      <c r="DA146" s="332"/>
      <c r="DB146" s="332"/>
      <c r="DC146" s="507">
        <f>SUM(CS146,CI146,BY146,CC107,BV107,BA107,AK107,AS107,DO68,CM68,CC68,BT68,BJ68,AS68,AK68)</f>
        <v>9033</v>
      </c>
      <c r="DD146" s="507"/>
      <c r="DE146" s="507"/>
      <c r="DF146" s="507"/>
      <c r="DG146" s="507"/>
      <c r="DH146" s="507"/>
      <c r="DI146" s="507"/>
      <c r="DJ146" s="507"/>
      <c r="DK146" s="507"/>
      <c r="DL146" s="507"/>
      <c r="DM146" s="507"/>
      <c r="DN146" s="700"/>
    </row>
    <row r="147" spans="1:137" ht="15" customHeight="1" thickBot="1">
      <c r="A147" s="546"/>
      <c r="B147" s="547"/>
      <c r="C147" s="547"/>
      <c r="D147" s="547"/>
      <c r="E147" s="547"/>
      <c r="F147" s="548"/>
      <c r="G147" s="143" t="s">
        <v>10</v>
      </c>
      <c r="H147" s="144"/>
      <c r="I147" s="144"/>
      <c r="J147" s="144"/>
      <c r="K147" s="144"/>
      <c r="L147" s="144"/>
      <c r="M147" s="144"/>
      <c r="N147" s="144"/>
      <c r="O147" s="144"/>
      <c r="P147" s="144"/>
      <c r="Q147" s="144"/>
      <c r="R147" s="144"/>
      <c r="S147" s="144"/>
      <c r="T147" s="144"/>
      <c r="U147" s="144"/>
      <c r="V147" s="144"/>
      <c r="W147" s="144"/>
      <c r="X147" s="144"/>
      <c r="Y147" s="144"/>
      <c r="Z147" s="144"/>
      <c r="AA147" s="488"/>
      <c r="AB147" s="681">
        <v>1</v>
      </c>
      <c r="AC147" s="682"/>
      <c r="AD147" s="683"/>
      <c r="AE147" s="684">
        <v>7</v>
      </c>
      <c r="AF147" s="682"/>
      <c r="AG147" s="685"/>
      <c r="AH147" s="632">
        <v>3</v>
      </c>
      <c r="AI147" s="682"/>
      <c r="AJ147" s="682"/>
      <c r="AK147" s="291">
        <f>SUM(AK138:AT141)</f>
        <v>330</v>
      </c>
      <c r="AL147" s="292"/>
      <c r="AM147" s="292"/>
      <c r="AN147" s="292"/>
      <c r="AO147" s="292"/>
      <c r="AP147" s="292"/>
      <c r="AQ147" s="292"/>
      <c r="AR147" s="292"/>
      <c r="AS147" s="292"/>
      <c r="AT147" s="292"/>
      <c r="AU147" s="291">
        <f t="shared" ref="AU147" si="11">SUM(AU138:BD141)</f>
        <v>450</v>
      </c>
      <c r="AV147" s="292"/>
      <c r="AW147" s="292"/>
      <c r="AX147" s="292"/>
      <c r="AY147" s="292"/>
      <c r="AZ147" s="292"/>
      <c r="BA147" s="292"/>
      <c r="BB147" s="292"/>
      <c r="BC147" s="292"/>
      <c r="BD147" s="292"/>
      <c r="BE147" s="291">
        <f t="shared" ref="BE147" si="12">SUM(BE138:BN141)</f>
        <v>0</v>
      </c>
      <c r="BF147" s="292"/>
      <c r="BG147" s="292"/>
      <c r="BH147" s="292"/>
      <c r="BI147" s="292"/>
      <c r="BJ147" s="292"/>
      <c r="BK147" s="292"/>
      <c r="BL147" s="292"/>
      <c r="BM147" s="292"/>
      <c r="BN147" s="292"/>
      <c r="BO147" s="291">
        <f>SUM(BO138:BX141)</f>
        <v>0</v>
      </c>
      <c r="BP147" s="292"/>
      <c r="BQ147" s="292"/>
      <c r="BR147" s="292"/>
      <c r="BS147" s="292"/>
      <c r="BT147" s="292"/>
      <c r="BU147" s="292"/>
      <c r="BV147" s="292"/>
      <c r="BW147" s="292"/>
      <c r="BX147" s="292"/>
      <c r="BY147" s="291">
        <f>SUM(AK147:BX147)</f>
        <v>780</v>
      </c>
      <c r="BZ147" s="292"/>
      <c r="CA147" s="292"/>
      <c r="CB147" s="292"/>
      <c r="CC147" s="292"/>
      <c r="CD147" s="292"/>
      <c r="CE147" s="292"/>
      <c r="CF147" s="292"/>
      <c r="CG147" s="292"/>
      <c r="CH147" s="292"/>
      <c r="CI147" s="291">
        <f>SUM(CI138:CR141)</f>
        <v>0</v>
      </c>
      <c r="CJ147" s="292"/>
      <c r="CK147" s="292"/>
      <c r="CL147" s="292"/>
      <c r="CM147" s="292"/>
      <c r="CN147" s="292"/>
      <c r="CO147" s="292"/>
      <c r="CP147" s="292"/>
      <c r="CQ147" s="292"/>
      <c r="CR147" s="293"/>
      <c r="CS147" s="291">
        <f>SUM(CS138:DB141)</f>
        <v>1290</v>
      </c>
      <c r="CT147" s="292"/>
      <c r="CU147" s="292"/>
      <c r="CV147" s="292"/>
      <c r="CW147" s="292"/>
      <c r="CX147" s="292"/>
      <c r="CY147" s="292"/>
      <c r="CZ147" s="292"/>
      <c r="DA147" s="292"/>
      <c r="DB147" s="293"/>
      <c r="DC147" s="701">
        <f>SUM(CS147,CI147,BY147,CC108,BV108,BA108,AK108,AS108,DO69,CM69,CC69,BT69,BJ69,AS69,AK69)</f>
        <v>15138</v>
      </c>
      <c r="DD147" s="701"/>
      <c r="DE147" s="701"/>
      <c r="DF147" s="701"/>
      <c r="DG147" s="701"/>
      <c r="DH147" s="701"/>
      <c r="DI147" s="701"/>
      <c r="DJ147" s="701"/>
      <c r="DK147" s="701"/>
      <c r="DL147" s="701"/>
      <c r="DM147" s="701"/>
      <c r="DN147" s="702"/>
    </row>
    <row r="148" spans="1:137" ht="11.25" customHeight="1" thickBot="1">
      <c r="AB148" s="633"/>
      <c r="AC148" s="633"/>
      <c r="AD148" s="633"/>
      <c r="AE148" s="633"/>
      <c r="AF148" s="633"/>
      <c r="AG148" s="633"/>
      <c r="AH148" s="633"/>
      <c r="AI148" s="633"/>
      <c r="AJ148" s="633"/>
    </row>
    <row r="149" spans="1:137" ht="15" customHeight="1">
      <c r="A149" s="442" t="s">
        <v>14</v>
      </c>
      <c r="B149" s="486"/>
      <c r="C149" s="486"/>
      <c r="D149" s="443" t="s">
        <v>15</v>
      </c>
      <c r="E149" s="443"/>
      <c r="F149" s="444"/>
      <c r="G149" s="143" t="s">
        <v>749</v>
      </c>
      <c r="H149" s="144"/>
      <c r="I149" s="144"/>
      <c r="J149" s="144"/>
      <c r="K149" s="144"/>
      <c r="L149" s="144"/>
      <c r="M149" s="144"/>
      <c r="N149" s="144"/>
      <c r="O149" s="144"/>
      <c r="P149" s="144"/>
      <c r="Q149" s="144"/>
      <c r="R149" s="144"/>
      <c r="S149" s="144"/>
      <c r="T149" s="144"/>
      <c r="U149" s="144"/>
      <c r="V149" s="144"/>
      <c r="W149" s="144"/>
      <c r="X149" s="144"/>
      <c r="Y149" s="144"/>
      <c r="Z149" s="144"/>
      <c r="AA149" s="144"/>
      <c r="AB149" s="703">
        <v>1</v>
      </c>
      <c r="AC149" s="704"/>
      <c r="AD149" s="705"/>
      <c r="AE149" s="672">
        <v>8</v>
      </c>
      <c r="AF149" s="704"/>
      <c r="AG149" s="706"/>
      <c r="AH149" s="610">
        <v>3</v>
      </c>
      <c r="AI149" s="704"/>
      <c r="AJ149" s="704"/>
      <c r="AK149" s="261">
        <v>2310</v>
      </c>
      <c r="AL149" s="262"/>
      <c r="AM149" s="262"/>
      <c r="AN149" s="262"/>
      <c r="AO149" s="262"/>
      <c r="AP149" s="262"/>
      <c r="AQ149" s="262"/>
      <c r="AR149" s="262"/>
      <c r="AS149" s="262"/>
      <c r="AT149" s="262"/>
      <c r="AU149" s="261">
        <v>1800</v>
      </c>
      <c r="AV149" s="262"/>
      <c r="AW149" s="262"/>
      <c r="AX149" s="262"/>
      <c r="AY149" s="262"/>
      <c r="AZ149" s="262"/>
      <c r="BA149" s="262"/>
      <c r="BB149" s="262"/>
      <c r="BC149" s="262"/>
      <c r="BD149" s="262"/>
      <c r="BE149" s="261">
        <v>1520</v>
      </c>
      <c r="BF149" s="262"/>
      <c r="BG149" s="262"/>
      <c r="BH149" s="262"/>
      <c r="BI149" s="262"/>
      <c r="BJ149" s="262"/>
      <c r="BK149" s="262"/>
      <c r="BL149" s="262"/>
      <c r="BM149" s="262"/>
      <c r="BN149" s="262"/>
      <c r="BO149" s="261">
        <v>6300</v>
      </c>
      <c r="BP149" s="262"/>
      <c r="BQ149" s="262"/>
      <c r="BR149" s="262"/>
      <c r="BS149" s="262"/>
      <c r="BT149" s="262"/>
      <c r="BU149" s="262"/>
      <c r="BV149" s="262"/>
      <c r="BW149" s="262"/>
      <c r="BX149" s="262"/>
      <c r="BY149" s="328">
        <f>SUM(AK149:BX149)</f>
        <v>11930</v>
      </c>
      <c r="BZ149" s="329"/>
      <c r="CA149" s="329"/>
      <c r="CB149" s="329"/>
      <c r="CC149" s="329"/>
      <c r="CD149" s="329"/>
      <c r="CE149" s="329"/>
      <c r="CF149" s="329"/>
      <c r="CG149" s="329"/>
      <c r="CH149" s="329"/>
      <c r="CI149" s="261">
        <v>230</v>
      </c>
      <c r="CJ149" s="262"/>
      <c r="CK149" s="262"/>
      <c r="CL149" s="262"/>
      <c r="CM149" s="262"/>
      <c r="CN149" s="262"/>
      <c r="CO149" s="262"/>
      <c r="CP149" s="262"/>
      <c r="CQ149" s="262"/>
      <c r="CR149" s="267"/>
      <c r="CS149" s="261">
        <v>37410</v>
      </c>
      <c r="CT149" s="262"/>
      <c r="CU149" s="262"/>
      <c r="CV149" s="262"/>
      <c r="CW149" s="262"/>
      <c r="CX149" s="262"/>
      <c r="CY149" s="262"/>
      <c r="CZ149" s="262"/>
      <c r="DA149" s="262"/>
      <c r="DB149" s="262"/>
      <c r="DC149" s="328">
        <f>SUM(CS149,CI149,BY149,CC110,BV110,BA110,AK110,AS110,DO71,CM71,CC71,BT71,BJ71,AS71,AK71)</f>
        <v>122429</v>
      </c>
      <c r="DD149" s="328"/>
      <c r="DE149" s="328"/>
      <c r="DF149" s="328"/>
      <c r="DG149" s="328"/>
      <c r="DH149" s="328"/>
      <c r="DI149" s="328"/>
      <c r="DJ149" s="328"/>
      <c r="DK149" s="328"/>
      <c r="DL149" s="328"/>
      <c r="DM149" s="328"/>
      <c r="DN149" s="582"/>
    </row>
    <row r="150" spans="1:137" ht="15" customHeight="1">
      <c r="A150" s="560"/>
      <c r="B150" s="499"/>
      <c r="C150" s="499"/>
      <c r="D150" s="561"/>
      <c r="E150" s="561"/>
      <c r="F150" s="562"/>
      <c r="G150" s="563" t="s">
        <v>282</v>
      </c>
      <c r="H150" s="564"/>
      <c r="I150" s="564"/>
      <c r="J150" s="564"/>
      <c r="K150" s="564"/>
      <c r="L150" s="564"/>
      <c r="M150" s="564"/>
      <c r="N150" s="564"/>
      <c r="O150" s="564"/>
      <c r="P150" s="564"/>
      <c r="Q150" s="564"/>
      <c r="R150" s="564"/>
      <c r="S150" s="564"/>
      <c r="T150" s="564"/>
      <c r="U150" s="564"/>
      <c r="V150" s="564"/>
      <c r="W150" s="564"/>
      <c r="X150" s="564"/>
      <c r="Y150" s="564"/>
      <c r="Z150" s="564"/>
      <c r="AA150" s="565"/>
      <c r="AB150" s="707">
        <v>1</v>
      </c>
      <c r="AC150" s="708"/>
      <c r="AD150" s="709"/>
      <c r="AE150" s="675">
        <v>9</v>
      </c>
      <c r="AF150" s="708"/>
      <c r="AG150" s="710"/>
      <c r="AH150" s="615">
        <v>3</v>
      </c>
      <c r="AI150" s="708"/>
      <c r="AJ150" s="708"/>
      <c r="AK150" s="274">
        <v>660</v>
      </c>
      <c r="AL150" s="275"/>
      <c r="AM150" s="275"/>
      <c r="AN150" s="275"/>
      <c r="AO150" s="275"/>
      <c r="AP150" s="275"/>
      <c r="AQ150" s="275"/>
      <c r="AR150" s="275"/>
      <c r="AS150" s="275"/>
      <c r="AT150" s="275"/>
      <c r="AU150" s="274">
        <v>450</v>
      </c>
      <c r="AV150" s="275"/>
      <c r="AW150" s="275"/>
      <c r="AX150" s="275"/>
      <c r="AY150" s="275"/>
      <c r="AZ150" s="275"/>
      <c r="BA150" s="275"/>
      <c r="BB150" s="275"/>
      <c r="BC150" s="275"/>
      <c r="BD150" s="275"/>
      <c r="BE150" s="274"/>
      <c r="BF150" s="275"/>
      <c r="BG150" s="275"/>
      <c r="BH150" s="275"/>
      <c r="BI150" s="275"/>
      <c r="BJ150" s="275"/>
      <c r="BK150" s="275"/>
      <c r="BL150" s="275"/>
      <c r="BM150" s="275"/>
      <c r="BN150" s="275"/>
      <c r="BO150" s="274"/>
      <c r="BP150" s="275"/>
      <c r="BQ150" s="275"/>
      <c r="BR150" s="275"/>
      <c r="BS150" s="275"/>
      <c r="BT150" s="275"/>
      <c r="BU150" s="275"/>
      <c r="BV150" s="275"/>
      <c r="BW150" s="275"/>
      <c r="BX150" s="275"/>
      <c r="BY150" s="331">
        <f>SUM(AK150:BX150)</f>
        <v>1110</v>
      </c>
      <c r="BZ150" s="332"/>
      <c r="CA150" s="332"/>
      <c r="CB150" s="332"/>
      <c r="CC150" s="332"/>
      <c r="CD150" s="332"/>
      <c r="CE150" s="332"/>
      <c r="CF150" s="332"/>
      <c r="CG150" s="332"/>
      <c r="CH150" s="332"/>
      <c r="CI150" s="274"/>
      <c r="CJ150" s="275"/>
      <c r="CK150" s="275"/>
      <c r="CL150" s="275"/>
      <c r="CM150" s="275"/>
      <c r="CN150" s="275"/>
      <c r="CO150" s="275"/>
      <c r="CP150" s="275"/>
      <c r="CQ150" s="275"/>
      <c r="CR150" s="278"/>
      <c r="CS150" s="274">
        <v>1720</v>
      </c>
      <c r="CT150" s="275"/>
      <c r="CU150" s="275"/>
      <c r="CV150" s="275"/>
      <c r="CW150" s="275"/>
      <c r="CX150" s="275"/>
      <c r="CY150" s="275"/>
      <c r="CZ150" s="275"/>
      <c r="DA150" s="275"/>
      <c r="DB150" s="275"/>
      <c r="DC150" s="507">
        <f>SUM(CS150,CI150,BY150,CC111,BV111,BA111,AK111,AS111,DO72,CM72,CC72,BT72,BJ72,AS72,AK72)</f>
        <v>9033</v>
      </c>
      <c r="DD150" s="507"/>
      <c r="DE150" s="507"/>
      <c r="DF150" s="507"/>
      <c r="DG150" s="507"/>
      <c r="DH150" s="507"/>
      <c r="DI150" s="507"/>
      <c r="DJ150" s="507"/>
      <c r="DK150" s="507"/>
      <c r="DL150" s="507"/>
      <c r="DM150" s="507"/>
      <c r="DN150" s="700"/>
    </row>
    <row r="151" spans="1:137" ht="15" customHeight="1">
      <c r="A151" s="560"/>
      <c r="B151" s="499"/>
      <c r="C151" s="499"/>
      <c r="D151" s="561"/>
      <c r="E151" s="561"/>
      <c r="F151" s="562"/>
      <c r="G151" s="143" t="s">
        <v>4414</v>
      </c>
      <c r="H151" s="144"/>
      <c r="I151" s="144"/>
      <c r="J151" s="144"/>
      <c r="K151" s="144"/>
      <c r="L151" s="144"/>
      <c r="M151" s="144"/>
      <c r="N151" s="144"/>
      <c r="O151" s="144"/>
      <c r="P151" s="144"/>
      <c r="Q151" s="144"/>
      <c r="R151" s="144"/>
      <c r="S151" s="144"/>
      <c r="T151" s="144"/>
      <c r="U151" s="144"/>
      <c r="V151" s="144"/>
      <c r="W151" s="144"/>
      <c r="X151" s="144"/>
      <c r="Y151" s="144"/>
      <c r="Z151" s="144"/>
      <c r="AA151" s="144"/>
      <c r="AB151" s="707">
        <v>2</v>
      </c>
      <c r="AC151" s="708"/>
      <c r="AD151" s="709"/>
      <c r="AE151" s="675">
        <v>0</v>
      </c>
      <c r="AF151" s="708"/>
      <c r="AG151" s="710"/>
      <c r="AH151" s="615">
        <v>3</v>
      </c>
      <c r="AI151" s="708"/>
      <c r="AJ151" s="708"/>
      <c r="AK151" s="274">
        <v>330</v>
      </c>
      <c r="AL151" s="275"/>
      <c r="AM151" s="275"/>
      <c r="AN151" s="275"/>
      <c r="AO151" s="275"/>
      <c r="AP151" s="275"/>
      <c r="AQ151" s="275"/>
      <c r="AR151" s="275"/>
      <c r="AS151" s="275"/>
      <c r="AT151" s="275"/>
      <c r="AU151" s="274">
        <v>450</v>
      </c>
      <c r="AV151" s="275"/>
      <c r="AW151" s="275"/>
      <c r="AX151" s="275"/>
      <c r="AY151" s="275"/>
      <c r="AZ151" s="275"/>
      <c r="BA151" s="275"/>
      <c r="BB151" s="275"/>
      <c r="BC151" s="275"/>
      <c r="BD151" s="275"/>
      <c r="BE151" s="274"/>
      <c r="BF151" s="275"/>
      <c r="BG151" s="275"/>
      <c r="BH151" s="275"/>
      <c r="BI151" s="275"/>
      <c r="BJ151" s="275"/>
      <c r="BK151" s="275"/>
      <c r="BL151" s="275"/>
      <c r="BM151" s="275"/>
      <c r="BN151" s="275"/>
      <c r="BO151" s="274"/>
      <c r="BP151" s="275"/>
      <c r="BQ151" s="275"/>
      <c r="BR151" s="275"/>
      <c r="BS151" s="275"/>
      <c r="BT151" s="275"/>
      <c r="BU151" s="275"/>
      <c r="BV151" s="275"/>
      <c r="BW151" s="275"/>
      <c r="BX151" s="275"/>
      <c r="BY151" s="331">
        <f t="shared" ref="BY151:BY153" si="13">SUM(AK151:BX151)</f>
        <v>780</v>
      </c>
      <c r="BZ151" s="332"/>
      <c r="CA151" s="332"/>
      <c r="CB151" s="332"/>
      <c r="CC151" s="332"/>
      <c r="CD151" s="332"/>
      <c r="CE151" s="332"/>
      <c r="CF151" s="332"/>
      <c r="CG151" s="332"/>
      <c r="CH151" s="332"/>
      <c r="CI151" s="274"/>
      <c r="CJ151" s="275"/>
      <c r="CK151" s="275"/>
      <c r="CL151" s="275"/>
      <c r="CM151" s="275"/>
      <c r="CN151" s="275"/>
      <c r="CO151" s="275"/>
      <c r="CP151" s="275"/>
      <c r="CQ151" s="275"/>
      <c r="CR151" s="278"/>
      <c r="CS151" s="274">
        <v>1290</v>
      </c>
      <c r="CT151" s="275"/>
      <c r="CU151" s="275"/>
      <c r="CV151" s="275"/>
      <c r="CW151" s="275"/>
      <c r="CX151" s="275"/>
      <c r="CY151" s="275"/>
      <c r="CZ151" s="275"/>
      <c r="DA151" s="275"/>
      <c r="DB151" s="275"/>
      <c r="DC151" s="507">
        <f t="shared" ref="DC151:DC153" si="14">SUM(CS151,CI151,BY151,CC112,BV112,BA112,AK112,AS112,DO73,CM73,CC73,BT73,BJ73,AS73,AK73)</f>
        <v>8483</v>
      </c>
      <c r="DD151" s="507"/>
      <c r="DE151" s="507"/>
      <c r="DF151" s="507"/>
      <c r="DG151" s="507"/>
      <c r="DH151" s="507"/>
      <c r="DI151" s="507"/>
      <c r="DJ151" s="507"/>
      <c r="DK151" s="507"/>
      <c r="DL151" s="507"/>
      <c r="DM151" s="507"/>
      <c r="DN151" s="700"/>
    </row>
    <row r="152" spans="1:137" ht="15" customHeight="1">
      <c r="A152" s="560"/>
      <c r="B152" s="499"/>
      <c r="C152" s="499"/>
      <c r="D152" s="561"/>
      <c r="E152" s="561"/>
      <c r="F152" s="562"/>
      <c r="G152" s="143" t="s">
        <v>4416</v>
      </c>
      <c r="H152" s="144"/>
      <c r="I152" s="144"/>
      <c r="J152" s="144"/>
      <c r="K152" s="144"/>
      <c r="L152" s="144"/>
      <c r="M152" s="144"/>
      <c r="N152" s="144"/>
      <c r="O152" s="144"/>
      <c r="P152" s="144"/>
      <c r="Q152" s="144"/>
      <c r="R152" s="144"/>
      <c r="S152" s="144"/>
      <c r="T152" s="144"/>
      <c r="U152" s="144"/>
      <c r="V152" s="144"/>
      <c r="W152" s="144"/>
      <c r="X152" s="144"/>
      <c r="Y152" s="144"/>
      <c r="Z152" s="144"/>
      <c r="AA152" s="144"/>
      <c r="AB152" s="707">
        <v>2</v>
      </c>
      <c r="AC152" s="708"/>
      <c r="AD152" s="709"/>
      <c r="AE152" s="675">
        <v>1</v>
      </c>
      <c r="AF152" s="708"/>
      <c r="AG152" s="710"/>
      <c r="AH152" s="615">
        <v>3</v>
      </c>
      <c r="AI152" s="708"/>
      <c r="AJ152" s="708"/>
      <c r="AK152" s="274"/>
      <c r="AL152" s="275"/>
      <c r="AM152" s="275"/>
      <c r="AN152" s="275"/>
      <c r="AO152" s="275"/>
      <c r="AP152" s="275"/>
      <c r="AQ152" s="275"/>
      <c r="AR152" s="275"/>
      <c r="AS152" s="275"/>
      <c r="AT152" s="275"/>
      <c r="AU152" s="274"/>
      <c r="AV152" s="275"/>
      <c r="AW152" s="275"/>
      <c r="AX152" s="275"/>
      <c r="AY152" s="275"/>
      <c r="AZ152" s="275"/>
      <c r="BA152" s="275"/>
      <c r="BB152" s="275"/>
      <c r="BC152" s="275"/>
      <c r="BD152" s="275"/>
      <c r="BE152" s="274"/>
      <c r="BF152" s="275"/>
      <c r="BG152" s="275"/>
      <c r="BH152" s="275"/>
      <c r="BI152" s="275"/>
      <c r="BJ152" s="275"/>
      <c r="BK152" s="275"/>
      <c r="BL152" s="275"/>
      <c r="BM152" s="275"/>
      <c r="BN152" s="275"/>
      <c r="BO152" s="274"/>
      <c r="BP152" s="275"/>
      <c r="BQ152" s="275"/>
      <c r="BR152" s="275"/>
      <c r="BS152" s="275"/>
      <c r="BT152" s="275"/>
      <c r="BU152" s="275"/>
      <c r="BV152" s="275"/>
      <c r="BW152" s="275"/>
      <c r="BX152" s="275"/>
      <c r="BY152" s="331">
        <f t="shared" si="13"/>
        <v>0</v>
      </c>
      <c r="BZ152" s="332"/>
      <c r="CA152" s="332"/>
      <c r="CB152" s="332"/>
      <c r="CC152" s="332"/>
      <c r="CD152" s="332"/>
      <c r="CE152" s="332"/>
      <c r="CF152" s="332"/>
      <c r="CG152" s="332"/>
      <c r="CH152" s="332"/>
      <c r="CI152" s="274"/>
      <c r="CJ152" s="275"/>
      <c r="CK152" s="275"/>
      <c r="CL152" s="275"/>
      <c r="CM152" s="275"/>
      <c r="CN152" s="275"/>
      <c r="CO152" s="275"/>
      <c r="CP152" s="275"/>
      <c r="CQ152" s="275"/>
      <c r="CR152" s="278"/>
      <c r="CS152" s="274"/>
      <c r="CT152" s="275"/>
      <c r="CU152" s="275"/>
      <c r="CV152" s="275"/>
      <c r="CW152" s="275"/>
      <c r="CX152" s="275"/>
      <c r="CY152" s="275"/>
      <c r="CZ152" s="275"/>
      <c r="DA152" s="275"/>
      <c r="DB152" s="275"/>
      <c r="DC152" s="507">
        <f t="shared" si="14"/>
        <v>3937</v>
      </c>
      <c r="DD152" s="507"/>
      <c r="DE152" s="507"/>
      <c r="DF152" s="507"/>
      <c r="DG152" s="507"/>
      <c r="DH152" s="507"/>
      <c r="DI152" s="507"/>
      <c r="DJ152" s="507"/>
      <c r="DK152" s="507"/>
      <c r="DL152" s="507"/>
      <c r="DM152" s="507"/>
      <c r="DN152" s="700"/>
    </row>
    <row r="153" spans="1:137" ht="15" customHeight="1">
      <c r="A153" s="560"/>
      <c r="B153" s="499"/>
      <c r="C153" s="499"/>
      <c r="D153" s="561"/>
      <c r="E153" s="561"/>
      <c r="F153" s="562"/>
      <c r="G153" s="143" t="s">
        <v>4423</v>
      </c>
      <c r="H153" s="144"/>
      <c r="I153" s="144"/>
      <c r="J153" s="144"/>
      <c r="K153" s="144"/>
      <c r="L153" s="144"/>
      <c r="M153" s="144"/>
      <c r="N153" s="144"/>
      <c r="O153" s="144"/>
      <c r="P153" s="144"/>
      <c r="Q153" s="144"/>
      <c r="R153" s="144"/>
      <c r="S153" s="144"/>
      <c r="T153" s="144"/>
      <c r="U153" s="144"/>
      <c r="V153" s="144"/>
      <c r="W153" s="144"/>
      <c r="X153" s="144"/>
      <c r="Y153" s="144"/>
      <c r="Z153" s="144"/>
      <c r="AA153" s="144"/>
      <c r="AB153" s="707">
        <v>2</v>
      </c>
      <c r="AC153" s="708"/>
      <c r="AD153" s="709"/>
      <c r="AE153" s="675">
        <v>2</v>
      </c>
      <c r="AF153" s="708"/>
      <c r="AG153" s="710"/>
      <c r="AH153" s="615">
        <v>3</v>
      </c>
      <c r="AI153" s="708"/>
      <c r="AJ153" s="708"/>
      <c r="AK153" s="274"/>
      <c r="AL153" s="275"/>
      <c r="AM153" s="275"/>
      <c r="AN153" s="275"/>
      <c r="AO153" s="275"/>
      <c r="AP153" s="275"/>
      <c r="AQ153" s="275"/>
      <c r="AR153" s="275"/>
      <c r="AS153" s="275"/>
      <c r="AT153" s="275"/>
      <c r="AU153" s="274"/>
      <c r="AV153" s="275"/>
      <c r="AW153" s="275"/>
      <c r="AX153" s="275"/>
      <c r="AY153" s="275"/>
      <c r="AZ153" s="275"/>
      <c r="BA153" s="275"/>
      <c r="BB153" s="275"/>
      <c r="BC153" s="275"/>
      <c r="BD153" s="275"/>
      <c r="BE153" s="274"/>
      <c r="BF153" s="275"/>
      <c r="BG153" s="275"/>
      <c r="BH153" s="275"/>
      <c r="BI153" s="275"/>
      <c r="BJ153" s="275"/>
      <c r="BK153" s="275"/>
      <c r="BL153" s="275"/>
      <c r="BM153" s="275"/>
      <c r="BN153" s="275"/>
      <c r="BO153" s="274"/>
      <c r="BP153" s="275"/>
      <c r="BQ153" s="275"/>
      <c r="BR153" s="275"/>
      <c r="BS153" s="275"/>
      <c r="BT153" s="275"/>
      <c r="BU153" s="275"/>
      <c r="BV153" s="275"/>
      <c r="BW153" s="275"/>
      <c r="BX153" s="275"/>
      <c r="BY153" s="331">
        <f t="shared" si="13"/>
        <v>0</v>
      </c>
      <c r="BZ153" s="332"/>
      <c r="CA153" s="332"/>
      <c r="CB153" s="332"/>
      <c r="CC153" s="332"/>
      <c r="CD153" s="332"/>
      <c r="CE153" s="332"/>
      <c r="CF153" s="332"/>
      <c r="CG153" s="332"/>
      <c r="CH153" s="332"/>
      <c r="CI153" s="274"/>
      <c r="CJ153" s="275"/>
      <c r="CK153" s="275"/>
      <c r="CL153" s="275"/>
      <c r="CM153" s="275"/>
      <c r="CN153" s="275"/>
      <c r="CO153" s="275"/>
      <c r="CP153" s="275"/>
      <c r="CQ153" s="275"/>
      <c r="CR153" s="278"/>
      <c r="CS153" s="274"/>
      <c r="CT153" s="275"/>
      <c r="CU153" s="275"/>
      <c r="CV153" s="275"/>
      <c r="CW153" s="275"/>
      <c r="CX153" s="275"/>
      <c r="CY153" s="275"/>
      <c r="CZ153" s="275"/>
      <c r="DA153" s="275"/>
      <c r="DB153" s="275"/>
      <c r="DC153" s="507">
        <f t="shared" si="14"/>
        <v>2718</v>
      </c>
      <c r="DD153" s="507"/>
      <c r="DE153" s="507"/>
      <c r="DF153" s="507"/>
      <c r="DG153" s="507"/>
      <c r="DH153" s="507"/>
      <c r="DI153" s="507"/>
      <c r="DJ153" s="507"/>
      <c r="DK153" s="507"/>
      <c r="DL153" s="507"/>
      <c r="DM153" s="507"/>
      <c r="DN153" s="700"/>
    </row>
    <row r="154" spans="1:137" ht="15" customHeight="1">
      <c r="A154" s="498"/>
      <c r="B154" s="499"/>
      <c r="C154" s="499"/>
      <c r="D154" s="561"/>
      <c r="E154" s="561"/>
      <c r="F154" s="562"/>
      <c r="G154" s="143" t="s">
        <v>4419</v>
      </c>
      <c r="H154" s="144"/>
      <c r="I154" s="144"/>
      <c r="J154" s="144"/>
      <c r="K154" s="144"/>
      <c r="L154" s="144"/>
      <c r="M154" s="144"/>
      <c r="N154" s="144"/>
      <c r="O154" s="144"/>
      <c r="P154" s="144"/>
      <c r="Q154" s="144"/>
      <c r="R154" s="144"/>
      <c r="S154" s="144"/>
      <c r="T154" s="144"/>
      <c r="U154" s="144"/>
      <c r="V154" s="144"/>
      <c r="W154" s="144"/>
      <c r="X154" s="144"/>
      <c r="Y154" s="144"/>
      <c r="Z154" s="144"/>
      <c r="AA154" s="144"/>
      <c r="AB154" s="707">
        <v>2</v>
      </c>
      <c r="AC154" s="708"/>
      <c r="AD154" s="709"/>
      <c r="AE154" s="675">
        <v>3</v>
      </c>
      <c r="AF154" s="708"/>
      <c r="AG154" s="710"/>
      <c r="AH154" s="615">
        <v>3</v>
      </c>
      <c r="AI154" s="708"/>
      <c r="AJ154" s="708"/>
      <c r="AK154" s="274"/>
      <c r="AL154" s="275"/>
      <c r="AM154" s="275"/>
      <c r="AN154" s="275"/>
      <c r="AO154" s="275"/>
      <c r="AP154" s="275"/>
      <c r="AQ154" s="275"/>
      <c r="AR154" s="275"/>
      <c r="AS154" s="275"/>
      <c r="AT154" s="275"/>
      <c r="AU154" s="274"/>
      <c r="AV154" s="275"/>
      <c r="AW154" s="275"/>
      <c r="AX154" s="275"/>
      <c r="AY154" s="275"/>
      <c r="AZ154" s="275"/>
      <c r="BA154" s="275"/>
      <c r="BB154" s="275"/>
      <c r="BC154" s="275"/>
      <c r="BD154" s="275"/>
      <c r="BE154" s="274"/>
      <c r="BF154" s="275"/>
      <c r="BG154" s="275"/>
      <c r="BH154" s="275"/>
      <c r="BI154" s="275"/>
      <c r="BJ154" s="275"/>
      <c r="BK154" s="275"/>
      <c r="BL154" s="275"/>
      <c r="BM154" s="275"/>
      <c r="BN154" s="275"/>
      <c r="BO154" s="274"/>
      <c r="BP154" s="275"/>
      <c r="BQ154" s="275"/>
      <c r="BR154" s="275"/>
      <c r="BS154" s="275"/>
      <c r="BT154" s="275"/>
      <c r="BU154" s="275"/>
      <c r="BV154" s="275"/>
      <c r="BW154" s="275"/>
      <c r="BX154" s="275"/>
      <c r="BY154" s="331">
        <f>SUM(AK154:BX154)</f>
        <v>0</v>
      </c>
      <c r="BZ154" s="332"/>
      <c r="CA154" s="332"/>
      <c r="CB154" s="332"/>
      <c r="CC154" s="332"/>
      <c r="CD154" s="332"/>
      <c r="CE154" s="332"/>
      <c r="CF154" s="332"/>
      <c r="CG154" s="332"/>
      <c r="CH154" s="332"/>
      <c r="CI154" s="274"/>
      <c r="CJ154" s="275"/>
      <c r="CK154" s="275"/>
      <c r="CL154" s="275"/>
      <c r="CM154" s="275"/>
      <c r="CN154" s="275"/>
      <c r="CO154" s="275"/>
      <c r="CP154" s="275"/>
      <c r="CQ154" s="275"/>
      <c r="CR154" s="278"/>
      <c r="CS154" s="274"/>
      <c r="CT154" s="275"/>
      <c r="CU154" s="275"/>
      <c r="CV154" s="275"/>
      <c r="CW154" s="275"/>
      <c r="CX154" s="275"/>
      <c r="CY154" s="275"/>
      <c r="CZ154" s="275"/>
      <c r="DA154" s="275"/>
      <c r="DB154" s="275"/>
      <c r="DC154" s="507">
        <f>SUM(CS154,CI154,BY154,CC115,BV115,BA115,AK115,AS115,DO76,CM76,CC76,BT76,BJ76,AS76,AK76)</f>
        <v>0</v>
      </c>
      <c r="DD154" s="507"/>
      <c r="DE154" s="507"/>
      <c r="DF154" s="507"/>
      <c r="DG154" s="507"/>
      <c r="DH154" s="507"/>
      <c r="DI154" s="507"/>
      <c r="DJ154" s="507"/>
      <c r="DK154" s="507"/>
      <c r="DL154" s="507"/>
      <c r="DM154" s="507"/>
      <c r="DN154" s="700"/>
    </row>
    <row r="155" spans="1:137" ht="15" customHeight="1" thickBot="1">
      <c r="A155" s="447"/>
      <c r="B155" s="547"/>
      <c r="C155" s="547"/>
      <c r="D155" s="448"/>
      <c r="E155" s="448"/>
      <c r="F155" s="449"/>
      <c r="G155" s="143" t="s">
        <v>336</v>
      </c>
      <c r="H155" s="144"/>
      <c r="I155" s="144"/>
      <c r="J155" s="144"/>
      <c r="K155" s="144"/>
      <c r="L155" s="144"/>
      <c r="M155" s="144"/>
      <c r="N155" s="144"/>
      <c r="O155" s="144"/>
      <c r="P155" s="144"/>
      <c r="Q155" s="144"/>
      <c r="R155" s="144"/>
      <c r="S155" s="144"/>
      <c r="T155" s="144"/>
      <c r="U155" s="144"/>
      <c r="V155" s="144"/>
      <c r="W155" s="144"/>
      <c r="X155" s="144"/>
      <c r="Y155" s="144"/>
      <c r="Z155" s="144"/>
      <c r="AA155" s="144"/>
      <c r="AB155" s="681">
        <v>2</v>
      </c>
      <c r="AC155" s="682"/>
      <c r="AD155" s="683"/>
      <c r="AE155" s="684">
        <v>4</v>
      </c>
      <c r="AF155" s="682"/>
      <c r="AG155" s="685"/>
      <c r="AH155" s="632">
        <v>3</v>
      </c>
      <c r="AI155" s="682"/>
      <c r="AJ155" s="682"/>
      <c r="AK155" s="291">
        <f>SUM(AK149:AT154)</f>
        <v>3300</v>
      </c>
      <c r="AL155" s="292"/>
      <c r="AM155" s="292"/>
      <c r="AN155" s="292"/>
      <c r="AO155" s="292"/>
      <c r="AP155" s="292"/>
      <c r="AQ155" s="292"/>
      <c r="AR155" s="292"/>
      <c r="AS155" s="292"/>
      <c r="AT155" s="292"/>
      <c r="AU155" s="291">
        <f>SUM(AU149:BD154)</f>
        <v>2700</v>
      </c>
      <c r="AV155" s="292"/>
      <c r="AW155" s="292"/>
      <c r="AX155" s="292"/>
      <c r="AY155" s="292"/>
      <c r="AZ155" s="292"/>
      <c r="BA155" s="292"/>
      <c r="BB155" s="292"/>
      <c r="BC155" s="292"/>
      <c r="BD155" s="292"/>
      <c r="BE155" s="291">
        <f>SUM(BE149:BN154)</f>
        <v>1520</v>
      </c>
      <c r="BF155" s="292"/>
      <c r="BG155" s="292"/>
      <c r="BH155" s="292"/>
      <c r="BI155" s="292"/>
      <c r="BJ155" s="292"/>
      <c r="BK155" s="292"/>
      <c r="BL155" s="292"/>
      <c r="BM155" s="292"/>
      <c r="BN155" s="292"/>
      <c r="BO155" s="291">
        <f>SUM(BO149:BX154)</f>
        <v>6300</v>
      </c>
      <c r="BP155" s="292"/>
      <c r="BQ155" s="292"/>
      <c r="BR155" s="292"/>
      <c r="BS155" s="292"/>
      <c r="BT155" s="292"/>
      <c r="BU155" s="292"/>
      <c r="BV155" s="292"/>
      <c r="BW155" s="292"/>
      <c r="BX155" s="292"/>
      <c r="BY155" s="291">
        <f>SUM(AK155:BX155)</f>
        <v>13820</v>
      </c>
      <c r="BZ155" s="292"/>
      <c r="CA155" s="292"/>
      <c r="CB155" s="292"/>
      <c r="CC155" s="292"/>
      <c r="CD155" s="292"/>
      <c r="CE155" s="292"/>
      <c r="CF155" s="292"/>
      <c r="CG155" s="292"/>
      <c r="CH155" s="292"/>
      <c r="CI155" s="291">
        <f>SUM(CI149:CR154)</f>
        <v>230</v>
      </c>
      <c r="CJ155" s="292"/>
      <c r="CK155" s="292"/>
      <c r="CL155" s="292"/>
      <c r="CM155" s="292"/>
      <c r="CN155" s="292"/>
      <c r="CO155" s="292"/>
      <c r="CP155" s="292"/>
      <c r="CQ155" s="292"/>
      <c r="CR155" s="293"/>
      <c r="CS155" s="291">
        <f>SUM(CS149:DB154)</f>
        <v>40420</v>
      </c>
      <c r="CT155" s="292"/>
      <c r="CU155" s="292"/>
      <c r="CV155" s="292"/>
      <c r="CW155" s="292"/>
      <c r="CX155" s="292"/>
      <c r="CY155" s="292"/>
      <c r="CZ155" s="292"/>
      <c r="DA155" s="292"/>
      <c r="DB155" s="292"/>
      <c r="DC155" s="701">
        <f>SUM(CS155,CI155,BY155,CC116,BV116,BA116,AK116,AS116,DO77,CM77,CC77,BT77,BJ77,AS77,AK77)</f>
        <v>146600</v>
      </c>
      <c r="DD155" s="701"/>
      <c r="DE155" s="701"/>
      <c r="DF155" s="701"/>
      <c r="DG155" s="701"/>
      <c r="DH155" s="701"/>
      <c r="DI155" s="701"/>
      <c r="DJ155" s="701"/>
      <c r="DK155" s="701"/>
      <c r="DL155" s="701"/>
      <c r="DM155" s="701"/>
      <c r="DN155" s="702"/>
    </row>
    <row r="156" spans="1:137" ht="15" customHeight="1">
      <c r="A156" s="635"/>
      <c r="B156" s="568"/>
      <c r="C156" s="568"/>
      <c r="D156" s="567"/>
      <c r="E156" s="567"/>
      <c r="F156" s="567"/>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633"/>
      <c r="AC156" s="633"/>
      <c r="AD156" s="633"/>
      <c r="AE156" s="633"/>
      <c r="AF156" s="633"/>
      <c r="AG156" s="633"/>
      <c r="AH156" s="633"/>
      <c r="AI156" s="633"/>
      <c r="AJ156" s="633"/>
      <c r="AK156" s="220"/>
      <c r="AL156" s="636"/>
      <c r="AM156" s="636"/>
      <c r="AN156" s="636"/>
      <c r="AO156" s="636"/>
      <c r="AP156" s="636"/>
      <c r="AQ156" s="636"/>
      <c r="AR156" s="636"/>
      <c r="AS156" s="636"/>
      <c r="AT156" s="220"/>
      <c r="AU156" s="636"/>
      <c r="AV156" s="636"/>
      <c r="AW156" s="636"/>
      <c r="AX156" s="636"/>
      <c r="AY156" s="636"/>
      <c r="AZ156" s="636"/>
      <c r="BA156" s="636"/>
      <c r="BB156" s="220"/>
      <c r="BC156" s="220"/>
      <c r="BD156" s="220"/>
      <c r="BE156" s="220"/>
      <c r="BF156" s="220"/>
      <c r="BG156" s="220"/>
      <c r="BH156" s="220"/>
      <c r="BI156" s="220"/>
      <c r="BJ156" s="220"/>
      <c r="BK156" s="220"/>
      <c r="BL156" s="220"/>
      <c r="BM156" s="220"/>
      <c r="BN156" s="220"/>
      <c r="BO156" s="220"/>
      <c r="BP156" s="220"/>
      <c r="BQ156" s="220"/>
      <c r="BR156" s="220"/>
      <c r="BS156" s="220"/>
      <c r="BT156" s="220"/>
      <c r="BU156" s="220"/>
      <c r="BV156" s="571"/>
      <c r="BW156" s="571"/>
      <c r="BX156" s="571"/>
      <c r="BY156" s="571"/>
      <c r="BZ156" s="571"/>
      <c r="CA156" s="571"/>
      <c r="CB156" s="571"/>
      <c r="CC156" s="571"/>
      <c r="CD156" s="571"/>
      <c r="CE156" s="633"/>
      <c r="CF156" s="633"/>
      <c r="CG156" s="633"/>
      <c r="CH156" s="633"/>
      <c r="CI156" s="633"/>
      <c r="CJ156" s="633"/>
      <c r="CK156" s="633"/>
      <c r="CL156" s="633"/>
      <c r="CM156" s="633"/>
      <c r="CN156" s="220"/>
      <c r="CO156" s="571"/>
      <c r="CP156" s="571"/>
      <c r="CQ156" s="571"/>
      <c r="CR156" s="571"/>
      <c r="CS156" s="571"/>
      <c r="CT156" s="571"/>
      <c r="CU156" s="571"/>
      <c r="CV156" s="571"/>
      <c r="CW156" s="571"/>
      <c r="CX156" s="220"/>
      <c r="CY156" s="220"/>
      <c r="CZ156" s="220"/>
      <c r="DA156" s="220"/>
      <c r="DB156" s="220"/>
      <c r="DC156" s="220"/>
      <c r="DD156" s="220"/>
      <c r="DE156" s="220"/>
      <c r="DF156" s="220"/>
      <c r="DG156" s="220"/>
      <c r="DH156" s="220"/>
      <c r="DI156" s="220"/>
      <c r="DJ156" s="220"/>
      <c r="DK156" s="220"/>
      <c r="DL156" s="220"/>
      <c r="DM156" s="220"/>
      <c r="DN156" s="220"/>
      <c r="DO156" s="220"/>
      <c r="DP156" s="220"/>
      <c r="DQ156" s="220"/>
      <c r="DR156" s="220"/>
      <c r="DS156" s="220"/>
      <c r="DT156" s="220"/>
      <c r="DU156" s="220"/>
      <c r="DV156" s="220"/>
      <c r="DW156" s="220"/>
      <c r="DX156" s="220"/>
      <c r="DY156" s="220"/>
      <c r="DZ156" s="220"/>
      <c r="EA156" s="220"/>
      <c r="EB156" s="220"/>
      <c r="EC156" s="220"/>
      <c r="ED156" s="220"/>
      <c r="EE156" s="220"/>
      <c r="EF156" s="220"/>
      <c r="EG156" s="220"/>
    </row>
    <row r="157" spans="1:137" s="56" customFormat="1" ht="12.75" customHeight="1">
      <c r="A157" s="598"/>
      <c r="B157" s="598"/>
      <c r="C157" s="598"/>
      <c r="D157" s="598"/>
      <c r="E157" s="598"/>
      <c r="F157" s="598"/>
      <c r="G157" s="599"/>
      <c r="H157" s="600" t="s">
        <v>55</v>
      </c>
      <c r="I157" s="118"/>
      <c r="J157" s="118"/>
      <c r="K157" s="118"/>
      <c r="L157" s="118"/>
      <c r="M157" s="118"/>
      <c r="N157" s="118"/>
      <c r="O157" s="118"/>
      <c r="P157" s="118"/>
      <c r="Q157" s="118"/>
      <c r="R157" s="118"/>
      <c r="S157" s="118"/>
      <c r="T157" s="118"/>
      <c r="U157" s="118"/>
      <c r="V157" s="118"/>
      <c r="W157" s="118"/>
      <c r="X157" s="118"/>
      <c r="Y157" s="119"/>
      <c r="Z157" s="600" t="s">
        <v>460</v>
      </c>
      <c r="AA157" s="118"/>
      <c r="AB157" s="118"/>
      <c r="AC157" s="118"/>
      <c r="AD157" s="118"/>
      <c r="AE157" s="119"/>
      <c r="AF157" s="462" t="str">
        <f>"第53表　課税標準額段階別"&amp; 表00!CY5&amp;表00!DC5 &amp; "年度分所得割額等に関する調
　　　　　　　　　　　　　　　　　【農業所得者】（つづき）
第7表関係　(3)課税標準額に関する調"</f>
        <v>第53表　課税標準額段階別令和5年度分所得割額等に関する調
　　　　　　　　　　　　　　　　　【農業所得者】（つづき）
第7表関係　(3)課税標準額に関する調</v>
      </c>
      <c r="AG157" s="462"/>
      <c r="AH157" s="462"/>
      <c r="AI157" s="462"/>
      <c r="AJ157" s="462"/>
      <c r="AK157" s="462"/>
      <c r="AL157" s="462"/>
      <c r="AM157" s="462"/>
      <c r="AN157" s="462"/>
      <c r="AO157" s="462"/>
      <c r="AP157" s="462"/>
      <c r="AQ157" s="462"/>
      <c r="AR157" s="462"/>
      <c r="AS157" s="462"/>
      <c r="AT157" s="462"/>
      <c r="AU157" s="462"/>
      <c r="AV157" s="462"/>
      <c r="AW157" s="462"/>
      <c r="AX157" s="462"/>
      <c r="AY157" s="462"/>
      <c r="AZ157" s="462"/>
      <c r="BA157" s="462"/>
      <c r="BB157" s="462"/>
      <c r="BC157" s="462"/>
      <c r="BD157" s="462"/>
      <c r="BE157" s="462"/>
      <c r="BF157" s="462"/>
      <c r="BG157" s="462"/>
      <c r="BH157" s="462"/>
      <c r="BI157" s="462"/>
      <c r="BJ157" s="462"/>
      <c r="BK157" s="462"/>
      <c r="BL157" s="462"/>
      <c r="BM157" s="462"/>
      <c r="BN157" s="462"/>
      <c r="BO157" s="462"/>
      <c r="BP157" s="462"/>
      <c r="BQ157" s="462"/>
      <c r="BR157" s="462"/>
      <c r="BS157" s="462"/>
      <c r="BT157" s="462"/>
      <c r="BU157" s="462"/>
      <c r="BV157" s="462"/>
      <c r="BW157" s="462"/>
      <c r="BX157" s="462"/>
      <c r="BY157" s="462"/>
      <c r="BZ157" s="462"/>
      <c r="CA157" s="462"/>
      <c r="CB157" s="462"/>
      <c r="CC157" s="462"/>
      <c r="CD157" s="462"/>
      <c r="CE157" s="462"/>
      <c r="CF157" s="462"/>
      <c r="CG157" s="462"/>
      <c r="CH157" s="462"/>
      <c r="CI157" s="462"/>
      <c r="CJ157" s="462"/>
      <c r="CK157" s="462"/>
      <c r="CL157" s="462"/>
      <c r="CM157" s="462"/>
      <c r="CN157" s="462"/>
      <c r="CO157" s="462"/>
      <c r="CP157" s="462"/>
      <c r="CQ157" s="462"/>
      <c r="CR157" s="462"/>
      <c r="CS157" s="462"/>
      <c r="CT157" s="462"/>
      <c r="CU157" s="462"/>
      <c r="CV157" s="462"/>
      <c r="CW157" s="462"/>
      <c r="CX157" s="462"/>
      <c r="CY157" s="601" t="s">
        <v>535</v>
      </c>
      <c r="CZ157" s="601"/>
      <c r="DA157" s="601"/>
      <c r="DB157" s="601"/>
      <c r="DC157" s="601"/>
      <c r="DD157" s="601"/>
      <c r="DE157" s="601"/>
      <c r="DF157" s="601"/>
      <c r="DG157" s="601"/>
      <c r="DH157" s="601"/>
      <c r="DI157" s="601"/>
      <c r="DJ157" s="601"/>
      <c r="DK157" s="121" t="str">
        <f>DK1</f>
        <v>三重県</v>
      </c>
      <c r="DL157" s="121"/>
      <c r="DM157" s="121"/>
      <c r="DN157" s="121"/>
      <c r="DO157" s="121"/>
      <c r="DP157" s="121"/>
      <c r="DQ157" s="121"/>
      <c r="DR157" s="121"/>
      <c r="DS157" s="121"/>
      <c r="DT157" s="121"/>
      <c r="DU157" s="121"/>
      <c r="DV157" s="121"/>
      <c r="DW157" s="121"/>
      <c r="DX157" s="121"/>
      <c r="DY157" s="121"/>
      <c r="DZ157" s="121"/>
      <c r="EA157" s="121"/>
      <c r="EB157" s="121"/>
      <c r="EC157" s="121"/>
      <c r="ED157" s="121"/>
      <c r="EE157" s="121"/>
    </row>
    <row r="158" spans="1:137" s="56" customFormat="1" ht="13.15" customHeight="1" thickBot="1">
      <c r="A158" s="598"/>
      <c r="B158" s="598"/>
      <c r="C158" s="598"/>
      <c r="D158" s="598"/>
      <c r="E158" s="598"/>
      <c r="F158" s="598"/>
      <c r="G158" s="599"/>
      <c r="H158" s="122"/>
      <c r="I158" s="123"/>
      <c r="J158" s="123"/>
      <c r="K158" s="123"/>
      <c r="L158" s="123"/>
      <c r="M158" s="123"/>
      <c r="N158" s="123"/>
      <c r="O158" s="123"/>
      <c r="P158" s="123"/>
      <c r="Q158" s="123"/>
      <c r="R158" s="123"/>
      <c r="S158" s="123"/>
      <c r="T158" s="123"/>
      <c r="U158" s="123"/>
      <c r="V158" s="123"/>
      <c r="W158" s="123"/>
      <c r="X158" s="123"/>
      <c r="Y158" s="124"/>
      <c r="Z158" s="122"/>
      <c r="AA158" s="123"/>
      <c r="AB158" s="123"/>
      <c r="AC158" s="123"/>
      <c r="AD158" s="123"/>
      <c r="AE158" s="124"/>
      <c r="AF158" s="462"/>
      <c r="AG158" s="462"/>
      <c r="AH158" s="462"/>
      <c r="AI158" s="462"/>
      <c r="AJ158" s="462"/>
      <c r="AK158" s="462"/>
      <c r="AL158" s="462"/>
      <c r="AM158" s="462"/>
      <c r="AN158" s="462"/>
      <c r="AO158" s="462"/>
      <c r="AP158" s="462"/>
      <c r="AQ158" s="462"/>
      <c r="AR158" s="462"/>
      <c r="AS158" s="462"/>
      <c r="AT158" s="462"/>
      <c r="AU158" s="462"/>
      <c r="AV158" s="462"/>
      <c r="AW158" s="462"/>
      <c r="AX158" s="462"/>
      <c r="AY158" s="462"/>
      <c r="AZ158" s="462"/>
      <c r="BA158" s="462"/>
      <c r="BB158" s="462"/>
      <c r="BC158" s="462"/>
      <c r="BD158" s="462"/>
      <c r="BE158" s="462"/>
      <c r="BF158" s="462"/>
      <c r="BG158" s="462"/>
      <c r="BH158" s="462"/>
      <c r="BI158" s="462"/>
      <c r="BJ158" s="462"/>
      <c r="BK158" s="462"/>
      <c r="BL158" s="462"/>
      <c r="BM158" s="462"/>
      <c r="BN158" s="462"/>
      <c r="BO158" s="462"/>
      <c r="BP158" s="462"/>
      <c r="BQ158" s="462"/>
      <c r="BR158" s="462"/>
      <c r="BS158" s="462"/>
      <c r="BT158" s="462"/>
      <c r="BU158" s="462"/>
      <c r="BV158" s="462"/>
      <c r="BW158" s="462"/>
      <c r="BX158" s="462"/>
      <c r="BY158" s="462"/>
      <c r="BZ158" s="462"/>
      <c r="CA158" s="462"/>
      <c r="CB158" s="462"/>
      <c r="CC158" s="462"/>
      <c r="CD158" s="462"/>
      <c r="CE158" s="462"/>
      <c r="CF158" s="462"/>
      <c r="CG158" s="462"/>
      <c r="CH158" s="462"/>
      <c r="CI158" s="462"/>
      <c r="CJ158" s="462"/>
      <c r="CK158" s="462"/>
      <c r="CL158" s="462"/>
      <c r="CM158" s="462"/>
      <c r="CN158" s="462"/>
      <c r="CO158" s="462"/>
      <c r="CP158" s="462"/>
      <c r="CQ158" s="462"/>
      <c r="CR158" s="462"/>
      <c r="CS158" s="462"/>
      <c r="CT158" s="462"/>
      <c r="CU158" s="462"/>
      <c r="CV158" s="462"/>
      <c r="CW158" s="462"/>
      <c r="CX158" s="462"/>
      <c r="CY158" s="602"/>
      <c r="CZ158" s="602"/>
      <c r="DA158" s="602"/>
      <c r="DB158" s="602"/>
      <c r="DC158" s="602"/>
      <c r="DD158" s="602"/>
      <c r="DE158" s="602"/>
      <c r="DF158" s="602"/>
      <c r="DG158" s="602"/>
      <c r="DH158" s="602"/>
      <c r="DI158" s="602"/>
      <c r="DJ158" s="602"/>
      <c r="DK158" s="126"/>
      <c r="DL158" s="126"/>
      <c r="DM158" s="126"/>
      <c r="DN158" s="126"/>
      <c r="DO158" s="126"/>
      <c r="DP158" s="126"/>
      <c r="DQ158" s="126"/>
      <c r="DR158" s="126"/>
      <c r="DS158" s="126"/>
      <c r="DT158" s="126"/>
      <c r="DU158" s="126"/>
      <c r="DV158" s="126"/>
      <c r="DW158" s="126"/>
      <c r="DX158" s="126"/>
      <c r="DY158" s="126"/>
      <c r="DZ158" s="126"/>
      <c r="EA158" s="126"/>
      <c r="EB158" s="126"/>
      <c r="EC158" s="126"/>
      <c r="ED158" s="126"/>
      <c r="EE158" s="126"/>
    </row>
    <row r="159" spans="1:137" s="56" customFormat="1" ht="25.5" customHeight="1" thickBot="1">
      <c r="A159" s="637"/>
      <c r="B159" s="637"/>
      <c r="C159" s="637"/>
      <c r="D159" s="637"/>
      <c r="E159" s="637"/>
      <c r="F159" s="637"/>
      <c r="G159" s="655"/>
      <c r="H159" s="605">
        <f>H3</f>
        <v>2</v>
      </c>
      <c r="I159" s="638"/>
      <c r="J159" s="639"/>
      <c r="K159" s="605">
        <f>K3</f>
        <v>4</v>
      </c>
      <c r="L159" s="638"/>
      <c r="M159" s="639"/>
      <c r="N159" s="605">
        <f>N3</f>
        <v>2</v>
      </c>
      <c r="O159" s="638"/>
      <c r="P159" s="639"/>
      <c r="Q159" s="605">
        <f>Q3</f>
        <v>0</v>
      </c>
      <c r="R159" s="638"/>
      <c r="S159" s="639"/>
      <c r="T159" s="605">
        <f>T3</f>
        <v>2</v>
      </c>
      <c r="U159" s="638"/>
      <c r="V159" s="639"/>
      <c r="W159" s="605">
        <f>W3</f>
        <v>1</v>
      </c>
      <c r="X159" s="638"/>
      <c r="Y159" s="639"/>
      <c r="Z159" s="604">
        <v>5</v>
      </c>
      <c r="AA159" s="134"/>
      <c r="AB159" s="135"/>
      <c r="AC159" s="605">
        <v>3</v>
      </c>
      <c r="AD159" s="137"/>
      <c r="AE159" s="138"/>
      <c r="AF159" s="462"/>
      <c r="AG159" s="462"/>
      <c r="AH159" s="462"/>
      <c r="AI159" s="462"/>
      <c r="AJ159" s="462"/>
      <c r="AK159" s="462"/>
      <c r="AL159" s="462"/>
      <c r="AM159" s="462"/>
      <c r="AN159" s="462"/>
      <c r="AO159" s="462"/>
      <c r="AP159" s="462"/>
      <c r="AQ159" s="462"/>
      <c r="AR159" s="462"/>
      <c r="AS159" s="462"/>
      <c r="AT159" s="462"/>
      <c r="AU159" s="462"/>
      <c r="AV159" s="462"/>
      <c r="AW159" s="462"/>
      <c r="AX159" s="462"/>
      <c r="AY159" s="462"/>
      <c r="AZ159" s="462"/>
      <c r="BA159" s="462"/>
      <c r="BB159" s="462"/>
      <c r="BC159" s="462"/>
      <c r="BD159" s="462"/>
      <c r="BE159" s="462"/>
      <c r="BF159" s="462"/>
      <c r="BG159" s="462"/>
      <c r="BH159" s="462"/>
      <c r="BI159" s="462"/>
      <c r="BJ159" s="462"/>
      <c r="BK159" s="462"/>
      <c r="BL159" s="462"/>
      <c r="BM159" s="462"/>
      <c r="BN159" s="462"/>
      <c r="BO159" s="462"/>
      <c r="BP159" s="462"/>
      <c r="BQ159" s="462"/>
      <c r="BR159" s="462"/>
      <c r="BS159" s="462"/>
      <c r="BT159" s="462"/>
      <c r="BU159" s="462"/>
      <c r="BV159" s="462"/>
      <c r="BW159" s="462"/>
      <c r="BX159" s="462"/>
      <c r="BY159" s="462"/>
      <c r="BZ159" s="462"/>
      <c r="CA159" s="462"/>
      <c r="CB159" s="462"/>
      <c r="CC159" s="462"/>
      <c r="CD159" s="462"/>
      <c r="CE159" s="462"/>
      <c r="CF159" s="462"/>
      <c r="CG159" s="462"/>
      <c r="CH159" s="462"/>
      <c r="CI159" s="462"/>
      <c r="CJ159" s="462"/>
      <c r="CK159" s="462"/>
      <c r="CL159" s="462"/>
      <c r="CM159" s="462"/>
      <c r="CN159" s="462"/>
      <c r="CO159" s="462"/>
      <c r="CP159" s="462"/>
      <c r="CQ159" s="462"/>
      <c r="CR159" s="462"/>
      <c r="CS159" s="462"/>
      <c r="CT159" s="462"/>
      <c r="CU159" s="462"/>
      <c r="CV159" s="462"/>
      <c r="CW159" s="462"/>
      <c r="CX159" s="462"/>
      <c r="CY159" s="602" t="s">
        <v>458</v>
      </c>
      <c r="CZ159" s="602"/>
      <c r="DA159" s="602"/>
      <c r="DB159" s="602"/>
      <c r="DC159" s="602"/>
      <c r="DD159" s="602"/>
      <c r="DE159" s="602"/>
      <c r="DF159" s="602"/>
      <c r="DG159" s="602"/>
      <c r="DH159" s="602"/>
      <c r="DI159" s="602"/>
      <c r="DJ159" s="602"/>
      <c r="DK159" s="139" t="str">
        <f>DK3</f>
        <v>四日市市</v>
      </c>
      <c r="DL159" s="139"/>
      <c r="DM159" s="139"/>
      <c r="DN159" s="139"/>
      <c r="DO159" s="139"/>
      <c r="DP159" s="139"/>
      <c r="DQ159" s="139"/>
      <c r="DR159" s="139"/>
      <c r="DS159" s="139"/>
      <c r="DT159" s="139"/>
      <c r="DU159" s="139"/>
      <c r="DV159" s="139"/>
      <c r="DW159" s="139"/>
      <c r="DX159" s="139"/>
      <c r="DY159" s="139"/>
      <c r="DZ159" s="139"/>
      <c r="EA159" s="139"/>
      <c r="EB159" s="139"/>
      <c r="EC159" s="139"/>
      <c r="ED159" s="139"/>
      <c r="EE159" s="139"/>
    </row>
    <row r="160" spans="1:137" ht="15" customHeight="1">
      <c r="AF160" s="462"/>
      <c r="AG160" s="462"/>
      <c r="AH160" s="462"/>
      <c r="AI160" s="462"/>
      <c r="AJ160" s="462"/>
      <c r="AK160" s="462"/>
      <c r="AL160" s="462"/>
      <c r="AM160" s="462"/>
      <c r="AN160" s="462"/>
      <c r="AO160" s="462"/>
      <c r="AP160" s="462"/>
      <c r="AQ160" s="462"/>
      <c r="AR160" s="462"/>
      <c r="AS160" s="462"/>
      <c r="AT160" s="462"/>
      <c r="AU160" s="462"/>
      <c r="AV160" s="462"/>
      <c r="AW160" s="462"/>
      <c r="AX160" s="462"/>
      <c r="AY160" s="462"/>
      <c r="AZ160" s="462"/>
      <c r="BA160" s="462"/>
      <c r="BB160" s="462"/>
      <c r="BC160" s="462"/>
      <c r="BD160" s="462"/>
      <c r="BE160" s="462"/>
      <c r="BF160" s="462"/>
      <c r="BG160" s="462"/>
      <c r="BH160" s="462"/>
      <c r="BI160" s="462"/>
      <c r="BJ160" s="462"/>
      <c r="BK160" s="462"/>
      <c r="BL160" s="462"/>
      <c r="BM160" s="462"/>
      <c r="BN160" s="462"/>
      <c r="BO160" s="462"/>
      <c r="BP160" s="462"/>
      <c r="BQ160" s="462"/>
      <c r="BR160" s="462"/>
      <c r="BS160" s="462"/>
      <c r="BT160" s="462"/>
      <c r="BU160" s="462"/>
      <c r="BV160" s="462"/>
      <c r="BW160" s="462"/>
      <c r="BX160" s="462"/>
      <c r="BY160" s="462"/>
      <c r="BZ160" s="462"/>
      <c r="CA160" s="462"/>
      <c r="CB160" s="462"/>
      <c r="CC160" s="462"/>
      <c r="CD160" s="462"/>
      <c r="CE160" s="462"/>
      <c r="CF160" s="462"/>
      <c r="CG160" s="462"/>
      <c r="CH160" s="462"/>
      <c r="CI160" s="462"/>
      <c r="CJ160" s="462"/>
      <c r="CK160" s="462"/>
      <c r="CL160" s="462"/>
      <c r="CM160" s="462"/>
      <c r="CN160" s="462"/>
      <c r="CO160" s="462"/>
      <c r="CP160" s="462"/>
      <c r="CQ160" s="462"/>
      <c r="CR160" s="462"/>
      <c r="CS160" s="462"/>
      <c r="CT160" s="462"/>
      <c r="CU160" s="462"/>
      <c r="CV160" s="462"/>
      <c r="CW160" s="462"/>
      <c r="CX160" s="462"/>
    </row>
    <row r="162" spans="1:108" ht="15" customHeight="1">
      <c r="AK162" s="142" t="s">
        <v>321</v>
      </c>
      <c r="AL162" s="142"/>
      <c r="AM162" s="142"/>
      <c r="AN162" s="142"/>
      <c r="AO162" s="142"/>
      <c r="AP162" s="142"/>
      <c r="AQ162" s="142"/>
      <c r="AR162" s="142"/>
      <c r="AS162" s="142"/>
      <c r="AT162" s="142"/>
      <c r="AU162" s="142"/>
      <c r="AV162" s="142"/>
      <c r="AW162" s="142"/>
      <c r="AX162" s="142"/>
      <c r="AY162" s="142"/>
      <c r="AZ162" s="142"/>
      <c r="BA162" s="142"/>
      <c r="BB162" s="142"/>
      <c r="BC162" s="142" t="s">
        <v>322</v>
      </c>
      <c r="BD162" s="142"/>
      <c r="BE162" s="142"/>
      <c r="BF162" s="142"/>
      <c r="BG162" s="142"/>
      <c r="BH162" s="142"/>
      <c r="BI162" s="142"/>
      <c r="BJ162" s="142"/>
      <c r="BK162" s="142"/>
      <c r="BL162" s="142"/>
      <c r="BM162" s="142"/>
      <c r="BN162" s="142"/>
      <c r="BO162" s="142"/>
      <c r="BP162" s="142"/>
      <c r="BQ162" s="142"/>
      <c r="BR162" s="142"/>
      <c r="BS162" s="142"/>
      <c r="BT162" s="142"/>
      <c r="BU162" s="142" t="s">
        <v>824</v>
      </c>
      <c r="BV162" s="142"/>
      <c r="BW162" s="142"/>
      <c r="BX162" s="142"/>
      <c r="BY162" s="142"/>
      <c r="BZ162" s="142"/>
      <c r="CA162" s="142"/>
      <c r="CB162" s="142"/>
      <c r="CC162" s="142"/>
      <c r="CD162" s="142"/>
      <c r="CE162" s="142"/>
      <c r="CF162" s="142"/>
      <c r="CG162" s="142"/>
      <c r="CH162" s="142"/>
      <c r="CI162" s="142"/>
      <c r="CJ162" s="142"/>
      <c r="CK162" s="142"/>
      <c r="CL162" s="142"/>
      <c r="CM162" s="142" t="s">
        <v>780</v>
      </c>
      <c r="CN162" s="142"/>
      <c r="CO162" s="142"/>
      <c r="CP162" s="142"/>
      <c r="CQ162" s="142"/>
      <c r="CR162" s="142"/>
      <c r="CS162" s="142"/>
      <c r="CT162" s="142"/>
      <c r="CU162" s="142"/>
      <c r="CV162" s="142"/>
      <c r="CW162" s="142"/>
      <c r="CX162" s="142"/>
      <c r="CY162" s="142"/>
      <c r="CZ162" s="142"/>
      <c r="DA162" s="142"/>
      <c r="DB162" s="142"/>
      <c r="DC162" s="142"/>
      <c r="DD162" s="142"/>
    </row>
    <row r="163" spans="1:108" ht="15" customHeight="1">
      <c r="A163" s="468" t="s">
        <v>303</v>
      </c>
      <c r="B163" s="469"/>
      <c r="C163" s="469"/>
      <c r="D163" s="469"/>
      <c r="E163" s="469"/>
      <c r="F163" s="469"/>
      <c r="G163" s="469"/>
      <c r="H163" s="469"/>
      <c r="I163" s="469"/>
      <c r="J163" s="469"/>
      <c r="K163" s="469"/>
      <c r="L163" s="469"/>
      <c r="M163" s="469"/>
      <c r="N163" s="469"/>
      <c r="O163" s="469"/>
      <c r="P163" s="469"/>
      <c r="Q163" s="469"/>
      <c r="R163" s="469"/>
      <c r="S163" s="469"/>
      <c r="T163" s="469"/>
      <c r="U163" s="469"/>
      <c r="V163" s="469"/>
      <c r="W163" s="469"/>
      <c r="X163" s="469"/>
      <c r="Y163" s="469"/>
      <c r="Z163" s="469"/>
      <c r="AA163" s="470"/>
      <c r="AB163" s="92" t="s">
        <v>304</v>
      </c>
      <c r="AC163" s="93"/>
      <c r="AD163" s="93"/>
      <c r="AE163" s="93"/>
      <c r="AF163" s="93"/>
      <c r="AG163" s="93"/>
      <c r="AH163" s="93"/>
      <c r="AI163" s="93"/>
      <c r="AJ163" s="94"/>
      <c r="AK163" s="92" t="s">
        <v>91</v>
      </c>
      <c r="AL163" s="93"/>
      <c r="AM163" s="93"/>
      <c r="AN163" s="93"/>
      <c r="AO163" s="93"/>
      <c r="AP163" s="93"/>
      <c r="AQ163" s="93"/>
      <c r="AR163" s="93"/>
      <c r="AS163" s="93"/>
      <c r="AT163" s="93"/>
      <c r="AU163" s="93"/>
      <c r="AV163" s="93"/>
      <c r="AW163" s="93"/>
      <c r="AX163" s="93"/>
      <c r="AY163" s="93"/>
      <c r="AZ163" s="93"/>
      <c r="BA163" s="93"/>
      <c r="BB163" s="94"/>
      <c r="BC163" s="92" t="s">
        <v>701</v>
      </c>
      <c r="BD163" s="93"/>
      <c r="BE163" s="93"/>
      <c r="BF163" s="93"/>
      <c r="BG163" s="93"/>
      <c r="BH163" s="93"/>
      <c r="BI163" s="93"/>
      <c r="BJ163" s="93"/>
      <c r="BK163" s="93"/>
      <c r="BL163" s="93"/>
      <c r="BM163" s="93"/>
      <c r="BN163" s="93"/>
      <c r="BO163" s="93"/>
      <c r="BP163" s="93"/>
      <c r="BQ163" s="93"/>
      <c r="BR163" s="93"/>
      <c r="BS163" s="93"/>
      <c r="BT163" s="94"/>
      <c r="BU163" s="92" t="s">
        <v>92</v>
      </c>
      <c r="BV163" s="93"/>
      <c r="BW163" s="93"/>
      <c r="BX163" s="93"/>
      <c r="BY163" s="93"/>
      <c r="BZ163" s="93"/>
      <c r="CA163" s="93"/>
      <c r="CB163" s="93"/>
      <c r="CC163" s="93"/>
      <c r="CD163" s="93"/>
      <c r="CE163" s="93"/>
      <c r="CF163" s="93"/>
      <c r="CG163" s="93"/>
      <c r="CH163" s="93"/>
      <c r="CI163" s="93"/>
      <c r="CJ163" s="93"/>
      <c r="CK163" s="93"/>
      <c r="CL163" s="94"/>
      <c r="CM163" s="92" t="s">
        <v>566</v>
      </c>
      <c r="CN163" s="93"/>
      <c r="CO163" s="93"/>
      <c r="CP163" s="93"/>
      <c r="CQ163" s="93"/>
      <c r="CR163" s="93"/>
      <c r="CS163" s="93"/>
      <c r="CT163" s="93"/>
      <c r="CU163" s="93"/>
      <c r="CV163" s="93"/>
      <c r="CW163" s="93"/>
      <c r="CX163" s="93"/>
      <c r="CY163" s="93"/>
      <c r="CZ163" s="93"/>
      <c r="DA163" s="93"/>
      <c r="DB163" s="93"/>
      <c r="DC163" s="93"/>
      <c r="DD163" s="94"/>
    </row>
    <row r="164" spans="1:108" ht="15" customHeight="1">
      <c r="A164" s="471"/>
      <c r="B164" s="472"/>
      <c r="C164" s="472"/>
      <c r="D164" s="472"/>
      <c r="E164" s="472"/>
      <c r="F164" s="472"/>
      <c r="G164" s="472"/>
      <c r="H164" s="472"/>
      <c r="I164" s="472"/>
      <c r="J164" s="472"/>
      <c r="K164" s="472"/>
      <c r="L164" s="472"/>
      <c r="M164" s="472"/>
      <c r="N164" s="472"/>
      <c r="O164" s="472"/>
      <c r="P164" s="472"/>
      <c r="Q164" s="472"/>
      <c r="R164" s="472"/>
      <c r="S164" s="472"/>
      <c r="T164" s="472"/>
      <c r="U164" s="472"/>
      <c r="V164" s="472"/>
      <c r="W164" s="472"/>
      <c r="X164" s="472"/>
      <c r="Y164" s="472"/>
      <c r="Z164" s="472"/>
      <c r="AA164" s="473"/>
      <c r="AB164" s="146"/>
      <c r="AC164" s="147"/>
      <c r="AD164" s="147"/>
      <c r="AE164" s="147"/>
      <c r="AF164" s="147"/>
      <c r="AG164" s="147"/>
      <c r="AH164" s="147"/>
      <c r="AI164" s="147"/>
      <c r="AJ164" s="148"/>
      <c r="AK164" s="146"/>
      <c r="AL164" s="147"/>
      <c r="AM164" s="147"/>
      <c r="AN164" s="147"/>
      <c r="AO164" s="147"/>
      <c r="AP164" s="147"/>
      <c r="AQ164" s="147"/>
      <c r="AR164" s="147"/>
      <c r="AS164" s="147"/>
      <c r="AT164" s="147"/>
      <c r="AU164" s="147"/>
      <c r="AV164" s="147"/>
      <c r="AW164" s="147"/>
      <c r="AX164" s="147"/>
      <c r="AY164" s="147"/>
      <c r="AZ164" s="147"/>
      <c r="BA164" s="147"/>
      <c r="BB164" s="148"/>
      <c r="BC164" s="146"/>
      <c r="BD164" s="147"/>
      <c r="BE164" s="147"/>
      <c r="BF164" s="147"/>
      <c r="BG164" s="147"/>
      <c r="BH164" s="147"/>
      <c r="BI164" s="147"/>
      <c r="BJ164" s="147"/>
      <c r="BK164" s="147"/>
      <c r="BL164" s="147"/>
      <c r="BM164" s="147"/>
      <c r="BN164" s="147"/>
      <c r="BO164" s="147"/>
      <c r="BP164" s="147"/>
      <c r="BQ164" s="147"/>
      <c r="BR164" s="147"/>
      <c r="BS164" s="147"/>
      <c r="BT164" s="148"/>
      <c r="BU164" s="146"/>
      <c r="BV164" s="147"/>
      <c r="BW164" s="147"/>
      <c r="BX164" s="147"/>
      <c r="BY164" s="147"/>
      <c r="BZ164" s="147"/>
      <c r="CA164" s="147"/>
      <c r="CB164" s="147"/>
      <c r="CC164" s="147"/>
      <c r="CD164" s="147"/>
      <c r="CE164" s="147"/>
      <c r="CF164" s="147"/>
      <c r="CG164" s="147"/>
      <c r="CH164" s="147"/>
      <c r="CI164" s="147"/>
      <c r="CJ164" s="147"/>
      <c r="CK164" s="147"/>
      <c r="CL164" s="148"/>
      <c r="CM164" s="146"/>
      <c r="CN164" s="147"/>
      <c r="CO164" s="147"/>
      <c r="CP164" s="147"/>
      <c r="CQ164" s="147"/>
      <c r="CR164" s="147"/>
      <c r="CS164" s="147"/>
      <c r="CT164" s="147"/>
      <c r="CU164" s="147"/>
      <c r="CV164" s="147"/>
      <c r="CW164" s="147"/>
      <c r="CX164" s="147"/>
      <c r="CY164" s="147"/>
      <c r="CZ164" s="147"/>
      <c r="DA164" s="147"/>
      <c r="DB164" s="147"/>
      <c r="DC164" s="147"/>
      <c r="DD164" s="148"/>
    </row>
    <row r="165" spans="1:108" ht="15" customHeight="1">
      <c r="A165" s="471"/>
      <c r="B165" s="472"/>
      <c r="C165" s="472"/>
      <c r="D165" s="472"/>
      <c r="E165" s="472"/>
      <c r="F165" s="472"/>
      <c r="G165" s="472"/>
      <c r="H165" s="472"/>
      <c r="I165" s="472"/>
      <c r="J165" s="472"/>
      <c r="K165" s="472"/>
      <c r="L165" s="472"/>
      <c r="M165" s="472"/>
      <c r="N165" s="472"/>
      <c r="O165" s="472"/>
      <c r="P165" s="472"/>
      <c r="Q165" s="472"/>
      <c r="R165" s="472"/>
      <c r="S165" s="472"/>
      <c r="T165" s="472"/>
      <c r="U165" s="472"/>
      <c r="V165" s="472"/>
      <c r="W165" s="472"/>
      <c r="X165" s="472"/>
      <c r="Y165" s="472"/>
      <c r="Z165" s="472"/>
      <c r="AA165" s="473"/>
      <c r="AB165" s="146"/>
      <c r="AC165" s="147"/>
      <c r="AD165" s="147"/>
      <c r="AE165" s="147"/>
      <c r="AF165" s="147"/>
      <c r="AG165" s="147"/>
      <c r="AH165" s="147"/>
      <c r="AI165" s="147"/>
      <c r="AJ165" s="148"/>
      <c r="AK165" s="146"/>
      <c r="AL165" s="147"/>
      <c r="AM165" s="147"/>
      <c r="AN165" s="147"/>
      <c r="AO165" s="147"/>
      <c r="AP165" s="147"/>
      <c r="AQ165" s="147"/>
      <c r="AR165" s="147"/>
      <c r="AS165" s="147"/>
      <c r="AT165" s="147"/>
      <c r="AU165" s="147"/>
      <c r="AV165" s="147"/>
      <c r="AW165" s="147"/>
      <c r="AX165" s="147"/>
      <c r="AY165" s="147"/>
      <c r="AZ165" s="147"/>
      <c r="BA165" s="147"/>
      <c r="BB165" s="148"/>
      <c r="BC165" s="146"/>
      <c r="BD165" s="147"/>
      <c r="BE165" s="147"/>
      <c r="BF165" s="147"/>
      <c r="BG165" s="147"/>
      <c r="BH165" s="147"/>
      <c r="BI165" s="147"/>
      <c r="BJ165" s="147"/>
      <c r="BK165" s="147"/>
      <c r="BL165" s="147"/>
      <c r="BM165" s="147"/>
      <c r="BN165" s="147"/>
      <c r="BO165" s="147"/>
      <c r="BP165" s="147"/>
      <c r="BQ165" s="147"/>
      <c r="BR165" s="147"/>
      <c r="BS165" s="147"/>
      <c r="BT165" s="148"/>
      <c r="BU165" s="146"/>
      <c r="BV165" s="147"/>
      <c r="BW165" s="147"/>
      <c r="BX165" s="147"/>
      <c r="BY165" s="147"/>
      <c r="BZ165" s="147"/>
      <c r="CA165" s="147"/>
      <c r="CB165" s="147"/>
      <c r="CC165" s="147"/>
      <c r="CD165" s="147"/>
      <c r="CE165" s="147"/>
      <c r="CF165" s="147"/>
      <c r="CG165" s="147"/>
      <c r="CH165" s="147"/>
      <c r="CI165" s="147"/>
      <c r="CJ165" s="147"/>
      <c r="CK165" s="147"/>
      <c r="CL165" s="148"/>
      <c r="CM165" s="146"/>
      <c r="CN165" s="147"/>
      <c r="CO165" s="147"/>
      <c r="CP165" s="147"/>
      <c r="CQ165" s="147"/>
      <c r="CR165" s="147"/>
      <c r="CS165" s="147"/>
      <c r="CT165" s="147"/>
      <c r="CU165" s="147"/>
      <c r="CV165" s="147"/>
      <c r="CW165" s="147"/>
      <c r="CX165" s="147"/>
      <c r="CY165" s="147"/>
      <c r="CZ165" s="147"/>
      <c r="DA165" s="147"/>
      <c r="DB165" s="147"/>
      <c r="DC165" s="147"/>
      <c r="DD165" s="148"/>
    </row>
    <row r="166" spans="1:108" ht="15" customHeight="1">
      <c r="A166" s="471"/>
      <c r="B166" s="472"/>
      <c r="C166" s="472"/>
      <c r="D166" s="472"/>
      <c r="E166" s="472"/>
      <c r="F166" s="472"/>
      <c r="G166" s="472"/>
      <c r="H166" s="472"/>
      <c r="I166" s="472"/>
      <c r="J166" s="472"/>
      <c r="K166" s="472"/>
      <c r="L166" s="472"/>
      <c r="M166" s="472"/>
      <c r="N166" s="472"/>
      <c r="O166" s="472"/>
      <c r="P166" s="472"/>
      <c r="Q166" s="472"/>
      <c r="R166" s="472"/>
      <c r="S166" s="472"/>
      <c r="T166" s="472"/>
      <c r="U166" s="472"/>
      <c r="V166" s="472"/>
      <c r="W166" s="472"/>
      <c r="X166" s="472"/>
      <c r="Y166" s="472"/>
      <c r="Z166" s="472"/>
      <c r="AA166" s="473"/>
      <c r="AB166" s="146"/>
      <c r="AC166" s="147"/>
      <c r="AD166" s="147"/>
      <c r="AE166" s="147"/>
      <c r="AF166" s="147"/>
      <c r="AG166" s="147"/>
      <c r="AH166" s="147"/>
      <c r="AI166" s="147"/>
      <c r="AJ166" s="148"/>
      <c r="AK166" s="146"/>
      <c r="AL166" s="147"/>
      <c r="AM166" s="147"/>
      <c r="AN166" s="147"/>
      <c r="AO166" s="147"/>
      <c r="AP166" s="147"/>
      <c r="AQ166" s="147"/>
      <c r="AR166" s="147"/>
      <c r="AS166" s="147"/>
      <c r="AT166" s="147"/>
      <c r="AU166" s="147"/>
      <c r="AV166" s="147"/>
      <c r="AW166" s="147"/>
      <c r="AX166" s="147"/>
      <c r="AY166" s="147"/>
      <c r="AZ166" s="147"/>
      <c r="BA166" s="147"/>
      <c r="BB166" s="148"/>
      <c r="BC166" s="146"/>
      <c r="BD166" s="147"/>
      <c r="BE166" s="147"/>
      <c r="BF166" s="147"/>
      <c r="BG166" s="147"/>
      <c r="BH166" s="147"/>
      <c r="BI166" s="147"/>
      <c r="BJ166" s="147"/>
      <c r="BK166" s="147"/>
      <c r="BL166" s="147"/>
      <c r="BM166" s="147"/>
      <c r="BN166" s="147"/>
      <c r="BO166" s="147"/>
      <c r="BP166" s="147"/>
      <c r="BQ166" s="147"/>
      <c r="BR166" s="147"/>
      <c r="BS166" s="147"/>
      <c r="BT166" s="148"/>
      <c r="BU166" s="146"/>
      <c r="BV166" s="147"/>
      <c r="BW166" s="147"/>
      <c r="BX166" s="147"/>
      <c r="BY166" s="147"/>
      <c r="BZ166" s="147"/>
      <c r="CA166" s="147"/>
      <c r="CB166" s="147"/>
      <c r="CC166" s="147"/>
      <c r="CD166" s="147"/>
      <c r="CE166" s="147"/>
      <c r="CF166" s="147"/>
      <c r="CG166" s="147"/>
      <c r="CH166" s="147"/>
      <c r="CI166" s="147"/>
      <c r="CJ166" s="147"/>
      <c r="CK166" s="147"/>
      <c r="CL166" s="148"/>
      <c r="CM166" s="146"/>
      <c r="CN166" s="147"/>
      <c r="CO166" s="147"/>
      <c r="CP166" s="147"/>
      <c r="CQ166" s="147"/>
      <c r="CR166" s="147"/>
      <c r="CS166" s="147"/>
      <c r="CT166" s="147"/>
      <c r="CU166" s="147"/>
      <c r="CV166" s="147"/>
      <c r="CW166" s="147"/>
      <c r="CX166" s="147"/>
      <c r="CY166" s="147"/>
      <c r="CZ166" s="147"/>
      <c r="DA166" s="147"/>
      <c r="DB166" s="147"/>
      <c r="DC166" s="147"/>
      <c r="DD166" s="148"/>
    </row>
    <row r="167" spans="1:108" ht="15" customHeight="1">
      <c r="A167" s="471"/>
      <c r="B167" s="472"/>
      <c r="C167" s="472"/>
      <c r="D167" s="472"/>
      <c r="E167" s="472"/>
      <c r="F167" s="472"/>
      <c r="G167" s="472"/>
      <c r="H167" s="472"/>
      <c r="I167" s="472"/>
      <c r="J167" s="472"/>
      <c r="K167" s="472"/>
      <c r="L167" s="472"/>
      <c r="M167" s="472"/>
      <c r="N167" s="472"/>
      <c r="O167" s="472"/>
      <c r="P167" s="472"/>
      <c r="Q167" s="472"/>
      <c r="R167" s="472"/>
      <c r="S167" s="472"/>
      <c r="T167" s="472"/>
      <c r="U167" s="472"/>
      <c r="V167" s="472"/>
      <c r="W167" s="472"/>
      <c r="X167" s="472"/>
      <c r="Y167" s="472"/>
      <c r="Z167" s="472"/>
      <c r="AA167" s="473"/>
      <c r="AB167" s="146"/>
      <c r="AC167" s="147"/>
      <c r="AD167" s="147"/>
      <c r="AE167" s="147"/>
      <c r="AF167" s="147"/>
      <c r="AG167" s="147"/>
      <c r="AH167" s="147"/>
      <c r="AI167" s="147"/>
      <c r="AJ167" s="148"/>
      <c r="AK167" s="146"/>
      <c r="AL167" s="147"/>
      <c r="AM167" s="147"/>
      <c r="AN167" s="147"/>
      <c r="AO167" s="147"/>
      <c r="AP167" s="147"/>
      <c r="AQ167" s="147"/>
      <c r="AR167" s="147"/>
      <c r="AS167" s="147"/>
      <c r="AT167" s="147"/>
      <c r="AU167" s="147"/>
      <c r="AV167" s="147"/>
      <c r="AW167" s="147"/>
      <c r="AX167" s="147"/>
      <c r="AY167" s="147"/>
      <c r="AZ167" s="147"/>
      <c r="BA167" s="147"/>
      <c r="BB167" s="148"/>
      <c r="BC167" s="146"/>
      <c r="BD167" s="147"/>
      <c r="BE167" s="147"/>
      <c r="BF167" s="147"/>
      <c r="BG167" s="147"/>
      <c r="BH167" s="147"/>
      <c r="BI167" s="147"/>
      <c r="BJ167" s="147"/>
      <c r="BK167" s="147"/>
      <c r="BL167" s="147"/>
      <c r="BM167" s="147"/>
      <c r="BN167" s="147"/>
      <c r="BO167" s="147"/>
      <c r="BP167" s="147"/>
      <c r="BQ167" s="147"/>
      <c r="BR167" s="147"/>
      <c r="BS167" s="147"/>
      <c r="BT167" s="148"/>
      <c r="BU167" s="146"/>
      <c r="BV167" s="147"/>
      <c r="BW167" s="147"/>
      <c r="BX167" s="147"/>
      <c r="BY167" s="147"/>
      <c r="BZ167" s="147"/>
      <c r="CA167" s="147"/>
      <c r="CB167" s="147"/>
      <c r="CC167" s="147"/>
      <c r="CD167" s="147"/>
      <c r="CE167" s="147"/>
      <c r="CF167" s="147"/>
      <c r="CG167" s="147"/>
      <c r="CH167" s="147"/>
      <c r="CI167" s="147"/>
      <c r="CJ167" s="147"/>
      <c r="CK167" s="147"/>
      <c r="CL167" s="148"/>
      <c r="CM167" s="146"/>
      <c r="CN167" s="147"/>
      <c r="CO167" s="147"/>
      <c r="CP167" s="147"/>
      <c r="CQ167" s="147"/>
      <c r="CR167" s="147"/>
      <c r="CS167" s="147"/>
      <c r="CT167" s="147"/>
      <c r="CU167" s="147"/>
      <c r="CV167" s="147"/>
      <c r="CW167" s="147"/>
      <c r="CX167" s="147"/>
      <c r="CY167" s="147"/>
      <c r="CZ167" s="147"/>
      <c r="DA167" s="147"/>
      <c r="DB167" s="147"/>
      <c r="DC167" s="147"/>
      <c r="DD167" s="148"/>
    </row>
    <row r="168" spans="1:108" ht="15" customHeight="1" thickBot="1">
      <c r="A168" s="477"/>
      <c r="B168" s="478"/>
      <c r="C168" s="478"/>
      <c r="D168" s="478"/>
      <c r="E168" s="478"/>
      <c r="F168" s="478"/>
      <c r="G168" s="478"/>
      <c r="H168" s="478"/>
      <c r="I168" s="478"/>
      <c r="J168" s="478"/>
      <c r="K168" s="478"/>
      <c r="L168" s="478"/>
      <c r="M168" s="478"/>
      <c r="N168" s="478"/>
      <c r="O168" s="478"/>
      <c r="P168" s="478"/>
      <c r="Q168" s="478"/>
      <c r="R168" s="478"/>
      <c r="S168" s="478"/>
      <c r="T168" s="478"/>
      <c r="U168" s="478"/>
      <c r="V168" s="478"/>
      <c r="W168" s="478"/>
      <c r="X168" s="478"/>
      <c r="Y168" s="478"/>
      <c r="Z168" s="478"/>
      <c r="AA168" s="479"/>
      <c r="AB168" s="146"/>
      <c r="AC168" s="147"/>
      <c r="AD168" s="147"/>
      <c r="AE168" s="147"/>
      <c r="AF168" s="147"/>
      <c r="AG168" s="147"/>
      <c r="AH168" s="147"/>
      <c r="AI168" s="147"/>
      <c r="AJ168" s="148"/>
      <c r="AK168" s="480" t="s">
        <v>636</v>
      </c>
      <c r="AL168" s="481"/>
      <c r="AM168" s="481"/>
      <c r="AN168" s="481"/>
      <c r="AO168" s="481"/>
      <c r="AP168" s="481"/>
      <c r="AQ168" s="481"/>
      <c r="AR168" s="481"/>
      <c r="AS168" s="481"/>
      <c r="AT168" s="481"/>
      <c r="AU168" s="481"/>
      <c r="AV168" s="481"/>
      <c r="AW168" s="481"/>
      <c r="AX168" s="481"/>
      <c r="AY168" s="481"/>
      <c r="AZ168" s="481"/>
      <c r="BA168" s="481"/>
      <c r="BB168" s="482"/>
      <c r="BC168" s="480" t="s">
        <v>636</v>
      </c>
      <c r="BD168" s="481"/>
      <c r="BE168" s="481"/>
      <c r="BF168" s="481"/>
      <c r="BG168" s="481"/>
      <c r="BH168" s="481"/>
      <c r="BI168" s="481"/>
      <c r="BJ168" s="481"/>
      <c r="BK168" s="481"/>
      <c r="BL168" s="481"/>
      <c r="BM168" s="481"/>
      <c r="BN168" s="481"/>
      <c r="BO168" s="481"/>
      <c r="BP168" s="481"/>
      <c r="BQ168" s="481"/>
      <c r="BR168" s="481"/>
      <c r="BS168" s="481"/>
      <c r="BT168" s="482"/>
      <c r="BU168" s="480" t="s">
        <v>636</v>
      </c>
      <c r="BV168" s="481"/>
      <c r="BW168" s="481"/>
      <c r="BX168" s="481"/>
      <c r="BY168" s="481"/>
      <c r="BZ168" s="481"/>
      <c r="CA168" s="481"/>
      <c r="CB168" s="481"/>
      <c r="CC168" s="481"/>
      <c r="CD168" s="481"/>
      <c r="CE168" s="481"/>
      <c r="CF168" s="481"/>
      <c r="CG168" s="481"/>
      <c r="CH168" s="481"/>
      <c r="CI168" s="481"/>
      <c r="CJ168" s="481"/>
      <c r="CK168" s="481"/>
      <c r="CL168" s="482"/>
      <c r="CM168" s="711" t="s">
        <v>32</v>
      </c>
      <c r="CN168" s="712"/>
      <c r="CO168" s="712"/>
      <c r="CP168" s="712"/>
      <c r="CQ168" s="712"/>
      <c r="CR168" s="712"/>
      <c r="CS168" s="712"/>
      <c r="CT168" s="712"/>
      <c r="CU168" s="712"/>
      <c r="CV168" s="712"/>
      <c r="CW168" s="712"/>
      <c r="CX168" s="712"/>
      <c r="CY168" s="712"/>
      <c r="CZ168" s="712"/>
      <c r="DA168" s="712"/>
      <c r="DB168" s="712"/>
      <c r="DC168" s="712"/>
      <c r="DD168" s="713"/>
    </row>
    <row r="169" spans="1:108" ht="27.75" customHeight="1">
      <c r="A169" s="442" t="s">
        <v>1</v>
      </c>
      <c r="B169" s="486"/>
      <c r="C169" s="486"/>
      <c r="D169" s="486"/>
      <c r="E169" s="486"/>
      <c r="F169" s="487"/>
      <c r="G169" s="143" t="s">
        <v>2</v>
      </c>
      <c r="H169" s="144"/>
      <c r="I169" s="144"/>
      <c r="J169" s="144"/>
      <c r="K169" s="144"/>
      <c r="L169" s="144"/>
      <c r="M169" s="144"/>
      <c r="N169" s="144"/>
      <c r="O169" s="144"/>
      <c r="P169" s="144"/>
      <c r="Q169" s="144"/>
      <c r="R169" s="144"/>
      <c r="S169" s="144"/>
      <c r="T169" s="144"/>
      <c r="U169" s="144"/>
      <c r="V169" s="144"/>
      <c r="W169" s="144"/>
      <c r="X169" s="144"/>
      <c r="Y169" s="144"/>
      <c r="Z169" s="144"/>
      <c r="AA169" s="488"/>
      <c r="AB169" s="606">
        <v>0</v>
      </c>
      <c r="AC169" s="607"/>
      <c r="AD169" s="608"/>
      <c r="AE169" s="609">
        <v>1</v>
      </c>
      <c r="AF169" s="607"/>
      <c r="AG169" s="608"/>
      <c r="AH169" s="609">
        <v>4</v>
      </c>
      <c r="AI169" s="607"/>
      <c r="AJ169" s="610"/>
      <c r="AK169" s="261">
        <v>56</v>
      </c>
      <c r="AL169" s="261"/>
      <c r="AM169" s="261"/>
      <c r="AN169" s="261"/>
      <c r="AO169" s="261"/>
      <c r="AP169" s="261"/>
      <c r="AQ169" s="261"/>
      <c r="AR169" s="261"/>
      <c r="AS169" s="261"/>
      <c r="AT169" s="261"/>
      <c r="AU169" s="261"/>
      <c r="AV169" s="261"/>
      <c r="AW169" s="261"/>
      <c r="AX169" s="261"/>
      <c r="AY169" s="261"/>
      <c r="AZ169" s="262"/>
      <c r="BA169" s="262"/>
      <c r="BB169" s="262"/>
      <c r="BC169" s="261"/>
      <c r="BD169" s="261"/>
      <c r="BE169" s="261"/>
      <c r="BF169" s="261"/>
      <c r="BG169" s="261"/>
      <c r="BH169" s="261"/>
      <c r="BI169" s="261"/>
      <c r="BJ169" s="261"/>
      <c r="BK169" s="261"/>
      <c r="BL169" s="261"/>
      <c r="BM169" s="261"/>
      <c r="BN169" s="261"/>
      <c r="BO169" s="261"/>
      <c r="BP169" s="261"/>
      <c r="BQ169" s="261"/>
      <c r="BR169" s="262"/>
      <c r="BS169" s="262"/>
      <c r="BT169" s="262"/>
      <c r="BU169" s="261"/>
      <c r="BV169" s="261"/>
      <c r="BW169" s="261"/>
      <c r="BX169" s="261"/>
      <c r="BY169" s="261"/>
      <c r="BZ169" s="261"/>
      <c r="CA169" s="261"/>
      <c r="CB169" s="261"/>
      <c r="CC169" s="261"/>
      <c r="CD169" s="261"/>
      <c r="CE169" s="261"/>
      <c r="CF169" s="261"/>
      <c r="CG169" s="261"/>
      <c r="CH169" s="261"/>
      <c r="CI169" s="261"/>
      <c r="CJ169" s="262"/>
      <c r="CK169" s="262"/>
      <c r="CL169" s="262"/>
      <c r="CM169" s="328">
        <f t="shared" ref="CM169:CM181" si="15">SUM(AK169:CL169)</f>
        <v>56</v>
      </c>
      <c r="CN169" s="328"/>
      <c r="CO169" s="328"/>
      <c r="CP169" s="328"/>
      <c r="CQ169" s="328"/>
      <c r="CR169" s="328"/>
      <c r="CS169" s="328"/>
      <c r="CT169" s="328"/>
      <c r="CU169" s="328"/>
      <c r="CV169" s="328"/>
      <c r="CW169" s="328"/>
      <c r="CX169" s="328"/>
      <c r="CY169" s="328"/>
      <c r="CZ169" s="328"/>
      <c r="DA169" s="328"/>
      <c r="DB169" s="329"/>
      <c r="DC169" s="329"/>
      <c r="DD169" s="330"/>
    </row>
    <row r="170" spans="1:108" ht="15" customHeight="1">
      <c r="A170" s="498"/>
      <c r="B170" s="499"/>
      <c r="C170" s="499"/>
      <c r="D170" s="499"/>
      <c r="E170" s="499"/>
      <c r="F170" s="500"/>
      <c r="G170" s="143" t="s">
        <v>3</v>
      </c>
      <c r="H170" s="144"/>
      <c r="I170" s="144"/>
      <c r="J170" s="144"/>
      <c r="K170" s="144"/>
      <c r="L170" s="144"/>
      <c r="M170" s="144"/>
      <c r="N170" s="144"/>
      <c r="O170" s="144"/>
      <c r="P170" s="144"/>
      <c r="Q170" s="144"/>
      <c r="R170" s="144"/>
      <c r="S170" s="144"/>
      <c r="T170" s="144"/>
      <c r="U170" s="144"/>
      <c r="V170" s="144"/>
      <c r="W170" s="144"/>
      <c r="X170" s="144"/>
      <c r="Y170" s="144"/>
      <c r="Z170" s="144"/>
      <c r="AA170" s="488"/>
      <c r="AB170" s="611">
        <v>0</v>
      </c>
      <c r="AC170" s="612"/>
      <c r="AD170" s="613"/>
      <c r="AE170" s="614">
        <v>2</v>
      </c>
      <c r="AF170" s="612"/>
      <c r="AG170" s="613"/>
      <c r="AH170" s="614">
        <v>4</v>
      </c>
      <c r="AI170" s="612"/>
      <c r="AJ170" s="615"/>
      <c r="AK170" s="274">
        <v>12331</v>
      </c>
      <c r="AL170" s="274"/>
      <c r="AM170" s="274"/>
      <c r="AN170" s="274"/>
      <c r="AO170" s="274"/>
      <c r="AP170" s="274"/>
      <c r="AQ170" s="274"/>
      <c r="AR170" s="274"/>
      <c r="AS170" s="274"/>
      <c r="AT170" s="274"/>
      <c r="AU170" s="274"/>
      <c r="AV170" s="274"/>
      <c r="AW170" s="274"/>
      <c r="AX170" s="274"/>
      <c r="AY170" s="274"/>
      <c r="AZ170" s="275"/>
      <c r="BA170" s="275"/>
      <c r="BB170" s="275"/>
      <c r="BC170" s="274"/>
      <c r="BD170" s="274"/>
      <c r="BE170" s="274"/>
      <c r="BF170" s="274"/>
      <c r="BG170" s="274"/>
      <c r="BH170" s="274"/>
      <c r="BI170" s="274"/>
      <c r="BJ170" s="274"/>
      <c r="BK170" s="274"/>
      <c r="BL170" s="274"/>
      <c r="BM170" s="274"/>
      <c r="BN170" s="274"/>
      <c r="BO170" s="274"/>
      <c r="BP170" s="274"/>
      <c r="BQ170" s="274"/>
      <c r="BR170" s="275"/>
      <c r="BS170" s="275"/>
      <c r="BT170" s="275"/>
      <c r="BU170" s="274"/>
      <c r="BV170" s="274"/>
      <c r="BW170" s="274"/>
      <c r="BX170" s="274"/>
      <c r="BY170" s="274"/>
      <c r="BZ170" s="274"/>
      <c r="CA170" s="274"/>
      <c r="CB170" s="274"/>
      <c r="CC170" s="274"/>
      <c r="CD170" s="274"/>
      <c r="CE170" s="274"/>
      <c r="CF170" s="274"/>
      <c r="CG170" s="274"/>
      <c r="CH170" s="274"/>
      <c r="CI170" s="274"/>
      <c r="CJ170" s="275"/>
      <c r="CK170" s="275"/>
      <c r="CL170" s="275"/>
      <c r="CM170" s="331">
        <f t="shared" si="15"/>
        <v>12331</v>
      </c>
      <c r="CN170" s="331"/>
      <c r="CO170" s="331"/>
      <c r="CP170" s="331"/>
      <c r="CQ170" s="331"/>
      <c r="CR170" s="331"/>
      <c r="CS170" s="331"/>
      <c r="CT170" s="331"/>
      <c r="CU170" s="331"/>
      <c r="CV170" s="331"/>
      <c r="CW170" s="331"/>
      <c r="CX170" s="331"/>
      <c r="CY170" s="331"/>
      <c r="CZ170" s="331"/>
      <c r="DA170" s="331"/>
      <c r="DB170" s="332"/>
      <c r="DC170" s="332"/>
      <c r="DD170" s="333"/>
    </row>
    <row r="171" spans="1:108" ht="15" customHeight="1">
      <c r="A171" s="498"/>
      <c r="B171" s="499"/>
      <c r="C171" s="499"/>
      <c r="D171" s="499"/>
      <c r="E171" s="499"/>
      <c r="F171" s="500"/>
      <c r="G171" s="143" t="s">
        <v>4</v>
      </c>
      <c r="H171" s="144"/>
      <c r="I171" s="144"/>
      <c r="J171" s="144"/>
      <c r="K171" s="144"/>
      <c r="L171" s="144"/>
      <c r="M171" s="144"/>
      <c r="N171" s="144"/>
      <c r="O171" s="144"/>
      <c r="P171" s="144"/>
      <c r="Q171" s="144"/>
      <c r="R171" s="144"/>
      <c r="S171" s="144"/>
      <c r="T171" s="144"/>
      <c r="U171" s="144"/>
      <c r="V171" s="144"/>
      <c r="W171" s="144"/>
      <c r="X171" s="144"/>
      <c r="Y171" s="144"/>
      <c r="Z171" s="144"/>
      <c r="AA171" s="488"/>
      <c r="AB171" s="611">
        <v>0</v>
      </c>
      <c r="AC171" s="612"/>
      <c r="AD171" s="613"/>
      <c r="AE171" s="614">
        <v>3</v>
      </c>
      <c r="AF171" s="612"/>
      <c r="AG171" s="613"/>
      <c r="AH171" s="614">
        <v>4</v>
      </c>
      <c r="AI171" s="612"/>
      <c r="AJ171" s="615"/>
      <c r="AK171" s="274">
        <v>32532</v>
      </c>
      <c r="AL171" s="274"/>
      <c r="AM171" s="274"/>
      <c r="AN171" s="274"/>
      <c r="AO171" s="274"/>
      <c r="AP171" s="274"/>
      <c r="AQ171" s="274"/>
      <c r="AR171" s="274"/>
      <c r="AS171" s="274"/>
      <c r="AT171" s="274"/>
      <c r="AU171" s="274"/>
      <c r="AV171" s="274"/>
      <c r="AW171" s="274"/>
      <c r="AX171" s="274"/>
      <c r="AY171" s="274"/>
      <c r="AZ171" s="275"/>
      <c r="BA171" s="275"/>
      <c r="BB171" s="275"/>
      <c r="BC171" s="274"/>
      <c r="BD171" s="274"/>
      <c r="BE171" s="274"/>
      <c r="BF171" s="274"/>
      <c r="BG171" s="274"/>
      <c r="BH171" s="274"/>
      <c r="BI171" s="274"/>
      <c r="BJ171" s="274"/>
      <c r="BK171" s="274"/>
      <c r="BL171" s="274"/>
      <c r="BM171" s="274"/>
      <c r="BN171" s="274"/>
      <c r="BO171" s="274"/>
      <c r="BP171" s="274"/>
      <c r="BQ171" s="274"/>
      <c r="BR171" s="275"/>
      <c r="BS171" s="275"/>
      <c r="BT171" s="275"/>
      <c r="BU171" s="274"/>
      <c r="BV171" s="274"/>
      <c r="BW171" s="274"/>
      <c r="BX171" s="274"/>
      <c r="BY171" s="274"/>
      <c r="BZ171" s="274"/>
      <c r="CA171" s="274"/>
      <c r="CB171" s="274"/>
      <c r="CC171" s="274"/>
      <c r="CD171" s="274"/>
      <c r="CE171" s="274"/>
      <c r="CF171" s="274"/>
      <c r="CG171" s="274"/>
      <c r="CH171" s="274"/>
      <c r="CI171" s="274"/>
      <c r="CJ171" s="275"/>
      <c r="CK171" s="275"/>
      <c r="CL171" s="275"/>
      <c r="CM171" s="331">
        <f t="shared" si="15"/>
        <v>32532</v>
      </c>
      <c r="CN171" s="331"/>
      <c r="CO171" s="331"/>
      <c r="CP171" s="331"/>
      <c r="CQ171" s="331"/>
      <c r="CR171" s="331"/>
      <c r="CS171" s="331"/>
      <c r="CT171" s="331"/>
      <c r="CU171" s="331"/>
      <c r="CV171" s="331"/>
      <c r="CW171" s="331"/>
      <c r="CX171" s="331"/>
      <c r="CY171" s="331"/>
      <c r="CZ171" s="331"/>
      <c r="DA171" s="331"/>
      <c r="DB171" s="332"/>
      <c r="DC171" s="332"/>
      <c r="DD171" s="333"/>
    </row>
    <row r="172" spans="1:108" ht="15" customHeight="1">
      <c r="A172" s="498"/>
      <c r="B172" s="499"/>
      <c r="C172" s="499"/>
      <c r="D172" s="499"/>
      <c r="E172" s="499"/>
      <c r="F172" s="500"/>
      <c r="G172" s="143" t="s">
        <v>5</v>
      </c>
      <c r="H172" s="144"/>
      <c r="I172" s="144"/>
      <c r="J172" s="144"/>
      <c r="K172" s="144"/>
      <c r="L172" s="144"/>
      <c r="M172" s="144"/>
      <c r="N172" s="144"/>
      <c r="O172" s="144"/>
      <c r="P172" s="144"/>
      <c r="Q172" s="144"/>
      <c r="R172" s="144"/>
      <c r="S172" s="144"/>
      <c r="T172" s="144"/>
      <c r="U172" s="144"/>
      <c r="V172" s="144"/>
      <c r="W172" s="144"/>
      <c r="X172" s="144"/>
      <c r="Y172" s="144"/>
      <c r="Z172" s="144"/>
      <c r="AA172" s="488"/>
      <c r="AB172" s="611">
        <v>0</v>
      </c>
      <c r="AC172" s="612"/>
      <c r="AD172" s="613"/>
      <c r="AE172" s="614">
        <v>4</v>
      </c>
      <c r="AF172" s="612"/>
      <c r="AG172" s="613"/>
      <c r="AH172" s="614">
        <v>4</v>
      </c>
      <c r="AI172" s="612"/>
      <c r="AJ172" s="615"/>
      <c r="AK172" s="274">
        <v>32252</v>
      </c>
      <c r="AL172" s="274"/>
      <c r="AM172" s="274"/>
      <c r="AN172" s="274"/>
      <c r="AO172" s="274"/>
      <c r="AP172" s="274"/>
      <c r="AQ172" s="274"/>
      <c r="AR172" s="274"/>
      <c r="AS172" s="274"/>
      <c r="AT172" s="274"/>
      <c r="AU172" s="274"/>
      <c r="AV172" s="274"/>
      <c r="AW172" s="274"/>
      <c r="AX172" s="274"/>
      <c r="AY172" s="274"/>
      <c r="AZ172" s="275"/>
      <c r="BA172" s="275"/>
      <c r="BB172" s="275"/>
      <c r="BC172" s="274"/>
      <c r="BD172" s="274"/>
      <c r="BE172" s="274"/>
      <c r="BF172" s="274"/>
      <c r="BG172" s="274"/>
      <c r="BH172" s="274"/>
      <c r="BI172" s="274"/>
      <c r="BJ172" s="274"/>
      <c r="BK172" s="274"/>
      <c r="BL172" s="274"/>
      <c r="BM172" s="274"/>
      <c r="BN172" s="274"/>
      <c r="BO172" s="274"/>
      <c r="BP172" s="274"/>
      <c r="BQ172" s="274"/>
      <c r="BR172" s="275"/>
      <c r="BS172" s="275"/>
      <c r="BT172" s="275"/>
      <c r="BU172" s="274"/>
      <c r="BV172" s="274"/>
      <c r="BW172" s="274"/>
      <c r="BX172" s="274"/>
      <c r="BY172" s="274"/>
      <c r="BZ172" s="274"/>
      <c r="CA172" s="274"/>
      <c r="CB172" s="274"/>
      <c r="CC172" s="274"/>
      <c r="CD172" s="274"/>
      <c r="CE172" s="274"/>
      <c r="CF172" s="274"/>
      <c r="CG172" s="274"/>
      <c r="CH172" s="274"/>
      <c r="CI172" s="274"/>
      <c r="CJ172" s="275"/>
      <c r="CK172" s="275"/>
      <c r="CL172" s="275"/>
      <c r="CM172" s="331">
        <f t="shared" si="15"/>
        <v>32252</v>
      </c>
      <c r="CN172" s="331"/>
      <c r="CO172" s="331"/>
      <c r="CP172" s="331"/>
      <c r="CQ172" s="331"/>
      <c r="CR172" s="331"/>
      <c r="CS172" s="331"/>
      <c r="CT172" s="331"/>
      <c r="CU172" s="331"/>
      <c r="CV172" s="331"/>
      <c r="CW172" s="331"/>
      <c r="CX172" s="331"/>
      <c r="CY172" s="331"/>
      <c r="CZ172" s="331"/>
      <c r="DA172" s="331"/>
      <c r="DB172" s="332"/>
      <c r="DC172" s="332"/>
      <c r="DD172" s="333"/>
    </row>
    <row r="173" spans="1:108" ht="15" customHeight="1">
      <c r="A173" s="498"/>
      <c r="B173" s="499"/>
      <c r="C173" s="499"/>
      <c r="D173" s="499"/>
      <c r="E173" s="499"/>
      <c r="F173" s="500"/>
      <c r="G173" s="143" t="s">
        <v>6</v>
      </c>
      <c r="H173" s="144"/>
      <c r="I173" s="144"/>
      <c r="J173" s="144"/>
      <c r="K173" s="144"/>
      <c r="L173" s="144"/>
      <c r="M173" s="144"/>
      <c r="N173" s="144"/>
      <c r="O173" s="144"/>
      <c r="P173" s="144"/>
      <c r="Q173" s="144"/>
      <c r="R173" s="144"/>
      <c r="S173" s="144"/>
      <c r="T173" s="144"/>
      <c r="U173" s="144"/>
      <c r="V173" s="144"/>
      <c r="W173" s="144"/>
      <c r="X173" s="144"/>
      <c r="Y173" s="144"/>
      <c r="Z173" s="144"/>
      <c r="AA173" s="488"/>
      <c r="AB173" s="611">
        <v>0</v>
      </c>
      <c r="AC173" s="612"/>
      <c r="AD173" s="613"/>
      <c r="AE173" s="614">
        <v>5</v>
      </c>
      <c r="AF173" s="612"/>
      <c r="AG173" s="613"/>
      <c r="AH173" s="614">
        <v>4</v>
      </c>
      <c r="AI173" s="612"/>
      <c r="AJ173" s="615"/>
      <c r="AK173" s="274">
        <v>23417</v>
      </c>
      <c r="AL173" s="274"/>
      <c r="AM173" s="274"/>
      <c r="AN173" s="274"/>
      <c r="AO173" s="274"/>
      <c r="AP173" s="274"/>
      <c r="AQ173" s="274"/>
      <c r="AR173" s="274"/>
      <c r="AS173" s="274"/>
      <c r="AT173" s="274"/>
      <c r="AU173" s="274"/>
      <c r="AV173" s="274"/>
      <c r="AW173" s="274"/>
      <c r="AX173" s="274"/>
      <c r="AY173" s="274"/>
      <c r="AZ173" s="275"/>
      <c r="BA173" s="275"/>
      <c r="BB173" s="275"/>
      <c r="BC173" s="274"/>
      <c r="BD173" s="274"/>
      <c r="BE173" s="274"/>
      <c r="BF173" s="274"/>
      <c r="BG173" s="274"/>
      <c r="BH173" s="274"/>
      <c r="BI173" s="274"/>
      <c r="BJ173" s="274"/>
      <c r="BK173" s="274"/>
      <c r="BL173" s="274"/>
      <c r="BM173" s="274"/>
      <c r="BN173" s="274"/>
      <c r="BO173" s="274"/>
      <c r="BP173" s="274"/>
      <c r="BQ173" s="274"/>
      <c r="BR173" s="275"/>
      <c r="BS173" s="275"/>
      <c r="BT173" s="275"/>
      <c r="BU173" s="274"/>
      <c r="BV173" s="274"/>
      <c r="BW173" s="274"/>
      <c r="BX173" s="274"/>
      <c r="BY173" s="274"/>
      <c r="BZ173" s="274"/>
      <c r="CA173" s="274"/>
      <c r="CB173" s="274"/>
      <c r="CC173" s="274"/>
      <c r="CD173" s="274"/>
      <c r="CE173" s="274"/>
      <c r="CF173" s="274"/>
      <c r="CG173" s="274"/>
      <c r="CH173" s="274"/>
      <c r="CI173" s="274"/>
      <c r="CJ173" s="275"/>
      <c r="CK173" s="275"/>
      <c r="CL173" s="275"/>
      <c r="CM173" s="331">
        <f t="shared" si="15"/>
        <v>23417</v>
      </c>
      <c r="CN173" s="331"/>
      <c r="CO173" s="331"/>
      <c r="CP173" s="331"/>
      <c r="CQ173" s="331"/>
      <c r="CR173" s="331"/>
      <c r="CS173" s="331"/>
      <c r="CT173" s="331"/>
      <c r="CU173" s="331"/>
      <c r="CV173" s="331"/>
      <c r="CW173" s="331"/>
      <c r="CX173" s="331"/>
      <c r="CY173" s="331"/>
      <c r="CZ173" s="331"/>
      <c r="DA173" s="331"/>
      <c r="DB173" s="332"/>
      <c r="DC173" s="332"/>
      <c r="DD173" s="333"/>
    </row>
    <row r="174" spans="1:108" ht="15" customHeight="1">
      <c r="A174" s="498"/>
      <c r="B174" s="499"/>
      <c r="C174" s="499"/>
      <c r="D174" s="499"/>
      <c r="E174" s="499"/>
      <c r="F174" s="500"/>
      <c r="G174" s="143" t="s">
        <v>7</v>
      </c>
      <c r="H174" s="144"/>
      <c r="I174" s="144"/>
      <c r="J174" s="144"/>
      <c r="K174" s="144"/>
      <c r="L174" s="144"/>
      <c r="M174" s="144"/>
      <c r="N174" s="144"/>
      <c r="O174" s="144"/>
      <c r="P174" s="144"/>
      <c r="Q174" s="144"/>
      <c r="R174" s="144"/>
      <c r="S174" s="144"/>
      <c r="T174" s="144"/>
      <c r="U174" s="144"/>
      <c r="V174" s="144"/>
      <c r="W174" s="144"/>
      <c r="X174" s="144"/>
      <c r="Y174" s="144"/>
      <c r="Z174" s="144"/>
      <c r="AA174" s="488"/>
      <c r="AB174" s="611">
        <v>0</v>
      </c>
      <c r="AC174" s="612"/>
      <c r="AD174" s="613"/>
      <c r="AE174" s="614">
        <v>6</v>
      </c>
      <c r="AF174" s="612"/>
      <c r="AG174" s="613"/>
      <c r="AH174" s="614">
        <v>4</v>
      </c>
      <c r="AI174" s="612"/>
      <c r="AJ174" s="615"/>
      <c r="AK174" s="274">
        <v>58886</v>
      </c>
      <c r="AL174" s="274"/>
      <c r="AM174" s="274"/>
      <c r="AN174" s="274"/>
      <c r="AO174" s="274"/>
      <c r="AP174" s="274"/>
      <c r="AQ174" s="274"/>
      <c r="AR174" s="274"/>
      <c r="AS174" s="274"/>
      <c r="AT174" s="274"/>
      <c r="AU174" s="274"/>
      <c r="AV174" s="274"/>
      <c r="AW174" s="274"/>
      <c r="AX174" s="274"/>
      <c r="AY174" s="274"/>
      <c r="AZ174" s="275"/>
      <c r="BA174" s="275"/>
      <c r="BB174" s="275"/>
      <c r="BC174" s="274"/>
      <c r="BD174" s="274"/>
      <c r="BE174" s="274"/>
      <c r="BF174" s="274"/>
      <c r="BG174" s="274"/>
      <c r="BH174" s="274"/>
      <c r="BI174" s="274"/>
      <c r="BJ174" s="274"/>
      <c r="BK174" s="274"/>
      <c r="BL174" s="274"/>
      <c r="BM174" s="274"/>
      <c r="BN174" s="274"/>
      <c r="BO174" s="274"/>
      <c r="BP174" s="274"/>
      <c r="BQ174" s="274"/>
      <c r="BR174" s="275"/>
      <c r="BS174" s="275"/>
      <c r="BT174" s="275"/>
      <c r="BU174" s="274"/>
      <c r="BV174" s="274"/>
      <c r="BW174" s="274"/>
      <c r="BX174" s="274"/>
      <c r="BY174" s="274"/>
      <c r="BZ174" s="274"/>
      <c r="CA174" s="274"/>
      <c r="CB174" s="274"/>
      <c r="CC174" s="274"/>
      <c r="CD174" s="274"/>
      <c r="CE174" s="274"/>
      <c r="CF174" s="274"/>
      <c r="CG174" s="274"/>
      <c r="CH174" s="274"/>
      <c r="CI174" s="274"/>
      <c r="CJ174" s="275"/>
      <c r="CK174" s="275"/>
      <c r="CL174" s="275"/>
      <c r="CM174" s="331">
        <f t="shared" si="15"/>
        <v>58886</v>
      </c>
      <c r="CN174" s="331"/>
      <c r="CO174" s="331"/>
      <c r="CP174" s="331"/>
      <c r="CQ174" s="331"/>
      <c r="CR174" s="331"/>
      <c r="CS174" s="331"/>
      <c r="CT174" s="331"/>
      <c r="CU174" s="331"/>
      <c r="CV174" s="331"/>
      <c r="CW174" s="331"/>
      <c r="CX174" s="331"/>
      <c r="CY174" s="331"/>
      <c r="CZ174" s="331"/>
      <c r="DA174" s="331"/>
      <c r="DB174" s="332"/>
      <c r="DC174" s="332"/>
      <c r="DD174" s="333"/>
    </row>
    <row r="175" spans="1:108" ht="15" customHeight="1">
      <c r="A175" s="498"/>
      <c r="B175" s="499"/>
      <c r="C175" s="499"/>
      <c r="D175" s="499"/>
      <c r="E175" s="499"/>
      <c r="F175" s="500"/>
      <c r="G175" s="143" t="s">
        <v>8</v>
      </c>
      <c r="H175" s="144"/>
      <c r="I175" s="144"/>
      <c r="J175" s="144"/>
      <c r="K175" s="144"/>
      <c r="L175" s="144"/>
      <c r="M175" s="144"/>
      <c r="N175" s="144"/>
      <c r="O175" s="144"/>
      <c r="P175" s="144"/>
      <c r="Q175" s="144"/>
      <c r="R175" s="144"/>
      <c r="S175" s="144"/>
      <c r="T175" s="144"/>
      <c r="U175" s="144"/>
      <c r="V175" s="144"/>
      <c r="W175" s="144"/>
      <c r="X175" s="144"/>
      <c r="Y175" s="144"/>
      <c r="Z175" s="144"/>
      <c r="AA175" s="488"/>
      <c r="AB175" s="611">
        <v>0</v>
      </c>
      <c r="AC175" s="612"/>
      <c r="AD175" s="613"/>
      <c r="AE175" s="614">
        <v>7</v>
      </c>
      <c r="AF175" s="612"/>
      <c r="AG175" s="613"/>
      <c r="AH175" s="614">
        <v>4</v>
      </c>
      <c r="AI175" s="612"/>
      <c r="AJ175" s="615"/>
      <c r="AK175" s="274">
        <v>38048</v>
      </c>
      <c r="AL175" s="274"/>
      <c r="AM175" s="274"/>
      <c r="AN175" s="274"/>
      <c r="AO175" s="274"/>
      <c r="AP175" s="274"/>
      <c r="AQ175" s="274"/>
      <c r="AR175" s="274"/>
      <c r="AS175" s="274"/>
      <c r="AT175" s="274"/>
      <c r="AU175" s="274"/>
      <c r="AV175" s="274"/>
      <c r="AW175" s="274"/>
      <c r="AX175" s="274"/>
      <c r="AY175" s="274"/>
      <c r="AZ175" s="275"/>
      <c r="BA175" s="275"/>
      <c r="BB175" s="275"/>
      <c r="BC175" s="274"/>
      <c r="BD175" s="274"/>
      <c r="BE175" s="274"/>
      <c r="BF175" s="274"/>
      <c r="BG175" s="274"/>
      <c r="BH175" s="274"/>
      <c r="BI175" s="274"/>
      <c r="BJ175" s="274"/>
      <c r="BK175" s="274"/>
      <c r="BL175" s="274"/>
      <c r="BM175" s="274"/>
      <c r="BN175" s="274"/>
      <c r="BO175" s="274"/>
      <c r="BP175" s="274"/>
      <c r="BQ175" s="274"/>
      <c r="BR175" s="275"/>
      <c r="BS175" s="275"/>
      <c r="BT175" s="275"/>
      <c r="BU175" s="274"/>
      <c r="BV175" s="274"/>
      <c r="BW175" s="274"/>
      <c r="BX175" s="274"/>
      <c r="BY175" s="274"/>
      <c r="BZ175" s="274"/>
      <c r="CA175" s="274"/>
      <c r="CB175" s="274"/>
      <c r="CC175" s="274"/>
      <c r="CD175" s="274"/>
      <c r="CE175" s="274"/>
      <c r="CF175" s="274"/>
      <c r="CG175" s="274"/>
      <c r="CH175" s="274"/>
      <c r="CI175" s="274"/>
      <c r="CJ175" s="275"/>
      <c r="CK175" s="275"/>
      <c r="CL175" s="275"/>
      <c r="CM175" s="331">
        <f t="shared" si="15"/>
        <v>38048</v>
      </c>
      <c r="CN175" s="331"/>
      <c r="CO175" s="331"/>
      <c r="CP175" s="331"/>
      <c r="CQ175" s="331"/>
      <c r="CR175" s="331"/>
      <c r="CS175" s="331"/>
      <c r="CT175" s="331"/>
      <c r="CU175" s="331"/>
      <c r="CV175" s="331"/>
      <c r="CW175" s="331"/>
      <c r="CX175" s="331"/>
      <c r="CY175" s="331"/>
      <c r="CZ175" s="331"/>
      <c r="DA175" s="331"/>
      <c r="DB175" s="332"/>
      <c r="DC175" s="332"/>
      <c r="DD175" s="333"/>
    </row>
    <row r="176" spans="1:108" ht="15" customHeight="1">
      <c r="A176" s="498"/>
      <c r="B176" s="499"/>
      <c r="C176" s="499"/>
      <c r="D176" s="499"/>
      <c r="E176" s="499"/>
      <c r="F176" s="500"/>
      <c r="G176" s="143" t="s">
        <v>9</v>
      </c>
      <c r="H176" s="144"/>
      <c r="I176" s="144"/>
      <c r="J176" s="144"/>
      <c r="K176" s="144"/>
      <c r="L176" s="144"/>
      <c r="M176" s="144"/>
      <c r="N176" s="144"/>
      <c r="O176" s="144"/>
      <c r="P176" s="144"/>
      <c r="Q176" s="144"/>
      <c r="R176" s="144"/>
      <c r="S176" s="144"/>
      <c r="T176" s="144"/>
      <c r="U176" s="144"/>
      <c r="V176" s="144"/>
      <c r="W176" s="144"/>
      <c r="X176" s="144"/>
      <c r="Y176" s="144"/>
      <c r="Z176" s="144"/>
      <c r="AA176" s="488"/>
      <c r="AB176" s="611">
        <v>0</v>
      </c>
      <c r="AC176" s="612"/>
      <c r="AD176" s="613"/>
      <c r="AE176" s="614">
        <v>8</v>
      </c>
      <c r="AF176" s="612"/>
      <c r="AG176" s="613"/>
      <c r="AH176" s="614">
        <v>4</v>
      </c>
      <c r="AI176" s="612"/>
      <c r="AJ176" s="615"/>
      <c r="AK176" s="274">
        <v>34725</v>
      </c>
      <c r="AL176" s="274"/>
      <c r="AM176" s="274"/>
      <c r="AN176" s="274"/>
      <c r="AO176" s="274"/>
      <c r="AP176" s="274"/>
      <c r="AQ176" s="274"/>
      <c r="AR176" s="274"/>
      <c r="AS176" s="274"/>
      <c r="AT176" s="274"/>
      <c r="AU176" s="274"/>
      <c r="AV176" s="274"/>
      <c r="AW176" s="274"/>
      <c r="AX176" s="274"/>
      <c r="AY176" s="274"/>
      <c r="AZ176" s="275"/>
      <c r="BA176" s="275"/>
      <c r="BB176" s="275"/>
      <c r="BC176" s="274"/>
      <c r="BD176" s="274"/>
      <c r="BE176" s="274"/>
      <c r="BF176" s="274"/>
      <c r="BG176" s="274"/>
      <c r="BH176" s="274"/>
      <c r="BI176" s="274"/>
      <c r="BJ176" s="274"/>
      <c r="BK176" s="274"/>
      <c r="BL176" s="274"/>
      <c r="BM176" s="274"/>
      <c r="BN176" s="274"/>
      <c r="BO176" s="274"/>
      <c r="BP176" s="274"/>
      <c r="BQ176" s="274"/>
      <c r="BR176" s="275"/>
      <c r="BS176" s="275"/>
      <c r="BT176" s="275"/>
      <c r="BU176" s="274"/>
      <c r="BV176" s="274"/>
      <c r="BW176" s="274"/>
      <c r="BX176" s="274"/>
      <c r="BY176" s="274"/>
      <c r="BZ176" s="274"/>
      <c r="CA176" s="274"/>
      <c r="CB176" s="274"/>
      <c r="CC176" s="274"/>
      <c r="CD176" s="274"/>
      <c r="CE176" s="274"/>
      <c r="CF176" s="274"/>
      <c r="CG176" s="274"/>
      <c r="CH176" s="274"/>
      <c r="CI176" s="274"/>
      <c r="CJ176" s="275"/>
      <c r="CK176" s="275"/>
      <c r="CL176" s="275"/>
      <c r="CM176" s="331">
        <f t="shared" si="15"/>
        <v>34725</v>
      </c>
      <c r="CN176" s="331"/>
      <c r="CO176" s="331"/>
      <c r="CP176" s="331"/>
      <c r="CQ176" s="331"/>
      <c r="CR176" s="331"/>
      <c r="CS176" s="331"/>
      <c r="CT176" s="331"/>
      <c r="CU176" s="331"/>
      <c r="CV176" s="331"/>
      <c r="CW176" s="331"/>
      <c r="CX176" s="331"/>
      <c r="CY176" s="331"/>
      <c r="CZ176" s="331"/>
      <c r="DA176" s="331"/>
      <c r="DB176" s="332"/>
      <c r="DC176" s="332"/>
      <c r="DD176" s="333"/>
    </row>
    <row r="177" spans="1:108" ht="15" customHeight="1">
      <c r="A177" s="498"/>
      <c r="B177" s="499"/>
      <c r="C177" s="499"/>
      <c r="D177" s="499"/>
      <c r="E177" s="499"/>
      <c r="F177" s="500"/>
      <c r="G177" s="143" t="s">
        <v>4414</v>
      </c>
      <c r="H177" s="144"/>
      <c r="I177" s="144"/>
      <c r="J177" s="144"/>
      <c r="K177" s="144"/>
      <c r="L177" s="144"/>
      <c r="M177" s="144"/>
      <c r="N177" s="144"/>
      <c r="O177" s="144"/>
      <c r="P177" s="144"/>
      <c r="Q177" s="144"/>
      <c r="R177" s="144"/>
      <c r="S177" s="144"/>
      <c r="T177" s="144"/>
      <c r="U177" s="144"/>
      <c r="V177" s="144"/>
      <c r="W177" s="144"/>
      <c r="X177" s="144"/>
      <c r="Y177" s="144"/>
      <c r="Z177" s="144"/>
      <c r="AA177" s="488"/>
      <c r="AB177" s="611">
        <v>0</v>
      </c>
      <c r="AC177" s="612"/>
      <c r="AD177" s="613"/>
      <c r="AE177" s="614">
        <v>9</v>
      </c>
      <c r="AF177" s="612"/>
      <c r="AG177" s="613"/>
      <c r="AH177" s="614">
        <v>4</v>
      </c>
      <c r="AI177" s="612"/>
      <c r="AJ177" s="615"/>
      <c r="AK177" s="274">
        <v>32924</v>
      </c>
      <c r="AL177" s="274"/>
      <c r="AM177" s="274"/>
      <c r="AN177" s="274"/>
      <c r="AO177" s="274"/>
      <c r="AP177" s="274"/>
      <c r="AQ177" s="274"/>
      <c r="AR177" s="274"/>
      <c r="AS177" s="274"/>
      <c r="AT177" s="274"/>
      <c r="AU177" s="274"/>
      <c r="AV177" s="274"/>
      <c r="AW177" s="274"/>
      <c r="AX177" s="274"/>
      <c r="AY177" s="274"/>
      <c r="AZ177" s="275"/>
      <c r="BA177" s="275"/>
      <c r="BB177" s="275"/>
      <c r="BC177" s="274"/>
      <c r="BD177" s="274"/>
      <c r="BE177" s="274"/>
      <c r="BF177" s="274"/>
      <c r="BG177" s="274"/>
      <c r="BH177" s="274"/>
      <c r="BI177" s="274"/>
      <c r="BJ177" s="274"/>
      <c r="BK177" s="274"/>
      <c r="BL177" s="274"/>
      <c r="BM177" s="274"/>
      <c r="BN177" s="274"/>
      <c r="BO177" s="274"/>
      <c r="BP177" s="274"/>
      <c r="BQ177" s="274"/>
      <c r="BR177" s="275"/>
      <c r="BS177" s="275"/>
      <c r="BT177" s="275"/>
      <c r="BU177" s="274"/>
      <c r="BV177" s="274"/>
      <c r="BW177" s="274"/>
      <c r="BX177" s="274"/>
      <c r="BY177" s="274"/>
      <c r="BZ177" s="274"/>
      <c r="CA177" s="274"/>
      <c r="CB177" s="274"/>
      <c r="CC177" s="274"/>
      <c r="CD177" s="274"/>
      <c r="CE177" s="274"/>
      <c r="CF177" s="274"/>
      <c r="CG177" s="274"/>
      <c r="CH177" s="274"/>
      <c r="CI177" s="274"/>
      <c r="CJ177" s="275"/>
      <c r="CK177" s="275"/>
      <c r="CL177" s="275"/>
      <c r="CM177" s="331">
        <f t="shared" ref="CM177:CM179" si="16">SUM(AK177:CL177)</f>
        <v>32924</v>
      </c>
      <c r="CN177" s="331"/>
      <c r="CO177" s="331"/>
      <c r="CP177" s="331"/>
      <c r="CQ177" s="331"/>
      <c r="CR177" s="331"/>
      <c r="CS177" s="331"/>
      <c r="CT177" s="331"/>
      <c r="CU177" s="331"/>
      <c r="CV177" s="331"/>
      <c r="CW177" s="331"/>
      <c r="CX177" s="331"/>
      <c r="CY177" s="331"/>
      <c r="CZ177" s="331"/>
      <c r="DA177" s="331"/>
      <c r="DB177" s="332"/>
      <c r="DC177" s="332"/>
      <c r="DD177" s="333"/>
    </row>
    <row r="178" spans="1:108" ht="15" customHeight="1">
      <c r="A178" s="498"/>
      <c r="B178" s="499"/>
      <c r="C178" s="499"/>
      <c r="D178" s="499"/>
      <c r="E178" s="499"/>
      <c r="F178" s="500"/>
      <c r="G178" s="143" t="s">
        <v>4416</v>
      </c>
      <c r="H178" s="144"/>
      <c r="I178" s="144"/>
      <c r="J178" s="144"/>
      <c r="K178" s="144"/>
      <c r="L178" s="144"/>
      <c r="M178" s="144"/>
      <c r="N178" s="144"/>
      <c r="O178" s="144"/>
      <c r="P178" s="144"/>
      <c r="Q178" s="144"/>
      <c r="R178" s="144"/>
      <c r="S178" s="144"/>
      <c r="T178" s="144"/>
      <c r="U178" s="144"/>
      <c r="V178" s="144"/>
      <c r="W178" s="144"/>
      <c r="X178" s="144"/>
      <c r="Y178" s="144"/>
      <c r="Z178" s="144"/>
      <c r="AA178" s="488"/>
      <c r="AB178" s="611">
        <v>1</v>
      </c>
      <c r="AC178" s="612"/>
      <c r="AD178" s="613"/>
      <c r="AE178" s="614">
        <v>0</v>
      </c>
      <c r="AF178" s="612"/>
      <c r="AG178" s="613"/>
      <c r="AH178" s="614">
        <v>4</v>
      </c>
      <c r="AI178" s="612"/>
      <c r="AJ178" s="615"/>
      <c r="AK178" s="274">
        <v>26747</v>
      </c>
      <c r="AL178" s="274"/>
      <c r="AM178" s="274"/>
      <c r="AN178" s="274"/>
      <c r="AO178" s="274"/>
      <c r="AP178" s="274"/>
      <c r="AQ178" s="274"/>
      <c r="AR178" s="274"/>
      <c r="AS178" s="274"/>
      <c r="AT178" s="274"/>
      <c r="AU178" s="274"/>
      <c r="AV178" s="274"/>
      <c r="AW178" s="274"/>
      <c r="AX178" s="274"/>
      <c r="AY178" s="274"/>
      <c r="AZ178" s="275"/>
      <c r="BA178" s="275"/>
      <c r="BB178" s="275"/>
      <c r="BC178" s="274"/>
      <c r="BD178" s="274"/>
      <c r="BE178" s="274"/>
      <c r="BF178" s="274"/>
      <c r="BG178" s="274"/>
      <c r="BH178" s="274"/>
      <c r="BI178" s="274"/>
      <c r="BJ178" s="274"/>
      <c r="BK178" s="274"/>
      <c r="BL178" s="274"/>
      <c r="BM178" s="274"/>
      <c r="BN178" s="274"/>
      <c r="BO178" s="274"/>
      <c r="BP178" s="274"/>
      <c r="BQ178" s="274"/>
      <c r="BR178" s="275"/>
      <c r="BS178" s="275"/>
      <c r="BT178" s="275"/>
      <c r="BU178" s="274"/>
      <c r="BV178" s="274"/>
      <c r="BW178" s="274"/>
      <c r="BX178" s="274"/>
      <c r="BY178" s="274"/>
      <c r="BZ178" s="274"/>
      <c r="CA178" s="274"/>
      <c r="CB178" s="274"/>
      <c r="CC178" s="274"/>
      <c r="CD178" s="274"/>
      <c r="CE178" s="274"/>
      <c r="CF178" s="274"/>
      <c r="CG178" s="274"/>
      <c r="CH178" s="274"/>
      <c r="CI178" s="274"/>
      <c r="CJ178" s="275"/>
      <c r="CK178" s="275"/>
      <c r="CL178" s="275"/>
      <c r="CM178" s="331">
        <f t="shared" si="16"/>
        <v>26747</v>
      </c>
      <c r="CN178" s="331"/>
      <c r="CO178" s="331"/>
      <c r="CP178" s="331"/>
      <c r="CQ178" s="331"/>
      <c r="CR178" s="331"/>
      <c r="CS178" s="331"/>
      <c r="CT178" s="331"/>
      <c r="CU178" s="331"/>
      <c r="CV178" s="331"/>
      <c r="CW178" s="331"/>
      <c r="CX178" s="331"/>
      <c r="CY178" s="331"/>
      <c r="CZ178" s="331"/>
      <c r="DA178" s="331"/>
      <c r="DB178" s="332"/>
      <c r="DC178" s="332"/>
      <c r="DD178" s="333"/>
    </row>
    <row r="179" spans="1:108" ht="15" customHeight="1">
      <c r="A179" s="498"/>
      <c r="B179" s="499"/>
      <c r="C179" s="499"/>
      <c r="D179" s="499"/>
      <c r="E179" s="499"/>
      <c r="F179" s="500"/>
      <c r="G179" s="143" t="s">
        <v>4423</v>
      </c>
      <c r="H179" s="144"/>
      <c r="I179" s="144"/>
      <c r="J179" s="144"/>
      <c r="K179" s="144"/>
      <c r="L179" s="144"/>
      <c r="M179" s="144"/>
      <c r="N179" s="144"/>
      <c r="O179" s="144"/>
      <c r="P179" s="144"/>
      <c r="Q179" s="144"/>
      <c r="R179" s="144"/>
      <c r="S179" s="144"/>
      <c r="T179" s="144"/>
      <c r="U179" s="144"/>
      <c r="V179" s="144"/>
      <c r="W179" s="144"/>
      <c r="X179" s="144"/>
      <c r="Y179" s="144"/>
      <c r="Z179" s="144"/>
      <c r="AA179" s="488"/>
      <c r="AB179" s="611">
        <v>1</v>
      </c>
      <c r="AC179" s="612"/>
      <c r="AD179" s="613"/>
      <c r="AE179" s="614">
        <v>1</v>
      </c>
      <c r="AF179" s="612"/>
      <c r="AG179" s="613"/>
      <c r="AH179" s="614">
        <v>4</v>
      </c>
      <c r="AI179" s="612"/>
      <c r="AJ179" s="615"/>
      <c r="AK179" s="274">
        <v>75353</v>
      </c>
      <c r="AL179" s="274"/>
      <c r="AM179" s="274"/>
      <c r="AN179" s="274"/>
      <c r="AO179" s="274"/>
      <c r="AP179" s="274"/>
      <c r="AQ179" s="274"/>
      <c r="AR179" s="274"/>
      <c r="AS179" s="274"/>
      <c r="AT179" s="274"/>
      <c r="AU179" s="274"/>
      <c r="AV179" s="274"/>
      <c r="AW179" s="274"/>
      <c r="AX179" s="274"/>
      <c r="AY179" s="274"/>
      <c r="AZ179" s="275"/>
      <c r="BA179" s="275"/>
      <c r="BB179" s="275"/>
      <c r="BC179" s="274"/>
      <c r="BD179" s="274"/>
      <c r="BE179" s="274"/>
      <c r="BF179" s="274"/>
      <c r="BG179" s="274"/>
      <c r="BH179" s="274"/>
      <c r="BI179" s="274"/>
      <c r="BJ179" s="274"/>
      <c r="BK179" s="274"/>
      <c r="BL179" s="274"/>
      <c r="BM179" s="274"/>
      <c r="BN179" s="274"/>
      <c r="BO179" s="274"/>
      <c r="BP179" s="274"/>
      <c r="BQ179" s="274"/>
      <c r="BR179" s="275"/>
      <c r="BS179" s="275"/>
      <c r="BT179" s="275"/>
      <c r="BU179" s="274"/>
      <c r="BV179" s="274"/>
      <c r="BW179" s="274"/>
      <c r="BX179" s="274"/>
      <c r="BY179" s="274"/>
      <c r="BZ179" s="274"/>
      <c r="CA179" s="274"/>
      <c r="CB179" s="274"/>
      <c r="CC179" s="274"/>
      <c r="CD179" s="274"/>
      <c r="CE179" s="274"/>
      <c r="CF179" s="274"/>
      <c r="CG179" s="274"/>
      <c r="CH179" s="274"/>
      <c r="CI179" s="274"/>
      <c r="CJ179" s="275"/>
      <c r="CK179" s="275"/>
      <c r="CL179" s="275"/>
      <c r="CM179" s="331">
        <f t="shared" si="16"/>
        <v>75353</v>
      </c>
      <c r="CN179" s="331"/>
      <c r="CO179" s="331"/>
      <c r="CP179" s="331"/>
      <c r="CQ179" s="331"/>
      <c r="CR179" s="331"/>
      <c r="CS179" s="331"/>
      <c r="CT179" s="331"/>
      <c r="CU179" s="331"/>
      <c r="CV179" s="331"/>
      <c r="CW179" s="331"/>
      <c r="CX179" s="331"/>
      <c r="CY179" s="331"/>
      <c r="CZ179" s="331"/>
      <c r="DA179" s="331"/>
      <c r="DB179" s="332"/>
      <c r="DC179" s="332"/>
      <c r="DD179" s="333"/>
    </row>
    <row r="180" spans="1:108" ht="15" customHeight="1">
      <c r="A180" s="498"/>
      <c r="B180" s="499"/>
      <c r="C180" s="499"/>
      <c r="D180" s="499"/>
      <c r="E180" s="499"/>
      <c r="F180" s="500"/>
      <c r="G180" s="143" t="s">
        <v>4419</v>
      </c>
      <c r="H180" s="144"/>
      <c r="I180" s="144"/>
      <c r="J180" s="144"/>
      <c r="K180" s="144"/>
      <c r="L180" s="144"/>
      <c r="M180" s="144"/>
      <c r="N180" s="144"/>
      <c r="O180" s="144"/>
      <c r="P180" s="144"/>
      <c r="Q180" s="144"/>
      <c r="R180" s="144"/>
      <c r="S180" s="144"/>
      <c r="T180" s="144"/>
      <c r="U180" s="144"/>
      <c r="V180" s="144"/>
      <c r="W180" s="144"/>
      <c r="X180" s="144"/>
      <c r="Y180" s="144"/>
      <c r="Z180" s="144"/>
      <c r="AA180" s="488"/>
      <c r="AB180" s="611">
        <v>1</v>
      </c>
      <c r="AC180" s="612"/>
      <c r="AD180" s="613"/>
      <c r="AE180" s="614">
        <v>2</v>
      </c>
      <c r="AF180" s="612"/>
      <c r="AG180" s="613"/>
      <c r="AH180" s="614">
        <v>4</v>
      </c>
      <c r="AI180" s="612"/>
      <c r="AJ180" s="615"/>
      <c r="AK180" s="274"/>
      <c r="AL180" s="274"/>
      <c r="AM180" s="274"/>
      <c r="AN180" s="274"/>
      <c r="AO180" s="274"/>
      <c r="AP180" s="274"/>
      <c r="AQ180" s="274"/>
      <c r="AR180" s="274"/>
      <c r="AS180" s="274"/>
      <c r="AT180" s="274"/>
      <c r="AU180" s="274"/>
      <c r="AV180" s="274"/>
      <c r="AW180" s="274"/>
      <c r="AX180" s="274"/>
      <c r="AY180" s="274"/>
      <c r="AZ180" s="275"/>
      <c r="BA180" s="275"/>
      <c r="BB180" s="275"/>
      <c r="BC180" s="274"/>
      <c r="BD180" s="274"/>
      <c r="BE180" s="274"/>
      <c r="BF180" s="274"/>
      <c r="BG180" s="274"/>
      <c r="BH180" s="274"/>
      <c r="BI180" s="274"/>
      <c r="BJ180" s="274"/>
      <c r="BK180" s="274"/>
      <c r="BL180" s="274"/>
      <c r="BM180" s="274"/>
      <c r="BN180" s="274"/>
      <c r="BO180" s="274"/>
      <c r="BP180" s="274"/>
      <c r="BQ180" s="274"/>
      <c r="BR180" s="275"/>
      <c r="BS180" s="275"/>
      <c r="BT180" s="275"/>
      <c r="BU180" s="274"/>
      <c r="BV180" s="274"/>
      <c r="BW180" s="274"/>
      <c r="BX180" s="274"/>
      <c r="BY180" s="274"/>
      <c r="BZ180" s="274"/>
      <c r="CA180" s="274"/>
      <c r="CB180" s="274"/>
      <c r="CC180" s="274"/>
      <c r="CD180" s="274"/>
      <c r="CE180" s="274"/>
      <c r="CF180" s="274"/>
      <c r="CG180" s="274"/>
      <c r="CH180" s="274"/>
      <c r="CI180" s="274"/>
      <c r="CJ180" s="275"/>
      <c r="CK180" s="275"/>
      <c r="CL180" s="275"/>
      <c r="CM180" s="331">
        <f t="shared" si="15"/>
        <v>0</v>
      </c>
      <c r="CN180" s="331"/>
      <c r="CO180" s="331"/>
      <c r="CP180" s="331"/>
      <c r="CQ180" s="331"/>
      <c r="CR180" s="331"/>
      <c r="CS180" s="331"/>
      <c r="CT180" s="331"/>
      <c r="CU180" s="331"/>
      <c r="CV180" s="331"/>
      <c r="CW180" s="331"/>
      <c r="CX180" s="331"/>
      <c r="CY180" s="331"/>
      <c r="CZ180" s="331"/>
      <c r="DA180" s="331"/>
      <c r="DB180" s="332"/>
      <c r="DC180" s="332"/>
      <c r="DD180" s="333"/>
    </row>
    <row r="181" spans="1:108" ht="15" customHeight="1" thickBot="1">
      <c r="A181" s="498"/>
      <c r="B181" s="499"/>
      <c r="C181" s="499"/>
      <c r="D181" s="499"/>
      <c r="E181" s="499"/>
      <c r="F181" s="500"/>
      <c r="G181" s="143" t="s">
        <v>336</v>
      </c>
      <c r="H181" s="144"/>
      <c r="I181" s="144"/>
      <c r="J181" s="144"/>
      <c r="K181" s="144"/>
      <c r="L181" s="144"/>
      <c r="M181" s="144"/>
      <c r="N181" s="144"/>
      <c r="O181" s="144"/>
      <c r="P181" s="144"/>
      <c r="Q181" s="144"/>
      <c r="R181" s="144"/>
      <c r="S181" s="144"/>
      <c r="T181" s="144"/>
      <c r="U181" s="144"/>
      <c r="V181" s="144"/>
      <c r="W181" s="144"/>
      <c r="X181" s="144"/>
      <c r="Y181" s="144"/>
      <c r="Z181" s="144"/>
      <c r="AA181" s="488"/>
      <c r="AB181" s="628">
        <v>1</v>
      </c>
      <c r="AC181" s="629"/>
      <c r="AD181" s="630"/>
      <c r="AE181" s="631">
        <v>3</v>
      </c>
      <c r="AF181" s="629"/>
      <c r="AG181" s="630"/>
      <c r="AH181" s="631">
        <v>4</v>
      </c>
      <c r="AI181" s="629"/>
      <c r="AJ181" s="632"/>
      <c r="AK181" s="291">
        <f>SUM(AK169:BB180)</f>
        <v>367271</v>
      </c>
      <c r="AL181" s="291"/>
      <c r="AM181" s="291"/>
      <c r="AN181" s="291"/>
      <c r="AO181" s="291"/>
      <c r="AP181" s="291"/>
      <c r="AQ181" s="291"/>
      <c r="AR181" s="291"/>
      <c r="AS181" s="291"/>
      <c r="AT181" s="291"/>
      <c r="AU181" s="291"/>
      <c r="AV181" s="291"/>
      <c r="AW181" s="291"/>
      <c r="AX181" s="291"/>
      <c r="AY181" s="291"/>
      <c r="AZ181" s="686"/>
      <c r="BA181" s="686"/>
      <c r="BB181" s="686"/>
      <c r="BC181" s="291">
        <f>SUM(BC169:BT180)</f>
        <v>0</v>
      </c>
      <c r="BD181" s="291"/>
      <c r="BE181" s="291"/>
      <c r="BF181" s="291"/>
      <c r="BG181" s="291"/>
      <c r="BH181" s="291"/>
      <c r="BI181" s="291"/>
      <c r="BJ181" s="291"/>
      <c r="BK181" s="291"/>
      <c r="BL181" s="291"/>
      <c r="BM181" s="291"/>
      <c r="BN181" s="291"/>
      <c r="BO181" s="291"/>
      <c r="BP181" s="291"/>
      <c r="BQ181" s="291"/>
      <c r="BR181" s="686"/>
      <c r="BS181" s="686"/>
      <c r="BT181" s="686"/>
      <c r="BU181" s="291">
        <f>SUM(BU169:CL180)</f>
        <v>0</v>
      </c>
      <c r="BV181" s="291"/>
      <c r="BW181" s="291"/>
      <c r="BX181" s="291"/>
      <c r="BY181" s="291"/>
      <c r="BZ181" s="291"/>
      <c r="CA181" s="291"/>
      <c r="CB181" s="291"/>
      <c r="CC181" s="291"/>
      <c r="CD181" s="291"/>
      <c r="CE181" s="291"/>
      <c r="CF181" s="291"/>
      <c r="CG181" s="291"/>
      <c r="CH181" s="291"/>
      <c r="CI181" s="291"/>
      <c r="CJ181" s="686"/>
      <c r="CK181" s="686"/>
      <c r="CL181" s="686"/>
      <c r="CM181" s="291">
        <f t="shared" si="15"/>
        <v>367271</v>
      </c>
      <c r="CN181" s="291"/>
      <c r="CO181" s="291"/>
      <c r="CP181" s="291"/>
      <c r="CQ181" s="291"/>
      <c r="CR181" s="291"/>
      <c r="CS181" s="291"/>
      <c r="CT181" s="291"/>
      <c r="CU181" s="291"/>
      <c r="CV181" s="291"/>
      <c r="CW181" s="291"/>
      <c r="CX181" s="291"/>
      <c r="CY181" s="291"/>
      <c r="CZ181" s="291"/>
      <c r="DA181" s="291"/>
      <c r="DB181" s="292"/>
      <c r="DC181" s="292"/>
      <c r="DD181" s="294"/>
    </row>
    <row r="182" spans="1:108" ht="11.25" customHeight="1" thickBot="1">
      <c r="A182" s="498"/>
      <c r="B182" s="499"/>
      <c r="C182" s="499"/>
      <c r="D182" s="499"/>
      <c r="E182" s="499"/>
      <c r="F182" s="500"/>
      <c r="G182" s="522"/>
      <c r="H182" s="523"/>
      <c r="I182" s="523"/>
      <c r="J182" s="523"/>
      <c r="K182" s="523"/>
      <c r="L182" s="523"/>
      <c r="M182" s="523"/>
      <c r="N182" s="523"/>
      <c r="O182" s="523"/>
      <c r="P182" s="523"/>
      <c r="Q182" s="523"/>
      <c r="R182" s="523"/>
      <c r="S182" s="523"/>
      <c r="T182" s="523"/>
      <c r="U182" s="523"/>
      <c r="V182" s="523"/>
      <c r="W182" s="523"/>
      <c r="X182" s="523"/>
      <c r="Y182" s="523"/>
      <c r="Z182" s="523"/>
      <c r="AA182" s="523"/>
      <c r="AB182" s="633"/>
      <c r="AC182" s="633"/>
      <c r="AD182" s="633"/>
      <c r="AE182" s="633"/>
      <c r="AF182" s="633"/>
      <c r="AG182" s="633"/>
      <c r="AH182" s="633"/>
      <c r="AI182" s="633"/>
      <c r="AJ182" s="633"/>
      <c r="AK182" s="634"/>
      <c r="AL182" s="634"/>
      <c r="AM182" s="634"/>
      <c r="AN182" s="634"/>
      <c r="AO182" s="634"/>
      <c r="AP182" s="634"/>
      <c r="AQ182" s="634"/>
      <c r="AR182" s="634"/>
      <c r="AS182" s="634"/>
      <c r="AT182" s="634"/>
      <c r="AU182" s="634"/>
      <c r="AV182" s="634"/>
      <c r="AW182" s="634"/>
      <c r="AX182" s="634"/>
      <c r="AY182" s="634"/>
      <c r="BC182" s="634"/>
      <c r="BD182" s="634"/>
      <c r="BE182" s="634"/>
      <c r="BF182" s="634"/>
      <c r="BG182" s="634"/>
      <c r="BH182" s="634"/>
      <c r="BI182" s="634"/>
      <c r="BJ182" s="634"/>
      <c r="BK182" s="634"/>
      <c r="BL182" s="634"/>
      <c r="BM182" s="634"/>
      <c r="BN182" s="634"/>
      <c r="BO182" s="634"/>
      <c r="BP182" s="634"/>
      <c r="BQ182" s="634"/>
      <c r="BU182" s="634"/>
      <c r="BV182" s="634"/>
      <c r="BW182" s="634"/>
      <c r="BX182" s="634"/>
      <c r="BY182" s="634"/>
      <c r="BZ182" s="634"/>
      <c r="CA182" s="634"/>
      <c r="CB182" s="634"/>
      <c r="CC182" s="634"/>
      <c r="CD182" s="634"/>
      <c r="CE182" s="634"/>
      <c r="CF182" s="634"/>
      <c r="CG182" s="634"/>
      <c r="CH182" s="634"/>
      <c r="CI182" s="634"/>
      <c r="CM182" s="634"/>
      <c r="CN182" s="634"/>
      <c r="CO182" s="634"/>
      <c r="CP182" s="634"/>
      <c r="CQ182" s="634"/>
      <c r="CR182" s="634"/>
      <c r="CS182" s="634"/>
      <c r="CT182" s="634"/>
      <c r="CU182" s="634"/>
      <c r="CV182" s="634"/>
      <c r="CW182" s="634"/>
      <c r="CX182" s="634"/>
      <c r="CY182" s="634"/>
      <c r="CZ182" s="634"/>
      <c r="DA182" s="634"/>
    </row>
    <row r="183" spans="1:108" ht="15" customHeight="1">
      <c r="A183" s="498"/>
      <c r="B183" s="499"/>
      <c r="C183" s="499"/>
      <c r="D183" s="499"/>
      <c r="E183" s="499"/>
      <c r="F183" s="500"/>
      <c r="G183" s="143" t="s">
        <v>11</v>
      </c>
      <c r="H183" s="144"/>
      <c r="I183" s="144"/>
      <c r="J183" s="144"/>
      <c r="K183" s="144"/>
      <c r="L183" s="144"/>
      <c r="M183" s="144"/>
      <c r="N183" s="144"/>
      <c r="O183" s="144"/>
      <c r="P183" s="144"/>
      <c r="Q183" s="144"/>
      <c r="R183" s="144"/>
      <c r="S183" s="144"/>
      <c r="T183" s="144"/>
      <c r="U183" s="144"/>
      <c r="V183" s="144"/>
      <c r="W183" s="144"/>
      <c r="X183" s="144"/>
      <c r="Y183" s="144"/>
      <c r="Z183" s="144"/>
      <c r="AA183" s="488"/>
      <c r="AB183" s="606">
        <v>1</v>
      </c>
      <c r="AC183" s="607"/>
      <c r="AD183" s="608"/>
      <c r="AE183" s="609">
        <v>4</v>
      </c>
      <c r="AF183" s="607"/>
      <c r="AG183" s="608"/>
      <c r="AH183" s="609">
        <v>4</v>
      </c>
      <c r="AI183" s="607"/>
      <c r="AJ183" s="610"/>
      <c r="AK183" s="328">
        <f>SUM(AK169:BB171)</f>
        <v>44919</v>
      </c>
      <c r="AL183" s="328"/>
      <c r="AM183" s="328"/>
      <c r="AN183" s="328"/>
      <c r="AO183" s="328"/>
      <c r="AP183" s="328"/>
      <c r="AQ183" s="328"/>
      <c r="AR183" s="328"/>
      <c r="AS183" s="328"/>
      <c r="AT183" s="328"/>
      <c r="AU183" s="328"/>
      <c r="AV183" s="328"/>
      <c r="AW183" s="328"/>
      <c r="AX183" s="328"/>
      <c r="AY183" s="328"/>
      <c r="AZ183" s="262"/>
      <c r="BA183" s="262"/>
      <c r="BB183" s="262"/>
      <c r="BC183" s="328">
        <f>SUM(BC169:BT171)</f>
        <v>0</v>
      </c>
      <c r="BD183" s="328"/>
      <c r="BE183" s="328"/>
      <c r="BF183" s="328"/>
      <c r="BG183" s="328"/>
      <c r="BH183" s="328"/>
      <c r="BI183" s="328"/>
      <c r="BJ183" s="328"/>
      <c r="BK183" s="328"/>
      <c r="BL183" s="328"/>
      <c r="BM183" s="328"/>
      <c r="BN183" s="328"/>
      <c r="BO183" s="328"/>
      <c r="BP183" s="328"/>
      <c r="BQ183" s="328"/>
      <c r="BR183" s="262"/>
      <c r="BS183" s="262"/>
      <c r="BT183" s="262"/>
      <c r="BU183" s="328">
        <f>SUM(BU169:CL171)</f>
        <v>0</v>
      </c>
      <c r="BV183" s="328"/>
      <c r="BW183" s="328"/>
      <c r="BX183" s="328"/>
      <c r="BY183" s="328"/>
      <c r="BZ183" s="328"/>
      <c r="CA183" s="328"/>
      <c r="CB183" s="328"/>
      <c r="CC183" s="328"/>
      <c r="CD183" s="328"/>
      <c r="CE183" s="328"/>
      <c r="CF183" s="328"/>
      <c r="CG183" s="328"/>
      <c r="CH183" s="328"/>
      <c r="CI183" s="328"/>
      <c r="CJ183" s="262"/>
      <c r="CK183" s="262"/>
      <c r="CL183" s="262"/>
      <c r="CM183" s="328">
        <f>SUM(AK183:CL183)</f>
        <v>44919</v>
      </c>
      <c r="CN183" s="328"/>
      <c r="CO183" s="328"/>
      <c r="CP183" s="328"/>
      <c r="CQ183" s="328"/>
      <c r="CR183" s="328"/>
      <c r="CS183" s="328"/>
      <c r="CT183" s="328"/>
      <c r="CU183" s="328"/>
      <c r="CV183" s="328"/>
      <c r="CW183" s="328"/>
      <c r="CX183" s="328"/>
      <c r="CY183" s="328"/>
      <c r="CZ183" s="328"/>
      <c r="DA183" s="328"/>
      <c r="DB183" s="262"/>
      <c r="DC183" s="262"/>
      <c r="DD183" s="268"/>
    </row>
    <row r="184" spans="1:108" ht="15" customHeight="1">
      <c r="A184" s="498"/>
      <c r="B184" s="499"/>
      <c r="C184" s="499"/>
      <c r="D184" s="499"/>
      <c r="E184" s="499"/>
      <c r="F184" s="500"/>
      <c r="G184" s="143" t="s">
        <v>12</v>
      </c>
      <c r="H184" s="144"/>
      <c r="I184" s="144"/>
      <c r="J184" s="144"/>
      <c r="K184" s="144"/>
      <c r="L184" s="144"/>
      <c r="M184" s="144"/>
      <c r="N184" s="144"/>
      <c r="O184" s="144"/>
      <c r="P184" s="144"/>
      <c r="Q184" s="144"/>
      <c r="R184" s="144"/>
      <c r="S184" s="144"/>
      <c r="T184" s="144"/>
      <c r="U184" s="144"/>
      <c r="V184" s="144"/>
      <c r="W184" s="144"/>
      <c r="X184" s="144"/>
      <c r="Y184" s="144"/>
      <c r="Z184" s="144"/>
      <c r="AA184" s="488"/>
      <c r="AB184" s="611">
        <v>1</v>
      </c>
      <c r="AC184" s="612"/>
      <c r="AD184" s="613"/>
      <c r="AE184" s="614">
        <v>5</v>
      </c>
      <c r="AF184" s="612"/>
      <c r="AG184" s="613"/>
      <c r="AH184" s="614">
        <v>4</v>
      </c>
      <c r="AI184" s="612"/>
      <c r="AJ184" s="615"/>
      <c r="AK184" s="331">
        <f>SUM(AK172:BB175)</f>
        <v>152603</v>
      </c>
      <c r="AL184" s="331"/>
      <c r="AM184" s="331"/>
      <c r="AN184" s="331"/>
      <c r="AO184" s="331"/>
      <c r="AP184" s="331"/>
      <c r="AQ184" s="331"/>
      <c r="AR184" s="331"/>
      <c r="AS184" s="331"/>
      <c r="AT184" s="331"/>
      <c r="AU184" s="331"/>
      <c r="AV184" s="331"/>
      <c r="AW184" s="331"/>
      <c r="AX184" s="331"/>
      <c r="AY184" s="331"/>
      <c r="AZ184" s="275"/>
      <c r="BA184" s="275"/>
      <c r="BB184" s="275"/>
      <c r="BC184" s="331">
        <f>SUM(BC172:BT175)</f>
        <v>0</v>
      </c>
      <c r="BD184" s="331"/>
      <c r="BE184" s="331"/>
      <c r="BF184" s="331"/>
      <c r="BG184" s="331"/>
      <c r="BH184" s="331"/>
      <c r="BI184" s="331"/>
      <c r="BJ184" s="331"/>
      <c r="BK184" s="331"/>
      <c r="BL184" s="331"/>
      <c r="BM184" s="331"/>
      <c r="BN184" s="331"/>
      <c r="BO184" s="331"/>
      <c r="BP184" s="331"/>
      <c r="BQ184" s="331"/>
      <c r="BR184" s="275"/>
      <c r="BS184" s="275"/>
      <c r="BT184" s="275"/>
      <c r="BU184" s="331">
        <f>SUM(BU172:CL175)</f>
        <v>0</v>
      </c>
      <c r="BV184" s="331"/>
      <c r="BW184" s="331"/>
      <c r="BX184" s="331"/>
      <c r="BY184" s="331"/>
      <c r="BZ184" s="331"/>
      <c r="CA184" s="331"/>
      <c r="CB184" s="331"/>
      <c r="CC184" s="331"/>
      <c r="CD184" s="331"/>
      <c r="CE184" s="331"/>
      <c r="CF184" s="331"/>
      <c r="CG184" s="331"/>
      <c r="CH184" s="331"/>
      <c r="CI184" s="331"/>
      <c r="CJ184" s="275"/>
      <c r="CK184" s="275"/>
      <c r="CL184" s="275"/>
      <c r="CM184" s="331">
        <f>SUM(AK184:CL184)</f>
        <v>152603</v>
      </c>
      <c r="CN184" s="331"/>
      <c r="CO184" s="331"/>
      <c r="CP184" s="331"/>
      <c r="CQ184" s="331"/>
      <c r="CR184" s="331"/>
      <c r="CS184" s="331"/>
      <c r="CT184" s="331"/>
      <c r="CU184" s="331"/>
      <c r="CV184" s="331"/>
      <c r="CW184" s="331"/>
      <c r="CX184" s="331"/>
      <c r="CY184" s="331"/>
      <c r="CZ184" s="331"/>
      <c r="DA184" s="331"/>
      <c r="DB184" s="275"/>
      <c r="DC184" s="275"/>
      <c r="DD184" s="279"/>
    </row>
    <row r="185" spans="1:108" ht="15" customHeight="1">
      <c r="A185" s="498"/>
      <c r="B185" s="499"/>
      <c r="C185" s="499"/>
      <c r="D185" s="499"/>
      <c r="E185" s="499"/>
      <c r="F185" s="500"/>
      <c r="G185" s="143" t="s">
        <v>9</v>
      </c>
      <c r="H185" s="144"/>
      <c r="I185" s="144"/>
      <c r="J185" s="144"/>
      <c r="K185" s="144"/>
      <c r="L185" s="144"/>
      <c r="M185" s="144"/>
      <c r="N185" s="144"/>
      <c r="O185" s="144"/>
      <c r="P185" s="144"/>
      <c r="Q185" s="144"/>
      <c r="R185" s="144"/>
      <c r="S185" s="144"/>
      <c r="T185" s="144"/>
      <c r="U185" s="144"/>
      <c r="V185" s="144"/>
      <c r="W185" s="144"/>
      <c r="X185" s="144"/>
      <c r="Y185" s="144"/>
      <c r="Z185" s="144"/>
      <c r="AA185" s="488"/>
      <c r="AB185" s="611">
        <v>1</v>
      </c>
      <c r="AC185" s="612"/>
      <c r="AD185" s="613"/>
      <c r="AE185" s="614">
        <v>6</v>
      </c>
      <c r="AF185" s="612"/>
      <c r="AG185" s="613"/>
      <c r="AH185" s="614">
        <v>4</v>
      </c>
      <c r="AI185" s="612"/>
      <c r="AJ185" s="615"/>
      <c r="AK185" s="331">
        <f>AK176</f>
        <v>34725</v>
      </c>
      <c r="AL185" s="331"/>
      <c r="AM185" s="331"/>
      <c r="AN185" s="331"/>
      <c r="AO185" s="331"/>
      <c r="AP185" s="331"/>
      <c r="AQ185" s="331"/>
      <c r="AR185" s="331"/>
      <c r="AS185" s="331"/>
      <c r="AT185" s="331"/>
      <c r="AU185" s="331"/>
      <c r="AV185" s="331"/>
      <c r="AW185" s="331"/>
      <c r="AX185" s="331"/>
      <c r="AY185" s="331"/>
      <c r="AZ185" s="275"/>
      <c r="BA185" s="275"/>
      <c r="BB185" s="275"/>
      <c r="BC185" s="331">
        <f>BC176</f>
        <v>0</v>
      </c>
      <c r="BD185" s="331"/>
      <c r="BE185" s="331"/>
      <c r="BF185" s="331"/>
      <c r="BG185" s="331"/>
      <c r="BH185" s="331"/>
      <c r="BI185" s="331"/>
      <c r="BJ185" s="331"/>
      <c r="BK185" s="331"/>
      <c r="BL185" s="331"/>
      <c r="BM185" s="331"/>
      <c r="BN185" s="331"/>
      <c r="BO185" s="331"/>
      <c r="BP185" s="331"/>
      <c r="BQ185" s="331"/>
      <c r="BR185" s="275"/>
      <c r="BS185" s="275"/>
      <c r="BT185" s="275"/>
      <c r="BU185" s="331">
        <f>BU176</f>
        <v>0</v>
      </c>
      <c r="BV185" s="331"/>
      <c r="BW185" s="331"/>
      <c r="BX185" s="331"/>
      <c r="BY185" s="331"/>
      <c r="BZ185" s="331"/>
      <c r="CA185" s="331"/>
      <c r="CB185" s="331"/>
      <c r="CC185" s="331"/>
      <c r="CD185" s="331"/>
      <c r="CE185" s="331"/>
      <c r="CF185" s="331"/>
      <c r="CG185" s="331"/>
      <c r="CH185" s="331"/>
      <c r="CI185" s="331"/>
      <c r="CJ185" s="275"/>
      <c r="CK185" s="275"/>
      <c r="CL185" s="275"/>
      <c r="CM185" s="331">
        <f>SUM(AK185:CL185)</f>
        <v>34725</v>
      </c>
      <c r="CN185" s="331"/>
      <c r="CO185" s="331"/>
      <c r="CP185" s="331"/>
      <c r="CQ185" s="331"/>
      <c r="CR185" s="331"/>
      <c r="CS185" s="331"/>
      <c r="CT185" s="331"/>
      <c r="CU185" s="331"/>
      <c r="CV185" s="331"/>
      <c r="CW185" s="331"/>
      <c r="CX185" s="331"/>
      <c r="CY185" s="331"/>
      <c r="CZ185" s="331"/>
      <c r="DA185" s="331"/>
      <c r="DB185" s="275"/>
      <c r="DC185" s="275"/>
      <c r="DD185" s="279"/>
    </row>
    <row r="186" spans="1:108" ht="15" customHeight="1" thickBot="1">
      <c r="A186" s="546"/>
      <c r="B186" s="547"/>
      <c r="C186" s="547"/>
      <c r="D186" s="547"/>
      <c r="E186" s="547"/>
      <c r="F186" s="548"/>
      <c r="G186" s="143" t="s">
        <v>10</v>
      </c>
      <c r="H186" s="144"/>
      <c r="I186" s="144"/>
      <c r="J186" s="144"/>
      <c r="K186" s="144"/>
      <c r="L186" s="144"/>
      <c r="M186" s="144"/>
      <c r="N186" s="144"/>
      <c r="O186" s="144"/>
      <c r="P186" s="144"/>
      <c r="Q186" s="144"/>
      <c r="R186" s="144"/>
      <c r="S186" s="144"/>
      <c r="T186" s="144"/>
      <c r="U186" s="144"/>
      <c r="V186" s="144"/>
      <c r="W186" s="144"/>
      <c r="X186" s="144"/>
      <c r="Y186" s="144"/>
      <c r="Z186" s="144"/>
      <c r="AA186" s="488"/>
      <c r="AB186" s="628">
        <v>1</v>
      </c>
      <c r="AC186" s="629"/>
      <c r="AD186" s="630"/>
      <c r="AE186" s="631">
        <v>7</v>
      </c>
      <c r="AF186" s="629"/>
      <c r="AG186" s="630"/>
      <c r="AH186" s="631">
        <v>4</v>
      </c>
      <c r="AI186" s="629"/>
      <c r="AJ186" s="632"/>
      <c r="AK186" s="291">
        <f>SUM(AK177:BB180)</f>
        <v>135024</v>
      </c>
      <c r="AL186" s="291"/>
      <c r="AM186" s="291"/>
      <c r="AN186" s="291"/>
      <c r="AO186" s="291"/>
      <c r="AP186" s="291"/>
      <c r="AQ186" s="291"/>
      <c r="AR186" s="291"/>
      <c r="AS186" s="291"/>
      <c r="AT186" s="291"/>
      <c r="AU186" s="291"/>
      <c r="AV186" s="291"/>
      <c r="AW186" s="291"/>
      <c r="AX186" s="291"/>
      <c r="AY186" s="291"/>
      <c r="AZ186" s="686"/>
      <c r="BA186" s="686"/>
      <c r="BB186" s="686"/>
      <c r="BC186" s="291">
        <f>SUM(BC177:BT180)</f>
        <v>0</v>
      </c>
      <c r="BD186" s="291"/>
      <c r="BE186" s="291"/>
      <c r="BF186" s="291"/>
      <c r="BG186" s="291"/>
      <c r="BH186" s="291"/>
      <c r="BI186" s="291"/>
      <c r="BJ186" s="291"/>
      <c r="BK186" s="291"/>
      <c r="BL186" s="291"/>
      <c r="BM186" s="291"/>
      <c r="BN186" s="291"/>
      <c r="BO186" s="291"/>
      <c r="BP186" s="291"/>
      <c r="BQ186" s="291"/>
      <c r="BR186" s="686"/>
      <c r="BS186" s="686"/>
      <c r="BT186" s="686"/>
      <c r="BU186" s="291">
        <f>SUM(BU177:CL180)</f>
        <v>0</v>
      </c>
      <c r="BV186" s="291"/>
      <c r="BW186" s="291"/>
      <c r="BX186" s="291"/>
      <c r="BY186" s="291"/>
      <c r="BZ186" s="291"/>
      <c r="CA186" s="291"/>
      <c r="CB186" s="291"/>
      <c r="CC186" s="291"/>
      <c r="CD186" s="291"/>
      <c r="CE186" s="291"/>
      <c r="CF186" s="291"/>
      <c r="CG186" s="291"/>
      <c r="CH186" s="291"/>
      <c r="CI186" s="291"/>
      <c r="CJ186" s="686"/>
      <c r="CK186" s="686"/>
      <c r="CL186" s="686"/>
      <c r="CM186" s="291">
        <f>SUM(AK186:CL186)</f>
        <v>135024</v>
      </c>
      <c r="CN186" s="291"/>
      <c r="CO186" s="291"/>
      <c r="CP186" s="291"/>
      <c r="CQ186" s="291"/>
      <c r="CR186" s="291"/>
      <c r="CS186" s="291"/>
      <c r="CT186" s="291"/>
      <c r="CU186" s="291"/>
      <c r="CV186" s="291"/>
      <c r="CW186" s="291"/>
      <c r="CX186" s="291"/>
      <c r="CY186" s="291"/>
      <c r="CZ186" s="291"/>
      <c r="DA186" s="291"/>
      <c r="DB186" s="686"/>
      <c r="DC186" s="686"/>
      <c r="DD186" s="687"/>
    </row>
    <row r="187" spans="1:108" ht="11.25" customHeight="1" thickBot="1">
      <c r="AB187" s="633"/>
      <c r="AC187" s="633"/>
      <c r="AD187" s="633"/>
      <c r="AE187" s="633"/>
      <c r="AF187" s="633"/>
      <c r="AG187" s="633"/>
      <c r="AH187" s="633"/>
      <c r="AI187" s="633"/>
      <c r="AJ187" s="633"/>
      <c r="AK187" s="634"/>
      <c r="AL187" s="634"/>
      <c r="AM187" s="634"/>
      <c r="AN187" s="634"/>
      <c r="AO187" s="634"/>
      <c r="AP187" s="634"/>
      <c r="AQ187" s="634"/>
      <c r="AR187" s="634"/>
      <c r="AS187" s="634"/>
      <c r="AT187" s="634"/>
      <c r="AU187" s="634"/>
      <c r="AV187" s="634"/>
      <c r="AW187" s="634"/>
      <c r="AX187" s="634"/>
      <c r="AY187" s="634"/>
      <c r="BC187" s="634"/>
      <c r="BD187" s="634"/>
      <c r="BE187" s="634"/>
      <c r="BF187" s="634"/>
      <c r="BG187" s="634"/>
      <c r="BH187" s="634"/>
      <c r="BI187" s="634"/>
      <c r="BJ187" s="634"/>
      <c r="BK187" s="634"/>
      <c r="BL187" s="634"/>
      <c r="BM187" s="634"/>
      <c r="BN187" s="634"/>
      <c r="BO187" s="634"/>
      <c r="BP187" s="634"/>
      <c r="BQ187" s="634"/>
      <c r="BU187" s="634"/>
      <c r="BV187" s="634"/>
      <c r="BW187" s="634"/>
      <c r="BX187" s="634"/>
      <c r="BY187" s="634"/>
      <c r="BZ187" s="634"/>
      <c r="CA187" s="634"/>
      <c r="CB187" s="634"/>
      <c r="CC187" s="634"/>
      <c r="CD187" s="634"/>
      <c r="CE187" s="634"/>
      <c r="CF187" s="634"/>
      <c r="CG187" s="634"/>
      <c r="CH187" s="634"/>
      <c r="CI187" s="634"/>
      <c r="CM187" s="634"/>
      <c r="CN187" s="634"/>
      <c r="CO187" s="634"/>
      <c r="CP187" s="634"/>
      <c r="CQ187" s="634"/>
      <c r="CR187" s="634"/>
      <c r="CS187" s="634"/>
      <c r="CT187" s="634"/>
      <c r="CU187" s="634"/>
      <c r="CV187" s="634"/>
      <c r="CW187" s="634"/>
      <c r="CX187" s="634"/>
      <c r="CY187" s="634"/>
      <c r="CZ187" s="634"/>
      <c r="DA187" s="634"/>
    </row>
    <row r="188" spans="1:108" ht="15" customHeight="1">
      <c r="A188" s="442" t="s">
        <v>14</v>
      </c>
      <c r="B188" s="486"/>
      <c r="C188" s="486"/>
      <c r="D188" s="443" t="s">
        <v>15</v>
      </c>
      <c r="E188" s="443"/>
      <c r="F188" s="444"/>
      <c r="G188" s="143" t="s">
        <v>749</v>
      </c>
      <c r="H188" s="144"/>
      <c r="I188" s="144"/>
      <c r="J188" s="144"/>
      <c r="K188" s="144"/>
      <c r="L188" s="144"/>
      <c r="M188" s="144"/>
      <c r="N188" s="144"/>
      <c r="O188" s="144"/>
      <c r="P188" s="144"/>
      <c r="Q188" s="144"/>
      <c r="R188" s="144"/>
      <c r="S188" s="144"/>
      <c r="T188" s="144"/>
      <c r="U188" s="144"/>
      <c r="V188" s="144"/>
      <c r="W188" s="144"/>
      <c r="X188" s="144"/>
      <c r="Y188" s="144"/>
      <c r="Z188" s="144"/>
      <c r="AA188" s="488"/>
      <c r="AB188" s="606">
        <v>1</v>
      </c>
      <c r="AC188" s="607"/>
      <c r="AD188" s="608"/>
      <c r="AE188" s="609">
        <v>8</v>
      </c>
      <c r="AF188" s="607"/>
      <c r="AG188" s="608"/>
      <c r="AH188" s="609">
        <v>4</v>
      </c>
      <c r="AI188" s="607"/>
      <c r="AJ188" s="610"/>
      <c r="AK188" s="261">
        <v>197522</v>
      </c>
      <c r="AL188" s="261"/>
      <c r="AM188" s="261"/>
      <c r="AN188" s="261"/>
      <c r="AO188" s="261"/>
      <c r="AP188" s="261"/>
      <c r="AQ188" s="261"/>
      <c r="AR188" s="261"/>
      <c r="AS188" s="261"/>
      <c r="AT188" s="261"/>
      <c r="AU188" s="261"/>
      <c r="AV188" s="261"/>
      <c r="AW188" s="261"/>
      <c r="AX188" s="261"/>
      <c r="AY188" s="261"/>
      <c r="AZ188" s="262"/>
      <c r="BA188" s="262"/>
      <c r="BB188" s="262"/>
      <c r="BC188" s="261"/>
      <c r="BD188" s="261"/>
      <c r="BE188" s="261"/>
      <c r="BF188" s="261"/>
      <c r="BG188" s="261"/>
      <c r="BH188" s="261"/>
      <c r="BI188" s="261"/>
      <c r="BJ188" s="261"/>
      <c r="BK188" s="261"/>
      <c r="BL188" s="261"/>
      <c r="BM188" s="261"/>
      <c r="BN188" s="261"/>
      <c r="BO188" s="261"/>
      <c r="BP188" s="261"/>
      <c r="BQ188" s="261"/>
      <c r="BR188" s="262"/>
      <c r="BS188" s="262"/>
      <c r="BT188" s="262"/>
      <c r="BU188" s="261"/>
      <c r="BV188" s="261"/>
      <c r="BW188" s="261"/>
      <c r="BX188" s="261"/>
      <c r="BY188" s="261"/>
      <c r="BZ188" s="261"/>
      <c r="CA188" s="261"/>
      <c r="CB188" s="261"/>
      <c r="CC188" s="261"/>
      <c r="CD188" s="261"/>
      <c r="CE188" s="261"/>
      <c r="CF188" s="261"/>
      <c r="CG188" s="261"/>
      <c r="CH188" s="261"/>
      <c r="CI188" s="261"/>
      <c r="CJ188" s="262"/>
      <c r="CK188" s="262"/>
      <c r="CL188" s="262"/>
      <c r="CM188" s="328">
        <f>SUM(AK188:CL188)</f>
        <v>197522</v>
      </c>
      <c r="CN188" s="328"/>
      <c r="CO188" s="328"/>
      <c r="CP188" s="328"/>
      <c r="CQ188" s="328"/>
      <c r="CR188" s="328"/>
      <c r="CS188" s="328"/>
      <c r="CT188" s="328"/>
      <c r="CU188" s="328"/>
      <c r="CV188" s="328"/>
      <c r="CW188" s="328"/>
      <c r="CX188" s="328"/>
      <c r="CY188" s="328"/>
      <c r="CZ188" s="328"/>
      <c r="DA188" s="328"/>
      <c r="DB188" s="329"/>
      <c r="DC188" s="329"/>
      <c r="DD188" s="330"/>
    </row>
    <row r="189" spans="1:108" ht="15" customHeight="1">
      <c r="A189" s="560"/>
      <c r="B189" s="499"/>
      <c r="C189" s="499"/>
      <c r="D189" s="561"/>
      <c r="E189" s="561"/>
      <c r="F189" s="562"/>
      <c r="G189" s="563" t="s">
        <v>282</v>
      </c>
      <c r="H189" s="564"/>
      <c r="I189" s="564"/>
      <c r="J189" s="564"/>
      <c r="K189" s="564"/>
      <c r="L189" s="564"/>
      <c r="M189" s="564"/>
      <c r="N189" s="564"/>
      <c r="O189" s="564"/>
      <c r="P189" s="564"/>
      <c r="Q189" s="564"/>
      <c r="R189" s="564"/>
      <c r="S189" s="564"/>
      <c r="T189" s="564"/>
      <c r="U189" s="564"/>
      <c r="V189" s="564"/>
      <c r="W189" s="564"/>
      <c r="X189" s="564"/>
      <c r="Y189" s="564"/>
      <c r="Z189" s="564"/>
      <c r="AA189" s="565"/>
      <c r="AB189" s="611">
        <v>1</v>
      </c>
      <c r="AC189" s="612"/>
      <c r="AD189" s="613"/>
      <c r="AE189" s="614">
        <v>9</v>
      </c>
      <c r="AF189" s="612"/>
      <c r="AG189" s="613"/>
      <c r="AH189" s="614">
        <v>4</v>
      </c>
      <c r="AI189" s="612"/>
      <c r="AJ189" s="615"/>
      <c r="AK189" s="274">
        <v>34725</v>
      </c>
      <c r="AL189" s="274"/>
      <c r="AM189" s="274"/>
      <c r="AN189" s="274"/>
      <c r="AO189" s="274"/>
      <c r="AP189" s="274"/>
      <c r="AQ189" s="274"/>
      <c r="AR189" s="274"/>
      <c r="AS189" s="274"/>
      <c r="AT189" s="274"/>
      <c r="AU189" s="274"/>
      <c r="AV189" s="274"/>
      <c r="AW189" s="274"/>
      <c r="AX189" s="274"/>
      <c r="AY189" s="274"/>
      <c r="AZ189" s="275"/>
      <c r="BA189" s="275"/>
      <c r="BB189" s="275"/>
      <c r="BC189" s="274"/>
      <c r="BD189" s="274"/>
      <c r="BE189" s="274"/>
      <c r="BF189" s="274"/>
      <c r="BG189" s="274"/>
      <c r="BH189" s="274"/>
      <c r="BI189" s="274"/>
      <c r="BJ189" s="274"/>
      <c r="BK189" s="274"/>
      <c r="BL189" s="274"/>
      <c r="BM189" s="274"/>
      <c r="BN189" s="274"/>
      <c r="BO189" s="274"/>
      <c r="BP189" s="274"/>
      <c r="BQ189" s="274"/>
      <c r="BR189" s="275"/>
      <c r="BS189" s="275"/>
      <c r="BT189" s="275"/>
      <c r="BU189" s="274"/>
      <c r="BV189" s="274"/>
      <c r="BW189" s="274"/>
      <c r="BX189" s="274"/>
      <c r="BY189" s="274"/>
      <c r="BZ189" s="274"/>
      <c r="CA189" s="274"/>
      <c r="CB189" s="274"/>
      <c r="CC189" s="274"/>
      <c r="CD189" s="274"/>
      <c r="CE189" s="274"/>
      <c r="CF189" s="274"/>
      <c r="CG189" s="274"/>
      <c r="CH189" s="274"/>
      <c r="CI189" s="274"/>
      <c r="CJ189" s="275"/>
      <c r="CK189" s="275"/>
      <c r="CL189" s="275"/>
      <c r="CM189" s="331">
        <f>SUM(AK189:CL189)</f>
        <v>34725</v>
      </c>
      <c r="CN189" s="331"/>
      <c r="CO189" s="331"/>
      <c r="CP189" s="331"/>
      <c r="CQ189" s="331"/>
      <c r="CR189" s="331"/>
      <c r="CS189" s="331"/>
      <c r="CT189" s="331"/>
      <c r="CU189" s="331"/>
      <c r="CV189" s="331"/>
      <c r="CW189" s="331"/>
      <c r="CX189" s="331"/>
      <c r="CY189" s="331"/>
      <c r="CZ189" s="331"/>
      <c r="DA189" s="331"/>
      <c r="DB189" s="332"/>
      <c r="DC189" s="332"/>
      <c r="DD189" s="333"/>
    </row>
    <row r="190" spans="1:108" ht="15" customHeight="1">
      <c r="A190" s="560"/>
      <c r="B190" s="499"/>
      <c r="C190" s="499"/>
      <c r="D190" s="561"/>
      <c r="E190" s="561"/>
      <c r="F190" s="562"/>
      <c r="G190" s="143" t="s">
        <v>4414</v>
      </c>
      <c r="H190" s="144"/>
      <c r="I190" s="144"/>
      <c r="J190" s="144"/>
      <c r="K190" s="144"/>
      <c r="L190" s="144"/>
      <c r="M190" s="144"/>
      <c r="N190" s="144"/>
      <c r="O190" s="144"/>
      <c r="P190" s="144"/>
      <c r="Q190" s="144"/>
      <c r="R190" s="144"/>
      <c r="S190" s="144"/>
      <c r="T190" s="144"/>
      <c r="U190" s="144"/>
      <c r="V190" s="144"/>
      <c r="W190" s="144"/>
      <c r="X190" s="144"/>
      <c r="Y190" s="144"/>
      <c r="Z190" s="144"/>
      <c r="AA190" s="144"/>
      <c r="AB190" s="611">
        <v>2</v>
      </c>
      <c r="AC190" s="612"/>
      <c r="AD190" s="613"/>
      <c r="AE190" s="614">
        <v>0</v>
      </c>
      <c r="AF190" s="612"/>
      <c r="AG190" s="613"/>
      <c r="AH190" s="614">
        <v>4</v>
      </c>
      <c r="AI190" s="612"/>
      <c r="AJ190" s="615"/>
      <c r="AK190" s="274">
        <v>32924</v>
      </c>
      <c r="AL190" s="274"/>
      <c r="AM190" s="274"/>
      <c r="AN190" s="274"/>
      <c r="AO190" s="274"/>
      <c r="AP190" s="274"/>
      <c r="AQ190" s="274"/>
      <c r="AR190" s="274"/>
      <c r="AS190" s="274"/>
      <c r="AT190" s="274"/>
      <c r="AU190" s="274"/>
      <c r="AV190" s="274"/>
      <c r="AW190" s="274"/>
      <c r="AX190" s="274"/>
      <c r="AY190" s="274"/>
      <c r="AZ190" s="275"/>
      <c r="BA190" s="275"/>
      <c r="BB190" s="275"/>
      <c r="BC190" s="274"/>
      <c r="BD190" s="274"/>
      <c r="BE190" s="274"/>
      <c r="BF190" s="274"/>
      <c r="BG190" s="274"/>
      <c r="BH190" s="274"/>
      <c r="BI190" s="274"/>
      <c r="BJ190" s="274"/>
      <c r="BK190" s="274"/>
      <c r="BL190" s="274"/>
      <c r="BM190" s="274"/>
      <c r="BN190" s="274"/>
      <c r="BO190" s="274"/>
      <c r="BP190" s="274"/>
      <c r="BQ190" s="274"/>
      <c r="BR190" s="275"/>
      <c r="BS190" s="275"/>
      <c r="BT190" s="275"/>
      <c r="BU190" s="274"/>
      <c r="BV190" s="274"/>
      <c r="BW190" s="274"/>
      <c r="BX190" s="274"/>
      <c r="BY190" s="274"/>
      <c r="BZ190" s="274"/>
      <c r="CA190" s="274"/>
      <c r="CB190" s="274"/>
      <c r="CC190" s="274"/>
      <c r="CD190" s="274"/>
      <c r="CE190" s="274"/>
      <c r="CF190" s="274"/>
      <c r="CG190" s="274"/>
      <c r="CH190" s="274"/>
      <c r="CI190" s="274"/>
      <c r="CJ190" s="275"/>
      <c r="CK190" s="275"/>
      <c r="CL190" s="275"/>
      <c r="CM190" s="331">
        <f t="shared" ref="CM190:CM192" si="17">SUM(AK190:CL190)</f>
        <v>32924</v>
      </c>
      <c r="CN190" s="331"/>
      <c r="CO190" s="331"/>
      <c r="CP190" s="331"/>
      <c r="CQ190" s="331"/>
      <c r="CR190" s="331"/>
      <c r="CS190" s="331"/>
      <c r="CT190" s="331"/>
      <c r="CU190" s="331"/>
      <c r="CV190" s="331"/>
      <c r="CW190" s="331"/>
      <c r="CX190" s="331"/>
      <c r="CY190" s="331"/>
      <c r="CZ190" s="331"/>
      <c r="DA190" s="331"/>
      <c r="DB190" s="332"/>
      <c r="DC190" s="332"/>
      <c r="DD190" s="333"/>
    </row>
    <row r="191" spans="1:108" ht="15" customHeight="1">
      <c r="A191" s="560"/>
      <c r="B191" s="499"/>
      <c r="C191" s="499"/>
      <c r="D191" s="561"/>
      <c r="E191" s="561"/>
      <c r="F191" s="562"/>
      <c r="G191" s="143" t="s">
        <v>4416</v>
      </c>
      <c r="H191" s="144"/>
      <c r="I191" s="144"/>
      <c r="J191" s="144"/>
      <c r="K191" s="144"/>
      <c r="L191" s="144"/>
      <c r="M191" s="144"/>
      <c r="N191" s="144"/>
      <c r="O191" s="144"/>
      <c r="P191" s="144"/>
      <c r="Q191" s="144"/>
      <c r="R191" s="144"/>
      <c r="S191" s="144"/>
      <c r="T191" s="144"/>
      <c r="U191" s="144"/>
      <c r="V191" s="144"/>
      <c r="W191" s="144"/>
      <c r="X191" s="144"/>
      <c r="Y191" s="144"/>
      <c r="Z191" s="144"/>
      <c r="AA191" s="144"/>
      <c r="AB191" s="611">
        <v>2</v>
      </c>
      <c r="AC191" s="612"/>
      <c r="AD191" s="613"/>
      <c r="AE191" s="614">
        <v>1</v>
      </c>
      <c r="AF191" s="612"/>
      <c r="AG191" s="613"/>
      <c r="AH191" s="614">
        <v>4</v>
      </c>
      <c r="AI191" s="612"/>
      <c r="AJ191" s="615"/>
      <c r="AK191" s="274">
        <v>26747</v>
      </c>
      <c r="AL191" s="274"/>
      <c r="AM191" s="274"/>
      <c r="AN191" s="274"/>
      <c r="AO191" s="274"/>
      <c r="AP191" s="274"/>
      <c r="AQ191" s="274"/>
      <c r="AR191" s="274"/>
      <c r="AS191" s="274"/>
      <c r="AT191" s="274"/>
      <c r="AU191" s="274"/>
      <c r="AV191" s="274"/>
      <c r="AW191" s="274"/>
      <c r="AX191" s="274"/>
      <c r="AY191" s="274"/>
      <c r="AZ191" s="275"/>
      <c r="BA191" s="275"/>
      <c r="BB191" s="275"/>
      <c r="BC191" s="274"/>
      <c r="BD191" s="274"/>
      <c r="BE191" s="274"/>
      <c r="BF191" s="274"/>
      <c r="BG191" s="274"/>
      <c r="BH191" s="274"/>
      <c r="BI191" s="274"/>
      <c r="BJ191" s="274"/>
      <c r="BK191" s="274"/>
      <c r="BL191" s="274"/>
      <c r="BM191" s="274"/>
      <c r="BN191" s="274"/>
      <c r="BO191" s="274"/>
      <c r="BP191" s="274"/>
      <c r="BQ191" s="274"/>
      <c r="BR191" s="275"/>
      <c r="BS191" s="275"/>
      <c r="BT191" s="275"/>
      <c r="BU191" s="274"/>
      <c r="BV191" s="274"/>
      <c r="BW191" s="274"/>
      <c r="BX191" s="274"/>
      <c r="BY191" s="274"/>
      <c r="BZ191" s="274"/>
      <c r="CA191" s="274"/>
      <c r="CB191" s="274"/>
      <c r="CC191" s="274"/>
      <c r="CD191" s="274"/>
      <c r="CE191" s="274"/>
      <c r="CF191" s="274"/>
      <c r="CG191" s="274"/>
      <c r="CH191" s="274"/>
      <c r="CI191" s="274"/>
      <c r="CJ191" s="275"/>
      <c r="CK191" s="275"/>
      <c r="CL191" s="275"/>
      <c r="CM191" s="331">
        <f t="shared" si="17"/>
        <v>26747</v>
      </c>
      <c r="CN191" s="331"/>
      <c r="CO191" s="331"/>
      <c r="CP191" s="331"/>
      <c r="CQ191" s="331"/>
      <c r="CR191" s="331"/>
      <c r="CS191" s="331"/>
      <c r="CT191" s="331"/>
      <c r="CU191" s="331"/>
      <c r="CV191" s="331"/>
      <c r="CW191" s="331"/>
      <c r="CX191" s="331"/>
      <c r="CY191" s="331"/>
      <c r="CZ191" s="331"/>
      <c r="DA191" s="331"/>
      <c r="DB191" s="332"/>
      <c r="DC191" s="332"/>
      <c r="DD191" s="333"/>
    </row>
    <row r="192" spans="1:108" ht="15" customHeight="1">
      <c r="A192" s="560"/>
      <c r="B192" s="499"/>
      <c r="C192" s="499"/>
      <c r="D192" s="561"/>
      <c r="E192" s="561"/>
      <c r="F192" s="562"/>
      <c r="G192" s="143" t="s">
        <v>4423</v>
      </c>
      <c r="H192" s="144"/>
      <c r="I192" s="144"/>
      <c r="J192" s="144"/>
      <c r="K192" s="144"/>
      <c r="L192" s="144"/>
      <c r="M192" s="144"/>
      <c r="N192" s="144"/>
      <c r="O192" s="144"/>
      <c r="P192" s="144"/>
      <c r="Q192" s="144"/>
      <c r="R192" s="144"/>
      <c r="S192" s="144"/>
      <c r="T192" s="144"/>
      <c r="U192" s="144"/>
      <c r="V192" s="144"/>
      <c r="W192" s="144"/>
      <c r="X192" s="144"/>
      <c r="Y192" s="144"/>
      <c r="Z192" s="144"/>
      <c r="AA192" s="144"/>
      <c r="AB192" s="611">
        <v>2</v>
      </c>
      <c r="AC192" s="612"/>
      <c r="AD192" s="613"/>
      <c r="AE192" s="614">
        <v>2</v>
      </c>
      <c r="AF192" s="612"/>
      <c r="AG192" s="613"/>
      <c r="AH192" s="614">
        <v>4</v>
      </c>
      <c r="AI192" s="612"/>
      <c r="AJ192" s="615"/>
      <c r="AK192" s="274">
        <v>75353</v>
      </c>
      <c r="AL192" s="274"/>
      <c r="AM192" s="274"/>
      <c r="AN192" s="274"/>
      <c r="AO192" s="274"/>
      <c r="AP192" s="274"/>
      <c r="AQ192" s="274"/>
      <c r="AR192" s="274"/>
      <c r="AS192" s="274"/>
      <c r="AT192" s="274"/>
      <c r="AU192" s="274"/>
      <c r="AV192" s="274"/>
      <c r="AW192" s="274"/>
      <c r="AX192" s="274"/>
      <c r="AY192" s="274"/>
      <c r="AZ192" s="275"/>
      <c r="BA192" s="275"/>
      <c r="BB192" s="275"/>
      <c r="BC192" s="274"/>
      <c r="BD192" s="274"/>
      <c r="BE192" s="274"/>
      <c r="BF192" s="274"/>
      <c r="BG192" s="274"/>
      <c r="BH192" s="274"/>
      <c r="BI192" s="274"/>
      <c r="BJ192" s="274"/>
      <c r="BK192" s="274"/>
      <c r="BL192" s="274"/>
      <c r="BM192" s="274"/>
      <c r="BN192" s="274"/>
      <c r="BO192" s="274"/>
      <c r="BP192" s="274"/>
      <c r="BQ192" s="274"/>
      <c r="BR192" s="275"/>
      <c r="BS192" s="275"/>
      <c r="BT192" s="275"/>
      <c r="BU192" s="274"/>
      <c r="BV192" s="274"/>
      <c r="BW192" s="274"/>
      <c r="BX192" s="274"/>
      <c r="BY192" s="274"/>
      <c r="BZ192" s="274"/>
      <c r="CA192" s="274"/>
      <c r="CB192" s="274"/>
      <c r="CC192" s="274"/>
      <c r="CD192" s="274"/>
      <c r="CE192" s="274"/>
      <c r="CF192" s="274"/>
      <c r="CG192" s="274"/>
      <c r="CH192" s="274"/>
      <c r="CI192" s="274"/>
      <c r="CJ192" s="275"/>
      <c r="CK192" s="275"/>
      <c r="CL192" s="275"/>
      <c r="CM192" s="331">
        <f t="shared" si="17"/>
        <v>75353</v>
      </c>
      <c r="CN192" s="331"/>
      <c r="CO192" s="331"/>
      <c r="CP192" s="331"/>
      <c r="CQ192" s="331"/>
      <c r="CR192" s="331"/>
      <c r="CS192" s="331"/>
      <c r="CT192" s="331"/>
      <c r="CU192" s="331"/>
      <c r="CV192" s="331"/>
      <c r="CW192" s="331"/>
      <c r="CX192" s="331"/>
      <c r="CY192" s="331"/>
      <c r="CZ192" s="331"/>
      <c r="DA192" s="331"/>
      <c r="DB192" s="332"/>
      <c r="DC192" s="332"/>
      <c r="DD192" s="333"/>
    </row>
    <row r="193" spans="1:137" ht="15" customHeight="1">
      <c r="A193" s="498"/>
      <c r="B193" s="499"/>
      <c r="C193" s="499"/>
      <c r="D193" s="561"/>
      <c r="E193" s="561"/>
      <c r="F193" s="562"/>
      <c r="G193" s="143" t="s">
        <v>4419</v>
      </c>
      <c r="H193" s="144"/>
      <c r="I193" s="144"/>
      <c r="J193" s="144"/>
      <c r="K193" s="144"/>
      <c r="L193" s="144"/>
      <c r="M193" s="144"/>
      <c r="N193" s="144"/>
      <c r="O193" s="144"/>
      <c r="P193" s="144"/>
      <c r="Q193" s="144"/>
      <c r="R193" s="144"/>
      <c r="S193" s="144"/>
      <c r="T193" s="144"/>
      <c r="U193" s="144"/>
      <c r="V193" s="144"/>
      <c r="W193" s="144"/>
      <c r="X193" s="144"/>
      <c r="Y193" s="144"/>
      <c r="Z193" s="144"/>
      <c r="AA193" s="144"/>
      <c r="AB193" s="611">
        <v>2</v>
      </c>
      <c r="AC193" s="612"/>
      <c r="AD193" s="613"/>
      <c r="AE193" s="614">
        <v>3</v>
      </c>
      <c r="AF193" s="612"/>
      <c r="AG193" s="613"/>
      <c r="AH193" s="614">
        <v>4</v>
      </c>
      <c r="AI193" s="612"/>
      <c r="AJ193" s="615"/>
      <c r="AK193" s="274"/>
      <c r="AL193" s="274"/>
      <c r="AM193" s="274"/>
      <c r="AN193" s="274"/>
      <c r="AO193" s="274"/>
      <c r="AP193" s="274"/>
      <c r="AQ193" s="274"/>
      <c r="AR193" s="274"/>
      <c r="AS193" s="274"/>
      <c r="AT193" s="274"/>
      <c r="AU193" s="274"/>
      <c r="AV193" s="274"/>
      <c r="AW193" s="274"/>
      <c r="AX193" s="274"/>
      <c r="AY193" s="274"/>
      <c r="AZ193" s="275"/>
      <c r="BA193" s="275"/>
      <c r="BB193" s="275"/>
      <c r="BC193" s="274"/>
      <c r="BD193" s="274"/>
      <c r="BE193" s="274"/>
      <c r="BF193" s="274"/>
      <c r="BG193" s="274"/>
      <c r="BH193" s="274"/>
      <c r="BI193" s="274"/>
      <c r="BJ193" s="274"/>
      <c r="BK193" s="274"/>
      <c r="BL193" s="274"/>
      <c r="BM193" s="274"/>
      <c r="BN193" s="274"/>
      <c r="BO193" s="274"/>
      <c r="BP193" s="274"/>
      <c r="BQ193" s="274"/>
      <c r="BR193" s="275"/>
      <c r="BS193" s="275"/>
      <c r="BT193" s="275"/>
      <c r="BU193" s="274"/>
      <c r="BV193" s="274"/>
      <c r="BW193" s="274"/>
      <c r="BX193" s="274"/>
      <c r="BY193" s="274"/>
      <c r="BZ193" s="274"/>
      <c r="CA193" s="274"/>
      <c r="CB193" s="274"/>
      <c r="CC193" s="274"/>
      <c r="CD193" s="274"/>
      <c r="CE193" s="274"/>
      <c r="CF193" s="274"/>
      <c r="CG193" s="274"/>
      <c r="CH193" s="274"/>
      <c r="CI193" s="274"/>
      <c r="CJ193" s="275"/>
      <c r="CK193" s="275"/>
      <c r="CL193" s="275"/>
      <c r="CM193" s="331">
        <f>SUM(AK193:CL193)</f>
        <v>0</v>
      </c>
      <c r="CN193" s="331"/>
      <c r="CO193" s="331"/>
      <c r="CP193" s="331"/>
      <c r="CQ193" s="331"/>
      <c r="CR193" s="331"/>
      <c r="CS193" s="331"/>
      <c r="CT193" s="331"/>
      <c r="CU193" s="331"/>
      <c r="CV193" s="331"/>
      <c r="CW193" s="331"/>
      <c r="CX193" s="331"/>
      <c r="CY193" s="331"/>
      <c r="CZ193" s="331"/>
      <c r="DA193" s="331"/>
      <c r="DB193" s="332"/>
      <c r="DC193" s="332"/>
      <c r="DD193" s="333"/>
    </row>
    <row r="194" spans="1:137" ht="15" customHeight="1" thickBot="1">
      <c r="A194" s="447"/>
      <c r="B194" s="547"/>
      <c r="C194" s="547"/>
      <c r="D194" s="448"/>
      <c r="E194" s="448"/>
      <c r="F194" s="449"/>
      <c r="G194" s="143" t="s">
        <v>336</v>
      </c>
      <c r="H194" s="144"/>
      <c r="I194" s="144"/>
      <c r="J194" s="144"/>
      <c r="K194" s="144"/>
      <c r="L194" s="144"/>
      <c r="M194" s="144"/>
      <c r="N194" s="144"/>
      <c r="O194" s="144"/>
      <c r="P194" s="144"/>
      <c r="Q194" s="144"/>
      <c r="R194" s="144"/>
      <c r="S194" s="144"/>
      <c r="T194" s="144"/>
      <c r="U194" s="144"/>
      <c r="V194" s="144"/>
      <c r="W194" s="144"/>
      <c r="X194" s="144"/>
      <c r="Y194" s="144"/>
      <c r="Z194" s="144"/>
      <c r="AA194" s="488"/>
      <c r="AB194" s="628">
        <v>2</v>
      </c>
      <c r="AC194" s="629"/>
      <c r="AD194" s="630"/>
      <c r="AE194" s="631">
        <v>4</v>
      </c>
      <c r="AF194" s="629"/>
      <c r="AG194" s="630"/>
      <c r="AH194" s="631">
        <v>4</v>
      </c>
      <c r="AI194" s="629"/>
      <c r="AJ194" s="632"/>
      <c r="AK194" s="291">
        <f>SUM(AK188:BB193)</f>
        <v>367271</v>
      </c>
      <c r="AL194" s="291"/>
      <c r="AM194" s="291"/>
      <c r="AN194" s="291"/>
      <c r="AO194" s="291"/>
      <c r="AP194" s="291"/>
      <c r="AQ194" s="291"/>
      <c r="AR194" s="291"/>
      <c r="AS194" s="291"/>
      <c r="AT194" s="291"/>
      <c r="AU194" s="291"/>
      <c r="AV194" s="291"/>
      <c r="AW194" s="291"/>
      <c r="AX194" s="291"/>
      <c r="AY194" s="291"/>
      <c r="AZ194" s="686"/>
      <c r="BA194" s="686"/>
      <c r="BB194" s="686"/>
      <c r="BC194" s="291">
        <f>SUM(BC188:BT193)</f>
        <v>0</v>
      </c>
      <c r="BD194" s="291"/>
      <c r="BE194" s="291"/>
      <c r="BF194" s="291"/>
      <c r="BG194" s="291"/>
      <c r="BH194" s="291"/>
      <c r="BI194" s="291"/>
      <c r="BJ194" s="291"/>
      <c r="BK194" s="291"/>
      <c r="BL194" s="291"/>
      <c r="BM194" s="291"/>
      <c r="BN194" s="291"/>
      <c r="BO194" s="291"/>
      <c r="BP194" s="291"/>
      <c r="BQ194" s="291"/>
      <c r="BR194" s="686"/>
      <c r="BS194" s="686"/>
      <c r="BT194" s="686"/>
      <c r="BU194" s="291">
        <f>SUM(BU188:CL193)</f>
        <v>0</v>
      </c>
      <c r="BV194" s="291"/>
      <c r="BW194" s="291"/>
      <c r="BX194" s="291"/>
      <c r="BY194" s="291"/>
      <c r="BZ194" s="291"/>
      <c r="CA194" s="291"/>
      <c r="CB194" s="291"/>
      <c r="CC194" s="291"/>
      <c r="CD194" s="291"/>
      <c r="CE194" s="291"/>
      <c r="CF194" s="291"/>
      <c r="CG194" s="291"/>
      <c r="CH194" s="291"/>
      <c r="CI194" s="291"/>
      <c r="CJ194" s="686"/>
      <c r="CK194" s="686"/>
      <c r="CL194" s="686"/>
      <c r="CM194" s="291">
        <f>SUM(AK194:CL194)</f>
        <v>367271</v>
      </c>
      <c r="CN194" s="291"/>
      <c r="CO194" s="291"/>
      <c r="CP194" s="291"/>
      <c r="CQ194" s="291"/>
      <c r="CR194" s="291"/>
      <c r="CS194" s="291"/>
      <c r="CT194" s="291"/>
      <c r="CU194" s="291"/>
      <c r="CV194" s="291"/>
      <c r="CW194" s="291"/>
      <c r="CX194" s="291"/>
      <c r="CY194" s="291"/>
      <c r="CZ194" s="291"/>
      <c r="DA194" s="291"/>
      <c r="DB194" s="292"/>
      <c r="DC194" s="292"/>
      <c r="DD194" s="294"/>
    </row>
    <row r="195" spans="1:137" ht="15" customHeight="1">
      <c r="A195" s="635"/>
      <c r="B195" s="568"/>
      <c r="C195" s="568"/>
      <c r="D195" s="567"/>
      <c r="E195" s="567"/>
      <c r="F195" s="567"/>
      <c r="G195" s="569"/>
      <c r="H195" s="569"/>
      <c r="I195" s="569"/>
      <c r="J195" s="569"/>
      <c r="K195" s="569"/>
      <c r="L195" s="569"/>
      <c r="M195" s="569"/>
      <c r="N195" s="569"/>
      <c r="O195" s="569"/>
      <c r="P195" s="569"/>
      <c r="Q195" s="569"/>
      <c r="R195" s="569"/>
      <c r="S195" s="569"/>
      <c r="T195" s="569"/>
      <c r="U195" s="569"/>
      <c r="V195" s="569"/>
      <c r="W195" s="569"/>
      <c r="X195" s="569"/>
      <c r="Y195" s="569"/>
      <c r="Z195" s="569"/>
      <c r="AA195" s="569"/>
      <c r="AB195" s="633"/>
      <c r="AC195" s="633"/>
      <c r="AD195" s="633"/>
      <c r="AE195" s="633"/>
      <c r="AF195" s="633"/>
      <c r="AG195" s="633"/>
      <c r="AH195" s="633"/>
      <c r="AI195" s="633"/>
      <c r="AJ195" s="633"/>
      <c r="AK195" s="220"/>
      <c r="AL195" s="636"/>
      <c r="AM195" s="636"/>
      <c r="AN195" s="636"/>
      <c r="AO195" s="636"/>
      <c r="AP195" s="636"/>
      <c r="AQ195" s="636"/>
      <c r="AR195" s="636"/>
      <c r="AS195" s="636"/>
      <c r="AT195" s="220"/>
      <c r="AU195" s="636"/>
      <c r="AV195" s="636"/>
      <c r="AW195" s="636"/>
      <c r="AX195" s="636"/>
      <c r="AY195" s="636"/>
      <c r="AZ195" s="636"/>
      <c r="BA195" s="636"/>
      <c r="BB195" s="220"/>
      <c r="BC195" s="220"/>
      <c r="BD195" s="220"/>
      <c r="BE195" s="220"/>
      <c r="BF195" s="220"/>
      <c r="BG195" s="220"/>
      <c r="BH195" s="220"/>
      <c r="BI195" s="220"/>
      <c r="BJ195" s="220"/>
      <c r="BK195" s="220"/>
      <c r="BL195" s="220"/>
      <c r="BM195" s="220"/>
      <c r="BN195" s="220"/>
      <c r="BO195" s="220"/>
      <c r="BP195" s="220"/>
      <c r="BQ195" s="220"/>
      <c r="BR195" s="220"/>
      <c r="BS195" s="220"/>
      <c r="BT195" s="220"/>
      <c r="BU195" s="220"/>
      <c r="BV195" s="571"/>
      <c r="BW195" s="571"/>
      <c r="BX195" s="571"/>
      <c r="BY195" s="571"/>
      <c r="BZ195" s="571"/>
      <c r="CA195" s="571"/>
      <c r="CB195" s="571"/>
      <c r="CC195" s="571"/>
      <c r="CD195" s="571"/>
      <c r="CE195" s="633"/>
      <c r="CF195" s="633"/>
      <c r="CG195" s="633"/>
      <c r="CH195" s="633"/>
      <c r="CI195" s="633"/>
      <c r="CJ195" s="633"/>
      <c r="CK195" s="633"/>
      <c r="CL195" s="633"/>
      <c r="CM195" s="633"/>
      <c r="CN195" s="220"/>
      <c r="CO195" s="571"/>
      <c r="CP195" s="571"/>
      <c r="CQ195" s="571"/>
      <c r="CR195" s="571"/>
      <c r="CS195" s="571"/>
      <c r="CT195" s="571"/>
      <c r="CU195" s="571"/>
      <c r="CV195" s="571"/>
      <c r="CW195" s="571"/>
      <c r="CX195" s="220"/>
      <c r="CY195" s="220"/>
      <c r="CZ195" s="220"/>
      <c r="DA195" s="220"/>
      <c r="DB195" s="220"/>
      <c r="DC195" s="220"/>
      <c r="DD195" s="220"/>
      <c r="DE195" s="220"/>
      <c r="DF195" s="220"/>
      <c r="DG195" s="220"/>
      <c r="DH195" s="220"/>
      <c r="DI195" s="220"/>
      <c r="DJ195" s="220"/>
      <c r="DK195" s="220"/>
      <c r="DL195" s="220"/>
      <c r="DM195" s="220"/>
      <c r="DN195" s="220"/>
      <c r="DO195" s="220"/>
      <c r="DP195" s="220"/>
      <c r="DQ195" s="220"/>
      <c r="DR195" s="220"/>
      <c r="DS195" s="220"/>
      <c r="DT195" s="220"/>
      <c r="DU195" s="220"/>
      <c r="DV195" s="220"/>
      <c r="DW195" s="220"/>
      <c r="DX195" s="220"/>
      <c r="DY195" s="220"/>
      <c r="DZ195" s="220"/>
      <c r="EA195" s="220"/>
      <c r="EB195" s="220"/>
      <c r="EC195" s="220"/>
      <c r="ED195" s="220"/>
      <c r="EE195" s="220"/>
      <c r="EF195" s="220"/>
      <c r="EG195" s="220"/>
    </row>
    <row r="196" spans="1:137" s="56" customFormat="1" ht="12.75" customHeight="1">
      <c r="A196" s="598"/>
      <c r="B196" s="598"/>
      <c r="C196" s="598"/>
      <c r="D196" s="598"/>
      <c r="E196" s="598"/>
      <c r="F196" s="598"/>
      <c r="G196" s="599"/>
      <c r="H196" s="600" t="s">
        <v>55</v>
      </c>
      <c r="I196" s="118"/>
      <c r="J196" s="118"/>
      <c r="K196" s="118"/>
      <c r="L196" s="118"/>
      <c r="M196" s="118"/>
      <c r="N196" s="118"/>
      <c r="O196" s="118"/>
      <c r="P196" s="118"/>
      <c r="Q196" s="118"/>
      <c r="R196" s="118"/>
      <c r="S196" s="118"/>
      <c r="T196" s="118"/>
      <c r="U196" s="118"/>
      <c r="V196" s="118"/>
      <c r="W196" s="118"/>
      <c r="X196" s="118"/>
      <c r="Y196" s="119"/>
      <c r="Z196" s="600" t="s">
        <v>460</v>
      </c>
      <c r="AA196" s="118"/>
      <c r="AB196" s="118"/>
      <c r="AC196" s="118"/>
      <c r="AD196" s="118"/>
      <c r="AE196" s="119"/>
      <c r="AF196" s="462" t="str">
        <f>"第53表　課税標準額段階別"&amp; 表00!CY5&amp;表00!DC5 &amp; "年度分所得割額等に関する調
　　　　　　　　　　　　　　　　　【農業所得者】（つづき）
第7表関係　(4)算出税額に関する調"</f>
        <v>第53表　課税標準額段階別令和5年度分所得割額等に関する調
　　　　　　　　　　　　　　　　　【農業所得者】（つづき）
第7表関係　(4)算出税額に関する調</v>
      </c>
      <c r="AG196" s="462"/>
      <c r="AH196" s="462"/>
      <c r="AI196" s="462"/>
      <c r="AJ196" s="462"/>
      <c r="AK196" s="462"/>
      <c r="AL196" s="462"/>
      <c r="AM196" s="462"/>
      <c r="AN196" s="462"/>
      <c r="AO196" s="462"/>
      <c r="AP196" s="462"/>
      <c r="AQ196" s="462"/>
      <c r="AR196" s="462"/>
      <c r="AS196" s="462"/>
      <c r="AT196" s="462"/>
      <c r="AU196" s="462"/>
      <c r="AV196" s="462"/>
      <c r="AW196" s="462"/>
      <c r="AX196" s="462"/>
      <c r="AY196" s="462"/>
      <c r="AZ196" s="462"/>
      <c r="BA196" s="462"/>
      <c r="BB196" s="462"/>
      <c r="BC196" s="462"/>
      <c r="BD196" s="462"/>
      <c r="BE196" s="462"/>
      <c r="BF196" s="462"/>
      <c r="BG196" s="462"/>
      <c r="BH196" s="462"/>
      <c r="BI196" s="462"/>
      <c r="BJ196" s="462"/>
      <c r="BK196" s="462"/>
      <c r="BL196" s="462"/>
      <c r="BM196" s="462"/>
      <c r="BN196" s="462"/>
      <c r="BO196" s="462"/>
      <c r="BP196" s="462"/>
      <c r="BQ196" s="462"/>
      <c r="BR196" s="462"/>
      <c r="BS196" s="462"/>
      <c r="BT196" s="462"/>
      <c r="BU196" s="462"/>
      <c r="BV196" s="462"/>
      <c r="BW196" s="462"/>
      <c r="BX196" s="462"/>
      <c r="BY196" s="462"/>
      <c r="BZ196" s="462"/>
      <c r="CA196" s="462"/>
      <c r="CB196" s="462"/>
      <c r="CC196" s="462"/>
      <c r="CD196" s="462"/>
      <c r="CE196" s="462"/>
      <c r="CF196" s="462"/>
      <c r="CG196" s="462"/>
      <c r="CH196" s="462"/>
      <c r="CI196" s="462"/>
      <c r="CJ196" s="462"/>
      <c r="CK196" s="462"/>
      <c r="CL196" s="462"/>
      <c r="CM196" s="462"/>
      <c r="CN196" s="462"/>
      <c r="CO196" s="462"/>
      <c r="CP196" s="462"/>
      <c r="CQ196" s="462"/>
      <c r="CR196" s="462"/>
      <c r="CS196" s="462"/>
      <c r="CT196" s="462"/>
      <c r="CU196" s="462"/>
      <c r="CV196" s="462"/>
      <c r="CW196" s="462"/>
      <c r="CX196" s="462"/>
      <c r="CY196" s="601" t="s">
        <v>535</v>
      </c>
      <c r="CZ196" s="601"/>
      <c r="DA196" s="601"/>
      <c r="DB196" s="601"/>
      <c r="DC196" s="601"/>
      <c r="DD196" s="601"/>
      <c r="DE196" s="601"/>
      <c r="DF196" s="601"/>
      <c r="DG196" s="601"/>
      <c r="DH196" s="601"/>
      <c r="DI196" s="601"/>
      <c r="DJ196" s="601"/>
      <c r="DK196" s="121" t="str">
        <f>DK1</f>
        <v>三重県</v>
      </c>
      <c r="DL196" s="121"/>
      <c r="DM196" s="121"/>
      <c r="DN196" s="121"/>
      <c r="DO196" s="121"/>
      <c r="DP196" s="121"/>
      <c r="DQ196" s="121"/>
      <c r="DR196" s="121"/>
      <c r="DS196" s="121"/>
      <c r="DT196" s="121"/>
      <c r="DU196" s="121"/>
      <c r="DV196" s="121"/>
      <c r="DW196" s="121"/>
      <c r="DX196" s="121"/>
      <c r="DY196" s="121"/>
      <c r="DZ196" s="121"/>
      <c r="EA196" s="121"/>
      <c r="EB196" s="121"/>
      <c r="EC196" s="121"/>
      <c r="ED196" s="121"/>
      <c r="EE196" s="121"/>
    </row>
    <row r="197" spans="1:137" s="56" customFormat="1" ht="13.15" customHeight="1" thickBot="1">
      <c r="A197" s="598"/>
      <c r="B197" s="598"/>
      <c r="C197" s="598"/>
      <c r="D197" s="598"/>
      <c r="E197" s="598"/>
      <c r="F197" s="598"/>
      <c r="G197" s="599"/>
      <c r="H197" s="122"/>
      <c r="I197" s="123"/>
      <c r="J197" s="123"/>
      <c r="K197" s="123"/>
      <c r="L197" s="123"/>
      <c r="M197" s="123"/>
      <c r="N197" s="123"/>
      <c r="O197" s="123"/>
      <c r="P197" s="123"/>
      <c r="Q197" s="123"/>
      <c r="R197" s="123"/>
      <c r="S197" s="123"/>
      <c r="T197" s="123"/>
      <c r="U197" s="123"/>
      <c r="V197" s="123"/>
      <c r="W197" s="123"/>
      <c r="X197" s="123"/>
      <c r="Y197" s="124"/>
      <c r="Z197" s="122"/>
      <c r="AA197" s="123"/>
      <c r="AB197" s="123"/>
      <c r="AC197" s="123"/>
      <c r="AD197" s="123"/>
      <c r="AE197" s="124"/>
      <c r="AF197" s="462"/>
      <c r="AG197" s="462"/>
      <c r="AH197" s="462"/>
      <c r="AI197" s="462"/>
      <c r="AJ197" s="462"/>
      <c r="AK197" s="462"/>
      <c r="AL197" s="462"/>
      <c r="AM197" s="462"/>
      <c r="AN197" s="462"/>
      <c r="AO197" s="462"/>
      <c r="AP197" s="462"/>
      <c r="AQ197" s="462"/>
      <c r="AR197" s="462"/>
      <c r="AS197" s="462"/>
      <c r="AT197" s="462"/>
      <c r="AU197" s="462"/>
      <c r="AV197" s="462"/>
      <c r="AW197" s="462"/>
      <c r="AX197" s="462"/>
      <c r="AY197" s="462"/>
      <c r="AZ197" s="462"/>
      <c r="BA197" s="462"/>
      <c r="BB197" s="462"/>
      <c r="BC197" s="462"/>
      <c r="BD197" s="462"/>
      <c r="BE197" s="462"/>
      <c r="BF197" s="462"/>
      <c r="BG197" s="462"/>
      <c r="BH197" s="462"/>
      <c r="BI197" s="462"/>
      <c r="BJ197" s="462"/>
      <c r="BK197" s="462"/>
      <c r="BL197" s="462"/>
      <c r="BM197" s="462"/>
      <c r="BN197" s="462"/>
      <c r="BO197" s="462"/>
      <c r="BP197" s="462"/>
      <c r="BQ197" s="462"/>
      <c r="BR197" s="462"/>
      <c r="BS197" s="462"/>
      <c r="BT197" s="462"/>
      <c r="BU197" s="462"/>
      <c r="BV197" s="462"/>
      <c r="BW197" s="462"/>
      <c r="BX197" s="462"/>
      <c r="BY197" s="462"/>
      <c r="BZ197" s="462"/>
      <c r="CA197" s="462"/>
      <c r="CB197" s="462"/>
      <c r="CC197" s="462"/>
      <c r="CD197" s="462"/>
      <c r="CE197" s="462"/>
      <c r="CF197" s="462"/>
      <c r="CG197" s="462"/>
      <c r="CH197" s="462"/>
      <c r="CI197" s="462"/>
      <c r="CJ197" s="462"/>
      <c r="CK197" s="462"/>
      <c r="CL197" s="462"/>
      <c r="CM197" s="462"/>
      <c r="CN197" s="462"/>
      <c r="CO197" s="462"/>
      <c r="CP197" s="462"/>
      <c r="CQ197" s="462"/>
      <c r="CR197" s="462"/>
      <c r="CS197" s="462"/>
      <c r="CT197" s="462"/>
      <c r="CU197" s="462"/>
      <c r="CV197" s="462"/>
      <c r="CW197" s="462"/>
      <c r="CX197" s="462"/>
      <c r="CY197" s="602"/>
      <c r="CZ197" s="602"/>
      <c r="DA197" s="602"/>
      <c r="DB197" s="602"/>
      <c r="DC197" s="602"/>
      <c r="DD197" s="602"/>
      <c r="DE197" s="602"/>
      <c r="DF197" s="602"/>
      <c r="DG197" s="602"/>
      <c r="DH197" s="602"/>
      <c r="DI197" s="602"/>
      <c r="DJ197" s="602"/>
      <c r="DK197" s="126"/>
      <c r="DL197" s="126"/>
      <c r="DM197" s="126"/>
      <c r="DN197" s="126"/>
      <c r="DO197" s="126"/>
      <c r="DP197" s="126"/>
      <c r="DQ197" s="126"/>
      <c r="DR197" s="126"/>
      <c r="DS197" s="126"/>
      <c r="DT197" s="126"/>
      <c r="DU197" s="126"/>
      <c r="DV197" s="126"/>
      <c r="DW197" s="126"/>
      <c r="DX197" s="126"/>
      <c r="DY197" s="126"/>
      <c r="DZ197" s="126"/>
      <c r="EA197" s="126"/>
      <c r="EB197" s="126"/>
      <c r="EC197" s="126"/>
      <c r="ED197" s="126"/>
      <c r="EE197" s="126"/>
    </row>
    <row r="198" spans="1:137" s="56" customFormat="1" ht="25.5" customHeight="1" thickBot="1">
      <c r="A198" s="637"/>
      <c r="B198" s="637"/>
      <c r="C198" s="637"/>
      <c r="D198" s="637"/>
      <c r="E198" s="637"/>
      <c r="F198" s="637"/>
      <c r="G198" s="655"/>
      <c r="H198" s="605">
        <f>H3</f>
        <v>2</v>
      </c>
      <c r="I198" s="638"/>
      <c r="J198" s="639"/>
      <c r="K198" s="605">
        <f>K3</f>
        <v>4</v>
      </c>
      <c r="L198" s="638"/>
      <c r="M198" s="639"/>
      <c r="N198" s="605">
        <f>N3</f>
        <v>2</v>
      </c>
      <c r="O198" s="638"/>
      <c r="P198" s="639"/>
      <c r="Q198" s="605">
        <f>Q3</f>
        <v>0</v>
      </c>
      <c r="R198" s="638"/>
      <c r="S198" s="639"/>
      <c r="T198" s="605">
        <f>T3</f>
        <v>2</v>
      </c>
      <c r="U198" s="638"/>
      <c r="V198" s="639"/>
      <c r="W198" s="605">
        <f>W3</f>
        <v>1</v>
      </c>
      <c r="X198" s="638"/>
      <c r="Y198" s="639"/>
      <c r="Z198" s="604">
        <v>5</v>
      </c>
      <c r="AA198" s="134"/>
      <c r="AB198" s="135"/>
      <c r="AC198" s="605">
        <v>3</v>
      </c>
      <c r="AD198" s="137"/>
      <c r="AE198" s="138"/>
      <c r="AF198" s="462"/>
      <c r="AG198" s="462"/>
      <c r="AH198" s="462"/>
      <c r="AI198" s="462"/>
      <c r="AJ198" s="462"/>
      <c r="AK198" s="462"/>
      <c r="AL198" s="462"/>
      <c r="AM198" s="462"/>
      <c r="AN198" s="462"/>
      <c r="AO198" s="462"/>
      <c r="AP198" s="462"/>
      <c r="AQ198" s="462"/>
      <c r="AR198" s="462"/>
      <c r="AS198" s="462"/>
      <c r="AT198" s="462"/>
      <c r="AU198" s="462"/>
      <c r="AV198" s="462"/>
      <c r="AW198" s="462"/>
      <c r="AX198" s="462"/>
      <c r="AY198" s="462"/>
      <c r="AZ198" s="462"/>
      <c r="BA198" s="462"/>
      <c r="BB198" s="462"/>
      <c r="BC198" s="462"/>
      <c r="BD198" s="462"/>
      <c r="BE198" s="462"/>
      <c r="BF198" s="462"/>
      <c r="BG198" s="462"/>
      <c r="BH198" s="462"/>
      <c r="BI198" s="462"/>
      <c r="BJ198" s="462"/>
      <c r="BK198" s="462"/>
      <c r="BL198" s="462"/>
      <c r="BM198" s="462"/>
      <c r="BN198" s="462"/>
      <c r="BO198" s="462"/>
      <c r="BP198" s="462"/>
      <c r="BQ198" s="462"/>
      <c r="BR198" s="462"/>
      <c r="BS198" s="462"/>
      <c r="BT198" s="462"/>
      <c r="BU198" s="462"/>
      <c r="BV198" s="462"/>
      <c r="BW198" s="462"/>
      <c r="BX198" s="462"/>
      <c r="BY198" s="462"/>
      <c r="BZ198" s="462"/>
      <c r="CA198" s="462"/>
      <c r="CB198" s="462"/>
      <c r="CC198" s="462"/>
      <c r="CD198" s="462"/>
      <c r="CE198" s="462"/>
      <c r="CF198" s="462"/>
      <c r="CG198" s="462"/>
      <c r="CH198" s="462"/>
      <c r="CI198" s="462"/>
      <c r="CJ198" s="462"/>
      <c r="CK198" s="462"/>
      <c r="CL198" s="462"/>
      <c r="CM198" s="462"/>
      <c r="CN198" s="462"/>
      <c r="CO198" s="462"/>
      <c r="CP198" s="462"/>
      <c r="CQ198" s="462"/>
      <c r="CR198" s="462"/>
      <c r="CS198" s="462"/>
      <c r="CT198" s="462"/>
      <c r="CU198" s="462"/>
      <c r="CV198" s="462"/>
      <c r="CW198" s="462"/>
      <c r="CX198" s="462"/>
      <c r="CY198" s="602" t="s">
        <v>458</v>
      </c>
      <c r="CZ198" s="602"/>
      <c r="DA198" s="602"/>
      <c r="DB198" s="602"/>
      <c r="DC198" s="602"/>
      <c r="DD198" s="602"/>
      <c r="DE198" s="602"/>
      <c r="DF198" s="602"/>
      <c r="DG198" s="602"/>
      <c r="DH198" s="602"/>
      <c r="DI198" s="602"/>
      <c r="DJ198" s="602"/>
      <c r="DK198" s="139" t="str">
        <f>DK3</f>
        <v>四日市市</v>
      </c>
      <c r="DL198" s="139"/>
      <c r="DM198" s="139"/>
      <c r="DN198" s="139"/>
      <c r="DO198" s="139"/>
      <c r="DP198" s="139"/>
      <c r="DQ198" s="139"/>
      <c r="DR198" s="139"/>
      <c r="DS198" s="139"/>
      <c r="DT198" s="139"/>
      <c r="DU198" s="139"/>
      <c r="DV198" s="139"/>
      <c r="DW198" s="139"/>
      <c r="DX198" s="139"/>
      <c r="DY198" s="139"/>
      <c r="DZ198" s="139"/>
      <c r="EA198" s="139"/>
      <c r="EB198" s="139"/>
      <c r="EC198" s="139"/>
      <c r="ED198" s="139"/>
      <c r="EE198" s="139"/>
    </row>
    <row r="199" spans="1:137" ht="15" customHeight="1">
      <c r="AF199" s="462"/>
      <c r="AG199" s="462"/>
      <c r="AH199" s="462"/>
      <c r="AI199" s="462"/>
      <c r="AJ199" s="462"/>
      <c r="AK199" s="462"/>
      <c r="AL199" s="462"/>
      <c r="AM199" s="462"/>
      <c r="AN199" s="462"/>
      <c r="AO199" s="462"/>
      <c r="AP199" s="462"/>
      <c r="AQ199" s="462"/>
      <c r="AR199" s="462"/>
      <c r="AS199" s="462"/>
      <c r="AT199" s="462"/>
      <c r="AU199" s="462"/>
      <c r="AV199" s="462"/>
      <c r="AW199" s="462"/>
      <c r="AX199" s="462"/>
      <c r="AY199" s="462"/>
      <c r="AZ199" s="462"/>
      <c r="BA199" s="462"/>
      <c r="BB199" s="462"/>
      <c r="BC199" s="462"/>
      <c r="BD199" s="462"/>
      <c r="BE199" s="462"/>
      <c r="BF199" s="462"/>
      <c r="BG199" s="462"/>
      <c r="BH199" s="462"/>
      <c r="BI199" s="462"/>
      <c r="BJ199" s="462"/>
      <c r="BK199" s="462"/>
      <c r="BL199" s="462"/>
      <c r="BM199" s="462"/>
      <c r="BN199" s="462"/>
      <c r="BO199" s="462"/>
      <c r="BP199" s="462"/>
      <c r="BQ199" s="462"/>
      <c r="BR199" s="462"/>
      <c r="BS199" s="462"/>
      <c r="BT199" s="462"/>
      <c r="BU199" s="462"/>
      <c r="BV199" s="462"/>
      <c r="BW199" s="462"/>
      <c r="BX199" s="462"/>
      <c r="BY199" s="462"/>
      <c r="BZ199" s="462"/>
      <c r="CA199" s="462"/>
      <c r="CB199" s="462"/>
      <c r="CC199" s="462"/>
      <c r="CD199" s="462"/>
      <c r="CE199" s="462"/>
      <c r="CF199" s="462"/>
      <c r="CG199" s="462"/>
      <c r="CH199" s="462"/>
      <c r="CI199" s="462"/>
      <c r="CJ199" s="462"/>
      <c r="CK199" s="462"/>
      <c r="CL199" s="462"/>
      <c r="CM199" s="462"/>
      <c r="CN199" s="462"/>
      <c r="CO199" s="462"/>
      <c r="CP199" s="462"/>
      <c r="CQ199" s="462"/>
      <c r="CR199" s="462"/>
      <c r="CS199" s="462"/>
      <c r="CT199" s="462"/>
      <c r="CU199" s="462"/>
      <c r="CV199" s="462"/>
      <c r="CW199" s="462"/>
      <c r="CX199" s="462"/>
    </row>
    <row r="201" spans="1:137" ht="15" customHeight="1">
      <c r="AK201" s="142" t="s">
        <v>843</v>
      </c>
      <c r="AL201" s="142"/>
      <c r="AM201" s="142"/>
      <c r="AN201" s="142"/>
      <c r="AO201" s="142"/>
      <c r="AP201" s="142"/>
      <c r="AQ201" s="142"/>
      <c r="AR201" s="142"/>
      <c r="AS201" s="142"/>
      <c r="AT201" s="142"/>
      <c r="AU201" s="142"/>
      <c r="AV201" s="142"/>
      <c r="AW201" s="142"/>
      <c r="AX201" s="142"/>
      <c r="AY201" s="142"/>
      <c r="AZ201" s="142"/>
      <c r="BA201" s="142"/>
      <c r="BB201" s="142"/>
      <c r="BC201" s="142" t="s">
        <v>121</v>
      </c>
      <c r="BD201" s="142"/>
      <c r="BE201" s="142"/>
      <c r="BF201" s="142"/>
      <c r="BG201" s="142"/>
      <c r="BH201" s="142"/>
      <c r="BI201" s="142"/>
      <c r="BJ201" s="142"/>
      <c r="BK201" s="142"/>
      <c r="BL201" s="142"/>
      <c r="BM201" s="142"/>
      <c r="BN201" s="142"/>
      <c r="BO201" s="142"/>
      <c r="BP201" s="142"/>
      <c r="BQ201" s="142"/>
      <c r="BR201" s="142"/>
      <c r="BS201" s="142"/>
      <c r="BT201" s="142"/>
    </row>
    <row r="202" spans="1:137" ht="15" customHeight="1">
      <c r="A202" s="468" t="s">
        <v>303</v>
      </c>
      <c r="B202" s="469"/>
      <c r="C202" s="469"/>
      <c r="D202" s="469"/>
      <c r="E202" s="469"/>
      <c r="F202" s="469"/>
      <c r="G202" s="469"/>
      <c r="H202" s="469"/>
      <c r="I202" s="469"/>
      <c r="J202" s="469"/>
      <c r="K202" s="469"/>
      <c r="L202" s="469"/>
      <c r="M202" s="469"/>
      <c r="N202" s="469"/>
      <c r="O202" s="469"/>
      <c r="P202" s="469"/>
      <c r="Q202" s="469"/>
      <c r="R202" s="469"/>
      <c r="S202" s="469"/>
      <c r="T202" s="469"/>
      <c r="U202" s="469"/>
      <c r="V202" s="469"/>
      <c r="W202" s="469"/>
      <c r="X202" s="469"/>
      <c r="Y202" s="469"/>
      <c r="Z202" s="469"/>
      <c r="AA202" s="470"/>
      <c r="AB202" s="92" t="s">
        <v>304</v>
      </c>
      <c r="AC202" s="93"/>
      <c r="AD202" s="93"/>
      <c r="AE202" s="93"/>
      <c r="AF202" s="93"/>
      <c r="AG202" s="93"/>
      <c r="AH202" s="93"/>
      <c r="AI202" s="93"/>
      <c r="AJ202" s="94"/>
      <c r="AK202" s="658" t="s">
        <v>702</v>
      </c>
      <c r="AL202" s="659"/>
      <c r="AM202" s="659"/>
      <c r="AN202" s="659"/>
      <c r="AO202" s="659"/>
      <c r="AP202" s="659"/>
      <c r="AQ202" s="659"/>
      <c r="AR202" s="659"/>
      <c r="AS202" s="659"/>
      <c r="AT202" s="659"/>
      <c r="AU202" s="659"/>
      <c r="AV202" s="659"/>
      <c r="AW202" s="659"/>
      <c r="AX202" s="659"/>
      <c r="AY202" s="659"/>
      <c r="AZ202" s="659"/>
      <c r="BA202" s="659"/>
      <c r="BB202" s="659"/>
      <c r="BC202" s="150"/>
      <c r="BD202" s="150"/>
      <c r="BE202" s="150"/>
      <c r="BF202" s="150"/>
      <c r="BG202" s="150"/>
      <c r="BH202" s="150"/>
      <c r="BI202" s="150"/>
      <c r="BJ202" s="150"/>
      <c r="BK202" s="150"/>
      <c r="BL202" s="150"/>
      <c r="BM202" s="150"/>
      <c r="BN202" s="150"/>
      <c r="BO202" s="150"/>
      <c r="BP202" s="150"/>
      <c r="BQ202" s="150"/>
      <c r="BR202" s="150"/>
      <c r="BS202" s="150"/>
      <c r="BT202" s="151"/>
      <c r="BU202" s="714" t="s">
        <v>628</v>
      </c>
      <c r="BV202" s="715"/>
      <c r="BW202" s="715"/>
      <c r="BX202" s="715"/>
      <c r="BY202" s="715"/>
      <c r="BZ202" s="716"/>
    </row>
    <row r="203" spans="1:137" ht="15" customHeight="1">
      <c r="A203" s="471"/>
      <c r="B203" s="472"/>
      <c r="C203" s="472"/>
      <c r="D203" s="472"/>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3"/>
      <c r="AB203" s="146"/>
      <c r="AC203" s="147"/>
      <c r="AD203" s="147"/>
      <c r="AE203" s="147"/>
      <c r="AF203" s="147"/>
      <c r="AG203" s="147"/>
      <c r="AH203" s="147"/>
      <c r="AI203" s="147"/>
      <c r="AJ203" s="148"/>
      <c r="AK203" s="664"/>
      <c r="AL203" s="665"/>
      <c r="AM203" s="665"/>
      <c r="AN203" s="665"/>
      <c r="AO203" s="665"/>
      <c r="AP203" s="665"/>
      <c r="AQ203" s="665"/>
      <c r="AR203" s="665"/>
      <c r="AS203" s="665"/>
      <c r="AT203" s="665"/>
      <c r="AU203" s="665"/>
      <c r="AV203" s="665"/>
      <c r="AW203" s="665"/>
      <c r="AX203" s="665"/>
      <c r="AY203" s="665"/>
      <c r="AZ203" s="665"/>
      <c r="BA203" s="665"/>
      <c r="BB203" s="665"/>
      <c r="BC203" s="209"/>
      <c r="BD203" s="209"/>
      <c r="BE203" s="209"/>
      <c r="BF203" s="209"/>
      <c r="BG203" s="209"/>
      <c r="BH203" s="209"/>
      <c r="BI203" s="209"/>
      <c r="BJ203" s="209"/>
      <c r="BK203" s="209"/>
      <c r="BL203" s="209"/>
      <c r="BM203" s="209"/>
      <c r="BN203" s="209"/>
      <c r="BO203" s="209"/>
      <c r="BP203" s="209"/>
      <c r="BQ203" s="209"/>
      <c r="BR203" s="209"/>
      <c r="BS203" s="209"/>
      <c r="BT203" s="211"/>
      <c r="BU203" s="717"/>
      <c r="BV203" s="718"/>
      <c r="BW203" s="718"/>
      <c r="BX203" s="718"/>
      <c r="BY203" s="718"/>
      <c r="BZ203" s="719"/>
    </row>
    <row r="204" spans="1:137" ht="15" customHeight="1">
      <c r="A204" s="471"/>
      <c r="B204" s="472"/>
      <c r="C204" s="472"/>
      <c r="D204" s="472"/>
      <c r="E204" s="472"/>
      <c r="F204" s="472"/>
      <c r="G204" s="472"/>
      <c r="H204" s="472"/>
      <c r="I204" s="472"/>
      <c r="J204" s="472"/>
      <c r="K204" s="472"/>
      <c r="L204" s="472"/>
      <c r="M204" s="472"/>
      <c r="N204" s="472"/>
      <c r="O204" s="472"/>
      <c r="P204" s="472"/>
      <c r="Q204" s="472"/>
      <c r="R204" s="472"/>
      <c r="S204" s="472"/>
      <c r="T204" s="472"/>
      <c r="U204" s="472"/>
      <c r="V204" s="472"/>
      <c r="W204" s="472"/>
      <c r="X204" s="472"/>
      <c r="Y204" s="472"/>
      <c r="Z204" s="472"/>
      <c r="AA204" s="473"/>
      <c r="AB204" s="146"/>
      <c r="AC204" s="147"/>
      <c r="AD204" s="147"/>
      <c r="AE204" s="147"/>
      <c r="AF204" s="147"/>
      <c r="AG204" s="147"/>
      <c r="AH204" s="147"/>
      <c r="AI204" s="147"/>
      <c r="AJ204" s="148"/>
      <c r="AK204" s="664"/>
      <c r="AL204" s="665"/>
      <c r="AM204" s="665"/>
      <c r="AN204" s="665"/>
      <c r="AO204" s="665"/>
      <c r="AP204" s="665"/>
      <c r="AQ204" s="665"/>
      <c r="AR204" s="665"/>
      <c r="AS204" s="665"/>
      <c r="AT204" s="665"/>
      <c r="AU204" s="665"/>
      <c r="AV204" s="665"/>
      <c r="AW204" s="665"/>
      <c r="AX204" s="665"/>
      <c r="AY204" s="665"/>
      <c r="AZ204" s="665"/>
      <c r="BA204" s="665"/>
      <c r="BB204" s="665"/>
      <c r="BC204" s="720" t="s">
        <v>319</v>
      </c>
      <c r="BD204" s="721"/>
      <c r="BE204" s="721"/>
      <c r="BF204" s="721"/>
      <c r="BG204" s="721"/>
      <c r="BH204" s="721"/>
      <c r="BI204" s="721"/>
      <c r="BJ204" s="721"/>
      <c r="BK204" s="721"/>
      <c r="BL204" s="721"/>
      <c r="BM204" s="721"/>
      <c r="BN204" s="721"/>
      <c r="BO204" s="721"/>
      <c r="BP204" s="721"/>
      <c r="BQ204" s="721"/>
      <c r="BR204" s="721"/>
      <c r="BS204" s="721"/>
      <c r="BT204" s="722"/>
      <c r="BU204" s="717"/>
      <c r="BV204" s="718"/>
      <c r="BW204" s="718"/>
      <c r="BX204" s="718"/>
      <c r="BY204" s="718"/>
      <c r="BZ204" s="719"/>
    </row>
    <row r="205" spans="1:137" ht="15" customHeight="1">
      <c r="A205" s="471"/>
      <c r="B205" s="472"/>
      <c r="C205" s="472"/>
      <c r="D205" s="472"/>
      <c r="E205" s="472"/>
      <c r="F205" s="472"/>
      <c r="G205" s="472"/>
      <c r="H205" s="472"/>
      <c r="I205" s="472"/>
      <c r="J205" s="472"/>
      <c r="K205" s="472"/>
      <c r="L205" s="472"/>
      <c r="M205" s="472"/>
      <c r="N205" s="472"/>
      <c r="O205" s="472"/>
      <c r="P205" s="472"/>
      <c r="Q205" s="472"/>
      <c r="R205" s="472"/>
      <c r="S205" s="472"/>
      <c r="T205" s="472"/>
      <c r="U205" s="472"/>
      <c r="V205" s="472"/>
      <c r="W205" s="472"/>
      <c r="X205" s="472"/>
      <c r="Y205" s="472"/>
      <c r="Z205" s="472"/>
      <c r="AA205" s="473"/>
      <c r="AB205" s="146"/>
      <c r="AC205" s="147"/>
      <c r="AD205" s="147"/>
      <c r="AE205" s="147"/>
      <c r="AF205" s="147"/>
      <c r="AG205" s="147"/>
      <c r="AH205" s="147"/>
      <c r="AI205" s="147"/>
      <c r="AJ205" s="148"/>
      <c r="AK205" s="664"/>
      <c r="AL205" s="665"/>
      <c r="AM205" s="665"/>
      <c r="AN205" s="665"/>
      <c r="AO205" s="665"/>
      <c r="AP205" s="665"/>
      <c r="AQ205" s="665"/>
      <c r="AR205" s="665"/>
      <c r="AS205" s="665"/>
      <c r="AT205" s="665"/>
      <c r="AU205" s="665"/>
      <c r="AV205" s="665"/>
      <c r="AW205" s="665"/>
      <c r="AX205" s="665"/>
      <c r="AY205" s="665"/>
      <c r="AZ205" s="665"/>
      <c r="BA205" s="665"/>
      <c r="BB205" s="665"/>
      <c r="BC205" s="723"/>
      <c r="BD205" s="724"/>
      <c r="BE205" s="724"/>
      <c r="BF205" s="724"/>
      <c r="BG205" s="724"/>
      <c r="BH205" s="724"/>
      <c r="BI205" s="724"/>
      <c r="BJ205" s="724"/>
      <c r="BK205" s="724"/>
      <c r="BL205" s="724"/>
      <c r="BM205" s="724"/>
      <c r="BN205" s="724"/>
      <c r="BO205" s="724"/>
      <c r="BP205" s="724"/>
      <c r="BQ205" s="724"/>
      <c r="BR205" s="724"/>
      <c r="BS205" s="724"/>
      <c r="BT205" s="725"/>
      <c r="BU205" s="717"/>
      <c r="BV205" s="718"/>
      <c r="BW205" s="718"/>
      <c r="BX205" s="718"/>
      <c r="BY205" s="718"/>
      <c r="BZ205" s="719"/>
    </row>
    <row r="206" spans="1:137" ht="15" customHeight="1">
      <c r="A206" s="471"/>
      <c r="B206" s="472"/>
      <c r="C206" s="472"/>
      <c r="D206" s="472"/>
      <c r="E206" s="472"/>
      <c r="F206" s="472"/>
      <c r="G206" s="472"/>
      <c r="H206" s="472"/>
      <c r="I206" s="472"/>
      <c r="J206" s="472"/>
      <c r="K206" s="472"/>
      <c r="L206" s="472"/>
      <c r="M206" s="472"/>
      <c r="N206" s="472"/>
      <c r="O206" s="472"/>
      <c r="P206" s="472"/>
      <c r="Q206" s="472"/>
      <c r="R206" s="472"/>
      <c r="S206" s="472"/>
      <c r="T206" s="472"/>
      <c r="U206" s="472"/>
      <c r="V206" s="472"/>
      <c r="W206" s="472"/>
      <c r="X206" s="472"/>
      <c r="Y206" s="472"/>
      <c r="Z206" s="472"/>
      <c r="AA206" s="473"/>
      <c r="AB206" s="146"/>
      <c r="AC206" s="147"/>
      <c r="AD206" s="147"/>
      <c r="AE206" s="147"/>
      <c r="AF206" s="147"/>
      <c r="AG206" s="147"/>
      <c r="AH206" s="147"/>
      <c r="AI206" s="147"/>
      <c r="AJ206" s="148"/>
      <c r="AK206" s="664"/>
      <c r="AL206" s="665"/>
      <c r="AM206" s="665"/>
      <c r="AN206" s="665"/>
      <c r="AO206" s="665"/>
      <c r="AP206" s="665"/>
      <c r="AQ206" s="665"/>
      <c r="AR206" s="665"/>
      <c r="AS206" s="665"/>
      <c r="AT206" s="665"/>
      <c r="AU206" s="665"/>
      <c r="AV206" s="665"/>
      <c r="AW206" s="665"/>
      <c r="AX206" s="665"/>
      <c r="AY206" s="665"/>
      <c r="AZ206" s="665"/>
      <c r="BA206" s="665"/>
      <c r="BB206" s="665"/>
      <c r="BC206" s="723"/>
      <c r="BD206" s="724"/>
      <c r="BE206" s="724"/>
      <c r="BF206" s="724"/>
      <c r="BG206" s="724"/>
      <c r="BH206" s="724"/>
      <c r="BI206" s="724"/>
      <c r="BJ206" s="724"/>
      <c r="BK206" s="724"/>
      <c r="BL206" s="724"/>
      <c r="BM206" s="724"/>
      <c r="BN206" s="724"/>
      <c r="BO206" s="724"/>
      <c r="BP206" s="724"/>
      <c r="BQ206" s="724"/>
      <c r="BR206" s="724"/>
      <c r="BS206" s="724"/>
      <c r="BT206" s="725"/>
      <c r="BU206" s="717"/>
      <c r="BV206" s="718"/>
      <c r="BW206" s="718"/>
      <c r="BX206" s="718"/>
      <c r="BY206" s="718"/>
      <c r="BZ206" s="719"/>
    </row>
    <row r="207" spans="1:137" ht="15" customHeight="1" thickBot="1">
      <c r="A207" s="477"/>
      <c r="B207" s="478"/>
      <c r="C207" s="478"/>
      <c r="D207" s="478"/>
      <c r="E207" s="478"/>
      <c r="F207" s="478"/>
      <c r="G207" s="478"/>
      <c r="H207" s="478"/>
      <c r="I207" s="478"/>
      <c r="J207" s="478"/>
      <c r="K207" s="478"/>
      <c r="L207" s="478"/>
      <c r="M207" s="478"/>
      <c r="N207" s="478"/>
      <c r="O207" s="478"/>
      <c r="P207" s="478"/>
      <c r="Q207" s="478"/>
      <c r="R207" s="478"/>
      <c r="S207" s="478"/>
      <c r="T207" s="478"/>
      <c r="U207" s="478"/>
      <c r="V207" s="478"/>
      <c r="W207" s="478"/>
      <c r="X207" s="478"/>
      <c r="Y207" s="478"/>
      <c r="Z207" s="478"/>
      <c r="AA207" s="479"/>
      <c r="AB207" s="146"/>
      <c r="AC207" s="147"/>
      <c r="AD207" s="147"/>
      <c r="AE207" s="147"/>
      <c r="AF207" s="147"/>
      <c r="AG207" s="147"/>
      <c r="AH207" s="147"/>
      <c r="AI207" s="147"/>
      <c r="AJ207" s="148"/>
      <c r="AK207" s="726" t="s">
        <v>34</v>
      </c>
      <c r="AL207" s="727"/>
      <c r="AM207" s="727"/>
      <c r="AN207" s="727"/>
      <c r="AO207" s="727"/>
      <c r="AP207" s="727"/>
      <c r="AQ207" s="727"/>
      <c r="AR207" s="727"/>
      <c r="AS207" s="727"/>
      <c r="AT207" s="727"/>
      <c r="AU207" s="727"/>
      <c r="AV207" s="727"/>
      <c r="AW207" s="727"/>
      <c r="AX207" s="727"/>
      <c r="AY207" s="727"/>
      <c r="AZ207" s="727"/>
      <c r="BA207" s="727"/>
      <c r="BB207" s="728"/>
      <c r="BC207" s="726" t="s">
        <v>35</v>
      </c>
      <c r="BD207" s="727"/>
      <c r="BE207" s="727"/>
      <c r="BF207" s="727"/>
      <c r="BG207" s="727"/>
      <c r="BH207" s="727"/>
      <c r="BI207" s="727"/>
      <c r="BJ207" s="727"/>
      <c r="BK207" s="727"/>
      <c r="BL207" s="727"/>
      <c r="BM207" s="727"/>
      <c r="BN207" s="727"/>
      <c r="BO207" s="727"/>
      <c r="BP207" s="727"/>
      <c r="BQ207" s="727"/>
      <c r="BR207" s="727"/>
      <c r="BS207" s="727"/>
      <c r="BT207" s="728"/>
      <c r="BU207" s="729" t="s">
        <v>627</v>
      </c>
      <c r="BV207" s="641"/>
      <c r="BW207" s="641"/>
      <c r="BX207" s="641"/>
      <c r="BY207" s="641"/>
      <c r="BZ207" s="730"/>
    </row>
    <row r="208" spans="1:137" ht="22.5" customHeight="1">
      <c r="A208" s="442" t="s">
        <v>1</v>
      </c>
      <c r="B208" s="486"/>
      <c r="C208" s="486"/>
      <c r="D208" s="486"/>
      <c r="E208" s="486"/>
      <c r="F208" s="487"/>
      <c r="G208" s="143" t="s">
        <v>2</v>
      </c>
      <c r="H208" s="144"/>
      <c r="I208" s="144"/>
      <c r="J208" s="144"/>
      <c r="K208" s="144"/>
      <c r="L208" s="144"/>
      <c r="M208" s="144"/>
      <c r="N208" s="144"/>
      <c r="O208" s="144"/>
      <c r="P208" s="144"/>
      <c r="Q208" s="144"/>
      <c r="R208" s="144"/>
      <c r="S208" s="144"/>
      <c r="T208" s="144"/>
      <c r="U208" s="144"/>
      <c r="V208" s="144"/>
      <c r="W208" s="144"/>
      <c r="X208" s="144"/>
      <c r="Y208" s="144"/>
      <c r="Z208" s="144"/>
      <c r="AA208" s="488"/>
      <c r="AB208" s="606">
        <v>0</v>
      </c>
      <c r="AC208" s="607"/>
      <c r="AD208" s="608"/>
      <c r="AE208" s="609">
        <v>1</v>
      </c>
      <c r="AF208" s="607"/>
      <c r="AG208" s="608"/>
      <c r="AH208" s="609">
        <v>5</v>
      </c>
      <c r="AI208" s="607"/>
      <c r="AJ208" s="610"/>
      <c r="AK208" s="418">
        <v>3</v>
      </c>
      <c r="AL208" s="495"/>
      <c r="AM208" s="495"/>
      <c r="AN208" s="495"/>
      <c r="AO208" s="495"/>
      <c r="AP208" s="495"/>
      <c r="AQ208" s="495"/>
      <c r="AR208" s="495"/>
      <c r="AS208" s="495"/>
      <c r="AT208" s="495"/>
      <c r="AU208" s="495"/>
      <c r="AV208" s="495"/>
      <c r="AW208" s="495"/>
      <c r="AX208" s="495"/>
      <c r="AY208" s="495"/>
      <c r="AZ208" s="495"/>
      <c r="BA208" s="495"/>
      <c r="BB208" s="495"/>
      <c r="BC208" s="261">
        <v>3</v>
      </c>
      <c r="BD208" s="261"/>
      <c r="BE208" s="261"/>
      <c r="BF208" s="261"/>
      <c r="BG208" s="261"/>
      <c r="BH208" s="261"/>
      <c r="BI208" s="261"/>
      <c r="BJ208" s="261"/>
      <c r="BK208" s="261"/>
      <c r="BL208" s="261"/>
      <c r="BM208" s="261"/>
      <c r="BN208" s="261"/>
      <c r="BO208" s="261"/>
      <c r="BP208" s="261"/>
      <c r="BQ208" s="261"/>
      <c r="BR208" s="261"/>
      <c r="BS208" s="261"/>
      <c r="BT208" s="559"/>
      <c r="BU208" s="731">
        <f t="shared" ref="BU208:BU215" si="18">IF(CM169=0,0,IF(AK208=0,0,AK208/CM169))</f>
        <v>5.3571428571428568E-2</v>
      </c>
      <c r="BV208" s="732"/>
      <c r="BW208" s="732"/>
      <c r="BX208" s="732"/>
      <c r="BY208" s="732"/>
      <c r="BZ208" s="732"/>
    </row>
    <row r="209" spans="1:78" ht="15" customHeight="1">
      <c r="A209" s="498"/>
      <c r="B209" s="499"/>
      <c r="C209" s="499"/>
      <c r="D209" s="499"/>
      <c r="E209" s="499"/>
      <c r="F209" s="500"/>
      <c r="G209" s="143" t="s">
        <v>3</v>
      </c>
      <c r="H209" s="144"/>
      <c r="I209" s="144"/>
      <c r="J209" s="144"/>
      <c r="K209" s="144"/>
      <c r="L209" s="144"/>
      <c r="M209" s="144"/>
      <c r="N209" s="144"/>
      <c r="O209" s="144"/>
      <c r="P209" s="144"/>
      <c r="Q209" s="144"/>
      <c r="R209" s="144"/>
      <c r="S209" s="144"/>
      <c r="T209" s="144"/>
      <c r="U209" s="144"/>
      <c r="V209" s="144"/>
      <c r="W209" s="144"/>
      <c r="X209" s="144"/>
      <c r="Y209" s="144"/>
      <c r="Z209" s="144"/>
      <c r="AA209" s="488"/>
      <c r="AB209" s="611">
        <v>0</v>
      </c>
      <c r="AC209" s="612"/>
      <c r="AD209" s="613"/>
      <c r="AE209" s="614">
        <v>2</v>
      </c>
      <c r="AF209" s="612"/>
      <c r="AG209" s="613"/>
      <c r="AH209" s="614">
        <v>5</v>
      </c>
      <c r="AI209" s="612"/>
      <c r="AJ209" s="615"/>
      <c r="AK209" s="274">
        <v>739</v>
      </c>
      <c r="AL209" s="274"/>
      <c r="AM209" s="274"/>
      <c r="AN209" s="274"/>
      <c r="AO209" s="274"/>
      <c r="AP209" s="274"/>
      <c r="AQ209" s="274"/>
      <c r="AR209" s="274"/>
      <c r="AS209" s="274"/>
      <c r="AT209" s="274"/>
      <c r="AU209" s="274"/>
      <c r="AV209" s="274"/>
      <c r="AW209" s="274"/>
      <c r="AX209" s="274"/>
      <c r="AY209" s="274"/>
      <c r="AZ209" s="275"/>
      <c r="BA209" s="275"/>
      <c r="BB209" s="278"/>
      <c r="BC209" s="274">
        <v>739</v>
      </c>
      <c r="BD209" s="274"/>
      <c r="BE209" s="274"/>
      <c r="BF209" s="274"/>
      <c r="BG209" s="274"/>
      <c r="BH209" s="274"/>
      <c r="BI209" s="274"/>
      <c r="BJ209" s="274"/>
      <c r="BK209" s="274"/>
      <c r="BL209" s="274"/>
      <c r="BM209" s="274"/>
      <c r="BN209" s="274"/>
      <c r="BO209" s="274"/>
      <c r="BP209" s="274"/>
      <c r="BQ209" s="274"/>
      <c r="BR209" s="275"/>
      <c r="BS209" s="275"/>
      <c r="BT209" s="279"/>
      <c r="BU209" s="731">
        <f t="shared" si="18"/>
        <v>5.9930257075662963E-2</v>
      </c>
      <c r="BV209" s="732"/>
      <c r="BW209" s="732"/>
      <c r="BX209" s="732"/>
      <c r="BY209" s="732"/>
      <c r="BZ209" s="732"/>
    </row>
    <row r="210" spans="1:78" ht="15" customHeight="1">
      <c r="A210" s="498"/>
      <c r="B210" s="499"/>
      <c r="C210" s="499"/>
      <c r="D210" s="499"/>
      <c r="E210" s="499"/>
      <c r="F210" s="500"/>
      <c r="G210" s="143" t="s">
        <v>4</v>
      </c>
      <c r="H210" s="144"/>
      <c r="I210" s="144"/>
      <c r="J210" s="144"/>
      <c r="K210" s="144"/>
      <c r="L210" s="144"/>
      <c r="M210" s="144"/>
      <c r="N210" s="144"/>
      <c r="O210" s="144"/>
      <c r="P210" s="144"/>
      <c r="Q210" s="144"/>
      <c r="R210" s="144"/>
      <c r="S210" s="144"/>
      <c r="T210" s="144"/>
      <c r="U210" s="144"/>
      <c r="V210" s="144"/>
      <c r="W210" s="144"/>
      <c r="X210" s="144"/>
      <c r="Y210" s="144"/>
      <c r="Z210" s="144"/>
      <c r="AA210" s="488"/>
      <c r="AB210" s="611">
        <v>0</v>
      </c>
      <c r="AC210" s="612"/>
      <c r="AD210" s="613"/>
      <c r="AE210" s="614">
        <v>3</v>
      </c>
      <c r="AF210" s="612"/>
      <c r="AG210" s="613"/>
      <c r="AH210" s="614">
        <v>5</v>
      </c>
      <c r="AI210" s="612"/>
      <c r="AJ210" s="615"/>
      <c r="AK210" s="274">
        <v>1951</v>
      </c>
      <c r="AL210" s="274"/>
      <c r="AM210" s="274"/>
      <c r="AN210" s="274"/>
      <c r="AO210" s="274"/>
      <c r="AP210" s="274"/>
      <c r="AQ210" s="274"/>
      <c r="AR210" s="274"/>
      <c r="AS210" s="274"/>
      <c r="AT210" s="274"/>
      <c r="AU210" s="274"/>
      <c r="AV210" s="274"/>
      <c r="AW210" s="274"/>
      <c r="AX210" s="274"/>
      <c r="AY210" s="274"/>
      <c r="AZ210" s="275"/>
      <c r="BA210" s="275"/>
      <c r="BB210" s="278"/>
      <c r="BC210" s="274">
        <v>1951</v>
      </c>
      <c r="BD210" s="274"/>
      <c r="BE210" s="274"/>
      <c r="BF210" s="274"/>
      <c r="BG210" s="274"/>
      <c r="BH210" s="274"/>
      <c r="BI210" s="274"/>
      <c r="BJ210" s="274"/>
      <c r="BK210" s="274"/>
      <c r="BL210" s="274"/>
      <c r="BM210" s="274"/>
      <c r="BN210" s="274"/>
      <c r="BO210" s="274"/>
      <c r="BP210" s="274"/>
      <c r="BQ210" s="274"/>
      <c r="BR210" s="275"/>
      <c r="BS210" s="275"/>
      <c r="BT210" s="279"/>
      <c r="BU210" s="731">
        <f t="shared" si="18"/>
        <v>5.9971720152465262E-2</v>
      </c>
      <c r="BV210" s="732"/>
      <c r="BW210" s="732"/>
      <c r="BX210" s="732"/>
      <c r="BY210" s="732"/>
      <c r="BZ210" s="732"/>
    </row>
    <row r="211" spans="1:78" ht="15" customHeight="1">
      <c r="A211" s="498"/>
      <c r="B211" s="499"/>
      <c r="C211" s="499"/>
      <c r="D211" s="499"/>
      <c r="E211" s="499"/>
      <c r="F211" s="500"/>
      <c r="G211" s="143" t="s">
        <v>5</v>
      </c>
      <c r="H211" s="144"/>
      <c r="I211" s="144"/>
      <c r="J211" s="144"/>
      <c r="K211" s="144"/>
      <c r="L211" s="144"/>
      <c r="M211" s="144"/>
      <c r="N211" s="144"/>
      <c r="O211" s="144"/>
      <c r="P211" s="144"/>
      <c r="Q211" s="144"/>
      <c r="R211" s="144"/>
      <c r="S211" s="144"/>
      <c r="T211" s="144"/>
      <c r="U211" s="144"/>
      <c r="V211" s="144"/>
      <c r="W211" s="144"/>
      <c r="X211" s="144"/>
      <c r="Y211" s="144"/>
      <c r="Z211" s="144"/>
      <c r="AA211" s="488"/>
      <c r="AB211" s="611">
        <v>0</v>
      </c>
      <c r="AC211" s="612"/>
      <c r="AD211" s="613"/>
      <c r="AE211" s="614">
        <v>4</v>
      </c>
      <c r="AF211" s="612"/>
      <c r="AG211" s="613"/>
      <c r="AH211" s="614">
        <v>5</v>
      </c>
      <c r="AI211" s="612"/>
      <c r="AJ211" s="615"/>
      <c r="AK211" s="274">
        <v>1935</v>
      </c>
      <c r="AL211" s="274"/>
      <c r="AM211" s="274"/>
      <c r="AN211" s="274"/>
      <c r="AO211" s="274"/>
      <c r="AP211" s="274"/>
      <c r="AQ211" s="274"/>
      <c r="AR211" s="274"/>
      <c r="AS211" s="274"/>
      <c r="AT211" s="274"/>
      <c r="AU211" s="274"/>
      <c r="AV211" s="274"/>
      <c r="AW211" s="274"/>
      <c r="AX211" s="274"/>
      <c r="AY211" s="274"/>
      <c r="AZ211" s="275"/>
      <c r="BA211" s="275"/>
      <c r="BB211" s="278"/>
      <c r="BC211" s="274">
        <v>1935</v>
      </c>
      <c r="BD211" s="274"/>
      <c r="BE211" s="274"/>
      <c r="BF211" s="274"/>
      <c r="BG211" s="274"/>
      <c r="BH211" s="274"/>
      <c r="BI211" s="274"/>
      <c r="BJ211" s="274"/>
      <c r="BK211" s="274"/>
      <c r="BL211" s="274"/>
      <c r="BM211" s="274"/>
      <c r="BN211" s="274"/>
      <c r="BO211" s="274"/>
      <c r="BP211" s="274"/>
      <c r="BQ211" s="274"/>
      <c r="BR211" s="275"/>
      <c r="BS211" s="275"/>
      <c r="BT211" s="279"/>
      <c r="BU211" s="731">
        <f t="shared" si="18"/>
        <v>5.9996279300508493E-2</v>
      </c>
      <c r="BV211" s="732"/>
      <c r="BW211" s="732"/>
      <c r="BX211" s="732"/>
      <c r="BY211" s="732"/>
      <c r="BZ211" s="732"/>
    </row>
    <row r="212" spans="1:78" ht="15" customHeight="1">
      <c r="A212" s="498"/>
      <c r="B212" s="499"/>
      <c r="C212" s="499"/>
      <c r="D212" s="499"/>
      <c r="E212" s="499"/>
      <c r="F212" s="500"/>
      <c r="G212" s="143" t="s">
        <v>6</v>
      </c>
      <c r="H212" s="144"/>
      <c r="I212" s="144"/>
      <c r="J212" s="144"/>
      <c r="K212" s="144"/>
      <c r="L212" s="144"/>
      <c r="M212" s="144"/>
      <c r="N212" s="144"/>
      <c r="O212" s="144"/>
      <c r="P212" s="144"/>
      <c r="Q212" s="144"/>
      <c r="R212" s="144"/>
      <c r="S212" s="144"/>
      <c r="T212" s="144"/>
      <c r="U212" s="144"/>
      <c r="V212" s="144"/>
      <c r="W212" s="144"/>
      <c r="X212" s="144"/>
      <c r="Y212" s="144"/>
      <c r="Z212" s="144"/>
      <c r="AA212" s="488"/>
      <c r="AB212" s="611">
        <v>0</v>
      </c>
      <c r="AC212" s="612"/>
      <c r="AD212" s="613"/>
      <c r="AE212" s="614">
        <v>5</v>
      </c>
      <c r="AF212" s="612"/>
      <c r="AG212" s="613"/>
      <c r="AH212" s="614">
        <v>5</v>
      </c>
      <c r="AI212" s="612"/>
      <c r="AJ212" s="615"/>
      <c r="AK212" s="274">
        <v>1405</v>
      </c>
      <c r="AL212" s="274"/>
      <c r="AM212" s="274"/>
      <c r="AN212" s="274"/>
      <c r="AO212" s="274"/>
      <c r="AP212" s="274"/>
      <c r="AQ212" s="274"/>
      <c r="AR212" s="274"/>
      <c r="AS212" s="274"/>
      <c r="AT212" s="274"/>
      <c r="AU212" s="274"/>
      <c r="AV212" s="274"/>
      <c r="AW212" s="274"/>
      <c r="AX212" s="274"/>
      <c r="AY212" s="274"/>
      <c r="AZ212" s="275"/>
      <c r="BA212" s="275"/>
      <c r="BB212" s="278"/>
      <c r="BC212" s="274">
        <v>1405</v>
      </c>
      <c r="BD212" s="274"/>
      <c r="BE212" s="274"/>
      <c r="BF212" s="274"/>
      <c r="BG212" s="274"/>
      <c r="BH212" s="274"/>
      <c r="BI212" s="274"/>
      <c r="BJ212" s="274"/>
      <c r="BK212" s="274"/>
      <c r="BL212" s="274"/>
      <c r="BM212" s="274"/>
      <c r="BN212" s="274"/>
      <c r="BO212" s="274"/>
      <c r="BP212" s="274"/>
      <c r="BQ212" s="274"/>
      <c r="BR212" s="275"/>
      <c r="BS212" s="275"/>
      <c r="BT212" s="279"/>
      <c r="BU212" s="731">
        <f t="shared" si="18"/>
        <v>5.9999145919631035E-2</v>
      </c>
      <c r="BV212" s="732"/>
      <c r="BW212" s="732"/>
      <c r="BX212" s="732"/>
      <c r="BY212" s="732"/>
      <c r="BZ212" s="732"/>
    </row>
    <row r="213" spans="1:78" ht="15" customHeight="1">
      <c r="A213" s="498"/>
      <c r="B213" s="499"/>
      <c r="C213" s="499"/>
      <c r="D213" s="499"/>
      <c r="E213" s="499"/>
      <c r="F213" s="500"/>
      <c r="G213" s="143" t="s">
        <v>7</v>
      </c>
      <c r="H213" s="144"/>
      <c r="I213" s="144"/>
      <c r="J213" s="144"/>
      <c r="K213" s="144"/>
      <c r="L213" s="144"/>
      <c r="M213" s="144"/>
      <c r="N213" s="144"/>
      <c r="O213" s="144"/>
      <c r="P213" s="144"/>
      <c r="Q213" s="144"/>
      <c r="R213" s="144"/>
      <c r="S213" s="144"/>
      <c r="T213" s="144"/>
      <c r="U213" s="144"/>
      <c r="V213" s="144"/>
      <c r="W213" s="144"/>
      <c r="X213" s="144"/>
      <c r="Y213" s="144"/>
      <c r="Z213" s="144"/>
      <c r="AA213" s="488"/>
      <c r="AB213" s="611">
        <v>0</v>
      </c>
      <c r="AC213" s="612"/>
      <c r="AD213" s="613"/>
      <c r="AE213" s="614">
        <v>6</v>
      </c>
      <c r="AF213" s="612"/>
      <c r="AG213" s="613"/>
      <c r="AH213" s="614">
        <v>5</v>
      </c>
      <c r="AI213" s="612"/>
      <c r="AJ213" s="615"/>
      <c r="AK213" s="274">
        <v>3533</v>
      </c>
      <c r="AL213" s="274"/>
      <c r="AM213" s="274"/>
      <c r="AN213" s="274"/>
      <c r="AO213" s="274"/>
      <c r="AP213" s="274"/>
      <c r="AQ213" s="274"/>
      <c r="AR213" s="274"/>
      <c r="AS213" s="274"/>
      <c r="AT213" s="274"/>
      <c r="AU213" s="274"/>
      <c r="AV213" s="274"/>
      <c r="AW213" s="274"/>
      <c r="AX213" s="274"/>
      <c r="AY213" s="274"/>
      <c r="AZ213" s="275"/>
      <c r="BA213" s="275"/>
      <c r="BB213" s="278"/>
      <c r="BC213" s="274">
        <v>3533</v>
      </c>
      <c r="BD213" s="274"/>
      <c r="BE213" s="274"/>
      <c r="BF213" s="274"/>
      <c r="BG213" s="274"/>
      <c r="BH213" s="274"/>
      <c r="BI213" s="274"/>
      <c r="BJ213" s="274"/>
      <c r="BK213" s="274"/>
      <c r="BL213" s="274"/>
      <c r="BM213" s="274"/>
      <c r="BN213" s="274"/>
      <c r="BO213" s="274"/>
      <c r="BP213" s="274"/>
      <c r="BQ213" s="274"/>
      <c r="BR213" s="275"/>
      <c r="BS213" s="275"/>
      <c r="BT213" s="279"/>
      <c r="BU213" s="731">
        <f t="shared" si="18"/>
        <v>5.9997282885575522E-2</v>
      </c>
      <c r="BV213" s="732"/>
      <c r="BW213" s="732"/>
      <c r="BX213" s="732"/>
      <c r="BY213" s="732"/>
      <c r="BZ213" s="732"/>
    </row>
    <row r="214" spans="1:78" ht="15" customHeight="1">
      <c r="A214" s="498"/>
      <c r="B214" s="499"/>
      <c r="C214" s="499"/>
      <c r="D214" s="499"/>
      <c r="E214" s="499"/>
      <c r="F214" s="500"/>
      <c r="G214" s="143" t="s">
        <v>8</v>
      </c>
      <c r="H214" s="144"/>
      <c r="I214" s="144"/>
      <c r="J214" s="144"/>
      <c r="K214" s="144"/>
      <c r="L214" s="144"/>
      <c r="M214" s="144"/>
      <c r="N214" s="144"/>
      <c r="O214" s="144"/>
      <c r="P214" s="144"/>
      <c r="Q214" s="144"/>
      <c r="R214" s="144"/>
      <c r="S214" s="144"/>
      <c r="T214" s="144"/>
      <c r="U214" s="144"/>
      <c r="V214" s="144"/>
      <c r="W214" s="144"/>
      <c r="X214" s="144"/>
      <c r="Y214" s="144"/>
      <c r="Z214" s="144"/>
      <c r="AA214" s="488"/>
      <c r="AB214" s="611">
        <v>0</v>
      </c>
      <c r="AC214" s="612"/>
      <c r="AD214" s="613"/>
      <c r="AE214" s="614">
        <v>7</v>
      </c>
      <c r="AF214" s="612"/>
      <c r="AG214" s="613"/>
      <c r="AH214" s="614">
        <v>5</v>
      </c>
      <c r="AI214" s="612"/>
      <c r="AJ214" s="615"/>
      <c r="AK214" s="274">
        <v>2282</v>
      </c>
      <c r="AL214" s="274"/>
      <c r="AM214" s="274"/>
      <c r="AN214" s="274"/>
      <c r="AO214" s="274"/>
      <c r="AP214" s="274"/>
      <c r="AQ214" s="274"/>
      <c r="AR214" s="274"/>
      <c r="AS214" s="274"/>
      <c r="AT214" s="274"/>
      <c r="AU214" s="274"/>
      <c r="AV214" s="274"/>
      <c r="AW214" s="274"/>
      <c r="AX214" s="274"/>
      <c r="AY214" s="274"/>
      <c r="AZ214" s="275"/>
      <c r="BA214" s="275"/>
      <c r="BB214" s="278"/>
      <c r="BC214" s="274">
        <v>2282</v>
      </c>
      <c r="BD214" s="274"/>
      <c r="BE214" s="274"/>
      <c r="BF214" s="274"/>
      <c r="BG214" s="274"/>
      <c r="BH214" s="274"/>
      <c r="BI214" s="274"/>
      <c r="BJ214" s="274"/>
      <c r="BK214" s="274"/>
      <c r="BL214" s="274"/>
      <c r="BM214" s="274"/>
      <c r="BN214" s="274"/>
      <c r="BO214" s="274"/>
      <c r="BP214" s="274"/>
      <c r="BQ214" s="274"/>
      <c r="BR214" s="275"/>
      <c r="BS214" s="275"/>
      <c r="BT214" s="279"/>
      <c r="BU214" s="731">
        <f t="shared" si="18"/>
        <v>5.9976871320437344E-2</v>
      </c>
      <c r="BV214" s="732"/>
      <c r="BW214" s="732"/>
      <c r="BX214" s="732"/>
      <c r="BY214" s="732"/>
      <c r="BZ214" s="732"/>
    </row>
    <row r="215" spans="1:78" ht="15" customHeight="1">
      <c r="A215" s="498"/>
      <c r="B215" s="499"/>
      <c r="C215" s="499"/>
      <c r="D215" s="499"/>
      <c r="E215" s="499"/>
      <c r="F215" s="500"/>
      <c r="G215" s="143" t="s">
        <v>9</v>
      </c>
      <c r="H215" s="144"/>
      <c r="I215" s="144"/>
      <c r="J215" s="144"/>
      <c r="K215" s="144"/>
      <c r="L215" s="144"/>
      <c r="M215" s="144"/>
      <c r="N215" s="144"/>
      <c r="O215" s="144"/>
      <c r="P215" s="144"/>
      <c r="Q215" s="144"/>
      <c r="R215" s="144"/>
      <c r="S215" s="144"/>
      <c r="T215" s="144"/>
      <c r="U215" s="144"/>
      <c r="V215" s="144"/>
      <c r="W215" s="144"/>
      <c r="X215" s="144"/>
      <c r="Y215" s="144"/>
      <c r="Z215" s="144"/>
      <c r="AA215" s="488"/>
      <c r="AB215" s="611">
        <v>0</v>
      </c>
      <c r="AC215" s="612"/>
      <c r="AD215" s="613"/>
      <c r="AE215" s="614">
        <v>8</v>
      </c>
      <c r="AF215" s="612"/>
      <c r="AG215" s="613"/>
      <c r="AH215" s="614">
        <v>5</v>
      </c>
      <c r="AI215" s="612"/>
      <c r="AJ215" s="615"/>
      <c r="AK215" s="274">
        <v>2083</v>
      </c>
      <c r="AL215" s="274"/>
      <c r="AM215" s="274"/>
      <c r="AN215" s="274"/>
      <c r="AO215" s="274"/>
      <c r="AP215" s="274"/>
      <c r="AQ215" s="274"/>
      <c r="AR215" s="274"/>
      <c r="AS215" s="274"/>
      <c r="AT215" s="274"/>
      <c r="AU215" s="274"/>
      <c r="AV215" s="274"/>
      <c r="AW215" s="274"/>
      <c r="AX215" s="274"/>
      <c r="AY215" s="274"/>
      <c r="AZ215" s="275"/>
      <c r="BA215" s="275"/>
      <c r="BB215" s="278"/>
      <c r="BC215" s="274">
        <v>2083</v>
      </c>
      <c r="BD215" s="274"/>
      <c r="BE215" s="274"/>
      <c r="BF215" s="274"/>
      <c r="BG215" s="274"/>
      <c r="BH215" s="274"/>
      <c r="BI215" s="274"/>
      <c r="BJ215" s="274"/>
      <c r="BK215" s="274"/>
      <c r="BL215" s="274"/>
      <c r="BM215" s="274"/>
      <c r="BN215" s="274"/>
      <c r="BO215" s="274"/>
      <c r="BP215" s="274"/>
      <c r="BQ215" s="274"/>
      <c r="BR215" s="275"/>
      <c r="BS215" s="275"/>
      <c r="BT215" s="279"/>
      <c r="BU215" s="731">
        <f t="shared" si="18"/>
        <v>5.9985601151907847E-2</v>
      </c>
      <c r="BV215" s="732"/>
      <c r="BW215" s="732"/>
      <c r="BX215" s="732"/>
      <c r="BY215" s="732"/>
      <c r="BZ215" s="732"/>
    </row>
    <row r="216" spans="1:78" ht="15" customHeight="1">
      <c r="A216" s="498"/>
      <c r="B216" s="499"/>
      <c r="C216" s="499"/>
      <c r="D216" s="499"/>
      <c r="E216" s="499"/>
      <c r="F216" s="500"/>
      <c r="G216" s="143" t="s">
        <v>4414</v>
      </c>
      <c r="H216" s="144"/>
      <c r="I216" s="144"/>
      <c r="J216" s="144"/>
      <c r="K216" s="144"/>
      <c r="L216" s="144"/>
      <c r="M216" s="144"/>
      <c r="N216" s="144"/>
      <c r="O216" s="144"/>
      <c r="P216" s="144"/>
      <c r="Q216" s="144"/>
      <c r="R216" s="144"/>
      <c r="S216" s="144"/>
      <c r="T216" s="144"/>
      <c r="U216" s="144"/>
      <c r="V216" s="144"/>
      <c r="W216" s="144"/>
      <c r="X216" s="144"/>
      <c r="Y216" s="144"/>
      <c r="Z216" s="144"/>
      <c r="AA216" s="488"/>
      <c r="AB216" s="611">
        <v>0</v>
      </c>
      <c r="AC216" s="612"/>
      <c r="AD216" s="613"/>
      <c r="AE216" s="614">
        <v>9</v>
      </c>
      <c r="AF216" s="612"/>
      <c r="AG216" s="613"/>
      <c r="AH216" s="614">
        <v>5</v>
      </c>
      <c r="AI216" s="612"/>
      <c r="AJ216" s="615"/>
      <c r="AK216" s="274">
        <v>1975</v>
      </c>
      <c r="AL216" s="274"/>
      <c r="AM216" s="274"/>
      <c r="AN216" s="274"/>
      <c r="AO216" s="274"/>
      <c r="AP216" s="274"/>
      <c r="AQ216" s="274"/>
      <c r="AR216" s="274"/>
      <c r="AS216" s="274"/>
      <c r="AT216" s="274"/>
      <c r="AU216" s="274"/>
      <c r="AV216" s="274"/>
      <c r="AW216" s="274"/>
      <c r="AX216" s="274"/>
      <c r="AY216" s="274"/>
      <c r="AZ216" s="275"/>
      <c r="BA216" s="275"/>
      <c r="BB216" s="278"/>
      <c r="BC216" s="274">
        <v>1975</v>
      </c>
      <c r="BD216" s="274"/>
      <c r="BE216" s="274"/>
      <c r="BF216" s="274"/>
      <c r="BG216" s="274"/>
      <c r="BH216" s="274"/>
      <c r="BI216" s="274"/>
      <c r="BJ216" s="274"/>
      <c r="BK216" s="274"/>
      <c r="BL216" s="274"/>
      <c r="BM216" s="274"/>
      <c r="BN216" s="274"/>
      <c r="BO216" s="274"/>
      <c r="BP216" s="274"/>
      <c r="BQ216" s="274"/>
      <c r="BR216" s="275"/>
      <c r="BS216" s="275"/>
      <c r="BT216" s="279"/>
      <c r="BU216" s="731">
        <f t="shared" ref="BU216:BU218" si="19">IF(CM177=0,0,IF(AK216=0,0,AK216/CM177))</f>
        <v>5.9986635888713398E-2</v>
      </c>
      <c r="BV216" s="732"/>
      <c r="BW216" s="732"/>
      <c r="BX216" s="732"/>
      <c r="BY216" s="732"/>
      <c r="BZ216" s="732"/>
    </row>
    <row r="217" spans="1:78" ht="15" customHeight="1">
      <c r="A217" s="498"/>
      <c r="B217" s="499"/>
      <c r="C217" s="499"/>
      <c r="D217" s="499"/>
      <c r="E217" s="499"/>
      <c r="F217" s="500"/>
      <c r="G217" s="143" t="s">
        <v>4416</v>
      </c>
      <c r="H217" s="144"/>
      <c r="I217" s="144"/>
      <c r="J217" s="144"/>
      <c r="K217" s="144"/>
      <c r="L217" s="144"/>
      <c r="M217" s="144"/>
      <c r="N217" s="144"/>
      <c r="O217" s="144"/>
      <c r="P217" s="144"/>
      <c r="Q217" s="144"/>
      <c r="R217" s="144"/>
      <c r="S217" s="144"/>
      <c r="T217" s="144"/>
      <c r="U217" s="144"/>
      <c r="V217" s="144"/>
      <c r="W217" s="144"/>
      <c r="X217" s="144"/>
      <c r="Y217" s="144"/>
      <c r="Z217" s="144"/>
      <c r="AA217" s="488"/>
      <c r="AB217" s="611">
        <v>1</v>
      </c>
      <c r="AC217" s="612"/>
      <c r="AD217" s="613"/>
      <c r="AE217" s="614">
        <v>0</v>
      </c>
      <c r="AF217" s="612"/>
      <c r="AG217" s="613"/>
      <c r="AH217" s="614">
        <v>5</v>
      </c>
      <c r="AI217" s="612"/>
      <c r="AJ217" s="615"/>
      <c r="AK217" s="274">
        <v>1604</v>
      </c>
      <c r="AL217" s="274"/>
      <c r="AM217" s="274"/>
      <c r="AN217" s="274"/>
      <c r="AO217" s="274"/>
      <c r="AP217" s="274"/>
      <c r="AQ217" s="274"/>
      <c r="AR217" s="274"/>
      <c r="AS217" s="274"/>
      <c r="AT217" s="274"/>
      <c r="AU217" s="274"/>
      <c r="AV217" s="274"/>
      <c r="AW217" s="274"/>
      <c r="AX217" s="274"/>
      <c r="AY217" s="274"/>
      <c r="AZ217" s="275"/>
      <c r="BA217" s="275"/>
      <c r="BB217" s="278"/>
      <c r="BC217" s="274">
        <v>1604</v>
      </c>
      <c r="BD217" s="274"/>
      <c r="BE217" s="274"/>
      <c r="BF217" s="274"/>
      <c r="BG217" s="274"/>
      <c r="BH217" s="274"/>
      <c r="BI217" s="274"/>
      <c r="BJ217" s="274"/>
      <c r="BK217" s="274"/>
      <c r="BL217" s="274"/>
      <c r="BM217" s="274"/>
      <c r="BN217" s="274"/>
      <c r="BO217" s="274"/>
      <c r="BP217" s="274"/>
      <c r="BQ217" s="274"/>
      <c r="BR217" s="275"/>
      <c r="BS217" s="275"/>
      <c r="BT217" s="279"/>
      <c r="BU217" s="731">
        <f t="shared" si="19"/>
        <v>5.9969342356152089E-2</v>
      </c>
      <c r="BV217" s="732"/>
      <c r="BW217" s="732"/>
      <c r="BX217" s="732"/>
      <c r="BY217" s="732"/>
      <c r="BZ217" s="732"/>
    </row>
    <row r="218" spans="1:78" ht="15" customHeight="1">
      <c r="A218" s="498"/>
      <c r="B218" s="499"/>
      <c r="C218" s="499"/>
      <c r="D218" s="499"/>
      <c r="E218" s="499"/>
      <c r="F218" s="500"/>
      <c r="G218" s="143" t="s">
        <v>4423</v>
      </c>
      <c r="H218" s="144"/>
      <c r="I218" s="144"/>
      <c r="J218" s="144"/>
      <c r="K218" s="144"/>
      <c r="L218" s="144"/>
      <c r="M218" s="144"/>
      <c r="N218" s="144"/>
      <c r="O218" s="144"/>
      <c r="P218" s="144"/>
      <c r="Q218" s="144"/>
      <c r="R218" s="144"/>
      <c r="S218" s="144"/>
      <c r="T218" s="144"/>
      <c r="U218" s="144"/>
      <c r="V218" s="144"/>
      <c r="W218" s="144"/>
      <c r="X218" s="144"/>
      <c r="Y218" s="144"/>
      <c r="Z218" s="144"/>
      <c r="AA218" s="488"/>
      <c r="AB218" s="611">
        <v>1</v>
      </c>
      <c r="AC218" s="612"/>
      <c r="AD218" s="613"/>
      <c r="AE218" s="614">
        <v>1</v>
      </c>
      <c r="AF218" s="612"/>
      <c r="AG218" s="613"/>
      <c r="AH218" s="614">
        <v>5</v>
      </c>
      <c r="AI218" s="612"/>
      <c r="AJ218" s="615"/>
      <c r="AK218" s="274">
        <v>4522</v>
      </c>
      <c r="AL218" s="274"/>
      <c r="AM218" s="274"/>
      <c r="AN218" s="274"/>
      <c r="AO218" s="274"/>
      <c r="AP218" s="274"/>
      <c r="AQ218" s="274"/>
      <c r="AR218" s="274"/>
      <c r="AS218" s="274"/>
      <c r="AT218" s="274"/>
      <c r="AU218" s="274"/>
      <c r="AV218" s="274"/>
      <c r="AW218" s="274"/>
      <c r="AX218" s="274"/>
      <c r="AY218" s="274"/>
      <c r="AZ218" s="275"/>
      <c r="BA218" s="275"/>
      <c r="BB218" s="278"/>
      <c r="BC218" s="274">
        <v>4522</v>
      </c>
      <c r="BD218" s="274"/>
      <c r="BE218" s="274"/>
      <c r="BF218" s="274"/>
      <c r="BG218" s="274"/>
      <c r="BH218" s="274"/>
      <c r="BI218" s="274"/>
      <c r="BJ218" s="274"/>
      <c r="BK218" s="274"/>
      <c r="BL218" s="274"/>
      <c r="BM218" s="274"/>
      <c r="BN218" s="274"/>
      <c r="BO218" s="274"/>
      <c r="BP218" s="274"/>
      <c r="BQ218" s="274"/>
      <c r="BR218" s="275"/>
      <c r="BS218" s="275"/>
      <c r="BT218" s="279"/>
      <c r="BU218" s="731">
        <f t="shared" si="19"/>
        <v>6.0010882114846127E-2</v>
      </c>
      <c r="BV218" s="732"/>
      <c r="BW218" s="732"/>
      <c r="BX218" s="732"/>
      <c r="BY218" s="732"/>
      <c r="BZ218" s="732"/>
    </row>
    <row r="219" spans="1:78" ht="15" customHeight="1">
      <c r="A219" s="498"/>
      <c r="B219" s="499"/>
      <c r="C219" s="499"/>
      <c r="D219" s="499"/>
      <c r="E219" s="499"/>
      <c r="F219" s="500"/>
      <c r="G219" s="143" t="s">
        <v>4419</v>
      </c>
      <c r="H219" s="144"/>
      <c r="I219" s="144"/>
      <c r="J219" s="144"/>
      <c r="K219" s="144"/>
      <c r="L219" s="144"/>
      <c r="M219" s="144"/>
      <c r="N219" s="144"/>
      <c r="O219" s="144"/>
      <c r="P219" s="144"/>
      <c r="Q219" s="144"/>
      <c r="R219" s="144"/>
      <c r="S219" s="144"/>
      <c r="T219" s="144"/>
      <c r="U219" s="144"/>
      <c r="V219" s="144"/>
      <c r="W219" s="144"/>
      <c r="X219" s="144"/>
      <c r="Y219" s="144"/>
      <c r="Z219" s="144"/>
      <c r="AA219" s="488"/>
      <c r="AB219" s="611">
        <v>1</v>
      </c>
      <c r="AC219" s="612"/>
      <c r="AD219" s="613"/>
      <c r="AE219" s="614">
        <v>2</v>
      </c>
      <c r="AF219" s="612"/>
      <c r="AG219" s="613"/>
      <c r="AH219" s="614">
        <v>5</v>
      </c>
      <c r="AI219" s="612"/>
      <c r="AJ219" s="615"/>
      <c r="AK219" s="274"/>
      <c r="AL219" s="274"/>
      <c r="AM219" s="274"/>
      <c r="AN219" s="274"/>
      <c r="AO219" s="274"/>
      <c r="AP219" s="274"/>
      <c r="AQ219" s="274"/>
      <c r="AR219" s="274"/>
      <c r="AS219" s="274"/>
      <c r="AT219" s="274"/>
      <c r="AU219" s="274"/>
      <c r="AV219" s="274"/>
      <c r="AW219" s="274"/>
      <c r="AX219" s="274"/>
      <c r="AY219" s="274"/>
      <c r="AZ219" s="275"/>
      <c r="BA219" s="275"/>
      <c r="BB219" s="278"/>
      <c r="BC219" s="274"/>
      <c r="BD219" s="274"/>
      <c r="BE219" s="274"/>
      <c r="BF219" s="274"/>
      <c r="BG219" s="274"/>
      <c r="BH219" s="274"/>
      <c r="BI219" s="274"/>
      <c r="BJ219" s="274"/>
      <c r="BK219" s="274"/>
      <c r="BL219" s="274"/>
      <c r="BM219" s="274"/>
      <c r="BN219" s="274"/>
      <c r="BO219" s="274"/>
      <c r="BP219" s="274"/>
      <c r="BQ219" s="274"/>
      <c r="BR219" s="275"/>
      <c r="BS219" s="275"/>
      <c r="BT219" s="279"/>
      <c r="BU219" s="731">
        <f>IF(CM180=0,0,IF(AK219=0,0,AK219/CM180))</f>
        <v>0</v>
      </c>
      <c r="BV219" s="732"/>
      <c r="BW219" s="732"/>
      <c r="BX219" s="732"/>
      <c r="BY219" s="732"/>
      <c r="BZ219" s="732"/>
    </row>
    <row r="220" spans="1:78" ht="15" customHeight="1" thickBot="1">
      <c r="A220" s="498"/>
      <c r="B220" s="499"/>
      <c r="C220" s="499"/>
      <c r="D220" s="499"/>
      <c r="E220" s="499"/>
      <c r="F220" s="500"/>
      <c r="G220" s="143" t="s">
        <v>336</v>
      </c>
      <c r="H220" s="144"/>
      <c r="I220" s="144"/>
      <c r="J220" s="144"/>
      <c r="K220" s="144"/>
      <c r="L220" s="144"/>
      <c r="M220" s="144"/>
      <c r="N220" s="144"/>
      <c r="O220" s="144"/>
      <c r="P220" s="144"/>
      <c r="Q220" s="144"/>
      <c r="R220" s="144"/>
      <c r="S220" s="144"/>
      <c r="T220" s="144"/>
      <c r="U220" s="144"/>
      <c r="V220" s="144"/>
      <c r="W220" s="144"/>
      <c r="X220" s="144"/>
      <c r="Y220" s="144"/>
      <c r="Z220" s="144"/>
      <c r="AA220" s="488"/>
      <c r="AB220" s="628">
        <v>1</v>
      </c>
      <c r="AC220" s="629"/>
      <c r="AD220" s="630"/>
      <c r="AE220" s="631">
        <v>3</v>
      </c>
      <c r="AF220" s="629"/>
      <c r="AG220" s="630"/>
      <c r="AH220" s="631">
        <v>5</v>
      </c>
      <c r="AI220" s="629"/>
      <c r="AJ220" s="632"/>
      <c r="AK220" s="291">
        <f>SUM(AK208:BB219)</f>
        <v>22032</v>
      </c>
      <c r="AL220" s="291"/>
      <c r="AM220" s="291"/>
      <c r="AN220" s="291"/>
      <c r="AO220" s="291"/>
      <c r="AP220" s="291"/>
      <c r="AQ220" s="291"/>
      <c r="AR220" s="291"/>
      <c r="AS220" s="291"/>
      <c r="AT220" s="291"/>
      <c r="AU220" s="291"/>
      <c r="AV220" s="291"/>
      <c r="AW220" s="291"/>
      <c r="AX220" s="291"/>
      <c r="AY220" s="291"/>
      <c r="AZ220" s="686"/>
      <c r="BA220" s="686"/>
      <c r="BB220" s="733"/>
      <c r="BC220" s="291">
        <f>SUM(BC208:BT219)</f>
        <v>22032</v>
      </c>
      <c r="BD220" s="291"/>
      <c r="BE220" s="291"/>
      <c r="BF220" s="291"/>
      <c r="BG220" s="291"/>
      <c r="BH220" s="291"/>
      <c r="BI220" s="291"/>
      <c r="BJ220" s="291"/>
      <c r="BK220" s="291"/>
      <c r="BL220" s="291"/>
      <c r="BM220" s="291"/>
      <c r="BN220" s="291"/>
      <c r="BO220" s="291"/>
      <c r="BP220" s="291"/>
      <c r="BQ220" s="291"/>
      <c r="BR220" s="686"/>
      <c r="BS220" s="686"/>
      <c r="BT220" s="687"/>
      <c r="BU220" s="731">
        <f>IF(CM181=0,0,IF(AK220=0,0,AK220/CM181))</f>
        <v>5.9988400935548955E-2</v>
      </c>
      <c r="BV220" s="732"/>
      <c r="BW220" s="732"/>
      <c r="BX220" s="732"/>
      <c r="BY220" s="732"/>
      <c r="BZ220" s="732"/>
    </row>
    <row r="221" spans="1:78" ht="11.25" customHeight="1" thickBot="1">
      <c r="A221" s="498"/>
      <c r="B221" s="499"/>
      <c r="C221" s="499"/>
      <c r="D221" s="499"/>
      <c r="E221" s="499"/>
      <c r="F221" s="500"/>
      <c r="G221" s="522"/>
      <c r="H221" s="523"/>
      <c r="I221" s="523"/>
      <c r="J221" s="523"/>
      <c r="K221" s="523"/>
      <c r="L221" s="523"/>
      <c r="M221" s="523"/>
      <c r="N221" s="523"/>
      <c r="O221" s="523"/>
      <c r="P221" s="523"/>
      <c r="Q221" s="523"/>
      <c r="R221" s="523"/>
      <c r="S221" s="523"/>
      <c r="T221" s="523"/>
      <c r="U221" s="523"/>
      <c r="V221" s="523"/>
      <c r="W221" s="523"/>
      <c r="X221" s="523"/>
      <c r="Y221" s="523"/>
      <c r="Z221" s="523"/>
      <c r="AA221" s="523"/>
      <c r="AB221" s="734"/>
      <c r="AC221" s="734"/>
      <c r="AD221" s="734"/>
      <c r="AE221" s="734"/>
      <c r="AF221" s="734"/>
      <c r="AG221" s="734"/>
      <c r="AH221" s="734"/>
      <c r="AI221" s="734"/>
      <c r="AJ221" s="734"/>
      <c r="AK221" s="634"/>
      <c r="AL221" s="634"/>
      <c r="AM221" s="634"/>
      <c r="AN221" s="634"/>
      <c r="AO221" s="634"/>
      <c r="AP221" s="634"/>
      <c r="AQ221" s="634"/>
      <c r="AR221" s="634"/>
      <c r="AS221" s="634"/>
      <c r="AT221" s="634"/>
      <c r="AU221" s="634"/>
      <c r="AV221" s="634"/>
      <c r="AW221" s="634"/>
      <c r="AX221" s="634"/>
      <c r="AY221" s="634"/>
      <c r="BC221" s="634"/>
      <c r="BD221" s="634"/>
      <c r="BE221" s="634"/>
      <c r="BF221" s="634"/>
      <c r="BG221" s="634"/>
      <c r="BH221" s="634"/>
      <c r="BI221" s="634"/>
      <c r="BJ221" s="634"/>
      <c r="BK221" s="634"/>
      <c r="BL221" s="634"/>
      <c r="BM221" s="634"/>
      <c r="BN221" s="634"/>
      <c r="BO221" s="634"/>
      <c r="BP221" s="634"/>
      <c r="BQ221" s="634"/>
    </row>
    <row r="222" spans="1:78" ht="15" customHeight="1">
      <c r="A222" s="498"/>
      <c r="B222" s="499"/>
      <c r="C222" s="499"/>
      <c r="D222" s="499"/>
      <c r="E222" s="499"/>
      <c r="F222" s="500"/>
      <c r="G222" s="143" t="s">
        <v>11</v>
      </c>
      <c r="H222" s="144"/>
      <c r="I222" s="144"/>
      <c r="J222" s="144"/>
      <c r="K222" s="144"/>
      <c r="L222" s="144"/>
      <c r="M222" s="144"/>
      <c r="N222" s="144"/>
      <c r="O222" s="144"/>
      <c r="P222" s="144"/>
      <c r="Q222" s="144"/>
      <c r="R222" s="144"/>
      <c r="S222" s="144"/>
      <c r="T222" s="144"/>
      <c r="U222" s="144"/>
      <c r="V222" s="144"/>
      <c r="W222" s="144"/>
      <c r="X222" s="144"/>
      <c r="Y222" s="144"/>
      <c r="Z222" s="144"/>
      <c r="AA222" s="488"/>
      <c r="AB222" s="606">
        <v>1</v>
      </c>
      <c r="AC222" s="607"/>
      <c r="AD222" s="608"/>
      <c r="AE222" s="609">
        <v>4</v>
      </c>
      <c r="AF222" s="607"/>
      <c r="AG222" s="608"/>
      <c r="AH222" s="609">
        <v>5</v>
      </c>
      <c r="AI222" s="607"/>
      <c r="AJ222" s="610"/>
      <c r="AK222" s="328">
        <f>SUM(AK208:BB210)</f>
        <v>2693</v>
      </c>
      <c r="AL222" s="328"/>
      <c r="AM222" s="328"/>
      <c r="AN222" s="328"/>
      <c r="AO222" s="328"/>
      <c r="AP222" s="328"/>
      <c r="AQ222" s="328"/>
      <c r="AR222" s="328"/>
      <c r="AS222" s="328"/>
      <c r="AT222" s="328"/>
      <c r="AU222" s="328"/>
      <c r="AV222" s="328"/>
      <c r="AW222" s="328"/>
      <c r="AX222" s="328"/>
      <c r="AY222" s="328"/>
      <c r="AZ222" s="262"/>
      <c r="BA222" s="262"/>
      <c r="BB222" s="267"/>
      <c r="BC222" s="328">
        <f>SUM(BC208:BT210)</f>
        <v>2693</v>
      </c>
      <c r="BD222" s="328"/>
      <c r="BE222" s="328"/>
      <c r="BF222" s="328"/>
      <c r="BG222" s="328"/>
      <c r="BH222" s="328"/>
      <c r="BI222" s="328"/>
      <c r="BJ222" s="328"/>
      <c r="BK222" s="328"/>
      <c r="BL222" s="328"/>
      <c r="BM222" s="328"/>
      <c r="BN222" s="328"/>
      <c r="BO222" s="328"/>
      <c r="BP222" s="328"/>
      <c r="BQ222" s="328"/>
      <c r="BR222" s="262"/>
      <c r="BS222" s="262"/>
      <c r="BT222" s="268"/>
      <c r="BU222" s="731">
        <f>IF(CM183=0,0,IF(AK222=0,0,AK222/CM183))</f>
        <v>5.9952358690086603E-2</v>
      </c>
      <c r="BV222" s="732"/>
      <c r="BW222" s="732"/>
      <c r="BX222" s="732"/>
      <c r="BY222" s="732"/>
      <c r="BZ222" s="732"/>
    </row>
    <row r="223" spans="1:78" ht="15" customHeight="1">
      <c r="A223" s="498"/>
      <c r="B223" s="499"/>
      <c r="C223" s="499"/>
      <c r="D223" s="499"/>
      <c r="E223" s="499"/>
      <c r="F223" s="500"/>
      <c r="G223" s="143" t="s">
        <v>12</v>
      </c>
      <c r="H223" s="144"/>
      <c r="I223" s="144"/>
      <c r="J223" s="144"/>
      <c r="K223" s="144"/>
      <c r="L223" s="144"/>
      <c r="M223" s="144"/>
      <c r="N223" s="144"/>
      <c r="O223" s="144"/>
      <c r="P223" s="144"/>
      <c r="Q223" s="144"/>
      <c r="R223" s="144"/>
      <c r="S223" s="144"/>
      <c r="T223" s="144"/>
      <c r="U223" s="144"/>
      <c r="V223" s="144"/>
      <c r="W223" s="144"/>
      <c r="X223" s="144"/>
      <c r="Y223" s="144"/>
      <c r="Z223" s="144"/>
      <c r="AA223" s="488"/>
      <c r="AB223" s="611">
        <v>1</v>
      </c>
      <c r="AC223" s="612"/>
      <c r="AD223" s="613"/>
      <c r="AE223" s="614">
        <v>5</v>
      </c>
      <c r="AF223" s="612"/>
      <c r="AG223" s="613"/>
      <c r="AH223" s="614">
        <v>5</v>
      </c>
      <c r="AI223" s="612"/>
      <c r="AJ223" s="615"/>
      <c r="AK223" s="331">
        <f>SUM(AK211:BB214)</f>
        <v>9155</v>
      </c>
      <c r="AL223" s="331"/>
      <c r="AM223" s="331"/>
      <c r="AN223" s="331"/>
      <c r="AO223" s="331"/>
      <c r="AP223" s="331"/>
      <c r="AQ223" s="331"/>
      <c r="AR223" s="331"/>
      <c r="AS223" s="331"/>
      <c r="AT223" s="331"/>
      <c r="AU223" s="331"/>
      <c r="AV223" s="331"/>
      <c r="AW223" s="331"/>
      <c r="AX223" s="331"/>
      <c r="AY223" s="331"/>
      <c r="AZ223" s="275"/>
      <c r="BA223" s="275"/>
      <c r="BB223" s="278"/>
      <c r="BC223" s="331">
        <f>SUM(BC211:BT214)</f>
        <v>9155</v>
      </c>
      <c r="BD223" s="331"/>
      <c r="BE223" s="331"/>
      <c r="BF223" s="331"/>
      <c r="BG223" s="331"/>
      <c r="BH223" s="331"/>
      <c r="BI223" s="331"/>
      <c r="BJ223" s="331"/>
      <c r="BK223" s="331"/>
      <c r="BL223" s="331"/>
      <c r="BM223" s="331"/>
      <c r="BN223" s="331"/>
      <c r="BO223" s="331"/>
      <c r="BP223" s="331"/>
      <c r="BQ223" s="331"/>
      <c r="BR223" s="275"/>
      <c r="BS223" s="275"/>
      <c r="BT223" s="279"/>
      <c r="BU223" s="731">
        <f>IF(CM184=0,0,IF(AK223=0,0,AK223/CM184))</f>
        <v>5.9992267517676584E-2</v>
      </c>
      <c r="BV223" s="732"/>
      <c r="BW223" s="732"/>
      <c r="BX223" s="732"/>
      <c r="BY223" s="732"/>
      <c r="BZ223" s="732"/>
    </row>
    <row r="224" spans="1:78" ht="15" customHeight="1">
      <c r="A224" s="498"/>
      <c r="B224" s="499"/>
      <c r="C224" s="499"/>
      <c r="D224" s="499"/>
      <c r="E224" s="499"/>
      <c r="F224" s="500"/>
      <c r="G224" s="143" t="s">
        <v>9</v>
      </c>
      <c r="H224" s="144"/>
      <c r="I224" s="144"/>
      <c r="J224" s="144"/>
      <c r="K224" s="144"/>
      <c r="L224" s="144"/>
      <c r="M224" s="144"/>
      <c r="N224" s="144"/>
      <c r="O224" s="144"/>
      <c r="P224" s="144"/>
      <c r="Q224" s="144"/>
      <c r="R224" s="144"/>
      <c r="S224" s="144"/>
      <c r="T224" s="144"/>
      <c r="U224" s="144"/>
      <c r="V224" s="144"/>
      <c r="W224" s="144"/>
      <c r="X224" s="144"/>
      <c r="Y224" s="144"/>
      <c r="Z224" s="144"/>
      <c r="AA224" s="488"/>
      <c r="AB224" s="611">
        <v>1</v>
      </c>
      <c r="AC224" s="612"/>
      <c r="AD224" s="613"/>
      <c r="AE224" s="614">
        <v>6</v>
      </c>
      <c r="AF224" s="612"/>
      <c r="AG224" s="613"/>
      <c r="AH224" s="614">
        <v>5</v>
      </c>
      <c r="AI224" s="612"/>
      <c r="AJ224" s="615"/>
      <c r="AK224" s="331">
        <f>AK215</f>
        <v>2083</v>
      </c>
      <c r="AL224" s="331"/>
      <c r="AM224" s="331"/>
      <c r="AN224" s="331"/>
      <c r="AO224" s="331"/>
      <c r="AP224" s="331"/>
      <c r="AQ224" s="331"/>
      <c r="AR224" s="331"/>
      <c r="AS224" s="331"/>
      <c r="AT224" s="331"/>
      <c r="AU224" s="331"/>
      <c r="AV224" s="331"/>
      <c r="AW224" s="331"/>
      <c r="AX224" s="331"/>
      <c r="AY224" s="331"/>
      <c r="AZ224" s="275"/>
      <c r="BA224" s="275"/>
      <c r="BB224" s="278"/>
      <c r="BC224" s="331">
        <f>BC215</f>
        <v>2083</v>
      </c>
      <c r="BD224" s="331"/>
      <c r="BE224" s="331"/>
      <c r="BF224" s="331"/>
      <c r="BG224" s="331"/>
      <c r="BH224" s="331"/>
      <c r="BI224" s="331"/>
      <c r="BJ224" s="331"/>
      <c r="BK224" s="331"/>
      <c r="BL224" s="331"/>
      <c r="BM224" s="331"/>
      <c r="BN224" s="331"/>
      <c r="BO224" s="331"/>
      <c r="BP224" s="331"/>
      <c r="BQ224" s="331"/>
      <c r="BR224" s="275"/>
      <c r="BS224" s="275"/>
      <c r="BT224" s="279"/>
      <c r="BU224" s="731">
        <f>IF(CM185=0,0,IF(AK224=0,0,AK224/CM185))</f>
        <v>5.9985601151907847E-2</v>
      </c>
      <c r="BV224" s="732"/>
      <c r="BW224" s="732"/>
      <c r="BX224" s="732"/>
      <c r="BY224" s="732"/>
      <c r="BZ224" s="732"/>
    </row>
    <row r="225" spans="1:137" ht="15" customHeight="1" thickBot="1">
      <c r="A225" s="546"/>
      <c r="B225" s="547"/>
      <c r="C225" s="547"/>
      <c r="D225" s="547"/>
      <c r="E225" s="547"/>
      <c r="F225" s="548"/>
      <c r="G225" s="143" t="s">
        <v>10</v>
      </c>
      <c r="H225" s="144"/>
      <c r="I225" s="144"/>
      <c r="J225" s="144"/>
      <c r="K225" s="144"/>
      <c r="L225" s="144"/>
      <c r="M225" s="144"/>
      <c r="N225" s="144"/>
      <c r="O225" s="144"/>
      <c r="P225" s="144"/>
      <c r="Q225" s="144"/>
      <c r="R225" s="144"/>
      <c r="S225" s="144"/>
      <c r="T225" s="144"/>
      <c r="U225" s="144"/>
      <c r="V225" s="144"/>
      <c r="W225" s="144"/>
      <c r="X225" s="144"/>
      <c r="Y225" s="144"/>
      <c r="Z225" s="144"/>
      <c r="AA225" s="488"/>
      <c r="AB225" s="628">
        <v>1</v>
      </c>
      <c r="AC225" s="629"/>
      <c r="AD225" s="630"/>
      <c r="AE225" s="631">
        <v>7</v>
      </c>
      <c r="AF225" s="629"/>
      <c r="AG225" s="630"/>
      <c r="AH225" s="631">
        <v>5</v>
      </c>
      <c r="AI225" s="629"/>
      <c r="AJ225" s="632"/>
      <c r="AK225" s="291">
        <f>SUM(AK216:BB219)</f>
        <v>8101</v>
      </c>
      <c r="AL225" s="291"/>
      <c r="AM225" s="291"/>
      <c r="AN225" s="291"/>
      <c r="AO225" s="291"/>
      <c r="AP225" s="291"/>
      <c r="AQ225" s="291"/>
      <c r="AR225" s="291"/>
      <c r="AS225" s="291"/>
      <c r="AT225" s="291"/>
      <c r="AU225" s="291"/>
      <c r="AV225" s="291"/>
      <c r="AW225" s="291"/>
      <c r="AX225" s="291"/>
      <c r="AY225" s="291"/>
      <c r="AZ225" s="686"/>
      <c r="BA225" s="686"/>
      <c r="BB225" s="733"/>
      <c r="BC225" s="519">
        <f>SUM(BC216:BT219)</f>
        <v>8101</v>
      </c>
      <c r="BD225" s="520"/>
      <c r="BE225" s="520"/>
      <c r="BF225" s="520"/>
      <c r="BG225" s="520"/>
      <c r="BH225" s="520"/>
      <c r="BI225" s="520"/>
      <c r="BJ225" s="520"/>
      <c r="BK225" s="520"/>
      <c r="BL225" s="520"/>
      <c r="BM225" s="520"/>
      <c r="BN225" s="520"/>
      <c r="BO225" s="520"/>
      <c r="BP225" s="520"/>
      <c r="BQ225" s="520"/>
      <c r="BR225" s="520"/>
      <c r="BS225" s="520"/>
      <c r="BT225" s="521"/>
      <c r="BU225" s="731">
        <f>IF(CM186=0,0,IF(AK225=0,0,AK225/CM186))</f>
        <v>5.9996741320061615E-2</v>
      </c>
      <c r="BV225" s="732"/>
      <c r="BW225" s="732"/>
      <c r="BX225" s="732"/>
      <c r="BY225" s="732"/>
      <c r="BZ225" s="732"/>
    </row>
    <row r="226" spans="1:137" ht="11.25" customHeight="1" thickBot="1">
      <c r="AB226" s="633"/>
      <c r="AC226" s="633"/>
      <c r="AD226" s="633"/>
      <c r="AE226" s="633"/>
      <c r="AF226" s="633"/>
      <c r="AG226" s="633"/>
      <c r="AH226" s="633"/>
      <c r="AI226" s="633"/>
      <c r="AJ226" s="633"/>
      <c r="AK226" s="634"/>
      <c r="AL226" s="634"/>
      <c r="AM226" s="634"/>
      <c r="AN226" s="634"/>
      <c r="AO226" s="634"/>
      <c r="AP226" s="634"/>
      <c r="AQ226" s="634"/>
      <c r="AR226" s="634"/>
      <c r="AS226" s="634"/>
      <c r="AT226" s="634"/>
      <c r="AU226" s="634"/>
      <c r="AV226" s="634"/>
      <c r="AW226" s="634"/>
      <c r="AX226" s="634"/>
      <c r="AY226" s="634"/>
      <c r="BC226" s="634"/>
      <c r="BD226" s="634"/>
      <c r="BE226" s="634"/>
      <c r="BF226" s="634"/>
      <c r="BG226" s="634"/>
      <c r="BH226" s="634"/>
      <c r="BI226" s="634"/>
      <c r="BJ226" s="634"/>
      <c r="BK226" s="634"/>
      <c r="BL226" s="634"/>
      <c r="BM226" s="634"/>
      <c r="BN226" s="634"/>
      <c r="BO226" s="634"/>
      <c r="BP226" s="634"/>
      <c r="BQ226" s="634"/>
    </row>
    <row r="227" spans="1:137" ht="15" customHeight="1">
      <c r="A227" s="442" t="s">
        <v>14</v>
      </c>
      <c r="B227" s="486"/>
      <c r="C227" s="486"/>
      <c r="D227" s="443" t="s">
        <v>15</v>
      </c>
      <c r="E227" s="443"/>
      <c r="F227" s="444"/>
      <c r="G227" s="143" t="s">
        <v>749</v>
      </c>
      <c r="H227" s="144"/>
      <c r="I227" s="144"/>
      <c r="J227" s="144"/>
      <c r="K227" s="144"/>
      <c r="L227" s="144"/>
      <c r="M227" s="144"/>
      <c r="N227" s="144"/>
      <c r="O227" s="144"/>
      <c r="P227" s="144"/>
      <c r="Q227" s="144"/>
      <c r="R227" s="144"/>
      <c r="S227" s="144"/>
      <c r="T227" s="144"/>
      <c r="U227" s="144"/>
      <c r="V227" s="144"/>
      <c r="W227" s="144"/>
      <c r="X227" s="144"/>
      <c r="Y227" s="144"/>
      <c r="Z227" s="144"/>
      <c r="AA227" s="488"/>
      <c r="AB227" s="606">
        <v>1</v>
      </c>
      <c r="AC227" s="607"/>
      <c r="AD227" s="608"/>
      <c r="AE227" s="609">
        <v>8</v>
      </c>
      <c r="AF227" s="607"/>
      <c r="AG227" s="608"/>
      <c r="AH227" s="609">
        <v>5</v>
      </c>
      <c r="AI227" s="607"/>
      <c r="AJ227" s="610"/>
      <c r="AK227" s="261">
        <v>7898</v>
      </c>
      <c r="AL227" s="261"/>
      <c r="AM227" s="261"/>
      <c r="AN227" s="261"/>
      <c r="AO227" s="261"/>
      <c r="AP227" s="261"/>
      <c r="AQ227" s="261"/>
      <c r="AR227" s="261"/>
      <c r="AS227" s="261"/>
      <c r="AT227" s="261"/>
      <c r="AU227" s="261"/>
      <c r="AV227" s="261"/>
      <c r="AW227" s="261"/>
      <c r="AX227" s="261"/>
      <c r="AY227" s="261"/>
      <c r="AZ227" s="262"/>
      <c r="BA227" s="262"/>
      <c r="BB227" s="267"/>
      <c r="BC227" s="261">
        <v>7898</v>
      </c>
      <c r="BD227" s="261"/>
      <c r="BE227" s="261"/>
      <c r="BF227" s="261"/>
      <c r="BG227" s="261"/>
      <c r="BH227" s="261"/>
      <c r="BI227" s="261"/>
      <c r="BJ227" s="261"/>
      <c r="BK227" s="261"/>
      <c r="BL227" s="261"/>
      <c r="BM227" s="261"/>
      <c r="BN227" s="261"/>
      <c r="BO227" s="261"/>
      <c r="BP227" s="261"/>
      <c r="BQ227" s="261"/>
      <c r="BR227" s="262"/>
      <c r="BS227" s="262"/>
      <c r="BT227" s="268"/>
      <c r="BU227" s="731">
        <f>IF(CM188=0,0,IF(AK227=0,0,AK227/CM188))</f>
        <v>3.9985419345693135E-2</v>
      </c>
      <c r="BV227" s="732"/>
      <c r="BW227" s="732"/>
      <c r="BX227" s="732"/>
      <c r="BY227" s="732"/>
      <c r="BZ227" s="732"/>
    </row>
    <row r="228" spans="1:137" ht="15" customHeight="1">
      <c r="A228" s="560"/>
      <c r="B228" s="499"/>
      <c r="C228" s="499"/>
      <c r="D228" s="561"/>
      <c r="E228" s="561"/>
      <c r="F228" s="562"/>
      <c r="G228" s="563" t="s">
        <v>282</v>
      </c>
      <c r="H228" s="564"/>
      <c r="I228" s="564"/>
      <c r="J228" s="564"/>
      <c r="K228" s="564"/>
      <c r="L228" s="564"/>
      <c r="M228" s="564"/>
      <c r="N228" s="564"/>
      <c r="O228" s="564"/>
      <c r="P228" s="564"/>
      <c r="Q228" s="564"/>
      <c r="R228" s="564"/>
      <c r="S228" s="564"/>
      <c r="T228" s="564"/>
      <c r="U228" s="564"/>
      <c r="V228" s="564"/>
      <c r="W228" s="564"/>
      <c r="X228" s="564"/>
      <c r="Y228" s="564"/>
      <c r="Z228" s="564"/>
      <c r="AA228" s="565"/>
      <c r="AB228" s="611">
        <v>1</v>
      </c>
      <c r="AC228" s="612"/>
      <c r="AD228" s="613"/>
      <c r="AE228" s="614">
        <v>9</v>
      </c>
      <c r="AF228" s="612"/>
      <c r="AG228" s="613"/>
      <c r="AH228" s="614">
        <v>5</v>
      </c>
      <c r="AI228" s="612"/>
      <c r="AJ228" s="615"/>
      <c r="AK228" s="274">
        <v>1389</v>
      </c>
      <c r="AL228" s="274"/>
      <c r="AM228" s="274"/>
      <c r="AN228" s="274"/>
      <c r="AO228" s="274"/>
      <c r="AP228" s="274"/>
      <c r="AQ228" s="274"/>
      <c r="AR228" s="274"/>
      <c r="AS228" s="274"/>
      <c r="AT228" s="274"/>
      <c r="AU228" s="274"/>
      <c r="AV228" s="274"/>
      <c r="AW228" s="274"/>
      <c r="AX228" s="274"/>
      <c r="AY228" s="274"/>
      <c r="AZ228" s="275"/>
      <c r="BA228" s="275"/>
      <c r="BB228" s="278"/>
      <c r="BC228" s="274">
        <v>1389</v>
      </c>
      <c r="BD228" s="274"/>
      <c r="BE228" s="274"/>
      <c r="BF228" s="274"/>
      <c r="BG228" s="274"/>
      <c r="BH228" s="274"/>
      <c r="BI228" s="274"/>
      <c r="BJ228" s="274"/>
      <c r="BK228" s="274"/>
      <c r="BL228" s="274"/>
      <c r="BM228" s="274"/>
      <c r="BN228" s="274"/>
      <c r="BO228" s="274"/>
      <c r="BP228" s="274"/>
      <c r="BQ228" s="274"/>
      <c r="BR228" s="275"/>
      <c r="BS228" s="275"/>
      <c r="BT228" s="279"/>
      <c r="BU228" s="731">
        <f>IF(CM189=0,0,IF(AK228=0,0,AK228/CM189))</f>
        <v>0.04</v>
      </c>
      <c r="BV228" s="732"/>
      <c r="BW228" s="732"/>
      <c r="BX228" s="732"/>
      <c r="BY228" s="732"/>
      <c r="BZ228" s="732"/>
    </row>
    <row r="229" spans="1:137" ht="15" customHeight="1">
      <c r="A229" s="560"/>
      <c r="B229" s="499"/>
      <c r="C229" s="499"/>
      <c r="D229" s="561"/>
      <c r="E229" s="561"/>
      <c r="F229" s="562"/>
      <c r="G229" s="143" t="s">
        <v>4414</v>
      </c>
      <c r="H229" s="144"/>
      <c r="I229" s="144"/>
      <c r="J229" s="144"/>
      <c r="K229" s="144"/>
      <c r="L229" s="144"/>
      <c r="M229" s="144"/>
      <c r="N229" s="144"/>
      <c r="O229" s="144"/>
      <c r="P229" s="144"/>
      <c r="Q229" s="144"/>
      <c r="R229" s="144"/>
      <c r="S229" s="144"/>
      <c r="T229" s="144"/>
      <c r="U229" s="144"/>
      <c r="V229" s="144"/>
      <c r="W229" s="144"/>
      <c r="X229" s="144"/>
      <c r="Y229" s="144"/>
      <c r="Z229" s="144"/>
      <c r="AA229" s="144"/>
      <c r="AB229" s="611">
        <v>2</v>
      </c>
      <c r="AC229" s="612"/>
      <c r="AD229" s="613"/>
      <c r="AE229" s="614">
        <v>0</v>
      </c>
      <c r="AF229" s="612"/>
      <c r="AG229" s="613"/>
      <c r="AH229" s="614">
        <v>5</v>
      </c>
      <c r="AI229" s="612"/>
      <c r="AJ229" s="615"/>
      <c r="AK229" s="274">
        <v>1316</v>
      </c>
      <c r="AL229" s="274"/>
      <c r="AM229" s="274"/>
      <c r="AN229" s="274"/>
      <c r="AO229" s="274"/>
      <c r="AP229" s="274"/>
      <c r="AQ229" s="274"/>
      <c r="AR229" s="274"/>
      <c r="AS229" s="274"/>
      <c r="AT229" s="274"/>
      <c r="AU229" s="274"/>
      <c r="AV229" s="274"/>
      <c r="AW229" s="274"/>
      <c r="AX229" s="274"/>
      <c r="AY229" s="274"/>
      <c r="AZ229" s="275"/>
      <c r="BA229" s="275"/>
      <c r="BB229" s="278"/>
      <c r="BC229" s="274">
        <v>1316</v>
      </c>
      <c r="BD229" s="274"/>
      <c r="BE229" s="274"/>
      <c r="BF229" s="274"/>
      <c r="BG229" s="274"/>
      <c r="BH229" s="274"/>
      <c r="BI229" s="274"/>
      <c r="BJ229" s="274"/>
      <c r="BK229" s="274"/>
      <c r="BL229" s="274"/>
      <c r="BM229" s="274"/>
      <c r="BN229" s="274"/>
      <c r="BO229" s="274"/>
      <c r="BP229" s="274"/>
      <c r="BQ229" s="274"/>
      <c r="BR229" s="275"/>
      <c r="BS229" s="275"/>
      <c r="BT229" s="279"/>
      <c r="BU229" s="731">
        <f t="shared" ref="BU229:BU231" si="20">IF(CM190=0,0,IF(AK229=0,0,AK229/CM190))</f>
        <v>3.9970841939011056E-2</v>
      </c>
      <c r="BV229" s="732"/>
      <c r="BW229" s="732"/>
      <c r="BX229" s="732"/>
      <c r="BY229" s="732"/>
      <c r="BZ229" s="732"/>
    </row>
    <row r="230" spans="1:137" ht="15" customHeight="1">
      <c r="A230" s="560"/>
      <c r="B230" s="499"/>
      <c r="C230" s="499"/>
      <c r="D230" s="561"/>
      <c r="E230" s="561"/>
      <c r="F230" s="562"/>
      <c r="G230" s="143" t="s">
        <v>4416</v>
      </c>
      <c r="H230" s="144"/>
      <c r="I230" s="144"/>
      <c r="J230" s="144"/>
      <c r="K230" s="144"/>
      <c r="L230" s="144"/>
      <c r="M230" s="144"/>
      <c r="N230" s="144"/>
      <c r="O230" s="144"/>
      <c r="P230" s="144"/>
      <c r="Q230" s="144"/>
      <c r="R230" s="144"/>
      <c r="S230" s="144"/>
      <c r="T230" s="144"/>
      <c r="U230" s="144"/>
      <c r="V230" s="144"/>
      <c r="W230" s="144"/>
      <c r="X230" s="144"/>
      <c r="Y230" s="144"/>
      <c r="Z230" s="144"/>
      <c r="AA230" s="144"/>
      <c r="AB230" s="611">
        <v>2</v>
      </c>
      <c r="AC230" s="612"/>
      <c r="AD230" s="613"/>
      <c r="AE230" s="614">
        <v>1</v>
      </c>
      <c r="AF230" s="612"/>
      <c r="AG230" s="613"/>
      <c r="AH230" s="614">
        <v>5</v>
      </c>
      <c r="AI230" s="612"/>
      <c r="AJ230" s="615"/>
      <c r="AK230" s="274">
        <v>1070</v>
      </c>
      <c r="AL230" s="274"/>
      <c r="AM230" s="274"/>
      <c r="AN230" s="274"/>
      <c r="AO230" s="274"/>
      <c r="AP230" s="274"/>
      <c r="AQ230" s="274"/>
      <c r="AR230" s="274"/>
      <c r="AS230" s="274"/>
      <c r="AT230" s="274"/>
      <c r="AU230" s="274"/>
      <c r="AV230" s="274"/>
      <c r="AW230" s="274"/>
      <c r="AX230" s="274"/>
      <c r="AY230" s="274"/>
      <c r="AZ230" s="275"/>
      <c r="BA230" s="275"/>
      <c r="BB230" s="278"/>
      <c r="BC230" s="274">
        <v>1070</v>
      </c>
      <c r="BD230" s="274"/>
      <c r="BE230" s="274"/>
      <c r="BF230" s="274"/>
      <c r="BG230" s="274"/>
      <c r="BH230" s="274"/>
      <c r="BI230" s="274"/>
      <c r="BJ230" s="274"/>
      <c r="BK230" s="274"/>
      <c r="BL230" s="274"/>
      <c r="BM230" s="274"/>
      <c r="BN230" s="274"/>
      <c r="BO230" s="274"/>
      <c r="BP230" s="274"/>
      <c r="BQ230" s="274"/>
      <c r="BR230" s="275"/>
      <c r="BS230" s="275"/>
      <c r="BT230" s="279"/>
      <c r="BU230" s="731">
        <f t="shared" si="20"/>
        <v>4.000448648446555E-2</v>
      </c>
      <c r="BV230" s="732"/>
      <c r="BW230" s="732"/>
      <c r="BX230" s="732"/>
      <c r="BY230" s="732"/>
      <c r="BZ230" s="732"/>
    </row>
    <row r="231" spans="1:137" ht="15" customHeight="1">
      <c r="A231" s="560"/>
      <c r="B231" s="499"/>
      <c r="C231" s="499"/>
      <c r="D231" s="561"/>
      <c r="E231" s="561"/>
      <c r="F231" s="562"/>
      <c r="G231" s="143" t="s">
        <v>4423</v>
      </c>
      <c r="H231" s="144"/>
      <c r="I231" s="144"/>
      <c r="J231" s="144"/>
      <c r="K231" s="144"/>
      <c r="L231" s="144"/>
      <c r="M231" s="144"/>
      <c r="N231" s="144"/>
      <c r="O231" s="144"/>
      <c r="P231" s="144"/>
      <c r="Q231" s="144"/>
      <c r="R231" s="144"/>
      <c r="S231" s="144"/>
      <c r="T231" s="144"/>
      <c r="U231" s="144"/>
      <c r="V231" s="144"/>
      <c r="W231" s="144"/>
      <c r="X231" s="144"/>
      <c r="Y231" s="144"/>
      <c r="Z231" s="144"/>
      <c r="AA231" s="144"/>
      <c r="AB231" s="611">
        <v>2</v>
      </c>
      <c r="AC231" s="612"/>
      <c r="AD231" s="613"/>
      <c r="AE231" s="614">
        <v>2</v>
      </c>
      <c r="AF231" s="612"/>
      <c r="AG231" s="613"/>
      <c r="AH231" s="614">
        <v>5</v>
      </c>
      <c r="AI231" s="612"/>
      <c r="AJ231" s="615"/>
      <c r="AK231" s="274">
        <v>3014</v>
      </c>
      <c r="AL231" s="274"/>
      <c r="AM231" s="274"/>
      <c r="AN231" s="274"/>
      <c r="AO231" s="274"/>
      <c r="AP231" s="274"/>
      <c r="AQ231" s="274"/>
      <c r="AR231" s="274"/>
      <c r="AS231" s="274"/>
      <c r="AT231" s="274"/>
      <c r="AU231" s="274"/>
      <c r="AV231" s="274"/>
      <c r="AW231" s="274"/>
      <c r="AX231" s="274"/>
      <c r="AY231" s="274"/>
      <c r="AZ231" s="275"/>
      <c r="BA231" s="275"/>
      <c r="BB231" s="278"/>
      <c r="BC231" s="274">
        <v>3014</v>
      </c>
      <c r="BD231" s="274"/>
      <c r="BE231" s="274"/>
      <c r="BF231" s="274"/>
      <c r="BG231" s="274"/>
      <c r="BH231" s="274"/>
      <c r="BI231" s="274"/>
      <c r="BJ231" s="274"/>
      <c r="BK231" s="274"/>
      <c r="BL231" s="274"/>
      <c r="BM231" s="274"/>
      <c r="BN231" s="274"/>
      <c r="BO231" s="274"/>
      <c r="BP231" s="274"/>
      <c r="BQ231" s="274"/>
      <c r="BR231" s="275"/>
      <c r="BS231" s="275"/>
      <c r="BT231" s="279"/>
      <c r="BU231" s="731">
        <f t="shared" si="20"/>
        <v>3.9998407495388369E-2</v>
      </c>
      <c r="BV231" s="732"/>
      <c r="BW231" s="732"/>
      <c r="BX231" s="732"/>
      <c r="BY231" s="732"/>
      <c r="BZ231" s="732"/>
    </row>
    <row r="232" spans="1:137" ht="15" customHeight="1">
      <c r="A232" s="498"/>
      <c r="B232" s="499"/>
      <c r="C232" s="499"/>
      <c r="D232" s="561"/>
      <c r="E232" s="561"/>
      <c r="F232" s="562"/>
      <c r="G232" s="143" t="s">
        <v>4419</v>
      </c>
      <c r="H232" s="144"/>
      <c r="I232" s="144"/>
      <c r="J232" s="144"/>
      <c r="K232" s="144"/>
      <c r="L232" s="144"/>
      <c r="M232" s="144"/>
      <c r="N232" s="144"/>
      <c r="O232" s="144"/>
      <c r="P232" s="144"/>
      <c r="Q232" s="144"/>
      <c r="R232" s="144"/>
      <c r="S232" s="144"/>
      <c r="T232" s="144"/>
      <c r="U232" s="144"/>
      <c r="V232" s="144"/>
      <c r="W232" s="144"/>
      <c r="X232" s="144"/>
      <c r="Y232" s="144"/>
      <c r="Z232" s="144"/>
      <c r="AA232" s="144"/>
      <c r="AB232" s="611">
        <v>2</v>
      </c>
      <c r="AC232" s="612"/>
      <c r="AD232" s="613"/>
      <c r="AE232" s="614">
        <v>3</v>
      </c>
      <c r="AF232" s="612"/>
      <c r="AG232" s="613"/>
      <c r="AH232" s="614">
        <v>5</v>
      </c>
      <c r="AI232" s="612"/>
      <c r="AJ232" s="615"/>
      <c r="AK232" s="274"/>
      <c r="AL232" s="274"/>
      <c r="AM232" s="274"/>
      <c r="AN232" s="274"/>
      <c r="AO232" s="274"/>
      <c r="AP232" s="274"/>
      <c r="AQ232" s="274"/>
      <c r="AR232" s="274"/>
      <c r="AS232" s="274"/>
      <c r="AT232" s="274"/>
      <c r="AU232" s="274"/>
      <c r="AV232" s="274"/>
      <c r="AW232" s="274"/>
      <c r="AX232" s="274"/>
      <c r="AY232" s="274"/>
      <c r="AZ232" s="275"/>
      <c r="BA232" s="275"/>
      <c r="BB232" s="278"/>
      <c r="BC232" s="274"/>
      <c r="BD232" s="274"/>
      <c r="BE232" s="274"/>
      <c r="BF232" s="274"/>
      <c r="BG232" s="274"/>
      <c r="BH232" s="274"/>
      <c r="BI232" s="274"/>
      <c r="BJ232" s="274"/>
      <c r="BK232" s="274"/>
      <c r="BL232" s="274"/>
      <c r="BM232" s="274"/>
      <c r="BN232" s="274"/>
      <c r="BO232" s="274"/>
      <c r="BP232" s="274"/>
      <c r="BQ232" s="274"/>
      <c r="BR232" s="275"/>
      <c r="BS232" s="275"/>
      <c r="BT232" s="279"/>
      <c r="BU232" s="731">
        <f>IF(CM193=0,0,IF(AK232=0,0,AK232/CM193))</f>
        <v>0</v>
      </c>
      <c r="BV232" s="732"/>
      <c r="BW232" s="732"/>
      <c r="BX232" s="732"/>
      <c r="BY232" s="732"/>
      <c r="BZ232" s="732"/>
    </row>
    <row r="233" spans="1:137" ht="15" customHeight="1" thickBot="1">
      <c r="A233" s="447"/>
      <c r="B233" s="547"/>
      <c r="C233" s="547"/>
      <c r="D233" s="448"/>
      <c r="E233" s="448"/>
      <c r="F233" s="449"/>
      <c r="G233" s="143" t="s">
        <v>336</v>
      </c>
      <c r="H233" s="144"/>
      <c r="I233" s="144"/>
      <c r="J233" s="144"/>
      <c r="K233" s="144"/>
      <c r="L233" s="144"/>
      <c r="M233" s="144"/>
      <c r="N233" s="144"/>
      <c r="O233" s="144"/>
      <c r="P233" s="144"/>
      <c r="Q233" s="144"/>
      <c r="R233" s="144"/>
      <c r="S233" s="144"/>
      <c r="T233" s="144"/>
      <c r="U233" s="144"/>
      <c r="V233" s="144"/>
      <c r="W233" s="144"/>
      <c r="X233" s="144"/>
      <c r="Y233" s="144"/>
      <c r="Z233" s="144"/>
      <c r="AA233" s="488"/>
      <c r="AB233" s="628">
        <v>2</v>
      </c>
      <c r="AC233" s="629"/>
      <c r="AD233" s="630"/>
      <c r="AE233" s="631">
        <v>4</v>
      </c>
      <c r="AF233" s="629"/>
      <c r="AG233" s="630"/>
      <c r="AH233" s="631">
        <v>5</v>
      </c>
      <c r="AI233" s="629"/>
      <c r="AJ233" s="632"/>
      <c r="AK233" s="291">
        <f>SUM(AK227:BB232)</f>
        <v>14687</v>
      </c>
      <c r="AL233" s="291"/>
      <c r="AM233" s="291"/>
      <c r="AN233" s="291"/>
      <c r="AO233" s="291"/>
      <c r="AP233" s="291"/>
      <c r="AQ233" s="291"/>
      <c r="AR233" s="291"/>
      <c r="AS233" s="291"/>
      <c r="AT233" s="291"/>
      <c r="AU233" s="291"/>
      <c r="AV233" s="291"/>
      <c r="AW233" s="291"/>
      <c r="AX233" s="291"/>
      <c r="AY233" s="291"/>
      <c r="AZ233" s="686"/>
      <c r="BA233" s="686"/>
      <c r="BB233" s="733"/>
      <c r="BC233" s="291">
        <f>SUM(BC227:BT232)</f>
        <v>14687</v>
      </c>
      <c r="BD233" s="291"/>
      <c r="BE233" s="291"/>
      <c r="BF233" s="291"/>
      <c r="BG233" s="291"/>
      <c r="BH233" s="291"/>
      <c r="BI233" s="291"/>
      <c r="BJ233" s="291"/>
      <c r="BK233" s="291"/>
      <c r="BL233" s="291"/>
      <c r="BM233" s="291"/>
      <c r="BN233" s="291"/>
      <c r="BO233" s="291"/>
      <c r="BP233" s="291"/>
      <c r="BQ233" s="291"/>
      <c r="BR233" s="686"/>
      <c r="BS233" s="686"/>
      <c r="BT233" s="687"/>
      <c r="BU233" s="731">
        <f>IF(CM194=0,0,IF(AK233=0,0,AK233/CM194))</f>
        <v>3.9989544505283567E-2</v>
      </c>
      <c r="BV233" s="732"/>
      <c r="BW233" s="732"/>
      <c r="BX233" s="732"/>
      <c r="BY233" s="732"/>
      <c r="BZ233" s="732"/>
    </row>
    <row r="234" spans="1:137" ht="5.0999999999999996" customHeight="1">
      <c r="A234" s="635"/>
      <c r="B234" s="568"/>
      <c r="C234" s="568"/>
      <c r="D234" s="567"/>
      <c r="E234" s="567"/>
      <c r="F234" s="567"/>
      <c r="G234" s="569"/>
      <c r="H234" s="569"/>
      <c r="I234" s="569"/>
      <c r="J234" s="569"/>
      <c r="K234" s="569"/>
      <c r="L234" s="569"/>
      <c r="M234" s="569"/>
      <c r="N234" s="569"/>
      <c r="O234" s="569"/>
      <c r="P234" s="569"/>
      <c r="Q234" s="569"/>
      <c r="R234" s="569"/>
      <c r="S234" s="569"/>
      <c r="T234" s="569"/>
      <c r="U234" s="569"/>
      <c r="V234" s="569"/>
      <c r="W234" s="569"/>
      <c r="X234" s="569"/>
      <c r="Y234" s="569"/>
      <c r="Z234" s="569"/>
      <c r="AA234" s="569"/>
      <c r="AB234" s="633"/>
      <c r="AC234" s="633"/>
      <c r="AD234" s="633"/>
      <c r="AE234" s="633"/>
      <c r="AF234" s="633"/>
      <c r="AG234" s="633"/>
      <c r="AH234" s="633"/>
      <c r="AI234" s="633"/>
      <c r="AJ234" s="633"/>
      <c r="AK234" s="220"/>
      <c r="AL234" s="636"/>
      <c r="AM234" s="636"/>
      <c r="AN234" s="636"/>
      <c r="AO234" s="636"/>
      <c r="AP234" s="636"/>
      <c r="AQ234" s="636"/>
      <c r="AR234" s="636"/>
      <c r="AS234" s="636"/>
      <c r="AT234" s="220"/>
      <c r="AU234" s="636"/>
      <c r="AV234" s="636"/>
      <c r="AW234" s="636"/>
      <c r="AX234" s="636"/>
      <c r="AY234" s="636"/>
      <c r="AZ234" s="636"/>
      <c r="BA234" s="636"/>
      <c r="BB234" s="220"/>
      <c r="BC234" s="220"/>
      <c r="BD234" s="220"/>
      <c r="BE234" s="220"/>
      <c r="BF234" s="220"/>
      <c r="BG234" s="220"/>
      <c r="BH234" s="220"/>
      <c r="BI234" s="220"/>
      <c r="BJ234" s="220"/>
      <c r="BK234" s="220"/>
      <c r="BL234" s="220"/>
      <c r="BM234" s="220"/>
      <c r="BN234" s="220"/>
      <c r="BO234" s="220"/>
      <c r="BP234" s="220"/>
      <c r="BQ234" s="220"/>
      <c r="BR234" s="220"/>
      <c r="BS234" s="220"/>
      <c r="BT234" s="220"/>
      <c r="BU234" s="220"/>
      <c r="BV234" s="571"/>
      <c r="BW234" s="571"/>
      <c r="BX234" s="571"/>
      <c r="BY234" s="571"/>
      <c r="BZ234" s="571"/>
      <c r="CA234" s="571"/>
      <c r="CB234" s="571"/>
      <c r="CC234" s="571"/>
      <c r="CD234" s="571"/>
      <c r="CE234" s="633"/>
      <c r="CF234" s="633"/>
      <c r="CG234" s="633"/>
      <c r="CH234" s="633"/>
      <c r="CI234" s="633"/>
      <c r="CJ234" s="633"/>
      <c r="CK234" s="633"/>
      <c r="CL234" s="633"/>
      <c r="CM234" s="633"/>
      <c r="CN234" s="220"/>
      <c r="CO234" s="571"/>
      <c r="CP234" s="571"/>
      <c r="CQ234" s="571"/>
      <c r="CR234" s="571"/>
      <c r="CS234" s="571"/>
      <c r="CT234" s="571"/>
      <c r="CU234" s="571"/>
      <c r="CV234" s="571"/>
      <c r="CW234" s="571"/>
      <c r="CX234" s="220"/>
      <c r="CY234" s="220"/>
      <c r="CZ234" s="220"/>
      <c r="DA234" s="220"/>
      <c r="DB234" s="220"/>
      <c r="DC234" s="220"/>
      <c r="DD234" s="220"/>
      <c r="DE234" s="220"/>
      <c r="DF234" s="220"/>
      <c r="DG234" s="220"/>
      <c r="DH234" s="220"/>
      <c r="DI234" s="220"/>
      <c r="DJ234" s="220"/>
      <c r="DK234" s="220"/>
      <c r="DL234" s="220"/>
      <c r="DM234" s="220"/>
      <c r="DN234" s="220"/>
      <c r="DO234" s="220"/>
      <c r="DP234" s="220"/>
      <c r="DQ234" s="220"/>
      <c r="DR234" s="220"/>
      <c r="DS234" s="220"/>
      <c r="DT234" s="220"/>
      <c r="DU234" s="220"/>
      <c r="DV234" s="220"/>
      <c r="DW234" s="220"/>
      <c r="DX234" s="220"/>
      <c r="DY234" s="220"/>
      <c r="DZ234" s="220"/>
      <c r="EA234" s="220"/>
      <c r="EB234" s="220"/>
      <c r="EC234" s="220"/>
      <c r="ED234" s="220"/>
      <c r="EE234" s="220"/>
      <c r="EF234" s="220"/>
      <c r="EG234" s="220"/>
    </row>
  </sheetData>
  <sheetProtection algorithmName="SHA-512" hashValue="+rFbS4YBn8bGjdEleYehF4SUm+xg5rgp/z+nsCZDp1+FSmVtJ0s9klHx6cypOyukcltFs7zLUYV7aJ03Xw3LBg==" saltValue="hoYy99jMi98fVtK3wn6ZOw==" spinCount="100000" sheet="1" objects="1" scenarios="1" selectLockedCells="1"/>
  <mergeCells count="1692">
    <mergeCell ref="AZ71:BI71"/>
    <mergeCell ref="AZ72:BI72"/>
    <mergeCell ref="AZ76:BI76"/>
    <mergeCell ref="AS72:AY72"/>
    <mergeCell ref="AS45:AY45"/>
    <mergeCell ref="AS51:AY51"/>
    <mergeCell ref="AS46:BI47"/>
    <mergeCell ref="AZ48:BI50"/>
    <mergeCell ref="AZ51:BI51"/>
    <mergeCell ref="AZ45:BI45"/>
    <mergeCell ref="AZ52:BI52"/>
    <mergeCell ref="AZ53:BI53"/>
    <mergeCell ref="AZ54:BI54"/>
    <mergeCell ref="AZ55:BI55"/>
    <mergeCell ref="AZ56:BI56"/>
    <mergeCell ref="AZ57:BI57"/>
    <mergeCell ref="AZ58:BI58"/>
    <mergeCell ref="AZ59:BI59"/>
    <mergeCell ref="AZ63:BI63"/>
    <mergeCell ref="AZ64:BI64"/>
    <mergeCell ref="AZ66:BI66"/>
    <mergeCell ref="AZ67:BI67"/>
    <mergeCell ref="AZ68:BI68"/>
    <mergeCell ref="BU227:BZ227"/>
    <mergeCell ref="BU228:BZ228"/>
    <mergeCell ref="BU232:BZ232"/>
    <mergeCell ref="BU233:BZ233"/>
    <mergeCell ref="BU222:BZ222"/>
    <mergeCell ref="BU223:BZ223"/>
    <mergeCell ref="BU224:BZ224"/>
    <mergeCell ref="BU225:BZ225"/>
    <mergeCell ref="BC225:BT225"/>
    <mergeCell ref="G189:AA189"/>
    <mergeCell ref="AB189:AD189"/>
    <mergeCell ref="AE189:AG189"/>
    <mergeCell ref="AH189:AJ189"/>
    <mergeCell ref="DC150:DN150"/>
    <mergeCell ref="G185:AA185"/>
    <mergeCell ref="AB185:AD185"/>
    <mergeCell ref="AE185:AG185"/>
    <mergeCell ref="AH185:AJ185"/>
    <mergeCell ref="G228:AA228"/>
    <mergeCell ref="AB228:AD228"/>
    <mergeCell ref="AE228:AG228"/>
    <mergeCell ref="AH228:AJ228"/>
    <mergeCell ref="AK228:BB228"/>
    <mergeCell ref="BC228:BT228"/>
    <mergeCell ref="BU202:BZ206"/>
    <mergeCell ref="BU207:BZ207"/>
    <mergeCell ref="BU208:BZ208"/>
    <mergeCell ref="BU209:BZ209"/>
    <mergeCell ref="AH224:AJ224"/>
    <mergeCell ref="AK224:BB224"/>
    <mergeCell ref="AH223:AJ223"/>
    <mergeCell ref="AK223:BB223"/>
    <mergeCell ref="BU214:BZ214"/>
    <mergeCell ref="BU215:BZ215"/>
    <mergeCell ref="BU219:BZ219"/>
    <mergeCell ref="BU220:BZ220"/>
    <mergeCell ref="BU210:BZ210"/>
    <mergeCell ref="BU211:BZ211"/>
    <mergeCell ref="BE146:BN146"/>
    <mergeCell ref="CI146:CR146"/>
    <mergeCell ref="CS146:DB146"/>
    <mergeCell ref="CS149:DB149"/>
    <mergeCell ref="DC146:DN146"/>
    <mergeCell ref="G150:AA150"/>
    <mergeCell ref="AB150:AD150"/>
    <mergeCell ref="AE150:AG150"/>
    <mergeCell ref="AH150:AJ150"/>
    <mergeCell ref="AK150:AT150"/>
    <mergeCell ref="AU150:BD150"/>
    <mergeCell ref="AK185:BB185"/>
    <mergeCell ref="BC185:BT185"/>
    <mergeCell ref="BU185:CL185"/>
    <mergeCell ref="CM185:DD185"/>
    <mergeCell ref="BO150:BX150"/>
    <mergeCell ref="BY150:CH150"/>
    <mergeCell ref="CI150:CR150"/>
    <mergeCell ref="CS150:DB150"/>
    <mergeCell ref="BE150:BN150"/>
    <mergeCell ref="CM181:DD181"/>
    <mergeCell ref="AK219:BB219"/>
    <mergeCell ref="BU212:BZ212"/>
    <mergeCell ref="G215:AA215"/>
    <mergeCell ref="BU213:BZ213"/>
    <mergeCell ref="AB215:AD215"/>
    <mergeCell ref="BT72:CB72"/>
    <mergeCell ref="BV107:CB107"/>
    <mergeCell ref="CC107:CI107"/>
    <mergeCell ref="DO72:DW72"/>
    <mergeCell ref="G107:AA107"/>
    <mergeCell ref="AB107:AD107"/>
    <mergeCell ref="AE107:AG107"/>
    <mergeCell ref="AH107:AJ107"/>
    <mergeCell ref="AS107:AZ107"/>
    <mergeCell ref="G115:AA115"/>
    <mergeCell ref="AB115:AD115"/>
    <mergeCell ref="AE115:AG115"/>
    <mergeCell ref="AH115:AJ115"/>
    <mergeCell ref="BH107:BN107"/>
    <mergeCell ref="BO107:BU107"/>
    <mergeCell ref="AK107:AR107"/>
    <mergeCell ref="BA107:BG107"/>
    <mergeCell ref="AS115:AZ115"/>
    <mergeCell ref="BA115:BG115"/>
    <mergeCell ref="BH115:BN115"/>
    <mergeCell ref="BO115:BU115"/>
    <mergeCell ref="BV115:CB115"/>
    <mergeCell ref="CC115:CI115"/>
    <mergeCell ref="BO110:BU110"/>
    <mergeCell ref="BV110:CB110"/>
    <mergeCell ref="CC110:CI110"/>
    <mergeCell ref="BA110:BG110"/>
    <mergeCell ref="AK115:AR115"/>
    <mergeCell ref="AZ77:BI77"/>
    <mergeCell ref="BH108:BN108"/>
    <mergeCell ref="BO108:BU108"/>
    <mergeCell ref="BV108:CB108"/>
    <mergeCell ref="AK28:AY28"/>
    <mergeCell ref="AZ28:BN28"/>
    <mergeCell ref="BO28:CC28"/>
    <mergeCell ref="CD28:CR28"/>
    <mergeCell ref="G28:AA28"/>
    <mergeCell ref="AB28:AD28"/>
    <mergeCell ref="AE28:AG28"/>
    <mergeCell ref="AH28:AJ28"/>
    <mergeCell ref="DF67:DN67"/>
    <mergeCell ref="DO67:DW67"/>
    <mergeCell ref="CD33:CR33"/>
    <mergeCell ref="G67:AA67"/>
    <mergeCell ref="AB67:AD67"/>
    <mergeCell ref="AE67:AG67"/>
    <mergeCell ref="AH67:AJ67"/>
    <mergeCell ref="AK67:AR67"/>
    <mergeCell ref="AS67:AY67"/>
    <mergeCell ref="BJ67:BS67"/>
    <mergeCell ref="CM67:CV67"/>
    <mergeCell ref="CW67:DE67"/>
    <mergeCell ref="BT67:CB67"/>
    <mergeCell ref="CC67:CL67"/>
    <mergeCell ref="DF64:DN64"/>
    <mergeCell ref="DO64:DW64"/>
    <mergeCell ref="DO63:DW63"/>
    <mergeCell ref="G64:AA64"/>
    <mergeCell ref="AB64:AD64"/>
    <mergeCell ref="AE64:AG64"/>
    <mergeCell ref="AH64:AJ64"/>
    <mergeCell ref="AK64:AR64"/>
    <mergeCell ref="AS64:AY64"/>
    <mergeCell ref="BJ64:BS64"/>
    <mergeCell ref="A227:C232"/>
    <mergeCell ref="D227:F233"/>
    <mergeCell ref="G227:AA227"/>
    <mergeCell ref="AB227:AD227"/>
    <mergeCell ref="A233:C233"/>
    <mergeCell ref="G233:AA233"/>
    <mergeCell ref="AB233:AD233"/>
    <mergeCell ref="G232:AA232"/>
    <mergeCell ref="AB232:AD232"/>
    <mergeCell ref="AK233:BB233"/>
    <mergeCell ref="AE227:AG227"/>
    <mergeCell ref="AH227:AJ227"/>
    <mergeCell ref="AK227:BB227"/>
    <mergeCell ref="AK232:BB232"/>
    <mergeCell ref="AE232:AG232"/>
    <mergeCell ref="AH232:AJ232"/>
    <mergeCell ref="AE233:AG233"/>
    <mergeCell ref="AH233:AJ233"/>
    <mergeCell ref="AE215:AG215"/>
    <mergeCell ref="AH215:AJ215"/>
    <mergeCell ref="AK215:BB215"/>
    <mergeCell ref="G214:AA214"/>
    <mergeCell ref="AB214:AD214"/>
    <mergeCell ref="AE214:AG214"/>
    <mergeCell ref="AH219:AJ219"/>
    <mergeCell ref="AK220:BB220"/>
    <mergeCell ref="G222:AA222"/>
    <mergeCell ref="AB222:AD222"/>
    <mergeCell ref="AE222:AG222"/>
    <mergeCell ref="AH222:AJ222"/>
    <mergeCell ref="AK222:BB222"/>
    <mergeCell ref="G220:AA220"/>
    <mergeCell ref="AB220:AD220"/>
    <mergeCell ref="AE220:AG220"/>
    <mergeCell ref="G218:AA218"/>
    <mergeCell ref="AB218:AD218"/>
    <mergeCell ref="AE218:AG218"/>
    <mergeCell ref="AH218:AJ218"/>
    <mergeCell ref="AK218:BB218"/>
    <mergeCell ref="AH220:AJ220"/>
    <mergeCell ref="G211:AA211"/>
    <mergeCell ref="AB211:AD211"/>
    <mergeCell ref="AE211:AG211"/>
    <mergeCell ref="AH211:AJ211"/>
    <mergeCell ref="AK211:BB211"/>
    <mergeCell ref="G210:AA210"/>
    <mergeCell ref="AB210:AD210"/>
    <mergeCell ref="AE210:AG210"/>
    <mergeCell ref="AH214:AJ214"/>
    <mergeCell ref="AK212:BB212"/>
    <mergeCell ref="G213:AA213"/>
    <mergeCell ref="AB213:AD213"/>
    <mergeCell ref="AE213:AG213"/>
    <mergeCell ref="AH213:AJ213"/>
    <mergeCell ref="AK213:BB213"/>
    <mergeCell ref="G212:AA212"/>
    <mergeCell ref="AB212:AD212"/>
    <mergeCell ref="AE212:AG212"/>
    <mergeCell ref="AK214:BB214"/>
    <mergeCell ref="DK196:EE197"/>
    <mergeCell ref="AC198:AE198"/>
    <mergeCell ref="DK198:EE198"/>
    <mergeCell ref="A202:AA207"/>
    <mergeCell ref="AB202:AJ207"/>
    <mergeCell ref="BC202:BT203"/>
    <mergeCell ref="AK201:BB201"/>
    <mergeCell ref="BC201:BT201"/>
    <mergeCell ref="BC204:BT206"/>
    <mergeCell ref="BC207:BT207"/>
    <mergeCell ref="AK202:BB206"/>
    <mergeCell ref="AK207:BB207"/>
    <mergeCell ref="A208:F225"/>
    <mergeCell ref="G208:AA208"/>
    <mergeCell ref="AB208:AD208"/>
    <mergeCell ref="AE208:AG208"/>
    <mergeCell ref="G219:AA219"/>
    <mergeCell ref="AB219:AD219"/>
    <mergeCell ref="AE219:AG219"/>
    <mergeCell ref="G224:AA224"/>
    <mergeCell ref="AB224:AD224"/>
    <mergeCell ref="AE224:AG224"/>
    <mergeCell ref="AH210:AJ210"/>
    <mergeCell ref="AH208:AJ208"/>
    <mergeCell ref="AK208:BB208"/>
    <mergeCell ref="G209:AA209"/>
    <mergeCell ref="AB209:AD209"/>
    <mergeCell ref="AE209:AG209"/>
    <mergeCell ref="AH209:AJ209"/>
    <mergeCell ref="AK209:BB209"/>
    <mergeCell ref="AH212:AJ212"/>
    <mergeCell ref="AK210:BB210"/>
    <mergeCell ref="A196:G197"/>
    <mergeCell ref="H196:Y197"/>
    <mergeCell ref="Z196:AE197"/>
    <mergeCell ref="CY196:DJ197"/>
    <mergeCell ref="AF196:CX199"/>
    <mergeCell ref="CY198:DJ198"/>
    <mergeCell ref="A198:G198"/>
    <mergeCell ref="H198:J198"/>
    <mergeCell ref="Q198:S198"/>
    <mergeCell ref="T198:V198"/>
    <mergeCell ref="W198:Y198"/>
    <mergeCell ref="Z198:AB198"/>
    <mergeCell ref="A188:C193"/>
    <mergeCell ref="D188:F194"/>
    <mergeCell ref="G188:AA188"/>
    <mergeCell ref="AB188:AD188"/>
    <mergeCell ref="A194:C194"/>
    <mergeCell ref="G194:AA194"/>
    <mergeCell ref="AB194:AD194"/>
    <mergeCell ref="CM189:DD189"/>
    <mergeCell ref="AB191:AD191"/>
    <mergeCell ref="AE191:AG191"/>
    <mergeCell ref="AH191:AJ191"/>
    <mergeCell ref="AK191:BB191"/>
    <mergeCell ref="BC191:BT191"/>
    <mergeCell ref="BU191:CL191"/>
    <mergeCell ref="K198:M198"/>
    <mergeCell ref="N198:P198"/>
    <mergeCell ref="CM188:DD188"/>
    <mergeCell ref="AK193:BB193"/>
    <mergeCell ref="BC193:BT193"/>
    <mergeCell ref="BU193:CL193"/>
    <mergeCell ref="CM193:DD193"/>
    <mergeCell ref="AK189:BB189"/>
    <mergeCell ref="BC189:BT189"/>
    <mergeCell ref="BU189:CL189"/>
    <mergeCell ref="BU194:CL194"/>
    <mergeCell ref="CM194:DD194"/>
    <mergeCell ref="BC188:BT188"/>
    <mergeCell ref="CM186:DD186"/>
    <mergeCell ref="G176:AA176"/>
    <mergeCell ref="AB176:AD176"/>
    <mergeCell ref="AE176:AG176"/>
    <mergeCell ref="AH176:AJ176"/>
    <mergeCell ref="AK176:BB176"/>
    <mergeCell ref="BC176:BT176"/>
    <mergeCell ref="BU176:CL176"/>
    <mergeCell ref="CM176:DD176"/>
    <mergeCell ref="BC181:BT181"/>
    <mergeCell ref="BU181:CL181"/>
    <mergeCell ref="G180:AA180"/>
    <mergeCell ref="AB180:AD180"/>
    <mergeCell ref="AE180:AG180"/>
    <mergeCell ref="AH180:AJ180"/>
    <mergeCell ref="AK180:BB180"/>
    <mergeCell ref="BU183:CL183"/>
    <mergeCell ref="CM183:DD183"/>
    <mergeCell ref="BC180:BT180"/>
    <mergeCell ref="BU180:CL180"/>
    <mergeCell ref="CM180:DD180"/>
    <mergeCell ref="G181:AA181"/>
    <mergeCell ref="AB181:AD181"/>
    <mergeCell ref="G190:AA190"/>
    <mergeCell ref="AB190:AD190"/>
    <mergeCell ref="BU173:CL173"/>
    <mergeCell ref="CM173:DD173"/>
    <mergeCell ref="G173:AA173"/>
    <mergeCell ref="AB173:AD173"/>
    <mergeCell ref="BU178:CL178"/>
    <mergeCell ref="CM184:DD184"/>
    <mergeCell ref="AE184:AG184"/>
    <mergeCell ref="AH184:AJ184"/>
    <mergeCell ref="AK184:BB184"/>
    <mergeCell ref="BC184:BT184"/>
    <mergeCell ref="BU184:CL184"/>
    <mergeCell ref="BU174:CL174"/>
    <mergeCell ref="CM174:DD174"/>
    <mergeCell ref="G175:AA175"/>
    <mergeCell ref="AB175:AD175"/>
    <mergeCell ref="AE175:AG175"/>
    <mergeCell ref="AH175:AJ175"/>
    <mergeCell ref="AK175:BB175"/>
    <mergeCell ref="BC175:BT175"/>
    <mergeCell ref="BU175:CL175"/>
    <mergeCell ref="CM175:DD175"/>
    <mergeCell ref="CM178:DD178"/>
    <mergeCell ref="G179:AA179"/>
    <mergeCell ref="AB179:AD179"/>
    <mergeCell ref="AE179:AG179"/>
    <mergeCell ref="AH179:AJ179"/>
    <mergeCell ref="AK179:BB179"/>
    <mergeCell ref="BC179:BT179"/>
    <mergeCell ref="BU179:CL179"/>
    <mergeCell ref="CM179:DD179"/>
    <mergeCell ref="G184:AA184"/>
    <mergeCell ref="AB184:AD184"/>
    <mergeCell ref="CM169:DD169"/>
    <mergeCell ref="G170:AA170"/>
    <mergeCell ref="AB170:AD170"/>
    <mergeCell ref="AE170:AG170"/>
    <mergeCell ref="AH170:AJ170"/>
    <mergeCell ref="AK170:BB170"/>
    <mergeCell ref="BC170:BT170"/>
    <mergeCell ref="BU170:CL170"/>
    <mergeCell ref="CM170:DD170"/>
    <mergeCell ref="AH169:AJ169"/>
    <mergeCell ref="AH171:AJ171"/>
    <mergeCell ref="BC171:BT171"/>
    <mergeCell ref="BU171:CL171"/>
    <mergeCell ref="CM172:DD172"/>
    <mergeCell ref="AH172:AJ172"/>
    <mergeCell ref="CM171:DD171"/>
    <mergeCell ref="AK171:BB171"/>
    <mergeCell ref="AK172:BB172"/>
    <mergeCell ref="BC172:BT172"/>
    <mergeCell ref="BU172:CL172"/>
    <mergeCell ref="BU169:CL169"/>
    <mergeCell ref="G172:AA172"/>
    <mergeCell ref="AB172:AD172"/>
    <mergeCell ref="AE172:AG172"/>
    <mergeCell ref="N159:P159"/>
    <mergeCell ref="AK169:BB169"/>
    <mergeCell ref="BC169:BT169"/>
    <mergeCell ref="BC168:BT168"/>
    <mergeCell ref="A169:F186"/>
    <mergeCell ref="G169:AA169"/>
    <mergeCell ref="AB169:AD169"/>
    <mergeCell ref="AE169:AG169"/>
    <mergeCell ref="G171:AA171"/>
    <mergeCell ref="AB171:AD171"/>
    <mergeCell ref="AE171:AG171"/>
    <mergeCell ref="BC186:BT186"/>
    <mergeCell ref="AE173:AG173"/>
    <mergeCell ref="AH173:AJ173"/>
    <mergeCell ref="G174:AA174"/>
    <mergeCell ref="AB174:AD174"/>
    <mergeCell ref="AE174:AG174"/>
    <mergeCell ref="AH174:AJ174"/>
    <mergeCell ref="AK173:BB173"/>
    <mergeCell ref="BC173:BT173"/>
    <mergeCell ref="AK174:BB174"/>
    <mergeCell ref="BC174:BT174"/>
    <mergeCell ref="G178:AA178"/>
    <mergeCell ref="AB178:AD178"/>
    <mergeCell ref="AE178:AG178"/>
    <mergeCell ref="AH178:AJ178"/>
    <mergeCell ref="AK178:BB178"/>
    <mergeCell ref="BC178:BT178"/>
    <mergeCell ref="BE155:BN155"/>
    <mergeCell ref="BO155:BX155"/>
    <mergeCell ref="BY155:CH155"/>
    <mergeCell ref="CI155:CR155"/>
    <mergeCell ref="AF157:CX160"/>
    <mergeCell ref="CY159:DJ159"/>
    <mergeCell ref="DK159:EE159"/>
    <mergeCell ref="A149:C154"/>
    <mergeCell ref="D149:F155"/>
    <mergeCell ref="G149:AA149"/>
    <mergeCell ref="AB149:AD149"/>
    <mergeCell ref="AE149:AG149"/>
    <mergeCell ref="AH149:AJ149"/>
    <mergeCell ref="CM163:DD167"/>
    <mergeCell ref="G153:AA153"/>
    <mergeCell ref="AB153:AD153"/>
    <mergeCell ref="AE153:AG153"/>
    <mergeCell ref="AH153:AJ153"/>
    <mergeCell ref="A163:AA168"/>
    <mergeCell ref="AB163:AJ168"/>
    <mergeCell ref="BC163:BT167"/>
    <mergeCell ref="Q159:S159"/>
    <mergeCell ref="T159:V159"/>
    <mergeCell ref="W159:Y159"/>
    <mergeCell ref="Z159:AB159"/>
    <mergeCell ref="A159:G159"/>
    <mergeCell ref="AK153:AT153"/>
    <mergeCell ref="AU153:BD153"/>
    <mergeCell ref="BE153:BN153"/>
    <mergeCell ref="AC159:AE159"/>
    <mergeCell ref="H159:J159"/>
    <mergeCell ref="K159:M159"/>
    <mergeCell ref="AK146:AT146"/>
    <mergeCell ref="AU146:BD146"/>
    <mergeCell ref="AK149:AT149"/>
    <mergeCell ref="AU149:BD149"/>
    <mergeCell ref="BE149:BN149"/>
    <mergeCell ref="BY154:CH154"/>
    <mergeCell ref="BO149:BX149"/>
    <mergeCell ref="G154:AA154"/>
    <mergeCell ref="AB154:AD154"/>
    <mergeCell ref="AE154:AG154"/>
    <mergeCell ref="AH154:AJ154"/>
    <mergeCell ref="AB155:AD155"/>
    <mergeCell ref="AE155:AG155"/>
    <mergeCell ref="AH155:AJ155"/>
    <mergeCell ref="AK155:AT155"/>
    <mergeCell ref="AU155:BD155"/>
    <mergeCell ref="G145:AA145"/>
    <mergeCell ref="AB145:AD145"/>
    <mergeCell ref="AE145:AG145"/>
    <mergeCell ref="AH145:AJ145"/>
    <mergeCell ref="AK145:AT145"/>
    <mergeCell ref="AU145:BD145"/>
    <mergeCell ref="BE145:BN145"/>
    <mergeCell ref="BO145:BX145"/>
    <mergeCell ref="BY145:CH145"/>
    <mergeCell ref="G152:AA152"/>
    <mergeCell ref="AB152:AD152"/>
    <mergeCell ref="AE152:AG152"/>
    <mergeCell ref="AH152:AJ152"/>
    <mergeCell ref="AK152:AT152"/>
    <mergeCell ref="AU152:BD152"/>
    <mergeCell ref="BE152:BN152"/>
    <mergeCell ref="AB144:AD144"/>
    <mergeCell ref="AE144:AG144"/>
    <mergeCell ref="AH144:AJ144"/>
    <mergeCell ref="AK144:AT144"/>
    <mergeCell ref="AU144:BD144"/>
    <mergeCell ref="DC144:DN144"/>
    <mergeCell ref="BO144:BX144"/>
    <mergeCell ref="BY144:CH144"/>
    <mergeCell ref="CI144:CR144"/>
    <mergeCell ref="BY142:CH142"/>
    <mergeCell ref="BE141:BN141"/>
    <mergeCell ref="DC145:DN145"/>
    <mergeCell ref="G147:AA147"/>
    <mergeCell ref="AB147:AD147"/>
    <mergeCell ref="AE147:AG147"/>
    <mergeCell ref="AH147:AJ147"/>
    <mergeCell ref="AK147:AT147"/>
    <mergeCell ref="AU147:BD147"/>
    <mergeCell ref="BE147:BN147"/>
    <mergeCell ref="BO147:BX147"/>
    <mergeCell ref="BY147:CH147"/>
    <mergeCell ref="CI147:CR147"/>
    <mergeCell ref="CS147:DB147"/>
    <mergeCell ref="CI145:CR145"/>
    <mergeCell ref="CS145:DB145"/>
    <mergeCell ref="DC147:DN147"/>
    <mergeCell ref="BO146:BX146"/>
    <mergeCell ref="BY146:CH146"/>
    <mergeCell ref="G146:AA146"/>
    <mergeCell ref="AB146:AD146"/>
    <mergeCell ref="AE146:AG146"/>
    <mergeCell ref="AH146:AJ146"/>
    <mergeCell ref="AB137:AD137"/>
    <mergeCell ref="AE137:AG137"/>
    <mergeCell ref="AH137:AJ137"/>
    <mergeCell ref="AK137:AT137"/>
    <mergeCell ref="AU137:BD137"/>
    <mergeCell ref="BE137:BN137"/>
    <mergeCell ref="BO137:BX137"/>
    <mergeCell ref="G141:AA141"/>
    <mergeCell ref="AB141:AD141"/>
    <mergeCell ref="AE141:AG141"/>
    <mergeCell ref="AH141:AJ141"/>
    <mergeCell ref="AK141:AT141"/>
    <mergeCell ref="AU141:BD141"/>
    <mergeCell ref="BO141:BX141"/>
    <mergeCell ref="BY141:CH141"/>
    <mergeCell ref="CI141:CR141"/>
    <mergeCell ref="G135:AA135"/>
    <mergeCell ref="AB135:AD135"/>
    <mergeCell ref="AE135:AG135"/>
    <mergeCell ref="AH135:AJ135"/>
    <mergeCell ref="AK135:AT135"/>
    <mergeCell ref="AU135:BD135"/>
    <mergeCell ref="BE135:BN135"/>
    <mergeCell ref="BO135:BX135"/>
    <mergeCell ref="BY135:CH135"/>
    <mergeCell ref="BY137:CH137"/>
    <mergeCell ref="CI137:CR137"/>
    <mergeCell ref="G137:AA137"/>
    <mergeCell ref="G136:AA136"/>
    <mergeCell ref="AB136:AD136"/>
    <mergeCell ref="AE136:AG136"/>
    <mergeCell ref="AH136:AJ136"/>
    <mergeCell ref="BE136:BN136"/>
    <mergeCell ref="BO136:BX136"/>
    <mergeCell ref="BY136:CH136"/>
    <mergeCell ref="CI136:CR136"/>
    <mergeCell ref="CS136:DB136"/>
    <mergeCell ref="CI135:CR135"/>
    <mergeCell ref="CS135:DB135"/>
    <mergeCell ref="DC136:DN136"/>
    <mergeCell ref="BE133:BN133"/>
    <mergeCell ref="BO133:BX133"/>
    <mergeCell ref="G133:AA133"/>
    <mergeCell ref="AB133:AD133"/>
    <mergeCell ref="AE133:AG133"/>
    <mergeCell ref="AH133:AJ133"/>
    <mergeCell ref="DC133:DN133"/>
    <mergeCell ref="G134:AA134"/>
    <mergeCell ref="AB134:AD134"/>
    <mergeCell ref="AE134:AG134"/>
    <mergeCell ref="AH134:AJ134"/>
    <mergeCell ref="AK134:AT134"/>
    <mergeCell ref="AU134:BD134"/>
    <mergeCell ref="BE134:BN134"/>
    <mergeCell ref="AK133:AT133"/>
    <mergeCell ref="AU133:BD133"/>
    <mergeCell ref="BO134:BX134"/>
    <mergeCell ref="AE132:AG132"/>
    <mergeCell ref="AH130:AJ130"/>
    <mergeCell ref="AK130:AT130"/>
    <mergeCell ref="AH132:AJ132"/>
    <mergeCell ref="AH131:AJ131"/>
    <mergeCell ref="AK131:AT131"/>
    <mergeCell ref="AU132:BD132"/>
    <mergeCell ref="BE132:BN132"/>
    <mergeCell ref="CI131:CR131"/>
    <mergeCell ref="CS132:DB132"/>
    <mergeCell ref="CS131:DB131"/>
    <mergeCell ref="AU131:BD131"/>
    <mergeCell ref="BE131:BN131"/>
    <mergeCell ref="BO131:BX131"/>
    <mergeCell ref="BY131:CH131"/>
    <mergeCell ref="CI132:CR132"/>
    <mergeCell ref="DC135:DN135"/>
    <mergeCell ref="DC132:DN132"/>
    <mergeCell ref="DC131:DN131"/>
    <mergeCell ref="BY133:CH133"/>
    <mergeCell ref="H120:J120"/>
    <mergeCell ref="K120:M120"/>
    <mergeCell ref="N120:P120"/>
    <mergeCell ref="AB132:AD132"/>
    <mergeCell ref="AC120:AE120"/>
    <mergeCell ref="CY120:DJ120"/>
    <mergeCell ref="DK120:EE120"/>
    <mergeCell ref="A124:AA129"/>
    <mergeCell ref="AB124:AJ129"/>
    <mergeCell ref="AK124:CH124"/>
    <mergeCell ref="AK125:AT128"/>
    <mergeCell ref="AU125:BD128"/>
    <mergeCell ref="BE125:BN128"/>
    <mergeCell ref="AK132:AT132"/>
    <mergeCell ref="AU129:BD129"/>
    <mergeCell ref="A130:F147"/>
    <mergeCell ref="G130:AA130"/>
    <mergeCell ref="AB130:AD130"/>
    <mergeCell ref="AE130:AG130"/>
    <mergeCell ref="G131:AA131"/>
    <mergeCell ref="AB131:AD131"/>
    <mergeCell ref="AE131:AG131"/>
    <mergeCell ref="G132:AA132"/>
    <mergeCell ref="AU130:BD130"/>
    <mergeCell ref="BE130:BN130"/>
    <mergeCell ref="CS130:DB130"/>
    <mergeCell ref="BY134:CH134"/>
    <mergeCell ref="CI134:CR134"/>
    <mergeCell ref="CS134:DB134"/>
    <mergeCell ref="CI133:CR133"/>
    <mergeCell ref="CS133:DB133"/>
    <mergeCell ref="DC134:DN134"/>
    <mergeCell ref="A118:G119"/>
    <mergeCell ref="H118:Y119"/>
    <mergeCell ref="Z118:AE119"/>
    <mergeCell ref="AK116:AR116"/>
    <mergeCell ref="AH116:AJ116"/>
    <mergeCell ref="A116:C116"/>
    <mergeCell ref="AE116:AG116"/>
    <mergeCell ref="AS116:AZ116"/>
    <mergeCell ref="G116:AA116"/>
    <mergeCell ref="AB116:AD116"/>
    <mergeCell ref="CY118:DJ119"/>
    <mergeCell ref="DK118:EE119"/>
    <mergeCell ref="BO116:BU116"/>
    <mergeCell ref="BV116:CB116"/>
    <mergeCell ref="CC116:CI116"/>
    <mergeCell ref="BA116:BG116"/>
    <mergeCell ref="BH116:BN116"/>
    <mergeCell ref="AF118:CX121"/>
    <mergeCell ref="D110:F116"/>
    <mergeCell ref="BH110:BN110"/>
    <mergeCell ref="AS110:AZ110"/>
    <mergeCell ref="BA111:BG111"/>
    <mergeCell ref="AK110:AR110"/>
    <mergeCell ref="G111:AA111"/>
    <mergeCell ref="AB111:AD111"/>
    <mergeCell ref="AE111:AG111"/>
    <mergeCell ref="AH111:AJ111"/>
    <mergeCell ref="Q120:S120"/>
    <mergeCell ref="T120:V120"/>
    <mergeCell ref="W120:Y120"/>
    <mergeCell ref="Z120:AB120"/>
    <mergeCell ref="A120:G120"/>
    <mergeCell ref="CC108:CI108"/>
    <mergeCell ref="AK103:AR103"/>
    <mergeCell ref="CC111:CI111"/>
    <mergeCell ref="AS111:AZ111"/>
    <mergeCell ref="BH111:BN111"/>
    <mergeCell ref="BO111:BU111"/>
    <mergeCell ref="BV111:CB111"/>
    <mergeCell ref="AK111:AR111"/>
    <mergeCell ref="AS108:AZ108"/>
    <mergeCell ref="G108:AA108"/>
    <mergeCell ref="AB108:AD108"/>
    <mergeCell ref="AE108:AG108"/>
    <mergeCell ref="AH108:AJ108"/>
    <mergeCell ref="G110:AA110"/>
    <mergeCell ref="AB110:AD110"/>
    <mergeCell ref="AE110:AG110"/>
    <mergeCell ref="AH110:AJ110"/>
    <mergeCell ref="BA108:BG108"/>
    <mergeCell ref="AK108:AR108"/>
    <mergeCell ref="AE103:AG103"/>
    <mergeCell ref="AH103:AJ103"/>
    <mergeCell ref="BO105:BU105"/>
    <mergeCell ref="BV105:CB105"/>
    <mergeCell ref="AK105:AR105"/>
    <mergeCell ref="CC105:CI105"/>
    <mergeCell ref="BH105:BN105"/>
    <mergeCell ref="BH103:BN103"/>
    <mergeCell ref="BO103:BU103"/>
    <mergeCell ref="BV103:CB103"/>
    <mergeCell ref="AE105:AG105"/>
    <mergeCell ref="AH105:AJ105"/>
    <mergeCell ref="BA105:BG105"/>
    <mergeCell ref="AK106:AR106"/>
    <mergeCell ref="BA106:BG106"/>
    <mergeCell ref="AS105:AZ105"/>
    <mergeCell ref="BH106:BN106"/>
    <mergeCell ref="BO106:BU106"/>
    <mergeCell ref="BV106:CB106"/>
    <mergeCell ref="CC106:CI106"/>
    <mergeCell ref="AS106:AZ106"/>
    <mergeCell ref="AS103:AZ103"/>
    <mergeCell ref="G106:AA106"/>
    <mergeCell ref="AB106:AD106"/>
    <mergeCell ref="AE106:AG106"/>
    <mergeCell ref="AH106:AJ106"/>
    <mergeCell ref="G105:AA105"/>
    <mergeCell ref="AB105:AD105"/>
    <mergeCell ref="AS98:AZ98"/>
    <mergeCell ref="AK98:AR98"/>
    <mergeCell ref="CC98:CI98"/>
    <mergeCell ref="BA98:BG98"/>
    <mergeCell ref="BH98:BN98"/>
    <mergeCell ref="BO98:BU98"/>
    <mergeCell ref="BV98:CB98"/>
    <mergeCell ref="G102:AA102"/>
    <mergeCell ref="AB102:AD102"/>
    <mergeCell ref="AE102:AG102"/>
    <mergeCell ref="AH102:AJ102"/>
    <mergeCell ref="G98:AA98"/>
    <mergeCell ref="AB98:AD98"/>
    <mergeCell ref="AE98:AG98"/>
    <mergeCell ref="AH98:AJ98"/>
    <mergeCell ref="BA102:BG102"/>
    <mergeCell ref="AE99:AG99"/>
    <mergeCell ref="AK97:AR97"/>
    <mergeCell ref="AK96:AR96"/>
    <mergeCell ref="G96:AA96"/>
    <mergeCell ref="AB96:AD96"/>
    <mergeCell ref="AE96:AG96"/>
    <mergeCell ref="AH96:AJ96"/>
    <mergeCell ref="BA97:BG97"/>
    <mergeCell ref="BH97:BN97"/>
    <mergeCell ref="BO97:BU97"/>
    <mergeCell ref="BV97:CB97"/>
    <mergeCell ref="CC96:CI96"/>
    <mergeCell ref="G97:AA97"/>
    <mergeCell ref="AB97:AD97"/>
    <mergeCell ref="AE97:AG97"/>
    <mergeCell ref="AH97:AJ97"/>
    <mergeCell ref="CC97:CI97"/>
    <mergeCell ref="AS96:AZ96"/>
    <mergeCell ref="BH96:BN96"/>
    <mergeCell ref="AS97:AZ97"/>
    <mergeCell ref="BA96:BG96"/>
    <mergeCell ref="G95:AA95"/>
    <mergeCell ref="AB95:AD95"/>
    <mergeCell ref="AE95:AG95"/>
    <mergeCell ref="AH95:AJ95"/>
    <mergeCell ref="G94:AA94"/>
    <mergeCell ref="AB94:AD94"/>
    <mergeCell ref="AE94:AG94"/>
    <mergeCell ref="AH94:AJ94"/>
    <mergeCell ref="G93:AA93"/>
    <mergeCell ref="CC95:CI95"/>
    <mergeCell ref="AS95:AZ95"/>
    <mergeCell ref="BA94:BG94"/>
    <mergeCell ref="AK95:AR95"/>
    <mergeCell ref="BA95:BG95"/>
    <mergeCell ref="BO94:BU94"/>
    <mergeCell ref="BV94:CB94"/>
    <mergeCell ref="AK94:AR94"/>
    <mergeCell ref="BH95:BN95"/>
    <mergeCell ref="BO95:BU95"/>
    <mergeCell ref="BV95:CB95"/>
    <mergeCell ref="BH92:BN92"/>
    <mergeCell ref="BO92:BU92"/>
    <mergeCell ref="BV92:CB92"/>
    <mergeCell ref="CC92:CI92"/>
    <mergeCell ref="AK93:AR93"/>
    <mergeCell ref="BA93:BG93"/>
    <mergeCell ref="BH93:BN93"/>
    <mergeCell ref="BO93:BU93"/>
    <mergeCell ref="BV93:CB93"/>
    <mergeCell ref="CC93:CI93"/>
    <mergeCell ref="AK92:AR92"/>
    <mergeCell ref="AB93:AD93"/>
    <mergeCell ref="AE93:AG93"/>
    <mergeCell ref="AH93:AJ93"/>
    <mergeCell ref="CC94:CI94"/>
    <mergeCell ref="AS94:AZ94"/>
    <mergeCell ref="BH94:BN94"/>
    <mergeCell ref="AS93:AZ93"/>
    <mergeCell ref="Q81:S81"/>
    <mergeCell ref="T81:V81"/>
    <mergeCell ref="W81:Y81"/>
    <mergeCell ref="Z81:AB81"/>
    <mergeCell ref="A81:G81"/>
    <mergeCell ref="H81:J81"/>
    <mergeCell ref="K81:M81"/>
    <mergeCell ref="N81:P81"/>
    <mergeCell ref="AC81:AE81"/>
    <mergeCell ref="CY81:DJ81"/>
    <mergeCell ref="DK81:EE81"/>
    <mergeCell ref="A85:AA90"/>
    <mergeCell ref="AB85:AJ90"/>
    <mergeCell ref="AS90:AZ90"/>
    <mergeCell ref="AK90:AR90"/>
    <mergeCell ref="AS85:AZ89"/>
    <mergeCell ref="AH91:AJ91"/>
    <mergeCell ref="CR86:CX90"/>
    <mergeCell ref="CY86:DF90"/>
    <mergeCell ref="A91:F108"/>
    <mergeCell ref="G91:AA91"/>
    <mergeCell ref="AB91:AD91"/>
    <mergeCell ref="AE91:AG91"/>
    <mergeCell ref="G92:AA92"/>
    <mergeCell ref="AB92:AD92"/>
    <mergeCell ref="AE92:AG92"/>
    <mergeCell ref="CC91:CI91"/>
    <mergeCell ref="AH92:AJ92"/>
    <mergeCell ref="AS92:AZ92"/>
    <mergeCell ref="BH91:BN91"/>
    <mergeCell ref="BA91:BG91"/>
    <mergeCell ref="BA92:BG92"/>
    <mergeCell ref="DO71:DW71"/>
    <mergeCell ref="G76:AA76"/>
    <mergeCell ref="AB76:AD76"/>
    <mergeCell ref="AE76:AG76"/>
    <mergeCell ref="AH76:AJ76"/>
    <mergeCell ref="AK76:AR76"/>
    <mergeCell ref="CC77:CL77"/>
    <mergeCell ref="DO77:DW77"/>
    <mergeCell ref="AE77:AG77"/>
    <mergeCell ref="AH77:AJ77"/>
    <mergeCell ref="AK77:AR77"/>
    <mergeCell ref="AS77:AY77"/>
    <mergeCell ref="DK79:EE80"/>
    <mergeCell ref="CM77:CV77"/>
    <mergeCell ref="CW77:DE77"/>
    <mergeCell ref="DF77:DN77"/>
    <mergeCell ref="A79:G80"/>
    <mergeCell ref="H79:Y80"/>
    <mergeCell ref="Z79:AE80"/>
    <mergeCell ref="CY79:DJ80"/>
    <mergeCell ref="BJ77:BS77"/>
    <mergeCell ref="BT77:CB77"/>
    <mergeCell ref="G72:AA72"/>
    <mergeCell ref="AB72:AD72"/>
    <mergeCell ref="AE72:AG72"/>
    <mergeCell ref="AH72:AJ72"/>
    <mergeCell ref="CW71:DE71"/>
    <mergeCell ref="AE71:AG71"/>
    <mergeCell ref="CC72:CL72"/>
    <mergeCell ref="CM72:CV72"/>
    <mergeCell ref="CW72:DE72"/>
    <mergeCell ref="BJ72:BS72"/>
    <mergeCell ref="AH71:AJ71"/>
    <mergeCell ref="CC69:CL69"/>
    <mergeCell ref="CM69:CV69"/>
    <mergeCell ref="CW69:DE69"/>
    <mergeCell ref="DF69:DN69"/>
    <mergeCell ref="AK69:AR69"/>
    <mergeCell ref="AS69:AY69"/>
    <mergeCell ref="BJ69:BS69"/>
    <mergeCell ref="BT69:CB69"/>
    <mergeCell ref="A71:C76"/>
    <mergeCell ref="D71:F77"/>
    <mergeCell ref="G71:AA71"/>
    <mergeCell ref="AB71:AD71"/>
    <mergeCell ref="A77:C77"/>
    <mergeCell ref="G77:AA77"/>
    <mergeCell ref="AB77:AD77"/>
    <mergeCell ref="DF71:DN71"/>
    <mergeCell ref="AK71:AR71"/>
    <mergeCell ref="AS71:AY71"/>
    <mergeCell ref="BJ71:BS71"/>
    <mergeCell ref="BT71:CB71"/>
    <mergeCell ref="AS76:AY76"/>
    <mergeCell ref="BJ76:BS76"/>
    <mergeCell ref="BT76:CB76"/>
    <mergeCell ref="CC76:CL76"/>
    <mergeCell ref="CC71:CL71"/>
    <mergeCell ref="CM71:CV71"/>
    <mergeCell ref="CM76:CV76"/>
    <mergeCell ref="CW76:DE76"/>
    <mergeCell ref="DF76:DN76"/>
    <mergeCell ref="DF72:DN72"/>
    <mergeCell ref="AK72:AR72"/>
    <mergeCell ref="G69:AA69"/>
    <mergeCell ref="AB69:AD69"/>
    <mergeCell ref="AE69:AG69"/>
    <mergeCell ref="AH69:AJ69"/>
    <mergeCell ref="CM68:CV68"/>
    <mergeCell ref="CW68:DE68"/>
    <mergeCell ref="BT68:CB68"/>
    <mergeCell ref="CC68:CL68"/>
    <mergeCell ref="DO69:DW69"/>
    <mergeCell ref="G66:AA66"/>
    <mergeCell ref="AB66:AD66"/>
    <mergeCell ref="AE66:AG66"/>
    <mergeCell ref="AH66:AJ66"/>
    <mergeCell ref="AZ69:BI69"/>
    <mergeCell ref="CC66:CL66"/>
    <mergeCell ref="CM66:CV66"/>
    <mergeCell ref="CW66:DE66"/>
    <mergeCell ref="DF66:DN66"/>
    <mergeCell ref="AK66:AR66"/>
    <mergeCell ref="AS66:AY66"/>
    <mergeCell ref="BJ66:BS66"/>
    <mergeCell ref="BT66:CB66"/>
    <mergeCell ref="G59:AA59"/>
    <mergeCell ref="AB59:AD59"/>
    <mergeCell ref="AE59:AG59"/>
    <mergeCell ref="AH59:AJ59"/>
    <mergeCell ref="AK59:AR59"/>
    <mergeCell ref="AS59:AY59"/>
    <mergeCell ref="BJ59:BS59"/>
    <mergeCell ref="BT59:CB59"/>
    <mergeCell ref="CC59:CL59"/>
    <mergeCell ref="G63:AA63"/>
    <mergeCell ref="AB63:AD63"/>
    <mergeCell ref="AE63:AG63"/>
    <mergeCell ref="AH63:AJ63"/>
    <mergeCell ref="DO59:DW59"/>
    <mergeCell ref="CM59:CV59"/>
    <mergeCell ref="CW59:DE59"/>
    <mergeCell ref="DF59:DN59"/>
    <mergeCell ref="CC63:CL63"/>
    <mergeCell ref="CM63:CV63"/>
    <mergeCell ref="CW63:DE63"/>
    <mergeCell ref="DF63:DN63"/>
    <mergeCell ref="AK63:AR63"/>
    <mergeCell ref="AS63:AY63"/>
    <mergeCell ref="BJ63:BS63"/>
    <mergeCell ref="BT63:CB63"/>
    <mergeCell ref="G60:AA60"/>
    <mergeCell ref="AB60:AD60"/>
    <mergeCell ref="AE60:AG60"/>
    <mergeCell ref="AH60:AJ60"/>
    <mergeCell ref="AK60:AR60"/>
    <mergeCell ref="AS60:AY60"/>
    <mergeCell ref="AZ60:BI60"/>
    <mergeCell ref="G58:AA58"/>
    <mergeCell ref="AB58:AD58"/>
    <mergeCell ref="AE58:AG58"/>
    <mergeCell ref="AH58:AJ58"/>
    <mergeCell ref="CM57:CV57"/>
    <mergeCell ref="CW57:DE57"/>
    <mergeCell ref="BT57:CB57"/>
    <mergeCell ref="CC57:CL57"/>
    <mergeCell ref="CC58:CL58"/>
    <mergeCell ref="CM58:CV58"/>
    <mergeCell ref="CW58:DE58"/>
    <mergeCell ref="DF58:DN58"/>
    <mergeCell ref="AK58:AR58"/>
    <mergeCell ref="AS58:AY58"/>
    <mergeCell ref="BJ58:BS58"/>
    <mergeCell ref="BT58:CB58"/>
    <mergeCell ref="DO58:DW58"/>
    <mergeCell ref="AH56:AJ56"/>
    <mergeCell ref="AK56:AR56"/>
    <mergeCell ref="AS56:AY56"/>
    <mergeCell ref="BJ56:BS56"/>
    <mergeCell ref="BT56:CB56"/>
    <mergeCell ref="CC56:CL56"/>
    <mergeCell ref="CM56:CV56"/>
    <mergeCell ref="CW56:DE56"/>
    <mergeCell ref="DF56:DN56"/>
    <mergeCell ref="DF57:DN57"/>
    <mergeCell ref="DO57:DW57"/>
    <mergeCell ref="DO56:DW56"/>
    <mergeCell ref="G57:AA57"/>
    <mergeCell ref="AB57:AD57"/>
    <mergeCell ref="AE57:AG57"/>
    <mergeCell ref="AH57:AJ57"/>
    <mergeCell ref="AK57:AR57"/>
    <mergeCell ref="AS57:AY57"/>
    <mergeCell ref="BJ57:BS57"/>
    <mergeCell ref="A52:F69"/>
    <mergeCell ref="G52:AA52"/>
    <mergeCell ref="AB52:AD52"/>
    <mergeCell ref="AE52:AG52"/>
    <mergeCell ref="G54:AA54"/>
    <mergeCell ref="AB54:AD54"/>
    <mergeCell ref="AE54:AG54"/>
    <mergeCell ref="G56:AA56"/>
    <mergeCell ref="AB56:AD56"/>
    <mergeCell ref="AE56:AG56"/>
    <mergeCell ref="BT52:CB52"/>
    <mergeCell ref="CC52:CL52"/>
    <mergeCell ref="CM52:CV52"/>
    <mergeCell ref="CW52:DE52"/>
    <mergeCell ref="AH52:AJ52"/>
    <mergeCell ref="AK52:AR52"/>
    <mergeCell ref="AS52:AY52"/>
    <mergeCell ref="BJ52:BS52"/>
    <mergeCell ref="G53:AA53"/>
    <mergeCell ref="AB53:AD53"/>
    <mergeCell ref="AE53:AG53"/>
    <mergeCell ref="AH53:AJ53"/>
    <mergeCell ref="AK53:AR53"/>
    <mergeCell ref="AS53:AY53"/>
    <mergeCell ref="BJ53:BS53"/>
    <mergeCell ref="BT53:CB53"/>
    <mergeCell ref="AH54:AJ54"/>
    <mergeCell ref="AK54:AR54"/>
    <mergeCell ref="AS54:AY54"/>
    <mergeCell ref="BJ54:BS54"/>
    <mergeCell ref="CC53:CL53"/>
    <mergeCell ref="BT64:CB64"/>
    <mergeCell ref="G37:AA37"/>
    <mergeCell ref="AB37:AD37"/>
    <mergeCell ref="AE37:AG37"/>
    <mergeCell ref="AH37:AJ37"/>
    <mergeCell ref="AK37:AY37"/>
    <mergeCell ref="AZ37:BN37"/>
    <mergeCell ref="BO37:CC37"/>
    <mergeCell ref="CD37:CR37"/>
    <mergeCell ref="BO38:CC38"/>
    <mergeCell ref="CD38:CR38"/>
    <mergeCell ref="A40:G41"/>
    <mergeCell ref="H40:Y41"/>
    <mergeCell ref="Z40:AE41"/>
    <mergeCell ref="AZ38:BN38"/>
    <mergeCell ref="AF40:CX43"/>
    <mergeCell ref="AC42:AE42"/>
    <mergeCell ref="AE38:AG38"/>
    <mergeCell ref="AH38:AJ38"/>
    <mergeCell ref="AK38:AY38"/>
    <mergeCell ref="A42:G42"/>
    <mergeCell ref="H42:J42"/>
    <mergeCell ref="K42:M42"/>
    <mergeCell ref="N42:P42"/>
    <mergeCell ref="Q42:S42"/>
    <mergeCell ref="T42:V42"/>
    <mergeCell ref="W42:Y42"/>
    <mergeCell ref="Z42:AB42"/>
    <mergeCell ref="G29:AA29"/>
    <mergeCell ref="AB29:AD29"/>
    <mergeCell ref="AE29:AG29"/>
    <mergeCell ref="AH29:AJ29"/>
    <mergeCell ref="AK30:AY30"/>
    <mergeCell ref="AZ30:BN30"/>
    <mergeCell ref="BO30:CC30"/>
    <mergeCell ref="CD30:CR30"/>
    <mergeCell ref="G30:AA30"/>
    <mergeCell ref="AB30:AD30"/>
    <mergeCell ref="AE30:AG30"/>
    <mergeCell ref="AH30:AJ30"/>
    <mergeCell ref="BO33:CC33"/>
    <mergeCell ref="A32:C37"/>
    <mergeCell ref="D32:F38"/>
    <mergeCell ref="G32:AA32"/>
    <mergeCell ref="AB32:AD32"/>
    <mergeCell ref="A38:C38"/>
    <mergeCell ref="G38:AA38"/>
    <mergeCell ref="AB38:AD38"/>
    <mergeCell ref="G33:AA33"/>
    <mergeCell ref="AB33:AD33"/>
    <mergeCell ref="AE32:AG32"/>
    <mergeCell ref="AH32:AJ32"/>
    <mergeCell ref="AK32:AY32"/>
    <mergeCell ref="AZ32:BN32"/>
    <mergeCell ref="AE33:AG33"/>
    <mergeCell ref="AH33:AJ33"/>
    <mergeCell ref="AK33:AY33"/>
    <mergeCell ref="AZ33:BN33"/>
    <mergeCell ref="BO32:CC32"/>
    <mergeCell ref="CD32:CR32"/>
    <mergeCell ref="G24:AA24"/>
    <mergeCell ref="AB24:AD24"/>
    <mergeCell ref="AE24:AG24"/>
    <mergeCell ref="AH24:AJ24"/>
    <mergeCell ref="AK25:AY25"/>
    <mergeCell ref="AZ25:BN25"/>
    <mergeCell ref="BO25:CC25"/>
    <mergeCell ref="CD25:CR25"/>
    <mergeCell ref="G25:AA25"/>
    <mergeCell ref="AB25:AD25"/>
    <mergeCell ref="AE25:AG25"/>
    <mergeCell ref="AH25:AJ25"/>
    <mergeCell ref="AK27:AY27"/>
    <mergeCell ref="AZ27:BN27"/>
    <mergeCell ref="BO27:CC27"/>
    <mergeCell ref="CD27:CR27"/>
    <mergeCell ref="G27:AA27"/>
    <mergeCell ref="AB27:AD27"/>
    <mergeCell ref="AE27:AG27"/>
    <mergeCell ref="AH27:AJ27"/>
    <mergeCell ref="G18:AA18"/>
    <mergeCell ref="AB18:AD18"/>
    <mergeCell ref="AE18:AG18"/>
    <mergeCell ref="AH18:AJ18"/>
    <mergeCell ref="AK18:AY18"/>
    <mergeCell ref="AZ18:BN18"/>
    <mergeCell ref="BO18:CC18"/>
    <mergeCell ref="AZ19:BN19"/>
    <mergeCell ref="BO19:CC19"/>
    <mergeCell ref="AB17:AD17"/>
    <mergeCell ref="G19:AA19"/>
    <mergeCell ref="AB19:AD19"/>
    <mergeCell ref="AE19:AG19"/>
    <mergeCell ref="AE17:AG17"/>
    <mergeCell ref="AH17:AJ17"/>
    <mergeCell ref="G20:AA20"/>
    <mergeCell ref="AB20:AD20"/>
    <mergeCell ref="AE20:AG20"/>
    <mergeCell ref="AH20:AJ20"/>
    <mergeCell ref="AH19:AJ19"/>
    <mergeCell ref="AK19:AY19"/>
    <mergeCell ref="AF1:CX4"/>
    <mergeCell ref="AZ13:BN13"/>
    <mergeCell ref="G15:AA15"/>
    <mergeCell ref="AB15:AD15"/>
    <mergeCell ref="G17:AA17"/>
    <mergeCell ref="CD13:CR13"/>
    <mergeCell ref="AH13:AJ13"/>
    <mergeCell ref="CD14:CR14"/>
    <mergeCell ref="AK14:AY14"/>
    <mergeCell ref="AZ14:BN14"/>
    <mergeCell ref="BO15:CC15"/>
    <mergeCell ref="AK15:AY15"/>
    <mergeCell ref="AH14:AJ14"/>
    <mergeCell ref="A13:F30"/>
    <mergeCell ref="G13:AA13"/>
    <mergeCell ref="AB13:AD13"/>
    <mergeCell ref="AE13:AG13"/>
    <mergeCell ref="G14:AA14"/>
    <mergeCell ref="AB14:AD14"/>
    <mergeCell ref="AE14:AG14"/>
    <mergeCell ref="G16:AA16"/>
    <mergeCell ref="AB16:AD16"/>
    <mergeCell ref="CD15:CR15"/>
    <mergeCell ref="AK16:AY16"/>
    <mergeCell ref="AZ16:BN16"/>
    <mergeCell ref="BO16:CC16"/>
    <mergeCell ref="CD16:CR16"/>
    <mergeCell ref="AE16:AG16"/>
    <mergeCell ref="AH16:AJ16"/>
    <mergeCell ref="AE15:AG15"/>
    <mergeCell ref="AH15:AJ15"/>
    <mergeCell ref="CD17:CR17"/>
    <mergeCell ref="CY1:DJ2"/>
    <mergeCell ref="DK1:EE2"/>
    <mergeCell ref="A3:G3"/>
    <mergeCell ref="H3:J3"/>
    <mergeCell ref="A1:G2"/>
    <mergeCell ref="H1:Y2"/>
    <mergeCell ref="Z1:AE2"/>
    <mergeCell ref="AC3:AE3"/>
    <mergeCell ref="N3:P3"/>
    <mergeCell ref="DK3:EE3"/>
    <mergeCell ref="CY3:DJ3"/>
    <mergeCell ref="AZ6:BN6"/>
    <mergeCell ref="BO6:CC6"/>
    <mergeCell ref="CD6:CR6"/>
    <mergeCell ref="AK7:AY11"/>
    <mergeCell ref="AZ7:BN11"/>
    <mergeCell ref="BO13:CC13"/>
    <mergeCell ref="A7:AA12"/>
    <mergeCell ref="AK6:AY6"/>
    <mergeCell ref="BO7:CC11"/>
    <mergeCell ref="AB7:AJ12"/>
    <mergeCell ref="K3:M3"/>
    <mergeCell ref="Q3:S3"/>
    <mergeCell ref="T3:V3"/>
    <mergeCell ref="CD7:CR11"/>
    <mergeCell ref="AZ12:BN12"/>
    <mergeCell ref="BO12:CC12"/>
    <mergeCell ref="CD12:CR12"/>
    <mergeCell ref="AK13:AY13"/>
    <mergeCell ref="W3:Y3"/>
    <mergeCell ref="Z3:AB3"/>
    <mergeCell ref="AK12:AY12"/>
    <mergeCell ref="BO14:CC14"/>
    <mergeCell ref="AZ17:BN17"/>
    <mergeCell ref="BO17:CC17"/>
    <mergeCell ref="AZ15:BN15"/>
    <mergeCell ref="AK17:AY17"/>
    <mergeCell ref="AK20:AY20"/>
    <mergeCell ref="AZ20:BN20"/>
    <mergeCell ref="BC227:BT227"/>
    <mergeCell ref="BC232:BT232"/>
    <mergeCell ref="BC233:BT233"/>
    <mergeCell ref="CC45:CL45"/>
    <mergeCell ref="BC219:BT219"/>
    <mergeCell ref="BC220:BT220"/>
    <mergeCell ref="BC222:BT222"/>
    <mergeCell ref="BC223:BT223"/>
    <mergeCell ref="BC212:BT212"/>
    <mergeCell ref="BA85:BG89"/>
    <mergeCell ref="BC213:BT213"/>
    <mergeCell ref="BC214:BT214"/>
    <mergeCell ref="BC215:BT215"/>
    <mergeCell ref="BC208:BT208"/>
    <mergeCell ref="BC209:BT209"/>
    <mergeCell ref="BC210:BT210"/>
    <mergeCell ref="BC211:BT211"/>
    <mergeCell ref="AK24:AY24"/>
    <mergeCell ref="AZ24:BN24"/>
    <mergeCell ref="BO24:CC24"/>
    <mergeCell ref="AK29:AY29"/>
    <mergeCell ref="AZ29:BN29"/>
    <mergeCell ref="BO29:CC29"/>
    <mergeCell ref="BV96:CB96"/>
    <mergeCell ref="CC64:CL64"/>
    <mergeCell ref="CD18:CR18"/>
    <mergeCell ref="CD19:CR19"/>
    <mergeCell ref="BO20:CC20"/>
    <mergeCell ref="CD20:CR20"/>
    <mergeCell ref="CD24:CR24"/>
    <mergeCell ref="CD29:CR29"/>
    <mergeCell ref="CY40:DJ41"/>
    <mergeCell ref="DK40:EE41"/>
    <mergeCell ref="CY42:DJ42"/>
    <mergeCell ref="DK42:EE42"/>
    <mergeCell ref="CW46:DW46"/>
    <mergeCell ref="CW47:DW47"/>
    <mergeCell ref="DF52:DN52"/>
    <mergeCell ref="DO52:DW52"/>
    <mergeCell ref="DO53:DW53"/>
    <mergeCell ref="CM53:CV53"/>
    <mergeCell ref="BJ55:BS55"/>
    <mergeCell ref="CW53:DE53"/>
    <mergeCell ref="DO54:DW54"/>
    <mergeCell ref="DO55:DW55"/>
    <mergeCell ref="DO51:DW51"/>
    <mergeCell ref="BT51:CB51"/>
    <mergeCell ref="CC51:CL51"/>
    <mergeCell ref="AK129:AT129"/>
    <mergeCell ref="AK123:AT123"/>
    <mergeCell ref="AU123:BD123"/>
    <mergeCell ref="BO125:BX128"/>
    <mergeCell ref="DC130:DN130"/>
    <mergeCell ref="CS141:DB141"/>
    <mergeCell ref="DC137:DN137"/>
    <mergeCell ref="CS137:DB137"/>
    <mergeCell ref="BE144:BN144"/>
    <mergeCell ref="AK136:AT136"/>
    <mergeCell ref="AU136:BD136"/>
    <mergeCell ref="AK45:AR45"/>
    <mergeCell ref="DF45:DN45"/>
    <mergeCell ref="DO45:DW45"/>
    <mergeCell ref="CM45:CV45"/>
    <mergeCell ref="CC85:CI89"/>
    <mergeCell ref="BO84:BU84"/>
    <mergeCell ref="BV84:CB84"/>
    <mergeCell ref="BH84:BN84"/>
    <mergeCell ref="DF48:DN50"/>
    <mergeCell ref="DO48:DW50"/>
    <mergeCell ref="CM51:CV51"/>
    <mergeCell ref="CW45:DE45"/>
    <mergeCell ref="BJ45:BS45"/>
    <mergeCell ref="BT45:CB45"/>
    <mergeCell ref="DF68:DN68"/>
    <mergeCell ref="DO68:DW68"/>
    <mergeCell ref="DO66:DW66"/>
    <mergeCell ref="AK68:AR68"/>
    <mergeCell ref="AS68:AY68"/>
    <mergeCell ref="BJ68:BS68"/>
    <mergeCell ref="DO76:DW76"/>
    <mergeCell ref="DC124:DN128"/>
    <mergeCell ref="CS129:DB129"/>
    <mergeCell ref="DC129:DN129"/>
    <mergeCell ref="BY129:CH129"/>
    <mergeCell ref="BY123:CH123"/>
    <mergeCell ref="CI123:CR123"/>
    <mergeCell ref="CS123:DB123"/>
    <mergeCell ref="CM162:DD162"/>
    <mergeCell ref="BO130:BX130"/>
    <mergeCell ref="BY130:CH130"/>
    <mergeCell ref="CI130:CR130"/>
    <mergeCell ref="BO132:BX132"/>
    <mergeCell ref="BY132:CH132"/>
    <mergeCell ref="DC141:DN141"/>
    <mergeCell ref="BO142:BX142"/>
    <mergeCell ref="CS144:DB144"/>
    <mergeCell ref="CI142:CR142"/>
    <mergeCell ref="CS142:DB142"/>
    <mergeCell ref="DC142:DN142"/>
    <mergeCell ref="BO152:BX152"/>
    <mergeCell ref="BY152:CH152"/>
    <mergeCell ref="DC149:DN149"/>
    <mergeCell ref="BO154:BX154"/>
    <mergeCell ref="BY149:CH149"/>
    <mergeCell ref="CI149:CR149"/>
    <mergeCell ref="CI152:CR152"/>
    <mergeCell ref="CS152:DB152"/>
    <mergeCell ref="DC152:DN152"/>
    <mergeCell ref="BC162:BT162"/>
    <mergeCell ref="CY157:DJ158"/>
    <mergeCell ref="CI154:CR154"/>
    <mergeCell ref="CS154:DB154"/>
    <mergeCell ref="BH86:BN89"/>
    <mergeCell ref="AK91:AR91"/>
    <mergeCell ref="CC90:CI90"/>
    <mergeCell ref="AK46:AR50"/>
    <mergeCell ref="BJ46:BS50"/>
    <mergeCell ref="BT46:CB50"/>
    <mergeCell ref="CC46:CL50"/>
    <mergeCell ref="AK51:AR51"/>
    <mergeCell ref="CI124:CR128"/>
    <mergeCell ref="CI129:CR129"/>
    <mergeCell ref="CS124:DB128"/>
    <mergeCell ref="BY125:CH128"/>
    <mergeCell ref="AK85:AR89"/>
    <mergeCell ref="BH85:CB85"/>
    <mergeCell ref="BE129:BN129"/>
    <mergeCell ref="BO129:BX129"/>
    <mergeCell ref="BO91:BU91"/>
    <mergeCell ref="BV91:CB91"/>
    <mergeCell ref="BA84:BG84"/>
    <mergeCell ref="AS84:AZ84"/>
    <mergeCell ref="AK84:AR84"/>
    <mergeCell ref="CC84:CI84"/>
    <mergeCell ref="BE123:BN123"/>
    <mergeCell ref="BO123:BX123"/>
    <mergeCell ref="BT55:CB55"/>
    <mergeCell ref="BT54:CB54"/>
    <mergeCell ref="CC54:CL54"/>
    <mergeCell ref="CW48:DE50"/>
    <mergeCell ref="DC123:DN123"/>
    <mergeCell ref="BO96:BU96"/>
    <mergeCell ref="AS91:AZ91"/>
    <mergeCell ref="BJ51:BS51"/>
    <mergeCell ref="A110:C115"/>
    <mergeCell ref="AF79:CX82"/>
    <mergeCell ref="BV90:CB90"/>
    <mergeCell ref="BO86:BU89"/>
    <mergeCell ref="BV86:CB89"/>
    <mergeCell ref="BA90:BG90"/>
    <mergeCell ref="BH90:BN90"/>
    <mergeCell ref="BO90:BU90"/>
    <mergeCell ref="CW51:DE51"/>
    <mergeCell ref="DF51:DN51"/>
    <mergeCell ref="A46:AA51"/>
    <mergeCell ref="AB46:AJ51"/>
    <mergeCell ref="CM54:CV54"/>
    <mergeCell ref="CW54:DE54"/>
    <mergeCell ref="G55:AA55"/>
    <mergeCell ref="AB55:AD55"/>
    <mergeCell ref="AE55:AG55"/>
    <mergeCell ref="AH55:AJ55"/>
    <mergeCell ref="AK55:AR55"/>
    <mergeCell ref="AS55:AY55"/>
    <mergeCell ref="CC55:CL55"/>
    <mergeCell ref="CM55:CV55"/>
    <mergeCell ref="CW55:DE55"/>
    <mergeCell ref="DF55:DN55"/>
    <mergeCell ref="DF54:DN54"/>
    <mergeCell ref="CM64:CV64"/>
    <mergeCell ref="CW64:DE64"/>
    <mergeCell ref="DF53:DN53"/>
    <mergeCell ref="CM46:CV50"/>
    <mergeCell ref="BJ60:BS60"/>
    <mergeCell ref="BT60:CB60"/>
    <mergeCell ref="CC60:CL60"/>
    <mergeCell ref="G21:AA21"/>
    <mergeCell ref="AB21:AD21"/>
    <mergeCell ref="AE21:AG21"/>
    <mergeCell ref="AH21:AJ21"/>
    <mergeCell ref="AK21:AY21"/>
    <mergeCell ref="AZ21:BN21"/>
    <mergeCell ref="BO21:CC21"/>
    <mergeCell ref="CD21:CR21"/>
    <mergeCell ref="G22:AA22"/>
    <mergeCell ref="AB22:AD22"/>
    <mergeCell ref="AE22:AG22"/>
    <mergeCell ref="AH22:AJ22"/>
    <mergeCell ref="AK22:AY22"/>
    <mergeCell ref="AZ22:BN22"/>
    <mergeCell ref="BO22:CC22"/>
    <mergeCell ref="CD22:CR22"/>
    <mergeCell ref="G23:AA23"/>
    <mergeCell ref="AB23:AD23"/>
    <mergeCell ref="AE23:AG23"/>
    <mergeCell ref="AH23:AJ23"/>
    <mergeCell ref="AK23:AY23"/>
    <mergeCell ref="AZ23:BN23"/>
    <mergeCell ref="BO23:CC23"/>
    <mergeCell ref="CD23:CR23"/>
    <mergeCell ref="G34:AA34"/>
    <mergeCell ref="AB34:AD34"/>
    <mergeCell ref="AE34:AG34"/>
    <mergeCell ref="AH34:AJ34"/>
    <mergeCell ref="AK34:AY34"/>
    <mergeCell ref="AZ34:BN34"/>
    <mergeCell ref="BO34:CC34"/>
    <mergeCell ref="CD34:CR34"/>
    <mergeCell ref="G35:AA35"/>
    <mergeCell ref="AB35:AD35"/>
    <mergeCell ref="AE35:AG35"/>
    <mergeCell ref="AH35:AJ35"/>
    <mergeCell ref="AK35:AY35"/>
    <mergeCell ref="AZ35:BN35"/>
    <mergeCell ref="BO35:CC35"/>
    <mergeCell ref="CD35:CR35"/>
    <mergeCell ref="G36:AA36"/>
    <mergeCell ref="AB36:AD36"/>
    <mergeCell ref="AE36:AG36"/>
    <mergeCell ref="AH36:AJ36"/>
    <mergeCell ref="AK36:AY36"/>
    <mergeCell ref="AZ36:BN36"/>
    <mergeCell ref="BO36:CC36"/>
    <mergeCell ref="CD36:CR36"/>
    <mergeCell ref="CM60:CV60"/>
    <mergeCell ref="CW60:DE60"/>
    <mergeCell ref="DF60:DN60"/>
    <mergeCell ref="DO60:DW60"/>
    <mergeCell ref="G61:AA61"/>
    <mergeCell ref="AB61:AD61"/>
    <mergeCell ref="AE61:AG61"/>
    <mergeCell ref="AH61:AJ61"/>
    <mergeCell ref="AK61:AR61"/>
    <mergeCell ref="AS61:AY61"/>
    <mergeCell ref="AZ61:BI61"/>
    <mergeCell ref="BJ61:BS61"/>
    <mergeCell ref="BT61:CB61"/>
    <mergeCell ref="CC61:CL61"/>
    <mergeCell ref="CM61:CV61"/>
    <mergeCell ref="CW61:DE61"/>
    <mergeCell ref="DF61:DN61"/>
    <mergeCell ref="DO61:DW61"/>
    <mergeCell ref="G62:AA62"/>
    <mergeCell ref="AB62:AD62"/>
    <mergeCell ref="AE62:AG62"/>
    <mergeCell ref="AH62:AJ62"/>
    <mergeCell ref="AK62:AR62"/>
    <mergeCell ref="AS62:AY62"/>
    <mergeCell ref="AZ62:BI62"/>
    <mergeCell ref="BJ62:BS62"/>
    <mergeCell ref="BT62:CB62"/>
    <mergeCell ref="CC62:CL62"/>
    <mergeCell ref="CM62:CV62"/>
    <mergeCell ref="CW62:DE62"/>
    <mergeCell ref="DF62:DN62"/>
    <mergeCell ref="DO62:DW62"/>
    <mergeCell ref="G73:AA73"/>
    <mergeCell ref="AB73:AD73"/>
    <mergeCell ref="AE73:AG73"/>
    <mergeCell ref="AH73:AJ73"/>
    <mergeCell ref="AK73:AR73"/>
    <mergeCell ref="AS73:AY73"/>
    <mergeCell ref="AZ73:BI73"/>
    <mergeCell ref="BJ73:BS73"/>
    <mergeCell ref="BT73:CB73"/>
    <mergeCell ref="CC73:CL73"/>
    <mergeCell ref="CM73:CV73"/>
    <mergeCell ref="CW73:DE73"/>
    <mergeCell ref="DF73:DN73"/>
    <mergeCell ref="DO73:DW73"/>
    <mergeCell ref="G68:AA68"/>
    <mergeCell ref="AB68:AD68"/>
    <mergeCell ref="AE68:AG68"/>
    <mergeCell ref="AH68:AJ68"/>
    <mergeCell ref="G74:AA74"/>
    <mergeCell ref="AB74:AD74"/>
    <mergeCell ref="AE74:AG74"/>
    <mergeCell ref="AH74:AJ74"/>
    <mergeCell ref="AK74:AR74"/>
    <mergeCell ref="AS74:AY74"/>
    <mergeCell ref="AZ74:BI74"/>
    <mergeCell ref="BJ74:BS74"/>
    <mergeCell ref="BT74:CB74"/>
    <mergeCell ref="CC74:CL74"/>
    <mergeCell ref="CM74:CV74"/>
    <mergeCell ref="CW74:DE74"/>
    <mergeCell ref="DF74:DN74"/>
    <mergeCell ref="DO74:DW74"/>
    <mergeCell ref="G75:AA75"/>
    <mergeCell ref="AB75:AD75"/>
    <mergeCell ref="AE75:AG75"/>
    <mergeCell ref="AH75:AJ75"/>
    <mergeCell ref="AK75:AR75"/>
    <mergeCell ref="AS75:AY75"/>
    <mergeCell ref="AZ75:BI75"/>
    <mergeCell ref="BJ75:BS75"/>
    <mergeCell ref="BT75:CB75"/>
    <mergeCell ref="CC75:CL75"/>
    <mergeCell ref="CM75:CV75"/>
    <mergeCell ref="CW75:DE75"/>
    <mergeCell ref="DF75:DN75"/>
    <mergeCell ref="DO75:DW75"/>
    <mergeCell ref="AH99:AJ99"/>
    <mergeCell ref="AK99:AR99"/>
    <mergeCell ref="AS99:AZ99"/>
    <mergeCell ref="BA99:BG99"/>
    <mergeCell ref="BH99:BN99"/>
    <mergeCell ref="BO99:BU99"/>
    <mergeCell ref="BV99:CB99"/>
    <mergeCell ref="CC99:CI99"/>
    <mergeCell ref="G100:AA100"/>
    <mergeCell ref="AB100:AD100"/>
    <mergeCell ref="AE100:AG100"/>
    <mergeCell ref="AH100:AJ100"/>
    <mergeCell ref="AK100:AR100"/>
    <mergeCell ref="AS100:AZ100"/>
    <mergeCell ref="BA100:BG100"/>
    <mergeCell ref="BH100:BN100"/>
    <mergeCell ref="BO100:BU100"/>
    <mergeCell ref="BV100:CB100"/>
    <mergeCell ref="CC100:CI100"/>
    <mergeCell ref="G99:AA99"/>
    <mergeCell ref="AB99:AD99"/>
    <mergeCell ref="G101:AA101"/>
    <mergeCell ref="AB101:AD101"/>
    <mergeCell ref="AE101:AG101"/>
    <mergeCell ref="AH101:AJ101"/>
    <mergeCell ref="AK101:AR101"/>
    <mergeCell ref="AS101:AZ101"/>
    <mergeCell ref="BA101:BG101"/>
    <mergeCell ref="BH101:BN101"/>
    <mergeCell ref="BO101:BU101"/>
    <mergeCell ref="BV101:CB101"/>
    <mergeCell ref="CC101:CI101"/>
    <mergeCell ref="G112:AA112"/>
    <mergeCell ref="AB112:AD112"/>
    <mergeCell ref="AE112:AG112"/>
    <mergeCell ref="AH112:AJ112"/>
    <mergeCell ref="AK112:AR112"/>
    <mergeCell ref="AS112:AZ112"/>
    <mergeCell ref="BA112:BG112"/>
    <mergeCell ref="BH112:BN112"/>
    <mergeCell ref="BO112:BU112"/>
    <mergeCell ref="BV112:CB112"/>
    <mergeCell ref="CC112:CI112"/>
    <mergeCell ref="AK102:AR102"/>
    <mergeCell ref="AS102:AZ102"/>
    <mergeCell ref="BA103:BG103"/>
    <mergeCell ref="CC102:CI102"/>
    <mergeCell ref="BH102:BN102"/>
    <mergeCell ref="BO102:BU102"/>
    <mergeCell ref="BV102:CB102"/>
    <mergeCell ref="CC103:CI103"/>
    <mergeCell ref="G103:AA103"/>
    <mergeCell ref="AB103:AD103"/>
    <mergeCell ref="G113:AA113"/>
    <mergeCell ref="AB113:AD113"/>
    <mergeCell ref="AE113:AG113"/>
    <mergeCell ref="AH113:AJ113"/>
    <mergeCell ref="AK113:AR113"/>
    <mergeCell ref="AS113:AZ113"/>
    <mergeCell ref="BA113:BG113"/>
    <mergeCell ref="BH113:BN113"/>
    <mergeCell ref="BO113:BU113"/>
    <mergeCell ref="BV113:CB113"/>
    <mergeCell ref="CC113:CI113"/>
    <mergeCell ref="G114:AA114"/>
    <mergeCell ref="AB114:AD114"/>
    <mergeCell ref="AE114:AG114"/>
    <mergeCell ref="AH114:AJ114"/>
    <mergeCell ref="AK114:AR114"/>
    <mergeCell ref="AS114:AZ114"/>
    <mergeCell ref="BA114:BG114"/>
    <mergeCell ref="BH114:BN114"/>
    <mergeCell ref="BO114:BU114"/>
    <mergeCell ref="BV114:CB114"/>
    <mergeCell ref="CC114:CI114"/>
    <mergeCell ref="G138:AA138"/>
    <mergeCell ref="AB138:AD138"/>
    <mergeCell ref="AE138:AG138"/>
    <mergeCell ref="AH138:AJ138"/>
    <mergeCell ref="AK138:AT138"/>
    <mergeCell ref="AU138:BD138"/>
    <mergeCell ref="BE138:BN138"/>
    <mergeCell ref="BO138:BX138"/>
    <mergeCell ref="BY138:CH138"/>
    <mergeCell ref="CI138:CR138"/>
    <mergeCell ref="CS138:DB138"/>
    <mergeCell ref="DC138:DN138"/>
    <mergeCell ref="G139:AA139"/>
    <mergeCell ref="AB139:AD139"/>
    <mergeCell ref="AE139:AG139"/>
    <mergeCell ref="AH139:AJ139"/>
    <mergeCell ref="AK139:AT139"/>
    <mergeCell ref="AU139:BD139"/>
    <mergeCell ref="BE139:BN139"/>
    <mergeCell ref="BO139:BX139"/>
    <mergeCell ref="BY139:CH139"/>
    <mergeCell ref="CI139:CR139"/>
    <mergeCell ref="CS139:DB139"/>
    <mergeCell ref="DC139:DN139"/>
    <mergeCell ref="G140:AA140"/>
    <mergeCell ref="AB140:AD140"/>
    <mergeCell ref="AE140:AG140"/>
    <mergeCell ref="AH140:AJ140"/>
    <mergeCell ref="AK140:AT140"/>
    <mergeCell ref="AU140:BD140"/>
    <mergeCell ref="BE140:BN140"/>
    <mergeCell ref="BO140:BX140"/>
    <mergeCell ref="BY140:CH140"/>
    <mergeCell ref="CI140:CR140"/>
    <mergeCell ref="CS140:DB140"/>
    <mergeCell ref="DC140:DN140"/>
    <mergeCell ref="G151:AA151"/>
    <mergeCell ref="AB151:AD151"/>
    <mergeCell ref="AE151:AG151"/>
    <mergeCell ref="AH151:AJ151"/>
    <mergeCell ref="AK151:AT151"/>
    <mergeCell ref="AU151:BD151"/>
    <mergeCell ref="BE151:BN151"/>
    <mergeCell ref="BO151:BX151"/>
    <mergeCell ref="BY151:CH151"/>
    <mergeCell ref="CI151:CR151"/>
    <mergeCell ref="CS151:DB151"/>
    <mergeCell ref="DC151:DN151"/>
    <mergeCell ref="G142:AA142"/>
    <mergeCell ref="AB142:AD142"/>
    <mergeCell ref="AE142:AG142"/>
    <mergeCell ref="AH142:AJ142"/>
    <mergeCell ref="AK142:AT142"/>
    <mergeCell ref="AU142:BD142"/>
    <mergeCell ref="BE142:BN142"/>
    <mergeCell ref="G144:AA144"/>
    <mergeCell ref="BO153:BX153"/>
    <mergeCell ref="BY153:CH153"/>
    <mergeCell ref="CI153:CR153"/>
    <mergeCell ref="CS153:DB153"/>
    <mergeCell ref="DC153:DN153"/>
    <mergeCell ref="G177:AA177"/>
    <mergeCell ref="AB177:AD177"/>
    <mergeCell ref="AE177:AG177"/>
    <mergeCell ref="AH177:AJ177"/>
    <mergeCell ref="AK177:BB177"/>
    <mergeCell ref="BC177:BT177"/>
    <mergeCell ref="BU177:CL177"/>
    <mergeCell ref="CM177:DD177"/>
    <mergeCell ref="BU162:CL162"/>
    <mergeCell ref="BU163:CL167"/>
    <mergeCell ref="AK163:BB167"/>
    <mergeCell ref="AK168:BB168"/>
    <mergeCell ref="AK154:AT154"/>
    <mergeCell ref="AU154:BD154"/>
    <mergeCell ref="BE154:BN154"/>
    <mergeCell ref="A157:G158"/>
    <mergeCell ref="H157:Y158"/>
    <mergeCell ref="BU168:CL168"/>
    <mergeCell ref="CM168:DD168"/>
    <mergeCell ref="AK162:BB162"/>
    <mergeCell ref="Z157:AE158"/>
    <mergeCell ref="DC154:DN154"/>
    <mergeCell ref="DC155:DN155"/>
    <mergeCell ref="A155:C155"/>
    <mergeCell ref="G155:AA155"/>
    <mergeCell ref="DK157:EE158"/>
    <mergeCell ref="CS155:DB155"/>
    <mergeCell ref="AE190:AG190"/>
    <mergeCell ref="AH190:AJ190"/>
    <mergeCell ref="AK190:BB190"/>
    <mergeCell ref="BC190:BT190"/>
    <mergeCell ref="BU190:CL190"/>
    <mergeCell ref="CM190:DD190"/>
    <mergeCell ref="AH181:AJ181"/>
    <mergeCell ref="AK181:BB181"/>
    <mergeCell ref="G183:AA183"/>
    <mergeCell ref="AB183:AD183"/>
    <mergeCell ref="AE183:AG183"/>
    <mergeCell ref="AH183:AJ183"/>
    <mergeCell ref="AK183:BB183"/>
    <mergeCell ref="BC183:BT183"/>
    <mergeCell ref="G186:AA186"/>
    <mergeCell ref="AB186:AD186"/>
    <mergeCell ref="AE186:AG186"/>
    <mergeCell ref="AH186:AJ186"/>
    <mergeCell ref="AK186:BB186"/>
    <mergeCell ref="AK188:BB188"/>
    <mergeCell ref="AE188:AG188"/>
    <mergeCell ref="AH188:AJ188"/>
    <mergeCell ref="BU186:CL186"/>
    <mergeCell ref="AE181:AG181"/>
    <mergeCell ref="BU188:CL188"/>
    <mergeCell ref="CM191:DD191"/>
    <mergeCell ref="G192:AA192"/>
    <mergeCell ref="AB192:AD192"/>
    <mergeCell ref="AE192:AG192"/>
    <mergeCell ref="AH192:AJ192"/>
    <mergeCell ref="AK192:BB192"/>
    <mergeCell ref="BC192:BT192"/>
    <mergeCell ref="BU192:CL192"/>
    <mergeCell ref="CM192:DD192"/>
    <mergeCell ref="G216:AA216"/>
    <mergeCell ref="AB216:AD216"/>
    <mergeCell ref="AE216:AG216"/>
    <mergeCell ref="AH216:AJ216"/>
    <mergeCell ref="AK216:BB216"/>
    <mergeCell ref="BC216:BT216"/>
    <mergeCell ref="BU216:BZ216"/>
    <mergeCell ref="G217:AA217"/>
    <mergeCell ref="AB217:AD217"/>
    <mergeCell ref="AE217:AG217"/>
    <mergeCell ref="AH217:AJ217"/>
    <mergeCell ref="AK217:BB217"/>
    <mergeCell ref="BC217:BT217"/>
    <mergeCell ref="BU217:BZ217"/>
    <mergeCell ref="AE193:AG193"/>
    <mergeCell ref="AH193:AJ193"/>
    <mergeCell ref="AK194:BB194"/>
    <mergeCell ref="BC194:BT194"/>
    <mergeCell ref="AE194:AG194"/>
    <mergeCell ref="AH194:AJ194"/>
    <mergeCell ref="G193:AA193"/>
    <mergeCell ref="AB193:AD193"/>
    <mergeCell ref="G191:AA191"/>
    <mergeCell ref="BC218:BT218"/>
    <mergeCell ref="BU218:BZ218"/>
    <mergeCell ref="G229:AA229"/>
    <mergeCell ref="AB229:AD229"/>
    <mergeCell ref="AE229:AG229"/>
    <mergeCell ref="AH229:AJ229"/>
    <mergeCell ref="AK229:BB229"/>
    <mergeCell ref="BC229:BT229"/>
    <mergeCell ref="BU229:BZ229"/>
    <mergeCell ref="G230:AA230"/>
    <mergeCell ref="AB230:AD230"/>
    <mergeCell ref="AE230:AG230"/>
    <mergeCell ref="AH230:AJ230"/>
    <mergeCell ref="AK230:BB230"/>
    <mergeCell ref="BC230:BT230"/>
    <mergeCell ref="BU230:BZ230"/>
    <mergeCell ref="G231:AA231"/>
    <mergeCell ref="AB231:AD231"/>
    <mergeCell ref="AE231:AG231"/>
    <mergeCell ref="AH231:AJ231"/>
    <mergeCell ref="AK231:BB231"/>
    <mergeCell ref="BC231:BT231"/>
    <mergeCell ref="BU231:BZ231"/>
    <mergeCell ref="G225:AA225"/>
    <mergeCell ref="AB225:AD225"/>
    <mergeCell ref="AE225:AG225"/>
    <mergeCell ref="AH225:AJ225"/>
    <mergeCell ref="AK225:BB225"/>
    <mergeCell ref="G223:AA223"/>
    <mergeCell ref="AB223:AD223"/>
    <mergeCell ref="AE223:AG223"/>
    <mergeCell ref="BC224:BT224"/>
  </mergeCells>
  <phoneticPr fontId="3"/>
  <dataValidations count="7">
    <dataValidation type="whole" allowBlank="1" showInputMessage="1" showErrorMessage="1" errorTitle="入力エラー" error="数値以外の入力または、12桁以上の入力は行えません。" sqref="AK130:BX141 AK107:AZ107 AK110:AZ115 CW52:DN63 AK91:AZ102 CW71:DN76 BT52:CB63 BT71:CB76 CI130:CR141 AK149:BX154 CI149:CR154">
      <formula1>-9999999999</formula1>
      <formula2>99999999999</formula2>
    </dataValidation>
    <dataValidation type="whole" allowBlank="1" showInputMessage="1" showErrorMessage="1" errorTitle="入力エラー" error="数値以外の入力または、15桁以上の入力は行えません。" sqref="CC52:CV63 BJ52:BS63 CC71:CV76 BJ71:BS76">
      <formula1>-9999999999999</formula1>
      <formula2>99999999999999</formula2>
    </dataValidation>
    <dataValidation type="whole" allowBlank="1" showInputMessage="1" showErrorMessage="1" errorTitle="入力エラー" error="数値以外の入力または、11桁以上の入力は行えません。" sqref="CC108:CI108 CS130:DB141 BH110:BU115 AK208:BT219 CS149:DB154 AK52:AR63 BH91:BU102 AK71:AR76 CC91:CI102 CC110:CI115 AK227:BT232">
      <formula1>-999999999</formula1>
      <formula2>9999999999</formula2>
    </dataValidation>
    <dataValidation type="whole" allowBlank="1" showInputMessage="1" showErrorMessage="1" errorTitle="入力エラー" error="数値以外の入力または、9桁以上の入力は行えません。" sqref="BA91:BG102 BA110:BG115">
      <formula1>-9999999</formula1>
      <formula2>99999999</formula2>
    </dataValidation>
    <dataValidation type="whole" allowBlank="1" showInputMessage="1" showErrorMessage="1" errorTitle="入力エラー" error="数値以外の入力または、10桁以上の入力は行えません。" sqref="DC143:DN143 DC148:DN148 BC169:BT180 AS52:BI63 AZ13:BN24 AS71:BI76 AZ32:BN37 BC188:BT193">
      <formula1>-99999999</formula1>
      <formula2>999999999</formula2>
    </dataValidation>
    <dataValidation type="whole" allowBlank="1" showInputMessage="1" showErrorMessage="1" errorTitle="入力エラー" error="数値以外の入力または、13桁以上の入力は行えません。" sqref="AK13:AY24 AK169:BB180 AK32:AY37 AK188:BB193">
      <formula1>-99999999999</formula1>
      <formula2>999999999999</formula2>
    </dataValidation>
    <dataValidation type="whole" allowBlank="1" showInputMessage="1" showErrorMessage="1" errorTitle="入力エラー" error="数値以外の入力または、7桁以上の入力は行えません。" sqref="BO13:CC24 BU169:CL180 BO32:CC37 BU188:CL193">
      <formula1>-99999</formula1>
      <formula2>999999</formula2>
    </dataValidation>
  </dataValidations>
  <printOptions horizontalCentered="1"/>
  <pageMargins left="0.59055118110236227" right="0.59055118110236227" top="0.6692913385826772" bottom="0.39370078740157483" header="0.51181102362204722" footer="0.19685039370078741"/>
  <pageSetup paperSize="9" scale="96" firstPageNumber="26" orientation="landscape" useFirstPageNumber="1" horizontalDpi="300" verticalDpi="300" r:id="rId1"/>
  <headerFooter alignWithMargins="0">
    <oddFooter>&amp;R課税市-&amp;P</oddFooter>
  </headerFooter>
  <rowBreaks count="5" manualBreakCount="5">
    <brk id="39" max="134" man="1"/>
    <brk id="78" max="134" man="1"/>
    <brk id="117" max="134" man="1"/>
    <brk id="156" max="134" man="1"/>
    <brk id="195" max="134" man="1"/>
  </rowBreaks>
  <drawing r:id="rId2"/>
  <legacyDrawing r:id="rId3"/>
  <picture r:id="rId4"/>
  <controls>
    <mc:AlternateContent xmlns:mc="http://schemas.openxmlformats.org/markup-compatibility/2006">
      <mc:Choice Requires="x14">
        <control shapeId="39942" r:id="rId5" name="CommandButton1">
          <controlPr defaultSize="0" print="0" autoLine="0" autoPict="0" r:id="rId6">
            <anchor moveWithCells="1">
              <from>
                <xdr:col>13</xdr:col>
                <xdr:colOff>9525</xdr:colOff>
                <xdr:row>3</xdr:row>
                <xdr:rowOff>28575</xdr:rowOff>
              </from>
              <to>
                <xdr:col>25</xdr:col>
                <xdr:colOff>9525</xdr:colOff>
                <xdr:row>4</xdr:row>
                <xdr:rowOff>161925</xdr:rowOff>
              </to>
            </anchor>
          </controlPr>
        </control>
      </mc:Choice>
      <mc:Fallback>
        <control shapeId="39942" r:id="rId5" name="CommandButton1"/>
      </mc:Fallback>
    </mc:AlternateContent>
    <mc:AlternateContent xmlns:mc="http://schemas.openxmlformats.org/markup-compatibility/2006">
      <mc:Choice Requires="x14">
        <control shapeId="39944" r:id="rId7" name="CommandButton3">
          <controlPr defaultSize="0" print="0" autoLine="0" autoPict="0" r:id="rId8">
            <anchor moveWithCells="1">
              <from>
                <xdr:col>13</xdr:col>
                <xdr:colOff>9525</xdr:colOff>
                <xdr:row>42</xdr:row>
                <xdr:rowOff>19050</xdr:rowOff>
              </from>
              <to>
                <xdr:col>25</xdr:col>
                <xdr:colOff>9525</xdr:colOff>
                <xdr:row>43</xdr:row>
                <xdr:rowOff>142875</xdr:rowOff>
              </to>
            </anchor>
          </controlPr>
        </control>
      </mc:Choice>
      <mc:Fallback>
        <control shapeId="39944" r:id="rId7" name="CommandButton3"/>
      </mc:Fallback>
    </mc:AlternateContent>
    <mc:AlternateContent xmlns:mc="http://schemas.openxmlformats.org/markup-compatibility/2006">
      <mc:Choice Requires="x14">
        <control shapeId="39945" r:id="rId9" name="CommandButton2">
          <controlPr defaultSize="0" print="0" autoLine="0" autoPict="0" r:id="rId10">
            <anchor moveWithCells="1">
              <from>
                <xdr:col>0</xdr:col>
                <xdr:colOff>38100</xdr:colOff>
                <xdr:row>42</xdr:row>
                <xdr:rowOff>19050</xdr:rowOff>
              </from>
              <to>
                <xdr:col>12</xdr:col>
                <xdr:colOff>38100</xdr:colOff>
                <xdr:row>43</xdr:row>
                <xdr:rowOff>142875</xdr:rowOff>
              </to>
            </anchor>
          </controlPr>
        </control>
      </mc:Choice>
      <mc:Fallback>
        <control shapeId="39945" r:id="rId9" name="CommandButton2"/>
      </mc:Fallback>
    </mc:AlternateContent>
    <mc:AlternateContent xmlns:mc="http://schemas.openxmlformats.org/markup-compatibility/2006">
      <mc:Choice Requires="x14">
        <control shapeId="39946" r:id="rId11" name="CommandButton5">
          <controlPr defaultSize="0" print="0" autoLine="0" autoPict="0" r:id="rId12">
            <anchor moveWithCells="1">
              <from>
                <xdr:col>13</xdr:col>
                <xdr:colOff>9525</xdr:colOff>
                <xdr:row>81</xdr:row>
                <xdr:rowOff>19050</xdr:rowOff>
              </from>
              <to>
                <xdr:col>25</xdr:col>
                <xdr:colOff>9525</xdr:colOff>
                <xdr:row>82</xdr:row>
                <xdr:rowOff>142875</xdr:rowOff>
              </to>
            </anchor>
          </controlPr>
        </control>
      </mc:Choice>
      <mc:Fallback>
        <control shapeId="39946" r:id="rId11" name="CommandButton5"/>
      </mc:Fallback>
    </mc:AlternateContent>
    <mc:AlternateContent xmlns:mc="http://schemas.openxmlformats.org/markup-compatibility/2006">
      <mc:Choice Requires="x14">
        <control shapeId="39947" r:id="rId13" name="CommandButton4">
          <controlPr defaultSize="0" print="0" autoLine="0" autoPict="0" r:id="rId14">
            <anchor moveWithCells="1">
              <from>
                <xdr:col>0</xdr:col>
                <xdr:colOff>38100</xdr:colOff>
                <xdr:row>81</xdr:row>
                <xdr:rowOff>19050</xdr:rowOff>
              </from>
              <to>
                <xdr:col>12</xdr:col>
                <xdr:colOff>38100</xdr:colOff>
                <xdr:row>82</xdr:row>
                <xdr:rowOff>142875</xdr:rowOff>
              </to>
            </anchor>
          </controlPr>
        </control>
      </mc:Choice>
      <mc:Fallback>
        <control shapeId="39947" r:id="rId13" name="CommandButton4"/>
      </mc:Fallback>
    </mc:AlternateContent>
    <mc:AlternateContent xmlns:mc="http://schemas.openxmlformats.org/markup-compatibility/2006">
      <mc:Choice Requires="x14">
        <control shapeId="39948" r:id="rId15" name="CommandButton7">
          <controlPr defaultSize="0" print="0" autoLine="0" autoPict="0" r:id="rId16">
            <anchor moveWithCells="1">
              <from>
                <xdr:col>13</xdr:col>
                <xdr:colOff>9525</xdr:colOff>
                <xdr:row>120</xdr:row>
                <xdr:rowOff>19050</xdr:rowOff>
              </from>
              <to>
                <xdr:col>25</xdr:col>
                <xdr:colOff>9525</xdr:colOff>
                <xdr:row>121</xdr:row>
                <xdr:rowOff>142875</xdr:rowOff>
              </to>
            </anchor>
          </controlPr>
        </control>
      </mc:Choice>
      <mc:Fallback>
        <control shapeId="39948" r:id="rId15" name="CommandButton7"/>
      </mc:Fallback>
    </mc:AlternateContent>
    <mc:AlternateContent xmlns:mc="http://schemas.openxmlformats.org/markup-compatibility/2006">
      <mc:Choice Requires="x14">
        <control shapeId="39949" r:id="rId17" name="CommandButton6">
          <controlPr defaultSize="0" print="0" autoLine="0" autoPict="0" r:id="rId18">
            <anchor moveWithCells="1">
              <from>
                <xdr:col>0</xdr:col>
                <xdr:colOff>38100</xdr:colOff>
                <xdr:row>120</xdr:row>
                <xdr:rowOff>19050</xdr:rowOff>
              </from>
              <to>
                <xdr:col>12</xdr:col>
                <xdr:colOff>38100</xdr:colOff>
                <xdr:row>121</xdr:row>
                <xdr:rowOff>142875</xdr:rowOff>
              </to>
            </anchor>
          </controlPr>
        </control>
      </mc:Choice>
      <mc:Fallback>
        <control shapeId="39949" r:id="rId17" name="CommandButton6"/>
      </mc:Fallback>
    </mc:AlternateContent>
    <mc:AlternateContent xmlns:mc="http://schemas.openxmlformats.org/markup-compatibility/2006">
      <mc:Choice Requires="x14">
        <control shapeId="39950" r:id="rId19" name="CommandButton9">
          <controlPr defaultSize="0" print="0" autoLine="0" autoPict="0" r:id="rId20">
            <anchor moveWithCells="1">
              <from>
                <xdr:col>13</xdr:col>
                <xdr:colOff>9525</xdr:colOff>
                <xdr:row>159</xdr:row>
                <xdr:rowOff>28575</xdr:rowOff>
              </from>
              <to>
                <xdr:col>25</xdr:col>
                <xdr:colOff>9525</xdr:colOff>
                <xdr:row>160</xdr:row>
                <xdr:rowOff>152400</xdr:rowOff>
              </to>
            </anchor>
          </controlPr>
        </control>
      </mc:Choice>
      <mc:Fallback>
        <control shapeId="39950" r:id="rId19" name="CommandButton9"/>
      </mc:Fallback>
    </mc:AlternateContent>
    <mc:AlternateContent xmlns:mc="http://schemas.openxmlformats.org/markup-compatibility/2006">
      <mc:Choice Requires="x14">
        <control shapeId="39951" r:id="rId21" name="CommandButton8">
          <controlPr defaultSize="0" print="0" autoLine="0" autoPict="0" r:id="rId22">
            <anchor moveWithCells="1">
              <from>
                <xdr:col>0</xdr:col>
                <xdr:colOff>38100</xdr:colOff>
                <xdr:row>159</xdr:row>
                <xdr:rowOff>28575</xdr:rowOff>
              </from>
              <to>
                <xdr:col>12</xdr:col>
                <xdr:colOff>38100</xdr:colOff>
                <xdr:row>160</xdr:row>
                <xdr:rowOff>152400</xdr:rowOff>
              </to>
            </anchor>
          </controlPr>
        </control>
      </mc:Choice>
      <mc:Fallback>
        <control shapeId="39951" r:id="rId21" name="CommandButton8"/>
      </mc:Fallback>
    </mc:AlternateContent>
    <mc:AlternateContent xmlns:mc="http://schemas.openxmlformats.org/markup-compatibility/2006">
      <mc:Choice Requires="x14">
        <control shapeId="39952" r:id="rId23" name="CommandButton10">
          <controlPr defaultSize="0" print="0" autoLine="0" autoPict="0" r:id="rId24">
            <anchor moveWithCells="1">
              <from>
                <xdr:col>0</xdr:col>
                <xdr:colOff>38100</xdr:colOff>
                <xdr:row>198</xdr:row>
                <xdr:rowOff>19050</xdr:rowOff>
              </from>
              <to>
                <xdr:col>12</xdr:col>
                <xdr:colOff>38100</xdr:colOff>
                <xdr:row>199</xdr:row>
                <xdr:rowOff>142875</xdr:rowOff>
              </to>
            </anchor>
          </controlPr>
        </control>
      </mc:Choice>
      <mc:Fallback>
        <control shapeId="39952" r:id="rId23" name="CommandButton10"/>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09">
    <pageSetUpPr autoPageBreaks="0"/>
  </sheetPr>
  <dimension ref="A1:EF116"/>
  <sheetViews>
    <sheetView showGridLines="0" topLeftCell="A103" zoomScale="85" zoomScaleNormal="85" zoomScaleSheetLayoutView="85" workbookViewId="0">
      <selection activeCell="AK13" sqref="AK13:AV13"/>
    </sheetView>
  </sheetViews>
  <sheetFormatPr defaultColWidth="1" defaultRowHeight="15" customHeight="1"/>
  <cols>
    <col min="1" max="110" width="1" style="140" customWidth="1"/>
    <col min="111" max="16384" width="1" style="140"/>
  </cols>
  <sheetData>
    <row r="1" spans="1:135" s="56" customFormat="1" ht="12.75" customHeight="1">
      <c r="A1" s="459"/>
      <c r="B1" s="459"/>
      <c r="C1" s="459"/>
      <c r="D1" s="459"/>
      <c r="E1" s="459"/>
      <c r="F1" s="459"/>
      <c r="G1" s="460"/>
      <c r="H1" s="461" t="s">
        <v>55</v>
      </c>
      <c r="I1" s="118"/>
      <c r="J1" s="118"/>
      <c r="K1" s="118"/>
      <c r="L1" s="118"/>
      <c r="M1" s="118"/>
      <c r="N1" s="118"/>
      <c r="O1" s="118"/>
      <c r="P1" s="118"/>
      <c r="Q1" s="118"/>
      <c r="R1" s="118"/>
      <c r="S1" s="118"/>
      <c r="T1" s="118"/>
      <c r="U1" s="118"/>
      <c r="V1" s="118"/>
      <c r="W1" s="118"/>
      <c r="X1" s="118"/>
      <c r="Y1" s="119"/>
      <c r="Z1" s="461" t="s">
        <v>460</v>
      </c>
      <c r="AA1" s="118"/>
      <c r="AB1" s="118"/>
      <c r="AC1" s="118"/>
      <c r="AD1" s="118"/>
      <c r="AE1" s="119"/>
      <c r="AF1" s="462" t="str">
        <f>"第9表　課税標準額段階別"&amp; 表00!CY5&amp;表00!DC5 &amp; "年度分所得割額等に関する調
　　　　　　　　　　　　　　　　　　　【その他の所得者】
総　　括　　表"</f>
        <v>第9表　課税標準額段階別令和5年度分所得割額等に関する調
　　　　　　　　　　　　　　　　　　　【その他の所得者】
総　　括　　表</v>
      </c>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3" t="s">
        <v>535</v>
      </c>
      <c r="CZ1" s="463"/>
      <c r="DA1" s="463"/>
      <c r="DB1" s="463"/>
      <c r="DC1" s="463"/>
      <c r="DD1" s="463"/>
      <c r="DE1" s="463"/>
      <c r="DF1" s="463"/>
      <c r="DG1" s="463"/>
      <c r="DH1" s="463"/>
      <c r="DI1" s="463"/>
      <c r="DJ1" s="463"/>
      <c r="DK1" s="121" t="str">
        <f>IF(表00!DG1="","",表00!DG1)</f>
        <v>三重県</v>
      </c>
      <c r="DL1" s="121"/>
      <c r="DM1" s="121"/>
      <c r="DN1" s="121"/>
      <c r="DO1" s="121"/>
      <c r="DP1" s="121"/>
      <c r="DQ1" s="121"/>
      <c r="DR1" s="121"/>
      <c r="DS1" s="121"/>
      <c r="DT1" s="121"/>
      <c r="DU1" s="121"/>
      <c r="DV1" s="121"/>
      <c r="DW1" s="121"/>
      <c r="DX1" s="121"/>
      <c r="DY1" s="121"/>
      <c r="DZ1" s="121"/>
      <c r="EA1" s="121"/>
      <c r="EB1" s="121"/>
      <c r="EC1" s="121"/>
      <c r="ED1" s="121"/>
      <c r="EE1" s="121"/>
    </row>
    <row r="2" spans="1:135" s="56" customFormat="1" ht="13.15" customHeight="1" thickBot="1">
      <c r="A2" s="459"/>
      <c r="B2" s="459"/>
      <c r="C2" s="459"/>
      <c r="D2" s="459"/>
      <c r="E2" s="459"/>
      <c r="F2" s="459"/>
      <c r="G2" s="460"/>
      <c r="H2" s="122"/>
      <c r="I2" s="123"/>
      <c r="J2" s="123"/>
      <c r="K2" s="123"/>
      <c r="L2" s="123"/>
      <c r="M2" s="123"/>
      <c r="N2" s="123"/>
      <c r="O2" s="123"/>
      <c r="P2" s="123"/>
      <c r="Q2" s="123"/>
      <c r="R2" s="123"/>
      <c r="S2" s="123"/>
      <c r="T2" s="123"/>
      <c r="U2" s="123"/>
      <c r="V2" s="123"/>
      <c r="W2" s="123"/>
      <c r="X2" s="123"/>
      <c r="Y2" s="124"/>
      <c r="Z2" s="122"/>
      <c r="AA2" s="123"/>
      <c r="AB2" s="123"/>
      <c r="AC2" s="123"/>
      <c r="AD2" s="123"/>
      <c r="AE2" s="124"/>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c r="CF2" s="462"/>
      <c r="CG2" s="462"/>
      <c r="CH2" s="462"/>
      <c r="CI2" s="462"/>
      <c r="CJ2" s="462"/>
      <c r="CK2" s="462"/>
      <c r="CL2" s="462"/>
      <c r="CM2" s="462"/>
      <c r="CN2" s="462"/>
      <c r="CO2" s="462"/>
      <c r="CP2" s="462"/>
      <c r="CQ2" s="462"/>
      <c r="CR2" s="462"/>
      <c r="CS2" s="462"/>
      <c r="CT2" s="462"/>
      <c r="CU2" s="462"/>
      <c r="CV2" s="462"/>
      <c r="CW2" s="462"/>
      <c r="CX2" s="462"/>
      <c r="CY2" s="464"/>
      <c r="CZ2" s="464"/>
      <c r="DA2" s="464"/>
      <c r="DB2" s="464"/>
      <c r="DC2" s="464"/>
      <c r="DD2" s="464"/>
      <c r="DE2" s="464"/>
      <c r="DF2" s="464"/>
      <c r="DG2" s="464"/>
      <c r="DH2" s="464"/>
      <c r="DI2" s="464"/>
      <c r="DJ2" s="464"/>
      <c r="DK2" s="126"/>
      <c r="DL2" s="126"/>
      <c r="DM2" s="126"/>
      <c r="DN2" s="126"/>
      <c r="DO2" s="126"/>
      <c r="DP2" s="126"/>
      <c r="DQ2" s="126"/>
      <c r="DR2" s="126"/>
      <c r="DS2" s="126"/>
      <c r="DT2" s="126"/>
      <c r="DU2" s="126"/>
      <c r="DV2" s="126"/>
      <c r="DW2" s="126"/>
      <c r="DX2" s="126"/>
      <c r="DY2" s="126"/>
      <c r="DZ2" s="126"/>
      <c r="EA2" s="126"/>
      <c r="EB2" s="126"/>
      <c r="EC2" s="126"/>
      <c r="ED2" s="126"/>
      <c r="EE2" s="126"/>
    </row>
    <row r="3" spans="1:135" s="56" customFormat="1" ht="25.5" customHeight="1" thickBot="1">
      <c r="A3" s="465" t="s">
        <v>454</v>
      </c>
      <c r="B3" s="128"/>
      <c r="C3" s="128"/>
      <c r="D3" s="128"/>
      <c r="E3" s="128"/>
      <c r="F3" s="128"/>
      <c r="G3" s="129"/>
      <c r="H3" s="130">
        <f>IF(表00!A8="","",表00!A8)</f>
        <v>2</v>
      </c>
      <c r="I3" s="131"/>
      <c r="J3" s="132"/>
      <c r="K3" s="130">
        <f>IF(表00!D8="","",表00!D8)</f>
        <v>4</v>
      </c>
      <c r="L3" s="131"/>
      <c r="M3" s="132"/>
      <c r="N3" s="130">
        <f>IF(表00!G8="","",表00!G8)</f>
        <v>2</v>
      </c>
      <c r="O3" s="131"/>
      <c r="P3" s="132"/>
      <c r="Q3" s="130">
        <f>IF(表00!J8="","",表00!J8)</f>
        <v>0</v>
      </c>
      <c r="R3" s="131"/>
      <c r="S3" s="132"/>
      <c r="T3" s="130">
        <f>IF(表00!M8="","",表00!M8)</f>
        <v>2</v>
      </c>
      <c r="U3" s="131"/>
      <c r="V3" s="132"/>
      <c r="W3" s="130">
        <f>IF(表00!P8="","",表00!P8)</f>
        <v>1</v>
      </c>
      <c r="X3" s="131"/>
      <c r="Y3" s="132"/>
      <c r="Z3" s="466">
        <v>0</v>
      </c>
      <c r="AA3" s="134"/>
      <c r="AB3" s="135"/>
      <c r="AC3" s="467">
        <v>9</v>
      </c>
      <c r="AD3" s="137"/>
      <c r="AE3" s="138"/>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c r="CF3" s="462"/>
      <c r="CG3" s="462"/>
      <c r="CH3" s="462"/>
      <c r="CI3" s="462"/>
      <c r="CJ3" s="462"/>
      <c r="CK3" s="462"/>
      <c r="CL3" s="462"/>
      <c r="CM3" s="462"/>
      <c r="CN3" s="462"/>
      <c r="CO3" s="462"/>
      <c r="CP3" s="462"/>
      <c r="CQ3" s="462"/>
      <c r="CR3" s="462"/>
      <c r="CS3" s="462"/>
      <c r="CT3" s="462"/>
      <c r="CU3" s="462"/>
      <c r="CV3" s="462"/>
      <c r="CW3" s="462"/>
      <c r="CX3" s="462"/>
      <c r="CY3" s="464" t="s">
        <v>458</v>
      </c>
      <c r="CZ3" s="464"/>
      <c r="DA3" s="464"/>
      <c r="DB3" s="464"/>
      <c r="DC3" s="464"/>
      <c r="DD3" s="464"/>
      <c r="DE3" s="464"/>
      <c r="DF3" s="464"/>
      <c r="DG3" s="464"/>
      <c r="DH3" s="464"/>
      <c r="DI3" s="464"/>
      <c r="DJ3" s="464"/>
      <c r="DK3" s="139" t="str">
        <f>IF(表00!DG3="","",表00!DG3)</f>
        <v>四日市市</v>
      </c>
      <c r="DL3" s="139"/>
      <c r="DM3" s="139"/>
      <c r="DN3" s="139"/>
      <c r="DO3" s="139"/>
      <c r="DP3" s="139"/>
      <c r="DQ3" s="139"/>
      <c r="DR3" s="139"/>
      <c r="DS3" s="139"/>
      <c r="DT3" s="139"/>
      <c r="DU3" s="139"/>
      <c r="DV3" s="139"/>
      <c r="DW3" s="139"/>
      <c r="DX3" s="139"/>
      <c r="DY3" s="139"/>
      <c r="DZ3" s="139"/>
      <c r="EA3" s="139"/>
      <c r="EB3" s="139"/>
      <c r="EC3" s="139"/>
      <c r="ED3" s="139"/>
      <c r="EE3" s="139"/>
    </row>
    <row r="4" spans="1:135" ht="13.5" customHeight="1">
      <c r="AF4" s="462"/>
      <c r="AG4" s="462"/>
      <c r="AH4" s="462"/>
      <c r="AI4" s="462"/>
      <c r="AJ4" s="462"/>
      <c r="AK4" s="462"/>
      <c r="AL4" s="462"/>
      <c r="AM4" s="462"/>
      <c r="AN4" s="462"/>
      <c r="AO4" s="462"/>
      <c r="AP4" s="462"/>
      <c r="AQ4" s="462"/>
      <c r="AR4" s="462"/>
      <c r="AS4" s="462"/>
      <c r="AT4" s="462"/>
      <c r="AU4" s="462"/>
      <c r="AV4" s="462"/>
      <c r="AW4" s="462"/>
      <c r="AX4" s="462"/>
      <c r="AY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62"/>
      <c r="CN4" s="462"/>
      <c r="CO4" s="462"/>
      <c r="CP4" s="462"/>
      <c r="CQ4" s="462"/>
      <c r="CR4" s="462"/>
      <c r="CS4" s="462"/>
      <c r="CT4" s="462"/>
      <c r="CU4" s="462"/>
      <c r="CV4" s="462"/>
      <c r="CW4" s="462"/>
      <c r="CX4" s="462"/>
    </row>
    <row r="5" spans="1:135" ht="13.5" customHeight="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row>
    <row r="6" spans="1:135" ht="15" customHeight="1">
      <c r="AK6" s="142" t="s">
        <v>299</v>
      </c>
      <c r="AL6" s="142"/>
      <c r="AM6" s="142"/>
      <c r="AN6" s="142"/>
      <c r="AO6" s="142"/>
      <c r="AP6" s="142"/>
      <c r="AQ6" s="142"/>
      <c r="AR6" s="142"/>
      <c r="AS6" s="142"/>
      <c r="AT6" s="142"/>
      <c r="AU6" s="142"/>
      <c r="AV6" s="142"/>
      <c r="AW6" s="142" t="s">
        <v>300</v>
      </c>
      <c r="AX6" s="142"/>
      <c r="AY6" s="142"/>
      <c r="AZ6" s="142"/>
      <c r="BA6" s="142"/>
      <c r="BB6" s="142"/>
      <c r="BC6" s="142"/>
      <c r="BD6" s="142"/>
      <c r="BE6" s="142"/>
      <c r="BF6" s="142"/>
      <c r="BG6" s="142"/>
      <c r="BH6" s="142"/>
      <c r="BI6" s="142" t="s">
        <v>301</v>
      </c>
      <c r="BJ6" s="142"/>
      <c r="BK6" s="142"/>
      <c r="BL6" s="142"/>
      <c r="BM6" s="142"/>
      <c r="BN6" s="142"/>
      <c r="BO6" s="142"/>
      <c r="BP6" s="142"/>
      <c r="BQ6" s="142"/>
      <c r="BR6" s="142"/>
      <c r="BS6" s="142"/>
      <c r="BT6" s="142"/>
      <c r="BU6" s="142" t="s">
        <v>302</v>
      </c>
      <c r="BV6" s="142"/>
      <c r="BW6" s="142"/>
      <c r="BX6" s="142"/>
      <c r="BY6" s="142"/>
      <c r="BZ6" s="142"/>
      <c r="CA6" s="142"/>
      <c r="CB6" s="142"/>
      <c r="CC6" s="142"/>
      <c r="CD6" s="142"/>
      <c r="CE6" s="142"/>
      <c r="CF6" s="142"/>
      <c r="CG6" s="142" t="s">
        <v>133</v>
      </c>
      <c r="CH6" s="142"/>
      <c r="CI6" s="142"/>
      <c r="CJ6" s="142"/>
      <c r="CK6" s="142"/>
      <c r="CL6" s="142"/>
      <c r="CM6" s="142"/>
      <c r="CN6" s="142"/>
      <c r="CO6" s="142"/>
      <c r="CP6" s="142"/>
      <c r="CQ6" s="142"/>
      <c r="CR6" s="142"/>
      <c r="CS6" s="142"/>
      <c r="CT6" s="142"/>
      <c r="CU6" s="142"/>
      <c r="CV6" s="142" t="s">
        <v>134</v>
      </c>
      <c r="CW6" s="142"/>
      <c r="CX6" s="142"/>
      <c r="CY6" s="142"/>
      <c r="CZ6" s="142"/>
      <c r="DA6" s="142"/>
      <c r="DB6" s="142"/>
      <c r="DC6" s="142"/>
      <c r="DD6" s="142"/>
      <c r="DE6" s="142"/>
      <c r="DF6" s="142"/>
      <c r="DG6" s="142"/>
      <c r="DH6" s="142"/>
      <c r="DI6" s="142"/>
      <c r="DJ6" s="142"/>
      <c r="DK6" s="142" t="s">
        <v>135</v>
      </c>
      <c r="DL6" s="142"/>
      <c r="DM6" s="142"/>
      <c r="DN6" s="142"/>
      <c r="DO6" s="142"/>
      <c r="DP6" s="142"/>
      <c r="DQ6" s="142"/>
      <c r="DR6" s="142"/>
      <c r="DS6" s="142"/>
      <c r="DT6" s="142"/>
      <c r="DU6" s="142"/>
      <c r="DV6" s="142"/>
      <c r="DW6" s="142"/>
      <c r="DX6" s="142"/>
      <c r="DY6" s="142"/>
    </row>
    <row r="7" spans="1:135" ht="15" customHeight="1">
      <c r="A7" s="468" t="s">
        <v>303</v>
      </c>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70"/>
      <c r="AB7" s="92" t="s">
        <v>304</v>
      </c>
      <c r="AC7" s="93"/>
      <c r="AD7" s="93"/>
      <c r="AE7" s="93"/>
      <c r="AF7" s="93"/>
      <c r="AG7" s="93"/>
      <c r="AH7" s="93"/>
      <c r="AI7" s="93"/>
      <c r="AJ7" s="94"/>
      <c r="AK7" s="143" t="s">
        <v>645</v>
      </c>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5"/>
      <c r="CG7" s="92" t="s">
        <v>125</v>
      </c>
      <c r="CH7" s="93"/>
      <c r="CI7" s="93"/>
      <c r="CJ7" s="93"/>
      <c r="CK7" s="93"/>
      <c r="CL7" s="93"/>
      <c r="CM7" s="93"/>
      <c r="CN7" s="93"/>
      <c r="CO7" s="93"/>
      <c r="CP7" s="93"/>
      <c r="CQ7" s="93"/>
      <c r="CR7" s="93"/>
      <c r="CS7" s="93"/>
      <c r="CT7" s="93"/>
      <c r="CU7" s="94"/>
      <c r="CV7" s="92" t="s">
        <v>126</v>
      </c>
      <c r="CW7" s="93"/>
      <c r="CX7" s="93"/>
      <c r="CY7" s="93"/>
      <c r="CZ7" s="93"/>
      <c r="DA7" s="93"/>
      <c r="DB7" s="93"/>
      <c r="DC7" s="93"/>
      <c r="DD7" s="93"/>
      <c r="DE7" s="93"/>
      <c r="DF7" s="93"/>
      <c r="DG7" s="93"/>
      <c r="DH7" s="93"/>
      <c r="DI7" s="93"/>
      <c r="DJ7" s="94"/>
      <c r="DK7" s="92" t="s">
        <v>325</v>
      </c>
      <c r="DL7" s="93"/>
      <c r="DM7" s="93"/>
      <c r="DN7" s="93"/>
      <c r="DO7" s="93"/>
      <c r="DP7" s="93"/>
      <c r="DQ7" s="93"/>
      <c r="DR7" s="93"/>
      <c r="DS7" s="93"/>
      <c r="DT7" s="93"/>
      <c r="DU7" s="93"/>
      <c r="DV7" s="93"/>
      <c r="DW7" s="93"/>
      <c r="DX7" s="93"/>
      <c r="DY7" s="94"/>
    </row>
    <row r="8" spans="1:135" ht="10.5" customHeight="1">
      <c r="A8" s="471"/>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3"/>
      <c r="AB8" s="146"/>
      <c r="AC8" s="147"/>
      <c r="AD8" s="147"/>
      <c r="AE8" s="147"/>
      <c r="AF8" s="147"/>
      <c r="AG8" s="147"/>
      <c r="AH8" s="147"/>
      <c r="AI8" s="147"/>
      <c r="AJ8" s="148"/>
      <c r="AK8" s="92" t="s">
        <v>324</v>
      </c>
      <c r="AL8" s="346"/>
      <c r="AM8" s="346"/>
      <c r="AN8" s="346"/>
      <c r="AO8" s="346"/>
      <c r="AP8" s="346"/>
      <c r="AQ8" s="346"/>
      <c r="AR8" s="346"/>
      <c r="AS8" s="346"/>
      <c r="AT8" s="346"/>
      <c r="AU8" s="346"/>
      <c r="AV8" s="346"/>
      <c r="AW8" s="346"/>
      <c r="AX8" s="346"/>
      <c r="AY8" s="346"/>
      <c r="AZ8" s="346"/>
      <c r="BA8" s="346"/>
      <c r="BB8" s="346"/>
      <c r="BC8" s="346"/>
      <c r="BD8" s="346"/>
      <c r="BE8" s="346"/>
      <c r="BF8" s="346"/>
      <c r="BG8" s="346"/>
      <c r="BH8" s="347"/>
      <c r="BI8" s="92" t="s">
        <v>334</v>
      </c>
      <c r="BJ8" s="93"/>
      <c r="BK8" s="93"/>
      <c r="BL8" s="93"/>
      <c r="BM8" s="93"/>
      <c r="BN8" s="93"/>
      <c r="BO8" s="93"/>
      <c r="BP8" s="93"/>
      <c r="BQ8" s="93"/>
      <c r="BR8" s="93"/>
      <c r="BS8" s="93"/>
      <c r="BT8" s="93"/>
      <c r="BU8" s="144"/>
      <c r="BV8" s="144"/>
      <c r="BW8" s="144"/>
      <c r="BX8" s="144"/>
      <c r="BY8" s="144"/>
      <c r="BZ8" s="144"/>
      <c r="CA8" s="144"/>
      <c r="CB8" s="144"/>
      <c r="CC8" s="144"/>
      <c r="CD8" s="144"/>
      <c r="CE8" s="144"/>
      <c r="CF8" s="145"/>
      <c r="CG8" s="146"/>
      <c r="CH8" s="147"/>
      <c r="CI8" s="147"/>
      <c r="CJ8" s="147"/>
      <c r="CK8" s="147"/>
      <c r="CL8" s="147"/>
      <c r="CM8" s="147"/>
      <c r="CN8" s="147"/>
      <c r="CO8" s="147"/>
      <c r="CP8" s="147"/>
      <c r="CQ8" s="147"/>
      <c r="CR8" s="147"/>
      <c r="CS8" s="147"/>
      <c r="CT8" s="147"/>
      <c r="CU8" s="148"/>
      <c r="CV8" s="146"/>
      <c r="CW8" s="147"/>
      <c r="CX8" s="147"/>
      <c r="CY8" s="147"/>
      <c r="CZ8" s="147"/>
      <c r="DA8" s="147"/>
      <c r="DB8" s="147"/>
      <c r="DC8" s="147"/>
      <c r="DD8" s="147"/>
      <c r="DE8" s="147"/>
      <c r="DF8" s="147"/>
      <c r="DG8" s="147"/>
      <c r="DH8" s="147"/>
      <c r="DI8" s="147"/>
      <c r="DJ8" s="148"/>
      <c r="DK8" s="146"/>
      <c r="DL8" s="147"/>
      <c r="DM8" s="147"/>
      <c r="DN8" s="147"/>
      <c r="DO8" s="147"/>
      <c r="DP8" s="147"/>
      <c r="DQ8" s="147"/>
      <c r="DR8" s="147"/>
      <c r="DS8" s="147"/>
      <c r="DT8" s="147"/>
      <c r="DU8" s="147"/>
      <c r="DV8" s="147"/>
      <c r="DW8" s="147"/>
      <c r="DX8" s="147"/>
      <c r="DY8" s="148"/>
    </row>
    <row r="9" spans="1:135" ht="1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3"/>
      <c r="AB9" s="146"/>
      <c r="AC9" s="147"/>
      <c r="AD9" s="147"/>
      <c r="AE9" s="147"/>
      <c r="AF9" s="147"/>
      <c r="AG9" s="147"/>
      <c r="AH9" s="147"/>
      <c r="AI9" s="147"/>
      <c r="AJ9" s="148"/>
      <c r="AK9" s="474"/>
      <c r="AL9" s="475"/>
      <c r="AM9" s="475"/>
      <c r="AN9" s="475"/>
      <c r="AO9" s="475"/>
      <c r="AP9" s="475"/>
      <c r="AQ9" s="475"/>
      <c r="AR9" s="475"/>
      <c r="AS9" s="475"/>
      <c r="AT9" s="475"/>
      <c r="AU9" s="475"/>
      <c r="AV9" s="475"/>
      <c r="AW9" s="475"/>
      <c r="AX9" s="475"/>
      <c r="AY9" s="475"/>
      <c r="AZ9" s="475"/>
      <c r="BA9" s="475"/>
      <c r="BB9" s="475"/>
      <c r="BC9" s="475"/>
      <c r="BD9" s="475"/>
      <c r="BE9" s="475"/>
      <c r="BF9" s="475"/>
      <c r="BG9" s="475"/>
      <c r="BH9" s="476"/>
      <c r="BI9" s="146"/>
      <c r="BJ9" s="147"/>
      <c r="BK9" s="147"/>
      <c r="BL9" s="147"/>
      <c r="BM9" s="147"/>
      <c r="BN9" s="147"/>
      <c r="BO9" s="147"/>
      <c r="BP9" s="147"/>
      <c r="BQ9" s="147"/>
      <c r="BR9" s="147"/>
      <c r="BS9" s="147"/>
      <c r="BT9" s="147"/>
      <c r="BU9" s="149" t="s">
        <v>0</v>
      </c>
      <c r="BV9" s="150"/>
      <c r="BW9" s="150"/>
      <c r="BX9" s="150"/>
      <c r="BY9" s="150"/>
      <c r="BZ9" s="150"/>
      <c r="CA9" s="150"/>
      <c r="CB9" s="150"/>
      <c r="CC9" s="150"/>
      <c r="CD9" s="150"/>
      <c r="CE9" s="150"/>
      <c r="CF9" s="151"/>
      <c r="CG9" s="146"/>
      <c r="CH9" s="147"/>
      <c r="CI9" s="147"/>
      <c r="CJ9" s="147"/>
      <c r="CK9" s="147"/>
      <c r="CL9" s="147"/>
      <c r="CM9" s="147"/>
      <c r="CN9" s="147"/>
      <c r="CO9" s="147"/>
      <c r="CP9" s="147"/>
      <c r="CQ9" s="147"/>
      <c r="CR9" s="147"/>
      <c r="CS9" s="147"/>
      <c r="CT9" s="147"/>
      <c r="CU9" s="148"/>
      <c r="CV9" s="146"/>
      <c r="CW9" s="147"/>
      <c r="CX9" s="147"/>
      <c r="CY9" s="147"/>
      <c r="CZ9" s="147"/>
      <c r="DA9" s="147"/>
      <c r="DB9" s="147"/>
      <c r="DC9" s="147"/>
      <c r="DD9" s="147"/>
      <c r="DE9" s="147"/>
      <c r="DF9" s="147"/>
      <c r="DG9" s="147"/>
      <c r="DH9" s="147"/>
      <c r="DI9" s="147"/>
      <c r="DJ9" s="148"/>
      <c r="DK9" s="146"/>
      <c r="DL9" s="147"/>
      <c r="DM9" s="147"/>
      <c r="DN9" s="147"/>
      <c r="DO9" s="147"/>
      <c r="DP9" s="147"/>
      <c r="DQ9" s="147"/>
      <c r="DR9" s="147"/>
      <c r="DS9" s="147"/>
      <c r="DT9" s="147"/>
      <c r="DU9" s="147"/>
      <c r="DV9" s="147"/>
      <c r="DW9" s="147"/>
      <c r="DX9" s="147"/>
      <c r="DY9" s="148"/>
    </row>
    <row r="10" spans="1:135" ht="15" customHeight="1">
      <c r="A10" s="471"/>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3"/>
      <c r="AB10" s="146"/>
      <c r="AC10" s="147"/>
      <c r="AD10" s="147"/>
      <c r="AE10" s="147"/>
      <c r="AF10" s="147"/>
      <c r="AG10" s="147"/>
      <c r="AH10" s="147"/>
      <c r="AI10" s="147"/>
      <c r="AJ10" s="148"/>
      <c r="AK10" s="92" t="s">
        <v>249</v>
      </c>
      <c r="AL10" s="346"/>
      <c r="AM10" s="346"/>
      <c r="AN10" s="346"/>
      <c r="AO10" s="346"/>
      <c r="AP10" s="346"/>
      <c r="AQ10" s="346"/>
      <c r="AR10" s="346"/>
      <c r="AS10" s="346"/>
      <c r="AT10" s="346"/>
      <c r="AU10" s="346"/>
      <c r="AV10" s="347"/>
      <c r="AW10" s="92" t="s">
        <v>250</v>
      </c>
      <c r="AX10" s="346"/>
      <c r="AY10" s="346"/>
      <c r="AZ10" s="346"/>
      <c r="BA10" s="346"/>
      <c r="BB10" s="346"/>
      <c r="BC10" s="346"/>
      <c r="BD10" s="346"/>
      <c r="BE10" s="346"/>
      <c r="BF10" s="346"/>
      <c r="BG10" s="346"/>
      <c r="BH10" s="347"/>
      <c r="BI10" s="146"/>
      <c r="BJ10" s="147"/>
      <c r="BK10" s="147"/>
      <c r="BL10" s="147"/>
      <c r="BM10" s="147"/>
      <c r="BN10" s="147"/>
      <c r="BO10" s="147"/>
      <c r="BP10" s="147"/>
      <c r="BQ10" s="147"/>
      <c r="BR10" s="147"/>
      <c r="BS10" s="147"/>
      <c r="BT10" s="147"/>
      <c r="BU10" s="208"/>
      <c r="BV10" s="209"/>
      <c r="BW10" s="209"/>
      <c r="BX10" s="209"/>
      <c r="BY10" s="209"/>
      <c r="BZ10" s="209"/>
      <c r="CA10" s="209"/>
      <c r="CB10" s="209"/>
      <c r="CC10" s="209"/>
      <c r="CD10" s="209"/>
      <c r="CE10" s="209"/>
      <c r="CF10" s="211"/>
      <c r="CG10" s="146"/>
      <c r="CH10" s="147"/>
      <c r="CI10" s="147"/>
      <c r="CJ10" s="147"/>
      <c r="CK10" s="147"/>
      <c r="CL10" s="147"/>
      <c r="CM10" s="147"/>
      <c r="CN10" s="147"/>
      <c r="CO10" s="147"/>
      <c r="CP10" s="147"/>
      <c r="CQ10" s="147"/>
      <c r="CR10" s="147"/>
      <c r="CS10" s="147"/>
      <c r="CT10" s="147"/>
      <c r="CU10" s="148"/>
      <c r="CV10" s="146"/>
      <c r="CW10" s="147"/>
      <c r="CX10" s="147"/>
      <c r="CY10" s="147"/>
      <c r="CZ10" s="147"/>
      <c r="DA10" s="147"/>
      <c r="DB10" s="147"/>
      <c r="DC10" s="147"/>
      <c r="DD10" s="147"/>
      <c r="DE10" s="147"/>
      <c r="DF10" s="147"/>
      <c r="DG10" s="147"/>
      <c r="DH10" s="147"/>
      <c r="DI10" s="147"/>
      <c r="DJ10" s="148"/>
      <c r="DK10" s="146"/>
      <c r="DL10" s="147"/>
      <c r="DM10" s="147"/>
      <c r="DN10" s="147"/>
      <c r="DO10" s="147"/>
      <c r="DP10" s="147"/>
      <c r="DQ10" s="147"/>
      <c r="DR10" s="147"/>
      <c r="DS10" s="147"/>
      <c r="DT10" s="147"/>
      <c r="DU10" s="147"/>
      <c r="DV10" s="147"/>
      <c r="DW10" s="147"/>
      <c r="DX10" s="147"/>
      <c r="DY10" s="148"/>
    </row>
    <row r="11" spans="1:135" ht="15" customHeight="1">
      <c r="A11" s="471"/>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3"/>
      <c r="AB11" s="146"/>
      <c r="AC11" s="147"/>
      <c r="AD11" s="147"/>
      <c r="AE11" s="147"/>
      <c r="AF11" s="147"/>
      <c r="AG11" s="147"/>
      <c r="AH11" s="147"/>
      <c r="AI11" s="147"/>
      <c r="AJ11" s="148"/>
      <c r="AK11" s="349"/>
      <c r="AL11" s="350"/>
      <c r="AM11" s="350"/>
      <c r="AN11" s="350"/>
      <c r="AO11" s="350"/>
      <c r="AP11" s="350"/>
      <c r="AQ11" s="350"/>
      <c r="AR11" s="350"/>
      <c r="AS11" s="350"/>
      <c r="AT11" s="350"/>
      <c r="AU11" s="350"/>
      <c r="AV11" s="351"/>
      <c r="AW11" s="349"/>
      <c r="AX11" s="350"/>
      <c r="AY11" s="350"/>
      <c r="AZ11" s="350"/>
      <c r="BA11" s="350"/>
      <c r="BB11" s="350"/>
      <c r="BC11" s="350"/>
      <c r="BD11" s="350"/>
      <c r="BE11" s="350"/>
      <c r="BF11" s="350"/>
      <c r="BG11" s="350"/>
      <c r="BH11" s="351"/>
      <c r="BI11" s="146"/>
      <c r="BJ11" s="147"/>
      <c r="BK11" s="147"/>
      <c r="BL11" s="147"/>
      <c r="BM11" s="147"/>
      <c r="BN11" s="147"/>
      <c r="BO11" s="147"/>
      <c r="BP11" s="147"/>
      <c r="BQ11" s="147"/>
      <c r="BR11" s="147"/>
      <c r="BS11" s="147"/>
      <c r="BT11" s="147"/>
      <c r="BU11" s="208"/>
      <c r="BV11" s="209"/>
      <c r="BW11" s="209"/>
      <c r="BX11" s="209"/>
      <c r="BY11" s="209"/>
      <c r="BZ11" s="209"/>
      <c r="CA11" s="209"/>
      <c r="CB11" s="209"/>
      <c r="CC11" s="209"/>
      <c r="CD11" s="209"/>
      <c r="CE11" s="209"/>
      <c r="CF11" s="211"/>
      <c r="CG11" s="146"/>
      <c r="CH11" s="147"/>
      <c r="CI11" s="147"/>
      <c r="CJ11" s="147"/>
      <c r="CK11" s="147"/>
      <c r="CL11" s="147"/>
      <c r="CM11" s="147"/>
      <c r="CN11" s="147"/>
      <c r="CO11" s="147"/>
      <c r="CP11" s="147"/>
      <c r="CQ11" s="147"/>
      <c r="CR11" s="147"/>
      <c r="CS11" s="147"/>
      <c r="CT11" s="147"/>
      <c r="CU11" s="148"/>
      <c r="CV11" s="146"/>
      <c r="CW11" s="147"/>
      <c r="CX11" s="147"/>
      <c r="CY11" s="147"/>
      <c r="CZ11" s="147"/>
      <c r="DA11" s="147"/>
      <c r="DB11" s="147"/>
      <c r="DC11" s="147"/>
      <c r="DD11" s="147"/>
      <c r="DE11" s="147"/>
      <c r="DF11" s="147"/>
      <c r="DG11" s="147"/>
      <c r="DH11" s="147"/>
      <c r="DI11" s="147"/>
      <c r="DJ11" s="148"/>
      <c r="DK11" s="146"/>
      <c r="DL11" s="147"/>
      <c r="DM11" s="147"/>
      <c r="DN11" s="147"/>
      <c r="DO11" s="147"/>
      <c r="DP11" s="147"/>
      <c r="DQ11" s="147"/>
      <c r="DR11" s="147"/>
      <c r="DS11" s="147"/>
      <c r="DT11" s="147"/>
      <c r="DU11" s="147"/>
      <c r="DV11" s="147"/>
      <c r="DW11" s="147"/>
      <c r="DX11" s="147"/>
      <c r="DY11" s="148"/>
    </row>
    <row r="12" spans="1:135" ht="15" customHeight="1" thickBot="1">
      <c r="A12" s="477"/>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9"/>
      <c r="AB12" s="352"/>
      <c r="AC12" s="353"/>
      <c r="AD12" s="353"/>
      <c r="AE12" s="353"/>
      <c r="AF12" s="353"/>
      <c r="AG12" s="353"/>
      <c r="AH12" s="353"/>
      <c r="AI12" s="353"/>
      <c r="AJ12" s="354"/>
      <c r="AK12" s="480" t="s">
        <v>698</v>
      </c>
      <c r="AL12" s="481"/>
      <c r="AM12" s="481"/>
      <c r="AN12" s="481"/>
      <c r="AO12" s="481"/>
      <c r="AP12" s="481"/>
      <c r="AQ12" s="481"/>
      <c r="AR12" s="481"/>
      <c r="AS12" s="481"/>
      <c r="AT12" s="481"/>
      <c r="AU12" s="481"/>
      <c r="AV12" s="482"/>
      <c r="AW12" s="480" t="s">
        <v>698</v>
      </c>
      <c r="AX12" s="481"/>
      <c r="AY12" s="481"/>
      <c r="AZ12" s="481"/>
      <c r="BA12" s="481"/>
      <c r="BB12" s="481"/>
      <c r="BC12" s="481"/>
      <c r="BD12" s="481"/>
      <c r="BE12" s="481"/>
      <c r="BF12" s="481"/>
      <c r="BG12" s="481"/>
      <c r="BH12" s="482"/>
      <c r="BI12" s="480" t="s">
        <v>698</v>
      </c>
      <c r="BJ12" s="481"/>
      <c r="BK12" s="481"/>
      <c r="BL12" s="481"/>
      <c r="BM12" s="481"/>
      <c r="BN12" s="481"/>
      <c r="BO12" s="481"/>
      <c r="BP12" s="481"/>
      <c r="BQ12" s="481"/>
      <c r="BR12" s="481"/>
      <c r="BS12" s="481"/>
      <c r="BT12" s="482"/>
      <c r="BU12" s="480" t="s">
        <v>698</v>
      </c>
      <c r="BV12" s="481"/>
      <c r="BW12" s="481"/>
      <c r="BX12" s="481"/>
      <c r="BY12" s="481"/>
      <c r="BZ12" s="481"/>
      <c r="CA12" s="481"/>
      <c r="CB12" s="481"/>
      <c r="CC12" s="481"/>
      <c r="CD12" s="481"/>
      <c r="CE12" s="481"/>
      <c r="CF12" s="482"/>
      <c r="CG12" s="483" t="s">
        <v>305</v>
      </c>
      <c r="CH12" s="484"/>
      <c r="CI12" s="484"/>
      <c r="CJ12" s="484"/>
      <c r="CK12" s="484"/>
      <c r="CL12" s="484"/>
      <c r="CM12" s="484"/>
      <c r="CN12" s="484"/>
      <c r="CO12" s="484"/>
      <c r="CP12" s="484"/>
      <c r="CQ12" s="484"/>
      <c r="CR12" s="484"/>
      <c r="CS12" s="484"/>
      <c r="CT12" s="484"/>
      <c r="CU12" s="485"/>
      <c r="CV12" s="483" t="s">
        <v>305</v>
      </c>
      <c r="CW12" s="484"/>
      <c r="CX12" s="484"/>
      <c r="CY12" s="484"/>
      <c r="CZ12" s="484"/>
      <c r="DA12" s="484"/>
      <c r="DB12" s="484"/>
      <c r="DC12" s="484"/>
      <c r="DD12" s="484"/>
      <c r="DE12" s="484"/>
      <c r="DF12" s="484"/>
      <c r="DG12" s="484"/>
      <c r="DH12" s="484"/>
      <c r="DI12" s="484"/>
      <c r="DJ12" s="485"/>
      <c r="DK12" s="483" t="s">
        <v>305</v>
      </c>
      <c r="DL12" s="484"/>
      <c r="DM12" s="484"/>
      <c r="DN12" s="484"/>
      <c r="DO12" s="484"/>
      <c r="DP12" s="484"/>
      <c r="DQ12" s="484"/>
      <c r="DR12" s="484"/>
      <c r="DS12" s="484"/>
      <c r="DT12" s="484"/>
      <c r="DU12" s="484"/>
      <c r="DV12" s="484"/>
      <c r="DW12" s="484"/>
      <c r="DX12" s="484"/>
      <c r="DY12" s="485"/>
    </row>
    <row r="13" spans="1:135" ht="24.75" customHeight="1">
      <c r="A13" s="442" t="s">
        <v>1</v>
      </c>
      <c r="B13" s="486"/>
      <c r="C13" s="486"/>
      <c r="D13" s="486"/>
      <c r="E13" s="486"/>
      <c r="F13" s="487"/>
      <c r="G13" s="143" t="s">
        <v>2</v>
      </c>
      <c r="H13" s="144"/>
      <c r="I13" s="144"/>
      <c r="J13" s="144"/>
      <c r="K13" s="144"/>
      <c r="L13" s="144"/>
      <c r="M13" s="144"/>
      <c r="N13" s="144"/>
      <c r="O13" s="144"/>
      <c r="P13" s="144"/>
      <c r="Q13" s="144"/>
      <c r="R13" s="144"/>
      <c r="S13" s="144"/>
      <c r="T13" s="144"/>
      <c r="U13" s="144"/>
      <c r="V13" s="144"/>
      <c r="W13" s="144"/>
      <c r="X13" s="144"/>
      <c r="Y13" s="144"/>
      <c r="Z13" s="144"/>
      <c r="AA13" s="488"/>
      <c r="AB13" s="489">
        <v>0</v>
      </c>
      <c r="AC13" s="490"/>
      <c r="AD13" s="491"/>
      <c r="AE13" s="492">
        <v>1</v>
      </c>
      <c r="AF13" s="490"/>
      <c r="AG13" s="491"/>
      <c r="AH13" s="492">
        <v>0</v>
      </c>
      <c r="AI13" s="490"/>
      <c r="AJ13" s="493"/>
      <c r="AK13" s="261">
        <v>302</v>
      </c>
      <c r="AL13" s="261"/>
      <c r="AM13" s="261"/>
      <c r="AN13" s="261"/>
      <c r="AO13" s="261"/>
      <c r="AP13" s="261"/>
      <c r="AQ13" s="261"/>
      <c r="AR13" s="261"/>
      <c r="AS13" s="261"/>
      <c r="AT13" s="261"/>
      <c r="AU13" s="261"/>
      <c r="AV13" s="261"/>
      <c r="AW13" s="261">
        <v>1064</v>
      </c>
      <c r="AX13" s="261"/>
      <c r="AY13" s="261"/>
      <c r="AZ13" s="261"/>
      <c r="BA13" s="261"/>
      <c r="BB13" s="261"/>
      <c r="BC13" s="261"/>
      <c r="BD13" s="261"/>
      <c r="BE13" s="261"/>
      <c r="BF13" s="261"/>
      <c r="BG13" s="261"/>
      <c r="BH13" s="261"/>
      <c r="BI13" s="369">
        <f t="shared" ref="BI13:BI24" si="0">SUM(AK13:BH13)</f>
        <v>1366</v>
      </c>
      <c r="BJ13" s="494"/>
      <c r="BK13" s="494"/>
      <c r="BL13" s="494"/>
      <c r="BM13" s="494"/>
      <c r="BN13" s="494"/>
      <c r="BO13" s="494"/>
      <c r="BP13" s="494"/>
      <c r="BQ13" s="494"/>
      <c r="BR13" s="494"/>
      <c r="BS13" s="494"/>
      <c r="BT13" s="494"/>
      <c r="BU13" s="418">
        <v>4</v>
      </c>
      <c r="BV13" s="495"/>
      <c r="BW13" s="495"/>
      <c r="BX13" s="495"/>
      <c r="BY13" s="495"/>
      <c r="BZ13" s="495"/>
      <c r="CA13" s="495"/>
      <c r="CB13" s="495"/>
      <c r="CC13" s="495"/>
      <c r="CD13" s="495"/>
      <c r="CE13" s="495"/>
      <c r="CF13" s="496"/>
      <c r="CG13" s="418">
        <v>1319478</v>
      </c>
      <c r="CH13" s="495"/>
      <c r="CI13" s="495"/>
      <c r="CJ13" s="495"/>
      <c r="CK13" s="495"/>
      <c r="CL13" s="495"/>
      <c r="CM13" s="495"/>
      <c r="CN13" s="495"/>
      <c r="CO13" s="495"/>
      <c r="CP13" s="495"/>
      <c r="CQ13" s="495"/>
      <c r="CR13" s="495"/>
      <c r="CS13" s="495"/>
      <c r="CT13" s="495"/>
      <c r="CU13" s="496"/>
      <c r="CV13" s="418">
        <v>1246543</v>
      </c>
      <c r="CW13" s="495"/>
      <c r="CX13" s="495"/>
      <c r="CY13" s="495"/>
      <c r="CZ13" s="495"/>
      <c r="DA13" s="495"/>
      <c r="DB13" s="495"/>
      <c r="DC13" s="495"/>
      <c r="DD13" s="495"/>
      <c r="DE13" s="495"/>
      <c r="DF13" s="495"/>
      <c r="DG13" s="495"/>
      <c r="DH13" s="495"/>
      <c r="DI13" s="495"/>
      <c r="DJ13" s="495"/>
      <c r="DK13" s="418">
        <v>72935</v>
      </c>
      <c r="DL13" s="495"/>
      <c r="DM13" s="495"/>
      <c r="DN13" s="495"/>
      <c r="DO13" s="495"/>
      <c r="DP13" s="495"/>
      <c r="DQ13" s="495"/>
      <c r="DR13" s="495"/>
      <c r="DS13" s="495"/>
      <c r="DT13" s="495"/>
      <c r="DU13" s="495"/>
      <c r="DV13" s="495"/>
      <c r="DW13" s="495"/>
      <c r="DX13" s="495"/>
      <c r="DY13" s="497"/>
    </row>
    <row r="14" spans="1:135" ht="15" customHeight="1">
      <c r="A14" s="498"/>
      <c r="B14" s="499"/>
      <c r="C14" s="499"/>
      <c r="D14" s="499"/>
      <c r="E14" s="499"/>
      <c r="F14" s="500"/>
      <c r="G14" s="143" t="s">
        <v>3</v>
      </c>
      <c r="H14" s="144"/>
      <c r="I14" s="144"/>
      <c r="J14" s="144"/>
      <c r="K14" s="144"/>
      <c r="L14" s="144"/>
      <c r="M14" s="144"/>
      <c r="N14" s="144"/>
      <c r="O14" s="144"/>
      <c r="P14" s="144"/>
      <c r="Q14" s="144"/>
      <c r="R14" s="144"/>
      <c r="S14" s="144"/>
      <c r="T14" s="144"/>
      <c r="U14" s="144"/>
      <c r="V14" s="144"/>
      <c r="W14" s="144"/>
      <c r="X14" s="144"/>
      <c r="Y14" s="144"/>
      <c r="Z14" s="144"/>
      <c r="AA14" s="488"/>
      <c r="AB14" s="501">
        <v>0</v>
      </c>
      <c r="AC14" s="502"/>
      <c r="AD14" s="503"/>
      <c r="AE14" s="504">
        <v>2</v>
      </c>
      <c r="AF14" s="502"/>
      <c r="AG14" s="503"/>
      <c r="AH14" s="504">
        <v>0</v>
      </c>
      <c r="AI14" s="502"/>
      <c r="AJ14" s="505"/>
      <c r="AK14" s="274">
        <v>11357</v>
      </c>
      <c r="AL14" s="274"/>
      <c r="AM14" s="274"/>
      <c r="AN14" s="274"/>
      <c r="AO14" s="274"/>
      <c r="AP14" s="274"/>
      <c r="AQ14" s="274"/>
      <c r="AR14" s="274"/>
      <c r="AS14" s="274"/>
      <c r="AT14" s="274"/>
      <c r="AU14" s="274"/>
      <c r="AV14" s="274"/>
      <c r="AW14" s="274">
        <v>700</v>
      </c>
      <c r="AX14" s="274"/>
      <c r="AY14" s="274"/>
      <c r="AZ14" s="274"/>
      <c r="BA14" s="274"/>
      <c r="BB14" s="274"/>
      <c r="BC14" s="274"/>
      <c r="BD14" s="274"/>
      <c r="BE14" s="274"/>
      <c r="BF14" s="274"/>
      <c r="BG14" s="274"/>
      <c r="BH14" s="274"/>
      <c r="BI14" s="331">
        <f t="shared" si="0"/>
        <v>12057</v>
      </c>
      <c r="BJ14" s="332"/>
      <c r="BK14" s="332"/>
      <c r="BL14" s="332"/>
      <c r="BM14" s="332"/>
      <c r="BN14" s="332"/>
      <c r="BO14" s="332"/>
      <c r="BP14" s="332"/>
      <c r="BQ14" s="332"/>
      <c r="BR14" s="332"/>
      <c r="BS14" s="332"/>
      <c r="BT14" s="332"/>
      <c r="BU14" s="274">
        <v>44</v>
      </c>
      <c r="BV14" s="274"/>
      <c r="BW14" s="274"/>
      <c r="BX14" s="274"/>
      <c r="BY14" s="274"/>
      <c r="BZ14" s="274"/>
      <c r="CA14" s="274"/>
      <c r="CB14" s="274"/>
      <c r="CC14" s="274"/>
      <c r="CD14" s="274"/>
      <c r="CE14" s="274"/>
      <c r="CF14" s="274"/>
      <c r="CG14" s="274">
        <v>17608243</v>
      </c>
      <c r="CH14" s="274"/>
      <c r="CI14" s="274"/>
      <c r="CJ14" s="274"/>
      <c r="CK14" s="274"/>
      <c r="CL14" s="274"/>
      <c r="CM14" s="274"/>
      <c r="CN14" s="274"/>
      <c r="CO14" s="274"/>
      <c r="CP14" s="274"/>
      <c r="CQ14" s="274"/>
      <c r="CR14" s="274"/>
      <c r="CS14" s="274"/>
      <c r="CT14" s="274"/>
      <c r="CU14" s="274"/>
      <c r="CV14" s="274">
        <v>11652534</v>
      </c>
      <c r="CW14" s="274"/>
      <c r="CX14" s="274"/>
      <c r="CY14" s="274"/>
      <c r="CZ14" s="274"/>
      <c r="DA14" s="274"/>
      <c r="DB14" s="274"/>
      <c r="DC14" s="274"/>
      <c r="DD14" s="274"/>
      <c r="DE14" s="274"/>
      <c r="DF14" s="274"/>
      <c r="DG14" s="274"/>
      <c r="DH14" s="274"/>
      <c r="DI14" s="274"/>
      <c r="DJ14" s="428"/>
      <c r="DK14" s="274">
        <v>5955709</v>
      </c>
      <c r="DL14" s="274"/>
      <c r="DM14" s="274"/>
      <c r="DN14" s="274"/>
      <c r="DO14" s="274"/>
      <c r="DP14" s="274"/>
      <c r="DQ14" s="274"/>
      <c r="DR14" s="274"/>
      <c r="DS14" s="274"/>
      <c r="DT14" s="274"/>
      <c r="DU14" s="274"/>
      <c r="DV14" s="274"/>
      <c r="DW14" s="274"/>
      <c r="DX14" s="274"/>
      <c r="DY14" s="566"/>
    </row>
    <row r="15" spans="1:135" ht="15" customHeight="1">
      <c r="A15" s="498"/>
      <c r="B15" s="499"/>
      <c r="C15" s="499"/>
      <c r="D15" s="499"/>
      <c r="E15" s="499"/>
      <c r="F15" s="500"/>
      <c r="G15" s="143" t="s">
        <v>4</v>
      </c>
      <c r="H15" s="144"/>
      <c r="I15" s="144"/>
      <c r="J15" s="144"/>
      <c r="K15" s="144"/>
      <c r="L15" s="144"/>
      <c r="M15" s="144"/>
      <c r="N15" s="144"/>
      <c r="O15" s="144"/>
      <c r="P15" s="144"/>
      <c r="Q15" s="144"/>
      <c r="R15" s="144"/>
      <c r="S15" s="144"/>
      <c r="T15" s="144"/>
      <c r="U15" s="144"/>
      <c r="V15" s="144"/>
      <c r="W15" s="144"/>
      <c r="X15" s="144"/>
      <c r="Y15" s="144"/>
      <c r="Z15" s="144"/>
      <c r="AA15" s="488"/>
      <c r="AB15" s="501">
        <v>0</v>
      </c>
      <c r="AC15" s="502"/>
      <c r="AD15" s="503"/>
      <c r="AE15" s="504">
        <v>3</v>
      </c>
      <c r="AF15" s="502"/>
      <c r="AG15" s="503"/>
      <c r="AH15" s="504">
        <v>0</v>
      </c>
      <c r="AI15" s="502"/>
      <c r="AJ15" s="505"/>
      <c r="AK15" s="274">
        <v>4254</v>
      </c>
      <c r="AL15" s="275"/>
      <c r="AM15" s="275"/>
      <c r="AN15" s="275"/>
      <c r="AO15" s="275"/>
      <c r="AP15" s="275"/>
      <c r="AQ15" s="275"/>
      <c r="AR15" s="275"/>
      <c r="AS15" s="275"/>
      <c r="AT15" s="275"/>
      <c r="AU15" s="275"/>
      <c r="AV15" s="275"/>
      <c r="AW15" s="274">
        <v>50</v>
      </c>
      <c r="AX15" s="275"/>
      <c r="AY15" s="275"/>
      <c r="AZ15" s="275"/>
      <c r="BA15" s="275"/>
      <c r="BB15" s="275"/>
      <c r="BC15" s="275"/>
      <c r="BD15" s="275"/>
      <c r="BE15" s="275"/>
      <c r="BF15" s="275"/>
      <c r="BG15" s="275"/>
      <c r="BH15" s="275"/>
      <c r="BI15" s="331">
        <f t="shared" si="0"/>
        <v>4304</v>
      </c>
      <c r="BJ15" s="332"/>
      <c r="BK15" s="332"/>
      <c r="BL15" s="332"/>
      <c r="BM15" s="332"/>
      <c r="BN15" s="332"/>
      <c r="BO15" s="332"/>
      <c r="BP15" s="332"/>
      <c r="BQ15" s="332"/>
      <c r="BR15" s="332"/>
      <c r="BS15" s="332"/>
      <c r="BT15" s="332"/>
      <c r="BU15" s="274">
        <v>1</v>
      </c>
      <c r="BV15" s="275"/>
      <c r="BW15" s="275"/>
      <c r="BX15" s="275"/>
      <c r="BY15" s="275"/>
      <c r="BZ15" s="275"/>
      <c r="CA15" s="275"/>
      <c r="CB15" s="275"/>
      <c r="CC15" s="275"/>
      <c r="CD15" s="275"/>
      <c r="CE15" s="275"/>
      <c r="CF15" s="275"/>
      <c r="CG15" s="274">
        <v>10605071</v>
      </c>
      <c r="CH15" s="274"/>
      <c r="CI15" s="274"/>
      <c r="CJ15" s="274"/>
      <c r="CK15" s="274"/>
      <c r="CL15" s="274"/>
      <c r="CM15" s="274"/>
      <c r="CN15" s="274"/>
      <c r="CO15" s="274"/>
      <c r="CP15" s="274"/>
      <c r="CQ15" s="274"/>
      <c r="CR15" s="274"/>
      <c r="CS15" s="274"/>
      <c r="CT15" s="274"/>
      <c r="CU15" s="274"/>
      <c r="CV15" s="274">
        <v>4666839</v>
      </c>
      <c r="CW15" s="274"/>
      <c r="CX15" s="274"/>
      <c r="CY15" s="274"/>
      <c r="CZ15" s="274"/>
      <c r="DA15" s="274"/>
      <c r="DB15" s="274"/>
      <c r="DC15" s="274"/>
      <c r="DD15" s="274"/>
      <c r="DE15" s="274"/>
      <c r="DF15" s="274"/>
      <c r="DG15" s="274"/>
      <c r="DH15" s="274"/>
      <c r="DI15" s="274"/>
      <c r="DJ15" s="428"/>
      <c r="DK15" s="274">
        <v>5938232</v>
      </c>
      <c r="DL15" s="274"/>
      <c r="DM15" s="274"/>
      <c r="DN15" s="274"/>
      <c r="DO15" s="274"/>
      <c r="DP15" s="274"/>
      <c r="DQ15" s="274"/>
      <c r="DR15" s="274"/>
      <c r="DS15" s="274"/>
      <c r="DT15" s="274"/>
      <c r="DU15" s="274"/>
      <c r="DV15" s="274"/>
      <c r="DW15" s="274"/>
      <c r="DX15" s="274"/>
      <c r="DY15" s="566"/>
    </row>
    <row r="16" spans="1:135" ht="15" customHeight="1">
      <c r="A16" s="498"/>
      <c r="B16" s="499"/>
      <c r="C16" s="499"/>
      <c r="D16" s="499"/>
      <c r="E16" s="499"/>
      <c r="F16" s="500"/>
      <c r="G16" s="143" t="s">
        <v>5</v>
      </c>
      <c r="H16" s="144"/>
      <c r="I16" s="144"/>
      <c r="J16" s="144"/>
      <c r="K16" s="144"/>
      <c r="L16" s="144"/>
      <c r="M16" s="144"/>
      <c r="N16" s="144"/>
      <c r="O16" s="144"/>
      <c r="P16" s="144"/>
      <c r="Q16" s="144"/>
      <c r="R16" s="144"/>
      <c r="S16" s="144"/>
      <c r="T16" s="144"/>
      <c r="U16" s="144"/>
      <c r="V16" s="144"/>
      <c r="W16" s="144"/>
      <c r="X16" s="144"/>
      <c r="Y16" s="144"/>
      <c r="Z16" s="144"/>
      <c r="AA16" s="488"/>
      <c r="AB16" s="501">
        <v>0</v>
      </c>
      <c r="AC16" s="502"/>
      <c r="AD16" s="503"/>
      <c r="AE16" s="504">
        <v>4</v>
      </c>
      <c r="AF16" s="502"/>
      <c r="AG16" s="503"/>
      <c r="AH16" s="504">
        <v>0</v>
      </c>
      <c r="AI16" s="502"/>
      <c r="AJ16" s="505"/>
      <c r="AK16" s="274">
        <v>1041</v>
      </c>
      <c r="AL16" s="275"/>
      <c r="AM16" s="275"/>
      <c r="AN16" s="275"/>
      <c r="AO16" s="275"/>
      <c r="AP16" s="275"/>
      <c r="AQ16" s="275"/>
      <c r="AR16" s="275"/>
      <c r="AS16" s="275"/>
      <c r="AT16" s="275"/>
      <c r="AU16" s="275"/>
      <c r="AV16" s="275"/>
      <c r="AW16" s="274">
        <v>15</v>
      </c>
      <c r="AX16" s="275"/>
      <c r="AY16" s="275"/>
      <c r="AZ16" s="275"/>
      <c r="BA16" s="275"/>
      <c r="BB16" s="275"/>
      <c r="BC16" s="275"/>
      <c r="BD16" s="275"/>
      <c r="BE16" s="275"/>
      <c r="BF16" s="275"/>
      <c r="BG16" s="275"/>
      <c r="BH16" s="275"/>
      <c r="BI16" s="331">
        <f t="shared" si="0"/>
        <v>1056</v>
      </c>
      <c r="BJ16" s="332"/>
      <c r="BK16" s="332"/>
      <c r="BL16" s="332"/>
      <c r="BM16" s="332"/>
      <c r="BN16" s="332"/>
      <c r="BO16" s="332"/>
      <c r="BP16" s="332"/>
      <c r="BQ16" s="332"/>
      <c r="BR16" s="332"/>
      <c r="BS16" s="332"/>
      <c r="BT16" s="332"/>
      <c r="BU16" s="274"/>
      <c r="BV16" s="275"/>
      <c r="BW16" s="275"/>
      <c r="BX16" s="275"/>
      <c r="BY16" s="275"/>
      <c r="BZ16" s="275"/>
      <c r="CA16" s="275"/>
      <c r="CB16" s="275"/>
      <c r="CC16" s="275"/>
      <c r="CD16" s="275"/>
      <c r="CE16" s="275"/>
      <c r="CF16" s="275"/>
      <c r="CG16" s="274">
        <v>3887024</v>
      </c>
      <c r="CH16" s="274"/>
      <c r="CI16" s="274"/>
      <c r="CJ16" s="274"/>
      <c r="CK16" s="274"/>
      <c r="CL16" s="274"/>
      <c r="CM16" s="274"/>
      <c r="CN16" s="274"/>
      <c r="CO16" s="274"/>
      <c r="CP16" s="274"/>
      <c r="CQ16" s="274"/>
      <c r="CR16" s="274"/>
      <c r="CS16" s="274"/>
      <c r="CT16" s="274"/>
      <c r="CU16" s="274"/>
      <c r="CV16" s="274">
        <v>1327855</v>
      </c>
      <c r="CW16" s="274"/>
      <c r="CX16" s="274"/>
      <c r="CY16" s="274"/>
      <c r="CZ16" s="274"/>
      <c r="DA16" s="274"/>
      <c r="DB16" s="274"/>
      <c r="DC16" s="274"/>
      <c r="DD16" s="274"/>
      <c r="DE16" s="274"/>
      <c r="DF16" s="274"/>
      <c r="DG16" s="274"/>
      <c r="DH16" s="274"/>
      <c r="DI16" s="274"/>
      <c r="DJ16" s="428"/>
      <c r="DK16" s="274">
        <v>2559169</v>
      </c>
      <c r="DL16" s="274"/>
      <c r="DM16" s="274"/>
      <c r="DN16" s="274"/>
      <c r="DO16" s="274"/>
      <c r="DP16" s="274"/>
      <c r="DQ16" s="274"/>
      <c r="DR16" s="274"/>
      <c r="DS16" s="274"/>
      <c r="DT16" s="274"/>
      <c r="DU16" s="274"/>
      <c r="DV16" s="274"/>
      <c r="DW16" s="274"/>
      <c r="DX16" s="274"/>
      <c r="DY16" s="566"/>
    </row>
    <row r="17" spans="1:129" ht="15" customHeight="1">
      <c r="A17" s="498"/>
      <c r="B17" s="499"/>
      <c r="C17" s="499"/>
      <c r="D17" s="499"/>
      <c r="E17" s="499"/>
      <c r="F17" s="500"/>
      <c r="G17" s="143" t="s">
        <v>6</v>
      </c>
      <c r="H17" s="144"/>
      <c r="I17" s="144"/>
      <c r="J17" s="144"/>
      <c r="K17" s="144"/>
      <c r="L17" s="144"/>
      <c r="M17" s="144"/>
      <c r="N17" s="144"/>
      <c r="O17" s="144"/>
      <c r="P17" s="144"/>
      <c r="Q17" s="144"/>
      <c r="R17" s="144"/>
      <c r="S17" s="144"/>
      <c r="T17" s="144"/>
      <c r="U17" s="144"/>
      <c r="V17" s="144"/>
      <c r="W17" s="144"/>
      <c r="X17" s="144"/>
      <c r="Y17" s="144"/>
      <c r="Z17" s="144"/>
      <c r="AA17" s="488"/>
      <c r="AB17" s="501">
        <v>0</v>
      </c>
      <c r="AC17" s="502"/>
      <c r="AD17" s="503"/>
      <c r="AE17" s="504">
        <v>5</v>
      </c>
      <c r="AF17" s="502"/>
      <c r="AG17" s="503"/>
      <c r="AH17" s="504">
        <v>0</v>
      </c>
      <c r="AI17" s="502"/>
      <c r="AJ17" s="505"/>
      <c r="AK17" s="274">
        <v>434</v>
      </c>
      <c r="AL17" s="275"/>
      <c r="AM17" s="275"/>
      <c r="AN17" s="275"/>
      <c r="AO17" s="275"/>
      <c r="AP17" s="275"/>
      <c r="AQ17" s="275"/>
      <c r="AR17" s="275"/>
      <c r="AS17" s="275"/>
      <c r="AT17" s="275"/>
      <c r="AU17" s="275"/>
      <c r="AV17" s="275"/>
      <c r="AW17" s="274">
        <v>8</v>
      </c>
      <c r="AX17" s="275"/>
      <c r="AY17" s="275"/>
      <c r="AZ17" s="275"/>
      <c r="BA17" s="275"/>
      <c r="BB17" s="275"/>
      <c r="BC17" s="275"/>
      <c r="BD17" s="275"/>
      <c r="BE17" s="275"/>
      <c r="BF17" s="275"/>
      <c r="BG17" s="275"/>
      <c r="BH17" s="275"/>
      <c r="BI17" s="331">
        <f t="shared" si="0"/>
        <v>442</v>
      </c>
      <c r="BJ17" s="332"/>
      <c r="BK17" s="332"/>
      <c r="BL17" s="332"/>
      <c r="BM17" s="332"/>
      <c r="BN17" s="332"/>
      <c r="BO17" s="332"/>
      <c r="BP17" s="332"/>
      <c r="BQ17" s="332"/>
      <c r="BR17" s="332"/>
      <c r="BS17" s="332"/>
      <c r="BT17" s="332"/>
      <c r="BU17" s="274"/>
      <c r="BV17" s="275"/>
      <c r="BW17" s="275"/>
      <c r="BX17" s="275"/>
      <c r="BY17" s="275"/>
      <c r="BZ17" s="275"/>
      <c r="CA17" s="275"/>
      <c r="CB17" s="275"/>
      <c r="CC17" s="275"/>
      <c r="CD17" s="275"/>
      <c r="CE17" s="275"/>
      <c r="CF17" s="275"/>
      <c r="CG17" s="274">
        <v>2123275</v>
      </c>
      <c r="CH17" s="274"/>
      <c r="CI17" s="274"/>
      <c r="CJ17" s="274"/>
      <c r="CK17" s="274"/>
      <c r="CL17" s="274"/>
      <c r="CM17" s="274"/>
      <c r="CN17" s="274"/>
      <c r="CO17" s="274"/>
      <c r="CP17" s="274"/>
      <c r="CQ17" s="274"/>
      <c r="CR17" s="274"/>
      <c r="CS17" s="274"/>
      <c r="CT17" s="274"/>
      <c r="CU17" s="274"/>
      <c r="CV17" s="274">
        <v>605762</v>
      </c>
      <c r="CW17" s="274"/>
      <c r="CX17" s="274"/>
      <c r="CY17" s="274"/>
      <c r="CZ17" s="274"/>
      <c r="DA17" s="274"/>
      <c r="DB17" s="274"/>
      <c r="DC17" s="274"/>
      <c r="DD17" s="274"/>
      <c r="DE17" s="274"/>
      <c r="DF17" s="274"/>
      <c r="DG17" s="274"/>
      <c r="DH17" s="274"/>
      <c r="DI17" s="274"/>
      <c r="DJ17" s="428"/>
      <c r="DK17" s="274">
        <v>1517513</v>
      </c>
      <c r="DL17" s="274"/>
      <c r="DM17" s="274"/>
      <c r="DN17" s="274"/>
      <c r="DO17" s="274"/>
      <c r="DP17" s="274"/>
      <c r="DQ17" s="274"/>
      <c r="DR17" s="274"/>
      <c r="DS17" s="274"/>
      <c r="DT17" s="274"/>
      <c r="DU17" s="274"/>
      <c r="DV17" s="274"/>
      <c r="DW17" s="274"/>
      <c r="DX17" s="274"/>
      <c r="DY17" s="566"/>
    </row>
    <row r="18" spans="1:129" ht="15" customHeight="1">
      <c r="A18" s="498"/>
      <c r="B18" s="499"/>
      <c r="C18" s="499"/>
      <c r="D18" s="499"/>
      <c r="E18" s="499"/>
      <c r="F18" s="500"/>
      <c r="G18" s="143" t="s">
        <v>7</v>
      </c>
      <c r="H18" s="144"/>
      <c r="I18" s="144"/>
      <c r="J18" s="144"/>
      <c r="K18" s="144"/>
      <c r="L18" s="144"/>
      <c r="M18" s="144"/>
      <c r="N18" s="144"/>
      <c r="O18" s="144"/>
      <c r="P18" s="144"/>
      <c r="Q18" s="144"/>
      <c r="R18" s="144"/>
      <c r="S18" s="144"/>
      <c r="T18" s="144"/>
      <c r="U18" s="144"/>
      <c r="V18" s="144"/>
      <c r="W18" s="144"/>
      <c r="X18" s="144"/>
      <c r="Y18" s="144"/>
      <c r="Z18" s="144"/>
      <c r="AA18" s="488"/>
      <c r="AB18" s="501">
        <v>0</v>
      </c>
      <c r="AC18" s="502"/>
      <c r="AD18" s="503"/>
      <c r="AE18" s="504">
        <v>6</v>
      </c>
      <c r="AF18" s="502"/>
      <c r="AG18" s="503"/>
      <c r="AH18" s="504">
        <v>0</v>
      </c>
      <c r="AI18" s="502"/>
      <c r="AJ18" s="505"/>
      <c r="AK18" s="274">
        <v>335</v>
      </c>
      <c r="AL18" s="275"/>
      <c r="AM18" s="275"/>
      <c r="AN18" s="275"/>
      <c r="AO18" s="275"/>
      <c r="AP18" s="275"/>
      <c r="AQ18" s="275"/>
      <c r="AR18" s="275"/>
      <c r="AS18" s="275"/>
      <c r="AT18" s="275"/>
      <c r="AU18" s="275"/>
      <c r="AV18" s="275"/>
      <c r="AW18" s="274">
        <v>2</v>
      </c>
      <c r="AX18" s="275"/>
      <c r="AY18" s="275"/>
      <c r="AZ18" s="275"/>
      <c r="BA18" s="275"/>
      <c r="BB18" s="275"/>
      <c r="BC18" s="275"/>
      <c r="BD18" s="275"/>
      <c r="BE18" s="275"/>
      <c r="BF18" s="275"/>
      <c r="BG18" s="275"/>
      <c r="BH18" s="275"/>
      <c r="BI18" s="331">
        <f t="shared" si="0"/>
        <v>337</v>
      </c>
      <c r="BJ18" s="332"/>
      <c r="BK18" s="332"/>
      <c r="BL18" s="332"/>
      <c r="BM18" s="332"/>
      <c r="BN18" s="332"/>
      <c r="BO18" s="332"/>
      <c r="BP18" s="332"/>
      <c r="BQ18" s="332"/>
      <c r="BR18" s="332"/>
      <c r="BS18" s="332"/>
      <c r="BT18" s="332"/>
      <c r="BU18" s="274"/>
      <c r="BV18" s="275"/>
      <c r="BW18" s="275"/>
      <c r="BX18" s="275"/>
      <c r="BY18" s="275"/>
      <c r="BZ18" s="275"/>
      <c r="CA18" s="275"/>
      <c r="CB18" s="275"/>
      <c r="CC18" s="275"/>
      <c r="CD18" s="275"/>
      <c r="CE18" s="275"/>
      <c r="CF18" s="275"/>
      <c r="CG18" s="274">
        <v>2059391</v>
      </c>
      <c r="CH18" s="274"/>
      <c r="CI18" s="274"/>
      <c r="CJ18" s="274"/>
      <c r="CK18" s="274"/>
      <c r="CL18" s="274"/>
      <c r="CM18" s="274"/>
      <c r="CN18" s="274"/>
      <c r="CO18" s="274"/>
      <c r="CP18" s="274"/>
      <c r="CQ18" s="274"/>
      <c r="CR18" s="274"/>
      <c r="CS18" s="274"/>
      <c r="CT18" s="274"/>
      <c r="CU18" s="274"/>
      <c r="CV18" s="274">
        <v>503374</v>
      </c>
      <c r="CW18" s="274"/>
      <c r="CX18" s="274"/>
      <c r="CY18" s="274"/>
      <c r="CZ18" s="274"/>
      <c r="DA18" s="274"/>
      <c r="DB18" s="274"/>
      <c r="DC18" s="274"/>
      <c r="DD18" s="274"/>
      <c r="DE18" s="274"/>
      <c r="DF18" s="274"/>
      <c r="DG18" s="274"/>
      <c r="DH18" s="274"/>
      <c r="DI18" s="274"/>
      <c r="DJ18" s="428"/>
      <c r="DK18" s="274">
        <v>1556017</v>
      </c>
      <c r="DL18" s="274"/>
      <c r="DM18" s="274"/>
      <c r="DN18" s="274"/>
      <c r="DO18" s="274"/>
      <c r="DP18" s="274"/>
      <c r="DQ18" s="274"/>
      <c r="DR18" s="274"/>
      <c r="DS18" s="274"/>
      <c r="DT18" s="274"/>
      <c r="DU18" s="274"/>
      <c r="DV18" s="274"/>
      <c r="DW18" s="274"/>
      <c r="DX18" s="274"/>
      <c r="DY18" s="566"/>
    </row>
    <row r="19" spans="1:129" ht="15" customHeight="1">
      <c r="A19" s="498"/>
      <c r="B19" s="499"/>
      <c r="C19" s="499"/>
      <c r="D19" s="499"/>
      <c r="E19" s="499"/>
      <c r="F19" s="500"/>
      <c r="G19" s="143" t="s">
        <v>8</v>
      </c>
      <c r="H19" s="144"/>
      <c r="I19" s="144"/>
      <c r="J19" s="144"/>
      <c r="K19" s="144"/>
      <c r="L19" s="144"/>
      <c r="M19" s="144"/>
      <c r="N19" s="144"/>
      <c r="O19" s="144"/>
      <c r="P19" s="144"/>
      <c r="Q19" s="144"/>
      <c r="R19" s="144"/>
      <c r="S19" s="144"/>
      <c r="T19" s="144"/>
      <c r="U19" s="144"/>
      <c r="V19" s="144"/>
      <c r="W19" s="144"/>
      <c r="X19" s="144"/>
      <c r="Y19" s="144"/>
      <c r="Z19" s="144"/>
      <c r="AA19" s="488"/>
      <c r="AB19" s="501">
        <v>0</v>
      </c>
      <c r="AC19" s="502"/>
      <c r="AD19" s="503"/>
      <c r="AE19" s="504">
        <v>7</v>
      </c>
      <c r="AF19" s="502"/>
      <c r="AG19" s="503"/>
      <c r="AH19" s="504">
        <v>0</v>
      </c>
      <c r="AI19" s="502"/>
      <c r="AJ19" s="505"/>
      <c r="AK19" s="274">
        <v>172</v>
      </c>
      <c r="AL19" s="275"/>
      <c r="AM19" s="275"/>
      <c r="AN19" s="275"/>
      <c r="AO19" s="275"/>
      <c r="AP19" s="275"/>
      <c r="AQ19" s="275"/>
      <c r="AR19" s="275"/>
      <c r="AS19" s="275"/>
      <c r="AT19" s="275"/>
      <c r="AU19" s="275"/>
      <c r="AV19" s="275"/>
      <c r="AW19" s="274"/>
      <c r="AX19" s="275"/>
      <c r="AY19" s="275"/>
      <c r="AZ19" s="275"/>
      <c r="BA19" s="275"/>
      <c r="BB19" s="275"/>
      <c r="BC19" s="275"/>
      <c r="BD19" s="275"/>
      <c r="BE19" s="275"/>
      <c r="BF19" s="275"/>
      <c r="BG19" s="275"/>
      <c r="BH19" s="275"/>
      <c r="BI19" s="331">
        <f t="shared" si="0"/>
        <v>172</v>
      </c>
      <c r="BJ19" s="332"/>
      <c r="BK19" s="332"/>
      <c r="BL19" s="332"/>
      <c r="BM19" s="332"/>
      <c r="BN19" s="332"/>
      <c r="BO19" s="332"/>
      <c r="BP19" s="332"/>
      <c r="BQ19" s="332"/>
      <c r="BR19" s="332"/>
      <c r="BS19" s="332"/>
      <c r="BT19" s="332"/>
      <c r="BU19" s="274"/>
      <c r="BV19" s="275"/>
      <c r="BW19" s="275"/>
      <c r="BX19" s="275"/>
      <c r="BY19" s="275"/>
      <c r="BZ19" s="275"/>
      <c r="CA19" s="275"/>
      <c r="CB19" s="275"/>
      <c r="CC19" s="275"/>
      <c r="CD19" s="275"/>
      <c r="CE19" s="275"/>
      <c r="CF19" s="275"/>
      <c r="CG19" s="274">
        <v>1356532</v>
      </c>
      <c r="CH19" s="274"/>
      <c r="CI19" s="274"/>
      <c r="CJ19" s="274"/>
      <c r="CK19" s="274"/>
      <c r="CL19" s="274"/>
      <c r="CM19" s="274"/>
      <c r="CN19" s="274"/>
      <c r="CO19" s="274"/>
      <c r="CP19" s="274"/>
      <c r="CQ19" s="274"/>
      <c r="CR19" s="274"/>
      <c r="CS19" s="274"/>
      <c r="CT19" s="274"/>
      <c r="CU19" s="274"/>
      <c r="CV19" s="274">
        <v>280994</v>
      </c>
      <c r="CW19" s="274"/>
      <c r="CX19" s="274"/>
      <c r="CY19" s="274"/>
      <c r="CZ19" s="274"/>
      <c r="DA19" s="274"/>
      <c r="DB19" s="274"/>
      <c r="DC19" s="274"/>
      <c r="DD19" s="274"/>
      <c r="DE19" s="274"/>
      <c r="DF19" s="274"/>
      <c r="DG19" s="274"/>
      <c r="DH19" s="274"/>
      <c r="DI19" s="274"/>
      <c r="DJ19" s="428"/>
      <c r="DK19" s="274">
        <v>1075538</v>
      </c>
      <c r="DL19" s="274"/>
      <c r="DM19" s="274"/>
      <c r="DN19" s="274"/>
      <c r="DO19" s="274"/>
      <c r="DP19" s="274"/>
      <c r="DQ19" s="274"/>
      <c r="DR19" s="274"/>
      <c r="DS19" s="274"/>
      <c r="DT19" s="274"/>
      <c r="DU19" s="274"/>
      <c r="DV19" s="274"/>
      <c r="DW19" s="274"/>
      <c r="DX19" s="274"/>
      <c r="DY19" s="566"/>
    </row>
    <row r="20" spans="1:129" ht="15" customHeight="1">
      <c r="A20" s="498"/>
      <c r="B20" s="499"/>
      <c r="C20" s="499"/>
      <c r="D20" s="499"/>
      <c r="E20" s="499"/>
      <c r="F20" s="500"/>
      <c r="G20" s="143" t="s">
        <v>9</v>
      </c>
      <c r="H20" s="144"/>
      <c r="I20" s="144"/>
      <c r="J20" s="144"/>
      <c r="K20" s="144"/>
      <c r="L20" s="144"/>
      <c r="M20" s="144"/>
      <c r="N20" s="144"/>
      <c r="O20" s="144"/>
      <c r="P20" s="144"/>
      <c r="Q20" s="144"/>
      <c r="R20" s="144"/>
      <c r="S20" s="144"/>
      <c r="T20" s="144"/>
      <c r="U20" s="144"/>
      <c r="V20" s="144"/>
      <c r="W20" s="144"/>
      <c r="X20" s="144"/>
      <c r="Y20" s="144"/>
      <c r="Z20" s="144"/>
      <c r="AA20" s="488"/>
      <c r="AB20" s="501">
        <v>0</v>
      </c>
      <c r="AC20" s="502"/>
      <c r="AD20" s="503"/>
      <c r="AE20" s="504">
        <v>8</v>
      </c>
      <c r="AF20" s="502"/>
      <c r="AG20" s="503"/>
      <c r="AH20" s="504">
        <v>0</v>
      </c>
      <c r="AI20" s="502"/>
      <c r="AJ20" s="505"/>
      <c r="AK20" s="274">
        <v>153</v>
      </c>
      <c r="AL20" s="275"/>
      <c r="AM20" s="275"/>
      <c r="AN20" s="275"/>
      <c r="AO20" s="275"/>
      <c r="AP20" s="275"/>
      <c r="AQ20" s="275"/>
      <c r="AR20" s="275"/>
      <c r="AS20" s="275"/>
      <c r="AT20" s="275"/>
      <c r="AU20" s="275"/>
      <c r="AV20" s="275"/>
      <c r="AW20" s="274"/>
      <c r="AX20" s="275"/>
      <c r="AY20" s="275"/>
      <c r="AZ20" s="275"/>
      <c r="BA20" s="275"/>
      <c r="BB20" s="275"/>
      <c r="BC20" s="275"/>
      <c r="BD20" s="275"/>
      <c r="BE20" s="275"/>
      <c r="BF20" s="275"/>
      <c r="BG20" s="275"/>
      <c r="BH20" s="275"/>
      <c r="BI20" s="331">
        <f t="shared" ref="BI20:BI22" si="1">SUM(AK20:BH20)</f>
        <v>153</v>
      </c>
      <c r="BJ20" s="332"/>
      <c r="BK20" s="332"/>
      <c r="BL20" s="332"/>
      <c r="BM20" s="332"/>
      <c r="BN20" s="332"/>
      <c r="BO20" s="332"/>
      <c r="BP20" s="332"/>
      <c r="BQ20" s="332"/>
      <c r="BR20" s="332"/>
      <c r="BS20" s="332"/>
      <c r="BT20" s="332"/>
      <c r="BU20" s="274"/>
      <c r="BV20" s="275"/>
      <c r="BW20" s="275"/>
      <c r="BX20" s="275"/>
      <c r="BY20" s="275"/>
      <c r="BZ20" s="275"/>
      <c r="CA20" s="275"/>
      <c r="CB20" s="275"/>
      <c r="CC20" s="275"/>
      <c r="CD20" s="275"/>
      <c r="CE20" s="275"/>
      <c r="CF20" s="275"/>
      <c r="CG20" s="274">
        <v>1519342</v>
      </c>
      <c r="CH20" s="274"/>
      <c r="CI20" s="274"/>
      <c r="CJ20" s="274"/>
      <c r="CK20" s="274"/>
      <c r="CL20" s="274"/>
      <c r="CM20" s="274"/>
      <c r="CN20" s="274"/>
      <c r="CO20" s="274"/>
      <c r="CP20" s="274"/>
      <c r="CQ20" s="274"/>
      <c r="CR20" s="274"/>
      <c r="CS20" s="274"/>
      <c r="CT20" s="274"/>
      <c r="CU20" s="274"/>
      <c r="CV20" s="274">
        <v>253602</v>
      </c>
      <c r="CW20" s="274"/>
      <c r="CX20" s="274"/>
      <c r="CY20" s="274"/>
      <c r="CZ20" s="274"/>
      <c r="DA20" s="274"/>
      <c r="DB20" s="274"/>
      <c r="DC20" s="274"/>
      <c r="DD20" s="274"/>
      <c r="DE20" s="274"/>
      <c r="DF20" s="274"/>
      <c r="DG20" s="274"/>
      <c r="DH20" s="274"/>
      <c r="DI20" s="274"/>
      <c r="DJ20" s="428"/>
      <c r="DK20" s="274">
        <v>1265740</v>
      </c>
      <c r="DL20" s="274"/>
      <c r="DM20" s="274"/>
      <c r="DN20" s="274"/>
      <c r="DO20" s="274"/>
      <c r="DP20" s="274"/>
      <c r="DQ20" s="274"/>
      <c r="DR20" s="274"/>
      <c r="DS20" s="274"/>
      <c r="DT20" s="274"/>
      <c r="DU20" s="274"/>
      <c r="DV20" s="274"/>
      <c r="DW20" s="274"/>
      <c r="DX20" s="274"/>
      <c r="DY20" s="566"/>
    </row>
    <row r="21" spans="1:129" ht="15" customHeight="1">
      <c r="A21" s="498"/>
      <c r="B21" s="499"/>
      <c r="C21" s="499"/>
      <c r="D21" s="499"/>
      <c r="E21" s="499"/>
      <c r="F21" s="500"/>
      <c r="G21" s="143" t="s">
        <v>4414</v>
      </c>
      <c r="H21" s="144"/>
      <c r="I21" s="144"/>
      <c r="J21" s="144"/>
      <c r="K21" s="144"/>
      <c r="L21" s="144"/>
      <c r="M21" s="144"/>
      <c r="N21" s="144"/>
      <c r="O21" s="144"/>
      <c r="P21" s="144"/>
      <c r="Q21" s="144"/>
      <c r="R21" s="144"/>
      <c r="S21" s="144"/>
      <c r="T21" s="144"/>
      <c r="U21" s="144"/>
      <c r="V21" s="144"/>
      <c r="W21" s="144"/>
      <c r="X21" s="144"/>
      <c r="Y21" s="144"/>
      <c r="Z21" s="144"/>
      <c r="AA21" s="488"/>
      <c r="AB21" s="501">
        <v>0</v>
      </c>
      <c r="AC21" s="502"/>
      <c r="AD21" s="503"/>
      <c r="AE21" s="504">
        <v>9</v>
      </c>
      <c r="AF21" s="502"/>
      <c r="AG21" s="503"/>
      <c r="AH21" s="504">
        <v>0</v>
      </c>
      <c r="AI21" s="502"/>
      <c r="AJ21" s="505"/>
      <c r="AK21" s="274">
        <v>127</v>
      </c>
      <c r="AL21" s="275"/>
      <c r="AM21" s="275"/>
      <c r="AN21" s="275"/>
      <c r="AO21" s="275"/>
      <c r="AP21" s="275"/>
      <c r="AQ21" s="275"/>
      <c r="AR21" s="275"/>
      <c r="AS21" s="275"/>
      <c r="AT21" s="275"/>
      <c r="AU21" s="275"/>
      <c r="AV21" s="275"/>
      <c r="AW21" s="274"/>
      <c r="AX21" s="275"/>
      <c r="AY21" s="275"/>
      <c r="AZ21" s="275"/>
      <c r="BA21" s="275"/>
      <c r="BB21" s="275"/>
      <c r="BC21" s="275"/>
      <c r="BD21" s="275"/>
      <c r="BE21" s="275"/>
      <c r="BF21" s="275"/>
      <c r="BG21" s="275"/>
      <c r="BH21" s="275"/>
      <c r="BI21" s="331">
        <f t="shared" si="1"/>
        <v>127</v>
      </c>
      <c r="BJ21" s="332"/>
      <c r="BK21" s="332"/>
      <c r="BL21" s="332"/>
      <c r="BM21" s="332"/>
      <c r="BN21" s="332"/>
      <c r="BO21" s="332"/>
      <c r="BP21" s="332"/>
      <c r="BQ21" s="332"/>
      <c r="BR21" s="332"/>
      <c r="BS21" s="332"/>
      <c r="BT21" s="332"/>
      <c r="BU21" s="274"/>
      <c r="BV21" s="275"/>
      <c r="BW21" s="275"/>
      <c r="BX21" s="275"/>
      <c r="BY21" s="275"/>
      <c r="BZ21" s="275"/>
      <c r="CA21" s="275"/>
      <c r="CB21" s="275"/>
      <c r="CC21" s="275"/>
      <c r="CD21" s="275"/>
      <c r="CE21" s="275"/>
      <c r="CF21" s="275"/>
      <c r="CG21" s="274">
        <v>1908754</v>
      </c>
      <c r="CH21" s="274"/>
      <c r="CI21" s="274"/>
      <c r="CJ21" s="274"/>
      <c r="CK21" s="274"/>
      <c r="CL21" s="274"/>
      <c r="CM21" s="274"/>
      <c r="CN21" s="274"/>
      <c r="CO21" s="274"/>
      <c r="CP21" s="274"/>
      <c r="CQ21" s="274"/>
      <c r="CR21" s="274"/>
      <c r="CS21" s="274"/>
      <c r="CT21" s="274"/>
      <c r="CU21" s="274"/>
      <c r="CV21" s="274">
        <v>221625</v>
      </c>
      <c r="CW21" s="274"/>
      <c r="CX21" s="274"/>
      <c r="CY21" s="274"/>
      <c r="CZ21" s="274"/>
      <c r="DA21" s="274"/>
      <c r="DB21" s="274"/>
      <c r="DC21" s="274"/>
      <c r="DD21" s="274"/>
      <c r="DE21" s="274"/>
      <c r="DF21" s="274"/>
      <c r="DG21" s="274"/>
      <c r="DH21" s="274"/>
      <c r="DI21" s="274"/>
      <c r="DJ21" s="428"/>
      <c r="DK21" s="274">
        <v>1687129</v>
      </c>
      <c r="DL21" s="274"/>
      <c r="DM21" s="274"/>
      <c r="DN21" s="274"/>
      <c r="DO21" s="274"/>
      <c r="DP21" s="274"/>
      <c r="DQ21" s="274"/>
      <c r="DR21" s="274"/>
      <c r="DS21" s="274"/>
      <c r="DT21" s="274"/>
      <c r="DU21" s="274"/>
      <c r="DV21" s="274"/>
      <c r="DW21" s="274"/>
      <c r="DX21" s="274"/>
      <c r="DY21" s="566"/>
    </row>
    <row r="22" spans="1:129" ht="15" customHeight="1">
      <c r="A22" s="498"/>
      <c r="B22" s="499"/>
      <c r="C22" s="499"/>
      <c r="D22" s="499"/>
      <c r="E22" s="499"/>
      <c r="F22" s="500"/>
      <c r="G22" s="143" t="s">
        <v>4416</v>
      </c>
      <c r="H22" s="144"/>
      <c r="I22" s="144"/>
      <c r="J22" s="144"/>
      <c r="K22" s="144"/>
      <c r="L22" s="144"/>
      <c r="M22" s="144"/>
      <c r="N22" s="144"/>
      <c r="O22" s="144"/>
      <c r="P22" s="144"/>
      <c r="Q22" s="144"/>
      <c r="R22" s="144"/>
      <c r="S22" s="144"/>
      <c r="T22" s="144"/>
      <c r="U22" s="144"/>
      <c r="V22" s="144"/>
      <c r="W22" s="144"/>
      <c r="X22" s="144"/>
      <c r="Y22" s="144"/>
      <c r="Z22" s="144"/>
      <c r="AA22" s="488"/>
      <c r="AB22" s="501">
        <v>1</v>
      </c>
      <c r="AC22" s="502"/>
      <c r="AD22" s="503"/>
      <c r="AE22" s="504">
        <v>0</v>
      </c>
      <c r="AF22" s="502"/>
      <c r="AG22" s="503"/>
      <c r="AH22" s="504">
        <v>0</v>
      </c>
      <c r="AI22" s="502"/>
      <c r="AJ22" s="505"/>
      <c r="AK22" s="274">
        <v>26</v>
      </c>
      <c r="AL22" s="275"/>
      <c r="AM22" s="275"/>
      <c r="AN22" s="275"/>
      <c r="AO22" s="275"/>
      <c r="AP22" s="275"/>
      <c r="AQ22" s="275"/>
      <c r="AR22" s="275"/>
      <c r="AS22" s="275"/>
      <c r="AT22" s="275"/>
      <c r="AU22" s="275"/>
      <c r="AV22" s="275"/>
      <c r="AW22" s="274"/>
      <c r="AX22" s="275"/>
      <c r="AY22" s="275"/>
      <c r="AZ22" s="275"/>
      <c r="BA22" s="275"/>
      <c r="BB22" s="275"/>
      <c r="BC22" s="275"/>
      <c r="BD22" s="275"/>
      <c r="BE22" s="275"/>
      <c r="BF22" s="275"/>
      <c r="BG22" s="275"/>
      <c r="BH22" s="275"/>
      <c r="BI22" s="331">
        <f t="shared" si="1"/>
        <v>26</v>
      </c>
      <c r="BJ22" s="332"/>
      <c r="BK22" s="332"/>
      <c r="BL22" s="332"/>
      <c r="BM22" s="332"/>
      <c r="BN22" s="332"/>
      <c r="BO22" s="332"/>
      <c r="BP22" s="332"/>
      <c r="BQ22" s="332"/>
      <c r="BR22" s="332"/>
      <c r="BS22" s="332"/>
      <c r="BT22" s="332"/>
      <c r="BU22" s="274"/>
      <c r="BV22" s="275"/>
      <c r="BW22" s="275"/>
      <c r="BX22" s="275"/>
      <c r="BY22" s="275"/>
      <c r="BZ22" s="275"/>
      <c r="CA22" s="275"/>
      <c r="CB22" s="275"/>
      <c r="CC22" s="275"/>
      <c r="CD22" s="275"/>
      <c r="CE22" s="275"/>
      <c r="CF22" s="275"/>
      <c r="CG22" s="274">
        <v>729423</v>
      </c>
      <c r="CH22" s="274"/>
      <c r="CI22" s="274"/>
      <c r="CJ22" s="274"/>
      <c r="CK22" s="274"/>
      <c r="CL22" s="274"/>
      <c r="CM22" s="274"/>
      <c r="CN22" s="274"/>
      <c r="CO22" s="274"/>
      <c r="CP22" s="274"/>
      <c r="CQ22" s="274"/>
      <c r="CR22" s="274"/>
      <c r="CS22" s="274"/>
      <c r="CT22" s="274"/>
      <c r="CU22" s="274"/>
      <c r="CV22" s="274">
        <v>52200</v>
      </c>
      <c r="CW22" s="274"/>
      <c r="CX22" s="274"/>
      <c r="CY22" s="274"/>
      <c r="CZ22" s="274"/>
      <c r="DA22" s="274"/>
      <c r="DB22" s="274"/>
      <c r="DC22" s="274"/>
      <c r="DD22" s="274"/>
      <c r="DE22" s="274"/>
      <c r="DF22" s="274"/>
      <c r="DG22" s="274"/>
      <c r="DH22" s="274"/>
      <c r="DI22" s="274"/>
      <c r="DJ22" s="428"/>
      <c r="DK22" s="274">
        <v>677223</v>
      </c>
      <c r="DL22" s="274"/>
      <c r="DM22" s="274"/>
      <c r="DN22" s="274"/>
      <c r="DO22" s="274"/>
      <c r="DP22" s="274"/>
      <c r="DQ22" s="274"/>
      <c r="DR22" s="274"/>
      <c r="DS22" s="274"/>
      <c r="DT22" s="274"/>
      <c r="DU22" s="274"/>
      <c r="DV22" s="274"/>
      <c r="DW22" s="274"/>
      <c r="DX22" s="274"/>
      <c r="DY22" s="566"/>
    </row>
    <row r="23" spans="1:129" ht="15" customHeight="1">
      <c r="A23" s="498"/>
      <c r="B23" s="499"/>
      <c r="C23" s="499"/>
      <c r="D23" s="499"/>
      <c r="E23" s="499"/>
      <c r="F23" s="500"/>
      <c r="G23" s="143" t="s">
        <v>4423</v>
      </c>
      <c r="H23" s="144"/>
      <c r="I23" s="144"/>
      <c r="J23" s="144"/>
      <c r="K23" s="144"/>
      <c r="L23" s="144"/>
      <c r="M23" s="144"/>
      <c r="N23" s="144"/>
      <c r="O23" s="144"/>
      <c r="P23" s="144"/>
      <c r="Q23" s="144"/>
      <c r="R23" s="144"/>
      <c r="S23" s="144"/>
      <c r="T23" s="144"/>
      <c r="U23" s="144"/>
      <c r="V23" s="144"/>
      <c r="W23" s="144"/>
      <c r="X23" s="144"/>
      <c r="Y23" s="144"/>
      <c r="Z23" s="144"/>
      <c r="AA23" s="488"/>
      <c r="AB23" s="501">
        <v>1</v>
      </c>
      <c r="AC23" s="502"/>
      <c r="AD23" s="503"/>
      <c r="AE23" s="504">
        <v>1</v>
      </c>
      <c r="AF23" s="502"/>
      <c r="AG23" s="503"/>
      <c r="AH23" s="504">
        <v>0</v>
      </c>
      <c r="AI23" s="502"/>
      <c r="AJ23" s="505"/>
      <c r="AK23" s="274">
        <v>4</v>
      </c>
      <c r="AL23" s="275"/>
      <c r="AM23" s="275"/>
      <c r="AN23" s="275"/>
      <c r="AO23" s="275"/>
      <c r="AP23" s="275"/>
      <c r="AQ23" s="275"/>
      <c r="AR23" s="275"/>
      <c r="AS23" s="275"/>
      <c r="AT23" s="275"/>
      <c r="AU23" s="275"/>
      <c r="AV23" s="275"/>
      <c r="AW23" s="274"/>
      <c r="AX23" s="275"/>
      <c r="AY23" s="275"/>
      <c r="AZ23" s="275"/>
      <c r="BA23" s="275"/>
      <c r="BB23" s="275"/>
      <c r="BC23" s="275"/>
      <c r="BD23" s="275"/>
      <c r="BE23" s="275"/>
      <c r="BF23" s="275"/>
      <c r="BG23" s="275"/>
      <c r="BH23" s="275"/>
      <c r="BI23" s="331">
        <f t="shared" si="0"/>
        <v>4</v>
      </c>
      <c r="BJ23" s="332"/>
      <c r="BK23" s="332"/>
      <c r="BL23" s="332"/>
      <c r="BM23" s="332"/>
      <c r="BN23" s="332"/>
      <c r="BO23" s="332"/>
      <c r="BP23" s="332"/>
      <c r="BQ23" s="332"/>
      <c r="BR23" s="332"/>
      <c r="BS23" s="332"/>
      <c r="BT23" s="332"/>
      <c r="BU23" s="274"/>
      <c r="BV23" s="275"/>
      <c r="BW23" s="275"/>
      <c r="BX23" s="275"/>
      <c r="BY23" s="275"/>
      <c r="BZ23" s="275"/>
      <c r="CA23" s="275"/>
      <c r="CB23" s="275"/>
      <c r="CC23" s="275"/>
      <c r="CD23" s="275"/>
      <c r="CE23" s="275"/>
      <c r="CF23" s="275"/>
      <c r="CG23" s="274">
        <v>284752</v>
      </c>
      <c r="CH23" s="274"/>
      <c r="CI23" s="274"/>
      <c r="CJ23" s="274"/>
      <c r="CK23" s="274"/>
      <c r="CL23" s="274"/>
      <c r="CM23" s="274"/>
      <c r="CN23" s="274"/>
      <c r="CO23" s="274"/>
      <c r="CP23" s="274"/>
      <c r="CQ23" s="274"/>
      <c r="CR23" s="274"/>
      <c r="CS23" s="274"/>
      <c r="CT23" s="274"/>
      <c r="CU23" s="274"/>
      <c r="CV23" s="274">
        <v>4458</v>
      </c>
      <c r="CW23" s="274"/>
      <c r="CX23" s="274"/>
      <c r="CY23" s="274"/>
      <c r="CZ23" s="274"/>
      <c r="DA23" s="274"/>
      <c r="DB23" s="274"/>
      <c r="DC23" s="274"/>
      <c r="DD23" s="274"/>
      <c r="DE23" s="274"/>
      <c r="DF23" s="274"/>
      <c r="DG23" s="274"/>
      <c r="DH23" s="274"/>
      <c r="DI23" s="274"/>
      <c r="DJ23" s="428"/>
      <c r="DK23" s="274">
        <v>280294</v>
      </c>
      <c r="DL23" s="274"/>
      <c r="DM23" s="274"/>
      <c r="DN23" s="274"/>
      <c r="DO23" s="274"/>
      <c r="DP23" s="274"/>
      <c r="DQ23" s="274"/>
      <c r="DR23" s="274"/>
      <c r="DS23" s="274"/>
      <c r="DT23" s="274"/>
      <c r="DU23" s="274"/>
      <c r="DV23" s="274"/>
      <c r="DW23" s="274"/>
      <c r="DX23" s="274"/>
      <c r="DY23" s="566"/>
    </row>
    <row r="24" spans="1:129" ht="15" customHeight="1">
      <c r="A24" s="498"/>
      <c r="B24" s="499"/>
      <c r="C24" s="499"/>
      <c r="D24" s="499"/>
      <c r="E24" s="499"/>
      <c r="F24" s="500"/>
      <c r="G24" s="143" t="s">
        <v>4419</v>
      </c>
      <c r="H24" s="144"/>
      <c r="I24" s="144"/>
      <c r="J24" s="144"/>
      <c r="K24" s="144"/>
      <c r="L24" s="144"/>
      <c r="M24" s="144"/>
      <c r="N24" s="144"/>
      <c r="O24" s="144"/>
      <c r="P24" s="144"/>
      <c r="Q24" s="144"/>
      <c r="R24" s="144"/>
      <c r="S24" s="144"/>
      <c r="T24" s="144"/>
      <c r="U24" s="144"/>
      <c r="V24" s="144"/>
      <c r="W24" s="144"/>
      <c r="X24" s="144"/>
      <c r="Y24" s="144"/>
      <c r="Z24" s="144"/>
      <c r="AA24" s="488"/>
      <c r="AB24" s="501">
        <v>1</v>
      </c>
      <c r="AC24" s="502"/>
      <c r="AD24" s="503"/>
      <c r="AE24" s="504">
        <v>2</v>
      </c>
      <c r="AF24" s="502"/>
      <c r="AG24" s="503"/>
      <c r="AH24" s="504">
        <v>0</v>
      </c>
      <c r="AI24" s="502"/>
      <c r="AJ24" s="505"/>
      <c r="AK24" s="274">
        <v>2</v>
      </c>
      <c r="AL24" s="275"/>
      <c r="AM24" s="275"/>
      <c r="AN24" s="275"/>
      <c r="AO24" s="275"/>
      <c r="AP24" s="275"/>
      <c r="AQ24" s="275"/>
      <c r="AR24" s="275"/>
      <c r="AS24" s="275"/>
      <c r="AT24" s="275"/>
      <c r="AU24" s="275"/>
      <c r="AV24" s="275"/>
      <c r="AW24" s="274"/>
      <c r="AX24" s="275"/>
      <c r="AY24" s="275"/>
      <c r="AZ24" s="275"/>
      <c r="BA24" s="275"/>
      <c r="BB24" s="275"/>
      <c r="BC24" s="275"/>
      <c r="BD24" s="275"/>
      <c r="BE24" s="275"/>
      <c r="BF24" s="275"/>
      <c r="BG24" s="275"/>
      <c r="BH24" s="275"/>
      <c r="BI24" s="507">
        <f t="shared" si="0"/>
        <v>2</v>
      </c>
      <c r="BJ24" s="508"/>
      <c r="BK24" s="508"/>
      <c r="BL24" s="508"/>
      <c r="BM24" s="508"/>
      <c r="BN24" s="508"/>
      <c r="BO24" s="508"/>
      <c r="BP24" s="508"/>
      <c r="BQ24" s="508"/>
      <c r="BR24" s="508"/>
      <c r="BS24" s="508"/>
      <c r="BT24" s="508"/>
      <c r="BU24" s="274"/>
      <c r="BV24" s="275"/>
      <c r="BW24" s="275"/>
      <c r="BX24" s="275"/>
      <c r="BY24" s="275"/>
      <c r="BZ24" s="275"/>
      <c r="CA24" s="275"/>
      <c r="CB24" s="275"/>
      <c r="CC24" s="275"/>
      <c r="CD24" s="275"/>
      <c r="CE24" s="275"/>
      <c r="CF24" s="275"/>
      <c r="CG24" s="274">
        <v>411165</v>
      </c>
      <c r="CH24" s="274"/>
      <c r="CI24" s="274"/>
      <c r="CJ24" s="274"/>
      <c r="CK24" s="274"/>
      <c r="CL24" s="274"/>
      <c r="CM24" s="274"/>
      <c r="CN24" s="274"/>
      <c r="CO24" s="274"/>
      <c r="CP24" s="274"/>
      <c r="CQ24" s="274"/>
      <c r="CR24" s="274"/>
      <c r="CS24" s="274"/>
      <c r="CT24" s="274"/>
      <c r="CU24" s="274"/>
      <c r="CV24" s="274">
        <v>3452</v>
      </c>
      <c r="CW24" s="274"/>
      <c r="CX24" s="274"/>
      <c r="CY24" s="274"/>
      <c r="CZ24" s="274"/>
      <c r="DA24" s="274"/>
      <c r="DB24" s="274"/>
      <c r="DC24" s="274"/>
      <c r="DD24" s="274"/>
      <c r="DE24" s="274"/>
      <c r="DF24" s="274"/>
      <c r="DG24" s="274"/>
      <c r="DH24" s="274"/>
      <c r="DI24" s="274"/>
      <c r="DJ24" s="428"/>
      <c r="DK24" s="274">
        <v>407713</v>
      </c>
      <c r="DL24" s="274"/>
      <c r="DM24" s="274"/>
      <c r="DN24" s="274"/>
      <c r="DO24" s="274"/>
      <c r="DP24" s="274"/>
      <c r="DQ24" s="274"/>
      <c r="DR24" s="274"/>
      <c r="DS24" s="274"/>
      <c r="DT24" s="274"/>
      <c r="DU24" s="274"/>
      <c r="DV24" s="274"/>
      <c r="DW24" s="274"/>
      <c r="DX24" s="274"/>
      <c r="DY24" s="566"/>
    </row>
    <row r="25" spans="1:129" ht="22.5" customHeight="1" thickBot="1">
      <c r="A25" s="498"/>
      <c r="B25" s="499"/>
      <c r="C25" s="499"/>
      <c r="D25" s="499"/>
      <c r="E25" s="499"/>
      <c r="F25" s="500"/>
      <c r="G25" s="143" t="s">
        <v>336</v>
      </c>
      <c r="H25" s="144"/>
      <c r="I25" s="144"/>
      <c r="J25" s="144"/>
      <c r="K25" s="144"/>
      <c r="L25" s="144"/>
      <c r="M25" s="144"/>
      <c r="N25" s="144"/>
      <c r="O25" s="144"/>
      <c r="P25" s="144"/>
      <c r="Q25" s="144"/>
      <c r="R25" s="144"/>
      <c r="S25" s="144"/>
      <c r="T25" s="144"/>
      <c r="U25" s="144"/>
      <c r="V25" s="144"/>
      <c r="W25" s="144"/>
      <c r="X25" s="144"/>
      <c r="Y25" s="144"/>
      <c r="Z25" s="144"/>
      <c r="AA25" s="488"/>
      <c r="AB25" s="509">
        <v>1</v>
      </c>
      <c r="AC25" s="510"/>
      <c r="AD25" s="511"/>
      <c r="AE25" s="512">
        <v>3</v>
      </c>
      <c r="AF25" s="510"/>
      <c r="AG25" s="511"/>
      <c r="AH25" s="512">
        <v>0</v>
      </c>
      <c r="AI25" s="510"/>
      <c r="AJ25" s="513"/>
      <c r="AK25" s="514">
        <f>SUM(AK13:AV24)</f>
        <v>18207</v>
      </c>
      <c r="AL25" s="515"/>
      <c r="AM25" s="515"/>
      <c r="AN25" s="515"/>
      <c r="AO25" s="515"/>
      <c r="AP25" s="515"/>
      <c r="AQ25" s="515"/>
      <c r="AR25" s="515"/>
      <c r="AS25" s="515"/>
      <c r="AT25" s="515"/>
      <c r="AU25" s="515"/>
      <c r="AV25" s="516"/>
      <c r="AW25" s="514">
        <f>SUM(AW13:BH24)</f>
        <v>1839</v>
      </c>
      <c r="AX25" s="515"/>
      <c r="AY25" s="515"/>
      <c r="AZ25" s="515"/>
      <c r="BA25" s="515"/>
      <c r="BB25" s="515"/>
      <c r="BC25" s="515"/>
      <c r="BD25" s="515"/>
      <c r="BE25" s="515"/>
      <c r="BF25" s="515"/>
      <c r="BG25" s="515"/>
      <c r="BH25" s="516"/>
      <c r="BI25" s="514">
        <f>SUM(AK25:BH25)</f>
        <v>20046</v>
      </c>
      <c r="BJ25" s="515"/>
      <c r="BK25" s="515"/>
      <c r="BL25" s="515"/>
      <c r="BM25" s="515"/>
      <c r="BN25" s="515"/>
      <c r="BO25" s="515"/>
      <c r="BP25" s="515"/>
      <c r="BQ25" s="515"/>
      <c r="BR25" s="515"/>
      <c r="BS25" s="515"/>
      <c r="BT25" s="516"/>
      <c r="BU25" s="514">
        <f>SUM(BU13:CF24)</f>
        <v>49</v>
      </c>
      <c r="BV25" s="515"/>
      <c r="BW25" s="515"/>
      <c r="BX25" s="515"/>
      <c r="BY25" s="515"/>
      <c r="BZ25" s="515"/>
      <c r="CA25" s="515"/>
      <c r="CB25" s="515"/>
      <c r="CC25" s="515"/>
      <c r="CD25" s="515"/>
      <c r="CE25" s="515"/>
      <c r="CF25" s="516"/>
      <c r="CG25" s="514">
        <f>SUM(CG13:CU24)</f>
        <v>43812450</v>
      </c>
      <c r="CH25" s="517"/>
      <c r="CI25" s="517"/>
      <c r="CJ25" s="517"/>
      <c r="CK25" s="517"/>
      <c r="CL25" s="517"/>
      <c r="CM25" s="517"/>
      <c r="CN25" s="517"/>
      <c r="CO25" s="517"/>
      <c r="CP25" s="517"/>
      <c r="CQ25" s="517"/>
      <c r="CR25" s="517"/>
      <c r="CS25" s="517"/>
      <c r="CT25" s="517"/>
      <c r="CU25" s="518"/>
      <c r="CV25" s="514">
        <f>SUM(CV13:DJ24)</f>
        <v>20819238</v>
      </c>
      <c r="CW25" s="517"/>
      <c r="CX25" s="517"/>
      <c r="CY25" s="517"/>
      <c r="CZ25" s="517"/>
      <c r="DA25" s="517"/>
      <c r="DB25" s="517"/>
      <c r="DC25" s="517"/>
      <c r="DD25" s="517"/>
      <c r="DE25" s="517"/>
      <c r="DF25" s="517"/>
      <c r="DG25" s="517"/>
      <c r="DH25" s="517"/>
      <c r="DI25" s="517"/>
      <c r="DJ25" s="518"/>
      <c r="DK25" s="519">
        <f>SUM(DK13:DY24)</f>
        <v>22993212</v>
      </c>
      <c r="DL25" s="520"/>
      <c r="DM25" s="520"/>
      <c r="DN25" s="520"/>
      <c r="DO25" s="520"/>
      <c r="DP25" s="520"/>
      <c r="DQ25" s="520"/>
      <c r="DR25" s="520"/>
      <c r="DS25" s="520"/>
      <c r="DT25" s="520"/>
      <c r="DU25" s="520"/>
      <c r="DV25" s="520"/>
      <c r="DW25" s="520"/>
      <c r="DX25" s="520"/>
      <c r="DY25" s="521"/>
    </row>
    <row r="26" spans="1:129" ht="15" customHeight="1" thickBot="1">
      <c r="A26" s="498"/>
      <c r="B26" s="499"/>
      <c r="C26" s="499"/>
      <c r="D26" s="499"/>
      <c r="E26" s="499"/>
      <c r="F26" s="500"/>
      <c r="G26" s="522"/>
      <c r="H26" s="523"/>
      <c r="I26" s="523"/>
      <c r="J26" s="523"/>
      <c r="K26" s="523"/>
      <c r="L26" s="523"/>
      <c r="M26" s="523"/>
      <c r="N26" s="523"/>
      <c r="O26" s="523"/>
      <c r="P26" s="523"/>
      <c r="Q26" s="523"/>
      <c r="R26" s="523"/>
      <c r="S26" s="523"/>
      <c r="T26" s="523"/>
      <c r="U26" s="523"/>
      <c r="V26" s="523"/>
      <c r="W26" s="523"/>
      <c r="X26" s="523"/>
      <c r="Y26" s="523"/>
      <c r="Z26" s="523"/>
      <c r="AA26" s="523"/>
      <c r="AB26" s="524"/>
      <c r="AC26" s="524"/>
      <c r="AD26" s="524"/>
      <c r="AE26" s="524"/>
      <c r="AF26" s="524"/>
      <c r="AG26" s="524"/>
      <c r="AH26" s="524"/>
      <c r="AI26" s="524"/>
      <c r="AJ26" s="524"/>
      <c r="AK26" s="525"/>
      <c r="AL26" s="526"/>
      <c r="AM26" s="526"/>
      <c r="AN26" s="526"/>
      <c r="AO26" s="526"/>
      <c r="AP26" s="526"/>
      <c r="AQ26" s="526"/>
      <c r="AR26" s="526"/>
      <c r="AS26" s="526"/>
      <c r="AT26" s="526"/>
      <c r="AU26" s="526"/>
      <c r="AV26" s="526"/>
      <c r="AW26" s="525"/>
      <c r="AX26" s="526"/>
      <c r="AY26" s="526"/>
      <c r="AZ26" s="526"/>
      <c r="BA26" s="526"/>
      <c r="BB26" s="526"/>
      <c r="BC26" s="526"/>
      <c r="BD26" s="526"/>
      <c r="BE26" s="526"/>
      <c r="BF26" s="526"/>
      <c r="BG26" s="526"/>
      <c r="BH26" s="526"/>
      <c r="BI26" s="525"/>
      <c r="BJ26" s="526"/>
      <c r="BK26" s="526"/>
      <c r="BL26" s="526"/>
      <c r="BM26" s="526"/>
      <c r="BN26" s="526"/>
      <c r="BO26" s="526"/>
      <c r="BP26" s="526"/>
      <c r="BQ26" s="526"/>
      <c r="BR26" s="526"/>
      <c r="BS26" s="526"/>
      <c r="BT26" s="526"/>
      <c r="BU26" s="525"/>
      <c r="BV26" s="526"/>
      <c r="BW26" s="526"/>
      <c r="BX26" s="526"/>
      <c r="BY26" s="526"/>
      <c r="BZ26" s="526"/>
      <c r="CA26" s="526"/>
      <c r="CB26" s="526"/>
      <c r="CC26" s="526"/>
      <c r="CD26" s="526"/>
      <c r="CE26" s="526"/>
      <c r="CF26" s="526"/>
      <c r="CG26" s="525"/>
      <c r="CH26" s="525"/>
      <c r="CI26" s="525"/>
      <c r="CJ26" s="525"/>
      <c r="CK26" s="525"/>
      <c r="CL26" s="525"/>
      <c r="CM26" s="525"/>
      <c r="CN26" s="525"/>
      <c r="CO26" s="525"/>
      <c r="CP26" s="525"/>
      <c r="CQ26" s="525"/>
      <c r="CR26" s="525"/>
      <c r="CS26" s="525"/>
      <c r="CT26" s="525"/>
      <c r="CU26" s="525"/>
      <c r="CV26" s="525"/>
      <c r="CW26" s="525"/>
      <c r="CX26" s="525"/>
      <c r="CY26" s="525"/>
      <c r="CZ26" s="525"/>
      <c r="DA26" s="525"/>
      <c r="DB26" s="525"/>
      <c r="DC26" s="525"/>
      <c r="DD26" s="525"/>
      <c r="DE26" s="525"/>
      <c r="DF26" s="525"/>
      <c r="DG26" s="525"/>
      <c r="DH26" s="525"/>
      <c r="DI26" s="525"/>
      <c r="DJ26" s="525"/>
      <c r="DK26" s="525"/>
      <c r="DL26" s="525"/>
      <c r="DM26" s="525"/>
      <c r="DN26" s="525"/>
      <c r="DO26" s="525"/>
      <c r="DP26" s="525"/>
      <c r="DQ26" s="525"/>
      <c r="DR26" s="525"/>
      <c r="DS26" s="525"/>
      <c r="DT26" s="525"/>
      <c r="DU26" s="525"/>
      <c r="DV26" s="525"/>
      <c r="DW26" s="525"/>
      <c r="DX26" s="525"/>
      <c r="DY26" s="525"/>
    </row>
    <row r="27" spans="1:129" ht="15" customHeight="1">
      <c r="A27" s="498"/>
      <c r="B27" s="499"/>
      <c r="C27" s="499"/>
      <c r="D27" s="499"/>
      <c r="E27" s="499"/>
      <c r="F27" s="500"/>
      <c r="G27" s="143" t="s">
        <v>11</v>
      </c>
      <c r="H27" s="144"/>
      <c r="I27" s="144"/>
      <c r="J27" s="144"/>
      <c r="K27" s="144"/>
      <c r="L27" s="144"/>
      <c r="M27" s="144"/>
      <c r="N27" s="144"/>
      <c r="O27" s="144"/>
      <c r="P27" s="144"/>
      <c r="Q27" s="144"/>
      <c r="R27" s="144"/>
      <c r="S27" s="144"/>
      <c r="T27" s="144"/>
      <c r="U27" s="144"/>
      <c r="V27" s="144"/>
      <c r="W27" s="144"/>
      <c r="X27" s="144"/>
      <c r="Y27" s="144"/>
      <c r="Z27" s="144"/>
      <c r="AA27" s="488"/>
      <c r="AB27" s="527">
        <v>1</v>
      </c>
      <c r="AC27" s="528"/>
      <c r="AD27" s="529"/>
      <c r="AE27" s="530">
        <v>4</v>
      </c>
      <c r="AF27" s="528"/>
      <c r="AG27" s="529"/>
      <c r="AH27" s="530">
        <v>0</v>
      </c>
      <c r="AI27" s="528"/>
      <c r="AJ27" s="531"/>
      <c r="AK27" s="532">
        <f>SUM(AK13:AV15)</f>
        <v>15913</v>
      </c>
      <c r="AL27" s="533"/>
      <c r="AM27" s="533"/>
      <c r="AN27" s="533"/>
      <c r="AO27" s="533"/>
      <c r="AP27" s="533"/>
      <c r="AQ27" s="533"/>
      <c r="AR27" s="533"/>
      <c r="AS27" s="533"/>
      <c r="AT27" s="533"/>
      <c r="AU27" s="533"/>
      <c r="AV27" s="534"/>
      <c r="AW27" s="532">
        <f>SUM(AW13:BH15)</f>
        <v>1814</v>
      </c>
      <c r="AX27" s="533"/>
      <c r="AY27" s="533"/>
      <c r="AZ27" s="533"/>
      <c r="BA27" s="533"/>
      <c r="BB27" s="533"/>
      <c r="BC27" s="533"/>
      <c r="BD27" s="533"/>
      <c r="BE27" s="533"/>
      <c r="BF27" s="533"/>
      <c r="BG27" s="533"/>
      <c r="BH27" s="534"/>
      <c r="BI27" s="532">
        <f>SUM(AK27:BH27)</f>
        <v>17727</v>
      </c>
      <c r="BJ27" s="533"/>
      <c r="BK27" s="533"/>
      <c r="BL27" s="533"/>
      <c r="BM27" s="533"/>
      <c r="BN27" s="533"/>
      <c r="BO27" s="533"/>
      <c r="BP27" s="533"/>
      <c r="BQ27" s="533"/>
      <c r="BR27" s="533"/>
      <c r="BS27" s="533"/>
      <c r="BT27" s="534"/>
      <c r="BU27" s="532">
        <f>SUM(BU13:CF15)</f>
        <v>49</v>
      </c>
      <c r="BV27" s="533"/>
      <c r="BW27" s="533"/>
      <c r="BX27" s="533"/>
      <c r="BY27" s="533"/>
      <c r="BZ27" s="533"/>
      <c r="CA27" s="533"/>
      <c r="CB27" s="533"/>
      <c r="CC27" s="533"/>
      <c r="CD27" s="533"/>
      <c r="CE27" s="533"/>
      <c r="CF27" s="534"/>
      <c r="CG27" s="532">
        <f>SUM(CG13:CU15)</f>
        <v>29532792</v>
      </c>
      <c r="CH27" s="535"/>
      <c r="CI27" s="535"/>
      <c r="CJ27" s="535"/>
      <c r="CK27" s="535"/>
      <c r="CL27" s="535"/>
      <c r="CM27" s="535"/>
      <c r="CN27" s="535"/>
      <c r="CO27" s="535"/>
      <c r="CP27" s="535"/>
      <c r="CQ27" s="535"/>
      <c r="CR27" s="535"/>
      <c r="CS27" s="535"/>
      <c r="CT27" s="535"/>
      <c r="CU27" s="536"/>
      <c r="CV27" s="532">
        <f>SUM(CV13:DJ15)</f>
        <v>17565916</v>
      </c>
      <c r="CW27" s="535"/>
      <c r="CX27" s="535"/>
      <c r="CY27" s="535"/>
      <c r="CZ27" s="535"/>
      <c r="DA27" s="535"/>
      <c r="DB27" s="535"/>
      <c r="DC27" s="535"/>
      <c r="DD27" s="535"/>
      <c r="DE27" s="535"/>
      <c r="DF27" s="535"/>
      <c r="DG27" s="535"/>
      <c r="DH27" s="535"/>
      <c r="DI27" s="535"/>
      <c r="DJ27" s="536"/>
      <c r="DK27" s="537">
        <f>SUM(DK13:DY15)</f>
        <v>11966876</v>
      </c>
      <c r="DL27" s="538"/>
      <c r="DM27" s="538"/>
      <c r="DN27" s="538"/>
      <c r="DO27" s="538"/>
      <c r="DP27" s="538"/>
      <c r="DQ27" s="538"/>
      <c r="DR27" s="538"/>
      <c r="DS27" s="538"/>
      <c r="DT27" s="538"/>
      <c r="DU27" s="538"/>
      <c r="DV27" s="538"/>
      <c r="DW27" s="538"/>
      <c r="DX27" s="538"/>
      <c r="DY27" s="539"/>
    </row>
    <row r="28" spans="1:129" ht="15" customHeight="1">
      <c r="A28" s="498"/>
      <c r="B28" s="499"/>
      <c r="C28" s="499"/>
      <c r="D28" s="499"/>
      <c r="E28" s="499"/>
      <c r="F28" s="500"/>
      <c r="G28" s="143" t="s">
        <v>12</v>
      </c>
      <c r="H28" s="144"/>
      <c r="I28" s="144"/>
      <c r="J28" s="144"/>
      <c r="K28" s="144"/>
      <c r="L28" s="144"/>
      <c r="M28" s="144"/>
      <c r="N28" s="144"/>
      <c r="O28" s="144"/>
      <c r="P28" s="144"/>
      <c r="Q28" s="144"/>
      <c r="R28" s="144"/>
      <c r="S28" s="144"/>
      <c r="T28" s="144"/>
      <c r="U28" s="144"/>
      <c r="V28" s="144"/>
      <c r="W28" s="144"/>
      <c r="X28" s="144"/>
      <c r="Y28" s="144"/>
      <c r="Z28" s="144"/>
      <c r="AA28" s="488"/>
      <c r="AB28" s="501">
        <v>1</v>
      </c>
      <c r="AC28" s="502"/>
      <c r="AD28" s="503"/>
      <c r="AE28" s="504">
        <v>5</v>
      </c>
      <c r="AF28" s="502"/>
      <c r="AG28" s="503"/>
      <c r="AH28" s="504">
        <v>0</v>
      </c>
      <c r="AI28" s="502"/>
      <c r="AJ28" s="505"/>
      <c r="AK28" s="540">
        <f>SUM(AK16:AV19)</f>
        <v>1982</v>
      </c>
      <c r="AL28" s="541"/>
      <c r="AM28" s="541"/>
      <c r="AN28" s="541"/>
      <c r="AO28" s="541"/>
      <c r="AP28" s="541"/>
      <c r="AQ28" s="541"/>
      <c r="AR28" s="541"/>
      <c r="AS28" s="541"/>
      <c r="AT28" s="541"/>
      <c r="AU28" s="541"/>
      <c r="AV28" s="542"/>
      <c r="AW28" s="540">
        <f>SUM(AW16:BH19)</f>
        <v>25</v>
      </c>
      <c r="AX28" s="541"/>
      <c r="AY28" s="541"/>
      <c r="AZ28" s="541"/>
      <c r="BA28" s="541"/>
      <c r="BB28" s="541"/>
      <c r="BC28" s="541"/>
      <c r="BD28" s="541"/>
      <c r="BE28" s="541"/>
      <c r="BF28" s="541"/>
      <c r="BG28" s="541"/>
      <c r="BH28" s="542"/>
      <c r="BI28" s="532">
        <f>SUM(AK28:BH28)</f>
        <v>2007</v>
      </c>
      <c r="BJ28" s="533"/>
      <c r="BK28" s="533"/>
      <c r="BL28" s="533"/>
      <c r="BM28" s="533"/>
      <c r="BN28" s="533"/>
      <c r="BO28" s="533"/>
      <c r="BP28" s="533"/>
      <c r="BQ28" s="533"/>
      <c r="BR28" s="533"/>
      <c r="BS28" s="533"/>
      <c r="BT28" s="534"/>
      <c r="BU28" s="540">
        <f>SUM(BU16:CF19)</f>
        <v>0</v>
      </c>
      <c r="BV28" s="541"/>
      <c r="BW28" s="541"/>
      <c r="BX28" s="541"/>
      <c r="BY28" s="541"/>
      <c r="BZ28" s="541"/>
      <c r="CA28" s="541"/>
      <c r="CB28" s="541"/>
      <c r="CC28" s="541"/>
      <c r="CD28" s="541"/>
      <c r="CE28" s="541"/>
      <c r="CF28" s="542"/>
      <c r="CG28" s="540">
        <f>SUM(CG16:CU19)</f>
        <v>9426222</v>
      </c>
      <c r="CH28" s="543"/>
      <c r="CI28" s="543"/>
      <c r="CJ28" s="543"/>
      <c r="CK28" s="543"/>
      <c r="CL28" s="543"/>
      <c r="CM28" s="543"/>
      <c r="CN28" s="543"/>
      <c r="CO28" s="543"/>
      <c r="CP28" s="543"/>
      <c r="CQ28" s="543"/>
      <c r="CR28" s="543"/>
      <c r="CS28" s="543"/>
      <c r="CT28" s="543"/>
      <c r="CU28" s="544"/>
      <c r="CV28" s="540">
        <f>SUM(CV16:DJ19)</f>
        <v>2717985</v>
      </c>
      <c r="CW28" s="543"/>
      <c r="CX28" s="543"/>
      <c r="CY28" s="543"/>
      <c r="CZ28" s="543"/>
      <c r="DA28" s="543"/>
      <c r="DB28" s="543"/>
      <c r="DC28" s="543"/>
      <c r="DD28" s="543"/>
      <c r="DE28" s="543"/>
      <c r="DF28" s="543"/>
      <c r="DG28" s="543"/>
      <c r="DH28" s="543"/>
      <c r="DI28" s="543"/>
      <c r="DJ28" s="544"/>
      <c r="DK28" s="540">
        <f>SUM(DK16:DY19)</f>
        <v>6708237</v>
      </c>
      <c r="DL28" s="543"/>
      <c r="DM28" s="543"/>
      <c r="DN28" s="543"/>
      <c r="DO28" s="543"/>
      <c r="DP28" s="543"/>
      <c r="DQ28" s="543"/>
      <c r="DR28" s="543"/>
      <c r="DS28" s="543"/>
      <c r="DT28" s="543"/>
      <c r="DU28" s="543"/>
      <c r="DV28" s="543"/>
      <c r="DW28" s="543"/>
      <c r="DX28" s="543"/>
      <c r="DY28" s="545"/>
    </row>
    <row r="29" spans="1:129" ht="15" customHeight="1">
      <c r="A29" s="498"/>
      <c r="B29" s="499"/>
      <c r="C29" s="499"/>
      <c r="D29" s="499"/>
      <c r="E29" s="499"/>
      <c r="F29" s="500"/>
      <c r="G29" s="143" t="s">
        <v>9</v>
      </c>
      <c r="H29" s="144"/>
      <c r="I29" s="144"/>
      <c r="J29" s="144"/>
      <c r="K29" s="144"/>
      <c r="L29" s="144"/>
      <c r="M29" s="144"/>
      <c r="N29" s="144"/>
      <c r="O29" s="144"/>
      <c r="P29" s="144"/>
      <c r="Q29" s="144"/>
      <c r="R29" s="144"/>
      <c r="S29" s="144"/>
      <c r="T29" s="144"/>
      <c r="U29" s="144"/>
      <c r="V29" s="144"/>
      <c r="W29" s="144"/>
      <c r="X29" s="144"/>
      <c r="Y29" s="144"/>
      <c r="Z29" s="144"/>
      <c r="AA29" s="488"/>
      <c r="AB29" s="501">
        <v>1</v>
      </c>
      <c r="AC29" s="502"/>
      <c r="AD29" s="503"/>
      <c r="AE29" s="504">
        <v>6</v>
      </c>
      <c r="AF29" s="502"/>
      <c r="AG29" s="503"/>
      <c r="AH29" s="504">
        <v>0</v>
      </c>
      <c r="AI29" s="502"/>
      <c r="AJ29" s="505"/>
      <c r="AK29" s="540">
        <f>AK20</f>
        <v>153</v>
      </c>
      <c r="AL29" s="541"/>
      <c r="AM29" s="541"/>
      <c r="AN29" s="541"/>
      <c r="AO29" s="541"/>
      <c r="AP29" s="541"/>
      <c r="AQ29" s="541"/>
      <c r="AR29" s="541"/>
      <c r="AS29" s="541"/>
      <c r="AT29" s="541"/>
      <c r="AU29" s="541"/>
      <c r="AV29" s="542"/>
      <c r="AW29" s="540">
        <f>AW20</f>
        <v>0</v>
      </c>
      <c r="AX29" s="541"/>
      <c r="AY29" s="541"/>
      <c r="AZ29" s="541"/>
      <c r="BA29" s="541"/>
      <c r="BB29" s="541"/>
      <c r="BC29" s="541"/>
      <c r="BD29" s="541"/>
      <c r="BE29" s="541"/>
      <c r="BF29" s="541"/>
      <c r="BG29" s="541"/>
      <c r="BH29" s="542"/>
      <c r="BI29" s="532">
        <f>SUM(AK29:BH29)</f>
        <v>153</v>
      </c>
      <c r="BJ29" s="533"/>
      <c r="BK29" s="533"/>
      <c r="BL29" s="533"/>
      <c r="BM29" s="533"/>
      <c r="BN29" s="533"/>
      <c r="BO29" s="533"/>
      <c r="BP29" s="533"/>
      <c r="BQ29" s="533"/>
      <c r="BR29" s="533"/>
      <c r="BS29" s="533"/>
      <c r="BT29" s="534"/>
      <c r="BU29" s="540">
        <f>BU20</f>
        <v>0</v>
      </c>
      <c r="BV29" s="541"/>
      <c r="BW29" s="541"/>
      <c r="BX29" s="541"/>
      <c r="BY29" s="541"/>
      <c r="BZ29" s="541"/>
      <c r="CA29" s="541"/>
      <c r="CB29" s="541"/>
      <c r="CC29" s="541"/>
      <c r="CD29" s="541"/>
      <c r="CE29" s="541"/>
      <c r="CF29" s="542"/>
      <c r="CG29" s="540">
        <f>CG20</f>
        <v>1519342</v>
      </c>
      <c r="CH29" s="543"/>
      <c r="CI29" s="543"/>
      <c r="CJ29" s="543"/>
      <c r="CK29" s="543"/>
      <c r="CL29" s="543"/>
      <c r="CM29" s="543"/>
      <c r="CN29" s="543"/>
      <c r="CO29" s="543"/>
      <c r="CP29" s="543"/>
      <c r="CQ29" s="543"/>
      <c r="CR29" s="543"/>
      <c r="CS29" s="543"/>
      <c r="CT29" s="543"/>
      <c r="CU29" s="544"/>
      <c r="CV29" s="540">
        <f>CV20</f>
        <v>253602</v>
      </c>
      <c r="CW29" s="543"/>
      <c r="CX29" s="543"/>
      <c r="CY29" s="543"/>
      <c r="CZ29" s="543"/>
      <c r="DA29" s="543"/>
      <c r="DB29" s="543"/>
      <c r="DC29" s="543"/>
      <c r="DD29" s="543"/>
      <c r="DE29" s="543"/>
      <c r="DF29" s="543"/>
      <c r="DG29" s="543"/>
      <c r="DH29" s="543"/>
      <c r="DI29" s="543"/>
      <c r="DJ29" s="544"/>
      <c r="DK29" s="540">
        <f>DK20</f>
        <v>1265740</v>
      </c>
      <c r="DL29" s="543"/>
      <c r="DM29" s="543"/>
      <c r="DN29" s="543"/>
      <c r="DO29" s="543"/>
      <c r="DP29" s="543"/>
      <c r="DQ29" s="543"/>
      <c r="DR29" s="543"/>
      <c r="DS29" s="543"/>
      <c r="DT29" s="543"/>
      <c r="DU29" s="543"/>
      <c r="DV29" s="543"/>
      <c r="DW29" s="543"/>
      <c r="DX29" s="543"/>
      <c r="DY29" s="545"/>
    </row>
    <row r="30" spans="1:129" ht="15" customHeight="1" thickBot="1">
      <c r="A30" s="546"/>
      <c r="B30" s="547"/>
      <c r="C30" s="547"/>
      <c r="D30" s="547"/>
      <c r="E30" s="547"/>
      <c r="F30" s="548"/>
      <c r="G30" s="143" t="s">
        <v>10</v>
      </c>
      <c r="H30" s="144"/>
      <c r="I30" s="144"/>
      <c r="J30" s="144"/>
      <c r="K30" s="144"/>
      <c r="L30" s="144"/>
      <c r="M30" s="144"/>
      <c r="N30" s="144"/>
      <c r="O30" s="144"/>
      <c r="P30" s="144"/>
      <c r="Q30" s="144"/>
      <c r="R30" s="144"/>
      <c r="S30" s="144"/>
      <c r="T30" s="144"/>
      <c r="U30" s="144"/>
      <c r="V30" s="144"/>
      <c r="W30" s="144"/>
      <c r="X30" s="144"/>
      <c r="Y30" s="144"/>
      <c r="Z30" s="144"/>
      <c r="AA30" s="488"/>
      <c r="AB30" s="549">
        <v>1</v>
      </c>
      <c r="AC30" s="550"/>
      <c r="AD30" s="551"/>
      <c r="AE30" s="552">
        <v>7</v>
      </c>
      <c r="AF30" s="550"/>
      <c r="AG30" s="551"/>
      <c r="AH30" s="552">
        <v>0</v>
      </c>
      <c r="AI30" s="550"/>
      <c r="AJ30" s="553"/>
      <c r="AK30" s="519">
        <f>SUM(AK21:AV24)</f>
        <v>159</v>
      </c>
      <c r="AL30" s="554"/>
      <c r="AM30" s="554"/>
      <c r="AN30" s="554"/>
      <c r="AO30" s="554"/>
      <c r="AP30" s="554"/>
      <c r="AQ30" s="554"/>
      <c r="AR30" s="554"/>
      <c r="AS30" s="554"/>
      <c r="AT30" s="554"/>
      <c r="AU30" s="554"/>
      <c r="AV30" s="555"/>
      <c r="AW30" s="519">
        <f>SUM(AW21:BH24)</f>
        <v>0</v>
      </c>
      <c r="AX30" s="554"/>
      <c r="AY30" s="554"/>
      <c r="AZ30" s="554"/>
      <c r="BA30" s="554"/>
      <c r="BB30" s="554"/>
      <c r="BC30" s="554"/>
      <c r="BD30" s="554"/>
      <c r="BE30" s="554"/>
      <c r="BF30" s="554"/>
      <c r="BG30" s="554"/>
      <c r="BH30" s="555"/>
      <c r="BI30" s="519">
        <f>SUM(AK30:BH30)</f>
        <v>159</v>
      </c>
      <c r="BJ30" s="554"/>
      <c r="BK30" s="554"/>
      <c r="BL30" s="554"/>
      <c r="BM30" s="554"/>
      <c r="BN30" s="554"/>
      <c r="BO30" s="554"/>
      <c r="BP30" s="554"/>
      <c r="BQ30" s="554"/>
      <c r="BR30" s="554"/>
      <c r="BS30" s="554"/>
      <c r="BT30" s="555"/>
      <c r="BU30" s="519">
        <f>SUM(BU21:CF24)</f>
        <v>0</v>
      </c>
      <c r="BV30" s="554"/>
      <c r="BW30" s="554"/>
      <c r="BX30" s="554"/>
      <c r="BY30" s="554"/>
      <c r="BZ30" s="554"/>
      <c r="CA30" s="554"/>
      <c r="CB30" s="554"/>
      <c r="CC30" s="554"/>
      <c r="CD30" s="554"/>
      <c r="CE30" s="554"/>
      <c r="CF30" s="555"/>
      <c r="CG30" s="519">
        <f>SUM(CG21:CU24)</f>
        <v>3334094</v>
      </c>
      <c r="CH30" s="520"/>
      <c r="CI30" s="520"/>
      <c r="CJ30" s="520"/>
      <c r="CK30" s="520"/>
      <c r="CL30" s="520"/>
      <c r="CM30" s="520"/>
      <c r="CN30" s="520"/>
      <c r="CO30" s="520"/>
      <c r="CP30" s="520"/>
      <c r="CQ30" s="520"/>
      <c r="CR30" s="520"/>
      <c r="CS30" s="520"/>
      <c r="CT30" s="520"/>
      <c r="CU30" s="556"/>
      <c r="CV30" s="519">
        <f>SUM(CV21:DJ24)</f>
        <v>281735</v>
      </c>
      <c r="CW30" s="520"/>
      <c r="CX30" s="520"/>
      <c r="CY30" s="520"/>
      <c r="CZ30" s="520"/>
      <c r="DA30" s="520"/>
      <c r="DB30" s="520"/>
      <c r="DC30" s="520"/>
      <c r="DD30" s="520"/>
      <c r="DE30" s="520"/>
      <c r="DF30" s="520"/>
      <c r="DG30" s="520"/>
      <c r="DH30" s="520"/>
      <c r="DI30" s="520"/>
      <c r="DJ30" s="556"/>
      <c r="DK30" s="519">
        <f>SUM(DK21:DY24)</f>
        <v>3052359</v>
      </c>
      <c r="DL30" s="520"/>
      <c r="DM30" s="520"/>
      <c r="DN30" s="520"/>
      <c r="DO30" s="520"/>
      <c r="DP30" s="520"/>
      <c r="DQ30" s="520"/>
      <c r="DR30" s="520"/>
      <c r="DS30" s="520"/>
      <c r="DT30" s="520"/>
      <c r="DU30" s="520"/>
      <c r="DV30" s="520"/>
      <c r="DW30" s="520"/>
      <c r="DX30" s="520"/>
      <c r="DY30" s="521"/>
    </row>
    <row r="31" spans="1:129" ht="11.25" customHeight="1" thickBot="1">
      <c r="AB31" s="557"/>
      <c r="AC31" s="557"/>
      <c r="AD31" s="557"/>
      <c r="AE31" s="557"/>
      <c r="AF31" s="557"/>
      <c r="AG31" s="557"/>
      <c r="AH31" s="557"/>
      <c r="AI31" s="557"/>
      <c r="AJ31" s="557"/>
      <c r="DJ31" s="558"/>
    </row>
    <row r="32" spans="1:129" ht="15" customHeight="1">
      <c r="A32" s="442" t="s">
        <v>14</v>
      </c>
      <c r="B32" s="486"/>
      <c r="C32" s="486"/>
      <c r="D32" s="443" t="s">
        <v>15</v>
      </c>
      <c r="E32" s="443"/>
      <c r="F32" s="444"/>
      <c r="G32" s="143" t="s">
        <v>749</v>
      </c>
      <c r="H32" s="144"/>
      <c r="I32" s="144"/>
      <c r="J32" s="144"/>
      <c r="K32" s="144"/>
      <c r="L32" s="144"/>
      <c r="M32" s="144"/>
      <c r="N32" s="144"/>
      <c r="O32" s="144"/>
      <c r="P32" s="144"/>
      <c r="Q32" s="144"/>
      <c r="R32" s="144"/>
      <c r="S32" s="144"/>
      <c r="T32" s="144"/>
      <c r="U32" s="144"/>
      <c r="V32" s="144"/>
      <c r="W32" s="144"/>
      <c r="X32" s="144"/>
      <c r="Y32" s="144"/>
      <c r="Z32" s="144"/>
      <c r="AA32" s="488"/>
      <c r="AB32" s="489">
        <v>1</v>
      </c>
      <c r="AC32" s="490"/>
      <c r="AD32" s="491"/>
      <c r="AE32" s="492">
        <v>8</v>
      </c>
      <c r="AF32" s="490"/>
      <c r="AG32" s="491"/>
      <c r="AH32" s="492">
        <v>0</v>
      </c>
      <c r="AI32" s="490"/>
      <c r="AJ32" s="493"/>
      <c r="AK32" s="261">
        <v>17895</v>
      </c>
      <c r="AL32" s="262"/>
      <c r="AM32" s="262"/>
      <c r="AN32" s="262"/>
      <c r="AO32" s="262"/>
      <c r="AP32" s="262"/>
      <c r="AQ32" s="262"/>
      <c r="AR32" s="262"/>
      <c r="AS32" s="262"/>
      <c r="AT32" s="262"/>
      <c r="AU32" s="262"/>
      <c r="AV32" s="262"/>
      <c r="AW32" s="261">
        <v>1821</v>
      </c>
      <c r="AX32" s="262"/>
      <c r="AY32" s="262"/>
      <c r="AZ32" s="262"/>
      <c r="BA32" s="262"/>
      <c r="BB32" s="262"/>
      <c r="BC32" s="262"/>
      <c r="BD32" s="262"/>
      <c r="BE32" s="262"/>
      <c r="BF32" s="262"/>
      <c r="BG32" s="262"/>
      <c r="BH32" s="262"/>
      <c r="BI32" s="328">
        <f>SUM(AK32:BH32)</f>
        <v>19716</v>
      </c>
      <c r="BJ32" s="329"/>
      <c r="BK32" s="329"/>
      <c r="BL32" s="329"/>
      <c r="BM32" s="329"/>
      <c r="BN32" s="329"/>
      <c r="BO32" s="329"/>
      <c r="BP32" s="329"/>
      <c r="BQ32" s="329"/>
      <c r="BR32" s="329"/>
      <c r="BS32" s="329"/>
      <c r="BT32" s="329"/>
      <c r="BU32" s="261">
        <v>49</v>
      </c>
      <c r="BV32" s="262"/>
      <c r="BW32" s="262"/>
      <c r="BX32" s="262"/>
      <c r="BY32" s="262"/>
      <c r="BZ32" s="262"/>
      <c r="CA32" s="262"/>
      <c r="CB32" s="262"/>
      <c r="CC32" s="262"/>
      <c r="CD32" s="262"/>
      <c r="CE32" s="262"/>
      <c r="CF32" s="262"/>
      <c r="CG32" s="261">
        <v>38939596</v>
      </c>
      <c r="CH32" s="261"/>
      <c r="CI32" s="261"/>
      <c r="CJ32" s="261"/>
      <c r="CK32" s="261"/>
      <c r="CL32" s="261"/>
      <c r="CM32" s="261"/>
      <c r="CN32" s="261"/>
      <c r="CO32" s="261"/>
      <c r="CP32" s="261"/>
      <c r="CQ32" s="261"/>
      <c r="CR32" s="261"/>
      <c r="CS32" s="261"/>
      <c r="CT32" s="261"/>
      <c r="CU32" s="261"/>
      <c r="CV32" s="261">
        <v>20265609</v>
      </c>
      <c r="CW32" s="261"/>
      <c r="CX32" s="261"/>
      <c r="CY32" s="261"/>
      <c r="CZ32" s="261"/>
      <c r="DA32" s="261"/>
      <c r="DB32" s="261"/>
      <c r="DC32" s="261"/>
      <c r="DD32" s="261"/>
      <c r="DE32" s="261"/>
      <c r="DF32" s="261"/>
      <c r="DG32" s="261"/>
      <c r="DH32" s="261"/>
      <c r="DI32" s="261"/>
      <c r="DJ32" s="418"/>
      <c r="DK32" s="261">
        <v>18673987</v>
      </c>
      <c r="DL32" s="261"/>
      <c r="DM32" s="261"/>
      <c r="DN32" s="261"/>
      <c r="DO32" s="261"/>
      <c r="DP32" s="261"/>
      <c r="DQ32" s="261"/>
      <c r="DR32" s="261"/>
      <c r="DS32" s="261"/>
      <c r="DT32" s="261"/>
      <c r="DU32" s="261"/>
      <c r="DV32" s="261"/>
      <c r="DW32" s="261"/>
      <c r="DX32" s="261"/>
      <c r="DY32" s="559"/>
    </row>
    <row r="33" spans="1:135" ht="15" customHeight="1">
      <c r="A33" s="560"/>
      <c r="B33" s="499"/>
      <c r="C33" s="499"/>
      <c r="D33" s="561"/>
      <c r="E33" s="561"/>
      <c r="F33" s="562"/>
      <c r="G33" s="563" t="s">
        <v>282</v>
      </c>
      <c r="H33" s="564"/>
      <c r="I33" s="564"/>
      <c r="J33" s="564"/>
      <c r="K33" s="564"/>
      <c r="L33" s="564"/>
      <c r="M33" s="564"/>
      <c r="N33" s="564"/>
      <c r="O33" s="564"/>
      <c r="P33" s="564"/>
      <c r="Q33" s="564"/>
      <c r="R33" s="564"/>
      <c r="S33" s="564"/>
      <c r="T33" s="564"/>
      <c r="U33" s="564"/>
      <c r="V33" s="564"/>
      <c r="W33" s="564"/>
      <c r="X33" s="564"/>
      <c r="Y33" s="564"/>
      <c r="Z33" s="564"/>
      <c r="AA33" s="565"/>
      <c r="AB33" s="501">
        <v>1</v>
      </c>
      <c r="AC33" s="502"/>
      <c r="AD33" s="503"/>
      <c r="AE33" s="504">
        <v>9</v>
      </c>
      <c r="AF33" s="502"/>
      <c r="AG33" s="503"/>
      <c r="AH33" s="504">
        <v>0</v>
      </c>
      <c r="AI33" s="502"/>
      <c r="AJ33" s="505"/>
      <c r="AK33" s="274">
        <v>153</v>
      </c>
      <c r="AL33" s="275"/>
      <c r="AM33" s="275"/>
      <c r="AN33" s="275"/>
      <c r="AO33" s="275"/>
      <c r="AP33" s="275"/>
      <c r="AQ33" s="275"/>
      <c r="AR33" s="275"/>
      <c r="AS33" s="275"/>
      <c r="AT33" s="275"/>
      <c r="AU33" s="275"/>
      <c r="AV33" s="275"/>
      <c r="AW33" s="274"/>
      <c r="AX33" s="275"/>
      <c r="AY33" s="275"/>
      <c r="AZ33" s="275"/>
      <c r="BA33" s="275"/>
      <c r="BB33" s="275"/>
      <c r="BC33" s="275"/>
      <c r="BD33" s="275"/>
      <c r="BE33" s="275"/>
      <c r="BF33" s="275"/>
      <c r="BG33" s="275"/>
      <c r="BH33" s="275"/>
      <c r="BI33" s="331">
        <f>SUM(AK33:BH33)</f>
        <v>153</v>
      </c>
      <c r="BJ33" s="332"/>
      <c r="BK33" s="332"/>
      <c r="BL33" s="332"/>
      <c r="BM33" s="332"/>
      <c r="BN33" s="332"/>
      <c r="BO33" s="332"/>
      <c r="BP33" s="332"/>
      <c r="BQ33" s="332"/>
      <c r="BR33" s="332"/>
      <c r="BS33" s="332"/>
      <c r="BT33" s="332"/>
      <c r="BU33" s="274"/>
      <c r="BV33" s="275"/>
      <c r="BW33" s="275"/>
      <c r="BX33" s="275"/>
      <c r="BY33" s="275"/>
      <c r="BZ33" s="275"/>
      <c r="CA33" s="275"/>
      <c r="CB33" s="275"/>
      <c r="CC33" s="275"/>
      <c r="CD33" s="275"/>
      <c r="CE33" s="275"/>
      <c r="CF33" s="275"/>
      <c r="CG33" s="274">
        <v>1519342</v>
      </c>
      <c r="CH33" s="274"/>
      <c r="CI33" s="274"/>
      <c r="CJ33" s="274"/>
      <c r="CK33" s="274"/>
      <c r="CL33" s="274"/>
      <c r="CM33" s="274"/>
      <c r="CN33" s="274"/>
      <c r="CO33" s="274"/>
      <c r="CP33" s="274"/>
      <c r="CQ33" s="274"/>
      <c r="CR33" s="274"/>
      <c r="CS33" s="274"/>
      <c r="CT33" s="274"/>
      <c r="CU33" s="274"/>
      <c r="CV33" s="274">
        <v>253602</v>
      </c>
      <c r="CW33" s="274"/>
      <c r="CX33" s="274"/>
      <c r="CY33" s="274"/>
      <c r="CZ33" s="274"/>
      <c r="DA33" s="274"/>
      <c r="DB33" s="274"/>
      <c r="DC33" s="274"/>
      <c r="DD33" s="274"/>
      <c r="DE33" s="274"/>
      <c r="DF33" s="274"/>
      <c r="DG33" s="274"/>
      <c r="DH33" s="274"/>
      <c r="DI33" s="274"/>
      <c r="DJ33" s="428"/>
      <c r="DK33" s="274">
        <v>1265740</v>
      </c>
      <c r="DL33" s="274"/>
      <c r="DM33" s="274"/>
      <c r="DN33" s="274"/>
      <c r="DO33" s="274"/>
      <c r="DP33" s="274"/>
      <c r="DQ33" s="274"/>
      <c r="DR33" s="274"/>
      <c r="DS33" s="274"/>
      <c r="DT33" s="274"/>
      <c r="DU33" s="274"/>
      <c r="DV33" s="274"/>
      <c r="DW33" s="274"/>
      <c r="DX33" s="274"/>
      <c r="DY33" s="566"/>
    </row>
    <row r="34" spans="1:135" ht="15" customHeight="1">
      <c r="A34" s="560"/>
      <c r="B34" s="499"/>
      <c r="C34" s="499"/>
      <c r="D34" s="561"/>
      <c r="E34" s="561"/>
      <c r="F34" s="562"/>
      <c r="G34" s="143" t="s">
        <v>4414</v>
      </c>
      <c r="H34" s="144"/>
      <c r="I34" s="144"/>
      <c r="J34" s="144"/>
      <c r="K34" s="144"/>
      <c r="L34" s="144"/>
      <c r="M34" s="144"/>
      <c r="N34" s="144"/>
      <c r="O34" s="144"/>
      <c r="P34" s="144"/>
      <c r="Q34" s="144"/>
      <c r="R34" s="144"/>
      <c r="S34" s="144"/>
      <c r="T34" s="144"/>
      <c r="U34" s="144"/>
      <c r="V34" s="144"/>
      <c r="W34" s="144"/>
      <c r="X34" s="144"/>
      <c r="Y34" s="144"/>
      <c r="Z34" s="144"/>
      <c r="AA34" s="488"/>
      <c r="AB34" s="501">
        <v>2</v>
      </c>
      <c r="AC34" s="502"/>
      <c r="AD34" s="503"/>
      <c r="AE34" s="504">
        <v>0</v>
      </c>
      <c r="AF34" s="502"/>
      <c r="AG34" s="503"/>
      <c r="AH34" s="504">
        <v>0</v>
      </c>
      <c r="AI34" s="502"/>
      <c r="AJ34" s="505"/>
      <c r="AK34" s="274">
        <v>127</v>
      </c>
      <c r="AL34" s="275"/>
      <c r="AM34" s="275"/>
      <c r="AN34" s="275"/>
      <c r="AO34" s="275"/>
      <c r="AP34" s="275"/>
      <c r="AQ34" s="275"/>
      <c r="AR34" s="275"/>
      <c r="AS34" s="275"/>
      <c r="AT34" s="275"/>
      <c r="AU34" s="275"/>
      <c r="AV34" s="275"/>
      <c r="AW34" s="274"/>
      <c r="AX34" s="275"/>
      <c r="AY34" s="275"/>
      <c r="AZ34" s="275"/>
      <c r="BA34" s="275"/>
      <c r="BB34" s="275"/>
      <c r="BC34" s="275"/>
      <c r="BD34" s="275"/>
      <c r="BE34" s="275"/>
      <c r="BF34" s="275"/>
      <c r="BG34" s="275"/>
      <c r="BH34" s="275"/>
      <c r="BI34" s="331">
        <f t="shared" ref="BI34:BI36" si="2">SUM(AK34:BH34)</f>
        <v>127</v>
      </c>
      <c r="BJ34" s="332"/>
      <c r="BK34" s="332"/>
      <c r="BL34" s="332"/>
      <c r="BM34" s="332"/>
      <c r="BN34" s="332"/>
      <c r="BO34" s="332"/>
      <c r="BP34" s="332"/>
      <c r="BQ34" s="332"/>
      <c r="BR34" s="332"/>
      <c r="BS34" s="332"/>
      <c r="BT34" s="332"/>
      <c r="BU34" s="274"/>
      <c r="BV34" s="275"/>
      <c r="BW34" s="275"/>
      <c r="BX34" s="275"/>
      <c r="BY34" s="275"/>
      <c r="BZ34" s="275"/>
      <c r="CA34" s="275"/>
      <c r="CB34" s="275"/>
      <c r="CC34" s="275"/>
      <c r="CD34" s="275"/>
      <c r="CE34" s="275"/>
      <c r="CF34" s="275"/>
      <c r="CG34" s="274">
        <v>1908754</v>
      </c>
      <c r="CH34" s="274"/>
      <c r="CI34" s="274"/>
      <c r="CJ34" s="274"/>
      <c r="CK34" s="274"/>
      <c r="CL34" s="274"/>
      <c r="CM34" s="274"/>
      <c r="CN34" s="274"/>
      <c r="CO34" s="274"/>
      <c r="CP34" s="274"/>
      <c r="CQ34" s="274"/>
      <c r="CR34" s="274"/>
      <c r="CS34" s="274"/>
      <c r="CT34" s="274"/>
      <c r="CU34" s="274"/>
      <c r="CV34" s="274">
        <v>221625</v>
      </c>
      <c r="CW34" s="274"/>
      <c r="CX34" s="274"/>
      <c r="CY34" s="274"/>
      <c r="CZ34" s="274"/>
      <c r="DA34" s="274"/>
      <c r="DB34" s="274"/>
      <c r="DC34" s="274"/>
      <c r="DD34" s="274"/>
      <c r="DE34" s="274"/>
      <c r="DF34" s="274"/>
      <c r="DG34" s="274"/>
      <c r="DH34" s="274"/>
      <c r="DI34" s="274"/>
      <c r="DJ34" s="428"/>
      <c r="DK34" s="274">
        <v>1687129</v>
      </c>
      <c r="DL34" s="274"/>
      <c r="DM34" s="274"/>
      <c r="DN34" s="274"/>
      <c r="DO34" s="274"/>
      <c r="DP34" s="274"/>
      <c r="DQ34" s="274"/>
      <c r="DR34" s="274"/>
      <c r="DS34" s="274"/>
      <c r="DT34" s="274"/>
      <c r="DU34" s="274"/>
      <c r="DV34" s="274"/>
      <c r="DW34" s="274"/>
      <c r="DX34" s="274"/>
      <c r="DY34" s="566"/>
    </row>
    <row r="35" spans="1:135" ht="15" customHeight="1">
      <c r="A35" s="560"/>
      <c r="B35" s="499"/>
      <c r="C35" s="499"/>
      <c r="D35" s="561"/>
      <c r="E35" s="561"/>
      <c r="F35" s="562"/>
      <c r="G35" s="143" t="s">
        <v>4416</v>
      </c>
      <c r="H35" s="144"/>
      <c r="I35" s="144"/>
      <c r="J35" s="144"/>
      <c r="K35" s="144"/>
      <c r="L35" s="144"/>
      <c r="M35" s="144"/>
      <c r="N35" s="144"/>
      <c r="O35" s="144"/>
      <c r="P35" s="144"/>
      <c r="Q35" s="144"/>
      <c r="R35" s="144"/>
      <c r="S35" s="144"/>
      <c r="T35" s="144"/>
      <c r="U35" s="144"/>
      <c r="V35" s="144"/>
      <c r="W35" s="144"/>
      <c r="X35" s="144"/>
      <c r="Y35" s="144"/>
      <c r="Z35" s="144"/>
      <c r="AA35" s="488"/>
      <c r="AB35" s="501">
        <v>2</v>
      </c>
      <c r="AC35" s="502"/>
      <c r="AD35" s="503"/>
      <c r="AE35" s="504">
        <v>1</v>
      </c>
      <c r="AF35" s="502"/>
      <c r="AG35" s="503"/>
      <c r="AH35" s="504">
        <v>0</v>
      </c>
      <c r="AI35" s="502"/>
      <c r="AJ35" s="505"/>
      <c r="AK35" s="274">
        <v>26</v>
      </c>
      <c r="AL35" s="275"/>
      <c r="AM35" s="275"/>
      <c r="AN35" s="275"/>
      <c r="AO35" s="275"/>
      <c r="AP35" s="275"/>
      <c r="AQ35" s="275"/>
      <c r="AR35" s="275"/>
      <c r="AS35" s="275"/>
      <c r="AT35" s="275"/>
      <c r="AU35" s="275"/>
      <c r="AV35" s="275"/>
      <c r="AW35" s="274"/>
      <c r="AX35" s="275"/>
      <c r="AY35" s="275"/>
      <c r="AZ35" s="275"/>
      <c r="BA35" s="275"/>
      <c r="BB35" s="275"/>
      <c r="BC35" s="275"/>
      <c r="BD35" s="275"/>
      <c r="BE35" s="275"/>
      <c r="BF35" s="275"/>
      <c r="BG35" s="275"/>
      <c r="BH35" s="275"/>
      <c r="BI35" s="331">
        <f t="shared" si="2"/>
        <v>26</v>
      </c>
      <c r="BJ35" s="332"/>
      <c r="BK35" s="332"/>
      <c r="BL35" s="332"/>
      <c r="BM35" s="332"/>
      <c r="BN35" s="332"/>
      <c r="BO35" s="332"/>
      <c r="BP35" s="332"/>
      <c r="BQ35" s="332"/>
      <c r="BR35" s="332"/>
      <c r="BS35" s="332"/>
      <c r="BT35" s="332"/>
      <c r="BU35" s="274"/>
      <c r="BV35" s="275"/>
      <c r="BW35" s="275"/>
      <c r="BX35" s="275"/>
      <c r="BY35" s="275"/>
      <c r="BZ35" s="275"/>
      <c r="CA35" s="275"/>
      <c r="CB35" s="275"/>
      <c r="CC35" s="275"/>
      <c r="CD35" s="275"/>
      <c r="CE35" s="275"/>
      <c r="CF35" s="275"/>
      <c r="CG35" s="274">
        <v>729423</v>
      </c>
      <c r="CH35" s="274"/>
      <c r="CI35" s="274"/>
      <c r="CJ35" s="274"/>
      <c r="CK35" s="274"/>
      <c r="CL35" s="274"/>
      <c r="CM35" s="274"/>
      <c r="CN35" s="274"/>
      <c r="CO35" s="274"/>
      <c r="CP35" s="274"/>
      <c r="CQ35" s="274"/>
      <c r="CR35" s="274"/>
      <c r="CS35" s="274"/>
      <c r="CT35" s="274"/>
      <c r="CU35" s="274"/>
      <c r="CV35" s="274">
        <v>52200</v>
      </c>
      <c r="CW35" s="274"/>
      <c r="CX35" s="274"/>
      <c r="CY35" s="274"/>
      <c r="CZ35" s="274"/>
      <c r="DA35" s="274"/>
      <c r="DB35" s="274"/>
      <c r="DC35" s="274"/>
      <c r="DD35" s="274"/>
      <c r="DE35" s="274"/>
      <c r="DF35" s="274"/>
      <c r="DG35" s="274"/>
      <c r="DH35" s="274"/>
      <c r="DI35" s="274"/>
      <c r="DJ35" s="428"/>
      <c r="DK35" s="274">
        <v>677223</v>
      </c>
      <c r="DL35" s="274"/>
      <c r="DM35" s="274"/>
      <c r="DN35" s="274"/>
      <c r="DO35" s="274"/>
      <c r="DP35" s="274"/>
      <c r="DQ35" s="274"/>
      <c r="DR35" s="274"/>
      <c r="DS35" s="274"/>
      <c r="DT35" s="274"/>
      <c r="DU35" s="274"/>
      <c r="DV35" s="274"/>
      <c r="DW35" s="274"/>
      <c r="DX35" s="274"/>
      <c r="DY35" s="566"/>
    </row>
    <row r="36" spans="1:135" ht="15" customHeight="1">
      <c r="A36" s="560"/>
      <c r="B36" s="499"/>
      <c r="C36" s="499"/>
      <c r="D36" s="561"/>
      <c r="E36" s="561"/>
      <c r="F36" s="562"/>
      <c r="G36" s="143" t="s">
        <v>4423</v>
      </c>
      <c r="H36" s="144"/>
      <c r="I36" s="144"/>
      <c r="J36" s="144"/>
      <c r="K36" s="144"/>
      <c r="L36" s="144"/>
      <c r="M36" s="144"/>
      <c r="N36" s="144"/>
      <c r="O36" s="144"/>
      <c r="P36" s="144"/>
      <c r="Q36" s="144"/>
      <c r="R36" s="144"/>
      <c r="S36" s="144"/>
      <c r="T36" s="144"/>
      <c r="U36" s="144"/>
      <c r="V36" s="144"/>
      <c r="W36" s="144"/>
      <c r="X36" s="144"/>
      <c r="Y36" s="144"/>
      <c r="Z36" s="144"/>
      <c r="AA36" s="488"/>
      <c r="AB36" s="501">
        <v>2</v>
      </c>
      <c r="AC36" s="502"/>
      <c r="AD36" s="503"/>
      <c r="AE36" s="504">
        <v>2</v>
      </c>
      <c r="AF36" s="502"/>
      <c r="AG36" s="503"/>
      <c r="AH36" s="504">
        <v>0</v>
      </c>
      <c r="AI36" s="502"/>
      <c r="AJ36" s="505"/>
      <c r="AK36" s="274">
        <v>4</v>
      </c>
      <c r="AL36" s="275"/>
      <c r="AM36" s="275"/>
      <c r="AN36" s="275"/>
      <c r="AO36" s="275"/>
      <c r="AP36" s="275"/>
      <c r="AQ36" s="275"/>
      <c r="AR36" s="275"/>
      <c r="AS36" s="275"/>
      <c r="AT36" s="275"/>
      <c r="AU36" s="275"/>
      <c r="AV36" s="275"/>
      <c r="AW36" s="274"/>
      <c r="AX36" s="275"/>
      <c r="AY36" s="275"/>
      <c r="AZ36" s="275"/>
      <c r="BA36" s="275"/>
      <c r="BB36" s="275"/>
      <c r="BC36" s="275"/>
      <c r="BD36" s="275"/>
      <c r="BE36" s="275"/>
      <c r="BF36" s="275"/>
      <c r="BG36" s="275"/>
      <c r="BH36" s="275"/>
      <c r="BI36" s="331">
        <f t="shared" si="2"/>
        <v>4</v>
      </c>
      <c r="BJ36" s="332"/>
      <c r="BK36" s="332"/>
      <c r="BL36" s="332"/>
      <c r="BM36" s="332"/>
      <c r="BN36" s="332"/>
      <c r="BO36" s="332"/>
      <c r="BP36" s="332"/>
      <c r="BQ36" s="332"/>
      <c r="BR36" s="332"/>
      <c r="BS36" s="332"/>
      <c r="BT36" s="332"/>
      <c r="BU36" s="274"/>
      <c r="BV36" s="275"/>
      <c r="BW36" s="275"/>
      <c r="BX36" s="275"/>
      <c r="BY36" s="275"/>
      <c r="BZ36" s="275"/>
      <c r="CA36" s="275"/>
      <c r="CB36" s="275"/>
      <c r="CC36" s="275"/>
      <c r="CD36" s="275"/>
      <c r="CE36" s="275"/>
      <c r="CF36" s="275"/>
      <c r="CG36" s="274">
        <v>284752</v>
      </c>
      <c r="CH36" s="274"/>
      <c r="CI36" s="274"/>
      <c r="CJ36" s="274"/>
      <c r="CK36" s="274"/>
      <c r="CL36" s="274"/>
      <c r="CM36" s="274"/>
      <c r="CN36" s="274"/>
      <c r="CO36" s="274"/>
      <c r="CP36" s="274"/>
      <c r="CQ36" s="274"/>
      <c r="CR36" s="274"/>
      <c r="CS36" s="274"/>
      <c r="CT36" s="274"/>
      <c r="CU36" s="274"/>
      <c r="CV36" s="274">
        <v>4458</v>
      </c>
      <c r="CW36" s="274"/>
      <c r="CX36" s="274"/>
      <c r="CY36" s="274"/>
      <c r="CZ36" s="274"/>
      <c r="DA36" s="274"/>
      <c r="DB36" s="274"/>
      <c r="DC36" s="274"/>
      <c r="DD36" s="274"/>
      <c r="DE36" s="274"/>
      <c r="DF36" s="274"/>
      <c r="DG36" s="274"/>
      <c r="DH36" s="274"/>
      <c r="DI36" s="274"/>
      <c r="DJ36" s="428"/>
      <c r="DK36" s="274">
        <v>280294</v>
      </c>
      <c r="DL36" s="274"/>
      <c r="DM36" s="274"/>
      <c r="DN36" s="274"/>
      <c r="DO36" s="274"/>
      <c r="DP36" s="274"/>
      <c r="DQ36" s="274"/>
      <c r="DR36" s="274"/>
      <c r="DS36" s="274"/>
      <c r="DT36" s="274"/>
      <c r="DU36" s="274"/>
      <c r="DV36" s="274"/>
      <c r="DW36" s="274"/>
      <c r="DX36" s="274"/>
      <c r="DY36" s="566"/>
    </row>
    <row r="37" spans="1:135" ht="15" customHeight="1">
      <c r="A37" s="498"/>
      <c r="B37" s="499"/>
      <c r="C37" s="499"/>
      <c r="D37" s="561"/>
      <c r="E37" s="561"/>
      <c r="F37" s="562"/>
      <c r="G37" s="143" t="s">
        <v>4419</v>
      </c>
      <c r="H37" s="144"/>
      <c r="I37" s="144"/>
      <c r="J37" s="144"/>
      <c r="K37" s="144"/>
      <c r="L37" s="144"/>
      <c r="M37" s="144"/>
      <c r="N37" s="144"/>
      <c r="O37" s="144"/>
      <c r="P37" s="144"/>
      <c r="Q37" s="144"/>
      <c r="R37" s="144"/>
      <c r="S37" s="144"/>
      <c r="T37" s="144"/>
      <c r="U37" s="144"/>
      <c r="V37" s="144"/>
      <c r="W37" s="144"/>
      <c r="X37" s="144"/>
      <c r="Y37" s="144"/>
      <c r="Z37" s="144"/>
      <c r="AA37" s="488"/>
      <c r="AB37" s="501">
        <v>2</v>
      </c>
      <c r="AC37" s="502"/>
      <c r="AD37" s="503"/>
      <c r="AE37" s="504">
        <v>3</v>
      </c>
      <c r="AF37" s="502"/>
      <c r="AG37" s="503"/>
      <c r="AH37" s="504">
        <v>0</v>
      </c>
      <c r="AI37" s="502"/>
      <c r="AJ37" s="505"/>
      <c r="AK37" s="274">
        <v>2</v>
      </c>
      <c r="AL37" s="275"/>
      <c r="AM37" s="275"/>
      <c r="AN37" s="275"/>
      <c r="AO37" s="275"/>
      <c r="AP37" s="275"/>
      <c r="AQ37" s="275"/>
      <c r="AR37" s="275"/>
      <c r="AS37" s="275"/>
      <c r="AT37" s="275"/>
      <c r="AU37" s="275"/>
      <c r="AV37" s="275"/>
      <c r="AW37" s="274"/>
      <c r="AX37" s="275"/>
      <c r="AY37" s="275"/>
      <c r="AZ37" s="275"/>
      <c r="BA37" s="275"/>
      <c r="BB37" s="275"/>
      <c r="BC37" s="275"/>
      <c r="BD37" s="275"/>
      <c r="BE37" s="275"/>
      <c r="BF37" s="275"/>
      <c r="BG37" s="275"/>
      <c r="BH37" s="275"/>
      <c r="BI37" s="331">
        <f>SUM(AK37:BH37)</f>
        <v>2</v>
      </c>
      <c r="BJ37" s="332"/>
      <c r="BK37" s="332"/>
      <c r="BL37" s="332"/>
      <c r="BM37" s="332"/>
      <c r="BN37" s="332"/>
      <c r="BO37" s="332"/>
      <c r="BP37" s="332"/>
      <c r="BQ37" s="332"/>
      <c r="BR37" s="332"/>
      <c r="BS37" s="332"/>
      <c r="BT37" s="332"/>
      <c r="BU37" s="274"/>
      <c r="BV37" s="275"/>
      <c r="BW37" s="275"/>
      <c r="BX37" s="275"/>
      <c r="BY37" s="275"/>
      <c r="BZ37" s="275"/>
      <c r="CA37" s="275"/>
      <c r="CB37" s="275"/>
      <c r="CC37" s="275"/>
      <c r="CD37" s="275"/>
      <c r="CE37" s="275"/>
      <c r="CF37" s="275"/>
      <c r="CG37" s="274">
        <v>411165</v>
      </c>
      <c r="CH37" s="274"/>
      <c r="CI37" s="274"/>
      <c r="CJ37" s="274"/>
      <c r="CK37" s="274"/>
      <c r="CL37" s="274"/>
      <c r="CM37" s="274"/>
      <c r="CN37" s="274"/>
      <c r="CO37" s="274"/>
      <c r="CP37" s="274"/>
      <c r="CQ37" s="274"/>
      <c r="CR37" s="274"/>
      <c r="CS37" s="274"/>
      <c r="CT37" s="274"/>
      <c r="CU37" s="274"/>
      <c r="CV37" s="274">
        <v>3452</v>
      </c>
      <c r="CW37" s="274"/>
      <c r="CX37" s="274"/>
      <c r="CY37" s="274"/>
      <c r="CZ37" s="274"/>
      <c r="DA37" s="274"/>
      <c r="DB37" s="274"/>
      <c r="DC37" s="274"/>
      <c r="DD37" s="274"/>
      <c r="DE37" s="274"/>
      <c r="DF37" s="274"/>
      <c r="DG37" s="274"/>
      <c r="DH37" s="274"/>
      <c r="DI37" s="274"/>
      <c r="DJ37" s="428"/>
      <c r="DK37" s="274">
        <v>407713</v>
      </c>
      <c r="DL37" s="274"/>
      <c r="DM37" s="274"/>
      <c r="DN37" s="274"/>
      <c r="DO37" s="274"/>
      <c r="DP37" s="274"/>
      <c r="DQ37" s="274"/>
      <c r="DR37" s="274"/>
      <c r="DS37" s="274"/>
      <c r="DT37" s="274"/>
      <c r="DU37" s="274"/>
      <c r="DV37" s="274"/>
      <c r="DW37" s="274"/>
      <c r="DX37" s="274"/>
      <c r="DY37" s="566"/>
    </row>
    <row r="38" spans="1:135" ht="15" customHeight="1" thickBot="1">
      <c r="A38" s="447"/>
      <c r="B38" s="547"/>
      <c r="C38" s="547"/>
      <c r="D38" s="448"/>
      <c r="E38" s="448"/>
      <c r="F38" s="449"/>
      <c r="G38" s="143" t="s">
        <v>336</v>
      </c>
      <c r="H38" s="144"/>
      <c r="I38" s="144"/>
      <c r="J38" s="144"/>
      <c r="K38" s="144"/>
      <c r="L38" s="144"/>
      <c r="M38" s="144"/>
      <c r="N38" s="144"/>
      <c r="O38" s="144"/>
      <c r="P38" s="144"/>
      <c r="Q38" s="144"/>
      <c r="R38" s="144"/>
      <c r="S38" s="144"/>
      <c r="T38" s="144"/>
      <c r="U38" s="144"/>
      <c r="V38" s="144"/>
      <c r="W38" s="144"/>
      <c r="X38" s="144"/>
      <c r="Y38" s="144"/>
      <c r="Z38" s="144"/>
      <c r="AA38" s="488"/>
      <c r="AB38" s="549">
        <v>2</v>
      </c>
      <c r="AC38" s="550"/>
      <c r="AD38" s="551"/>
      <c r="AE38" s="552">
        <v>4</v>
      </c>
      <c r="AF38" s="550"/>
      <c r="AG38" s="551"/>
      <c r="AH38" s="552">
        <v>0</v>
      </c>
      <c r="AI38" s="550"/>
      <c r="AJ38" s="553"/>
      <c r="AK38" s="519">
        <f>SUM(AK32:AV37)</f>
        <v>18207</v>
      </c>
      <c r="AL38" s="554"/>
      <c r="AM38" s="554"/>
      <c r="AN38" s="554"/>
      <c r="AO38" s="554"/>
      <c r="AP38" s="554"/>
      <c r="AQ38" s="554"/>
      <c r="AR38" s="554"/>
      <c r="AS38" s="554"/>
      <c r="AT38" s="554"/>
      <c r="AU38" s="554"/>
      <c r="AV38" s="555"/>
      <c r="AW38" s="519">
        <f>SUM(AW32:BH37)</f>
        <v>1821</v>
      </c>
      <c r="AX38" s="554"/>
      <c r="AY38" s="554"/>
      <c r="AZ38" s="554"/>
      <c r="BA38" s="554"/>
      <c r="BB38" s="554"/>
      <c r="BC38" s="554"/>
      <c r="BD38" s="554"/>
      <c r="BE38" s="554"/>
      <c r="BF38" s="554"/>
      <c r="BG38" s="554"/>
      <c r="BH38" s="555"/>
      <c r="BI38" s="291">
        <f>SUM(AK38:BH38)</f>
        <v>20028</v>
      </c>
      <c r="BJ38" s="292"/>
      <c r="BK38" s="292"/>
      <c r="BL38" s="292"/>
      <c r="BM38" s="292"/>
      <c r="BN38" s="292"/>
      <c r="BO38" s="292"/>
      <c r="BP38" s="292"/>
      <c r="BQ38" s="292"/>
      <c r="BR38" s="292"/>
      <c r="BS38" s="292"/>
      <c r="BT38" s="292"/>
      <c r="BU38" s="519">
        <f>SUM(BU32:CF37)</f>
        <v>49</v>
      </c>
      <c r="BV38" s="554"/>
      <c r="BW38" s="554"/>
      <c r="BX38" s="554"/>
      <c r="BY38" s="554"/>
      <c r="BZ38" s="554"/>
      <c r="CA38" s="554"/>
      <c r="CB38" s="554"/>
      <c r="CC38" s="554"/>
      <c r="CD38" s="554"/>
      <c r="CE38" s="554"/>
      <c r="CF38" s="555"/>
      <c r="CG38" s="519">
        <f>SUM(CG32:CU37)</f>
        <v>43793032</v>
      </c>
      <c r="CH38" s="520"/>
      <c r="CI38" s="520"/>
      <c r="CJ38" s="520"/>
      <c r="CK38" s="520"/>
      <c r="CL38" s="520"/>
      <c r="CM38" s="520"/>
      <c r="CN38" s="520"/>
      <c r="CO38" s="520"/>
      <c r="CP38" s="520"/>
      <c r="CQ38" s="520"/>
      <c r="CR38" s="520"/>
      <c r="CS38" s="520"/>
      <c r="CT38" s="520"/>
      <c r="CU38" s="556"/>
      <c r="CV38" s="519">
        <f>SUM(CV32:DJ37)</f>
        <v>20800946</v>
      </c>
      <c r="CW38" s="520"/>
      <c r="CX38" s="520"/>
      <c r="CY38" s="520"/>
      <c r="CZ38" s="520"/>
      <c r="DA38" s="520"/>
      <c r="DB38" s="520"/>
      <c r="DC38" s="520"/>
      <c r="DD38" s="520"/>
      <c r="DE38" s="520"/>
      <c r="DF38" s="520"/>
      <c r="DG38" s="520"/>
      <c r="DH38" s="520"/>
      <c r="DI38" s="520"/>
      <c r="DJ38" s="556"/>
      <c r="DK38" s="519">
        <f>SUM(DK32:DY37)</f>
        <v>22992086</v>
      </c>
      <c r="DL38" s="520"/>
      <c r="DM38" s="520"/>
      <c r="DN38" s="520"/>
      <c r="DO38" s="520"/>
      <c r="DP38" s="520"/>
      <c r="DQ38" s="520"/>
      <c r="DR38" s="520"/>
      <c r="DS38" s="520"/>
      <c r="DT38" s="520"/>
      <c r="DU38" s="520"/>
      <c r="DV38" s="520"/>
      <c r="DW38" s="520"/>
      <c r="DX38" s="520"/>
      <c r="DY38" s="521"/>
    </row>
    <row r="39" spans="1:135" ht="15" customHeight="1">
      <c r="A39" s="567"/>
      <c r="B39" s="568"/>
      <c r="C39" s="568"/>
      <c r="D39" s="567"/>
      <c r="E39" s="567"/>
      <c r="F39" s="567"/>
      <c r="G39" s="205"/>
      <c r="H39" s="569"/>
      <c r="I39" s="569"/>
      <c r="J39" s="569"/>
      <c r="K39" s="569"/>
      <c r="L39" s="569"/>
      <c r="M39" s="569"/>
      <c r="N39" s="569"/>
      <c r="O39" s="569"/>
      <c r="P39" s="569"/>
      <c r="Q39" s="569"/>
      <c r="R39" s="569"/>
      <c r="S39" s="569"/>
      <c r="T39" s="569"/>
      <c r="U39" s="569"/>
      <c r="V39" s="569"/>
      <c r="W39" s="569"/>
      <c r="X39" s="569"/>
      <c r="Y39" s="569"/>
      <c r="Z39" s="569"/>
      <c r="AA39" s="569"/>
      <c r="AB39" s="570"/>
      <c r="AC39" s="570"/>
      <c r="AD39" s="570"/>
      <c r="AE39" s="570"/>
      <c r="AF39" s="557"/>
      <c r="AG39" s="557"/>
      <c r="AH39" s="557"/>
      <c r="AI39" s="557"/>
      <c r="AJ39" s="557"/>
      <c r="AK39" s="220"/>
      <c r="AL39" s="571"/>
      <c r="AM39" s="571"/>
      <c r="AN39" s="571"/>
      <c r="AO39" s="571"/>
      <c r="AP39" s="571"/>
      <c r="AQ39" s="571"/>
      <c r="AR39" s="571"/>
      <c r="AS39" s="571"/>
      <c r="AT39" s="571"/>
      <c r="AU39" s="571"/>
      <c r="AV39" s="571"/>
      <c r="AW39" s="220"/>
      <c r="AX39" s="571"/>
      <c r="AY39" s="571"/>
      <c r="AZ39" s="571"/>
      <c r="BA39" s="571"/>
      <c r="BB39" s="571"/>
      <c r="BC39" s="571"/>
      <c r="BD39" s="571"/>
      <c r="BE39" s="571"/>
      <c r="BF39" s="571"/>
      <c r="BG39" s="571"/>
      <c r="BH39" s="571"/>
      <c r="BI39" s="220"/>
      <c r="BJ39" s="571"/>
      <c r="BK39" s="571"/>
      <c r="BL39" s="571"/>
      <c r="BM39" s="571"/>
      <c r="BN39" s="571"/>
      <c r="BO39" s="571"/>
      <c r="BP39" s="571"/>
      <c r="BQ39" s="571"/>
      <c r="BR39" s="571"/>
      <c r="BS39" s="571"/>
      <c r="BT39" s="571"/>
      <c r="BU39" s="220"/>
      <c r="BV39" s="571"/>
      <c r="BW39" s="571"/>
      <c r="BX39" s="571"/>
      <c r="BY39" s="571"/>
      <c r="BZ39" s="571"/>
      <c r="CA39" s="571"/>
      <c r="CB39" s="571"/>
      <c r="CC39" s="571"/>
      <c r="CD39" s="571"/>
      <c r="CE39" s="571"/>
      <c r="CF39" s="571"/>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row>
    <row r="40" spans="1:135" s="56" customFormat="1" ht="12.75" customHeight="1">
      <c r="A40" s="459"/>
      <c r="B40" s="459"/>
      <c r="C40" s="459"/>
      <c r="D40" s="459"/>
      <c r="E40" s="459"/>
      <c r="F40" s="459"/>
      <c r="G40" s="460"/>
      <c r="H40" s="461" t="s">
        <v>55</v>
      </c>
      <c r="I40" s="118"/>
      <c r="J40" s="118"/>
      <c r="K40" s="118"/>
      <c r="L40" s="118"/>
      <c r="M40" s="118"/>
      <c r="N40" s="118"/>
      <c r="O40" s="118"/>
      <c r="P40" s="118"/>
      <c r="Q40" s="118"/>
      <c r="R40" s="118"/>
      <c r="S40" s="118"/>
      <c r="T40" s="118"/>
      <c r="U40" s="118"/>
      <c r="V40" s="118"/>
      <c r="W40" s="118"/>
      <c r="X40" s="118"/>
      <c r="Y40" s="119"/>
      <c r="Z40" s="461" t="s">
        <v>460</v>
      </c>
      <c r="AA40" s="118"/>
      <c r="AB40" s="118"/>
      <c r="AC40" s="118"/>
      <c r="AD40" s="118"/>
      <c r="AE40" s="119"/>
      <c r="AF40" s="462" t="str">
        <f>"第9表　課税標準額段階別"&amp; 表00!CY5&amp;表00!DC5 &amp; "年度分所得割額等に関する調
　　　　　　　　　　　　　　　　【その他の所得者】（つづき）
総　　括　　表"</f>
        <v>第9表　課税標準額段階別令和5年度分所得割額等に関する調
　　　　　　　　　　　　　　　　【その他の所得者】（つづき）
総　　括　　表</v>
      </c>
      <c r="AG40" s="462"/>
      <c r="AH40" s="462"/>
      <c r="AI40" s="462"/>
      <c r="AJ40" s="462"/>
      <c r="AK40" s="462"/>
      <c r="AL40" s="462"/>
      <c r="AM40" s="462"/>
      <c r="AN40" s="462"/>
      <c r="AO40" s="462"/>
      <c r="AP40" s="462"/>
      <c r="AQ40" s="462"/>
      <c r="AR40" s="462"/>
      <c r="AS40" s="462"/>
      <c r="AT40" s="462"/>
      <c r="AU40" s="462"/>
      <c r="AV40" s="462"/>
      <c r="AW40" s="462"/>
      <c r="AX40" s="462"/>
      <c r="AY40" s="462"/>
      <c r="AZ40" s="462"/>
      <c r="BA40" s="462"/>
      <c r="BB40" s="462"/>
      <c r="BC40" s="462"/>
      <c r="BD40" s="462"/>
      <c r="BE40" s="462"/>
      <c r="BF40" s="462"/>
      <c r="BG40" s="462"/>
      <c r="BH40" s="462"/>
      <c r="BI40" s="462"/>
      <c r="BJ40" s="462"/>
      <c r="BK40" s="462"/>
      <c r="BL40" s="462"/>
      <c r="BM40" s="462"/>
      <c r="BN40" s="462"/>
      <c r="BO40" s="462"/>
      <c r="BP40" s="462"/>
      <c r="BQ40" s="462"/>
      <c r="BR40" s="462"/>
      <c r="BS40" s="462"/>
      <c r="BT40" s="462"/>
      <c r="BU40" s="462"/>
      <c r="BV40" s="462"/>
      <c r="BW40" s="462"/>
      <c r="BX40" s="462"/>
      <c r="BY40" s="462"/>
      <c r="BZ40" s="462"/>
      <c r="CA40" s="462"/>
      <c r="CB40" s="462"/>
      <c r="CC40" s="462"/>
      <c r="CD40" s="462"/>
      <c r="CE40" s="462"/>
      <c r="CF40" s="462"/>
      <c r="CG40" s="462"/>
      <c r="CH40" s="462"/>
      <c r="CI40" s="462"/>
      <c r="CJ40" s="462"/>
      <c r="CK40" s="462"/>
      <c r="CL40" s="462"/>
      <c r="CM40" s="462"/>
      <c r="CN40" s="462"/>
      <c r="CO40" s="462"/>
      <c r="CP40" s="462"/>
      <c r="CQ40" s="462"/>
      <c r="CR40" s="462"/>
      <c r="CS40" s="462"/>
      <c r="CT40" s="462"/>
      <c r="CU40" s="462"/>
      <c r="CV40" s="462"/>
      <c r="CW40" s="462"/>
      <c r="CX40" s="462"/>
      <c r="CY40" s="463" t="s">
        <v>535</v>
      </c>
      <c r="CZ40" s="463"/>
      <c r="DA40" s="463"/>
      <c r="DB40" s="463"/>
      <c r="DC40" s="463"/>
      <c r="DD40" s="463"/>
      <c r="DE40" s="463"/>
      <c r="DF40" s="463"/>
      <c r="DG40" s="463"/>
      <c r="DH40" s="463"/>
      <c r="DI40" s="463"/>
      <c r="DJ40" s="463"/>
      <c r="DK40" s="121" t="str">
        <f>DK1</f>
        <v>三重県</v>
      </c>
      <c r="DL40" s="121"/>
      <c r="DM40" s="121"/>
      <c r="DN40" s="121"/>
      <c r="DO40" s="121"/>
      <c r="DP40" s="121"/>
      <c r="DQ40" s="121"/>
      <c r="DR40" s="121"/>
      <c r="DS40" s="121"/>
      <c r="DT40" s="121"/>
      <c r="DU40" s="121"/>
      <c r="DV40" s="121"/>
      <c r="DW40" s="121"/>
      <c r="DX40" s="121"/>
      <c r="DY40" s="121"/>
      <c r="DZ40" s="121"/>
      <c r="EA40" s="121"/>
      <c r="EB40" s="121"/>
      <c r="EC40" s="121"/>
      <c r="ED40" s="121"/>
      <c r="EE40" s="121"/>
    </row>
    <row r="41" spans="1:135" s="56" customFormat="1" ht="13.15" customHeight="1" thickBot="1">
      <c r="A41" s="459"/>
      <c r="B41" s="459"/>
      <c r="C41" s="459"/>
      <c r="D41" s="459"/>
      <c r="E41" s="459"/>
      <c r="F41" s="459"/>
      <c r="G41" s="460"/>
      <c r="H41" s="122"/>
      <c r="I41" s="123"/>
      <c r="J41" s="123"/>
      <c r="K41" s="123"/>
      <c r="L41" s="123"/>
      <c r="M41" s="123"/>
      <c r="N41" s="123"/>
      <c r="O41" s="123"/>
      <c r="P41" s="123"/>
      <c r="Q41" s="123"/>
      <c r="R41" s="123"/>
      <c r="S41" s="123"/>
      <c r="T41" s="123"/>
      <c r="U41" s="123"/>
      <c r="V41" s="123"/>
      <c r="W41" s="123"/>
      <c r="X41" s="123"/>
      <c r="Y41" s="124"/>
      <c r="Z41" s="122"/>
      <c r="AA41" s="123"/>
      <c r="AB41" s="123"/>
      <c r="AC41" s="123"/>
      <c r="AD41" s="123"/>
      <c r="AE41" s="124"/>
      <c r="AF41" s="462"/>
      <c r="AG41" s="462"/>
      <c r="AH41" s="462"/>
      <c r="AI41" s="462"/>
      <c r="AJ41" s="462"/>
      <c r="AK41" s="462"/>
      <c r="AL41" s="462"/>
      <c r="AM41" s="462"/>
      <c r="AN41" s="462"/>
      <c r="AO41" s="462"/>
      <c r="AP41" s="462"/>
      <c r="AQ41" s="462"/>
      <c r="AR41" s="462"/>
      <c r="AS41" s="462"/>
      <c r="AT41" s="462"/>
      <c r="AU41" s="462"/>
      <c r="AV41" s="462"/>
      <c r="AW41" s="462"/>
      <c r="AX41" s="462"/>
      <c r="AY41" s="462"/>
      <c r="AZ41" s="462"/>
      <c r="BA41" s="462"/>
      <c r="BB41" s="462"/>
      <c r="BC41" s="462"/>
      <c r="BD41" s="462"/>
      <c r="BE41" s="462"/>
      <c r="BF41" s="462"/>
      <c r="BG41" s="462"/>
      <c r="BH41" s="462"/>
      <c r="BI41" s="462"/>
      <c r="BJ41" s="462"/>
      <c r="BK41" s="462"/>
      <c r="BL41" s="462"/>
      <c r="BM41" s="462"/>
      <c r="BN41" s="462"/>
      <c r="BO41" s="462"/>
      <c r="BP41" s="462"/>
      <c r="BQ41" s="462"/>
      <c r="BR41" s="462"/>
      <c r="BS41" s="462"/>
      <c r="BT41" s="462"/>
      <c r="BU41" s="462"/>
      <c r="BV41" s="462"/>
      <c r="BW41" s="462"/>
      <c r="BX41" s="462"/>
      <c r="BY41" s="462"/>
      <c r="BZ41" s="462"/>
      <c r="CA41" s="462"/>
      <c r="CB41" s="462"/>
      <c r="CC41" s="462"/>
      <c r="CD41" s="462"/>
      <c r="CE41" s="462"/>
      <c r="CF41" s="462"/>
      <c r="CG41" s="462"/>
      <c r="CH41" s="462"/>
      <c r="CI41" s="462"/>
      <c r="CJ41" s="462"/>
      <c r="CK41" s="462"/>
      <c r="CL41" s="462"/>
      <c r="CM41" s="462"/>
      <c r="CN41" s="462"/>
      <c r="CO41" s="462"/>
      <c r="CP41" s="462"/>
      <c r="CQ41" s="462"/>
      <c r="CR41" s="462"/>
      <c r="CS41" s="462"/>
      <c r="CT41" s="462"/>
      <c r="CU41" s="462"/>
      <c r="CV41" s="462"/>
      <c r="CW41" s="462"/>
      <c r="CX41" s="462"/>
      <c r="CY41" s="464"/>
      <c r="CZ41" s="464"/>
      <c r="DA41" s="464"/>
      <c r="DB41" s="464"/>
      <c r="DC41" s="464"/>
      <c r="DD41" s="464"/>
      <c r="DE41" s="464"/>
      <c r="DF41" s="464"/>
      <c r="DG41" s="464"/>
      <c r="DH41" s="464"/>
      <c r="DI41" s="464"/>
      <c r="DJ41" s="464"/>
      <c r="DK41" s="126"/>
      <c r="DL41" s="126"/>
      <c r="DM41" s="126"/>
      <c r="DN41" s="126"/>
      <c r="DO41" s="126"/>
      <c r="DP41" s="126"/>
      <c r="DQ41" s="126"/>
      <c r="DR41" s="126"/>
      <c r="DS41" s="126"/>
      <c r="DT41" s="126"/>
      <c r="DU41" s="126"/>
      <c r="DV41" s="126"/>
      <c r="DW41" s="126"/>
      <c r="DX41" s="126"/>
      <c r="DY41" s="126"/>
      <c r="DZ41" s="126"/>
      <c r="EA41" s="126"/>
      <c r="EB41" s="126"/>
      <c r="EC41" s="126"/>
      <c r="ED41" s="126"/>
      <c r="EE41" s="126"/>
    </row>
    <row r="42" spans="1:135" s="56" customFormat="1" ht="25.5" customHeight="1" thickBot="1">
      <c r="A42" s="572"/>
      <c r="B42" s="573"/>
      <c r="C42" s="573"/>
      <c r="D42" s="573"/>
      <c r="E42" s="573"/>
      <c r="F42" s="573"/>
      <c r="G42" s="574"/>
      <c r="H42" s="467">
        <f>H3</f>
        <v>2</v>
      </c>
      <c r="I42" s="575"/>
      <c r="J42" s="576"/>
      <c r="K42" s="467">
        <f>K3</f>
        <v>4</v>
      </c>
      <c r="L42" s="575"/>
      <c r="M42" s="576"/>
      <c r="N42" s="467">
        <f>N3</f>
        <v>2</v>
      </c>
      <c r="O42" s="575"/>
      <c r="P42" s="576"/>
      <c r="Q42" s="467">
        <f>Q3</f>
        <v>0</v>
      </c>
      <c r="R42" s="575"/>
      <c r="S42" s="576"/>
      <c r="T42" s="467">
        <f>T3</f>
        <v>2</v>
      </c>
      <c r="U42" s="575"/>
      <c r="V42" s="576"/>
      <c r="W42" s="467">
        <f>W3</f>
        <v>1</v>
      </c>
      <c r="X42" s="575"/>
      <c r="Y42" s="576"/>
      <c r="Z42" s="466">
        <v>0</v>
      </c>
      <c r="AA42" s="134"/>
      <c r="AB42" s="135"/>
      <c r="AC42" s="467">
        <v>9</v>
      </c>
      <c r="AD42" s="137"/>
      <c r="AE42" s="138"/>
      <c r="AF42" s="462"/>
      <c r="AG42" s="462"/>
      <c r="AH42" s="462"/>
      <c r="AI42" s="462"/>
      <c r="AJ42" s="462"/>
      <c r="AK42" s="462"/>
      <c r="AL42" s="462"/>
      <c r="AM42" s="462"/>
      <c r="AN42" s="462"/>
      <c r="AO42" s="462"/>
      <c r="AP42" s="462"/>
      <c r="AQ42" s="462"/>
      <c r="AR42" s="462"/>
      <c r="AS42" s="462"/>
      <c r="AT42" s="462"/>
      <c r="AU42" s="462"/>
      <c r="AV42" s="462"/>
      <c r="AW42" s="462"/>
      <c r="AX42" s="462"/>
      <c r="AY42" s="462"/>
      <c r="AZ42" s="462"/>
      <c r="BA42" s="462"/>
      <c r="BB42" s="462"/>
      <c r="BC42" s="462"/>
      <c r="BD42" s="462"/>
      <c r="BE42" s="462"/>
      <c r="BF42" s="462"/>
      <c r="BG42" s="462"/>
      <c r="BH42" s="462"/>
      <c r="BI42" s="462"/>
      <c r="BJ42" s="462"/>
      <c r="BK42" s="462"/>
      <c r="BL42" s="462"/>
      <c r="BM42" s="462"/>
      <c r="BN42" s="462"/>
      <c r="BO42" s="462"/>
      <c r="BP42" s="462"/>
      <c r="BQ42" s="462"/>
      <c r="BR42" s="462"/>
      <c r="BS42" s="462"/>
      <c r="BT42" s="462"/>
      <c r="BU42" s="462"/>
      <c r="BV42" s="462"/>
      <c r="BW42" s="462"/>
      <c r="BX42" s="462"/>
      <c r="BY42" s="462"/>
      <c r="BZ42" s="462"/>
      <c r="CA42" s="462"/>
      <c r="CB42" s="462"/>
      <c r="CC42" s="462"/>
      <c r="CD42" s="462"/>
      <c r="CE42" s="462"/>
      <c r="CF42" s="462"/>
      <c r="CG42" s="462"/>
      <c r="CH42" s="462"/>
      <c r="CI42" s="462"/>
      <c r="CJ42" s="462"/>
      <c r="CK42" s="462"/>
      <c r="CL42" s="462"/>
      <c r="CM42" s="462"/>
      <c r="CN42" s="462"/>
      <c r="CO42" s="462"/>
      <c r="CP42" s="462"/>
      <c r="CQ42" s="462"/>
      <c r="CR42" s="462"/>
      <c r="CS42" s="462"/>
      <c r="CT42" s="462"/>
      <c r="CU42" s="462"/>
      <c r="CV42" s="462"/>
      <c r="CW42" s="462"/>
      <c r="CX42" s="462"/>
      <c r="CY42" s="464" t="s">
        <v>458</v>
      </c>
      <c r="CZ42" s="464"/>
      <c r="DA42" s="464"/>
      <c r="DB42" s="464"/>
      <c r="DC42" s="464"/>
      <c r="DD42" s="464"/>
      <c r="DE42" s="464"/>
      <c r="DF42" s="464"/>
      <c r="DG42" s="464"/>
      <c r="DH42" s="464"/>
      <c r="DI42" s="464"/>
      <c r="DJ42" s="464"/>
      <c r="DK42" s="139" t="str">
        <f>DK3</f>
        <v>四日市市</v>
      </c>
      <c r="DL42" s="139"/>
      <c r="DM42" s="139"/>
      <c r="DN42" s="139"/>
      <c r="DO42" s="139"/>
      <c r="DP42" s="139"/>
      <c r="DQ42" s="139"/>
      <c r="DR42" s="139"/>
      <c r="DS42" s="139"/>
      <c r="DT42" s="139"/>
      <c r="DU42" s="139"/>
      <c r="DV42" s="139"/>
      <c r="DW42" s="139"/>
      <c r="DX42" s="139"/>
      <c r="DY42" s="139"/>
      <c r="DZ42" s="139"/>
      <c r="EA42" s="139"/>
      <c r="EB42" s="139"/>
      <c r="EC42" s="139"/>
      <c r="ED42" s="139"/>
      <c r="EE42" s="139"/>
    </row>
    <row r="43" spans="1:135" ht="15" customHeight="1">
      <c r="AF43" s="462"/>
      <c r="AG43" s="462"/>
      <c r="AH43" s="462"/>
      <c r="AI43" s="462"/>
      <c r="AJ43" s="462"/>
      <c r="AK43" s="462"/>
      <c r="AL43" s="462"/>
      <c r="AM43" s="462"/>
      <c r="AN43" s="462"/>
      <c r="AO43" s="462"/>
      <c r="AP43" s="462"/>
      <c r="AQ43" s="462"/>
      <c r="AR43" s="462"/>
      <c r="AS43" s="462"/>
      <c r="AT43" s="462"/>
      <c r="AU43" s="462"/>
      <c r="AV43" s="462"/>
      <c r="AW43" s="462"/>
      <c r="AX43" s="462"/>
      <c r="AY43" s="462"/>
      <c r="AZ43" s="462"/>
      <c r="BA43" s="462"/>
      <c r="BB43" s="462"/>
      <c r="BC43" s="462"/>
      <c r="BD43" s="462"/>
      <c r="BE43" s="462"/>
      <c r="BF43" s="462"/>
      <c r="BG43" s="462"/>
      <c r="BH43" s="462"/>
      <c r="BI43" s="462"/>
      <c r="BJ43" s="462"/>
      <c r="BK43" s="462"/>
      <c r="BL43" s="462"/>
      <c r="BM43" s="462"/>
      <c r="BN43" s="462"/>
      <c r="BO43" s="462"/>
      <c r="BP43" s="462"/>
      <c r="BQ43" s="462"/>
      <c r="BR43" s="462"/>
      <c r="BS43" s="462"/>
      <c r="BT43" s="462"/>
      <c r="BU43" s="462"/>
      <c r="BV43" s="462"/>
      <c r="BW43" s="462"/>
      <c r="BX43" s="462"/>
      <c r="BY43" s="462"/>
      <c r="BZ43" s="462"/>
      <c r="CA43" s="462"/>
      <c r="CB43" s="462"/>
      <c r="CC43" s="462"/>
      <c r="CD43" s="462"/>
      <c r="CE43" s="462"/>
      <c r="CF43" s="462"/>
      <c r="CG43" s="462"/>
      <c r="CH43" s="462"/>
      <c r="CI43" s="462"/>
      <c r="CJ43" s="462"/>
      <c r="CK43" s="462"/>
      <c r="CL43" s="462"/>
      <c r="CM43" s="462"/>
      <c r="CN43" s="462"/>
      <c r="CO43" s="462"/>
      <c r="CP43" s="462"/>
      <c r="CQ43" s="462"/>
      <c r="CR43" s="462"/>
      <c r="CS43" s="462"/>
      <c r="CT43" s="462"/>
      <c r="CU43" s="462"/>
      <c r="CV43" s="462"/>
      <c r="CW43" s="462"/>
      <c r="CX43" s="462"/>
    </row>
    <row r="45" spans="1:135" ht="15" customHeight="1">
      <c r="AK45" s="142" t="s">
        <v>699</v>
      </c>
      <c r="AL45" s="142"/>
      <c r="AM45" s="142"/>
      <c r="AN45" s="142"/>
      <c r="AO45" s="142"/>
      <c r="AP45" s="142"/>
      <c r="AQ45" s="142"/>
      <c r="AR45" s="142"/>
      <c r="AS45" s="142"/>
      <c r="AT45" s="142" t="s">
        <v>652</v>
      </c>
      <c r="AU45" s="142"/>
      <c r="AV45" s="142"/>
      <c r="AW45" s="142"/>
      <c r="AX45" s="142"/>
      <c r="AY45" s="142"/>
      <c r="AZ45" s="142"/>
      <c r="BA45" s="142"/>
      <c r="BB45" s="142"/>
      <c r="BC45" s="142" t="s">
        <v>467</v>
      </c>
      <c r="BD45" s="142"/>
      <c r="BE45" s="142"/>
      <c r="BF45" s="142"/>
      <c r="BG45" s="142"/>
      <c r="BH45" s="142"/>
      <c r="BI45" s="142"/>
      <c r="BJ45" s="142"/>
      <c r="BK45" s="142"/>
      <c r="BL45" s="142" t="s">
        <v>26</v>
      </c>
      <c r="BM45" s="142"/>
      <c r="BN45" s="142"/>
      <c r="BO45" s="142"/>
      <c r="BP45" s="142"/>
      <c r="BQ45" s="142"/>
      <c r="BR45" s="142"/>
      <c r="BS45" s="142"/>
      <c r="BT45" s="142"/>
      <c r="BU45" s="142" t="s">
        <v>283</v>
      </c>
      <c r="BV45" s="142"/>
      <c r="BW45" s="142"/>
      <c r="BX45" s="142"/>
      <c r="BY45" s="142"/>
      <c r="BZ45" s="142"/>
      <c r="CA45" s="142"/>
      <c r="CB45" s="142"/>
      <c r="CC45" s="142"/>
      <c r="CD45" s="142" t="s">
        <v>284</v>
      </c>
      <c r="CE45" s="142"/>
      <c r="CF45" s="142"/>
      <c r="CG45" s="142"/>
      <c r="CH45" s="142"/>
      <c r="CI45" s="142"/>
      <c r="CJ45" s="142"/>
      <c r="CK45" s="142"/>
      <c r="CL45" s="142"/>
      <c r="CM45" s="142" t="s">
        <v>27</v>
      </c>
      <c r="CN45" s="142"/>
      <c r="CO45" s="142"/>
      <c r="CP45" s="142"/>
      <c r="CQ45" s="142"/>
      <c r="CR45" s="142"/>
      <c r="CS45" s="142"/>
      <c r="CT45" s="142"/>
      <c r="CU45" s="142"/>
      <c r="CV45" s="142" t="s">
        <v>285</v>
      </c>
      <c r="CW45" s="142"/>
      <c r="CX45" s="142"/>
      <c r="CY45" s="142"/>
      <c r="CZ45" s="142"/>
      <c r="DA45" s="142"/>
      <c r="DB45" s="142"/>
      <c r="DC45" s="142"/>
      <c r="DD45" s="142"/>
      <c r="DE45" s="142" t="s">
        <v>286</v>
      </c>
      <c r="DF45" s="142"/>
      <c r="DG45" s="142"/>
      <c r="DH45" s="142"/>
      <c r="DI45" s="142"/>
      <c r="DJ45" s="142"/>
      <c r="DK45" s="142"/>
      <c r="DL45" s="142"/>
      <c r="DM45" s="142"/>
      <c r="DN45" s="142" t="s">
        <v>28</v>
      </c>
      <c r="DO45" s="142"/>
      <c r="DP45" s="142"/>
      <c r="DQ45" s="142"/>
      <c r="DR45" s="142"/>
      <c r="DS45" s="142"/>
      <c r="DT45" s="142"/>
      <c r="DU45" s="142"/>
      <c r="DV45" s="142"/>
    </row>
    <row r="46" spans="1:135" ht="15" customHeight="1">
      <c r="A46" s="468" t="s">
        <v>700</v>
      </c>
      <c r="B46" s="469"/>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70"/>
      <c r="AB46" s="92" t="s">
        <v>714</v>
      </c>
      <c r="AC46" s="93"/>
      <c r="AD46" s="93"/>
      <c r="AE46" s="93"/>
      <c r="AF46" s="93"/>
      <c r="AG46" s="93"/>
      <c r="AH46" s="93"/>
      <c r="AI46" s="93"/>
      <c r="AJ46" s="94"/>
      <c r="AK46" s="92" t="s">
        <v>564</v>
      </c>
      <c r="AL46" s="93"/>
      <c r="AM46" s="93"/>
      <c r="AN46" s="93"/>
      <c r="AO46" s="93"/>
      <c r="AP46" s="93"/>
      <c r="AQ46" s="93"/>
      <c r="AR46" s="93"/>
      <c r="AS46" s="94"/>
      <c r="AT46" s="143" t="s">
        <v>146</v>
      </c>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5"/>
      <c r="CV46" s="92" t="s">
        <v>147</v>
      </c>
      <c r="CW46" s="93"/>
      <c r="CX46" s="93"/>
      <c r="CY46" s="93"/>
      <c r="CZ46" s="93"/>
      <c r="DA46" s="93"/>
      <c r="DB46" s="93"/>
      <c r="DC46" s="93"/>
      <c r="DD46" s="94"/>
      <c r="DE46" s="92" t="s">
        <v>287</v>
      </c>
      <c r="DF46" s="93"/>
      <c r="DG46" s="93"/>
      <c r="DH46" s="93"/>
      <c r="DI46" s="93"/>
      <c r="DJ46" s="93"/>
      <c r="DK46" s="93"/>
      <c r="DL46" s="93"/>
      <c r="DM46" s="94"/>
      <c r="DN46" s="92" t="s">
        <v>288</v>
      </c>
      <c r="DO46" s="93"/>
      <c r="DP46" s="93"/>
      <c r="DQ46" s="93"/>
      <c r="DR46" s="93"/>
      <c r="DS46" s="93"/>
      <c r="DT46" s="93"/>
      <c r="DU46" s="93"/>
      <c r="DV46" s="94"/>
    </row>
    <row r="47" spans="1:135" ht="10.5" customHeight="1">
      <c r="A47" s="471"/>
      <c r="B47" s="472"/>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3"/>
      <c r="AB47" s="146"/>
      <c r="AC47" s="147"/>
      <c r="AD47" s="147"/>
      <c r="AE47" s="147"/>
      <c r="AF47" s="147"/>
      <c r="AG47" s="147"/>
      <c r="AH47" s="147"/>
      <c r="AI47" s="147"/>
      <c r="AJ47" s="148"/>
      <c r="AK47" s="146"/>
      <c r="AL47" s="147"/>
      <c r="AM47" s="147"/>
      <c r="AN47" s="147"/>
      <c r="AO47" s="147"/>
      <c r="AP47" s="147"/>
      <c r="AQ47" s="147"/>
      <c r="AR47" s="147"/>
      <c r="AS47" s="148"/>
      <c r="AT47" s="146" t="s">
        <v>289</v>
      </c>
      <c r="AU47" s="147"/>
      <c r="AV47" s="147"/>
      <c r="AW47" s="147"/>
      <c r="AX47" s="147"/>
      <c r="AY47" s="147"/>
      <c r="AZ47" s="147"/>
      <c r="BA47" s="147"/>
      <c r="BB47" s="148"/>
      <c r="BC47" s="146" t="s">
        <v>247</v>
      </c>
      <c r="BD47" s="147"/>
      <c r="BE47" s="147"/>
      <c r="BF47" s="147"/>
      <c r="BG47" s="147"/>
      <c r="BH47" s="147"/>
      <c r="BI47" s="147"/>
      <c r="BJ47" s="147"/>
      <c r="BK47" s="147"/>
      <c r="BL47" s="146" t="s">
        <v>291</v>
      </c>
      <c r="BM47" s="147"/>
      <c r="BN47" s="147"/>
      <c r="BO47" s="147"/>
      <c r="BP47" s="147"/>
      <c r="BQ47" s="147"/>
      <c r="BR47" s="147"/>
      <c r="BS47" s="147"/>
      <c r="BT47" s="147"/>
      <c r="BU47" s="146" t="s">
        <v>624</v>
      </c>
      <c r="BV47" s="147"/>
      <c r="BW47" s="147"/>
      <c r="BX47" s="147"/>
      <c r="BY47" s="147"/>
      <c r="BZ47" s="147"/>
      <c r="CA47" s="147"/>
      <c r="CB47" s="147"/>
      <c r="CC47" s="147"/>
      <c r="CD47" s="146" t="s">
        <v>202</v>
      </c>
      <c r="CE47" s="147"/>
      <c r="CF47" s="147"/>
      <c r="CG47" s="147"/>
      <c r="CH47" s="147"/>
      <c r="CI47" s="147"/>
      <c r="CJ47" s="147"/>
      <c r="CK47" s="147"/>
      <c r="CL47" s="147"/>
      <c r="CM47" s="146" t="s">
        <v>334</v>
      </c>
      <c r="CN47" s="147"/>
      <c r="CO47" s="147"/>
      <c r="CP47" s="147"/>
      <c r="CQ47" s="147"/>
      <c r="CR47" s="147"/>
      <c r="CS47" s="147"/>
      <c r="CT47" s="147"/>
      <c r="CU47" s="147"/>
      <c r="CV47" s="146"/>
      <c r="CW47" s="147"/>
      <c r="CX47" s="147"/>
      <c r="CY47" s="147"/>
      <c r="CZ47" s="147"/>
      <c r="DA47" s="147"/>
      <c r="DB47" s="147"/>
      <c r="DC47" s="147"/>
      <c r="DD47" s="148"/>
      <c r="DE47" s="146"/>
      <c r="DF47" s="147"/>
      <c r="DG47" s="147"/>
      <c r="DH47" s="147"/>
      <c r="DI47" s="147"/>
      <c r="DJ47" s="147"/>
      <c r="DK47" s="147"/>
      <c r="DL47" s="147"/>
      <c r="DM47" s="148"/>
      <c r="DN47" s="146"/>
      <c r="DO47" s="147"/>
      <c r="DP47" s="147"/>
      <c r="DQ47" s="147"/>
      <c r="DR47" s="147"/>
      <c r="DS47" s="147"/>
      <c r="DT47" s="147"/>
      <c r="DU47" s="147"/>
      <c r="DV47" s="148"/>
    </row>
    <row r="48" spans="1:135" ht="15" customHeight="1">
      <c r="A48" s="471"/>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3"/>
      <c r="AB48" s="146"/>
      <c r="AC48" s="147"/>
      <c r="AD48" s="147"/>
      <c r="AE48" s="147"/>
      <c r="AF48" s="147"/>
      <c r="AG48" s="147"/>
      <c r="AH48" s="147"/>
      <c r="AI48" s="147"/>
      <c r="AJ48" s="148"/>
      <c r="AK48" s="146"/>
      <c r="AL48" s="147"/>
      <c r="AM48" s="147"/>
      <c r="AN48" s="147"/>
      <c r="AO48" s="147"/>
      <c r="AP48" s="147"/>
      <c r="AQ48" s="147"/>
      <c r="AR48" s="147"/>
      <c r="AS48" s="148"/>
      <c r="AT48" s="146"/>
      <c r="AU48" s="147"/>
      <c r="AV48" s="147"/>
      <c r="AW48" s="147"/>
      <c r="AX48" s="147"/>
      <c r="AY48" s="147"/>
      <c r="AZ48" s="147"/>
      <c r="BA48" s="147"/>
      <c r="BB48" s="148"/>
      <c r="BC48" s="146"/>
      <c r="BD48" s="147"/>
      <c r="BE48" s="147"/>
      <c r="BF48" s="147"/>
      <c r="BG48" s="147"/>
      <c r="BH48" s="147"/>
      <c r="BI48" s="147"/>
      <c r="BJ48" s="147"/>
      <c r="BK48" s="147"/>
      <c r="BL48" s="146"/>
      <c r="BM48" s="147"/>
      <c r="BN48" s="147"/>
      <c r="BO48" s="147"/>
      <c r="BP48" s="147"/>
      <c r="BQ48" s="147"/>
      <c r="BR48" s="147"/>
      <c r="BS48" s="147"/>
      <c r="BT48" s="147"/>
      <c r="BU48" s="146"/>
      <c r="BV48" s="147"/>
      <c r="BW48" s="147"/>
      <c r="BX48" s="147"/>
      <c r="BY48" s="147"/>
      <c r="BZ48" s="147"/>
      <c r="CA48" s="147"/>
      <c r="CB48" s="147"/>
      <c r="CC48" s="147"/>
      <c r="CD48" s="146"/>
      <c r="CE48" s="147"/>
      <c r="CF48" s="147"/>
      <c r="CG48" s="147"/>
      <c r="CH48" s="147"/>
      <c r="CI48" s="147"/>
      <c r="CJ48" s="147"/>
      <c r="CK48" s="147"/>
      <c r="CL48" s="147"/>
      <c r="CM48" s="146"/>
      <c r="CN48" s="147"/>
      <c r="CO48" s="147"/>
      <c r="CP48" s="147"/>
      <c r="CQ48" s="147"/>
      <c r="CR48" s="147"/>
      <c r="CS48" s="147"/>
      <c r="CT48" s="147"/>
      <c r="CU48" s="147"/>
      <c r="CV48" s="146"/>
      <c r="CW48" s="147"/>
      <c r="CX48" s="147"/>
      <c r="CY48" s="147"/>
      <c r="CZ48" s="147"/>
      <c r="DA48" s="147"/>
      <c r="DB48" s="147"/>
      <c r="DC48" s="147"/>
      <c r="DD48" s="148"/>
      <c r="DE48" s="146"/>
      <c r="DF48" s="147"/>
      <c r="DG48" s="147"/>
      <c r="DH48" s="147"/>
      <c r="DI48" s="147"/>
      <c r="DJ48" s="147"/>
      <c r="DK48" s="147"/>
      <c r="DL48" s="147"/>
      <c r="DM48" s="148"/>
      <c r="DN48" s="146"/>
      <c r="DO48" s="147"/>
      <c r="DP48" s="147"/>
      <c r="DQ48" s="147"/>
      <c r="DR48" s="147"/>
      <c r="DS48" s="147"/>
      <c r="DT48" s="147"/>
      <c r="DU48" s="147"/>
      <c r="DV48" s="148"/>
    </row>
    <row r="49" spans="1:126" ht="15" customHeight="1">
      <c r="A49" s="471"/>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3"/>
      <c r="AB49" s="146"/>
      <c r="AC49" s="147"/>
      <c r="AD49" s="147"/>
      <c r="AE49" s="147"/>
      <c r="AF49" s="147"/>
      <c r="AG49" s="147"/>
      <c r="AH49" s="147"/>
      <c r="AI49" s="147"/>
      <c r="AJ49" s="148"/>
      <c r="AK49" s="146"/>
      <c r="AL49" s="147"/>
      <c r="AM49" s="147"/>
      <c r="AN49" s="147"/>
      <c r="AO49" s="147"/>
      <c r="AP49" s="147"/>
      <c r="AQ49" s="147"/>
      <c r="AR49" s="147"/>
      <c r="AS49" s="148"/>
      <c r="AT49" s="146"/>
      <c r="AU49" s="147"/>
      <c r="AV49" s="147"/>
      <c r="AW49" s="147"/>
      <c r="AX49" s="147"/>
      <c r="AY49" s="147"/>
      <c r="AZ49" s="147"/>
      <c r="BA49" s="147"/>
      <c r="BB49" s="148"/>
      <c r="BC49" s="146"/>
      <c r="BD49" s="147"/>
      <c r="BE49" s="147"/>
      <c r="BF49" s="147"/>
      <c r="BG49" s="147"/>
      <c r="BH49" s="147"/>
      <c r="BI49" s="147"/>
      <c r="BJ49" s="147"/>
      <c r="BK49" s="147"/>
      <c r="BL49" s="146"/>
      <c r="BM49" s="147"/>
      <c r="BN49" s="147"/>
      <c r="BO49" s="147"/>
      <c r="BP49" s="147"/>
      <c r="BQ49" s="147"/>
      <c r="BR49" s="147"/>
      <c r="BS49" s="147"/>
      <c r="BT49" s="147"/>
      <c r="BU49" s="146"/>
      <c r="BV49" s="147"/>
      <c r="BW49" s="147"/>
      <c r="BX49" s="147"/>
      <c r="BY49" s="147"/>
      <c r="BZ49" s="147"/>
      <c r="CA49" s="147"/>
      <c r="CB49" s="147"/>
      <c r="CC49" s="147"/>
      <c r="CD49" s="146"/>
      <c r="CE49" s="147"/>
      <c r="CF49" s="147"/>
      <c r="CG49" s="147"/>
      <c r="CH49" s="147"/>
      <c r="CI49" s="147"/>
      <c r="CJ49" s="147"/>
      <c r="CK49" s="147"/>
      <c r="CL49" s="147"/>
      <c r="CM49" s="146"/>
      <c r="CN49" s="147"/>
      <c r="CO49" s="147"/>
      <c r="CP49" s="147"/>
      <c r="CQ49" s="147"/>
      <c r="CR49" s="147"/>
      <c r="CS49" s="147"/>
      <c r="CT49" s="147"/>
      <c r="CU49" s="147"/>
      <c r="CV49" s="146"/>
      <c r="CW49" s="147"/>
      <c r="CX49" s="147"/>
      <c r="CY49" s="147"/>
      <c r="CZ49" s="147"/>
      <c r="DA49" s="147"/>
      <c r="DB49" s="147"/>
      <c r="DC49" s="147"/>
      <c r="DD49" s="148"/>
      <c r="DE49" s="146"/>
      <c r="DF49" s="147"/>
      <c r="DG49" s="147"/>
      <c r="DH49" s="147"/>
      <c r="DI49" s="147"/>
      <c r="DJ49" s="147"/>
      <c r="DK49" s="147"/>
      <c r="DL49" s="147"/>
      <c r="DM49" s="148"/>
      <c r="DN49" s="146"/>
      <c r="DO49" s="147"/>
      <c r="DP49" s="147"/>
      <c r="DQ49" s="147"/>
      <c r="DR49" s="147"/>
      <c r="DS49" s="147"/>
      <c r="DT49" s="147"/>
      <c r="DU49" s="147"/>
      <c r="DV49" s="148"/>
    </row>
    <row r="50" spans="1:126" ht="15" customHeight="1">
      <c r="A50" s="471"/>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3"/>
      <c r="AB50" s="146"/>
      <c r="AC50" s="147"/>
      <c r="AD50" s="147"/>
      <c r="AE50" s="147"/>
      <c r="AF50" s="147"/>
      <c r="AG50" s="147"/>
      <c r="AH50" s="147"/>
      <c r="AI50" s="147"/>
      <c r="AJ50" s="148"/>
      <c r="AK50" s="146"/>
      <c r="AL50" s="147"/>
      <c r="AM50" s="147"/>
      <c r="AN50" s="147"/>
      <c r="AO50" s="147"/>
      <c r="AP50" s="147"/>
      <c r="AQ50" s="147"/>
      <c r="AR50" s="147"/>
      <c r="AS50" s="148"/>
      <c r="AT50" s="146"/>
      <c r="AU50" s="147"/>
      <c r="AV50" s="147"/>
      <c r="AW50" s="147"/>
      <c r="AX50" s="147"/>
      <c r="AY50" s="147"/>
      <c r="AZ50" s="147"/>
      <c r="BA50" s="147"/>
      <c r="BB50" s="148"/>
      <c r="BC50" s="146"/>
      <c r="BD50" s="147"/>
      <c r="BE50" s="147"/>
      <c r="BF50" s="147"/>
      <c r="BG50" s="147"/>
      <c r="BH50" s="147"/>
      <c r="BI50" s="147"/>
      <c r="BJ50" s="147"/>
      <c r="BK50" s="147"/>
      <c r="BL50" s="146"/>
      <c r="BM50" s="147"/>
      <c r="BN50" s="147"/>
      <c r="BO50" s="147"/>
      <c r="BP50" s="147"/>
      <c r="BQ50" s="147"/>
      <c r="BR50" s="147"/>
      <c r="BS50" s="147"/>
      <c r="BT50" s="147"/>
      <c r="BU50" s="146"/>
      <c r="BV50" s="147"/>
      <c r="BW50" s="147"/>
      <c r="BX50" s="147"/>
      <c r="BY50" s="147"/>
      <c r="BZ50" s="147"/>
      <c r="CA50" s="147"/>
      <c r="CB50" s="147"/>
      <c r="CC50" s="147"/>
      <c r="CD50" s="146"/>
      <c r="CE50" s="147"/>
      <c r="CF50" s="147"/>
      <c r="CG50" s="147"/>
      <c r="CH50" s="147"/>
      <c r="CI50" s="147"/>
      <c r="CJ50" s="147"/>
      <c r="CK50" s="147"/>
      <c r="CL50" s="147"/>
      <c r="CM50" s="146"/>
      <c r="CN50" s="147"/>
      <c r="CO50" s="147"/>
      <c r="CP50" s="147"/>
      <c r="CQ50" s="147"/>
      <c r="CR50" s="147"/>
      <c r="CS50" s="147"/>
      <c r="CT50" s="147"/>
      <c r="CU50" s="147"/>
      <c r="CV50" s="146"/>
      <c r="CW50" s="147"/>
      <c r="CX50" s="147"/>
      <c r="CY50" s="147"/>
      <c r="CZ50" s="147"/>
      <c r="DA50" s="147"/>
      <c r="DB50" s="147"/>
      <c r="DC50" s="147"/>
      <c r="DD50" s="148"/>
      <c r="DE50" s="146"/>
      <c r="DF50" s="147"/>
      <c r="DG50" s="147"/>
      <c r="DH50" s="147"/>
      <c r="DI50" s="147"/>
      <c r="DJ50" s="147"/>
      <c r="DK50" s="147"/>
      <c r="DL50" s="147"/>
      <c r="DM50" s="148"/>
      <c r="DN50" s="146"/>
      <c r="DO50" s="147"/>
      <c r="DP50" s="147"/>
      <c r="DQ50" s="147"/>
      <c r="DR50" s="147"/>
      <c r="DS50" s="147"/>
      <c r="DT50" s="147"/>
      <c r="DU50" s="147"/>
      <c r="DV50" s="148"/>
    </row>
    <row r="51" spans="1:126" ht="15" customHeight="1" thickBot="1">
      <c r="A51" s="477"/>
      <c r="B51" s="478"/>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9"/>
      <c r="AB51" s="146"/>
      <c r="AC51" s="147"/>
      <c r="AD51" s="147"/>
      <c r="AE51" s="147"/>
      <c r="AF51" s="147"/>
      <c r="AG51" s="147"/>
      <c r="AH51" s="147"/>
      <c r="AI51" s="147"/>
      <c r="AJ51" s="148"/>
      <c r="AK51" s="483" t="s">
        <v>305</v>
      </c>
      <c r="AL51" s="484"/>
      <c r="AM51" s="484"/>
      <c r="AN51" s="484"/>
      <c r="AO51" s="484"/>
      <c r="AP51" s="484"/>
      <c r="AQ51" s="484"/>
      <c r="AR51" s="484"/>
      <c r="AS51" s="485"/>
      <c r="AT51" s="577" t="s">
        <v>297</v>
      </c>
      <c r="AU51" s="578"/>
      <c r="AV51" s="578"/>
      <c r="AW51" s="578"/>
      <c r="AX51" s="578"/>
      <c r="AY51" s="578"/>
      <c r="AZ51" s="578"/>
      <c r="BA51" s="578"/>
      <c r="BB51" s="578"/>
      <c r="BC51" s="577" t="s">
        <v>297</v>
      </c>
      <c r="BD51" s="578"/>
      <c r="BE51" s="578"/>
      <c r="BF51" s="578"/>
      <c r="BG51" s="578"/>
      <c r="BH51" s="578"/>
      <c r="BI51" s="578"/>
      <c r="BJ51" s="578"/>
      <c r="BK51" s="578"/>
      <c r="BL51" s="577" t="s">
        <v>297</v>
      </c>
      <c r="BM51" s="578"/>
      <c r="BN51" s="578"/>
      <c r="BO51" s="578"/>
      <c r="BP51" s="578"/>
      <c r="BQ51" s="578"/>
      <c r="BR51" s="578"/>
      <c r="BS51" s="578"/>
      <c r="BT51" s="578"/>
      <c r="BU51" s="577" t="s">
        <v>297</v>
      </c>
      <c r="BV51" s="578"/>
      <c r="BW51" s="578"/>
      <c r="BX51" s="578"/>
      <c r="BY51" s="578"/>
      <c r="BZ51" s="578"/>
      <c r="CA51" s="578"/>
      <c r="CB51" s="578"/>
      <c r="CC51" s="578"/>
      <c r="CD51" s="577" t="s">
        <v>297</v>
      </c>
      <c r="CE51" s="578"/>
      <c r="CF51" s="578"/>
      <c r="CG51" s="578"/>
      <c r="CH51" s="578"/>
      <c r="CI51" s="578"/>
      <c r="CJ51" s="578"/>
      <c r="CK51" s="578"/>
      <c r="CL51" s="578"/>
      <c r="CM51" s="577" t="s">
        <v>297</v>
      </c>
      <c r="CN51" s="578"/>
      <c r="CO51" s="578"/>
      <c r="CP51" s="578"/>
      <c r="CQ51" s="578"/>
      <c r="CR51" s="578"/>
      <c r="CS51" s="578"/>
      <c r="CT51" s="578"/>
      <c r="CU51" s="578"/>
      <c r="CV51" s="480" t="s">
        <v>297</v>
      </c>
      <c r="CW51" s="481"/>
      <c r="CX51" s="481"/>
      <c r="CY51" s="481"/>
      <c r="CZ51" s="481"/>
      <c r="DA51" s="481"/>
      <c r="DB51" s="481"/>
      <c r="DC51" s="481"/>
      <c r="DD51" s="482"/>
      <c r="DE51" s="480" t="s">
        <v>297</v>
      </c>
      <c r="DF51" s="481"/>
      <c r="DG51" s="481"/>
      <c r="DH51" s="481"/>
      <c r="DI51" s="481"/>
      <c r="DJ51" s="481"/>
      <c r="DK51" s="481"/>
      <c r="DL51" s="481"/>
      <c r="DM51" s="482"/>
      <c r="DN51" s="480" t="s">
        <v>297</v>
      </c>
      <c r="DO51" s="481"/>
      <c r="DP51" s="481"/>
      <c r="DQ51" s="481"/>
      <c r="DR51" s="481"/>
      <c r="DS51" s="481"/>
      <c r="DT51" s="481"/>
      <c r="DU51" s="481"/>
      <c r="DV51" s="482"/>
    </row>
    <row r="52" spans="1:126" ht="24.75" customHeight="1">
      <c r="A52" s="442" t="s">
        <v>1</v>
      </c>
      <c r="B52" s="486"/>
      <c r="C52" s="486"/>
      <c r="D52" s="486"/>
      <c r="E52" s="486"/>
      <c r="F52" s="487"/>
      <c r="G52" s="143" t="s">
        <v>2</v>
      </c>
      <c r="H52" s="144"/>
      <c r="I52" s="144"/>
      <c r="J52" s="144"/>
      <c r="K52" s="144"/>
      <c r="L52" s="144"/>
      <c r="M52" s="144"/>
      <c r="N52" s="144"/>
      <c r="O52" s="144"/>
      <c r="P52" s="144"/>
      <c r="Q52" s="144"/>
      <c r="R52" s="144"/>
      <c r="S52" s="144"/>
      <c r="T52" s="144"/>
      <c r="U52" s="144"/>
      <c r="V52" s="144"/>
      <c r="W52" s="144"/>
      <c r="X52" s="144"/>
      <c r="Y52" s="144"/>
      <c r="Z52" s="144"/>
      <c r="AA52" s="488"/>
      <c r="AB52" s="489">
        <v>0</v>
      </c>
      <c r="AC52" s="490"/>
      <c r="AD52" s="491"/>
      <c r="AE52" s="492">
        <v>1</v>
      </c>
      <c r="AF52" s="490"/>
      <c r="AG52" s="491"/>
      <c r="AH52" s="492">
        <v>1</v>
      </c>
      <c r="AI52" s="490"/>
      <c r="AJ52" s="493"/>
      <c r="AK52" s="261">
        <v>4316</v>
      </c>
      <c r="AL52" s="262"/>
      <c r="AM52" s="262"/>
      <c r="AN52" s="262"/>
      <c r="AO52" s="262"/>
      <c r="AP52" s="262"/>
      <c r="AQ52" s="262"/>
      <c r="AR52" s="262"/>
      <c r="AS52" s="262"/>
      <c r="AT52" s="418">
        <v>1877</v>
      </c>
      <c r="AU52" s="495"/>
      <c r="AV52" s="495"/>
      <c r="AW52" s="495"/>
      <c r="AX52" s="495"/>
      <c r="AY52" s="495"/>
      <c r="AZ52" s="495"/>
      <c r="BA52" s="495"/>
      <c r="BB52" s="496"/>
      <c r="BC52" s="418">
        <v>3</v>
      </c>
      <c r="BD52" s="495"/>
      <c r="BE52" s="495"/>
      <c r="BF52" s="495"/>
      <c r="BG52" s="495"/>
      <c r="BH52" s="495"/>
      <c r="BI52" s="495"/>
      <c r="BJ52" s="495"/>
      <c r="BK52" s="496"/>
      <c r="BL52" s="418"/>
      <c r="BM52" s="495"/>
      <c r="BN52" s="495"/>
      <c r="BO52" s="495"/>
      <c r="BP52" s="495"/>
      <c r="BQ52" s="495"/>
      <c r="BR52" s="495"/>
      <c r="BS52" s="495"/>
      <c r="BT52" s="496"/>
      <c r="BU52" s="418">
        <v>16</v>
      </c>
      <c r="BV52" s="495"/>
      <c r="BW52" s="495"/>
      <c r="BX52" s="495"/>
      <c r="BY52" s="495"/>
      <c r="BZ52" s="495"/>
      <c r="CA52" s="495"/>
      <c r="CB52" s="495"/>
      <c r="CC52" s="496"/>
      <c r="CD52" s="418"/>
      <c r="CE52" s="495"/>
      <c r="CF52" s="495"/>
      <c r="CG52" s="495"/>
      <c r="CH52" s="495"/>
      <c r="CI52" s="495"/>
      <c r="CJ52" s="495"/>
      <c r="CK52" s="495"/>
      <c r="CL52" s="496"/>
      <c r="CM52" s="537">
        <f t="shared" ref="CM52:CM64" si="3">SUM(AT52:CL52)</f>
        <v>1896</v>
      </c>
      <c r="CN52" s="538"/>
      <c r="CO52" s="538"/>
      <c r="CP52" s="538"/>
      <c r="CQ52" s="538"/>
      <c r="CR52" s="538"/>
      <c r="CS52" s="538"/>
      <c r="CT52" s="538"/>
      <c r="CU52" s="580"/>
      <c r="CV52" s="261">
        <v>8</v>
      </c>
      <c r="CW52" s="261"/>
      <c r="CX52" s="261"/>
      <c r="CY52" s="261"/>
      <c r="CZ52" s="261"/>
      <c r="DA52" s="261"/>
      <c r="DB52" s="261"/>
      <c r="DC52" s="261"/>
      <c r="DD52" s="261"/>
      <c r="DE52" s="261">
        <v>4</v>
      </c>
      <c r="DF52" s="261"/>
      <c r="DG52" s="261"/>
      <c r="DH52" s="261"/>
      <c r="DI52" s="261"/>
      <c r="DJ52" s="261"/>
      <c r="DK52" s="261"/>
      <c r="DL52" s="261"/>
      <c r="DM52" s="261"/>
      <c r="DN52" s="261"/>
      <c r="DO52" s="261"/>
      <c r="DP52" s="261"/>
      <c r="DQ52" s="261"/>
      <c r="DR52" s="261"/>
      <c r="DS52" s="261"/>
      <c r="DT52" s="261"/>
      <c r="DU52" s="261"/>
      <c r="DV52" s="559"/>
    </row>
    <row r="53" spans="1:126" ht="15" customHeight="1">
      <c r="A53" s="498"/>
      <c r="B53" s="499"/>
      <c r="C53" s="499"/>
      <c r="D53" s="499"/>
      <c r="E53" s="499"/>
      <c r="F53" s="500"/>
      <c r="G53" s="143" t="s">
        <v>3</v>
      </c>
      <c r="H53" s="144"/>
      <c r="I53" s="144"/>
      <c r="J53" s="144"/>
      <c r="K53" s="144"/>
      <c r="L53" s="144"/>
      <c r="M53" s="144"/>
      <c r="N53" s="144"/>
      <c r="O53" s="144"/>
      <c r="P53" s="144"/>
      <c r="Q53" s="144"/>
      <c r="R53" s="144"/>
      <c r="S53" s="144"/>
      <c r="T53" s="144"/>
      <c r="U53" s="144"/>
      <c r="V53" s="144"/>
      <c r="W53" s="144"/>
      <c r="X53" s="144"/>
      <c r="Y53" s="144"/>
      <c r="Z53" s="144"/>
      <c r="AA53" s="488"/>
      <c r="AB53" s="501">
        <v>0</v>
      </c>
      <c r="AC53" s="502"/>
      <c r="AD53" s="503"/>
      <c r="AE53" s="504">
        <v>2</v>
      </c>
      <c r="AF53" s="502"/>
      <c r="AG53" s="503"/>
      <c r="AH53" s="504">
        <v>1</v>
      </c>
      <c r="AI53" s="502"/>
      <c r="AJ53" s="505"/>
      <c r="AK53" s="274">
        <v>356853</v>
      </c>
      <c r="AL53" s="275"/>
      <c r="AM53" s="275"/>
      <c r="AN53" s="275"/>
      <c r="AO53" s="275"/>
      <c r="AP53" s="275"/>
      <c r="AQ53" s="275"/>
      <c r="AR53" s="275"/>
      <c r="AS53" s="275"/>
      <c r="AT53" s="428">
        <v>35643</v>
      </c>
      <c r="AU53" s="445"/>
      <c r="AV53" s="445"/>
      <c r="AW53" s="445"/>
      <c r="AX53" s="445"/>
      <c r="AY53" s="445"/>
      <c r="AZ53" s="445"/>
      <c r="BA53" s="445"/>
      <c r="BB53" s="506"/>
      <c r="BC53" s="428">
        <v>894</v>
      </c>
      <c r="BD53" s="445"/>
      <c r="BE53" s="445"/>
      <c r="BF53" s="445"/>
      <c r="BG53" s="445"/>
      <c r="BH53" s="445"/>
      <c r="BI53" s="445"/>
      <c r="BJ53" s="445"/>
      <c r="BK53" s="506"/>
      <c r="BL53" s="428">
        <v>162</v>
      </c>
      <c r="BM53" s="445"/>
      <c r="BN53" s="445"/>
      <c r="BO53" s="445"/>
      <c r="BP53" s="445"/>
      <c r="BQ53" s="445"/>
      <c r="BR53" s="445"/>
      <c r="BS53" s="445"/>
      <c r="BT53" s="506"/>
      <c r="BU53" s="428">
        <v>1759</v>
      </c>
      <c r="BV53" s="445"/>
      <c r="BW53" s="445"/>
      <c r="BX53" s="445"/>
      <c r="BY53" s="445"/>
      <c r="BZ53" s="445"/>
      <c r="CA53" s="445"/>
      <c r="CB53" s="445"/>
      <c r="CC53" s="506"/>
      <c r="CD53" s="428">
        <v>1</v>
      </c>
      <c r="CE53" s="445"/>
      <c r="CF53" s="445"/>
      <c r="CG53" s="445"/>
      <c r="CH53" s="445"/>
      <c r="CI53" s="445"/>
      <c r="CJ53" s="445"/>
      <c r="CK53" s="445"/>
      <c r="CL53" s="506"/>
      <c r="CM53" s="540">
        <f t="shared" si="3"/>
        <v>38459</v>
      </c>
      <c r="CN53" s="543"/>
      <c r="CO53" s="543"/>
      <c r="CP53" s="543"/>
      <c r="CQ53" s="543"/>
      <c r="CR53" s="543"/>
      <c r="CS53" s="543"/>
      <c r="CT53" s="543"/>
      <c r="CU53" s="544"/>
      <c r="CV53" s="274">
        <v>185</v>
      </c>
      <c r="CW53" s="274"/>
      <c r="CX53" s="274"/>
      <c r="CY53" s="274"/>
      <c r="CZ53" s="274"/>
      <c r="DA53" s="274"/>
      <c r="DB53" s="274"/>
      <c r="DC53" s="274"/>
      <c r="DD53" s="274"/>
      <c r="DE53" s="274">
        <v>981</v>
      </c>
      <c r="DF53" s="274"/>
      <c r="DG53" s="274"/>
      <c r="DH53" s="274"/>
      <c r="DI53" s="274"/>
      <c r="DJ53" s="274"/>
      <c r="DK53" s="274"/>
      <c r="DL53" s="274"/>
      <c r="DM53" s="274"/>
      <c r="DN53" s="274">
        <v>145</v>
      </c>
      <c r="DO53" s="274"/>
      <c r="DP53" s="274"/>
      <c r="DQ53" s="274"/>
      <c r="DR53" s="274"/>
      <c r="DS53" s="274"/>
      <c r="DT53" s="274"/>
      <c r="DU53" s="274"/>
      <c r="DV53" s="566"/>
    </row>
    <row r="54" spans="1:126" ht="15" customHeight="1">
      <c r="A54" s="498"/>
      <c r="B54" s="499"/>
      <c r="C54" s="499"/>
      <c r="D54" s="499"/>
      <c r="E54" s="499"/>
      <c r="F54" s="500"/>
      <c r="G54" s="143" t="s">
        <v>4</v>
      </c>
      <c r="H54" s="144"/>
      <c r="I54" s="144"/>
      <c r="J54" s="144"/>
      <c r="K54" s="144"/>
      <c r="L54" s="144"/>
      <c r="M54" s="144"/>
      <c r="N54" s="144"/>
      <c r="O54" s="144"/>
      <c r="P54" s="144"/>
      <c r="Q54" s="144"/>
      <c r="R54" s="144"/>
      <c r="S54" s="144"/>
      <c r="T54" s="144"/>
      <c r="U54" s="144"/>
      <c r="V54" s="144"/>
      <c r="W54" s="144"/>
      <c r="X54" s="144"/>
      <c r="Y54" s="144"/>
      <c r="Z54" s="144"/>
      <c r="AA54" s="488"/>
      <c r="AB54" s="501">
        <v>0</v>
      </c>
      <c r="AC54" s="502"/>
      <c r="AD54" s="503"/>
      <c r="AE54" s="504">
        <v>3</v>
      </c>
      <c r="AF54" s="502"/>
      <c r="AG54" s="503"/>
      <c r="AH54" s="504">
        <v>1</v>
      </c>
      <c r="AI54" s="502"/>
      <c r="AJ54" s="505"/>
      <c r="AK54" s="274">
        <v>356116</v>
      </c>
      <c r="AL54" s="275"/>
      <c r="AM54" s="275"/>
      <c r="AN54" s="275"/>
      <c r="AO54" s="275"/>
      <c r="AP54" s="275"/>
      <c r="AQ54" s="275"/>
      <c r="AR54" s="275"/>
      <c r="AS54" s="275"/>
      <c r="AT54" s="428">
        <v>12518</v>
      </c>
      <c r="AU54" s="445"/>
      <c r="AV54" s="445"/>
      <c r="AW54" s="445"/>
      <c r="AX54" s="445"/>
      <c r="AY54" s="445"/>
      <c r="AZ54" s="445"/>
      <c r="BA54" s="445"/>
      <c r="BB54" s="506"/>
      <c r="BC54" s="428">
        <v>1159</v>
      </c>
      <c r="BD54" s="445"/>
      <c r="BE54" s="445"/>
      <c r="BF54" s="445"/>
      <c r="BG54" s="445"/>
      <c r="BH54" s="445"/>
      <c r="BI54" s="445"/>
      <c r="BJ54" s="445"/>
      <c r="BK54" s="506"/>
      <c r="BL54" s="428">
        <v>240</v>
      </c>
      <c r="BM54" s="445"/>
      <c r="BN54" s="445"/>
      <c r="BO54" s="445"/>
      <c r="BP54" s="445"/>
      <c r="BQ54" s="445"/>
      <c r="BR54" s="445"/>
      <c r="BS54" s="445"/>
      <c r="BT54" s="506"/>
      <c r="BU54" s="428">
        <v>3744</v>
      </c>
      <c r="BV54" s="445"/>
      <c r="BW54" s="445"/>
      <c r="BX54" s="445"/>
      <c r="BY54" s="445"/>
      <c r="BZ54" s="445"/>
      <c r="CA54" s="445"/>
      <c r="CB54" s="445"/>
      <c r="CC54" s="506"/>
      <c r="CD54" s="428">
        <v>1</v>
      </c>
      <c r="CE54" s="445"/>
      <c r="CF54" s="445"/>
      <c r="CG54" s="445"/>
      <c r="CH54" s="445"/>
      <c r="CI54" s="445"/>
      <c r="CJ54" s="445"/>
      <c r="CK54" s="445"/>
      <c r="CL54" s="506"/>
      <c r="CM54" s="540">
        <f t="shared" si="3"/>
        <v>17662</v>
      </c>
      <c r="CN54" s="543"/>
      <c r="CO54" s="543"/>
      <c r="CP54" s="543"/>
      <c r="CQ54" s="543"/>
      <c r="CR54" s="543"/>
      <c r="CS54" s="543"/>
      <c r="CT54" s="543"/>
      <c r="CU54" s="544"/>
      <c r="CV54" s="274">
        <v>50</v>
      </c>
      <c r="CW54" s="274"/>
      <c r="CX54" s="274"/>
      <c r="CY54" s="274"/>
      <c r="CZ54" s="274"/>
      <c r="DA54" s="274"/>
      <c r="DB54" s="274"/>
      <c r="DC54" s="274"/>
      <c r="DD54" s="274"/>
      <c r="DE54" s="274">
        <v>1663</v>
      </c>
      <c r="DF54" s="274"/>
      <c r="DG54" s="274"/>
      <c r="DH54" s="274"/>
      <c r="DI54" s="274"/>
      <c r="DJ54" s="274"/>
      <c r="DK54" s="274"/>
      <c r="DL54" s="274"/>
      <c r="DM54" s="274"/>
      <c r="DN54" s="274">
        <v>228</v>
      </c>
      <c r="DO54" s="274"/>
      <c r="DP54" s="274"/>
      <c r="DQ54" s="274"/>
      <c r="DR54" s="274"/>
      <c r="DS54" s="274"/>
      <c r="DT54" s="274"/>
      <c r="DU54" s="274"/>
      <c r="DV54" s="566"/>
    </row>
    <row r="55" spans="1:126" ht="15" customHeight="1">
      <c r="A55" s="498"/>
      <c r="B55" s="499"/>
      <c r="C55" s="499"/>
      <c r="D55" s="499"/>
      <c r="E55" s="499"/>
      <c r="F55" s="500"/>
      <c r="G55" s="143" t="s">
        <v>5</v>
      </c>
      <c r="H55" s="144"/>
      <c r="I55" s="144"/>
      <c r="J55" s="144"/>
      <c r="K55" s="144"/>
      <c r="L55" s="144"/>
      <c r="M55" s="144"/>
      <c r="N55" s="144"/>
      <c r="O55" s="144"/>
      <c r="P55" s="144"/>
      <c r="Q55" s="144"/>
      <c r="R55" s="144"/>
      <c r="S55" s="144"/>
      <c r="T55" s="144"/>
      <c r="U55" s="144"/>
      <c r="V55" s="144"/>
      <c r="W55" s="144"/>
      <c r="X55" s="144"/>
      <c r="Y55" s="144"/>
      <c r="Z55" s="144"/>
      <c r="AA55" s="488"/>
      <c r="AB55" s="501">
        <v>0</v>
      </c>
      <c r="AC55" s="502"/>
      <c r="AD55" s="503"/>
      <c r="AE55" s="504">
        <v>4</v>
      </c>
      <c r="AF55" s="502"/>
      <c r="AG55" s="503"/>
      <c r="AH55" s="504">
        <v>1</v>
      </c>
      <c r="AI55" s="502"/>
      <c r="AJ55" s="505"/>
      <c r="AK55" s="274">
        <v>153504</v>
      </c>
      <c r="AL55" s="275"/>
      <c r="AM55" s="275"/>
      <c r="AN55" s="275"/>
      <c r="AO55" s="275"/>
      <c r="AP55" s="275"/>
      <c r="AQ55" s="275"/>
      <c r="AR55" s="275"/>
      <c r="AS55" s="275"/>
      <c r="AT55" s="428">
        <v>1731</v>
      </c>
      <c r="AU55" s="445"/>
      <c r="AV55" s="445"/>
      <c r="AW55" s="445"/>
      <c r="AX55" s="445"/>
      <c r="AY55" s="445"/>
      <c r="AZ55" s="445"/>
      <c r="BA55" s="445"/>
      <c r="BB55" s="506"/>
      <c r="BC55" s="428">
        <v>873</v>
      </c>
      <c r="BD55" s="445"/>
      <c r="BE55" s="445"/>
      <c r="BF55" s="445"/>
      <c r="BG55" s="445"/>
      <c r="BH55" s="445"/>
      <c r="BI55" s="445"/>
      <c r="BJ55" s="445"/>
      <c r="BK55" s="506"/>
      <c r="BL55" s="428">
        <v>67</v>
      </c>
      <c r="BM55" s="445"/>
      <c r="BN55" s="445"/>
      <c r="BO55" s="445"/>
      <c r="BP55" s="445"/>
      <c r="BQ55" s="445"/>
      <c r="BR55" s="445"/>
      <c r="BS55" s="445"/>
      <c r="BT55" s="506"/>
      <c r="BU55" s="428">
        <v>3373</v>
      </c>
      <c r="BV55" s="445"/>
      <c r="BW55" s="445"/>
      <c r="BX55" s="445"/>
      <c r="BY55" s="445"/>
      <c r="BZ55" s="445"/>
      <c r="CA55" s="445"/>
      <c r="CB55" s="445"/>
      <c r="CC55" s="506"/>
      <c r="CD55" s="428">
        <v>10</v>
      </c>
      <c r="CE55" s="445"/>
      <c r="CF55" s="445"/>
      <c r="CG55" s="445"/>
      <c r="CH55" s="445"/>
      <c r="CI55" s="445"/>
      <c r="CJ55" s="445"/>
      <c r="CK55" s="445"/>
      <c r="CL55" s="506"/>
      <c r="CM55" s="540">
        <f t="shared" si="3"/>
        <v>6054</v>
      </c>
      <c r="CN55" s="543"/>
      <c r="CO55" s="543"/>
      <c r="CP55" s="543"/>
      <c r="CQ55" s="543"/>
      <c r="CR55" s="543"/>
      <c r="CS55" s="543"/>
      <c r="CT55" s="543"/>
      <c r="CU55" s="544"/>
      <c r="CV55" s="274"/>
      <c r="CW55" s="274"/>
      <c r="CX55" s="274"/>
      <c r="CY55" s="274"/>
      <c r="CZ55" s="274"/>
      <c r="DA55" s="274"/>
      <c r="DB55" s="274"/>
      <c r="DC55" s="274"/>
      <c r="DD55" s="274"/>
      <c r="DE55" s="274">
        <v>1074</v>
      </c>
      <c r="DF55" s="274"/>
      <c r="DG55" s="274"/>
      <c r="DH55" s="274"/>
      <c r="DI55" s="274"/>
      <c r="DJ55" s="274"/>
      <c r="DK55" s="274"/>
      <c r="DL55" s="274"/>
      <c r="DM55" s="274"/>
      <c r="DN55" s="274">
        <v>167</v>
      </c>
      <c r="DO55" s="274"/>
      <c r="DP55" s="274"/>
      <c r="DQ55" s="274"/>
      <c r="DR55" s="274"/>
      <c r="DS55" s="274"/>
      <c r="DT55" s="274"/>
      <c r="DU55" s="274"/>
      <c r="DV55" s="566"/>
    </row>
    <row r="56" spans="1:126" ht="15" customHeight="1">
      <c r="A56" s="498"/>
      <c r="B56" s="499"/>
      <c r="C56" s="499"/>
      <c r="D56" s="499"/>
      <c r="E56" s="499"/>
      <c r="F56" s="500"/>
      <c r="G56" s="143" t="s">
        <v>6</v>
      </c>
      <c r="H56" s="144"/>
      <c r="I56" s="144"/>
      <c r="J56" s="144"/>
      <c r="K56" s="144"/>
      <c r="L56" s="144"/>
      <c r="M56" s="144"/>
      <c r="N56" s="144"/>
      <c r="O56" s="144"/>
      <c r="P56" s="144"/>
      <c r="Q56" s="144"/>
      <c r="R56" s="144"/>
      <c r="S56" s="144"/>
      <c r="T56" s="144"/>
      <c r="U56" s="144"/>
      <c r="V56" s="144"/>
      <c r="W56" s="144"/>
      <c r="X56" s="144"/>
      <c r="Y56" s="144"/>
      <c r="Z56" s="144"/>
      <c r="AA56" s="488"/>
      <c r="AB56" s="501">
        <v>0</v>
      </c>
      <c r="AC56" s="502"/>
      <c r="AD56" s="503"/>
      <c r="AE56" s="504">
        <v>5</v>
      </c>
      <c r="AF56" s="502"/>
      <c r="AG56" s="503"/>
      <c r="AH56" s="504">
        <v>1</v>
      </c>
      <c r="AI56" s="502"/>
      <c r="AJ56" s="505"/>
      <c r="AK56" s="274">
        <v>91033</v>
      </c>
      <c r="AL56" s="275"/>
      <c r="AM56" s="275"/>
      <c r="AN56" s="275"/>
      <c r="AO56" s="275"/>
      <c r="AP56" s="275"/>
      <c r="AQ56" s="275"/>
      <c r="AR56" s="275"/>
      <c r="AS56" s="275"/>
      <c r="AT56" s="428">
        <v>663</v>
      </c>
      <c r="AU56" s="445"/>
      <c r="AV56" s="445"/>
      <c r="AW56" s="445"/>
      <c r="AX56" s="445"/>
      <c r="AY56" s="445"/>
      <c r="AZ56" s="445"/>
      <c r="BA56" s="445"/>
      <c r="BB56" s="506"/>
      <c r="BC56" s="428">
        <v>867</v>
      </c>
      <c r="BD56" s="445"/>
      <c r="BE56" s="445"/>
      <c r="BF56" s="445"/>
      <c r="BG56" s="445"/>
      <c r="BH56" s="445"/>
      <c r="BI56" s="445"/>
      <c r="BJ56" s="445"/>
      <c r="BK56" s="506"/>
      <c r="BL56" s="428">
        <v>141</v>
      </c>
      <c r="BM56" s="445"/>
      <c r="BN56" s="445"/>
      <c r="BO56" s="445"/>
      <c r="BP56" s="445"/>
      <c r="BQ56" s="445"/>
      <c r="BR56" s="445"/>
      <c r="BS56" s="445"/>
      <c r="BT56" s="506"/>
      <c r="BU56" s="428">
        <v>2217</v>
      </c>
      <c r="BV56" s="445"/>
      <c r="BW56" s="445"/>
      <c r="BX56" s="445"/>
      <c r="BY56" s="445"/>
      <c r="BZ56" s="445"/>
      <c r="CA56" s="445"/>
      <c r="CB56" s="445"/>
      <c r="CC56" s="506"/>
      <c r="CD56" s="428"/>
      <c r="CE56" s="445"/>
      <c r="CF56" s="445"/>
      <c r="CG56" s="445"/>
      <c r="CH56" s="445"/>
      <c r="CI56" s="445"/>
      <c r="CJ56" s="445"/>
      <c r="CK56" s="445"/>
      <c r="CL56" s="506"/>
      <c r="CM56" s="540">
        <f t="shared" si="3"/>
        <v>3888</v>
      </c>
      <c r="CN56" s="543"/>
      <c r="CO56" s="543"/>
      <c r="CP56" s="543"/>
      <c r="CQ56" s="543"/>
      <c r="CR56" s="543"/>
      <c r="CS56" s="543"/>
      <c r="CT56" s="543"/>
      <c r="CU56" s="544"/>
      <c r="CV56" s="274"/>
      <c r="CW56" s="274"/>
      <c r="CX56" s="274"/>
      <c r="CY56" s="274"/>
      <c r="CZ56" s="274"/>
      <c r="DA56" s="274"/>
      <c r="DB56" s="274"/>
      <c r="DC56" s="274"/>
      <c r="DD56" s="274"/>
      <c r="DE56" s="274">
        <v>840</v>
      </c>
      <c r="DF56" s="274"/>
      <c r="DG56" s="274"/>
      <c r="DH56" s="274"/>
      <c r="DI56" s="274"/>
      <c r="DJ56" s="274"/>
      <c r="DK56" s="274"/>
      <c r="DL56" s="274"/>
      <c r="DM56" s="274"/>
      <c r="DN56" s="274">
        <v>87</v>
      </c>
      <c r="DO56" s="274"/>
      <c r="DP56" s="274"/>
      <c r="DQ56" s="274"/>
      <c r="DR56" s="274"/>
      <c r="DS56" s="274"/>
      <c r="DT56" s="274"/>
      <c r="DU56" s="274"/>
      <c r="DV56" s="566"/>
    </row>
    <row r="57" spans="1:126" ht="15" customHeight="1">
      <c r="A57" s="498"/>
      <c r="B57" s="499"/>
      <c r="C57" s="499"/>
      <c r="D57" s="499"/>
      <c r="E57" s="499"/>
      <c r="F57" s="500"/>
      <c r="G57" s="143" t="s">
        <v>7</v>
      </c>
      <c r="H57" s="144"/>
      <c r="I57" s="144"/>
      <c r="J57" s="144"/>
      <c r="K57" s="144"/>
      <c r="L57" s="144"/>
      <c r="M57" s="144"/>
      <c r="N57" s="144"/>
      <c r="O57" s="144"/>
      <c r="P57" s="144"/>
      <c r="Q57" s="144"/>
      <c r="R57" s="144"/>
      <c r="S57" s="144"/>
      <c r="T57" s="144"/>
      <c r="U57" s="144"/>
      <c r="V57" s="144"/>
      <c r="W57" s="144"/>
      <c r="X57" s="144"/>
      <c r="Y57" s="144"/>
      <c r="Z57" s="144"/>
      <c r="AA57" s="488"/>
      <c r="AB57" s="501">
        <v>0</v>
      </c>
      <c r="AC57" s="502"/>
      <c r="AD57" s="503"/>
      <c r="AE57" s="504">
        <v>6</v>
      </c>
      <c r="AF57" s="502"/>
      <c r="AG57" s="503"/>
      <c r="AH57" s="504">
        <v>1</v>
      </c>
      <c r="AI57" s="502"/>
      <c r="AJ57" s="505"/>
      <c r="AK57" s="274">
        <v>93347</v>
      </c>
      <c r="AL57" s="275"/>
      <c r="AM57" s="275"/>
      <c r="AN57" s="275"/>
      <c r="AO57" s="275"/>
      <c r="AP57" s="275"/>
      <c r="AQ57" s="275"/>
      <c r="AR57" s="275"/>
      <c r="AS57" s="275"/>
      <c r="AT57" s="428">
        <v>504</v>
      </c>
      <c r="AU57" s="445"/>
      <c r="AV57" s="445"/>
      <c r="AW57" s="445"/>
      <c r="AX57" s="445"/>
      <c r="AY57" s="445"/>
      <c r="AZ57" s="445"/>
      <c r="BA57" s="445"/>
      <c r="BB57" s="506"/>
      <c r="BC57" s="428">
        <v>753</v>
      </c>
      <c r="BD57" s="445"/>
      <c r="BE57" s="445"/>
      <c r="BF57" s="445"/>
      <c r="BG57" s="445"/>
      <c r="BH57" s="445"/>
      <c r="BI57" s="445"/>
      <c r="BJ57" s="445"/>
      <c r="BK57" s="506"/>
      <c r="BL57" s="428"/>
      <c r="BM57" s="445"/>
      <c r="BN57" s="445"/>
      <c r="BO57" s="445"/>
      <c r="BP57" s="445"/>
      <c r="BQ57" s="445"/>
      <c r="BR57" s="445"/>
      <c r="BS57" s="445"/>
      <c r="BT57" s="506"/>
      <c r="BU57" s="428">
        <v>2749</v>
      </c>
      <c r="BV57" s="445"/>
      <c r="BW57" s="445"/>
      <c r="BX57" s="445"/>
      <c r="BY57" s="445"/>
      <c r="BZ57" s="445"/>
      <c r="CA57" s="445"/>
      <c r="CB57" s="445"/>
      <c r="CC57" s="506"/>
      <c r="CD57" s="428">
        <v>1</v>
      </c>
      <c r="CE57" s="445"/>
      <c r="CF57" s="445"/>
      <c r="CG57" s="445"/>
      <c r="CH57" s="445"/>
      <c r="CI57" s="445"/>
      <c r="CJ57" s="445"/>
      <c r="CK57" s="445"/>
      <c r="CL57" s="506"/>
      <c r="CM57" s="540">
        <f t="shared" si="3"/>
        <v>4007</v>
      </c>
      <c r="CN57" s="543"/>
      <c r="CO57" s="543"/>
      <c r="CP57" s="543"/>
      <c r="CQ57" s="543"/>
      <c r="CR57" s="543"/>
      <c r="CS57" s="543"/>
      <c r="CT57" s="543"/>
      <c r="CU57" s="544"/>
      <c r="CV57" s="274"/>
      <c r="CW57" s="274"/>
      <c r="CX57" s="274"/>
      <c r="CY57" s="274"/>
      <c r="CZ57" s="274"/>
      <c r="DA57" s="274"/>
      <c r="DB57" s="274"/>
      <c r="DC57" s="274"/>
      <c r="DD57" s="274"/>
      <c r="DE57" s="274">
        <v>1157</v>
      </c>
      <c r="DF57" s="274"/>
      <c r="DG57" s="274"/>
      <c r="DH57" s="274"/>
      <c r="DI57" s="274"/>
      <c r="DJ57" s="274"/>
      <c r="DK57" s="274"/>
      <c r="DL57" s="274"/>
      <c r="DM57" s="274"/>
      <c r="DN57" s="274">
        <v>204</v>
      </c>
      <c r="DO57" s="274"/>
      <c r="DP57" s="274"/>
      <c r="DQ57" s="274"/>
      <c r="DR57" s="274"/>
      <c r="DS57" s="274"/>
      <c r="DT57" s="274"/>
      <c r="DU57" s="274"/>
      <c r="DV57" s="566"/>
    </row>
    <row r="58" spans="1:126" ht="15" customHeight="1">
      <c r="A58" s="498"/>
      <c r="B58" s="499"/>
      <c r="C58" s="499"/>
      <c r="D58" s="499"/>
      <c r="E58" s="499"/>
      <c r="F58" s="500"/>
      <c r="G58" s="143" t="s">
        <v>8</v>
      </c>
      <c r="H58" s="144"/>
      <c r="I58" s="144"/>
      <c r="J58" s="144"/>
      <c r="K58" s="144"/>
      <c r="L58" s="144"/>
      <c r="M58" s="144"/>
      <c r="N58" s="144"/>
      <c r="O58" s="144"/>
      <c r="P58" s="144"/>
      <c r="Q58" s="144"/>
      <c r="R58" s="144"/>
      <c r="S58" s="144"/>
      <c r="T58" s="144"/>
      <c r="U58" s="144"/>
      <c r="V58" s="144"/>
      <c r="W58" s="144"/>
      <c r="X58" s="144"/>
      <c r="Y58" s="144"/>
      <c r="Z58" s="144"/>
      <c r="AA58" s="488"/>
      <c r="AB58" s="501">
        <v>0</v>
      </c>
      <c r="AC58" s="502"/>
      <c r="AD58" s="503"/>
      <c r="AE58" s="504">
        <v>7</v>
      </c>
      <c r="AF58" s="502"/>
      <c r="AG58" s="503"/>
      <c r="AH58" s="504">
        <v>1</v>
      </c>
      <c r="AI58" s="502"/>
      <c r="AJ58" s="505"/>
      <c r="AK58" s="274">
        <v>64525</v>
      </c>
      <c r="AL58" s="275"/>
      <c r="AM58" s="275"/>
      <c r="AN58" s="275"/>
      <c r="AO58" s="275"/>
      <c r="AP58" s="275"/>
      <c r="AQ58" s="275"/>
      <c r="AR58" s="275"/>
      <c r="AS58" s="275"/>
      <c r="AT58" s="428">
        <v>258</v>
      </c>
      <c r="AU58" s="445"/>
      <c r="AV58" s="445"/>
      <c r="AW58" s="445"/>
      <c r="AX58" s="445"/>
      <c r="AY58" s="445"/>
      <c r="AZ58" s="445"/>
      <c r="BA58" s="445"/>
      <c r="BB58" s="506"/>
      <c r="BC58" s="428">
        <v>394</v>
      </c>
      <c r="BD58" s="445"/>
      <c r="BE58" s="445"/>
      <c r="BF58" s="445"/>
      <c r="BG58" s="445"/>
      <c r="BH58" s="445"/>
      <c r="BI58" s="445"/>
      <c r="BJ58" s="445"/>
      <c r="BK58" s="506"/>
      <c r="BL58" s="428"/>
      <c r="BM58" s="445"/>
      <c r="BN58" s="445"/>
      <c r="BO58" s="445"/>
      <c r="BP58" s="445"/>
      <c r="BQ58" s="445"/>
      <c r="BR58" s="445"/>
      <c r="BS58" s="445"/>
      <c r="BT58" s="506"/>
      <c r="BU58" s="428">
        <v>2381</v>
      </c>
      <c r="BV58" s="445"/>
      <c r="BW58" s="445"/>
      <c r="BX58" s="445"/>
      <c r="BY58" s="445"/>
      <c r="BZ58" s="445"/>
      <c r="CA58" s="445"/>
      <c r="CB58" s="445"/>
      <c r="CC58" s="506"/>
      <c r="CD58" s="428"/>
      <c r="CE58" s="445"/>
      <c r="CF58" s="445"/>
      <c r="CG58" s="445"/>
      <c r="CH58" s="445"/>
      <c r="CI58" s="445"/>
      <c r="CJ58" s="445"/>
      <c r="CK58" s="445"/>
      <c r="CL58" s="506"/>
      <c r="CM58" s="540">
        <f t="shared" si="3"/>
        <v>3033</v>
      </c>
      <c r="CN58" s="543"/>
      <c r="CO58" s="543"/>
      <c r="CP58" s="543"/>
      <c r="CQ58" s="543"/>
      <c r="CR58" s="543"/>
      <c r="CS58" s="543"/>
      <c r="CT58" s="543"/>
      <c r="CU58" s="544"/>
      <c r="CV58" s="274"/>
      <c r="CW58" s="274"/>
      <c r="CX58" s="274"/>
      <c r="CY58" s="274"/>
      <c r="CZ58" s="274"/>
      <c r="DA58" s="274"/>
      <c r="DB58" s="274"/>
      <c r="DC58" s="274"/>
      <c r="DD58" s="274"/>
      <c r="DE58" s="274">
        <v>217</v>
      </c>
      <c r="DF58" s="274"/>
      <c r="DG58" s="274"/>
      <c r="DH58" s="274"/>
      <c r="DI58" s="274"/>
      <c r="DJ58" s="274"/>
      <c r="DK58" s="274"/>
      <c r="DL58" s="274"/>
      <c r="DM58" s="274"/>
      <c r="DN58" s="274">
        <v>75</v>
      </c>
      <c r="DO58" s="274"/>
      <c r="DP58" s="274"/>
      <c r="DQ58" s="274"/>
      <c r="DR58" s="274"/>
      <c r="DS58" s="274"/>
      <c r="DT58" s="274"/>
      <c r="DU58" s="274"/>
      <c r="DV58" s="566"/>
    </row>
    <row r="59" spans="1:126" ht="15" customHeight="1">
      <c r="A59" s="498"/>
      <c r="B59" s="499"/>
      <c r="C59" s="499"/>
      <c r="D59" s="499"/>
      <c r="E59" s="499"/>
      <c r="F59" s="500"/>
      <c r="G59" s="143" t="s">
        <v>9</v>
      </c>
      <c r="H59" s="144"/>
      <c r="I59" s="144"/>
      <c r="J59" s="144"/>
      <c r="K59" s="144"/>
      <c r="L59" s="144"/>
      <c r="M59" s="144"/>
      <c r="N59" s="144"/>
      <c r="O59" s="144"/>
      <c r="P59" s="144"/>
      <c r="Q59" s="144"/>
      <c r="R59" s="144"/>
      <c r="S59" s="144"/>
      <c r="T59" s="144"/>
      <c r="U59" s="144"/>
      <c r="V59" s="144"/>
      <c r="W59" s="144"/>
      <c r="X59" s="144"/>
      <c r="Y59" s="144"/>
      <c r="Z59" s="144"/>
      <c r="AA59" s="488"/>
      <c r="AB59" s="501">
        <v>0</v>
      </c>
      <c r="AC59" s="502"/>
      <c r="AD59" s="503"/>
      <c r="AE59" s="504">
        <v>8</v>
      </c>
      <c r="AF59" s="502"/>
      <c r="AG59" s="503"/>
      <c r="AH59" s="504">
        <v>1</v>
      </c>
      <c r="AI59" s="502"/>
      <c r="AJ59" s="505"/>
      <c r="AK59" s="274">
        <v>75938</v>
      </c>
      <c r="AL59" s="275"/>
      <c r="AM59" s="275"/>
      <c r="AN59" s="275"/>
      <c r="AO59" s="275"/>
      <c r="AP59" s="275"/>
      <c r="AQ59" s="275"/>
      <c r="AR59" s="275"/>
      <c r="AS59" s="275"/>
      <c r="AT59" s="428">
        <v>229</v>
      </c>
      <c r="AU59" s="445"/>
      <c r="AV59" s="445"/>
      <c r="AW59" s="445"/>
      <c r="AX59" s="445"/>
      <c r="AY59" s="445"/>
      <c r="AZ59" s="445"/>
      <c r="BA59" s="445"/>
      <c r="BB59" s="506"/>
      <c r="BC59" s="428">
        <v>775</v>
      </c>
      <c r="BD59" s="445"/>
      <c r="BE59" s="445"/>
      <c r="BF59" s="445"/>
      <c r="BG59" s="445"/>
      <c r="BH59" s="445"/>
      <c r="BI59" s="445"/>
      <c r="BJ59" s="445"/>
      <c r="BK59" s="506"/>
      <c r="BL59" s="428"/>
      <c r="BM59" s="445"/>
      <c r="BN59" s="445"/>
      <c r="BO59" s="445"/>
      <c r="BP59" s="445"/>
      <c r="BQ59" s="445"/>
      <c r="BR59" s="445"/>
      <c r="BS59" s="445"/>
      <c r="BT59" s="506"/>
      <c r="BU59" s="428">
        <v>4454</v>
      </c>
      <c r="BV59" s="445"/>
      <c r="BW59" s="445"/>
      <c r="BX59" s="445"/>
      <c r="BY59" s="445"/>
      <c r="BZ59" s="445"/>
      <c r="CA59" s="445"/>
      <c r="CB59" s="445"/>
      <c r="CC59" s="506"/>
      <c r="CD59" s="428">
        <v>17</v>
      </c>
      <c r="CE59" s="445"/>
      <c r="CF59" s="445"/>
      <c r="CG59" s="445"/>
      <c r="CH59" s="445"/>
      <c r="CI59" s="445"/>
      <c r="CJ59" s="445"/>
      <c r="CK59" s="445"/>
      <c r="CL59" s="506"/>
      <c r="CM59" s="540">
        <f t="shared" ref="CM59:CM61" si="4">SUM(AT59:CL59)</f>
        <v>5475</v>
      </c>
      <c r="CN59" s="543"/>
      <c r="CO59" s="543"/>
      <c r="CP59" s="543"/>
      <c r="CQ59" s="543"/>
      <c r="CR59" s="543"/>
      <c r="CS59" s="543"/>
      <c r="CT59" s="543"/>
      <c r="CU59" s="544"/>
      <c r="CV59" s="274"/>
      <c r="CW59" s="274"/>
      <c r="CX59" s="274"/>
      <c r="CY59" s="274"/>
      <c r="CZ59" s="274"/>
      <c r="DA59" s="274"/>
      <c r="DB59" s="274"/>
      <c r="DC59" s="274"/>
      <c r="DD59" s="274"/>
      <c r="DE59" s="274">
        <v>613</v>
      </c>
      <c r="DF59" s="274"/>
      <c r="DG59" s="274"/>
      <c r="DH59" s="274"/>
      <c r="DI59" s="274"/>
      <c r="DJ59" s="274"/>
      <c r="DK59" s="274"/>
      <c r="DL59" s="274"/>
      <c r="DM59" s="274"/>
      <c r="DN59" s="274">
        <v>102</v>
      </c>
      <c r="DO59" s="274"/>
      <c r="DP59" s="274"/>
      <c r="DQ59" s="274"/>
      <c r="DR59" s="274"/>
      <c r="DS59" s="274"/>
      <c r="DT59" s="274"/>
      <c r="DU59" s="274"/>
      <c r="DV59" s="566"/>
    </row>
    <row r="60" spans="1:126" ht="15" customHeight="1">
      <c r="A60" s="498"/>
      <c r="B60" s="499"/>
      <c r="C60" s="499"/>
      <c r="D60" s="499"/>
      <c r="E60" s="499"/>
      <c r="F60" s="500"/>
      <c r="G60" s="143" t="s">
        <v>4414</v>
      </c>
      <c r="H60" s="144"/>
      <c r="I60" s="144"/>
      <c r="J60" s="144"/>
      <c r="K60" s="144"/>
      <c r="L60" s="144"/>
      <c r="M60" s="144"/>
      <c r="N60" s="144"/>
      <c r="O60" s="144"/>
      <c r="P60" s="144"/>
      <c r="Q60" s="144"/>
      <c r="R60" s="144"/>
      <c r="S60" s="144"/>
      <c r="T60" s="144"/>
      <c r="U60" s="144"/>
      <c r="V60" s="144"/>
      <c r="W60" s="144"/>
      <c r="X60" s="144"/>
      <c r="Y60" s="144"/>
      <c r="Z60" s="144"/>
      <c r="AA60" s="488"/>
      <c r="AB60" s="501">
        <v>0</v>
      </c>
      <c r="AC60" s="502"/>
      <c r="AD60" s="503"/>
      <c r="AE60" s="504">
        <v>9</v>
      </c>
      <c r="AF60" s="502"/>
      <c r="AG60" s="503"/>
      <c r="AH60" s="504">
        <v>1</v>
      </c>
      <c r="AI60" s="502"/>
      <c r="AJ60" s="505"/>
      <c r="AK60" s="274">
        <v>101221</v>
      </c>
      <c r="AL60" s="275"/>
      <c r="AM60" s="275"/>
      <c r="AN60" s="275"/>
      <c r="AO60" s="275"/>
      <c r="AP60" s="275"/>
      <c r="AQ60" s="275"/>
      <c r="AR60" s="275"/>
      <c r="AS60" s="275"/>
      <c r="AT60" s="428">
        <v>189</v>
      </c>
      <c r="AU60" s="445"/>
      <c r="AV60" s="445"/>
      <c r="AW60" s="445"/>
      <c r="AX60" s="445"/>
      <c r="AY60" s="445"/>
      <c r="AZ60" s="445"/>
      <c r="BA60" s="445"/>
      <c r="BB60" s="506"/>
      <c r="BC60" s="428">
        <v>1626</v>
      </c>
      <c r="BD60" s="445"/>
      <c r="BE60" s="445"/>
      <c r="BF60" s="445"/>
      <c r="BG60" s="445"/>
      <c r="BH60" s="445"/>
      <c r="BI60" s="445"/>
      <c r="BJ60" s="445"/>
      <c r="BK60" s="506"/>
      <c r="BL60" s="428"/>
      <c r="BM60" s="445"/>
      <c r="BN60" s="445"/>
      <c r="BO60" s="445"/>
      <c r="BP60" s="445"/>
      <c r="BQ60" s="445"/>
      <c r="BR60" s="445"/>
      <c r="BS60" s="445"/>
      <c r="BT60" s="506"/>
      <c r="BU60" s="428">
        <v>4941</v>
      </c>
      <c r="BV60" s="445"/>
      <c r="BW60" s="445"/>
      <c r="BX60" s="445"/>
      <c r="BY60" s="445"/>
      <c r="BZ60" s="445"/>
      <c r="CA60" s="445"/>
      <c r="CB60" s="445"/>
      <c r="CC60" s="506"/>
      <c r="CD60" s="428"/>
      <c r="CE60" s="445"/>
      <c r="CF60" s="445"/>
      <c r="CG60" s="445"/>
      <c r="CH60" s="445"/>
      <c r="CI60" s="445"/>
      <c r="CJ60" s="445"/>
      <c r="CK60" s="445"/>
      <c r="CL60" s="506"/>
      <c r="CM60" s="540">
        <f t="shared" si="4"/>
        <v>6756</v>
      </c>
      <c r="CN60" s="543"/>
      <c r="CO60" s="543"/>
      <c r="CP60" s="543"/>
      <c r="CQ60" s="543"/>
      <c r="CR60" s="543"/>
      <c r="CS60" s="543"/>
      <c r="CT60" s="543"/>
      <c r="CU60" s="544"/>
      <c r="CV60" s="274"/>
      <c r="CW60" s="274"/>
      <c r="CX60" s="274"/>
      <c r="CY60" s="274"/>
      <c r="CZ60" s="274"/>
      <c r="DA60" s="274"/>
      <c r="DB60" s="274"/>
      <c r="DC60" s="274"/>
      <c r="DD60" s="274"/>
      <c r="DE60" s="274">
        <v>413</v>
      </c>
      <c r="DF60" s="274"/>
      <c r="DG60" s="274"/>
      <c r="DH60" s="274"/>
      <c r="DI60" s="274"/>
      <c r="DJ60" s="274"/>
      <c r="DK60" s="274"/>
      <c r="DL60" s="274"/>
      <c r="DM60" s="274"/>
      <c r="DN60" s="274">
        <v>10</v>
      </c>
      <c r="DO60" s="274"/>
      <c r="DP60" s="274"/>
      <c r="DQ60" s="274"/>
      <c r="DR60" s="274"/>
      <c r="DS60" s="274"/>
      <c r="DT60" s="274"/>
      <c r="DU60" s="274"/>
      <c r="DV60" s="566"/>
    </row>
    <row r="61" spans="1:126" ht="15" customHeight="1">
      <c r="A61" s="498"/>
      <c r="B61" s="499"/>
      <c r="C61" s="499"/>
      <c r="D61" s="499"/>
      <c r="E61" s="499"/>
      <c r="F61" s="500"/>
      <c r="G61" s="143" t="s">
        <v>4416</v>
      </c>
      <c r="H61" s="144"/>
      <c r="I61" s="144"/>
      <c r="J61" s="144"/>
      <c r="K61" s="144"/>
      <c r="L61" s="144"/>
      <c r="M61" s="144"/>
      <c r="N61" s="144"/>
      <c r="O61" s="144"/>
      <c r="P61" s="144"/>
      <c r="Q61" s="144"/>
      <c r="R61" s="144"/>
      <c r="S61" s="144"/>
      <c r="T61" s="144"/>
      <c r="U61" s="144"/>
      <c r="V61" s="144"/>
      <c r="W61" s="144"/>
      <c r="X61" s="144"/>
      <c r="Y61" s="144"/>
      <c r="Z61" s="144"/>
      <c r="AA61" s="488"/>
      <c r="AB61" s="501">
        <v>1</v>
      </c>
      <c r="AC61" s="502"/>
      <c r="AD61" s="503"/>
      <c r="AE61" s="504">
        <v>0</v>
      </c>
      <c r="AF61" s="502"/>
      <c r="AG61" s="503"/>
      <c r="AH61" s="504">
        <v>1</v>
      </c>
      <c r="AI61" s="502"/>
      <c r="AJ61" s="505"/>
      <c r="AK61" s="274">
        <v>40632</v>
      </c>
      <c r="AL61" s="275"/>
      <c r="AM61" s="275"/>
      <c r="AN61" s="275"/>
      <c r="AO61" s="275"/>
      <c r="AP61" s="275"/>
      <c r="AQ61" s="275"/>
      <c r="AR61" s="275"/>
      <c r="AS61" s="275"/>
      <c r="AT61" s="428">
        <v>12</v>
      </c>
      <c r="AU61" s="445"/>
      <c r="AV61" s="445"/>
      <c r="AW61" s="445"/>
      <c r="AX61" s="445"/>
      <c r="AY61" s="445"/>
      <c r="AZ61" s="445"/>
      <c r="BA61" s="445"/>
      <c r="BB61" s="506"/>
      <c r="BC61" s="428">
        <v>592</v>
      </c>
      <c r="BD61" s="445"/>
      <c r="BE61" s="445"/>
      <c r="BF61" s="445"/>
      <c r="BG61" s="445"/>
      <c r="BH61" s="445"/>
      <c r="BI61" s="445"/>
      <c r="BJ61" s="445"/>
      <c r="BK61" s="506"/>
      <c r="BL61" s="428"/>
      <c r="BM61" s="445"/>
      <c r="BN61" s="445"/>
      <c r="BO61" s="445"/>
      <c r="BP61" s="445"/>
      <c r="BQ61" s="445"/>
      <c r="BR61" s="445"/>
      <c r="BS61" s="445"/>
      <c r="BT61" s="506"/>
      <c r="BU61" s="428">
        <v>3297</v>
      </c>
      <c r="BV61" s="445"/>
      <c r="BW61" s="445"/>
      <c r="BX61" s="445"/>
      <c r="BY61" s="445"/>
      <c r="BZ61" s="445"/>
      <c r="CA61" s="445"/>
      <c r="CB61" s="445"/>
      <c r="CC61" s="506"/>
      <c r="CD61" s="428"/>
      <c r="CE61" s="445"/>
      <c r="CF61" s="445"/>
      <c r="CG61" s="445"/>
      <c r="CH61" s="445"/>
      <c r="CI61" s="445"/>
      <c r="CJ61" s="445"/>
      <c r="CK61" s="445"/>
      <c r="CL61" s="506"/>
      <c r="CM61" s="540">
        <f t="shared" si="4"/>
        <v>3901</v>
      </c>
      <c r="CN61" s="543"/>
      <c r="CO61" s="543"/>
      <c r="CP61" s="543"/>
      <c r="CQ61" s="543"/>
      <c r="CR61" s="543"/>
      <c r="CS61" s="543"/>
      <c r="CT61" s="543"/>
      <c r="CU61" s="544"/>
      <c r="CV61" s="274"/>
      <c r="CW61" s="274"/>
      <c r="CX61" s="274"/>
      <c r="CY61" s="274"/>
      <c r="CZ61" s="274"/>
      <c r="DA61" s="274"/>
      <c r="DB61" s="274"/>
      <c r="DC61" s="274"/>
      <c r="DD61" s="274"/>
      <c r="DE61" s="274">
        <v>53</v>
      </c>
      <c r="DF61" s="274"/>
      <c r="DG61" s="274"/>
      <c r="DH61" s="274"/>
      <c r="DI61" s="274"/>
      <c r="DJ61" s="274"/>
      <c r="DK61" s="274"/>
      <c r="DL61" s="274"/>
      <c r="DM61" s="274"/>
      <c r="DN61" s="274"/>
      <c r="DO61" s="274"/>
      <c r="DP61" s="274"/>
      <c r="DQ61" s="274"/>
      <c r="DR61" s="274"/>
      <c r="DS61" s="274"/>
      <c r="DT61" s="274"/>
      <c r="DU61" s="274"/>
      <c r="DV61" s="566"/>
    </row>
    <row r="62" spans="1:126" ht="15" customHeight="1">
      <c r="A62" s="498"/>
      <c r="B62" s="499"/>
      <c r="C62" s="499"/>
      <c r="D62" s="499"/>
      <c r="E62" s="499"/>
      <c r="F62" s="500"/>
      <c r="G62" s="143" t="s">
        <v>4423</v>
      </c>
      <c r="H62" s="144"/>
      <c r="I62" s="144"/>
      <c r="J62" s="144"/>
      <c r="K62" s="144"/>
      <c r="L62" s="144"/>
      <c r="M62" s="144"/>
      <c r="N62" s="144"/>
      <c r="O62" s="144"/>
      <c r="P62" s="144"/>
      <c r="Q62" s="144"/>
      <c r="R62" s="144"/>
      <c r="S62" s="144"/>
      <c r="T62" s="144"/>
      <c r="U62" s="144"/>
      <c r="V62" s="144"/>
      <c r="W62" s="144"/>
      <c r="X62" s="144"/>
      <c r="Y62" s="144"/>
      <c r="Z62" s="144"/>
      <c r="AA62" s="488"/>
      <c r="AB62" s="501">
        <v>1</v>
      </c>
      <c r="AC62" s="502"/>
      <c r="AD62" s="503"/>
      <c r="AE62" s="504">
        <v>1</v>
      </c>
      <c r="AF62" s="502"/>
      <c r="AG62" s="503"/>
      <c r="AH62" s="504">
        <v>1</v>
      </c>
      <c r="AI62" s="502"/>
      <c r="AJ62" s="505"/>
      <c r="AK62" s="274">
        <v>16817</v>
      </c>
      <c r="AL62" s="275"/>
      <c r="AM62" s="275"/>
      <c r="AN62" s="275"/>
      <c r="AO62" s="275"/>
      <c r="AP62" s="275"/>
      <c r="AQ62" s="275"/>
      <c r="AR62" s="275"/>
      <c r="AS62" s="275"/>
      <c r="AT62" s="428"/>
      <c r="AU62" s="445"/>
      <c r="AV62" s="445"/>
      <c r="AW62" s="445"/>
      <c r="AX62" s="445"/>
      <c r="AY62" s="445"/>
      <c r="AZ62" s="445"/>
      <c r="BA62" s="445"/>
      <c r="BB62" s="506"/>
      <c r="BC62" s="428">
        <v>1653</v>
      </c>
      <c r="BD62" s="445"/>
      <c r="BE62" s="445"/>
      <c r="BF62" s="445"/>
      <c r="BG62" s="445"/>
      <c r="BH62" s="445"/>
      <c r="BI62" s="445"/>
      <c r="BJ62" s="445"/>
      <c r="BK62" s="506"/>
      <c r="BL62" s="428"/>
      <c r="BM62" s="445"/>
      <c r="BN62" s="445"/>
      <c r="BO62" s="445"/>
      <c r="BP62" s="445"/>
      <c r="BQ62" s="445"/>
      <c r="BR62" s="445"/>
      <c r="BS62" s="445"/>
      <c r="BT62" s="506"/>
      <c r="BU62" s="428">
        <v>674</v>
      </c>
      <c r="BV62" s="445"/>
      <c r="BW62" s="445"/>
      <c r="BX62" s="445"/>
      <c r="BY62" s="445"/>
      <c r="BZ62" s="445"/>
      <c r="CA62" s="445"/>
      <c r="CB62" s="445"/>
      <c r="CC62" s="506"/>
      <c r="CD62" s="428"/>
      <c r="CE62" s="445"/>
      <c r="CF62" s="445"/>
      <c r="CG62" s="445"/>
      <c r="CH62" s="445"/>
      <c r="CI62" s="445"/>
      <c r="CJ62" s="445"/>
      <c r="CK62" s="445"/>
      <c r="CL62" s="506"/>
      <c r="CM62" s="540">
        <f t="shared" si="3"/>
        <v>2327</v>
      </c>
      <c r="CN62" s="543"/>
      <c r="CO62" s="543"/>
      <c r="CP62" s="543"/>
      <c r="CQ62" s="543"/>
      <c r="CR62" s="543"/>
      <c r="CS62" s="543"/>
      <c r="CT62" s="543"/>
      <c r="CU62" s="544"/>
      <c r="CV62" s="274"/>
      <c r="CW62" s="274"/>
      <c r="CX62" s="274"/>
      <c r="CY62" s="274"/>
      <c r="CZ62" s="274"/>
      <c r="DA62" s="274"/>
      <c r="DB62" s="274"/>
      <c r="DC62" s="274"/>
      <c r="DD62" s="274"/>
      <c r="DE62" s="274"/>
      <c r="DF62" s="274"/>
      <c r="DG62" s="274"/>
      <c r="DH62" s="274"/>
      <c r="DI62" s="274"/>
      <c r="DJ62" s="274"/>
      <c r="DK62" s="274"/>
      <c r="DL62" s="274"/>
      <c r="DM62" s="274"/>
      <c r="DN62" s="274"/>
      <c r="DO62" s="274"/>
      <c r="DP62" s="274"/>
      <c r="DQ62" s="274"/>
      <c r="DR62" s="274"/>
      <c r="DS62" s="274"/>
      <c r="DT62" s="274"/>
      <c r="DU62" s="274"/>
      <c r="DV62" s="566"/>
    </row>
    <row r="63" spans="1:126" ht="15" customHeight="1">
      <c r="A63" s="498"/>
      <c r="B63" s="499"/>
      <c r="C63" s="499"/>
      <c r="D63" s="499"/>
      <c r="E63" s="499"/>
      <c r="F63" s="500"/>
      <c r="G63" s="143" t="s">
        <v>4419</v>
      </c>
      <c r="H63" s="144"/>
      <c r="I63" s="144"/>
      <c r="J63" s="144"/>
      <c r="K63" s="144"/>
      <c r="L63" s="144"/>
      <c r="M63" s="144"/>
      <c r="N63" s="144"/>
      <c r="O63" s="144"/>
      <c r="P63" s="144"/>
      <c r="Q63" s="144"/>
      <c r="R63" s="144"/>
      <c r="S63" s="144"/>
      <c r="T63" s="144"/>
      <c r="U63" s="144"/>
      <c r="V63" s="144"/>
      <c r="W63" s="144"/>
      <c r="X63" s="144"/>
      <c r="Y63" s="144"/>
      <c r="Z63" s="144"/>
      <c r="AA63" s="488"/>
      <c r="AB63" s="501">
        <v>1</v>
      </c>
      <c r="AC63" s="502"/>
      <c r="AD63" s="503"/>
      <c r="AE63" s="504">
        <v>2</v>
      </c>
      <c r="AF63" s="502"/>
      <c r="AG63" s="503"/>
      <c r="AH63" s="504">
        <v>1</v>
      </c>
      <c r="AI63" s="502"/>
      <c r="AJ63" s="505"/>
      <c r="AK63" s="274">
        <v>24464</v>
      </c>
      <c r="AL63" s="275"/>
      <c r="AM63" s="275"/>
      <c r="AN63" s="275"/>
      <c r="AO63" s="275"/>
      <c r="AP63" s="275"/>
      <c r="AQ63" s="275"/>
      <c r="AR63" s="275"/>
      <c r="AS63" s="275"/>
      <c r="AT63" s="428"/>
      <c r="AU63" s="445"/>
      <c r="AV63" s="445"/>
      <c r="AW63" s="445"/>
      <c r="AX63" s="445"/>
      <c r="AY63" s="445"/>
      <c r="AZ63" s="445"/>
      <c r="BA63" s="445"/>
      <c r="BB63" s="506"/>
      <c r="BC63" s="428">
        <v>3079</v>
      </c>
      <c r="BD63" s="445"/>
      <c r="BE63" s="445"/>
      <c r="BF63" s="445"/>
      <c r="BG63" s="445"/>
      <c r="BH63" s="445"/>
      <c r="BI63" s="445"/>
      <c r="BJ63" s="445"/>
      <c r="BK63" s="506"/>
      <c r="BL63" s="428"/>
      <c r="BM63" s="445"/>
      <c r="BN63" s="445"/>
      <c r="BO63" s="445"/>
      <c r="BP63" s="445"/>
      <c r="BQ63" s="445"/>
      <c r="BR63" s="445"/>
      <c r="BS63" s="445"/>
      <c r="BT63" s="506"/>
      <c r="BU63" s="428">
        <v>1620</v>
      </c>
      <c r="BV63" s="445"/>
      <c r="BW63" s="445"/>
      <c r="BX63" s="445"/>
      <c r="BY63" s="445"/>
      <c r="BZ63" s="445"/>
      <c r="CA63" s="445"/>
      <c r="CB63" s="445"/>
      <c r="CC63" s="506"/>
      <c r="CD63" s="428"/>
      <c r="CE63" s="445"/>
      <c r="CF63" s="445"/>
      <c r="CG63" s="445"/>
      <c r="CH63" s="445"/>
      <c r="CI63" s="445"/>
      <c r="CJ63" s="445"/>
      <c r="CK63" s="445"/>
      <c r="CL63" s="506"/>
      <c r="CM63" s="540">
        <f t="shared" si="3"/>
        <v>4699</v>
      </c>
      <c r="CN63" s="543"/>
      <c r="CO63" s="543"/>
      <c r="CP63" s="543"/>
      <c r="CQ63" s="543"/>
      <c r="CR63" s="543"/>
      <c r="CS63" s="543"/>
      <c r="CT63" s="543"/>
      <c r="CU63" s="544"/>
      <c r="CV63" s="274"/>
      <c r="CW63" s="274"/>
      <c r="CX63" s="274"/>
      <c r="CY63" s="274"/>
      <c r="CZ63" s="274"/>
      <c r="DA63" s="274"/>
      <c r="DB63" s="274"/>
      <c r="DC63" s="274"/>
      <c r="DD63" s="274"/>
      <c r="DE63" s="274"/>
      <c r="DF63" s="274"/>
      <c r="DG63" s="274"/>
      <c r="DH63" s="274"/>
      <c r="DI63" s="274"/>
      <c r="DJ63" s="274"/>
      <c r="DK63" s="274"/>
      <c r="DL63" s="274"/>
      <c r="DM63" s="274"/>
      <c r="DN63" s="274"/>
      <c r="DO63" s="274"/>
      <c r="DP63" s="274"/>
      <c r="DQ63" s="274"/>
      <c r="DR63" s="274"/>
      <c r="DS63" s="274"/>
      <c r="DT63" s="274"/>
      <c r="DU63" s="274"/>
      <c r="DV63" s="566"/>
    </row>
    <row r="64" spans="1:126" ht="22.5" customHeight="1" thickBot="1">
      <c r="A64" s="498"/>
      <c r="B64" s="499"/>
      <c r="C64" s="499"/>
      <c r="D64" s="499"/>
      <c r="E64" s="499"/>
      <c r="F64" s="500"/>
      <c r="G64" s="143" t="s">
        <v>336</v>
      </c>
      <c r="H64" s="144"/>
      <c r="I64" s="144"/>
      <c r="J64" s="144"/>
      <c r="K64" s="144"/>
      <c r="L64" s="144"/>
      <c r="M64" s="144"/>
      <c r="N64" s="144"/>
      <c r="O64" s="144"/>
      <c r="P64" s="144"/>
      <c r="Q64" s="144"/>
      <c r="R64" s="144"/>
      <c r="S64" s="144"/>
      <c r="T64" s="144"/>
      <c r="U64" s="144"/>
      <c r="V64" s="144"/>
      <c r="W64" s="144"/>
      <c r="X64" s="144"/>
      <c r="Y64" s="144"/>
      <c r="Z64" s="144"/>
      <c r="AA64" s="488"/>
      <c r="AB64" s="549">
        <v>1</v>
      </c>
      <c r="AC64" s="550"/>
      <c r="AD64" s="551"/>
      <c r="AE64" s="552">
        <v>3</v>
      </c>
      <c r="AF64" s="550"/>
      <c r="AG64" s="551"/>
      <c r="AH64" s="552">
        <v>1</v>
      </c>
      <c r="AI64" s="550"/>
      <c r="AJ64" s="553"/>
      <c r="AK64" s="291">
        <f>SUM(AK52:AS63)</f>
        <v>1378766</v>
      </c>
      <c r="AL64" s="292"/>
      <c r="AM64" s="292"/>
      <c r="AN64" s="292"/>
      <c r="AO64" s="292"/>
      <c r="AP64" s="292"/>
      <c r="AQ64" s="292"/>
      <c r="AR64" s="292"/>
      <c r="AS64" s="292"/>
      <c r="AT64" s="519">
        <f>SUM(AT52:BB63)</f>
        <v>53624</v>
      </c>
      <c r="AU64" s="520"/>
      <c r="AV64" s="520"/>
      <c r="AW64" s="520"/>
      <c r="AX64" s="520"/>
      <c r="AY64" s="520"/>
      <c r="AZ64" s="520"/>
      <c r="BA64" s="520"/>
      <c r="BB64" s="556"/>
      <c r="BC64" s="519">
        <f>SUM(BC52:BK63)</f>
        <v>12668</v>
      </c>
      <c r="BD64" s="520"/>
      <c r="BE64" s="520"/>
      <c r="BF64" s="520"/>
      <c r="BG64" s="520"/>
      <c r="BH64" s="520"/>
      <c r="BI64" s="520"/>
      <c r="BJ64" s="520"/>
      <c r="BK64" s="556"/>
      <c r="BL64" s="519">
        <f>SUM(BL52:BT63)</f>
        <v>610</v>
      </c>
      <c r="BM64" s="520"/>
      <c r="BN64" s="520"/>
      <c r="BO64" s="520"/>
      <c r="BP64" s="520"/>
      <c r="BQ64" s="520"/>
      <c r="BR64" s="520"/>
      <c r="BS64" s="520"/>
      <c r="BT64" s="556"/>
      <c r="BU64" s="519">
        <f>SUM(BU52:CC63)</f>
        <v>31225</v>
      </c>
      <c r="BV64" s="520"/>
      <c r="BW64" s="520"/>
      <c r="BX64" s="520"/>
      <c r="BY64" s="520"/>
      <c r="BZ64" s="520"/>
      <c r="CA64" s="520"/>
      <c r="CB64" s="520"/>
      <c r="CC64" s="556"/>
      <c r="CD64" s="519">
        <f>SUM(CD52:CL63)</f>
        <v>30</v>
      </c>
      <c r="CE64" s="520"/>
      <c r="CF64" s="520"/>
      <c r="CG64" s="520"/>
      <c r="CH64" s="520"/>
      <c r="CI64" s="520"/>
      <c r="CJ64" s="520"/>
      <c r="CK64" s="520"/>
      <c r="CL64" s="556"/>
      <c r="CM64" s="519">
        <f t="shared" si="3"/>
        <v>98157</v>
      </c>
      <c r="CN64" s="520"/>
      <c r="CO64" s="520"/>
      <c r="CP64" s="520"/>
      <c r="CQ64" s="520"/>
      <c r="CR64" s="520"/>
      <c r="CS64" s="520"/>
      <c r="CT64" s="520"/>
      <c r="CU64" s="556"/>
      <c r="CV64" s="291">
        <f>SUM(CV52:DD63)</f>
        <v>243</v>
      </c>
      <c r="CW64" s="291"/>
      <c r="CX64" s="291"/>
      <c r="CY64" s="291"/>
      <c r="CZ64" s="291"/>
      <c r="DA64" s="291"/>
      <c r="DB64" s="291"/>
      <c r="DC64" s="291"/>
      <c r="DD64" s="291"/>
      <c r="DE64" s="291">
        <f>SUM(DE52:DM63)</f>
        <v>7015</v>
      </c>
      <c r="DF64" s="291"/>
      <c r="DG64" s="291"/>
      <c r="DH64" s="291"/>
      <c r="DI64" s="291"/>
      <c r="DJ64" s="291"/>
      <c r="DK64" s="291"/>
      <c r="DL64" s="291"/>
      <c r="DM64" s="291"/>
      <c r="DN64" s="291">
        <f>SUM(DN52:DV63)</f>
        <v>1018</v>
      </c>
      <c r="DO64" s="291"/>
      <c r="DP64" s="291"/>
      <c r="DQ64" s="291"/>
      <c r="DR64" s="291"/>
      <c r="DS64" s="291"/>
      <c r="DT64" s="291"/>
      <c r="DU64" s="291"/>
      <c r="DV64" s="581"/>
    </row>
    <row r="65" spans="1:136" ht="15" customHeight="1" thickBot="1">
      <c r="A65" s="498"/>
      <c r="B65" s="499"/>
      <c r="C65" s="499"/>
      <c r="D65" s="499"/>
      <c r="E65" s="499"/>
      <c r="F65" s="500"/>
      <c r="G65" s="522"/>
      <c r="H65" s="523"/>
      <c r="I65" s="523"/>
      <c r="J65" s="523"/>
      <c r="K65" s="523"/>
      <c r="L65" s="523"/>
      <c r="M65" s="523"/>
      <c r="N65" s="523"/>
      <c r="O65" s="523"/>
      <c r="P65" s="523"/>
      <c r="Q65" s="523"/>
      <c r="R65" s="523"/>
      <c r="S65" s="523"/>
      <c r="T65" s="523"/>
      <c r="U65" s="523"/>
      <c r="V65" s="523"/>
      <c r="W65" s="523"/>
      <c r="X65" s="523"/>
      <c r="Y65" s="523"/>
      <c r="Z65" s="523"/>
      <c r="AA65" s="523"/>
      <c r="AB65" s="557"/>
      <c r="AC65" s="557"/>
      <c r="AD65" s="557"/>
      <c r="AE65" s="557"/>
      <c r="AF65" s="557"/>
      <c r="AG65" s="557"/>
      <c r="AH65" s="557"/>
      <c r="AI65" s="557"/>
      <c r="AJ65" s="557"/>
    </row>
    <row r="66" spans="1:136" ht="15" customHeight="1">
      <c r="A66" s="498"/>
      <c r="B66" s="499"/>
      <c r="C66" s="499"/>
      <c r="D66" s="499"/>
      <c r="E66" s="499"/>
      <c r="F66" s="500"/>
      <c r="G66" s="143" t="s">
        <v>11</v>
      </c>
      <c r="H66" s="144"/>
      <c r="I66" s="144"/>
      <c r="J66" s="144"/>
      <c r="K66" s="144"/>
      <c r="L66" s="144"/>
      <c r="M66" s="144"/>
      <c r="N66" s="144"/>
      <c r="O66" s="144"/>
      <c r="P66" s="144"/>
      <c r="Q66" s="144"/>
      <c r="R66" s="144"/>
      <c r="S66" s="144"/>
      <c r="T66" s="144"/>
      <c r="U66" s="144"/>
      <c r="V66" s="144"/>
      <c r="W66" s="144"/>
      <c r="X66" s="144"/>
      <c r="Y66" s="144"/>
      <c r="Z66" s="144"/>
      <c r="AA66" s="488"/>
      <c r="AB66" s="489">
        <v>1</v>
      </c>
      <c r="AC66" s="490"/>
      <c r="AD66" s="491"/>
      <c r="AE66" s="492">
        <v>4</v>
      </c>
      <c r="AF66" s="490"/>
      <c r="AG66" s="491"/>
      <c r="AH66" s="492">
        <v>1</v>
      </c>
      <c r="AI66" s="490"/>
      <c r="AJ66" s="493"/>
      <c r="AK66" s="328">
        <f>SUM(AK52:AS54)</f>
        <v>717285</v>
      </c>
      <c r="AL66" s="329"/>
      <c r="AM66" s="329"/>
      <c r="AN66" s="329"/>
      <c r="AO66" s="329"/>
      <c r="AP66" s="329"/>
      <c r="AQ66" s="329"/>
      <c r="AR66" s="329"/>
      <c r="AS66" s="329"/>
      <c r="AT66" s="537">
        <f>SUM(AT52:BB54)</f>
        <v>50038</v>
      </c>
      <c r="AU66" s="538"/>
      <c r="AV66" s="538"/>
      <c r="AW66" s="538"/>
      <c r="AX66" s="538"/>
      <c r="AY66" s="538"/>
      <c r="AZ66" s="538"/>
      <c r="BA66" s="538"/>
      <c r="BB66" s="580"/>
      <c r="BC66" s="537">
        <f>SUM(BC52:BK54)</f>
        <v>2056</v>
      </c>
      <c r="BD66" s="538"/>
      <c r="BE66" s="538"/>
      <c r="BF66" s="538"/>
      <c r="BG66" s="538"/>
      <c r="BH66" s="538"/>
      <c r="BI66" s="538"/>
      <c r="BJ66" s="538"/>
      <c r="BK66" s="580"/>
      <c r="BL66" s="537">
        <f>SUM(BL52:BT54)</f>
        <v>402</v>
      </c>
      <c r="BM66" s="538"/>
      <c r="BN66" s="538"/>
      <c r="BO66" s="538"/>
      <c r="BP66" s="538"/>
      <c r="BQ66" s="538"/>
      <c r="BR66" s="538"/>
      <c r="BS66" s="538"/>
      <c r="BT66" s="580"/>
      <c r="BU66" s="537">
        <f>SUM(BU52:CC54)</f>
        <v>5519</v>
      </c>
      <c r="BV66" s="538"/>
      <c r="BW66" s="538"/>
      <c r="BX66" s="538"/>
      <c r="BY66" s="538"/>
      <c r="BZ66" s="538"/>
      <c r="CA66" s="538"/>
      <c r="CB66" s="538"/>
      <c r="CC66" s="580"/>
      <c r="CD66" s="537">
        <f>SUM(CD52:CL54)</f>
        <v>2</v>
      </c>
      <c r="CE66" s="538"/>
      <c r="CF66" s="538"/>
      <c r="CG66" s="538"/>
      <c r="CH66" s="538"/>
      <c r="CI66" s="538"/>
      <c r="CJ66" s="538"/>
      <c r="CK66" s="538"/>
      <c r="CL66" s="580"/>
      <c r="CM66" s="537">
        <f>SUM(AT66:CL66)</f>
        <v>58017</v>
      </c>
      <c r="CN66" s="538"/>
      <c r="CO66" s="538"/>
      <c r="CP66" s="538"/>
      <c r="CQ66" s="538"/>
      <c r="CR66" s="538"/>
      <c r="CS66" s="538"/>
      <c r="CT66" s="538"/>
      <c r="CU66" s="580"/>
      <c r="CV66" s="328">
        <f>SUM(CV52:DD54)</f>
        <v>243</v>
      </c>
      <c r="CW66" s="328"/>
      <c r="CX66" s="328"/>
      <c r="CY66" s="328"/>
      <c r="CZ66" s="328"/>
      <c r="DA66" s="328"/>
      <c r="DB66" s="328"/>
      <c r="DC66" s="328"/>
      <c r="DD66" s="328"/>
      <c r="DE66" s="328">
        <f>SUM(DE52:DM54)</f>
        <v>2648</v>
      </c>
      <c r="DF66" s="328"/>
      <c r="DG66" s="328"/>
      <c r="DH66" s="328"/>
      <c r="DI66" s="328"/>
      <c r="DJ66" s="328"/>
      <c r="DK66" s="328"/>
      <c r="DL66" s="328"/>
      <c r="DM66" s="328"/>
      <c r="DN66" s="328">
        <f>SUM(DN52:DV54)</f>
        <v>373</v>
      </c>
      <c r="DO66" s="328"/>
      <c r="DP66" s="328"/>
      <c r="DQ66" s="328"/>
      <c r="DR66" s="328"/>
      <c r="DS66" s="328"/>
      <c r="DT66" s="328"/>
      <c r="DU66" s="328"/>
      <c r="DV66" s="582"/>
    </row>
    <row r="67" spans="1:136" ht="15" customHeight="1">
      <c r="A67" s="498"/>
      <c r="B67" s="499"/>
      <c r="C67" s="499"/>
      <c r="D67" s="499"/>
      <c r="E67" s="499"/>
      <c r="F67" s="500"/>
      <c r="G67" s="143" t="s">
        <v>12</v>
      </c>
      <c r="H67" s="144"/>
      <c r="I67" s="144"/>
      <c r="J67" s="144"/>
      <c r="K67" s="144"/>
      <c r="L67" s="144"/>
      <c r="M67" s="144"/>
      <c r="N67" s="144"/>
      <c r="O67" s="144"/>
      <c r="P67" s="144"/>
      <c r="Q67" s="144"/>
      <c r="R67" s="144"/>
      <c r="S67" s="144"/>
      <c r="T67" s="144"/>
      <c r="U67" s="144"/>
      <c r="V67" s="144"/>
      <c r="W67" s="144"/>
      <c r="X67" s="144"/>
      <c r="Y67" s="144"/>
      <c r="Z67" s="144"/>
      <c r="AA67" s="488"/>
      <c r="AB67" s="501">
        <v>1</v>
      </c>
      <c r="AC67" s="502"/>
      <c r="AD67" s="503"/>
      <c r="AE67" s="504">
        <v>5</v>
      </c>
      <c r="AF67" s="502"/>
      <c r="AG67" s="503"/>
      <c r="AH67" s="504">
        <v>1</v>
      </c>
      <c r="AI67" s="502"/>
      <c r="AJ67" s="505"/>
      <c r="AK67" s="331">
        <f>SUM(AK55:AS58)</f>
        <v>402409</v>
      </c>
      <c r="AL67" s="332"/>
      <c r="AM67" s="332"/>
      <c r="AN67" s="332"/>
      <c r="AO67" s="332"/>
      <c r="AP67" s="332"/>
      <c r="AQ67" s="332"/>
      <c r="AR67" s="332"/>
      <c r="AS67" s="332"/>
      <c r="AT67" s="540">
        <f>SUM(AT55:BB58)</f>
        <v>3156</v>
      </c>
      <c r="AU67" s="543"/>
      <c r="AV67" s="543"/>
      <c r="AW67" s="543"/>
      <c r="AX67" s="543"/>
      <c r="AY67" s="543"/>
      <c r="AZ67" s="543"/>
      <c r="BA67" s="543"/>
      <c r="BB67" s="544"/>
      <c r="BC67" s="540">
        <f>SUM(BC55:BK58)</f>
        <v>2887</v>
      </c>
      <c r="BD67" s="543"/>
      <c r="BE67" s="543"/>
      <c r="BF67" s="543"/>
      <c r="BG67" s="543"/>
      <c r="BH67" s="543"/>
      <c r="BI67" s="543"/>
      <c r="BJ67" s="543"/>
      <c r="BK67" s="544"/>
      <c r="BL67" s="540">
        <f>SUM(BL55:BT58)</f>
        <v>208</v>
      </c>
      <c r="BM67" s="543"/>
      <c r="BN67" s="543"/>
      <c r="BO67" s="543"/>
      <c r="BP67" s="543"/>
      <c r="BQ67" s="543"/>
      <c r="BR67" s="543"/>
      <c r="BS67" s="543"/>
      <c r="BT67" s="544"/>
      <c r="BU67" s="540">
        <f>SUM(BU55:CC58)</f>
        <v>10720</v>
      </c>
      <c r="BV67" s="543"/>
      <c r="BW67" s="543"/>
      <c r="BX67" s="543"/>
      <c r="BY67" s="543"/>
      <c r="BZ67" s="543"/>
      <c r="CA67" s="543"/>
      <c r="CB67" s="543"/>
      <c r="CC67" s="544"/>
      <c r="CD67" s="540">
        <f>SUM(CD55:CL58)</f>
        <v>11</v>
      </c>
      <c r="CE67" s="543"/>
      <c r="CF67" s="543"/>
      <c r="CG67" s="543"/>
      <c r="CH67" s="543"/>
      <c r="CI67" s="543"/>
      <c r="CJ67" s="543"/>
      <c r="CK67" s="543"/>
      <c r="CL67" s="544"/>
      <c r="CM67" s="540">
        <f>SUM(AT67:CL67)</f>
        <v>16982</v>
      </c>
      <c r="CN67" s="543"/>
      <c r="CO67" s="543"/>
      <c r="CP67" s="543"/>
      <c r="CQ67" s="543"/>
      <c r="CR67" s="543"/>
      <c r="CS67" s="543"/>
      <c r="CT67" s="543"/>
      <c r="CU67" s="544"/>
      <c r="CV67" s="331">
        <f>SUM(CV55:DD58)</f>
        <v>0</v>
      </c>
      <c r="CW67" s="331"/>
      <c r="CX67" s="331"/>
      <c r="CY67" s="331"/>
      <c r="CZ67" s="331"/>
      <c r="DA67" s="331"/>
      <c r="DB67" s="331"/>
      <c r="DC67" s="331"/>
      <c r="DD67" s="331"/>
      <c r="DE67" s="331">
        <f>SUM(DE55:DM58)</f>
        <v>3288</v>
      </c>
      <c r="DF67" s="331"/>
      <c r="DG67" s="331"/>
      <c r="DH67" s="331"/>
      <c r="DI67" s="331"/>
      <c r="DJ67" s="331"/>
      <c r="DK67" s="331"/>
      <c r="DL67" s="331"/>
      <c r="DM67" s="331"/>
      <c r="DN67" s="331">
        <f>SUM(DN55:DV58)</f>
        <v>533</v>
      </c>
      <c r="DO67" s="331"/>
      <c r="DP67" s="331"/>
      <c r="DQ67" s="331"/>
      <c r="DR67" s="331"/>
      <c r="DS67" s="331"/>
      <c r="DT67" s="331"/>
      <c r="DU67" s="331"/>
      <c r="DV67" s="583"/>
    </row>
    <row r="68" spans="1:136" ht="15" customHeight="1">
      <c r="A68" s="498"/>
      <c r="B68" s="499"/>
      <c r="C68" s="499"/>
      <c r="D68" s="499"/>
      <c r="E68" s="499"/>
      <c r="F68" s="500"/>
      <c r="G68" s="143" t="s">
        <v>9</v>
      </c>
      <c r="H68" s="144"/>
      <c r="I68" s="144"/>
      <c r="J68" s="144"/>
      <c r="K68" s="144"/>
      <c r="L68" s="144"/>
      <c r="M68" s="144"/>
      <c r="N68" s="144"/>
      <c r="O68" s="144"/>
      <c r="P68" s="144"/>
      <c r="Q68" s="144"/>
      <c r="R68" s="144"/>
      <c r="S68" s="144"/>
      <c r="T68" s="144"/>
      <c r="U68" s="144"/>
      <c r="V68" s="144"/>
      <c r="W68" s="144"/>
      <c r="X68" s="144"/>
      <c r="Y68" s="144"/>
      <c r="Z68" s="144"/>
      <c r="AA68" s="488"/>
      <c r="AB68" s="501">
        <v>1</v>
      </c>
      <c r="AC68" s="502"/>
      <c r="AD68" s="503"/>
      <c r="AE68" s="504">
        <v>6</v>
      </c>
      <c r="AF68" s="502"/>
      <c r="AG68" s="503"/>
      <c r="AH68" s="504">
        <v>1</v>
      </c>
      <c r="AI68" s="502"/>
      <c r="AJ68" s="505"/>
      <c r="AK68" s="331">
        <f>AK59</f>
        <v>75938</v>
      </c>
      <c r="AL68" s="332"/>
      <c r="AM68" s="332"/>
      <c r="AN68" s="332"/>
      <c r="AO68" s="332"/>
      <c r="AP68" s="332"/>
      <c r="AQ68" s="332"/>
      <c r="AR68" s="332"/>
      <c r="AS68" s="332"/>
      <c r="AT68" s="331">
        <f t="shared" ref="AT68" si="5">AT59</f>
        <v>229</v>
      </c>
      <c r="AU68" s="332"/>
      <c r="AV68" s="332"/>
      <c r="AW68" s="332"/>
      <c r="AX68" s="332"/>
      <c r="AY68" s="332"/>
      <c r="AZ68" s="332"/>
      <c r="BA68" s="332"/>
      <c r="BB68" s="332"/>
      <c r="BC68" s="331">
        <f t="shared" ref="BC68" si="6">BC59</f>
        <v>775</v>
      </c>
      <c r="BD68" s="332"/>
      <c r="BE68" s="332"/>
      <c r="BF68" s="332"/>
      <c r="BG68" s="332"/>
      <c r="BH68" s="332"/>
      <c r="BI68" s="332"/>
      <c r="BJ68" s="332"/>
      <c r="BK68" s="332"/>
      <c r="BL68" s="331">
        <f t="shared" ref="BL68" si="7">BL59</f>
        <v>0</v>
      </c>
      <c r="BM68" s="332"/>
      <c r="BN68" s="332"/>
      <c r="BO68" s="332"/>
      <c r="BP68" s="332"/>
      <c r="BQ68" s="332"/>
      <c r="BR68" s="332"/>
      <c r="BS68" s="332"/>
      <c r="BT68" s="332"/>
      <c r="BU68" s="331">
        <f t="shared" ref="BU68" si="8">BU59</f>
        <v>4454</v>
      </c>
      <c r="BV68" s="332"/>
      <c r="BW68" s="332"/>
      <c r="BX68" s="332"/>
      <c r="BY68" s="332"/>
      <c r="BZ68" s="332"/>
      <c r="CA68" s="332"/>
      <c r="CB68" s="332"/>
      <c r="CC68" s="332"/>
      <c r="CD68" s="331">
        <f>CD59</f>
        <v>17</v>
      </c>
      <c r="CE68" s="332"/>
      <c r="CF68" s="332"/>
      <c r="CG68" s="332"/>
      <c r="CH68" s="332"/>
      <c r="CI68" s="332"/>
      <c r="CJ68" s="332"/>
      <c r="CK68" s="332"/>
      <c r="CL68" s="332"/>
      <c r="CM68" s="540">
        <f>SUM(AT68:CL68)</f>
        <v>5475</v>
      </c>
      <c r="CN68" s="543"/>
      <c r="CO68" s="543"/>
      <c r="CP68" s="543"/>
      <c r="CQ68" s="543"/>
      <c r="CR68" s="543"/>
      <c r="CS68" s="543"/>
      <c r="CT68" s="543"/>
      <c r="CU68" s="544"/>
      <c r="CV68" s="331">
        <f>CV59</f>
        <v>0</v>
      </c>
      <c r="CW68" s="331"/>
      <c r="CX68" s="331"/>
      <c r="CY68" s="331"/>
      <c r="CZ68" s="331"/>
      <c r="DA68" s="331"/>
      <c r="DB68" s="331"/>
      <c r="DC68" s="331"/>
      <c r="DD68" s="331"/>
      <c r="DE68" s="540">
        <f>DE59</f>
        <v>613</v>
      </c>
      <c r="DF68" s="543"/>
      <c r="DG68" s="543"/>
      <c r="DH68" s="543"/>
      <c r="DI68" s="543"/>
      <c r="DJ68" s="543"/>
      <c r="DK68" s="543"/>
      <c r="DL68" s="543"/>
      <c r="DM68" s="544"/>
      <c r="DN68" s="540">
        <f>DN59</f>
        <v>102</v>
      </c>
      <c r="DO68" s="543"/>
      <c r="DP68" s="543"/>
      <c r="DQ68" s="543"/>
      <c r="DR68" s="543"/>
      <c r="DS68" s="543"/>
      <c r="DT68" s="543"/>
      <c r="DU68" s="543"/>
      <c r="DV68" s="545"/>
    </row>
    <row r="69" spans="1:136" ht="15" customHeight="1" thickBot="1">
      <c r="A69" s="546"/>
      <c r="B69" s="547"/>
      <c r="C69" s="547"/>
      <c r="D69" s="547"/>
      <c r="E69" s="547"/>
      <c r="F69" s="548"/>
      <c r="G69" s="143" t="s">
        <v>10</v>
      </c>
      <c r="H69" s="144"/>
      <c r="I69" s="144"/>
      <c r="J69" s="144"/>
      <c r="K69" s="144"/>
      <c r="L69" s="144"/>
      <c r="M69" s="144"/>
      <c r="N69" s="144"/>
      <c r="O69" s="144"/>
      <c r="P69" s="144"/>
      <c r="Q69" s="144"/>
      <c r="R69" s="144"/>
      <c r="S69" s="144"/>
      <c r="T69" s="144"/>
      <c r="U69" s="144"/>
      <c r="V69" s="144"/>
      <c r="W69" s="144"/>
      <c r="X69" s="144"/>
      <c r="Y69" s="144"/>
      <c r="Z69" s="144"/>
      <c r="AA69" s="488"/>
      <c r="AB69" s="549">
        <v>1</v>
      </c>
      <c r="AC69" s="550"/>
      <c r="AD69" s="551"/>
      <c r="AE69" s="552">
        <v>7</v>
      </c>
      <c r="AF69" s="550"/>
      <c r="AG69" s="551"/>
      <c r="AH69" s="552">
        <v>1</v>
      </c>
      <c r="AI69" s="550"/>
      <c r="AJ69" s="553"/>
      <c r="AK69" s="291">
        <f>SUM(AK60:AS63)</f>
        <v>183134</v>
      </c>
      <c r="AL69" s="292"/>
      <c r="AM69" s="292"/>
      <c r="AN69" s="292"/>
      <c r="AO69" s="292"/>
      <c r="AP69" s="292"/>
      <c r="AQ69" s="292"/>
      <c r="AR69" s="292"/>
      <c r="AS69" s="292"/>
      <c r="AT69" s="291">
        <f t="shared" ref="AT69" si="9">SUM(AT60:BB63)</f>
        <v>201</v>
      </c>
      <c r="AU69" s="292"/>
      <c r="AV69" s="292"/>
      <c r="AW69" s="292"/>
      <c r="AX69" s="292"/>
      <c r="AY69" s="292"/>
      <c r="AZ69" s="292"/>
      <c r="BA69" s="292"/>
      <c r="BB69" s="292"/>
      <c r="BC69" s="291">
        <f t="shared" ref="BC69" si="10">SUM(BC60:BK63)</f>
        <v>6950</v>
      </c>
      <c r="BD69" s="292"/>
      <c r="BE69" s="292"/>
      <c r="BF69" s="292"/>
      <c r="BG69" s="292"/>
      <c r="BH69" s="292"/>
      <c r="BI69" s="292"/>
      <c r="BJ69" s="292"/>
      <c r="BK69" s="292"/>
      <c r="BL69" s="291">
        <f t="shared" ref="BL69" si="11">SUM(BL60:BT63)</f>
        <v>0</v>
      </c>
      <c r="BM69" s="292"/>
      <c r="BN69" s="292"/>
      <c r="BO69" s="292"/>
      <c r="BP69" s="292"/>
      <c r="BQ69" s="292"/>
      <c r="BR69" s="292"/>
      <c r="BS69" s="292"/>
      <c r="BT69" s="292"/>
      <c r="BU69" s="291">
        <f t="shared" ref="BU69" si="12">SUM(BU60:CC63)</f>
        <v>10532</v>
      </c>
      <c r="BV69" s="292"/>
      <c r="BW69" s="292"/>
      <c r="BX69" s="292"/>
      <c r="BY69" s="292"/>
      <c r="BZ69" s="292"/>
      <c r="CA69" s="292"/>
      <c r="CB69" s="292"/>
      <c r="CC69" s="292"/>
      <c r="CD69" s="291">
        <f t="shared" ref="CD69" si="13">SUM(CD60:CL63)</f>
        <v>0</v>
      </c>
      <c r="CE69" s="292"/>
      <c r="CF69" s="292"/>
      <c r="CG69" s="292"/>
      <c r="CH69" s="292"/>
      <c r="CI69" s="292"/>
      <c r="CJ69" s="292"/>
      <c r="CK69" s="292"/>
      <c r="CL69" s="292"/>
      <c r="CM69" s="519">
        <f>SUM(AT69:CL69)</f>
        <v>17683</v>
      </c>
      <c r="CN69" s="520"/>
      <c r="CO69" s="520"/>
      <c r="CP69" s="520"/>
      <c r="CQ69" s="520"/>
      <c r="CR69" s="520"/>
      <c r="CS69" s="520"/>
      <c r="CT69" s="520"/>
      <c r="CU69" s="556"/>
      <c r="CV69" s="291">
        <f>SUM(CV60:DD63)</f>
        <v>0</v>
      </c>
      <c r="CW69" s="291"/>
      <c r="CX69" s="291"/>
      <c r="CY69" s="291"/>
      <c r="CZ69" s="291"/>
      <c r="DA69" s="291"/>
      <c r="DB69" s="291"/>
      <c r="DC69" s="291"/>
      <c r="DD69" s="291"/>
      <c r="DE69" s="519">
        <f t="shared" ref="DE69" si="14">SUM(DE60:DM63)</f>
        <v>466</v>
      </c>
      <c r="DF69" s="520"/>
      <c r="DG69" s="520"/>
      <c r="DH69" s="520"/>
      <c r="DI69" s="520"/>
      <c r="DJ69" s="520"/>
      <c r="DK69" s="520"/>
      <c r="DL69" s="520"/>
      <c r="DM69" s="556"/>
      <c r="DN69" s="519">
        <f>SUM(DN60:DV63)</f>
        <v>10</v>
      </c>
      <c r="DO69" s="520"/>
      <c r="DP69" s="520"/>
      <c r="DQ69" s="520"/>
      <c r="DR69" s="520"/>
      <c r="DS69" s="520"/>
      <c r="DT69" s="520"/>
      <c r="DU69" s="520"/>
      <c r="DV69" s="521"/>
    </row>
    <row r="70" spans="1:136" ht="11.25" customHeight="1" thickBot="1">
      <c r="AB70" s="557"/>
      <c r="AC70" s="557"/>
      <c r="AD70" s="557"/>
      <c r="AE70" s="557"/>
      <c r="AF70" s="557"/>
      <c r="AG70" s="557"/>
      <c r="AH70" s="557"/>
      <c r="AI70" s="557"/>
      <c r="AJ70" s="557"/>
    </row>
    <row r="71" spans="1:136" ht="15" customHeight="1">
      <c r="A71" s="442" t="s">
        <v>14</v>
      </c>
      <c r="B71" s="486"/>
      <c r="C71" s="486"/>
      <c r="D71" s="443" t="s">
        <v>15</v>
      </c>
      <c r="E71" s="443"/>
      <c r="F71" s="444"/>
      <c r="G71" s="143" t="s">
        <v>749</v>
      </c>
      <c r="H71" s="144"/>
      <c r="I71" s="144"/>
      <c r="J71" s="144"/>
      <c r="K71" s="144"/>
      <c r="L71" s="144"/>
      <c r="M71" s="144"/>
      <c r="N71" s="144"/>
      <c r="O71" s="144"/>
      <c r="P71" s="144"/>
      <c r="Q71" s="144"/>
      <c r="R71" s="144"/>
      <c r="S71" s="144"/>
      <c r="T71" s="144"/>
      <c r="U71" s="144"/>
      <c r="V71" s="144"/>
      <c r="W71" s="144"/>
      <c r="X71" s="144"/>
      <c r="Y71" s="144"/>
      <c r="Z71" s="144"/>
      <c r="AA71" s="144"/>
      <c r="AB71" s="489">
        <v>1</v>
      </c>
      <c r="AC71" s="490"/>
      <c r="AD71" s="491"/>
      <c r="AE71" s="492">
        <v>8</v>
      </c>
      <c r="AF71" s="490"/>
      <c r="AG71" s="491"/>
      <c r="AH71" s="492">
        <v>1</v>
      </c>
      <c r="AI71" s="490"/>
      <c r="AJ71" s="493"/>
      <c r="AK71" s="261">
        <v>746158</v>
      </c>
      <c r="AL71" s="262"/>
      <c r="AM71" s="262"/>
      <c r="AN71" s="262"/>
      <c r="AO71" s="262"/>
      <c r="AP71" s="262"/>
      <c r="AQ71" s="262"/>
      <c r="AR71" s="262"/>
      <c r="AS71" s="262"/>
      <c r="AT71" s="418">
        <v>35452</v>
      </c>
      <c r="AU71" s="495"/>
      <c r="AV71" s="495"/>
      <c r="AW71" s="495"/>
      <c r="AX71" s="495"/>
      <c r="AY71" s="495"/>
      <c r="AZ71" s="495"/>
      <c r="BA71" s="495"/>
      <c r="BB71" s="496"/>
      <c r="BC71" s="418">
        <v>3676</v>
      </c>
      <c r="BD71" s="495"/>
      <c r="BE71" s="495"/>
      <c r="BF71" s="495"/>
      <c r="BG71" s="495"/>
      <c r="BH71" s="495"/>
      <c r="BI71" s="495"/>
      <c r="BJ71" s="495"/>
      <c r="BK71" s="496"/>
      <c r="BL71" s="418">
        <v>407</v>
      </c>
      <c r="BM71" s="495"/>
      <c r="BN71" s="495"/>
      <c r="BO71" s="495"/>
      <c r="BP71" s="495"/>
      <c r="BQ71" s="495"/>
      <c r="BR71" s="495"/>
      <c r="BS71" s="495"/>
      <c r="BT71" s="496"/>
      <c r="BU71" s="418">
        <v>10825</v>
      </c>
      <c r="BV71" s="495"/>
      <c r="BW71" s="495"/>
      <c r="BX71" s="495"/>
      <c r="BY71" s="495"/>
      <c r="BZ71" s="495"/>
      <c r="CA71" s="495"/>
      <c r="CB71" s="495"/>
      <c r="CC71" s="496"/>
      <c r="CD71" s="418">
        <v>9</v>
      </c>
      <c r="CE71" s="495"/>
      <c r="CF71" s="495"/>
      <c r="CG71" s="495"/>
      <c r="CH71" s="495"/>
      <c r="CI71" s="495"/>
      <c r="CJ71" s="495"/>
      <c r="CK71" s="495"/>
      <c r="CL71" s="496"/>
      <c r="CM71" s="537">
        <f>SUM(AT71:CL71)</f>
        <v>50369</v>
      </c>
      <c r="CN71" s="538"/>
      <c r="CO71" s="538"/>
      <c r="CP71" s="538"/>
      <c r="CQ71" s="538"/>
      <c r="CR71" s="538"/>
      <c r="CS71" s="538"/>
      <c r="CT71" s="538"/>
      <c r="CU71" s="580"/>
      <c r="CV71" s="261">
        <v>162</v>
      </c>
      <c r="CW71" s="261"/>
      <c r="CX71" s="261"/>
      <c r="CY71" s="261"/>
      <c r="CZ71" s="261"/>
      <c r="DA71" s="261"/>
      <c r="DB71" s="261"/>
      <c r="DC71" s="261"/>
      <c r="DD71" s="261"/>
      <c r="DE71" s="261">
        <v>3954</v>
      </c>
      <c r="DF71" s="261"/>
      <c r="DG71" s="261"/>
      <c r="DH71" s="261"/>
      <c r="DI71" s="261"/>
      <c r="DJ71" s="261"/>
      <c r="DK71" s="261"/>
      <c r="DL71" s="261"/>
      <c r="DM71" s="261"/>
      <c r="DN71" s="261">
        <v>604</v>
      </c>
      <c r="DO71" s="261"/>
      <c r="DP71" s="261"/>
      <c r="DQ71" s="261"/>
      <c r="DR71" s="261"/>
      <c r="DS71" s="261"/>
      <c r="DT71" s="261"/>
      <c r="DU71" s="261"/>
      <c r="DV71" s="559"/>
    </row>
    <row r="72" spans="1:136" ht="15" customHeight="1">
      <c r="A72" s="560"/>
      <c r="B72" s="499"/>
      <c r="C72" s="499"/>
      <c r="D72" s="561"/>
      <c r="E72" s="561"/>
      <c r="F72" s="562"/>
      <c r="G72" s="563" t="s">
        <v>282</v>
      </c>
      <c r="H72" s="564"/>
      <c r="I72" s="564"/>
      <c r="J72" s="564"/>
      <c r="K72" s="564"/>
      <c r="L72" s="564"/>
      <c r="M72" s="564"/>
      <c r="N72" s="564"/>
      <c r="O72" s="564"/>
      <c r="P72" s="564"/>
      <c r="Q72" s="564"/>
      <c r="R72" s="564"/>
      <c r="S72" s="564"/>
      <c r="T72" s="564"/>
      <c r="U72" s="564"/>
      <c r="V72" s="564"/>
      <c r="W72" s="564"/>
      <c r="X72" s="564"/>
      <c r="Y72" s="564"/>
      <c r="Z72" s="564"/>
      <c r="AA72" s="565"/>
      <c r="AB72" s="501">
        <v>1</v>
      </c>
      <c r="AC72" s="502"/>
      <c r="AD72" s="503"/>
      <c r="AE72" s="504">
        <v>9</v>
      </c>
      <c r="AF72" s="502"/>
      <c r="AG72" s="503"/>
      <c r="AH72" s="504">
        <v>1</v>
      </c>
      <c r="AI72" s="502"/>
      <c r="AJ72" s="505"/>
      <c r="AK72" s="274">
        <v>50623</v>
      </c>
      <c r="AL72" s="275"/>
      <c r="AM72" s="275"/>
      <c r="AN72" s="275"/>
      <c r="AO72" s="275"/>
      <c r="AP72" s="275"/>
      <c r="AQ72" s="275"/>
      <c r="AR72" s="275"/>
      <c r="AS72" s="275"/>
      <c r="AT72" s="428">
        <v>153</v>
      </c>
      <c r="AU72" s="445"/>
      <c r="AV72" s="445"/>
      <c r="AW72" s="445"/>
      <c r="AX72" s="445"/>
      <c r="AY72" s="445"/>
      <c r="AZ72" s="445"/>
      <c r="BA72" s="445"/>
      <c r="BB72" s="506"/>
      <c r="BC72" s="428">
        <v>581</v>
      </c>
      <c r="BD72" s="445"/>
      <c r="BE72" s="445"/>
      <c r="BF72" s="445"/>
      <c r="BG72" s="445"/>
      <c r="BH72" s="445"/>
      <c r="BI72" s="445"/>
      <c r="BJ72" s="445"/>
      <c r="BK72" s="506"/>
      <c r="BL72" s="428"/>
      <c r="BM72" s="445"/>
      <c r="BN72" s="445"/>
      <c r="BO72" s="445"/>
      <c r="BP72" s="445"/>
      <c r="BQ72" s="445"/>
      <c r="BR72" s="445"/>
      <c r="BS72" s="445"/>
      <c r="BT72" s="506"/>
      <c r="BU72" s="428">
        <v>2969</v>
      </c>
      <c r="BV72" s="445"/>
      <c r="BW72" s="445"/>
      <c r="BX72" s="445"/>
      <c r="BY72" s="445"/>
      <c r="BZ72" s="445"/>
      <c r="CA72" s="445"/>
      <c r="CB72" s="445"/>
      <c r="CC72" s="506"/>
      <c r="CD72" s="428">
        <v>11</v>
      </c>
      <c r="CE72" s="445"/>
      <c r="CF72" s="445"/>
      <c r="CG72" s="445"/>
      <c r="CH72" s="445"/>
      <c r="CI72" s="445"/>
      <c r="CJ72" s="445"/>
      <c r="CK72" s="445"/>
      <c r="CL72" s="506"/>
      <c r="CM72" s="540">
        <f>SUM(AT72:CL72)</f>
        <v>3714</v>
      </c>
      <c r="CN72" s="543"/>
      <c r="CO72" s="543"/>
      <c r="CP72" s="543"/>
      <c r="CQ72" s="543"/>
      <c r="CR72" s="543"/>
      <c r="CS72" s="543"/>
      <c r="CT72" s="543"/>
      <c r="CU72" s="544"/>
      <c r="CV72" s="274"/>
      <c r="CW72" s="274"/>
      <c r="CX72" s="274"/>
      <c r="CY72" s="274"/>
      <c r="CZ72" s="274"/>
      <c r="DA72" s="274"/>
      <c r="DB72" s="274"/>
      <c r="DC72" s="274"/>
      <c r="DD72" s="274"/>
      <c r="DE72" s="274">
        <v>409</v>
      </c>
      <c r="DF72" s="274"/>
      <c r="DG72" s="274"/>
      <c r="DH72" s="274"/>
      <c r="DI72" s="274"/>
      <c r="DJ72" s="274"/>
      <c r="DK72" s="274"/>
      <c r="DL72" s="274"/>
      <c r="DM72" s="274"/>
      <c r="DN72" s="274">
        <v>68</v>
      </c>
      <c r="DO72" s="274"/>
      <c r="DP72" s="274"/>
      <c r="DQ72" s="274"/>
      <c r="DR72" s="274"/>
      <c r="DS72" s="274"/>
      <c r="DT72" s="274"/>
      <c r="DU72" s="274"/>
      <c r="DV72" s="566"/>
    </row>
    <row r="73" spans="1:136" ht="15" customHeight="1">
      <c r="A73" s="560"/>
      <c r="B73" s="499"/>
      <c r="C73" s="499"/>
      <c r="D73" s="561"/>
      <c r="E73" s="561"/>
      <c r="F73" s="562"/>
      <c r="G73" s="143" t="s">
        <v>4414</v>
      </c>
      <c r="H73" s="144"/>
      <c r="I73" s="144"/>
      <c r="J73" s="144"/>
      <c r="K73" s="144"/>
      <c r="L73" s="144"/>
      <c r="M73" s="144"/>
      <c r="N73" s="144"/>
      <c r="O73" s="144"/>
      <c r="P73" s="144"/>
      <c r="Q73" s="144"/>
      <c r="R73" s="144"/>
      <c r="S73" s="144"/>
      <c r="T73" s="144"/>
      <c r="U73" s="144"/>
      <c r="V73" s="144"/>
      <c r="W73" s="144"/>
      <c r="X73" s="144"/>
      <c r="Y73" s="144"/>
      <c r="Z73" s="144"/>
      <c r="AA73" s="488"/>
      <c r="AB73" s="501">
        <v>2</v>
      </c>
      <c r="AC73" s="502"/>
      <c r="AD73" s="503"/>
      <c r="AE73" s="504">
        <v>0</v>
      </c>
      <c r="AF73" s="502"/>
      <c r="AG73" s="503"/>
      <c r="AH73" s="504">
        <v>1</v>
      </c>
      <c r="AI73" s="502"/>
      <c r="AJ73" s="505"/>
      <c r="AK73" s="274">
        <v>67480</v>
      </c>
      <c r="AL73" s="275"/>
      <c r="AM73" s="275"/>
      <c r="AN73" s="275"/>
      <c r="AO73" s="275"/>
      <c r="AP73" s="275"/>
      <c r="AQ73" s="275"/>
      <c r="AR73" s="275"/>
      <c r="AS73" s="275"/>
      <c r="AT73" s="428">
        <v>127</v>
      </c>
      <c r="AU73" s="445"/>
      <c r="AV73" s="445"/>
      <c r="AW73" s="445"/>
      <c r="AX73" s="445"/>
      <c r="AY73" s="445"/>
      <c r="AZ73" s="445"/>
      <c r="BA73" s="445"/>
      <c r="BB73" s="506"/>
      <c r="BC73" s="428">
        <v>1219</v>
      </c>
      <c r="BD73" s="445"/>
      <c r="BE73" s="445"/>
      <c r="BF73" s="445"/>
      <c r="BG73" s="445"/>
      <c r="BH73" s="445"/>
      <c r="BI73" s="445"/>
      <c r="BJ73" s="445"/>
      <c r="BK73" s="506"/>
      <c r="BL73" s="428"/>
      <c r="BM73" s="445"/>
      <c r="BN73" s="445"/>
      <c r="BO73" s="445"/>
      <c r="BP73" s="445"/>
      <c r="BQ73" s="445"/>
      <c r="BR73" s="445"/>
      <c r="BS73" s="445"/>
      <c r="BT73" s="506"/>
      <c r="BU73" s="428">
        <v>3294</v>
      </c>
      <c r="BV73" s="445"/>
      <c r="BW73" s="445"/>
      <c r="BX73" s="445"/>
      <c r="BY73" s="445"/>
      <c r="BZ73" s="445"/>
      <c r="CA73" s="445"/>
      <c r="CB73" s="445"/>
      <c r="CC73" s="506"/>
      <c r="CD73" s="428"/>
      <c r="CE73" s="445"/>
      <c r="CF73" s="445"/>
      <c r="CG73" s="445"/>
      <c r="CH73" s="445"/>
      <c r="CI73" s="445"/>
      <c r="CJ73" s="445"/>
      <c r="CK73" s="445"/>
      <c r="CL73" s="506"/>
      <c r="CM73" s="540">
        <f t="shared" ref="CM73:CM75" si="15">SUM(AT73:CL73)</f>
        <v>4640</v>
      </c>
      <c r="CN73" s="543"/>
      <c r="CO73" s="543"/>
      <c r="CP73" s="543"/>
      <c r="CQ73" s="543"/>
      <c r="CR73" s="543"/>
      <c r="CS73" s="543"/>
      <c r="CT73" s="543"/>
      <c r="CU73" s="544"/>
      <c r="CV73" s="274"/>
      <c r="CW73" s="274"/>
      <c r="CX73" s="274"/>
      <c r="CY73" s="274"/>
      <c r="CZ73" s="274"/>
      <c r="DA73" s="274"/>
      <c r="DB73" s="274"/>
      <c r="DC73" s="274"/>
      <c r="DD73" s="274"/>
      <c r="DE73" s="274">
        <v>276</v>
      </c>
      <c r="DF73" s="274"/>
      <c r="DG73" s="274"/>
      <c r="DH73" s="274"/>
      <c r="DI73" s="274"/>
      <c r="DJ73" s="274"/>
      <c r="DK73" s="274"/>
      <c r="DL73" s="274"/>
      <c r="DM73" s="274"/>
      <c r="DN73" s="274">
        <v>7</v>
      </c>
      <c r="DO73" s="274"/>
      <c r="DP73" s="274"/>
      <c r="DQ73" s="274"/>
      <c r="DR73" s="274"/>
      <c r="DS73" s="274"/>
      <c r="DT73" s="274"/>
      <c r="DU73" s="274"/>
      <c r="DV73" s="566"/>
    </row>
    <row r="74" spans="1:136" ht="15" customHeight="1">
      <c r="A74" s="560"/>
      <c r="B74" s="499"/>
      <c r="C74" s="499"/>
      <c r="D74" s="561"/>
      <c r="E74" s="561"/>
      <c r="F74" s="562"/>
      <c r="G74" s="143" t="s">
        <v>4416</v>
      </c>
      <c r="H74" s="144"/>
      <c r="I74" s="144"/>
      <c r="J74" s="144"/>
      <c r="K74" s="144"/>
      <c r="L74" s="144"/>
      <c r="M74" s="144"/>
      <c r="N74" s="144"/>
      <c r="O74" s="144"/>
      <c r="P74" s="144"/>
      <c r="Q74" s="144"/>
      <c r="R74" s="144"/>
      <c r="S74" s="144"/>
      <c r="T74" s="144"/>
      <c r="U74" s="144"/>
      <c r="V74" s="144"/>
      <c r="W74" s="144"/>
      <c r="X74" s="144"/>
      <c r="Y74" s="144"/>
      <c r="Z74" s="144"/>
      <c r="AA74" s="488"/>
      <c r="AB74" s="501">
        <v>2</v>
      </c>
      <c r="AC74" s="502"/>
      <c r="AD74" s="503"/>
      <c r="AE74" s="504">
        <v>1</v>
      </c>
      <c r="AF74" s="502"/>
      <c r="AG74" s="503"/>
      <c r="AH74" s="504">
        <v>1</v>
      </c>
      <c r="AI74" s="502"/>
      <c r="AJ74" s="505"/>
      <c r="AK74" s="274">
        <v>27087</v>
      </c>
      <c r="AL74" s="275"/>
      <c r="AM74" s="275"/>
      <c r="AN74" s="275"/>
      <c r="AO74" s="275"/>
      <c r="AP74" s="275"/>
      <c r="AQ74" s="275"/>
      <c r="AR74" s="275"/>
      <c r="AS74" s="275"/>
      <c r="AT74" s="428">
        <v>8</v>
      </c>
      <c r="AU74" s="445"/>
      <c r="AV74" s="445"/>
      <c r="AW74" s="445"/>
      <c r="AX74" s="445"/>
      <c r="AY74" s="445"/>
      <c r="AZ74" s="445"/>
      <c r="BA74" s="445"/>
      <c r="BB74" s="506"/>
      <c r="BC74" s="428">
        <v>444</v>
      </c>
      <c r="BD74" s="445"/>
      <c r="BE74" s="445"/>
      <c r="BF74" s="445"/>
      <c r="BG74" s="445"/>
      <c r="BH74" s="445"/>
      <c r="BI74" s="445"/>
      <c r="BJ74" s="445"/>
      <c r="BK74" s="506"/>
      <c r="BL74" s="428"/>
      <c r="BM74" s="445"/>
      <c r="BN74" s="445"/>
      <c r="BO74" s="445"/>
      <c r="BP74" s="445"/>
      <c r="BQ74" s="445"/>
      <c r="BR74" s="445"/>
      <c r="BS74" s="445"/>
      <c r="BT74" s="506"/>
      <c r="BU74" s="428">
        <v>2198</v>
      </c>
      <c r="BV74" s="445"/>
      <c r="BW74" s="445"/>
      <c r="BX74" s="445"/>
      <c r="BY74" s="445"/>
      <c r="BZ74" s="445"/>
      <c r="CA74" s="445"/>
      <c r="CB74" s="445"/>
      <c r="CC74" s="506"/>
      <c r="CD74" s="428"/>
      <c r="CE74" s="445"/>
      <c r="CF74" s="445"/>
      <c r="CG74" s="445"/>
      <c r="CH74" s="445"/>
      <c r="CI74" s="445"/>
      <c r="CJ74" s="445"/>
      <c r="CK74" s="445"/>
      <c r="CL74" s="506"/>
      <c r="CM74" s="540">
        <f t="shared" si="15"/>
        <v>2650</v>
      </c>
      <c r="CN74" s="543"/>
      <c r="CO74" s="543"/>
      <c r="CP74" s="543"/>
      <c r="CQ74" s="543"/>
      <c r="CR74" s="543"/>
      <c r="CS74" s="543"/>
      <c r="CT74" s="543"/>
      <c r="CU74" s="544"/>
      <c r="CV74" s="274"/>
      <c r="CW74" s="274"/>
      <c r="CX74" s="274"/>
      <c r="CY74" s="274"/>
      <c r="CZ74" s="274"/>
      <c r="DA74" s="274"/>
      <c r="DB74" s="274"/>
      <c r="DC74" s="274"/>
      <c r="DD74" s="274"/>
      <c r="DE74" s="274">
        <v>35</v>
      </c>
      <c r="DF74" s="274"/>
      <c r="DG74" s="274"/>
      <c r="DH74" s="274"/>
      <c r="DI74" s="274"/>
      <c r="DJ74" s="274"/>
      <c r="DK74" s="274"/>
      <c r="DL74" s="274"/>
      <c r="DM74" s="274"/>
      <c r="DN74" s="274"/>
      <c r="DO74" s="274"/>
      <c r="DP74" s="274"/>
      <c r="DQ74" s="274"/>
      <c r="DR74" s="274"/>
      <c r="DS74" s="274"/>
      <c r="DT74" s="274"/>
      <c r="DU74" s="274"/>
      <c r="DV74" s="566"/>
    </row>
    <row r="75" spans="1:136" ht="15" customHeight="1">
      <c r="A75" s="560"/>
      <c r="B75" s="499"/>
      <c r="C75" s="499"/>
      <c r="D75" s="561"/>
      <c r="E75" s="561"/>
      <c r="F75" s="562"/>
      <c r="G75" s="143" t="s">
        <v>4423</v>
      </c>
      <c r="H75" s="144"/>
      <c r="I75" s="144"/>
      <c r="J75" s="144"/>
      <c r="K75" s="144"/>
      <c r="L75" s="144"/>
      <c r="M75" s="144"/>
      <c r="N75" s="144"/>
      <c r="O75" s="144"/>
      <c r="P75" s="144"/>
      <c r="Q75" s="144"/>
      <c r="R75" s="144"/>
      <c r="S75" s="144"/>
      <c r="T75" s="144"/>
      <c r="U75" s="144"/>
      <c r="V75" s="144"/>
      <c r="W75" s="144"/>
      <c r="X75" s="144"/>
      <c r="Y75" s="144"/>
      <c r="Z75" s="144"/>
      <c r="AA75" s="488"/>
      <c r="AB75" s="501">
        <v>2</v>
      </c>
      <c r="AC75" s="502"/>
      <c r="AD75" s="503"/>
      <c r="AE75" s="504">
        <v>2</v>
      </c>
      <c r="AF75" s="502"/>
      <c r="AG75" s="503"/>
      <c r="AH75" s="504">
        <v>1</v>
      </c>
      <c r="AI75" s="502"/>
      <c r="AJ75" s="505"/>
      <c r="AK75" s="274">
        <v>11211</v>
      </c>
      <c r="AL75" s="275"/>
      <c r="AM75" s="275"/>
      <c r="AN75" s="275"/>
      <c r="AO75" s="275"/>
      <c r="AP75" s="275"/>
      <c r="AQ75" s="275"/>
      <c r="AR75" s="275"/>
      <c r="AS75" s="275"/>
      <c r="AT75" s="428"/>
      <c r="AU75" s="445"/>
      <c r="AV75" s="445"/>
      <c r="AW75" s="445"/>
      <c r="AX75" s="445"/>
      <c r="AY75" s="445"/>
      <c r="AZ75" s="445"/>
      <c r="BA75" s="445"/>
      <c r="BB75" s="506"/>
      <c r="BC75" s="428">
        <v>1239</v>
      </c>
      <c r="BD75" s="445"/>
      <c r="BE75" s="445"/>
      <c r="BF75" s="445"/>
      <c r="BG75" s="445"/>
      <c r="BH75" s="445"/>
      <c r="BI75" s="445"/>
      <c r="BJ75" s="445"/>
      <c r="BK75" s="506"/>
      <c r="BL75" s="428"/>
      <c r="BM75" s="445"/>
      <c r="BN75" s="445"/>
      <c r="BO75" s="445"/>
      <c r="BP75" s="445"/>
      <c r="BQ75" s="445"/>
      <c r="BR75" s="445"/>
      <c r="BS75" s="445"/>
      <c r="BT75" s="506"/>
      <c r="BU75" s="428">
        <v>450</v>
      </c>
      <c r="BV75" s="445"/>
      <c r="BW75" s="445"/>
      <c r="BX75" s="445"/>
      <c r="BY75" s="445"/>
      <c r="BZ75" s="445"/>
      <c r="CA75" s="445"/>
      <c r="CB75" s="445"/>
      <c r="CC75" s="506"/>
      <c r="CD75" s="428"/>
      <c r="CE75" s="445"/>
      <c r="CF75" s="445"/>
      <c r="CG75" s="445"/>
      <c r="CH75" s="445"/>
      <c r="CI75" s="445"/>
      <c r="CJ75" s="445"/>
      <c r="CK75" s="445"/>
      <c r="CL75" s="506"/>
      <c r="CM75" s="540">
        <f t="shared" si="15"/>
        <v>1689</v>
      </c>
      <c r="CN75" s="543"/>
      <c r="CO75" s="543"/>
      <c r="CP75" s="543"/>
      <c r="CQ75" s="543"/>
      <c r="CR75" s="543"/>
      <c r="CS75" s="543"/>
      <c r="CT75" s="543"/>
      <c r="CU75" s="544"/>
      <c r="CV75" s="274"/>
      <c r="CW75" s="274"/>
      <c r="CX75" s="274"/>
      <c r="CY75" s="274"/>
      <c r="CZ75" s="274"/>
      <c r="DA75" s="274"/>
      <c r="DB75" s="274"/>
      <c r="DC75" s="274"/>
      <c r="DD75" s="274"/>
      <c r="DE75" s="274"/>
      <c r="DF75" s="274"/>
      <c r="DG75" s="274"/>
      <c r="DH75" s="274"/>
      <c r="DI75" s="274"/>
      <c r="DJ75" s="274"/>
      <c r="DK75" s="274"/>
      <c r="DL75" s="274"/>
      <c r="DM75" s="274"/>
      <c r="DN75" s="274"/>
      <c r="DO75" s="274"/>
      <c r="DP75" s="274"/>
      <c r="DQ75" s="274"/>
      <c r="DR75" s="274"/>
      <c r="DS75" s="274"/>
      <c r="DT75" s="274"/>
      <c r="DU75" s="274"/>
      <c r="DV75" s="566"/>
    </row>
    <row r="76" spans="1:136" ht="15" customHeight="1">
      <c r="A76" s="498"/>
      <c r="B76" s="499"/>
      <c r="C76" s="499"/>
      <c r="D76" s="561"/>
      <c r="E76" s="561"/>
      <c r="F76" s="562"/>
      <c r="G76" s="143" t="s">
        <v>4419</v>
      </c>
      <c r="H76" s="144"/>
      <c r="I76" s="144"/>
      <c r="J76" s="144"/>
      <c r="K76" s="144"/>
      <c r="L76" s="144"/>
      <c r="M76" s="144"/>
      <c r="N76" s="144"/>
      <c r="O76" s="144"/>
      <c r="P76" s="144"/>
      <c r="Q76" s="144"/>
      <c r="R76" s="144"/>
      <c r="S76" s="144"/>
      <c r="T76" s="144"/>
      <c r="U76" s="144"/>
      <c r="V76" s="144"/>
      <c r="W76" s="144"/>
      <c r="X76" s="144"/>
      <c r="Y76" s="144"/>
      <c r="Z76" s="144"/>
      <c r="AA76" s="488"/>
      <c r="AB76" s="501">
        <v>2</v>
      </c>
      <c r="AC76" s="502"/>
      <c r="AD76" s="503"/>
      <c r="AE76" s="504">
        <v>3</v>
      </c>
      <c r="AF76" s="502"/>
      <c r="AG76" s="503"/>
      <c r="AH76" s="504">
        <v>1</v>
      </c>
      <c r="AI76" s="502"/>
      <c r="AJ76" s="505"/>
      <c r="AK76" s="274">
        <v>16309</v>
      </c>
      <c r="AL76" s="275"/>
      <c r="AM76" s="275"/>
      <c r="AN76" s="275"/>
      <c r="AO76" s="275"/>
      <c r="AP76" s="275"/>
      <c r="AQ76" s="275"/>
      <c r="AR76" s="275"/>
      <c r="AS76" s="275"/>
      <c r="AT76" s="428"/>
      <c r="AU76" s="445"/>
      <c r="AV76" s="445"/>
      <c r="AW76" s="445"/>
      <c r="AX76" s="445"/>
      <c r="AY76" s="445"/>
      <c r="AZ76" s="445"/>
      <c r="BA76" s="445"/>
      <c r="BB76" s="506"/>
      <c r="BC76" s="428">
        <v>2308</v>
      </c>
      <c r="BD76" s="445"/>
      <c r="BE76" s="445"/>
      <c r="BF76" s="445"/>
      <c r="BG76" s="445"/>
      <c r="BH76" s="445"/>
      <c r="BI76" s="445"/>
      <c r="BJ76" s="445"/>
      <c r="BK76" s="506"/>
      <c r="BL76" s="428"/>
      <c r="BM76" s="445"/>
      <c r="BN76" s="445"/>
      <c r="BO76" s="445"/>
      <c r="BP76" s="445"/>
      <c r="BQ76" s="445"/>
      <c r="BR76" s="445"/>
      <c r="BS76" s="445"/>
      <c r="BT76" s="506"/>
      <c r="BU76" s="428">
        <v>1081</v>
      </c>
      <c r="BV76" s="445"/>
      <c r="BW76" s="445"/>
      <c r="BX76" s="445"/>
      <c r="BY76" s="445"/>
      <c r="BZ76" s="445"/>
      <c r="CA76" s="445"/>
      <c r="CB76" s="445"/>
      <c r="CC76" s="506"/>
      <c r="CD76" s="428"/>
      <c r="CE76" s="445"/>
      <c r="CF76" s="445"/>
      <c r="CG76" s="445"/>
      <c r="CH76" s="445"/>
      <c r="CI76" s="445"/>
      <c r="CJ76" s="445"/>
      <c r="CK76" s="445"/>
      <c r="CL76" s="506"/>
      <c r="CM76" s="540">
        <f>SUM(AT76:CL76)</f>
        <v>3389</v>
      </c>
      <c r="CN76" s="543"/>
      <c r="CO76" s="543"/>
      <c r="CP76" s="543"/>
      <c r="CQ76" s="543"/>
      <c r="CR76" s="543"/>
      <c r="CS76" s="543"/>
      <c r="CT76" s="543"/>
      <c r="CU76" s="544"/>
      <c r="CV76" s="274"/>
      <c r="CW76" s="274"/>
      <c r="CX76" s="274"/>
      <c r="CY76" s="274"/>
      <c r="CZ76" s="274"/>
      <c r="DA76" s="274"/>
      <c r="DB76" s="274"/>
      <c r="DC76" s="274"/>
      <c r="DD76" s="274"/>
      <c r="DE76" s="274"/>
      <c r="DF76" s="274"/>
      <c r="DG76" s="274"/>
      <c r="DH76" s="274"/>
      <c r="DI76" s="274"/>
      <c r="DJ76" s="274"/>
      <c r="DK76" s="274"/>
      <c r="DL76" s="274"/>
      <c r="DM76" s="274"/>
      <c r="DN76" s="274"/>
      <c r="DO76" s="274"/>
      <c r="DP76" s="274"/>
      <c r="DQ76" s="274"/>
      <c r="DR76" s="274"/>
      <c r="DS76" s="274"/>
      <c r="DT76" s="274"/>
      <c r="DU76" s="274"/>
      <c r="DV76" s="566"/>
    </row>
    <row r="77" spans="1:136" ht="15" customHeight="1" thickBot="1">
      <c r="A77" s="447"/>
      <c r="B77" s="547"/>
      <c r="C77" s="547"/>
      <c r="D77" s="448"/>
      <c r="E77" s="448"/>
      <c r="F77" s="449"/>
      <c r="G77" s="143" t="s">
        <v>336</v>
      </c>
      <c r="H77" s="144"/>
      <c r="I77" s="144"/>
      <c r="J77" s="144"/>
      <c r="K77" s="144"/>
      <c r="L77" s="144"/>
      <c r="M77" s="144"/>
      <c r="N77" s="144"/>
      <c r="O77" s="144"/>
      <c r="P77" s="144"/>
      <c r="Q77" s="144"/>
      <c r="R77" s="144"/>
      <c r="S77" s="144"/>
      <c r="T77" s="144"/>
      <c r="U77" s="144"/>
      <c r="V77" s="144"/>
      <c r="W77" s="144"/>
      <c r="X77" s="144"/>
      <c r="Y77" s="144"/>
      <c r="Z77" s="144"/>
      <c r="AA77" s="144"/>
      <c r="AB77" s="549">
        <v>2</v>
      </c>
      <c r="AC77" s="550"/>
      <c r="AD77" s="551"/>
      <c r="AE77" s="552">
        <v>4</v>
      </c>
      <c r="AF77" s="550"/>
      <c r="AG77" s="551"/>
      <c r="AH77" s="552">
        <v>1</v>
      </c>
      <c r="AI77" s="550"/>
      <c r="AJ77" s="553"/>
      <c r="AK77" s="291">
        <f>SUM(AK71:AS76)</f>
        <v>918868</v>
      </c>
      <c r="AL77" s="292"/>
      <c r="AM77" s="292"/>
      <c r="AN77" s="292"/>
      <c r="AO77" s="292"/>
      <c r="AP77" s="292"/>
      <c r="AQ77" s="292"/>
      <c r="AR77" s="292"/>
      <c r="AS77" s="292"/>
      <c r="AT77" s="519">
        <f>SUM(AT71:BB76)</f>
        <v>35740</v>
      </c>
      <c r="AU77" s="520"/>
      <c r="AV77" s="520"/>
      <c r="AW77" s="520"/>
      <c r="AX77" s="520"/>
      <c r="AY77" s="520"/>
      <c r="AZ77" s="520"/>
      <c r="BA77" s="520"/>
      <c r="BB77" s="556"/>
      <c r="BC77" s="519">
        <f>SUM(BC71:BK76)</f>
        <v>9467</v>
      </c>
      <c r="BD77" s="520"/>
      <c r="BE77" s="520"/>
      <c r="BF77" s="520"/>
      <c r="BG77" s="520"/>
      <c r="BH77" s="520"/>
      <c r="BI77" s="520"/>
      <c r="BJ77" s="520"/>
      <c r="BK77" s="556"/>
      <c r="BL77" s="519">
        <f>SUM(BL71:BT76)</f>
        <v>407</v>
      </c>
      <c r="BM77" s="520"/>
      <c r="BN77" s="520"/>
      <c r="BO77" s="520"/>
      <c r="BP77" s="520"/>
      <c r="BQ77" s="520"/>
      <c r="BR77" s="520"/>
      <c r="BS77" s="520"/>
      <c r="BT77" s="556"/>
      <c r="BU77" s="519">
        <f>SUM(BU71:CC76)</f>
        <v>20817</v>
      </c>
      <c r="BV77" s="520"/>
      <c r="BW77" s="520"/>
      <c r="BX77" s="520"/>
      <c r="BY77" s="520"/>
      <c r="BZ77" s="520"/>
      <c r="CA77" s="520"/>
      <c r="CB77" s="520"/>
      <c r="CC77" s="556"/>
      <c r="CD77" s="519">
        <f>SUM(CD71:CL76)</f>
        <v>20</v>
      </c>
      <c r="CE77" s="520"/>
      <c r="CF77" s="520"/>
      <c r="CG77" s="520"/>
      <c r="CH77" s="520"/>
      <c r="CI77" s="520"/>
      <c r="CJ77" s="520"/>
      <c r="CK77" s="520"/>
      <c r="CL77" s="556"/>
      <c r="CM77" s="519">
        <f>SUM(AT77:CL77)</f>
        <v>66451</v>
      </c>
      <c r="CN77" s="520"/>
      <c r="CO77" s="520"/>
      <c r="CP77" s="520"/>
      <c r="CQ77" s="520"/>
      <c r="CR77" s="520"/>
      <c r="CS77" s="520"/>
      <c r="CT77" s="520"/>
      <c r="CU77" s="556"/>
      <c r="CV77" s="291">
        <f>SUM(CV71:DD76)</f>
        <v>162</v>
      </c>
      <c r="CW77" s="291"/>
      <c r="CX77" s="291"/>
      <c r="CY77" s="291"/>
      <c r="CZ77" s="291"/>
      <c r="DA77" s="291"/>
      <c r="DB77" s="291"/>
      <c r="DC77" s="291"/>
      <c r="DD77" s="291"/>
      <c r="DE77" s="291">
        <f>SUM(DE71:DM76)</f>
        <v>4674</v>
      </c>
      <c r="DF77" s="291"/>
      <c r="DG77" s="291"/>
      <c r="DH77" s="291"/>
      <c r="DI77" s="291"/>
      <c r="DJ77" s="291"/>
      <c r="DK77" s="291"/>
      <c r="DL77" s="291"/>
      <c r="DM77" s="291"/>
      <c r="DN77" s="291">
        <f>SUM(DN71:DV76)</f>
        <v>679</v>
      </c>
      <c r="DO77" s="291"/>
      <c r="DP77" s="291"/>
      <c r="DQ77" s="291"/>
      <c r="DR77" s="291"/>
      <c r="DS77" s="291"/>
      <c r="DT77" s="291"/>
      <c r="DU77" s="291"/>
      <c r="DV77" s="581"/>
    </row>
    <row r="78" spans="1:136" ht="15" customHeight="1">
      <c r="A78" s="567"/>
      <c r="B78" s="568"/>
      <c r="C78" s="568"/>
      <c r="D78" s="567"/>
      <c r="E78" s="567"/>
      <c r="F78" s="567"/>
      <c r="G78" s="205"/>
      <c r="H78" s="569"/>
      <c r="I78" s="569"/>
      <c r="J78" s="569"/>
      <c r="K78" s="569"/>
      <c r="L78" s="569"/>
      <c r="M78" s="569"/>
      <c r="N78" s="569"/>
      <c r="O78" s="569"/>
      <c r="P78" s="569"/>
      <c r="Q78" s="569"/>
      <c r="R78" s="569"/>
      <c r="S78" s="569"/>
      <c r="T78" s="569"/>
      <c r="U78" s="569"/>
      <c r="V78" s="569"/>
      <c r="W78" s="569"/>
      <c r="X78" s="569"/>
      <c r="Y78" s="569"/>
      <c r="Z78" s="569"/>
      <c r="AA78" s="569"/>
      <c r="AB78" s="570"/>
      <c r="AC78" s="570"/>
      <c r="AD78" s="570"/>
      <c r="AE78" s="570"/>
      <c r="AF78" s="557"/>
      <c r="AG78" s="557"/>
      <c r="AH78" s="557"/>
      <c r="AI78" s="557"/>
      <c r="AJ78" s="557"/>
      <c r="AK78" s="220"/>
      <c r="AL78" s="571"/>
      <c r="AM78" s="571"/>
      <c r="AN78" s="571"/>
      <c r="AO78" s="571"/>
      <c r="AP78" s="571"/>
      <c r="AQ78" s="571"/>
      <c r="AR78" s="571"/>
      <c r="AS78" s="571"/>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571"/>
      <c r="DG78" s="571"/>
      <c r="DQ78" s="571"/>
      <c r="DR78" s="571"/>
      <c r="DS78" s="571"/>
      <c r="DT78" s="571"/>
      <c r="DU78" s="571"/>
      <c r="DV78" s="571"/>
      <c r="DW78" s="220"/>
      <c r="DX78" s="571"/>
      <c r="DY78" s="571"/>
      <c r="DZ78" s="571"/>
      <c r="EA78" s="571"/>
      <c r="EB78" s="571"/>
      <c r="EC78" s="571"/>
      <c r="ED78" s="571"/>
      <c r="EE78" s="571"/>
      <c r="EF78" s="571"/>
    </row>
    <row r="79" spans="1:136" s="56" customFormat="1" ht="12.75" customHeight="1">
      <c r="A79" s="459"/>
      <c r="B79" s="459"/>
      <c r="C79" s="459"/>
      <c r="D79" s="459"/>
      <c r="E79" s="459"/>
      <c r="F79" s="459"/>
      <c r="G79" s="460"/>
      <c r="H79" s="461" t="s">
        <v>55</v>
      </c>
      <c r="I79" s="118"/>
      <c r="J79" s="118"/>
      <c r="K79" s="118"/>
      <c r="L79" s="118"/>
      <c r="M79" s="118"/>
      <c r="N79" s="118"/>
      <c r="O79" s="118"/>
      <c r="P79" s="118"/>
      <c r="Q79" s="118"/>
      <c r="R79" s="118"/>
      <c r="S79" s="118"/>
      <c r="T79" s="118"/>
      <c r="U79" s="118"/>
      <c r="V79" s="118"/>
      <c r="W79" s="118"/>
      <c r="X79" s="118"/>
      <c r="Y79" s="119"/>
      <c r="Z79" s="461" t="s">
        <v>460</v>
      </c>
      <c r="AA79" s="118"/>
      <c r="AB79" s="118"/>
      <c r="AC79" s="118"/>
      <c r="AD79" s="118"/>
      <c r="AE79" s="119"/>
      <c r="AF79" s="462" t="str">
        <f>"第9表　課税標準額段階別"&amp; 表00!CY5&amp;表00!DC5 &amp; "年度分所得割額等に関する調
　　　　　　　　　　　　　　　　【その他の所得者】（つづき）
総　　括　　表"</f>
        <v>第9表　課税標準額段階別令和5年度分所得割額等に関する調
　　　　　　　　　　　　　　　　【その他の所得者】（つづき）
総　　括　　表</v>
      </c>
      <c r="AG79" s="462"/>
      <c r="AH79" s="462"/>
      <c r="AI79" s="462"/>
      <c r="AJ79" s="462"/>
      <c r="AK79" s="462"/>
      <c r="AL79" s="462"/>
      <c r="AM79" s="462"/>
      <c r="AN79" s="462"/>
      <c r="AO79" s="462"/>
      <c r="AP79" s="462"/>
      <c r="AQ79" s="462"/>
      <c r="AR79" s="462"/>
      <c r="AS79" s="462"/>
      <c r="AT79" s="462"/>
      <c r="AU79" s="462"/>
      <c r="AV79" s="462"/>
      <c r="AW79" s="462"/>
      <c r="AX79" s="462"/>
      <c r="AY79" s="462"/>
      <c r="AZ79" s="462"/>
      <c r="BA79" s="462"/>
      <c r="BB79" s="462"/>
      <c r="BC79" s="462"/>
      <c r="BD79" s="462"/>
      <c r="BE79" s="462"/>
      <c r="BF79" s="462"/>
      <c r="BG79" s="462"/>
      <c r="BH79" s="462"/>
      <c r="BI79" s="462"/>
      <c r="BJ79" s="462"/>
      <c r="BK79" s="462"/>
      <c r="BL79" s="462"/>
      <c r="BM79" s="462"/>
      <c r="BN79" s="462"/>
      <c r="BO79" s="462"/>
      <c r="BP79" s="462"/>
      <c r="BQ79" s="462"/>
      <c r="BR79" s="462"/>
      <c r="BS79" s="462"/>
      <c r="BT79" s="462"/>
      <c r="BU79" s="462"/>
      <c r="BV79" s="462"/>
      <c r="BW79" s="462"/>
      <c r="BX79" s="462"/>
      <c r="BY79" s="462"/>
      <c r="BZ79" s="462"/>
      <c r="CA79" s="462"/>
      <c r="CB79" s="462"/>
      <c r="CC79" s="462"/>
      <c r="CD79" s="462"/>
      <c r="CE79" s="462"/>
      <c r="CF79" s="462"/>
      <c r="CG79" s="462"/>
      <c r="CH79" s="462"/>
      <c r="CI79" s="462"/>
      <c r="CJ79" s="462"/>
      <c r="CK79" s="462"/>
      <c r="CL79" s="462"/>
      <c r="CM79" s="462"/>
      <c r="CN79" s="462"/>
      <c r="CO79" s="462"/>
      <c r="CP79" s="462"/>
      <c r="CQ79" s="462"/>
      <c r="CR79" s="462"/>
      <c r="CS79" s="462"/>
      <c r="CT79" s="462"/>
      <c r="CU79" s="462"/>
      <c r="CV79" s="462"/>
      <c r="CW79" s="462"/>
      <c r="CX79" s="462"/>
      <c r="CY79" s="463" t="s">
        <v>535</v>
      </c>
      <c r="CZ79" s="463"/>
      <c r="DA79" s="463"/>
      <c r="DB79" s="463"/>
      <c r="DC79" s="463"/>
      <c r="DD79" s="463"/>
      <c r="DE79" s="463"/>
      <c r="DF79" s="463"/>
      <c r="DG79" s="463"/>
      <c r="DH79" s="463"/>
      <c r="DI79" s="463"/>
      <c r="DJ79" s="463"/>
      <c r="DK79" s="121" t="str">
        <f>DK40</f>
        <v>三重県</v>
      </c>
      <c r="DL79" s="121"/>
      <c r="DM79" s="121"/>
      <c r="DN79" s="121"/>
      <c r="DO79" s="121"/>
      <c r="DP79" s="121"/>
      <c r="DQ79" s="121"/>
      <c r="DR79" s="121"/>
      <c r="DS79" s="121"/>
      <c r="DT79" s="121"/>
      <c r="DU79" s="121"/>
      <c r="DV79" s="121"/>
      <c r="DW79" s="121"/>
      <c r="DX79" s="121"/>
      <c r="DY79" s="121"/>
      <c r="DZ79" s="121"/>
      <c r="EA79" s="121"/>
      <c r="EB79" s="121"/>
      <c r="EC79" s="121"/>
      <c r="ED79" s="121"/>
      <c r="EE79" s="121"/>
    </row>
    <row r="80" spans="1:136" s="56" customFormat="1" ht="13.15" customHeight="1" thickBot="1">
      <c r="A80" s="459"/>
      <c r="B80" s="459"/>
      <c r="C80" s="459"/>
      <c r="D80" s="459"/>
      <c r="E80" s="459"/>
      <c r="F80" s="459"/>
      <c r="G80" s="460"/>
      <c r="H80" s="122"/>
      <c r="I80" s="123"/>
      <c r="J80" s="123"/>
      <c r="K80" s="123"/>
      <c r="L80" s="123"/>
      <c r="M80" s="123"/>
      <c r="N80" s="123"/>
      <c r="O80" s="123"/>
      <c r="P80" s="123"/>
      <c r="Q80" s="123"/>
      <c r="R80" s="123"/>
      <c r="S80" s="123"/>
      <c r="T80" s="123"/>
      <c r="U80" s="123"/>
      <c r="V80" s="123"/>
      <c r="W80" s="123"/>
      <c r="X80" s="123"/>
      <c r="Y80" s="124"/>
      <c r="Z80" s="122"/>
      <c r="AA80" s="123"/>
      <c r="AB80" s="123"/>
      <c r="AC80" s="123"/>
      <c r="AD80" s="123"/>
      <c r="AE80" s="124"/>
      <c r="AF80" s="462"/>
      <c r="AG80" s="462"/>
      <c r="AH80" s="462"/>
      <c r="AI80" s="462"/>
      <c r="AJ80" s="462"/>
      <c r="AK80" s="462"/>
      <c r="AL80" s="462"/>
      <c r="AM80" s="462"/>
      <c r="AN80" s="462"/>
      <c r="AO80" s="462"/>
      <c r="AP80" s="462"/>
      <c r="AQ80" s="462"/>
      <c r="AR80" s="462"/>
      <c r="AS80" s="462"/>
      <c r="AT80" s="462"/>
      <c r="AU80" s="462"/>
      <c r="AV80" s="462"/>
      <c r="AW80" s="462"/>
      <c r="AX80" s="462"/>
      <c r="AY80" s="462"/>
      <c r="AZ80" s="462"/>
      <c r="BA80" s="462"/>
      <c r="BB80" s="462"/>
      <c r="BC80" s="462"/>
      <c r="BD80" s="462"/>
      <c r="BE80" s="462"/>
      <c r="BF80" s="462"/>
      <c r="BG80" s="462"/>
      <c r="BH80" s="462"/>
      <c r="BI80" s="462"/>
      <c r="BJ80" s="462"/>
      <c r="BK80" s="462"/>
      <c r="BL80" s="462"/>
      <c r="BM80" s="462"/>
      <c r="BN80" s="462"/>
      <c r="BO80" s="462"/>
      <c r="BP80" s="462"/>
      <c r="BQ80" s="462"/>
      <c r="BR80" s="462"/>
      <c r="BS80" s="462"/>
      <c r="BT80" s="462"/>
      <c r="BU80" s="462"/>
      <c r="BV80" s="462"/>
      <c r="BW80" s="462"/>
      <c r="BX80" s="462"/>
      <c r="BY80" s="462"/>
      <c r="BZ80" s="462"/>
      <c r="CA80" s="462"/>
      <c r="CB80" s="462"/>
      <c r="CC80" s="462"/>
      <c r="CD80" s="462"/>
      <c r="CE80" s="462"/>
      <c r="CF80" s="462"/>
      <c r="CG80" s="462"/>
      <c r="CH80" s="462"/>
      <c r="CI80" s="462"/>
      <c r="CJ80" s="462"/>
      <c r="CK80" s="462"/>
      <c r="CL80" s="462"/>
      <c r="CM80" s="462"/>
      <c r="CN80" s="462"/>
      <c r="CO80" s="462"/>
      <c r="CP80" s="462"/>
      <c r="CQ80" s="462"/>
      <c r="CR80" s="462"/>
      <c r="CS80" s="462"/>
      <c r="CT80" s="462"/>
      <c r="CU80" s="462"/>
      <c r="CV80" s="462"/>
      <c r="CW80" s="462"/>
      <c r="CX80" s="462"/>
      <c r="CY80" s="464"/>
      <c r="CZ80" s="464"/>
      <c r="DA80" s="464"/>
      <c r="DB80" s="464"/>
      <c r="DC80" s="464"/>
      <c r="DD80" s="464"/>
      <c r="DE80" s="464"/>
      <c r="DF80" s="464"/>
      <c r="DG80" s="464"/>
      <c r="DH80" s="464"/>
      <c r="DI80" s="464"/>
      <c r="DJ80" s="464"/>
      <c r="DK80" s="126"/>
      <c r="DL80" s="126"/>
      <c r="DM80" s="126"/>
      <c r="DN80" s="126"/>
      <c r="DO80" s="126"/>
      <c r="DP80" s="126"/>
      <c r="DQ80" s="126"/>
      <c r="DR80" s="126"/>
      <c r="DS80" s="126"/>
      <c r="DT80" s="126"/>
      <c r="DU80" s="126"/>
      <c r="DV80" s="126"/>
      <c r="DW80" s="126"/>
      <c r="DX80" s="126"/>
      <c r="DY80" s="126"/>
      <c r="DZ80" s="126"/>
      <c r="EA80" s="126"/>
      <c r="EB80" s="126"/>
      <c r="EC80" s="126"/>
      <c r="ED80" s="126"/>
      <c r="EE80" s="126"/>
    </row>
    <row r="81" spans="1:135" s="56" customFormat="1" ht="25.5" customHeight="1" thickBot="1">
      <c r="A81" s="572"/>
      <c r="B81" s="573"/>
      <c r="C81" s="573"/>
      <c r="D81" s="573"/>
      <c r="E81" s="573"/>
      <c r="F81" s="573"/>
      <c r="G81" s="574"/>
      <c r="H81" s="467">
        <f>H42</f>
        <v>2</v>
      </c>
      <c r="I81" s="575"/>
      <c r="J81" s="576"/>
      <c r="K81" s="467">
        <f>K42</f>
        <v>4</v>
      </c>
      <c r="L81" s="575"/>
      <c r="M81" s="576"/>
      <c r="N81" s="467">
        <f>N42</f>
        <v>2</v>
      </c>
      <c r="O81" s="575"/>
      <c r="P81" s="576"/>
      <c r="Q81" s="467">
        <f>Q42</f>
        <v>0</v>
      </c>
      <c r="R81" s="575"/>
      <c r="S81" s="576"/>
      <c r="T81" s="467">
        <f>T42</f>
        <v>2</v>
      </c>
      <c r="U81" s="575"/>
      <c r="V81" s="576"/>
      <c r="W81" s="467">
        <f>W42</f>
        <v>1</v>
      </c>
      <c r="X81" s="575"/>
      <c r="Y81" s="576"/>
      <c r="Z81" s="466">
        <v>0</v>
      </c>
      <c r="AA81" s="134"/>
      <c r="AB81" s="135"/>
      <c r="AC81" s="467">
        <v>9</v>
      </c>
      <c r="AD81" s="137"/>
      <c r="AE81" s="138"/>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62"/>
      <c r="BB81" s="462"/>
      <c r="BC81" s="462"/>
      <c r="BD81" s="462"/>
      <c r="BE81" s="462"/>
      <c r="BF81" s="462"/>
      <c r="BG81" s="462"/>
      <c r="BH81" s="462"/>
      <c r="BI81" s="462"/>
      <c r="BJ81" s="462"/>
      <c r="BK81" s="462"/>
      <c r="BL81" s="462"/>
      <c r="BM81" s="462"/>
      <c r="BN81" s="462"/>
      <c r="BO81" s="462"/>
      <c r="BP81" s="462"/>
      <c r="BQ81" s="462"/>
      <c r="BR81" s="462"/>
      <c r="BS81" s="462"/>
      <c r="BT81" s="462"/>
      <c r="BU81" s="462"/>
      <c r="BV81" s="462"/>
      <c r="BW81" s="462"/>
      <c r="BX81" s="462"/>
      <c r="BY81" s="462"/>
      <c r="BZ81" s="462"/>
      <c r="CA81" s="462"/>
      <c r="CB81" s="462"/>
      <c r="CC81" s="462"/>
      <c r="CD81" s="462"/>
      <c r="CE81" s="462"/>
      <c r="CF81" s="462"/>
      <c r="CG81" s="462"/>
      <c r="CH81" s="462"/>
      <c r="CI81" s="462"/>
      <c r="CJ81" s="462"/>
      <c r="CK81" s="462"/>
      <c r="CL81" s="462"/>
      <c r="CM81" s="462"/>
      <c r="CN81" s="462"/>
      <c r="CO81" s="462"/>
      <c r="CP81" s="462"/>
      <c r="CQ81" s="462"/>
      <c r="CR81" s="462"/>
      <c r="CS81" s="462"/>
      <c r="CT81" s="462"/>
      <c r="CU81" s="462"/>
      <c r="CV81" s="462"/>
      <c r="CW81" s="462"/>
      <c r="CX81" s="462"/>
      <c r="CY81" s="464" t="s">
        <v>458</v>
      </c>
      <c r="CZ81" s="464"/>
      <c r="DA81" s="464"/>
      <c r="DB81" s="464"/>
      <c r="DC81" s="464"/>
      <c r="DD81" s="464"/>
      <c r="DE81" s="464"/>
      <c r="DF81" s="464"/>
      <c r="DG81" s="464"/>
      <c r="DH81" s="464"/>
      <c r="DI81" s="464"/>
      <c r="DJ81" s="464"/>
      <c r="DK81" s="139" t="str">
        <f>DK42</f>
        <v>四日市市</v>
      </c>
      <c r="DL81" s="139"/>
      <c r="DM81" s="139"/>
      <c r="DN81" s="139"/>
      <c r="DO81" s="139"/>
      <c r="DP81" s="139"/>
      <c r="DQ81" s="139"/>
      <c r="DR81" s="139"/>
      <c r="DS81" s="139"/>
      <c r="DT81" s="139"/>
      <c r="DU81" s="139"/>
      <c r="DV81" s="139"/>
      <c r="DW81" s="139"/>
      <c r="DX81" s="139"/>
      <c r="DY81" s="139"/>
      <c r="DZ81" s="139"/>
      <c r="EA81" s="139"/>
      <c r="EB81" s="139"/>
      <c r="EC81" s="139"/>
      <c r="ED81" s="139"/>
      <c r="EE81" s="139"/>
    </row>
    <row r="82" spans="1:135" ht="15" customHeight="1">
      <c r="AF82" s="462"/>
      <c r="AG82" s="462"/>
      <c r="AH82" s="462"/>
      <c r="AI82" s="462"/>
      <c r="AJ82" s="462"/>
      <c r="AK82" s="462"/>
      <c r="AL82" s="462"/>
      <c r="AM82" s="462"/>
      <c r="AN82" s="462"/>
      <c r="AO82" s="462"/>
      <c r="AP82" s="462"/>
      <c r="AQ82" s="462"/>
      <c r="AR82" s="462"/>
      <c r="AS82" s="462"/>
      <c r="AT82" s="462"/>
      <c r="AU82" s="462"/>
      <c r="AV82" s="462"/>
      <c r="AW82" s="462"/>
      <c r="AX82" s="462"/>
      <c r="AY82" s="462"/>
      <c r="AZ82" s="462"/>
      <c r="BA82" s="462"/>
      <c r="BB82" s="462"/>
      <c r="BC82" s="462"/>
      <c r="BD82" s="462"/>
      <c r="BE82" s="462"/>
      <c r="BF82" s="462"/>
      <c r="BG82" s="462"/>
      <c r="BH82" s="462"/>
      <c r="BI82" s="462"/>
      <c r="BJ82" s="462"/>
      <c r="BK82" s="462"/>
      <c r="BL82" s="462"/>
      <c r="BM82" s="462"/>
      <c r="BN82" s="462"/>
      <c r="BO82" s="462"/>
      <c r="BP82" s="462"/>
      <c r="BQ82" s="462"/>
      <c r="BR82" s="462"/>
      <c r="BS82" s="462"/>
      <c r="BT82" s="462"/>
      <c r="BU82" s="462"/>
      <c r="BV82" s="462"/>
      <c r="BW82" s="462"/>
      <c r="BX82" s="462"/>
      <c r="BY82" s="462"/>
      <c r="BZ82" s="462"/>
      <c r="CA82" s="462"/>
      <c r="CB82" s="462"/>
      <c r="CC82" s="462"/>
      <c r="CD82" s="462"/>
      <c r="CE82" s="462"/>
      <c r="CF82" s="462"/>
      <c r="CG82" s="462"/>
      <c r="CH82" s="462"/>
      <c r="CI82" s="462"/>
      <c r="CJ82" s="462"/>
      <c r="CK82" s="462"/>
      <c r="CL82" s="462"/>
      <c r="CM82" s="462"/>
      <c r="CN82" s="462"/>
      <c r="CO82" s="462"/>
      <c r="CP82" s="462"/>
      <c r="CQ82" s="462"/>
      <c r="CR82" s="462"/>
      <c r="CS82" s="462"/>
      <c r="CT82" s="462"/>
      <c r="CU82" s="462"/>
      <c r="CV82" s="462"/>
      <c r="CW82" s="462"/>
      <c r="CX82" s="462"/>
    </row>
    <row r="84" spans="1:135" ht="15" customHeight="1">
      <c r="AK84" s="142" t="s">
        <v>226</v>
      </c>
      <c r="AL84" s="142"/>
      <c r="AM84" s="142"/>
      <c r="AN84" s="142"/>
      <c r="AO84" s="142"/>
      <c r="AP84" s="142"/>
      <c r="AQ84" s="142"/>
      <c r="AR84" s="142"/>
      <c r="AS84" s="142"/>
      <c r="AT84" s="142" t="s">
        <v>227</v>
      </c>
      <c r="AU84" s="142"/>
      <c r="AV84" s="142"/>
      <c r="AW84" s="142"/>
      <c r="AX84" s="142"/>
      <c r="AY84" s="142"/>
      <c r="AZ84" s="142"/>
      <c r="BA84" s="142"/>
      <c r="BB84" s="142"/>
      <c r="BC84" s="142"/>
      <c r="BD84" s="142" t="s">
        <v>228</v>
      </c>
      <c r="BE84" s="142"/>
      <c r="BF84" s="142"/>
      <c r="BG84" s="142"/>
      <c r="BH84" s="142"/>
      <c r="BI84" s="142"/>
      <c r="BJ84" s="142"/>
      <c r="BK84" s="142"/>
      <c r="BL84" s="142" t="s">
        <v>263</v>
      </c>
      <c r="BM84" s="142"/>
      <c r="BN84" s="142"/>
      <c r="BO84" s="142"/>
      <c r="BP84" s="142"/>
      <c r="BQ84" s="142"/>
      <c r="BR84" s="142"/>
      <c r="BS84" s="142"/>
      <c r="BT84" s="142"/>
      <c r="BU84" s="142"/>
    </row>
    <row r="85" spans="1:135" ht="15" customHeight="1">
      <c r="A85" s="468" t="s">
        <v>700</v>
      </c>
      <c r="B85" s="469"/>
      <c r="C85" s="469"/>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70"/>
      <c r="AB85" s="92" t="s">
        <v>714</v>
      </c>
      <c r="AC85" s="93"/>
      <c r="AD85" s="93"/>
      <c r="AE85" s="93"/>
      <c r="AF85" s="93"/>
      <c r="AG85" s="93"/>
      <c r="AH85" s="93"/>
      <c r="AI85" s="93"/>
      <c r="AJ85" s="94"/>
      <c r="AK85" s="149" t="s">
        <v>565</v>
      </c>
      <c r="AL85" s="150"/>
      <c r="AM85" s="150"/>
      <c r="AN85" s="150"/>
      <c r="AO85" s="150"/>
      <c r="AP85" s="150"/>
      <c r="AQ85" s="150"/>
      <c r="AR85" s="150"/>
      <c r="AS85" s="151"/>
      <c r="AT85" s="144" t="s">
        <v>409</v>
      </c>
      <c r="AU85" s="585"/>
      <c r="AV85" s="585"/>
      <c r="AW85" s="585"/>
      <c r="AX85" s="585"/>
      <c r="AY85" s="585"/>
      <c r="AZ85" s="585"/>
      <c r="BA85" s="585"/>
      <c r="BB85" s="585"/>
      <c r="BC85" s="585"/>
      <c r="BD85" s="585"/>
      <c r="BE85" s="585"/>
      <c r="BF85" s="585"/>
      <c r="BG85" s="585"/>
      <c r="BH85" s="585"/>
      <c r="BI85" s="585"/>
      <c r="BJ85" s="585"/>
      <c r="BK85" s="585"/>
      <c r="BL85" s="585"/>
      <c r="BM85" s="585"/>
      <c r="BN85" s="585"/>
      <c r="BO85" s="585"/>
      <c r="BP85" s="585"/>
      <c r="BQ85" s="585"/>
      <c r="BR85" s="585"/>
      <c r="BS85" s="585"/>
      <c r="BT85" s="585"/>
      <c r="BU85" s="586"/>
    </row>
    <row r="86" spans="1:135" ht="10.5" customHeight="1">
      <c r="A86" s="471"/>
      <c r="B86" s="472"/>
      <c r="C86" s="472"/>
      <c r="D86" s="472"/>
      <c r="E86" s="472"/>
      <c r="F86" s="472"/>
      <c r="G86" s="472"/>
      <c r="H86" s="472"/>
      <c r="I86" s="472"/>
      <c r="J86" s="472"/>
      <c r="K86" s="472"/>
      <c r="L86" s="472"/>
      <c r="M86" s="472"/>
      <c r="N86" s="472"/>
      <c r="O86" s="472"/>
      <c r="P86" s="472"/>
      <c r="Q86" s="472"/>
      <c r="R86" s="472"/>
      <c r="S86" s="472"/>
      <c r="T86" s="472"/>
      <c r="U86" s="472"/>
      <c r="V86" s="472"/>
      <c r="W86" s="472"/>
      <c r="X86" s="472"/>
      <c r="Y86" s="472"/>
      <c r="Z86" s="472"/>
      <c r="AA86" s="473"/>
      <c r="AB86" s="146"/>
      <c r="AC86" s="147"/>
      <c r="AD86" s="147"/>
      <c r="AE86" s="147"/>
      <c r="AF86" s="147"/>
      <c r="AG86" s="147"/>
      <c r="AH86" s="147"/>
      <c r="AI86" s="147"/>
      <c r="AJ86" s="148"/>
      <c r="AK86" s="208"/>
      <c r="AL86" s="209"/>
      <c r="AM86" s="209"/>
      <c r="AN86" s="209"/>
      <c r="AO86" s="209"/>
      <c r="AP86" s="209"/>
      <c r="AQ86" s="209"/>
      <c r="AR86" s="209"/>
      <c r="AS86" s="211"/>
      <c r="AT86" s="92" t="s">
        <v>324</v>
      </c>
      <c r="AU86" s="587"/>
      <c r="AV86" s="587"/>
      <c r="AW86" s="587"/>
      <c r="AX86" s="587"/>
      <c r="AY86" s="587"/>
      <c r="AZ86" s="587"/>
      <c r="BA86" s="587"/>
      <c r="BB86" s="587"/>
      <c r="BC86" s="587"/>
      <c r="BD86" s="587"/>
      <c r="BE86" s="587"/>
      <c r="BF86" s="587"/>
      <c r="BG86" s="587"/>
      <c r="BH86" s="587"/>
      <c r="BI86" s="587"/>
      <c r="BJ86" s="587"/>
      <c r="BK86" s="588"/>
      <c r="BL86" s="92" t="s">
        <v>334</v>
      </c>
      <c r="BM86" s="93"/>
      <c r="BN86" s="93"/>
      <c r="BO86" s="93"/>
      <c r="BP86" s="93"/>
      <c r="BQ86" s="93"/>
      <c r="BR86" s="93"/>
      <c r="BS86" s="93"/>
      <c r="BT86" s="93"/>
      <c r="BU86" s="94"/>
    </row>
    <row r="87" spans="1:135" ht="15" customHeight="1">
      <c r="A87" s="471"/>
      <c r="B87" s="472"/>
      <c r="C87" s="472"/>
      <c r="D87" s="472"/>
      <c r="E87" s="472"/>
      <c r="F87" s="472"/>
      <c r="G87" s="472"/>
      <c r="H87" s="472"/>
      <c r="I87" s="472"/>
      <c r="J87" s="472"/>
      <c r="K87" s="472"/>
      <c r="L87" s="472"/>
      <c r="M87" s="472"/>
      <c r="N87" s="472"/>
      <c r="O87" s="472"/>
      <c r="P87" s="472"/>
      <c r="Q87" s="472"/>
      <c r="R87" s="472"/>
      <c r="S87" s="472"/>
      <c r="T87" s="472"/>
      <c r="U87" s="472"/>
      <c r="V87" s="472"/>
      <c r="W87" s="472"/>
      <c r="X87" s="472"/>
      <c r="Y87" s="472"/>
      <c r="Z87" s="472"/>
      <c r="AA87" s="473"/>
      <c r="AB87" s="146"/>
      <c r="AC87" s="147"/>
      <c r="AD87" s="147"/>
      <c r="AE87" s="147"/>
      <c r="AF87" s="147"/>
      <c r="AG87" s="147"/>
      <c r="AH87" s="147"/>
      <c r="AI87" s="147"/>
      <c r="AJ87" s="148"/>
      <c r="AK87" s="208"/>
      <c r="AL87" s="209"/>
      <c r="AM87" s="209"/>
      <c r="AN87" s="209"/>
      <c r="AO87" s="209"/>
      <c r="AP87" s="209"/>
      <c r="AQ87" s="209"/>
      <c r="AR87" s="209"/>
      <c r="AS87" s="211"/>
      <c r="AT87" s="589"/>
      <c r="AU87" s="590"/>
      <c r="AV87" s="590"/>
      <c r="AW87" s="590"/>
      <c r="AX87" s="590"/>
      <c r="AY87" s="590"/>
      <c r="AZ87" s="590"/>
      <c r="BA87" s="590"/>
      <c r="BB87" s="590"/>
      <c r="BC87" s="590"/>
      <c r="BD87" s="590"/>
      <c r="BE87" s="590"/>
      <c r="BF87" s="590"/>
      <c r="BG87" s="590"/>
      <c r="BH87" s="590"/>
      <c r="BI87" s="590"/>
      <c r="BJ87" s="590"/>
      <c r="BK87" s="591"/>
      <c r="BL87" s="146"/>
      <c r="BM87" s="147"/>
      <c r="BN87" s="147"/>
      <c r="BO87" s="147"/>
      <c r="BP87" s="147"/>
      <c r="BQ87" s="147"/>
      <c r="BR87" s="147"/>
      <c r="BS87" s="147"/>
      <c r="BT87" s="147"/>
      <c r="BU87" s="148"/>
    </row>
    <row r="88" spans="1:135" ht="15" customHeight="1">
      <c r="A88" s="471"/>
      <c r="B88" s="472"/>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3"/>
      <c r="AB88" s="146"/>
      <c r="AC88" s="147"/>
      <c r="AD88" s="147"/>
      <c r="AE88" s="147"/>
      <c r="AF88" s="147"/>
      <c r="AG88" s="147"/>
      <c r="AH88" s="147"/>
      <c r="AI88" s="147"/>
      <c r="AJ88" s="148"/>
      <c r="AK88" s="208"/>
      <c r="AL88" s="209"/>
      <c r="AM88" s="209"/>
      <c r="AN88" s="209"/>
      <c r="AO88" s="209"/>
      <c r="AP88" s="209"/>
      <c r="AQ88" s="209"/>
      <c r="AR88" s="209"/>
      <c r="AS88" s="211"/>
      <c r="AT88" s="89" t="s">
        <v>249</v>
      </c>
      <c r="AU88" s="90"/>
      <c r="AV88" s="90"/>
      <c r="AW88" s="90"/>
      <c r="AX88" s="90"/>
      <c r="AY88" s="90"/>
      <c r="AZ88" s="90"/>
      <c r="BA88" s="90"/>
      <c r="BB88" s="90"/>
      <c r="BC88" s="91"/>
      <c r="BD88" s="233" t="s">
        <v>250</v>
      </c>
      <c r="BE88" s="587"/>
      <c r="BF88" s="587"/>
      <c r="BG88" s="587"/>
      <c r="BH88" s="587"/>
      <c r="BI88" s="587"/>
      <c r="BJ88" s="587"/>
      <c r="BK88" s="588"/>
      <c r="BL88" s="146"/>
      <c r="BM88" s="147"/>
      <c r="BN88" s="147"/>
      <c r="BO88" s="147"/>
      <c r="BP88" s="147"/>
      <c r="BQ88" s="147"/>
      <c r="BR88" s="147"/>
      <c r="BS88" s="147"/>
      <c r="BT88" s="147"/>
      <c r="BU88" s="148"/>
    </row>
    <row r="89" spans="1:135" ht="15" customHeight="1">
      <c r="A89" s="471"/>
      <c r="B89" s="472"/>
      <c r="C89" s="472"/>
      <c r="D89" s="472"/>
      <c r="E89" s="472"/>
      <c r="F89" s="472"/>
      <c r="G89" s="472"/>
      <c r="H89" s="472"/>
      <c r="I89" s="472"/>
      <c r="J89" s="472"/>
      <c r="K89" s="472"/>
      <c r="L89" s="472"/>
      <c r="M89" s="472"/>
      <c r="N89" s="472"/>
      <c r="O89" s="472"/>
      <c r="P89" s="472"/>
      <c r="Q89" s="472"/>
      <c r="R89" s="472"/>
      <c r="S89" s="472"/>
      <c r="T89" s="472"/>
      <c r="U89" s="472"/>
      <c r="V89" s="472"/>
      <c r="W89" s="472"/>
      <c r="X89" s="472"/>
      <c r="Y89" s="472"/>
      <c r="Z89" s="472"/>
      <c r="AA89" s="473"/>
      <c r="AB89" s="146"/>
      <c r="AC89" s="147"/>
      <c r="AD89" s="147"/>
      <c r="AE89" s="147"/>
      <c r="AF89" s="147"/>
      <c r="AG89" s="147"/>
      <c r="AH89" s="147"/>
      <c r="AI89" s="147"/>
      <c r="AJ89" s="148"/>
      <c r="AK89" s="208"/>
      <c r="AL89" s="209"/>
      <c r="AM89" s="209"/>
      <c r="AN89" s="209"/>
      <c r="AO89" s="209"/>
      <c r="AP89" s="209"/>
      <c r="AQ89" s="209"/>
      <c r="AR89" s="209"/>
      <c r="AS89" s="211"/>
      <c r="AT89" s="592"/>
      <c r="AU89" s="593"/>
      <c r="AV89" s="593"/>
      <c r="AW89" s="593"/>
      <c r="AX89" s="593"/>
      <c r="AY89" s="593"/>
      <c r="AZ89" s="593"/>
      <c r="BA89" s="593"/>
      <c r="BB89" s="593"/>
      <c r="BC89" s="594"/>
      <c r="BD89" s="595"/>
      <c r="BE89" s="596"/>
      <c r="BF89" s="596"/>
      <c r="BG89" s="596"/>
      <c r="BH89" s="596"/>
      <c r="BI89" s="596"/>
      <c r="BJ89" s="596"/>
      <c r="BK89" s="597"/>
      <c r="BL89" s="146"/>
      <c r="BM89" s="147"/>
      <c r="BN89" s="147"/>
      <c r="BO89" s="147"/>
      <c r="BP89" s="147"/>
      <c r="BQ89" s="147"/>
      <c r="BR89" s="147"/>
      <c r="BS89" s="147"/>
      <c r="BT89" s="147"/>
      <c r="BU89" s="148"/>
    </row>
    <row r="90" spans="1:135" ht="15" customHeight="1" thickBot="1">
      <c r="A90" s="477"/>
      <c r="B90" s="478"/>
      <c r="C90" s="478"/>
      <c r="D90" s="478"/>
      <c r="E90" s="478"/>
      <c r="F90" s="478"/>
      <c r="G90" s="478"/>
      <c r="H90" s="478"/>
      <c r="I90" s="478"/>
      <c r="J90" s="478"/>
      <c r="K90" s="478"/>
      <c r="L90" s="478"/>
      <c r="M90" s="478"/>
      <c r="N90" s="478"/>
      <c r="O90" s="478"/>
      <c r="P90" s="478"/>
      <c r="Q90" s="478"/>
      <c r="R90" s="478"/>
      <c r="S90" s="478"/>
      <c r="T90" s="478"/>
      <c r="U90" s="478"/>
      <c r="V90" s="478"/>
      <c r="W90" s="478"/>
      <c r="X90" s="478"/>
      <c r="Y90" s="478"/>
      <c r="Z90" s="478"/>
      <c r="AA90" s="479"/>
      <c r="AB90" s="352"/>
      <c r="AC90" s="353"/>
      <c r="AD90" s="353"/>
      <c r="AE90" s="353"/>
      <c r="AF90" s="353"/>
      <c r="AG90" s="353"/>
      <c r="AH90" s="353"/>
      <c r="AI90" s="353"/>
      <c r="AJ90" s="354"/>
      <c r="AK90" s="483" t="s">
        <v>305</v>
      </c>
      <c r="AL90" s="484"/>
      <c r="AM90" s="484"/>
      <c r="AN90" s="484"/>
      <c r="AO90" s="484"/>
      <c r="AP90" s="484"/>
      <c r="AQ90" s="484"/>
      <c r="AR90" s="484"/>
      <c r="AS90" s="485"/>
      <c r="AT90" s="480" t="s">
        <v>251</v>
      </c>
      <c r="AU90" s="481"/>
      <c r="AV90" s="481"/>
      <c r="AW90" s="481"/>
      <c r="AX90" s="481"/>
      <c r="AY90" s="481"/>
      <c r="AZ90" s="481"/>
      <c r="BA90" s="481"/>
      <c r="BB90" s="481"/>
      <c r="BC90" s="482"/>
      <c r="BD90" s="483" t="s">
        <v>305</v>
      </c>
      <c r="BE90" s="481"/>
      <c r="BF90" s="481"/>
      <c r="BG90" s="481"/>
      <c r="BH90" s="481"/>
      <c r="BI90" s="481"/>
      <c r="BJ90" s="481"/>
      <c r="BK90" s="482"/>
      <c r="BL90" s="483" t="s">
        <v>305</v>
      </c>
      <c r="BM90" s="484"/>
      <c r="BN90" s="484"/>
      <c r="BO90" s="484"/>
      <c r="BP90" s="484"/>
      <c r="BQ90" s="484"/>
      <c r="BR90" s="484"/>
      <c r="BS90" s="484"/>
      <c r="BT90" s="484"/>
      <c r="BU90" s="485"/>
    </row>
    <row r="91" spans="1:135" ht="24.75" customHeight="1">
      <c r="A91" s="442" t="s">
        <v>1</v>
      </c>
      <c r="B91" s="486"/>
      <c r="C91" s="486"/>
      <c r="D91" s="486"/>
      <c r="E91" s="486"/>
      <c r="F91" s="487"/>
      <c r="G91" s="143" t="s">
        <v>2</v>
      </c>
      <c r="H91" s="144"/>
      <c r="I91" s="144"/>
      <c r="J91" s="144"/>
      <c r="K91" s="144"/>
      <c r="L91" s="144"/>
      <c r="M91" s="144"/>
      <c r="N91" s="144"/>
      <c r="O91" s="144"/>
      <c r="P91" s="144"/>
      <c r="Q91" s="144"/>
      <c r="R91" s="144"/>
      <c r="S91" s="144"/>
      <c r="T91" s="144"/>
      <c r="U91" s="144"/>
      <c r="V91" s="144"/>
      <c r="W91" s="144"/>
      <c r="X91" s="144"/>
      <c r="Y91" s="144"/>
      <c r="Z91" s="144"/>
      <c r="AA91" s="488"/>
      <c r="AB91" s="489">
        <v>0</v>
      </c>
      <c r="AC91" s="490"/>
      <c r="AD91" s="491"/>
      <c r="AE91" s="492">
        <v>1</v>
      </c>
      <c r="AF91" s="490"/>
      <c r="AG91" s="491"/>
      <c r="AH91" s="492">
        <v>2</v>
      </c>
      <c r="AI91" s="490"/>
      <c r="AJ91" s="493"/>
      <c r="AK91" s="261">
        <v>44</v>
      </c>
      <c r="AL91" s="261"/>
      <c r="AM91" s="261"/>
      <c r="AN91" s="261"/>
      <c r="AO91" s="261"/>
      <c r="AP91" s="261"/>
      <c r="AQ91" s="261"/>
      <c r="AR91" s="261"/>
      <c r="AS91" s="261"/>
      <c r="AT91" s="496">
        <v>912</v>
      </c>
      <c r="AU91" s="262"/>
      <c r="AV91" s="262"/>
      <c r="AW91" s="262"/>
      <c r="AX91" s="262"/>
      <c r="AY91" s="262"/>
      <c r="AZ91" s="262"/>
      <c r="BA91" s="262"/>
      <c r="BB91" s="262"/>
      <c r="BC91" s="262"/>
      <c r="BD91" s="261">
        <v>1452</v>
      </c>
      <c r="BE91" s="262"/>
      <c r="BF91" s="262"/>
      <c r="BG91" s="262"/>
      <c r="BH91" s="262"/>
      <c r="BI91" s="262"/>
      <c r="BJ91" s="262"/>
      <c r="BK91" s="262"/>
      <c r="BL91" s="328">
        <f t="shared" ref="BL91:BL103" si="16">SUM(AT91:BK91)</f>
        <v>2364</v>
      </c>
      <c r="BM91" s="329"/>
      <c r="BN91" s="329"/>
      <c r="BO91" s="329"/>
      <c r="BP91" s="329"/>
      <c r="BQ91" s="329"/>
      <c r="BR91" s="329"/>
      <c r="BS91" s="329"/>
      <c r="BT91" s="329"/>
      <c r="BU91" s="330"/>
    </row>
    <row r="92" spans="1:135" ht="15" customHeight="1">
      <c r="A92" s="498"/>
      <c r="B92" s="499"/>
      <c r="C92" s="499"/>
      <c r="D92" s="499"/>
      <c r="E92" s="499"/>
      <c r="F92" s="500"/>
      <c r="G92" s="143" t="s">
        <v>3</v>
      </c>
      <c r="H92" s="144"/>
      <c r="I92" s="144"/>
      <c r="J92" s="144"/>
      <c r="K92" s="144"/>
      <c r="L92" s="144"/>
      <c r="M92" s="144"/>
      <c r="N92" s="144"/>
      <c r="O92" s="144"/>
      <c r="P92" s="144"/>
      <c r="Q92" s="144"/>
      <c r="R92" s="144"/>
      <c r="S92" s="144"/>
      <c r="T92" s="144"/>
      <c r="U92" s="144"/>
      <c r="V92" s="144"/>
      <c r="W92" s="144"/>
      <c r="X92" s="144"/>
      <c r="Y92" s="144"/>
      <c r="Z92" s="144"/>
      <c r="AA92" s="488"/>
      <c r="AB92" s="501">
        <v>0</v>
      </c>
      <c r="AC92" s="502"/>
      <c r="AD92" s="503"/>
      <c r="AE92" s="504">
        <v>2</v>
      </c>
      <c r="AF92" s="502"/>
      <c r="AG92" s="503"/>
      <c r="AH92" s="504">
        <v>2</v>
      </c>
      <c r="AI92" s="502"/>
      <c r="AJ92" s="505"/>
      <c r="AK92" s="274">
        <v>4797</v>
      </c>
      <c r="AL92" s="274"/>
      <c r="AM92" s="274"/>
      <c r="AN92" s="274"/>
      <c r="AO92" s="274"/>
      <c r="AP92" s="274"/>
      <c r="AQ92" s="274"/>
      <c r="AR92" s="274"/>
      <c r="AS92" s="274"/>
      <c r="AT92" s="506">
        <v>307215</v>
      </c>
      <c r="AU92" s="275"/>
      <c r="AV92" s="275"/>
      <c r="AW92" s="275"/>
      <c r="AX92" s="275"/>
      <c r="AY92" s="275"/>
      <c r="AZ92" s="275"/>
      <c r="BA92" s="275"/>
      <c r="BB92" s="275"/>
      <c r="BC92" s="275"/>
      <c r="BD92" s="274">
        <v>5071</v>
      </c>
      <c r="BE92" s="275"/>
      <c r="BF92" s="275"/>
      <c r="BG92" s="275"/>
      <c r="BH92" s="275"/>
      <c r="BI92" s="275"/>
      <c r="BJ92" s="275"/>
      <c r="BK92" s="275"/>
      <c r="BL92" s="331">
        <f t="shared" si="16"/>
        <v>312286</v>
      </c>
      <c r="BM92" s="332"/>
      <c r="BN92" s="332"/>
      <c r="BO92" s="332"/>
      <c r="BP92" s="332"/>
      <c r="BQ92" s="332"/>
      <c r="BR92" s="332"/>
      <c r="BS92" s="332"/>
      <c r="BT92" s="332"/>
      <c r="BU92" s="333"/>
    </row>
    <row r="93" spans="1:135" ht="15" customHeight="1">
      <c r="A93" s="498"/>
      <c r="B93" s="499"/>
      <c r="C93" s="499"/>
      <c r="D93" s="499"/>
      <c r="E93" s="499"/>
      <c r="F93" s="500"/>
      <c r="G93" s="143" t="s">
        <v>4</v>
      </c>
      <c r="H93" s="144"/>
      <c r="I93" s="144"/>
      <c r="J93" s="144"/>
      <c r="K93" s="144"/>
      <c r="L93" s="144"/>
      <c r="M93" s="144"/>
      <c r="N93" s="144"/>
      <c r="O93" s="144"/>
      <c r="P93" s="144"/>
      <c r="Q93" s="144"/>
      <c r="R93" s="144"/>
      <c r="S93" s="144"/>
      <c r="T93" s="144"/>
      <c r="U93" s="144"/>
      <c r="V93" s="144"/>
      <c r="W93" s="144"/>
      <c r="X93" s="144"/>
      <c r="Y93" s="144"/>
      <c r="Z93" s="144"/>
      <c r="AA93" s="488"/>
      <c r="AB93" s="501">
        <v>0</v>
      </c>
      <c r="AC93" s="502"/>
      <c r="AD93" s="503"/>
      <c r="AE93" s="504">
        <v>3</v>
      </c>
      <c r="AF93" s="502"/>
      <c r="AG93" s="503"/>
      <c r="AH93" s="504">
        <v>2</v>
      </c>
      <c r="AI93" s="502"/>
      <c r="AJ93" s="505"/>
      <c r="AK93" s="274">
        <v>3957</v>
      </c>
      <c r="AL93" s="274"/>
      <c r="AM93" s="274"/>
      <c r="AN93" s="274"/>
      <c r="AO93" s="274"/>
      <c r="AP93" s="274"/>
      <c r="AQ93" s="274"/>
      <c r="AR93" s="274"/>
      <c r="AS93" s="274"/>
      <c r="AT93" s="506">
        <v>329877</v>
      </c>
      <c r="AU93" s="275"/>
      <c r="AV93" s="275"/>
      <c r="AW93" s="275"/>
      <c r="AX93" s="275"/>
      <c r="AY93" s="275"/>
      <c r="AZ93" s="275"/>
      <c r="BA93" s="275"/>
      <c r="BB93" s="275"/>
      <c r="BC93" s="275"/>
      <c r="BD93" s="274">
        <v>2679</v>
      </c>
      <c r="BE93" s="275"/>
      <c r="BF93" s="275"/>
      <c r="BG93" s="275"/>
      <c r="BH93" s="275"/>
      <c r="BI93" s="275"/>
      <c r="BJ93" s="275"/>
      <c r="BK93" s="275"/>
      <c r="BL93" s="331">
        <f t="shared" si="16"/>
        <v>332556</v>
      </c>
      <c r="BM93" s="332"/>
      <c r="BN93" s="332"/>
      <c r="BO93" s="332"/>
      <c r="BP93" s="332"/>
      <c r="BQ93" s="332"/>
      <c r="BR93" s="332"/>
      <c r="BS93" s="332"/>
      <c r="BT93" s="332"/>
      <c r="BU93" s="333"/>
    </row>
    <row r="94" spans="1:135" ht="15" customHeight="1">
      <c r="A94" s="498"/>
      <c r="B94" s="499"/>
      <c r="C94" s="499"/>
      <c r="D94" s="499"/>
      <c r="E94" s="499"/>
      <c r="F94" s="500"/>
      <c r="G94" s="143" t="s">
        <v>5</v>
      </c>
      <c r="H94" s="144"/>
      <c r="I94" s="144"/>
      <c r="J94" s="144"/>
      <c r="K94" s="144"/>
      <c r="L94" s="144"/>
      <c r="M94" s="144"/>
      <c r="N94" s="144"/>
      <c r="O94" s="144"/>
      <c r="P94" s="144"/>
      <c r="Q94" s="144"/>
      <c r="R94" s="144"/>
      <c r="S94" s="144"/>
      <c r="T94" s="144"/>
      <c r="U94" s="144"/>
      <c r="V94" s="144"/>
      <c r="W94" s="144"/>
      <c r="X94" s="144"/>
      <c r="Y94" s="144"/>
      <c r="Z94" s="144"/>
      <c r="AA94" s="488"/>
      <c r="AB94" s="501">
        <v>0</v>
      </c>
      <c r="AC94" s="502"/>
      <c r="AD94" s="503"/>
      <c r="AE94" s="504">
        <v>4</v>
      </c>
      <c r="AF94" s="502"/>
      <c r="AG94" s="503"/>
      <c r="AH94" s="504">
        <v>2</v>
      </c>
      <c r="AI94" s="502"/>
      <c r="AJ94" s="505"/>
      <c r="AK94" s="274">
        <v>1076</v>
      </c>
      <c r="AL94" s="274"/>
      <c r="AM94" s="274"/>
      <c r="AN94" s="274"/>
      <c r="AO94" s="274"/>
      <c r="AP94" s="274"/>
      <c r="AQ94" s="274"/>
      <c r="AR94" s="274"/>
      <c r="AS94" s="274"/>
      <c r="AT94" s="506">
        <v>143586</v>
      </c>
      <c r="AU94" s="275"/>
      <c r="AV94" s="275"/>
      <c r="AW94" s="275"/>
      <c r="AX94" s="275"/>
      <c r="AY94" s="275"/>
      <c r="AZ94" s="275"/>
      <c r="BA94" s="275"/>
      <c r="BB94" s="275"/>
      <c r="BC94" s="275"/>
      <c r="BD94" s="274">
        <v>1547</v>
      </c>
      <c r="BE94" s="275"/>
      <c r="BF94" s="275"/>
      <c r="BG94" s="275"/>
      <c r="BH94" s="275"/>
      <c r="BI94" s="275"/>
      <c r="BJ94" s="275"/>
      <c r="BK94" s="275"/>
      <c r="BL94" s="331">
        <f t="shared" si="16"/>
        <v>145133</v>
      </c>
      <c r="BM94" s="332"/>
      <c r="BN94" s="332"/>
      <c r="BO94" s="332"/>
      <c r="BP94" s="332"/>
      <c r="BQ94" s="332"/>
      <c r="BR94" s="332"/>
      <c r="BS94" s="332"/>
      <c r="BT94" s="332"/>
      <c r="BU94" s="333"/>
    </row>
    <row r="95" spans="1:135" ht="15" customHeight="1">
      <c r="A95" s="498"/>
      <c r="B95" s="499"/>
      <c r="C95" s="499"/>
      <c r="D95" s="499"/>
      <c r="E95" s="499"/>
      <c r="F95" s="500"/>
      <c r="G95" s="143" t="s">
        <v>6</v>
      </c>
      <c r="H95" s="144"/>
      <c r="I95" s="144"/>
      <c r="J95" s="144"/>
      <c r="K95" s="144"/>
      <c r="L95" s="144"/>
      <c r="M95" s="144"/>
      <c r="N95" s="144"/>
      <c r="O95" s="144"/>
      <c r="P95" s="144"/>
      <c r="Q95" s="144"/>
      <c r="R95" s="144"/>
      <c r="S95" s="144"/>
      <c r="T95" s="144"/>
      <c r="U95" s="144"/>
      <c r="V95" s="144"/>
      <c r="W95" s="144"/>
      <c r="X95" s="144"/>
      <c r="Y95" s="144"/>
      <c r="Z95" s="144"/>
      <c r="AA95" s="488"/>
      <c r="AB95" s="501">
        <v>0</v>
      </c>
      <c r="AC95" s="502"/>
      <c r="AD95" s="503"/>
      <c r="AE95" s="504">
        <v>5</v>
      </c>
      <c r="AF95" s="502"/>
      <c r="AG95" s="503"/>
      <c r="AH95" s="504">
        <v>2</v>
      </c>
      <c r="AI95" s="502"/>
      <c r="AJ95" s="505"/>
      <c r="AK95" s="274">
        <v>313</v>
      </c>
      <c r="AL95" s="274"/>
      <c r="AM95" s="274"/>
      <c r="AN95" s="274"/>
      <c r="AO95" s="274"/>
      <c r="AP95" s="274"/>
      <c r="AQ95" s="274"/>
      <c r="AR95" s="274"/>
      <c r="AS95" s="274"/>
      <c r="AT95" s="506">
        <v>85013</v>
      </c>
      <c r="AU95" s="275"/>
      <c r="AV95" s="275"/>
      <c r="AW95" s="275"/>
      <c r="AX95" s="275"/>
      <c r="AY95" s="275"/>
      <c r="AZ95" s="275"/>
      <c r="BA95" s="275"/>
      <c r="BB95" s="275"/>
      <c r="BC95" s="275"/>
      <c r="BD95" s="274">
        <v>892</v>
      </c>
      <c r="BE95" s="275"/>
      <c r="BF95" s="275"/>
      <c r="BG95" s="275"/>
      <c r="BH95" s="275"/>
      <c r="BI95" s="275"/>
      <c r="BJ95" s="275"/>
      <c r="BK95" s="275"/>
      <c r="BL95" s="331">
        <f t="shared" si="16"/>
        <v>85905</v>
      </c>
      <c r="BM95" s="332"/>
      <c r="BN95" s="332"/>
      <c r="BO95" s="332"/>
      <c r="BP95" s="332"/>
      <c r="BQ95" s="332"/>
      <c r="BR95" s="332"/>
      <c r="BS95" s="332"/>
      <c r="BT95" s="332"/>
      <c r="BU95" s="333"/>
    </row>
    <row r="96" spans="1:135" ht="15" customHeight="1">
      <c r="A96" s="498"/>
      <c r="B96" s="499"/>
      <c r="C96" s="499"/>
      <c r="D96" s="499"/>
      <c r="E96" s="499"/>
      <c r="F96" s="500"/>
      <c r="G96" s="143" t="s">
        <v>7</v>
      </c>
      <c r="H96" s="144"/>
      <c r="I96" s="144"/>
      <c r="J96" s="144"/>
      <c r="K96" s="144"/>
      <c r="L96" s="144"/>
      <c r="M96" s="144"/>
      <c r="N96" s="144"/>
      <c r="O96" s="144"/>
      <c r="P96" s="144"/>
      <c r="Q96" s="144"/>
      <c r="R96" s="144"/>
      <c r="S96" s="144"/>
      <c r="T96" s="144"/>
      <c r="U96" s="144"/>
      <c r="V96" s="144"/>
      <c r="W96" s="144"/>
      <c r="X96" s="144"/>
      <c r="Y96" s="144"/>
      <c r="Z96" s="144"/>
      <c r="AA96" s="488"/>
      <c r="AB96" s="501">
        <v>0</v>
      </c>
      <c r="AC96" s="502"/>
      <c r="AD96" s="503"/>
      <c r="AE96" s="504">
        <v>6</v>
      </c>
      <c r="AF96" s="502"/>
      <c r="AG96" s="503"/>
      <c r="AH96" s="504">
        <v>2</v>
      </c>
      <c r="AI96" s="502"/>
      <c r="AJ96" s="505"/>
      <c r="AK96" s="274">
        <v>234</v>
      </c>
      <c r="AL96" s="274"/>
      <c r="AM96" s="274"/>
      <c r="AN96" s="274"/>
      <c r="AO96" s="274"/>
      <c r="AP96" s="274"/>
      <c r="AQ96" s="274"/>
      <c r="AR96" s="274"/>
      <c r="AS96" s="274"/>
      <c r="AT96" s="506">
        <v>87426</v>
      </c>
      <c r="AU96" s="275"/>
      <c r="AV96" s="275"/>
      <c r="AW96" s="275"/>
      <c r="AX96" s="275"/>
      <c r="AY96" s="275"/>
      <c r="AZ96" s="275"/>
      <c r="BA96" s="275"/>
      <c r="BB96" s="275"/>
      <c r="BC96" s="275"/>
      <c r="BD96" s="274">
        <v>319</v>
      </c>
      <c r="BE96" s="275"/>
      <c r="BF96" s="275"/>
      <c r="BG96" s="275"/>
      <c r="BH96" s="275"/>
      <c r="BI96" s="275"/>
      <c r="BJ96" s="275"/>
      <c r="BK96" s="275"/>
      <c r="BL96" s="331">
        <f t="shared" si="16"/>
        <v>87745</v>
      </c>
      <c r="BM96" s="332"/>
      <c r="BN96" s="332"/>
      <c r="BO96" s="332"/>
      <c r="BP96" s="332"/>
      <c r="BQ96" s="332"/>
      <c r="BR96" s="332"/>
      <c r="BS96" s="332"/>
      <c r="BT96" s="332"/>
      <c r="BU96" s="333"/>
    </row>
    <row r="97" spans="1:73" ht="15" customHeight="1">
      <c r="A97" s="498"/>
      <c r="B97" s="499"/>
      <c r="C97" s="499"/>
      <c r="D97" s="499"/>
      <c r="E97" s="499"/>
      <c r="F97" s="500"/>
      <c r="G97" s="143" t="s">
        <v>8</v>
      </c>
      <c r="H97" s="144"/>
      <c r="I97" s="144"/>
      <c r="J97" s="144"/>
      <c r="K97" s="144"/>
      <c r="L97" s="144"/>
      <c r="M97" s="144"/>
      <c r="N97" s="144"/>
      <c r="O97" s="144"/>
      <c r="P97" s="144"/>
      <c r="Q97" s="144"/>
      <c r="R97" s="144"/>
      <c r="S97" s="144"/>
      <c r="T97" s="144"/>
      <c r="U97" s="144"/>
      <c r="V97" s="144"/>
      <c r="W97" s="144"/>
      <c r="X97" s="144"/>
      <c r="Y97" s="144"/>
      <c r="Z97" s="144"/>
      <c r="AA97" s="488"/>
      <c r="AB97" s="501">
        <v>0</v>
      </c>
      <c r="AC97" s="502"/>
      <c r="AD97" s="503"/>
      <c r="AE97" s="504">
        <v>7</v>
      </c>
      <c r="AF97" s="502"/>
      <c r="AG97" s="503"/>
      <c r="AH97" s="504">
        <v>2</v>
      </c>
      <c r="AI97" s="502"/>
      <c r="AJ97" s="505"/>
      <c r="AK97" s="274"/>
      <c r="AL97" s="274"/>
      <c r="AM97" s="274"/>
      <c r="AN97" s="274"/>
      <c r="AO97" s="274"/>
      <c r="AP97" s="274"/>
      <c r="AQ97" s="274"/>
      <c r="AR97" s="274"/>
      <c r="AS97" s="274"/>
      <c r="AT97" s="506">
        <v>61200</v>
      </c>
      <c r="AU97" s="275"/>
      <c r="AV97" s="275"/>
      <c r="AW97" s="275"/>
      <c r="AX97" s="275"/>
      <c r="AY97" s="275"/>
      <c r="AZ97" s="275"/>
      <c r="BA97" s="275"/>
      <c r="BB97" s="275"/>
      <c r="BC97" s="275"/>
      <c r="BD97" s="274"/>
      <c r="BE97" s="275"/>
      <c r="BF97" s="275"/>
      <c r="BG97" s="275"/>
      <c r="BH97" s="275"/>
      <c r="BI97" s="275"/>
      <c r="BJ97" s="275"/>
      <c r="BK97" s="275"/>
      <c r="BL97" s="331">
        <f t="shared" si="16"/>
        <v>61200</v>
      </c>
      <c r="BM97" s="332"/>
      <c r="BN97" s="332"/>
      <c r="BO97" s="332"/>
      <c r="BP97" s="332"/>
      <c r="BQ97" s="332"/>
      <c r="BR97" s="332"/>
      <c r="BS97" s="332"/>
      <c r="BT97" s="332"/>
      <c r="BU97" s="333"/>
    </row>
    <row r="98" spans="1:73" ht="15" customHeight="1">
      <c r="A98" s="498"/>
      <c r="B98" s="499"/>
      <c r="C98" s="499"/>
      <c r="D98" s="499"/>
      <c r="E98" s="499"/>
      <c r="F98" s="500"/>
      <c r="G98" s="143" t="s">
        <v>9</v>
      </c>
      <c r="H98" s="144"/>
      <c r="I98" s="144"/>
      <c r="J98" s="144"/>
      <c r="K98" s="144"/>
      <c r="L98" s="144"/>
      <c r="M98" s="144"/>
      <c r="N98" s="144"/>
      <c r="O98" s="144"/>
      <c r="P98" s="144"/>
      <c r="Q98" s="144"/>
      <c r="R98" s="144"/>
      <c r="S98" s="144"/>
      <c r="T98" s="144"/>
      <c r="U98" s="144"/>
      <c r="V98" s="144"/>
      <c r="W98" s="144"/>
      <c r="X98" s="144"/>
      <c r="Y98" s="144"/>
      <c r="Z98" s="144"/>
      <c r="AA98" s="488"/>
      <c r="AB98" s="501">
        <v>0</v>
      </c>
      <c r="AC98" s="502"/>
      <c r="AD98" s="503"/>
      <c r="AE98" s="504">
        <v>8</v>
      </c>
      <c r="AF98" s="502"/>
      <c r="AG98" s="503"/>
      <c r="AH98" s="504">
        <v>2</v>
      </c>
      <c r="AI98" s="502"/>
      <c r="AJ98" s="505"/>
      <c r="AK98" s="274"/>
      <c r="AL98" s="274"/>
      <c r="AM98" s="274"/>
      <c r="AN98" s="274"/>
      <c r="AO98" s="274"/>
      <c r="AP98" s="274"/>
      <c r="AQ98" s="274"/>
      <c r="AR98" s="274"/>
      <c r="AS98" s="274"/>
      <c r="AT98" s="506">
        <v>69748</v>
      </c>
      <c r="AU98" s="275"/>
      <c r="AV98" s="275"/>
      <c r="AW98" s="275"/>
      <c r="AX98" s="275"/>
      <c r="AY98" s="275"/>
      <c r="AZ98" s="275"/>
      <c r="BA98" s="275"/>
      <c r="BB98" s="275"/>
      <c r="BC98" s="275"/>
      <c r="BD98" s="274"/>
      <c r="BE98" s="275"/>
      <c r="BF98" s="275"/>
      <c r="BG98" s="275"/>
      <c r="BH98" s="275"/>
      <c r="BI98" s="275"/>
      <c r="BJ98" s="275"/>
      <c r="BK98" s="275"/>
      <c r="BL98" s="331">
        <f t="shared" ref="BL98:BL100" si="17">SUM(AT98:BK98)</f>
        <v>69748</v>
      </c>
      <c r="BM98" s="332"/>
      <c r="BN98" s="332"/>
      <c r="BO98" s="332"/>
      <c r="BP98" s="332"/>
      <c r="BQ98" s="332"/>
      <c r="BR98" s="332"/>
      <c r="BS98" s="332"/>
      <c r="BT98" s="332"/>
      <c r="BU98" s="333"/>
    </row>
    <row r="99" spans="1:73" ht="15" customHeight="1">
      <c r="A99" s="498"/>
      <c r="B99" s="499"/>
      <c r="C99" s="499"/>
      <c r="D99" s="499"/>
      <c r="E99" s="499"/>
      <c r="F99" s="500"/>
      <c r="G99" s="143" t="s">
        <v>4414</v>
      </c>
      <c r="H99" s="144"/>
      <c r="I99" s="144"/>
      <c r="J99" s="144"/>
      <c r="K99" s="144"/>
      <c r="L99" s="144"/>
      <c r="M99" s="144"/>
      <c r="N99" s="144"/>
      <c r="O99" s="144"/>
      <c r="P99" s="144"/>
      <c r="Q99" s="144"/>
      <c r="R99" s="144"/>
      <c r="S99" s="144"/>
      <c r="T99" s="144"/>
      <c r="U99" s="144"/>
      <c r="V99" s="144"/>
      <c r="W99" s="144"/>
      <c r="X99" s="144"/>
      <c r="Y99" s="144"/>
      <c r="Z99" s="144"/>
      <c r="AA99" s="488"/>
      <c r="AB99" s="501">
        <v>0</v>
      </c>
      <c r="AC99" s="502"/>
      <c r="AD99" s="503"/>
      <c r="AE99" s="504">
        <v>9</v>
      </c>
      <c r="AF99" s="502"/>
      <c r="AG99" s="503"/>
      <c r="AH99" s="504">
        <v>2</v>
      </c>
      <c r="AI99" s="502"/>
      <c r="AJ99" s="505"/>
      <c r="AK99" s="274"/>
      <c r="AL99" s="274"/>
      <c r="AM99" s="274"/>
      <c r="AN99" s="274"/>
      <c r="AO99" s="274"/>
      <c r="AP99" s="274"/>
      <c r="AQ99" s="274"/>
      <c r="AR99" s="274"/>
      <c r="AS99" s="274"/>
      <c r="AT99" s="506">
        <v>94042</v>
      </c>
      <c r="AU99" s="275"/>
      <c r="AV99" s="275"/>
      <c r="AW99" s="275"/>
      <c r="AX99" s="275"/>
      <c r="AY99" s="275"/>
      <c r="AZ99" s="275"/>
      <c r="BA99" s="275"/>
      <c r="BB99" s="275"/>
      <c r="BC99" s="275"/>
      <c r="BD99" s="274"/>
      <c r="BE99" s="275"/>
      <c r="BF99" s="275"/>
      <c r="BG99" s="275"/>
      <c r="BH99" s="275"/>
      <c r="BI99" s="275"/>
      <c r="BJ99" s="275"/>
      <c r="BK99" s="275"/>
      <c r="BL99" s="331">
        <f t="shared" si="17"/>
        <v>94042</v>
      </c>
      <c r="BM99" s="332"/>
      <c r="BN99" s="332"/>
      <c r="BO99" s="332"/>
      <c r="BP99" s="332"/>
      <c r="BQ99" s="332"/>
      <c r="BR99" s="332"/>
      <c r="BS99" s="332"/>
      <c r="BT99" s="332"/>
      <c r="BU99" s="333"/>
    </row>
    <row r="100" spans="1:73" ht="15" customHeight="1">
      <c r="A100" s="498"/>
      <c r="B100" s="499"/>
      <c r="C100" s="499"/>
      <c r="D100" s="499"/>
      <c r="E100" s="499"/>
      <c r="F100" s="500"/>
      <c r="G100" s="143" t="s">
        <v>4416</v>
      </c>
      <c r="H100" s="144"/>
      <c r="I100" s="144"/>
      <c r="J100" s="144"/>
      <c r="K100" s="144"/>
      <c r="L100" s="144"/>
      <c r="M100" s="144"/>
      <c r="N100" s="144"/>
      <c r="O100" s="144"/>
      <c r="P100" s="144"/>
      <c r="Q100" s="144"/>
      <c r="R100" s="144"/>
      <c r="S100" s="144"/>
      <c r="T100" s="144"/>
      <c r="U100" s="144"/>
      <c r="V100" s="144"/>
      <c r="W100" s="144"/>
      <c r="X100" s="144"/>
      <c r="Y100" s="144"/>
      <c r="Z100" s="144"/>
      <c r="AA100" s="488"/>
      <c r="AB100" s="501">
        <v>1</v>
      </c>
      <c r="AC100" s="502"/>
      <c r="AD100" s="503"/>
      <c r="AE100" s="504">
        <v>0</v>
      </c>
      <c r="AF100" s="502"/>
      <c r="AG100" s="503"/>
      <c r="AH100" s="504">
        <v>2</v>
      </c>
      <c r="AI100" s="502"/>
      <c r="AJ100" s="505"/>
      <c r="AK100" s="274"/>
      <c r="AL100" s="274"/>
      <c r="AM100" s="274"/>
      <c r="AN100" s="274"/>
      <c r="AO100" s="274"/>
      <c r="AP100" s="274"/>
      <c r="AQ100" s="274"/>
      <c r="AR100" s="274"/>
      <c r="AS100" s="274"/>
      <c r="AT100" s="506">
        <v>36678</v>
      </c>
      <c r="AU100" s="275"/>
      <c r="AV100" s="275"/>
      <c r="AW100" s="275"/>
      <c r="AX100" s="275"/>
      <c r="AY100" s="275"/>
      <c r="AZ100" s="275"/>
      <c r="BA100" s="275"/>
      <c r="BB100" s="275"/>
      <c r="BC100" s="275"/>
      <c r="BD100" s="274"/>
      <c r="BE100" s="275"/>
      <c r="BF100" s="275"/>
      <c r="BG100" s="275"/>
      <c r="BH100" s="275"/>
      <c r="BI100" s="275"/>
      <c r="BJ100" s="275"/>
      <c r="BK100" s="275"/>
      <c r="BL100" s="331">
        <f t="shared" si="17"/>
        <v>36678</v>
      </c>
      <c r="BM100" s="332"/>
      <c r="BN100" s="332"/>
      <c r="BO100" s="332"/>
      <c r="BP100" s="332"/>
      <c r="BQ100" s="332"/>
      <c r="BR100" s="332"/>
      <c r="BS100" s="332"/>
      <c r="BT100" s="332"/>
      <c r="BU100" s="333"/>
    </row>
    <row r="101" spans="1:73" ht="15" customHeight="1">
      <c r="A101" s="498"/>
      <c r="B101" s="499"/>
      <c r="C101" s="499"/>
      <c r="D101" s="499"/>
      <c r="E101" s="499"/>
      <c r="F101" s="500"/>
      <c r="G101" s="143" t="s">
        <v>4423</v>
      </c>
      <c r="H101" s="144"/>
      <c r="I101" s="144"/>
      <c r="J101" s="144"/>
      <c r="K101" s="144"/>
      <c r="L101" s="144"/>
      <c r="M101" s="144"/>
      <c r="N101" s="144"/>
      <c r="O101" s="144"/>
      <c r="P101" s="144"/>
      <c r="Q101" s="144"/>
      <c r="R101" s="144"/>
      <c r="S101" s="144"/>
      <c r="T101" s="144"/>
      <c r="U101" s="144"/>
      <c r="V101" s="144"/>
      <c r="W101" s="144"/>
      <c r="X101" s="144"/>
      <c r="Y101" s="144"/>
      <c r="Z101" s="144"/>
      <c r="AA101" s="488"/>
      <c r="AB101" s="501">
        <v>1</v>
      </c>
      <c r="AC101" s="502"/>
      <c r="AD101" s="503"/>
      <c r="AE101" s="504">
        <v>1</v>
      </c>
      <c r="AF101" s="502"/>
      <c r="AG101" s="503"/>
      <c r="AH101" s="504">
        <v>2</v>
      </c>
      <c r="AI101" s="502"/>
      <c r="AJ101" s="505"/>
      <c r="AK101" s="274"/>
      <c r="AL101" s="274"/>
      <c r="AM101" s="274"/>
      <c r="AN101" s="274"/>
      <c r="AO101" s="274"/>
      <c r="AP101" s="274"/>
      <c r="AQ101" s="274"/>
      <c r="AR101" s="274"/>
      <c r="AS101" s="274"/>
      <c r="AT101" s="506">
        <v>14490</v>
      </c>
      <c r="AU101" s="275"/>
      <c r="AV101" s="275"/>
      <c r="AW101" s="275"/>
      <c r="AX101" s="275"/>
      <c r="AY101" s="275"/>
      <c r="AZ101" s="275"/>
      <c r="BA101" s="275"/>
      <c r="BB101" s="275"/>
      <c r="BC101" s="275"/>
      <c r="BD101" s="274"/>
      <c r="BE101" s="275"/>
      <c r="BF101" s="275"/>
      <c r="BG101" s="275"/>
      <c r="BH101" s="275"/>
      <c r="BI101" s="275"/>
      <c r="BJ101" s="275"/>
      <c r="BK101" s="275"/>
      <c r="BL101" s="331">
        <f t="shared" si="16"/>
        <v>14490</v>
      </c>
      <c r="BM101" s="332"/>
      <c r="BN101" s="332"/>
      <c r="BO101" s="332"/>
      <c r="BP101" s="332"/>
      <c r="BQ101" s="332"/>
      <c r="BR101" s="332"/>
      <c r="BS101" s="332"/>
      <c r="BT101" s="332"/>
      <c r="BU101" s="333"/>
    </row>
    <row r="102" spans="1:73" ht="15" customHeight="1">
      <c r="A102" s="498"/>
      <c r="B102" s="499"/>
      <c r="C102" s="499"/>
      <c r="D102" s="499"/>
      <c r="E102" s="499"/>
      <c r="F102" s="500"/>
      <c r="G102" s="143" t="s">
        <v>4419</v>
      </c>
      <c r="H102" s="144"/>
      <c r="I102" s="144"/>
      <c r="J102" s="144"/>
      <c r="K102" s="144"/>
      <c r="L102" s="144"/>
      <c r="M102" s="144"/>
      <c r="N102" s="144"/>
      <c r="O102" s="144"/>
      <c r="P102" s="144"/>
      <c r="Q102" s="144"/>
      <c r="R102" s="144"/>
      <c r="S102" s="144"/>
      <c r="T102" s="144"/>
      <c r="U102" s="144"/>
      <c r="V102" s="144"/>
      <c r="W102" s="144"/>
      <c r="X102" s="144"/>
      <c r="Y102" s="144"/>
      <c r="Z102" s="144"/>
      <c r="AA102" s="488"/>
      <c r="AB102" s="501">
        <v>1</v>
      </c>
      <c r="AC102" s="502"/>
      <c r="AD102" s="503"/>
      <c r="AE102" s="504">
        <v>2</v>
      </c>
      <c r="AF102" s="502"/>
      <c r="AG102" s="503"/>
      <c r="AH102" s="504">
        <v>2</v>
      </c>
      <c r="AI102" s="502"/>
      <c r="AJ102" s="505"/>
      <c r="AK102" s="274"/>
      <c r="AL102" s="274"/>
      <c r="AM102" s="274"/>
      <c r="AN102" s="274"/>
      <c r="AO102" s="274"/>
      <c r="AP102" s="274"/>
      <c r="AQ102" s="274"/>
      <c r="AR102" s="274"/>
      <c r="AS102" s="274"/>
      <c r="AT102" s="506">
        <v>19765</v>
      </c>
      <c r="AU102" s="275"/>
      <c r="AV102" s="275"/>
      <c r="AW102" s="275"/>
      <c r="AX102" s="275"/>
      <c r="AY102" s="275"/>
      <c r="AZ102" s="275"/>
      <c r="BA102" s="275"/>
      <c r="BB102" s="275"/>
      <c r="BC102" s="275"/>
      <c r="BD102" s="274"/>
      <c r="BE102" s="275"/>
      <c r="BF102" s="275"/>
      <c r="BG102" s="275"/>
      <c r="BH102" s="275"/>
      <c r="BI102" s="275"/>
      <c r="BJ102" s="275"/>
      <c r="BK102" s="275"/>
      <c r="BL102" s="331">
        <f t="shared" si="16"/>
        <v>19765</v>
      </c>
      <c r="BM102" s="332"/>
      <c r="BN102" s="332"/>
      <c r="BO102" s="332"/>
      <c r="BP102" s="332"/>
      <c r="BQ102" s="332"/>
      <c r="BR102" s="332"/>
      <c r="BS102" s="332"/>
      <c r="BT102" s="332"/>
      <c r="BU102" s="333"/>
    </row>
    <row r="103" spans="1:73" ht="22.5" customHeight="1" thickBot="1">
      <c r="A103" s="498"/>
      <c r="B103" s="499"/>
      <c r="C103" s="499"/>
      <c r="D103" s="499"/>
      <c r="E103" s="499"/>
      <c r="F103" s="500"/>
      <c r="G103" s="143" t="s">
        <v>336</v>
      </c>
      <c r="H103" s="144"/>
      <c r="I103" s="144"/>
      <c r="J103" s="144"/>
      <c r="K103" s="144"/>
      <c r="L103" s="144"/>
      <c r="M103" s="144"/>
      <c r="N103" s="144"/>
      <c r="O103" s="144"/>
      <c r="P103" s="144"/>
      <c r="Q103" s="144"/>
      <c r="R103" s="144"/>
      <c r="S103" s="144"/>
      <c r="T103" s="144"/>
      <c r="U103" s="144"/>
      <c r="V103" s="144"/>
      <c r="W103" s="144"/>
      <c r="X103" s="144"/>
      <c r="Y103" s="144"/>
      <c r="Z103" s="144"/>
      <c r="AA103" s="488"/>
      <c r="AB103" s="549">
        <v>1</v>
      </c>
      <c r="AC103" s="550"/>
      <c r="AD103" s="551"/>
      <c r="AE103" s="552">
        <v>3</v>
      </c>
      <c r="AF103" s="550"/>
      <c r="AG103" s="551"/>
      <c r="AH103" s="552">
        <v>2</v>
      </c>
      <c r="AI103" s="550"/>
      <c r="AJ103" s="553"/>
      <c r="AK103" s="291">
        <f>SUM(AK91:AS102)</f>
        <v>10421</v>
      </c>
      <c r="AL103" s="291"/>
      <c r="AM103" s="291"/>
      <c r="AN103" s="291"/>
      <c r="AO103" s="291"/>
      <c r="AP103" s="291"/>
      <c r="AQ103" s="291"/>
      <c r="AR103" s="291"/>
      <c r="AS103" s="291"/>
      <c r="AT103" s="556">
        <f>SUM(AT91:BC102)</f>
        <v>1249952</v>
      </c>
      <c r="AU103" s="292"/>
      <c r="AV103" s="292"/>
      <c r="AW103" s="292"/>
      <c r="AX103" s="292"/>
      <c r="AY103" s="292"/>
      <c r="AZ103" s="292"/>
      <c r="BA103" s="292"/>
      <c r="BB103" s="292"/>
      <c r="BC103" s="292"/>
      <c r="BD103" s="291">
        <f>SUM(BD91:BK102)</f>
        <v>11960</v>
      </c>
      <c r="BE103" s="292"/>
      <c r="BF103" s="292"/>
      <c r="BG103" s="292"/>
      <c r="BH103" s="292"/>
      <c r="BI103" s="292"/>
      <c r="BJ103" s="292"/>
      <c r="BK103" s="292"/>
      <c r="BL103" s="291">
        <f t="shared" si="16"/>
        <v>1261912</v>
      </c>
      <c r="BM103" s="292"/>
      <c r="BN103" s="292"/>
      <c r="BO103" s="292"/>
      <c r="BP103" s="292"/>
      <c r="BQ103" s="292"/>
      <c r="BR103" s="292"/>
      <c r="BS103" s="292"/>
      <c r="BT103" s="292"/>
      <c r="BU103" s="294"/>
    </row>
    <row r="104" spans="1:73" ht="15" customHeight="1" thickBot="1">
      <c r="A104" s="498"/>
      <c r="B104" s="499"/>
      <c r="C104" s="499"/>
      <c r="D104" s="499"/>
      <c r="E104" s="499"/>
      <c r="F104" s="500"/>
      <c r="G104" s="522"/>
      <c r="H104" s="523"/>
      <c r="I104" s="523"/>
      <c r="J104" s="523"/>
      <c r="K104" s="523"/>
      <c r="L104" s="523"/>
      <c r="M104" s="523"/>
      <c r="N104" s="523"/>
      <c r="O104" s="523"/>
      <c r="P104" s="523"/>
      <c r="Q104" s="523"/>
      <c r="R104" s="523"/>
      <c r="S104" s="523"/>
      <c r="T104" s="523"/>
      <c r="U104" s="523"/>
      <c r="V104" s="523"/>
      <c r="W104" s="523"/>
      <c r="X104" s="523"/>
      <c r="Y104" s="523"/>
      <c r="Z104" s="523"/>
      <c r="AA104" s="523"/>
      <c r="AB104" s="557"/>
      <c r="AC104" s="557"/>
      <c r="AD104" s="557"/>
      <c r="AE104" s="557"/>
      <c r="AF104" s="557"/>
      <c r="AG104" s="557"/>
      <c r="AH104" s="557"/>
      <c r="AI104" s="557"/>
      <c r="AJ104" s="557"/>
      <c r="AS104" s="558"/>
    </row>
    <row r="105" spans="1:73" ht="15" customHeight="1">
      <c r="A105" s="498"/>
      <c r="B105" s="499"/>
      <c r="C105" s="499"/>
      <c r="D105" s="499"/>
      <c r="E105" s="499"/>
      <c r="F105" s="500"/>
      <c r="G105" s="143" t="s">
        <v>11</v>
      </c>
      <c r="H105" s="144"/>
      <c r="I105" s="144"/>
      <c r="J105" s="144"/>
      <c r="K105" s="144"/>
      <c r="L105" s="144"/>
      <c r="M105" s="144"/>
      <c r="N105" s="144"/>
      <c r="O105" s="144"/>
      <c r="P105" s="144"/>
      <c r="Q105" s="144"/>
      <c r="R105" s="144"/>
      <c r="S105" s="144"/>
      <c r="T105" s="144"/>
      <c r="U105" s="144"/>
      <c r="V105" s="144"/>
      <c r="W105" s="144"/>
      <c r="X105" s="144"/>
      <c r="Y105" s="144"/>
      <c r="Z105" s="144"/>
      <c r="AA105" s="488"/>
      <c r="AB105" s="489">
        <v>1</v>
      </c>
      <c r="AC105" s="490"/>
      <c r="AD105" s="491"/>
      <c r="AE105" s="492">
        <v>4</v>
      </c>
      <c r="AF105" s="490"/>
      <c r="AG105" s="491"/>
      <c r="AH105" s="492">
        <v>2</v>
      </c>
      <c r="AI105" s="490"/>
      <c r="AJ105" s="493"/>
      <c r="AK105" s="328">
        <f>SUM(AK91:AS93)</f>
        <v>8798</v>
      </c>
      <c r="AL105" s="328"/>
      <c r="AM105" s="328"/>
      <c r="AN105" s="328"/>
      <c r="AO105" s="328"/>
      <c r="AP105" s="328"/>
      <c r="AQ105" s="328"/>
      <c r="AR105" s="328"/>
      <c r="AS105" s="328"/>
      <c r="AT105" s="580">
        <f>SUM(AT91:BC93)</f>
        <v>638004</v>
      </c>
      <c r="AU105" s="329"/>
      <c r="AV105" s="329"/>
      <c r="AW105" s="329"/>
      <c r="AX105" s="329"/>
      <c r="AY105" s="329"/>
      <c r="AZ105" s="329"/>
      <c r="BA105" s="329"/>
      <c r="BB105" s="329"/>
      <c r="BC105" s="329"/>
      <c r="BD105" s="328">
        <f>SUM(BD91:BK93)</f>
        <v>9202</v>
      </c>
      <c r="BE105" s="329"/>
      <c r="BF105" s="329"/>
      <c r="BG105" s="329"/>
      <c r="BH105" s="329"/>
      <c r="BI105" s="329"/>
      <c r="BJ105" s="329"/>
      <c r="BK105" s="329"/>
      <c r="BL105" s="328">
        <f>SUM(AT105:BK105)</f>
        <v>647206</v>
      </c>
      <c r="BM105" s="329"/>
      <c r="BN105" s="329"/>
      <c r="BO105" s="329"/>
      <c r="BP105" s="329"/>
      <c r="BQ105" s="329"/>
      <c r="BR105" s="329"/>
      <c r="BS105" s="329"/>
      <c r="BT105" s="329"/>
      <c r="BU105" s="330"/>
    </row>
    <row r="106" spans="1:73" ht="15" customHeight="1">
      <c r="A106" s="498"/>
      <c r="B106" s="499"/>
      <c r="C106" s="499"/>
      <c r="D106" s="499"/>
      <c r="E106" s="499"/>
      <c r="F106" s="500"/>
      <c r="G106" s="143" t="s">
        <v>12</v>
      </c>
      <c r="H106" s="144"/>
      <c r="I106" s="144"/>
      <c r="J106" s="144"/>
      <c r="K106" s="144"/>
      <c r="L106" s="144"/>
      <c r="M106" s="144"/>
      <c r="N106" s="144"/>
      <c r="O106" s="144"/>
      <c r="P106" s="144"/>
      <c r="Q106" s="144"/>
      <c r="R106" s="144"/>
      <c r="S106" s="144"/>
      <c r="T106" s="144"/>
      <c r="U106" s="144"/>
      <c r="V106" s="144"/>
      <c r="W106" s="144"/>
      <c r="X106" s="144"/>
      <c r="Y106" s="144"/>
      <c r="Z106" s="144"/>
      <c r="AA106" s="488"/>
      <c r="AB106" s="501">
        <v>1</v>
      </c>
      <c r="AC106" s="502"/>
      <c r="AD106" s="503"/>
      <c r="AE106" s="504">
        <v>5</v>
      </c>
      <c r="AF106" s="502"/>
      <c r="AG106" s="503"/>
      <c r="AH106" s="504">
        <v>2</v>
      </c>
      <c r="AI106" s="502"/>
      <c r="AJ106" s="505"/>
      <c r="AK106" s="331">
        <f>SUM(AK94:AS97)</f>
        <v>1623</v>
      </c>
      <c r="AL106" s="331"/>
      <c r="AM106" s="331"/>
      <c r="AN106" s="331"/>
      <c r="AO106" s="331"/>
      <c r="AP106" s="331"/>
      <c r="AQ106" s="331"/>
      <c r="AR106" s="331"/>
      <c r="AS106" s="331"/>
      <c r="AT106" s="544">
        <f>SUM(AT94:BC97)</f>
        <v>377225</v>
      </c>
      <c r="AU106" s="332"/>
      <c r="AV106" s="332"/>
      <c r="AW106" s="332"/>
      <c r="AX106" s="332"/>
      <c r="AY106" s="332"/>
      <c r="AZ106" s="332"/>
      <c r="BA106" s="332"/>
      <c r="BB106" s="332"/>
      <c r="BC106" s="332"/>
      <c r="BD106" s="331">
        <f>SUM(BD94:BK97)</f>
        <v>2758</v>
      </c>
      <c r="BE106" s="332"/>
      <c r="BF106" s="332"/>
      <c r="BG106" s="332"/>
      <c r="BH106" s="332"/>
      <c r="BI106" s="332"/>
      <c r="BJ106" s="332"/>
      <c r="BK106" s="332"/>
      <c r="BL106" s="331">
        <f>SUM(AT106:BK106)</f>
        <v>379983</v>
      </c>
      <c r="BM106" s="332"/>
      <c r="BN106" s="332"/>
      <c r="BO106" s="332"/>
      <c r="BP106" s="332"/>
      <c r="BQ106" s="332"/>
      <c r="BR106" s="332"/>
      <c r="BS106" s="332"/>
      <c r="BT106" s="332"/>
      <c r="BU106" s="333"/>
    </row>
    <row r="107" spans="1:73" ht="15" customHeight="1">
      <c r="A107" s="498"/>
      <c r="B107" s="499"/>
      <c r="C107" s="499"/>
      <c r="D107" s="499"/>
      <c r="E107" s="499"/>
      <c r="F107" s="500"/>
      <c r="G107" s="143" t="s">
        <v>9</v>
      </c>
      <c r="H107" s="144"/>
      <c r="I107" s="144"/>
      <c r="J107" s="144"/>
      <c r="K107" s="144"/>
      <c r="L107" s="144"/>
      <c r="M107" s="144"/>
      <c r="N107" s="144"/>
      <c r="O107" s="144"/>
      <c r="P107" s="144"/>
      <c r="Q107" s="144"/>
      <c r="R107" s="144"/>
      <c r="S107" s="144"/>
      <c r="T107" s="144"/>
      <c r="U107" s="144"/>
      <c r="V107" s="144"/>
      <c r="W107" s="144"/>
      <c r="X107" s="144"/>
      <c r="Y107" s="144"/>
      <c r="Z107" s="144"/>
      <c r="AA107" s="488"/>
      <c r="AB107" s="501">
        <v>1</v>
      </c>
      <c r="AC107" s="502"/>
      <c r="AD107" s="503"/>
      <c r="AE107" s="504">
        <v>6</v>
      </c>
      <c r="AF107" s="502"/>
      <c r="AG107" s="503"/>
      <c r="AH107" s="504">
        <v>2</v>
      </c>
      <c r="AI107" s="502"/>
      <c r="AJ107" s="505"/>
      <c r="AK107" s="331">
        <f>AK98</f>
        <v>0</v>
      </c>
      <c r="AL107" s="331"/>
      <c r="AM107" s="331"/>
      <c r="AN107" s="331"/>
      <c r="AO107" s="331"/>
      <c r="AP107" s="331"/>
      <c r="AQ107" s="331"/>
      <c r="AR107" s="331"/>
      <c r="AS107" s="331"/>
      <c r="AT107" s="544">
        <f>AT98</f>
        <v>69748</v>
      </c>
      <c r="AU107" s="332"/>
      <c r="AV107" s="332"/>
      <c r="AW107" s="332"/>
      <c r="AX107" s="332"/>
      <c r="AY107" s="332"/>
      <c r="AZ107" s="332"/>
      <c r="BA107" s="332"/>
      <c r="BB107" s="332"/>
      <c r="BC107" s="332"/>
      <c r="BD107" s="331">
        <f>BD98</f>
        <v>0</v>
      </c>
      <c r="BE107" s="332"/>
      <c r="BF107" s="332"/>
      <c r="BG107" s="332"/>
      <c r="BH107" s="332"/>
      <c r="BI107" s="332"/>
      <c r="BJ107" s="332"/>
      <c r="BK107" s="332"/>
      <c r="BL107" s="331">
        <f>SUM(AT107:BK107)</f>
        <v>69748</v>
      </c>
      <c r="BM107" s="332"/>
      <c r="BN107" s="332"/>
      <c r="BO107" s="332"/>
      <c r="BP107" s="332"/>
      <c r="BQ107" s="332"/>
      <c r="BR107" s="332"/>
      <c r="BS107" s="332"/>
      <c r="BT107" s="332"/>
      <c r="BU107" s="333"/>
    </row>
    <row r="108" spans="1:73" ht="15" customHeight="1" thickBot="1">
      <c r="A108" s="546"/>
      <c r="B108" s="547"/>
      <c r="C108" s="547"/>
      <c r="D108" s="547"/>
      <c r="E108" s="547"/>
      <c r="F108" s="548"/>
      <c r="G108" s="143" t="s">
        <v>10</v>
      </c>
      <c r="H108" s="144"/>
      <c r="I108" s="144"/>
      <c r="J108" s="144"/>
      <c r="K108" s="144"/>
      <c r="L108" s="144"/>
      <c r="M108" s="144"/>
      <c r="N108" s="144"/>
      <c r="O108" s="144"/>
      <c r="P108" s="144"/>
      <c r="Q108" s="144"/>
      <c r="R108" s="144"/>
      <c r="S108" s="144"/>
      <c r="T108" s="144"/>
      <c r="U108" s="144"/>
      <c r="V108" s="144"/>
      <c r="W108" s="144"/>
      <c r="X108" s="144"/>
      <c r="Y108" s="144"/>
      <c r="Z108" s="144"/>
      <c r="AA108" s="488"/>
      <c r="AB108" s="549">
        <v>1</v>
      </c>
      <c r="AC108" s="550"/>
      <c r="AD108" s="551"/>
      <c r="AE108" s="552">
        <v>7</v>
      </c>
      <c r="AF108" s="550"/>
      <c r="AG108" s="551"/>
      <c r="AH108" s="552">
        <v>2</v>
      </c>
      <c r="AI108" s="550"/>
      <c r="AJ108" s="553"/>
      <c r="AK108" s="291">
        <f>SUM(AK99:AS102)</f>
        <v>0</v>
      </c>
      <c r="AL108" s="291"/>
      <c r="AM108" s="291"/>
      <c r="AN108" s="291"/>
      <c r="AO108" s="291"/>
      <c r="AP108" s="291"/>
      <c r="AQ108" s="291"/>
      <c r="AR108" s="291"/>
      <c r="AS108" s="291"/>
      <c r="AT108" s="556">
        <f>SUM(AT99:BC102)</f>
        <v>164975</v>
      </c>
      <c r="AU108" s="292"/>
      <c r="AV108" s="292"/>
      <c r="AW108" s="292"/>
      <c r="AX108" s="292"/>
      <c r="AY108" s="292"/>
      <c r="AZ108" s="292"/>
      <c r="BA108" s="292"/>
      <c r="BB108" s="292"/>
      <c r="BC108" s="292"/>
      <c r="BD108" s="291">
        <f>SUM(BD99:BK102)</f>
        <v>0</v>
      </c>
      <c r="BE108" s="292"/>
      <c r="BF108" s="292"/>
      <c r="BG108" s="292"/>
      <c r="BH108" s="292"/>
      <c r="BI108" s="292"/>
      <c r="BJ108" s="292"/>
      <c r="BK108" s="292"/>
      <c r="BL108" s="291">
        <f>SUM(AT108:BK108)</f>
        <v>164975</v>
      </c>
      <c r="BM108" s="292"/>
      <c r="BN108" s="292"/>
      <c r="BO108" s="292"/>
      <c r="BP108" s="292"/>
      <c r="BQ108" s="292"/>
      <c r="BR108" s="292"/>
      <c r="BS108" s="292"/>
      <c r="BT108" s="292"/>
      <c r="BU108" s="294"/>
    </row>
    <row r="109" spans="1:73" ht="11.25" customHeight="1" thickBot="1">
      <c r="AB109" s="557"/>
      <c r="AC109" s="557"/>
      <c r="AD109" s="557"/>
      <c r="AE109" s="557"/>
      <c r="AF109" s="557"/>
      <c r="AG109" s="557"/>
      <c r="AH109" s="557"/>
      <c r="AI109" s="557"/>
      <c r="AJ109" s="557"/>
      <c r="AS109" s="558"/>
    </row>
    <row r="110" spans="1:73" ht="15" customHeight="1">
      <c r="A110" s="442" t="s">
        <v>14</v>
      </c>
      <c r="B110" s="486"/>
      <c r="C110" s="486"/>
      <c r="D110" s="443" t="s">
        <v>15</v>
      </c>
      <c r="E110" s="443"/>
      <c r="F110" s="444"/>
      <c r="G110" s="143" t="s">
        <v>749</v>
      </c>
      <c r="H110" s="144"/>
      <c r="I110" s="144"/>
      <c r="J110" s="144"/>
      <c r="K110" s="144"/>
      <c r="L110" s="144"/>
      <c r="M110" s="144"/>
      <c r="N110" s="144"/>
      <c r="O110" s="144"/>
      <c r="P110" s="144"/>
      <c r="Q110" s="144"/>
      <c r="R110" s="144"/>
      <c r="S110" s="144"/>
      <c r="T110" s="144"/>
      <c r="U110" s="144"/>
      <c r="V110" s="144"/>
      <c r="W110" s="144"/>
      <c r="X110" s="144"/>
      <c r="Y110" s="144"/>
      <c r="Z110" s="144"/>
      <c r="AA110" s="488"/>
      <c r="AB110" s="489">
        <v>1</v>
      </c>
      <c r="AC110" s="490"/>
      <c r="AD110" s="491"/>
      <c r="AE110" s="492">
        <v>8</v>
      </c>
      <c r="AF110" s="490"/>
      <c r="AG110" s="491"/>
      <c r="AH110" s="492">
        <v>2</v>
      </c>
      <c r="AI110" s="490"/>
      <c r="AJ110" s="493"/>
      <c r="AK110" s="261">
        <v>6946</v>
      </c>
      <c r="AL110" s="261"/>
      <c r="AM110" s="261"/>
      <c r="AN110" s="261"/>
      <c r="AO110" s="261"/>
      <c r="AP110" s="261"/>
      <c r="AQ110" s="261"/>
      <c r="AR110" s="261"/>
      <c r="AS110" s="261"/>
      <c r="AT110" s="496">
        <v>676339</v>
      </c>
      <c r="AU110" s="262"/>
      <c r="AV110" s="262"/>
      <c r="AW110" s="262"/>
      <c r="AX110" s="262"/>
      <c r="AY110" s="262"/>
      <c r="AZ110" s="262"/>
      <c r="BA110" s="262"/>
      <c r="BB110" s="262"/>
      <c r="BC110" s="262"/>
      <c r="BD110" s="261">
        <v>7784</v>
      </c>
      <c r="BE110" s="262"/>
      <c r="BF110" s="262"/>
      <c r="BG110" s="262"/>
      <c r="BH110" s="262"/>
      <c r="BI110" s="262"/>
      <c r="BJ110" s="262"/>
      <c r="BK110" s="262"/>
      <c r="BL110" s="328">
        <f>SUM(AT110:BK110)</f>
        <v>684123</v>
      </c>
      <c r="BM110" s="329"/>
      <c r="BN110" s="329"/>
      <c r="BO110" s="329"/>
      <c r="BP110" s="329"/>
      <c r="BQ110" s="329"/>
      <c r="BR110" s="329"/>
      <c r="BS110" s="329"/>
      <c r="BT110" s="329"/>
      <c r="BU110" s="330"/>
    </row>
    <row r="111" spans="1:73" ht="15" customHeight="1">
      <c r="A111" s="560"/>
      <c r="B111" s="499"/>
      <c r="C111" s="499"/>
      <c r="D111" s="561"/>
      <c r="E111" s="561"/>
      <c r="F111" s="562"/>
      <c r="G111" s="563" t="s">
        <v>282</v>
      </c>
      <c r="H111" s="564"/>
      <c r="I111" s="564"/>
      <c r="J111" s="564"/>
      <c r="K111" s="564"/>
      <c r="L111" s="564"/>
      <c r="M111" s="564"/>
      <c r="N111" s="564"/>
      <c r="O111" s="564"/>
      <c r="P111" s="564"/>
      <c r="Q111" s="564"/>
      <c r="R111" s="564"/>
      <c r="S111" s="564"/>
      <c r="T111" s="564"/>
      <c r="U111" s="564"/>
      <c r="V111" s="564"/>
      <c r="W111" s="564"/>
      <c r="X111" s="564"/>
      <c r="Y111" s="564"/>
      <c r="Z111" s="564"/>
      <c r="AA111" s="565"/>
      <c r="AB111" s="501">
        <v>1</v>
      </c>
      <c r="AC111" s="502"/>
      <c r="AD111" s="503"/>
      <c r="AE111" s="504">
        <v>9</v>
      </c>
      <c r="AF111" s="502"/>
      <c r="AG111" s="503"/>
      <c r="AH111" s="504">
        <v>2</v>
      </c>
      <c r="AI111" s="502"/>
      <c r="AJ111" s="505"/>
      <c r="AK111" s="274"/>
      <c r="AL111" s="274"/>
      <c r="AM111" s="274"/>
      <c r="AN111" s="274"/>
      <c r="AO111" s="274"/>
      <c r="AP111" s="274"/>
      <c r="AQ111" s="274"/>
      <c r="AR111" s="274"/>
      <c r="AS111" s="274"/>
      <c r="AT111" s="506">
        <v>46432</v>
      </c>
      <c r="AU111" s="275"/>
      <c r="AV111" s="275"/>
      <c r="AW111" s="275"/>
      <c r="AX111" s="275"/>
      <c r="AY111" s="275"/>
      <c r="AZ111" s="275"/>
      <c r="BA111" s="275"/>
      <c r="BB111" s="275"/>
      <c r="BC111" s="275"/>
      <c r="BD111" s="274"/>
      <c r="BE111" s="275"/>
      <c r="BF111" s="275"/>
      <c r="BG111" s="275"/>
      <c r="BH111" s="275"/>
      <c r="BI111" s="275"/>
      <c r="BJ111" s="275"/>
      <c r="BK111" s="275"/>
      <c r="BL111" s="331">
        <f>SUM(AT111:BK111)</f>
        <v>46432</v>
      </c>
      <c r="BM111" s="332"/>
      <c r="BN111" s="332"/>
      <c r="BO111" s="332"/>
      <c r="BP111" s="332"/>
      <c r="BQ111" s="332"/>
      <c r="BR111" s="332"/>
      <c r="BS111" s="332"/>
      <c r="BT111" s="332"/>
      <c r="BU111" s="333"/>
    </row>
    <row r="112" spans="1:73" ht="15" customHeight="1">
      <c r="A112" s="560"/>
      <c r="B112" s="499"/>
      <c r="C112" s="499"/>
      <c r="D112" s="561"/>
      <c r="E112" s="561"/>
      <c r="F112" s="562"/>
      <c r="G112" s="143" t="s">
        <v>4414</v>
      </c>
      <c r="H112" s="144"/>
      <c r="I112" s="144"/>
      <c r="J112" s="144"/>
      <c r="K112" s="144"/>
      <c r="L112" s="144"/>
      <c r="M112" s="144"/>
      <c r="N112" s="144"/>
      <c r="O112" s="144"/>
      <c r="P112" s="144"/>
      <c r="Q112" s="144"/>
      <c r="R112" s="144"/>
      <c r="S112" s="144"/>
      <c r="T112" s="144"/>
      <c r="U112" s="144"/>
      <c r="V112" s="144"/>
      <c r="W112" s="144"/>
      <c r="X112" s="144"/>
      <c r="Y112" s="144"/>
      <c r="Z112" s="144"/>
      <c r="AA112" s="488"/>
      <c r="AB112" s="501">
        <v>2</v>
      </c>
      <c r="AC112" s="502"/>
      <c r="AD112" s="503"/>
      <c r="AE112" s="504">
        <v>0</v>
      </c>
      <c r="AF112" s="502"/>
      <c r="AG112" s="503"/>
      <c r="AH112" s="504">
        <v>2</v>
      </c>
      <c r="AI112" s="502"/>
      <c r="AJ112" s="505"/>
      <c r="AK112" s="274"/>
      <c r="AL112" s="274"/>
      <c r="AM112" s="274"/>
      <c r="AN112" s="274"/>
      <c r="AO112" s="274"/>
      <c r="AP112" s="274"/>
      <c r="AQ112" s="274"/>
      <c r="AR112" s="274"/>
      <c r="AS112" s="274"/>
      <c r="AT112" s="506">
        <v>62557</v>
      </c>
      <c r="AU112" s="275"/>
      <c r="AV112" s="275"/>
      <c r="AW112" s="275"/>
      <c r="AX112" s="275"/>
      <c r="AY112" s="275"/>
      <c r="AZ112" s="275"/>
      <c r="BA112" s="275"/>
      <c r="BB112" s="275"/>
      <c r="BC112" s="275"/>
      <c r="BD112" s="274"/>
      <c r="BE112" s="275"/>
      <c r="BF112" s="275"/>
      <c r="BG112" s="275"/>
      <c r="BH112" s="275"/>
      <c r="BI112" s="275"/>
      <c r="BJ112" s="275"/>
      <c r="BK112" s="275"/>
      <c r="BL112" s="331">
        <f t="shared" ref="BL112:BL114" si="18">SUM(AT112:BK112)</f>
        <v>62557</v>
      </c>
      <c r="BM112" s="332"/>
      <c r="BN112" s="332"/>
      <c r="BO112" s="332"/>
      <c r="BP112" s="332"/>
      <c r="BQ112" s="332"/>
      <c r="BR112" s="332"/>
      <c r="BS112" s="332"/>
      <c r="BT112" s="332"/>
      <c r="BU112" s="333"/>
    </row>
    <row r="113" spans="1:73" ht="15" customHeight="1">
      <c r="A113" s="560"/>
      <c r="B113" s="499"/>
      <c r="C113" s="499"/>
      <c r="D113" s="561"/>
      <c r="E113" s="561"/>
      <c r="F113" s="562"/>
      <c r="G113" s="143" t="s">
        <v>4416</v>
      </c>
      <c r="H113" s="144"/>
      <c r="I113" s="144"/>
      <c r="J113" s="144"/>
      <c r="K113" s="144"/>
      <c r="L113" s="144"/>
      <c r="M113" s="144"/>
      <c r="N113" s="144"/>
      <c r="O113" s="144"/>
      <c r="P113" s="144"/>
      <c r="Q113" s="144"/>
      <c r="R113" s="144"/>
      <c r="S113" s="144"/>
      <c r="T113" s="144"/>
      <c r="U113" s="144"/>
      <c r="V113" s="144"/>
      <c r="W113" s="144"/>
      <c r="X113" s="144"/>
      <c r="Y113" s="144"/>
      <c r="Z113" s="144"/>
      <c r="AA113" s="488"/>
      <c r="AB113" s="501">
        <v>2</v>
      </c>
      <c r="AC113" s="502"/>
      <c r="AD113" s="503"/>
      <c r="AE113" s="504">
        <v>1</v>
      </c>
      <c r="AF113" s="502"/>
      <c r="AG113" s="503"/>
      <c r="AH113" s="504">
        <v>2</v>
      </c>
      <c r="AI113" s="502"/>
      <c r="AJ113" s="505"/>
      <c r="AK113" s="274"/>
      <c r="AL113" s="274"/>
      <c r="AM113" s="274"/>
      <c r="AN113" s="274"/>
      <c r="AO113" s="274"/>
      <c r="AP113" s="274"/>
      <c r="AQ113" s="274"/>
      <c r="AR113" s="274"/>
      <c r="AS113" s="274"/>
      <c r="AT113" s="506">
        <v>24402</v>
      </c>
      <c r="AU113" s="275"/>
      <c r="AV113" s="275"/>
      <c r="AW113" s="275"/>
      <c r="AX113" s="275"/>
      <c r="AY113" s="275"/>
      <c r="AZ113" s="275"/>
      <c r="BA113" s="275"/>
      <c r="BB113" s="275"/>
      <c r="BC113" s="275"/>
      <c r="BD113" s="274"/>
      <c r="BE113" s="275"/>
      <c r="BF113" s="275"/>
      <c r="BG113" s="275"/>
      <c r="BH113" s="275"/>
      <c r="BI113" s="275"/>
      <c r="BJ113" s="275"/>
      <c r="BK113" s="275"/>
      <c r="BL113" s="331">
        <f t="shared" si="18"/>
        <v>24402</v>
      </c>
      <c r="BM113" s="332"/>
      <c r="BN113" s="332"/>
      <c r="BO113" s="332"/>
      <c r="BP113" s="332"/>
      <c r="BQ113" s="332"/>
      <c r="BR113" s="332"/>
      <c r="BS113" s="332"/>
      <c r="BT113" s="332"/>
      <c r="BU113" s="333"/>
    </row>
    <row r="114" spans="1:73" ht="15" customHeight="1">
      <c r="A114" s="560"/>
      <c r="B114" s="499"/>
      <c r="C114" s="499"/>
      <c r="D114" s="561"/>
      <c r="E114" s="561"/>
      <c r="F114" s="562"/>
      <c r="G114" s="143" t="s">
        <v>4423</v>
      </c>
      <c r="H114" s="144"/>
      <c r="I114" s="144"/>
      <c r="J114" s="144"/>
      <c r="K114" s="144"/>
      <c r="L114" s="144"/>
      <c r="M114" s="144"/>
      <c r="N114" s="144"/>
      <c r="O114" s="144"/>
      <c r="P114" s="144"/>
      <c r="Q114" s="144"/>
      <c r="R114" s="144"/>
      <c r="S114" s="144"/>
      <c r="T114" s="144"/>
      <c r="U114" s="144"/>
      <c r="V114" s="144"/>
      <c r="W114" s="144"/>
      <c r="X114" s="144"/>
      <c r="Y114" s="144"/>
      <c r="Z114" s="144"/>
      <c r="AA114" s="488"/>
      <c r="AB114" s="501">
        <v>2</v>
      </c>
      <c r="AC114" s="502"/>
      <c r="AD114" s="503"/>
      <c r="AE114" s="504">
        <v>2</v>
      </c>
      <c r="AF114" s="502"/>
      <c r="AG114" s="503"/>
      <c r="AH114" s="504">
        <v>2</v>
      </c>
      <c r="AI114" s="502"/>
      <c r="AJ114" s="505"/>
      <c r="AK114" s="274"/>
      <c r="AL114" s="274"/>
      <c r="AM114" s="274"/>
      <c r="AN114" s="274"/>
      <c r="AO114" s="274"/>
      <c r="AP114" s="274"/>
      <c r="AQ114" s="274"/>
      <c r="AR114" s="274"/>
      <c r="AS114" s="274"/>
      <c r="AT114" s="506">
        <v>9522</v>
      </c>
      <c r="AU114" s="275"/>
      <c r="AV114" s="275"/>
      <c r="AW114" s="275"/>
      <c r="AX114" s="275"/>
      <c r="AY114" s="275"/>
      <c r="AZ114" s="275"/>
      <c r="BA114" s="275"/>
      <c r="BB114" s="275"/>
      <c r="BC114" s="275"/>
      <c r="BD114" s="274"/>
      <c r="BE114" s="275"/>
      <c r="BF114" s="275"/>
      <c r="BG114" s="275"/>
      <c r="BH114" s="275"/>
      <c r="BI114" s="275"/>
      <c r="BJ114" s="275"/>
      <c r="BK114" s="275"/>
      <c r="BL114" s="331">
        <f t="shared" si="18"/>
        <v>9522</v>
      </c>
      <c r="BM114" s="332"/>
      <c r="BN114" s="332"/>
      <c r="BO114" s="332"/>
      <c r="BP114" s="332"/>
      <c r="BQ114" s="332"/>
      <c r="BR114" s="332"/>
      <c r="BS114" s="332"/>
      <c r="BT114" s="332"/>
      <c r="BU114" s="333"/>
    </row>
    <row r="115" spans="1:73" ht="15" customHeight="1">
      <c r="A115" s="498"/>
      <c r="B115" s="499"/>
      <c r="C115" s="499"/>
      <c r="D115" s="561"/>
      <c r="E115" s="561"/>
      <c r="F115" s="562"/>
      <c r="G115" s="143" t="s">
        <v>4419</v>
      </c>
      <c r="H115" s="144"/>
      <c r="I115" s="144"/>
      <c r="J115" s="144"/>
      <c r="K115" s="144"/>
      <c r="L115" s="144"/>
      <c r="M115" s="144"/>
      <c r="N115" s="144"/>
      <c r="O115" s="144"/>
      <c r="P115" s="144"/>
      <c r="Q115" s="144"/>
      <c r="R115" s="144"/>
      <c r="S115" s="144"/>
      <c r="T115" s="144"/>
      <c r="U115" s="144"/>
      <c r="V115" s="144"/>
      <c r="W115" s="144"/>
      <c r="X115" s="144"/>
      <c r="Y115" s="144"/>
      <c r="Z115" s="144"/>
      <c r="AA115" s="488"/>
      <c r="AB115" s="501">
        <v>2</v>
      </c>
      <c r="AC115" s="502"/>
      <c r="AD115" s="503"/>
      <c r="AE115" s="504">
        <v>3</v>
      </c>
      <c r="AF115" s="502"/>
      <c r="AG115" s="503"/>
      <c r="AH115" s="504">
        <v>2</v>
      </c>
      <c r="AI115" s="502"/>
      <c r="AJ115" s="505"/>
      <c r="AK115" s="274"/>
      <c r="AL115" s="274"/>
      <c r="AM115" s="274"/>
      <c r="AN115" s="274"/>
      <c r="AO115" s="274"/>
      <c r="AP115" s="274"/>
      <c r="AQ115" s="274"/>
      <c r="AR115" s="274"/>
      <c r="AS115" s="274"/>
      <c r="AT115" s="506">
        <v>12920</v>
      </c>
      <c r="AU115" s="275"/>
      <c r="AV115" s="275"/>
      <c r="AW115" s="275"/>
      <c r="AX115" s="275"/>
      <c r="AY115" s="275"/>
      <c r="AZ115" s="275"/>
      <c r="BA115" s="275"/>
      <c r="BB115" s="275"/>
      <c r="BC115" s="275"/>
      <c r="BD115" s="274"/>
      <c r="BE115" s="275"/>
      <c r="BF115" s="275"/>
      <c r="BG115" s="275"/>
      <c r="BH115" s="275"/>
      <c r="BI115" s="275"/>
      <c r="BJ115" s="275"/>
      <c r="BK115" s="275"/>
      <c r="BL115" s="331">
        <f>SUM(AT115:BK115)</f>
        <v>12920</v>
      </c>
      <c r="BM115" s="332"/>
      <c r="BN115" s="332"/>
      <c r="BO115" s="332"/>
      <c r="BP115" s="332"/>
      <c r="BQ115" s="332"/>
      <c r="BR115" s="332"/>
      <c r="BS115" s="332"/>
      <c r="BT115" s="332"/>
      <c r="BU115" s="333"/>
    </row>
    <row r="116" spans="1:73" ht="15" customHeight="1" thickBot="1">
      <c r="A116" s="447"/>
      <c r="B116" s="547"/>
      <c r="C116" s="547"/>
      <c r="D116" s="448"/>
      <c r="E116" s="448"/>
      <c r="F116" s="449"/>
      <c r="G116" s="143" t="s">
        <v>336</v>
      </c>
      <c r="H116" s="144"/>
      <c r="I116" s="144"/>
      <c r="J116" s="144"/>
      <c r="K116" s="144"/>
      <c r="L116" s="144"/>
      <c r="M116" s="144"/>
      <c r="N116" s="144"/>
      <c r="O116" s="144"/>
      <c r="P116" s="144"/>
      <c r="Q116" s="144"/>
      <c r="R116" s="144"/>
      <c r="S116" s="144"/>
      <c r="T116" s="144"/>
      <c r="U116" s="144"/>
      <c r="V116" s="144"/>
      <c r="W116" s="144"/>
      <c r="X116" s="144"/>
      <c r="Y116" s="144"/>
      <c r="Z116" s="144"/>
      <c r="AA116" s="488"/>
      <c r="AB116" s="549">
        <v>2</v>
      </c>
      <c r="AC116" s="550"/>
      <c r="AD116" s="551"/>
      <c r="AE116" s="552">
        <v>4</v>
      </c>
      <c r="AF116" s="550"/>
      <c r="AG116" s="551"/>
      <c r="AH116" s="552">
        <v>2</v>
      </c>
      <c r="AI116" s="550"/>
      <c r="AJ116" s="553"/>
      <c r="AK116" s="291">
        <f>SUM(AK110:AS115)</f>
        <v>6946</v>
      </c>
      <c r="AL116" s="291"/>
      <c r="AM116" s="291"/>
      <c r="AN116" s="291"/>
      <c r="AO116" s="291"/>
      <c r="AP116" s="291"/>
      <c r="AQ116" s="291"/>
      <c r="AR116" s="291"/>
      <c r="AS116" s="291"/>
      <c r="AT116" s="556">
        <f>SUM(AT110:BC115)</f>
        <v>832172</v>
      </c>
      <c r="AU116" s="292"/>
      <c r="AV116" s="292"/>
      <c r="AW116" s="292"/>
      <c r="AX116" s="292"/>
      <c r="AY116" s="292"/>
      <c r="AZ116" s="292"/>
      <c r="BA116" s="292"/>
      <c r="BB116" s="292"/>
      <c r="BC116" s="292"/>
      <c r="BD116" s="291">
        <f>SUM(BD110:BK115)</f>
        <v>7784</v>
      </c>
      <c r="BE116" s="292"/>
      <c r="BF116" s="292"/>
      <c r="BG116" s="292"/>
      <c r="BH116" s="292"/>
      <c r="BI116" s="292"/>
      <c r="BJ116" s="292"/>
      <c r="BK116" s="292"/>
      <c r="BL116" s="291">
        <f>SUM(AT116:BK116)</f>
        <v>839956</v>
      </c>
      <c r="BM116" s="292"/>
      <c r="BN116" s="292"/>
      <c r="BO116" s="292"/>
      <c r="BP116" s="292"/>
      <c r="BQ116" s="292"/>
      <c r="BR116" s="292"/>
      <c r="BS116" s="292"/>
      <c r="BT116" s="292"/>
      <c r="BU116" s="294"/>
    </row>
  </sheetData>
  <sheetProtection algorithmName="SHA-512" hashValue="Z7CZ7J1dvmTNfSDGAxSad+qVWpUUpM8uKygGGUfofbkKXa25JZWS+9NcC4Nc32nrCxlhuQAA2fCYuixbJuLt9g==" saltValue="P/7ZGCz38m+pQ1BQ5qrIGg==" spinCount="100000" sheet="1" objects="1" scenarios="1" selectLockedCells="1"/>
  <mergeCells count="930">
    <mergeCell ref="DK81:EE81"/>
    <mergeCell ref="CY81:DJ81"/>
    <mergeCell ref="AF79:CX82"/>
    <mergeCell ref="CY79:DJ80"/>
    <mergeCell ref="DK79:EE80"/>
    <mergeCell ref="BU71:CC71"/>
    <mergeCell ref="DN59:DV59"/>
    <mergeCell ref="BD105:BK105"/>
    <mergeCell ref="AT103:BC103"/>
    <mergeCell ref="BD103:BK103"/>
    <mergeCell ref="BD101:BK101"/>
    <mergeCell ref="BL63:BT63"/>
    <mergeCell ref="CM67:CU67"/>
    <mergeCell ref="DN64:DV64"/>
    <mergeCell ref="DN66:DV66"/>
    <mergeCell ref="CV62:DD62"/>
    <mergeCell ref="DE67:DM67"/>
    <mergeCell ref="DN63:DV63"/>
    <mergeCell ref="CD66:CL66"/>
    <mergeCell ref="CM66:CU66"/>
    <mergeCell ref="CV66:DD66"/>
    <mergeCell ref="CD63:CL63"/>
    <mergeCell ref="CM63:CU63"/>
    <mergeCell ref="CV63:DD63"/>
    <mergeCell ref="AT62:BB62"/>
    <mergeCell ref="BC54:BK54"/>
    <mergeCell ref="AK96:AS96"/>
    <mergeCell ref="AT96:BC96"/>
    <mergeCell ref="AK92:AS92"/>
    <mergeCell ref="AT93:BC93"/>
    <mergeCell ref="AK90:AS90"/>
    <mergeCell ref="BU64:CC64"/>
    <mergeCell ref="DN67:DV67"/>
    <mergeCell ref="CV68:DD68"/>
    <mergeCell ref="DE64:DM64"/>
    <mergeCell ref="DE68:DM68"/>
    <mergeCell ref="DE66:DM66"/>
    <mergeCell ref="CV67:DD67"/>
    <mergeCell ref="DN68:DV68"/>
    <mergeCell ref="AK95:AS95"/>
    <mergeCell ref="BD95:BK95"/>
    <mergeCell ref="AT94:BC94"/>
    <mergeCell ref="BD94:BK94"/>
    <mergeCell ref="BL94:BU94"/>
    <mergeCell ref="BD92:BK92"/>
    <mergeCell ref="BL92:BU92"/>
    <mergeCell ref="AT85:BU85"/>
    <mergeCell ref="AK68:AS68"/>
    <mergeCell ref="AK106:AS106"/>
    <mergeCell ref="AE110:AG110"/>
    <mergeCell ref="AH110:AJ110"/>
    <mergeCell ref="AB107:AD107"/>
    <mergeCell ref="AE107:AG107"/>
    <mergeCell ref="AH107:AJ107"/>
    <mergeCell ref="AK103:AS103"/>
    <mergeCell ref="AK105:AS105"/>
    <mergeCell ref="AT105:BC105"/>
    <mergeCell ref="AT107:BC107"/>
    <mergeCell ref="G29:AA29"/>
    <mergeCell ref="AE28:AG28"/>
    <mergeCell ref="AB24:AD24"/>
    <mergeCell ref="AE24:AG24"/>
    <mergeCell ref="AH24:AJ24"/>
    <mergeCell ref="AK28:AV28"/>
    <mergeCell ref="AW28:BH28"/>
    <mergeCell ref="BU28:CF28"/>
    <mergeCell ref="CG28:CU28"/>
    <mergeCell ref="CG24:CU24"/>
    <mergeCell ref="AK24:AV24"/>
    <mergeCell ref="AW24:BH24"/>
    <mergeCell ref="BI24:BT24"/>
    <mergeCell ref="BU24:CF24"/>
    <mergeCell ref="G24:AA24"/>
    <mergeCell ref="AE25:AG25"/>
    <mergeCell ref="AH25:AJ25"/>
    <mergeCell ref="AB29:AD29"/>
    <mergeCell ref="AE29:AG29"/>
    <mergeCell ref="AK29:AV29"/>
    <mergeCell ref="AW29:BH29"/>
    <mergeCell ref="BI28:BT28"/>
    <mergeCell ref="AK62:AS62"/>
    <mergeCell ref="AK55:AS55"/>
    <mergeCell ref="BU38:CF38"/>
    <mergeCell ref="AH28:AJ28"/>
    <mergeCell ref="BL52:BT52"/>
    <mergeCell ref="CD52:CL52"/>
    <mergeCell ref="CD53:CL53"/>
    <mergeCell ref="AT52:BB52"/>
    <mergeCell ref="G33:AA33"/>
    <mergeCell ref="AB33:AD33"/>
    <mergeCell ref="AE33:AG33"/>
    <mergeCell ref="AH33:AJ33"/>
    <mergeCell ref="AK33:AV33"/>
    <mergeCell ref="AW33:BH33"/>
    <mergeCell ref="BI33:BT33"/>
    <mergeCell ref="CG33:CU33"/>
    <mergeCell ref="BC51:BK51"/>
    <mergeCell ref="BL51:BT51"/>
    <mergeCell ref="G52:AA52"/>
    <mergeCell ref="AB52:AD52"/>
    <mergeCell ref="AE53:AG53"/>
    <mergeCell ref="AE38:AG38"/>
    <mergeCell ref="AB37:AD37"/>
    <mergeCell ref="BI29:BT29"/>
    <mergeCell ref="AH15:AJ15"/>
    <mergeCell ref="AK15:AV15"/>
    <mergeCell ref="AW15:BH15"/>
    <mergeCell ref="BI15:BT15"/>
    <mergeCell ref="BU15:CF15"/>
    <mergeCell ref="CG15:CU15"/>
    <mergeCell ref="AT54:BB54"/>
    <mergeCell ref="BL56:BT56"/>
    <mergeCell ref="BC58:BK58"/>
    <mergeCell ref="BL58:BT58"/>
    <mergeCell ref="AK54:AS54"/>
    <mergeCell ref="AK53:AS53"/>
    <mergeCell ref="AK58:AS58"/>
    <mergeCell ref="AK52:AS52"/>
    <mergeCell ref="CG29:CU29"/>
    <mergeCell ref="BU29:CF29"/>
    <mergeCell ref="AW27:BH27"/>
    <mergeCell ref="AK17:AV17"/>
    <mergeCell ref="AT56:BB56"/>
    <mergeCell ref="AT57:BB57"/>
    <mergeCell ref="BC52:BK52"/>
    <mergeCell ref="BU58:CC58"/>
    <mergeCell ref="CG30:CU30"/>
    <mergeCell ref="AW37:BH37"/>
    <mergeCell ref="CV15:DJ15"/>
    <mergeCell ref="DK15:DY15"/>
    <mergeCell ref="BU12:CF12"/>
    <mergeCell ref="CG7:CU11"/>
    <mergeCell ref="AK7:CF7"/>
    <mergeCell ref="BU8:CF8"/>
    <mergeCell ref="BI8:BT11"/>
    <mergeCell ref="AK8:BH9"/>
    <mergeCell ref="AK10:AV11"/>
    <mergeCell ref="AW13:BH13"/>
    <mergeCell ref="DK7:DY11"/>
    <mergeCell ref="CG12:CU12"/>
    <mergeCell ref="CV12:DJ12"/>
    <mergeCell ref="DK12:DY12"/>
    <mergeCell ref="BU9:CF11"/>
    <mergeCell ref="DK14:DY14"/>
    <mergeCell ref="CG13:CU13"/>
    <mergeCell ref="CV13:DJ13"/>
    <mergeCell ref="DK13:DY13"/>
    <mergeCell ref="CV7:DJ11"/>
    <mergeCell ref="BI12:BT12"/>
    <mergeCell ref="AK101:AS101"/>
    <mergeCell ref="AT101:BC101"/>
    <mergeCell ref="AK102:AS102"/>
    <mergeCell ref="AT102:BC102"/>
    <mergeCell ref="BC63:BK63"/>
    <mergeCell ref="BD97:BK97"/>
    <mergeCell ref="AB28:AD28"/>
    <mergeCell ref="AK57:AS57"/>
    <mergeCell ref="AK56:AS56"/>
    <mergeCell ref="AT55:BB55"/>
    <mergeCell ref="BC55:BK55"/>
    <mergeCell ref="AH29:AJ29"/>
    <mergeCell ref="AT58:BB58"/>
    <mergeCell ref="AT71:BB71"/>
    <mergeCell ref="AT72:BB72"/>
    <mergeCell ref="BC71:BK71"/>
    <mergeCell ref="AH91:AJ91"/>
    <mergeCell ref="AH76:AJ76"/>
    <mergeCell ref="AH77:AJ77"/>
    <mergeCell ref="AK77:AS77"/>
    <mergeCell ref="AT77:BB77"/>
    <mergeCell ref="AT92:BC92"/>
    <mergeCell ref="BD91:BK91"/>
    <mergeCell ref="BC76:BK76"/>
    <mergeCell ref="AB76:AD76"/>
    <mergeCell ref="G72:AA72"/>
    <mergeCell ref="AE94:AG94"/>
    <mergeCell ref="AH94:AJ94"/>
    <mergeCell ref="AK94:AS94"/>
    <mergeCell ref="AK72:AS72"/>
    <mergeCell ref="A77:C77"/>
    <mergeCell ref="G77:AA77"/>
    <mergeCell ref="AB77:AD77"/>
    <mergeCell ref="AB72:AD72"/>
    <mergeCell ref="G76:AA76"/>
    <mergeCell ref="A81:G81"/>
    <mergeCell ref="H81:J81"/>
    <mergeCell ref="K81:M81"/>
    <mergeCell ref="N81:P81"/>
    <mergeCell ref="Q81:S81"/>
    <mergeCell ref="T81:V81"/>
    <mergeCell ref="G93:AA93"/>
    <mergeCell ref="AB93:AD93"/>
    <mergeCell ref="AE93:AG93"/>
    <mergeCell ref="AH93:AJ93"/>
    <mergeCell ref="G91:AA91"/>
    <mergeCell ref="AK76:AS76"/>
    <mergeCell ref="AK84:AS84"/>
    <mergeCell ref="AE77:AG77"/>
    <mergeCell ref="AH92:AJ92"/>
    <mergeCell ref="AE76:AG76"/>
    <mergeCell ref="AE72:AG72"/>
    <mergeCell ref="AH72:AJ72"/>
    <mergeCell ref="W81:Y81"/>
    <mergeCell ref="Z81:AB81"/>
    <mergeCell ref="A79:G80"/>
    <mergeCell ref="A85:AA90"/>
    <mergeCell ref="AB85:AJ90"/>
    <mergeCell ref="A91:F108"/>
    <mergeCell ref="G108:AA108"/>
    <mergeCell ref="AB108:AD108"/>
    <mergeCell ref="AE108:AG108"/>
    <mergeCell ref="AH108:AJ108"/>
    <mergeCell ref="A71:C76"/>
    <mergeCell ref="D71:F77"/>
    <mergeCell ref="H79:Y80"/>
    <mergeCell ref="Z79:AE80"/>
    <mergeCell ref="AC81:AE81"/>
    <mergeCell ref="G94:AA94"/>
    <mergeCell ref="AB94:AD94"/>
    <mergeCell ref="G71:AA71"/>
    <mergeCell ref="AB71:AD71"/>
    <mergeCell ref="AK63:AS63"/>
    <mergeCell ref="AE71:AG71"/>
    <mergeCell ref="AH71:AJ71"/>
    <mergeCell ref="AK71:AS71"/>
    <mergeCell ref="BL71:BT71"/>
    <mergeCell ref="AT68:BB68"/>
    <mergeCell ref="BL68:BT68"/>
    <mergeCell ref="AT69:BB69"/>
    <mergeCell ref="BC69:BK69"/>
    <mergeCell ref="BL69:BT69"/>
    <mergeCell ref="AK69:AS69"/>
    <mergeCell ref="AT64:BB64"/>
    <mergeCell ref="AT63:BB63"/>
    <mergeCell ref="AE63:AG63"/>
    <mergeCell ref="AH63:AJ63"/>
    <mergeCell ref="AK67:AS67"/>
    <mergeCell ref="AB67:AD67"/>
    <mergeCell ref="AE67:AG67"/>
    <mergeCell ref="G64:AA64"/>
    <mergeCell ref="AB64:AD64"/>
    <mergeCell ref="AE64:AG64"/>
    <mergeCell ref="G66:AA66"/>
    <mergeCell ref="AB66:AD66"/>
    <mergeCell ref="AK66:AS66"/>
    <mergeCell ref="AE66:AG66"/>
    <mergeCell ref="AH66:AJ66"/>
    <mergeCell ref="AK64:AS64"/>
    <mergeCell ref="AH67:AJ67"/>
    <mergeCell ref="A52:F69"/>
    <mergeCell ref="AH55:AJ55"/>
    <mergeCell ref="W42:Y42"/>
    <mergeCell ref="Z42:AB42"/>
    <mergeCell ref="G68:AA68"/>
    <mergeCell ref="AB68:AD68"/>
    <mergeCell ref="AE68:AG68"/>
    <mergeCell ref="G67:AA67"/>
    <mergeCell ref="G60:AA60"/>
    <mergeCell ref="AB60:AD60"/>
    <mergeCell ref="AE60:AG60"/>
    <mergeCell ref="G69:AA69"/>
    <mergeCell ref="AB69:AD69"/>
    <mergeCell ref="AH68:AJ68"/>
    <mergeCell ref="AH69:AJ69"/>
    <mergeCell ref="Q42:S42"/>
    <mergeCell ref="T42:V42"/>
    <mergeCell ref="AH53:AJ53"/>
    <mergeCell ref="AH54:AJ54"/>
    <mergeCell ref="G54:AA54"/>
    <mergeCell ref="AB54:AD54"/>
    <mergeCell ref="AE54:AG54"/>
    <mergeCell ref="G53:AA53"/>
    <mergeCell ref="AB53:AD53"/>
    <mergeCell ref="G55:AA55"/>
    <mergeCell ref="AB55:AD55"/>
    <mergeCell ref="AE55:AG55"/>
    <mergeCell ref="G58:AA58"/>
    <mergeCell ref="AB58:AD58"/>
    <mergeCell ref="AE58:AG58"/>
    <mergeCell ref="AH58:AJ58"/>
    <mergeCell ref="AK60:AS60"/>
    <mergeCell ref="AK61:AS61"/>
    <mergeCell ref="G56:AA56"/>
    <mergeCell ref="AB56:AD56"/>
    <mergeCell ref="AE56:AG56"/>
    <mergeCell ref="AH56:AJ56"/>
    <mergeCell ref="G57:AA57"/>
    <mergeCell ref="AB57:AD57"/>
    <mergeCell ref="AE57:AG57"/>
    <mergeCell ref="AH57:AJ57"/>
    <mergeCell ref="G59:AA59"/>
    <mergeCell ref="AB59:AD59"/>
    <mergeCell ref="AE59:AG59"/>
    <mergeCell ref="AH59:AJ59"/>
    <mergeCell ref="AK59:AS59"/>
    <mergeCell ref="G62:AA62"/>
    <mergeCell ref="AB62:AD62"/>
    <mergeCell ref="AE62:AG62"/>
    <mergeCell ref="AH62:AJ62"/>
    <mergeCell ref="G63:AA63"/>
    <mergeCell ref="AB63:AD63"/>
    <mergeCell ref="AH64:AJ64"/>
    <mergeCell ref="AH60:AJ60"/>
    <mergeCell ref="G61:AA61"/>
    <mergeCell ref="AB61:AD61"/>
    <mergeCell ref="AE61:AG61"/>
    <mergeCell ref="AH61:AJ61"/>
    <mergeCell ref="AW30:BH30"/>
    <mergeCell ref="H40:Y41"/>
    <mergeCell ref="CM45:CU45"/>
    <mergeCell ref="DN46:DV50"/>
    <mergeCell ref="CD45:CL45"/>
    <mergeCell ref="AT47:BB50"/>
    <mergeCell ref="BC47:BK50"/>
    <mergeCell ref="CY42:DJ42"/>
    <mergeCell ref="AK45:AS45"/>
    <mergeCell ref="AK46:AS50"/>
    <mergeCell ref="AT45:BB45"/>
    <mergeCell ref="BC45:BK45"/>
    <mergeCell ref="BL45:BT45"/>
    <mergeCell ref="AC42:AE42"/>
    <mergeCell ref="CY40:DJ41"/>
    <mergeCell ref="Z40:AE41"/>
    <mergeCell ref="A46:AA51"/>
    <mergeCell ref="AB46:AJ51"/>
    <mergeCell ref="AK51:AS51"/>
    <mergeCell ref="A42:G42"/>
    <mergeCell ref="H42:J42"/>
    <mergeCell ref="K42:M42"/>
    <mergeCell ref="N42:P42"/>
    <mergeCell ref="CG38:CU38"/>
    <mergeCell ref="CV38:DJ38"/>
    <mergeCell ref="BI38:BT38"/>
    <mergeCell ref="CG37:CU37"/>
    <mergeCell ref="CV46:DD50"/>
    <mergeCell ref="DE46:DM50"/>
    <mergeCell ref="BU37:CF37"/>
    <mergeCell ref="AH38:AJ38"/>
    <mergeCell ref="AK38:AV38"/>
    <mergeCell ref="AW38:BH38"/>
    <mergeCell ref="DK38:DY38"/>
    <mergeCell ref="CV45:DD45"/>
    <mergeCell ref="DE45:DM45"/>
    <mergeCell ref="DN45:DV45"/>
    <mergeCell ref="BL47:BT50"/>
    <mergeCell ref="CD47:CL50"/>
    <mergeCell ref="BU47:CC50"/>
    <mergeCell ref="CM47:CU50"/>
    <mergeCell ref="AT46:CU46"/>
    <mergeCell ref="DK42:EE42"/>
    <mergeCell ref="BU45:CC45"/>
    <mergeCell ref="A38:C38"/>
    <mergeCell ref="G38:AA38"/>
    <mergeCell ref="AB38:AD38"/>
    <mergeCell ref="G30:AA30"/>
    <mergeCell ref="AB30:AD30"/>
    <mergeCell ref="AE30:AG30"/>
    <mergeCell ref="DK30:DY30"/>
    <mergeCell ref="DK32:DY32"/>
    <mergeCell ref="DK33:DY33"/>
    <mergeCell ref="CV30:DJ30"/>
    <mergeCell ref="CV32:DJ32"/>
    <mergeCell ref="A32:C37"/>
    <mergeCell ref="D32:F38"/>
    <mergeCell ref="G32:AA32"/>
    <mergeCell ref="AB32:AD32"/>
    <mergeCell ref="G37:AA37"/>
    <mergeCell ref="BU30:CF30"/>
    <mergeCell ref="CV33:DJ33"/>
    <mergeCell ref="AE37:AG37"/>
    <mergeCell ref="AH37:AJ37"/>
    <mergeCell ref="AK30:AV30"/>
    <mergeCell ref="AH30:AJ30"/>
    <mergeCell ref="CV37:DJ37"/>
    <mergeCell ref="BI30:BT30"/>
    <mergeCell ref="CV36:DJ36"/>
    <mergeCell ref="DK36:DY36"/>
    <mergeCell ref="AK32:AV32"/>
    <mergeCell ref="DK27:DY27"/>
    <mergeCell ref="CG25:CU25"/>
    <mergeCell ref="BU25:CF25"/>
    <mergeCell ref="CV27:DJ27"/>
    <mergeCell ref="CV25:DJ25"/>
    <mergeCell ref="DK25:DY25"/>
    <mergeCell ref="CG27:CU27"/>
    <mergeCell ref="AK27:AV27"/>
    <mergeCell ref="AW25:BH25"/>
    <mergeCell ref="AK25:AV25"/>
    <mergeCell ref="BI27:BT27"/>
    <mergeCell ref="BU27:CF27"/>
    <mergeCell ref="CV28:DJ28"/>
    <mergeCell ref="BU33:CF33"/>
    <mergeCell ref="BU32:CF32"/>
    <mergeCell ref="CG32:CU32"/>
    <mergeCell ref="DK28:DY28"/>
    <mergeCell ref="AW32:BH32"/>
    <mergeCell ref="CV29:DJ29"/>
    <mergeCell ref="DK29:DY29"/>
    <mergeCell ref="BI32:BT32"/>
    <mergeCell ref="DK19:DY19"/>
    <mergeCell ref="AH16:AJ16"/>
    <mergeCell ref="AK16:AV16"/>
    <mergeCell ref="AW16:BH16"/>
    <mergeCell ref="BI16:BT16"/>
    <mergeCell ref="AW17:BH17"/>
    <mergeCell ref="BI17:BT17"/>
    <mergeCell ref="BU17:CF17"/>
    <mergeCell ref="CG17:CU17"/>
    <mergeCell ref="AH17:AJ17"/>
    <mergeCell ref="BU16:CF16"/>
    <mergeCell ref="CV24:DJ24"/>
    <mergeCell ref="DK24:DY24"/>
    <mergeCell ref="CG18:CU18"/>
    <mergeCell ref="CV19:DJ19"/>
    <mergeCell ref="AH27:AJ27"/>
    <mergeCell ref="BI25:BT25"/>
    <mergeCell ref="CG16:CU16"/>
    <mergeCell ref="DK16:DY16"/>
    <mergeCell ref="CV17:DJ17"/>
    <mergeCell ref="DK17:DY17"/>
    <mergeCell ref="CV16:DJ16"/>
    <mergeCell ref="AH23:AJ23"/>
    <mergeCell ref="AK23:AV23"/>
    <mergeCell ref="AW23:BH23"/>
    <mergeCell ref="BI23:BT23"/>
    <mergeCell ref="AK19:AV19"/>
    <mergeCell ref="BI18:BT18"/>
    <mergeCell ref="CV18:DJ18"/>
    <mergeCell ref="DK18:DY18"/>
    <mergeCell ref="CV23:DJ23"/>
    <mergeCell ref="AW19:BH19"/>
    <mergeCell ref="BI19:BT19"/>
    <mergeCell ref="BU19:CF19"/>
    <mergeCell ref="CV20:DJ20"/>
    <mergeCell ref="DK20:DY20"/>
    <mergeCell ref="CV21:DJ21"/>
    <mergeCell ref="DK21:DY21"/>
    <mergeCell ref="CV22:DJ22"/>
    <mergeCell ref="DK22:DY22"/>
    <mergeCell ref="DK23:DY23"/>
    <mergeCell ref="CY1:DJ2"/>
    <mergeCell ref="DK1:EE2"/>
    <mergeCell ref="A3:G3"/>
    <mergeCell ref="H3:J3"/>
    <mergeCell ref="K3:M3"/>
    <mergeCell ref="N3:P3"/>
    <mergeCell ref="Q3:S3"/>
    <mergeCell ref="T3:V3"/>
    <mergeCell ref="W3:Y3"/>
    <mergeCell ref="Z3:AB3"/>
    <mergeCell ref="CY3:DJ3"/>
    <mergeCell ref="DK3:EE3"/>
    <mergeCell ref="A1:G2"/>
    <mergeCell ref="H1:Y2"/>
    <mergeCell ref="Z1:AE2"/>
    <mergeCell ref="AC3:AE3"/>
    <mergeCell ref="AF1:CX4"/>
    <mergeCell ref="A7:AA12"/>
    <mergeCell ref="AB7:AJ12"/>
    <mergeCell ref="DK6:DY6"/>
    <mergeCell ref="AE16:AG16"/>
    <mergeCell ref="AH13:AJ13"/>
    <mergeCell ref="AK13:AV13"/>
    <mergeCell ref="CG6:CU6"/>
    <mergeCell ref="CV6:DJ6"/>
    <mergeCell ref="BI6:BT6"/>
    <mergeCell ref="AK6:AV6"/>
    <mergeCell ref="AW6:BH6"/>
    <mergeCell ref="BI13:BT13"/>
    <mergeCell ref="BU13:CF13"/>
    <mergeCell ref="AW10:BH11"/>
    <mergeCell ref="AK12:AV12"/>
    <mergeCell ref="AW12:BH12"/>
    <mergeCell ref="BU6:CF6"/>
    <mergeCell ref="BI14:BT14"/>
    <mergeCell ref="AH14:AJ14"/>
    <mergeCell ref="AK14:AV14"/>
    <mergeCell ref="AW14:BH14"/>
    <mergeCell ref="BU14:CF14"/>
    <mergeCell ref="CG14:CU14"/>
    <mergeCell ref="CV14:DJ14"/>
    <mergeCell ref="AB14:AD14"/>
    <mergeCell ref="A13:F30"/>
    <mergeCell ref="G13:AA13"/>
    <mergeCell ref="AB13:AD13"/>
    <mergeCell ref="AE13:AG13"/>
    <mergeCell ref="G15:AA15"/>
    <mergeCell ref="AB15:AD15"/>
    <mergeCell ref="AE15:AG15"/>
    <mergeCell ref="G16:AA16"/>
    <mergeCell ref="AB16:AD16"/>
    <mergeCell ref="G14:AA14"/>
    <mergeCell ref="G25:AA25"/>
    <mergeCell ref="AB25:AD25"/>
    <mergeCell ref="G27:AA27"/>
    <mergeCell ref="AB27:AD27"/>
    <mergeCell ref="AE27:AG27"/>
    <mergeCell ref="G23:AA23"/>
    <mergeCell ref="AB23:AD23"/>
    <mergeCell ref="AE23:AG23"/>
    <mergeCell ref="G17:AA17"/>
    <mergeCell ref="AB17:AD17"/>
    <mergeCell ref="AE17:AG17"/>
    <mergeCell ref="G18:AA18"/>
    <mergeCell ref="AB18:AD18"/>
    <mergeCell ref="AE18:AG18"/>
    <mergeCell ref="AE14:AG14"/>
    <mergeCell ref="G28:AA28"/>
    <mergeCell ref="AB91:AD91"/>
    <mergeCell ref="AE91:AG91"/>
    <mergeCell ref="CM53:CU53"/>
    <mergeCell ref="CM51:CU51"/>
    <mergeCell ref="CM52:CU52"/>
    <mergeCell ref="CM54:CU54"/>
    <mergeCell ref="BU52:CC52"/>
    <mergeCell ref="BC72:BK72"/>
    <mergeCell ref="BL72:BT72"/>
    <mergeCell ref="AW18:BH18"/>
    <mergeCell ref="BU18:CF18"/>
    <mergeCell ref="BU23:CF23"/>
    <mergeCell ref="CG23:CU23"/>
    <mergeCell ref="CG19:CU19"/>
    <mergeCell ref="AH18:AJ18"/>
    <mergeCell ref="AK18:AV18"/>
    <mergeCell ref="G19:AA19"/>
    <mergeCell ref="AB19:AD19"/>
    <mergeCell ref="AE19:AG19"/>
    <mergeCell ref="AH19:AJ19"/>
    <mergeCell ref="AE52:AG52"/>
    <mergeCell ref="BL84:BU84"/>
    <mergeCell ref="DN62:DV62"/>
    <mergeCell ref="DE69:DM69"/>
    <mergeCell ref="DN69:DV69"/>
    <mergeCell ref="CD69:CL69"/>
    <mergeCell ref="CM69:CU69"/>
    <mergeCell ref="CV69:DD69"/>
    <mergeCell ref="CV57:DD57"/>
    <mergeCell ref="CD57:CL57"/>
    <mergeCell ref="CD56:CL56"/>
    <mergeCell ref="CM56:CU56"/>
    <mergeCell ref="CD62:CL62"/>
    <mergeCell ref="CD58:CL58"/>
    <mergeCell ref="CM58:CU58"/>
    <mergeCell ref="CV58:DD58"/>
    <mergeCell ref="DE58:DM58"/>
    <mergeCell ref="DN58:DV58"/>
    <mergeCell ref="CM62:CU62"/>
    <mergeCell ref="DE63:DM63"/>
    <mergeCell ref="DN71:DV71"/>
    <mergeCell ref="CD72:CL72"/>
    <mergeCell ref="CM72:CU72"/>
    <mergeCell ref="CV72:DD72"/>
    <mergeCell ref="DE72:DM72"/>
    <mergeCell ref="BL66:BT66"/>
    <mergeCell ref="AE69:AG69"/>
    <mergeCell ref="DN54:DV54"/>
    <mergeCell ref="CM57:CU57"/>
    <mergeCell ref="BU56:CC56"/>
    <mergeCell ref="BU57:CC57"/>
    <mergeCell ref="DE57:DM57"/>
    <mergeCell ref="DN57:DV57"/>
    <mergeCell ref="DE55:DM55"/>
    <mergeCell ref="DN55:DV55"/>
    <mergeCell ref="CV55:DD55"/>
    <mergeCell ref="CD55:CL55"/>
    <mergeCell ref="BU55:CC55"/>
    <mergeCell ref="BU54:CC54"/>
    <mergeCell ref="CM55:CU55"/>
    <mergeCell ref="CV56:DD56"/>
    <mergeCell ref="DE56:DM56"/>
    <mergeCell ref="DN56:DV56"/>
    <mergeCell ref="BL55:BT55"/>
    <mergeCell ref="BU63:CC63"/>
    <mergeCell ref="CV51:DD51"/>
    <mergeCell ref="BL57:BT57"/>
    <mergeCell ref="DE62:DM62"/>
    <mergeCell ref="CV54:DD54"/>
    <mergeCell ref="CM68:CU68"/>
    <mergeCell ref="BC64:BK64"/>
    <mergeCell ref="BL64:BT64"/>
    <mergeCell ref="CD64:CL64"/>
    <mergeCell ref="CM64:CU64"/>
    <mergeCell ref="DE54:DM54"/>
    <mergeCell ref="BL54:BT54"/>
    <mergeCell ref="CD51:CL51"/>
    <mergeCell ref="BC53:BK53"/>
    <mergeCell ref="BC67:BK67"/>
    <mergeCell ref="CD68:CL68"/>
    <mergeCell ref="CV64:DD64"/>
    <mergeCell ref="BC62:BK62"/>
    <mergeCell ref="BL62:BT62"/>
    <mergeCell ref="BU62:CC62"/>
    <mergeCell ref="DN53:DV53"/>
    <mergeCell ref="DN51:DV51"/>
    <mergeCell ref="DN52:DV52"/>
    <mergeCell ref="CV52:DD52"/>
    <mergeCell ref="BL53:BT53"/>
    <mergeCell ref="BU51:CC51"/>
    <mergeCell ref="AH52:AJ52"/>
    <mergeCell ref="CV53:DD53"/>
    <mergeCell ref="DE53:DM53"/>
    <mergeCell ref="BU53:CC53"/>
    <mergeCell ref="DE51:DM51"/>
    <mergeCell ref="DE52:DM52"/>
    <mergeCell ref="AT53:BB53"/>
    <mergeCell ref="AT51:BB51"/>
    <mergeCell ref="G92:AA92"/>
    <mergeCell ref="AB92:AD92"/>
    <mergeCell ref="AE92:AG92"/>
    <mergeCell ref="AK91:AS91"/>
    <mergeCell ref="AT91:BC91"/>
    <mergeCell ref="AK93:AS93"/>
    <mergeCell ref="BL101:BU101"/>
    <mergeCell ref="G97:AA97"/>
    <mergeCell ref="AB97:AD97"/>
    <mergeCell ref="AE97:AG97"/>
    <mergeCell ref="AH97:AJ97"/>
    <mergeCell ref="G101:AA101"/>
    <mergeCell ref="AB101:AD101"/>
    <mergeCell ref="AE101:AG101"/>
    <mergeCell ref="AH101:AJ101"/>
    <mergeCell ref="G95:AA95"/>
    <mergeCell ref="AB95:AD95"/>
    <mergeCell ref="AE95:AG95"/>
    <mergeCell ref="AH95:AJ95"/>
    <mergeCell ref="G96:AA96"/>
    <mergeCell ref="AB96:AD96"/>
    <mergeCell ref="AE96:AG96"/>
    <mergeCell ref="AT95:BC95"/>
    <mergeCell ref="AT97:BC97"/>
    <mergeCell ref="AK116:AS116"/>
    <mergeCell ref="AT110:BC110"/>
    <mergeCell ref="AK115:AS115"/>
    <mergeCell ref="BD115:BK115"/>
    <mergeCell ref="BD111:BK111"/>
    <mergeCell ref="AH96:AJ96"/>
    <mergeCell ref="G105:AA105"/>
    <mergeCell ref="AB105:AD105"/>
    <mergeCell ref="AE105:AG105"/>
    <mergeCell ref="AH105:AJ105"/>
    <mergeCell ref="G107:AA107"/>
    <mergeCell ref="G102:AA102"/>
    <mergeCell ref="AB102:AD102"/>
    <mergeCell ref="AE102:AG102"/>
    <mergeCell ref="AH102:AJ102"/>
    <mergeCell ref="G103:AA103"/>
    <mergeCell ref="AB103:AD103"/>
    <mergeCell ref="AE103:AG103"/>
    <mergeCell ref="AH103:AJ103"/>
    <mergeCell ref="G106:AA106"/>
    <mergeCell ref="AB106:AD106"/>
    <mergeCell ref="AE106:AG106"/>
    <mergeCell ref="AH106:AJ106"/>
    <mergeCell ref="AK97:AS97"/>
    <mergeCell ref="G115:AA115"/>
    <mergeCell ref="AB115:AD115"/>
    <mergeCell ref="AE115:AG115"/>
    <mergeCell ref="AH115:AJ115"/>
    <mergeCell ref="A110:C115"/>
    <mergeCell ref="D110:F116"/>
    <mergeCell ref="G110:AA110"/>
    <mergeCell ref="AE116:AG116"/>
    <mergeCell ref="AH116:AJ116"/>
    <mergeCell ref="AB110:AD110"/>
    <mergeCell ref="A116:C116"/>
    <mergeCell ref="G116:AA116"/>
    <mergeCell ref="AB116:AD116"/>
    <mergeCell ref="G111:AA111"/>
    <mergeCell ref="AB111:AD111"/>
    <mergeCell ref="AE111:AG111"/>
    <mergeCell ref="AH111:AJ111"/>
    <mergeCell ref="G113:AA113"/>
    <mergeCell ref="AB113:AD113"/>
    <mergeCell ref="AE113:AG113"/>
    <mergeCell ref="AH113:AJ113"/>
    <mergeCell ref="G114:AA114"/>
    <mergeCell ref="AB114:AD114"/>
    <mergeCell ref="AE114:AG114"/>
    <mergeCell ref="BD107:BK107"/>
    <mergeCell ref="AK108:AS108"/>
    <mergeCell ref="AT108:BC108"/>
    <mergeCell ref="BD108:BK108"/>
    <mergeCell ref="BL108:BU108"/>
    <mergeCell ref="AK110:AS110"/>
    <mergeCell ref="BL107:BU107"/>
    <mergeCell ref="BL115:BU115"/>
    <mergeCell ref="BL111:BU111"/>
    <mergeCell ref="BD110:BK110"/>
    <mergeCell ref="AK113:AS113"/>
    <mergeCell ref="AT113:BC113"/>
    <mergeCell ref="BD113:BK113"/>
    <mergeCell ref="BL113:BU113"/>
    <mergeCell ref="AT116:BC116"/>
    <mergeCell ref="BD116:BK116"/>
    <mergeCell ref="BL116:BU116"/>
    <mergeCell ref="AK111:AS111"/>
    <mergeCell ref="AT111:BC111"/>
    <mergeCell ref="BC56:BK56"/>
    <mergeCell ref="BC57:BK57"/>
    <mergeCell ref="BL93:BU93"/>
    <mergeCell ref="AK85:AS89"/>
    <mergeCell ref="BD93:BK93"/>
    <mergeCell ref="BL106:BU106"/>
    <mergeCell ref="AT106:BC106"/>
    <mergeCell ref="BD106:BK106"/>
    <mergeCell ref="BU77:CC77"/>
    <mergeCell ref="BL96:BU96"/>
    <mergeCell ref="AT67:BB67"/>
    <mergeCell ref="AT66:BB66"/>
    <mergeCell ref="BC66:BK66"/>
    <mergeCell ref="BC68:BK68"/>
    <mergeCell ref="BU68:CC68"/>
    <mergeCell ref="BU66:CC66"/>
    <mergeCell ref="BL110:BU110"/>
    <mergeCell ref="AT115:BC115"/>
    <mergeCell ref="AK107:AS107"/>
    <mergeCell ref="BL91:BU91"/>
    <mergeCell ref="BD102:BK102"/>
    <mergeCell ref="BL67:BT67"/>
    <mergeCell ref="CD67:CL67"/>
    <mergeCell ref="BU67:CC67"/>
    <mergeCell ref="BL97:BU97"/>
    <mergeCell ref="BL95:BU95"/>
    <mergeCell ref="BD96:BK96"/>
    <mergeCell ref="AT90:BC90"/>
    <mergeCell ref="BD90:BK90"/>
    <mergeCell ref="AT86:BK87"/>
    <mergeCell ref="AT88:BC89"/>
    <mergeCell ref="BD88:BK89"/>
    <mergeCell ref="BD84:BK84"/>
    <mergeCell ref="AT84:BC84"/>
    <mergeCell ref="BL86:BU89"/>
    <mergeCell ref="BL90:BU90"/>
    <mergeCell ref="BL74:BT74"/>
    <mergeCell ref="BU74:CC74"/>
    <mergeCell ref="BU69:CC69"/>
    <mergeCell ref="BU76:CC76"/>
    <mergeCell ref="AT76:BB76"/>
    <mergeCell ref="BL76:BT76"/>
    <mergeCell ref="BU72:CC72"/>
    <mergeCell ref="DN72:DV72"/>
    <mergeCell ref="CD71:CL71"/>
    <mergeCell ref="CM71:CU71"/>
    <mergeCell ref="CV71:DD71"/>
    <mergeCell ref="DE71:DM71"/>
    <mergeCell ref="DN76:DV76"/>
    <mergeCell ref="BC77:BK77"/>
    <mergeCell ref="BL77:BT77"/>
    <mergeCell ref="CD77:CL77"/>
    <mergeCell ref="CM77:CU77"/>
    <mergeCell ref="CV77:DD77"/>
    <mergeCell ref="DE77:DM77"/>
    <mergeCell ref="DN77:DV77"/>
    <mergeCell ref="CD76:CL76"/>
    <mergeCell ref="CM76:CU76"/>
    <mergeCell ref="CV76:DD76"/>
    <mergeCell ref="DE76:DM76"/>
    <mergeCell ref="CD73:CL73"/>
    <mergeCell ref="CM73:CU73"/>
    <mergeCell ref="CV73:DD73"/>
    <mergeCell ref="DE73:DM73"/>
    <mergeCell ref="DN73:DV73"/>
    <mergeCell ref="CD74:CL74"/>
    <mergeCell ref="CM74:CU74"/>
    <mergeCell ref="G20:AA20"/>
    <mergeCell ref="AB20:AD20"/>
    <mergeCell ref="AE20:AG20"/>
    <mergeCell ref="AH20:AJ20"/>
    <mergeCell ref="AK20:AV20"/>
    <mergeCell ref="AW20:BH20"/>
    <mergeCell ref="BI20:BT20"/>
    <mergeCell ref="BU20:CF20"/>
    <mergeCell ref="CG20:CU20"/>
    <mergeCell ref="G21:AA21"/>
    <mergeCell ref="AB21:AD21"/>
    <mergeCell ref="AE21:AG21"/>
    <mergeCell ref="AH21:AJ21"/>
    <mergeCell ref="AK21:AV21"/>
    <mergeCell ref="AW21:BH21"/>
    <mergeCell ref="BI21:BT21"/>
    <mergeCell ref="BU21:CF21"/>
    <mergeCell ref="CG21:CU21"/>
    <mergeCell ref="G22:AA22"/>
    <mergeCell ref="AB22:AD22"/>
    <mergeCell ref="AE22:AG22"/>
    <mergeCell ref="AH22:AJ22"/>
    <mergeCell ref="AK22:AV22"/>
    <mergeCell ref="AW22:BH22"/>
    <mergeCell ref="BI22:BT22"/>
    <mergeCell ref="BU22:CF22"/>
    <mergeCell ref="CG22:CU22"/>
    <mergeCell ref="AE32:AG32"/>
    <mergeCell ref="CV34:DJ34"/>
    <mergeCell ref="DK34:DY34"/>
    <mergeCell ref="G35:AA35"/>
    <mergeCell ref="AB35:AD35"/>
    <mergeCell ref="AE35:AG35"/>
    <mergeCell ref="AH35:AJ35"/>
    <mergeCell ref="AK35:AV35"/>
    <mergeCell ref="AW35:BH35"/>
    <mergeCell ref="BI35:BT35"/>
    <mergeCell ref="BU35:CF35"/>
    <mergeCell ref="CG35:CU35"/>
    <mergeCell ref="CV35:DJ35"/>
    <mergeCell ref="DK35:DY35"/>
    <mergeCell ref="G34:AA34"/>
    <mergeCell ref="AB34:AD34"/>
    <mergeCell ref="AE34:AG34"/>
    <mergeCell ref="AH34:AJ34"/>
    <mergeCell ref="AK34:AV34"/>
    <mergeCell ref="AW34:BH34"/>
    <mergeCell ref="BI34:BT34"/>
    <mergeCell ref="BU34:CF34"/>
    <mergeCell ref="CG34:CU34"/>
    <mergeCell ref="AH32:AJ32"/>
    <mergeCell ref="AT59:BB59"/>
    <mergeCell ref="BC59:BK59"/>
    <mergeCell ref="BL59:BT59"/>
    <mergeCell ref="BU59:CC59"/>
    <mergeCell ref="CD59:CL59"/>
    <mergeCell ref="CM59:CU59"/>
    <mergeCell ref="CV59:DD59"/>
    <mergeCell ref="DE59:DM59"/>
    <mergeCell ref="G36:AA36"/>
    <mergeCell ref="AB36:AD36"/>
    <mergeCell ref="AE36:AG36"/>
    <mergeCell ref="AH36:AJ36"/>
    <mergeCell ref="AK36:AV36"/>
    <mergeCell ref="AW36:BH36"/>
    <mergeCell ref="BI36:BT36"/>
    <mergeCell ref="BU36:CF36"/>
    <mergeCell ref="CG36:CU36"/>
    <mergeCell ref="CD54:CL54"/>
    <mergeCell ref="DK37:DY37"/>
    <mergeCell ref="BI37:BT37"/>
    <mergeCell ref="AK37:AV37"/>
    <mergeCell ref="AF40:CX43"/>
    <mergeCell ref="DK40:EE41"/>
    <mergeCell ref="A40:G41"/>
    <mergeCell ref="AT60:BB60"/>
    <mergeCell ref="BC60:BK60"/>
    <mergeCell ref="BL60:BT60"/>
    <mergeCell ref="BU60:CC60"/>
    <mergeCell ref="CD60:CL60"/>
    <mergeCell ref="CM60:CU60"/>
    <mergeCell ref="CV60:DD60"/>
    <mergeCell ref="DE60:DM60"/>
    <mergeCell ref="DN60:DV60"/>
    <mergeCell ref="AT61:BB61"/>
    <mergeCell ref="BC61:BK61"/>
    <mergeCell ref="BL61:BT61"/>
    <mergeCell ref="BU61:CC61"/>
    <mergeCell ref="CD61:CL61"/>
    <mergeCell ref="CM61:CU61"/>
    <mergeCell ref="CV61:DD61"/>
    <mergeCell ref="DE61:DM61"/>
    <mergeCell ref="DN61:DV61"/>
    <mergeCell ref="G73:AA73"/>
    <mergeCell ref="AB73:AD73"/>
    <mergeCell ref="AE73:AG73"/>
    <mergeCell ref="AH73:AJ73"/>
    <mergeCell ref="AK73:AS73"/>
    <mergeCell ref="AT73:BB73"/>
    <mergeCell ref="BC73:BK73"/>
    <mergeCell ref="BL73:BT73"/>
    <mergeCell ref="BU73:CC73"/>
    <mergeCell ref="CV74:DD74"/>
    <mergeCell ref="DE74:DM74"/>
    <mergeCell ref="DN74:DV74"/>
    <mergeCell ref="G75:AA75"/>
    <mergeCell ref="AB75:AD75"/>
    <mergeCell ref="AE75:AG75"/>
    <mergeCell ref="AH75:AJ75"/>
    <mergeCell ref="AK75:AS75"/>
    <mergeCell ref="AT75:BB75"/>
    <mergeCell ref="BC75:BK75"/>
    <mergeCell ref="BL75:BT75"/>
    <mergeCell ref="BU75:CC75"/>
    <mergeCell ref="CD75:CL75"/>
    <mergeCell ref="CM75:CU75"/>
    <mergeCell ref="CV75:DD75"/>
    <mergeCell ref="DE75:DM75"/>
    <mergeCell ref="DN75:DV75"/>
    <mergeCell ref="G74:AA74"/>
    <mergeCell ref="AB74:AD74"/>
    <mergeCell ref="AE74:AG74"/>
    <mergeCell ref="AH74:AJ74"/>
    <mergeCell ref="AK74:AS74"/>
    <mergeCell ref="AT74:BB74"/>
    <mergeCell ref="BC74:BK74"/>
    <mergeCell ref="G98:AA98"/>
    <mergeCell ref="AB98:AD98"/>
    <mergeCell ref="AE98:AG98"/>
    <mergeCell ref="AH98:AJ98"/>
    <mergeCell ref="AK98:AS98"/>
    <mergeCell ref="AT98:BC98"/>
    <mergeCell ref="BD98:BK98"/>
    <mergeCell ref="BL98:BU98"/>
    <mergeCell ref="G99:AA99"/>
    <mergeCell ref="AB99:AD99"/>
    <mergeCell ref="AE99:AG99"/>
    <mergeCell ref="AH99:AJ99"/>
    <mergeCell ref="AK99:AS99"/>
    <mergeCell ref="AT99:BC99"/>
    <mergeCell ref="BD99:BK99"/>
    <mergeCell ref="BL99:BU99"/>
    <mergeCell ref="AH114:AJ114"/>
    <mergeCell ref="AK114:AS114"/>
    <mergeCell ref="AT114:BC114"/>
    <mergeCell ref="BD114:BK114"/>
    <mergeCell ref="BL114:BU114"/>
    <mergeCell ref="G100:AA100"/>
    <mergeCell ref="AB100:AD100"/>
    <mergeCell ref="AE100:AG100"/>
    <mergeCell ref="AH100:AJ100"/>
    <mergeCell ref="AK100:AS100"/>
    <mergeCell ref="AT100:BC100"/>
    <mergeCell ref="BD100:BK100"/>
    <mergeCell ref="BL100:BU100"/>
    <mergeCell ref="G112:AA112"/>
    <mergeCell ref="AB112:AD112"/>
    <mergeCell ref="AE112:AG112"/>
    <mergeCell ref="AH112:AJ112"/>
    <mergeCell ref="AK112:AS112"/>
    <mergeCell ref="AT112:BC112"/>
    <mergeCell ref="BD112:BK112"/>
    <mergeCell ref="BL112:BU112"/>
    <mergeCell ref="BL103:BU103"/>
    <mergeCell ref="BL105:BU105"/>
    <mergeCell ref="BL102:BU102"/>
  </mergeCells>
  <phoneticPr fontId="3"/>
  <dataValidations count="6">
    <dataValidation type="whole" allowBlank="1" showInputMessage="1" showErrorMessage="1" errorTitle="入力エラー" error="数値以外の入力または、10桁以上の入力は行えません。" sqref="BD91:BK102 AK32:AV37 AK13:AV24 BD110:BK115">
      <formula1>-99999999</formula1>
      <formula2>999999999</formula2>
    </dataValidation>
    <dataValidation type="whole" allowBlank="1" showInputMessage="1" showErrorMessage="1" errorTitle="入力エラー" error="数値以外の入力または、13桁以上の入力は行えません。" sqref="AT91:BC102 CG32:DY37 CG13:DY24 AT110:BC115">
      <formula1>-99999999999</formula1>
      <formula2>999999999999</formula2>
    </dataValidation>
    <dataValidation type="whole" allowBlank="1" showInputMessage="1" showErrorMessage="1" errorTitle="入力エラー" error="数値以外の入力または、11桁以上の入力は行えません。" sqref="CV71:DV76 AK91:AS102 CV52:DV63 AT52:BT63 CD52:CL63 AT71:BT76 CD71:CL76 AK110:AS115">
      <formula1>-999999999</formula1>
      <formula2>9999999999</formula2>
    </dataValidation>
    <dataValidation type="whole" allowBlank="1" showInputMessage="1" showErrorMessage="1" errorTitle="入力エラー" error="数値以外の入力または、9桁以上の入力は行えません。" sqref="AW13:BH24 AW32:BH37">
      <formula1>-9999999</formula1>
      <formula2>99999999</formula2>
    </dataValidation>
    <dataValidation type="whole" allowBlank="1" showInputMessage="1" showErrorMessage="1" errorTitle="入力エラー" error="数値以外の入力または、12桁以上の入力は行えません。" sqref="AK52:AS63 BU52:CC63 BU71:CC76 AK71:AS76">
      <formula1>-9999999999</formula1>
      <formula2>99999999999</formula2>
    </dataValidation>
    <dataValidation type="whole" allowBlank="1" showInputMessage="1" showErrorMessage="1" errorTitle="入力エラー" error="数値以外の入力または、8桁以上の入力は行えません。" sqref="BU13:CF24 BU32:CF37">
      <formula1>-999999</formula1>
      <formula2>9999999</formula2>
    </dataValidation>
  </dataValidations>
  <printOptions horizontalCentered="1"/>
  <pageMargins left="0.59055118110236227" right="0.59055118110236227" top="0.6692913385826772" bottom="0.39370078740157483" header="0.51181102362204722" footer="0.19685039370078741"/>
  <pageSetup paperSize="9" scale="95" firstPageNumber="32" orientation="landscape" useFirstPageNumber="1" horizontalDpi="300" verticalDpi="300" r:id="rId1"/>
  <headerFooter alignWithMargins="0">
    <oddFooter>&amp;R課税市-&amp;P</oddFooter>
  </headerFooter>
  <rowBreaks count="2" manualBreakCount="2">
    <brk id="39" max="134" man="1"/>
    <brk id="78" max="134" man="1"/>
  </rowBreaks>
  <drawing r:id="rId2"/>
  <legacyDrawing r:id="rId3"/>
  <picture r:id="rId4"/>
  <controls>
    <mc:AlternateContent xmlns:mc="http://schemas.openxmlformats.org/markup-compatibility/2006">
      <mc:Choice Requires="x14">
        <control shapeId="40965" r:id="rId5" name="CommandButton1">
          <controlPr defaultSize="0" print="0" autoLine="0" r:id="rId6">
            <anchor moveWithCells="1">
              <from>
                <xdr:col>12</xdr:col>
                <xdr:colOff>57150</xdr:colOff>
                <xdr:row>3</xdr:row>
                <xdr:rowOff>38100</xdr:rowOff>
              </from>
              <to>
                <xdr:col>24</xdr:col>
                <xdr:colOff>28575</xdr:colOff>
                <xdr:row>5</xdr:row>
                <xdr:rowOff>9525</xdr:rowOff>
              </to>
            </anchor>
          </controlPr>
        </control>
      </mc:Choice>
      <mc:Fallback>
        <control shapeId="40965" r:id="rId5" name="CommandButton1"/>
      </mc:Fallback>
    </mc:AlternateContent>
    <mc:AlternateContent xmlns:mc="http://schemas.openxmlformats.org/markup-compatibility/2006">
      <mc:Choice Requires="x14">
        <control shapeId="40966" r:id="rId7" name="CommandButton2">
          <controlPr defaultSize="0" print="0" autoLine="0" r:id="rId8">
            <anchor moveWithCells="1">
              <from>
                <xdr:col>0</xdr:col>
                <xdr:colOff>38100</xdr:colOff>
                <xdr:row>42</xdr:row>
                <xdr:rowOff>76200</xdr:rowOff>
              </from>
              <to>
                <xdr:col>12</xdr:col>
                <xdr:colOff>9525</xdr:colOff>
                <xdr:row>44</xdr:row>
                <xdr:rowOff>9525</xdr:rowOff>
              </to>
            </anchor>
          </controlPr>
        </control>
      </mc:Choice>
      <mc:Fallback>
        <control shapeId="40966" r:id="rId7" name="CommandButton2"/>
      </mc:Fallback>
    </mc:AlternateContent>
    <mc:AlternateContent xmlns:mc="http://schemas.openxmlformats.org/markup-compatibility/2006">
      <mc:Choice Requires="x14">
        <control shapeId="41016" r:id="rId9" name="CommandButton4">
          <controlPr defaultSize="0" print="0" autoLine="0" r:id="rId10">
            <anchor moveWithCells="1">
              <from>
                <xdr:col>0</xdr:col>
                <xdr:colOff>38100</xdr:colOff>
                <xdr:row>81</xdr:row>
                <xdr:rowOff>76200</xdr:rowOff>
              </from>
              <to>
                <xdr:col>12</xdr:col>
                <xdr:colOff>9525</xdr:colOff>
                <xdr:row>83</xdr:row>
                <xdr:rowOff>9525</xdr:rowOff>
              </to>
            </anchor>
          </controlPr>
        </control>
      </mc:Choice>
      <mc:Fallback>
        <control shapeId="41016" r:id="rId9" name="CommandButton4"/>
      </mc:Fallback>
    </mc:AlternateContent>
    <mc:AlternateContent xmlns:mc="http://schemas.openxmlformats.org/markup-compatibility/2006">
      <mc:Choice Requires="x14">
        <control shapeId="41032" r:id="rId11" name="CommandButton3">
          <controlPr defaultSize="0" print="0" autoLine="0" r:id="rId12">
            <anchor moveWithCells="1">
              <from>
                <xdr:col>12</xdr:col>
                <xdr:colOff>47625</xdr:colOff>
                <xdr:row>42</xdr:row>
                <xdr:rowOff>76200</xdr:rowOff>
              </from>
              <to>
                <xdr:col>24</xdr:col>
                <xdr:colOff>19050</xdr:colOff>
                <xdr:row>44</xdr:row>
                <xdr:rowOff>9525</xdr:rowOff>
              </to>
            </anchor>
          </controlPr>
        </control>
      </mc:Choice>
      <mc:Fallback>
        <control shapeId="41032" r:id="rId11" name="CommandButton3"/>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55">
    <pageSetUpPr autoPageBreaks="0"/>
  </sheetPr>
  <dimension ref="A1:EG234"/>
  <sheetViews>
    <sheetView showGridLines="0" topLeftCell="A217" zoomScale="85" zoomScaleNormal="85" workbookViewId="0">
      <selection activeCell="AK13" sqref="AK13:AY13"/>
    </sheetView>
  </sheetViews>
  <sheetFormatPr defaultColWidth="1" defaultRowHeight="15" customHeight="1"/>
  <cols>
    <col min="1" max="110" width="1" style="140" customWidth="1"/>
    <col min="111" max="16384" width="1" style="140"/>
  </cols>
  <sheetData>
    <row r="1" spans="1:137" s="56" customFormat="1" ht="12.75" customHeight="1">
      <c r="A1" s="598"/>
      <c r="B1" s="598"/>
      <c r="C1" s="598"/>
      <c r="D1" s="598"/>
      <c r="E1" s="598"/>
      <c r="F1" s="598"/>
      <c r="G1" s="599"/>
      <c r="H1" s="600" t="s">
        <v>55</v>
      </c>
      <c r="I1" s="118"/>
      <c r="J1" s="118"/>
      <c r="K1" s="118"/>
      <c r="L1" s="118"/>
      <c r="M1" s="118"/>
      <c r="N1" s="118"/>
      <c r="O1" s="118"/>
      <c r="P1" s="118"/>
      <c r="Q1" s="118"/>
      <c r="R1" s="118"/>
      <c r="S1" s="118"/>
      <c r="T1" s="118"/>
      <c r="U1" s="118"/>
      <c r="V1" s="118"/>
      <c r="W1" s="118"/>
      <c r="X1" s="118"/>
      <c r="Y1" s="119"/>
      <c r="Z1" s="600" t="s">
        <v>460</v>
      </c>
      <c r="AA1" s="118"/>
      <c r="AB1" s="118"/>
      <c r="AC1" s="118"/>
      <c r="AD1" s="118"/>
      <c r="AE1" s="119"/>
      <c r="AF1" s="462" t="str">
        <f>"第55表　課税標準額段階別"&amp; 表00!CY5&amp;表00!DC5 &amp; "年度分所得割額等に関する調
　　　　　　　　　　　　　　　　　　　【その他の所得者】
第9表関係　(1)総所得金額等に関する調"</f>
        <v>第55表　課税標準額段階別令和5年度分所得割額等に関する調
　　　　　　　　　　　　　　　　　　　【その他の所得者】
第9表関係　(1)総所得金額等に関する調</v>
      </c>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601" t="s">
        <v>535</v>
      </c>
      <c r="CZ1" s="601"/>
      <c r="DA1" s="601"/>
      <c r="DB1" s="601"/>
      <c r="DC1" s="601"/>
      <c r="DD1" s="601"/>
      <c r="DE1" s="601"/>
      <c r="DF1" s="601"/>
      <c r="DG1" s="601"/>
      <c r="DH1" s="601"/>
      <c r="DI1" s="601"/>
      <c r="DJ1" s="601"/>
      <c r="DK1" s="121" t="str">
        <f>IF(表00!DG1="","",表00!DG1)</f>
        <v>三重県</v>
      </c>
      <c r="DL1" s="121"/>
      <c r="DM1" s="121"/>
      <c r="DN1" s="121"/>
      <c r="DO1" s="121"/>
      <c r="DP1" s="121"/>
      <c r="DQ1" s="121"/>
      <c r="DR1" s="121"/>
      <c r="DS1" s="121"/>
      <c r="DT1" s="121"/>
      <c r="DU1" s="121"/>
      <c r="DV1" s="121"/>
      <c r="DW1" s="121"/>
      <c r="DX1" s="121"/>
      <c r="DY1" s="121"/>
      <c r="DZ1" s="121"/>
      <c r="EA1" s="121"/>
      <c r="EB1" s="121"/>
      <c r="EC1" s="121"/>
      <c r="ED1" s="121"/>
      <c r="EE1" s="121"/>
    </row>
    <row r="2" spans="1:137" s="56" customFormat="1" ht="13.15" customHeight="1" thickBot="1">
      <c r="A2" s="598"/>
      <c r="B2" s="598"/>
      <c r="C2" s="598"/>
      <c r="D2" s="598"/>
      <c r="E2" s="598"/>
      <c r="F2" s="598"/>
      <c r="G2" s="599"/>
      <c r="H2" s="122"/>
      <c r="I2" s="123"/>
      <c r="J2" s="123"/>
      <c r="K2" s="123"/>
      <c r="L2" s="123"/>
      <c r="M2" s="123"/>
      <c r="N2" s="123"/>
      <c r="O2" s="123"/>
      <c r="P2" s="123"/>
      <c r="Q2" s="123"/>
      <c r="R2" s="123"/>
      <c r="S2" s="123"/>
      <c r="T2" s="123"/>
      <c r="U2" s="123"/>
      <c r="V2" s="123"/>
      <c r="W2" s="123"/>
      <c r="X2" s="123"/>
      <c r="Y2" s="124"/>
      <c r="Z2" s="122"/>
      <c r="AA2" s="123"/>
      <c r="AB2" s="123"/>
      <c r="AC2" s="123"/>
      <c r="AD2" s="123"/>
      <c r="AE2" s="124"/>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c r="CF2" s="462"/>
      <c r="CG2" s="462"/>
      <c r="CH2" s="462"/>
      <c r="CI2" s="462"/>
      <c r="CJ2" s="462"/>
      <c r="CK2" s="462"/>
      <c r="CL2" s="462"/>
      <c r="CM2" s="462"/>
      <c r="CN2" s="462"/>
      <c r="CO2" s="462"/>
      <c r="CP2" s="462"/>
      <c r="CQ2" s="462"/>
      <c r="CR2" s="462"/>
      <c r="CS2" s="462"/>
      <c r="CT2" s="462"/>
      <c r="CU2" s="462"/>
      <c r="CV2" s="462"/>
      <c r="CW2" s="462"/>
      <c r="CX2" s="462"/>
      <c r="CY2" s="602"/>
      <c r="CZ2" s="602"/>
      <c r="DA2" s="602"/>
      <c r="DB2" s="602"/>
      <c r="DC2" s="602"/>
      <c r="DD2" s="602"/>
      <c r="DE2" s="602"/>
      <c r="DF2" s="602"/>
      <c r="DG2" s="602"/>
      <c r="DH2" s="602"/>
      <c r="DI2" s="602"/>
      <c r="DJ2" s="602"/>
      <c r="DK2" s="126"/>
      <c r="DL2" s="126"/>
      <c r="DM2" s="126"/>
      <c r="DN2" s="126"/>
      <c r="DO2" s="126"/>
      <c r="DP2" s="126"/>
      <c r="DQ2" s="126"/>
      <c r="DR2" s="126"/>
      <c r="DS2" s="126"/>
      <c r="DT2" s="126"/>
      <c r="DU2" s="126"/>
      <c r="DV2" s="126"/>
      <c r="DW2" s="126"/>
      <c r="DX2" s="126"/>
      <c r="DY2" s="126"/>
      <c r="DZ2" s="126"/>
      <c r="EA2" s="126"/>
      <c r="EB2" s="126"/>
      <c r="EC2" s="126"/>
      <c r="ED2" s="126"/>
      <c r="EE2" s="126"/>
    </row>
    <row r="3" spans="1:137" s="56" customFormat="1" ht="25.5" customHeight="1" thickBot="1">
      <c r="A3" s="603"/>
      <c r="B3" s="128"/>
      <c r="C3" s="128"/>
      <c r="D3" s="128"/>
      <c r="E3" s="128"/>
      <c r="F3" s="128"/>
      <c r="G3" s="129"/>
      <c r="H3" s="130">
        <f>IF(表00!A8="","",表00!A8)</f>
        <v>2</v>
      </c>
      <c r="I3" s="131"/>
      <c r="J3" s="132"/>
      <c r="K3" s="130">
        <f>IF(表00!D8="","",表00!D8)</f>
        <v>4</v>
      </c>
      <c r="L3" s="131"/>
      <c r="M3" s="132"/>
      <c r="N3" s="130">
        <f>IF(表00!G8="","",表00!G8)</f>
        <v>2</v>
      </c>
      <c r="O3" s="131"/>
      <c r="P3" s="132"/>
      <c r="Q3" s="130">
        <f>IF(表00!J8="","",表00!J8)</f>
        <v>0</v>
      </c>
      <c r="R3" s="131"/>
      <c r="S3" s="132"/>
      <c r="T3" s="130">
        <f>IF(表00!M8="","",表00!M8)</f>
        <v>2</v>
      </c>
      <c r="U3" s="131"/>
      <c r="V3" s="132"/>
      <c r="W3" s="130">
        <f>IF(表00!P8="","",表00!P8)</f>
        <v>1</v>
      </c>
      <c r="X3" s="131"/>
      <c r="Y3" s="132"/>
      <c r="Z3" s="604">
        <v>5</v>
      </c>
      <c r="AA3" s="134"/>
      <c r="AB3" s="135"/>
      <c r="AC3" s="605">
        <v>5</v>
      </c>
      <c r="AD3" s="137"/>
      <c r="AE3" s="138"/>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c r="CF3" s="462"/>
      <c r="CG3" s="462"/>
      <c r="CH3" s="462"/>
      <c r="CI3" s="462"/>
      <c r="CJ3" s="462"/>
      <c r="CK3" s="462"/>
      <c r="CL3" s="462"/>
      <c r="CM3" s="462"/>
      <c r="CN3" s="462"/>
      <c r="CO3" s="462"/>
      <c r="CP3" s="462"/>
      <c r="CQ3" s="462"/>
      <c r="CR3" s="462"/>
      <c r="CS3" s="462"/>
      <c r="CT3" s="462"/>
      <c r="CU3" s="462"/>
      <c r="CV3" s="462"/>
      <c r="CW3" s="462"/>
      <c r="CX3" s="462"/>
      <c r="CY3" s="602" t="s">
        <v>458</v>
      </c>
      <c r="CZ3" s="602"/>
      <c r="DA3" s="602"/>
      <c r="DB3" s="602"/>
      <c r="DC3" s="602"/>
      <c r="DD3" s="602"/>
      <c r="DE3" s="602"/>
      <c r="DF3" s="602"/>
      <c r="DG3" s="602"/>
      <c r="DH3" s="602"/>
      <c r="DI3" s="602"/>
      <c r="DJ3" s="602"/>
      <c r="DK3" s="139" t="str">
        <f>IF(表00!DG3="","",表00!DG3)</f>
        <v>四日市市</v>
      </c>
      <c r="DL3" s="139"/>
      <c r="DM3" s="139"/>
      <c r="DN3" s="139"/>
      <c r="DO3" s="139"/>
      <c r="DP3" s="139"/>
      <c r="DQ3" s="139"/>
      <c r="DR3" s="139"/>
      <c r="DS3" s="139"/>
      <c r="DT3" s="139"/>
      <c r="DU3" s="139"/>
      <c r="DV3" s="139"/>
      <c r="DW3" s="139"/>
      <c r="DX3" s="139"/>
      <c r="DY3" s="139"/>
      <c r="DZ3" s="139"/>
      <c r="EA3" s="139"/>
      <c r="EB3" s="139"/>
      <c r="EC3" s="139"/>
      <c r="ED3" s="139"/>
      <c r="EE3" s="139"/>
    </row>
    <row r="4" spans="1:137" ht="13.5" customHeight="1">
      <c r="AF4" s="462"/>
      <c r="AG4" s="462"/>
      <c r="AH4" s="462"/>
      <c r="AI4" s="462"/>
      <c r="AJ4" s="462"/>
      <c r="AK4" s="462"/>
      <c r="AL4" s="462"/>
      <c r="AM4" s="462"/>
      <c r="AN4" s="462"/>
      <c r="AO4" s="462"/>
      <c r="AP4" s="462"/>
      <c r="AQ4" s="462"/>
      <c r="AR4" s="462"/>
      <c r="AS4" s="462"/>
      <c r="AT4" s="462"/>
      <c r="AU4" s="462"/>
      <c r="AV4" s="462"/>
      <c r="AW4" s="462"/>
      <c r="AX4" s="462"/>
      <c r="AY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62"/>
      <c r="CN4" s="462"/>
      <c r="CO4" s="462"/>
      <c r="CP4" s="462"/>
      <c r="CQ4" s="462"/>
      <c r="CR4" s="462"/>
      <c r="CS4" s="462"/>
      <c r="CT4" s="462"/>
      <c r="CU4" s="462"/>
      <c r="CV4" s="462"/>
      <c r="CW4" s="462"/>
      <c r="CX4" s="462"/>
    </row>
    <row r="5" spans="1:137" ht="13.5" customHeight="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EG5" s="141"/>
    </row>
    <row r="6" spans="1:137" ht="13.5" customHeight="1">
      <c r="AK6" s="142" t="s">
        <v>716</v>
      </c>
      <c r="AL6" s="142"/>
      <c r="AM6" s="142"/>
      <c r="AN6" s="142"/>
      <c r="AO6" s="142"/>
      <c r="AP6" s="142"/>
      <c r="AQ6" s="142"/>
      <c r="AR6" s="142"/>
      <c r="AS6" s="142"/>
      <c r="AT6" s="142"/>
      <c r="AU6" s="142"/>
      <c r="AV6" s="142"/>
      <c r="AW6" s="142"/>
      <c r="AX6" s="142"/>
      <c r="AY6" s="142"/>
      <c r="AZ6" s="142" t="s">
        <v>717</v>
      </c>
      <c r="BA6" s="142"/>
      <c r="BB6" s="142"/>
      <c r="BC6" s="142"/>
      <c r="BD6" s="142"/>
      <c r="BE6" s="142"/>
      <c r="BF6" s="142"/>
      <c r="BG6" s="142"/>
      <c r="BH6" s="142"/>
      <c r="BI6" s="142"/>
      <c r="BJ6" s="142"/>
      <c r="BK6" s="142"/>
      <c r="BL6" s="142"/>
      <c r="BM6" s="142"/>
      <c r="BN6" s="142"/>
      <c r="BO6" s="142" t="s">
        <v>703</v>
      </c>
      <c r="BP6" s="142"/>
      <c r="BQ6" s="142"/>
      <c r="BR6" s="142"/>
      <c r="BS6" s="142"/>
      <c r="BT6" s="142"/>
      <c r="BU6" s="142"/>
      <c r="BV6" s="142"/>
      <c r="BW6" s="142"/>
      <c r="BX6" s="142"/>
      <c r="BY6" s="142"/>
      <c r="BZ6" s="142"/>
      <c r="CA6" s="142"/>
      <c r="CB6" s="142"/>
      <c r="CC6" s="142"/>
      <c r="CD6" s="142" t="s">
        <v>704</v>
      </c>
      <c r="CE6" s="142"/>
      <c r="CF6" s="142"/>
      <c r="CG6" s="142"/>
      <c r="CH6" s="142"/>
      <c r="CI6" s="142"/>
      <c r="CJ6" s="142"/>
      <c r="CK6" s="142"/>
      <c r="CL6" s="142"/>
      <c r="CM6" s="142"/>
      <c r="CN6" s="142"/>
      <c r="CO6" s="142"/>
      <c r="CP6" s="142"/>
      <c r="CQ6" s="142"/>
      <c r="CR6" s="142"/>
    </row>
    <row r="7" spans="1:137" ht="15" customHeight="1">
      <c r="A7" s="468" t="s">
        <v>705</v>
      </c>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70"/>
      <c r="AB7" s="92" t="s">
        <v>720</v>
      </c>
      <c r="AC7" s="93"/>
      <c r="AD7" s="93"/>
      <c r="AE7" s="93"/>
      <c r="AF7" s="93"/>
      <c r="AG7" s="93"/>
      <c r="AH7" s="93"/>
      <c r="AI7" s="93"/>
      <c r="AJ7" s="94"/>
      <c r="AK7" s="92" t="s">
        <v>567</v>
      </c>
      <c r="AL7" s="93"/>
      <c r="AM7" s="93"/>
      <c r="AN7" s="93"/>
      <c r="AO7" s="93"/>
      <c r="AP7" s="93"/>
      <c r="AQ7" s="93"/>
      <c r="AR7" s="93"/>
      <c r="AS7" s="93"/>
      <c r="AT7" s="93"/>
      <c r="AU7" s="93"/>
      <c r="AV7" s="93"/>
      <c r="AW7" s="93"/>
      <c r="AX7" s="93"/>
      <c r="AY7" s="94"/>
      <c r="AZ7" s="92" t="s">
        <v>568</v>
      </c>
      <c r="BA7" s="93"/>
      <c r="BB7" s="93"/>
      <c r="BC7" s="93"/>
      <c r="BD7" s="93"/>
      <c r="BE7" s="93"/>
      <c r="BF7" s="93"/>
      <c r="BG7" s="93"/>
      <c r="BH7" s="93"/>
      <c r="BI7" s="93"/>
      <c r="BJ7" s="93"/>
      <c r="BK7" s="93"/>
      <c r="BL7" s="93"/>
      <c r="BM7" s="93"/>
      <c r="BN7" s="94"/>
      <c r="BO7" s="92" t="s">
        <v>98</v>
      </c>
      <c r="BP7" s="93"/>
      <c r="BQ7" s="93"/>
      <c r="BR7" s="93"/>
      <c r="BS7" s="93"/>
      <c r="BT7" s="93"/>
      <c r="BU7" s="93"/>
      <c r="BV7" s="93"/>
      <c r="BW7" s="93"/>
      <c r="BX7" s="93"/>
      <c r="BY7" s="93"/>
      <c r="BZ7" s="93"/>
      <c r="CA7" s="93"/>
      <c r="CB7" s="93"/>
      <c r="CC7" s="94"/>
      <c r="CD7" s="92" t="s">
        <v>566</v>
      </c>
      <c r="CE7" s="93"/>
      <c r="CF7" s="93"/>
      <c r="CG7" s="93"/>
      <c r="CH7" s="93"/>
      <c r="CI7" s="93"/>
      <c r="CJ7" s="93"/>
      <c r="CK7" s="93"/>
      <c r="CL7" s="93"/>
      <c r="CM7" s="93"/>
      <c r="CN7" s="93"/>
      <c r="CO7" s="93"/>
      <c r="CP7" s="93"/>
      <c r="CQ7" s="93"/>
      <c r="CR7" s="94"/>
    </row>
    <row r="8" spans="1:137" ht="15" customHeight="1">
      <c r="A8" s="471"/>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3"/>
      <c r="AB8" s="146"/>
      <c r="AC8" s="147"/>
      <c r="AD8" s="147"/>
      <c r="AE8" s="147"/>
      <c r="AF8" s="147"/>
      <c r="AG8" s="147"/>
      <c r="AH8" s="147"/>
      <c r="AI8" s="147"/>
      <c r="AJ8" s="148"/>
      <c r="AK8" s="146"/>
      <c r="AL8" s="147"/>
      <c r="AM8" s="147"/>
      <c r="AN8" s="147"/>
      <c r="AO8" s="147"/>
      <c r="AP8" s="147"/>
      <c r="AQ8" s="147"/>
      <c r="AR8" s="147"/>
      <c r="AS8" s="147"/>
      <c r="AT8" s="147"/>
      <c r="AU8" s="147"/>
      <c r="AV8" s="147"/>
      <c r="AW8" s="147"/>
      <c r="AX8" s="147"/>
      <c r="AY8" s="148"/>
      <c r="AZ8" s="146"/>
      <c r="BA8" s="147"/>
      <c r="BB8" s="147"/>
      <c r="BC8" s="147"/>
      <c r="BD8" s="147"/>
      <c r="BE8" s="147"/>
      <c r="BF8" s="147"/>
      <c r="BG8" s="147"/>
      <c r="BH8" s="147"/>
      <c r="BI8" s="147"/>
      <c r="BJ8" s="147"/>
      <c r="BK8" s="147"/>
      <c r="BL8" s="147"/>
      <c r="BM8" s="147"/>
      <c r="BN8" s="148"/>
      <c r="BO8" s="146"/>
      <c r="BP8" s="147"/>
      <c r="BQ8" s="147"/>
      <c r="BR8" s="147"/>
      <c r="BS8" s="147"/>
      <c r="BT8" s="147"/>
      <c r="BU8" s="147"/>
      <c r="BV8" s="147"/>
      <c r="BW8" s="147"/>
      <c r="BX8" s="147"/>
      <c r="BY8" s="147"/>
      <c r="BZ8" s="147"/>
      <c r="CA8" s="147"/>
      <c r="CB8" s="147"/>
      <c r="CC8" s="148"/>
      <c r="CD8" s="146"/>
      <c r="CE8" s="147"/>
      <c r="CF8" s="147"/>
      <c r="CG8" s="147"/>
      <c r="CH8" s="147"/>
      <c r="CI8" s="147"/>
      <c r="CJ8" s="147"/>
      <c r="CK8" s="147"/>
      <c r="CL8" s="147"/>
      <c r="CM8" s="147"/>
      <c r="CN8" s="147"/>
      <c r="CO8" s="147"/>
      <c r="CP8" s="147"/>
      <c r="CQ8" s="147"/>
      <c r="CR8" s="148"/>
    </row>
    <row r="9" spans="1:137" ht="1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3"/>
      <c r="AB9" s="146"/>
      <c r="AC9" s="147"/>
      <c r="AD9" s="147"/>
      <c r="AE9" s="147"/>
      <c r="AF9" s="147"/>
      <c r="AG9" s="147"/>
      <c r="AH9" s="147"/>
      <c r="AI9" s="147"/>
      <c r="AJ9" s="148"/>
      <c r="AK9" s="146"/>
      <c r="AL9" s="147"/>
      <c r="AM9" s="147"/>
      <c r="AN9" s="147"/>
      <c r="AO9" s="147"/>
      <c r="AP9" s="147"/>
      <c r="AQ9" s="147"/>
      <c r="AR9" s="147"/>
      <c r="AS9" s="147"/>
      <c r="AT9" s="147"/>
      <c r="AU9" s="147"/>
      <c r="AV9" s="147"/>
      <c r="AW9" s="147"/>
      <c r="AX9" s="147"/>
      <c r="AY9" s="148"/>
      <c r="AZ9" s="146"/>
      <c r="BA9" s="147"/>
      <c r="BB9" s="147"/>
      <c r="BC9" s="147"/>
      <c r="BD9" s="147"/>
      <c r="BE9" s="147"/>
      <c r="BF9" s="147"/>
      <c r="BG9" s="147"/>
      <c r="BH9" s="147"/>
      <c r="BI9" s="147"/>
      <c r="BJ9" s="147"/>
      <c r="BK9" s="147"/>
      <c r="BL9" s="147"/>
      <c r="BM9" s="147"/>
      <c r="BN9" s="148"/>
      <c r="BO9" s="146"/>
      <c r="BP9" s="147"/>
      <c r="BQ9" s="147"/>
      <c r="BR9" s="147"/>
      <c r="BS9" s="147"/>
      <c r="BT9" s="147"/>
      <c r="BU9" s="147"/>
      <c r="BV9" s="147"/>
      <c r="BW9" s="147"/>
      <c r="BX9" s="147"/>
      <c r="BY9" s="147"/>
      <c r="BZ9" s="147"/>
      <c r="CA9" s="147"/>
      <c r="CB9" s="147"/>
      <c r="CC9" s="148"/>
      <c r="CD9" s="146"/>
      <c r="CE9" s="147"/>
      <c r="CF9" s="147"/>
      <c r="CG9" s="147"/>
      <c r="CH9" s="147"/>
      <c r="CI9" s="147"/>
      <c r="CJ9" s="147"/>
      <c r="CK9" s="147"/>
      <c r="CL9" s="147"/>
      <c r="CM9" s="147"/>
      <c r="CN9" s="147"/>
      <c r="CO9" s="147"/>
      <c r="CP9" s="147"/>
      <c r="CQ9" s="147"/>
      <c r="CR9" s="148"/>
    </row>
    <row r="10" spans="1:137" ht="15" customHeight="1">
      <c r="A10" s="471"/>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3"/>
      <c r="AB10" s="146"/>
      <c r="AC10" s="147"/>
      <c r="AD10" s="147"/>
      <c r="AE10" s="147"/>
      <c r="AF10" s="147"/>
      <c r="AG10" s="147"/>
      <c r="AH10" s="147"/>
      <c r="AI10" s="147"/>
      <c r="AJ10" s="148"/>
      <c r="AK10" s="146"/>
      <c r="AL10" s="147"/>
      <c r="AM10" s="147"/>
      <c r="AN10" s="147"/>
      <c r="AO10" s="147"/>
      <c r="AP10" s="147"/>
      <c r="AQ10" s="147"/>
      <c r="AR10" s="147"/>
      <c r="AS10" s="147"/>
      <c r="AT10" s="147"/>
      <c r="AU10" s="147"/>
      <c r="AV10" s="147"/>
      <c r="AW10" s="147"/>
      <c r="AX10" s="147"/>
      <c r="AY10" s="148"/>
      <c r="AZ10" s="146"/>
      <c r="BA10" s="147"/>
      <c r="BB10" s="147"/>
      <c r="BC10" s="147"/>
      <c r="BD10" s="147"/>
      <c r="BE10" s="147"/>
      <c r="BF10" s="147"/>
      <c r="BG10" s="147"/>
      <c r="BH10" s="147"/>
      <c r="BI10" s="147"/>
      <c r="BJ10" s="147"/>
      <c r="BK10" s="147"/>
      <c r="BL10" s="147"/>
      <c r="BM10" s="147"/>
      <c r="BN10" s="148"/>
      <c r="BO10" s="146"/>
      <c r="BP10" s="147"/>
      <c r="BQ10" s="147"/>
      <c r="BR10" s="147"/>
      <c r="BS10" s="147"/>
      <c r="BT10" s="147"/>
      <c r="BU10" s="147"/>
      <c r="BV10" s="147"/>
      <c r="BW10" s="147"/>
      <c r="BX10" s="147"/>
      <c r="BY10" s="147"/>
      <c r="BZ10" s="147"/>
      <c r="CA10" s="147"/>
      <c r="CB10" s="147"/>
      <c r="CC10" s="148"/>
      <c r="CD10" s="146"/>
      <c r="CE10" s="147"/>
      <c r="CF10" s="147"/>
      <c r="CG10" s="147"/>
      <c r="CH10" s="147"/>
      <c r="CI10" s="147"/>
      <c r="CJ10" s="147"/>
      <c r="CK10" s="147"/>
      <c r="CL10" s="147"/>
      <c r="CM10" s="147"/>
      <c r="CN10" s="147"/>
      <c r="CO10" s="147"/>
      <c r="CP10" s="147"/>
      <c r="CQ10" s="147"/>
      <c r="CR10" s="148"/>
    </row>
    <row r="11" spans="1:137" ht="15" customHeight="1">
      <c r="A11" s="471"/>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3"/>
      <c r="AB11" s="146"/>
      <c r="AC11" s="147"/>
      <c r="AD11" s="147"/>
      <c r="AE11" s="147"/>
      <c r="AF11" s="147"/>
      <c r="AG11" s="147"/>
      <c r="AH11" s="147"/>
      <c r="AI11" s="147"/>
      <c r="AJ11" s="148"/>
      <c r="AK11" s="146"/>
      <c r="AL11" s="147"/>
      <c r="AM11" s="147"/>
      <c r="AN11" s="147"/>
      <c r="AO11" s="147"/>
      <c r="AP11" s="147"/>
      <c r="AQ11" s="147"/>
      <c r="AR11" s="147"/>
      <c r="AS11" s="147"/>
      <c r="AT11" s="147"/>
      <c r="AU11" s="147"/>
      <c r="AV11" s="147"/>
      <c r="AW11" s="147"/>
      <c r="AX11" s="147"/>
      <c r="AY11" s="148"/>
      <c r="AZ11" s="146"/>
      <c r="BA11" s="147"/>
      <c r="BB11" s="147"/>
      <c r="BC11" s="147"/>
      <c r="BD11" s="147"/>
      <c r="BE11" s="147"/>
      <c r="BF11" s="147"/>
      <c r="BG11" s="147"/>
      <c r="BH11" s="147"/>
      <c r="BI11" s="147"/>
      <c r="BJ11" s="147"/>
      <c r="BK11" s="147"/>
      <c r="BL11" s="147"/>
      <c r="BM11" s="147"/>
      <c r="BN11" s="148"/>
      <c r="BO11" s="146"/>
      <c r="BP11" s="147"/>
      <c r="BQ11" s="147"/>
      <c r="BR11" s="147"/>
      <c r="BS11" s="147"/>
      <c r="BT11" s="147"/>
      <c r="BU11" s="147"/>
      <c r="BV11" s="147"/>
      <c r="BW11" s="147"/>
      <c r="BX11" s="147"/>
      <c r="BY11" s="147"/>
      <c r="BZ11" s="147"/>
      <c r="CA11" s="147"/>
      <c r="CB11" s="147"/>
      <c r="CC11" s="148"/>
      <c r="CD11" s="146"/>
      <c r="CE11" s="147"/>
      <c r="CF11" s="147"/>
      <c r="CG11" s="147"/>
      <c r="CH11" s="147"/>
      <c r="CI11" s="147"/>
      <c r="CJ11" s="147"/>
      <c r="CK11" s="147"/>
      <c r="CL11" s="147"/>
      <c r="CM11" s="147"/>
      <c r="CN11" s="147"/>
      <c r="CO11" s="147"/>
      <c r="CP11" s="147"/>
      <c r="CQ11" s="147"/>
      <c r="CR11" s="148"/>
    </row>
    <row r="12" spans="1:137" ht="15" customHeight="1" thickBot="1">
      <c r="A12" s="477"/>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9"/>
      <c r="AB12" s="352"/>
      <c r="AC12" s="353"/>
      <c r="AD12" s="353"/>
      <c r="AE12" s="353"/>
      <c r="AF12" s="353"/>
      <c r="AG12" s="353"/>
      <c r="AH12" s="353"/>
      <c r="AI12" s="353"/>
      <c r="AJ12" s="354"/>
      <c r="AK12" s="483" t="s">
        <v>706</v>
      </c>
      <c r="AL12" s="484"/>
      <c r="AM12" s="484"/>
      <c r="AN12" s="484"/>
      <c r="AO12" s="484"/>
      <c r="AP12" s="484"/>
      <c r="AQ12" s="484"/>
      <c r="AR12" s="484"/>
      <c r="AS12" s="484"/>
      <c r="AT12" s="484"/>
      <c r="AU12" s="484"/>
      <c r="AV12" s="484"/>
      <c r="AW12" s="484"/>
      <c r="AX12" s="484"/>
      <c r="AY12" s="485"/>
      <c r="AZ12" s="483" t="s">
        <v>706</v>
      </c>
      <c r="BA12" s="484"/>
      <c r="BB12" s="484"/>
      <c r="BC12" s="484"/>
      <c r="BD12" s="484"/>
      <c r="BE12" s="484"/>
      <c r="BF12" s="484"/>
      <c r="BG12" s="484"/>
      <c r="BH12" s="484"/>
      <c r="BI12" s="484"/>
      <c r="BJ12" s="484"/>
      <c r="BK12" s="484"/>
      <c r="BL12" s="484"/>
      <c r="BM12" s="484"/>
      <c r="BN12" s="485"/>
      <c r="BO12" s="483" t="s">
        <v>706</v>
      </c>
      <c r="BP12" s="484"/>
      <c r="BQ12" s="484"/>
      <c r="BR12" s="484"/>
      <c r="BS12" s="484"/>
      <c r="BT12" s="484"/>
      <c r="BU12" s="484"/>
      <c r="BV12" s="484"/>
      <c r="BW12" s="484"/>
      <c r="BX12" s="484"/>
      <c r="BY12" s="484"/>
      <c r="BZ12" s="484"/>
      <c r="CA12" s="484"/>
      <c r="CB12" s="484"/>
      <c r="CC12" s="485"/>
      <c r="CD12" s="483" t="s">
        <v>706</v>
      </c>
      <c r="CE12" s="484"/>
      <c r="CF12" s="484"/>
      <c r="CG12" s="484"/>
      <c r="CH12" s="484"/>
      <c r="CI12" s="484"/>
      <c r="CJ12" s="484"/>
      <c r="CK12" s="484"/>
      <c r="CL12" s="484"/>
      <c r="CM12" s="484"/>
      <c r="CN12" s="484"/>
      <c r="CO12" s="484"/>
      <c r="CP12" s="484"/>
      <c r="CQ12" s="484"/>
      <c r="CR12" s="485"/>
    </row>
    <row r="13" spans="1:137" ht="25.5" customHeight="1">
      <c r="A13" s="442" t="s">
        <v>1</v>
      </c>
      <c r="B13" s="486"/>
      <c r="C13" s="486"/>
      <c r="D13" s="486"/>
      <c r="E13" s="486"/>
      <c r="F13" s="487"/>
      <c r="G13" s="143" t="s">
        <v>2</v>
      </c>
      <c r="H13" s="144"/>
      <c r="I13" s="144"/>
      <c r="J13" s="144"/>
      <c r="K13" s="144"/>
      <c r="L13" s="144"/>
      <c r="M13" s="144"/>
      <c r="N13" s="144"/>
      <c r="O13" s="144"/>
      <c r="P13" s="144"/>
      <c r="Q13" s="144"/>
      <c r="R13" s="144"/>
      <c r="S13" s="144"/>
      <c r="T13" s="144"/>
      <c r="U13" s="144"/>
      <c r="V13" s="144"/>
      <c r="W13" s="144"/>
      <c r="X13" s="144"/>
      <c r="Y13" s="144"/>
      <c r="Z13" s="144"/>
      <c r="AA13" s="488"/>
      <c r="AB13" s="606">
        <v>0</v>
      </c>
      <c r="AC13" s="607"/>
      <c r="AD13" s="608"/>
      <c r="AE13" s="609">
        <v>1</v>
      </c>
      <c r="AF13" s="607"/>
      <c r="AG13" s="608"/>
      <c r="AH13" s="609">
        <v>0</v>
      </c>
      <c r="AI13" s="607"/>
      <c r="AJ13" s="610"/>
      <c r="AK13" s="418">
        <v>1319478</v>
      </c>
      <c r="AL13" s="495"/>
      <c r="AM13" s="495"/>
      <c r="AN13" s="495"/>
      <c r="AO13" s="495"/>
      <c r="AP13" s="495"/>
      <c r="AQ13" s="495"/>
      <c r="AR13" s="495"/>
      <c r="AS13" s="495"/>
      <c r="AT13" s="495"/>
      <c r="AU13" s="495"/>
      <c r="AV13" s="495"/>
      <c r="AW13" s="495"/>
      <c r="AX13" s="495"/>
      <c r="AY13" s="496"/>
      <c r="AZ13" s="418"/>
      <c r="BA13" s="495"/>
      <c r="BB13" s="495"/>
      <c r="BC13" s="495"/>
      <c r="BD13" s="495"/>
      <c r="BE13" s="495"/>
      <c r="BF13" s="495"/>
      <c r="BG13" s="495"/>
      <c r="BH13" s="495"/>
      <c r="BI13" s="495"/>
      <c r="BJ13" s="495"/>
      <c r="BK13" s="495"/>
      <c r="BL13" s="495"/>
      <c r="BM13" s="495"/>
      <c r="BN13" s="495"/>
      <c r="BO13" s="418"/>
      <c r="BP13" s="495"/>
      <c r="BQ13" s="495"/>
      <c r="BR13" s="495"/>
      <c r="BS13" s="495"/>
      <c r="BT13" s="495"/>
      <c r="BU13" s="495"/>
      <c r="BV13" s="495"/>
      <c r="BW13" s="495"/>
      <c r="BX13" s="495"/>
      <c r="BY13" s="495"/>
      <c r="BZ13" s="495"/>
      <c r="CA13" s="495"/>
      <c r="CB13" s="495"/>
      <c r="CC13" s="495"/>
      <c r="CD13" s="537">
        <f t="shared" ref="CD13:CD25" si="0">SUM(AK13:CC13)</f>
        <v>1319478</v>
      </c>
      <c r="CE13" s="538"/>
      <c r="CF13" s="538"/>
      <c r="CG13" s="538"/>
      <c r="CH13" s="538"/>
      <c r="CI13" s="538"/>
      <c r="CJ13" s="538"/>
      <c r="CK13" s="538"/>
      <c r="CL13" s="538"/>
      <c r="CM13" s="538"/>
      <c r="CN13" s="538"/>
      <c r="CO13" s="538"/>
      <c r="CP13" s="538"/>
      <c r="CQ13" s="538"/>
      <c r="CR13" s="539"/>
      <c r="CU13" s="140" t="s">
        <v>454</v>
      </c>
      <c r="CV13" s="140" t="s">
        <v>454</v>
      </c>
      <c r="CW13" s="140" t="s">
        <v>454</v>
      </c>
      <c r="CX13" s="140" t="s">
        <v>454</v>
      </c>
      <c r="CY13" s="140" t="s">
        <v>454</v>
      </c>
      <c r="CZ13" s="140" t="s">
        <v>454</v>
      </c>
      <c r="DA13" s="140" t="s">
        <v>454</v>
      </c>
      <c r="DB13" s="140" t="s">
        <v>454</v>
      </c>
      <c r="DC13" s="140" t="s">
        <v>454</v>
      </c>
      <c r="DD13" s="140" t="s">
        <v>454</v>
      </c>
      <c r="DE13" s="140" t="s">
        <v>454</v>
      </c>
      <c r="DF13" s="140" t="s">
        <v>454</v>
      </c>
      <c r="DG13" s="140" t="s">
        <v>454</v>
      </c>
      <c r="DH13" s="140" t="s">
        <v>454</v>
      </c>
      <c r="DI13" s="140" t="s">
        <v>454</v>
      </c>
    </row>
    <row r="14" spans="1:137" ht="15" customHeight="1">
      <c r="A14" s="498"/>
      <c r="B14" s="499"/>
      <c r="C14" s="499"/>
      <c r="D14" s="499"/>
      <c r="E14" s="499"/>
      <c r="F14" s="500"/>
      <c r="G14" s="143" t="s">
        <v>3</v>
      </c>
      <c r="H14" s="144"/>
      <c r="I14" s="144"/>
      <c r="J14" s="144"/>
      <c r="K14" s="144"/>
      <c r="L14" s="144"/>
      <c r="M14" s="144"/>
      <c r="N14" s="144"/>
      <c r="O14" s="144"/>
      <c r="P14" s="144"/>
      <c r="Q14" s="144"/>
      <c r="R14" s="144"/>
      <c r="S14" s="144"/>
      <c r="T14" s="144"/>
      <c r="U14" s="144"/>
      <c r="V14" s="144"/>
      <c r="W14" s="144"/>
      <c r="X14" s="144"/>
      <c r="Y14" s="144"/>
      <c r="Z14" s="144"/>
      <c r="AA14" s="488"/>
      <c r="AB14" s="611">
        <v>0</v>
      </c>
      <c r="AC14" s="612"/>
      <c r="AD14" s="613"/>
      <c r="AE14" s="614">
        <v>2</v>
      </c>
      <c r="AF14" s="612"/>
      <c r="AG14" s="613"/>
      <c r="AH14" s="614">
        <v>0</v>
      </c>
      <c r="AI14" s="612"/>
      <c r="AJ14" s="615"/>
      <c r="AK14" s="274">
        <v>17608243</v>
      </c>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428"/>
      <c r="BO14" s="274"/>
      <c r="BP14" s="274"/>
      <c r="BQ14" s="274"/>
      <c r="BR14" s="274"/>
      <c r="BS14" s="274"/>
      <c r="BT14" s="274"/>
      <c r="BU14" s="274"/>
      <c r="BV14" s="274"/>
      <c r="BW14" s="274"/>
      <c r="BX14" s="274"/>
      <c r="BY14" s="274"/>
      <c r="BZ14" s="274"/>
      <c r="CA14" s="274"/>
      <c r="CB14" s="274"/>
      <c r="CC14" s="274"/>
      <c r="CD14" s="540">
        <f t="shared" si="0"/>
        <v>17608243</v>
      </c>
      <c r="CE14" s="543"/>
      <c r="CF14" s="543"/>
      <c r="CG14" s="543"/>
      <c r="CH14" s="543"/>
      <c r="CI14" s="543"/>
      <c r="CJ14" s="543"/>
      <c r="CK14" s="543"/>
      <c r="CL14" s="543"/>
      <c r="CM14" s="543"/>
      <c r="CN14" s="543"/>
      <c r="CO14" s="543"/>
      <c r="CP14" s="543"/>
      <c r="CQ14" s="543"/>
      <c r="CR14" s="545"/>
    </row>
    <row r="15" spans="1:137" ht="15" customHeight="1">
      <c r="A15" s="498"/>
      <c r="B15" s="499"/>
      <c r="C15" s="499"/>
      <c r="D15" s="499"/>
      <c r="E15" s="499"/>
      <c r="F15" s="500"/>
      <c r="G15" s="143" t="s">
        <v>4</v>
      </c>
      <c r="H15" s="144"/>
      <c r="I15" s="144"/>
      <c r="J15" s="144"/>
      <c r="K15" s="144"/>
      <c r="L15" s="144"/>
      <c r="M15" s="144"/>
      <c r="N15" s="144"/>
      <c r="O15" s="144"/>
      <c r="P15" s="144"/>
      <c r="Q15" s="144"/>
      <c r="R15" s="144"/>
      <c r="S15" s="144"/>
      <c r="T15" s="144"/>
      <c r="U15" s="144"/>
      <c r="V15" s="144"/>
      <c r="W15" s="144"/>
      <c r="X15" s="144"/>
      <c r="Y15" s="144"/>
      <c r="Z15" s="144"/>
      <c r="AA15" s="488"/>
      <c r="AB15" s="611">
        <v>0</v>
      </c>
      <c r="AC15" s="612"/>
      <c r="AD15" s="613"/>
      <c r="AE15" s="614">
        <v>3</v>
      </c>
      <c r="AF15" s="612"/>
      <c r="AG15" s="613"/>
      <c r="AH15" s="614">
        <v>0</v>
      </c>
      <c r="AI15" s="612"/>
      <c r="AJ15" s="615"/>
      <c r="AK15" s="274">
        <v>10605071</v>
      </c>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428"/>
      <c r="BO15" s="274"/>
      <c r="BP15" s="274"/>
      <c r="BQ15" s="274"/>
      <c r="BR15" s="274"/>
      <c r="BS15" s="274"/>
      <c r="BT15" s="274"/>
      <c r="BU15" s="274"/>
      <c r="BV15" s="274"/>
      <c r="BW15" s="274"/>
      <c r="BX15" s="274"/>
      <c r="BY15" s="274"/>
      <c r="BZ15" s="274"/>
      <c r="CA15" s="274"/>
      <c r="CB15" s="274"/>
      <c r="CC15" s="274"/>
      <c r="CD15" s="540">
        <f t="shared" si="0"/>
        <v>10605071</v>
      </c>
      <c r="CE15" s="543"/>
      <c r="CF15" s="543"/>
      <c r="CG15" s="543"/>
      <c r="CH15" s="543"/>
      <c r="CI15" s="543"/>
      <c r="CJ15" s="543"/>
      <c r="CK15" s="543"/>
      <c r="CL15" s="543"/>
      <c r="CM15" s="543"/>
      <c r="CN15" s="543"/>
      <c r="CO15" s="543"/>
      <c r="CP15" s="543"/>
      <c r="CQ15" s="543"/>
      <c r="CR15" s="545"/>
    </row>
    <row r="16" spans="1:137" ht="15" customHeight="1">
      <c r="A16" s="498"/>
      <c r="B16" s="499"/>
      <c r="C16" s="499"/>
      <c r="D16" s="499"/>
      <c r="E16" s="499"/>
      <c r="F16" s="500"/>
      <c r="G16" s="143" t="s">
        <v>5</v>
      </c>
      <c r="H16" s="144"/>
      <c r="I16" s="144"/>
      <c r="J16" s="144"/>
      <c r="K16" s="144"/>
      <c r="L16" s="144"/>
      <c r="M16" s="144"/>
      <c r="N16" s="144"/>
      <c r="O16" s="144"/>
      <c r="P16" s="144"/>
      <c r="Q16" s="144"/>
      <c r="R16" s="144"/>
      <c r="S16" s="144"/>
      <c r="T16" s="144"/>
      <c r="U16" s="144"/>
      <c r="V16" s="144"/>
      <c r="W16" s="144"/>
      <c r="X16" s="144"/>
      <c r="Y16" s="144"/>
      <c r="Z16" s="144"/>
      <c r="AA16" s="488"/>
      <c r="AB16" s="611">
        <v>0</v>
      </c>
      <c r="AC16" s="612"/>
      <c r="AD16" s="613"/>
      <c r="AE16" s="614">
        <v>4</v>
      </c>
      <c r="AF16" s="612"/>
      <c r="AG16" s="613"/>
      <c r="AH16" s="614">
        <v>0</v>
      </c>
      <c r="AI16" s="612"/>
      <c r="AJ16" s="615"/>
      <c r="AK16" s="274">
        <v>3884380</v>
      </c>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428"/>
      <c r="BO16" s="274">
        <v>2644</v>
      </c>
      <c r="BP16" s="274"/>
      <c r="BQ16" s="274"/>
      <c r="BR16" s="274"/>
      <c r="BS16" s="274"/>
      <c r="BT16" s="274"/>
      <c r="BU16" s="274"/>
      <c r="BV16" s="274"/>
      <c r="BW16" s="274"/>
      <c r="BX16" s="274"/>
      <c r="BY16" s="274"/>
      <c r="BZ16" s="274"/>
      <c r="CA16" s="274"/>
      <c r="CB16" s="274"/>
      <c r="CC16" s="274"/>
      <c r="CD16" s="540">
        <f t="shared" si="0"/>
        <v>3887024</v>
      </c>
      <c r="CE16" s="543"/>
      <c r="CF16" s="543"/>
      <c r="CG16" s="543"/>
      <c r="CH16" s="543"/>
      <c r="CI16" s="543"/>
      <c r="CJ16" s="543"/>
      <c r="CK16" s="543"/>
      <c r="CL16" s="543"/>
      <c r="CM16" s="543"/>
      <c r="CN16" s="543"/>
      <c r="CO16" s="543"/>
      <c r="CP16" s="543"/>
      <c r="CQ16" s="543"/>
      <c r="CR16" s="545"/>
    </row>
    <row r="17" spans="1:115" ht="15" customHeight="1">
      <c r="A17" s="498"/>
      <c r="B17" s="499"/>
      <c r="C17" s="499"/>
      <c r="D17" s="499"/>
      <c r="E17" s="499"/>
      <c r="F17" s="500"/>
      <c r="G17" s="143" t="s">
        <v>6</v>
      </c>
      <c r="H17" s="144"/>
      <c r="I17" s="144"/>
      <c r="J17" s="144"/>
      <c r="K17" s="144"/>
      <c r="L17" s="144"/>
      <c r="M17" s="144"/>
      <c r="N17" s="144"/>
      <c r="O17" s="144"/>
      <c r="P17" s="144"/>
      <c r="Q17" s="144"/>
      <c r="R17" s="144"/>
      <c r="S17" s="144"/>
      <c r="T17" s="144"/>
      <c r="U17" s="144"/>
      <c r="V17" s="144"/>
      <c r="W17" s="144"/>
      <c r="X17" s="144"/>
      <c r="Y17" s="144"/>
      <c r="Z17" s="144"/>
      <c r="AA17" s="488"/>
      <c r="AB17" s="611">
        <v>0</v>
      </c>
      <c r="AC17" s="612"/>
      <c r="AD17" s="613"/>
      <c r="AE17" s="614">
        <v>5</v>
      </c>
      <c r="AF17" s="612"/>
      <c r="AG17" s="613"/>
      <c r="AH17" s="614">
        <v>0</v>
      </c>
      <c r="AI17" s="612"/>
      <c r="AJ17" s="615"/>
      <c r="AK17" s="274">
        <v>2123275</v>
      </c>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428"/>
      <c r="BO17" s="274"/>
      <c r="BP17" s="274"/>
      <c r="BQ17" s="274"/>
      <c r="BR17" s="274"/>
      <c r="BS17" s="274"/>
      <c r="BT17" s="274"/>
      <c r="BU17" s="274"/>
      <c r="BV17" s="274"/>
      <c r="BW17" s="274"/>
      <c r="BX17" s="274"/>
      <c r="BY17" s="274"/>
      <c r="BZ17" s="274"/>
      <c r="CA17" s="274"/>
      <c r="CB17" s="274"/>
      <c r="CC17" s="274"/>
      <c r="CD17" s="540">
        <f t="shared" si="0"/>
        <v>2123275</v>
      </c>
      <c r="CE17" s="543"/>
      <c r="CF17" s="543"/>
      <c r="CG17" s="543"/>
      <c r="CH17" s="543"/>
      <c r="CI17" s="543"/>
      <c r="CJ17" s="543"/>
      <c r="CK17" s="543"/>
      <c r="CL17" s="543"/>
      <c r="CM17" s="543"/>
      <c r="CN17" s="543"/>
      <c r="CO17" s="543"/>
      <c r="CP17" s="543"/>
      <c r="CQ17" s="543"/>
      <c r="CR17" s="545"/>
    </row>
    <row r="18" spans="1:115" ht="15" customHeight="1">
      <c r="A18" s="498"/>
      <c r="B18" s="499"/>
      <c r="C18" s="499"/>
      <c r="D18" s="499"/>
      <c r="E18" s="499"/>
      <c r="F18" s="500"/>
      <c r="G18" s="143" t="s">
        <v>7</v>
      </c>
      <c r="H18" s="144"/>
      <c r="I18" s="144"/>
      <c r="J18" s="144"/>
      <c r="K18" s="144"/>
      <c r="L18" s="144"/>
      <c r="M18" s="144"/>
      <c r="N18" s="144"/>
      <c r="O18" s="144"/>
      <c r="P18" s="144"/>
      <c r="Q18" s="144"/>
      <c r="R18" s="144"/>
      <c r="S18" s="144"/>
      <c r="T18" s="144"/>
      <c r="U18" s="144"/>
      <c r="V18" s="144"/>
      <c r="W18" s="144"/>
      <c r="X18" s="144"/>
      <c r="Y18" s="144"/>
      <c r="Z18" s="144"/>
      <c r="AA18" s="488"/>
      <c r="AB18" s="611">
        <v>0</v>
      </c>
      <c r="AC18" s="612"/>
      <c r="AD18" s="613"/>
      <c r="AE18" s="614">
        <v>6</v>
      </c>
      <c r="AF18" s="612"/>
      <c r="AG18" s="613"/>
      <c r="AH18" s="614">
        <v>0</v>
      </c>
      <c r="AI18" s="612"/>
      <c r="AJ18" s="615"/>
      <c r="AK18" s="274">
        <v>2059391</v>
      </c>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428"/>
      <c r="BO18" s="274"/>
      <c r="BP18" s="274"/>
      <c r="BQ18" s="274"/>
      <c r="BR18" s="274"/>
      <c r="BS18" s="274"/>
      <c r="BT18" s="274"/>
      <c r="BU18" s="274"/>
      <c r="BV18" s="274"/>
      <c r="BW18" s="274"/>
      <c r="BX18" s="274"/>
      <c r="BY18" s="274"/>
      <c r="BZ18" s="274"/>
      <c r="CA18" s="274"/>
      <c r="CB18" s="274"/>
      <c r="CC18" s="274"/>
      <c r="CD18" s="540">
        <f t="shared" si="0"/>
        <v>2059391</v>
      </c>
      <c r="CE18" s="543"/>
      <c r="CF18" s="543"/>
      <c r="CG18" s="543"/>
      <c r="CH18" s="543"/>
      <c r="CI18" s="543"/>
      <c r="CJ18" s="543"/>
      <c r="CK18" s="543"/>
      <c r="CL18" s="543"/>
      <c r="CM18" s="543"/>
      <c r="CN18" s="543"/>
      <c r="CO18" s="543"/>
      <c r="CP18" s="543"/>
      <c r="CQ18" s="543"/>
      <c r="CR18" s="545"/>
    </row>
    <row r="19" spans="1:115" ht="15" customHeight="1">
      <c r="A19" s="498"/>
      <c r="B19" s="499"/>
      <c r="C19" s="499"/>
      <c r="D19" s="499"/>
      <c r="E19" s="499"/>
      <c r="F19" s="500"/>
      <c r="G19" s="143" t="s">
        <v>8</v>
      </c>
      <c r="H19" s="144"/>
      <c r="I19" s="144"/>
      <c r="J19" s="144"/>
      <c r="K19" s="144"/>
      <c r="L19" s="144"/>
      <c r="M19" s="144"/>
      <c r="N19" s="144"/>
      <c r="O19" s="144"/>
      <c r="P19" s="144"/>
      <c r="Q19" s="144"/>
      <c r="R19" s="144"/>
      <c r="S19" s="144"/>
      <c r="T19" s="144"/>
      <c r="U19" s="144"/>
      <c r="V19" s="144"/>
      <c r="W19" s="144"/>
      <c r="X19" s="144"/>
      <c r="Y19" s="144"/>
      <c r="Z19" s="144"/>
      <c r="AA19" s="488"/>
      <c r="AB19" s="611">
        <v>0</v>
      </c>
      <c r="AC19" s="612"/>
      <c r="AD19" s="613"/>
      <c r="AE19" s="614">
        <v>7</v>
      </c>
      <c r="AF19" s="612"/>
      <c r="AG19" s="613"/>
      <c r="AH19" s="614">
        <v>0</v>
      </c>
      <c r="AI19" s="612"/>
      <c r="AJ19" s="615"/>
      <c r="AK19" s="274">
        <v>1356532</v>
      </c>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428"/>
      <c r="BO19" s="274"/>
      <c r="BP19" s="274"/>
      <c r="BQ19" s="274"/>
      <c r="BR19" s="274"/>
      <c r="BS19" s="274"/>
      <c r="BT19" s="274"/>
      <c r="BU19" s="274"/>
      <c r="BV19" s="274"/>
      <c r="BW19" s="274"/>
      <c r="BX19" s="274"/>
      <c r="BY19" s="274"/>
      <c r="BZ19" s="274"/>
      <c r="CA19" s="274"/>
      <c r="CB19" s="274"/>
      <c r="CC19" s="274"/>
      <c r="CD19" s="540">
        <f t="shared" si="0"/>
        <v>1356532</v>
      </c>
      <c r="CE19" s="543"/>
      <c r="CF19" s="543"/>
      <c r="CG19" s="543"/>
      <c r="CH19" s="543"/>
      <c r="CI19" s="543"/>
      <c r="CJ19" s="543"/>
      <c r="CK19" s="543"/>
      <c r="CL19" s="543"/>
      <c r="CM19" s="543"/>
      <c r="CN19" s="543"/>
      <c r="CO19" s="543"/>
      <c r="CP19" s="543"/>
      <c r="CQ19" s="543"/>
      <c r="CR19" s="545"/>
    </row>
    <row r="20" spans="1:115" ht="15" customHeight="1">
      <c r="A20" s="498"/>
      <c r="B20" s="499"/>
      <c r="C20" s="499"/>
      <c r="D20" s="499"/>
      <c r="E20" s="499"/>
      <c r="F20" s="500"/>
      <c r="G20" s="143" t="s">
        <v>9</v>
      </c>
      <c r="H20" s="144"/>
      <c r="I20" s="144"/>
      <c r="J20" s="144"/>
      <c r="K20" s="144"/>
      <c r="L20" s="144"/>
      <c r="M20" s="144"/>
      <c r="N20" s="144"/>
      <c r="O20" s="144"/>
      <c r="P20" s="144"/>
      <c r="Q20" s="144"/>
      <c r="R20" s="144"/>
      <c r="S20" s="144"/>
      <c r="T20" s="144"/>
      <c r="U20" s="144"/>
      <c r="V20" s="144"/>
      <c r="W20" s="144"/>
      <c r="X20" s="144"/>
      <c r="Y20" s="144"/>
      <c r="Z20" s="144"/>
      <c r="AA20" s="488"/>
      <c r="AB20" s="611">
        <v>0</v>
      </c>
      <c r="AC20" s="612"/>
      <c r="AD20" s="613"/>
      <c r="AE20" s="614">
        <v>8</v>
      </c>
      <c r="AF20" s="612"/>
      <c r="AG20" s="613"/>
      <c r="AH20" s="614">
        <v>0</v>
      </c>
      <c r="AI20" s="612"/>
      <c r="AJ20" s="615"/>
      <c r="AK20" s="274">
        <v>1518686</v>
      </c>
      <c r="AL20" s="274"/>
      <c r="AM20" s="274"/>
      <c r="AN20" s="274"/>
      <c r="AO20" s="274"/>
      <c r="AP20" s="274"/>
      <c r="AQ20" s="274"/>
      <c r="AR20" s="274"/>
      <c r="AS20" s="274"/>
      <c r="AT20" s="274"/>
      <c r="AU20" s="274"/>
      <c r="AV20" s="274"/>
      <c r="AW20" s="274"/>
      <c r="AX20" s="274"/>
      <c r="AY20" s="274"/>
      <c r="AZ20" s="274">
        <v>656</v>
      </c>
      <c r="BA20" s="274"/>
      <c r="BB20" s="274"/>
      <c r="BC20" s="274"/>
      <c r="BD20" s="274"/>
      <c r="BE20" s="274"/>
      <c r="BF20" s="274"/>
      <c r="BG20" s="274"/>
      <c r="BH20" s="274"/>
      <c r="BI20" s="274"/>
      <c r="BJ20" s="274"/>
      <c r="BK20" s="274"/>
      <c r="BL20" s="274"/>
      <c r="BM20" s="274"/>
      <c r="BN20" s="428"/>
      <c r="BO20" s="274"/>
      <c r="BP20" s="274"/>
      <c r="BQ20" s="274"/>
      <c r="BR20" s="274"/>
      <c r="BS20" s="274"/>
      <c r="BT20" s="274"/>
      <c r="BU20" s="274"/>
      <c r="BV20" s="274"/>
      <c r="BW20" s="274"/>
      <c r="BX20" s="274"/>
      <c r="BY20" s="274"/>
      <c r="BZ20" s="274"/>
      <c r="CA20" s="274"/>
      <c r="CB20" s="274"/>
      <c r="CC20" s="274"/>
      <c r="CD20" s="540">
        <f t="shared" si="0"/>
        <v>1519342</v>
      </c>
      <c r="CE20" s="543"/>
      <c r="CF20" s="543"/>
      <c r="CG20" s="543"/>
      <c r="CH20" s="543"/>
      <c r="CI20" s="543"/>
      <c r="CJ20" s="543"/>
      <c r="CK20" s="543"/>
      <c r="CL20" s="543"/>
      <c r="CM20" s="543"/>
      <c r="CN20" s="543"/>
      <c r="CO20" s="543"/>
      <c r="CP20" s="543"/>
      <c r="CQ20" s="543"/>
      <c r="CR20" s="545"/>
    </row>
    <row r="21" spans="1:115" ht="15" customHeight="1">
      <c r="A21" s="498"/>
      <c r="B21" s="499"/>
      <c r="C21" s="499"/>
      <c r="D21" s="499"/>
      <c r="E21" s="499"/>
      <c r="F21" s="500"/>
      <c r="G21" s="143" t="s">
        <v>4414</v>
      </c>
      <c r="H21" s="144"/>
      <c r="I21" s="144"/>
      <c r="J21" s="144"/>
      <c r="K21" s="144"/>
      <c r="L21" s="144"/>
      <c r="M21" s="144"/>
      <c r="N21" s="144"/>
      <c r="O21" s="144"/>
      <c r="P21" s="144"/>
      <c r="Q21" s="144"/>
      <c r="R21" s="144"/>
      <c r="S21" s="144"/>
      <c r="T21" s="144"/>
      <c r="U21" s="144"/>
      <c r="V21" s="144"/>
      <c r="W21" s="144"/>
      <c r="X21" s="144"/>
      <c r="Y21" s="144"/>
      <c r="Z21" s="144"/>
      <c r="AA21" s="488"/>
      <c r="AB21" s="611">
        <v>0</v>
      </c>
      <c r="AC21" s="612"/>
      <c r="AD21" s="613"/>
      <c r="AE21" s="614">
        <v>9</v>
      </c>
      <c r="AF21" s="612"/>
      <c r="AG21" s="613"/>
      <c r="AH21" s="614">
        <v>0</v>
      </c>
      <c r="AI21" s="612"/>
      <c r="AJ21" s="615"/>
      <c r="AK21" s="274">
        <v>1908754</v>
      </c>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428"/>
      <c r="BO21" s="274"/>
      <c r="BP21" s="274"/>
      <c r="BQ21" s="274"/>
      <c r="BR21" s="274"/>
      <c r="BS21" s="274"/>
      <c r="BT21" s="274"/>
      <c r="BU21" s="274"/>
      <c r="BV21" s="274"/>
      <c r="BW21" s="274"/>
      <c r="BX21" s="274"/>
      <c r="BY21" s="274"/>
      <c r="BZ21" s="274"/>
      <c r="CA21" s="274"/>
      <c r="CB21" s="274"/>
      <c r="CC21" s="274"/>
      <c r="CD21" s="540">
        <f t="shared" ref="CD21:CD23" si="1">SUM(AK21:CC21)</f>
        <v>1908754</v>
      </c>
      <c r="CE21" s="543"/>
      <c r="CF21" s="543"/>
      <c r="CG21" s="543"/>
      <c r="CH21" s="543"/>
      <c r="CI21" s="543"/>
      <c r="CJ21" s="543"/>
      <c r="CK21" s="543"/>
      <c r="CL21" s="543"/>
      <c r="CM21" s="543"/>
      <c r="CN21" s="543"/>
      <c r="CO21" s="543"/>
      <c r="CP21" s="543"/>
      <c r="CQ21" s="543"/>
      <c r="CR21" s="545"/>
    </row>
    <row r="22" spans="1:115" ht="15" customHeight="1">
      <c r="A22" s="498"/>
      <c r="B22" s="499"/>
      <c r="C22" s="499"/>
      <c r="D22" s="499"/>
      <c r="E22" s="499"/>
      <c r="F22" s="500"/>
      <c r="G22" s="143" t="s">
        <v>4416</v>
      </c>
      <c r="H22" s="144"/>
      <c r="I22" s="144"/>
      <c r="J22" s="144"/>
      <c r="K22" s="144"/>
      <c r="L22" s="144"/>
      <c r="M22" s="144"/>
      <c r="N22" s="144"/>
      <c r="O22" s="144"/>
      <c r="P22" s="144"/>
      <c r="Q22" s="144"/>
      <c r="R22" s="144"/>
      <c r="S22" s="144"/>
      <c r="T22" s="144"/>
      <c r="U22" s="144"/>
      <c r="V22" s="144"/>
      <c r="W22" s="144"/>
      <c r="X22" s="144"/>
      <c r="Y22" s="144"/>
      <c r="Z22" s="144"/>
      <c r="AA22" s="488"/>
      <c r="AB22" s="611">
        <v>1</v>
      </c>
      <c r="AC22" s="612"/>
      <c r="AD22" s="613"/>
      <c r="AE22" s="614">
        <v>0</v>
      </c>
      <c r="AF22" s="612"/>
      <c r="AG22" s="613"/>
      <c r="AH22" s="614">
        <v>0</v>
      </c>
      <c r="AI22" s="612"/>
      <c r="AJ22" s="615"/>
      <c r="AK22" s="274">
        <v>729423</v>
      </c>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428"/>
      <c r="BO22" s="274"/>
      <c r="BP22" s="274"/>
      <c r="BQ22" s="274"/>
      <c r="BR22" s="274"/>
      <c r="BS22" s="274"/>
      <c r="BT22" s="274"/>
      <c r="BU22" s="274"/>
      <c r="BV22" s="274"/>
      <c r="BW22" s="274"/>
      <c r="BX22" s="274"/>
      <c r="BY22" s="274"/>
      <c r="BZ22" s="274"/>
      <c r="CA22" s="274"/>
      <c r="CB22" s="274"/>
      <c r="CC22" s="274"/>
      <c r="CD22" s="540">
        <f t="shared" si="1"/>
        <v>729423</v>
      </c>
      <c r="CE22" s="543"/>
      <c r="CF22" s="543"/>
      <c r="CG22" s="543"/>
      <c r="CH22" s="543"/>
      <c r="CI22" s="543"/>
      <c r="CJ22" s="543"/>
      <c r="CK22" s="543"/>
      <c r="CL22" s="543"/>
      <c r="CM22" s="543"/>
      <c r="CN22" s="543"/>
      <c r="CO22" s="543"/>
      <c r="CP22" s="543"/>
      <c r="CQ22" s="543"/>
      <c r="CR22" s="545"/>
    </row>
    <row r="23" spans="1:115" ht="15" customHeight="1">
      <c r="A23" s="498"/>
      <c r="B23" s="499"/>
      <c r="C23" s="499"/>
      <c r="D23" s="499"/>
      <c r="E23" s="499"/>
      <c r="F23" s="500"/>
      <c r="G23" s="143" t="s">
        <v>4423</v>
      </c>
      <c r="H23" s="144"/>
      <c r="I23" s="144"/>
      <c r="J23" s="144"/>
      <c r="K23" s="144"/>
      <c r="L23" s="144"/>
      <c r="M23" s="144"/>
      <c r="N23" s="144"/>
      <c r="O23" s="144"/>
      <c r="P23" s="144"/>
      <c r="Q23" s="144"/>
      <c r="R23" s="144"/>
      <c r="S23" s="144"/>
      <c r="T23" s="144"/>
      <c r="U23" s="144"/>
      <c r="V23" s="144"/>
      <c r="W23" s="144"/>
      <c r="X23" s="144"/>
      <c r="Y23" s="144"/>
      <c r="Z23" s="144"/>
      <c r="AA23" s="488"/>
      <c r="AB23" s="611">
        <v>1</v>
      </c>
      <c r="AC23" s="612"/>
      <c r="AD23" s="613"/>
      <c r="AE23" s="614">
        <v>1</v>
      </c>
      <c r="AF23" s="612"/>
      <c r="AG23" s="613"/>
      <c r="AH23" s="614">
        <v>0</v>
      </c>
      <c r="AI23" s="612"/>
      <c r="AJ23" s="615"/>
      <c r="AK23" s="274">
        <v>284752</v>
      </c>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428"/>
      <c r="BO23" s="274"/>
      <c r="BP23" s="274"/>
      <c r="BQ23" s="274"/>
      <c r="BR23" s="274"/>
      <c r="BS23" s="274"/>
      <c r="BT23" s="274"/>
      <c r="BU23" s="274"/>
      <c r="BV23" s="274"/>
      <c r="BW23" s="274"/>
      <c r="BX23" s="274"/>
      <c r="BY23" s="274"/>
      <c r="BZ23" s="274"/>
      <c r="CA23" s="274"/>
      <c r="CB23" s="274"/>
      <c r="CC23" s="274"/>
      <c r="CD23" s="540">
        <f t="shared" si="1"/>
        <v>284752</v>
      </c>
      <c r="CE23" s="543"/>
      <c r="CF23" s="543"/>
      <c r="CG23" s="543"/>
      <c r="CH23" s="543"/>
      <c r="CI23" s="543"/>
      <c r="CJ23" s="543"/>
      <c r="CK23" s="543"/>
      <c r="CL23" s="543"/>
      <c r="CM23" s="543"/>
      <c r="CN23" s="543"/>
      <c r="CO23" s="543"/>
      <c r="CP23" s="543"/>
      <c r="CQ23" s="543"/>
      <c r="CR23" s="545"/>
    </row>
    <row r="24" spans="1:115" ht="15" customHeight="1">
      <c r="A24" s="498"/>
      <c r="B24" s="499"/>
      <c r="C24" s="499"/>
      <c r="D24" s="499"/>
      <c r="E24" s="499"/>
      <c r="F24" s="500"/>
      <c r="G24" s="143" t="s">
        <v>4419</v>
      </c>
      <c r="H24" s="144"/>
      <c r="I24" s="144"/>
      <c r="J24" s="144"/>
      <c r="K24" s="144"/>
      <c r="L24" s="144"/>
      <c r="M24" s="144"/>
      <c r="N24" s="144"/>
      <c r="O24" s="144"/>
      <c r="P24" s="144"/>
      <c r="Q24" s="144"/>
      <c r="R24" s="144"/>
      <c r="S24" s="144"/>
      <c r="T24" s="144"/>
      <c r="U24" s="144"/>
      <c r="V24" s="144"/>
      <c r="W24" s="144"/>
      <c r="X24" s="144"/>
      <c r="Y24" s="144"/>
      <c r="Z24" s="144"/>
      <c r="AA24" s="488"/>
      <c r="AB24" s="611">
        <v>1</v>
      </c>
      <c r="AC24" s="612"/>
      <c r="AD24" s="613"/>
      <c r="AE24" s="614">
        <v>2</v>
      </c>
      <c r="AF24" s="612"/>
      <c r="AG24" s="613"/>
      <c r="AH24" s="614">
        <v>0</v>
      </c>
      <c r="AI24" s="612"/>
      <c r="AJ24" s="615"/>
      <c r="AK24" s="274">
        <v>411165</v>
      </c>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428"/>
      <c r="BO24" s="274"/>
      <c r="BP24" s="274"/>
      <c r="BQ24" s="274"/>
      <c r="BR24" s="274"/>
      <c r="BS24" s="274"/>
      <c r="BT24" s="274"/>
      <c r="BU24" s="274"/>
      <c r="BV24" s="274"/>
      <c r="BW24" s="274"/>
      <c r="BX24" s="274"/>
      <c r="BY24" s="274"/>
      <c r="BZ24" s="274"/>
      <c r="CA24" s="274"/>
      <c r="CB24" s="274"/>
      <c r="CC24" s="274"/>
      <c r="CD24" s="540">
        <f t="shared" si="0"/>
        <v>411165</v>
      </c>
      <c r="CE24" s="543"/>
      <c r="CF24" s="543"/>
      <c r="CG24" s="543"/>
      <c r="CH24" s="543"/>
      <c r="CI24" s="543"/>
      <c r="CJ24" s="543"/>
      <c r="CK24" s="543"/>
      <c r="CL24" s="543"/>
      <c r="CM24" s="543"/>
      <c r="CN24" s="543"/>
      <c r="CO24" s="543"/>
      <c r="CP24" s="543"/>
      <c r="CQ24" s="543"/>
      <c r="CR24" s="545"/>
    </row>
    <row r="25" spans="1:115" ht="15" customHeight="1" thickBot="1">
      <c r="A25" s="498"/>
      <c r="B25" s="499"/>
      <c r="C25" s="499"/>
      <c r="D25" s="499"/>
      <c r="E25" s="499"/>
      <c r="F25" s="500"/>
      <c r="G25" s="143" t="s">
        <v>336</v>
      </c>
      <c r="H25" s="144"/>
      <c r="I25" s="144"/>
      <c r="J25" s="144"/>
      <c r="K25" s="144"/>
      <c r="L25" s="144"/>
      <c r="M25" s="144"/>
      <c r="N25" s="144"/>
      <c r="O25" s="144"/>
      <c r="P25" s="144"/>
      <c r="Q25" s="144"/>
      <c r="R25" s="144"/>
      <c r="S25" s="144"/>
      <c r="T25" s="144"/>
      <c r="U25" s="144"/>
      <c r="V25" s="144"/>
      <c r="W25" s="144"/>
      <c r="X25" s="144"/>
      <c r="Y25" s="144"/>
      <c r="Z25" s="144"/>
      <c r="AA25" s="488"/>
      <c r="AB25" s="616">
        <v>1</v>
      </c>
      <c r="AC25" s="617"/>
      <c r="AD25" s="618"/>
      <c r="AE25" s="619">
        <v>3</v>
      </c>
      <c r="AF25" s="617"/>
      <c r="AG25" s="618"/>
      <c r="AH25" s="619">
        <v>0</v>
      </c>
      <c r="AI25" s="617"/>
      <c r="AJ25" s="620"/>
      <c r="AK25" s="514">
        <f>SUM(AK13:AY24)</f>
        <v>43809150</v>
      </c>
      <c r="AL25" s="517"/>
      <c r="AM25" s="517"/>
      <c r="AN25" s="517"/>
      <c r="AO25" s="517"/>
      <c r="AP25" s="517"/>
      <c r="AQ25" s="517"/>
      <c r="AR25" s="517"/>
      <c r="AS25" s="517"/>
      <c r="AT25" s="517"/>
      <c r="AU25" s="517"/>
      <c r="AV25" s="517"/>
      <c r="AW25" s="517"/>
      <c r="AX25" s="517"/>
      <c r="AY25" s="518"/>
      <c r="AZ25" s="514">
        <f>SUM(AZ13:BN24)</f>
        <v>656</v>
      </c>
      <c r="BA25" s="517"/>
      <c r="BB25" s="517"/>
      <c r="BC25" s="517"/>
      <c r="BD25" s="517"/>
      <c r="BE25" s="517"/>
      <c r="BF25" s="517"/>
      <c r="BG25" s="517"/>
      <c r="BH25" s="517"/>
      <c r="BI25" s="517"/>
      <c r="BJ25" s="517"/>
      <c r="BK25" s="517"/>
      <c r="BL25" s="517"/>
      <c r="BM25" s="517"/>
      <c r="BN25" s="518"/>
      <c r="BO25" s="519">
        <f>SUM(BO13:CC24)</f>
        <v>2644</v>
      </c>
      <c r="BP25" s="520"/>
      <c r="BQ25" s="520"/>
      <c r="BR25" s="520"/>
      <c r="BS25" s="520"/>
      <c r="BT25" s="520"/>
      <c r="BU25" s="520"/>
      <c r="BV25" s="520"/>
      <c r="BW25" s="520"/>
      <c r="BX25" s="520"/>
      <c r="BY25" s="520"/>
      <c r="BZ25" s="520"/>
      <c r="CA25" s="520"/>
      <c r="CB25" s="520"/>
      <c r="CC25" s="520"/>
      <c r="CD25" s="519">
        <f t="shared" si="0"/>
        <v>43812450</v>
      </c>
      <c r="CE25" s="520"/>
      <c r="CF25" s="520"/>
      <c r="CG25" s="520"/>
      <c r="CH25" s="520"/>
      <c r="CI25" s="520"/>
      <c r="CJ25" s="520"/>
      <c r="CK25" s="520"/>
      <c r="CL25" s="520"/>
      <c r="CM25" s="520"/>
      <c r="CN25" s="520"/>
      <c r="CO25" s="520"/>
      <c r="CP25" s="520"/>
      <c r="CQ25" s="520"/>
      <c r="CR25" s="521"/>
    </row>
    <row r="26" spans="1:115" ht="12" customHeight="1" thickBot="1">
      <c r="A26" s="498"/>
      <c r="B26" s="499"/>
      <c r="C26" s="499"/>
      <c r="D26" s="499"/>
      <c r="E26" s="499"/>
      <c r="F26" s="500"/>
      <c r="G26" s="522"/>
      <c r="H26" s="523"/>
      <c r="I26" s="523"/>
      <c r="J26" s="523"/>
      <c r="K26" s="523"/>
      <c r="L26" s="523"/>
      <c r="M26" s="523"/>
      <c r="N26" s="523"/>
      <c r="O26" s="523"/>
      <c r="P26" s="523"/>
      <c r="Q26" s="523"/>
      <c r="R26" s="523"/>
      <c r="S26" s="523"/>
      <c r="T26" s="523"/>
      <c r="U26" s="523"/>
      <c r="V26" s="523"/>
      <c r="W26" s="523"/>
      <c r="X26" s="523"/>
      <c r="Y26" s="523"/>
      <c r="Z26" s="523"/>
      <c r="AA26" s="523"/>
      <c r="AB26" s="621"/>
      <c r="AC26" s="621"/>
      <c r="AD26" s="621"/>
      <c r="AE26" s="621"/>
      <c r="AF26" s="621"/>
      <c r="AG26" s="621"/>
      <c r="AH26" s="621"/>
      <c r="AI26" s="621"/>
      <c r="AJ26" s="621"/>
      <c r="AK26" s="622"/>
      <c r="AL26" s="622"/>
      <c r="AM26" s="622"/>
      <c r="AN26" s="622"/>
      <c r="AO26" s="622"/>
      <c r="AP26" s="622"/>
      <c r="AQ26" s="622"/>
      <c r="AR26" s="622"/>
      <c r="AS26" s="622"/>
      <c r="AT26" s="622"/>
      <c r="AU26" s="622"/>
      <c r="AV26" s="622"/>
      <c r="AW26" s="622"/>
      <c r="AX26" s="622"/>
      <c r="AY26" s="622"/>
      <c r="AZ26" s="622"/>
      <c r="BA26" s="622"/>
      <c r="BB26" s="622"/>
      <c r="BC26" s="622"/>
      <c r="BD26" s="622"/>
      <c r="BE26" s="622"/>
      <c r="BF26" s="622"/>
      <c r="BG26" s="622"/>
      <c r="BH26" s="622"/>
      <c r="BI26" s="622"/>
      <c r="BJ26" s="622"/>
      <c r="BK26" s="622"/>
      <c r="BL26" s="622"/>
      <c r="BM26" s="622"/>
      <c r="BN26" s="622"/>
      <c r="BO26" s="622"/>
      <c r="BP26" s="622"/>
      <c r="BQ26" s="622"/>
      <c r="BR26" s="622"/>
      <c r="BS26" s="622"/>
      <c r="BT26" s="622"/>
      <c r="BU26" s="622"/>
      <c r="BV26" s="622"/>
      <c r="BW26" s="622"/>
      <c r="BX26" s="622"/>
      <c r="BY26" s="622"/>
      <c r="BZ26" s="622"/>
      <c r="CA26" s="622"/>
      <c r="CB26" s="622"/>
      <c r="CC26" s="622"/>
      <c r="CD26" s="622"/>
      <c r="CE26" s="622"/>
      <c r="CF26" s="622"/>
      <c r="CG26" s="622"/>
      <c r="CH26" s="622"/>
      <c r="CI26" s="622"/>
      <c r="CJ26" s="622"/>
      <c r="CK26" s="622"/>
      <c r="CL26" s="622"/>
      <c r="CM26" s="622"/>
      <c r="CN26" s="622"/>
      <c r="CO26" s="622"/>
      <c r="CP26" s="622"/>
      <c r="CQ26" s="622"/>
      <c r="CR26" s="622"/>
    </row>
    <row r="27" spans="1:115" ht="15" customHeight="1">
      <c r="A27" s="498"/>
      <c r="B27" s="499"/>
      <c r="C27" s="499"/>
      <c r="D27" s="499"/>
      <c r="E27" s="499"/>
      <c r="F27" s="500"/>
      <c r="G27" s="143" t="s">
        <v>11</v>
      </c>
      <c r="H27" s="144"/>
      <c r="I27" s="144"/>
      <c r="J27" s="144"/>
      <c r="K27" s="144"/>
      <c r="L27" s="144"/>
      <c r="M27" s="144"/>
      <c r="N27" s="144"/>
      <c r="O27" s="144"/>
      <c r="P27" s="144"/>
      <c r="Q27" s="144"/>
      <c r="R27" s="144"/>
      <c r="S27" s="144"/>
      <c r="T27" s="144"/>
      <c r="U27" s="144"/>
      <c r="V27" s="144"/>
      <c r="W27" s="144"/>
      <c r="X27" s="144"/>
      <c r="Y27" s="144"/>
      <c r="Z27" s="144"/>
      <c r="AA27" s="488"/>
      <c r="AB27" s="623">
        <v>1</v>
      </c>
      <c r="AC27" s="624"/>
      <c r="AD27" s="625"/>
      <c r="AE27" s="626">
        <v>4</v>
      </c>
      <c r="AF27" s="624"/>
      <c r="AG27" s="625"/>
      <c r="AH27" s="626">
        <v>0</v>
      </c>
      <c r="AI27" s="624"/>
      <c r="AJ27" s="627"/>
      <c r="AK27" s="532">
        <f>SUM(AK13:AY15)</f>
        <v>29532792</v>
      </c>
      <c r="AL27" s="535"/>
      <c r="AM27" s="535"/>
      <c r="AN27" s="535"/>
      <c r="AO27" s="535"/>
      <c r="AP27" s="535"/>
      <c r="AQ27" s="535"/>
      <c r="AR27" s="535"/>
      <c r="AS27" s="535"/>
      <c r="AT27" s="535"/>
      <c r="AU27" s="535"/>
      <c r="AV27" s="535"/>
      <c r="AW27" s="535"/>
      <c r="AX27" s="535"/>
      <c r="AY27" s="536"/>
      <c r="AZ27" s="532">
        <f>SUM(AZ13:BN15)</f>
        <v>0</v>
      </c>
      <c r="BA27" s="535"/>
      <c r="BB27" s="535"/>
      <c r="BC27" s="535"/>
      <c r="BD27" s="535"/>
      <c r="BE27" s="535"/>
      <c r="BF27" s="535"/>
      <c r="BG27" s="535"/>
      <c r="BH27" s="535"/>
      <c r="BI27" s="535"/>
      <c r="BJ27" s="535"/>
      <c r="BK27" s="535"/>
      <c r="BL27" s="535"/>
      <c r="BM27" s="535"/>
      <c r="BN27" s="536"/>
      <c r="BO27" s="537">
        <f>SUM(BO13:CC15)</f>
        <v>0</v>
      </c>
      <c r="BP27" s="538"/>
      <c r="BQ27" s="538"/>
      <c r="BR27" s="538"/>
      <c r="BS27" s="538"/>
      <c r="BT27" s="538"/>
      <c r="BU27" s="538"/>
      <c r="BV27" s="538"/>
      <c r="BW27" s="538"/>
      <c r="BX27" s="538"/>
      <c r="BY27" s="538"/>
      <c r="BZ27" s="538"/>
      <c r="CA27" s="538"/>
      <c r="CB27" s="538"/>
      <c r="CC27" s="538"/>
      <c r="CD27" s="537">
        <f>SUM(AK27:CC27)</f>
        <v>29532792</v>
      </c>
      <c r="CE27" s="538"/>
      <c r="CF27" s="538"/>
      <c r="CG27" s="538"/>
      <c r="CH27" s="538"/>
      <c r="CI27" s="538"/>
      <c r="CJ27" s="538"/>
      <c r="CK27" s="538"/>
      <c r="CL27" s="538"/>
      <c r="CM27" s="538"/>
      <c r="CN27" s="538"/>
      <c r="CO27" s="538"/>
      <c r="CP27" s="538"/>
      <c r="CQ27" s="538"/>
      <c r="CR27" s="539"/>
    </row>
    <row r="28" spans="1:115" ht="15" customHeight="1">
      <c r="A28" s="498"/>
      <c r="B28" s="499"/>
      <c r="C28" s="499"/>
      <c r="D28" s="499"/>
      <c r="E28" s="499"/>
      <c r="F28" s="500"/>
      <c r="G28" s="143" t="s">
        <v>12</v>
      </c>
      <c r="H28" s="144"/>
      <c r="I28" s="144"/>
      <c r="J28" s="144"/>
      <c r="K28" s="144"/>
      <c r="L28" s="144"/>
      <c r="M28" s="144"/>
      <c r="N28" s="144"/>
      <c r="O28" s="144"/>
      <c r="P28" s="144"/>
      <c r="Q28" s="144"/>
      <c r="R28" s="144"/>
      <c r="S28" s="144"/>
      <c r="T28" s="144"/>
      <c r="U28" s="144"/>
      <c r="V28" s="144"/>
      <c r="W28" s="144"/>
      <c r="X28" s="144"/>
      <c r="Y28" s="144"/>
      <c r="Z28" s="144"/>
      <c r="AA28" s="488"/>
      <c r="AB28" s="611">
        <v>1</v>
      </c>
      <c r="AC28" s="612"/>
      <c r="AD28" s="613"/>
      <c r="AE28" s="614">
        <v>5</v>
      </c>
      <c r="AF28" s="612"/>
      <c r="AG28" s="613"/>
      <c r="AH28" s="614">
        <v>0</v>
      </c>
      <c r="AI28" s="612"/>
      <c r="AJ28" s="615"/>
      <c r="AK28" s="540">
        <f>SUM(AK16:AY19)</f>
        <v>9423578</v>
      </c>
      <c r="AL28" s="543"/>
      <c r="AM28" s="543"/>
      <c r="AN28" s="543"/>
      <c r="AO28" s="543"/>
      <c r="AP28" s="543"/>
      <c r="AQ28" s="543"/>
      <c r="AR28" s="543"/>
      <c r="AS28" s="543"/>
      <c r="AT28" s="543"/>
      <c r="AU28" s="543"/>
      <c r="AV28" s="543"/>
      <c r="AW28" s="543"/>
      <c r="AX28" s="543"/>
      <c r="AY28" s="544"/>
      <c r="AZ28" s="540">
        <f>SUM(AZ16:BN19)</f>
        <v>0</v>
      </c>
      <c r="BA28" s="543"/>
      <c r="BB28" s="543"/>
      <c r="BC28" s="543"/>
      <c r="BD28" s="543"/>
      <c r="BE28" s="543"/>
      <c r="BF28" s="543"/>
      <c r="BG28" s="543"/>
      <c r="BH28" s="543"/>
      <c r="BI28" s="543"/>
      <c r="BJ28" s="543"/>
      <c r="BK28" s="543"/>
      <c r="BL28" s="543"/>
      <c r="BM28" s="543"/>
      <c r="BN28" s="544"/>
      <c r="BO28" s="540">
        <f>SUM(BO16:CC19)</f>
        <v>2644</v>
      </c>
      <c r="BP28" s="543"/>
      <c r="BQ28" s="543"/>
      <c r="BR28" s="543"/>
      <c r="BS28" s="543"/>
      <c r="BT28" s="543"/>
      <c r="BU28" s="543"/>
      <c r="BV28" s="543"/>
      <c r="BW28" s="543"/>
      <c r="BX28" s="543"/>
      <c r="BY28" s="543"/>
      <c r="BZ28" s="543"/>
      <c r="CA28" s="543"/>
      <c r="CB28" s="543"/>
      <c r="CC28" s="543"/>
      <c r="CD28" s="540">
        <f>SUM(AK28:CC28)</f>
        <v>9426222</v>
      </c>
      <c r="CE28" s="543"/>
      <c r="CF28" s="543"/>
      <c r="CG28" s="543"/>
      <c r="CH28" s="543"/>
      <c r="CI28" s="543"/>
      <c r="CJ28" s="543"/>
      <c r="CK28" s="543"/>
      <c r="CL28" s="543"/>
      <c r="CM28" s="543"/>
      <c r="CN28" s="543"/>
      <c r="CO28" s="543"/>
      <c r="CP28" s="543"/>
      <c r="CQ28" s="543"/>
      <c r="CR28" s="545"/>
    </row>
    <row r="29" spans="1:115" ht="15" customHeight="1">
      <c r="A29" s="498"/>
      <c r="B29" s="499"/>
      <c r="C29" s="499"/>
      <c r="D29" s="499"/>
      <c r="E29" s="499"/>
      <c r="F29" s="500"/>
      <c r="G29" s="143" t="s">
        <v>9</v>
      </c>
      <c r="H29" s="144"/>
      <c r="I29" s="144"/>
      <c r="J29" s="144"/>
      <c r="K29" s="144"/>
      <c r="L29" s="144"/>
      <c r="M29" s="144"/>
      <c r="N29" s="144"/>
      <c r="O29" s="144"/>
      <c r="P29" s="144"/>
      <c r="Q29" s="144"/>
      <c r="R29" s="144"/>
      <c r="S29" s="144"/>
      <c r="T29" s="144"/>
      <c r="U29" s="144"/>
      <c r="V29" s="144"/>
      <c r="W29" s="144"/>
      <c r="X29" s="144"/>
      <c r="Y29" s="144"/>
      <c r="Z29" s="144"/>
      <c r="AA29" s="488"/>
      <c r="AB29" s="611">
        <v>1</v>
      </c>
      <c r="AC29" s="612"/>
      <c r="AD29" s="613"/>
      <c r="AE29" s="614">
        <v>6</v>
      </c>
      <c r="AF29" s="612"/>
      <c r="AG29" s="613"/>
      <c r="AH29" s="614">
        <v>0</v>
      </c>
      <c r="AI29" s="612"/>
      <c r="AJ29" s="615"/>
      <c r="AK29" s="540">
        <f>AK20</f>
        <v>1518686</v>
      </c>
      <c r="AL29" s="543"/>
      <c r="AM29" s="543"/>
      <c r="AN29" s="543"/>
      <c r="AO29" s="543"/>
      <c r="AP29" s="543"/>
      <c r="AQ29" s="543"/>
      <c r="AR29" s="543"/>
      <c r="AS29" s="543"/>
      <c r="AT29" s="543"/>
      <c r="AU29" s="543"/>
      <c r="AV29" s="543"/>
      <c r="AW29" s="543"/>
      <c r="AX29" s="543"/>
      <c r="AY29" s="544"/>
      <c r="AZ29" s="540">
        <f>AZ20</f>
        <v>656</v>
      </c>
      <c r="BA29" s="543"/>
      <c r="BB29" s="543"/>
      <c r="BC29" s="543"/>
      <c r="BD29" s="543"/>
      <c r="BE29" s="543"/>
      <c r="BF29" s="543"/>
      <c r="BG29" s="543"/>
      <c r="BH29" s="543"/>
      <c r="BI29" s="543"/>
      <c r="BJ29" s="543"/>
      <c r="BK29" s="543"/>
      <c r="BL29" s="543"/>
      <c r="BM29" s="543"/>
      <c r="BN29" s="544"/>
      <c r="BO29" s="540">
        <f>BO20</f>
        <v>0</v>
      </c>
      <c r="BP29" s="543"/>
      <c r="BQ29" s="543"/>
      <c r="BR29" s="543"/>
      <c r="BS29" s="543"/>
      <c r="BT29" s="543"/>
      <c r="BU29" s="543"/>
      <c r="BV29" s="543"/>
      <c r="BW29" s="543"/>
      <c r="BX29" s="543"/>
      <c r="BY29" s="543"/>
      <c r="BZ29" s="543"/>
      <c r="CA29" s="543"/>
      <c r="CB29" s="543"/>
      <c r="CC29" s="543"/>
      <c r="CD29" s="540">
        <f>SUM(AK29:CC29)</f>
        <v>1519342</v>
      </c>
      <c r="CE29" s="543"/>
      <c r="CF29" s="543"/>
      <c r="CG29" s="543"/>
      <c r="CH29" s="543"/>
      <c r="CI29" s="543"/>
      <c r="CJ29" s="543"/>
      <c r="CK29" s="543"/>
      <c r="CL29" s="543"/>
      <c r="CM29" s="543"/>
      <c r="CN29" s="543"/>
      <c r="CO29" s="543"/>
      <c r="CP29" s="543"/>
      <c r="CQ29" s="543"/>
      <c r="CR29" s="545"/>
    </row>
    <row r="30" spans="1:115" ht="15" customHeight="1" thickBot="1">
      <c r="A30" s="546"/>
      <c r="B30" s="547"/>
      <c r="C30" s="547"/>
      <c r="D30" s="547"/>
      <c r="E30" s="547"/>
      <c r="F30" s="548"/>
      <c r="G30" s="143" t="s">
        <v>10</v>
      </c>
      <c r="H30" s="144"/>
      <c r="I30" s="144"/>
      <c r="J30" s="144"/>
      <c r="K30" s="144"/>
      <c r="L30" s="144"/>
      <c r="M30" s="144"/>
      <c r="N30" s="144"/>
      <c r="O30" s="144"/>
      <c r="P30" s="144"/>
      <c r="Q30" s="144"/>
      <c r="R30" s="144"/>
      <c r="S30" s="144"/>
      <c r="T30" s="144"/>
      <c r="U30" s="144"/>
      <c r="V30" s="144"/>
      <c r="W30" s="144"/>
      <c r="X30" s="144"/>
      <c r="Y30" s="144"/>
      <c r="Z30" s="144"/>
      <c r="AA30" s="488"/>
      <c r="AB30" s="628">
        <v>1</v>
      </c>
      <c r="AC30" s="629"/>
      <c r="AD30" s="630"/>
      <c r="AE30" s="631">
        <v>7</v>
      </c>
      <c r="AF30" s="629"/>
      <c r="AG30" s="630"/>
      <c r="AH30" s="631">
        <v>0</v>
      </c>
      <c r="AI30" s="629"/>
      <c r="AJ30" s="632"/>
      <c r="AK30" s="519">
        <f>SUM(AK21:AY24)</f>
        <v>3334094</v>
      </c>
      <c r="AL30" s="520"/>
      <c r="AM30" s="520"/>
      <c r="AN30" s="520"/>
      <c r="AO30" s="520"/>
      <c r="AP30" s="520"/>
      <c r="AQ30" s="520"/>
      <c r="AR30" s="520"/>
      <c r="AS30" s="520"/>
      <c r="AT30" s="520"/>
      <c r="AU30" s="520"/>
      <c r="AV30" s="520"/>
      <c r="AW30" s="520"/>
      <c r="AX30" s="520"/>
      <c r="AY30" s="556"/>
      <c r="AZ30" s="519">
        <f>SUM(AZ21:BN24)</f>
        <v>0</v>
      </c>
      <c r="BA30" s="520"/>
      <c r="BB30" s="520"/>
      <c r="BC30" s="520"/>
      <c r="BD30" s="520"/>
      <c r="BE30" s="520"/>
      <c r="BF30" s="520"/>
      <c r="BG30" s="520"/>
      <c r="BH30" s="520"/>
      <c r="BI30" s="520"/>
      <c r="BJ30" s="520"/>
      <c r="BK30" s="520"/>
      <c r="BL30" s="520"/>
      <c r="BM30" s="520"/>
      <c r="BN30" s="556"/>
      <c r="BO30" s="519">
        <f>SUM(BO21:CC24)</f>
        <v>0</v>
      </c>
      <c r="BP30" s="520"/>
      <c r="BQ30" s="520"/>
      <c r="BR30" s="520"/>
      <c r="BS30" s="520"/>
      <c r="BT30" s="520"/>
      <c r="BU30" s="520"/>
      <c r="BV30" s="520"/>
      <c r="BW30" s="520"/>
      <c r="BX30" s="520"/>
      <c r="BY30" s="520"/>
      <c r="BZ30" s="520"/>
      <c r="CA30" s="520"/>
      <c r="CB30" s="520"/>
      <c r="CC30" s="556"/>
      <c r="CD30" s="519">
        <f>SUM(AK30:CC30)</f>
        <v>3334094</v>
      </c>
      <c r="CE30" s="520"/>
      <c r="CF30" s="520"/>
      <c r="CG30" s="520"/>
      <c r="CH30" s="520"/>
      <c r="CI30" s="520"/>
      <c r="CJ30" s="520"/>
      <c r="CK30" s="520"/>
      <c r="CL30" s="520"/>
      <c r="CM30" s="520"/>
      <c r="CN30" s="520"/>
      <c r="CO30" s="520"/>
      <c r="CP30" s="520"/>
      <c r="CQ30" s="520"/>
      <c r="CR30" s="521"/>
    </row>
    <row r="31" spans="1:115" ht="11.25" customHeight="1" thickBot="1">
      <c r="AB31" s="633"/>
      <c r="AC31" s="633"/>
      <c r="AD31" s="633"/>
      <c r="AE31" s="633"/>
      <c r="AF31" s="633"/>
      <c r="AG31" s="633"/>
      <c r="AH31" s="633"/>
      <c r="AI31" s="633"/>
      <c r="AJ31" s="633"/>
      <c r="AK31" s="634"/>
      <c r="AL31" s="634"/>
      <c r="AM31" s="634"/>
      <c r="AN31" s="634"/>
      <c r="AO31" s="634"/>
      <c r="AP31" s="634"/>
      <c r="AQ31" s="634"/>
      <c r="AR31" s="634"/>
      <c r="AS31" s="634"/>
      <c r="AT31" s="634"/>
      <c r="AU31" s="634"/>
      <c r="AV31" s="634"/>
      <c r="AW31" s="634"/>
      <c r="AX31" s="634"/>
      <c r="AY31" s="634"/>
      <c r="AZ31" s="634"/>
      <c r="BA31" s="634"/>
      <c r="BB31" s="634"/>
      <c r="BC31" s="634"/>
      <c r="BD31" s="634"/>
      <c r="BE31" s="634"/>
      <c r="BF31" s="634"/>
      <c r="BG31" s="634"/>
      <c r="BH31" s="634"/>
      <c r="BI31" s="634"/>
      <c r="BJ31" s="634"/>
      <c r="BK31" s="634"/>
      <c r="BL31" s="634"/>
      <c r="BM31" s="634"/>
      <c r="BN31" s="634"/>
      <c r="BO31" s="622"/>
      <c r="BP31" s="622"/>
      <c r="BQ31" s="622"/>
      <c r="BR31" s="622"/>
      <c r="BS31" s="622"/>
      <c r="BT31" s="622"/>
      <c r="BU31" s="622"/>
      <c r="BV31" s="622"/>
      <c r="BW31" s="622"/>
      <c r="BX31" s="622"/>
      <c r="BY31" s="622"/>
      <c r="BZ31" s="622"/>
      <c r="CA31" s="622"/>
      <c r="CB31" s="622"/>
      <c r="CC31" s="622"/>
      <c r="CD31" s="634"/>
      <c r="CE31" s="634"/>
      <c r="CF31" s="634"/>
      <c r="CG31" s="634"/>
      <c r="CH31" s="634"/>
      <c r="CI31" s="634"/>
      <c r="CJ31" s="634"/>
      <c r="CK31" s="634"/>
      <c r="CL31" s="634"/>
      <c r="CM31" s="634"/>
      <c r="CN31" s="634"/>
      <c r="CO31" s="634"/>
      <c r="CP31" s="634"/>
      <c r="CQ31" s="634"/>
      <c r="CR31" s="634"/>
    </row>
    <row r="32" spans="1:115" ht="15" customHeight="1">
      <c r="A32" s="442" t="s">
        <v>14</v>
      </c>
      <c r="B32" s="486"/>
      <c r="C32" s="486"/>
      <c r="D32" s="443" t="s">
        <v>15</v>
      </c>
      <c r="E32" s="443"/>
      <c r="F32" s="444"/>
      <c r="G32" s="143" t="s">
        <v>749</v>
      </c>
      <c r="H32" s="144"/>
      <c r="I32" s="144"/>
      <c r="J32" s="144"/>
      <c r="K32" s="144"/>
      <c r="L32" s="144"/>
      <c r="M32" s="144"/>
      <c r="N32" s="144"/>
      <c r="O32" s="144"/>
      <c r="P32" s="144"/>
      <c r="Q32" s="144"/>
      <c r="R32" s="144"/>
      <c r="S32" s="144"/>
      <c r="T32" s="144"/>
      <c r="U32" s="144"/>
      <c r="V32" s="144"/>
      <c r="W32" s="144"/>
      <c r="X32" s="144"/>
      <c r="Y32" s="144"/>
      <c r="Z32" s="144"/>
      <c r="AA32" s="488"/>
      <c r="AB32" s="606">
        <v>1</v>
      </c>
      <c r="AC32" s="607"/>
      <c r="AD32" s="608"/>
      <c r="AE32" s="609">
        <v>8</v>
      </c>
      <c r="AF32" s="607"/>
      <c r="AG32" s="608"/>
      <c r="AH32" s="609">
        <v>0</v>
      </c>
      <c r="AI32" s="607"/>
      <c r="AJ32" s="610"/>
      <c r="AK32" s="261">
        <v>38936952</v>
      </c>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418"/>
      <c r="BO32" s="261">
        <v>2644</v>
      </c>
      <c r="BP32" s="261"/>
      <c r="BQ32" s="261"/>
      <c r="BR32" s="261"/>
      <c r="BS32" s="261"/>
      <c r="BT32" s="261"/>
      <c r="BU32" s="261"/>
      <c r="BV32" s="261"/>
      <c r="BW32" s="261"/>
      <c r="BX32" s="261"/>
      <c r="BY32" s="261"/>
      <c r="BZ32" s="261"/>
      <c r="CA32" s="261"/>
      <c r="CB32" s="261"/>
      <c r="CC32" s="418"/>
      <c r="CD32" s="328">
        <f>SUM(AK32:CC32)</f>
        <v>38939596</v>
      </c>
      <c r="CE32" s="328"/>
      <c r="CF32" s="328"/>
      <c r="CG32" s="328"/>
      <c r="CH32" s="328"/>
      <c r="CI32" s="328"/>
      <c r="CJ32" s="328"/>
      <c r="CK32" s="328"/>
      <c r="CL32" s="328"/>
      <c r="CM32" s="328"/>
      <c r="CN32" s="328"/>
      <c r="CO32" s="328"/>
      <c r="CP32" s="328"/>
      <c r="CQ32" s="328"/>
      <c r="CR32" s="582"/>
      <c r="CW32" s="140" t="s">
        <v>454</v>
      </c>
      <c r="CX32" s="140" t="s">
        <v>454</v>
      </c>
      <c r="CY32" s="140" t="s">
        <v>454</v>
      </c>
      <c r="CZ32" s="140" t="s">
        <v>454</v>
      </c>
      <c r="DA32" s="140" t="s">
        <v>454</v>
      </c>
      <c r="DB32" s="140" t="s">
        <v>454</v>
      </c>
      <c r="DC32" s="140" t="s">
        <v>454</v>
      </c>
      <c r="DD32" s="140" t="s">
        <v>454</v>
      </c>
      <c r="DE32" s="140" t="s">
        <v>454</v>
      </c>
      <c r="DF32" s="140" t="s">
        <v>454</v>
      </c>
      <c r="DG32" s="140" t="s">
        <v>454</v>
      </c>
      <c r="DH32" s="140" t="s">
        <v>454</v>
      </c>
      <c r="DI32" s="140" t="s">
        <v>454</v>
      </c>
      <c r="DJ32" s="140" t="s">
        <v>454</v>
      </c>
      <c r="DK32" s="140" t="s">
        <v>454</v>
      </c>
    </row>
    <row r="33" spans="1:137" ht="15" customHeight="1">
      <c r="A33" s="560"/>
      <c r="B33" s="499"/>
      <c r="C33" s="499"/>
      <c r="D33" s="561"/>
      <c r="E33" s="561"/>
      <c r="F33" s="562"/>
      <c r="G33" s="563" t="s">
        <v>282</v>
      </c>
      <c r="H33" s="564"/>
      <c r="I33" s="564"/>
      <c r="J33" s="564"/>
      <c r="K33" s="564"/>
      <c r="L33" s="564"/>
      <c r="M33" s="564"/>
      <c r="N33" s="564"/>
      <c r="O33" s="564"/>
      <c r="P33" s="564"/>
      <c r="Q33" s="564"/>
      <c r="R33" s="564"/>
      <c r="S33" s="564"/>
      <c r="T33" s="564"/>
      <c r="U33" s="564"/>
      <c r="V33" s="564"/>
      <c r="W33" s="564"/>
      <c r="X33" s="564"/>
      <c r="Y33" s="564"/>
      <c r="Z33" s="564"/>
      <c r="AA33" s="565"/>
      <c r="AB33" s="611">
        <v>1</v>
      </c>
      <c r="AC33" s="612"/>
      <c r="AD33" s="613"/>
      <c r="AE33" s="614">
        <v>9</v>
      </c>
      <c r="AF33" s="612"/>
      <c r="AG33" s="613"/>
      <c r="AH33" s="614">
        <v>0</v>
      </c>
      <c r="AI33" s="612"/>
      <c r="AJ33" s="615"/>
      <c r="AK33" s="274">
        <v>1518686</v>
      </c>
      <c r="AL33" s="274"/>
      <c r="AM33" s="274"/>
      <c r="AN33" s="274"/>
      <c r="AO33" s="274"/>
      <c r="AP33" s="274"/>
      <c r="AQ33" s="274"/>
      <c r="AR33" s="274"/>
      <c r="AS33" s="274"/>
      <c r="AT33" s="274"/>
      <c r="AU33" s="274"/>
      <c r="AV33" s="274"/>
      <c r="AW33" s="274"/>
      <c r="AX33" s="274"/>
      <c r="AY33" s="274"/>
      <c r="AZ33" s="274">
        <v>656</v>
      </c>
      <c r="BA33" s="274"/>
      <c r="BB33" s="274"/>
      <c r="BC33" s="274"/>
      <c r="BD33" s="274"/>
      <c r="BE33" s="274"/>
      <c r="BF33" s="274"/>
      <c r="BG33" s="274"/>
      <c r="BH33" s="274"/>
      <c r="BI33" s="274"/>
      <c r="BJ33" s="274"/>
      <c r="BK33" s="274"/>
      <c r="BL33" s="274"/>
      <c r="BM33" s="274"/>
      <c r="BN33" s="428"/>
      <c r="BO33" s="274"/>
      <c r="BP33" s="274"/>
      <c r="BQ33" s="274"/>
      <c r="BR33" s="274"/>
      <c r="BS33" s="274"/>
      <c r="BT33" s="274"/>
      <c r="BU33" s="274"/>
      <c r="BV33" s="274"/>
      <c r="BW33" s="274"/>
      <c r="BX33" s="274"/>
      <c r="BY33" s="274"/>
      <c r="BZ33" s="274"/>
      <c r="CA33" s="274"/>
      <c r="CB33" s="274"/>
      <c r="CC33" s="428"/>
      <c r="CD33" s="331">
        <f>SUM(AK33:CC33)</f>
        <v>1519342</v>
      </c>
      <c r="CE33" s="331"/>
      <c r="CF33" s="331"/>
      <c r="CG33" s="331"/>
      <c r="CH33" s="331"/>
      <c r="CI33" s="331"/>
      <c r="CJ33" s="331"/>
      <c r="CK33" s="331"/>
      <c r="CL33" s="331"/>
      <c r="CM33" s="331"/>
      <c r="CN33" s="331"/>
      <c r="CO33" s="331"/>
      <c r="CP33" s="331"/>
      <c r="CQ33" s="331"/>
      <c r="CR33" s="583"/>
    </row>
    <row r="34" spans="1:137" ht="15" customHeight="1">
      <c r="A34" s="560"/>
      <c r="B34" s="499"/>
      <c r="C34" s="499"/>
      <c r="D34" s="561"/>
      <c r="E34" s="561"/>
      <c r="F34" s="562"/>
      <c r="G34" s="143" t="s">
        <v>4414</v>
      </c>
      <c r="H34" s="144"/>
      <c r="I34" s="144"/>
      <c r="J34" s="144"/>
      <c r="K34" s="144"/>
      <c r="L34" s="144"/>
      <c r="M34" s="144"/>
      <c r="N34" s="144"/>
      <c r="O34" s="144"/>
      <c r="P34" s="144"/>
      <c r="Q34" s="144"/>
      <c r="R34" s="144"/>
      <c r="S34" s="144"/>
      <c r="T34" s="144"/>
      <c r="U34" s="144"/>
      <c r="V34" s="144"/>
      <c r="W34" s="144"/>
      <c r="X34" s="144"/>
      <c r="Y34" s="144"/>
      <c r="Z34" s="144"/>
      <c r="AA34" s="144"/>
      <c r="AB34" s="611">
        <v>2</v>
      </c>
      <c r="AC34" s="612"/>
      <c r="AD34" s="613"/>
      <c r="AE34" s="614">
        <v>0</v>
      </c>
      <c r="AF34" s="612"/>
      <c r="AG34" s="613"/>
      <c r="AH34" s="614">
        <v>0</v>
      </c>
      <c r="AI34" s="612"/>
      <c r="AJ34" s="615"/>
      <c r="AK34" s="274">
        <v>1908754</v>
      </c>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428"/>
      <c r="BO34" s="274"/>
      <c r="BP34" s="274"/>
      <c r="BQ34" s="274"/>
      <c r="BR34" s="274"/>
      <c r="BS34" s="274"/>
      <c r="BT34" s="274"/>
      <c r="BU34" s="274"/>
      <c r="BV34" s="274"/>
      <c r="BW34" s="274"/>
      <c r="BX34" s="274"/>
      <c r="BY34" s="274"/>
      <c r="BZ34" s="274"/>
      <c r="CA34" s="274"/>
      <c r="CB34" s="274"/>
      <c r="CC34" s="428"/>
      <c r="CD34" s="331">
        <f t="shared" ref="CD34:CD36" si="2">SUM(AK34:CC34)</f>
        <v>1908754</v>
      </c>
      <c r="CE34" s="331"/>
      <c r="CF34" s="331"/>
      <c r="CG34" s="331"/>
      <c r="CH34" s="331"/>
      <c r="CI34" s="331"/>
      <c r="CJ34" s="331"/>
      <c r="CK34" s="331"/>
      <c r="CL34" s="331"/>
      <c r="CM34" s="331"/>
      <c r="CN34" s="331"/>
      <c r="CO34" s="331"/>
      <c r="CP34" s="331"/>
      <c r="CQ34" s="331"/>
      <c r="CR34" s="583"/>
    </row>
    <row r="35" spans="1:137" ht="15" customHeight="1">
      <c r="A35" s="560"/>
      <c r="B35" s="499"/>
      <c r="C35" s="499"/>
      <c r="D35" s="561"/>
      <c r="E35" s="561"/>
      <c r="F35" s="562"/>
      <c r="G35" s="143" t="s">
        <v>4416</v>
      </c>
      <c r="H35" s="144"/>
      <c r="I35" s="144"/>
      <c r="J35" s="144"/>
      <c r="K35" s="144"/>
      <c r="L35" s="144"/>
      <c r="M35" s="144"/>
      <c r="N35" s="144"/>
      <c r="O35" s="144"/>
      <c r="P35" s="144"/>
      <c r="Q35" s="144"/>
      <c r="R35" s="144"/>
      <c r="S35" s="144"/>
      <c r="T35" s="144"/>
      <c r="U35" s="144"/>
      <c r="V35" s="144"/>
      <c r="W35" s="144"/>
      <c r="X35" s="144"/>
      <c r="Y35" s="144"/>
      <c r="Z35" s="144"/>
      <c r="AA35" s="144"/>
      <c r="AB35" s="611">
        <v>2</v>
      </c>
      <c r="AC35" s="612"/>
      <c r="AD35" s="613"/>
      <c r="AE35" s="614">
        <v>1</v>
      </c>
      <c r="AF35" s="612"/>
      <c r="AG35" s="613"/>
      <c r="AH35" s="614">
        <v>0</v>
      </c>
      <c r="AI35" s="612"/>
      <c r="AJ35" s="615"/>
      <c r="AK35" s="274">
        <v>729423</v>
      </c>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428"/>
      <c r="BO35" s="274"/>
      <c r="BP35" s="274"/>
      <c r="BQ35" s="274"/>
      <c r="BR35" s="274"/>
      <c r="BS35" s="274"/>
      <c r="BT35" s="274"/>
      <c r="BU35" s="274"/>
      <c r="BV35" s="274"/>
      <c r="BW35" s="274"/>
      <c r="BX35" s="274"/>
      <c r="BY35" s="274"/>
      <c r="BZ35" s="274"/>
      <c r="CA35" s="274"/>
      <c r="CB35" s="274"/>
      <c r="CC35" s="428"/>
      <c r="CD35" s="331">
        <f t="shared" si="2"/>
        <v>729423</v>
      </c>
      <c r="CE35" s="331"/>
      <c r="CF35" s="331"/>
      <c r="CG35" s="331"/>
      <c r="CH35" s="331"/>
      <c r="CI35" s="331"/>
      <c r="CJ35" s="331"/>
      <c r="CK35" s="331"/>
      <c r="CL35" s="331"/>
      <c r="CM35" s="331"/>
      <c r="CN35" s="331"/>
      <c r="CO35" s="331"/>
      <c r="CP35" s="331"/>
      <c r="CQ35" s="331"/>
      <c r="CR35" s="583"/>
    </row>
    <row r="36" spans="1:137" ht="15" customHeight="1">
      <c r="A36" s="560"/>
      <c r="B36" s="499"/>
      <c r="C36" s="499"/>
      <c r="D36" s="561"/>
      <c r="E36" s="561"/>
      <c r="F36" s="562"/>
      <c r="G36" s="143" t="s">
        <v>4423</v>
      </c>
      <c r="H36" s="144"/>
      <c r="I36" s="144"/>
      <c r="J36" s="144"/>
      <c r="K36" s="144"/>
      <c r="L36" s="144"/>
      <c r="M36" s="144"/>
      <c r="N36" s="144"/>
      <c r="O36" s="144"/>
      <c r="P36" s="144"/>
      <c r="Q36" s="144"/>
      <c r="R36" s="144"/>
      <c r="S36" s="144"/>
      <c r="T36" s="144"/>
      <c r="U36" s="144"/>
      <c r="V36" s="144"/>
      <c r="W36" s="144"/>
      <c r="X36" s="144"/>
      <c r="Y36" s="144"/>
      <c r="Z36" s="144"/>
      <c r="AA36" s="144"/>
      <c r="AB36" s="611">
        <v>2</v>
      </c>
      <c r="AC36" s="612"/>
      <c r="AD36" s="613"/>
      <c r="AE36" s="614">
        <v>2</v>
      </c>
      <c r="AF36" s="612"/>
      <c r="AG36" s="613"/>
      <c r="AH36" s="614">
        <v>0</v>
      </c>
      <c r="AI36" s="612"/>
      <c r="AJ36" s="615"/>
      <c r="AK36" s="274">
        <v>284752</v>
      </c>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428"/>
      <c r="BO36" s="274"/>
      <c r="BP36" s="274"/>
      <c r="BQ36" s="274"/>
      <c r="BR36" s="274"/>
      <c r="BS36" s="274"/>
      <c r="BT36" s="274"/>
      <c r="BU36" s="274"/>
      <c r="BV36" s="274"/>
      <c r="BW36" s="274"/>
      <c r="BX36" s="274"/>
      <c r="BY36" s="274"/>
      <c r="BZ36" s="274"/>
      <c r="CA36" s="274"/>
      <c r="CB36" s="274"/>
      <c r="CC36" s="428"/>
      <c r="CD36" s="331">
        <f t="shared" si="2"/>
        <v>284752</v>
      </c>
      <c r="CE36" s="331"/>
      <c r="CF36" s="331"/>
      <c r="CG36" s="331"/>
      <c r="CH36" s="331"/>
      <c r="CI36" s="331"/>
      <c r="CJ36" s="331"/>
      <c r="CK36" s="331"/>
      <c r="CL36" s="331"/>
      <c r="CM36" s="331"/>
      <c r="CN36" s="331"/>
      <c r="CO36" s="331"/>
      <c r="CP36" s="331"/>
      <c r="CQ36" s="331"/>
      <c r="CR36" s="583"/>
    </row>
    <row r="37" spans="1:137" ht="15" customHeight="1">
      <c r="A37" s="498"/>
      <c r="B37" s="499"/>
      <c r="C37" s="499"/>
      <c r="D37" s="561"/>
      <c r="E37" s="561"/>
      <c r="F37" s="562"/>
      <c r="G37" s="143" t="s">
        <v>4419</v>
      </c>
      <c r="H37" s="144"/>
      <c r="I37" s="144"/>
      <c r="J37" s="144"/>
      <c r="K37" s="144"/>
      <c r="L37" s="144"/>
      <c r="M37" s="144"/>
      <c r="N37" s="144"/>
      <c r="O37" s="144"/>
      <c r="P37" s="144"/>
      <c r="Q37" s="144"/>
      <c r="R37" s="144"/>
      <c r="S37" s="144"/>
      <c r="T37" s="144"/>
      <c r="U37" s="144"/>
      <c r="V37" s="144"/>
      <c r="W37" s="144"/>
      <c r="X37" s="144"/>
      <c r="Y37" s="144"/>
      <c r="Z37" s="144"/>
      <c r="AA37" s="144"/>
      <c r="AB37" s="611">
        <v>2</v>
      </c>
      <c r="AC37" s="612"/>
      <c r="AD37" s="613"/>
      <c r="AE37" s="614">
        <v>3</v>
      </c>
      <c r="AF37" s="612"/>
      <c r="AG37" s="613"/>
      <c r="AH37" s="614">
        <v>0</v>
      </c>
      <c r="AI37" s="612"/>
      <c r="AJ37" s="615"/>
      <c r="AK37" s="274">
        <v>411165</v>
      </c>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428"/>
      <c r="BO37" s="274"/>
      <c r="BP37" s="274"/>
      <c r="BQ37" s="274"/>
      <c r="BR37" s="274"/>
      <c r="BS37" s="274"/>
      <c r="BT37" s="274"/>
      <c r="BU37" s="274"/>
      <c r="BV37" s="274"/>
      <c r="BW37" s="274"/>
      <c r="BX37" s="274"/>
      <c r="BY37" s="274"/>
      <c r="BZ37" s="274"/>
      <c r="CA37" s="274"/>
      <c r="CB37" s="274"/>
      <c r="CC37" s="428"/>
      <c r="CD37" s="331">
        <f>SUM(AK37:CC37)</f>
        <v>411165</v>
      </c>
      <c r="CE37" s="331"/>
      <c r="CF37" s="331"/>
      <c r="CG37" s="331"/>
      <c r="CH37" s="331"/>
      <c r="CI37" s="331"/>
      <c r="CJ37" s="331"/>
      <c r="CK37" s="331"/>
      <c r="CL37" s="331"/>
      <c r="CM37" s="331"/>
      <c r="CN37" s="331"/>
      <c r="CO37" s="331"/>
      <c r="CP37" s="331"/>
      <c r="CQ37" s="331"/>
      <c r="CR37" s="583"/>
    </row>
    <row r="38" spans="1:137" ht="15" customHeight="1" thickBot="1">
      <c r="A38" s="447"/>
      <c r="B38" s="547"/>
      <c r="C38" s="547"/>
      <c r="D38" s="448"/>
      <c r="E38" s="448"/>
      <c r="F38" s="449"/>
      <c r="G38" s="143" t="s">
        <v>336</v>
      </c>
      <c r="H38" s="144"/>
      <c r="I38" s="144"/>
      <c r="J38" s="144"/>
      <c r="K38" s="144"/>
      <c r="L38" s="144"/>
      <c r="M38" s="144"/>
      <c r="N38" s="144"/>
      <c r="O38" s="144"/>
      <c r="P38" s="144"/>
      <c r="Q38" s="144"/>
      <c r="R38" s="144"/>
      <c r="S38" s="144"/>
      <c r="T38" s="144"/>
      <c r="U38" s="144"/>
      <c r="V38" s="144"/>
      <c r="W38" s="144"/>
      <c r="X38" s="144"/>
      <c r="Y38" s="144"/>
      <c r="Z38" s="144"/>
      <c r="AA38" s="488"/>
      <c r="AB38" s="628">
        <v>2</v>
      </c>
      <c r="AC38" s="629"/>
      <c r="AD38" s="630"/>
      <c r="AE38" s="631">
        <v>4</v>
      </c>
      <c r="AF38" s="629"/>
      <c r="AG38" s="630"/>
      <c r="AH38" s="631">
        <v>0</v>
      </c>
      <c r="AI38" s="629"/>
      <c r="AJ38" s="632"/>
      <c r="AK38" s="519">
        <f>SUM(AK32:AY37)</f>
        <v>43789732</v>
      </c>
      <c r="AL38" s="520"/>
      <c r="AM38" s="520"/>
      <c r="AN38" s="520"/>
      <c r="AO38" s="520"/>
      <c r="AP38" s="520"/>
      <c r="AQ38" s="520"/>
      <c r="AR38" s="520"/>
      <c r="AS38" s="520"/>
      <c r="AT38" s="520"/>
      <c r="AU38" s="520"/>
      <c r="AV38" s="520"/>
      <c r="AW38" s="520"/>
      <c r="AX38" s="520"/>
      <c r="AY38" s="556"/>
      <c r="AZ38" s="519">
        <f>SUM(AZ32:BN37)</f>
        <v>656</v>
      </c>
      <c r="BA38" s="520"/>
      <c r="BB38" s="520"/>
      <c r="BC38" s="520"/>
      <c r="BD38" s="520"/>
      <c r="BE38" s="520"/>
      <c r="BF38" s="520"/>
      <c r="BG38" s="520"/>
      <c r="BH38" s="520"/>
      <c r="BI38" s="520"/>
      <c r="BJ38" s="520"/>
      <c r="BK38" s="520"/>
      <c r="BL38" s="520"/>
      <c r="BM38" s="520"/>
      <c r="BN38" s="556"/>
      <c r="BO38" s="519">
        <f>SUM(BO32:CC37)</f>
        <v>2644</v>
      </c>
      <c r="BP38" s="520"/>
      <c r="BQ38" s="520"/>
      <c r="BR38" s="520"/>
      <c r="BS38" s="520"/>
      <c r="BT38" s="520"/>
      <c r="BU38" s="520"/>
      <c r="BV38" s="520"/>
      <c r="BW38" s="520"/>
      <c r="BX38" s="520"/>
      <c r="BY38" s="520"/>
      <c r="BZ38" s="520"/>
      <c r="CA38" s="520"/>
      <c r="CB38" s="520"/>
      <c r="CC38" s="520"/>
      <c r="CD38" s="291">
        <f>SUM(AK38:CC38)</f>
        <v>43793032</v>
      </c>
      <c r="CE38" s="291"/>
      <c r="CF38" s="291"/>
      <c r="CG38" s="291"/>
      <c r="CH38" s="291"/>
      <c r="CI38" s="291"/>
      <c r="CJ38" s="291"/>
      <c r="CK38" s="291"/>
      <c r="CL38" s="291"/>
      <c r="CM38" s="291"/>
      <c r="CN38" s="291"/>
      <c r="CO38" s="291"/>
      <c r="CP38" s="291"/>
      <c r="CQ38" s="291"/>
      <c r="CR38" s="581"/>
    </row>
    <row r="39" spans="1:137" ht="15" customHeight="1">
      <c r="A39" s="635"/>
      <c r="B39" s="568"/>
      <c r="C39" s="568"/>
      <c r="D39" s="567"/>
      <c r="E39" s="567"/>
      <c r="F39" s="567"/>
      <c r="G39" s="569"/>
      <c r="H39" s="569"/>
      <c r="I39" s="569"/>
      <c r="J39" s="569"/>
      <c r="K39" s="569"/>
      <c r="L39" s="569"/>
      <c r="M39" s="569"/>
      <c r="N39" s="569"/>
      <c r="O39" s="569"/>
      <c r="P39" s="569"/>
      <c r="Q39" s="569"/>
      <c r="R39" s="569"/>
      <c r="S39" s="569"/>
      <c r="T39" s="569"/>
      <c r="U39" s="569"/>
      <c r="V39" s="569"/>
      <c r="W39" s="569"/>
      <c r="X39" s="569"/>
      <c r="Y39" s="569"/>
      <c r="Z39" s="569"/>
      <c r="AA39" s="569"/>
      <c r="AB39" s="633"/>
      <c r="AC39" s="633"/>
      <c r="AD39" s="633"/>
      <c r="AE39" s="633"/>
      <c r="AF39" s="633"/>
      <c r="AG39" s="633"/>
      <c r="AH39" s="633"/>
      <c r="AI39" s="633"/>
      <c r="AJ39" s="633"/>
      <c r="AK39" s="220"/>
      <c r="AL39" s="636"/>
      <c r="AM39" s="636"/>
      <c r="AN39" s="636"/>
      <c r="AO39" s="636"/>
      <c r="AP39" s="636"/>
      <c r="AQ39" s="636"/>
      <c r="AR39" s="636"/>
      <c r="AS39" s="636"/>
      <c r="AT39" s="220"/>
      <c r="AU39" s="636"/>
      <c r="AV39" s="636"/>
      <c r="AW39" s="636"/>
      <c r="AX39" s="636"/>
      <c r="AY39" s="636"/>
      <c r="AZ39" s="636"/>
      <c r="BA39" s="636"/>
      <c r="BB39" s="220"/>
      <c r="BC39" s="220"/>
      <c r="BD39" s="220"/>
      <c r="BE39" s="220"/>
      <c r="BF39" s="220"/>
      <c r="BG39" s="220"/>
      <c r="BH39" s="220"/>
      <c r="BI39" s="220"/>
      <c r="BJ39" s="220"/>
      <c r="BK39" s="220"/>
      <c r="BL39" s="220"/>
      <c r="BM39" s="220"/>
      <c r="BN39" s="220"/>
      <c r="BO39" s="220"/>
      <c r="BP39" s="220"/>
      <c r="BQ39" s="220"/>
      <c r="BR39" s="220"/>
      <c r="BS39" s="220"/>
      <c r="BT39" s="220"/>
      <c r="BU39" s="220"/>
      <c r="BV39" s="571"/>
      <c r="BW39" s="571"/>
      <c r="BX39" s="571"/>
      <c r="BY39" s="571"/>
      <c r="BZ39" s="571"/>
      <c r="CA39" s="571"/>
      <c r="CB39" s="571"/>
      <c r="CC39" s="571"/>
      <c r="CD39" s="571"/>
      <c r="CE39" s="633"/>
      <c r="CF39" s="633"/>
      <c r="CG39" s="633"/>
      <c r="CH39" s="633"/>
      <c r="CI39" s="633"/>
      <c r="CJ39" s="633"/>
      <c r="CK39" s="633"/>
      <c r="CL39" s="633"/>
      <c r="CM39" s="633"/>
      <c r="CN39" s="220"/>
      <c r="CO39" s="571"/>
      <c r="CP39" s="571"/>
      <c r="CQ39" s="571"/>
      <c r="CR39" s="571"/>
      <c r="CS39" s="571"/>
      <c r="CT39" s="571"/>
      <c r="CU39" s="571"/>
      <c r="CV39" s="571"/>
      <c r="CW39" s="571"/>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row>
    <row r="40" spans="1:137" s="56" customFormat="1" ht="12.75" customHeight="1">
      <c r="A40" s="598"/>
      <c r="B40" s="598"/>
      <c r="C40" s="598"/>
      <c r="D40" s="598"/>
      <c r="E40" s="598"/>
      <c r="F40" s="598"/>
      <c r="G40" s="599"/>
      <c r="H40" s="600" t="s">
        <v>55</v>
      </c>
      <c r="I40" s="118"/>
      <c r="J40" s="118"/>
      <c r="K40" s="118"/>
      <c r="L40" s="118"/>
      <c r="M40" s="118"/>
      <c r="N40" s="118"/>
      <c r="O40" s="118"/>
      <c r="P40" s="118"/>
      <c r="Q40" s="118"/>
      <c r="R40" s="118"/>
      <c r="S40" s="118"/>
      <c r="T40" s="118"/>
      <c r="U40" s="118"/>
      <c r="V40" s="118"/>
      <c r="W40" s="118"/>
      <c r="X40" s="118"/>
      <c r="Y40" s="119"/>
      <c r="Z40" s="600" t="s">
        <v>460</v>
      </c>
      <c r="AA40" s="118"/>
      <c r="AB40" s="118"/>
      <c r="AC40" s="118"/>
      <c r="AD40" s="118"/>
      <c r="AE40" s="119"/>
      <c r="AF40" s="462" t="str">
        <f>"第55表　課税標準額段階別"&amp; 表00!CY5&amp;表00!DC5 &amp; "年度分所得割額等に関する調
　　　　　　　　　　　　　　　【その他の所得者】（つづき）
第9表関係　(2)所得控除額に関する調"</f>
        <v>第55表　課税標準額段階別令和5年度分所得割額等に関する調
　　　　　　　　　　　　　　　【その他の所得者】（つづき）
第9表関係　(2)所得控除額に関する調</v>
      </c>
      <c r="AG40" s="462"/>
      <c r="AH40" s="462"/>
      <c r="AI40" s="462"/>
      <c r="AJ40" s="462"/>
      <c r="AK40" s="462"/>
      <c r="AL40" s="462"/>
      <c r="AM40" s="462"/>
      <c r="AN40" s="462"/>
      <c r="AO40" s="462"/>
      <c r="AP40" s="462"/>
      <c r="AQ40" s="462"/>
      <c r="AR40" s="462"/>
      <c r="AS40" s="462"/>
      <c r="AT40" s="462"/>
      <c r="AU40" s="462"/>
      <c r="AV40" s="462"/>
      <c r="AW40" s="462"/>
      <c r="AX40" s="462"/>
      <c r="AY40" s="462"/>
      <c r="AZ40" s="462"/>
      <c r="BA40" s="462"/>
      <c r="BB40" s="462"/>
      <c r="BC40" s="462"/>
      <c r="BD40" s="462"/>
      <c r="BE40" s="462"/>
      <c r="BF40" s="462"/>
      <c r="BG40" s="462"/>
      <c r="BH40" s="462"/>
      <c r="BI40" s="462"/>
      <c r="BJ40" s="462"/>
      <c r="BK40" s="462"/>
      <c r="BL40" s="462"/>
      <c r="BM40" s="462"/>
      <c r="BN40" s="462"/>
      <c r="BO40" s="462"/>
      <c r="BP40" s="462"/>
      <c r="BQ40" s="462"/>
      <c r="BR40" s="462"/>
      <c r="BS40" s="462"/>
      <c r="BT40" s="462"/>
      <c r="BU40" s="462"/>
      <c r="BV40" s="462"/>
      <c r="BW40" s="462"/>
      <c r="BX40" s="462"/>
      <c r="BY40" s="462"/>
      <c r="BZ40" s="462"/>
      <c r="CA40" s="462"/>
      <c r="CB40" s="462"/>
      <c r="CC40" s="462"/>
      <c r="CD40" s="462"/>
      <c r="CE40" s="462"/>
      <c r="CF40" s="462"/>
      <c r="CG40" s="462"/>
      <c r="CH40" s="462"/>
      <c r="CI40" s="462"/>
      <c r="CJ40" s="462"/>
      <c r="CK40" s="462"/>
      <c r="CL40" s="462"/>
      <c r="CM40" s="462"/>
      <c r="CN40" s="462"/>
      <c r="CO40" s="462"/>
      <c r="CP40" s="462"/>
      <c r="CQ40" s="462"/>
      <c r="CR40" s="462"/>
      <c r="CS40" s="462"/>
      <c r="CT40" s="462"/>
      <c r="CU40" s="462"/>
      <c r="CV40" s="462"/>
      <c r="CW40" s="462"/>
      <c r="CX40" s="462"/>
      <c r="CY40" s="601" t="s">
        <v>535</v>
      </c>
      <c r="CZ40" s="601"/>
      <c r="DA40" s="601"/>
      <c r="DB40" s="601"/>
      <c r="DC40" s="601"/>
      <c r="DD40" s="601"/>
      <c r="DE40" s="601"/>
      <c r="DF40" s="601"/>
      <c r="DG40" s="601"/>
      <c r="DH40" s="601"/>
      <c r="DI40" s="601"/>
      <c r="DJ40" s="601"/>
      <c r="DK40" s="121" t="str">
        <f>DK1</f>
        <v>三重県</v>
      </c>
      <c r="DL40" s="121"/>
      <c r="DM40" s="121"/>
      <c r="DN40" s="121"/>
      <c r="DO40" s="121"/>
      <c r="DP40" s="121"/>
      <c r="DQ40" s="121"/>
      <c r="DR40" s="121"/>
      <c r="DS40" s="121"/>
      <c r="DT40" s="121"/>
      <c r="DU40" s="121"/>
      <c r="DV40" s="121"/>
      <c r="DW40" s="121"/>
      <c r="DX40" s="121"/>
      <c r="DY40" s="121"/>
      <c r="DZ40" s="121"/>
      <c r="EA40" s="121"/>
      <c r="EB40" s="121"/>
      <c r="EC40" s="121"/>
      <c r="ED40" s="121"/>
      <c r="EE40" s="121"/>
    </row>
    <row r="41" spans="1:137" s="56" customFormat="1" ht="13.15" customHeight="1" thickBot="1">
      <c r="A41" s="598"/>
      <c r="B41" s="598"/>
      <c r="C41" s="598"/>
      <c r="D41" s="598"/>
      <c r="E41" s="598"/>
      <c r="F41" s="598"/>
      <c r="G41" s="599"/>
      <c r="H41" s="122"/>
      <c r="I41" s="123"/>
      <c r="J41" s="123"/>
      <c r="K41" s="123"/>
      <c r="L41" s="123"/>
      <c r="M41" s="123"/>
      <c r="N41" s="123"/>
      <c r="O41" s="123"/>
      <c r="P41" s="123"/>
      <c r="Q41" s="123"/>
      <c r="R41" s="123"/>
      <c r="S41" s="123"/>
      <c r="T41" s="123"/>
      <c r="U41" s="123"/>
      <c r="V41" s="123"/>
      <c r="W41" s="123"/>
      <c r="X41" s="123"/>
      <c r="Y41" s="124"/>
      <c r="Z41" s="122"/>
      <c r="AA41" s="123"/>
      <c r="AB41" s="123"/>
      <c r="AC41" s="123"/>
      <c r="AD41" s="123"/>
      <c r="AE41" s="124"/>
      <c r="AF41" s="462"/>
      <c r="AG41" s="462"/>
      <c r="AH41" s="462"/>
      <c r="AI41" s="462"/>
      <c r="AJ41" s="462"/>
      <c r="AK41" s="462"/>
      <c r="AL41" s="462"/>
      <c r="AM41" s="462"/>
      <c r="AN41" s="462"/>
      <c r="AO41" s="462"/>
      <c r="AP41" s="462"/>
      <c r="AQ41" s="462"/>
      <c r="AR41" s="462"/>
      <c r="AS41" s="462"/>
      <c r="AT41" s="462"/>
      <c r="AU41" s="462"/>
      <c r="AV41" s="462"/>
      <c r="AW41" s="462"/>
      <c r="AX41" s="462"/>
      <c r="AY41" s="462"/>
      <c r="AZ41" s="462"/>
      <c r="BA41" s="462"/>
      <c r="BB41" s="462"/>
      <c r="BC41" s="462"/>
      <c r="BD41" s="462"/>
      <c r="BE41" s="462"/>
      <c r="BF41" s="462"/>
      <c r="BG41" s="462"/>
      <c r="BH41" s="462"/>
      <c r="BI41" s="462"/>
      <c r="BJ41" s="462"/>
      <c r="BK41" s="462"/>
      <c r="BL41" s="462"/>
      <c r="BM41" s="462"/>
      <c r="BN41" s="462"/>
      <c r="BO41" s="462"/>
      <c r="BP41" s="462"/>
      <c r="BQ41" s="462"/>
      <c r="BR41" s="462"/>
      <c r="BS41" s="462"/>
      <c r="BT41" s="462"/>
      <c r="BU41" s="462"/>
      <c r="BV41" s="462"/>
      <c r="BW41" s="462"/>
      <c r="BX41" s="462"/>
      <c r="BY41" s="462"/>
      <c r="BZ41" s="462"/>
      <c r="CA41" s="462"/>
      <c r="CB41" s="462"/>
      <c r="CC41" s="462"/>
      <c r="CD41" s="462"/>
      <c r="CE41" s="462"/>
      <c r="CF41" s="462"/>
      <c r="CG41" s="462"/>
      <c r="CH41" s="462"/>
      <c r="CI41" s="462"/>
      <c r="CJ41" s="462"/>
      <c r="CK41" s="462"/>
      <c r="CL41" s="462"/>
      <c r="CM41" s="462"/>
      <c r="CN41" s="462"/>
      <c r="CO41" s="462"/>
      <c r="CP41" s="462"/>
      <c r="CQ41" s="462"/>
      <c r="CR41" s="462"/>
      <c r="CS41" s="462"/>
      <c r="CT41" s="462"/>
      <c r="CU41" s="462"/>
      <c r="CV41" s="462"/>
      <c r="CW41" s="462"/>
      <c r="CX41" s="462"/>
      <c r="CY41" s="602"/>
      <c r="CZ41" s="602"/>
      <c r="DA41" s="602"/>
      <c r="DB41" s="602"/>
      <c r="DC41" s="602"/>
      <c r="DD41" s="602"/>
      <c r="DE41" s="602"/>
      <c r="DF41" s="602"/>
      <c r="DG41" s="602"/>
      <c r="DH41" s="602"/>
      <c r="DI41" s="602"/>
      <c r="DJ41" s="602"/>
      <c r="DK41" s="126"/>
      <c r="DL41" s="126"/>
      <c r="DM41" s="126"/>
      <c r="DN41" s="126"/>
      <c r="DO41" s="126"/>
      <c r="DP41" s="126"/>
      <c r="DQ41" s="126"/>
      <c r="DR41" s="126"/>
      <c r="DS41" s="126"/>
      <c r="DT41" s="126"/>
      <c r="DU41" s="126"/>
      <c r="DV41" s="126"/>
      <c r="DW41" s="126"/>
      <c r="DX41" s="126"/>
      <c r="DY41" s="126"/>
      <c r="DZ41" s="126"/>
      <c r="EA41" s="126"/>
      <c r="EB41" s="126"/>
      <c r="EC41" s="126"/>
      <c r="ED41" s="126"/>
      <c r="EE41" s="126"/>
    </row>
    <row r="42" spans="1:137" s="56" customFormat="1" ht="25.5" customHeight="1" thickBot="1">
      <c r="A42" s="637"/>
      <c r="B42" s="573"/>
      <c r="C42" s="573"/>
      <c r="D42" s="573"/>
      <c r="E42" s="573"/>
      <c r="F42" s="573"/>
      <c r="G42" s="574"/>
      <c r="H42" s="605">
        <f>H3</f>
        <v>2</v>
      </c>
      <c r="I42" s="638"/>
      <c r="J42" s="639"/>
      <c r="K42" s="605">
        <f>K3</f>
        <v>4</v>
      </c>
      <c r="L42" s="638"/>
      <c r="M42" s="639"/>
      <c r="N42" s="605">
        <f>N3</f>
        <v>2</v>
      </c>
      <c r="O42" s="638"/>
      <c r="P42" s="639"/>
      <c r="Q42" s="605">
        <f>Q3</f>
        <v>0</v>
      </c>
      <c r="R42" s="638"/>
      <c r="S42" s="639"/>
      <c r="T42" s="605">
        <f>T3</f>
        <v>2</v>
      </c>
      <c r="U42" s="638"/>
      <c r="V42" s="639"/>
      <c r="W42" s="605">
        <f>W3</f>
        <v>1</v>
      </c>
      <c r="X42" s="638"/>
      <c r="Y42" s="639"/>
      <c r="Z42" s="604">
        <v>5</v>
      </c>
      <c r="AA42" s="134"/>
      <c r="AB42" s="135"/>
      <c r="AC42" s="605">
        <v>5</v>
      </c>
      <c r="AD42" s="137"/>
      <c r="AE42" s="138"/>
      <c r="AF42" s="462"/>
      <c r="AG42" s="462"/>
      <c r="AH42" s="462"/>
      <c r="AI42" s="462"/>
      <c r="AJ42" s="462"/>
      <c r="AK42" s="462"/>
      <c r="AL42" s="462"/>
      <c r="AM42" s="462"/>
      <c r="AN42" s="462"/>
      <c r="AO42" s="462"/>
      <c r="AP42" s="462"/>
      <c r="AQ42" s="462"/>
      <c r="AR42" s="462"/>
      <c r="AS42" s="462"/>
      <c r="AT42" s="462"/>
      <c r="AU42" s="462"/>
      <c r="AV42" s="462"/>
      <c r="AW42" s="462"/>
      <c r="AX42" s="462"/>
      <c r="AY42" s="462"/>
      <c r="AZ42" s="462"/>
      <c r="BA42" s="462"/>
      <c r="BB42" s="462"/>
      <c r="BC42" s="462"/>
      <c r="BD42" s="462"/>
      <c r="BE42" s="462"/>
      <c r="BF42" s="462"/>
      <c r="BG42" s="462"/>
      <c r="BH42" s="462"/>
      <c r="BI42" s="462"/>
      <c r="BJ42" s="462"/>
      <c r="BK42" s="462"/>
      <c r="BL42" s="462"/>
      <c r="BM42" s="462"/>
      <c r="BN42" s="462"/>
      <c r="BO42" s="462"/>
      <c r="BP42" s="462"/>
      <c r="BQ42" s="462"/>
      <c r="BR42" s="462"/>
      <c r="BS42" s="462"/>
      <c r="BT42" s="462"/>
      <c r="BU42" s="462"/>
      <c r="BV42" s="462"/>
      <c r="BW42" s="462"/>
      <c r="BX42" s="462"/>
      <c r="BY42" s="462"/>
      <c r="BZ42" s="462"/>
      <c r="CA42" s="462"/>
      <c r="CB42" s="462"/>
      <c r="CC42" s="462"/>
      <c r="CD42" s="462"/>
      <c r="CE42" s="462"/>
      <c r="CF42" s="462"/>
      <c r="CG42" s="462"/>
      <c r="CH42" s="462"/>
      <c r="CI42" s="462"/>
      <c r="CJ42" s="462"/>
      <c r="CK42" s="462"/>
      <c r="CL42" s="462"/>
      <c r="CM42" s="462"/>
      <c r="CN42" s="462"/>
      <c r="CO42" s="462"/>
      <c r="CP42" s="462"/>
      <c r="CQ42" s="462"/>
      <c r="CR42" s="462"/>
      <c r="CS42" s="462"/>
      <c r="CT42" s="462"/>
      <c r="CU42" s="462"/>
      <c r="CV42" s="462"/>
      <c r="CW42" s="462"/>
      <c r="CX42" s="462"/>
      <c r="CY42" s="602" t="s">
        <v>458</v>
      </c>
      <c r="CZ42" s="602"/>
      <c r="DA42" s="602"/>
      <c r="DB42" s="602"/>
      <c r="DC42" s="602"/>
      <c r="DD42" s="602"/>
      <c r="DE42" s="602"/>
      <c r="DF42" s="602"/>
      <c r="DG42" s="602"/>
      <c r="DH42" s="602"/>
      <c r="DI42" s="602"/>
      <c r="DJ42" s="602"/>
      <c r="DK42" s="139" t="str">
        <f>DK3</f>
        <v>四日市市</v>
      </c>
      <c r="DL42" s="139"/>
      <c r="DM42" s="139"/>
      <c r="DN42" s="139"/>
      <c r="DO42" s="139"/>
      <c r="DP42" s="139"/>
      <c r="DQ42" s="139"/>
      <c r="DR42" s="139"/>
      <c r="DS42" s="139"/>
      <c r="DT42" s="139"/>
      <c r="DU42" s="139"/>
      <c r="DV42" s="139"/>
      <c r="DW42" s="139"/>
      <c r="DX42" s="139"/>
      <c r="DY42" s="139"/>
      <c r="DZ42" s="139"/>
      <c r="EA42" s="139"/>
      <c r="EB42" s="139"/>
      <c r="EC42" s="139"/>
      <c r="ED42" s="139"/>
      <c r="EE42" s="139"/>
    </row>
    <row r="43" spans="1:137" ht="15" customHeight="1">
      <c r="AF43" s="462"/>
      <c r="AG43" s="462"/>
      <c r="AH43" s="462"/>
      <c r="AI43" s="462"/>
      <c r="AJ43" s="462"/>
      <c r="AK43" s="462"/>
      <c r="AL43" s="462"/>
      <c r="AM43" s="462"/>
      <c r="AN43" s="462"/>
      <c r="AO43" s="462"/>
      <c r="AP43" s="462"/>
      <c r="AQ43" s="462"/>
      <c r="AR43" s="462"/>
      <c r="AS43" s="462"/>
      <c r="AT43" s="462"/>
      <c r="AU43" s="462"/>
      <c r="AV43" s="462"/>
      <c r="AW43" s="462"/>
      <c r="AX43" s="462"/>
      <c r="AY43" s="462"/>
      <c r="AZ43" s="462"/>
      <c r="BA43" s="462"/>
      <c r="BB43" s="462"/>
      <c r="BC43" s="462"/>
      <c r="BD43" s="462"/>
      <c r="BE43" s="462"/>
      <c r="BF43" s="462"/>
      <c r="BG43" s="462"/>
      <c r="BH43" s="462"/>
      <c r="BI43" s="462"/>
      <c r="BJ43" s="462"/>
      <c r="BK43" s="462"/>
      <c r="BL43" s="462"/>
      <c r="BM43" s="462"/>
      <c r="BN43" s="462"/>
      <c r="BO43" s="462"/>
      <c r="BP43" s="462"/>
      <c r="BQ43" s="462"/>
      <c r="BR43" s="462"/>
      <c r="BS43" s="462"/>
      <c r="BT43" s="462"/>
      <c r="BU43" s="462"/>
      <c r="BV43" s="462"/>
      <c r="BW43" s="462"/>
      <c r="BX43" s="462"/>
      <c r="BY43" s="462"/>
      <c r="BZ43" s="462"/>
      <c r="CA43" s="462"/>
      <c r="CB43" s="462"/>
      <c r="CC43" s="462"/>
      <c r="CD43" s="462"/>
      <c r="CE43" s="462"/>
      <c r="CF43" s="462"/>
      <c r="CG43" s="462"/>
      <c r="CH43" s="462"/>
      <c r="CI43" s="462"/>
      <c r="CJ43" s="462"/>
      <c r="CK43" s="462"/>
      <c r="CL43" s="462"/>
      <c r="CM43" s="462"/>
      <c r="CN43" s="462"/>
      <c r="CO43" s="462"/>
      <c r="CP43" s="462"/>
      <c r="CQ43" s="462"/>
      <c r="CR43" s="462"/>
      <c r="CS43" s="462"/>
      <c r="CT43" s="462"/>
      <c r="CU43" s="462"/>
      <c r="CV43" s="462"/>
      <c r="CW43" s="462"/>
      <c r="CX43" s="462"/>
    </row>
    <row r="44" spans="1:137" ht="15" customHeight="1">
      <c r="AI44" s="140" t="s">
        <v>454</v>
      </c>
      <c r="AJ44" s="140" t="s">
        <v>454</v>
      </c>
      <c r="AK44" s="140" t="s">
        <v>454</v>
      </c>
      <c r="AL44" s="140" t="s">
        <v>454</v>
      </c>
      <c r="AM44" s="140" t="s">
        <v>454</v>
      </c>
      <c r="AN44" s="140" t="s">
        <v>454</v>
      </c>
      <c r="AO44" s="140" t="s">
        <v>454</v>
      </c>
      <c r="AP44" s="140" t="s">
        <v>454</v>
      </c>
      <c r="AQ44" s="140" t="s">
        <v>454</v>
      </c>
      <c r="AR44" s="140" t="s">
        <v>454</v>
      </c>
      <c r="AS44" s="140" t="s">
        <v>454</v>
      </c>
      <c r="AT44" s="140" t="s">
        <v>454</v>
      </c>
      <c r="AU44" s="140" t="s">
        <v>454</v>
      </c>
      <c r="AV44" s="140" t="s">
        <v>454</v>
      </c>
      <c r="AW44" s="140" t="s">
        <v>454</v>
      </c>
      <c r="AX44" s="140" t="s">
        <v>454</v>
      </c>
      <c r="AY44" s="140" t="s">
        <v>454</v>
      </c>
    </row>
    <row r="45" spans="1:137" ht="15" customHeight="1">
      <c r="AK45" s="142" t="s">
        <v>707</v>
      </c>
      <c r="AL45" s="142"/>
      <c r="AM45" s="142"/>
      <c r="AN45" s="142"/>
      <c r="AO45" s="142"/>
      <c r="AP45" s="142"/>
      <c r="AQ45" s="142"/>
      <c r="AR45" s="142"/>
      <c r="AS45" s="142" t="s">
        <v>708</v>
      </c>
      <c r="AT45" s="142"/>
      <c r="AU45" s="142"/>
      <c r="AV45" s="142"/>
      <c r="AW45" s="142"/>
      <c r="AX45" s="142"/>
      <c r="AY45" s="142"/>
      <c r="AZ45" s="142" t="s">
        <v>62</v>
      </c>
      <c r="BA45" s="142"/>
      <c r="BB45" s="142"/>
      <c r="BC45" s="142"/>
      <c r="BD45" s="142"/>
      <c r="BE45" s="142"/>
      <c r="BF45" s="142"/>
      <c r="BG45" s="142"/>
      <c r="BH45" s="142"/>
      <c r="BI45" s="142"/>
      <c r="BJ45" s="142" t="s">
        <v>845</v>
      </c>
      <c r="BK45" s="142"/>
      <c r="BL45" s="142"/>
      <c r="BM45" s="142"/>
      <c r="BN45" s="142"/>
      <c r="BO45" s="142"/>
      <c r="BP45" s="142"/>
      <c r="BQ45" s="142"/>
      <c r="BR45" s="142"/>
      <c r="BS45" s="142"/>
      <c r="BT45" s="142" t="s">
        <v>136</v>
      </c>
      <c r="BU45" s="142"/>
      <c r="BV45" s="142"/>
      <c r="BW45" s="142"/>
      <c r="BX45" s="142"/>
      <c r="BY45" s="142"/>
      <c r="BZ45" s="142"/>
      <c r="CA45" s="142"/>
      <c r="CB45" s="142"/>
      <c r="CC45" s="142" t="s">
        <v>137</v>
      </c>
      <c r="CD45" s="142"/>
      <c r="CE45" s="142"/>
      <c r="CF45" s="142"/>
      <c r="CG45" s="142"/>
      <c r="CH45" s="142"/>
      <c r="CI45" s="142"/>
      <c r="CJ45" s="142"/>
      <c r="CK45" s="142"/>
      <c r="CL45" s="142"/>
      <c r="CM45" s="156" t="s">
        <v>118</v>
      </c>
      <c r="CN45" s="156"/>
      <c r="CO45" s="156"/>
      <c r="CP45" s="156"/>
      <c r="CQ45" s="156"/>
      <c r="CR45" s="156"/>
      <c r="CS45" s="156"/>
      <c r="CT45" s="156"/>
      <c r="CU45" s="156"/>
      <c r="CV45" s="156"/>
      <c r="CW45" s="156" t="s">
        <v>508</v>
      </c>
      <c r="CX45" s="156"/>
      <c r="CY45" s="156"/>
      <c r="CZ45" s="156"/>
      <c r="DA45" s="156"/>
      <c r="DB45" s="156"/>
      <c r="DC45" s="156"/>
      <c r="DD45" s="156"/>
      <c r="DE45" s="156"/>
      <c r="DF45" s="156" t="s">
        <v>846</v>
      </c>
      <c r="DG45" s="156"/>
      <c r="DH45" s="156"/>
      <c r="DI45" s="156"/>
      <c r="DJ45" s="156"/>
      <c r="DK45" s="156"/>
      <c r="DL45" s="156"/>
      <c r="DM45" s="156"/>
      <c r="DN45" s="156"/>
      <c r="DO45" s="156" t="s">
        <v>847</v>
      </c>
      <c r="DP45" s="156"/>
      <c r="DQ45" s="156"/>
      <c r="DR45" s="156"/>
      <c r="DS45" s="156"/>
      <c r="DT45" s="156"/>
      <c r="DU45" s="156"/>
      <c r="DV45" s="156"/>
      <c r="DW45" s="156"/>
    </row>
    <row r="46" spans="1:137" ht="15" customHeight="1">
      <c r="A46" s="468" t="s">
        <v>705</v>
      </c>
      <c r="B46" s="469"/>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70"/>
      <c r="AB46" s="92" t="s">
        <v>720</v>
      </c>
      <c r="AC46" s="93"/>
      <c r="AD46" s="93"/>
      <c r="AE46" s="93"/>
      <c r="AF46" s="93"/>
      <c r="AG46" s="93"/>
      <c r="AH46" s="93"/>
      <c r="AI46" s="93"/>
      <c r="AJ46" s="94"/>
      <c r="AK46" s="92" t="s">
        <v>188</v>
      </c>
      <c r="AL46" s="93"/>
      <c r="AM46" s="93"/>
      <c r="AN46" s="93"/>
      <c r="AO46" s="93"/>
      <c r="AP46" s="93"/>
      <c r="AQ46" s="93"/>
      <c r="AR46" s="94"/>
      <c r="AS46" s="642" t="s">
        <v>833</v>
      </c>
      <c r="AT46" s="643"/>
      <c r="AU46" s="643"/>
      <c r="AV46" s="643"/>
      <c r="AW46" s="643"/>
      <c r="AX46" s="643"/>
      <c r="AY46" s="643"/>
      <c r="AZ46" s="643"/>
      <c r="BA46" s="643"/>
      <c r="BB46" s="643"/>
      <c r="BC46" s="643"/>
      <c r="BD46" s="643"/>
      <c r="BE46" s="643"/>
      <c r="BF46" s="643"/>
      <c r="BG46" s="643"/>
      <c r="BH46" s="643"/>
      <c r="BI46" s="644"/>
      <c r="BJ46" s="92" t="s">
        <v>391</v>
      </c>
      <c r="BK46" s="93"/>
      <c r="BL46" s="93"/>
      <c r="BM46" s="93"/>
      <c r="BN46" s="93"/>
      <c r="BO46" s="93"/>
      <c r="BP46" s="93"/>
      <c r="BQ46" s="93"/>
      <c r="BR46" s="93"/>
      <c r="BS46" s="94"/>
      <c r="BT46" s="92" t="s">
        <v>189</v>
      </c>
      <c r="BU46" s="93"/>
      <c r="BV46" s="93"/>
      <c r="BW46" s="93"/>
      <c r="BX46" s="93"/>
      <c r="BY46" s="93"/>
      <c r="BZ46" s="93"/>
      <c r="CA46" s="93"/>
      <c r="CB46" s="94"/>
      <c r="CC46" s="92" t="s">
        <v>392</v>
      </c>
      <c r="CD46" s="93"/>
      <c r="CE46" s="93"/>
      <c r="CF46" s="93"/>
      <c r="CG46" s="93"/>
      <c r="CH46" s="93"/>
      <c r="CI46" s="93"/>
      <c r="CJ46" s="93"/>
      <c r="CK46" s="93"/>
      <c r="CL46" s="94"/>
      <c r="CM46" s="92" t="s">
        <v>393</v>
      </c>
      <c r="CN46" s="93"/>
      <c r="CO46" s="93"/>
      <c r="CP46" s="93"/>
      <c r="CQ46" s="93"/>
      <c r="CR46" s="93"/>
      <c r="CS46" s="93"/>
      <c r="CT46" s="93"/>
      <c r="CU46" s="93"/>
      <c r="CV46" s="94"/>
      <c r="CW46" s="305" t="s">
        <v>190</v>
      </c>
      <c r="CX46" s="305"/>
      <c r="CY46" s="305"/>
      <c r="CZ46" s="305"/>
      <c r="DA46" s="305"/>
      <c r="DB46" s="305"/>
      <c r="DC46" s="305"/>
      <c r="DD46" s="305"/>
      <c r="DE46" s="305"/>
      <c r="DF46" s="305"/>
      <c r="DG46" s="305"/>
      <c r="DH46" s="305"/>
      <c r="DI46" s="305"/>
      <c r="DJ46" s="305"/>
      <c r="DK46" s="305"/>
      <c r="DL46" s="305"/>
      <c r="DM46" s="305"/>
      <c r="DN46" s="305"/>
      <c r="DO46" s="305"/>
      <c r="DP46" s="305"/>
      <c r="DQ46" s="305"/>
      <c r="DR46" s="305"/>
      <c r="DS46" s="305"/>
      <c r="DT46" s="305"/>
      <c r="DU46" s="305"/>
      <c r="DV46" s="305"/>
      <c r="DW46" s="305"/>
    </row>
    <row r="47" spans="1:137" ht="15" customHeight="1">
      <c r="A47" s="471"/>
      <c r="B47" s="472"/>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3"/>
      <c r="AB47" s="146"/>
      <c r="AC47" s="147"/>
      <c r="AD47" s="147"/>
      <c r="AE47" s="147"/>
      <c r="AF47" s="147"/>
      <c r="AG47" s="147"/>
      <c r="AH47" s="147"/>
      <c r="AI47" s="147"/>
      <c r="AJ47" s="148"/>
      <c r="AK47" s="146"/>
      <c r="AL47" s="147"/>
      <c r="AM47" s="147"/>
      <c r="AN47" s="147"/>
      <c r="AO47" s="147"/>
      <c r="AP47" s="147"/>
      <c r="AQ47" s="147"/>
      <c r="AR47" s="148"/>
      <c r="AS47" s="645"/>
      <c r="AT47" s="646"/>
      <c r="AU47" s="646"/>
      <c r="AV47" s="646"/>
      <c r="AW47" s="646"/>
      <c r="AX47" s="646"/>
      <c r="AY47" s="646"/>
      <c r="AZ47" s="646"/>
      <c r="BA47" s="646"/>
      <c r="BB47" s="646"/>
      <c r="BC47" s="646"/>
      <c r="BD47" s="646"/>
      <c r="BE47" s="646"/>
      <c r="BF47" s="646"/>
      <c r="BG47" s="646"/>
      <c r="BH47" s="646"/>
      <c r="BI47" s="647"/>
      <c r="BJ47" s="146"/>
      <c r="BK47" s="147"/>
      <c r="BL47" s="147"/>
      <c r="BM47" s="147"/>
      <c r="BN47" s="147"/>
      <c r="BO47" s="147"/>
      <c r="BP47" s="147"/>
      <c r="BQ47" s="147"/>
      <c r="BR47" s="147"/>
      <c r="BS47" s="148"/>
      <c r="BT47" s="146"/>
      <c r="BU47" s="147"/>
      <c r="BV47" s="147"/>
      <c r="BW47" s="147"/>
      <c r="BX47" s="147"/>
      <c r="BY47" s="147"/>
      <c r="BZ47" s="147"/>
      <c r="CA47" s="147"/>
      <c r="CB47" s="148"/>
      <c r="CC47" s="146"/>
      <c r="CD47" s="147"/>
      <c r="CE47" s="147"/>
      <c r="CF47" s="147"/>
      <c r="CG47" s="147"/>
      <c r="CH47" s="147"/>
      <c r="CI47" s="147"/>
      <c r="CJ47" s="147"/>
      <c r="CK47" s="147"/>
      <c r="CL47" s="148"/>
      <c r="CM47" s="146"/>
      <c r="CN47" s="147"/>
      <c r="CO47" s="147"/>
      <c r="CP47" s="147"/>
      <c r="CQ47" s="147"/>
      <c r="CR47" s="147"/>
      <c r="CS47" s="147"/>
      <c r="CT47" s="147"/>
      <c r="CU47" s="147"/>
      <c r="CV47" s="148"/>
      <c r="CW47" s="648" t="s">
        <v>550</v>
      </c>
      <c r="CX47" s="648"/>
      <c r="CY47" s="648"/>
      <c r="CZ47" s="648"/>
      <c r="DA47" s="648"/>
      <c r="DB47" s="648"/>
      <c r="DC47" s="648"/>
      <c r="DD47" s="648"/>
      <c r="DE47" s="648"/>
      <c r="DF47" s="648"/>
      <c r="DG47" s="648"/>
      <c r="DH47" s="648"/>
      <c r="DI47" s="648"/>
      <c r="DJ47" s="648"/>
      <c r="DK47" s="648"/>
      <c r="DL47" s="648"/>
      <c r="DM47" s="648"/>
      <c r="DN47" s="648"/>
      <c r="DO47" s="648"/>
      <c r="DP47" s="648"/>
      <c r="DQ47" s="648"/>
      <c r="DR47" s="648"/>
      <c r="DS47" s="648"/>
      <c r="DT47" s="648"/>
      <c r="DU47" s="648"/>
      <c r="DV47" s="648"/>
      <c r="DW47" s="648"/>
    </row>
    <row r="48" spans="1:137" ht="15" customHeight="1">
      <c r="A48" s="471"/>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3"/>
      <c r="AB48" s="146"/>
      <c r="AC48" s="147"/>
      <c r="AD48" s="147"/>
      <c r="AE48" s="147"/>
      <c r="AF48" s="147"/>
      <c r="AG48" s="147"/>
      <c r="AH48" s="147"/>
      <c r="AI48" s="147"/>
      <c r="AJ48" s="148"/>
      <c r="AK48" s="146"/>
      <c r="AL48" s="147"/>
      <c r="AM48" s="147"/>
      <c r="AN48" s="147"/>
      <c r="AO48" s="147"/>
      <c r="AP48" s="147"/>
      <c r="AQ48" s="147"/>
      <c r="AR48" s="148"/>
      <c r="AS48" s="649"/>
      <c r="AT48" s="205"/>
      <c r="AU48" s="205"/>
      <c r="AV48" s="205"/>
      <c r="AW48" s="205"/>
      <c r="AX48" s="205"/>
      <c r="AY48" s="735"/>
      <c r="AZ48" s="650" t="s">
        <v>844</v>
      </c>
      <c r="BA48" s="651"/>
      <c r="BB48" s="651"/>
      <c r="BC48" s="651"/>
      <c r="BD48" s="651"/>
      <c r="BE48" s="651"/>
      <c r="BF48" s="651"/>
      <c r="BG48" s="651"/>
      <c r="BH48" s="651"/>
      <c r="BI48" s="652"/>
      <c r="BJ48" s="146"/>
      <c r="BK48" s="147"/>
      <c r="BL48" s="147"/>
      <c r="BM48" s="147"/>
      <c r="BN48" s="147"/>
      <c r="BO48" s="147"/>
      <c r="BP48" s="147"/>
      <c r="BQ48" s="147"/>
      <c r="BR48" s="147"/>
      <c r="BS48" s="148"/>
      <c r="BT48" s="146"/>
      <c r="BU48" s="147"/>
      <c r="BV48" s="147"/>
      <c r="BW48" s="147"/>
      <c r="BX48" s="147"/>
      <c r="BY48" s="147"/>
      <c r="BZ48" s="147"/>
      <c r="CA48" s="147"/>
      <c r="CB48" s="148"/>
      <c r="CC48" s="146"/>
      <c r="CD48" s="147"/>
      <c r="CE48" s="147"/>
      <c r="CF48" s="147"/>
      <c r="CG48" s="147"/>
      <c r="CH48" s="147"/>
      <c r="CI48" s="147"/>
      <c r="CJ48" s="147"/>
      <c r="CK48" s="147"/>
      <c r="CL48" s="148"/>
      <c r="CM48" s="146"/>
      <c r="CN48" s="147"/>
      <c r="CO48" s="147"/>
      <c r="CP48" s="147"/>
      <c r="CQ48" s="147"/>
      <c r="CR48" s="147"/>
      <c r="CS48" s="147"/>
      <c r="CT48" s="147"/>
      <c r="CU48" s="147"/>
      <c r="CV48" s="148"/>
      <c r="CW48" s="92" t="s">
        <v>551</v>
      </c>
      <c r="CX48" s="93"/>
      <c r="CY48" s="93"/>
      <c r="CZ48" s="93"/>
      <c r="DA48" s="93"/>
      <c r="DB48" s="93"/>
      <c r="DC48" s="93"/>
      <c r="DD48" s="93"/>
      <c r="DE48" s="94"/>
      <c r="DF48" s="92" t="s">
        <v>552</v>
      </c>
      <c r="DG48" s="93"/>
      <c r="DH48" s="93"/>
      <c r="DI48" s="93"/>
      <c r="DJ48" s="93"/>
      <c r="DK48" s="93"/>
      <c r="DL48" s="93"/>
      <c r="DM48" s="93"/>
      <c r="DN48" s="94"/>
      <c r="DO48" s="92" t="s">
        <v>334</v>
      </c>
      <c r="DP48" s="93"/>
      <c r="DQ48" s="93"/>
      <c r="DR48" s="93"/>
      <c r="DS48" s="93"/>
      <c r="DT48" s="93"/>
      <c r="DU48" s="93"/>
      <c r="DV48" s="93"/>
      <c r="DW48" s="94"/>
    </row>
    <row r="49" spans="1:127" ht="15" customHeight="1">
      <c r="A49" s="471"/>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3"/>
      <c r="AB49" s="146"/>
      <c r="AC49" s="147"/>
      <c r="AD49" s="147"/>
      <c r="AE49" s="147"/>
      <c r="AF49" s="147"/>
      <c r="AG49" s="147"/>
      <c r="AH49" s="147"/>
      <c r="AI49" s="147"/>
      <c r="AJ49" s="148"/>
      <c r="AK49" s="146"/>
      <c r="AL49" s="147"/>
      <c r="AM49" s="147"/>
      <c r="AN49" s="147"/>
      <c r="AO49" s="147"/>
      <c r="AP49" s="147"/>
      <c r="AQ49" s="147"/>
      <c r="AR49" s="148"/>
      <c r="AS49" s="649"/>
      <c r="AT49" s="205"/>
      <c r="AU49" s="205"/>
      <c r="AV49" s="205"/>
      <c r="AW49" s="205"/>
      <c r="AX49" s="205"/>
      <c r="AY49" s="735"/>
      <c r="AZ49" s="317"/>
      <c r="BA49" s="318"/>
      <c r="BB49" s="318"/>
      <c r="BC49" s="318"/>
      <c r="BD49" s="318"/>
      <c r="BE49" s="318"/>
      <c r="BF49" s="318"/>
      <c r="BG49" s="318"/>
      <c r="BH49" s="318"/>
      <c r="BI49" s="319"/>
      <c r="BJ49" s="146"/>
      <c r="BK49" s="147"/>
      <c r="BL49" s="147"/>
      <c r="BM49" s="147"/>
      <c r="BN49" s="147"/>
      <c r="BO49" s="147"/>
      <c r="BP49" s="147"/>
      <c r="BQ49" s="147"/>
      <c r="BR49" s="147"/>
      <c r="BS49" s="148"/>
      <c r="BT49" s="146"/>
      <c r="BU49" s="147"/>
      <c r="BV49" s="147"/>
      <c r="BW49" s="147"/>
      <c r="BX49" s="147"/>
      <c r="BY49" s="147"/>
      <c r="BZ49" s="147"/>
      <c r="CA49" s="147"/>
      <c r="CB49" s="148"/>
      <c r="CC49" s="146"/>
      <c r="CD49" s="147"/>
      <c r="CE49" s="147"/>
      <c r="CF49" s="147"/>
      <c r="CG49" s="147"/>
      <c r="CH49" s="147"/>
      <c r="CI49" s="147"/>
      <c r="CJ49" s="147"/>
      <c r="CK49" s="147"/>
      <c r="CL49" s="148"/>
      <c r="CM49" s="146"/>
      <c r="CN49" s="147"/>
      <c r="CO49" s="147"/>
      <c r="CP49" s="147"/>
      <c r="CQ49" s="147"/>
      <c r="CR49" s="147"/>
      <c r="CS49" s="147"/>
      <c r="CT49" s="147"/>
      <c r="CU49" s="147"/>
      <c r="CV49" s="148"/>
      <c r="CW49" s="146"/>
      <c r="CX49" s="147"/>
      <c r="CY49" s="147"/>
      <c r="CZ49" s="147"/>
      <c r="DA49" s="147"/>
      <c r="DB49" s="147"/>
      <c r="DC49" s="147"/>
      <c r="DD49" s="147"/>
      <c r="DE49" s="148"/>
      <c r="DF49" s="146"/>
      <c r="DG49" s="147"/>
      <c r="DH49" s="147"/>
      <c r="DI49" s="147"/>
      <c r="DJ49" s="147"/>
      <c r="DK49" s="147"/>
      <c r="DL49" s="147"/>
      <c r="DM49" s="147"/>
      <c r="DN49" s="148"/>
      <c r="DO49" s="146"/>
      <c r="DP49" s="147"/>
      <c r="DQ49" s="147"/>
      <c r="DR49" s="147"/>
      <c r="DS49" s="147"/>
      <c r="DT49" s="147"/>
      <c r="DU49" s="147"/>
      <c r="DV49" s="147"/>
      <c r="DW49" s="148"/>
    </row>
    <row r="50" spans="1:127" ht="15" customHeight="1">
      <c r="A50" s="471"/>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3"/>
      <c r="AB50" s="146"/>
      <c r="AC50" s="147"/>
      <c r="AD50" s="147"/>
      <c r="AE50" s="147"/>
      <c r="AF50" s="147"/>
      <c r="AG50" s="147"/>
      <c r="AH50" s="147"/>
      <c r="AI50" s="147"/>
      <c r="AJ50" s="148"/>
      <c r="AK50" s="146"/>
      <c r="AL50" s="147"/>
      <c r="AM50" s="147"/>
      <c r="AN50" s="147"/>
      <c r="AO50" s="147"/>
      <c r="AP50" s="147"/>
      <c r="AQ50" s="147"/>
      <c r="AR50" s="148"/>
      <c r="AS50" s="649"/>
      <c r="AT50" s="205"/>
      <c r="AU50" s="205"/>
      <c r="AV50" s="205"/>
      <c r="AW50" s="205"/>
      <c r="AX50" s="205"/>
      <c r="AY50" s="735"/>
      <c r="AZ50" s="317"/>
      <c r="BA50" s="318"/>
      <c r="BB50" s="318"/>
      <c r="BC50" s="318"/>
      <c r="BD50" s="318"/>
      <c r="BE50" s="318"/>
      <c r="BF50" s="318"/>
      <c r="BG50" s="318"/>
      <c r="BH50" s="318"/>
      <c r="BI50" s="319"/>
      <c r="BJ50" s="146"/>
      <c r="BK50" s="147"/>
      <c r="BL50" s="147"/>
      <c r="BM50" s="147"/>
      <c r="BN50" s="147"/>
      <c r="BO50" s="147"/>
      <c r="BP50" s="147"/>
      <c r="BQ50" s="147"/>
      <c r="BR50" s="147"/>
      <c r="BS50" s="148"/>
      <c r="BT50" s="146"/>
      <c r="BU50" s="147"/>
      <c r="BV50" s="147"/>
      <c r="BW50" s="147"/>
      <c r="BX50" s="147"/>
      <c r="BY50" s="147"/>
      <c r="BZ50" s="147"/>
      <c r="CA50" s="147"/>
      <c r="CB50" s="148"/>
      <c r="CC50" s="146"/>
      <c r="CD50" s="147"/>
      <c r="CE50" s="147"/>
      <c r="CF50" s="147"/>
      <c r="CG50" s="147"/>
      <c r="CH50" s="147"/>
      <c r="CI50" s="147"/>
      <c r="CJ50" s="147"/>
      <c r="CK50" s="147"/>
      <c r="CL50" s="148"/>
      <c r="CM50" s="146"/>
      <c r="CN50" s="147"/>
      <c r="CO50" s="147"/>
      <c r="CP50" s="147"/>
      <c r="CQ50" s="147"/>
      <c r="CR50" s="147"/>
      <c r="CS50" s="147"/>
      <c r="CT50" s="147"/>
      <c r="CU50" s="147"/>
      <c r="CV50" s="148"/>
      <c r="CW50" s="146"/>
      <c r="CX50" s="147"/>
      <c r="CY50" s="147"/>
      <c r="CZ50" s="147"/>
      <c r="DA50" s="147"/>
      <c r="DB50" s="147"/>
      <c r="DC50" s="147"/>
      <c r="DD50" s="147"/>
      <c r="DE50" s="148"/>
      <c r="DF50" s="146"/>
      <c r="DG50" s="147"/>
      <c r="DH50" s="147"/>
      <c r="DI50" s="147"/>
      <c r="DJ50" s="147"/>
      <c r="DK50" s="147"/>
      <c r="DL50" s="147"/>
      <c r="DM50" s="147"/>
      <c r="DN50" s="148"/>
      <c r="DO50" s="146"/>
      <c r="DP50" s="147"/>
      <c r="DQ50" s="147"/>
      <c r="DR50" s="147"/>
      <c r="DS50" s="147"/>
      <c r="DT50" s="147"/>
      <c r="DU50" s="147"/>
      <c r="DV50" s="147"/>
      <c r="DW50" s="148"/>
    </row>
    <row r="51" spans="1:127" ht="15" customHeight="1" thickBot="1">
      <c r="A51" s="477"/>
      <c r="B51" s="478"/>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9"/>
      <c r="AB51" s="352"/>
      <c r="AC51" s="353"/>
      <c r="AD51" s="353"/>
      <c r="AE51" s="353"/>
      <c r="AF51" s="353"/>
      <c r="AG51" s="353"/>
      <c r="AH51" s="353"/>
      <c r="AI51" s="353"/>
      <c r="AJ51" s="354"/>
      <c r="AK51" s="483" t="s">
        <v>305</v>
      </c>
      <c r="AL51" s="484"/>
      <c r="AM51" s="484"/>
      <c r="AN51" s="484"/>
      <c r="AO51" s="484"/>
      <c r="AP51" s="484"/>
      <c r="AQ51" s="484"/>
      <c r="AR51" s="485"/>
      <c r="AS51" s="483" t="s">
        <v>305</v>
      </c>
      <c r="AT51" s="484"/>
      <c r="AU51" s="484"/>
      <c r="AV51" s="484"/>
      <c r="AW51" s="484"/>
      <c r="AX51" s="484"/>
      <c r="AY51" s="484"/>
      <c r="AZ51" s="483" t="s">
        <v>305</v>
      </c>
      <c r="BA51" s="484"/>
      <c r="BB51" s="484"/>
      <c r="BC51" s="484"/>
      <c r="BD51" s="484"/>
      <c r="BE51" s="484"/>
      <c r="BF51" s="484"/>
      <c r="BG51" s="484"/>
      <c r="BH51" s="484"/>
      <c r="BI51" s="485"/>
      <c r="BJ51" s="483" t="s">
        <v>305</v>
      </c>
      <c r="BK51" s="484"/>
      <c r="BL51" s="484"/>
      <c r="BM51" s="484"/>
      <c r="BN51" s="484"/>
      <c r="BO51" s="484"/>
      <c r="BP51" s="484"/>
      <c r="BQ51" s="484"/>
      <c r="BR51" s="484"/>
      <c r="BS51" s="485"/>
      <c r="BT51" s="483" t="s">
        <v>305</v>
      </c>
      <c r="BU51" s="484"/>
      <c r="BV51" s="484"/>
      <c r="BW51" s="484"/>
      <c r="BX51" s="484"/>
      <c r="BY51" s="484"/>
      <c r="BZ51" s="484"/>
      <c r="CA51" s="484"/>
      <c r="CB51" s="484"/>
      <c r="CC51" s="483" t="s">
        <v>305</v>
      </c>
      <c r="CD51" s="484"/>
      <c r="CE51" s="484"/>
      <c r="CF51" s="484"/>
      <c r="CG51" s="484"/>
      <c r="CH51" s="484"/>
      <c r="CI51" s="484"/>
      <c r="CJ51" s="484"/>
      <c r="CK51" s="484"/>
      <c r="CL51" s="485"/>
      <c r="CM51" s="483" t="s">
        <v>305</v>
      </c>
      <c r="CN51" s="484"/>
      <c r="CO51" s="484"/>
      <c r="CP51" s="484"/>
      <c r="CQ51" s="484"/>
      <c r="CR51" s="484"/>
      <c r="CS51" s="484"/>
      <c r="CT51" s="484"/>
      <c r="CU51" s="484"/>
      <c r="CV51" s="485"/>
      <c r="CW51" s="483" t="s">
        <v>305</v>
      </c>
      <c r="CX51" s="484"/>
      <c r="CY51" s="484"/>
      <c r="CZ51" s="484"/>
      <c r="DA51" s="484"/>
      <c r="DB51" s="484"/>
      <c r="DC51" s="484"/>
      <c r="DD51" s="484"/>
      <c r="DE51" s="484"/>
      <c r="DF51" s="483" t="s">
        <v>305</v>
      </c>
      <c r="DG51" s="484"/>
      <c r="DH51" s="484"/>
      <c r="DI51" s="484"/>
      <c r="DJ51" s="484"/>
      <c r="DK51" s="484"/>
      <c r="DL51" s="484"/>
      <c r="DM51" s="484"/>
      <c r="DN51" s="484"/>
      <c r="DO51" s="483" t="s">
        <v>305</v>
      </c>
      <c r="DP51" s="484"/>
      <c r="DQ51" s="484"/>
      <c r="DR51" s="484"/>
      <c r="DS51" s="484"/>
      <c r="DT51" s="484"/>
      <c r="DU51" s="484"/>
      <c r="DV51" s="484"/>
      <c r="DW51" s="485"/>
    </row>
    <row r="52" spans="1:127" ht="22.5" customHeight="1">
      <c r="A52" s="442" t="s">
        <v>1</v>
      </c>
      <c r="B52" s="486"/>
      <c r="C52" s="486"/>
      <c r="D52" s="486"/>
      <c r="E52" s="486"/>
      <c r="F52" s="487"/>
      <c r="G52" s="143" t="s">
        <v>2</v>
      </c>
      <c r="H52" s="144"/>
      <c r="I52" s="144"/>
      <c r="J52" s="144"/>
      <c r="K52" s="144"/>
      <c r="L52" s="144"/>
      <c r="M52" s="144"/>
      <c r="N52" s="144"/>
      <c r="O52" s="144"/>
      <c r="P52" s="144"/>
      <c r="Q52" s="144"/>
      <c r="R52" s="144"/>
      <c r="S52" s="144"/>
      <c r="T52" s="144"/>
      <c r="U52" s="144"/>
      <c r="V52" s="144"/>
      <c r="W52" s="144"/>
      <c r="X52" s="144"/>
      <c r="Y52" s="144"/>
      <c r="Z52" s="144"/>
      <c r="AA52" s="488"/>
      <c r="AB52" s="606">
        <v>0</v>
      </c>
      <c r="AC52" s="607"/>
      <c r="AD52" s="608"/>
      <c r="AE52" s="609">
        <v>1</v>
      </c>
      <c r="AF52" s="607"/>
      <c r="AG52" s="608"/>
      <c r="AH52" s="609">
        <v>1</v>
      </c>
      <c r="AI52" s="607"/>
      <c r="AJ52" s="610"/>
      <c r="AK52" s="418"/>
      <c r="AL52" s="419"/>
      <c r="AM52" s="419"/>
      <c r="AN52" s="419"/>
      <c r="AO52" s="419"/>
      <c r="AP52" s="419"/>
      <c r="AQ52" s="419"/>
      <c r="AR52" s="420"/>
      <c r="AS52" s="418">
        <v>66248</v>
      </c>
      <c r="AT52" s="419"/>
      <c r="AU52" s="419"/>
      <c r="AV52" s="419"/>
      <c r="AW52" s="419"/>
      <c r="AX52" s="419"/>
      <c r="AY52" s="420"/>
      <c r="AZ52" s="418">
        <v>64</v>
      </c>
      <c r="BA52" s="495"/>
      <c r="BB52" s="495"/>
      <c r="BC52" s="495"/>
      <c r="BD52" s="495"/>
      <c r="BE52" s="495"/>
      <c r="BF52" s="495"/>
      <c r="BG52" s="495"/>
      <c r="BH52" s="495"/>
      <c r="BI52" s="496"/>
      <c r="BJ52" s="261">
        <v>255675</v>
      </c>
      <c r="BK52" s="261"/>
      <c r="BL52" s="261"/>
      <c r="BM52" s="261"/>
      <c r="BN52" s="261"/>
      <c r="BO52" s="261"/>
      <c r="BP52" s="261"/>
      <c r="BQ52" s="261"/>
      <c r="BR52" s="261"/>
      <c r="BS52" s="261"/>
      <c r="BT52" s="261">
        <v>2875</v>
      </c>
      <c r="BU52" s="261"/>
      <c r="BV52" s="261"/>
      <c r="BW52" s="261"/>
      <c r="BX52" s="261"/>
      <c r="BY52" s="261"/>
      <c r="BZ52" s="261"/>
      <c r="CA52" s="261"/>
      <c r="CB52" s="261"/>
      <c r="CC52" s="261">
        <v>30166</v>
      </c>
      <c r="CD52" s="261"/>
      <c r="CE52" s="261"/>
      <c r="CF52" s="261"/>
      <c r="CG52" s="261"/>
      <c r="CH52" s="261"/>
      <c r="CI52" s="261"/>
      <c r="CJ52" s="261"/>
      <c r="CK52" s="261"/>
      <c r="CL52" s="418"/>
      <c r="CM52" s="261">
        <v>4639</v>
      </c>
      <c r="CN52" s="262"/>
      <c r="CO52" s="262"/>
      <c r="CP52" s="262"/>
      <c r="CQ52" s="262"/>
      <c r="CR52" s="262"/>
      <c r="CS52" s="262"/>
      <c r="CT52" s="262"/>
      <c r="CU52" s="262"/>
      <c r="CV52" s="262"/>
      <c r="CW52" s="261">
        <v>26520</v>
      </c>
      <c r="CX52" s="261"/>
      <c r="CY52" s="261"/>
      <c r="CZ52" s="261"/>
      <c r="DA52" s="261"/>
      <c r="DB52" s="261"/>
      <c r="DC52" s="261"/>
      <c r="DD52" s="261"/>
      <c r="DE52" s="261"/>
      <c r="DF52" s="261">
        <v>23700</v>
      </c>
      <c r="DG52" s="261"/>
      <c r="DH52" s="261"/>
      <c r="DI52" s="261"/>
      <c r="DJ52" s="261"/>
      <c r="DK52" s="261"/>
      <c r="DL52" s="261"/>
      <c r="DM52" s="261"/>
      <c r="DN52" s="261"/>
      <c r="DO52" s="328">
        <f t="shared" ref="DO52:DO64" si="3">SUM(CW52:DN52)</f>
        <v>50220</v>
      </c>
      <c r="DP52" s="328"/>
      <c r="DQ52" s="328"/>
      <c r="DR52" s="328"/>
      <c r="DS52" s="328"/>
      <c r="DT52" s="328"/>
      <c r="DU52" s="328"/>
      <c r="DV52" s="328"/>
      <c r="DW52" s="582"/>
    </row>
    <row r="53" spans="1:127" ht="15" customHeight="1">
      <c r="A53" s="498"/>
      <c r="B53" s="499"/>
      <c r="C53" s="499"/>
      <c r="D53" s="499"/>
      <c r="E53" s="499"/>
      <c r="F53" s="500"/>
      <c r="G53" s="143" t="s">
        <v>3</v>
      </c>
      <c r="H53" s="144"/>
      <c r="I53" s="144"/>
      <c r="J53" s="144"/>
      <c r="K53" s="144"/>
      <c r="L53" s="144"/>
      <c r="M53" s="144"/>
      <c r="N53" s="144"/>
      <c r="O53" s="144"/>
      <c r="P53" s="144"/>
      <c r="Q53" s="144"/>
      <c r="R53" s="144"/>
      <c r="S53" s="144"/>
      <c r="T53" s="144"/>
      <c r="U53" s="144"/>
      <c r="V53" s="144"/>
      <c r="W53" s="144"/>
      <c r="X53" s="144"/>
      <c r="Y53" s="144"/>
      <c r="Z53" s="144"/>
      <c r="AA53" s="488"/>
      <c r="AB53" s="611">
        <v>0</v>
      </c>
      <c r="AC53" s="612"/>
      <c r="AD53" s="613"/>
      <c r="AE53" s="614">
        <v>2</v>
      </c>
      <c r="AF53" s="612"/>
      <c r="AG53" s="613"/>
      <c r="AH53" s="614">
        <v>1</v>
      </c>
      <c r="AI53" s="612"/>
      <c r="AJ53" s="615"/>
      <c r="AK53" s="428">
        <v>1498</v>
      </c>
      <c r="AL53" s="429"/>
      <c r="AM53" s="429"/>
      <c r="AN53" s="429"/>
      <c r="AO53" s="429"/>
      <c r="AP53" s="429"/>
      <c r="AQ53" s="429"/>
      <c r="AR53" s="430"/>
      <c r="AS53" s="428">
        <v>434728</v>
      </c>
      <c r="AT53" s="429"/>
      <c r="AU53" s="429"/>
      <c r="AV53" s="429"/>
      <c r="AW53" s="429"/>
      <c r="AX53" s="429"/>
      <c r="AY53" s="430"/>
      <c r="AZ53" s="428">
        <v>75</v>
      </c>
      <c r="BA53" s="445"/>
      <c r="BB53" s="445"/>
      <c r="BC53" s="445"/>
      <c r="BD53" s="445"/>
      <c r="BE53" s="445"/>
      <c r="BF53" s="445"/>
      <c r="BG53" s="445"/>
      <c r="BH53" s="445"/>
      <c r="BI53" s="506"/>
      <c r="BJ53" s="274">
        <v>2793646</v>
      </c>
      <c r="BK53" s="274"/>
      <c r="BL53" s="274"/>
      <c r="BM53" s="274"/>
      <c r="BN53" s="274"/>
      <c r="BO53" s="274"/>
      <c r="BP53" s="274"/>
      <c r="BQ53" s="274"/>
      <c r="BR53" s="274"/>
      <c r="BS53" s="274"/>
      <c r="BT53" s="274">
        <v>47829</v>
      </c>
      <c r="BU53" s="274"/>
      <c r="BV53" s="274"/>
      <c r="BW53" s="274"/>
      <c r="BX53" s="274"/>
      <c r="BY53" s="274"/>
      <c r="BZ53" s="274"/>
      <c r="CA53" s="274"/>
      <c r="CB53" s="274"/>
      <c r="CC53" s="274">
        <v>245489</v>
      </c>
      <c r="CD53" s="274"/>
      <c r="CE53" s="274"/>
      <c r="CF53" s="274"/>
      <c r="CG53" s="274"/>
      <c r="CH53" s="274"/>
      <c r="CI53" s="274"/>
      <c r="CJ53" s="274"/>
      <c r="CK53" s="274"/>
      <c r="CL53" s="428"/>
      <c r="CM53" s="274">
        <v>41744</v>
      </c>
      <c r="CN53" s="275"/>
      <c r="CO53" s="275"/>
      <c r="CP53" s="275"/>
      <c r="CQ53" s="275"/>
      <c r="CR53" s="275"/>
      <c r="CS53" s="275"/>
      <c r="CT53" s="275"/>
      <c r="CU53" s="275"/>
      <c r="CV53" s="275"/>
      <c r="CW53" s="274">
        <v>183040</v>
      </c>
      <c r="CX53" s="274"/>
      <c r="CY53" s="274"/>
      <c r="CZ53" s="274"/>
      <c r="DA53" s="274"/>
      <c r="DB53" s="274"/>
      <c r="DC53" s="274"/>
      <c r="DD53" s="274"/>
      <c r="DE53" s="274"/>
      <c r="DF53" s="274">
        <v>170700</v>
      </c>
      <c r="DG53" s="274"/>
      <c r="DH53" s="274"/>
      <c r="DI53" s="274"/>
      <c r="DJ53" s="274"/>
      <c r="DK53" s="274"/>
      <c r="DL53" s="274"/>
      <c r="DM53" s="274"/>
      <c r="DN53" s="274"/>
      <c r="DO53" s="331">
        <f t="shared" si="3"/>
        <v>353740</v>
      </c>
      <c r="DP53" s="331"/>
      <c r="DQ53" s="331"/>
      <c r="DR53" s="331"/>
      <c r="DS53" s="331"/>
      <c r="DT53" s="331"/>
      <c r="DU53" s="331"/>
      <c r="DV53" s="331"/>
      <c r="DW53" s="583"/>
    </row>
    <row r="54" spans="1:127" ht="15" customHeight="1">
      <c r="A54" s="498"/>
      <c r="B54" s="499"/>
      <c r="C54" s="499"/>
      <c r="D54" s="499"/>
      <c r="E54" s="499"/>
      <c r="F54" s="500"/>
      <c r="G54" s="143" t="s">
        <v>4</v>
      </c>
      <c r="H54" s="144"/>
      <c r="I54" s="144"/>
      <c r="J54" s="144"/>
      <c r="K54" s="144"/>
      <c r="L54" s="144"/>
      <c r="M54" s="144"/>
      <c r="N54" s="144"/>
      <c r="O54" s="144"/>
      <c r="P54" s="144"/>
      <c r="Q54" s="144"/>
      <c r="R54" s="144"/>
      <c r="S54" s="144"/>
      <c r="T54" s="144"/>
      <c r="U54" s="144"/>
      <c r="V54" s="144"/>
      <c r="W54" s="144"/>
      <c r="X54" s="144"/>
      <c r="Y54" s="144"/>
      <c r="Z54" s="144"/>
      <c r="AA54" s="488"/>
      <c r="AB54" s="611">
        <v>0</v>
      </c>
      <c r="AC54" s="612"/>
      <c r="AD54" s="613"/>
      <c r="AE54" s="614">
        <v>3</v>
      </c>
      <c r="AF54" s="612"/>
      <c r="AG54" s="613"/>
      <c r="AH54" s="614">
        <v>1</v>
      </c>
      <c r="AI54" s="612"/>
      <c r="AJ54" s="615"/>
      <c r="AK54" s="428">
        <v>213</v>
      </c>
      <c r="AL54" s="429"/>
      <c r="AM54" s="429"/>
      <c r="AN54" s="429"/>
      <c r="AO54" s="429"/>
      <c r="AP54" s="429"/>
      <c r="AQ54" s="429"/>
      <c r="AR54" s="430"/>
      <c r="AS54" s="428">
        <v>197191</v>
      </c>
      <c r="AT54" s="429"/>
      <c r="AU54" s="429"/>
      <c r="AV54" s="429"/>
      <c r="AW54" s="429"/>
      <c r="AX54" s="429"/>
      <c r="AY54" s="430"/>
      <c r="AZ54" s="428">
        <v>102</v>
      </c>
      <c r="BA54" s="445"/>
      <c r="BB54" s="445"/>
      <c r="BC54" s="445"/>
      <c r="BD54" s="445"/>
      <c r="BE54" s="445"/>
      <c r="BF54" s="445"/>
      <c r="BG54" s="445"/>
      <c r="BH54" s="445"/>
      <c r="BI54" s="506"/>
      <c r="BJ54" s="274">
        <v>1418039</v>
      </c>
      <c r="BK54" s="274"/>
      <c r="BL54" s="274"/>
      <c r="BM54" s="274"/>
      <c r="BN54" s="274"/>
      <c r="BO54" s="274"/>
      <c r="BP54" s="274"/>
      <c r="BQ54" s="274"/>
      <c r="BR54" s="274"/>
      <c r="BS54" s="274"/>
      <c r="BT54" s="274">
        <v>33980</v>
      </c>
      <c r="BU54" s="274"/>
      <c r="BV54" s="274"/>
      <c r="BW54" s="274"/>
      <c r="BX54" s="274"/>
      <c r="BY54" s="274"/>
      <c r="BZ54" s="274"/>
      <c r="CA54" s="274"/>
      <c r="CB54" s="274"/>
      <c r="CC54" s="274">
        <v>123487</v>
      </c>
      <c r="CD54" s="274"/>
      <c r="CE54" s="274"/>
      <c r="CF54" s="274"/>
      <c r="CG54" s="274"/>
      <c r="CH54" s="274"/>
      <c r="CI54" s="274"/>
      <c r="CJ54" s="274"/>
      <c r="CK54" s="274"/>
      <c r="CL54" s="428"/>
      <c r="CM54" s="274">
        <v>22179</v>
      </c>
      <c r="CN54" s="275"/>
      <c r="CO54" s="275"/>
      <c r="CP54" s="275"/>
      <c r="CQ54" s="275"/>
      <c r="CR54" s="275"/>
      <c r="CS54" s="275"/>
      <c r="CT54" s="275"/>
      <c r="CU54" s="275"/>
      <c r="CV54" s="275"/>
      <c r="CW54" s="274">
        <v>60060</v>
      </c>
      <c r="CX54" s="274"/>
      <c r="CY54" s="274"/>
      <c r="CZ54" s="274"/>
      <c r="DA54" s="274"/>
      <c r="DB54" s="274"/>
      <c r="DC54" s="274"/>
      <c r="DD54" s="274"/>
      <c r="DE54" s="274"/>
      <c r="DF54" s="274">
        <v>46500</v>
      </c>
      <c r="DG54" s="274"/>
      <c r="DH54" s="274"/>
      <c r="DI54" s="274"/>
      <c r="DJ54" s="274"/>
      <c r="DK54" s="274"/>
      <c r="DL54" s="274"/>
      <c r="DM54" s="274"/>
      <c r="DN54" s="274"/>
      <c r="DO54" s="331">
        <f t="shared" si="3"/>
        <v>106560</v>
      </c>
      <c r="DP54" s="331"/>
      <c r="DQ54" s="331"/>
      <c r="DR54" s="331"/>
      <c r="DS54" s="331"/>
      <c r="DT54" s="331"/>
      <c r="DU54" s="331"/>
      <c r="DV54" s="331"/>
      <c r="DW54" s="583"/>
    </row>
    <row r="55" spans="1:127" ht="15" customHeight="1">
      <c r="A55" s="498"/>
      <c r="B55" s="499"/>
      <c r="C55" s="499"/>
      <c r="D55" s="499"/>
      <c r="E55" s="499"/>
      <c r="F55" s="500"/>
      <c r="G55" s="143" t="s">
        <v>5</v>
      </c>
      <c r="H55" s="144"/>
      <c r="I55" s="144"/>
      <c r="J55" s="144"/>
      <c r="K55" s="144"/>
      <c r="L55" s="144"/>
      <c r="M55" s="144"/>
      <c r="N55" s="144"/>
      <c r="O55" s="144"/>
      <c r="P55" s="144"/>
      <c r="Q55" s="144"/>
      <c r="R55" s="144"/>
      <c r="S55" s="144"/>
      <c r="T55" s="144"/>
      <c r="U55" s="144"/>
      <c r="V55" s="144"/>
      <c r="W55" s="144"/>
      <c r="X55" s="144"/>
      <c r="Y55" s="144"/>
      <c r="Z55" s="144"/>
      <c r="AA55" s="488"/>
      <c r="AB55" s="611">
        <v>0</v>
      </c>
      <c r="AC55" s="612"/>
      <c r="AD55" s="613"/>
      <c r="AE55" s="614">
        <v>4</v>
      </c>
      <c r="AF55" s="612"/>
      <c r="AG55" s="613"/>
      <c r="AH55" s="614">
        <v>1</v>
      </c>
      <c r="AI55" s="612"/>
      <c r="AJ55" s="615"/>
      <c r="AK55" s="428"/>
      <c r="AL55" s="429"/>
      <c r="AM55" s="429"/>
      <c r="AN55" s="429"/>
      <c r="AO55" s="429"/>
      <c r="AP55" s="429"/>
      <c r="AQ55" s="429"/>
      <c r="AR55" s="430"/>
      <c r="AS55" s="428">
        <v>94518</v>
      </c>
      <c r="AT55" s="429"/>
      <c r="AU55" s="429"/>
      <c r="AV55" s="429"/>
      <c r="AW55" s="429"/>
      <c r="AX55" s="429"/>
      <c r="AY55" s="430"/>
      <c r="AZ55" s="428"/>
      <c r="BA55" s="445"/>
      <c r="BB55" s="445"/>
      <c r="BC55" s="445"/>
      <c r="BD55" s="445"/>
      <c r="BE55" s="445"/>
      <c r="BF55" s="445"/>
      <c r="BG55" s="445"/>
      <c r="BH55" s="445"/>
      <c r="BI55" s="506"/>
      <c r="BJ55" s="274">
        <v>449693</v>
      </c>
      <c r="BK55" s="274"/>
      <c r="BL55" s="274"/>
      <c r="BM55" s="274"/>
      <c r="BN55" s="274"/>
      <c r="BO55" s="274"/>
      <c r="BP55" s="274"/>
      <c r="BQ55" s="274"/>
      <c r="BR55" s="274"/>
      <c r="BS55" s="274"/>
      <c r="BT55" s="274">
        <v>27014</v>
      </c>
      <c r="BU55" s="274"/>
      <c r="BV55" s="274"/>
      <c r="BW55" s="274"/>
      <c r="BX55" s="274"/>
      <c r="BY55" s="274"/>
      <c r="BZ55" s="274"/>
      <c r="CA55" s="274"/>
      <c r="CB55" s="274"/>
      <c r="CC55" s="274">
        <v>37334</v>
      </c>
      <c r="CD55" s="274"/>
      <c r="CE55" s="274"/>
      <c r="CF55" s="274"/>
      <c r="CG55" s="274"/>
      <c r="CH55" s="274"/>
      <c r="CI55" s="274"/>
      <c r="CJ55" s="274"/>
      <c r="CK55" s="274"/>
      <c r="CL55" s="428"/>
      <c r="CM55" s="274">
        <v>6806</v>
      </c>
      <c r="CN55" s="275"/>
      <c r="CO55" s="275"/>
      <c r="CP55" s="275"/>
      <c r="CQ55" s="275"/>
      <c r="CR55" s="275"/>
      <c r="CS55" s="275"/>
      <c r="CT55" s="275"/>
      <c r="CU55" s="275"/>
      <c r="CV55" s="275"/>
      <c r="CW55" s="274">
        <v>14300</v>
      </c>
      <c r="CX55" s="274"/>
      <c r="CY55" s="274"/>
      <c r="CZ55" s="274"/>
      <c r="DA55" s="274"/>
      <c r="DB55" s="274"/>
      <c r="DC55" s="274"/>
      <c r="DD55" s="274"/>
      <c r="DE55" s="274"/>
      <c r="DF55" s="274">
        <v>15900</v>
      </c>
      <c r="DG55" s="274"/>
      <c r="DH55" s="274"/>
      <c r="DI55" s="274"/>
      <c r="DJ55" s="274"/>
      <c r="DK55" s="274"/>
      <c r="DL55" s="274"/>
      <c r="DM55" s="274"/>
      <c r="DN55" s="274"/>
      <c r="DO55" s="331">
        <f t="shared" si="3"/>
        <v>30200</v>
      </c>
      <c r="DP55" s="331"/>
      <c r="DQ55" s="331"/>
      <c r="DR55" s="331"/>
      <c r="DS55" s="331"/>
      <c r="DT55" s="331"/>
      <c r="DU55" s="331"/>
      <c r="DV55" s="331"/>
      <c r="DW55" s="583"/>
    </row>
    <row r="56" spans="1:127" ht="15" customHeight="1">
      <c r="A56" s="498"/>
      <c r="B56" s="499"/>
      <c r="C56" s="499"/>
      <c r="D56" s="499"/>
      <c r="E56" s="499"/>
      <c r="F56" s="500"/>
      <c r="G56" s="143" t="s">
        <v>6</v>
      </c>
      <c r="H56" s="144"/>
      <c r="I56" s="144"/>
      <c r="J56" s="144"/>
      <c r="K56" s="144"/>
      <c r="L56" s="144"/>
      <c r="M56" s="144"/>
      <c r="N56" s="144"/>
      <c r="O56" s="144"/>
      <c r="P56" s="144"/>
      <c r="Q56" s="144"/>
      <c r="R56" s="144"/>
      <c r="S56" s="144"/>
      <c r="T56" s="144"/>
      <c r="U56" s="144"/>
      <c r="V56" s="144"/>
      <c r="W56" s="144"/>
      <c r="X56" s="144"/>
      <c r="Y56" s="144"/>
      <c r="Z56" s="144"/>
      <c r="AA56" s="488"/>
      <c r="AB56" s="611">
        <v>0</v>
      </c>
      <c r="AC56" s="612"/>
      <c r="AD56" s="613"/>
      <c r="AE56" s="614">
        <v>5</v>
      </c>
      <c r="AF56" s="612"/>
      <c r="AG56" s="613"/>
      <c r="AH56" s="614">
        <v>1</v>
      </c>
      <c r="AI56" s="612"/>
      <c r="AJ56" s="615"/>
      <c r="AK56" s="428"/>
      <c r="AL56" s="429"/>
      <c r="AM56" s="429"/>
      <c r="AN56" s="429"/>
      <c r="AO56" s="429"/>
      <c r="AP56" s="429"/>
      <c r="AQ56" s="429"/>
      <c r="AR56" s="430"/>
      <c r="AS56" s="428">
        <v>44694</v>
      </c>
      <c r="AT56" s="429"/>
      <c r="AU56" s="429"/>
      <c r="AV56" s="429"/>
      <c r="AW56" s="429"/>
      <c r="AX56" s="429"/>
      <c r="AY56" s="430"/>
      <c r="AZ56" s="428"/>
      <c r="BA56" s="445"/>
      <c r="BB56" s="445"/>
      <c r="BC56" s="445"/>
      <c r="BD56" s="445"/>
      <c r="BE56" s="445"/>
      <c r="BF56" s="445"/>
      <c r="BG56" s="445"/>
      <c r="BH56" s="445"/>
      <c r="BI56" s="506"/>
      <c r="BJ56" s="274">
        <v>219749</v>
      </c>
      <c r="BK56" s="274"/>
      <c r="BL56" s="274"/>
      <c r="BM56" s="274"/>
      <c r="BN56" s="274"/>
      <c r="BO56" s="274"/>
      <c r="BP56" s="274"/>
      <c r="BQ56" s="274"/>
      <c r="BR56" s="274"/>
      <c r="BS56" s="274"/>
      <c r="BT56" s="274">
        <v>25228</v>
      </c>
      <c r="BU56" s="274"/>
      <c r="BV56" s="274"/>
      <c r="BW56" s="274"/>
      <c r="BX56" s="274"/>
      <c r="BY56" s="274"/>
      <c r="BZ56" s="274"/>
      <c r="CA56" s="274"/>
      <c r="CB56" s="274"/>
      <c r="CC56" s="274">
        <v>17103</v>
      </c>
      <c r="CD56" s="274"/>
      <c r="CE56" s="274"/>
      <c r="CF56" s="274"/>
      <c r="CG56" s="274"/>
      <c r="CH56" s="274"/>
      <c r="CI56" s="274"/>
      <c r="CJ56" s="274"/>
      <c r="CK56" s="274"/>
      <c r="CL56" s="428"/>
      <c r="CM56" s="274">
        <v>3488</v>
      </c>
      <c r="CN56" s="275"/>
      <c r="CO56" s="275"/>
      <c r="CP56" s="275"/>
      <c r="CQ56" s="275"/>
      <c r="CR56" s="275"/>
      <c r="CS56" s="275"/>
      <c r="CT56" s="275"/>
      <c r="CU56" s="275"/>
      <c r="CV56" s="275"/>
      <c r="CW56" s="274">
        <v>6500</v>
      </c>
      <c r="CX56" s="274"/>
      <c r="CY56" s="274"/>
      <c r="CZ56" s="274"/>
      <c r="DA56" s="274"/>
      <c r="DB56" s="274"/>
      <c r="DC56" s="274"/>
      <c r="DD56" s="274"/>
      <c r="DE56" s="274"/>
      <c r="DF56" s="274">
        <v>7800</v>
      </c>
      <c r="DG56" s="274"/>
      <c r="DH56" s="274"/>
      <c r="DI56" s="274"/>
      <c r="DJ56" s="274"/>
      <c r="DK56" s="274"/>
      <c r="DL56" s="274"/>
      <c r="DM56" s="274"/>
      <c r="DN56" s="274"/>
      <c r="DO56" s="331">
        <f t="shared" si="3"/>
        <v>14300</v>
      </c>
      <c r="DP56" s="331"/>
      <c r="DQ56" s="331"/>
      <c r="DR56" s="331"/>
      <c r="DS56" s="331"/>
      <c r="DT56" s="331"/>
      <c r="DU56" s="331"/>
      <c r="DV56" s="331"/>
      <c r="DW56" s="583"/>
    </row>
    <row r="57" spans="1:127" ht="15" customHeight="1">
      <c r="A57" s="498"/>
      <c r="B57" s="499"/>
      <c r="C57" s="499"/>
      <c r="D57" s="499"/>
      <c r="E57" s="499"/>
      <c r="F57" s="500"/>
      <c r="G57" s="143" t="s">
        <v>7</v>
      </c>
      <c r="H57" s="144"/>
      <c r="I57" s="144"/>
      <c r="J57" s="144"/>
      <c r="K57" s="144"/>
      <c r="L57" s="144"/>
      <c r="M57" s="144"/>
      <c r="N57" s="144"/>
      <c r="O57" s="144"/>
      <c r="P57" s="144"/>
      <c r="Q57" s="144"/>
      <c r="R57" s="144"/>
      <c r="S57" s="144"/>
      <c r="T57" s="144"/>
      <c r="U57" s="144"/>
      <c r="V57" s="144"/>
      <c r="W57" s="144"/>
      <c r="X57" s="144"/>
      <c r="Y57" s="144"/>
      <c r="Z57" s="144"/>
      <c r="AA57" s="488"/>
      <c r="AB57" s="611">
        <v>0</v>
      </c>
      <c r="AC57" s="612"/>
      <c r="AD57" s="613"/>
      <c r="AE57" s="614">
        <v>6</v>
      </c>
      <c r="AF57" s="612"/>
      <c r="AG57" s="613"/>
      <c r="AH57" s="614">
        <v>1</v>
      </c>
      <c r="AI57" s="612"/>
      <c r="AJ57" s="615"/>
      <c r="AK57" s="428"/>
      <c r="AL57" s="429"/>
      <c r="AM57" s="429"/>
      <c r="AN57" s="429"/>
      <c r="AO57" s="429"/>
      <c r="AP57" s="429"/>
      <c r="AQ57" s="429"/>
      <c r="AR57" s="430"/>
      <c r="AS57" s="428">
        <v>38828</v>
      </c>
      <c r="AT57" s="429"/>
      <c r="AU57" s="429"/>
      <c r="AV57" s="429"/>
      <c r="AW57" s="429"/>
      <c r="AX57" s="429"/>
      <c r="AY57" s="430"/>
      <c r="AZ57" s="428"/>
      <c r="BA57" s="445"/>
      <c r="BB57" s="445"/>
      <c r="BC57" s="445"/>
      <c r="BD57" s="445"/>
      <c r="BE57" s="445"/>
      <c r="BF57" s="445"/>
      <c r="BG57" s="445"/>
      <c r="BH57" s="445"/>
      <c r="BI57" s="506"/>
      <c r="BJ57" s="274">
        <v>199780</v>
      </c>
      <c r="BK57" s="274"/>
      <c r="BL57" s="274"/>
      <c r="BM57" s="274"/>
      <c r="BN57" s="274"/>
      <c r="BO57" s="274"/>
      <c r="BP57" s="274"/>
      <c r="BQ57" s="274"/>
      <c r="BR57" s="274"/>
      <c r="BS57" s="274"/>
      <c r="BT57" s="274">
        <v>30411</v>
      </c>
      <c r="BU57" s="274"/>
      <c r="BV57" s="274"/>
      <c r="BW57" s="274"/>
      <c r="BX57" s="274"/>
      <c r="BY57" s="274"/>
      <c r="BZ57" s="274"/>
      <c r="CA57" s="274"/>
      <c r="CB57" s="274"/>
      <c r="CC57" s="274">
        <v>13123</v>
      </c>
      <c r="CD57" s="274"/>
      <c r="CE57" s="274"/>
      <c r="CF57" s="274"/>
      <c r="CG57" s="274"/>
      <c r="CH57" s="274"/>
      <c r="CI57" s="274"/>
      <c r="CJ57" s="274"/>
      <c r="CK57" s="274"/>
      <c r="CL57" s="428"/>
      <c r="CM57" s="274">
        <v>2932</v>
      </c>
      <c r="CN57" s="275"/>
      <c r="CO57" s="275"/>
      <c r="CP57" s="275"/>
      <c r="CQ57" s="275"/>
      <c r="CR57" s="275"/>
      <c r="CS57" s="275"/>
      <c r="CT57" s="275"/>
      <c r="CU57" s="275"/>
      <c r="CV57" s="275"/>
      <c r="CW57" s="274">
        <v>5980</v>
      </c>
      <c r="CX57" s="274"/>
      <c r="CY57" s="274"/>
      <c r="CZ57" s="274"/>
      <c r="DA57" s="274"/>
      <c r="DB57" s="274"/>
      <c r="DC57" s="274"/>
      <c r="DD57" s="274"/>
      <c r="DE57" s="274"/>
      <c r="DF57" s="274">
        <v>6000</v>
      </c>
      <c r="DG57" s="274"/>
      <c r="DH57" s="274"/>
      <c r="DI57" s="274"/>
      <c r="DJ57" s="274"/>
      <c r="DK57" s="274"/>
      <c r="DL57" s="274"/>
      <c r="DM57" s="274"/>
      <c r="DN57" s="274"/>
      <c r="DO57" s="331">
        <f t="shared" si="3"/>
        <v>11980</v>
      </c>
      <c r="DP57" s="331"/>
      <c r="DQ57" s="331"/>
      <c r="DR57" s="331"/>
      <c r="DS57" s="331"/>
      <c r="DT57" s="331"/>
      <c r="DU57" s="331"/>
      <c r="DV57" s="331"/>
      <c r="DW57" s="583"/>
    </row>
    <row r="58" spans="1:127" ht="15" customHeight="1">
      <c r="A58" s="498"/>
      <c r="B58" s="499"/>
      <c r="C58" s="499"/>
      <c r="D58" s="499"/>
      <c r="E58" s="499"/>
      <c r="F58" s="500"/>
      <c r="G58" s="143" t="s">
        <v>8</v>
      </c>
      <c r="H58" s="144"/>
      <c r="I58" s="144"/>
      <c r="J58" s="144"/>
      <c r="K58" s="144"/>
      <c r="L58" s="144"/>
      <c r="M58" s="144"/>
      <c r="N58" s="144"/>
      <c r="O58" s="144"/>
      <c r="P58" s="144"/>
      <c r="Q58" s="144"/>
      <c r="R58" s="144"/>
      <c r="S58" s="144"/>
      <c r="T58" s="144"/>
      <c r="U58" s="144"/>
      <c r="V58" s="144"/>
      <c r="W58" s="144"/>
      <c r="X58" s="144"/>
      <c r="Y58" s="144"/>
      <c r="Z58" s="144"/>
      <c r="AA58" s="488"/>
      <c r="AB58" s="611">
        <v>0</v>
      </c>
      <c r="AC58" s="612"/>
      <c r="AD58" s="613"/>
      <c r="AE58" s="614">
        <v>7</v>
      </c>
      <c r="AF58" s="612"/>
      <c r="AG58" s="613"/>
      <c r="AH58" s="614">
        <v>1</v>
      </c>
      <c r="AI58" s="612"/>
      <c r="AJ58" s="615"/>
      <c r="AK58" s="428"/>
      <c r="AL58" s="429"/>
      <c r="AM58" s="429"/>
      <c r="AN58" s="429"/>
      <c r="AO58" s="429"/>
      <c r="AP58" s="429"/>
      <c r="AQ58" s="429"/>
      <c r="AR58" s="430"/>
      <c r="AS58" s="428">
        <v>31079</v>
      </c>
      <c r="AT58" s="429"/>
      <c r="AU58" s="429"/>
      <c r="AV58" s="429"/>
      <c r="AW58" s="429"/>
      <c r="AX58" s="429"/>
      <c r="AY58" s="430"/>
      <c r="AZ58" s="428"/>
      <c r="BA58" s="445"/>
      <c r="BB58" s="445"/>
      <c r="BC58" s="445"/>
      <c r="BD58" s="445"/>
      <c r="BE58" s="445"/>
      <c r="BF58" s="445"/>
      <c r="BG58" s="445"/>
      <c r="BH58" s="445"/>
      <c r="BI58" s="506"/>
      <c r="BJ58" s="274">
        <v>108047</v>
      </c>
      <c r="BK58" s="274"/>
      <c r="BL58" s="274"/>
      <c r="BM58" s="274"/>
      <c r="BN58" s="274"/>
      <c r="BO58" s="274"/>
      <c r="BP58" s="274"/>
      <c r="BQ58" s="274"/>
      <c r="BR58" s="274"/>
      <c r="BS58" s="274"/>
      <c r="BT58" s="274">
        <v>23442</v>
      </c>
      <c r="BU58" s="274"/>
      <c r="BV58" s="274"/>
      <c r="BW58" s="274"/>
      <c r="BX58" s="274"/>
      <c r="BY58" s="274"/>
      <c r="BZ58" s="274"/>
      <c r="CA58" s="274"/>
      <c r="CB58" s="274"/>
      <c r="CC58" s="274">
        <v>6677</v>
      </c>
      <c r="CD58" s="274"/>
      <c r="CE58" s="274"/>
      <c r="CF58" s="274"/>
      <c r="CG58" s="274"/>
      <c r="CH58" s="274"/>
      <c r="CI58" s="274"/>
      <c r="CJ58" s="274"/>
      <c r="CK58" s="274"/>
      <c r="CL58" s="428"/>
      <c r="CM58" s="274">
        <v>1779</v>
      </c>
      <c r="CN58" s="275"/>
      <c r="CO58" s="275"/>
      <c r="CP58" s="275"/>
      <c r="CQ58" s="275"/>
      <c r="CR58" s="275"/>
      <c r="CS58" s="275"/>
      <c r="CT58" s="275"/>
      <c r="CU58" s="275"/>
      <c r="CV58" s="275"/>
      <c r="CW58" s="274">
        <v>2080</v>
      </c>
      <c r="CX58" s="274"/>
      <c r="CY58" s="274"/>
      <c r="CZ58" s="274"/>
      <c r="DA58" s="274"/>
      <c r="DB58" s="274"/>
      <c r="DC58" s="274"/>
      <c r="DD58" s="274"/>
      <c r="DE58" s="274"/>
      <c r="DF58" s="274">
        <v>3900</v>
      </c>
      <c r="DG58" s="274"/>
      <c r="DH58" s="274"/>
      <c r="DI58" s="274"/>
      <c r="DJ58" s="274"/>
      <c r="DK58" s="274"/>
      <c r="DL58" s="274"/>
      <c r="DM58" s="274"/>
      <c r="DN58" s="274"/>
      <c r="DO58" s="331">
        <f t="shared" si="3"/>
        <v>5980</v>
      </c>
      <c r="DP58" s="331"/>
      <c r="DQ58" s="331"/>
      <c r="DR58" s="331"/>
      <c r="DS58" s="331"/>
      <c r="DT58" s="331"/>
      <c r="DU58" s="331"/>
      <c r="DV58" s="331"/>
      <c r="DW58" s="583"/>
    </row>
    <row r="59" spans="1:127" ht="15" customHeight="1">
      <c r="A59" s="498"/>
      <c r="B59" s="499"/>
      <c r="C59" s="499"/>
      <c r="D59" s="499"/>
      <c r="E59" s="499"/>
      <c r="F59" s="500"/>
      <c r="G59" s="143" t="s">
        <v>9</v>
      </c>
      <c r="H59" s="144"/>
      <c r="I59" s="144"/>
      <c r="J59" s="144"/>
      <c r="K59" s="144"/>
      <c r="L59" s="144"/>
      <c r="M59" s="144"/>
      <c r="N59" s="144"/>
      <c r="O59" s="144"/>
      <c r="P59" s="144"/>
      <c r="Q59" s="144"/>
      <c r="R59" s="144"/>
      <c r="S59" s="144"/>
      <c r="T59" s="144"/>
      <c r="U59" s="144"/>
      <c r="V59" s="144"/>
      <c r="W59" s="144"/>
      <c r="X59" s="144"/>
      <c r="Y59" s="144"/>
      <c r="Z59" s="144"/>
      <c r="AA59" s="488"/>
      <c r="AB59" s="611">
        <v>0</v>
      </c>
      <c r="AC59" s="612"/>
      <c r="AD59" s="613"/>
      <c r="AE59" s="614">
        <v>8</v>
      </c>
      <c r="AF59" s="612"/>
      <c r="AG59" s="613"/>
      <c r="AH59" s="614">
        <v>1</v>
      </c>
      <c r="AI59" s="612"/>
      <c r="AJ59" s="615"/>
      <c r="AK59" s="428"/>
      <c r="AL59" s="429"/>
      <c r="AM59" s="429"/>
      <c r="AN59" s="429"/>
      <c r="AO59" s="429"/>
      <c r="AP59" s="429"/>
      <c r="AQ59" s="429"/>
      <c r="AR59" s="430"/>
      <c r="AS59" s="428">
        <v>21103</v>
      </c>
      <c r="AT59" s="429"/>
      <c r="AU59" s="429"/>
      <c r="AV59" s="429"/>
      <c r="AW59" s="429"/>
      <c r="AX59" s="429"/>
      <c r="AY59" s="430"/>
      <c r="AZ59" s="428"/>
      <c r="BA59" s="445"/>
      <c r="BB59" s="445"/>
      <c r="BC59" s="445"/>
      <c r="BD59" s="445"/>
      <c r="BE59" s="445"/>
      <c r="BF59" s="445"/>
      <c r="BG59" s="445"/>
      <c r="BH59" s="445"/>
      <c r="BI59" s="506"/>
      <c r="BJ59" s="274">
        <v>107935</v>
      </c>
      <c r="BK59" s="274"/>
      <c r="BL59" s="274"/>
      <c r="BM59" s="274"/>
      <c r="BN59" s="274"/>
      <c r="BO59" s="274"/>
      <c r="BP59" s="274"/>
      <c r="BQ59" s="274"/>
      <c r="BR59" s="274"/>
      <c r="BS59" s="274"/>
      <c r="BT59" s="274">
        <v>28843</v>
      </c>
      <c r="BU59" s="274"/>
      <c r="BV59" s="274"/>
      <c r="BW59" s="274"/>
      <c r="BX59" s="274"/>
      <c r="BY59" s="274"/>
      <c r="BZ59" s="274"/>
      <c r="CA59" s="274"/>
      <c r="CB59" s="274"/>
      <c r="CC59" s="274">
        <v>6106</v>
      </c>
      <c r="CD59" s="274"/>
      <c r="CE59" s="274"/>
      <c r="CF59" s="274"/>
      <c r="CG59" s="274"/>
      <c r="CH59" s="274"/>
      <c r="CI59" s="274"/>
      <c r="CJ59" s="274"/>
      <c r="CK59" s="274"/>
      <c r="CL59" s="428"/>
      <c r="CM59" s="274">
        <v>1305</v>
      </c>
      <c r="CN59" s="275"/>
      <c r="CO59" s="275"/>
      <c r="CP59" s="275"/>
      <c r="CQ59" s="275"/>
      <c r="CR59" s="275"/>
      <c r="CS59" s="275"/>
      <c r="CT59" s="275"/>
      <c r="CU59" s="275"/>
      <c r="CV59" s="275"/>
      <c r="CW59" s="274">
        <v>3380</v>
      </c>
      <c r="CX59" s="274"/>
      <c r="CY59" s="274"/>
      <c r="CZ59" s="274"/>
      <c r="DA59" s="274"/>
      <c r="DB59" s="274"/>
      <c r="DC59" s="274"/>
      <c r="DD59" s="274"/>
      <c r="DE59" s="274"/>
      <c r="DF59" s="274">
        <v>4200</v>
      </c>
      <c r="DG59" s="274"/>
      <c r="DH59" s="274"/>
      <c r="DI59" s="274"/>
      <c r="DJ59" s="274"/>
      <c r="DK59" s="274"/>
      <c r="DL59" s="274"/>
      <c r="DM59" s="274"/>
      <c r="DN59" s="274"/>
      <c r="DO59" s="331">
        <f t="shared" si="3"/>
        <v>7580</v>
      </c>
      <c r="DP59" s="331"/>
      <c r="DQ59" s="331"/>
      <c r="DR59" s="331"/>
      <c r="DS59" s="331"/>
      <c r="DT59" s="331"/>
      <c r="DU59" s="331"/>
      <c r="DV59" s="331"/>
      <c r="DW59" s="583"/>
    </row>
    <row r="60" spans="1:127" ht="15" customHeight="1">
      <c r="A60" s="498"/>
      <c r="B60" s="499"/>
      <c r="C60" s="499"/>
      <c r="D60" s="499"/>
      <c r="E60" s="499"/>
      <c r="F60" s="500"/>
      <c r="G60" s="143" t="s">
        <v>4414</v>
      </c>
      <c r="H60" s="144"/>
      <c r="I60" s="144"/>
      <c r="J60" s="144"/>
      <c r="K60" s="144"/>
      <c r="L60" s="144"/>
      <c r="M60" s="144"/>
      <c r="N60" s="144"/>
      <c r="O60" s="144"/>
      <c r="P60" s="144"/>
      <c r="Q60" s="144"/>
      <c r="R60" s="144"/>
      <c r="S60" s="144"/>
      <c r="T60" s="144"/>
      <c r="U60" s="144"/>
      <c r="V60" s="144"/>
      <c r="W60" s="144"/>
      <c r="X60" s="144"/>
      <c r="Y60" s="144"/>
      <c r="Z60" s="144"/>
      <c r="AA60" s="488"/>
      <c r="AB60" s="611">
        <v>0</v>
      </c>
      <c r="AC60" s="612"/>
      <c r="AD60" s="613"/>
      <c r="AE60" s="614">
        <v>9</v>
      </c>
      <c r="AF60" s="612"/>
      <c r="AG60" s="613"/>
      <c r="AH60" s="614">
        <v>1</v>
      </c>
      <c r="AI60" s="612"/>
      <c r="AJ60" s="615"/>
      <c r="AK60" s="428"/>
      <c r="AL60" s="429"/>
      <c r="AM60" s="429"/>
      <c r="AN60" s="429"/>
      <c r="AO60" s="429"/>
      <c r="AP60" s="429"/>
      <c r="AQ60" s="429"/>
      <c r="AR60" s="430"/>
      <c r="AS60" s="428">
        <v>21106</v>
      </c>
      <c r="AT60" s="429"/>
      <c r="AU60" s="429"/>
      <c r="AV60" s="429"/>
      <c r="AW60" s="429"/>
      <c r="AX60" s="429"/>
      <c r="AY60" s="430"/>
      <c r="AZ60" s="428"/>
      <c r="BA60" s="445"/>
      <c r="BB60" s="445"/>
      <c r="BC60" s="445"/>
      <c r="BD60" s="445"/>
      <c r="BE60" s="445"/>
      <c r="BF60" s="445"/>
      <c r="BG60" s="445"/>
      <c r="BH60" s="445"/>
      <c r="BI60" s="506"/>
      <c r="BJ60" s="274">
        <v>99100</v>
      </c>
      <c r="BK60" s="274"/>
      <c r="BL60" s="274"/>
      <c r="BM60" s="274"/>
      <c r="BN60" s="274"/>
      <c r="BO60" s="274"/>
      <c r="BP60" s="274"/>
      <c r="BQ60" s="274"/>
      <c r="BR60" s="274"/>
      <c r="BS60" s="274"/>
      <c r="BT60" s="274">
        <v>24096</v>
      </c>
      <c r="BU60" s="274"/>
      <c r="BV60" s="274"/>
      <c r="BW60" s="274"/>
      <c r="BX60" s="274"/>
      <c r="BY60" s="274"/>
      <c r="BZ60" s="274"/>
      <c r="CA60" s="274"/>
      <c r="CB60" s="274"/>
      <c r="CC60" s="274">
        <v>4910</v>
      </c>
      <c r="CD60" s="274"/>
      <c r="CE60" s="274"/>
      <c r="CF60" s="274"/>
      <c r="CG60" s="274"/>
      <c r="CH60" s="274"/>
      <c r="CI60" s="274"/>
      <c r="CJ60" s="274"/>
      <c r="CK60" s="274"/>
      <c r="CL60" s="428"/>
      <c r="CM60" s="274">
        <v>1313</v>
      </c>
      <c r="CN60" s="275"/>
      <c r="CO60" s="275"/>
      <c r="CP60" s="275"/>
      <c r="CQ60" s="275"/>
      <c r="CR60" s="275"/>
      <c r="CS60" s="275"/>
      <c r="CT60" s="275"/>
      <c r="CU60" s="275"/>
      <c r="CV60" s="275"/>
      <c r="CW60" s="274">
        <v>3640</v>
      </c>
      <c r="CX60" s="274"/>
      <c r="CY60" s="274"/>
      <c r="CZ60" s="274"/>
      <c r="DA60" s="274"/>
      <c r="DB60" s="274"/>
      <c r="DC60" s="274"/>
      <c r="DD60" s="274"/>
      <c r="DE60" s="274"/>
      <c r="DF60" s="274">
        <v>2700</v>
      </c>
      <c r="DG60" s="274"/>
      <c r="DH60" s="274"/>
      <c r="DI60" s="274"/>
      <c r="DJ60" s="274"/>
      <c r="DK60" s="274"/>
      <c r="DL60" s="274"/>
      <c r="DM60" s="274"/>
      <c r="DN60" s="274"/>
      <c r="DO60" s="331">
        <f t="shared" ref="DO60:DO62" si="4">SUM(CW60:DN60)</f>
        <v>6340</v>
      </c>
      <c r="DP60" s="331"/>
      <c r="DQ60" s="331"/>
      <c r="DR60" s="331"/>
      <c r="DS60" s="331"/>
      <c r="DT60" s="331"/>
      <c r="DU60" s="331"/>
      <c r="DV60" s="331"/>
      <c r="DW60" s="583"/>
    </row>
    <row r="61" spans="1:127" ht="15" customHeight="1">
      <c r="A61" s="498"/>
      <c r="B61" s="499"/>
      <c r="C61" s="499"/>
      <c r="D61" s="499"/>
      <c r="E61" s="499"/>
      <c r="F61" s="500"/>
      <c r="G61" s="143" t="s">
        <v>4416</v>
      </c>
      <c r="H61" s="144"/>
      <c r="I61" s="144"/>
      <c r="J61" s="144"/>
      <c r="K61" s="144"/>
      <c r="L61" s="144"/>
      <c r="M61" s="144"/>
      <c r="N61" s="144"/>
      <c r="O61" s="144"/>
      <c r="P61" s="144"/>
      <c r="Q61" s="144"/>
      <c r="R61" s="144"/>
      <c r="S61" s="144"/>
      <c r="T61" s="144"/>
      <c r="U61" s="144"/>
      <c r="V61" s="144"/>
      <c r="W61" s="144"/>
      <c r="X61" s="144"/>
      <c r="Y61" s="144"/>
      <c r="Z61" s="144"/>
      <c r="AA61" s="488"/>
      <c r="AB61" s="611">
        <v>1</v>
      </c>
      <c r="AC61" s="612"/>
      <c r="AD61" s="613"/>
      <c r="AE61" s="614">
        <v>0</v>
      </c>
      <c r="AF61" s="612"/>
      <c r="AG61" s="613"/>
      <c r="AH61" s="614">
        <v>1</v>
      </c>
      <c r="AI61" s="612"/>
      <c r="AJ61" s="615"/>
      <c r="AK61" s="428"/>
      <c r="AL61" s="429"/>
      <c r="AM61" s="429"/>
      <c r="AN61" s="429"/>
      <c r="AO61" s="429"/>
      <c r="AP61" s="429"/>
      <c r="AQ61" s="429"/>
      <c r="AR61" s="430"/>
      <c r="AS61" s="428">
        <v>6304</v>
      </c>
      <c r="AT61" s="429"/>
      <c r="AU61" s="429"/>
      <c r="AV61" s="429"/>
      <c r="AW61" s="429"/>
      <c r="AX61" s="429"/>
      <c r="AY61" s="430"/>
      <c r="AZ61" s="428"/>
      <c r="BA61" s="445"/>
      <c r="BB61" s="445"/>
      <c r="BC61" s="445"/>
      <c r="BD61" s="445"/>
      <c r="BE61" s="445"/>
      <c r="BF61" s="445"/>
      <c r="BG61" s="445"/>
      <c r="BH61" s="445"/>
      <c r="BI61" s="506"/>
      <c r="BJ61" s="274">
        <v>26409</v>
      </c>
      <c r="BK61" s="274"/>
      <c r="BL61" s="274"/>
      <c r="BM61" s="274"/>
      <c r="BN61" s="274"/>
      <c r="BO61" s="274"/>
      <c r="BP61" s="274"/>
      <c r="BQ61" s="274"/>
      <c r="BR61" s="274"/>
      <c r="BS61" s="274"/>
      <c r="BT61" s="274">
        <v>11725</v>
      </c>
      <c r="BU61" s="274"/>
      <c r="BV61" s="274"/>
      <c r="BW61" s="274"/>
      <c r="BX61" s="274"/>
      <c r="BY61" s="274"/>
      <c r="BZ61" s="274"/>
      <c r="CA61" s="274"/>
      <c r="CB61" s="274"/>
      <c r="CC61" s="274">
        <v>1121</v>
      </c>
      <c r="CD61" s="274"/>
      <c r="CE61" s="274"/>
      <c r="CF61" s="274"/>
      <c r="CG61" s="274"/>
      <c r="CH61" s="274"/>
      <c r="CI61" s="274"/>
      <c r="CJ61" s="274"/>
      <c r="CK61" s="274"/>
      <c r="CL61" s="428"/>
      <c r="CM61" s="274">
        <v>341</v>
      </c>
      <c r="CN61" s="275"/>
      <c r="CO61" s="275"/>
      <c r="CP61" s="275"/>
      <c r="CQ61" s="275"/>
      <c r="CR61" s="275"/>
      <c r="CS61" s="275"/>
      <c r="CT61" s="275"/>
      <c r="CU61" s="275"/>
      <c r="CV61" s="275"/>
      <c r="CW61" s="274">
        <v>780</v>
      </c>
      <c r="CX61" s="274"/>
      <c r="CY61" s="274"/>
      <c r="CZ61" s="274"/>
      <c r="DA61" s="274"/>
      <c r="DB61" s="274"/>
      <c r="DC61" s="274"/>
      <c r="DD61" s="274"/>
      <c r="DE61" s="274"/>
      <c r="DF61" s="274">
        <v>300</v>
      </c>
      <c r="DG61" s="274"/>
      <c r="DH61" s="274"/>
      <c r="DI61" s="274"/>
      <c r="DJ61" s="274"/>
      <c r="DK61" s="274"/>
      <c r="DL61" s="274"/>
      <c r="DM61" s="274"/>
      <c r="DN61" s="274"/>
      <c r="DO61" s="331">
        <f t="shared" si="4"/>
        <v>1080</v>
      </c>
      <c r="DP61" s="331"/>
      <c r="DQ61" s="331"/>
      <c r="DR61" s="331"/>
      <c r="DS61" s="331"/>
      <c r="DT61" s="331"/>
      <c r="DU61" s="331"/>
      <c r="DV61" s="331"/>
      <c r="DW61" s="583"/>
    </row>
    <row r="62" spans="1:127" ht="15" customHeight="1">
      <c r="A62" s="498"/>
      <c r="B62" s="499"/>
      <c r="C62" s="499"/>
      <c r="D62" s="499"/>
      <c r="E62" s="499"/>
      <c r="F62" s="500"/>
      <c r="G62" s="143" t="s">
        <v>4423</v>
      </c>
      <c r="H62" s="144"/>
      <c r="I62" s="144"/>
      <c r="J62" s="144"/>
      <c r="K62" s="144"/>
      <c r="L62" s="144"/>
      <c r="M62" s="144"/>
      <c r="N62" s="144"/>
      <c r="O62" s="144"/>
      <c r="P62" s="144"/>
      <c r="Q62" s="144"/>
      <c r="R62" s="144"/>
      <c r="S62" s="144"/>
      <c r="T62" s="144"/>
      <c r="U62" s="144"/>
      <c r="V62" s="144"/>
      <c r="W62" s="144"/>
      <c r="X62" s="144"/>
      <c r="Y62" s="144"/>
      <c r="Z62" s="144"/>
      <c r="AA62" s="488"/>
      <c r="AB62" s="611">
        <v>1</v>
      </c>
      <c r="AC62" s="612"/>
      <c r="AD62" s="613"/>
      <c r="AE62" s="614">
        <v>1</v>
      </c>
      <c r="AF62" s="612"/>
      <c r="AG62" s="613"/>
      <c r="AH62" s="614">
        <v>1</v>
      </c>
      <c r="AI62" s="612"/>
      <c r="AJ62" s="615"/>
      <c r="AK62" s="428"/>
      <c r="AL62" s="429"/>
      <c r="AM62" s="429"/>
      <c r="AN62" s="429"/>
      <c r="AO62" s="429"/>
      <c r="AP62" s="429"/>
      <c r="AQ62" s="429"/>
      <c r="AR62" s="430"/>
      <c r="AS62" s="428">
        <v>480</v>
      </c>
      <c r="AT62" s="429"/>
      <c r="AU62" s="429"/>
      <c r="AV62" s="429"/>
      <c r="AW62" s="429"/>
      <c r="AX62" s="429"/>
      <c r="AY62" s="430"/>
      <c r="AZ62" s="428"/>
      <c r="BA62" s="445"/>
      <c r="BB62" s="445"/>
      <c r="BC62" s="445"/>
      <c r="BD62" s="445"/>
      <c r="BE62" s="445"/>
      <c r="BF62" s="445"/>
      <c r="BG62" s="445"/>
      <c r="BH62" s="445"/>
      <c r="BI62" s="506"/>
      <c r="BJ62" s="274">
        <v>2246</v>
      </c>
      <c r="BK62" s="274"/>
      <c r="BL62" s="274"/>
      <c r="BM62" s="274"/>
      <c r="BN62" s="274"/>
      <c r="BO62" s="274"/>
      <c r="BP62" s="274"/>
      <c r="BQ62" s="274"/>
      <c r="BR62" s="274"/>
      <c r="BS62" s="274"/>
      <c r="BT62" s="274">
        <v>840</v>
      </c>
      <c r="BU62" s="274"/>
      <c r="BV62" s="274"/>
      <c r="BW62" s="274"/>
      <c r="BX62" s="274"/>
      <c r="BY62" s="274"/>
      <c r="BZ62" s="274"/>
      <c r="CA62" s="274"/>
      <c r="CB62" s="274"/>
      <c r="CC62" s="274">
        <v>227</v>
      </c>
      <c r="CD62" s="274"/>
      <c r="CE62" s="274"/>
      <c r="CF62" s="274"/>
      <c r="CG62" s="274"/>
      <c r="CH62" s="274"/>
      <c r="CI62" s="274"/>
      <c r="CJ62" s="274"/>
      <c r="CK62" s="274"/>
      <c r="CL62" s="428"/>
      <c r="CM62" s="274">
        <v>35</v>
      </c>
      <c r="CN62" s="275"/>
      <c r="CO62" s="275"/>
      <c r="CP62" s="275"/>
      <c r="CQ62" s="275"/>
      <c r="CR62" s="275"/>
      <c r="CS62" s="275"/>
      <c r="CT62" s="275"/>
      <c r="CU62" s="275"/>
      <c r="CV62" s="275"/>
      <c r="CW62" s="274"/>
      <c r="CX62" s="274"/>
      <c r="CY62" s="274"/>
      <c r="CZ62" s="274"/>
      <c r="DA62" s="274"/>
      <c r="DB62" s="274"/>
      <c r="DC62" s="274"/>
      <c r="DD62" s="274"/>
      <c r="DE62" s="274"/>
      <c r="DF62" s="274">
        <v>300</v>
      </c>
      <c r="DG62" s="274"/>
      <c r="DH62" s="274"/>
      <c r="DI62" s="274"/>
      <c r="DJ62" s="274"/>
      <c r="DK62" s="274"/>
      <c r="DL62" s="274"/>
      <c r="DM62" s="274"/>
      <c r="DN62" s="274"/>
      <c r="DO62" s="331">
        <f t="shared" si="4"/>
        <v>300</v>
      </c>
      <c r="DP62" s="331"/>
      <c r="DQ62" s="331"/>
      <c r="DR62" s="331"/>
      <c r="DS62" s="331"/>
      <c r="DT62" s="331"/>
      <c r="DU62" s="331"/>
      <c r="DV62" s="331"/>
      <c r="DW62" s="583"/>
    </row>
    <row r="63" spans="1:127" ht="15" customHeight="1">
      <c r="A63" s="498"/>
      <c r="B63" s="499"/>
      <c r="C63" s="499"/>
      <c r="D63" s="499"/>
      <c r="E63" s="499"/>
      <c r="F63" s="500"/>
      <c r="G63" s="143" t="s">
        <v>4419</v>
      </c>
      <c r="H63" s="144"/>
      <c r="I63" s="144"/>
      <c r="J63" s="144"/>
      <c r="K63" s="144"/>
      <c r="L63" s="144"/>
      <c r="M63" s="144"/>
      <c r="N63" s="144"/>
      <c r="O63" s="144"/>
      <c r="P63" s="144"/>
      <c r="Q63" s="144"/>
      <c r="R63" s="144"/>
      <c r="S63" s="144"/>
      <c r="T63" s="144"/>
      <c r="U63" s="144"/>
      <c r="V63" s="144"/>
      <c r="W63" s="144"/>
      <c r="X63" s="144"/>
      <c r="Y63" s="144"/>
      <c r="Z63" s="144"/>
      <c r="AA63" s="488"/>
      <c r="AB63" s="611">
        <v>1</v>
      </c>
      <c r="AC63" s="612"/>
      <c r="AD63" s="613"/>
      <c r="AE63" s="614">
        <v>2</v>
      </c>
      <c r="AF63" s="612"/>
      <c r="AG63" s="613"/>
      <c r="AH63" s="614">
        <v>1</v>
      </c>
      <c r="AI63" s="612"/>
      <c r="AJ63" s="615"/>
      <c r="AK63" s="428"/>
      <c r="AL63" s="429"/>
      <c r="AM63" s="429"/>
      <c r="AN63" s="429"/>
      <c r="AO63" s="429"/>
      <c r="AP63" s="429"/>
      <c r="AQ63" s="429"/>
      <c r="AR63" s="430"/>
      <c r="AS63" s="428">
        <v>851</v>
      </c>
      <c r="AT63" s="429"/>
      <c r="AU63" s="429"/>
      <c r="AV63" s="429"/>
      <c r="AW63" s="429"/>
      <c r="AX63" s="429"/>
      <c r="AY63" s="430"/>
      <c r="AZ63" s="428"/>
      <c r="BA63" s="445"/>
      <c r="BB63" s="445"/>
      <c r="BC63" s="445"/>
      <c r="BD63" s="445"/>
      <c r="BE63" s="445"/>
      <c r="BF63" s="445"/>
      <c r="BG63" s="445"/>
      <c r="BH63" s="445"/>
      <c r="BI63" s="506"/>
      <c r="BJ63" s="274">
        <v>2445</v>
      </c>
      <c r="BK63" s="274"/>
      <c r="BL63" s="274"/>
      <c r="BM63" s="274"/>
      <c r="BN63" s="274"/>
      <c r="BO63" s="274"/>
      <c r="BP63" s="274"/>
      <c r="BQ63" s="274"/>
      <c r="BR63" s="274"/>
      <c r="BS63" s="274"/>
      <c r="BT63" s="274"/>
      <c r="BU63" s="274"/>
      <c r="BV63" s="274"/>
      <c r="BW63" s="274"/>
      <c r="BX63" s="274"/>
      <c r="BY63" s="274"/>
      <c r="BZ63" s="274"/>
      <c r="CA63" s="274"/>
      <c r="CB63" s="274"/>
      <c r="CC63" s="274">
        <v>126</v>
      </c>
      <c r="CD63" s="274"/>
      <c r="CE63" s="274"/>
      <c r="CF63" s="274"/>
      <c r="CG63" s="274"/>
      <c r="CH63" s="274"/>
      <c r="CI63" s="274"/>
      <c r="CJ63" s="274"/>
      <c r="CK63" s="274"/>
      <c r="CL63" s="428"/>
      <c r="CM63" s="274">
        <v>30</v>
      </c>
      <c r="CN63" s="275"/>
      <c r="CO63" s="275"/>
      <c r="CP63" s="275"/>
      <c r="CQ63" s="275"/>
      <c r="CR63" s="275"/>
      <c r="CS63" s="275"/>
      <c r="CT63" s="275"/>
      <c r="CU63" s="275"/>
      <c r="CV63" s="275"/>
      <c r="CW63" s="274"/>
      <c r="CX63" s="274"/>
      <c r="CY63" s="274"/>
      <c r="CZ63" s="274"/>
      <c r="DA63" s="274"/>
      <c r="DB63" s="274"/>
      <c r="DC63" s="274"/>
      <c r="DD63" s="274"/>
      <c r="DE63" s="274"/>
      <c r="DF63" s="274"/>
      <c r="DG63" s="274"/>
      <c r="DH63" s="274"/>
      <c r="DI63" s="274"/>
      <c r="DJ63" s="274"/>
      <c r="DK63" s="274"/>
      <c r="DL63" s="274"/>
      <c r="DM63" s="274"/>
      <c r="DN63" s="274"/>
      <c r="DO63" s="331">
        <f t="shared" si="3"/>
        <v>0</v>
      </c>
      <c r="DP63" s="331"/>
      <c r="DQ63" s="331"/>
      <c r="DR63" s="331"/>
      <c r="DS63" s="331"/>
      <c r="DT63" s="331"/>
      <c r="DU63" s="331"/>
      <c r="DV63" s="331"/>
      <c r="DW63" s="583"/>
    </row>
    <row r="64" spans="1:127" ht="15" customHeight="1" thickBot="1">
      <c r="A64" s="498"/>
      <c r="B64" s="499"/>
      <c r="C64" s="499"/>
      <c r="D64" s="499"/>
      <c r="E64" s="499"/>
      <c r="F64" s="500"/>
      <c r="G64" s="143" t="s">
        <v>336</v>
      </c>
      <c r="H64" s="144"/>
      <c r="I64" s="144"/>
      <c r="J64" s="144"/>
      <c r="K64" s="144"/>
      <c r="L64" s="144"/>
      <c r="M64" s="144"/>
      <c r="N64" s="144"/>
      <c r="O64" s="144"/>
      <c r="P64" s="144"/>
      <c r="Q64" s="144"/>
      <c r="R64" s="144"/>
      <c r="S64" s="144"/>
      <c r="T64" s="144"/>
      <c r="U64" s="144"/>
      <c r="V64" s="144"/>
      <c r="W64" s="144"/>
      <c r="X64" s="144"/>
      <c r="Y64" s="144"/>
      <c r="Z64" s="144"/>
      <c r="AA64" s="488"/>
      <c r="AB64" s="628">
        <v>1</v>
      </c>
      <c r="AC64" s="629"/>
      <c r="AD64" s="630"/>
      <c r="AE64" s="631">
        <v>3</v>
      </c>
      <c r="AF64" s="629"/>
      <c r="AG64" s="630"/>
      <c r="AH64" s="631">
        <v>1</v>
      </c>
      <c r="AI64" s="629"/>
      <c r="AJ64" s="632"/>
      <c r="AK64" s="519">
        <f>SUM(AK52:AR63)</f>
        <v>1711</v>
      </c>
      <c r="AL64" s="453"/>
      <c r="AM64" s="453"/>
      <c r="AN64" s="453"/>
      <c r="AO64" s="453"/>
      <c r="AP64" s="453"/>
      <c r="AQ64" s="453"/>
      <c r="AR64" s="454"/>
      <c r="AS64" s="519">
        <f>SUM(AS52:AY63)</f>
        <v>957130</v>
      </c>
      <c r="AT64" s="453"/>
      <c r="AU64" s="453"/>
      <c r="AV64" s="453"/>
      <c r="AW64" s="453"/>
      <c r="AX64" s="453"/>
      <c r="AY64" s="454"/>
      <c r="AZ64" s="291">
        <f>SUM(AZ52:BI63)</f>
        <v>241</v>
      </c>
      <c r="BA64" s="291"/>
      <c r="BB64" s="291"/>
      <c r="BC64" s="291"/>
      <c r="BD64" s="291"/>
      <c r="BE64" s="291"/>
      <c r="BF64" s="291"/>
      <c r="BG64" s="291"/>
      <c r="BH64" s="291"/>
      <c r="BI64" s="291"/>
      <c r="BJ64" s="291">
        <f>SUM(BJ52:BS63)</f>
        <v>5682764</v>
      </c>
      <c r="BK64" s="291"/>
      <c r="BL64" s="291"/>
      <c r="BM64" s="291"/>
      <c r="BN64" s="291"/>
      <c r="BO64" s="291"/>
      <c r="BP64" s="291"/>
      <c r="BQ64" s="291"/>
      <c r="BR64" s="291"/>
      <c r="BS64" s="291"/>
      <c r="BT64" s="291">
        <f>SUM(BT52:CB63)</f>
        <v>256283</v>
      </c>
      <c r="BU64" s="291"/>
      <c r="BV64" s="291"/>
      <c r="BW64" s="291"/>
      <c r="BX64" s="291"/>
      <c r="BY64" s="291"/>
      <c r="BZ64" s="291"/>
      <c r="CA64" s="291"/>
      <c r="CB64" s="291"/>
      <c r="CC64" s="291">
        <f>SUM(CC52:CL63)</f>
        <v>485869</v>
      </c>
      <c r="CD64" s="292"/>
      <c r="CE64" s="292"/>
      <c r="CF64" s="292"/>
      <c r="CG64" s="292"/>
      <c r="CH64" s="292"/>
      <c r="CI64" s="292"/>
      <c r="CJ64" s="292"/>
      <c r="CK64" s="292"/>
      <c r="CL64" s="293"/>
      <c r="CM64" s="291">
        <f>SUM(CM52:CV63)</f>
        <v>86591</v>
      </c>
      <c r="CN64" s="292"/>
      <c r="CO64" s="292"/>
      <c r="CP64" s="292"/>
      <c r="CQ64" s="292"/>
      <c r="CR64" s="292"/>
      <c r="CS64" s="292"/>
      <c r="CT64" s="292"/>
      <c r="CU64" s="292"/>
      <c r="CV64" s="292"/>
      <c r="CW64" s="291">
        <f>SUM(CW52:DE63)</f>
        <v>306280</v>
      </c>
      <c r="CX64" s="291"/>
      <c r="CY64" s="291"/>
      <c r="CZ64" s="291"/>
      <c r="DA64" s="291"/>
      <c r="DB64" s="291"/>
      <c r="DC64" s="291"/>
      <c r="DD64" s="291"/>
      <c r="DE64" s="291"/>
      <c r="DF64" s="291">
        <f>SUM(DF52:DN63)</f>
        <v>282000</v>
      </c>
      <c r="DG64" s="291"/>
      <c r="DH64" s="291"/>
      <c r="DI64" s="291"/>
      <c r="DJ64" s="291"/>
      <c r="DK64" s="291"/>
      <c r="DL64" s="291"/>
      <c r="DM64" s="291"/>
      <c r="DN64" s="291"/>
      <c r="DO64" s="291">
        <f t="shared" si="3"/>
        <v>588280</v>
      </c>
      <c r="DP64" s="291"/>
      <c r="DQ64" s="291"/>
      <c r="DR64" s="291"/>
      <c r="DS64" s="291"/>
      <c r="DT64" s="291"/>
      <c r="DU64" s="291"/>
      <c r="DV64" s="291"/>
      <c r="DW64" s="581"/>
    </row>
    <row r="65" spans="1:137" ht="11.25" customHeight="1" thickBot="1">
      <c r="A65" s="498"/>
      <c r="B65" s="499"/>
      <c r="C65" s="499"/>
      <c r="D65" s="499"/>
      <c r="E65" s="499"/>
      <c r="F65" s="500"/>
      <c r="G65" s="522"/>
      <c r="H65" s="523"/>
      <c r="I65" s="523"/>
      <c r="J65" s="523"/>
      <c r="K65" s="523"/>
      <c r="L65" s="523"/>
      <c r="M65" s="523"/>
      <c r="N65" s="523"/>
      <c r="O65" s="523"/>
      <c r="P65" s="523"/>
      <c r="Q65" s="523"/>
      <c r="R65" s="523"/>
      <c r="S65" s="523"/>
      <c r="T65" s="523"/>
      <c r="U65" s="523"/>
      <c r="V65" s="523"/>
      <c r="W65" s="523"/>
      <c r="X65" s="523"/>
      <c r="Y65" s="523"/>
      <c r="Z65" s="523"/>
      <c r="AA65" s="523"/>
      <c r="AB65" s="633"/>
      <c r="AC65" s="633"/>
      <c r="AD65" s="633"/>
      <c r="AE65" s="633"/>
      <c r="AF65" s="633"/>
      <c r="AG65" s="633"/>
      <c r="AH65" s="633"/>
      <c r="AI65" s="633"/>
      <c r="AJ65" s="633"/>
    </row>
    <row r="66" spans="1:137" ht="15" customHeight="1">
      <c r="A66" s="498"/>
      <c r="B66" s="499"/>
      <c r="C66" s="499"/>
      <c r="D66" s="499"/>
      <c r="E66" s="499"/>
      <c r="F66" s="500"/>
      <c r="G66" s="143" t="s">
        <v>11</v>
      </c>
      <c r="H66" s="144"/>
      <c r="I66" s="144"/>
      <c r="J66" s="144"/>
      <c r="K66" s="144"/>
      <c r="L66" s="144"/>
      <c r="M66" s="144"/>
      <c r="N66" s="144"/>
      <c r="O66" s="144"/>
      <c r="P66" s="144"/>
      <c r="Q66" s="144"/>
      <c r="R66" s="144"/>
      <c r="S66" s="144"/>
      <c r="T66" s="144"/>
      <c r="U66" s="144"/>
      <c r="V66" s="144"/>
      <c r="W66" s="144"/>
      <c r="X66" s="144"/>
      <c r="Y66" s="144"/>
      <c r="Z66" s="144"/>
      <c r="AA66" s="488"/>
      <c r="AB66" s="606">
        <v>1</v>
      </c>
      <c r="AC66" s="607"/>
      <c r="AD66" s="608"/>
      <c r="AE66" s="609">
        <v>4</v>
      </c>
      <c r="AF66" s="607"/>
      <c r="AG66" s="608"/>
      <c r="AH66" s="609">
        <v>1</v>
      </c>
      <c r="AI66" s="607"/>
      <c r="AJ66" s="610"/>
      <c r="AK66" s="537">
        <f>SUM(AK52:AR54)</f>
        <v>1711</v>
      </c>
      <c r="AL66" s="419"/>
      <c r="AM66" s="419"/>
      <c r="AN66" s="419"/>
      <c r="AO66" s="419"/>
      <c r="AP66" s="419"/>
      <c r="AQ66" s="419"/>
      <c r="AR66" s="420"/>
      <c r="AS66" s="537">
        <f>SUM(AS52:AY54)</f>
        <v>698167</v>
      </c>
      <c r="AT66" s="419"/>
      <c r="AU66" s="419"/>
      <c r="AV66" s="419"/>
      <c r="AW66" s="419"/>
      <c r="AX66" s="419"/>
      <c r="AY66" s="420"/>
      <c r="AZ66" s="328">
        <f>SUM(AZ52:BI54)</f>
        <v>241</v>
      </c>
      <c r="BA66" s="328"/>
      <c r="BB66" s="328"/>
      <c r="BC66" s="328"/>
      <c r="BD66" s="328"/>
      <c r="BE66" s="328"/>
      <c r="BF66" s="328"/>
      <c r="BG66" s="328"/>
      <c r="BH66" s="328"/>
      <c r="BI66" s="328"/>
      <c r="BJ66" s="328">
        <f>SUM(BJ52:BS54)</f>
        <v>4467360</v>
      </c>
      <c r="BK66" s="328"/>
      <c r="BL66" s="328"/>
      <c r="BM66" s="328"/>
      <c r="BN66" s="328"/>
      <c r="BO66" s="328"/>
      <c r="BP66" s="328"/>
      <c r="BQ66" s="328"/>
      <c r="BR66" s="328"/>
      <c r="BS66" s="328"/>
      <c r="BT66" s="328">
        <f>SUM(BT52:CB54)</f>
        <v>84684</v>
      </c>
      <c r="BU66" s="328"/>
      <c r="BV66" s="328"/>
      <c r="BW66" s="328"/>
      <c r="BX66" s="328"/>
      <c r="BY66" s="328"/>
      <c r="BZ66" s="328"/>
      <c r="CA66" s="328"/>
      <c r="CB66" s="328"/>
      <c r="CC66" s="328">
        <f>SUM(CC52:CL54)</f>
        <v>399142</v>
      </c>
      <c r="CD66" s="329"/>
      <c r="CE66" s="329"/>
      <c r="CF66" s="329"/>
      <c r="CG66" s="329"/>
      <c r="CH66" s="329"/>
      <c r="CI66" s="329"/>
      <c r="CJ66" s="329"/>
      <c r="CK66" s="329"/>
      <c r="CL66" s="653"/>
      <c r="CM66" s="328">
        <f>SUM(CM52:CV54)</f>
        <v>68562</v>
      </c>
      <c r="CN66" s="329"/>
      <c r="CO66" s="329"/>
      <c r="CP66" s="329"/>
      <c r="CQ66" s="329"/>
      <c r="CR66" s="329"/>
      <c r="CS66" s="329"/>
      <c r="CT66" s="329"/>
      <c r="CU66" s="329"/>
      <c r="CV66" s="329"/>
      <c r="CW66" s="328">
        <f>SUM(CW52:DE54)</f>
        <v>269620</v>
      </c>
      <c r="CX66" s="328"/>
      <c r="CY66" s="328"/>
      <c r="CZ66" s="328"/>
      <c r="DA66" s="328"/>
      <c r="DB66" s="328"/>
      <c r="DC66" s="328"/>
      <c r="DD66" s="328"/>
      <c r="DE66" s="328"/>
      <c r="DF66" s="328">
        <f>SUM(DF52:DN54)</f>
        <v>240900</v>
      </c>
      <c r="DG66" s="328"/>
      <c r="DH66" s="328"/>
      <c r="DI66" s="328"/>
      <c r="DJ66" s="328"/>
      <c r="DK66" s="328"/>
      <c r="DL66" s="328"/>
      <c r="DM66" s="328"/>
      <c r="DN66" s="328"/>
      <c r="DO66" s="328">
        <f>SUM(CW66:DN66)</f>
        <v>510520</v>
      </c>
      <c r="DP66" s="328"/>
      <c r="DQ66" s="328"/>
      <c r="DR66" s="328"/>
      <c r="DS66" s="328"/>
      <c r="DT66" s="328"/>
      <c r="DU66" s="328"/>
      <c r="DV66" s="328"/>
      <c r="DW66" s="582"/>
    </row>
    <row r="67" spans="1:137" ht="15" customHeight="1">
      <c r="A67" s="498"/>
      <c r="B67" s="499"/>
      <c r="C67" s="499"/>
      <c r="D67" s="499"/>
      <c r="E67" s="499"/>
      <c r="F67" s="500"/>
      <c r="G67" s="143" t="s">
        <v>12</v>
      </c>
      <c r="H67" s="144"/>
      <c r="I67" s="144"/>
      <c r="J67" s="144"/>
      <c r="K67" s="144"/>
      <c r="L67" s="144"/>
      <c r="M67" s="144"/>
      <c r="N67" s="144"/>
      <c r="O67" s="144"/>
      <c r="P67" s="144"/>
      <c r="Q67" s="144"/>
      <c r="R67" s="144"/>
      <c r="S67" s="144"/>
      <c r="T67" s="144"/>
      <c r="U67" s="144"/>
      <c r="V67" s="144"/>
      <c r="W67" s="144"/>
      <c r="X67" s="144"/>
      <c r="Y67" s="144"/>
      <c r="Z67" s="144"/>
      <c r="AA67" s="488"/>
      <c r="AB67" s="611">
        <v>1</v>
      </c>
      <c r="AC67" s="612"/>
      <c r="AD67" s="613"/>
      <c r="AE67" s="614">
        <v>5</v>
      </c>
      <c r="AF67" s="612"/>
      <c r="AG67" s="613"/>
      <c r="AH67" s="614">
        <v>1</v>
      </c>
      <c r="AI67" s="612"/>
      <c r="AJ67" s="615"/>
      <c r="AK67" s="540">
        <f>SUM(AK55:AR58)</f>
        <v>0</v>
      </c>
      <c r="AL67" s="429"/>
      <c r="AM67" s="429"/>
      <c r="AN67" s="429"/>
      <c r="AO67" s="429"/>
      <c r="AP67" s="429"/>
      <c r="AQ67" s="429"/>
      <c r="AR67" s="430"/>
      <c r="AS67" s="540">
        <f>SUM(AS55:AY58)</f>
        <v>209119</v>
      </c>
      <c r="AT67" s="429"/>
      <c r="AU67" s="429"/>
      <c r="AV67" s="429"/>
      <c r="AW67" s="429"/>
      <c r="AX67" s="429"/>
      <c r="AY67" s="430"/>
      <c r="AZ67" s="331">
        <f>SUM(AZ55:BI58)</f>
        <v>0</v>
      </c>
      <c r="BA67" s="331"/>
      <c r="BB67" s="331"/>
      <c r="BC67" s="331"/>
      <c r="BD67" s="331"/>
      <c r="BE67" s="331"/>
      <c r="BF67" s="331"/>
      <c r="BG67" s="331"/>
      <c r="BH67" s="331"/>
      <c r="BI67" s="331"/>
      <c r="BJ67" s="331">
        <f>SUM(BJ55:BS58)</f>
        <v>977269</v>
      </c>
      <c r="BK67" s="331"/>
      <c r="BL67" s="331"/>
      <c r="BM67" s="331"/>
      <c r="BN67" s="331"/>
      <c r="BO67" s="331"/>
      <c r="BP67" s="331"/>
      <c r="BQ67" s="331"/>
      <c r="BR67" s="331"/>
      <c r="BS67" s="331"/>
      <c r="BT67" s="331">
        <f>SUM(BT55:CB58)</f>
        <v>106095</v>
      </c>
      <c r="BU67" s="331"/>
      <c r="BV67" s="331"/>
      <c r="BW67" s="331"/>
      <c r="BX67" s="331"/>
      <c r="BY67" s="331"/>
      <c r="BZ67" s="331"/>
      <c r="CA67" s="331"/>
      <c r="CB67" s="331"/>
      <c r="CC67" s="331">
        <f>SUM(CC55:CL58)</f>
        <v>74237</v>
      </c>
      <c r="CD67" s="332"/>
      <c r="CE67" s="332"/>
      <c r="CF67" s="332"/>
      <c r="CG67" s="332"/>
      <c r="CH67" s="332"/>
      <c r="CI67" s="332"/>
      <c r="CJ67" s="332"/>
      <c r="CK67" s="332"/>
      <c r="CL67" s="654"/>
      <c r="CM67" s="331">
        <f>SUM(CM55:CV58)</f>
        <v>15005</v>
      </c>
      <c r="CN67" s="332"/>
      <c r="CO67" s="332"/>
      <c r="CP67" s="332"/>
      <c r="CQ67" s="332"/>
      <c r="CR67" s="332"/>
      <c r="CS67" s="332"/>
      <c r="CT67" s="332"/>
      <c r="CU67" s="332"/>
      <c r="CV67" s="332"/>
      <c r="CW67" s="331">
        <f>SUM(CW55:DE58)</f>
        <v>28860</v>
      </c>
      <c r="CX67" s="331"/>
      <c r="CY67" s="331"/>
      <c r="CZ67" s="331"/>
      <c r="DA67" s="331"/>
      <c r="DB67" s="331"/>
      <c r="DC67" s="331"/>
      <c r="DD67" s="331"/>
      <c r="DE67" s="331"/>
      <c r="DF67" s="331">
        <f>SUM(DF55:DN58)</f>
        <v>33600</v>
      </c>
      <c r="DG67" s="331"/>
      <c r="DH67" s="331"/>
      <c r="DI67" s="331"/>
      <c r="DJ67" s="331"/>
      <c r="DK67" s="331"/>
      <c r="DL67" s="331"/>
      <c r="DM67" s="331"/>
      <c r="DN67" s="331"/>
      <c r="DO67" s="331">
        <f>SUM(CW67:DN67)</f>
        <v>62460</v>
      </c>
      <c r="DP67" s="331"/>
      <c r="DQ67" s="331"/>
      <c r="DR67" s="331"/>
      <c r="DS67" s="331"/>
      <c r="DT67" s="331"/>
      <c r="DU67" s="331"/>
      <c r="DV67" s="331"/>
      <c r="DW67" s="583"/>
    </row>
    <row r="68" spans="1:137" ht="15" customHeight="1">
      <c r="A68" s="498"/>
      <c r="B68" s="499"/>
      <c r="C68" s="499"/>
      <c r="D68" s="499"/>
      <c r="E68" s="499"/>
      <c r="F68" s="500"/>
      <c r="G68" s="143" t="s">
        <v>9</v>
      </c>
      <c r="H68" s="144"/>
      <c r="I68" s="144"/>
      <c r="J68" s="144"/>
      <c r="K68" s="144"/>
      <c r="L68" s="144"/>
      <c r="M68" s="144"/>
      <c r="N68" s="144"/>
      <c r="O68" s="144"/>
      <c r="P68" s="144"/>
      <c r="Q68" s="144"/>
      <c r="R68" s="144"/>
      <c r="S68" s="144"/>
      <c r="T68" s="144"/>
      <c r="U68" s="144"/>
      <c r="V68" s="144"/>
      <c r="W68" s="144"/>
      <c r="X68" s="144"/>
      <c r="Y68" s="144"/>
      <c r="Z68" s="144"/>
      <c r="AA68" s="488"/>
      <c r="AB68" s="611">
        <v>1</v>
      </c>
      <c r="AC68" s="612"/>
      <c r="AD68" s="613"/>
      <c r="AE68" s="614">
        <v>6</v>
      </c>
      <c r="AF68" s="612"/>
      <c r="AG68" s="613"/>
      <c r="AH68" s="614">
        <v>1</v>
      </c>
      <c r="AI68" s="612"/>
      <c r="AJ68" s="615"/>
      <c r="AK68" s="540">
        <f>AK59</f>
        <v>0</v>
      </c>
      <c r="AL68" s="429"/>
      <c r="AM68" s="429"/>
      <c r="AN68" s="429"/>
      <c r="AO68" s="429"/>
      <c r="AP68" s="429"/>
      <c r="AQ68" s="429"/>
      <c r="AR68" s="430"/>
      <c r="AS68" s="540">
        <f>AS59</f>
        <v>21103</v>
      </c>
      <c r="AT68" s="429"/>
      <c r="AU68" s="429"/>
      <c r="AV68" s="429"/>
      <c r="AW68" s="429"/>
      <c r="AX68" s="429"/>
      <c r="AY68" s="430"/>
      <c r="AZ68" s="331">
        <f>AZ59</f>
        <v>0</v>
      </c>
      <c r="BA68" s="331"/>
      <c r="BB68" s="331"/>
      <c r="BC68" s="331"/>
      <c r="BD68" s="331"/>
      <c r="BE68" s="331"/>
      <c r="BF68" s="331"/>
      <c r="BG68" s="331"/>
      <c r="BH68" s="331"/>
      <c r="BI68" s="331"/>
      <c r="BJ68" s="331">
        <f>BJ59</f>
        <v>107935</v>
      </c>
      <c r="BK68" s="331"/>
      <c r="BL68" s="331"/>
      <c r="BM68" s="331"/>
      <c r="BN68" s="331"/>
      <c r="BO68" s="331"/>
      <c r="BP68" s="331"/>
      <c r="BQ68" s="331"/>
      <c r="BR68" s="331"/>
      <c r="BS68" s="331"/>
      <c r="BT68" s="331">
        <f>BT59</f>
        <v>28843</v>
      </c>
      <c r="BU68" s="331"/>
      <c r="BV68" s="331"/>
      <c r="BW68" s="331"/>
      <c r="BX68" s="331"/>
      <c r="BY68" s="331"/>
      <c r="BZ68" s="331"/>
      <c r="CA68" s="331"/>
      <c r="CB68" s="331"/>
      <c r="CC68" s="331">
        <f>CC59</f>
        <v>6106</v>
      </c>
      <c r="CD68" s="332"/>
      <c r="CE68" s="332"/>
      <c r="CF68" s="332"/>
      <c r="CG68" s="332"/>
      <c r="CH68" s="332"/>
      <c r="CI68" s="332"/>
      <c r="CJ68" s="332"/>
      <c r="CK68" s="332"/>
      <c r="CL68" s="654"/>
      <c r="CM68" s="331">
        <f>CM59</f>
        <v>1305</v>
      </c>
      <c r="CN68" s="332"/>
      <c r="CO68" s="332"/>
      <c r="CP68" s="332"/>
      <c r="CQ68" s="332"/>
      <c r="CR68" s="332"/>
      <c r="CS68" s="332"/>
      <c r="CT68" s="332"/>
      <c r="CU68" s="332"/>
      <c r="CV68" s="332"/>
      <c r="CW68" s="331">
        <f>CW59</f>
        <v>3380</v>
      </c>
      <c r="CX68" s="331"/>
      <c r="CY68" s="331"/>
      <c r="CZ68" s="331"/>
      <c r="DA68" s="331"/>
      <c r="DB68" s="331"/>
      <c r="DC68" s="331"/>
      <c r="DD68" s="331"/>
      <c r="DE68" s="331"/>
      <c r="DF68" s="331">
        <f>DF59</f>
        <v>4200</v>
      </c>
      <c r="DG68" s="331"/>
      <c r="DH68" s="331"/>
      <c r="DI68" s="331"/>
      <c r="DJ68" s="331"/>
      <c r="DK68" s="331"/>
      <c r="DL68" s="331"/>
      <c r="DM68" s="331"/>
      <c r="DN68" s="331"/>
      <c r="DO68" s="331">
        <f>SUM(CW68:DN68)</f>
        <v>7580</v>
      </c>
      <c r="DP68" s="331"/>
      <c r="DQ68" s="331"/>
      <c r="DR68" s="331"/>
      <c r="DS68" s="331"/>
      <c r="DT68" s="331"/>
      <c r="DU68" s="331"/>
      <c r="DV68" s="331"/>
      <c r="DW68" s="583"/>
    </row>
    <row r="69" spans="1:137" ht="15" customHeight="1" thickBot="1">
      <c r="A69" s="546"/>
      <c r="B69" s="547"/>
      <c r="C69" s="547"/>
      <c r="D69" s="547"/>
      <c r="E69" s="547"/>
      <c r="F69" s="548"/>
      <c r="G69" s="143" t="s">
        <v>10</v>
      </c>
      <c r="H69" s="144"/>
      <c r="I69" s="144"/>
      <c r="J69" s="144"/>
      <c r="K69" s="144"/>
      <c r="L69" s="144"/>
      <c r="M69" s="144"/>
      <c r="N69" s="144"/>
      <c r="O69" s="144"/>
      <c r="P69" s="144"/>
      <c r="Q69" s="144"/>
      <c r="R69" s="144"/>
      <c r="S69" s="144"/>
      <c r="T69" s="144"/>
      <c r="U69" s="144"/>
      <c r="V69" s="144"/>
      <c r="W69" s="144"/>
      <c r="X69" s="144"/>
      <c r="Y69" s="144"/>
      <c r="Z69" s="144"/>
      <c r="AA69" s="488"/>
      <c r="AB69" s="628">
        <v>1</v>
      </c>
      <c r="AC69" s="629"/>
      <c r="AD69" s="630"/>
      <c r="AE69" s="631">
        <v>7</v>
      </c>
      <c r="AF69" s="629"/>
      <c r="AG69" s="630"/>
      <c r="AH69" s="631">
        <v>1</v>
      </c>
      <c r="AI69" s="629"/>
      <c r="AJ69" s="632"/>
      <c r="AK69" s="519">
        <f>SUM(AK60:AR63)</f>
        <v>0</v>
      </c>
      <c r="AL69" s="453"/>
      <c r="AM69" s="453"/>
      <c r="AN69" s="453"/>
      <c r="AO69" s="453"/>
      <c r="AP69" s="453"/>
      <c r="AQ69" s="453"/>
      <c r="AR69" s="454"/>
      <c r="AS69" s="519">
        <f>SUM(AS60:AY63)</f>
        <v>28741</v>
      </c>
      <c r="AT69" s="453"/>
      <c r="AU69" s="453"/>
      <c r="AV69" s="453"/>
      <c r="AW69" s="453"/>
      <c r="AX69" s="453"/>
      <c r="AY69" s="454"/>
      <c r="AZ69" s="291">
        <f>SUM(AZ60:BI63)</f>
        <v>0</v>
      </c>
      <c r="BA69" s="291"/>
      <c r="BB69" s="291"/>
      <c r="BC69" s="291"/>
      <c r="BD69" s="291"/>
      <c r="BE69" s="291"/>
      <c r="BF69" s="291"/>
      <c r="BG69" s="291"/>
      <c r="BH69" s="291"/>
      <c r="BI69" s="291"/>
      <c r="BJ69" s="291">
        <f>SUM(BJ60:BS63)</f>
        <v>130200</v>
      </c>
      <c r="BK69" s="291"/>
      <c r="BL69" s="291"/>
      <c r="BM69" s="291"/>
      <c r="BN69" s="291"/>
      <c r="BO69" s="291"/>
      <c r="BP69" s="291"/>
      <c r="BQ69" s="291"/>
      <c r="BR69" s="291"/>
      <c r="BS69" s="291"/>
      <c r="BT69" s="291">
        <f>SUM(BT60:CB63)</f>
        <v>36661</v>
      </c>
      <c r="BU69" s="291"/>
      <c r="BV69" s="291"/>
      <c r="BW69" s="291"/>
      <c r="BX69" s="291"/>
      <c r="BY69" s="291"/>
      <c r="BZ69" s="291"/>
      <c r="CA69" s="291"/>
      <c r="CB69" s="291"/>
      <c r="CC69" s="291">
        <f>SUM(CC60:CL63)</f>
        <v>6384</v>
      </c>
      <c r="CD69" s="292"/>
      <c r="CE69" s="292"/>
      <c r="CF69" s="292"/>
      <c r="CG69" s="292"/>
      <c r="CH69" s="292"/>
      <c r="CI69" s="292"/>
      <c r="CJ69" s="292"/>
      <c r="CK69" s="292"/>
      <c r="CL69" s="293"/>
      <c r="CM69" s="291">
        <f>SUM(CM60:CV63)</f>
        <v>1719</v>
      </c>
      <c r="CN69" s="292"/>
      <c r="CO69" s="292"/>
      <c r="CP69" s="292"/>
      <c r="CQ69" s="292"/>
      <c r="CR69" s="292"/>
      <c r="CS69" s="292"/>
      <c r="CT69" s="292"/>
      <c r="CU69" s="292"/>
      <c r="CV69" s="292"/>
      <c r="CW69" s="291">
        <f>SUM(CW60:DE63)</f>
        <v>4420</v>
      </c>
      <c r="CX69" s="291"/>
      <c r="CY69" s="291"/>
      <c r="CZ69" s="291"/>
      <c r="DA69" s="291"/>
      <c r="DB69" s="291"/>
      <c r="DC69" s="291"/>
      <c r="DD69" s="291"/>
      <c r="DE69" s="291"/>
      <c r="DF69" s="291">
        <f>SUM(DF60:DN63)</f>
        <v>3300</v>
      </c>
      <c r="DG69" s="291"/>
      <c r="DH69" s="291"/>
      <c r="DI69" s="291"/>
      <c r="DJ69" s="291"/>
      <c r="DK69" s="291"/>
      <c r="DL69" s="291"/>
      <c r="DM69" s="291"/>
      <c r="DN69" s="291"/>
      <c r="DO69" s="291">
        <f>SUM(CW69:DN69)</f>
        <v>7720</v>
      </c>
      <c r="DP69" s="291"/>
      <c r="DQ69" s="291"/>
      <c r="DR69" s="291"/>
      <c r="DS69" s="291"/>
      <c r="DT69" s="291"/>
      <c r="DU69" s="291"/>
      <c r="DV69" s="291"/>
      <c r="DW69" s="581"/>
    </row>
    <row r="70" spans="1:137" ht="11.25" customHeight="1" thickBot="1">
      <c r="AB70" s="633"/>
      <c r="AC70" s="633"/>
      <c r="AD70" s="633"/>
      <c r="AE70" s="633"/>
      <c r="AF70" s="633"/>
      <c r="AG70" s="633"/>
      <c r="AH70" s="633"/>
      <c r="AI70" s="633"/>
      <c r="AJ70" s="633"/>
    </row>
    <row r="71" spans="1:137" ht="15" customHeight="1">
      <c r="A71" s="442" t="s">
        <v>14</v>
      </c>
      <c r="B71" s="486"/>
      <c r="C71" s="486"/>
      <c r="D71" s="443" t="s">
        <v>15</v>
      </c>
      <c r="E71" s="443"/>
      <c r="F71" s="444"/>
      <c r="G71" s="143" t="s">
        <v>749</v>
      </c>
      <c r="H71" s="144"/>
      <c r="I71" s="144"/>
      <c r="J71" s="144"/>
      <c r="K71" s="144"/>
      <c r="L71" s="144"/>
      <c r="M71" s="144"/>
      <c r="N71" s="144"/>
      <c r="O71" s="144"/>
      <c r="P71" s="144"/>
      <c r="Q71" s="144"/>
      <c r="R71" s="144"/>
      <c r="S71" s="144"/>
      <c r="T71" s="144"/>
      <c r="U71" s="144"/>
      <c r="V71" s="144"/>
      <c r="W71" s="144"/>
      <c r="X71" s="144"/>
      <c r="Y71" s="144"/>
      <c r="Z71" s="144"/>
      <c r="AA71" s="488"/>
      <c r="AB71" s="606">
        <v>1</v>
      </c>
      <c r="AC71" s="607"/>
      <c r="AD71" s="608"/>
      <c r="AE71" s="609">
        <v>8</v>
      </c>
      <c r="AF71" s="607"/>
      <c r="AG71" s="608"/>
      <c r="AH71" s="609">
        <v>1</v>
      </c>
      <c r="AI71" s="607"/>
      <c r="AJ71" s="610"/>
      <c r="AK71" s="418">
        <v>1711</v>
      </c>
      <c r="AL71" s="419"/>
      <c r="AM71" s="419"/>
      <c r="AN71" s="419"/>
      <c r="AO71" s="419"/>
      <c r="AP71" s="419"/>
      <c r="AQ71" s="419"/>
      <c r="AR71" s="420"/>
      <c r="AS71" s="418">
        <v>905849</v>
      </c>
      <c r="AT71" s="419"/>
      <c r="AU71" s="419"/>
      <c r="AV71" s="419"/>
      <c r="AW71" s="419"/>
      <c r="AX71" s="419"/>
      <c r="AY71" s="420"/>
      <c r="AZ71" s="418">
        <v>240</v>
      </c>
      <c r="BA71" s="495"/>
      <c r="BB71" s="495"/>
      <c r="BC71" s="495"/>
      <c r="BD71" s="495"/>
      <c r="BE71" s="495"/>
      <c r="BF71" s="495"/>
      <c r="BG71" s="495"/>
      <c r="BH71" s="495"/>
      <c r="BI71" s="496"/>
      <c r="BJ71" s="261">
        <v>5441098</v>
      </c>
      <c r="BK71" s="261"/>
      <c r="BL71" s="261"/>
      <c r="BM71" s="261"/>
      <c r="BN71" s="261"/>
      <c r="BO71" s="261"/>
      <c r="BP71" s="261"/>
      <c r="BQ71" s="261"/>
      <c r="BR71" s="261"/>
      <c r="BS71" s="261"/>
      <c r="BT71" s="261">
        <v>190779</v>
      </c>
      <c r="BU71" s="261"/>
      <c r="BV71" s="261"/>
      <c r="BW71" s="261"/>
      <c r="BX71" s="261"/>
      <c r="BY71" s="261"/>
      <c r="BZ71" s="261"/>
      <c r="CA71" s="261"/>
      <c r="CB71" s="261"/>
      <c r="CC71" s="261">
        <v>473072</v>
      </c>
      <c r="CD71" s="262"/>
      <c r="CE71" s="262"/>
      <c r="CF71" s="262"/>
      <c r="CG71" s="262"/>
      <c r="CH71" s="262"/>
      <c r="CI71" s="262"/>
      <c r="CJ71" s="262"/>
      <c r="CK71" s="262"/>
      <c r="CL71" s="267"/>
      <c r="CM71" s="261">
        <v>83540</v>
      </c>
      <c r="CN71" s="262"/>
      <c r="CO71" s="262"/>
      <c r="CP71" s="262"/>
      <c r="CQ71" s="262"/>
      <c r="CR71" s="262"/>
      <c r="CS71" s="262"/>
      <c r="CT71" s="262"/>
      <c r="CU71" s="262"/>
      <c r="CV71" s="262"/>
      <c r="CW71" s="261">
        <v>298220</v>
      </c>
      <c r="CX71" s="261"/>
      <c r="CY71" s="261"/>
      <c r="CZ71" s="261"/>
      <c r="DA71" s="261"/>
      <c r="DB71" s="261"/>
      <c r="DC71" s="261"/>
      <c r="DD71" s="261"/>
      <c r="DE71" s="261"/>
      <c r="DF71" s="261">
        <v>273900</v>
      </c>
      <c r="DG71" s="261"/>
      <c r="DH71" s="261"/>
      <c r="DI71" s="261"/>
      <c r="DJ71" s="261"/>
      <c r="DK71" s="261"/>
      <c r="DL71" s="261"/>
      <c r="DM71" s="261"/>
      <c r="DN71" s="261"/>
      <c r="DO71" s="328">
        <f>SUM(CW71:DN71)</f>
        <v>572120</v>
      </c>
      <c r="DP71" s="328"/>
      <c r="DQ71" s="328"/>
      <c r="DR71" s="328"/>
      <c r="DS71" s="328"/>
      <c r="DT71" s="328"/>
      <c r="DU71" s="328"/>
      <c r="DV71" s="328"/>
      <c r="DW71" s="582"/>
    </row>
    <row r="72" spans="1:137" ht="15" customHeight="1">
      <c r="A72" s="560"/>
      <c r="B72" s="499"/>
      <c r="C72" s="499"/>
      <c r="D72" s="561"/>
      <c r="E72" s="561"/>
      <c r="F72" s="562"/>
      <c r="G72" s="563" t="s">
        <v>282</v>
      </c>
      <c r="H72" s="564"/>
      <c r="I72" s="564"/>
      <c r="J72" s="564"/>
      <c r="K72" s="564"/>
      <c r="L72" s="564"/>
      <c r="M72" s="564"/>
      <c r="N72" s="564"/>
      <c r="O72" s="564"/>
      <c r="P72" s="564"/>
      <c r="Q72" s="564"/>
      <c r="R72" s="564"/>
      <c r="S72" s="564"/>
      <c r="T72" s="564"/>
      <c r="U72" s="564"/>
      <c r="V72" s="564"/>
      <c r="W72" s="564"/>
      <c r="X72" s="564"/>
      <c r="Y72" s="564"/>
      <c r="Z72" s="564"/>
      <c r="AA72" s="565"/>
      <c r="AB72" s="611">
        <v>1</v>
      </c>
      <c r="AC72" s="612"/>
      <c r="AD72" s="613"/>
      <c r="AE72" s="614">
        <v>9</v>
      </c>
      <c r="AF72" s="612"/>
      <c r="AG72" s="613"/>
      <c r="AH72" s="614">
        <v>1</v>
      </c>
      <c r="AI72" s="612"/>
      <c r="AJ72" s="615"/>
      <c r="AK72" s="428"/>
      <c r="AL72" s="429"/>
      <c r="AM72" s="429"/>
      <c r="AN72" s="429"/>
      <c r="AO72" s="429"/>
      <c r="AP72" s="429"/>
      <c r="AQ72" s="429"/>
      <c r="AR72" s="430"/>
      <c r="AS72" s="428">
        <v>21103</v>
      </c>
      <c r="AT72" s="429"/>
      <c r="AU72" s="429"/>
      <c r="AV72" s="429"/>
      <c r="AW72" s="429"/>
      <c r="AX72" s="429"/>
      <c r="AY72" s="430"/>
      <c r="AZ72" s="428"/>
      <c r="BA72" s="445"/>
      <c r="BB72" s="445"/>
      <c r="BC72" s="445"/>
      <c r="BD72" s="445"/>
      <c r="BE72" s="445"/>
      <c r="BF72" s="445"/>
      <c r="BG72" s="445"/>
      <c r="BH72" s="445"/>
      <c r="BI72" s="506"/>
      <c r="BJ72" s="274">
        <v>107935</v>
      </c>
      <c r="BK72" s="274"/>
      <c r="BL72" s="274"/>
      <c r="BM72" s="274"/>
      <c r="BN72" s="274"/>
      <c r="BO72" s="274"/>
      <c r="BP72" s="274"/>
      <c r="BQ72" s="274"/>
      <c r="BR72" s="274"/>
      <c r="BS72" s="274"/>
      <c r="BT72" s="274">
        <v>28843</v>
      </c>
      <c r="BU72" s="274"/>
      <c r="BV72" s="274"/>
      <c r="BW72" s="274"/>
      <c r="BX72" s="274"/>
      <c r="BY72" s="274"/>
      <c r="BZ72" s="274"/>
      <c r="CA72" s="274"/>
      <c r="CB72" s="274"/>
      <c r="CC72" s="274">
        <v>6106</v>
      </c>
      <c r="CD72" s="275"/>
      <c r="CE72" s="275"/>
      <c r="CF72" s="275"/>
      <c r="CG72" s="275"/>
      <c r="CH72" s="275"/>
      <c r="CI72" s="275"/>
      <c r="CJ72" s="275"/>
      <c r="CK72" s="275"/>
      <c r="CL72" s="278"/>
      <c r="CM72" s="274">
        <v>1305</v>
      </c>
      <c r="CN72" s="275"/>
      <c r="CO72" s="275"/>
      <c r="CP72" s="275"/>
      <c r="CQ72" s="275"/>
      <c r="CR72" s="275"/>
      <c r="CS72" s="275"/>
      <c r="CT72" s="275"/>
      <c r="CU72" s="275"/>
      <c r="CV72" s="275"/>
      <c r="CW72" s="274">
        <v>3380</v>
      </c>
      <c r="CX72" s="274"/>
      <c r="CY72" s="274"/>
      <c r="CZ72" s="274"/>
      <c r="DA72" s="274"/>
      <c r="DB72" s="274"/>
      <c r="DC72" s="274"/>
      <c r="DD72" s="274"/>
      <c r="DE72" s="274"/>
      <c r="DF72" s="274">
        <v>4200</v>
      </c>
      <c r="DG72" s="274"/>
      <c r="DH72" s="274"/>
      <c r="DI72" s="274"/>
      <c r="DJ72" s="274"/>
      <c r="DK72" s="274"/>
      <c r="DL72" s="274"/>
      <c r="DM72" s="274"/>
      <c r="DN72" s="274"/>
      <c r="DO72" s="331">
        <f>SUM(CW72:DN72)</f>
        <v>7580</v>
      </c>
      <c r="DP72" s="331"/>
      <c r="DQ72" s="331"/>
      <c r="DR72" s="331"/>
      <c r="DS72" s="331"/>
      <c r="DT72" s="331"/>
      <c r="DU72" s="331"/>
      <c r="DV72" s="331"/>
      <c r="DW72" s="583"/>
    </row>
    <row r="73" spans="1:137" ht="15" customHeight="1">
      <c r="A73" s="560"/>
      <c r="B73" s="499"/>
      <c r="C73" s="499"/>
      <c r="D73" s="561"/>
      <c r="E73" s="561"/>
      <c r="F73" s="562"/>
      <c r="G73" s="143" t="s">
        <v>4414</v>
      </c>
      <c r="H73" s="144"/>
      <c r="I73" s="144"/>
      <c r="J73" s="144"/>
      <c r="K73" s="144"/>
      <c r="L73" s="144"/>
      <c r="M73" s="144"/>
      <c r="N73" s="144"/>
      <c r="O73" s="144"/>
      <c r="P73" s="144"/>
      <c r="Q73" s="144"/>
      <c r="R73" s="144"/>
      <c r="S73" s="144"/>
      <c r="T73" s="144"/>
      <c r="U73" s="144"/>
      <c r="V73" s="144"/>
      <c r="W73" s="144"/>
      <c r="X73" s="144"/>
      <c r="Y73" s="144"/>
      <c r="Z73" s="144"/>
      <c r="AA73" s="144"/>
      <c r="AB73" s="611">
        <v>2</v>
      </c>
      <c r="AC73" s="612"/>
      <c r="AD73" s="613"/>
      <c r="AE73" s="614">
        <v>0</v>
      </c>
      <c r="AF73" s="612"/>
      <c r="AG73" s="613"/>
      <c r="AH73" s="614">
        <v>1</v>
      </c>
      <c r="AI73" s="612"/>
      <c r="AJ73" s="615"/>
      <c r="AK73" s="428"/>
      <c r="AL73" s="429"/>
      <c r="AM73" s="429"/>
      <c r="AN73" s="429"/>
      <c r="AO73" s="429"/>
      <c r="AP73" s="429"/>
      <c r="AQ73" s="429"/>
      <c r="AR73" s="430"/>
      <c r="AS73" s="428">
        <v>21106</v>
      </c>
      <c r="AT73" s="429"/>
      <c r="AU73" s="429"/>
      <c r="AV73" s="429"/>
      <c r="AW73" s="429"/>
      <c r="AX73" s="429"/>
      <c r="AY73" s="430"/>
      <c r="AZ73" s="428"/>
      <c r="BA73" s="445"/>
      <c r="BB73" s="445"/>
      <c r="BC73" s="445"/>
      <c r="BD73" s="445"/>
      <c r="BE73" s="445"/>
      <c r="BF73" s="445"/>
      <c r="BG73" s="445"/>
      <c r="BH73" s="445"/>
      <c r="BI73" s="506"/>
      <c r="BJ73" s="274">
        <v>99100</v>
      </c>
      <c r="BK73" s="274"/>
      <c r="BL73" s="274"/>
      <c r="BM73" s="274"/>
      <c r="BN73" s="274"/>
      <c r="BO73" s="274"/>
      <c r="BP73" s="274"/>
      <c r="BQ73" s="274"/>
      <c r="BR73" s="274"/>
      <c r="BS73" s="274"/>
      <c r="BT73" s="274">
        <v>24096</v>
      </c>
      <c r="BU73" s="274"/>
      <c r="BV73" s="274"/>
      <c r="BW73" s="274"/>
      <c r="BX73" s="274"/>
      <c r="BY73" s="274"/>
      <c r="BZ73" s="274"/>
      <c r="CA73" s="274"/>
      <c r="CB73" s="274"/>
      <c r="CC73" s="274">
        <v>4910</v>
      </c>
      <c r="CD73" s="275"/>
      <c r="CE73" s="275"/>
      <c r="CF73" s="275"/>
      <c r="CG73" s="275"/>
      <c r="CH73" s="275"/>
      <c r="CI73" s="275"/>
      <c r="CJ73" s="275"/>
      <c r="CK73" s="275"/>
      <c r="CL73" s="278"/>
      <c r="CM73" s="274">
        <v>1313</v>
      </c>
      <c r="CN73" s="275"/>
      <c r="CO73" s="275"/>
      <c r="CP73" s="275"/>
      <c r="CQ73" s="275"/>
      <c r="CR73" s="275"/>
      <c r="CS73" s="275"/>
      <c r="CT73" s="275"/>
      <c r="CU73" s="275"/>
      <c r="CV73" s="275"/>
      <c r="CW73" s="274">
        <v>3640</v>
      </c>
      <c r="CX73" s="274"/>
      <c r="CY73" s="274"/>
      <c r="CZ73" s="274"/>
      <c r="DA73" s="274"/>
      <c r="DB73" s="274"/>
      <c r="DC73" s="274"/>
      <c r="DD73" s="274"/>
      <c r="DE73" s="274"/>
      <c r="DF73" s="274">
        <v>2700</v>
      </c>
      <c r="DG73" s="274"/>
      <c r="DH73" s="274"/>
      <c r="DI73" s="274"/>
      <c r="DJ73" s="274"/>
      <c r="DK73" s="274"/>
      <c r="DL73" s="274"/>
      <c r="DM73" s="274"/>
      <c r="DN73" s="274"/>
      <c r="DO73" s="331">
        <f t="shared" ref="DO73:DO75" si="5">SUM(CW73:DN73)</f>
        <v>6340</v>
      </c>
      <c r="DP73" s="331"/>
      <c r="DQ73" s="331"/>
      <c r="DR73" s="331"/>
      <c r="DS73" s="331"/>
      <c r="DT73" s="331"/>
      <c r="DU73" s="331"/>
      <c r="DV73" s="331"/>
      <c r="DW73" s="583"/>
    </row>
    <row r="74" spans="1:137" ht="15" customHeight="1">
      <c r="A74" s="560"/>
      <c r="B74" s="499"/>
      <c r="C74" s="499"/>
      <c r="D74" s="561"/>
      <c r="E74" s="561"/>
      <c r="F74" s="562"/>
      <c r="G74" s="143" t="s">
        <v>4416</v>
      </c>
      <c r="H74" s="144"/>
      <c r="I74" s="144"/>
      <c r="J74" s="144"/>
      <c r="K74" s="144"/>
      <c r="L74" s="144"/>
      <c r="M74" s="144"/>
      <c r="N74" s="144"/>
      <c r="O74" s="144"/>
      <c r="P74" s="144"/>
      <c r="Q74" s="144"/>
      <c r="R74" s="144"/>
      <c r="S74" s="144"/>
      <c r="T74" s="144"/>
      <c r="U74" s="144"/>
      <c r="V74" s="144"/>
      <c r="W74" s="144"/>
      <c r="X74" s="144"/>
      <c r="Y74" s="144"/>
      <c r="Z74" s="144"/>
      <c r="AA74" s="144"/>
      <c r="AB74" s="611">
        <v>2</v>
      </c>
      <c r="AC74" s="612"/>
      <c r="AD74" s="613"/>
      <c r="AE74" s="614">
        <v>1</v>
      </c>
      <c r="AF74" s="612"/>
      <c r="AG74" s="613"/>
      <c r="AH74" s="614">
        <v>1</v>
      </c>
      <c r="AI74" s="612"/>
      <c r="AJ74" s="615"/>
      <c r="AK74" s="428"/>
      <c r="AL74" s="429"/>
      <c r="AM74" s="429"/>
      <c r="AN74" s="429"/>
      <c r="AO74" s="429"/>
      <c r="AP74" s="429"/>
      <c r="AQ74" s="429"/>
      <c r="AR74" s="430"/>
      <c r="AS74" s="428">
        <v>6304</v>
      </c>
      <c r="AT74" s="429"/>
      <c r="AU74" s="429"/>
      <c r="AV74" s="429"/>
      <c r="AW74" s="429"/>
      <c r="AX74" s="429"/>
      <c r="AY74" s="430"/>
      <c r="AZ74" s="428"/>
      <c r="BA74" s="445"/>
      <c r="BB74" s="445"/>
      <c r="BC74" s="445"/>
      <c r="BD74" s="445"/>
      <c r="BE74" s="445"/>
      <c r="BF74" s="445"/>
      <c r="BG74" s="445"/>
      <c r="BH74" s="445"/>
      <c r="BI74" s="506"/>
      <c r="BJ74" s="274">
        <v>26409</v>
      </c>
      <c r="BK74" s="274"/>
      <c r="BL74" s="274"/>
      <c r="BM74" s="274"/>
      <c r="BN74" s="274"/>
      <c r="BO74" s="274"/>
      <c r="BP74" s="274"/>
      <c r="BQ74" s="274"/>
      <c r="BR74" s="274"/>
      <c r="BS74" s="274"/>
      <c r="BT74" s="274">
        <v>11725</v>
      </c>
      <c r="BU74" s="274"/>
      <c r="BV74" s="274"/>
      <c r="BW74" s="274"/>
      <c r="BX74" s="274"/>
      <c r="BY74" s="274"/>
      <c r="BZ74" s="274"/>
      <c r="CA74" s="274"/>
      <c r="CB74" s="274"/>
      <c r="CC74" s="274">
        <v>1121</v>
      </c>
      <c r="CD74" s="275"/>
      <c r="CE74" s="275"/>
      <c r="CF74" s="275"/>
      <c r="CG74" s="275"/>
      <c r="CH74" s="275"/>
      <c r="CI74" s="275"/>
      <c r="CJ74" s="275"/>
      <c r="CK74" s="275"/>
      <c r="CL74" s="278"/>
      <c r="CM74" s="274">
        <v>341</v>
      </c>
      <c r="CN74" s="275"/>
      <c r="CO74" s="275"/>
      <c r="CP74" s="275"/>
      <c r="CQ74" s="275"/>
      <c r="CR74" s="275"/>
      <c r="CS74" s="275"/>
      <c r="CT74" s="275"/>
      <c r="CU74" s="275"/>
      <c r="CV74" s="275"/>
      <c r="CW74" s="274">
        <v>780</v>
      </c>
      <c r="CX74" s="274"/>
      <c r="CY74" s="274"/>
      <c r="CZ74" s="274"/>
      <c r="DA74" s="274"/>
      <c r="DB74" s="274"/>
      <c r="DC74" s="274"/>
      <c r="DD74" s="274"/>
      <c r="DE74" s="274"/>
      <c r="DF74" s="274">
        <v>300</v>
      </c>
      <c r="DG74" s="274"/>
      <c r="DH74" s="274"/>
      <c r="DI74" s="274"/>
      <c r="DJ74" s="274"/>
      <c r="DK74" s="274"/>
      <c r="DL74" s="274"/>
      <c r="DM74" s="274"/>
      <c r="DN74" s="274"/>
      <c r="DO74" s="331">
        <f t="shared" si="5"/>
        <v>1080</v>
      </c>
      <c r="DP74" s="331"/>
      <c r="DQ74" s="331"/>
      <c r="DR74" s="331"/>
      <c r="DS74" s="331"/>
      <c r="DT74" s="331"/>
      <c r="DU74" s="331"/>
      <c r="DV74" s="331"/>
      <c r="DW74" s="583"/>
    </row>
    <row r="75" spans="1:137" ht="15" customHeight="1">
      <c r="A75" s="560"/>
      <c r="B75" s="499"/>
      <c r="C75" s="499"/>
      <c r="D75" s="561"/>
      <c r="E75" s="561"/>
      <c r="F75" s="562"/>
      <c r="G75" s="143" t="s">
        <v>4423</v>
      </c>
      <c r="H75" s="144"/>
      <c r="I75" s="144"/>
      <c r="J75" s="144"/>
      <c r="K75" s="144"/>
      <c r="L75" s="144"/>
      <c r="M75" s="144"/>
      <c r="N75" s="144"/>
      <c r="O75" s="144"/>
      <c r="P75" s="144"/>
      <c r="Q75" s="144"/>
      <c r="R75" s="144"/>
      <c r="S75" s="144"/>
      <c r="T75" s="144"/>
      <c r="U75" s="144"/>
      <c r="V75" s="144"/>
      <c r="W75" s="144"/>
      <c r="X75" s="144"/>
      <c r="Y75" s="144"/>
      <c r="Z75" s="144"/>
      <c r="AA75" s="144"/>
      <c r="AB75" s="611">
        <v>2</v>
      </c>
      <c r="AC75" s="612"/>
      <c r="AD75" s="613"/>
      <c r="AE75" s="614">
        <v>2</v>
      </c>
      <c r="AF75" s="612"/>
      <c r="AG75" s="613"/>
      <c r="AH75" s="614">
        <v>1</v>
      </c>
      <c r="AI75" s="612"/>
      <c r="AJ75" s="615"/>
      <c r="AK75" s="428"/>
      <c r="AL75" s="429"/>
      <c r="AM75" s="429"/>
      <c r="AN75" s="429"/>
      <c r="AO75" s="429"/>
      <c r="AP75" s="429"/>
      <c r="AQ75" s="429"/>
      <c r="AR75" s="430"/>
      <c r="AS75" s="428">
        <v>480</v>
      </c>
      <c r="AT75" s="429"/>
      <c r="AU75" s="429"/>
      <c r="AV75" s="429"/>
      <c r="AW75" s="429"/>
      <c r="AX75" s="429"/>
      <c r="AY75" s="430"/>
      <c r="AZ75" s="428"/>
      <c r="BA75" s="445"/>
      <c r="BB75" s="445"/>
      <c r="BC75" s="445"/>
      <c r="BD75" s="445"/>
      <c r="BE75" s="445"/>
      <c r="BF75" s="445"/>
      <c r="BG75" s="445"/>
      <c r="BH75" s="445"/>
      <c r="BI75" s="506"/>
      <c r="BJ75" s="274">
        <v>2246</v>
      </c>
      <c r="BK75" s="274"/>
      <c r="BL75" s="274"/>
      <c r="BM75" s="274"/>
      <c r="BN75" s="274"/>
      <c r="BO75" s="274"/>
      <c r="BP75" s="274"/>
      <c r="BQ75" s="274"/>
      <c r="BR75" s="274"/>
      <c r="BS75" s="274"/>
      <c r="BT75" s="274">
        <v>840</v>
      </c>
      <c r="BU75" s="274"/>
      <c r="BV75" s="274"/>
      <c r="BW75" s="274"/>
      <c r="BX75" s="274"/>
      <c r="BY75" s="274"/>
      <c r="BZ75" s="274"/>
      <c r="CA75" s="274"/>
      <c r="CB75" s="274"/>
      <c r="CC75" s="274">
        <v>227</v>
      </c>
      <c r="CD75" s="275"/>
      <c r="CE75" s="275"/>
      <c r="CF75" s="275"/>
      <c r="CG75" s="275"/>
      <c r="CH75" s="275"/>
      <c r="CI75" s="275"/>
      <c r="CJ75" s="275"/>
      <c r="CK75" s="275"/>
      <c r="CL75" s="278"/>
      <c r="CM75" s="274">
        <v>35</v>
      </c>
      <c r="CN75" s="275"/>
      <c r="CO75" s="275"/>
      <c r="CP75" s="275"/>
      <c r="CQ75" s="275"/>
      <c r="CR75" s="275"/>
      <c r="CS75" s="275"/>
      <c r="CT75" s="275"/>
      <c r="CU75" s="275"/>
      <c r="CV75" s="275"/>
      <c r="CW75" s="274"/>
      <c r="CX75" s="274"/>
      <c r="CY75" s="274"/>
      <c r="CZ75" s="274"/>
      <c r="DA75" s="274"/>
      <c r="DB75" s="274"/>
      <c r="DC75" s="274"/>
      <c r="DD75" s="274"/>
      <c r="DE75" s="274"/>
      <c r="DF75" s="274">
        <v>300</v>
      </c>
      <c r="DG75" s="274"/>
      <c r="DH75" s="274"/>
      <c r="DI75" s="274"/>
      <c r="DJ75" s="274"/>
      <c r="DK75" s="274"/>
      <c r="DL75" s="274"/>
      <c r="DM75" s="274"/>
      <c r="DN75" s="274"/>
      <c r="DO75" s="331">
        <f t="shared" si="5"/>
        <v>300</v>
      </c>
      <c r="DP75" s="331"/>
      <c r="DQ75" s="331"/>
      <c r="DR75" s="331"/>
      <c r="DS75" s="331"/>
      <c r="DT75" s="331"/>
      <c r="DU75" s="331"/>
      <c r="DV75" s="331"/>
      <c r="DW75" s="583"/>
    </row>
    <row r="76" spans="1:137" ht="15" customHeight="1">
      <c r="A76" s="498"/>
      <c r="B76" s="499"/>
      <c r="C76" s="499"/>
      <c r="D76" s="561"/>
      <c r="E76" s="561"/>
      <c r="F76" s="562"/>
      <c r="G76" s="143" t="s">
        <v>4419</v>
      </c>
      <c r="H76" s="144"/>
      <c r="I76" s="144"/>
      <c r="J76" s="144"/>
      <c r="K76" s="144"/>
      <c r="L76" s="144"/>
      <c r="M76" s="144"/>
      <c r="N76" s="144"/>
      <c r="O76" s="144"/>
      <c r="P76" s="144"/>
      <c r="Q76" s="144"/>
      <c r="R76" s="144"/>
      <c r="S76" s="144"/>
      <c r="T76" s="144"/>
      <c r="U76" s="144"/>
      <c r="V76" s="144"/>
      <c r="W76" s="144"/>
      <c r="X76" s="144"/>
      <c r="Y76" s="144"/>
      <c r="Z76" s="144"/>
      <c r="AA76" s="144"/>
      <c r="AB76" s="611">
        <v>2</v>
      </c>
      <c r="AC76" s="612"/>
      <c r="AD76" s="613"/>
      <c r="AE76" s="614">
        <v>3</v>
      </c>
      <c r="AF76" s="612"/>
      <c r="AG76" s="613"/>
      <c r="AH76" s="614">
        <v>1</v>
      </c>
      <c r="AI76" s="612"/>
      <c r="AJ76" s="615"/>
      <c r="AK76" s="428"/>
      <c r="AL76" s="429"/>
      <c r="AM76" s="429"/>
      <c r="AN76" s="429"/>
      <c r="AO76" s="429"/>
      <c r="AP76" s="429"/>
      <c r="AQ76" s="429"/>
      <c r="AR76" s="430"/>
      <c r="AS76" s="428">
        <v>851</v>
      </c>
      <c r="AT76" s="429"/>
      <c r="AU76" s="429"/>
      <c r="AV76" s="429"/>
      <c r="AW76" s="429"/>
      <c r="AX76" s="429"/>
      <c r="AY76" s="430"/>
      <c r="AZ76" s="428"/>
      <c r="BA76" s="445"/>
      <c r="BB76" s="445"/>
      <c r="BC76" s="445"/>
      <c r="BD76" s="445"/>
      <c r="BE76" s="445"/>
      <c r="BF76" s="445"/>
      <c r="BG76" s="445"/>
      <c r="BH76" s="445"/>
      <c r="BI76" s="506"/>
      <c r="BJ76" s="274">
        <v>2445</v>
      </c>
      <c r="BK76" s="274"/>
      <c r="BL76" s="274"/>
      <c r="BM76" s="274"/>
      <c r="BN76" s="274"/>
      <c r="BO76" s="274"/>
      <c r="BP76" s="274"/>
      <c r="BQ76" s="274"/>
      <c r="BR76" s="274"/>
      <c r="BS76" s="274"/>
      <c r="BT76" s="274"/>
      <c r="BU76" s="274"/>
      <c r="BV76" s="274"/>
      <c r="BW76" s="274"/>
      <c r="BX76" s="274"/>
      <c r="BY76" s="274"/>
      <c r="BZ76" s="274"/>
      <c r="CA76" s="274"/>
      <c r="CB76" s="274"/>
      <c r="CC76" s="274">
        <v>126</v>
      </c>
      <c r="CD76" s="275"/>
      <c r="CE76" s="275"/>
      <c r="CF76" s="275"/>
      <c r="CG76" s="275"/>
      <c r="CH76" s="275"/>
      <c r="CI76" s="275"/>
      <c r="CJ76" s="275"/>
      <c r="CK76" s="275"/>
      <c r="CL76" s="278"/>
      <c r="CM76" s="274">
        <v>30</v>
      </c>
      <c r="CN76" s="275"/>
      <c r="CO76" s="275"/>
      <c r="CP76" s="275"/>
      <c r="CQ76" s="275"/>
      <c r="CR76" s="275"/>
      <c r="CS76" s="275"/>
      <c r="CT76" s="275"/>
      <c r="CU76" s="275"/>
      <c r="CV76" s="275"/>
      <c r="CW76" s="274"/>
      <c r="CX76" s="274"/>
      <c r="CY76" s="274"/>
      <c r="CZ76" s="274"/>
      <c r="DA76" s="274"/>
      <c r="DB76" s="274"/>
      <c r="DC76" s="274"/>
      <c r="DD76" s="274"/>
      <c r="DE76" s="274"/>
      <c r="DF76" s="274"/>
      <c r="DG76" s="274"/>
      <c r="DH76" s="274"/>
      <c r="DI76" s="274"/>
      <c r="DJ76" s="274"/>
      <c r="DK76" s="274"/>
      <c r="DL76" s="274"/>
      <c r="DM76" s="274"/>
      <c r="DN76" s="274"/>
      <c r="DO76" s="331">
        <f>SUM(CW76:DN76)</f>
        <v>0</v>
      </c>
      <c r="DP76" s="331"/>
      <c r="DQ76" s="331"/>
      <c r="DR76" s="331"/>
      <c r="DS76" s="331"/>
      <c r="DT76" s="331"/>
      <c r="DU76" s="331"/>
      <c r="DV76" s="331"/>
      <c r="DW76" s="583"/>
    </row>
    <row r="77" spans="1:137" ht="15" customHeight="1" thickBot="1">
      <c r="A77" s="447"/>
      <c r="B77" s="547"/>
      <c r="C77" s="547"/>
      <c r="D77" s="448"/>
      <c r="E77" s="448"/>
      <c r="F77" s="449"/>
      <c r="G77" s="143" t="s">
        <v>336</v>
      </c>
      <c r="H77" s="144"/>
      <c r="I77" s="144"/>
      <c r="J77" s="144"/>
      <c r="K77" s="144"/>
      <c r="L77" s="144"/>
      <c r="M77" s="144"/>
      <c r="N77" s="144"/>
      <c r="O77" s="144"/>
      <c r="P77" s="144"/>
      <c r="Q77" s="144"/>
      <c r="R77" s="144"/>
      <c r="S77" s="144"/>
      <c r="T77" s="144"/>
      <c r="U77" s="144"/>
      <c r="V77" s="144"/>
      <c r="W77" s="144"/>
      <c r="X77" s="144"/>
      <c r="Y77" s="144"/>
      <c r="Z77" s="144"/>
      <c r="AA77" s="488"/>
      <c r="AB77" s="628">
        <v>2</v>
      </c>
      <c r="AC77" s="629"/>
      <c r="AD77" s="630"/>
      <c r="AE77" s="631">
        <v>4</v>
      </c>
      <c r="AF77" s="629"/>
      <c r="AG77" s="630"/>
      <c r="AH77" s="631">
        <v>1</v>
      </c>
      <c r="AI77" s="629"/>
      <c r="AJ77" s="632"/>
      <c r="AK77" s="519">
        <f>SUM(AK71:AR76)</f>
        <v>1711</v>
      </c>
      <c r="AL77" s="453"/>
      <c r="AM77" s="453"/>
      <c r="AN77" s="453"/>
      <c r="AO77" s="453"/>
      <c r="AP77" s="453"/>
      <c r="AQ77" s="453"/>
      <c r="AR77" s="454"/>
      <c r="AS77" s="519">
        <f>SUM(AS71:AY76)</f>
        <v>955693</v>
      </c>
      <c r="AT77" s="453"/>
      <c r="AU77" s="453"/>
      <c r="AV77" s="453"/>
      <c r="AW77" s="453"/>
      <c r="AX77" s="453"/>
      <c r="AY77" s="454"/>
      <c r="AZ77" s="291">
        <f>SUM(AZ71:BI76)</f>
        <v>240</v>
      </c>
      <c r="BA77" s="291"/>
      <c r="BB77" s="291"/>
      <c r="BC77" s="291"/>
      <c r="BD77" s="291"/>
      <c r="BE77" s="291"/>
      <c r="BF77" s="291"/>
      <c r="BG77" s="291"/>
      <c r="BH77" s="291"/>
      <c r="BI77" s="291"/>
      <c r="BJ77" s="291">
        <f>SUM(BJ71:BS76)</f>
        <v>5679233</v>
      </c>
      <c r="BK77" s="291"/>
      <c r="BL77" s="291"/>
      <c r="BM77" s="291"/>
      <c r="BN77" s="291"/>
      <c r="BO77" s="291"/>
      <c r="BP77" s="291"/>
      <c r="BQ77" s="291"/>
      <c r="BR77" s="291"/>
      <c r="BS77" s="291"/>
      <c r="BT77" s="291">
        <f>SUM(BT71:CB76)</f>
        <v>256283</v>
      </c>
      <c r="BU77" s="291"/>
      <c r="BV77" s="291"/>
      <c r="BW77" s="291"/>
      <c r="BX77" s="291"/>
      <c r="BY77" s="291"/>
      <c r="BZ77" s="291"/>
      <c r="CA77" s="291"/>
      <c r="CB77" s="291"/>
      <c r="CC77" s="291">
        <f>SUM(CC71:CL76)</f>
        <v>485562</v>
      </c>
      <c r="CD77" s="292"/>
      <c r="CE77" s="292"/>
      <c r="CF77" s="292"/>
      <c r="CG77" s="292"/>
      <c r="CH77" s="292"/>
      <c r="CI77" s="292"/>
      <c r="CJ77" s="292"/>
      <c r="CK77" s="292"/>
      <c r="CL77" s="293"/>
      <c r="CM77" s="291">
        <f>SUM(CM71:CV76)</f>
        <v>86564</v>
      </c>
      <c r="CN77" s="292"/>
      <c r="CO77" s="292"/>
      <c r="CP77" s="292"/>
      <c r="CQ77" s="292"/>
      <c r="CR77" s="292"/>
      <c r="CS77" s="292"/>
      <c r="CT77" s="292"/>
      <c r="CU77" s="292"/>
      <c r="CV77" s="292"/>
      <c r="CW77" s="291">
        <f>SUM(CW71:DE76)</f>
        <v>306020</v>
      </c>
      <c r="CX77" s="291"/>
      <c r="CY77" s="291"/>
      <c r="CZ77" s="291"/>
      <c r="DA77" s="291"/>
      <c r="DB77" s="291"/>
      <c r="DC77" s="291"/>
      <c r="DD77" s="291"/>
      <c r="DE77" s="291"/>
      <c r="DF77" s="291">
        <f>SUM(DF71:DN76)</f>
        <v>281400</v>
      </c>
      <c r="DG77" s="291"/>
      <c r="DH77" s="291"/>
      <c r="DI77" s="291"/>
      <c r="DJ77" s="291"/>
      <c r="DK77" s="291"/>
      <c r="DL77" s="291"/>
      <c r="DM77" s="291"/>
      <c r="DN77" s="291"/>
      <c r="DO77" s="291">
        <f>SUM(CW77:DN77)</f>
        <v>587420</v>
      </c>
      <c r="DP77" s="291"/>
      <c r="DQ77" s="291"/>
      <c r="DR77" s="291"/>
      <c r="DS77" s="291"/>
      <c r="DT77" s="291"/>
      <c r="DU77" s="291"/>
      <c r="DV77" s="291"/>
      <c r="DW77" s="581"/>
    </row>
    <row r="78" spans="1:137" ht="15" customHeight="1">
      <c r="A78" s="635"/>
      <c r="B78" s="568"/>
      <c r="C78" s="568"/>
      <c r="D78" s="567"/>
      <c r="E78" s="567"/>
      <c r="F78" s="567"/>
      <c r="G78" s="569"/>
      <c r="H78" s="569"/>
      <c r="I78" s="569"/>
      <c r="J78" s="569"/>
      <c r="K78" s="569"/>
      <c r="L78" s="569"/>
      <c r="M78" s="569"/>
      <c r="N78" s="569"/>
      <c r="O78" s="569"/>
      <c r="P78" s="569"/>
      <c r="Q78" s="569"/>
      <c r="R78" s="569"/>
      <c r="S78" s="569"/>
      <c r="T78" s="569"/>
      <c r="U78" s="569"/>
      <c r="V78" s="569"/>
      <c r="W78" s="569"/>
      <c r="X78" s="569"/>
      <c r="Y78" s="569"/>
      <c r="Z78" s="569"/>
      <c r="AA78" s="569"/>
      <c r="AB78" s="633"/>
      <c r="AC78" s="633"/>
      <c r="AD78" s="633"/>
      <c r="AE78" s="633"/>
      <c r="AF78" s="633"/>
      <c r="AG78" s="633"/>
      <c r="AH78" s="633"/>
      <c r="AI78" s="633"/>
      <c r="AJ78" s="633"/>
      <c r="AK78" s="220"/>
      <c r="AL78" s="636"/>
      <c r="AM78" s="636"/>
      <c r="AN78" s="636"/>
      <c r="AO78" s="636"/>
      <c r="AP78" s="636"/>
      <c r="AQ78" s="636"/>
      <c r="AR78" s="636"/>
      <c r="AS78" s="636"/>
      <c r="AT78" s="220"/>
      <c r="AU78" s="636"/>
      <c r="AV78" s="636"/>
      <c r="AW78" s="636"/>
      <c r="AX78" s="636"/>
      <c r="AY78" s="636"/>
      <c r="AZ78" s="636"/>
      <c r="BA78" s="636"/>
      <c r="BB78" s="220"/>
      <c r="BC78" s="220"/>
      <c r="BD78" s="220"/>
      <c r="BE78" s="220"/>
      <c r="BF78" s="220"/>
      <c r="BG78" s="220"/>
      <c r="BH78" s="220"/>
      <c r="BI78" s="220"/>
      <c r="BJ78" s="220"/>
      <c r="BK78" s="220"/>
      <c r="BL78" s="220"/>
      <c r="BM78" s="220"/>
      <c r="BN78" s="220"/>
      <c r="BO78" s="220"/>
      <c r="BP78" s="220"/>
      <c r="BQ78" s="220"/>
      <c r="BR78" s="220"/>
      <c r="BS78" s="220"/>
      <c r="BT78" s="220"/>
      <c r="BU78" s="220"/>
      <c r="BV78" s="571"/>
      <c r="BW78" s="571"/>
      <c r="BX78" s="571"/>
      <c r="BY78" s="571"/>
      <c r="BZ78" s="571"/>
      <c r="CA78" s="571"/>
      <c r="CB78" s="571"/>
      <c r="CC78" s="571"/>
      <c r="CD78" s="571"/>
      <c r="CE78" s="633"/>
      <c r="CF78" s="633"/>
      <c r="CG78" s="633"/>
      <c r="CH78" s="633"/>
      <c r="CI78" s="633"/>
      <c r="CJ78" s="633"/>
      <c r="CK78" s="633"/>
      <c r="CL78" s="633"/>
      <c r="CM78" s="633"/>
      <c r="CN78" s="220"/>
      <c r="CO78" s="571"/>
      <c r="CP78" s="571"/>
      <c r="CQ78" s="571"/>
      <c r="CR78" s="571"/>
      <c r="CS78" s="571"/>
      <c r="CT78" s="571"/>
      <c r="CU78" s="571"/>
      <c r="CV78" s="571"/>
      <c r="CW78" s="571"/>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row>
    <row r="79" spans="1:137" s="56" customFormat="1" ht="12.75" customHeight="1">
      <c r="A79" s="598"/>
      <c r="B79" s="598"/>
      <c r="C79" s="598"/>
      <c r="D79" s="598"/>
      <c r="E79" s="598"/>
      <c r="F79" s="598"/>
      <c r="G79" s="599"/>
      <c r="H79" s="600" t="s">
        <v>55</v>
      </c>
      <c r="I79" s="118"/>
      <c r="J79" s="118"/>
      <c r="K79" s="118"/>
      <c r="L79" s="118"/>
      <c r="M79" s="118"/>
      <c r="N79" s="118"/>
      <c r="O79" s="118"/>
      <c r="P79" s="118"/>
      <c r="Q79" s="118"/>
      <c r="R79" s="118"/>
      <c r="S79" s="118"/>
      <c r="T79" s="118"/>
      <c r="U79" s="118"/>
      <c r="V79" s="118"/>
      <c r="W79" s="118"/>
      <c r="X79" s="118"/>
      <c r="Y79" s="119"/>
      <c r="Z79" s="600" t="s">
        <v>460</v>
      </c>
      <c r="AA79" s="118"/>
      <c r="AB79" s="118"/>
      <c r="AC79" s="118"/>
      <c r="AD79" s="118"/>
      <c r="AE79" s="119"/>
      <c r="AF79" s="462" t="str">
        <f>"第55表　課税標準額段階別"&amp; 表00!CY5&amp;表00!DC5 &amp; "年度分所得割額等に関する調
　　　　　　　　　　　　　　　【その他の所得者】（つづき）
第9表関係　(2)所得控除額に関する調"</f>
        <v>第55表　課税標準額段階別令和5年度分所得割額等に関する調
　　　　　　　　　　　　　　　【その他の所得者】（つづき）
第9表関係　(2)所得控除額に関する調</v>
      </c>
      <c r="AG79" s="462"/>
      <c r="AH79" s="462"/>
      <c r="AI79" s="462"/>
      <c r="AJ79" s="462"/>
      <c r="AK79" s="462"/>
      <c r="AL79" s="462"/>
      <c r="AM79" s="462"/>
      <c r="AN79" s="462"/>
      <c r="AO79" s="462"/>
      <c r="AP79" s="462"/>
      <c r="AQ79" s="462"/>
      <c r="AR79" s="462"/>
      <c r="AS79" s="462"/>
      <c r="AT79" s="462"/>
      <c r="AU79" s="462"/>
      <c r="AV79" s="462"/>
      <c r="AW79" s="462"/>
      <c r="AX79" s="462"/>
      <c r="AY79" s="462"/>
      <c r="AZ79" s="462"/>
      <c r="BA79" s="462"/>
      <c r="BB79" s="462"/>
      <c r="BC79" s="462"/>
      <c r="BD79" s="462"/>
      <c r="BE79" s="462"/>
      <c r="BF79" s="462"/>
      <c r="BG79" s="462"/>
      <c r="BH79" s="462"/>
      <c r="BI79" s="462"/>
      <c r="BJ79" s="462"/>
      <c r="BK79" s="462"/>
      <c r="BL79" s="462"/>
      <c r="BM79" s="462"/>
      <c r="BN79" s="462"/>
      <c r="BO79" s="462"/>
      <c r="BP79" s="462"/>
      <c r="BQ79" s="462"/>
      <c r="BR79" s="462"/>
      <c r="BS79" s="462"/>
      <c r="BT79" s="462"/>
      <c r="BU79" s="462"/>
      <c r="BV79" s="462"/>
      <c r="BW79" s="462"/>
      <c r="BX79" s="462"/>
      <c r="BY79" s="462"/>
      <c r="BZ79" s="462"/>
      <c r="CA79" s="462"/>
      <c r="CB79" s="462"/>
      <c r="CC79" s="462"/>
      <c r="CD79" s="462"/>
      <c r="CE79" s="462"/>
      <c r="CF79" s="462"/>
      <c r="CG79" s="462"/>
      <c r="CH79" s="462"/>
      <c r="CI79" s="462"/>
      <c r="CJ79" s="462"/>
      <c r="CK79" s="462"/>
      <c r="CL79" s="462"/>
      <c r="CM79" s="462"/>
      <c r="CN79" s="462"/>
      <c r="CO79" s="462"/>
      <c r="CP79" s="462"/>
      <c r="CQ79" s="462"/>
      <c r="CR79" s="462"/>
      <c r="CS79" s="462"/>
      <c r="CT79" s="462"/>
      <c r="CU79" s="462"/>
      <c r="CV79" s="462"/>
      <c r="CW79" s="462"/>
      <c r="CX79" s="462"/>
      <c r="CY79" s="601" t="s">
        <v>535</v>
      </c>
      <c r="CZ79" s="601"/>
      <c r="DA79" s="601"/>
      <c r="DB79" s="601"/>
      <c r="DC79" s="601"/>
      <c r="DD79" s="601"/>
      <c r="DE79" s="601"/>
      <c r="DF79" s="601"/>
      <c r="DG79" s="601"/>
      <c r="DH79" s="601"/>
      <c r="DI79" s="601"/>
      <c r="DJ79" s="601"/>
      <c r="DK79" s="121" t="str">
        <f>DK1</f>
        <v>三重県</v>
      </c>
      <c r="DL79" s="121"/>
      <c r="DM79" s="121"/>
      <c r="DN79" s="121"/>
      <c r="DO79" s="121"/>
      <c r="DP79" s="121"/>
      <c r="DQ79" s="121"/>
      <c r="DR79" s="121"/>
      <c r="DS79" s="121"/>
      <c r="DT79" s="121"/>
      <c r="DU79" s="121"/>
      <c r="DV79" s="121"/>
      <c r="DW79" s="121"/>
      <c r="DX79" s="121"/>
      <c r="DY79" s="121"/>
      <c r="DZ79" s="121"/>
      <c r="EA79" s="121"/>
      <c r="EB79" s="121"/>
      <c r="EC79" s="121"/>
      <c r="ED79" s="121"/>
      <c r="EE79" s="121"/>
    </row>
    <row r="80" spans="1:137" s="56" customFormat="1" ht="13.15" customHeight="1" thickBot="1">
      <c r="A80" s="598"/>
      <c r="B80" s="598"/>
      <c r="C80" s="598"/>
      <c r="D80" s="598"/>
      <c r="E80" s="598"/>
      <c r="F80" s="598"/>
      <c r="G80" s="599"/>
      <c r="H80" s="122"/>
      <c r="I80" s="123"/>
      <c r="J80" s="123"/>
      <c r="K80" s="123"/>
      <c r="L80" s="123"/>
      <c r="M80" s="123"/>
      <c r="N80" s="123"/>
      <c r="O80" s="123"/>
      <c r="P80" s="123"/>
      <c r="Q80" s="123"/>
      <c r="R80" s="123"/>
      <c r="S80" s="123"/>
      <c r="T80" s="123"/>
      <c r="U80" s="123"/>
      <c r="V80" s="123"/>
      <c r="W80" s="123"/>
      <c r="X80" s="123"/>
      <c r="Y80" s="124"/>
      <c r="Z80" s="122"/>
      <c r="AA80" s="123"/>
      <c r="AB80" s="123"/>
      <c r="AC80" s="123"/>
      <c r="AD80" s="123"/>
      <c r="AE80" s="124"/>
      <c r="AF80" s="462"/>
      <c r="AG80" s="462"/>
      <c r="AH80" s="462"/>
      <c r="AI80" s="462"/>
      <c r="AJ80" s="462"/>
      <c r="AK80" s="462"/>
      <c r="AL80" s="462"/>
      <c r="AM80" s="462"/>
      <c r="AN80" s="462"/>
      <c r="AO80" s="462"/>
      <c r="AP80" s="462"/>
      <c r="AQ80" s="462"/>
      <c r="AR80" s="462"/>
      <c r="AS80" s="462"/>
      <c r="AT80" s="462"/>
      <c r="AU80" s="462"/>
      <c r="AV80" s="462"/>
      <c r="AW80" s="462"/>
      <c r="AX80" s="462"/>
      <c r="AY80" s="462"/>
      <c r="AZ80" s="462"/>
      <c r="BA80" s="462"/>
      <c r="BB80" s="462"/>
      <c r="BC80" s="462"/>
      <c r="BD80" s="462"/>
      <c r="BE80" s="462"/>
      <c r="BF80" s="462"/>
      <c r="BG80" s="462"/>
      <c r="BH80" s="462"/>
      <c r="BI80" s="462"/>
      <c r="BJ80" s="462"/>
      <c r="BK80" s="462"/>
      <c r="BL80" s="462"/>
      <c r="BM80" s="462"/>
      <c r="BN80" s="462"/>
      <c r="BO80" s="462"/>
      <c r="BP80" s="462"/>
      <c r="BQ80" s="462"/>
      <c r="BR80" s="462"/>
      <c r="BS80" s="462"/>
      <c r="BT80" s="462"/>
      <c r="BU80" s="462"/>
      <c r="BV80" s="462"/>
      <c r="BW80" s="462"/>
      <c r="BX80" s="462"/>
      <c r="BY80" s="462"/>
      <c r="BZ80" s="462"/>
      <c r="CA80" s="462"/>
      <c r="CB80" s="462"/>
      <c r="CC80" s="462"/>
      <c r="CD80" s="462"/>
      <c r="CE80" s="462"/>
      <c r="CF80" s="462"/>
      <c r="CG80" s="462"/>
      <c r="CH80" s="462"/>
      <c r="CI80" s="462"/>
      <c r="CJ80" s="462"/>
      <c r="CK80" s="462"/>
      <c r="CL80" s="462"/>
      <c r="CM80" s="462"/>
      <c r="CN80" s="462"/>
      <c r="CO80" s="462"/>
      <c r="CP80" s="462"/>
      <c r="CQ80" s="462"/>
      <c r="CR80" s="462"/>
      <c r="CS80" s="462"/>
      <c r="CT80" s="462"/>
      <c r="CU80" s="462"/>
      <c r="CV80" s="462"/>
      <c r="CW80" s="462"/>
      <c r="CX80" s="462"/>
      <c r="CY80" s="602"/>
      <c r="CZ80" s="602"/>
      <c r="DA80" s="602"/>
      <c r="DB80" s="602"/>
      <c r="DC80" s="602"/>
      <c r="DD80" s="602"/>
      <c r="DE80" s="602"/>
      <c r="DF80" s="602"/>
      <c r="DG80" s="602"/>
      <c r="DH80" s="602"/>
      <c r="DI80" s="602"/>
      <c r="DJ80" s="602"/>
      <c r="DK80" s="126"/>
      <c r="DL80" s="126"/>
      <c r="DM80" s="126"/>
      <c r="DN80" s="126"/>
      <c r="DO80" s="126"/>
      <c r="DP80" s="126"/>
      <c r="DQ80" s="126"/>
      <c r="DR80" s="126"/>
      <c r="DS80" s="126"/>
      <c r="DT80" s="126"/>
      <c r="DU80" s="126"/>
      <c r="DV80" s="126"/>
      <c r="DW80" s="126"/>
      <c r="DX80" s="126"/>
      <c r="DY80" s="126"/>
      <c r="DZ80" s="126"/>
      <c r="EA80" s="126"/>
      <c r="EB80" s="126"/>
      <c r="EC80" s="126"/>
      <c r="ED80" s="126"/>
      <c r="EE80" s="126"/>
    </row>
    <row r="81" spans="1:135" s="56" customFormat="1" ht="25.5" customHeight="1" thickBot="1">
      <c r="A81" s="637"/>
      <c r="B81" s="637"/>
      <c r="C81" s="637"/>
      <c r="D81" s="637"/>
      <c r="E81" s="637"/>
      <c r="F81" s="637"/>
      <c r="G81" s="655"/>
      <c r="H81" s="605">
        <f>H3</f>
        <v>2</v>
      </c>
      <c r="I81" s="638"/>
      <c r="J81" s="639"/>
      <c r="K81" s="605">
        <f>K3</f>
        <v>4</v>
      </c>
      <c r="L81" s="638"/>
      <c r="M81" s="639"/>
      <c r="N81" s="605">
        <f>N3</f>
        <v>2</v>
      </c>
      <c r="O81" s="638"/>
      <c r="P81" s="639"/>
      <c r="Q81" s="605">
        <f>Q3</f>
        <v>0</v>
      </c>
      <c r="R81" s="638"/>
      <c r="S81" s="639"/>
      <c r="T81" s="605">
        <f>T3</f>
        <v>2</v>
      </c>
      <c r="U81" s="638"/>
      <c r="V81" s="639"/>
      <c r="W81" s="605">
        <f>W3</f>
        <v>1</v>
      </c>
      <c r="X81" s="638"/>
      <c r="Y81" s="639"/>
      <c r="Z81" s="604">
        <v>5</v>
      </c>
      <c r="AA81" s="134"/>
      <c r="AB81" s="135"/>
      <c r="AC81" s="605">
        <v>5</v>
      </c>
      <c r="AD81" s="137"/>
      <c r="AE81" s="138"/>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62"/>
      <c r="BB81" s="462"/>
      <c r="BC81" s="462"/>
      <c r="BD81" s="462"/>
      <c r="BE81" s="462"/>
      <c r="BF81" s="462"/>
      <c r="BG81" s="462"/>
      <c r="BH81" s="462"/>
      <c r="BI81" s="462"/>
      <c r="BJ81" s="462"/>
      <c r="BK81" s="462"/>
      <c r="BL81" s="462"/>
      <c r="BM81" s="462"/>
      <c r="BN81" s="462"/>
      <c r="BO81" s="462"/>
      <c r="BP81" s="462"/>
      <c r="BQ81" s="462"/>
      <c r="BR81" s="462"/>
      <c r="BS81" s="462"/>
      <c r="BT81" s="462"/>
      <c r="BU81" s="462"/>
      <c r="BV81" s="462"/>
      <c r="BW81" s="462"/>
      <c r="BX81" s="462"/>
      <c r="BY81" s="462"/>
      <c r="BZ81" s="462"/>
      <c r="CA81" s="462"/>
      <c r="CB81" s="462"/>
      <c r="CC81" s="462"/>
      <c r="CD81" s="462"/>
      <c r="CE81" s="462"/>
      <c r="CF81" s="462"/>
      <c r="CG81" s="462"/>
      <c r="CH81" s="462"/>
      <c r="CI81" s="462"/>
      <c r="CJ81" s="462"/>
      <c r="CK81" s="462"/>
      <c r="CL81" s="462"/>
      <c r="CM81" s="462"/>
      <c r="CN81" s="462"/>
      <c r="CO81" s="462"/>
      <c r="CP81" s="462"/>
      <c r="CQ81" s="462"/>
      <c r="CR81" s="462"/>
      <c r="CS81" s="462"/>
      <c r="CT81" s="462"/>
      <c r="CU81" s="462"/>
      <c r="CV81" s="462"/>
      <c r="CW81" s="462"/>
      <c r="CX81" s="462"/>
      <c r="CY81" s="602" t="s">
        <v>458</v>
      </c>
      <c r="CZ81" s="602"/>
      <c r="DA81" s="602"/>
      <c r="DB81" s="602"/>
      <c r="DC81" s="602"/>
      <c r="DD81" s="602"/>
      <c r="DE81" s="602"/>
      <c r="DF81" s="602"/>
      <c r="DG81" s="602"/>
      <c r="DH81" s="602"/>
      <c r="DI81" s="602"/>
      <c r="DJ81" s="602"/>
      <c r="DK81" s="139" t="str">
        <f>DK3</f>
        <v>四日市市</v>
      </c>
      <c r="DL81" s="139"/>
      <c r="DM81" s="139"/>
      <c r="DN81" s="139"/>
      <c r="DO81" s="139"/>
      <c r="DP81" s="139"/>
      <c r="DQ81" s="139"/>
      <c r="DR81" s="139"/>
      <c r="DS81" s="139"/>
      <c r="DT81" s="139"/>
      <c r="DU81" s="139"/>
      <c r="DV81" s="139"/>
      <c r="DW81" s="139"/>
      <c r="DX81" s="139"/>
      <c r="DY81" s="139"/>
      <c r="DZ81" s="139"/>
      <c r="EA81" s="139"/>
      <c r="EB81" s="139"/>
      <c r="EC81" s="139"/>
      <c r="ED81" s="139"/>
      <c r="EE81" s="139"/>
    </row>
    <row r="82" spans="1:135" ht="15" customHeight="1">
      <c r="AF82" s="462"/>
      <c r="AG82" s="462"/>
      <c r="AH82" s="462"/>
      <c r="AI82" s="462"/>
      <c r="AJ82" s="462"/>
      <c r="AK82" s="462"/>
      <c r="AL82" s="462"/>
      <c r="AM82" s="462"/>
      <c r="AN82" s="462"/>
      <c r="AO82" s="462"/>
      <c r="AP82" s="462"/>
      <c r="AQ82" s="462"/>
      <c r="AR82" s="462"/>
      <c r="AS82" s="462"/>
      <c r="AT82" s="462"/>
      <c r="AU82" s="462"/>
      <c r="AV82" s="462"/>
      <c r="AW82" s="462"/>
      <c r="AX82" s="462"/>
      <c r="AY82" s="462"/>
      <c r="AZ82" s="462"/>
      <c r="BA82" s="462"/>
      <c r="BB82" s="462"/>
      <c r="BC82" s="462"/>
      <c r="BD82" s="462"/>
      <c r="BE82" s="462"/>
      <c r="BF82" s="462"/>
      <c r="BG82" s="462"/>
      <c r="BH82" s="462"/>
      <c r="BI82" s="462"/>
      <c r="BJ82" s="462"/>
      <c r="BK82" s="462"/>
      <c r="BL82" s="462"/>
      <c r="BM82" s="462"/>
      <c r="BN82" s="462"/>
      <c r="BO82" s="462"/>
      <c r="BP82" s="462"/>
      <c r="BQ82" s="462"/>
      <c r="BR82" s="462"/>
      <c r="BS82" s="462"/>
      <c r="BT82" s="462"/>
      <c r="BU82" s="462"/>
      <c r="BV82" s="462"/>
      <c r="BW82" s="462"/>
      <c r="BX82" s="462"/>
      <c r="BY82" s="462"/>
      <c r="BZ82" s="462"/>
      <c r="CA82" s="462"/>
      <c r="CB82" s="462"/>
      <c r="CC82" s="462"/>
      <c r="CD82" s="462"/>
      <c r="CE82" s="462"/>
      <c r="CF82" s="462"/>
      <c r="CG82" s="462"/>
      <c r="CH82" s="462"/>
      <c r="CI82" s="462"/>
      <c r="CJ82" s="462"/>
      <c r="CK82" s="462"/>
      <c r="CL82" s="462"/>
      <c r="CM82" s="462"/>
      <c r="CN82" s="462"/>
      <c r="CO82" s="462"/>
      <c r="CP82" s="462"/>
      <c r="CQ82" s="462"/>
      <c r="CR82" s="462"/>
      <c r="CS82" s="462"/>
      <c r="CT82" s="462"/>
      <c r="CU82" s="462"/>
      <c r="CV82" s="462"/>
      <c r="CW82" s="462"/>
      <c r="CX82" s="462"/>
    </row>
    <row r="84" spans="1:135" ht="15" customHeight="1">
      <c r="AK84" s="142" t="s">
        <v>4369</v>
      </c>
      <c r="AL84" s="142"/>
      <c r="AM84" s="142"/>
      <c r="AN84" s="142"/>
      <c r="AO84" s="142"/>
      <c r="AP84" s="142"/>
      <c r="AQ84" s="142"/>
      <c r="AR84" s="142"/>
      <c r="AS84" s="142" t="s">
        <v>169</v>
      </c>
      <c r="AT84" s="142"/>
      <c r="AU84" s="142"/>
      <c r="AV84" s="142"/>
      <c r="AW84" s="142"/>
      <c r="AX84" s="142"/>
      <c r="AY84" s="142"/>
      <c r="AZ84" s="142"/>
      <c r="BA84" s="142" t="s">
        <v>509</v>
      </c>
      <c r="BB84" s="142"/>
      <c r="BC84" s="142"/>
      <c r="BD84" s="142"/>
      <c r="BE84" s="142"/>
      <c r="BF84" s="142"/>
      <c r="BG84" s="142"/>
      <c r="BH84" s="142" t="s">
        <v>138</v>
      </c>
      <c r="BI84" s="142"/>
      <c r="BJ84" s="142"/>
      <c r="BK84" s="142"/>
      <c r="BL84" s="142"/>
      <c r="BM84" s="142"/>
      <c r="BN84" s="142"/>
      <c r="BO84" s="142" t="s">
        <v>227</v>
      </c>
      <c r="BP84" s="142"/>
      <c r="BQ84" s="142"/>
      <c r="BR84" s="142"/>
      <c r="BS84" s="142"/>
      <c r="BT84" s="142"/>
      <c r="BU84" s="142"/>
      <c r="BV84" s="142" t="s">
        <v>139</v>
      </c>
      <c r="BW84" s="142"/>
      <c r="BX84" s="142"/>
      <c r="BY84" s="142"/>
      <c r="BZ84" s="142"/>
      <c r="CA84" s="142"/>
      <c r="CB84" s="142"/>
      <c r="CC84" s="142" t="s">
        <v>263</v>
      </c>
      <c r="CD84" s="142"/>
      <c r="CE84" s="142"/>
      <c r="CF84" s="142"/>
      <c r="CG84" s="142"/>
      <c r="CH84" s="142"/>
      <c r="CI84" s="142"/>
    </row>
    <row r="85" spans="1:135" ht="15" customHeight="1">
      <c r="A85" s="468" t="s">
        <v>700</v>
      </c>
      <c r="B85" s="469"/>
      <c r="C85" s="469"/>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70"/>
      <c r="AB85" s="92" t="s">
        <v>714</v>
      </c>
      <c r="AC85" s="93"/>
      <c r="AD85" s="93"/>
      <c r="AE85" s="93"/>
      <c r="AF85" s="93"/>
      <c r="AG85" s="93"/>
      <c r="AH85" s="93"/>
      <c r="AI85" s="93"/>
      <c r="AJ85" s="94"/>
      <c r="AK85" s="92" t="s">
        <v>4409</v>
      </c>
      <c r="AL85" s="93"/>
      <c r="AM85" s="93"/>
      <c r="AN85" s="93"/>
      <c r="AO85" s="93"/>
      <c r="AP85" s="93"/>
      <c r="AQ85" s="93"/>
      <c r="AR85" s="94"/>
      <c r="AS85" s="92" t="s">
        <v>4367</v>
      </c>
      <c r="AT85" s="93"/>
      <c r="AU85" s="93"/>
      <c r="AV85" s="93"/>
      <c r="AW85" s="93"/>
      <c r="AX85" s="93"/>
      <c r="AY85" s="93"/>
      <c r="AZ85" s="94"/>
      <c r="BA85" s="149" t="s">
        <v>191</v>
      </c>
      <c r="BB85" s="150"/>
      <c r="BC85" s="150"/>
      <c r="BD85" s="150"/>
      <c r="BE85" s="150"/>
      <c r="BF85" s="150"/>
      <c r="BG85" s="151"/>
      <c r="BH85" s="656" t="s">
        <v>315</v>
      </c>
      <c r="BI85" s="657"/>
      <c r="BJ85" s="657"/>
      <c r="BK85" s="657"/>
      <c r="BL85" s="657"/>
      <c r="BM85" s="657"/>
      <c r="BN85" s="657"/>
      <c r="BO85" s="657"/>
      <c r="BP85" s="657"/>
      <c r="BQ85" s="657"/>
      <c r="BR85" s="657"/>
      <c r="BS85" s="657"/>
      <c r="BT85" s="657"/>
      <c r="BU85" s="657"/>
      <c r="BV85" s="657"/>
      <c r="BW85" s="657"/>
      <c r="BX85" s="657"/>
      <c r="BY85" s="657"/>
      <c r="BZ85" s="657"/>
      <c r="CA85" s="657"/>
      <c r="CB85" s="657"/>
      <c r="CC85" s="658" t="s">
        <v>193</v>
      </c>
      <c r="CD85" s="659"/>
      <c r="CE85" s="659"/>
      <c r="CF85" s="659"/>
      <c r="CG85" s="659"/>
      <c r="CH85" s="659"/>
      <c r="CI85" s="660"/>
      <c r="CR85" s="736"/>
      <c r="CS85" s="736"/>
      <c r="CT85" s="736"/>
      <c r="CU85" s="736"/>
      <c r="CV85" s="736"/>
      <c r="CW85" s="736"/>
      <c r="CX85" s="736"/>
      <c r="CY85" s="736"/>
      <c r="CZ85" s="736"/>
      <c r="DA85" s="736"/>
      <c r="DB85" s="736"/>
      <c r="DC85" s="736"/>
      <c r="DD85" s="736"/>
      <c r="DE85" s="736"/>
      <c r="DF85" s="736"/>
    </row>
    <row r="86" spans="1:135" ht="15" customHeight="1">
      <c r="A86" s="471"/>
      <c r="B86" s="472"/>
      <c r="C86" s="472"/>
      <c r="D86" s="472"/>
      <c r="E86" s="472"/>
      <c r="F86" s="472"/>
      <c r="G86" s="472"/>
      <c r="H86" s="472"/>
      <c r="I86" s="472"/>
      <c r="J86" s="472"/>
      <c r="K86" s="472"/>
      <c r="L86" s="472"/>
      <c r="M86" s="472"/>
      <c r="N86" s="472"/>
      <c r="O86" s="472"/>
      <c r="P86" s="472"/>
      <c r="Q86" s="472"/>
      <c r="R86" s="472"/>
      <c r="S86" s="472"/>
      <c r="T86" s="472"/>
      <c r="U86" s="472"/>
      <c r="V86" s="472"/>
      <c r="W86" s="472"/>
      <c r="X86" s="472"/>
      <c r="Y86" s="472"/>
      <c r="Z86" s="472"/>
      <c r="AA86" s="473"/>
      <c r="AB86" s="146"/>
      <c r="AC86" s="147"/>
      <c r="AD86" s="147"/>
      <c r="AE86" s="147"/>
      <c r="AF86" s="147"/>
      <c r="AG86" s="147"/>
      <c r="AH86" s="147"/>
      <c r="AI86" s="147"/>
      <c r="AJ86" s="148"/>
      <c r="AK86" s="146"/>
      <c r="AL86" s="147"/>
      <c r="AM86" s="147"/>
      <c r="AN86" s="147"/>
      <c r="AO86" s="147"/>
      <c r="AP86" s="147"/>
      <c r="AQ86" s="147"/>
      <c r="AR86" s="148"/>
      <c r="AS86" s="146"/>
      <c r="AT86" s="147"/>
      <c r="AU86" s="147"/>
      <c r="AV86" s="147"/>
      <c r="AW86" s="147"/>
      <c r="AX86" s="147"/>
      <c r="AY86" s="147"/>
      <c r="AZ86" s="148"/>
      <c r="BA86" s="208"/>
      <c r="BB86" s="209"/>
      <c r="BC86" s="209"/>
      <c r="BD86" s="209"/>
      <c r="BE86" s="209"/>
      <c r="BF86" s="209"/>
      <c r="BG86" s="211"/>
      <c r="BH86" s="658" t="s">
        <v>29</v>
      </c>
      <c r="BI86" s="659"/>
      <c r="BJ86" s="659"/>
      <c r="BK86" s="659"/>
      <c r="BL86" s="659"/>
      <c r="BM86" s="659"/>
      <c r="BN86" s="660"/>
      <c r="BO86" s="658" t="s">
        <v>497</v>
      </c>
      <c r="BP86" s="659"/>
      <c r="BQ86" s="659"/>
      <c r="BR86" s="659"/>
      <c r="BS86" s="659"/>
      <c r="BT86" s="659"/>
      <c r="BU86" s="660"/>
      <c r="BV86" s="92" t="s">
        <v>334</v>
      </c>
      <c r="BW86" s="93"/>
      <c r="BX86" s="93"/>
      <c r="BY86" s="93"/>
      <c r="BZ86" s="93"/>
      <c r="CA86" s="93"/>
      <c r="CB86" s="94"/>
      <c r="CC86" s="664"/>
      <c r="CD86" s="665"/>
      <c r="CE86" s="665"/>
      <c r="CF86" s="665"/>
      <c r="CG86" s="665"/>
      <c r="CH86" s="665"/>
      <c r="CI86" s="666"/>
      <c r="CR86" s="665"/>
      <c r="CS86" s="350"/>
      <c r="CT86" s="350"/>
      <c r="CU86" s="350"/>
      <c r="CV86" s="350"/>
      <c r="CW86" s="350"/>
      <c r="CX86" s="350"/>
      <c r="CY86" s="147"/>
      <c r="CZ86" s="737"/>
      <c r="DA86" s="737"/>
      <c r="DB86" s="737"/>
      <c r="DC86" s="737"/>
      <c r="DD86" s="737"/>
      <c r="DE86" s="737"/>
      <c r="DF86" s="737"/>
    </row>
    <row r="87" spans="1:135" ht="15" customHeight="1">
      <c r="A87" s="471"/>
      <c r="B87" s="472"/>
      <c r="C87" s="472"/>
      <c r="D87" s="472"/>
      <c r="E87" s="472"/>
      <c r="F87" s="472"/>
      <c r="G87" s="472"/>
      <c r="H87" s="472"/>
      <c r="I87" s="472"/>
      <c r="J87" s="472"/>
      <c r="K87" s="472"/>
      <c r="L87" s="472"/>
      <c r="M87" s="472"/>
      <c r="N87" s="472"/>
      <c r="O87" s="472"/>
      <c r="P87" s="472"/>
      <c r="Q87" s="472"/>
      <c r="R87" s="472"/>
      <c r="S87" s="472"/>
      <c r="T87" s="472"/>
      <c r="U87" s="472"/>
      <c r="V87" s="472"/>
      <c r="W87" s="472"/>
      <c r="X87" s="472"/>
      <c r="Y87" s="472"/>
      <c r="Z87" s="472"/>
      <c r="AA87" s="473"/>
      <c r="AB87" s="146"/>
      <c r="AC87" s="147"/>
      <c r="AD87" s="147"/>
      <c r="AE87" s="147"/>
      <c r="AF87" s="147"/>
      <c r="AG87" s="147"/>
      <c r="AH87" s="147"/>
      <c r="AI87" s="147"/>
      <c r="AJ87" s="148"/>
      <c r="AK87" s="146"/>
      <c r="AL87" s="147"/>
      <c r="AM87" s="147"/>
      <c r="AN87" s="147"/>
      <c r="AO87" s="147"/>
      <c r="AP87" s="147"/>
      <c r="AQ87" s="147"/>
      <c r="AR87" s="148"/>
      <c r="AS87" s="146"/>
      <c r="AT87" s="147"/>
      <c r="AU87" s="147"/>
      <c r="AV87" s="147"/>
      <c r="AW87" s="147"/>
      <c r="AX87" s="147"/>
      <c r="AY87" s="147"/>
      <c r="AZ87" s="148"/>
      <c r="BA87" s="208"/>
      <c r="BB87" s="209"/>
      <c r="BC87" s="209"/>
      <c r="BD87" s="209"/>
      <c r="BE87" s="209"/>
      <c r="BF87" s="209"/>
      <c r="BG87" s="211"/>
      <c r="BH87" s="664"/>
      <c r="BI87" s="665"/>
      <c r="BJ87" s="665"/>
      <c r="BK87" s="665"/>
      <c r="BL87" s="665"/>
      <c r="BM87" s="665"/>
      <c r="BN87" s="666"/>
      <c r="BO87" s="664"/>
      <c r="BP87" s="665"/>
      <c r="BQ87" s="665"/>
      <c r="BR87" s="665"/>
      <c r="BS87" s="665"/>
      <c r="BT87" s="665"/>
      <c r="BU87" s="666"/>
      <c r="BV87" s="146"/>
      <c r="BW87" s="147"/>
      <c r="BX87" s="147"/>
      <c r="BY87" s="147"/>
      <c r="BZ87" s="147"/>
      <c r="CA87" s="147"/>
      <c r="CB87" s="148"/>
      <c r="CC87" s="664"/>
      <c r="CD87" s="665"/>
      <c r="CE87" s="665"/>
      <c r="CF87" s="665"/>
      <c r="CG87" s="665"/>
      <c r="CH87" s="665"/>
      <c r="CI87" s="666"/>
      <c r="CR87" s="350"/>
      <c r="CS87" s="350"/>
      <c r="CT87" s="350"/>
      <c r="CU87" s="350"/>
      <c r="CV87" s="350"/>
      <c r="CW87" s="350"/>
      <c r="CX87" s="350"/>
      <c r="CY87" s="737"/>
      <c r="CZ87" s="737"/>
      <c r="DA87" s="737"/>
      <c r="DB87" s="737"/>
      <c r="DC87" s="737"/>
      <c r="DD87" s="737"/>
      <c r="DE87" s="737"/>
      <c r="DF87" s="737"/>
    </row>
    <row r="88" spans="1:135" ht="15" customHeight="1">
      <c r="A88" s="471"/>
      <c r="B88" s="472"/>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3"/>
      <c r="AB88" s="146"/>
      <c r="AC88" s="147"/>
      <c r="AD88" s="147"/>
      <c r="AE88" s="147"/>
      <c r="AF88" s="147"/>
      <c r="AG88" s="147"/>
      <c r="AH88" s="147"/>
      <c r="AI88" s="147"/>
      <c r="AJ88" s="148"/>
      <c r="AK88" s="146"/>
      <c r="AL88" s="147"/>
      <c r="AM88" s="147"/>
      <c r="AN88" s="147"/>
      <c r="AO88" s="147"/>
      <c r="AP88" s="147"/>
      <c r="AQ88" s="147"/>
      <c r="AR88" s="148"/>
      <c r="AS88" s="146"/>
      <c r="AT88" s="147"/>
      <c r="AU88" s="147"/>
      <c r="AV88" s="147"/>
      <c r="AW88" s="147"/>
      <c r="AX88" s="147"/>
      <c r="AY88" s="147"/>
      <c r="AZ88" s="148"/>
      <c r="BA88" s="208"/>
      <c r="BB88" s="209"/>
      <c r="BC88" s="209"/>
      <c r="BD88" s="209"/>
      <c r="BE88" s="209"/>
      <c r="BF88" s="209"/>
      <c r="BG88" s="211"/>
      <c r="BH88" s="664"/>
      <c r="BI88" s="665"/>
      <c r="BJ88" s="665"/>
      <c r="BK88" s="665"/>
      <c r="BL88" s="665"/>
      <c r="BM88" s="665"/>
      <c r="BN88" s="666"/>
      <c r="BO88" s="664"/>
      <c r="BP88" s="665"/>
      <c r="BQ88" s="665"/>
      <c r="BR88" s="665"/>
      <c r="BS88" s="665"/>
      <c r="BT88" s="665"/>
      <c r="BU88" s="666"/>
      <c r="BV88" s="146"/>
      <c r="BW88" s="147"/>
      <c r="BX88" s="147"/>
      <c r="BY88" s="147"/>
      <c r="BZ88" s="147"/>
      <c r="CA88" s="147"/>
      <c r="CB88" s="148"/>
      <c r="CC88" s="664"/>
      <c r="CD88" s="665"/>
      <c r="CE88" s="665"/>
      <c r="CF88" s="665"/>
      <c r="CG88" s="665"/>
      <c r="CH88" s="665"/>
      <c r="CI88" s="666"/>
      <c r="CR88" s="350"/>
      <c r="CS88" s="350"/>
      <c r="CT88" s="350"/>
      <c r="CU88" s="350"/>
      <c r="CV88" s="350"/>
      <c r="CW88" s="350"/>
      <c r="CX88" s="350"/>
      <c r="CY88" s="737"/>
      <c r="CZ88" s="737"/>
      <c r="DA88" s="737"/>
      <c r="DB88" s="737"/>
      <c r="DC88" s="737"/>
      <c r="DD88" s="737"/>
      <c r="DE88" s="737"/>
      <c r="DF88" s="737"/>
    </row>
    <row r="89" spans="1:135" ht="15" customHeight="1">
      <c r="A89" s="471"/>
      <c r="B89" s="472"/>
      <c r="C89" s="472"/>
      <c r="D89" s="472"/>
      <c r="E89" s="472"/>
      <c r="F89" s="472"/>
      <c r="G89" s="472"/>
      <c r="H89" s="472"/>
      <c r="I89" s="472"/>
      <c r="J89" s="472"/>
      <c r="K89" s="472"/>
      <c r="L89" s="472"/>
      <c r="M89" s="472"/>
      <c r="N89" s="472"/>
      <c r="O89" s="472"/>
      <c r="P89" s="472"/>
      <c r="Q89" s="472"/>
      <c r="R89" s="472"/>
      <c r="S89" s="472"/>
      <c r="T89" s="472"/>
      <c r="U89" s="472"/>
      <c r="V89" s="472"/>
      <c r="W89" s="472"/>
      <c r="X89" s="472"/>
      <c r="Y89" s="472"/>
      <c r="Z89" s="472"/>
      <c r="AA89" s="473"/>
      <c r="AB89" s="146"/>
      <c r="AC89" s="147"/>
      <c r="AD89" s="147"/>
      <c r="AE89" s="147"/>
      <c r="AF89" s="147"/>
      <c r="AG89" s="147"/>
      <c r="AH89" s="147"/>
      <c r="AI89" s="147"/>
      <c r="AJ89" s="148"/>
      <c r="AK89" s="146"/>
      <c r="AL89" s="147"/>
      <c r="AM89" s="147"/>
      <c r="AN89" s="147"/>
      <c r="AO89" s="147"/>
      <c r="AP89" s="147"/>
      <c r="AQ89" s="147"/>
      <c r="AR89" s="148"/>
      <c r="AS89" s="146"/>
      <c r="AT89" s="147"/>
      <c r="AU89" s="147"/>
      <c r="AV89" s="147"/>
      <c r="AW89" s="147"/>
      <c r="AX89" s="147"/>
      <c r="AY89" s="147"/>
      <c r="AZ89" s="148"/>
      <c r="BA89" s="208"/>
      <c r="BB89" s="209"/>
      <c r="BC89" s="209"/>
      <c r="BD89" s="209"/>
      <c r="BE89" s="209"/>
      <c r="BF89" s="209"/>
      <c r="BG89" s="211"/>
      <c r="BH89" s="664"/>
      <c r="BI89" s="665"/>
      <c r="BJ89" s="665"/>
      <c r="BK89" s="665"/>
      <c r="BL89" s="665"/>
      <c r="BM89" s="665"/>
      <c r="BN89" s="666"/>
      <c r="BO89" s="664"/>
      <c r="BP89" s="665"/>
      <c r="BQ89" s="665"/>
      <c r="BR89" s="665"/>
      <c r="BS89" s="665"/>
      <c r="BT89" s="665"/>
      <c r="BU89" s="666"/>
      <c r="BV89" s="146"/>
      <c r="BW89" s="147"/>
      <c r="BX89" s="147"/>
      <c r="BY89" s="147"/>
      <c r="BZ89" s="147"/>
      <c r="CA89" s="147"/>
      <c r="CB89" s="148"/>
      <c r="CC89" s="664"/>
      <c r="CD89" s="665"/>
      <c r="CE89" s="665"/>
      <c r="CF89" s="665"/>
      <c r="CG89" s="665"/>
      <c r="CH89" s="665"/>
      <c r="CI89" s="666"/>
      <c r="CR89" s="350"/>
      <c r="CS89" s="350"/>
      <c r="CT89" s="350"/>
      <c r="CU89" s="350"/>
      <c r="CV89" s="350"/>
      <c r="CW89" s="350"/>
      <c r="CX89" s="350"/>
      <c r="CY89" s="737"/>
      <c r="CZ89" s="737"/>
      <c r="DA89" s="737"/>
      <c r="DB89" s="737"/>
      <c r="DC89" s="737"/>
      <c r="DD89" s="737"/>
      <c r="DE89" s="737"/>
      <c r="DF89" s="737"/>
    </row>
    <row r="90" spans="1:135" ht="15" customHeight="1" thickBot="1">
      <c r="A90" s="477"/>
      <c r="B90" s="478"/>
      <c r="C90" s="478"/>
      <c r="D90" s="478"/>
      <c r="E90" s="478"/>
      <c r="F90" s="478"/>
      <c r="G90" s="478"/>
      <c r="H90" s="478"/>
      <c r="I90" s="478"/>
      <c r="J90" s="478"/>
      <c r="K90" s="478"/>
      <c r="L90" s="478"/>
      <c r="M90" s="478"/>
      <c r="N90" s="478"/>
      <c r="O90" s="478"/>
      <c r="P90" s="478"/>
      <c r="Q90" s="478"/>
      <c r="R90" s="478"/>
      <c r="S90" s="478"/>
      <c r="T90" s="478"/>
      <c r="U90" s="478"/>
      <c r="V90" s="478"/>
      <c r="W90" s="478"/>
      <c r="X90" s="478"/>
      <c r="Y90" s="478"/>
      <c r="Z90" s="478"/>
      <c r="AA90" s="479"/>
      <c r="AB90" s="146"/>
      <c r="AC90" s="147"/>
      <c r="AD90" s="147"/>
      <c r="AE90" s="147"/>
      <c r="AF90" s="147"/>
      <c r="AG90" s="147"/>
      <c r="AH90" s="147"/>
      <c r="AI90" s="147"/>
      <c r="AJ90" s="148"/>
      <c r="AK90" s="483" t="s">
        <v>305</v>
      </c>
      <c r="AL90" s="484"/>
      <c r="AM90" s="484"/>
      <c r="AN90" s="484"/>
      <c r="AO90" s="484"/>
      <c r="AP90" s="484"/>
      <c r="AQ90" s="484"/>
      <c r="AR90" s="485"/>
      <c r="AS90" s="483" t="s">
        <v>160</v>
      </c>
      <c r="AT90" s="484"/>
      <c r="AU90" s="484"/>
      <c r="AV90" s="484"/>
      <c r="AW90" s="484"/>
      <c r="AX90" s="484"/>
      <c r="AY90" s="484"/>
      <c r="AZ90" s="485"/>
      <c r="BA90" s="483" t="s">
        <v>305</v>
      </c>
      <c r="BB90" s="484"/>
      <c r="BC90" s="484"/>
      <c r="BD90" s="484"/>
      <c r="BE90" s="484"/>
      <c r="BF90" s="484"/>
      <c r="BG90" s="484"/>
      <c r="BH90" s="483" t="s">
        <v>305</v>
      </c>
      <c r="BI90" s="484"/>
      <c r="BJ90" s="484"/>
      <c r="BK90" s="484"/>
      <c r="BL90" s="484"/>
      <c r="BM90" s="484"/>
      <c r="BN90" s="484"/>
      <c r="BO90" s="483" t="s">
        <v>305</v>
      </c>
      <c r="BP90" s="484"/>
      <c r="BQ90" s="484"/>
      <c r="BR90" s="484"/>
      <c r="BS90" s="484"/>
      <c r="BT90" s="484"/>
      <c r="BU90" s="484"/>
      <c r="BV90" s="483" t="s">
        <v>305</v>
      </c>
      <c r="BW90" s="484"/>
      <c r="BX90" s="484"/>
      <c r="BY90" s="484"/>
      <c r="BZ90" s="484"/>
      <c r="CA90" s="484"/>
      <c r="CB90" s="484"/>
      <c r="CC90" s="483" t="s">
        <v>305</v>
      </c>
      <c r="CD90" s="484"/>
      <c r="CE90" s="484"/>
      <c r="CF90" s="484"/>
      <c r="CG90" s="484"/>
      <c r="CH90" s="484"/>
      <c r="CI90" s="485"/>
      <c r="CR90" s="350"/>
      <c r="CS90" s="350"/>
      <c r="CT90" s="350"/>
      <c r="CU90" s="350"/>
      <c r="CV90" s="350"/>
      <c r="CW90" s="350"/>
      <c r="CX90" s="350"/>
      <c r="CY90" s="737"/>
      <c r="CZ90" s="737"/>
      <c r="DA90" s="737"/>
      <c r="DB90" s="737"/>
      <c r="DC90" s="737"/>
      <c r="DD90" s="737"/>
      <c r="DE90" s="737"/>
      <c r="DF90" s="737"/>
    </row>
    <row r="91" spans="1:135" ht="22.5" customHeight="1">
      <c r="A91" s="442" t="s">
        <v>1</v>
      </c>
      <c r="B91" s="486"/>
      <c r="C91" s="486"/>
      <c r="D91" s="486"/>
      <c r="E91" s="486"/>
      <c r="F91" s="487"/>
      <c r="G91" s="143" t="s">
        <v>2</v>
      </c>
      <c r="H91" s="144"/>
      <c r="I91" s="144"/>
      <c r="J91" s="144"/>
      <c r="K91" s="144"/>
      <c r="L91" s="144"/>
      <c r="M91" s="144"/>
      <c r="N91" s="144"/>
      <c r="O91" s="144"/>
      <c r="P91" s="144"/>
      <c r="Q91" s="144"/>
      <c r="R91" s="144"/>
      <c r="S91" s="144"/>
      <c r="T91" s="144"/>
      <c r="U91" s="144"/>
      <c r="V91" s="144"/>
      <c r="W91" s="144"/>
      <c r="X91" s="144"/>
      <c r="Y91" s="144"/>
      <c r="Z91" s="144"/>
      <c r="AA91" s="144"/>
      <c r="AB91" s="670">
        <v>0</v>
      </c>
      <c r="AC91" s="671"/>
      <c r="AD91" s="671"/>
      <c r="AE91" s="671">
        <v>1</v>
      </c>
      <c r="AF91" s="671"/>
      <c r="AG91" s="671"/>
      <c r="AH91" s="671">
        <v>2</v>
      </c>
      <c r="AI91" s="671"/>
      <c r="AJ91" s="672"/>
      <c r="AK91" s="261">
        <v>1040</v>
      </c>
      <c r="AL91" s="261"/>
      <c r="AM91" s="261"/>
      <c r="AN91" s="261"/>
      <c r="AO91" s="261"/>
      <c r="AP91" s="261"/>
      <c r="AQ91" s="261"/>
      <c r="AR91" s="418"/>
      <c r="AS91" s="261">
        <v>1200</v>
      </c>
      <c r="AT91" s="261"/>
      <c r="AU91" s="261"/>
      <c r="AV91" s="261"/>
      <c r="AW91" s="261"/>
      <c r="AX91" s="261"/>
      <c r="AY91" s="261"/>
      <c r="AZ91" s="418"/>
      <c r="BA91" s="261"/>
      <c r="BB91" s="262"/>
      <c r="BC91" s="262"/>
      <c r="BD91" s="262"/>
      <c r="BE91" s="262"/>
      <c r="BF91" s="262"/>
      <c r="BG91" s="262"/>
      <c r="BH91" s="261">
        <v>46530</v>
      </c>
      <c r="BI91" s="261"/>
      <c r="BJ91" s="261"/>
      <c r="BK91" s="261"/>
      <c r="BL91" s="261"/>
      <c r="BM91" s="261"/>
      <c r="BN91" s="261"/>
      <c r="BO91" s="261">
        <v>131860</v>
      </c>
      <c r="BP91" s="261"/>
      <c r="BQ91" s="261"/>
      <c r="BR91" s="261"/>
      <c r="BS91" s="261"/>
      <c r="BT91" s="261"/>
      <c r="BU91" s="261"/>
      <c r="BV91" s="328">
        <f t="shared" ref="BV91:BV103" si="6">SUM(BH91:BU91)</f>
        <v>178390</v>
      </c>
      <c r="BW91" s="328"/>
      <c r="BX91" s="328"/>
      <c r="BY91" s="328"/>
      <c r="BZ91" s="328"/>
      <c r="CA91" s="328"/>
      <c r="CB91" s="328"/>
      <c r="CC91" s="261">
        <v>37350</v>
      </c>
      <c r="CD91" s="261"/>
      <c r="CE91" s="261"/>
      <c r="CF91" s="261"/>
      <c r="CG91" s="261"/>
      <c r="CH91" s="261"/>
      <c r="CI91" s="559"/>
    </row>
    <row r="92" spans="1:135" ht="15" customHeight="1">
      <c r="A92" s="498"/>
      <c r="B92" s="499"/>
      <c r="C92" s="499"/>
      <c r="D92" s="499"/>
      <c r="E92" s="499"/>
      <c r="F92" s="500"/>
      <c r="G92" s="143" t="s">
        <v>3</v>
      </c>
      <c r="H92" s="144"/>
      <c r="I92" s="144"/>
      <c r="J92" s="144"/>
      <c r="K92" s="144"/>
      <c r="L92" s="144"/>
      <c r="M92" s="144"/>
      <c r="N92" s="144"/>
      <c r="O92" s="144"/>
      <c r="P92" s="144"/>
      <c r="Q92" s="144"/>
      <c r="R92" s="144"/>
      <c r="S92" s="144"/>
      <c r="T92" s="144"/>
      <c r="U92" s="144"/>
      <c r="V92" s="144"/>
      <c r="W92" s="144"/>
      <c r="X92" s="144"/>
      <c r="Y92" s="144"/>
      <c r="Z92" s="144"/>
      <c r="AA92" s="144"/>
      <c r="AB92" s="673">
        <v>0</v>
      </c>
      <c r="AC92" s="674"/>
      <c r="AD92" s="674"/>
      <c r="AE92" s="674">
        <v>2</v>
      </c>
      <c r="AF92" s="674"/>
      <c r="AG92" s="674"/>
      <c r="AH92" s="674">
        <v>2</v>
      </c>
      <c r="AI92" s="674"/>
      <c r="AJ92" s="675"/>
      <c r="AK92" s="274">
        <v>66560</v>
      </c>
      <c r="AL92" s="274"/>
      <c r="AM92" s="274"/>
      <c r="AN92" s="274"/>
      <c r="AO92" s="274"/>
      <c r="AP92" s="274"/>
      <c r="AQ92" s="274"/>
      <c r="AR92" s="428"/>
      <c r="AS92" s="274">
        <v>9600</v>
      </c>
      <c r="AT92" s="274"/>
      <c r="AU92" s="274"/>
      <c r="AV92" s="274"/>
      <c r="AW92" s="274"/>
      <c r="AX92" s="274"/>
      <c r="AY92" s="274"/>
      <c r="AZ92" s="428"/>
      <c r="BA92" s="276"/>
      <c r="BB92" s="277"/>
      <c r="BC92" s="277"/>
      <c r="BD92" s="277"/>
      <c r="BE92" s="277"/>
      <c r="BF92" s="277"/>
      <c r="BG92" s="277"/>
      <c r="BH92" s="274">
        <v>437910</v>
      </c>
      <c r="BI92" s="274"/>
      <c r="BJ92" s="274"/>
      <c r="BK92" s="274"/>
      <c r="BL92" s="274"/>
      <c r="BM92" s="274"/>
      <c r="BN92" s="274"/>
      <c r="BO92" s="274">
        <v>1583460</v>
      </c>
      <c r="BP92" s="274"/>
      <c r="BQ92" s="274"/>
      <c r="BR92" s="274"/>
      <c r="BS92" s="274"/>
      <c r="BT92" s="274"/>
      <c r="BU92" s="274"/>
      <c r="BV92" s="331">
        <f t="shared" si="6"/>
        <v>2021370</v>
      </c>
      <c r="BW92" s="331"/>
      <c r="BX92" s="331"/>
      <c r="BY92" s="331"/>
      <c r="BZ92" s="331"/>
      <c r="CA92" s="331"/>
      <c r="CB92" s="331"/>
      <c r="CC92" s="274">
        <v>249010</v>
      </c>
      <c r="CD92" s="274"/>
      <c r="CE92" s="274"/>
      <c r="CF92" s="274"/>
      <c r="CG92" s="274"/>
      <c r="CH92" s="274"/>
      <c r="CI92" s="566"/>
    </row>
    <row r="93" spans="1:135" ht="15" customHeight="1">
      <c r="A93" s="498"/>
      <c r="B93" s="499"/>
      <c r="C93" s="499"/>
      <c r="D93" s="499"/>
      <c r="E93" s="499"/>
      <c r="F93" s="500"/>
      <c r="G93" s="143" t="s">
        <v>4</v>
      </c>
      <c r="H93" s="144"/>
      <c r="I93" s="144"/>
      <c r="J93" s="144"/>
      <c r="K93" s="144"/>
      <c r="L93" s="144"/>
      <c r="M93" s="144"/>
      <c r="N93" s="144"/>
      <c r="O93" s="144"/>
      <c r="P93" s="144"/>
      <c r="Q93" s="144"/>
      <c r="R93" s="144"/>
      <c r="S93" s="144"/>
      <c r="T93" s="144"/>
      <c r="U93" s="144"/>
      <c r="V93" s="144"/>
      <c r="W93" s="144"/>
      <c r="X93" s="144"/>
      <c r="Y93" s="144"/>
      <c r="Z93" s="144"/>
      <c r="AA93" s="144"/>
      <c r="AB93" s="673">
        <v>0</v>
      </c>
      <c r="AC93" s="674"/>
      <c r="AD93" s="674"/>
      <c r="AE93" s="674">
        <v>3</v>
      </c>
      <c r="AF93" s="674"/>
      <c r="AG93" s="674"/>
      <c r="AH93" s="674">
        <v>2</v>
      </c>
      <c r="AI93" s="674"/>
      <c r="AJ93" s="675"/>
      <c r="AK93" s="274">
        <v>30420</v>
      </c>
      <c r="AL93" s="274"/>
      <c r="AM93" s="274"/>
      <c r="AN93" s="274"/>
      <c r="AO93" s="274"/>
      <c r="AP93" s="274"/>
      <c r="AQ93" s="274"/>
      <c r="AR93" s="428"/>
      <c r="AS93" s="274">
        <v>3900</v>
      </c>
      <c r="AT93" s="274"/>
      <c r="AU93" s="274"/>
      <c r="AV93" s="274"/>
      <c r="AW93" s="274"/>
      <c r="AX93" s="274"/>
      <c r="AY93" s="274"/>
      <c r="AZ93" s="428"/>
      <c r="BA93" s="276"/>
      <c r="BB93" s="277"/>
      <c r="BC93" s="277"/>
      <c r="BD93" s="277"/>
      <c r="BE93" s="277"/>
      <c r="BF93" s="277"/>
      <c r="BG93" s="277"/>
      <c r="BH93" s="274">
        <v>250470</v>
      </c>
      <c r="BI93" s="274"/>
      <c r="BJ93" s="274"/>
      <c r="BK93" s="274"/>
      <c r="BL93" s="274"/>
      <c r="BM93" s="274"/>
      <c r="BN93" s="274"/>
      <c r="BO93" s="274">
        <v>459800</v>
      </c>
      <c r="BP93" s="274"/>
      <c r="BQ93" s="274"/>
      <c r="BR93" s="274"/>
      <c r="BS93" s="274"/>
      <c r="BT93" s="274"/>
      <c r="BU93" s="274"/>
      <c r="BV93" s="331">
        <f t="shared" si="6"/>
        <v>710270</v>
      </c>
      <c r="BW93" s="331"/>
      <c r="BX93" s="331"/>
      <c r="BY93" s="331"/>
      <c r="BZ93" s="331"/>
      <c r="CA93" s="331"/>
      <c r="CB93" s="331"/>
      <c r="CC93" s="274">
        <v>85680</v>
      </c>
      <c r="CD93" s="274"/>
      <c r="CE93" s="274"/>
      <c r="CF93" s="274"/>
      <c r="CG93" s="274"/>
      <c r="CH93" s="274"/>
      <c r="CI93" s="566"/>
    </row>
    <row r="94" spans="1:135" ht="15" customHeight="1">
      <c r="A94" s="498"/>
      <c r="B94" s="499"/>
      <c r="C94" s="499"/>
      <c r="D94" s="499"/>
      <c r="E94" s="499"/>
      <c r="F94" s="500"/>
      <c r="G94" s="143" t="s">
        <v>5</v>
      </c>
      <c r="H94" s="144"/>
      <c r="I94" s="144"/>
      <c r="J94" s="144"/>
      <c r="K94" s="144"/>
      <c r="L94" s="144"/>
      <c r="M94" s="144"/>
      <c r="N94" s="144"/>
      <c r="O94" s="144"/>
      <c r="P94" s="144"/>
      <c r="Q94" s="144"/>
      <c r="R94" s="144"/>
      <c r="S94" s="144"/>
      <c r="T94" s="144"/>
      <c r="U94" s="144"/>
      <c r="V94" s="144"/>
      <c r="W94" s="144"/>
      <c r="X94" s="144"/>
      <c r="Y94" s="144"/>
      <c r="Z94" s="144"/>
      <c r="AA94" s="144"/>
      <c r="AB94" s="673">
        <v>0</v>
      </c>
      <c r="AC94" s="674"/>
      <c r="AD94" s="674"/>
      <c r="AE94" s="674">
        <v>4</v>
      </c>
      <c r="AF94" s="674"/>
      <c r="AG94" s="674"/>
      <c r="AH94" s="674">
        <v>2</v>
      </c>
      <c r="AI94" s="674"/>
      <c r="AJ94" s="675"/>
      <c r="AK94" s="274">
        <v>13260</v>
      </c>
      <c r="AL94" s="274"/>
      <c r="AM94" s="274"/>
      <c r="AN94" s="274"/>
      <c r="AO94" s="274"/>
      <c r="AP94" s="274"/>
      <c r="AQ94" s="274"/>
      <c r="AR94" s="428"/>
      <c r="AS94" s="274">
        <v>900</v>
      </c>
      <c r="AT94" s="274"/>
      <c r="AU94" s="274"/>
      <c r="AV94" s="274"/>
      <c r="AW94" s="274"/>
      <c r="AX94" s="274"/>
      <c r="AY94" s="274"/>
      <c r="AZ94" s="428"/>
      <c r="BA94" s="276"/>
      <c r="BB94" s="277"/>
      <c r="BC94" s="277"/>
      <c r="BD94" s="277"/>
      <c r="BE94" s="277"/>
      <c r="BF94" s="277"/>
      <c r="BG94" s="277"/>
      <c r="BH94" s="274">
        <v>77550</v>
      </c>
      <c r="BI94" s="274"/>
      <c r="BJ94" s="274"/>
      <c r="BK94" s="274"/>
      <c r="BL94" s="274"/>
      <c r="BM94" s="274"/>
      <c r="BN94" s="274"/>
      <c r="BO94" s="274">
        <v>79800</v>
      </c>
      <c r="BP94" s="274"/>
      <c r="BQ94" s="274"/>
      <c r="BR94" s="274"/>
      <c r="BS94" s="274"/>
      <c r="BT94" s="274"/>
      <c r="BU94" s="274"/>
      <c r="BV94" s="331">
        <f t="shared" si="6"/>
        <v>157350</v>
      </c>
      <c r="BW94" s="331"/>
      <c r="BX94" s="331"/>
      <c r="BY94" s="331"/>
      <c r="BZ94" s="331"/>
      <c r="CA94" s="331"/>
      <c r="CB94" s="331"/>
      <c r="CC94" s="274">
        <v>25380</v>
      </c>
      <c r="CD94" s="274"/>
      <c r="CE94" s="274"/>
      <c r="CF94" s="274"/>
      <c r="CG94" s="274"/>
      <c r="CH94" s="274"/>
      <c r="CI94" s="566"/>
    </row>
    <row r="95" spans="1:135" ht="15" customHeight="1">
      <c r="A95" s="498"/>
      <c r="B95" s="499"/>
      <c r="C95" s="499"/>
      <c r="D95" s="499"/>
      <c r="E95" s="499"/>
      <c r="F95" s="500"/>
      <c r="G95" s="143" t="s">
        <v>6</v>
      </c>
      <c r="H95" s="144"/>
      <c r="I95" s="144"/>
      <c r="J95" s="144"/>
      <c r="K95" s="144"/>
      <c r="L95" s="144"/>
      <c r="M95" s="144"/>
      <c r="N95" s="144"/>
      <c r="O95" s="144"/>
      <c r="P95" s="144"/>
      <c r="Q95" s="144"/>
      <c r="R95" s="144"/>
      <c r="S95" s="144"/>
      <c r="T95" s="144"/>
      <c r="U95" s="144"/>
      <c r="V95" s="144"/>
      <c r="W95" s="144"/>
      <c r="X95" s="144"/>
      <c r="Y95" s="144"/>
      <c r="Z95" s="144"/>
      <c r="AA95" s="144"/>
      <c r="AB95" s="673">
        <v>0</v>
      </c>
      <c r="AC95" s="674"/>
      <c r="AD95" s="674"/>
      <c r="AE95" s="674">
        <v>5</v>
      </c>
      <c r="AF95" s="674"/>
      <c r="AG95" s="674"/>
      <c r="AH95" s="674">
        <v>2</v>
      </c>
      <c r="AI95" s="674"/>
      <c r="AJ95" s="675"/>
      <c r="AK95" s="274">
        <v>4680</v>
      </c>
      <c r="AL95" s="274"/>
      <c r="AM95" s="274"/>
      <c r="AN95" s="274"/>
      <c r="AO95" s="274"/>
      <c r="AP95" s="274"/>
      <c r="AQ95" s="274"/>
      <c r="AR95" s="428"/>
      <c r="AS95" s="274">
        <v>300</v>
      </c>
      <c r="AT95" s="274"/>
      <c r="AU95" s="274"/>
      <c r="AV95" s="274"/>
      <c r="AW95" s="274"/>
      <c r="AX95" s="274"/>
      <c r="AY95" s="274"/>
      <c r="AZ95" s="428"/>
      <c r="BA95" s="276"/>
      <c r="BB95" s="277"/>
      <c r="BC95" s="277"/>
      <c r="BD95" s="277"/>
      <c r="BE95" s="277"/>
      <c r="BF95" s="277"/>
      <c r="BG95" s="277"/>
      <c r="BH95" s="274">
        <v>23100</v>
      </c>
      <c r="BI95" s="274"/>
      <c r="BJ95" s="274"/>
      <c r="BK95" s="274"/>
      <c r="BL95" s="274"/>
      <c r="BM95" s="274"/>
      <c r="BN95" s="274"/>
      <c r="BO95" s="274">
        <v>30020</v>
      </c>
      <c r="BP95" s="274"/>
      <c r="BQ95" s="274"/>
      <c r="BR95" s="274"/>
      <c r="BS95" s="274"/>
      <c r="BT95" s="274"/>
      <c r="BU95" s="274"/>
      <c r="BV95" s="331">
        <f t="shared" si="6"/>
        <v>53120</v>
      </c>
      <c r="BW95" s="331"/>
      <c r="BX95" s="331"/>
      <c r="BY95" s="331"/>
      <c r="BZ95" s="331"/>
      <c r="CA95" s="331"/>
      <c r="CB95" s="331"/>
      <c r="CC95" s="274">
        <v>10050</v>
      </c>
      <c r="CD95" s="274"/>
      <c r="CE95" s="274"/>
      <c r="CF95" s="274"/>
      <c r="CG95" s="274"/>
      <c r="CH95" s="274"/>
      <c r="CI95" s="566"/>
    </row>
    <row r="96" spans="1:135" ht="15" customHeight="1">
      <c r="A96" s="498"/>
      <c r="B96" s="499"/>
      <c r="C96" s="499"/>
      <c r="D96" s="499"/>
      <c r="E96" s="499"/>
      <c r="F96" s="500"/>
      <c r="G96" s="143" t="s">
        <v>7</v>
      </c>
      <c r="H96" s="144"/>
      <c r="I96" s="144"/>
      <c r="J96" s="144"/>
      <c r="K96" s="144"/>
      <c r="L96" s="144"/>
      <c r="M96" s="144"/>
      <c r="N96" s="144"/>
      <c r="O96" s="144"/>
      <c r="P96" s="144"/>
      <c r="Q96" s="144"/>
      <c r="R96" s="144"/>
      <c r="S96" s="144"/>
      <c r="T96" s="144"/>
      <c r="U96" s="144"/>
      <c r="V96" s="144"/>
      <c r="W96" s="144"/>
      <c r="X96" s="144"/>
      <c r="Y96" s="144"/>
      <c r="Z96" s="144"/>
      <c r="AA96" s="144"/>
      <c r="AB96" s="673">
        <v>0</v>
      </c>
      <c r="AC96" s="674"/>
      <c r="AD96" s="674"/>
      <c r="AE96" s="674">
        <v>6</v>
      </c>
      <c r="AF96" s="674"/>
      <c r="AG96" s="674"/>
      <c r="AH96" s="674">
        <v>2</v>
      </c>
      <c r="AI96" s="674"/>
      <c r="AJ96" s="675"/>
      <c r="AK96" s="274">
        <v>260</v>
      </c>
      <c r="AL96" s="274"/>
      <c r="AM96" s="274"/>
      <c r="AN96" s="274"/>
      <c r="AO96" s="274"/>
      <c r="AP96" s="274"/>
      <c r="AQ96" s="274"/>
      <c r="AR96" s="428"/>
      <c r="AS96" s="274"/>
      <c r="AT96" s="274"/>
      <c r="AU96" s="274"/>
      <c r="AV96" s="274"/>
      <c r="AW96" s="274"/>
      <c r="AX96" s="274"/>
      <c r="AY96" s="274"/>
      <c r="AZ96" s="428"/>
      <c r="BA96" s="276"/>
      <c r="BB96" s="277"/>
      <c r="BC96" s="277"/>
      <c r="BD96" s="277"/>
      <c r="BE96" s="277"/>
      <c r="BF96" s="277"/>
      <c r="BG96" s="277"/>
      <c r="BH96" s="274">
        <v>16830</v>
      </c>
      <c r="BI96" s="274"/>
      <c r="BJ96" s="274"/>
      <c r="BK96" s="274"/>
      <c r="BL96" s="274"/>
      <c r="BM96" s="274"/>
      <c r="BN96" s="274"/>
      <c r="BO96" s="274">
        <v>19760</v>
      </c>
      <c r="BP96" s="274"/>
      <c r="BQ96" s="274"/>
      <c r="BR96" s="274"/>
      <c r="BS96" s="274"/>
      <c r="BT96" s="274"/>
      <c r="BU96" s="274"/>
      <c r="BV96" s="331">
        <f t="shared" si="6"/>
        <v>36590</v>
      </c>
      <c r="BW96" s="331"/>
      <c r="BX96" s="331"/>
      <c r="BY96" s="331"/>
      <c r="BZ96" s="331"/>
      <c r="CA96" s="331"/>
      <c r="CB96" s="331"/>
      <c r="CC96" s="274">
        <v>6600</v>
      </c>
      <c r="CD96" s="274"/>
      <c r="CE96" s="274"/>
      <c r="CF96" s="274"/>
      <c r="CG96" s="274"/>
      <c r="CH96" s="274"/>
      <c r="CI96" s="566"/>
    </row>
    <row r="97" spans="1:87" ht="15" customHeight="1">
      <c r="A97" s="498"/>
      <c r="B97" s="499"/>
      <c r="C97" s="499"/>
      <c r="D97" s="499"/>
      <c r="E97" s="499"/>
      <c r="F97" s="500"/>
      <c r="G97" s="143" t="s">
        <v>8</v>
      </c>
      <c r="H97" s="144"/>
      <c r="I97" s="144"/>
      <c r="J97" s="144"/>
      <c r="K97" s="144"/>
      <c r="L97" s="144"/>
      <c r="M97" s="144"/>
      <c r="N97" s="144"/>
      <c r="O97" s="144"/>
      <c r="P97" s="144"/>
      <c r="Q97" s="144"/>
      <c r="R97" s="144"/>
      <c r="S97" s="144"/>
      <c r="T97" s="144"/>
      <c r="U97" s="144"/>
      <c r="V97" s="144"/>
      <c r="W97" s="144"/>
      <c r="X97" s="144"/>
      <c r="Y97" s="144"/>
      <c r="Z97" s="144"/>
      <c r="AA97" s="144"/>
      <c r="AB97" s="673">
        <v>0</v>
      </c>
      <c r="AC97" s="674"/>
      <c r="AD97" s="674"/>
      <c r="AE97" s="674">
        <v>7</v>
      </c>
      <c r="AF97" s="674"/>
      <c r="AG97" s="674"/>
      <c r="AH97" s="674">
        <v>2</v>
      </c>
      <c r="AI97" s="674"/>
      <c r="AJ97" s="675"/>
      <c r="AK97" s="276"/>
      <c r="AL97" s="276"/>
      <c r="AM97" s="276"/>
      <c r="AN97" s="276"/>
      <c r="AO97" s="276"/>
      <c r="AP97" s="276"/>
      <c r="AQ97" s="276"/>
      <c r="AR97" s="676"/>
      <c r="AS97" s="276"/>
      <c r="AT97" s="276"/>
      <c r="AU97" s="276"/>
      <c r="AV97" s="276"/>
      <c r="AW97" s="276"/>
      <c r="AX97" s="276"/>
      <c r="AY97" s="276"/>
      <c r="AZ97" s="676"/>
      <c r="BA97" s="276"/>
      <c r="BB97" s="277"/>
      <c r="BC97" s="277"/>
      <c r="BD97" s="277"/>
      <c r="BE97" s="277"/>
      <c r="BF97" s="277"/>
      <c r="BG97" s="277"/>
      <c r="BH97" s="274">
        <v>9900</v>
      </c>
      <c r="BI97" s="274"/>
      <c r="BJ97" s="274"/>
      <c r="BK97" s="274"/>
      <c r="BL97" s="274"/>
      <c r="BM97" s="274"/>
      <c r="BN97" s="274"/>
      <c r="BO97" s="274">
        <v>7740</v>
      </c>
      <c r="BP97" s="274"/>
      <c r="BQ97" s="274"/>
      <c r="BR97" s="274"/>
      <c r="BS97" s="274"/>
      <c r="BT97" s="274"/>
      <c r="BU97" s="274"/>
      <c r="BV97" s="331">
        <f t="shared" si="6"/>
        <v>17640</v>
      </c>
      <c r="BW97" s="331"/>
      <c r="BX97" s="331"/>
      <c r="BY97" s="331"/>
      <c r="BZ97" s="331"/>
      <c r="CA97" s="331"/>
      <c r="CB97" s="331"/>
      <c r="CC97" s="274">
        <v>1960</v>
      </c>
      <c r="CD97" s="274"/>
      <c r="CE97" s="274"/>
      <c r="CF97" s="274"/>
      <c r="CG97" s="274"/>
      <c r="CH97" s="274"/>
      <c r="CI97" s="566"/>
    </row>
    <row r="98" spans="1:87" ht="15" customHeight="1">
      <c r="A98" s="498"/>
      <c r="B98" s="499"/>
      <c r="C98" s="499"/>
      <c r="D98" s="499"/>
      <c r="E98" s="499"/>
      <c r="F98" s="500"/>
      <c r="G98" s="143" t="s">
        <v>9</v>
      </c>
      <c r="H98" s="144"/>
      <c r="I98" s="144"/>
      <c r="J98" s="144"/>
      <c r="K98" s="144"/>
      <c r="L98" s="144"/>
      <c r="M98" s="144"/>
      <c r="N98" s="144"/>
      <c r="O98" s="144"/>
      <c r="P98" s="144"/>
      <c r="Q98" s="144"/>
      <c r="R98" s="144"/>
      <c r="S98" s="144"/>
      <c r="T98" s="144"/>
      <c r="U98" s="144"/>
      <c r="V98" s="144"/>
      <c r="W98" s="144"/>
      <c r="X98" s="144"/>
      <c r="Y98" s="144"/>
      <c r="Z98" s="144"/>
      <c r="AA98" s="144"/>
      <c r="AB98" s="673">
        <v>0</v>
      </c>
      <c r="AC98" s="674"/>
      <c r="AD98" s="674"/>
      <c r="AE98" s="674">
        <v>8</v>
      </c>
      <c r="AF98" s="674"/>
      <c r="AG98" s="674"/>
      <c r="AH98" s="674">
        <v>2</v>
      </c>
      <c r="AI98" s="674"/>
      <c r="AJ98" s="675"/>
      <c r="AK98" s="276"/>
      <c r="AL98" s="276"/>
      <c r="AM98" s="276"/>
      <c r="AN98" s="276"/>
      <c r="AO98" s="276"/>
      <c r="AP98" s="276"/>
      <c r="AQ98" s="276"/>
      <c r="AR98" s="676"/>
      <c r="AS98" s="276"/>
      <c r="AT98" s="276"/>
      <c r="AU98" s="276"/>
      <c r="AV98" s="276"/>
      <c r="AW98" s="276"/>
      <c r="AX98" s="276"/>
      <c r="AY98" s="276"/>
      <c r="AZ98" s="676"/>
      <c r="BA98" s="276"/>
      <c r="BB98" s="277"/>
      <c r="BC98" s="277"/>
      <c r="BD98" s="277"/>
      <c r="BE98" s="277"/>
      <c r="BF98" s="277"/>
      <c r="BG98" s="277"/>
      <c r="BH98" s="274">
        <v>2310</v>
      </c>
      <c r="BI98" s="274"/>
      <c r="BJ98" s="274"/>
      <c r="BK98" s="274"/>
      <c r="BL98" s="274"/>
      <c r="BM98" s="274"/>
      <c r="BN98" s="274"/>
      <c r="BO98" s="274">
        <v>1800</v>
      </c>
      <c r="BP98" s="274"/>
      <c r="BQ98" s="274"/>
      <c r="BR98" s="274"/>
      <c r="BS98" s="274"/>
      <c r="BT98" s="274"/>
      <c r="BU98" s="274"/>
      <c r="BV98" s="331">
        <f t="shared" si="6"/>
        <v>4110</v>
      </c>
      <c r="BW98" s="331"/>
      <c r="BX98" s="331"/>
      <c r="BY98" s="331"/>
      <c r="BZ98" s="331"/>
      <c r="CA98" s="331"/>
      <c r="CB98" s="331"/>
      <c r="CC98" s="274">
        <v>620</v>
      </c>
      <c r="CD98" s="274"/>
      <c r="CE98" s="274"/>
      <c r="CF98" s="274"/>
      <c r="CG98" s="274"/>
      <c r="CH98" s="274"/>
      <c r="CI98" s="566"/>
    </row>
    <row r="99" spans="1:87" ht="15" customHeight="1">
      <c r="A99" s="498"/>
      <c r="B99" s="499"/>
      <c r="C99" s="499"/>
      <c r="D99" s="499"/>
      <c r="E99" s="499"/>
      <c r="F99" s="500"/>
      <c r="G99" s="143" t="s">
        <v>4414</v>
      </c>
      <c r="H99" s="144"/>
      <c r="I99" s="144"/>
      <c r="J99" s="144"/>
      <c r="K99" s="144"/>
      <c r="L99" s="144"/>
      <c r="M99" s="144"/>
      <c r="N99" s="144"/>
      <c r="O99" s="144"/>
      <c r="P99" s="144"/>
      <c r="Q99" s="144"/>
      <c r="R99" s="144"/>
      <c r="S99" s="144"/>
      <c r="T99" s="144"/>
      <c r="U99" s="144"/>
      <c r="V99" s="144"/>
      <c r="W99" s="144"/>
      <c r="X99" s="144"/>
      <c r="Y99" s="144"/>
      <c r="Z99" s="144"/>
      <c r="AA99" s="144"/>
      <c r="AB99" s="673">
        <v>0</v>
      </c>
      <c r="AC99" s="674"/>
      <c r="AD99" s="674"/>
      <c r="AE99" s="674">
        <v>9</v>
      </c>
      <c r="AF99" s="674"/>
      <c r="AG99" s="674"/>
      <c r="AH99" s="674">
        <v>2</v>
      </c>
      <c r="AI99" s="674"/>
      <c r="AJ99" s="675"/>
      <c r="AK99" s="276"/>
      <c r="AL99" s="276"/>
      <c r="AM99" s="276"/>
      <c r="AN99" s="276"/>
      <c r="AO99" s="276"/>
      <c r="AP99" s="276"/>
      <c r="AQ99" s="276"/>
      <c r="AR99" s="676"/>
      <c r="AS99" s="276"/>
      <c r="AT99" s="276"/>
      <c r="AU99" s="276"/>
      <c r="AV99" s="276"/>
      <c r="AW99" s="276"/>
      <c r="AX99" s="276"/>
      <c r="AY99" s="276"/>
      <c r="AZ99" s="676"/>
      <c r="BA99" s="276"/>
      <c r="BB99" s="277"/>
      <c r="BC99" s="277"/>
      <c r="BD99" s="277"/>
      <c r="BE99" s="277"/>
      <c r="BF99" s="277"/>
      <c r="BG99" s="277"/>
      <c r="BH99" s="276"/>
      <c r="BI99" s="276"/>
      <c r="BJ99" s="276"/>
      <c r="BK99" s="276"/>
      <c r="BL99" s="276"/>
      <c r="BM99" s="276"/>
      <c r="BN99" s="276"/>
      <c r="BO99" s="276"/>
      <c r="BP99" s="276"/>
      <c r="BQ99" s="276"/>
      <c r="BR99" s="276"/>
      <c r="BS99" s="276"/>
      <c r="BT99" s="276"/>
      <c r="BU99" s="276"/>
      <c r="BV99" s="276"/>
      <c r="BW99" s="276"/>
      <c r="BX99" s="276"/>
      <c r="BY99" s="276"/>
      <c r="BZ99" s="276"/>
      <c r="CA99" s="276"/>
      <c r="CB99" s="276"/>
      <c r="CC99" s="276"/>
      <c r="CD99" s="276"/>
      <c r="CE99" s="276"/>
      <c r="CF99" s="276"/>
      <c r="CG99" s="276"/>
      <c r="CH99" s="276"/>
      <c r="CI99" s="677"/>
    </row>
    <row r="100" spans="1:87" ht="15" customHeight="1">
      <c r="A100" s="498"/>
      <c r="B100" s="499"/>
      <c r="C100" s="499"/>
      <c r="D100" s="499"/>
      <c r="E100" s="499"/>
      <c r="F100" s="500"/>
      <c r="G100" s="143" t="s">
        <v>4416</v>
      </c>
      <c r="H100" s="144"/>
      <c r="I100" s="144"/>
      <c r="J100" s="144"/>
      <c r="K100" s="144"/>
      <c r="L100" s="144"/>
      <c r="M100" s="144"/>
      <c r="N100" s="144"/>
      <c r="O100" s="144"/>
      <c r="P100" s="144"/>
      <c r="Q100" s="144"/>
      <c r="R100" s="144"/>
      <c r="S100" s="144"/>
      <c r="T100" s="144"/>
      <c r="U100" s="144"/>
      <c r="V100" s="144"/>
      <c r="W100" s="144"/>
      <c r="X100" s="144"/>
      <c r="Y100" s="144"/>
      <c r="Z100" s="144"/>
      <c r="AA100" s="144"/>
      <c r="AB100" s="673">
        <v>1</v>
      </c>
      <c r="AC100" s="674"/>
      <c r="AD100" s="674"/>
      <c r="AE100" s="674">
        <v>0</v>
      </c>
      <c r="AF100" s="674"/>
      <c r="AG100" s="674"/>
      <c r="AH100" s="674">
        <v>2</v>
      </c>
      <c r="AI100" s="674"/>
      <c r="AJ100" s="675"/>
      <c r="AK100" s="276"/>
      <c r="AL100" s="276"/>
      <c r="AM100" s="276"/>
      <c r="AN100" s="276"/>
      <c r="AO100" s="276"/>
      <c r="AP100" s="276"/>
      <c r="AQ100" s="276"/>
      <c r="AR100" s="676"/>
      <c r="AS100" s="276"/>
      <c r="AT100" s="276"/>
      <c r="AU100" s="276"/>
      <c r="AV100" s="276"/>
      <c r="AW100" s="276"/>
      <c r="AX100" s="276"/>
      <c r="AY100" s="276"/>
      <c r="AZ100" s="676"/>
      <c r="BA100" s="276"/>
      <c r="BB100" s="277"/>
      <c r="BC100" s="277"/>
      <c r="BD100" s="277"/>
      <c r="BE100" s="277"/>
      <c r="BF100" s="277"/>
      <c r="BG100" s="277"/>
      <c r="BH100" s="276"/>
      <c r="BI100" s="276"/>
      <c r="BJ100" s="276"/>
      <c r="BK100" s="276"/>
      <c r="BL100" s="276"/>
      <c r="BM100" s="276"/>
      <c r="BN100" s="276"/>
      <c r="BO100" s="276"/>
      <c r="BP100" s="276"/>
      <c r="BQ100" s="276"/>
      <c r="BR100" s="276"/>
      <c r="BS100" s="276"/>
      <c r="BT100" s="276"/>
      <c r="BU100" s="276"/>
      <c r="BV100" s="276"/>
      <c r="BW100" s="276"/>
      <c r="BX100" s="276"/>
      <c r="BY100" s="276"/>
      <c r="BZ100" s="276"/>
      <c r="CA100" s="276"/>
      <c r="CB100" s="276"/>
      <c r="CC100" s="276"/>
      <c r="CD100" s="276"/>
      <c r="CE100" s="276"/>
      <c r="CF100" s="276"/>
      <c r="CG100" s="276"/>
      <c r="CH100" s="276"/>
      <c r="CI100" s="677"/>
    </row>
    <row r="101" spans="1:87" ht="15" customHeight="1">
      <c r="A101" s="498"/>
      <c r="B101" s="499"/>
      <c r="C101" s="499"/>
      <c r="D101" s="499"/>
      <c r="E101" s="499"/>
      <c r="F101" s="500"/>
      <c r="G101" s="143" t="s">
        <v>4423</v>
      </c>
      <c r="H101" s="144"/>
      <c r="I101" s="144"/>
      <c r="J101" s="144"/>
      <c r="K101" s="144"/>
      <c r="L101" s="144"/>
      <c r="M101" s="144"/>
      <c r="N101" s="144"/>
      <c r="O101" s="144"/>
      <c r="P101" s="144"/>
      <c r="Q101" s="144"/>
      <c r="R101" s="144"/>
      <c r="S101" s="144"/>
      <c r="T101" s="144"/>
      <c r="U101" s="144"/>
      <c r="V101" s="144"/>
      <c r="W101" s="144"/>
      <c r="X101" s="144"/>
      <c r="Y101" s="144"/>
      <c r="Z101" s="144"/>
      <c r="AA101" s="144"/>
      <c r="AB101" s="673">
        <v>1</v>
      </c>
      <c r="AC101" s="674"/>
      <c r="AD101" s="674"/>
      <c r="AE101" s="674">
        <v>1</v>
      </c>
      <c r="AF101" s="674"/>
      <c r="AG101" s="674"/>
      <c r="AH101" s="674">
        <v>2</v>
      </c>
      <c r="AI101" s="674"/>
      <c r="AJ101" s="675"/>
      <c r="AK101" s="276"/>
      <c r="AL101" s="276"/>
      <c r="AM101" s="276"/>
      <c r="AN101" s="276"/>
      <c r="AO101" s="276"/>
      <c r="AP101" s="276"/>
      <c r="AQ101" s="276"/>
      <c r="AR101" s="676"/>
      <c r="AS101" s="276"/>
      <c r="AT101" s="276"/>
      <c r="AU101" s="276"/>
      <c r="AV101" s="276"/>
      <c r="AW101" s="276"/>
      <c r="AX101" s="276"/>
      <c r="AY101" s="276"/>
      <c r="AZ101" s="676"/>
      <c r="BA101" s="276"/>
      <c r="BB101" s="277"/>
      <c r="BC101" s="277"/>
      <c r="BD101" s="277"/>
      <c r="BE101" s="277"/>
      <c r="BF101" s="277"/>
      <c r="BG101" s="277"/>
      <c r="BH101" s="276"/>
      <c r="BI101" s="276"/>
      <c r="BJ101" s="276"/>
      <c r="BK101" s="276"/>
      <c r="BL101" s="276"/>
      <c r="BM101" s="276"/>
      <c r="BN101" s="276"/>
      <c r="BO101" s="276"/>
      <c r="BP101" s="276"/>
      <c r="BQ101" s="276"/>
      <c r="BR101" s="276"/>
      <c r="BS101" s="276"/>
      <c r="BT101" s="276"/>
      <c r="BU101" s="276"/>
      <c r="BV101" s="276"/>
      <c r="BW101" s="276"/>
      <c r="BX101" s="276"/>
      <c r="BY101" s="276"/>
      <c r="BZ101" s="276"/>
      <c r="CA101" s="276"/>
      <c r="CB101" s="276"/>
      <c r="CC101" s="276"/>
      <c r="CD101" s="276"/>
      <c r="CE101" s="276"/>
      <c r="CF101" s="276"/>
      <c r="CG101" s="276"/>
      <c r="CH101" s="276"/>
      <c r="CI101" s="677"/>
    </row>
    <row r="102" spans="1:87" ht="15" customHeight="1">
      <c r="A102" s="498"/>
      <c r="B102" s="499"/>
      <c r="C102" s="499"/>
      <c r="D102" s="499"/>
      <c r="E102" s="499"/>
      <c r="F102" s="500"/>
      <c r="G102" s="143" t="s">
        <v>4419</v>
      </c>
      <c r="H102" s="144"/>
      <c r="I102" s="144"/>
      <c r="J102" s="144"/>
      <c r="K102" s="144"/>
      <c r="L102" s="144"/>
      <c r="M102" s="144"/>
      <c r="N102" s="144"/>
      <c r="O102" s="144"/>
      <c r="P102" s="144"/>
      <c r="Q102" s="144"/>
      <c r="R102" s="144"/>
      <c r="S102" s="144"/>
      <c r="T102" s="144"/>
      <c r="U102" s="144"/>
      <c r="V102" s="144"/>
      <c r="W102" s="144"/>
      <c r="X102" s="144"/>
      <c r="Y102" s="144"/>
      <c r="Z102" s="144"/>
      <c r="AA102" s="144"/>
      <c r="AB102" s="673">
        <v>1</v>
      </c>
      <c r="AC102" s="674"/>
      <c r="AD102" s="674"/>
      <c r="AE102" s="674">
        <v>2</v>
      </c>
      <c r="AF102" s="674"/>
      <c r="AG102" s="674"/>
      <c r="AH102" s="674">
        <v>2</v>
      </c>
      <c r="AI102" s="674"/>
      <c r="AJ102" s="675"/>
      <c r="AK102" s="276"/>
      <c r="AL102" s="276"/>
      <c r="AM102" s="276"/>
      <c r="AN102" s="276"/>
      <c r="AO102" s="276"/>
      <c r="AP102" s="276"/>
      <c r="AQ102" s="276"/>
      <c r="AR102" s="676"/>
      <c r="AS102" s="276"/>
      <c r="AT102" s="276"/>
      <c r="AU102" s="276"/>
      <c r="AV102" s="276"/>
      <c r="AW102" s="276"/>
      <c r="AX102" s="276"/>
      <c r="AY102" s="276"/>
      <c r="AZ102" s="676"/>
      <c r="BA102" s="276"/>
      <c r="BB102" s="277"/>
      <c r="BC102" s="277"/>
      <c r="BD102" s="277"/>
      <c r="BE102" s="277"/>
      <c r="BF102" s="277"/>
      <c r="BG102" s="277"/>
      <c r="BH102" s="276"/>
      <c r="BI102" s="276"/>
      <c r="BJ102" s="276"/>
      <c r="BK102" s="276"/>
      <c r="BL102" s="276"/>
      <c r="BM102" s="276"/>
      <c r="BN102" s="276"/>
      <c r="BO102" s="276"/>
      <c r="BP102" s="276"/>
      <c r="BQ102" s="276"/>
      <c r="BR102" s="276"/>
      <c r="BS102" s="276"/>
      <c r="BT102" s="276"/>
      <c r="BU102" s="276"/>
      <c r="BV102" s="276"/>
      <c r="BW102" s="276"/>
      <c r="BX102" s="276"/>
      <c r="BY102" s="276"/>
      <c r="BZ102" s="276"/>
      <c r="CA102" s="276"/>
      <c r="CB102" s="276"/>
      <c r="CC102" s="276"/>
      <c r="CD102" s="276"/>
      <c r="CE102" s="276"/>
      <c r="CF102" s="276"/>
      <c r="CG102" s="276"/>
      <c r="CH102" s="276"/>
      <c r="CI102" s="677"/>
    </row>
    <row r="103" spans="1:87" ht="15" customHeight="1" thickBot="1">
      <c r="A103" s="498"/>
      <c r="B103" s="499"/>
      <c r="C103" s="499"/>
      <c r="D103" s="499"/>
      <c r="E103" s="499"/>
      <c r="F103" s="500"/>
      <c r="G103" s="143" t="s">
        <v>336</v>
      </c>
      <c r="H103" s="144"/>
      <c r="I103" s="144"/>
      <c r="J103" s="144"/>
      <c r="K103" s="144"/>
      <c r="L103" s="144"/>
      <c r="M103" s="144"/>
      <c r="N103" s="144"/>
      <c r="O103" s="144"/>
      <c r="P103" s="144"/>
      <c r="Q103" s="144"/>
      <c r="R103" s="144"/>
      <c r="S103" s="144"/>
      <c r="T103" s="144"/>
      <c r="U103" s="144"/>
      <c r="V103" s="144"/>
      <c r="W103" s="144"/>
      <c r="X103" s="144"/>
      <c r="Y103" s="144"/>
      <c r="Z103" s="144"/>
      <c r="AA103" s="144"/>
      <c r="AB103" s="681">
        <v>1</v>
      </c>
      <c r="AC103" s="682"/>
      <c r="AD103" s="683"/>
      <c r="AE103" s="684">
        <v>3</v>
      </c>
      <c r="AF103" s="682"/>
      <c r="AG103" s="685"/>
      <c r="AH103" s="632">
        <v>2</v>
      </c>
      <c r="AI103" s="682"/>
      <c r="AJ103" s="682"/>
      <c r="AK103" s="291">
        <f>SUM(AK91:AR102)</f>
        <v>116220</v>
      </c>
      <c r="AL103" s="291"/>
      <c r="AM103" s="291"/>
      <c r="AN103" s="291"/>
      <c r="AO103" s="291"/>
      <c r="AP103" s="291"/>
      <c r="AQ103" s="291"/>
      <c r="AR103" s="519"/>
      <c r="AS103" s="291">
        <f>SUM(AS91:AZ102)</f>
        <v>15900</v>
      </c>
      <c r="AT103" s="291"/>
      <c r="AU103" s="291"/>
      <c r="AV103" s="291"/>
      <c r="AW103" s="291"/>
      <c r="AX103" s="291"/>
      <c r="AY103" s="291"/>
      <c r="AZ103" s="519"/>
      <c r="BA103" s="291">
        <f>SUM(BA91:BG102)</f>
        <v>0</v>
      </c>
      <c r="BB103" s="686"/>
      <c r="BC103" s="686"/>
      <c r="BD103" s="686"/>
      <c r="BE103" s="686"/>
      <c r="BF103" s="686"/>
      <c r="BG103" s="686"/>
      <c r="BH103" s="291">
        <f>SUM(BH91:BN102)</f>
        <v>864600</v>
      </c>
      <c r="BI103" s="686"/>
      <c r="BJ103" s="686"/>
      <c r="BK103" s="686"/>
      <c r="BL103" s="686"/>
      <c r="BM103" s="686"/>
      <c r="BN103" s="686"/>
      <c r="BO103" s="291">
        <f>SUM(BO91:BU102)</f>
        <v>2314240</v>
      </c>
      <c r="BP103" s="686"/>
      <c r="BQ103" s="686"/>
      <c r="BR103" s="686"/>
      <c r="BS103" s="686"/>
      <c r="BT103" s="686"/>
      <c r="BU103" s="686"/>
      <c r="BV103" s="291">
        <f t="shared" si="6"/>
        <v>3178840</v>
      </c>
      <c r="BW103" s="291"/>
      <c r="BX103" s="291"/>
      <c r="BY103" s="291"/>
      <c r="BZ103" s="291"/>
      <c r="CA103" s="291"/>
      <c r="CB103" s="291"/>
      <c r="CC103" s="291">
        <f>SUM(CC91:CI102)</f>
        <v>416650</v>
      </c>
      <c r="CD103" s="686"/>
      <c r="CE103" s="686"/>
      <c r="CF103" s="686"/>
      <c r="CG103" s="686"/>
      <c r="CH103" s="686"/>
      <c r="CI103" s="687"/>
    </row>
    <row r="104" spans="1:87" ht="11.25" customHeight="1" thickBot="1">
      <c r="A104" s="498"/>
      <c r="B104" s="499"/>
      <c r="C104" s="499"/>
      <c r="D104" s="499"/>
      <c r="E104" s="499"/>
      <c r="F104" s="500"/>
      <c r="G104" s="522"/>
      <c r="H104" s="523"/>
      <c r="I104" s="523"/>
      <c r="J104" s="523"/>
      <c r="K104" s="523"/>
      <c r="L104" s="523"/>
      <c r="M104" s="523"/>
      <c r="N104" s="523"/>
      <c r="O104" s="523"/>
      <c r="P104" s="523"/>
      <c r="Q104" s="523"/>
      <c r="R104" s="523"/>
      <c r="S104" s="523"/>
      <c r="T104" s="523"/>
      <c r="U104" s="523"/>
      <c r="V104" s="523"/>
      <c r="W104" s="523"/>
      <c r="X104" s="523"/>
      <c r="Y104" s="523"/>
      <c r="Z104" s="523"/>
      <c r="AA104" s="523"/>
      <c r="AB104" s="633"/>
      <c r="AC104" s="633"/>
      <c r="AD104" s="633"/>
      <c r="AE104" s="633"/>
      <c r="AF104" s="633"/>
      <c r="AG104" s="633"/>
      <c r="AH104" s="633"/>
      <c r="AI104" s="633"/>
      <c r="AJ104" s="633"/>
    </row>
    <row r="105" spans="1:87" ht="15" customHeight="1">
      <c r="A105" s="498"/>
      <c r="B105" s="499"/>
      <c r="C105" s="499"/>
      <c r="D105" s="499"/>
      <c r="E105" s="499"/>
      <c r="F105" s="500"/>
      <c r="G105" s="143" t="s">
        <v>11</v>
      </c>
      <c r="H105" s="144"/>
      <c r="I105" s="144"/>
      <c r="J105" s="144"/>
      <c r="K105" s="144"/>
      <c r="L105" s="144"/>
      <c r="M105" s="144"/>
      <c r="N105" s="144"/>
      <c r="O105" s="144"/>
      <c r="P105" s="144"/>
      <c r="Q105" s="144"/>
      <c r="R105" s="144"/>
      <c r="S105" s="144"/>
      <c r="T105" s="144"/>
      <c r="U105" s="144"/>
      <c r="V105" s="144"/>
      <c r="W105" s="144"/>
      <c r="X105" s="144"/>
      <c r="Y105" s="144"/>
      <c r="Z105" s="144"/>
      <c r="AA105" s="144"/>
      <c r="AB105" s="670">
        <v>1</v>
      </c>
      <c r="AC105" s="671"/>
      <c r="AD105" s="671"/>
      <c r="AE105" s="671">
        <v>4</v>
      </c>
      <c r="AF105" s="671"/>
      <c r="AG105" s="671"/>
      <c r="AH105" s="671">
        <v>2</v>
      </c>
      <c r="AI105" s="671"/>
      <c r="AJ105" s="672"/>
      <c r="AK105" s="328">
        <f>SUM(AK91:AR93)</f>
        <v>98020</v>
      </c>
      <c r="AL105" s="328"/>
      <c r="AM105" s="328"/>
      <c r="AN105" s="328"/>
      <c r="AO105" s="328"/>
      <c r="AP105" s="328"/>
      <c r="AQ105" s="328"/>
      <c r="AR105" s="537"/>
      <c r="AS105" s="328">
        <f>SUM(AS91:AZ93)</f>
        <v>14700</v>
      </c>
      <c r="AT105" s="328"/>
      <c r="AU105" s="328"/>
      <c r="AV105" s="328"/>
      <c r="AW105" s="328"/>
      <c r="AX105" s="328"/>
      <c r="AY105" s="328"/>
      <c r="AZ105" s="537"/>
      <c r="BA105" s="328">
        <f>SUM(BA91:BG93)</f>
        <v>0</v>
      </c>
      <c r="BB105" s="262"/>
      <c r="BC105" s="262"/>
      <c r="BD105" s="262"/>
      <c r="BE105" s="262"/>
      <c r="BF105" s="262"/>
      <c r="BG105" s="262"/>
      <c r="BH105" s="328">
        <f>SUM(BH91:BN93)</f>
        <v>734910</v>
      </c>
      <c r="BI105" s="262"/>
      <c r="BJ105" s="262"/>
      <c r="BK105" s="262"/>
      <c r="BL105" s="262"/>
      <c r="BM105" s="262"/>
      <c r="BN105" s="262"/>
      <c r="BO105" s="328">
        <f>SUM(BO91:BU93)</f>
        <v>2175120</v>
      </c>
      <c r="BP105" s="262"/>
      <c r="BQ105" s="262"/>
      <c r="BR105" s="262"/>
      <c r="BS105" s="262"/>
      <c r="BT105" s="262"/>
      <c r="BU105" s="262"/>
      <c r="BV105" s="328">
        <f>SUM(BH105:BU105)</f>
        <v>2910030</v>
      </c>
      <c r="BW105" s="262"/>
      <c r="BX105" s="262"/>
      <c r="BY105" s="262"/>
      <c r="BZ105" s="262"/>
      <c r="CA105" s="262"/>
      <c r="CB105" s="262"/>
      <c r="CC105" s="328">
        <f>SUM(CC91:CI93)</f>
        <v>372040</v>
      </c>
      <c r="CD105" s="262"/>
      <c r="CE105" s="262"/>
      <c r="CF105" s="262"/>
      <c r="CG105" s="262"/>
      <c r="CH105" s="262"/>
      <c r="CI105" s="268"/>
    </row>
    <row r="106" spans="1:87" ht="15" customHeight="1">
      <c r="A106" s="498"/>
      <c r="B106" s="499"/>
      <c r="C106" s="499"/>
      <c r="D106" s="499"/>
      <c r="E106" s="499"/>
      <c r="F106" s="500"/>
      <c r="G106" s="143" t="s">
        <v>12</v>
      </c>
      <c r="H106" s="144"/>
      <c r="I106" s="144"/>
      <c r="J106" s="144"/>
      <c r="K106" s="144"/>
      <c r="L106" s="144"/>
      <c r="M106" s="144"/>
      <c r="N106" s="144"/>
      <c r="O106" s="144"/>
      <c r="P106" s="144"/>
      <c r="Q106" s="144"/>
      <c r="R106" s="144"/>
      <c r="S106" s="144"/>
      <c r="T106" s="144"/>
      <c r="U106" s="144"/>
      <c r="V106" s="144"/>
      <c r="W106" s="144"/>
      <c r="X106" s="144"/>
      <c r="Y106" s="144"/>
      <c r="Z106" s="144"/>
      <c r="AA106" s="144"/>
      <c r="AB106" s="673">
        <v>1</v>
      </c>
      <c r="AC106" s="674"/>
      <c r="AD106" s="674"/>
      <c r="AE106" s="674">
        <v>5</v>
      </c>
      <c r="AF106" s="674"/>
      <c r="AG106" s="674"/>
      <c r="AH106" s="674">
        <v>2</v>
      </c>
      <c r="AI106" s="674"/>
      <c r="AJ106" s="675"/>
      <c r="AK106" s="331">
        <f>SUM(AK94:AR97)</f>
        <v>18200</v>
      </c>
      <c r="AL106" s="331"/>
      <c r="AM106" s="331"/>
      <c r="AN106" s="331"/>
      <c r="AO106" s="331"/>
      <c r="AP106" s="331"/>
      <c r="AQ106" s="331"/>
      <c r="AR106" s="540"/>
      <c r="AS106" s="331">
        <f>SUM(AS94:AZ97)</f>
        <v>1200</v>
      </c>
      <c r="AT106" s="331"/>
      <c r="AU106" s="331"/>
      <c r="AV106" s="331"/>
      <c r="AW106" s="331"/>
      <c r="AX106" s="331"/>
      <c r="AY106" s="331"/>
      <c r="AZ106" s="540"/>
      <c r="BA106" s="276"/>
      <c r="BB106" s="277"/>
      <c r="BC106" s="277"/>
      <c r="BD106" s="277"/>
      <c r="BE106" s="277"/>
      <c r="BF106" s="277"/>
      <c r="BG106" s="277"/>
      <c r="BH106" s="331">
        <f>SUM(BH94:BN97)</f>
        <v>127380</v>
      </c>
      <c r="BI106" s="275"/>
      <c r="BJ106" s="275"/>
      <c r="BK106" s="275"/>
      <c r="BL106" s="275"/>
      <c r="BM106" s="275"/>
      <c r="BN106" s="275"/>
      <c r="BO106" s="331">
        <f>SUM(BO94:BU97)</f>
        <v>137320</v>
      </c>
      <c r="BP106" s="275"/>
      <c r="BQ106" s="275"/>
      <c r="BR106" s="275"/>
      <c r="BS106" s="275"/>
      <c r="BT106" s="275"/>
      <c r="BU106" s="275"/>
      <c r="BV106" s="331">
        <f>SUM(BH106:BU106)</f>
        <v>264700</v>
      </c>
      <c r="BW106" s="275"/>
      <c r="BX106" s="275"/>
      <c r="BY106" s="275"/>
      <c r="BZ106" s="275"/>
      <c r="CA106" s="275"/>
      <c r="CB106" s="275"/>
      <c r="CC106" s="331">
        <f>SUM(CC94:CI97)</f>
        <v>43990</v>
      </c>
      <c r="CD106" s="275"/>
      <c r="CE106" s="275"/>
      <c r="CF106" s="275"/>
      <c r="CG106" s="275"/>
      <c r="CH106" s="275"/>
      <c r="CI106" s="279"/>
    </row>
    <row r="107" spans="1:87" ht="15" customHeight="1">
      <c r="A107" s="498"/>
      <c r="B107" s="499"/>
      <c r="C107" s="499"/>
      <c r="D107" s="499"/>
      <c r="E107" s="499"/>
      <c r="F107" s="500"/>
      <c r="G107" s="143" t="s">
        <v>9</v>
      </c>
      <c r="H107" s="144"/>
      <c r="I107" s="144"/>
      <c r="J107" s="144"/>
      <c r="K107" s="144"/>
      <c r="L107" s="144"/>
      <c r="M107" s="144"/>
      <c r="N107" s="144"/>
      <c r="O107" s="144"/>
      <c r="P107" s="144"/>
      <c r="Q107" s="144"/>
      <c r="R107" s="144"/>
      <c r="S107" s="144"/>
      <c r="T107" s="144"/>
      <c r="U107" s="144"/>
      <c r="V107" s="144"/>
      <c r="W107" s="144"/>
      <c r="X107" s="144"/>
      <c r="Y107" s="144"/>
      <c r="Z107" s="144"/>
      <c r="AA107" s="488"/>
      <c r="AB107" s="673">
        <v>1</v>
      </c>
      <c r="AC107" s="674"/>
      <c r="AD107" s="674"/>
      <c r="AE107" s="674">
        <v>6</v>
      </c>
      <c r="AF107" s="674"/>
      <c r="AG107" s="674"/>
      <c r="AH107" s="674">
        <v>2</v>
      </c>
      <c r="AI107" s="674"/>
      <c r="AJ107" s="675"/>
      <c r="AK107" s="276"/>
      <c r="AL107" s="276"/>
      <c r="AM107" s="276"/>
      <c r="AN107" s="276"/>
      <c r="AO107" s="276"/>
      <c r="AP107" s="276"/>
      <c r="AQ107" s="276"/>
      <c r="AR107" s="276"/>
      <c r="AS107" s="276"/>
      <c r="AT107" s="276"/>
      <c r="AU107" s="276"/>
      <c r="AV107" s="276"/>
      <c r="AW107" s="276"/>
      <c r="AX107" s="276"/>
      <c r="AY107" s="276"/>
      <c r="AZ107" s="276"/>
      <c r="BA107" s="276"/>
      <c r="BB107" s="277"/>
      <c r="BC107" s="277"/>
      <c r="BD107" s="277"/>
      <c r="BE107" s="277"/>
      <c r="BF107" s="277"/>
      <c r="BG107" s="277"/>
      <c r="BH107" s="331">
        <f>BH98</f>
        <v>2310</v>
      </c>
      <c r="BI107" s="275"/>
      <c r="BJ107" s="275"/>
      <c r="BK107" s="275"/>
      <c r="BL107" s="275"/>
      <c r="BM107" s="275"/>
      <c r="BN107" s="275"/>
      <c r="BO107" s="331">
        <f>BO98</f>
        <v>1800</v>
      </c>
      <c r="BP107" s="275"/>
      <c r="BQ107" s="275"/>
      <c r="BR107" s="275"/>
      <c r="BS107" s="275"/>
      <c r="BT107" s="275"/>
      <c r="BU107" s="275"/>
      <c r="BV107" s="331">
        <f>SUM(BH107:BU107)</f>
        <v>4110</v>
      </c>
      <c r="BW107" s="275"/>
      <c r="BX107" s="275"/>
      <c r="BY107" s="275"/>
      <c r="BZ107" s="275"/>
      <c r="CA107" s="275"/>
      <c r="CB107" s="275"/>
      <c r="CC107" s="331">
        <f>CC98</f>
        <v>620</v>
      </c>
      <c r="CD107" s="275"/>
      <c r="CE107" s="275"/>
      <c r="CF107" s="275"/>
      <c r="CG107" s="275"/>
      <c r="CH107" s="275"/>
      <c r="CI107" s="279"/>
    </row>
    <row r="108" spans="1:87" ht="15" customHeight="1" thickBot="1">
      <c r="A108" s="546"/>
      <c r="B108" s="547"/>
      <c r="C108" s="547"/>
      <c r="D108" s="547"/>
      <c r="E108" s="547"/>
      <c r="F108" s="548"/>
      <c r="G108" s="143" t="s">
        <v>10</v>
      </c>
      <c r="H108" s="144"/>
      <c r="I108" s="144"/>
      <c r="J108" s="144"/>
      <c r="K108" s="144"/>
      <c r="L108" s="144"/>
      <c r="M108" s="144"/>
      <c r="N108" s="144"/>
      <c r="O108" s="144"/>
      <c r="P108" s="144"/>
      <c r="Q108" s="144"/>
      <c r="R108" s="144"/>
      <c r="S108" s="144"/>
      <c r="T108" s="144"/>
      <c r="U108" s="144"/>
      <c r="V108" s="144"/>
      <c r="W108" s="144"/>
      <c r="X108" s="144"/>
      <c r="Y108" s="144"/>
      <c r="Z108" s="144"/>
      <c r="AA108" s="488"/>
      <c r="AB108" s="688">
        <v>1</v>
      </c>
      <c r="AC108" s="689"/>
      <c r="AD108" s="689"/>
      <c r="AE108" s="689">
        <v>7</v>
      </c>
      <c r="AF108" s="689"/>
      <c r="AG108" s="689"/>
      <c r="AH108" s="689">
        <v>2</v>
      </c>
      <c r="AI108" s="689"/>
      <c r="AJ108" s="684"/>
      <c r="AK108" s="690"/>
      <c r="AL108" s="690"/>
      <c r="AM108" s="690"/>
      <c r="AN108" s="690"/>
      <c r="AO108" s="690"/>
      <c r="AP108" s="690"/>
      <c r="AQ108" s="690"/>
      <c r="AR108" s="691"/>
      <c r="AS108" s="690"/>
      <c r="AT108" s="690"/>
      <c r="AU108" s="690"/>
      <c r="AV108" s="690"/>
      <c r="AW108" s="690"/>
      <c r="AX108" s="690"/>
      <c r="AY108" s="690"/>
      <c r="AZ108" s="691"/>
      <c r="BA108" s="690"/>
      <c r="BB108" s="692"/>
      <c r="BC108" s="692"/>
      <c r="BD108" s="692"/>
      <c r="BE108" s="692"/>
      <c r="BF108" s="692"/>
      <c r="BG108" s="692"/>
      <c r="BH108" s="690"/>
      <c r="BI108" s="692"/>
      <c r="BJ108" s="692"/>
      <c r="BK108" s="692"/>
      <c r="BL108" s="692"/>
      <c r="BM108" s="692"/>
      <c r="BN108" s="692"/>
      <c r="BO108" s="690"/>
      <c r="BP108" s="692"/>
      <c r="BQ108" s="692"/>
      <c r="BR108" s="692"/>
      <c r="BS108" s="692"/>
      <c r="BT108" s="692"/>
      <c r="BU108" s="692"/>
      <c r="BV108" s="690"/>
      <c r="BW108" s="692"/>
      <c r="BX108" s="692"/>
      <c r="BY108" s="692"/>
      <c r="BZ108" s="692"/>
      <c r="CA108" s="692"/>
      <c r="CB108" s="692"/>
      <c r="CC108" s="690"/>
      <c r="CD108" s="690"/>
      <c r="CE108" s="690"/>
      <c r="CF108" s="690"/>
      <c r="CG108" s="690"/>
      <c r="CH108" s="690"/>
      <c r="CI108" s="693"/>
    </row>
    <row r="109" spans="1:87" ht="11.25" customHeight="1" thickBot="1">
      <c r="AB109" s="633"/>
      <c r="AC109" s="633"/>
      <c r="AD109" s="633"/>
      <c r="AE109" s="633"/>
      <c r="AF109" s="633"/>
      <c r="AG109" s="633"/>
      <c r="AH109" s="633"/>
      <c r="AI109" s="633"/>
      <c r="AJ109" s="633"/>
    </row>
    <row r="110" spans="1:87" ht="15" customHeight="1">
      <c r="A110" s="442" t="s">
        <v>14</v>
      </c>
      <c r="B110" s="443"/>
      <c r="C110" s="443"/>
      <c r="D110" s="443" t="s">
        <v>15</v>
      </c>
      <c r="E110" s="443"/>
      <c r="F110" s="444"/>
      <c r="G110" s="143" t="s">
        <v>749</v>
      </c>
      <c r="H110" s="144"/>
      <c r="I110" s="144"/>
      <c r="J110" s="144"/>
      <c r="K110" s="144"/>
      <c r="L110" s="144"/>
      <c r="M110" s="144"/>
      <c r="N110" s="144"/>
      <c r="O110" s="144"/>
      <c r="P110" s="144"/>
      <c r="Q110" s="144"/>
      <c r="R110" s="144"/>
      <c r="S110" s="144"/>
      <c r="T110" s="144"/>
      <c r="U110" s="144"/>
      <c r="V110" s="144"/>
      <c r="W110" s="144"/>
      <c r="X110" s="144"/>
      <c r="Y110" s="144"/>
      <c r="Z110" s="144"/>
      <c r="AA110" s="144"/>
      <c r="AB110" s="670">
        <v>1</v>
      </c>
      <c r="AC110" s="671"/>
      <c r="AD110" s="671"/>
      <c r="AE110" s="671">
        <v>8</v>
      </c>
      <c r="AF110" s="671"/>
      <c r="AG110" s="671"/>
      <c r="AH110" s="671">
        <v>2</v>
      </c>
      <c r="AI110" s="671"/>
      <c r="AJ110" s="672"/>
      <c r="AK110" s="261">
        <v>115960</v>
      </c>
      <c r="AL110" s="261"/>
      <c r="AM110" s="261"/>
      <c r="AN110" s="261"/>
      <c r="AO110" s="261"/>
      <c r="AP110" s="261"/>
      <c r="AQ110" s="261"/>
      <c r="AR110" s="418"/>
      <c r="AS110" s="261">
        <v>15900</v>
      </c>
      <c r="AT110" s="261"/>
      <c r="AU110" s="261"/>
      <c r="AV110" s="261"/>
      <c r="AW110" s="261"/>
      <c r="AX110" s="261"/>
      <c r="AY110" s="261"/>
      <c r="AZ110" s="418"/>
      <c r="BA110" s="261"/>
      <c r="BB110" s="262"/>
      <c r="BC110" s="262"/>
      <c r="BD110" s="262"/>
      <c r="BE110" s="262"/>
      <c r="BF110" s="262"/>
      <c r="BG110" s="262"/>
      <c r="BH110" s="261">
        <v>862290</v>
      </c>
      <c r="BI110" s="261"/>
      <c r="BJ110" s="261"/>
      <c r="BK110" s="261"/>
      <c r="BL110" s="261"/>
      <c r="BM110" s="261"/>
      <c r="BN110" s="261"/>
      <c r="BO110" s="261">
        <v>2308640</v>
      </c>
      <c r="BP110" s="261"/>
      <c r="BQ110" s="261"/>
      <c r="BR110" s="261"/>
      <c r="BS110" s="261"/>
      <c r="BT110" s="261"/>
      <c r="BU110" s="261"/>
      <c r="BV110" s="328">
        <f>SUM(BH110:BU110)</f>
        <v>3170930</v>
      </c>
      <c r="BW110" s="328"/>
      <c r="BX110" s="328"/>
      <c r="BY110" s="328"/>
      <c r="BZ110" s="328"/>
      <c r="CA110" s="328"/>
      <c r="CB110" s="328"/>
      <c r="CC110" s="261">
        <v>415700</v>
      </c>
      <c r="CD110" s="261"/>
      <c r="CE110" s="261"/>
      <c r="CF110" s="261"/>
      <c r="CG110" s="261"/>
      <c r="CH110" s="261"/>
      <c r="CI110" s="559"/>
    </row>
    <row r="111" spans="1:87" ht="15" customHeight="1">
      <c r="A111" s="560"/>
      <c r="B111" s="561"/>
      <c r="C111" s="561"/>
      <c r="D111" s="561"/>
      <c r="E111" s="561"/>
      <c r="F111" s="562"/>
      <c r="G111" s="563" t="s">
        <v>282</v>
      </c>
      <c r="H111" s="564"/>
      <c r="I111" s="564"/>
      <c r="J111" s="564"/>
      <c r="K111" s="564"/>
      <c r="L111" s="564"/>
      <c r="M111" s="564"/>
      <c r="N111" s="564"/>
      <c r="O111" s="564"/>
      <c r="P111" s="564"/>
      <c r="Q111" s="564"/>
      <c r="R111" s="564"/>
      <c r="S111" s="564"/>
      <c r="T111" s="564"/>
      <c r="U111" s="564"/>
      <c r="V111" s="564"/>
      <c r="W111" s="564"/>
      <c r="X111" s="564"/>
      <c r="Y111" s="564"/>
      <c r="Z111" s="564"/>
      <c r="AA111" s="565"/>
      <c r="AB111" s="673">
        <v>1</v>
      </c>
      <c r="AC111" s="674"/>
      <c r="AD111" s="674"/>
      <c r="AE111" s="674">
        <v>9</v>
      </c>
      <c r="AF111" s="674"/>
      <c r="AG111" s="674"/>
      <c r="AH111" s="674">
        <v>2</v>
      </c>
      <c r="AI111" s="674"/>
      <c r="AJ111" s="675"/>
      <c r="AK111" s="276"/>
      <c r="AL111" s="276"/>
      <c r="AM111" s="276"/>
      <c r="AN111" s="276"/>
      <c r="AO111" s="276"/>
      <c r="AP111" s="276"/>
      <c r="AQ111" s="276"/>
      <c r="AR111" s="676"/>
      <c r="AS111" s="276"/>
      <c r="AT111" s="276"/>
      <c r="AU111" s="276"/>
      <c r="AV111" s="276"/>
      <c r="AW111" s="276"/>
      <c r="AX111" s="276"/>
      <c r="AY111" s="276"/>
      <c r="AZ111" s="676"/>
      <c r="BA111" s="276"/>
      <c r="BB111" s="277"/>
      <c r="BC111" s="277"/>
      <c r="BD111" s="277"/>
      <c r="BE111" s="277"/>
      <c r="BF111" s="277"/>
      <c r="BG111" s="277"/>
      <c r="BH111" s="274">
        <v>2310</v>
      </c>
      <c r="BI111" s="274"/>
      <c r="BJ111" s="274"/>
      <c r="BK111" s="274"/>
      <c r="BL111" s="274"/>
      <c r="BM111" s="274"/>
      <c r="BN111" s="274"/>
      <c r="BO111" s="274">
        <v>1800</v>
      </c>
      <c r="BP111" s="274"/>
      <c r="BQ111" s="274"/>
      <c r="BR111" s="274"/>
      <c r="BS111" s="274"/>
      <c r="BT111" s="274"/>
      <c r="BU111" s="274"/>
      <c r="BV111" s="331">
        <f>SUM(BH111:BU111)</f>
        <v>4110</v>
      </c>
      <c r="BW111" s="331"/>
      <c r="BX111" s="331"/>
      <c r="BY111" s="331"/>
      <c r="BZ111" s="331"/>
      <c r="CA111" s="331"/>
      <c r="CB111" s="331"/>
      <c r="CC111" s="274">
        <v>620</v>
      </c>
      <c r="CD111" s="274"/>
      <c r="CE111" s="274"/>
      <c r="CF111" s="274"/>
      <c r="CG111" s="274"/>
      <c r="CH111" s="274"/>
      <c r="CI111" s="566"/>
    </row>
    <row r="112" spans="1:87" ht="15" customHeight="1">
      <c r="A112" s="560"/>
      <c r="B112" s="561"/>
      <c r="C112" s="561"/>
      <c r="D112" s="561"/>
      <c r="E112" s="561"/>
      <c r="F112" s="562"/>
      <c r="G112" s="143" t="s">
        <v>4414</v>
      </c>
      <c r="H112" s="144"/>
      <c r="I112" s="144"/>
      <c r="J112" s="144"/>
      <c r="K112" s="144"/>
      <c r="L112" s="144"/>
      <c r="M112" s="144"/>
      <c r="N112" s="144"/>
      <c r="O112" s="144"/>
      <c r="P112" s="144"/>
      <c r="Q112" s="144"/>
      <c r="R112" s="144"/>
      <c r="S112" s="144"/>
      <c r="T112" s="144"/>
      <c r="U112" s="144"/>
      <c r="V112" s="144"/>
      <c r="W112" s="144"/>
      <c r="X112" s="144"/>
      <c r="Y112" s="144"/>
      <c r="Z112" s="144"/>
      <c r="AA112" s="144"/>
      <c r="AB112" s="673">
        <v>2</v>
      </c>
      <c r="AC112" s="674"/>
      <c r="AD112" s="674"/>
      <c r="AE112" s="674">
        <v>0</v>
      </c>
      <c r="AF112" s="674"/>
      <c r="AG112" s="674"/>
      <c r="AH112" s="674">
        <v>2</v>
      </c>
      <c r="AI112" s="674"/>
      <c r="AJ112" s="675"/>
      <c r="AK112" s="276"/>
      <c r="AL112" s="276"/>
      <c r="AM112" s="276"/>
      <c r="AN112" s="276"/>
      <c r="AO112" s="276"/>
      <c r="AP112" s="276"/>
      <c r="AQ112" s="276"/>
      <c r="AR112" s="676"/>
      <c r="AS112" s="276"/>
      <c r="AT112" s="276"/>
      <c r="AU112" s="276"/>
      <c r="AV112" s="276"/>
      <c r="AW112" s="276"/>
      <c r="AX112" s="276"/>
      <c r="AY112" s="276"/>
      <c r="AZ112" s="676"/>
      <c r="BA112" s="276"/>
      <c r="BB112" s="277"/>
      <c r="BC112" s="277"/>
      <c r="BD112" s="277"/>
      <c r="BE112" s="277"/>
      <c r="BF112" s="277"/>
      <c r="BG112" s="277"/>
      <c r="BH112" s="276"/>
      <c r="BI112" s="276"/>
      <c r="BJ112" s="276"/>
      <c r="BK112" s="276"/>
      <c r="BL112" s="276"/>
      <c r="BM112" s="276"/>
      <c r="BN112" s="276"/>
      <c r="BO112" s="276"/>
      <c r="BP112" s="276"/>
      <c r="BQ112" s="276"/>
      <c r="BR112" s="276"/>
      <c r="BS112" s="276"/>
      <c r="BT112" s="276"/>
      <c r="BU112" s="276"/>
      <c r="BV112" s="276"/>
      <c r="BW112" s="276"/>
      <c r="BX112" s="276"/>
      <c r="BY112" s="276"/>
      <c r="BZ112" s="276"/>
      <c r="CA112" s="276"/>
      <c r="CB112" s="276"/>
      <c r="CC112" s="276"/>
      <c r="CD112" s="276"/>
      <c r="CE112" s="276"/>
      <c r="CF112" s="276"/>
      <c r="CG112" s="276"/>
      <c r="CH112" s="276"/>
      <c r="CI112" s="677"/>
    </row>
    <row r="113" spans="1:137" ht="15" customHeight="1">
      <c r="A113" s="560"/>
      <c r="B113" s="561"/>
      <c r="C113" s="561"/>
      <c r="D113" s="561"/>
      <c r="E113" s="561"/>
      <c r="F113" s="562"/>
      <c r="G113" s="143" t="s">
        <v>4416</v>
      </c>
      <c r="H113" s="144"/>
      <c r="I113" s="144"/>
      <c r="J113" s="144"/>
      <c r="K113" s="144"/>
      <c r="L113" s="144"/>
      <c r="M113" s="144"/>
      <c r="N113" s="144"/>
      <c r="O113" s="144"/>
      <c r="P113" s="144"/>
      <c r="Q113" s="144"/>
      <c r="R113" s="144"/>
      <c r="S113" s="144"/>
      <c r="T113" s="144"/>
      <c r="U113" s="144"/>
      <c r="V113" s="144"/>
      <c r="W113" s="144"/>
      <c r="X113" s="144"/>
      <c r="Y113" s="144"/>
      <c r="Z113" s="144"/>
      <c r="AA113" s="144"/>
      <c r="AB113" s="673">
        <v>2</v>
      </c>
      <c r="AC113" s="674"/>
      <c r="AD113" s="674"/>
      <c r="AE113" s="674">
        <v>1</v>
      </c>
      <c r="AF113" s="674"/>
      <c r="AG113" s="674"/>
      <c r="AH113" s="674">
        <v>2</v>
      </c>
      <c r="AI113" s="674"/>
      <c r="AJ113" s="675"/>
      <c r="AK113" s="276"/>
      <c r="AL113" s="276"/>
      <c r="AM113" s="276"/>
      <c r="AN113" s="276"/>
      <c r="AO113" s="276"/>
      <c r="AP113" s="276"/>
      <c r="AQ113" s="276"/>
      <c r="AR113" s="676"/>
      <c r="AS113" s="276"/>
      <c r="AT113" s="276"/>
      <c r="AU113" s="276"/>
      <c r="AV113" s="276"/>
      <c r="AW113" s="276"/>
      <c r="AX113" s="276"/>
      <c r="AY113" s="276"/>
      <c r="AZ113" s="676"/>
      <c r="BA113" s="276"/>
      <c r="BB113" s="277"/>
      <c r="BC113" s="277"/>
      <c r="BD113" s="277"/>
      <c r="BE113" s="277"/>
      <c r="BF113" s="277"/>
      <c r="BG113" s="277"/>
      <c r="BH113" s="276"/>
      <c r="BI113" s="276"/>
      <c r="BJ113" s="276"/>
      <c r="BK113" s="276"/>
      <c r="BL113" s="276"/>
      <c r="BM113" s="276"/>
      <c r="BN113" s="276"/>
      <c r="BO113" s="276"/>
      <c r="BP113" s="276"/>
      <c r="BQ113" s="276"/>
      <c r="BR113" s="276"/>
      <c r="BS113" s="276"/>
      <c r="BT113" s="276"/>
      <c r="BU113" s="276"/>
      <c r="BV113" s="276"/>
      <c r="BW113" s="276"/>
      <c r="BX113" s="276"/>
      <c r="BY113" s="276"/>
      <c r="BZ113" s="276"/>
      <c r="CA113" s="276"/>
      <c r="CB113" s="276"/>
      <c r="CC113" s="276"/>
      <c r="CD113" s="276"/>
      <c r="CE113" s="276"/>
      <c r="CF113" s="276"/>
      <c r="CG113" s="276"/>
      <c r="CH113" s="276"/>
      <c r="CI113" s="677"/>
    </row>
    <row r="114" spans="1:137" ht="15" customHeight="1">
      <c r="A114" s="560"/>
      <c r="B114" s="561"/>
      <c r="C114" s="561"/>
      <c r="D114" s="561"/>
      <c r="E114" s="561"/>
      <c r="F114" s="562"/>
      <c r="G114" s="143" t="s">
        <v>4423</v>
      </c>
      <c r="H114" s="144"/>
      <c r="I114" s="144"/>
      <c r="J114" s="144"/>
      <c r="K114" s="144"/>
      <c r="L114" s="144"/>
      <c r="M114" s="144"/>
      <c r="N114" s="144"/>
      <c r="O114" s="144"/>
      <c r="P114" s="144"/>
      <c r="Q114" s="144"/>
      <c r="R114" s="144"/>
      <c r="S114" s="144"/>
      <c r="T114" s="144"/>
      <c r="U114" s="144"/>
      <c r="V114" s="144"/>
      <c r="W114" s="144"/>
      <c r="X114" s="144"/>
      <c r="Y114" s="144"/>
      <c r="Z114" s="144"/>
      <c r="AA114" s="144"/>
      <c r="AB114" s="673">
        <v>2</v>
      </c>
      <c r="AC114" s="674"/>
      <c r="AD114" s="674"/>
      <c r="AE114" s="674">
        <v>2</v>
      </c>
      <c r="AF114" s="674"/>
      <c r="AG114" s="674"/>
      <c r="AH114" s="674">
        <v>2</v>
      </c>
      <c r="AI114" s="674"/>
      <c r="AJ114" s="675"/>
      <c r="AK114" s="276"/>
      <c r="AL114" s="276"/>
      <c r="AM114" s="276"/>
      <c r="AN114" s="276"/>
      <c r="AO114" s="276"/>
      <c r="AP114" s="276"/>
      <c r="AQ114" s="276"/>
      <c r="AR114" s="676"/>
      <c r="AS114" s="276"/>
      <c r="AT114" s="276"/>
      <c r="AU114" s="276"/>
      <c r="AV114" s="276"/>
      <c r="AW114" s="276"/>
      <c r="AX114" s="276"/>
      <c r="AY114" s="276"/>
      <c r="AZ114" s="676"/>
      <c r="BA114" s="276"/>
      <c r="BB114" s="277"/>
      <c r="BC114" s="277"/>
      <c r="BD114" s="277"/>
      <c r="BE114" s="277"/>
      <c r="BF114" s="277"/>
      <c r="BG114" s="277"/>
      <c r="BH114" s="276"/>
      <c r="BI114" s="276"/>
      <c r="BJ114" s="276"/>
      <c r="BK114" s="276"/>
      <c r="BL114" s="276"/>
      <c r="BM114" s="276"/>
      <c r="BN114" s="276"/>
      <c r="BO114" s="276"/>
      <c r="BP114" s="276"/>
      <c r="BQ114" s="276"/>
      <c r="BR114" s="276"/>
      <c r="BS114" s="276"/>
      <c r="BT114" s="276"/>
      <c r="BU114" s="276"/>
      <c r="BV114" s="276"/>
      <c r="BW114" s="276"/>
      <c r="BX114" s="276"/>
      <c r="BY114" s="276"/>
      <c r="BZ114" s="276"/>
      <c r="CA114" s="276"/>
      <c r="CB114" s="276"/>
      <c r="CC114" s="276"/>
      <c r="CD114" s="276"/>
      <c r="CE114" s="276"/>
      <c r="CF114" s="276"/>
      <c r="CG114" s="276"/>
      <c r="CH114" s="276"/>
      <c r="CI114" s="677"/>
    </row>
    <row r="115" spans="1:137" ht="15" customHeight="1">
      <c r="A115" s="560"/>
      <c r="B115" s="561"/>
      <c r="C115" s="561"/>
      <c r="D115" s="561"/>
      <c r="E115" s="561"/>
      <c r="F115" s="562"/>
      <c r="G115" s="143" t="s">
        <v>4419</v>
      </c>
      <c r="H115" s="144"/>
      <c r="I115" s="144"/>
      <c r="J115" s="144"/>
      <c r="K115" s="144"/>
      <c r="L115" s="144"/>
      <c r="M115" s="144"/>
      <c r="N115" s="144"/>
      <c r="O115" s="144"/>
      <c r="P115" s="144"/>
      <c r="Q115" s="144"/>
      <c r="R115" s="144"/>
      <c r="S115" s="144"/>
      <c r="T115" s="144"/>
      <c r="U115" s="144"/>
      <c r="V115" s="144"/>
      <c r="W115" s="144"/>
      <c r="X115" s="144"/>
      <c r="Y115" s="144"/>
      <c r="Z115" s="144"/>
      <c r="AA115" s="144"/>
      <c r="AB115" s="673">
        <v>2</v>
      </c>
      <c r="AC115" s="674"/>
      <c r="AD115" s="674"/>
      <c r="AE115" s="674">
        <v>3</v>
      </c>
      <c r="AF115" s="674"/>
      <c r="AG115" s="674"/>
      <c r="AH115" s="674">
        <v>2</v>
      </c>
      <c r="AI115" s="674"/>
      <c r="AJ115" s="675"/>
      <c r="AK115" s="276"/>
      <c r="AL115" s="276"/>
      <c r="AM115" s="276"/>
      <c r="AN115" s="276"/>
      <c r="AO115" s="276"/>
      <c r="AP115" s="276"/>
      <c r="AQ115" s="276"/>
      <c r="AR115" s="676"/>
      <c r="AS115" s="276"/>
      <c r="AT115" s="276"/>
      <c r="AU115" s="276"/>
      <c r="AV115" s="276"/>
      <c r="AW115" s="276"/>
      <c r="AX115" s="276"/>
      <c r="AY115" s="276"/>
      <c r="AZ115" s="676"/>
      <c r="BA115" s="276"/>
      <c r="BB115" s="277"/>
      <c r="BC115" s="277"/>
      <c r="BD115" s="277"/>
      <c r="BE115" s="277"/>
      <c r="BF115" s="277"/>
      <c r="BG115" s="277"/>
      <c r="BH115" s="276"/>
      <c r="BI115" s="276"/>
      <c r="BJ115" s="276"/>
      <c r="BK115" s="276"/>
      <c r="BL115" s="276"/>
      <c r="BM115" s="276"/>
      <c r="BN115" s="276"/>
      <c r="BO115" s="276"/>
      <c r="BP115" s="276"/>
      <c r="BQ115" s="276"/>
      <c r="BR115" s="276"/>
      <c r="BS115" s="276"/>
      <c r="BT115" s="276"/>
      <c r="BU115" s="276"/>
      <c r="BV115" s="276"/>
      <c r="BW115" s="276"/>
      <c r="BX115" s="276"/>
      <c r="BY115" s="276"/>
      <c r="BZ115" s="276"/>
      <c r="CA115" s="276"/>
      <c r="CB115" s="276"/>
      <c r="CC115" s="276"/>
      <c r="CD115" s="276"/>
      <c r="CE115" s="276"/>
      <c r="CF115" s="276"/>
      <c r="CG115" s="276"/>
      <c r="CH115" s="276"/>
      <c r="CI115" s="677"/>
    </row>
    <row r="116" spans="1:137" ht="15" customHeight="1" thickBot="1">
      <c r="A116" s="447"/>
      <c r="B116" s="547"/>
      <c r="C116" s="547"/>
      <c r="D116" s="448"/>
      <c r="E116" s="448"/>
      <c r="F116" s="449"/>
      <c r="G116" s="143" t="s">
        <v>336</v>
      </c>
      <c r="H116" s="144"/>
      <c r="I116" s="144"/>
      <c r="J116" s="144"/>
      <c r="K116" s="144"/>
      <c r="L116" s="144"/>
      <c r="M116" s="144"/>
      <c r="N116" s="144"/>
      <c r="O116" s="144"/>
      <c r="P116" s="144"/>
      <c r="Q116" s="144"/>
      <c r="R116" s="144"/>
      <c r="S116" s="144"/>
      <c r="T116" s="144"/>
      <c r="U116" s="144"/>
      <c r="V116" s="144"/>
      <c r="W116" s="144"/>
      <c r="X116" s="144"/>
      <c r="Y116" s="144"/>
      <c r="Z116" s="144"/>
      <c r="AA116" s="144"/>
      <c r="AB116" s="688">
        <v>2</v>
      </c>
      <c r="AC116" s="689"/>
      <c r="AD116" s="689"/>
      <c r="AE116" s="689">
        <v>4</v>
      </c>
      <c r="AF116" s="689"/>
      <c r="AG116" s="689"/>
      <c r="AH116" s="689">
        <v>2</v>
      </c>
      <c r="AI116" s="689"/>
      <c r="AJ116" s="684"/>
      <c r="AK116" s="291">
        <f>SUM(AK110:AR115)</f>
        <v>115960</v>
      </c>
      <c r="AL116" s="291"/>
      <c r="AM116" s="291"/>
      <c r="AN116" s="291"/>
      <c r="AO116" s="291"/>
      <c r="AP116" s="291"/>
      <c r="AQ116" s="291"/>
      <c r="AR116" s="519"/>
      <c r="AS116" s="291">
        <f>SUM(AS110:AZ115)</f>
        <v>15900</v>
      </c>
      <c r="AT116" s="291"/>
      <c r="AU116" s="291"/>
      <c r="AV116" s="291"/>
      <c r="AW116" s="291"/>
      <c r="AX116" s="291"/>
      <c r="AY116" s="291"/>
      <c r="AZ116" s="519"/>
      <c r="BA116" s="291">
        <f>SUM(BA110:BG115)</f>
        <v>0</v>
      </c>
      <c r="BB116" s="686"/>
      <c r="BC116" s="686"/>
      <c r="BD116" s="686"/>
      <c r="BE116" s="686"/>
      <c r="BF116" s="686"/>
      <c r="BG116" s="686"/>
      <c r="BH116" s="291">
        <f>SUM(BH110:BN115)</f>
        <v>864600</v>
      </c>
      <c r="BI116" s="686"/>
      <c r="BJ116" s="686"/>
      <c r="BK116" s="686"/>
      <c r="BL116" s="686"/>
      <c r="BM116" s="686"/>
      <c r="BN116" s="686"/>
      <c r="BO116" s="291">
        <f>SUM(BO110:BU115)</f>
        <v>2310440</v>
      </c>
      <c r="BP116" s="686"/>
      <c r="BQ116" s="686"/>
      <c r="BR116" s="686"/>
      <c r="BS116" s="686"/>
      <c r="BT116" s="686"/>
      <c r="BU116" s="686"/>
      <c r="BV116" s="291">
        <f>SUM(BH116:BU116)</f>
        <v>3175040</v>
      </c>
      <c r="BW116" s="291"/>
      <c r="BX116" s="291"/>
      <c r="BY116" s="291"/>
      <c r="BZ116" s="291"/>
      <c r="CA116" s="291"/>
      <c r="CB116" s="291"/>
      <c r="CC116" s="291">
        <f>SUM(CC110:CI115)</f>
        <v>416320</v>
      </c>
      <c r="CD116" s="686"/>
      <c r="CE116" s="686"/>
      <c r="CF116" s="686"/>
      <c r="CG116" s="686"/>
      <c r="CH116" s="686"/>
      <c r="CI116" s="687"/>
    </row>
    <row r="117" spans="1:137" ht="15" customHeight="1">
      <c r="A117" s="635"/>
      <c r="B117" s="568"/>
      <c r="C117" s="568"/>
      <c r="D117" s="567"/>
      <c r="E117" s="567"/>
      <c r="F117" s="567"/>
      <c r="G117" s="569"/>
      <c r="H117" s="569"/>
      <c r="I117" s="569"/>
      <c r="J117" s="569"/>
      <c r="K117" s="569"/>
      <c r="L117" s="569"/>
      <c r="M117" s="569"/>
      <c r="N117" s="569"/>
      <c r="O117" s="569"/>
      <c r="P117" s="569"/>
      <c r="Q117" s="569"/>
      <c r="R117" s="569"/>
      <c r="S117" s="569"/>
      <c r="T117" s="569"/>
      <c r="U117" s="569"/>
      <c r="V117" s="569"/>
      <c r="W117" s="569"/>
      <c r="X117" s="569"/>
      <c r="Y117" s="569"/>
      <c r="Z117" s="569"/>
      <c r="AA117" s="569"/>
      <c r="AB117" s="633"/>
      <c r="AC117" s="633"/>
      <c r="AD117" s="633"/>
      <c r="AE117" s="633"/>
      <c r="AF117" s="633"/>
      <c r="AG117" s="633"/>
      <c r="AH117" s="633"/>
      <c r="AI117" s="633"/>
      <c r="AJ117" s="633"/>
      <c r="AK117" s="220"/>
      <c r="AL117" s="636"/>
      <c r="AM117" s="636"/>
      <c r="AN117" s="636"/>
      <c r="AO117" s="636"/>
      <c r="AP117" s="636"/>
      <c r="AQ117" s="636"/>
      <c r="AR117" s="636"/>
      <c r="AS117" s="636"/>
      <c r="AT117" s="220"/>
      <c r="AU117" s="636"/>
      <c r="AV117" s="636"/>
      <c r="AW117" s="636"/>
      <c r="AX117" s="636"/>
      <c r="AY117" s="636"/>
      <c r="AZ117" s="636"/>
      <c r="BA117" s="636"/>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571"/>
      <c r="BW117" s="571"/>
      <c r="BX117" s="571"/>
      <c r="BY117" s="571"/>
      <c r="BZ117" s="571"/>
      <c r="CA117" s="571"/>
      <c r="CB117" s="571"/>
      <c r="CC117" s="571"/>
      <c r="CD117" s="571"/>
      <c r="CE117" s="633"/>
      <c r="CF117" s="633"/>
      <c r="CG117" s="633"/>
      <c r="CH117" s="633"/>
      <c r="CI117" s="633"/>
      <c r="CJ117" s="633"/>
      <c r="CK117" s="633"/>
      <c r="CL117" s="633"/>
      <c r="CM117" s="633"/>
      <c r="CN117" s="220"/>
      <c r="CO117" s="571"/>
      <c r="CP117" s="571"/>
      <c r="CQ117" s="571"/>
      <c r="CR117" s="571"/>
      <c r="CS117" s="571"/>
      <c r="CT117" s="571"/>
      <c r="CU117" s="571"/>
      <c r="CV117" s="571"/>
      <c r="CW117" s="571"/>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row>
    <row r="118" spans="1:137" s="56" customFormat="1" ht="12.75" customHeight="1">
      <c r="A118" s="598"/>
      <c r="B118" s="598"/>
      <c r="C118" s="598"/>
      <c r="D118" s="598"/>
      <c r="E118" s="598"/>
      <c r="F118" s="598"/>
      <c r="G118" s="599"/>
      <c r="H118" s="600" t="s">
        <v>55</v>
      </c>
      <c r="I118" s="118"/>
      <c r="J118" s="118"/>
      <c r="K118" s="118"/>
      <c r="L118" s="118"/>
      <c r="M118" s="118"/>
      <c r="N118" s="118"/>
      <c r="O118" s="118"/>
      <c r="P118" s="118"/>
      <c r="Q118" s="118"/>
      <c r="R118" s="118"/>
      <c r="S118" s="118"/>
      <c r="T118" s="118"/>
      <c r="U118" s="118"/>
      <c r="V118" s="118"/>
      <c r="W118" s="118"/>
      <c r="X118" s="118"/>
      <c r="Y118" s="119"/>
      <c r="Z118" s="600" t="s">
        <v>460</v>
      </c>
      <c r="AA118" s="118"/>
      <c r="AB118" s="118"/>
      <c r="AC118" s="118"/>
      <c r="AD118" s="118"/>
      <c r="AE118" s="119"/>
      <c r="AF118" s="462" t="str">
        <f>"第55表　課税標準額段階別"&amp; 表00!CY5&amp;表00!DC5 &amp; "年度分所得割額等に関する調
　　　　　　　　　　　　　　　【その他の所得者】（つづき）
第9表関係　(2)所得控除額に関する調"</f>
        <v>第55表　課税標準額段階別令和5年度分所得割額等に関する調
　　　　　　　　　　　　　　　【その他の所得者】（つづき）
第9表関係　(2)所得控除額に関する調</v>
      </c>
      <c r="AG118" s="462"/>
      <c r="AH118" s="462"/>
      <c r="AI118" s="462"/>
      <c r="AJ118" s="462"/>
      <c r="AK118" s="462"/>
      <c r="AL118" s="462"/>
      <c r="AM118" s="462"/>
      <c r="AN118" s="462"/>
      <c r="AO118" s="462"/>
      <c r="AP118" s="462"/>
      <c r="AQ118" s="462"/>
      <c r="AR118" s="462"/>
      <c r="AS118" s="462"/>
      <c r="AT118" s="462"/>
      <c r="AU118" s="462"/>
      <c r="AV118" s="462"/>
      <c r="AW118" s="462"/>
      <c r="AX118" s="462"/>
      <c r="AY118" s="462"/>
      <c r="AZ118" s="462"/>
      <c r="BA118" s="462"/>
      <c r="BB118" s="462"/>
      <c r="BC118" s="462"/>
      <c r="BD118" s="462"/>
      <c r="BE118" s="462"/>
      <c r="BF118" s="462"/>
      <c r="BG118" s="462"/>
      <c r="BH118" s="462"/>
      <c r="BI118" s="462"/>
      <c r="BJ118" s="462"/>
      <c r="BK118" s="462"/>
      <c r="BL118" s="462"/>
      <c r="BM118" s="462"/>
      <c r="BN118" s="462"/>
      <c r="BO118" s="462"/>
      <c r="BP118" s="462"/>
      <c r="BQ118" s="462"/>
      <c r="BR118" s="462"/>
      <c r="BS118" s="462"/>
      <c r="BT118" s="462"/>
      <c r="BU118" s="462"/>
      <c r="BV118" s="462"/>
      <c r="BW118" s="462"/>
      <c r="BX118" s="462"/>
      <c r="BY118" s="462"/>
      <c r="BZ118" s="462"/>
      <c r="CA118" s="462"/>
      <c r="CB118" s="462"/>
      <c r="CC118" s="462"/>
      <c r="CD118" s="462"/>
      <c r="CE118" s="462"/>
      <c r="CF118" s="462"/>
      <c r="CG118" s="462"/>
      <c r="CH118" s="462"/>
      <c r="CI118" s="462"/>
      <c r="CJ118" s="462"/>
      <c r="CK118" s="462"/>
      <c r="CL118" s="462"/>
      <c r="CM118" s="462"/>
      <c r="CN118" s="462"/>
      <c r="CO118" s="462"/>
      <c r="CP118" s="462"/>
      <c r="CQ118" s="462"/>
      <c r="CR118" s="462"/>
      <c r="CS118" s="462"/>
      <c r="CT118" s="462"/>
      <c r="CU118" s="462"/>
      <c r="CV118" s="462"/>
      <c r="CW118" s="462"/>
      <c r="CX118" s="462"/>
      <c r="CY118" s="601" t="s">
        <v>535</v>
      </c>
      <c r="CZ118" s="601"/>
      <c r="DA118" s="601"/>
      <c r="DB118" s="601"/>
      <c r="DC118" s="601"/>
      <c r="DD118" s="601"/>
      <c r="DE118" s="601"/>
      <c r="DF118" s="601"/>
      <c r="DG118" s="601"/>
      <c r="DH118" s="601"/>
      <c r="DI118" s="601"/>
      <c r="DJ118" s="601"/>
      <c r="DK118" s="121" t="str">
        <f>DK1</f>
        <v>三重県</v>
      </c>
      <c r="DL118" s="121"/>
      <c r="DM118" s="121"/>
      <c r="DN118" s="121"/>
      <c r="DO118" s="121"/>
      <c r="DP118" s="121"/>
      <c r="DQ118" s="121"/>
      <c r="DR118" s="121"/>
      <c r="DS118" s="121"/>
      <c r="DT118" s="121"/>
      <c r="DU118" s="121"/>
      <c r="DV118" s="121"/>
      <c r="DW118" s="121"/>
      <c r="DX118" s="121"/>
      <c r="DY118" s="121"/>
      <c r="DZ118" s="121"/>
      <c r="EA118" s="121"/>
      <c r="EB118" s="121"/>
      <c r="EC118" s="121"/>
      <c r="ED118" s="121"/>
      <c r="EE118" s="121"/>
    </row>
    <row r="119" spans="1:137" s="56" customFormat="1" ht="13.15" customHeight="1" thickBot="1">
      <c r="A119" s="598"/>
      <c r="B119" s="598"/>
      <c r="C119" s="598"/>
      <c r="D119" s="598"/>
      <c r="E119" s="598"/>
      <c r="F119" s="598"/>
      <c r="G119" s="599"/>
      <c r="H119" s="122"/>
      <c r="I119" s="123"/>
      <c r="J119" s="123"/>
      <c r="K119" s="123"/>
      <c r="L119" s="123"/>
      <c r="M119" s="123"/>
      <c r="N119" s="123"/>
      <c r="O119" s="123"/>
      <c r="P119" s="123"/>
      <c r="Q119" s="123"/>
      <c r="R119" s="123"/>
      <c r="S119" s="123"/>
      <c r="T119" s="123"/>
      <c r="U119" s="123"/>
      <c r="V119" s="123"/>
      <c r="W119" s="123"/>
      <c r="X119" s="123"/>
      <c r="Y119" s="124"/>
      <c r="Z119" s="122"/>
      <c r="AA119" s="123"/>
      <c r="AB119" s="123"/>
      <c r="AC119" s="123"/>
      <c r="AD119" s="123"/>
      <c r="AE119" s="124"/>
      <c r="AF119" s="462"/>
      <c r="AG119" s="462"/>
      <c r="AH119" s="462"/>
      <c r="AI119" s="462"/>
      <c r="AJ119" s="462"/>
      <c r="AK119" s="462"/>
      <c r="AL119" s="462"/>
      <c r="AM119" s="462"/>
      <c r="AN119" s="462"/>
      <c r="AO119" s="462"/>
      <c r="AP119" s="462"/>
      <c r="AQ119" s="462"/>
      <c r="AR119" s="462"/>
      <c r="AS119" s="462"/>
      <c r="AT119" s="462"/>
      <c r="AU119" s="462"/>
      <c r="AV119" s="462"/>
      <c r="AW119" s="462"/>
      <c r="AX119" s="462"/>
      <c r="AY119" s="462"/>
      <c r="AZ119" s="462"/>
      <c r="BA119" s="462"/>
      <c r="BB119" s="462"/>
      <c r="BC119" s="462"/>
      <c r="BD119" s="462"/>
      <c r="BE119" s="462"/>
      <c r="BF119" s="462"/>
      <c r="BG119" s="462"/>
      <c r="BH119" s="462"/>
      <c r="BI119" s="462"/>
      <c r="BJ119" s="462"/>
      <c r="BK119" s="462"/>
      <c r="BL119" s="462"/>
      <c r="BM119" s="462"/>
      <c r="BN119" s="462"/>
      <c r="BO119" s="462"/>
      <c r="BP119" s="462"/>
      <c r="BQ119" s="462"/>
      <c r="BR119" s="462"/>
      <c r="BS119" s="462"/>
      <c r="BT119" s="462"/>
      <c r="BU119" s="462"/>
      <c r="BV119" s="462"/>
      <c r="BW119" s="462"/>
      <c r="BX119" s="462"/>
      <c r="BY119" s="462"/>
      <c r="BZ119" s="462"/>
      <c r="CA119" s="462"/>
      <c r="CB119" s="462"/>
      <c r="CC119" s="462"/>
      <c r="CD119" s="462"/>
      <c r="CE119" s="462"/>
      <c r="CF119" s="462"/>
      <c r="CG119" s="462"/>
      <c r="CH119" s="462"/>
      <c r="CI119" s="462"/>
      <c r="CJ119" s="462"/>
      <c r="CK119" s="462"/>
      <c r="CL119" s="462"/>
      <c r="CM119" s="462"/>
      <c r="CN119" s="462"/>
      <c r="CO119" s="462"/>
      <c r="CP119" s="462"/>
      <c r="CQ119" s="462"/>
      <c r="CR119" s="462"/>
      <c r="CS119" s="462"/>
      <c r="CT119" s="462"/>
      <c r="CU119" s="462"/>
      <c r="CV119" s="462"/>
      <c r="CW119" s="462"/>
      <c r="CX119" s="462"/>
      <c r="CY119" s="602"/>
      <c r="CZ119" s="602"/>
      <c r="DA119" s="602"/>
      <c r="DB119" s="602"/>
      <c r="DC119" s="602"/>
      <c r="DD119" s="602"/>
      <c r="DE119" s="602"/>
      <c r="DF119" s="602"/>
      <c r="DG119" s="602"/>
      <c r="DH119" s="602"/>
      <c r="DI119" s="602"/>
      <c r="DJ119" s="602"/>
      <c r="DK119" s="126"/>
      <c r="DL119" s="126"/>
      <c r="DM119" s="126"/>
      <c r="DN119" s="126"/>
      <c r="DO119" s="126"/>
      <c r="DP119" s="126"/>
      <c r="DQ119" s="126"/>
      <c r="DR119" s="126"/>
      <c r="DS119" s="126"/>
      <c r="DT119" s="126"/>
      <c r="DU119" s="126"/>
      <c r="DV119" s="126"/>
      <c r="DW119" s="126"/>
      <c r="DX119" s="126"/>
      <c r="DY119" s="126"/>
      <c r="DZ119" s="126"/>
      <c r="EA119" s="126"/>
      <c r="EB119" s="126"/>
      <c r="EC119" s="126"/>
      <c r="ED119" s="126"/>
      <c r="EE119" s="126"/>
    </row>
    <row r="120" spans="1:137" s="56" customFormat="1" ht="25.5" customHeight="1" thickBot="1">
      <c r="A120" s="637"/>
      <c r="B120" s="637"/>
      <c r="C120" s="637"/>
      <c r="D120" s="637"/>
      <c r="E120" s="637"/>
      <c r="F120" s="637"/>
      <c r="G120" s="655"/>
      <c r="H120" s="605">
        <f>H3</f>
        <v>2</v>
      </c>
      <c r="I120" s="638"/>
      <c r="J120" s="639"/>
      <c r="K120" s="605">
        <f>K3</f>
        <v>4</v>
      </c>
      <c r="L120" s="638"/>
      <c r="M120" s="639"/>
      <c r="N120" s="605">
        <f>N3</f>
        <v>2</v>
      </c>
      <c r="O120" s="638"/>
      <c r="P120" s="639"/>
      <c r="Q120" s="605">
        <f>Q3</f>
        <v>0</v>
      </c>
      <c r="R120" s="638"/>
      <c r="S120" s="639"/>
      <c r="T120" s="605">
        <f>T3</f>
        <v>2</v>
      </c>
      <c r="U120" s="638"/>
      <c r="V120" s="639"/>
      <c r="W120" s="605">
        <f>W3</f>
        <v>1</v>
      </c>
      <c r="X120" s="638"/>
      <c r="Y120" s="639"/>
      <c r="Z120" s="604">
        <v>5</v>
      </c>
      <c r="AA120" s="134"/>
      <c r="AB120" s="135"/>
      <c r="AC120" s="605">
        <v>5</v>
      </c>
      <c r="AD120" s="137"/>
      <c r="AE120" s="138"/>
      <c r="AF120" s="462"/>
      <c r="AG120" s="462"/>
      <c r="AH120" s="462"/>
      <c r="AI120" s="462"/>
      <c r="AJ120" s="462"/>
      <c r="AK120" s="462"/>
      <c r="AL120" s="462"/>
      <c r="AM120" s="462"/>
      <c r="AN120" s="462"/>
      <c r="AO120" s="462"/>
      <c r="AP120" s="462"/>
      <c r="AQ120" s="462"/>
      <c r="AR120" s="462"/>
      <c r="AS120" s="462"/>
      <c r="AT120" s="462"/>
      <c r="AU120" s="462"/>
      <c r="AV120" s="462"/>
      <c r="AW120" s="462"/>
      <c r="AX120" s="462"/>
      <c r="AY120" s="462"/>
      <c r="AZ120" s="462"/>
      <c r="BA120" s="462"/>
      <c r="BB120" s="462"/>
      <c r="BC120" s="462"/>
      <c r="BD120" s="462"/>
      <c r="BE120" s="462"/>
      <c r="BF120" s="462"/>
      <c r="BG120" s="462"/>
      <c r="BH120" s="462"/>
      <c r="BI120" s="462"/>
      <c r="BJ120" s="462"/>
      <c r="BK120" s="462"/>
      <c r="BL120" s="462"/>
      <c r="BM120" s="462"/>
      <c r="BN120" s="462"/>
      <c r="BO120" s="462"/>
      <c r="BP120" s="462"/>
      <c r="BQ120" s="462"/>
      <c r="BR120" s="462"/>
      <c r="BS120" s="462"/>
      <c r="BT120" s="462"/>
      <c r="BU120" s="462"/>
      <c r="BV120" s="462"/>
      <c r="BW120" s="462"/>
      <c r="BX120" s="462"/>
      <c r="BY120" s="462"/>
      <c r="BZ120" s="462"/>
      <c r="CA120" s="462"/>
      <c r="CB120" s="462"/>
      <c r="CC120" s="462"/>
      <c r="CD120" s="462"/>
      <c r="CE120" s="462"/>
      <c r="CF120" s="462"/>
      <c r="CG120" s="462"/>
      <c r="CH120" s="462"/>
      <c r="CI120" s="462"/>
      <c r="CJ120" s="462"/>
      <c r="CK120" s="462"/>
      <c r="CL120" s="462"/>
      <c r="CM120" s="462"/>
      <c r="CN120" s="462"/>
      <c r="CO120" s="462"/>
      <c r="CP120" s="462"/>
      <c r="CQ120" s="462"/>
      <c r="CR120" s="462"/>
      <c r="CS120" s="462"/>
      <c r="CT120" s="462"/>
      <c r="CU120" s="462"/>
      <c r="CV120" s="462"/>
      <c r="CW120" s="462"/>
      <c r="CX120" s="462"/>
      <c r="CY120" s="602" t="s">
        <v>458</v>
      </c>
      <c r="CZ120" s="602"/>
      <c r="DA120" s="602"/>
      <c r="DB120" s="602"/>
      <c r="DC120" s="602"/>
      <c r="DD120" s="602"/>
      <c r="DE120" s="602"/>
      <c r="DF120" s="602"/>
      <c r="DG120" s="602"/>
      <c r="DH120" s="602"/>
      <c r="DI120" s="602"/>
      <c r="DJ120" s="602"/>
      <c r="DK120" s="139" t="str">
        <f>DK3</f>
        <v>四日市市</v>
      </c>
      <c r="DL120" s="139"/>
      <c r="DM120" s="139"/>
      <c r="DN120" s="139"/>
      <c r="DO120" s="139"/>
      <c r="DP120" s="139"/>
      <c r="DQ120" s="139"/>
      <c r="DR120" s="139"/>
      <c r="DS120" s="139"/>
      <c r="DT120" s="139"/>
      <c r="DU120" s="139"/>
      <c r="DV120" s="139"/>
      <c r="DW120" s="139"/>
      <c r="DX120" s="139"/>
      <c r="DY120" s="139"/>
      <c r="DZ120" s="139"/>
      <c r="EA120" s="139"/>
      <c r="EB120" s="139"/>
      <c r="EC120" s="139"/>
      <c r="ED120" s="139"/>
      <c r="EE120" s="139"/>
    </row>
    <row r="121" spans="1:137" ht="15" customHeight="1">
      <c r="AF121" s="462"/>
      <c r="AG121" s="462"/>
      <c r="AH121" s="462"/>
      <c r="AI121" s="462"/>
      <c r="AJ121" s="462"/>
      <c r="AK121" s="462"/>
      <c r="AL121" s="462"/>
      <c r="AM121" s="462"/>
      <c r="AN121" s="462"/>
      <c r="AO121" s="462"/>
      <c r="AP121" s="462"/>
      <c r="AQ121" s="462"/>
      <c r="AR121" s="462"/>
      <c r="AS121" s="462"/>
      <c r="AT121" s="462"/>
      <c r="AU121" s="462"/>
      <c r="AV121" s="462"/>
      <c r="AW121" s="462"/>
      <c r="AX121" s="462"/>
      <c r="AY121" s="462"/>
      <c r="AZ121" s="462"/>
      <c r="BA121" s="462"/>
      <c r="BB121" s="462"/>
      <c r="BC121" s="462"/>
      <c r="BD121" s="462"/>
      <c r="BE121" s="462"/>
      <c r="BF121" s="462"/>
      <c r="BG121" s="462"/>
      <c r="BH121" s="462"/>
      <c r="BI121" s="462"/>
      <c r="BJ121" s="462"/>
      <c r="BK121" s="462"/>
      <c r="BL121" s="462"/>
      <c r="BM121" s="462"/>
      <c r="BN121" s="462"/>
      <c r="BO121" s="462"/>
      <c r="BP121" s="462"/>
      <c r="BQ121" s="462"/>
      <c r="BR121" s="462"/>
      <c r="BS121" s="462"/>
      <c r="BT121" s="462"/>
      <c r="BU121" s="462"/>
      <c r="BV121" s="462"/>
      <c r="BW121" s="462"/>
      <c r="BX121" s="462"/>
      <c r="BY121" s="462"/>
      <c r="BZ121" s="462"/>
      <c r="CA121" s="462"/>
      <c r="CB121" s="462"/>
      <c r="CC121" s="462"/>
      <c r="CD121" s="462"/>
      <c r="CE121" s="462"/>
      <c r="CF121" s="462"/>
      <c r="CG121" s="462"/>
      <c r="CH121" s="462"/>
      <c r="CI121" s="462"/>
      <c r="CJ121" s="462"/>
      <c r="CK121" s="462"/>
      <c r="CL121" s="462"/>
      <c r="CM121" s="462"/>
      <c r="CN121" s="462"/>
      <c r="CO121" s="462"/>
      <c r="CP121" s="462"/>
      <c r="CQ121" s="462"/>
      <c r="CR121" s="462"/>
      <c r="CS121" s="462"/>
      <c r="CT121" s="462"/>
      <c r="CU121" s="462"/>
      <c r="CV121" s="462"/>
      <c r="CW121" s="462"/>
      <c r="CX121" s="462"/>
    </row>
    <row r="123" spans="1:137" ht="15" customHeight="1">
      <c r="AK123" s="142" t="s">
        <v>758</v>
      </c>
      <c r="AL123" s="142"/>
      <c r="AM123" s="142"/>
      <c r="AN123" s="142"/>
      <c r="AO123" s="142"/>
      <c r="AP123" s="142"/>
      <c r="AQ123" s="142"/>
      <c r="AR123" s="142"/>
      <c r="AS123" s="142"/>
      <c r="AT123" s="142"/>
      <c r="AU123" s="142" t="s">
        <v>119</v>
      </c>
      <c r="AV123" s="142"/>
      <c r="AW123" s="142"/>
      <c r="AX123" s="142"/>
      <c r="AY123" s="142"/>
      <c r="AZ123" s="142"/>
      <c r="BA123" s="142"/>
      <c r="BB123" s="142"/>
      <c r="BC123" s="142"/>
      <c r="BD123" s="142"/>
      <c r="BE123" s="142" t="s">
        <v>16</v>
      </c>
      <c r="BF123" s="142"/>
      <c r="BG123" s="142"/>
      <c r="BH123" s="142"/>
      <c r="BI123" s="142"/>
      <c r="BJ123" s="142"/>
      <c r="BK123" s="142"/>
      <c r="BL123" s="142"/>
      <c r="BM123" s="142"/>
      <c r="BN123" s="142"/>
      <c r="BO123" s="142" t="s">
        <v>799</v>
      </c>
      <c r="BP123" s="142"/>
      <c r="BQ123" s="142"/>
      <c r="BR123" s="142"/>
      <c r="BS123" s="142"/>
      <c r="BT123" s="142"/>
      <c r="BU123" s="142"/>
      <c r="BV123" s="142"/>
      <c r="BW123" s="142"/>
      <c r="BX123" s="142"/>
      <c r="BY123" s="142" t="s">
        <v>787</v>
      </c>
      <c r="BZ123" s="142"/>
      <c r="CA123" s="142"/>
      <c r="CB123" s="142"/>
      <c r="CC123" s="142"/>
      <c r="CD123" s="142"/>
      <c r="CE123" s="142"/>
      <c r="CF123" s="142"/>
      <c r="CG123" s="142"/>
      <c r="CH123" s="142"/>
      <c r="CI123" s="142" t="s">
        <v>428</v>
      </c>
      <c r="CJ123" s="142"/>
      <c r="CK123" s="142"/>
      <c r="CL123" s="142"/>
      <c r="CM123" s="142"/>
      <c r="CN123" s="142"/>
      <c r="CO123" s="142"/>
      <c r="CP123" s="142"/>
      <c r="CQ123" s="142"/>
      <c r="CR123" s="142"/>
      <c r="CS123" s="142" t="s">
        <v>760</v>
      </c>
      <c r="CT123" s="142"/>
      <c r="CU123" s="142"/>
      <c r="CV123" s="142"/>
      <c r="CW123" s="142"/>
      <c r="CX123" s="142"/>
      <c r="CY123" s="142"/>
      <c r="CZ123" s="142"/>
      <c r="DA123" s="142"/>
      <c r="DB123" s="142"/>
      <c r="DC123" s="142" t="s">
        <v>120</v>
      </c>
      <c r="DD123" s="142"/>
      <c r="DE123" s="142"/>
      <c r="DF123" s="142"/>
      <c r="DG123" s="142"/>
      <c r="DH123" s="142"/>
      <c r="DI123" s="142"/>
      <c r="DJ123" s="142"/>
      <c r="DK123" s="142"/>
      <c r="DL123" s="142"/>
      <c r="DM123" s="142"/>
      <c r="DN123" s="142"/>
    </row>
    <row r="124" spans="1:137" ht="15" customHeight="1">
      <c r="A124" s="468" t="s">
        <v>700</v>
      </c>
      <c r="B124" s="469"/>
      <c r="C124" s="469"/>
      <c r="D124" s="469"/>
      <c r="E124" s="469"/>
      <c r="F124" s="469"/>
      <c r="G124" s="469"/>
      <c r="H124" s="469"/>
      <c r="I124" s="469"/>
      <c r="J124" s="469"/>
      <c r="K124" s="469"/>
      <c r="L124" s="469"/>
      <c r="M124" s="469"/>
      <c r="N124" s="469"/>
      <c r="O124" s="469"/>
      <c r="P124" s="469"/>
      <c r="Q124" s="469"/>
      <c r="R124" s="469"/>
      <c r="S124" s="469"/>
      <c r="T124" s="469"/>
      <c r="U124" s="469"/>
      <c r="V124" s="469"/>
      <c r="W124" s="469"/>
      <c r="X124" s="469"/>
      <c r="Y124" s="469"/>
      <c r="Z124" s="469"/>
      <c r="AA124" s="470"/>
      <c r="AB124" s="92" t="s">
        <v>714</v>
      </c>
      <c r="AC124" s="93"/>
      <c r="AD124" s="93"/>
      <c r="AE124" s="93"/>
      <c r="AF124" s="93"/>
      <c r="AG124" s="93"/>
      <c r="AH124" s="93"/>
      <c r="AI124" s="93"/>
      <c r="AJ124" s="94"/>
      <c r="AK124" s="143" t="s">
        <v>194</v>
      </c>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5"/>
      <c r="CI124" s="92" t="s">
        <v>273</v>
      </c>
      <c r="CJ124" s="93"/>
      <c r="CK124" s="93"/>
      <c r="CL124" s="93"/>
      <c r="CM124" s="93"/>
      <c r="CN124" s="93"/>
      <c r="CO124" s="93"/>
      <c r="CP124" s="93"/>
      <c r="CQ124" s="93"/>
      <c r="CR124" s="94"/>
      <c r="CS124" s="92" t="s">
        <v>195</v>
      </c>
      <c r="CT124" s="93"/>
      <c r="CU124" s="93"/>
      <c r="CV124" s="93"/>
      <c r="CW124" s="93"/>
      <c r="CX124" s="93"/>
      <c r="CY124" s="93"/>
      <c r="CZ124" s="93"/>
      <c r="DA124" s="93"/>
      <c r="DB124" s="94"/>
      <c r="DC124" s="92" t="s">
        <v>566</v>
      </c>
      <c r="DD124" s="93"/>
      <c r="DE124" s="93"/>
      <c r="DF124" s="93"/>
      <c r="DG124" s="93"/>
      <c r="DH124" s="93"/>
      <c r="DI124" s="93"/>
      <c r="DJ124" s="93"/>
      <c r="DK124" s="93"/>
      <c r="DL124" s="93"/>
      <c r="DM124" s="93"/>
      <c r="DN124" s="94"/>
    </row>
    <row r="125" spans="1:137" ht="15" customHeight="1">
      <c r="A125" s="471"/>
      <c r="B125" s="472"/>
      <c r="C125" s="472"/>
      <c r="D125" s="472"/>
      <c r="E125" s="472"/>
      <c r="F125" s="472"/>
      <c r="G125" s="472"/>
      <c r="H125" s="472"/>
      <c r="I125" s="472"/>
      <c r="J125" s="472"/>
      <c r="K125" s="472"/>
      <c r="L125" s="472"/>
      <c r="M125" s="472"/>
      <c r="N125" s="472"/>
      <c r="O125" s="472"/>
      <c r="P125" s="472"/>
      <c r="Q125" s="472"/>
      <c r="R125" s="472"/>
      <c r="S125" s="472"/>
      <c r="T125" s="472"/>
      <c r="U125" s="472"/>
      <c r="V125" s="472"/>
      <c r="W125" s="472"/>
      <c r="X125" s="472"/>
      <c r="Y125" s="472"/>
      <c r="Z125" s="472"/>
      <c r="AA125" s="473"/>
      <c r="AB125" s="146"/>
      <c r="AC125" s="147"/>
      <c r="AD125" s="147"/>
      <c r="AE125" s="147"/>
      <c r="AF125" s="147"/>
      <c r="AG125" s="147"/>
      <c r="AH125" s="147"/>
      <c r="AI125" s="147"/>
      <c r="AJ125" s="148"/>
      <c r="AK125" s="694" t="s">
        <v>600</v>
      </c>
      <c r="AL125" s="695"/>
      <c r="AM125" s="695"/>
      <c r="AN125" s="695"/>
      <c r="AO125" s="695"/>
      <c r="AP125" s="695"/>
      <c r="AQ125" s="695"/>
      <c r="AR125" s="695"/>
      <c r="AS125" s="695"/>
      <c r="AT125" s="696"/>
      <c r="AU125" s="694" t="s">
        <v>272</v>
      </c>
      <c r="AV125" s="695"/>
      <c r="AW125" s="695"/>
      <c r="AX125" s="695"/>
      <c r="AY125" s="695"/>
      <c r="AZ125" s="695"/>
      <c r="BA125" s="695"/>
      <c r="BB125" s="695"/>
      <c r="BC125" s="695"/>
      <c r="BD125" s="696"/>
      <c r="BE125" s="149" t="s">
        <v>186</v>
      </c>
      <c r="BF125" s="150"/>
      <c r="BG125" s="150"/>
      <c r="BH125" s="150"/>
      <c r="BI125" s="150"/>
      <c r="BJ125" s="150"/>
      <c r="BK125" s="150"/>
      <c r="BL125" s="150"/>
      <c r="BM125" s="150"/>
      <c r="BN125" s="151"/>
      <c r="BO125" s="149" t="s">
        <v>187</v>
      </c>
      <c r="BP125" s="150"/>
      <c r="BQ125" s="150"/>
      <c r="BR125" s="150"/>
      <c r="BS125" s="150"/>
      <c r="BT125" s="150"/>
      <c r="BU125" s="150"/>
      <c r="BV125" s="150"/>
      <c r="BW125" s="150"/>
      <c r="BX125" s="151"/>
      <c r="BY125" s="92" t="s">
        <v>334</v>
      </c>
      <c r="BZ125" s="93"/>
      <c r="CA125" s="93"/>
      <c r="CB125" s="93"/>
      <c r="CC125" s="93"/>
      <c r="CD125" s="93"/>
      <c r="CE125" s="93"/>
      <c r="CF125" s="93"/>
      <c r="CG125" s="93"/>
      <c r="CH125" s="94"/>
      <c r="CI125" s="146"/>
      <c r="CJ125" s="147"/>
      <c r="CK125" s="147"/>
      <c r="CL125" s="147"/>
      <c r="CM125" s="147"/>
      <c r="CN125" s="147"/>
      <c r="CO125" s="147"/>
      <c r="CP125" s="147"/>
      <c r="CQ125" s="147"/>
      <c r="CR125" s="148"/>
      <c r="CS125" s="146"/>
      <c r="CT125" s="147"/>
      <c r="CU125" s="147"/>
      <c r="CV125" s="147"/>
      <c r="CW125" s="147"/>
      <c r="CX125" s="147"/>
      <c r="CY125" s="147"/>
      <c r="CZ125" s="147"/>
      <c r="DA125" s="147"/>
      <c r="DB125" s="148"/>
      <c r="DC125" s="146"/>
      <c r="DD125" s="147"/>
      <c r="DE125" s="147"/>
      <c r="DF125" s="147"/>
      <c r="DG125" s="147"/>
      <c r="DH125" s="147"/>
      <c r="DI125" s="147"/>
      <c r="DJ125" s="147"/>
      <c r="DK125" s="147"/>
      <c r="DL125" s="147"/>
      <c r="DM125" s="147"/>
      <c r="DN125" s="148"/>
    </row>
    <row r="126" spans="1:137" ht="15" customHeight="1">
      <c r="A126" s="471"/>
      <c r="B126" s="472"/>
      <c r="C126" s="472"/>
      <c r="D126" s="472"/>
      <c r="E126" s="472"/>
      <c r="F126" s="472"/>
      <c r="G126" s="472"/>
      <c r="H126" s="472"/>
      <c r="I126" s="472"/>
      <c r="J126" s="472"/>
      <c r="K126" s="472"/>
      <c r="L126" s="472"/>
      <c r="M126" s="472"/>
      <c r="N126" s="472"/>
      <c r="O126" s="472"/>
      <c r="P126" s="472"/>
      <c r="Q126" s="472"/>
      <c r="R126" s="472"/>
      <c r="S126" s="472"/>
      <c r="T126" s="472"/>
      <c r="U126" s="472"/>
      <c r="V126" s="472"/>
      <c r="W126" s="472"/>
      <c r="X126" s="472"/>
      <c r="Y126" s="472"/>
      <c r="Z126" s="472"/>
      <c r="AA126" s="473"/>
      <c r="AB126" s="146"/>
      <c r="AC126" s="147"/>
      <c r="AD126" s="147"/>
      <c r="AE126" s="147"/>
      <c r="AF126" s="147"/>
      <c r="AG126" s="147"/>
      <c r="AH126" s="147"/>
      <c r="AI126" s="147"/>
      <c r="AJ126" s="148"/>
      <c r="AK126" s="697"/>
      <c r="AL126" s="698"/>
      <c r="AM126" s="698"/>
      <c r="AN126" s="698"/>
      <c r="AO126" s="698"/>
      <c r="AP126" s="698"/>
      <c r="AQ126" s="698"/>
      <c r="AR126" s="698"/>
      <c r="AS126" s="698"/>
      <c r="AT126" s="699"/>
      <c r="AU126" s="697"/>
      <c r="AV126" s="698"/>
      <c r="AW126" s="698"/>
      <c r="AX126" s="698"/>
      <c r="AY126" s="698"/>
      <c r="AZ126" s="698"/>
      <c r="BA126" s="698"/>
      <c r="BB126" s="698"/>
      <c r="BC126" s="698"/>
      <c r="BD126" s="699"/>
      <c r="BE126" s="208"/>
      <c r="BF126" s="209"/>
      <c r="BG126" s="209"/>
      <c r="BH126" s="209"/>
      <c r="BI126" s="209"/>
      <c r="BJ126" s="209"/>
      <c r="BK126" s="209"/>
      <c r="BL126" s="209"/>
      <c r="BM126" s="209"/>
      <c r="BN126" s="211"/>
      <c r="BO126" s="208"/>
      <c r="BP126" s="209"/>
      <c r="BQ126" s="209"/>
      <c r="BR126" s="209"/>
      <c r="BS126" s="209"/>
      <c r="BT126" s="209"/>
      <c r="BU126" s="209"/>
      <c r="BV126" s="209"/>
      <c r="BW126" s="209"/>
      <c r="BX126" s="211"/>
      <c r="BY126" s="146"/>
      <c r="BZ126" s="147"/>
      <c r="CA126" s="147"/>
      <c r="CB126" s="147"/>
      <c r="CC126" s="147"/>
      <c r="CD126" s="147"/>
      <c r="CE126" s="147"/>
      <c r="CF126" s="147"/>
      <c r="CG126" s="147"/>
      <c r="CH126" s="148"/>
      <c r="CI126" s="146"/>
      <c r="CJ126" s="147"/>
      <c r="CK126" s="147"/>
      <c r="CL126" s="147"/>
      <c r="CM126" s="147"/>
      <c r="CN126" s="147"/>
      <c r="CO126" s="147"/>
      <c r="CP126" s="147"/>
      <c r="CQ126" s="147"/>
      <c r="CR126" s="148"/>
      <c r="CS126" s="146"/>
      <c r="CT126" s="147"/>
      <c r="CU126" s="147"/>
      <c r="CV126" s="147"/>
      <c r="CW126" s="147"/>
      <c r="CX126" s="147"/>
      <c r="CY126" s="147"/>
      <c r="CZ126" s="147"/>
      <c r="DA126" s="147"/>
      <c r="DB126" s="148"/>
      <c r="DC126" s="146"/>
      <c r="DD126" s="147"/>
      <c r="DE126" s="147"/>
      <c r="DF126" s="147"/>
      <c r="DG126" s="147"/>
      <c r="DH126" s="147"/>
      <c r="DI126" s="147"/>
      <c r="DJ126" s="147"/>
      <c r="DK126" s="147"/>
      <c r="DL126" s="147"/>
      <c r="DM126" s="147"/>
      <c r="DN126" s="148"/>
    </row>
    <row r="127" spans="1:137" ht="15" customHeight="1">
      <c r="A127" s="471"/>
      <c r="B127" s="472"/>
      <c r="C127" s="472"/>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2"/>
      <c r="Z127" s="472"/>
      <c r="AA127" s="473"/>
      <c r="AB127" s="146"/>
      <c r="AC127" s="147"/>
      <c r="AD127" s="147"/>
      <c r="AE127" s="147"/>
      <c r="AF127" s="147"/>
      <c r="AG127" s="147"/>
      <c r="AH127" s="147"/>
      <c r="AI127" s="147"/>
      <c r="AJ127" s="148"/>
      <c r="AK127" s="697"/>
      <c r="AL127" s="698"/>
      <c r="AM127" s="698"/>
      <c r="AN127" s="698"/>
      <c r="AO127" s="698"/>
      <c r="AP127" s="698"/>
      <c r="AQ127" s="698"/>
      <c r="AR127" s="698"/>
      <c r="AS127" s="698"/>
      <c r="AT127" s="699"/>
      <c r="AU127" s="697"/>
      <c r="AV127" s="698"/>
      <c r="AW127" s="698"/>
      <c r="AX127" s="698"/>
      <c r="AY127" s="698"/>
      <c r="AZ127" s="698"/>
      <c r="BA127" s="698"/>
      <c r="BB127" s="698"/>
      <c r="BC127" s="698"/>
      <c r="BD127" s="699"/>
      <c r="BE127" s="208"/>
      <c r="BF127" s="209"/>
      <c r="BG127" s="209"/>
      <c r="BH127" s="209"/>
      <c r="BI127" s="209"/>
      <c r="BJ127" s="209"/>
      <c r="BK127" s="209"/>
      <c r="BL127" s="209"/>
      <c r="BM127" s="209"/>
      <c r="BN127" s="211"/>
      <c r="BO127" s="208"/>
      <c r="BP127" s="209"/>
      <c r="BQ127" s="209"/>
      <c r="BR127" s="209"/>
      <c r="BS127" s="209"/>
      <c r="BT127" s="209"/>
      <c r="BU127" s="209"/>
      <c r="BV127" s="209"/>
      <c r="BW127" s="209"/>
      <c r="BX127" s="211"/>
      <c r="BY127" s="146"/>
      <c r="BZ127" s="147"/>
      <c r="CA127" s="147"/>
      <c r="CB127" s="147"/>
      <c r="CC127" s="147"/>
      <c r="CD127" s="147"/>
      <c r="CE127" s="147"/>
      <c r="CF127" s="147"/>
      <c r="CG127" s="147"/>
      <c r="CH127" s="148"/>
      <c r="CI127" s="146"/>
      <c r="CJ127" s="147"/>
      <c r="CK127" s="147"/>
      <c r="CL127" s="147"/>
      <c r="CM127" s="147"/>
      <c r="CN127" s="147"/>
      <c r="CO127" s="147"/>
      <c r="CP127" s="147"/>
      <c r="CQ127" s="147"/>
      <c r="CR127" s="148"/>
      <c r="CS127" s="146"/>
      <c r="CT127" s="147"/>
      <c r="CU127" s="147"/>
      <c r="CV127" s="147"/>
      <c r="CW127" s="147"/>
      <c r="CX127" s="147"/>
      <c r="CY127" s="147"/>
      <c r="CZ127" s="147"/>
      <c r="DA127" s="147"/>
      <c r="DB127" s="148"/>
      <c r="DC127" s="146"/>
      <c r="DD127" s="147"/>
      <c r="DE127" s="147"/>
      <c r="DF127" s="147"/>
      <c r="DG127" s="147"/>
      <c r="DH127" s="147"/>
      <c r="DI127" s="147"/>
      <c r="DJ127" s="147"/>
      <c r="DK127" s="147"/>
      <c r="DL127" s="147"/>
      <c r="DM127" s="147"/>
      <c r="DN127" s="148"/>
    </row>
    <row r="128" spans="1:137" ht="15" customHeight="1">
      <c r="A128" s="471"/>
      <c r="B128" s="472"/>
      <c r="C128" s="472"/>
      <c r="D128" s="472"/>
      <c r="E128" s="472"/>
      <c r="F128" s="472"/>
      <c r="G128" s="472"/>
      <c r="H128" s="472"/>
      <c r="I128" s="472"/>
      <c r="J128" s="472"/>
      <c r="K128" s="472"/>
      <c r="L128" s="472"/>
      <c r="M128" s="472"/>
      <c r="N128" s="472"/>
      <c r="O128" s="472"/>
      <c r="P128" s="472"/>
      <c r="Q128" s="472"/>
      <c r="R128" s="472"/>
      <c r="S128" s="472"/>
      <c r="T128" s="472"/>
      <c r="U128" s="472"/>
      <c r="V128" s="472"/>
      <c r="W128" s="472"/>
      <c r="X128" s="472"/>
      <c r="Y128" s="472"/>
      <c r="Z128" s="472"/>
      <c r="AA128" s="473"/>
      <c r="AB128" s="146"/>
      <c r="AC128" s="147"/>
      <c r="AD128" s="147"/>
      <c r="AE128" s="147"/>
      <c r="AF128" s="147"/>
      <c r="AG128" s="147"/>
      <c r="AH128" s="147"/>
      <c r="AI128" s="147"/>
      <c r="AJ128" s="148"/>
      <c r="AK128" s="697"/>
      <c r="AL128" s="698"/>
      <c r="AM128" s="698"/>
      <c r="AN128" s="698"/>
      <c r="AO128" s="698"/>
      <c r="AP128" s="698"/>
      <c r="AQ128" s="698"/>
      <c r="AR128" s="698"/>
      <c r="AS128" s="698"/>
      <c r="AT128" s="699"/>
      <c r="AU128" s="697"/>
      <c r="AV128" s="698"/>
      <c r="AW128" s="698"/>
      <c r="AX128" s="698"/>
      <c r="AY128" s="698"/>
      <c r="AZ128" s="698"/>
      <c r="BA128" s="698"/>
      <c r="BB128" s="698"/>
      <c r="BC128" s="698"/>
      <c r="BD128" s="699"/>
      <c r="BE128" s="208"/>
      <c r="BF128" s="209"/>
      <c r="BG128" s="209"/>
      <c r="BH128" s="209"/>
      <c r="BI128" s="209"/>
      <c r="BJ128" s="209"/>
      <c r="BK128" s="209"/>
      <c r="BL128" s="209"/>
      <c r="BM128" s="209"/>
      <c r="BN128" s="211"/>
      <c r="BO128" s="208"/>
      <c r="BP128" s="209"/>
      <c r="BQ128" s="209"/>
      <c r="BR128" s="209"/>
      <c r="BS128" s="209"/>
      <c r="BT128" s="209"/>
      <c r="BU128" s="209"/>
      <c r="BV128" s="209"/>
      <c r="BW128" s="209"/>
      <c r="BX128" s="211"/>
      <c r="BY128" s="146"/>
      <c r="BZ128" s="147"/>
      <c r="CA128" s="147"/>
      <c r="CB128" s="147"/>
      <c r="CC128" s="147"/>
      <c r="CD128" s="147"/>
      <c r="CE128" s="147"/>
      <c r="CF128" s="147"/>
      <c r="CG128" s="147"/>
      <c r="CH128" s="148"/>
      <c r="CI128" s="146"/>
      <c r="CJ128" s="147"/>
      <c r="CK128" s="147"/>
      <c r="CL128" s="147"/>
      <c r="CM128" s="147"/>
      <c r="CN128" s="147"/>
      <c r="CO128" s="147"/>
      <c r="CP128" s="147"/>
      <c r="CQ128" s="147"/>
      <c r="CR128" s="148"/>
      <c r="CS128" s="146"/>
      <c r="CT128" s="147"/>
      <c r="CU128" s="147"/>
      <c r="CV128" s="147"/>
      <c r="CW128" s="147"/>
      <c r="CX128" s="147"/>
      <c r="CY128" s="147"/>
      <c r="CZ128" s="147"/>
      <c r="DA128" s="147"/>
      <c r="DB128" s="148"/>
      <c r="DC128" s="146"/>
      <c r="DD128" s="147"/>
      <c r="DE128" s="147"/>
      <c r="DF128" s="147"/>
      <c r="DG128" s="147"/>
      <c r="DH128" s="147"/>
      <c r="DI128" s="147"/>
      <c r="DJ128" s="147"/>
      <c r="DK128" s="147"/>
      <c r="DL128" s="147"/>
      <c r="DM128" s="147"/>
      <c r="DN128" s="148"/>
    </row>
    <row r="129" spans="1:118" ht="15" customHeight="1" thickBot="1">
      <c r="A129" s="477"/>
      <c r="B129" s="478"/>
      <c r="C129" s="478"/>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478"/>
      <c r="Z129" s="478"/>
      <c r="AA129" s="479"/>
      <c r="AB129" s="352"/>
      <c r="AC129" s="353"/>
      <c r="AD129" s="353"/>
      <c r="AE129" s="353"/>
      <c r="AF129" s="353"/>
      <c r="AG129" s="353"/>
      <c r="AH129" s="353"/>
      <c r="AI129" s="353"/>
      <c r="AJ129" s="354"/>
      <c r="AK129" s="483" t="s">
        <v>305</v>
      </c>
      <c r="AL129" s="484"/>
      <c r="AM129" s="484"/>
      <c r="AN129" s="484"/>
      <c r="AO129" s="484"/>
      <c r="AP129" s="484"/>
      <c r="AQ129" s="484"/>
      <c r="AR129" s="484"/>
      <c r="AS129" s="484"/>
      <c r="AT129" s="485"/>
      <c r="AU129" s="483" t="s">
        <v>305</v>
      </c>
      <c r="AV129" s="484"/>
      <c r="AW129" s="484"/>
      <c r="AX129" s="484"/>
      <c r="AY129" s="484"/>
      <c r="AZ129" s="484"/>
      <c r="BA129" s="484"/>
      <c r="BB129" s="484"/>
      <c r="BC129" s="484"/>
      <c r="BD129" s="485"/>
      <c r="BE129" s="483" t="s">
        <v>305</v>
      </c>
      <c r="BF129" s="484"/>
      <c r="BG129" s="484"/>
      <c r="BH129" s="484"/>
      <c r="BI129" s="484"/>
      <c r="BJ129" s="484"/>
      <c r="BK129" s="484"/>
      <c r="BL129" s="484"/>
      <c r="BM129" s="484"/>
      <c r="BN129" s="485"/>
      <c r="BO129" s="483" t="s">
        <v>305</v>
      </c>
      <c r="BP129" s="484"/>
      <c r="BQ129" s="484"/>
      <c r="BR129" s="484"/>
      <c r="BS129" s="484"/>
      <c r="BT129" s="484"/>
      <c r="BU129" s="484"/>
      <c r="BV129" s="484"/>
      <c r="BW129" s="484"/>
      <c r="BX129" s="485"/>
      <c r="BY129" s="483" t="s">
        <v>305</v>
      </c>
      <c r="BZ129" s="484"/>
      <c r="CA129" s="484"/>
      <c r="CB129" s="484"/>
      <c r="CC129" s="484"/>
      <c r="CD129" s="484"/>
      <c r="CE129" s="484"/>
      <c r="CF129" s="484"/>
      <c r="CG129" s="484"/>
      <c r="CH129" s="485"/>
      <c r="CI129" s="483" t="s">
        <v>305</v>
      </c>
      <c r="CJ129" s="484"/>
      <c r="CK129" s="484"/>
      <c r="CL129" s="484"/>
      <c r="CM129" s="484"/>
      <c r="CN129" s="484"/>
      <c r="CO129" s="484"/>
      <c r="CP129" s="484"/>
      <c r="CQ129" s="484"/>
      <c r="CR129" s="485"/>
      <c r="CS129" s="483" t="s">
        <v>305</v>
      </c>
      <c r="CT129" s="484"/>
      <c r="CU129" s="484"/>
      <c r="CV129" s="484"/>
      <c r="CW129" s="484"/>
      <c r="CX129" s="484"/>
      <c r="CY129" s="484"/>
      <c r="CZ129" s="484"/>
      <c r="DA129" s="484"/>
      <c r="DB129" s="485"/>
      <c r="DC129" s="483" t="s">
        <v>305</v>
      </c>
      <c r="DD129" s="484"/>
      <c r="DE129" s="484"/>
      <c r="DF129" s="484"/>
      <c r="DG129" s="484"/>
      <c r="DH129" s="484"/>
      <c r="DI129" s="484"/>
      <c r="DJ129" s="484"/>
      <c r="DK129" s="484"/>
      <c r="DL129" s="484"/>
      <c r="DM129" s="484"/>
      <c r="DN129" s="485"/>
    </row>
    <row r="130" spans="1:118" ht="22.5" customHeight="1">
      <c r="A130" s="442" t="s">
        <v>1</v>
      </c>
      <c r="B130" s="486"/>
      <c r="C130" s="486"/>
      <c r="D130" s="486"/>
      <c r="E130" s="486"/>
      <c r="F130" s="487"/>
      <c r="G130" s="143" t="s">
        <v>2</v>
      </c>
      <c r="H130" s="144"/>
      <c r="I130" s="144"/>
      <c r="J130" s="144"/>
      <c r="K130" s="144"/>
      <c r="L130" s="144"/>
      <c r="M130" s="144"/>
      <c r="N130" s="144"/>
      <c r="O130" s="144"/>
      <c r="P130" s="144"/>
      <c r="Q130" s="144"/>
      <c r="R130" s="144"/>
      <c r="S130" s="144"/>
      <c r="T130" s="144"/>
      <c r="U130" s="144"/>
      <c r="V130" s="144"/>
      <c r="W130" s="144"/>
      <c r="X130" s="144"/>
      <c r="Y130" s="144"/>
      <c r="Z130" s="144"/>
      <c r="AA130" s="488"/>
      <c r="AB130" s="606">
        <v>0</v>
      </c>
      <c r="AC130" s="607"/>
      <c r="AD130" s="608"/>
      <c r="AE130" s="609">
        <v>1</v>
      </c>
      <c r="AF130" s="607"/>
      <c r="AG130" s="608"/>
      <c r="AH130" s="609">
        <v>3</v>
      </c>
      <c r="AI130" s="607"/>
      <c r="AJ130" s="610"/>
      <c r="AK130" s="261">
        <v>12540</v>
      </c>
      <c r="AL130" s="262"/>
      <c r="AM130" s="262"/>
      <c r="AN130" s="262"/>
      <c r="AO130" s="262"/>
      <c r="AP130" s="262"/>
      <c r="AQ130" s="262"/>
      <c r="AR130" s="262"/>
      <c r="AS130" s="262"/>
      <c r="AT130" s="262"/>
      <c r="AU130" s="261"/>
      <c r="AV130" s="262"/>
      <c r="AW130" s="262"/>
      <c r="AX130" s="262"/>
      <c r="AY130" s="262"/>
      <c r="AZ130" s="262"/>
      <c r="BA130" s="262"/>
      <c r="BB130" s="262"/>
      <c r="BC130" s="262"/>
      <c r="BD130" s="262"/>
      <c r="BE130" s="261">
        <v>1900</v>
      </c>
      <c r="BF130" s="262"/>
      <c r="BG130" s="262"/>
      <c r="BH130" s="262"/>
      <c r="BI130" s="262"/>
      <c r="BJ130" s="262"/>
      <c r="BK130" s="262"/>
      <c r="BL130" s="262"/>
      <c r="BM130" s="262"/>
      <c r="BN130" s="262"/>
      <c r="BO130" s="261">
        <v>8550</v>
      </c>
      <c r="BP130" s="262"/>
      <c r="BQ130" s="262"/>
      <c r="BR130" s="262"/>
      <c r="BS130" s="262"/>
      <c r="BT130" s="262"/>
      <c r="BU130" s="262"/>
      <c r="BV130" s="262"/>
      <c r="BW130" s="262"/>
      <c r="BX130" s="262"/>
      <c r="BY130" s="328">
        <f t="shared" ref="BY130:BY142" si="7">SUM(AK130:BX130)</f>
        <v>22990</v>
      </c>
      <c r="BZ130" s="329"/>
      <c r="CA130" s="329"/>
      <c r="CB130" s="329"/>
      <c r="CC130" s="329"/>
      <c r="CD130" s="329"/>
      <c r="CE130" s="329"/>
      <c r="CF130" s="329"/>
      <c r="CG130" s="329"/>
      <c r="CH130" s="329"/>
      <c r="CI130" s="261">
        <v>8510</v>
      </c>
      <c r="CJ130" s="262"/>
      <c r="CK130" s="262"/>
      <c r="CL130" s="262"/>
      <c r="CM130" s="262"/>
      <c r="CN130" s="262"/>
      <c r="CO130" s="262"/>
      <c r="CP130" s="262"/>
      <c r="CQ130" s="262"/>
      <c r="CR130" s="267"/>
      <c r="CS130" s="261">
        <v>587240</v>
      </c>
      <c r="CT130" s="262"/>
      <c r="CU130" s="262"/>
      <c r="CV130" s="262"/>
      <c r="CW130" s="262"/>
      <c r="CX130" s="262"/>
      <c r="CY130" s="262"/>
      <c r="CZ130" s="262"/>
      <c r="DA130" s="262"/>
      <c r="DB130" s="262"/>
      <c r="DC130" s="328">
        <f t="shared" ref="DC130:DC137" si="8">SUM(CS130,CI130,BY130,CC91,BV91,BA91,AK91,AS91,DO52,CM52,CC52,BT52,BJ52,AS52,AK52)</f>
        <v>1246543</v>
      </c>
      <c r="DD130" s="328"/>
      <c r="DE130" s="328"/>
      <c r="DF130" s="328"/>
      <c r="DG130" s="328"/>
      <c r="DH130" s="328"/>
      <c r="DI130" s="328"/>
      <c r="DJ130" s="328"/>
      <c r="DK130" s="328"/>
      <c r="DL130" s="328"/>
      <c r="DM130" s="328"/>
      <c r="DN130" s="582"/>
    </row>
    <row r="131" spans="1:118" ht="15" customHeight="1">
      <c r="A131" s="498"/>
      <c r="B131" s="499"/>
      <c r="C131" s="499"/>
      <c r="D131" s="499"/>
      <c r="E131" s="499"/>
      <c r="F131" s="500"/>
      <c r="G131" s="143" t="s">
        <v>3</v>
      </c>
      <c r="H131" s="144"/>
      <c r="I131" s="144"/>
      <c r="J131" s="144"/>
      <c r="K131" s="144"/>
      <c r="L131" s="144"/>
      <c r="M131" s="144"/>
      <c r="N131" s="144"/>
      <c r="O131" s="144"/>
      <c r="P131" s="144"/>
      <c r="Q131" s="144"/>
      <c r="R131" s="144"/>
      <c r="S131" s="144"/>
      <c r="T131" s="144"/>
      <c r="U131" s="144"/>
      <c r="V131" s="144"/>
      <c r="W131" s="144"/>
      <c r="X131" s="144"/>
      <c r="Y131" s="144"/>
      <c r="Z131" s="144"/>
      <c r="AA131" s="488"/>
      <c r="AB131" s="611">
        <v>0</v>
      </c>
      <c r="AC131" s="612"/>
      <c r="AD131" s="613"/>
      <c r="AE131" s="614">
        <v>2</v>
      </c>
      <c r="AF131" s="612"/>
      <c r="AG131" s="613"/>
      <c r="AH131" s="614">
        <v>3</v>
      </c>
      <c r="AI131" s="612"/>
      <c r="AJ131" s="615"/>
      <c r="AK131" s="274">
        <v>95370</v>
      </c>
      <c r="AL131" s="275"/>
      <c r="AM131" s="275"/>
      <c r="AN131" s="275"/>
      <c r="AO131" s="275"/>
      <c r="AP131" s="275"/>
      <c r="AQ131" s="275"/>
      <c r="AR131" s="275"/>
      <c r="AS131" s="275"/>
      <c r="AT131" s="275"/>
      <c r="AU131" s="274">
        <v>6750</v>
      </c>
      <c r="AV131" s="275"/>
      <c r="AW131" s="275"/>
      <c r="AX131" s="275"/>
      <c r="AY131" s="275"/>
      <c r="AZ131" s="275"/>
      <c r="BA131" s="275"/>
      <c r="BB131" s="275"/>
      <c r="BC131" s="275"/>
      <c r="BD131" s="275"/>
      <c r="BE131" s="274">
        <v>27740</v>
      </c>
      <c r="BF131" s="275"/>
      <c r="BG131" s="275"/>
      <c r="BH131" s="275"/>
      <c r="BI131" s="275"/>
      <c r="BJ131" s="275"/>
      <c r="BK131" s="275"/>
      <c r="BL131" s="275"/>
      <c r="BM131" s="275"/>
      <c r="BN131" s="275"/>
      <c r="BO131" s="274">
        <v>39600</v>
      </c>
      <c r="BP131" s="275"/>
      <c r="BQ131" s="275"/>
      <c r="BR131" s="275"/>
      <c r="BS131" s="275"/>
      <c r="BT131" s="275"/>
      <c r="BU131" s="275"/>
      <c r="BV131" s="275"/>
      <c r="BW131" s="275"/>
      <c r="BX131" s="275"/>
      <c r="BY131" s="331">
        <f t="shared" si="7"/>
        <v>169460</v>
      </c>
      <c r="BZ131" s="332"/>
      <c r="CA131" s="332"/>
      <c r="CB131" s="332"/>
      <c r="CC131" s="332"/>
      <c r="CD131" s="332"/>
      <c r="CE131" s="332"/>
      <c r="CF131" s="332"/>
      <c r="CG131" s="332"/>
      <c r="CH131" s="332"/>
      <c r="CI131" s="274">
        <v>33350</v>
      </c>
      <c r="CJ131" s="275"/>
      <c r="CK131" s="275"/>
      <c r="CL131" s="275"/>
      <c r="CM131" s="275"/>
      <c r="CN131" s="275"/>
      <c r="CO131" s="275"/>
      <c r="CP131" s="275"/>
      <c r="CQ131" s="275"/>
      <c r="CR131" s="278"/>
      <c r="CS131" s="274">
        <v>5184510</v>
      </c>
      <c r="CT131" s="275"/>
      <c r="CU131" s="275"/>
      <c r="CV131" s="275"/>
      <c r="CW131" s="275"/>
      <c r="CX131" s="275"/>
      <c r="CY131" s="275"/>
      <c r="CZ131" s="275"/>
      <c r="DA131" s="275"/>
      <c r="DB131" s="275"/>
      <c r="DC131" s="507">
        <f t="shared" si="8"/>
        <v>11652534</v>
      </c>
      <c r="DD131" s="507"/>
      <c r="DE131" s="507"/>
      <c r="DF131" s="507"/>
      <c r="DG131" s="507"/>
      <c r="DH131" s="507"/>
      <c r="DI131" s="507"/>
      <c r="DJ131" s="507"/>
      <c r="DK131" s="507"/>
      <c r="DL131" s="507"/>
      <c r="DM131" s="507"/>
      <c r="DN131" s="700"/>
    </row>
    <row r="132" spans="1:118" ht="15" customHeight="1">
      <c r="A132" s="498"/>
      <c r="B132" s="499"/>
      <c r="C132" s="499"/>
      <c r="D132" s="499"/>
      <c r="E132" s="499"/>
      <c r="F132" s="500"/>
      <c r="G132" s="143" t="s">
        <v>4</v>
      </c>
      <c r="H132" s="144"/>
      <c r="I132" s="144"/>
      <c r="J132" s="144"/>
      <c r="K132" s="144"/>
      <c r="L132" s="144"/>
      <c r="M132" s="144"/>
      <c r="N132" s="144"/>
      <c r="O132" s="144"/>
      <c r="P132" s="144"/>
      <c r="Q132" s="144"/>
      <c r="R132" s="144"/>
      <c r="S132" s="144"/>
      <c r="T132" s="144"/>
      <c r="U132" s="144"/>
      <c r="V132" s="144"/>
      <c r="W132" s="144"/>
      <c r="X132" s="144"/>
      <c r="Y132" s="144"/>
      <c r="Z132" s="144"/>
      <c r="AA132" s="488"/>
      <c r="AB132" s="611">
        <v>0</v>
      </c>
      <c r="AC132" s="612"/>
      <c r="AD132" s="613"/>
      <c r="AE132" s="614">
        <v>3</v>
      </c>
      <c r="AF132" s="612"/>
      <c r="AG132" s="613"/>
      <c r="AH132" s="614">
        <v>3</v>
      </c>
      <c r="AI132" s="612"/>
      <c r="AJ132" s="615"/>
      <c r="AK132" s="274">
        <v>33000</v>
      </c>
      <c r="AL132" s="275"/>
      <c r="AM132" s="275"/>
      <c r="AN132" s="275"/>
      <c r="AO132" s="275"/>
      <c r="AP132" s="275"/>
      <c r="AQ132" s="275"/>
      <c r="AR132" s="275"/>
      <c r="AS132" s="275"/>
      <c r="AT132" s="275"/>
      <c r="AU132" s="274">
        <v>5400</v>
      </c>
      <c r="AV132" s="275"/>
      <c r="AW132" s="275"/>
      <c r="AX132" s="275"/>
      <c r="AY132" s="275"/>
      <c r="AZ132" s="275"/>
      <c r="BA132" s="275"/>
      <c r="BB132" s="275"/>
      <c r="BC132" s="275"/>
      <c r="BD132" s="275"/>
      <c r="BE132" s="274">
        <v>10260</v>
      </c>
      <c r="BF132" s="275"/>
      <c r="BG132" s="275"/>
      <c r="BH132" s="275"/>
      <c r="BI132" s="275"/>
      <c r="BJ132" s="275"/>
      <c r="BK132" s="275"/>
      <c r="BL132" s="275"/>
      <c r="BM132" s="275"/>
      <c r="BN132" s="275"/>
      <c r="BO132" s="274">
        <v>27000</v>
      </c>
      <c r="BP132" s="275"/>
      <c r="BQ132" s="275"/>
      <c r="BR132" s="275"/>
      <c r="BS132" s="275"/>
      <c r="BT132" s="275"/>
      <c r="BU132" s="275"/>
      <c r="BV132" s="275"/>
      <c r="BW132" s="275"/>
      <c r="BX132" s="275"/>
      <c r="BY132" s="331">
        <f t="shared" si="7"/>
        <v>75660</v>
      </c>
      <c r="BZ132" s="332"/>
      <c r="CA132" s="332"/>
      <c r="CB132" s="332"/>
      <c r="CC132" s="332"/>
      <c r="CD132" s="332"/>
      <c r="CE132" s="332"/>
      <c r="CF132" s="332"/>
      <c r="CG132" s="332"/>
      <c r="CH132" s="332"/>
      <c r="CI132" s="274">
        <v>8970</v>
      </c>
      <c r="CJ132" s="275"/>
      <c r="CK132" s="275"/>
      <c r="CL132" s="275"/>
      <c r="CM132" s="275"/>
      <c r="CN132" s="275"/>
      <c r="CO132" s="275"/>
      <c r="CP132" s="275"/>
      <c r="CQ132" s="275"/>
      <c r="CR132" s="278"/>
      <c r="CS132" s="274">
        <v>1850290</v>
      </c>
      <c r="CT132" s="275"/>
      <c r="CU132" s="275"/>
      <c r="CV132" s="275"/>
      <c r="CW132" s="275"/>
      <c r="CX132" s="275"/>
      <c r="CY132" s="275"/>
      <c r="CZ132" s="275"/>
      <c r="DA132" s="275"/>
      <c r="DB132" s="275"/>
      <c r="DC132" s="507">
        <f t="shared" si="8"/>
        <v>4666839</v>
      </c>
      <c r="DD132" s="507"/>
      <c r="DE132" s="507"/>
      <c r="DF132" s="507"/>
      <c r="DG132" s="507"/>
      <c r="DH132" s="507"/>
      <c r="DI132" s="507"/>
      <c r="DJ132" s="507"/>
      <c r="DK132" s="507"/>
      <c r="DL132" s="507"/>
      <c r="DM132" s="507"/>
      <c r="DN132" s="700"/>
    </row>
    <row r="133" spans="1:118" ht="15" customHeight="1">
      <c r="A133" s="498"/>
      <c r="B133" s="499"/>
      <c r="C133" s="499"/>
      <c r="D133" s="499"/>
      <c r="E133" s="499"/>
      <c r="F133" s="500"/>
      <c r="G133" s="143" t="s">
        <v>5</v>
      </c>
      <c r="H133" s="144"/>
      <c r="I133" s="144"/>
      <c r="J133" s="144"/>
      <c r="K133" s="144"/>
      <c r="L133" s="144"/>
      <c r="M133" s="144"/>
      <c r="N133" s="144"/>
      <c r="O133" s="144"/>
      <c r="P133" s="144"/>
      <c r="Q133" s="144"/>
      <c r="R133" s="144"/>
      <c r="S133" s="144"/>
      <c r="T133" s="144"/>
      <c r="U133" s="144"/>
      <c r="V133" s="144"/>
      <c r="W133" s="144"/>
      <c r="X133" s="144"/>
      <c r="Y133" s="144"/>
      <c r="Z133" s="144"/>
      <c r="AA133" s="488"/>
      <c r="AB133" s="611">
        <v>0</v>
      </c>
      <c r="AC133" s="612"/>
      <c r="AD133" s="613"/>
      <c r="AE133" s="614">
        <v>4</v>
      </c>
      <c r="AF133" s="612"/>
      <c r="AG133" s="613"/>
      <c r="AH133" s="614">
        <v>3</v>
      </c>
      <c r="AI133" s="612"/>
      <c r="AJ133" s="615"/>
      <c r="AK133" s="274">
        <v>10230</v>
      </c>
      <c r="AL133" s="275"/>
      <c r="AM133" s="275"/>
      <c r="AN133" s="275"/>
      <c r="AO133" s="275"/>
      <c r="AP133" s="275"/>
      <c r="AQ133" s="275"/>
      <c r="AR133" s="275"/>
      <c r="AS133" s="275"/>
      <c r="AT133" s="275"/>
      <c r="AU133" s="274">
        <v>2250</v>
      </c>
      <c r="AV133" s="275"/>
      <c r="AW133" s="275"/>
      <c r="AX133" s="275"/>
      <c r="AY133" s="275"/>
      <c r="AZ133" s="275"/>
      <c r="BA133" s="275"/>
      <c r="BB133" s="275"/>
      <c r="BC133" s="275"/>
      <c r="BD133" s="275"/>
      <c r="BE133" s="274">
        <v>4560</v>
      </c>
      <c r="BF133" s="275"/>
      <c r="BG133" s="275"/>
      <c r="BH133" s="275"/>
      <c r="BI133" s="275"/>
      <c r="BJ133" s="275"/>
      <c r="BK133" s="275"/>
      <c r="BL133" s="275"/>
      <c r="BM133" s="275"/>
      <c r="BN133" s="275"/>
      <c r="BO133" s="274">
        <v>10800</v>
      </c>
      <c r="BP133" s="275"/>
      <c r="BQ133" s="275"/>
      <c r="BR133" s="275"/>
      <c r="BS133" s="275"/>
      <c r="BT133" s="275"/>
      <c r="BU133" s="275"/>
      <c r="BV133" s="275"/>
      <c r="BW133" s="275"/>
      <c r="BX133" s="275"/>
      <c r="BY133" s="331">
        <f t="shared" si="7"/>
        <v>27840</v>
      </c>
      <c r="BZ133" s="332"/>
      <c r="CA133" s="332"/>
      <c r="CB133" s="332"/>
      <c r="CC133" s="332"/>
      <c r="CD133" s="332"/>
      <c r="CE133" s="332"/>
      <c r="CF133" s="332"/>
      <c r="CG133" s="332"/>
      <c r="CH133" s="332"/>
      <c r="CI133" s="274">
        <v>3910</v>
      </c>
      <c r="CJ133" s="275"/>
      <c r="CK133" s="275"/>
      <c r="CL133" s="275"/>
      <c r="CM133" s="275"/>
      <c r="CN133" s="275"/>
      <c r="CO133" s="275"/>
      <c r="CP133" s="275"/>
      <c r="CQ133" s="275"/>
      <c r="CR133" s="278"/>
      <c r="CS133" s="274">
        <v>453650</v>
      </c>
      <c r="CT133" s="275"/>
      <c r="CU133" s="275"/>
      <c r="CV133" s="275"/>
      <c r="CW133" s="275"/>
      <c r="CX133" s="275"/>
      <c r="CY133" s="275"/>
      <c r="CZ133" s="275"/>
      <c r="DA133" s="275"/>
      <c r="DB133" s="275"/>
      <c r="DC133" s="507">
        <f t="shared" si="8"/>
        <v>1327855</v>
      </c>
      <c r="DD133" s="507"/>
      <c r="DE133" s="507"/>
      <c r="DF133" s="507"/>
      <c r="DG133" s="507"/>
      <c r="DH133" s="507"/>
      <c r="DI133" s="507"/>
      <c r="DJ133" s="507"/>
      <c r="DK133" s="507"/>
      <c r="DL133" s="507"/>
      <c r="DM133" s="507"/>
      <c r="DN133" s="700"/>
    </row>
    <row r="134" spans="1:118" ht="15" customHeight="1">
      <c r="A134" s="498"/>
      <c r="B134" s="499"/>
      <c r="C134" s="499"/>
      <c r="D134" s="499"/>
      <c r="E134" s="499"/>
      <c r="F134" s="500"/>
      <c r="G134" s="143" t="s">
        <v>6</v>
      </c>
      <c r="H134" s="144"/>
      <c r="I134" s="144"/>
      <c r="J134" s="144"/>
      <c r="K134" s="144"/>
      <c r="L134" s="144"/>
      <c r="M134" s="144"/>
      <c r="N134" s="144"/>
      <c r="O134" s="144"/>
      <c r="P134" s="144"/>
      <c r="Q134" s="144"/>
      <c r="R134" s="144"/>
      <c r="S134" s="144"/>
      <c r="T134" s="144"/>
      <c r="U134" s="144"/>
      <c r="V134" s="144"/>
      <c r="W134" s="144"/>
      <c r="X134" s="144"/>
      <c r="Y134" s="144"/>
      <c r="Z134" s="144"/>
      <c r="AA134" s="488"/>
      <c r="AB134" s="611">
        <v>0</v>
      </c>
      <c r="AC134" s="612"/>
      <c r="AD134" s="613"/>
      <c r="AE134" s="614">
        <v>5</v>
      </c>
      <c r="AF134" s="612"/>
      <c r="AG134" s="613"/>
      <c r="AH134" s="614">
        <v>3</v>
      </c>
      <c r="AI134" s="612"/>
      <c r="AJ134" s="615"/>
      <c r="AK134" s="274">
        <v>11220</v>
      </c>
      <c r="AL134" s="275"/>
      <c r="AM134" s="275"/>
      <c r="AN134" s="275"/>
      <c r="AO134" s="275"/>
      <c r="AP134" s="275"/>
      <c r="AQ134" s="275"/>
      <c r="AR134" s="275"/>
      <c r="AS134" s="275"/>
      <c r="AT134" s="275"/>
      <c r="AU134" s="274">
        <v>2250</v>
      </c>
      <c r="AV134" s="275"/>
      <c r="AW134" s="275"/>
      <c r="AX134" s="275"/>
      <c r="AY134" s="275"/>
      <c r="AZ134" s="275"/>
      <c r="BA134" s="275"/>
      <c r="BB134" s="275"/>
      <c r="BC134" s="275"/>
      <c r="BD134" s="275"/>
      <c r="BE134" s="274">
        <v>2280</v>
      </c>
      <c r="BF134" s="275"/>
      <c r="BG134" s="275"/>
      <c r="BH134" s="275"/>
      <c r="BI134" s="275"/>
      <c r="BJ134" s="275"/>
      <c r="BK134" s="275"/>
      <c r="BL134" s="275"/>
      <c r="BM134" s="275"/>
      <c r="BN134" s="275"/>
      <c r="BO134" s="274">
        <v>5400</v>
      </c>
      <c r="BP134" s="275"/>
      <c r="BQ134" s="275"/>
      <c r="BR134" s="275"/>
      <c r="BS134" s="275"/>
      <c r="BT134" s="275"/>
      <c r="BU134" s="275"/>
      <c r="BV134" s="275"/>
      <c r="BW134" s="275"/>
      <c r="BX134" s="275"/>
      <c r="BY134" s="331">
        <f t="shared" si="7"/>
        <v>21150</v>
      </c>
      <c r="BZ134" s="332"/>
      <c r="CA134" s="332"/>
      <c r="CB134" s="332"/>
      <c r="CC134" s="332"/>
      <c r="CD134" s="332"/>
      <c r="CE134" s="332"/>
      <c r="CF134" s="332"/>
      <c r="CG134" s="332"/>
      <c r="CH134" s="332"/>
      <c r="CI134" s="274">
        <v>1840</v>
      </c>
      <c r="CJ134" s="275"/>
      <c r="CK134" s="275"/>
      <c r="CL134" s="275"/>
      <c r="CM134" s="275"/>
      <c r="CN134" s="275"/>
      <c r="CO134" s="275"/>
      <c r="CP134" s="275"/>
      <c r="CQ134" s="275"/>
      <c r="CR134" s="278"/>
      <c r="CS134" s="274">
        <v>190060</v>
      </c>
      <c r="CT134" s="275"/>
      <c r="CU134" s="275"/>
      <c r="CV134" s="275"/>
      <c r="CW134" s="275"/>
      <c r="CX134" s="275"/>
      <c r="CY134" s="275"/>
      <c r="CZ134" s="275"/>
      <c r="DA134" s="275"/>
      <c r="DB134" s="275"/>
      <c r="DC134" s="507">
        <f t="shared" si="8"/>
        <v>605762</v>
      </c>
      <c r="DD134" s="507"/>
      <c r="DE134" s="507"/>
      <c r="DF134" s="507"/>
      <c r="DG134" s="507"/>
      <c r="DH134" s="507"/>
      <c r="DI134" s="507"/>
      <c r="DJ134" s="507"/>
      <c r="DK134" s="507"/>
      <c r="DL134" s="507"/>
      <c r="DM134" s="507"/>
      <c r="DN134" s="700"/>
    </row>
    <row r="135" spans="1:118" ht="15" customHeight="1">
      <c r="A135" s="498"/>
      <c r="B135" s="499"/>
      <c r="C135" s="499"/>
      <c r="D135" s="499"/>
      <c r="E135" s="499"/>
      <c r="F135" s="500"/>
      <c r="G135" s="143" t="s">
        <v>7</v>
      </c>
      <c r="H135" s="144"/>
      <c r="I135" s="144"/>
      <c r="J135" s="144"/>
      <c r="K135" s="144"/>
      <c r="L135" s="144"/>
      <c r="M135" s="144"/>
      <c r="N135" s="144"/>
      <c r="O135" s="144"/>
      <c r="P135" s="144"/>
      <c r="Q135" s="144"/>
      <c r="R135" s="144"/>
      <c r="S135" s="144"/>
      <c r="T135" s="144"/>
      <c r="U135" s="144"/>
      <c r="V135" s="144"/>
      <c r="W135" s="144"/>
      <c r="X135" s="144"/>
      <c r="Y135" s="144"/>
      <c r="Z135" s="144"/>
      <c r="AA135" s="488"/>
      <c r="AB135" s="611">
        <v>0</v>
      </c>
      <c r="AC135" s="612"/>
      <c r="AD135" s="613"/>
      <c r="AE135" s="614">
        <v>6</v>
      </c>
      <c r="AF135" s="612"/>
      <c r="AG135" s="613"/>
      <c r="AH135" s="614">
        <v>3</v>
      </c>
      <c r="AI135" s="612"/>
      <c r="AJ135" s="615"/>
      <c r="AK135" s="274">
        <v>7590</v>
      </c>
      <c r="AL135" s="275"/>
      <c r="AM135" s="275"/>
      <c r="AN135" s="275"/>
      <c r="AO135" s="275"/>
      <c r="AP135" s="275"/>
      <c r="AQ135" s="275"/>
      <c r="AR135" s="275"/>
      <c r="AS135" s="275"/>
      <c r="AT135" s="275"/>
      <c r="AU135" s="274">
        <v>2700</v>
      </c>
      <c r="AV135" s="275"/>
      <c r="AW135" s="275"/>
      <c r="AX135" s="275"/>
      <c r="AY135" s="275"/>
      <c r="AZ135" s="275"/>
      <c r="BA135" s="275"/>
      <c r="BB135" s="275"/>
      <c r="BC135" s="275"/>
      <c r="BD135" s="275"/>
      <c r="BE135" s="274">
        <v>2660</v>
      </c>
      <c r="BF135" s="275"/>
      <c r="BG135" s="275"/>
      <c r="BH135" s="275"/>
      <c r="BI135" s="275"/>
      <c r="BJ135" s="275"/>
      <c r="BK135" s="275"/>
      <c r="BL135" s="275"/>
      <c r="BM135" s="275"/>
      <c r="BN135" s="275"/>
      <c r="BO135" s="274">
        <v>3600</v>
      </c>
      <c r="BP135" s="275"/>
      <c r="BQ135" s="275"/>
      <c r="BR135" s="275"/>
      <c r="BS135" s="275"/>
      <c r="BT135" s="275"/>
      <c r="BU135" s="275"/>
      <c r="BV135" s="275"/>
      <c r="BW135" s="275"/>
      <c r="BX135" s="275"/>
      <c r="BY135" s="331">
        <f t="shared" si="7"/>
        <v>16550</v>
      </c>
      <c r="BZ135" s="332"/>
      <c r="CA135" s="332"/>
      <c r="CB135" s="332"/>
      <c r="CC135" s="332"/>
      <c r="CD135" s="332"/>
      <c r="CE135" s="332"/>
      <c r="CF135" s="332"/>
      <c r="CG135" s="332"/>
      <c r="CH135" s="332"/>
      <c r="CI135" s="274">
        <v>1840</v>
      </c>
      <c r="CJ135" s="275"/>
      <c r="CK135" s="275"/>
      <c r="CL135" s="275"/>
      <c r="CM135" s="275"/>
      <c r="CN135" s="275"/>
      <c r="CO135" s="275"/>
      <c r="CP135" s="275"/>
      <c r="CQ135" s="275"/>
      <c r="CR135" s="278"/>
      <c r="CS135" s="274">
        <v>144480</v>
      </c>
      <c r="CT135" s="275"/>
      <c r="CU135" s="275"/>
      <c r="CV135" s="275"/>
      <c r="CW135" s="275"/>
      <c r="CX135" s="275"/>
      <c r="CY135" s="275"/>
      <c r="CZ135" s="275"/>
      <c r="DA135" s="275"/>
      <c r="DB135" s="275"/>
      <c r="DC135" s="507">
        <f t="shared" si="8"/>
        <v>503374</v>
      </c>
      <c r="DD135" s="507"/>
      <c r="DE135" s="507"/>
      <c r="DF135" s="507"/>
      <c r="DG135" s="507"/>
      <c r="DH135" s="507"/>
      <c r="DI135" s="507"/>
      <c r="DJ135" s="507"/>
      <c r="DK135" s="507"/>
      <c r="DL135" s="507"/>
      <c r="DM135" s="507"/>
      <c r="DN135" s="700"/>
    </row>
    <row r="136" spans="1:118" ht="15" customHeight="1">
      <c r="A136" s="498"/>
      <c r="B136" s="499"/>
      <c r="C136" s="499"/>
      <c r="D136" s="499"/>
      <c r="E136" s="499"/>
      <c r="F136" s="500"/>
      <c r="G136" s="143" t="s">
        <v>8</v>
      </c>
      <c r="H136" s="144"/>
      <c r="I136" s="144"/>
      <c r="J136" s="144"/>
      <c r="K136" s="144"/>
      <c r="L136" s="144"/>
      <c r="M136" s="144"/>
      <c r="N136" s="144"/>
      <c r="O136" s="144"/>
      <c r="P136" s="144"/>
      <c r="Q136" s="144"/>
      <c r="R136" s="144"/>
      <c r="S136" s="144"/>
      <c r="T136" s="144"/>
      <c r="U136" s="144"/>
      <c r="V136" s="144"/>
      <c r="W136" s="144"/>
      <c r="X136" s="144"/>
      <c r="Y136" s="144"/>
      <c r="Z136" s="144"/>
      <c r="AA136" s="488"/>
      <c r="AB136" s="611">
        <v>0</v>
      </c>
      <c r="AC136" s="612"/>
      <c r="AD136" s="613"/>
      <c r="AE136" s="614">
        <v>7</v>
      </c>
      <c r="AF136" s="612"/>
      <c r="AG136" s="613"/>
      <c r="AH136" s="614">
        <v>3</v>
      </c>
      <c r="AI136" s="612"/>
      <c r="AJ136" s="615"/>
      <c r="AK136" s="274">
        <v>2970</v>
      </c>
      <c r="AL136" s="275"/>
      <c r="AM136" s="275"/>
      <c r="AN136" s="275"/>
      <c r="AO136" s="275"/>
      <c r="AP136" s="275"/>
      <c r="AQ136" s="275"/>
      <c r="AR136" s="275"/>
      <c r="AS136" s="275"/>
      <c r="AT136" s="275"/>
      <c r="AU136" s="274">
        <v>1800</v>
      </c>
      <c r="AV136" s="275"/>
      <c r="AW136" s="275"/>
      <c r="AX136" s="275"/>
      <c r="AY136" s="275"/>
      <c r="AZ136" s="275"/>
      <c r="BA136" s="275"/>
      <c r="BB136" s="275"/>
      <c r="BC136" s="275"/>
      <c r="BD136" s="275"/>
      <c r="BE136" s="274">
        <v>1140</v>
      </c>
      <c r="BF136" s="275"/>
      <c r="BG136" s="275"/>
      <c r="BH136" s="275"/>
      <c r="BI136" s="275"/>
      <c r="BJ136" s="275"/>
      <c r="BK136" s="275"/>
      <c r="BL136" s="275"/>
      <c r="BM136" s="275"/>
      <c r="BN136" s="275"/>
      <c r="BO136" s="274">
        <v>3600</v>
      </c>
      <c r="BP136" s="275"/>
      <c r="BQ136" s="275"/>
      <c r="BR136" s="275"/>
      <c r="BS136" s="275"/>
      <c r="BT136" s="275"/>
      <c r="BU136" s="275"/>
      <c r="BV136" s="275"/>
      <c r="BW136" s="275"/>
      <c r="BX136" s="275"/>
      <c r="BY136" s="331">
        <f t="shared" si="7"/>
        <v>9510</v>
      </c>
      <c r="BZ136" s="332"/>
      <c r="CA136" s="332"/>
      <c r="CB136" s="332"/>
      <c r="CC136" s="332"/>
      <c r="CD136" s="332"/>
      <c r="CE136" s="332"/>
      <c r="CF136" s="332"/>
      <c r="CG136" s="332"/>
      <c r="CH136" s="332"/>
      <c r="CI136" s="274">
        <v>920</v>
      </c>
      <c r="CJ136" s="275"/>
      <c r="CK136" s="275"/>
      <c r="CL136" s="275"/>
      <c r="CM136" s="275"/>
      <c r="CN136" s="275"/>
      <c r="CO136" s="275"/>
      <c r="CP136" s="275"/>
      <c r="CQ136" s="275"/>
      <c r="CR136" s="278"/>
      <c r="CS136" s="274">
        <v>73960</v>
      </c>
      <c r="CT136" s="275"/>
      <c r="CU136" s="275"/>
      <c r="CV136" s="275"/>
      <c r="CW136" s="275"/>
      <c r="CX136" s="275"/>
      <c r="CY136" s="275"/>
      <c r="CZ136" s="275"/>
      <c r="DA136" s="275"/>
      <c r="DB136" s="275"/>
      <c r="DC136" s="507">
        <f t="shared" si="8"/>
        <v>280994</v>
      </c>
      <c r="DD136" s="507"/>
      <c r="DE136" s="507"/>
      <c r="DF136" s="507"/>
      <c r="DG136" s="507"/>
      <c r="DH136" s="507"/>
      <c r="DI136" s="507"/>
      <c r="DJ136" s="507"/>
      <c r="DK136" s="507"/>
      <c r="DL136" s="507"/>
      <c r="DM136" s="507"/>
      <c r="DN136" s="700"/>
    </row>
    <row r="137" spans="1:118" ht="15" customHeight="1">
      <c r="A137" s="498"/>
      <c r="B137" s="499"/>
      <c r="C137" s="499"/>
      <c r="D137" s="499"/>
      <c r="E137" s="499"/>
      <c r="F137" s="500"/>
      <c r="G137" s="143" t="s">
        <v>9</v>
      </c>
      <c r="H137" s="144"/>
      <c r="I137" s="144"/>
      <c r="J137" s="144"/>
      <c r="K137" s="144"/>
      <c r="L137" s="144"/>
      <c r="M137" s="144"/>
      <c r="N137" s="144"/>
      <c r="O137" s="144"/>
      <c r="P137" s="144"/>
      <c r="Q137" s="144"/>
      <c r="R137" s="144"/>
      <c r="S137" s="144"/>
      <c r="T137" s="144"/>
      <c r="U137" s="144"/>
      <c r="V137" s="144"/>
      <c r="W137" s="144"/>
      <c r="X137" s="144"/>
      <c r="Y137" s="144"/>
      <c r="Z137" s="144"/>
      <c r="AA137" s="488"/>
      <c r="AB137" s="611">
        <v>0</v>
      </c>
      <c r="AC137" s="612"/>
      <c r="AD137" s="613"/>
      <c r="AE137" s="614">
        <v>8</v>
      </c>
      <c r="AF137" s="612"/>
      <c r="AG137" s="613"/>
      <c r="AH137" s="614">
        <v>3</v>
      </c>
      <c r="AI137" s="612"/>
      <c r="AJ137" s="615"/>
      <c r="AK137" s="274">
        <v>1320</v>
      </c>
      <c r="AL137" s="275"/>
      <c r="AM137" s="275"/>
      <c r="AN137" s="275"/>
      <c r="AO137" s="275"/>
      <c r="AP137" s="275"/>
      <c r="AQ137" s="275"/>
      <c r="AR137" s="275"/>
      <c r="AS137" s="275"/>
      <c r="AT137" s="275"/>
      <c r="AU137" s="274">
        <v>3150</v>
      </c>
      <c r="AV137" s="275"/>
      <c r="AW137" s="275"/>
      <c r="AX137" s="275"/>
      <c r="AY137" s="275"/>
      <c r="AZ137" s="275"/>
      <c r="BA137" s="275"/>
      <c r="BB137" s="275"/>
      <c r="BC137" s="275"/>
      <c r="BD137" s="275"/>
      <c r="BE137" s="274">
        <v>1900</v>
      </c>
      <c r="BF137" s="275"/>
      <c r="BG137" s="275"/>
      <c r="BH137" s="275"/>
      <c r="BI137" s="275"/>
      <c r="BJ137" s="275"/>
      <c r="BK137" s="275"/>
      <c r="BL137" s="275"/>
      <c r="BM137" s="275"/>
      <c r="BN137" s="275"/>
      <c r="BO137" s="274">
        <v>3150</v>
      </c>
      <c r="BP137" s="275"/>
      <c r="BQ137" s="275"/>
      <c r="BR137" s="275"/>
      <c r="BS137" s="275"/>
      <c r="BT137" s="275"/>
      <c r="BU137" s="275"/>
      <c r="BV137" s="275"/>
      <c r="BW137" s="275"/>
      <c r="BX137" s="275"/>
      <c r="BY137" s="331">
        <f t="shared" si="7"/>
        <v>9520</v>
      </c>
      <c r="BZ137" s="332"/>
      <c r="CA137" s="332"/>
      <c r="CB137" s="332"/>
      <c r="CC137" s="332"/>
      <c r="CD137" s="332"/>
      <c r="CE137" s="332"/>
      <c r="CF137" s="332"/>
      <c r="CG137" s="332"/>
      <c r="CH137" s="332"/>
      <c r="CI137" s="274">
        <v>690</v>
      </c>
      <c r="CJ137" s="275"/>
      <c r="CK137" s="275"/>
      <c r="CL137" s="275"/>
      <c r="CM137" s="275"/>
      <c r="CN137" s="275"/>
      <c r="CO137" s="275"/>
      <c r="CP137" s="275"/>
      <c r="CQ137" s="275"/>
      <c r="CR137" s="278"/>
      <c r="CS137" s="274">
        <v>65790</v>
      </c>
      <c r="CT137" s="275"/>
      <c r="CU137" s="275"/>
      <c r="CV137" s="275"/>
      <c r="CW137" s="275"/>
      <c r="CX137" s="275"/>
      <c r="CY137" s="275"/>
      <c r="CZ137" s="275"/>
      <c r="DA137" s="275"/>
      <c r="DB137" s="275"/>
      <c r="DC137" s="507">
        <f t="shared" si="8"/>
        <v>253602</v>
      </c>
      <c r="DD137" s="507"/>
      <c r="DE137" s="507"/>
      <c r="DF137" s="507"/>
      <c r="DG137" s="507"/>
      <c r="DH137" s="507"/>
      <c r="DI137" s="507"/>
      <c r="DJ137" s="507"/>
      <c r="DK137" s="507"/>
      <c r="DL137" s="507"/>
      <c r="DM137" s="507"/>
      <c r="DN137" s="700"/>
    </row>
    <row r="138" spans="1:118" ht="15" customHeight="1">
      <c r="A138" s="498"/>
      <c r="B138" s="499"/>
      <c r="C138" s="499"/>
      <c r="D138" s="499"/>
      <c r="E138" s="499"/>
      <c r="F138" s="500"/>
      <c r="G138" s="143" t="s">
        <v>4414</v>
      </c>
      <c r="H138" s="144"/>
      <c r="I138" s="144"/>
      <c r="J138" s="144"/>
      <c r="K138" s="144"/>
      <c r="L138" s="144"/>
      <c r="M138" s="144"/>
      <c r="N138" s="144"/>
      <c r="O138" s="144"/>
      <c r="P138" s="144"/>
      <c r="Q138" s="144"/>
      <c r="R138" s="144"/>
      <c r="S138" s="144"/>
      <c r="T138" s="144"/>
      <c r="U138" s="144"/>
      <c r="V138" s="144"/>
      <c r="W138" s="144"/>
      <c r="X138" s="144"/>
      <c r="Y138" s="144"/>
      <c r="Z138" s="144"/>
      <c r="AA138" s="488"/>
      <c r="AB138" s="611">
        <v>0</v>
      </c>
      <c r="AC138" s="612"/>
      <c r="AD138" s="613"/>
      <c r="AE138" s="614">
        <v>9</v>
      </c>
      <c r="AF138" s="612"/>
      <c r="AG138" s="613"/>
      <c r="AH138" s="614">
        <v>3</v>
      </c>
      <c r="AI138" s="612"/>
      <c r="AJ138" s="615"/>
      <c r="AK138" s="274">
        <v>5610</v>
      </c>
      <c r="AL138" s="275"/>
      <c r="AM138" s="275"/>
      <c r="AN138" s="275"/>
      <c r="AO138" s="275"/>
      <c r="AP138" s="275"/>
      <c r="AQ138" s="275"/>
      <c r="AR138" s="275"/>
      <c r="AS138" s="275"/>
      <c r="AT138" s="275"/>
      <c r="AU138" s="274">
        <v>2250</v>
      </c>
      <c r="AV138" s="275"/>
      <c r="AW138" s="275"/>
      <c r="AX138" s="275"/>
      <c r="AY138" s="275"/>
      <c r="AZ138" s="275"/>
      <c r="BA138" s="275"/>
      <c r="BB138" s="275"/>
      <c r="BC138" s="275"/>
      <c r="BD138" s="275"/>
      <c r="BE138" s="274">
        <v>1140</v>
      </c>
      <c r="BF138" s="275"/>
      <c r="BG138" s="275"/>
      <c r="BH138" s="275"/>
      <c r="BI138" s="275"/>
      <c r="BJ138" s="275"/>
      <c r="BK138" s="275"/>
      <c r="BL138" s="275"/>
      <c r="BM138" s="275"/>
      <c r="BN138" s="275"/>
      <c r="BO138" s="274">
        <v>1350</v>
      </c>
      <c r="BP138" s="275"/>
      <c r="BQ138" s="275"/>
      <c r="BR138" s="275"/>
      <c r="BS138" s="275"/>
      <c r="BT138" s="275"/>
      <c r="BU138" s="275"/>
      <c r="BV138" s="275"/>
      <c r="BW138" s="275"/>
      <c r="BX138" s="275"/>
      <c r="BY138" s="331">
        <f t="shared" ref="BY138:BY140" si="9">SUM(AK138:BX138)</f>
        <v>10350</v>
      </c>
      <c r="BZ138" s="332"/>
      <c r="CA138" s="332"/>
      <c r="CB138" s="332"/>
      <c r="CC138" s="332"/>
      <c r="CD138" s="332"/>
      <c r="CE138" s="332"/>
      <c r="CF138" s="332"/>
      <c r="CG138" s="332"/>
      <c r="CH138" s="332"/>
      <c r="CI138" s="274">
        <v>230</v>
      </c>
      <c r="CJ138" s="275"/>
      <c r="CK138" s="275"/>
      <c r="CL138" s="275"/>
      <c r="CM138" s="275"/>
      <c r="CN138" s="275"/>
      <c r="CO138" s="275"/>
      <c r="CP138" s="275"/>
      <c r="CQ138" s="275"/>
      <c r="CR138" s="278"/>
      <c r="CS138" s="274">
        <v>54180</v>
      </c>
      <c r="CT138" s="275"/>
      <c r="CU138" s="275"/>
      <c r="CV138" s="275"/>
      <c r="CW138" s="275"/>
      <c r="CX138" s="275"/>
      <c r="CY138" s="275"/>
      <c r="CZ138" s="275"/>
      <c r="DA138" s="275"/>
      <c r="DB138" s="275"/>
      <c r="DC138" s="507">
        <f t="shared" ref="DC138:DC140" si="10">SUM(CS138,CI138,BY138,CC99,BV99,BA99,AK99,AS99,DO60,CM60,CC60,BT60,BJ60,AS60,AK60)</f>
        <v>221625</v>
      </c>
      <c r="DD138" s="507"/>
      <c r="DE138" s="507"/>
      <c r="DF138" s="507"/>
      <c r="DG138" s="507"/>
      <c r="DH138" s="507"/>
      <c r="DI138" s="507"/>
      <c r="DJ138" s="507"/>
      <c r="DK138" s="507"/>
      <c r="DL138" s="507"/>
      <c r="DM138" s="507"/>
      <c r="DN138" s="700"/>
    </row>
    <row r="139" spans="1:118" ht="15" customHeight="1">
      <c r="A139" s="498"/>
      <c r="B139" s="499"/>
      <c r="C139" s="499"/>
      <c r="D139" s="499"/>
      <c r="E139" s="499"/>
      <c r="F139" s="500"/>
      <c r="G139" s="143" t="s">
        <v>4416</v>
      </c>
      <c r="H139" s="144"/>
      <c r="I139" s="144"/>
      <c r="J139" s="144"/>
      <c r="K139" s="144"/>
      <c r="L139" s="144"/>
      <c r="M139" s="144"/>
      <c r="N139" s="144"/>
      <c r="O139" s="144"/>
      <c r="P139" s="144"/>
      <c r="Q139" s="144"/>
      <c r="R139" s="144"/>
      <c r="S139" s="144"/>
      <c r="T139" s="144"/>
      <c r="U139" s="144"/>
      <c r="V139" s="144"/>
      <c r="W139" s="144"/>
      <c r="X139" s="144"/>
      <c r="Y139" s="144"/>
      <c r="Z139" s="144"/>
      <c r="AA139" s="488"/>
      <c r="AB139" s="611">
        <v>1</v>
      </c>
      <c r="AC139" s="612"/>
      <c r="AD139" s="613"/>
      <c r="AE139" s="614">
        <v>0</v>
      </c>
      <c r="AF139" s="612"/>
      <c r="AG139" s="613"/>
      <c r="AH139" s="614">
        <v>3</v>
      </c>
      <c r="AI139" s="612"/>
      <c r="AJ139" s="615"/>
      <c r="AK139" s="274">
        <v>990</v>
      </c>
      <c r="AL139" s="275"/>
      <c r="AM139" s="275"/>
      <c r="AN139" s="275"/>
      <c r="AO139" s="275"/>
      <c r="AP139" s="275"/>
      <c r="AQ139" s="275"/>
      <c r="AR139" s="275"/>
      <c r="AS139" s="275"/>
      <c r="AT139" s="275"/>
      <c r="AU139" s="274">
        <v>450</v>
      </c>
      <c r="AV139" s="275"/>
      <c r="AW139" s="275"/>
      <c r="AX139" s="275"/>
      <c r="AY139" s="275"/>
      <c r="AZ139" s="275"/>
      <c r="BA139" s="275"/>
      <c r="BB139" s="275"/>
      <c r="BC139" s="275"/>
      <c r="BD139" s="275"/>
      <c r="BE139" s="274">
        <v>760</v>
      </c>
      <c r="BF139" s="275"/>
      <c r="BG139" s="275"/>
      <c r="BH139" s="275"/>
      <c r="BI139" s="275"/>
      <c r="BJ139" s="275"/>
      <c r="BK139" s="275"/>
      <c r="BL139" s="275"/>
      <c r="BM139" s="275"/>
      <c r="BN139" s="275"/>
      <c r="BO139" s="274"/>
      <c r="BP139" s="275"/>
      <c r="BQ139" s="275"/>
      <c r="BR139" s="275"/>
      <c r="BS139" s="275"/>
      <c r="BT139" s="275"/>
      <c r="BU139" s="275"/>
      <c r="BV139" s="275"/>
      <c r="BW139" s="275"/>
      <c r="BX139" s="275"/>
      <c r="BY139" s="331">
        <f t="shared" si="9"/>
        <v>2200</v>
      </c>
      <c r="BZ139" s="332"/>
      <c r="CA139" s="332"/>
      <c r="CB139" s="332"/>
      <c r="CC139" s="332"/>
      <c r="CD139" s="332"/>
      <c r="CE139" s="332"/>
      <c r="CF139" s="332"/>
      <c r="CG139" s="332"/>
      <c r="CH139" s="332"/>
      <c r="CI139" s="274"/>
      <c r="CJ139" s="275"/>
      <c r="CK139" s="275"/>
      <c r="CL139" s="275"/>
      <c r="CM139" s="275"/>
      <c r="CN139" s="275"/>
      <c r="CO139" s="275"/>
      <c r="CP139" s="275"/>
      <c r="CQ139" s="275"/>
      <c r="CR139" s="278"/>
      <c r="CS139" s="274">
        <v>3020</v>
      </c>
      <c r="CT139" s="275"/>
      <c r="CU139" s="275"/>
      <c r="CV139" s="275"/>
      <c r="CW139" s="275"/>
      <c r="CX139" s="275"/>
      <c r="CY139" s="275"/>
      <c r="CZ139" s="275"/>
      <c r="DA139" s="275"/>
      <c r="DB139" s="275"/>
      <c r="DC139" s="507">
        <f t="shared" si="10"/>
        <v>52200</v>
      </c>
      <c r="DD139" s="507"/>
      <c r="DE139" s="507"/>
      <c r="DF139" s="507"/>
      <c r="DG139" s="507"/>
      <c r="DH139" s="507"/>
      <c r="DI139" s="507"/>
      <c r="DJ139" s="507"/>
      <c r="DK139" s="507"/>
      <c r="DL139" s="507"/>
      <c r="DM139" s="507"/>
      <c r="DN139" s="700"/>
    </row>
    <row r="140" spans="1:118" ht="15" customHeight="1">
      <c r="A140" s="498"/>
      <c r="B140" s="499"/>
      <c r="C140" s="499"/>
      <c r="D140" s="499"/>
      <c r="E140" s="499"/>
      <c r="F140" s="500"/>
      <c r="G140" s="143" t="s">
        <v>4423</v>
      </c>
      <c r="H140" s="144"/>
      <c r="I140" s="144"/>
      <c r="J140" s="144"/>
      <c r="K140" s="144"/>
      <c r="L140" s="144"/>
      <c r="M140" s="144"/>
      <c r="N140" s="144"/>
      <c r="O140" s="144"/>
      <c r="P140" s="144"/>
      <c r="Q140" s="144"/>
      <c r="R140" s="144"/>
      <c r="S140" s="144"/>
      <c r="T140" s="144"/>
      <c r="U140" s="144"/>
      <c r="V140" s="144"/>
      <c r="W140" s="144"/>
      <c r="X140" s="144"/>
      <c r="Y140" s="144"/>
      <c r="Z140" s="144"/>
      <c r="AA140" s="488"/>
      <c r="AB140" s="611">
        <v>1</v>
      </c>
      <c r="AC140" s="612"/>
      <c r="AD140" s="613"/>
      <c r="AE140" s="614">
        <v>1</v>
      </c>
      <c r="AF140" s="612"/>
      <c r="AG140" s="613"/>
      <c r="AH140" s="614">
        <v>3</v>
      </c>
      <c r="AI140" s="612"/>
      <c r="AJ140" s="615"/>
      <c r="AK140" s="274">
        <v>330</v>
      </c>
      <c r="AL140" s="275"/>
      <c r="AM140" s="275"/>
      <c r="AN140" s="275"/>
      <c r="AO140" s="275"/>
      <c r="AP140" s="275"/>
      <c r="AQ140" s="275"/>
      <c r="AR140" s="275"/>
      <c r="AS140" s="275"/>
      <c r="AT140" s="275"/>
      <c r="AU140" s="274"/>
      <c r="AV140" s="275"/>
      <c r="AW140" s="275"/>
      <c r="AX140" s="275"/>
      <c r="AY140" s="275"/>
      <c r="AZ140" s="275"/>
      <c r="BA140" s="275"/>
      <c r="BB140" s="275"/>
      <c r="BC140" s="275"/>
      <c r="BD140" s="275"/>
      <c r="BE140" s="274"/>
      <c r="BF140" s="275"/>
      <c r="BG140" s="275"/>
      <c r="BH140" s="275"/>
      <c r="BI140" s="275"/>
      <c r="BJ140" s="275"/>
      <c r="BK140" s="275"/>
      <c r="BL140" s="275"/>
      <c r="BM140" s="275"/>
      <c r="BN140" s="275"/>
      <c r="BO140" s="274"/>
      <c r="BP140" s="275"/>
      <c r="BQ140" s="275"/>
      <c r="BR140" s="275"/>
      <c r="BS140" s="275"/>
      <c r="BT140" s="275"/>
      <c r="BU140" s="275"/>
      <c r="BV140" s="275"/>
      <c r="BW140" s="275"/>
      <c r="BX140" s="275"/>
      <c r="BY140" s="331">
        <f t="shared" si="9"/>
        <v>330</v>
      </c>
      <c r="BZ140" s="332"/>
      <c r="CA140" s="332"/>
      <c r="CB140" s="332"/>
      <c r="CC140" s="332"/>
      <c r="CD140" s="332"/>
      <c r="CE140" s="332"/>
      <c r="CF140" s="332"/>
      <c r="CG140" s="332"/>
      <c r="CH140" s="332"/>
      <c r="CI140" s="274"/>
      <c r="CJ140" s="275"/>
      <c r="CK140" s="275"/>
      <c r="CL140" s="275"/>
      <c r="CM140" s="275"/>
      <c r="CN140" s="275"/>
      <c r="CO140" s="275"/>
      <c r="CP140" s="275"/>
      <c r="CQ140" s="275"/>
      <c r="CR140" s="278"/>
      <c r="CS140" s="274"/>
      <c r="CT140" s="275"/>
      <c r="CU140" s="275"/>
      <c r="CV140" s="275"/>
      <c r="CW140" s="275"/>
      <c r="CX140" s="275"/>
      <c r="CY140" s="275"/>
      <c r="CZ140" s="275"/>
      <c r="DA140" s="275"/>
      <c r="DB140" s="275"/>
      <c r="DC140" s="507">
        <f t="shared" si="10"/>
        <v>4458</v>
      </c>
      <c r="DD140" s="507"/>
      <c r="DE140" s="507"/>
      <c r="DF140" s="507"/>
      <c r="DG140" s="507"/>
      <c r="DH140" s="507"/>
      <c r="DI140" s="507"/>
      <c r="DJ140" s="507"/>
      <c r="DK140" s="507"/>
      <c r="DL140" s="507"/>
      <c r="DM140" s="507"/>
      <c r="DN140" s="700"/>
    </row>
    <row r="141" spans="1:118" ht="15" customHeight="1">
      <c r="A141" s="498"/>
      <c r="B141" s="499"/>
      <c r="C141" s="499"/>
      <c r="D141" s="499"/>
      <c r="E141" s="499"/>
      <c r="F141" s="500"/>
      <c r="G141" s="143" t="s">
        <v>4419</v>
      </c>
      <c r="H141" s="144"/>
      <c r="I141" s="144"/>
      <c r="J141" s="144"/>
      <c r="K141" s="144"/>
      <c r="L141" s="144"/>
      <c r="M141" s="144"/>
      <c r="N141" s="144"/>
      <c r="O141" s="144"/>
      <c r="P141" s="144"/>
      <c r="Q141" s="144"/>
      <c r="R141" s="144"/>
      <c r="S141" s="144"/>
      <c r="T141" s="144"/>
      <c r="U141" s="144"/>
      <c r="V141" s="144"/>
      <c r="W141" s="144"/>
      <c r="X141" s="144"/>
      <c r="Y141" s="144"/>
      <c r="Z141" s="144"/>
      <c r="AA141" s="488"/>
      <c r="AB141" s="611">
        <v>1</v>
      </c>
      <c r="AC141" s="612"/>
      <c r="AD141" s="613"/>
      <c r="AE141" s="614">
        <v>2</v>
      </c>
      <c r="AF141" s="612"/>
      <c r="AG141" s="613"/>
      <c r="AH141" s="614">
        <v>3</v>
      </c>
      <c r="AI141" s="612"/>
      <c r="AJ141" s="615"/>
      <c r="AK141" s="274"/>
      <c r="AL141" s="275"/>
      <c r="AM141" s="275"/>
      <c r="AN141" s="275"/>
      <c r="AO141" s="275"/>
      <c r="AP141" s="275"/>
      <c r="AQ141" s="275"/>
      <c r="AR141" s="275"/>
      <c r="AS141" s="275"/>
      <c r="AT141" s="275"/>
      <c r="AU141" s="274"/>
      <c r="AV141" s="275"/>
      <c r="AW141" s="275"/>
      <c r="AX141" s="275"/>
      <c r="AY141" s="275"/>
      <c r="AZ141" s="275"/>
      <c r="BA141" s="275"/>
      <c r="BB141" s="275"/>
      <c r="BC141" s="275"/>
      <c r="BD141" s="275"/>
      <c r="BE141" s="274"/>
      <c r="BF141" s="275"/>
      <c r="BG141" s="275"/>
      <c r="BH141" s="275"/>
      <c r="BI141" s="275"/>
      <c r="BJ141" s="275"/>
      <c r="BK141" s="275"/>
      <c r="BL141" s="275"/>
      <c r="BM141" s="275"/>
      <c r="BN141" s="275"/>
      <c r="BO141" s="274"/>
      <c r="BP141" s="275"/>
      <c r="BQ141" s="275"/>
      <c r="BR141" s="275"/>
      <c r="BS141" s="275"/>
      <c r="BT141" s="275"/>
      <c r="BU141" s="275"/>
      <c r="BV141" s="275"/>
      <c r="BW141" s="275"/>
      <c r="BX141" s="275"/>
      <c r="BY141" s="331">
        <f t="shared" si="7"/>
        <v>0</v>
      </c>
      <c r="BZ141" s="332"/>
      <c r="CA141" s="332"/>
      <c r="CB141" s="332"/>
      <c r="CC141" s="332"/>
      <c r="CD141" s="332"/>
      <c r="CE141" s="332"/>
      <c r="CF141" s="332"/>
      <c r="CG141" s="332"/>
      <c r="CH141" s="332"/>
      <c r="CI141" s="274"/>
      <c r="CJ141" s="275"/>
      <c r="CK141" s="275"/>
      <c r="CL141" s="275"/>
      <c r="CM141" s="275"/>
      <c r="CN141" s="275"/>
      <c r="CO141" s="275"/>
      <c r="CP141" s="275"/>
      <c r="CQ141" s="275"/>
      <c r="CR141" s="278"/>
      <c r="CS141" s="274"/>
      <c r="CT141" s="275"/>
      <c r="CU141" s="275"/>
      <c r="CV141" s="275"/>
      <c r="CW141" s="275"/>
      <c r="CX141" s="275"/>
      <c r="CY141" s="275"/>
      <c r="CZ141" s="275"/>
      <c r="DA141" s="275"/>
      <c r="DB141" s="275"/>
      <c r="DC141" s="507">
        <f>SUM(CS141,CI141,BY141,CC102,BV102,BA102,AK102,AS102,DO63,CM63,CC63,BT63,BJ63,AS63,AK63)</f>
        <v>3452</v>
      </c>
      <c r="DD141" s="507"/>
      <c r="DE141" s="507"/>
      <c r="DF141" s="507"/>
      <c r="DG141" s="507"/>
      <c r="DH141" s="507"/>
      <c r="DI141" s="507"/>
      <c r="DJ141" s="507"/>
      <c r="DK141" s="507"/>
      <c r="DL141" s="507"/>
      <c r="DM141" s="507"/>
      <c r="DN141" s="700"/>
    </row>
    <row r="142" spans="1:118" ht="15" customHeight="1" thickBot="1">
      <c r="A142" s="498"/>
      <c r="B142" s="499"/>
      <c r="C142" s="499"/>
      <c r="D142" s="499"/>
      <c r="E142" s="499"/>
      <c r="F142" s="500"/>
      <c r="G142" s="143" t="s">
        <v>336</v>
      </c>
      <c r="H142" s="144"/>
      <c r="I142" s="144"/>
      <c r="J142" s="144"/>
      <c r="K142" s="144"/>
      <c r="L142" s="144"/>
      <c r="M142" s="144"/>
      <c r="N142" s="144"/>
      <c r="O142" s="144"/>
      <c r="P142" s="144"/>
      <c r="Q142" s="144"/>
      <c r="R142" s="144"/>
      <c r="S142" s="144"/>
      <c r="T142" s="144"/>
      <c r="U142" s="144"/>
      <c r="V142" s="144"/>
      <c r="W142" s="144"/>
      <c r="X142" s="144"/>
      <c r="Y142" s="144"/>
      <c r="Z142" s="144"/>
      <c r="AA142" s="488"/>
      <c r="AB142" s="628">
        <v>1</v>
      </c>
      <c r="AC142" s="629"/>
      <c r="AD142" s="630"/>
      <c r="AE142" s="631">
        <v>3</v>
      </c>
      <c r="AF142" s="629"/>
      <c r="AG142" s="630"/>
      <c r="AH142" s="631">
        <v>3</v>
      </c>
      <c r="AI142" s="629"/>
      <c r="AJ142" s="632"/>
      <c r="AK142" s="291">
        <f>SUM(AK130:AT141)</f>
        <v>181170</v>
      </c>
      <c r="AL142" s="292"/>
      <c r="AM142" s="292"/>
      <c r="AN142" s="292"/>
      <c r="AO142" s="292"/>
      <c r="AP142" s="292"/>
      <c r="AQ142" s="292"/>
      <c r="AR142" s="292"/>
      <c r="AS142" s="292"/>
      <c r="AT142" s="292"/>
      <c r="AU142" s="291">
        <f>SUM(AU130:BD141)</f>
        <v>27000</v>
      </c>
      <c r="AV142" s="292"/>
      <c r="AW142" s="292"/>
      <c r="AX142" s="292"/>
      <c r="AY142" s="292"/>
      <c r="AZ142" s="292"/>
      <c r="BA142" s="292"/>
      <c r="BB142" s="292"/>
      <c r="BC142" s="292"/>
      <c r="BD142" s="292"/>
      <c r="BE142" s="291">
        <f>SUM(BE130:BN141)</f>
        <v>54340</v>
      </c>
      <c r="BF142" s="292"/>
      <c r="BG142" s="292"/>
      <c r="BH142" s="292"/>
      <c r="BI142" s="292"/>
      <c r="BJ142" s="292"/>
      <c r="BK142" s="292"/>
      <c r="BL142" s="292"/>
      <c r="BM142" s="292"/>
      <c r="BN142" s="292"/>
      <c r="BO142" s="291">
        <f>SUM(BO130:BX141)</f>
        <v>103050</v>
      </c>
      <c r="BP142" s="292"/>
      <c r="BQ142" s="292"/>
      <c r="BR142" s="292"/>
      <c r="BS142" s="292"/>
      <c r="BT142" s="292"/>
      <c r="BU142" s="292"/>
      <c r="BV142" s="292"/>
      <c r="BW142" s="292"/>
      <c r="BX142" s="292"/>
      <c r="BY142" s="291">
        <f t="shared" si="7"/>
        <v>365560</v>
      </c>
      <c r="BZ142" s="292"/>
      <c r="CA142" s="292"/>
      <c r="CB142" s="292"/>
      <c r="CC142" s="292"/>
      <c r="CD142" s="292"/>
      <c r="CE142" s="292"/>
      <c r="CF142" s="292"/>
      <c r="CG142" s="292"/>
      <c r="CH142" s="292"/>
      <c r="CI142" s="291">
        <f>SUM(CI130:CR141)</f>
        <v>60260</v>
      </c>
      <c r="CJ142" s="292"/>
      <c r="CK142" s="292"/>
      <c r="CL142" s="292"/>
      <c r="CM142" s="292"/>
      <c r="CN142" s="292"/>
      <c r="CO142" s="292"/>
      <c r="CP142" s="292"/>
      <c r="CQ142" s="292"/>
      <c r="CR142" s="293"/>
      <c r="CS142" s="291">
        <f>SUM(CS130:DB141)</f>
        <v>8607180</v>
      </c>
      <c r="CT142" s="292"/>
      <c r="CU142" s="292"/>
      <c r="CV142" s="292"/>
      <c r="CW142" s="292"/>
      <c r="CX142" s="292"/>
      <c r="CY142" s="292"/>
      <c r="CZ142" s="292"/>
      <c r="DA142" s="292"/>
      <c r="DB142" s="292"/>
      <c r="DC142" s="701">
        <f>SUM(CS142,CI142,BY142,CC103,BV103,BA103,AK103,AS103,DO64,CM64,CC64,BT64,BJ64,AS64,AK64)</f>
        <v>20819238</v>
      </c>
      <c r="DD142" s="701"/>
      <c r="DE142" s="701"/>
      <c r="DF142" s="701"/>
      <c r="DG142" s="701"/>
      <c r="DH142" s="701"/>
      <c r="DI142" s="701"/>
      <c r="DJ142" s="701"/>
      <c r="DK142" s="701"/>
      <c r="DL142" s="701"/>
      <c r="DM142" s="701"/>
      <c r="DN142" s="702"/>
    </row>
    <row r="143" spans="1:118" ht="11.25" customHeight="1" thickBot="1">
      <c r="A143" s="498"/>
      <c r="B143" s="499"/>
      <c r="C143" s="499"/>
      <c r="D143" s="499"/>
      <c r="E143" s="499"/>
      <c r="F143" s="500"/>
      <c r="G143" s="522"/>
      <c r="H143" s="523"/>
      <c r="I143" s="523"/>
      <c r="J143" s="523"/>
      <c r="K143" s="523"/>
      <c r="L143" s="523"/>
      <c r="M143" s="523"/>
      <c r="N143" s="523"/>
      <c r="O143" s="523"/>
      <c r="P143" s="523"/>
      <c r="Q143" s="523"/>
      <c r="R143" s="523"/>
      <c r="S143" s="523"/>
      <c r="T143" s="523"/>
      <c r="U143" s="523"/>
      <c r="V143" s="523"/>
      <c r="W143" s="523"/>
      <c r="X143" s="523"/>
      <c r="Y143" s="523"/>
      <c r="Z143" s="523"/>
      <c r="AA143" s="523"/>
      <c r="AB143" s="633"/>
      <c r="AC143" s="633"/>
      <c r="AD143" s="633"/>
      <c r="AE143" s="633"/>
      <c r="AF143" s="633"/>
      <c r="AG143" s="633"/>
      <c r="AH143" s="633"/>
      <c r="AI143" s="633"/>
      <c r="AJ143" s="633"/>
    </row>
    <row r="144" spans="1:118" ht="15" customHeight="1">
      <c r="A144" s="498"/>
      <c r="B144" s="499"/>
      <c r="C144" s="499"/>
      <c r="D144" s="499"/>
      <c r="E144" s="499"/>
      <c r="F144" s="500"/>
      <c r="G144" s="143" t="s">
        <v>11</v>
      </c>
      <c r="H144" s="144"/>
      <c r="I144" s="144"/>
      <c r="J144" s="144"/>
      <c r="K144" s="144"/>
      <c r="L144" s="144"/>
      <c r="M144" s="144"/>
      <c r="N144" s="144"/>
      <c r="O144" s="144"/>
      <c r="P144" s="144"/>
      <c r="Q144" s="144"/>
      <c r="R144" s="144"/>
      <c r="S144" s="144"/>
      <c r="T144" s="144"/>
      <c r="U144" s="144"/>
      <c r="V144" s="144"/>
      <c r="W144" s="144"/>
      <c r="X144" s="144"/>
      <c r="Y144" s="144"/>
      <c r="Z144" s="144"/>
      <c r="AA144" s="144"/>
      <c r="AB144" s="703">
        <v>1</v>
      </c>
      <c r="AC144" s="704"/>
      <c r="AD144" s="705"/>
      <c r="AE144" s="672">
        <v>4</v>
      </c>
      <c r="AF144" s="704"/>
      <c r="AG144" s="706"/>
      <c r="AH144" s="610">
        <v>3</v>
      </c>
      <c r="AI144" s="704"/>
      <c r="AJ144" s="704"/>
      <c r="AK144" s="328">
        <f>SUM(AK130:AT132)</f>
        <v>140910</v>
      </c>
      <c r="AL144" s="329"/>
      <c r="AM144" s="329"/>
      <c r="AN144" s="329"/>
      <c r="AO144" s="329"/>
      <c r="AP144" s="329"/>
      <c r="AQ144" s="329"/>
      <c r="AR144" s="329"/>
      <c r="AS144" s="329"/>
      <c r="AT144" s="329"/>
      <c r="AU144" s="328">
        <f>SUM(AU130:BD132)</f>
        <v>12150</v>
      </c>
      <c r="AV144" s="329"/>
      <c r="AW144" s="329"/>
      <c r="AX144" s="329"/>
      <c r="AY144" s="329"/>
      <c r="AZ144" s="329"/>
      <c r="BA144" s="329"/>
      <c r="BB144" s="329"/>
      <c r="BC144" s="329"/>
      <c r="BD144" s="329"/>
      <c r="BE144" s="328">
        <f>SUM(BE130:BN132)</f>
        <v>39900</v>
      </c>
      <c r="BF144" s="329"/>
      <c r="BG144" s="329"/>
      <c r="BH144" s="329"/>
      <c r="BI144" s="329"/>
      <c r="BJ144" s="329"/>
      <c r="BK144" s="329"/>
      <c r="BL144" s="329"/>
      <c r="BM144" s="329"/>
      <c r="BN144" s="329"/>
      <c r="BO144" s="328">
        <f>SUM(BO130:BX132)</f>
        <v>75150</v>
      </c>
      <c r="BP144" s="329"/>
      <c r="BQ144" s="329"/>
      <c r="BR144" s="329"/>
      <c r="BS144" s="329"/>
      <c r="BT144" s="329"/>
      <c r="BU144" s="329"/>
      <c r="BV144" s="329"/>
      <c r="BW144" s="329"/>
      <c r="BX144" s="329"/>
      <c r="BY144" s="328">
        <f>SUM(AK144:BX144)</f>
        <v>268110</v>
      </c>
      <c r="BZ144" s="329"/>
      <c r="CA144" s="329"/>
      <c r="CB144" s="329"/>
      <c r="CC144" s="329"/>
      <c r="CD144" s="329"/>
      <c r="CE144" s="329"/>
      <c r="CF144" s="329"/>
      <c r="CG144" s="329"/>
      <c r="CH144" s="329"/>
      <c r="CI144" s="328">
        <f>SUM(CI130:CR132)</f>
        <v>50830</v>
      </c>
      <c r="CJ144" s="329"/>
      <c r="CK144" s="329"/>
      <c r="CL144" s="329"/>
      <c r="CM144" s="329"/>
      <c r="CN144" s="329"/>
      <c r="CO144" s="329"/>
      <c r="CP144" s="329"/>
      <c r="CQ144" s="329"/>
      <c r="CR144" s="653"/>
      <c r="CS144" s="328">
        <f>SUM(CS130:DB132)</f>
        <v>7622040</v>
      </c>
      <c r="CT144" s="329"/>
      <c r="CU144" s="329"/>
      <c r="CV144" s="329"/>
      <c r="CW144" s="329"/>
      <c r="CX144" s="329"/>
      <c r="CY144" s="329"/>
      <c r="CZ144" s="329"/>
      <c r="DA144" s="329"/>
      <c r="DB144" s="329"/>
      <c r="DC144" s="328">
        <f>SUM(CS144,CI144,BY144,CC105,BV105,BA105,AK105,AS105,DO66,CM66,CC66,BT66,BJ66,AS66,AK66)</f>
        <v>17565916</v>
      </c>
      <c r="DD144" s="328"/>
      <c r="DE144" s="328"/>
      <c r="DF144" s="328"/>
      <c r="DG144" s="328"/>
      <c r="DH144" s="328"/>
      <c r="DI144" s="328"/>
      <c r="DJ144" s="328"/>
      <c r="DK144" s="328"/>
      <c r="DL144" s="328"/>
      <c r="DM144" s="328"/>
      <c r="DN144" s="582"/>
    </row>
    <row r="145" spans="1:137" ht="15" customHeight="1">
      <c r="A145" s="498"/>
      <c r="B145" s="499"/>
      <c r="C145" s="499"/>
      <c r="D145" s="499"/>
      <c r="E145" s="499"/>
      <c r="F145" s="500"/>
      <c r="G145" s="143" t="s">
        <v>12</v>
      </c>
      <c r="H145" s="144"/>
      <c r="I145" s="144"/>
      <c r="J145" s="144"/>
      <c r="K145" s="144"/>
      <c r="L145" s="144"/>
      <c r="M145" s="144"/>
      <c r="N145" s="144"/>
      <c r="O145" s="144"/>
      <c r="P145" s="144"/>
      <c r="Q145" s="144"/>
      <c r="R145" s="144"/>
      <c r="S145" s="144"/>
      <c r="T145" s="144"/>
      <c r="U145" s="144"/>
      <c r="V145" s="144"/>
      <c r="W145" s="144"/>
      <c r="X145" s="144"/>
      <c r="Y145" s="144"/>
      <c r="Z145" s="144"/>
      <c r="AA145" s="144"/>
      <c r="AB145" s="707">
        <v>1</v>
      </c>
      <c r="AC145" s="708"/>
      <c r="AD145" s="709"/>
      <c r="AE145" s="675">
        <v>5</v>
      </c>
      <c r="AF145" s="708"/>
      <c r="AG145" s="710"/>
      <c r="AH145" s="615">
        <v>3</v>
      </c>
      <c r="AI145" s="708"/>
      <c r="AJ145" s="708"/>
      <c r="AK145" s="331">
        <f>SUM(AK133:AT136)</f>
        <v>32010</v>
      </c>
      <c r="AL145" s="332"/>
      <c r="AM145" s="332"/>
      <c r="AN145" s="332"/>
      <c r="AO145" s="332"/>
      <c r="AP145" s="332"/>
      <c r="AQ145" s="332"/>
      <c r="AR145" s="332"/>
      <c r="AS145" s="332"/>
      <c r="AT145" s="332"/>
      <c r="AU145" s="331">
        <f>SUM(AU133:BD136)</f>
        <v>9000</v>
      </c>
      <c r="AV145" s="332"/>
      <c r="AW145" s="332"/>
      <c r="AX145" s="332"/>
      <c r="AY145" s="332"/>
      <c r="AZ145" s="332"/>
      <c r="BA145" s="332"/>
      <c r="BB145" s="332"/>
      <c r="BC145" s="332"/>
      <c r="BD145" s="332"/>
      <c r="BE145" s="331">
        <f>SUM(BE133:BN136)</f>
        <v>10640</v>
      </c>
      <c r="BF145" s="332"/>
      <c r="BG145" s="332"/>
      <c r="BH145" s="332"/>
      <c r="BI145" s="332"/>
      <c r="BJ145" s="332"/>
      <c r="BK145" s="332"/>
      <c r="BL145" s="332"/>
      <c r="BM145" s="332"/>
      <c r="BN145" s="332"/>
      <c r="BO145" s="331">
        <f>SUM(BO133:BX136)</f>
        <v>23400</v>
      </c>
      <c r="BP145" s="332"/>
      <c r="BQ145" s="332"/>
      <c r="BR145" s="332"/>
      <c r="BS145" s="332"/>
      <c r="BT145" s="332"/>
      <c r="BU145" s="332"/>
      <c r="BV145" s="332"/>
      <c r="BW145" s="332"/>
      <c r="BX145" s="332"/>
      <c r="BY145" s="331">
        <f>SUM(AK145:BX145)</f>
        <v>75050</v>
      </c>
      <c r="BZ145" s="332"/>
      <c r="CA145" s="332"/>
      <c r="CB145" s="332"/>
      <c r="CC145" s="332"/>
      <c r="CD145" s="332"/>
      <c r="CE145" s="332"/>
      <c r="CF145" s="332"/>
      <c r="CG145" s="332"/>
      <c r="CH145" s="332"/>
      <c r="CI145" s="331">
        <f>SUM(CI133:CR136)</f>
        <v>8510</v>
      </c>
      <c r="CJ145" s="332"/>
      <c r="CK145" s="332"/>
      <c r="CL145" s="332"/>
      <c r="CM145" s="332"/>
      <c r="CN145" s="332"/>
      <c r="CO145" s="332"/>
      <c r="CP145" s="332"/>
      <c r="CQ145" s="332"/>
      <c r="CR145" s="654"/>
      <c r="CS145" s="331">
        <f>SUM(CS133:DB136)</f>
        <v>862150</v>
      </c>
      <c r="CT145" s="332"/>
      <c r="CU145" s="332"/>
      <c r="CV145" s="332"/>
      <c r="CW145" s="332"/>
      <c r="CX145" s="332"/>
      <c r="CY145" s="332"/>
      <c r="CZ145" s="332"/>
      <c r="DA145" s="332"/>
      <c r="DB145" s="332"/>
      <c r="DC145" s="507">
        <f>SUM(CS145,CI145,BY145,CC106,BV106,BA106,AK106,AS106,DO67,CM67,CC67,BT67,BJ67,AS67,AK67)</f>
        <v>2717985</v>
      </c>
      <c r="DD145" s="507"/>
      <c r="DE145" s="507"/>
      <c r="DF145" s="507"/>
      <c r="DG145" s="507"/>
      <c r="DH145" s="507"/>
      <c r="DI145" s="507"/>
      <c r="DJ145" s="507"/>
      <c r="DK145" s="507"/>
      <c r="DL145" s="507"/>
      <c r="DM145" s="507"/>
      <c r="DN145" s="700"/>
    </row>
    <row r="146" spans="1:137" ht="15" customHeight="1">
      <c r="A146" s="498"/>
      <c r="B146" s="499"/>
      <c r="C146" s="499"/>
      <c r="D146" s="499"/>
      <c r="E146" s="499"/>
      <c r="F146" s="500"/>
      <c r="G146" s="143" t="s">
        <v>9</v>
      </c>
      <c r="H146" s="144"/>
      <c r="I146" s="144"/>
      <c r="J146" s="144"/>
      <c r="K146" s="144"/>
      <c r="L146" s="144"/>
      <c r="M146" s="144"/>
      <c r="N146" s="144"/>
      <c r="O146" s="144"/>
      <c r="P146" s="144"/>
      <c r="Q146" s="144"/>
      <c r="R146" s="144"/>
      <c r="S146" s="144"/>
      <c r="T146" s="144"/>
      <c r="U146" s="144"/>
      <c r="V146" s="144"/>
      <c r="W146" s="144"/>
      <c r="X146" s="144"/>
      <c r="Y146" s="144"/>
      <c r="Z146" s="144"/>
      <c r="AA146" s="488"/>
      <c r="AB146" s="707">
        <v>1</v>
      </c>
      <c r="AC146" s="708"/>
      <c r="AD146" s="709"/>
      <c r="AE146" s="675">
        <v>6</v>
      </c>
      <c r="AF146" s="708"/>
      <c r="AG146" s="710"/>
      <c r="AH146" s="615">
        <v>3</v>
      </c>
      <c r="AI146" s="708"/>
      <c r="AJ146" s="708"/>
      <c r="AK146" s="331">
        <f>AK137</f>
        <v>1320</v>
      </c>
      <c r="AL146" s="332"/>
      <c r="AM146" s="332"/>
      <c r="AN146" s="332"/>
      <c r="AO146" s="332"/>
      <c r="AP146" s="332"/>
      <c r="AQ146" s="332"/>
      <c r="AR146" s="332"/>
      <c r="AS146" s="332"/>
      <c r="AT146" s="332"/>
      <c r="AU146" s="331">
        <f>AU137</f>
        <v>3150</v>
      </c>
      <c r="AV146" s="332"/>
      <c r="AW146" s="332"/>
      <c r="AX146" s="332"/>
      <c r="AY146" s="332"/>
      <c r="AZ146" s="332"/>
      <c r="BA146" s="332"/>
      <c r="BB146" s="332"/>
      <c r="BC146" s="332"/>
      <c r="BD146" s="332"/>
      <c r="BE146" s="331">
        <f>BE137</f>
        <v>1900</v>
      </c>
      <c r="BF146" s="332"/>
      <c r="BG146" s="332"/>
      <c r="BH146" s="332"/>
      <c r="BI146" s="332"/>
      <c r="BJ146" s="332"/>
      <c r="BK146" s="332"/>
      <c r="BL146" s="332"/>
      <c r="BM146" s="332"/>
      <c r="BN146" s="332"/>
      <c r="BO146" s="331">
        <f>BO137</f>
        <v>3150</v>
      </c>
      <c r="BP146" s="332"/>
      <c r="BQ146" s="332"/>
      <c r="BR146" s="332"/>
      <c r="BS146" s="332"/>
      <c r="BT146" s="332"/>
      <c r="BU146" s="332"/>
      <c r="BV146" s="332"/>
      <c r="BW146" s="332"/>
      <c r="BX146" s="332"/>
      <c r="BY146" s="331">
        <f>SUM(AK146:BX146)</f>
        <v>9520</v>
      </c>
      <c r="BZ146" s="332"/>
      <c r="CA146" s="332"/>
      <c r="CB146" s="332"/>
      <c r="CC146" s="332"/>
      <c r="CD146" s="332"/>
      <c r="CE146" s="332"/>
      <c r="CF146" s="332"/>
      <c r="CG146" s="332"/>
      <c r="CH146" s="332"/>
      <c r="CI146" s="331">
        <f>CI137</f>
        <v>690</v>
      </c>
      <c r="CJ146" s="332"/>
      <c r="CK146" s="332"/>
      <c r="CL146" s="332"/>
      <c r="CM146" s="332"/>
      <c r="CN146" s="332"/>
      <c r="CO146" s="332"/>
      <c r="CP146" s="332"/>
      <c r="CQ146" s="332"/>
      <c r="CR146" s="654"/>
      <c r="CS146" s="331">
        <f>CS137</f>
        <v>65790</v>
      </c>
      <c r="CT146" s="332"/>
      <c r="CU146" s="332"/>
      <c r="CV146" s="332"/>
      <c r="CW146" s="332"/>
      <c r="CX146" s="332"/>
      <c r="CY146" s="332"/>
      <c r="CZ146" s="332"/>
      <c r="DA146" s="332"/>
      <c r="DB146" s="332"/>
      <c r="DC146" s="507">
        <f>SUM(CS146,CI146,BY146,CC107,BV107,BA107,AK107,AS107,DO68,CM68,CC68,BT68,BJ68,AS68,AK68)</f>
        <v>253602</v>
      </c>
      <c r="DD146" s="507"/>
      <c r="DE146" s="507"/>
      <c r="DF146" s="507"/>
      <c r="DG146" s="507"/>
      <c r="DH146" s="507"/>
      <c r="DI146" s="507"/>
      <c r="DJ146" s="507"/>
      <c r="DK146" s="507"/>
      <c r="DL146" s="507"/>
      <c r="DM146" s="507"/>
      <c r="DN146" s="700"/>
    </row>
    <row r="147" spans="1:137" ht="15" customHeight="1" thickBot="1">
      <c r="A147" s="546"/>
      <c r="B147" s="547"/>
      <c r="C147" s="547"/>
      <c r="D147" s="547"/>
      <c r="E147" s="547"/>
      <c r="F147" s="548"/>
      <c r="G147" s="143" t="s">
        <v>10</v>
      </c>
      <c r="H147" s="144"/>
      <c r="I147" s="144"/>
      <c r="J147" s="144"/>
      <c r="K147" s="144"/>
      <c r="L147" s="144"/>
      <c r="M147" s="144"/>
      <c r="N147" s="144"/>
      <c r="O147" s="144"/>
      <c r="P147" s="144"/>
      <c r="Q147" s="144"/>
      <c r="R147" s="144"/>
      <c r="S147" s="144"/>
      <c r="T147" s="144"/>
      <c r="U147" s="144"/>
      <c r="V147" s="144"/>
      <c r="W147" s="144"/>
      <c r="X147" s="144"/>
      <c r="Y147" s="144"/>
      <c r="Z147" s="144"/>
      <c r="AA147" s="488"/>
      <c r="AB147" s="681">
        <v>1</v>
      </c>
      <c r="AC147" s="682"/>
      <c r="AD147" s="683"/>
      <c r="AE147" s="684">
        <v>7</v>
      </c>
      <c r="AF147" s="682"/>
      <c r="AG147" s="685"/>
      <c r="AH147" s="632">
        <v>3</v>
      </c>
      <c r="AI147" s="682"/>
      <c r="AJ147" s="682"/>
      <c r="AK147" s="291">
        <f>SUM(AK138:AT141)</f>
        <v>6930</v>
      </c>
      <c r="AL147" s="292"/>
      <c r="AM147" s="292"/>
      <c r="AN147" s="292"/>
      <c r="AO147" s="292"/>
      <c r="AP147" s="292"/>
      <c r="AQ147" s="292"/>
      <c r="AR147" s="292"/>
      <c r="AS147" s="292"/>
      <c r="AT147" s="292"/>
      <c r="AU147" s="291">
        <f t="shared" ref="AU147" si="11">SUM(AU138:BD141)</f>
        <v>2700</v>
      </c>
      <c r="AV147" s="292"/>
      <c r="AW147" s="292"/>
      <c r="AX147" s="292"/>
      <c r="AY147" s="292"/>
      <c r="AZ147" s="292"/>
      <c r="BA147" s="292"/>
      <c r="BB147" s="292"/>
      <c r="BC147" s="292"/>
      <c r="BD147" s="292"/>
      <c r="BE147" s="291">
        <f t="shared" ref="BE147" si="12">SUM(BE138:BN141)</f>
        <v>1900</v>
      </c>
      <c r="BF147" s="292"/>
      <c r="BG147" s="292"/>
      <c r="BH147" s="292"/>
      <c r="BI147" s="292"/>
      <c r="BJ147" s="292"/>
      <c r="BK147" s="292"/>
      <c r="BL147" s="292"/>
      <c r="BM147" s="292"/>
      <c r="BN147" s="292"/>
      <c r="BO147" s="291">
        <f>SUM(BO138:BX141)</f>
        <v>1350</v>
      </c>
      <c r="BP147" s="292"/>
      <c r="BQ147" s="292"/>
      <c r="BR147" s="292"/>
      <c r="BS147" s="292"/>
      <c r="BT147" s="292"/>
      <c r="BU147" s="292"/>
      <c r="BV147" s="292"/>
      <c r="BW147" s="292"/>
      <c r="BX147" s="292"/>
      <c r="BY147" s="291">
        <f>SUM(AK147:BX147)</f>
        <v>12880</v>
      </c>
      <c r="BZ147" s="292"/>
      <c r="CA147" s="292"/>
      <c r="CB147" s="292"/>
      <c r="CC147" s="292"/>
      <c r="CD147" s="292"/>
      <c r="CE147" s="292"/>
      <c r="CF147" s="292"/>
      <c r="CG147" s="292"/>
      <c r="CH147" s="292"/>
      <c r="CI147" s="291">
        <f>SUM(CI138:CR141)</f>
        <v>230</v>
      </c>
      <c r="CJ147" s="292"/>
      <c r="CK147" s="292"/>
      <c r="CL147" s="292"/>
      <c r="CM147" s="292"/>
      <c r="CN147" s="292"/>
      <c r="CO147" s="292"/>
      <c r="CP147" s="292"/>
      <c r="CQ147" s="292"/>
      <c r="CR147" s="293"/>
      <c r="CS147" s="291">
        <f>SUM(CS138:DB141)</f>
        <v>57200</v>
      </c>
      <c r="CT147" s="292"/>
      <c r="CU147" s="292"/>
      <c r="CV147" s="292"/>
      <c r="CW147" s="292"/>
      <c r="CX147" s="292"/>
      <c r="CY147" s="292"/>
      <c r="CZ147" s="292"/>
      <c r="DA147" s="292"/>
      <c r="DB147" s="293"/>
      <c r="DC147" s="701">
        <f>SUM(CS147,CI147,BY147,CC108,BV108,BA108,AK108,AS108,DO69,CM69,CC69,BT69,BJ69,AS69,AK69)</f>
        <v>281735</v>
      </c>
      <c r="DD147" s="701"/>
      <c r="DE147" s="701"/>
      <c r="DF147" s="701"/>
      <c r="DG147" s="701"/>
      <c r="DH147" s="701"/>
      <c r="DI147" s="701"/>
      <c r="DJ147" s="701"/>
      <c r="DK147" s="701"/>
      <c r="DL147" s="701"/>
      <c r="DM147" s="701"/>
      <c r="DN147" s="702"/>
    </row>
    <row r="148" spans="1:137" ht="11.25" customHeight="1" thickBot="1">
      <c r="AB148" s="633"/>
      <c r="AC148" s="633"/>
      <c r="AD148" s="633"/>
      <c r="AE148" s="633"/>
      <c r="AF148" s="633"/>
      <c r="AG148" s="633"/>
      <c r="AH148" s="633"/>
      <c r="AI148" s="633"/>
      <c r="AJ148" s="633"/>
    </row>
    <row r="149" spans="1:137" ht="15" customHeight="1">
      <c r="A149" s="442" t="s">
        <v>14</v>
      </c>
      <c r="B149" s="486"/>
      <c r="C149" s="486"/>
      <c r="D149" s="443" t="s">
        <v>15</v>
      </c>
      <c r="E149" s="443"/>
      <c r="F149" s="444"/>
      <c r="G149" s="143" t="s">
        <v>749</v>
      </c>
      <c r="H149" s="144"/>
      <c r="I149" s="144"/>
      <c r="J149" s="144"/>
      <c r="K149" s="144"/>
      <c r="L149" s="144"/>
      <c r="M149" s="144"/>
      <c r="N149" s="144"/>
      <c r="O149" s="144"/>
      <c r="P149" s="144"/>
      <c r="Q149" s="144"/>
      <c r="R149" s="144"/>
      <c r="S149" s="144"/>
      <c r="T149" s="144"/>
      <c r="U149" s="144"/>
      <c r="V149" s="144"/>
      <c r="W149" s="144"/>
      <c r="X149" s="144"/>
      <c r="Y149" s="144"/>
      <c r="Z149" s="144"/>
      <c r="AA149" s="144"/>
      <c r="AB149" s="703">
        <v>1</v>
      </c>
      <c r="AC149" s="704"/>
      <c r="AD149" s="705"/>
      <c r="AE149" s="672">
        <v>8</v>
      </c>
      <c r="AF149" s="704"/>
      <c r="AG149" s="706"/>
      <c r="AH149" s="610">
        <v>3</v>
      </c>
      <c r="AI149" s="704"/>
      <c r="AJ149" s="704"/>
      <c r="AK149" s="261">
        <v>172920</v>
      </c>
      <c r="AL149" s="262"/>
      <c r="AM149" s="262"/>
      <c r="AN149" s="262"/>
      <c r="AO149" s="262"/>
      <c r="AP149" s="262"/>
      <c r="AQ149" s="262"/>
      <c r="AR149" s="262"/>
      <c r="AS149" s="262"/>
      <c r="AT149" s="262"/>
      <c r="AU149" s="261">
        <v>21150</v>
      </c>
      <c r="AV149" s="262"/>
      <c r="AW149" s="262"/>
      <c r="AX149" s="262"/>
      <c r="AY149" s="262"/>
      <c r="AZ149" s="262"/>
      <c r="BA149" s="262"/>
      <c r="BB149" s="262"/>
      <c r="BC149" s="262"/>
      <c r="BD149" s="262"/>
      <c r="BE149" s="261">
        <v>50540</v>
      </c>
      <c r="BF149" s="262"/>
      <c r="BG149" s="262"/>
      <c r="BH149" s="262"/>
      <c r="BI149" s="262"/>
      <c r="BJ149" s="262"/>
      <c r="BK149" s="262"/>
      <c r="BL149" s="262"/>
      <c r="BM149" s="262"/>
      <c r="BN149" s="262"/>
      <c r="BO149" s="261">
        <v>98550</v>
      </c>
      <c r="BP149" s="262"/>
      <c r="BQ149" s="262"/>
      <c r="BR149" s="262"/>
      <c r="BS149" s="262"/>
      <c r="BT149" s="262"/>
      <c r="BU149" s="262"/>
      <c r="BV149" s="262"/>
      <c r="BW149" s="262"/>
      <c r="BX149" s="262"/>
      <c r="BY149" s="328">
        <f>SUM(AK149:BX149)</f>
        <v>343160</v>
      </c>
      <c r="BZ149" s="329"/>
      <c r="CA149" s="329"/>
      <c r="CB149" s="329"/>
      <c r="CC149" s="329"/>
      <c r="CD149" s="329"/>
      <c r="CE149" s="329"/>
      <c r="CF149" s="329"/>
      <c r="CG149" s="329"/>
      <c r="CH149" s="329"/>
      <c r="CI149" s="261">
        <v>59340</v>
      </c>
      <c r="CJ149" s="262"/>
      <c r="CK149" s="262"/>
      <c r="CL149" s="262"/>
      <c r="CM149" s="262"/>
      <c r="CN149" s="262"/>
      <c r="CO149" s="262"/>
      <c r="CP149" s="262"/>
      <c r="CQ149" s="262"/>
      <c r="CR149" s="267"/>
      <c r="CS149" s="261">
        <v>8476450</v>
      </c>
      <c r="CT149" s="262"/>
      <c r="CU149" s="262"/>
      <c r="CV149" s="262"/>
      <c r="CW149" s="262"/>
      <c r="CX149" s="262"/>
      <c r="CY149" s="262"/>
      <c r="CZ149" s="262"/>
      <c r="DA149" s="262"/>
      <c r="DB149" s="262"/>
      <c r="DC149" s="328">
        <f>SUM(CS149,CI149,BY149,CC110,BV110,BA110,AK110,AS110,DO71,CM71,CC71,BT71,BJ71,AS71,AK71)</f>
        <v>20265609</v>
      </c>
      <c r="DD149" s="328"/>
      <c r="DE149" s="328"/>
      <c r="DF149" s="328"/>
      <c r="DG149" s="328"/>
      <c r="DH149" s="328"/>
      <c r="DI149" s="328"/>
      <c r="DJ149" s="328"/>
      <c r="DK149" s="328"/>
      <c r="DL149" s="328"/>
      <c r="DM149" s="328"/>
      <c r="DN149" s="582"/>
    </row>
    <row r="150" spans="1:137" ht="15" customHeight="1">
      <c r="A150" s="560"/>
      <c r="B150" s="499"/>
      <c r="C150" s="499"/>
      <c r="D150" s="561"/>
      <c r="E150" s="561"/>
      <c r="F150" s="562"/>
      <c r="G150" s="563" t="s">
        <v>282</v>
      </c>
      <c r="H150" s="564"/>
      <c r="I150" s="564"/>
      <c r="J150" s="564"/>
      <c r="K150" s="564"/>
      <c r="L150" s="564"/>
      <c r="M150" s="564"/>
      <c r="N150" s="564"/>
      <c r="O150" s="564"/>
      <c r="P150" s="564"/>
      <c r="Q150" s="564"/>
      <c r="R150" s="564"/>
      <c r="S150" s="564"/>
      <c r="T150" s="564"/>
      <c r="U150" s="564"/>
      <c r="V150" s="564"/>
      <c r="W150" s="564"/>
      <c r="X150" s="564"/>
      <c r="Y150" s="564"/>
      <c r="Z150" s="564"/>
      <c r="AA150" s="565"/>
      <c r="AB150" s="707">
        <v>1</v>
      </c>
      <c r="AC150" s="708"/>
      <c r="AD150" s="709"/>
      <c r="AE150" s="675">
        <v>9</v>
      </c>
      <c r="AF150" s="708"/>
      <c r="AG150" s="710"/>
      <c r="AH150" s="615">
        <v>3</v>
      </c>
      <c r="AI150" s="708"/>
      <c r="AJ150" s="708"/>
      <c r="AK150" s="274">
        <v>1320</v>
      </c>
      <c r="AL150" s="275"/>
      <c r="AM150" s="275"/>
      <c r="AN150" s="275"/>
      <c r="AO150" s="275"/>
      <c r="AP150" s="275"/>
      <c r="AQ150" s="275"/>
      <c r="AR150" s="275"/>
      <c r="AS150" s="275"/>
      <c r="AT150" s="275"/>
      <c r="AU150" s="274">
        <v>3150</v>
      </c>
      <c r="AV150" s="275"/>
      <c r="AW150" s="275"/>
      <c r="AX150" s="275"/>
      <c r="AY150" s="275"/>
      <c r="AZ150" s="275"/>
      <c r="BA150" s="275"/>
      <c r="BB150" s="275"/>
      <c r="BC150" s="275"/>
      <c r="BD150" s="275"/>
      <c r="BE150" s="274">
        <v>1900</v>
      </c>
      <c r="BF150" s="275"/>
      <c r="BG150" s="275"/>
      <c r="BH150" s="275"/>
      <c r="BI150" s="275"/>
      <c r="BJ150" s="275"/>
      <c r="BK150" s="275"/>
      <c r="BL150" s="275"/>
      <c r="BM150" s="275"/>
      <c r="BN150" s="275"/>
      <c r="BO150" s="274">
        <v>3150</v>
      </c>
      <c r="BP150" s="275"/>
      <c r="BQ150" s="275"/>
      <c r="BR150" s="275"/>
      <c r="BS150" s="275"/>
      <c r="BT150" s="275"/>
      <c r="BU150" s="275"/>
      <c r="BV150" s="275"/>
      <c r="BW150" s="275"/>
      <c r="BX150" s="275"/>
      <c r="BY150" s="331">
        <f>SUM(AK150:BX150)</f>
        <v>9520</v>
      </c>
      <c r="BZ150" s="332"/>
      <c r="CA150" s="332"/>
      <c r="CB150" s="332"/>
      <c r="CC150" s="332"/>
      <c r="CD150" s="332"/>
      <c r="CE150" s="332"/>
      <c r="CF150" s="332"/>
      <c r="CG150" s="332"/>
      <c r="CH150" s="332"/>
      <c r="CI150" s="274">
        <v>690</v>
      </c>
      <c r="CJ150" s="275"/>
      <c r="CK150" s="275"/>
      <c r="CL150" s="275"/>
      <c r="CM150" s="275"/>
      <c r="CN150" s="275"/>
      <c r="CO150" s="275"/>
      <c r="CP150" s="275"/>
      <c r="CQ150" s="275"/>
      <c r="CR150" s="278"/>
      <c r="CS150" s="274">
        <v>65790</v>
      </c>
      <c r="CT150" s="275"/>
      <c r="CU150" s="275"/>
      <c r="CV150" s="275"/>
      <c r="CW150" s="275"/>
      <c r="CX150" s="275"/>
      <c r="CY150" s="275"/>
      <c r="CZ150" s="275"/>
      <c r="DA150" s="275"/>
      <c r="DB150" s="275"/>
      <c r="DC150" s="507">
        <f>SUM(CS150,CI150,BY150,CC111,BV111,BA111,AK111,AS111,DO72,CM72,CC72,BT72,BJ72,AS72,AK72)</f>
        <v>253602</v>
      </c>
      <c r="DD150" s="507"/>
      <c r="DE150" s="507"/>
      <c r="DF150" s="507"/>
      <c r="DG150" s="507"/>
      <c r="DH150" s="507"/>
      <c r="DI150" s="507"/>
      <c r="DJ150" s="507"/>
      <c r="DK150" s="507"/>
      <c r="DL150" s="507"/>
      <c r="DM150" s="507"/>
      <c r="DN150" s="700"/>
    </row>
    <row r="151" spans="1:137" ht="15" customHeight="1">
      <c r="A151" s="560"/>
      <c r="B151" s="499"/>
      <c r="C151" s="499"/>
      <c r="D151" s="561"/>
      <c r="E151" s="561"/>
      <c r="F151" s="562"/>
      <c r="G151" s="143" t="s">
        <v>4414</v>
      </c>
      <c r="H151" s="144"/>
      <c r="I151" s="144"/>
      <c r="J151" s="144"/>
      <c r="K151" s="144"/>
      <c r="L151" s="144"/>
      <c r="M151" s="144"/>
      <c r="N151" s="144"/>
      <c r="O151" s="144"/>
      <c r="P151" s="144"/>
      <c r="Q151" s="144"/>
      <c r="R151" s="144"/>
      <c r="S151" s="144"/>
      <c r="T151" s="144"/>
      <c r="U151" s="144"/>
      <c r="V151" s="144"/>
      <c r="W151" s="144"/>
      <c r="X151" s="144"/>
      <c r="Y151" s="144"/>
      <c r="Z151" s="144"/>
      <c r="AA151" s="144"/>
      <c r="AB151" s="707">
        <v>2</v>
      </c>
      <c r="AC151" s="708"/>
      <c r="AD151" s="709"/>
      <c r="AE151" s="675">
        <v>0</v>
      </c>
      <c r="AF151" s="708"/>
      <c r="AG151" s="710"/>
      <c r="AH151" s="615">
        <v>3</v>
      </c>
      <c r="AI151" s="708"/>
      <c r="AJ151" s="708"/>
      <c r="AK151" s="274">
        <v>5610</v>
      </c>
      <c r="AL151" s="275"/>
      <c r="AM151" s="275"/>
      <c r="AN151" s="275"/>
      <c r="AO151" s="275"/>
      <c r="AP151" s="275"/>
      <c r="AQ151" s="275"/>
      <c r="AR151" s="275"/>
      <c r="AS151" s="275"/>
      <c r="AT151" s="275"/>
      <c r="AU151" s="274">
        <v>2250</v>
      </c>
      <c r="AV151" s="275"/>
      <c r="AW151" s="275"/>
      <c r="AX151" s="275"/>
      <c r="AY151" s="275"/>
      <c r="AZ151" s="275"/>
      <c r="BA151" s="275"/>
      <c r="BB151" s="275"/>
      <c r="BC151" s="275"/>
      <c r="BD151" s="275"/>
      <c r="BE151" s="274">
        <v>1140</v>
      </c>
      <c r="BF151" s="275"/>
      <c r="BG151" s="275"/>
      <c r="BH151" s="275"/>
      <c r="BI151" s="275"/>
      <c r="BJ151" s="275"/>
      <c r="BK151" s="275"/>
      <c r="BL151" s="275"/>
      <c r="BM151" s="275"/>
      <c r="BN151" s="275"/>
      <c r="BO151" s="274">
        <v>1350</v>
      </c>
      <c r="BP151" s="275"/>
      <c r="BQ151" s="275"/>
      <c r="BR151" s="275"/>
      <c r="BS151" s="275"/>
      <c r="BT151" s="275"/>
      <c r="BU151" s="275"/>
      <c r="BV151" s="275"/>
      <c r="BW151" s="275"/>
      <c r="BX151" s="275"/>
      <c r="BY151" s="331">
        <f t="shared" ref="BY151:BY153" si="13">SUM(AK151:BX151)</f>
        <v>10350</v>
      </c>
      <c r="BZ151" s="332"/>
      <c r="CA151" s="332"/>
      <c r="CB151" s="332"/>
      <c r="CC151" s="332"/>
      <c r="CD151" s="332"/>
      <c r="CE151" s="332"/>
      <c r="CF151" s="332"/>
      <c r="CG151" s="332"/>
      <c r="CH151" s="332"/>
      <c r="CI151" s="274">
        <v>230</v>
      </c>
      <c r="CJ151" s="275"/>
      <c r="CK151" s="275"/>
      <c r="CL151" s="275"/>
      <c r="CM151" s="275"/>
      <c r="CN151" s="275"/>
      <c r="CO151" s="275"/>
      <c r="CP151" s="275"/>
      <c r="CQ151" s="275"/>
      <c r="CR151" s="278"/>
      <c r="CS151" s="274">
        <v>54180</v>
      </c>
      <c r="CT151" s="275"/>
      <c r="CU151" s="275"/>
      <c r="CV151" s="275"/>
      <c r="CW151" s="275"/>
      <c r="CX151" s="275"/>
      <c r="CY151" s="275"/>
      <c r="CZ151" s="275"/>
      <c r="DA151" s="275"/>
      <c r="DB151" s="275"/>
      <c r="DC151" s="507">
        <f t="shared" ref="DC151:DC153" si="14">SUM(CS151,CI151,BY151,CC112,BV112,BA112,AK112,AS112,DO73,CM73,CC73,BT73,BJ73,AS73,AK73)</f>
        <v>221625</v>
      </c>
      <c r="DD151" s="507"/>
      <c r="DE151" s="507"/>
      <c r="DF151" s="507"/>
      <c r="DG151" s="507"/>
      <c r="DH151" s="507"/>
      <c r="DI151" s="507"/>
      <c r="DJ151" s="507"/>
      <c r="DK151" s="507"/>
      <c r="DL151" s="507"/>
      <c r="DM151" s="507"/>
      <c r="DN151" s="700"/>
    </row>
    <row r="152" spans="1:137" ht="15" customHeight="1">
      <c r="A152" s="560"/>
      <c r="B152" s="499"/>
      <c r="C152" s="499"/>
      <c r="D152" s="561"/>
      <c r="E152" s="561"/>
      <c r="F152" s="562"/>
      <c r="G152" s="143" t="s">
        <v>4416</v>
      </c>
      <c r="H152" s="144"/>
      <c r="I152" s="144"/>
      <c r="J152" s="144"/>
      <c r="K152" s="144"/>
      <c r="L152" s="144"/>
      <c r="M152" s="144"/>
      <c r="N152" s="144"/>
      <c r="O152" s="144"/>
      <c r="P152" s="144"/>
      <c r="Q152" s="144"/>
      <c r="R152" s="144"/>
      <c r="S152" s="144"/>
      <c r="T152" s="144"/>
      <c r="U152" s="144"/>
      <c r="V152" s="144"/>
      <c r="W152" s="144"/>
      <c r="X152" s="144"/>
      <c r="Y152" s="144"/>
      <c r="Z152" s="144"/>
      <c r="AA152" s="144"/>
      <c r="AB152" s="707">
        <v>2</v>
      </c>
      <c r="AC152" s="708"/>
      <c r="AD152" s="709"/>
      <c r="AE152" s="675">
        <v>1</v>
      </c>
      <c r="AF152" s="708"/>
      <c r="AG152" s="710"/>
      <c r="AH152" s="615">
        <v>3</v>
      </c>
      <c r="AI152" s="708"/>
      <c r="AJ152" s="708"/>
      <c r="AK152" s="274">
        <v>990</v>
      </c>
      <c r="AL152" s="275"/>
      <c r="AM152" s="275"/>
      <c r="AN152" s="275"/>
      <c r="AO152" s="275"/>
      <c r="AP152" s="275"/>
      <c r="AQ152" s="275"/>
      <c r="AR152" s="275"/>
      <c r="AS152" s="275"/>
      <c r="AT152" s="275"/>
      <c r="AU152" s="274">
        <v>450</v>
      </c>
      <c r="AV152" s="275"/>
      <c r="AW152" s="275"/>
      <c r="AX152" s="275"/>
      <c r="AY152" s="275"/>
      <c r="AZ152" s="275"/>
      <c r="BA152" s="275"/>
      <c r="BB152" s="275"/>
      <c r="BC152" s="275"/>
      <c r="BD152" s="275"/>
      <c r="BE152" s="274">
        <v>760</v>
      </c>
      <c r="BF152" s="275"/>
      <c r="BG152" s="275"/>
      <c r="BH152" s="275"/>
      <c r="BI152" s="275"/>
      <c r="BJ152" s="275"/>
      <c r="BK152" s="275"/>
      <c r="BL152" s="275"/>
      <c r="BM152" s="275"/>
      <c r="BN152" s="275"/>
      <c r="BO152" s="274"/>
      <c r="BP152" s="275"/>
      <c r="BQ152" s="275"/>
      <c r="BR152" s="275"/>
      <c r="BS152" s="275"/>
      <c r="BT152" s="275"/>
      <c r="BU152" s="275"/>
      <c r="BV152" s="275"/>
      <c r="BW152" s="275"/>
      <c r="BX152" s="275"/>
      <c r="BY152" s="331">
        <f t="shared" si="13"/>
        <v>2200</v>
      </c>
      <c r="BZ152" s="332"/>
      <c r="CA152" s="332"/>
      <c r="CB152" s="332"/>
      <c r="CC152" s="332"/>
      <c r="CD152" s="332"/>
      <c r="CE152" s="332"/>
      <c r="CF152" s="332"/>
      <c r="CG152" s="332"/>
      <c r="CH152" s="332"/>
      <c r="CI152" s="274"/>
      <c r="CJ152" s="275"/>
      <c r="CK152" s="275"/>
      <c r="CL152" s="275"/>
      <c r="CM152" s="275"/>
      <c r="CN152" s="275"/>
      <c r="CO152" s="275"/>
      <c r="CP152" s="275"/>
      <c r="CQ152" s="275"/>
      <c r="CR152" s="278"/>
      <c r="CS152" s="274">
        <v>3020</v>
      </c>
      <c r="CT152" s="275"/>
      <c r="CU152" s="275"/>
      <c r="CV152" s="275"/>
      <c r="CW152" s="275"/>
      <c r="CX152" s="275"/>
      <c r="CY152" s="275"/>
      <c r="CZ152" s="275"/>
      <c r="DA152" s="275"/>
      <c r="DB152" s="275"/>
      <c r="DC152" s="507">
        <f t="shared" si="14"/>
        <v>52200</v>
      </c>
      <c r="DD152" s="507"/>
      <c r="DE152" s="507"/>
      <c r="DF152" s="507"/>
      <c r="DG152" s="507"/>
      <c r="DH152" s="507"/>
      <c r="DI152" s="507"/>
      <c r="DJ152" s="507"/>
      <c r="DK152" s="507"/>
      <c r="DL152" s="507"/>
      <c r="DM152" s="507"/>
      <c r="DN152" s="700"/>
    </row>
    <row r="153" spans="1:137" ht="15" customHeight="1">
      <c r="A153" s="560"/>
      <c r="B153" s="499"/>
      <c r="C153" s="499"/>
      <c r="D153" s="561"/>
      <c r="E153" s="561"/>
      <c r="F153" s="562"/>
      <c r="G153" s="143" t="s">
        <v>4423</v>
      </c>
      <c r="H153" s="144"/>
      <c r="I153" s="144"/>
      <c r="J153" s="144"/>
      <c r="K153" s="144"/>
      <c r="L153" s="144"/>
      <c r="M153" s="144"/>
      <c r="N153" s="144"/>
      <c r="O153" s="144"/>
      <c r="P153" s="144"/>
      <c r="Q153" s="144"/>
      <c r="R153" s="144"/>
      <c r="S153" s="144"/>
      <c r="T153" s="144"/>
      <c r="U153" s="144"/>
      <c r="V153" s="144"/>
      <c r="W153" s="144"/>
      <c r="X153" s="144"/>
      <c r="Y153" s="144"/>
      <c r="Z153" s="144"/>
      <c r="AA153" s="144"/>
      <c r="AB153" s="707">
        <v>2</v>
      </c>
      <c r="AC153" s="708"/>
      <c r="AD153" s="709"/>
      <c r="AE153" s="675">
        <v>2</v>
      </c>
      <c r="AF153" s="708"/>
      <c r="AG153" s="710"/>
      <c r="AH153" s="615">
        <v>3</v>
      </c>
      <c r="AI153" s="708"/>
      <c r="AJ153" s="708"/>
      <c r="AK153" s="274">
        <v>330</v>
      </c>
      <c r="AL153" s="275"/>
      <c r="AM153" s="275"/>
      <c r="AN153" s="275"/>
      <c r="AO153" s="275"/>
      <c r="AP153" s="275"/>
      <c r="AQ153" s="275"/>
      <c r="AR153" s="275"/>
      <c r="AS153" s="275"/>
      <c r="AT153" s="275"/>
      <c r="AU153" s="274"/>
      <c r="AV153" s="275"/>
      <c r="AW153" s="275"/>
      <c r="AX153" s="275"/>
      <c r="AY153" s="275"/>
      <c r="AZ153" s="275"/>
      <c r="BA153" s="275"/>
      <c r="BB153" s="275"/>
      <c r="BC153" s="275"/>
      <c r="BD153" s="275"/>
      <c r="BE153" s="274"/>
      <c r="BF153" s="275"/>
      <c r="BG153" s="275"/>
      <c r="BH153" s="275"/>
      <c r="BI153" s="275"/>
      <c r="BJ153" s="275"/>
      <c r="BK153" s="275"/>
      <c r="BL153" s="275"/>
      <c r="BM153" s="275"/>
      <c r="BN153" s="275"/>
      <c r="BO153" s="274"/>
      <c r="BP153" s="275"/>
      <c r="BQ153" s="275"/>
      <c r="BR153" s="275"/>
      <c r="BS153" s="275"/>
      <c r="BT153" s="275"/>
      <c r="BU153" s="275"/>
      <c r="BV153" s="275"/>
      <c r="BW153" s="275"/>
      <c r="BX153" s="275"/>
      <c r="BY153" s="331">
        <f t="shared" si="13"/>
        <v>330</v>
      </c>
      <c r="BZ153" s="332"/>
      <c r="CA153" s="332"/>
      <c r="CB153" s="332"/>
      <c r="CC153" s="332"/>
      <c r="CD153" s="332"/>
      <c r="CE153" s="332"/>
      <c r="CF153" s="332"/>
      <c r="CG153" s="332"/>
      <c r="CH153" s="332"/>
      <c r="CI153" s="274"/>
      <c r="CJ153" s="275"/>
      <c r="CK153" s="275"/>
      <c r="CL153" s="275"/>
      <c r="CM153" s="275"/>
      <c r="CN153" s="275"/>
      <c r="CO153" s="275"/>
      <c r="CP153" s="275"/>
      <c r="CQ153" s="275"/>
      <c r="CR153" s="278"/>
      <c r="CS153" s="274"/>
      <c r="CT153" s="275"/>
      <c r="CU153" s="275"/>
      <c r="CV153" s="275"/>
      <c r="CW153" s="275"/>
      <c r="CX153" s="275"/>
      <c r="CY153" s="275"/>
      <c r="CZ153" s="275"/>
      <c r="DA153" s="275"/>
      <c r="DB153" s="275"/>
      <c r="DC153" s="507">
        <f t="shared" si="14"/>
        <v>4458</v>
      </c>
      <c r="DD153" s="507"/>
      <c r="DE153" s="507"/>
      <c r="DF153" s="507"/>
      <c r="DG153" s="507"/>
      <c r="DH153" s="507"/>
      <c r="DI153" s="507"/>
      <c r="DJ153" s="507"/>
      <c r="DK153" s="507"/>
      <c r="DL153" s="507"/>
      <c r="DM153" s="507"/>
      <c r="DN153" s="700"/>
    </row>
    <row r="154" spans="1:137" ht="15" customHeight="1">
      <c r="A154" s="498"/>
      <c r="B154" s="499"/>
      <c r="C154" s="499"/>
      <c r="D154" s="561"/>
      <c r="E154" s="561"/>
      <c r="F154" s="562"/>
      <c r="G154" s="143" t="s">
        <v>4419</v>
      </c>
      <c r="H154" s="144"/>
      <c r="I154" s="144"/>
      <c r="J154" s="144"/>
      <c r="K154" s="144"/>
      <c r="L154" s="144"/>
      <c r="M154" s="144"/>
      <c r="N154" s="144"/>
      <c r="O154" s="144"/>
      <c r="P154" s="144"/>
      <c r="Q154" s="144"/>
      <c r="R154" s="144"/>
      <c r="S154" s="144"/>
      <c r="T154" s="144"/>
      <c r="U154" s="144"/>
      <c r="V154" s="144"/>
      <c r="W154" s="144"/>
      <c r="X154" s="144"/>
      <c r="Y154" s="144"/>
      <c r="Z154" s="144"/>
      <c r="AA154" s="144"/>
      <c r="AB154" s="707">
        <v>2</v>
      </c>
      <c r="AC154" s="708"/>
      <c r="AD154" s="709"/>
      <c r="AE154" s="675">
        <v>3</v>
      </c>
      <c r="AF154" s="708"/>
      <c r="AG154" s="710"/>
      <c r="AH154" s="615">
        <v>3</v>
      </c>
      <c r="AI154" s="708"/>
      <c r="AJ154" s="708"/>
      <c r="AK154" s="274"/>
      <c r="AL154" s="275"/>
      <c r="AM154" s="275"/>
      <c r="AN154" s="275"/>
      <c r="AO154" s="275"/>
      <c r="AP154" s="275"/>
      <c r="AQ154" s="275"/>
      <c r="AR154" s="275"/>
      <c r="AS154" s="275"/>
      <c r="AT154" s="275"/>
      <c r="AU154" s="274"/>
      <c r="AV154" s="275"/>
      <c r="AW154" s="275"/>
      <c r="AX154" s="275"/>
      <c r="AY154" s="275"/>
      <c r="AZ154" s="275"/>
      <c r="BA154" s="275"/>
      <c r="BB154" s="275"/>
      <c r="BC154" s="275"/>
      <c r="BD154" s="275"/>
      <c r="BE154" s="274"/>
      <c r="BF154" s="275"/>
      <c r="BG154" s="275"/>
      <c r="BH154" s="275"/>
      <c r="BI154" s="275"/>
      <c r="BJ154" s="275"/>
      <c r="BK154" s="275"/>
      <c r="BL154" s="275"/>
      <c r="BM154" s="275"/>
      <c r="BN154" s="275"/>
      <c r="BO154" s="274"/>
      <c r="BP154" s="275"/>
      <c r="BQ154" s="275"/>
      <c r="BR154" s="275"/>
      <c r="BS154" s="275"/>
      <c r="BT154" s="275"/>
      <c r="BU154" s="275"/>
      <c r="BV154" s="275"/>
      <c r="BW154" s="275"/>
      <c r="BX154" s="275"/>
      <c r="BY154" s="331">
        <f>SUM(AK154:BX154)</f>
        <v>0</v>
      </c>
      <c r="BZ154" s="332"/>
      <c r="CA154" s="332"/>
      <c r="CB154" s="332"/>
      <c r="CC154" s="332"/>
      <c r="CD154" s="332"/>
      <c r="CE154" s="332"/>
      <c r="CF154" s="332"/>
      <c r="CG154" s="332"/>
      <c r="CH154" s="332"/>
      <c r="CI154" s="274"/>
      <c r="CJ154" s="275"/>
      <c r="CK154" s="275"/>
      <c r="CL154" s="275"/>
      <c r="CM154" s="275"/>
      <c r="CN154" s="275"/>
      <c r="CO154" s="275"/>
      <c r="CP154" s="275"/>
      <c r="CQ154" s="275"/>
      <c r="CR154" s="278"/>
      <c r="CS154" s="274"/>
      <c r="CT154" s="275"/>
      <c r="CU154" s="275"/>
      <c r="CV154" s="275"/>
      <c r="CW154" s="275"/>
      <c r="CX154" s="275"/>
      <c r="CY154" s="275"/>
      <c r="CZ154" s="275"/>
      <c r="DA154" s="275"/>
      <c r="DB154" s="275"/>
      <c r="DC154" s="507">
        <f>SUM(CS154,CI154,BY154,CC115,BV115,BA115,AK115,AS115,DO76,CM76,CC76,BT76,BJ76,AS76,AK76)</f>
        <v>3452</v>
      </c>
      <c r="DD154" s="507"/>
      <c r="DE154" s="507"/>
      <c r="DF154" s="507"/>
      <c r="DG154" s="507"/>
      <c r="DH154" s="507"/>
      <c r="DI154" s="507"/>
      <c r="DJ154" s="507"/>
      <c r="DK154" s="507"/>
      <c r="DL154" s="507"/>
      <c r="DM154" s="507"/>
      <c r="DN154" s="700"/>
    </row>
    <row r="155" spans="1:137" ht="15" customHeight="1" thickBot="1">
      <c r="A155" s="447"/>
      <c r="B155" s="547"/>
      <c r="C155" s="547"/>
      <c r="D155" s="448"/>
      <c r="E155" s="448"/>
      <c r="F155" s="449"/>
      <c r="G155" s="143" t="s">
        <v>336</v>
      </c>
      <c r="H155" s="144"/>
      <c r="I155" s="144"/>
      <c r="J155" s="144"/>
      <c r="K155" s="144"/>
      <c r="L155" s="144"/>
      <c r="M155" s="144"/>
      <c r="N155" s="144"/>
      <c r="O155" s="144"/>
      <c r="P155" s="144"/>
      <c r="Q155" s="144"/>
      <c r="R155" s="144"/>
      <c r="S155" s="144"/>
      <c r="T155" s="144"/>
      <c r="U155" s="144"/>
      <c r="V155" s="144"/>
      <c r="W155" s="144"/>
      <c r="X155" s="144"/>
      <c r="Y155" s="144"/>
      <c r="Z155" s="144"/>
      <c r="AA155" s="144"/>
      <c r="AB155" s="681">
        <v>2</v>
      </c>
      <c r="AC155" s="682"/>
      <c r="AD155" s="683"/>
      <c r="AE155" s="684">
        <v>4</v>
      </c>
      <c r="AF155" s="682"/>
      <c r="AG155" s="685"/>
      <c r="AH155" s="632">
        <v>3</v>
      </c>
      <c r="AI155" s="682"/>
      <c r="AJ155" s="682"/>
      <c r="AK155" s="291">
        <f>SUM(AK149:AT154)</f>
        <v>181170</v>
      </c>
      <c r="AL155" s="292"/>
      <c r="AM155" s="292"/>
      <c r="AN155" s="292"/>
      <c r="AO155" s="292"/>
      <c r="AP155" s="292"/>
      <c r="AQ155" s="292"/>
      <c r="AR155" s="292"/>
      <c r="AS155" s="292"/>
      <c r="AT155" s="292"/>
      <c r="AU155" s="291">
        <f>SUM(AU149:BD154)</f>
        <v>27000</v>
      </c>
      <c r="AV155" s="292"/>
      <c r="AW155" s="292"/>
      <c r="AX155" s="292"/>
      <c r="AY155" s="292"/>
      <c r="AZ155" s="292"/>
      <c r="BA155" s="292"/>
      <c r="BB155" s="292"/>
      <c r="BC155" s="292"/>
      <c r="BD155" s="292"/>
      <c r="BE155" s="291">
        <f>SUM(BE149:BN154)</f>
        <v>54340</v>
      </c>
      <c r="BF155" s="292"/>
      <c r="BG155" s="292"/>
      <c r="BH155" s="292"/>
      <c r="BI155" s="292"/>
      <c r="BJ155" s="292"/>
      <c r="BK155" s="292"/>
      <c r="BL155" s="292"/>
      <c r="BM155" s="292"/>
      <c r="BN155" s="292"/>
      <c r="BO155" s="291">
        <f>SUM(BO149:BX154)</f>
        <v>103050</v>
      </c>
      <c r="BP155" s="292"/>
      <c r="BQ155" s="292"/>
      <c r="BR155" s="292"/>
      <c r="BS155" s="292"/>
      <c r="BT155" s="292"/>
      <c r="BU155" s="292"/>
      <c r="BV155" s="292"/>
      <c r="BW155" s="292"/>
      <c r="BX155" s="292"/>
      <c r="BY155" s="291">
        <f>SUM(AK155:BX155)</f>
        <v>365560</v>
      </c>
      <c r="BZ155" s="292"/>
      <c r="CA155" s="292"/>
      <c r="CB155" s="292"/>
      <c r="CC155" s="292"/>
      <c r="CD155" s="292"/>
      <c r="CE155" s="292"/>
      <c r="CF155" s="292"/>
      <c r="CG155" s="292"/>
      <c r="CH155" s="292"/>
      <c r="CI155" s="291">
        <f>SUM(CI149:CR154)</f>
        <v>60260</v>
      </c>
      <c r="CJ155" s="292"/>
      <c r="CK155" s="292"/>
      <c r="CL155" s="292"/>
      <c r="CM155" s="292"/>
      <c r="CN155" s="292"/>
      <c r="CO155" s="292"/>
      <c r="CP155" s="292"/>
      <c r="CQ155" s="292"/>
      <c r="CR155" s="293"/>
      <c r="CS155" s="291">
        <f>SUM(CS149:DB154)</f>
        <v>8599440</v>
      </c>
      <c r="CT155" s="292"/>
      <c r="CU155" s="292"/>
      <c r="CV155" s="292"/>
      <c r="CW155" s="292"/>
      <c r="CX155" s="292"/>
      <c r="CY155" s="292"/>
      <c r="CZ155" s="292"/>
      <c r="DA155" s="292"/>
      <c r="DB155" s="292"/>
      <c r="DC155" s="701">
        <f>SUM(CS155,CI155,BY155,CC116,BV116,BA116,AK116,AS116,DO77,CM77,CC77,BT77,BJ77,AS77,AK77)</f>
        <v>20800946</v>
      </c>
      <c r="DD155" s="701"/>
      <c r="DE155" s="701"/>
      <c r="DF155" s="701"/>
      <c r="DG155" s="701"/>
      <c r="DH155" s="701"/>
      <c r="DI155" s="701"/>
      <c r="DJ155" s="701"/>
      <c r="DK155" s="701"/>
      <c r="DL155" s="701"/>
      <c r="DM155" s="701"/>
      <c r="DN155" s="702"/>
    </row>
    <row r="156" spans="1:137" ht="15" customHeight="1">
      <c r="A156" s="635"/>
      <c r="B156" s="568"/>
      <c r="C156" s="568"/>
      <c r="D156" s="567"/>
      <c r="E156" s="567"/>
      <c r="F156" s="567"/>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633"/>
      <c r="AC156" s="633"/>
      <c r="AD156" s="633"/>
      <c r="AE156" s="633"/>
      <c r="AF156" s="633"/>
      <c r="AG156" s="633"/>
      <c r="AH156" s="633"/>
      <c r="AI156" s="633"/>
      <c r="AJ156" s="633"/>
      <c r="AK156" s="220"/>
      <c r="AL156" s="636"/>
      <c r="AM156" s="636"/>
      <c r="AN156" s="636"/>
      <c r="AO156" s="636"/>
      <c r="AP156" s="636"/>
      <c r="AQ156" s="636"/>
      <c r="AR156" s="636"/>
      <c r="AS156" s="636"/>
      <c r="AT156" s="220"/>
      <c r="AU156" s="636"/>
      <c r="AV156" s="636"/>
      <c r="AW156" s="636"/>
      <c r="AX156" s="636"/>
      <c r="AY156" s="636"/>
      <c r="AZ156" s="636"/>
      <c r="BA156" s="636"/>
      <c r="BB156" s="220"/>
      <c r="BC156" s="220"/>
      <c r="BD156" s="220"/>
      <c r="BE156" s="220"/>
      <c r="BF156" s="220"/>
      <c r="BG156" s="220"/>
      <c r="BH156" s="220"/>
      <c r="BI156" s="220"/>
      <c r="BJ156" s="220"/>
      <c r="BK156" s="220"/>
      <c r="BL156" s="220"/>
      <c r="BM156" s="220"/>
      <c r="BN156" s="220"/>
      <c r="BO156" s="220"/>
      <c r="BP156" s="220"/>
      <c r="BQ156" s="220"/>
      <c r="BR156" s="220"/>
      <c r="BS156" s="220"/>
      <c r="BT156" s="220"/>
      <c r="BU156" s="220"/>
      <c r="BV156" s="571"/>
      <c r="BW156" s="571"/>
      <c r="BX156" s="571"/>
      <c r="BY156" s="571"/>
      <c r="BZ156" s="571"/>
      <c r="CA156" s="571"/>
      <c r="CB156" s="571"/>
      <c r="CC156" s="571"/>
      <c r="CD156" s="571"/>
      <c r="CE156" s="633"/>
      <c r="CF156" s="633"/>
      <c r="CG156" s="633"/>
      <c r="CH156" s="633"/>
      <c r="CI156" s="633"/>
      <c r="CJ156" s="633"/>
      <c r="CK156" s="633"/>
      <c r="CL156" s="633"/>
      <c r="CM156" s="633"/>
      <c r="CN156" s="220"/>
      <c r="CO156" s="571"/>
      <c r="CP156" s="571"/>
      <c r="CQ156" s="571"/>
      <c r="CR156" s="571"/>
      <c r="CS156" s="571"/>
      <c r="CT156" s="571"/>
      <c r="CU156" s="571"/>
      <c r="CV156" s="571"/>
      <c r="CW156" s="571"/>
      <c r="CX156" s="220"/>
      <c r="CY156" s="220"/>
      <c r="CZ156" s="220"/>
      <c r="DA156" s="220"/>
      <c r="DB156" s="220"/>
      <c r="DC156" s="220"/>
      <c r="DD156" s="220"/>
      <c r="DE156" s="220"/>
      <c r="DF156" s="220"/>
      <c r="DG156" s="220"/>
      <c r="DH156" s="220"/>
      <c r="DI156" s="220"/>
      <c r="DJ156" s="220"/>
      <c r="DK156" s="220"/>
      <c r="DL156" s="220"/>
      <c r="DM156" s="220"/>
      <c r="DN156" s="220"/>
      <c r="DO156" s="220"/>
      <c r="DP156" s="220"/>
      <c r="DQ156" s="220"/>
      <c r="DR156" s="220"/>
      <c r="DS156" s="220"/>
      <c r="DT156" s="220"/>
      <c r="DU156" s="220"/>
      <c r="DV156" s="220"/>
      <c r="DW156" s="220"/>
      <c r="DX156" s="220"/>
      <c r="DY156" s="220"/>
      <c r="DZ156" s="220"/>
      <c r="EA156" s="220"/>
      <c r="EB156" s="220"/>
      <c r="EC156" s="220"/>
      <c r="ED156" s="220"/>
      <c r="EE156" s="220"/>
      <c r="EF156" s="220"/>
      <c r="EG156" s="220"/>
    </row>
    <row r="157" spans="1:137" s="56" customFormat="1" ht="12.75" customHeight="1">
      <c r="A157" s="598"/>
      <c r="B157" s="598"/>
      <c r="C157" s="598"/>
      <c r="D157" s="598"/>
      <c r="E157" s="598"/>
      <c r="F157" s="598"/>
      <c r="G157" s="599"/>
      <c r="H157" s="600" t="s">
        <v>55</v>
      </c>
      <c r="I157" s="118"/>
      <c r="J157" s="118"/>
      <c r="K157" s="118"/>
      <c r="L157" s="118"/>
      <c r="M157" s="118"/>
      <c r="N157" s="118"/>
      <c r="O157" s="118"/>
      <c r="P157" s="118"/>
      <c r="Q157" s="118"/>
      <c r="R157" s="118"/>
      <c r="S157" s="118"/>
      <c r="T157" s="118"/>
      <c r="U157" s="118"/>
      <c r="V157" s="118"/>
      <c r="W157" s="118"/>
      <c r="X157" s="118"/>
      <c r="Y157" s="119"/>
      <c r="Z157" s="600" t="s">
        <v>460</v>
      </c>
      <c r="AA157" s="118"/>
      <c r="AB157" s="118"/>
      <c r="AC157" s="118"/>
      <c r="AD157" s="118"/>
      <c r="AE157" s="119"/>
      <c r="AF157" s="462" t="str">
        <f>"第55表　課税標準額段階別"&amp; 表00!CY5&amp;表00!DC5 &amp; "年度分所得割額等に関する調
　　　　　　　　　　　　　　　【その他の所得者】（つづき）
第9表関係　(3)課税標準額に関する調"</f>
        <v>第55表　課税標準額段階別令和5年度分所得割額等に関する調
　　　　　　　　　　　　　　　【その他の所得者】（つづき）
第9表関係　(3)課税標準額に関する調</v>
      </c>
      <c r="AG157" s="462"/>
      <c r="AH157" s="462"/>
      <c r="AI157" s="462"/>
      <c r="AJ157" s="462"/>
      <c r="AK157" s="462"/>
      <c r="AL157" s="462"/>
      <c r="AM157" s="462"/>
      <c r="AN157" s="462"/>
      <c r="AO157" s="462"/>
      <c r="AP157" s="462"/>
      <c r="AQ157" s="462"/>
      <c r="AR157" s="462"/>
      <c r="AS157" s="462"/>
      <c r="AT157" s="462"/>
      <c r="AU157" s="462"/>
      <c r="AV157" s="462"/>
      <c r="AW157" s="462"/>
      <c r="AX157" s="462"/>
      <c r="AY157" s="462"/>
      <c r="AZ157" s="462"/>
      <c r="BA157" s="462"/>
      <c r="BB157" s="462"/>
      <c r="BC157" s="462"/>
      <c r="BD157" s="462"/>
      <c r="BE157" s="462"/>
      <c r="BF157" s="462"/>
      <c r="BG157" s="462"/>
      <c r="BH157" s="462"/>
      <c r="BI157" s="462"/>
      <c r="BJ157" s="462"/>
      <c r="BK157" s="462"/>
      <c r="BL157" s="462"/>
      <c r="BM157" s="462"/>
      <c r="BN157" s="462"/>
      <c r="BO157" s="462"/>
      <c r="BP157" s="462"/>
      <c r="BQ157" s="462"/>
      <c r="BR157" s="462"/>
      <c r="BS157" s="462"/>
      <c r="BT157" s="462"/>
      <c r="BU157" s="462"/>
      <c r="BV157" s="462"/>
      <c r="BW157" s="462"/>
      <c r="BX157" s="462"/>
      <c r="BY157" s="462"/>
      <c r="BZ157" s="462"/>
      <c r="CA157" s="462"/>
      <c r="CB157" s="462"/>
      <c r="CC157" s="462"/>
      <c r="CD157" s="462"/>
      <c r="CE157" s="462"/>
      <c r="CF157" s="462"/>
      <c r="CG157" s="462"/>
      <c r="CH157" s="462"/>
      <c r="CI157" s="462"/>
      <c r="CJ157" s="462"/>
      <c r="CK157" s="462"/>
      <c r="CL157" s="462"/>
      <c r="CM157" s="462"/>
      <c r="CN157" s="462"/>
      <c r="CO157" s="462"/>
      <c r="CP157" s="462"/>
      <c r="CQ157" s="462"/>
      <c r="CR157" s="462"/>
      <c r="CS157" s="462"/>
      <c r="CT157" s="462"/>
      <c r="CU157" s="462"/>
      <c r="CV157" s="462"/>
      <c r="CW157" s="462"/>
      <c r="CX157" s="462"/>
      <c r="CY157" s="601" t="s">
        <v>535</v>
      </c>
      <c r="CZ157" s="601"/>
      <c r="DA157" s="601"/>
      <c r="DB157" s="601"/>
      <c r="DC157" s="601"/>
      <c r="DD157" s="601"/>
      <c r="DE157" s="601"/>
      <c r="DF157" s="601"/>
      <c r="DG157" s="601"/>
      <c r="DH157" s="601"/>
      <c r="DI157" s="601"/>
      <c r="DJ157" s="601"/>
      <c r="DK157" s="121" t="str">
        <f>DK1</f>
        <v>三重県</v>
      </c>
      <c r="DL157" s="121"/>
      <c r="DM157" s="121"/>
      <c r="DN157" s="121"/>
      <c r="DO157" s="121"/>
      <c r="DP157" s="121"/>
      <c r="DQ157" s="121"/>
      <c r="DR157" s="121"/>
      <c r="DS157" s="121"/>
      <c r="DT157" s="121"/>
      <c r="DU157" s="121"/>
      <c r="DV157" s="121"/>
      <c r="DW157" s="121"/>
      <c r="DX157" s="121"/>
      <c r="DY157" s="121"/>
      <c r="DZ157" s="121"/>
      <c r="EA157" s="121"/>
      <c r="EB157" s="121"/>
      <c r="EC157" s="121"/>
      <c r="ED157" s="121"/>
      <c r="EE157" s="121"/>
    </row>
    <row r="158" spans="1:137" s="56" customFormat="1" ht="13.15" customHeight="1" thickBot="1">
      <c r="A158" s="598"/>
      <c r="B158" s="598"/>
      <c r="C158" s="598"/>
      <c r="D158" s="598"/>
      <c r="E158" s="598"/>
      <c r="F158" s="598"/>
      <c r="G158" s="599"/>
      <c r="H158" s="122"/>
      <c r="I158" s="123"/>
      <c r="J158" s="123"/>
      <c r="K158" s="123"/>
      <c r="L158" s="123"/>
      <c r="M158" s="123"/>
      <c r="N158" s="123"/>
      <c r="O158" s="123"/>
      <c r="P158" s="123"/>
      <c r="Q158" s="123"/>
      <c r="R158" s="123"/>
      <c r="S158" s="123"/>
      <c r="T158" s="123"/>
      <c r="U158" s="123"/>
      <c r="V158" s="123"/>
      <c r="W158" s="123"/>
      <c r="X158" s="123"/>
      <c r="Y158" s="124"/>
      <c r="Z158" s="122"/>
      <c r="AA158" s="123"/>
      <c r="AB158" s="123"/>
      <c r="AC158" s="123"/>
      <c r="AD158" s="123"/>
      <c r="AE158" s="124"/>
      <c r="AF158" s="462"/>
      <c r="AG158" s="462"/>
      <c r="AH158" s="462"/>
      <c r="AI158" s="462"/>
      <c r="AJ158" s="462"/>
      <c r="AK158" s="462"/>
      <c r="AL158" s="462"/>
      <c r="AM158" s="462"/>
      <c r="AN158" s="462"/>
      <c r="AO158" s="462"/>
      <c r="AP158" s="462"/>
      <c r="AQ158" s="462"/>
      <c r="AR158" s="462"/>
      <c r="AS158" s="462"/>
      <c r="AT158" s="462"/>
      <c r="AU158" s="462"/>
      <c r="AV158" s="462"/>
      <c r="AW158" s="462"/>
      <c r="AX158" s="462"/>
      <c r="AY158" s="462"/>
      <c r="AZ158" s="462"/>
      <c r="BA158" s="462"/>
      <c r="BB158" s="462"/>
      <c r="BC158" s="462"/>
      <c r="BD158" s="462"/>
      <c r="BE158" s="462"/>
      <c r="BF158" s="462"/>
      <c r="BG158" s="462"/>
      <c r="BH158" s="462"/>
      <c r="BI158" s="462"/>
      <c r="BJ158" s="462"/>
      <c r="BK158" s="462"/>
      <c r="BL158" s="462"/>
      <c r="BM158" s="462"/>
      <c r="BN158" s="462"/>
      <c r="BO158" s="462"/>
      <c r="BP158" s="462"/>
      <c r="BQ158" s="462"/>
      <c r="BR158" s="462"/>
      <c r="BS158" s="462"/>
      <c r="BT158" s="462"/>
      <c r="BU158" s="462"/>
      <c r="BV158" s="462"/>
      <c r="BW158" s="462"/>
      <c r="BX158" s="462"/>
      <c r="BY158" s="462"/>
      <c r="BZ158" s="462"/>
      <c r="CA158" s="462"/>
      <c r="CB158" s="462"/>
      <c r="CC158" s="462"/>
      <c r="CD158" s="462"/>
      <c r="CE158" s="462"/>
      <c r="CF158" s="462"/>
      <c r="CG158" s="462"/>
      <c r="CH158" s="462"/>
      <c r="CI158" s="462"/>
      <c r="CJ158" s="462"/>
      <c r="CK158" s="462"/>
      <c r="CL158" s="462"/>
      <c r="CM158" s="462"/>
      <c r="CN158" s="462"/>
      <c r="CO158" s="462"/>
      <c r="CP158" s="462"/>
      <c r="CQ158" s="462"/>
      <c r="CR158" s="462"/>
      <c r="CS158" s="462"/>
      <c r="CT158" s="462"/>
      <c r="CU158" s="462"/>
      <c r="CV158" s="462"/>
      <c r="CW158" s="462"/>
      <c r="CX158" s="462"/>
      <c r="CY158" s="602"/>
      <c r="CZ158" s="602"/>
      <c r="DA158" s="602"/>
      <c r="DB158" s="602"/>
      <c r="DC158" s="602"/>
      <c r="DD158" s="602"/>
      <c r="DE158" s="602"/>
      <c r="DF158" s="602"/>
      <c r="DG158" s="602"/>
      <c r="DH158" s="602"/>
      <c r="DI158" s="602"/>
      <c r="DJ158" s="602"/>
      <c r="DK158" s="126"/>
      <c r="DL158" s="126"/>
      <c r="DM158" s="126"/>
      <c r="DN158" s="126"/>
      <c r="DO158" s="126"/>
      <c r="DP158" s="126"/>
      <c r="DQ158" s="126"/>
      <c r="DR158" s="126"/>
      <c r="DS158" s="126"/>
      <c r="DT158" s="126"/>
      <c r="DU158" s="126"/>
      <c r="DV158" s="126"/>
      <c r="DW158" s="126"/>
      <c r="DX158" s="126"/>
      <c r="DY158" s="126"/>
      <c r="DZ158" s="126"/>
      <c r="EA158" s="126"/>
      <c r="EB158" s="126"/>
      <c r="EC158" s="126"/>
      <c r="ED158" s="126"/>
      <c r="EE158" s="126"/>
    </row>
    <row r="159" spans="1:137" s="56" customFormat="1" ht="25.5" customHeight="1" thickBot="1">
      <c r="A159" s="637"/>
      <c r="B159" s="637"/>
      <c r="C159" s="637"/>
      <c r="D159" s="637"/>
      <c r="E159" s="637"/>
      <c r="F159" s="637"/>
      <c r="G159" s="655"/>
      <c r="H159" s="605">
        <f>H3</f>
        <v>2</v>
      </c>
      <c r="I159" s="638"/>
      <c r="J159" s="639"/>
      <c r="K159" s="605">
        <f>K3</f>
        <v>4</v>
      </c>
      <c r="L159" s="638"/>
      <c r="M159" s="639"/>
      <c r="N159" s="605">
        <f>N3</f>
        <v>2</v>
      </c>
      <c r="O159" s="638"/>
      <c r="P159" s="639"/>
      <c r="Q159" s="605">
        <f>Q3</f>
        <v>0</v>
      </c>
      <c r="R159" s="638"/>
      <c r="S159" s="639"/>
      <c r="T159" s="605">
        <f>T3</f>
        <v>2</v>
      </c>
      <c r="U159" s="638"/>
      <c r="V159" s="639"/>
      <c r="W159" s="605">
        <f>W3</f>
        <v>1</v>
      </c>
      <c r="X159" s="638"/>
      <c r="Y159" s="639"/>
      <c r="Z159" s="604">
        <v>5</v>
      </c>
      <c r="AA159" s="134"/>
      <c r="AB159" s="135"/>
      <c r="AC159" s="605">
        <v>5</v>
      </c>
      <c r="AD159" s="137"/>
      <c r="AE159" s="138"/>
      <c r="AF159" s="462"/>
      <c r="AG159" s="462"/>
      <c r="AH159" s="462"/>
      <c r="AI159" s="462"/>
      <c r="AJ159" s="462"/>
      <c r="AK159" s="462"/>
      <c r="AL159" s="462"/>
      <c r="AM159" s="462"/>
      <c r="AN159" s="462"/>
      <c r="AO159" s="462"/>
      <c r="AP159" s="462"/>
      <c r="AQ159" s="462"/>
      <c r="AR159" s="462"/>
      <c r="AS159" s="462"/>
      <c r="AT159" s="462"/>
      <c r="AU159" s="462"/>
      <c r="AV159" s="462"/>
      <c r="AW159" s="462"/>
      <c r="AX159" s="462"/>
      <c r="AY159" s="462"/>
      <c r="AZ159" s="462"/>
      <c r="BA159" s="462"/>
      <c r="BB159" s="462"/>
      <c r="BC159" s="462"/>
      <c r="BD159" s="462"/>
      <c r="BE159" s="462"/>
      <c r="BF159" s="462"/>
      <c r="BG159" s="462"/>
      <c r="BH159" s="462"/>
      <c r="BI159" s="462"/>
      <c r="BJ159" s="462"/>
      <c r="BK159" s="462"/>
      <c r="BL159" s="462"/>
      <c r="BM159" s="462"/>
      <c r="BN159" s="462"/>
      <c r="BO159" s="462"/>
      <c r="BP159" s="462"/>
      <c r="BQ159" s="462"/>
      <c r="BR159" s="462"/>
      <c r="BS159" s="462"/>
      <c r="BT159" s="462"/>
      <c r="BU159" s="462"/>
      <c r="BV159" s="462"/>
      <c r="BW159" s="462"/>
      <c r="BX159" s="462"/>
      <c r="BY159" s="462"/>
      <c r="BZ159" s="462"/>
      <c r="CA159" s="462"/>
      <c r="CB159" s="462"/>
      <c r="CC159" s="462"/>
      <c r="CD159" s="462"/>
      <c r="CE159" s="462"/>
      <c r="CF159" s="462"/>
      <c r="CG159" s="462"/>
      <c r="CH159" s="462"/>
      <c r="CI159" s="462"/>
      <c r="CJ159" s="462"/>
      <c r="CK159" s="462"/>
      <c r="CL159" s="462"/>
      <c r="CM159" s="462"/>
      <c r="CN159" s="462"/>
      <c r="CO159" s="462"/>
      <c r="CP159" s="462"/>
      <c r="CQ159" s="462"/>
      <c r="CR159" s="462"/>
      <c r="CS159" s="462"/>
      <c r="CT159" s="462"/>
      <c r="CU159" s="462"/>
      <c r="CV159" s="462"/>
      <c r="CW159" s="462"/>
      <c r="CX159" s="462"/>
      <c r="CY159" s="602" t="s">
        <v>458</v>
      </c>
      <c r="CZ159" s="602"/>
      <c r="DA159" s="602"/>
      <c r="DB159" s="602"/>
      <c r="DC159" s="602"/>
      <c r="DD159" s="602"/>
      <c r="DE159" s="602"/>
      <c r="DF159" s="602"/>
      <c r="DG159" s="602"/>
      <c r="DH159" s="602"/>
      <c r="DI159" s="602"/>
      <c r="DJ159" s="602"/>
      <c r="DK159" s="139" t="str">
        <f>DK3</f>
        <v>四日市市</v>
      </c>
      <c r="DL159" s="139"/>
      <c r="DM159" s="139"/>
      <c r="DN159" s="139"/>
      <c r="DO159" s="139"/>
      <c r="DP159" s="139"/>
      <c r="DQ159" s="139"/>
      <c r="DR159" s="139"/>
      <c r="DS159" s="139"/>
      <c r="DT159" s="139"/>
      <c r="DU159" s="139"/>
      <c r="DV159" s="139"/>
      <c r="DW159" s="139"/>
      <c r="DX159" s="139"/>
      <c r="DY159" s="139"/>
      <c r="DZ159" s="139"/>
      <c r="EA159" s="139"/>
      <c r="EB159" s="139"/>
      <c r="EC159" s="139"/>
      <c r="ED159" s="139"/>
      <c r="EE159" s="139"/>
    </row>
    <row r="160" spans="1:137" ht="15" customHeight="1">
      <c r="AF160" s="462"/>
      <c r="AG160" s="462"/>
      <c r="AH160" s="462"/>
      <c r="AI160" s="462"/>
      <c r="AJ160" s="462"/>
      <c r="AK160" s="462"/>
      <c r="AL160" s="462"/>
      <c r="AM160" s="462"/>
      <c r="AN160" s="462"/>
      <c r="AO160" s="462"/>
      <c r="AP160" s="462"/>
      <c r="AQ160" s="462"/>
      <c r="AR160" s="462"/>
      <c r="AS160" s="462"/>
      <c r="AT160" s="462"/>
      <c r="AU160" s="462"/>
      <c r="AV160" s="462"/>
      <c r="AW160" s="462"/>
      <c r="AX160" s="462"/>
      <c r="AY160" s="462"/>
      <c r="AZ160" s="462"/>
      <c r="BA160" s="462"/>
      <c r="BB160" s="462"/>
      <c r="BC160" s="462"/>
      <c r="BD160" s="462"/>
      <c r="BE160" s="462"/>
      <c r="BF160" s="462"/>
      <c r="BG160" s="462"/>
      <c r="BH160" s="462"/>
      <c r="BI160" s="462"/>
      <c r="BJ160" s="462"/>
      <c r="BK160" s="462"/>
      <c r="BL160" s="462"/>
      <c r="BM160" s="462"/>
      <c r="BN160" s="462"/>
      <c r="BO160" s="462"/>
      <c r="BP160" s="462"/>
      <c r="BQ160" s="462"/>
      <c r="BR160" s="462"/>
      <c r="BS160" s="462"/>
      <c r="BT160" s="462"/>
      <c r="BU160" s="462"/>
      <c r="BV160" s="462"/>
      <c r="BW160" s="462"/>
      <c r="BX160" s="462"/>
      <c r="BY160" s="462"/>
      <c r="BZ160" s="462"/>
      <c r="CA160" s="462"/>
      <c r="CB160" s="462"/>
      <c r="CC160" s="462"/>
      <c r="CD160" s="462"/>
      <c r="CE160" s="462"/>
      <c r="CF160" s="462"/>
      <c r="CG160" s="462"/>
      <c r="CH160" s="462"/>
      <c r="CI160" s="462"/>
      <c r="CJ160" s="462"/>
      <c r="CK160" s="462"/>
      <c r="CL160" s="462"/>
      <c r="CM160" s="462"/>
      <c r="CN160" s="462"/>
      <c r="CO160" s="462"/>
      <c r="CP160" s="462"/>
      <c r="CQ160" s="462"/>
      <c r="CR160" s="462"/>
      <c r="CS160" s="462"/>
      <c r="CT160" s="462"/>
      <c r="CU160" s="462"/>
      <c r="CV160" s="462"/>
      <c r="CW160" s="462"/>
      <c r="CX160" s="462"/>
    </row>
    <row r="162" spans="1:108" ht="15" customHeight="1">
      <c r="AK162" s="142" t="s">
        <v>321</v>
      </c>
      <c r="AL162" s="142"/>
      <c r="AM162" s="142"/>
      <c r="AN162" s="142"/>
      <c r="AO162" s="142"/>
      <c r="AP162" s="142"/>
      <c r="AQ162" s="142"/>
      <c r="AR162" s="142"/>
      <c r="AS162" s="142"/>
      <c r="AT162" s="142"/>
      <c r="AU162" s="142"/>
      <c r="AV162" s="142"/>
      <c r="AW162" s="142"/>
      <c r="AX162" s="142"/>
      <c r="AY162" s="142"/>
      <c r="AZ162" s="142"/>
      <c r="BA162" s="142"/>
      <c r="BB162" s="142"/>
      <c r="BC162" s="142" t="s">
        <v>322</v>
      </c>
      <c r="BD162" s="142"/>
      <c r="BE162" s="142"/>
      <c r="BF162" s="142"/>
      <c r="BG162" s="142"/>
      <c r="BH162" s="142"/>
      <c r="BI162" s="142"/>
      <c r="BJ162" s="142"/>
      <c r="BK162" s="142"/>
      <c r="BL162" s="142"/>
      <c r="BM162" s="142"/>
      <c r="BN162" s="142"/>
      <c r="BO162" s="142"/>
      <c r="BP162" s="142"/>
      <c r="BQ162" s="142"/>
      <c r="BR162" s="142"/>
      <c r="BS162" s="142"/>
      <c r="BT162" s="142"/>
      <c r="BU162" s="142" t="s">
        <v>824</v>
      </c>
      <c r="BV162" s="142"/>
      <c r="BW162" s="142"/>
      <c r="BX162" s="142"/>
      <c r="BY162" s="142"/>
      <c r="BZ162" s="142"/>
      <c r="CA162" s="142"/>
      <c r="CB162" s="142"/>
      <c r="CC162" s="142"/>
      <c r="CD162" s="142"/>
      <c r="CE162" s="142"/>
      <c r="CF162" s="142"/>
      <c r="CG162" s="142"/>
      <c r="CH162" s="142"/>
      <c r="CI162" s="142"/>
      <c r="CJ162" s="142"/>
      <c r="CK162" s="142"/>
      <c r="CL162" s="142"/>
      <c r="CM162" s="142" t="s">
        <v>780</v>
      </c>
      <c r="CN162" s="142"/>
      <c r="CO162" s="142"/>
      <c r="CP162" s="142"/>
      <c r="CQ162" s="142"/>
      <c r="CR162" s="142"/>
      <c r="CS162" s="142"/>
      <c r="CT162" s="142"/>
      <c r="CU162" s="142"/>
      <c r="CV162" s="142"/>
      <c r="CW162" s="142"/>
      <c r="CX162" s="142"/>
      <c r="CY162" s="142"/>
      <c r="CZ162" s="142"/>
      <c r="DA162" s="142"/>
      <c r="DB162" s="142"/>
      <c r="DC162" s="142"/>
      <c r="DD162" s="142"/>
    </row>
    <row r="163" spans="1:108" ht="15" customHeight="1">
      <c r="A163" s="468" t="s">
        <v>700</v>
      </c>
      <c r="B163" s="469"/>
      <c r="C163" s="469"/>
      <c r="D163" s="469"/>
      <c r="E163" s="469"/>
      <c r="F163" s="469"/>
      <c r="G163" s="469"/>
      <c r="H163" s="469"/>
      <c r="I163" s="469"/>
      <c r="J163" s="469"/>
      <c r="K163" s="469"/>
      <c r="L163" s="469"/>
      <c r="M163" s="469"/>
      <c r="N163" s="469"/>
      <c r="O163" s="469"/>
      <c r="P163" s="469"/>
      <c r="Q163" s="469"/>
      <c r="R163" s="469"/>
      <c r="S163" s="469"/>
      <c r="T163" s="469"/>
      <c r="U163" s="469"/>
      <c r="V163" s="469"/>
      <c r="W163" s="469"/>
      <c r="X163" s="469"/>
      <c r="Y163" s="469"/>
      <c r="Z163" s="469"/>
      <c r="AA163" s="470"/>
      <c r="AB163" s="92" t="s">
        <v>714</v>
      </c>
      <c r="AC163" s="93"/>
      <c r="AD163" s="93"/>
      <c r="AE163" s="93"/>
      <c r="AF163" s="93"/>
      <c r="AG163" s="93"/>
      <c r="AH163" s="93"/>
      <c r="AI163" s="93"/>
      <c r="AJ163" s="94"/>
      <c r="AK163" s="92" t="s">
        <v>91</v>
      </c>
      <c r="AL163" s="93"/>
      <c r="AM163" s="93"/>
      <c r="AN163" s="93"/>
      <c r="AO163" s="93"/>
      <c r="AP163" s="93"/>
      <c r="AQ163" s="93"/>
      <c r="AR163" s="93"/>
      <c r="AS163" s="93"/>
      <c r="AT163" s="93"/>
      <c r="AU163" s="93"/>
      <c r="AV163" s="93"/>
      <c r="AW163" s="93"/>
      <c r="AX163" s="93"/>
      <c r="AY163" s="93"/>
      <c r="AZ163" s="93"/>
      <c r="BA163" s="93"/>
      <c r="BB163" s="94"/>
      <c r="BC163" s="92" t="s">
        <v>701</v>
      </c>
      <c r="BD163" s="93"/>
      <c r="BE163" s="93"/>
      <c r="BF163" s="93"/>
      <c r="BG163" s="93"/>
      <c r="BH163" s="93"/>
      <c r="BI163" s="93"/>
      <c r="BJ163" s="93"/>
      <c r="BK163" s="93"/>
      <c r="BL163" s="93"/>
      <c r="BM163" s="93"/>
      <c r="BN163" s="93"/>
      <c r="BO163" s="93"/>
      <c r="BP163" s="93"/>
      <c r="BQ163" s="93"/>
      <c r="BR163" s="93"/>
      <c r="BS163" s="93"/>
      <c r="BT163" s="94"/>
      <c r="BU163" s="92" t="s">
        <v>92</v>
      </c>
      <c r="BV163" s="93"/>
      <c r="BW163" s="93"/>
      <c r="BX163" s="93"/>
      <c r="BY163" s="93"/>
      <c r="BZ163" s="93"/>
      <c r="CA163" s="93"/>
      <c r="CB163" s="93"/>
      <c r="CC163" s="93"/>
      <c r="CD163" s="93"/>
      <c r="CE163" s="93"/>
      <c r="CF163" s="93"/>
      <c r="CG163" s="93"/>
      <c r="CH163" s="93"/>
      <c r="CI163" s="93"/>
      <c r="CJ163" s="93"/>
      <c r="CK163" s="93"/>
      <c r="CL163" s="94"/>
      <c r="CM163" s="92" t="s">
        <v>566</v>
      </c>
      <c r="CN163" s="93"/>
      <c r="CO163" s="93"/>
      <c r="CP163" s="93"/>
      <c r="CQ163" s="93"/>
      <c r="CR163" s="93"/>
      <c r="CS163" s="93"/>
      <c r="CT163" s="93"/>
      <c r="CU163" s="93"/>
      <c r="CV163" s="93"/>
      <c r="CW163" s="93"/>
      <c r="CX163" s="93"/>
      <c r="CY163" s="93"/>
      <c r="CZ163" s="93"/>
      <c r="DA163" s="93"/>
      <c r="DB163" s="93"/>
      <c r="DC163" s="93"/>
      <c r="DD163" s="94"/>
    </row>
    <row r="164" spans="1:108" ht="15" customHeight="1">
      <c r="A164" s="471"/>
      <c r="B164" s="472"/>
      <c r="C164" s="472"/>
      <c r="D164" s="472"/>
      <c r="E164" s="472"/>
      <c r="F164" s="472"/>
      <c r="G164" s="472"/>
      <c r="H164" s="472"/>
      <c r="I164" s="472"/>
      <c r="J164" s="472"/>
      <c r="K164" s="472"/>
      <c r="L164" s="472"/>
      <c r="M164" s="472"/>
      <c r="N164" s="472"/>
      <c r="O164" s="472"/>
      <c r="P164" s="472"/>
      <c r="Q164" s="472"/>
      <c r="R164" s="472"/>
      <c r="S164" s="472"/>
      <c r="T164" s="472"/>
      <c r="U164" s="472"/>
      <c r="V164" s="472"/>
      <c r="W164" s="472"/>
      <c r="X164" s="472"/>
      <c r="Y164" s="472"/>
      <c r="Z164" s="472"/>
      <c r="AA164" s="473"/>
      <c r="AB164" s="146"/>
      <c r="AC164" s="147"/>
      <c r="AD164" s="147"/>
      <c r="AE164" s="147"/>
      <c r="AF164" s="147"/>
      <c r="AG164" s="147"/>
      <c r="AH164" s="147"/>
      <c r="AI164" s="147"/>
      <c r="AJ164" s="148"/>
      <c r="AK164" s="146"/>
      <c r="AL164" s="147"/>
      <c r="AM164" s="147"/>
      <c r="AN164" s="147"/>
      <c r="AO164" s="147"/>
      <c r="AP164" s="147"/>
      <c r="AQ164" s="147"/>
      <c r="AR164" s="147"/>
      <c r="AS164" s="147"/>
      <c r="AT164" s="147"/>
      <c r="AU164" s="147"/>
      <c r="AV164" s="147"/>
      <c r="AW164" s="147"/>
      <c r="AX164" s="147"/>
      <c r="AY164" s="147"/>
      <c r="AZ164" s="147"/>
      <c r="BA164" s="147"/>
      <c r="BB164" s="148"/>
      <c r="BC164" s="146"/>
      <c r="BD164" s="147"/>
      <c r="BE164" s="147"/>
      <c r="BF164" s="147"/>
      <c r="BG164" s="147"/>
      <c r="BH164" s="147"/>
      <c r="BI164" s="147"/>
      <c r="BJ164" s="147"/>
      <c r="BK164" s="147"/>
      <c r="BL164" s="147"/>
      <c r="BM164" s="147"/>
      <c r="BN164" s="147"/>
      <c r="BO164" s="147"/>
      <c r="BP164" s="147"/>
      <c r="BQ164" s="147"/>
      <c r="BR164" s="147"/>
      <c r="BS164" s="147"/>
      <c r="BT164" s="148"/>
      <c r="BU164" s="146"/>
      <c r="BV164" s="147"/>
      <c r="BW164" s="147"/>
      <c r="BX164" s="147"/>
      <c r="BY164" s="147"/>
      <c r="BZ164" s="147"/>
      <c r="CA164" s="147"/>
      <c r="CB164" s="147"/>
      <c r="CC164" s="147"/>
      <c r="CD164" s="147"/>
      <c r="CE164" s="147"/>
      <c r="CF164" s="147"/>
      <c r="CG164" s="147"/>
      <c r="CH164" s="147"/>
      <c r="CI164" s="147"/>
      <c r="CJ164" s="147"/>
      <c r="CK164" s="147"/>
      <c r="CL164" s="148"/>
      <c r="CM164" s="146"/>
      <c r="CN164" s="147"/>
      <c r="CO164" s="147"/>
      <c r="CP164" s="147"/>
      <c r="CQ164" s="147"/>
      <c r="CR164" s="147"/>
      <c r="CS164" s="147"/>
      <c r="CT164" s="147"/>
      <c r="CU164" s="147"/>
      <c r="CV164" s="147"/>
      <c r="CW164" s="147"/>
      <c r="CX164" s="147"/>
      <c r="CY164" s="147"/>
      <c r="CZ164" s="147"/>
      <c r="DA164" s="147"/>
      <c r="DB164" s="147"/>
      <c r="DC164" s="147"/>
      <c r="DD164" s="148"/>
    </row>
    <row r="165" spans="1:108" ht="15" customHeight="1">
      <c r="A165" s="471"/>
      <c r="B165" s="472"/>
      <c r="C165" s="472"/>
      <c r="D165" s="472"/>
      <c r="E165" s="472"/>
      <c r="F165" s="472"/>
      <c r="G165" s="472"/>
      <c r="H165" s="472"/>
      <c r="I165" s="472"/>
      <c r="J165" s="472"/>
      <c r="K165" s="472"/>
      <c r="L165" s="472"/>
      <c r="M165" s="472"/>
      <c r="N165" s="472"/>
      <c r="O165" s="472"/>
      <c r="P165" s="472"/>
      <c r="Q165" s="472"/>
      <c r="R165" s="472"/>
      <c r="S165" s="472"/>
      <c r="T165" s="472"/>
      <c r="U165" s="472"/>
      <c r="V165" s="472"/>
      <c r="W165" s="472"/>
      <c r="X165" s="472"/>
      <c r="Y165" s="472"/>
      <c r="Z165" s="472"/>
      <c r="AA165" s="473"/>
      <c r="AB165" s="146"/>
      <c r="AC165" s="147"/>
      <c r="AD165" s="147"/>
      <c r="AE165" s="147"/>
      <c r="AF165" s="147"/>
      <c r="AG165" s="147"/>
      <c r="AH165" s="147"/>
      <c r="AI165" s="147"/>
      <c r="AJ165" s="148"/>
      <c r="AK165" s="146"/>
      <c r="AL165" s="147"/>
      <c r="AM165" s="147"/>
      <c r="AN165" s="147"/>
      <c r="AO165" s="147"/>
      <c r="AP165" s="147"/>
      <c r="AQ165" s="147"/>
      <c r="AR165" s="147"/>
      <c r="AS165" s="147"/>
      <c r="AT165" s="147"/>
      <c r="AU165" s="147"/>
      <c r="AV165" s="147"/>
      <c r="AW165" s="147"/>
      <c r="AX165" s="147"/>
      <c r="AY165" s="147"/>
      <c r="AZ165" s="147"/>
      <c r="BA165" s="147"/>
      <c r="BB165" s="148"/>
      <c r="BC165" s="146"/>
      <c r="BD165" s="147"/>
      <c r="BE165" s="147"/>
      <c r="BF165" s="147"/>
      <c r="BG165" s="147"/>
      <c r="BH165" s="147"/>
      <c r="BI165" s="147"/>
      <c r="BJ165" s="147"/>
      <c r="BK165" s="147"/>
      <c r="BL165" s="147"/>
      <c r="BM165" s="147"/>
      <c r="BN165" s="147"/>
      <c r="BO165" s="147"/>
      <c r="BP165" s="147"/>
      <c r="BQ165" s="147"/>
      <c r="BR165" s="147"/>
      <c r="BS165" s="147"/>
      <c r="BT165" s="148"/>
      <c r="BU165" s="146"/>
      <c r="BV165" s="147"/>
      <c r="BW165" s="147"/>
      <c r="BX165" s="147"/>
      <c r="BY165" s="147"/>
      <c r="BZ165" s="147"/>
      <c r="CA165" s="147"/>
      <c r="CB165" s="147"/>
      <c r="CC165" s="147"/>
      <c r="CD165" s="147"/>
      <c r="CE165" s="147"/>
      <c r="CF165" s="147"/>
      <c r="CG165" s="147"/>
      <c r="CH165" s="147"/>
      <c r="CI165" s="147"/>
      <c r="CJ165" s="147"/>
      <c r="CK165" s="147"/>
      <c r="CL165" s="148"/>
      <c r="CM165" s="146"/>
      <c r="CN165" s="147"/>
      <c r="CO165" s="147"/>
      <c r="CP165" s="147"/>
      <c r="CQ165" s="147"/>
      <c r="CR165" s="147"/>
      <c r="CS165" s="147"/>
      <c r="CT165" s="147"/>
      <c r="CU165" s="147"/>
      <c r="CV165" s="147"/>
      <c r="CW165" s="147"/>
      <c r="CX165" s="147"/>
      <c r="CY165" s="147"/>
      <c r="CZ165" s="147"/>
      <c r="DA165" s="147"/>
      <c r="DB165" s="147"/>
      <c r="DC165" s="147"/>
      <c r="DD165" s="148"/>
    </row>
    <row r="166" spans="1:108" ht="15" customHeight="1">
      <c r="A166" s="471"/>
      <c r="B166" s="472"/>
      <c r="C166" s="472"/>
      <c r="D166" s="472"/>
      <c r="E166" s="472"/>
      <c r="F166" s="472"/>
      <c r="G166" s="472"/>
      <c r="H166" s="472"/>
      <c r="I166" s="472"/>
      <c r="J166" s="472"/>
      <c r="K166" s="472"/>
      <c r="L166" s="472"/>
      <c r="M166" s="472"/>
      <c r="N166" s="472"/>
      <c r="O166" s="472"/>
      <c r="P166" s="472"/>
      <c r="Q166" s="472"/>
      <c r="R166" s="472"/>
      <c r="S166" s="472"/>
      <c r="T166" s="472"/>
      <c r="U166" s="472"/>
      <c r="V166" s="472"/>
      <c r="W166" s="472"/>
      <c r="X166" s="472"/>
      <c r="Y166" s="472"/>
      <c r="Z166" s="472"/>
      <c r="AA166" s="473"/>
      <c r="AB166" s="146"/>
      <c r="AC166" s="147"/>
      <c r="AD166" s="147"/>
      <c r="AE166" s="147"/>
      <c r="AF166" s="147"/>
      <c r="AG166" s="147"/>
      <c r="AH166" s="147"/>
      <c r="AI166" s="147"/>
      <c r="AJ166" s="148"/>
      <c r="AK166" s="146"/>
      <c r="AL166" s="147"/>
      <c r="AM166" s="147"/>
      <c r="AN166" s="147"/>
      <c r="AO166" s="147"/>
      <c r="AP166" s="147"/>
      <c r="AQ166" s="147"/>
      <c r="AR166" s="147"/>
      <c r="AS166" s="147"/>
      <c r="AT166" s="147"/>
      <c r="AU166" s="147"/>
      <c r="AV166" s="147"/>
      <c r="AW166" s="147"/>
      <c r="AX166" s="147"/>
      <c r="AY166" s="147"/>
      <c r="AZ166" s="147"/>
      <c r="BA166" s="147"/>
      <c r="BB166" s="148"/>
      <c r="BC166" s="146"/>
      <c r="BD166" s="147"/>
      <c r="BE166" s="147"/>
      <c r="BF166" s="147"/>
      <c r="BG166" s="147"/>
      <c r="BH166" s="147"/>
      <c r="BI166" s="147"/>
      <c r="BJ166" s="147"/>
      <c r="BK166" s="147"/>
      <c r="BL166" s="147"/>
      <c r="BM166" s="147"/>
      <c r="BN166" s="147"/>
      <c r="BO166" s="147"/>
      <c r="BP166" s="147"/>
      <c r="BQ166" s="147"/>
      <c r="BR166" s="147"/>
      <c r="BS166" s="147"/>
      <c r="BT166" s="148"/>
      <c r="BU166" s="146"/>
      <c r="BV166" s="147"/>
      <c r="BW166" s="147"/>
      <c r="BX166" s="147"/>
      <c r="BY166" s="147"/>
      <c r="BZ166" s="147"/>
      <c r="CA166" s="147"/>
      <c r="CB166" s="147"/>
      <c r="CC166" s="147"/>
      <c r="CD166" s="147"/>
      <c r="CE166" s="147"/>
      <c r="CF166" s="147"/>
      <c r="CG166" s="147"/>
      <c r="CH166" s="147"/>
      <c r="CI166" s="147"/>
      <c r="CJ166" s="147"/>
      <c r="CK166" s="147"/>
      <c r="CL166" s="148"/>
      <c r="CM166" s="146"/>
      <c r="CN166" s="147"/>
      <c r="CO166" s="147"/>
      <c r="CP166" s="147"/>
      <c r="CQ166" s="147"/>
      <c r="CR166" s="147"/>
      <c r="CS166" s="147"/>
      <c r="CT166" s="147"/>
      <c r="CU166" s="147"/>
      <c r="CV166" s="147"/>
      <c r="CW166" s="147"/>
      <c r="CX166" s="147"/>
      <c r="CY166" s="147"/>
      <c r="CZ166" s="147"/>
      <c r="DA166" s="147"/>
      <c r="DB166" s="147"/>
      <c r="DC166" s="147"/>
      <c r="DD166" s="148"/>
    </row>
    <row r="167" spans="1:108" ht="15" customHeight="1">
      <c r="A167" s="471"/>
      <c r="B167" s="472"/>
      <c r="C167" s="472"/>
      <c r="D167" s="472"/>
      <c r="E167" s="472"/>
      <c r="F167" s="472"/>
      <c r="G167" s="472"/>
      <c r="H167" s="472"/>
      <c r="I167" s="472"/>
      <c r="J167" s="472"/>
      <c r="K167" s="472"/>
      <c r="L167" s="472"/>
      <c r="M167" s="472"/>
      <c r="N167" s="472"/>
      <c r="O167" s="472"/>
      <c r="P167" s="472"/>
      <c r="Q167" s="472"/>
      <c r="R167" s="472"/>
      <c r="S167" s="472"/>
      <c r="T167" s="472"/>
      <c r="U167" s="472"/>
      <c r="V167" s="472"/>
      <c r="W167" s="472"/>
      <c r="X167" s="472"/>
      <c r="Y167" s="472"/>
      <c r="Z167" s="472"/>
      <c r="AA167" s="473"/>
      <c r="AB167" s="146"/>
      <c r="AC167" s="147"/>
      <c r="AD167" s="147"/>
      <c r="AE167" s="147"/>
      <c r="AF167" s="147"/>
      <c r="AG167" s="147"/>
      <c r="AH167" s="147"/>
      <c r="AI167" s="147"/>
      <c r="AJ167" s="148"/>
      <c r="AK167" s="146"/>
      <c r="AL167" s="147"/>
      <c r="AM167" s="147"/>
      <c r="AN167" s="147"/>
      <c r="AO167" s="147"/>
      <c r="AP167" s="147"/>
      <c r="AQ167" s="147"/>
      <c r="AR167" s="147"/>
      <c r="AS167" s="147"/>
      <c r="AT167" s="147"/>
      <c r="AU167" s="147"/>
      <c r="AV167" s="147"/>
      <c r="AW167" s="147"/>
      <c r="AX167" s="147"/>
      <c r="AY167" s="147"/>
      <c r="AZ167" s="147"/>
      <c r="BA167" s="147"/>
      <c r="BB167" s="148"/>
      <c r="BC167" s="146"/>
      <c r="BD167" s="147"/>
      <c r="BE167" s="147"/>
      <c r="BF167" s="147"/>
      <c r="BG167" s="147"/>
      <c r="BH167" s="147"/>
      <c r="BI167" s="147"/>
      <c r="BJ167" s="147"/>
      <c r="BK167" s="147"/>
      <c r="BL167" s="147"/>
      <c r="BM167" s="147"/>
      <c r="BN167" s="147"/>
      <c r="BO167" s="147"/>
      <c r="BP167" s="147"/>
      <c r="BQ167" s="147"/>
      <c r="BR167" s="147"/>
      <c r="BS167" s="147"/>
      <c r="BT167" s="148"/>
      <c r="BU167" s="146"/>
      <c r="BV167" s="147"/>
      <c r="BW167" s="147"/>
      <c r="BX167" s="147"/>
      <c r="BY167" s="147"/>
      <c r="BZ167" s="147"/>
      <c r="CA167" s="147"/>
      <c r="CB167" s="147"/>
      <c r="CC167" s="147"/>
      <c r="CD167" s="147"/>
      <c r="CE167" s="147"/>
      <c r="CF167" s="147"/>
      <c r="CG167" s="147"/>
      <c r="CH167" s="147"/>
      <c r="CI167" s="147"/>
      <c r="CJ167" s="147"/>
      <c r="CK167" s="147"/>
      <c r="CL167" s="148"/>
      <c r="CM167" s="146"/>
      <c r="CN167" s="147"/>
      <c r="CO167" s="147"/>
      <c r="CP167" s="147"/>
      <c r="CQ167" s="147"/>
      <c r="CR167" s="147"/>
      <c r="CS167" s="147"/>
      <c r="CT167" s="147"/>
      <c r="CU167" s="147"/>
      <c r="CV167" s="147"/>
      <c r="CW167" s="147"/>
      <c r="CX167" s="147"/>
      <c r="CY167" s="147"/>
      <c r="CZ167" s="147"/>
      <c r="DA167" s="147"/>
      <c r="DB167" s="147"/>
      <c r="DC167" s="147"/>
      <c r="DD167" s="148"/>
    </row>
    <row r="168" spans="1:108" ht="15" customHeight="1" thickBot="1">
      <c r="A168" s="477"/>
      <c r="B168" s="478"/>
      <c r="C168" s="478"/>
      <c r="D168" s="478"/>
      <c r="E168" s="478"/>
      <c r="F168" s="478"/>
      <c r="G168" s="478"/>
      <c r="H168" s="478"/>
      <c r="I168" s="478"/>
      <c r="J168" s="478"/>
      <c r="K168" s="478"/>
      <c r="L168" s="478"/>
      <c r="M168" s="478"/>
      <c r="N168" s="478"/>
      <c r="O168" s="478"/>
      <c r="P168" s="478"/>
      <c r="Q168" s="478"/>
      <c r="R168" s="478"/>
      <c r="S168" s="478"/>
      <c r="T168" s="478"/>
      <c r="U168" s="478"/>
      <c r="V168" s="478"/>
      <c r="W168" s="478"/>
      <c r="X168" s="478"/>
      <c r="Y168" s="478"/>
      <c r="Z168" s="478"/>
      <c r="AA168" s="479"/>
      <c r="AB168" s="146"/>
      <c r="AC168" s="147"/>
      <c r="AD168" s="147"/>
      <c r="AE168" s="147"/>
      <c r="AF168" s="147"/>
      <c r="AG168" s="147"/>
      <c r="AH168" s="147"/>
      <c r="AI168" s="147"/>
      <c r="AJ168" s="148"/>
      <c r="AK168" s="480" t="s">
        <v>305</v>
      </c>
      <c r="AL168" s="481"/>
      <c r="AM168" s="481"/>
      <c r="AN168" s="481"/>
      <c r="AO168" s="481"/>
      <c r="AP168" s="481"/>
      <c r="AQ168" s="481"/>
      <c r="AR168" s="481"/>
      <c r="AS168" s="481"/>
      <c r="AT168" s="481"/>
      <c r="AU168" s="481"/>
      <c r="AV168" s="481"/>
      <c r="AW168" s="481"/>
      <c r="AX168" s="481"/>
      <c r="AY168" s="481"/>
      <c r="AZ168" s="481"/>
      <c r="BA168" s="481"/>
      <c r="BB168" s="482"/>
      <c r="BC168" s="480" t="s">
        <v>305</v>
      </c>
      <c r="BD168" s="481"/>
      <c r="BE168" s="481"/>
      <c r="BF168" s="481"/>
      <c r="BG168" s="481"/>
      <c r="BH168" s="481"/>
      <c r="BI168" s="481"/>
      <c r="BJ168" s="481"/>
      <c r="BK168" s="481"/>
      <c r="BL168" s="481"/>
      <c r="BM168" s="481"/>
      <c r="BN168" s="481"/>
      <c r="BO168" s="481"/>
      <c r="BP168" s="481"/>
      <c r="BQ168" s="481"/>
      <c r="BR168" s="481"/>
      <c r="BS168" s="481"/>
      <c r="BT168" s="482"/>
      <c r="BU168" s="480" t="s">
        <v>305</v>
      </c>
      <c r="BV168" s="481"/>
      <c r="BW168" s="481"/>
      <c r="BX168" s="481"/>
      <c r="BY168" s="481"/>
      <c r="BZ168" s="481"/>
      <c r="CA168" s="481"/>
      <c r="CB168" s="481"/>
      <c r="CC168" s="481"/>
      <c r="CD168" s="481"/>
      <c r="CE168" s="481"/>
      <c r="CF168" s="481"/>
      <c r="CG168" s="481"/>
      <c r="CH168" s="481"/>
      <c r="CI168" s="481"/>
      <c r="CJ168" s="481"/>
      <c r="CK168" s="481"/>
      <c r="CL168" s="482"/>
      <c r="CM168" s="711" t="s">
        <v>585</v>
      </c>
      <c r="CN168" s="712"/>
      <c r="CO168" s="712"/>
      <c r="CP168" s="712"/>
      <c r="CQ168" s="712"/>
      <c r="CR168" s="712"/>
      <c r="CS168" s="712"/>
      <c r="CT168" s="712"/>
      <c r="CU168" s="712"/>
      <c r="CV168" s="712"/>
      <c r="CW168" s="712"/>
      <c r="CX168" s="712"/>
      <c r="CY168" s="712"/>
      <c r="CZ168" s="712"/>
      <c r="DA168" s="712"/>
      <c r="DB168" s="712"/>
      <c r="DC168" s="712"/>
      <c r="DD168" s="713"/>
    </row>
    <row r="169" spans="1:108" ht="27.75" customHeight="1">
      <c r="A169" s="442" t="s">
        <v>1</v>
      </c>
      <c r="B169" s="486"/>
      <c r="C169" s="486"/>
      <c r="D169" s="486"/>
      <c r="E169" s="486"/>
      <c r="F169" s="487"/>
      <c r="G169" s="143" t="s">
        <v>2</v>
      </c>
      <c r="H169" s="144"/>
      <c r="I169" s="144"/>
      <c r="J169" s="144"/>
      <c r="K169" s="144"/>
      <c r="L169" s="144"/>
      <c r="M169" s="144"/>
      <c r="N169" s="144"/>
      <c r="O169" s="144"/>
      <c r="P169" s="144"/>
      <c r="Q169" s="144"/>
      <c r="R169" s="144"/>
      <c r="S169" s="144"/>
      <c r="T169" s="144"/>
      <c r="U169" s="144"/>
      <c r="V169" s="144"/>
      <c r="W169" s="144"/>
      <c r="X169" s="144"/>
      <c r="Y169" s="144"/>
      <c r="Z169" s="144"/>
      <c r="AA169" s="488"/>
      <c r="AB169" s="606">
        <v>0</v>
      </c>
      <c r="AC169" s="607"/>
      <c r="AD169" s="608"/>
      <c r="AE169" s="609">
        <v>1</v>
      </c>
      <c r="AF169" s="607"/>
      <c r="AG169" s="608"/>
      <c r="AH169" s="609">
        <v>4</v>
      </c>
      <c r="AI169" s="607"/>
      <c r="AJ169" s="610"/>
      <c r="AK169" s="261">
        <v>72935</v>
      </c>
      <c r="AL169" s="261"/>
      <c r="AM169" s="261"/>
      <c r="AN169" s="261"/>
      <c r="AO169" s="261"/>
      <c r="AP169" s="261"/>
      <c r="AQ169" s="261"/>
      <c r="AR169" s="261"/>
      <c r="AS169" s="261"/>
      <c r="AT169" s="261"/>
      <c r="AU169" s="261"/>
      <c r="AV169" s="261"/>
      <c r="AW169" s="261"/>
      <c r="AX169" s="261"/>
      <c r="AY169" s="261"/>
      <c r="AZ169" s="262"/>
      <c r="BA169" s="262"/>
      <c r="BB169" s="262"/>
      <c r="BC169" s="261"/>
      <c r="BD169" s="261"/>
      <c r="BE169" s="261"/>
      <c r="BF169" s="261"/>
      <c r="BG169" s="261"/>
      <c r="BH169" s="261"/>
      <c r="BI169" s="261"/>
      <c r="BJ169" s="261"/>
      <c r="BK169" s="261"/>
      <c r="BL169" s="261"/>
      <c r="BM169" s="261"/>
      <c r="BN169" s="261"/>
      <c r="BO169" s="261"/>
      <c r="BP169" s="261"/>
      <c r="BQ169" s="261"/>
      <c r="BR169" s="262"/>
      <c r="BS169" s="262"/>
      <c r="BT169" s="262"/>
      <c r="BU169" s="261"/>
      <c r="BV169" s="261"/>
      <c r="BW169" s="261"/>
      <c r="BX169" s="261"/>
      <c r="BY169" s="261"/>
      <c r="BZ169" s="261"/>
      <c r="CA169" s="261"/>
      <c r="CB169" s="261"/>
      <c r="CC169" s="261"/>
      <c r="CD169" s="261"/>
      <c r="CE169" s="261"/>
      <c r="CF169" s="261"/>
      <c r="CG169" s="261"/>
      <c r="CH169" s="261"/>
      <c r="CI169" s="261"/>
      <c r="CJ169" s="262"/>
      <c r="CK169" s="262"/>
      <c r="CL169" s="262"/>
      <c r="CM169" s="328">
        <f t="shared" ref="CM169:CM181" si="15">SUM(AK169:CL169)</f>
        <v>72935</v>
      </c>
      <c r="CN169" s="328"/>
      <c r="CO169" s="328"/>
      <c r="CP169" s="328"/>
      <c r="CQ169" s="328"/>
      <c r="CR169" s="328"/>
      <c r="CS169" s="328"/>
      <c r="CT169" s="328"/>
      <c r="CU169" s="328"/>
      <c r="CV169" s="328"/>
      <c r="CW169" s="328"/>
      <c r="CX169" s="328"/>
      <c r="CY169" s="328"/>
      <c r="CZ169" s="328"/>
      <c r="DA169" s="328"/>
      <c r="DB169" s="329"/>
      <c r="DC169" s="329"/>
      <c r="DD169" s="330"/>
    </row>
    <row r="170" spans="1:108" ht="15" customHeight="1">
      <c r="A170" s="498"/>
      <c r="B170" s="499"/>
      <c r="C170" s="499"/>
      <c r="D170" s="499"/>
      <c r="E170" s="499"/>
      <c r="F170" s="500"/>
      <c r="G170" s="143" t="s">
        <v>3</v>
      </c>
      <c r="H170" s="144"/>
      <c r="I170" s="144"/>
      <c r="J170" s="144"/>
      <c r="K170" s="144"/>
      <c r="L170" s="144"/>
      <c r="M170" s="144"/>
      <c r="N170" s="144"/>
      <c r="O170" s="144"/>
      <c r="P170" s="144"/>
      <c r="Q170" s="144"/>
      <c r="R170" s="144"/>
      <c r="S170" s="144"/>
      <c r="T170" s="144"/>
      <c r="U170" s="144"/>
      <c r="V170" s="144"/>
      <c r="W170" s="144"/>
      <c r="X170" s="144"/>
      <c r="Y170" s="144"/>
      <c r="Z170" s="144"/>
      <c r="AA170" s="488"/>
      <c r="AB170" s="611">
        <v>0</v>
      </c>
      <c r="AC170" s="612"/>
      <c r="AD170" s="613"/>
      <c r="AE170" s="614">
        <v>2</v>
      </c>
      <c r="AF170" s="612"/>
      <c r="AG170" s="613"/>
      <c r="AH170" s="614">
        <v>4</v>
      </c>
      <c r="AI170" s="612"/>
      <c r="AJ170" s="615"/>
      <c r="AK170" s="274">
        <v>5955709</v>
      </c>
      <c r="AL170" s="274"/>
      <c r="AM170" s="274"/>
      <c r="AN170" s="274"/>
      <c r="AO170" s="274"/>
      <c r="AP170" s="274"/>
      <c r="AQ170" s="274"/>
      <c r="AR170" s="274"/>
      <c r="AS170" s="274"/>
      <c r="AT170" s="274"/>
      <c r="AU170" s="274"/>
      <c r="AV170" s="274"/>
      <c r="AW170" s="274"/>
      <c r="AX170" s="274"/>
      <c r="AY170" s="274"/>
      <c r="AZ170" s="275"/>
      <c r="BA170" s="275"/>
      <c r="BB170" s="275"/>
      <c r="BC170" s="274"/>
      <c r="BD170" s="274"/>
      <c r="BE170" s="274"/>
      <c r="BF170" s="274"/>
      <c r="BG170" s="274"/>
      <c r="BH170" s="274"/>
      <c r="BI170" s="274"/>
      <c r="BJ170" s="274"/>
      <c r="BK170" s="274"/>
      <c r="BL170" s="274"/>
      <c r="BM170" s="274"/>
      <c r="BN170" s="274"/>
      <c r="BO170" s="274"/>
      <c r="BP170" s="274"/>
      <c r="BQ170" s="274"/>
      <c r="BR170" s="275"/>
      <c r="BS170" s="275"/>
      <c r="BT170" s="275"/>
      <c r="BU170" s="274"/>
      <c r="BV170" s="274"/>
      <c r="BW170" s="274"/>
      <c r="BX170" s="274"/>
      <c r="BY170" s="274"/>
      <c r="BZ170" s="274"/>
      <c r="CA170" s="274"/>
      <c r="CB170" s="274"/>
      <c r="CC170" s="274"/>
      <c r="CD170" s="274"/>
      <c r="CE170" s="274"/>
      <c r="CF170" s="274"/>
      <c r="CG170" s="274"/>
      <c r="CH170" s="274"/>
      <c r="CI170" s="274"/>
      <c r="CJ170" s="275"/>
      <c r="CK170" s="275"/>
      <c r="CL170" s="275"/>
      <c r="CM170" s="331">
        <f t="shared" si="15"/>
        <v>5955709</v>
      </c>
      <c r="CN170" s="331"/>
      <c r="CO170" s="331"/>
      <c r="CP170" s="331"/>
      <c r="CQ170" s="331"/>
      <c r="CR170" s="331"/>
      <c r="CS170" s="331"/>
      <c r="CT170" s="331"/>
      <c r="CU170" s="331"/>
      <c r="CV170" s="331"/>
      <c r="CW170" s="331"/>
      <c r="CX170" s="331"/>
      <c r="CY170" s="331"/>
      <c r="CZ170" s="331"/>
      <c r="DA170" s="331"/>
      <c r="DB170" s="332"/>
      <c r="DC170" s="332"/>
      <c r="DD170" s="333"/>
    </row>
    <row r="171" spans="1:108" ht="15" customHeight="1">
      <c r="A171" s="498"/>
      <c r="B171" s="499"/>
      <c r="C171" s="499"/>
      <c r="D171" s="499"/>
      <c r="E171" s="499"/>
      <c r="F171" s="500"/>
      <c r="G171" s="143" t="s">
        <v>4</v>
      </c>
      <c r="H171" s="144"/>
      <c r="I171" s="144"/>
      <c r="J171" s="144"/>
      <c r="K171" s="144"/>
      <c r="L171" s="144"/>
      <c r="M171" s="144"/>
      <c r="N171" s="144"/>
      <c r="O171" s="144"/>
      <c r="P171" s="144"/>
      <c r="Q171" s="144"/>
      <c r="R171" s="144"/>
      <c r="S171" s="144"/>
      <c r="T171" s="144"/>
      <c r="U171" s="144"/>
      <c r="V171" s="144"/>
      <c r="W171" s="144"/>
      <c r="X171" s="144"/>
      <c r="Y171" s="144"/>
      <c r="Z171" s="144"/>
      <c r="AA171" s="488"/>
      <c r="AB171" s="611">
        <v>0</v>
      </c>
      <c r="AC171" s="612"/>
      <c r="AD171" s="613"/>
      <c r="AE171" s="614">
        <v>3</v>
      </c>
      <c r="AF171" s="612"/>
      <c r="AG171" s="613"/>
      <c r="AH171" s="614">
        <v>4</v>
      </c>
      <c r="AI171" s="612"/>
      <c r="AJ171" s="615"/>
      <c r="AK171" s="274">
        <v>5938232</v>
      </c>
      <c r="AL171" s="274"/>
      <c r="AM171" s="274"/>
      <c r="AN171" s="274"/>
      <c r="AO171" s="274"/>
      <c r="AP171" s="274"/>
      <c r="AQ171" s="274"/>
      <c r="AR171" s="274"/>
      <c r="AS171" s="274"/>
      <c r="AT171" s="274"/>
      <c r="AU171" s="274"/>
      <c r="AV171" s="274"/>
      <c r="AW171" s="274"/>
      <c r="AX171" s="274"/>
      <c r="AY171" s="274"/>
      <c r="AZ171" s="275"/>
      <c r="BA171" s="275"/>
      <c r="BB171" s="275"/>
      <c r="BC171" s="274"/>
      <c r="BD171" s="274"/>
      <c r="BE171" s="274"/>
      <c r="BF171" s="274"/>
      <c r="BG171" s="274"/>
      <c r="BH171" s="274"/>
      <c r="BI171" s="274"/>
      <c r="BJ171" s="274"/>
      <c r="BK171" s="274"/>
      <c r="BL171" s="274"/>
      <c r="BM171" s="274"/>
      <c r="BN171" s="274"/>
      <c r="BO171" s="274"/>
      <c r="BP171" s="274"/>
      <c r="BQ171" s="274"/>
      <c r="BR171" s="275"/>
      <c r="BS171" s="275"/>
      <c r="BT171" s="275"/>
      <c r="BU171" s="274"/>
      <c r="BV171" s="274"/>
      <c r="BW171" s="274"/>
      <c r="BX171" s="274"/>
      <c r="BY171" s="274"/>
      <c r="BZ171" s="274"/>
      <c r="CA171" s="274"/>
      <c r="CB171" s="274"/>
      <c r="CC171" s="274"/>
      <c r="CD171" s="274"/>
      <c r="CE171" s="274"/>
      <c r="CF171" s="274"/>
      <c r="CG171" s="274"/>
      <c r="CH171" s="274"/>
      <c r="CI171" s="274"/>
      <c r="CJ171" s="275"/>
      <c r="CK171" s="275"/>
      <c r="CL171" s="275"/>
      <c r="CM171" s="331">
        <f t="shared" si="15"/>
        <v>5938232</v>
      </c>
      <c r="CN171" s="331"/>
      <c r="CO171" s="331"/>
      <c r="CP171" s="331"/>
      <c r="CQ171" s="331"/>
      <c r="CR171" s="331"/>
      <c r="CS171" s="331"/>
      <c r="CT171" s="331"/>
      <c r="CU171" s="331"/>
      <c r="CV171" s="331"/>
      <c r="CW171" s="331"/>
      <c r="CX171" s="331"/>
      <c r="CY171" s="331"/>
      <c r="CZ171" s="331"/>
      <c r="DA171" s="331"/>
      <c r="DB171" s="332"/>
      <c r="DC171" s="332"/>
      <c r="DD171" s="333"/>
    </row>
    <row r="172" spans="1:108" ht="15" customHeight="1">
      <c r="A172" s="498"/>
      <c r="B172" s="499"/>
      <c r="C172" s="499"/>
      <c r="D172" s="499"/>
      <c r="E172" s="499"/>
      <c r="F172" s="500"/>
      <c r="G172" s="143" t="s">
        <v>5</v>
      </c>
      <c r="H172" s="144"/>
      <c r="I172" s="144"/>
      <c r="J172" s="144"/>
      <c r="K172" s="144"/>
      <c r="L172" s="144"/>
      <c r="M172" s="144"/>
      <c r="N172" s="144"/>
      <c r="O172" s="144"/>
      <c r="P172" s="144"/>
      <c r="Q172" s="144"/>
      <c r="R172" s="144"/>
      <c r="S172" s="144"/>
      <c r="T172" s="144"/>
      <c r="U172" s="144"/>
      <c r="V172" s="144"/>
      <c r="W172" s="144"/>
      <c r="X172" s="144"/>
      <c r="Y172" s="144"/>
      <c r="Z172" s="144"/>
      <c r="AA172" s="488"/>
      <c r="AB172" s="611">
        <v>0</v>
      </c>
      <c r="AC172" s="612"/>
      <c r="AD172" s="613"/>
      <c r="AE172" s="614">
        <v>4</v>
      </c>
      <c r="AF172" s="612"/>
      <c r="AG172" s="613"/>
      <c r="AH172" s="614">
        <v>4</v>
      </c>
      <c r="AI172" s="612"/>
      <c r="AJ172" s="615"/>
      <c r="AK172" s="274">
        <v>2557046</v>
      </c>
      <c r="AL172" s="274"/>
      <c r="AM172" s="274"/>
      <c r="AN172" s="274"/>
      <c r="AO172" s="274"/>
      <c r="AP172" s="274"/>
      <c r="AQ172" s="274"/>
      <c r="AR172" s="274"/>
      <c r="AS172" s="274"/>
      <c r="AT172" s="274"/>
      <c r="AU172" s="274"/>
      <c r="AV172" s="274"/>
      <c r="AW172" s="274"/>
      <c r="AX172" s="274"/>
      <c r="AY172" s="274"/>
      <c r="AZ172" s="275"/>
      <c r="BA172" s="275"/>
      <c r="BB172" s="275"/>
      <c r="BC172" s="274"/>
      <c r="BD172" s="274"/>
      <c r="BE172" s="274"/>
      <c r="BF172" s="274"/>
      <c r="BG172" s="274"/>
      <c r="BH172" s="274"/>
      <c r="BI172" s="274"/>
      <c r="BJ172" s="274"/>
      <c r="BK172" s="274"/>
      <c r="BL172" s="274"/>
      <c r="BM172" s="274"/>
      <c r="BN172" s="274"/>
      <c r="BO172" s="274"/>
      <c r="BP172" s="274"/>
      <c r="BQ172" s="274"/>
      <c r="BR172" s="275"/>
      <c r="BS172" s="275"/>
      <c r="BT172" s="275"/>
      <c r="BU172" s="274">
        <v>2123</v>
      </c>
      <c r="BV172" s="274"/>
      <c r="BW172" s="274"/>
      <c r="BX172" s="274"/>
      <c r="BY172" s="274"/>
      <c r="BZ172" s="274"/>
      <c r="CA172" s="274"/>
      <c r="CB172" s="274"/>
      <c r="CC172" s="274"/>
      <c r="CD172" s="274"/>
      <c r="CE172" s="274"/>
      <c r="CF172" s="274"/>
      <c r="CG172" s="274"/>
      <c r="CH172" s="274"/>
      <c r="CI172" s="274"/>
      <c r="CJ172" s="275"/>
      <c r="CK172" s="275"/>
      <c r="CL172" s="275"/>
      <c r="CM172" s="331">
        <f t="shared" si="15"/>
        <v>2559169</v>
      </c>
      <c r="CN172" s="331"/>
      <c r="CO172" s="331"/>
      <c r="CP172" s="331"/>
      <c r="CQ172" s="331"/>
      <c r="CR172" s="331"/>
      <c r="CS172" s="331"/>
      <c r="CT172" s="331"/>
      <c r="CU172" s="331"/>
      <c r="CV172" s="331"/>
      <c r="CW172" s="331"/>
      <c r="CX172" s="331"/>
      <c r="CY172" s="331"/>
      <c r="CZ172" s="331"/>
      <c r="DA172" s="331"/>
      <c r="DB172" s="332"/>
      <c r="DC172" s="332"/>
      <c r="DD172" s="333"/>
    </row>
    <row r="173" spans="1:108" ht="15" customHeight="1">
      <c r="A173" s="498"/>
      <c r="B173" s="499"/>
      <c r="C173" s="499"/>
      <c r="D173" s="499"/>
      <c r="E173" s="499"/>
      <c r="F173" s="500"/>
      <c r="G173" s="143" t="s">
        <v>6</v>
      </c>
      <c r="H173" s="144"/>
      <c r="I173" s="144"/>
      <c r="J173" s="144"/>
      <c r="K173" s="144"/>
      <c r="L173" s="144"/>
      <c r="M173" s="144"/>
      <c r="N173" s="144"/>
      <c r="O173" s="144"/>
      <c r="P173" s="144"/>
      <c r="Q173" s="144"/>
      <c r="R173" s="144"/>
      <c r="S173" s="144"/>
      <c r="T173" s="144"/>
      <c r="U173" s="144"/>
      <c r="V173" s="144"/>
      <c r="W173" s="144"/>
      <c r="X173" s="144"/>
      <c r="Y173" s="144"/>
      <c r="Z173" s="144"/>
      <c r="AA173" s="488"/>
      <c r="AB173" s="611">
        <v>0</v>
      </c>
      <c r="AC173" s="612"/>
      <c r="AD173" s="613"/>
      <c r="AE173" s="614">
        <v>5</v>
      </c>
      <c r="AF173" s="612"/>
      <c r="AG173" s="613"/>
      <c r="AH173" s="614">
        <v>4</v>
      </c>
      <c r="AI173" s="612"/>
      <c r="AJ173" s="615"/>
      <c r="AK173" s="274">
        <v>1517513</v>
      </c>
      <c r="AL173" s="274"/>
      <c r="AM173" s="274"/>
      <c r="AN173" s="274"/>
      <c r="AO173" s="274"/>
      <c r="AP173" s="274"/>
      <c r="AQ173" s="274"/>
      <c r="AR173" s="274"/>
      <c r="AS173" s="274"/>
      <c r="AT173" s="274"/>
      <c r="AU173" s="274"/>
      <c r="AV173" s="274"/>
      <c r="AW173" s="274"/>
      <c r="AX173" s="274"/>
      <c r="AY173" s="274"/>
      <c r="AZ173" s="275"/>
      <c r="BA173" s="275"/>
      <c r="BB173" s="275"/>
      <c r="BC173" s="274"/>
      <c r="BD173" s="274"/>
      <c r="BE173" s="274"/>
      <c r="BF173" s="274"/>
      <c r="BG173" s="274"/>
      <c r="BH173" s="274"/>
      <c r="BI173" s="274"/>
      <c r="BJ173" s="274"/>
      <c r="BK173" s="274"/>
      <c r="BL173" s="274"/>
      <c r="BM173" s="274"/>
      <c r="BN173" s="274"/>
      <c r="BO173" s="274"/>
      <c r="BP173" s="274"/>
      <c r="BQ173" s="274"/>
      <c r="BR173" s="275"/>
      <c r="BS173" s="275"/>
      <c r="BT173" s="275"/>
      <c r="BU173" s="274"/>
      <c r="BV173" s="274"/>
      <c r="BW173" s="274"/>
      <c r="BX173" s="274"/>
      <c r="BY173" s="274"/>
      <c r="BZ173" s="274"/>
      <c r="CA173" s="274"/>
      <c r="CB173" s="274"/>
      <c r="CC173" s="274"/>
      <c r="CD173" s="274"/>
      <c r="CE173" s="274"/>
      <c r="CF173" s="274"/>
      <c r="CG173" s="274"/>
      <c r="CH173" s="274"/>
      <c r="CI173" s="274"/>
      <c r="CJ173" s="275"/>
      <c r="CK173" s="275"/>
      <c r="CL173" s="275"/>
      <c r="CM173" s="331">
        <f t="shared" si="15"/>
        <v>1517513</v>
      </c>
      <c r="CN173" s="331"/>
      <c r="CO173" s="331"/>
      <c r="CP173" s="331"/>
      <c r="CQ173" s="331"/>
      <c r="CR173" s="331"/>
      <c r="CS173" s="331"/>
      <c r="CT173" s="331"/>
      <c r="CU173" s="331"/>
      <c r="CV173" s="331"/>
      <c r="CW173" s="331"/>
      <c r="CX173" s="331"/>
      <c r="CY173" s="331"/>
      <c r="CZ173" s="331"/>
      <c r="DA173" s="331"/>
      <c r="DB173" s="332"/>
      <c r="DC173" s="332"/>
      <c r="DD173" s="333"/>
    </row>
    <row r="174" spans="1:108" ht="15" customHeight="1">
      <c r="A174" s="498"/>
      <c r="B174" s="499"/>
      <c r="C174" s="499"/>
      <c r="D174" s="499"/>
      <c r="E174" s="499"/>
      <c r="F174" s="500"/>
      <c r="G174" s="143" t="s">
        <v>7</v>
      </c>
      <c r="H174" s="144"/>
      <c r="I174" s="144"/>
      <c r="J174" s="144"/>
      <c r="K174" s="144"/>
      <c r="L174" s="144"/>
      <c r="M174" s="144"/>
      <c r="N174" s="144"/>
      <c r="O174" s="144"/>
      <c r="P174" s="144"/>
      <c r="Q174" s="144"/>
      <c r="R174" s="144"/>
      <c r="S174" s="144"/>
      <c r="T174" s="144"/>
      <c r="U174" s="144"/>
      <c r="V174" s="144"/>
      <c r="W174" s="144"/>
      <c r="X174" s="144"/>
      <c r="Y174" s="144"/>
      <c r="Z174" s="144"/>
      <c r="AA174" s="488"/>
      <c r="AB174" s="611">
        <v>0</v>
      </c>
      <c r="AC174" s="612"/>
      <c r="AD174" s="613"/>
      <c r="AE174" s="614">
        <v>6</v>
      </c>
      <c r="AF174" s="612"/>
      <c r="AG174" s="613"/>
      <c r="AH174" s="614">
        <v>4</v>
      </c>
      <c r="AI174" s="612"/>
      <c r="AJ174" s="615"/>
      <c r="AK174" s="274">
        <v>1556017</v>
      </c>
      <c r="AL174" s="274"/>
      <c r="AM174" s="274"/>
      <c r="AN174" s="274"/>
      <c r="AO174" s="274"/>
      <c r="AP174" s="274"/>
      <c r="AQ174" s="274"/>
      <c r="AR174" s="274"/>
      <c r="AS174" s="274"/>
      <c r="AT174" s="274"/>
      <c r="AU174" s="274"/>
      <c r="AV174" s="274"/>
      <c r="AW174" s="274"/>
      <c r="AX174" s="274"/>
      <c r="AY174" s="274"/>
      <c r="AZ174" s="275"/>
      <c r="BA174" s="275"/>
      <c r="BB174" s="275"/>
      <c r="BC174" s="274"/>
      <c r="BD174" s="274"/>
      <c r="BE174" s="274"/>
      <c r="BF174" s="274"/>
      <c r="BG174" s="274"/>
      <c r="BH174" s="274"/>
      <c r="BI174" s="274"/>
      <c r="BJ174" s="274"/>
      <c r="BK174" s="274"/>
      <c r="BL174" s="274"/>
      <c r="BM174" s="274"/>
      <c r="BN174" s="274"/>
      <c r="BO174" s="274"/>
      <c r="BP174" s="274"/>
      <c r="BQ174" s="274"/>
      <c r="BR174" s="275"/>
      <c r="BS174" s="275"/>
      <c r="BT174" s="275"/>
      <c r="BU174" s="274"/>
      <c r="BV174" s="274"/>
      <c r="BW174" s="274"/>
      <c r="BX174" s="274"/>
      <c r="BY174" s="274"/>
      <c r="BZ174" s="274"/>
      <c r="CA174" s="274"/>
      <c r="CB174" s="274"/>
      <c r="CC174" s="274"/>
      <c r="CD174" s="274"/>
      <c r="CE174" s="274"/>
      <c r="CF174" s="274"/>
      <c r="CG174" s="274"/>
      <c r="CH174" s="274"/>
      <c r="CI174" s="274"/>
      <c r="CJ174" s="275"/>
      <c r="CK174" s="275"/>
      <c r="CL174" s="275"/>
      <c r="CM174" s="331">
        <f t="shared" si="15"/>
        <v>1556017</v>
      </c>
      <c r="CN174" s="331"/>
      <c r="CO174" s="331"/>
      <c r="CP174" s="331"/>
      <c r="CQ174" s="331"/>
      <c r="CR174" s="331"/>
      <c r="CS174" s="331"/>
      <c r="CT174" s="331"/>
      <c r="CU174" s="331"/>
      <c r="CV174" s="331"/>
      <c r="CW174" s="331"/>
      <c r="CX174" s="331"/>
      <c r="CY174" s="331"/>
      <c r="CZ174" s="331"/>
      <c r="DA174" s="331"/>
      <c r="DB174" s="332"/>
      <c r="DC174" s="332"/>
      <c r="DD174" s="333"/>
    </row>
    <row r="175" spans="1:108" ht="15" customHeight="1">
      <c r="A175" s="498"/>
      <c r="B175" s="499"/>
      <c r="C175" s="499"/>
      <c r="D175" s="499"/>
      <c r="E175" s="499"/>
      <c r="F175" s="500"/>
      <c r="G175" s="143" t="s">
        <v>8</v>
      </c>
      <c r="H175" s="144"/>
      <c r="I175" s="144"/>
      <c r="J175" s="144"/>
      <c r="K175" s="144"/>
      <c r="L175" s="144"/>
      <c r="M175" s="144"/>
      <c r="N175" s="144"/>
      <c r="O175" s="144"/>
      <c r="P175" s="144"/>
      <c r="Q175" s="144"/>
      <c r="R175" s="144"/>
      <c r="S175" s="144"/>
      <c r="T175" s="144"/>
      <c r="U175" s="144"/>
      <c r="V175" s="144"/>
      <c r="W175" s="144"/>
      <c r="X175" s="144"/>
      <c r="Y175" s="144"/>
      <c r="Z175" s="144"/>
      <c r="AA175" s="488"/>
      <c r="AB175" s="611">
        <v>0</v>
      </c>
      <c r="AC175" s="612"/>
      <c r="AD175" s="613"/>
      <c r="AE175" s="614">
        <v>7</v>
      </c>
      <c r="AF175" s="612"/>
      <c r="AG175" s="613"/>
      <c r="AH175" s="614">
        <v>4</v>
      </c>
      <c r="AI175" s="612"/>
      <c r="AJ175" s="615"/>
      <c r="AK175" s="274">
        <v>1075538</v>
      </c>
      <c r="AL175" s="274"/>
      <c r="AM175" s="274"/>
      <c r="AN175" s="274"/>
      <c r="AO175" s="274"/>
      <c r="AP175" s="274"/>
      <c r="AQ175" s="274"/>
      <c r="AR175" s="274"/>
      <c r="AS175" s="274"/>
      <c r="AT175" s="274"/>
      <c r="AU175" s="274"/>
      <c r="AV175" s="274"/>
      <c r="AW175" s="274"/>
      <c r="AX175" s="274"/>
      <c r="AY175" s="274"/>
      <c r="AZ175" s="275"/>
      <c r="BA175" s="275"/>
      <c r="BB175" s="275"/>
      <c r="BC175" s="274"/>
      <c r="BD175" s="274"/>
      <c r="BE175" s="274"/>
      <c r="BF175" s="274"/>
      <c r="BG175" s="274"/>
      <c r="BH175" s="274"/>
      <c r="BI175" s="274"/>
      <c r="BJ175" s="274"/>
      <c r="BK175" s="274"/>
      <c r="BL175" s="274"/>
      <c r="BM175" s="274"/>
      <c r="BN175" s="274"/>
      <c r="BO175" s="274"/>
      <c r="BP175" s="274"/>
      <c r="BQ175" s="274"/>
      <c r="BR175" s="275"/>
      <c r="BS175" s="275"/>
      <c r="BT175" s="275"/>
      <c r="BU175" s="274"/>
      <c r="BV175" s="274"/>
      <c r="BW175" s="274"/>
      <c r="BX175" s="274"/>
      <c r="BY175" s="274"/>
      <c r="BZ175" s="274"/>
      <c r="CA175" s="274"/>
      <c r="CB175" s="274"/>
      <c r="CC175" s="274"/>
      <c r="CD175" s="274"/>
      <c r="CE175" s="274"/>
      <c r="CF175" s="274"/>
      <c r="CG175" s="274"/>
      <c r="CH175" s="274"/>
      <c r="CI175" s="274"/>
      <c r="CJ175" s="275"/>
      <c r="CK175" s="275"/>
      <c r="CL175" s="275"/>
      <c r="CM175" s="331">
        <f t="shared" si="15"/>
        <v>1075538</v>
      </c>
      <c r="CN175" s="331"/>
      <c r="CO175" s="331"/>
      <c r="CP175" s="331"/>
      <c r="CQ175" s="331"/>
      <c r="CR175" s="331"/>
      <c r="CS175" s="331"/>
      <c r="CT175" s="331"/>
      <c r="CU175" s="331"/>
      <c r="CV175" s="331"/>
      <c r="CW175" s="331"/>
      <c r="CX175" s="331"/>
      <c r="CY175" s="331"/>
      <c r="CZ175" s="331"/>
      <c r="DA175" s="331"/>
      <c r="DB175" s="332"/>
      <c r="DC175" s="332"/>
      <c r="DD175" s="333"/>
    </row>
    <row r="176" spans="1:108" ht="15" customHeight="1">
      <c r="A176" s="498"/>
      <c r="B176" s="499"/>
      <c r="C176" s="499"/>
      <c r="D176" s="499"/>
      <c r="E176" s="499"/>
      <c r="F176" s="500"/>
      <c r="G176" s="143" t="s">
        <v>9</v>
      </c>
      <c r="H176" s="144"/>
      <c r="I176" s="144"/>
      <c r="J176" s="144"/>
      <c r="K176" s="144"/>
      <c r="L176" s="144"/>
      <c r="M176" s="144"/>
      <c r="N176" s="144"/>
      <c r="O176" s="144"/>
      <c r="P176" s="144"/>
      <c r="Q176" s="144"/>
      <c r="R176" s="144"/>
      <c r="S176" s="144"/>
      <c r="T176" s="144"/>
      <c r="U176" s="144"/>
      <c r="V176" s="144"/>
      <c r="W176" s="144"/>
      <c r="X176" s="144"/>
      <c r="Y176" s="144"/>
      <c r="Z176" s="144"/>
      <c r="AA176" s="488"/>
      <c r="AB176" s="611">
        <v>0</v>
      </c>
      <c r="AC176" s="612"/>
      <c r="AD176" s="613"/>
      <c r="AE176" s="614">
        <v>8</v>
      </c>
      <c r="AF176" s="612"/>
      <c r="AG176" s="613"/>
      <c r="AH176" s="614">
        <v>4</v>
      </c>
      <c r="AI176" s="612"/>
      <c r="AJ176" s="615"/>
      <c r="AK176" s="274">
        <v>1265086</v>
      </c>
      <c r="AL176" s="274"/>
      <c r="AM176" s="274"/>
      <c r="AN176" s="274"/>
      <c r="AO176" s="274"/>
      <c r="AP176" s="274"/>
      <c r="AQ176" s="274"/>
      <c r="AR176" s="274"/>
      <c r="AS176" s="274"/>
      <c r="AT176" s="274"/>
      <c r="AU176" s="274"/>
      <c r="AV176" s="274"/>
      <c r="AW176" s="274"/>
      <c r="AX176" s="274"/>
      <c r="AY176" s="274"/>
      <c r="AZ176" s="275"/>
      <c r="BA176" s="275"/>
      <c r="BB176" s="275"/>
      <c r="BC176" s="274">
        <v>654</v>
      </c>
      <c r="BD176" s="274"/>
      <c r="BE176" s="274"/>
      <c r="BF176" s="274"/>
      <c r="BG176" s="274"/>
      <c r="BH176" s="274"/>
      <c r="BI176" s="274"/>
      <c r="BJ176" s="274"/>
      <c r="BK176" s="274"/>
      <c r="BL176" s="274"/>
      <c r="BM176" s="274"/>
      <c r="BN176" s="274"/>
      <c r="BO176" s="274"/>
      <c r="BP176" s="274"/>
      <c r="BQ176" s="274"/>
      <c r="BR176" s="275"/>
      <c r="BS176" s="275"/>
      <c r="BT176" s="275"/>
      <c r="BU176" s="274"/>
      <c r="BV176" s="274"/>
      <c r="BW176" s="274"/>
      <c r="BX176" s="274"/>
      <c r="BY176" s="274"/>
      <c r="BZ176" s="274"/>
      <c r="CA176" s="274"/>
      <c r="CB176" s="274"/>
      <c r="CC176" s="274"/>
      <c r="CD176" s="274"/>
      <c r="CE176" s="274"/>
      <c r="CF176" s="274"/>
      <c r="CG176" s="274"/>
      <c r="CH176" s="274"/>
      <c r="CI176" s="274"/>
      <c r="CJ176" s="275"/>
      <c r="CK176" s="275"/>
      <c r="CL176" s="275"/>
      <c r="CM176" s="331">
        <f t="shared" si="15"/>
        <v>1265740</v>
      </c>
      <c r="CN176" s="331"/>
      <c r="CO176" s="331"/>
      <c r="CP176" s="331"/>
      <c r="CQ176" s="331"/>
      <c r="CR176" s="331"/>
      <c r="CS176" s="331"/>
      <c r="CT176" s="331"/>
      <c r="CU176" s="331"/>
      <c r="CV176" s="331"/>
      <c r="CW176" s="331"/>
      <c r="CX176" s="331"/>
      <c r="CY176" s="331"/>
      <c r="CZ176" s="331"/>
      <c r="DA176" s="331"/>
      <c r="DB176" s="332"/>
      <c r="DC176" s="332"/>
      <c r="DD176" s="333"/>
    </row>
    <row r="177" spans="1:108" ht="15" customHeight="1">
      <c r="A177" s="498"/>
      <c r="B177" s="499"/>
      <c r="C177" s="499"/>
      <c r="D177" s="499"/>
      <c r="E177" s="499"/>
      <c r="F177" s="500"/>
      <c r="G177" s="143" t="s">
        <v>4414</v>
      </c>
      <c r="H177" s="144"/>
      <c r="I177" s="144"/>
      <c r="J177" s="144"/>
      <c r="K177" s="144"/>
      <c r="L177" s="144"/>
      <c r="M177" s="144"/>
      <c r="N177" s="144"/>
      <c r="O177" s="144"/>
      <c r="P177" s="144"/>
      <c r="Q177" s="144"/>
      <c r="R177" s="144"/>
      <c r="S177" s="144"/>
      <c r="T177" s="144"/>
      <c r="U177" s="144"/>
      <c r="V177" s="144"/>
      <c r="W177" s="144"/>
      <c r="X177" s="144"/>
      <c r="Y177" s="144"/>
      <c r="Z177" s="144"/>
      <c r="AA177" s="488"/>
      <c r="AB177" s="611">
        <v>0</v>
      </c>
      <c r="AC177" s="612"/>
      <c r="AD177" s="613"/>
      <c r="AE177" s="614">
        <v>9</v>
      </c>
      <c r="AF177" s="612"/>
      <c r="AG177" s="613"/>
      <c r="AH177" s="614">
        <v>4</v>
      </c>
      <c r="AI177" s="612"/>
      <c r="AJ177" s="615"/>
      <c r="AK177" s="274">
        <v>1687129</v>
      </c>
      <c r="AL177" s="274"/>
      <c r="AM177" s="274"/>
      <c r="AN177" s="274"/>
      <c r="AO177" s="274"/>
      <c r="AP177" s="274"/>
      <c r="AQ177" s="274"/>
      <c r="AR177" s="274"/>
      <c r="AS177" s="274"/>
      <c r="AT177" s="274"/>
      <c r="AU177" s="274"/>
      <c r="AV177" s="274"/>
      <c r="AW177" s="274"/>
      <c r="AX177" s="274"/>
      <c r="AY177" s="274"/>
      <c r="AZ177" s="275"/>
      <c r="BA177" s="275"/>
      <c r="BB177" s="275"/>
      <c r="BC177" s="274"/>
      <c r="BD177" s="274"/>
      <c r="BE177" s="274"/>
      <c r="BF177" s="274"/>
      <c r="BG177" s="274"/>
      <c r="BH177" s="274"/>
      <c r="BI177" s="274"/>
      <c r="BJ177" s="274"/>
      <c r="BK177" s="274"/>
      <c r="BL177" s="274"/>
      <c r="BM177" s="274"/>
      <c r="BN177" s="274"/>
      <c r="BO177" s="274"/>
      <c r="BP177" s="274"/>
      <c r="BQ177" s="274"/>
      <c r="BR177" s="275"/>
      <c r="BS177" s="275"/>
      <c r="BT177" s="275"/>
      <c r="BU177" s="274"/>
      <c r="BV177" s="274"/>
      <c r="BW177" s="274"/>
      <c r="BX177" s="274"/>
      <c r="BY177" s="274"/>
      <c r="BZ177" s="274"/>
      <c r="CA177" s="274"/>
      <c r="CB177" s="274"/>
      <c r="CC177" s="274"/>
      <c r="CD177" s="274"/>
      <c r="CE177" s="274"/>
      <c r="CF177" s="274"/>
      <c r="CG177" s="274"/>
      <c r="CH177" s="274"/>
      <c r="CI177" s="274"/>
      <c r="CJ177" s="275"/>
      <c r="CK177" s="275"/>
      <c r="CL177" s="275"/>
      <c r="CM177" s="331">
        <f t="shared" ref="CM177:CM179" si="16">SUM(AK177:CL177)</f>
        <v>1687129</v>
      </c>
      <c r="CN177" s="331"/>
      <c r="CO177" s="331"/>
      <c r="CP177" s="331"/>
      <c r="CQ177" s="331"/>
      <c r="CR177" s="331"/>
      <c r="CS177" s="331"/>
      <c r="CT177" s="331"/>
      <c r="CU177" s="331"/>
      <c r="CV177" s="331"/>
      <c r="CW177" s="331"/>
      <c r="CX177" s="331"/>
      <c r="CY177" s="331"/>
      <c r="CZ177" s="331"/>
      <c r="DA177" s="331"/>
      <c r="DB177" s="332"/>
      <c r="DC177" s="332"/>
      <c r="DD177" s="333"/>
    </row>
    <row r="178" spans="1:108" ht="15" customHeight="1">
      <c r="A178" s="498"/>
      <c r="B178" s="499"/>
      <c r="C178" s="499"/>
      <c r="D178" s="499"/>
      <c r="E178" s="499"/>
      <c r="F178" s="500"/>
      <c r="G178" s="143" t="s">
        <v>4416</v>
      </c>
      <c r="H178" s="144"/>
      <c r="I178" s="144"/>
      <c r="J178" s="144"/>
      <c r="K178" s="144"/>
      <c r="L178" s="144"/>
      <c r="M178" s="144"/>
      <c r="N178" s="144"/>
      <c r="O178" s="144"/>
      <c r="P178" s="144"/>
      <c r="Q178" s="144"/>
      <c r="R178" s="144"/>
      <c r="S178" s="144"/>
      <c r="T178" s="144"/>
      <c r="U178" s="144"/>
      <c r="V178" s="144"/>
      <c r="W178" s="144"/>
      <c r="X178" s="144"/>
      <c r="Y178" s="144"/>
      <c r="Z178" s="144"/>
      <c r="AA178" s="488"/>
      <c r="AB178" s="611">
        <v>1</v>
      </c>
      <c r="AC178" s="612"/>
      <c r="AD178" s="613"/>
      <c r="AE178" s="614">
        <v>0</v>
      </c>
      <c r="AF178" s="612"/>
      <c r="AG178" s="613"/>
      <c r="AH178" s="614">
        <v>4</v>
      </c>
      <c r="AI178" s="612"/>
      <c r="AJ178" s="615"/>
      <c r="AK178" s="274">
        <v>677223</v>
      </c>
      <c r="AL178" s="274"/>
      <c r="AM178" s="274"/>
      <c r="AN178" s="274"/>
      <c r="AO178" s="274"/>
      <c r="AP178" s="274"/>
      <c r="AQ178" s="274"/>
      <c r="AR178" s="274"/>
      <c r="AS178" s="274"/>
      <c r="AT178" s="274"/>
      <c r="AU178" s="274"/>
      <c r="AV178" s="274"/>
      <c r="AW178" s="274"/>
      <c r="AX178" s="274"/>
      <c r="AY178" s="274"/>
      <c r="AZ178" s="275"/>
      <c r="BA178" s="275"/>
      <c r="BB178" s="275"/>
      <c r="BC178" s="274"/>
      <c r="BD178" s="274"/>
      <c r="BE178" s="274"/>
      <c r="BF178" s="274"/>
      <c r="BG178" s="274"/>
      <c r="BH178" s="274"/>
      <c r="BI178" s="274"/>
      <c r="BJ178" s="274"/>
      <c r="BK178" s="274"/>
      <c r="BL178" s="274"/>
      <c r="BM178" s="274"/>
      <c r="BN178" s="274"/>
      <c r="BO178" s="274"/>
      <c r="BP178" s="274"/>
      <c r="BQ178" s="274"/>
      <c r="BR178" s="275"/>
      <c r="BS178" s="275"/>
      <c r="BT178" s="275"/>
      <c r="BU178" s="274"/>
      <c r="BV178" s="274"/>
      <c r="BW178" s="274"/>
      <c r="BX178" s="274"/>
      <c r="BY178" s="274"/>
      <c r="BZ178" s="274"/>
      <c r="CA178" s="274"/>
      <c r="CB178" s="274"/>
      <c r="CC178" s="274"/>
      <c r="CD178" s="274"/>
      <c r="CE178" s="274"/>
      <c r="CF178" s="274"/>
      <c r="CG178" s="274"/>
      <c r="CH178" s="274"/>
      <c r="CI178" s="274"/>
      <c r="CJ178" s="275"/>
      <c r="CK178" s="275"/>
      <c r="CL178" s="275"/>
      <c r="CM178" s="331">
        <f t="shared" si="16"/>
        <v>677223</v>
      </c>
      <c r="CN178" s="331"/>
      <c r="CO178" s="331"/>
      <c r="CP178" s="331"/>
      <c r="CQ178" s="331"/>
      <c r="CR178" s="331"/>
      <c r="CS178" s="331"/>
      <c r="CT178" s="331"/>
      <c r="CU178" s="331"/>
      <c r="CV178" s="331"/>
      <c r="CW178" s="331"/>
      <c r="CX178" s="331"/>
      <c r="CY178" s="331"/>
      <c r="CZ178" s="331"/>
      <c r="DA178" s="331"/>
      <c r="DB178" s="332"/>
      <c r="DC178" s="332"/>
      <c r="DD178" s="333"/>
    </row>
    <row r="179" spans="1:108" ht="15" customHeight="1">
      <c r="A179" s="498"/>
      <c r="B179" s="499"/>
      <c r="C179" s="499"/>
      <c r="D179" s="499"/>
      <c r="E179" s="499"/>
      <c r="F179" s="500"/>
      <c r="G179" s="143" t="s">
        <v>4423</v>
      </c>
      <c r="H179" s="144"/>
      <c r="I179" s="144"/>
      <c r="J179" s="144"/>
      <c r="K179" s="144"/>
      <c r="L179" s="144"/>
      <c r="M179" s="144"/>
      <c r="N179" s="144"/>
      <c r="O179" s="144"/>
      <c r="P179" s="144"/>
      <c r="Q179" s="144"/>
      <c r="R179" s="144"/>
      <c r="S179" s="144"/>
      <c r="T179" s="144"/>
      <c r="U179" s="144"/>
      <c r="V179" s="144"/>
      <c r="W179" s="144"/>
      <c r="X179" s="144"/>
      <c r="Y179" s="144"/>
      <c r="Z179" s="144"/>
      <c r="AA179" s="488"/>
      <c r="AB179" s="611">
        <v>1</v>
      </c>
      <c r="AC179" s="612"/>
      <c r="AD179" s="613"/>
      <c r="AE179" s="614">
        <v>1</v>
      </c>
      <c r="AF179" s="612"/>
      <c r="AG179" s="613"/>
      <c r="AH179" s="614">
        <v>4</v>
      </c>
      <c r="AI179" s="612"/>
      <c r="AJ179" s="615"/>
      <c r="AK179" s="274">
        <v>280294</v>
      </c>
      <c r="AL179" s="274"/>
      <c r="AM179" s="274"/>
      <c r="AN179" s="274"/>
      <c r="AO179" s="274"/>
      <c r="AP179" s="274"/>
      <c r="AQ179" s="274"/>
      <c r="AR179" s="274"/>
      <c r="AS179" s="274"/>
      <c r="AT179" s="274"/>
      <c r="AU179" s="274"/>
      <c r="AV179" s="274"/>
      <c r="AW179" s="274"/>
      <c r="AX179" s="274"/>
      <c r="AY179" s="274"/>
      <c r="AZ179" s="275"/>
      <c r="BA179" s="275"/>
      <c r="BB179" s="275"/>
      <c r="BC179" s="274"/>
      <c r="BD179" s="274"/>
      <c r="BE179" s="274"/>
      <c r="BF179" s="274"/>
      <c r="BG179" s="274"/>
      <c r="BH179" s="274"/>
      <c r="BI179" s="274"/>
      <c r="BJ179" s="274"/>
      <c r="BK179" s="274"/>
      <c r="BL179" s="274"/>
      <c r="BM179" s="274"/>
      <c r="BN179" s="274"/>
      <c r="BO179" s="274"/>
      <c r="BP179" s="274"/>
      <c r="BQ179" s="274"/>
      <c r="BR179" s="275"/>
      <c r="BS179" s="275"/>
      <c r="BT179" s="275"/>
      <c r="BU179" s="274"/>
      <c r="BV179" s="274"/>
      <c r="BW179" s="274"/>
      <c r="BX179" s="274"/>
      <c r="BY179" s="274"/>
      <c r="BZ179" s="274"/>
      <c r="CA179" s="274"/>
      <c r="CB179" s="274"/>
      <c r="CC179" s="274"/>
      <c r="CD179" s="274"/>
      <c r="CE179" s="274"/>
      <c r="CF179" s="274"/>
      <c r="CG179" s="274"/>
      <c r="CH179" s="274"/>
      <c r="CI179" s="274"/>
      <c r="CJ179" s="275"/>
      <c r="CK179" s="275"/>
      <c r="CL179" s="275"/>
      <c r="CM179" s="331">
        <f t="shared" si="16"/>
        <v>280294</v>
      </c>
      <c r="CN179" s="331"/>
      <c r="CO179" s="331"/>
      <c r="CP179" s="331"/>
      <c r="CQ179" s="331"/>
      <c r="CR179" s="331"/>
      <c r="CS179" s="331"/>
      <c r="CT179" s="331"/>
      <c r="CU179" s="331"/>
      <c r="CV179" s="331"/>
      <c r="CW179" s="331"/>
      <c r="CX179" s="331"/>
      <c r="CY179" s="331"/>
      <c r="CZ179" s="331"/>
      <c r="DA179" s="331"/>
      <c r="DB179" s="332"/>
      <c r="DC179" s="332"/>
      <c r="DD179" s="333"/>
    </row>
    <row r="180" spans="1:108" ht="15" customHeight="1">
      <c r="A180" s="498"/>
      <c r="B180" s="499"/>
      <c r="C180" s="499"/>
      <c r="D180" s="499"/>
      <c r="E180" s="499"/>
      <c r="F180" s="500"/>
      <c r="G180" s="143" t="s">
        <v>4419</v>
      </c>
      <c r="H180" s="144"/>
      <c r="I180" s="144"/>
      <c r="J180" s="144"/>
      <c r="K180" s="144"/>
      <c r="L180" s="144"/>
      <c r="M180" s="144"/>
      <c r="N180" s="144"/>
      <c r="O180" s="144"/>
      <c r="P180" s="144"/>
      <c r="Q180" s="144"/>
      <c r="R180" s="144"/>
      <c r="S180" s="144"/>
      <c r="T180" s="144"/>
      <c r="U180" s="144"/>
      <c r="V180" s="144"/>
      <c r="W180" s="144"/>
      <c r="X180" s="144"/>
      <c r="Y180" s="144"/>
      <c r="Z180" s="144"/>
      <c r="AA180" s="488"/>
      <c r="AB180" s="611">
        <v>1</v>
      </c>
      <c r="AC180" s="612"/>
      <c r="AD180" s="613"/>
      <c r="AE180" s="614">
        <v>2</v>
      </c>
      <c r="AF180" s="612"/>
      <c r="AG180" s="613"/>
      <c r="AH180" s="614">
        <v>4</v>
      </c>
      <c r="AI180" s="612"/>
      <c r="AJ180" s="615"/>
      <c r="AK180" s="274">
        <v>407713</v>
      </c>
      <c r="AL180" s="274"/>
      <c r="AM180" s="274"/>
      <c r="AN180" s="274"/>
      <c r="AO180" s="274"/>
      <c r="AP180" s="274"/>
      <c r="AQ180" s="274"/>
      <c r="AR180" s="274"/>
      <c r="AS180" s="274"/>
      <c r="AT180" s="274"/>
      <c r="AU180" s="274"/>
      <c r="AV180" s="274"/>
      <c r="AW180" s="274"/>
      <c r="AX180" s="274"/>
      <c r="AY180" s="274"/>
      <c r="AZ180" s="275"/>
      <c r="BA180" s="275"/>
      <c r="BB180" s="275"/>
      <c r="BC180" s="274"/>
      <c r="BD180" s="274"/>
      <c r="BE180" s="274"/>
      <c r="BF180" s="274"/>
      <c r="BG180" s="274"/>
      <c r="BH180" s="274"/>
      <c r="BI180" s="274"/>
      <c r="BJ180" s="274"/>
      <c r="BK180" s="274"/>
      <c r="BL180" s="274"/>
      <c r="BM180" s="274"/>
      <c r="BN180" s="274"/>
      <c r="BO180" s="274"/>
      <c r="BP180" s="274"/>
      <c r="BQ180" s="274"/>
      <c r="BR180" s="275"/>
      <c r="BS180" s="275"/>
      <c r="BT180" s="275"/>
      <c r="BU180" s="274"/>
      <c r="BV180" s="274"/>
      <c r="BW180" s="274"/>
      <c r="BX180" s="274"/>
      <c r="BY180" s="274"/>
      <c r="BZ180" s="274"/>
      <c r="CA180" s="274"/>
      <c r="CB180" s="274"/>
      <c r="CC180" s="274"/>
      <c r="CD180" s="274"/>
      <c r="CE180" s="274"/>
      <c r="CF180" s="274"/>
      <c r="CG180" s="274"/>
      <c r="CH180" s="274"/>
      <c r="CI180" s="274"/>
      <c r="CJ180" s="275"/>
      <c r="CK180" s="275"/>
      <c r="CL180" s="275"/>
      <c r="CM180" s="331">
        <f t="shared" si="15"/>
        <v>407713</v>
      </c>
      <c r="CN180" s="331"/>
      <c r="CO180" s="331"/>
      <c r="CP180" s="331"/>
      <c r="CQ180" s="331"/>
      <c r="CR180" s="331"/>
      <c r="CS180" s="331"/>
      <c r="CT180" s="331"/>
      <c r="CU180" s="331"/>
      <c r="CV180" s="331"/>
      <c r="CW180" s="331"/>
      <c r="CX180" s="331"/>
      <c r="CY180" s="331"/>
      <c r="CZ180" s="331"/>
      <c r="DA180" s="331"/>
      <c r="DB180" s="332"/>
      <c r="DC180" s="332"/>
      <c r="DD180" s="333"/>
    </row>
    <row r="181" spans="1:108" ht="15" customHeight="1" thickBot="1">
      <c r="A181" s="498"/>
      <c r="B181" s="499"/>
      <c r="C181" s="499"/>
      <c r="D181" s="499"/>
      <c r="E181" s="499"/>
      <c r="F181" s="500"/>
      <c r="G181" s="143" t="s">
        <v>336</v>
      </c>
      <c r="H181" s="144"/>
      <c r="I181" s="144"/>
      <c r="J181" s="144"/>
      <c r="K181" s="144"/>
      <c r="L181" s="144"/>
      <c r="M181" s="144"/>
      <c r="N181" s="144"/>
      <c r="O181" s="144"/>
      <c r="P181" s="144"/>
      <c r="Q181" s="144"/>
      <c r="R181" s="144"/>
      <c r="S181" s="144"/>
      <c r="T181" s="144"/>
      <c r="U181" s="144"/>
      <c r="V181" s="144"/>
      <c r="W181" s="144"/>
      <c r="X181" s="144"/>
      <c r="Y181" s="144"/>
      <c r="Z181" s="144"/>
      <c r="AA181" s="488"/>
      <c r="AB181" s="628">
        <v>1</v>
      </c>
      <c r="AC181" s="629"/>
      <c r="AD181" s="630"/>
      <c r="AE181" s="631">
        <v>3</v>
      </c>
      <c r="AF181" s="629"/>
      <c r="AG181" s="630"/>
      <c r="AH181" s="631">
        <v>4</v>
      </c>
      <c r="AI181" s="629"/>
      <c r="AJ181" s="632"/>
      <c r="AK181" s="291">
        <f>SUM(AK169:BB180)</f>
        <v>22990435</v>
      </c>
      <c r="AL181" s="291"/>
      <c r="AM181" s="291"/>
      <c r="AN181" s="291"/>
      <c r="AO181" s="291"/>
      <c r="AP181" s="291"/>
      <c r="AQ181" s="291"/>
      <c r="AR181" s="291"/>
      <c r="AS181" s="291"/>
      <c r="AT181" s="291"/>
      <c r="AU181" s="291"/>
      <c r="AV181" s="291"/>
      <c r="AW181" s="291"/>
      <c r="AX181" s="291"/>
      <c r="AY181" s="291"/>
      <c r="AZ181" s="686"/>
      <c r="BA181" s="686"/>
      <c r="BB181" s="686"/>
      <c r="BC181" s="291">
        <f>SUM(BC169:BT180)</f>
        <v>654</v>
      </c>
      <c r="BD181" s="291"/>
      <c r="BE181" s="291"/>
      <c r="BF181" s="291"/>
      <c r="BG181" s="291"/>
      <c r="BH181" s="291"/>
      <c r="BI181" s="291"/>
      <c r="BJ181" s="291"/>
      <c r="BK181" s="291"/>
      <c r="BL181" s="291"/>
      <c r="BM181" s="291"/>
      <c r="BN181" s="291"/>
      <c r="BO181" s="291"/>
      <c r="BP181" s="291"/>
      <c r="BQ181" s="291"/>
      <c r="BR181" s="686"/>
      <c r="BS181" s="686"/>
      <c r="BT181" s="686"/>
      <c r="BU181" s="291">
        <f>SUM(BU169:CL180)</f>
        <v>2123</v>
      </c>
      <c r="BV181" s="291"/>
      <c r="BW181" s="291"/>
      <c r="BX181" s="291"/>
      <c r="BY181" s="291"/>
      <c r="BZ181" s="291"/>
      <c r="CA181" s="291"/>
      <c r="CB181" s="291"/>
      <c r="CC181" s="291"/>
      <c r="CD181" s="291"/>
      <c r="CE181" s="291"/>
      <c r="CF181" s="291"/>
      <c r="CG181" s="291"/>
      <c r="CH181" s="291"/>
      <c r="CI181" s="291"/>
      <c r="CJ181" s="686"/>
      <c r="CK181" s="686"/>
      <c r="CL181" s="686"/>
      <c r="CM181" s="291">
        <f t="shared" si="15"/>
        <v>22993212</v>
      </c>
      <c r="CN181" s="291"/>
      <c r="CO181" s="291"/>
      <c r="CP181" s="291"/>
      <c r="CQ181" s="291"/>
      <c r="CR181" s="291"/>
      <c r="CS181" s="291"/>
      <c r="CT181" s="291"/>
      <c r="CU181" s="291"/>
      <c r="CV181" s="291"/>
      <c r="CW181" s="291"/>
      <c r="CX181" s="291"/>
      <c r="CY181" s="291"/>
      <c r="CZ181" s="291"/>
      <c r="DA181" s="291"/>
      <c r="DB181" s="292"/>
      <c r="DC181" s="292"/>
      <c r="DD181" s="294"/>
    </row>
    <row r="182" spans="1:108" ht="11.25" customHeight="1" thickBot="1">
      <c r="A182" s="498"/>
      <c r="B182" s="499"/>
      <c r="C182" s="499"/>
      <c r="D182" s="499"/>
      <c r="E182" s="499"/>
      <c r="F182" s="500"/>
      <c r="G182" s="522"/>
      <c r="H182" s="523"/>
      <c r="I182" s="523"/>
      <c r="J182" s="523"/>
      <c r="K182" s="523"/>
      <c r="L182" s="523"/>
      <c r="M182" s="523"/>
      <c r="N182" s="523"/>
      <c r="O182" s="523"/>
      <c r="P182" s="523"/>
      <c r="Q182" s="523"/>
      <c r="R182" s="523"/>
      <c r="S182" s="523"/>
      <c r="T182" s="523"/>
      <c r="U182" s="523"/>
      <c r="V182" s="523"/>
      <c r="W182" s="523"/>
      <c r="X182" s="523"/>
      <c r="Y182" s="523"/>
      <c r="Z182" s="523"/>
      <c r="AA182" s="523"/>
      <c r="AB182" s="633"/>
      <c r="AC182" s="633"/>
      <c r="AD182" s="633"/>
      <c r="AE182" s="633"/>
      <c r="AF182" s="633"/>
      <c r="AG182" s="633"/>
      <c r="AH182" s="633"/>
      <c r="AI182" s="633"/>
      <c r="AJ182" s="633"/>
      <c r="AK182" s="634"/>
      <c r="AL182" s="634"/>
      <c r="AM182" s="634"/>
      <c r="AN182" s="634"/>
      <c r="AO182" s="634"/>
      <c r="AP182" s="634"/>
      <c r="AQ182" s="634"/>
      <c r="AR182" s="634"/>
      <c r="AS182" s="634"/>
      <c r="AT182" s="634"/>
      <c r="AU182" s="634"/>
      <c r="AV182" s="634"/>
      <c r="AW182" s="634"/>
      <c r="AX182" s="634"/>
      <c r="AY182" s="634"/>
      <c r="BC182" s="634"/>
      <c r="BD182" s="634"/>
      <c r="BE182" s="634"/>
      <c r="BF182" s="634"/>
      <c r="BG182" s="634"/>
      <c r="BH182" s="634"/>
      <c r="BI182" s="634"/>
      <c r="BJ182" s="634"/>
      <c r="BK182" s="634"/>
      <c r="BL182" s="634"/>
      <c r="BM182" s="634"/>
      <c r="BN182" s="634"/>
      <c r="BO182" s="634"/>
      <c r="BP182" s="634"/>
      <c r="BQ182" s="634"/>
      <c r="BU182" s="634"/>
      <c r="BV182" s="634"/>
      <c r="BW182" s="634"/>
      <c r="BX182" s="634"/>
      <c r="BY182" s="634"/>
      <c r="BZ182" s="634"/>
      <c r="CA182" s="634"/>
      <c r="CB182" s="634"/>
      <c r="CC182" s="634"/>
      <c r="CD182" s="634"/>
      <c r="CE182" s="634"/>
      <c r="CF182" s="634"/>
      <c r="CG182" s="634"/>
      <c r="CH182" s="634"/>
      <c r="CI182" s="634"/>
      <c r="CM182" s="634"/>
      <c r="CN182" s="634"/>
      <c r="CO182" s="634"/>
      <c r="CP182" s="634"/>
      <c r="CQ182" s="634"/>
      <c r="CR182" s="634"/>
      <c r="CS182" s="634"/>
      <c r="CT182" s="634"/>
      <c r="CU182" s="634"/>
      <c r="CV182" s="634"/>
      <c r="CW182" s="634"/>
      <c r="CX182" s="634"/>
      <c r="CY182" s="634"/>
      <c r="CZ182" s="634"/>
      <c r="DA182" s="634"/>
    </row>
    <row r="183" spans="1:108" ht="15" customHeight="1">
      <c r="A183" s="498"/>
      <c r="B183" s="499"/>
      <c r="C183" s="499"/>
      <c r="D183" s="499"/>
      <c r="E183" s="499"/>
      <c r="F183" s="500"/>
      <c r="G183" s="143" t="s">
        <v>11</v>
      </c>
      <c r="H183" s="144"/>
      <c r="I183" s="144"/>
      <c r="J183" s="144"/>
      <c r="K183" s="144"/>
      <c r="L183" s="144"/>
      <c r="M183" s="144"/>
      <c r="N183" s="144"/>
      <c r="O183" s="144"/>
      <c r="P183" s="144"/>
      <c r="Q183" s="144"/>
      <c r="R183" s="144"/>
      <c r="S183" s="144"/>
      <c r="T183" s="144"/>
      <c r="U183" s="144"/>
      <c r="V183" s="144"/>
      <c r="W183" s="144"/>
      <c r="X183" s="144"/>
      <c r="Y183" s="144"/>
      <c r="Z183" s="144"/>
      <c r="AA183" s="488"/>
      <c r="AB183" s="606">
        <v>1</v>
      </c>
      <c r="AC183" s="607"/>
      <c r="AD183" s="608"/>
      <c r="AE183" s="609">
        <v>4</v>
      </c>
      <c r="AF183" s="607"/>
      <c r="AG183" s="608"/>
      <c r="AH183" s="609">
        <v>4</v>
      </c>
      <c r="AI183" s="607"/>
      <c r="AJ183" s="610"/>
      <c r="AK183" s="328">
        <f>SUM(AK169:BB171)</f>
        <v>11966876</v>
      </c>
      <c r="AL183" s="328"/>
      <c r="AM183" s="328"/>
      <c r="AN183" s="328"/>
      <c r="AO183" s="328"/>
      <c r="AP183" s="328"/>
      <c r="AQ183" s="328"/>
      <c r="AR183" s="328"/>
      <c r="AS183" s="328"/>
      <c r="AT183" s="328"/>
      <c r="AU183" s="328"/>
      <c r="AV183" s="328"/>
      <c r="AW183" s="328"/>
      <c r="AX183" s="328"/>
      <c r="AY183" s="328"/>
      <c r="AZ183" s="262"/>
      <c r="BA183" s="262"/>
      <c r="BB183" s="262"/>
      <c r="BC183" s="328">
        <f>SUM(BC169:BT171)</f>
        <v>0</v>
      </c>
      <c r="BD183" s="328"/>
      <c r="BE183" s="328"/>
      <c r="BF183" s="328"/>
      <c r="BG183" s="328"/>
      <c r="BH183" s="328"/>
      <c r="BI183" s="328"/>
      <c r="BJ183" s="328"/>
      <c r="BK183" s="328"/>
      <c r="BL183" s="328"/>
      <c r="BM183" s="328"/>
      <c r="BN183" s="328"/>
      <c r="BO183" s="328"/>
      <c r="BP183" s="328"/>
      <c r="BQ183" s="328"/>
      <c r="BR183" s="262"/>
      <c r="BS183" s="262"/>
      <c r="BT183" s="262"/>
      <c r="BU183" s="328">
        <f>SUM(BU169:CL171)</f>
        <v>0</v>
      </c>
      <c r="BV183" s="328"/>
      <c r="BW183" s="328"/>
      <c r="BX183" s="328"/>
      <c r="BY183" s="328"/>
      <c r="BZ183" s="328"/>
      <c r="CA183" s="328"/>
      <c r="CB183" s="328"/>
      <c r="CC183" s="328"/>
      <c r="CD183" s="328"/>
      <c r="CE183" s="328"/>
      <c r="CF183" s="328"/>
      <c r="CG183" s="328"/>
      <c r="CH183" s="328"/>
      <c r="CI183" s="328"/>
      <c r="CJ183" s="262"/>
      <c r="CK183" s="262"/>
      <c r="CL183" s="262"/>
      <c r="CM183" s="328">
        <f>SUM(AK183:CL183)</f>
        <v>11966876</v>
      </c>
      <c r="CN183" s="328"/>
      <c r="CO183" s="328"/>
      <c r="CP183" s="328"/>
      <c r="CQ183" s="328"/>
      <c r="CR183" s="328"/>
      <c r="CS183" s="328"/>
      <c r="CT183" s="328"/>
      <c r="CU183" s="328"/>
      <c r="CV183" s="328"/>
      <c r="CW183" s="328"/>
      <c r="CX183" s="328"/>
      <c r="CY183" s="328"/>
      <c r="CZ183" s="328"/>
      <c r="DA183" s="328"/>
      <c r="DB183" s="262"/>
      <c r="DC183" s="262"/>
      <c r="DD183" s="268"/>
    </row>
    <row r="184" spans="1:108" ht="15" customHeight="1">
      <c r="A184" s="498"/>
      <c r="B184" s="499"/>
      <c r="C184" s="499"/>
      <c r="D184" s="499"/>
      <c r="E184" s="499"/>
      <c r="F184" s="500"/>
      <c r="G184" s="143" t="s">
        <v>12</v>
      </c>
      <c r="H184" s="144"/>
      <c r="I184" s="144"/>
      <c r="J184" s="144"/>
      <c r="K184" s="144"/>
      <c r="L184" s="144"/>
      <c r="M184" s="144"/>
      <c r="N184" s="144"/>
      <c r="O184" s="144"/>
      <c r="P184" s="144"/>
      <c r="Q184" s="144"/>
      <c r="R184" s="144"/>
      <c r="S184" s="144"/>
      <c r="T184" s="144"/>
      <c r="U184" s="144"/>
      <c r="V184" s="144"/>
      <c r="W184" s="144"/>
      <c r="X184" s="144"/>
      <c r="Y184" s="144"/>
      <c r="Z184" s="144"/>
      <c r="AA184" s="488"/>
      <c r="AB184" s="611">
        <v>1</v>
      </c>
      <c r="AC184" s="612"/>
      <c r="AD184" s="613"/>
      <c r="AE184" s="614">
        <v>5</v>
      </c>
      <c r="AF184" s="612"/>
      <c r="AG184" s="613"/>
      <c r="AH184" s="614">
        <v>4</v>
      </c>
      <c r="AI184" s="612"/>
      <c r="AJ184" s="615"/>
      <c r="AK184" s="331">
        <f>SUM(AK172:BB175)</f>
        <v>6706114</v>
      </c>
      <c r="AL184" s="331"/>
      <c r="AM184" s="331"/>
      <c r="AN184" s="331"/>
      <c r="AO184" s="331"/>
      <c r="AP184" s="331"/>
      <c r="AQ184" s="331"/>
      <c r="AR184" s="331"/>
      <c r="AS184" s="331"/>
      <c r="AT184" s="331"/>
      <c r="AU184" s="331"/>
      <c r="AV184" s="331"/>
      <c r="AW184" s="331"/>
      <c r="AX184" s="331"/>
      <c r="AY184" s="331"/>
      <c r="AZ184" s="275"/>
      <c r="BA184" s="275"/>
      <c r="BB184" s="275"/>
      <c r="BC184" s="331">
        <f>SUM(BC172:BT175)</f>
        <v>0</v>
      </c>
      <c r="BD184" s="331"/>
      <c r="BE184" s="331"/>
      <c r="BF184" s="331"/>
      <c r="BG184" s="331"/>
      <c r="BH184" s="331"/>
      <c r="BI184" s="331"/>
      <c r="BJ184" s="331"/>
      <c r="BK184" s="331"/>
      <c r="BL184" s="331"/>
      <c r="BM184" s="331"/>
      <c r="BN184" s="331"/>
      <c r="BO184" s="331"/>
      <c r="BP184" s="331"/>
      <c r="BQ184" s="331"/>
      <c r="BR184" s="275"/>
      <c r="BS184" s="275"/>
      <c r="BT184" s="275"/>
      <c r="BU184" s="331">
        <f>SUM(BU172:CL175)</f>
        <v>2123</v>
      </c>
      <c r="BV184" s="331"/>
      <c r="BW184" s="331"/>
      <c r="BX184" s="331"/>
      <c r="BY184" s="331"/>
      <c r="BZ184" s="331"/>
      <c r="CA184" s="331"/>
      <c r="CB184" s="331"/>
      <c r="CC184" s="331"/>
      <c r="CD184" s="331"/>
      <c r="CE184" s="331"/>
      <c r="CF184" s="331"/>
      <c r="CG184" s="331"/>
      <c r="CH184" s="331"/>
      <c r="CI184" s="331"/>
      <c r="CJ184" s="275"/>
      <c r="CK184" s="275"/>
      <c r="CL184" s="275"/>
      <c r="CM184" s="331">
        <f>SUM(AK184:CL184)</f>
        <v>6708237</v>
      </c>
      <c r="CN184" s="331"/>
      <c r="CO184" s="331"/>
      <c r="CP184" s="331"/>
      <c r="CQ184" s="331"/>
      <c r="CR184" s="331"/>
      <c r="CS184" s="331"/>
      <c r="CT184" s="331"/>
      <c r="CU184" s="331"/>
      <c r="CV184" s="331"/>
      <c r="CW184" s="331"/>
      <c r="CX184" s="331"/>
      <c r="CY184" s="331"/>
      <c r="CZ184" s="331"/>
      <c r="DA184" s="331"/>
      <c r="DB184" s="275"/>
      <c r="DC184" s="275"/>
      <c r="DD184" s="279"/>
    </row>
    <row r="185" spans="1:108" ht="15" customHeight="1">
      <c r="A185" s="498"/>
      <c r="B185" s="499"/>
      <c r="C185" s="499"/>
      <c r="D185" s="499"/>
      <c r="E185" s="499"/>
      <c r="F185" s="500"/>
      <c r="G185" s="143" t="s">
        <v>9</v>
      </c>
      <c r="H185" s="144"/>
      <c r="I185" s="144"/>
      <c r="J185" s="144"/>
      <c r="K185" s="144"/>
      <c r="L185" s="144"/>
      <c r="M185" s="144"/>
      <c r="N185" s="144"/>
      <c r="O185" s="144"/>
      <c r="P185" s="144"/>
      <c r="Q185" s="144"/>
      <c r="R185" s="144"/>
      <c r="S185" s="144"/>
      <c r="T185" s="144"/>
      <c r="U185" s="144"/>
      <c r="V185" s="144"/>
      <c r="W185" s="144"/>
      <c r="X185" s="144"/>
      <c r="Y185" s="144"/>
      <c r="Z185" s="144"/>
      <c r="AA185" s="488"/>
      <c r="AB185" s="611">
        <v>1</v>
      </c>
      <c r="AC185" s="612"/>
      <c r="AD185" s="613"/>
      <c r="AE185" s="614">
        <v>6</v>
      </c>
      <c r="AF185" s="612"/>
      <c r="AG185" s="613"/>
      <c r="AH185" s="614">
        <v>4</v>
      </c>
      <c r="AI185" s="612"/>
      <c r="AJ185" s="615"/>
      <c r="AK185" s="331">
        <f>AK176</f>
        <v>1265086</v>
      </c>
      <c r="AL185" s="331"/>
      <c r="AM185" s="331"/>
      <c r="AN185" s="331"/>
      <c r="AO185" s="331"/>
      <c r="AP185" s="331"/>
      <c r="AQ185" s="331"/>
      <c r="AR185" s="331"/>
      <c r="AS185" s="331"/>
      <c r="AT185" s="331"/>
      <c r="AU185" s="331"/>
      <c r="AV185" s="331"/>
      <c r="AW185" s="331"/>
      <c r="AX185" s="331"/>
      <c r="AY185" s="331"/>
      <c r="AZ185" s="275"/>
      <c r="BA185" s="275"/>
      <c r="BB185" s="275"/>
      <c r="BC185" s="331">
        <f>BC176</f>
        <v>654</v>
      </c>
      <c r="BD185" s="331"/>
      <c r="BE185" s="331"/>
      <c r="BF185" s="331"/>
      <c r="BG185" s="331"/>
      <c r="BH185" s="331"/>
      <c r="BI185" s="331"/>
      <c r="BJ185" s="331"/>
      <c r="BK185" s="331"/>
      <c r="BL185" s="331"/>
      <c r="BM185" s="331"/>
      <c r="BN185" s="331"/>
      <c r="BO185" s="331"/>
      <c r="BP185" s="331"/>
      <c r="BQ185" s="331"/>
      <c r="BR185" s="275"/>
      <c r="BS185" s="275"/>
      <c r="BT185" s="275"/>
      <c r="BU185" s="331">
        <f>BU176</f>
        <v>0</v>
      </c>
      <c r="BV185" s="331"/>
      <c r="BW185" s="331"/>
      <c r="BX185" s="331"/>
      <c r="BY185" s="331"/>
      <c r="BZ185" s="331"/>
      <c r="CA185" s="331"/>
      <c r="CB185" s="331"/>
      <c r="CC185" s="331"/>
      <c r="CD185" s="331"/>
      <c r="CE185" s="331"/>
      <c r="CF185" s="331"/>
      <c r="CG185" s="331"/>
      <c r="CH185" s="331"/>
      <c r="CI185" s="331"/>
      <c r="CJ185" s="275"/>
      <c r="CK185" s="275"/>
      <c r="CL185" s="275"/>
      <c r="CM185" s="331">
        <f>SUM(AK185:CL185)</f>
        <v>1265740</v>
      </c>
      <c r="CN185" s="331"/>
      <c r="CO185" s="331"/>
      <c r="CP185" s="331"/>
      <c r="CQ185" s="331"/>
      <c r="CR185" s="331"/>
      <c r="CS185" s="331"/>
      <c r="CT185" s="331"/>
      <c r="CU185" s="331"/>
      <c r="CV185" s="331"/>
      <c r="CW185" s="331"/>
      <c r="CX185" s="331"/>
      <c r="CY185" s="331"/>
      <c r="CZ185" s="331"/>
      <c r="DA185" s="331"/>
      <c r="DB185" s="275"/>
      <c r="DC185" s="275"/>
      <c r="DD185" s="279"/>
    </row>
    <row r="186" spans="1:108" ht="15" customHeight="1" thickBot="1">
      <c r="A186" s="546"/>
      <c r="B186" s="547"/>
      <c r="C186" s="547"/>
      <c r="D186" s="547"/>
      <c r="E186" s="547"/>
      <c r="F186" s="548"/>
      <c r="G186" s="143" t="s">
        <v>10</v>
      </c>
      <c r="H186" s="144"/>
      <c r="I186" s="144"/>
      <c r="J186" s="144"/>
      <c r="K186" s="144"/>
      <c r="L186" s="144"/>
      <c r="M186" s="144"/>
      <c r="N186" s="144"/>
      <c r="O186" s="144"/>
      <c r="P186" s="144"/>
      <c r="Q186" s="144"/>
      <c r="R186" s="144"/>
      <c r="S186" s="144"/>
      <c r="T186" s="144"/>
      <c r="U186" s="144"/>
      <c r="V186" s="144"/>
      <c r="W186" s="144"/>
      <c r="X186" s="144"/>
      <c r="Y186" s="144"/>
      <c r="Z186" s="144"/>
      <c r="AA186" s="488"/>
      <c r="AB186" s="628">
        <v>1</v>
      </c>
      <c r="AC186" s="629"/>
      <c r="AD186" s="630"/>
      <c r="AE186" s="631">
        <v>7</v>
      </c>
      <c r="AF186" s="629"/>
      <c r="AG186" s="630"/>
      <c r="AH186" s="631">
        <v>4</v>
      </c>
      <c r="AI186" s="629"/>
      <c r="AJ186" s="632"/>
      <c r="AK186" s="291">
        <f>SUM(AK177:BB180)</f>
        <v>3052359</v>
      </c>
      <c r="AL186" s="291"/>
      <c r="AM186" s="291"/>
      <c r="AN186" s="291"/>
      <c r="AO186" s="291"/>
      <c r="AP186" s="291"/>
      <c r="AQ186" s="291"/>
      <c r="AR186" s="291"/>
      <c r="AS186" s="291"/>
      <c r="AT186" s="291"/>
      <c r="AU186" s="291"/>
      <c r="AV186" s="291"/>
      <c r="AW186" s="291"/>
      <c r="AX186" s="291"/>
      <c r="AY186" s="291"/>
      <c r="AZ186" s="686"/>
      <c r="BA186" s="686"/>
      <c r="BB186" s="686"/>
      <c r="BC186" s="291">
        <f t="shared" ref="BC186" si="17">SUM(BC177:BT180)</f>
        <v>0</v>
      </c>
      <c r="BD186" s="291"/>
      <c r="BE186" s="291"/>
      <c r="BF186" s="291"/>
      <c r="BG186" s="291"/>
      <c r="BH186" s="291"/>
      <c r="BI186" s="291"/>
      <c r="BJ186" s="291"/>
      <c r="BK186" s="291"/>
      <c r="BL186" s="291"/>
      <c r="BM186" s="291"/>
      <c r="BN186" s="291"/>
      <c r="BO186" s="291"/>
      <c r="BP186" s="291"/>
      <c r="BQ186" s="291"/>
      <c r="BR186" s="686"/>
      <c r="BS186" s="686"/>
      <c r="BT186" s="686"/>
      <c r="BU186" s="291">
        <f>SUM(BU177:CL180)</f>
        <v>0</v>
      </c>
      <c r="BV186" s="291"/>
      <c r="BW186" s="291"/>
      <c r="BX186" s="291"/>
      <c r="BY186" s="291"/>
      <c r="BZ186" s="291"/>
      <c r="CA186" s="291"/>
      <c r="CB186" s="291"/>
      <c r="CC186" s="291"/>
      <c r="CD186" s="291"/>
      <c r="CE186" s="291"/>
      <c r="CF186" s="291"/>
      <c r="CG186" s="291"/>
      <c r="CH186" s="291"/>
      <c r="CI186" s="291"/>
      <c r="CJ186" s="686"/>
      <c r="CK186" s="686"/>
      <c r="CL186" s="686"/>
      <c r="CM186" s="291">
        <f>SUM(AK186:CL186)</f>
        <v>3052359</v>
      </c>
      <c r="CN186" s="291"/>
      <c r="CO186" s="291"/>
      <c r="CP186" s="291"/>
      <c r="CQ186" s="291"/>
      <c r="CR186" s="291"/>
      <c r="CS186" s="291"/>
      <c r="CT186" s="291"/>
      <c r="CU186" s="291"/>
      <c r="CV186" s="291"/>
      <c r="CW186" s="291"/>
      <c r="CX186" s="291"/>
      <c r="CY186" s="291"/>
      <c r="CZ186" s="291"/>
      <c r="DA186" s="291"/>
      <c r="DB186" s="686"/>
      <c r="DC186" s="686"/>
      <c r="DD186" s="687"/>
    </row>
    <row r="187" spans="1:108" ht="11.25" customHeight="1" thickBot="1">
      <c r="AB187" s="633"/>
      <c r="AC187" s="633"/>
      <c r="AD187" s="633"/>
      <c r="AE187" s="633"/>
      <c r="AF187" s="633"/>
      <c r="AG187" s="633"/>
      <c r="AH187" s="633"/>
      <c r="AI187" s="633"/>
      <c r="AJ187" s="633"/>
      <c r="AK187" s="634"/>
      <c r="AL187" s="634"/>
      <c r="AM187" s="634"/>
      <c r="AN187" s="634"/>
      <c r="AO187" s="634"/>
      <c r="AP187" s="634"/>
      <c r="AQ187" s="634"/>
      <c r="AR187" s="634"/>
      <c r="AS187" s="634"/>
      <c r="AT187" s="634"/>
      <c r="AU187" s="634"/>
      <c r="AV187" s="634"/>
      <c r="AW187" s="634"/>
      <c r="AX187" s="634"/>
      <c r="AY187" s="634"/>
      <c r="BC187" s="634"/>
      <c r="BD187" s="634"/>
      <c r="BE187" s="634"/>
      <c r="BF187" s="634"/>
      <c r="BG187" s="634"/>
      <c r="BH187" s="634"/>
      <c r="BI187" s="634"/>
      <c r="BJ187" s="634"/>
      <c r="BK187" s="634"/>
      <c r="BL187" s="634"/>
      <c r="BM187" s="634"/>
      <c r="BN187" s="634"/>
      <c r="BO187" s="634"/>
      <c r="BP187" s="634"/>
      <c r="BQ187" s="634"/>
      <c r="BU187" s="634"/>
      <c r="BV187" s="634"/>
      <c r="BW187" s="634"/>
      <c r="BX187" s="634"/>
      <c r="BY187" s="634"/>
      <c r="BZ187" s="634"/>
      <c r="CA187" s="634"/>
      <c r="CB187" s="634"/>
      <c r="CC187" s="634"/>
      <c r="CD187" s="634"/>
      <c r="CE187" s="634"/>
      <c r="CF187" s="634"/>
      <c r="CG187" s="634"/>
      <c r="CH187" s="634"/>
      <c r="CI187" s="634"/>
      <c r="CM187" s="634"/>
      <c r="CN187" s="634"/>
      <c r="CO187" s="634"/>
      <c r="CP187" s="634"/>
      <c r="CQ187" s="634"/>
      <c r="CR187" s="634"/>
      <c r="CS187" s="634"/>
      <c r="CT187" s="634"/>
      <c r="CU187" s="634"/>
      <c r="CV187" s="634"/>
      <c r="CW187" s="634"/>
      <c r="CX187" s="634"/>
      <c r="CY187" s="634"/>
      <c r="CZ187" s="634"/>
      <c r="DA187" s="634"/>
    </row>
    <row r="188" spans="1:108" ht="15" customHeight="1">
      <c r="A188" s="442" t="s">
        <v>14</v>
      </c>
      <c r="B188" s="486"/>
      <c r="C188" s="486"/>
      <c r="D188" s="443" t="s">
        <v>15</v>
      </c>
      <c r="E188" s="443"/>
      <c r="F188" s="444"/>
      <c r="G188" s="143" t="s">
        <v>749</v>
      </c>
      <c r="H188" s="144"/>
      <c r="I188" s="144"/>
      <c r="J188" s="144"/>
      <c r="K188" s="144"/>
      <c r="L188" s="144"/>
      <c r="M188" s="144"/>
      <c r="N188" s="144"/>
      <c r="O188" s="144"/>
      <c r="P188" s="144"/>
      <c r="Q188" s="144"/>
      <c r="R188" s="144"/>
      <c r="S188" s="144"/>
      <c r="T188" s="144"/>
      <c r="U188" s="144"/>
      <c r="V188" s="144"/>
      <c r="W188" s="144"/>
      <c r="X188" s="144"/>
      <c r="Y188" s="144"/>
      <c r="Z188" s="144"/>
      <c r="AA188" s="488"/>
      <c r="AB188" s="606">
        <v>1</v>
      </c>
      <c r="AC188" s="607"/>
      <c r="AD188" s="608"/>
      <c r="AE188" s="609">
        <v>8</v>
      </c>
      <c r="AF188" s="607"/>
      <c r="AG188" s="608"/>
      <c r="AH188" s="609">
        <v>4</v>
      </c>
      <c r="AI188" s="607"/>
      <c r="AJ188" s="610"/>
      <c r="AK188" s="261">
        <v>18671864</v>
      </c>
      <c r="AL188" s="261"/>
      <c r="AM188" s="261"/>
      <c r="AN188" s="261"/>
      <c r="AO188" s="261"/>
      <c r="AP188" s="261"/>
      <c r="AQ188" s="261"/>
      <c r="AR188" s="261"/>
      <c r="AS188" s="261"/>
      <c r="AT188" s="261"/>
      <c r="AU188" s="261"/>
      <c r="AV188" s="261"/>
      <c r="AW188" s="261"/>
      <c r="AX188" s="261"/>
      <c r="AY188" s="261"/>
      <c r="AZ188" s="262"/>
      <c r="BA188" s="262"/>
      <c r="BB188" s="262"/>
      <c r="BC188" s="261"/>
      <c r="BD188" s="261"/>
      <c r="BE188" s="261"/>
      <c r="BF188" s="261"/>
      <c r="BG188" s="261"/>
      <c r="BH188" s="261"/>
      <c r="BI188" s="261"/>
      <c r="BJ188" s="261"/>
      <c r="BK188" s="261"/>
      <c r="BL188" s="261"/>
      <c r="BM188" s="261"/>
      <c r="BN188" s="261"/>
      <c r="BO188" s="261"/>
      <c r="BP188" s="261"/>
      <c r="BQ188" s="261"/>
      <c r="BR188" s="262"/>
      <c r="BS188" s="262"/>
      <c r="BT188" s="262"/>
      <c r="BU188" s="261">
        <v>2123</v>
      </c>
      <c r="BV188" s="261"/>
      <c r="BW188" s="261"/>
      <c r="BX188" s="261"/>
      <c r="BY188" s="261"/>
      <c r="BZ188" s="261"/>
      <c r="CA188" s="261"/>
      <c r="CB188" s="261"/>
      <c r="CC188" s="261"/>
      <c r="CD188" s="261"/>
      <c r="CE188" s="261"/>
      <c r="CF188" s="261"/>
      <c r="CG188" s="261"/>
      <c r="CH188" s="261"/>
      <c r="CI188" s="261"/>
      <c r="CJ188" s="262"/>
      <c r="CK188" s="262"/>
      <c r="CL188" s="262"/>
      <c r="CM188" s="328">
        <f>SUM(AK188:CL188)</f>
        <v>18673987</v>
      </c>
      <c r="CN188" s="328"/>
      <c r="CO188" s="328"/>
      <c r="CP188" s="328"/>
      <c r="CQ188" s="328"/>
      <c r="CR188" s="328"/>
      <c r="CS188" s="328"/>
      <c r="CT188" s="328"/>
      <c r="CU188" s="328"/>
      <c r="CV188" s="328"/>
      <c r="CW188" s="328"/>
      <c r="CX188" s="328"/>
      <c r="CY188" s="328"/>
      <c r="CZ188" s="328"/>
      <c r="DA188" s="328"/>
      <c r="DB188" s="329"/>
      <c r="DC188" s="329"/>
      <c r="DD188" s="330"/>
    </row>
    <row r="189" spans="1:108" ht="15" customHeight="1">
      <c r="A189" s="560"/>
      <c r="B189" s="499"/>
      <c r="C189" s="499"/>
      <c r="D189" s="561"/>
      <c r="E189" s="561"/>
      <c r="F189" s="562"/>
      <c r="G189" s="563" t="s">
        <v>282</v>
      </c>
      <c r="H189" s="564"/>
      <c r="I189" s="564"/>
      <c r="J189" s="564"/>
      <c r="K189" s="564"/>
      <c r="L189" s="564"/>
      <c r="M189" s="564"/>
      <c r="N189" s="564"/>
      <c r="O189" s="564"/>
      <c r="P189" s="564"/>
      <c r="Q189" s="564"/>
      <c r="R189" s="564"/>
      <c r="S189" s="564"/>
      <c r="T189" s="564"/>
      <c r="U189" s="564"/>
      <c r="V189" s="564"/>
      <c r="W189" s="564"/>
      <c r="X189" s="564"/>
      <c r="Y189" s="564"/>
      <c r="Z189" s="564"/>
      <c r="AA189" s="565"/>
      <c r="AB189" s="611">
        <v>1</v>
      </c>
      <c r="AC189" s="612"/>
      <c r="AD189" s="613"/>
      <c r="AE189" s="614">
        <v>9</v>
      </c>
      <c r="AF189" s="612"/>
      <c r="AG189" s="613"/>
      <c r="AH189" s="614">
        <v>4</v>
      </c>
      <c r="AI189" s="612"/>
      <c r="AJ189" s="615"/>
      <c r="AK189" s="274">
        <v>1265086</v>
      </c>
      <c r="AL189" s="274"/>
      <c r="AM189" s="274"/>
      <c r="AN189" s="274"/>
      <c r="AO189" s="274"/>
      <c r="AP189" s="274"/>
      <c r="AQ189" s="274"/>
      <c r="AR189" s="274"/>
      <c r="AS189" s="274"/>
      <c r="AT189" s="274"/>
      <c r="AU189" s="274"/>
      <c r="AV189" s="274"/>
      <c r="AW189" s="274"/>
      <c r="AX189" s="274"/>
      <c r="AY189" s="274"/>
      <c r="AZ189" s="275"/>
      <c r="BA189" s="275"/>
      <c r="BB189" s="275"/>
      <c r="BC189" s="274">
        <v>654</v>
      </c>
      <c r="BD189" s="274"/>
      <c r="BE189" s="274"/>
      <c r="BF189" s="274"/>
      <c r="BG189" s="274"/>
      <c r="BH189" s="274"/>
      <c r="BI189" s="274"/>
      <c r="BJ189" s="274"/>
      <c r="BK189" s="274"/>
      <c r="BL189" s="274"/>
      <c r="BM189" s="274"/>
      <c r="BN189" s="274"/>
      <c r="BO189" s="274"/>
      <c r="BP189" s="274"/>
      <c r="BQ189" s="274"/>
      <c r="BR189" s="275"/>
      <c r="BS189" s="275"/>
      <c r="BT189" s="275"/>
      <c r="BU189" s="274"/>
      <c r="BV189" s="274"/>
      <c r="BW189" s="274"/>
      <c r="BX189" s="274"/>
      <c r="BY189" s="274"/>
      <c r="BZ189" s="274"/>
      <c r="CA189" s="274"/>
      <c r="CB189" s="274"/>
      <c r="CC189" s="274"/>
      <c r="CD189" s="274"/>
      <c r="CE189" s="274"/>
      <c r="CF189" s="274"/>
      <c r="CG189" s="274"/>
      <c r="CH189" s="274"/>
      <c r="CI189" s="274"/>
      <c r="CJ189" s="275"/>
      <c r="CK189" s="275"/>
      <c r="CL189" s="275"/>
      <c r="CM189" s="331">
        <f>SUM(AK189:CL189)</f>
        <v>1265740</v>
      </c>
      <c r="CN189" s="331"/>
      <c r="CO189" s="331"/>
      <c r="CP189" s="331"/>
      <c r="CQ189" s="331"/>
      <c r="CR189" s="331"/>
      <c r="CS189" s="331"/>
      <c r="CT189" s="331"/>
      <c r="CU189" s="331"/>
      <c r="CV189" s="331"/>
      <c r="CW189" s="331"/>
      <c r="CX189" s="331"/>
      <c r="CY189" s="331"/>
      <c r="CZ189" s="331"/>
      <c r="DA189" s="331"/>
      <c r="DB189" s="332"/>
      <c r="DC189" s="332"/>
      <c r="DD189" s="333"/>
    </row>
    <row r="190" spans="1:108" ht="15" customHeight="1">
      <c r="A190" s="560"/>
      <c r="B190" s="499"/>
      <c r="C190" s="499"/>
      <c r="D190" s="561"/>
      <c r="E190" s="561"/>
      <c r="F190" s="562"/>
      <c r="G190" s="143" t="s">
        <v>4414</v>
      </c>
      <c r="H190" s="144"/>
      <c r="I190" s="144"/>
      <c r="J190" s="144"/>
      <c r="K190" s="144"/>
      <c r="L190" s="144"/>
      <c r="M190" s="144"/>
      <c r="N190" s="144"/>
      <c r="O190" s="144"/>
      <c r="P190" s="144"/>
      <c r="Q190" s="144"/>
      <c r="R190" s="144"/>
      <c r="S190" s="144"/>
      <c r="T190" s="144"/>
      <c r="U190" s="144"/>
      <c r="V190" s="144"/>
      <c r="W190" s="144"/>
      <c r="X190" s="144"/>
      <c r="Y190" s="144"/>
      <c r="Z190" s="144"/>
      <c r="AA190" s="144"/>
      <c r="AB190" s="611">
        <v>2</v>
      </c>
      <c r="AC190" s="612"/>
      <c r="AD190" s="613"/>
      <c r="AE190" s="614">
        <v>0</v>
      </c>
      <c r="AF190" s="612"/>
      <c r="AG190" s="613"/>
      <c r="AH190" s="614">
        <v>4</v>
      </c>
      <c r="AI190" s="612"/>
      <c r="AJ190" s="615"/>
      <c r="AK190" s="274">
        <v>1687129</v>
      </c>
      <c r="AL190" s="274"/>
      <c r="AM190" s="274"/>
      <c r="AN190" s="274"/>
      <c r="AO190" s="274"/>
      <c r="AP190" s="274"/>
      <c r="AQ190" s="274"/>
      <c r="AR190" s="274"/>
      <c r="AS190" s="274"/>
      <c r="AT190" s="274"/>
      <c r="AU190" s="274"/>
      <c r="AV190" s="274"/>
      <c r="AW190" s="274"/>
      <c r="AX190" s="274"/>
      <c r="AY190" s="274"/>
      <c r="AZ190" s="275"/>
      <c r="BA190" s="275"/>
      <c r="BB190" s="275"/>
      <c r="BC190" s="274"/>
      <c r="BD190" s="274"/>
      <c r="BE190" s="274"/>
      <c r="BF190" s="274"/>
      <c r="BG190" s="274"/>
      <c r="BH190" s="274"/>
      <c r="BI190" s="274"/>
      <c r="BJ190" s="274"/>
      <c r="BK190" s="274"/>
      <c r="BL190" s="274"/>
      <c r="BM190" s="274"/>
      <c r="BN190" s="274"/>
      <c r="BO190" s="274"/>
      <c r="BP190" s="274"/>
      <c r="BQ190" s="274"/>
      <c r="BR190" s="275"/>
      <c r="BS190" s="275"/>
      <c r="BT190" s="275"/>
      <c r="BU190" s="274"/>
      <c r="BV190" s="274"/>
      <c r="BW190" s="274"/>
      <c r="BX190" s="274"/>
      <c r="BY190" s="274"/>
      <c r="BZ190" s="274"/>
      <c r="CA190" s="274"/>
      <c r="CB190" s="274"/>
      <c r="CC190" s="274"/>
      <c r="CD190" s="274"/>
      <c r="CE190" s="274"/>
      <c r="CF190" s="274"/>
      <c r="CG190" s="274"/>
      <c r="CH190" s="274"/>
      <c r="CI190" s="274"/>
      <c r="CJ190" s="275"/>
      <c r="CK190" s="275"/>
      <c r="CL190" s="275"/>
      <c r="CM190" s="331">
        <f t="shared" ref="CM190:CM192" si="18">SUM(AK190:CL190)</f>
        <v>1687129</v>
      </c>
      <c r="CN190" s="331"/>
      <c r="CO190" s="331"/>
      <c r="CP190" s="331"/>
      <c r="CQ190" s="331"/>
      <c r="CR190" s="331"/>
      <c r="CS190" s="331"/>
      <c r="CT190" s="331"/>
      <c r="CU190" s="331"/>
      <c r="CV190" s="331"/>
      <c r="CW190" s="331"/>
      <c r="CX190" s="331"/>
      <c r="CY190" s="331"/>
      <c r="CZ190" s="331"/>
      <c r="DA190" s="331"/>
      <c r="DB190" s="332"/>
      <c r="DC190" s="332"/>
      <c r="DD190" s="333"/>
    </row>
    <row r="191" spans="1:108" ht="15" customHeight="1">
      <c r="A191" s="560"/>
      <c r="B191" s="499"/>
      <c r="C191" s="499"/>
      <c r="D191" s="561"/>
      <c r="E191" s="561"/>
      <c r="F191" s="562"/>
      <c r="G191" s="143" t="s">
        <v>4416</v>
      </c>
      <c r="H191" s="144"/>
      <c r="I191" s="144"/>
      <c r="J191" s="144"/>
      <c r="K191" s="144"/>
      <c r="L191" s="144"/>
      <c r="M191" s="144"/>
      <c r="N191" s="144"/>
      <c r="O191" s="144"/>
      <c r="P191" s="144"/>
      <c r="Q191" s="144"/>
      <c r="R191" s="144"/>
      <c r="S191" s="144"/>
      <c r="T191" s="144"/>
      <c r="U191" s="144"/>
      <c r="V191" s="144"/>
      <c r="W191" s="144"/>
      <c r="X191" s="144"/>
      <c r="Y191" s="144"/>
      <c r="Z191" s="144"/>
      <c r="AA191" s="144"/>
      <c r="AB191" s="611">
        <v>2</v>
      </c>
      <c r="AC191" s="612"/>
      <c r="AD191" s="613"/>
      <c r="AE191" s="614">
        <v>1</v>
      </c>
      <c r="AF191" s="612"/>
      <c r="AG191" s="613"/>
      <c r="AH191" s="614">
        <v>4</v>
      </c>
      <c r="AI191" s="612"/>
      <c r="AJ191" s="615"/>
      <c r="AK191" s="274">
        <v>677223</v>
      </c>
      <c r="AL191" s="274"/>
      <c r="AM191" s="274"/>
      <c r="AN191" s="274"/>
      <c r="AO191" s="274"/>
      <c r="AP191" s="274"/>
      <c r="AQ191" s="274"/>
      <c r="AR191" s="274"/>
      <c r="AS191" s="274"/>
      <c r="AT191" s="274"/>
      <c r="AU191" s="274"/>
      <c r="AV191" s="274"/>
      <c r="AW191" s="274"/>
      <c r="AX191" s="274"/>
      <c r="AY191" s="274"/>
      <c r="AZ191" s="275"/>
      <c r="BA191" s="275"/>
      <c r="BB191" s="275"/>
      <c r="BC191" s="274"/>
      <c r="BD191" s="274"/>
      <c r="BE191" s="274"/>
      <c r="BF191" s="274"/>
      <c r="BG191" s="274"/>
      <c r="BH191" s="274"/>
      <c r="BI191" s="274"/>
      <c r="BJ191" s="274"/>
      <c r="BK191" s="274"/>
      <c r="BL191" s="274"/>
      <c r="BM191" s="274"/>
      <c r="BN191" s="274"/>
      <c r="BO191" s="274"/>
      <c r="BP191" s="274"/>
      <c r="BQ191" s="274"/>
      <c r="BR191" s="275"/>
      <c r="BS191" s="275"/>
      <c r="BT191" s="275"/>
      <c r="BU191" s="274"/>
      <c r="BV191" s="274"/>
      <c r="BW191" s="274"/>
      <c r="BX191" s="274"/>
      <c r="BY191" s="274"/>
      <c r="BZ191" s="274"/>
      <c r="CA191" s="274"/>
      <c r="CB191" s="274"/>
      <c r="CC191" s="274"/>
      <c r="CD191" s="274"/>
      <c r="CE191" s="274"/>
      <c r="CF191" s="274"/>
      <c r="CG191" s="274"/>
      <c r="CH191" s="274"/>
      <c r="CI191" s="274"/>
      <c r="CJ191" s="275"/>
      <c r="CK191" s="275"/>
      <c r="CL191" s="275"/>
      <c r="CM191" s="331">
        <f t="shared" si="18"/>
        <v>677223</v>
      </c>
      <c r="CN191" s="331"/>
      <c r="CO191" s="331"/>
      <c r="CP191" s="331"/>
      <c r="CQ191" s="331"/>
      <c r="CR191" s="331"/>
      <c r="CS191" s="331"/>
      <c r="CT191" s="331"/>
      <c r="CU191" s="331"/>
      <c r="CV191" s="331"/>
      <c r="CW191" s="331"/>
      <c r="CX191" s="331"/>
      <c r="CY191" s="331"/>
      <c r="CZ191" s="331"/>
      <c r="DA191" s="331"/>
      <c r="DB191" s="332"/>
      <c r="DC191" s="332"/>
      <c r="DD191" s="333"/>
    </row>
    <row r="192" spans="1:108" ht="15" customHeight="1">
      <c r="A192" s="560"/>
      <c r="B192" s="499"/>
      <c r="C192" s="499"/>
      <c r="D192" s="561"/>
      <c r="E192" s="561"/>
      <c r="F192" s="562"/>
      <c r="G192" s="143" t="s">
        <v>4423</v>
      </c>
      <c r="H192" s="144"/>
      <c r="I192" s="144"/>
      <c r="J192" s="144"/>
      <c r="K192" s="144"/>
      <c r="L192" s="144"/>
      <c r="M192" s="144"/>
      <c r="N192" s="144"/>
      <c r="O192" s="144"/>
      <c r="P192" s="144"/>
      <c r="Q192" s="144"/>
      <c r="R192" s="144"/>
      <c r="S192" s="144"/>
      <c r="T192" s="144"/>
      <c r="U192" s="144"/>
      <c r="V192" s="144"/>
      <c r="W192" s="144"/>
      <c r="X192" s="144"/>
      <c r="Y192" s="144"/>
      <c r="Z192" s="144"/>
      <c r="AA192" s="144"/>
      <c r="AB192" s="611">
        <v>2</v>
      </c>
      <c r="AC192" s="612"/>
      <c r="AD192" s="613"/>
      <c r="AE192" s="614">
        <v>2</v>
      </c>
      <c r="AF192" s="612"/>
      <c r="AG192" s="613"/>
      <c r="AH192" s="614">
        <v>4</v>
      </c>
      <c r="AI192" s="612"/>
      <c r="AJ192" s="615"/>
      <c r="AK192" s="274">
        <v>280294</v>
      </c>
      <c r="AL192" s="274"/>
      <c r="AM192" s="274"/>
      <c r="AN192" s="274"/>
      <c r="AO192" s="274"/>
      <c r="AP192" s="274"/>
      <c r="AQ192" s="274"/>
      <c r="AR192" s="274"/>
      <c r="AS192" s="274"/>
      <c r="AT192" s="274"/>
      <c r="AU192" s="274"/>
      <c r="AV192" s="274"/>
      <c r="AW192" s="274"/>
      <c r="AX192" s="274"/>
      <c r="AY192" s="274"/>
      <c r="AZ192" s="275"/>
      <c r="BA192" s="275"/>
      <c r="BB192" s="275"/>
      <c r="BC192" s="274"/>
      <c r="BD192" s="274"/>
      <c r="BE192" s="274"/>
      <c r="BF192" s="274"/>
      <c r="BG192" s="274"/>
      <c r="BH192" s="274"/>
      <c r="BI192" s="274"/>
      <c r="BJ192" s="274"/>
      <c r="BK192" s="274"/>
      <c r="BL192" s="274"/>
      <c r="BM192" s="274"/>
      <c r="BN192" s="274"/>
      <c r="BO192" s="274"/>
      <c r="BP192" s="274"/>
      <c r="BQ192" s="274"/>
      <c r="BR192" s="275"/>
      <c r="BS192" s="275"/>
      <c r="BT192" s="275"/>
      <c r="BU192" s="274"/>
      <c r="BV192" s="274"/>
      <c r="BW192" s="274"/>
      <c r="BX192" s="274"/>
      <c r="BY192" s="274"/>
      <c r="BZ192" s="274"/>
      <c r="CA192" s="274"/>
      <c r="CB192" s="274"/>
      <c r="CC192" s="274"/>
      <c r="CD192" s="274"/>
      <c r="CE192" s="274"/>
      <c r="CF192" s="274"/>
      <c r="CG192" s="274"/>
      <c r="CH192" s="274"/>
      <c r="CI192" s="274"/>
      <c r="CJ192" s="275"/>
      <c r="CK192" s="275"/>
      <c r="CL192" s="275"/>
      <c r="CM192" s="331">
        <f t="shared" si="18"/>
        <v>280294</v>
      </c>
      <c r="CN192" s="331"/>
      <c r="CO192" s="331"/>
      <c r="CP192" s="331"/>
      <c r="CQ192" s="331"/>
      <c r="CR192" s="331"/>
      <c r="CS192" s="331"/>
      <c r="CT192" s="331"/>
      <c r="CU192" s="331"/>
      <c r="CV192" s="331"/>
      <c r="CW192" s="331"/>
      <c r="CX192" s="331"/>
      <c r="CY192" s="331"/>
      <c r="CZ192" s="331"/>
      <c r="DA192" s="331"/>
      <c r="DB192" s="332"/>
      <c r="DC192" s="332"/>
      <c r="DD192" s="333"/>
    </row>
    <row r="193" spans="1:137" ht="15" customHeight="1">
      <c r="A193" s="498"/>
      <c r="B193" s="499"/>
      <c r="C193" s="499"/>
      <c r="D193" s="561"/>
      <c r="E193" s="561"/>
      <c r="F193" s="562"/>
      <c r="G193" s="143" t="s">
        <v>4419</v>
      </c>
      <c r="H193" s="144"/>
      <c r="I193" s="144"/>
      <c r="J193" s="144"/>
      <c r="K193" s="144"/>
      <c r="L193" s="144"/>
      <c r="M193" s="144"/>
      <c r="N193" s="144"/>
      <c r="O193" s="144"/>
      <c r="P193" s="144"/>
      <c r="Q193" s="144"/>
      <c r="R193" s="144"/>
      <c r="S193" s="144"/>
      <c r="T193" s="144"/>
      <c r="U193" s="144"/>
      <c r="V193" s="144"/>
      <c r="W193" s="144"/>
      <c r="X193" s="144"/>
      <c r="Y193" s="144"/>
      <c r="Z193" s="144"/>
      <c r="AA193" s="144"/>
      <c r="AB193" s="611">
        <v>2</v>
      </c>
      <c r="AC193" s="612"/>
      <c r="AD193" s="613"/>
      <c r="AE193" s="614">
        <v>3</v>
      </c>
      <c r="AF193" s="612"/>
      <c r="AG193" s="613"/>
      <c r="AH193" s="614">
        <v>4</v>
      </c>
      <c r="AI193" s="612"/>
      <c r="AJ193" s="615"/>
      <c r="AK193" s="274">
        <v>407713</v>
      </c>
      <c r="AL193" s="274"/>
      <c r="AM193" s="274"/>
      <c r="AN193" s="274"/>
      <c r="AO193" s="274"/>
      <c r="AP193" s="274"/>
      <c r="AQ193" s="274"/>
      <c r="AR193" s="274"/>
      <c r="AS193" s="274"/>
      <c r="AT193" s="274"/>
      <c r="AU193" s="274"/>
      <c r="AV193" s="274"/>
      <c r="AW193" s="274"/>
      <c r="AX193" s="274"/>
      <c r="AY193" s="274"/>
      <c r="AZ193" s="275"/>
      <c r="BA193" s="275"/>
      <c r="BB193" s="275"/>
      <c r="BC193" s="274"/>
      <c r="BD193" s="274"/>
      <c r="BE193" s="274"/>
      <c r="BF193" s="274"/>
      <c r="BG193" s="274"/>
      <c r="BH193" s="274"/>
      <c r="BI193" s="274"/>
      <c r="BJ193" s="274"/>
      <c r="BK193" s="274"/>
      <c r="BL193" s="274"/>
      <c r="BM193" s="274"/>
      <c r="BN193" s="274"/>
      <c r="BO193" s="274"/>
      <c r="BP193" s="274"/>
      <c r="BQ193" s="274"/>
      <c r="BR193" s="275"/>
      <c r="BS193" s="275"/>
      <c r="BT193" s="275"/>
      <c r="BU193" s="274"/>
      <c r="BV193" s="274"/>
      <c r="BW193" s="274"/>
      <c r="BX193" s="274"/>
      <c r="BY193" s="274"/>
      <c r="BZ193" s="274"/>
      <c r="CA193" s="274"/>
      <c r="CB193" s="274"/>
      <c r="CC193" s="274"/>
      <c r="CD193" s="274"/>
      <c r="CE193" s="274"/>
      <c r="CF193" s="274"/>
      <c r="CG193" s="274"/>
      <c r="CH193" s="274"/>
      <c r="CI193" s="274"/>
      <c r="CJ193" s="275"/>
      <c r="CK193" s="275"/>
      <c r="CL193" s="275"/>
      <c r="CM193" s="331">
        <f>SUM(AK193:CL193)</f>
        <v>407713</v>
      </c>
      <c r="CN193" s="331"/>
      <c r="CO193" s="331"/>
      <c r="CP193" s="331"/>
      <c r="CQ193" s="331"/>
      <c r="CR193" s="331"/>
      <c r="CS193" s="331"/>
      <c r="CT193" s="331"/>
      <c r="CU193" s="331"/>
      <c r="CV193" s="331"/>
      <c r="CW193" s="331"/>
      <c r="CX193" s="331"/>
      <c r="CY193" s="331"/>
      <c r="CZ193" s="331"/>
      <c r="DA193" s="331"/>
      <c r="DB193" s="332"/>
      <c r="DC193" s="332"/>
      <c r="DD193" s="333"/>
    </row>
    <row r="194" spans="1:137" ht="15" customHeight="1" thickBot="1">
      <c r="A194" s="447"/>
      <c r="B194" s="547"/>
      <c r="C194" s="547"/>
      <c r="D194" s="448"/>
      <c r="E194" s="448"/>
      <c r="F194" s="449"/>
      <c r="G194" s="143" t="s">
        <v>336</v>
      </c>
      <c r="H194" s="144"/>
      <c r="I194" s="144"/>
      <c r="J194" s="144"/>
      <c r="K194" s="144"/>
      <c r="L194" s="144"/>
      <c r="M194" s="144"/>
      <c r="N194" s="144"/>
      <c r="O194" s="144"/>
      <c r="P194" s="144"/>
      <c r="Q194" s="144"/>
      <c r="R194" s="144"/>
      <c r="S194" s="144"/>
      <c r="T194" s="144"/>
      <c r="U194" s="144"/>
      <c r="V194" s="144"/>
      <c r="W194" s="144"/>
      <c r="X194" s="144"/>
      <c r="Y194" s="144"/>
      <c r="Z194" s="144"/>
      <c r="AA194" s="488"/>
      <c r="AB194" s="628">
        <v>2</v>
      </c>
      <c r="AC194" s="629"/>
      <c r="AD194" s="630"/>
      <c r="AE194" s="631">
        <v>4</v>
      </c>
      <c r="AF194" s="629"/>
      <c r="AG194" s="630"/>
      <c r="AH194" s="631">
        <v>4</v>
      </c>
      <c r="AI194" s="629"/>
      <c r="AJ194" s="632"/>
      <c r="AK194" s="291">
        <f>SUM(AK188:BB193)</f>
        <v>22989309</v>
      </c>
      <c r="AL194" s="291"/>
      <c r="AM194" s="291"/>
      <c r="AN194" s="291"/>
      <c r="AO194" s="291"/>
      <c r="AP194" s="291"/>
      <c r="AQ194" s="291"/>
      <c r="AR194" s="291"/>
      <c r="AS194" s="291"/>
      <c r="AT194" s="291"/>
      <c r="AU194" s="291"/>
      <c r="AV194" s="291"/>
      <c r="AW194" s="291"/>
      <c r="AX194" s="291"/>
      <c r="AY194" s="291"/>
      <c r="AZ194" s="686"/>
      <c r="BA194" s="686"/>
      <c r="BB194" s="686"/>
      <c r="BC194" s="291">
        <f>SUM(BC188:BT193)</f>
        <v>654</v>
      </c>
      <c r="BD194" s="291"/>
      <c r="BE194" s="291"/>
      <c r="BF194" s="291"/>
      <c r="BG194" s="291"/>
      <c r="BH194" s="291"/>
      <c r="BI194" s="291"/>
      <c r="BJ194" s="291"/>
      <c r="BK194" s="291"/>
      <c r="BL194" s="291"/>
      <c r="BM194" s="291"/>
      <c r="BN194" s="291"/>
      <c r="BO194" s="291"/>
      <c r="BP194" s="291"/>
      <c r="BQ194" s="291"/>
      <c r="BR194" s="686"/>
      <c r="BS194" s="686"/>
      <c r="BT194" s="686"/>
      <c r="BU194" s="291">
        <f>SUM(BU188:CL193)</f>
        <v>2123</v>
      </c>
      <c r="BV194" s="291"/>
      <c r="BW194" s="291"/>
      <c r="BX194" s="291"/>
      <c r="BY194" s="291"/>
      <c r="BZ194" s="291"/>
      <c r="CA194" s="291"/>
      <c r="CB194" s="291"/>
      <c r="CC194" s="291"/>
      <c r="CD194" s="291"/>
      <c r="CE194" s="291"/>
      <c r="CF194" s="291"/>
      <c r="CG194" s="291"/>
      <c r="CH194" s="291"/>
      <c r="CI194" s="291"/>
      <c r="CJ194" s="686"/>
      <c r="CK194" s="686"/>
      <c r="CL194" s="686"/>
      <c r="CM194" s="291">
        <f>SUM(AK194:CL194)</f>
        <v>22992086</v>
      </c>
      <c r="CN194" s="291"/>
      <c r="CO194" s="291"/>
      <c r="CP194" s="291"/>
      <c r="CQ194" s="291"/>
      <c r="CR194" s="291"/>
      <c r="CS194" s="291"/>
      <c r="CT194" s="291"/>
      <c r="CU194" s="291"/>
      <c r="CV194" s="291"/>
      <c r="CW194" s="291"/>
      <c r="CX194" s="291"/>
      <c r="CY194" s="291"/>
      <c r="CZ194" s="291"/>
      <c r="DA194" s="291"/>
      <c r="DB194" s="292"/>
      <c r="DC194" s="292"/>
      <c r="DD194" s="294"/>
    </row>
    <row r="195" spans="1:137" ht="15" customHeight="1">
      <c r="A195" s="635"/>
      <c r="B195" s="568"/>
      <c r="C195" s="568"/>
      <c r="D195" s="567"/>
      <c r="E195" s="567"/>
      <c r="F195" s="567"/>
      <c r="G195" s="569"/>
      <c r="H195" s="569"/>
      <c r="I195" s="569"/>
      <c r="J195" s="569"/>
      <c r="K195" s="569"/>
      <c r="L195" s="569"/>
      <c r="M195" s="569"/>
      <c r="N195" s="569"/>
      <c r="O195" s="569"/>
      <c r="P195" s="569"/>
      <c r="Q195" s="569"/>
      <c r="R195" s="569"/>
      <c r="S195" s="569"/>
      <c r="T195" s="569"/>
      <c r="U195" s="569"/>
      <c r="V195" s="569"/>
      <c r="W195" s="569"/>
      <c r="X195" s="569"/>
      <c r="Y195" s="569"/>
      <c r="Z195" s="569"/>
      <c r="AA195" s="569"/>
      <c r="AB195" s="633"/>
      <c r="AC195" s="633"/>
      <c r="AD195" s="633"/>
      <c r="AE195" s="633"/>
      <c r="AF195" s="633"/>
      <c r="AG195" s="633"/>
      <c r="AH195" s="633"/>
      <c r="AI195" s="633"/>
      <c r="AJ195" s="633"/>
      <c r="AK195" s="220"/>
      <c r="AL195" s="636"/>
      <c r="AM195" s="636"/>
      <c r="AN195" s="636"/>
      <c r="AO195" s="636"/>
      <c r="AP195" s="636"/>
      <c r="AQ195" s="636"/>
      <c r="AR195" s="636"/>
      <c r="AS195" s="636"/>
      <c r="AT195" s="220"/>
      <c r="AU195" s="636"/>
      <c r="AV195" s="636"/>
      <c r="AW195" s="636"/>
      <c r="AX195" s="636"/>
      <c r="AY195" s="636"/>
      <c r="AZ195" s="636"/>
      <c r="BA195" s="636"/>
      <c r="BB195" s="220"/>
      <c r="BC195" s="220"/>
      <c r="BD195" s="220"/>
      <c r="BE195" s="220"/>
      <c r="BF195" s="220"/>
      <c r="BG195" s="220"/>
      <c r="BH195" s="220"/>
      <c r="BI195" s="220"/>
      <c r="BJ195" s="220"/>
      <c r="BK195" s="220"/>
      <c r="BL195" s="220"/>
      <c r="BM195" s="220"/>
      <c r="BN195" s="220"/>
      <c r="BO195" s="220"/>
      <c r="BP195" s="220"/>
      <c r="BQ195" s="220"/>
      <c r="BR195" s="220"/>
      <c r="BS195" s="220"/>
      <c r="BT195" s="220"/>
      <c r="BU195" s="220"/>
      <c r="BV195" s="571"/>
      <c r="BW195" s="571"/>
      <c r="BX195" s="571"/>
      <c r="BY195" s="571"/>
      <c r="BZ195" s="571"/>
      <c r="CA195" s="571"/>
      <c r="CB195" s="571"/>
      <c r="CC195" s="571"/>
      <c r="CD195" s="571"/>
      <c r="CE195" s="633"/>
      <c r="CF195" s="633"/>
      <c r="CG195" s="633"/>
      <c r="CH195" s="633"/>
      <c r="CI195" s="633"/>
      <c r="CJ195" s="633"/>
      <c r="CK195" s="633"/>
      <c r="CL195" s="633"/>
      <c r="CM195" s="633"/>
      <c r="CN195" s="220"/>
      <c r="CO195" s="571"/>
      <c r="CP195" s="571"/>
      <c r="CQ195" s="571"/>
      <c r="CR195" s="571"/>
      <c r="CS195" s="571"/>
      <c r="CT195" s="571"/>
      <c r="CU195" s="571"/>
      <c r="CV195" s="571"/>
      <c r="CW195" s="571"/>
      <c r="CX195" s="220"/>
      <c r="CY195" s="220"/>
      <c r="CZ195" s="220"/>
      <c r="DA195" s="220"/>
      <c r="DB195" s="220"/>
      <c r="DC195" s="220"/>
      <c r="DD195" s="220"/>
      <c r="DE195" s="220"/>
      <c r="DF195" s="220"/>
      <c r="DG195" s="220"/>
      <c r="DH195" s="220"/>
      <c r="DI195" s="220"/>
      <c r="DJ195" s="220"/>
      <c r="DK195" s="220"/>
      <c r="DL195" s="220"/>
      <c r="DM195" s="220"/>
      <c r="DN195" s="220"/>
      <c r="DO195" s="220"/>
      <c r="DP195" s="220"/>
      <c r="DQ195" s="220"/>
      <c r="DR195" s="220"/>
      <c r="DS195" s="220"/>
      <c r="DT195" s="220"/>
      <c r="DU195" s="220"/>
      <c r="DV195" s="220"/>
      <c r="DW195" s="220"/>
      <c r="DX195" s="220"/>
      <c r="DY195" s="220"/>
      <c r="DZ195" s="220"/>
      <c r="EA195" s="220"/>
      <c r="EB195" s="220"/>
      <c r="EC195" s="220"/>
      <c r="ED195" s="220"/>
      <c r="EE195" s="220"/>
      <c r="EF195" s="220"/>
      <c r="EG195" s="220"/>
    </row>
    <row r="196" spans="1:137" s="56" customFormat="1" ht="12.75" customHeight="1">
      <c r="A196" s="598"/>
      <c r="B196" s="598"/>
      <c r="C196" s="598"/>
      <c r="D196" s="598"/>
      <c r="E196" s="598"/>
      <c r="F196" s="598"/>
      <c r="G196" s="599"/>
      <c r="H196" s="600" t="s">
        <v>55</v>
      </c>
      <c r="I196" s="118"/>
      <c r="J196" s="118"/>
      <c r="K196" s="118"/>
      <c r="L196" s="118"/>
      <c r="M196" s="118"/>
      <c r="N196" s="118"/>
      <c r="O196" s="118"/>
      <c r="P196" s="118"/>
      <c r="Q196" s="118"/>
      <c r="R196" s="118"/>
      <c r="S196" s="118"/>
      <c r="T196" s="118"/>
      <c r="U196" s="118"/>
      <c r="V196" s="118"/>
      <c r="W196" s="118"/>
      <c r="X196" s="118"/>
      <c r="Y196" s="119"/>
      <c r="Z196" s="600" t="s">
        <v>460</v>
      </c>
      <c r="AA196" s="118"/>
      <c r="AB196" s="118"/>
      <c r="AC196" s="118"/>
      <c r="AD196" s="118"/>
      <c r="AE196" s="119"/>
      <c r="AF196" s="462" t="str">
        <f>"第55表　課税標準額段階別"&amp; 表00!CY5&amp;表00!DC5 &amp; "年度分所得割額等に関する調
　　　　　　　　　　　　　　　【その他の所得者】（つづき）
第9表関係　(4)算出税額に関する調"</f>
        <v>第55表　課税標準額段階別令和5年度分所得割額等に関する調
　　　　　　　　　　　　　　　【その他の所得者】（つづき）
第9表関係　(4)算出税額に関する調</v>
      </c>
      <c r="AG196" s="462"/>
      <c r="AH196" s="462"/>
      <c r="AI196" s="462"/>
      <c r="AJ196" s="462"/>
      <c r="AK196" s="462"/>
      <c r="AL196" s="462"/>
      <c r="AM196" s="462"/>
      <c r="AN196" s="462"/>
      <c r="AO196" s="462"/>
      <c r="AP196" s="462"/>
      <c r="AQ196" s="462"/>
      <c r="AR196" s="462"/>
      <c r="AS196" s="462"/>
      <c r="AT196" s="462"/>
      <c r="AU196" s="462"/>
      <c r="AV196" s="462"/>
      <c r="AW196" s="462"/>
      <c r="AX196" s="462"/>
      <c r="AY196" s="462"/>
      <c r="AZ196" s="462"/>
      <c r="BA196" s="462"/>
      <c r="BB196" s="462"/>
      <c r="BC196" s="462"/>
      <c r="BD196" s="462"/>
      <c r="BE196" s="462"/>
      <c r="BF196" s="462"/>
      <c r="BG196" s="462"/>
      <c r="BH196" s="462"/>
      <c r="BI196" s="462"/>
      <c r="BJ196" s="462"/>
      <c r="BK196" s="462"/>
      <c r="BL196" s="462"/>
      <c r="BM196" s="462"/>
      <c r="BN196" s="462"/>
      <c r="BO196" s="462"/>
      <c r="BP196" s="462"/>
      <c r="BQ196" s="462"/>
      <c r="BR196" s="462"/>
      <c r="BS196" s="462"/>
      <c r="BT196" s="462"/>
      <c r="BU196" s="462"/>
      <c r="BV196" s="462"/>
      <c r="BW196" s="462"/>
      <c r="BX196" s="462"/>
      <c r="BY196" s="462"/>
      <c r="BZ196" s="462"/>
      <c r="CA196" s="462"/>
      <c r="CB196" s="462"/>
      <c r="CC196" s="462"/>
      <c r="CD196" s="462"/>
      <c r="CE196" s="462"/>
      <c r="CF196" s="462"/>
      <c r="CG196" s="462"/>
      <c r="CH196" s="462"/>
      <c r="CI196" s="462"/>
      <c r="CJ196" s="462"/>
      <c r="CK196" s="462"/>
      <c r="CL196" s="462"/>
      <c r="CM196" s="462"/>
      <c r="CN196" s="462"/>
      <c r="CO196" s="462"/>
      <c r="CP196" s="462"/>
      <c r="CQ196" s="462"/>
      <c r="CR196" s="462"/>
      <c r="CS196" s="462"/>
      <c r="CT196" s="462"/>
      <c r="CU196" s="462"/>
      <c r="CV196" s="462"/>
      <c r="CW196" s="462"/>
      <c r="CX196" s="462"/>
      <c r="CY196" s="601" t="s">
        <v>535</v>
      </c>
      <c r="CZ196" s="601"/>
      <c r="DA196" s="601"/>
      <c r="DB196" s="601"/>
      <c r="DC196" s="601"/>
      <c r="DD196" s="601"/>
      <c r="DE196" s="601"/>
      <c r="DF196" s="601"/>
      <c r="DG196" s="601"/>
      <c r="DH196" s="601"/>
      <c r="DI196" s="601"/>
      <c r="DJ196" s="601"/>
      <c r="DK196" s="121" t="str">
        <f>DK1</f>
        <v>三重県</v>
      </c>
      <c r="DL196" s="121"/>
      <c r="DM196" s="121"/>
      <c r="DN196" s="121"/>
      <c r="DO196" s="121"/>
      <c r="DP196" s="121"/>
      <c r="DQ196" s="121"/>
      <c r="DR196" s="121"/>
      <c r="DS196" s="121"/>
      <c r="DT196" s="121"/>
      <c r="DU196" s="121"/>
      <c r="DV196" s="121"/>
      <c r="DW196" s="121"/>
      <c r="DX196" s="121"/>
      <c r="DY196" s="121"/>
      <c r="DZ196" s="121"/>
      <c r="EA196" s="121"/>
      <c r="EB196" s="121"/>
      <c r="EC196" s="121"/>
      <c r="ED196" s="121"/>
      <c r="EE196" s="121"/>
    </row>
    <row r="197" spans="1:137" s="56" customFormat="1" ht="13.15" customHeight="1" thickBot="1">
      <c r="A197" s="598"/>
      <c r="B197" s="598"/>
      <c r="C197" s="598"/>
      <c r="D197" s="598"/>
      <c r="E197" s="598"/>
      <c r="F197" s="598"/>
      <c r="G197" s="599"/>
      <c r="H197" s="122"/>
      <c r="I197" s="123"/>
      <c r="J197" s="123"/>
      <c r="K197" s="123"/>
      <c r="L197" s="123"/>
      <c r="M197" s="123"/>
      <c r="N197" s="123"/>
      <c r="O197" s="123"/>
      <c r="P197" s="123"/>
      <c r="Q197" s="123"/>
      <c r="R197" s="123"/>
      <c r="S197" s="123"/>
      <c r="T197" s="123"/>
      <c r="U197" s="123"/>
      <c r="V197" s="123"/>
      <c r="W197" s="123"/>
      <c r="X197" s="123"/>
      <c r="Y197" s="124"/>
      <c r="Z197" s="122"/>
      <c r="AA197" s="123"/>
      <c r="AB197" s="123"/>
      <c r="AC197" s="123"/>
      <c r="AD197" s="123"/>
      <c r="AE197" s="124"/>
      <c r="AF197" s="462"/>
      <c r="AG197" s="462"/>
      <c r="AH197" s="462"/>
      <c r="AI197" s="462"/>
      <c r="AJ197" s="462"/>
      <c r="AK197" s="462"/>
      <c r="AL197" s="462"/>
      <c r="AM197" s="462"/>
      <c r="AN197" s="462"/>
      <c r="AO197" s="462"/>
      <c r="AP197" s="462"/>
      <c r="AQ197" s="462"/>
      <c r="AR197" s="462"/>
      <c r="AS197" s="462"/>
      <c r="AT197" s="462"/>
      <c r="AU197" s="462"/>
      <c r="AV197" s="462"/>
      <c r="AW197" s="462"/>
      <c r="AX197" s="462"/>
      <c r="AY197" s="462"/>
      <c r="AZ197" s="462"/>
      <c r="BA197" s="462"/>
      <c r="BB197" s="462"/>
      <c r="BC197" s="462"/>
      <c r="BD197" s="462"/>
      <c r="BE197" s="462"/>
      <c r="BF197" s="462"/>
      <c r="BG197" s="462"/>
      <c r="BH197" s="462"/>
      <c r="BI197" s="462"/>
      <c r="BJ197" s="462"/>
      <c r="BK197" s="462"/>
      <c r="BL197" s="462"/>
      <c r="BM197" s="462"/>
      <c r="BN197" s="462"/>
      <c r="BO197" s="462"/>
      <c r="BP197" s="462"/>
      <c r="BQ197" s="462"/>
      <c r="BR197" s="462"/>
      <c r="BS197" s="462"/>
      <c r="BT197" s="462"/>
      <c r="BU197" s="462"/>
      <c r="BV197" s="462"/>
      <c r="BW197" s="462"/>
      <c r="BX197" s="462"/>
      <c r="BY197" s="462"/>
      <c r="BZ197" s="462"/>
      <c r="CA197" s="462"/>
      <c r="CB197" s="462"/>
      <c r="CC197" s="462"/>
      <c r="CD197" s="462"/>
      <c r="CE197" s="462"/>
      <c r="CF197" s="462"/>
      <c r="CG197" s="462"/>
      <c r="CH197" s="462"/>
      <c r="CI197" s="462"/>
      <c r="CJ197" s="462"/>
      <c r="CK197" s="462"/>
      <c r="CL197" s="462"/>
      <c r="CM197" s="462"/>
      <c r="CN197" s="462"/>
      <c r="CO197" s="462"/>
      <c r="CP197" s="462"/>
      <c r="CQ197" s="462"/>
      <c r="CR197" s="462"/>
      <c r="CS197" s="462"/>
      <c r="CT197" s="462"/>
      <c r="CU197" s="462"/>
      <c r="CV197" s="462"/>
      <c r="CW197" s="462"/>
      <c r="CX197" s="462"/>
      <c r="CY197" s="602"/>
      <c r="CZ197" s="602"/>
      <c r="DA197" s="602"/>
      <c r="DB197" s="602"/>
      <c r="DC197" s="602"/>
      <c r="DD197" s="602"/>
      <c r="DE197" s="602"/>
      <c r="DF197" s="602"/>
      <c r="DG197" s="602"/>
      <c r="DH197" s="602"/>
      <c r="DI197" s="602"/>
      <c r="DJ197" s="602"/>
      <c r="DK197" s="126"/>
      <c r="DL197" s="126"/>
      <c r="DM197" s="126"/>
      <c r="DN197" s="126"/>
      <c r="DO197" s="126"/>
      <c r="DP197" s="126"/>
      <c r="DQ197" s="126"/>
      <c r="DR197" s="126"/>
      <c r="DS197" s="126"/>
      <c r="DT197" s="126"/>
      <c r="DU197" s="126"/>
      <c r="DV197" s="126"/>
      <c r="DW197" s="126"/>
      <c r="DX197" s="126"/>
      <c r="DY197" s="126"/>
      <c r="DZ197" s="126"/>
      <c r="EA197" s="126"/>
      <c r="EB197" s="126"/>
      <c r="EC197" s="126"/>
      <c r="ED197" s="126"/>
      <c r="EE197" s="126"/>
    </row>
    <row r="198" spans="1:137" s="56" customFormat="1" ht="25.5" customHeight="1" thickBot="1">
      <c r="A198" s="637"/>
      <c r="B198" s="637"/>
      <c r="C198" s="637"/>
      <c r="D198" s="637"/>
      <c r="E198" s="637"/>
      <c r="F198" s="637"/>
      <c r="G198" s="655"/>
      <c r="H198" s="605">
        <f>H3</f>
        <v>2</v>
      </c>
      <c r="I198" s="638"/>
      <c r="J198" s="639"/>
      <c r="K198" s="605">
        <f>K3</f>
        <v>4</v>
      </c>
      <c r="L198" s="638"/>
      <c r="M198" s="639"/>
      <c r="N198" s="605">
        <f>N3</f>
        <v>2</v>
      </c>
      <c r="O198" s="638"/>
      <c r="P198" s="639"/>
      <c r="Q198" s="605">
        <f>Q3</f>
        <v>0</v>
      </c>
      <c r="R198" s="638"/>
      <c r="S198" s="639"/>
      <c r="T198" s="605">
        <f>T3</f>
        <v>2</v>
      </c>
      <c r="U198" s="638"/>
      <c r="V198" s="639"/>
      <c r="W198" s="605">
        <f>W3</f>
        <v>1</v>
      </c>
      <c r="X198" s="638"/>
      <c r="Y198" s="639"/>
      <c r="Z198" s="604">
        <v>5</v>
      </c>
      <c r="AA198" s="134"/>
      <c r="AB198" s="135"/>
      <c r="AC198" s="605">
        <v>5</v>
      </c>
      <c r="AD198" s="137"/>
      <c r="AE198" s="138"/>
      <c r="AF198" s="462"/>
      <c r="AG198" s="462"/>
      <c r="AH198" s="462"/>
      <c r="AI198" s="462"/>
      <c r="AJ198" s="462"/>
      <c r="AK198" s="462"/>
      <c r="AL198" s="462"/>
      <c r="AM198" s="462"/>
      <c r="AN198" s="462"/>
      <c r="AO198" s="462"/>
      <c r="AP198" s="462"/>
      <c r="AQ198" s="462"/>
      <c r="AR198" s="462"/>
      <c r="AS198" s="462"/>
      <c r="AT198" s="462"/>
      <c r="AU198" s="462"/>
      <c r="AV198" s="462"/>
      <c r="AW198" s="462"/>
      <c r="AX198" s="462"/>
      <c r="AY198" s="462"/>
      <c r="AZ198" s="462"/>
      <c r="BA198" s="462"/>
      <c r="BB198" s="462"/>
      <c r="BC198" s="462"/>
      <c r="BD198" s="462"/>
      <c r="BE198" s="462"/>
      <c r="BF198" s="462"/>
      <c r="BG198" s="462"/>
      <c r="BH198" s="462"/>
      <c r="BI198" s="462"/>
      <c r="BJ198" s="462"/>
      <c r="BK198" s="462"/>
      <c r="BL198" s="462"/>
      <c r="BM198" s="462"/>
      <c r="BN198" s="462"/>
      <c r="BO198" s="462"/>
      <c r="BP198" s="462"/>
      <c r="BQ198" s="462"/>
      <c r="BR198" s="462"/>
      <c r="BS198" s="462"/>
      <c r="BT198" s="462"/>
      <c r="BU198" s="462"/>
      <c r="BV198" s="462"/>
      <c r="BW198" s="462"/>
      <c r="BX198" s="462"/>
      <c r="BY198" s="462"/>
      <c r="BZ198" s="462"/>
      <c r="CA198" s="462"/>
      <c r="CB198" s="462"/>
      <c r="CC198" s="462"/>
      <c r="CD198" s="462"/>
      <c r="CE198" s="462"/>
      <c r="CF198" s="462"/>
      <c r="CG198" s="462"/>
      <c r="CH198" s="462"/>
      <c r="CI198" s="462"/>
      <c r="CJ198" s="462"/>
      <c r="CK198" s="462"/>
      <c r="CL198" s="462"/>
      <c r="CM198" s="462"/>
      <c r="CN198" s="462"/>
      <c r="CO198" s="462"/>
      <c r="CP198" s="462"/>
      <c r="CQ198" s="462"/>
      <c r="CR198" s="462"/>
      <c r="CS198" s="462"/>
      <c r="CT198" s="462"/>
      <c r="CU198" s="462"/>
      <c r="CV198" s="462"/>
      <c r="CW198" s="462"/>
      <c r="CX198" s="462"/>
      <c r="CY198" s="602" t="s">
        <v>458</v>
      </c>
      <c r="CZ198" s="602"/>
      <c r="DA198" s="602"/>
      <c r="DB198" s="602"/>
      <c r="DC198" s="602"/>
      <c r="DD198" s="602"/>
      <c r="DE198" s="602"/>
      <c r="DF198" s="602"/>
      <c r="DG198" s="602"/>
      <c r="DH198" s="602"/>
      <c r="DI198" s="602"/>
      <c r="DJ198" s="602"/>
      <c r="DK198" s="139" t="str">
        <f>DK3</f>
        <v>四日市市</v>
      </c>
      <c r="DL198" s="139"/>
      <c r="DM198" s="139"/>
      <c r="DN198" s="139"/>
      <c r="DO198" s="139"/>
      <c r="DP198" s="139"/>
      <c r="DQ198" s="139"/>
      <c r="DR198" s="139"/>
      <c r="DS198" s="139"/>
      <c r="DT198" s="139"/>
      <c r="DU198" s="139"/>
      <c r="DV198" s="139"/>
      <c r="DW198" s="139"/>
      <c r="DX198" s="139"/>
      <c r="DY198" s="139"/>
      <c r="DZ198" s="139"/>
      <c r="EA198" s="139"/>
      <c r="EB198" s="139"/>
      <c r="EC198" s="139"/>
      <c r="ED198" s="139"/>
      <c r="EE198" s="139"/>
    </row>
    <row r="199" spans="1:137" ht="15" customHeight="1">
      <c r="AF199" s="462"/>
      <c r="AG199" s="462"/>
      <c r="AH199" s="462"/>
      <c r="AI199" s="462"/>
      <c r="AJ199" s="462"/>
      <c r="AK199" s="462"/>
      <c r="AL199" s="462"/>
      <c r="AM199" s="462"/>
      <c r="AN199" s="462"/>
      <c r="AO199" s="462"/>
      <c r="AP199" s="462"/>
      <c r="AQ199" s="462"/>
      <c r="AR199" s="462"/>
      <c r="AS199" s="462"/>
      <c r="AT199" s="462"/>
      <c r="AU199" s="462"/>
      <c r="AV199" s="462"/>
      <c r="AW199" s="462"/>
      <c r="AX199" s="462"/>
      <c r="AY199" s="462"/>
      <c r="AZ199" s="462"/>
      <c r="BA199" s="462"/>
      <c r="BB199" s="462"/>
      <c r="BC199" s="462"/>
      <c r="BD199" s="462"/>
      <c r="BE199" s="462"/>
      <c r="BF199" s="462"/>
      <c r="BG199" s="462"/>
      <c r="BH199" s="462"/>
      <c r="BI199" s="462"/>
      <c r="BJ199" s="462"/>
      <c r="BK199" s="462"/>
      <c r="BL199" s="462"/>
      <c r="BM199" s="462"/>
      <c r="BN199" s="462"/>
      <c r="BO199" s="462"/>
      <c r="BP199" s="462"/>
      <c r="BQ199" s="462"/>
      <c r="BR199" s="462"/>
      <c r="BS199" s="462"/>
      <c r="BT199" s="462"/>
      <c r="BU199" s="462"/>
      <c r="BV199" s="462"/>
      <c r="BW199" s="462"/>
      <c r="BX199" s="462"/>
      <c r="BY199" s="462"/>
      <c r="BZ199" s="462"/>
      <c r="CA199" s="462"/>
      <c r="CB199" s="462"/>
      <c r="CC199" s="462"/>
      <c r="CD199" s="462"/>
      <c r="CE199" s="462"/>
      <c r="CF199" s="462"/>
      <c r="CG199" s="462"/>
      <c r="CH199" s="462"/>
      <c r="CI199" s="462"/>
      <c r="CJ199" s="462"/>
      <c r="CK199" s="462"/>
      <c r="CL199" s="462"/>
      <c r="CM199" s="462"/>
      <c r="CN199" s="462"/>
      <c r="CO199" s="462"/>
      <c r="CP199" s="462"/>
      <c r="CQ199" s="462"/>
      <c r="CR199" s="462"/>
      <c r="CS199" s="462"/>
      <c r="CT199" s="462"/>
      <c r="CU199" s="462"/>
      <c r="CV199" s="462"/>
      <c r="CW199" s="462"/>
      <c r="CX199" s="462"/>
    </row>
    <row r="201" spans="1:137" ht="15" customHeight="1">
      <c r="AK201" s="142" t="s">
        <v>843</v>
      </c>
      <c r="AL201" s="142"/>
      <c r="AM201" s="142"/>
      <c r="AN201" s="142"/>
      <c r="AO201" s="142"/>
      <c r="AP201" s="142"/>
      <c r="AQ201" s="142"/>
      <c r="AR201" s="142"/>
      <c r="AS201" s="142"/>
      <c r="AT201" s="142"/>
      <c r="AU201" s="142"/>
      <c r="AV201" s="142"/>
      <c r="AW201" s="142"/>
      <c r="AX201" s="142"/>
      <c r="AY201" s="142"/>
      <c r="AZ201" s="142"/>
      <c r="BA201" s="142"/>
      <c r="BB201" s="142"/>
      <c r="BC201" s="142" t="s">
        <v>121</v>
      </c>
      <c r="BD201" s="142"/>
      <c r="BE201" s="142"/>
      <c r="BF201" s="142"/>
      <c r="BG201" s="142"/>
      <c r="BH201" s="142"/>
      <c r="BI201" s="142"/>
      <c r="BJ201" s="142"/>
      <c r="BK201" s="142"/>
      <c r="BL201" s="142"/>
      <c r="BM201" s="142"/>
      <c r="BN201" s="142"/>
      <c r="BO201" s="142"/>
      <c r="BP201" s="142"/>
      <c r="BQ201" s="142"/>
      <c r="BR201" s="142"/>
      <c r="BS201" s="142"/>
      <c r="BT201" s="142"/>
    </row>
    <row r="202" spans="1:137" ht="15" customHeight="1">
      <c r="A202" s="468" t="s">
        <v>700</v>
      </c>
      <c r="B202" s="469"/>
      <c r="C202" s="469"/>
      <c r="D202" s="469"/>
      <c r="E202" s="469"/>
      <c r="F202" s="469"/>
      <c r="G202" s="469"/>
      <c r="H202" s="469"/>
      <c r="I202" s="469"/>
      <c r="J202" s="469"/>
      <c r="K202" s="469"/>
      <c r="L202" s="469"/>
      <c r="M202" s="469"/>
      <c r="N202" s="469"/>
      <c r="O202" s="469"/>
      <c r="P202" s="469"/>
      <c r="Q202" s="469"/>
      <c r="R202" s="469"/>
      <c r="S202" s="469"/>
      <c r="T202" s="469"/>
      <c r="U202" s="469"/>
      <c r="V202" s="469"/>
      <c r="W202" s="469"/>
      <c r="X202" s="469"/>
      <c r="Y202" s="469"/>
      <c r="Z202" s="469"/>
      <c r="AA202" s="470"/>
      <c r="AB202" s="92" t="s">
        <v>714</v>
      </c>
      <c r="AC202" s="93"/>
      <c r="AD202" s="93"/>
      <c r="AE202" s="93"/>
      <c r="AF202" s="93"/>
      <c r="AG202" s="93"/>
      <c r="AH202" s="93"/>
      <c r="AI202" s="93"/>
      <c r="AJ202" s="94"/>
      <c r="AK202" s="658" t="s">
        <v>702</v>
      </c>
      <c r="AL202" s="659"/>
      <c r="AM202" s="659"/>
      <c r="AN202" s="659"/>
      <c r="AO202" s="659"/>
      <c r="AP202" s="659"/>
      <c r="AQ202" s="659"/>
      <c r="AR202" s="659"/>
      <c r="AS202" s="659"/>
      <c r="AT202" s="659"/>
      <c r="AU202" s="659"/>
      <c r="AV202" s="659"/>
      <c r="AW202" s="659"/>
      <c r="AX202" s="659"/>
      <c r="AY202" s="659"/>
      <c r="AZ202" s="659"/>
      <c r="BA202" s="659"/>
      <c r="BB202" s="659"/>
      <c r="BC202" s="150"/>
      <c r="BD202" s="150"/>
      <c r="BE202" s="150"/>
      <c r="BF202" s="150"/>
      <c r="BG202" s="150"/>
      <c r="BH202" s="150"/>
      <c r="BI202" s="150"/>
      <c r="BJ202" s="150"/>
      <c r="BK202" s="150"/>
      <c r="BL202" s="150"/>
      <c r="BM202" s="150"/>
      <c r="BN202" s="150"/>
      <c r="BO202" s="150"/>
      <c r="BP202" s="150"/>
      <c r="BQ202" s="150"/>
      <c r="BR202" s="150"/>
      <c r="BS202" s="150"/>
      <c r="BT202" s="151"/>
      <c r="BU202" s="714" t="s">
        <v>628</v>
      </c>
      <c r="BV202" s="715"/>
      <c r="BW202" s="715"/>
      <c r="BX202" s="715"/>
      <c r="BY202" s="715"/>
      <c r="BZ202" s="716"/>
    </row>
    <row r="203" spans="1:137" ht="15" customHeight="1">
      <c r="A203" s="471"/>
      <c r="B203" s="472"/>
      <c r="C203" s="472"/>
      <c r="D203" s="472"/>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3"/>
      <c r="AB203" s="146"/>
      <c r="AC203" s="147"/>
      <c r="AD203" s="147"/>
      <c r="AE203" s="147"/>
      <c r="AF203" s="147"/>
      <c r="AG203" s="147"/>
      <c r="AH203" s="147"/>
      <c r="AI203" s="147"/>
      <c r="AJ203" s="148"/>
      <c r="AK203" s="664"/>
      <c r="AL203" s="665"/>
      <c r="AM203" s="665"/>
      <c r="AN203" s="665"/>
      <c r="AO203" s="665"/>
      <c r="AP203" s="665"/>
      <c r="AQ203" s="665"/>
      <c r="AR203" s="665"/>
      <c r="AS203" s="665"/>
      <c r="AT203" s="665"/>
      <c r="AU203" s="665"/>
      <c r="AV203" s="665"/>
      <c r="AW203" s="665"/>
      <c r="AX203" s="665"/>
      <c r="AY203" s="665"/>
      <c r="AZ203" s="665"/>
      <c r="BA203" s="665"/>
      <c r="BB203" s="665"/>
      <c r="BC203" s="209"/>
      <c r="BD203" s="209"/>
      <c r="BE203" s="209"/>
      <c r="BF203" s="209"/>
      <c r="BG203" s="209"/>
      <c r="BH203" s="209"/>
      <c r="BI203" s="209"/>
      <c r="BJ203" s="209"/>
      <c r="BK203" s="209"/>
      <c r="BL203" s="209"/>
      <c r="BM203" s="209"/>
      <c r="BN203" s="209"/>
      <c r="BO203" s="209"/>
      <c r="BP203" s="209"/>
      <c r="BQ203" s="209"/>
      <c r="BR203" s="209"/>
      <c r="BS203" s="209"/>
      <c r="BT203" s="211"/>
      <c r="BU203" s="717"/>
      <c r="BV203" s="718"/>
      <c r="BW203" s="718"/>
      <c r="BX203" s="718"/>
      <c r="BY203" s="718"/>
      <c r="BZ203" s="719"/>
    </row>
    <row r="204" spans="1:137" ht="15" customHeight="1">
      <c r="A204" s="471"/>
      <c r="B204" s="472"/>
      <c r="C204" s="472"/>
      <c r="D204" s="472"/>
      <c r="E204" s="472"/>
      <c r="F204" s="472"/>
      <c r="G204" s="472"/>
      <c r="H204" s="472"/>
      <c r="I204" s="472"/>
      <c r="J204" s="472"/>
      <c r="K204" s="472"/>
      <c r="L204" s="472"/>
      <c r="M204" s="472"/>
      <c r="N204" s="472"/>
      <c r="O204" s="472"/>
      <c r="P204" s="472"/>
      <c r="Q204" s="472"/>
      <c r="R204" s="472"/>
      <c r="S204" s="472"/>
      <c r="T204" s="472"/>
      <c r="U204" s="472"/>
      <c r="V204" s="472"/>
      <c r="W204" s="472"/>
      <c r="X204" s="472"/>
      <c r="Y204" s="472"/>
      <c r="Z204" s="472"/>
      <c r="AA204" s="473"/>
      <c r="AB204" s="146"/>
      <c r="AC204" s="147"/>
      <c r="AD204" s="147"/>
      <c r="AE204" s="147"/>
      <c r="AF204" s="147"/>
      <c r="AG204" s="147"/>
      <c r="AH204" s="147"/>
      <c r="AI204" s="147"/>
      <c r="AJ204" s="148"/>
      <c r="AK204" s="664"/>
      <c r="AL204" s="665"/>
      <c r="AM204" s="665"/>
      <c r="AN204" s="665"/>
      <c r="AO204" s="665"/>
      <c r="AP204" s="665"/>
      <c r="AQ204" s="665"/>
      <c r="AR204" s="665"/>
      <c r="AS204" s="665"/>
      <c r="AT204" s="665"/>
      <c r="AU204" s="665"/>
      <c r="AV204" s="665"/>
      <c r="AW204" s="665"/>
      <c r="AX204" s="665"/>
      <c r="AY204" s="665"/>
      <c r="AZ204" s="665"/>
      <c r="BA204" s="665"/>
      <c r="BB204" s="665"/>
      <c r="BC204" s="720" t="s">
        <v>260</v>
      </c>
      <c r="BD204" s="721"/>
      <c r="BE204" s="721"/>
      <c r="BF204" s="721"/>
      <c r="BG204" s="721"/>
      <c r="BH204" s="721"/>
      <c r="BI204" s="721"/>
      <c r="BJ204" s="721"/>
      <c r="BK204" s="721"/>
      <c r="BL204" s="721"/>
      <c r="BM204" s="721"/>
      <c r="BN204" s="721"/>
      <c r="BO204" s="721"/>
      <c r="BP204" s="721"/>
      <c r="BQ204" s="721"/>
      <c r="BR204" s="721"/>
      <c r="BS204" s="721"/>
      <c r="BT204" s="722"/>
      <c r="BU204" s="717"/>
      <c r="BV204" s="718"/>
      <c r="BW204" s="718"/>
      <c r="BX204" s="718"/>
      <c r="BY204" s="718"/>
      <c r="BZ204" s="719"/>
    </row>
    <row r="205" spans="1:137" ht="15" customHeight="1">
      <c r="A205" s="471"/>
      <c r="B205" s="472"/>
      <c r="C205" s="472"/>
      <c r="D205" s="472"/>
      <c r="E205" s="472"/>
      <c r="F205" s="472"/>
      <c r="G205" s="472"/>
      <c r="H205" s="472"/>
      <c r="I205" s="472"/>
      <c r="J205" s="472"/>
      <c r="K205" s="472"/>
      <c r="L205" s="472"/>
      <c r="M205" s="472"/>
      <c r="N205" s="472"/>
      <c r="O205" s="472"/>
      <c r="P205" s="472"/>
      <c r="Q205" s="472"/>
      <c r="R205" s="472"/>
      <c r="S205" s="472"/>
      <c r="T205" s="472"/>
      <c r="U205" s="472"/>
      <c r="V205" s="472"/>
      <c r="W205" s="472"/>
      <c r="X205" s="472"/>
      <c r="Y205" s="472"/>
      <c r="Z205" s="472"/>
      <c r="AA205" s="473"/>
      <c r="AB205" s="146"/>
      <c r="AC205" s="147"/>
      <c r="AD205" s="147"/>
      <c r="AE205" s="147"/>
      <c r="AF205" s="147"/>
      <c r="AG205" s="147"/>
      <c r="AH205" s="147"/>
      <c r="AI205" s="147"/>
      <c r="AJ205" s="148"/>
      <c r="AK205" s="664"/>
      <c r="AL205" s="665"/>
      <c r="AM205" s="665"/>
      <c r="AN205" s="665"/>
      <c r="AO205" s="665"/>
      <c r="AP205" s="665"/>
      <c r="AQ205" s="665"/>
      <c r="AR205" s="665"/>
      <c r="AS205" s="665"/>
      <c r="AT205" s="665"/>
      <c r="AU205" s="665"/>
      <c r="AV205" s="665"/>
      <c r="AW205" s="665"/>
      <c r="AX205" s="665"/>
      <c r="AY205" s="665"/>
      <c r="AZ205" s="665"/>
      <c r="BA205" s="665"/>
      <c r="BB205" s="665"/>
      <c r="BC205" s="723"/>
      <c r="BD205" s="724"/>
      <c r="BE205" s="724"/>
      <c r="BF205" s="724"/>
      <c r="BG205" s="724"/>
      <c r="BH205" s="724"/>
      <c r="BI205" s="724"/>
      <c r="BJ205" s="724"/>
      <c r="BK205" s="724"/>
      <c r="BL205" s="724"/>
      <c r="BM205" s="724"/>
      <c r="BN205" s="724"/>
      <c r="BO205" s="724"/>
      <c r="BP205" s="724"/>
      <c r="BQ205" s="724"/>
      <c r="BR205" s="724"/>
      <c r="BS205" s="724"/>
      <c r="BT205" s="725"/>
      <c r="BU205" s="717"/>
      <c r="BV205" s="718"/>
      <c r="BW205" s="718"/>
      <c r="BX205" s="718"/>
      <c r="BY205" s="718"/>
      <c r="BZ205" s="719"/>
    </row>
    <row r="206" spans="1:137" ht="15" customHeight="1">
      <c r="A206" s="471"/>
      <c r="B206" s="472"/>
      <c r="C206" s="472"/>
      <c r="D206" s="472"/>
      <c r="E206" s="472"/>
      <c r="F206" s="472"/>
      <c r="G206" s="472"/>
      <c r="H206" s="472"/>
      <c r="I206" s="472"/>
      <c r="J206" s="472"/>
      <c r="K206" s="472"/>
      <c r="L206" s="472"/>
      <c r="M206" s="472"/>
      <c r="N206" s="472"/>
      <c r="O206" s="472"/>
      <c r="P206" s="472"/>
      <c r="Q206" s="472"/>
      <c r="R206" s="472"/>
      <c r="S206" s="472"/>
      <c r="T206" s="472"/>
      <c r="U206" s="472"/>
      <c r="V206" s="472"/>
      <c r="W206" s="472"/>
      <c r="X206" s="472"/>
      <c r="Y206" s="472"/>
      <c r="Z206" s="472"/>
      <c r="AA206" s="473"/>
      <c r="AB206" s="146"/>
      <c r="AC206" s="147"/>
      <c r="AD206" s="147"/>
      <c r="AE206" s="147"/>
      <c r="AF206" s="147"/>
      <c r="AG206" s="147"/>
      <c r="AH206" s="147"/>
      <c r="AI206" s="147"/>
      <c r="AJ206" s="148"/>
      <c r="AK206" s="664"/>
      <c r="AL206" s="665"/>
      <c r="AM206" s="665"/>
      <c r="AN206" s="665"/>
      <c r="AO206" s="665"/>
      <c r="AP206" s="665"/>
      <c r="AQ206" s="665"/>
      <c r="AR206" s="665"/>
      <c r="AS206" s="665"/>
      <c r="AT206" s="665"/>
      <c r="AU206" s="665"/>
      <c r="AV206" s="665"/>
      <c r="AW206" s="665"/>
      <c r="AX206" s="665"/>
      <c r="AY206" s="665"/>
      <c r="AZ206" s="665"/>
      <c r="BA206" s="665"/>
      <c r="BB206" s="665"/>
      <c r="BC206" s="723"/>
      <c r="BD206" s="724"/>
      <c r="BE206" s="724"/>
      <c r="BF206" s="724"/>
      <c r="BG206" s="724"/>
      <c r="BH206" s="724"/>
      <c r="BI206" s="724"/>
      <c r="BJ206" s="724"/>
      <c r="BK206" s="724"/>
      <c r="BL206" s="724"/>
      <c r="BM206" s="724"/>
      <c r="BN206" s="724"/>
      <c r="BO206" s="724"/>
      <c r="BP206" s="724"/>
      <c r="BQ206" s="724"/>
      <c r="BR206" s="724"/>
      <c r="BS206" s="724"/>
      <c r="BT206" s="725"/>
      <c r="BU206" s="717"/>
      <c r="BV206" s="718"/>
      <c r="BW206" s="718"/>
      <c r="BX206" s="718"/>
      <c r="BY206" s="718"/>
      <c r="BZ206" s="719"/>
    </row>
    <row r="207" spans="1:137" ht="15" customHeight="1" thickBot="1">
      <c r="A207" s="477"/>
      <c r="B207" s="478"/>
      <c r="C207" s="478"/>
      <c r="D207" s="478"/>
      <c r="E207" s="478"/>
      <c r="F207" s="478"/>
      <c r="G207" s="478"/>
      <c r="H207" s="478"/>
      <c r="I207" s="478"/>
      <c r="J207" s="478"/>
      <c r="K207" s="478"/>
      <c r="L207" s="478"/>
      <c r="M207" s="478"/>
      <c r="N207" s="478"/>
      <c r="O207" s="478"/>
      <c r="P207" s="478"/>
      <c r="Q207" s="478"/>
      <c r="R207" s="478"/>
      <c r="S207" s="478"/>
      <c r="T207" s="478"/>
      <c r="U207" s="478"/>
      <c r="V207" s="478"/>
      <c r="W207" s="478"/>
      <c r="X207" s="478"/>
      <c r="Y207" s="478"/>
      <c r="Z207" s="478"/>
      <c r="AA207" s="479"/>
      <c r="AB207" s="146"/>
      <c r="AC207" s="147"/>
      <c r="AD207" s="147"/>
      <c r="AE207" s="147"/>
      <c r="AF207" s="147"/>
      <c r="AG207" s="147"/>
      <c r="AH207" s="147"/>
      <c r="AI207" s="147"/>
      <c r="AJ207" s="148"/>
      <c r="AK207" s="726" t="s">
        <v>316</v>
      </c>
      <c r="AL207" s="727"/>
      <c r="AM207" s="727"/>
      <c r="AN207" s="727"/>
      <c r="AO207" s="727"/>
      <c r="AP207" s="727"/>
      <c r="AQ207" s="727"/>
      <c r="AR207" s="727"/>
      <c r="AS207" s="727"/>
      <c r="AT207" s="727"/>
      <c r="AU207" s="727"/>
      <c r="AV207" s="727"/>
      <c r="AW207" s="727"/>
      <c r="AX207" s="727"/>
      <c r="AY207" s="727"/>
      <c r="AZ207" s="727"/>
      <c r="BA207" s="727"/>
      <c r="BB207" s="728"/>
      <c r="BC207" s="726" t="s">
        <v>317</v>
      </c>
      <c r="BD207" s="727"/>
      <c r="BE207" s="727"/>
      <c r="BF207" s="727"/>
      <c r="BG207" s="727"/>
      <c r="BH207" s="727"/>
      <c r="BI207" s="727"/>
      <c r="BJ207" s="727"/>
      <c r="BK207" s="727"/>
      <c r="BL207" s="727"/>
      <c r="BM207" s="727"/>
      <c r="BN207" s="727"/>
      <c r="BO207" s="727"/>
      <c r="BP207" s="727"/>
      <c r="BQ207" s="727"/>
      <c r="BR207" s="727"/>
      <c r="BS207" s="727"/>
      <c r="BT207" s="728"/>
      <c r="BU207" s="729" t="s">
        <v>318</v>
      </c>
      <c r="BV207" s="641"/>
      <c r="BW207" s="641"/>
      <c r="BX207" s="641"/>
      <c r="BY207" s="641"/>
      <c r="BZ207" s="730"/>
    </row>
    <row r="208" spans="1:137" ht="22.5" customHeight="1">
      <c r="A208" s="442" t="s">
        <v>1</v>
      </c>
      <c r="B208" s="486"/>
      <c r="C208" s="486"/>
      <c r="D208" s="486"/>
      <c r="E208" s="486"/>
      <c r="F208" s="487"/>
      <c r="G208" s="143" t="s">
        <v>2</v>
      </c>
      <c r="H208" s="144"/>
      <c r="I208" s="144"/>
      <c r="J208" s="144"/>
      <c r="K208" s="144"/>
      <c r="L208" s="144"/>
      <c r="M208" s="144"/>
      <c r="N208" s="144"/>
      <c r="O208" s="144"/>
      <c r="P208" s="144"/>
      <c r="Q208" s="144"/>
      <c r="R208" s="144"/>
      <c r="S208" s="144"/>
      <c r="T208" s="144"/>
      <c r="U208" s="144"/>
      <c r="V208" s="144"/>
      <c r="W208" s="144"/>
      <c r="X208" s="144"/>
      <c r="Y208" s="144"/>
      <c r="Z208" s="144"/>
      <c r="AA208" s="488"/>
      <c r="AB208" s="606">
        <v>0</v>
      </c>
      <c r="AC208" s="607"/>
      <c r="AD208" s="608"/>
      <c r="AE208" s="609">
        <v>1</v>
      </c>
      <c r="AF208" s="607"/>
      <c r="AG208" s="608"/>
      <c r="AH208" s="609">
        <v>5</v>
      </c>
      <c r="AI208" s="607"/>
      <c r="AJ208" s="610"/>
      <c r="AK208" s="418">
        <v>4316</v>
      </c>
      <c r="AL208" s="495"/>
      <c r="AM208" s="495"/>
      <c r="AN208" s="495"/>
      <c r="AO208" s="495"/>
      <c r="AP208" s="495"/>
      <c r="AQ208" s="495"/>
      <c r="AR208" s="495"/>
      <c r="AS208" s="495"/>
      <c r="AT208" s="495"/>
      <c r="AU208" s="495"/>
      <c r="AV208" s="495"/>
      <c r="AW208" s="495"/>
      <c r="AX208" s="495"/>
      <c r="AY208" s="495"/>
      <c r="AZ208" s="495"/>
      <c r="BA208" s="495"/>
      <c r="BB208" s="495"/>
      <c r="BC208" s="261">
        <v>4316</v>
      </c>
      <c r="BD208" s="261"/>
      <c r="BE208" s="261"/>
      <c r="BF208" s="261"/>
      <c r="BG208" s="261"/>
      <c r="BH208" s="261"/>
      <c r="BI208" s="261"/>
      <c r="BJ208" s="261"/>
      <c r="BK208" s="261"/>
      <c r="BL208" s="261"/>
      <c r="BM208" s="261"/>
      <c r="BN208" s="261"/>
      <c r="BO208" s="261"/>
      <c r="BP208" s="261"/>
      <c r="BQ208" s="261"/>
      <c r="BR208" s="261"/>
      <c r="BS208" s="261"/>
      <c r="BT208" s="559"/>
      <c r="BU208" s="731">
        <f t="shared" ref="BU208:BU215" si="19">IF(CM169=0,0,IF(AK208=0,0,AK208/CM169))</f>
        <v>5.917597861109207E-2</v>
      </c>
      <c r="BV208" s="732"/>
      <c r="BW208" s="732"/>
      <c r="BX208" s="732"/>
      <c r="BY208" s="732"/>
      <c r="BZ208" s="732"/>
    </row>
    <row r="209" spans="1:78" ht="15" customHeight="1">
      <c r="A209" s="498"/>
      <c r="B209" s="499"/>
      <c r="C209" s="499"/>
      <c r="D209" s="499"/>
      <c r="E209" s="499"/>
      <c r="F209" s="500"/>
      <c r="G209" s="143" t="s">
        <v>3</v>
      </c>
      <c r="H209" s="144"/>
      <c r="I209" s="144"/>
      <c r="J209" s="144"/>
      <c r="K209" s="144"/>
      <c r="L209" s="144"/>
      <c r="M209" s="144"/>
      <c r="N209" s="144"/>
      <c r="O209" s="144"/>
      <c r="P209" s="144"/>
      <c r="Q209" s="144"/>
      <c r="R209" s="144"/>
      <c r="S209" s="144"/>
      <c r="T209" s="144"/>
      <c r="U209" s="144"/>
      <c r="V209" s="144"/>
      <c r="W209" s="144"/>
      <c r="X209" s="144"/>
      <c r="Y209" s="144"/>
      <c r="Z209" s="144"/>
      <c r="AA209" s="488"/>
      <c r="AB209" s="611">
        <v>0</v>
      </c>
      <c r="AC209" s="612"/>
      <c r="AD209" s="613"/>
      <c r="AE209" s="614">
        <v>2</v>
      </c>
      <c r="AF209" s="612"/>
      <c r="AG209" s="613"/>
      <c r="AH209" s="614">
        <v>5</v>
      </c>
      <c r="AI209" s="612"/>
      <c r="AJ209" s="615"/>
      <c r="AK209" s="274">
        <v>356853</v>
      </c>
      <c r="AL209" s="274"/>
      <c r="AM209" s="274"/>
      <c r="AN209" s="274"/>
      <c r="AO209" s="274"/>
      <c r="AP209" s="274"/>
      <c r="AQ209" s="274"/>
      <c r="AR209" s="274"/>
      <c r="AS209" s="274"/>
      <c r="AT209" s="274"/>
      <c r="AU209" s="274"/>
      <c r="AV209" s="274"/>
      <c r="AW209" s="274"/>
      <c r="AX209" s="274"/>
      <c r="AY209" s="274"/>
      <c r="AZ209" s="275"/>
      <c r="BA209" s="275"/>
      <c r="BB209" s="278"/>
      <c r="BC209" s="274">
        <v>356853</v>
      </c>
      <c r="BD209" s="274"/>
      <c r="BE209" s="274"/>
      <c r="BF209" s="274"/>
      <c r="BG209" s="274"/>
      <c r="BH209" s="274"/>
      <c r="BI209" s="274"/>
      <c r="BJ209" s="274"/>
      <c r="BK209" s="274"/>
      <c r="BL209" s="274"/>
      <c r="BM209" s="274"/>
      <c r="BN209" s="274"/>
      <c r="BO209" s="274"/>
      <c r="BP209" s="274"/>
      <c r="BQ209" s="274"/>
      <c r="BR209" s="275"/>
      <c r="BS209" s="275"/>
      <c r="BT209" s="279"/>
      <c r="BU209" s="731">
        <f t="shared" si="19"/>
        <v>5.9917803237196442E-2</v>
      </c>
      <c r="BV209" s="732"/>
      <c r="BW209" s="732"/>
      <c r="BX209" s="732"/>
      <c r="BY209" s="732"/>
      <c r="BZ209" s="732"/>
    </row>
    <row r="210" spans="1:78" ht="15" customHeight="1">
      <c r="A210" s="498"/>
      <c r="B210" s="499"/>
      <c r="C210" s="499"/>
      <c r="D210" s="499"/>
      <c r="E210" s="499"/>
      <c r="F210" s="500"/>
      <c r="G210" s="143" t="s">
        <v>4</v>
      </c>
      <c r="H210" s="144"/>
      <c r="I210" s="144"/>
      <c r="J210" s="144"/>
      <c r="K210" s="144"/>
      <c r="L210" s="144"/>
      <c r="M210" s="144"/>
      <c r="N210" s="144"/>
      <c r="O210" s="144"/>
      <c r="P210" s="144"/>
      <c r="Q210" s="144"/>
      <c r="R210" s="144"/>
      <c r="S210" s="144"/>
      <c r="T210" s="144"/>
      <c r="U210" s="144"/>
      <c r="V210" s="144"/>
      <c r="W210" s="144"/>
      <c r="X210" s="144"/>
      <c r="Y210" s="144"/>
      <c r="Z210" s="144"/>
      <c r="AA210" s="488"/>
      <c r="AB210" s="611">
        <v>0</v>
      </c>
      <c r="AC210" s="612"/>
      <c r="AD210" s="613"/>
      <c r="AE210" s="614">
        <v>3</v>
      </c>
      <c r="AF210" s="612"/>
      <c r="AG210" s="613"/>
      <c r="AH210" s="614">
        <v>5</v>
      </c>
      <c r="AI210" s="612"/>
      <c r="AJ210" s="615"/>
      <c r="AK210" s="274">
        <v>356116</v>
      </c>
      <c r="AL210" s="274"/>
      <c r="AM210" s="274"/>
      <c r="AN210" s="274"/>
      <c r="AO210" s="274"/>
      <c r="AP210" s="274"/>
      <c r="AQ210" s="274"/>
      <c r="AR210" s="274"/>
      <c r="AS210" s="274"/>
      <c r="AT210" s="274"/>
      <c r="AU210" s="274"/>
      <c r="AV210" s="274"/>
      <c r="AW210" s="274"/>
      <c r="AX210" s="274"/>
      <c r="AY210" s="274"/>
      <c r="AZ210" s="275"/>
      <c r="BA210" s="275"/>
      <c r="BB210" s="278"/>
      <c r="BC210" s="274">
        <v>356116</v>
      </c>
      <c r="BD210" s="274"/>
      <c r="BE210" s="274"/>
      <c r="BF210" s="274"/>
      <c r="BG210" s="274"/>
      <c r="BH210" s="274"/>
      <c r="BI210" s="274"/>
      <c r="BJ210" s="274"/>
      <c r="BK210" s="274"/>
      <c r="BL210" s="274"/>
      <c r="BM210" s="274"/>
      <c r="BN210" s="274"/>
      <c r="BO210" s="274"/>
      <c r="BP210" s="274"/>
      <c r="BQ210" s="274"/>
      <c r="BR210" s="275"/>
      <c r="BS210" s="275"/>
      <c r="BT210" s="279"/>
      <c r="BU210" s="731">
        <f t="shared" si="19"/>
        <v>5.9970038220130167E-2</v>
      </c>
      <c r="BV210" s="732"/>
      <c r="BW210" s="732"/>
      <c r="BX210" s="732"/>
      <c r="BY210" s="732"/>
      <c r="BZ210" s="732"/>
    </row>
    <row r="211" spans="1:78" ht="15" customHeight="1">
      <c r="A211" s="498"/>
      <c r="B211" s="499"/>
      <c r="C211" s="499"/>
      <c r="D211" s="499"/>
      <c r="E211" s="499"/>
      <c r="F211" s="500"/>
      <c r="G211" s="143" t="s">
        <v>5</v>
      </c>
      <c r="H211" s="144"/>
      <c r="I211" s="144"/>
      <c r="J211" s="144"/>
      <c r="K211" s="144"/>
      <c r="L211" s="144"/>
      <c r="M211" s="144"/>
      <c r="N211" s="144"/>
      <c r="O211" s="144"/>
      <c r="P211" s="144"/>
      <c r="Q211" s="144"/>
      <c r="R211" s="144"/>
      <c r="S211" s="144"/>
      <c r="T211" s="144"/>
      <c r="U211" s="144"/>
      <c r="V211" s="144"/>
      <c r="W211" s="144"/>
      <c r="X211" s="144"/>
      <c r="Y211" s="144"/>
      <c r="Z211" s="144"/>
      <c r="AA211" s="488"/>
      <c r="AB211" s="611">
        <v>0</v>
      </c>
      <c r="AC211" s="612"/>
      <c r="AD211" s="613"/>
      <c r="AE211" s="614">
        <v>4</v>
      </c>
      <c r="AF211" s="612"/>
      <c r="AG211" s="613"/>
      <c r="AH211" s="614">
        <v>5</v>
      </c>
      <c r="AI211" s="612"/>
      <c r="AJ211" s="615"/>
      <c r="AK211" s="274">
        <v>153504</v>
      </c>
      <c r="AL211" s="274"/>
      <c r="AM211" s="274"/>
      <c r="AN211" s="274"/>
      <c r="AO211" s="274"/>
      <c r="AP211" s="274"/>
      <c r="AQ211" s="274"/>
      <c r="AR211" s="274"/>
      <c r="AS211" s="274"/>
      <c r="AT211" s="274"/>
      <c r="AU211" s="274"/>
      <c r="AV211" s="274"/>
      <c r="AW211" s="274"/>
      <c r="AX211" s="274"/>
      <c r="AY211" s="274"/>
      <c r="AZ211" s="275"/>
      <c r="BA211" s="275"/>
      <c r="BB211" s="278"/>
      <c r="BC211" s="274">
        <v>153504</v>
      </c>
      <c r="BD211" s="274"/>
      <c r="BE211" s="274"/>
      <c r="BF211" s="274"/>
      <c r="BG211" s="274"/>
      <c r="BH211" s="274"/>
      <c r="BI211" s="274"/>
      <c r="BJ211" s="274"/>
      <c r="BK211" s="274"/>
      <c r="BL211" s="274"/>
      <c r="BM211" s="274"/>
      <c r="BN211" s="274"/>
      <c r="BO211" s="274"/>
      <c r="BP211" s="274"/>
      <c r="BQ211" s="274"/>
      <c r="BR211" s="275"/>
      <c r="BS211" s="275"/>
      <c r="BT211" s="279"/>
      <c r="BU211" s="731">
        <f t="shared" si="19"/>
        <v>5.9981970710023452E-2</v>
      </c>
      <c r="BV211" s="732"/>
      <c r="BW211" s="732"/>
      <c r="BX211" s="732"/>
      <c r="BY211" s="732"/>
      <c r="BZ211" s="732"/>
    </row>
    <row r="212" spans="1:78" ht="15" customHeight="1">
      <c r="A212" s="498"/>
      <c r="B212" s="499"/>
      <c r="C212" s="499"/>
      <c r="D212" s="499"/>
      <c r="E212" s="499"/>
      <c r="F212" s="500"/>
      <c r="G212" s="143" t="s">
        <v>6</v>
      </c>
      <c r="H212" s="144"/>
      <c r="I212" s="144"/>
      <c r="J212" s="144"/>
      <c r="K212" s="144"/>
      <c r="L212" s="144"/>
      <c r="M212" s="144"/>
      <c r="N212" s="144"/>
      <c r="O212" s="144"/>
      <c r="P212" s="144"/>
      <c r="Q212" s="144"/>
      <c r="R212" s="144"/>
      <c r="S212" s="144"/>
      <c r="T212" s="144"/>
      <c r="U212" s="144"/>
      <c r="V212" s="144"/>
      <c r="W212" s="144"/>
      <c r="X212" s="144"/>
      <c r="Y212" s="144"/>
      <c r="Z212" s="144"/>
      <c r="AA212" s="488"/>
      <c r="AB212" s="611">
        <v>0</v>
      </c>
      <c r="AC212" s="612"/>
      <c r="AD212" s="613"/>
      <c r="AE212" s="614">
        <v>5</v>
      </c>
      <c r="AF212" s="612"/>
      <c r="AG212" s="613"/>
      <c r="AH212" s="614">
        <v>5</v>
      </c>
      <c r="AI212" s="612"/>
      <c r="AJ212" s="615"/>
      <c r="AK212" s="274">
        <v>91033</v>
      </c>
      <c r="AL212" s="274"/>
      <c r="AM212" s="274"/>
      <c r="AN212" s="274"/>
      <c r="AO212" s="274"/>
      <c r="AP212" s="274"/>
      <c r="AQ212" s="274"/>
      <c r="AR212" s="274"/>
      <c r="AS212" s="274"/>
      <c r="AT212" s="274"/>
      <c r="AU212" s="274"/>
      <c r="AV212" s="274"/>
      <c r="AW212" s="274"/>
      <c r="AX212" s="274"/>
      <c r="AY212" s="274"/>
      <c r="AZ212" s="275"/>
      <c r="BA212" s="275"/>
      <c r="BB212" s="278"/>
      <c r="BC212" s="274">
        <v>91033</v>
      </c>
      <c r="BD212" s="274"/>
      <c r="BE212" s="274"/>
      <c r="BF212" s="274"/>
      <c r="BG212" s="274"/>
      <c r="BH212" s="274"/>
      <c r="BI212" s="274"/>
      <c r="BJ212" s="274"/>
      <c r="BK212" s="274"/>
      <c r="BL212" s="274"/>
      <c r="BM212" s="274"/>
      <c r="BN212" s="274"/>
      <c r="BO212" s="274"/>
      <c r="BP212" s="274"/>
      <c r="BQ212" s="274"/>
      <c r="BR212" s="275"/>
      <c r="BS212" s="275"/>
      <c r="BT212" s="279"/>
      <c r="BU212" s="731">
        <f t="shared" si="19"/>
        <v>5.9988283461163097E-2</v>
      </c>
      <c r="BV212" s="732"/>
      <c r="BW212" s="732"/>
      <c r="BX212" s="732"/>
      <c r="BY212" s="732"/>
      <c r="BZ212" s="732"/>
    </row>
    <row r="213" spans="1:78" ht="15" customHeight="1">
      <c r="A213" s="498"/>
      <c r="B213" s="499"/>
      <c r="C213" s="499"/>
      <c r="D213" s="499"/>
      <c r="E213" s="499"/>
      <c r="F213" s="500"/>
      <c r="G213" s="143" t="s">
        <v>7</v>
      </c>
      <c r="H213" s="144"/>
      <c r="I213" s="144"/>
      <c r="J213" s="144"/>
      <c r="K213" s="144"/>
      <c r="L213" s="144"/>
      <c r="M213" s="144"/>
      <c r="N213" s="144"/>
      <c r="O213" s="144"/>
      <c r="P213" s="144"/>
      <c r="Q213" s="144"/>
      <c r="R213" s="144"/>
      <c r="S213" s="144"/>
      <c r="T213" s="144"/>
      <c r="U213" s="144"/>
      <c r="V213" s="144"/>
      <c r="W213" s="144"/>
      <c r="X213" s="144"/>
      <c r="Y213" s="144"/>
      <c r="Z213" s="144"/>
      <c r="AA213" s="488"/>
      <c r="AB213" s="611">
        <v>0</v>
      </c>
      <c r="AC213" s="612"/>
      <c r="AD213" s="613"/>
      <c r="AE213" s="614">
        <v>6</v>
      </c>
      <c r="AF213" s="612"/>
      <c r="AG213" s="613"/>
      <c r="AH213" s="614">
        <v>5</v>
      </c>
      <c r="AI213" s="612"/>
      <c r="AJ213" s="615"/>
      <c r="AK213" s="274">
        <v>93347</v>
      </c>
      <c r="AL213" s="274"/>
      <c r="AM213" s="274"/>
      <c r="AN213" s="274"/>
      <c r="AO213" s="274"/>
      <c r="AP213" s="274"/>
      <c r="AQ213" s="274"/>
      <c r="AR213" s="274"/>
      <c r="AS213" s="274"/>
      <c r="AT213" s="274"/>
      <c r="AU213" s="274"/>
      <c r="AV213" s="274"/>
      <c r="AW213" s="274"/>
      <c r="AX213" s="274"/>
      <c r="AY213" s="274"/>
      <c r="AZ213" s="275"/>
      <c r="BA213" s="275"/>
      <c r="BB213" s="278"/>
      <c r="BC213" s="274">
        <v>93347</v>
      </c>
      <c r="BD213" s="274"/>
      <c r="BE213" s="274"/>
      <c r="BF213" s="274"/>
      <c r="BG213" s="274"/>
      <c r="BH213" s="274"/>
      <c r="BI213" s="274"/>
      <c r="BJ213" s="274"/>
      <c r="BK213" s="274"/>
      <c r="BL213" s="274"/>
      <c r="BM213" s="274"/>
      <c r="BN213" s="274"/>
      <c r="BO213" s="274"/>
      <c r="BP213" s="274"/>
      <c r="BQ213" s="274"/>
      <c r="BR213" s="275"/>
      <c r="BS213" s="275"/>
      <c r="BT213" s="279"/>
      <c r="BU213" s="731">
        <f t="shared" si="19"/>
        <v>5.9990989815663968E-2</v>
      </c>
      <c r="BV213" s="732"/>
      <c r="BW213" s="732"/>
      <c r="BX213" s="732"/>
      <c r="BY213" s="732"/>
      <c r="BZ213" s="732"/>
    </row>
    <row r="214" spans="1:78" ht="15" customHeight="1">
      <c r="A214" s="498"/>
      <c r="B214" s="499"/>
      <c r="C214" s="499"/>
      <c r="D214" s="499"/>
      <c r="E214" s="499"/>
      <c r="F214" s="500"/>
      <c r="G214" s="143" t="s">
        <v>8</v>
      </c>
      <c r="H214" s="144"/>
      <c r="I214" s="144"/>
      <c r="J214" s="144"/>
      <c r="K214" s="144"/>
      <c r="L214" s="144"/>
      <c r="M214" s="144"/>
      <c r="N214" s="144"/>
      <c r="O214" s="144"/>
      <c r="P214" s="144"/>
      <c r="Q214" s="144"/>
      <c r="R214" s="144"/>
      <c r="S214" s="144"/>
      <c r="T214" s="144"/>
      <c r="U214" s="144"/>
      <c r="V214" s="144"/>
      <c r="W214" s="144"/>
      <c r="X214" s="144"/>
      <c r="Y214" s="144"/>
      <c r="Z214" s="144"/>
      <c r="AA214" s="488"/>
      <c r="AB214" s="611">
        <v>0</v>
      </c>
      <c r="AC214" s="612"/>
      <c r="AD214" s="613"/>
      <c r="AE214" s="614">
        <v>7</v>
      </c>
      <c r="AF214" s="612"/>
      <c r="AG214" s="613"/>
      <c r="AH214" s="614">
        <v>5</v>
      </c>
      <c r="AI214" s="612"/>
      <c r="AJ214" s="615"/>
      <c r="AK214" s="274">
        <v>64525</v>
      </c>
      <c r="AL214" s="274"/>
      <c r="AM214" s="274"/>
      <c r="AN214" s="274"/>
      <c r="AO214" s="274"/>
      <c r="AP214" s="274"/>
      <c r="AQ214" s="274"/>
      <c r="AR214" s="274"/>
      <c r="AS214" s="274"/>
      <c r="AT214" s="274"/>
      <c r="AU214" s="274"/>
      <c r="AV214" s="274"/>
      <c r="AW214" s="274"/>
      <c r="AX214" s="274"/>
      <c r="AY214" s="274"/>
      <c r="AZ214" s="275"/>
      <c r="BA214" s="275"/>
      <c r="BB214" s="278"/>
      <c r="BC214" s="274">
        <v>64525</v>
      </c>
      <c r="BD214" s="274"/>
      <c r="BE214" s="274"/>
      <c r="BF214" s="274"/>
      <c r="BG214" s="274"/>
      <c r="BH214" s="274"/>
      <c r="BI214" s="274"/>
      <c r="BJ214" s="274"/>
      <c r="BK214" s="274"/>
      <c r="BL214" s="274"/>
      <c r="BM214" s="274"/>
      <c r="BN214" s="274"/>
      <c r="BO214" s="274"/>
      <c r="BP214" s="274"/>
      <c r="BQ214" s="274"/>
      <c r="BR214" s="275"/>
      <c r="BS214" s="275"/>
      <c r="BT214" s="279"/>
      <c r="BU214" s="731">
        <f t="shared" si="19"/>
        <v>5.9993231294477742E-2</v>
      </c>
      <c r="BV214" s="732"/>
      <c r="BW214" s="732"/>
      <c r="BX214" s="732"/>
      <c r="BY214" s="732"/>
      <c r="BZ214" s="732"/>
    </row>
    <row r="215" spans="1:78" ht="15" customHeight="1">
      <c r="A215" s="498"/>
      <c r="B215" s="499"/>
      <c r="C215" s="499"/>
      <c r="D215" s="499"/>
      <c r="E215" s="499"/>
      <c r="F215" s="500"/>
      <c r="G215" s="143" t="s">
        <v>9</v>
      </c>
      <c r="H215" s="144"/>
      <c r="I215" s="144"/>
      <c r="J215" s="144"/>
      <c r="K215" s="144"/>
      <c r="L215" s="144"/>
      <c r="M215" s="144"/>
      <c r="N215" s="144"/>
      <c r="O215" s="144"/>
      <c r="P215" s="144"/>
      <c r="Q215" s="144"/>
      <c r="R215" s="144"/>
      <c r="S215" s="144"/>
      <c r="T215" s="144"/>
      <c r="U215" s="144"/>
      <c r="V215" s="144"/>
      <c r="W215" s="144"/>
      <c r="X215" s="144"/>
      <c r="Y215" s="144"/>
      <c r="Z215" s="144"/>
      <c r="AA215" s="488"/>
      <c r="AB215" s="611">
        <v>0</v>
      </c>
      <c r="AC215" s="612"/>
      <c r="AD215" s="613"/>
      <c r="AE215" s="614">
        <v>8</v>
      </c>
      <c r="AF215" s="612"/>
      <c r="AG215" s="613"/>
      <c r="AH215" s="614">
        <v>5</v>
      </c>
      <c r="AI215" s="612"/>
      <c r="AJ215" s="615"/>
      <c r="AK215" s="274">
        <v>75938</v>
      </c>
      <c r="AL215" s="274"/>
      <c r="AM215" s="274"/>
      <c r="AN215" s="274"/>
      <c r="AO215" s="274"/>
      <c r="AP215" s="274"/>
      <c r="AQ215" s="274"/>
      <c r="AR215" s="274"/>
      <c r="AS215" s="274"/>
      <c r="AT215" s="274"/>
      <c r="AU215" s="274"/>
      <c r="AV215" s="274"/>
      <c r="AW215" s="274"/>
      <c r="AX215" s="274"/>
      <c r="AY215" s="274"/>
      <c r="AZ215" s="275"/>
      <c r="BA215" s="275"/>
      <c r="BB215" s="278"/>
      <c r="BC215" s="274">
        <v>75938</v>
      </c>
      <c r="BD215" s="274"/>
      <c r="BE215" s="274"/>
      <c r="BF215" s="274"/>
      <c r="BG215" s="274"/>
      <c r="BH215" s="274"/>
      <c r="BI215" s="274"/>
      <c r="BJ215" s="274"/>
      <c r="BK215" s="274"/>
      <c r="BL215" s="274"/>
      <c r="BM215" s="274"/>
      <c r="BN215" s="274"/>
      <c r="BO215" s="274"/>
      <c r="BP215" s="274"/>
      <c r="BQ215" s="274"/>
      <c r="BR215" s="275"/>
      <c r="BS215" s="275"/>
      <c r="BT215" s="279"/>
      <c r="BU215" s="731">
        <f t="shared" si="19"/>
        <v>5.9994943669315973E-2</v>
      </c>
      <c r="BV215" s="732"/>
      <c r="BW215" s="732"/>
      <c r="BX215" s="732"/>
      <c r="BY215" s="732"/>
      <c r="BZ215" s="732"/>
    </row>
    <row r="216" spans="1:78" ht="15" customHeight="1">
      <c r="A216" s="498"/>
      <c r="B216" s="499"/>
      <c r="C216" s="499"/>
      <c r="D216" s="499"/>
      <c r="E216" s="499"/>
      <c r="F216" s="500"/>
      <c r="G216" s="143" t="s">
        <v>4414</v>
      </c>
      <c r="H216" s="144"/>
      <c r="I216" s="144"/>
      <c r="J216" s="144"/>
      <c r="K216" s="144"/>
      <c r="L216" s="144"/>
      <c r="M216" s="144"/>
      <c r="N216" s="144"/>
      <c r="O216" s="144"/>
      <c r="P216" s="144"/>
      <c r="Q216" s="144"/>
      <c r="R216" s="144"/>
      <c r="S216" s="144"/>
      <c r="T216" s="144"/>
      <c r="U216" s="144"/>
      <c r="V216" s="144"/>
      <c r="W216" s="144"/>
      <c r="X216" s="144"/>
      <c r="Y216" s="144"/>
      <c r="Z216" s="144"/>
      <c r="AA216" s="488"/>
      <c r="AB216" s="611">
        <v>0</v>
      </c>
      <c r="AC216" s="612"/>
      <c r="AD216" s="613"/>
      <c r="AE216" s="614">
        <v>9</v>
      </c>
      <c r="AF216" s="612"/>
      <c r="AG216" s="613"/>
      <c r="AH216" s="614">
        <v>5</v>
      </c>
      <c r="AI216" s="612"/>
      <c r="AJ216" s="615"/>
      <c r="AK216" s="274">
        <v>101221</v>
      </c>
      <c r="AL216" s="274"/>
      <c r="AM216" s="274"/>
      <c r="AN216" s="274"/>
      <c r="AO216" s="274"/>
      <c r="AP216" s="274"/>
      <c r="AQ216" s="274"/>
      <c r="AR216" s="274"/>
      <c r="AS216" s="274"/>
      <c r="AT216" s="274"/>
      <c r="AU216" s="274"/>
      <c r="AV216" s="274"/>
      <c r="AW216" s="274"/>
      <c r="AX216" s="274"/>
      <c r="AY216" s="274"/>
      <c r="AZ216" s="275"/>
      <c r="BA216" s="275"/>
      <c r="BB216" s="278"/>
      <c r="BC216" s="274">
        <v>101221</v>
      </c>
      <c r="BD216" s="274"/>
      <c r="BE216" s="274"/>
      <c r="BF216" s="274"/>
      <c r="BG216" s="274"/>
      <c r="BH216" s="274"/>
      <c r="BI216" s="274"/>
      <c r="BJ216" s="274"/>
      <c r="BK216" s="274"/>
      <c r="BL216" s="274"/>
      <c r="BM216" s="274"/>
      <c r="BN216" s="274"/>
      <c r="BO216" s="274"/>
      <c r="BP216" s="274"/>
      <c r="BQ216" s="274"/>
      <c r="BR216" s="275"/>
      <c r="BS216" s="275"/>
      <c r="BT216" s="279"/>
      <c r="BU216" s="731">
        <f t="shared" ref="BU216:BU218" si="20">IF(CM177=0,0,IF(AK216=0,0,AK216/CM177))</f>
        <v>5.9996005047628247E-2</v>
      </c>
      <c r="BV216" s="732"/>
      <c r="BW216" s="732"/>
      <c r="BX216" s="732"/>
      <c r="BY216" s="732"/>
      <c r="BZ216" s="732"/>
    </row>
    <row r="217" spans="1:78" ht="15" customHeight="1">
      <c r="A217" s="498"/>
      <c r="B217" s="499"/>
      <c r="C217" s="499"/>
      <c r="D217" s="499"/>
      <c r="E217" s="499"/>
      <c r="F217" s="500"/>
      <c r="G217" s="143" t="s">
        <v>4416</v>
      </c>
      <c r="H217" s="144"/>
      <c r="I217" s="144"/>
      <c r="J217" s="144"/>
      <c r="K217" s="144"/>
      <c r="L217" s="144"/>
      <c r="M217" s="144"/>
      <c r="N217" s="144"/>
      <c r="O217" s="144"/>
      <c r="P217" s="144"/>
      <c r="Q217" s="144"/>
      <c r="R217" s="144"/>
      <c r="S217" s="144"/>
      <c r="T217" s="144"/>
      <c r="U217" s="144"/>
      <c r="V217" s="144"/>
      <c r="W217" s="144"/>
      <c r="X217" s="144"/>
      <c r="Y217" s="144"/>
      <c r="Z217" s="144"/>
      <c r="AA217" s="488"/>
      <c r="AB217" s="611">
        <v>1</v>
      </c>
      <c r="AC217" s="612"/>
      <c r="AD217" s="613"/>
      <c r="AE217" s="614">
        <v>0</v>
      </c>
      <c r="AF217" s="612"/>
      <c r="AG217" s="613"/>
      <c r="AH217" s="614">
        <v>5</v>
      </c>
      <c r="AI217" s="612"/>
      <c r="AJ217" s="615"/>
      <c r="AK217" s="274">
        <v>40632</v>
      </c>
      <c r="AL217" s="274"/>
      <c r="AM217" s="274"/>
      <c r="AN217" s="274"/>
      <c r="AO217" s="274"/>
      <c r="AP217" s="274"/>
      <c r="AQ217" s="274"/>
      <c r="AR217" s="274"/>
      <c r="AS217" s="274"/>
      <c r="AT217" s="274"/>
      <c r="AU217" s="274"/>
      <c r="AV217" s="274"/>
      <c r="AW217" s="274"/>
      <c r="AX217" s="274"/>
      <c r="AY217" s="274"/>
      <c r="AZ217" s="275"/>
      <c r="BA217" s="275"/>
      <c r="BB217" s="278"/>
      <c r="BC217" s="274">
        <v>40632</v>
      </c>
      <c r="BD217" s="274"/>
      <c r="BE217" s="274"/>
      <c r="BF217" s="274"/>
      <c r="BG217" s="274"/>
      <c r="BH217" s="274"/>
      <c r="BI217" s="274"/>
      <c r="BJ217" s="274"/>
      <c r="BK217" s="274"/>
      <c r="BL217" s="274"/>
      <c r="BM217" s="274"/>
      <c r="BN217" s="274"/>
      <c r="BO217" s="274"/>
      <c r="BP217" s="274"/>
      <c r="BQ217" s="274"/>
      <c r="BR217" s="275"/>
      <c r="BS217" s="275"/>
      <c r="BT217" s="279"/>
      <c r="BU217" s="731">
        <f t="shared" si="20"/>
        <v>5.9997962266491248E-2</v>
      </c>
      <c r="BV217" s="732"/>
      <c r="BW217" s="732"/>
      <c r="BX217" s="732"/>
      <c r="BY217" s="732"/>
      <c r="BZ217" s="732"/>
    </row>
    <row r="218" spans="1:78" ht="15" customHeight="1">
      <c r="A218" s="498"/>
      <c r="B218" s="499"/>
      <c r="C218" s="499"/>
      <c r="D218" s="499"/>
      <c r="E218" s="499"/>
      <c r="F218" s="500"/>
      <c r="G218" s="143" t="s">
        <v>4423</v>
      </c>
      <c r="H218" s="144"/>
      <c r="I218" s="144"/>
      <c r="J218" s="144"/>
      <c r="K218" s="144"/>
      <c r="L218" s="144"/>
      <c r="M218" s="144"/>
      <c r="N218" s="144"/>
      <c r="O218" s="144"/>
      <c r="P218" s="144"/>
      <c r="Q218" s="144"/>
      <c r="R218" s="144"/>
      <c r="S218" s="144"/>
      <c r="T218" s="144"/>
      <c r="U218" s="144"/>
      <c r="V218" s="144"/>
      <c r="W218" s="144"/>
      <c r="X218" s="144"/>
      <c r="Y218" s="144"/>
      <c r="Z218" s="144"/>
      <c r="AA218" s="488"/>
      <c r="AB218" s="611">
        <v>1</v>
      </c>
      <c r="AC218" s="612"/>
      <c r="AD218" s="613"/>
      <c r="AE218" s="614">
        <v>1</v>
      </c>
      <c r="AF218" s="612"/>
      <c r="AG218" s="613"/>
      <c r="AH218" s="614">
        <v>5</v>
      </c>
      <c r="AI218" s="612"/>
      <c r="AJ218" s="615"/>
      <c r="AK218" s="274">
        <v>16817</v>
      </c>
      <c r="AL218" s="274"/>
      <c r="AM218" s="274"/>
      <c r="AN218" s="274"/>
      <c r="AO218" s="274"/>
      <c r="AP218" s="274"/>
      <c r="AQ218" s="274"/>
      <c r="AR218" s="274"/>
      <c r="AS218" s="274"/>
      <c r="AT218" s="274"/>
      <c r="AU218" s="274"/>
      <c r="AV218" s="274"/>
      <c r="AW218" s="274"/>
      <c r="AX218" s="274"/>
      <c r="AY218" s="274"/>
      <c r="AZ218" s="275"/>
      <c r="BA218" s="275"/>
      <c r="BB218" s="278"/>
      <c r="BC218" s="274">
        <v>16817</v>
      </c>
      <c r="BD218" s="274"/>
      <c r="BE218" s="274"/>
      <c r="BF218" s="274"/>
      <c r="BG218" s="274"/>
      <c r="BH218" s="274"/>
      <c r="BI218" s="274"/>
      <c r="BJ218" s="274"/>
      <c r="BK218" s="274"/>
      <c r="BL218" s="274"/>
      <c r="BM218" s="274"/>
      <c r="BN218" s="274"/>
      <c r="BO218" s="274"/>
      <c r="BP218" s="274"/>
      <c r="BQ218" s="274"/>
      <c r="BR218" s="275"/>
      <c r="BS218" s="275"/>
      <c r="BT218" s="279"/>
      <c r="BU218" s="731">
        <f t="shared" si="20"/>
        <v>5.9997716683196929E-2</v>
      </c>
      <c r="BV218" s="732"/>
      <c r="BW218" s="732"/>
      <c r="BX218" s="732"/>
      <c r="BY218" s="732"/>
      <c r="BZ218" s="732"/>
    </row>
    <row r="219" spans="1:78" ht="15" customHeight="1">
      <c r="A219" s="498"/>
      <c r="B219" s="499"/>
      <c r="C219" s="499"/>
      <c r="D219" s="499"/>
      <c r="E219" s="499"/>
      <c r="F219" s="500"/>
      <c r="G219" s="143" t="s">
        <v>4419</v>
      </c>
      <c r="H219" s="144"/>
      <c r="I219" s="144"/>
      <c r="J219" s="144"/>
      <c r="K219" s="144"/>
      <c r="L219" s="144"/>
      <c r="M219" s="144"/>
      <c r="N219" s="144"/>
      <c r="O219" s="144"/>
      <c r="P219" s="144"/>
      <c r="Q219" s="144"/>
      <c r="R219" s="144"/>
      <c r="S219" s="144"/>
      <c r="T219" s="144"/>
      <c r="U219" s="144"/>
      <c r="V219" s="144"/>
      <c r="W219" s="144"/>
      <c r="X219" s="144"/>
      <c r="Y219" s="144"/>
      <c r="Z219" s="144"/>
      <c r="AA219" s="488"/>
      <c r="AB219" s="611">
        <v>1</v>
      </c>
      <c r="AC219" s="612"/>
      <c r="AD219" s="613"/>
      <c r="AE219" s="614">
        <v>2</v>
      </c>
      <c r="AF219" s="612"/>
      <c r="AG219" s="613"/>
      <c r="AH219" s="614">
        <v>5</v>
      </c>
      <c r="AI219" s="612"/>
      <c r="AJ219" s="615"/>
      <c r="AK219" s="274">
        <v>24464</v>
      </c>
      <c r="AL219" s="274"/>
      <c r="AM219" s="274"/>
      <c r="AN219" s="274"/>
      <c r="AO219" s="274"/>
      <c r="AP219" s="274"/>
      <c r="AQ219" s="274"/>
      <c r="AR219" s="274"/>
      <c r="AS219" s="274"/>
      <c r="AT219" s="274"/>
      <c r="AU219" s="274"/>
      <c r="AV219" s="274"/>
      <c r="AW219" s="274"/>
      <c r="AX219" s="274"/>
      <c r="AY219" s="274"/>
      <c r="AZ219" s="275"/>
      <c r="BA219" s="275"/>
      <c r="BB219" s="278"/>
      <c r="BC219" s="274">
        <v>24464</v>
      </c>
      <c r="BD219" s="274"/>
      <c r="BE219" s="274"/>
      <c r="BF219" s="274"/>
      <c r="BG219" s="274"/>
      <c r="BH219" s="274"/>
      <c r="BI219" s="274"/>
      <c r="BJ219" s="274"/>
      <c r="BK219" s="274"/>
      <c r="BL219" s="274"/>
      <c r="BM219" s="274"/>
      <c r="BN219" s="274"/>
      <c r="BO219" s="274"/>
      <c r="BP219" s="274"/>
      <c r="BQ219" s="274"/>
      <c r="BR219" s="275"/>
      <c r="BS219" s="275"/>
      <c r="BT219" s="279"/>
      <c r="BU219" s="731">
        <f>IF(CM180=0,0,IF(AK219=0,0,AK219/CM180))</f>
        <v>6.0002992300956799E-2</v>
      </c>
      <c r="BV219" s="732"/>
      <c r="BW219" s="732"/>
      <c r="BX219" s="732"/>
      <c r="BY219" s="732"/>
      <c r="BZ219" s="732"/>
    </row>
    <row r="220" spans="1:78" ht="15" customHeight="1" thickBot="1">
      <c r="A220" s="498"/>
      <c r="B220" s="499"/>
      <c r="C220" s="499"/>
      <c r="D220" s="499"/>
      <c r="E220" s="499"/>
      <c r="F220" s="500"/>
      <c r="G220" s="143" t="s">
        <v>336</v>
      </c>
      <c r="H220" s="144"/>
      <c r="I220" s="144"/>
      <c r="J220" s="144"/>
      <c r="K220" s="144"/>
      <c r="L220" s="144"/>
      <c r="M220" s="144"/>
      <c r="N220" s="144"/>
      <c r="O220" s="144"/>
      <c r="P220" s="144"/>
      <c r="Q220" s="144"/>
      <c r="R220" s="144"/>
      <c r="S220" s="144"/>
      <c r="T220" s="144"/>
      <c r="U220" s="144"/>
      <c r="V220" s="144"/>
      <c r="W220" s="144"/>
      <c r="X220" s="144"/>
      <c r="Y220" s="144"/>
      <c r="Z220" s="144"/>
      <c r="AA220" s="488"/>
      <c r="AB220" s="628">
        <v>1</v>
      </c>
      <c r="AC220" s="629"/>
      <c r="AD220" s="630"/>
      <c r="AE220" s="631">
        <v>3</v>
      </c>
      <c r="AF220" s="629"/>
      <c r="AG220" s="630"/>
      <c r="AH220" s="631">
        <v>5</v>
      </c>
      <c r="AI220" s="629"/>
      <c r="AJ220" s="632"/>
      <c r="AK220" s="291">
        <f>SUM(AK208:BB219)</f>
        <v>1378766</v>
      </c>
      <c r="AL220" s="291"/>
      <c r="AM220" s="291"/>
      <c r="AN220" s="291"/>
      <c r="AO220" s="291"/>
      <c r="AP220" s="291"/>
      <c r="AQ220" s="291"/>
      <c r="AR220" s="291"/>
      <c r="AS220" s="291"/>
      <c r="AT220" s="291"/>
      <c r="AU220" s="291"/>
      <c r="AV220" s="291"/>
      <c r="AW220" s="291"/>
      <c r="AX220" s="291"/>
      <c r="AY220" s="291"/>
      <c r="AZ220" s="686"/>
      <c r="BA220" s="686"/>
      <c r="BB220" s="733"/>
      <c r="BC220" s="291">
        <f>SUM(BC208:BT219)</f>
        <v>1378766</v>
      </c>
      <c r="BD220" s="291"/>
      <c r="BE220" s="291"/>
      <c r="BF220" s="291"/>
      <c r="BG220" s="291"/>
      <c r="BH220" s="291"/>
      <c r="BI220" s="291"/>
      <c r="BJ220" s="291"/>
      <c r="BK220" s="291"/>
      <c r="BL220" s="291"/>
      <c r="BM220" s="291"/>
      <c r="BN220" s="291"/>
      <c r="BO220" s="291"/>
      <c r="BP220" s="291"/>
      <c r="BQ220" s="291"/>
      <c r="BR220" s="686"/>
      <c r="BS220" s="686"/>
      <c r="BT220" s="687"/>
      <c r="BU220" s="731">
        <f>IF(CM181=0,0,IF(AK220=0,0,AK220/CM181))</f>
        <v>5.9964045040771165E-2</v>
      </c>
      <c r="BV220" s="732"/>
      <c r="BW220" s="732"/>
      <c r="BX220" s="732"/>
      <c r="BY220" s="732"/>
      <c r="BZ220" s="732"/>
    </row>
    <row r="221" spans="1:78" ht="11.25" customHeight="1" thickBot="1">
      <c r="A221" s="498"/>
      <c r="B221" s="499"/>
      <c r="C221" s="499"/>
      <c r="D221" s="499"/>
      <c r="E221" s="499"/>
      <c r="F221" s="500"/>
      <c r="G221" s="522"/>
      <c r="H221" s="523"/>
      <c r="I221" s="523"/>
      <c r="J221" s="523"/>
      <c r="K221" s="523"/>
      <c r="L221" s="523"/>
      <c r="M221" s="523"/>
      <c r="N221" s="523"/>
      <c r="O221" s="523"/>
      <c r="P221" s="523"/>
      <c r="Q221" s="523"/>
      <c r="R221" s="523"/>
      <c r="S221" s="523"/>
      <c r="T221" s="523"/>
      <c r="U221" s="523"/>
      <c r="V221" s="523"/>
      <c r="W221" s="523"/>
      <c r="X221" s="523"/>
      <c r="Y221" s="523"/>
      <c r="Z221" s="523"/>
      <c r="AA221" s="523"/>
      <c r="AB221" s="734"/>
      <c r="AC221" s="734"/>
      <c r="AD221" s="734"/>
      <c r="AE221" s="734"/>
      <c r="AF221" s="734"/>
      <c r="AG221" s="734"/>
      <c r="AH221" s="734"/>
      <c r="AI221" s="734"/>
      <c r="AJ221" s="734"/>
      <c r="AK221" s="634"/>
      <c r="AL221" s="634"/>
      <c r="AM221" s="634"/>
      <c r="AN221" s="634"/>
      <c r="AO221" s="634"/>
      <c r="AP221" s="634"/>
      <c r="AQ221" s="634"/>
      <c r="AR221" s="634"/>
      <c r="AS221" s="634"/>
      <c r="AT221" s="634"/>
      <c r="AU221" s="634"/>
      <c r="AV221" s="634"/>
      <c r="AW221" s="634"/>
      <c r="AX221" s="634"/>
      <c r="AY221" s="634"/>
      <c r="BC221" s="634"/>
      <c r="BD221" s="634"/>
      <c r="BE221" s="634"/>
      <c r="BF221" s="634"/>
      <c r="BG221" s="634"/>
      <c r="BH221" s="634"/>
      <c r="BI221" s="634"/>
      <c r="BJ221" s="634"/>
      <c r="BK221" s="634"/>
      <c r="BL221" s="634"/>
      <c r="BM221" s="634"/>
      <c r="BN221" s="634"/>
      <c r="BO221" s="634"/>
      <c r="BP221" s="634"/>
      <c r="BQ221" s="634"/>
    </row>
    <row r="222" spans="1:78" ht="15" customHeight="1">
      <c r="A222" s="498"/>
      <c r="B222" s="499"/>
      <c r="C222" s="499"/>
      <c r="D222" s="499"/>
      <c r="E222" s="499"/>
      <c r="F222" s="500"/>
      <c r="G222" s="143" t="s">
        <v>11</v>
      </c>
      <c r="H222" s="144"/>
      <c r="I222" s="144"/>
      <c r="J222" s="144"/>
      <c r="K222" s="144"/>
      <c r="L222" s="144"/>
      <c r="M222" s="144"/>
      <c r="N222" s="144"/>
      <c r="O222" s="144"/>
      <c r="P222" s="144"/>
      <c r="Q222" s="144"/>
      <c r="R222" s="144"/>
      <c r="S222" s="144"/>
      <c r="T222" s="144"/>
      <c r="U222" s="144"/>
      <c r="V222" s="144"/>
      <c r="W222" s="144"/>
      <c r="X222" s="144"/>
      <c r="Y222" s="144"/>
      <c r="Z222" s="144"/>
      <c r="AA222" s="488"/>
      <c r="AB222" s="606">
        <v>1</v>
      </c>
      <c r="AC222" s="607"/>
      <c r="AD222" s="608"/>
      <c r="AE222" s="609">
        <v>4</v>
      </c>
      <c r="AF222" s="607"/>
      <c r="AG222" s="608"/>
      <c r="AH222" s="609">
        <v>5</v>
      </c>
      <c r="AI222" s="607"/>
      <c r="AJ222" s="610"/>
      <c r="AK222" s="328">
        <f>SUM(AK208:BB210)</f>
        <v>717285</v>
      </c>
      <c r="AL222" s="328"/>
      <c r="AM222" s="328"/>
      <c r="AN222" s="328"/>
      <c r="AO222" s="328"/>
      <c r="AP222" s="328"/>
      <c r="AQ222" s="328"/>
      <c r="AR222" s="328"/>
      <c r="AS222" s="328"/>
      <c r="AT222" s="328"/>
      <c r="AU222" s="328"/>
      <c r="AV222" s="328"/>
      <c r="AW222" s="328"/>
      <c r="AX222" s="328"/>
      <c r="AY222" s="328"/>
      <c r="AZ222" s="262"/>
      <c r="BA222" s="262"/>
      <c r="BB222" s="267"/>
      <c r="BC222" s="328">
        <f>SUM(BC208:BT210)</f>
        <v>717285</v>
      </c>
      <c r="BD222" s="328"/>
      <c r="BE222" s="328"/>
      <c r="BF222" s="328"/>
      <c r="BG222" s="328"/>
      <c r="BH222" s="328"/>
      <c r="BI222" s="328"/>
      <c r="BJ222" s="328"/>
      <c r="BK222" s="328"/>
      <c r="BL222" s="328"/>
      <c r="BM222" s="328"/>
      <c r="BN222" s="328"/>
      <c r="BO222" s="328"/>
      <c r="BP222" s="328"/>
      <c r="BQ222" s="328"/>
      <c r="BR222" s="262"/>
      <c r="BS222" s="262"/>
      <c r="BT222" s="268"/>
      <c r="BU222" s="731">
        <f>IF(CM183=0,0,IF(AK222=0,0,AK222/CM183))</f>
        <v>5.9939202177744635E-2</v>
      </c>
      <c r="BV222" s="732"/>
      <c r="BW222" s="732"/>
      <c r="BX222" s="732"/>
      <c r="BY222" s="732"/>
      <c r="BZ222" s="732"/>
    </row>
    <row r="223" spans="1:78" ht="15" customHeight="1">
      <c r="A223" s="498"/>
      <c r="B223" s="499"/>
      <c r="C223" s="499"/>
      <c r="D223" s="499"/>
      <c r="E223" s="499"/>
      <c r="F223" s="500"/>
      <c r="G223" s="143" t="s">
        <v>12</v>
      </c>
      <c r="H223" s="144"/>
      <c r="I223" s="144"/>
      <c r="J223" s="144"/>
      <c r="K223" s="144"/>
      <c r="L223" s="144"/>
      <c r="M223" s="144"/>
      <c r="N223" s="144"/>
      <c r="O223" s="144"/>
      <c r="P223" s="144"/>
      <c r="Q223" s="144"/>
      <c r="R223" s="144"/>
      <c r="S223" s="144"/>
      <c r="T223" s="144"/>
      <c r="U223" s="144"/>
      <c r="V223" s="144"/>
      <c r="W223" s="144"/>
      <c r="X223" s="144"/>
      <c r="Y223" s="144"/>
      <c r="Z223" s="144"/>
      <c r="AA223" s="488"/>
      <c r="AB223" s="611">
        <v>1</v>
      </c>
      <c r="AC223" s="612"/>
      <c r="AD223" s="613"/>
      <c r="AE223" s="614">
        <v>5</v>
      </c>
      <c r="AF223" s="612"/>
      <c r="AG223" s="613"/>
      <c r="AH223" s="614">
        <v>5</v>
      </c>
      <c r="AI223" s="612"/>
      <c r="AJ223" s="615"/>
      <c r="AK223" s="331">
        <f>SUM(AK211:BB214)</f>
        <v>402409</v>
      </c>
      <c r="AL223" s="331"/>
      <c r="AM223" s="331"/>
      <c r="AN223" s="331"/>
      <c r="AO223" s="331"/>
      <c r="AP223" s="331"/>
      <c r="AQ223" s="331"/>
      <c r="AR223" s="331"/>
      <c r="AS223" s="331"/>
      <c r="AT223" s="331"/>
      <c r="AU223" s="331"/>
      <c r="AV223" s="331"/>
      <c r="AW223" s="331"/>
      <c r="AX223" s="331"/>
      <c r="AY223" s="331"/>
      <c r="AZ223" s="275"/>
      <c r="BA223" s="275"/>
      <c r="BB223" s="278"/>
      <c r="BC223" s="331">
        <f>SUM(BC211:BT214)</f>
        <v>402409</v>
      </c>
      <c r="BD223" s="331"/>
      <c r="BE223" s="331"/>
      <c r="BF223" s="331"/>
      <c r="BG223" s="331"/>
      <c r="BH223" s="331"/>
      <c r="BI223" s="331"/>
      <c r="BJ223" s="331"/>
      <c r="BK223" s="331"/>
      <c r="BL223" s="331"/>
      <c r="BM223" s="331"/>
      <c r="BN223" s="331"/>
      <c r="BO223" s="331"/>
      <c r="BP223" s="331"/>
      <c r="BQ223" s="331"/>
      <c r="BR223" s="275"/>
      <c r="BS223" s="275"/>
      <c r="BT223" s="279"/>
      <c r="BU223" s="731">
        <f>IF(CM184=0,0,IF(AK223=0,0,AK223/CM184))</f>
        <v>5.9987296215086021E-2</v>
      </c>
      <c r="BV223" s="732"/>
      <c r="BW223" s="732"/>
      <c r="BX223" s="732"/>
      <c r="BY223" s="732"/>
      <c r="BZ223" s="732"/>
    </row>
    <row r="224" spans="1:78" ht="15" customHeight="1">
      <c r="A224" s="498"/>
      <c r="B224" s="499"/>
      <c r="C224" s="499"/>
      <c r="D224" s="499"/>
      <c r="E224" s="499"/>
      <c r="F224" s="500"/>
      <c r="G224" s="143" t="s">
        <v>9</v>
      </c>
      <c r="H224" s="144"/>
      <c r="I224" s="144"/>
      <c r="J224" s="144"/>
      <c r="K224" s="144"/>
      <c r="L224" s="144"/>
      <c r="M224" s="144"/>
      <c r="N224" s="144"/>
      <c r="O224" s="144"/>
      <c r="P224" s="144"/>
      <c r="Q224" s="144"/>
      <c r="R224" s="144"/>
      <c r="S224" s="144"/>
      <c r="T224" s="144"/>
      <c r="U224" s="144"/>
      <c r="V224" s="144"/>
      <c r="W224" s="144"/>
      <c r="X224" s="144"/>
      <c r="Y224" s="144"/>
      <c r="Z224" s="144"/>
      <c r="AA224" s="488"/>
      <c r="AB224" s="611">
        <v>1</v>
      </c>
      <c r="AC224" s="612"/>
      <c r="AD224" s="613"/>
      <c r="AE224" s="614">
        <v>6</v>
      </c>
      <c r="AF224" s="612"/>
      <c r="AG224" s="613"/>
      <c r="AH224" s="614">
        <v>5</v>
      </c>
      <c r="AI224" s="612"/>
      <c r="AJ224" s="615"/>
      <c r="AK224" s="331">
        <f>AK215</f>
        <v>75938</v>
      </c>
      <c r="AL224" s="331"/>
      <c r="AM224" s="331"/>
      <c r="AN224" s="331"/>
      <c r="AO224" s="331"/>
      <c r="AP224" s="331"/>
      <c r="AQ224" s="331"/>
      <c r="AR224" s="331"/>
      <c r="AS224" s="331"/>
      <c r="AT224" s="331"/>
      <c r="AU224" s="331"/>
      <c r="AV224" s="331"/>
      <c r="AW224" s="331"/>
      <c r="AX224" s="331"/>
      <c r="AY224" s="331"/>
      <c r="AZ224" s="275"/>
      <c r="BA224" s="275"/>
      <c r="BB224" s="278"/>
      <c r="BC224" s="331">
        <f>BC215</f>
        <v>75938</v>
      </c>
      <c r="BD224" s="331"/>
      <c r="BE224" s="331"/>
      <c r="BF224" s="331"/>
      <c r="BG224" s="331"/>
      <c r="BH224" s="331"/>
      <c r="BI224" s="331"/>
      <c r="BJ224" s="331"/>
      <c r="BK224" s="331"/>
      <c r="BL224" s="331"/>
      <c r="BM224" s="331"/>
      <c r="BN224" s="331"/>
      <c r="BO224" s="331"/>
      <c r="BP224" s="331"/>
      <c r="BQ224" s="331"/>
      <c r="BR224" s="275"/>
      <c r="BS224" s="275"/>
      <c r="BT224" s="279"/>
      <c r="BU224" s="731">
        <f>IF(CM185=0,0,IF(AK224=0,0,AK224/CM185))</f>
        <v>5.9994943669315973E-2</v>
      </c>
      <c r="BV224" s="732"/>
      <c r="BW224" s="732"/>
      <c r="BX224" s="732"/>
      <c r="BY224" s="732"/>
      <c r="BZ224" s="732"/>
    </row>
    <row r="225" spans="1:137" ht="15" customHeight="1" thickBot="1">
      <c r="A225" s="546"/>
      <c r="B225" s="547"/>
      <c r="C225" s="547"/>
      <c r="D225" s="547"/>
      <c r="E225" s="547"/>
      <c r="F225" s="548"/>
      <c r="G225" s="143" t="s">
        <v>10</v>
      </c>
      <c r="H225" s="144"/>
      <c r="I225" s="144"/>
      <c r="J225" s="144"/>
      <c r="K225" s="144"/>
      <c r="L225" s="144"/>
      <c r="M225" s="144"/>
      <c r="N225" s="144"/>
      <c r="O225" s="144"/>
      <c r="P225" s="144"/>
      <c r="Q225" s="144"/>
      <c r="R225" s="144"/>
      <c r="S225" s="144"/>
      <c r="T225" s="144"/>
      <c r="U225" s="144"/>
      <c r="V225" s="144"/>
      <c r="W225" s="144"/>
      <c r="X225" s="144"/>
      <c r="Y225" s="144"/>
      <c r="Z225" s="144"/>
      <c r="AA225" s="488"/>
      <c r="AB225" s="628">
        <v>1</v>
      </c>
      <c r="AC225" s="629"/>
      <c r="AD225" s="630"/>
      <c r="AE225" s="631">
        <v>7</v>
      </c>
      <c r="AF225" s="629"/>
      <c r="AG225" s="630"/>
      <c r="AH225" s="631">
        <v>5</v>
      </c>
      <c r="AI225" s="629"/>
      <c r="AJ225" s="632"/>
      <c r="AK225" s="291">
        <f>SUM(AK216:BB219)</f>
        <v>183134</v>
      </c>
      <c r="AL225" s="291"/>
      <c r="AM225" s="291"/>
      <c r="AN225" s="291"/>
      <c r="AO225" s="291"/>
      <c r="AP225" s="291"/>
      <c r="AQ225" s="291"/>
      <c r="AR225" s="291"/>
      <c r="AS225" s="291"/>
      <c r="AT225" s="291"/>
      <c r="AU225" s="291"/>
      <c r="AV225" s="291"/>
      <c r="AW225" s="291"/>
      <c r="AX225" s="291"/>
      <c r="AY225" s="291"/>
      <c r="AZ225" s="686"/>
      <c r="BA225" s="686"/>
      <c r="BB225" s="733"/>
      <c r="BC225" s="519">
        <f>SUM(BC216:BT219)</f>
        <v>183134</v>
      </c>
      <c r="BD225" s="520"/>
      <c r="BE225" s="520"/>
      <c r="BF225" s="520"/>
      <c r="BG225" s="520"/>
      <c r="BH225" s="520"/>
      <c r="BI225" s="520"/>
      <c r="BJ225" s="520"/>
      <c r="BK225" s="520"/>
      <c r="BL225" s="520"/>
      <c r="BM225" s="520"/>
      <c r="BN225" s="520"/>
      <c r="BO225" s="520"/>
      <c r="BP225" s="520"/>
      <c r="BQ225" s="520"/>
      <c r="BR225" s="520"/>
      <c r="BS225" s="520"/>
      <c r="BT225" s="521"/>
      <c r="BU225" s="731">
        <f>IF(CM186=0,0,IF(AK225=0,0,AK225/CM186))</f>
        <v>5.9997529779426337E-2</v>
      </c>
      <c r="BV225" s="732"/>
      <c r="BW225" s="732"/>
      <c r="BX225" s="732"/>
      <c r="BY225" s="732"/>
      <c r="BZ225" s="732"/>
    </row>
    <row r="226" spans="1:137" ht="11.25" customHeight="1" thickBot="1">
      <c r="AB226" s="633"/>
      <c r="AC226" s="633"/>
      <c r="AD226" s="633"/>
      <c r="AE226" s="633"/>
      <c r="AF226" s="633"/>
      <c r="AG226" s="633"/>
      <c r="AH226" s="633"/>
      <c r="AI226" s="633"/>
      <c r="AJ226" s="633"/>
      <c r="AK226" s="634"/>
      <c r="AL226" s="634"/>
      <c r="AM226" s="634"/>
      <c r="AN226" s="634"/>
      <c r="AO226" s="634"/>
      <c r="AP226" s="634"/>
      <c r="AQ226" s="634"/>
      <c r="AR226" s="634"/>
      <c r="AS226" s="634"/>
      <c r="AT226" s="634"/>
      <c r="AU226" s="634"/>
      <c r="AV226" s="634"/>
      <c r="AW226" s="634"/>
      <c r="AX226" s="634"/>
      <c r="AY226" s="634"/>
      <c r="BC226" s="634"/>
      <c r="BD226" s="634"/>
      <c r="BE226" s="634"/>
      <c r="BF226" s="634"/>
      <c r="BG226" s="634"/>
      <c r="BH226" s="634"/>
      <c r="BI226" s="634"/>
      <c r="BJ226" s="634"/>
      <c r="BK226" s="634"/>
      <c r="BL226" s="634"/>
      <c r="BM226" s="634"/>
      <c r="BN226" s="634"/>
      <c r="BO226" s="634"/>
      <c r="BP226" s="634"/>
      <c r="BQ226" s="634"/>
    </row>
    <row r="227" spans="1:137" ht="15" customHeight="1">
      <c r="A227" s="442" t="s">
        <v>14</v>
      </c>
      <c r="B227" s="486"/>
      <c r="C227" s="486"/>
      <c r="D227" s="443" t="s">
        <v>15</v>
      </c>
      <c r="E227" s="443"/>
      <c r="F227" s="444"/>
      <c r="G227" s="143" t="s">
        <v>749</v>
      </c>
      <c r="H227" s="144"/>
      <c r="I227" s="144"/>
      <c r="J227" s="144"/>
      <c r="K227" s="144"/>
      <c r="L227" s="144"/>
      <c r="M227" s="144"/>
      <c r="N227" s="144"/>
      <c r="O227" s="144"/>
      <c r="P227" s="144"/>
      <c r="Q227" s="144"/>
      <c r="R227" s="144"/>
      <c r="S227" s="144"/>
      <c r="T227" s="144"/>
      <c r="U227" s="144"/>
      <c r="V227" s="144"/>
      <c r="W227" s="144"/>
      <c r="X227" s="144"/>
      <c r="Y227" s="144"/>
      <c r="Z227" s="144"/>
      <c r="AA227" s="488"/>
      <c r="AB227" s="606">
        <v>1</v>
      </c>
      <c r="AC227" s="607"/>
      <c r="AD227" s="608"/>
      <c r="AE227" s="609">
        <v>8</v>
      </c>
      <c r="AF227" s="607"/>
      <c r="AG227" s="608"/>
      <c r="AH227" s="609">
        <v>5</v>
      </c>
      <c r="AI227" s="607"/>
      <c r="AJ227" s="610"/>
      <c r="AK227" s="261">
        <v>746158</v>
      </c>
      <c r="AL227" s="261"/>
      <c r="AM227" s="261"/>
      <c r="AN227" s="261"/>
      <c r="AO227" s="261"/>
      <c r="AP227" s="261"/>
      <c r="AQ227" s="261"/>
      <c r="AR227" s="261"/>
      <c r="AS227" s="261"/>
      <c r="AT227" s="261"/>
      <c r="AU227" s="261"/>
      <c r="AV227" s="261"/>
      <c r="AW227" s="261"/>
      <c r="AX227" s="261"/>
      <c r="AY227" s="261"/>
      <c r="AZ227" s="262"/>
      <c r="BA227" s="262"/>
      <c r="BB227" s="267"/>
      <c r="BC227" s="261">
        <v>746158</v>
      </c>
      <c r="BD227" s="261"/>
      <c r="BE227" s="261"/>
      <c r="BF227" s="261"/>
      <c r="BG227" s="261"/>
      <c r="BH227" s="261"/>
      <c r="BI227" s="261"/>
      <c r="BJ227" s="261"/>
      <c r="BK227" s="261"/>
      <c r="BL227" s="261"/>
      <c r="BM227" s="261"/>
      <c r="BN227" s="261"/>
      <c r="BO227" s="261"/>
      <c r="BP227" s="261"/>
      <c r="BQ227" s="261"/>
      <c r="BR227" s="262"/>
      <c r="BS227" s="262"/>
      <c r="BT227" s="268"/>
      <c r="BU227" s="731">
        <f>IF(CM188=0,0,IF(AK227=0,0,AK227/CM188))</f>
        <v>3.9957080402808466E-2</v>
      </c>
      <c r="BV227" s="732"/>
      <c r="BW227" s="732"/>
      <c r="BX227" s="732"/>
      <c r="BY227" s="732"/>
      <c r="BZ227" s="732"/>
    </row>
    <row r="228" spans="1:137" ht="15" customHeight="1">
      <c r="A228" s="560"/>
      <c r="B228" s="499"/>
      <c r="C228" s="499"/>
      <c r="D228" s="561"/>
      <c r="E228" s="561"/>
      <c r="F228" s="562"/>
      <c r="G228" s="563" t="s">
        <v>282</v>
      </c>
      <c r="H228" s="564"/>
      <c r="I228" s="564"/>
      <c r="J228" s="564"/>
      <c r="K228" s="564"/>
      <c r="L228" s="564"/>
      <c r="M228" s="564"/>
      <c r="N228" s="564"/>
      <c r="O228" s="564"/>
      <c r="P228" s="564"/>
      <c r="Q228" s="564"/>
      <c r="R228" s="564"/>
      <c r="S228" s="564"/>
      <c r="T228" s="564"/>
      <c r="U228" s="564"/>
      <c r="V228" s="564"/>
      <c r="W228" s="564"/>
      <c r="X228" s="564"/>
      <c r="Y228" s="564"/>
      <c r="Z228" s="564"/>
      <c r="AA228" s="565"/>
      <c r="AB228" s="611">
        <v>1</v>
      </c>
      <c r="AC228" s="612"/>
      <c r="AD228" s="613"/>
      <c r="AE228" s="614">
        <v>9</v>
      </c>
      <c r="AF228" s="612"/>
      <c r="AG228" s="613"/>
      <c r="AH228" s="614">
        <v>5</v>
      </c>
      <c r="AI228" s="612"/>
      <c r="AJ228" s="615"/>
      <c r="AK228" s="274">
        <v>50623</v>
      </c>
      <c r="AL228" s="274"/>
      <c r="AM228" s="274"/>
      <c r="AN228" s="274"/>
      <c r="AO228" s="274"/>
      <c r="AP228" s="274"/>
      <c r="AQ228" s="274"/>
      <c r="AR228" s="274"/>
      <c r="AS228" s="274"/>
      <c r="AT228" s="274"/>
      <c r="AU228" s="274"/>
      <c r="AV228" s="274"/>
      <c r="AW228" s="274"/>
      <c r="AX228" s="274"/>
      <c r="AY228" s="274"/>
      <c r="AZ228" s="275"/>
      <c r="BA228" s="275"/>
      <c r="BB228" s="278"/>
      <c r="BC228" s="274">
        <v>50623</v>
      </c>
      <c r="BD228" s="274"/>
      <c r="BE228" s="274"/>
      <c r="BF228" s="274"/>
      <c r="BG228" s="274"/>
      <c r="BH228" s="274"/>
      <c r="BI228" s="274"/>
      <c r="BJ228" s="274"/>
      <c r="BK228" s="274"/>
      <c r="BL228" s="274"/>
      <c r="BM228" s="274"/>
      <c r="BN228" s="274"/>
      <c r="BO228" s="274"/>
      <c r="BP228" s="274"/>
      <c r="BQ228" s="274"/>
      <c r="BR228" s="275"/>
      <c r="BS228" s="275"/>
      <c r="BT228" s="279"/>
      <c r="BU228" s="731">
        <f>IF(CM189=0,0,IF(AK228=0,0,AK228/CM189))</f>
        <v>3.9994785658982096E-2</v>
      </c>
      <c r="BV228" s="732"/>
      <c r="BW228" s="732"/>
      <c r="BX228" s="732"/>
      <c r="BY228" s="732"/>
      <c r="BZ228" s="732"/>
    </row>
    <row r="229" spans="1:137" ht="15" customHeight="1">
      <c r="A229" s="560"/>
      <c r="B229" s="499"/>
      <c r="C229" s="499"/>
      <c r="D229" s="561"/>
      <c r="E229" s="561"/>
      <c r="F229" s="562"/>
      <c r="G229" s="143" t="s">
        <v>4414</v>
      </c>
      <c r="H229" s="144"/>
      <c r="I229" s="144"/>
      <c r="J229" s="144"/>
      <c r="K229" s="144"/>
      <c r="L229" s="144"/>
      <c r="M229" s="144"/>
      <c r="N229" s="144"/>
      <c r="O229" s="144"/>
      <c r="P229" s="144"/>
      <c r="Q229" s="144"/>
      <c r="R229" s="144"/>
      <c r="S229" s="144"/>
      <c r="T229" s="144"/>
      <c r="U229" s="144"/>
      <c r="V229" s="144"/>
      <c r="W229" s="144"/>
      <c r="X229" s="144"/>
      <c r="Y229" s="144"/>
      <c r="Z229" s="144"/>
      <c r="AA229" s="144"/>
      <c r="AB229" s="611">
        <v>2</v>
      </c>
      <c r="AC229" s="612"/>
      <c r="AD229" s="613"/>
      <c r="AE229" s="614">
        <v>0</v>
      </c>
      <c r="AF229" s="612"/>
      <c r="AG229" s="613"/>
      <c r="AH229" s="614">
        <v>5</v>
      </c>
      <c r="AI229" s="612"/>
      <c r="AJ229" s="615"/>
      <c r="AK229" s="274">
        <v>67480</v>
      </c>
      <c r="AL229" s="274"/>
      <c r="AM229" s="274"/>
      <c r="AN229" s="274"/>
      <c r="AO229" s="274"/>
      <c r="AP229" s="274"/>
      <c r="AQ229" s="274"/>
      <c r="AR229" s="274"/>
      <c r="AS229" s="274"/>
      <c r="AT229" s="274"/>
      <c r="AU229" s="274"/>
      <c r="AV229" s="274"/>
      <c r="AW229" s="274"/>
      <c r="AX229" s="274"/>
      <c r="AY229" s="274"/>
      <c r="AZ229" s="275"/>
      <c r="BA229" s="275"/>
      <c r="BB229" s="278"/>
      <c r="BC229" s="274">
        <v>67480</v>
      </c>
      <c r="BD229" s="274"/>
      <c r="BE229" s="274"/>
      <c r="BF229" s="274"/>
      <c r="BG229" s="274"/>
      <c r="BH229" s="274"/>
      <c r="BI229" s="274"/>
      <c r="BJ229" s="274"/>
      <c r="BK229" s="274"/>
      <c r="BL229" s="274"/>
      <c r="BM229" s="274"/>
      <c r="BN229" s="274"/>
      <c r="BO229" s="274"/>
      <c r="BP229" s="274"/>
      <c r="BQ229" s="274"/>
      <c r="BR229" s="275"/>
      <c r="BS229" s="275"/>
      <c r="BT229" s="279"/>
      <c r="BU229" s="731">
        <f t="shared" ref="BU229:BU231" si="21">IF(CM190=0,0,IF(AK229=0,0,AK229/CM190))</f>
        <v>3.9996941549816284E-2</v>
      </c>
      <c r="BV229" s="732"/>
      <c r="BW229" s="732"/>
      <c r="BX229" s="732"/>
      <c r="BY229" s="732"/>
      <c r="BZ229" s="732"/>
    </row>
    <row r="230" spans="1:137" ht="15" customHeight="1">
      <c r="A230" s="560"/>
      <c r="B230" s="499"/>
      <c r="C230" s="499"/>
      <c r="D230" s="561"/>
      <c r="E230" s="561"/>
      <c r="F230" s="562"/>
      <c r="G230" s="143" t="s">
        <v>4416</v>
      </c>
      <c r="H230" s="144"/>
      <c r="I230" s="144"/>
      <c r="J230" s="144"/>
      <c r="K230" s="144"/>
      <c r="L230" s="144"/>
      <c r="M230" s="144"/>
      <c r="N230" s="144"/>
      <c r="O230" s="144"/>
      <c r="P230" s="144"/>
      <c r="Q230" s="144"/>
      <c r="R230" s="144"/>
      <c r="S230" s="144"/>
      <c r="T230" s="144"/>
      <c r="U230" s="144"/>
      <c r="V230" s="144"/>
      <c r="W230" s="144"/>
      <c r="X230" s="144"/>
      <c r="Y230" s="144"/>
      <c r="Z230" s="144"/>
      <c r="AA230" s="144"/>
      <c r="AB230" s="611">
        <v>2</v>
      </c>
      <c r="AC230" s="612"/>
      <c r="AD230" s="613"/>
      <c r="AE230" s="614">
        <v>1</v>
      </c>
      <c r="AF230" s="612"/>
      <c r="AG230" s="613"/>
      <c r="AH230" s="614">
        <v>5</v>
      </c>
      <c r="AI230" s="612"/>
      <c r="AJ230" s="615"/>
      <c r="AK230" s="274">
        <v>27087</v>
      </c>
      <c r="AL230" s="274"/>
      <c r="AM230" s="274"/>
      <c r="AN230" s="274"/>
      <c r="AO230" s="274"/>
      <c r="AP230" s="274"/>
      <c r="AQ230" s="274"/>
      <c r="AR230" s="274"/>
      <c r="AS230" s="274"/>
      <c r="AT230" s="274"/>
      <c r="AU230" s="274"/>
      <c r="AV230" s="274"/>
      <c r="AW230" s="274"/>
      <c r="AX230" s="274"/>
      <c r="AY230" s="274"/>
      <c r="AZ230" s="275"/>
      <c r="BA230" s="275"/>
      <c r="BB230" s="278"/>
      <c r="BC230" s="274">
        <v>27087</v>
      </c>
      <c r="BD230" s="274"/>
      <c r="BE230" s="274"/>
      <c r="BF230" s="274"/>
      <c r="BG230" s="274"/>
      <c r="BH230" s="274"/>
      <c r="BI230" s="274"/>
      <c r="BJ230" s="274"/>
      <c r="BK230" s="274"/>
      <c r="BL230" s="274"/>
      <c r="BM230" s="274"/>
      <c r="BN230" s="274"/>
      <c r="BO230" s="274"/>
      <c r="BP230" s="274"/>
      <c r="BQ230" s="274"/>
      <c r="BR230" s="275"/>
      <c r="BS230" s="275"/>
      <c r="BT230" s="279"/>
      <c r="BU230" s="731">
        <f t="shared" si="21"/>
        <v>3.9997164892509554E-2</v>
      </c>
      <c r="BV230" s="732"/>
      <c r="BW230" s="732"/>
      <c r="BX230" s="732"/>
      <c r="BY230" s="732"/>
      <c r="BZ230" s="732"/>
    </row>
    <row r="231" spans="1:137" ht="15" customHeight="1">
      <c r="A231" s="560"/>
      <c r="B231" s="499"/>
      <c r="C231" s="499"/>
      <c r="D231" s="561"/>
      <c r="E231" s="561"/>
      <c r="F231" s="562"/>
      <c r="G231" s="143" t="s">
        <v>4423</v>
      </c>
      <c r="H231" s="144"/>
      <c r="I231" s="144"/>
      <c r="J231" s="144"/>
      <c r="K231" s="144"/>
      <c r="L231" s="144"/>
      <c r="M231" s="144"/>
      <c r="N231" s="144"/>
      <c r="O231" s="144"/>
      <c r="P231" s="144"/>
      <c r="Q231" s="144"/>
      <c r="R231" s="144"/>
      <c r="S231" s="144"/>
      <c r="T231" s="144"/>
      <c r="U231" s="144"/>
      <c r="V231" s="144"/>
      <c r="W231" s="144"/>
      <c r="X231" s="144"/>
      <c r="Y231" s="144"/>
      <c r="Z231" s="144"/>
      <c r="AA231" s="144"/>
      <c r="AB231" s="611">
        <v>2</v>
      </c>
      <c r="AC231" s="612"/>
      <c r="AD231" s="613"/>
      <c r="AE231" s="614">
        <v>2</v>
      </c>
      <c r="AF231" s="612"/>
      <c r="AG231" s="613"/>
      <c r="AH231" s="614">
        <v>5</v>
      </c>
      <c r="AI231" s="612"/>
      <c r="AJ231" s="615"/>
      <c r="AK231" s="274">
        <v>11211</v>
      </c>
      <c r="AL231" s="274"/>
      <c r="AM231" s="274"/>
      <c r="AN231" s="274"/>
      <c r="AO231" s="274"/>
      <c r="AP231" s="274"/>
      <c r="AQ231" s="274"/>
      <c r="AR231" s="274"/>
      <c r="AS231" s="274"/>
      <c r="AT231" s="274"/>
      <c r="AU231" s="274"/>
      <c r="AV231" s="274"/>
      <c r="AW231" s="274"/>
      <c r="AX231" s="274"/>
      <c r="AY231" s="274"/>
      <c r="AZ231" s="275"/>
      <c r="BA231" s="275"/>
      <c r="BB231" s="278"/>
      <c r="BC231" s="274">
        <v>11211</v>
      </c>
      <c r="BD231" s="274"/>
      <c r="BE231" s="274"/>
      <c r="BF231" s="274"/>
      <c r="BG231" s="274"/>
      <c r="BH231" s="274"/>
      <c r="BI231" s="274"/>
      <c r="BJ231" s="274"/>
      <c r="BK231" s="274"/>
      <c r="BL231" s="274"/>
      <c r="BM231" s="274"/>
      <c r="BN231" s="274"/>
      <c r="BO231" s="274"/>
      <c r="BP231" s="274"/>
      <c r="BQ231" s="274"/>
      <c r="BR231" s="275"/>
      <c r="BS231" s="275"/>
      <c r="BT231" s="279"/>
      <c r="BU231" s="731">
        <f t="shared" si="21"/>
        <v>3.9997288561296356E-2</v>
      </c>
      <c r="BV231" s="732"/>
      <c r="BW231" s="732"/>
      <c r="BX231" s="732"/>
      <c r="BY231" s="732"/>
      <c r="BZ231" s="732"/>
    </row>
    <row r="232" spans="1:137" ht="15" customHeight="1">
      <c r="A232" s="498"/>
      <c r="B232" s="499"/>
      <c r="C232" s="499"/>
      <c r="D232" s="561"/>
      <c r="E232" s="561"/>
      <c r="F232" s="562"/>
      <c r="G232" s="143" t="s">
        <v>4419</v>
      </c>
      <c r="H232" s="144"/>
      <c r="I232" s="144"/>
      <c r="J232" s="144"/>
      <c r="K232" s="144"/>
      <c r="L232" s="144"/>
      <c r="M232" s="144"/>
      <c r="N232" s="144"/>
      <c r="O232" s="144"/>
      <c r="P232" s="144"/>
      <c r="Q232" s="144"/>
      <c r="R232" s="144"/>
      <c r="S232" s="144"/>
      <c r="T232" s="144"/>
      <c r="U232" s="144"/>
      <c r="V232" s="144"/>
      <c r="W232" s="144"/>
      <c r="X232" s="144"/>
      <c r="Y232" s="144"/>
      <c r="Z232" s="144"/>
      <c r="AA232" s="144"/>
      <c r="AB232" s="611">
        <v>2</v>
      </c>
      <c r="AC232" s="612"/>
      <c r="AD232" s="613"/>
      <c r="AE232" s="614">
        <v>3</v>
      </c>
      <c r="AF232" s="612"/>
      <c r="AG232" s="613"/>
      <c r="AH232" s="614">
        <v>5</v>
      </c>
      <c r="AI232" s="612"/>
      <c r="AJ232" s="615"/>
      <c r="AK232" s="274">
        <v>16309</v>
      </c>
      <c r="AL232" s="274"/>
      <c r="AM232" s="274"/>
      <c r="AN232" s="274"/>
      <c r="AO232" s="274"/>
      <c r="AP232" s="274"/>
      <c r="AQ232" s="274"/>
      <c r="AR232" s="274"/>
      <c r="AS232" s="274"/>
      <c r="AT232" s="274"/>
      <c r="AU232" s="274"/>
      <c r="AV232" s="274"/>
      <c r="AW232" s="274"/>
      <c r="AX232" s="274"/>
      <c r="AY232" s="274"/>
      <c r="AZ232" s="275"/>
      <c r="BA232" s="275"/>
      <c r="BB232" s="278"/>
      <c r="BC232" s="274">
        <v>16309</v>
      </c>
      <c r="BD232" s="274"/>
      <c r="BE232" s="274"/>
      <c r="BF232" s="274"/>
      <c r="BG232" s="274"/>
      <c r="BH232" s="274"/>
      <c r="BI232" s="274"/>
      <c r="BJ232" s="274"/>
      <c r="BK232" s="274"/>
      <c r="BL232" s="274"/>
      <c r="BM232" s="274"/>
      <c r="BN232" s="274"/>
      <c r="BO232" s="274"/>
      <c r="BP232" s="274"/>
      <c r="BQ232" s="274"/>
      <c r="BR232" s="275"/>
      <c r="BS232" s="275"/>
      <c r="BT232" s="279"/>
      <c r="BU232" s="731">
        <f>IF(CM193=0,0,IF(AK232=0,0,AK232/CM193))</f>
        <v>4.0001177298737103E-2</v>
      </c>
      <c r="BV232" s="732"/>
      <c r="BW232" s="732"/>
      <c r="BX232" s="732"/>
      <c r="BY232" s="732"/>
      <c r="BZ232" s="732"/>
    </row>
    <row r="233" spans="1:137" ht="15" customHeight="1" thickBot="1">
      <c r="A233" s="447"/>
      <c r="B233" s="547"/>
      <c r="C233" s="547"/>
      <c r="D233" s="448"/>
      <c r="E233" s="448"/>
      <c r="F233" s="449"/>
      <c r="G233" s="143" t="s">
        <v>336</v>
      </c>
      <c r="H233" s="144"/>
      <c r="I233" s="144"/>
      <c r="J233" s="144"/>
      <c r="K233" s="144"/>
      <c r="L233" s="144"/>
      <c r="M233" s="144"/>
      <c r="N233" s="144"/>
      <c r="O233" s="144"/>
      <c r="P233" s="144"/>
      <c r="Q233" s="144"/>
      <c r="R233" s="144"/>
      <c r="S233" s="144"/>
      <c r="T233" s="144"/>
      <c r="U233" s="144"/>
      <c r="V233" s="144"/>
      <c r="W233" s="144"/>
      <c r="X233" s="144"/>
      <c r="Y233" s="144"/>
      <c r="Z233" s="144"/>
      <c r="AA233" s="488"/>
      <c r="AB233" s="628">
        <v>2</v>
      </c>
      <c r="AC233" s="629"/>
      <c r="AD233" s="630"/>
      <c r="AE233" s="631">
        <v>4</v>
      </c>
      <c r="AF233" s="629"/>
      <c r="AG233" s="630"/>
      <c r="AH233" s="631">
        <v>5</v>
      </c>
      <c r="AI233" s="629"/>
      <c r="AJ233" s="632"/>
      <c r="AK233" s="291">
        <f>SUM(AK227:BB232)</f>
        <v>918868</v>
      </c>
      <c r="AL233" s="291"/>
      <c r="AM233" s="291"/>
      <c r="AN233" s="291"/>
      <c r="AO233" s="291"/>
      <c r="AP233" s="291"/>
      <c r="AQ233" s="291"/>
      <c r="AR233" s="291"/>
      <c r="AS233" s="291"/>
      <c r="AT233" s="291"/>
      <c r="AU233" s="291"/>
      <c r="AV233" s="291"/>
      <c r="AW233" s="291"/>
      <c r="AX233" s="291"/>
      <c r="AY233" s="291"/>
      <c r="AZ233" s="686"/>
      <c r="BA233" s="686"/>
      <c r="BB233" s="733"/>
      <c r="BC233" s="291">
        <f>SUM(BC227:BT232)</f>
        <v>918868</v>
      </c>
      <c r="BD233" s="291"/>
      <c r="BE233" s="291"/>
      <c r="BF233" s="291"/>
      <c r="BG233" s="291"/>
      <c r="BH233" s="291"/>
      <c r="BI233" s="291"/>
      <c r="BJ233" s="291"/>
      <c r="BK233" s="291"/>
      <c r="BL233" s="291"/>
      <c r="BM233" s="291"/>
      <c r="BN233" s="291"/>
      <c r="BO233" s="291"/>
      <c r="BP233" s="291"/>
      <c r="BQ233" s="291"/>
      <c r="BR233" s="686"/>
      <c r="BS233" s="686"/>
      <c r="BT233" s="687"/>
      <c r="BU233" s="731">
        <f>IF(CM194=0,0,IF(AK233=0,0,AK233/CM194))</f>
        <v>3.9964533883528448E-2</v>
      </c>
      <c r="BV233" s="732"/>
      <c r="BW233" s="732"/>
      <c r="BX233" s="732"/>
      <c r="BY233" s="732"/>
      <c r="BZ233" s="732"/>
    </row>
    <row r="234" spans="1:137" ht="5.0999999999999996" customHeight="1">
      <c r="A234" s="635"/>
      <c r="B234" s="568"/>
      <c r="C234" s="568"/>
      <c r="D234" s="567"/>
      <c r="E234" s="567"/>
      <c r="F234" s="567"/>
      <c r="G234" s="569"/>
      <c r="H234" s="569"/>
      <c r="I234" s="569"/>
      <c r="J234" s="569"/>
      <c r="K234" s="569"/>
      <c r="L234" s="569"/>
      <c r="M234" s="569"/>
      <c r="N234" s="569"/>
      <c r="O234" s="569"/>
      <c r="P234" s="569"/>
      <c r="Q234" s="569"/>
      <c r="R234" s="569"/>
      <c r="S234" s="569"/>
      <c r="T234" s="569"/>
      <c r="U234" s="569"/>
      <c r="V234" s="569"/>
      <c r="W234" s="569"/>
      <c r="X234" s="569"/>
      <c r="Y234" s="569"/>
      <c r="Z234" s="569"/>
      <c r="AA234" s="569"/>
      <c r="AB234" s="633"/>
      <c r="AC234" s="633"/>
      <c r="AD234" s="633"/>
      <c r="AE234" s="633"/>
      <c r="AF234" s="633"/>
      <c r="AG234" s="633"/>
      <c r="AH234" s="633"/>
      <c r="AI234" s="633"/>
      <c r="AJ234" s="633"/>
      <c r="AK234" s="220"/>
      <c r="AL234" s="636"/>
      <c r="AM234" s="636"/>
      <c r="AN234" s="636"/>
      <c r="AO234" s="636"/>
      <c r="AP234" s="636"/>
      <c r="AQ234" s="636"/>
      <c r="AR234" s="636"/>
      <c r="AS234" s="636"/>
      <c r="AT234" s="220"/>
      <c r="AU234" s="636"/>
      <c r="AV234" s="636"/>
      <c r="AW234" s="636"/>
      <c r="AX234" s="636"/>
      <c r="AY234" s="636"/>
      <c r="AZ234" s="636"/>
      <c r="BA234" s="636"/>
      <c r="BB234" s="220"/>
      <c r="BC234" s="220"/>
      <c r="BD234" s="220"/>
      <c r="BE234" s="220"/>
      <c r="BF234" s="220"/>
      <c r="BG234" s="220"/>
      <c r="BH234" s="220"/>
      <c r="BI234" s="220"/>
      <c r="BJ234" s="220"/>
      <c r="BK234" s="220"/>
      <c r="BL234" s="220"/>
      <c r="BM234" s="220"/>
      <c r="BN234" s="220"/>
      <c r="BO234" s="220"/>
      <c r="BP234" s="220"/>
      <c r="BQ234" s="220"/>
      <c r="BR234" s="220"/>
      <c r="BS234" s="220"/>
      <c r="BT234" s="220"/>
      <c r="BU234" s="220"/>
      <c r="BV234" s="571"/>
      <c r="BW234" s="571"/>
      <c r="BX234" s="571"/>
      <c r="BY234" s="571"/>
      <c r="BZ234" s="571"/>
      <c r="CA234" s="571"/>
      <c r="CB234" s="571"/>
      <c r="CC234" s="571"/>
      <c r="CD234" s="571"/>
      <c r="CE234" s="633"/>
      <c r="CF234" s="633"/>
      <c r="CG234" s="633"/>
      <c r="CH234" s="633"/>
      <c r="CI234" s="633"/>
      <c r="CJ234" s="633"/>
      <c r="CK234" s="633"/>
      <c r="CL234" s="633"/>
      <c r="CM234" s="633"/>
      <c r="CN234" s="220"/>
      <c r="CO234" s="571"/>
      <c r="CP234" s="571"/>
      <c r="CQ234" s="571"/>
      <c r="CR234" s="571"/>
      <c r="CS234" s="571"/>
      <c r="CT234" s="571"/>
      <c r="CU234" s="571"/>
      <c r="CV234" s="571"/>
      <c r="CW234" s="571"/>
      <c r="CX234" s="220"/>
      <c r="CY234" s="220"/>
      <c r="CZ234" s="220"/>
      <c r="DA234" s="220"/>
      <c r="DB234" s="220"/>
      <c r="DC234" s="220"/>
      <c r="DD234" s="220"/>
      <c r="DE234" s="220"/>
      <c r="DF234" s="220"/>
      <c r="DG234" s="220"/>
      <c r="DH234" s="220"/>
      <c r="DI234" s="220"/>
      <c r="DJ234" s="220"/>
      <c r="DK234" s="220"/>
      <c r="DL234" s="220"/>
      <c r="DM234" s="220"/>
      <c r="DN234" s="220"/>
      <c r="DO234" s="220"/>
      <c r="DP234" s="220"/>
      <c r="DQ234" s="220"/>
      <c r="DR234" s="220"/>
      <c r="DS234" s="220"/>
      <c r="DT234" s="220"/>
      <c r="DU234" s="220"/>
      <c r="DV234" s="220"/>
      <c r="DW234" s="220"/>
      <c r="DX234" s="220"/>
      <c r="DY234" s="220"/>
      <c r="DZ234" s="220"/>
      <c r="EA234" s="220"/>
      <c r="EB234" s="220"/>
      <c r="EC234" s="220"/>
      <c r="ED234" s="220"/>
      <c r="EE234" s="220"/>
      <c r="EF234" s="220"/>
      <c r="EG234" s="220"/>
    </row>
  </sheetData>
  <sheetProtection algorithmName="SHA-512" hashValue="i1gnbeGvUaJiP4YpmA6Z+WifO7jzltkpNIsBxM7YBu2c1iD6x6WDFCo2EANXXykLp/6JppLesFExloCwzNv69A==" saltValue="nakEwJgh/O3bZ2jifCJQuA==" spinCount="100000" sheet="1" objects="1" scenarios="1" selectLockedCells="1"/>
  <mergeCells count="1692">
    <mergeCell ref="AE132:AG132"/>
    <mergeCell ref="AH130:AJ130"/>
    <mergeCell ref="AK130:AT130"/>
    <mergeCell ref="AH132:AJ132"/>
    <mergeCell ref="CS133:DB133"/>
    <mergeCell ref="CI132:CR132"/>
    <mergeCell ref="AK132:AT132"/>
    <mergeCell ref="AU132:BD132"/>
    <mergeCell ref="BE132:BN132"/>
    <mergeCell ref="DC137:DN137"/>
    <mergeCell ref="BY137:CH137"/>
    <mergeCell ref="CW51:DE51"/>
    <mergeCell ref="DF51:DN51"/>
    <mergeCell ref="BA90:BG90"/>
    <mergeCell ref="BH90:BN90"/>
    <mergeCell ref="AF79:CX82"/>
    <mergeCell ref="BH85:CB85"/>
    <mergeCell ref="AS84:AZ84"/>
    <mergeCell ref="BO129:BX129"/>
    <mergeCell ref="AS51:AY51"/>
    <mergeCell ref="BJ51:BS51"/>
    <mergeCell ref="BT51:CB51"/>
    <mergeCell ref="CC51:CL51"/>
    <mergeCell ref="BV90:CB90"/>
    <mergeCell ref="BO86:BU89"/>
    <mergeCell ref="BV86:CB89"/>
    <mergeCell ref="BT57:CB57"/>
    <mergeCell ref="CM57:CV57"/>
    <mergeCell ref="CW57:DE57"/>
    <mergeCell ref="DF57:DN57"/>
    <mergeCell ref="CC57:CL57"/>
    <mergeCell ref="CM69:CV69"/>
    <mergeCell ref="CS132:DB132"/>
    <mergeCell ref="DC132:DN132"/>
    <mergeCell ref="CS131:DB131"/>
    <mergeCell ref="DC131:DN131"/>
    <mergeCell ref="AU135:BD135"/>
    <mergeCell ref="BE135:BN135"/>
    <mergeCell ref="BE134:BN134"/>
    <mergeCell ref="CS134:DB134"/>
    <mergeCell ref="DC134:DN134"/>
    <mergeCell ref="BO134:BX134"/>
    <mergeCell ref="BY134:CH134"/>
    <mergeCell ref="CI134:CR134"/>
    <mergeCell ref="DC133:DN133"/>
    <mergeCell ref="AK136:AT136"/>
    <mergeCell ref="BE129:BN129"/>
    <mergeCell ref="BE130:BN130"/>
    <mergeCell ref="CI130:CR130"/>
    <mergeCell ref="BY133:CH133"/>
    <mergeCell ref="BE133:BN133"/>
    <mergeCell ref="BO133:BX133"/>
    <mergeCell ref="BC227:BT227"/>
    <mergeCell ref="BC232:BT232"/>
    <mergeCell ref="BC233:BT233"/>
    <mergeCell ref="CC45:CL45"/>
    <mergeCell ref="BC219:BT219"/>
    <mergeCell ref="BC220:BT220"/>
    <mergeCell ref="BC222:BT222"/>
    <mergeCell ref="BC223:BT223"/>
    <mergeCell ref="BC212:BT212"/>
    <mergeCell ref="BC213:BT213"/>
    <mergeCell ref="BJ45:BS45"/>
    <mergeCell ref="BT45:CB45"/>
    <mergeCell ref="BO14:CC14"/>
    <mergeCell ref="CD14:CR14"/>
    <mergeCell ref="AZ37:BN37"/>
    <mergeCell ref="BO37:CC37"/>
    <mergeCell ref="CD37:CR37"/>
    <mergeCell ref="BO38:CC38"/>
    <mergeCell ref="CD38:CR38"/>
    <mergeCell ref="CM45:CV45"/>
    <mergeCell ref="BO15:CC15"/>
    <mergeCell ref="CD15:CR15"/>
    <mergeCell ref="BO33:CC33"/>
    <mergeCell ref="BO32:CC32"/>
    <mergeCell ref="CD32:CR32"/>
    <mergeCell ref="CD33:CR33"/>
    <mergeCell ref="AU123:BD123"/>
    <mergeCell ref="BE123:BN123"/>
    <mergeCell ref="BO123:BX123"/>
    <mergeCell ref="CI123:CR123"/>
    <mergeCell ref="CS123:DB123"/>
    <mergeCell ref="CM162:DD162"/>
    <mergeCell ref="CY3:DJ3"/>
    <mergeCell ref="AZ6:BN6"/>
    <mergeCell ref="BO6:CC6"/>
    <mergeCell ref="CD6:CR6"/>
    <mergeCell ref="AK7:AY11"/>
    <mergeCell ref="AZ7:BN11"/>
    <mergeCell ref="CY1:DJ2"/>
    <mergeCell ref="DK1:EE2"/>
    <mergeCell ref="A3:G3"/>
    <mergeCell ref="H3:J3"/>
    <mergeCell ref="A1:G2"/>
    <mergeCell ref="H1:Y2"/>
    <mergeCell ref="Z1:AE2"/>
    <mergeCell ref="AC3:AE3"/>
    <mergeCell ref="N3:P3"/>
    <mergeCell ref="DK3:EE3"/>
    <mergeCell ref="BC214:BT214"/>
    <mergeCell ref="BC208:BT208"/>
    <mergeCell ref="BC209:BT209"/>
    <mergeCell ref="BC210:BT210"/>
    <mergeCell ref="BC211:BT211"/>
    <mergeCell ref="DF45:DN45"/>
    <mergeCell ref="CY40:DJ41"/>
    <mergeCell ref="DO52:DW52"/>
    <mergeCell ref="DO53:DW53"/>
    <mergeCell ref="AK123:AT123"/>
    <mergeCell ref="DK40:EE41"/>
    <mergeCell ref="DK42:EE42"/>
    <mergeCell ref="DO45:DW45"/>
    <mergeCell ref="CC84:CI84"/>
    <mergeCell ref="DO51:DW51"/>
    <mergeCell ref="BA84:BG84"/>
    <mergeCell ref="CD13:CR13"/>
    <mergeCell ref="AK6:AY6"/>
    <mergeCell ref="BO7:CC11"/>
    <mergeCell ref="CD7:CR11"/>
    <mergeCell ref="AZ12:BN12"/>
    <mergeCell ref="BO12:CC12"/>
    <mergeCell ref="CD12:CR12"/>
    <mergeCell ref="AH13:AJ13"/>
    <mergeCell ref="Q3:S3"/>
    <mergeCell ref="T3:V3"/>
    <mergeCell ref="AK13:AY13"/>
    <mergeCell ref="W3:Y3"/>
    <mergeCell ref="Z3:AB3"/>
    <mergeCell ref="AK12:AY12"/>
    <mergeCell ref="AF1:CX4"/>
    <mergeCell ref="AZ13:BN13"/>
    <mergeCell ref="BO13:CC13"/>
    <mergeCell ref="A7:AA12"/>
    <mergeCell ref="AB7:AJ12"/>
    <mergeCell ref="K3:M3"/>
    <mergeCell ref="AH14:AJ14"/>
    <mergeCell ref="AK14:AY14"/>
    <mergeCell ref="AZ14:BN14"/>
    <mergeCell ref="G16:AA16"/>
    <mergeCell ref="AB16:AD16"/>
    <mergeCell ref="AE16:AG16"/>
    <mergeCell ref="AH16:AJ16"/>
    <mergeCell ref="AK16:AY16"/>
    <mergeCell ref="A13:F30"/>
    <mergeCell ref="G13:AA13"/>
    <mergeCell ref="AB13:AD13"/>
    <mergeCell ref="AE13:AG13"/>
    <mergeCell ref="G14:AA14"/>
    <mergeCell ref="AB14:AD14"/>
    <mergeCell ref="AE14:AG14"/>
    <mergeCell ref="G15:AA15"/>
    <mergeCell ref="AB15:AD15"/>
    <mergeCell ref="G17:AA17"/>
    <mergeCell ref="G21:AA21"/>
    <mergeCell ref="AB21:AD21"/>
    <mergeCell ref="AE21:AG21"/>
    <mergeCell ref="AH21:AJ21"/>
    <mergeCell ref="AK21:AY21"/>
    <mergeCell ref="AZ21:BN21"/>
    <mergeCell ref="BO17:CC17"/>
    <mergeCell ref="CD17:CR17"/>
    <mergeCell ref="G18:AA18"/>
    <mergeCell ref="AB18:AD18"/>
    <mergeCell ref="AE18:AG18"/>
    <mergeCell ref="AH18:AJ18"/>
    <mergeCell ref="AK18:AY18"/>
    <mergeCell ref="AZ18:BN18"/>
    <mergeCell ref="BO18:CC18"/>
    <mergeCell ref="CD18:CR18"/>
    <mergeCell ref="AZ16:BN16"/>
    <mergeCell ref="BO16:CC16"/>
    <mergeCell ref="CD16:CR16"/>
    <mergeCell ref="AE15:AG15"/>
    <mergeCell ref="AB17:AD17"/>
    <mergeCell ref="AE17:AG17"/>
    <mergeCell ref="AH17:AJ17"/>
    <mergeCell ref="AH15:AJ15"/>
    <mergeCell ref="AK17:AY17"/>
    <mergeCell ref="AZ17:BN17"/>
    <mergeCell ref="AK15:AY15"/>
    <mergeCell ref="AZ15:BN15"/>
    <mergeCell ref="BO24:CC24"/>
    <mergeCell ref="CD24:CR24"/>
    <mergeCell ref="G25:AA25"/>
    <mergeCell ref="AB25:AD25"/>
    <mergeCell ref="AE25:AG25"/>
    <mergeCell ref="AH25:AJ25"/>
    <mergeCell ref="AK25:AY25"/>
    <mergeCell ref="AZ25:BN25"/>
    <mergeCell ref="BO25:CC25"/>
    <mergeCell ref="CD25:CR25"/>
    <mergeCell ref="G24:AA24"/>
    <mergeCell ref="AB24:AD24"/>
    <mergeCell ref="AE24:AG24"/>
    <mergeCell ref="AH24:AJ24"/>
    <mergeCell ref="AK24:AY24"/>
    <mergeCell ref="AZ24:BN24"/>
    <mergeCell ref="BO19:CC19"/>
    <mergeCell ref="CD19:CR19"/>
    <mergeCell ref="G20:AA20"/>
    <mergeCell ref="AB20:AD20"/>
    <mergeCell ref="AE20:AG20"/>
    <mergeCell ref="AH20:AJ20"/>
    <mergeCell ref="AK20:AY20"/>
    <mergeCell ref="AZ20:BN20"/>
    <mergeCell ref="BO20:CC20"/>
    <mergeCell ref="CD20:CR20"/>
    <mergeCell ref="G19:AA19"/>
    <mergeCell ref="AB19:AD19"/>
    <mergeCell ref="AE19:AG19"/>
    <mergeCell ref="AH19:AJ19"/>
    <mergeCell ref="AK19:AY19"/>
    <mergeCell ref="AZ19:BN19"/>
    <mergeCell ref="BO30:CC30"/>
    <mergeCell ref="CD30:CR30"/>
    <mergeCell ref="A32:C37"/>
    <mergeCell ref="D32:F38"/>
    <mergeCell ref="G32:AA32"/>
    <mergeCell ref="AB32:AD32"/>
    <mergeCell ref="A38:C38"/>
    <mergeCell ref="G38:AA38"/>
    <mergeCell ref="AB38:AD38"/>
    <mergeCell ref="G33:AA33"/>
    <mergeCell ref="G30:AA30"/>
    <mergeCell ref="AB30:AD30"/>
    <mergeCell ref="AE30:AG30"/>
    <mergeCell ref="AH30:AJ30"/>
    <mergeCell ref="AK30:AY30"/>
    <mergeCell ref="AZ30:BN30"/>
    <mergeCell ref="BO27:CC27"/>
    <mergeCell ref="CD27:CR27"/>
    <mergeCell ref="G29:AA29"/>
    <mergeCell ref="AB29:AD29"/>
    <mergeCell ref="AE29:AG29"/>
    <mergeCell ref="AH29:AJ29"/>
    <mergeCell ref="AK29:AY29"/>
    <mergeCell ref="AZ29:BN29"/>
    <mergeCell ref="BO29:CC29"/>
    <mergeCell ref="CD29:CR29"/>
    <mergeCell ref="G27:AA27"/>
    <mergeCell ref="AB27:AD27"/>
    <mergeCell ref="AE27:AG27"/>
    <mergeCell ref="AH27:AJ27"/>
    <mergeCell ref="AK27:AY27"/>
    <mergeCell ref="AZ27:BN27"/>
    <mergeCell ref="A40:G41"/>
    <mergeCell ref="H40:Y41"/>
    <mergeCell ref="Z40:AE41"/>
    <mergeCell ref="AZ38:BN38"/>
    <mergeCell ref="AF40:CX43"/>
    <mergeCell ref="AC42:AE42"/>
    <mergeCell ref="AE38:AG38"/>
    <mergeCell ref="AH38:AJ38"/>
    <mergeCell ref="AK38:AY38"/>
    <mergeCell ref="A42:G42"/>
    <mergeCell ref="AE32:AG32"/>
    <mergeCell ref="AH32:AJ32"/>
    <mergeCell ref="AK32:AY32"/>
    <mergeCell ref="AZ32:BN32"/>
    <mergeCell ref="AB37:AD37"/>
    <mergeCell ref="AE37:AG37"/>
    <mergeCell ref="AH37:AJ37"/>
    <mergeCell ref="AK37:AY37"/>
    <mergeCell ref="AB33:AD33"/>
    <mergeCell ref="G37:AA37"/>
    <mergeCell ref="AE33:AG33"/>
    <mergeCell ref="AH33:AJ33"/>
    <mergeCell ref="AK33:AY33"/>
    <mergeCell ref="AZ33:BN33"/>
    <mergeCell ref="Z42:AB42"/>
    <mergeCell ref="G34:AA34"/>
    <mergeCell ref="AB34:AD34"/>
    <mergeCell ref="AE34:AG34"/>
    <mergeCell ref="AH34:AJ34"/>
    <mergeCell ref="AK34:AY34"/>
    <mergeCell ref="AZ34:BN34"/>
    <mergeCell ref="BO34:CC34"/>
    <mergeCell ref="CY42:DJ42"/>
    <mergeCell ref="A46:AA51"/>
    <mergeCell ref="AB46:AJ51"/>
    <mergeCell ref="CW46:DW46"/>
    <mergeCell ref="CW47:DW47"/>
    <mergeCell ref="CM46:CV50"/>
    <mergeCell ref="AK51:AR51"/>
    <mergeCell ref="BT46:CB50"/>
    <mergeCell ref="DF48:DN50"/>
    <mergeCell ref="H42:J42"/>
    <mergeCell ref="K42:M42"/>
    <mergeCell ref="N42:P42"/>
    <mergeCell ref="Q42:S42"/>
    <mergeCell ref="T42:V42"/>
    <mergeCell ref="W42:Y42"/>
    <mergeCell ref="DF55:DN55"/>
    <mergeCell ref="CC53:CL53"/>
    <mergeCell ref="AH52:AJ52"/>
    <mergeCell ref="AK46:AR50"/>
    <mergeCell ref="CW45:DE45"/>
    <mergeCell ref="BJ46:BS50"/>
    <mergeCell ref="BJ52:BS52"/>
    <mergeCell ref="AE54:AG54"/>
    <mergeCell ref="AH53:AJ53"/>
    <mergeCell ref="CW53:DE53"/>
    <mergeCell ref="DF53:DN53"/>
    <mergeCell ref="AS53:AY53"/>
    <mergeCell ref="BJ53:BS53"/>
    <mergeCell ref="DF52:DN52"/>
    <mergeCell ref="CM52:CV52"/>
    <mergeCell ref="CC52:CL52"/>
    <mergeCell ref="CW52:DE52"/>
    <mergeCell ref="AK45:AR45"/>
    <mergeCell ref="AS45:AY45"/>
    <mergeCell ref="A52:F69"/>
    <mergeCell ref="G52:AA52"/>
    <mergeCell ref="AB52:AD52"/>
    <mergeCell ref="AE52:AG52"/>
    <mergeCell ref="G54:AA54"/>
    <mergeCell ref="AB54:AD54"/>
    <mergeCell ref="CC59:CL59"/>
    <mergeCell ref="BJ54:BS54"/>
    <mergeCell ref="BT54:CB54"/>
    <mergeCell ref="CC54:CL54"/>
    <mergeCell ref="DO54:DW54"/>
    <mergeCell ref="DF54:DN54"/>
    <mergeCell ref="CM54:CV54"/>
    <mergeCell ref="CW54:DE54"/>
    <mergeCell ref="AZ54:BI54"/>
    <mergeCell ref="AZ55:BI55"/>
    <mergeCell ref="AZ56:BI56"/>
    <mergeCell ref="AS55:AY55"/>
    <mergeCell ref="AH56:AJ56"/>
    <mergeCell ref="AK53:AR53"/>
    <mergeCell ref="G58:AA58"/>
    <mergeCell ref="DO55:DW55"/>
    <mergeCell ref="CM55:CV55"/>
    <mergeCell ref="BJ55:BS55"/>
    <mergeCell ref="BT55:CB55"/>
    <mergeCell ref="CM51:CV51"/>
    <mergeCell ref="CC55:CL55"/>
    <mergeCell ref="CW48:DE50"/>
    <mergeCell ref="BT53:CB53"/>
    <mergeCell ref="BT52:CB52"/>
    <mergeCell ref="AK63:AR63"/>
    <mergeCell ref="AS63:AY63"/>
    <mergeCell ref="AK55:AR55"/>
    <mergeCell ref="G60:AA60"/>
    <mergeCell ref="AB60:AD60"/>
    <mergeCell ref="AE60:AG60"/>
    <mergeCell ref="AH60:AJ60"/>
    <mergeCell ref="AK60:AR60"/>
    <mergeCell ref="AS60:AY60"/>
    <mergeCell ref="AZ60:BI60"/>
    <mergeCell ref="BJ60:BS60"/>
    <mergeCell ref="BT60:CB60"/>
    <mergeCell ref="CC60:CL60"/>
    <mergeCell ref="CM60:CV60"/>
    <mergeCell ref="CW60:DE60"/>
    <mergeCell ref="AZ53:BI53"/>
    <mergeCell ref="DO48:DW50"/>
    <mergeCell ref="CC46:CL50"/>
    <mergeCell ref="CM53:CV53"/>
    <mergeCell ref="CW58:DE58"/>
    <mergeCell ref="AK52:AR52"/>
    <mergeCell ref="AS52:AY52"/>
    <mergeCell ref="AH54:AJ54"/>
    <mergeCell ref="AK54:AR54"/>
    <mergeCell ref="AS54:AY54"/>
    <mergeCell ref="AZ52:BI52"/>
    <mergeCell ref="DO57:DW57"/>
    <mergeCell ref="CC56:CL56"/>
    <mergeCell ref="DF56:DN56"/>
    <mergeCell ref="DO56:DW56"/>
    <mergeCell ref="G57:AA57"/>
    <mergeCell ref="AB57:AD57"/>
    <mergeCell ref="AE57:AG57"/>
    <mergeCell ref="AH57:AJ57"/>
    <mergeCell ref="AK57:AR57"/>
    <mergeCell ref="AS57:AY57"/>
    <mergeCell ref="BJ57:BS57"/>
    <mergeCell ref="BJ56:BS56"/>
    <mergeCell ref="BJ59:BS59"/>
    <mergeCell ref="BT59:CB59"/>
    <mergeCell ref="DO59:DW59"/>
    <mergeCell ref="CM59:CV59"/>
    <mergeCell ref="CW59:DE59"/>
    <mergeCell ref="DF59:DN59"/>
    <mergeCell ref="G59:AA59"/>
    <mergeCell ref="AB59:AD59"/>
    <mergeCell ref="AE59:AG59"/>
    <mergeCell ref="AH59:AJ59"/>
    <mergeCell ref="AK59:AR59"/>
    <mergeCell ref="AS59:AY59"/>
    <mergeCell ref="BJ58:BS58"/>
    <mergeCell ref="BT58:CB58"/>
    <mergeCell ref="CC58:CL58"/>
    <mergeCell ref="DF58:DN58"/>
    <mergeCell ref="DO58:DW58"/>
    <mergeCell ref="CM58:CV58"/>
    <mergeCell ref="AK58:AR58"/>
    <mergeCell ref="AS58:AY58"/>
    <mergeCell ref="CW64:DE64"/>
    <mergeCell ref="DF64:DN64"/>
    <mergeCell ref="DO64:DW64"/>
    <mergeCell ref="CM64:CV64"/>
    <mergeCell ref="G66:AA66"/>
    <mergeCell ref="AB66:AD66"/>
    <mergeCell ref="AE66:AG66"/>
    <mergeCell ref="AH66:AJ66"/>
    <mergeCell ref="AK66:AR66"/>
    <mergeCell ref="AS66:AY66"/>
    <mergeCell ref="CC67:CL67"/>
    <mergeCell ref="CW67:DE67"/>
    <mergeCell ref="DF67:DN67"/>
    <mergeCell ref="DO67:DW67"/>
    <mergeCell ref="CM67:CV67"/>
    <mergeCell ref="DO63:DW63"/>
    <mergeCell ref="G64:AA64"/>
    <mergeCell ref="AB64:AD64"/>
    <mergeCell ref="AE64:AG64"/>
    <mergeCell ref="AH64:AJ64"/>
    <mergeCell ref="AK64:AR64"/>
    <mergeCell ref="AS64:AY64"/>
    <mergeCell ref="BJ64:BS64"/>
    <mergeCell ref="BT64:CB64"/>
    <mergeCell ref="CC64:CL64"/>
    <mergeCell ref="BJ63:BS63"/>
    <mergeCell ref="BT63:CB63"/>
    <mergeCell ref="CM63:CV63"/>
    <mergeCell ref="CW63:DE63"/>
    <mergeCell ref="DF63:DN63"/>
    <mergeCell ref="CC63:CL63"/>
    <mergeCell ref="G63:AA63"/>
    <mergeCell ref="DO72:DW72"/>
    <mergeCell ref="DO66:DW66"/>
    <mergeCell ref="G68:AA68"/>
    <mergeCell ref="AB68:AD68"/>
    <mergeCell ref="AE68:AG68"/>
    <mergeCell ref="AH68:AJ68"/>
    <mergeCell ref="AK68:AR68"/>
    <mergeCell ref="AS68:AY68"/>
    <mergeCell ref="BJ68:BS68"/>
    <mergeCell ref="BT68:CB68"/>
    <mergeCell ref="CC68:CL68"/>
    <mergeCell ref="BJ66:BS66"/>
    <mergeCell ref="BT66:CB66"/>
    <mergeCell ref="CM66:CV66"/>
    <mergeCell ref="CW66:DE66"/>
    <mergeCell ref="DF66:DN66"/>
    <mergeCell ref="CC66:CL66"/>
    <mergeCell ref="DF71:DN71"/>
    <mergeCell ref="CW71:DE71"/>
    <mergeCell ref="CW69:DE69"/>
    <mergeCell ref="AZ66:BI66"/>
    <mergeCell ref="AZ67:BI67"/>
    <mergeCell ref="AZ68:BI68"/>
    <mergeCell ref="AZ69:BI69"/>
    <mergeCell ref="AZ71:BI71"/>
    <mergeCell ref="AZ72:BI72"/>
    <mergeCell ref="DF72:DN72"/>
    <mergeCell ref="CM72:CV72"/>
    <mergeCell ref="CW72:DE72"/>
    <mergeCell ref="CW76:DE76"/>
    <mergeCell ref="DF76:DN76"/>
    <mergeCell ref="DO69:DW69"/>
    <mergeCell ref="A71:C76"/>
    <mergeCell ref="D71:F77"/>
    <mergeCell ref="G71:AA71"/>
    <mergeCell ref="AB71:AD71"/>
    <mergeCell ref="AE71:AG71"/>
    <mergeCell ref="AK69:AR69"/>
    <mergeCell ref="AS69:AY69"/>
    <mergeCell ref="BJ69:BS69"/>
    <mergeCell ref="BT69:CB69"/>
    <mergeCell ref="AS71:AY71"/>
    <mergeCell ref="BJ71:BS71"/>
    <mergeCell ref="CW68:DE68"/>
    <mergeCell ref="DF68:DN68"/>
    <mergeCell ref="DO68:DW68"/>
    <mergeCell ref="CM68:CV68"/>
    <mergeCell ref="G69:AA69"/>
    <mergeCell ref="AB69:AD69"/>
    <mergeCell ref="AE69:AG69"/>
    <mergeCell ref="AH69:AJ69"/>
    <mergeCell ref="DF69:DN69"/>
    <mergeCell ref="CC69:CL69"/>
    <mergeCell ref="DO76:DW76"/>
    <mergeCell ref="DO77:DW77"/>
    <mergeCell ref="G72:AA72"/>
    <mergeCell ref="AB72:AD72"/>
    <mergeCell ref="AE72:AG72"/>
    <mergeCell ref="AH72:AJ72"/>
    <mergeCell ref="AK72:AR72"/>
    <mergeCell ref="DO71:DW71"/>
    <mergeCell ref="A77:C77"/>
    <mergeCell ref="BJ76:BS76"/>
    <mergeCell ref="BT76:CB76"/>
    <mergeCell ref="G77:AA77"/>
    <mergeCell ref="AB77:AD77"/>
    <mergeCell ref="AE77:AG77"/>
    <mergeCell ref="AH77:AJ77"/>
    <mergeCell ref="CC76:CL76"/>
    <mergeCell ref="AK77:AR77"/>
    <mergeCell ref="AS77:AY77"/>
    <mergeCell ref="BJ77:BS77"/>
    <mergeCell ref="CM76:CV76"/>
    <mergeCell ref="BT77:CB77"/>
    <mergeCell ref="AS76:AY76"/>
    <mergeCell ref="G76:AA76"/>
    <mergeCell ref="AB76:AD76"/>
    <mergeCell ref="AE76:AG76"/>
    <mergeCell ref="AH76:AJ76"/>
    <mergeCell ref="AK76:AR76"/>
    <mergeCell ref="AZ76:BI76"/>
    <mergeCell ref="AZ77:BI77"/>
    <mergeCell ref="AC81:AE81"/>
    <mergeCell ref="CY81:DJ81"/>
    <mergeCell ref="DK81:EE81"/>
    <mergeCell ref="A85:AA90"/>
    <mergeCell ref="AB85:AJ90"/>
    <mergeCell ref="DF77:DN77"/>
    <mergeCell ref="CC77:CL77"/>
    <mergeCell ref="A81:G81"/>
    <mergeCell ref="H81:J81"/>
    <mergeCell ref="K81:M81"/>
    <mergeCell ref="N81:P81"/>
    <mergeCell ref="Q81:S81"/>
    <mergeCell ref="T81:V81"/>
    <mergeCell ref="W81:Y81"/>
    <mergeCell ref="Z81:AB81"/>
    <mergeCell ref="BH86:BN89"/>
    <mergeCell ref="BH84:BN84"/>
    <mergeCell ref="BO84:BU84"/>
    <mergeCell ref="BV84:CB84"/>
    <mergeCell ref="CC85:CI89"/>
    <mergeCell ref="CR86:CX90"/>
    <mergeCell ref="AK90:AR90"/>
    <mergeCell ref="AK85:AR89"/>
    <mergeCell ref="CC90:CI90"/>
    <mergeCell ref="BO90:BU90"/>
    <mergeCell ref="A79:G80"/>
    <mergeCell ref="H79:Y80"/>
    <mergeCell ref="Z79:AE80"/>
    <mergeCell ref="CY79:DJ80"/>
    <mergeCell ref="DK79:EE80"/>
    <mergeCell ref="CM77:CV77"/>
    <mergeCell ref="CW77:DE77"/>
    <mergeCell ref="CY86:DF90"/>
    <mergeCell ref="A91:F108"/>
    <mergeCell ref="G91:AA91"/>
    <mergeCell ref="AB91:AD91"/>
    <mergeCell ref="AE91:AG91"/>
    <mergeCell ref="G92:AA92"/>
    <mergeCell ref="AB92:AD92"/>
    <mergeCell ref="AE92:AG92"/>
    <mergeCell ref="AS90:AZ90"/>
    <mergeCell ref="BO92:BU92"/>
    <mergeCell ref="BV92:CB92"/>
    <mergeCell ref="CC92:CI92"/>
    <mergeCell ref="BH94:BN94"/>
    <mergeCell ref="BO94:BU94"/>
    <mergeCell ref="CC93:CI93"/>
    <mergeCell ref="BV94:CB94"/>
    <mergeCell ref="CC94:CI94"/>
    <mergeCell ref="BV91:CB91"/>
    <mergeCell ref="CC91:CI91"/>
    <mergeCell ref="BO91:BU91"/>
    <mergeCell ref="G94:AA94"/>
    <mergeCell ref="AB94:AD94"/>
    <mergeCell ref="AE94:AG94"/>
    <mergeCell ref="AH94:AJ94"/>
    <mergeCell ref="AS94:AZ94"/>
    <mergeCell ref="AK94:AR94"/>
    <mergeCell ref="BH93:BN93"/>
    <mergeCell ref="BO93:BU93"/>
    <mergeCell ref="BV93:CB93"/>
    <mergeCell ref="BA93:BG93"/>
    <mergeCell ref="BA94:BG94"/>
    <mergeCell ref="AK93:AR93"/>
    <mergeCell ref="CC96:CI96"/>
    <mergeCell ref="G96:AA96"/>
    <mergeCell ref="AB96:AD96"/>
    <mergeCell ref="AE96:AG96"/>
    <mergeCell ref="AH96:AJ96"/>
    <mergeCell ref="AS96:AZ96"/>
    <mergeCell ref="BH96:BN96"/>
    <mergeCell ref="BO96:BU96"/>
    <mergeCell ref="BV96:CB96"/>
    <mergeCell ref="AK96:AR96"/>
    <mergeCell ref="BH95:BN95"/>
    <mergeCell ref="BO95:BU95"/>
    <mergeCell ref="BV95:CB95"/>
    <mergeCell ref="BA96:BG96"/>
    <mergeCell ref="CC95:CI95"/>
    <mergeCell ref="BA95:BG95"/>
    <mergeCell ref="G95:AA95"/>
    <mergeCell ref="AK98:AR98"/>
    <mergeCell ref="G98:AA98"/>
    <mergeCell ref="AB98:AD98"/>
    <mergeCell ref="AE98:AG98"/>
    <mergeCell ref="AH98:AJ98"/>
    <mergeCell ref="BA98:BG98"/>
    <mergeCell ref="BH98:BN98"/>
    <mergeCell ref="BO98:BU98"/>
    <mergeCell ref="G97:AA97"/>
    <mergeCell ref="AB97:AD97"/>
    <mergeCell ref="AE97:AG97"/>
    <mergeCell ref="AH97:AJ97"/>
    <mergeCell ref="AK91:AR91"/>
    <mergeCell ref="AS91:AZ91"/>
    <mergeCell ref="AS93:AZ93"/>
    <mergeCell ref="G93:AA93"/>
    <mergeCell ref="AB93:AD93"/>
    <mergeCell ref="AE93:AG93"/>
    <mergeCell ref="AH93:AJ93"/>
    <mergeCell ref="AH92:AJ92"/>
    <mergeCell ref="AS92:AZ92"/>
    <mergeCell ref="BH92:BN92"/>
    <mergeCell ref="AK92:AR92"/>
    <mergeCell ref="BA92:BG92"/>
    <mergeCell ref="AH91:AJ91"/>
    <mergeCell ref="BH91:BN91"/>
    <mergeCell ref="BA91:BG91"/>
    <mergeCell ref="CC116:CI116"/>
    <mergeCell ref="AH112:AJ112"/>
    <mergeCell ref="AK112:AR112"/>
    <mergeCell ref="AS112:AZ112"/>
    <mergeCell ref="BA112:BG112"/>
    <mergeCell ref="BH112:BN112"/>
    <mergeCell ref="BO112:BU112"/>
    <mergeCell ref="BV112:CB112"/>
    <mergeCell ref="CC112:CI112"/>
    <mergeCell ref="G113:AA113"/>
    <mergeCell ref="AB113:AD113"/>
    <mergeCell ref="AE113:AG113"/>
    <mergeCell ref="AH113:AJ113"/>
    <mergeCell ref="AK113:AR113"/>
    <mergeCell ref="AK105:AR105"/>
    <mergeCell ref="AK106:AR106"/>
    <mergeCell ref="AS105:AZ105"/>
    <mergeCell ref="G105:AA105"/>
    <mergeCell ref="AB105:AD105"/>
    <mergeCell ref="AE105:AG105"/>
    <mergeCell ref="AH105:AJ105"/>
    <mergeCell ref="CC114:CI114"/>
    <mergeCell ref="CC113:CI113"/>
    <mergeCell ref="BV105:CB105"/>
    <mergeCell ref="CC107:CI107"/>
    <mergeCell ref="CC105:CI105"/>
    <mergeCell ref="CC108:CI108"/>
    <mergeCell ref="BA105:BG105"/>
    <mergeCell ref="BH105:BN105"/>
    <mergeCell ref="BO105:BU105"/>
    <mergeCell ref="D110:F116"/>
    <mergeCell ref="G110:AA110"/>
    <mergeCell ref="AB110:AD110"/>
    <mergeCell ref="AE110:AG110"/>
    <mergeCell ref="AH110:AJ110"/>
    <mergeCell ref="BA108:BG108"/>
    <mergeCell ref="BH108:BN108"/>
    <mergeCell ref="BO108:BU108"/>
    <mergeCell ref="BV108:CB108"/>
    <mergeCell ref="G108:AA108"/>
    <mergeCell ref="AB108:AD108"/>
    <mergeCell ref="AE108:AG108"/>
    <mergeCell ref="AH108:AJ108"/>
    <mergeCell ref="AK108:AR108"/>
    <mergeCell ref="AS108:AZ108"/>
    <mergeCell ref="AK111:AR111"/>
    <mergeCell ref="BV116:CB116"/>
    <mergeCell ref="BH115:BN115"/>
    <mergeCell ref="G114:AA114"/>
    <mergeCell ref="AB114:AD114"/>
    <mergeCell ref="AE114:AG114"/>
    <mergeCell ref="AH114:AJ114"/>
    <mergeCell ref="AK114:AR114"/>
    <mergeCell ref="AS114:AZ114"/>
    <mergeCell ref="BA114:BG114"/>
    <mergeCell ref="BH114:BN114"/>
    <mergeCell ref="BO114:BU114"/>
    <mergeCell ref="BV114:CB114"/>
    <mergeCell ref="BA113:BG113"/>
    <mergeCell ref="BH113:BN113"/>
    <mergeCell ref="BO113:BU113"/>
    <mergeCell ref="BV113:CB113"/>
    <mergeCell ref="A110:C115"/>
    <mergeCell ref="AS111:AZ111"/>
    <mergeCell ref="CC111:CI111"/>
    <mergeCell ref="BO111:BU111"/>
    <mergeCell ref="BV111:CB111"/>
    <mergeCell ref="BA111:BG111"/>
    <mergeCell ref="BH111:BN111"/>
    <mergeCell ref="G111:AA111"/>
    <mergeCell ref="AB111:AD111"/>
    <mergeCell ref="AE111:AG111"/>
    <mergeCell ref="AH111:AJ111"/>
    <mergeCell ref="AK115:AR115"/>
    <mergeCell ref="A116:C116"/>
    <mergeCell ref="G116:AA116"/>
    <mergeCell ref="AB116:AD116"/>
    <mergeCell ref="AE116:AG116"/>
    <mergeCell ref="AH116:AJ116"/>
    <mergeCell ref="BO110:BU110"/>
    <mergeCell ref="BV110:CB110"/>
    <mergeCell ref="CC110:CI110"/>
    <mergeCell ref="BA110:BG110"/>
    <mergeCell ref="BH110:BN110"/>
    <mergeCell ref="AS110:AZ110"/>
    <mergeCell ref="AK110:AR110"/>
    <mergeCell ref="G115:AA115"/>
    <mergeCell ref="AB115:AD115"/>
    <mergeCell ref="AE115:AG115"/>
    <mergeCell ref="AH115:AJ115"/>
    <mergeCell ref="AS115:AZ115"/>
    <mergeCell ref="G112:AA112"/>
    <mergeCell ref="AB112:AD112"/>
    <mergeCell ref="AE112:AG112"/>
    <mergeCell ref="H118:Y119"/>
    <mergeCell ref="Z118:AE119"/>
    <mergeCell ref="CY118:DJ119"/>
    <mergeCell ref="A120:G120"/>
    <mergeCell ref="H120:J120"/>
    <mergeCell ref="K120:M120"/>
    <mergeCell ref="N120:P120"/>
    <mergeCell ref="Q120:S120"/>
    <mergeCell ref="DC123:DN123"/>
    <mergeCell ref="CI124:CR128"/>
    <mergeCell ref="CS124:DB128"/>
    <mergeCell ref="BY125:CH128"/>
    <mergeCell ref="DC124:DN128"/>
    <mergeCell ref="BY123:CH123"/>
    <mergeCell ref="DK118:EE119"/>
    <mergeCell ref="BO116:BU116"/>
    <mergeCell ref="AF118:CX121"/>
    <mergeCell ref="BA116:BG116"/>
    <mergeCell ref="BH116:BN116"/>
    <mergeCell ref="AS116:AZ116"/>
    <mergeCell ref="AK116:AR116"/>
    <mergeCell ref="A118:G119"/>
    <mergeCell ref="A124:AA129"/>
    <mergeCell ref="AB124:AJ129"/>
    <mergeCell ref="AK124:CH124"/>
    <mergeCell ref="AK125:AT128"/>
    <mergeCell ref="AU125:BD128"/>
    <mergeCell ref="BE125:BN128"/>
    <mergeCell ref="BO125:BX128"/>
    <mergeCell ref="AU129:BD129"/>
    <mergeCell ref="T120:V120"/>
    <mergeCell ref="W120:Y120"/>
    <mergeCell ref="CY120:DJ120"/>
    <mergeCell ref="BO130:BX130"/>
    <mergeCell ref="BY130:CH130"/>
    <mergeCell ref="AK129:AT129"/>
    <mergeCell ref="CS129:DB129"/>
    <mergeCell ref="CS130:DB130"/>
    <mergeCell ref="DC130:DN130"/>
    <mergeCell ref="AH131:AJ131"/>
    <mergeCell ref="AK131:AT131"/>
    <mergeCell ref="AU131:BD131"/>
    <mergeCell ref="BE131:BN131"/>
    <mergeCell ref="BO131:BX131"/>
    <mergeCell ref="BY131:CH131"/>
    <mergeCell ref="AU130:BD130"/>
    <mergeCell ref="DK120:EE120"/>
    <mergeCell ref="DC129:DN129"/>
    <mergeCell ref="BY129:CH129"/>
    <mergeCell ref="CI129:CR129"/>
    <mergeCell ref="CI137:CR137"/>
    <mergeCell ref="G137:AA137"/>
    <mergeCell ref="AB137:AD137"/>
    <mergeCell ref="AE137:AG137"/>
    <mergeCell ref="AH137:AJ137"/>
    <mergeCell ref="AK137:AT137"/>
    <mergeCell ref="AU137:BD137"/>
    <mergeCell ref="BY135:CH135"/>
    <mergeCell ref="CS136:DB136"/>
    <mergeCell ref="DC136:DN136"/>
    <mergeCell ref="BO136:BX136"/>
    <mergeCell ref="BY136:CH136"/>
    <mergeCell ref="CI136:CR136"/>
    <mergeCell ref="BO135:BX135"/>
    <mergeCell ref="CS135:DB135"/>
    <mergeCell ref="DC135:DN135"/>
    <mergeCell ref="G136:AA136"/>
    <mergeCell ref="AB136:AD136"/>
    <mergeCell ref="AE136:AG136"/>
    <mergeCell ref="AH136:AJ136"/>
    <mergeCell ref="CI135:CR135"/>
    <mergeCell ref="AH135:AJ135"/>
    <mergeCell ref="AK135:AT135"/>
    <mergeCell ref="AU136:BD136"/>
    <mergeCell ref="BE136:BN136"/>
    <mergeCell ref="AB135:AD135"/>
    <mergeCell ref="AE135:AG135"/>
    <mergeCell ref="CS137:DB137"/>
    <mergeCell ref="DC142:DN142"/>
    <mergeCell ref="BO142:BX142"/>
    <mergeCell ref="BY142:CH142"/>
    <mergeCell ref="CI142:CR142"/>
    <mergeCell ref="BE141:BN141"/>
    <mergeCell ref="BO141:BX141"/>
    <mergeCell ref="CS141:DB141"/>
    <mergeCell ref="DC141:DN141"/>
    <mergeCell ref="G142:AA142"/>
    <mergeCell ref="AB142:AD142"/>
    <mergeCell ref="AE142:AG142"/>
    <mergeCell ref="AH142:AJ142"/>
    <mergeCell ref="AK142:AT142"/>
    <mergeCell ref="AU142:BD142"/>
    <mergeCell ref="G141:AA141"/>
    <mergeCell ref="AB141:AD141"/>
    <mergeCell ref="AE141:AG141"/>
    <mergeCell ref="AH141:AJ141"/>
    <mergeCell ref="AK141:AT141"/>
    <mergeCell ref="AU141:BD141"/>
    <mergeCell ref="BE142:BN142"/>
    <mergeCell ref="BY141:CH141"/>
    <mergeCell ref="CS142:DB142"/>
    <mergeCell ref="CI141:CR141"/>
    <mergeCell ref="DC144:DN144"/>
    <mergeCell ref="G145:AA145"/>
    <mergeCell ref="AB145:AD145"/>
    <mergeCell ref="AE145:AG145"/>
    <mergeCell ref="AH145:AJ145"/>
    <mergeCell ref="AK145:AT145"/>
    <mergeCell ref="AU145:BD145"/>
    <mergeCell ref="G144:AA144"/>
    <mergeCell ref="AB144:AD144"/>
    <mergeCell ref="AE144:AG144"/>
    <mergeCell ref="AH144:AJ144"/>
    <mergeCell ref="AK144:AT144"/>
    <mergeCell ref="AU144:BD144"/>
    <mergeCell ref="CS145:DB145"/>
    <mergeCell ref="CI144:CR144"/>
    <mergeCell ref="BE145:BN145"/>
    <mergeCell ref="BY144:CH144"/>
    <mergeCell ref="A149:C154"/>
    <mergeCell ref="D149:F155"/>
    <mergeCell ref="G149:AA149"/>
    <mergeCell ref="AB149:AD149"/>
    <mergeCell ref="AE149:AG149"/>
    <mergeCell ref="AH149:AJ149"/>
    <mergeCell ref="AK149:AT149"/>
    <mergeCell ref="BY147:CH147"/>
    <mergeCell ref="G147:AA147"/>
    <mergeCell ref="AB147:AD147"/>
    <mergeCell ref="AE147:AG147"/>
    <mergeCell ref="AH147:AJ147"/>
    <mergeCell ref="CI147:CR147"/>
    <mergeCell ref="AK147:AT147"/>
    <mergeCell ref="AU147:BD147"/>
    <mergeCell ref="BE147:BN147"/>
    <mergeCell ref="BO147:BX147"/>
    <mergeCell ref="A130:F147"/>
    <mergeCell ref="AE130:AG130"/>
    <mergeCell ref="G131:AA131"/>
    <mergeCell ref="AB131:AD131"/>
    <mergeCell ref="AE131:AG131"/>
    <mergeCell ref="G132:AA132"/>
    <mergeCell ref="AB132:AD132"/>
    <mergeCell ref="CI149:CR149"/>
    <mergeCell ref="CI155:CR155"/>
    <mergeCell ref="BO145:BX145"/>
    <mergeCell ref="BY145:CH145"/>
    <mergeCell ref="CI145:CR145"/>
    <mergeCell ref="BE144:BN144"/>
    <mergeCell ref="BO144:BX144"/>
    <mergeCell ref="CI133:CR133"/>
    <mergeCell ref="G154:AA154"/>
    <mergeCell ref="AB154:AD154"/>
    <mergeCell ref="AE154:AG154"/>
    <mergeCell ref="AH154:AJ154"/>
    <mergeCell ref="BY154:CH154"/>
    <mergeCell ref="CI154:CR154"/>
    <mergeCell ref="AU149:BD149"/>
    <mergeCell ref="BE149:BN149"/>
    <mergeCell ref="BO149:BX149"/>
    <mergeCell ref="BY149:CH149"/>
    <mergeCell ref="AK154:AT154"/>
    <mergeCell ref="AU154:BD154"/>
    <mergeCell ref="BE154:BN154"/>
    <mergeCell ref="BO154:BX154"/>
    <mergeCell ref="CY159:DJ159"/>
    <mergeCell ref="DK159:EE159"/>
    <mergeCell ref="CI150:CR150"/>
    <mergeCell ref="BY150:CH150"/>
    <mergeCell ref="CS149:DB149"/>
    <mergeCell ref="DC149:DN149"/>
    <mergeCell ref="CS150:DB150"/>
    <mergeCell ref="DC150:DN150"/>
    <mergeCell ref="G152:AA152"/>
    <mergeCell ref="AB152:AD152"/>
    <mergeCell ref="AE152:AG152"/>
    <mergeCell ref="AH152:AJ152"/>
    <mergeCell ref="AK152:AT152"/>
    <mergeCell ref="AU152:BD152"/>
    <mergeCell ref="BE152:BN152"/>
    <mergeCell ref="BO152:BX152"/>
    <mergeCell ref="BY152:CH152"/>
    <mergeCell ref="CI152:CR152"/>
    <mergeCell ref="BY155:CH155"/>
    <mergeCell ref="A159:G159"/>
    <mergeCell ref="H159:J159"/>
    <mergeCell ref="K159:M159"/>
    <mergeCell ref="N159:P159"/>
    <mergeCell ref="AC159:AE159"/>
    <mergeCell ref="AU155:BD155"/>
    <mergeCell ref="DC155:DN155"/>
    <mergeCell ref="A157:G158"/>
    <mergeCell ref="H157:Y158"/>
    <mergeCell ref="Z157:AE158"/>
    <mergeCell ref="CY157:DJ158"/>
    <mergeCell ref="DK157:EE158"/>
    <mergeCell ref="CS155:DB155"/>
    <mergeCell ref="BE155:BN155"/>
    <mergeCell ref="BO155:BX155"/>
    <mergeCell ref="A155:C155"/>
    <mergeCell ref="G155:AA155"/>
    <mergeCell ref="AB155:AD155"/>
    <mergeCell ref="AE155:AG155"/>
    <mergeCell ref="AH155:AJ155"/>
    <mergeCell ref="AK155:AT155"/>
    <mergeCell ref="AF157:CX160"/>
    <mergeCell ref="A163:AA168"/>
    <mergeCell ref="AB163:AJ168"/>
    <mergeCell ref="BC163:BT167"/>
    <mergeCell ref="Q159:S159"/>
    <mergeCell ref="T159:V159"/>
    <mergeCell ref="W159:Y159"/>
    <mergeCell ref="Z159:AB159"/>
    <mergeCell ref="AK162:BB162"/>
    <mergeCell ref="BC162:BT162"/>
    <mergeCell ref="BU162:CL162"/>
    <mergeCell ref="CM163:DD167"/>
    <mergeCell ref="BC168:BT168"/>
    <mergeCell ref="BU168:CL168"/>
    <mergeCell ref="CM168:DD168"/>
    <mergeCell ref="AK163:BB167"/>
    <mergeCell ref="AK168:BB168"/>
    <mergeCell ref="AK171:BB171"/>
    <mergeCell ref="G170:AA170"/>
    <mergeCell ref="AB170:AD170"/>
    <mergeCell ref="AE170:AG170"/>
    <mergeCell ref="AH170:AJ170"/>
    <mergeCell ref="AK170:BB170"/>
    <mergeCell ref="BC170:BT170"/>
    <mergeCell ref="AH169:AJ169"/>
    <mergeCell ref="AK169:BB169"/>
    <mergeCell ref="BC169:BT169"/>
    <mergeCell ref="BU169:CL169"/>
    <mergeCell ref="CM171:DD171"/>
    <mergeCell ref="CM169:DD169"/>
    <mergeCell ref="BU170:CL170"/>
    <mergeCell ref="CM170:DD170"/>
    <mergeCell ref="G169:AA169"/>
    <mergeCell ref="AB169:AD169"/>
    <mergeCell ref="AE169:AG169"/>
    <mergeCell ref="G171:AA171"/>
    <mergeCell ref="AB171:AD171"/>
    <mergeCell ref="AE171:AG171"/>
    <mergeCell ref="G173:AA173"/>
    <mergeCell ref="AB173:AD173"/>
    <mergeCell ref="AE173:AG173"/>
    <mergeCell ref="AH173:AJ173"/>
    <mergeCell ref="AK173:BB173"/>
    <mergeCell ref="BC173:BT173"/>
    <mergeCell ref="BU173:CL173"/>
    <mergeCell ref="CM173:DD173"/>
    <mergeCell ref="AK179:BB179"/>
    <mergeCell ref="BC179:BT179"/>
    <mergeCell ref="BU179:CL179"/>
    <mergeCell ref="CM179:DD179"/>
    <mergeCell ref="G172:AA172"/>
    <mergeCell ref="AB172:AD172"/>
    <mergeCell ref="AE172:AG172"/>
    <mergeCell ref="AK174:BB174"/>
    <mergeCell ref="AH171:AJ171"/>
    <mergeCell ref="BC171:BT171"/>
    <mergeCell ref="BU171:CL171"/>
    <mergeCell ref="CM174:DD174"/>
    <mergeCell ref="G175:AA175"/>
    <mergeCell ref="AB175:AD175"/>
    <mergeCell ref="AE193:AG193"/>
    <mergeCell ref="AH193:AJ193"/>
    <mergeCell ref="BU193:CL193"/>
    <mergeCell ref="BC193:BT193"/>
    <mergeCell ref="CM193:DD193"/>
    <mergeCell ref="A188:C193"/>
    <mergeCell ref="D188:F194"/>
    <mergeCell ref="G188:AA188"/>
    <mergeCell ref="AB188:AD188"/>
    <mergeCell ref="A194:C194"/>
    <mergeCell ref="G194:AA194"/>
    <mergeCell ref="AB194:AD194"/>
    <mergeCell ref="G193:AA193"/>
    <mergeCell ref="AB193:AD193"/>
    <mergeCell ref="G189:AA189"/>
    <mergeCell ref="AH186:AJ186"/>
    <mergeCell ref="AK186:BB186"/>
    <mergeCell ref="BC186:BT186"/>
    <mergeCell ref="BU186:CL186"/>
    <mergeCell ref="CM186:DD186"/>
    <mergeCell ref="AE188:AG188"/>
    <mergeCell ref="AH188:AJ188"/>
    <mergeCell ref="AK188:BB188"/>
    <mergeCell ref="G186:AA186"/>
    <mergeCell ref="AB186:AD186"/>
    <mergeCell ref="AE186:AG186"/>
    <mergeCell ref="A169:F186"/>
    <mergeCell ref="G183:AA183"/>
    <mergeCell ref="AB183:AD183"/>
    <mergeCell ref="AE183:AG183"/>
    <mergeCell ref="AH183:AJ183"/>
    <mergeCell ref="BC183:BT183"/>
    <mergeCell ref="DK196:EE197"/>
    <mergeCell ref="AC198:AE198"/>
    <mergeCell ref="DK198:EE198"/>
    <mergeCell ref="BU194:CL194"/>
    <mergeCell ref="CM194:DD194"/>
    <mergeCell ref="Q198:S198"/>
    <mergeCell ref="T198:V198"/>
    <mergeCell ref="W198:Y198"/>
    <mergeCell ref="Z198:AB198"/>
    <mergeCell ref="AK194:BB194"/>
    <mergeCell ref="A196:G197"/>
    <mergeCell ref="H196:Y197"/>
    <mergeCell ref="Z196:AE197"/>
    <mergeCell ref="CY196:DJ197"/>
    <mergeCell ref="AF196:CX199"/>
    <mergeCell ref="CY198:DJ198"/>
    <mergeCell ref="A198:G198"/>
    <mergeCell ref="H198:J198"/>
    <mergeCell ref="K198:M198"/>
    <mergeCell ref="N198:P198"/>
    <mergeCell ref="A208:F225"/>
    <mergeCell ref="AB210:AD210"/>
    <mergeCell ref="AE210:AG210"/>
    <mergeCell ref="BC224:BT224"/>
    <mergeCell ref="AB224:AD224"/>
    <mergeCell ref="AE224:AG224"/>
    <mergeCell ref="AH210:AJ210"/>
    <mergeCell ref="AH208:AJ208"/>
    <mergeCell ref="AK208:BB208"/>
    <mergeCell ref="G209:AA209"/>
    <mergeCell ref="AB209:AD209"/>
    <mergeCell ref="AE209:AG209"/>
    <mergeCell ref="AH209:AJ209"/>
    <mergeCell ref="AK209:BB209"/>
    <mergeCell ref="AK214:BB214"/>
    <mergeCell ref="AH214:AJ214"/>
    <mergeCell ref="AK223:BB223"/>
    <mergeCell ref="AK225:BB225"/>
    <mergeCell ref="G208:AA208"/>
    <mergeCell ref="AB208:AD208"/>
    <mergeCell ref="AH220:AJ220"/>
    <mergeCell ref="AH219:AJ219"/>
    <mergeCell ref="AK220:BB220"/>
    <mergeCell ref="G222:AA222"/>
    <mergeCell ref="AB222:AD222"/>
    <mergeCell ref="AE222:AG222"/>
    <mergeCell ref="AH222:AJ222"/>
    <mergeCell ref="AK222:BB222"/>
    <mergeCell ref="G220:AA220"/>
    <mergeCell ref="AB220:AD220"/>
    <mergeCell ref="AE220:AG220"/>
    <mergeCell ref="AK219:BB219"/>
    <mergeCell ref="CD34:CR34"/>
    <mergeCell ref="AB53:AD53"/>
    <mergeCell ref="AE53:AG53"/>
    <mergeCell ref="AB63:AD63"/>
    <mergeCell ref="AE63:AG63"/>
    <mergeCell ref="AH63:AJ63"/>
    <mergeCell ref="AE232:AG232"/>
    <mergeCell ref="AH232:AJ232"/>
    <mergeCell ref="AE233:AG233"/>
    <mergeCell ref="AH233:AJ233"/>
    <mergeCell ref="AH223:AJ223"/>
    <mergeCell ref="A227:C232"/>
    <mergeCell ref="D227:F233"/>
    <mergeCell ref="G227:AA227"/>
    <mergeCell ref="AB227:AD227"/>
    <mergeCell ref="A233:C233"/>
    <mergeCell ref="G233:AA233"/>
    <mergeCell ref="AB233:AD233"/>
    <mergeCell ref="G232:AA232"/>
    <mergeCell ref="AB232:AD232"/>
    <mergeCell ref="G225:AA225"/>
    <mergeCell ref="AB225:AD225"/>
    <mergeCell ref="AE225:AG225"/>
    <mergeCell ref="AH225:AJ225"/>
    <mergeCell ref="G223:AA223"/>
    <mergeCell ref="AB223:AD223"/>
    <mergeCell ref="AE223:AG223"/>
    <mergeCell ref="AH224:AJ224"/>
    <mergeCell ref="G106:AA106"/>
    <mergeCell ref="AB106:AD106"/>
    <mergeCell ref="AE106:AG106"/>
    <mergeCell ref="AH106:AJ106"/>
    <mergeCell ref="BO28:CC28"/>
    <mergeCell ref="CD28:CR28"/>
    <mergeCell ref="G67:AA67"/>
    <mergeCell ref="AB67:AD67"/>
    <mergeCell ref="AE67:AG67"/>
    <mergeCell ref="AH67:AJ67"/>
    <mergeCell ref="AK67:AR67"/>
    <mergeCell ref="AS67:AY67"/>
    <mergeCell ref="BJ67:BS67"/>
    <mergeCell ref="BT67:CB67"/>
    <mergeCell ref="G28:AA28"/>
    <mergeCell ref="AB28:AD28"/>
    <mergeCell ref="AE28:AG28"/>
    <mergeCell ref="AH28:AJ28"/>
    <mergeCell ref="AK28:AY28"/>
    <mergeCell ref="AZ28:BN28"/>
    <mergeCell ref="CM71:CV71"/>
    <mergeCell ref="AH71:AJ71"/>
    <mergeCell ref="AK71:AR71"/>
    <mergeCell ref="BT71:CB71"/>
    <mergeCell ref="CC71:CL71"/>
    <mergeCell ref="AB58:AD58"/>
    <mergeCell ref="AE58:AG58"/>
    <mergeCell ref="AH58:AJ58"/>
    <mergeCell ref="AS46:BI47"/>
    <mergeCell ref="AZ51:BI51"/>
    <mergeCell ref="AZ48:BI50"/>
    <mergeCell ref="AZ45:BI45"/>
    <mergeCell ref="AZ59:BI59"/>
    <mergeCell ref="AZ63:BI63"/>
    <mergeCell ref="AZ64:BI64"/>
    <mergeCell ref="G35:AA35"/>
    <mergeCell ref="G133:AA133"/>
    <mergeCell ref="AB133:AD133"/>
    <mergeCell ref="AE133:AG133"/>
    <mergeCell ref="AH133:AJ133"/>
    <mergeCell ref="AK133:AT133"/>
    <mergeCell ref="BY132:CH132"/>
    <mergeCell ref="G130:AA130"/>
    <mergeCell ref="AB130:AD130"/>
    <mergeCell ref="G107:AA107"/>
    <mergeCell ref="AB107:AD107"/>
    <mergeCell ref="AE107:AG107"/>
    <mergeCell ref="AH107:AJ107"/>
    <mergeCell ref="AS107:AZ107"/>
    <mergeCell ref="BO107:BU107"/>
    <mergeCell ref="BV107:CB107"/>
    <mergeCell ref="CC72:CL72"/>
    <mergeCell ref="BV106:CB106"/>
    <mergeCell ref="CC106:CI106"/>
    <mergeCell ref="BA106:BG106"/>
    <mergeCell ref="BH106:BN106"/>
    <mergeCell ref="BO106:BU106"/>
    <mergeCell ref="AS72:AY72"/>
    <mergeCell ref="BJ72:BS72"/>
    <mergeCell ref="BT72:CB72"/>
    <mergeCell ref="AK107:AR107"/>
    <mergeCell ref="BA107:BG107"/>
    <mergeCell ref="BH107:BN107"/>
    <mergeCell ref="G73:AA73"/>
    <mergeCell ref="AB73:AD73"/>
    <mergeCell ref="AE73:AG73"/>
    <mergeCell ref="Z120:AB120"/>
    <mergeCell ref="AC120:AE120"/>
    <mergeCell ref="AH181:AJ181"/>
    <mergeCell ref="AK181:BB181"/>
    <mergeCell ref="BC181:BT181"/>
    <mergeCell ref="BU176:CL176"/>
    <mergeCell ref="CM176:DD176"/>
    <mergeCell ref="G180:AA180"/>
    <mergeCell ref="AB180:AD180"/>
    <mergeCell ref="AE180:AG180"/>
    <mergeCell ref="AH180:AJ180"/>
    <mergeCell ref="BC180:BT180"/>
    <mergeCell ref="BU180:CL180"/>
    <mergeCell ref="CM180:DD180"/>
    <mergeCell ref="G176:AA176"/>
    <mergeCell ref="AB176:AD176"/>
    <mergeCell ref="AE176:AG176"/>
    <mergeCell ref="AH176:AJ176"/>
    <mergeCell ref="AK176:BB176"/>
    <mergeCell ref="BC176:BT176"/>
    <mergeCell ref="AK180:BB180"/>
    <mergeCell ref="G178:AA178"/>
    <mergeCell ref="AB178:AD178"/>
    <mergeCell ref="AE178:AG178"/>
    <mergeCell ref="AH178:AJ178"/>
    <mergeCell ref="AK178:BB178"/>
    <mergeCell ref="BC178:BT178"/>
    <mergeCell ref="BU178:CL178"/>
    <mergeCell ref="CM178:DD178"/>
    <mergeCell ref="G179:AA179"/>
    <mergeCell ref="AB179:AD179"/>
    <mergeCell ref="AE179:AG179"/>
    <mergeCell ref="AH179:AJ179"/>
    <mergeCell ref="BC184:BT184"/>
    <mergeCell ref="BU184:CL184"/>
    <mergeCell ref="CM184:DD184"/>
    <mergeCell ref="CM185:DD185"/>
    <mergeCell ref="BU185:CL185"/>
    <mergeCell ref="G184:AA184"/>
    <mergeCell ref="AB184:AD184"/>
    <mergeCell ref="AE184:AG184"/>
    <mergeCell ref="AH184:AJ184"/>
    <mergeCell ref="BU181:CL181"/>
    <mergeCell ref="CM181:DD181"/>
    <mergeCell ref="AK183:BB183"/>
    <mergeCell ref="CI146:CR146"/>
    <mergeCell ref="G146:AA146"/>
    <mergeCell ref="AB146:AD146"/>
    <mergeCell ref="BY146:CH146"/>
    <mergeCell ref="BO150:BX150"/>
    <mergeCell ref="AE146:AG146"/>
    <mergeCell ref="AH146:AJ146"/>
    <mergeCell ref="AK146:AT146"/>
    <mergeCell ref="AU146:BD146"/>
    <mergeCell ref="BO146:BX146"/>
    <mergeCell ref="CM183:DD183"/>
    <mergeCell ref="G181:AA181"/>
    <mergeCell ref="AB181:AD181"/>
    <mergeCell ref="AE175:AG175"/>
    <mergeCell ref="AH175:AJ175"/>
    <mergeCell ref="AK175:BB175"/>
    <mergeCell ref="BC175:BT175"/>
    <mergeCell ref="BU175:CL175"/>
    <mergeCell ref="CM175:DD175"/>
    <mergeCell ref="AE181:AG181"/>
    <mergeCell ref="BC218:BT218"/>
    <mergeCell ref="BU218:BZ218"/>
    <mergeCell ref="AH215:AJ215"/>
    <mergeCell ref="AK215:BB215"/>
    <mergeCell ref="G214:AA214"/>
    <mergeCell ref="AB214:AD214"/>
    <mergeCell ref="AE214:AG214"/>
    <mergeCell ref="G215:AA215"/>
    <mergeCell ref="AB215:AD215"/>
    <mergeCell ref="AE215:AG215"/>
    <mergeCell ref="BU219:BZ219"/>
    <mergeCell ref="G216:AA216"/>
    <mergeCell ref="AB216:AD216"/>
    <mergeCell ref="AE216:AG216"/>
    <mergeCell ref="AH216:AJ216"/>
    <mergeCell ref="AK216:BB216"/>
    <mergeCell ref="BC216:BT216"/>
    <mergeCell ref="BU216:BZ216"/>
    <mergeCell ref="G217:AA217"/>
    <mergeCell ref="AB217:AD217"/>
    <mergeCell ref="AE217:AG217"/>
    <mergeCell ref="AH217:AJ217"/>
    <mergeCell ref="AK217:BB217"/>
    <mergeCell ref="AB189:AD189"/>
    <mergeCell ref="AE189:AG189"/>
    <mergeCell ref="AH189:AJ189"/>
    <mergeCell ref="AE227:AG227"/>
    <mergeCell ref="G185:AA185"/>
    <mergeCell ref="AB185:AD185"/>
    <mergeCell ref="AE185:AG185"/>
    <mergeCell ref="AH185:AJ185"/>
    <mergeCell ref="AK185:BB185"/>
    <mergeCell ref="BC185:BT185"/>
    <mergeCell ref="AH227:AJ227"/>
    <mergeCell ref="AK227:BB227"/>
    <mergeCell ref="AE213:AG213"/>
    <mergeCell ref="AH213:AJ213"/>
    <mergeCell ref="AK213:BB213"/>
    <mergeCell ref="G212:AA212"/>
    <mergeCell ref="AB212:AD212"/>
    <mergeCell ref="AE212:AG212"/>
    <mergeCell ref="AH212:AJ212"/>
    <mergeCell ref="G224:AA224"/>
    <mergeCell ref="BC194:BT194"/>
    <mergeCell ref="AE194:AG194"/>
    <mergeCell ref="AH194:AJ194"/>
    <mergeCell ref="A202:AA207"/>
    <mergeCell ref="AB202:AJ207"/>
    <mergeCell ref="G219:AA219"/>
    <mergeCell ref="AB219:AD219"/>
    <mergeCell ref="AE219:AG219"/>
    <mergeCell ref="G218:AA218"/>
    <mergeCell ref="AB218:AD218"/>
    <mergeCell ref="AE218:AG218"/>
    <mergeCell ref="AH218:AJ218"/>
    <mergeCell ref="BU183:CL183"/>
    <mergeCell ref="BE146:BN146"/>
    <mergeCell ref="BA115:BG115"/>
    <mergeCell ref="BU220:BZ220"/>
    <mergeCell ref="CI131:CR131"/>
    <mergeCell ref="AK232:BB232"/>
    <mergeCell ref="BC202:BT203"/>
    <mergeCell ref="AK201:BB201"/>
    <mergeCell ref="BC201:BT201"/>
    <mergeCell ref="BC204:BT206"/>
    <mergeCell ref="BC207:BT207"/>
    <mergeCell ref="BC215:BT215"/>
    <mergeCell ref="AK210:BB210"/>
    <mergeCell ref="CM188:DD188"/>
    <mergeCell ref="AK189:BB189"/>
    <mergeCell ref="BC189:BT189"/>
    <mergeCell ref="BU189:CL189"/>
    <mergeCell ref="CM189:DD189"/>
    <mergeCell ref="BC188:BT188"/>
    <mergeCell ref="BU188:CL188"/>
    <mergeCell ref="AK224:BB224"/>
    <mergeCell ref="CM172:DD172"/>
    <mergeCell ref="CS154:DB154"/>
    <mergeCell ref="DC154:DN154"/>
    <mergeCell ref="CS147:DB147"/>
    <mergeCell ref="DC147:DN147"/>
    <mergeCell ref="DC145:DN145"/>
    <mergeCell ref="CS144:DB144"/>
    <mergeCell ref="AK228:BB228"/>
    <mergeCell ref="BC228:BT228"/>
    <mergeCell ref="BC225:BT225"/>
    <mergeCell ref="BU214:BZ214"/>
    <mergeCell ref="AK184:BB184"/>
    <mergeCell ref="BU163:CL167"/>
    <mergeCell ref="AK84:AR84"/>
    <mergeCell ref="BU233:BZ233"/>
    <mergeCell ref="BU222:BZ222"/>
    <mergeCell ref="BU223:BZ223"/>
    <mergeCell ref="BU224:BZ224"/>
    <mergeCell ref="BU225:BZ225"/>
    <mergeCell ref="BU227:BZ227"/>
    <mergeCell ref="BU228:BZ228"/>
    <mergeCell ref="BU232:BZ232"/>
    <mergeCell ref="BU212:BZ212"/>
    <mergeCell ref="BU213:BZ213"/>
    <mergeCell ref="BU202:BZ206"/>
    <mergeCell ref="BU207:BZ207"/>
    <mergeCell ref="BU208:BZ208"/>
    <mergeCell ref="BU209:BZ209"/>
    <mergeCell ref="BU210:BZ210"/>
    <mergeCell ref="BU211:BZ211"/>
    <mergeCell ref="BO132:BX132"/>
    <mergeCell ref="BV115:CB115"/>
    <mergeCell ref="CC115:CI115"/>
    <mergeCell ref="AS106:AZ106"/>
    <mergeCell ref="AK100:AR100"/>
    <mergeCell ref="AS100:AZ100"/>
    <mergeCell ref="BA100:BG100"/>
    <mergeCell ref="BH100:BN100"/>
    <mergeCell ref="BO100:BU100"/>
    <mergeCell ref="BV100:CB100"/>
    <mergeCell ref="AK233:BB233"/>
    <mergeCell ref="AK202:BB206"/>
    <mergeCell ref="AK207:BB207"/>
    <mergeCell ref="BO21:CC21"/>
    <mergeCell ref="CD21:CR21"/>
    <mergeCell ref="G22:AA22"/>
    <mergeCell ref="AB22:AD22"/>
    <mergeCell ref="AE22:AG22"/>
    <mergeCell ref="AH22:AJ22"/>
    <mergeCell ref="AK22:AY22"/>
    <mergeCell ref="AZ22:BN22"/>
    <mergeCell ref="BO22:CC22"/>
    <mergeCell ref="CD22:CR22"/>
    <mergeCell ref="G23:AA23"/>
    <mergeCell ref="AB23:AD23"/>
    <mergeCell ref="AE23:AG23"/>
    <mergeCell ref="AH23:AJ23"/>
    <mergeCell ref="AK23:AY23"/>
    <mergeCell ref="AZ23:BN23"/>
    <mergeCell ref="BO23:CC23"/>
    <mergeCell ref="CD23:CR23"/>
    <mergeCell ref="AB35:AD35"/>
    <mergeCell ref="AE35:AG35"/>
    <mergeCell ref="AH35:AJ35"/>
    <mergeCell ref="AK35:AY35"/>
    <mergeCell ref="AZ35:BN35"/>
    <mergeCell ref="BO35:CC35"/>
    <mergeCell ref="CD35:CR35"/>
    <mergeCell ref="G36:AA36"/>
    <mergeCell ref="AB36:AD36"/>
    <mergeCell ref="AE36:AG36"/>
    <mergeCell ref="AH36:AJ36"/>
    <mergeCell ref="AK36:AY36"/>
    <mergeCell ref="AZ36:BN36"/>
    <mergeCell ref="BO36:CC36"/>
    <mergeCell ref="CD36:CR36"/>
    <mergeCell ref="DF60:DN60"/>
    <mergeCell ref="CW55:DE55"/>
    <mergeCell ref="CM56:CV56"/>
    <mergeCell ref="CW56:DE56"/>
    <mergeCell ref="BT56:CB56"/>
    <mergeCell ref="G55:AA55"/>
    <mergeCell ref="AB55:AD55"/>
    <mergeCell ref="AE55:AG55"/>
    <mergeCell ref="AH55:AJ55"/>
    <mergeCell ref="AK56:AR56"/>
    <mergeCell ref="AS56:AY56"/>
    <mergeCell ref="AZ57:BI57"/>
    <mergeCell ref="AZ58:BI58"/>
    <mergeCell ref="G56:AA56"/>
    <mergeCell ref="AB56:AD56"/>
    <mergeCell ref="AE56:AG56"/>
    <mergeCell ref="G53:AA53"/>
    <mergeCell ref="DO60:DW60"/>
    <mergeCell ref="G61:AA61"/>
    <mergeCell ref="AB61:AD61"/>
    <mergeCell ref="AE61:AG61"/>
    <mergeCell ref="AH61:AJ61"/>
    <mergeCell ref="AK61:AR61"/>
    <mergeCell ref="AS61:AY61"/>
    <mergeCell ref="AZ61:BI61"/>
    <mergeCell ref="BJ61:BS61"/>
    <mergeCell ref="BT61:CB61"/>
    <mergeCell ref="CC61:CL61"/>
    <mergeCell ref="CM61:CV61"/>
    <mergeCell ref="CW61:DE61"/>
    <mergeCell ref="DF61:DN61"/>
    <mergeCell ref="DO61:DW61"/>
    <mergeCell ref="G62:AA62"/>
    <mergeCell ref="AB62:AD62"/>
    <mergeCell ref="AE62:AG62"/>
    <mergeCell ref="AH62:AJ62"/>
    <mergeCell ref="AK62:AR62"/>
    <mergeCell ref="AS62:AY62"/>
    <mergeCell ref="AZ62:BI62"/>
    <mergeCell ref="BJ62:BS62"/>
    <mergeCell ref="BT62:CB62"/>
    <mergeCell ref="CC62:CL62"/>
    <mergeCell ref="CM62:CV62"/>
    <mergeCell ref="CW62:DE62"/>
    <mergeCell ref="DF62:DN62"/>
    <mergeCell ref="DO62:DW62"/>
    <mergeCell ref="AH73:AJ73"/>
    <mergeCell ref="AK73:AR73"/>
    <mergeCell ref="AS73:AY73"/>
    <mergeCell ref="AZ73:BI73"/>
    <mergeCell ref="BJ73:BS73"/>
    <mergeCell ref="BT73:CB73"/>
    <mergeCell ref="CC73:CL73"/>
    <mergeCell ref="CM73:CV73"/>
    <mergeCell ref="CW73:DE73"/>
    <mergeCell ref="DF73:DN73"/>
    <mergeCell ref="DO73:DW73"/>
    <mergeCell ref="G74:AA74"/>
    <mergeCell ref="AB74:AD74"/>
    <mergeCell ref="AE74:AG74"/>
    <mergeCell ref="AH74:AJ74"/>
    <mergeCell ref="AK74:AR74"/>
    <mergeCell ref="AS74:AY74"/>
    <mergeCell ref="AZ74:BI74"/>
    <mergeCell ref="BJ74:BS74"/>
    <mergeCell ref="BT74:CB74"/>
    <mergeCell ref="CC74:CL74"/>
    <mergeCell ref="CM74:CV74"/>
    <mergeCell ref="CW74:DE74"/>
    <mergeCell ref="DF74:DN74"/>
    <mergeCell ref="DO74:DW74"/>
    <mergeCell ref="CM75:CV75"/>
    <mergeCell ref="CW75:DE75"/>
    <mergeCell ref="DF75:DN75"/>
    <mergeCell ref="DO75:DW75"/>
    <mergeCell ref="G99:AA99"/>
    <mergeCell ref="AB99:AD99"/>
    <mergeCell ref="AE99:AG99"/>
    <mergeCell ref="AH99:AJ99"/>
    <mergeCell ref="AK99:AR99"/>
    <mergeCell ref="AS99:AZ99"/>
    <mergeCell ref="BA99:BG99"/>
    <mergeCell ref="BH99:BN99"/>
    <mergeCell ref="BO99:BU99"/>
    <mergeCell ref="BV99:CB99"/>
    <mergeCell ref="CC99:CI99"/>
    <mergeCell ref="AS85:AZ89"/>
    <mergeCell ref="AB95:AD95"/>
    <mergeCell ref="AE95:AG95"/>
    <mergeCell ref="AH95:AJ95"/>
    <mergeCell ref="AS95:AZ95"/>
    <mergeCell ref="AK95:AR95"/>
    <mergeCell ref="AS98:AZ98"/>
    <mergeCell ref="BA85:BG89"/>
    <mergeCell ref="CC97:CI97"/>
    <mergeCell ref="CC98:CI98"/>
    <mergeCell ref="BV98:CB98"/>
    <mergeCell ref="BA97:BG97"/>
    <mergeCell ref="BH97:BN97"/>
    <mergeCell ref="BO97:BU97"/>
    <mergeCell ref="BV97:CB97"/>
    <mergeCell ref="AS97:AZ97"/>
    <mergeCell ref="AK97:AR97"/>
    <mergeCell ref="CC102:CI102"/>
    <mergeCell ref="G103:AA103"/>
    <mergeCell ref="AB103:AD103"/>
    <mergeCell ref="AE103:AG103"/>
    <mergeCell ref="AH103:AJ103"/>
    <mergeCell ref="AS103:AZ103"/>
    <mergeCell ref="G75:AA75"/>
    <mergeCell ref="AB75:AD75"/>
    <mergeCell ref="AE75:AG75"/>
    <mergeCell ref="AH75:AJ75"/>
    <mergeCell ref="AK75:AR75"/>
    <mergeCell ref="AS75:AY75"/>
    <mergeCell ref="AZ75:BI75"/>
    <mergeCell ref="BJ75:BS75"/>
    <mergeCell ref="BT75:CB75"/>
    <mergeCell ref="CC75:CL75"/>
    <mergeCell ref="BA102:BG102"/>
    <mergeCell ref="BV103:CB103"/>
    <mergeCell ref="CC103:CI103"/>
    <mergeCell ref="BH102:BN102"/>
    <mergeCell ref="BO102:BU102"/>
    <mergeCell ref="BV102:CB102"/>
    <mergeCell ref="AK102:AR102"/>
    <mergeCell ref="AK103:AR103"/>
    <mergeCell ref="BA103:BG103"/>
    <mergeCell ref="BH103:BN103"/>
    <mergeCell ref="BO103:BU103"/>
    <mergeCell ref="AS102:AZ102"/>
    <mergeCell ref="G102:AA102"/>
    <mergeCell ref="AB102:AD102"/>
    <mergeCell ref="AE102:AG102"/>
    <mergeCell ref="AH102:AJ102"/>
    <mergeCell ref="BE138:BN138"/>
    <mergeCell ref="BO138:BX138"/>
    <mergeCell ref="BY138:CH138"/>
    <mergeCell ref="CI138:CR138"/>
    <mergeCell ref="BO115:BU115"/>
    <mergeCell ref="AU133:BD133"/>
    <mergeCell ref="G134:AA134"/>
    <mergeCell ref="AB134:AD134"/>
    <mergeCell ref="AE134:AG134"/>
    <mergeCell ref="AH134:AJ134"/>
    <mergeCell ref="AK134:AT134"/>
    <mergeCell ref="AU134:BD134"/>
    <mergeCell ref="G135:AA135"/>
    <mergeCell ref="BE137:BN137"/>
    <mergeCell ref="BO137:BX137"/>
    <mergeCell ref="CC100:CI100"/>
    <mergeCell ref="G101:AA101"/>
    <mergeCell ref="AB101:AD101"/>
    <mergeCell ref="AE101:AG101"/>
    <mergeCell ref="AH101:AJ101"/>
    <mergeCell ref="AK101:AR101"/>
    <mergeCell ref="AS101:AZ101"/>
    <mergeCell ref="BA101:BG101"/>
    <mergeCell ref="BH101:BN101"/>
    <mergeCell ref="BO101:BU101"/>
    <mergeCell ref="BV101:CB101"/>
    <mergeCell ref="CC101:CI101"/>
    <mergeCell ref="G100:AA100"/>
    <mergeCell ref="AB100:AD100"/>
    <mergeCell ref="AE100:AG100"/>
    <mergeCell ref="AH100:AJ100"/>
    <mergeCell ref="AS113:AZ113"/>
    <mergeCell ref="CS138:DB138"/>
    <mergeCell ref="DC138:DN138"/>
    <mergeCell ref="G139:AA139"/>
    <mergeCell ref="AB139:AD139"/>
    <mergeCell ref="AE139:AG139"/>
    <mergeCell ref="AH139:AJ139"/>
    <mergeCell ref="AK139:AT139"/>
    <mergeCell ref="AU139:BD139"/>
    <mergeCell ref="BE139:BN139"/>
    <mergeCell ref="BO139:BX139"/>
    <mergeCell ref="BY139:CH139"/>
    <mergeCell ref="CI139:CR139"/>
    <mergeCell ref="CS139:DB139"/>
    <mergeCell ref="DC139:DN139"/>
    <mergeCell ref="G140:AA140"/>
    <mergeCell ref="AB140:AD140"/>
    <mergeCell ref="AE140:AG140"/>
    <mergeCell ref="AH140:AJ140"/>
    <mergeCell ref="AK140:AT140"/>
    <mergeCell ref="AU140:BD140"/>
    <mergeCell ref="BE140:BN140"/>
    <mergeCell ref="BO140:BX140"/>
    <mergeCell ref="BY140:CH140"/>
    <mergeCell ref="CI140:CR140"/>
    <mergeCell ref="CS140:DB140"/>
    <mergeCell ref="DC140:DN140"/>
    <mergeCell ref="G138:AA138"/>
    <mergeCell ref="AB138:AD138"/>
    <mergeCell ref="AE138:AG138"/>
    <mergeCell ref="AH138:AJ138"/>
    <mergeCell ref="AK138:AT138"/>
    <mergeCell ref="AU138:BD138"/>
    <mergeCell ref="G151:AA151"/>
    <mergeCell ref="AB151:AD151"/>
    <mergeCell ref="AE151:AG151"/>
    <mergeCell ref="AH151:AJ151"/>
    <mergeCell ref="AK151:AT151"/>
    <mergeCell ref="AU151:BD151"/>
    <mergeCell ref="BE151:BN151"/>
    <mergeCell ref="BO151:BX151"/>
    <mergeCell ref="BY151:CH151"/>
    <mergeCell ref="CI151:CR151"/>
    <mergeCell ref="CS151:DB151"/>
    <mergeCell ref="DC151:DN151"/>
    <mergeCell ref="CS146:DB146"/>
    <mergeCell ref="DC146:DN146"/>
    <mergeCell ref="G150:AA150"/>
    <mergeCell ref="AB150:AD150"/>
    <mergeCell ref="AE150:AG150"/>
    <mergeCell ref="AH150:AJ150"/>
    <mergeCell ref="AK150:AT150"/>
    <mergeCell ref="AU150:BD150"/>
    <mergeCell ref="BE150:BN150"/>
    <mergeCell ref="CS152:DB152"/>
    <mergeCell ref="DC152:DN152"/>
    <mergeCell ref="G153:AA153"/>
    <mergeCell ref="AB153:AD153"/>
    <mergeCell ref="AE153:AG153"/>
    <mergeCell ref="AH153:AJ153"/>
    <mergeCell ref="AK153:AT153"/>
    <mergeCell ref="AU153:BD153"/>
    <mergeCell ref="BE153:BN153"/>
    <mergeCell ref="BO153:BX153"/>
    <mergeCell ref="BY153:CH153"/>
    <mergeCell ref="CI153:CR153"/>
    <mergeCell ref="CS153:DB153"/>
    <mergeCell ref="DC153:DN153"/>
    <mergeCell ref="G177:AA177"/>
    <mergeCell ref="AB177:AD177"/>
    <mergeCell ref="AE177:AG177"/>
    <mergeCell ref="AH177:AJ177"/>
    <mergeCell ref="AK177:BB177"/>
    <mergeCell ref="BC177:BT177"/>
    <mergeCell ref="BU177:CL177"/>
    <mergeCell ref="CM177:DD177"/>
    <mergeCell ref="G174:AA174"/>
    <mergeCell ref="AB174:AD174"/>
    <mergeCell ref="AE174:AG174"/>
    <mergeCell ref="AH174:AJ174"/>
    <mergeCell ref="BC174:BT174"/>
    <mergeCell ref="BU174:CL174"/>
    <mergeCell ref="AH172:AJ172"/>
    <mergeCell ref="AK172:BB172"/>
    <mergeCell ref="BC172:BT172"/>
    <mergeCell ref="BU172:CL172"/>
    <mergeCell ref="BU229:BZ229"/>
    <mergeCell ref="G190:AA190"/>
    <mergeCell ref="AB190:AD190"/>
    <mergeCell ref="AE190:AG190"/>
    <mergeCell ref="AH190:AJ190"/>
    <mergeCell ref="AK190:BB190"/>
    <mergeCell ref="BC190:BT190"/>
    <mergeCell ref="BU190:CL190"/>
    <mergeCell ref="CM190:DD190"/>
    <mergeCell ref="G191:AA191"/>
    <mergeCell ref="AB191:AD191"/>
    <mergeCell ref="AE191:AG191"/>
    <mergeCell ref="AH191:AJ191"/>
    <mergeCell ref="AK191:BB191"/>
    <mergeCell ref="BC191:BT191"/>
    <mergeCell ref="BU191:CL191"/>
    <mergeCell ref="CM191:DD191"/>
    <mergeCell ref="G192:AA192"/>
    <mergeCell ref="AB192:AD192"/>
    <mergeCell ref="AE192:AG192"/>
    <mergeCell ref="AH192:AJ192"/>
    <mergeCell ref="AK192:BB192"/>
    <mergeCell ref="BC192:BT192"/>
    <mergeCell ref="BU192:CL192"/>
    <mergeCell ref="CM192:DD192"/>
    <mergeCell ref="AK193:BB193"/>
    <mergeCell ref="G228:AA228"/>
    <mergeCell ref="AB228:AD228"/>
    <mergeCell ref="AE228:AG228"/>
    <mergeCell ref="AH228:AJ228"/>
    <mergeCell ref="BU215:BZ215"/>
    <mergeCell ref="AK218:BB218"/>
    <mergeCell ref="G230:AA230"/>
    <mergeCell ref="AB230:AD230"/>
    <mergeCell ref="AE230:AG230"/>
    <mergeCell ref="AH230:AJ230"/>
    <mergeCell ref="AK230:BB230"/>
    <mergeCell ref="BC230:BT230"/>
    <mergeCell ref="BU230:BZ230"/>
    <mergeCell ref="G231:AA231"/>
    <mergeCell ref="AB231:AD231"/>
    <mergeCell ref="AE231:AG231"/>
    <mergeCell ref="AH231:AJ231"/>
    <mergeCell ref="AK231:BB231"/>
    <mergeCell ref="BC231:BT231"/>
    <mergeCell ref="BU231:BZ231"/>
    <mergeCell ref="BC217:BT217"/>
    <mergeCell ref="BU217:BZ217"/>
    <mergeCell ref="AE208:AG208"/>
    <mergeCell ref="AK212:BB212"/>
    <mergeCell ref="G213:AA213"/>
    <mergeCell ref="AB213:AD213"/>
    <mergeCell ref="G211:AA211"/>
    <mergeCell ref="AB211:AD211"/>
    <mergeCell ref="AE211:AG211"/>
    <mergeCell ref="AH211:AJ211"/>
    <mergeCell ref="AK211:BB211"/>
    <mergeCell ref="G210:AA210"/>
    <mergeCell ref="G229:AA229"/>
    <mergeCell ref="AB229:AD229"/>
    <mergeCell ref="AE229:AG229"/>
    <mergeCell ref="AH229:AJ229"/>
    <mergeCell ref="AK229:BB229"/>
    <mergeCell ref="BC229:BT229"/>
  </mergeCells>
  <phoneticPr fontId="3"/>
  <dataValidations count="7">
    <dataValidation type="whole" allowBlank="1" showInputMessage="1" showErrorMessage="1" errorTitle="入力エラー" error="数値以外の入力または、12桁以上の入力は行えません。" sqref="AK130:BX141 AK107:AZ107 AK110:AZ115 CW52:DN63 AK91:AZ102 CW71:DN76 BT52:CB63 BT71:CB76 CI130:CR141 AK149:BX154 CI149:CR154">
      <formula1>-9999999999</formula1>
      <formula2>99999999999</formula2>
    </dataValidation>
    <dataValidation type="whole" allowBlank="1" showInputMessage="1" showErrorMessage="1" errorTitle="入力エラー" error="数値以外の入力または、15桁以上の入力は行えません。" sqref="CC52:CV63 BJ52:BS63 CC71:CV76 BJ71:BS76">
      <formula1>-9999999999999</formula1>
      <formula2>99999999999999</formula2>
    </dataValidation>
    <dataValidation type="whole" allowBlank="1" showInputMessage="1" showErrorMessage="1" errorTitle="入力エラー" error="数値以外の入力または、11桁以上の入力は行えません。" sqref="CC108:CI108 CS130:DB141 BH110:BU115 AK208:BT219 CS149:DB154 AK52:AR63 BH91:BU102 AK71:AR76 CC91:CI102 CC110:CI115 AK227:BT232">
      <formula1>-999999999</formula1>
      <formula2>9999999999</formula2>
    </dataValidation>
    <dataValidation type="whole" allowBlank="1" showInputMessage="1" showErrorMessage="1" errorTitle="入力エラー" error="数値以外の入力または、9桁以上の入力は行えません。" sqref="BA91:BG102 BA110:BG115">
      <formula1>-9999999</formula1>
      <formula2>99999999</formula2>
    </dataValidation>
    <dataValidation type="whole" allowBlank="1" showInputMessage="1" showErrorMessage="1" errorTitle="入力エラー" error="数値以外の入力または、10桁以上の入力は行えません。" sqref="DC143:DN143 DC148:DN148 BC169:BT180 AS52:BI63 AZ13:BN24 AS71:BI76 AZ32:BN37 BC188:BT193">
      <formula1>-99999999</formula1>
      <formula2>999999999</formula2>
    </dataValidation>
    <dataValidation type="whole" allowBlank="1" showInputMessage="1" showErrorMessage="1" errorTitle="入力エラー" error="数値以外の入力または、13桁以上の入力は行えません。" sqref="AK13:AY24 AK169:BB180 AK32:AY37 AK188:BB193">
      <formula1>-99999999999</formula1>
      <formula2>999999999999</formula2>
    </dataValidation>
    <dataValidation type="whole" allowBlank="1" showInputMessage="1" showErrorMessage="1" errorTitle="入力エラー" error="数値以外の入力または、7桁以上の入力は行えません。" sqref="BO13:CC24 BU169:CL180 BO32:CC37 BU188:CL193">
      <formula1>-99999</formula1>
      <formula2>999999</formula2>
    </dataValidation>
  </dataValidations>
  <printOptions horizontalCentered="1"/>
  <pageMargins left="0.59055118110236227" right="0.59055118110236227" top="0.6692913385826772" bottom="0.39370078740157483" header="0.51181102362204722" footer="0.19685039370078741"/>
  <pageSetup paperSize="9" scale="96" firstPageNumber="35" orientation="landscape" useFirstPageNumber="1" horizontalDpi="300" verticalDpi="300" r:id="rId1"/>
  <headerFooter alignWithMargins="0">
    <oddFooter>&amp;R課税市-&amp;P</oddFooter>
  </headerFooter>
  <rowBreaks count="5" manualBreakCount="5">
    <brk id="39" max="135" man="1"/>
    <brk id="78" max="135" man="1"/>
    <brk id="117" max="135" man="1"/>
    <brk id="156" max="135" man="1"/>
    <brk id="195" max="135" man="1"/>
  </rowBreaks>
  <drawing r:id="rId2"/>
  <legacyDrawing r:id="rId3"/>
  <picture r:id="rId4"/>
  <controls>
    <mc:AlternateContent xmlns:mc="http://schemas.openxmlformats.org/markup-compatibility/2006">
      <mc:Choice Requires="x14">
        <control shapeId="41990" r:id="rId5" name="CommandButton1">
          <controlPr defaultSize="0" print="0" autoLine="0" autoPict="0" r:id="rId6">
            <anchor moveWithCells="1">
              <from>
                <xdr:col>13</xdr:col>
                <xdr:colOff>9525</xdr:colOff>
                <xdr:row>3</xdr:row>
                <xdr:rowOff>28575</xdr:rowOff>
              </from>
              <to>
                <xdr:col>26</xdr:col>
                <xdr:colOff>38100</xdr:colOff>
                <xdr:row>5</xdr:row>
                <xdr:rowOff>0</xdr:rowOff>
              </to>
            </anchor>
          </controlPr>
        </control>
      </mc:Choice>
      <mc:Fallback>
        <control shapeId="41990" r:id="rId5" name="CommandButton1"/>
      </mc:Fallback>
    </mc:AlternateContent>
    <mc:AlternateContent xmlns:mc="http://schemas.openxmlformats.org/markup-compatibility/2006">
      <mc:Choice Requires="x14">
        <control shapeId="41992" r:id="rId7" name="CommandButton3">
          <controlPr defaultSize="0" print="0" autoLine="0" autoPict="0" r:id="rId8">
            <anchor moveWithCells="1">
              <from>
                <xdr:col>13</xdr:col>
                <xdr:colOff>9525</xdr:colOff>
                <xdr:row>42</xdr:row>
                <xdr:rowOff>19050</xdr:rowOff>
              </from>
              <to>
                <xdr:col>26</xdr:col>
                <xdr:colOff>38100</xdr:colOff>
                <xdr:row>43</xdr:row>
                <xdr:rowOff>142875</xdr:rowOff>
              </to>
            </anchor>
          </controlPr>
        </control>
      </mc:Choice>
      <mc:Fallback>
        <control shapeId="41992" r:id="rId7" name="CommandButton3"/>
      </mc:Fallback>
    </mc:AlternateContent>
    <mc:AlternateContent xmlns:mc="http://schemas.openxmlformats.org/markup-compatibility/2006">
      <mc:Choice Requires="x14">
        <control shapeId="41993" r:id="rId9" name="CommandButton2">
          <controlPr defaultSize="0" print="0" autoLine="0" autoPict="0" r:id="rId10">
            <anchor moveWithCells="1">
              <from>
                <xdr:col>0</xdr:col>
                <xdr:colOff>38100</xdr:colOff>
                <xdr:row>42</xdr:row>
                <xdr:rowOff>19050</xdr:rowOff>
              </from>
              <to>
                <xdr:col>13</xdr:col>
                <xdr:colOff>57150</xdr:colOff>
                <xdr:row>43</xdr:row>
                <xdr:rowOff>142875</xdr:rowOff>
              </to>
            </anchor>
          </controlPr>
        </control>
      </mc:Choice>
      <mc:Fallback>
        <control shapeId="41993" r:id="rId9" name="CommandButton2"/>
      </mc:Fallback>
    </mc:AlternateContent>
    <mc:AlternateContent xmlns:mc="http://schemas.openxmlformats.org/markup-compatibility/2006">
      <mc:Choice Requires="x14">
        <control shapeId="41994" r:id="rId11" name="CommandButton5">
          <controlPr defaultSize="0" print="0" autoLine="0" autoPict="0" r:id="rId12">
            <anchor moveWithCells="1">
              <from>
                <xdr:col>13</xdr:col>
                <xdr:colOff>9525</xdr:colOff>
                <xdr:row>81</xdr:row>
                <xdr:rowOff>19050</xdr:rowOff>
              </from>
              <to>
                <xdr:col>26</xdr:col>
                <xdr:colOff>38100</xdr:colOff>
                <xdr:row>82</xdr:row>
                <xdr:rowOff>142875</xdr:rowOff>
              </to>
            </anchor>
          </controlPr>
        </control>
      </mc:Choice>
      <mc:Fallback>
        <control shapeId="41994" r:id="rId11" name="CommandButton5"/>
      </mc:Fallback>
    </mc:AlternateContent>
    <mc:AlternateContent xmlns:mc="http://schemas.openxmlformats.org/markup-compatibility/2006">
      <mc:Choice Requires="x14">
        <control shapeId="41995" r:id="rId13" name="CommandButton4">
          <controlPr defaultSize="0" print="0" autoLine="0" autoPict="0" r:id="rId14">
            <anchor moveWithCells="1">
              <from>
                <xdr:col>0</xdr:col>
                <xdr:colOff>38100</xdr:colOff>
                <xdr:row>81</xdr:row>
                <xdr:rowOff>19050</xdr:rowOff>
              </from>
              <to>
                <xdr:col>13</xdr:col>
                <xdr:colOff>57150</xdr:colOff>
                <xdr:row>82</xdr:row>
                <xdr:rowOff>142875</xdr:rowOff>
              </to>
            </anchor>
          </controlPr>
        </control>
      </mc:Choice>
      <mc:Fallback>
        <control shapeId="41995" r:id="rId13" name="CommandButton4"/>
      </mc:Fallback>
    </mc:AlternateContent>
    <mc:AlternateContent xmlns:mc="http://schemas.openxmlformats.org/markup-compatibility/2006">
      <mc:Choice Requires="x14">
        <control shapeId="41996" r:id="rId15" name="CommandButton7">
          <controlPr defaultSize="0" print="0" autoLine="0" autoPict="0" r:id="rId16">
            <anchor moveWithCells="1">
              <from>
                <xdr:col>13</xdr:col>
                <xdr:colOff>9525</xdr:colOff>
                <xdr:row>120</xdr:row>
                <xdr:rowOff>19050</xdr:rowOff>
              </from>
              <to>
                <xdr:col>26</xdr:col>
                <xdr:colOff>38100</xdr:colOff>
                <xdr:row>121</xdr:row>
                <xdr:rowOff>142875</xdr:rowOff>
              </to>
            </anchor>
          </controlPr>
        </control>
      </mc:Choice>
      <mc:Fallback>
        <control shapeId="41996" r:id="rId15" name="CommandButton7"/>
      </mc:Fallback>
    </mc:AlternateContent>
    <mc:AlternateContent xmlns:mc="http://schemas.openxmlformats.org/markup-compatibility/2006">
      <mc:Choice Requires="x14">
        <control shapeId="41997" r:id="rId17" name="CommandButton6">
          <controlPr defaultSize="0" print="0" autoLine="0" autoPict="0" r:id="rId18">
            <anchor moveWithCells="1">
              <from>
                <xdr:col>0</xdr:col>
                <xdr:colOff>38100</xdr:colOff>
                <xdr:row>120</xdr:row>
                <xdr:rowOff>19050</xdr:rowOff>
              </from>
              <to>
                <xdr:col>13</xdr:col>
                <xdr:colOff>57150</xdr:colOff>
                <xdr:row>121</xdr:row>
                <xdr:rowOff>142875</xdr:rowOff>
              </to>
            </anchor>
          </controlPr>
        </control>
      </mc:Choice>
      <mc:Fallback>
        <control shapeId="41997" r:id="rId17" name="CommandButton6"/>
      </mc:Fallback>
    </mc:AlternateContent>
    <mc:AlternateContent xmlns:mc="http://schemas.openxmlformats.org/markup-compatibility/2006">
      <mc:Choice Requires="x14">
        <control shapeId="41998" r:id="rId19" name="CommandButton9">
          <controlPr defaultSize="0" print="0" autoLine="0" autoPict="0" r:id="rId20">
            <anchor moveWithCells="1">
              <from>
                <xdr:col>13</xdr:col>
                <xdr:colOff>9525</xdr:colOff>
                <xdr:row>159</xdr:row>
                <xdr:rowOff>28575</xdr:rowOff>
              </from>
              <to>
                <xdr:col>26</xdr:col>
                <xdr:colOff>38100</xdr:colOff>
                <xdr:row>160</xdr:row>
                <xdr:rowOff>152400</xdr:rowOff>
              </to>
            </anchor>
          </controlPr>
        </control>
      </mc:Choice>
      <mc:Fallback>
        <control shapeId="41998" r:id="rId19" name="CommandButton9"/>
      </mc:Fallback>
    </mc:AlternateContent>
    <mc:AlternateContent xmlns:mc="http://schemas.openxmlformats.org/markup-compatibility/2006">
      <mc:Choice Requires="x14">
        <control shapeId="41999" r:id="rId21" name="CommandButton8">
          <controlPr defaultSize="0" print="0" autoLine="0" autoPict="0" r:id="rId22">
            <anchor moveWithCells="1">
              <from>
                <xdr:col>0</xdr:col>
                <xdr:colOff>38100</xdr:colOff>
                <xdr:row>159</xdr:row>
                <xdr:rowOff>28575</xdr:rowOff>
              </from>
              <to>
                <xdr:col>13</xdr:col>
                <xdr:colOff>57150</xdr:colOff>
                <xdr:row>160</xdr:row>
                <xdr:rowOff>152400</xdr:rowOff>
              </to>
            </anchor>
          </controlPr>
        </control>
      </mc:Choice>
      <mc:Fallback>
        <control shapeId="41999" r:id="rId21" name="CommandButton8"/>
      </mc:Fallback>
    </mc:AlternateContent>
    <mc:AlternateContent xmlns:mc="http://schemas.openxmlformats.org/markup-compatibility/2006">
      <mc:Choice Requires="x14">
        <control shapeId="42000" r:id="rId23" name="CommandButton10">
          <controlPr defaultSize="0" print="0" autoLine="0" autoPict="0" r:id="rId24">
            <anchor moveWithCells="1">
              <from>
                <xdr:col>0</xdr:col>
                <xdr:colOff>38100</xdr:colOff>
                <xdr:row>198</xdr:row>
                <xdr:rowOff>19050</xdr:rowOff>
              </from>
              <to>
                <xdr:col>13</xdr:col>
                <xdr:colOff>57150</xdr:colOff>
                <xdr:row>199</xdr:row>
                <xdr:rowOff>142875</xdr:rowOff>
              </to>
            </anchor>
          </controlPr>
        </control>
      </mc:Choice>
      <mc:Fallback>
        <control shapeId="42000" r:id="rId23" name="CommandButton10"/>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11">
    <pageSetUpPr autoPageBreaks="0"/>
  </sheetPr>
  <dimension ref="A1:EG155"/>
  <sheetViews>
    <sheetView showGridLines="0" topLeftCell="A136" zoomScale="85" zoomScaleNormal="85" workbookViewId="0">
      <selection activeCell="AK13" sqref="AK13:AV13"/>
    </sheetView>
  </sheetViews>
  <sheetFormatPr defaultColWidth="1" defaultRowHeight="15" customHeight="1"/>
  <cols>
    <col min="1" max="110" width="1" style="140" customWidth="1"/>
    <col min="111" max="16384" width="1" style="140"/>
  </cols>
  <sheetData>
    <row r="1" spans="1:135" s="56" customFormat="1" ht="12.75" customHeight="1">
      <c r="A1" s="739"/>
      <c r="B1" s="739"/>
      <c r="C1" s="739"/>
      <c r="D1" s="739"/>
      <c r="E1" s="739"/>
      <c r="F1" s="739"/>
      <c r="G1" s="740"/>
      <c r="H1" s="741" t="s">
        <v>55</v>
      </c>
      <c r="I1" s="118"/>
      <c r="J1" s="118"/>
      <c r="K1" s="118"/>
      <c r="L1" s="118"/>
      <c r="M1" s="118"/>
      <c r="N1" s="118"/>
      <c r="O1" s="118"/>
      <c r="P1" s="118"/>
      <c r="Q1" s="118"/>
      <c r="R1" s="118"/>
      <c r="S1" s="118"/>
      <c r="T1" s="118"/>
      <c r="U1" s="118"/>
      <c r="V1" s="118"/>
      <c r="W1" s="118"/>
      <c r="X1" s="118"/>
      <c r="Y1" s="119"/>
      <c r="Z1" s="741" t="s">
        <v>460</v>
      </c>
      <c r="AA1" s="118"/>
      <c r="AB1" s="118"/>
      <c r="AC1" s="118"/>
      <c r="AD1" s="118"/>
      <c r="AE1" s="119"/>
      <c r="AF1" s="742" t="str">
        <f>"第11表　課税標準額段階別"&amp; 表00!CY5&amp;表00!DC5 &amp; "年度分所得割額等に関する調
総　括　表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第11表　課税標準額段階別令和5年度分所得割額等に関する調
総　括　表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1" s="742"/>
      <c r="AH1" s="742"/>
      <c r="AI1" s="742"/>
      <c r="AJ1" s="742"/>
      <c r="AK1" s="742"/>
      <c r="AL1" s="742"/>
      <c r="AM1" s="742"/>
      <c r="AN1" s="742"/>
      <c r="AO1" s="742"/>
      <c r="AP1" s="742"/>
      <c r="AQ1" s="742"/>
      <c r="AR1" s="742"/>
      <c r="AS1" s="742"/>
      <c r="AT1" s="742"/>
      <c r="AU1" s="742"/>
      <c r="AV1" s="742"/>
      <c r="AW1" s="742"/>
      <c r="AX1" s="742"/>
      <c r="AY1" s="742"/>
      <c r="AZ1" s="742"/>
      <c r="BA1" s="742"/>
      <c r="BB1" s="742"/>
      <c r="BC1" s="742"/>
      <c r="BD1" s="742"/>
      <c r="BE1" s="742"/>
      <c r="BF1" s="742"/>
      <c r="BG1" s="742"/>
      <c r="BH1" s="742"/>
      <c r="BI1" s="742"/>
      <c r="BJ1" s="742"/>
      <c r="BK1" s="742"/>
      <c r="BL1" s="742"/>
      <c r="BM1" s="742"/>
      <c r="BN1" s="742"/>
      <c r="BO1" s="742"/>
      <c r="BP1" s="742"/>
      <c r="BQ1" s="742"/>
      <c r="BR1" s="742"/>
      <c r="BS1" s="742"/>
      <c r="BT1" s="742"/>
      <c r="BU1" s="742"/>
      <c r="BV1" s="742"/>
      <c r="BW1" s="742"/>
      <c r="BX1" s="742"/>
      <c r="BY1" s="742"/>
      <c r="BZ1" s="742"/>
      <c r="CA1" s="742"/>
      <c r="CB1" s="742"/>
      <c r="CC1" s="742"/>
      <c r="CD1" s="742"/>
      <c r="CE1" s="742"/>
      <c r="CF1" s="742"/>
      <c r="CG1" s="742"/>
      <c r="CH1" s="742"/>
      <c r="CI1" s="742"/>
      <c r="CJ1" s="742"/>
      <c r="CK1" s="742"/>
      <c r="CL1" s="742"/>
      <c r="CM1" s="742"/>
      <c r="CN1" s="742"/>
      <c r="CO1" s="742"/>
      <c r="CP1" s="742"/>
      <c r="CQ1" s="742"/>
      <c r="CR1" s="742"/>
      <c r="CS1" s="742"/>
      <c r="CT1" s="742"/>
      <c r="CU1" s="742"/>
      <c r="CV1" s="742"/>
      <c r="CW1" s="742"/>
      <c r="CX1" s="742"/>
      <c r="CY1" s="743" t="s">
        <v>535</v>
      </c>
      <c r="CZ1" s="743"/>
      <c r="DA1" s="743"/>
      <c r="DB1" s="743"/>
      <c r="DC1" s="743"/>
      <c r="DD1" s="743"/>
      <c r="DE1" s="743"/>
      <c r="DF1" s="743"/>
      <c r="DG1" s="743"/>
      <c r="DH1" s="743"/>
      <c r="DI1" s="743"/>
      <c r="DJ1" s="743"/>
      <c r="DK1" s="121" t="str">
        <f>IF(表00!DG1="","",表00!DG1)</f>
        <v>三重県</v>
      </c>
      <c r="DL1" s="121"/>
      <c r="DM1" s="121"/>
      <c r="DN1" s="121"/>
      <c r="DO1" s="121"/>
      <c r="DP1" s="121"/>
      <c r="DQ1" s="121"/>
      <c r="DR1" s="121"/>
      <c r="DS1" s="121"/>
      <c r="DT1" s="121"/>
      <c r="DU1" s="121"/>
      <c r="DV1" s="121"/>
      <c r="DW1" s="121"/>
      <c r="DX1" s="121"/>
      <c r="DY1" s="121"/>
      <c r="DZ1" s="121"/>
      <c r="EA1" s="121"/>
      <c r="EB1" s="121"/>
      <c r="EC1" s="121"/>
      <c r="ED1" s="121"/>
      <c r="EE1" s="121"/>
    </row>
    <row r="2" spans="1:135" s="56" customFormat="1" ht="13.15" customHeight="1" thickBot="1">
      <c r="A2" s="739"/>
      <c r="B2" s="739"/>
      <c r="C2" s="739"/>
      <c r="D2" s="739"/>
      <c r="E2" s="739"/>
      <c r="F2" s="739"/>
      <c r="G2" s="740"/>
      <c r="H2" s="122"/>
      <c r="I2" s="123"/>
      <c r="J2" s="123"/>
      <c r="K2" s="123"/>
      <c r="L2" s="123"/>
      <c r="M2" s="123"/>
      <c r="N2" s="123"/>
      <c r="O2" s="123"/>
      <c r="P2" s="123"/>
      <c r="Q2" s="123"/>
      <c r="R2" s="123"/>
      <c r="S2" s="123"/>
      <c r="T2" s="123"/>
      <c r="U2" s="123"/>
      <c r="V2" s="123"/>
      <c r="W2" s="123"/>
      <c r="X2" s="123"/>
      <c r="Y2" s="124"/>
      <c r="Z2" s="122"/>
      <c r="AA2" s="123"/>
      <c r="AB2" s="123"/>
      <c r="AC2" s="123"/>
      <c r="AD2" s="123"/>
      <c r="AE2" s="124"/>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c r="BL2" s="742"/>
      <c r="BM2" s="742"/>
      <c r="BN2" s="742"/>
      <c r="BO2" s="742"/>
      <c r="BP2" s="742"/>
      <c r="BQ2" s="742"/>
      <c r="BR2" s="742"/>
      <c r="BS2" s="742"/>
      <c r="BT2" s="742"/>
      <c r="BU2" s="742"/>
      <c r="BV2" s="742"/>
      <c r="BW2" s="742"/>
      <c r="BX2" s="742"/>
      <c r="BY2" s="742"/>
      <c r="BZ2" s="742"/>
      <c r="CA2" s="742"/>
      <c r="CB2" s="742"/>
      <c r="CC2" s="742"/>
      <c r="CD2" s="742"/>
      <c r="CE2" s="742"/>
      <c r="CF2" s="742"/>
      <c r="CG2" s="742"/>
      <c r="CH2" s="742"/>
      <c r="CI2" s="742"/>
      <c r="CJ2" s="742"/>
      <c r="CK2" s="742"/>
      <c r="CL2" s="742"/>
      <c r="CM2" s="742"/>
      <c r="CN2" s="742"/>
      <c r="CO2" s="742"/>
      <c r="CP2" s="742"/>
      <c r="CQ2" s="742"/>
      <c r="CR2" s="742"/>
      <c r="CS2" s="742"/>
      <c r="CT2" s="742"/>
      <c r="CU2" s="742"/>
      <c r="CV2" s="742"/>
      <c r="CW2" s="742"/>
      <c r="CX2" s="742"/>
      <c r="CY2" s="744"/>
      <c r="CZ2" s="744"/>
      <c r="DA2" s="744"/>
      <c r="DB2" s="744"/>
      <c r="DC2" s="744"/>
      <c r="DD2" s="744"/>
      <c r="DE2" s="744"/>
      <c r="DF2" s="744"/>
      <c r="DG2" s="744"/>
      <c r="DH2" s="744"/>
      <c r="DI2" s="744"/>
      <c r="DJ2" s="744"/>
      <c r="DK2" s="126"/>
      <c r="DL2" s="126"/>
      <c r="DM2" s="126"/>
      <c r="DN2" s="126"/>
      <c r="DO2" s="126"/>
      <c r="DP2" s="126"/>
      <c r="DQ2" s="126"/>
      <c r="DR2" s="126"/>
      <c r="DS2" s="126"/>
      <c r="DT2" s="126"/>
      <c r="DU2" s="126"/>
      <c r="DV2" s="126"/>
      <c r="DW2" s="126"/>
      <c r="DX2" s="126"/>
      <c r="DY2" s="126"/>
      <c r="DZ2" s="126"/>
      <c r="EA2" s="126"/>
      <c r="EB2" s="126"/>
      <c r="EC2" s="126"/>
      <c r="ED2" s="126"/>
      <c r="EE2" s="126"/>
    </row>
    <row r="3" spans="1:135" s="56" customFormat="1" ht="25.5" customHeight="1" thickBot="1">
      <c r="A3" s="745"/>
      <c r="B3" s="128"/>
      <c r="C3" s="128"/>
      <c r="D3" s="128"/>
      <c r="E3" s="128"/>
      <c r="F3" s="128"/>
      <c r="G3" s="129"/>
      <c r="H3" s="746">
        <f>IF(表00!A8="","",表00!A8)</f>
        <v>2</v>
      </c>
      <c r="I3" s="747"/>
      <c r="J3" s="748"/>
      <c r="K3" s="746">
        <f>IF(表00!D8="","",表00!D8)</f>
        <v>4</v>
      </c>
      <c r="L3" s="747"/>
      <c r="M3" s="748"/>
      <c r="N3" s="746">
        <f>IF(表00!G8="","",表00!G8)</f>
        <v>2</v>
      </c>
      <c r="O3" s="747"/>
      <c r="P3" s="748"/>
      <c r="Q3" s="746">
        <f>IF(表00!J8="","",表00!J8)</f>
        <v>0</v>
      </c>
      <c r="R3" s="747"/>
      <c r="S3" s="748"/>
      <c r="T3" s="746">
        <f>IF(表00!M8="","",表00!M8)</f>
        <v>2</v>
      </c>
      <c r="U3" s="747"/>
      <c r="V3" s="748"/>
      <c r="W3" s="746">
        <f>IF(表00!P8="","",表00!P8)</f>
        <v>1</v>
      </c>
      <c r="X3" s="747"/>
      <c r="Y3" s="748"/>
      <c r="Z3" s="749">
        <v>1</v>
      </c>
      <c r="AA3" s="134"/>
      <c r="AB3" s="135"/>
      <c r="AC3" s="746">
        <v>1</v>
      </c>
      <c r="AD3" s="137"/>
      <c r="AE3" s="138"/>
      <c r="AF3" s="742"/>
      <c r="AG3" s="742"/>
      <c r="AH3" s="742"/>
      <c r="AI3" s="742"/>
      <c r="AJ3" s="742"/>
      <c r="AK3" s="742"/>
      <c r="AL3" s="742"/>
      <c r="AM3" s="742"/>
      <c r="AN3" s="742"/>
      <c r="AO3" s="742"/>
      <c r="AP3" s="742"/>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2"/>
      <c r="CC3" s="742"/>
      <c r="CD3" s="742"/>
      <c r="CE3" s="742"/>
      <c r="CF3" s="742"/>
      <c r="CG3" s="742"/>
      <c r="CH3" s="742"/>
      <c r="CI3" s="742"/>
      <c r="CJ3" s="742"/>
      <c r="CK3" s="742"/>
      <c r="CL3" s="742"/>
      <c r="CM3" s="742"/>
      <c r="CN3" s="742"/>
      <c r="CO3" s="742"/>
      <c r="CP3" s="742"/>
      <c r="CQ3" s="742"/>
      <c r="CR3" s="742"/>
      <c r="CS3" s="742"/>
      <c r="CT3" s="742"/>
      <c r="CU3" s="742"/>
      <c r="CV3" s="742"/>
      <c r="CW3" s="742"/>
      <c r="CX3" s="742"/>
      <c r="CY3" s="744" t="s">
        <v>458</v>
      </c>
      <c r="CZ3" s="744"/>
      <c r="DA3" s="744"/>
      <c r="DB3" s="744"/>
      <c r="DC3" s="744"/>
      <c r="DD3" s="744"/>
      <c r="DE3" s="744"/>
      <c r="DF3" s="744"/>
      <c r="DG3" s="744"/>
      <c r="DH3" s="744"/>
      <c r="DI3" s="744"/>
      <c r="DJ3" s="744"/>
      <c r="DK3" s="139" t="str">
        <f>IF(表00!DG3="","",表00!DG3)</f>
        <v>四日市市</v>
      </c>
      <c r="DL3" s="139"/>
      <c r="DM3" s="139"/>
      <c r="DN3" s="139"/>
      <c r="DO3" s="139"/>
      <c r="DP3" s="139"/>
      <c r="DQ3" s="139"/>
      <c r="DR3" s="139"/>
      <c r="DS3" s="139"/>
      <c r="DT3" s="139"/>
      <c r="DU3" s="139"/>
      <c r="DV3" s="139"/>
      <c r="DW3" s="139"/>
      <c r="DX3" s="139"/>
      <c r="DY3" s="139"/>
      <c r="DZ3" s="139"/>
      <c r="EA3" s="139"/>
      <c r="EB3" s="139"/>
      <c r="EC3" s="139"/>
      <c r="ED3" s="139"/>
      <c r="EE3" s="139"/>
    </row>
    <row r="4" spans="1:135" ht="13.5" customHeight="1">
      <c r="AF4" s="742"/>
      <c r="AG4" s="742"/>
      <c r="AH4" s="742"/>
      <c r="AI4" s="742"/>
      <c r="AJ4" s="742"/>
      <c r="AK4" s="742"/>
      <c r="AL4" s="742"/>
      <c r="AM4" s="742"/>
      <c r="AN4" s="742"/>
      <c r="AO4" s="742"/>
      <c r="AP4" s="742"/>
      <c r="AQ4" s="742"/>
      <c r="AR4" s="742"/>
      <c r="AS4" s="742"/>
      <c r="AT4" s="742"/>
      <c r="AU4" s="742"/>
      <c r="AV4" s="742"/>
      <c r="AW4" s="742"/>
      <c r="AX4" s="742"/>
      <c r="AY4" s="742"/>
      <c r="AZ4" s="742"/>
      <c r="BA4" s="742"/>
      <c r="BB4" s="742"/>
      <c r="BC4" s="742"/>
      <c r="BD4" s="742"/>
      <c r="BE4" s="742"/>
      <c r="BF4" s="742"/>
      <c r="BG4" s="742"/>
      <c r="BH4" s="742"/>
      <c r="BI4" s="742"/>
      <c r="BJ4" s="742"/>
      <c r="BK4" s="742"/>
      <c r="BL4" s="742"/>
      <c r="BM4" s="742"/>
      <c r="BN4" s="742"/>
      <c r="BO4" s="742"/>
      <c r="BP4" s="742"/>
      <c r="BQ4" s="742"/>
      <c r="BR4" s="742"/>
      <c r="BS4" s="742"/>
      <c r="BT4" s="742"/>
      <c r="BU4" s="742"/>
      <c r="BV4" s="742"/>
      <c r="BW4" s="742"/>
      <c r="BX4" s="742"/>
      <c r="BY4" s="742"/>
      <c r="BZ4" s="742"/>
      <c r="CA4" s="742"/>
      <c r="CB4" s="742"/>
      <c r="CC4" s="742"/>
      <c r="CD4" s="742"/>
      <c r="CE4" s="742"/>
      <c r="CF4" s="742"/>
      <c r="CG4" s="742"/>
      <c r="CH4" s="742"/>
      <c r="CI4" s="742"/>
      <c r="CJ4" s="742"/>
      <c r="CK4" s="742"/>
      <c r="CL4" s="742"/>
      <c r="CM4" s="742"/>
      <c r="CN4" s="742"/>
      <c r="CO4" s="742"/>
      <c r="CP4" s="742"/>
      <c r="CQ4" s="742"/>
      <c r="CR4" s="742"/>
      <c r="CS4" s="742"/>
      <c r="CT4" s="742"/>
      <c r="CU4" s="742"/>
      <c r="CV4" s="742"/>
      <c r="CW4" s="742"/>
      <c r="CX4" s="742"/>
    </row>
    <row r="5" spans="1:135" ht="13.5" customHeight="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row>
    <row r="6" spans="1:135" ht="13.5" customHeight="1">
      <c r="AK6" s="142" t="s">
        <v>149</v>
      </c>
      <c r="AL6" s="142"/>
      <c r="AM6" s="142"/>
      <c r="AN6" s="142"/>
      <c r="AO6" s="142"/>
      <c r="AP6" s="142"/>
      <c r="AQ6" s="142"/>
      <c r="AR6" s="142"/>
      <c r="AS6" s="142"/>
      <c r="AT6" s="142"/>
      <c r="AU6" s="142"/>
      <c r="AV6" s="142"/>
      <c r="AW6" s="142" t="s">
        <v>150</v>
      </c>
      <c r="AX6" s="142"/>
      <c r="AY6" s="142"/>
      <c r="AZ6" s="142"/>
      <c r="BA6" s="142"/>
      <c r="BB6" s="142"/>
      <c r="BC6" s="142"/>
      <c r="BD6" s="142"/>
      <c r="BE6" s="142"/>
      <c r="BF6" s="142"/>
      <c r="BG6" s="142"/>
      <c r="BH6" s="142"/>
      <c r="BI6" s="142" t="s">
        <v>151</v>
      </c>
      <c r="BJ6" s="142"/>
      <c r="BK6" s="142"/>
      <c r="BL6" s="142"/>
      <c r="BM6" s="142"/>
      <c r="BN6" s="142"/>
      <c r="BO6" s="142"/>
      <c r="BP6" s="142"/>
      <c r="BQ6" s="142"/>
      <c r="BR6" s="142"/>
      <c r="BS6" s="142"/>
      <c r="BT6" s="142"/>
      <c r="BU6" s="142" t="s">
        <v>152</v>
      </c>
      <c r="BV6" s="142"/>
      <c r="BW6" s="142"/>
      <c r="BX6" s="142"/>
      <c r="BY6" s="142"/>
      <c r="BZ6" s="142"/>
      <c r="CA6" s="142"/>
      <c r="CB6" s="142"/>
      <c r="CC6" s="142"/>
      <c r="CD6" s="142"/>
      <c r="CE6" s="142"/>
      <c r="CF6" s="142"/>
      <c r="CG6" s="142" t="s">
        <v>153</v>
      </c>
      <c r="CH6" s="142"/>
      <c r="CI6" s="142"/>
      <c r="CJ6" s="142"/>
      <c r="CK6" s="142"/>
      <c r="CL6" s="142"/>
      <c r="CM6" s="142"/>
      <c r="CN6" s="142"/>
      <c r="CO6" s="142"/>
      <c r="CP6" s="142"/>
      <c r="CQ6" s="142"/>
      <c r="CR6" s="142"/>
      <c r="CS6" s="142"/>
      <c r="CT6" s="142"/>
      <c r="CU6" s="142"/>
      <c r="CV6" s="142" t="s">
        <v>154</v>
      </c>
      <c r="CW6" s="142"/>
      <c r="CX6" s="142"/>
      <c r="CY6" s="142"/>
      <c r="CZ6" s="142"/>
      <c r="DA6" s="142"/>
      <c r="DB6" s="142"/>
      <c r="DC6" s="142"/>
      <c r="DD6" s="142"/>
      <c r="DE6" s="142"/>
      <c r="DF6" s="142"/>
      <c r="DG6" s="142"/>
      <c r="DH6" s="142"/>
      <c r="DI6" s="142"/>
      <c r="DJ6" s="142"/>
    </row>
    <row r="7" spans="1:135" ht="15" customHeight="1">
      <c r="A7" s="468" t="s">
        <v>616</v>
      </c>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70"/>
      <c r="AB7" s="92" t="s">
        <v>156</v>
      </c>
      <c r="AC7" s="93"/>
      <c r="AD7" s="93"/>
      <c r="AE7" s="93"/>
      <c r="AF7" s="93"/>
      <c r="AG7" s="93"/>
      <c r="AH7" s="93"/>
      <c r="AI7" s="93"/>
      <c r="AJ7" s="94"/>
      <c r="AK7" s="143" t="s">
        <v>645</v>
      </c>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5"/>
      <c r="CG7" s="92" t="s">
        <v>515</v>
      </c>
      <c r="CH7" s="93"/>
      <c r="CI7" s="93"/>
      <c r="CJ7" s="93"/>
      <c r="CK7" s="93"/>
      <c r="CL7" s="93"/>
      <c r="CM7" s="93"/>
      <c r="CN7" s="93"/>
      <c r="CO7" s="93"/>
      <c r="CP7" s="93"/>
      <c r="CQ7" s="93"/>
      <c r="CR7" s="93"/>
      <c r="CS7" s="93"/>
      <c r="CT7" s="93"/>
      <c r="CU7" s="94"/>
      <c r="CV7" s="92" t="s">
        <v>516</v>
      </c>
      <c r="CW7" s="93"/>
      <c r="CX7" s="93"/>
      <c r="CY7" s="93"/>
      <c r="CZ7" s="93"/>
      <c r="DA7" s="93"/>
      <c r="DB7" s="93"/>
      <c r="DC7" s="93"/>
      <c r="DD7" s="93"/>
      <c r="DE7" s="93"/>
      <c r="DF7" s="93"/>
      <c r="DG7" s="93"/>
      <c r="DH7" s="93"/>
      <c r="DI7" s="93"/>
      <c r="DJ7" s="94"/>
    </row>
    <row r="8" spans="1:135" ht="10.5" customHeight="1">
      <c r="A8" s="471"/>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3"/>
      <c r="AB8" s="146"/>
      <c r="AC8" s="147"/>
      <c r="AD8" s="147"/>
      <c r="AE8" s="147"/>
      <c r="AF8" s="147"/>
      <c r="AG8" s="147"/>
      <c r="AH8" s="147"/>
      <c r="AI8" s="147"/>
      <c r="AJ8" s="148"/>
      <c r="AK8" s="92" t="s">
        <v>324</v>
      </c>
      <c r="AL8" s="346"/>
      <c r="AM8" s="346"/>
      <c r="AN8" s="346"/>
      <c r="AO8" s="346"/>
      <c r="AP8" s="346"/>
      <c r="AQ8" s="346"/>
      <c r="AR8" s="346"/>
      <c r="AS8" s="346"/>
      <c r="AT8" s="346"/>
      <c r="AU8" s="346"/>
      <c r="AV8" s="346"/>
      <c r="AW8" s="346"/>
      <c r="AX8" s="346"/>
      <c r="AY8" s="346"/>
      <c r="AZ8" s="346"/>
      <c r="BA8" s="346"/>
      <c r="BB8" s="346"/>
      <c r="BC8" s="346"/>
      <c r="BD8" s="346"/>
      <c r="BE8" s="346"/>
      <c r="BF8" s="346"/>
      <c r="BG8" s="346"/>
      <c r="BH8" s="347"/>
      <c r="BI8" s="92" t="s">
        <v>334</v>
      </c>
      <c r="BJ8" s="93"/>
      <c r="BK8" s="93"/>
      <c r="BL8" s="93"/>
      <c r="BM8" s="93"/>
      <c r="BN8" s="93"/>
      <c r="BO8" s="93"/>
      <c r="BP8" s="93"/>
      <c r="BQ8" s="93"/>
      <c r="BR8" s="93"/>
      <c r="BS8" s="93"/>
      <c r="BT8" s="93"/>
      <c r="BU8" s="144"/>
      <c r="BV8" s="144"/>
      <c r="BW8" s="144"/>
      <c r="BX8" s="144"/>
      <c r="BY8" s="144"/>
      <c r="BZ8" s="144"/>
      <c r="CA8" s="144"/>
      <c r="CB8" s="144"/>
      <c r="CC8" s="144"/>
      <c r="CD8" s="144"/>
      <c r="CE8" s="144"/>
      <c r="CF8" s="145"/>
      <c r="CG8" s="146"/>
      <c r="CH8" s="147"/>
      <c r="CI8" s="147"/>
      <c r="CJ8" s="147"/>
      <c r="CK8" s="147"/>
      <c r="CL8" s="147"/>
      <c r="CM8" s="147"/>
      <c r="CN8" s="147"/>
      <c r="CO8" s="147"/>
      <c r="CP8" s="147"/>
      <c r="CQ8" s="147"/>
      <c r="CR8" s="147"/>
      <c r="CS8" s="147"/>
      <c r="CT8" s="147"/>
      <c r="CU8" s="148"/>
      <c r="CV8" s="146"/>
      <c r="CW8" s="147"/>
      <c r="CX8" s="147"/>
      <c r="CY8" s="147"/>
      <c r="CZ8" s="147"/>
      <c r="DA8" s="147"/>
      <c r="DB8" s="147"/>
      <c r="DC8" s="147"/>
      <c r="DD8" s="147"/>
      <c r="DE8" s="147"/>
      <c r="DF8" s="147"/>
      <c r="DG8" s="147"/>
      <c r="DH8" s="147"/>
      <c r="DI8" s="147"/>
      <c r="DJ8" s="148"/>
    </row>
    <row r="9" spans="1:135" ht="1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3"/>
      <c r="AB9" s="146"/>
      <c r="AC9" s="147"/>
      <c r="AD9" s="147"/>
      <c r="AE9" s="147"/>
      <c r="AF9" s="147"/>
      <c r="AG9" s="147"/>
      <c r="AH9" s="147"/>
      <c r="AI9" s="147"/>
      <c r="AJ9" s="148"/>
      <c r="AK9" s="474"/>
      <c r="AL9" s="475"/>
      <c r="AM9" s="475"/>
      <c r="AN9" s="475"/>
      <c r="AO9" s="475"/>
      <c r="AP9" s="475"/>
      <c r="AQ9" s="475"/>
      <c r="AR9" s="475"/>
      <c r="AS9" s="475"/>
      <c r="AT9" s="475"/>
      <c r="AU9" s="475"/>
      <c r="AV9" s="475"/>
      <c r="AW9" s="475"/>
      <c r="AX9" s="475"/>
      <c r="AY9" s="475"/>
      <c r="AZ9" s="475"/>
      <c r="BA9" s="475"/>
      <c r="BB9" s="475"/>
      <c r="BC9" s="475"/>
      <c r="BD9" s="475"/>
      <c r="BE9" s="475"/>
      <c r="BF9" s="475"/>
      <c r="BG9" s="475"/>
      <c r="BH9" s="476"/>
      <c r="BI9" s="146"/>
      <c r="BJ9" s="147"/>
      <c r="BK9" s="147"/>
      <c r="BL9" s="147"/>
      <c r="BM9" s="147"/>
      <c r="BN9" s="147"/>
      <c r="BO9" s="147"/>
      <c r="BP9" s="147"/>
      <c r="BQ9" s="147"/>
      <c r="BR9" s="147"/>
      <c r="BS9" s="147"/>
      <c r="BT9" s="147"/>
      <c r="BU9" s="149" t="s">
        <v>517</v>
      </c>
      <c r="BV9" s="150"/>
      <c r="BW9" s="150"/>
      <c r="BX9" s="150"/>
      <c r="BY9" s="150"/>
      <c r="BZ9" s="150"/>
      <c r="CA9" s="150"/>
      <c r="CB9" s="150"/>
      <c r="CC9" s="150"/>
      <c r="CD9" s="150"/>
      <c r="CE9" s="150"/>
      <c r="CF9" s="151"/>
      <c r="CG9" s="146"/>
      <c r="CH9" s="147"/>
      <c r="CI9" s="147"/>
      <c r="CJ9" s="147"/>
      <c r="CK9" s="147"/>
      <c r="CL9" s="147"/>
      <c r="CM9" s="147"/>
      <c r="CN9" s="147"/>
      <c r="CO9" s="147"/>
      <c r="CP9" s="147"/>
      <c r="CQ9" s="147"/>
      <c r="CR9" s="147"/>
      <c r="CS9" s="147"/>
      <c r="CT9" s="147"/>
      <c r="CU9" s="148"/>
      <c r="CV9" s="146"/>
      <c r="CW9" s="147"/>
      <c r="CX9" s="147"/>
      <c r="CY9" s="147"/>
      <c r="CZ9" s="147"/>
      <c r="DA9" s="147"/>
      <c r="DB9" s="147"/>
      <c r="DC9" s="147"/>
      <c r="DD9" s="147"/>
      <c r="DE9" s="147"/>
      <c r="DF9" s="147"/>
      <c r="DG9" s="147"/>
      <c r="DH9" s="147"/>
      <c r="DI9" s="147"/>
      <c r="DJ9" s="148"/>
    </row>
    <row r="10" spans="1:135" ht="15" customHeight="1">
      <c r="A10" s="471"/>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3"/>
      <c r="AB10" s="146"/>
      <c r="AC10" s="147"/>
      <c r="AD10" s="147"/>
      <c r="AE10" s="147"/>
      <c r="AF10" s="147"/>
      <c r="AG10" s="147"/>
      <c r="AH10" s="147"/>
      <c r="AI10" s="147"/>
      <c r="AJ10" s="148"/>
      <c r="AK10" s="92" t="s">
        <v>157</v>
      </c>
      <c r="AL10" s="346"/>
      <c r="AM10" s="346"/>
      <c r="AN10" s="346"/>
      <c r="AO10" s="346"/>
      <c r="AP10" s="346"/>
      <c r="AQ10" s="346"/>
      <c r="AR10" s="346"/>
      <c r="AS10" s="346"/>
      <c r="AT10" s="346"/>
      <c r="AU10" s="346"/>
      <c r="AV10" s="347"/>
      <c r="AW10" s="92" t="s">
        <v>158</v>
      </c>
      <c r="AX10" s="346"/>
      <c r="AY10" s="346"/>
      <c r="AZ10" s="346"/>
      <c r="BA10" s="346"/>
      <c r="BB10" s="346"/>
      <c r="BC10" s="346"/>
      <c r="BD10" s="346"/>
      <c r="BE10" s="346"/>
      <c r="BF10" s="346"/>
      <c r="BG10" s="346"/>
      <c r="BH10" s="347"/>
      <c r="BI10" s="146"/>
      <c r="BJ10" s="147"/>
      <c r="BK10" s="147"/>
      <c r="BL10" s="147"/>
      <c r="BM10" s="147"/>
      <c r="BN10" s="147"/>
      <c r="BO10" s="147"/>
      <c r="BP10" s="147"/>
      <c r="BQ10" s="147"/>
      <c r="BR10" s="147"/>
      <c r="BS10" s="147"/>
      <c r="BT10" s="147"/>
      <c r="BU10" s="208"/>
      <c r="BV10" s="209"/>
      <c r="BW10" s="209"/>
      <c r="BX10" s="209"/>
      <c r="BY10" s="209"/>
      <c r="BZ10" s="209"/>
      <c r="CA10" s="209"/>
      <c r="CB10" s="209"/>
      <c r="CC10" s="209"/>
      <c r="CD10" s="209"/>
      <c r="CE10" s="209"/>
      <c r="CF10" s="211"/>
      <c r="CG10" s="146"/>
      <c r="CH10" s="147"/>
      <c r="CI10" s="147"/>
      <c r="CJ10" s="147"/>
      <c r="CK10" s="147"/>
      <c r="CL10" s="147"/>
      <c r="CM10" s="147"/>
      <c r="CN10" s="147"/>
      <c r="CO10" s="147"/>
      <c r="CP10" s="147"/>
      <c r="CQ10" s="147"/>
      <c r="CR10" s="147"/>
      <c r="CS10" s="147"/>
      <c r="CT10" s="147"/>
      <c r="CU10" s="148"/>
      <c r="CV10" s="146"/>
      <c r="CW10" s="147"/>
      <c r="CX10" s="147"/>
      <c r="CY10" s="147"/>
      <c r="CZ10" s="147"/>
      <c r="DA10" s="147"/>
      <c r="DB10" s="147"/>
      <c r="DC10" s="147"/>
      <c r="DD10" s="147"/>
      <c r="DE10" s="147"/>
      <c r="DF10" s="147"/>
      <c r="DG10" s="147"/>
      <c r="DH10" s="147"/>
      <c r="DI10" s="147"/>
      <c r="DJ10" s="148"/>
    </row>
    <row r="11" spans="1:135" ht="15" customHeight="1">
      <c r="A11" s="471"/>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3"/>
      <c r="AB11" s="146"/>
      <c r="AC11" s="147"/>
      <c r="AD11" s="147"/>
      <c r="AE11" s="147"/>
      <c r="AF11" s="147"/>
      <c r="AG11" s="147"/>
      <c r="AH11" s="147"/>
      <c r="AI11" s="147"/>
      <c r="AJ11" s="148"/>
      <c r="AK11" s="349"/>
      <c r="AL11" s="350"/>
      <c r="AM11" s="350"/>
      <c r="AN11" s="350"/>
      <c r="AO11" s="350"/>
      <c r="AP11" s="350"/>
      <c r="AQ11" s="350"/>
      <c r="AR11" s="350"/>
      <c r="AS11" s="350"/>
      <c r="AT11" s="350"/>
      <c r="AU11" s="350"/>
      <c r="AV11" s="351"/>
      <c r="AW11" s="349"/>
      <c r="AX11" s="350"/>
      <c r="AY11" s="350"/>
      <c r="AZ11" s="350"/>
      <c r="BA11" s="350"/>
      <c r="BB11" s="350"/>
      <c r="BC11" s="350"/>
      <c r="BD11" s="350"/>
      <c r="BE11" s="350"/>
      <c r="BF11" s="350"/>
      <c r="BG11" s="350"/>
      <c r="BH11" s="351"/>
      <c r="BI11" s="146"/>
      <c r="BJ11" s="147"/>
      <c r="BK11" s="147"/>
      <c r="BL11" s="147"/>
      <c r="BM11" s="147"/>
      <c r="BN11" s="147"/>
      <c r="BO11" s="147"/>
      <c r="BP11" s="147"/>
      <c r="BQ11" s="147"/>
      <c r="BR11" s="147"/>
      <c r="BS11" s="147"/>
      <c r="BT11" s="147"/>
      <c r="BU11" s="208"/>
      <c r="BV11" s="209"/>
      <c r="BW11" s="209"/>
      <c r="BX11" s="209"/>
      <c r="BY11" s="209"/>
      <c r="BZ11" s="209"/>
      <c r="CA11" s="209"/>
      <c r="CB11" s="209"/>
      <c r="CC11" s="209"/>
      <c r="CD11" s="209"/>
      <c r="CE11" s="209"/>
      <c r="CF11" s="211"/>
      <c r="CG11" s="146"/>
      <c r="CH11" s="147"/>
      <c r="CI11" s="147"/>
      <c r="CJ11" s="147"/>
      <c r="CK11" s="147"/>
      <c r="CL11" s="147"/>
      <c r="CM11" s="147"/>
      <c r="CN11" s="147"/>
      <c r="CO11" s="147"/>
      <c r="CP11" s="147"/>
      <c r="CQ11" s="147"/>
      <c r="CR11" s="147"/>
      <c r="CS11" s="147"/>
      <c r="CT11" s="147"/>
      <c r="CU11" s="148"/>
      <c r="CV11" s="146"/>
      <c r="CW11" s="147"/>
      <c r="CX11" s="147"/>
      <c r="CY11" s="147"/>
      <c r="CZ11" s="147"/>
      <c r="DA11" s="147"/>
      <c r="DB11" s="147"/>
      <c r="DC11" s="147"/>
      <c r="DD11" s="147"/>
      <c r="DE11" s="147"/>
      <c r="DF11" s="147"/>
      <c r="DG11" s="147"/>
      <c r="DH11" s="147"/>
      <c r="DI11" s="147"/>
      <c r="DJ11" s="148"/>
    </row>
    <row r="12" spans="1:135" ht="15" customHeight="1" thickBot="1">
      <c r="A12" s="477"/>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9"/>
      <c r="AB12" s="352"/>
      <c r="AC12" s="353"/>
      <c r="AD12" s="353"/>
      <c r="AE12" s="353"/>
      <c r="AF12" s="353"/>
      <c r="AG12" s="353"/>
      <c r="AH12" s="353"/>
      <c r="AI12" s="353"/>
      <c r="AJ12" s="354"/>
      <c r="AK12" s="483" t="s">
        <v>159</v>
      </c>
      <c r="AL12" s="481"/>
      <c r="AM12" s="481"/>
      <c r="AN12" s="481"/>
      <c r="AO12" s="481"/>
      <c r="AP12" s="481"/>
      <c r="AQ12" s="481"/>
      <c r="AR12" s="481"/>
      <c r="AS12" s="481"/>
      <c r="AT12" s="481"/>
      <c r="AU12" s="481"/>
      <c r="AV12" s="482"/>
      <c r="AW12" s="483" t="s">
        <v>159</v>
      </c>
      <c r="AX12" s="481"/>
      <c r="AY12" s="481"/>
      <c r="AZ12" s="481"/>
      <c r="BA12" s="481"/>
      <c r="BB12" s="481"/>
      <c r="BC12" s="481"/>
      <c r="BD12" s="481"/>
      <c r="BE12" s="481"/>
      <c r="BF12" s="481"/>
      <c r="BG12" s="481"/>
      <c r="BH12" s="482"/>
      <c r="BI12" s="483" t="s">
        <v>159</v>
      </c>
      <c r="BJ12" s="481"/>
      <c r="BK12" s="481"/>
      <c r="BL12" s="481"/>
      <c r="BM12" s="481"/>
      <c r="BN12" s="481"/>
      <c r="BO12" s="481"/>
      <c r="BP12" s="481"/>
      <c r="BQ12" s="481"/>
      <c r="BR12" s="481"/>
      <c r="BS12" s="481"/>
      <c r="BT12" s="482"/>
      <c r="BU12" s="483" t="s">
        <v>159</v>
      </c>
      <c r="BV12" s="481"/>
      <c r="BW12" s="481"/>
      <c r="BX12" s="481"/>
      <c r="BY12" s="481"/>
      <c r="BZ12" s="481"/>
      <c r="CA12" s="481"/>
      <c r="CB12" s="481"/>
      <c r="CC12" s="481"/>
      <c r="CD12" s="481"/>
      <c r="CE12" s="481"/>
      <c r="CF12" s="482"/>
      <c r="CG12" s="483" t="s">
        <v>160</v>
      </c>
      <c r="CH12" s="484"/>
      <c r="CI12" s="484"/>
      <c r="CJ12" s="484"/>
      <c r="CK12" s="484"/>
      <c r="CL12" s="484"/>
      <c r="CM12" s="484"/>
      <c r="CN12" s="484"/>
      <c r="CO12" s="484"/>
      <c r="CP12" s="484"/>
      <c r="CQ12" s="484"/>
      <c r="CR12" s="484"/>
      <c r="CS12" s="484"/>
      <c r="CT12" s="484"/>
      <c r="CU12" s="485"/>
      <c r="CV12" s="483" t="s">
        <v>160</v>
      </c>
      <c r="CW12" s="484"/>
      <c r="CX12" s="484"/>
      <c r="CY12" s="484"/>
      <c r="CZ12" s="484"/>
      <c r="DA12" s="484"/>
      <c r="DB12" s="484"/>
      <c r="DC12" s="484"/>
      <c r="DD12" s="484"/>
      <c r="DE12" s="484"/>
      <c r="DF12" s="484"/>
      <c r="DG12" s="484"/>
      <c r="DH12" s="484"/>
      <c r="DI12" s="484"/>
      <c r="DJ12" s="485"/>
    </row>
    <row r="13" spans="1:135" ht="21.75" customHeight="1">
      <c r="A13" s="442" t="s">
        <v>617</v>
      </c>
      <c r="B13" s="750"/>
      <c r="C13" s="750"/>
      <c r="D13" s="750"/>
      <c r="E13" s="750"/>
      <c r="F13" s="751"/>
      <c r="G13" s="143" t="s">
        <v>173</v>
      </c>
      <c r="H13" s="144"/>
      <c r="I13" s="144"/>
      <c r="J13" s="144"/>
      <c r="K13" s="144"/>
      <c r="L13" s="144"/>
      <c r="M13" s="144"/>
      <c r="N13" s="144"/>
      <c r="O13" s="144"/>
      <c r="P13" s="144"/>
      <c r="Q13" s="144"/>
      <c r="R13" s="144"/>
      <c r="S13" s="144"/>
      <c r="T13" s="144"/>
      <c r="U13" s="144"/>
      <c r="V13" s="144"/>
      <c r="W13" s="144"/>
      <c r="X13" s="144"/>
      <c r="Y13" s="144"/>
      <c r="Z13" s="144"/>
      <c r="AA13" s="488"/>
      <c r="AB13" s="752">
        <v>0</v>
      </c>
      <c r="AC13" s="753"/>
      <c r="AD13" s="754"/>
      <c r="AE13" s="755">
        <v>1</v>
      </c>
      <c r="AF13" s="753"/>
      <c r="AG13" s="754"/>
      <c r="AH13" s="755">
        <v>0</v>
      </c>
      <c r="AI13" s="753"/>
      <c r="AJ13" s="756"/>
      <c r="AK13" s="261">
        <v>367</v>
      </c>
      <c r="AL13" s="261"/>
      <c r="AM13" s="261"/>
      <c r="AN13" s="261"/>
      <c r="AO13" s="261"/>
      <c r="AP13" s="261"/>
      <c r="AQ13" s="261"/>
      <c r="AR13" s="261"/>
      <c r="AS13" s="261"/>
      <c r="AT13" s="261"/>
      <c r="AU13" s="261"/>
      <c r="AV13" s="261"/>
      <c r="AW13" s="418">
        <v>15</v>
      </c>
      <c r="AX13" s="495"/>
      <c r="AY13" s="495"/>
      <c r="AZ13" s="495"/>
      <c r="BA13" s="495"/>
      <c r="BB13" s="495"/>
      <c r="BC13" s="495"/>
      <c r="BD13" s="495"/>
      <c r="BE13" s="495"/>
      <c r="BF13" s="495"/>
      <c r="BG13" s="495"/>
      <c r="BH13" s="496"/>
      <c r="BI13" s="328">
        <f t="shared" ref="BI13:BI23" si="0">SUM(AK13:BH13)</f>
        <v>382</v>
      </c>
      <c r="BJ13" s="329"/>
      <c r="BK13" s="329"/>
      <c r="BL13" s="329"/>
      <c r="BM13" s="329"/>
      <c r="BN13" s="329"/>
      <c r="BO13" s="329"/>
      <c r="BP13" s="329"/>
      <c r="BQ13" s="329"/>
      <c r="BR13" s="329"/>
      <c r="BS13" s="329"/>
      <c r="BT13" s="329"/>
      <c r="BU13" s="261"/>
      <c r="BV13" s="261"/>
      <c r="BW13" s="261"/>
      <c r="BX13" s="261"/>
      <c r="BY13" s="261"/>
      <c r="BZ13" s="261"/>
      <c r="CA13" s="261"/>
      <c r="CB13" s="261"/>
      <c r="CC13" s="261"/>
      <c r="CD13" s="261"/>
      <c r="CE13" s="261"/>
      <c r="CF13" s="261"/>
      <c r="CG13" s="418">
        <v>141011</v>
      </c>
      <c r="CH13" s="495"/>
      <c r="CI13" s="495"/>
      <c r="CJ13" s="495"/>
      <c r="CK13" s="495"/>
      <c r="CL13" s="495"/>
      <c r="CM13" s="495"/>
      <c r="CN13" s="495"/>
      <c r="CO13" s="495"/>
      <c r="CP13" s="495"/>
      <c r="CQ13" s="495"/>
      <c r="CR13" s="495"/>
      <c r="CS13" s="495"/>
      <c r="CT13" s="495"/>
      <c r="CU13" s="496"/>
      <c r="CV13" s="757"/>
      <c r="CW13" s="758"/>
      <c r="CX13" s="758"/>
      <c r="CY13" s="758"/>
      <c r="CZ13" s="758"/>
      <c r="DA13" s="758"/>
      <c r="DB13" s="758"/>
      <c r="DC13" s="758"/>
      <c r="DD13" s="758"/>
      <c r="DE13" s="758"/>
      <c r="DF13" s="758"/>
      <c r="DG13" s="758"/>
      <c r="DH13" s="758"/>
      <c r="DI13" s="758"/>
      <c r="DJ13" s="759"/>
      <c r="DK13" s="140" t="s">
        <v>454</v>
      </c>
      <c r="DL13" s="140" t="s">
        <v>454</v>
      </c>
      <c r="DM13" s="140" t="s">
        <v>454</v>
      </c>
      <c r="DN13" s="140" t="s">
        <v>454</v>
      </c>
      <c r="DO13" s="140" t="s">
        <v>454</v>
      </c>
      <c r="DP13" s="140" t="s">
        <v>454</v>
      </c>
      <c r="DQ13" s="140" t="s">
        <v>454</v>
      </c>
      <c r="DR13" s="140" t="s">
        <v>454</v>
      </c>
      <c r="DS13" s="140" t="s">
        <v>454</v>
      </c>
      <c r="DT13" s="140" t="s">
        <v>454</v>
      </c>
      <c r="DU13" s="140" t="s">
        <v>454</v>
      </c>
      <c r="DV13" s="140" t="s">
        <v>454</v>
      </c>
      <c r="DW13" s="140" t="s">
        <v>454</v>
      </c>
      <c r="DX13" s="140" t="s">
        <v>454</v>
      </c>
      <c r="DY13" s="140" t="s">
        <v>454</v>
      </c>
      <c r="DZ13" s="140" t="s">
        <v>454</v>
      </c>
      <c r="EA13" s="140" t="s">
        <v>454</v>
      </c>
      <c r="EB13" s="140" t="s">
        <v>454</v>
      </c>
      <c r="EC13" s="140" t="s">
        <v>454</v>
      </c>
      <c r="ED13" s="140" t="s">
        <v>454</v>
      </c>
      <c r="EE13" s="140" t="s">
        <v>454</v>
      </c>
    </row>
    <row r="14" spans="1:135" ht="15" customHeight="1">
      <c r="A14" s="760"/>
      <c r="B14" s="761"/>
      <c r="C14" s="761"/>
      <c r="D14" s="761"/>
      <c r="E14" s="761"/>
      <c r="F14" s="762"/>
      <c r="G14" s="143" t="s">
        <v>174</v>
      </c>
      <c r="H14" s="144"/>
      <c r="I14" s="144"/>
      <c r="J14" s="144"/>
      <c r="K14" s="144"/>
      <c r="L14" s="144"/>
      <c r="M14" s="144"/>
      <c r="N14" s="144"/>
      <c r="O14" s="144"/>
      <c r="P14" s="144"/>
      <c r="Q14" s="144"/>
      <c r="R14" s="144"/>
      <c r="S14" s="144"/>
      <c r="T14" s="144"/>
      <c r="U14" s="144"/>
      <c r="V14" s="144"/>
      <c r="W14" s="144"/>
      <c r="X14" s="144"/>
      <c r="Y14" s="144"/>
      <c r="Z14" s="144"/>
      <c r="AA14" s="488"/>
      <c r="AB14" s="763">
        <v>0</v>
      </c>
      <c r="AC14" s="764"/>
      <c r="AD14" s="765"/>
      <c r="AE14" s="766">
        <v>2</v>
      </c>
      <c r="AF14" s="764"/>
      <c r="AG14" s="765"/>
      <c r="AH14" s="766">
        <v>0</v>
      </c>
      <c r="AI14" s="764"/>
      <c r="AJ14" s="767"/>
      <c r="AK14" s="274">
        <v>339</v>
      </c>
      <c r="AL14" s="274"/>
      <c r="AM14" s="274"/>
      <c r="AN14" s="274"/>
      <c r="AO14" s="274"/>
      <c r="AP14" s="274"/>
      <c r="AQ14" s="274"/>
      <c r="AR14" s="274"/>
      <c r="AS14" s="274"/>
      <c r="AT14" s="274"/>
      <c r="AU14" s="274"/>
      <c r="AV14" s="274"/>
      <c r="AW14" s="428">
        <v>13</v>
      </c>
      <c r="AX14" s="445"/>
      <c r="AY14" s="445"/>
      <c r="AZ14" s="445"/>
      <c r="BA14" s="445"/>
      <c r="BB14" s="445"/>
      <c r="BC14" s="445"/>
      <c r="BD14" s="445"/>
      <c r="BE14" s="445"/>
      <c r="BF14" s="445"/>
      <c r="BG14" s="445"/>
      <c r="BH14" s="506"/>
      <c r="BI14" s="331">
        <f t="shared" si="0"/>
        <v>352</v>
      </c>
      <c r="BJ14" s="332"/>
      <c r="BK14" s="332"/>
      <c r="BL14" s="332"/>
      <c r="BM14" s="332"/>
      <c r="BN14" s="332"/>
      <c r="BO14" s="332"/>
      <c r="BP14" s="332"/>
      <c r="BQ14" s="332"/>
      <c r="BR14" s="332"/>
      <c r="BS14" s="332"/>
      <c r="BT14" s="332"/>
      <c r="BU14" s="274"/>
      <c r="BV14" s="274"/>
      <c r="BW14" s="274"/>
      <c r="BX14" s="274"/>
      <c r="BY14" s="274"/>
      <c r="BZ14" s="274"/>
      <c r="CA14" s="274"/>
      <c r="CB14" s="274"/>
      <c r="CC14" s="274"/>
      <c r="CD14" s="274"/>
      <c r="CE14" s="274"/>
      <c r="CF14" s="274"/>
      <c r="CG14" s="274">
        <v>583028</v>
      </c>
      <c r="CH14" s="274"/>
      <c r="CI14" s="274"/>
      <c r="CJ14" s="274"/>
      <c r="CK14" s="274"/>
      <c r="CL14" s="274"/>
      <c r="CM14" s="274"/>
      <c r="CN14" s="274"/>
      <c r="CO14" s="274"/>
      <c r="CP14" s="274"/>
      <c r="CQ14" s="274"/>
      <c r="CR14" s="274"/>
      <c r="CS14" s="274"/>
      <c r="CT14" s="274"/>
      <c r="CU14" s="274"/>
      <c r="CV14" s="768"/>
      <c r="CW14" s="768"/>
      <c r="CX14" s="768"/>
      <c r="CY14" s="768"/>
      <c r="CZ14" s="768"/>
      <c r="DA14" s="768"/>
      <c r="DB14" s="768"/>
      <c r="DC14" s="768"/>
      <c r="DD14" s="768"/>
      <c r="DE14" s="768"/>
      <c r="DF14" s="768"/>
      <c r="DG14" s="768"/>
      <c r="DH14" s="768"/>
      <c r="DI14" s="768"/>
      <c r="DJ14" s="769"/>
      <c r="DK14" s="140" t="s">
        <v>454</v>
      </c>
      <c r="DL14" s="140" t="s">
        <v>454</v>
      </c>
      <c r="DM14" s="140" t="s">
        <v>454</v>
      </c>
      <c r="DN14" s="140" t="s">
        <v>454</v>
      </c>
      <c r="DO14" s="140" t="s">
        <v>454</v>
      </c>
      <c r="DP14" s="140" t="s">
        <v>454</v>
      </c>
      <c r="DQ14" s="140" t="s">
        <v>454</v>
      </c>
      <c r="DR14" s="140" t="s">
        <v>454</v>
      </c>
      <c r="DS14" s="140" t="s">
        <v>454</v>
      </c>
      <c r="DT14" s="140" t="s">
        <v>454</v>
      </c>
      <c r="DU14" s="140" t="s">
        <v>454</v>
      </c>
      <c r="DV14" s="140" t="s">
        <v>454</v>
      </c>
      <c r="DW14" s="140" t="s">
        <v>454</v>
      </c>
      <c r="DX14" s="140" t="s">
        <v>454</v>
      </c>
      <c r="DY14" s="140" t="s">
        <v>454</v>
      </c>
      <c r="DZ14" s="140" t="s">
        <v>454</v>
      </c>
      <c r="EA14" s="140" t="s">
        <v>454</v>
      </c>
      <c r="EB14" s="140" t="s">
        <v>454</v>
      </c>
      <c r="EC14" s="140" t="s">
        <v>454</v>
      </c>
      <c r="ED14" s="140" t="s">
        <v>454</v>
      </c>
      <c r="EE14" s="140" t="s">
        <v>454</v>
      </c>
    </row>
    <row r="15" spans="1:135" ht="15" customHeight="1">
      <c r="A15" s="760"/>
      <c r="B15" s="761"/>
      <c r="C15" s="761"/>
      <c r="D15" s="761"/>
      <c r="E15" s="761"/>
      <c r="F15" s="762"/>
      <c r="G15" s="143" t="s">
        <v>175</v>
      </c>
      <c r="H15" s="144"/>
      <c r="I15" s="144"/>
      <c r="J15" s="144"/>
      <c r="K15" s="144"/>
      <c r="L15" s="144"/>
      <c r="M15" s="144"/>
      <c r="N15" s="144"/>
      <c r="O15" s="144"/>
      <c r="P15" s="144"/>
      <c r="Q15" s="144"/>
      <c r="R15" s="144"/>
      <c r="S15" s="144"/>
      <c r="T15" s="144"/>
      <c r="U15" s="144"/>
      <c r="V15" s="144"/>
      <c r="W15" s="144"/>
      <c r="X15" s="144"/>
      <c r="Y15" s="144"/>
      <c r="Z15" s="144"/>
      <c r="AA15" s="488"/>
      <c r="AB15" s="763">
        <v>0</v>
      </c>
      <c r="AC15" s="764"/>
      <c r="AD15" s="765"/>
      <c r="AE15" s="766">
        <v>3</v>
      </c>
      <c r="AF15" s="764"/>
      <c r="AG15" s="765"/>
      <c r="AH15" s="766">
        <v>0</v>
      </c>
      <c r="AI15" s="764"/>
      <c r="AJ15" s="767"/>
      <c r="AK15" s="274">
        <v>319</v>
      </c>
      <c r="AL15" s="275"/>
      <c r="AM15" s="275"/>
      <c r="AN15" s="275"/>
      <c r="AO15" s="275"/>
      <c r="AP15" s="275"/>
      <c r="AQ15" s="275"/>
      <c r="AR15" s="275"/>
      <c r="AS15" s="275"/>
      <c r="AT15" s="275"/>
      <c r="AU15" s="275"/>
      <c r="AV15" s="275"/>
      <c r="AW15" s="428">
        <v>11</v>
      </c>
      <c r="AX15" s="445"/>
      <c r="AY15" s="445"/>
      <c r="AZ15" s="445"/>
      <c r="BA15" s="445"/>
      <c r="BB15" s="445"/>
      <c r="BC15" s="445"/>
      <c r="BD15" s="445"/>
      <c r="BE15" s="445"/>
      <c r="BF15" s="445"/>
      <c r="BG15" s="445"/>
      <c r="BH15" s="506"/>
      <c r="BI15" s="331">
        <f t="shared" si="0"/>
        <v>330</v>
      </c>
      <c r="BJ15" s="332"/>
      <c r="BK15" s="332"/>
      <c r="BL15" s="332"/>
      <c r="BM15" s="332"/>
      <c r="BN15" s="332"/>
      <c r="BO15" s="332"/>
      <c r="BP15" s="332"/>
      <c r="BQ15" s="332"/>
      <c r="BR15" s="332"/>
      <c r="BS15" s="332"/>
      <c r="BT15" s="332"/>
      <c r="BU15" s="274"/>
      <c r="BV15" s="275"/>
      <c r="BW15" s="275"/>
      <c r="BX15" s="275"/>
      <c r="BY15" s="275"/>
      <c r="BZ15" s="275"/>
      <c r="CA15" s="275"/>
      <c r="CB15" s="275"/>
      <c r="CC15" s="275"/>
      <c r="CD15" s="275"/>
      <c r="CE15" s="275"/>
      <c r="CF15" s="275"/>
      <c r="CG15" s="274">
        <v>868035</v>
      </c>
      <c r="CH15" s="274"/>
      <c r="CI15" s="274"/>
      <c r="CJ15" s="274"/>
      <c r="CK15" s="274"/>
      <c r="CL15" s="274"/>
      <c r="CM15" s="274"/>
      <c r="CN15" s="274"/>
      <c r="CO15" s="274"/>
      <c r="CP15" s="274"/>
      <c r="CQ15" s="274"/>
      <c r="CR15" s="274"/>
      <c r="CS15" s="274"/>
      <c r="CT15" s="274"/>
      <c r="CU15" s="274"/>
      <c r="CV15" s="768"/>
      <c r="CW15" s="768"/>
      <c r="CX15" s="768"/>
      <c r="CY15" s="768"/>
      <c r="CZ15" s="768"/>
      <c r="DA15" s="768"/>
      <c r="DB15" s="768"/>
      <c r="DC15" s="768"/>
      <c r="DD15" s="768"/>
      <c r="DE15" s="768"/>
      <c r="DF15" s="768"/>
      <c r="DG15" s="768"/>
      <c r="DH15" s="768"/>
      <c r="DI15" s="768"/>
      <c r="DJ15" s="769"/>
      <c r="DK15" s="140" t="s">
        <v>454</v>
      </c>
      <c r="DL15" s="140" t="s">
        <v>454</v>
      </c>
      <c r="DM15" s="140" t="s">
        <v>454</v>
      </c>
      <c r="DN15" s="140" t="s">
        <v>454</v>
      </c>
      <c r="DO15" s="140" t="s">
        <v>454</v>
      </c>
      <c r="DP15" s="140" t="s">
        <v>454</v>
      </c>
      <c r="DQ15" s="140" t="s">
        <v>454</v>
      </c>
      <c r="DR15" s="140" t="s">
        <v>454</v>
      </c>
      <c r="DS15" s="140" t="s">
        <v>454</v>
      </c>
      <c r="DT15" s="140" t="s">
        <v>454</v>
      </c>
      <c r="DU15" s="140" t="s">
        <v>454</v>
      </c>
      <c r="DV15" s="140" t="s">
        <v>454</v>
      </c>
      <c r="DW15" s="140" t="s">
        <v>454</v>
      </c>
      <c r="DX15" s="140" t="s">
        <v>454</v>
      </c>
      <c r="DY15" s="140" t="s">
        <v>454</v>
      </c>
      <c r="DZ15" s="140" t="s">
        <v>454</v>
      </c>
      <c r="EA15" s="140" t="s">
        <v>454</v>
      </c>
      <c r="EB15" s="140" t="s">
        <v>454</v>
      </c>
      <c r="EC15" s="140" t="s">
        <v>454</v>
      </c>
      <c r="ED15" s="140" t="s">
        <v>454</v>
      </c>
      <c r="EE15" s="140" t="s">
        <v>454</v>
      </c>
    </row>
    <row r="16" spans="1:135" ht="15" customHeight="1">
      <c r="A16" s="760"/>
      <c r="B16" s="761"/>
      <c r="C16" s="761"/>
      <c r="D16" s="761"/>
      <c r="E16" s="761"/>
      <c r="F16" s="762"/>
      <c r="G16" s="143" t="s">
        <v>176</v>
      </c>
      <c r="H16" s="144"/>
      <c r="I16" s="144"/>
      <c r="J16" s="144"/>
      <c r="K16" s="144"/>
      <c r="L16" s="144"/>
      <c r="M16" s="144"/>
      <c r="N16" s="144"/>
      <c r="O16" s="144"/>
      <c r="P16" s="144"/>
      <c r="Q16" s="144"/>
      <c r="R16" s="144"/>
      <c r="S16" s="144"/>
      <c r="T16" s="144"/>
      <c r="U16" s="144"/>
      <c r="V16" s="144"/>
      <c r="W16" s="144"/>
      <c r="X16" s="144"/>
      <c r="Y16" s="144"/>
      <c r="Z16" s="144"/>
      <c r="AA16" s="488"/>
      <c r="AB16" s="763">
        <v>0</v>
      </c>
      <c r="AC16" s="764"/>
      <c r="AD16" s="765"/>
      <c r="AE16" s="766">
        <v>4</v>
      </c>
      <c r="AF16" s="764"/>
      <c r="AG16" s="765"/>
      <c r="AH16" s="766">
        <v>0</v>
      </c>
      <c r="AI16" s="764"/>
      <c r="AJ16" s="767"/>
      <c r="AK16" s="274">
        <v>218</v>
      </c>
      <c r="AL16" s="275"/>
      <c r="AM16" s="275"/>
      <c r="AN16" s="275"/>
      <c r="AO16" s="275"/>
      <c r="AP16" s="275"/>
      <c r="AQ16" s="275"/>
      <c r="AR16" s="275"/>
      <c r="AS16" s="275"/>
      <c r="AT16" s="275"/>
      <c r="AU16" s="275"/>
      <c r="AV16" s="275"/>
      <c r="AW16" s="428">
        <v>16</v>
      </c>
      <c r="AX16" s="445"/>
      <c r="AY16" s="445"/>
      <c r="AZ16" s="445"/>
      <c r="BA16" s="445"/>
      <c r="BB16" s="445"/>
      <c r="BC16" s="445"/>
      <c r="BD16" s="445"/>
      <c r="BE16" s="445"/>
      <c r="BF16" s="445"/>
      <c r="BG16" s="445"/>
      <c r="BH16" s="506"/>
      <c r="BI16" s="331">
        <f t="shared" si="0"/>
        <v>234</v>
      </c>
      <c r="BJ16" s="332"/>
      <c r="BK16" s="332"/>
      <c r="BL16" s="332"/>
      <c r="BM16" s="332"/>
      <c r="BN16" s="332"/>
      <c r="BO16" s="332"/>
      <c r="BP16" s="332"/>
      <c r="BQ16" s="332"/>
      <c r="BR16" s="332"/>
      <c r="BS16" s="332"/>
      <c r="BT16" s="332"/>
      <c r="BU16" s="274"/>
      <c r="BV16" s="275"/>
      <c r="BW16" s="275"/>
      <c r="BX16" s="275"/>
      <c r="BY16" s="275"/>
      <c r="BZ16" s="275"/>
      <c r="CA16" s="275"/>
      <c r="CB16" s="275"/>
      <c r="CC16" s="275"/>
      <c r="CD16" s="275"/>
      <c r="CE16" s="275"/>
      <c r="CF16" s="275"/>
      <c r="CG16" s="274">
        <v>912151</v>
      </c>
      <c r="CH16" s="274"/>
      <c r="CI16" s="274"/>
      <c r="CJ16" s="274"/>
      <c r="CK16" s="274"/>
      <c r="CL16" s="274"/>
      <c r="CM16" s="274"/>
      <c r="CN16" s="274"/>
      <c r="CO16" s="274"/>
      <c r="CP16" s="274"/>
      <c r="CQ16" s="274"/>
      <c r="CR16" s="274"/>
      <c r="CS16" s="274"/>
      <c r="CT16" s="274"/>
      <c r="CU16" s="274"/>
      <c r="CV16" s="768"/>
      <c r="CW16" s="768"/>
      <c r="CX16" s="768"/>
      <c r="CY16" s="768"/>
      <c r="CZ16" s="768"/>
      <c r="DA16" s="768"/>
      <c r="DB16" s="768"/>
      <c r="DC16" s="768"/>
      <c r="DD16" s="768"/>
      <c r="DE16" s="768"/>
      <c r="DF16" s="768"/>
      <c r="DG16" s="768"/>
      <c r="DH16" s="768"/>
      <c r="DI16" s="768"/>
      <c r="DJ16" s="769"/>
      <c r="DK16" s="140" t="s">
        <v>454</v>
      </c>
      <c r="DL16" s="140" t="s">
        <v>454</v>
      </c>
      <c r="DM16" s="140" t="s">
        <v>454</v>
      </c>
      <c r="DN16" s="140" t="s">
        <v>454</v>
      </c>
      <c r="DO16" s="140" t="s">
        <v>454</v>
      </c>
      <c r="DP16" s="140" t="s">
        <v>454</v>
      </c>
      <c r="DQ16" s="140" t="s">
        <v>454</v>
      </c>
      <c r="DR16" s="140" t="s">
        <v>454</v>
      </c>
      <c r="DS16" s="140" t="s">
        <v>454</v>
      </c>
      <c r="DT16" s="140" t="s">
        <v>454</v>
      </c>
      <c r="DU16" s="140" t="s">
        <v>454</v>
      </c>
      <c r="DV16" s="140" t="s">
        <v>454</v>
      </c>
      <c r="DW16" s="140" t="s">
        <v>454</v>
      </c>
      <c r="DX16" s="140" t="s">
        <v>454</v>
      </c>
      <c r="DY16" s="140" t="s">
        <v>454</v>
      </c>
      <c r="DZ16" s="140" t="s">
        <v>454</v>
      </c>
      <c r="EA16" s="140" t="s">
        <v>454</v>
      </c>
      <c r="EB16" s="140" t="s">
        <v>454</v>
      </c>
      <c r="EC16" s="140" t="s">
        <v>454</v>
      </c>
      <c r="ED16" s="140" t="s">
        <v>454</v>
      </c>
      <c r="EE16" s="140" t="s">
        <v>454</v>
      </c>
    </row>
    <row r="17" spans="1:135" ht="15" customHeight="1">
      <c r="A17" s="760"/>
      <c r="B17" s="761"/>
      <c r="C17" s="761"/>
      <c r="D17" s="761"/>
      <c r="E17" s="761"/>
      <c r="F17" s="762"/>
      <c r="G17" s="143" t="s">
        <v>436</v>
      </c>
      <c r="H17" s="144"/>
      <c r="I17" s="144"/>
      <c r="J17" s="144"/>
      <c r="K17" s="144"/>
      <c r="L17" s="144"/>
      <c r="M17" s="144"/>
      <c r="N17" s="144"/>
      <c r="O17" s="144"/>
      <c r="P17" s="144"/>
      <c r="Q17" s="144"/>
      <c r="R17" s="144"/>
      <c r="S17" s="144"/>
      <c r="T17" s="144"/>
      <c r="U17" s="144"/>
      <c r="V17" s="144"/>
      <c r="W17" s="144"/>
      <c r="X17" s="144"/>
      <c r="Y17" s="144"/>
      <c r="Z17" s="144"/>
      <c r="AA17" s="488"/>
      <c r="AB17" s="763">
        <v>0</v>
      </c>
      <c r="AC17" s="764"/>
      <c r="AD17" s="765"/>
      <c r="AE17" s="766">
        <v>5</v>
      </c>
      <c r="AF17" s="764"/>
      <c r="AG17" s="765"/>
      <c r="AH17" s="766">
        <v>0</v>
      </c>
      <c r="AI17" s="764"/>
      <c r="AJ17" s="767"/>
      <c r="AK17" s="274">
        <v>212</v>
      </c>
      <c r="AL17" s="275"/>
      <c r="AM17" s="275"/>
      <c r="AN17" s="275"/>
      <c r="AO17" s="275"/>
      <c r="AP17" s="275"/>
      <c r="AQ17" s="275"/>
      <c r="AR17" s="275"/>
      <c r="AS17" s="275"/>
      <c r="AT17" s="275"/>
      <c r="AU17" s="275"/>
      <c r="AV17" s="275"/>
      <c r="AW17" s="428">
        <v>8</v>
      </c>
      <c r="AX17" s="445"/>
      <c r="AY17" s="445"/>
      <c r="AZ17" s="445"/>
      <c r="BA17" s="445"/>
      <c r="BB17" s="445"/>
      <c r="BC17" s="445"/>
      <c r="BD17" s="445"/>
      <c r="BE17" s="445"/>
      <c r="BF17" s="445"/>
      <c r="BG17" s="445"/>
      <c r="BH17" s="506"/>
      <c r="BI17" s="331">
        <f t="shared" si="0"/>
        <v>220</v>
      </c>
      <c r="BJ17" s="332"/>
      <c r="BK17" s="332"/>
      <c r="BL17" s="332"/>
      <c r="BM17" s="332"/>
      <c r="BN17" s="332"/>
      <c r="BO17" s="332"/>
      <c r="BP17" s="332"/>
      <c r="BQ17" s="332"/>
      <c r="BR17" s="332"/>
      <c r="BS17" s="332"/>
      <c r="BT17" s="332"/>
      <c r="BU17" s="274"/>
      <c r="BV17" s="275"/>
      <c r="BW17" s="275"/>
      <c r="BX17" s="275"/>
      <c r="BY17" s="275"/>
      <c r="BZ17" s="275"/>
      <c r="CA17" s="275"/>
      <c r="CB17" s="275"/>
      <c r="CC17" s="275"/>
      <c r="CD17" s="275"/>
      <c r="CE17" s="275"/>
      <c r="CF17" s="275"/>
      <c r="CG17" s="274">
        <v>1122229</v>
      </c>
      <c r="CH17" s="274"/>
      <c r="CI17" s="274"/>
      <c r="CJ17" s="274"/>
      <c r="CK17" s="274"/>
      <c r="CL17" s="274"/>
      <c r="CM17" s="274"/>
      <c r="CN17" s="274"/>
      <c r="CO17" s="274"/>
      <c r="CP17" s="274"/>
      <c r="CQ17" s="274"/>
      <c r="CR17" s="274"/>
      <c r="CS17" s="274"/>
      <c r="CT17" s="274"/>
      <c r="CU17" s="274"/>
      <c r="CV17" s="768"/>
      <c r="CW17" s="768"/>
      <c r="CX17" s="768"/>
      <c r="CY17" s="768"/>
      <c r="CZ17" s="768"/>
      <c r="DA17" s="768"/>
      <c r="DB17" s="768"/>
      <c r="DC17" s="768"/>
      <c r="DD17" s="768"/>
      <c r="DE17" s="768"/>
      <c r="DF17" s="768"/>
      <c r="DG17" s="768"/>
      <c r="DH17" s="768"/>
      <c r="DI17" s="768"/>
      <c r="DJ17" s="769"/>
      <c r="DK17" s="140" t="s">
        <v>454</v>
      </c>
      <c r="DL17" s="140" t="s">
        <v>454</v>
      </c>
      <c r="DM17" s="140" t="s">
        <v>454</v>
      </c>
      <c r="DN17" s="140" t="s">
        <v>454</v>
      </c>
      <c r="DO17" s="140" t="s">
        <v>454</v>
      </c>
      <c r="DP17" s="140" t="s">
        <v>454</v>
      </c>
      <c r="DQ17" s="140" t="s">
        <v>454</v>
      </c>
      <c r="DR17" s="140" t="s">
        <v>454</v>
      </c>
      <c r="DS17" s="140" t="s">
        <v>454</v>
      </c>
      <c r="DT17" s="140" t="s">
        <v>454</v>
      </c>
      <c r="DU17" s="140" t="s">
        <v>454</v>
      </c>
      <c r="DV17" s="140" t="s">
        <v>454</v>
      </c>
      <c r="DW17" s="140" t="s">
        <v>454</v>
      </c>
      <c r="DX17" s="140" t="s">
        <v>454</v>
      </c>
      <c r="DY17" s="140" t="s">
        <v>454</v>
      </c>
      <c r="DZ17" s="140" t="s">
        <v>454</v>
      </c>
      <c r="EA17" s="140" t="s">
        <v>454</v>
      </c>
      <c r="EB17" s="140" t="s">
        <v>454</v>
      </c>
      <c r="EC17" s="140" t="s">
        <v>454</v>
      </c>
      <c r="ED17" s="140" t="s">
        <v>454</v>
      </c>
      <c r="EE17" s="140" t="s">
        <v>454</v>
      </c>
    </row>
    <row r="18" spans="1:135" ht="15" customHeight="1">
      <c r="A18" s="760"/>
      <c r="B18" s="761"/>
      <c r="C18" s="761"/>
      <c r="D18" s="761"/>
      <c r="E18" s="761"/>
      <c r="F18" s="762"/>
      <c r="G18" s="143" t="s">
        <v>437</v>
      </c>
      <c r="H18" s="144"/>
      <c r="I18" s="144"/>
      <c r="J18" s="144"/>
      <c r="K18" s="144"/>
      <c r="L18" s="144"/>
      <c r="M18" s="144"/>
      <c r="N18" s="144"/>
      <c r="O18" s="144"/>
      <c r="P18" s="144"/>
      <c r="Q18" s="144"/>
      <c r="R18" s="144"/>
      <c r="S18" s="144"/>
      <c r="T18" s="144"/>
      <c r="U18" s="144"/>
      <c r="V18" s="144"/>
      <c r="W18" s="144"/>
      <c r="X18" s="144"/>
      <c r="Y18" s="144"/>
      <c r="Z18" s="144"/>
      <c r="AA18" s="488"/>
      <c r="AB18" s="763">
        <v>0</v>
      </c>
      <c r="AC18" s="764"/>
      <c r="AD18" s="765"/>
      <c r="AE18" s="766">
        <v>6</v>
      </c>
      <c r="AF18" s="764"/>
      <c r="AG18" s="765"/>
      <c r="AH18" s="766">
        <v>0</v>
      </c>
      <c r="AI18" s="764"/>
      <c r="AJ18" s="767"/>
      <c r="AK18" s="274">
        <v>196</v>
      </c>
      <c r="AL18" s="275"/>
      <c r="AM18" s="275"/>
      <c r="AN18" s="275"/>
      <c r="AO18" s="275"/>
      <c r="AP18" s="275"/>
      <c r="AQ18" s="275"/>
      <c r="AR18" s="275"/>
      <c r="AS18" s="275"/>
      <c r="AT18" s="275"/>
      <c r="AU18" s="275"/>
      <c r="AV18" s="275"/>
      <c r="AW18" s="428"/>
      <c r="AX18" s="445"/>
      <c r="AY18" s="445"/>
      <c r="AZ18" s="445"/>
      <c r="BA18" s="445"/>
      <c r="BB18" s="445"/>
      <c r="BC18" s="445"/>
      <c r="BD18" s="445"/>
      <c r="BE18" s="445"/>
      <c r="BF18" s="445"/>
      <c r="BG18" s="445"/>
      <c r="BH18" s="506"/>
      <c r="BI18" s="331">
        <f t="shared" si="0"/>
        <v>196</v>
      </c>
      <c r="BJ18" s="332"/>
      <c r="BK18" s="332"/>
      <c r="BL18" s="332"/>
      <c r="BM18" s="332"/>
      <c r="BN18" s="332"/>
      <c r="BO18" s="332"/>
      <c r="BP18" s="332"/>
      <c r="BQ18" s="332"/>
      <c r="BR18" s="332"/>
      <c r="BS18" s="332"/>
      <c r="BT18" s="332"/>
      <c r="BU18" s="274"/>
      <c r="BV18" s="275"/>
      <c r="BW18" s="275"/>
      <c r="BX18" s="275"/>
      <c r="BY18" s="275"/>
      <c r="BZ18" s="275"/>
      <c r="CA18" s="275"/>
      <c r="CB18" s="275"/>
      <c r="CC18" s="275"/>
      <c r="CD18" s="275"/>
      <c r="CE18" s="275"/>
      <c r="CF18" s="275"/>
      <c r="CG18" s="274">
        <v>1275107</v>
      </c>
      <c r="CH18" s="274"/>
      <c r="CI18" s="274"/>
      <c r="CJ18" s="274"/>
      <c r="CK18" s="274"/>
      <c r="CL18" s="274"/>
      <c r="CM18" s="274"/>
      <c r="CN18" s="274"/>
      <c r="CO18" s="274"/>
      <c r="CP18" s="274"/>
      <c r="CQ18" s="274"/>
      <c r="CR18" s="274"/>
      <c r="CS18" s="274"/>
      <c r="CT18" s="274"/>
      <c r="CU18" s="274"/>
      <c r="CV18" s="768"/>
      <c r="CW18" s="768"/>
      <c r="CX18" s="768"/>
      <c r="CY18" s="768"/>
      <c r="CZ18" s="768"/>
      <c r="DA18" s="768"/>
      <c r="DB18" s="768"/>
      <c r="DC18" s="768"/>
      <c r="DD18" s="768"/>
      <c r="DE18" s="768"/>
      <c r="DF18" s="768"/>
      <c r="DG18" s="768"/>
      <c r="DH18" s="768"/>
      <c r="DI18" s="768"/>
      <c r="DJ18" s="769"/>
      <c r="DK18" s="140" t="s">
        <v>454</v>
      </c>
      <c r="DL18" s="140" t="s">
        <v>454</v>
      </c>
      <c r="DM18" s="140" t="s">
        <v>454</v>
      </c>
      <c r="DN18" s="140" t="s">
        <v>454</v>
      </c>
      <c r="DO18" s="140" t="s">
        <v>454</v>
      </c>
      <c r="DP18" s="140" t="s">
        <v>454</v>
      </c>
      <c r="DQ18" s="140" t="s">
        <v>454</v>
      </c>
      <c r="DR18" s="140" t="s">
        <v>454</v>
      </c>
      <c r="DS18" s="140" t="s">
        <v>454</v>
      </c>
      <c r="DT18" s="140" t="s">
        <v>454</v>
      </c>
      <c r="DU18" s="140" t="s">
        <v>454</v>
      </c>
      <c r="DV18" s="140" t="s">
        <v>454</v>
      </c>
      <c r="DW18" s="140" t="s">
        <v>454</v>
      </c>
      <c r="DX18" s="140" t="s">
        <v>454</v>
      </c>
      <c r="DY18" s="140" t="s">
        <v>454</v>
      </c>
      <c r="DZ18" s="140" t="s">
        <v>454</v>
      </c>
      <c r="EA18" s="140" t="s">
        <v>454</v>
      </c>
      <c r="EB18" s="140" t="s">
        <v>454</v>
      </c>
      <c r="EC18" s="140" t="s">
        <v>454</v>
      </c>
      <c r="ED18" s="140" t="s">
        <v>454</v>
      </c>
      <c r="EE18" s="140" t="s">
        <v>454</v>
      </c>
    </row>
    <row r="19" spans="1:135" ht="15" customHeight="1">
      <c r="A19" s="760"/>
      <c r="B19" s="761"/>
      <c r="C19" s="761"/>
      <c r="D19" s="761"/>
      <c r="E19" s="761"/>
      <c r="F19" s="762"/>
      <c r="G19" s="143" t="s">
        <v>438</v>
      </c>
      <c r="H19" s="144"/>
      <c r="I19" s="144"/>
      <c r="J19" s="144"/>
      <c r="K19" s="144"/>
      <c r="L19" s="144"/>
      <c r="M19" s="144"/>
      <c r="N19" s="144"/>
      <c r="O19" s="144"/>
      <c r="P19" s="144"/>
      <c r="Q19" s="144"/>
      <c r="R19" s="144"/>
      <c r="S19" s="144"/>
      <c r="T19" s="144"/>
      <c r="U19" s="144"/>
      <c r="V19" s="144"/>
      <c r="W19" s="144"/>
      <c r="X19" s="144"/>
      <c r="Y19" s="144"/>
      <c r="Z19" s="144"/>
      <c r="AA19" s="488"/>
      <c r="AB19" s="763">
        <v>0</v>
      </c>
      <c r="AC19" s="764"/>
      <c r="AD19" s="765"/>
      <c r="AE19" s="766">
        <v>7</v>
      </c>
      <c r="AF19" s="764"/>
      <c r="AG19" s="765"/>
      <c r="AH19" s="766">
        <v>0</v>
      </c>
      <c r="AI19" s="764"/>
      <c r="AJ19" s="767"/>
      <c r="AK19" s="274">
        <v>102</v>
      </c>
      <c r="AL19" s="275"/>
      <c r="AM19" s="275"/>
      <c r="AN19" s="275"/>
      <c r="AO19" s="275"/>
      <c r="AP19" s="275"/>
      <c r="AQ19" s="275"/>
      <c r="AR19" s="275"/>
      <c r="AS19" s="275"/>
      <c r="AT19" s="275"/>
      <c r="AU19" s="275"/>
      <c r="AV19" s="275"/>
      <c r="AW19" s="428"/>
      <c r="AX19" s="445"/>
      <c r="AY19" s="445"/>
      <c r="AZ19" s="445"/>
      <c r="BA19" s="445"/>
      <c r="BB19" s="445"/>
      <c r="BC19" s="445"/>
      <c r="BD19" s="445"/>
      <c r="BE19" s="445"/>
      <c r="BF19" s="445"/>
      <c r="BG19" s="445"/>
      <c r="BH19" s="506"/>
      <c r="BI19" s="331">
        <f t="shared" si="0"/>
        <v>102</v>
      </c>
      <c r="BJ19" s="332"/>
      <c r="BK19" s="332"/>
      <c r="BL19" s="332"/>
      <c r="BM19" s="332"/>
      <c r="BN19" s="332"/>
      <c r="BO19" s="332"/>
      <c r="BP19" s="332"/>
      <c r="BQ19" s="332"/>
      <c r="BR19" s="332"/>
      <c r="BS19" s="332"/>
      <c r="BT19" s="332"/>
      <c r="BU19" s="274"/>
      <c r="BV19" s="275"/>
      <c r="BW19" s="275"/>
      <c r="BX19" s="275"/>
      <c r="BY19" s="275"/>
      <c r="BZ19" s="275"/>
      <c r="CA19" s="275"/>
      <c r="CB19" s="275"/>
      <c r="CC19" s="275"/>
      <c r="CD19" s="275"/>
      <c r="CE19" s="275"/>
      <c r="CF19" s="275"/>
      <c r="CG19" s="274">
        <v>829909</v>
      </c>
      <c r="CH19" s="274"/>
      <c r="CI19" s="274"/>
      <c r="CJ19" s="274"/>
      <c r="CK19" s="274"/>
      <c r="CL19" s="274"/>
      <c r="CM19" s="274"/>
      <c r="CN19" s="274"/>
      <c r="CO19" s="274"/>
      <c r="CP19" s="274"/>
      <c r="CQ19" s="274"/>
      <c r="CR19" s="274"/>
      <c r="CS19" s="274"/>
      <c r="CT19" s="274"/>
      <c r="CU19" s="274"/>
      <c r="CV19" s="768"/>
      <c r="CW19" s="768"/>
      <c r="CX19" s="768"/>
      <c r="CY19" s="768"/>
      <c r="CZ19" s="768"/>
      <c r="DA19" s="768"/>
      <c r="DB19" s="768"/>
      <c r="DC19" s="768"/>
      <c r="DD19" s="768"/>
      <c r="DE19" s="768"/>
      <c r="DF19" s="768"/>
      <c r="DG19" s="768"/>
      <c r="DH19" s="768"/>
      <c r="DI19" s="768"/>
      <c r="DJ19" s="769"/>
      <c r="DK19" s="140" t="s">
        <v>454</v>
      </c>
      <c r="DL19" s="140" t="s">
        <v>454</v>
      </c>
      <c r="DM19" s="140" t="s">
        <v>454</v>
      </c>
      <c r="DN19" s="140" t="s">
        <v>454</v>
      </c>
      <c r="DO19" s="140" t="s">
        <v>454</v>
      </c>
      <c r="DP19" s="140" t="s">
        <v>454</v>
      </c>
      <c r="DQ19" s="140" t="s">
        <v>454</v>
      </c>
      <c r="DR19" s="140" t="s">
        <v>454</v>
      </c>
      <c r="DS19" s="140" t="s">
        <v>454</v>
      </c>
      <c r="DT19" s="140" t="s">
        <v>454</v>
      </c>
      <c r="DU19" s="140" t="s">
        <v>454</v>
      </c>
      <c r="DV19" s="140" t="s">
        <v>454</v>
      </c>
      <c r="DW19" s="140" t="s">
        <v>454</v>
      </c>
      <c r="DX19" s="140" t="s">
        <v>454</v>
      </c>
      <c r="DY19" s="140" t="s">
        <v>454</v>
      </c>
      <c r="DZ19" s="140" t="s">
        <v>454</v>
      </c>
      <c r="EA19" s="140" t="s">
        <v>454</v>
      </c>
      <c r="EB19" s="140" t="s">
        <v>454</v>
      </c>
      <c r="EC19" s="140" t="s">
        <v>454</v>
      </c>
      <c r="ED19" s="140" t="s">
        <v>454</v>
      </c>
      <c r="EE19" s="140" t="s">
        <v>454</v>
      </c>
    </row>
    <row r="20" spans="1:135" ht="15" customHeight="1">
      <c r="A20" s="760"/>
      <c r="B20" s="761"/>
      <c r="C20" s="761"/>
      <c r="D20" s="761"/>
      <c r="E20" s="761"/>
      <c r="F20" s="762"/>
      <c r="G20" s="143" t="s">
        <v>439</v>
      </c>
      <c r="H20" s="144"/>
      <c r="I20" s="144"/>
      <c r="J20" s="144"/>
      <c r="K20" s="144"/>
      <c r="L20" s="144"/>
      <c r="M20" s="144"/>
      <c r="N20" s="144"/>
      <c r="O20" s="144"/>
      <c r="P20" s="144"/>
      <c r="Q20" s="144"/>
      <c r="R20" s="144"/>
      <c r="S20" s="144"/>
      <c r="T20" s="144"/>
      <c r="U20" s="144"/>
      <c r="V20" s="144"/>
      <c r="W20" s="144"/>
      <c r="X20" s="144"/>
      <c r="Y20" s="144"/>
      <c r="Z20" s="144"/>
      <c r="AA20" s="488"/>
      <c r="AB20" s="763">
        <v>0</v>
      </c>
      <c r="AC20" s="764"/>
      <c r="AD20" s="765"/>
      <c r="AE20" s="766">
        <v>8</v>
      </c>
      <c r="AF20" s="764"/>
      <c r="AG20" s="765"/>
      <c r="AH20" s="766">
        <v>0</v>
      </c>
      <c r="AI20" s="764"/>
      <c r="AJ20" s="767"/>
      <c r="AK20" s="274">
        <v>102</v>
      </c>
      <c r="AL20" s="275"/>
      <c r="AM20" s="275"/>
      <c r="AN20" s="275"/>
      <c r="AO20" s="275"/>
      <c r="AP20" s="275"/>
      <c r="AQ20" s="275"/>
      <c r="AR20" s="275"/>
      <c r="AS20" s="275"/>
      <c r="AT20" s="275"/>
      <c r="AU20" s="275"/>
      <c r="AV20" s="275"/>
      <c r="AW20" s="428"/>
      <c r="AX20" s="445"/>
      <c r="AY20" s="445"/>
      <c r="AZ20" s="445"/>
      <c r="BA20" s="445"/>
      <c r="BB20" s="445"/>
      <c r="BC20" s="445"/>
      <c r="BD20" s="445"/>
      <c r="BE20" s="445"/>
      <c r="BF20" s="445"/>
      <c r="BG20" s="445"/>
      <c r="BH20" s="506"/>
      <c r="BI20" s="331">
        <f t="shared" ref="BI20:BI22" si="1">SUM(AK20:BH20)</f>
        <v>102</v>
      </c>
      <c r="BJ20" s="332"/>
      <c r="BK20" s="332"/>
      <c r="BL20" s="332"/>
      <c r="BM20" s="332"/>
      <c r="BN20" s="332"/>
      <c r="BO20" s="332"/>
      <c r="BP20" s="332"/>
      <c r="BQ20" s="332"/>
      <c r="BR20" s="332"/>
      <c r="BS20" s="332"/>
      <c r="BT20" s="332"/>
      <c r="BU20" s="274"/>
      <c r="BV20" s="275"/>
      <c r="BW20" s="275"/>
      <c r="BX20" s="275"/>
      <c r="BY20" s="275"/>
      <c r="BZ20" s="275"/>
      <c r="CA20" s="275"/>
      <c r="CB20" s="275"/>
      <c r="CC20" s="275"/>
      <c r="CD20" s="275"/>
      <c r="CE20" s="275"/>
      <c r="CF20" s="275"/>
      <c r="CG20" s="274">
        <v>1040211</v>
      </c>
      <c r="CH20" s="274"/>
      <c r="CI20" s="274"/>
      <c r="CJ20" s="274"/>
      <c r="CK20" s="274"/>
      <c r="CL20" s="274"/>
      <c r="CM20" s="274"/>
      <c r="CN20" s="274"/>
      <c r="CO20" s="274"/>
      <c r="CP20" s="274"/>
      <c r="CQ20" s="274"/>
      <c r="CR20" s="274"/>
      <c r="CS20" s="274"/>
      <c r="CT20" s="274"/>
      <c r="CU20" s="274"/>
      <c r="CV20" s="768"/>
      <c r="CW20" s="768"/>
      <c r="CX20" s="768"/>
      <c r="CY20" s="768"/>
      <c r="CZ20" s="768"/>
      <c r="DA20" s="768"/>
      <c r="DB20" s="768"/>
      <c r="DC20" s="768"/>
      <c r="DD20" s="768"/>
      <c r="DE20" s="768"/>
      <c r="DF20" s="768"/>
      <c r="DG20" s="768"/>
      <c r="DH20" s="768"/>
      <c r="DI20" s="768"/>
      <c r="DJ20" s="769"/>
      <c r="DK20" s="140" t="s">
        <v>454</v>
      </c>
      <c r="DL20" s="140" t="s">
        <v>454</v>
      </c>
      <c r="DM20" s="140" t="s">
        <v>454</v>
      </c>
      <c r="DN20" s="140" t="s">
        <v>454</v>
      </c>
      <c r="DO20" s="140" t="s">
        <v>454</v>
      </c>
      <c r="DP20" s="140" t="s">
        <v>454</v>
      </c>
      <c r="DQ20" s="140" t="s">
        <v>454</v>
      </c>
      <c r="DR20" s="140" t="s">
        <v>454</v>
      </c>
      <c r="DS20" s="140" t="s">
        <v>454</v>
      </c>
      <c r="DT20" s="140" t="s">
        <v>454</v>
      </c>
      <c r="DU20" s="140" t="s">
        <v>454</v>
      </c>
      <c r="DV20" s="140" t="s">
        <v>454</v>
      </c>
      <c r="DW20" s="140" t="s">
        <v>454</v>
      </c>
      <c r="DX20" s="140" t="s">
        <v>454</v>
      </c>
      <c r="DY20" s="140" t="s">
        <v>454</v>
      </c>
      <c r="DZ20" s="140" t="s">
        <v>454</v>
      </c>
      <c r="EA20" s="140" t="s">
        <v>454</v>
      </c>
      <c r="EB20" s="140" t="s">
        <v>454</v>
      </c>
      <c r="EC20" s="140" t="s">
        <v>454</v>
      </c>
      <c r="ED20" s="140" t="s">
        <v>454</v>
      </c>
      <c r="EE20" s="140" t="s">
        <v>454</v>
      </c>
    </row>
    <row r="21" spans="1:135" ht="15" customHeight="1">
      <c r="A21" s="760"/>
      <c r="B21" s="761"/>
      <c r="C21" s="761"/>
      <c r="D21" s="761"/>
      <c r="E21" s="761"/>
      <c r="F21" s="762"/>
      <c r="G21" s="143" t="s">
        <v>4414</v>
      </c>
      <c r="H21" s="144"/>
      <c r="I21" s="144"/>
      <c r="J21" s="144"/>
      <c r="K21" s="144"/>
      <c r="L21" s="144"/>
      <c r="M21" s="144"/>
      <c r="N21" s="144"/>
      <c r="O21" s="144"/>
      <c r="P21" s="144"/>
      <c r="Q21" s="144"/>
      <c r="R21" s="144"/>
      <c r="S21" s="144"/>
      <c r="T21" s="144"/>
      <c r="U21" s="144"/>
      <c r="V21" s="144"/>
      <c r="W21" s="144"/>
      <c r="X21" s="144"/>
      <c r="Y21" s="144"/>
      <c r="Z21" s="144"/>
      <c r="AA21" s="488"/>
      <c r="AB21" s="763">
        <v>0</v>
      </c>
      <c r="AC21" s="764"/>
      <c r="AD21" s="765"/>
      <c r="AE21" s="766">
        <v>9</v>
      </c>
      <c r="AF21" s="764"/>
      <c r="AG21" s="765"/>
      <c r="AH21" s="766">
        <v>0</v>
      </c>
      <c r="AI21" s="764"/>
      <c r="AJ21" s="767"/>
      <c r="AK21" s="274">
        <v>116</v>
      </c>
      <c r="AL21" s="275"/>
      <c r="AM21" s="275"/>
      <c r="AN21" s="275"/>
      <c r="AO21" s="275"/>
      <c r="AP21" s="275"/>
      <c r="AQ21" s="275"/>
      <c r="AR21" s="275"/>
      <c r="AS21" s="275"/>
      <c r="AT21" s="275"/>
      <c r="AU21" s="275"/>
      <c r="AV21" s="275"/>
      <c r="AW21" s="428"/>
      <c r="AX21" s="445"/>
      <c r="AY21" s="445"/>
      <c r="AZ21" s="445"/>
      <c r="BA21" s="445"/>
      <c r="BB21" s="445"/>
      <c r="BC21" s="445"/>
      <c r="BD21" s="445"/>
      <c r="BE21" s="445"/>
      <c r="BF21" s="445"/>
      <c r="BG21" s="445"/>
      <c r="BH21" s="506"/>
      <c r="BI21" s="331">
        <f t="shared" si="1"/>
        <v>116</v>
      </c>
      <c r="BJ21" s="332"/>
      <c r="BK21" s="332"/>
      <c r="BL21" s="332"/>
      <c r="BM21" s="332"/>
      <c r="BN21" s="332"/>
      <c r="BO21" s="332"/>
      <c r="BP21" s="332"/>
      <c r="BQ21" s="332"/>
      <c r="BR21" s="332"/>
      <c r="BS21" s="332"/>
      <c r="BT21" s="332"/>
      <c r="BU21" s="274"/>
      <c r="BV21" s="275"/>
      <c r="BW21" s="275"/>
      <c r="BX21" s="275"/>
      <c r="BY21" s="275"/>
      <c r="BZ21" s="275"/>
      <c r="CA21" s="275"/>
      <c r="CB21" s="275"/>
      <c r="CC21" s="275"/>
      <c r="CD21" s="275"/>
      <c r="CE21" s="275"/>
      <c r="CF21" s="275"/>
      <c r="CG21" s="274">
        <v>1850223</v>
      </c>
      <c r="CH21" s="274"/>
      <c r="CI21" s="274"/>
      <c r="CJ21" s="274"/>
      <c r="CK21" s="274"/>
      <c r="CL21" s="274"/>
      <c r="CM21" s="274"/>
      <c r="CN21" s="274"/>
      <c r="CO21" s="274"/>
      <c r="CP21" s="274"/>
      <c r="CQ21" s="274"/>
      <c r="CR21" s="274"/>
      <c r="CS21" s="274"/>
      <c r="CT21" s="274"/>
      <c r="CU21" s="274"/>
      <c r="CV21" s="768"/>
      <c r="CW21" s="768"/>
      <c r="CX21" s="768"/>
      <c r="CY21" s="768"/>
      <c r="CZ21" s="768"/>
      <c r="DA21" s="768"/>
      <c r="DB21" s="768"/>
      <c r="DC21" s="768"/>
      <c r="DD21" s="768"/>
      <c r="DE21" s="768"/>
      <c r="DF21" s="768"/>
      <c r="DG21" s="768"/>
      <c r="DH21" s="768"/>
      <c r="DI21" s="768"/>
      <c r="DJ21" s="769"/>
      <c r="DK21" s="140" t="s">
        <v>454</v>
      </c>
      <c r="DL21" s="140" t="s">
        <v>454</v>
      </c>
      <c r="DM21" s="140" t="s">
        <v>454</v>
      </c>
      <c r="DN21" s="140" t="s">
        <v>454</v>
      </c>
      <c r="DO21" s="140" t="s">
        <v>454</v>
      </c>
      <c r="DP21" s="140" t="s">
        <v>454</v>
      </c>
      <c r="DQ21" s="140" t="s">
        <v>454</v>
      </c>
      <c r="DR21" s="140" t="s">
        <v>454</v>
      </c>
      <c r="DS21" s="140" t="s">
        <v>454</v>
      </c>
      <c r="DT21" s="140" t="s">
        <v>454</v>
      </c>
      <c r="DU21" s="140" t="s">
        <v>454</v>
      </c>
      <c r="DV21" s="140" t="s">
        <v>454</v>
      </c>
      <c r="DW21" s="140" t="s">
        <v>454</v>
      </c>
      <c r="DX21" s="140" t="s">
        <v>454</v>
      </c>
      <c r="DY21" s="140" t="s">
        <v>454</v>
      </c>
      <c r="DZ21" s="140" t="s">
        <v>454</v>
      </c>
      <c r="EA21" s="140" t="s">
        <v>454</v>
      </c>
      <c r="EB21" s="140" t="s">
        <v>454</v>
      </c>
      <c r="EC21" s="140" t="s">
        <v>454</v>
      </c>
      <c r="ED21" s="140" t="s">
        <v>454</v>
      </c>
      <c r="EE21" s="140" t="s">
        <v>454</v>
      </c>
    </row>
    <row r="22" spans="1:135" ht="15" customHeight="1">
      <c r="A22" s="760"/>
      <c r="B22" s="761"/>
      <c r="C22" s="761"/>
      <c r="D22" s="761"/>
      <c r="E22" s="761"/>
      <c r="F22" s="762"/>
      <c r="G22" s="143" t="s">
        <v>4416</v>
      </c>
      <c r="H22" s="144"/>
      <c r="I22" s="144"/>
      <c r="J22" s="144"/>
      <c r="K22" s="144"/>
      <c r="L22" s="144"/>
      <c r="M22" s="144"/>
      <c r="N22" s="144"/>
      <c r="O22" s="144"/>
      <c r="P22" s="144"/>
      <c r="Q22" s="144"/>
      <c r="R22" s="144"/>
      <c r="S22" s="144"/>
      <c r="T22" s="144"/>
      <c r="U22" s="144"/>
      <c r="V22" s="144"/>
      <c r="W22" s="144"/>
      <c r="X22" s="144"/>
      <c r="Y22" s="144"/>
      <c r="Z22" s="144"/>
      <c r="AA22" s="488"/>
      <c r="AB22" s="763">
        <v>1</v>
      </c>
      <c r="AC22" s="764"/>
      <c r="AD22" s="765"/>
      <c r="AE22" s="766">
        <v>0</v>
      </c>
      <c r="AF22" s="764"/>
      <c r="AG22" s="765"/>
      <c r="AH22" s="766">
        <v>0</v>
      </c>
      <c r="AI22" s="764"/>
      <c r="AJ22" s="767"/>
      <c r="AK22" s="274">
        <v>41</v>
      </c>
      <c r="AL22" s="275"/>
      <c r="AM22" s="275"/>
      <c r="AN22" s="275"/>
      <c r="AO22" s="275"/>
      <c r="AP22" s="275"/>
      <c r="AQ22" s="275"/>
      <c r="AR22" s="275"/>
      <c r="AS22" s="275"/>
      <c r="AT22" s="275"/>
      <c r="AU22" s="275"/>
      <c r="AV22" s="275"/>
      <c r="AW22" s="428"/>
      <c r="AX22" s="445"/>
      <c r="AY22" s="445"/>
      <c r="AZ22" s="445"/>
      <c r="BA22" s="445"/>
      <c r="BB22" s="445"/>
      <c r="BC22" s="445"/>
      <c r="BD22" s="445"/>
      <c r="BE22" s="445"/>
      <c r="BF22" s="445"/>
      <c r="BG22" s="445"/>
      <c r="BH22" s="506"/>
      <c r="BI22" s="331">
        <f t="shared" si="1"/>
        <v>41</v>
      </c>
      <c r="BJ22" s="332"/>
      <c r="BK22" s="332"/>
      <c r="BL22" s="332"/>
      <c r="BM22" s="332"/>
      <c r="BN22" s="332"/>
      <c r="BO22" s="332"/>
      <c r="BP22" s="332"/>
      <c r="BQ22" s="332"/>
      <c r="BR22" s="332"/>
      <c r="BS22" s="332"/>
      <c r="BT22" s="332"/>
      <c r="BU22" s="274"/>
      <c r="BV22" s="275"/>
      <c r="BW22" s="275"/>
      <c r="BX22" s="275"/>
      <c r="BY22" s="275"/>
      <c r="BZ22" s="275"/>
      <c r="CA22" s="275"/>
      <c r="CB22" s="275"/>
      <c r="CC22" s="275"/>
      <c r="CD22" s="275"/>
      <c r="CE22" s="275"/>
      <c r="CF22" s="275"/>
      <c r="CG22" s="274">
        <v>1312649</v>
      </c>
      <c r="CH22" s="274"/>
      <c r="CI22" s="274"/>
      <c r="CJ22" s="274"/>
      <c r="CK22" s="274"/>
      <c r="CL22" s="274"/>
      <c r="CM22" s="274"/>
      <c r="CN22" s="274"/>
      <c r="CO22" s="274"/>
      <c r="CP22" s="274"/>
      <c r="CQ22" s="274"/>
      <c r="CR22" s="274"/>
      <c r="CS22" s="274"/>
      <c r="CT22" s="274"/>
      <c r="CU22" s="274"/>
      <c r="CV22" s="768"/>
      <c r="CW22" s="768"/>
      <c r="CX22" s="768"/>
      <c r="CY22" s="768"/>
      <c r="CZ22" s="768"/>
      <c r="DA22" s="768"/>
      <c r="DB22" s="768"/>
      <c r="DC22" s="768"/>
      <c r="DD22" s="768"/>
      <c r="DE22" s="768"/>
      <c r="DF22" s="768"/>
      <c r="DG22" s="768"/>
      <c r="DH22" s="768"/>
      <c r="DI22" s="768"/>
      <c r="DJ22" s="769"/>
      <c r="DK22" s="140" t="s">
        <v>454</v>
      </c>
      <c r="DL22" s="140" t="s">
        <v>454</v>
      </c>
      <c r="DM22" s="140" t="s">
        <v>454</v>
      </c>
      <c r="DN22" s="140" t="s">
        <v>454</v>
      </c>
      <c r="DO22" s="140" t="s">
        <v>454</v>
      </c>
      <c r="DP22" s="140" t="s">
        <v>454</v>
      </c>
      <c r="DQ22" s="140" t="s">
        <v>454</v>
      </c>
      <c r="DR22" s="140" t="s">
        <v>454</v>
      </c>
      <c r="DS22" s="140" t="s">
        <v>454</v>
      </c>
      <c r="DT22" s="140" t="s">
        <v>454</v>
      </c>
      <c r="DU22" s="140" t="s">
        <v>454</v>
      </c>
      <c r="DV22" s="140" t="s">
        <v>454</v>
      </c>
      <c r="DW22" s="140" t="s">
        <v>454</v>
      </c>
      <c r="DX22" s="140" t="s">
        <v>454</v>
      </c>
      <c r="DY22" s="140" t="s">
        <v>454</v>
      </c>
      <c r="DZ22" s="140" t="s">
        <v>454</v>
      </c>
      <c r="EA22" s="140" t="s">
        <v>454</v>
      </c>
      <c r="EB22" s="140" t="s">
        <v>454</v>
      </c>
      <c r="EC22" s="140" t="s">
        <v>454</v>
      </c>
      <c r="ED22" s="140" t="s">
        <v>454</v>
      </c>
      <c r="EE22" s="140" t="s">
        <v>454</v>
      </c>
    </row>
    <row r="23" spans="1:135" ht="15" customHeight="1">
      <c r="A23" s="760"/>
      <c r="B23" s="761"/>
      <c r="C23" s="761"/>
      <c r="D23" s="761"/>
      <c r="E23" s="761"/>
      <c r="F23" s="762"/>
      <c r="G23" s="143" t="s">
        <v>4423</v>
      </c>
      <c r="H23" s="144"/>
      <c r="I23" s="144"/>
      <c r="J23" s="144"/>
      <c r="K23" s="144"/>
      <c r="L23" s="144"/>
      <c r="M23" s="144"/>
      <c r="N23" s="144"/>
      <c r="O23" s="144"/>
      <c r="P23" s="144"/>
      <c r="Q23" s="144"/>
      <c r="R23" s="144"/>
      <c r="S23" s="144"/>
      <c r="T23" s="144"/>
      <c r="U23" s="144"/>
      <c r="V23" s="144"/>
      <c r="W23" s="144"/>
      <c r="X23" s="144"/>
      <c r="Y23" s="144"/>
      <c r="Z23" s="144"/>
      <c r="AA23" s="488"/>
      <c r="AB23" s="763">
        <v>1</v>
      </c>
      <c r="AC23" s="764"/>
      <c r="AD23" s="765"/>
      <c r="AE23" s="766">
        <v>1</v>
      </c>
      <c r="AF23" s="764"/>
      <c r="AG23" s="765"/>
      <c r="AH23" s="766">
        <v>0</v>
      </c>
      <c r="AI23" s="764"/>
      <c r="AJ23" s="767"/>
      <c r="AK23" s="274">
        <v>14</v>
      </c>
      <c r="AL23" s="275"/>
      <c r="AM23" s="275"/>
      <c r="AN23" s="275"/>
      <c r="AO23" s="275"/>
      <c r="AP23" s="275"/>
      <c r="AQ23" s="275"/>
      <c r="AR23" s="275"/>
      <c r="AS23" s="275"/>
      <c r="AT23" s="275"/>
      <c r="AU23" s="275"/>
      <c r="AV23" s="275"/>
      <c r="AW23" s="428"/>
      <c r="AX23" s="445"/>
      <c r="AY23" s="445"/>
      <c r="AZ23" s="445"/>
      <c r="BA23" s="445"/>
      <c r="BB23" s="445"/>
      <c r="BC23" s="445"/>
      <c r="BD23" s="445"/>
      <c r="BE23" s="445"/>
      <c r="BF23" s="445"/>
      <c r="BG23" s="445"/>
      <c r="BH23" s="506"/>
      <c r="BI23" s="331">
        <f t="shared" si="0"/>
        <v>14</v>
      </c>
      <c r="BJ23" s="332"/>
      <c r="BK23" s="332"/>
      <c r="BL23" s="332"/>
      <c r="BM23" s="332"/>
      <c r="BN23" s="332"/>
      <c r="BO23" s="332"/>
      <c r="BP23" s="332"/>
      <c r="BQ23" s="332"/>
      <c r="BR23" s="332"/>
      <c r="BS23" s="332"/>
      <c r="BT23" s="332"/>
      <c r="BU23" s="274"/>
      <c r="BV23" s="275"/>
      <c r="BW23" s="275"/>
      <c r="BX23" s="275"/>
      <c r="BY23" s="275"/>
      <c r="BZ23" s="275"/>
      <c r="CA23" s="275"/>
      <c r="CB23" s="275"/>
      <c r="CC23" s="275"/>
      <c r="CD23" s="275"/>
      <c r="CE23" s="275"/>
      <c r="CF23" s="275"/>
      <c r="CG23" s="274">
        <v>937092</v>
      </c>
      <c r="CH23" s="274"/>
      <c r="CI23" s="274"/>
      <c r="CJ23" s="274"/>
      <c r="CK23" s="274"/>
      <c r="CL23" s="274"/>
      <c r="CM23" s="274"/>
      <c r="CN23" s="274"/>
      <c r="CO23" s="274"/>
      <c r="CP23" s="274"/>
      <c r="CQ23" s="274"/>
      <c r="CR23" s="274"/>
      <c r="CS23" s="274"/>
      <c r="CT23" s="274"/>
      <c r="CU23" s="274"/>
      <c r="CV23" s="768"/>
      <c r="CW23" s="768"/>
      <c r="CX23" s="768"/>
      <c r="CY23" s="768"/>
      <c r="CZ23" s="768"/>
      <c r="DA23" s="768"/>
      <c r="DB23" s="768"/>
      <c r="DC23" s="768"/>
      <c r="DD23" s="768"/>
      <c r="DE23" s="768"/>
      <c r="DF23" s="768"/>
      <c r="DG23" s="768"/>
      <c r="DH23" s="768"/>
      <c r="DI23" s="768"/>
      <c r="DJ23" s="769"/>
      <c r="DK23" s="140" t="s">
        <v>454</v>
      </c>
      <c r="DL23" s="140" t="s">
        <v>454</v>
      </c>
      <c r="DM23" s="140" t="s">
        <v>454</v>
      </c>
      <c r="DN23" s="140" t="s">
        <v>454</v>
      </c>
      <c r="DO23" s="140" t="s">
        <v>454</v>
      </c>
      <c r="DP23" s="140" t="s">
        <v>454</v>
      </c>
      <c r="DQ23" s="140" t="s">
        <v>454</v>
      </c>
      <c r="DR23" s="140" t="s">
        <v>454</v>
      </c>
      <c r="DS23" s="140" t="s">
        <v>454</v>
      </c>
      <c r="DT23" s="140" t="s">
        <v>454</v>
      </c>
      <c r="DU23" s="140" t="s">
        <v>454</v>
      </c>
      <c r="DV23" s="140" t="s">
        <v>454</v>
      </c>
      <c r="DW23" s="140" t="s">
        <v>454</v>
      </c>
      <c r="DX23" s="140" t="s">
        <v>454</v>
      </c>
      <c r="DY23" s="140" t="s">
        <v>454</v>
      </c>
      <c r="DZ23" s="140" t="s">
        <v>454</v>
      </c>
      <c r="EA23" s="140" t="s">
        <v>454</v>
      </c>
      <c r="EB23" s="140" t="s">
        <v>454</v>
      </c>
      <c r="EC23" s="140" t="s">
        <v>454</v>
      </c>
      <c r="ED23" s="140" t="s">
        <v>454</v>
      </c>
      <c r="EE23" s="140" t="s">
        <v>454</v>
      </c>
    </row>
    <row r="24" spans="1:135" ht="15" customHeight="1">
      <c r="A24" s="760"/>
      <c r="B24" s="761"/>
      <c r="C24" s="761"/>
      <c r="D24" s="761"/>
      <c r="E24" s="761"/>
      <c r="F24" s="762"/>
      <c r="G24" s="143" t="s">
        <v>4419</v>
      </c>
      <c r="H24" s="144"/>
      <c r="I24" s="144"/>
      <c r="J24" s="144"/>
      <c r="K24" s="144"/>
      <c r="L24" s="144"/>
      <c r="M24" s="144"/>
      <c r="N24" s="144"/>
      <c r="O24" s="144"/>
      <c r="P24" s="144"/>
      <c r="Q24" s="144"/>
      <c r="R24" s="144"/>
      <c r="S24" s="144"/>
      <c r="T24" s="144"/>
      <c r="U24" s="144"/>
      <c r="V24" s="144"/>
      <c r="W24" s="144"/>
      <c r="X24" s="144"/>
      <c r="Y24" s="144"/>
      <c r="Z24" s="144"/>
      <c r="AA24" s="488"/>
      <c r="AB24" s="763">
        <v>1</v>
      </c>
      <c r="AC24" s="764"/>
      <c r="AD24" s="765"/>
      <c r="AE24" s="766">
        <v>2</v>
      </c>
      <c r="AF24" s="764"/>
      <c r="AG24" s="765"/>
      <c r="AH24" s="766">
        <v>0</v>
      </c>
      <c r="AI24" s="764"/>
      <c r="AJ24" s="767"/>
      <c r="AK24" s="274">
        <v>4</v>
      </c>
      <c r="AL24" s="275"/>
      <c r="AM24" s="275"/>
      <c r="AN24" s="275"/>
      <c r="AO24" s="275"/>
      <c r="AP24" s="275"/>
      <c r="AQ24" s="275"/>
      <c r="AR24" s="275"/>
      <c r="AS24" s="275"/>
      <c r="AT24" s="275"/>
      <c r="AU24" s="275"/>
      <c r="AV24" s="275"/>
      <c r="AW24" s="428"/>
      <c r="AX24" s="445"/>
      <c r="AY24" s="445"/>
      <c r="AZ24" s="445"/>
      <c r="BA24" s="445"/>
      <c r="BB24" s="445"/>
      <c r="BC24" s="445"/>
      <c r="BD24" s="445"/>
      <c r="BE24" s="445"/>
      <c r="BF24" s="445"/>
      <c r="BG24" s="445"/>
      <c r="BH24" s="506"/>
      <c r="BI24" s="331">
        <f>SUM(AK24:BH24)</f>
        <v>4</v>
      </c>
      <c r="BJ24" s="332"/>
      <c r="BK24" s="332"/>
      <c r="BL24" s="332"/>
      <c r="BM24" s="332"/>
      <c r="BN24" s="332"/>
      <c r="BO24" s="332"/>
      <c r="BP24" s="332"/>
      <c r="BQ24" s="332"/>
      <c r="BR24" s="332"/>
      <c r="BS24" s="332"/>
      <c r="BT24" s="332"/>
      <c r="BU24" s="274"/>
      <c r="BV24" s="275"/>
      <c r="BW24" s="275"/>
      <c r="BX24" s="275"/>
      <c r="BY24" s="275"/>
      <c r="BZ24" s="275"/>
      <c r="CA24" s="275"/>
      <c r="CB24" s="275"/>
      <c r="CC24" s="275"/>
      <c r="CD24" s="275"/>
      <c r="CE24" s="275"/>
      <c r="CF24" s="275"/>
      <c r="CG24" s="274">
        <v>601131</v>
      </c>
      <c r="CH24" s="274"/>
      <c r="CI24" s="274"/>
      <c r="CJ24" s="274"/>
      <c r="CK24" s="274"/>
      <c r="CL24" s="274"/>
      <c r="CM24" s="274"/>
      <c r="CN24" s="274"/>
      <c r="CO24" s="274"/>
      <c r="CP24" s="274"/>
      <c r="CQ24" s="274"/>
      <c r="CR24" s="274"/>
      <c r="CS24" s="274"/>
      <c r="CT24" s="274"/>
      <c r="CU24" s="274"/>
      <c r="CV24" s="768"/>
      <c r="CW24" s="768"/>
      <c r="CX24" s="768"/>
      <c r="CY24" s="768"/>
      <c r="CZ24" s="768"/>
      <c r="DA24" s="768"/>
      <c r="DB24" s="768"/>
      <c r="DC24" s="768"/>
      <c r="DD24" s="768"/>
      <c r="DE24" s="768"/>
      <c r="DF24" s="768"/>
      <c r="DG24" s="768"/>
      <c r="DH24" s="768"/>
      <c r="DI24" s="768"/>
      <c r="DJ24" s="769"/>
      <c r="DK24" s="140" t="s">
        <v>454</v>
      </c>
      <c r="DL24" s="140" t="s">
        <v>454</v>
      </c>
      <c r="DM24" s="140" t="s">
        <v>454</v>
      </c>
      <c r="DN24" s="140" t="s">
        <v>454</v>
      </c>
      <c r="DO24" s="140" t="s">
        <v>454</v>
      </c>
      <c r="DP24" s="140" t="s">
        <v>454</v>
      </c>
      <c r="DQ24" s="140" t="s">
        <v>454</v>
      </c>
      <c r="DR24" s="140" t="s">
        <v>454</v>
      </c>
      <c r="DS24" s="140" t="s">
        <v>454</v>
      </c>
      <c r="DT24" s="140" t="s">
        <v>454</v>
      </c>
      <c r="DU24" s="140" t="s">
        <v>454</v>
      </c>
      <c r="DV24" s="140" t="s">
        <v>454</v>
      </c>
      <c r="DW24" s="140" t="s">
        <v>454</v>
      </c>
      <c r="DX24" s="140" t="s">
        <v>454</v>
      </c>
      <c r="DY24" s="140" t="s">
        <v>454</v>
      </c>
      <c r="DZ24" s="140" t="s">
        <v>454</v>
      </c>
      <c r="EA24" s="140" t="s">
        <v>454</v>
      </c>
      <c r="EB24" s="140" t="s">
        <v>454</v>
      </c>
      <c r="EC24" s="140" t="s">
        <v>454</v>
      </c>
      <c r="ED24" s="140" t="s">
        <v>454</v>
      </c>
      <c r="EE24" s="140" t="s">
        <v>454</v>
      </c>
    </row>
    <row r="25" spans="1:135" ht="21.75" customHeight="1">
      <c r="A25" s="760"/>
      <c r="B25" s="761"/>
      <c r="C25" s="761"/>
      <c r="D25" s="761"/>
      <c r="E25" s="761"/>
      <c r="F25" s="762"/>
      <c r="G25" s="143" t="s">
        <v>440</v>
      </c>
      <c r="H25" s="144"/>
      <c r="I25" s="144"/>
      <c r="J25" s="144"/>
      <c r="K25" s="144"/>
      <c r="L25" s="144"/>
      <c r="M25" s="144"/>
      <c r="N25" s="144"/>
      <c r="O25" s="144"/>
      <c r="P25" s="144"/>
      <c r="Q25" s="144"/>
      <c r="R25" s="144"/>
      <c r="S25" s="144"/>
      <c r="T25" s="144"/>
      <c r="U25" s="144"/>
      <c r="V25" s="144"/>
      <c r="W25" s="144"/>
      <c r="X25" s="144"/>
      <c r="Y25" s="144"/>
      <c r="Z25" s="144"/>
      <c r="AA25" s="488"/>
      <c r="AB25" s="763">
        <v>1</v>
      </c>
      <c r="AC25" s="764"/>
      <c r="AD25" s="765"/>
      <c r="AE25" s="766">
        <v>3</v>
      </c>
      <c r="AF25" s="764"/>
      <c r="AG25" s="765"/>
      <c r="AH25" s="766">
        <v>0</v>
      </c>
      <c r="AI25" s="764"/>
      <c r="AJ25" s="767"/>
      <c r="AK25" s="540">
        <f>SUM(AK13:AV24)</f>
        <v>2030</v>
      </c>
      <c r="AL25" s="541"/>
      <c r="AM25" s="541"/>
      <c r="AN25" s="541"/>
      <c r="AO25" s="541"/>
      <c r="AP25" s="541"/>
      <c r="AQ25" s="541"/>
      <c r="AR25" s="541"/>
      <c r="AS25" s="541"/>
      <c r="AT25" s="541"/>
      <c r="AU25" s="541"/>
      <c r="AV25" s="542"/>
      <c r="AW25" s="540">
        <f>SUM(AW13:BH24)</f>
        <v>63</v>
      </c>
      <c r="AX25" s="541"/>
      <c r="AY25" s="541"/>
      <c r="AZ25" s="541"/>
      <c r="BA25" s="541"/>
      <c r="BB25" s="541"/>
      <c r="BC25" s="541"/>
      <c r="BD25" s="541"/>
      <c r="BE25" s="541"/>
      <c r="BF25" s="541"/>
      <c r="BG25" s="541"/>
      <c r="BH25" s="542"/>
      <c r="BI25" s="540">
        <f>SUM(BI13:BT24)</f>
        <v>2093</v>
      </c>
      <c r="BJ25" s="541"/>
      <c r="BK25" s="541"/>
      <c r="BL25" s="541"/>
      <c r="BM25" s="541"/>
      <c r="BN25" s="541"/>
      <c r="BO25" s="541"/>
      <c r="BP25" s="541"/>
      <c r="BQ25" s="541"/>
      <c r="BR25" s="541"/>
      <c r="BS25" s="541"/>
      <c r="BT25" s="542"/>
      <c r="BU25" s="540">
        <f>SUM(BU13:CF24)</f>
        <v>0</v>
      </c>
      <c r="BV25" s="541"/>
      <c r="BW25" s="541"/>
      <c r="BX25" s="541"/>
      <c r="BY25" s="541"/>
      <c r="BZ25" s="541"/>
      <c r="CA25" s="541"/>
      <c r="CB25" s="541"/>
      <c r="CC25" s="541"/>
      <c r="CD25" s="541"/>
      <c r="CE25" s="541"/>
      <c r="CF25" s="542"/>
      <c r="CG25" s="540">
        <f>SUM(CG13:CU24)</f>
        <v>11472776</v>
      </c>
      <c r="CH25" s="543"/>
      <c r="CI25" s="543"/>
      <c r="CJ25" s="543"/>
      <c r="CK25" s="543"/>
      <c r="CL25" s="543"/>
      <c r="CM25" s="543"/>
      <c r="CN25" s="543"/>
      <c r="CO25" s="543"/>
      <c r="CP25" s="543"/>
      <c r="CQ25" s="543"/>
      <c r="CR25" s="543"/>
      <c r="CS25" s="543"/>
      <c r="CT25" s="543"/>
      <c r="CU25" s="544"/>
      <c r="CV25" s="770"/>
      <c r="CW25" s="771"/>
      <c r="CX25" s="771"/>
      <c r="CY25" s="771"/>
      <c r="CZ25" s="771"/>
      <c r="DA25" s="771"/>
      <c r="DB25" s="771"/>
      <c r="DC25" s="771"/>
      <c r="DD25" s="771"/>
      <c r="DE25" s="771"/>
      <c r="DF25" s="771"/>
      <c r="DG25" s="771"/>
      <c r="DH25" s="771"/>
      <c r="DI25" s="771"/>
      <c r="DJ25" s="772"/>
      <c r="DK25" s="140" t="s">
        <v>454</v>
      </c>
      <c r="DL25" s="140" t="s">
        <v>454</v>
      </c>
      <c r="DM25" s="140" t="s">
        <v>454</v>
      </c>
      <c r="DN25" s="140" t="s">
        <v>454</v>
      </c>
      <c r="DO25" s="140" t="s">
        <v>454</v>
      </c>
      <c r="DP25" s="140" t="s">
        <v>454</v>
      </c>
      <c r="DQ25" s="140" t="s">
        <v>454</v>
      </c>
      <c r="DR25" s="140" t="s">
        <v>454</v>
      </c>
      <c r="DS25" s="140" t="s">
        <v>454</v>
      </c>
      <c r="DT25" s="140" t="s">
        <v>454</v>
      </c>
      <c r="DU25" s="140" t="s">
        <v>454</v>
      </c>
      <c r="DV25" s="140" t="s">
        <v>454</v>
      </c>
      <c r="DW25" s="140" t="s">
        <v>454</v>
      </c>
      <c r="DX25" s="140" t="s">
        <v>454</v>
      </c>
      <c r="DY25" s="140" t="s">
        <v>454</v>
      </c>
      <c r="DZ25" s="140" t="s">
        <v>454</v>
      </c>
      <c r="EA25" s="140" t="s">
        <v>454</v>
      </c>
      <c r="EB25" s="140" t="s">
        <v>454</v>
      </c>
      <c r="EC25" s="140" t="s">
        <v>454</v>
      </c>
      <c r="ED25" s="140" t="s">
        <v>454</v>
      </c>
      <c r="EE25" s="140" t="s">
        <v>454</v>
      </c>
    </row>
    <row r="26" spans="1:135" ht="21.75" customHeight="1">
      <c r="A26" s="760"/>
      <c r="B26" s="761"/>
      <c r="C26" s="761"/>
      <c r="D26" s="761"/>
      <c r="E26" s="761"/>
      <c r="F26" s="762"/>
      <c r="G26" s="143" t="s">
        <v>441</v>
      </c>
      <c r="H26" s="144"/>
      <c r="I26" s="144"/>
      <c r="J26" s="144"/>
      <c r="K26" s="144"/>
      <c r="L26" s="144"/>
      <c r="M26" s="144"/>
      <c r="N26" s="144"/>
      <c r="O26" s="144"/>
      <c r="P26" s="144"/>
      <c r="Q26" s="144"/>
      <c r="R26" s="144"/>
      <c r="S26" s="144"/>
      <c r="T26" s="144"/>
      <c r="U26" s="144"/>
      <c r="V26" s="144"/>
      <c r="W26" s="144"/>
      <c r="X26" s="144"/>
      <c r="Y26" s="144"/>
      <c r="Z26" s="144"/>
      <c r="AA26" s="488"/>
      <c r="AB26" s="763">
        <v>1</v>
      </c>
      <c r="AC26" s="764"/>
      <c r="AD26" s="765"/>
      <c r="AE26" s="766">
        <v>4</v>
      </c>
      <c r="AF26" s="764"/>
      <c r="AG26" s="765"/>
      <c r="AH26" s="766">
        <v>0</v>
      </c>
      <c r="AI26" s="764"/>
      <c r="AJ26" s="767"/>
      <c r="AK26" s="274">
        <v>829</v>
      </c>
      <c r="AL26" s="275"/>
      <c r="AM26" s="275"/>
      <c r="AN26" s="275"/>
      <c r="AO26" s="275"/>
      <c r="AP26" s="275"/>
      <c r="AQ26" s="275"/>
      <c r="AR26" s="275"/>
      <c r="AS26" s="275"/>
      <c r="AT26" s="275"/>
      <c r="AU26" s="275"/>
      <c r="AV26" s="275"/>
      <c r="AW26" s="274">
        <v>35</v>
      </c>
      <c r="AX26" s="275"/>
      <c r="AY26" s="275"/>
      <c r="AZ26" s="275"/>
      <c r="BA26" s="275"/>
      <c r="BB26" s="275"/>
      <c r="BC26" s="275"/>
      <c r="BD26" s="275"/>
      <c r="BE26" s="275"/>
      <c r="BF26" s="275"/>
      <c r="BG26" s="275"/>
      <c r="BH26" s="275"/>
      <c r="BI26" s="331">
        <f>SUM(AK26:BH26)</f>
        <v>864</v>
      </c>
      <c r="BJ26" s="332"/>
      <c r="BK26" s="332"/>
      <c r="BL26" s="332"/>
      <c r="BM26" s="332"/>
      <c r="BN26" s="332"/>
      <c r="BO26" s="332"/>
      <c r="BP26" s="332"/>
      <c r="BQ26" s="332"/>
      <c r="BR26" s="332"/>
      <c r="BS26" s="332"/>
      <c r="BT26" s="332"/>
      <c r="BU26" s="274"/>
      <c r="BV26" s="275"/>
      <c r="BW26" s="275"/>
      <c r="BX26" s="275"/>
      <c r="BY26" s="275"/>
      <c r="BZ26" s="275"/>
      <c r="CA26" s="275"/>
      <c r="CB26" s="275"/>
      <c r="CC26" s="275"/>
      <c r="CD26" s="275"/>
      <c r="CE26" s="275"/>
      <c r="CF26" s="275"/>
      <c r="CG26" s="274">
        <v>7012256</v>
      </c>
      <c r="CH26" s="274"/>
      <c r="CI26" s="274"/>
      <c r="CJ26" s="274"/>
      <c r="CK26" s="274"/>
      <c r="CL26" s="274"/>
      <c r="CM26" s="274"/>
      <c r="CN26" s="274"/>
      <c r="CO26" s="274"/>
      <c r="CP26" s="274"/>
      <c r="CQ26" s="274"/>
      <c r="CR26" s="274"/>
      <c r="CS26" s="274"/>
      <c r="CT26" s="274"/>
      <c r="CU26" s="274"/>
      <c r="CV26" s="768"/>
      <c r="CW26" s="768"/>
      <c r="CX26" s="768"/>
      <c r="CY26" s="768"/>
      <c r="CZ26" s="768"/>
      <c r="DA26" s="768"/>
      <c r="DB26" s="768"/>
      <c r="DC26" s="768"/>
      <c r="DD26" s="768"/>
      <c r="DE26" s="768"/>
      <c r="DF26" s="768"/>
      <c r="DG26" s="768"/>
      <c r="DH26" s="768"/>
      <c r="DI26" s="768"/>
      <c r="DJ26" s="769"/>
      <c r="DK26" s="140" t="s">
        <v>454</v>
      </c>
      <c r="DL26" s="140" t="s">
        <v>454</v>
      </c>
      <c r="DM26" s="140" t="s">
        <v>454</v>
      </c>
      <c r="DN26" s="140" t="s">
        <v>454</v>
      </c>
      <c r="DO26" s="140" t="s">
        <v>454</v>
      </c>
      <c r="DP26" s="140" t="s">
        <v>454</v>
      </c>
      <c r="DQ26" s="140" t="s">
        <v>454</v>
      </c>
      <c r="DR26" s="140" t="s">
        <v>454</v>
      </c>
      <c r="DS26" s="140" t="s">
        <v>454</v>
      </c>
      <c r="DT26" s="140" t="s">
        <v>454</v>
      </c>
      <c r="DU26" s="140" t="s">
        <v>454</v>
      </c>
      <c r="DV26" s="140" t="s">
        <v>454</v>
      </c>
      <c r="DW26" s="140" t="s">
        <v>454</v>
      </c>
      <c r="DX26" s="140" t="s">
        <v>454</v>
      </c>
      <c r="DY26" s="140" t="s">
        <v>454</v>
      </c>
      <c r="DZ26" s="140" t="s">
        <v>454</v>
      </c>
      <c r="EA26" s="140" t="s">
        <v>454</v>
      </c>
      <c r="EB26" s="140" t="s">
        <v>454</v>
      </c>
      <c r="EC26" s="140" t="s">
        <v>454</v>
      </c>
      <c r="ED26" s="140" t="s">
        <v>454</v>
      </c>
      <c r="EE26" s="140" t="s">
        <v>454</v>
      </c>
    </row>
    <row r="27" spans="1:135" ht="15" customHeight="1">
      <c r="A27" s="760"/>
      <c r="B27" s="761"/>
      <c r="C27" s="761"/>
      <c r="D27" s="761"/>
      <c r="E27" s="761"/>
      <c r="F27" s="762"/>
      <c r="G27" s="143" t="s">
        <v>442</v>
      </c>
      <c r="H27" s="144"/>
      <c r="I27" s="144"/>
      <c r="J27" s="144"/>
      <c r="K27" s="144"/>
      <c r="L27" s="144"/>
      <c r="M27" s="144"/>
      <c r="N27" s="144"/>
      <c r="O27" s="144"/>
      <c r="P27" s="144"/>
      <c r="Q27" s="144"/>
      <c r="R27" s="144"/>
      <c r="S27" s="144"/>
      <c r="T27" s="144"/>
      <c r="U27" s="144"/>
      <c r="V27" s="144"/>
      <c r="W27" s="144"/>
      <c r="X27" s="144"/>
      <c r="Y27" s="144"/>
      <c r="Z27" s="144"/>
      <c r="AA27" s="488"/>
      <c r="AB27" s="763">
        <v>1</v>
      </c>
      <c r="AC27" s="764"/>
      <c r="AD27" s="765"/>
      <c r="AE27" s="766">
        <v>5</v>
      </c>
      <c r="AF27" s="764"/>
      <c r="AG27" s="765"/>
      <c r="AH27" s="766">
        <v>0</v>
      </c>
      <c r="AI27" s="764"/>
      <c r="AJ27" s="767"/>
      <c r="AK27" s="540">
        <f>SUM(AK13:AV15)</f>
        <v>1025</v>
      </c>
      <c r="AL27" s="541"/>
      <c r="AM27" s="541"/>
      <c r="AN27" s="541"/>
      <c r="AO27" s="541"/>
      <c r="AP27" s="541"/>
      <c r="AQ27" s="541"/>
      <c r="AR27" s="541"/>
      <c r="AS27" s="541"/>
      <c r="AT27" s="541"/>
      <c r="AU27" s="541"/>
      <c r="AV27" s="542"/>
      <c r="AW27" s="540">
        <f>SUM(AW13:BH15)</f>
        <v>39</v>
      </c>
      <c r="AX27" s="541"/>
      <c r="AY27" s="541"/>
      <c r="AZ27" s="541"/>
      <c r="BA27" s="541"/>
      <c r="BB27" s="541"/>
      <c r="BC27" s="541"/>
      <c r="BD27" s="541"/>
      <c r="BE27" s="541"/>
      <c r="BF27" s="541"/>
      <c r="BG27" s="541"/>
      <c r="BH27" s="542"/>
      <c r="BI27" s="540">
        <f>SUM(AK27:BH27)</f>
        <v>1064</v>
      </c>
      <c r="BJ27" s="541"/>
      <c r="BK27" s="541"/>
      <c r="BL27" s="541"/>
      <c r="BM27" s="541"/>
      <c r="BN27" s="541"/>
      <c r="BO27" s="541"/>
      <c r="BP27" s="541"/>
      <c r="BQ27" s="541"/>
      <c r="BR27" s="541"/>
      <c r="BS27" s="541"/>
      <c r="BT27" s="542"/>
      <c r="BU27" s="540">
        <f>SUM(BU13:CF15)</f>
        <v>0</v>
      </c>
      <c r="BV27" s="541"/>
      <c r="BW27" s="541"/>
      <c r="BX27" s="541"/>
      <c r="BY27" s="541"/>
      <c r="BZ27" s="541"/>
      <c r="CA27" s="541"/>
      <c r="CB27" s="541"/>
      <c r="CC27" s="541"/>
      <c r="CD27" s="541"/>
      <c r="CE27" s="541"/>
      <c r="CF27" s="542"/>
      <c r="CG27" s="540">
        <f>SUM(CG13:CU15)</f>
        <v>1592074</v>
      </c>
      <c r="CH27" s="543"/>
      <c r="CI27" s="543"/>
      <c r="CJ27" s="543"/>
      <c r="CK27" s="543"/>
      <c r="CL27" s="543"/>
      <c r="CM27" s="543"/>
      <c r="CN27" s="543"/>
      <c r="CO27" s="543"/>
      <c r="CP27" s="543"/>
      <c r="CQ27" s="543"/>
      <c r="CR27" s="543"/>
      <c r="CS27" s="543"/>
      <c r="CT27" s="543"/>
      <c r="CU27" s="544"/>
      <c r="CV27" s="770"/>
      <c r="CW27" s="771"/>
      <c r="CX27" s="771"/>
      <c r="CY27" s="771"/>
      <c r="CZ27" s="771"/>
      <c r="DA27" s="771"/>
      <c r="DB27" s="771"/>
      <c r="DC27" s="771"/>
      <c r="DD27" s="771"/>
      <c r="DE27" s="771"/>
      <c r="DF27" s="771"/>
      <c r="DG27" s="771"/>
      <c r="DH27" s="771"/>
      <c r="DI27" s="771"/>
      <c r="DJ27" s="772"/>
      <c r="DK27" s="140" t="s">
        <v>454</v>
      </c>
      <c r="DL27" s="140" t="s">
        <v>454</v>
      </c>
      <c r="DM27" s="140" t="s">
        <v>454</v>
      </c>
      <c r="DN27" s="140" t="s">
        <v>454</v>
      </c>
      <c r="DO27" s="140" t="s">
        <v>454</v>
      </c>
      <c r="DP27" s="140" t="s">
        <v>454</v>
      </c>
      <c r="DQ27" s="140" t="s">
        <v>454</v>
      </c>
      <c r="DR27" s="140" t="s">
        <v>454</v>
      </c>
      <c r="DS27" s="140" t="s">
        <v>454</v>
      </c>
      <c r="DT27" s="140" t="s">
        <v>454</v>
      </c>
      <c r="DU27" s="140" t="s">
        <v>454</v>
      </c>
      <c r="DV27" s="140" t="s">
        <v>454</v>
      </c>
      <c r="DW27" s="140" t="s">
        <v>454</v>
      </c>
      <c r="DX27" s="140" t="s">
        <v>454</v>
      </c>
      <c r="DY27" s="140" t="s">
        <v>454</v>
      </c>
      <c r="DZ27" s="140" t="s">
        <v>454</v>
      </c>
      <c r="EA27" s="140" t="s">
        <v>454</v>
      </c>
      <c r="EB27" s="140" t="s">
        <v>454</v>
      </c>
      <c r="EC27" s="140" t="s">
        <v>454</v>
      </c>
      <c r="ED27" s="140" t="s">
        <v>454</v>
      </c>
      <c r="EE27" s="140" t="s">
        <v>454</v>
      </c>
    </row>
    <row r="28" spans="1:135" ht="15" customHeight="1">
      <c r="A28" s="760"/>
      <c r="B28" s="761"/>
      <c r="C28" s="761"/>
      <c r="D28" s="761"/>
      <c r="E28" s="761"/>
      <c r="F28" s="762"/>
      <c r="G28" s="143" t="s">
        <v>443</v>
      </c>
      <c r="H28" s="144"/>
      <c r="I28" s="144"/>
      <c r="J28" s="144"/>
      <c r="K28" s="144"/>
      <c r="L28" s="144"/>
      <c r="M28" s="144"/>
      <c r="N28" s="144"/>
      <c r="O28" s="144"/>
      <c r="P28" s="144"/>
      <c r="Q28" s="144"/>
      <c r="R28" s="144"/>
      <c r="S28" s="144"/>
      <c r="T28" s="144"/>
      <c r="U28" s="144"/>
      <c r="V28" s="144"/>
      <c r="W28" s="144"/>
      <c r="X28" s="144"/>
      <c r="Y28" s="144"/>
      <c r="Z28" s="144"/>
      <c r="AA28" s="488"/>
      <c r="AB28" s="763">
        <v>1</v>
      </c>
      <c r="AC28" s="764"/>
      <c r="AD28" s="765"/>
      <c r="AE28" s="766">
        <v>6</v>
      </c>
      <c r="AF28" s="764"/>
      <c r="AG28" s="765"/>
      <c r="AH28" s="766">
        <v>0</v>
      </c>
      <c r="AI28" s="764"/>
      <c r="AJ28" s="767"/>
      <c r="AK28" s="540">
        <f>SUM(AK16:AV19)</f>
        <v>728</v>
      </c>
      <c r="AL28" s="541"/>
      <c r="AM28" s="541"/>
      <c r="AN28" s="541"/>
      <c r="AO28" s="541"/>
      <c r="AP28" s="541"/>
      <c r="AQ28" s="541"/>
      <c r="AR28" s="541"/>
      <c r="AS28" s="541"/>
      <c r="AT28" s="541"/>
      <c r="AU28" s="541"/>
      <c r="AV28" s="542"/>
      <c r="AW28" s="540">
        <f>SUM(AW16:BH19)</f>
        <v>24</v>
      </c>
      <c r="AX28" s="541"/>
      <c r="AY28" s="541"/>
      <c r="AZ28" s="541"/>
      <c r="BA28" s="541"/>
      <c r="BB28" s="541"/>
      <c r="BC28" s="541"/>
      <c r="BD28" s="541"/>
      <c r="BE28" s="541"/>
      <c r="BF28" s="541"/>
      <c r="BG28" s="541"/>
      <c r="BH28" s="542"/>
      <c r="BI28" s="540">
        <f>SUM(AK28:BH28)</f>
        <v>752</v>
      </c>
      <c r="BJ28" s="541"/>
      <c r="BK28" s="541"/>
      <c r="BL28" s="541"/>
      <c r="BM28" s="541"/>
      <c r="BN28" s="541"/>
      <c r="BO28" s="541"/>
      <c r="BP28" s="541"/>
      <c r="BQ28" s="541"/>
      <c r="BR28" s="541"/>
      <c r="BS28" s="541"/>
      <c r="BT28" s="542"/>
      <c r="BU28" s="540">
        <f>SUM(BU16:CF19)</f>
        <v>0</v>
      </c>
      <c r="BV28" s="541"/>
      <c r="BW28" s="541"/>
      <c r="BX28" s="541"/>
      <c r="BY28" s="541"/>
      <c r="BZ28" s="541"/>
      <c r="CA28" s="541"/>
      <c r="CB28" s="541"/>
      <c r="CC28" s="541"/>
      <c r="CD28" s="541"/>
      <c r="CE28" s="541"/>
      <c r="CF28" s="542"/>
      <c r="CG28" s="540">
        <f>SUM(CG16:CU19)</f>
        <v>4139396</v>
      </c>
      <c r="CH28" s="543"/>
      <c r="CI28" s="543"/>
      <c r="CJ28" s="543"/>
      <c r="CK28" s="543"/>
      <c r="CL28" s="543"/>
      <c r="CM28" s="543"/>
      <c r="CN28" s="543"/>
      <c r="CO28" s="543"/>
      <c r="CP28" s="543"/>
      <c r="CQ28" s="543"/>
      <c r="CR28" s="543"/>
      <c r="CS28" s="543"/>
      <c r="CT28" s="543"/>
      <c r="CU28" s="544"/>
      <c r="CV28" s="770"/>
      <c r="CW28" s="771"/>
      <c r="CX28" s="771"/>
      <c r="CY28" s="771"/>
      <c r="CZ28" s="771"/>
      <c r="DA28" s="771"/>
      <c r="DB28" s="771"/>
      <c r="DC28" s="771"/>
      <c r="DD28" s="771"/>
      <c r="DE28" s="771"/>
      <c r="DF28" s="771"/>
      <c r="DG28" s="771"/>
      <c r="DH28" s="771"/>
      <c r="DI28" s="771"/>
      <c r="DJ28" s="772"/>
      <c r="DK28" s="140" t="s">
        <v>454</v>
      </c>
      <c r="DL28" s="140" t="s">
        <v>454</v>
      </c>
      <c r="DM28" s="140" t="s">
        <v>454</v>
      </c>
      <c r="DN28" s="140" t="s">
        <v>454</v>
      </c>
      <c r="DO28" s="140" t="s">
        <v>454</v>
      </c>
      <c r="DP28" s="140" t="s">
        <v>454</v>
      </c>
      <c r="DQ28" s="140" t="s">
        <v>454</v>
      </c>
      <c r="DR28" s="140" t="s">
        <v>454</v>
      </c>
      <c r="DS28" s="140" t="s">
        <v>454</v>
      </c>
      <c r="DT28" s="140" t="s">
        <v>454</v>
      </c>
      <c r="DU28" s="140" t="s">
        <v>454</v>
      </c>
      <c r="DV28" s="140" t="s">
        <v>454</v>
      </c>
      <c r="DW28" s="140" t="s">
        <v>454</v>
      </c>
      <c r="DX28" s="140" t="s">
        <v>454</v>
      </c>
      <c r="DY28" s="140" t="s">
        <v>454</v>
      </c>
      <c r="DZ28" s="140" t="s">
        <v>454</v>
      </c>
      <c r="EA28" s="140" t="s">
        <v>454</v>
      </c>
      <c r="EB28" s="140" t="s">
        <v>454</v>
      </c>
      <c r="EC28" s="140" t="s">
        <v>454</v>
      </c>
      <c r="ED28" s="140" t="s">
        <v>454</v>
      </c>
      <c r="EE28" s="140" t="s">
        <v>454</v>
      </c>
    </row>
    <row r="29" spans="1:135" ht="15" customHeight="1">
      <c r="A29" s="760"/>
      <c r="B29" s="761"/>
      <c r="C29" s="761"/>
      <c r="D29" s="761"/>
      <c r="E29" s="761"/>
      <c r="F29" s="762"/>
      <c r="G29" s="143" t="s">
        <v>9</v>
      </c>
      <c r="H29" s="144"/>
      <c r="I29" s="144"/>
      <c r="J29" s="144"/>
      <c r="K29" s="144"/>
      <c r="L29" s="144"/>
      <c r="M29" s="144"/>
      <c r="N29" s="144"/>
      <c r="O29" s="144"/>
      <c r="P29" s="144"/>
      <c r="Q29" s="144"/>
      <c r="R29" s="144"/>
      <c r="S29" s="144"/>
      <c r="T29" s="144"/>
      <c r="U29" s="144"/>
      <c r="V29" s="144"/>
      <c r="W29" s="144"/>
      <c r="X29" s="144"/>
      <c r="Y29" s="144"/>
      <c r="Z29" s="144"/>
      <c r="AA29" s="488"/>
      <c r="AB29" s="763">
        <v>1</v>
      </c>
      <c r="AC29" s="764"/>
      <c r="AD29" s="765"/>
      <c r="AE29" s="766">
        <v>7</v>
      </c>
      <c r="AF29" s="764"/>
      <c r="AG29" s="765"/>
      <c r="AH29" s="766">
        <v>0</v>
      </c>
      <c r="AI29" s="764"/>
      <c r="AJ29" s="767"/>
      <c r="AK29" s="540">
        <f>AK20</f>
        <v>102</v>
      </c>
      <c r="AL29" s="541"/>
      <c r="AM29" s="541"/>
      <c r="AN29" s="541"/>
      <c r="AO29" s="541"/>
      <c r="AP29" s="541"/>
      <c r="AQ29" s="541"/>
      <c r="AR29" s="541"/>
      <c r="AS29" s="541"/>
      <c r="AT29" s="541"/>
      <c r="AU29" s="541"/>
      <c r="AV29" s="542"/>
      <c r="AW29" s="540">
        <f>AW20</f>
        <v>0</v>
      </c>
      <c r="AX29" s="541"/>
      <c r="AY29" s="541"/>
      <c r="AZ29" s="541"/>
      <c r="BA29" s="541"/>
      <c r="BB29" s="541"/>
      <c r="BC29" s="541"/>
      <c r="BD29" s="541"/>
      <c r="BE29" s="541"/>
      <c r="BF29" s="541"/>
      <c r="BG29" s="541"/>
      <c r="BH29" s="542"/>
      <c r="BI29" s="540">
        <f>SUM(AK29:BH29)</f>
        <v>102</v>
      </c>
      <c r="BJ29" s="541"/>
      <c r="BK29" s="541"/>
      <c r="BL29" s="541"/>
      <c r="BM29" s="541"/>
      <c r="BN29" s="541"/>
      <c r="BO29" s="541"/>
      <c r="BP29" s="541"/>
      <c r="BQ29" s="541"/>
      <c r="BR29" s="541"/>
      <c r="BS29" s="541"/>
      <c r="BT29" s="542"/>
      <c r="BU29" s="540">
        <f>BU20</f>
        <v>0</v>
      </c>
      <c r="BV29" s="541"/>
      <c r="BW29" s="541"/>
      <c r="BX29" s="541"/>
      <c r="BY29" s="541"/>
      <c r="BZ29" s="541"/>
      <c r="CA29" s="541"/>
      <c r="CB29" s="541"/>
      <c r="CC29" s="541"/>
      <c r="CD29" s="541"/>
      <c r="CE29" s="541"/>
      <c r="CF29" s="542"/>
      <c r="CG29" s="540">
        <f>CG20</f>
        <v>1040211</v>
      </c>
      <c r="CH29" s="543"/>
      <c r="CI29" s="543"/>
      <c r="CJ29" s="543"/>
      <c r="CK29" s="543"/>
      <c r="CL29" s="543"/>
      <c r="CM29" s="543"/>
      <c r="CN29" s="543"/>
      <c r="CO29" s="543"/>
      <c r="CP29" s="543"/>
      <c r="CQ29" s="543"/>
      <c r="CR29" s="543"/>
      <c r="CS29" s="543"/>
      <c r="CT29" s="543"/>
      <c r="CU29" s="544"/>
      <c r="CV29" s="770"/>
      <c r="CW29" s="771"/>
      <c r="CX29" s="771"/>
      <c r="CY29" s="771"/>
      <c r="CZ29" s="771"/>
      <c r="DA29" s="771"/>
      <c r="DB29" s="771"/>
      <c r="DC29" s="771"/>
      <c r="DD29" s="771"/>
      <c r="DE29" s="771"/>
      <c r="DF29" s="771"/>
      <c r="DG29" s="771"/>
      <c r="DH29" s="771"/>
      <c r="DI29" s="771"/>
      <c r="DJ29" s="772"/>
    </row>
    <row r="30" spans="1:135" ht="15" customHeight="1" thickBot="1">
      <c r="A30" s="773"/>
      <c r="B30" s="774"/>
      <c r="C30" s="774"/>
      <c r="D30" s="774"/>
      <c r="E30" s="774"/>
      <c r="F30" s="775"/>
      <c r="G30" s="143" t="s">
        <v>10</v>
      </c>
      <c r="H30" s="144"/>
      <c r="I30" s="144"/>
      <c r="J30" s="144"/>
      <c r="K30" s="144"/>
      <c r="L30" s="144"/>
      <c r="M30" s="144"/>
      <c r="N30" s="144"/>
      <c r="O30" s="144"/>
      <c r="P30" s="144"/>
      <c r="Q30" s="144"/>
      <c r="R30" s="144"/>
      <c r="S30" s="144"/>
      <c r="T30" s="144"/>
      <c r="U30" s="144"/>
      <c r="V30" s="144"/>
      <c r="W30" s="144"/>
      <c r="X30" s="144"/>
      <c r="Y30" s="144"/>
      <c r="Z30" s="144"/>
      <c r="AA30" s="488"/>
      <c r="AB30" s="776">
        <v>1</v>
      </c>
      <c r="AC30" s="777"/>
      <c r="AD30" s="778"/>
      <c r="AE30" s="779">
        <v>8</v>
      </c>
      <c r="AF30" s="777"/>
      <c r="AG30" s="778"/>
      <c r="AH30" s="779">
        <v>0</v>
      </c>
      <c r="AI30" s="777"/>
      <c r="AJ30" s="780"/>
      <c r="AK30" s="519">
        <f>SUM(AK21:AV24)</f>
        <v>175</v>
      </c>
      <c r="AL30" s="554"/>
      <c r="AM30" s="554"/>
      <c r="AN30" s="554"/>
      <c r="AO30" s="554"/>
      <c r="AP30" s="554"/>
      <c r="AQ30" s="554"/>
      <c r="AR30" s="554"/>
      <c r="AS30" s="554"/>
      <c r="AT30" s="554"/>
      <c r="AU30" s="554"/>
      <c r="AV30" s="555"/>
      <c r="AW30" s="519">
        <f>SUM(AW21:BH24)</f>
        <v>0</v>
      </c>
      <c r="AX30" s="554"/>
      <c r="AY30" s="554"/>
      <c r="AZ30" s="554"/>
      <c r="BA30" s="554"/>
      <c r="BB30" s="554"/>
      <c r="BC30" s="554"/>
      <c r="BD30" s="554"/>
      <c r="BE30" s="554"/>
      <c r="BF30" s="554"/>
      <c r="BG30" s="554"/>
      <c r="BH30" s="555"/>
      <c r="BI30" s="519">
        <f>SUM(AK30:BH30)</f>
        <v>175</v>
      </c>
      <c r="BJ30" s="554"/>
      <c r="BK30" s="554"/>
      <c r="BL30" s="554"/>
      <c r="BM30" s="554"/>
      <c r="BN30" s="554"/>
      <c r="BO30" s="554"/>
      <c r="BP30" s="554"/>
      <c r="BQ30" s="554"/>
      <c r="BR30" s="554"/>
      <c r="BS30" s="554"/>
      <c r="BT30" s="555"/>
      <c r="BU30" s="519">
        <f>SUM(BU21:CF24)</f>
        <v>0</v>
      </c>
      <c r="BV30" s="554"/>
      <c r="BW30" s="554"/>
      <c r="BX30" s="554"/>
      <c r="BY30" s="554"/>
      <c r="BZ30" s="554"/>
      <c r="CA30" s="554"/>
      <c r="CB30" s="554"/>
      <c r="CC30" s="554"/>
      <c r="CD30" s="554"/>
      <c r="CE30" s="554"/>
      <c r="CF30" s="555"/>
      <c r="CG30" s="519">
        <f>SUM(CG21:CU24)</f>
        <v>4701095</v>
      </c>
      <c r="CH30" s="520"/>
      <c r="CI30" s="520"/>
      <c r="CJ30" s="520"/>
      <c r="CK30" s="520"/>
      <c r="CL30" s="520"/>
      <c r="CM30" s="520"/>
      <c r="CN30" s="520"/>
      <c r="CO30" s="520"/>
      <c r="CP30" s="520"/>
      <c r="CQ30" s="520"/>
      <c r="CR30" s="520"/>
      <c r="CS30" s="520"/>
      <c r="CT30" s="520"/>
      <c r="CU30" s="556"/>
      <c r="CV30" s="781"/>
      <c r="CW30" s="782"/>
      <c r="CX30" s="782"/>
      <c r="CY30" s="782"/>
      <c r="CZ30" s="782"/>
      <c r="DA30" s="782"/>
      <c r="DB30" s="782"/>
      <c r="DC30" s="782"/>
      <c r="DD30" s="782"/>
      <c r="DE30" s="782"/>
      <c r="DF30" s="782"/>
      <c r="DG30" s="782"/>
      <c r="DH30" s="782"/>
      <c r="DI30" s="782"/>
      <c r="DJ30" s="783"/>
      <c r="DK30" s="140" t="s">
        <v>454</v>
      </c>
      <c r="DL30" s="140" t="s">
        <v>454</v>
      </c>
      <c r="DM30" s="140" t="s">
        <v>454</v>
      </c>
      <c r="DN30" s="140" t="s">
        <v>454</v>
      </c>
      <c r="DO30" s="140" t="s">
        <v>454</v>
      </c>
      <c r="DP30" s="140" t="s">
        <v>454</v>
      </c>
      <c r="DQ30" s="140" t="s">
        <v>454</v>
      </c>
      <c r="DR30" s="140" t="s">
        <v>454</v>
      </c>
      <c r="DS30" s="140" t="s">
        <v>454</v>
      </c>
      <c r="DT30" s="140" t="s">
        <v>454</v>
      </c>
      <c r="DU30" s="140" t="s">
        <v>454</v>
      </c>
      <c r="DV30" s="140" t="s">
        <v>454</v>
      </c>
      <c r="DW30" s="140" t="s">
        <v>454</v>
      </c>
      <c r="DX30" s="140" t="s">
        <v>454</v>
      </c>
      <c r="DY30" s="140" t="s">
        <v>454</v>
      </c>
      <c r="DZ30" s="140" t="s">
        <v>454</v>
      </c>
      <c r="EA30" s="140" t="s">
        <v>454</v>
      </c>
      <c r="EB30" s="140" t="s">
        <v>454</v>
      </c>
      <c r="EC30" s="140" t="s">
        <v>454</v>
      </c>
      <c r="ED30" s="140" t="s">
        <v>454</v>
      </c>
      <c r="EE30" s="140" t="s">
        <v>454</v>
      </c>
    </row>
    <row r="31" spans="1:135" ht="11.25" customHeight="1" thickBot="1">
      <c r="A31" s="140" t="s">
        <v>454</v>
      </c>
      <c r="B31" s="140" t="s">
        <v>454</v>
      </c>
      <c r="C31" s="140" t="s">
        <v>454</v>
      </c>
      <c r="D31" s="140" t="s">
        <v>454</v>
      </c>
      <c r="E31" s="140" t="s">
        <v>454</v>
      </c>
      <c r="F31" s="140" t="s">
        <v>454</v>
      </c>
      <c r="G31" s="140" t="s">
        <v>454</v>
      </c>
      <c r="H31" s="140" t="s">
        <v>454</v>
      </c>
      <c r="I31" s="140" t="s">
        <v>454</v>
      </c>
      <c r="J31" s="140" t="s">
        <v>454</v>
      </c>
      <c r="K31" s="140" t="s">
        <v>454</v>
      </c>
      <c r="L31" s="140" t="s">
        <v>454</v>
      </c>
      <c r="M31" s="140" t="s">
        <v>454</v>
      </c>
      <c r="N31" s="140" t="s">
        <v>454</v>
      </c>
      <c r="O31" s="140" t="s">
        <v>454</v>
      </c>
      <c r="P31" s="140" t="s">
        <v>454</v>
      </c>
      <c r="Q31" s="140" t="s">
        <v>454</v>
      </c>
      <c r="R31" s="140" t="s">
        <v>454</v>
      </c>
      <c r="S31" s="140" t="s">
        <v>454</v>
      </c>
      <c r="T31" s="140" t="s">
        <v>454</v>
      </c>
      <c r="U31" s="140" t="s">
        <v>454</v>
      </c>
      <c r="V31" s="140" t="s">
        <v>454</v>
      </c>
      <c r="W31" s="140" t="s">
        <v>454</v>
      </c>
      <c r="X31" s="140" t="s">
        <v>454</v>
      </c>
      <c r="Y31" s="140" t="s">
        <v>454</v>
      </c>
      <c r="Z31" s="140" t="s">
        <v>454</v>
      </c>
      <c r="AA31" s="140" t="s">
        <v>454</v>
      </c>
      <c r="AB31" s="784"/>
      <c r="AC31" s="784"/>
      <c r="AD31" s="784"/>
      <c r="AE31" s="784"/>
      <c r="AF31" s="784"/>
      <c r="AG31" s="784"/>
      <c r="AH31" s="784"/>
      <c r="AI31" s="784"/>
      <c r="AJ31" s="784"/>
      <c r="AK31" s="140" t="s">
        <v>454</v>
      </c>
      <c r="AL31" s="140" t="s">
        <v>454</v>
      </c>
      <c r="AM31" s="140" t="s">
        <v>454</v>
      </c>
      <c r="AN31" s="140" t="s">
        <v>454</v>
      </c>
      <c r="AO31" s="140" t="s">
        <v>454</v>
      </c>
      <c r="AP31" s="140" t="s">
        <v>454</v>
      </c>
      <c r="AQ31" s="140" t="s">
        <v>454</v>
      </c>
      <c r="AR31" s="140" t="s">
        <v>454</v>
      </c>
      <c r="AS31" s="140" t="s">
        <v>454</v>
      </c>
      <c r="AT31" s="140" t="s">
        <v>454</v>
      </c>
      <c r="AU31" s="140" t="s">
        <v>454</v>
      </c>
      <c r="AV31" s="140" t="s">
        <v>454</v>
      </c>
      <c r="AW31" s="140" t="s">
        <v>454</v>
      </c>
      <c r="AX31" s="140" t="s">
        <v>454</v>
      </c>
      <c r="AY31" s="140" t="s">
        <v>454</v>
      </c>
      <c r="AZ31" s="140" t="s">
        <v>454</v>
      </c>
      <c r="BA31" s="140" t="s">
        <v>454</v>
      </c>
      <c r="BB31" s="140" t="s">
        <v>454</v>
      </c>
      <c r="BC31" s="140" t="s">
        <v>454</v>
      </c>
      <c r="BD31" s="140" t="s">
        <v>454</v>
      </c>
      <c r="BE31" s="140" t="s">
        <v>454</v>
      </c>
      <c r="BF31" s="140" t="s">
        <v>454</v>
      </c>
      <c r="BG31" s="140" t="s">
        <v>454</v>
      </c>
      <c r="BH31" s="140" t="s">
        <v>454</v>
      </c>
      <c r="BI31" s="140" t="s">
        <v>454</v>
      </c>
      <c r="BJ31" s="140" t="s">
        <v>454</v>
      </c>
      <c r="BK31" s="140" t="s">
        <v>454</v>
      </c>
      <c r="BL31" s="140" t="s">
        <v>454</v>
      </c>
      <c r="BM31" s="140" t="s">
        <v>454</v>
      </c>
      <c r="BN31" s="140" t="s">
        <v>454</v>
      </c>
      <c r="BO31" s="140" t="s">
        <v>454</v>
      </c>
      <c r="BP31" s="140" t="s">
        <v>454</v>
      </c>
      <c r="BQ31" s="140" t="s">
        <v>454</v>
      </c>
      <c r="BR31" s="140" t="s">
        <v>454</v>
      </c>
      <c r="BS31" s="140" t="s">
        <v>454</v>
      </c>
      <c r="BT31" s="140" t="s">
        <v>454</v>
      </c>
      <c r="BU31" s="140" t="s">
        <v>454</v>
      </c>
      <c r="BV31" s="140" t="s">
        <v>454</v>
      </c>
      <c r="BW31" s="140" t="s">
        <v>454</v>
      </c>
      <c r="BX31" s="140" t="s">
        <v>454</v>
      </c>
      <c r="BY31" s="140" t="s">
        <v>454</v>
      </c>
      <c r="BZ31" s="140" t="s">
        <v>454</v>
      </c>
      <c r="CA31" s="140" t="s">
        <v>454</v>
      </c>
      <c r="CB31" s="140" t="s">
        <v>454</v>
      </c>
      <c r="CC31" s="140" t="s">
        <v>454</v>
      </c>
      <c r="CD31" s="140" t="s">
        <v>454</v>
      </c>
      <c r="CE31" s="140" t="s">
        <v>454</v>
      </c>
      <c r="CF31" s="140" t="s">
        <v>454</v>
      </c>
      <c r="CG31" s="140" t="s">
        <v>454</v>
      </c>
      <c r="CH31" s="140" t="s">
        <v>454</v>
      </c>
      <c r="CI31" s="140" t="s">
        <v>454</v>
      </c>
      <c r="CJ31" s="140" t="s">
        <v>454</v>
      </c>
      <c r="CK31" s="140" t="s">
        <v>454</v>
      </c>
      <c r="CL31" s="140" t="s">
        <v>454</v>
      </c>
      <c r="CM31" s="140" t="s">
        <v>454</v>
      </c>
      <c r="CN31" s="140" t="s">
        <v>454</v>
      </c>
      <c r="CO31" s="140" t="s">
        <v>454</v>
      </c>
      <c r="CP31" s="140" t="s">
        <v>454</v>
      </c>
      <c r="CQ31" s="140" t="s">
        <v>454</v>
      </c>
      <c r="CR31" s="140" t="s">
        <v>454</v>
      </c>
      <c r="CS31" s="140" t="s">
        <v>454</v>
      </c>
      <c r="CT31" s="140" t="s">
        <v>454</v>
      </c>
      <c r="CU31" s="140" t="s">
        <v>454</v>
      </c>
      <c r="CV31" s="140" t="s">
        <v>454</v>
      </c>
      <c r="CW31" s="140" t="s">
        <v>454</v>
      </c>
      <c r="CX31" s="140" t="s">
        <v>454</v>
      </c>
      <c r="CY31" s="140" t="s">
        <v>454</v>
      </c>
      <c r="CZ31" s="140" t="s">
        <v>454</v>
      </c>
      <c r="DA31" s="140" t="s">
        <v>454</v>
      </c>
      <c r="DB31" s="140" t="s">
        <v>454</v>
      </c>
      <c r="DC31" s="140" t="s">
        <v>454</v>
      </c>
      <c r="DD31" s="140" t="s">
        <v>454</v>
      </c>
      <c r="DE31" s="140" t="s">
        <v>454</v>
      </c>
      <c r="DF31" s="140" t="s">
        <v>454</v>
      </c>
      <c r="DG31" s="140" t="s">
        <v>454</v>
      </c>
      <c r="DH31" s="140" t="s">
        <v>454</v>
      </c>
      <c r="DI31" s="140" t="s">
        <v>454</v>
      </c>
      <c r="DJ31" s="140" t="s">
        <v>454</v>
      </c>
      <c r="DK31" s="140" t="s">
        <v>454</v>
      </c>
      <c r="DL31" s="140" t="s">
        <v>454</v>
      </c>
      <c r="DM31" s="140" t="s">
        <v>454</v>
      </c>
      <c r="DN31" s="140" t="s">
        <v>454</v>
      </c>
      <c r="DO31" s="140" t="s">
        <v>454</v>
      </c>
      <c r="DP31" s="140" t="s">
        <v>454</v>
      </c>
      <c r="DQ31" s="140" t="s">
        <v>454</v>
      </c>
      <c r="DR31" s="140" t="s">
        <v>454</v>
      </c>
      <c r="DS31" s="140" t="s">
        <v>454</v>
      </c>
      <c r="DT31" s="140" t="s">
        <v>454</v>
      </c>
      <c r="DU31" s="140" t="s">
        <v>454</v>
      </c>
      <c r="DV31" s="140" t="s">
        <v>454</v>
      </c>
      <c r="DW31" s="140" t="s">
        <v>454</v>
      </c>
      <c r="DX31" s="140" t="s">
        <v>454</v>
      </c>
      <c r="DY31" s="140" t="s">
        <v>454</v>
      </c>
      <c r="DZ31" s="140" t="s">
        <v>454</v>
      </c>
      <c r="EA31" s="140" t="s">
        <v>454</v>
      </c>
      <c r="EB31" s="140" t="s">
        <v>454</v>
      </c>
      <c r="EC31" s="140" t="s">
        <v>454</v>
      </c>
      <c r="ED31" s="140" t="s">
        <v>454</v>
      </c>
      <c r="EE31" s="140" t="s">
        <v>454</v>
      </c>
    </row>
    <row r="32" spans="1:135" ht="15" customHeight="1">
      <c r="A32" s="442" t="s">
        <v>444</v>
      </c>
      <c r="B32" s="443"/>
      <c r="C32" s="443"/>
      <c r="D32" s="443" t="s">
        <v>445</v>
      </c>
      <c r="E32" s="443"/>
      <c r="F32" s="444"/>
      <c r="G32" s="143" t="s">
        <v>446</v>
      </c>
      <c r="H32" s="144"/>
      <c r="I32" s="144"/>
      <c r="J32" s="144"/>
      <c r="K32" s="144"/>
      <c r="L32" s="144"/>
      <c r="M32" s="144"/>
      <c r="N32" s="144"/>
      <c r="O32" s="144"/>
      <c r="P32" s="144"/>
      <c r="Q32" s="144"/>
      <c r="R32" s="144"/>
      <c r="S32" s="144"/>
      <c r="T32" s="144"/>
      <c r="U32" s="144"/>
      <c r="V32" s="144"/>
      <c r="W32" s="144"/>
      <c r="X32" s="144"/>
      <c r="Y32" s="144"/>
      <c r="Z32" s="144"/>
      <c r="AA32" s="488"/>
      <c r="AB32" s="752">
        <v>1</v>
      </c>
      <c r="AC32" s="753"/>
      <c r="AD32" s="754"/>
      <c r="AE32" s="755">
        <v>9</v>
      </c>
      <c r="AF32" s="753"/>
      <c r="AG32" s="754"/>
      <c r="AH32" s="755">
        <v>0</v>
      </c>
      <c r="AI32" s="753"/>
      <c r="AJ32" s="756"/>
      <c r="AK32" s="261">
        <v>1752</v>
      </c>
      <c r="AL32" s="262"/>
      <c r="AM32" s="262"/>
      <c r="AN32" s="262"/>
      <c r="AO32" s="262"/>
      <c r="AP32" s="262"/>
      <c r="AQ32" s="262"/>
      <c r="AR32" s="262"/>
      <c r="AS32" s="262"/>
      <c r="AT32" s="262"/>
      <c r="AU32" s="262"/>
      <c r="AV32" s="262"/>
      <c r="AW32" s="261">
        <v>61</v>
      </c>
      <c r="AX32" s="262"/>
      <c r="AY32" s="262"/>
      <c r="AZ32" s="262"/>
      <c r="BA32" s="262"/>
      <c r="BB32" s="262"/>
      <c r="BC32" s="262"/>
      <c r="BD32" s="262"/>
      <c r="BE32" s="262"/>
      <c r="BF32" s="262"/>
      <c r="BG32" s="262"/>
      <c r="BH32" s="262"/>
      <c r="BI32" s="328">
        <f>SUM(AK32:BH32)</f>
        <v>1813</v>
      </c>
      <c r="BJ32" s="329"/>
      <c r="BK32" s="329"/>
      <c r="BL32" s="329"/>
      <c r="BM32" s="329"/>
      <c r="BN32" s="329"/>
      <c r="BO32" s="329"/>
      <c r="BP32" s="329"/>
      <c r="BQ32" s="329"/>
      <c r="BR32" s="329"/>
      <c r="BS32" s="329"/>
      <c r="BT32" s="329"/>
      <c r="BU32" s="261"/>
      <c r="BV32" s="262"/>
      <c r="BW32" s="262"/>
      <c r="BX32" s="262"/>
      <c r="BY32" s="262"/>
      <c r="BZ32" s="262"/>
      <c r="CA32" s="262"/>
      <c r="CB32" s="262"/>
      <c r="CC32" s="262"/>
      <c r="CD32" s="262"/>
      <c r="CE32" s="262"/>
      <c r="CF32" s="262"/>
      <c r="CG32" s="261">
        <v>5720481</v>
      </c>
      <c r="CH32" s="261"/>
      <c r="CI32" s="261"/>
      <c r="CJ32" s="261"/>
      <c r="CK32" s="261"/>
      <c r="CL32" s="261"/>
      <c r="CM32" s="261"/>
      <c r="CN32" s="261"/>
      <c r="CO32" s="261"/>
      <c r="CP32" s="261"/>
      <c r="CQ32" s="261"/>
      <c r="CR32" s="261"/>
      <c r="CS32" s="261"/>
      <c r="CT32" s="261"/>
      <c r="CU32" s="261"/>
      <c r="CV32" s="785"/>
      <c r="CW32" s="785"/>
      <c r="CX32" s="785"/>
      <c r="CY32" s="785"/>
      <c r="CZ32" s="785"/>
      <c r="DA32" s="785"/>
      <c r="DB32" s="785"/>
      <c r="DC32" s="785"/>
      <c r="DD32" s="785"/>
      <c r="DE32" s="785"/>
      <c r="DF32" s="785"/>
      <c r="DG32" s="785"/>
      <c r="DH32" s="785"/>
      <c r="DI32" s="785"/>
      <c r="DJ32" s="786"/>
      <c r="DK32" s="140" t="s">
        <v>454</v>
      </c>
      <c r="DL32" s="140" t="s">
        <v>454</v>
      </c>
      <c r="DM32" s="140" t="s">
        <v>454</v>
      </c>
      <c r="DN32" s="140" t="s">
        <v>454</v>
      </c>
      <c r="DO32" s="140" t="s">
        <v>454</v>
      </c>
      <c r="DP32" s="140" t="s">
        <v>454</v>
      </c>
      <c r="DQ32" s="140" t="s">
        <v>454</v>
      </c>
      <c r="DR32" s="140" t="s">
        <v>454</v>
      </c>
      <c r="DS32" s="140" t="s">
        <v>454</v>
      </c>
      <c r="DT32" s="140" t="s">
        <v>454</v>
      </c>
      <c r="DU32" s="140" t="s">
        <v>454</v>
      </c>
      <c r="DV32" s="140" t="s">
        <v>454</v>
      </c>
      <c r="DW32" s="140" t="s">
        <v>454</v>
      </c>
      <c r="DX32" s="140" t="s">
        <v>454</v>
      </c>
      <c r="DY32" s="140" t="s">
        <v>454</v>
      </c>
      <c r="DZ32" s="140" t="s">
        <v>454</v>
      </c>
      <c r="EA32" s="140" t="s">
        <v>454</v>
      </c>
      <c r="EB32" s="140" t="s">
        <v>454</v>
      </c>
      <c r="EC32" s="140" t="s">
        <v>454</v>
      </c>
      <c r="ED32" s="140" t="s">
        <v>454</v>
      </c>
      <c r="EE32" s="140" t="s">
        <v>454</v>
      </c>
    </row>
    <row r="33" spans="1:135" ht="15" customHeight="1">
      <c r="A33" s="560"/>
      <c r="B33" s="561"/>
      <c r="C33" s="561"/>
      <c r="D33" s="561"/>
      <c r="E33" s="561"/>
      <c r="F33" s="562"/>
      <c r="G33" s="563" t="s">
        <v>282</v>
      </c>
      <c r="H33" s="564"/>
      <c r="I33" s="564"/>
      <c r="J33" s="564"/>
      <c r="K33" s="564"/>
      <c r="L33" s="564"/>
      <c r="M33" s="564"/>
      <c r="N33" s="564"/>
      <c r="O33" s="564"/>
      <c r="P33" s="564"/>
      <c r="Q33" s="564"/>
      <c r="R33" s="564"/>
      <c r="S33" s="564"/>
      <c r="T33" s="564"/>
      <c r="U33" s="564"/>
      <c r="V33" s="564"/>
      <c r="W33" s="564"/>
      <c r="X33" s="564"/>
      <c r="Y33" s="564"/>
      <c r="Z33" s="564"/>
      <c r="AA33" s="565"/>
      <c r="AB33" s="763">
        <v>2</v>
      </c>
      <c r="AC33" s="764"/>
      <c r="AD33" s="765"/>
      <c r="AE33" s="766">
        <v>0</v>
      </c>
      <c r="AF33" s="764"/>
      <c r="AG33" s="765"/>
      <c r="AH33" s="766">
        <v>0</v>
      </c>
      <c r="AI33" s="764"/>
      <c r="AJ33" s="767"/>
      <c r="AK33" s="274">
        <v>102</v>
      </c>
      <c r="AL33" s="275"/>
      <c r="AM33" s="275"/>
      <c r="AN33" s="275"/>
      <c r="AO33" s="275"/>
      <c r="AP33" s="275"/>
      <c r="AQ33" s="275"/>
      <c r="AR33" s="275"/>
      <c r="AS33" s="275"/>
      <c r="AT33" s="275"/>
      <c r="AU33" s="275"/>
      <c r="AV33" s="275"/>
      <c r="AW33" s="274"/>
      <c r="AX33" s="275"/>
      <c r="AY33" s="275"/>
      <c r="AZ33" s="275"/>
      <c r="BA33" s="275"/>
      <c r="BB33" s="275"/>
      <c r="BC33" s="275"/>
      <c r="BD33" s="275"/>
      <c r="BE33" s="275"/>
      <c r="BF33" s="275"/>
      <c r="BG33" s="275"/>
      <c r="BH33" s="275"/>
      <c r="BI33" s="331">
        <f>SUM(AK33:BH33)</f>
        <v>102</v>
      </c>
      <c r="BJ33" s="332"/>
      <c r="BK33" s="332"/>
      <c r="BL33" s="332"/>
      <c r="BM33" s="332"/>
      <c r="BN33" s="332"/>
      <c r="BO33" s="332"/>
      <c r="BP33" s="332"/>
      <c r="BQ33" s="332"/>
      <c r="BR33" s="332"/>
      <c r="BS33" s="332"/>
      <c r="BT33" s="332"/>
      <c r="BU33" s="274"/>
      <c r="BV33" s="275"/>
      <c r="BW33" s="275"/>
      <c r="BX33" s="275"/>
      <c r="BY33" s="275"/>
      <c r="BZ33" s="275"/>
      <c r="CA33" s="275"/>
      <c r="CB33" s="275"/>
      <c r="CC33" s="275"/>
      <c r="CD33" s="275"/>
      <c r="CE33" s="275"/>
      <c r="CF33" s="275"/>
      <c r="CG33" s="274">
        <v>1040211</v>
      </c>
      <c r="CH33" s="274"/>
      <c r="CI33" s="274"/>
      <c r="CJ33" s="274"/>
      <c r="CK33" s="274"/>
      <c r="CL33" s="274"/>
      <c r="CM33" s="274"/>
      <c r="CN33" s="274"/>
      <c r="CO33" s="274"/>
      <c r="CP33" s="274"/>
      <c r="CQ33" s="274"/>
      <c r="CR33" s="274"/>
      <c r="CS33" s="274"/>
      <c r="CT33" s="274"/>
      <c r="CU33" s="274"/>
      <c r="CV33" s="768"/>
      <c r="CW33" s="768"/>
      <c r="CX33" s="768"/>
      <c r="CY33" s="768"/>
      <c r="CZ33" s="768"/>
      <c r="DA33" s="768"/>
      <c r="DB33" s="768"/>
      <c r="DC33" s="768"/>
      <c r="DD33" s="768"/>
      <c r="DE33" s="768"/>
      <c r="DF33" s="768"/>
      <c r="DG33" s="768"/>
      <c r="DH33" s="768"/>
      <c r="DI33" s="768"/>
      <c r="DJ33" s="769"/>
      <c r="DK33" s="140" t="s">
        <v>454</v>
      </c>
      <c r="DL33" s="140" t="s">
        <v>454</v>
      </c>
      <c r="DM33" s="140" t="s">
        <v>454</v>
      </c>
      <c r="DN33" s="140" t="s">
        <v>454</v>
      </c>
      <c r="DO33" s="140" t="s">
        <v>454</v>
      </c>
      <c r="DP33" s="140" t="s">
        <v>454</v>
      </c>
      <c r="DQ33" s="140" t="s">
        <v>454</v>
      </c>
      <c r="DR33" s="140" t="s">
        <v>454</v>
      </c>
      <c r="DS33" s="140" t="s">
        <v>454</v>
      </c>
      <c r="DT33" s="140" t="s">
        <v>454</v>
      </c>
      <c r="DU33" s="140" t="s">
        <v>454</v>
      </c>
      <c r="DV33" s="140" t="s">
        <v>454</v>
      </c>
      <c r="DW33" s="140" t="s">
        <v>454</v>
      </c>
      <c r="DX33" s="140" t="s">
        <v>454</v>
      </c>
      <c r="DY33" s="140" t="s">
        <v>454</v>
      </c>
      <c r="DZ33" s="140" t="s">
        <v>454</v>
      </c>
      <c r="EA33" s="140" t="s">
        <v>454</v>
      </c>
      <c r="EB33" s="140" t="s">
        <v>454</v>
      </c>
      <c r="EC33" s="140" t="s">
        <v>454</v>
      </c>
      <c r="ED33" s="140" t="s">
        <v>454</v>
      </c>
      <c r="EE33" s="140" t="s">
        <v>454</v>
      </c>
    </row>
    <row r="34" spans="1:135" ht="15" customHeight="1">
      <c r="A34" s="560"/>
      <c r="B34" s="561"/>
      <c r="C34" s="561"/>
      <c r="D34" s="561"/>
      <c r="E34" s="561"/>
      <c r="F34" s="562"/>
      <c r="G34" s="143" t="s">
        <v>4414</v>
      </c>
      <c r="H34" s="144"/>
      <c r="I34" s="144"/>
      <c r="J34" s="144"/>
      <c r="K34" s="144"/>
      <c r="L34" s="144"/>
      <c r="M34" s="144"/>
      <c r="N34" s="144"/>
      <c r="O34" s="144"/>
      <c r="P34" s="144"/>
      <c r="Q34" s="144"/>
      <c r="R34" s="144"/>
      <c r="S34" s="144"/>
      <c r="T34" s="144"/>
      <c r="U34" s="144"/>
      <c r="V34" s="144"/>
      <c r="W34" s="144"/>
      <c r="X34" s="144"/>
      <c r="Y34" s="144"/>
      <c r="Z34" s="144"/>
      <c r="AA34" s="488"/>
      <c r="AB34" s="763">
        <v>2</v>
      </c>
      <c r="AC34" s="764"/>
      <c r="AD34" s="765"/>
      <c r="AE34" s="766">
        <v>1</v>
      </c>
      <c r="AF34" s="764"/>
      <c r="AG34" s="765"/>
      <c r="AH34" s="766">
        <v>0</v>
      </c>
      <c r="AI34" s="764"/>
      <c r="AJ34" s="767"/>
      <c r="AK34" s="274">
        <v>116</v>
      </c>
      <c r="AL34" s="275"/>
      <c r="AM34" s="275"/>
      <c r="AN34" s="275"/>
      <c r="AO34" s="275"/>
      <c r="AP34" s="275"/>
      <c r="AQ34" s="275"/>
      <c r="AR34" s="275"/>
      <c r="AS34" s="275"/>
      <c r="AT34" s="275"/>
      <c r="AU34" s="275"/>
      <c r="AV34" s="275"/>
      <c r="AW34" s="274"/>
      <c r="AX34" s="275"/>
      <c r="AY34" s="275"/>
      <c r="AZ34" s="275"/>
      <c r="BA34" s="275"/>
      <c r="BB34" s="275"/>
      <c r="BC34" s="275"/>
      <c r="BD34" s="275"/>
      <c r="BE34" s="275"/>
      <c r="BF34" s="275"/>
      <c r="BG34" s="275"/>
      <c r="BH34" s="275"/>
      <c r="BI34" s="331">
        <f t="shared" ref="BI34:BI36" si="2">SUM(AK34:BH34)</f>
        <v>116</v>
      </c>
      <c r="BJ34" s="332"/>
      <c r="BK34" s="332"/>
      <c r="BL34" s="332"/>
      <c r="BM34" s="332"/>
      <c r="BN34" s="332"/>
      <c r="BO34" s="332"/>
      <c r="BP34" s="332"/>
      <c r="BQ34" s="332"/>
      <c r="BR34" s="332"/>
      <c r="BS34" s="332"/>
      <c r="BT34" s="332"/>
      <c r="BU34" s="274"/>
      <c r="BV34" s="275"/>
      <c r="BW34" s="275"/>
      <c r="BX34" s="275"/>
      <c r="BY34" s="275"/>
      <c r="BZ34" s="275"/>
      <c r="CA34" s="275"/>
      <c r="CB34" s="275"/>
      <c r="CC34" s="275"/>
      <c r="CD34" s="275"/>
      <c r="CE34" s="275"/>
      <c r="CF34" s="275"/>
      <c r="CG34" s="274">
        <v>1850223</v>
      </c>
      <c r="CH34" s="274"/>
      <c r="CI34" s="274"/>
      <c r="CJ34" s="274"/>
      <c r="CK34" s="274"/>
      <c r="CL34" s="274"/>
      <c r="CM34" s="274"/>
      <c r="CN34" s="274"/>
      <c r="CO34" s="274"/>
      <c r="CP34" s="274"/>
      <c r="CQ34" s="274"/>
      <c r="CR34" s="274"/>
      <c r="CS34" s="274"/>
      <c r="CT34" s="274"/>
      <c r="CU34" s="274"/>
      <c r="CV34" s="768"/>
      <c r="CW34" s="768"/>
      <c r="CX34" s="768"/>
      <c r="CY34" s="768"/>
      <c r="CZ34" s="768"/>
      <c r="DA34" s="768"/>
      <c r="DB34" s="768"/>
      <c r="DC34" s="768"/>
      <c r="DD34" s="768"/>
      <c r="DE34" s="768"/>
      <c r="DF34" s="768"/>
      <c r="DG34" s="768"/>
      <c r="DH34" s="768"/>
      <c r="DI34" s="768"/>
      <c r="DJ34" s="769"/>
    </row>
    <row r="35" spans="1:135" ht="15" customHeight="1">
      <c r="A35" s="560"/>
      <c r="B35" s="561"/>
      <c r="C35" s="561"/>
      <c r="D35" s="561"/>
      <c r="E35" s="561"/>
      <c r="F35" s="562"/>
      <c r="G35" s="143" t="s">
        <v>4416</v>
      </c>
      <c r="H35" s="144"/>
      <c r="I35" s="144"/>
      <c r="J35" s="144"/>
      <c r="K35" s="144"/>
      <c r="L35" s="144"/>
      <c r="M35" s="144"/>
      <c r="N35" s="144"/>
      <c r="O35" s="144"/>
      <c r="P35" s="144"/>
      <c r="Q35" s="144"/>
      <c r="R35" s="144"/>
      <c r="S35" s="144"/>
      <c r="T35" s="144"/>
      <c r="U35" s="144"/>
      <c r="V35" s="144"/>
      <c r="W35" s="144"/>
      <c r="X35" s="144"/>
      <c r="Y35" s="144"/>
      <c r="Z35" s="144"/>
      <c r="AA35" s="488"/>
      <c r="AB35" s="763">
        <v>2</v>
      </c>
      <c r="AC35" s="764"/>
      <c r="AD35" s="765"/>
      <c r="AE35" s="766">
        <v>2</v>
      </c>
      <c r="AF35" s="764"/>
      <c r="AG35" s="765"/>
      <c r="AH35" s="766">
        <v>0</v>
      </c>
      <c r="AI35" s="764"/>
      <c r="AJ35" s="767"/>
      <c r="AK35" s="274">
        <v>41</v>
      </c>
      <c r="AL35" s="275"/>
      <c r="AM35" s="275"/>
      <c r="AN35" s="275"/>
      <c r="AO35" s="275"/>
      <c r="AP35" s="275"/>
      <c r="AQ35" s="275"/>
      <c r="AR35" s="275"/>
      <c r="AS35" s="275"/>
      <c r="AT35" s="275"/>
      <c r="AU35" s="275"/>
      <c r="AV35" s="275"/>
      <c r="AW35" s="274"/>
      <c r="AX35" s="275"/>
      <c r="AY35" s="275"/>
      <c r="AZ35" s="275"/>
      <c r="BA35" s="275"/>
      <c r="BB35" s="275"/>
      <c r="BC35" s="275"/>
      <c r="BD35" s="275"/>
      <c r="BE35" s="275"/>
      <c r="BF35" s="275"/>
      <c r="BG35" s="275"/>
      <c r="BH35" s="275"/>
      <c r="BI35" s="331">
        <f t="shared" si="2"/>
        <v>41</v>
      </c>
      <c r="BJ35" s="332"/>
      <c r="BK35" s="332"/>
      <c r="BL35" s="332"/>
      <c r="BM35" s="332"/>
      <c r="BN35" s="332"/>
      <c r="BO35" s="332"/>
      <c r="BP35" s="332"/>
      <c r="BQ35" s="332"/>
      <c r="BR35" s="332"/>
      <c r="BS35" s="332"/>
      <c r="BT35" s="332"/>
      <c r="BU35" s="274"/>
      <c r="BV35" s="275"/>
      <c r="BW35" s="275"/>
      <c r="BX35" s="275"/>
      <c r="BY35" s="275"/>
      <c r="BZ35" s="275"/>
      <c r="CA35" s="275"/>
      <c r="CB35" s="275"/>
      <c r="CC35" s="275"/>
      <c r="CD35" s="275"/>
      <c r="CE35" s="275"/>
      <c r="CF35" s="275"/>
      <c r="CG35" s="274">
        <v>1312649</v>
      </c>
      <c r="CH35" s="274"/>
      <c r="CI35" s="274"/>
      <c r="CJ35" s="274"/>
      <c r="CK35" s="274"/>
      <c r="CL35" s="274"/>
      <c r="CM35" s="274"/>
      <c r="CN35" s="274"/>
      <c r="CO35" s="274"/>
      <c r="CP35" s="274"/>
      <c r="CQ35" s="274"/>
      <c r="CR35" s="274"/>
      <c r="CS35" s="274"/>
      <c r="CT35" s="274"/>
      <c r="CU35" s="274"/>
      <c r="CV35" s="768"/>
      <c r="CW35" s="768"/>
      <c r="CX35" s="768"/>
      <c r="CY35" s="768"/>
      <c r="CZ35" s="768"/>
      <c r="DA35" s="768"/>
      <c r="DB35" s="768"/>
      <c r="DC35" s="768"/>
      <c r="DD35" s="768"/>
      <c r="DE35" s="768"/>
      <c r="DF35" s="768"/>
      <c r="DG35" s="768"/>
      <c r="DH35" s="768"/>
      <c r="DI35" s="768"/>
      <c r="DJ35" s="769"/>
    </row>
    <row r="36" spans="1:135" ht="15" customHeight="1">
      <c r="A36" s="560"/>
      <c r="B36" s="561"/>
      <c r="C36" s="561"/>
      <c r="D36" s="561"/>
      <c r="E36" s="561"/>
      <c r="F36" s="562"/>
      <c r="G36" s="143" t="s">
        <v>4423</v>
      </c>
      <c r="H36" s="144"/>
      <c r="I36" s="144"/>
      <c r="J36" s="144"/>
      <c r="K36" s="144"/>
      <c r="L36" s="144"/>
      <c r="M36" s="144"/>
      <c r="N36" s="144"/>
      <c r="O36" s="144"/>
      <c r="P36" s="144"/>
      <c r="Q36" s="144"/>
      <c r="R36" s="144"/>
      <c r="S36" s="144"/>
      <c r="T36" s="144"/>
      <c r="U36" s="144"/>
      <c r="V36" s="144"/>
      <c r="W36" s="144"/>
      <c r="X36" s="144"/>
      <c r="Y36" s="144"/>
      <c r="Z36" s="144"/>
      <c r="AA36" s="488"/>
      <c r="AB36" s="763">
        <v>2</v>
      </c>
      <c r="AC36" s="764"/>
      <c r="AD36" s="765"/>
      <c r="AE36" s="766">
        <v>3</v>
      </c>
      <c r="AF36" s="764"/>
      <c r="AG36" s="765"/>
      <c r="AH36" s="766">
        <v>0</v>
      </c>
      <c r="AI36" s="764"/>
      <c r="AJ36" s="767"/>
      <c r="AK36" s="274">
        <v>14</v>
      </c>
      <c r="AL36" s="275"/>
      <c r="AM36" s="275"/>
      <c r="AN36" s="275"/>
      <c r="AO36" s="275"/>
      <c r="AP36" s="275"/>
      <c r="AQ36" s="275"/>
      <c r="AR36" s="275"/>
      <c r="AS36" s="275"/>
      <c r="AT36" s="275"/>
      <c r="AU36" s="275"/>
      <c r="AV36" s="275"/>
      <c r="AW36" s="274"/>
      <c r="AX36" s="275"/>
      <c r="AY36" s="275"/>
      <c r="AZ36" s="275"/>
      <c r="BA36" s="275"/>
      <c r="BB36" s="275"/>
      <c r="BC36" s="275"/>
      <c r="BD36" s="275"/>
      <c r="BE36" s="275"/>
      <c r="BF36" s="275"/>
      <c r="BG36" s="275"/>
      <c r="BH36" s="275"/>
      <c r="BI36" s="331">
        <f t="shared" si="2"/>
        <v>14</v>
      </c>
      <c r="BJ36" s="332"/>
      <c r="BK36" s="332"/>
      <c r="BL36" s="332"/>
      <c r="BM36" s="332"/>
      <c r="BN36" s="332"/>
      <c r="BO36" s="332"/>
      <c r="BP36" s="332"/>
      <c r="BQ36" s="332"/>
      <c r="BR36" s="332"/>
      <c r="BS36" s="332"/>
      <c r="BT36" s="332"/>
      <c r="BU36" s="274"/>
      <c r="BV36" s="275"/>
      <c r="BW36" s="275"/>
      <c r="BX36" s="275"/>
      <c r="BY36" s="275"/>
      <c r="BZ36" s="275"/>
      <c r="CA36" s="275"/>
      <c r="CB36" s="275"/>
      <c r="CC36" s="275"/>
      <c r="CD36" s="275"/>
      <c r="CE36" s="275"/>
      <c r="CF36" s="275"/>
      <c r="CG36" s="274">
        <v>937092</v>
      </c>
      <c r="CH36" s="274"/>
      <c r="CI36" s="274"/>
      <c r="CJ36" s="274"/>
      <c r="CK36" s="274"/>
      <c r="CL36" s="274"/>
      <c r="CM36" s="274"/>
      <c r="CN36" s="274"/>
      <c r="CO36" s="274"/>
      <c r="CP36" s="274"/>
      <c r="CQ36" s="274"/>
      <c r="CR36" s="274"/>
      <c r="CS36" s="274"/>
      <c r="CT36" s="274"/>
      <c r="CU36" s="274"/>
      <c r="CV36" s="768"/>
      <c r="CW36" s="768"/>
      <c r="CX36" s="768"/>
      <c r="CY36" s="768"/>
      <c r="CZ36" s="768"/>
      <c r="DA36" s="768"/>
      <c r="DB36" s="768"/>
      <c r="DC36" s="768"/>
      <c r="DD36" s="768"/>
      <c r="DE36" s="768"/>
      <c r="DF36" s="768"/>
      <c r="DG36" s="768"/>
      <c r="DH36" s="768"/>
      <c r="DI36" s="768"/>
      <c r="DJ36" s="769"/>
    </row>
    <row r="37" spans="1:135" ht="15" customHeight="1">
      <c r="A37" s="560"/>
      <c r="B37" s="561"/>
      <c r="C37" s="561"/>
      <c r="D37" s="561"/>
      <c r="E37" s="561"/>
      <c r="F37" s="562"/>
      <c r="G37" s="143" t="s">
        <v>4419</v>
      </c>
      <c r="H37" s="144"/>
      <c r="I37" s="144"/>
      <c r="J37" s="144"/>
      <c r="K37" s="144"/>
      <c r="L37" s="144"/>
      <c r="M37" s="144"/>
      <c r="N37" s="144"/>
      <c r="O37" s="144"/>
      <c r="P37" s="144"/>
      <c r="Q37" s="144"/>
      <c r="R37" s="144"/>
      <c r="S37" s="144"/>
      <c r="T37" s="144"/>
      <c r="U37" s="144"/>
      <c r="V37" s="144"/>
      <c r="W37" s="144"/>
      <c r="X37" s="144"/>
      <c r="Y37" s="144"/>
      <c r="Z37" s="144"/>
      <c r="AA37" s="488"/>
      <c r="AB37" s="763">
        <v>2</v>
      </c>
      <c r="AC37" s="764"/>
      <c r="AD37" s="765"/>
      <c r="AE37" s="766">
        <v>4</v>
      </c>
      <c r="AF37" s="764"/>
      <c r="AG37" s="765"/>
      <c r="AH37" s="766">
        <v>0</v>
      </c>
      <c r="AI37" s="764"/>
      <c r="AJ37" s="767"/>
      <c r="AK37" s="274">
        <v>4</v>
      </c>
      <c r="AL37" s="275"/>
      <c r="AM37" s="275"/>
      <c r="AN37" s="275"/>
      <c r="AO37" s="275"/>
      <c r="AP37" s="275"/>
      <c r="AQ37" s="275"/>
      <c r="AR37" s="275"/>
      <c r="AS37" s="275"/>
      <c r="AT37" s="275"/>
      <c r="AU37" s="275"/>
      <c r="AV37" s="275"/>
      <c r="AW37" s="274"/>
      <c r="AX37" s="275"/>
      <c r="AY37" s="275"/>
      <c r="AZ37" s="275"/>
      <c r="BA37" s="275"/>
      <c r="BB37" s="275"/>
      <c r="BC37" s="275"/>
      <c r="BD37" s="275"/>
      <c r="BE37" s="275"/>
      <c r="BF37" s="275"/>
      <c r="BG37" s="275"/>
      <c r="BH37" s="275"/>
      <c r="BI37" s="331">
        <f>SUM(AK37:BH37)</f>
        <v>4</v>
      </c>
      <c r="BJ37" s="332"/>
      <c r="BK37" s="332"/>
      <c r="BL37" s="332"/>
      <c r="BM37" s="332"/>
      <c r="BN37" s="332"/>
      <c r="BO37" s="332"/>
      <c r="BP37" s="332"/>
      <c r="BQ37" s="332"/>
      <c r="BR37" s="332"/>
      <c r="BS37" s="332"/>
      <c r="BT37" s="332"/>
      <c r="BU37" s="274"/>
      <c r="BV37" s="275"/>
      <c r="BW37" s="275"/>
      <c r="BX37" s="275"/>
      <c r="BY37" s="275"/>
      <c r="BZ37" s="275"/>
      <c r="CA37" s="275"/>
      <c r="CB37" s="275"/>
      <c r="CC37" s="275"/>
      <c r="CD37" s="275"/>
      <c r="CE37" s="275"/>
      <c r="CF37" s="275"/>
      <c r="CG37" s="274">
        <v>601131</v>
      </c>
      <c r="CH37" s="274"/>
      <c r="CI37" s="274"/>
      <c r="CJ37" s="274"/>
      <c r="CK37" s="274"/>
      <c r="CL37" s="274"/>
      <c r="CM37" s="274"/>
      <c r="CN37" s="274"/>
      <c r="CO37" s="274"/>
      <c r="CP37" s="274"/>
      <c r="CQ37" s="274"/>
      <c r="CR37" s="274"/>
      <c r="CS37" s="274"/>
      <c r="CT37" s="274"/>
      <c r="CU37" s="274"/>
      <c r="CV37" s="768"/>
      <c r="CW37" s="768"/>
      <c r="CX37" s="768"/>
      <c r="CY37" s="768"/>
      <c r="CZ37" s="768"/>
      <c r="DA37" s="768"/>
      <c r="DB37" s="768"/>
      <c r="DC37" s="768"/>
      <c r="DD37" s="768"/>
      <c r="DE37" s="768"/>
      <c r="DF37" s="768"/>
      <c r="DG37" s="768"/>
      <c r="DH37" s="768"/>
      <c r="DI37" s="768"/>
      <c r="DJ37" s="769"/>
    </row>
    <row r="38" spans="1:135" ht="15" customHeight="1" thickBot="1">
      <c r="A38" s="447" t="s">
        <v>454</v>
      </c>
      <c r="B38" s="774"/>
      <c r="C38" s="774"/>
      <c r="D38" s="448"/>
      <c r="E38" s="448"/>
      <c r="F38" s="449"/>
      <c r="G38" s="143" t="s">
        <v>440</v>
      </c>
      <c r="H38" s="409"/>
      <c r="I38" s="409"/>
      <c r="J38" s="409"/>
      <c r="K38" s="409"/>
      <c r="L38" s="409"/>
      <c r="M38" s="409"/>
      <c r="N38" s="409"/>
      <c r="O38" s="409"/>
      <c r="P38" s="409"/>
      <c r="Q38" s="409"/>
      <c r="R38" s="409"/>
      <c r="S38" s="409"/>
      <c r="T38" s="409"/>
      <c r="U38" s="409"/>
      <c r="V38" s="409"/>
      <c r="W38" s="409"/>
      <c r="X38" s="409"/>
      <c r="Y38" s="409"/>
      <c r="Z38" s="409"/>
      <c r="AA38" s="787"/>
      <c r="AB38" s="776">
        <v>2</v>
      </c>
      <c r="AC38" s="777"/>
      <c r="AD38" s="778"/>
      <c r="AE38" s="779">
        <v>5</v>
      </c>
      <c r="AF38" s="777"/>
      <c r="AG38" s="778"/>
      <c r="AH38" s="779">
        <v>0</v>
      </c>
      <c r="AI38" s="777"/>
      <c r="AJ38" s="780"/>
      <c r="AK38" s="519">
        <f>SUM(AK32:AV37)</f>
        <v>2029</v>
      </c>
      <c r="AL38" s="554"/>
      <c r="AM38" s="554"/>
      <c r="AN38" s="554"/>
      <c r="AO38" s="554"/>
      <c r="AP38" s="554"/>
      <c r="AQ38" s="554"/>
      <c r="AR38" s="554"/>
      <c r="AS38" s="554"/>
      <c r="AT38" s="554"/>
      <c r="AU38" s="554"/>
      <c r="AV38" s="555"/>
      <c r="AW38" s="519">
        <f>SUM(AW32:BH37)</f>
        <v>61</v>
      </c>
      <c r="AX38" s="554"/>
      <c r="AY38" s="554"/>
      <c r="AZ38" s="554"/>
      <c r="BA38" s="554"/>
      <c r="BB38" s="554"/>
      <c r="BC38" s="554"/>
      <c r="BD38" s="554"/>
      <c r="BE38" s="554"/>
      <c r="BF38" s="554"/>
      <c r="BG38" s="554"/>
      <c r="BH38" s="555"/>
      <c r="BI38" s="519">
        <f>SUM(AK38:BH38)</f>
        <v>2090</v>
      </c>
      <c r="BJ38" s="554"/>
      <c r="BK38" s="554"/>
      <c r="BL38" s="554"/>
      <c r="BM38" s="554"/>
      <c r="BN38" s="554"/>
      <c r="BO38" s="554"/>
      <c r="BP38" s="554"/>
      <c r="BQ38" s="554"/>
      <c r="BR38" s="554"/>
      <c r="BS38" s="554"/>
      <c r="BT38" s="555"/>
      <c r="BU38" s="519">
        <f>SUM(BU32:CF37)</f>
        <v>0</v>
      </c>
      <c r="BV38" s="554"/>
      <c r="BW38" s="554"/>
      <c r="BX38" s="554"/>
      <c r="BY38" s="554"/>
      <c r="BZ38" s="554"/>
      <c r="CA38" s="554"/>
      <c r="CB38" s="554"/>
      <c r="CC38" s="554"/>
      <c r="CD38" s="554"/>
      <c r="CE38" s="554"/>
      <c r="CF38" s="555"/>
      <c r="CG38" s="519">
        <f>SUM(CG32:CU37)</f>
        <v>11461787</v>
      </c>
      <c r="CH38" s="520"/>
      <c r="CI38" s="520"/>
      <c r="CJ38" s="520"/>
      <c r="CK38" s="520"/>
      <c r="CL38" s="520"/>
      <c r="CM38" s="520"/>
      <c r="CN38" s="520"/>
      <c r="CO38" s="520"/>
      <c r="CP38" s="520"/>
      <c r="CQ38" s="520"/>
      <c r="CR38" s="520"/>
      <c r="CS38" s="520"/>
      <c r="CT38" s="520"/>
      <c r="CU38" s="556"/>
      <c r="CV38" s="781"/>
      <c r="CW38" s="782"/>
      <c r="CX38" s="782"/>
      <c r="CY38" s="782"/>
      <c r="CZ38" s="782"/>
      <c r="DA38" s="782"/>
      <c r="DB38" s="782"/>
      <c r="DC38" s="782"/>
      <c r="DD38" s="782"/>
      <c r="DE38" s="782"/>
      <c r="DF38" s="782"/>
      <c r="DG38" s="782"/>
      <c r="DH38" s="782"/>
      <c r="DI38" s="782"/>
      <c r="DJ38" s="783"/>
      <c r="DK38" s="140" t="s">
        <v>454</v>
      </c>
      <c r="DL38" s="140" t="s">
        <v>454</v>
      </c>
      <c r="DM38" s="140" t="s">
        <v>454</v>
      </c>
      <c r="DN38" s="140" t="s">
        <v>454</v>
      </c>
      <c r="DO38" s="140" t="s">
        <v>454</v>
      </c>
      <c r="DP38" s="140" t="s">
        <v>454</v>
      </c>
      <c r="DQ38" s="140" t="s">
        <v>454</v>
      </c>
      <c r="DR38" s="140" t="s">
        <v>454</v>
      </c>
      <c r="DS38" s="140" t="s">
        <v>454</v>
      </c>
      <c r="DT38" s="140" t="s">
        <v>454</v>
      </c>
      <c r="DU38" s="140" t="s">
        <v>454</v>
      </c>
      <c r="DV38" s="140" t="s">
        <v>454</v>
      </c>
      <c r="DW38" s="140" t="s">
        <v>454</v>
      </c>
      <c r="DX38" s="140" t="s">
        <v>454</v>
      </c>
      <c r="DY38" s="140" t="s">
        <v>454</v>
      </c>
      <c r="DZ38" s="140" t="s">
        <v>454</v>
      </c>
      <c r="EA38" s="140" t="s">
        <v>454</v>
      </c>
      <c r="EB38" s="140" t="s">
        <v>454</v>
      </c>
      <c r="EC38" s="140" t="s">
        <v>454</v>
      </c>
      <c r="ED38" s="140" t="s">
        <v>454</v>
      </c>
      <c r="EE38" s="140" t="s">
        <v>454</v>
      </c>
    </row>
    <row r="39" spans="1:135" ht="15" customHeight="1">
      <c r="A39" s="567"/>
      <c r="B39" s="788"/>
      <c r="C39" s="788"/>
      <c r="D39" s="567"/>
      <c r="E39" s="567"/>
      <c r="F39" s="567"/>
      <c r="G39" s="205"/>
      <c r="H39" s="789"/>
      <c r="I39" s="789"/>
      <c r="J39" s="789"/>
      <c r="K39" s="789"/>
      <c r="L39" s="789"/>
      <c r="M39" s="789"/>
      <c r="N39" s="789"/>
      <c r="O39" s="789"/>
      <c r="P39" s="789"/>
      <c r="Q39" s="789"/>
      <c r="R39" s="789"/>
      <c r="S39" s="789"/>
      <c r="T39" s="789"/>
      <c r="U39" s="789"/>
      <c r="V39" s="789"/>
      <c r="W39" s="789"/>
      <c r="X39" s="789"/>
      <c r="Y39" s="789"/>
      <c r="Z39" s="789"/>
      <c r="AA39" s="789"/>
      <c r="AB39" s="790"/>
      <c r="AC39" s="790"/>
      <c r="AD39" s="790"/>
      <c r="AE39" s="790"/>
      <c r="AF39" s="784"/>
      <c r="AG39" s="784"/>
      <c r="AH39" s="784"/>
      <c r="AI39" s="784"/>
      <c r="AJ39" s="784"/>
      <c r="AK39" s="220"/>
      <c r="AL39" s="571"/>
      <c r="AM39" s="571"/>
      <c r="AN39" s="571"/>
      <c r="AO39" s="571"/>
      <c r="AP39" s="571"/>
      <c r="AQ39" s="571"/>
      <c r="AR39" s="571"/>
      <c r="AS39" s="571"/>
      <c r="AT39" s="571"/>
      <c r="AU39" s="571"/>
      <c r="AV39" s="571"/>
      <c r="AW39" s="220"/>
      <c r="AX39" s="571"/>
      <c r="AY39" s="571"/>
      <c r="AZ39" s="571"/>
      <c r="BA39" s="571"/>
      <c r="BB39" s="571"/>
      <c r="BC39" s="571"/>
      <c r="BD39" s="571"/>
      <c r="BE39" s="571"/>
      <c r="BF39" s="571"/>
      <c r="BG39" s="571"/>
      <c r="BH39" s="571"/>
      <c r="BI39" s="220"/>
      <c r="BJ39" s="571"/>
      <c r="BK39" s="571"/>
      <c r="BL39" s="571"/>
      <c r="BM39" s="571"/>
      <c r="BN39" s="571"/>
      <c r="BO39" s="571"/>
      <c r="BP39" s="571"/>
      <c r="BQ39" s="571"/>
      <c r="BR39" s="571"/>
      <c r="BS39" s="571"/>
      <c r="BT39" s="571"/>
      <c r="BU39" s="220"/>
      <c r="BV39" s="571"/>
      <c r="BW39" s="571"/>
      <c r="BX39" s="571"/>
      <c r="BY39" s="571"/>
      <c r="BZ39" s="571"/>
      <c r="CA39" s="571"/>
      <c r="CB39" s="571"/>
      <c r="CC39" s="571"/>
      <c r="CD39" s="571"/>
      <c r="CE39" s="571"/>
      <c r="CF39" s="571"/>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row>
    <row r="40" spans="1:135" ht="12.75" customHeight="1">
      <c r="A40" s="739" t="s">
        <v>454</v>
      </c>
      <c r="B40" s="739"/>
      <c r="C40" s="739"/>
      <c r="D40" s="739"/>
      <c r="E40" s="739"/>
      <c r="F40" s="739"/>
      <c r="G40" s="740"/>
      <c r="H40" s="741" t="s">
        <v>447</v>
      </c>
      <c r="I40" s="791"/>
      <c r="J40" s="791"/>
      <c r="K40" s="791"/>
      <c r="L40" s="791"/>
      <c r="M40" s="791"/>
      <c r="N40" s="791"/>
      <c r="O40" s="791"/>
      <c r="P40" s="791"/>
      <c r="Q40" s="791"/>
      <c r="R40" s="791"/>
      <c r="S40" s="791"/>
      <c r="T40" s="791"/>
      <c r="U40" s="791"/>
      <c r="V40" s="791"/>
      <c r="W40" s="791"/>
      <c r="X40" s="791"/>
      <c r="Y40" s="792"/>
      <c r="Z40" s="741" t="s">
        <v>448</v>
      </c>
      <c r="AA40" s="791"/>
      <c r="AB40" s="791"/>
      <c r="AC40" s="791"/>
      <c r="AD40" s="791"/>
      <c r="AE40" s="792"/>
      <c r="AF40" s="742" t="str">
        <f>"第11表　課税標準額段階別"&amp; 表00!CY5&amp;表00!DC5 &amp; "年度分所得割額等に関する調（つづき）
総　括　表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第11表　課税標準額段階別令和5年度分所得割額等に関する調（つづき）
総　括　表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40" s="742"/>
      <c r="AH40" s="742"/>
      <c r="AI40" s="742"/>
      <c r="AJ40" s="742"/>
      <c r="AK40" s="742"/>
      <c r="AL40" s="742"/>
      <c r="AM40" s="742"/>
      <c r="AN40" s="742"/>
      <c r="AO40" s="742"/>
      <c r="AP40" s="742"/>
      <c r="AQ40" s="742"/>
      <c r="AR40" s="742"/>
      <c r="AS40" s="742"/>
      <c r="AT40" s="742"/>
      <c r="AU40" s="742"/>
      <c r="AV40" s="742"/>
      <c r="AW40" s="742"/>
      <c r="AX40" s="742"/>
      <c r="AY40" s="742"/>
      <c r="AZ40" s="742"/>
      <c r="BA40" s="742"/>
      <c r="BB40" s="742"/>
      <c r="BC40" s="742"/>
      <c r="BD40" s="742"/>
      <c r="BE40" s="742"/>
      <c r="BF40" s="742"/>
      <c r="BG40" s="742"/>
      <c r="BH40" s="742"/>
      <c r="BI40" s="742"/>
      <c r="BJ40" s="742"/>
      <c r="BK40" s="742"/>
      <c r="BL40" s="742"/>
      <c r="BM40" s="742"/>
      <c r="BN40" s="742"/>
      <c r="BO40" s="742"/>
      <c r="BP40" s="742"/>
      <c r="BQ40" s="742"/>
      <c r="BR40" s="742"/>
      <c r="BS40" s="742"/>
      <c r="BT40" s="742"/>
      <c r="BU40" s="742"/>
      <c r="BV40" s="742"/>
      <c r="BW40" s="742"/>
      <c r="BX40" s="742"/>
      <c r="BY40" s="742"/>
      <c r="BZ40" s="742"/>
      <c r="CA40" s="742"/>
      <c r="CB40" s="742"/>
      <c r="CC40" s="742"/>
      <c r="CD40" s="742"/>
      <c r="CE40" s="742"/>
      <c r="CF40" s="742"/>
      <c r="CG40" s="742"/>
      <c r="CH40" s="742"/>
      <c r="CI40" s="742"/>
      <c r="CJ40" s="742"/>
      <c r="CK40" s="742"/>
      <c r="CL40" s="742"/>
      <c r="CM40" s="742"/>
      <c r="CN40" s="742"/>
      <c r="CO40" s="742"/>
      <c r="CP40" s="742"/>
      <c r="CQ40" s="742"/>
      <c r="CR40" s="742"/>
      <c r="CS40" s="742"/>
      <c r="CT40" s="742"/>
      <c r="CU40" s="742"/>
      <c r="CV40" s="742"/>
      <c r="CW40" s="742"/>
      <c r="CX40" s="742"/>
      <c r="CY40" s="743" t="s">
        <v>449</v>
      </c>
      <c r="CZ40" s="743"/>
      <c r="DA40" s="743"/>
      <c r="DB40" s="743"/>
      <c r="DC40" s="743"/>
      <c r="DD40" s="743"/>
      <c r="DE40" s="743"/>
      <c r="DF40" s="743"/>
      <c r="DG40" s="743"/>
      <c r="DH40" s="743"/>
      <c r="DI40" s="743"/>
      <c r="DJ40" s="743"/>
      <c r="DK40" s="121" t="str">
        <f>IF(DK1="","",DK1)</f>
        <v>三重県</v>
      </c>
      <c r="DL40" s="121"/>
      <c r="DM40" s="121"/>
      <c r="DN40" s="121"/>
      <c r="DO40" s="121"/>
      <c r="DP40" s="121"/>
      <c r="DQ40" s="121"/>
      <c r="DR40" s="121"/>
      <c r="DS40" s="121"/>
      <c r="DT40" s="121"/>
      <c r="DU40" s="121"/>
      <c r="DV40" s="121"/>
      <c r="DW40" s="121"/>
      <c r="DX40" s="121"/>
      <c r="DY40" s="121"/>
      <c r="DZ40" s="121"/>
      <c r="EA40" s="121"/>
      <c r="EB40" s="121"/>
      <c r="EC40" s="121"/>
      <c r="ED40" s="121"/>
      <c r="EE40" s="121"/>
    </row>
    <row r="41" spans="1:135" ht="12.75" customHeight="1" thickBot="1">
      <c r="A41" s="739"/>
      <c r="B41" s="739"/>
      <c r="C41" s="739"/>
      <c r="D41" s="739"/>
      <c r="E41" s="739"/>
      <c r="F41" s="739"/>
      <c r="G41" s="740"/>
      <c r="H41" s="793"/>
      <c r="I41" s="794"/>
      <c r="J41" s="794"/>
      <c r="K41" s="794"/>
      <c r="L41" s="794"/>
      <c r="M41" s="794"/>
      <c r="N41" s="794"/>
      <c r="O41" s="794"/>
      <c r="P41" s="794"/>
      <c r="Q41" s="794"/>
      <c r="R41" s="794"/>
      <c r="S41" s="794"/>
      <c r="T41" s="794"/>
      <c r="U41" s="794"/>
      <c r="V41" s="794"/>
      <c r="W41" s="794"/>
      <c r="X41" s="794"/>
      <c r="Y41" s="795"/>
      <c r="Z41" s="793"/>
      <c r="AA41" s="794"/>
      <c r="AB41" s="794"/>
      <c r="AC41" s="794"/>
      <c r="AD41" s="794"/>
      <c r="AE41" s="795"/>
      <c r="AF41" s="742"/>
      <c r="AG41" s="742"/>
      <c r="AH41" s="742"/>
      <c r="AI41" s="742"/>
      <c r="AJ41" s="742"/>
      <c r="AK41" s="742"/>
      <c r="AL41" s="742"/>
      <c r="AM41" s="742"/>
      <c r="AN41" s="742"/>
      <c r="AO41" s="742"/>
      <c r="AP41" s="742"/>
      <c r="AQ41" s="742"/>
      <c r="AR41" s="742"/>
      <c r="AS41" s="742"/>
      <c r="AT41" s="742"/>
      <c r="AU41" s="742"/>
      <c r="AV41" s="742"/>
      <c r="AW41" s="742"/>
      <c r="AX41" s="742"/>
      <c r="AY41" s="742"/>
      <c r="AZ41" s="742"/>
      <c r="BA41" s="742"/>
      <c r="BB41" s="742"/>
      <c r="BC41" s="742"/>
      <c r="BD41" s="742"/>
      <c r="BE41" s="742"/>
      <c r="BF41" s="742"/>
      <c r="BG41" s="742"/>
      <c r="BH41" s="742"/>
      <c r="BI41" s="742"/>
      <c r="BJ41" s="742"/>
      <c r="BK41" s="742"/>
      <c r="BL41" s="742"/>
      <c r="BM41" s="742"/>
      <c r="BN41" s="742"/>
      <c r="BO41" s="742"/>
      <c r="BP41" s="742"/>
      <c r="BQ41" s="742"/>
      <c r="BR41" s="742"/>
      <c r="BS41" s="742"/>
      <c r="BT41" s="742"/>
      <c r="BU41" s="742"/>
      <c r="BV41" s="742"/>
      <c r="BW41" s="742"/>
      <c r="BX41" s="742"/>
      <c r="BY41" s="742"/>
      <c r="BZ41" s="742"/>
      <c r="CA41" s="742"/>
      <c r="CB41" s="742"/>
      <c r="CC41" s="742"/>
      <c r="CD41" s="742"/>
      <c r="CE41" s="742"/>
      <c r="CF41" s="742"/>
      <c r="CG41" s="742"/>
      <c r="CH41" s="742"/>
      <c r="CI41" s="742"/>
      <c r="CJ41" s="742"/>
      <c r="CK41" s="742"/>
      <c r="CL41" s="742"/>
      <c r="CM41" s="742"/>
      <c r="CN41" s="742"/>
      <c r="CO41" s="742"/>
      <c r="CP41" s="742"/>
      <c r="CQ41" s="742"/>
      <c r="CR41" s="742"/>
      <c r="CS41" s="742"/>
      <c r="CT41" s="742"/>
      <c r="CU41" s="742"/>
      <c r="CV41" s="742"/>
      <c r="CW41" s="742"/>
      <c r="CX41" s="742"/>
      <c r="CY41" s="744"/>
      <c r="CZ41" s="744"/>
      <c r="DA41" s="744"/>
      <c r="DB41" s="744"/>
      <c r="DC41" s="744"/>
      <c r="DD41" s="744"/>
      <c r="DE41" s="744"/>
      <c r="DF41" s="744"/>
      <c r="DG41" s="744"/>
      <c r="DH41" s="744"/>
      <c r="DI41" s="744"/>
      <c r="DJ41" s="744"/>
      <c r="DK41" s="126"/>
      <c r="DL41" s="126"/>
      <c r="DM41" s="126"/>
      <c r="DN41" s="126"/>
      <c r="DO41" s="126"/>
      <c r="DP41" s="126"/>
      <c r="DQ41" s="126"/>
      <c r="DR41" s="126"/>
      <c r="DS41" s="126"/>
      <c r="DT41" s="126"/>
      <c r="DU41" s="126"/>
      <c r="DV41" s="126"/>
      <c r="DW41" s="126"/>
      <c r="DX41" s="126"/>
      <c r="DY41" s="126"/>
      <c r="DZ41" s="126"/>
      <c r="EA41" s="126"/>
      <c r="EB41" s="126"/>
      <c r="EC41" s="126"/>
      <c r="ED41" s="126"/>
      <c r="EE41" s="126"/>
    </row>
    <row r="42" spans="1:135" ht="25.5" customHeight="1" thickBot="1">
      <c r="A42" s="796"/>
      <c r="B42" s="573"/>
      <c r="C42" s="573"/>
      <c r="D42" s="573"/>
      <c r="E42" s="573"/>
      <c r="F42" s="573"/>
      <c r="G42" s="574"/>
      <c r="H42" s="746">
        <f>IF(H3="","",H3)</f>
        <v>2</v>
      </c>
      <c r="I42" s="747"/>
      <c r="J42" s="748"/>
      <c r="K42" s="746">
        <f>IF(K3="","",K3)</f>
        <v>4</v>
      </c>
      <c r="L42" s="747"/>
      <c r="M42" s="748"/>
      <c r="N42" s="746">
        <f>IF(N3="","",N3)</f>
        <v>2</v>
      </c>
      <c r="O42" s="747"/>
      <c r="P42" s="748"/>
      <c r="Q42" s="746">
        <f>IF(Q3="","",Q3)</f>
        <v>0</v>
      </c>
      <c r="R42" s="747"/>
      <c r="S42" s="748"/>
      <c r="T42" s="746">
        <f>IF(T3="","",T3)</f>
        <v>2</v>
      </c>
      <c r="U42" s="747"/>
      <c r="V42" s="748"/>
      <c r="W42" s="746">
        <f>IF(W3="","",W3)</f>
        <v>1</v>
      </c>
      <c r="X42" s="747"/>
      <c r="Y42" s="748"/>
      <c r="Z42" s="749">
        <v>1</v>
      </c>
      <c r="AA42" s="134"/>
      <c r="AB42" s="135"/>
      <c r="AC42" s="746">
        <v>1</v>
      </c>
      <c r="AD42" s="137"/>
      <c r="AE42" s="138"/>
      <c r="AF42" s="742"/>
      <c r="AG42" s="742"/>
      <c r="AH42" s="742"/>
      <c r="AI42" s="742"/>
      <c r="AJ42" s="742"/>
      <c r="AK42" s="742"/>
      <c r="AL42" s="742"/>
      <c r="AM42" s="742"/>
      <c r="AN42" s="742"/>
      <c r="AO42" s="742"/>
      <c r="AP42" s="742"/>
      <c r="AQ42" s="742"/>
      <c r="AR42" s="742"/>
      <c r="AS42" s="742"/>
      <c r="AT42" s="742"/>
      <c r="AU42" s="742"/>
      <c r="AV42" s="742"/>
      <c r="AW42" s="742"/>
      <c r="AX42" s="742"/>
      <c r="AY42" s="742"/>
      <c r="AZ42" s="742"/>
      <c r="BA42" s="742"/>
      <c r="BB42" s="742"/>
      <c r="BC42" s="742"/>
      <c r="BD42" s="742"/>
      <c r="BE42" s="742"/>
      <c r="BF42" s="742"/>
      <c r="BG42" s="742"/>
      <c r="BH42" s="742"/>
      <c r="BI42" s="742"/>
      <c r="BJ42" s="742"/>
      <c r="BK42" s="742"/>
      <c r="BL42" s="742"/>
      <c r="BM42" s="742"/>
      <c r="BN42" s="742"/>
      <c r="BO42" s="742"/>
      <c r="BP42" s="742"/>
      <c r="BQ42" s="742"/>
      <c r="BR42" s="742"/>
      <c r="BS42" s="742"/>
      <c r="BT42" s="742"/>
      <c r="BU42" s="742"/>
      <c r="BV42" s="742"/>
      <c r="BW42" s="742"/>
      <c r="BX42" s="742"/>
      <c r="BY42" s="742"/>
      <c r="BZ42" s="742"/>
      <c r="CA42" s="742"/>
      <c r="CB42" s="742"/>
      <c r="CC42" s="742"/>
      <c r="CD42" s="742"/>
      <c r="CE42" s="742"/>
      <c r="CF42" s="742"/>
      <c r="CG42" s="742"/>
      <c r="CH42" s="742"/>
      <c r="CI42" s="742"/>
      <c r="CJ42" s="742"/>
      <c r="CK42" s="742"/>
      <c r="CL42" s="742"/>
      <c r="CM42" s="742"/>
      <c r="CN42" s="742"/>
      <c r="CO42" s="742"/>
      <c r="CP42" s="742"/>
      <c r="CQ42" s="742"/>
      <c r="CR42" s="742"/>
      <c r="CS42" s="742"/>
      <c r="CT42" s="742"/>
      <c r="CU42" s="742"/>
      <c r="CV42" s="742"/>
      <c r="CW42" s="742"/>
      <c r="CX42" s="742"/>
      <c r="CY42" s="744" t="s">
        <v>450</v>
      </c>
      <c r="CZ42" s="744"/>
      <c r="DA42" s="744"/>
      <c r="DB42" s="744"/>
      <c r="DC42" s="744"/>
      <c r="DD42" s="744"/>
      <c r="DE42" s="744"/>
      <c r="DF42" s="744"/>
      <c r="DG42" s="744"/>
      <c r="DH42" s="744"/>
      <c r="DI42" s="744"/>
      <c r="DJ42" s="744"/>
      <c r="DK42" s="139" t="str">
        <f>IF(DK3="","",DK3)</f>
        <v>四日市市</v>
      </c>
      <c r="DL42" s="139"/>
      <c r="DM42" s="139"/>
      <c r="DN42" s="139"/>
      <c r="DO42" s="139"/>
      <c r="DP42" s="139"/>
      <c r="DQ42" s="139"/>
      <c r="DR42" s="139"/>
      <c r="DS42" s="139"/>
      <c r="DT42" s="139"/>
      <c r="DU42" s="139"/>
      <c r="DV42" s="139"/>
      <c r="DW42" s="139"/>
      <c r="DX42" s="139"/>
      <c r="DY42" s="139"/>
      <c r="DZ42" s="139"/>
      <c r="EA42" s="139"/>
      <c r="EB42" s="139"/>
      <c r="EC42" s="139"/>
      <c r="ED42" s="139"/>
      <c r="EE42" s="139"/>
    </row>
    <row r="43" spans="1:135" ht="15" customHeight="1">
      <c r="A43" s="140" t="s">
        <v>454</v>
      </c>
      <c r="B43" s="140" t="s">
        <v>454</v>
      </c>
      <c r="C43" s="140" t="s">
        <v>454</v>
      </c>
      <c r="D43" s="140" t="s">
        <v>454</v>
      </c>
      <c r="E43" s="140" t="s">
        <v>454</v>
      </c>
      <c r="F43" s="140" t="s">
        <v>454</v>
      </c>
      <c r="G43" s="140" t="s">
        <v>454</v>
      </c>
      <c r="H43" s="140" t="s">
        <v>454</v>
      </c>
      <c r="I43" s="140" t="s">
        <v>454</v>
      </c>
      <c r="J43" s="140" t="s">
        <v>454</v>
      </c>
      <c r="K43" s="140" t="s">
        <v>454</v>
      </c>
      <c r="L43" s="140" t="s">
        <v>454</v>
      </c>
      <c r="M43" s="140" t="s">
        <v>454</v>
      </c>
      <c r="N43" s="140" t="s">
        <v>454</v>
      </c>
      <c r="O43" s="140" t="s">
        <v>454</v>
      </c>
      <c r="P43" s="140" t="s">
        <v>454</v>
      </c>
      <c r="Q43" s="140" t="s">
        <v>454</v>
      </c>
      <c r="R43" s="140" t="s">
        <v>454</v>
      </c>
      <c r="S43" s="140" t="s">
        <v>454</v>
      </c>
      <c r="T43" s="140" t="s">
        <v>454</v>
      </c>
      <c r="U43" s="140" t="s">
        <v>454</v>
      </c>
      <c r="V43" s="140" t="s">
        <v>454</v>
      </c>
      <c r="W43" s="140" t="s">
        <v>454</v>
      </c>
      <c r="X43" s="140" t="s">
        <v>454</v>
      </c>
      <c r="Y43" s="140" t="s">
        <v>454</v>
      </c>
      <c r="Z43" s="140" t="s">
        <v>454</v>
      </c>
      <c r="AA43" s="140" t="s">
        <v>454</v>
      </c>
      <c r="AB43" s="140" t="s">
        <v>454</v>
      </c>
      <c r="AC43" s="140" t="s">
        <v>454</v>
      </c>
      <c r="AD43" s="140" t="s">
        <v>454</v>
      </c>
      <c r="AE43" s="140" t="s">
        <v>454</v>
      </c>
      <c r="AF43" s="742"/>
      <c r="AG43" s="742"/>
      <c r="AH43" s="742"/>
      <c r="AI43" s="742"/>
      <c r="AJ43" s="742"/>
      <c r="AK43" s="742"/>
      <c r="AL43" s="742"/>
      <c r="AM43" s="742"/>
      <c r="AN43" s="742"/>
      <c r="AO43" s="742"/>
      <c r="AP43" s="742"/>
      <c r="AQ43" s="742"/>
      <c r="AR43" s="742"/>
      <c r="AS43" s="742"/>
      <c r="AT43" s="742"/>
      <c r="AU43" s="742"/>
      <c r="AV43" s="742"/>
      <c r="AW43" s="742"/>
      <c r="AX43" s="742"/>
      <c r="AY43" s="742"/>
      <c r="AZ43" s="742"/>
      <c r="BA43" s="742"/>
      <c r="BB43" s="742"/>
      <c r="BC43" s="742"/>
      <c r="BD43" s="742"/>
      <c r="BE43" s="742"/>
      <c r="BF43" s="742"/>
      <c r="BG43" s="742"/>
      <c r="BH43" s="742"/>
      <c r="BI43" s="742"/>
      <c r="BJ43" s="742"/>
      <c r="BK43" s="742"/>
      <c r="BL43" s="742"/>
      <c r="BM43" s="742"/>
      <c r="BN43" s="742"/>
      <c r="BO43" s="742"/>
      <c r="BP43" s="742"/>
      <c r="BQ43" s="742"/>
      <c r="BR43" s="742"/>
      <c r="BS43" s="742"/>
      <c r="BT43" s="742"/>
      <c r="BU43" s="742"/>
      <c r="BV43" s="742"/>
      <c r="BW43" s="742"/>
      <c r="BX43" s="742"/>
      <c r="BY43" s="742"/>
      <c r="BZ43" s="742"/>
      <c r="CA43" s="742"/>
      <c r="CB43" s="742"/>
      <c r="CC43" s="742"/>
      <c r="CD43" s="742"/>
      <c r="CE43" s="742"/>
      <c r="CF43" s="742"/>
      <c r="CG43" s="742"/>
      <c r="CH43" s="742"/>
      <c r="CI43" s="742"/>
      <c r="CJ43" s="742"/>
      <c r="CK43" s="742"/>
      <c r="CL43" s="742"/>
      <c r="CM43" s="742"/>
      <c r="CN43" s="742"/>
      <c r="CO43" s="742"/>
      <c r="CP43" s="742"/>
      <c r="CQ43" s="742"/>
      <c r="CR43" s="742"/>
      <c r="CS43" s="742"/>
      <c r="CT43" s="742"/>
      <c r="CU43" s="742"/>
      <c r="CV43" s="742"/>
      <c r="CW43" s="742"/>
      <c r="CX43" s="742"/>
      <c r="CY43" s="140" t="s">
        <v>454</v>
      </c>
      <c r="CZ43" s="140" t="s">
        <v>454</v>
      </c>
      <c r="DA43" s="140" t="s">
        <v>454</v>
      </c>
      <c r="DB43" s="140" t="s">
        <v>454</v>
      </c>
      <c r="DC43" s="140" t="s">
        <v>454</v>
      </c>
      <c r="DD43" s="140" t="s">
        <v>454</v>
      </c>
      <c r="DE43" s="140" t="s">
        <v>454</v>
      </c>
      <c r="DF43" s="140" t="s">
        <v>454</v>
      </c>
      <c r="DG43" s="140" t="s">
        <v>454</v>
      </c>
      <c r="DH43" s="140" t="s">
        <v>454</v>
      </c>
      <c r="DI43" s="140" t="s">
        <v>454</v>
      </c>
      <c r="DJ43" s="140" t="s">
        <v>454</v>
      </c>
      <c r="DK43" s="140" t="s">
        <v>454</v>
      </c>
      <c r="DL43" s="140" t="s">
        <v>454</v>
      </c>
      <c r="DM43" s="140" t="s">
        <v>454</v>
      </c>
      <c r="DN43" s="140" t="s">
        <v>454</v>
      </c>
      <c r="DO43" s="140" t="s">
        <v>454</v>
      </c>
      <c r="DP43" s="140" t="s">
        <v>454</v>
      </c>
      <c r="DQ43" s="140" t="s">
        <v>454</v>
      </c>
      <c r="DR43" s="140" t="s">
        <v>454</v>
      </c>
      <c r="DS43" s="140" t="s">
        <v>454</v>
      </c>
      <c r="DT43" s="140" t="s">
        <v>454</v>
      </c>
      <c r="DU43" s="140" t="s">
        <v>454</v>
      </c>
      <c r="DV43" s="140" t="s">
        <v>454</v>
      </c>
      <c r="DW43" s="140" t="s">
        <v>454</v>
      </c>
      <c r="DX43" s="140" t="s">
        <v>454</v>
      </c>
      <c r="DY43" s="140" t="s">
        <v>454</v>
      </c>
      <c r="DZ43" s="140" t="s">
        <v>454</v>
      </c>
      <c r="EA43" s="140" t="s">
        <v>454</v>
      </c>
      <c r="EB43" s="140" t="s">
        <v>454</v>
      </c>
      <c r="EC43" s="140" t="s">
        <v>454</v>
      </c>
      <c r="ED43" s="140" t="s">
        <v>454</v>
      </c>
      <c r="EE43" s="140" t="s">
        <v>454</v>
      </c>
    </row>
    <row r="44" spans="1:135" ht="15" customHeight="1">
      <c r="A44" s="140" t="s">
        <v>454</v>
      </c>
      <c r="B44" s="140" t="s">
        <v>454</v>
      </c>
      <c r="C44" s="140" t="s">
        <v>454</v>
      </c>
      <c r="D44" s="140" t="s">
        <v>454</v>
      </c>
      <c r="E44" s="140" t="s">
        <v>454</v>
      </c>
      <c r="F44" s="140" t="s">
        <v>454</v>
      </c>
      <c r="G44" s="140" t="s">
        <v>454</v>
      </c>
      <c r="H44" s="140" t="s">
        <v>454</v>
      </c>
      <c r="I44" s="140" t="s">
        <v>454</v>
      </c>
      <c r="J44" s="140" t="s">
        <v>454</v>
      </c>
      <c r="K44" s="140" t="s">
        <v>454</v>
      </c>
      <c r="L44" s="140" t="s">
        <v>454</v>
      </c>
      <c r="M44" s="140" t="s">
        <v>454</v>
      </c>
      <c r="N44" s="140" t="s">
        <v>454</v>
      </c>
      <c r="O44" s="140" t="s">
        <v>454</v>
      </c>
      <c r="P44" s="140" t="s">
        <v>454</v>
      </c>
      <c r="Q44" s="140" t="s">
        <v>454</v>
      </c>
      <c r="R44" s="140" t="s">
        <v>454</v>
      </c>
      <c r="S44" s="140" t="s">
        <v>454</v>
      </c>
      <c r="T44" s="140" t="s">
        <v>454</v>
      </c>
      <c r="U44" s="140" t="s">
        <v>454</v>
      </c>
      <c r="V44" s="140" t="s">
        <v>454</v>
      </c>
      <c r="W44" s="140" t="s">
        <v>454</v>
      </c>
      <c r="X44" s="140" t="s">
        <v>454</v>
      </c>
      <c r="Y44" s="140" t="s">
        <v>454</v>
      </c>
      <c r="Z44" s="141" t="s">
        <v>454</v>
      </c>
      <c r="AA44" s="141" t="s">
        <v>454</v>
      </c>
      <c r="AB44" s="141" t="s">
        <v>454</v>
      </c>
      <c r="AC44" s="141" t="s">
        <v>454</v>
      </c>
      <c r="AD44" s="141" t="s">
        <v>454</v>
      </c>
      <c r="AE44" s="141" t="s">
        <v>454</v>
      </c>
      <c r="AF44" s="141" t="s">
        <v>454</v>
      </c>
      <c r="AG44" s="141" t="s">
        <v>454</v>
      </c>
      <c r="AH44" s="141" t="s">
        <v>454</v>
      </c>
      <c r="AI44" s="141" t="s">
        <v>454</v>
      </c>
      <c r="AJ44" s="141" t="s">
        <v>454</v>
      </c>
      <c r="AK44" s="141" t="s">
        <v>454</v>
      </c>
      <c r="AL44" s="141" t="s">
        <v>454</v>
      </c>
      <c r="AM44" s="141" t="s">
        <v>454</v>
      </c>
      <c r="AN44" s="141" t="s">
        <v>454</v>
      </c>
      <c r="AO44" s="141" t="s">
        <v>454</v>
      </c>
      <c r="AP44" s="141" t="s">
        <v>454</v>
      </c>
      <c r="AQ44" s="141" t="s">
        <v>454</v>
      </c>
      <c r="AR44" s="141" t="s">
        <v>454</v>
      </c>
      <c r="AS44" s="141" t="s">
        <v>454</v>
      </c>
      <c r="AT44" s="141" t="s">
        <v>454</v>
      </c>
      <c r="AU44" s="141" t="s">
        <v>454</v>
      </c>
      <c r="AV44" s="141" t="s">
        <v>454</v>
      </c>
      <c r="AW44" s="141" t="s">
        <v>454</v>
      </c>
      <c r="AX44" s="141" t="s">
        <v>454</v>
      </c>
      <c r="AY44" s="141" t="s">
        <v>454</v>
      </c>
      <c r="AZ44" s="141" t="s">
        <v>454</v>
      </c>
      <c r="BA44" s="141" t="s">
        <v>454</v>
      </c>
      <c r="BB44" s="141" t="s">
        <v>454</v>
      </c>
      <c r="BC44" s="141" t="s">
        <v>454</v>
      </c>
      <c r="BD44" s="141" t="s">
        <v>454</v>
      </c>
      <c r="BE44" s="141" t="s">
        <v>454</v>
      </c>
      <c r="BF44" s="141" t="s">
        <v>454</v>
      </c>
      <c r="BG44" s="141" t="s">
        <v>454</v>
      </c>
      <c r="BH44" s="141" t="s">
        <v>454</v>
      </c>
      <c r="BI44" s="141" t="s">
        <v>454</v>
      </c>
      <c r="BJ44" s="141" t="s">
        <v>454</v>
      </c>
      <c r="BK44" s="141" t="s">
        <v>454</v>
      </c>
      <c r="BL44" s="141" t="s">
        <v>454</v>
      </c>
      <c r="BM44" s="141" t="s">
        <v>454</v>
      </c>
      <c r="BN44" s="141" t="s">
        <v>454</v>
      </c>
      <c r="BO44" s="141" t="s">
        <v>454</v>
      </c>
      <c r="BP44" s="141" t="s">
        <v>454</v>
      </c>
      <c r="BQ44" s="141" t="s">
        <v>454</v>
      </c>
      <c r="BR44" s="141" t="s">
        <v>454</v>
      </c>
      <c r="BS44" s="141" t="s">
        <v>454</v>
      </c>
      <c r="BT44" s="141" t="s">
        <v>454</v>
      </c>
      <c r="BU44" s="141" t="s">
        <v>454</v>
      </c>
      <c r="BV44" s="141" t="s">
        <v>454</v>
      </c>
      <c r="BW44" s="141" t="s">
        <v>454</v>
      </c>
      <c r="BX44" s="141" t="s">
        <v>454</v>
      </c>
      <c r="BY44" s="141" t="s">
        <v>454</v>
      </c>
      <c r="BZ44" s="141" t="s">
        <v>454</v>
      </c>
      <c r="CA44" s="141" t="s">
        <v>454</v>
      </c>
      <c r="CB44" s="141" t="s">
        <v>454</v>
      </c>
      <c r="CC44" s="141" t="s">
        <v>454</v>
      </c>
      <c r="CD44" s="141" t="s">
        <v>454</v>
      </c>
      <c r="CE44" s="141" t="s">
        <v>454</v>
      </c>
      <c r="CF44" s="141" t="s">
        <v>454</v>
      </c>
      <c r="CG44" s="141" t="s">
        <v>454</v>
      </c>
      <c r="CH44" s="141" t="s">
        <v>454</v>
      </c>
      <c r="CI44" s="140" t="s">
        <v>454</v>
      </c>
      <c r="CJ44" s="140" t="s">
        <v>454</v>
      </c>
      <c r="CK44" s="140" t="s">
        <v>454</v>
      </c>
      <c r="CL44" s="140" t="s">
        <v>454</v>
      </c>
      <c r="CM44" s="140" t="s">
        <v>454</v>
      </c>
      <c r="CN44" s="140" t="s">
        <v>454</v>
      </c>
      <c r="CO44" s="140" t="s">
        <v>454</v>
      </c>
      <c r="CP44" s="140" t="s">
        <v>454</v>
      </c>
      <c r="CQ44" s="140" t="s">
        <v>454</v>
      </c>
      <c r="CR44" s="140" t="s">
        <v>454</v>
      </c>
      <c r="CS44" s="140" t="s">
        <v>454</v>
      </c>
      <c r="CT44" s="140" t="s">
        <v>454</v>
      </c>
      <c r="CU44" s="140" t="s">
        <v>454</v>
      </c>
      <c r="CV44" s="140" t="s">
        <v>454</v>
      </c>
      <c r="CW44" s="140" t="s">
        <v>454</v>
      </c>
      <c r="CX44" s="140" t="s">
        <v>454</v>
      </c>
      <c r="CY44" s="140" t="s">
        <v>454</v>
      </c>
      <c r="CZ44" s="140" t="s">
        <v>454</v>
      </c>
      <c r="DA44" s="140" t="s">
        <v>454</v>
      </c>
      <c r="DB44" s="140" t="s">
        <v>454</v>
      </c>
      <c r="DC44" s="140" t="s">
        <v>454</v>
      </c>
      <c r="DD44" s="140" t="s">
        <v>454</v>
      </c>
      <c r="DE44" s="140" t="s">
        <v>454</v>
      </c>
      <c r="DF44" s="140" t="s">
        <v>454</v>
      </c>
      <c r="DG44" s="140" t="s">
        <v>454</v>
      </c>
      <c r="DH44" s="140" t="s">
        <v>454</v>
      </c>
      <c r="DI44" s="140" t="s">
        <v>454</v>
      </c>
      <c r="DJ44" s="140" t="s">
        <v>454</v>
      </c>
      <c r="DK44" s="140" t="s">
        <v>454</v>
      </c>
      <c r="DL44" s="140" t="s">
        <v>454</v>
      </c>
      <c r="DM44" s="140" t="s">
        <v>454</v>
      </c>
      <c r="DN44" s="140" t="s">
        <v>454</v>
      </c>
      <c r="DO44" s="140" t="s">
        <v>454</v>
      </c>
      <c r="DP44" s="140" t="s">
        <v>454</v>
      </c>
      <c r="DQ44" s="140" t="s">
        <v>454</v>
      </c>
      <c r="DR44" s="140" t="s">
        <v>454</v>
      </c>
      <c r="DS44" s="140" t="s">
        <v>454</v>
      </c>
      <c r="DT44" s="140" t="s">
        <v>454</v>
      </c>
      <c r="DU44" s="140" t="s">
        <v>454</v>
      </c>
      <c r="DV44" s="140" t="s">
        <v>454</v>
      </c>
      <c r="DW44" s="140" t="s">
        <v>454</v>
      </c>
      <c r="DX44" s="140" t="s">
        <v>454</v>
      </c>
      <c r="DY44" s="140" t="s">
        <v>454</v>
      </c>
      <c r="DZ44" s="140" t="s">
        <v>454</v>
      </c>
      <c r="EA44" s="140" t="s">
        <v>454</v>
      </c>
      <c r="EB44" s="140" t="s">
        <v>454</v>
      </c>
      <c r="EC44" s="140" t="s">
        <v>454</v>
      </c>
      <c r="ED44" s="140" t="s">
        <v>454</v>
      </c>
      <c r="EE44" s="140" t="s">
        <v>454</v>
      </c>
    </row>
    <row r="45" spans="1:135" ht="15" customHeight="1">
      <c r="A45" s="140" t="s">
        <v>454</v>
      </c>
      <c r="B45" s="140" t="s">
        <v>454</v>
      </c>
      <c r="C45" s="140" t="s">
        <v>454</v>
      </c>
      <c r="D45" s="140" t="s">
        <v>454</v>
      </c>
      <c r="E45" s="140" t="s">
        <v>454</v>
      </c>
      <c r="F45" s="140" t="s">
        <v>454</v>
      </c>
      <c r="G45" s="140" t="s">
        <v>454</v>
      </c>
      <c r="H45" s="140" t="s">
        <v>454</v>
      </c>
      <c r="I45" s="140" t="s">
        <v>454</v>
      </c>
      <c r="J45" s="140" t="s">
        <v>454</v>
      </c>
      <c r="K45" s="140" t="s">
        <v>454</v>
      </c>
      <c r="L45" s="140" t="s">
        <v>454</v>
      </c>
      <c r="M45" s="140" t="s">
        <v>454</v>
      </c>
      <c r="N45" s="140" t="s">
        <v>454</v>
      </c>
      <c r="O45" s="140" t="s">
        <v>454</v>
      </c>
      <c r="P45" s="140" t="s">
        <v>454</v>
      </c>
      <c r="Q45" s="140" t="s">
        <v>454</v>
      </c>
      <c r="R45" s="140" t="s">
        <v>454</v>
      </c>
      <c r="S45" s="140" t="s">
        <v>454</v>
      </c>
      <c r="T45" s="140" t="s">
        <v>454</v>
      </c>
      <c r="U45" s="140" t="s">
        <v>454</v>
      </c>
      <c r="V45" s="140" t="s">
        <v>454</v>
      </c>
      <c r="W45" s="140" t="s">
        <v>454</v>
      </c>
      <c r="X45" s="140" t="s">
        <v>454</v>
      </c>
      <c r="Y45" s="140" t="s">
        <v>454</v>
      </c>
      <c r="Z45" s="140" t="s">
        <v>454</v>
      </c>
      <c r="AA45" s="140" t="s">
        <v>454</v>
      </c>
      <c r="AB45" s="140" t="s">
        <v>454</v>
      </c>
      <c r="AC45" s="140" t="s">
        <v>454</v>
      </c>
      <c r="AD45" s="140" t="s">
        <v>454</v>
      </c>
      <c r="AE45" s="140" t="s">
        <v>454</v>
      </c>
      <c r="AF45" s="140" t="s">
        <v>454</v>
      </c>
      <c r="AG45" s="140" t="s">
        <v>454</v>
      </c>
      <c r="AH45" s="140" t="s">
        <v>454</v>
      </c>
      <c r="AI45" s="140" t="s">
        <v>454</v>
      </c>
      <c r="AJ45" s="140" t="s">
        <v>454</v>
      </c>
      <c r="AK45" s="142" t="s">
        <v>451</v>
      </c>
      <c r="AL45" s="142"/>
      <c r="AM45" s="142"/>
      <c r="AN45" s="142"/>
      <c r="AO45" s="142"/>
      <c r="AP45" s="142"/>
      <c r="AQ45" s="142"/>
      <c r="AR45" s="142"/>
      <c r="AS45" s="142"/>
      <c r="AT45" s="142"/>
      <c r="AU45" s="142"/>
      <c r="AV45" s="142"/>
      <c r="AW45" s="142"/>
      <c r="AX45" s="142"/>
      <c r="AY45" s="142" t="s">
        <v>259</v>
      </c>
      <c r="AZ45" s="142"/>
      <c r="BA45" s="142"/>
      <c r="BB45" s="142"/>
      <c r="BC45" s="142"/>
      <c r="BD45" s="142"/>
      <c r="BE45" s="142"/>
      <c r="BF45" s="142"/>
      <c r="BG45" s="142"/>
      <c r="BH45" s="142"/>
      <c r="BI45" s="142"/>
      <c r="BJ45" s="142"/>
      <c r="BK45" s="142"/>
      <c r="BL45" s="142"/>
      <c r="BM45" s="142" t="s">
        <v>507</v>
      </c>
      <c r="BN45" s="142"/>
      <c r="BO45" s="142"/>
      <c r="BP45" s="142"/>
      <c r="BQ45" s="142"/>
      <c r="BR45" s="142"/>
      <c r="BS45" s="142"/>
      <c r="BT45" s="142"/>
      <c r="BU45" s="142"/>
      <c r="BV45" s="142"/>
      <c r="BW45" s="142"/>
      <c r="BX45" s="142"/>
      <c r="BY45" s="142"/>
      <c r="BZ45" s="142"/>
      <c r="CA45" s="142" t="s">
        <v>467</v>
      </c>
      <c r="CB45" s="142"/>
      <c r="CC45" s="142"/>
      <c r="CD45" s="142"/>
      <c r="CE45" s="142"/>
      <c r="CF45" s="142"/>
      <c r="CG45" s="142"/>
      <c r="CH45" s="142"/>
      <c r="CI45" s="142"/>
      <c r="CJ45" s="142"/>
      <c r="CK45" s="142"/>
      <c r="CL45" s="142"/>
      <c r="CM45" s="142"/>
      <c r="CN45" s="142"/>
      <c r="CO45" s="142" t="s">
        <v>26</v>
      </c>
      <c r="CP45" s="142"/>
      <c r="CQ45" s="142"/>
      <c r="CR45" s="142"/>
      <c r="CS45" s="142"/>
      <c r="CT45" s="142"/>
      <c r="CU45" s="142"/>
      <c r="CV45" s="142"/>
      <c r="CW45" s="142"/>
      <c r="CX45" s="142"/>
      <c r="CY45" s="142"/>
      <c r="CZ45" s="142"/>
      <c r="DA45" s="142"/>
      <c r="DB45" s="142"/>
      <c r="DC45" s="142" t="s">
        <v>283</v>
      </c>
      <c r="DD45" s="142"/>
      <c r="DE45" s="142"/>
      <c r="DF45" s="142"/>
      <c r="DG45" s="142"/>
      <c r="DH45" s="142"/>
      <c r="DI45" s="142"/>
      <c r="DJ45" s="142"/>
      <c r="DK45" s="142"/>
      <c r="DL45" s="142"/>
      <c r="DM45" s="142"/>
      <c r="DN45" s="142"/>
      <c r="DO45" s="142"/>
      <c r="DP45" s="142"/>
      <c r="DQ45" s="142" t="s">
        <v>284</v>
      </c>
      <c r="DR45" s="142"/>
      <c r="DS45" s="142"/>
      <c r="DT45" s="142"/>
      <c r="DU45" s="142"/>
      <c r="DV45" s="142"/>
      <c r="DW45" s="142"/>
      <c r="DX45" s="142"/>
      <c r="DY45" s="142"/>
      <c r="DZ45" s="142"/>
      <c r="EA45" s="142"/>
      <c r="EB45" s="142"/>
      <c r="EC45" s="142"/>
      <c r="ED45" s="142"/>
    </row>
    <row r="46" spans="1:135" ht="15" customHeight="1">
      <c r="A46" s="468" t="s">
        <v>452</v>
      </c>
      <c r="B46" s="469"/>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70"/>
      <c r="AB46" s="92" t="s">
        <v>453</v>
      </c>
      <c r="AC46" s="93"/>
      <c r="AD46" s="93"/>
      <c r="AE46" s="93"/>
      <c r="AF46" s="93"/>
      <c r="AG46" s="93"/>
      <c r="AH46" s="93"/>
      <c r="AI46" s="93"/>
      <c r="AJ46" s="94"/>
      <c r="AK46" s="92" t="s">
        <v>93</v>
      </c>
      <c r="AL46" s="93"/>
      <c r="AM46" s="93"/>
      <c r="AN46" s="93"/>
      <c r="AO46" s="93"/>
      <c r="AP46" s="93"/>
      <c r="AQ46" s="93"/>
      <c r="AR46" s="93"/>
      <c r="AS46" s="93"/>
      <c r="AT46" s="93"/>
      <c r="AU46" s="93"/>
      <c r="AV46" s="93"/>
      <c r="AW46" s="93"/>
      <c r="AX46" s="94"/>
      <c r="AY46" s="92" t="s">
        <v>768</v>
      </c>
      <c r="AZ46" s="93"/>
      <c r="BA46" s="93"/>
      <c r="BB46" s="93"/>
      <c r="BC46" s="93"/>
      <c r="BD46" s="93"/>
      <c r="BE46" s="93"/>
      <c r="BF46" s="93"/>
      <c r="BG46" s="93"/>
      <c r="BH46" s="93"/>
      <c r="BI46" s="93"/>
      <c r="BJ46" s="93"/>
      <c r="BK46" s="93"/>
      <c r="BL46" s="94"/>
      <c r="BM46" s="92" t="s">
        <v>769</v>
      </c>
      <c r="BN46" s="93"/>
      <c r="BO46" s="93"/>
      <c r="BP46" s="93"/>
      <c r="BQ46" s="93"/>
      <c r="BR46" s="93"/>
      <c r="BS46" s="93"/>
      <c r="BT46" s="93"/>
      <c r="BU46" s="93"/>
      <c r="BV46" s="93"/>
      <c r="BW46" s="93"/>
      <c r="BX46" s="93"/>
      <c r="BY46" s="93"/>
      <c r="BZ46" s="94"/>
      <c r="CA46" s="92" t="s">
        <v>770</v>
      </c>
      <c r="CB46" s="93"/>
      <c r="CC46" s="93"/>
      <c r="CD46" s="93"/>
      <c r="CE46" s="93"/>
      <c r="CF46" s="93"/>
      <c r="CG46" s="93"/>
      <c r="CH46" s="93"/>
      <c r="CI46" s="93"/>
      <c r="CJ46" s="93"/>
      <c r="CK46" s="93"/>
      <c r="CL46" s="93"/>
      <c r="CM46" s="93"/>
      <c r="CN46" s="94"/>
      <c r="CO46" s="92" t="s">
        <v>771</v>
      </c>
      <c r="CP46" s="93"/>
      <c r="CQ46" s="93"/>
      <c r="CR46" s="93"/>
      <c r="CS46" s="93"/>
      <c r="CT46" s="93"/>
      <c r="CU46" s="93"/>
      <c r="CV46" s="93"/>
      <c r="CW46" s="93"/>
      <c r="CX46" s="93"/>
      <c r="CY46" s="93"/>
      <c r="CZ46" s="93"/>
      <c r="DA46" s="93"/>
      <c r="DB46" s="94"/>
      <c r="DC46" s="92" t="s">
        <v>772</v>
      </c>
      <c r="DD46" s="93"/>
      <c r="DE46" s="93"/>
      <c r="DF46" s="93"/>
      <c r="DG46" s="93"/>
      <c r="DH46" s="93"/>
      <c r="DI46" s="93"/>
      <c r="DJ46" s="93"/>
      <c r="DK46" s="93"/>
      <c r="DL46" s="93"/>
      <c r="DM46" s="93"/>
      <c r="DN46" s="93"/>
      <c r="DO46" s="93"/>
      <c r="DP46" s="94"/>
      <c r="DQ46" s="92" t="s">
        <v>773</v>
      </c>
      <c r="DR46" s="93"/>
      <c r="DS46" s="93"/>
      <c r="DT46" s="93"/>
      <c r="DU46" s="93"/>
      <c r="DV46" s="93"/>
      <c r="DW46" s="93"/>
      <c r="DX46" s="93"/>
      <c r="DY46" s="93"/>
      <c r="DZ46" s="93"/>
      <c r="EA46" s="93"/>
      <c r="EB46" s="93"/>
      <c r="EC46" s="93"/>
      <c r="ED46" s="94"/>
    </row>
    <row r="47" spans="1:135" ht="10.5" customHeight="1">
      <c r="A47" s="471"/>
      <c r="B47" s="472"/>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3"/>
      <c r="AB47" s="146"/>
      <c r="AC47" s="147"/>
      <c r="AD47" s="147"/>
      <c r="AE47" s="147"/>
      <c r="AF47" s="147"/>
      <c r="AG47" s="147"/>
      <c r="AH47" s="147"/>
      <c r="AI47" s="147"/>
      <c r="AJ47" s="148"/>
      <c r="AK47" s="146"/>
      <c r="AL47" s="147"/>
      <c r="AM47" s="147"/>
      <c r="AN47" s="147"/>
      <c r="AO47" s="147"/>
      <c r="AP47" s="147"/>
      <c r="AQ47" s="147"/>
      <c r="AR47" s="147"/>
      <c r="AS47" s="147"/>
      <c r="AT47" s="147"/>
      <c r="AU47" s="147"/>
      <c r="AV47" s="147"/>
      <c r="AW47" s="147"/>
      <c r="AX47" s="148"/>
      <c r="AY47" s="146"/>
      <c r="AZ47" s="147"/>
      <c r="BA47" s="147"/>
      <c r="BB47" s="147"/>
      <c r="BC47" s="147"/>
      <c r="BD47" s="147"/>
      <c r="BE47" s="147"/>
      <c r="BF47" s="147"/>
      <c r="BG47" s="147"/>
      <c r="BH47" s="147"/>
      <c r="BI47" s="147"/>
      <c r="BJ47" s="147"/>
      <c r="BK47" s="147"/>
      <c r="BL47" s="148"/>
      <c r="BM47" s="146"/>
      <c r="BN47" s="147"/>
      <c r="BO47" s="147"/>
      <c r="BP47" s="147"/>
      <c r="BQ47" s="147"/>
      <c r="BR47" s="147"/>
      <c r="BS47" s="147"/>
      <c r="BT47" s="147"/>
      <c r="BU47" s="147"/>
      <c r="BV47" s="147"/>
      <c r="BW47" s="147"/>
      <c r="BX47" s="147"/>
      <c r="BY47" s="147"/>
      <c r="BZ47" s="148"/>
      <c r="CA47" s="146"/>
      <c r="CB47" s="147"/>
      <c r="CC47" s="147"/>
      <c r="CD47" s="147"/>
      <c r="CE47" s="147"/>
      <c r="CF47" s="147"/>
      <c r="CG47" s="147"/>
      <c r="CH47" s="147"/>
      <c r="CI47" s="147"/>
      <c r="CJ47" s="147"/>
      <c r="CK47" s="147"/>
      <c r="CL47" s="147"/>
      <c r="CM47" s="147"/>
      <c r="CN47" s="148"/>
      <c r="CO47" s="146"/>
      <c r="CP47" s="147"/>
      <c r="CQ47" s="147"/>
      <c r="CR47" s="147"/>
      <c r="CS47" s="147"/>
      <c r="CT47" s="147"/>
      <c r="CU47" s="147"/>
      <c r="CV47" s="147"/>
      <c r="CW47" s="147"/>
      <c r="CX47" s="147"/>
      <c r="CY47" s="147"/>
      <c r="CZ47" s="147"/>
      <c r="DA47" s="147"/>
      <c r="DB47" s="148"/>
      <c r="DC47" s="146"/>
      <c r="DD47" s="147"/>
      <c r="DE47" s="147"/>
      <c r="DF47" s="147"/>
      <c r="DG47" s="147"/>
      <c r="DH47" s="147"/>
      <c r="DI47" s="147"/>
      <c r="DJ47" s="147"/>
      <c r="DK47" s="147"/>
      <c r="DL47" s="147"/>
      <c r="DM47" s="147"/>
      <c r="DN47" s="147"/>
      <c r="DO47" s="147"/>
      <c r="DP47" s="148"/>
      <c r="DQ47" s="146"/>
      <c r="DR47" s="147"/>
      <c r="DS47" s="147"/>
      <c r="DT47" s="147"/>
      <c r="DU47" s="147"/>
      <c r="DV47" s="147"/>
      <c r="DW47" s="147"/>
      <c r="DX47" s="147"/>
      <c r="DY47" s="147"/>
      <c r="DZ47" s="147"/>
      <c r="EA47" s="147"/>
      <c r="EB47" s="147"/>
      <c r="EC47" s="147"/>
      <c r="ED47" s="148"/>
    </row>
    <row r="48" spans="1:135" ht="15" customHeight="1">
      <c r="A48" s="471"/>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3"/>
      <c r="AB48" s="146"/>
      <c r="AC48" s="147"/>
      <c r="AD48" s="147"/>
      <c r="AE48" s="147"/>
      <c r="AF48" s="147"/>
      <c r="AG48" s="147"/>
      <c r="AH48" s="147"/>
      <c r="AI48" s="147"/>
      <c r="AJ48" s="148"/>
      <c r="AK48" s="146"/>
      <c r="AL48" s="147"/>
      <c r="AM48" s="147"/>
      <c r="AN48" s="147"/>
      <c r="AO48" s="147"/>
      <c r="AP48" s="147"/>
      <c r="AQ48" s="147"/>
      <c r="AR48" s="147"/>
      <c r="AS48" s="147"/>
      <c r="AT48" s="147"/>
      <c r="AU48" s="147"/>
      <c r="AV48" s="147"/>
      <c r="AW48" s="147"/>
      <c r="AX48" s="148"/>
      <c r="AY48" s="146"/>
      <c r="AZ48" s="147"/>
      <c r="BA48" s="147"/>
      <c r="BB48" s="147"/>
      <c r="BC48" s="147"/>
      <c r="BD48" s="147"/>
      <c r="BE48" s="147"/>
      <c r="BF48" s="147"/>
      <c r="BG48" s="147"/>
      <c r="BH48" s="147"/>
      <c r="BI48" s="147"/>
      <c r="BJ48" s="147"/>
      <c r="BK48" s="147"/>
      <c r="BL48" s="148"/>
      <c r="BM48" s="146"/>
      <c r="BN48" s="147"/>
      <c r="BO48" s="147"/>
      <c r="BP48" s="147"/>
      <c r="BQ48" s="147"/>
      <c r="BR48" s="147"/>
      <c r="BS48" s="147"/>
      <c r="BT48" s="147"/>
      <c r="BU48" s="147"/>
      <c r="BV48" s="147"/>
      <c r="BW48" s="147"/>
      <c r="BX48" s="147"/>
      <c r="BY48" s="147"/>
      <c r="BZ48" s="148"/>
      <c r="CA48" s="146"/>
      <c r="CB48" s="147"/>
      <c r="CC48" s="147"/>
      <c r="CD48" s="147"/>
      <c r="CE48" s="147"/>
      <c r="CF48" s="147"/>
      <c r="CG48" s="147"/>
      <c r="CH48" s="147"/>
      <c r="CI48" s="147"/>
      <c r="CJ48" s="147"/>
      <c r="CK48" s="147"/>
      <c r="CL48" s="147"/>
      <c r="CM48" s="147"/>
      <c r="CN48" s="148"/>
      <c r="CO48" s="146"/>
      <c r="CP48" s="147"/>
      <c r="CQ48" s="147"/>
      <c r="CR48" s="147"/>
      <c r="CS48" s="147"/>
      <c r="CT48" s="147"/>
      <c r="CU48" s="147"/>
      <c r="CV48" s="147"/>
      <c r="CW48" s="147"/>
      <c r="CX48" s="147"/>
      <c r="CY48" s="147"/>
      <c r="CZ48" s="147"/>
      <c r="DA48" s="147"/>
      <c r="DB48" s="148"/>
      <c r="DC48" s="146"/>
      <c r="DD48" s="147"/>
      <c r="DE48" s="147"/>
      <c r="DF48" s="147"/>
      <c r="DG48" s="147"/>
      <c r="DH48" s="147"/>
      <c r="DI48" s="147"/>
      <c r="DJ48" s="147"/>
      <c r="DK48" s="147"/>
      <c r="DL48" s="147"/>
      <c r="DM48" s="147"/>
      <c r="DN48" s="147"/>
      <c r="DO48" s="147"/>
      <c r="DP48" s="148"/>
      <c r="DQ48" s="146"/>
      <c r="DR48" s="147"/>
      <c r="DS48" s="147"/>
      <c r="DT48" s="147"/>
      <c r="DU48" s="147"/>
      <c r="DV48" s="147"/>
      <c r="DW48" s="147"/>
      <c r="DX48" s="147"/>
      <c r="DY48" s="147"/>
      <c r="DZ48" s="147"/>
      <c r="EA48" s="147"/>
      <c r="EB48" s="147"/>
      <c r="EC48" s="147"/>
      <c r="ED48" s="148"/>
    </row>
    <row r="49" spans="1:134" ht="15" customHeight="1">
      <c r="A49" s="471"/>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3"/>
      <c r="AB49" s="146"/>
      <c r="AC49" s="147"/>
      <c r="AD49" s="147"/>
      <c r="AE49" s="147"/>
      <c r="AF49" s="147"/>
      <c r="AG49" s="147"/>
      <c r="AH49" s="147"/>
      <c r="AI49" s="147"/>
      <c r="AJ49" s="148"/>
      <c r="AK49" s="146"/>
      <c r="AL49" s="147"/>
      <c r="AM49" s="147"/>
      <c r="AN49" s="147"/>
      <c r="AO49" s="147"/>
      <c r="AP49" s="147"/>
      <c r="AQ49" s="147"/>
      <c r="AR49" s="147"/>
      <c r="AS49" s="147"/>
      <c r="AT49" s="147"/>
      <c r="AU49" s="147"/>
      <c r="AV49" s="147"/>
      <c r="AW49" s="147"/>
      <c r="AX49" s="148"/>
      <c r="AY49" s="146"/>
      <c r="AZ49" s="147"/>
      <c r="BA49" s="147"/>
      <c r="BB49" s="147"/>
      <c r="BC49" s="147"/>
      <c r="BD49" s="147"/>
      <c r="BE49" s="147"/>
      <c r="BF49" s="147"/>
      <c r="BG49" s="147"/>
      <c r="BH49" s="147"/>
      <c r="BI49" s="147"/>
      <c r="BJ49" s="147"/>
      <c r="BK49" s="147"/>
      <c r="BL49" s="148"/>
      <c r="BM49" s="146"/>
      <c r="BN49" s="147"/>
      <c r="BO49" s="147"/>
      <c r="BP49" s="147"/>
      <c r="BQ49" s="147"/>
      <c r="BR49" s="147"/>
      <c r="BS49" s="147"/>
      <c r="BT49" s="147"/>
      <c r="BU49" s="147"/>
      <c r="BV49" s="147"/>
      <c r="BW49" s="147"/>
      <c r="BX49" s="147"/>
      <c r="BY49" s="147"/>
      <c r="BZ49" s="148"/>
      <c r="CA49" s="146"/>
      <c r="CB49" s="147"/>
      <c r="CC49" s="147"/>
      <c r="CD49" s="147"/>
      <c r="CE49" s="147"/>
      <c r="CF49" s="147"/>
      <c r="CG49" s="147"/>
      <c r="CH49" s="147"/>
      <c r="CI49" s="147"/>
      <c r="CJ49" s="147"/>
      <c r="CK49" s="147"/>
      <c r="CL49" s="147"/>
      <c r="CM49" s="147"/>
      <c r="CN49" s="148"/>
      <c r="CO49" s="146"/>
      <c r="CP49" s="147"/>
      <c r="CQ49" s="147"/>
      <c r="CR49" s="147"/>
      <c r="CS49" s="147"/>
      <c r="CT49" s="147"/>
      <c r="CU49" s="147"/>
      <c r="CV49" s="147"/>
      <c r="CW49" s="147"/>
      <c r="CX49" s="147"/>
      <c r="CY49" s="147"/>
      <c r="CZ49" s="147"/>
      <c r="DA49" s="147"/>
      <c r="DB49" s="148"/>
      <c r="DC49" s="146"/>
      <c r="DD49" s="147"/>
      <c r="DE49" s="147"/>
      <c r="DF49" s="147"/>
      <c r="DG49" s="147"/>
      <c r="DH49" s="147"/>
      <c r="DI49" s="147"/>
      <c r="DJ49" s="147"/>
      <c r="DK49" s="147"/>
      <c r="DL49" s="147"/>
      <c r="DM49" s="147"/>
      <c r="DN49" s="147"/>
      <c r="DO49" s="147"/>
      <c r="DP49" s="148"/>
      <c r="DQ49" s="146"/>
      <c r="DR49" s="147"/>
      <c r="DS49" s="147"/>
      <c r="DT49" s="147"/>
      <c r="DU49" s="147"/>
      <c r="DV49" s="147"/>
      <c r="DW49" s="147"/>
      <c r="DX49" s="147"/>
      <c r="DY49" s="147"/>
      <c r="DZ49" s="147"/>
      <c r="EA49" s="147"/>
      <c r="EB49" s="147"/>
      <c r="EC49" s="147"/>
      <c r="ED49" s="148"/>
    </row>
    <row r="50" spans="1:134" ht="15" customHeight="1">
      <c r="A50" s="471"/>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3"/>
      <c r="AB50" s="146"/>
      <c r="AC50" s="147"/>
      <c r="AD50" s="147"/>
      <c r="AE50" s="147"/>
      <c r="AF50" s="147"/>
      <c r="AG50" s="147"/>
      <c r="AH50" s="147"/>
      <c r="AI50" s="147"/>
      <c r="AJ50" s="148"/>
      <c r="AK50" s="146"/>
      <c r="AL50" s="147"/>
      <c r="AM50" s="147"/>
      <c r="AN50" s="147"/>
      <c r="AO50" s="147"/>
      <c r="AP50" s="147"/>
      <c r="AQ50" s="147"/>
      <c r="AR50" s="147"/>
      <c r="AS50" s="147"/>
      <c r="AT50" s="147"/>
      <c r="AU50" s="147"/>
      <c r="AV50" s="147"/>
      <c r="AW50" s="147"/>
      <c r="AX50" s="148"/>
      <c r="AY50" s="146"/>
      <c r="AZ50" s="147"/>
      <c r="BA50" s="147"/>
      <c r="BB50" s="147"/>
      <c r="BC50" s="147"/>
      <c r="BD50" s="147"/>
      <c r="BE50" s="147"/>
      <c r="BF50" s="147"/>
      <c r="BG50" s="147"/>
      <c r="BH50" s="147"/>
      <c r="BI50" s="147"/>
      <c r="BJ50" s="147"/>
      <c r="BK50" s="147"/>
      <c r="BL50" s="148"/>
      <c r="BM50" s="146"/>
      <c r="BN50" s="147"/>
      <c r="BO50" s="147"/>
      <c r="BP50" s="147"/>
      <c r="BQ50" s="147"/>
      <c r="BR50" s="147"/>
      <c r="BS50" s="147"/>
      <c r="BT50" s="147"/>
      <c r="BU50" s="147"/>
      <c r="BV50" s="147"/>
      <c r="BW50" s="147"/>
      <c r="BX50" s="147"/>
      <c r="BY50" s="147"/>
      <c r="BZ50" s="148"/>
      <c r="CA50" s="146"/>
      <c r="CB50" s="147"/>
      <c r="CC50" s="147"/>
      <c r="CD50" s="147"/>
      <c r="CE50" s="147"/>
      <c r="CF50" s="147"/>
      <c r="CG50" s="147"/>
      <c r="CH50" s="147"/>
      <c r="CI50" s="147"/>
      <c r="CJ50" s="147"/>
      <c r="CK50" s="147"/>
      <c r="CL50" s="147"/>
      <c r="CM50" s="147"/>
      <c r="CN50" s="148"/>
      <c r="CO50" s="146"/>
      <c r="CP50" s="147"/>
      <c r="CQ50" s="147"/>
      <c r="CR50" s="147"/>
      <c r="CS50" s="147"/>
      <c r="CT50" s="147"/>
      <c r="CU50" s="147"/>
      <c r="CV50" s="147"/>
      <c r="CW50" s="147"/>
      <c r="CX50" s="147"/>
      <c r="CY50" s="147"/>
      <c r="CZ50" s="147"/>
      <c r="DA50" s="147"/>
      <c r="DB50" s="148"/>
      <c r="DC50" s="146"/>
      <c r="DD50" s="147"/>
      <c r="DE50" s="147"/>
      <c r="DF50" s="147"/>
      <c r="DG50" s="147"/>
      <c r="DH50" s="147"/>
      <c r="DI50" s="147"/>
      <c r="DJ50" s="147"/>
      <c r="DK50" s="147"/>
      <c r="DL50" s="147"/>
      <c r="DM50" s="147"/>
      <c r="DN50" s="147"/>
      <c r="DO50" s="147"/>
      <c r="DP50" s="148"/>
      <c r="DQ50" s="146"/>
      <c r="DR50" s="147"/>
      <c r="DS50" s="147"/>
      <c r="DT50" s="147"/>
      <c r="DU50" s="147"/>
      <c r="DV50" s="147"/>
      <c r="DW50" s="147"/>
      <c r="DX50" s="147"/>
      <c r="DY50" s="147"/>
      <c r="DZ50" s="147"/>
      <c r="EA50" s="147"/>
      <c r="EB50" s="147"/>
      <c r="EC50" s="147"/>
      <c r="ED50" s="148"/>
    </row>
    <row r="51" spans="1:134" ht="15" customHeight="1" thickBot="1">
      <c r="A51" s="477"/>
      <c r="B51" s="478"/>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9"/>
      <c r="AB51" s="352"/>
      <c r="AC51" s="353"/>
      <c r="AD51" s="353"/>
      <c r="AE51" s="353"/>
      <c r="AF51" s="353"/>
      <c r="AG51" s="353"/>
      <c r="AH51" s="353"/>
      <c r="AI51" s="353"/>
      <c r="AJ51" s="354"/>
      <c r="AK51" s="483" t="s">
        <v>160</v>
      </c>
      <c r="AL51" s="484"/>
      <c r="AM51" s="484"/>
      <c r="AN51" s="484"/>
      <c r="AO51" s="484"/>
      <c r="AP51" s="484"/>
      <c r="AQ51" s="484"/>
      <c r="AR51" s="484"/>
      <c r="AS51" s="484"/>
      <c r="AT51" s="484"/>
      <c r="AU51" s="484"/>
      <c r="AV51" s="484"/>
      <c r="AW51" s="484"/>
      <c r="AX51" s="485"/>
      <c r="AY51" s="483" t="s">
        <v>160</v>
      </c>
      <c r="AZ51" s="484"/>
      <c r="BA51" s="484"/>
      <c r="BB51" s="484"/>
      <c r="BC51" s="484"/>
      <c r="BD51" s="484"/>
      <c r="BE51" s="484"/>
      <c r="BF51" s="484"/>
      <c r="BG51" s="484"/>
      <c r="BH51" s="484"/>
      <c r="BI51" s="484"/>
      <c r="BJ51" s="484"/>
      <c r="BK51" s="484"/>
      <c r="BL51" s="485"/>
      <c r="BM51" s="483" t="s">
        <v>160</v>
      </c>
      <c r="BN51" s="484"/>
      <c r="BO51" s="484"/>
      <c r="BP51" s="484"/>
      <c r="BQ51" s="484"/>
      <c r="BR51" s="484"/>
      <c r="BS51" s="484"/>
      <c r="BT51" s="484"/>
      <c r="BU51" s="484"/>
      <c r="BV51" s="484"/>
      <c r="BW51" s="484"/>
      <c r="BX51" s="484"/>
      <c r="BY51" s="484"/>
      <c r="BZ51" s="485"/>
      <c r="CA51" s="483" t="s">
        <v>160</v>
      </c>
      <c r="CB51" s="484"/>
      <c r="CC51" s="484"/>
      <c r="CD51" s="484"/>
      <c r="CE51" s="484"/>
      <c r="CF51" s="484"/>
      <c r="CG51" s="484"/>
      <c r="CH51" s="484"/>
      <c r="CI51" s="484"/>
      <c r="CJ51" s="484"/>
      <c r="CK51" s="484"/>
      <c r="CL51" s="484"/>
      <c r="CM51" s="484"/>
      <c r="CN51" s="485"/>
      <c r="CO51" s="483" t="s">
        <v>160</v>
      </c>
      <c r="CP51" s="484"/>
      <c r="CQ51" s="484"/>
      <c r="CR51" s="484"/>
      <c r="CS51" s="484"/>
      <c r="CT51" s="484"/>
      <c r="CU51" s="484"/>
      <c r="CV51" s="484"/>
      <c r="CW51" s="484"/>
      <c r="CX51" s="484"/>
      <c r="CY51" s="484"/>
      <c r="CZ51" s="484"/>
      <c r="DA51" s="484"/>
      <c r="DB51" s="485"/>
      <c r="DC51" s="483" t="s">
        <v>160</v>
      </c>
      <c r="DD51" s="484"/>
      <c r="DE51" s="484"/>
      <c r="DF51" s="484"/>
      <c r="DG51" s="484"/>
      <c r="DH51" s="484"/>
      <c r="DI51" s="484"/>
      <c r="DJ51" s="484"/>
      <c r="DK51" s="484"/>
      <c r="DL51" s="484"/>
      <c r="DM51" s="484"/>
      <c r="DN51" s="484"/>
      <c r="DO51" s="484"/>
      <c r="DP51" s="485"/>
      <c r="DQ51" s="483" t="s">
        <v>160</v>
      </c>
      <c r="DR51" s="484"/>
      <c r="DS51" s="484"/>
      <c r="DT51" s="484"/>
      <c r="DU51" s="484"/>
      <c r="DV51" s="484"/>
      <c r="DW51" s="484"/>
      <c r="DX51" s="484"/>
      <c r="DY51" s="484"/>
      <c r="DZ51" s="484"/>
      <c r="EA51" s="484"/>
      <c r="EB51" s="484"/>
      <c r="EC51" s="484"/>
      <c r="ED51" s="485"/>
    </row>
    <row r="52" spans="1:134" ht="21.75" customHeight="1">
      <c r="A52" s="442" t="s">
        <v>617</v>
      </c>
      <c r="B52" s="750"/>
      <c r="C52" s="750"/>
      <c r="D52" s="750"/>
      <c r="E52" s="750"/>
      <c r="F52" s="751"/>
      <c r="G52" s="143" t="s">
        <v>173</v>
      </c>
      <c r="H52" s="144"/>
      <c r="I52" s="144"/>
      <c r="J52" s="144"/>
      <c r="K52" s="144"/>
      <c r="L52" s="144"/>
      <c r="M52" s="144"/>
      <c r="N52" s="144"/>
      <c r="O52" s="144"/>
      <c r="P52" s="144"/>
      <c r="Q52" s="144"/>
      <c r="R52" s="144"/>
      <c r="S52" s="144"/>
      <c r="T52" s="144"/>
      <c r="U52" s="144"/>
      <c r="V52" s="144"/>
      <c r="W52" s="144"/>
      <c r="X52" s="144"/>
      <c r="Y52" s="144"/>
      <c r="Z52" s="144"/>
      <c r="AA52" s="488"/>
      <c r="AB52" s="752">
        <v>0</v>
      </c>
      <c r="AC52" s="753"/>
      <c r="AD52" s="754"/>
      <c r="AE52" s="755">
        <v>1</v>
      </c>
      <c r="AF52" s="753"/>
      <c r="AG52" s="754"/>
      <c r="AH52" s="755">
        <v>1</v>
      </c>
      <c r="AI52" s="753"/>
      <c r="AJ52" s="756"/>
      <c r="AK52" s="418">
        <v>2389285</v>
      </c>
      <c r="AL52" s="495"/>
      <c r="AM52" s="495"/>
      <c r="AN52" s="495"/>
      <c r="AO52" s="495"/>
      <c r="AP52" s="495"/>
      <c r="AQ52" s="495"/>
      <c r="AR52" s="495"/>
      <c r="AS52" s="495"/>
      <c r="AT52" s="495"/>
      <c r="AU52" s="495"/>
      <c r="AV52" s="495"/>
      <c r="AW52" s="495"/>
      <c r="AX52" s="496"/>
      <c r="AY52" s="418">
        <v>48862</v>
      </c>
      <c r="AZ52" s="495"/>
      <c r="BA52" s="495"/>
      <c r="BB52" s="495"/>
      <c r="BC52" s="495"/>
      <c r="BD52" s="495"/>
      <c r="BE52" s="495"/>
      <c r="BF52" s="495"/>
      <c r="BG52" s="495"/>
      <c r="BH52" s="495"/>
      <c r="BI52" s="495"/>
      <c r="BJ52" s="495"/>
      <c r="BK52" s="495"/>
      <c r="BL52" s="496"/>
      <c r="BM52" s="418">
        <v>157957</v>
      </c>
      <c r="BN52" s="495"/>
      <c r="BO52" s="495"/>
      <c r="BP52" s="495"/>
      <c r="BQ52" s="495"/>
      <c r="BR52" s="495"/>
      <c r="BS52" s="495"/>
      <c r="BT52" s="495"/>
      <c r="BU52" s="495"/>
      <c r="BV52" s="495"/>
      <c r="BW52" s="495"/>
      <c r="BX52" s="495"/>
      <c r="BY52" s="495"/>
      <c r="BZ52" s="496"/>
      <c r="CA52" s="418">
        <v>116876</v>
      </c>
      <c r="CB52" s="495"/>
      <c r="CC52" s="495"/>
      <c r="CD52" s="495"/>
      <c r="CE52" s="495"/>
      <c r="CF52" s="495"/>
      <c r="CG52" s="495"/>
      <c r="CH52" s="495"/>
      <c r="CI52" s="495"/>
      <c r="CJ52" s="495"/>
      <c r="CK52" s="495"/>
      <c r="CL52" s="495"/>
      <c r="CM52" s="495"/>
      <c r="CN52" s="496"/>
      <c r="CO52" s="368">
        <v>5167</v>
      </c>
      <c r="CP52" s="797"/>
      <c r="CQ52" s="797"/>
      <c r="CR52" s="797"/>
      <c r="CS52" s="797"/>
      <c r="CT52" s="797"/>
      <c r="CU52" s="797"/>
      <c r="CV52" s="797"/>
      <c r="CW52" s="797"/>
      <c r="CX52" s="797"/>
      <c r="CY52" s="797"/>
      <c r="CZ52" s="797"/>
      <c r="DA52" s="797"/>
      <c r="DB52" s="798"/>
      <c r="DC52" s="368">
        <v>53316</v>
      </c>
      <c r="DD52" s="797"/>
      <c r="DE52" s="797"/>
      <c r="DF52" s="797"/>
      <c r="DG52" s="797"/>
      <c r="DH52" s="797"/>
      <c r="DI52" s="797"/>
      <c r="DJ52" s="797"/>
      <c r="DK52" s="797"/>
      <c r="DL52" s="797"/>
      <c r="DM52" s="797"/>
      <c r="DN52" s="797"/>
      <c r="DO52" s="797"/>
      <c r="DP52" s="798"/>
      <c r="DQ52" s="368">
        <v>325370</v>
      </c>
      <c r="DR52" s="797"/>
      <c r="DS52" s="797"/>
      <c r="DT52" s="797"/>
      <c r="DU52" s="797"/>
      <c r="DV52" s="797"/>
      <c r="DW52" s="797"/>
      <c r="DX52" s="797"/>
      <c r="DY52" s="797"/>
      <c r="DZ52" s="797"/>
      <c r="EA52" s="797"/>
      <c r="EB52" s="797"/>
      <c r="EC52" s="797"/>
      <c r="ED52" s="799"/>
    </row>
    <row r="53" spans="1:134" ht="15" customHeight="1">
      <c r="A53" s="760"/>
      <c r="B53" s="761"/>
      <c r="C53" s="761"/>
      <c r="D53" s="761"/>
      <c r="E53" s="761"/>
      <c r="F53" s="762"/>
      <c r="G53" s="143" t="s">
        <v>174</v>
      </c>
      <c r="H53" s="144"/>
      <c r="I53" s="144"/>
      <c r="J53" s="144"/>
      <c r="K53" s="144"/>
      <c r="L53" s="144"/>
      <c r="M53" s="144"/>
      <c r="N53" s="144"/>
      <c r="O53" s="144"/>
      <c r="P53" s="144"/>
      <c r="Q53" s="144"/>
      <c r="R53" s="144"/>
      <c r="S53" s="144"/>
      <c r="T53" s="144"/>
      <c r="U53" s="144"/>
      <c r="V53" s="144"/>
      <c r="W53" s="144"/>
      <c r="X53" s="144"/>
      <c r="Y53" s="144"/>
      <c r="Z53" s="144"/>
      <c r="AA53" s="488"/>
      <c r="AB53" s="763">
        <v>0</v>
      </c>
      <c r="AC53" s="764"/>
      <c r="AD53" s="765"/>
      <c r="AE53" s="766">
        <v>2</v>
      </c>
      <c r="AF53" s="764"/>
      <c r="AG53" s="765"/>
      <c r="AH53" s="766">
        <v>1</v>
      </c>
      <c r="AI53" s="764"/>
      <c r="AJ53" s="767"/>
      <c r="AK53" s="428">
        <v>1452460</v>
      </c>
      <c r="AL53" s="445"/>
      <c r="AM53" s="445"/>
      <c r="AN53" s="445"/>
      <c r="AO53" s="445"/>
      <c r="AP53" s="445"/>
      <c r="AQ53" s="445"/>
      <c r="AR53" s="445"/>
      <c r="AS53" s="445"/>
      <c r="AT53" s="445"/>
      <c r="AU53" s="445"/>
      <c r="AV53" s="445"/>
      <c r="AW53" s="445"/>
      <c r="AX53" s="506"/>
      <c r="AY53" s="428">
        <v>10533</v>
      </c>
      <c r="AZ53" s="445"/>
      <c r="BA53" s="445"/>
      <c r="BB53" s="445"/>
      <c r="BC53" s="445"/>
      <c r="BD53" s="445"/>
      <c r="BE53" s="445"/>
      <c r="BF53" s="445"/>
      <c r="BG53" s="445"/>
      <c r="BH53" s="445"/>
      <c r="BI53" s="445"/>
      <c r="BJ53" s="445"/>
      <c r="BK53" s="445"/>
      <c r="BL53" s="506"/>
      <c r="BM53" s="428">
        <v>40057</v>
      </c>
      <c r="BN53" s="445"/>
      <c r="BO53" s="445"/>
      <c r="BP53" s="445"/>
      <c r="BQ53" s="445"/>
      <c r="BR53" s="445"/>
      <c r="BS53" s="445"/>
      <c r="BT53" s="445"/>
      <c r="BU53" s="445"/>
      <c r="BV53" s="445"/>
      <c r="BW53" s="445"/>
      <c r="BX53" s="445"/>
      <c r="BY53" s="445"/>
      <c r="BZ53" s="506"/>
      <c r="CA53" s="428">
        <v>76306</v>
      </c>
      <c r="CB53" s="445"/>
      <c r="CC53" s="445"/>
      <c r="CD53" s="445"/>
      <c r="CE53" s="445"/>
      <c r="CF53" s="445"/>
      <c r="CG53" s="445"/>
      <c r="CH53" s="445"/>
      <c r="CI53" s="445"/>
      <c r="CJ53" s="445"/>
      <c r="CK53" s="445"/>
      <c r="CL53" s="445"/>
      <c r="CM53" s="445"/>
      <c r="CN53" s="445"/>
      <c r="CO53" s="428">
        <v>39878</v>
      </c>
      <c r="CP53" s="445"/>
      <c r="CQ53" s="445"/>
      <c r="CR53" s="445"/>
      <c r="CS53" s="445"/>
      <c r="CT53" s="445"/>
      <c r="CU53" s="445"/>
      <c r="CV53" s="445"/>
      <c r="CW53" s="445"/>
      <c r="CX53" s="445"/>
      <c r="CY53" s="445"/>
      <c r="CZ53" s="445"/>
      <c r="DA53" s="445"/>
      <c r="DB53" s="445"/>
      <c r="DC53" s="428">
        <v>13440</v>
      </c>
      <c r="DD53" s="445"/>
      <c r="DE53" s="445"/>
      <c r="DF53" s="445"/>
      <c r="DG53" s="445"/>
      <c r="DH53" s="445"/>
      <c r="DI53" s="445"/>
      <c r="DJ53" s="445"/>
      <c r="DK53" s="445"/>
      <c r="DL53" s="445"/>
      <c r="DM53" s="445"/>
      <c r="DN53" s="445"/>
      <c r="DO53" s="445"/>
      <c r="DP53" s="445"/>
      <c r="DQ53" s="428">
        <v>388311</v>
      </c>
      <c r="DR53" s="445"/>
      <c r="DS53" s="445"/>
      <c r="DT53" s="445"/>
      <c r="DU53" s="445"/>
      <c r="DV53" s="445"/>
      <c r="DW53" s="445"/>
      <c r="DX53" s="445"/>
      <c r="DY53" s="445"/>
      <c r="DZ53" s="445"/>
      <c r="EA53" s="445"/>
      <c r="EB53" s="445"/>
      <c r="EC53" s="445"/>
      <c r="ED53" s="446"/>
    </row>
    <row r="54" spans="1:134" ht="15" customHeight="1">
      <c r="A54" s="760"/>
      <c r="B54" s="761"/>
      <c r="C54" s="761"/>
      <c r="D54" s="761"/>
      <c r="E54" s="761"/>
      <c r="F54" s="762"/>
      <c r="G54" s="143" t="s">
        <v>175</v>
      </c>
      <c r="H54" s="144"/>
      <c r="I54" s="144"/>
      <c r="J54" s="144"/>
      <c r="K54" s="144"/>
      <c r="L54" s="144"/>
      <c r="M54" s="144"/>
      <c r="N54" s="144"/>
      <c r="O54" s="144"/>
      <c r="P54" s="144"/>
      <c r="Q54" s="144"/>
      <c r="R54" s="144"/>
      <c r="S54" s="144"/>
      <c r="T54" s="144"/>
      <c r="U54" s="144"/>
      <c r="V54" s="144"/>
      <c r="W54" s="144"/>
      <c r="X54" s="144"/>
      <c r="Y54" s="144"/>
      <c r="Z54" s="144"/>
      <c r="AA54" s="488"/>
      <c r="AB54" s="763">
        <v>0</v>
      </c>
      <c r="AC54" s="764"/>
      <c r="AD54" s="765"/>
      <c r="AE54" s="766">
        <v>3</v>
      </c>
      <c r="AF54" s="764"/>
      <c r="AG54" s="765"/>
      <c r="AH54" s="766">
        <v>1</v>
      </c>
      <c r="AI54" s="764"/>
      <c r="AJ54" s="767"/>
      <c r="AK54" s="428">
        <v>1218579</v>
      </c>
      <c r="AL54" s="445"/>
      <c r="AM54" s="445"/>
      <c r="AN54" s="445"/>
      <c r="AO54" s="445"/>
      <c r="AP54" s="445"/>
      <c r="AQ54" s="445"/>
      <c r="AR54" s="445"/>
      <c r="AS54" s="445"/>
      <c r="AT54" s="445"/>
      <c r="AU54" s="445"/>
      <c r="AV54" s="445"/>
      <c r="AW54" s="445"/>
      <c r="AX54" s="506"/>
      <c r="AY54" s="428">
        <v>9389</v>
      </c>
      <c r="AZ54" s="445"/>
      <c r="BA54" s="445"/>
      <c r="BB54" s="445"/>
      <c r="BC54" s="445"/>
      <c r="BD54" s="445"/>
      <c r="BE54" s="445"/>
      <c r="BF54" s="445"/>
      <c r="BG54" s="445"/>
      <c r="BH54" s="445"/>
      <c r="BI54" s="445"/>
      <c r="BJ54" s="445"/>
      <c r="BK54" s="445"/>
      <c r="BL54" s="506"/>
      <c r="BM54" s="428">
        <v>249326</v>
      </c>
      <c r="BN54" s="445"/>
      <c r="BO54" s="445"/>
      <c r="BP54" s="445"/>
      <c r="BQ54" s="445"/>
      <c r="BR54" s="445"/>
      <c r="BS54" s="445"/>
      <c r="BT54" s="445"/>
      <c r="BU54" s="445"/>
      <c r="BV54" s="445"/>
      <c r="BW54" s="445"/>
      <c r="BX54" s="445"/>
      <c r="BY54" s="445"/>
      <c r="BZ54" s="506"/>
      <c r="CA54" s="428">
        <v>1147788</v>
      </c>
      <c r="CB54" s="445"/>
      <c r="CC54" s="445"/>
      <c r="CD54" s="445"/>
      <c r="CE54" s="445"/>
      <c r="CF54" s="445"/>
      <c r="CG54" s="445"/>
      <c r="CH54" s="445"/>
      <c r="CI54" s="445"/>
      <c r="CJ54" s="445"/>
      <c r="CK54" s="445"/>
      <c r="CL54" s="445"/>
      <c r="CM54" s="445"/>
      <c r="CN54" s="506"/>
      <c r="CO54" s="428">
        <v>32143</v>
      </c>
      <c r="CP54" s="445"/>
      <c r="CQ54" s="445"/>
      <c r="CR54" s="445"/>
      <c r="CS54" s="445"/>
      <c r="CT54" s="445"/>
      <c r="CU54" s="445"/>
      <c r="CV54" s="445"/>
      <c r="CW54" s="445"/>
      <c r="CX54" s="445"/>
      <c r="CY54" s="445"/>
      <c r="CZ54" s="445"/>
      <c r="DA54" s="445"/>
      <c r="DB54" s="506"/>
      <c r="DC54" s="428">
        <v>77168</v>
      </c>
      <c r="DD54" s="445"/>
      <c r="DE54" s="445"/>
      <c r="DF54" s="445"/>
      <c r="DG54" s="445"/>
      <c r="DH54" s="445"/>
      <c r="DI54" s="445"/>
      <c r="DJ54" s="445"/>
      <c r="DK54" s="445"/>
      <c r="DL54" s="445"/>
      <c r="DM54" s="445"/>
      <c r="DN54" s="445"/>
      <c r="DO54" s="445"/>
      <c r="DP54" s="506"/>
      <c r="DQ54" s="428">
        <v>382511</v>
      </c>
      <c r="DR54" s="445"/>
      <c r="DS54" s="445"/>
      <c r="DT54" s="445"/>
      <c r="DU54" s="445"/>
      <c r="DV54" s="445"/>
      <c r="DW54" s="445"/>
      <c r="DX54" s="445"/>
      <c r="DY54" s="445"/>
      <c r="DZ54" s="445"/>
      <c r="EA54" s="445"/>
      <c r="EB54" s="445"/>
      <c r="EC54" s="445"/>
      <c r="ED54" s="446"/>
    </row>
    <row r="55" spans="1:134" ht="15" customHeight="1">
      <c r="A55" s="760"/>
      <c r="B55" s="761"/>
      <c r="C55" s="761"/>
      <c r="D55" s="761"/>
      <c r="E55" s="761"/>
      <c r="F55" s="762"/>
      <c r="G55" s="143" t="s">
        <v>176</v>
      </c>
      <c r="H55" s="144"/>
      <c r="I55" s="144"/>
      <c r="J55" s="144"/>
      <c r="K55" s="144"/>
      <c r="L55" s="144"/>
      <c r="M55" s="144"/>
      <c r="N55" s="144"/>
      <c r="O55" s="144"/>
      <c r="P55" s="144"/>
      <c r="Q55" s="144"/>
      <c r="R55" s="144"/>
      <c r="S55" s="144"/>
      <c r="T55" s="144"/>
      <c r="U55" s="144"/>
      <c r="V55" s="144"/>
      <c r="W55" s="144"/>
      <c r="X55" s="144"/>
      <c r="Y55" s="144"/>
      <c r="Z55" s="144"/>
      <c r="AA55" s="488"/>
      <c r="AB55" s="763">
        <v>0</v>
      </c>
      <c r="AC55" s="764"/>
      <c r="AD55" s="765"/>
      <c r="AE55" s="766">
        <v>4</v>
      </c>
      <c r="AF55" s="764"/>
      <c r="AG55" s="765"/>
      <c r="AH55" s="766">
        <v>1</v>
      </c>
      <c r="AI55" s="764"/>
      <c r="AJ55" s="767"/>
      <c r="AK55" s="428">
        <v>564050</v>
      </c>
      <c r="AL55" s="445"/>
      <c r="AM55" s="445"/>
      <c r="AN55" s="445"/>
      <c r="AO55" s="445"/>
      <c r="AP55" s="445"/>
      <c r="AQ55" s="445"/>
      <c r="AR55" s="445"/>
      <c r="AS55" s="445"/>
      <c r="AT55" s="445"/>
      <c r="AU55" s="445"/>
      <c r="AV55" s="445"/>
      <c r="AW55" s="445"/>
      <c r="AX55" s="506"/>
      <c r="AY55" s="428">
        <v>2438</v>
      </c>
      <c r="AZ55" s="445"/>
      <c r="BA55" s="445"/>
      <c r="BB55" s="445"/>
      <c r="BC55" s="445"/>
      <c r="BD55" s="445"/>
      <c r="BE55" s="445"/>
      <c r="BF55" s="445"/>
      <c r="BG55" s="445"/>
      <c r="BH55" s="445"/>
      <c r="BI55" s="445"/>
      <c r="BJ55" s="445"/>
      <c r="BK55" s="445"/>
      <c r="BL55" s="506"/>
      <c r="BM55" s="428">
        <v>112031</v>
      </c>
      <c r="BN55" s="445"/>
      <c r="BO55" s="445"/>
      <c r="BP55" s="445"/>
      <c r="BQ55" s="445"/>
      <c r="BR55" s="445"/>
      <c r="BS55" s="445"/>
      <c r="BT55" s="445"/>
      <c r="BU55" s="445"/>
      <c r="BV55" s="445"/>
      <c r="BW55" s="445"/>
      <c r="BX55" s="445"/>
      <c r="BY55" s="445"/>
      <c r="BZ55" s="506"/>
      <c r="CA55" s="428">
        <v>111769</v>
      </c>
      <c r="CB55" s="445"/>
      <c r="CC55" s="445"/>
      <c r="CD55" s="445"/>
      <c r="CE55" s="445"/>
      <c r="CF55" s="445"/>
      <c r="CG55" s="445"/>
      <c r="CH55" s="445"/>
      <c r="CI55" s="445"/>
      <c r="CJ55" s="445"/>
      <c r="CK55" s="445"/>
      <c r="CL55" s="445"/>
      <c r="CM55" s="445"/>
      <c r="CN55" s="506"/>
      <c r="CO55" s="428">
        <v>15703</v>
      </c>
      <c r="CP55" s="445"/>
      <c r="CQ55" s="445"/>
      <c r="CR55" s="445"/>
      <c r="CS55" s="445"/>
      <c r="CT55" s="445"/>
      <c r="CU55" s="445"/>
      <c r="CV55" s="445"/>
      <c r="CW55" s="445"/>
      <c r="CX55" s="445"/>
      <c r="CY55" s="445"/>
      <c r="CZ55" s="445"/>
      <c r="DA55" s="445"/>
      <c r="DB55" s="506"/>
      <c r="DC55" s="428">
        <v>50205</v>
      </c>
      <c r="DD55" s="445"/>
      <c r="DE55" s="445"/>
      <c r="DF55" s="445"/>
      <c r="DG55" s="445"/>
      <c r="DH55" s="445"/>
      <c r="DI55" s="445"/>
      <c r="DJ55" s="445"/>
      <c r="DK55" s="445"/>
      <c r="DL55" s="445"/>
      <c r="DM55" s="445"/>
      <c r="DN55" s="445"/>
      <c r="DO55" s="445"/>
      <c r="DP55" s="506"/>
      <c r="DQ55" s="428">
        <v>336720</v>
      </c>
      <c r="DR55" s="445"/>
      <c r="DS55" s="445"/>
      <c r="DT55" s="445"/>
      <c r="DU55" s="445"/>
      <c r="DV55" s="445"/>
      <c r="DW55" s="445"/>
      <c r="DX55" s="445"/>
      <c r="DY55" s="445"/>
      <c r="DZ55" s="445"/>
      <c r="EA55" s="445"/>
      <c r="EB55" s="445"/>
      <c r="EC55" s="445"/>
      <c r="ED55" s="446"/>
    </row>
    <row r="56" spans="1:134" ht="15" customHeight="1">
      <c r="A56" s="760"/>
      <c r="B56" s="761"/>
      <c r="C56" s="761"/>
      <c r="D56" s="761"/>
      <c r="E56" s="761"/>
      <c r="F56" s="762"/>
      <c r="G56" s="143" t="s">
        <v>436</v>
      </c>
      <c r="H56" s="144"/>
      <c r="I56" s="144"/>
      <c r="J56" s="144"/>
      <c r="K56" s="144"/>
      <c r="L56" s="144"/>
      <c r="M56" s="144"/>
      <c r="N56" s="144"/>
      <c r="O56" s="144"/>
      <c r="P56" s="144"/>
      <c r="Q56" s="144"/>
      <c r="R56" s="144"/>
      <c r="S56" s="144"/>
      <c r="T56" s="144"/>
      <c r="U56" s="144"/>
      <c r="V56" s="144"/>
      <c r="W56" s="144"/>
      <c r="X56" s="144"/>
      <c r="Y56" s="144"/>
      <c r="Z56" s="144"/>
      <c r="AA56" s="488"/>
      <c r="AB56" s="763">
        <v>0</v>
      </c>
      <c r="AC56" s="764"/>
      <c r="AD56" s="765"/>
      <c r="AE56" s="766">
        <v>5</v>
      </c>
      <c r="AF56" s="764"/>
      <c r="AG56" s="765"/>
      <c r="AH56" s="766">
        <v>1</v>
      </c>
      <c r="AI56" s="764"/>
      <c r="AJ56" s="767"/>
      <c r="AK56" s="428">
        <v>554691</v>
      </c>
      <c r="AL56" s="445"/>
      <c r="AM56" s="445"/>
      <c r="AN56" s="445"/>
      <c r="AO56" s="445"/>
      <c r="AP56" s="445"/>
      <c r="AQ56" s="445"/>
      <c r="AR56" s="445"/>
      <c r="AS56" s="445"/>
      <c r="AT56" s="445"/>
      <c r="AU56" s="445"/>
      <c r="AV56" s="445"/>
      <c r="AW56" s="445"/>
      <c r="AX56" s="506"/>
      <c r="AY56" s="428">
        <v>784</v>
      </c>
      <c r="AZ56" s="445"/>
      <c r="BA56" s="445"/>
      <c r="BB56" s="445"/>
      <c r="BC56" s="445"/>
      <c r="BD56" s="445"/>
      <c r="BE56" s="445"/>
      <c r="BF56" s="445"/>
      <c r="BG56" s="445"/>
      <c r="BH56" s="445"/>
      <c r="BI56" s="445"/>
      <c r="BJ56" s="445"/>
      <c r="BK56" s="445"/>
      <c r="BL56" s="506"/>
      <c r="BM56" s="428">
        <v>85312</v>
      </c>
      <c r="BN56" s="445"/>
      <c r="BO56" s="445"/>
      <c r="BP56" s="445"/>
      <c r="BQ56" s="445"/>
      <c r="BR56" s="445"/>
      <c r="BS56" s="445"/>
      <c r="BT56" s="445"/>
      <c r="BU56" s="445"/>
      <c r="BV56" s="445"/>
      <c r="BW56" s="445"/>
      <c r="BX56" s="445"/>
      <c r="BY56" s="445"/>
      <c r="BZ56" s="506"/>
      <c r="CA56" s="428">
        <v>100658</v>
      </c>
      <c r="CB56" s="445"/>
      <c r="CC56" s="445"/>
      <c r="CD56" s="445"/>
      <c r="CE56" s="445"/>
      <c r="CF56" s="445"/>
      <c r="CG56" s="445"/>
      <c r="CH56" s="445"/>
      <c r="CI56" s="445"/>
      <c r="CJ56" s="445"/>
      <c r="CK56" s="445"/>
      <c r="CL56" s="445"/>
      <c r="CM56" s="445"/>
      <c r="CN56" s="506"/>
      <c r="CO56" s="428">
        <v>30943</v>
      </c>
      <c r="CP56" s="445"/>
      <c r="CQ56" s="445"/>
      <c r="CR56" s="445"/>
      <c r="CS56" s="445"/>
      <c r="CT56" s="445"/>
      <c r="CU56" s="445"/>
      <c r="CV56" s="445"/>
      <c r="CW56" s="445"/>
      <c r="CX56" s="445"/>
      <c r="CY56" s="445"/>
      <c r="CZ56" s="445"/>
      <c r="DA56" s="445"/>
      <c r="DB56" s="506"/>
      <c r="DC56" s="428">
        <v>17862</v>
      </c>
      <c r="DD56" s="445"/>
      <c r="DE56" s="445"/>
      <c r="DF56" s="445"/>
      <c r="DG56" s="445"/>
      <c r="DH56" s="445"/>
      <c r="DI56" s="445"/>
      <c r="DJ56" s="445"/>
      <c r="DK56" s="445"/>
      <c r="DL56" s="445"/>
      <c r="DM56" s="445"/>
      <c r="DN56" s="445"/>
      <c r="DO56" s="445"/>
      <c r="DP56" s="506"/>
      <c r="DQ56" s="428">
        <v>360016</v>
      </c>
      <c r="DR56" s="445"/>
      <c r="DS56" s="445"/>
      <c r="DT56" s="445"/>
      <c r="DU56" s="445"/>
      <c r="DV56" s="445"/>
      <c r="DW56" s="445"/>
      <c r="DX56" s="445"/>
      <c r="DY56" s="445"/>
      <c r="DZ56" s="445"/>
      <c r="EA56" s="445"/>
      <c r="EB56" s="445"/>
      <c r="EC56" s="445"/>
      <c r="ED56" s="446"/>
    </row>
    <row r="57" spans="1:134" ht="15" customHeight="1">
      <c r="A57" s="760"/>
      <c r="B57" s="761"/>
      <c r="C57" s="761"/>
      <c r="D57" s="761"/>
      <c r="E57" s="761"/>
      <c r="F57" s="762"/>
      <c r="G57" s="143" t="s">
        <v>437</v>
      </c>
      <c r="H57" s="144"/>
      <c r="I57" s="144"/>
      <c r="J57" s="144"/>
      <c r="K57" s="144"/>
      <c r="L57" s="144"/>
      <c r="M57" s="144"/>
      <c r="N57" s="144"/>
      <c r="O57" s="144"/>
      <c r="P57" s="144"/>
      <c r="Q57" s="144"/>
      <c r="R57" s="144"/>
      <c r="S57" s="144"/>
      <c r="T57" s="144"/>
      <c r="U57" s="144"/>
      <c r="V57" s="144"/>
      <c r="W57" s="144"/>
      <c r="X57" s="144"/>
      <c r="Y57" s="144"/>
      <c r="Z57" s="144"/>
      <c r="AA57" s="488"/>
      <c r="AB57" s="763">
        <v>0</v>
      </c>
      <c r="AC57" s="764"/>
      <c r="AD57" s="765"/>
      <c r="AE57" s="766">
        <v>6</v>
      </c>
      <c r="AF57" s="764"/>
      <c r="AG57" s="765"/>
      <c r="AH57" s="766">
        <v>1</v>
      </c>
      <c r="AI57" s="764"/>
      <c r="AJ57" s="767"/>
      <c r="AK57" s="428">
        <v>369130</v>
      </c>
      <c r="AL57" s="445"/>
      <c r="AM57" s="445"/>
      <c r="AN57" s="445"/>
      <c r="AO57" s="445"/>
      <c r="AP57" s="445"/>
      <c r="AQ57" s="445"/>
      <c r="AR57" s="445"/>
      <c r="AS57" s="445"/>
      <c r="AT57" s="445"/>
      <c r="AU57" s="445"/>
      <c r="AV57" s="445"/>
      <c r="AW57" s="445"/>
      <c r="AX57" s="506"/>
      <c r="AY57" s="428">
        <v>22816</v>
      </c>
      <c r="AZ57" s="445"/>
      <c r="BA57" s="445"/>
      <c r="BB57" s="445"/>
      <c r="BC57" s="445"/>
      <c r="BD57" s="445"/>
      <c r="BE57" s="445"/>
      <c r="BF57" s="445"/>
      <c r="BG57" s="445"/>
      <c r="BH57" s="445"/>
      <c r="BI57" s="445"/>
      <c r="BJ57" s="445"/>
      <c r="BK57" s="445"/>
      <c r="BL57" s="506"/>
      <c r="BM57" s="428">
        <v>75141</v>
      </c>
      <c r="BN57" s="445"/>
      <c r="BO57" s="445"/>
      <c r="BP57" s="445"/>
      <c r="BQ57" s="445"/>
      <c r="BR57" s="445"/>
      <c r="BS57" s="445"/>
      <c r="BT57" s="445"/>
      <c r="BU57" s="445"/>
      <c r="BV57" s="445"/>
      <c r="BW57" s="445"/>
      <c r="BX57" s="445"/>
      <c r="BY57" s="445"/>
      <c r="BZ57" s="506"/>
      <c r="CA57" s="428">
        <v>93997</v>
      </c>
      <c r="CB57" s="445"/>
      <c r="CC57" s="445"/>
      <c r="CD57" s="445"/>
      <c r="CE57" s="445"/>
      <c r="CF57" s="445"/>
      <c r="CG57" s="445"/>
      <c r="CH57" s="445"/>
      <c r="CI57" s="445"/>
      <c r="CJ57" s="445"/>
      <c r="CK57" s="445"/>
      <c r="CL57" s="445"/>
      <c r="CM57" s="445"/>
      <c r="CN57" s="506"/>
      <c r="CO57" s="428">
        <v>20420</v>
      </c>
      <c r="CP57" s="445"/>
      <c r="CQ57" s="445"/>
      <c r="CR57" s="445"/>
      <c r="CS57" s="445"/>
      <c r="CT57" s="445"/>
      <c r="CU57" s="445"/>
      <c r="CV57" s="445"/>
      <c r="CW57" s="445"/>
      <c r="CX57" s="445"/>
      <c r="CY57" s="445"/>
      <c r="CZ57" s="445"/>
      <c r="DA57" s="445"/>
      <c r="DB57" s="506"/>
      <c r="DC57" s="428">
        <v>50682</v>
      </c>
      <c r="DD57" s="445"/>
      <c r="DE57" s="445"/>
      <c r="DF57" s="445"/>
      <c r="DG57" s="445"/>
      <c r="DH57" s="445"/>
      <c r="DI57" s="445"/>
      <c r="DJ57" s="445"/>
      <c r="DK57" s="445"/>
      <c r="DL57" s="445"/>
      <c r="DM57" s="445"/>
      <c r="DN57" s="445"/>
      <c r="DO57" s="445"/>
      <c r="DP57" s="506"/>
      <c r="DQ57" s="428">
        <v>360256</v>
      </c>
      <c r="DR57" s="445"/>
      <c r="DS57" s="445"/>
      <c r="DT57" s="445"/>
      <c r="DU57" s="445"/>
      <c r="DV57" s="445"/>
      <c r="DW57" s="445"/>
      <c r="DX57" s="445"/>
      <c r="DY57" s="445"/>
      <c r="DZ57" s="445"/>
      <c r="EA57" s="445"/>
      <c r="EB57" s="445"/>
      <c r="EC57" s="445"/>
      <c r="ED57" s="446"/>
    </row>
    <row r="58" spans="1:134" ht="15" customHeight="1">
      <c r="A58" s="760"/>
      <c r="B58" s="761"/>
      <c r="C58" s="761"/>
      <c r="D58" s="761"/>
      <c r="E58" s="761"/>
      <c r="F58" s="762"/>
      <c r="G58" s="143" t="s">
        <v>438</v>
      </c>
      <c r="H58" s="144"/>
      <c r="I58" s="144"/>
      <c r="J58" s="144"/>
      <c r="K58" s="144"/>
      <c r="L58" s="144"/>
      <c r="M58" s="144"/>
      <c r="N58" s="144"/>
      <c r="O58" s="144"/>
      <c r="P58" s="144"/>
      <c r="Q58" s="144"/>
      <c r="R58" s="144"/>
      <c r="S58" s="144"/>
      <c r="T58" s="144"/>
      <c r="U58" s="144"/>
      <c r="V58" s="144"/>
      <c r="W58" s="144"/>
      <c r="X58" s="144"/>
      <c r="Y58" s="144"/>
      <c r="Z58" s="144"/>
      <c r="AA58" s="488"/>
      <c r="AB58" s="763">
        <v>0</v>
      </c>
      <c r="AC58" s="764"/>
      <c r="AD58" s="765"/>
      <c r="AE58" s="766">
        <v>7</v>
      </c>
      <c r="AF58" s="764"/>
      <c r="AG58" s="765"/>
      <c r="AH58" s="766">
        <v>1</v>
      </c>
      <c r="AI58" s="764"/>
      <c r="AJ58" s="767"/>
      <c r="AK58" s="428">
        <v>304324</v>
      </c>
      <c r="AL58" s="445"/>
      <c r="AM58" s="445"/>
      <c r="AN58" s="445"/>
      <c r="AO58" s="445"/>
      <c r="AP58" s="445"/>
      <c r="AQ58" s="445"/>
      <c r="AR58" s="445"/>
      <c r="AS58" s="445"/>
      <c r="AT58" s="445"/>
      <c r="AU58" s="445"/>
      <c r="AV58" s="445"/>
      <c r="AW58" s="445"/>
      <c r="AX58" s="506"/>
      <c r="AY58" s="428"/>
      <c r="AZ58" s="445"/>
      <c r="BA58" s="445"/>
      <c r="BB58" s="445"/>
      <c r="BC58" s="445"/>
      <c r="BD58" s="445"/>
      <c r="BE58" s="445"/>
      <c r="BF58" s="445"/>
      <c r="BG58" s="445"/>
      <c r="BH58" s="445"/>
      <c r="BI58" s="445"/>
      <c r="BJ58" s="445"/>
      <c r="BK58" s="445"/>
      <c r="BL58" s="506"/>
      <c r="BM58" s="428">
        <v>258510</v>
      </c>
      <c r="BN58" s="445"/>
      <c r="BO58" s="445"/>
      <c r="BP58" s="445"/>
      <c r="BQ58" s="445"/>
      <c r="BR58" s="445"/>
      <c r="BS58" s="445"/>
      <c r="BT58" s="445"/>
      <c r="BU58" s="445"/>
      <c r="BV58" s="445"/>
      <c r="BW58" s="445"/>
      <c r="BX58" s="445"/>
      <c r="BY58" s="445"/>
      <c r="BZ58" s="506"/>
      <c r="CA58" s="428">
        <v>54762</v>
      </c>
      <c r="CB58" s="445"/>
      <c r="CC58" s="445"/>
      <c r="CD58" s="445"/>
      <c r="CE58" s="445"/>
      <c r="CF58" s="445"/>
      <c r="CG58" s="445"/>
      <c r="CH58" s="445"/>
      <c r="CI58" s="445"/>
      <c r="CJ58" s="445"/>
      <c r="CK58" s="445"/>
      <c r="CL58" s="445"/>
      <c r="CM58" s="445"/>
      <c r="CN58" s="506"/>
      <c r="CO58" s="428">
        <v>8737</v>
      </c>
      <c r="CP58" s="445"/>
      <c r="CQ58" s="445"/>
      <c r="CR58" s="445"/>
      <c r="CS58" s="445"/>
      <c r="CT58" s="445"/>
      <c r="CU58" s="445"/>
      <c r="CV58" s="445"/>
      <c r="CW58" s="445"/>
      <c r="CX58" s="445"/>
      <c r="CY58" s="445"/>
      <c r="CZ58" s="445"/>
      <c r="DA58" s="445"/>
      <c r="DB58" s="506"/>
      <c r="DC58" s="428">
        <v>73651</v>
      </c>
      <c r="DD58" s="445"/>
      <c r="DE58" s="445"/>
      <c r="DF58" s="445"/>
      <c r="DG58" s="445"/>
      <c r="DH58" s="445"/>
      <c r="DI58" s="445"/>
      <c r="DJ58" s="445"/>
      <c r="DK58" s="445"/>
      <c r="DL58" s="445"/>
      <c r="DM58" s="445"/>
      <c r="DN58" s="445"/>
      <c r="DO58" s="445"/>
      <c r="DP58" s="506"/>
      <c r="DQ58" s="428">
        <v>201618</v>
      </c>
      <c r="DR58" s="445"/>
      <c r="DS58" s="445"/>
      <c r="DT58" s="445"/>
      <c r="DU58" s="445"/>
      <c r="DV58" s="445"/>
      <c r="DW58" s="445"/>
      <c r="DX58" s="445"/>
      <c r="DY58" s="445"/>
      <c r="DZ58" s="445"/>
      <c r="EA58" s="445"/>
      <c r="EB58" s="445"/>
      <c r="EC58" s="445"/>
      <c r="ED58" s="446"/>
    </row>
    <row r="59" spans="1:134" ht="15" customHeight="1">
      <c r="A59" s="760"/>
      <c r="B59" s="761"/>
      <c r="C59" s="761"/>
      <c r="D59" s="761"/>
      <c r="E59" s="761"/>
      <c r="F59" s="762"/>
      <c r="G59" s="143" t="s">
        <v>439</v>
      </c>
      <c r="H59" s="144"/>
      <c r="I59" s="144"/>
      <c r="J59" s="144"/>
      <c r="K59" s="144"/>
      <c r="L59" s="144"/>
      <c r="M59" s="144"/>
      <c r="N59" s="144"/>
      <c r="O59" s="144"/>
      <c r="P59" s="144"/>
      <c r="Q59" s="144"/>
      <c r="R59" s="144"/>
      <c r="S59" s="144"/>
      <c r="T59" s="144"/>
      <c r="U59" s="144"/>
      <c r="V59" s="144"/>
      <c r="W59" s="144"/>
      <c r="X59" s="144"/>
      <c r="Y59" s="144"/>
      <c r="Z59" s="144"/>
      <c r="AA59" s="488"/>
      <c r="AB59" s="763">
        <v>0</v>
      </c>
      <c r="AC59" s="764"/>
      <c r="AD59" s="765"/>
      <c r="AE59" s="766">
        <v>8</v>
      </c>
      <c r="AF59" s="764"/>
      <c r="AG59" s="765"/>
      <c r="AH59" s="766">
        <v>1</v>
      </c>
      <c r="AI59" s="764"/>
      <c r="AJ59" s="767"/>
      <c r="AK59" s="428">
        <v>353882</v>
      </c>
      <c r="AL59" s="445"/>
      <c r="AM59" s="445"/>
      <c r="AN59" s="445"/>
      <c r="AO59" s="445"/>
      <c r="AP59" s="445"/>
      <c r="AQ59" s="445"/>
      <c r="AR59" s="445"/>
      <c r="AS59" s="445"/>
      <c r="AT59" s="445"/>
      <c r="AU59" s="445"/>
      <c r="AV59" s="445"/>
      <c r="AW59" s="445"/>
      <c r="AX59" s="506"/>
      <c r="AY59" s="428"/>
      <c r="AZ59" s="445"/>
      <c r="BA59" s="445"/>
      <c r="BB59" s="445"/>
      <c r="BC59" s="445"/>
      <c r="BD59" s="445"/>
      <c r="BE59" s="445"/>
      <c r="BF59" s="445"/>
      <c r="BG59" s="445"/>
      <c r="BH59" s="445"/>
      <c r="BI59" s="445"/>
      <c r="BJ59" s="445"/>
      <c r="BK59" s="445"/>
      <c r="BL59" s="506"/>
      <c r="BM59" s="428">
        <v>169290</v>
      </c>
      <c r="BN59" s="445"/>
      <c r="BO59" s="445"/>
      <c r="BP59" s="445"/>
      <c r="BQ59" s="445"/>
      <c r="BR59" s="445"/>
      <c r="BS59" s="445"/>
      <c r="BT59" s="445"/>
      <c r="BU59" s="445"/>
      <c r="BV59" s="445"/>
      <c r="BW59" s="445"/>
      <c r="BX59" s="445"/>
      <c r="BY59" s="445"/>
      <c r="BZ59" s="506"/>
      <c r="CA59" s="428">
        <v>170186</v>
      </c>
      <c r="CB59" s="445"/>
      <c r="CC59" s="445"/>
      <c r="CD59" s="445"/>
      <c r="CE59" s="445"/>
      <c r="CF59" s="445"/>
      <c r="CG59" s="445"/>
      <c r="CH59" s="445"/>
      <c r="CI59" s="445"/>
      <c r="CJ59" s="445"/>
      <c r="CK59" s="445"/>
      <c r="CL59" s="445"/>
      <c r="CM59" s="445"/>
      <c r="CN59" s="506"/>
      <c r="CO59" s="428">
        <v>26318</v>
      </c>
      <c r="CP59" s="445"/>
      <c r="CQ59" s="445"/>
      <c r="CR59" s="445"/>
      <c r="CS59" s="445"/>
      <c r="CT59" s="445"/>
      <c r="CU59" s="445"/>
      <c r="CV59" s="445"/>
      <c r="CW59" s="445"/>
      <c r="CX59" s="445"/>
      <c r="CY59" s="445"/>
      <c r="CZ59" s="445"/>
      <c r="DA59" s="445"/>
      <c r="DB59" s="506"/>
      <c r="DC59" s="428">
        <v>12031</v>
      </c>
      <c r="DD59" s="445"/>
      <c r="DE59" s="445"/>
      <c r="DF59" s="445"/>
      <c r="DG59" s="445"/>
      <c r="DH59" s="445"/>
      <c r="DI59" s="445"/>
      <c r="DJ59" s="445"/>
      <c r="DK59" s="445"/>
      <c r="DL59" s="445"/>
      <c r="DM59" s="445"/>
      <c r="DN59" s="445"/>
      <c r="DO59" s="445"/>
      <c r="DP59" s="506"/>
      <c r="DQ59" s="428">
        <v>200731</v>
      </c>
      <c r="DR59" s="445"/>
      <c r="DS59" s="445"/>
      <c r="DT59" s="445"/>
      <c r="DU59" s="445"/>
      <c r="DV59" s="445"/>
      <c r="DW59" s="445"/>
      <c r="DX59" s="445"/>
      <c r="DY59" s="445"/>
      <c r="DZ59" s="445"/>
      <c r="EA59" s="445"/>
      <c r="EB59" s="445"/>
      <c r="EC59" s="445"/>
      <c r="ED59" s="446"/>
    </row>
    <row r="60" spans="1:134" ht="15" customHeight="1">
      <c r="A60" s="760"/>
      <c r="B60" s="761"/>
      <c r="C60" s="761"/>
      <c r="D60" s="761"/>
      <c r="E60" s="761"/>
      <c r="F60" s="762"/>
      <c r="G60" s="143" t="s">
        <v>4414</v>
      </c>
      <c r="H60" s="144"/>
      <c r="I60" s="144"/>
      <c r="J60" s="144"/>
      <c r="K60" s="144"/>
      <c r="L60" s="144"/>
      <c r="M60" s="144"/>
      <c r="N60" s="144"/>
      <c r="O60" s="144"/>
      <c r="P60" s="144"/>
      <c r="Q60" s="144"/>
      <c r="R60" s="144"/>
      <c r="S60" s="144"/>
      <c r="T60" s="144"/>
      <c r="U60" s="144"/>
      <c r="V60" s="144"/>
      <c r="W60" s="144"/>
      <c r="X60" s="144"/>
      <c r="Y60" s="144"/>
      <c r="Z60" s="144"/>
      <c r="AA60" s="488"/>
      <c r="AB60" s="763">
        <v>0</v>
      </c>
      <c r="AC60" s="764"/>
      <c r="AD60" s="765"/>
      <c r="AE60" s="766">
        <v>9</v>
      </c>
      <c r="AF60" s="764"/>
      <c r="AG60" s="765"/>
      <c r="AH60" s="766">
        <v>1</v>
      </c>
      <c r="AI60" s="764"/>
      <c r="AJ60" s="767"/>
      <c r="AK60" s="428">
        <v>726034</v>
      </c>
      <c r="AL60" s="445"/>
      <c r="AM60" s="445"/>
      <c r="AN60" s="445"/>
      <c r="AO60" s="445"/>
      <c r="AP60" s="445"/>
      <c r="AQ60" s="445"/>
      <c r="AR60" s="445"/>
      <c r="AS60" s="445"/>
      <c r="AT60" s="445"/>
      <c r="AU60" s="445"/>
      <c r="AV60" s="445"/>
      <c r="AW60" s="445"/>
      <c r="AX60" s="506"/>
      <c r="AY60" s="428">
        <v>5699</v>
      </c>
      <c r="AZ60" s="445"/>
      <c r="BA60" s="445"/>
      <c r="BB60" s="445"/>
      <c r="BC60" s="445"/>
      <c r="BD60" s="445"/>
      <c r="BE60" s="445"/>
      <c r="BF60" s="445"/>
      <c r="BG60" s="445"/>
      <c r="BH60" s="445"/>
      <c r="BI60" s="445"/>
      <c r="BJ60" s="445"/>
      <c r="BK60" s="445"/>
      <c r="BL60" s="506"/>
      <c r="BM60" s="428">
        <v>965141</v>
      </c>
      <c r="BN60" s="445"/>
      <c r="BO60" s="445"/>
      <c r="BP60" s="445"/>
      <c r="BQ60" s="445"/>
      <c r="BR60" s="445"/>
      <c r="BS60" s="445"/>
      <c r="BT60" s="445"/>
      <c r="BU60" s="445"/>
      <c r="BV60" s="445"/>
      <c r="BW60" s="445"/>
      <c r="BX60" s="445"/>
      <c r="BY60" s="445"/>
      <c r="BZ60" s="506"/>
      <c r="CA60" s="428">
        <v>164565</v>
      </c>
      <c r="CB60" s="445"/>
      <c r="CC60" s="445"/>
      <c r="CD60" s="445"/>
      <c r="CE60" s="445"/>
      <c r="CF60" s="445"/>
      <c r="CG60" s="445"/>
      <c r="CH60" s="445"/>
      <c r="CI60" s="445"/>
      <c r="CJ60" s="445"/>
      <c r="CK60" s="445"/>
      <c r="CL60" s="445"/>
      <c r="CM60" s="445"/>
      <c r="CN60" s="506"/>
      <c r="CO60" s="428">
        <v>56209</v>
      </c>
      <c r="CP60" s="445"/>
      <c r="CQ60" s="445"/>
      <c r="CR60" s="445"/>
      <c r="CS60" s="445"/>
      <c r="CT60" s="445"/>
      <c r="CU60" s="445"/>
      <c r="CV60" s="445"/>
      <c r="CW60" s="445"/>
      <c r="CX60" s="445"/>
      <c r="CY60" s="445"/>
      <c r="CZ60" s="445"/>
      <c r="DA60" s="445"/>
      <c r="DB60" s="506"/>
      <c r="DC60" s="428">
        <v>19756</v>
      </c>
      <c r="DD60" s="445"/>
      <c r="DE60" s="445"/>
      <c r="DF60" s="445"/>
      <c r="DG60" s="445"/>
      <c r="DH60" s="445"/>
      <c r="DI60" s="445"/>
      <c r="DJ60" s="445"/>
      <c r="DK60" s="445"/>
      <c r="DL60" s="445"/>
      <c r="DM60" s="445"/>
      <c r="DN60" s="445"/>
      <c r="DO60" s="445"/>
      <c r="DP60" s="506"/>
      <c r="DQ60" s="428">
        <v>265247</v>
      </c>
      <c r="DR60" s="445"/>
      <c r="DS60" s="445"/>
      <c r="DT60" s="445"/>
      <c r="DU60" s="445"/>
      <c r="DV60" s="445"/>
      <c r="DW60" s="445"/>
      <c r="DX60" s="445"/>
      <c r="DY60" s="445"/>
      <c r="DZ60" s="445"/>
      <c r="EA60" s="445"/>
      <c r="EB60" s="445"/>
      <c r="EC60" s="445"/>
      <c r="ED60" s="446"/>
    </row>
    <row r="61" spans="1:134" ht="15" customHeight="1">
      <c r="A61" s="760"/>
      <c r="B61" s="761"/>
      <c r="C61" s="761"/>
      <c r="D61" s="761"/>
      <c r="E61" s="761"/>
      <c r="F61" s="762"/>
      <c r="G61" s="143" t="s">
        <v>4416</v>
      </c>
      <c r="H61" s="144"/>
      <c r="I61" s="144"/>
      <c r="J61" s="144"/>
      <c r="K61" s="144"/>
      <c r="L61" s="144"/>
      <c r="M61" s="144"/>
      <c r="N61" s="144"/>
      <c r="O61" s="144"/>
      <c r="P61" s="144"/>
      <c r="Q61" s="144"/>
      <c r="R61" s="144"/>
      <c r="S61" s="144"/>
      <c r="T61" s="144"/>
      <c r="U61" s="144"/>
      <c r="V61" s="144"/>
      <c r="W61" s="144"/>
      <c r="X61" s="144"/>
      <c r="Y61" s="144"/>
      <c r="Z61" s="144"/>
      <c r="AA61" s="488"/>
      <c r="AB61" s="763">
        <v>1</v>
      </c>
      <c r="AC61" s="764"/>
      <c r="AD61" s="765"/>
      <c r="AE61" s="766">
        <v>0</v>
      </c>
      <c r="AF61" s="764"/>
      <c r="AG61" s="765"/>
      <c r="AH61" s="766">
        <v>1</v>
      </c>
      <c r="AI61" s="764"/>
      <c r="AJ61" s="767"/>
      <c r="AK61" s="428">
        <v>50682</v>
      </c>
      <c r="AL61" s="445"/>
      <c r="AM61" s="445"/>
      <c r="AN61" s="445"/>
      <c r="AO61" s="445"/>
      <c r="AP61" s="445"/>
      <c r="AQ61" s="445"/>
      <c r="AR61" s="445"/>
      <c r="AS61" s="445"/>
      <c r="AT61" s="445"/>
      <c r="AU61" s="445"/>
      <c r="AV61" s="445"/>
      <c r="AW61" s="445"/>
      <c r="AX61" s="506"/>
      <c r="AY61" s="428">
        <v>579</v>
      </c>
      <c r="AZ61" s="445"/>
      <c r="BA61" s="445"/>
      <c r="BB61" s="445"/>
      <c r="BC61" s="445"/>
      <c r="BD61" s="445"/>
      <c r="BE61" s="445"/>
      <c r="BF61" s="445"/>
      <c r="BG61" s="445"/>
      <c r="BH61" s="445"/>
      <c r="BI61" s="445"/>
      <c r="BJ61" s="445"/>
      <c r="BK61" s="445"/>
      <c r="BL61" s="506"/>
      <c r="BM61" s="428">
        <v>487785</v>
      </c>
      <c r="BN61" s="445"/>
      <c r="BO61" s="445"/>
      <c r="BP61" s="445"/>
      <c r="BQ61" s="445"/>
      <c r="BR61" s="445"/>
      <c r="BS61" s="445"/>
      <c r="BT61" s="445"/>
      <c r="BU61" s="445"/>
      <c r="BV61" s="445"/>
      <c r="BW61" s="445"/>
      <c r="BX61" s="445"/>
      <c r="BY61" s="445"/>
      <c r="BZ61" s="506"/>
      <c r="CA61" s="428">
        <v>19834</v>
      </c>
      <c r="CB61" s="445"/>
      <c r="CC61" s="445"/>
      <c r="CD61" s="445"/>
      <c r="CE61" s="445"/>
      <c r="CF61" s="445"/>
      <c r="CG61" s="445"/>
      <c r="CH61" s="445"/>
      <c r="CI61" s="445"/>
      <c r="CJ61" s="445"/>
      <c r="CK61" s="445"/>
      <c r="CL61" s="445"/>
      <c r="CM61" s="445"/>
      <c r="CN61" s="506"/>
      <c r="CO61" s="428">
        <v>38258</v>
      </c>
      <c r="CP61" s="445"/>
      <c r="CQ61" s="445"/>
      <c r="CR61" s="445"/>
      <c r="CS61" s="445"/>
      <c r="CT61" s="445"/>
      <c r="CU61" s="445"/>
      <c r="CV61" s="445"/>
      <c r="CW61" s="445"/>
      <c r="CX61" s="445"/>
      <c r="CY61" s="445"/>
      <c r="CZ61" s="445"/>
      <c r="DA61" s="445"/>
      <c r="DB61" s="506"/>
      <c r="DC61" s="428">
        <v>1742</v>
      </c>
      <c r="DD61" s="445"/>
      <c r="DE61" s="445"/>
      <c r="DF61" s="445"/>
      <c r="DG61" s="445"/>
      <c r="DH61" s="445"/>
      <c r="DI61" s="445"/>
      <c r="DJ61" s="445"/>
      <c r="DK61" s="445"/>
      <c r="DL61" s="445"/>
      <c r="DM61" s="445"/>
      <c r="DN61" s="445"/>
      <c r="DO61" s="445"/>
      <c r="DP61" s="506"/>
      <c r="DQ61" s="428">
        <v>85202</v>
      </c>
      <c r="DR61" s="445"/>
      <c r="DS61" s="445"/>
      <c r="DT61" s="445"/>
      <c r="DU61" s="445"/>
      <c r="DV61" s="445"/>
      <c r="DW61" s="445"/>
      <c r="DX61" s="445"/>
      <c r="DY61" s="445"/>
      <c r="DZ61" s="445"/>
      <c r="EA61" s="445"/>
      <c r="EB61" s="445"/>
      <c r="EC61" s="445"/>
      <c r="ED61" s="446"/>
    </row>
    <row r="62" spans="1:134" ht="15" customHeight="1">
      <c r="A62" s="760"/>
      <c r="B62" s="761"/>
      <c r="C62" s="761"/>
      <c r="D62" s="761"/>
      <c r="E62" s="761"/>
      <c r="F62" s="762"/>
      <c r="G62" s="143" t="s">
        <v>4423</v>
      </c>
      <c r="H62" s="144"/>
      <c r="I62" s="144"/>
      <c r="J62" s="144"/>
      <c r="K62" s="144"/>
      <c r="L62" s="144"/>
      <c r="M62" s="144"/>
      <c r="N62" s="144"/>
      <c r="O62" s="144"/>
      <c r="P62" s="144"/>
      <c r="Q62" s="144"/>
      <c r="R62" s="144"/>
      <c r="S62" s="144"/>
      <c r="T62" s="144"/>
      <c r="U62" s="144"/>
      <c r="V62" s="144"/>
      <c r="W62" s="144"/>
      <c r="X62" s="144"/>
      <c r="Y62" s="144"/>
      <c r="Z62" s="144"/>
      <c r="AA62" s="488"/>
      <c r="AB62" s="763">
        <v>1</v>
      </c>
      <c r="AC62" s="764"/>
      <c r="AD62" s="765"/>
      <c r="AE62" s="766">
        <v>1</v>
      </c>
      <c r="AF62" s="764"/>
      <c r="AG62" s="765"/>
      <c r="AH62" s="766">
        <v>1</v>
      </c>
      <c r="AI62" s="764"/>
      <c r="AJ62" s="767"/>
      <c r="AK62" s="428">
        <v>309472</v>
      </c>
      <c r="AL62" s="445"/>
      <c r="AM62" s="445"/>
      <c r="AN62" s="445"/>
      <c r="AO62" s="445"/>
      <c r="AP62" s="445"/>
      <c r="AQ62" s="445"/>
      <c r="AR62" s="445"/>
      <c r="AS62" s="445"/>
      <c r="AT62" s="445"/>
      <c r="AU62" s="445"/>
      <c r="AV62" s="445"/>
      <c r="AW62" s="445"/>
      <c r="AX62" s="506"/>
      <c r="AY62" s="428"/>
      <c r="AZ62" s="445"/>
      <c r="BA62" s="445"/>
      <c r="BB62" s="445"/>
      <c r="BC62" s="445"/>
      <c r="BD62" s="445"/>
      <c r="BE62" s="445"/>
      <c r="BF62" s="445"/>
      <c r="BG62" s="445"/>
      <c r="BH62" s="445"/>
      <c r="BI62" s="445"/>
      <c r="BJ62" s="445"/>
      <c r="BK62" s="445"/>
      <c r="BL62" s="506"/>
      <c r="BM62" s="428">
        <v>3815862</v>
      </c>
      <c r="BN62" s="445"/>
      <c r="BO62" s="445"/>
      <c r="BP62" s="445"/>
      <c r="BQ62" s="445"/>
      <c r="BR62" s="445"/>
      <c r="BS62" s="445"/>
      <c r="BT62" s="445"/>
      <c r="BU62" s="445"/>
      <c r="BV62" s="445"/>
      <c r="BW62" s="445"/>
      <c r="BX62" s="445"/>
      <c r="BY62" s="445"/>
      <c r="BZ62" s="506"/>
      <c r="CA62" s="428">
        <v>134347</v>
      </c>
      <c r="CB62" s="445"/>
      <c r="CC62" s="445"/>
      <c r="CD62" s="445"/>
      <c r="CE62" s="445"/>
      <c r="CF62" s="445"/>
      <c r="CG62" s="445"/>
      <c r="CH62" s="445"/>
      <c r="CI62" s="445"/>
      <c r="CJ62" s="445"/>
      <c r="CK62" s="445"/>
      <c r="CL62" s="445"/>
      <c r="CM62" s="445"/>
      <c r="CN62" s="506"/>
      <c r="CO62" s="428">
        <v>4072</v>
      </c>
      <c r="CP62" s="445"/>
      <c r="CQ62" s="445"/>
      <c r="CR62" s="445"/>
      <c r="CS62" s="445"/>
      <c r="CT62" s="445"/>
      <c r="CU62" s="445"/>
      <c r="CV62" s="445"/>
      <c r="CW62" s="445"/>
      <c r="CX62" s="445"/>
      <c r="CY62" s="445"/>
      <c r="CZ62" s="445"/>
      <c r="DA62" s="445"/>
      <c r="DB62" s="506"/>
      <c r="DC62" s="428">
        <v>34517</v>
      </c>
      <c r="DD62" s="445"/>
      <c r="DE62" s="445"/>
      <c r="DF62" s="445"/>
      <c r="DG62" s="445"/>
      <c r="DH62" s="445"/>
      <c r="DI62" s="445"/>
      <c r="DJ62" s="445"/>
      <c r="DK62" s="445"/>
      <c r="DL62" s="445"/>
      <c r="DM62" s="445"/>
      <c r="DN62" s="445"/>
      <c r="DO62" s="445"/>
      <c r="DP62" s="506"/>
      <c r="DQ62" s="428">
        <v>32635</v>
      </c>
      <c r="DR62" s="445"/>
      <c r="DS62" s="445"/>
      <c r="DT62" s="445"/>
      <c r="DU62" s="445"/>
      <c r="DV62" s="445"/>
      <c r="DW62" s="445"/>
      <c r="DX62" s="445"/>
      <c r="DY62" s="445"/>
      <c r="DZ62" s="445"/>
      <c r="EA62" s="445"/>
      <c r="EB62" s="445"/>
      <c r="EC62" s="445"/>
      <c r="ED62" s="446"/>
    </row>
    <row r="63" spans="1:134" ht="15" customHeight="1">
      <c r="A63" s="760"/>
      <c r="B63" s="761"/>
      <c r="C63" s="761"/>
      <c r="D63" s="761"/>
      <c r="E63" s="761"/>
      <c r="F63" s="762"/>
      <c r="G63" s="143" t="s">
        <v>4419</v>
      </c>
      <c r="H63" s="144"/>
      <c r="I63" s="144"/>
      <c r="J63" s="144"/>
      <c r="K63" s="144"/>
      <c r="L63" s="144"/>
      <c r="M63" s="144"/>
      <c r="N63" s="144"/>
      <c r="O63" s="144"/>
      <c r="P63" s="144"/>
      <c r="Q63" s="144"/>
      <c r="R63" s="144"/>
      <c r="S63" s="144"/>
      <c r="T63" s="144"/>
      <c r="U63" s="144"/>
      <c r="V63" s="144"/>
      <c r="W63" s="144"/>
      <c r="X63" s="144"/>
      <c r="Y63" s="144"/>
      <c r="Z63" s="144"/>
      <c r="AA63" s="488"/>
      <c r="AB63" s="763">
        <v>1</v>
      </c>
      <c r="AC63" s="764"/>
      <c r="AD63" s="765"/>
      <c r="AE63" s="766">
        <v>2</v>
      </c>
      <c r="AF63" s="764"/>
      <c r="AG63" s="765"/>
      <c r="AH63" s="766">
        <v>1</v>
      </c>
      <c r="AI63" s="764"/>
      <c r="AJ63" s="767"/>
      <c r="AK63" s="428"/>
      <c r="AL63" s="445"/>
      <c r="AM63" s="445"/>
      <c r="AN63" s="445"/>
      <c r="AO63" s="445"/>
      <c r="AP63" s="445"/>
      <c r="AQ63" s="445"/>
      <c r="AR63" s="445"/>
      <c r="AS63" s="445"/>
      <c r="AT63" s="445"/>
      <c r="AU63" s="445"/>
      <c r="AV63" s="445"/>
      <c r="AW63" s="445"/>
      <c r="AX63" s="506"/>
      <c r="AY63" s="428"/>
      <c r="AZ63" s="445"/>
      <c r="BA63" s="445"/>
      <c r="BB63" s="445"/>
      <c r="BC63" s="445"/>
      <c r="BD63" s="445"/>
      <c r="BE63" s="445"/>
      <c r="BF63" s="445"/>
      <c r="BG63" s="445"/>
      <c r="BH63" s="445"/>
      <c r="BI63" s="445"/>
      <c r="BJ63" s="445"/>
      <c r="BK63" s="445"/>
      <c r="BL63" s="506"/>
      <c r="BM63" s="428">
        <v>9010</v>
      </c>
      <c r="BN63" s="445"/>
      <c r="BO63" s="445"/>
      <c r="BP63" s="445"/>
      <c r="BQ63" s="445"/>
      <c r="BR63" s="445"/>
      <c r="BS63" s="445"/>
      <c r="BT63" s="445"/>
      <c r="BU63" s="445"/>
      <c r="BV63" s="445"/>
      <c r="BW63" s="445"/>
      <c r="BX63" s="445"/>
      <c r="BY63" s="445"/>
      <c r="BZ63" s="506"/>
      <c r="CA63" s="428">
        <v>29402</v>
      </c>
      <c r="CB63" s="445"/>
      <c r="CC63" s="445"/>
      <c r="CD63" s="445"/>
      <c r="CE63" s="445"/>
      <c r="CF63" s="445"/>
      <c r="CG63" s="445"/>
      <c r="CH63" s="445"/>
      <c r="CI63" s="445"/>
      <c r="CJ63" s="445"/>
      <c r="CK63" s="445"/>
      <c r="CL63" s="445"/>
      <c r="CM63" s="445"/>
      <c r="CN63" s="506"/>
      <c r="CO63" s="428">
        <v>16229</v>
      </c>
      <c r="CP63" s="445"/>
      <c r="CQ63" s="445"/>
      <c r="CR63" s="445"/>
      <c r="CS63" s="445"/>
      <c r="CT63" s="445"/>
      <c r="CU63" s="445"/>
      <c r="CV63" s="445"/>
      <c r="CW63" s="445"/>
      <c r="CX63" s="445"/>
      <c r="CY63" s="445"/>
      <c r="CZ63" s="445"/>
      <c r="DA63" s="445"/>
      <c r="DB63" s="506"/>
      <c r="DC63" s="428"/>
      <c r="DD63" s="445"/>
      <c r="DE63" s="445"/>
      <c r="DF63" s="445"/>
      <c r="DG63" s="445"/>
      <c r="DH63" s="445"/>
      <c r="DI63" s="445"/>
      <c r="DJ63" s="445"/>
      <c r="DK63" s="445"/>
      <c r="DL63" s="445"/>
      <c r="DM63" s="445"/>
      <c r="DN63" s="445"/>
      <c r="DO63" s="445"/>
      <c r="DP63" s="506"/>
      <c r="DQ63" s="428">
        <v>8112</v>
      </c>
      <c r="DR63" s="445"/>
      <c r="DS63" s="445"/>
      <c r="DT63" s="445"/>
      <c r="DU63" s="445"/>
      <c r="DV63" s="445"/>
      <c r="DW63" s="445"/>
      <c r="DX63" s="445"/>
      <c r="DY63" s="445"/>
      <c r="DZ63" s="445"/>
      <c r="EA63" s="445"/>
      <c r="EB63" s="445"/>
      <c r="EC63" s="445"/>
      <c r="ED63" s="446"/>
    </row>
    <row r="64" spans="1:134" ht="21.75" customHeight="1">
      <c r="A64" s="760"/>
      <c r="B64" s="761"/>
      <c r="C64" s="761"/>
      <c r="D64" s="761"/>
      <c r="E64" s="761"/>
      <c r="F64" s="762"/>
      <c r="G64" s="143" t="s">
        <v>440</v>
      </c>
      <c r="H64" s="144"/>
      <c r="I64" s="144"/>
      <c r="J64" s="144"/>
      <c r="K64" s="144"/>
      <c r="L64" s="144"/>
      <c r="M64" s="144"/>
      <c r="N64" s="144"/>
      <c r="O64" s="144"/>
      <c r="P64" s="144"/>
      <c r="Q64" s="144"/>
      <c r="R64" s="144"/>
      <c r="S64" s="144"/>
      <c r="T64" s="144"/>
      <c r="U64" s="144"/>
      <c r="V64" s="144"/>
      <c r="W64" s="144"/>
      <c r="X64" s="144"/>
      <c r="Y64" s="144"/>
      <c r="Z64" s="144"/>
      <c r="AA64" s="488"/>
      <c r="AB64" s="763">
        <v>1</v>
      </c>
      <c r="AC64" s="764"/>
      <c r="AD64" s="765"/>
      <c r="AE64" s="766">
        <v>3</v>
      </c>
      <c r="AF64" s="764"/>
      <c r="AG64" s="765"/>
      <c r="AH64" s="766">
        <v>1</v>
      </c>
      <c r="AI64" s="764"/>
      <c r="AJ64" s="767"/>
      <c r="AK64" s="540">
        <f>SUM(AK52:AX63)</f>
        <v>8292589</v>
      </c>
      <c r="AL64" s="543"/>
      <c r="AM64" s="543"/>
      <c r="AN64" s="543"/>
      <c r="AO64" s="543"/>
      <c r="AP64" s="543"/>
      <c r="AQ64" s="543"/>
      <c r="AR64" s="543"/>
      <c r="AS64" s="543"/>
      <c r="AT64" s="543"/>
      <c r="AU64" s="543"/>
      <c r="AV64" s="543"/>
      <c r="AW64" s="543"/>
      <c r="AX64" s="544"/>
      <c r="AY64" s="540">
        <f>SUM(AY52:BL63)</f>
        <v>101100</v>
      </c>
      <c r="AZ64" s="543"/>
      <c r="BA64" s="543"/>
      <c r="BB64" s="543"/>
      <c r="BC64" s="543"/>
      <c r="BD64" s="543"/>
      <c r="BE64" s="543"/>
      <c r="BF64" s="543"/>
      <c r="BG64" s="543"/>
      <c r="BH64" s="543"/>
      <c r="BI64" s="543"/>
      <c r="BJ64" s="543"/>
      <c r="BK64" s="543"/>
      <c r="BL64" s="544"/>
      <c r="BM64" s="540">
        <f>SUM(BM52:BZ63)</f>
        <v>6425422</v>
      </c>
      <c r="BN64" s="543"/>
      <c r="BO64" s="543"/>
      <c r="BP64" s="543"/>
      <c r="BQ64" s="543"/>
      <c r="BR64" s="543"/>
      <c r="BS64" s="543"/>
      <c r="BT64" s="543"/>
      <c r="BU64" s="543"/>
      <c r="BV64" s="543"/>
      <c r="BW64" s="543"/>
      <c r="BX64" s="543"/>
      <c r="BY64" s="543"/>
      <c r="BZ64" s="544"/>
      <c r="CA64" s="540">
        <f>SUM(CA52:CN63)</f>
        <v>2220490</v>
      </c>
      <c r="CB64" s="543"/>
      <c r="CC64" s="543"/>
      <c r="CD64" s="543"/>
      <c r="CE64" s="543"/>
      <c r="CF64" s="543"/>
      <c r="CG64" s="543"/>
      <c r="CH64" s="543"/>
      <c r="CI64" s="543"/>
      <c r="CJ64" s="543"/>
      <c r="CK64" s="543"/>
      <c r="CL64" s="543"/>
      <c r="CM64" s="543"/>
      <c r="CN64" s="544"/>
      <c r="CO64" s="540">
        <f>SUM(CO52:DB63)</f>
        <v>294077</v>
      </c>
      <c r="CP64" s="543"/>
      <c r="CQ64" s="543"/>
      <c r="CR64" s="543"/>
      <c r="CS64" s="543"/>
      <c r="CT64" s="543"/>
      <c r="CU64" s="543"/>
      <c r="CV64" s="543"/>
      <c r="CW64" s="543"/>
      <c r="CX64" s="543"/>
      <c r="CY64" s="543"/>
      <c r="CZ64" s="543"/>
      <c r="DA64" s="543"/>
      <c r="DB64" s="544"/>
      <c r="DC64" s="540">
        <f>SUM(DC52:DP63)</f>
        <v>404370</v>
      </c>
      <c r="DD64" s="543"/>
      <c r="DE64" s="543"/>
      <c r="DF64" s="543"/>
      <c r="DG64" s="543"/>
      <c r="DH64" s="543"/>
      <c r="DI64" s="543"/>
      <c r="DJ64" s="543"/>
      <c r="DK64" s="543"/>
      <c r="DL64" s="543"/>
      <c r="DM64" s="543"/>
      <c r="DN64" s="543"/>
      <c r="DO64" s="543"/>
      <c r="DP64" s="544"/>
      <c r="DQ64" s="540">
        <f>SUM(DQ52:ED63)</f>
        <v>2946729</v>
      </c>
      <c r="DR64" s="543"/>
      <c r="DS64" s="543"/>
      <c r="DT64" s="543"/>
      <c r="DU64" s="543"/>
      <c r="DV64" s="543"/>
      <c r="DW64" s="543"/>
      <c r="DX64" s="543"/>
      <c r="DY64" s="543"/>
      <c r="DZ64" s="543"/>
      <c r="EA64" s="543"/>
      <c r="EB64" s="543"/>
      <c r="EC64" s="543"/>
      <c r="ED64" s="545"/>
    </row>
    <row r="65" spans="1:135" ht="15" customHeight="1">
      <c r="A65" s="760"/>
      <c r="B65" s="761"/>
      <c r="C65" s="761"/>
      <c r="D65" s="761"/>
      <c r="E65" s="761"/>
      <c r="F65" s="762"/>
      <c r="G65" s="143" t="s">
        <v>441</v>
      </c>
      <c r="H65" s="144"/>
      <c r="I65" s="144"/>
      <c r="J65" s="144"/>
      <c r="K65" s="144"/>
      <c r="L65" s="144"/>
      <c r="M65" s="144"/>
      <c r="N65" s="144"/>
      <c r="O65" s="144"/>
      <c r="P65" s="144"/>
      <c r="Q65" s="144"/>
      <c r="R65" s="144"/>
      <c r="S65" s="144"/>
      <c r="T65" s="144"/>
      <c r="U65" s="144"/>
      <c r="V65" s="144"/>
      <c r="W65" s="144"/>
      <c r="X65" s="144"/>
      <c r="Y65" s="144"/>
      <c r="Z65" s="144"/>
      <c r="AA65" s="488"/>
      <c r="AB65" s="763">
        <v>1</v>
      </c>
      <c r="AC65" s="764"/>
      <c r="AD65" s="765"/>
      <c r="AE65" s="766">
        <v>4</v>
      </c>
      <c r="AF65" s="764"/>
      <c r="AG65" s="765"/>
      <c r="AH65" s="766">
        <v>1</v>
      </c>
      <c r="AI65" s="764"/>
      <c r="AJ65" s="767"/>
      <c r="AK65" s="428">
        <v>278547</v>
      </c>
      <c r="AL65" s="445"/>
      <c r="AM65" s="445"/>
      <c r="AN65" s="445"/>
      <c r="AO65" s="445"/>
      <c r="AP65" s="445"/>
      <c r="AQ65" s="445"/>
      <c r="AR65" s="445"/>
      <c r="AS65" s="445"/>
      <c r="AT65" s="445"/>
      <c r="AU65" s="445"/>
      <c r="AV65" s="445"/>
      <c r="AW65" s="445"/>
      <c r="AX65" s="506"/>
      <c r="AY65" s="428">
        <v>2390</v>
      </c>
      <c r="AZ65" s="445"/>
      <c r="BA65" s="445"/>
      <c r="BB65" s="445"/>
      <c r="BC65" s="445"/>
      <c r="BD65" s="445"/>
      <c r="BE65" s="445"/>
      <c r="BF65" s="445"/>
      <c r="BG65" s="445"/>
      <c r="BH65" s="445"/>
      <c r="BI65" s="445"/>
      <c r="BJ65" s="445"/>
      <c r="BK65" s="445"/>
      <c r="BL65" s="506"/>
      <c r="BM65" s="428">
        <v>108571</v>
      </c>
      <c r="BN65" s="445"/>
      <c r="BO65" s="445"/>
      <c r="BP65" s="445"/>
      <c r="BQ65" s="445"/>
      <c r="BR65" s="445"/>
      <c r="BS65" s="445"/>
      <c r="BT65" s="445"/>
      <c r="BU65" s="445"/>
      <c r="BV65" s="445"/>
      <c r="BW65" s="445"/>
      <c r="BX65" s="445"/>
      <c r="BY65" s="445"/>
      <c r="BZ65" s="506"/>
      <c r="CA65" s="428">
        <v>212366</v>
      </c>
      <c r="CB65" s="445"/>
      <c r="CC65" s="445"/>
      <c r="CD65" s="445"/>
      <c r="CE65" s="445"/>
      <c r="CF65" s="445"/>
      <c r="CG65" s="445"/>
      <c r="CH65" s="445"/>
      <c r="CI65" s="445"/>
      <c r="CJ65" s="445"/>
      <c r="CK65" s="445"/>
      <c r="CL65" s="445"/>
      <c r="CM65" s="445"/>
      <c r="CN65" s="506"/>
      <c r="CO65" s="428">
        <v>111336</v>
      </c>
      <c r="CP65" s="445"/>
      <c r="CQ65" s="445"/>
      <c r="CR65" s="445"/>
      <c r="CS65" s="445"/>
      <c r="CT65" s="445"/>
      <c r="CU65" s="445"/>
      <c r="CV65" s="445"/>
      <c r="CW65" s="445"/>
      <c r="CX65" s="445"/>
      <c r="CY65" s="445"/>
      <c r="CZ65" s="445"/>
      <c r="DA65" s="445"/>
      <c r="DB65" s="506"/>
      <c r="DC65" s="428">
        <v>143502</v>
      </c>
      <c r="DD65" s="445"/>
      <c r="DE65" s="445"/>
      <c r="DF65" s="445"/>
      <c r="DG65" s="445"/>
      <c r="DH65" s="445"/>
      <c r="DI65" s="445"/>
      <c r="DJ65" s="445"/>
      <c r="DK65" s="445"/>
      <c r="DL65" s="445"/>
      <c r="DM65" s="445"/>
      <c r="DN65" s="445"/>
      <c r="DO65" s="445"/>
      <c r="DP65" s="506"/>
      <c r="DQ65" s="428">
        <v>1562534</v>
      </c>
      <c r="DR65" s="445"/>
      <c r="DS65" s="445"/>
      <c r="DT65" s="445"/>
      <c r="DU65" s="445"/>
      <c r="DV65" s="445"/>
      <c r="DW65" s="445"/>
      <c r="DX65" s="445"/>
      <c r="DY65" s="445"/>
      <c r="DZ65" s="445"/>
      <c r="EA65" s="445"/>
      <c r="EB65" s="445"/>
      <c r="EC65" s="445"/>
      <c r="ED65" s="446"/>
    </row>
    <row r="66" spans="1:135" ht="15" customHeight="1">
      <c r="A66" s="760"/>
      <c r="B66" s="761"/>
      <c r="C66" s="761"/>
      <c r="D66" s="761"/>
      <c r="E66" s="761"/>
      <c r="F66" s="762"/>
      <c r="G66" s="143" t="s">
        <v>442</v>
      </c>
      <c r="H66" s="144"/>
      <c r="I66" s="144"/>
      <c r="J66" s="144"/>
      <c r="K66" s="144"/>
      <c r="L66" s="144"/>
      <c r="M66" s="144"/>
      <c r="N66" s="144"/>
      <c r="O66" s="144"/>
      <c r="P66" s="144"/>
      <c r="Q66" s="144"/>
      <c r="R66" s="144"/>
      <c r="S66" s="144"/>
      <c r="T66" s="144"/>
      <c r="U66" s="144"/>
      <c r="V66" s="144"/>
      <c r="W66" s="144"/>
      <c r="X66" s="144"/>
      <c r="Y66" s="144"/>
      <c r="Z66" s="144"/>
      <c r="AA66" s="488"/>
      <c r="AB66" s="763">
        <v>1</v>
      </c>
      <c r="AC66" s="764"/>
      <c r="AD66" s="765"/>
      <c r="AE66" s="766">
        <v>5</v>
      </c>
      <c r="AF66" s="764"/>
      <c r="AG66" s="765"/>
      <c r="AH66" s="766">
        <v>1</v>
      </c>
      <c r="AI66" s="764"/>
      <c r="AJ66" s="767"/>
      <c r="AK66" s="540">
        <f>SUM(AK52:AX54)</f>
        <v>5060324</v>
      </c>
      <c r="AL66" s="543"/>
      <c r="AM66" s="543"/>
      <c r="AN66" s="543"/>
      <c r="AO66" s="543"/>
      <c r="AP66" s="543"/>
      <c r="AQ66" s="543"/>
      <c r="AR66" s="543"/>
      <c r="AS66" s="543"/>
      <c r="AT66" s="543"/>
      <c r="AU66" s="543"/>
      <c r="AV66" s="543"/>
      <c r="AW66" s="543"/>
      <c r="AX66" s="544"/>
      <c r="AY66" s="540">
        <f>SUM(AY52:BL54)</f>
        <v>68784</v>
      </c>
      <c r="AZ66" s="543"/>
      <c r="BA66" s="543"/>
      <c r="BB66" s="543"/>
      <c r="BC66" s="543"/>
      <c r="BD66" s="543"/>
      <c r="BE66" s="543"/>
      <c r="BF66" s="543"/>
      <c r="BG66" s="543"/>
      <c r="BH66" s="543"/>
      <c r="BI66" s="543"/>
      <c r="BJ66" s="543"/>
      <c r="BK66" s="543"/>
      <c r="BL66" s="544"/>
      <c r="BM66" s="540">
        <f>SUM(BM52:BZ54)</f>
        <v>447340</v>
      </c>
      <c r="BN66" s="543"/>
      <c r="BO66" s="543"/>
      <c r="BP66" s="543"/>
      <c r="BQ66" s="543"/>
      <c r="BR66" s="543"/>
      <c r="BS66" s="543"/>
      <c r="BT66" s="543"/>
      <c r="BU66" s="543"/>
      <c r="BV66" s="543"/>
      <c r="BW66" s="543"/>
      <c r="BX66" s="543"/>
      <c r="BY66" s="543"/>
      <c r="BZ66" s="544"/>
      <c r="CA66" s="540">
        <f>SUM(CA52:CN54)</f>
        <v>1340970</v>
      </c>
      <c r="CB66" s="543"/>
      <c r="CC66" s="543"/>
      <c r="CD66" s="543"/>
      <c r="CE66" s="543"/>
      <c r="CF66" s="543"/>
      <c r="CG66" s="543"/>
      <c r="CH66" s="543"/>
      <c r="CI66" s="543"/>
      <c r="CJ66" s="543"/>
      <c r="CK66" s="543"/>
      <c r="CL66" s="543"/>
      <c r="CM66" s="543"/>
      <c r="CN66" s="544"/>
      <c r="CO66" s="540">
        <f>SUM(CO52:DB54)</f>
        <v>77188</v>
      </c>
      <c r="CP66" s="543"/>
      <c r="CQ66" s="543"/>
      <c r="CR66" s="543"/>
      <c r="CS66" s="543"/>
      <c r="CT66" s="543"/>
      <c r="CU66" s="543"/>
      <c r="CV66" s="543"/>
      <c r="CW66" s="543"/>
      <c r="CX66" s="543"/>
      <c r="CY66" s="543"/>
      <c r="CZ66" s="543"/>
      <c r="DA66" s="543"/>
      <c r="DB66" s="544"/>
      <c r="DC66" s="540">
        <f>SUM(DC52:DP54)</f>
        <v>143924</v>
      </c>
      <c r="DD66" s="543"/>
      <c r="DE66" s="543"/>
      <c r="DF66" s="543"/>
      <c r="DG66" s="543"/>
      <c r="DH66" s="543"/>
      <c r="DI66" s="543"/>
      <c r="DJ66" s="543"/>
      <c r="DK66" s="543"/>
      <c r="DL66" s="543"/>
      <c r="DM66" s="543"/>
      <c r="DN66" s="543"/>
      <c r="DO66" s="543"/>
      <c r="DP66" s="544"/>
      <c r="DQ66" s="540">
        <f>SUM(DQ52:ED54)</f>
        <v>1096192</v>
      </c>
      <c r="DR66" s="543"/>
      <c r="DS66" s="543"/>
      <c r="DT66" s="543"/>
      <c r="DU66" s="543"/>
      <c r="DV66" s="543"/>
      <c r="DW66" s="543"/>
      <c r="DX66" s="543"/>
      <c r="DY66" s="543"/>
      <c r="DZ66" s="543"/>
      <c r="EA66" s="543"/>
      <c r="EB66" s="543"/>
      <c r="EC66" s="543"/>
      <c r="ED66" s="545"/>
    </row>
    <row r="67" spans="1:135" ht="15" customHeight="1">
      <c r="A67" s="760"/>
      <c r="B67" s="761"/>
      <c r="C67" s="761"/>
      <c r="D67" s="761"/>
      <c r="E67" s="761"/>
      <c r="F67" s="762"/>
      <c r="G67" s="143" t="s">
        <v>443</v>
      </c>
      <c r="H67" s="144"/>
      <c r="I67" s="144"/>
      <c r="J67" s="144"/>
      <c r="K67" s="144"/>
      <c r="L67" s="144"/>
      <c r="M67" s="144"/>
      <c r="N67" s="144"/>
      <c r="O67" s="144"/>
      <c r="P67" s="144"/>
      <c r="Q67" s="144"/>
      <c r="R67" s="144"/>
      <c r="S67" s="144"/>
      <c r="T67" s="144"/>
      <c r="U67" s="144"/>
      <c r="V67" s="144"/>
      <c r="W67" s="144"/>
      <c r="X67" s="144"/>
      <c r="Y67" s="144"/>
      <c r="Z67" s="144"/>
      <c r="AA67" s="488"/>
      <c r="AB67" s="763">
        <v>1</v>
      </c>
      <c r="AC67" s="764"/>
      <c r="AD67" s="765"/>
      <c r="AE67" s="766">
        <v>6</v>
      </c>
      <c r="AF67" s="764"/>
      <c r="AG67" s="765"/>
      <c r="AH67" s="766">
        <v>1</v>
      </c>
      <c r="AI67" s="764"/>
      <c r="AJ67" s="767"/>
      <c r="AK67" s="540">
        <f>SUM(AK55:AX58)</f>
        <v>1792195</v>
      </c>
      <c r="AL67" s="543"/>
      <c r="AM67" s="543"/>
      <c r="AN67" s="543"/>
      <c r="AO67" s="543"/>
      <c r="AP67" s="543"/>
      <c r="AQ67" s="543"/>
      <c r="AR67" s="543"/>
      <c r="AS67" s="543"/>
      <c r="AT67" s="543"/>
      <c r="AU67" s="543"/>
      <c r="AV67" s="543"/>
      <c r="AW67" s="543"/>
      <c r="AX67" s="544"/>
      <c r="AY67" s="540">
        <f>SUM(AY55:BL58)</f>
        <v>26038</v>
      </c>
      <c r="AZ67" s="543"/>
      <c r="BA67" s="543"/>
      <c r="BB67" s="543"/>
      <c r="BC67" s="543"/>
      <c r="BD67" s="543"/>
      <c r="BE67" s="543"/>
      <c r="BF67" s="543"/>
      <c r="BG67" s="543"/>
      <c r="BH67" s="543"/>
      <c r="BI67" s="543"/>
      <c r="BJ67" s="543"/>
      <c r="BK67" s="543"/>
      <c r="BL67" s="544"/>
      <c r="BM67" s="540">
        <f>SUM(BM55:BZ58)</f>
        <v>530994</v>
      </c>
      <c r="BN67" s="543"/>
      <c r="BO67" s="543"/>
      <c r="BP67" s="543"/>
      <c r="BQ67" s="543"/>
      <c r="BR67" s="543"/>
      <c r="BS67" s="543"/>
      <c r="BT67" s="543"/>
      <c r="BU67" s="543"/>
      <c r="BV67" s="543"/>
      <c r="BW67" s="543"/>
      <c r="BX67" s="543"/>
      <c r="BY67" s="543"/>
      <c r="BZ67" s="544"/>
      <c r="CA67" s="540">
        <f>SUM(CA55:CN58)</f>
        <v>361186</v>
      </c>
      <c r="CB67" s="543"/>
      <c r="CC67" s="543"/>
      <c r="CD67" s="543"/>
      <c r="CE67" s="543"/>
      <c r="CF67" s="543"/>
      <c r="CG67" s="543"/>
      <c r="CH67" s="543"/>
      <c r="CI67" s="543"/>
      <c r="CJ67" s="543"/>
      <c r="CK67" s="543"/>
      <c r="CL67" s="543"/>
      <c r="CM67" s="543"/>
      <c r="CN67" s="544"/>
      <c r="CO67" s="540">
        <f>SUM(CO55:DB58)</f>
        <v>75803</v>
      </c>
      <c r="CP67" s="543"/>
      <c r="CQ67" s="543"/>
      <c r="CR67" s="543"/>
      <c r="CS67" s="543"/>
      <c r="CT67" s="543"/>
      <c r="CU67" s="543"/>
      <c r="CV67" s="543"/>
      <c r="CW67" s="543"/>
      <c r="CX67" s="543"/>
      <c r="CY67" s="543"/>
      <c r="CZ67" s="543"/>
      <c r="DA67" s="543"/>
      <c r="DB67" s="544"/>
      <c r="DC67" s="540">
        <f>SUM(DC55:DP58)</f>
        <v>192400</v>
      </c>
      <c r="DD67" s="543"/>
      <c r="DE67" s="543"/>
      <c r="DF67" s="543"/>
      <c r="DG67" s="543"/>
      <c r="DH67" s="543"/>
      <c r="DI67" s="543"/>
      <c r="DJ67" s="543"/>
      <c r="DK67" s="543"/>
      <c r="DL67" s="543"/>
      <c r="DM67" s="543"/>
      <c r="DN67" s="543"/>
      <c r="DO67" s="543"/>
      <c r="DP67" s="544"/>
      <c r="DQ67" s="540">
        <f>SUM(DQ55:ED58)</f>
        <v>1258610</v>
      </c>
      <c r="DR67" s="543"/>
      <c r="DS67" s="543"/>
      <c r="DT67" s="543"/>
      <c r="DU67" s="543"/>
      <c r="DV67" s="543"/>
      <c r="DW67" s="543"/>
      <c r="DX67" s="543"/>
      <c r="DY67" s="543"/>
      <c r="DZ67" s="543"/>
      <c r="EA67" s="543"/>
      <c r="EB67" s="543"/>
      <c r="EC67" s="543"/>
      <c r="ED67" s="545"/>
    </row>
    <row r="68" spans="1:135" ht="15" customHeight="1">
      <c r="A68" s="760"/>
      <c r="B68" s="761"/>
      <c r="C68" s="761"/>
      <c r="D68" s="761"/>
      <c r="E68" s="761"/>
      <c r="F68" s="762"/>
      <c r="G68" s="143" t="s">
        <v>9</v>
      </c>
      <c r="H68" s="144"/>
      <c r="I68" s="144"/>
      <c r="J68" s="144"/>
      <c r="K68" s="144"/>
      <c r="L68" s="144"/>
      <c r="M68" s="144"/>
      <c r="N68" s="144"/>
      <c r="O68" s="144"/>
      <c r="P68" s="144"/>
      <c r="Q68" s="144"/>
      <c r="R68" s="144"/>
      <c r="S68" s="144"/>
      <c r="T68" s="144"/>
      <c r="U68" s="144"/>
      <c r="V68" s="144"/>
      <c r="W68" s="144"/>
      <c r="X68" s="144"/>
      <c r="Y68" s="144"/>
      <c r="Z68" s="144"/>
      <c r="AA68" s="488"/>
      <c r="AB68" s="763">
        <v>1</v>
      </c>
      <c r="AC68" s="764"/>
      <c r="AD68" s="765"/>
      <c r="AE68" s="766">
        <v>7</v>
      </c>
      <c r="AF68" s="764"/>
      <c r="AG68" s="765"/>
      <c r="AH68" s="766">
        <v>1</v>
      </c>
      <c r="AI68" s="764"/>
      <c r="AJ68" s="767"/>
      <c r="AK68" s="540">
        <f>AK59</f>
        <v>353882</v>
      </c>
      <c r="AL68" s="543"/>
      <c r="AM68" s="543"/>
      <c r="AN68" s="543"/>
      <c r="AO68" s="543"/>
      <c r="AP68" s="543"/>
      <c r="AQ68" s="543"/>
      <c r="AR68" s="543"/>
      <c r="AS68" s="543"/>
      <c r="AT68" s="543"/>
      <c r="AU68" s="543"/>
      <c r="AV68" s="543"/>
      <c r="AW68" s="543"/>
      <c r="AX68" s="544"/>
      <c r="AY68" s="540">
        <f t="shared" ref="AY68" si="3">AY59</f>
        <v>0</v>
      </c>
      <c r="AZ68" s="543"/>
      <c r="BA68" s="543"/>
      <c r="BB68" s="543"/>
      <c r="BC68" s="543"/>
      <c r="BD68" s="543"/>
      <c r="BE68" s="543"/>
      <c r="BF68" s="543"/>
      <c r="BG68" s="543"/>
      <c r="BH68" s="543"/>
      <c r="BI68" s="543"/>
      <c r="BJ68" s="543"/>
      <c r="BK68" s="543"/>
      <c r="BL68" s="544"/>
      <c r="BM68" s="540">
        <f t="shared" ref="BM68" si="4">BM59</f>
        <v>169290</v>
      </c>
      <c r="BN68" s="543"/>
      <c r="BO68" s="543"/>
      <c r="BP68" s="543"/>
      <c r="BQ68" s="543"/>
      <c r="BR68" s="543"/>
      <c r="BS68" s="543"/>
      <c r="BT68" s="543"/>
      <c r="BU68" s="543"/>
      <c r="BV68" s="543"/>
      <c r="BW68" s="543"/>
      <c r="BX68" s="543"/>
      <c r="BY68" s="543"/>
      <c r="BZ68" s="544"/>
      <c r="CA68" s="540">
        <f t="shared" ref="CA68" si="5">CA59</f>
        <v>170186</v>
      </c>
      <c r="CB68" s="543"/>
      <c r="CC68" s="543"/>
      <c r="CD68" s="543"/>
      <c r="CE68" s="543"/>
      <c r="CF68" s="543"/>
      <c r="CG68" s="543"/>
      <c r="CH68" s="543"/>
      <c r="CI68" s="543"/>
      <c r="CJ68" s="543"/>
      <c r="CK68" s="543"/>
      <c r="CL68" s="543"/>
      <c r="CM68" s="543"/>
      <c r="CN68" s="544"/>
      <c r="CO68" s="540">
        <f t="shared" ref="CO68" si="6">CO59</f>
        <v>26318</v>
      </c>
      <c r="CP68" s="543"/>
      <c r="CQ68" s="543"/>
      <c r="CR68" s="543"/>
      <c r="CS68" s="543"/>
      <c r="CT68" s="543"/>
      <c r="CU68" s="543"/>
      <c r="CV68" s="543"/>
      <c r="CW68" s="543"/>
      <c r="CX68" s="543"/>
      <c r="CY68" s="543"/>
      <c r="CZ68" s="543"/>
      <c r="DA68" s="543"/>
      <c r="DB68" s="544"/>
      <c r="DC68" s="540">
        <f t="shared" ref="DC68" si="7">DC59</f>
        <v>12031</v>
      </c>
      <c r="DD68" s="543"/>
      <c r="DE68" s="543"/>
      <c r="DF68" s="543"/>
      <c r="DG68" s="543"/>
      <c r="DH68" s="543"/>
      <c r="DI68" s="543"/>
      <c r="DJ68" s="543"/>
      <c r="DK68" s="543"/>
      <c r="DL68" s="543"/>
      <c r="DM68" s="543"/>
      <c r="DN68" s="543"/>
      <c r="DO68" s="543"/>
      <c r="DP68" s="544"/>
      <c r="DQ68" s="540">
        <f>DQ59</f>
        <v>200731</v>
      </c>
      <c r="DR68" s="543"/>
      <c r="DS68" s="543"/>
      <c r="DT68" s="543"/>
      <c r="DU68" s="543"/>
      <c r="DV68" s="543"/>
      <c r="DW68" s="543"/>
      <c r="DX68" s="543"/>
      <c r="DY68" s="543"/>
      <c r="DZ68" s="543"/>
      <c r="EA68" s="543"/>
      <c r="EB68" s="543"/>
      <c r="EC68" s="543"/>
      <c r="ED68" s="545"/>
    </row>
    <row r="69" spans="1:135" ht="15" customHeight="1" thickBot="1">
      <c r="A69" s="773"/>
      <c r="B69" s="774"/>
      <c r="C69" s="774"/>
      <c r="D69" s="774"/>
      <c r="E69" s="774"/>
      <c r="F69" s="775"/>
      <c r="G69" s="143" t="s">
        <v>10</v>
      </c>
      <c r="H69" s="144"/>
      <c r="I69" s="144"/>
      <c r="J69" s="144"/>
      <c r="K69" s="144"/>
      <c r="L69" s="144"/>
      <c r="M69" s="144"/>
      <c r="N69" s="144"/>
      <c r="O69" s="144"/>
      <c r="P69" s="144"/>
      <c r="Q69" s="144"/>
      <c r="R69" s="144"/>
      <c r="S69" s="144"/>
      <c r="T69" s="144"/>
      <c r="U69" s="144"/>
      <c r="V69" s="144"/>
      <c r="W69" s="144"/>
      <c r="X69" s="144"/>
      <c r="Y69" s="144"/>
      <c r="Z69" s="144"/>
      <c r="AA69" s="488"/>
      <c r="AB69" s="776">
        <v>1</v>
      </c>
      <c r="AC69" s="777"/>
      <c r="AD69" s="778"/>
      <c r="AE69" s="779">
        <v>8</v>
      </c>
      <c r="AF69" s="777"/>
      <c r="AG69" s="778"/>
      <c r="AH69" s="779">
        <v>1</v>
      </c>
      <c r="AI69" s="777"/>
      <c r="AJ69" s="780"/>
      <c r="AK69" s="519">
        <f>SUM(AK60:AX63)</f>
        <v>1086188</v>
      </c>
      <c r="AL69" s="520"/>
      <c r="AM69" s="520"/>
      <c r="AN69" s="520"/>
      <c r="AO69" s="520"/>
      <c r="AP69" s="520"/>
      <c r="AQ69" s="520"/>
      <c r="AR69" s="520"/>
      <c r="AS69" s="520"/>
      <c r="AT69" s="520"/>
      <c r="AU69" s="520"/>
      <c r="AV69" s="520"/>
      <c r="AW69" s="520"/>
      <c r="AX69" s="556"/>
      <c r="AY69" s="519">
        <f t="shared" ref="AY69" si="8">SUM(AY60:BL63)</f>
        <v>6278</v>
      </c>
      <c r="AZ69" s="520"/>
      <c r="BA69" s="520"/>
      <c r="BB69" s="520"/>
      <c r="BC69" s="520"/>
      <c r="BD69" s="520"/>
      <c r="BE69" s="520"/>
      <c r="BF69" s="520"/>
      <c r="BG69" s="520"/>
      <c r="BH69" s="520"/>
      <c r="BI69" s="520"/>
      <c r="BJ69" s="520"/>
      <c r="BK69" s="520"/>
      <c r="BL69" s="556"/>
      <c r="BM69" s="519">
        <f t="shared" ref="BM69" si="9">SUM(BM60:BZ63)</f>
        <v>5277798</v>
      </c>
      <c r="BN69" s="520"/>
      <c r="BO69" s="520"/>
      <c r="BP69" s="520"/>
      <c r="BQ69" s="520"/>
      <c r="BR69" s="520"/>
      <c r="BS69" s="520"/>
      <c r="BT69" s="520"/>
      <c r="BU69" s="520"/>
      <c r="BV69" s="520"/>
      <c r="BW69" s="520"/>
      <c r="BX69" s="520"/>
      <c r="BY69" s="520"/>
      <c r="BZ69" s="556"/>
      <c r="CA69" s="519">
        <f t="shared" ref="CA69" si="10">SUM(CA60:CN63)</f>
        <v>348148</v>
      </c>
      <c r="CB69" s="520"/>
      <c r="CC69" s="520"/>
      <c r="CD69" s="520"/>
      <c r="CE69" s="520"/>
      <c r="CF69" s="520"/>
      <c r="CG69" s="520"/>
      <c r="CH69" s="520"/>
      <c r="CI69" s="520"/>
      <c r="CJ69" s="520"/>
      <c r="CK69" s="520"/>
      <c r="CL69" s="520"/>
      <c r="CM69" s="520"/>
      <c r="CN69" s="556"/>
      <c r="CO69" s="519">
        <f t="shared" ref="CO69" si="11">SUM(CO60:DB63)</f>
        <v>114768</v>
      </c>
      <c r="CP69" s="520"/>
      <c r="CQ69" s="520"/>
      <c r="CR69" s="520"/>
      <c r="CS69" s="520"/>
      <c r="CT69" s="520"/>
      <c r="CU69" s="520"/>
      <c r="CV69" s="520"/>
      <c r="CW69" s="520"/>
      <c r="CX69" s="520"/>
      <c r="CY69" s="520"/>
      <c r="CZ69" s="520"/>
      <c r="DA69" s="520"/>
      <c r="DB69" s="556"/>
      <c r="DC69" s="519">
        <f t="shared" ref="DC69" si="12">SUM(DC60:DP63)</f>
        <v>56015</v>
      </c>
      <c r="DD69" s="520"/>
      <c r="DE69" s="520"/>
      <c r="DF69" s="520"/>
      <c r="DG69" s="520"/>
      <c r="DH69" s="520"/>
      <c r="DI69" s="520"/>
      <c r="DJ69" s="520"/>
      <c r="DK69" s="520"/>
      <c r="DL69" s="520"/>
      <c r="DM69" s="520"/>
      <c r="DN69" s="520"/>
      <c r="DO69" s="520"/>
      <c r="DP69" s="556"/>
      <c r="DQ69" s="519">
        <f>SUM(DQ60:ED63)</f>
        <v>391196</v>
      </c>
      <c r="DR69" s="520"/>
      <c r="DS69" s="520"/>
      <c r="DT69" s="520"/>
      <c r="DU69" s="520"/>
      <c r="DV69" s="520"/>
      <c r="DW69" s="520"/>
      <c r="DX69" s="520"/>
      <c r="DY69" s="520"/>
      <c r="DZ69" s="520"/>
      <c r="EA69" s="520"/>
      <c r="EB69" s="520"/>
      <c r="EC69" s="520"/>
      <c r="ED69" s="521"/>
    </row>
    <row r="70" spans="1:135" ht="11.25" customHeight="1" thickBot="1">
      <c r="A70" s="140" t="s">
        <v>454</v>
      </c>
      <c r="B70" s="140" t="s">
        <v>454</v>
      </c>
      <c r="C70" s="140" t="s">
        <v>454</v>
      </c>
      <c r="D70" s="140" t="s">
        <v>454</v>
      </c>
      <c r="E70" s="140" t="s">
        <v>454</v>
      </c>
      <c r="F70" s="140" t="s">
        <v>454</v>
      </c>
      <c r="G70" s="140" t="s">
        <v>454</v>
      </c>
      <c r="H70" s="140" t="s">
        <v>454</v>
      </c>
      <c r="I70" s="140" t="s">
        <v>454</v>
      </c>
      <c r="J70" s="140" t="s">
        <v>454</v>
      </c>
      <c r="K70" s="140" t="s">
        <v>454</v>
      </c>
      <c r="L70" s="140" t="s">
        <v>454</v>
      </c>
      <c r="M70" s="140" t="s">
        <v>454</v>
      </c>
      <c r="N70" s="140" t="s">
        <v>454</v>
      </c>
      <c r="O70" s="140" t="s">
        <v>454</v>
      </c>
      <c r="P70" s="140" t="s">
        <v>454</v>
      </c>
      <c r="Q70" s="140" t="s">
        <v>454</v>
      </c>
      <c r="R70" s="140" t="s">
        <v>454</v>
      </c>
      <c r="S70" s="140" t="s">
        <v>454</v>
      </c>
      <c r="T70" s="140" t="s">
        <v>454</v>
      </c>
      <c r="U70" s="140" t="s">
        <v>454</v>
      </c>
      <c r="V70" s="140" t="s">
        <v>454</v>
      </c>
      <c r="W70" s="140" t="s">
        <v>454</v>
      </c>
      <c r="X70" s="140" t="s">
        <v>454</v>
      </c>
      <c r="Y70" s="140" t="s">
        <v>454</v>
      </c>
      <c r="Z70" s="140" t="s">
        <v>454</v>
      </c>
      <c r="AA70" s="140" t="s">
        <v>454</v>
      </c>
      <c r="AB70" s="784"/>
      <c r="AC70" s="784"/>
      <c r="AD70" s="784"/>
      <c r="AE70" s="784"/>
      <c r="AF70" s="784"/>
      <c r="AG70" s="784"/>
      <c r="AH70" s="784"/>
      <c r="AI70" s="784"/>
      <c r="AJ70" s="784"/>
      <c r="AK70" s="140" t="s">
        <v>454</v>
      </c>
      <c r="AL70" s="140" t="s">
        <v>454</v>
      </c>
      <c r="AM70" s="140" t="s">
        <v>454</v>
      </c>
      <c r="AN70" s="140" t="s">
        <v>454</v>
      </c>
      <c r="AO70" s="140" t="s">
        <v>454</v>
      </c>
      <c r="AP70" s="140" t="s">
        <v>454</v>
      </c>
      <c r="AQ70" s="140" t="s">
        <v>454</v>
      </c>
      <c r="AR70" s="140" t="s">
        <v>454</v>
      </c>
      <c r="AS70" s="140" t="s">
        <v>454</v>
      </c>
      <c r="AT70" s="140" t="s">
        <v>454</v>
      </c>
      <c r="AU70" s="140" t="s">
        <v>454</v>
      </c>
      <c r="AV70" s="140" t="s">
        <v>454</v>
      </c>
      <c r="AW70" s="140" t="s">
        <v>454</v>
      </c>
      <c r="AX70" s="140" t="s">
        <v>454</v>
      </c>
      <c r="AY70" s="140" t="s">
        <v>454</v>
      </c>
      <c r="AZ70" s="140" t="s">
        <v>454</v>
      </c>
      <c r="BA70" s="140" t="s">
        <v>454</v>
      </c>
      <c r="BB70" s="140" t="s">
        <v>454</v>
      </c>
      <c r="BC70" s="140" t="s">
        <v>454</v>
      </c>
      <c r="BD70" s="140" t="s">
        <v>454</v>
      </c>
      <c r="BE70" s="140" t="s">
        <v>454</v>
      </c>
      <c r="BF70" s="140" t="s">
        <v>454</v>
      </c>
      <c r="BG70" s="140" t="s">
        <v>454</v>
      </c>
      <c r="BH70" s="140" t="s">
        <v>454</v>
      </c>
      <c r="BI70" s="140" t="s">
        <v>454</v>
      </c>
      <c r="BJ70" s="140" t="s">
        <v>454</v>
      </c>
      <c r="BK70" s="140" t="s">
        <v>454</v>
      </c>
      <c r="BL70" s="140" t="s">
        <v>454</v>
      </c>
      <c r="BM70" s="140" t="s">
        <v>454</v>
      </c>
      <c r="BN70" s="140" t="s">
        <v>454</v>
      </c>
      <c r="BO70" s="140" t="s">
        <v>454</v>
      </c>
      <c r="BP70" s="140" t="s">
        <v>454</v>
      </c>
      <c r="BQ70" s="140" t="s">
        <v>454</v>
      </c>
      <c r="BR70" s="140" t="s">
        <v>454</v>
      </c>
      <c r="BS70" s="140" t="s">
        <v>454</v>
      </c>
      <c r="BT70" s="140" t="s">
        <v>454</v>
      </c>
      <c r="BU70" s="140" t="s">
        <v>454</v>
      </c>
      <c r="BV70" s="140" t="s">
        <v>454</v>
      </c>
      <c r="BW70" s="140" t="s">
        <v>454</v>
      </c>
      <c r="BX70" s="140" t="s">
        <v>454</v>
      </c>
      <c r="BY70" s="140" t="s">
        <v>454</v>
      </c>
      <c r="BZ70" s="140" t="s">
        <v>454</v>
      </c>
      <c r="CA70" s="140" t="s">
        <v>454</v>
      </c>
      <c r="CB70" s="140" t="s">
        <v>454</v>
      </c>
      <c r="CC70" s="140" t="s">
        <v>454</v>
      </c>
      <c r="CD70" s="140" t="s">
        <v>454</v>
      </c>
      <c r="CE70" s="140" t="s">
        <v>454</v>
      </c>
      <c r="CF70" s="140" t="s">
        <v>454</v>
      </c>
      <c r="CG70" s="140" t="s">
        <v>454</v>
      </c>
      <c r="CH70" s="140" t="s">
        <v>454</v>
      </c>
      <c r="CI70" s="140" t="s">
        <v>454</v>
      </c>
      <c r="CJ70" s="140" t="s">
        <v>454</v>
      </c>
      <c r="CK70" s="140" t="s">
        <v>454</v>
      </c>
      <c r="CL70" s="140" t="s">
        <v>454</v>
      </c>
      <c r="CM70" s="140" t="s">
        <v>454</v>
      </c>
      <c r="CN70" s="140" t="s">
        <v>454</v>
      </c>
      <c r="CO70" s="140" t="s">
        <v>454</v>
      </c>
      <c r="CP70" s="140" t="s">
        <v>454</v>
      </c>
      <c r="CQ70" s="140" t="s">
        <v>454</v>
      </c>
      <c r="CR70" s="140" t="s">
        <v>454</v>
      </c>
      <c r="CS70" s="140" t="s">
        <v>454</v>
      </c>
      <c r="CT70" s="140" t="s">
        <v>454</v>
      </c>
      <c r="CU70" s="140" t="s">
        <v>454</v>
      </c>
      <c r="CV70" s="140" t="s">
        <v>454</v>
      </c>
      <c r="CW70" s="140" t="s">
        <v>454</v>
      </c>
      <c r="CX70" s="140" t="s">
        <v>454</v>
      </c>
      <c r="CY70" s="140" t="s">
        <v>454</v>
      </c>
      <c r="CZ70" s="140" t="s">
        <v>454</v>
      </c>
      <c r="DA70" s="140" t="s">
        <v>454</v>
      </c>
      <c r="DB70" s="140" t="s">
        <v>454</v>
      </c>
      <c r="DC70" s="140" t="s">
        <v>454</v>
      </c>
      <c r="DD70" s="140" t="s">
        <v>454</v>
      </c>
      <c r="DE70" s="140" t="s">
        <v>454</v>
      </c>
      <c r="DF70" s="140" t="s">
        <v>454</v>
      </c>
      <c r="DG70" s="140" t="s">
        <v>454</v>
      </c>
      <c r="DH70" s="140" t="s">
        <v>454</v>
      </c>
      <c r="DI70" s="140" t="s">
        <v>454</v>
      </c>
      <c r="DJ70" s="140" t="s">
        <v>454</v>
      </c>
      <c r="DK70" s="140" t="s">
        <v>454</v>
      </c>
      <c r="DL70" s="140" t="s">
        <v>454</v>
      </c>
      <c r="DM70" s="140" t="s">
        <v>454</v>
      </c>
      <c r="DN70" s="140" t="s">
        <v>454</v>
      </c>
      <c r="DO70" s="140" t="s">
        <v>454</v>
      </c>
      <c r="DP70" s="140" t="s">
        <v>454</v>
      </c>
      <c r="DQ70" s="140" t="s">
        <v>454</v>
      </c>
      <c r="DR70" s="140" t="s">
        <v>454</v>
      </c>
      <c r="DS70" s="140" t="s">
        <v>454</v>
      </c>
      <c r="DT70" s="140" t="s">
        <v>454</v>
      </c>
      <c r="DU70" s="140" t="s">
        <v>454</v>
      </c>
      <c r="DV70" s="140" t="s">
        <v>454</v>
      </c>
      <c r="DW70" s="140" t="s">
        <v>454</v>
      </c>
      <c r="DX70" s="140" t="s">
        <v>454</v>
      </c>
      <c r="DY70" s="140" t="s">
        <v>454</v>
      </c>
      <c r="DZ70" s="140" t="s">
        <v>454</v>
      </c>
      <c r="EA70" s="140" t="s">
        <v>454</v>
      </c>
      <c r="EB70" s="140" t="s">
        <v>454</v>
      </c>
      <c r="EC70" s="140" t="s">
        <v>454</v>
      </c>
      <c r="ED70" s="140" t="s">
        <v>454</v>
      </c>
    </row>
    <row r="71" spans="1:135" ht="15" customHeight="1">
      <c r="A71" s="442" t="s">
        <v>444</v>
      </c>
      <c r="B71" s="750"/>
      <c r="C71" s="750"/>
      <c r="D71" s="443" t="s">
        <v>445</v>
      </c>
      <c r="E71" s="443"/>
      <c r="F71" s="444"/>
      <c r="G71" s="143" t="s">
        <v>446</v>
      </c>
      <c r="H71" s="144"/>
      <c r="I71" s="144"/>
      <c r="J71" s="144"/>
      <c r="K71" s="144"/>
      <c r="L71" s="144"/>
      <c r="M71" s="144"/>
      <c r="N71" s="144"/>
      <c r="O71" s="144"/>
      <c r="P71" s="144"/>
      <c r="Q71" s="144"/>
      <c r="R71" s="144"/>
      <c r="S71" s="144"/>
      <c r="T71" s="144"/>
      <c r="U71" s="144"/>
      <c r="V71" s="144"/>
      <c r="W71" s="144"/>
      <c r="X71" s="144"/>
      <c r="Y71" s="144"/>
      <c r="Z71" s="144"/>
      <c r="AA71" s="488"/>
      <c r="AB71" s="752">
        <v>1</v>
      </c>
      <c r="AC71" s="753"/>
      <c r="AD71" s="754"/>
      <c r="AE71" s="755">
        <v>9</v>
      </c>
      <c r="AF71" s="753"/>
      <c r="AG71" s="754"/>
      <c r="AH71" s="755">
        <v>1</v>
      </c>
      <c r="AI71" s="753"/>
      <c r="AJ71" s="756"/>
      <c r="AK71" s="418">
        <v>6852519</v>
      </c>
      <c r="AL71" s="495"/>
      <c r="AM71" s="495"/>
      <c r="AN71" s="495"/>
      <c r="AO71" s="495"/>
      <c r="AP71" s="495"/>
      <c r="AQ71" s="495"/>
      <c r="AR71" s="495"/>
      <c r="AS71" s="495"/>
      <c r="AT71" s="495"/>
      <c r="AU71" s="495"/>
      <c r="AV71" s="495"/>
      <c r="AW71" s="495"/>
      <c r="AX71" s="496"/>
      <c r="AY71" s="418">
        <v>94822</v>
      </c>
      <c r="AZ71" s="495"/>
      <c r="BA71" s="495"/>
      <c r="BB71" s="495"/>
      <c r="BC71" s="495"/>
      <c r="BD71" s="495"/>
      <c r="BE71" s="495"/>
      <c r="BF71" s="495"/>
      <c r="BG71" s="495"/>
      <c r="BH71" s="495"/>
      <c r="BI71" s="495"/>
      <c r="BJ71" s="495"/>
      <c r="BK71" s="495"/>
      <c r="BL71" s="496"/>
      <c r="BM71" s="418">
        <v>978333</v>
      </c>
      <c r="BN71" s="495"/>
      <c r="BO71" s="495"/>
      <c r="BP71" s="495"/>
      <c r="BQ71" s="495"/>
      <c r="BR71" s="495"/>
      <c r="BS71" s="495"/>
      <c r="BT71" s="495"/>
      <c r="BU71" s="495"/>
      <c r="BV71" s="495"/>
      <c r="BW71" s="495"/>
      <c r="BX71" s="495"/>
      <c r="BY71" s="495"/>
      <c r="BZ71" s="496"/>
      <c r="CA71" s="418">
        <v>1692502</v>
      </c>
      <c r="CB71" s="495"/>
      <c r="CC71" s="495"/>
      <c r="CD71" s="495"/>
      <c r="CE71" s="495"/>
      <c r="CF71" s="495"/>
      <c r="CG71" s="495"/>
      <c r="CH71" s="495"/>
      <c r="CI71" s="495"/>
      <c r="CJ71" s="495"/>
      <c r="CK71" s="495"/>
      <c r="CL71" s="495"/>
      <c r="CM71" s="495"/>
      <c r="CN71" s="496"/>
      <c r="CO71" s="418">
        <v>152605</v>
      </c>
      <c r="CP71" s="495"/>
      <c r="CQ71" s="495"/>
      <c r="CR71" s="495"/>
      <c r="CS71" s="495"/>
      <c r="CT71" s="495"/>
      <c r="CU71" s="495"/>
      <c r="CV71" s="495"/>
      <c r="CW71" s="495"/>
      <c r="CX71" s="495"/>
      <c r="CY71" s="495"/>
      <c r="CZ71" s="495"/>
      <c r="DA71" s="495"/>
      <c r="DB71" s="496"/>
      <c r="DC71" s="418">
        <v>335682</v>
      </c>
      <c r="DD71" s="495"/>
      <c r="DE71" s="495"/>
      <c r="DF71" s="495"/>
      <c r="DG71" s="495"/>
      <c r="DH71" s="495"/>
      <c r="DI71" s="495"/>
      <c r="DJ71" s="495"/>
      <c r="DK71" s="495"/>
      <c r="DL71" s="495"/>
      <c r="DM71" s="495"/>
      <c r="DN71" s="495"/>
      <c r="DO71" s="495"/>
      <c r="DP71" s="496"/>
      <c r="DQ71" s="418">
        <v>2350728</v>
      </c>
      <c r="DR71" s="495"/>
      <c r="DS71" s="495"/>
      <c r="DT71" s="495"/>
      <c r="DU71" s="495"/>
      <c r="DV71" s="495"/>
      <c r="DW71" s="495"/>
      <c r="DX71" s="495"/>
      <c r="DY71" s="495"/>
      <c r="DZ71" s="495"/>
      <c r="EA71" s="495"/>
      <c r="EB71" s="495"/>
      <c r="EC71" s="495"/>
      <c r="ED71" s="497"/>
    </row>
    <row r="72" spans="1:135" ht="15" customHeight="1">
      <c r="A72" s="560"/>
      <c r="B72" s="761"/>
      <c r="C72" s="761"/>
      <c r="D72" s="561"/>
      <c r="E72" s="561"/>
      <c r="F72" s="562"/>
      <c r="G72" s="563" t="s">
        <v>282</v>
      </c>
      <c r="H72" s="564"/>
      <c r="I72" s="564"/>
      <c r="J72" s="564"/>
      <c r="K72" s="564"/>
      <c r="L72" s="564"/>
      <c r="M72" s="564"/>
      <c r="N72" s="564"/>
      <c r="O72" s="564"/>
      <c r="P72" s="564"/>
      <c r="Q72" s="564"/>
      <c r="R72" s="564"/>
      <c r="S72" s="564"/>
      <c r="T72" s="564"/>
      <c r="U72" s="564"/>
      <c r="V72" s="564"/>
      <c r="W72" s="564"/>
      <c r="X72" s="564"/>
      <c r="Y72" s="564"/>
      <c r="Z72" s="564"/>
      <c r="AA72" s="565"/>
      <c r="AB72" s="763">
        <v>2</v>
      </c>
      <c r="AC72" s="764"/>
      <c r="AD72" s="765"/>
      <c r="AE72" s="766">
        <v>0</v>
      </c>
      <c r="AF72" s="764"/>
      <c r="AG72" s="765"/>
      <c r="AH72" s="766">
        <v>1</v>
      </c>
      <c r="AI72" s="764"/>
      <c r="AJ72" s="767"/>
      <c r="AK72" s="428">
        <v>353882</v>
      </c>
      <c r="AL72" s="445"/>
      <c r="AM72" s="445"/>
      <c r="AN72" s="445"/>
      <c r="AO72" s="445"/>
      <c r="AP72" s="445"/>
      <c r="AQ72" s="445"/>
      <c r="AR72" s="445"/>
      <c r="AS72" s="445"/>
      <c r="AT72" s="445"/>
      <c r="AU72" s="445"/>
      <c r="AV72" s="445"/>
      <c r="AW72" s="445"/>
      <c r="AX72" s="506"/>
      <c r="AY72" s="428"/>
      <c r="AZ72" s="445"/>
      <c r="BA72" s="445"/>
      <c r="BB72" s="445"/>
      <c r="BC72" s="445"/>
      <c r="BD72" s="445"/>
      <c r="BE72" s="445"/>
      <c r="BF72" s="445"/>
      <c r="BG72" s="445"/>
      <c r="BH72" s="445"/>
      <c r="BI72" s="445"/>
      <c r="BJ72" s="445"/>
      <c r="BK72" s="445"/>
      <c r="BL72" s="506"/>
      <c r="BM72" s="428">
        <v>169290</v>
      </c>
      <c r="BN72" s="445"/>
      <c r="BO72" s="445"/>
      <c r="BP72" s="445"/>
      <c r="BQ72" s="445"/>
      <c r="BR72" s="445"/>
      <c r="BS72" s="445"/>
      <c r="BT72" s="445"/>
      <c r="BU72" s="445"/>
      <c r="BV72" s="445"/>
      <c r="BW72" s="445"/>
      <c r="BX72" s="445"/>
      <c r="BY72" s="445"/>
      <c r="BZ72" s="506"/>
      <c r="CA72" s="428">
        <v>170186</v>
      </c>
      <c r="CB72" s="445"/>
      <c r="CC72" s="445"/>
      <c r="CD72" s="445"/>
      <c r="CE72" s="445"/>
      <c r="CF72" s="445"/>
      <c r="CG72" s="445"/>
      <c r="CH72" s="445"/>
      <c r="CI72" s="445"/>
      <c r="CJ72" s="445"/>
      <c r="CK72" s="445"/>
      <c r="CL72" s="445"/>
      <c r="CM72" s="445"/>
      <c r="CN72" s="506"/>
      <c r="CO72" s="428">
        <v>26318</v>
      </c>
      <c r="CP72" s="445"/>
      <c r="CQ72" s="445"/>
      <c r="CR72" s="445"/>
      <c r="CS72" s="445"/>
      <c r="CT72" s="445"/>
      <c r="CU72" s="445"/>
      <c r="CV72" s="445"/>
      <c r="CW72" s="445"/>
      <c r="CX72" s="445"/>
      <c r="CY72" s="445"/>
      <c r="CZ72" s="445"/>
      <c r="DA72" s="445"/>
      <c r="DB72" s="506"/>
      <c r="DC72" s="428">
        <v>12031</v>
      </c>
      <c r="DD72" s="445"/>
      <c r="DE72" s="445"/>
      <c r="DF72" s="445"/>
      <c r="DG72" s="445"/>
      <c r="DH72" s="445"/>
      <c r="DI72" s="445"/>
      <c r="DJ72" s="445"/>
      <c r="DK72" s="445"/>
      <c r="DL72" s="445"/>
      <c r="DM72" s="445"/>
      <c r="DN72" s="445"/>
      <c r="DO72" s="445"/>
      <c r="DP72" s="506"/>
      <c r="DQ72" s="428">
        <v>200731</v>
      </c>
      <c r="DR72" s="445"/>
      <c r="DS72" s="445"/>
      <c r="DT72" s="445"/>
      <c r="DU72" s="445"/>
      <c r="DV72" s="445"/>
      <c r="DW72" s="445"/>
      <c r="DX72" s="445"/>
      <c r="DY72" s="445"/>
      <c r="DZ72" s="445"/>
      <c r="EA72" s="445"/>
      <c r="EB72" s="445"/>
      <c r="EC72" s="445"/>
      <c r="ED72" s="446"/>
    </row>
    <row r="73" spans="1:135" ht="15" customHeight="1">
      <c r="A73" s="560"/>
      <c r="B73" s="761"/>
      <c r="C73" s="761"/>
      <c r="D73" s="561"/>
      <c r="E73" s="561"/>
      <c r="F73" s="562"/>
      <c r="G73" s="143" t="s">
        <v>4414</v>
      </c>
      <c r="H73" s="144"/>
      <c r="I73" s="144"/>
      <c r="J73" s="144"/>
      <c r="K73" s="144"/>
      <c r="L73" s="144"/>
      <c r="M73" s="144"/>
      <c r="N73" s="144"/>
      <c r="O73" s="144"/>
      <c r="P73" s="144"/>
      <c r="Q73" s="144"/>
      <c r="R73" s="144"/>
      <c r="S73" s="144"/>
      <c r="T73" s="144"/>
      <c r="U73" s="144"/>
      <c r="V73" s="144"/>
      <c r="W73" s="144"/>
      <c r="X73" s="144"/>
      <c r="Y73" s="144"/>
      <c r="Z73" s="144"/>
      <c r="AA73" s="488"/>
      <c r="AB73" s="763">
        <v>2</v>
      </c>
      <c r="AC73" s="764"/>
      <c r="AD73" s="765"/>
      <c r="AE73" s="766">
        <v>1</v>
      </c>
      <c r="AF73" s="764"/>
      <c r="AG73" s="765"/>
      <c r="AH73" s="766">
        <v>1</v>
      </c>
      <c r="AI73" s="764"/>
      <c r="AJ73" s="767"/>
      <c r="AK73" s="428">
        <v>726034</v>
      </c>
      <c r="AL73" s="445"/>
      <c r="AM73" s="445"/>
      <c r="AN73" s="445"/>
      <c r="AO73" s="445"/>
      <c r="AP73" s="445"/>
      <c r="AQ73" s="445"/>
      <c r="AR73" s="445"/>
      <c r="AS73" s="445"/>
      <c r="AT73" s="445"/>
      <c r="AU73" s="445"/>
      <c r="AV73" s="445"/>
      <c r="AW73" s="445"/>
      <c r="AX73" s="506"/>
      <c r="AY73" s="428">
        <v>5699</v>
      </c>
      <c r="AZ73" s="445"/>
      <c r="BA73" s="445"/>
      <c r="BB73" s="445"/>
      <c r="BC73" s="445"/>
      <c r="BD73" s="445"/>
      <c r="BE73" s="445"/>
      <c r="BF73" s="445"/>
      <c r="BG73" s="445"/>
      <c r="BH73" s="445"/>
      <c r="BI73" s="445"/>
      <c r="BJ73" s="445"/>
      <c r="BK73" s="445"/>
      <c r="BL73" s="506"/>
      <c r="BM73" s="428">
        <v>965141</v>
      </c>
      <c r="BN73" s="445"/>
      <c r="BO73" s="445"/>
      <c r="BP73" s="445"/>
      <c r="BQ73" s="445"/>
      <c r="BR73" s="445"/>
      <c r="BS73" s="445"/>
      <c r="BT73" s="445"/>
      <c r="BU73" s="445"/>
      <c r="BV73" s="445"/>
      <c r="BW73" s="445"/>
      <c r="BX73" s="445"/>
      <c r="BY73" s="445"/>
      <c r="BZ73" s="506"/>
      <c r="CA73" s="428">
        <v>164565</v>
      </c>
      <c r="CB73" s="445"/>
      <c r="CC73" s="445"/>
      <c r="CD73" s="445"/>
      <c r="CE73" s="445"/>
      <c r="CF73" s="445"/>
      <c r="CG73" s="445"/>
      <c r="CH73" s="445"/>
      <c r="CI73" s="445"/>
      <c r="CJ73" s="445"/>
      <c r="CK73" s="445"/>
      <c r="CL73" s="445"/>
      <c r="CM73" s="445"/>
      <c r="CN73" s="506"/>
      <c r="CO73" s="428">
        <v>56209</v>
      </c>
      <c r="CP73" s="445"/>
      <c r="CQ73" s="445"/>
      <c r="CR73" s="445"/>
      <c r="CS73" s="445"/>
      <c r="CT73" s="445"/>
      <c r="CU73" s="445"/>
      <c r="CV73" s="445"/>
      <c r="CW73" s="445"/>
      <c r="CX73" s="445"/>
      <c r="CY73" s="445"/>
      <c r="CZ73" s="445"/>
      <c r="DA73" s="445"/>
      <c r="DB73" s="506"/>
      <c r="DC73" s="428">
        <v>19756</v>
      </c>
      <c r="DD73" s="445"/>
      <c r="DE73" s="445"/>
      <c r="DF73" s="445"/>
      <c r="DG73" s="445"/>
      <c r="DH73" s="445"/>
      <c r="DI73" s="445"/>
      <c r="DJ73" s="445"/>
      <c r="DK73" s="445"/>
      <c r="DL73" s="445"/>
      <c r="DM73" s="445"/>
      <c r="DN73" s="445"/>
      <c r="DO73" s="445"/>
      <c r="DP73" s="506"/>
      <c r="DQ73" s="428">
        <v>265247</v>
      </c>
      <c r="DR73" s="445"/>
      <c r="DS73" s="445"/>
      <c r="DT73" s="445"/>
      <c r="DU73" s="445"/>
      <c r="DV73" s="445"/>
      <c r="DW73" s="445"/>
      <c r="DX73" s="445"/>
      <c r="DY73" s="445"/>
      <c r="DZ73" s="445"/>
      <c r="EA73" s="445"/>
      <c r="EB73" s="445"/>
      <c r="EC73" s="445"/>
      <c r="ED73" s="446"/>
    </row>
    <row r="74" spans="1:135" ht="15" customHeight="1">
      <c r="A74" s="560"/>
      <c r="B74" s="761"/>
      <c r="C74" s="761"/>
      <c r="D74" s="561"/>
      <c r="E74" s="561"/>
      <c r="F74" s="562"/>
      <c r="G74" s="143" t="s">
        <v>4416</v>
      </c>
      <c r="H74" s="144"/>
      <c r="I74" s="144"/>
      <c r="J74" s="144"/>
      <c r="K74" s="144"/>
      <c r="L74" s="144"/>
      <c r="M74" s="144"/>
      <c r="N74" s="144"/>
      <c r="O74" s="144"/>
      <c r="P74" s="144"/>
      <c r="Q74" s="144"/>
      <c r="R74" s="144"/>
      <c r="S74" s="144"/>
      <c r="T74" s="144"/>
      <c r="U74" s="144"/>
      <c r="V74" s="144"/>
      <c r="W74" s="144"/>
      <c r="X74" s="144"/>
      <c r="Y74" s="144"/>
      <c r="Z74" s="144"/>
      <c r="AA74" s="488"/>
      <c r="AB74" s="763">
        <v>2</v>
      </c>
      <c r="AC74" s="764"/>
      <c r="AD74" s="765"/>
      <c r="AE74" s="766">
        <v>2</v>
      </c>
      <c r="AF74" s="764"/>
      <c r="AG74" s="765"/>
      <c r="AH74" s="766">
        <v>1</v>
      </c>
      <c r="AI74" s="764"/>
      <c r="AJ74" s="767"/>
      <c r="AK74" s="428">
        <v>50682</v>
      </c>
      <c r="AL74" s="445"/>
      <c r="AM74" s="445"/>
      <c r="AN74" s="445"/>
      <c r="AO74" s="445"/>
      <c r="AP74" s="445"/>
      <c r="AQ74" s="445"/>
      <c r="AR74" s="445"/>
      <c r="AS74" s="445"/>
      <c r="AT74" s="445"/>
      <c r="AU74" s="445"/>
      <c r="AV74" s="445"/>
      <c r="AW74" s="445"/>
      <c r="AX74" s="506"/>
      <c r="AY74" s="428">
        <v>579</v>
      </c>
      <c r="AZ74" s="445"/>
      <c r="BA74" s="445"/>
      <c r="BB74" s="445"/>
      <c r="BC74" s="445"/>
      <c r="BD74" s="445"/>
      <c r="BE74" s="445"/>
      <c r="BF74" s="445"/>
      <c r="BG74" s="445"/>
      <c r="BH74" s="445"/>
      <c r="BI74" s="445"/>
      <c r="BJ74" s="445"/>
      <c r="BK74" s="445"/>
      <c r="BL74" s="506"/>
      <c r="BM74" s="428">
        <v>487785</v>
      </c>
      <c r="BN74" s="445"/>
      <c r="BO74" s="445"/>
      <c r="BP74" s="445"/>
      <c r="BQ74" s="445"/>
      <c r="BR74" s="445"/>
      <c r="BS74" s="445"/>
      <c r="BT74" s="445"/>
      <c r="BU74" s="445"/>
      <c r="BV74" s="445"/>
      <c r="BW74" s="445"/>
      <c r="BX74" s="445"/>
      <c r="BY74" s="445"/>
      <c r="BZ74" s="506"/>
      <c r="CA74" s="428">
        <v>19834</v>
      </c>
      <c r="CB74" s="445"/>
      <c r="CC74" s="445"/>
      <c r="CD74" s="445"/>
      <c r="CE74" s="445"/>
      <c r="CF74" s="445"/>
      <c r="CG74" s="445"/>
      <c r="CH74" s="445"/>
      <c r="CI74" s="445"/>
      <c r="CJ74" s="445"/>
      <c r="CK74" s="445"/>
      <c r="CL74" s="445"/>
      <c r="CM74" s="445"/>
      <c r="CN74" s="506"/>
      <c r="CO74" s="428">
        <v>38258</v>
      </c>
      <c r="CP74" s="445"/>
      <c r="CQ74" s="445"/>
      <c r="CR74" s="445"/>
      <c r="CS74" s="445"/>
      <c r="CT74" s="445"/>
      <c r="CU74" s="445"/>
      <c r="CV74" s="445"/>
      <c r="CW74" s="445"/>
      <c r="CX74" s="445"/>
      <c r="CY74" s="445"/>
      <c r="CZ74" s="445"/>
      <c r="DA74" s="445"/>
      <c r="DB74" s="506"/>
      <c r="DC74" s="428">
        <v>1742</v>
      </c>
      <c r="DD74" s="445"/>
      <c r="DE74" s="445"/>
      <c r="DF74" s="445"/>
      <c r="DG74" s="445"/>
      <c r="DH74" s="445"/>
      <c r="DI74" s="445"/>
      <c r="DJ74" s="445"/>
      <c r="DK74" s="445"/>
      <c r="DL74" s="445"/>
      <c r="DM74" s="445"/>
      <c r="DN74" s="445"/>
      <c r="DO74" s="445"/>
      <c r="DP74" s="506"/>
      <c r="DQ74" s="428">
        <v>85202</v>
      </c>
      <c r="DR74" s="445"/>
      <c r="DS74" s="445"/>
      <c r="DT74" s="445"/>
      <c r="DU74" s="445"/>
      <c r="DV74" s="445"/>
      <c r="DW74" s="445"/>
      <c r="DX74" s="445"/>
      <c r="DY74" s="445"/>
      <c r="DZ74" s="445"/>
      <c r="EA74" s="445"/>
      <c r="EB74" s="445"/>
      <c r="EC74" s="445"/>
      <c r="ED74" s="446"/>
    </row>
    <row r="75" spans="1:135" ht="15" customHeight="1">
      <c r="A75" s="560"/>
      <c r="B75" s="761"/>
      <c r="C75" s="761"/>
      <c r="D75" s="561"/>
      <c r="E75" s="561"/>
      <c r="F75" s="562"/>
      <c r="G75" s="143" t="s">
        <v>4423</v>
      </c>
      <c r="H75" s="144"/>
      <c r="I75" s="144"/>
      <c r="J75" s="144"/>
      <c r="K75" s="144"/>
      <c r="L75" s="144"/>
      <c r="M75" s="144"/>
      <c r="N75" s="144"/>
      <c r="O75" s="144"/>
      <c r="P75" s="144"/>
      <c r="Q75" s="144"/>
      <c r="R75" s="144"/>
      <c r="S75" s="144"/>
      <c r="T75" s="144"/>
      <c r="U75" s="144"/>
      <c r="V75" s="144"/>
      <c r="W75" s="144"/>
      <c r="X75" s="144"/>
      <c r="Y75" s="144"/>
      <c r="Z75" s="144"/>
      <c r="AA75" s="488"/>
      <c r="AB75" s="763">
        <v>2</v>
      </c>
      <c r="AC75" s="764"/>
      <c r="AD75" s="765"/>
      <c r="AE75" s="766">
        <v>3</v>
      </c>
      <c r="AF75" s="764"/>
      <c r="AG75" s="765"/>
      <c r="AH75" s="766">
        <v>1</v>
      </c>
      <c r="AI75" s="764"/>
      <c r="AJ75" s="767"/>
      <c r="AK75" s="428">
        <v>309472</v>
      </c>
      <c r="AL75" s="445"/>
      <c r="AM75" s="445"/>
      <c r="AN75" s="445"/>
      <c r="AO75" s="445"/>
      <c r="AP75" s="445"/>
      <c r="AQ75" s="445"/>
      <c r="AR75" s="445"/>
      <c r="AS75" s="445"/>
      <c r="AT75" s="445"/>
      <c r="AU75" s="445"/>
      <c r="AV75" s="445"/>
      <c r="AW75" s="445"/>
      <c r="AX75" s="506"/>
      <c r="AY75" s="428"/>
      <c r="AZ75" s="445"/>
      <c r="BA75" s="445"/>
      <c r="BB75" s="445"/>
      <c r="BC75" s="445"/>
      <c r="BD75" s="445"/>
      <c r="BE75" s="445"/>
      <c r="BF75" s="445"/>
      <c r="BG75" s="445"/>
      <c r="BH75" s="445"/>
      <c r="BI75" s="445"/>
      <c r="BJ75" s="445"/>
      <c r="BK75" s="445"/>
      <c r="BL75" s="506"/>
      <c r="BM75" s="428">
        <v>3815862</v>
      </c>
      <c r="BN75" s="445"/>
      <c r="BO75" s="445"/>
      <c r="BP75" s="445"/>
      <c r="BQ75" s="445"/>
      <c r="BR75" s="445"/>
      <c r="BS75" s="445"/>
      <c r="BT75" s="445"/>
      <c r="BU75" s="445"/>
      <c r="BV75" s="445"/>
      <c r="BW75" s="445"/>
      <c r="BX75" s="445"/>
      <c r="BY75" s="445"/>
      <c r="BZ75" s="506"/>
      <c r="CA75" s="428">
        <v>134347</v>
      </c>
      <c r="CB75" s="445"/>
      <c r="CC75" s="445"/>
      <c r="CD75" s="445"/>
      <c r="CE75" s="445"/>
      <c r="CF75" s="445"/>
      <c r="CG75" s="445"/>
      <c r="CH75" s="445"/>
      <c r="CI75" s="445"/>
      <c r="CJ75" s="445"/>
      <c r="CK75" s="445"/>
      <c r="CL75" s="445"/>
      <c r="CM75" s="445"/>
      <c r="CN75" s="506"/>
      <c r="CO75" s="428">
        <v>4072</v>
      </c>
      <c r="CP75" s="445"/>
      <c r="CQ75" s="445"/>
      <c r="CR75" s="445"/>
      <c r="CS75" s="445"/>
      <c r="CT75" s="445"/>
      <c r="CU75" s="445"/>
      <c r="CV75" s="445"/>
      <c r="CW75" s="445"/>
      <c r="CX75" s="445"/>
      <c r="CY75" s="445"/>
      <c r="CZ75" s="445"/>
      <c r="DA75" s="445"/>
      <c r="DB75" s="506"/>
      <c r="DC75" s="428">
        <v>34517</v>
      </c>
      <c r="DD75" s="445"/>
      <c r="DE75" s="445"/>
      <c r="DF75" s="445"/>
      <c r="DG75" s="445"/>
      <c r="DH75" s="445"/>
      <c r="DI75" s="445"/>
      <c r="DJ75" s="445"/>
      <c r="DK75" s="445"/>
      <c r="DL75" s="445"/>
      <c r="DM75" s="445"/>
      <c r="DN75" s="445"/>
      <c r="DO75" s="445"/>
      <c r="DP75" s="506"/>
      <c r="DQ75" s="428">
        <v>32635</v>
      </c>
      <c r="DR75" s="445"/>
      <c r="DS75" s="445"/>
      <c r="DT75" s="445"/>
      <c r="DU75" s="445"/>
      <c r="DV75" s="445"/>
      <c r="DW75" s="445"/>
      <c r="DX75" s="445"/>
      <c r="DY75" s="445"/>
      <c r="DZ75" s="445"/>
      <c r="EA75" s="445"/>
      <c r="EB75" s="445"/>
      <c r="EC75" s="445"/>
      <c r="ED75" s="446"/>
    </row>
    <row r="76" spans="1:135" ht="15" customHeight="1">
      <c r="A76" s="760"/>
      <c r="B76" s="761"/>
      <c r="C76" s="761"/>
      <c r="D76" s="561"/>
      <c r="E76" s="561"/>
      <c r="F76" s="562"/>
      <c r="G76" s="143" t="s">
        <v>4419</v>
      </c>
      <c r="H76" s="144"/>
      <c r="I76" s="144"/>
      <c r="J76" s="144"/>
      <c r="K76" s="144"/>
      <c r="L76" s="144"/>
      <c r="M76" s="144"/>
      <c r="N76" s="144"/>
      <c r="O76" s="144"/>
      <c r="P76" s="144"/>
      <c r="Q76" s="144"/>
      <c r="R76" s="144"/>
      <c r="S76" s="144"/>
      <c r="T76" s="144"/>
      <c r="U76" s="144"/>
      <c r="V76" s="144"/>
      <c r="W76" s="144"/>
      <c r="X76" s="144"/>
      <c r="Y76" s="144"/>
      <c r="Z76" s="144"/>
      <c r="AA76" s="488"/>
      <c r="AB76" s="763">
        <v>2</v>
      </c>
      <c r="AC76" s="764"/>
      <c r="AD76" s="765"/>
      <c r="AE76" s="766">
        <v>4</v>
      </c>
      <c r="AF76" s="764"/>
      <c r="AG76" s="765"/>
      <c r="AH76" s="766">
        <v>1</v>
      </c>
      <c r="AI76" s="764"/>
      <c r="AJ76" s="767"/>
      <c r="AK76" s="428"/>
      <c r="AL76" s="445"/>
      <c r="AM76" s="445"/>
      <c r="AN76" s="445"/>
      <c r="AO76" s="445"/>
      <c r="AP76" s="445"/>
      <c r="AQ76" s="445"/>
      <c r="AR76" s="445"/>
      <c r="AS76" s="445"/>
      <c r="AT76" s="445"/>
      <c r="AU76" s="445"/>
      <c r="AV76" s="445"/>
      <c r="AW76" s="445"/>
      <c r="AX76" s="506"/>
      <c r="AY76" s="428"/>
      <c r="AZ76" s="445"/>
      <c r="BA76" s="445"/>
      <c r="BB76" s="445"/>
      <c r="BC76" s="445"/>
      <c r="BD76" s="445"/>
      <c r="BE76" s="445"/>
      <c r="BF76" s="445"/>
      <c r="BG76" s="445"/>
      <c r="BH76" s="445"/>
      <c r="BI76" s="445"/>
      <c r="BJ76" s="445"/>
      <c r="BK76" s="445"/>
      <c r="BL76" s="506"/>
      <c r="BM76" s="428">
        <v>9010</v>
      </c>
      <c r="BN76" s="445"/>
      <c r="BO76" s="445"/>
      <c r="BP76" s="445"/>
      <c r="BQ76" s="445"/>
      <c r="BR76" s="445"/>
      <c r="BS76" s="445"/>
      <c r="BT76" s="445"/>
      <c r="BU76" s="445"/>
      <c r="BV76" s="445"/>
      <c r="BW76" s="445"/>
      <c r="BX76" s="445"/>
      <c r="BY76" s="445"/>
      <c r="BZ76" s="506"/>
      <c r="CA76" s="428">
        <v>29402</v>
      </c>
      <c r="CB76" s="445"/>
      <c r="CC76" s="445"/>
      <c r="CD76" s="445"/>
      <c r="CE76" s="445"/>
      <c r="CF76" s="445"/>
      <c r="CG76" s="445"/>
      <c r="CH76" s="445"/>
      <c r="CI76" s="445"/>
      <c r="CJ76" s="445"/>
      <c r="CK76" s="445"/>
      <c r="CL76" s="445"/>
      <c r="CM76" s="445"/>
      <c r="CN76" s="506"/>
      <c r="CO76" s="428">
        <v>16229</v>
      </c>
      <c r="CP76" s="445"/>
      <c r="CQ76" s="445"/>
      <c r="CR76" s="445"/>
      <c r="CS76" s="445"/>
      <c r="CT76" s="445"/>
      <c r="CU76" s="445"/>
      <c r="CV76" s="445"/>
      <c r="CW76" s="445"/>
      <c r="CX76" s="445"/>
      <c r="CY76" s="445"/>
      <c r="CZ76" s="445"/>
      <c r="DA76" s="445"/>
      <c r="DB76" s="506"/>
      <c r="DC76" s="428"/>
      <c r="DD76" s="445"/>
      <c r="DE76" s="445"/>
      <c r="DF76" s="445"/>
      <c r="DG76" s="445"/>
      <c r="DH76" s="445"/>
      <c r="DI76" s="445"/>
      <c r="DJ76" s="445"/>
      <c r="DK76" s="445"/>
      <c r="DL76" s="445"/>
      <c r="DM76" s="445"/>
      <c r="DN76" s="445"/>
      <c r="DO76" s="445"/>
      <c r="DP76" s="506"/>
      <c r="DQ76" s="428">
        <v>8112</v>
      </c>
      <c r="DR76" s="445"/>
      <c r="DS76" s="445"/>
      <c r="DT76" s="445"/>
      <c r="DU76" s="445"/>
      <c r="DV76" s="445"/>
      <c r="DW76" s="445"/>
      <c r="DX76" s="445"/>
      <c r="DY76" s="445"/>
      <c r="DZ76" s="445"/>
      <c r="EA76" s="445"/>
      <c r="EB76" s="445"/>
      <c r="EC76" s="445"/>
      <c r="ED76" s="446"/>
    </row>
    <row r="77" spans="1:135" ht="15" customHeight="1" thickBot="1">
      <c r="A77" s="447" t="s">
        <v>454</v>
      </c>
      <c r="B77" s="774"/>
      <c r="C77" s="774"/>
      <c r="D77" s="547"/>
      <c r="E77" s="547"/>
      <c r="F77" s="548"/>
      <c r="G77" s="143" t="s">
        <v>440</v>
      </c>
      <c r="H77" s="409"/>
      <c r="I77" s="409"/>
      <c r="J77" s="409"/>
      <c r="K77" s="409"/>
      <c r="L77" s="409"/>
      <c r="M77" s="409"/>
      <c r="N77" s="409"/>
      <c r="O77" s="409"/>
      <c r="P77" s="409"/>
      <c r="Q77" s="409"/>
      <c r="R77" s="409"/>
      <c r="S77" s="409"/>
      <c r="T77" s="409"/>
      <c r="U77" s="409"/>
      <c r="V77" s="409"/>
      <c r="W77" s="409"/>
      <c r="X77" s="409"/>
      <c r="Y77" s="409"/>
      <c r="Z77" s="409"/>
      <c r="AA77" s="787"/>
      <c r="AB77" s="776">
        <v>2</v>
      </c>
      <c r="AC77" s="777"/>
      <c r="AD77" s="778"/>
      <c r="AE77" s="779">
        <v>5</v>
      </c>
      <c r="AF77" s="777"/>
      <c r="AG77" s="778"/>
      <c r="AH77" s="779">
        <v>1</v>
      </c>
      <c r="AI77" s="777"/>
      <c r="AJ77" s="780"/>
      <c r="AK77" s="519">
        <f>SUM(AK71:AX76)</f>
        <v>8292589</v>
      </c>
      <c r="AL77" s="520"/>
      <c r="AM77" s="520"/>
      <c r="AN77" s="520"/>
      <c r="AO77" s="520"/>
      <c r="AP77" s="520"/>
      <c r="AQ77" s="520"/>
      <c r="AR77" s="520"/>
      <c r="AS77" s="520"/>
      <c r="AT77" s="520"/>
      <c r="AU77" s="520"/>
      <c r="AV77" s="520"/>
      <c r="AW77" s="520"/>
      <c r="AX77" s="556"/>
      <c r="AY77" s="519">
        <f>SUM(AY71:BL76)</f>
        <v>101100</v>
      </c>
      <c r="AZ77" s="520"/>
      <c r="BA77" s="520"/>
      <c r="BB77" s="520"/>
      <c r="BC77" s="520"/>
      <c r="BD77" s="520"/>
      <c r="BE77" s="520"/>
      <c r="BF77" s="520"/>
      <c r="BG77" s="520"/>
      <c r="BH77" s="520"/>
      <c r="BI77" s="520"/>
      <c r="BJ77" s="520"/>
      <c r="BK77" s="520"/>
      <c r="BL77" s="556"/>
      <c r="BM77" s="519">
        <f>SUM(BM71:BZ76)</f>
        <v>6425421</v>
      </c>
      <c r="BN77" s="520"/>
      <c r="BO77" s="520"/>
      <c r="BP77" s="520"/>
      <c r="BQ77" s="520"/>
      <c r="BR77" s="520"/>
      <c r="BS77" s="520"/>
      <c r="BT77" s="520"/>
      <c r="BU77" s="520"/>
      <c r="BV77" s="520"/>
      <c r="BW77" s="520"/>
      <c r="BX77" s="520"/>
      <c r="BY77" s="520"/>
      <c r="BZ77" s="556"/>
      <c r="CA77" s="519">
        <f>SUM(CA71:CN76)</f>
        <v>2210836</v>
      </c>
      <c r="CB77" s="520"/>
      <c r="CC77" s="520"/>
      <c r="CD77" s="520"/>
      <c r="CE77" s="520"/>
      <c r="CF77" s="520"/>
      <c r="CG77" s="520"/>
      <c r="CH77" s="520"/>
      <c r="CI77" s="520"/>
      <c r="CJ77" s="520"/>
      <c r="CK77" s="520"/>
      <c r="CL77" s="520"/>
      <c r="CM77" s="520"/>
      <c r="CN77" s="556"/>
      <c r="CO77" s="519">
        <f>SUM(CO71:DB76)</f>
        <v>293691</v>
      </c>
      <c r="CP77" s="520"/>
      <c r="CQ77" s="520"/>
      <c r="CR77" s="520"/>
      <c r="CS77" s="520"/>
      <c r="CT77" s="520"/>
      <c r="CU77" s="520"/>
      <c r="CV77" s="520"/>
      <c r="CW77" s="520"/>
      <c r="CX77" s="520"/>
      <c r="CY77" s="520"/>
      <c r="CZ77" s="520"/>
      <c r="DA77" s="520"/>
      <c r="DB77" s="556"/>
      <c r="DC77" s="519">
        <f>SUM(DC71:DP76)</f>
        <v>403728</v>
      </c>
      <c r="DD77" s="520"/>
      <c r="DE77" s="520"/>
      <c r="DF77" s="520"/>
      <c r="DG77" s="520"/>
      <c r="DH77" s="520"/>
      <c r="DI77" s="520"/>
      <c r="DJ77" s="520"/>
      <c r="DK77" s="520"/>
      <c r="DL77" s="520"/>
      <c r="DM77" s="520"/>
      <c r="DN77" s="520"/>
      <c r="DO77" s="520"/>
      <c r="DP77" s="556"/>
      <c r="DQ77" s="519">
        <f>SUM(DQ71:ED76)</f>
        <v>2942655</v>
      </c>
      <c r="DR77" s="520"/>
      <c r="DS77" s="520"/>
      <c r="DT77" s="520"/>
      <c r="DU77" s="520"/>
      <c r="DV77" s="520"/>
      <c r="DW77" s="520"/>
      <c r="DX77" s="520"/>
      <c r="DY77" s="520"/>
      <c r="DZ77" s="520"/>
      <c r="EA77" s="520"/>
      <c r="EB77" s="520"/>
      <c r="EC77" s="520"/>
      <c r="ED77" s="521"/>
    </row>
    <row r="78" spans="1:135" ht="15" customHeight="1">
      <c r="A78" s="567"/>
      <c r="B78" s="788"/>
      <c r="C78" s="788"/>
      <c r="D78" s="568"/>
      <c r="E78" s="568"/>
      <c r="F78" s="568"/>
      <c r="G78" s="205"/>
      <c r="H78" s="789"/>
      <c r="I78" s="789"/>
      <c r="J78" s="789"/>
      <c r="K78" s="789"/>
      <c r="L78" s="789"/>
      <c r="M78" s="789"/>
      <c r="N78" s="789"/>
      <c r="O78" s="789"/>
      <c r="P78" s="789"/>
      <c r="Q78" s="789"/>
      <c r="R78" s="789"/>
      <c r="S78" s="789"/>
      <c r="T78" s="789"/>
      <c r="U78" s="789"/>
      <c r="V78" s="789"/>
      <c r="W78" s="789"/>
      <c r="X78" s="789"/>
      <c r="Y78" s="789"/>
      <c r="Z78" s="789"/>
      <c r="AA78" s="789"/>
      <c r="AB78" s="790"/>
      <c r="AC78" s="790"/>
      <c r="AD78" s="790"/>
      <c r="AE78" s="790"/>
      <c r="AF78" s="784"/>
      <c r="AG78" s="784"/>
      <c r="AH78" s="784"/>
      <c r="AI78" s="784"/>
      <c r="AJ78" s="784"/>
      <c r="AK78" s="220"/>
      <c r="AL78" s="571"/>
      <c r="AM78" s="571"/>
      <c r="AN78" s="571"/>
      <c r="AO78" s="571"/>
      <c r="AP78" s="571"/>
      <c r="AQ78" s="571"/>
      <c r="AR78" s="571"/>
      <c r="AS78" s="571"/>
      <c r="AT78" s="571"/>
      <c r="AU78" s="571"/>
      <c r="AV78" s="571"/>
      <c r="AW78" s="571"/>
      <c r="AX78" s="571"/>
      <c r="AY78" s="571"/>
      <c r="AZ78" s="220"/>
      <c r="BA78" s="571"/>
      <c r="BB78" s="571"/>
      <c r="BC78" s="571"/>
      <c r="BD78" s="571"/>
      <c r="BE78" s="571"/>
      <c r="BF78" s="571"/>
      <c r="BG78" s="571"/>
      <c r="BH78" s="571"/>
      <c r="BI78" s="571"/>
      <c r="BJ78" s="571"/>
      <c r="BK78" s="571"/>
      <c r="BL78" s="571"/>
      <c r="BM78" s="571"/>
      <c r="BN78" s="571"/>
      <c r="BO78" s="220"/>
      <c r="BP78" s="571"/>
      <c r="BQ78" s="571"/>
      <c r="BR78" s="571"/>
      <c r="BS78" s="571"/>
      <c r="BT78" s="571"/>
      <c r="BU78" s="571"/>
      <c r="BV78" s="571"/>
      <c r="BW78" s="571"/>
      <c r="BX78" s="571"/>
      <c r="BY78" s="571"/>
      <c r="BZ78" s="571"/>
      <c r="CA78" s="571"/>
      <c r="CB78" s="571"/>
      <c r="CC78" s="571"/>
      <c r="CD78" s="220"/>
      <c r="CE78" s="571"/>
      <c r="CF78" s="571"/>
      <c r="CG78" s="571"/>
      <c r="CH78" s="571"/>
      <c r="CI78" s="571"/>
      <c r="CJ78" s="571"/>
      <c r="CK78" s="571"/>
      <c r="CL78" s="571"/>
      <c r="CM78" s="571"/>
      <c r="CN78" s="571"/>
      <c r="CO78" s="571"/>
      <c r="CP78" s="571"/>
      <c r="CQ78" s="571"/>
      <c r="CR78" s="571"/>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row>
    <row r="79" spans="1:135" ht="12.75" customHeight="1">
      <c r="A79" s="739" t="s">
        <v>454</v>
      </c>
      <c r="B79" s="739"/>
      <c r="C79" s="739"/>
      <c r="D79" s="739"/>
      <c r="E79" s="739"/>
      <c r="F79" s="739"/>
      <c r="G79" s="740"/>
      <c r="H79" s="741" t="s">
        <v>447</v>
      </c>
      <c r="I79" s="791"/>
      <c r="J79" s="791"/>
      <c r="K79" s="791"/>
      <c r="L79" s="791"/>
      <c r="M79" s="791"/>
      <c r="N79" s="791"/>
      <c r="O79" s="791"/>
      <c r="P79" s="791"/>
      <c r="Q79" s="791"/>
      <c r="R79" s="791"/>
      <c r="S79" s="791"/>
      <c r="T79" s="791"/>
      <c r="U79" s="791"/>
      <c r="V79" s="791"/>
      <c r="W79" s="791"/>
      <c r="X79" s="791"/>
      <c r="Y79" s="792"/>
      <c r="Z79" s="741" t="s">
        <v>448</v>
      </c>
      <c r="AA79" s="791"/>
      <c r="AB79" s="791"/>
      <c r="AC79" s="791"/>
      <c r="AD79" s="791"/>
      <c r="AE79" s="792"/>
      <c r="AF79" s="742" t="str">
        <f>"第11表　課税標準額段階別"&amp; 表00!CY5&amp;表00!DC5 &amp; "年度分所得割額等に関する調（つづき）
総　括　表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第11表　課税標準額段階別令和5年度分所得割額等に関する調（つづき）
総　括　表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79" s="742"/>
      <c r="AH79" s="742"/>
      <c r="AI79" s="742"/>
      <c r="AJ79" s="742"/>
      <c r="AK79" s="742"/>
      <c r="AL79" s="742"/>
      <c r="AM79" s="742"/>
      <c r="AN79" s="742"/>
      <c r="AO79" s="742"/>
      <c r="AP79" s="742"/>
      <c r="AQ79" s="742"/>
      <c r="AR79" s="742"/>
      <c r="AS79" s="742"/>
      <c r="AT79" s="742"/>
      <c r="AU79" s="742"/>
      <c r="AV79" s="742"/>
      <c r="AW79" s="742"/>
      <c r="AX79" s="742"/>
      <c r="AY79" s="742"/>
      <c r="AZ79" s="742"/>
      <c r="BA79" s="742"/>
      <c r="BB79" s="742"/>
      <c r="BC79" s="742"/>
      <c r="BD79" s="742"/>
      <c r="BE79" s="742"/>
      <c r="BF79" s="742"/>
      <c r="BG79" s="742"/>
      <c r="BH79" s="742"/>
      <c r="BI79" s="742"/>
      <c r="BJ79" s="742"/>
      <c r="BK79" s="742"/>
      <c r="BL79" s="742"/>
      <c r="BM79" s="742"/>
      <c r="BN79" s="742"/>
      <c r="BO79" s="742"/>
      <c r="BP79" s="742"/>
      <c r="BQ79" s="742"/>
      <c r="BR79" s="742"/>
      <c r="BS79" s="742"/>
      <c r="BT79" s="742"/>
      <c r="BU79" s="742"/>
      <c r="BV79" s="742"/>
      <c r="BW79" s="742"/>
      <c r="BX79" s="742"/>
      <c r="BY79" s="742"/>
      <c r="BZ79" s="742"/>
      <c r="CA79" s="742"/>
      <c r="CB79" s="742"/>
      <c r="CC79" s="742"/>
      <c r="CD79" s="742"/>
      <c r="CE79" s="742"/>
      <c r="CF79" s="742"/>
      <c r="CG79" s="742"/>
      <c r="CH79" s="742"/>
      <c r="CI79" s="742"/>
      <c r="CJ79" s="742"/>
      <c r="CK79" s="742"/>
      <c r="CL79" s="742"/>
      <c r="CM79" s="742"/>
      <c r="CN79" s="742"/>
      <c r="CO79" s="742"/>
      <c r="CP79" s="742"/>
      <c r="CQ79" s="742"/>
      <c r="CR79" s="742"/>
      <c r="CS79" s="742"/>
      <c r="CT79" s="742"/>
      <c r="CU79" s="742"/>
      <c r="CV79" s="742"/>
      <c r="CW79" s="742"/>
      <c r="CX79" s="742"/>
      <c r="CY79" s="743" t="s">
        <v>449</v>
      </c>
      <c r="CZ79" s="743"/>
      <c r="DA79" s="743"/>
      <c r="DB79" s="743"/>
      <c r="DC79" s="743"/>
      <c r="DD79" s="743"/>
      <c r="DE79" s="743"/>
      <c r="DF79" s="743"/>
      <c r="DG79" s="743"/>
      <c r="DH79" s="743"/>
      <c r="DI79" s="743"/>
      <c r="DJ79" s="743"/>
      <c r="DK79" s="121" t="str">
        <f>IF(DK1="","",DK1)</f>
        <v>三重県</v>
      </c>
      <c r="DL79" s="121"/>
      <c r="DM79" s="121"/>
      <c r="DN79" s="121"/>
      <c r="DO79" s="121"/>
      <c r="DP79" s="121"/>
      <c r="DQ79" s="121"/>
      <c r="DR79" s="121"/>
      <c r="DS79" s="121"/>
      <c r="DT79" s="121"/>
      <c r="DU79" s="121"/>
      <c r="DV79" s="121"/>
      <c r="DW79" s="121"/>
      <c r="DX79" s="121"/>
      <c r="DY79" s="121"/>
      <c r="DZ79" s="121"/>
      <c r="EA79" s="121"/>
      <c r="EB79" s="121"/>
      <c r="EC79" s="121"/>
      <c r="ED79" s="121"/>
      <c r="EE79" s="121"/>
    </row>
    <row r="80" spans="1:135" ht="12.75" customHeight="1" thickBot="1">
      <c r="A80" s="739"/>
      <c r="B80" s="739"/>
      <c r="C80" s="739"/>
      <c r="D80" s="739"/>
      <c r="E80" s="739"/>
      <c r="F80" s="739"/>
      <c r="G80" s="740"/>
      <c r="H80" s="793"/>
      <c r="I80" s="794"/>
      <c r="J80" s="794"/>
      <c r="K80" s="794"/>
      <c r="L80" s="794"/>
      <c r="M80" s="794"/>
      <c r="N80" s="794"/>
      <c r="O80" s="794"/>
      <c r="P80" s="794"/>
      <c r="Q80" s="794"/>
      <c r="R80" s="794"/>
      <c r="S80" s="794"/>
      <c r="T80" s="794"/>
      <c r="U80" s="794"/>
      <c r="V80" s="794"/>
      <c r="W80" s="794"/>
      <c r="X80" s="794"/>
      <c r="Y80" s="795"/>
      <c r="Z80" s="793"/>
      <c r="AA80" s="794"/>
      <c r="AB80" s="794"/>
      <c r="AC80" s="794"/>
      <c r="AD80" s="794"/>
      <c r="AE80" s="795"/>
      <c r="AF80" s="742"/>
      <c r="AG80" s="742"/>
      <c r="AH80" s="742"/>
      <c r="AI80" s="742"/>
      <c r="AJ80" s="742"/>
      <c r="AK80" s="742"/>
      <c r="AL80" s="742"/>
      <c r="AM80" s="742"/>
      <c r="AN80" s="742"/>
      <c r="AO80" s="742"/>
      <c r="AP80" s="742"/>
      <c r="AQ80" s="742"/>
      <c r="AR80" s="742"/>
      <c r="AS80" s="742"/>
      <c r="AT80" s="742"/>
      <c r="AU80" s="742"/>
      <c r="AV80" s="742"/>
      <c r="AW80" s="742"/>
      <c r="AX80" s="742"/>
      <c r="AY80" s="742"/>
      <c r="AZ80" s="742"/>
      <c r="BA80" s="742"/>
      <c r="BB80" s="742"/>
      <c r="BC80" s="742"/>
      <c r="BD80" s="742"/>
      <c r="BE80" s="742"/>
      <c r="BF80" s="742"/>
      <c r="BG80" s="742"/>
      <c r="BH80" s="742"/>
      <c r="BI80" s="742"/>
      <c r="BJ80" s="742"/>
      <c r="BK80" s="742"/>
      <c r="BL80" s="742"/>
      <c r="BM80" s="742"/>
      <c r="BN80" s="742"/>
      <c r="BO80" s="742"/>
      <c r="BP80" s="742"/>
      <c r="BQ80" s="742"/>
      <c r="BR80" s="742"/>
      <c r="BS80" s="742"/>
      <c r="BT80" s="742"/>
      <c r="BU80" s="742"/>
      <c r="BV80" s="742"/>
      <c r="BW80" s="742"/>
      <c r="BX80" s="742"/>
      <c r="BY80" s="742"/>
      <c r="BZ80" s="742"/>
      <c r="CA80" s="742"/>
      <c r="CB80" s="742"/>
      <c r="CC80" s="742"/>
      <c r="CD80" s="742"/>
      <c r="CE80" s="742"/>
      <c r="CF80" s="742"/>
      <c r="CG80" s="742"/>
      <c r="CH80" s="742"/>
      <c r="CI80" s="742"/>
      <c r="CJ80" s="742"/>
      <c r="CK80" s="742"/>
      <c r="CL80" s="742"/>
      <c r="CM80" s="742"/>
      <c r="CN80" s="742"/>
      <c r="CO80" s="742"/>
      <c r="CP80" s="742"/>
      <c r="CQ80" s="742"/>
      <c r="CR80" s="742"/>
      <c r="CS80" s="742"/>
      <c r="CT80" s="742"/>
      <c r="CU80" s="742"/>
      <c r="CV80" s="742"/>
      <c r="CW80" s="742"/>
      <c r="CX80" s="742"/>
      <c r="CY80" s="744"/>
      <c r="CZ80" s="744"/>
      <c r="DA80" s="744"/>
      <c r="DB80" s="744"/>
      <c r="DC80" s="744"/>
      <c r="DD80" s="744"/>
      <c r="DE80" s="744"/>
      <c r="DF80" s="744"/>
      <c r="DG80" s="744"/>
      <c r="DH80" s="744"/>
      <c r="DI80" s="744"/>
      <c r="DJ80" s="744"/>
      <c r="DK80" s="126"/>
      <c r="DL80" s="126"/>
      <c r="DM80" s="126"/>
      <c r="DN80" s="126"/>
      <c r="DO80" s="126"/>
      <c r="DP80" s="126"/>
      <c r="DQ80" s="126"/>
      <c r="DR80" s="126"/>
      <c r="DS80" s="126"/>
      <c r="DT80" s="126"/>
      <c r="DU80" s="126"/>
      <c r="DV80" s="126"/>
      <c r="DW80" s="126"/>
      <c r="DX80" s="126"/>
      <c r="DY80" s="126"/>
      <c r="DZ80" s="126"/>
      <c r="EA80" s="126"/>
      <c r="EB80" s="126"/>
      <c r="EC80" s="126"/>
      <c r="ED80" s="126"/>
      <c r="EE80" s="126"/>
    </row>
    <row r="81" spans="1:136" ht="25.5" customHeight="1" thickBot="1">
      <c r="A81" s="796"/>
      <c r="B81" s="573"/>
      <c r="C81" s="573"/>
      <c r="D81" s="573"/>
      <c r="E81" s="573"/>
      <c r="F81" s="573"/>
      <c r="G81" s="574"/>
      <c r="H81" s="746">
        <f>IF(H3="","",H3)</f>
        <v>2</v>
      </c>
      <c r="I81" s="747"/>
      <c r="J81" s="748"/>
      <c r="K81" s="746">
        <f>IF(K3="","",K3)</f>
        <v>4</v>
      </c>
      <c r="L81" s="747"/>
      <c r="M81" s="748"/>
      <c r="N81" s="746">
        <f>IF(N3="","",N3)</f>
        <v>2</v>
      </c>
      <c r="O81" s="747"/>
      <c r="P81" s="748"/>
      <c r="Q81" s="746">
        <f>IF(Q3="","",Q3)</f>
        <v>0</v>
      </c>
      <c r="R81" s="747"/>
      <c r="S81" s="748"/>
      <c r="T81" s="746">
        <f>IF(T3="","",T3)</f>
        <v>2</v>
      </c>
      <c r="U81" s="747"/>
      <c r="V81" s="748"/>
      <c r="W81" s="746">
        <f>IF(W3="","",W3)</f>
        <v>1</v>
      </c>
      <c r="X81" s="747"/>
      <c r="Y81" s="748"/>
      <c r="Z81" s="749">
        <v>1</v>
      </c>
      <c r="AA81" s="134"/>
      <c r="AB81" s="135"/>
      <c r="AC81" s="746">
        <v>1</v>
      </c>
      <c r="AD81" s="137"/>
      <c r="AE81" s="138"/>
      <c r="AF81" s="742"/>
      <c r="AG81" s="742"/>
      <c r="AH81" s="742"/>
      <c r="AI81" s="742"/>
      <c r="AJ81" s="742"/>
      <c r="AK81" s="742"/>
      <c r="AL81" s="742"/>
      <c r="AM81" s="742"/>
      <c r="AN81" s="742"/>
      <c r="AO81" s="742"/>
      <c r="AP81" s="742"/>
      <c r="AQ81" s="742"/>
      <c r="AR81" s="742"/>
      <c r="AS81" s="742"/>
      <c r="AT81" s="742"/>
      <c r="AU81" s="742"/>
      <c r="AV81" s="742"/>
      <c r="AW81" s="742"/>
      <c r="AX81" s="742"/>
      <c r="AY81" s="742"/>
      <c r="AZ81" s="742"/>
      <c r="BA81" s="742"/>
      <c r="BB81" s="742"/>
      <c r="BC81" s="742"/>
      <c r="BD81" s="742"/>
      <c r="BE81" s="742"/>
      <c r="BF81" s="742"/>
      <c r="BG81" s="742"/>
      <c r="BH81" s="742"/>
      <c r="BI81" s="742"/>
      <c r="BJ81" s="742"/>
      <c r="BK81" s="742"/>
      <c r="BL81" s="742"/>
      <c r="BM81" s="742"/>
      <c r="BN81" s="742"/>
      <c r="BO81" s="742"/>
      <c r="BP81" s="742"/>
      <c r="BQ81" s="742"/>
      <c r="BR81" s="742"/>
      <c r="BS81" s="742"/>
      <c r="BT81" s="742"/>
      <c r="BU81" s="742"/>
      <c r="BV81" s="742"/>
      <c r="BW81" s="742"/>
      <c r="BX81" s="742"/>
      <c r="BY81" s="742"/>
      <c r="BZ81" s="742"/>
      <c r="CA81" s="742"/>
      <c r="CB81" s="742"/>
      <c r="CC81" s="742"/>
      <c r="CD81" s="742"/>
      <c r="CE81" s="742"/>
      <c r="CF81" s="742"/>
      <c r="CG81" s="742"/>
      <c r="CH81" s="742"/>
      <c r="CI81" s="742"/>
      <c r="CJ81" s="742"/>
      <c r="CK81" s="742"/>
      <c r="CL81" s="742"/>
      <c r="CM81" s="742"/>
      <c r="CN81" s="742"/>
      <c r="CO81" s="742"/>
      <c r="CP81" s="742"/>
      <c r="CQ81" s="742"/>
      <c r="CR81" s="742"/>
      <c r="CS81" s="742"/>
      <c r="CT81" s="742"/>
      <c r="CU81" s="742"/>
      <c r="CV81" s="742"/>
      <c r="CW81" s="742"/>
      <c r="CX81" s="742"/>
      <c r="CY81" s="744" t="s">
        <v>450</v>
      </c>
      <c r="CZ81" s="744"/>
      <c r="DA81" s="744"/>
      <c r="DB81" s="744"/>
      <c r="DC81" s="744"/>
      <c r="DD81" s="744"/>
      <c r="DE81" s="744"/>
      <c r="DF81" s="744"/>
      <c r="DG81" s="744"/>
      <c r="DH81" s="744"/>
      <c r="DI81" s="744"/>
      <c r="DJ81" s="744"/>
      <c r="DK81" s="139" t="str">
        <f>IF(DK3="","",DK3)</f>
        <v>四日市市</v>
      </c>
      <c r="DL81" s="139"/>
      <c r="DM81" s="139"/>
      <c r="DN81" s="139"/>
      <c r="DO81" s="139"/>
      <c r="DP81" s="139"/>
      <c r="DQ81" s="139"/>
      <c r="DR81" s="139"/>
      <c r="DS81" s="139"/>
      <c r="DT81" s="139"/>
      <c r="DU81" s="139"/>
      <c r="DV81" s="139"/>
      <c r="DW81" s="139"/>
      <c r="DX81" s="139"/>
      <c r="DY81" s="139"/>
      <c r="DZ81" s="139"/>
      <c r="EA81" s="139"/>
      <c r="EB81" s="139"/>
      <c r="EC81" s="139"/>
      <c r="ED81" s="139"/>
      <c r="EE81" s="139"/>
    </row>
    <row r="82" spans="1:136" ht="13.5" customHeight="1">
      <c r="A82" s="140" t="s">
        <v>454</v>
      </c>
      <c r="B82" s="140" t="s">
        <v>454</v>
      </c>
      <c r="C82" s="140" t="s">
        <v>454</v>
      </c>
      <c r="D82" s="140" t="s">
        <v>454</v>
      </c>
      <c r="E82" s="140" t="s">
        <v>454</v>
      </c>
      <c r="F82" s="140" t="s">
        <v>454</v>
      </c>
      <c r="G82" s="140" t="s">
        <v>454</v>
      </c>
      <c r="H82" s="140" t="s">
        <v>454</v>
      </c>
      <c r="I82" s="140" t="s">
        <v>454</v>
      </c>
      <c r="J82" s="140" t="s">
        <v>454</v>
      </c>
      <c r="K82" s="140" t="s">
        <v>454</v>
      </c>
      <c r="L82" s="140" t="s">
        <v>454</v>
      </c>
      <c r="M82" s="140" t="s">
        <v>454</v>
      </c>
      <c r="N82" s="140" t="s">
        <v>454</v>
      </c>
      <c r="O82" s="140" t="s">
        <v>454</v>
      </c>
      <c r="P82" s="140" t="s">
        <v>454</v>
      </c>
      <c r="Q82" s="140" t="s">
        <v>454</v>
      </c>
      <c r="R82" s="140" t="s">
        <v>454</v>
      </c>
      <c r="S82" s="140" t="s">
        <v>454</v>
      </c>
      <c r="T82" s="140" t="s">
        <v>454</v>
      </c>
      <c r="U82" s="140" t="s">
        <v>454</v>
      </c>
      <c r="V82" s="140" t="s">
        <v>454</v>
      </c>
      <c r="W82" s="140" t="s">
        <v>454</v>
      </c>
      <c r="X82" s="140" t="s">
        <v>454</v>
      </c>
      <c r="Y82" s="140" t="s">
        <v>454</v>
      </c>
      <c r="Z82" s="140" t="s">
        <v>454</v>
      </c>
      <c r="AA82" s="140" t="s">
        <v>454</v>
      </c>
      <c r="AB82" s="140" t="s">
        <v>454</v>
      </c>
      <c r="AC82" s="140" t="s">
        <v>454</v>
      </c>
      <c r="AD82" s="140" t="s">
        <v>454</v>
      </c>
      <c r="AE82" s="140" t="s">
        <v>454</v>
      </c>
      <c r="AF82" s="742"/>
      <c r="AG82" s="742"/>
      <c r="AH82" s="742"/>
      <c r="AI82" s="742"/>
      <c r="AJ82" s="742"/>
      <c r="AK82" s="742"/>
      <c r="AL82" s="742"/>
      <c r="AM82" s="742"/>
      <c r="AN82" s="742"/>
      <c r="AO82" s="742"/>
      <c r="AP82" s="742"/>
      <c r="AQ82" s="742"/>
      <c r="AR82" s="742"/>
      <c r="AS82" s="742"/>
      <c r="AT82" s="742"/>
      <c r="AU82" s="742"/>
      <c r="AV82" s="742"/>
      <c r="AW82" s="742"/>
      <c r="AX82" s="742"/>
      <c r="AY82" s="742"/>
      <c r="AZ82" s="742"/>
      <c r="BA82" s="742"/>
      <c r="BB82" s="742"/>
      <c r="BC82" s="742"/>
      <c r="BD82" s="742"/>
      <c r="BE82" s="742"/>
      <c r="BF82" s="742"/>
      <c r="BG82" s="742"/>
      <c r="BH82" s="742"/>
      <c r="BI82" s="742"/>
      <c r="BJ82" s="742"/>
      <c r="BK82" s="742"/>
      <c r="BL82" s="742"/>
      <c r="BM82" s="742"/>
      <c r="BN82" s="742"/>
      <c r="BO82" s="742"/>
      <c r="BP82" s="742"/>
      <c r="BQ82" s="742"/>
      <c r="BR82" s="742"/>
      <c r="BS82" s="742"/>
      <c r="BT82" s="742"/>
      <c r="BU82" s="742"/>
      <c r="BV82" s="742"/>
      <c r="BW82" s="742"/>
      <c r="BX82" s="742"/>
      <c r="BY82" s="742"/>
      <c r="BZ82" s="742"/>
      <c r="CA82" s="742"/>
      <c r="CB82" s="742"/>
      <c r="CC82" s="742"/>
      <c r="CD82" s="742"/>
      <c r="CE82" s="742"/>
      <c r="CF82" s="742"/>
      <c r="CG82" s="742"/>
      <c r="CH82" s="742"/>
      <c r="CI82" s="742"/>
      <c r="CJ82" s="742"/>
      <c r="CK82" s="742"/>
      <c r="CL82" s="742"/>
      <c r="CM82" s="742"/>
      <c r="CN82" s="742"/>
      <c r="CO82" s="742"/>
      <c r="CP82" s="742"/>
      <c r="CQ82" s="742"/>
      <c r="CR82" s="742"/>
      <c r="CS82" s="742"/>
      <c r="CT82" s="742"/>
      <c r="CU82" s="742"/>
      <c r="CV82" s="742"/>
      <c r="CW82" s="742"/>
      <c r="CX82" s="742"/>
      <c r="CY82" s="140" t="s">
        <v>454</v>
      </c>
      <c r="CZ82" s="140" t="s">
        <v>454</v>
      </c>
      <c r="DA82" s="140" t="s">
        <v>454</v>
      </c>
      <c r="DB82" s="140" t="s">
        <v>454</v>
      </c>
      <c r="DC82" s="140" t="s">
        <v>454</v>
      </c>
      <c r="DD82" s="140" t="s">
        <v>454</v>
      </c>
      <c r="DE82" s="140" t="s">
        <v>454</v>
      </c>
      <c r="DF82" s="140" t="s">
        <v>454</v>
      </c>
      <c r="DG82" s="140" t="s">
        <v>454</v>
      </c>
      <c r="DH82" s="140" t="s">
        <v>454</v>
      </c>
      <c r="DI82" s="140" t="s">
        <v>454</v>
      </c>
      <c r="DJ82" s="140" t="s">
        <v>454</v>
      </c>
      <c r="DK82" s="140" t="s">
        <v>454</v>
      </c>
      <c r="DL82" s="140" t="s">
        <v>454</v>
      </c>
      <c r="DM82" s="140" t="s">
        <v>454</v>
      </c>
      <c r="DN82" s="140" t="s">
        <v>454</v>
      </c>
      <c r="DO82" s="140" t="s">
        <v>454</v>
      </c>
      <c r="DP82" s="140" t="s">
        <v>454</v>
      </c>
      <c r="DQ82" s="140" t="s">
        <v>454</v>
      </c>
      <c r="DR82" s="140" t="s">
        <v>454</v>
      </c>
      <c r="DS82" s="140" t="s">
        <v>454</v>
      </c>
      <c r="DT82" s="140" t="s">
        <v>454</v>
      </c>
      <c r="DU82" s="140" t="s">
        <v>454</v>
      </c>
      <c r="DV82" s="140" t="s">
        <v>454</v>
      </c>
      <c r="DW82" s="140" t="s">
        <v>454</v>
      </c>
      <c r="DX82" s="140" t="s">
        <v>454</v>
      </c>
      <c r="DY82" s="140" t="s">
        <v>454</v>
      </c>
      <c r="DZ82" s="140" t="s">
        <v>454</v>
      </c>
      <c r="EA82" s="140" t="s">
        <v>454</v>
      </c>
      <c r="EB82" s="140" t="s">
        <v>454</v>
      </c>
      <c r="EC82" s="140" t="s">
        <v>454</v>
      </c>
      <c r="ED82" s="140" t="s">
        <v>454</v>
      </c>
      <c r="EE82" s="140" t="s">
        <v>454</v>
      </c>
    </row>
    <row r="83" spans="1:136" ht="13.5" customHeight="1">
      <c r="A83" s="140" t="s">
        <v>454</v>
      </c>
      <c r="B83" s="140" t="s">
        <v>454</v>
      </c>
      <c r="C83" s="140" t="s">
        <v>454</v>
      </c>
      <c r="D83" s="140" t="s">
        <v>454</v>
      </c>
      <c r="E83" s="140" t="s">
        <v>454</v>
      </c>
      <c r="F83" s="140" t="s">
        <v>454</v>
      </c>
      <c r="G83" s="140" t="s">
        <v>454</v>
      </c>
      <c r="H83" s="140" t="s">
        <v>454</v>
      </c>
      <c r="I83" s="140" t="s">
        <v>454</v>
      </c>
      <c r="J83" s="140" t="s">
        <v>454</v>
      </c>
      <c r="K83" s="140" t="s">
        <v>454</v>
      </c>
      <c r="L83" s="140" t="s">
        <v>454</v>
      </c>
      <c r="M83" s="140" t="s">
        <v>454</v>
      </c>
      <c r="N83" s="140" t="s">
        <v>454</v>
      </c>
      <c r="O83" s="140" t="s">
        <v>454</v>
      </c>
      <c r="P83" s="140" t="s">
        <v>454</v>
      </c>
      <c r="Q83" s="140" t="s">
        <v>454</v>
      </c>
      <c r="R83" s="140" t="s">
        <v>454</v>
      </c>
      <c r="S83" s="140" t="s">
        <v>454</v>
      </c>
      <c r="T83" s="140" t="s">
        <v>454</v>
      </c>
      <c r="U83" s="140" t="s">
        <v>454</v>
      </c>
      <c r="V83" s="140" t="s">
        <v>454</v>
      </c>
      <c r="W83" s="140" t="s">
        <v>454</v>
      </c>
      <c r="X83" s="140" t="s">
        <v>454</v>
      </c>
      <c r="Y83" s="140" t="s">
        <v>454</v>
      </c>
      <c r="Z83" s="141" t="s">
        <v>454</v>
      </c>
      <c r="AA83" s="141" t="s">
        <v>454</v>
      </c>
      <c r="AB83" s="141" t="s">
        <v>454</v>
      </c>
      <c r="AC83" s="141" t="s">
        <v>454</v>
      </c>
      <c r="AD83" s="141" t="s">
        <v>454</v>
      </c>
      <c r="AE83" s="141" t="s">
        <v>454</v>
      </c>
      <c r="AF83" s="141" t="s">
        <v>454</v>
      </c>
      <c r="AG83" s="141" t="s">
        <v>454</v>
      </c>
      <c r="AH83" s="141" t="s">
        <v>454</v>
      </c>
      <c r="AI83" s="141" t="s">
        <v>454</v>
      </c>
      <c r="AJ83" s="141" t="s">
        <v>454</v>
      </c>
      <c r="AK83" s="141" t="s">
        <v>454</v>
      </c>
      <c r="AL83" s="141" t="s">
        <v>454</v>
      </c>
      <c r="AM83" s="141" t="s">
        <v>454</v>
      </c>
      <c r="AN83" s="141" t="s">
        <v>454</v>
      </c>
      <c r="AO83" s="141" t="s">
        <v>454</v>
      </c>
      <c r="AP83" s="141" t="s">
        <v>454</v>
      </c>
      <c r="AQ83" s="141" t="s">
        <v>454</v>
      </c>
      <c r="AR83" s="141" t="s">
        <v>454</v>
      </c>
      <c r="AS83" s="141" t="s">
        <v>454</v>
      </c>
      <c r="AT83" s="141" t="s">
        <v>454</v>
      </c>
      <c r="AU83" s="141" t="s">
        <v>454</v>
      </c>
      <c r="AV83" s="141" t="s">
        <v>454</v>
      </c>
      <c r="AW83" s="141" t="s">
        <v>454</v>
      </c>
      <c r="AX83" s="141" t="s">
        <v>454</v>
      </c>
      <c r="AY83" s="141" t="s">
        <v>454</v>
      </c>
      <c r="AZ83" s="141" t="s">
        <v>454</v>
      </c>
      <c r="BA83" s="141" t="s">
        <v>454</v>
      </c>
      <c r="BB83" s="141" t="s">
        <v>454</v>
      </c>
      <c r="BC83" s="141" t="s">
        <v>454</v>
      </c>
      <c r="BD83" s="141" t="s">
        <v>454</v>
      </c>
      <c r="BE83" s="141" t="s">
        <v>454</v>
      </c>
      <c r="BF83" s="141" t="s">
        <v>454</v>
      </c>
      <c r="BG83" s="141" t="s">
        <v>454</v>
      </c>
      <c r="BH83" s="141" t="s">
        <v>454</v>
      </c>
      <c r="BI83" s="141" t="s">
        <v>454</v>
      </c>
      <c r="BJ83" s="141" t="s">
        <v>454</v>
      </c>
      <c r="BK83" s="141" t="s">
        <v>454</v>
      </c>
      <c r="BL83" s="141" t="s">
        <v>454</v>
      </c>
      <c r="BM83" s="141" t="s">
        <v>454</v>
      </c>
      <c r="BN83" s="141" t="s">
        <v>454</v>
      </c>
      <c r="BO83" s="141" t="s">
        <v>454</v>
      </c>
      <c r="BP83" s="141" t="s">
        <v>454</v>
      </c>
      <c r="BQ83" s="141" t="s">
        <v>454</v>
      </c>
      <c r="BR83" s="141" t="s">
        <v>454</v>
      </c>
      <c r="BS83" s="141" t="s">
        <v>454</v>
      </c>
      <c r="BT83" s="141" t="s">
        <v>454</v>
      </c>
      <c r="BU83" s="141" t="s">
        <v>454</v>
      </c>
      <c r="BV83" s="141" t="s">
        <v>454</v>
      </c>
      <c r="BW83" s="141" t="s">
        <v>454</v>
      </c>
      <c r="BX83" s="141" t="s">
        <v>454</v>
      </c>
      <c r="BY83" s="141" t="s">
        <v>454</v>
      </c>
      <c r="BZ83" s="141" t="s">
        <v>454</v>
      </c>
      <c r="CA83" s="141" t="s">
        <v>454</v>
      </c>
      <c r="CB83" s="141" t="s">
        <v>454</v>
      </c>
      <c r="CC83" s="141" t="s">
        <v>454</v>
      </c>
      <c r="CD83" s="141" t="s">
        <v>454</v>
      </c>
      <c r="CE83" s="141" t="s">
        <v>454</v>
      </c>
      <c r="CF83" s="141" t="s">
        <v>454</v>
      </c>
      <c r="CG83" s="141" t="s">
        <v>454</v>
      </c>
      <c r="CH83" s="141" t="s">
        <v>454</v>
      </c>
      <c r="CI83" s="140" t="s">
        <v>454</v>
      </c>
      <c r="CJ83" s="140" t="s">
        <v>454</v>
      </c>
      <c r="CK83" s="140" t="s">
        <v>454</v>
      </c>
      <c r="CL83" s="140" t="s">
        <v>454</v>
      </c>
      <c r="CM83" s="140" t="s">
        <v>454</v>
      </c>
      <c r="CN83" s="140" t="s">
        <v>454</v>
      </c>
      <c r="CO83" s="140" t="s">
        <v>454</v>
      </c>
      <c r="CP83" s="140" t="s">
        <v>454</v>
      </c>
      <c r="CQ83" s="140" t="s">
        <v>454</v>
      </c>
      <c r="CR83" s="140" t="s">
        <v>454</v>
      </c>
      <c r="CS83" s="140" t="s">
        <v>454</v>
      </c>
      <c r="CT83" s="140" t="s">
        <v>454</v>
      </c>
      <c r="CU83" s="140" t="s">
        <v>454</v>
      </c>
      <c r="CV83" s="140" t="s">
        <v>454</v>
      </c>
      <c r="CW83" s="140" t="s">
        <v>454</v>
      </c>
      <c r="CX83" s="140" t="s">
        <v>454</v>
      </c>
      <c r="CY83" s="140" t="s">
        <v>454</v>
      </c>
      <c r="CZ83" s="140" t="s">
        <v>454</v>
      </c>
      <c r="DA83" s="140" t="s">
        <v>454</v>
      </c>
      <c r="DB83" s="140" t="s">
        <v>454</v>
      </c>
      <c r="DC83" s="140" t="s">
        <v>454</v>
      </c>
      <c r="DD83" s="140" t="s">
        <v>454</v>
      </c>
      <c r="DE83" s="140" t="s">
        <v>454</v>
      </c>
      <c r="DF83" s="140" t="s">
        <v>454</v>
      </c>
      <c r="DG83" s="140" t="s">
        <v>454</v>
      </c>
      <c r="DH83" s="140" t="s">
        <v>454</v>
      </c>
      <c r="DI83" s="140" t="s">
        <v>454</v>
      </c>
      <c r="DJ83" s="140" t="s">
        <v>454</v>
      </c>
      <c r="DK83" s="140" t="s">
        <v>454</v>
      </c>
      <c r="DL83" s="140" t="s">
        <v>454</v>
      </c>
      <c r="DM83" s="140" t="s">
        <v>454</v>
      </c>
      <c r="DN83" s="140" t="s">
        <v>454</v>
      </c>
      <c r="DO83" s="140" t="s">
        <v>454</v>
      </c>
      <c r="DP83" s="140" t="s">
        <v>454</v>
      </c>
      <c r="DQ83" s="140" t="s">
        <v>454</v>
      </c>
      <c r="DR83" s="140" t="s">
        <v>454</v>
      </c>
      <c r="DS83" s="140" t="s">
        <v>454</v>
      </c>
      <c r="DT83" s="140" t="s">
        <v>454</v>
      </c>
      <c r="DU83" s="140" t="s">
        <v>454</v>
      </c>
      <c r="DV83" s="140" t="s">
        <v>454</v>
      </c>
      <c r="DW83" s="140" t="s">
        <v>454</v>
      </c>
      <c r="DX83" s="140" t="s">
        <v>454</v>
      </c>
      <c r="DY83" s="140" t="s">
        <v>454</v>
      </c>
      <c r="DZ83" s="140" t="s">
        <v>454</v>
      </c>
      <c r="EA83" s="140" t="s">
        <v>454</v>
      </c>
      <c r="EB83" s="140" t="s">
        <v>454</v>
      </c>
      <c r="EC83" s="140" t="s">
        <v>454</v>
      </c>
      <c r="ED83" s="140" t="s">
        <v>454</v>
      </c>
      <c r="EE83" s="140" t="s">
        <v>454</v>
      </c>
    </row>
    <row r="84" spans="1:136" ht="13.5" customHeight="1">
      <c r="A84" s="140" t="s">
        <v>454</v>
      </c>
      <c r="B84" s="140" t="s">
        <v>454</v>
      </c>
      <c r="C84" s="140" t="s">
        <v>454</v>
      </c>
      <c r="D84" s="140" t="s">
        <v>454</v>
      </c>
      <c r="E84" s="140" t="s">
        <v>454</v>
      </c>
      <c r="F84" s="140" t="s">
        <v>454</v>
      </c>
      <c r="G84" s="140" t="s">
        <v>454</v>
      </c>
      <c r="H84" s="140" t="s">
        <v>454</v>
      </c>
      <c r="I84" s="140" t="s">
        <v>454</v>
      </c>
      <c r="J84" s="140" t="s">
        <v>454</v>
      </c>
      <c r="K84" s="140" t="s">
        <v>454</v>
      </c>
      <c r="L84" s="140" t="s">
        <v>454</v>
      </c>
      <c r="M84" s="140" t="s">
        <v>454</v>
      </c>
      <c r="N84" s="140" t="s">
        <v>454</v>
      </c>
      <c r="O84" s="140" t="s">
        <v>454</v>
      </c>
      <c r="P84" s="140" t="s">
        <v>454</v>
      </c>
      <c r="Q84" s="140" t="s">
        <v>454</v>
      </c>
      <c r="R84" s="140" t="s">
        <v>454</v>
      </c>
      <c r="S84" s="140" t="s">
        <v>454</v>
      </c>
      <c r="T84" s="140" t="s">
        <v>454</v>
      </c>
      <c r="U84" s="140" t="s">
        <v>454</v>
      </c>
      <c r="V84" s="140" t="s">
        <v>454</v>
      </c>
      <c r="W84" s="140" t="s">
        <v>454</v>
      </c>
      <c r="X84" s="140" t="s">
        <v>454</v>
      </c>
      <c r="Y84" s="140" t="s">
        <v>454</v>
      </c>
      <c r="Z84" s="140" t="s">
        <v>454</v>
      </c>
      <c r="AA84" s="140" t="s">
        <v>454</v>
      </c>
      <c r="AB84" s="140" t="s">
        <v>454</v>
      </c>
      <c r="AC84" s="140" t="s">
        <v>454</v>
      </c>
      <c r="AD84" s="140" t="s">
        <v>454</v>
      </c>
      <c r="AE84" s="140" t="s">
        <v>454</v>
      </c>
      <c r="AF84" s="140" t="s">
        <v>454</v>
      </c>
      <c r="AG84" s="140" t="s">
        <v>454</v>
      </c>
      <c r="AH84" s="140" t="s">
        <v>454</v>
      </c>
      <c r="AI84" s="140" t="s">
        <v>454</v>
      </c>
      <c r="AJ84" s="140" t="s">
        <v>454</v>
      </c>
      <c r="AK84" s="142" t="s">
        <v>397</v>
      </c>
      <c r="AL84" s="142"/>
      <c r="AM84" s="142"/>
      <c r="AN84" s="142"/>
      <c r="AO84" s="142"/>
      <c r="AP84" s="142"/>
      <c r="AQ84" s="142"/>
      <c r="AR84" s="142"/>
      <c r="AS84" s="142"/>
      <c r="AT84" s="142" t="s">
        <v>285</v>
      </c>
      <c r="AU84" s="142"/>
      <c r="AV84" s="142"/>
      <c r="AW84" s="142"/>
      <c r="AX84" s="142"/>
      <c r="AY84" s="142"/>
      <c r="AZ84" s="142"/>
      <c r="BA84" s="142"/>
      <c r="BB84" s="142"/>
      <c r="BC84" s="142" t="s">
        <v>286</v>
      </c>
      <c r="BD84" s="142"/>
      <c r="BE84" s="142"/>
      <c r="BF84" s="142"/>
      <c r="BG84" s="142"/>
      <c r="BH84" s="142"/>
      <c r="BI84" s="142"/>
      <c r="BJ84" s="142"/>
      <c r="BK84" s="142"/>
      <c r="BL84" s="142" t="s">
        <v>28</v>
      </c>
      <c r="BM84" s="142"/>
      <c r="BN84" s="142"/>
      <c r="BO84" s="142"/>
      <c r="BP84" s="142"/>
      <c r="BQ84" s="142"/>
      <c r="BR84" s="142"/>
      <c r="BS84" s="142"/>
      <c r="BT84" s="142"/>
      <c r="BU84" s="142" t="s">
        <v>465</v>
      </c>
      <c r="BV84" s="142"/>
      <c r="BW84" s="142"/>
      <c r="BX84" s="142"/>
      <c r="BY84" s="142"/>
      <c r="BZ84" s="142"/>
      <c r="CA84" s="142"/>
      <c r="CB84" s="142"/>
      <c r="CC84" s="142"/>
      <c r="CD84" s="142" t="s">
        <v>171</v>
      </c>
      <c r="CE84" s="142"/>
      <c r="CF84" s="142"/>
      <c r="CG84" s="142"/>
      <c r="CH84" s="142"/>
      <c r="CI84" s="142"/>
      <c r="CJ84" s="142"/>
      <c r="CK84" s="142"/>
      <c r="CL84" s="142"/>
      <c r="CM84" s="142" t="s">
        <v>172</v>
      </c>
      <c r="CN84" s="142"/>
      <c r="CO84" s="142"/>
      <c r="CP84" s="142"/>
      <c r="CQ84" s="142"/>
      <c r="CR84" s="142"/>
      <c r="CS84" s="142"/>
      <c r="CT84" s="142"/>
      <c r="CU84" s="142"/>
      <c r="CV84" s="142" t="s">
        <v>466</v>
      </c>
      <c r="CW84" s="142"/>
      <c r="CX84" s="142"/>
      <c r="CY84" s="142"/>
      <c r="CZ84" s="142"/>
      <c r="DA84" s="142"/>
      <c r="DB84" s="142"/>
      <c r="DC84" s="142"/>
      <c r="DD84" s="142"/>
      <c r="DE84" s="142" t="s">
        <v>582</v>
      </c>
      <c r="DF84" s="142"/>
      <c r="DG84" s="142"/>
      <c r="DH84" s="142"/>
      <c r="DI84" s="142"/>
      <c r="DJ84" s="142"/>
      <c r="DK84" s="142"/>
      <c r="DL84" s="142"/>
      <c r="DM84" s="142"/>
      <c r="DN84" s="142" t="s">
        <v>514</v>
      </c>
      <c r="DO84" s="142"/>
      <c r="DP84" s="142"/>
      <c r="DQ84" s="142"/>
      <c r="DR84" s="142"/>
      <c r="DS84" s="142"/>
      <c r="DT84" s="142"/>
      <c r="DU84" s="142"/>
      <c r="DV84" s="142"/>
      <c r="DW84" s="142" t="s">
        <v>764</v>
      </c>
      <c r="DX84" s="142"/>
      <c r="DY84" s="142"/>
      <c r="DZ84" s="142"/>
      <c r="EA84" s="142"/>
      <c r="EB84" s="142"/>
      <c r="EC84" s="142"/>
      <c r="ED84" s="142"/>
      <c r="EE84" s="142"/>
      <c r="EF84" s="140" t="s">
        <v>454</v>
      </c>
    </row>
    <row r="85" spans="1:136" ht="15" customHeight="1">
      <c r="A85" s="468" t="s">
        <v>452</v>
      </c>
      <c r="B85" s="469"/>
      <c r="C85" s="469"/>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70"/>
      <c r="AB85" s="92" t="s">
        <v>453</v>
      </c>
      <c r="AC85" s="93"/>
      <c r="AD85" s="93"/>
      <c r="AE85" s="93"/>
      <c r="AF85" s="93"/>
      <c r="AG85" s="93"/>
      <c r="AH85" s="93"/>
      <c r="AI85" s="93"/>
      <c r="AJ85" s="94"/>
      <c r="AK85" s="92" t="s">
        <v>765</v>
      </c>
      <c r="AL85" s="93"/>
      <c r="AM85" s="93"/>
      <c r="AN85" s="93"/>
      <c r="AO85" s="93"/>
      <c r="AP85" s="93"/>
      <c r="AQ85" s="93"/>
      <c r="AR85" s="93"/>
      <c r="AS85" s="94"/>
      <c r="AT85" s="92" t="s">
        <v>564</v>
      </c>
      <c r="AU85" s="93"/>
      <c r="AV85" s="93"/>
      <c r="AW85" s="93"/>
      <c r="AX85" s="93"/>
      <c r="AY85" s="93"/>
      <c r="AZ85" s="93"/>
      <c r="BA85" s="93"/>
      <c r="BB85" s="94"/>
      <c r="BC85" s="143" t="s">
        <v>146</v>
      </c>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5"/>
      <c r="DE85" s="92" t="s">
        <v>147</v>
      </c>
      <c r="DF85" s="93"/>
      <c r="DG85" s="93"/>
      <c r="DH85" s="93"/>
      <c r="DI85" s="93"/>
      <c r="DJ85" s="93"/>
      <c r="DK85" s="93"/>
      <c r="DL85" s="93"/>
      <c r="DM85" s="94"/>
      <c r="DN85" s="92" t="s">
        <v>287</v>
      </c>
      <c r="DO85" s="93"/>
      <c r="DP85" s="93"/>
      <c r="DQ85" s="93"/>
      <c r="DR85" s="93"/>
      <c r="DS85" s="93"/>
      <c r="DT85" s="93"/>
      <c r="DU85" s="93"/>
      <c r="DV85" s="94"/>
      <c r="DW85" s="92" t="s">
        <v>288</v>
      </c>
      <c r="DX85" s="93"/>
      <c r="DY85" s="93"/>
      <c r="DZ85" s="93"/>
      <c r="EA85" s="93"/>
      <c r="EB85" s="93"/>
      <c r="EC85" s="93"/>
      <c r="ED85" s="93"/>
      <c r="EE85" s="94"/>
    </row>
    <row r="86" spans="1:136" ht="10.5" customHeight="1">
      <c r="A86" s="471"/>
      <c r="B86" s="472"/>
      <c r="C86" s="472"/>
      <c r="D86" s="472"/>
      <c r="E86" s="472"/>
      <c r="F86" s="472"/>
      <c r="G86" s="472"/>
      <c r="H86" s="472"/>
      <c r="I86" s="472"/>
      <c r="J86" s="472"/>
      <c r="K86" s="472"/>
      <c r="L86" s="472"/>
      <c r="M86" s="472"/>
      <c r="N86" s="472"/>
      <c r="O86" s="472"/>
      <c r="P86" s="472"/>
      <c r="Q86" s="472"/>
      <c r="R86" s="472"/>
      <c r="S86" s="472"/>
      <c r="T86" s="472"/>
      <c r="U86" s="472"/>
      <c r="V86" s="472"/>
      <c r="W86" s="472"/>
      <c r="X86" s="472"/>
      <c r="Y86" s="472"/>
      <c r="Z86" s="472"/>
      <c r="AA86" s="473"/>
      <c r="AB86" s="146"/>
      <c r="AC86" s="147"/>
      <c r="AD86" s="147"/>
      <c r="AE86" s="147"/>
      <c r="AF86" s="147"/>
      <c r="AG86" s="147"/>
      <c r="AH86" s="147"/>
      <c r="AI86" s="147"/>
      <c r="AJ86" s="148"/>
      <c r="AK86" s="146"/>
      <c r="AL86" s="147"/>
      <c r="AM86" s="147"/>
      <c r="AN86" s="147"/>
      <c r="AO86" s="147"/>
      <c r="AP86" s="147"/>
      <c r="AQ86" s="147"/>
      <c r="AR86" s="147"/>
      <c r="AS86" s="148"/>
      <c r="AT86" s="146"/>
      <c r="AU86" s="147"/>
      <c r="AV86" s="147"/>
      <c r="AW86" s="147"/>
      <c r="AX86" s="147"/>
      <c r="AY86" s="147"/>
      <c r="AZ86" s="147"/>
      <c r="BA86" s="147"/>
      <c r="BB86" s="148"/>
      <c r="BC86" s="146" t="s">
        <v>289</v>
      </c>
      <c r="BD86" s="147"/>
      <c r="BE86" s="147"/>
      <c r="BF86" s="147"/>
      <c r="BG86" s="147"/>
      <c r="BH86" s="147"/>
      <c r="BI86" s="147"/>
      <c r="BJ86" s="147"/>
      <c r="BK86" s="148"/>
      <c r="BL86" s="146" t="s">
        <v>247</v>
      </c>
      <c r="BM86" s="147"/>
      <c r="BN86" s="147"/>
      <c r="BO86" s="147"/>
      <c r="BP86" s="147"/>
      <c r="BQ86" s="147"/>
      <c r="BR86" s="147"/>
      <c r="BS86" s="147"/>
      <c r="BT86" s="147"/>
      <c r="BU86" s="146" t="s">
        <v>291</v>
      </c>
      <c r="BV86" s="147"/>
      <c r="BW86" s="147"/>
      <c r="BX86" s="147"/>
      <c r="BY86" s="147"/>
      <c r="BZ86" s="147"/>
      <c r="CA86" s="147"/>
      <c r="CB86" s="147"/>
      <c r="CC86" s="147"/>
      <c r="CD86" s="146" t="s">
        <v>624</v>
      </c>
      <c r="CE86" s="147"/>
      <c r="CF86" s="147"/>
      <c r="CG86" s="147"/>
      <c r="CH86" s="147"/>
      <c r="CI86" s="147"/>
      <c r="CJ86" s="147"/>
      <c r="CK86" s="147"/>
      <c r="CL86" s="147"/>
      <c r="CM86" s="146" t="s">
        <v>292</v>
      </c>
      <c r="CN86" s="147"/>
      <c r="CO86" s="147"/>
      <c r="CP86" s="147"/>
      <c r="CQ86" s="147"/>
      <c r="CR86" s="147"/>
      <c r="CS86" s="147"/>
      <c r="CT86" s="147"/>
      <c r="CU86" s="147"/>
      <c r="CV86" s="146" t="s">
        <v>334</v>
      </c>
      <c r="CW86" s="147"/>
      <c r="CX86" s="147"/>
      <c r="CY86" s="147"/>
      <c r="CZ86" s="147"/>
      <c r="DA86" s="147"/>
      <c r="DB86" s="147"/>
      <c r="DC86" s="147"/>
      <c r="DD86" s="147"/>
      <c r="DE86" s="146"/>
      <c r="DF86" s="147"/>
      <c r="DG86" s="147"/>
      <c r="DH86" s="147"/>
      <c r="DI86" s="147"/>
      <c r="DJ86" s="147"/>
      <c r="DK86" s="147"/>
      <c r="DL86" s="147"/>
      <c r="DM86" s="148"/>
      <c r="DN86" s="146"/>
      <c r="DO86" s="147"/>
      <c r="DP86" s="147"/>
      <c r="DQ86" s="147"/>
      <c r="DR86" s="147"/>
      <c r="DS86" s="147"/>
      <c r="DT86" s="147"/>
      <c r="DU86" s="147"/>
      <c r="DV86" s="148"/>
      <c r="DW86" s="146"/>
      <c r="DX86" s="147"/>
      <c r="DY86" s="147"/>
      <c r="DZ86" s="147"/>
      <c r="EA86" s="147"/>
      <c r="EB86" s="147"/>
      <c r="EC86" s="147"/>
      <c r="ED86" s="147"/>
      <c r="EE86" s="148"/>
    </row>
    <row r="87" spans="1:136" ht="15" customHeight="1">
      <c r="A87" s="471"/>
      <c r="B87" s="472"/>
      <c r="C87" s="472"/>
      <c r="D87" s="472"/>
      <c r="E87" s="472"/>
      <c r="F87" s="472"/>
      <c r="G87" s="472"/>
      <c r="H87" s="472"/>
      <c r="I87" s="472"/>
      <c r="J87" s="472"/>
      <c r="K87" s="472"/>
      <c r="L87" s="472"/>
      <c r="M87" s="472"/>
      <c r="N87" s="472"/>
      <c r="O87" s="472"/>
      <c r="P87" s="472"/>
      <c r="Q87" s="472"/>
      <c r="R87" s="472"/>
      <c r="S87" s="472"/>
      <c r="T87" s="472"/>
      <c r="U87" s="472"/>
      <c r="V87" s="472"/>
      <c r="W87" s="472"/>
      <c r="X87" s="472"/>
      <c r="Y87" s="472"/>
      <c r="Z87" s="472"/>
      <c r="AA87" s="473"/>
      <c r="AB87" s="146"/>
      <c r="AC87" s="147"/>
      <c r="AD87" s="147"/>
      <c r="AE87" s="147"/>
      <c r="AF87" s="147"/>
      <c r="AG87" s="147"/>
      <c r="AH87" s="147"/>
      <c r="AI87" s="147"/>
      <c r="AJ87" s="148"/>
      <c r="AK87" s="146"/>
      <c r="AL87" s="147"/>
      <c r="AM87" s="147"/>
      <c r="AN87" s="147"/>
      <c r="AO87" s="147"/>
      <c r="AP87" s="147"/>
      <c r="AQ87" s="147"/>
      <c r="AR87" s="147"/>
      <c r="AS87" s="148"/>
      <c r="AT87" s="146"/>
      <c r="AU87" s="147"/>
      <c r="AV87" s="147"/>
      <c r="AW87" s="147"/>
      <c r="AX87" s="147"/>
      <c r="AY87" s="147"/>
      <c r="AZ87" s="147"/>
      <c r="BA87" s="147"/>
      <c r="BB87" s="148"/>
      <c r="BC87" s="146"/>
      <c r="BD87" s="147"/>
      <c r="BE87" s="147"/>
      <c r="BF87" s="147"/>
      <c r="BG87" s="147"/>
      <c r="BH87" s="147"/>
      <c r="BI87" s="147"/>
      <c r="BJ87" s="147"/>
      <c r="BK87" s="148"/>
      <c r="BL87" s="146"/>
      <c r="BM87" s="147"/>
      <c r="BN87" s="147"/>
      <c r="BO87" s="147"/>
      <c r="BP87" s="147"/>
      <c r="BQ87" s="147"/>
      <c r="BR87" s="147"/>
      <c r="BS87" s="147"/>
      <c r="BT87" s="147"/>
      <c r="BU87" s="146"/>
      <c r="BV87" s="147"/>
      <c r="BW87" s="147"/>
      <c r="BX87" s="147"/>
      <c r="BY87" s="147"/>
      <c r="BZ87" s="147"/>
      <c r="CA87" s="147"/>
      <c r="CB87" s="147"/>
      <c r="CC87" s="147"/>
      <c r="CD87" s="146"/>
      <c r="CE87" s="147"/>
      <c r="CF87" s="147"/>
      <c r="CG87" s="147"/>
      <c r="CH87" s="147"/>
      <c r="CI87" s="147"/>
      <c r="CJ87" s="147"/>
      <c r="CK87" s="147"/>
      <c r="CL87" s="147"/>
      <c r="CM87" s="146"/>
      <c r="CN87" s="147"/>
      <c r="CO87" s="147"/>
      <c r="CP87" s="147"/>
      <c r="CQ87" s="147"/>
      <c r="CR87" s="147"/>
      <c r="CS87" s="147"/>
      <c r="CT87" s="147"/>
      <c r="CU87" s="147"/>
      <c r="CV87" s="146"/>
      <c r="CW87" s="147"/>
      <c r="CX87" s="147"/>
      <c r="CY87" s="147"/>
      <c r="CZ87" s="147"/>
      <c r="DA87" s="147"/>
      <c r="DB87" s="147"/>
      <c r="DC87" s="147"/>
      <c r="DD87" s="147"/>
      <c r="DE87" s="146"/>
      <c r="DF87" s="147"/>
      <c r="DG87" s="147"/>
      <c r="DH87" s="147"/>
      <c r="DI87" s="147"/>
      <c r="DJ87" s="147"/>
      <c r="DK87" s="147"/>
      <c r="DL87" s="147"/>
      <c r="DM87" s="148"/>
      <c r="DN87" s="146"/>
      <c r="DO87" s="147"/>
      <c r="DP87" s="147"/>
      <c r="DQ87" s="147"/>
      <c r="DR87" s="147"/>
      <c r="DS87" s="147"/>
      <c r="DT87" s="147"/>
      <c r="DU87" s="147"/>
      <c r="DV87" s="148"/>
      <c r="DW87" s="146"/>
      <c r="DX87" s="147"/>
      <c r="DY87" s="147"/>
      <c r="DZ87" s="147"/>
      <c r="EA87" s="147"/>
      <c r="EB87" s="147"/>
      <c r="EC87" s="147"/>
      <c r="ED87" s="147"/>
      <c r="EE87" s="148"/>
    </row>
    <row r="88" spans="1:136" ht="15" customHeight="1">
      <c r="A88" s="471"/>
      <c r="B88" s="472"/>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3"/>
      <c r="AB88" s="146"/>
      <c r="AC88" s="147"/>
      <c r="AD88" s="147"/>
      <c r="AE88" s="147"/>
      <c r="AF88" s="147"/>
      <c r="AG88" s="147"/>
      <c r="AH88" s="147"/>
      <c r="AI88" s="147"/>
      <c r="AJ88" s="148"/>
      <c r="AK88" s="146"/>
      <c r="AL88" s="147"/>
      <c r="AM88" s="147"/>
      <c r="AN88" s="147"/>
      <c r="AO88" s="147"/>
      <c r="AP88" s="147"/>
      <c r="AQ88" s="147"/>
      <c r="AR88" s="147"/>
      <c r="AS88" s="148"/>
      <c r="AT88" s="146"/>
      <c r="AU88" s="147"/>
      <c r="AV88" s="147"/>
      <c r="AW88" s="147"/>
      <c r="AX88" s="147"/>
      <c r="AY88" s="147"/>
      <c r="AZ88" s="147"/>
      <c r="BA88" s="147"/>
      <c r="BB88" s="148"/>
      <c r="BC88" s="146"/>
      <c r="BD88" s="147"/>
      <c r="BE88" s="147"/>
      <c r="BF88" s="147"/>
      <c r="BG88" s="147"/>
      <c r="BH88" s="147"/>
      <c r="BI88" s="147"/>
      <c r="BJ88" s="147"/>
      <c r="BK88" s="148"/>
      <c r="BL88" s="146"/>
      <c r="BM88" s="147"/>
      <c r="BN88" s="147"/>
      <c r="BO88" s="147"/>
      <c r="BP88" s="147"/>
      <c r="BQ88" s="147"/>
      <c r="BR88" s="147"/>
      <c r="BS88" s="147"/>
      <c r="BT88" s="147"/>
      <c r="BU88" s="146"/>
      <c r="BV88" s="147"/>
      <c r="BW88" s="147"/>
      <c r="BX88" s="147"/>
      <c r="BY88" s="147"/>
      <c r="BZ88" s="147"/>
      <c r="CA88" s="147"/>
      <c r="CB88" s="147"/>
      <c r="CC88" s="147"/>
      <c r="CD88" s="146"/>
      <c r="CE88" s="147"/>
      <c r="CF88" s="147"/>
      <c r="CG88" s="147"/>
      <c r="CH88" s="147"/>
      <c r="CI88" s="147"/>
      <c r="CJ88" s="147"/>
      <c r="CK88" s="147"/>
      <c r="CL88" s="147"/>
      <c r="CM88" s="146"/>
      <c r="CN88" s="147"/>
      <c r="CO88" s="147"/>
      <c r="CP88" s="147"/>
      <c r="CQ88" s="147"/>
      <c r="CR88" s="147"/>
      <c r="CS88" s="147"/>
      <c r="CT88" s="147"/>
      <c r="CU88" s="147"/>
      <c r="CV88" s="146"/>
      <c r="CW88" s="147"/>
      <c r="CX88" s="147"/>
      <c r="CY88" s="147"/>
      <c r="CZ88" s="147"/>
      <c r="DA88" s="147"/>
      <c r="DB88" s="147"/>
      <c r="DC88" s="147"/>
      <c r="DD88" s="147"/>
      <c r="DE88" s="146"/>
      <c r="DF88" s="147"/>
      <c r="DG88" s="147"/>
      <c r="DH88" s="147"/>
      <c r="DI88" s="147"/>
      <c r="DJ88" s="147"/>
      <c r="DK88" s="147"/>
      <c r="DL88" s="147"/>
      <c r="DM88" s="148"/>
      <c r="DN88" s="146"/>
      <c r="DO88" s="147"/>
      <c r="DP88" s="147"/>
      <c r="DQ88" s="147"/>
      <c r="DR88" s="147"/>
      <c r="DS88" s="147"/>
      <c r="DT88" s="147"/>
      <c r="DU88" s="147"/>
      <c r="DV88" s="148"/>
      <c r="DW88" s="146"/>
      <c r="DX88" s="147"/>
      <c r="DY88" s="147"/>
      <c r="DZ88" s="147"/>
      <c r="EA88" s="147"/>
      <c r="EB88" s="147"/>
      <c r="EC88" s="147"/>
      <c r="ED88" s="147"/>
      <c r="EE88" s="148"/>
    </row>
    <row r="89" spans="1:136" ht="15" customHeight="1">
      <c r="A89" s="471"/>
      <c r="B89" s="472"/>
      <c r="C89" s="472"/>
      <c r="D89" s="472"/>
      <c r="E89" s="472"/>
      <c r="F89" s="472"/>
      <c r="G89" s="472"/>
      <c r="H89" s="472"/>
      <c r="I89" s="472"/>
      <c r="J89" s="472"/>
      <c r="K89" s="472"/>
      <c r="L89" s="472"/>
      <c r="M89" s="472"/>
      <c r="N89" s="472"/>
      <c r="O89" s="472"/>
      <c r="P89" s="472"/>
      <c r="Q89" s="472"/>
      <c r="R89" s="472"/>
      <c r="S89" s="472"/>
      <c r="T89" s="472"/>
      <c r="U89" s="472"/>
      <c r="V89" s="472"/>
      <c r="W89" s="472"/>
      <c r="X89" s="472"/>
      <c r="Y89" s="472"/>
      <c r="Z89" s="472"/>
      <c r="AA89" s="473"/>
      <c r="AB89" s="146"/>
      <c r="AC89" s="147"/>
      <c r="AD89" s="147"/>
      <c r="AE89" s="147"/>
      <c r="AF89" s="147"/>
      <c r="AG89" s="147"/>
      <c r="AH89" s="147"/>
      <c r="AI89" s="147"/>
      <c r="AJ89" s="148"/>
      <c r="AK89" s="146"/>
      <c r="AL89" s="147"/>
      <c r="AM89" s="147"/>
      <c r="AN89" s="147"/>
      <c r="AO89" s="147"/>
      <c r="AP89" s="147"/>
      <c r="AQ89" s="147"/>
      <c r="AR89" s="147"/>
      <c r="AS89" s="148"/>
      <c r="AT89" s="146"/>
      <c r="AU89" s="147"/>
      <c r="AV89" s="147"/>
      <c r="AW89" s="147"/>
      <c r="AX89" s="147"/>
      <c r="AY89" s="147"/>
      <c r="AZ89" s="147"/>
      <c r="BA89" s="147"/>
      <c r="BB89" s="148"/>
      <c r="BC89" s="146"/>
      <c r="BD89" s="147"/>
      <c r="BE89" s="147"/>
      <c r="BF89" s="147"/>
      <c r="BG89" s="147"/>
      <c r="BH89" s="147"/>
      <c r="BI89" s="147"/>
      <c r="BJ89" s="147"/>
      <c r="BK89" s="148"/>
      <c r="BL89" s="146"/>
      <c r="BM89" s="147"/>
      <c r="BN89" s="147"/>
      <c r="BO89" s="147"/>
      <c r="BP89" s="147"/>
      <c r="BQ89" s="147"/>
      <c r="BR89" s="147"/>
      <c r="BS89" s="147"/>
      <c r="BT89" s="147"/>
      <c r="BU89" s="146"/>
      <c r="BV89" s="147"/>
      <c r="BW89" s="147"/>
      <c r="BX89" s="147"/>
      <c r="BY89" s="147"/>
      <c r="BZ89" s="147"/>
      <c r="CA89" s="147"/>
      <c r="CB89" s="147"/>
      <c r="CC89" s="147"/>
      <c r="CD89" s="146"/>
      <c r="CE89" s="147"/>
      <c r="CF89" s="147"/>
      <c r="CG89" s="147"/>
      <c r="CH89" s="147"/>
      <c r="CI89" s="147"/>
      <c r="CJ89" s="147"/>
      <c r="CK89" s="147"/>
      <c r="CL89" s="147"/>
      <c r="CM89" s="146"/>
      <c r="CN89" s="147"/>
      <c r="CO89" s="147"/>
      <c r="CP89" s="147"/>
      <c r="CQ89" s="147"/>
      <c r="CR89" s="147"/>
      <c r="CS89" s="147"/>
      <c r="CT89" s="147"/>
      <c r="CU89" s="147"/>
      <c r="CV89" s="146"/>
      <c r="CW89" s="147"/>
      <c r="CX89" s="147"/>
      <c r="CY89" s="147"/>
      <c r="CZ89" s="147"/>
      <c r="DA89" s="147"/>
      <c r="DB89" s="147"/>
      <c r="DC89" s="147"/>
      <c r="DD89" s="147"/>
      <c r="DE89" s="146"/>
      <c r="DF89" s="147"/>
      <c r="DG89" s="147"/>
      <c r="DH89" s="147"/>
      <c r="DI89" s="147"/>
      <c r="DJ89" s="147"/>
      <c r="DK89" s="147"/>
      <c r="DL89" s="147"/>
      <c r="DM89" s="148"/>
      <c r="DN89" s="146"/>
      <c r="DO89" s="147"/>
      <c r="DP89" s="147"/>
      <c r="DQ89" s="147"/>
      <c r="DR89" s="147"/>
      <c r="DS89" s="147"/>
      <c r="DT89" s="147"/>
      <c r="DU89" s="147"/>
      <c r="DV89" s="148"/>
      <c r="DW89" s="146"/>
      <c r="DX89" s="147"/>
      <c r="DY89" s="147"/>
      <c r="DZ89" s="147"/>
      <c r="EA89" s="147"/>
      <c r="EB89" s="147"/>
      <c r="EC89" s="147"/>
      <c r="ED89" s="147"/>
      <c r="EE89" s="148"/>
    </row>
    <row r="90" spans="1:136" ht="15" customHeight="1" thickBot="1">
      <c r="A90" s="477"/>
      <c r="B90" s="478"/>
      <c r="C90" s="478"/>
      <c r="D90" s="478"/>
      <c r="E90" s="478"/>
      <c r="F90" s="478"/>
      <c r="G90" s="478"/>
      <c r="H90" s="478"/>
      <c r="I90" s="478"/>
      <c r="J90" s="478"/>
      <c r="K90" s="478"/>
      <c r="L90" s="478"/>
      <c r="M90" s="478"/>
      <c r="N90" s="478"/>
      <c r="O90" s="478"/>
      <c r="P90" s="478"/>
      <c r="Q90" s="478"/>
      <c r="R90" s="478"/>
      <c r="S90" s="478"/>
      <c r="T90" s="478"/>
      <c r="U90" s="478"/>
      <c r="V90" s="478"/>
      <c r="W90" s="478"/>
      <c r="X90" s="478"/>
      <c r="Y90" s="478"/>
      <c r="Z90" s="478"/>
      <c r="AA90" s="479"/>
      <c r="AB90" s="146"/>
      <c r="AC90" s="147"/>
      <c r="AD90" s="147"/>
      <c r="AE90" s="147"/>
      <c r="AF90" s="147"/>
      <c r="AG90" s="147"/>
      <c r="AH90" s="147"/>
      <c r="AI90" s="147"/>
      <c r="AJ90" s="148"/>
      <c r="AK90" s="317" t="s">
        <v>766</v>
      </c>
      <c r="AL90" s="318"/>
      <c r="AM90" s="318"/>
      <c r="AN90" s="318"/>
      <c r="AO90" s="318"/>
      <c r="AP90" s="318"/>
      <c r="AQ90" s="318"/>
      <c r="AR90" s="318"/>
      <c r="AS90" s="319"/>
      <c r="AT90" s="317" t="s">
        <v>305</v>
      </c>
      <c r="AU90" s="318"/>
      <c r="AV90" s="318"/>
      <c r="AW90" s="318"/>
      <c r="AX90" s="318"/>
      <c r="AY90" s="318"/>
      <c r="AZ90" s="318"/>
      <c r="BA90" s="318"/>
      <c r="BB90" s="319"/>
      <c r="BC90" s="800" t="s">
        <v>305</v>
      </c>
      <c r="BD90" s="801"/>
      <c r="BE90" s="801"/>
      <c r="BF90" s="801"/>
      <c r="BG90" s="801"/>
      <c r="BH90" s="801"/>
      <c r="BI90" s="801"/>
      <c r="BJ90" s="801"/>
      <c r="BK90" s="801"/>
      <c r="BL90" s="577" t="s">
        <v>305</v>
      </c>
      <c r="BM90" s="578"/>
      <c r="BN90" s="578"/>
      <c r="BO90" s="578"/>
      <c r="BP90" s="578"/>
      <c r="BQ90" s="578"/>
      <c r="BR90" s="578"/>
      <c r="BS90" s="578"/>
      <c r="BT90" s="578"/>
      <c r="BU90" s="577" t="s">
        <v>305</v>
      </c>
      <c r="BV90" s="578"/>
      <c r="BW90" s="578"/>
      <c r="BX90" s="578"/>
      <c r="BY90" s="578"/>
      <c r="BZ90" s="578"/>
      <c r="CA90" s="578"/>
      <c r="CB90" s="578"/>
      <c r="CC90" s="578"/>
      <c r="CD90" s="577" t="s">
        <v>305</v>
      </c>
      <c r="CE90" s="578"/>
      <c r="CF90" s="578"/>
      <c r="CG90" s="578"/>
      <c r="CH90" s="578"/>
      <c r="CI90" s="578"/>
      <c r="CJ90" s="578"/>
      <c r="CK90" s="578"/>
      <c r="CL90" s="578"/>
      <c r="CM90" s="577" t="s">
        <v>305</v>
      </c>
      <c r="CN90" s="578"/>
      <c r="CO90" s="578"/>
      <c r="CP90" s="578"/>
      <c r="CQ90" s="578"/>
      <c r="CR90" s="578"/>
      <c r="CS90" s="578"/>
      <c r="CT90" s="578"/>
      <c r="CU90" s="578"/>
      <c r="CV90" s="577" t="s">
        <v>305</v>
      </c>
      <c r="CW90" s="578"/>
      <c r="CX90" s="578"/>
      <c r="CY90" s="578"/>
      <c r="CZ90" s="578"/>
      <c r="DA90" s="578"/>
      <c r="DB90" s="578"/>
      <c r="DC90" s="578"/>
      <c r="DD90" s="578"/>
      <c r="DE90" s="802" t="s">
        <v>305</v>
      </c>
      <c r="DF90" s="803"/>
      <c r="DG90" s="803"/>
      <c r="DH90" s="803"/>
      <c r="DI90" s="803"/>
      <c r="DJ90" s="803"/>
      <c r="DK90" s="803"/>
      <c r="DL90" s="803"/>
      <c r="DM90" s="804"/>
      <c r="DN90" s="802" t="s">
        <v>305</v>
      </c>
      <c r="DO90" s="803"/>
      <c r="DP90" s="803"/>
      <c r="DQ90" s="803"/>
      <c r="DR90" s="803"/>
      <c r="DS90" s="803"/>
      <c r="DT90" s="803"/>
      <c r="DU90" s="803"/>
      <c r="DV90" s="804"/>
      <c r="DW90" s="802" t="s">
        <v>305</v>
      </c>
      <c r="DX90" s="803"/>
      <c r="DY90" s="803"/>
      <c r="DZ90" s="803"/>
      <c r="EA90" s="803"/>
      <c r="EB90" s="803"/>
      <c r="EC90" s="803"/>
      <c r="ED90" s="803"/>
      <c r="EE90" s="804"/>
    </row>
    <row r="91" spans="1:136" ht="21.75" customHeight="1">
      <c r="A91" s="442" t="s">
        <v>617</v>
      </c>
      <c r="B91" s="443"/>
      <c r="C91" s="443"/>
      <c r="D91" s="443"/>
      <c r="E91" s="443"/>
      <c r="F91" s="444"/>
      <c r="G91" s="143" t="s">
        <v>173</v>
      </c>
      <c r="H91" s="144"/>
      <c r="I91" s="144"/>
      <c r="J91" s="144"/>
      <c r="K91" s="144"/>
      <c r="L91" s="144"/>
      <c r="M91" s="144"/>
      <c r="N91" s="144"/>
      <c r="O91" s="144"/>
      <c r="P91" s="144"/>
      <c r="Q91" s="144"/>
      <c r="R91" s="144"/>
      <c r="S91" s="144"/>
      <c r="T91" s="144"/>
      <c r="U91" s="144"/>
      <c r="V91" s="144"/>
      <c r="W91" s="144"/>
      <c r="X91" s="144"/>
      <c r="Y91" s="144"/>
      <c r="Z91" s="144"/>
      <c r="AA91" s="488"/>
      <c r="AB91" s="752">
        <v>0</v>
      </c>
      <c r="AC91" s="753"/>
      <c r="AD91" s="754"/>
      <c r="AE91" s="755">
        <v>1</v>
      </c>
      <c r="AF91" s="753"/>
      <c r="AG91" s="754"/>
      <c r="AH91" s="755">
        <v>2</v>
      </c>
      <c r="AI91" s="753"/>
      <c r="AJ91" s="756"/>
      <c r="AK91" s="261">
        <v>2587104</v>
      </c>
      <c r="AL91" s="262"/>
      <c r="AM91" s="262"/>
      <c r="AN91" s="262"/>
      <c r="AO91" s="262"/>
      <c r="AP91" s="262"/>
      <c r="AQ91" s="262"/>
      <c r="AR91" s="262"/>
      <c r="AS91" s="262"/>
      <c r="AT91" s="261">
        <v>77846</v>
      </c>
      <c r="AU91" s="262"/>
      <c r="AV91" s="262"/>
      <c r="AW91" s="262"/>
      <c r="AX91" s="262"/>
      <c r="AY91" s="262"/>
      <c r="AZ91" s="262"/>
      <c r="BA91" s="262"/>
      <c r="BB91" s="262"/>
      <c r="BC91" s="261">
        <v>41</v>
      </c>
      <c r="BD91" s="261"/>
      <c r="BE91" s="261"/>
      <c r="BF91" s="261"/>
      <c r="BG91" s="261"/>
      <c r="BH91" s="261"/>
      <c r="BI91" s="261"/>
      <c r="BJ91" s="261"/>
      <c r="BK91" s="261"/>
      <c r="BL91" s="418">
        <v>28</v>
      </c>
      <c r="BM91" s="495"/>
      <c r="BN91" s="495"/>
      <c r="BO91" s="495"/>
      <c r="BP91" s="495"/>
      <c r="BQ91" s="495"/>
      <c r="BR91" s="495"/>
      <c r="BS91" s="495"/>
      <c r="BT91" s="496"/>
      <c r="BU91" s="418"/>
      <c r="BV91" s="495"/>
      <c r="BW91" s="495"/>
      <c r="BX91" s="495"/>
      <c r="BY91" s="495"/>
      <c r="BZ91" s="495"/>
      <c r="CA91" s="495"/>
      <c r="CB91" s="495"/>
      <c r="CC91" s="496"/>
      <c r="CD91" s="418">
        <v>2034</v>
      </c>
      <c r="CE91" s="495"/>
      <c r="CF91" s="495"/>
      <c r="CG91" s="495"/>
      <c r="CH91" s="495"/>
      <c r="CI91" s="495"/>
      <c r="CJ91" s="495"/>
      <c r="CK91" s="495"/>
      <c r="CL91" s="496"/>
      <c r="CM91" s="418"/>
      <c r="CN91" s="495"/>
      <c r="CO91" s="495"/>
      <c r="CP91" s="495"/>
      <c r="CQ91" s="495"/>
      <c r="CR91" s="495"/>
      <c r="CS91" s="495"/>
      <c r="CT91" s="495"/>
      <c r="CU91" s="496"/>
      <c r="CV91" s="537">
        <f t="shared" ref="CV91:CV108" si="13">SUM(BC91:CU91)</f>
        <v>2103</v>
      </c>
      <c r="CW91" s="538"/>
      <c r="CX91" s="538"/>
      <c r="CY91" s="538"/>
      <c r="CZ91" s="538"/>
      <c r="DA91" s="538"/>
      <c r="DB91" s="538"/>
      <c r="DC91" s="538"/>
      <c r="DD91" s="580"/>
      <c r="DE91" s="261"/>
      <c r="DF91" s="261"/>
      <c r="DG91" s="261"/>
      <c r="DH91" s="261"/>
      <c r="DI91" s="261"/>
      <c r="DJ91" s="261"/>
      <c r="DK91" s="261"/>
      <c r="DL91" s="261"/>
      <c r="DM91" s="261"/>
      <c r="DN91" s="261">
        <v>213</v>
      </c>
      <c r="DO91" s="261"/>
      <c r="DP91" s="261"/>
      <c r="DQ91" s="261"/>
      <c r="DR91" s="261"/>
      <c r="DS91" s="261"/>
      <c r="DT91" s="261"/>
      <c r="DU91" s="261"/>
      <c r="DV91" s="261"/>
      <c r="DW91" s="261">
        <v>165</v>
      </c>
      <c r="DX91" s="261"/>
      <c r="DY91" s="261"/>
      <c r="DZ91" s="261"/>
      <c r="EA91" s="261"/>
      <c r="EB91" s="261"/>
      <c r="EC91" s="261"/>
      <c r="ED91" s="261"/>
      <c r="EE91" s="559"/>
    </row>
    <row r="92" spans="1:136" ht="15" customHeight="1">
      <c r="A92" s="560"/>
      <c r="B92" s="561"/>
      <c r="C92" s="561"/>
      <c r="D92" s="561"/>
      <c r="E92" s="561"/>
      <c r="F92" s="562"/>
      <c r="G92" s="143" t="s">
        <v>174</v>
      </c>
      <c r="H92" s="144"/>
      <c r="I92" s="144"/>
      <c r="J92" s="144"/>
      <c r="K92" s="144"/>
      <c r="L92" s="144"/>
      <c r="M92" s="144"/>
      <c r="N92" s="144"/>
      <c r="O92" s="144"/>
      <c r="P92" s="144"/>
      <c r="Q92" s="144"/>
      <c r="R92" s="144"/>
      <c r="S92" s="144"/>
      <c r="T92" s="144"/>
      <c r="U92" s="144"/>
      <c r="V92" s="144"/>
      <c r="W92" s="144"/>
      <c r="X92" s="144"/>
      <c r="Y92" s="144"/>
      <c r="Z92" s="144"/>
      <c r="AA92" s="488"/>
      <c r="AB92" s="763">
        <v>0</v>
      </c>
      <c r="AC92" s="764"/>
      <c r="AD92" s="765"/>
      <c r="AE92" s="766">
        <v>2</v>
      </c>
      <c r="AF92" s="764"/>
      <c r="AG92" s="765"/>
      <c r="AH92" s="766">
        <v>2</v>
      </c>
      <c r="AI92" s="764"/>
      <c r="AJ92" s="767"/>
      <c r="AK92" s="274">
        <v>1827391</v>
      </c>
      <c r="AL92" s="275"/>
      <c r="AM92" s="275"/>
      <c r="AN92" s="275"/>
      <c r="AO92" s="275"/>
      <c r="AP92" s="275"/>
      <c r="AQ92" s="275"/>
      <c r="AR92" s="275"/>
      <c r="AS92" s="275"/>
      <c r="AT92" s="274">
        <v>60270</v>
      </c>
      <c r="AU92" s="275"/>
      <c r="AV92" s="275"/>
      <c r="AW92" s="275"/>
      <c r="AX92" s="275"/>
      <c r="AY92" s="275"/>
      <c r="AZ92" s="275"/>
      <c r="BA92" s="275"/>
      <c r="BB92" s="275"/>
      <c r="BC92" s="274">
        <v>933</v>
      </c>
      <c r="BD92" s="274"/>
      <c r="BE92" s="274"/>
      <c r="BF92" s="274"/>
      <c r="BG92" s="274"/>
      <c r="BH92" s="274"/>
      <c r="BI92" s="274"/>
      <c r="BJ92" s="274"/>
      <c r="BK92" s="274"/>
      <c r="BL92" s="274">
        <v>245</v>
      </c>
      <c r="BM92" s="274"/>
      <c r="BN92" s="274"/>
      <c r="BO92" s="274"/>
      <c r="BP92" s="274"/>
      <c r="BQ92" s="274"/>
      <c r="BR92" s="274"/>
      <c r="BS92" s="274"/>
      <c r="BT92" s="274"/>
      <c r="BU92" s="428">
        <v>27</v>
      </c>
      <c r="BV92" s="445"/>
      <c r="BW92" s="445"/>
      <c r="BX92" s="445"/>
      <c r="BY92" s="445"/>
      <c r="BZ92" s="445"/>
      <c r="CA92" s="445"/>
      <c r="CB92" s="445"/>
      <c r="CC92" s="506"/>
      <c r="CD92" s="428">
        <v>1237</v>
      </c>
      <c r="CE92" s="445"/>
      <c r="CF92" s="445"/>
      <c r="CG92" s="445"/>
      <c r="CH92" s="445"/>
      <c r="CI92" s="445"/>
      <c r="CJ92" s="445"/>
      <c r="CK92" s="445"/>
      <c r="CL92" s="506"/>
      <c r="CM92" s="428">
        <v>13</v>
      </c>
      <c r="CN92" s="445"/>
      <c r="CO92" s="445"/>
      <c r="CP92" s="445"/>
      <c r="CQ92" s="445"/>
      <c r="CR92" s="445"/>
      <c r="CS92" s="445"/>
      <c r="CT92" s="445"/>
      <c r="CU92" s="506"/>
      <c r="CV92" s="540">
        <f t="shared" si="13"/>
        <v>2455</v>
      </c>
      <c r="CW92" s="543"/>
      <c r="CX92" s="543"/>
      <c r="CY92" s="543"/>
      <c r="CZ92" s="543"/>
      <c r="DA92" s="543"/>
      <c r="DB92" s="543"/>
      <c r="DC92" s="543"/>
      <c r="DD92" s="544"/>
      <c r="DE92" s="274"/>
      <c r="DF92" s="274"/>
      <c r="DG92" s="274"/>
      <c r="DH92" s="274"/>
      <c r="DI92" s="274"/>
      <c r="DJ92" s="274"/>
      <c r="DK92" s="274"/>
      <c r="DL92" s="274"/>
      <c r="DM92" s="274"/>
      <c r="DN92" s="274">
        <v>1663</v>
      </c>
      <c r="DO92" s="274"/>
      <c r="DP92" s="274"/>
      <c r="DQ92" s="274"/>
      <c r="DR92" s="274"/>
      <c r="DS92" s="274"/>
      <c r="DT92" s="274"/>
      <c r="DU92" s="274"/>
      <c r="DV92" s="274"/>
      <c r="DW92" s="274">
        <v>717</v>
      </c>
      <c r="DX92" s="274"/>
      <c r="DY92" s="274"/>
      <c r="DZ92" s="274"/>
      <c r="EA92" s="274"/>
      <c r="EB92" s="274"/>
      <c r="EC92" s="274"/>
      <c r="ED92" s="274"/>
      <c r="EE92" s="566"/>
    </row>
    <row r="93" spans="1:136" ht="15" customHeight="1">
      <c r="A93" s="560"/>
      <c r="B93" s="561"/>
      <c r="C93" s="561"/>
      <c r="D93" s="561"/>
      <c r="E93" s="561"/>
      <c r="F93" s="562"/>
      <c r="G93" s="143" t="s">
        <v>175</v>
      </c>
      <c r="H93" s="144"/>
      <c r="I93" s="144"/>
      <c r="J93" s="144"/>
      <c r="K93" s="144"/>
      <c r="L93" s="144"/>
      <c r="M93" s="144"/>
      <c r="N93" s="144"/>
      <c r="O93" s="144"/>
      <c r="P93" s="144"/>
      <c r="Q93" s="144"/>
      <c r="R93" s="144"/>
      <c r="S93" s="144"/>
      <c r="T93" s="144"/>
      <c r="U93" s="144"/>
      <c r="V93" s="144"/>
      <c r="W93" s="144"/>
      <c r="X93" s="144"/>
      <c r="Y93" s="144"/>
      <c r="Z93" s="144"/>
      <c r="AA93" s="488"/>
      <c r="AB93" s="763">
        <v>0</v>
      </c>
      <c r="AC93" s="764"/>
      <c r="AD93" s="765"/>
      <c r="AE93" s="766">
        <v>3</v>
      </c>
      <c r="AF93" s="764"/>
      <c r="AG93" s="765"/>
      <c r="AH93" s="766">
        <v>2</v>
      </c>
      <c r="AI93" s="764"/>
      <c r="AJ93" s="767"/>
      <c r="AK93" s="274">
        <v>3219917</v>
      </c>
      <c r="AL93" s="275"/>
      <c r="AM93" s="275"/>
      <c r="AN93" s="275"/>
      <c r="AO93" s="275"/>
      <c r="AP93" s="275"/>
      <c r="AQ93" s="275"/>
      <c r="AR93" s="275"/>
      <c r="AS93" s="275"/>
      <c r="AT93" s="274">
        <v>111158</v>
      </c>
      <c r="AU93" s="275"/>
      <c r="AV93" s="275"/>
      <c r="AW93" s="275"/>
      <c r="AX93" s="275"/>
      <c r="AY93" s="275"/>
      <c r="AZ93" s="275"/>
      <c r="BA93" s="275"/>
      <c r="BB93" s="275"/>
      <c r="BC93" s="274">
        <v>732</v>
      </c>
      <c r="BD93" s="274"/>
      <c r="BE93" s="274"/>
      <c r="BF93" s="274"/>
      <c r="BG93" s="274"/>
      <c r="BH93" s="274"/>
      <c r="BI93" s="274"/>
      <c r="BJ93" s="274"/>
      <c r="BK93" s="274"/>
      <c r="BL93" s="274">
        <v>424</v>
      </c>
      <c r="BM93" s="274"/>
      <c r="BN93" s="274"/>
      <c r="BO93" s="274"/>
      <c r="BP93" s="274"/>
      <c r="BQ93" s="274"/>
      <c r="BR93" s="274"/>
      <c r="BS93" s="274"/>
      <c r="BT93" s="274"/>
      <c r="BU93" s="428">
        <v>304</v>
      </c>
      <c r="BV93" s="445"/>
      <c r="BW93" s="445"/>
      <c r="BX93" s="445"/>
      <c r="BY93" s="445"/>
      <c r="BZ93" s="445"/>
      <c r="CA93" s="445"/>
      <c r="CB93" s="445"/>
      <c r="CC93" s="506"/>
      <c r="CD93" s="428">
        <v>2691</v>
      </c>
      <c r="CE93" s="445"/>
      <c r="CF93" s="445"/>
      <c r="CG93" s="445"/>
      <c r="CH93" s="445"/>
      <c r="CI93" s="445"/>
      <c r="CJ93" s="445"/>
      <c r="CK93" s="445"/>
      <c r="CL93" s="506"/>
      <c r="CM93" s="428">
        <v>50</v>
      </c>
      <c r="CN93" s="445"/>
      <c r="CO93" s="445"/>
      <c r="CP93" s="445"/>
      <c r="CQ93" s="445"/>
      <c r="CR93" s="445"/>
      <c r="CS93" s="445"/>
      <c r="CT93" s="445"/>
      <c r="CU93" s="506"/>
      <c r="CV93" s="540">
        <f t="shared" si="13"/>
        <v>4201</v>
      </c>
      <c r="CW93" s="543"/>
      <c r="CX93" s="543"/>
      <c r="CY93" s="543"/>
      <c r="CZ93" s="543"/>
      <c r="DA93" s="543"/>
      <c r="DB93" s="543"/>
      <c r="DC93" s="543"/>
      <c r="DD93" s="544"/>
      <c r="DE93" s="274"/>
      <c r="DF93" s="274"/>
      <c r="DG93" s="274"/>
      <c r="DH93" s="274"/>
      <c r="DI93" s="274"/>
      <c r="DJ93" s="274"/>
      <c r="DK93" s="274"/>
      <c r="DL93" s="274"/>
      <c r="DM93" s="274"/>
      <c r="DN93" s="274">
        <v>1839</v>
      </c>
      <c r="DO93" s="274"/>
      <c r="DP93" s="274"/>
      <c r="DQ93" s="274"/>
      <c r="DR93" s="274"/>
      <c r="DS93" s="274"/>
      <c r="DT93" s="274"/>
      <c r="DU93" s="274"/>
      <c r="DV93" s="274"/>
      <c r="DW93" s="274">
        <v>1774</v>
      </c>
      <c r="DX93" s="274"/>
      <c r="DY93" s="274"/>
      <c r="DZ93" s="274"/>
      <c r="EA93" s="274"/>
      <c r="EB93" s="274"/>
      <c r="EC93" s="274"/>
      <c r="ED93" s="274"/>
      <c r="EE93" s="566"/>
    </row>
    <row r="94" spans="1:136" ht="15" customHeight="1">
      <c r="A94" s="560"/>
      <c r="B94" s="561"/>
      <c r="C94" s="561"/>
      <c r="D94" s="561"/>
      <c r="E94" s="561"/>
      <c r="F94" s="562"/>
      <c r="G94" s="143" t="s">
        <v>176</v>
      </c>
      <c r="H94" s="144"/>
      <c r="I94" s="144"/>
      <c r="J94" s="144"/>
      <c r="K94" s="144"/>
      <c r="L94" s="144"/>
      <c r="M94" s="144"/>
      <c r="N94" s="144"/>
      <c r="O94" s="144"/>
      <c r="P94" s="144"/>
      <c r="Q94" s="144"/>
      <c r="R94" s="144"/>
      <c r="S94" s="144"/>
      <c r="T94" s="144"/>
      <c r="U94" s="144"/>
      <c r="V94" s="144"/>
      <c r="W94" s="144"/>
      <c r="X94" s="144"/>
      <c r="Y94" s="144"/>
      <c r="Z94" s="144"/>
      <c r="AA94" s="488"/>
      <c r="AB94" s="763">
        <v>0</v>
      </c>
      <c r="AC94" s="764"/>
      <c r="AD94" s="765"/>
      <c r="AE94" s="766">
        <v>4</v>
      </c>
      <c r="AF94" s="764"/>
      <c r="AG94" s="765"/>
      <c r="AH94" s="766">
        <v>2</v>
      </c>
      <c r="AI94" s="764"/>
      <c r="AJ94" s="767"/>
      <c r="AK94" s="274">
        <v>1431627</v>
      </c>
      <c r="AL94" s="275"/>
      <c r="AM94" s="275"/>
      <c r="AN94" s="275"/>
      <c r="AO94" s="275"/>
      <c r="AP94" s="275"/>
      <c r="AQ94" s="275"/>
      <c r="AR94" s="275"/>
      <c r="AS94" s="275"/>
      <c r="AT94" s="274">
        <v>59965</v>
      </c>
      <c r="AU94" s="275"/>
      <c r="AV94" s="275"/>
      <c r="AW94" s="275"/>
      <c r="AX94" s="275"/>
      <c r="AY94" s="275"/>
      <c r="AZ94" s="275"/>
      <c r="BA94" s="275"/>
      <c r="BB94" s="275"/>
      <c r="BC94" s="274">
        <v>374</v>
      </c>
      <c r="BD94" s="274"/>
      <c r="BE94" s="274"/>
      <c r="BF94" s="274"/>
      <c r="BG94" s="274"/>
      <c r="BH94" s="274"/>
      <c r="BI94" s="274"/>
      <c r="BJ94" s="274"/>
      <c r="BK94" s="274"/>
      <c r="BL94" s="274">
        <v>600</v>
      </c>
      <c r="BM94" s="274"/>
      <c r="BN94" s="274"/>
      <c r="BO94" s="274"/>
      <c r="BP94" s="274"/>
      <c r="BQ94" s="274"/>
      <c r="BR94" s="274"/>
      <c r="BS94" s="274"/>
      <c r="BT94" s="274"/>
      <c r="BU94" s="428">
        <v>442</v>
      </c>
      <c r="BV94" s="445"/>
      <c r="BW94" s="445"/>
      <c r="BX94" s="445"/>
      <c r="BY94" s="445"/>
      <c r="BZ94" s="445"/>
      <c r="CA94" s="445"/>
      <c r="CB94" s="445"/>
      <c r="CC94" s="506"/>
      <c r="CD94" s="428">
        <v>3144</v>
      </c>
      <c r="CE94" s="445"/>
      <c r="CF94" s="445"/>
      <c r="CG94" s="445"/>
      <c r="CH94" s="445"/>
      <c r="CI94" s="445"/>
      <c r="CJ94" s="445"/>
      <c r="CK94" s="445"/>
      <c r="CL94" s="506"/>
      <c r="CM94" s="428">
        <v>19</v>
      </c>
      <c r="CN94" s="445"/>
      <c r="CO94" s="445"/>
      <c r="CP94" s="445"/>
      <c r="CQ94" s="445"/>
      <c r="CR94" s="445"/>
      <c r="CS94" s="445"/>
      <c r="CT94" s="445"/>
      <c r="CU94" s="506"/>
      <c r="CV94" s="540">
        <f t="shared" si="13"/>
        <v>4579</v>
      </c>
      <c r="CW94" s="543"/>
      <c r="CX94" s="543"/>
      <c r="CY94" s="543"/>
      <c r="CZ94" s="543"/>
      <c r="DA94" s="543"/>
      <c r="DB94" s="543"/>
      <c r="DC94" s="543"/>
      <c r="DD94" s="544"/>
      <c r="DE94" s="274"/>
      <c r="DF94" s="274"/>
      <c r="DG94" s="274"/>
      <c r="DH94" s="274"/>
      <c r="DI94" s="274"/>
      <c r="DJ94" s="274"/>
      <c r="DK94" s="274"/>
      <c r="DL94" s="274"/>
      <c r="DM94" s="274"/>
      <c r="DN94" s="274">
        <v>1654</v>
      </c>
      <c r="DO94" s="274"/>
      <c r="DP94" s="274"/>
      <c r="DQ94" s="274"/>
      <c r="DR94" s="274"/>
      <c r="DS94" s="274"/>
      <c r="DT94" s="274"/>
      <c r="DU94" s="274"/>
      <c r="DV94" s="274"/>
      <c r="DW94" s="274">
        <v>1687</v>
      </c>
      <c r="DX94" s="274"/>
      <c r="DY94" s="274"/>
      <c r="DZ94" s="274"/>
      <c r="EA94" s="274"/>
      <c r="EB94" s="274"/>
      <c r="EC94" s="274"/>
      <c r="ED94" s="274"/>
      <c r="EE94" s="566"/>
    </row>
    <row r="95" spans="1:136" ht="15" customHeight="1">
      <c r="A95" s="560"/>
      <c r="B95" s="561"/>
      <c r="C95" s="561"/>
      <c r="D95" s="561"/>
      <c r="E95" s="561"/>
      <c r="F95" s="562"/>
      <c r="G95" s="143" t="s">
        <v>436</v>
      </c>
      <c r="H95" s="144"/>
      <c r="I95" s="144"/>
      <c r="J95" s="144"/>
      <c r="K95" s="144"/>
      <c r="L95" s="144"/>
      <c r="M95" s="144"/>
      <c r="N95" s="144"/>
      <c r="O95" s="144"/>
      <c r="P95" s="144"/>
      <c r="Q95" s="144"/>
      <c r="R95" s="144"/>
      <c r="S95" s="144"/>
      <c r="T95" s="144"/>
      <c r="U95" s="144"/>
      <c r="V95" s="144"/>
      <c r="W95" s="144"/>
      <c r="X95" s="144"/>
      <c r="Y95" s="144"/>
      <c r="Z95" s="144"/>
      <c r="AA95" s="488"/>
      <c r="AB95" s="763">
        <v>0</v>
      </c>
      <c r="AC95" s="764"/>
      <c r="AD95" s="765"/>
      <c r="AE95" s="766">
        <v>5</v>
      </c>
      <c r="AF95" s="764"/>
      <c r="AG95" s="765"/>
      <c r="AH95" s="766">
        <v>2</v>
      </c>
      <c r="AI95" s="764"/>
      <c r="AJ95" s="767"/>
      <c r="AK95" s="274">
        <v>1552463</v>
      </c>
      <c r="AL95" s="275"/>
      <c r="AM95" s="275"/>
      <c r="AN95" s="275"/>
      <c r="AO95" s="275"/>
      <c r="AP95" s="275"/>
      <c r="AQ95" s="275"/>
      <c r="AR95" s="275"/>
      <c r="AS95" s="275"/>
      <c r="AT95" s="274">
        <v>69264</v>
      </c>
      <c r="AU95" s="275"/>
      <c r="AV95" s="275"/>
      <c r="AW95" s="275"/>
      <c r="AX95" s="275"/>
      <c r="AY95" s="275"/>
      <c r="AZ95" s="275"/>
      <c r="BA95" s="275"/>
      <c r="BB95" s="275"/>
      <c r="BC95" s="274">
        <v>312</v>
      </c>
      <c r="BD95" s="274"/>
      <c r="BE95" s="274"/>
      <c r="BF95" s="274"/>
      <c r="BG95" s="274"/>
      <c r="BH95" s="274"/>
      <c r="BI95" s="274"/>
      <c r="BJ95" s="274"/>
      <c r="BK95" s="274"/>
      <c r="BL95" s="274">
        <v>393</v>
      </c>
      <c r="BM95" s="274"/>
      <c r="BN95" s="274"/>
      <c r="BO95" s="274"/>
      <c r="BP95" s="274"/>
      <c r="BQ95" s="274"/>
      <c r="BR95" s="274"/>
      <c r="BS95" s="274"/>
      <c r="BT95" s="274"/>
      <c r="BU95" s="428">
        <v>218</v>
      </c>
      <c r="BV95" s="445"/>
      <c r="BW95" s="445"/>
      <c r="BX95" s="445"/>
      <c r="BY95" s="445"/>
      <c r="BZ95" s="445"/>
      <c r="CA95" s="445"/>
      <c r="CB95" s="445"/>
      <c r="CC95" s="506"/>
      <c r="CD95" s="428">
        <v>3778</v>
      </c>
      <c r="CE95" s="445"/>
      <c r="CF95" s="445"/>
      <c r="CG95" s="445"/>
      <c r="CH95" s="445"/>
      <c r="CI95" s="445"/>
      <c r="CJ95" s="445"/>
      <c r="CK95" s="445"/>
      <c r="CL95" s="506"/>
      <c r="CM95" s="428">
        <v>40</v>
      </c>
      <c r="CN95" s="445"/>
      <c r="CO95" s="445"/>
      <c r="CP95" s="445"/>
      <c r="CQ95" s="445"/>
      <c r="CR95" s="445"/>
      <c r="CS95" s="445"/>
      <c r="CT95" s="445"/>
      <c r="CU95" s="506"/>
      <c r="CV95" s="540">
        <f t="shared" si="13"/>
        <v>4741</v>
      </c>
      <c r="CW95" s="543"/>
      <c r="CX95" s="543"/>
      <c r="CY95" s="543"/>
      <c r="CZ95" s="543"/>
      <c r="DA95" s="543"/>
      <c r="DB95" s="543"/>
      <c r="DC95" s="543"/>
      <c r="DD95" s="544"/>
      <c r="DE95" s="274"/>
      <c r="DF95" s="274"/>
      <c r="DG95" s="274"/>
      <c r="DH95" s="274"/>
      <c r="DI95" s="274"/>
      <c r="DJ95" s="274"/>
      <c r="DK95" s="274"/>
      <c r="DL95" s="274"/>
      <c r="DM95" s="274"/>
      <c r="DN95" s="274">
        <v>1598</v>
      </c>
      <c r="DO95" s="274"/>
      <c r="DP95" s="274"/>
      <c r="DQ95" s="274"/>
      <c r="DR95" s="274"/>
      <c r="DS95" s="274"/>
      <c r="DT95" s="274"/>
      <c r="DU95" s="274"/>
      <c r="DV95" s="274"/>
      <c r="DW95" s="274">
        <v>1761</v>
      </c>
      <c r="DX95" s="274"/>
      <c r="DY95" s="274"/>
      <c r="DZ95" s="274"/>
      <c r="EA95" s="274"/>
      <c r="EB95" s="274"/>
      <c r="EC95" s="274"/>
      <c r="ED95" s="274"/>
      <c r="EE95" s="566"/>
    </row>
    <row r="96" spans="1:136" ht="15" customHeight="1">
      <c r="A96" s="560"/>
      <c r="B96" s="561"/>
      <c r="C96" s="561"/>
      <c r="D96" s="561"/>
      <c r="E96" s="561"/>
      <c r="F96" s="562"/>
      <c r="G96" s="143" t="s">
        <v>437</v>
      </c>
      <c r="H96" s="144"/>
      <c r="I96" s="144"/>
      <c r="J96" s="144"/>
      <c r="K96" s="144"/>
      <c r="L96" s="144"/>
      <c r="M96" s="144"/>
      <c r="N96" s="144"/>
      <c r="O96" s="144"/>
      <c r="P96" s="144"/>
      <c r="Q96" s="144"/>
      <c r="R96" s="144"/>
      <c r="S96" s="144"/>
      <c r="T96" s="144"/>
      <c r="U96" s="144"/>
      <c r="V96" s="144"/>
      <c r="W96" s="144"/>
      <c r="X96" s="144"/>
      <c r="Y96" s="144"/>
      <c r="Z96" s="144"/>
      <c r="AA96" s="488"/>
      <c r="AB96" s="763">
        <v>0</v>
      </c>
      <c r="AC96" s="764"/>
      <c r="AD96" s="765"/>
      <c r="AE96" s="766">
        <v>6</v>
      </c>
      <c r="AF96" s="764"/>
      <c r="AG96" s="765"/>
      <c r="AH96" s="766">
        <v>2</v>
      </c>
      <c r="AI96" s="764"/>
      <c r="AJ96" s="767"/>
      <c r="AK96" s="274">
        <v>1547037</v>
      </c>
      <c r="AL96" s="275"/>
      <c r="AM96" s="275"/>
      <c r="AN96" s="275"/>
      <c r="AO96" s="275"/>
      <c r="AP96" s="275"/>
      <c r="AQ96" s="275"/>
      <c r="AR96" s="275"/>
      <c r="AS96" s="275"/>
      <c r="AT96" s="274">
        <v>74101</v>
      </c>
      <c r="AU96" s="275"/>
      <c r="AV96" s="275"/>
      <c r="AW96" s="275"/>
      <c r="AX96" s="275"/>
      <c r="AY96" s="275"/>
      <c r="AZ96" s="275"/>
      <c r="BA96" s="275"/>
      <c r="BB96" s="275"/>
      <c r="BC96" s="274">
        <v>280</v>
      </c>
      <c r="BD96" s="274"/>
      <c r="BE96" s="274"/>
      <c r="BF96" s="274"/>
      <c r="BG96" s="274"/>
      <c r="BH96" s="274"/>
      <c r="BI96" s="274"/>
      <c r="BJ96" s="274"/>
      <c r="BK96" s="274"/>
      <c r="BL96" s="274">
        <v>522</v>
      </c>
      <c r="BM96" s="274"/>
      <c r="BN96" s="274"/>
      <c r="BO96" s="274"/>
      <c r="BP96" s="274"/>
      <c r="BQ96" s="274"/>
      <c r="BR96" s="274"/>
      <c r="BS96" s="274"/>
      <c r="BT96" s="274"/>
      <c r="BU96" s="428"/>
      <c r="BV96" s="445"/>
      <c r="BW96" s="445"/>
      <c r="BX96" s="445"/>
      <c r="BY96" s="445"/>
      <c r="BZ96" s="445"/>
      <c r="CA96" s="445"/>
      <c r="CB96" s="445"/>
      <c r="CC96" s="506"/>
      <c r="CD96" s="428">
        <v>5822</v>
      </c>
      <c r="CE96" s="445"/>
      <c r="CF96" s="445"/>
      <c r="CG96" s="445"/>
      <c r="CH96" s="445"/>
      <c r="CI96" s="445"/>
      <c r="CJ96" s="445"/>
      <c r="CK96" s="445"/>
      <c r="CL96" s="506"/>
      <c r="CM96" s="428">
        <v>13</v>
      </c>
      <c r="CN96" s="445"/>
      <c r="CO96" s="445"/>
      <c r="CP96" s="445"/>
      <c r="CQ96" s="445"/>
      <c r="CR96" s="445"/>
      <c r="CS96" s="445"/>
      <c r="CT96" s="445"/>
      <c r="CU96" s="506"/>
      <c r="CV96" s="540">
        <f t="shared" si="13"/>
        <v>6637</v>
      </c>
      <c r="CW96" s="543"/>
      <c r="CX96" s="543"/>
      <c r="CY96" s="543"/>
      <c r="CZ96" s="543"/>
      <c r="DA96" s="543"/>
      <c r="DB96" s="543"/>
      <c r="DC96" s="543"/>
      <c r="DD96" s="544"/>
      <c r="DE96" s="274"/>
      <c r="DF96" s="274"/>
      <c r="DG96" s="274"/>
      <c r="DH96" s="274"/>
      <c r="DI96" s="274"/>
      <c r="DJ96" s="274"/>
      <c r="DK96" s="274"/>
      <c r="DL96" s="274"/>
      <c r="DM96" s="274"/>
      <c r="DN96" s="274">
        <v>1518</v>
      </c>
      <c r="DO96" s="274"/>
      <c r="DP96" s="274"/>
      <c r="DQ96" s="274"/>
      <c r="DR96" s="274"/>
      <c r="DS96" s="274"/>
      <c r="DT96" s="274"/>
      <c r="DU96" s="274"/>
      <c r="DV96" s="274"/>
      <c r="DW96" s="274">
        <v>2260</v>
      </c>
      <c r="DX96" s="274"/>
      <c r="DY96" s="274"/>
      <c r="DZ96" s="274"/>
      <c r="EA96" s="274"/>
      <c r="EB96" s="274"/>
      <c r="EC96" s="274"/>
      <c r="ED96" s="274"/>
      <c r="EE96" s="566"/>
    </row>
    <row r="97" spans="1:137" ht="15" customHeight="1">
      <c r="A97" s="560"/>
      <c r="B97" s="561"/>
      <c r="C97" s="561"/>
      <c r="D97" s="561"/>
      <c r="E97" s="561"/>
      <c r="F97" s="562"/>
      <c r="G97" s="143" t="s">
        <v>438</v>
      </c>
      <c r="H97" s="144"/>
      <c r="I97" s="144"/>
      <c r="J97" s="144"/>
      <c r="K97" s="144"/>
      <c r="L97" s="144"/>
      <c r="M97" s="144"/>
      <c r="N97" s="144"/>
      <c r="O97" s="144"/>
      <c r="P97" s="144"/>
      <c r="Q97" s="144"/>
      <c r="R97" s="144"/>
      <c r="S97" s="144"/>
      <c r="T97" s="144"/>
      <c r="U97" s="144"/>
      <c r="V97" s="144"/>
      <c r="W97" s="144"/>
      <c r="X97" s="144"/>
      <c r="Y97" s="144"/>
      <c r="Z97" s="144"/>
      <c r="AA97" s="488"/>
      <c r="AB97" s="763">
        <v>0</v>
      </c>
      <c r="AC97" s="764"/>
      <c r="AD97" s="765"/>
      <c r="AE97" s="766">
        <v>7</v>
      </c>
      <c r="AF97" s="764"/>
      <c r="AG97" s="765"/>
      <c r="AH97" s="766">
        <v>2</v>
      </c>
      <c r="AI97" s="764"/>
      <c r="AJ97" s="767"/>
      <c r="AK97" s="274">
        <v>1328275</v>
      </c>
      <c r="AL97" s="275"/>
      <c r="AM97" s="275"/>
      <c r="AN97" s="275"/>
      <c r="AO97" s="275"/>
      <c r="AP97" s="275"/>
      <c r="AQ97" s="275"/>
      <c r="AR97" s="275"/>
      <c r="AS97" s="275"/>
      <c r="AT97" s="274">
        <v>58516</v>
      </c>
      <c r="AU97" s="275"/>
      <c r="AV97" s="275"/>
      <c r="AW97" s="275"/>
      <c r="AX97" s="275"/>
      <c r="AY97" s="275"/>
      <c r="AZ97" s="275"/>
      <c r="BA97" s="275"/>
      <c r="BB97" s="275"/>
      <c r="BC97" s="274">
        <v>138</v>
      </c>
      <c r="BD97" s="274"/>
      <c r="BE97" s="274"/>
      <c r="BF97" s="274"/>
      <c r="BG97" s="274"/>
      <c r="BH97" s="274"/>
      <c r="BI97" s="274"/>
      <c r="BJ97" s="274"/>
      <c r="BK97" s="274"/>
      <c r="BL97" s="274">
        <v>161</v>
      </c>
      <c r="BM97" s="274"/>
      <c r="BN97" s="274"/>
      <c r="BO97" s="274"/>
      <c r="BP97" s="274"/>
      <c r="BQ97" s="274"/>
      <c r="BR97" s="274"/>
      <c r="BS97" s="274"/>
      <c r="BT97" s="274"/>
      <c r="BU97" s="428"/>
      <c r="BV97" s="445"/>
      <c r="BW97" s="445"/>
      <c r="BX97" s="445"/>
      <c r="BY97" s="445"/>
      <c r="BZ97" s="445"/>
      <c r="CA97" s="445"/>
      <c r="CB97" s="445"/>
      <c r="CC97" s="506"/>
      <c r="CD97" s="428">
        <v>5732</v>
      </c>
      <c r="CE97" s="445"/>
      <c r="CF97" s="445"/>
      <c r="CG97" s="445"/>
      <c r="CH97" s="445"/>
      <c r="CI97" s="445"/>
      <c r="CJ97" s="445"/>
      <c r="CK97" s="445"/>
      <c r="CL97" s="506"/>
      <c r="CM97" s="428">
        <v>77</v>
      </c>
      <c r="CN97" s="445"/>
      <c r="CO97" s="445"/>
      <c r="CP97" s="445"/>
      <c r="CQ97" s="445"/>
      <c r="CR97" s="445"/>
      <c r="CS97" s="445"/>
      <c r="CT97" s="445"/>
      <c r="CU97" s="506"/>
      <c r="CV97" s="540">
        <f>SUM(BC97:CU97)</f>
        <v>6108</v>
      </c>
      <c r="CW97" s="543"/>
      <c r="CX97" s="543"/>
      <c r="CY97" s="543"/>
      <c r="CZ97" s="543"/>
      <c r="DA97" s="543"/>
      <c r="DB97" s="543"/>
      <c r="DC97" s="543"/>
      <c r="DD97" s="544"/>
      <c r="DE97" s="274"/>
      <c r="DF97" s="274"/>
      <c r="DG97" s="274"/>
      <c r="DH97" s="274"/>
      <c r="DI97" s="274"/>
      <c r="DJ97" s="274"/>
      <c r="DK97" s="274"/>
      <c r="DL97" s="274"/>
      <c r="DM97" s="274"/>
      <c r="DN97" s="274">
        <v>611</v>
      </c>
      <c r="DO97" s="274"/>
      <c r="DP97" s="274"/>
      <c r="DQ97" s="274"/>
      <c r="DR97" s="274"/>
      <c r="DS97" s="274"/>
      <c r="DT97" s="274"/>
      <c r="DU97" s="274"/>
      <c r="DV97" s="274"/>
      <c r="DW97" s="274">
        <v>1398</v>
      </c>
      <c r="DX97" s="274"/>
      <c r="DY97" s="274"/>
      <c r="DZ97" s="274"/>
      <c r="EA97" s="274"/>
      <c r="EB97" s="274"/>
      <c r="EC97" s="274"/>
      <c r="ED97" s="274"/>
      <c r="EE97" s="566"/>
    </row>
    <row r="98" spans="1:137" ht="15" customHeight="1">
      <c r="A98" s="560"/>
      <c r="B98" s="561"/>
      <c r="C98" s="561"/>
      <c r="D98" s="561"/>
      <c r="E98" s="561"/>
      <c r="F98" s="562"/>
      <c r="G98" s="143" t="s">
        <v>439</v>
      </c>
      <c r="H98" s="144"/>
      <c r="I98" s="144"/>
      <c r="J98" s="144"/>
      <c r="K98" s="144"/>
      <c r="L98" s="144"/>
      <c r="M98" s="144"/>
      <c r="N98" s="144"/>
      <c r="O98" s="144"/>
      <c r="P98" s="144"/>
      <c r="Q98" s="144"/>
      <c r="R98" s="144"/>
      <c r="S98" s="144"/>
      <c r="T98" s="144"/>
      <c r="U98" s="144"/>
      <c r="V98" s="144"/>
      <c r="W98" s="144"/>
      <c r="X98" s="144"/>
      <c r="Y98" s="144"/>
      <c r="Z98" s="144"/>
      <c r="AA98" s="488"/>
      <c r="AB98" s="763">
        <v>0</v>
      </c>
      <c r="AC98" s="764"/>
      <c r="AD98" s="765"/>
      <c r="AE98" s="766">
        <v>8</v>
      </c>
      <c r="AF98" s="764"/>
      <c r="AG98" s="765"/>
      <c r="AH98" s="766">
        <v>2</v>
      </c>
      <c r="AI98" s="764"/>
      <c r="AJ98" s="767"/>
      <c r="AK98" s="274">
        <v>1571187</v>
      </c>
      <c r="AL98" s="275"/>
      <c r="AM98" s="275"/>
      <c r="AN98" s="275"/>
      <c r="AO98" s="275"/>
      <c r="AP98" s="275"/>
      <c r="AQ98" s="275"/>
      <c r="AR98" s="275"/>
      <c r="AS98" s="275"/>
      <c r="AT98" s="274">
        <v>72190</v>
      </c>
      <c r="AU98" s="275"/>
      <c r="AV98" s="275"/>
      <c r="AW98" s="275"/>
      <c r="AX98" s="275"/>
      <c r="AY98" s="275"/>
      <c r="AZ98" s="275"/>
      <c r="BA98" s="275"/>
      <c r="BB98" s="275"/>
      <c r="BC98" s="274">
        <v>136</v>
      </c>
      <c r="BD98" s="274"/>
      <c r="BE98" s="274"/>
      <c r="BF98" s="274"/>
      <c r="BG98" s="274"/>
      <c r="BH98" s="274"/>
      <c r="BI98" s="274"/>
      <c r="BJ98" s="274"/>
      <c r="BK98" s="274"/>
      <c r="BL98" s="274">
        <v>510</v>
      </c>
      <c r="BM98" s="274"/>
      <c r="BN98" s="274"/>
      <c r="BO98" s="274"/>
      <c r="BP98" s="274"/>
      <c r="BQ98" s="274"/>
      <c r="BR98" s="274"/>
      <c r="BS98" s="274"/>
      <c r="BT98" s="274"/>
      <c r="BU98" s="428"/>
      <c r="BV98" s="445"/>
      <c r="BW98" s="445"/>
      <c r="BX98" s="445"/>
      <c r="BY98" s="445"/>
      <c r="BZ98" s="445"/>
      <c r="CA98" s="445"/>
      <c r="CB98" s="445"/>
      <c r="CC98" s="506"/>
      <c r="CD98" s="428">
        <v>5664</v>
      </c>
      <c r="CE98" s="445"/>
      <c r="CF98" s="445"/>
      <c r="CG98" s="445"/>
      <c r="CH98" s="445"/>
      <c r="CI98" s="445"/>
      <c r="CJ98" s="445"/>
      <c r="CK98" s="445"/>
      <c r="CL98" s="506"/>
      <c r="CM98" s="428"/>
      <c r="CN98" s="445"/>
      <c r="CO98" s="445"/>
      <c r="CP98" s="445"/>
      <c r="CQ98" s="445"/>
      <c r="CR98" s="445"/>
      <c r="CS98" s="445"/>
      <c r="CT98" s="445"/>
      <c r="CU98" s="506"/>
      <c r="CV98" s="540">
        <f t="shared" ref="CV98:CV100" si="14">SUM(BC98:CU98)</f>
        <v>6310</v>
      </c>
      <c r="CW98" s="543"/>
      <c r="CX98" s="543"/>
      <c r="CY98" s="543"/>
      <c r="CZ98" s="543"/>
      <c r="DA98" s="543"/>
      <c r="DB98" s="543"/>
      <c r="DC98" s="543"/>
      <c r="DD98" s="544"/>
      <c r="DE98" s="274"/>
      <c r="DF98" s="274"/>
      <c r="DG98" s="274"/>
      <c r="DH98" s="274"/>
      <c r="DI98" s="274"/>
      <c r="DJ98" s="274"/>
      <c r="DK98" s="274"/>
      <c r="DL98" s="274"/>
      <c r="DM98" s="274"/>
      <c r="DN98" s="274">
        <v>1074</v>
      </c>
      <c r="DO98" s="274"/>
      <c r="DP98" s="274"/>
      <c r="DQ98" s="274"/>
      <c r="DR98" s="274"/>
      <c r="DS98" s="274"/>
      <c r="DT98" s="274"/>
      <c r="DU98" s="274"/>
      <c r="DV98" s="274"/>
      <c r="DW98" s="274">
        <v>1232</v>
      </c>
      <c r="DX98" s="274"/>
      <c r="DY98" s="274"/>
      <c r="DZ98" s="274"/>
      <c r="EA98" s="274"/>
      <c r="EB98" s="274"/>
      <c r="EC98" s="274"/>
      <c r="ED98" s="274"/>
      <c r="EE98" s="566"/>
    </row>
    <row r="99" spans="1:137" ht="15" customHeight="1">
      <c r="A99" s="560"/>
      <c r="B99" s="561"/>
      <c r="C99" s="561"/>
      <c r="D99" s="561"/>
      <c r="E99" s="561"/>
      <c r="F99" s="562"/>
      <c r="G99" s="143" t="s">
        <v>4414</v>
      </c>
      <c r="H99" s="144"/>
      <c r="I99" s="144"/>
      <c r="J99" s="144"/>
      <c r="K99" s="144"/>
      <c r="L99" s="144"/>
      <c r="M99" s="144"/>
      <c r="N99" s="144"/>
      <c r="O99" s="144"/>
      <c r="P99" s="144"/>
      <c r="Q99" s="144"/>
      <c r="R99" s="144"/>
      <c r="S99" s="144"/>
      <c r="T99" s="144"/>
      <c r="U99" s="144"/>
      <c r="V99" s="144"/>
      <c r="W99" s="144"/>
      <c r="X99" s="144"/>
      <c r="Y99" s="144"/>
      <c r="Z99" s="144"/>
      <c r="AA99" s="488"/>
      <c r="AB99" s="763">
        <v>0</v>
      </c>
      <c r="AC99" s="764"/>
      <c r="AD99" s="765"/>
      <c r="AE99" s="766">
        <v>9</v>
      </c>
      <c r="AF99" s="764"/>
      <c r="AG99" s="765"/>
      <c r="AH99" s="766">
        <v>2</v>
      </c>
      <c r="AI99" s="764"/>
      <c r="AJ99" s="767"/>
      <c r="AK99" s="274">
        <v>3522380</v>
      </c>
      <c r="AL99" s="275"/>
      <c r="AM99" s="275"/>
      <c r="AN99" s="275"/>
      <c r="AO99" s="275"/>
      <c r="AP99" s="275"/>
      <c r="AQ99" s="275"/>
      <c r="AR99" s="275"/>
      <c r="AS99" s="275"/>
      <c r="AT99" s="274">
        <v>153347</v>
      </c>
      <c r="AU99" s="275"/>
      <c r="AV99" s="275"/>
      <c r="AW99" s="275"/>
      <c r="AX99" s="275"/>
      <c r="AY99" s="275"/>
      <c r="AZ99" s="275"/>
      <c r="BA99" s="275"/>
      <c r="BB99" s="275"/>
      <c r="BC99" s="274">
        <v>154</v>
      </c>
      <c r="BD99" s="274"/>
      <c r="BE99" s="274"/>
      <c r="BF99" s="274"/>
      <c r="BG99" s="274"/>
      <c r="BH99" s="274"/>
      <c r="BI99" s="274"/>
      <c r="BJ99" s="274"/>
      <c r="BK99" s="274"/>
      <c r="BL99" s="274">
        <v>79</v>
      </c>
      <c r="BM99" s="274"/>
      <c r="BN99" s="274"/>
      <c r="BO99" s="274"/>
      <c r="BP99" s="274"/>
      <c r="BQ99" s="274"/>
      <c r="BR99" s="274"/>
      <c r="BS99" s="274"/>
      <c r="BT99" s="274"/>
      <c r="BU99" s="428"/>
      <c r="BV99" s="445"/>
      <c r="BW99" s="445"/>
      <c r="BX99" s="445"/>
      <c r="BY99" s="445"/>
      <c r="BZ99" s="445"/>
      <c r="CA99" s="445"/>
      <c r="CB99" s="445"/>
      <c r="CC99" s="506"/>
      <c r="CD99" s="428">
        <v>12694</v>
      </c>
      <c r="CE99" s="445"/>
      <c r="CF99" s="445"/>
      <c r="CG99" s="445"/>
      <c r="CH99" s="445"/>
      <c r="CI99" s="445"/>
      <c r="CJ99" s="445"/>
      <c r="CK99" s="445"/>
      <c r="CL99" s="506"/>
      <c r="CM99" s="428"/>
      <c r="CN99" s="445"/>
      <c r="CO99" s="445"/>
      <c r="CP99" s="445"/>
      <c r="CQ99" s="445"/>
      <c r="CR99" s="445"/>
      <c r="CS99" s="445"/>
      <c r="CT99" s="445"/>
      <c r="CU99" s="506"/>
      <c r="CV99" s="540">
        <f t="shared" si="14"/>
        <v>12927</v>
      </c>
      <c r="CW99" s="543"/>
      <c r="CX99" s="543"/>
      <c r="CY99" s="543"/>
      <c r="CZ99" s="543"/>
      <c r="DA99" s="543"/>
      <c r="DB99" s="543"/>
      <c r="DC99" s="543"/>
      <c r="DD99" s="544"/>
      <c r="DE99" s="274"/>
      <c r="DF99" s="274"/>
      <c r="DG99" s="274"/>
      <c r="DH99" s="274"/>
      <c r="DI99" s="274"/>
      <c r="DJ99" s="274"/>
      <c r="DK99" s="274"/>
      <c r="DL99" s="274"/>
      <c r="DM99" s="274"/>
      <c r="DN99" s="274">
        <v>1937</v>
      </c>
      <c r="DO99" s="274"/>
      <c r="DP99" s="274"/>
      <c r="DQ99" s="274"/>
      <c r="DR99" s="274"/>
      <c r="DS99" s="274"/>
      <c r="DT99" s="274"/>
      <c r="DU99" s="274"/>
      <c r="DV99" s="274"/>
      <c r="DW99" s="274">
        <v>3539</v>
      </c>
      <c r="DX99" s="274"/>
      <c r="DY99" s="274"/>
      <c r="DZ99" s="274"/>
      <c r="EA99" s="274"/>
      <c r="EB99" s="274"/>
      <c r="EC99" s="274"/>
      <c r="ED99" s="274"/>
      <c r="EE99" s="566"/>
    </row>
    <row r="100" spans="1:137" ht="15" customHeight="1">
      <c r="A100" s="560"/>
      <c r="B100" s="561"/>
      <c r="C100" s="561"/>
      <c r="D100" s="561"/>
      <c r="E100" s="561"/>
      <c r="F100" s="562"/>
      <c r="G100" s="143" t="s">
        <v>4416</v>
      </c>
      <c r="H100" s="144"/>
      <c r="I100" s="144"/>
      <c r="J100" s="144"/>
      <c r="K100" s="144"/>
      <c r="L100" s="144"/>
      <c r="M100" s="144"/>
      <c r="N100" s="144"/>
      <c r="O100" s="144"/>
      <c r="P100" s="144"/>
      <c r="Q100" s="144"/>
      <c r="R100" s="144"/>
      <c r="S100" s="144"/>
      <c r="T100" s="144"/>
      <c r="U100" s="144"/>
      <c r="V100" s="144"/>
      <c r="W100" s="144"/>
      <c r="X100" s="144"/>
      <c r="Y100" s="144"/>
      <c r="Z100" s="144"/>
      <c r="AA100" s="488"/>
      <c r="AB100" s="763">
        <v>1</v>
      </c>
      <c r="AC100" s="764"/>
      <c r="AD100" s="765"/>
      <c r="AE100" s="766">
        <v>0</v>
      </c>
      <c r="AF100" s="764"/>
      <c r="AG100" s="765"/>
      <c r="AH100" s="766">
        <v>2</v>
      </c>
      <c r="AI100" s="764"/>
      <c r="AJ100" s="767"/>
      <c r="AK100" s="274">
        <v>1826327</v>
      </c>
      <c r="AL100" s="275"/>
      <c r="AM100" s="275"/>
      <c r="AN100" s="275"/>
      <c r="AO100" s="275"/>
      <c r="AP100" s="275"/>
      <c r="AQ100" s="275"/>
      <c r="AR100" s="275"/>
      <c r="AS100" s="275"/>
      <c r="AT100" s="274">
        <v>91627</v>
      </c>
      <c r="AU100" s="275"/>
      <c r="AV100" s="275"/>
      <c r="AW100" s="275"/>
      <c r="AX100" s="275"/>
      <c r="AY100" s="275"/>
      <c r="AZ100" s="275"/>
      <c r="BA100" s="275"/>
      <c r="BB100" s="275"/>
      <c r="BC100" s="274">
        <v>5</v>
      </c>
      <c r="BD100" s="274"/>
      <c r="BE100" s="274"/>
      <c r="BF100" s="274"/>
      <c r="BG100" s="274"/>
      <c r="BH100" s="274"/>
      <c r="BI100" s="274"/>
      <c r="BJ100" s="274"/>
      <c r="BK100" s="274"/>
      <c r="BL100" s="274">
        <v>314</v>
      </c>
      <c r="BM100" s="274"/>
      <c r="BN100" s="274"/>
      <c r="BO100" s="274"/>
      <c r="BP100" s="274"/>
      <c r="BQ100" s="274"/>
      <c r="BR100" s="274"/>
      <c r="BS100" s="274"/>
      <c r="BT100" s="274"/>
      <c r="BU100" s="428"/>
      <c r="BV100" s="445"/>
      <c r="BW100" s="445"/>
      <c r="BX100" s="445"/>
      <c r="BY100" s="445"/>
      <c r="BZ100" s="445"/>
      <c r="CA100" s="445"/>
      <c r="CB100" s="445"/>
      <c r="CC100" s="506"/>
      <c r="CD100" s="428">
        <v>8351</v>
      </c>
      <c r="CE100" s="445"/>
      <c r="CF100" s="445"/>
      <c r="CG100" s="445"/>
      <c r="CH100" s="445"/>
      <c r="CI100" s="445"/>
      <c r="CJ100" s="445"/>
      <c r="CK100" s="445"/>
      <c r="CL100" s="506"/>
      <c r="CM100" s="428">
        <v>25</v>
      </c>
      <c r="CN100" s="445"/>
      <c r="CO100" s="445"/>
      <c r="CP100" s="445"/>
      <c r="CQ100" s="445"/>
      <c r="CR100" s="445"/>
      <c r="CS100" s="445"/>
      <c r="CT100" s="445"/>
      <c r="CU100" s="506"/>
      <c r="CV100" s="540">
        <f t="shared" si="14"/>
        <v>8695</v>
      </c>
      <c r="CW100" s="543"/>
      <c r="CX100" s="543"/>
      <c r="CY100" s="543"/>
      <c r="CZ100" s="543"/>
      <c r="DA100" s="543"/>
      <c r="DB100" s="543"/>
      <c r="DC100" s="543"/>
      <c r="DD100" s="544"/>
      <c r="DE100" s="274"/>
      <c r="DF100" s="274"/>
      <c r="DG100" s="274"/>
      <c r="DH100" s="274"/>
      <c r="DI100" s="274"/>
      <c r="DJ100" s="274"/>
      <c r="DK100" s="274"/>
      <c r="DL100" s="274"/>
      <c r="DM100" s="274"/>
      <c r="DN100" s="274">
        <v>1120</v>
      </c>
      <c r="DO100" s="274"/>
      <c r="DP100" s="274"/>
      <c r="DQ100" s="274"/>
      <c r="DR100" s="274"/>
      <c r="DS100" s="274"/>
      <c r="DT100" s="274"/>
      <c r="DU100" s="274"/>
      <c r="DV100" s="274"/>
      <c r="DW100" s="274">
        <v>753</v>
      </c>
      <c r="DX100" s="274"/>
      <c r="DY100" s="274"/>
      <c r="DZ100" s="274"/>
      <c r="EA100" s="274"/>
      <c r="EB100" s="274"/>
      <c r="EC100" s="274"/>
      <c r="ED100" s="274"/>
      <c r="EE100" s="566"/>
    </row>
    <row r="101" spans="1:137" ht="15" customHeight="1">
      <c r="A101" s="560"/>
      <c r="B101" s="561"/>
      <c r="C101" s="561"/>
      <c r="D101" s="561"/>
      <c r="E101" s="561"/>
      <c r="F101" s="562"/>
      <c r="G101" s="143" t="s">
        <v>4423</v>
      </c>
      <c r="H101" s="144"/>
      <c r="I101" s="144"/>
      <c r="J101" s="144"/>
      <c r="K101" s="144"/>
      <c r="L101" s="144"/>
      <c r="M101" s="144"/>
      <c r="N101" s="144"/>
      <c r="O101" s="144"/>
      <c r="P101" s="144"/>
      <c r="Q101" s="144"/>
      <c r="R101" s="144"/>
      <c r="S101" s="144"/>
      <c r="T101" s="144"/>
      <c r="U101" s="144"/>
      <c r="V101" s="144"/>
      <c r="W101" s="144"/>
      <c r="X101" s="144"/>
      <c r="Y101" s="144"/>
      <c r="Z101" s="144"/>
      <c r="AA101" s="488"/>
      <c r="AB101" s="763">
        <v>1</v>
      </c>
      <c r="AC101" s="764"/>
      <c r="AD101" s="765"/>
      <c r="AE101" s="766">
        <v>1</v>
      </c>
      <c r="AF101" s="764"/>
      <c r="AG101" s="765"/>
      <c r="AH101" s="766">
        <v>2</v>
      </c>
      <c r="AI101" s="764"/>
      <c r="AJ101" s="767"/>
      <c r="AK101" s="274">
        <v>5202727</v>
      </c>
      <c r="AL101" s="275"/>
      <c r="AM101" s="275"/>
      <c r="AN101" s="275"/>
      <c r="AO101" s="275"/>
      <c r="AP101" s="275"/>
      <c r="AQ101" s="275"/>
      <c r="AR101" s="275"/>
      <c r="AS101" s="275"/>
      <c r="AT101" s="274">
        <v>183194</v>
      </c>
      <c r="AU101" s="275"/>
      <c r="AV101" s="275"/>
      <c r="AW101" s="275"/>
      <c r="AX101" s="275"/>
      <c r="AY101" s="275"/>
      <c r="AZ101" s="275"/>
      <c r="BA101" s="275"/>
      <c r="BB101" s="275"/>
      <c r="BC101" s="274"/>
      <c r="BD101" s="274"/>
      <c r="BE101" s="274"/>
      <c r="BF101" s="274"/>
      <c r="BG101" s="274"/>
      <c r="BH101" s="274"/>
      <c r="BI101" s="274"/>
      <c r="BJ101" s="274"/>
      <c r="BK101" s="274"/>
      <c r="BL101" s="274">
        <v>118</v>
      </c>
      <c r="BM101" s="274"/>
      <c r="BN101" s="274"/>
      <c r="BO101" s="274"/>
      <c r="BP101" s="274"/>
      <c r="BQ101" s="274"/>
      <c r="BR101" s="274"/>
      <c r="BS101" s="274"/>
      <c r="BT101" s="274"/>
      <c r="BU101" s="428"/>
      <c r="BV101" s="445"/>
      <c r="BW101" s="445"/>
      <c r="BX101" s="445"/>
      <c r="BY101" s="445"/>
      <c r="BZ101" s="445"/>
      <c r="CA101" s="445"/>
      <c r="CB101" s="445"/>
      <c r="CC101" s="506"/>
      <c r="CD101" s="428">
        <v>4696</v>
      </c>
      <c r="CE101" s="445"/>
      <c r="CF101" s="445"/>
      <c r="CG101" s="445"/>
      <c r="CH101" s="445"/>
      <c r="CI101" s="445"/>
      <c r="CJ101" s="445"/>
      <c r="CK101" s="445"/>
      <c r="CL101" s="506"/>
      <c r="CM101" s="428"/>
      <c r="CN101" s="445"/>
      <c r="CO101" s="445"/>
      <c r="CP101" s="445"/>
      <c r="CQ101" s="445"/>
      <c r="CR101" s="445"/>
      <c r="CS101" s="445"/>
      <c r="CT101" s="445"/>
      <c r="CU101" s="506"/>
      <c r="CV101" s="540">
        <f t="shared" si="13"/>
        <v>4814</v>
      </c>
      <c r="CW101" s="543"/>
      <c r="CX101" s="543"/>
      <c r="CY101" s="543"/>
      <c r="CZ101" s="543"/>
      <c r="DA101" s="543"/>
      <c r="DB101" s="543"/>
      <c r="DC101" s="543"/>
      <c r="DD101" s="544"/>
      <c r="DE101" s="274"/>
      <c r="DF101" s="274"/>
      <c r="DG101" s="274"/>
      <c r="DH101" s="274"/>
      <c r="DI101" s="274"/>
      <c r="DJ101" s="274"/>
      <c r="DK101" s="274"/>
      <c r="DL101" s="274"/>
      <c r="DM101" s="274"/>
      <c r="DN101" s="274">
        <v>135</v>
      </c>
      <c r="DO101" s="274"/>
      <c r="DP101" s="274"/>
      <c r="DQ101" s="274"/>
      <c r="DR101" s="274"/>
      <c r="DS101" s="274"/>
      <c r="DT101" s="274"/>
      <c r="DU101" s="274"/>
      <c r="DV101" s="274"/>
      <c r="DW101" s="274">
        <v>136</v>
      </c>
      <c r="DX101" s="274"/>
      <c r="DY101" s="274"/>
      <c r="DZ101" s="274"/>
      <c r="EA101" s="274"/>
      <c r="EB101" s="274"/>
      <c r="EC101" s="274"/>
      <c r="ED101" s="274"/>
      <c r="EE101" s="566"/>
    </row>
    <row r="102" spans="1:137" ht="15" customHeight="1">
      <c r="A102" s="560"/>
      <c r="B102" s="561"/>
      <c r="C102" s="561"/>
      <c r="D102" s="561"/>
      <c r="E102" s="561"/>
      <c r="F102" s="562"/>
      <c r="G102" s="143" t="s">
        <v>4419</v>
      </c>
      <c r="H102" s="144"/>
      <c r="I102" s="144"/>
      <c r="J102" s="144"/>
      <c r="K102" s="144"/>
      <c r="L102" s="144"/>
      <c r="M102" s="144"/>
      <c r="N102" s="144"/>
      <c r="O102" s="144"/>
      <c r="P102" s="144"/>
      <c r="Q102" s="144"/>
      <c r="R102" s="144"/>
      <c r="S102" s="144"/>
      <c r="T102" s="144"/>
      <c r="U102" s="144"/>
      <c r="V102" s="144"/>
      <c r="W102" s="144"/>
      <c r="X102" s="144"/>
      <c r="Y102" s="144"/>
      <c r="Z102" s="144"/>
      <c r="AA102" s="488"/>
      <c r="AB102" s="763">
        <v>1</v>
      </c>
      <c r="AC102" s="764"/>
      <c r="AD102" s="765"/>
      <c r="AE102" s="766">
        <v>2</v>
      </c>
      <c r="AF102" s="764"/>
      <c r="AG102" s="765"/>
      <c r="AH102" s="766">
        <v>2</v>
      </c>
      <c r="AI102" s="764"/>
      <c r="AJ102" s="767"/>
      <c r="AK102" s="274">
        <v>647660</v>
      </c>
      <c r="AL102" s="275"/>
      <c r="AM102" s="275"/>
      <c r="AN102" s="275"/>
      <c r="AO102" s="275"/>
      <c r="AP102" s="275"/>
      <c r="AQ102" s="275"/>
      <c r="AR102" s="275"/>
      <c r="AS102" s="275"/>
      <c r="AT102" s="274">
        <v>37219</v>
      </c>
      <c r="AU102" s="275"/>
      <c r="AV102" s="275"/>
      <c r="AW102" s="275"/>
      <c r="AX102" s="275"/>
      <c r="AY102" s="275"/>
      <c r="AZ102" s="275"/>
      <c r="BA102" s="275"/>
      <c r="BB102" s="275"/>
      <c r="BC102" s="274"/>
      <c r="BD102" s="274"/>
      <c r="BE102" s="274"/>
      <c r="BF102" s="274"/>
      <c r="BG102" s="274"/>
      <c r="BH102" s="274"/>
      <c r="BI102" s="274"/>
      <c r="BJ102" s="274"/>
      <c r="BK102" s="274"/>
      <c r="BL102" s="274">
        <v>407</v>
      </c>
      <c r="BM102" s="274"/>
      <c r="BN102" s="274"/>
      <c r="BO102" s="274"/>
      <c r="BP102" s="274"/>
      <c r="BQ102" s="274"/>
      <c r="BR102" s="274"/>
      <c r="BS102" s="274"/>
      <c r="BT102" s="274"/>
      <c r="BU102" s="428"/>
      <c r="BV102" s="445"/>
      <c r="BW102" s="445"/>
      <c r="BX102" s="445"/>
      <c r="BY102" s="445"/>
      <c r="BZ102" s="445"/>
      <c r="CA102" s="445"/>
      <c r="CB102" s="445"/>
      <c r="CC102" s="506"/>
      <c r="CD102" s="428">
        <v>4379</v>
      </c>
      <c r="CE102" s="445"/>
      <c r="CF102" s="445"/>
      <c r="CG102" s="445"/>
      <c r="CH102" s="445"/>
      <c r="CI102" s="445"/>
      <c r="CJ102" s="445"/>
      <c r="CK102" s="445"/>
      <c r="CL102" s="506"/>
      <c r="CM102" s="428"/>
      <c r="CN102" s="445"/>
      <c r="CO102" s="445"/>
      <c r="CP102" s="445"/>
      <c r="CQ102" s="445"/>
      <c r="CR102" s="445"/>
      <c r="CS102" s="445"/>
      <c r="CT102" s="445"/>
      <c r="CU102" s="506"/>
      <c r="CV102" s="540">
        <f t="shared" si="13"/>
        <v>4786</v>
      </c>
      <c r="CW102" s="543"/>
      <c r="CX102" s="543"/>
      <c r="CY102" s="543"/>
      <c r="CZ102" s="543"/>
      <c r="DA102" s="543"/>
      <c r="DB102" s="543"/>
      <c r="DC102" s="543"/>
      <c r="DD102" s="544"/>
      <c r="DE102" s="274"/>
      <c r="DF102" s="274"/>
      <c r="DG102" s="274"/>
      <c r="DH102" s="274"/>
      <c r="DI102" s="274"/>
      <c r="DJ102" s="274"/>
      <c r="DK102" s="274"/>
      <c r="DL102" s="274"/>
      <c r="DM102" s="274"/>
      <c r="DN102" s="274">
        <v>486</v>
      </c>
      <c r="DO102" s="274"/>
      <c r="DP102" s="274"/>
      <c r="DQ102" s="274"/>
      <c r="DR102" s="274"/>
      <c r="DS102" s="274"/>
      <c r="DT102" s="274"/>
      <c r="DU102" s="274"/>
      <c r="DV102" s="274"/>
      <c r="DW102" s="274">
        <v>1233</v>
      </c>
      <c r="DX102" s="274"/>
      <c r="DY102" s="274"/>
      <c r="DZ102" s="274"/>
      <c r="EA102" s="274"/>
      <c r="EB102" s="274"/>
      <c r="EC102" s="274"/>
      <c r="ED102" s="274"/>
      <c r="EE102" s="566"/>
    </row>
    <row r="103" spans="1:137" ht="21.75" customHeight="1">
      <c r="A103" s="560"/>
      <c r="B103" s="561"/>
      <c r="C103" s="561"/>
      <c r="D103" s="561"/>
      <c r="E103" s="561"/>
      <c r="F103" s="562"/>
      <c r="G103" s="143" t="s">
        <v>440</v>
      </c>
      <c r="H103" s="144"/>
      <c r="I103" s="144"/>
      <c r="J103" s="144"/>
      <c r="K103" s="144"/>
      <c r="L103" s="144"/>
      <c r="M103" s="144"/>
      <c r="N103" s="144"/>
      <c r="O103" s="144"/>
      <c r="P103" s="144"/>
      <c r="Q103" s="144"/>
      <c r="R103" s="144"/>
      <c r="S103" s="144"/>
      <c r="T103" s="144"/>
      <c r="U103" s="144"/>
      <c r="V103" s="144"/>
      <c r="W103" s="144"/>
      <c r="X103" s="144"/>
      <c r="Y103" s="144"/>
      <c r="Z103" s="144"/>
      <c r="AA103" s="488"/>
      <c r="AB103" s="763">
        <v>1</v>
      </c>
      <c r="AC103" s="764"/>
      <c r="AD103" s="765"/>
      <c r="AE103" s="766">
        <v>3</v>
      </c>
      <c r="AF103" s="764"/>
      <c r="AG103" s="765"/>
      <c r="AH103" s="766">
        <v>2</v>
      </c>
      <c r="AI103" s="764"/>
      <c r="AJ103" s="767"/>
      <c r="AK103" s="331">
        <f>SUM(AK91:AS102)</f>
        <v>26264095</v>
      </c>
      <c r="AL103" s="332"/>
      <c r="AM103" s="332"/>
      <c r="AN103" s="332"/>
      <c r="AO103" s="332"/>
      <c r="AP103" s="332"/>
      <c r="AQ103" s="332"/>
      <c r="AR103" s="332"/>
      <c r="AS103" s="332"/>
      <c r="AT103" s="331">
        <f>SUM(AT91:BB102)</f>
        <v>1048697</v>
      </c>
      <c r="AU103" s="332"/>
      <c r="AV103" s="332"/>
      <c r="AW103" s="332"/>
      <c r="AX103" s="332"/>
      <c r="AY103" s="332"/>
      <c r="AZ103" s="332"/>
      <c r="BA103" s="332"/>
      <c r="BB103" s="332"/>
      <c r="BC103" s="331">
        <f>SUM(BC91:BK102)</f>
        <v>3105</v>
      </c>
      <c r="BD103" s="331"/>
      <c r="BE103" s="331"/>
      <c r="BF103" s="331"/>
      <c r="BG103" s="331"/>
      <c r="BH103" s="331"/>
      <c r="BI103" s="331"/>
      <c r="BJ103" s="331"/>
      <c r="BK103" s="331"/>
      <c r="BL103" s="540">
        <f>SUM(BL91:BT102)</f>
        <v>3801</v>
      </c>
      <c r="BM103" s="543"/>
      <c r="BN103" s="543"/>
      <c r="BO103" s="543"/>
      <c r="BP103" s="543"/>
      <c r="BQ103" s="543"/>
      <c r="BR103" s="543"/>
      <c r="BS103" s="543"/>
      <c r="BT103" s="544"/>
      <c r="BU103" s="540">
        <f>SUM(BU91:CC102)</f>
        <v>991</v>
      </c>
      <c r="BV103" s="543"/>
      <c r="BW103" s="543"/>
      <c r="BX103" s="543"/>
      <c r="BY103" s="543"/>
      <c r="BZ103" s="543"/>
      <c r="CA103" s="543"/>
      <c r="CB103" s="543"/>
      <c r="CC103" s="544"/>
      <c r="CD103" s="540">
        <f>SUM(CD91:CL102)</f>
        <v>60222</v>
      </c>
      <c r="CE103" s="543"/>
      <c r="CF103" s="543"/>
      <c r="CG103" s="543"/>
      <c r="CH103" s="543"/>
      <c r="CI103" s="543"/>
      <c r="CJ103" s="543"/>
      <c r="CK103" s="543"/>
      <c r="CL103" s="544"/>
      <c r="CM103" s="540">
        <f>SUM(CM91:CU102)</f>
        <v>237</v>
      </c>
      <c r="CN103" s="543"/>
      <c r="CO103" s="543"/>
      <c r="CP103" s="543"/>
      <c r="CQ103" s="543"/>
      <c r="CR103" s="543"/>
      <c r="CS103" s="543"/>
      <c r="CT103" s="543"/>
      <c r="CU103" s="544"/>
      <c r="CV103" s="540">
        <f>SUM(BC103:CU103)</f>
        <v>68356</v>
      </c>
      <c r="CW103" s="543"/>
      <c r="CX103" s="543"/>
      <c r="CY103" s="543"/>
      <c r="CZ103" s="543"/>
      <c r="DA103" s="543"/>
      <c r="DB103" s="543"/>
      <c r="DC103" s="543"/>
      <c r="DD103" s="544"/>
      <c r="DE103" s="331">
        <f>SUM(DE91:DM102)</f>
        <v>0</v>
      </c>
      <c r="DF103" s="331"/>
      <c r="DG103" s="331"/>
      <c r="DH103" s="331"/>
      <c r="DI103" s="331"/>
      <c r="DJ103" s="331"/>
      <c r="DK103" s="331"/>
      <c r="DL103" s="331"/>
      <c r="DM103" s="331"/>
      <c r="DN103" s="331">
        <f>SUM(DN91:DV102)</f>
        <v>13848</v>
      </c>
      <c r="DO103" s="331"/>
      <c r="DP103" s="331"/>
      <c r="DQ103" s="331"/>
      <c r="DR103" s="331"/>
      <c r="DS103" s="331"/>
      <c r="DT103" s="331"/>
      <c r="DU103" s="331"/>
      <c r="DV103" s="331"/>
      <c r="DW103" s="331">
        <f>SUM(DW91:EE102)</f>
        <v>16655</v>
      </c>
      <c r="DX103" s="331"/>
      <c r="DY103" s="331"/>
      <c r="DZ103" s="331"/>
      <c r="EA103" s="331"/>
      <c r="EB103" s="331"/>
      <c r="EC103" s="331"/>
      <c r="ED103" s="331"/>
      <c r="EE103" s="583"/>
    </row>
    <row r="104" spans="1:137" ht="21.75" customHeight="1">
      <c r="A104" s="560"/>
      <c r="B104" s="561"/>
      <c r="C104" s="561"/>
      <c r="D104" s="561"/>
      <c r="E104" s="561"/>
      <c r="F104" s="562"/>
      <c r="G104" s="143" t="s">
        <v>441</v>
      </c>
      <c r="H104" s="144"/>
      <c r="I104" s="144"/>
      <c r="J104" s="144"/>
      <c r="K104" s="144"/>
      <c r="L104" s="144"/>
      <c r="M104" s="144"/>
      <c r="N104" s="144"/>
      <c r="O104" s="144"/>
      <c r="P104" s="144"/>
      <c r="Q104" s="144"/>
      <c r="R104" s="144"/>
      <c r="S104" s="144"/>
      <c r="T104" s="144"/>
      <c r="U104" s="144"/>
      <c r="V104" s="144"/>
      <c r="W104" s="144"/>
      <c r="X104" s="144"/>
      <c r="Y104" s="144"/>
      <c r="Z104" s="144"/>
      <c r="AA104" s="488"/>
      <c r="AB104" s="763">
        <v>1</v>
      </c>
      <c r="AC104" s="764"/>
      <c r="AD104" s="765"/>
      <c r="AE104" s="766">
        <v>4</v>
      </c>
      <c r="AF104" s="764"/>
      <c r="AG104" s="765"/>
      <c r="AH104" s="766">
        <v>2</v>
      </c>
      <c r="AI104" s="764"/>
      <c r="AJ104" s="767"/>
      <c r="AK104" s="274">
        <v>6306434</v>
      </c>
      <c r="AL104" s="275"/>
      <c r="AM104" s="275"/>
      <c r="AN104" s="275"/>
      <c r="AO104" s="275"/>
      <c r="AP104" s="275"/>
      <c r="AQ104" s="275"/>
      <c r="AR104" s="275"/>
      <c r="AS104" s="275"/>
      <c r="AT104" s="274">
        <v>352743</v>
      </c>
      <c r="AU104" s="275"/>
      <c r="AV104" s="275"/>
      <c r="AW104" s="275"/>
      <c r="AX104" s="275"/>
      <c r="AY104" s="275"/>
      <c r="AZ104" s="275"/>
      <c r="BA104" s="275"/>
      <c r="BB104" s="275"/>
      <c r="BC104" s="274">
        <v>1424</v>
      </c>
      <c r="BD104" s="274"/>
      <c r="BE104" s="274"/>
      <c r="BF104" s="274"/>
      <c r="BG104" s="274"/>
      <c r="BH104" s="274"/>
      <c r="BI104" s="274"/>
      <c r="BJ104" s="274"/>
      <c r="BK104" s="274"/>
      <c r="BL104" s="428">
        <v>878</v>
      </c>
      <c r="BM104" s="445"/>
      <c r="BN104" s="445"/>
      <c r="BO104" s="445"/>
      <c r="BP104" s="445"/>
      <c r="BQ104" s="445"/>
      <c r="BR104" s="445"/>
      <c r="BS104" s="445"/>
      <c r="BT104" s="506"/>
      <c r="BU104" s="428">
        <v>953</v>
      </c>
      <c r="BV104" s="445"/>
      <c r="BW104" s="445"/>
      <c r="BX104" s="445"/>
      <c r="BY104" s="445"/>
      <c r="BZ104" s="445"/>
      <c r="CA104" s="445"/>
      <c r="CB104" s="445"/>
      <c r="CC104" s="506"/>
      <c r="CD104" s="428">
        <v>36126</v>
      </c>
      <c r="CE104" s="445"/>
      <c r="CF104" s="445"/>
      <c r="CG104" s="445"/>
      <c r="CH104" s="445"/>
      <c r="CI104" s="445"/>
      <c r="CJ104" s="445"/>
      <c r="CK104" s="445"/>
      <c r="CL104" s="506"/>
      <c r="CM104" s="428">
        <v>117</v>
      </c>
      <c r="CN104" s="445"/>
      <c r="CO104" s="445"/>
      <c r="CP104" s="445"/>
      <c r="CQ104" s="445"/>
      <c r="CR104" s="445"/>
      <c r="CS104" s="445"/>
      <c r="CT104" s="445"/>
      <c r="CU104" s="506"/>
      <c r="CV104" s="540">
        <f>SUM(BC104:CU104)</f>
        <v>39498</v>
      </c>
      <c r="CW104" s="543"/>
      <c r="CX104" s="543"/>
      <c r="CY104" s="543"/>
      <c r="CZ104" s="543"/>
      <c r="DA104" s="543"/>
      <c r="DB104" s="543"/>
      <c r="DC104" s="543"/>
      <c r="DD104" s="544"/>
      <c r="DE104" s="274"/>
      <c r="DF104" s="274"/>
      <c r="DG104" s="274"/>
      <c r="DH104" s="274"/>
      <c r="DI104" s="274"/>
      <c r="DJ104" s="274"/>
      <c r="DK104" s="274"/>
      <c r="DL104" s="274"/>
      <c r="DM104" s="274"/>
      <c r="DN104" s="274">
        <v>4257</v>
      </c>
      <c r="DO104" s="274"/>
      <c r="DP104" s="274"/>
      <c r="DQ104" s="274"/>
      <c r="DR104" s="274"/>
      <c r="DS104" s="274"/>
      <c r="DT104" s="274"/>
      <c r="DU104" s="274"/>
      <c r="DV104" s="274"/>
      <c r="DW104" s="274">
        <v>5294</v>
      </c>
      <c r="DX104" s="274"/>
      <c r="DY104" s="274"/>
      <c r="DZ104" s="274"/>
      <c r="EA104" s="274"/>
      <c r="EB104" s="274"/>
      <c r="EC104" s="274"/>
      <c r="ED104" s="274"/>
      <c r="EE104" s="566"/>
    </row>
    <row r="105" spans="1:137" ht="15" customHeight="1">
      <c r="A105" s="560"/>
      <c r="B105" s="561"/>
      <c r="C105" s="561"/>
      <c r="D105" s="561"/>
      <c r="E105" s="561"/>
      <c r="F105" s="562"/>
      <c r="G105" s="143" t="s">
        <v>11</v>
      </c>
      <c r="H105" s="144"/>
      <c r="I105" s="144"/>
      <c r="J105" s="144"/>
      <c r="K105" s="144"/>
      <c r="L105" s="144"/>
      <c r="M105" s="144"/>
      <c r="N105" s="144"/>
      <c r="O105" s="144"/>
      <c r="P105" s="144"/>
      <c r="Q105" s="144"/>
      <c r="R105" s="144"/>
      <c r="S105" s="144"/>
      <c r="T105" s="144"/>
      <c r="U105" s="144"/>
      <c r="V105" s="144"/>
      <c r="W105" s="144"/>
      <c r="X105" s="144"/>
      <c r="Y105" s="144"/>
      <c r="Z105" s="144"/>
      <c r="AA105" s="488"/>
      <c r="AB105" s="501">
        <v>1</v>
      </c>
      <c r="AC105" s="502"/>
      <c r="AD105" s="503"/>
      <c r="AE105" s="504">
        <v>5</v>
      </c>
      <c r="AF105" s="502"/>
      <c r="AG105" s="503"/>
      <c r="AH105" s="504">
        <v>2</v>
      </c>
      <c r="AI105" s="502"/>
      <c r="AJ105" s="505"/>
      <c r="AK105" s="331">
        <f>SUM(AK91:AS93)</f>
        <v>7634412</v>
      </c>
      <c r="AL105" s="332"/>
      <c r="AM105" s="332"/>
      <c r="AN105" s="332"/>
      <c r="AO105" s="332"/>
      <c r="AP105" s="332"/>
      <c r="AQ105" s="332"/>
      <c r="AR105" s="332"/>
      <c r="AS105" s="332"/>
      <c r="AT105" s="331">
        <f>SUM(AT91:BB93)</f>
        <v>249274</v>
      </c>
      <c r="AU105" s="332"/>
      <c r="AV105" s="332"/>
      <c r="AW105" s="332"/>
      <c r="AX105" s="332"/>
      <c r="AY105" s="332"/>
      <c r="AZ105" s="332"/>
      <c r="BA105" s="332"/>
      <c r="BB105" s="332"/>
      <c r="BC105" s="331">
        <f>SUM(BC91:BK93)</f>
        <v>1706</v>
      </c>
      <c r="BD105" s="331"/>
      <c r="BE105" s="331"/>
      <c r="BF105" s="331"/>
      <c r="BG105" s="331"/>
      <c r="BH105" s="331"/>
      <c r="BI105" s="331"/>
      <c r="BJ105" s="331"/>
      <c r="BK105" s="331"/>
      <c r="BL105" s="540">
        <f>SUM(BL91:BT93)</f>
        <v>697</v>
      </c>
      <c r="BM105" s="543"/>
      <c r="BN105" s="543"/>
      <c r="BO105" s="543"/>
      <c r="BP105" s="543"/>
      <c r="BQ105" s="543"/>
      <c r="BR105" s="543"/>
      <c r="BS105" s="543"/>
      <c r="BT105" s="544"/>
      <c r="BU105" s="540">
        <f>SUM(BU91:CC93)</f>
        <v>331</v>
      </c>
      <c r="BV105" s="543"/>
      <c r="BW105" s="543"/>
      <c r="BX105" s="543"/>
      <c r="BY105" s="543"/>
      <c r="BZ105" s="543"/>
      <c r="CA105" s="543"/>
      <c r="CB105" s="543"/>
      <c r="CC105" s="544"/>
      <c r="CD105" s="540">
        <f>SUM(CD91:CL93)</f>
        <v>5962</v>
      </c>
      <c r="CE105" s="543"/>
      <c r="CF105" s="543"/>
      <c r="CG105" s="543"/>
      <c r="CH105" s="543"/>
      <c r="CI105" s="543"/>
      <c r="CJ105" s="543"/>
      <c r="CK105" s="543"/>
      <c r="CL105" s="544"/>
      <c r="CM105" s="540">
        <f>SUM(CM91:CU93)</f>
        <v>63</v>
      </c>
      <c r="CN105" s="543"/>
      <c r="CO105" s="543"/>
      <c r="CP105" s="543"/>
      <c r="CQ105" s="543"/>
      <c r="CR105" s="543"/>
      <c r="CS105" s="543"/>
      <c r="CT105" s="543"/>
      <c r="CU105" s="544"/>
      <c r="CV105" s="540">
        <f>SUM(BC105:CU105)</f>
        <v>8759</v>
      </c>
      <c r="CW105" s="543"/>
      <c r="CX105" s="543"/>
      <c r="CY105" s="543"/>
      <c r="CZ105" s="543"/>
      <c r="DA105" s="543"/>
      <c r="DB105" s="543"/>
      <c r="DC105" s="543"/>
      <c r="DD105" s="544"/>
      <c r="DE105" s="331">
        <f>SUM(DE91:DM93)</f>
        <v>0</v>
      </c>
      <c r="DF105" s="331"/>
      <c r="DG105" s="331"/>
      <c r="DH105" s="331"/>
      <c r="DI105" s="331"/>
      <c r="DJ105" s="331"/>
      <c r="DK105" s="331"/>
      <c r="DL105" s="331"/>
      <c r="DM105" s="331"/>
      <c r="DN105" s="331">
        <f>SUM(DN91:DV93)</f>
        <v>3715</v>
      </c>
      <c r="DO105" s="331"/>
      <c r="DP105" s="331"/>
      <c r="DQ105" s="331"/>
      <c r="DR105" s="331"/>
      <c r="DS105" s="331"/>
      <c r="DT105" s="331"/>
      <c r="DU105" s="331"/>
      <c r="DV105" s="331"/>
      <c r="DW105" s="331">
        <f>SUM(DW91:EE93)</f>
        <v>2656</v>
      </c>
      <c r="DX105" s="331"/>
      <c r="DY105" s="331"/>
      <c r="DZ105" s="331"/>
      <c r="EA105" s="331"/>
      <c r="EB105" s="331"/>
      <c r="EC105" s="331"/>
      <c r="ED105" s="331"/>
      <c r="EE105" s="583"/>
      <c r="EF105" s="571"/>
      <c r="EG105" s="571"/>
    </row>
    <row r="106" spans="1:137" ht="15" customHeight="1">
      <c r="A106" s="560"/>
      <c r="B106" s="561"/>
      <c r="C106" s="561"/>
      <c r="D106" s="561"/>
      <c r="E106" s="561"/>
      <c r="F106" s="562"/>
      <c r="G106" s="143" t="s">
        <v>12</v>
      </c>
      <c r="H106" s="144"/>
      <c r="I106" s="144"/>
      <c r="J106" s="144"/>
      <c r="K106" s="144"/>
      <c r="L106" s="144"/>
      <c r="M106" s="144"/>
      <c r="N106" s="144"/>
      <c r="O106" s="144"/>
      <c r="P106" s="144"/>
      <c r="Q106" s="144"/>
      <c r="R106" s="144"/>
      <c r="S106" s="144"/>
      <c r="T106" s="144"/>
      <c r="U106" s="144"/>
      <c r="V106" s="144"/>
      <c r="W106" s="144"/>
      <c r="X106" s="144"/>
      <c r="Y106" s="144"/>
      <c r="Z106" s="144"/>
      <c r="AA106" s="488"/>
      <c r="AB106" s="501">
        <v>1</v>
      </c>
      <c r="AC106" s="502"/>
      <c r="AD106" s="503"/>
      <c r="AE106" s="504">
        <v>6</v>
      </c>
      <c r="AF106" s="502"/>
      <c r="AG106" s="503"/>
      <c r="AH106" s="504">
        <v>2</v>
      </c>
      <c r="AI106" s="502"/>
      <c r="AJ106" s="505"/>
      <c r="AK106" s="331">
        <f>SUM(AK94:AS97)</f>
        <v>5859402</v>
      </c>
      <c r="AL106" s="332"/>
      <c r="AM106" s="332"/>
      <c r="AN106" s="332"/>
      <c r="AO106" s="332"/>
      <c r="AP106" s="332"/>
      <c r="AQ106" s="332"/>
      <c r="AR106" s="332"/>
      <c r="AS106" s="332"/>
      <c r="AT106" s="331">
        <f>SUM(AT94:BB97)</f>
        <v>261846</v>
      </c>
      <c r="AU106" s="332"/>
      <c r="AV106" s="332"/>
      <c r="AW106" s="332"/>
      <c r="AX106" s="332"/>
      <c r="AY106" s="332"/>
      <c r="AZ106" s="332"/>
      <c r="BA106" s="332"/>
      <c r="BB106" s="332"/>
      <c r="BC106" s="331">
        <f>SUM(BC94:BK97)</f>
        <v>1104</v>
      </c>
      <c r="BD106" s="331"/>
      <c r="BE106" s="331"/>
      <c r="BF106" s="331"/>
      <c r="BG106" s="331"/>
      <c r="BH106" s="331"/>
      <c r="BI106" s="331"/>
      <c r="BJ106" s="331"/>
      <c r="BK106" s="331"/>
      <c r="BL106" s="540">
        <f>SUM(BL94:BT97)</f>
        <v>1676</v>
      </c>
      <c r="BM106" s="543"/>
      <c r="BN106" s="543"/>
      <c r="BO106" s="543"/>
      <c r="BP106" s="543"/>
      <c r="BQ106" s="543"/>
      <c r="BR106" s="543"/>
      <c r="BS106" s="543"/>
      <c r="BT106" s="544"/>
      <c r="BU106" s="540">
        <f>SUM(BU94:CC97)</f>
        <v>660</v>
      </c>
      <c r="BV106" s="543"/>
      <c r="BW106" s="543"/>
      <c r="BX106" s="543"/>
      <c r="BY106" s="543"/>
      <c r="BZ106" s="543"/>
      <c r="CA106" s="543"/>
      <c r="CB106" s="543"/>
      <c r="CC106" s="544"/>
      <c r="CD106" s="540">
        <f>SUM(CD94:CL97)</f>
        <v>18476</v>
      </c>
      <c r="CE106" s="543"/>
      <c r="CF106" s="543"/>
      <c r="CG106" s="543"/>
      <c r="CH106" s="543"/>
      <c r="CI106" s="543"/>
      <c r="CJ106" s="543"/>
      <c r="CK106" s="543"/>
      <c r="CL106" s="544"/>
      <c r="CM106" s="540">
        <f>SUM(CM94:CU97)</f>
        <v>149</v>
      </c>
      <c r="CN106" s="543"/>
      <c r="CO106" s="543"/>
      <c r="CP106" s="543"/>
      <c r="CQ106" s="543"/>
      <c r="CR106" s="543"/>
      <c r="CS106" s="543"/>
      <c r="CT106" s="543"/>
      <c r="CU106" s="544"/>
      <c r="CV106" s="540">
        <f t="shared" si="13"/>
        <v>22065</v>
      </c>
      <c r="CW106" s="543"/>
      <c r="CX106" s="543"/>
      <c r="CY106" s="543"/>
      <c r="CZ106" s="543"/>
      <c r="DA106" s="543"/>
      <c r="DB106" s="543"/>
      <c r="DC106" s="543"/>
      <c r="DD106" s="544"/>
      <c r="DE106" s="331">
        <f>SUM(DE94:DM97)</f>
        <v>0</v>
      </c>
      <c r="DF106" s="331"/>
      <c r="DG106" s="331"/>
      <c r="DH106" s="331"/>
      <c r="DI106" s="331"/>
      <c r="DJ106" s="331"/>
      <c r="DK106" s="331"/>
      <c r="DL106" s="331"/>
      <c r="DM106" s="331"/>
      <c r="DN106" s="331">
        <f>SUM(DN94:DV97)</f>
        <v>5381</v>
      </c>
      <c r="DO106" s="331"/>
      <c r="DP106" s="331"/>
      <c r="DQ106" s="331"/>
      <c r="DR106" s="331"/>
      <c r="DS106" s="331"/>
      <c r="DT106" s="331"/>
      <c r="DU106" s="331"/>
      <c r="DV106" s="331"/>
      <c r="DW106" s="331">
        <f>SUM(DW94:EE97)</f>
        <v>7106</v>
      </c>
      <c r="DX106" s="331"/>
      <c r="DY106" s="331"/>
      <c r="DZ106" s="331"/>
      <c r="EA106" s="331"/>
      <c r="EB106" s="331"/>
      <c r="EC106" s="331"/>
      <c r="ED106" s="331"/>
      <c r="EE106" s="583"/>
      <c r="EF106" s="571"/>
      <c r="EG106" s="571"/>
    </row>
    <row r="107" spans="1:137" ht="15" customHeight="1">
      <c r="A107" s="560"/>
      <c r="B107" s="561"/>
      <c r="C107" s="561"/>
      <c r="D107" s="561"/>
      <c r="E107" s="561"/>
      <c r="F107" s="562"/>
      <c r="G107" s="143" t="s">
        <v>9</v>
      </c>
      <c r="H107" s="144"/>
      <c r="I107" s="144"/>
      <c r="J107" s="144"/>
      <c r="K107" s="144"/>
      <c r="L107" s="144"/>
      <c r="M107" s="144"/>
      <c r="N107" s="144"/>
      <c r="O107" s="144"/>
      <c r="P107" s="144"/>
      <c r="Q107" s="144"/>
      <c r="R107" s="144"/>
      <c r="S107" s="144"/>
      <c r="T107" s="144"/>
      <c r="U107" s="144"/>
      <c r="V107" s="144"/>
      <c r="W107" s="144"/>
      <c r="X107" s="144"/>
      <c r="Y107" s="144"/>
      <c r="Z107" s="144"/>
      <c r="AA107" s="488"/>
      <c r="AB107" s="501">
        <v>1</v>
      </c>
      <c r="AC107" s="502"/>
      <c r="AD107" s="503"/>
      <c r="AE107" s="504">
        <v>7</v>
      </c>
      <c r="AF107" s="502"/>
      <c r="AG107" s="503"/>
      <c r="AH107" s="504">
        <v>2</v>
      </c>
      <c r="AI107" s="502"/>
      <c r="AJ107" s="505"/>
      <c r="AK107" s="331">
        <f>AK98</f>
        <v>1571187</v>
      </c>
      <c r="AL107" s="332"/>
      <c r="AM107" s="332"/>
      <c r="AN107" s="332"/>
      <c r="AO107" s="332"/>
      <c r="AP107" s="332"/>
      <c r="AQ107" s="332"/>
      <c r="AR107" s="332"/>
      <c r="AS107" s="332"/>
      <c r="AT107" s="540">
        <f t="shared" ref="AT107" si="15">AT98</f>
        <v>72190</v>
      </c>
      <c r="AU107" s="543"/>
      <c r="AV107" s="543"/>
      <c r="AW107" s="543"/>
      <c r="AX107" s="543"/>
      <c r="AY107" s="543"/>
      <c r="AZ107" s="543"/>
      <c r="BA107" s="543"/>
      <c r="BB107" s="544"/>
      <c r="BC107" s="540">
        <f t="shared" ref="BC107" si="16">BC98</f>
        <v>136</v>
      </c>
      <c r="BD107" s="543"/>
      <c r="BE107" s="543"/>
      <c r="BF107" s="543"/>
      <c r="BG107" s="543"/>
      <c r="BH107" s="543"/>
      <c r="BI107" s="543"/>
      <c r="BJ107" s="543"/>
      <c r="BK107" s="544"/>
      <c r="BL107" s="540">
        <f t="shared" ref="BL107" si="17">BL98</f>
        <v>510</v>
      </c>
      <c r="BM107" s="543"/>
      <c r="BN107" s="543"/>
      <c r="BO107" s="543"/>
      <c r="BP107" s="543"/>
      <c r="BQ107" s="543"/>
      <c r="BR107" s="543"/>
      <c r="BS107" s="543"/>
      <c r="BT107" s="544"/>
      <c r="BU107" s="540">
        <f t="shared" ref="BU107" si="18">BU98</f>
        <v>0</v>
      </c>
      <c r="BV107" s="543"/>
      <c r="BW107" s="543"/>
      <c r="BX107" s="543"/>
      <c r="BY107" s="543"/>
      <c r="BZ107" s="543"/>
      <c r="CA107" s="543"/>
      <c r="CB107" s="543"/>
      <c r="CC107" s="544"/>
      <c r="CD107" s="540">
        <f t="shared" ref="CD107" si="19">CD98</f>
        <v>5664</v>
      </c>
      <c r="CE107" s="543"/>
      <c r="CF107" s="543"/>
      <c r="CG107" s="543"/>
      <c r="CH107" s="543"/>
      <c r="CI107" s="543"/>
      <c r="CJ107" s="543"/>
      <c r="CK107" s="543"/>
      <c r="CL107" s="544"/>
      <c r="CM107" s="540">
        <f>CM98</f>
        <v>0</v>
      </c>
      <c r="CN107" s="543"/>
      <c r="CO107" s="543"/>
      <c r="CP107" s="543"/>
      <c r="CQ107" s="543"/>
      <c r="CR107" s="543"/>
      <c r="CS107" s="543"/>
      <c r="CT107" s="543"/>
      <c r="CU107" s="544"/>
      <c r="CV107" s="540">
        <f t="shared" si="13"/>
        <v>6310</v>
      </c>
      <c r="CW107" s="543"/>
      <c r="CX107" s="543"/>
      <c r="CY107" s="543"/>
      <c r="CZ107" s="543"/>
      <c r="DA107" s="543"/>
      <c r="DB107" s="543"/>
      <c r="DC107" s="543"/>
      <c r="DD107" s="544"/>
      <c r="DE107" s="331">
        <f>DE98</f>
        <v>0</v>
      </c>
      <c r="DF107" s="331"/>
      <c r="DG107" s="331"/>
      <c r="DH107" s="331"/>
      <c r="DI107" s="331"/>
      <c r="DJ107" s="331"/>
      <c r="DK107" s="331"/>
      <c r="DL107" s="331"/>
      <c r="DM107" s="331"/>
      <c r="DN107" s="540">
        <f>DN98</f>
        <v>1074</v>
      </c>
      <c r="DO107" s="543"/>
      <c r="DP107" s="543"/>
      <c r="DQ107" s="543"/>
      <c r="DR107" s="543"/>
      <c r="DS107" s="543"/>
      <c r="DT107" s="543"/>
      <c r="DU107" s="543"/>
      <c r="DV107" s="544"/>
      <c r="DW107" s="540">
        <f>DW98</f>
        <v>1232</v>
      </c>
      <c r="DX107" s="543"/>
      <c r="DY107" s="543"/>
      <c r="DZ107" s="543"/>
      <c r="EA107" s="543"/>
      <c r="EB107" s="543"/>
      <c r="EC107" s="543"/>
      <c r="ED107" s="543"/>
      <c r="EE107" s="545"/>
      <c r="EF107" s="571"/>
      <c r="EG107" s="571"/>
    </row>
    <row r="108" spans="1:137" ht="15" customHeight="1" thickBot="1">
      <c r="A108" s="447"/>
      <c r="B108" s="448"/>
      <c r="C108" s="448"/>
      <c r="D108" s="448"/>
      <c r="E108" s="448"/>
      <c r="F108" s="449"/>
      <c r="G108" s="143" t="s">
        <v>10</v>
      </c>
      <c r="H108" s="144"/>
      <c r="I108" s="144"/>
      <c r="J108" s="144"/>
      <c r="K108" s="144"/>
      <c r="L108" s="144"/>
      <c r="M108" s="144"/>
      <c r="N108" s="144"/>
      <c r="O108" s="144"/>
      <c r="P108" s="144"/>
      <c r="Q108" s="144"/>
      <c r="R108" s="144"/>
      <c r="S108" s="144"/>
      <c r="T108" s="144"/>
      <c r="U108" s="144"/>
      <c r="V108" s="144"/>
      <c r="W108" s="144"/>
      <c r="X108" s="144"/>
      <c r="Y108" s="144"/>
      <c r="Z108" s="144"/>
      <c r="AA108" s="488"/>
      <c r="AB108" s="549">
        <v>1</v>
      </c>
      <c r="AC108" s="550"/>
      <c r="AD108" s="551"/>
      <c r="AE108" s="552">
        <v>8</v>
      </c>
      <c r="AF108" s="550"/>
      <c r="AG108" s="551"/>
      <c r="AH108" s="552">
        <v>2</v>
      </c>
      <c r="AI108" s="550"/>
      <c r="AJ108" s="553"/>
      <c r="AK108" s="291">
        <f>SUM(AK99:AS102)</f>
        <v>11199094</v>
      </c>
      <c r="AL108" s="292"/>
      <c r="AM108" s="292"/>
      <c r="AN108" s="292"/>
      <c r="AO108" s="292"/>
      <c r="AP108" s="292"/>
      <c r="AQ108" s="292"/>
      <c r="AR108" s="292"/>
      <c r="AS108" s="292"/>
      <c r="AT108" s="519">
        <f t="shared" ref="AT108" si="20">SUM(AT99:BB102)</f>
        <v>465387</v>
      </c>
      <c r="AU108" s="520"/>
      <c r="AV108" s="520"/>
      <c r="AW108" s="520"/>
      <c r="AX108" s="520"/>
      <c r="AY108" s="520"/>
      <c r="AZ108" s="520"/>
      <c r="BA108" s="520"/>
      <c r="BB108" s="556"/>
      <c r="BC108" s="519">
        <f t="shared" ref="BC108" si="21">SUM(BC99:BK102)</f>
        <v>159</v>
      </c>
      <c r="BD108" s="520"/>
      <c r="BE108" s="520"/>
      <c r="BF108" s="520"/>
      <c r="BG108" s="520"/>
      <c r="BH108" s="520"/>
      <c r="BI108" s="520"/>
      <c r="BJ108" s="520"/>
      <c r="BK108" s="556"/>
      <c r="BL108" s="519">
        <f t="shared" ref="BL108" si="22">SUM(BL99:BT102)</f>
        <v>918</v>
      </c>
      <c r="BM108" s="520"/>
      <c r="BN108" s="520"/>
      <c r="BO108" s="520"/>
      <c r="BP108" s="520"/>
      <c r="BQ108" s="520"/>
      <c r="BR108" s="520"/>
      <c r="BS108" s="520"/>
      <c r="BT108" s="556"/>
      <c r="BU108" s="519">
        <f t="shared" ref="BU108" si="23">SUM(BU99:CC102)</f>
        <v>0</v>
      </c>
      <c r="BV108" s="520"/>
      <c r="BW108" s="520"/>
      <c r="BX108" s="520"/>
      <c r="BY108" s="520"/>
      <c r="BZ108" s="520"/>
      <c r="CA108" s="520"/>
      <c r="CB108" s="520"/>
      <c r="CC108" s="556"/>
      <c r="CD108" s="519">
        <f t="shared" ref="CD108" si="24">SUM(CD99:CL102)</f>
        <v>30120</v>
      </c>
      <c r="CE108" s="520"/>
      <c r="CF108" s="520"/>
      <c r="CG108" s="520"/>
      <c r="CH108" s="520"/>
      <c r="CI108" s="520"/>
      <c r="CJ108" s="520"/>
      <c r="CK108" s="520"/>
      <c r="CL108" s="556"/>
      <c r="CM108" s="519">
        <f t="shared" ref="CM108" si="25">SUM(CM99:CU102)</f>
        <v>25</v>
      </c>
      <c r="CN108" s="520"/>
      <c r="CO108" s="520"/>
      <c r="CP108" s="520"/>
      <c r="CQ108" s="520"/>
      <c r="CR108" s="520"/>
      <c r="CS108" s="520"/>
      <c r="CT108" s="520"/>
      <c r="CU108" s="556"/>
      <c r="CV108" s="519">
        <f t="shared" si="13"/>
        <v>31222</v>
      </c>
      <c r="CW108" s="520"/>
      <c r="CX108" s="520"/>
      <c r="CY108" s="520"/>
      <c r="CZ108" s="520"/>
      <c r="DA108" s="520"/>
      <c r="DB108" s="520"/>
      <c r="DC108" s="520"/>
      <c r="DD108" s="556"/>
      <c r="DE108" s="291">
        <f>SUM(DE99:DM102)</f>
        <v>0</v>
      </c>
      <c r="DF108" s="291"/>
      <c r="DG108" s="291"/>
      <c r="DH108" s="291"/>
      <c r="DI108" s="291"/>
      <c r="DJ108" s="291"/>
      <c r="DK108" s="291"/>
      <c r="DL108" s="291"/>
      <c r="DM108" s="291"/>
      <c r="DN108" s="519">
        <f t="shared" ref="DN108" si="26">SUM(DN99:DV102)</f>
        <v>3678</v>
      </c>
      <c r="DO108" s="520"/>
      <c r="DP108" s="520"/>
      <c r="DQ108" s="520"/>
      <c r="DR108" s="520"/>
      <c r="DS108" s="520"/>
      <c r="DT108" s="520"/>
      <c r="DU108" s="520"/>
      <c r="DV108" s="556"/>
      <c r="DW108" s="519">
        <f>SUM(DW99:EE102)</f>
        <v>5661</v>
      </c>
      <c r="DX108" s="520"/>
      <c r="DY108" s="520"/>
      <c r="DZ108" s="520"/>
      <c r="EA108" s="520"/>
      <c r="EB108" s="520"/>
      <c r="EC108" s="520"/>
      <c r="ED108" s="520"/>
      <c r="EE108" s="521"/>
      <c r="EF108" s="571"/>
      <c r="EG108" s="571"/>
    </row>
    <row r="109" spans="1:137" ht="11.25" customHeight="1" thickBot="1">
      <c r="A109" s="140" t="s">
        <v>454</v>
      </c>
      <c r="B109" s="140" t="s">
        <v>454</v>
      </c>
      <c r="C109" s="140" t="s">
        <v>454</v>
      </c>
      <c r="D109" s="140" t="s">
        <v>454</v>
      </c>
      <c r="E109" s="140" t="s">
        <v>454</v>
      </c>
      <c r="F109" s="140" t="s">
        <v>454</v>
      </c>
      <c r="G109" s="140" t="s">
        <v>454</v>
      </c>
      <c r="H109" s="140" t="s">
        <v>454</v>
      </c>
      <c r="I109" s="140" t="s">
        <v>454</v>
      </c>
      <c r="J109" s="140" t="s">
        <v>454</v>
      </c>
      <c r="K109" s="140" t="s">
        <v>454</v>
      </c>
      <c r="L109" s="140" t="s">
        <v>454</v>
      </c>
      <c r="M109" s="140" t="s">
        <v>454</v>
      </c>
      <c r="N109" s="140" t="s">
        <v>454</v>
      </c>
      <c r="O109" s="140" t="s">
        <v>454</v>
      </c>
      <c r="P109" s="140" t="s">
        <v>454</v>
      </c>
      <c r="Q109" s="140" t="s">
        <v>454</v>
      </c>
      <c r="R109" s="140" t="s">
        <v>454</v>
      </c>
      <c r="S109" s="140" t="s">
        <v>454</v>
      </c>
      <c r="T109" s="140" t="s">
        <v>454</v>
      </c>
      <c r="U109" s="140" t="s">
        <v>454</v>
      </c>
      <c r="V109" s="140" t="s">
        <v>454</v>
      </c>
      <c r="W109" s="140" t="s">
        <v>454</v>
      </c>
      <c r="X109" s="140" t="s">
        <v>454</v>
      </c>
      <c r="Y109" s="140" t="s">
        <v>454</v>
      </c>
      <c r="Z109" s="140" t="s">
        <v>454</v>
      </c>
      <c r="AA109" s="140" t="s">
        <v>454</v>
      </c>
      <c r="AB109" s="784"/>
      <c r="AC109" s="784"/>
      <c r="AD109" s="784"/>
      <c r="AE109" s="784"/>
      <c r="AF109" s="784"/>
      <c r="AG109" s="784"/>
      <c r="AH109" s="784"/>
      <c r="AI109" s="784"/>
      <c r="AJ109" s="784"/>
      <c r="AK109" s="140" t="s">
        <v>454</v>
      </c>
      <c r="AL109" s="140" t="s">
        <v>454</v>
      </c>
      <c r="AM109" s="140" t="s">
        <v>454</v>
      </c>
      <c r="AN109" s="140" t="s">
        <v>454</v>
      </c>
      <c r="AO109" s="140" t="s">
        <v>454</v>
      </c>
      <c r="AP109" s="140" t="s">
        <v>454</v>
      </c>
      <c r="AQ109" s="140" t="s">
        <v>454</v>
      </c>
      <c r="AR109" s="140" t="s">
        <v>454</v>
      </c>
      <c r="AS109" s="140" t="s">
        <v>454</v>
      </c>
      <c r="AT109" s="140" t="s">
        <v>454</v>
      </c>
      <c r="AU109" s="140" t="s">
        <v>454</v>
      </c>
      <c r="AV109" s="140" t="s">
        <v>454</v>
      </c>
      <c r="AW109" s="140" t="s">
        <v>454</v>
      </c>
      <c r="AX109" s="140" t="s">
        <v>454</v>
      </c>
      <c r="AY109" s="140" t="s">
        <v>454</v>
      </c>
      <c r="AZ109" s="140" t="s">
        <v>454</v>
      </c>
      <c r="BA109" s="140" t="s">
        <v>454</v>
      </c>
      <c r="BB109" s="140" t="s">
        <v>454</v>
      </c>
      <c r="BC109" s="140" t="s">
        <v>454</v>
      </c>
      <c r="BE109" s="140" t="s">
        <v>454</v>
      </c>
      <c r="BF109" s="140" t="s">
        <v>454</v>
      </c>
      <c r="BG109" s="140" t="s">
        <v>454</v>
      </c>
      <c r="BH109" s="140" t="s">
        <v>454</v>
      </c>
      <c r="BI109" s="140" t="s">
        <v>454</v>
      </c>
      <c r="BJ109" s="140" t="s">
        <v>454</v>
      </c>
      <c r="BK109" s="140" t="s">
        <v>454</v>
      </c>
      <c r="BL109" s="140" t="s">
        <v>454</v>
      </c>
      <c r="BM109" s="140" t="s">
        <v>454</v>
      </c>
      <c r="BN109" s="140" t="s">
        <v>454</v>
      </c>
      <c r="BO109" s="140" t="s">
        <v>454</v>
      </c>
      <c r="BP109" s="140" t="s">
        <v>454</v>
      </c>
      <c r="BQ109" s="140" t="s">
        <v>454</v>
      </c>
      <c r="BR109" s="140" t="s">
        <v>454</v>
      </c>
      <c r="BS109" s="140" t="s">
        <v>454</v>
      </c>
      <c r="BT109" s="140" t="s">
        <v>454</v>
      </c>
      <c r="BU109" s="140" t="s">
        <v>454</v>
      </c>
      <c r="BV109" s="140" t="s">
        <v>454</v>
      </c>
      <c r="BW109" s="140" t="s">
        <v>454</v>
      </c>
      <c r="BX109" s="140" t="s">
        <v>454</v>
      </c>
      <c r="BY109" s="140" t="s">
        <v>454</v>
      </c>
      <c r="BZ109" s="140" t="s">
        <v>454</v>
      </c>
      <c r="CA109" s="140" t="s">
        <v>454</v>
      </c>
      <c r="CD109" s="140" t="s">
        <v>454</v>
      </c>
      <c r="CE109" s="140" t="s">
        <v>454</v>
      </c>
      <c r="CF109" s="140" t="s">
        <v>454</v>
      </c>
      <c r="CG109" s="140" t="s">
        <v>454</v>
      </c>
      <c r="CH109" s="140" t="s">
        <v>454</v>
      </c>
      <c r="CI109" s="140" t="s">
        <v>454</v>
      </c>
      <c r="CJ109" s="140" t="s">
        <v>454</v>
      </c>
      <c r="CM109" s="140" t="s">
        <v>454</v>
      </c>
      <c r="CN109" s="140" t="s">
        <v>454</v>
      </c>
      <c r="CO109" s="140" t="s">
        <v>454</v>
      </c>
      <c r="CP109" s="140" t="s">
        <v>454</v>
      </c>
      <c r="CQ109" s="140" t="s">
        <v>454</v>
      </c>
      <c r="CR109" s="140" t="s">
        <v>454</v>
      </c>
      <c r="CS109" s="140" t="s">
        <v>454</v>
      </c>
      <c r="CV109" s="140" t="s">
        <v>454</v>
      </c>
      <c r="CW109" s="140" t="s">
        <v>454</v>
      </c>
      <c r="CX109" s="140" t="s">
        <v>454</v>
      </c>
      <c r="CY109" s="140" t="s">
        <v>454</v>
      </c>
      <c r="CZ109" s="140" t="s">
        <v>454</v>
      </c>
      <c r="DA109" s="140" t="s">
        <v>454</v>
      </c>
      <c r="DB109" s="140" t="s">
        <v>454</v>
      </c>
      <c r="DE109" s="140" t="s">
        <v>454</v>
      </c>
      <c r="DF109" s="140" t="s">
        <v>454</v>
      </c>
      <c r="DG109" s="140" t="s">
        <v>454</v>
      </c>
      <c r="DH109" s="140" t="s">
        <v>454</v>
      </c>
      <c r="DI109" s="140" t="s">
        <v>454</v>
      </c>
      <c r="DL109" s="140" t="s">
        <v>454</v>
      </c>
      <c r="DM109" s="784"/>
      <c r="DN109" s="784"/>
    </row>
    <row r="110" spans="1:137" ht="15" customHeight="1">
      <c r="A110" s="442" t="s">
        <v>14</v>
      </c>
      <c r="B110" s="486"/>
      <c r="C110" s="486"/>
      <c r="D110" s="443" t="s">
        <v>15</v>
      </c>
      <c r="E110" s="443"/>
      <c r="F110" s="444"/>
      <c r="G110" s="143" t="s">
        <v>749</v>
      </c>
      <c r="H110" s="144"/>
      <c r="I110" s="144"/>
      <c r="J110" s="144"/>
      <c r="K110" s="144"/>
      <c r="L110" s="144"/>
      <c r="M110" s="144"/>
      <c r="N110" s="144"/>
      <c r="O110" s="144"/>
      <c r="P110" s="144"/>
      <c r="Q110" s="144"/>
      <c r="R110" s="144"/>
      <c r="S110" s="144"/>
      <c r="T110" s="144"/>
      <c r="U110" s="144"/>
      <c r="V110" s="144"/>
      <c r="W110" s="144"/>
      <c r="X110" s="144"/>
      <c r="Y110" s="144"/>
      <c r="Z110" s="144"/>
      <c r="AA110" s="144"/>
      <c r="AB110" s="489">
        <v>1</v>
      </c>
      <c r="AC110" s="490"/>
      <c r="AD110" s="491"/>
      <c r="AE110" s="492">
        <v>9</v>
      </c>
      <c r="AF110" s="490"/>
      <c r="AG110" s="491"/>
      <c r="AH110" s="492">
        <v>2</v>
      </c>
      <c r="AI110" s="490"/>
      <c r="AJ110" s="493"/>
      <c r="AK110" s="261">
        <v>13476216</v>
      </c>
      <c r="AL110" s="262"/>
      <c r="AM110" s="262"/>
      <c r="AN110" s="262"/>
      <c r="AO110" s="262"/>
      <c r="AP110" s="262"/>
      <c r="AQ110" s="262"/>
      <c r="AR110" s="262"/>
      <c r="AS110" s="262"/>
      <c r="AT110" s="261">
        <v>340231</v>
      </c>
      <c r="AU110" s="262"/>
      <c r="AV110" s="262"/>
      <c r="AW110" s="262"/>
      <c r="AX110" s="262"/>
      <c r="AY110" s="262"/>
      <c r="AZ110" s="262"/>
      <c r="BA110" s="262"/>
      <c r="BB110" s="262"/>
      <c r="BC110" s="418">
        <v>1868</v>
      </c>
      <c r="BD110" s="495"/>
      <c r="BE110" s="495"/>
      <c r="BF110" s="495"/>
      <c r="BG110" s="495"/>
      <c r="BH110" s="495"/>
      <c r="BI110" s="495"/>
      <c r="BJ110" s="495"/>
      <c r="BK110" s="496"/>
      <c r="BL110" s="418">
        <v>1708</v>
      </c>
      <c r="BM110" s="495"/>
      <c r="BN110" s="495"/>
      <c r="BO110" s="495"/>
      <c r="BP110" s="495"/>
      <c r="BQ110" s="495"/>
      <c r="BR110" s="495"/>
      <c r="BS110" s="495"/>
      <c r="BT110" s="496"/>
      <c r="BU110" s="418">
        <v>661</v>
      </c>
      <c r="BV110" s="495"/>
      <c r="BW110" s="495"/>
      <c r="BX110" s="495"/>
      <c r="BY110" s="495"/>
      <c r="BZ110" s="495"/>
      <c r="CA110" s="495"/>
      <c r="CB110" s="495"/>
      <c r="CC110" s="496"/>
      <c r="CD110" s="418">
        <v>16227</v>
      </c>
      <c r="CE110" s="495"/>
      <c r="CF110" s="495"/>
      <c r="CG110" s="495"/>
      <c r="CH110" s="495"/>
      <c r="CI110" s="495"/>
      <c r="CJ110" s="495"/>
      <c r="CK110" s="495"/>
      <c r="CL110" s="496"/>
      <c r="CM110" s="418">
        <v>147</v>
      </c>
      <c r="CN110" s="495"/>
      <c r="CO110" s="495"/>
      <c r="CP110" s="495"/>
      <c r="CQ110" s="495"/>
      <c r="CR110" s="495"/>
      <c r="CS110" s="495"/>
      <c r="CT110" s="495"/>
      <c r="CU110" s="496"/>
      <c r="CV110" s="537">
        <f>SUM(BC110:CU110)</f>
        <v>20611</v>
      </c>
      <c r="CW110" s="538"/>
      <c r="CX110" s="538"/>
      <c r="CY110" s="538"/>
      <c r="CZ110" s="538"/>
      <c r="DA110" s="538"/>
      <c r="DB110" s="538"/>
      <c r="DC110" s="538"/>
      <c r="DD110" s="580"/>
      <c r="DE110" s="261"/>
      <c r="DF110" s="261"/>
      <c r="DG110" s="261"/>
      <c r="DH110" s="261"/>
      <c r="DI110" s="261"/>
      <c r="DJ110" s="261"/>
      <c r="DK110" s="261"/>
      <c r="DL110" s="261"/>
      <c r="DM110" s="261"/>
      <c r="DN110" s="261">
        <v>5905</v>
      </c>
      <c r="DO110" s="261"/>
      <c r="DP110" s="261"/>
      <c r="DQ110" s="261"/>
      <c r="DR110" s="261"/>
      <c r="DS110" s="261"/>
      <c r="DT110" s="261"/>
      <c r="DU110" s="261"/>
      <c r="DV110" s="261"/>
      <c r="DW110" s="261">
        <v>6315</v>
      </c>
      <c r="DX110" s="261"/>
      <c r="DY110" s="261"/>
      <c r="DZ110" s="261"/>
      <c r="EA110" s="261"/>
      <c r="EB110" s="261"/>
      <c r="EC110" s="261"/>
      <c r="ED110" s="261"/>
      <c r="EE110" s="559"/>
      <c r="EF110" s="571"/>
      <c r="EG110" s="571"/>
    </row>
    <row r="111" spans="1:137" ht="15" customHeight="1">
      <c r="A111" s="560"/>
      <c r="B111" s="499"/>
      <c r="C111" s="499"/>
      <c r="D111" s="561"/>
      <c r="E111" s="561"/>
      <c r="F111" s="562"/>
      <c r="G111" s="563" t="s">
        <v>282</v>
      </c>
      <c r="H111" s="564"/>
      <c r="I111" s="564"/>
      <c r="J111" s="564"/>
      <c r="K111" s="564"/>
      <c r="L111" s="564"/>
      <c r="M111" s="564"/>
      <c r="N111" s="564"/>
      <c r="O111" s="564"/>
      <c r="P111" s="564"/>
      <c r="Q111" s="564"/>
      <c r="R111" s="564"/>
      <c r="S111" s="564"/>
      <c r="T111" s="564"/>
      <c r="U111" s="564"/>
      <c r="V111" s="564"/>
      <c r="W111" s="564"/>
      <c r="X111" s="564"/>
      <c r="Y111" s="564"/>
      <c r="Z111" s="564"/>
      <c r="AA111" s="565"/>
      <c r="AB111" s="501">
        <v>2</v>
      </c>
      <c r="AC111" s="502"/>
      <c r="AD111" s="503"/>
      <c r="AE111" s="504">
        <v>0</v>
      </c>
      <c r="AF111" s="502"/>
      <c r="AG111" s="503"/>
      <c r="AH111" s="504">
        <v>2</v>
      </c>
      <c r="AI111" s="502"/>
      <c r="AJ111" s="505"/>
      <c r="AK111" s="274">
        <v>1571187</v>
      </c>
      <c r="AL111" s="275"/>
      <c r="AM111" s="275"/>
      <c r="AN111" s="275"/>
      <c r="AO111" s="275"/>
      <c r="AP111" s="275"/>
      <c r="AQ111" s="275"/>
      <c r="AR111" s="275"/>
      <c r="AS111" s="275"/>
      <c r="AT111" s="274">
        <v>48125</v>
      </c>
      <c r="AU111" s="275"/>
      <c r="AV111" s="275"/>
      <c r="AW111" s="275"/>
      <c r="AX111" s="275"/>
      <c r="AY111" s="275"/>
      <c r="AZ111" s="275"/>
      <c r="BA111" s="275"/>
      <c r="BB111" s="275"/>
      <c r="BC111" s="428">
        <v>92</v>
      </c>
      <c r="BD111" s="445"/>
      <c r="BE111" s="445"/>
      <c r="BF111" s="445"/>
      <c r="BG111" s="445"/>
      <c r="BH111" s="445"/>
      <c r="BI111" s="445"/>
      <c r="BJ111" s="445"/>
      <c r="BK111" s="506"/>
      <c r="BL111" s="428">
        <v>382</v>
      </c>
      <c r="BM111" s="445"/>
      <c r="BN111" s="445"/>
      <c r="BO111" s="445"/>
      <c r="BP111" s="445"/>
      <c r="BQ111" s="445"/>
      <c r="BR111" s="445"/>
      <c r="BS111" s="445"/>
      <c r="BT111" s="506"/>
      <c r="BU111" s="428"/>
      <c r="BV111" s="445"/>
      <c r="BW111" s="445"/>
      <c r="BX111" s="445"/>
      <c r="BY111" s="445"/>
      <c r="BZ111" s="445"/>
      <c r="CA111" s="445"/>
      <c r="CB111" s="445"/>
      <c r="CC111" s="506"/>
      <c r="CD111" s="428">
        <v>3776</v>
      </c>
      <c r="CE111" s="445"/>
      <c r="CF111" s="445"/>
      <c r="CG111" s="445"/>
      <c r="CH111" s="445"/>
      <c r="CI111" s="445"/>
      <c r="CJ111" s="445"/>
      <c r="CK111" s="445"/>
      <c r="CL111" s="506"/>
      <c r="CM111" s="428"/>
      <c r="CN111" s="445"/>
      <c r="CO111" s="445"/>
      <c r="CP111" s="445"/>
      <c r="CQ111" s="445"/>
      <c r="CR111" s="445"/>
      <c r="CS111" s="445"/>
      <c r="CT111" s="445"/>
      <c r="CU111" s="506"/>
      <c r="CV111" s="540">
        <f>SUM(BC111:CU111)</f>
        <v>4250</v>
      </c>
      <c r="CW111" s="543"/>
      <c r="CX111" s="543"/>
      <c r="CY111" s="543"/>
      <c r="CZ111" s="543"/>
      <c r="DA111" s="543"/>
      <c r="DB111" s="543"/>
      <c r="DC111" s="543"/>
      <c r="DD111" s="544"/>
      <c r="DE111" s="274"/>
      <c r="DF111" s="274"/>
      <c r="DG111" s="274"/>
      <c r="DH111" s="274"/>
      <c r="DI111" s="274"/>
      <c r="DJ111" s="274"/>
      <c r="DK111" s="274"/>
      <c r="DL111" s="274"/>
      <c r="DM111" s="274"/>
      <c r="DN111" s="274">
        <v>716</v>
      </c>
      <c r="DO111" s="274"/>
      <c r="DP111" s="274"/>
      <c r="DQ111" s="274"/>
      <c r="DR111" s="274"/>
      <c r="DS111" s="274"/>
      <c r="DT111" s="274"/>
      <c r="DU111" s="274"/>
      <c r="DV111" s="274"/>
      <c r="DW111" s="274">
        <v>821</v>
      </c>
      <c r="DX111" s="274"/>
      <c r="DY111" s="274"/>
      <c r="DZ111" s="274"/>
      <c r="EA111" s="274"/>
      <c r="EB111" s="274"/>
      <c r="EC111" s="274"/>
      <c r="ED111" s="274"/>
      <c r="EE111" s="566"/>
      <c r="EF111" s="571"/>
      <c r="EG111" s="571"/>
    </row>
    <row r="112" spans="1:137" ht="15" customHeight="1">
      <c r="A112" s="560"/>
      <c r="B112" s="499"/>
      <c r="C112" s="499"/>
      <c r="D112" s="561"/>
      <c r="E112" s="561"/>
      <c r="F112" s="562"/>
      <c r="G112" s="143" t="s">
        <v>4414</v>
      </c>
      <c r="H112" s="144"/>
      <c r="I112" s="144"/>
      <c r="J112" s="144"/>
      <c r="K112" s="144"/>
      <c r="L112" s="144"/>
      <c r="M112" s="144"/>
      <c r="N112" s="144"/>
      <c r="O112" s="144"/>
      <c r="P112" s="144"/>
      <c r="Q112" s="144"/>
      <c r="R112" s="144"/>
      <c r="S112" s="144"/>
      <c r="T112" s="144"/>
      <c r="U112" s="144"/>
      <c r="V112" s="144"/>
      <c r="W112" s="144"/>
      <c r="X112" s="144"/>
      <c r="Y112" s="144"/>
      <c r="Z112" s="144"/>
      <c r="AA112" s="488"/>
      <c r="AB112" s="501">
        <v>2</v>
      </c>
      <c r="AC112" s="502"/>
      <c r="AD112" s="503"/>
      <c r="AE112" s="504">
        <v>1</v>
      </c>
      <c r="AF112" s="502"/>
      <c r="AG112" s="503"/>
      <c r="AH112" s="504">
        <v>2</v>
      </c>
      <c r="AI112" s="502"/>
      <c r="AJ112" s="505"/>
      <c r="AK112" s="274">
        <v>3522380</v>
      </c>
      <c r="AL112" s="275"/>
      <c r="AM112" s="275"/>
      <c r="AN112" s="275"/>
      <c r="AO112" s="275"/>
      <c r="AP112" s="275"/>
      <c r="AQ112" s="275"/>
      <c r="AR112" s="275"/>
      <c r="AS112" s="275"/>
      <c r="AT112" s="274">
        <v>102231</v>
      </c>
      <c r="AU112" s="275"/>
      <c r="AV112" s="275"/>
      <c r="AW112" s="275"/>
      <c r="AX112" s="275"/>
      <c r="AY112" s="275"/>
      <c r="AZ112" s="275"/>
      <c r="BA112" s="275"/>
      <c r="BB112" s="275"/>
      <c r="BC112" s="428">
        <v>102</v>
      </c>
      <c r="BD112" s="445"/>
      <c r="BE112" s="445"/>
      <c r="BF112" s="445"/>
      <c r="BG112" s="445"/>
      <c r="BH112" s="445"/>
      <c r="BI112" s="445"/>
      <c r="BJ112" s="445"/>
      <c r="BK112" s="506"/>
      <c r="BL112" s="428">
        <v>60</v>
      </c>
      <c r="BM112" s="445"/>
      <c r="BN112" s="445"/>
      <c r="BO112" s="445"/>
      <c r="BP112" s="445"/>
      <c r="BQ112" s="445"/>
      <c r="BR112" s="445"/>
      <c r="BS112" s="445"/>
      <c r="BT112" s="506"/>
      <c r="BU112" s="428"/>
      <c r="BV112" s="445"/>
      <c r="BW112" s="445"/>
      <c r="BX112" s="445"/>
      <c r="BY112" s="445"/>
      <c r="BZ112" s="445"/>
      <c r="CA112" s="445"/>
      <c r="CB112" s="445"/>
      <c r="CC112" s="506"/>
      <c r="CD112" s="428">
        <v>8463</v>
      </c>
      <c r="CE112" s="445"/>
      <c r="CF112" s="445"/>
      <c r="CG112" s="445"/>
      <c r="CH112" s="445"/>
      <c r="CI112" s="445"/>
      <c r="CJ112" s="445"/>
      <c r="CK112" s="445"/>
      <c r="CL112" s="506"/>
      <c r="CM112" s="428"/>
      <c r="CN112" s="445"/>
      <c r="CO112" s="445"/>
      <c r="CP112" s="445"/>
      <c r="CQ112" s="445"/>
      <c r="CR112" s="445"/>
      <c r="CS112" s="445"/>
      <c r="CT112" s="445"/>
      <c r="CU112" s="506"/>
      <c r="CV112" s="540">
        <f t="shared" ref="CV112:CV114" si="27">SUM(BC112:CU112)</f>
        <v>8625</v>
      </c>
      <c r="CW112" s="543"/>
      <c r="CX112" s="543"/>
      <c r="CY112" s="543"/>
      <c r="CZ112" s="543"/>
      <c r="DA112" s="543"/>
      <c r="DB112" s="543"/>
      <c r="DC112" s="543"/>
      <c r="DD112" s="544"/>
      <c r="DE112" s="274"/>
      <c r="DF112" s="274"/>
      <c r="DG112" s="274"/>
      <c r="DH112" s="274"/>
      <c r="DI112" s="274"/>
      <c r="DJ112" s="274"/>
      <c r="DK112" s="274"/>
      <c r="DL112" s="274"/>
      <c r="DM112" s="274"/>
      <c r="DN112" s="274">
        <v>1292</v>
      </c>
      <c r="DO112" s="274"/>
      <c r="DP112" s="274"/>
      <c r="DQ112" s="274"/>
      <c r="DR112" s="274"/>
      <c r="DS112" s="274"/>
      <c r="DT112" s="274"/>
      <c r="DU112" s="274"/>
      <c r="DV112" s="274"/>
      <c r="DW112" s="274">
        <v>2360</v>
      </c>
      <c r="DX112" s="274"/>
      <c r="DY112" s="274"/>
      <c r="DZ112" s="274"/>
      <c r="EA112" s="274"/>
      <c r="EB112" s="274"/>
      <c r="EC112" s="274"/>
      <c r="ED112" s="274"/>
      <c r="EE112" s="566"/>
      <c r="EF112" s="571"/>
      <c r="EG112" s="571"/>
    </row>
    <row r="113" spans="1:137" ht="15" customHeight="1">
      <c r="A113" s="560"/>
      <c r="B113" s="499"/>
      <c r="C113" s="499"/>
      <c r="D113" s="561"/>
      <c r="E113" s="561"/>
      <c r="F113" s="562"/>
      <c r="G113" s="143" t="s">
        <v>4416</v>
      </c>
      <c r="H113" s="144"/>
      <c r="I113" s="144"/>
      <c r="J113" s="144"/>
      <c r="K113" s="144"/>
      <c r="L113" s="144"/>
      <c r="M113" s="144"/>
      <c r="N113" s="144"/>
      <c r="O113" s="144"/>
      <c r="P113" s="144"/>
      <c r="Q113" s="144"/>
      <c r="R113" s="144"/>
      <c r="S113" s="144"/>
      <c r="T113" s="144"/>
      <c r="U113" s="144"/>
      <c r="V113" s="144"/>
      <c r="W113" s="144"/>
      <c r="X113" s="144"/>
      <c r="Y113" s="144"/>
      <c r="Z113" s="144"/>
      <c r="AA113" s="488"/>
      <c r="AB113" s="501">
        <v>2</v>
      </c>
      <c r="AC113" s="502"/>
      <c r="AD113" s="503"/>
      <c r="AE113" s="504">
        <v>2</v>
      </c>
      <c r="AF113" s="502"/>
      <c r="AG113" s="503"/>
      <c r="AH113" s="504">
        <v>2</v>
      </c>
      <c r="AI113" s="502"/>
      <c r="AJ113" s="505"/>
      <c r="AK113" s="274">
        <v>1826327</v>
      </c>
      <c r="AL113" s="275"/>
      <c r="AM113" s="275"/>
      <c r="AN113" s="275"/>
      <c r="AO113" s="275"/>
      <c r="AP113" s="275"/>
      <c r="AQ113" s="275"/>
      <c r="AR113" s="275"/>
      <c r="AS113" s="275"/>
      <c r="AT113" s="274">
        <v>61082</v>
      </c>
      <c r="AU113" s="275"/>
      <c r="AV113" s="275"/>
      <c r="AW113" s="275"/>
      <c r="AX113" s="275"/>
      <c r="AY113" s="275"/>
      <c r="AZ113" s="275"/>
      <c r="BA113" s="275"/>
      <c r="BB113" s="275"/>
      <c r="BC113" s="428">
        <v>3</v>
      </c>
      <c r="BD113" s="445"/>
      <c r="BE113" s="445"/>
      <c r="BF113" s="445"/>
      <c r="BG113" s="445"/>
      <c r="BH113" s="445"/>
      <c r="BI113" s="445"/>
      <c r="BJ113" s="445"/>
      <c r="BK113" s="506"/>
      <c r="BL113" s="428">
        <v>235</v>
      </c>
      <c r="BM113" s="445"/>
      <c r="BN113" s="445"/>
      <c r="BO113" s="445"/>
      <c r="BP113" s="445"/>
      <c r="BQ113" s="445"/>
      <c r="BR113" s="445"/>
      <c r="BS113" s="445"/>
      <c r="BT113" s="506"/>
      <c r="BU113" s="428"/>
      <c r="BV113" s="445"/>
      <c r="BW113" s="445"/>
      <c r="BX113" s="445"/>
      <c r="BY113" s="445"/>
      <c r="BZ113" s="445"/>
      <c r="CA113" s="445"/>
      <c r="CB113" s="445"/>
      <c r="CC113" s="506"/>
      <c r="CD113" s="428">
        <v>5567</v>
      </c>
      <c r="CE113" s="445"/>
      <c r="CF113" s="445"/>
      <c r="CG113" s="445"/>
      <c r="CH113" s="445"/>
      <c r="CI113" s="445"/>
      <c r="CJ113" s="445"/>
      <c r="CK113" s="445"/>
      <c r="CL113" s="506"/>
      <c r="CM113" s="428">
        <v>26</v>
      </c>
      <c r="CN113" s="445"/>
      <c r="CO113" s="445"/>
      <c r="CP113" s="445"/>
      <c r="CQ113" s="445"/>
      <c r="CR113" s="445"/>
      <c r="CS113" s="445"/>
      <c r="CT113" s="445"/>
      <c r="CU113" s="506"/>
      <c r="CV113" s="540">
        <f t="shared" si="27"/>
        <v>5831</v>
      </c>
      <c r="CW113" s="543"/>
      <c r="CX113" s="543"/>
      <c r="CY113" s="543"/>
      <c r="CZ113" s="543"/>
      <c r="DA113" s="543"/>
      <c r="DB113" s="543"/>
      <c r="DC113" s="543"/>
      <c r="DD113" s="544"/>
      <c r="DE113" s="274"/>
      <c r="DF113" s="274"/>
      <c r="DG113" s="274"/>
      <c r="DH113" s="274"/>
      <c r="DI113" s="274"/>
      <c r="DJ113" s="274"/>
      <c r="DK113" s="274"/>
      <c r="DL113" s="274"/>
      <c r="DM113" s="274"/>
      <c r="DN113" s="274">
        <v>746</v>
      </c>
      <c r="DO113" s="274"/>
      <c r="DP113" s="274"/>
      <c r="DQ113" s="274"/>
      <c r="DR113" s="274"/>
      <c r="DS113" s="274"/>
      <c r="DT113" s="274"/>
      <c r="DU113" s="274"/>
      <c r="DV113" s="274"/>
      <c r="DW113" s="274">
        <v>502</v>
      </c>
      <c r="DX113" s="274"/>
      <c r="DY113" s="274"/>
      <c r="DZ113" s="274"/>
      <c r="EA113" s="274"/>
      <c r="EB113" s="274"/>
      <c r="EC113" s="274"/>
      <c r="ED113" s="274"/>
      <c r="EE113" s="566"/>
      <c r="EF113" s="571"/>
      <c r="EG113" s="571"/>
    </row>
    <row r="114" spans="1:137" ht="15" customHeight="1">
      <c r="A114" s="560"/>
      <c r="B114" s="499"/>
      <c r="C114" s="499"/>
      <c r="D114" s="561"/>
      <c r="E114" s="561"/>
      <c r="F114" s="562"/>
      <c r="G114" s="143" t="s">
        <v>4423</v>
      </c>
      <c r="H114" s="144"/>
      <c r="I114" s="144"/>
      <c r="J114" s="144"/>
      <c r="K114" s="144"/>
      <c r="L114" s="144"/>
      <c r="M114" s="144"/>
      <c r="N114" s="144"/>
      <c r="O114" s="144"/>
      <c r="P114" s="144"/>
      <c r="Q114" s="144"/>
      <c r="R114" s="144"/>
      <c r="S114" s="144"/>
      <c r="T114" s="144"/>
      <c r="U114" s="144"/>
      <c r="V114" s="144"/>
      <c r="W114" s="144"/>
      <c r="X114" s="144"/>
      <c r="Y114" s="144"/>
      <c r="Z114" s="144"/>
      <c r="AA114" s="488"/>
      <c r="AB114" s="501">
        <v>2</v>
      </c>
      <c r="AC114" s="502"/>
      <c r="AD114" s="503"/>
      <c r="AE114" s="504">
        <v>3</v>
      </c>
      <c r="AF114" s="502"/>
      <c r="AG114" s="503"/>
      <c r="AH114" s="504">
        <v>2</v>
      </c>
      <c r="AI114" s="502"/>
      <c r="AJ114" s="505"/>
      <c r="AK114" s="274">
        <v>5202727</v>
      </c>
      <c r="AL114" s="275"/>
      <c r="AM114" s="275"/>
      <c r="AN114" s="275"/>
      <c r="AO114" s="275"/>
      <c r="AP114" s="275"/>
      <c r="AQ114" s="275"/>
      <c r="AR114" s="275"/>
      <c r="AS114" s="275"/>
      <c r="AT114" s="274">
        <v>122129</v>
      </c>
      <c r="AU114" s="275"/>
      <c r="AV114" s="275"/>
      <c r="AW114" s="275"/>
      <c r="AX114" s="275"/>
      <c r="AY114" s="275"/>
      <c r="AZ114" s="275"/>
      <c r="BA114" s="275"/>
      <c r="BB114" s="275"/>
      <c r="BC114" s="428"/>
      <c r="BD114" s="445"/>
      <c r="BE114" s="445"/>
      <c r="BF114" s="445"/>
      <c r="BG114" s="445"/>
      <c r="BH114" s="445"/>
      <c r="BI114" s="445"/>
      <c r="BJ114" s="445"/>
      <c r="BK114" s="506"/>
      <c r="BL114" s="428">
        <v>88</v>
      </c>
      <c r="BM114" s="445"/>
      <c r="BN114" s="445"/>
      <c r="BO114" s="445"/>
      <c r="BP114" s="445"/>
      <c r="BQ114" s="445"/>
      <c r="BR114" s="445"/>
      <c r="BS114" s="445"/>
      <c r="BT114" s="506"/>
      <c r="BU114" s="428"/>
      <c r="BV114" s="445"/>
      <c r="BW114" s="445"/>
      <c r="BX114" s="445"/>
      <c r="BY114" s="445"/>
      <c r="BZ114" s="445"/>
      <c r="CA114" s="445"/>
      <c r="CB114" s="445"/>
      <c r="CC114" s="506"/>
      <c r="CD114" s="428">
        <v>3131</v>
      </c>
      <c r="CE114" s="445"/>
      <c r="CF114" s="445"/>
      <c r="CG114" s="445"/>
      <c r="CH114" s="445"/>
      <c r="CI114" s="445"/>
      <c r="CJ114" s="445"/>
      <c r="CK114" s="445"/>
      <c r="CL114" s="506"/>
      <c r="CM114" s="428"/>
      <c r="CN114" s="445"/>
      <c r="CO114" s="445"/>
      <c r="CP114" s="445"/>
      <c r="CQ114" s="445"/>
      <c r="CR114" s="445"/>
      <c r="CS114" s="445"/>
      <c r="CT114" s="445"/>
      <c r="CU114" s="506"/>
      <c r="CV114" s="540">
        <f t="shared" si="27"/>
        <v>3219</v>
      </c>
      <c r="CW114" s="543"/>
      <c r="CX114" s="543"/>
      <c r="CY114" s="543"/>
      <c r="CZ114" s="543"/>
      <c r="DA114" s="543"/>
      <c r="DB114" s="543"/>
      <c r="DC114" s="543"/>
      <c r="DD114" s="544"/>
      <c r="DE114" s="274"/>
      <c r="DF114" s="274"/>
      <c r="DG114" s="274"/>
      <c r="DH114" s="274"/>
      <c r="DI114" s="274"/>
      <c r="DJ114" s="274"/>
      <c r="DK114" s="274"/>
      <c r="DL114" s="274"/>
      <c r="DM114" s="274"/>
      <c r="DN114" s="274">
        <v>90</v>
      </c>
      <c r="DO114" s="274"/>
      <c r="DP114" s="274"/>
      <c r="DQ114" s="274"/>
      <c r="DR114" s="274"/>
      <c r="DS114" s="274"/>
      <c r="DT114" s="274"/>
      <c r="DU114" s="274"/>
      <c r="DV114" s="274"/>
      <c r="DW114" s="274">
        <v>91</v>
      </c>
      <c r="DX114" s="274"/>
      <c r="DY114" s="274"/>
      <c r="DZ114" s="274"/>
      <c r="EA114" s="274"/>
      <c r="EB114" s="274"/>
      <c r="EC114" s="274"/>
      <c r="ED114" s="274"/>
      <c r="EE114" s="566"/>
      <c r="EF114" s="571"/>
      <c r="EG114" s="571"/>
    </row>
    <row r="115" spans="1:137" ht="15" customHeight="1">
      <c r="A115" s="498"/>
      <c r="B115" s="499"/>
      <c r="C115" s="499"/>
      <c r="D115" s="561"/>
      <c r="E115" s="561"/>
      <c r="F115" s="562"/>
      <c r="G115" s="143" t="s">
        <v>4419</v>
      </c>
      <c r="H115" s="144"/>
      <c r="I115" s="144"/>
      <c r="J115" s="144"/>
      <c r="K115" s="144"/>
      <c r="L115" s="144"/>
      <c r="M115" s="144"/>
      <c r="N115" s="144"/>
      <c r="O115" s="144"/>
      <c r="P115" s="144"/>
      <c r="Q115" s="144"/>
      <c r="R115" s="144"/>
      <c r="S115" s="144"/>
      <c r="T115" s="144"/>
      <c r="U115" s="144"/>
      <c r="V115" s="144"/>
      <c r="W115" s="144"/>
      <c r="X115" s="144"/>
      <c r="Y115" s="144"/>
      <c r="Z115" s="144"/>
      <c r="AA115" s="488"/>
      <c r="AB115" s="501">
        <v>2</v>
      </c>
      <c r="AC115" s="502"/>
      <c r="AD115" s="503"/>
      <c r="AE115" s="504">
        <v>4</v>
      </c>
      <c r="AF115" s="502"/>
      <c r="AG115" s="503"/>
      <c r="AH115" s="504">
        <v>2</v>
      </c>
      <c r="AI115" s="502"/>
      <c r="AJ115" s="505"/>
      <c r="AK115" s="274">
        <v>647660</v>
      </c>
      <c r="AL115" s="275"/>
      <c r="AM115" s="275"/>
      <c r="AN115" s="275"/>
      <c r="AO115" s="275"/>
      <c r="AP115" s="275"/>
      <c r="AQ115" s="275"/>
      <c r="AR115" s="275"/>
      <c r="AS115" s="275"/>
      <c r="AT115" s="274">
        <v>24814</v>
      </c>
      <c r="AU115" s="275"/>
      <c r="AV115" s="275"/>
      <c r="AW115" s="275"/>
      <c r="AX115" s="275"/>
      <c r="AY115" s="275"/>
      <c r="AZ115" s="275"/>
      <c r="BA115" s="275"/>
      <c r="BB115" s="275"/>
      <c r="BC115" s="428"/>
      <c r="BD115" s="445"/>
      <c r="BE115" s="445"/>
      <c r="BF115" s="445"/>
      <c r="BG115" s="445"/>
      <c r="BH115" s="445"/>
      <c r="BI115" s="445"/>
      <c r="BJ115" s="445"/>
      <c r="BK115" s="506"/>
      <c r="BL115" s="428">
        <v>306</v>
      </c>
      <c r="BM115" s="445"/>
      <c r="BN115" s="445"/>
      <c r="BO115" s="445"/>
      <c r="BP115" s="445"/>
      <c r="BQ115" s="445"/>
      <c r="BR115" s="445"/>
      <c r="BS115" s="445"/>
      <c r="BT115" s="506"/>
      <c r="BU115" s="428"/>
      <c r="BV115" s="445"/>
      <c r="BW115" s="445"/>
      <c r="BX115" s="445"/>
      <c r="BY115" s="445"/>
      <c r="BZ115" s="445"/>
      <c r="CA115" s="445"/>
      <c r="CB115" s="445"/>
      <c r="CC115" s="506"/>
      <c r="CD115" s="428">
        <v>2919</v>
      </c>
      <c r="CE115" s="445"/>
      <c r="CF115" s="445"/>
      <c r="CG115" s="445"/>
      <c r="CH115" s="445"/>
      <c r="CI115" s="445"/>
      <c r="CJ115" s="445"/>
      <c r="CK115" s="445"/>
      <c r="CL115" s="506"/>
      <c r="CM115" s="428"/>
      <c r="CN115" s="445"/>
      <c r="CO115" s="445"/>
      <c r="CP115" s="445"/>
      <c r="CQ115" s="445"/>
      <c r="CR115" s="445"/>
      <c r="CS115" s="445"/>
      <c r="CT115" s="445"/>
      <c r="CU115" s="506"/>
      <c r="CV115" s="540">
        <f>SUM(BC115:CU115)</f>
        <v>3225</v>
      </c>
      <c r="CW115" s="543"/>
      <c r="CX115" s="543"/>
      <c r="CY115" s="543"/>
      <c r="CZ115" s="543"/>
      <c r="DA115" s="543"/>
      <c r="DB115" s="543"/>
      <c r="DC115" s="543"/>
      <c r="DD115" s="544"/>
      <c r="DE115" s="274"/>
      <c r="DF115" s="274"/>
      <c r="DG115" s="274"/>
      <c r="DH115" s="274"/>
      <c r="DI115" s="274"/>
      <c r="DJ115" s="274"/>
      <c r="DK115" s="274"/>
      <c r="DL115" s="274"/>
      <c r="DM115" s="274"/>
      <c r="DN115" s="274">
        <v>324</v>
      </c>
      <c r="DO115" s="274"/>
      <c r="DP115" s="274"/>
      <c r="DQ115" s="274"/>
      <c r="DR115" s="274"/>
      <c r="DS115" s="274"/>
      <c r="DT115" s="274"/>
      <c r="DU115" s="274"/>
      <c r="DV115" s="274"/>
      <c r="DW115" s="274">
        <v>822</v>
      </c>
      <c r="DX115" s="274"/>
      <c r="DY115" s="274"/>
      <c r="DZ115" s="274"/>
      <c r="EA115" s="274"/>
      <c r="EB115" s="274"/>
      <c r="EC115" s="274"/>
      <c r="ED115" s="274"/>
      <c r="EE115" s="566"/>
      <c r="EF115" s="571"/>
      <c r="EG115" s="571"/>
    </row>
    <row r="116" spans="1:137" ht="15" customHeight="1" thickBot="1">
      <c r="A116" s="447"/>
      <c r="B116" s="547"/>
      <c r="C116" s="547"/>
      <c r="D116" s="448"/>
      <c r="E116" s="448"/>
      <c r="F116" s="449"/>
      <c r="G116" s="143" t="s">
        <v>336</v>
      </c>
      <c r="H116" s="144"/>
      <c r="I116" s="144"/>
      <c r="J116" s="144"/>
      <c r="K116" s="144"/>
      <c r="L116" s="144"/>
      <c r="M116" s="144"/>
      <c r="N116" s="144"/>
      <c r="O116" s="144"/>
      <c r="P116" s="144"/>
      <c r="Q116" s="144"/>
      <c r="R116" s="144"/>
      <c r="S116" s="144"/>
      <c r="T116" s="144"/>
      <c r="U116" s="144"/>
      <c r="V116" s="144"/>
      <c r="W116" s="144"/>
      <c r="X116" s="144"/>
      <c r="Y116" s="144"/>
      <c r="Z116" s="144"/>
      <c r="AA116" s="144"/>
      <c r="AB116" s="549">
        <v>2</v>
      </c>
      <c r="AC116" s="550"/>
      <c r="AD116" s="551"/>
      <c r="AE116" s="552">
        <v>5</v>
      </c>
      <c r="AF116" s="550"/>
      <c r="AG116" s="551"/>
      <c r="AH116" s="552">
        <v>2</v>
      </c>
      <c r="AI116" s="550"/>
      <c r="AJ116" s="553"/>
      <c r="AK116" s="291">
        <f>SUM(AK110:AS115)</f>
        <v>26246497</v>
      </c>
      <c r="AL116" s="292"/>
      <c r="AM116" s="292"/>
      <c r="AN116" s="292"/>
      <c r="AO116" s="292"/>
      <c r="AP116" s="292"/>
      <c r="AQ116" s="292"/>
      <c r="AR116" s="292"/>
      <c r="AS116" s="292"/>
      <c r="AT116" s="291">
        <f>SUM(AT110:BB115)</f>
        <v>698612</v>
      </c>
      <c r="AU116" s="292"/>
      <c r="AV116" s="292"/>
      <c r="AW116" s="292"/>
      <c r="AX116" s="292"/>
      <c r="AY116" s="292"/>
      <c r="AZ116" s="292"/>
      <c r="BA116" s="292"/>
      <c r="BB116" s="292"/>
      <c r="BC116" s="519">
        <f>SUM(BC110:BK115)</f>
        <v>2065</v>
      </c>
      <c r="BD116" s="520"/>
      <c r="BE116" s="520"/>
      <c r="BF116" s="520"/>
      <c r="BG116" s="520"/>
      <c r="BH116" s="520"/>
      <c r="BI116" s="520"/>
      <c r="BJ116" s="520"/>
      <c r="BK116" s="556"/>
      <c r="BL116" s="519">
        <f>SUM(BL110:BT115)</f>
        <v>2779</v>
      </c>
      <c r="BM116" s="520"/>
      <c r="BN116" s="520"/>
      <c r="BO116" s="520"/>
      <c r="BP116" s="520"/>
      <c r="BQ116" s="520"/>
      <c r="BR116" s="520"/>
      <c r="BS116" s="520"/>
      <c r="BT116" s="556"/>
      <c r="BU116" s="519">
        <f>SUM(BU110:CC115)</f>
        <v>661</v>
      </c>
      <c r="BV116" s="520"/>
      <c r="BW116" s="520"/>
      <c r="BX116" s="520"/>
      <c r="BY116" s="520"/>
      <c r="BZ116" s="520"/>
      <c r="CA116" s="520"/>
      <c r="CB116" s="520"/>
      <c r="CC116" s="556"/>
      <c r="CD116" s="519">
        <f>SUM(CD110:CL115)</f>
        <v>40083</v>
      </c>
      <c r="CE116" s="520"/>
      <c r="CF116" s="520"/>
      <c r="CG116" s="520"/>
      <c r="CH116" s="520"/>
      <c r="CI116" s="520"/>
      <c r="CJ116" s="520"/>
      <c r="CK116" s="520"/>
      <c r="CL116" s="556"/>
      <c r="CM116" s="519">
        <f>SUM(CM110:CU115)</f>
        <v>173</v>
      </c>
      <c r="CN116" s="520"/>
      <c r="CO116" s="520"/>
      <c r="CP116" s="520"/>
      <c r="CQ116" s="520"/>
      <c r="CR116" s="520"/>
      <c r="CS116" s="520"/>
      <c r="CT116" s="520"/>
      <c r="CU116" s="556"/>
      <c r="CV116" s="519">
        <f>SUM(BC116:CU116)</f>
        <v>45761</v>
      </c>
      <c r="CW116" s="520"/>
      <c r="CX116" s="520"/>
      <c r="CY116" s="520"/>
      <c r="CZ116" s="520"/>
      <c r="DA116" s="520"/>
      <c r="DB116" s="520"/>
      <c r="DC116" s="520"/>
      <c r="DD116" s="556"/>
      <c r="DE116" s="291">
        <f>SUM(DE110:DM115)</f>
        <v>0</v>
      </c>
      <c r="DF116" s="291"/>
      <c r="DG116" s="291"/>
      <c r="DH116" s="291"/>
      <c r="DI116" s="291"/>
      <c r="DJ116" s="291"/>
      <c r="DK116" s="291"/>
      <c r="DL116" s="291"/>
      <c r="DM116" s="291"/>
      <c r="DN116" s="291">
        <f>SUM(DN110:DV115)</f>
        <v>9073</v>
      </c>
      <c r="DO116" s="291"/>
      <c r="DP116" s="291"/>
      <c r="DQ116" s="291"/>
      <c r="DR116" s="291"/>
      <c r="DS116" s="291"/>
      <c r="DT116" s="291"/>
      <c r="DU116" s="291"/>
      <c r="DV116" s="291"/>
      <c r="DW116" s="291">
        <f>SUM(DW110:EE115)</f>
        <v>10911</v>
      </c>
      <c r="DX116" s="291"/>
      <c r="DY116" s="291"/>
      <c r="DZ116" s="291"/>
      <c r="EA116" s="291"/>
      <c r="EB116" s="291"/>
      <c r="EC116" s="291"/>
      <c r="ED116" s="291"/>
      <c r="EE116" s="581"/>
      <c r="EF116" s="571"/>
      <c r="EG116" s="571"/>
    </row>
    <row r="117" spans="1:137" ht="15" customHeight="1">
      <c r="A117" s="567"/>
      <c r="B117" s="567"/>
      <c r="C117" s="567"/>
      <c r="D117" s="567"/>
      <c r="E117" s="567"/>
      <c r="F117" s="567"/>
      <c r="G117" s="569"/>
      <c r="H117" s="569"/>
      <c r="I117" s="569"/>
      <c r="J117" s="569"/>
      <c r="K117" s="569"/>
      <c r="L117" s="569"/>
      <c r="M117" s="569"/>
      <c r="N117" s="569"/>
      <c r="O117" s="569"/>
      <c r="P117" s="569"/>
      <c r="Q117" s="569"/>
      <c r="R117" s="569"/>
      <c r="S117" s="569"/>
      <c r="T117" s="569"/>
      <c r="U117" s="569"/>
      <c r="V117" s="569"/>
      <c r="W117" s="569"/>
      <c r="X117" s="569"/>
      <c r="Y117" s="569"/>
      <c r="Z117" s="569"/>
      <c r="AA117" s="569"/>
      <c r="AB117" s="790"/>
      <c r="AC117" s="790"/>
      <c r="AD117" s="790"/>
      <c r="AE117" s="790"/>
      <c r="AF117" s="784"/>
      <c r="AG117" s="784"/>
      <c r="AH117" s="784"/>
      <c r="AI117" s="784"/>
      <c r="AJ117" s="784"/>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row>
    <row r="118" spans="1:137" ht="12.75" customHeight="1">
      <c r="A118" s="739" t="s">
        <v>454</v>
      </c>
      <c r="B118" s="739"/>
      <c r="C118" s="739"/>
      <c r="D118" s="739"/>
      <c r="E118" s="739"/>
      <c r="F118" s="739"/>
      <c r="G118" s="740"/>
      <c r="H118" s="805" t="s">
        <v>447</v>
      </c>
      <c r="I118" s="805"/>
      <c r="J118" s="805"/>
      <c r="K118" s="805"/>
      <c r="L118" s="805"/>
      <c r="M118" s="805"/>
      <c r="N118" s="805"/>
      <c r="O118" s="805"/>
      <c r="P118" s="805"/>
      <c r="Q118" s="805"/>
      <c r="R118" s="805"/>
      <c r="S118" s="805"/>
      <c r="T118" s="805"/>
      <c r="U118" s="805"/>
      <c r="V118" s="805"/>
      <c r="W118" s="805"/>
      <c r="X118" s="805"/>
      <c r="Y118" s="805"/>
      <c r="Z118" s="805" t="s">
        <v>448</v>
      </c>
      <c r="AA118" s="805"/>
      <c r="AB118" s="805"/>
      <c r="AC118" s="805"/>
      <c r="AD118" s="805"/>
      <c r="AE118" s="805"/>
      <c r="AF118" s="742" t="str">
        <f>"第11表　課税標準額段階別"&amp; 表00!CY5&amp;表00!DC5 &amp; "年度分所得割額等に関する調（つづき）
総　括　表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第11表　課税標準額段階別令和5年度分所得割額等に関する調（つづき）
総　括　表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118" s="742"/>
      <c r="AH118" s="742"/>
      <c r="AI118" s="742"/>
      <c r="AJ118" s="742"/>
      <c r="AK118" s="742"/>
      <c r="AL118" s="742"/>
      <c r="AM118" s="742"/>
      <c r="AN118" s="742"/>
      <c r="AO118" s="742"/>
      <c r="AP118" s="742"/>
      <c r="AQ118" s="742"/>
      <c r="AR118" s="742"/>
      <c r="AS118" s="742"/>
      <c r="AT118" s="742"/>
      <c r="AU118" s="742"/>
      <c r="AV118" s="742"/>
      <c r="AW118" s="742"/>
      <c r="AX118" s="742"/>
      <c r="AY118" s="742"/>
      <c r="AZ118" s="742"/>
      <c r="BA118" s="742"/>
      <c r="BB118" s="742"/>
      <c r="BC118" s="742"/>
      <c r="BD118" s="742"/>
      <c r="BE118" s="742"/>
      <c r="BF118" s="742"/>
      <c r="BG118" s="742"/>
      <c r="BH118" s="742"/>
      <c r="BI118" s="742"/>
      <c r="BJ118" s="742"/>
      <c r="BK118" s="742"/>
      <c r="BL118" s="742"/>
      <c r="BM118" s="742"/>
      <c r="BN118" s="742"/>
      <c r="BO118" s="742"/>
      <c r="BP118" s="742"/>
      <c r="BQ118" s="742"/>
      <c r="BR118" s="742"/>
      <c r="BS118" s="742"/>
      <c r="BT118" s="742"/>
      <c r="BU118" s="742"/>
      <c r="BV118" s="742"/>
      <c r="BW118" s="742"/>
      <c r="BX118" s="742"/>
      <c r="BY118" s="742"/>
      <c r="BZ118" s="742"/>
      <c r="CA118" s="742"/>
      <c r="CB118" s="742"/>
      <c r="CC118" s="742"/>
      <c r="CD118" s="742"/>
      <c r="CE118" s="742"/>
      <c r="CF118" s="742"/>
      <c r="CG118" s="742"/>
      <c r="CH118" s="742"/>
      <c r="CI118" s="742"/>
      <c r="CJ118" s="742"/>
      <c r="CK118" s="742"/>
      <c r="CL118" s="742"/>
      <c r="CM118" s="742"/>
      <c r="CN118" s="742"/>
      <c r="CO118" s="742"/>
      <c r="CP118" s="742"/>
      <c r="CQ118" s="742"/>
      <c r="CR118" s="742"/>
      <c r="CS118" s="742"/>
      <c r="CT118" s="742"/>
      <c r="CU118" s="742"/>
      <c r="CV118" s="742"/>
      <c r="CW118" s="742"/>
      <c r="CX118" s="742"/>
      <c r="CY118" s="806" t="s">
        <v>449</v>
      </c>
      <c r="CZ118" s="806"/>
      <c r="DA118" s="806"/>
      <c r="DB118" s="806"/>
      <c r="DC118" s="806"/>
      <c r="DD118" s="806"/>
      <c r="DE118" s="806"/>
      <c r="DF118" s="806"/>
      <c r="DG118" s="806"/>
      <c r="DH118" s="806"/>
      <c r="DI118" s="806"/>
      <c r="DJ118" s="806"/>
      <c r="DK118" s="121" t="str">
        <f>IF(DK40="","",DK40)</f>
        <v>三重県</v>
      </c>
      <c r="DL118" s="121"/>
      <c r="DM118" s="121"/>
      <c r="DN118" s="121"/>
      <c r="DO118" s="121"/>
      <c r="DP118" s="121"/>
      <c r="DQ118" s="121"/>
      <c r="DR118" s="121"/>
      <c r="DS118" s="121"/>
      <c r="DT118" s="121"/>
      <c r="DU118" s="121"/>
      <c r="DV118" s="121"/>
      <c r="DW118" s="121"/>
      <c r="DX118" s="121"/>
      <c r="DY118" s="121"/>
      <c r="DZ118" s="121"/>
      <c r="EA118" s="121"/>
      <c r="EB118" s="121"/>
      <c r="EC118" s="121"/>
      <c r="ED118" s="121"/>
      <c r="EE118" s="121"/>
    </row>
    <row r="119" spans="1:137" ht="12.75" customHeight="1" thickBot="1">
      <c r="A119" s="739"/>
      <c r="B119" s="739"/>
      <c r="C119" s="739"/>
      <c r="D119" s="739"/>
      <c r="E119" s="739"/>
      <c r="F119" s="739"/>
      <c r="G119" s="740"/>
      <c r="H119" s="807"/>
      <c r="I119" s="807"/>
      <c r="J119" s="807"/>
      <c r="K119" s="807"/>
      <c r="L119" s="807"/>
      <c r="M119" s="807"/>
      <c r="N119" s="807"/>
      <c r="O119" s="807"/>
      <c r="P119" s="807"/>
      <c r="Q119" s="807"/>
      <c r="R119" s="807"/>
      <c r="S119" s="807"/>
      <c r="T119" s="807"/>
      <c r="U119" s="807"/>
      <c r="V119" s="807"/>
      <c r="W119" s="807"/>
      <c r="X119" s="807"/>
      <c r="Y119" s="807"/>
      <c r="Z119" s="807"/>
      <c r="AA119" s="807"/>
      <c r="AB119" s="807"/>
      <c r="AC119" s="807"/>
      <c r="AD119" s="807"/>
      <c r="AE119" s="807"/>
      <c r="AF119" s="742"/>
      <c r="AG119" s="742"/>
      <c r="AH119" s="742"/>
      <c r="AI119" s="742"/>
      <c r="AJ119" s="742"/>
      <c r="AK119" s="742"/>
      <c r="AL119" s="742"/>
      <c r="AM119" s="742"/>
      <c r="AN119" s="742"/>
      <c r="AO119" s="742"/>
      <c r="AP119" s="742"/>
      <c r="AQ119" s="742"/>
      <c r="AR119" s="742"/>
      <c r="AS119" s="742"/>
      <c r="AT119" s="742"/>
      <c r="AU119" s="742"/>
      <c r="AV119" s="742"/>
      <c r="AW119" s="742"/>
      <c r="AX119" s="742"/>
      <c r="AY119" s="742"/>
      <c r="AZ119" s="742"/>
      <c r="BA119" s="742"/>
      <c r="BB119" s="742"/>
      <c r="BC119" s="742"/>
      <c r="BD119" s="742"/>
      <c r="BE119" s="742"/>
      <c r="BF119" s="742"/>
      <c r="BG119" s="742"/>
      <c r="BH119" s="742"/>
      <c r="BI119" s="742"/>
      <c r="BJ119" s="742"/>
      <c r="BK119" s="742"/>
      <c r="BL119" s="742"/>
      <c r="BM119" s="742"/>
      <c r="BN119" s="742"/>
      <c r="BO119" s="742"/>
      <c r="BP119" s="742"/>
      <c r="BQ119" s="742"/>
      <c r="BR119" s="742"/>
      <c r="BS119" s="742"/>
      <c r="BT119" s="742"/>
      <c r="BU119" s="742"/>
      <c r="BV119" s="742"/>
      <c r="BW119" s="742"/>
      <c r="BX119" s="742"/>
      <c r="BY119" s="742"/>
      <c r="BZ119" s="742"/>
      <c r="CA119" s="742"/>
      <c r="CB119" s="742"/>
      <c r="CC119" s="742"/>
      <c r="CD119" s="742"/>
      <c r="CE119" s="742"/>
      <c r="CF119" s="742"/>
      <c r="CG119" s="742"/>
      <c r="CH119" s="742"/>
      <c r="CI119" s="742"/>
      <c r="CJ119" s="742"/>
      <c r="CK119" s="742"/>
      <c r="CL119" s="742"/>
      <c r="CM119" s="742"/>
      <c r="CN119" s="742"/>
      <c r="CO119" s="742"/>
      <c r="CP119" s="742"/>
      <c r="CQ119" s="742"/>
      <c r="CR119" s="742"/>
      <c r="CS119" s="742"/>
      <c r="CT119" s="742"/>
      <c r="CU119" s="742"/>
      <c r="CV119" s="742"/>
      <c r="CW119" s="742"/>
      <c r="CX119" s="742"/>
      <c r="CY119" s="743"/>
      <c r="CZ119" s="743"/>
      <c r="DA119" s="743"/>
      <c r="DB119" s="743"/>
      <c r="DC119" s="743"/>
      <c r="DD119" s="743"/>
      <c r="DE119" s="743"/>
      <c r="DF119" s="743"/>
      <c r="DG119" s="743"/>
      <c r="DH119" s="743"/>
      <c r="DI119" s="743"/>
      <c r="DJ119" s="743"/>
      <c r="DK119" s="126"/>
      <c r="DL119" s="126"/>
      <c r="DM119" s="126"/>
      <c r="DN119" s="126"/>
      <c r="DO119" s="126"/>
      <c r="DP119" s="126"/>
      <c r="DQ119" s="126"/>
      <c r="DR119" s="126"/>
      <c r="DS119" s="126"/>
      <c r="DT119" s="126"/>
      <c r="DU119" s="126"/>
      <c r="DV119" s="126"/>
      <c r="DW119" s="126"/>
      <c r="DX119" s="126"/>
      <c r="DY119" s="126"/>
      <c r="DZ119" s="126"/>
      <c r="EA119" s="126"/>
      <c r="EB119" s="126"/>
      <c r="EC119" s="126"/>
      <c r="ED119" s="126"/>
      <c r="EE119" s="126"/>
    </row>
    <row r="120" spans="1:137" ht="25.5" customHeight="1" thickBot="1">
      <c r="A120" s="796"/>
      <c r="B120" s="573"/>
      <c r="C120" s="573"/>
      <c r="D120" s="573"/>
      <c r="E120" s="573"/>
      <c r="F120" s="573"/>
      <c r="G120" s="574"/>
      <c r="H120" s="808">
        <f>IF(H42="","",H42)</f>
        <v>2</v>
      </c>
      <c r="I120" s="747"/>
      <c r="J120" s="748"/>
      <c r="K120" s="746">
        <f>IF(K42="","",K42)</f>
        <v>4</v>
      </c>
      <c r="L120" s="747"/>
      <c r="M120" s="748"/>
      <c r="N120" s="746">
        <f>IF(N42="","",N42)</f>
        <v>2</v>
      </c>
      <c r="O120" s="747"/>
      <c r="P120" s="748"/>
      <c r="Q120" s="746">
        <f>IF(Q42="","",Q42)</f>
        <v>0</v>
      </c>
      <c r="R120" s="747"/>
      <c r="S120" s="748"/>
      <c r="T120" s="746">
        <f>IF(T42="","",T42)</f>
        <v>2</v>
      </c>
      <c r="U120" s="747"/>
      <c r="V120" s="748"/>
      <c r="W120" s="746">
        <f>IF(W42="","",W42)</f>
        <v>1</v>
      </c>
      <c r="X120" s="747"/>
      <c r="Y120" s="748"/>
      <c r="Z120" s="749">
        <v>1</v>
      </c>
      <c r="AA120" s="134"/>
      <c r="AB120" s="135"/>
      <c r="AC120" s="746">
        <v>1</v>
      </c>
      <c r="AD120" s="137"/>
      <c r="AE120" s="138"/>
      <c r="AF120" s="742"/>
      <c r="AG120" s="742"/>
      <c r="AH120" s="742"/>
      <c r="AI120" s="742"/>
      <c r="AJ120" s="742"/>
      <c r="AK120" s="742"/>
      <c r="AL120" s="742"/>
      <c r="AM120" s="742"/>
      <c r="AN120" s="742"/>
      <c r="AO120" s="742"/>
      <c r="AP120" s="742"/>
      <c r="AQ120" s="742"/>
      <c r="AR120" s="742"/>
      <c r="AS120" s="742"/>
      <c r="AT120" s="742"/>
      <c r="AU120" s="742"/>
      <c r="AV120" s="742"/>
      <c r="AW120" s="742"/>
      <c r="AX120" s="742"/>
      <c r="AY120" s="742"/>
      <c r="AZ120" s="742"/>
      <c r="BA120" s="742"/>
      <c r="BB120" s="742"/>
      <c r="BC120" s="742"/>
      <c r="BD120" s="742"/>
      <c r="BE120" s="742"/>
      <c r="BF120" s="742"/>
      <c r="BG120" s="742"/>
      <c r="BH120" s="742"/>
      <c r="BI120" s="742"/>
      <c r="BJ120" s="742"/>
      <c r="BK120" s="742"/>
      <c r="BL120" s="742"/>
      <c r="BM120" s="742"/>
      <c r="BN120" s="742"/>
      <c r="BO120" s="742"/>
      <c r="BP120" s="742"/>
      <c r="BQ120" s="742"/>
      <c r="BR120" s="742"/>
      <c r="BS120" s="742"/>
      <c r="BT120" s="742"/>
      <c r="BU120" s="742"/>
      <c r="BV120" s="742"/>
      <c r="BW120" s="742"/>
      <c r="BX120" s="742"/>
      <c r="BY120" s="742"/>
      <c r="BZ120" s="742"/>
      <c r="CA120" s="742"/>
      <c r="CB120" s="742"/>
      <c r="CC120" s="742"/>
      <c r="CD120" s="742"/>
      <c r="CE120" s="742"/>
      <c r="CF120" s="742"/>
      <c r="CG120" s="742"/>
      <c r="CH120" s="742"/>
      <c r="CI120" s="742"/>
      <c r="CJ120" s="742"/>
      <c r="CK120" s="742"/>
      <c r="CL120" s="742"/>
      <c r="CM120" s="742"/>
      <c r="CN120" s="742"/>
      <c r="CO120" s="742"/>
      <c r="CP120" s="742"/>
      <c r="CQ120" s="742"/>
      <c r="CR120" s="742"/>
      <c r="CS120" s="742"/>
      <c r="CT120" s="742"/>
      <c r="CU120" s="742"/>
      <c r="CV120" s="742"/>
      <c r="CW120" s="742"/>
      <c r="CX120" s="742"/>
      <c r="CY120" s="744" t="s">
        <v>450</v>
      </c>
      <c r="CZ120" s="744"/>
      <c r="DA120" s="744"/>
      <c r="DB120" s="744"/>
      <c r="DC120" s="744"/>
      <c r="DD120" s="744"/>
      <c r="DE120" s="744"/>
      <c r="DF120" s="744"/>
      <c r="DG120" s="744"/>
      <c r="DH120" s="744"/>
      <c r="DI120" s="744"/>
      <c r="DJ120" s="744"/>
      <c r="DK120" s="139" t="str">
        <f>IF(DK42="","",DK42)</f>
        <v>四日市市</v>
      </c>
      <c r="DL120" s="139"/>
      <c r="DM120" s="139"/>
      <c r="DN120" s="139"/>
      <c r="DO120" s="139"/>
      <c r="DP120" s="139"/>
      <c r="DQ120" s="139"/>
      <c r="DR120" s="139"/>
      <c r="DS120" s="139"/>
      <c r="DT120" s="139"/>
      <c r="DU120" s="139"/>
      <c r="DV120" s="139"/>
      <c r="DW120" s="139"/>
      <c r="DX120" s="139"/>
      <c r="DY120" s="139"/>
      <c r="DZ120" s="139"/>
      <c r="EA120" s="139"/>
      <c r="EB120" s="139"/>
      <c r="EC120" s="139"/>
      <c r="ED120" s="139"/>
      <c r="EE120" s="139"/>
    </row>
    <row r="121" spans="1:137" ht="13.5" customHeight="1">
      <c r="A121" s="140" t="s">
        <v>454</v>
      </c>
      <c r="B121" s="140" t="s">
        <v>454</v>
      </c>
      <c r="C121" s="140" t="s">
        <v>454</v>
      </c>
      <c r="D121" s="140" t="s">
        <v>454</v>
      </c>
      <c r="E121" s="140" t="s">
        <v>454</v>
      </c>
      <c r="F121" s="140" t="s">
        <v>454</v>
      </c>
      <c r="G121" s="140" t="s">
        <v>454</v>
      </c>
      <c r="H121" s="140" t="s">
        <v>454</v>
      </c>
      <c r="I121" s="140" t="s">
        <v>454</v>
      </c>
      <c r="J121" s="140" t="s">
        <v>454</v>
      </c>
      <c r="K121" s="140" t="s">
        <v>454</v>
      </c>
      <c r="L121" s="140" t="s">
        <v>454</v>
      </c>
      <c r="M121" s="140" t="s">
        <v>454</v>
      </c>
      <c r="N121" s="140" t="s">
        <v>454</v>
      </c>
      <c r="O121" s="140" t="s">
        <v>454</v>
      </c>
      <c r="P121" s="140" t="s">
        <v>454</v>
      </c>
      <c r="Q121" s="140" t="s">
        <v>454</v>
      </c>
      <c r="R121" s="140" t="s">
        <v>454</v>
      </c>
      <c r="S121" s="140" t="s">
        <v>454</v>
      </c>
      <c r="T121" s="140" t="s">
        <v>454</v>
      </c>
      <c r="U121" s="140" t="s">
        <v>454</v>
      </c>
      <c r="V121" s="140" t="s">
        <v>454</v>
      </c>
      <c r="W121" s="140" t="s">
        <v>454</v>
      </c>
      <c r="X121" s="140" t="s">
        <v>454</v>
      </c>
      <c r="Y121" s="140" t="s">
        <v>454</v>
      </c>
      <c r="Z121" s="140" t="s">
        <v>454</v>
      </c>
      <c r="AA121" s="140" t="s">
        <v>454</v>
      </c>
      <c r="AB121" s="140" t="s">
        <v>454</v>
      </c>
      <c r="AC121" s="140" t="s">
        <v>454</v>
      </c>
      <c r="AD121" s="140" t="s">
        <v>454</v>
      </c>
      <c r="AE121" s="140" t="s">
        <v>454</v>
      </c>
      <c r="AF121" s="742"/>
      <c r="AG121" s="742"/>
      <c r="AH121" s="742"/>
      <c r="AI121" s="742"/>
      <c r="AJ121" s="742"/>
      <c r="AK121" s="742"/>
      <c r="AL121" s="742"/>
      <c r="AM121" s="742"/>
      <c r="AN121" s="742"/>
      <c r="AO121" s="742"/>
      <c r="AP121" s="742"/>
      <c r="AQ121" s="742"/>
      <c r="AR121" s="742"/>
      <c r="AS121" s="742"/>
      <c r="AT121" s="742"/>
      <c r="AU121" s="742"/>
      <c r="AV121" s="742"/>
      <c r="AW121" s="742"/>
      <c r="AX121" s="742"/>
      <c r="AY121" s="742"/>
      <c r="AZ121" s="742"/>
      <c r="BA121" s="742"/>
      <c r="BB121" s="742"/>
      <c r="BC121" s="742"/>
      <c r="BD121" s="742"/>
      <c r="BE121" s="742"/>
      <c r="BF121" s="742"/>
      <c r="BG121" s="742"/>
      <c r="BH121" s="742"/>
      <c r="BI121" s="742"/>
      <c r="BJ121" s="742"/>
      <c r="BK121" s="742"/>
      <c r="BL121" s="742"/>
      <c r="BM121" s="742"/>
      <c r="BN121" s="742"/>
      <c r="BO121" s="742"/>
      <c r="BP121" s="742"/>
      <c r="BQ121" s="742"/>
      <c r="BR121" s="742"/>
      <c r="BS121" s="742"/>
      <c r="BT121" s="742"/>
      <c r="BU121" s="742"/>
      <c r="BV121" s="742"/>
      <c r="BW121" s="742"/>
      <c r="BX121" s="742"/>
      <c r="BY121" s="742"/>
      <c r="BZ121" s="742"/>
      <c r="CA121" s="742"/>
      <c r="CB121" s="742"/>
      <c r="CC121" s="742"/>
      <c r="CD121" s="742"/>
      <c r="CE121" s="742"/>
      <c r="CF121" s="742"/>
      <c r="CG121" s="742"/>
      <c r="CH121" s="742"/>
      <c r="CI121" s="742"/>
      <c r="CJ121" s="742"/>
      <c r="CK121" s="742"/>
      <c r="CL121" s="742"/>
      <c r="CM121" s="742"/>
      <c r="CN121" s="742"/>
      <c r="CO121" s="742"/>
      <c r="CP121" s="742"/>
      <c r="CQ121" s="742"/>
      <c r="CR121" s="742"/>
      <c r="CS121" s="742"/>
      <c r="CT121" s="742"/>
      <c r="CU121" s="742"/>
      <c r="CV121" s="742"/>
      <c r="CW121" s="742"/>
      <c r="CX121" s="742"/>
      <c r="CY121" s="140" t="s">
        <v>454</v>
      </c>
      <c r="CZ121" s="140" t="s">
        <v>454</v>
      </c>
      <c r="DA121" s="140" t="s">
        <v>454</v>
      </c>
      <c r="DB121" s="140" t="s">
        <v>454</v>
      </c>
      <c r="DC121" s="140" t="s">
        <v>454</v>
      </c>
      <c r="DD121" s="140" t="s">
        <v>454</v>
      </c>
      <c r="DE121" s="140" t="s">
        <v>454</v>
      </c>
      <c r="DF121" s="140" t="s">
        <v>454</v>
      </c>
      <c r="DG121" s="140" t="s">
        <v>454</v>
      </c>
      <c r="DH121" s="140" t="s">
        <v>454</v>
      </c>
      <c r="DI121" s="140" t="s">
        <v>454</v>
      </c>
      <c r="DJ121" s="140" t="s">
        <v>454</v>
      </c>
      <c r="DK121" s="140" t="s">
        <v>454</v>
      </c>
      <c r="DL121" s="140" t="s">
        <v>454</v>
      </c>
      <c r="DM121" s="140" t="s">
        <v>454</v>
      </c>
      <c r="DN121" s="140" t="s">
        <v>454</v>
      </c>
      <c r="DO121" s="140" t="s">
        <v>454</v>
      </c>
      <c r="DP121" s="140" t="s">
        <v>454</v>
      </c>
      <c r="DQ121" s="140" t="s">
        <v>454</v>
      </c>
      <c r="DR121" s="140" t="s">
        <v>454</v>
      </c>
      <c r="DS121" s="140" t="s">
        <v>454</v>
      </c>
      <c r="DT121" s="140" t="s">
        <v>454</v>
      </c>
      <c r="DU121" s="140" t="s">
        <v>454</v>
      </c>
      <c r="DV121" s="140" t="s">
        <v>454</v>
      </c>
      <c r="DW121" s="140" t="s">
        <v>454</v>
      </c>
      <c r="DX121" s="140" t="s">
        <v>454</v>
      </c>
      <c r="DY121" s="140" t="s">
        <v>454</v>
      </c>
      <c r="DZ121" s="140" t="s">
        <v>454</v>
      </c>
      <c r="EA121" s="140" t="s">
        <v>454</v>
      </c>
      <c r="EB121" s="140" t="s">
        <v>454</v>
      </c>
      <c r="EC121" s="140" t="s">
        <v>454</v>
      </c>
      <c r="ED121" s="140" t="s">
        <v>454</v>
      </c>
      <c r="EE121" s="140" t="s">
        <v>454</v>
      </c>
    </row>
    <row r="122" spans="1:137" ht="13.5" customHeight="1">
      <c r="A122" s="140" t="s">
        <v>454</v>
      </c>
      <c r="B122" s="140" t="s">
        <v>454</v>
      </c>
      <c r="C122" s="140" t="s">
        <v>454</v>
      </c>
      <c r="D122" s="140" t="s">
        <v>454</v>
      </c>
      <c r="E122" s="140" t="s">
        <v>454</v>
      </c>
      <c r="F122" s="140" t="s">
        <v>454</v>
      </c>
      <c r="G122" s="140" t="s">
        <v>454</v>
      </c>
      <c r="H122" s="140" t="s">
        <v>454</v>
      </c>
      <c r="I122" s="140" t="s">
        <v>454</v>
      </c>
      <c r="J122" s="140" t="s">
        <v>454</v>
      </c>
      <c r="K122" s="140" t="s">
        <v>454</v>
      </c>
      <c r="L122" s="140" t="s">
        <v>454</v>
      </c>
      <c r="M122" s="140" t="s">
        <v>454</v>
      </c>
      <c r="N122" s="140" t="s">
        <v>454</v>
      </c>
      <c r="O122" s="140" t="s">
        <v>454</v>
      </c>
      <c r="P122" s="140" t="s">
        <v>454</v>
      </c>
      <c r="Q122" s="140" t="s">
        <v>454</v>
      </c>
      <c r="R122" s="140" t="s">
        <v>454</v>
      </c>
      <c r="S122" s="140" t="s">
        <v>454</v>
      </c>
      <c r="T122" s="140" t="s">
        <v>454</v>
      </c>
      <c r="U122" s="140" t="s">
        <v>454</v>
      </c>
      <c r="V122" s="140" t="s">
        <v>454</v>
      </c>
      <c r="W122" s="140" t="s">
        <v>454</v>
      </c>
      <c r="X122" s="140" t="s">
        <v>454</v>
      </c>
      <c r="Y122" s="140" t="s">
        <v>454</v>
      </c>
      <c r="Z122" s="141" t="s">
        <v>454</v>
      </c>
      <c r="AA122" s="141" t="s">
        <v>454</v>
      </c>
      <c r="AB122" s="141" t="s">
        <v>454</v>
      </c>
      <c r="AC122" s="141" t="s">
        <v>454</v>
      </c>
      <c r="AD122" s="141" t="s">
        <v>454</v>
      </c>
      <c r="AE122" s="141" t="s">
        <v>454</v>
      </c>
      <c r="AF122" s="141" t="s">
        <v>454</v>
      </c>
      <c r="AG122" s="141" t="s">
        <v>454</v>
      </c>
      <c r="AH122" s="141" t="s">
        <v>454</v>
      </c>
      <c r="AI122" s="141" t="s">
        <v>454</v>
      </c>
      <c r="AJ122" s="141" t="s">
        <v>454</v>
      </c>
      <c r="AK122" s="141" t="s">
        <v>454</v>
      </c>
      <c r="AL122" s="141" t="s">
        <v>454</v>
      </c>
      <c r="AM122" s="141" t="s">
        <v>454</v>
      </c>
      <c r="AN122" s="141" t="s">
        <v>454</v>
      </c>
      <c r="AO122" s="141" t="s">
        <v>454</v>
      </c>
      <c r="AP122" s="141" t="s">
        <v>454</v>
      </c>
      <c r="AQ122" s="141" t="s">
        <v>454</v>
      </c>
      <c r="AR122" s="141" t="s">
        <v>454</v>
      </c>
      <c r="AS122" s="141" t="s">
        <v>454</v>
      </c>
      <c r="AT122" s="141" t="s">
        <v>454</v>
      </c>
      <c r="AU122" s="141" t="s">
        <v>454</v>
      </c>
      <c r="AV122" s="141" t="s">
        <v>454</v>
      </c>
      <c r="AW122" s="141" t="s">
        <v>454</v>
      </c>
      <c r="AX122" s="141" t="s">
        <v>454</v>
      </c>
      <c r="AY122" s="141" t="s">
        <v>454</v>
      </c>
      <c r="AZ122" s="141" t="s">
        <v>454</v>
      </c>
      <c r="BA122" s="141" t="s">
        <v>454</v>
      </c>
      <c r="BB122" s="141" t="s">
        <v>454</v>
      </c>
      <c r="BC122" s="141" t="s">
        <v>454</v>
      </c>
      <c r="BD122" s="141" t="s">
        <v>454</v>
      </c>
      <c r="BE122" s="141" t="s">
        <v>454</v>
      </c>
      <c r="BF122" s="141" t="s">
        <v>454</v>
      </c>
      <c r="BG122" s="141" t="s">
        <v>454</v>
      </c>
      <c r="BH122" s="141" t="s">
        <v>454</v>
      </c>
      <c r="BI122" s="141" t="s">
        <v>454</v>
      </c>
      <c r="BJ122" s="141" t="s">
        <v>454</v>
      </c>
      <c r="BK122" s="141" t="s">
        <v>454</v>
      </c>
      <c r="BL122" s="141" t="s">
        <v>454</v>
      </c>
      <c r="BM122" s="141" t="s">
        <v>454</v>
      </c>
      <c r="BN122" s="141" t="s">
        <v>454</v>
      </c>
      <c r="BO122" s="141" t="s">
        <v>454</v>
      </c>
      <c r="BP122" s="141" t="s">
        <v>454</v>
      </c>
      <c r="BQ122" s="141" t="s">
        <v>454</v>
      </c>
      <c r="BR122" s="141" t="s">
        <v>454</v>
      </c>
      <c r="BS122" s="141" t="s">
        <v>454</v>
      </c>
      <c r="BT122" s="141" t="s">
        <v>454</v>
      </c>
      <c r="BU122" s="141" t="s">
        <v>454</v>
      </c>
      <c r="BV122" s="141" t="s">
        <v>454</v>
      </c>
      <c r="BW122" s="141" t="s">
        <v>454</v>
      </c>
      <c r="BX122" s="141" t="s">
        <v>454</v>
      </c>
      <c r="BY122" s="141" t="s">
        <v>454</v>
      </c>
      <c r="BZ122" s="141" t="s">
        <v>454</v>
      </c>
      <c r="CA122" s="141" t="s">
        <v>454</v>
      </c>
      <c r="CB122" s="141" t="s">
        <v>454</v>
      </c>
      <c r="CC122" s="141" t="s">
        <v>454</v>
      </c>
      <c r="CD122" s="141" t="s">
        <v>454</v>
      </c>
      <c r="CE122" s="141" t="s">
        <v>454</v>
      </c>
      <c r="CF122" s="141" t="s">
        <v>454</v>
      </c>
      <c r="CG122" s="141" t="s">
        <v>454</v>
      </c>
      <c r="CH122" s="141" t="s">
        <v>454</v>
      </c>
      <c r="CI122" s="140" t="s">
        <v>454</v>
      </c>
      <c r="CJ122" s="140" t="s">
        <v>454</v>
      </c>
      <c r="CK122" s="140" t="s">
        <v>454</v>
      </c>
      <c r="CL122" s="140" t="s">
        <v>454</v>
      </c>
      <c r="CM122" s="140" t="s">
        <v>454</v>
      </c>
      <c r="CN122" s="140" t="s">
        <v>454</v>
      </c>
      <c r="CO122" s="140" t="s">
        <v>454</v>
      </c>
      <c r="CP122" s="140" t="s">
        <v>454</v>
      </c>
      <c r="CQ122" s="140" t="s">
        <v>454</v>
      </c>
      <c r="CR122" s="140" t="s">
        <v>454</v>
      </c>
      <c r="CS122" s="140" t="s">
        <v>454</v>
      </c>
      <c r="CT122" s="140" t="s">
        <v>454</v>
      </c>
      <c r="CU122" s="140" t="s">
        <v>454</v>
      </c>
      <c r="CV122" s="140" t="s">
        <v>454</v>
      </c>
      <c r="CW122" s="140" t="s">
        <v>454</v>
      </c>
      <c r="CX122" s="140" t="s">
        <v>454</v>
      </c>
      <c r="CY122" s="140" t="s">
        <v>454</v>
      </c>
      <c r="CZ122" s="140" t="s">
        <v>454</v>
      </c>
      <c r="DA122" s="140" t="s">
        <v>454</v>
      </c>
      <c r="DB122" s="140" t="s">
        <v>454</v>
      </c>
      <c r="DC122" s="140" t="s">
        <v>454</v>
      </c>
      <c r="DD122" s="140" t="s">
        <v>454</v>
      </c>
      <c r="DE122" s="140" t="s">
        <v>454</v>
      </c>
      <c r="DF122" s="140" t="s">
        <v>454</v>
      </c>
      <c r="DG122" s="140" t="s">
        <v>454</v>
      </c>
      <c r="DH122" s="140" t="s">
        <v>454</v>
      </c>
      <c r="DI122" s="140" t="s">
        <v>454</v>
      </c>
      <c r="DJ122" s="140" t="s">
        <v>454</v>
      </c>
      <c r="DK122" s="140" t="s">
        <v>454</v>
      </c>
      <c r="DL122" s="140" t="s">
        <v>454</v>
      </c>
      <c r="DM122" s="140" t="s">
        <v>454</v>
      </c>
      <c r="DN122" s="140" t="s">
        <v>454</v>
      </c>
      <c r="DO122" s="140" t="s">
        <v>454</v>
      </c>
      <c r="DP122" s="140" t="s">
        <v>454</v>
      </c>
      <c r="DQ122" s="140" t="s">
        <v>454</v>
      </c>
      <c r="DR122" s="140" t="s">
        <v>454</v>
      </c>
      <c r="DS122" s="140" t="s">
        <v>454</v>
      </c>
      <c r="DT122" s="140" t="s">
        <v>454</v>
      </c>
      <c r="DU122" s="140" t="s">
        <v>454</v>
      </c>
      <c r="DV122" s="140" t="s">
        <v>454</v>
      </c>
      <c r="DW122" s="140" t="s">
        <v>454</v>
      </c>
      <c r="DX122" s="140" t="s">
        <v>454</v>
      </c>
      <c r="DY122" s="140" t="s">
        <v>454</v>
      </c>
      <c r="DZ122" s="140" t="s">
        <v>454</v>
      </c>
      <c r="EA122" s="140" t="s">
        <v>454</v>
      </c>
      <c r="EB122" s="140" t="s">
        <v>454</v>
      </c>
      <c r="EC122" s="140" t="s">
        <v>454</v>
      </c>
      <c r="ED122" s="140" t="s">
        <v>454</v>
      </c>
      <c r="EE122" s="140" t="s">
        <v>454</v>
      </c>
    </row>
    <row r="123" spans="1:137" ht="13.5" customHeight="1">
      <c r="A123" s="140" t="s">
        <v>454</v>
      </c>
      <c r="B123" s="140" t="s">
        <v>454</v>
      </c>
      <c r="C123" s="140" t="s">
        <v>454</v>
      </c>
      <c r="D123" s="140" t="s">
        <v>454</v>
      </c>
      <c r="E123" s="140" t="s">
        <v>454</v>
      </c>
      <c r="F123" s="140" t="s">
        <v>454</v>
      </c>
      <c r="G123" s="140" t="s">
        <v>454</v>
      </c>
      <c r="H123" s="140" t="s">
        <v>454</v>
      </c>
      <c r="I123" s="140" t="s">
        <v>454</v>
      </c>
      <c r="J123" s="140" t="s">
        <v>454</v>
      </c>
      <c r="K123" s="140" t="s">
        <v>454</v>
      </c>
      <c r="L123" s="140" t="s">
        <v>454</v>
      </c>
      <c r="M123" s="140" t="s">
        <v>454</v>
      </c>
      <c r="N123" s="140" t="s">
        <v>454</v>
      </c>
      <c r="O123" s="140" t="s">
        <v>454</v>
      </c>
      <c r="P123" s="140" t="s">
        <v>454</v>
      </c>
      <c r="Q123" s="140" t="s">
        <v>454</v>
      </c>
      <c r="R123" s="140" t="s">
        <v>454</v>
      </c>
      <c r="S123" s="140" t="s">
        <v>454</v>
      </c>
      <c r="T123" s="140" t="s">
        <v>454</v>
      </c>
      <c r="U123" s="140" t="s">
        <v>454</v>
      </c>
      <c r="V123" s="140" t="s">
        <v>454</v>
      </c>
      <c r="W123" s="140" t="s">
        <v>454</v>
      </c>
      <c r="X123" s="140" t="s">
        <v>454</v>
      </c>
      <c r="Y123" s="140" t="s">
        <v>454</v>
      </c>
      <c r="Z123" s="140" t="s">
        <v>454</v>
      </c>
      <c r="AA123" s="140" t="s">
        <v>454</v>
      </c>
      <c r="AB123" s="140" t="s">
        <v>454</v>
      </c>
      <c r="AC123" s="140" t="s">
        <v>454</v>
      </c>
      <c r="AD123" s="140" t="s">
        <v>454</v>
      </c>
      <c r="AE123" s="140" t="s">
        <v>454</v>
      </c>
      <c r="AF123" s="140" t="s">
        <v>454</v>
      </c>
      <c r="AG123" s="140" t="s">
        <v>454</v>
      </c>
      <c r="AH123" s="140" t="s">
        <v>454</v>
      </c>
      <c r="AI123" s="140" t="s">
        <v>454</v>
      </c>
      <c r="AJ123" s="140" t="s">
        <v>454</v>
      </c>
      <c r="AK123" s="142" t="s">
        <v>759</v>
      </c>
      <c r="AL123" s="142"/>
      <c r="AM123" s="142"/>
      <c r="AN123" s="142"/>
      <c r="AO123" s="142"/>
      <c r="AP123" s="142"/>
      <c r="AQ123" s="142"/>
      <c r="AR123" s="142"/>
      <c r="AS123" s="142" t="s">
        <v>767</v>
      </c>
      <c r="AT123" s="142"/>
      <c r="AU123" s="142"/>
      <c r="AV123" s="142"/>
      <c r="AW123" s="142"/>
      <c r="AX123" s="142"/>
      <c r="AY123" s="142"/>
      <c r="AZ123" s="142"/>
      <c r="BA123" s="142" t="s">
        <v>428</v>
      </c>
      <c r="BB123" s="142"/>
      <c r="BC123" s="142"/>
      <c r="BD123" s="142"/>
      <c r="BE123" s="142"/>
      <c r="BF123" s="142"/>
      <c r="BG123" s="142"/>
      <c r="BH123" s="142" t="s">
        <v>760</v>
      </c>
      <c r="BI123" s="142"/>
      <c r="BJ123" s="142"/>
      <c r="BK123" s="142"/>
      <c r="BL123" s="142"/>
      <c r="BM123" s="142"/>
      <c r="BN123" s="142"/>
      <c r="BO123" s="142"/>
      <c r="BP123" s="140" t="s">
        <v>454</v>
      </c>
      <c r="BQ123" s="140" t="s">
        <v>454</v>
      </c>
      <c r="BR123" s="140" t="s">
        <v>454</v>
      </c>
      <c r="BS123" s="140" t="s">
        <v>454</v>
      </c>
      <c r="BT123" s="140" t="s">
        <v>454</v>
      </c>
      <c r="BU123" s="140" t="s">
        <v>454</v>
      </c>
      <c r="BV123" s="140" t="s">
        <v>454</v>
      </c>
      <c r="BW123" s="140" t="s">
        <v>454</v>
      </c>
      <c r="BX123" s="140" t="s">
        <v>454</v>
      </c>
      <c r="BY123" s="140" t="s">
        <v>454</v>
      </c>
      <c r="BZ123" s="140" t="s">
        <v>454</v>
      </c>
      <c r="CA123" s="140" t="s">
        <v>454</v>
      </c>
      <c r="CB123" s="140" t="s">
        <v>454</v>
      </c>
      <c r="CC123" s="140" t="s">
        <v>454</v>
      </c>
      <c r="CD123" s="140" t="s">
        <v>454</v>
      </c>
      <c r="CE123" s="140" t="s">
        <v>454</v>
      </c>
      <c r="CF123" s="140" t="s">
        <v>454</v>
      </c>
      <c r="CG123" s="140" t="s">
        <v>454</v>
      </c>
      <c r="CH123" s="140" t="s">
        <v>454</v>
      </c>
      <c r="CI123" s="140" t="s">
        <v>454</v>
      </c>
      <c r="CJ123" s="140" t="s">
        <v>454</v>
      </c>
      <c r="CK123" s="140" t="s">
        <v>454</v>
      </c>
      <c r="CL123" s="140" t="s">
        <v>454</v>
      </c>
      <c r="CM123" s="140" t="s">
        <v>454</v>
      </c>
      <c r="CN123" s="140" t="s">
        <v>454</v>
      </c>
      <c r="CO123" s="140" t="s">
        <v>454</v>
      </c>
      <c r="CP123" s="140" t="s">
        <v>454</v>
      </c>
      <c r="CQ123" s="140" t="s">
        <v>454</v>
      </c>
      <c r="CR123" s="140" t="s">
        <v>454</v>
      </c>
      <c r="CS123" s="140" t="s">
        <v>454</v>
      </c>
      <c r="CT123" s="140" t="s">
        <v>454</v>
      </c>
      <c r="CU123" s="140" t="s">
        <v>454</v>
      </c>
      <c r="CV123" s="140" t="s">
        <v>454</v>
      </c>
      <c r="CW123" s="140" t="s">
        <v>454</v>
      </c>
      <c r="CX123" s="140" t="s">
        <v>454</v>
      </c>
      <c r="CY123" s="140" t="s">
        <v>454</v>
      </c>
      <c r="CZ123" s="140" t="s">
        <v>454</v>
      </c>
      <c r="DA123" s="140" t="s">
        <v>454</v>
      </c>
      <c r="DB123" s="140" t="s">
        <v>454</v>
      </c>
      <c r="DC123" s="140" t="s">
        <v>454</v>
      </c>
      <c r="DD123" s="140" t="s">
        <v>454</v>
      </c>
      <c r="DE123" s="140" t="s">
        <v>454</v>
      </c>
      <c r="DF123" s="140" t="s">
        <v>454</v>
      </c>
      <c r="DG123" s="140" t="s">
        <v>454</v>
      </c>
      <c r="DH123" s="140" t="s">
        <v>454</v>
      </c>
      <c r="DI123" s="140" t="s">
        <v>454</v>
      </c>
      <c r="DJ123" s="140" t="s">
        <v>454</v>
      </c>
      <c r="DK123" s="140" t="s">
        <v>454</v>
      </c>
      <c r="DL123" s="140" t="s">
        <v>454</v>
      </c>
      <c r="DM123" s="140" t="s">
        <v>454</v>
      </c>
      <c r="DN123" s="140" t="s">
        <v>454</v>
      </c>
      <c r="DO123" s="140" t="s">
        <v>454</v>
      </c>
      <c r="DP123" s="140" t="s">
        <v>454</v>
      </c>
      <c r="DQ123" s="140" t="s">
        <v>454</v>
      </c>
      <c r="DR123" s="140" t="s">
        <v>454</v>
      </c>
      <c r="DS123" s="140" t="s">
        <v>454</v>
      </c>
      <c r="DT123" s="140" t="s">
        <v>454</v>
      </c>
      <c r="DU123" s="140" t="s">
        <v>454</v>
      </c>
      <c r="DV123" s="140" t="s">
        <v>454</v>
      </c>
      <c r="DW123" s="140" t="s">
        <v>454</v>
      </c>
      <c r="DX123" s="140" t="s">
        <v>454</v>
      </c>
      <c r="DY123" s="140" t="s">
        <v>454</v>
      </c>
      <c r="DZ123" s="140" t="s">
        <v>454</v>
      </c>
      <c r="EA123" s="140" t="s">
        <v>454</v>
      </c>
      <c r="EB123" s="140" t="s">
        <v>454</v>
      </c>
      <c r="EC123" s="140" t="s">
        <v>454</v>
      </c>
      <c r="ED123" s="140" t="s">
        <v>454</v>
      </c>
      <c r="EE123" s="140" t="s">
        <v>454</v>
      </c>
    </row>
    <row r="124" spans="1:137" ht="15" customHeight="1">
      <c r="A124" s="468" t="s">
        <v>452</v>
      </c>
      <c r="B124" s="469"/>
      <c r="C124" s="469"/>
      <c r="D124" s="469"/>
      <c r="E124" s="469"/>
      <c r="F124" s="469"/>
      <c r="G124" s="469"/>
      <c r="H124" s="469"/>
      <c r="I124" s="469"/>
      <c r="J124" s="469"/>
      <c r="K124" s="469"/>
      <c r="L124" s="469"/>
      <c r="M124" s="469"/>
      <c r="N124" s="469"/>
      <c r="O124" s="469"/>
      <c r="P124" s="469"/>
      <c r="Q124" s="469"/>
      <c r="R124" s="469"/>
      <c r="S124" s="469"/>
      <c r="T124" s="469"/>
      <c r="U124" s="469"/>
      <c r="V124" s="469"/>
      <c r="W124" s="469"/>
      <c r="X124" s="469"/>
      <c r="Y124" s="469"/>
      <c r="Z124" s="469"/>
      <c r="AA124" s="470"/>
      <c r="AB124" s="92" t="s">
        <v>453</v>
      </c>
      <c r="AC124" s="93"/>
      <c r="AD124" s="93"/>
      <c r="AE124" s="93"/>
      <c r="AF124" s="93"/>
      <c r="AG124" s="93"/>
      <c r="AH124" s="93"/>
      <c r="AI124" s="93"/>
      <c r="AJ124" s="93"/>
      <c r="AK124" s="92" t="s">
        <v>346</v>
      </c>
      <c r="AL124" s="93"/>
      <c r="AM124" s="93"/>
      <c r="AN124" s="93"/>
      <c r="AO124" s="93"/>
      <c r="AP124" s="93"/>
      <c r="AQ124" s="93"/>
      <c r="AR124" s="94"/>
      <c r="AS124" s="144" t="s">
        <v>347</v>
      </c>
      <c r="AT124" s="809"/>
      <c r="AU124" s="809"/>
      <c r="AV124" s="809"/>
      <c r="AW124" s="809"/>
      <c r="AX124" s="809"/>
      <c r="AY124" s="809"/>
      <c r="AZ124" s="809"/>
      <c r="BA124" s="809"/>
      <c r="BB124" s="809"/>
      <c r="BC124" s="809"/>
      <c r="BD124" s="809"/>
      <c r="BE124" s="809"/>
      <c r="BF124" s="809"/>
      <c r="BG124" s="809"/>
      <c r="BH124" s="809"/>
      <c r="BI124" s="809"/>
      <c r="BJ124" s="809"/>
      <c r="BK124" s="809"/>
      <c r="BL124" s="809"/>
      <c r="BM124" s="809"/>
      <c r="BN124" s="809"/>
      <c r="BO124" s="810"/>
      <c r="BX124" s="811"/>
      <c r="BY124" s="811"/>
      <c r="BZ124" s="812"/>
      <c r="CA124" s="812"/>
      <c r="CB124" s="812"/>
      <c r="CC124" s="812"/>
      <c r="CD124" s="812"/>
      <c r="CE124" s="812"/>
      <c r="CF124" s="812"/>
      <c r="CG124" s="812"/>
      <c r="CH124" s="812"/>
      <c r="CI124" s="812"/>
      <c r="CJ124" s="813"/>
      <c r="CK124" s="811"/>
      <c r="CL124" s="811"/>
      <c r="CM124" s="811"/>
      <c r="CN124" s="811"/>
      <c r="CO124" s="811"/>
      <c r="CP124" s="811"/>
      <c r="CQ124" s="811"/>
      <c r="CR124" s="813"/>
      <c r="CS124" s="811"/>
      <c r="CT124" s="811"/>
      <c r="CU124" s="811"/>
      <c r="CV124" s="811"/>
      <c r="CW124" s="811"/>
      <c r="CX124" s="811"/>
      <c r="CY124" s="811"/>
      <c r="CZ124" s="811"/>
      <c r="DA124" s="813"/>
      <c r="DB124" s="811"/>
      <c r="DC124" s="811"/>
      <c r="DD124" s="811"/>
      <c r="DE124" s="811"/>
      <c r="DF124" s="811"/>
      <c r="DG124" s="811"/>
      <c r="DH124" s="811"/>
      <c r="DI124" s="811"/>
      <c r="DJ124" s="811"/>
      <c r="DK124" s="811"/>
      <c r="DL124" s="811"/>
      <c r="DM124" s="811"/>
      <c r="DN124" s="811"/>
      <c r="DO124" s="811"/>
      <c r="DP124" s="811"/>
      <c r="DQ124" s="811"/>
      <c r="DR124" s="811"/>
      <c r="DS124" s="811"/>
      <c r="DT124" s="811"/>
      <c r="DU124" s="811"/>
      <c r="DV124" s="811"/>
      <c r="DW124" s="811"/>
      <c r="DX124" s="812"/>
      <c r="DY124" s="811"/>
      <c r="DZ124" s="811"/>
      <c r="EA124" s="811"/>
      <c r="EB124" s="811"/>
      <c r="EC124" s="811"/>
      <c r="ED124" s="811"/>
      <c r="EE124" s="811"/>
    </row>
    <row r="125" spans="1:137" ht="10.5" customHeight="1">
      <c r="A125" s="471"/>
      <c r="B125" s="472"/>
      <c r="C125" s="472"/>
      <c r="D125" s="472"/>
      <c r="E125" s="472"/>
      <c r="F125" s="472"/>
      <c r="G125" s="472"/>
      <c r="H125" s="472"/>
      <c r="I125" s="472"/>
      <c r="J125" s="472"/>
      <c r="K125" s="472"/>
      <c r="L125" s="472"/>
      <c r="M125" s="472"/>
      <c r="N125" s="472"/>
      <c r="O125" s="472"/>
      <c r="P125" s="472"/>
      <c r="Q125" s="472"/>
      <c r="R125" s="472"/>
      <c r="S125" s="472"/>
      <c r="T125" s="472"/>
      <c r="U125" s="472"/>
      <c r="V125" s="472"/>
      <c r="W125" s="472"/>
      <c r="X125" s="472"/>
      <c r="Y125" s="472"/>
      <c r="Z125" s="472"/>
      <c r="AA125" s="473"/>
      <c r="AB125" s="146"/>
      <c r="AC125" s="147"/>
      <c r="AD125" s="147"/>
      <c r="AE125" s="147"/>
      <c r="AF125" s="147"/>
      <c r="AG125" s="147"/>
      <c r="AH125" s="147"/>
      <c r="AI125" s="147"/>
      <c r="AJ125" s="147"/>
      <c r="AK125" s="146"/>
      <c r="AL125" s="147"/>
      <c r="AM125" s="147"/>
      <c r="AN125" s="147"/>
      <c r="AO125" s="147"/>
      <c r="AP125" s="147"/>
      <c r="AQ125" s="147"/>
      <c r="AR125" s="148"/>
      <c r="AS125" s="92" t="s">
        <v>324</v>
      </c>
      <c r="AT125" s="346"/>
      <c r="AU125" s="346"/>
      <c r="AV125" s="346"/>
      <c r="AW125" s="346"/>
      <c r="AX125" s="346"/>
      <c r="AY125" s="346"/>
      <c r="AZ125" s="346"/>
      <c r="BA125" s="346"/>
      <c r="BB125" s="346"/>
      <c r="BC125" s="346"/>
      <c r="BD125" s="346"/>
      <c r="BE125" s="346"/>
      <c r="BF125" s="346"/>
      <c r="BG125" s="347"/>
      <c r="BH125" s="92" t="s">
        <v>348</v>
      </c>
      <c r="BI125" s="93"/>
      <c r="BJ125" s="93"/>
      <c r="BK125" s="93"/>
      <c r="BL125" s="93"/>
      <c r="BM125" s="93"/>
      <c r="BN125" s="93"/>
      <c r="BO125" s="94"/>
      <c r="BX125" s="811"/>
      <c r="BY125" s="811"/>
      <c r="BZ125" s="812"/>
      <c r="CA125" s="812"/>
      <c r="CB125" s="812"/>
      <c r="CC125" s="812"/>
      <c r="CD125" s="812"/>
      <c r="CE125" s="812"/>
      <c r="CF125" s="812"/>
      <c r="CG125" s="812"/>
      <c r="CH125" s="812"/>
      <c r="CI125" s="812"/>
      <c r="CJ125" s="811"/>
      <c r="CK125" s="811"/>
      <c r="CL125" s="811"/>
      <c r="CM125" s="811"/>
      <c r="CN125" s="811"/>
      <c r="CO125" s="811"/>
      <c r="CP125" s="811"/>
      <c r="CQ125" s="811"/>
      <c r="CR125" s="811"/>
      <c r="CS125" s="811"/>
      <c r="CT125" s="811"/>
      <c r="CU125" s="811"/>
      <c r="CV125" s="811"/>
      <c r="CW125" s="811"/>
      <c r="CX125" s="811"/>
      <c r="CY125" s="811"/>
      <c r="CZ125" s="811"/>
      <c r="DA125" s="813"/>
      <c r="DB125" s="811"/>
      <c r="DC125" s="811"/>
      <c r="DD125" s="811"/>
      <c r="DE125" s="811"/>
      <c r="DF125" s="811"/>
      <c r="DG125" s="811"/>
      <c r="DH125" s="811"/>
      <c r="DI125" s="813"/>
      <c r="DJ125" s="811"/>
      <c r="DK125" s="811"/>
      <c r="DL125" s="811"/>
      <c r="DM125" s="811"/>
      <c r="DN125" s="811"/>
      <c r="DO125" s="811"/>
      <c r="DP125" s="813"/>
      <c r="DQ125" s="811"/>
      <c r="DR125" s="811"/>
      <c r="DS125" s="811"/>
      <c r="DT125" s="811"/>
      <c r="DU125" s="811"/>
      <c r="DV125" s="811"/>
      <c r="DW125" s="811"/>
      <c r="DX125" s="811"/>
      <c r="DY125" s="811"/>
      <c r="DZ125" s="811"/>
      <c r="EA125" s="811"/>
      <c r="EB125" s="811"/>
      <c r="EC125" s="811"/>
      <c r="ED125" s="811"/>
      <c r="EE125" s="811"/>
    </row>
    <row r="126" spans="1:137" ht="15" customHeight="1">
      <c r="A126" s="471"/>
      <c r="B126" s="472"/>
      <c r="C126" s="472"/>
      <c r="D126" s="472"/>
      <c r="E126" s="472"/>
      <c r="F126" s="472"/>
      <c r="G126" s="472"/>
      <c r="H126" s="472"/>
      <c r="I126" s="472"/>
      <c r="J126" s="472"/>
      <c r="K126" s="472"/>
      <c r="L126" s="472"/>
      <c r="M126" s="472"/>
      <c r="N126" s="472"/>
      <c r="O126" s="472"/>
      <c r="P126" s="472"/>
      <c r="Q126" s="472"/>
      <c r="R126" s="472"/>
      <c r="S126" s="472"/>
      <c r="T126" s="472"/>
      <c r="U126" s="472"/>
      <c r="V126" s="472"/>
      <c r="W126" s="472"/>
      <c r="X126" s="472"/>
      <c r="Y126" s="472"/>
      <c r="Z126" s="472"/>
      <c r="AA126" s="473"/>
      <c r="AB126" s="146"/>
      <c r="AC126" s="147"/>
      <c r="AD126" s="147"/>
      <c r="AE126" s="147"/>
      <c r="AF126" s="147"/>
      <c r="AG126" s="147"/>
      <c r="AH126" s="147"/>
      <c r="AI126" s="147"/>
      <c r="AJ126" s="147"/>
      <c r="AK126" s="146"/>
      <c r="AL126" s="147"/>
      <c r="AM126" s="147"/>
      <c r="AN126" s="147"/>
      <c r="AO126" s="147"/>
      <c r="AP126" s="147"/>
      <c r="AQ126" s="147"/>
      <c r="AR126" s="148"/>
      <c r="AS126" s="474"/>
      <c r="AT126" s="475"/>
      <c r="AU126" s="475"/>
      <c r="AV126" s="475"/>
      <c r="AW126" s="475"/>
      <c r="AX126" s="475"/>
      <c r="AY126" s="475"/>
      <c r="AZ126" s="475"/>
      <c r="BA126" s="475"/>
      <c r="BB126" s="475"/>
      <c r="BC126" s="475"/>
      <c r="BD126" s="475"/>
      <c r="BE126" s="475"/>
      <c r="BF126" s="475"/>
      <c r="BG126" s="476"/>
      <c r="BH126" s="146"/>
      <c r="BI126" s="147"/>
      <c r="BJ126" s="147"/>
      <c r="BK126" s="147"/>
      <c r="BL126" s="147"/>
      <c r="BM126" s="147"/>
      <c r="BN126" s="147"/>
      <c r="BO126" s="148"/>
      <c r="BX126" s="811"/>
      <c r="BY126" s="811"/>
      <c r="BZ126" s="812"/>
      <c r="CA126" s="812"/>
      <c r="CB126" s="812"/>
      <c r="CC126" s="812"/>
      <c r="CD126" s="812"/>
      <c r="CE126" s="812"/>
      <c r="CF126" s="812"/>
      <c r="CG126" s="812"/>
      <c r="CH126" s="812"/>
      <c r="CI126" s="812"/>
      <c r="CJ126" s="811"/>
      <c r="CK126" s="811"/>
      <c r="CL126" s="811"/>
      <c r="CM126" s="811"/>
      <c r="CN126" s="811"/>
      <c r="CO126" s="811"/>
      <c r="CP126" s="811"/>
      <c r="CQ126" s="811"/>
      <c r="CR126" s="811"/>
      <c r="CS126" s="811"/>
      <c r="CT126" s="811"/>
      <c r="CU126" s="811"/>
      <c r="CV126" s="811"/>
      <c r="CW126" s="811"/>
      <c r="CX126" s="811"/>
      <c r="CY126" s="811"/>
      <c r="CZ126" s="811"/>
      <c r="DA126" s="811"/>
      <c r="DB126" s="811"/>
      <c r="DC126" s="811"/>
      <c r="DD126" s="811"/>
      <c r="DE126" s="811"/>
      <c r="DF126" s="811"/>
      <c r="DG126" s="811"/>
      <c r="DH126" s="811"/>
      <c r="DI126" s="811"/>
      <c r="DJ126" s="811"/>
      <c r="DK126" s="811"/>
      <c r="DL126" s="811"/>
      <c r="DM126" s="811"/>
      <c r="DN126" s="811"/>
      <c r="DO126" s="811"/>
      <c r="DP126" s="811"/>
      <c r="DQ126" s="811"/>
      <c r="DR126" s="811"/>
      <c r="DS126" s="811"/>
      <c r="DT126" s="811"/>
      <c r="DU126" s="811"/>
      <c r="DV126" s="811"/>
      <c r="DW126" s="811"/>
      <c r="DX126" s="811"/>
      <c r="DY126" s="811"/>
      <c r="DZ126" s="811"/>
      <c r="EA126" s="811"/>
      <c r="EB126" s="811"/>
      <c r="EC126" s="811"/>
      <c r="ED126" s="811"/>
      <c r="EE126" s="811"/>
    </row>
    <row r="127" spans="1:137" ht="15" customHeight="1">
      <c r="A127" s="471"/>
      <c r="B127" s="472"/>
      <c r="C127" s="472"/>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2"/>
      <c r="Z127" s="472"/>
      <c r="AA127" s="473"/>
      <c r="AB127" s="146"/>
      <c r="AC127" s="147"/>
      <c r="AD127" s="147"/>
      <c r="AE127" s="147"/>
      <c r="AF127" s="147"/>
      <c r="AG127" s="147"/>
      <c r="AH127" s="147"/>
      <c r="AI127" s="147"/>
      <c r="AJ127" s="147"/>
      <c r="AK127" s="146"/>
      <c r="AL127" s="147"/>
      <c r="AM127" s="147"/>
      <c r="AN127" s="147"/>
      <c r="AO127" s="147"/>
      <c r="AP127" s="147"/>
      <c r="AQ127" s="147"/>
      <c r="AR127" s="148"/>
      <c r="AS127" s="92" t="s">
        <v>349</v>
      </c>
      <c r="AT127" s="346"/>
      <c r="AU127" s="346"/>
      <c r="AV127" s="346"/>
      <c r="AW127" s="346"/>
      <c r="AX127" s="346"/>
      <c r="AY127" s="346"/>
      <c r="AZ127" s="347"/>
      <c r="BA127" s="92" t="s">
        <v>320</v>
      </c>
      <c r="BB127" s="346"/>
      <c r="BC127" s="346"/>
      <c r="BD127" s="346"/>
      <c r="BE127" s="346"/>
      <c r="BF127" s="346"/>
      <c r="BG127" s="347"/>
      <c r="BH127" s="146"/>
      <c r="BI127" s="147"/>
      <c r="BJ127" s="147"/>
      <c r="BK127" s="147"/>
      <c r="BL127" s="147"/>
      <c r="BM127" s="147"/>
      <c r="BN127" s="147"/>
      <c r="BO127" s="148"/>
      <c r="BX127" s="811"/>
      <c r="BY127" s="811"/>
      <c r="BZ127" s="812"/>
      <c r="CA127" s="812"/>
      <c r="CB127" s="812"/>
      <c r="CC127" s="812"/>
      <c r="CD127" s="812"/>
      <c r="CE127" s="812"/>
      <c r="CF127" s="812"/>
      <c r="CG127" s="812"/>
      <c r="CH127" s="812"/>
      <c r="CI127" s="812"/>
      <c r="CJ127" s="811"/>
      <c r="CK127" s="811"/>
      <c r="CL127" s="811"/>
      <c r="CM127" s="811"/>
      <c r="CN127" s="811"/>
      <c r="CO127" s="811"/>
      <c r="CP127" s="811"/>
      <c r="CQ127" s="811"/>
      <c r="CR127" s="811"/>
      <c r="CS127" s="811"/>
      <c r="CT127" s="811"/>
      <c r="CU127" s="811"/>
      <c r="CV127" s="811"/>
      <c r="CW127" s="811"/>
      <c r="CX127" s="811"/>
      <c r="CY127" s="811"/>
      <c r="CZ127" s="811"/>
      <c r="DA127" s="811"/>
      <c r="DB127" s="811"/>
      <c r="DC127" s="811"/>
      <c r="DD127" s="811"/>
      <c r="DE127" s="811"/>
      <c r="DF127" s="811"/>
      <c r="DG127" s="811"/>
      <c r="DH127" s="811"/>
      <c r="DI127" s="811"/>
      <c r="DJ127" s="811"/>
      <c r="DK127" s="811"/>
      <c r="DL127" s="811"/>
      <c r="DM127" s="811"/>
      <c r="DN127" s="811"/>
      <c r="DO127" s="811"/>
      <c r="DP127" s="811"/>
      <c r="DQ127" s="811"/>
      <c r="DR127" s="811"/>
      <c r="DS127" s="811"/>
      <c r="DT127" s="811"/>
      <c r="DU127" s="811"/>
      <c r="DV127" s="811"/>
      <c r="DW127" s="811"/>
      <c r="DX127" s="811"/>
      <c r="DY127" s="811"/>
      <c r="DZ127" s="811"/>
      <c r="EA127" s="811"/>
      <c r="EB127" s="811"/>
      <c r="EC127" s="811"/>
      <c r="ED127" s="811"/>
      <c r="EE127" s="811"/>
    </row>
    <row r="128" spans="1:137" ht="15" customHeight="1">
      <c r="A128" s="471"/>
      <c r="B128" s="472"/>
      <c r="C128" s="472"/>
      <c r="D128" s="472"/>
      <c r="E128" s="472"/>
      <c r="F128" s="472"/>
      <c r="G128" s="472"/>
      <c r="H128" s="472"/>
      <c r="I128" s="472"/>
      <c r="J128" s="472"/>
      <c r="K128" s="472"/>
      <c r="L128" s="472"/>
      <c r="M128" s="472"/>
      <c r="N128" s="472"/>
      <c r="O128" s="472"/>
      <c r="P128" s="472"/>
      <c r="Q128" s="472"/>
      <c r="R128" s="472"/>
      <c r="S128" s="472"/>
      <c r="T128" s="472"/>
      <c r="U128" s="472"/>
      <c r="V128" s="472"/>
      <c r="W128" s="472"/>
      <c r="X128" s="472"/>
      <c r="Y128" s="472"/>
      <c r="Z128" s="472"/>
      <c r="AA128" s="473"/>
      <c r="AB128" s="146"/>
      <c r="AC128" s="147"/>
      <c r="AD128" s="147"/>
      <c r="AE128" s="147"/>
      <c r="AF128" s="147"/>
      <c r="AG128" s="147"/>
      <c r="AH128" s="147"/>
      <c r="AI128" s="147"/>
      <c r="AJ128" s="147"/>
      <c r="AK128" s="146"/>
      <c r="AL128" s="147"/>
      <c r="AM128" s="147"/>
      <c r="AN128" s="147"/>
      <c r="AO128" s="147"/>
      <c r="AP128" s="147"/>
      <c r="AQ128" s="147"/>
      <c r="AR128" s="148"/>
      <c r="AS128" s="349"/>
      <c r="AT128" s="350"/>
      <c r="AU128" s="350"/>
      <c r="AV128" s="350"/>
      <c r="AW128" s="350"/>
      <c r="AX128" s="350"/>
      <c r="AY128" s="350"/>
      <c r="AZ128" s="351"/>
      <c r="BA128" s="349"/>
      <c r="BB128" s="350"/>
      <c r="BC128" s="350"/>
      <c r="BD128" s="350"/>
      <c r="BE128" s="350"/>
      <c r="BF128" s="350"/>
      <c r="BG128" s="351"/>
      <c r="BH128" s="146"/>
      <c r="BI128" s="147"/>
      <c r="BJ128" s="147"/>
      <c r="BK128" s="147"/>
      <c r="BL128" s="147"/>
      <c r="BM128" s="147"/>
      <c r="BN128" s="147"/>
      <c r="BO128" s="148"/>
      <c r="BX128" s="811"/>
      <c r="BY128" s="811"/>
      <c r="BZ128" s="812"/>
      <c r="CA128" s="812"/>
      <c r="CB128" s="812"/>
      <c r="CC128" s="812"/>
      <c r="CD128" s="812"/>
      <c r="CE128" s="812"/>
      <c r="CF128" s="812"/>
      <c r="CG128" s="812"/>
      <c r="CH128" s="812"/>
      <c r="CI128" s="812"/>
      <c r="CJ128" s="811"/>
      <c r="CK128" s="811"/>
      <c r="CL128" s="811"/>
      <c r="CM128" s="811"/>
      <c r="CN128" s="811"/>
      <c r="CO128" s="811"/>
      <c r="CP128" s="811"/>
      <c r="CQ128" s="811"/>
      <c r="CR128" s="811"/>
      <c r="CS128" s="811"/>
      <c r="CT128" s="811"/>
      <c r="CU128" s="811"/>
      <c r="CV128" s="811"/>
      <c r="CW128" s="811"/>
      <c r="CX128" s="811"/>
      <c r="CY128" s="811"/>
      <c r="CZ128" s="811"/>
      <c r="DA128" s="811"/>
      <c r="DB128" s="811"/>
      <c r="DC128" s="811"/>
      <c r="DD128" s="811"/>
      <c r="DE128" s="811"/>
      <c r="DF128" s="811"/>
      <c r="DG128" s="811"/>
      <c r="DH128" s="811"/>
      <c r="DI128" s="811"/>
      <c r="DJ128" s="811"/>
      <c r="DK128" s="811"/>
      <c r="DL128" s="811"/>
      <c r="DM128" s="811"/>
      <c r="DN128" s="811"/>
      <c r="DO128" s="811"/>
      <c r="DP128" s="811"/>
      <c r="DQ128" s="811"/>
      <c r="DR128" s="811"/>
      <c r="DS128" s="811"/>
      <c r="DT128" s="811"/>
      <c r="DU128" s="811"/>
      <c r="DV128" s="811"/>
      <c r="DW128" s="811"/>
      <c r="DX128" s="811"/>
      <c r="DY128" s="811"/>
      <c r="DZ128" s="811"/>
      <c r="EA128" s="811"/>
      <c r="EB128" s="811"/>
      <c r="EC128" s="811"/>
      <c r="ED128" s="811"/>
      <c r="EE128" s="811"/>
    </row>
    <row r="129" spans="1:135" ht="15" customHeight="1" thickBot="1">
      <c r="A129" s="477"/>
      <c r="B129" s="478"/>
      <c r="C129" s="478"/>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478"/>
      <c r="Z129" s="478"/>
      <c r="AA129" s="479"/>
      <c r="AB129" s="146"/>
      <c r="AC129" s="147"/>
      <c r="AD129" s="147"/>
      <c r="AE129" s="147"/>
      <c r="AF129" s="147"/>
      <c r="AG129" s="147"/>
      <c r="AH129" s="147"/>
      <c r="AI129" s="147"/>
      <c r="AJ129" s="147"/>
      <c r="AK129" s="483" t="s">
        <v>587</v>
      </c>
      <c r="AL129" s="484"/>
      <c r="AM129" s="484"/>
      <c r="AN129" s="484"/>
      <c r="AO129" s="484"/>
      <c r="AP129" s="484"/>
      <c r="AQ129" s="484"/>
      <c r="AR129" s="484"/>
      <c r="AS129" s="483" t="s">
        <v>587</v>
      </c>
      <c r="AT129" s="484"/>
      <c r="AU129" s="484"/>
      <c r="AV129" s="484"/>
      <c r="AW129" s="484"/>
      <c r="AX129" s="484"/>
      <c r="AY129" s="484"/>
      <c r="AZ129" s="484"/>
      <c r="BA129" s="483" t="s">
        <v>587</v>
      </c>
      <c r="BB129" s="484"/>
      <c r="BC129" s="484"/>
      <c r="BD129" s="484"/>
      <c r="BE129" s="484"/>
      <c r="BF129" s="484"/>
      <c r="BG129" s="484"/>
      <c r="BH129" s="483" t="s">
        <v>587</v>
      </c>
      <c r="BI129" s="484"/>
      <c r="BJ129" s="484"/>
      <c r="BK129" s="484"/>
      <c r="BL129" s="484"/>
      <c r="BM129" s="484"/>
      <c r="BN129" s="484"/>
      <c r="BO129" s="485"/>
      <c r="BX129" s="811"/>
      <c r="BY129" s="811"/>
      <c r="BZ129" s="812"/>
      <c r="CA129" s="812"/>
      <c r="CB129" s="812"/>
      <c r="CC129" s="812"/>
      <c r="CD129" s="812"/>
      <c r="CE129" s="812"/>
      <c r="CF129" s="812"/>
      <c r="CG129" s="812"/>
      <c r="CH129" s="812"/>
      <c r="CI129" s="812"/>
      <c r="CJ129" s="811"/>
      <c r="CK129" s="811"/>
      <c r="CL129" s="811"/>
      <c r="CM129" s="811"/>
      <c r="CN129" s="811"/>
      <c r="CO129" s="811"/>
      <c r="CP129" s="811"/>
      <c r="CQ129" s="811"/>
      <c r="CR129" s="811"/>
      <c r="CS129" s="811"/>
      <c r="CT129" s="811"/>
      <c r="CU129" s="811"/>
      <c r="CV129" s="811"/>
      <c r="CW129" s="811"/>
      <c r="CX129" s="811"/>
      <c r="CY129" s="811"/>
      <c r="CZ129" s="811"/>
      <c r="DA129" s="811"/>
      <c r="DB129" s="811"/>
      <c r="DC129" s="811"/>
      <c r="DD129" s="811"/>
      <c r="DE129" s="811"/>
      <c r="DF129" s="811"/>
      <c r="DG129" s="811"/>
      <c r="DH129" s="811"/>
      <c r="DI129" s="811"/>
      <c r="DJ129" s="811"/>
      <c r="DK129" s="811"/>
      <c r="DL129" s="811"/>
      <c r="DM129" s="811"/>
      <c r="DN129" s="811"/>
      <c r="DO129" s="811"/>
      <c r="DP129" s="811"/>
      <c r="DQ129" s="811"/>
      <c r="DR129" s="811"/>
      <c r="DS129" s="811"/>
      <c r="DT129" s="811"/>
      <c r="DU129" s="811"/>
      <c r="DV129" s="811"/>
      <c r="DW129" s="811"/>
      <c r="DX129" s="811"/>
      <c r="DY129" s="811"/>
      <c r="DZ129" s="811"/>
      <c r="EA129" s="811"/>
      <c r="EB129" s="811"/>
      <c r="EC129" s="811"/>
      <c r="ED129" s="811"/>
      <c r="EE129" s="811"/>
    </row>
    <row r="130" spans="1:135" ht="21.75" customHeight="1">
      <c r="A130" s="442" t="s">
        <v>589</v>
      </c>
      <c r="B130" s="486"/>
      <c r="C130" s="486"/>
      <c r="D130" s="486"/>
      <c r="E130" s="486"/>
      <c r="F130" s="487"/>
      <c r="G130" s="143" t="s">
        <v>590</v>
      </c>
      <c r="H130" s="144"/>
      <c r="I130" s="144"/>
      <c r="J130" s="144"/>
      <c r="K130" s="144"/>
      <c r="L130" s="144"/>
      <c r="M130" s="144"/>
      <c r="N130" s="144"/>
      <c r="O130" s="144"/>
      <c r="P130" s="144"/>
      <c r="Q130" s="144"/>
      <c r="R130" s="144"/>
      <c r="S130" s="144"/>
      <c r="T130" s="144"/>
      <c r="U130" s="144"/>
      <c r="V130" s="144"/>
      <c r="W130" s="144"/>
      <c r="X130" s="144"/>
      <c r="Y130" s="144"/>
      <c r="Z130" s="144"/>
      <c r="AA130" s="488"/>
      <c r="AB130" s="752">
        <v>0</v>
      </c>
      <c r="AC130" s="753"/>
      <c r="AD130" s="754"/>
      <c r="AE130" s="755">
        <v>1</v>
      </c>
      <c r="AF130" s="753"/>
      <c r="AG130" s="754"/>
      <c r="AH130" s="755">
        <v>3</v>
      </c>
      <c r="AI130" s="753"/>
      <c r="AJ130" s="753"/>
      <c r="AK130" s="261">
        <v>57</v>
      </c>
      <c r="AL130" s="262"/>
      <c r="AM130" s="262"/>
      <c r="AN130" s="262"/>
      <c r="AO130" s="262"/>
      <c r="AP130" s="262"/>
      <c r="AQ130" s="262"/>
      <c r="AR130" s="262"/>
      <c r="AS130" s="261">
        <v>75280</v>
      </c>
      <c r="AT130" s="262"/>
      <c r="AU130" s="262"/>
      <c r="AV130" s="262"/>
      <c r="AW130" s="262"/>
      <c r="AX130" s="262"/>
      <c r="AY130" s="262"/>
      <c r="AZ130" s="262"/>
      <c r="BA130" s="261">
        <v>28</v>
      </c>
      <c r="BB130" s="262"/>
      <c r="BC130" s="262"/>
      <c r="BD130" s="262"/>
      <c r="BE130" s="262"/>
      <c r="BF130" s="262"/>
      <c r="BG130" s="262"/>
      <c r="BH130" s="328">
        <f t="shared" ref="BH130:BH147" si="28">SUM(AS130:BG130)</f>
        <v>75308</v>
      </c>
      <c r="BI130" s="262"/>
      <c r="BJ130" s="262"/>
      <c r="BK130" s="262"/>
      <c r="BL130" s="262"/>
      <c r="BM130" s="262"/>
      <c r="BN130" s="262"/>
      <c r="BO130" s="268"/>
    </row>
    <row r="131" spans="1:135" ht="15" customHeight="1">
      <c r="A131" s="498"/>
      <c r="B131" s="499"/>
      <c r="C131" s="499"/>
      <c r="D131" s="499"/>
      <c r="E131" s="499"/>
      <c r="F131" s="500"/>
      <c r="G131" s="143" t="s">
        <v>591</v>
      </c>
      <c r="H131" s="144"/>
      <c r="I131" s="144"/>
      <c r="J131" s="144"/>
      <c r="K131" s="144"/>
      <c r="L131" s="144"/>
      <c r="M131" s="144"/>
      <c r="N131" s="144"/>
      <c r="O131" s="144"/>
      <c r="P131" s="144"/>
      <c r="Q131" s="144"/>
      <c r="R131" s="144"/>
      <c r="S131" s="144"/>
      <c r="T131" s="144"/>
      <c r="U131" s="144"/>
      <c r="V131" s="144"/>
      <c r="W131" s="144"/>
      <c r="X131" s="144"/>
      <c r="Y131" s="144"/>
      <c r="Z131" s="144"/>
      <c r="AA131" s="488"/>
      <c r="AB131" s="763">
        <v>0</v>
      </c>
      <c r="AC131" s="764"/>
      <c r="AD131" s="765"/>
      <c r="AE131" s="766">
        <v>2</v>
      </c>
      <c r="AF131" s="764"/>
      <c r="AG131" s="765"/>
      <c r="AH131" s="766">
        <v>3</v>
      </c>
      <c r="AI131" s="764"/>
      <c r="AJ131" s="764"/>
      <c r="AK131" s="274">
        <v>14</v>
      </c>
      <c r="AL131" s="275"/>
      <c r="AM131" s="275"/>
      <c r="AN131" s="275"/>
      <c r="AO131" s="275"/>
      <c r="AP131" s="275"/>
      <c r="AQ131" s="275"/>
      <c r="AR131" s="275"/>
      <c r="AS131" s="274">
        <v>55241</v>
      </c>
      <c r="AT131" s="275"/>
      <c r="AU131" s="275"/>
      <c r="AV131" s="275"/>
      <c r="AW131" s="275"/>
      <c r="AX131" s="275"/>
      <c r="AY131" s="275"/>
      <c r="AZ131" s="275"/>
      <c r="BA131" s="274">
        <v>180</v>
      </c>
      <c r="BB131" s="275"/>
      <c r="BC131" s="275"/>
      <c r="BD131" s="275"/>
      <c r="BE131" s="275"/>
      <c r="BF131" s="275"/>
      <c r="BG131" s="275"/>
      <c r="BH131" s="331">
        <f t="shared" si="28"/>
        <v>55421</v>
      </c>
      <c r="BI131" s="275"/>
      <c r="BJ131" s="275"/>
      <c r="BK131" s="275"/>
      <c r="BL131" s="275"/>
      <c r="BM131" s="275"/>
      <c r="BN131" s="275"/>
      <c r="BO131" s="279"/>
    </row>
    <row r="132" spans="1:135" ht="15" customHeight="1">
      <c r="A132" s="498"/>
      <c r="B132" s="499"/>
      <c r="C132" s="499"/>
      <c r="D132" s="499"/>
      <c r="E132" s="499"/>
      <c r="F132" s="500"/>
      <c r="G132" s="143" t="s">
        <v>592</v>
      </c>
      <c r="H132" s="144"/>
      <c r="I132" s="144"/>
      <c r="J132" s="144"/>
      <c r="K132" s="144"/>
      <c r="L132" s="144"/>
      <c r="M132" s="144"/>
      <c r="N132" s="144"/>
      <c r="O132" s="144"/>
      <c r="P132" s="144"/>
      <c r="Q132" s="144"/>
      <c r="R132" s="144"/>
      <c r="S132" s="144"/>
      <c r="T132" s="144"/>
      <c r="U132" s="144"/>
      <c r="V132" s="144"/>
      <c r="W132" s="144"/>
      <c r="X132" s="144"/>
      <c r="Y132" s="144"/>
      <c r="Z132" s="144"/>
      <c r="AA132" s="488"/>
      <c r="AB132" s="763">
        <v>0</v>
      </c>
      <c r="AC132" s="764"/>
      <c r="AD132" s="765"/>
      <c r="AE132" s="766">
        <v>3</v>
      </c>
      <c r="AF132" s="764"/>
      <c r="AG132" s="765"/>
      <c r="AH132" s="766">
        <v>3</v>
      </c>
      <c r="AI132" s="764"/>
      <c r="AJ132" s="764"/>
      <c r="AK132" s="274">
        <v>2</v>
      </c>
      <c r="AL132" s="275"/>
      <c r="AM132" s="275"/>
      <c r="AN132" s="275"/>
      <c r="AO132" s="275"/>
      <c r="AP132" s="275"/>
      <c r="AQ132" s="275"/>
      <c r="AR132" s="275"/>
      <c r="AS132" s="274">
        <v>102895</v>
      </c>
      <c r="AT132" s="275"/>
      <c r="AU132" s="275"/>
      <c r="AV132" s="275"/>
      <c r="AW132" s="275"/>
      <c r="AX132" s="275"/>
      <c r="AY132" s="275"/>
      <c r="AZ132" s="275"/>
      <c r="BA132" s="274">
        <v>447</v>
      </c>
      <c r="BB132" s="275"/>
      <c r="BC132" s="275"/>
      <c r="BD132" s="275"/>
      <c r="BE132" s="275"/>
      <c r="BF132" s="275"/>
      <c r="BG132" s="275"/>
      <c r="BH132" s="331">
        <f t="shared" si="28"/>
        <v>103342</v>
      </c>
      <c r="BI132" s="275"/>
      <c r="BJ132" s="275"/>
      <c r="BK132" s="275"/>
      <c r="BL132" s="275"/>
      <c r="BM132" s="275"/>
      <c r="BN132" s="275"/>
      <c r="BO132" s="279"/>
    </row>
    <row r="133" spans="1:135" ht="15" customHeight="1">
      <c r="A133" s="498"/>
      <c r="B133" s="499"/>
      <c r="C133" s="499"/>
      <c r="D133" s="499"/>
      <c r="E133" s="499"/>
      <c r="F133" s="500"/>
      <c r="G133" s="143" t="s">
        <v>593</v>
      </c>
      <c r="H133" s="144"/>
      <c r="I133" s="144"/>
      <c r="J133" s="144"/>
      <c r="K133" s="144"/>
      <c r="L133" s="144"/>
      <c r="M133" s="144"/>
      <c r="N133" s="144"/>
      <c r="O133" s="144"/>
      <c r="P133" s="144"/>
      <c r="Q133" s="144"/>
      <c r="R133" s="144"/>
      <c r="S133" s="144"/>
      <c r="T133" s="144"/>
      <c r="U133" s="144"/>
      <c r="V133" s="144"/>
      <c r="W133" s="144"/>
      <c r="X133" s="144"/>
      <c r="Y133" s="144"/>
      <c r="Z133" s="144"/>
      <c r="AA133" s="488"/>
      <c r="AB133" s="763">
        <v>0</v>
      </c>
      <c r="AC133" s="764"/>
      <c r="AD133" s="765"/>
      <c r="AE133" s="766">
        <v>4</v>
      </c>
      <c r="AF133" s="764"/>
      <c r="AG133" s="765"/>
      <c r="AH133" s="766">
        <v>3</v>
      </c>
      <c r="AI133" s="764"/>
      <c r="AJ133" s="764"/>
      <c r="AK133" s="274"/>
      <c r="AL133" s="275"/>
      <c r="AM133" s="275"/>
      <c r="AN133" s="275"/>
      <c r="AO133" s="275"/>
      <c r="AP133" s="275"/>
      <c r="AQ133" s="275"/>
      <c r="AR133" s="275"/>
      <c r="AS133" s="274">
        <v>51024</v>
      </c>
      <c r="AT133" s="275"/>
      <c r="AU133" s="275"/>
      <c r="AV133" s="275"/>
      <c r="AW133" s="275"/>
      <c r="AX133" s="275"/>
      <c r="AY133" s="275"/>
      <c r="AZ133" s="275"/>
      <c r="BA133" s="274">
        <v>1021</v>
      </c>
      <c r="BB133" s="275"/>
      <c r="BC133" s="275"/>
      <c r="BD133" s="275"/>
      <c r="BE133" s="275"/>
      <c r="BF133" s="275"/>
      <c r="BG133" s="275"/>
      <c r="BH133" s="331">
        <f t="shared" si="28"/>
        <v>52045</v>
      </c>
      <c r="BI133" s="275"/>
      <c r="BJ133" s="275"/>
      <c r="BK133" s="275"/>
      <c r="BL133" s="275"/>
      <c r="BM133" s="275"/>
      <c r="BN133" s="275"/>
      <c r="BO133" s="279"/>
    </row>
    <row r="134" spans="1:135" ht="15" customHeight="1">
      <c r="A134" s="498"/>
      <c r="B134" s="499"/>
      <c r="C134" s="499"/>
      <c r="D134" s="499"/>
      <c r="E134" s="499"/>
      <c r="F134" s="500"/>
      <c r="G134" s="143" t="s">
        <v>594</v>
      </c>
      <c r="H134" s="144"/>
      <c r="I134" s="144"/>
      <c r="J134" s="144"/>
      <c r="K134" s="144"/>
      <c r="L134" s="144"/>
      <c r="M134" s="144"/>
      <c r="N134" s="144"/>
      <c r="O134" s="144"/>
      <c r="P134" s="144"/>
      <c r="Q134" s="144"/>
      <c r="R134" s="144"/>
      <c r="S134" s="144"/>
      <c r="T134" s="144"/>
      <c r="U134" s="144"/>
      <c r="V134" s="144"/>
      <c r="W134" s="144"/>
      <c r="X134" s="144"/>
      <c r="Y134" s="144"/>
      <c r="Z134" s="144"/>
      <c r="AA134" s="488"/>
      <c r="AB134" s="763">
        <v>0</v>
      </c>
      <c r="AC134" s="764"/>
      <c r="AD134" s="765"/>
      <c r="AE134" s="766">
        <v>5</v>
      </c>
      <c r="AF134" s="764"/>
      <c r="AG134" s="765"/>
      <c r="AH134" s="766">
        <v>3</v>
      </c>
      <c r="AI134" s="764"/>
      <c r="AJ134" s="764"/>
      <c r="AK134" s="274"/>
      <c r="AL134" s="275"/>
      <c r="AM134" s="275"/>
      <c r="AN134" s="275"/>
      <c r="AO134" s="275"/>
      <c r="AP134" s="275"/>
      <c r="AQ134" s="275"/>
      <c r="AR134" s="275"/>
      <c r="AS134" s="274">
        <v>59917</v>
      </c>
      <c r="AT134" s="275"/>
      <c r="AU134" s="275"/>
      <c r="AV134" s="275"/>
      <c r="AW134" s="275"/>
      <c r="AX134" s="275"/>
      <c r="AY134" s="275"/>
      <c r="AZ134" s="275"/>
      <c r="BA134" s="274">
        <v>1247</v>
      </c>
      <c r="BB134" s="275"/>
      <c r="BC134" s="275"/>
      <c r="BD134" s="275"/>
      <c r="BE134" s="275"/>
      <c r="BF134" s="275"/>
      <c r="BG134" s="275"/>
      <c r="BH134" s="331">
        <f t="shared" si="28"/>
        <v>61164</v>
      </c>
      <c r="BI134" s="275"/>
      <c r="BJ134" s="275"/>
      <c r="BK134" s="275"/>
      <c r="BL134" s="275"/>
      <c r="BM134" s="275"/>
      <c r="BN134" s="275"/>
      <c r="BO134" s="279"/>
    </row>
    <row r="135" spans="1:135" ht="15" customHeight="1">
      <c r="A135" s="498"/>
      <c r="B135" s="499"/>
      <c r="C135" s="499"/>
      <c r="D135" s="499"/>
      <c r="E135" s="499"/>
      <c r="F135" s="500"/>
      <c r="G135" s="143" t="s">
        <v>595</v>
      </c>
      <c r="H135" s="144"/>
      <c r="I135" s="144"/>
      <c r="J135" s="144"/>
      <c r="K135" s="144"/>
      <c r="L135" s="144"/>
      <c r="M135" s="144"/>
      <c r="N135" s="144"/>
      <c r="O135" s="144"/>
      <c r="P135" s="144"/>
      <c r="Q135" s="144"/>
      <c r="R135" s="144"/>
      <c r="S135" s="144"/>
      <c r="T135" s="144"/>
      <c r="U135" s="144"/>
      <c r="V135" s="144"/>
      <c r="W135" s="144"/>
      <c r="X135" s="144"/>
      <c r="Y135" s="144"/>
      <c r="Z135" s="144"/>
      <c r="AA135" s="488"/>
      <c r="AB135" s="763">
        <v>0</v>
      </c>
      <c r="AC135" s="764"/>
      <c r="AD135" s="765"/>
      <c r="AE135" s="766">
        <v>6</v>
      </c>
      <c r="AF135" s="764"/>
      <c r="AG135" s="765"/>
      <c r="AH135" s="766">
        <v>3</v>
      </c>
      <c r="AI135" s="764"/>
      <c r="AJ135" s="764"/>
      <c r="AK135" s="274"/>
      <c r="AL135" s="275"/>
      <c r="AM135" s="275"/>
      <c r="AN135" s="275"/>
      <c r="AO135" s="275"/>
      <c r="AP135" s="275"/>
      <c r="AQ135" s="275"/>
      <c r="AR135" s="275"/>
      <c r="AS135" s="274">
        <v>63686</v>
      </c>
      <c r="AT135" s="275"/>
      <c r="AU135" s="275"/>
      <c r="AV135" s="275"/>
      <c r="AW135" s="275"/>
      <c r="AX135" s="275"/>
      <c r="AY135" s="275"/>
      <c r="AZ135" s="275"/>
      <c r="BA135" s="274"/>
      <c r="BB135" s="275"/>
      <c r="BC135" s="275"/>
      <c r="BD135" s="275"/>
      <c r="BE135" s="275"/>
      <c r="BF135" s="275"/>
      <c r="BG135" s="275"/>
      <c r="BH135" s="331">
        <f t="shared" si="28"/>
        <v>63686</v>
      </c>
      <c r="BI135" s="275"/>
      <c r="BJ135" s="275"/>
      <c r="BK135" s="275"/>
      <c r="BL135" s="275"/>
      <c r="BM135" s="275"/>
      <c r="BN135" s="275"/>
      <c r="BO135" s="279"/>
    </row>
    <row r="136" spans="1:135" ht="15" customHeight="1">
      <c r="A136" s="498"/>
      <c r="B136" s="499"/>
      <c r="C136" s="499"/>
      <c r="D136" s="499"/>
      <c r="E136" s="499"/>
      <c r="F136" s="500"/>
      <c r="G136" s="143" t="s">
        <v>596</v>
      </c>
      <c r="H136" s="144"/>
      <c r="I136" s="144"/>
      <c r="J136" s="144"/>
      <c r="K136" s="144"/>
      <c r="L136" s="144"/>
      <c r="M136" s="144"/>
      <c r="N136" s="144"/>
      <c r="O136" s="144"/>
      <c r="P136" s="144"/>
      <c r="Q136" s="144"/>
      <c r="R136" s="144"/>
      <c r="S136" s="144"/>
      <c r="T136" s="144"/>
      <c r="U136" s="144"/>
      <c r="V136" s="144"/>
      <c r="W136" s="144"/>
      <c r="X136" s="144"/>
      <c r="Y136" s="144"/>
      <c r="Z136" s="144"/>
      <c r="AA136" s="488"/>
      <c r="AB136" s="763">
        <v>0</v>
      </c>
      <c r="AC136" s="764"/>
      <c r="AD136" s="765"/>
      <c r="AE136" s="766">
        <v>7</v>
      </c>
      <c r="AF136" s="764"/>
      <c r="AG136" s="765"/>
      <c r="AH136" s="766">
        <v>3</v>
      </c>
      <c r="AI136" s="764"/>
      <c r="AJ136" s="764"/>
      <c r="AK136" s="274"/>
      <c r="AL136" s="275"/>
      <c r="AM136" s="275"/>
      <c r="AN136" s="275"/>
      <c r="AO136" s="275"/>
      <c r="AP136" s="275"/>
      <c r="AQ136" s="275"/>
      <c r="AR136" s="275"/>
      <c r="AS136" s="274">
        <v>50399</v>
      </c>
      <c r="AT136" s="275"/>
      <c r="AU136" s="275"/>
      <c r="AV136" s="275"/>
      <c r="AW136" s="275"/>
      <c r="AX136" s="275"/>
      <c r="AY136" s="275"/>
      <c r="AZ136" s="275"/>
      <c r="BA136" s="274"/>
      <c r="BB136" s="275"/>
      <c r="BC136" s="275"/>
      <c r="BD136" s="275"/>
      <c r="BE136" s="275"/>
      <c r="BF136" s="275"/>
      <c r="BG136" s="275"/>
      <c r="BH136" s="331">
        <f t="shared" si="28"/>
        <v>50399</v>
      </c>
      <c r="BI136" s="275"/>
      <c r="BJ136" s="275"/>
      <c r="BK136" s="275"/>
      <c r="BL136" s="275"/>
      <c r="BM136" s="275"/>
      <c r="BN136" s="275"/>
      <c r="BO136" s="279"/>
    </row>
    <row r="137" spans="1:135" ht="15" customHeight="1">
      <c r="A137" s="498"/>
      <c r="B137" s="499"/>
      <c r="C137" s="499"/>
      <c r="D137" s="499"/>
      <c r="E137" s="499"/>
      <c r="F137" s="500"/>
      <c r="G137" s="143" t="s">
        <v>439</v>
      </c>
      <c r="H137" s="144"/>
      <c r="I137" s="144"/>
      <c r="J137" s="144"/>
      <c r="K137" s="144"/>
      <c r="L137" s="144"/>
      <c r="M137" s="144"/>
      <c r="N137" s="144"/>
      <c r="O137" s="144"/>
      <c r="P137" s="144"/>
      <c r="Q137" s="144"/>
      <c r="R137" s="144"/>
      <c r="S137" s="144"/>
      <c r="T137" s="144"/>
      <c r="U137" s="144"/>
      <c r="V137" s="144"/>
      <c r="W137" s="144"/>
      <c r="X137" s="144"/>
      <c r="Y137" s="144"/>
      <c r="Z137" s="144"/>
      <c r="AA137" s="488"/>
      <c r="AB137" s="763">
        <v>0</v>
      </c>
      <c r="AC137" s="764"/>
      <c r="AD137" s="765"/>
      <c r="AE137" s="766">
        <v>8</v>
      </c>
      <c r="AF137" s="764"/>
      <c r="AG137" s="765"/>
      <c r="AH137" s="766">
        <v>3</v>
      </c>
      <c r="AI137" s="764"/>
      <c r="AJ137" s="764"/>
      <c r="AK137" s="274"/>
      <c r="AL137" s="275"/>
      <c r="AM137" s="275"/>
      <c r="AN137" s="275"/>
      <c r="AO137" s="275"/>
      <c r="AP137" s="275"/>
      <c r="AQ137" s="275"/>
      <c r="AR137" s="275"/>
      <c r="AS137" s="274">
        <v>63574</v>
      </c>
      <c r="AT137" s="275"/>
      <c r="AU137" s="275"/>
      <c r="AV137" s="275"/>
      <c r="AW137" s="275"/>
      <c r="AX137" s="275"/>
      <c r="AY137" s="275"/>
      <c r="AZ137" s="275"/>
      <c r="BA137" s="274"/>
      <c r="BB137" s="275"/>
      <c r="BC137" s="275"/>
      <c r="BD137" s="275"/>
      <c r="BE137" s="275"/>
      <c r="BF137" s="275"/>
      <c r="BG137" s="275"/>
      <c r="BH137" s="331">
        <f t="shared" ref="BH137:BH139" si="29">SUM(AS137:BG137)</f>
        <v>63574</v>
      </c>
      <c r="BI137" s="275"/>
      <c r="BJ137" s="275"/>
      <c r="BK137" s="275"/>
      <c r="BL137" s="275"/>
      <c r="BM137" s="275"/>
      <c r="BN137" s="275"/>
      <c r="BO137" s="279"/>
    </row>
    <row r="138" spans="1:135" ht="15" customHeight="1">
      <c r="A138" s="498"/>
      <c r="B138" s="499"/>
      <c r="C138" s="499"/>
      <c r="D138" s="499"/>
      <c r="E138" s="499"/>
      <c r="F138" s="500"/>
      <c r="G138" s="143" t="s">
        <v>4414</v>
      </c>
      <c r="H138" s="144"/>
      <c r="I138" s="144"/>
      <c r="J138" s="144"/>
      <c r="K138" s="144"/>
      <c r="L138" s="144"/>
      <c r="M138" s="144"/>
      <c r="N138" s="144"/>
      <c r="O138" s="144"/>
      <c r="P138" s="144"/>
      <c r="Q138" s="144"/>
      <c r="R138" s="144"/>
      <c r="S138" s="144"/>
      <c r="T138" s="144"/>
      <c r="U138" s="144"/>
      <c r="V138" s="144"/>
      <c r="W138" s="144"/>
      <c r="X138" s="144"/>
      <c r="Y138" s="144"/>
      <c r="Z138" s="144"/>
      <c r="AA138" s="488"/>
      <c r="AB138" s="763">
        <v>0</v>
      </c>
      <c r="AC138" s="764"/>
      <c r="AD138" s="765"/>
      <c r="AE138" s="766">
        <v>9</v>
      </c>
      <c r="AF138" s="764"/>
      <c r="AG138" s="765"/>
      <c r="AH138" s="766">
        <v>3</v>
      </c>
      <c r="AI138" s="764"/>
      <c r="AJ138" s="764"/>
      <c r="AK138" s="274"/>
      <c r="AL138" s="275"/>
      <c r="AM138" s="275"/>
      <c r="AN138" s="275"/>
      <c r="AO138" s="275"/>
      <c r="AP138" s="275"/>
      <c r="AQ138" s="275"/>
      <c r="AR138" s="275"/>
      <c r="AS138" s="274">
        <v>134944</v>
      </c>
      <c r="AT138" s="275"/>
      <c r="AU138" s="275"/>
      <c r="AV138" s="275"/>
      <c r="AW138" s="275"/>
      <c r="AX138" s="275"/>
      <c r="AY138" s="275"/>
      <c r="AZ138" s="275"/>
      <c r="BA138" s="274"/>
      <c r="BB138" s="275"/>
      <c r="BC138" s="275"/>
      <c r="BD138" s="275"/>
      <c r="BE138" s="275"/>
      <c r="BF138" s="275"/>
      <c r="BG138" s="275"/>
      <c r="BH138" s="331">
        <f t="shared" si="29"/>
        <v>134944</v>
      </c>
      <c r="BI138" s="275"/>
      <c r="BJ138" s="275"/>
      <c r="BK138" s="275"/>
      <c r="BL138" s="275"/>
      <c r="BM138" s="275"/>
      <c r="BN138" s="275"/>
      <c r="BO138" s="279"/>
    </row>
    <row r="139" spans="1:135" ht="15" customHeight="1">
      <c r="A139" s="498"/>
      <c r="B139" s="499"/>
      <c r="C139" s="499"/>
      <c r="D139" s="499"/>
      <c r="E139" s="499"/>
      <c r="F139" s="500"/>
      <c r="G139" s="143" t="s">
        <v>4416</v>
      </c>
      <c r="H139" s="144"/>
      <c r="I139" s="144"/>
      <c r="J139" s="144"/>
      <c r="K139" s="144"/>
      <c r="L139" s="144"/>
      <c r="M139" s="144"/>
      <c r="N139" s="144"/>
      <c r="O139" s="144"/>
      <c r="P139" s="144"/>
      <c r="Q139" s="144"/>
      <c r="R139" s="144"/>
      <c r="S139" s="144"/>
      <c r="T139" s="144"/>
      <c r="U139" s="144"/>
      <c r="V139" s="144"/>
      <c r="W139" s="144"/>
      <c r="X139" s="144"/>
      <c r="Y139" s="144"/>
      <c r="Z139" s="144"/>
      <c r="AA139" s="488"/>
      <c r="AB139" s="763">
        <v>1</v>
      </c>
      <c r="AC139" s="764"/>
      <c r="AD139" s="765"/>
      <c r="AE139" s="766">
        <v>0</v>
      </c>
      <c r="AF139" s="764"/>
      <c r="AG139" s="765"/>
      <c r="AH139" s="766">
        <v>3</v>
      </c>
      <c r="AI139" s="764"/>
      <c r="AJ139" s="764"/>
      <c r="AK139" s="274"/>
      <c r="AL139" s="275"/>
      <c r="AM139" s="275"/>
      <c r="AN139" s="275"/>
      <c r="AO139" s="275"/>
      <c r="AP139" s="275"/>
      <c r="AQ139" s="275"/>
      <c r="AR139" s="275"/>
      <c r="AS139" s="274">
        <v>81059</v>
      </c>
      <c r="AT139" s="275"/>
      <c r="AU139" s="275"/>
      <c r="AV139" s="275"/>
      <c r="AW139" s="275"/>
      <c r="AX139" s="275"/>
      <c r="AY139" s="275"/>
      <c r="AZ139" s="275"/>
      <c r="BA139" s="274"/>
      <c r="BB139" s="275"/>
      <c r="BC139" s="275"/>
      <c r="BD139" s="275"/>
      <c r="BE139" s="275"/>
      <c r="BF139" s="275"/>
      <c r="BG139" s="275"/>
      <c r="BH139" s="331">
        <f t="shared" si="29"/>
        <v>81059</v>
      </c>
      <c r="BI139" s="275"/>
      <c r="BJ139" s="275"/>
      <c r="BK139" s="275"/>
      <c r="BL139" s="275"/>
      <c r="BM139" s="275"/>
      <c r="BN139" s="275"/>
      <c r="BO139" s="279"/>
    </row>
    <row r="140" spans="1:135" ht="15" customHeight="1">
      <c r="A140" s="498"/>
      <c r="B140" s="499"/>
      <c r="C140" s="499"/>
      <c r="D140" s="499"/>
      <c r="E140" s="499"/>
      <c r="F140" s="500"/>
      <c r="G140" s="143" t="s">
        <v>4423</v>
      </c>
      <c r="H140" s="144"/>
      <c r="I140" s="144"/>
      <c r="J140" s="144"/>
      <c r="K140" s="144"/>
      <c r="L140" s="144"/>
      <c r="M140" s="144"/>
      <c r="N140" s="144"/>
      <c r="O140" s="144"/>
      <c r="P140" s="144"/>
      <c r="Q140" s="144"/>
      <c r="R140" s="144"/>
      <c r="S140" s="144"/>
      <c r="T140" s="144"/>
      <c r="U140" s="144"/>
      <c r="V140" s="144"/>
      <c r="W140" s="144"/>
      <c r="X140" s="144"/>
      <c r="Y140" s="144"/>
      <c r="Z140" s="144"/>
      <c r="AA140" s="488"/>
      <c r="AB140" s="763">
        <v>1</v>
      </c>
      <c r="AC140" s="764"/>
      <c r="AD140" s="765"/>
      <c r="AE140" s="766">
        <v>1</v>
      </c>
      <c r="AF140" s="764"/>
      <c r="AG140" s="765"/>
      <c r="AH140" s="766">
        <v>3</v>
      </c>
      <c r="AI140" s="764"/>
      <c r="AJ140" s="764"/>
      <c r="AK140" s="274"/>
      <c r="AL140" s="275"/>
      <c r="AM140" s="275"/>
      <c r="AN140" s="275"/>
      <c r="AO140" s="275"/>
      <c r="AP140" s="275"/>
      <c r="AQ140" s="275"/>
      <c r="AR140" s="275"/>
      <c r="AS140" s="274">
        <v>178109</v>
      </c>
      <c r="AT140" s="275"/>
      <c r="AU140" s="275"/>
      <c r="AV140" s="275"/>
      <c r="AW140" s="275"/>
      <c r="AX140" s="275"/>
      <c r="AY140" s="275"/>
      <c r="AZ140" s="275"/>
      <c r="BA140" s="274"/>
      <c r="BB140" s="275"/>
      <c r="BC140" s="275"/>
      <c r="BD140" s="275"/>
      <c r="BE140" s="275"/>
      <c r="BF140" s="275"/>
      <c r="BG140" s="275"/>
      <c r="BH140" s="331">
        <f t="shared" si="28"/>
        <v>178109</v>
      </c>
      <c r="BI140" s="275"/>
      <c r="BJ140" s="275"/>
      <c r="BK140" s="275"/>
      <c r="BL140" s="275"/>
      <c r="BM140" s="275"/>
      <c r="BN140" s="275"/>
      <c r="BO140" s="279"/>
    </row>
    <row r="141" spans="1:135" ht="15" customHeight="1">
      <c r="A141" s="498"/>
      <c r="B141" s="499"/>
      <c r="C141" s="499"/>
      <c r="D141" s="499"/>
      <c r="E141" s="499"/>
      <c r="F141" s="500"/>
      <c r="G141" s="143" t="s">
        <v>4419</v>
      </c>
      <c r="H141" s="144"/>
      <c r="I141" s="144"/>
      <c r="J141" s="144"/>
      <c r="K141" s="144"/>
      <c r="L141" s="144"/>
      <c r="M141" s="144"/>
      <c r="N141" s="144"/>
      <c r="O141" s="144"/>
      <c r="P141" s="144"/>
      <c r="Q141" s="144"/>
      <c r="R141" s="144"/>
      <c r="S141" s="144"/>
      <c r="T141" s="144"/>
      <c r="U141" s="144"/>
      <c r="V141" s="144"/>
      <c r="W141" s="144"/>
      <c r="X141" s="144"/>
      <c r="Y141" s="144"/>
      <c r="Z141" s="144"/>
      <c r="AA141" s="488"/>
      <c r="AB141" s="763">
        <v>1</v>
      </c>
      <c r="AC141" s="764"/>
      <c r="AD141" s="765"/>
      <c r="AE141" s="766">
        <v>2</v>
      </c>
      <c r="AF141" s="764"/>
      <c r="AG141" s="765"/>
      <c r="AH141" s="766">
        <v>3</v>
      </c>
      <c r="AI141" s="764"/>
      <c r="AJ141" s="764"/>
      <c r="AK141" s="274"/>
      <c r="AL141" s="275"/>
      <c r="AM141" s="275"/>
      <c r="AN141" s="275"/>
      <c r="AO141" s="275"/>
      <c r="AP141" s="275"/>
      <c r="AQ141" s="275"/>
      <c r="AR141" s="275"/>
      <c r="AS141" s="274">
        <v>30714</v>
      </c>
      <c r="AT141" s="275"/>
      <c r="AU141" s="275"/>
      <c r="AV141" s="275"/>
      <c r="AW141" s="275"/>
      <c r="AX141" s="275"/>
      <c r="AY141" s="275"/>
      <c r="AZ141" s="275"/>
      <c r="BA141" s="274"/>
      <c r="BB141" s="275"/>
      <c r="BC141" s="275"/>
      <c r="BD141" s="275"/>
      <c r="BE141" s="275"/>
      <c r="BF141" s="275"/>
      <c r="BG141" s="275"/>
      <c r="BH141" s="331">
        <f t="shared" si="28"/>
        <v>30714</v>
      </c>
      <c r="BI141" s="275"/>
      <c r="BJ141" s="275"/>
      <c r="BK141" s="275"/>
      <c r="BL141" s="275"/>
      <c r="BM141" s="275"/>
      <c r="BN141" s="275"/>
      <c r="BO141" s="279"/>
    </row>
    <row r="142" spans="1:135" ht="21.75" customHeight="1">
      <c r="A142" s="498"/>
      <c r="B142" s="499"/>
      <c r="C142" s="499"/>
      <c r="D142" s="499"/>
      <c r="E142" s="499"/>
      <c r="F142" s="500"/>
      <c r="G142" s="143" t="s">
        <v>597</v>
      </c>
      <c r="H142" s="144"/>
      <c r="I142" s="144"/>
      <c r="J142" s="144"/>
      <c r="K142" s="144"/>
      <c r="L142" s="144"/>
      <c r="M142" s="144"/>
      <c r="N142" s="144"/>
      <c r="O142" s="144"/>
      <c r="P142" s="144"/>
      <c r="Q142" s="144"/>
      <c r="R142" s="144"/>
      <c r="S142" s="144"/>
      <c r="T142" s="144"/>
      <c r="U142" s="144"/>
      <c r="V142" s="144"/>
      <c r="W142" s="144"/>
      <c r="X142" s="144"/>
      <c r="Y142" s="144"/>
      <c r="Z142" s="144"/>
      <c r="AA142" s="488"/>
      <c r="AB142" s="763">
        <v>1</v>
      </c>
      <c r="AC142" s="764"/>
      <c r="AD142" s="765"/>
      <c r="AE142" s="766">
        <v>3</v>
      </c>
      <c r="AF142" s="764"/>
      <c r="AG142" s="765"/>
      <c r="AH142" s="766">
        <v>3</v>
      </c>
      <c r="AI142" s="764"/>
      <c r="AJ142" s="764"/>
      <c r="AK142" s="331">
        <f>SUM(AK130:AR141)</f>
        <v>73</v>
      </c>
      <c r="AL142" s="332"/>
      <c r="AM142" s="332"/>
      <c r="AN142" s="332"/>
      <c r="AO142" s="332"/>
      <c r="AP142" s="332"/>
      <c r="AQ142" s="332"/>
      <c r="AR142" s="332"/>
      <c r="AS142" s="331">
        <f>SUM(AS130:AZ141)</f>
        <v>946842</v>
      </c>
      <c r="AT142" s="275"/>
      <c r="AU142" s="275"/>
      <c r="AV142" s="275"/>
      <c r="AW142" s="275"/>
      <c r="AX142" s="275"/>
      <c r="AY142" s="275"/>
      <c r="AZ142" s="275"/>
      <c r="BA142" s="331">
        <f>SUM(BA130:BG141)</f>
        <v>2923</v>
      </c>
      <c r="BB142" s="275"/>
      <c r="BC142" s="275"/>
      <c r="BD142" s="275"/>
      <c r="BE142" s="275"/>
      <c r="BF142" s="275"/>
      <c r="BG142" s="275"/>
      <c r="BH142" s="331">
        <f t="shared" si="28"/>
        <v>949765</v>
      </c>
      <c r="BI142" s="275"/>
      <c r="BJ142" s="275"/>
      <c r="BK142" s="275"/>
      <c r="BL142" s="275"/>
      <c r="BM142" s="275"/>
      <c r="BN142" s="275"/>
      <c r="BO142" s="279"/>
    </row>
    <row r="143" spans="1:135" ht="21.75" customHeight="1">
      <c r="A143" s="498"/>
      <c r="B143" s="499"/>
      <c r="C143" s="499"/>
      <c r="D143" s="499"/>
      <c r="E143" s="499"/>
      <c r="F143" s="500"/>
      <c r="G143" s="143" t="s">
        <v>598</v>
      </c>
      <c r="H143" s="144"/>
      <c r="I143" s="144"/>
      <c r="J143" s="144"/>
      <c r="K143" s="144"/>
      <c r="L143" s="144"/>
      <c r="M143" s="144"/>
      <c r="N143" s="144"/>
      <c r="O143" s="144"/>
      <c r="P143" s="144"/>
      <c r="Q143" s="144"/>
      <c r="R143" s="144"/>
      <c r="S143" s="144"/>
      <c r="T143" s="144"/>
      <c r="U143" s="144"/>
      <c r="V143" s="144"/>
      <c r="W143" s="144"/>
      <c r="X143" s="144"/>
      <c r="Y143" s="144"/>
      <c r="Z143" s="144"/>
      <c r="AA143" s="488"/>
      <c r="AB143" s="763">
        <v>1</v>
      </c>
      <c r="AC143" s="764"/>
      <c r="AD143" s="765"/>
      <c r="AE143" s="766">
        <v>4</v>
      </c>
      <c r="AF143" s="764"/>
      <c r="AG143" s="765"/>
      <c r="AH143" s="766">
        <v>3</v>
      </c>
      <c r="AI143" s="764"/>
      <c r="AJ143" s="764"/>
      <c r="AK143" s="274"/>
      <c r="AL143" s="275"/>
      <c r="AM143" s="275"/>
      <c r="AN143" s="275"/>
      <c r="AO143" s="275"/>
      <c r="AP143" s="275"/>
      <c r="AQ143" s="275"/>
      <c r="AR143" s="275"/>
      <c r="AS143" s="274">
        <v>301320</v>
      </c>
      <c r="AT143" s="275"/>
      <c r="AU143" s="275"/>
      <c r="AV143" s="275"/>
      <c r="AW143" s="275"/>
      <c r="AX143" s="275"/>
      <c r="AY143" s="275"/>
      <c r="AZ143" s="275"/>
      <c r="BA143" s="274">
        <v>2374</v>
      </c>
      <c r="BB143" s="275"/>
      <c r="BC143" s="275"/>
      <c r="BD143" s="275"/>
      <c r="BE143" s="275"/>
      <c r="BF143" s="275"/>
      <c r="BG143" s="275"/>
      <c r="BH143" s="331">
        <f t="shared" si="28"/>
        <v>303694</v>
      </c>
      <c r="BI143" s="275"/>
      <c r="BJ143" s="275"/>
      <c r="BK143" s="275"/>
      <c r="BL143" s="275"/>
      <c r="BM143" s="275"/>
      <c r="BN143" s="275"/>
      <c r="BO143" s="279"/>
    </row>
    <row r="144" spans="1:135" ht="15" customHeight="1">
      <c r="A144" s="498"/>
      <c r="B144" s="499"/>
      <c r="C144" s="499"/>
      <c r="D144" s="499"/>
      <c r="E144" s="499"/>
      <c r="F144" s="500"/>
      <c r="G144" s="143" t="s">
        <v>599</v>
      </c>
      <c r="H144" s="144"/>
      <c r="I144" s="144"/>
      <c r="J144" s="144"/>
      <c r="K144" s="144"/>
      <c r="L144" s="144"/>
      <c r="M144" s="144"/>
      <c r="N144" s="144"/>
      <c r="O144" s="144"/>
      <c r="P144" s="144"/>
      <c r="Q144" s="144"/>
      <c r="R144" s="144"/>
      <c r="S144" s="144"/>
      <c r="T144" s="144"/>
      <c r="U144" s="144"/>
      <c r="V144" s="144"/>
      <c r="W144" s="144"/>
      <c r="X144" s="144"/>
      <c r="Y144" s="144"/>
      <c r="Z144" s="144"/>
      <c r="AA144" s="488"/>
      <c r="AB144" s="763">
        <v>1</v>
      </c>
      <c r="AC144" s="764"/>
      <c r="AD144" s="765"/>
      <c r="AE144" s="766">
        <v>5</v>
      </c>
      <c r="AF144" s="764"/>
      <c r="AG144" s="765"/>
      <c r="AH144" s="766">
        <v>3</v>
      </c>
      <c r="AI144" s="764"/>
      <c r="AJ144" s="764"/>
      <c r="AK144" s="331">
        <f>SUM(AK130:AR132)</f>
        <v>73</v>
      </c>
      <c r="AL144" s="332"/>
      <c r="AM144" s="332"/>
      <c r="AN144" s="332"/>
      <c r="AO144" s="332"/>
      <c r="AP144" s="332"/>
      <c r="AQ144" s="332"/>
      <c r="AR144" s="332"/>
      <c r="AS144" s="331">
        <f>SUM(AS130:AZ132)</f>
        <v>233416</v>
      </c>
      <c r="AT144" s="275"/>
      <c r="AU144" s="275"/>
      <c r="AV144" s="275"/>
      <c r="AW144" s="275"/>
      <c r="AX144" s="275"/>
      <c r="AY144" s="275"/>
      <c r="AZ144" s="275"/>
      <c r="BA144" s="331">
        <f>SUM(BA130:BG132)</f>
        <v>655</v>
      </c>
      <c r="BB144" s="275"/>
      <c r="BC144" s="275"/>
      <c r="BD144" s="275"/>
      <c r="BE144" s="275"/>
      <c r="BF144" s="275"/>
      <c r="BG144" s="275"/>
      <c r="BH144" s="331">
        <f>SUM(AS144:BG144)</f>
        <v>234071</v>
      </c>
      <c r="BI144" s="275"/>
      <c r="BJ144" s="275"/>
      <c r="BK144" s="275"/>
      <c r="BL144" s="275"/>
      <c r="BM144" s="275"/>
      <c r="BN144" s="275"/>
      <c r="BO144" s="279"/>
    </row>
    <row r="145" spans="1:67" ht="15" customHeight="1">
      <c r="A145" s="498"/>
      <c r="B145" s="499"/>
      <c r="C145" s="499"/>
      <c r="D145" s="499"/>
      <c r="E145" s="499"/>
      <c r="F145" s="500"/>
      <c r="G145" s="143" t="s">
        <v>603</v>
      </c>
      <c r="H145" s="144"/>
      <c r="I145" s="144"/>
      <c r="J145" s="144"/>
      <c r="K145" s="144"/>
      <c r="L145" s="144"/>
      <c r="M145" s="144"/>
      <c r="N145" s="144"/>
      <c r="O145" s="144"/>
      <c r="P145" s="144"/>
      <c r="Q145" s="144"/>
      <c r="R145" s="144"/>
      <c r="S145" s="144"/>
      <c r="T145" s="144"/>
      <c r="U145" s="144"/>
      <c r="V145" s="144"/>
      <c r="W145" s="144"/>
      <c r="X145" s="144"/>
      <c r="Y145" s="144"/>
      <c r="Z145" s="144"/>
      <c r="AA145" s="488"/>
      <c r="AB145" s="763">
        <v>1</v>
      </c>
      <c r="AC145" s="764"/>
      <c r="AD145" s="765"/>
      <c r="AE145" s="766">
        <v>6</v>
      </c>
      <c r="AF145" s="764"/>
      <c r="AG145" s="765"/>
      <c r="AH145" s="766">
        <v>3</v>
      </c>
      <c r="AI145" s="764"/>
      <c r="AJ145" s="764"/>
      <c r="AK145" s="331">
        <f>SUM(AK133:AR136)</f>
        <v>0</v>
      </c>
      <c r="AL145" s="332"/>
      <c r="AM145" s="332"/>
      <c r="AN145" s="332"/>
      <c r="AO145" s="332"/>
      <c r="AP145" s="332"/>
      <c r="AQ145" s="332"/>
      <c r="AR145" s="332"/>
      <c r="AS145" s="331">
        <f>SUM(AS133:AZ136)</f>
        <v>225026</v>
      </c>
      <c r="AT145" s="275"/>
      <c r="AU145" s="275"/>
      <c r="AV145" s="275"/>
      <c r="AW145" s="275"/>
      <c r="AX145" s="275"/>
      <c r="AY145" s="275"/>
      <c r="AZ145" s="275"/>
      <c r="BA145" s="331">
        <f>SUM(BA133:BG136)</f>
        <v>2268</v>
      </c>
      <c r="BB145" s="275"/>
      <c r="BC145" s="275"/>
      <c r="BD145" s="275"/>
      <c r="BE145" s="275"/>
      <c r="BF145" s="275"/>
      <c r="BG145" s="275"/>
      <c r="BH145" s="331">
        <f>SUM(AS145:BG145)</f>
        <v>227294</v>
      </c>
      <c r="BI145" s="275"/>
      <c r="BJ145" s="275"/>
      <c r="BK145" s="275"/>
      <c r="BL145" s="275"/>
      <c r="BM145" s="275"/>
      <c r="BN145" s="275"/>
      <c r="BO145" s="279"/>
    </row>
    <row r="146" spans="1:67" ht="15" customHeight="1">
      <c r="A146" s="498"/>
      <c r="B146" s="499"/>
      <c r="C146" s="499"/>
      <c r="D146" s="499"/>
      <c r="E146" s="499"/>
      <c r="F146" s="500"/>
      <c r="G146" s="143" t="s">
        <v>9</v>
      </c>
      <c r="H146" s="144"/>
      <c r="I146" s="144"/>
      <c r="J146" s="144"/>
      <c r="K146" s="144"/>
      <c r="L146" s="144"/>
      <c r="M146" s="144"/>
      <c r="N146" s="144"/>
      <c r="O146" s="144"/>
      <c r="P146" s="144"/>
      <c r="Q146" s="144"/>
      <c r="R146" s="144"/>
      <c r="S146" s="144"/>
      <c r="T146" s="144"/>
      <c r="U146" s="144"/>
      <c r="V146" s="144"/>
      <c r="W146" s="144"/>
      <c r="X146" s="144"/>
      <c r="Y146" s="144"/>
      <c r="Z146" s="144"/>
      <c r="AA146" s="488"/>
      <c r="AB146" s="763">
        <v>1</v>
      </c>
      <c r="AC146" s="764"/>
      <c r="AD146" s="765"/>
      <c r="AE146" s="766">
        <v>7</v>
      </c>
      <c r="AF146" s="764"/>
      <c r="AG146" s="765"/>
      <c r="AH146" s="766">
        <v>3</v>
      </c>
      <c r="AI146" s="764"/>
      <c r="AJ146" s="764"/>
      <c r="AK146" s="331">
        <f>AK137</f>
        <v>0</v>
      </c>
      <c r="AL146" s="332"/>
      <c r="AM146" s="332"/>
      <c r="AN146" s="332"/>
      <c r="AO146" s="332"/>
      <c r="AP146" s="332"/>
      <c r="AQ146" s="332"/>
      <c r="AR146" s="332"/>
      <c r="AS146" s="331">
        <f>AS137</f>
        <v>63574</v>
      </c>
      <c r="AT146" s="275"/>
      <c r="AU146" s="275"/>
      <c r="AV146" s="275"/>
      <c r="AW146" s="275"/>
      <c r="AX146" s="275"/>
      <c r="AY146" s="275"/>
      <c r="AZ146" s="275"/>
      <c r="BA146" s="331">
        <f>BA137</f>
        <v>0</v>
      </c>
      <c r="BB146" s="275"/>
      <c r="BC146" s="275"/>
      <c r="BD146" s="275"/>
      <c r="BE146" s="275"/>
      <c r="BF146" s="275"/>
      <c r="BG146" s="275"/>
      <c r="BH146" s="331">
        <f>SUM(AS146:BG146)</f>
        <v>63574</v>
      </c>
      <c r="BI146" s="275"/>
      <c r="BJ146" s="275"/>
      <c r="BK146" s="275"/>
      <c r="BL146" s="275"/>
      <c r="BM146" s="275"/>
      <c r="BN146" s="275"/>
      <c r="BO146" s="279"/>
    </row>
    <row r="147" spans="1:67" ht="15" customHeight="1" thickBot="1">
      <c r="A147" s="546"/>
      <c r="B147" s="547"/>
      <c r="C147" s="547"/>
      <c r="D147" s="547"/>
      <c r="E147" s="547"/>
      <c r="F147" s="548"/>
      <c r="G147" s="143" t="s">
        <v>10</v>
      </c>
      <c r="H147" s="144"/>
      <c r="I147" s="144"/>
      <c r="J147" s="144"/>
      <c r="K147" s="144"/>
      <c r="L147" s="144"/>
      <c r="M147" s="144"/>
      <c r="N147" s="144"/>
      <c r="O147" s="144"/>
      <c r="P147" s="144"/>
      <c r="Q147" s="144"/>
      <c r="R147" s="144"/>
      <c r="S147" s="144"/>
      <c r="T147" s="144"/>
      <c r="U147" s="144"/>
      <c r="V147" s="144"/>
      <c r="W147" s="144"/>
      <c r="X147" s="144"/>
      <c r="Y147" s="144"/>
      <c r="Z147" s="144"/>
      <c r="AA147" s="488"/>
      <c r="AB147" s="776">
        <v>1</v>
      </c>
      <c r="AC147" s="777"/>
      <c r="AD147" s="778"/>
      <c r="AE147" s="779">
        <v>8</v>
      </c>
      <c r="AF147" s="777"/>
      <c r="AG147" s="778"/>
      <c r="AH147" s="779">
        <v>3</v>
      </c>
      <c r="AI147" s="777"/>
      <c r="AJ147" s="777"/>
      <c r="AK147" s="291">
        <f>SUM(AK138:AR141)</f>
        <v>0</v>
      </c>
      <c r="AL147" s="292"/>
      <c r="AM147" s="292"/>
      <c r="AN147" s="292"/>
      <c r="AO147" s="292"/>
      <c r="AP147" s="292"/>
      <c r="AQ147" s="292"/>
      <c r="AR147" s="292"/>
      <c r="AS147" s="291">
        <f>SUM(AS138:AZ141)</f>
        <v>424826</v>
      </c>
      <c r="AT147" s="686"/>
      <c r="AU147" s="686"/>
      <c r="AV147" s="686"/>
      <c r="AW147" s="686"/>
      <c r="AX147" s="686"/>
      <c r="AY147" s="686"/>
      <c r="AZ147" s="686"/>
      <c r="BA147" s="291">
        <f>SUM(BA138:BG141)</f>
        <v>0</v>
      </c>
      <c r="BB147" s="686"/>
      <c r="BC147" s="686"/>
      <c r="BD147" s="686"/>
      <c r="BE147" s="686"/>
      <c r="BF147" s="686"/>
      <c r="BG147" s="686"/>
      <c r="BH147" s="291">
        <f t="shared" si="28"/>
        <v>424826</v>
      </c>
      <c r="BI147" s="686"/>
      <c r="BJ147" s="686"/>
      <c r="BK147" s="686"/>
      <c r="BL147" s="686"/>
      <c r="BM147" s="686"/>
      <c r="BN147" s="686"/>
      <c r="BO147" s="687"/>
    </row>
    <row r="148" spans="1:67" ht="11.25" customHeight="1" thickBot="1">
      <c r="A148" s="140" t="s">
        <v>454</v>
      </c>
      <c r="B148" s="140" t="s">
        <v>454</v>
      </c>
      <c r="C148" s="140" t="s">
        <v>454</v>
      </c>
      <c r="D148" s="140" t="s">
        <v>454</v>
      </c>
      <c r="E148" s="140" t="s">
        <v>454</v>
      </c>
      <c r="F148" s="140" t="s">
        <v>454</v>
      </c>
      <c r="G148" s="140" t="s">
        <v>454</v>
      </c>
      <c r="H148" s="140" t="s">
        <v>454</v>
      </c>
      <c r="I148" s="140" t="s">
        <v>454</v>
      </c>
      <c r="J148" s="140" t="s">
        <v>454</v>
      </c>
      <c r="K148" s="140" t="s">
        <v>454</v>
      </c>
      <c r="L148" s="140" t="s">
        <v>454</v>
      </c>
      <c r="M148" s="140" t="s">
        <v>454</v>
      </c>
      <c r="N148" s="140" t="s">
        <v>454</v>
      </c>
      <c r="O148" s="140" t="s">
        <v>454</v>
      </c>
      <c r="P148" s="140" t="s">
        <v>454</v>
      </c>
      <c r="Q148" s="140" t="s">
        <v>454</v>
      </c>
      <c r="R148" s="140" t="s">
        <v>454</v>
      </c>
      <c r="S148" s="140" t="s">
        <v>454</v>
      </c>
      <c r="T148" s="140" t="s">
        <v>454</v>
      </c>
      <c r="U148" s="140" t="s">
        <v>454</v>
      </c>
      <c r="V148" s="140" t="s">
        <v>454</v>
      </c>
      <c r="W148" s="140" t="s">
        <v>454</v>
      </c>
      <c r="X148" s="140" t="s">
        <v>454</v>
      </c>
      <c r="Y148" s="140" t="s">
        <v>454</v>
      </c>
      <c r="Z148" s="140" t="s">
        <v>454</v>
      </c>
      <c r="AA148" s="140" t="s">
        <v>454</v>
      </c>
      <c r="AB148" s="784"/>
      <c r="AC148" s="784"/>
      <c r="AD148" s="784"/>
      <c r="AE148" s="784"/>
      <c r="AF148" s="784"/>
      <c r="AG148" s="784"/>
      <c r="AH148" s="784"/>
      <c r="AI148" s="784"/>
      <c r="AJ148" s="784"/>
      <c r="AK148" s="140" t="s">
        <v>454</v>
      </c>
      <c r="AL148" s="140" t="s">
        <v>454</v>
      </c>
      <c r="AM148" s="140" t="s">
        <v>454</v>
      </c>
      <c r="AN148" s="140" t="s">
        <v>454</v>
      </c>
      <c r="AO148" s="140" t="s">
        <v>454</v>
      </c>
      <c r="AP148" s="140" t="s">
        <v>454</v>
      </c>
      <c r="AQ148" s="140" t="s">
        <v>454</v>
      </c>
      <c r="AR148" s="140" t="s">
        <v>454</v>
      </c>
      <c r="AS148" s="140" t="s">
        <v>454</v>
      </c>
      <c r="AT148" s="140" t="s">
        <v>454</v>
      </c>
      <c r="AU148" s="140" t="s">
        <v>454</v>
      </c>
      <c r="AV148" s="140" t="s">
        <v>454</v>
      </c>
      <c r="AW148" s="140" t="s">
        <v>454</v>
      </c>
      <c r="AX148" s="140" t="s">
        <v>454</v>
      </c>
      <c r="AY148" s="140" t="s">
        <v>454</v>
      </c>
      <c r="AZ148" s="140" t="s">
        <v>454</v>
      </c>
      <c r="BA148" s="140" t="s">
        <v>454</v>
      </c>
      <c r="BB148" s="140" t="s">
        <v>454</v>
      </c>
      <c r="BC148" s="140" t="s">
        <v>454</v>
      </c>
      <c r="BD148" s="140" t="s">
        <v>454</v>
      </c>
      <c r="BE148" s="140" t="s">
        <v>454</v>
      </c>
      <c r="BF148" s="140" t="s">
        <v>454</v>
      </c>
      <c r="BG148" s="140" t="s">
        <v>454</v>
      </c>
      <c r="BH148" s="140" t="s">
        <v>454</v>
      </c>
      <c r="BI148" s="140" t="s">
        <v>454</v>
      </c>
      <c r="BJ148" s="140" t="s">
        <v>454</v>
      </c>
      <c r="BK148" s="140" t="s">
        <v>454</v>
      </c>
      <c r="BL148" s="140" t="s">
        <v>454</v>
      </c>
      <c r="BM148" s="140" t="s">
        <v>454</v>
      </c>
      <c r="BN148" s="140" t="s">
        <v>454</v>
      </c>
      <c r="BO148" s="140" t="s">
        <v>454</v>
      </c>
    </row>
    <row r="149" spans="1:67" ht="15" customHeight="1">
      <c r="A149" s="442" t="s">
        <v>604</v>
      </c>
      <c r="B149" s="486"/>
      <c r="C149" s="486"/>
      <c r="D149" s="443" t="s">
        <v>605</v>
      </c>
      <c r="E149" s="443"/>
      <c r="F149" s="444"/>
      <c r="G149" s="143" t="s">
        <v>606</v>
      </c>
      <c r="H149" s="144"/>
      <c r="I149" s="144"/>
      <c r="J149" s="144"/>
      <c r="K149" s="144"/>
      <c r="L149" s="144"/>
      <c r="M149" s="144"/>
      <c r="N149" s="144"/>
      <c r="O149" s="144"/>
      <c r="P149" s="144"/>
      <c r="Q149" s="144"/>
      <c r="R149" s="144"/>
      <c r="S149" s="144"/>
      <c r="T149" s="144"/>
      <c r="U149" s="144"/>
      <c r="V149" s="144"/>
      <c r="W149" s="144"/>
      <c r="X149" s="144"/>
      <c r="Y149" s="144"/>
      <c r="Z149" s="144"/>
      <c r="AA149" s="488"/>
      <c r="AB149" s="752">
        <v>1</v>
      </c>
      <c r="AC149" s="753"/>
      <c r="AD149" s="754"/>
      <c r="AE149" s="755">
        <v>9</v>
      </c>
      <c r="AF149" s="753"/>
      <c r="AG149" s="754"/>
      <c r="AH149" s="755">
        <v>3</v>
      </c>
      <c r="AI149" s="753"/>
      <c r="AJ149" s="753"/>
      <c r="AK149" s="261">
        <v>47</v>
      </c>
      <c r="AL149" s="262"/>
      <c r="AM149" s="262"/>
      <c r="AN149" s="262"/>
      <c r="AO149" s="262"/>
      <c r="AP149" s="262"/>
      <c r="AQ149" s="262"/>
      <c r="AR149" s="262"/>
      <c r="AS149" s="261">
        <v>305440</v>
      </c>
      <c r="AT149" s="262"/>
      <c r="AU149" s="262"/>
      <c r="AV149" s="262"/>
      <c r="AW149" s="262"/>
      <c r="AX149" s="262"/>
      <c r="AY149" s="262"/>
      <c r="AZ149" s="262"/>
      <c r="BA149" s="261">
        <v>1913</v>
      </c>
      <c r="BB149" s="262"/>
      <c r="BC149" s="262"/>
      <c r="BD149" s="262"/>
      <c r="BE149" s="262"/>
      <c r="BF149" s="262"/>
      <c r="BG149" s="262"/>
      <c r="BH149" s="328">
        <f t="shared" ref="BH149:BH155" si="30">SUM(AS149:BG149)</f>
        <v>307353</v>
      </c>
      <c r="BI149" s="262"/>
      <c r="BJ149" s="262"/>
      <c r="BK149" s="262"/>
      <c r="BL149" s="262"/>
      <c r="BM149" s="262"/>
      <c r="BN149" s="262"/>
      <c r="BO149" s="268"/>
    </row>
    <row r="150" spans="1:67" ht="15" customHeight="1">
      <c r="A150" s="560"/>
      <c r="B150" s="499"/>
      <c r="C150" s="499"/>
      <c r="D150" s="561"/>
      <c r="E150" s="561"/>
      <c r="F150" s="562"/>
      <c r="G150" s="563" t="s">
        <v>282</v>
      </c>
      <c r="H150" s="564"/>
      <c r="I150" s="564"/>
      <c r="J150" s="564"/>
      <c r="K150" s="564"/>
      <c r="L150" s="564"/>
      <c r="M150" s="564"/>
      <c r="N150" s="564"/>
      <c r="O150" s="564"/>
      <c r="P150" s="564"/>
      <c r="Q150" s="564"/>
      <c r="R150" s="564"/>
      <c r="S150" s="564"/>
      <c r="T150" s="564"/>
      <c r="U150" s="564"/>
      <c r="V150" s="564"/>
      <c r="W150" s="564"/>
      <c r="X150" s="564"/>
      <c r="Y150" s="564"/>
      <c r="Z150" s="564"/>
      <c r="AA150" s="565"/>
      <c r="AB150" s="763">
        <v>2</v>
      </c>
      <c r="AC150" s="764"/>
      <c r="AD150" s="765"/>
      <c r="AE150" s="766">
        <v>0</v>
      </c>
      <c r="AF150" s="764"/>
      <c r="AG150" s="765"/>
      <c r="AH150" s="766">
        <v>3</v>
      </c>
      <c r="AI150" s="764"/>
      <c r="AJ150" s="764"/>
      <c r="AK150" s="274"/>
      <c r="AL150" s="275"/>
      <c r="AM150" s="275"/>
      <c r="AN150" s="275"/>
      <c r="AO150" s="275"/>
      <c r="AP150" s="275"/>
      <c r="AQ150" s="275"/>
      <c r="AR150" s="275"/>
      <c r="AS150" s="274">
        <v>42338</v>
      </c>
      <c r="AT150" s="275"/>
      <c r="AU150" s="275"/>
      <c r="AV150" s="275"/>
      <c r="AW150" s="275"/>
      <c r="AX150" s="275"/>
      <c r="AY150" s="275"/>
      <c r="AZ150" s="275"/>
      <c r="BA150" s="274"/>
      <c r="BB150" s="275"/>
      <c r="BC150" s="275"/>
      <c r="BD150" s="275"/>
      <c r="BE150" s="275"/>
      <c r="BF150" s="275"/>
      <c r="BG150" s="275"/>
      <c r="BH150" s="331">
        <f t="shared" si="30"/>
        <v>42338</v>
      </c>
      <c r="BI150" s="275"/>
      <c r="BJ150" s="275"/>
      <c r="BK150" s="275"/>
      <c r="BL150" s="275"/>
      <c r="BM150" s="275"/>
      <c r="BN150" s="275"/>
      <c r="BO150" s="279"/>
    </row>
    <row r="151" spans="1:67" ht="15" customHeight="1">
      <c r="A151" s="560"/>
      <c r="B151" s="499"/>
      <c r="C151" s="499"/>
      <c r="D151" s="561"/>
      <c r="E151" s="561"/>
      <c r="F151" s="562"/>
      <c r="G151" s="143" t="s">
        <v>4414</v>
      </c>
      <c r="H151" s="144"/>
      <c r="I151" s="144"/>
      <c r="J151" s="144"/>
      <c r="K151" s="144"/>
      <c r="L151" s="144"/>
      <c r="M151" s="144"/>
      <c r="N151" s="144"/>
      <c r="O151" s="144"/>
      <c r="P151" s="144"/>
      <c r="Q151" s="144"/>
      <c r="R151" s="144"/>
      <c r="S151" s="144"/>
      <c r="T151" s="144"/>
      <c r="U151" s="144"/>
      <c r="V151" s="144"/>
      <c r="W151" s="144"/>
      <c r="X151" s="144"/>
      <c r="Y151" s="144"/>
      <c r="Z151" s="144"/>
      <c r="AA151" s="488"/>
      <c r="AB151" s="763">
        <v>2</v>
      </c>
      <c r="AC151" s="764"/>
      <c r="AD151" s="765"/>
      <c r="AE151" s="766">
        <v>1</v>
      </c>
      <c r="AF151" s="764"/>
      <c r="AG151" s="765"/>
      <c r="AH151" s="766">
        <v>3</v>
      </c>
      <c r="AI151" s="764"/>
      <c r="AJ151" s="764"/>
      <c r="AK151" s="274"/>
      <c r="AL151" s="275"/>
      <c r="AM151" s="275"/>
      <c r="AN151" s="275"/>
      <c r="AO151" s="275"/>
      <c r="AP151" s="275"/>
      <c r="AQ151" s="275"/>
      <c r="AR151" s="275"/>
      <c r="AS151" s="274">
        <v>89954</v>
      </c>
      <c r="AT151" s="275"/>
      <c r="AU151" s="275"/>
      <c r="AV151" s="275"/>
      <c r="AW151" s="275"/>
      <c r="AX151" s="275"/>
      <c r="AY151" s="275"/>
      <c r="AZ151" s="275"/>
      <c r="BA151" s="274"/>
      <c r="BB151" s="275"/>
      <c r="BC151" s="275"/>
      <c r="BD151" s="275"/>
      <c r="BE151" s="275"/>
      <c r="BF151" s="275"/>
      <c r="BG151" s="275"/>
      <c r="BH151" s="540">
        <f t="shared" si="30"/>
        <v>89954</v>
      </c>
      <c r="BI151" s="543"/>
      <c r="BJ151" s="543"/>
      <c r="BK151" s="543"/>
      <c r="BL151" s="543"/>
      <c r="BM151" s="543"/>
      <c r="BN151" s="543"/>
      <c r="BO151" s="545"/>
    </row>
    <row r="152" spans="1:67" ht="15" customHeight="1">
      <c r="A152" s="560"/>
      <c r="B152" s="499"/>
      <c r="C152" s="499"/>
      <c r="D152" s="561"/>
      <c r="E152" s="561"/>
      <c r="F152" s="562"/>
      <c r="G152" s="143" t="s">
        <v>4416</v>
      </c>
      <c r="H152" s="144"/>
      <c r="I152" s="144"/>
      <c r="J152" s="144"/>
      <c r="K152" s="144"/>
      <c r="L152" s="144"/>
      <c r="M152" s="144"/>
      <c r="N152" s="144"/>
      <c r="O152" s="144"/>
      <c r="P152" s="144"/>
      <c r="Q152" s="144"/>
      <c r="R152" s="144"/>
      <c r="S152" s="144"/>
      <c r="T152" s="144"/>
      <c r="U152" s="144"/>
      <c r="V152" s="144"/>
      <c r="W152" s="144"/>
      <c r="X152" s="144"/>
      <c r="Y152" s="144"/>
      <c r="Z152" s="144"/>
      <c r="AA152" s="488"/>
      <c r="AB152" s="763">
        <v>2</v>
      </c>
      <c r="AC152" s="764"/>
      <c r="AD152" s="765"/>
      <c r="AE152" s="766">
        <v>2</v>
      </c>
      <c r="AF152" s="764"/>
      <c r="AG152" s="765"/>
      <c r="AH152" s="766">
        <v>3</v>
      </c>
      <c r="AI152" s="764"/>
      <c r="AJ152" s="764"/>
      <c r="AK152" s="274"/>
      <c r="AL152" s="275"/>
      <c r="AM152" s="275"/>
      <c r="AN152" s="275"/>
      <c r="AO152" s="275"/>
      <c r="AP152" s="275"/>
      <c r="AQ152" s="275"/>
      <c r="AR152" s="275"/>
      <c r="AS152" s="274">
        <v>54003</v>
      </c>
      <c r="AT152" s="275"/>
      <c r="AU152" s="275"/>
      <c r="AV152" s="275"/>
      <c r="AW152" s="275"/>
      <c r="AX152" s="275"/>
      <c r="AY152" s="275"/>
      <c r="AZ152" s="275"/>
      <c r="BA152" s="274"/>
      <c r="BB152" s="275"/>
      <c r="BC152" s="275"/>
      <c r="BD152" s="275"/>
      <c r="BE152" s="275"/>
      <c r="BF152" s="275"/>
      <c r="BG152" s="275"/>
      <c r="BH152" s="540">
        <f t="shared" si="30"/>
        <v>54003</v>
      </c>
      <c r="BI152" s="543"/>
      <c r="BJ152" s="543"/>
      <c r="BK152" s="543"/>
      <c r="BL152" s="543"/>
      <c r="BM152" s="543"/>
      <c r="BN152" s="543"/>
      <c r="BO152" s="545"/>
    </row>
    <row r="153" spans="1:67" ht="15" customHeight="1">
      <c r="A153" s="560"/>
      <c r="B153" s="499"/>
      <c r="C153" s="499"/>
      <c r="D153" s="561"/>
      <c r="E153" s="561"/>
      <c r="F153" s="562"/>
      <c r="G153" s="143" t="s">
        <v>4423</v>
      </c>
      <c r="H153" s="144"/>
      <c r="I153" s="144"/>
      <c r="J153" s="144"/>
      <c r="K153" s="144"/>
      <c r="L153" s="144"/>
      <c r="M153" s="144"/>
      <c r="N153" s="144"/>
      <c r="O153" s="144"/>
      <c r="P153" s="144"/>
      <c r="Q153" s="144"/>
      <c r="R153" s="144"/>
      <c r="S153" s="144"/>
      <c r="T153" s="144"/>
      <c r="U153" s="144"/>
      <c r="V153" s="144"/>
      <c r="W153" s="144"/>
      <c r="X153" s="144"/>
      <c r="Y153" s="144"/>
      <c r="Z153" s="144"/>
      <c r="AA153" s="488"/>
      <c r="AB153" s="763">
        <v>2</v>
      </c>
      <c r="AC153" s="764"/>
      <c r="AD153" s="765"/>
      <c r="AE153" s="766">
        <v>3</v>
      </c>
      <c r="AF153" s="764"/>
      <c r="AG153" s="765"/>
      <c r="AH153" s="766">
        <v>3</v>
      </c>
      <c r="AI153" s="764"/>
      <c r="AJ153" s="764"/>
      <c r="AK153" s="274"/>
      <c r="AL153" s="275"/>
      <c r="AM153" s="275"/>
      <c r="AN153" s="275"/>
      <c r="AO153" s="275"/>
      <c r="AP153" s="275"/>
      <c r="AQ153" s="275"/>
      <c r="AR153" s="275"/>
      <c r="AS153" s="274">
        <v>118729</v>
      </c>
      <c r="AT153" s="275"/>
      <c r="AU153" s="275"/>
      <c r="AV153" s="275"/>
      <c r="AW153" s="275"/>
      <c r="AX153" s="275"/>
      <c r="AY153" s="275"/>
      <c r="AZ153" s="275"/>
      <c r="BA153" s="274"/>
      <c r="BB153" s="275"/>
      <c r="BC153" s="275"/>
      <c r="BD153" s="275"/>
      <c r="BE153" s="275"/>
      <c r="BF153" s="275"/>
      <c r="BG153" s="275"/>
      <c r="BH153" s="540">
        <f t="shared" si="30"/>
        <v>118729</v>
      </c>
      <c r="BI153" s="543"/>
      <c r="BJ153" s="543"/>
      <c r="BK153" s="543"/>
      <c r="BL153" s="543"/>
      <c r="BM153" s="543"/>
      <c r="BN153" s="543"/>
      <c r="BO153" s="545"/>
    </row>
    <row r="154" spans="1:67" ht="15" customHeight="1">
      <c r="A154" s="498"/>
      <c r="B154" s="499"/>
      <c r="C154" s="499"/>
      <c r="D154" s="561"/>
      <c r="E154" s="561"/>
      <c r="F154" s="562"/>
      <c r="G154" s="143" t="s">
        <v>4419</v>
      </c>
      <c r="H154" s="144"/>
      <c r="I154" s="144"/>
      <c r="J154" s="144"/>
      <c r="K154" s="144"/>
      <c r="L154" s="144"/>
      <c r="M154" s="144"/>
      <c r="N154" s="144"/>
      <c r="O154" s="144"/>
      <c r="P154" s="144"/>
      <c r="Q154" s="144"/>
      <c r="R154" s="144"/>
      <c r="S154" s="144"/>
      <c r="T154" s="144"/>
      <c r="U154" s="144"/>
      <c r="V154" s="144"/>
      <c r="W154" s="144"/>
      <c r="X154" s="144"/>
      <c r="Y154" s="144"/>
      <c r="Z154" s="144"/>
      <c r="AA154" s="488"/>
      <c r="AB154" s="763">
        <v>2</v>
      </c>
      <c r="AC154" s="764"/>
      <c r="AD154" s="765"/>
      <c r="AE154" s="766">
        <v>4</v>
      </c>
      <c r="AF154" s="764"/>
      <c r="AG154" s="765"/>
      <c r="AH154" s="766">
        <v>3</v>
      </c>
      <c r="AI154" s="764"/>
      <c r="AJ154" s="764"/>
      <c r="AK154" s="274"/>
      <c r="AL154" s="275"/>
      <c r="AM154" s="275"/>
      <c r="AN154" s="275"/>
      <c r="AO154" s="275"/>
      <c r="AP154" s="275"/>
      <c r="AQ154" s="275"/>
      <c r="AR154" s="275"/>
      <c r="AS154" s="274">
        <v>20443</v>
      </c>
      <c r="AT154" s="275"/>
      <c r="AU154" s="275"/>
      <c r="AV154" s="275"/>
      <c r="AW154" s="275"/>
      <c r="AX154" s="275"/>
      <c r="AY154" s="275"/>
      <c r="AZ154" s="275"/>
      <c r="BA154" s="274"/>
      <c r="BB154" s="275"/>
      <c r="BC154" s="275"/>
      <c r="BD154" s="275"/>
      <c r="BE154" s="275"/>
      <c r="BF154" s="275"/>
      <c r="BG154" s="275"/>
      <c r="BH154" s="540">
        <f t="shared" si="30"/>
        <v>20443</v>
      </c>
      <c r="BI154" s="543"/>
      <c r="BJ154" s="543"/>
      <c r="BK154" s="543"/>
      <c r="BL154" s="543"/>
      <c r="BM154" s="543"/>
      <c r="BN154" s="543"/>
      <c r="BO154" s="545"/>
    </row>
    <row r="155" spans="1:67" ht="15" customHeight="1" thickBot="1">
      <c r="A155" s="447" t="s">
        <v>454</v>
      </c>
      <c r="B155" s="547"/>
      <c r="C155" s="547"/>
      <c r="D155" s="448"/>
      <c r="E155" s="448"/>
      <c r="F155" s="449"/>
      <c r="G155" s="143" t="s">
        <v>597</v>
      </c>
      <c r="H155" s="144"/>
      <c r="I155" s="144"/>
      <c r="J155" s="144"/>
      <c r="K155" s="144"/>
      <c r="L155" s="144"/>
      <c r="M155" s="144"/>
      <c r="N155" s="144"/>
      <c r="O155" s="144"/>
      <c r="P155" s="144"/>
      <c r="Q155" s="144"/>
      <c r="R155" s="144"/>
      <c r="S155" s="144"/>
      <c r="T155" s="144"/>
      <c r="U155" s="144"/>
      <c r="V155" s="144"/>
      <c r="W155" s="144"/>
      <c r="X155" s="144"/>
      <c r="Y155" s="144"/>
      <c r="Z155" s="144"/>
      <c r="AA155" s="488"/>
      <c r="AB155" s="776">
        <v>2</v>
      </c>
      <c r="AC155" s="777"/>
      <c r="AD155" s="778"/>
      <c r="AE155" s="779">
        <v>5</v>
      </c>
      <c r="AF155" s="777"/>
      <c r="AG155" s="778"/>
      <c r="AH155" s="779">
        <v>3</v>
      </c>
      <c r="AI155" s="777"/>
      <c r="AJ155" s="777"/>
      <c r="AK155" s="291">
        <f>SUM(AK149:AR154)</f>
        <v>47</v>
      </c>
      <c r="AL155" s="686"/>
      <c r="AM155" s="686"/>
      <c r="AN155" s="686"/>
      <c r="AO155" s="686"/>
      <c r="AP155" s="686"/>
      <c r="AQ155" s="686"/>
      <c r="AR155" s="686"/>
      <c r="AS155" s="291">
        <f>SUM(AS149:AZ154)</f>
        <v>630907</v>
      </c>
      <c r="AT155" s="686"/>
      <c r="AU155" s="686"/>
      <c r="AV155" s="686"/>
      <c r="AW155" s="686"/>
      <c r="AX155" s="686"/>
      <c r="AY155" s="686"/>
      <c r="AZ155" s="686"/>
      <c r="BA155" s="291">
        <f>SUM(BA149:BG154)</f>
        <v>1913</v>
      </c>
      <c r="BB155" s="686"/>
      <c r="BC155" s="686"/>
      <c r="BD155" s="686"/>
      <c r="BE155" s="686"/>
      <c r="BF155" s="686"/>
      <c r="BG155" s="686"/>
      <c r="BH155" s="291">
        <f t="shared" si="30"/>
        <v>632820</v>
      </c>
      <c r="BI155" s="686"/>
      <c r="BJ155" s="686"/>
      <c r="BK155" s="686"/>
      <c r="BL155" s="686"/>
      <c r="BM155" s="686"/>
      <c r="BN155" s="686"/>
      <c r="BO155" s="687"/>
    </row>
  </sheetData>
  <sheetProtection algorithmName="SHA-512" hashValue="psM4xRpfHNTrcObp6Dazj1DduZ8Noe651+Exc+8FIhLFpmzl5UtcTsk+BWvk3D3DsU9ivn8U8sjHMNPZPNBvDg==" saltValue="Sj0JaRkB58SB8uHQ6FD+oA==" spinCount="100000" sheet="1" objects="1" scenarios="1" selectLockedCells="1"/>
  <dataConsolidate/>
  <mergeCells count="1282">
    <mergeCell ref="AK18:AV18"/>
    <mergeCell ref="CG18:CU18"/>
    <mergeCell ref="CG7:CU11"/>
    <mergeCell ref="AK10:AV11"/>
    <mergeCell ref="BU37:CF37"/>
    <mergeCell ref="BU29:CF29"/>
    <mergeCell ref="BI28:BT28"/>
    <mergeCell ref="CG29:CU29"/>
    <mergeCell ref="AW32:BH32"/>
    <mergeCell ref="CG37:CU37"/>
    <mergeCell ref="BI35:BT35"/>
    <mergeCell ref="BU35:CF35"/>
    <mergeCell ref="CG35:CU35"/>
    <mergeCell ref="AB7:AJ12"/>
    <mergeCell ref="AK7:CF7"/>
    <mergeCell ref="AW10:BH11"/>
    <mergeCell ref="AK12:AV12"/>
    <mergeCell ref="CG12:CU12"/>
    <mergeCell ref="BU9:CF11"/>
    <mergeCell ref="BU8:CF8"/>
    <mergeCell ref="AK8:BH9"/>
    <mergeCell ref="BU12:CF12"/>
    <mergeCell ref="AW12:BH12"/>
    <mergeCell ref="BI8:BT11"/>
    <mergeCell ref="BI12:BT12"/>
    <mergeCell ref="AH16:AJ16"/>
    <mergeCell ref="AB27:AD27"/>
    <mergeCell ref="AE27:AG27"/>
    <mergeCell ref="AH27:AJ27"/>
    <mergeCell ref="AK27:AV27"/>
    <mergeCell ref="AK26:AV26"/>
    <mergeCell ref="AW26:BH26"/>
    <mergeCell ref="AK23:AV23"/>
    <mergeCell ref="AW23:BH23"/>
    <mergeCell ref="CV32:DJ32"/>
    <mergeCell ref="CV33:DJ33"/>
    <mergeCell ref="CV29:DJ29"/>
    <mergeCell ref="CV30:DJ30"/>
    <mergeCell ref="CV14:DJ14"/>
    <mergeCell ref="CV17:DJ17"/>
    <mergeCell ref="CV15:DJ15"/>
    <mergeCell ref="AH13:AJ13"/>
    <mergeCell ref="AK15:AV15"/>
    <mergeCell ref="AK13:AV13"/>
    <mergeCell ref="AW13:BH13"/>
    <mergeCell ref="BI13:BT13"/>
    <mergeCell ref="AB16:AD16"/>
    <mergeCell ref="AB19:AD19"/>
    <mergeCell ref="AE19:AG19"/>
    <mergeCell ref="AH19:AJ19"/>
    <mergeCell ref="AE16:AG16"/>
    <mergeCell ref="AE13:AG13"/>
    <mergeCell ref="AE15:AG15"/>
    <mergeCell ref="AH15:AJ15"/>
    <mergeCell ref="AW15:BH15"/>
    <mergeCell ref="BI15:BT15"/>
    <mergeCell ref="BU15:CF15"/>
    <mergeCell ref="CG15:CU15"/>
    <mergeCell ref="AB23:AD23"/>
    <mergeCell ref="AE23:AG23"/>
    <mergeCell ref="AH23:AJ23"/>
    <mergeCell ref="BI23:BT23"/>
    <mergeCell ref="BU19:CF19"/>
    <mergeCell ref="CG19:CU19"/>
    <mergeCell ref="DK40:EE41"/>
    <mergeCell ref="DK42:EE42"/>
    <mergeCell ref="CG33:CU33"/>
    <mergeCell ref="BI17:BT17"/>
    <mergeCell ref="BU17:CF17"/>
    <mergeCell ref="CG17:CU17"/>
    <mergeCell ref="AW18:BH18"/>
    <mergeCell ref="BI18:BT18"/>
    <mergeCell ref="AW38:BH38"/>
    <mergeCell ref="BI38:BT38"/>
    <mergeCell ref="CG38:CU38"/>
    <mergeCell ref="CV38:DJ38"/>
    <mergeCell ref="DQ51:ED51"/>
    <mergeCell ref="CA52:CN52"/>
    <mergeCell ref="DQ52:ED52"/>
    <mergeCell ref="BU23:CF23"/>
    <mergeCell ref="CG23:CU23"/>
    <mergeCell ref="BU24:CF24"/>
    <mergeCell ref="AW19:BH19"/>
    <mergeCell ref="BI19:BT19"/>
    <mergeCell ref="BI20:BT20"/>
    <mergeCell ref="BU20:CF20"/>
    <mergeCell ref="BI26:BT26"/>
    <mergeCell ref="BU26:CF26"/>
    <mergeCell ref="CO45:DB45"/>
    <mergeCell ref="DC45:DP45"/>
    <mergeCell ref="DQ45:ED45"/>
    <mergeCell ref="CA46:CN50"/>
    <mergeCell ref="DQ46:ED50"/>
    <mergeCell ref="AK45:AX45"/>
    <mergeCell ref="AY45:BL45"/>
    <mergeCell ref="BM45:BZ45"/>
    <mergeCell ref="G20:AA20"/>
    <mergeCell ref="AB20:AD20"/>
    <mergeCell ref="AE20:AG20"/>
    <mergeCell ref="G21:AA21"/>
    <mergeCell ref="BI22:BT22"/>
    <mergeCell ref="BU22:CF22"/>
    <mergeCell ref="CG22:CU22"/>
    <mergeCell ref="DK1:EE2"/>
    <mergeCell ref="A3:G3"/>
    <mergeCell ref="H3:J3"/>
    <mergeCell ref="K3:M3"/>
    <mergeCell ref="N3:P3"/>
    <mergeCell ref="Q3:S3"/>
    <mergeCell ref="T3:V3"/>
    <mergeCell ref="W3:Y3"/>
    <mergeCell ref="Z3:AB3"/>
    <mergeCell ref="A1:G2"/>
    <mergeCell ref="H1:Y2"/>
    <mergeCell ref="Z1:AE2"/>
    <mergeCell ref="AC3:AE3"/>
    <mergeCell ref="DK3:EE3"/>
    <mergeCell ref="CY3:DJ3"/>
    <mergeCell ref="A7:AA12"/>
    <mergeCell ref="G13:AA13"/>
    <mergeCell ref="AB13:AD13"/>
    <mergeCell ref="BU13:CF13"/>
    <mergeCell ref="CG13:CU13"/>
    <mergeCell ref="AF1:CX4"/>
    <mergeCell ref="CY1:DJ2"/>
    <mergeCell ref="CV7:DJ11"/>
    <mergeCell ref="CV12:DJ12"/>
    <mergeCell ref="CV13:DJ13"/>
    <mergeCell ref="AE14:AG14"/>
    <mergeCell ref="AB15:AD15"/>
    <mergeCell ref="AW14:BH14"/>
    <mergeCell ref="BI14:BT14"/>
    <mergeCell ref="BU14:CF14"/>
    <mergeCell ref="CG14:CU14"/>
    <mergeCell ref="AH14:AJ14"/>
    <mergeCell ref="AK14:AV14"/>
    <mergeCell ref="CV19:DJ19"/>
    <mergeCell ref="CV18:DJ18"/>
    <mergeCell ref="CG20:CU20"/>
    <mergeCell ref="CV20:DJ20"/>
    <mergeCell ref="AE21:AG21"/>
    <mergeCell ref="AH21:AJ21"/>
    <mergeCell ref="AK21:AV21"/>
    <mergeCell ref="AW21:BH21"/>
    <mergeCell ref="BI21:BT21"/>
    <mergeCell ref="BU21:CF21"/>
    <mergeCell ref="CG21:CU21"/>
    <mergeCell ref="CV21:DJ21"/>
    <mergeCell ref="AB21:AD21"/>
    <mergeCell ref="AH20:AJ20"/>
    <mergeCell ref="AK20:AV20"/>
    <mergeCell ref="AW20:BH20"/>
    <mergeCell ref="AW17:BH17"/>
    <mergeCell ref="CV16:DJ16"/>
    <mergeCell ref="CG16:CU16"/>
    <mergeCell ref="AK16:AV16"/>
    <mergeCell ref="AK19:AV19"/>
    <mergeCell ref="AW16:BH16"/>
    <mergeCell ref="BI16:BT16"/>
    <mergeCell ref="BU16:CF16"/>
    <mergeCell ref="AK22:AV22"/>
    <mergeCell ref="AW22:BH22"/>
    <mergeCell ref="D32:F38"/>
    <mergeCell ref="G32:AA32"/>
    <mergeCell ref="AB32:AD32"/>
    <mergeCell ref="AE32:AG32"/>
    <mergeCell ref="AB37:AD37"/>
    <mergeCell ref="G30:AA30"/>
    <mergeCell ref="AB30:AD30"/>
    <mergeCell ref="AE30:AG30"/>
    <mergeCell ref="AH30:AJ30"/>
    <mergeCell ref="AK30:AV30"/>
    <mergeCell ref="AW30:BH30"/>
    <mergeCell ref="G28:AA28"/>
    <mergeCell ref="AB28:AD28"/>
    <mergeCell ref="AE28:AG28"/>
    <mergeCell ref="AH28:AJ28"/>
    <mergeCell ref="AK28:AV28"/>
    <mergeCell ref="AW28:BH28"/>
    <mergeCell ref="AH29:AJ29"/>
    <mergeCell ref="AK29:AV29"/>
    <mergeCell ref="G35:AA35"/>
    <mergeCell ref="G37:AA37"/>
    <mergeCell ref="AK37:AV37"/>
    <mergeCell ref="AW37:BH37"/>
    <mergeCell ref="A13:F30"/>
    <mergeCell ref="G27:AA27"/>
    <mergeCell ref="AH26:AJ26"/>
    <mergeCell ref="G15:AA15"/>
    <mergeCell ref="G16:AA16"/>
    <mergeCell ref="G17:AA17"/>
    <mergeCell ref="AB14:AD14"/>
    <mergeCell ref="G23:AA23"/>
    <mergeCell ref="AE25:AG25"/>
    <mergeCell ref="AH25:AJ25"/>
    <mergeCell ref="AK25:AV25"/>
    <mergeCell ref="AW25:BH25"/>
    <mergeCell ref="BI25:BT25"/>
    <mergeCell ref="BU25:CF25"/>
    <mergeCell ref="G24:AA24"/>
    <mergeCell ref="AB24:AD24"/>
    <mergeCell ref="AE24:AG24"/>
    <mergeCell ref="G14:AA14"/>
    <mergeCell ref="AB35:AD35"/>
    <mergeCell ref="AE35:AG35"/>
    <mergeCell ref="AH35:AJ35"/>
    <mergeCell ref="AK35:AV35"/>
    <mergeCell ref="AW35:BH35"/>
    <mergeCell ref="AB17:AD17"/>
    <mergeCell ref="AE17:AG17"/>
    <mergeCell ref="AH17:AJ17"/>
    <mergeCell ref="G25:AA25"/>
    <mergeCell ref="AB25:AD25"/>
    <mergeCell ref="G19:AA19"/>
    <mergeCell ref="G18:AA18"/>
    <mergeCell ref="AB18:AD18"/>
    <mergeCell ref="AE18:AG18"/>
    <mergeCell ref="AH18:AJ18"/>
    <mergeCell ref="AK17:AV17"/>
    <mergeCell ref="AE26:AG26"/>
    <mergeCell ref="G22:AA22"/>
    <mergeCell ref="AB22:AD22"/>
    <mergeCell ref="AE22:AG22"/>
    <mergeCell ref="AH22:AJ22"/>
    <mergeCell ref="G60:AA60"/>
    <mergeCell ref="AB60:AD60"/>
    <mergeCell ref="AE60:AG60"/>
    <mergeCell ref="AH60:AJ60"/>
    <mergeCell ref="AK60:AX60"/>
    <mergeCell ref="AY60:BL60"/>
    <mergeCell ref="BI30:BT30"/>
    <mergeCell ref="BU30:CF30"/>
    <mergeCell ref="G29:AA29"/>
    <mergeCell ref="BU18:CF18"/>
    <mergeCell ref="AB29:AD29"/>
    <mergeCell ref="AE29:AG29"/>
    <mergeCell ref="AF40:CX43"/>
    <mergeCell ref="CY42:DJ42"/>
    <mergeCell ref="AH38:AJ38"/>
    <mergeCell ref="A42:G42"/>
    <mergeCell ref="A38:C38"/>
    <mergeCell ref="G38:AA38"/>
    <mergeCell ref="AB38:AD38"/>
    <mergeCell ref="AE38:AG38"/>
    <mergeCell ref="BU38:CF38"/>
    <mergeCell ref="AK38:AV38"/>
    <mergeCell ref="AH37:AJ37"/>
    <mergeCell ref="BI32:BT32"/>
    <mergeCell ref="BU32:CF32"/>
    <mergeCell ref="AK33:AV33"/>
    <mergeCell ref="AW33:BH33"/>
    <mergeCell ref="BI33:BT33"/>
    <mergeCell ref="AH32:AJ32"/>
    <mergeCell ref="CV28:DJ28"/>
    <mergeCell ref="A32:C37"/>
    <mergeCell ref="AE37:AG37"/>
    <mergeCell ref="AH56:AJ56"/>
    <mergeCell ref="AH55:AJ55"/>
    <mergeCell ref="AK55:AX55"/>
    <mergeCell ref="G54:AA54"/>
    <mergeCell ref="AB54:AD54"/>
    <mergeCell ref="AE54:AG54"/>
    <mergeCell ref="AH54:AJ54"/>
    <mergeCell ref="AH52:AJ52"/>
    <mergeCell ref="AB52:AD52"/>
    <mergeCell ref="AE52:AG52"/>
    <mergeCell ref="G53:AA53"/>
    <mergeCell ref="AB53:AD53"/>
    <mergeCell ref="AE53:AG53"/>
    <mergeCell ref="G52:AA52"/>
    <mergeCell ref="AK53:AX53"/>
    <mergeCell ref="A46:AA51"/>
    <mergeCell ref="AB46:AJ51"/>
    <mergeCell ref="AH53:AJ53"/>
    <mergeCell ref="AK52:AX52"/>
    <mergeCell ref="AK46:AX50"/>
    <mergeCell ref="G64:AA64"/>
    <mergeCell ref="AB64:AD64"/>
    <mergeCell ref="AE64:AG64"/>
    <mergeCell ref="AB62:AD62"/>
    <mergeCell ref="AE62:AG62"/>
    <mergeCell ref="G55:AA55"/>
    <mergeCell ref="AB55:AD55"/>
    <mergeCell ref="AE55:AG55"/>
    <mergeCell ref="G62:AA62"/>
    <mergeCell ref="G58:AA58"/>
    <mergeCell ref="AB56:AD56"/>
    <mergeCell ref="AE56:AG56"/>
    <mergeCell ref="AH64:AJ64"/>
    <mergeCell ref="AK64:AX64"/>
    <mergeCell ref="DC64:DP64"/>
    <mergeCell ref="AK63:AX63"/>
    <mergeCell ref="AB63:AD63"/>
    <mergeCell ref="AE63:AG63"/>
    <mergeCell ref="AH63:AJ63"/>
    <mergeCell ref="BM63:BZ63"/>
    <mergeCell ref="BM64:BZ64"/>
    <mergeCell ref="CO63:DB63"/>
    <mergeCell ref="DC63:DP63"/>
    <mergeCell ref="AH62:AJ62"/>
    <mergeCell ref="AB58:AD58"/>
    <mergeCell ref="AE58:AG58"/>
    <mergeCell ref="AH58:AJ58"/>
    <mergeCell ref="AB57:AD57"/>
    <mergeCell ref="AE57:AG57"/>
    <mergeCell ref="AH57:AJ57"/>
    <mergeCell ref="BM58:BZ58"/>
    <mergeCell ref="BM62:BZ62"/>
    <mergeCell ref="AH110:AJ110"/>
    <mergeCell ref="AH111:AJ111"/>
    <mergeCell ref="G114:AA114"/>
    <mergeCell ref="AB114:AD114"/>
    <mergeCell ref="AB116:AD116"/>
    <mergeCell ref="AE108:AG108"/>
    <mergeCell ref="G92:AA92"/>
    <mergeCell ref="AB92:AD92"/>
    <mergeCell ref="AE92:AG92"/>
    <mergeCell ref="A85:AA90"/>
    <mergeCell ref="G102:AA102"/>
    <mergeCell ref="Z81:AB81"/>
    <mergeCell ref="AC81:AE81"/>
    <mergeCell ref="AB85:AJ90"/>
    <mergeCell ref="N81:P81"/>
    <mergeCell ref="Q81:S81"/>
    <mergeCell ref="T81:V81"/>
    <mergeCell ref="W81:Y81"/>
    <mergeCell ref="A91:F108"/>
    <mergeCell ref="A81:G81"/>
    <mergeCell ref="H81:J81"/>
    <mergeCell ref="K81:M81"/>
    <mergeCell ref="G94:AA94"/>
    <mergeCell ref="AB94:AD94"/>
    <mergeCell ref="AB96:AD96"/>
    <mergeCell ref="AE94:AG94"/>
    <mergeCell ref="AH94:AJ94"/>
    <mergeCell ref="G95:AA95"/>
    <mergeCell ref="AB95:AD95"/>
    <mergeCell ref="G91:AA91"/>
    <mergeCell ref="AB91:AD91"/>
    <mergeCell ref="G101:AA101"/>
    <mergeCell ref="AE93:AG93"/>
    <mergeCell ref="AH93:AJ93"/>
    <mergeCell ref="AH96:AJ96"/>
    <mergeCell ref="AB102:AD102"/>
    <mergeCell ref="AE102:AG102"/>
    <mergeCell ref="AH97:AJ97"/>
    <mergeCell ref="G96:AA96"/>
    <mergeCell ref="AE95:AG95"/>
    <mergeCell ref="AH95:AJ95"/>
    <mergeCell ref="AE96:AG96"/>
    <mergeCell ref="G97:AA97"/>
    <mergeCell ref="AB97:AD97"/>
    <mergeCell ref="AE97:AG97"/>
    <mergeCell ref="G107:AA107"/>
    <mergeCell ref="AB107:AD107"/>
    <mergeCell ref="AB105:AD105"/>
    <mergeCell ref="AE105:AG105"/>
    <mergeCell ref="G106:AA106"/>
    <mergeCell ref="AB106:AD106"/>
    <mergeCell ref="AE106:AG106"/>
    <mergeCell ref="G105:AA105"/>
    <mergeCell ref="G93:AA93"/>
    <mergeCell ref="AB93:AD93"/>
    <mergeCell ref="AB101:AD101"/>
    <mergeCell ref="AE101:AG101"/>
    <mergeCell ref="AH101:AJ101"/>
    <mergeCell ref="AH104:AJ104"/>
    <mergeCell ref="AH107:AJ107"/>
    <mergeCell ref="G99:AA99"/>
    <mergeCell ref="AB99:AD99"/>
    <mergeCell ref="AE99:AG99"/>
    <mergeCell ref="AH132:AJ132"/>
    <mergeCell ref="G133:AA133"/>
    <mergeCell ref="AB133:AD133"/>
    <mergeCell ref="G108:AA108"/>
    <mergeCell ref="AB108:AD108"/>
    <mergeCell ref="G103:AA103"/>
    <mergeCell ref="AB103:AD103"/>
    <mergeCell ref="AE103:AG103"/>
    <mergeCell ref="G104:AA104"/>
    <mergeCell ref="AB104:AD104"/>
    <mergeCell ref="AE104:AG104"/>
    <mergeCell ref="AH103:AJ103"/>
    <mergeCell ref="AE116:AG116"/>
    <mergeCell ref="A120:G120"/>
    <mergeCell ref="H120:J120"/>
    <mergeCell ref="K120:M120"/>
    <mergeCell ref="N120:P120"/>
    <mergeCell ref="Q120:S120"/>
    <mergeCell ref="AB110:AD110"/>
    <mergeCell ref="G115:AA115"/>
    <mergeCell ref="AB115:AD115"/>
    <mergeCell ref="A116:C116"/>
    <mergeCell ref="G116:AA116"/>
    <mergeCell ref="G111:AA111"/>
    <mergeCell ref="A110:C115"/>
    <mergeCell ref="D110:F116"/>
    <mergeCell ref="G110:AA110"/>
    <mergeCell ref="AE115:AG115"/>
    <mergeCell ref="AE111:AG111"/>
    <mergeCell ref="AE107:AG107"/>
    <mergeCell ref="AE110:AG110"/>
    <mergeCell ref="AB111:AD111"/>
    <mergeCell ref="AB132:AD132"/>
    <mergeCell ref="A124:AA129"/>
    <mergeCell ref="AB124:AJ129"/>
    <mergeCell ref="AH130:AJ130"/>
    <mergeCell ref="AH131:AJ131"/>
    <mergeCell ref="G132:AA132"/>
    <mergeCell ref="AK130:AR130"/>
    <mergeCell ref="AK124:AR128"/>
    <mergeCell ref="BH125:BO128"/>
    <mergeCell ref="BC116:BK116"/>
    <mergeCell ref="AK123:AR123"/>
    <mergeCell ref="BA123:BG123"/>
    <mergeCell ref="BH123:BO123"/>
    <mergeCell ref="A130:F147"/>
    <mergeCell ref="G130:AA130"/>
    <mergeCell ref="AB130:AD130"/>
    <mergeCell ref="AE130:AG130"/>
    <mergeCell ref="G131:AA131"/>
    <mergeCell ref="AB131:AD131"/>
    <mergeCell ref="AE131:AG131"/>
    <mergeCell ref="AE134:AG134"/>
    <mergeCell ref="AE136:AG136"/>
    <mergeCell ref="AE141:AG141"/>
    <mergeCell ref="AH134:AJ134"/>
    <mergeCell ref="G135:AA135"/>
    <mergeCell ref="AB135:AD135"/>
    <mergeCell ref="AE135:AG135"/>
    <mergeCell ref="AH135:AJ135"/>
    <mergeCell ref="G134:AA134"/>
    <mergeCell ref="AK144:AR144"/>
    <mergeCell ref="AE143:AG143"/>
    <mergeCell ref="AB144:AD144"/>
    <mergeCell ref="AS124:BO124"/>
    <mergeCell ref="AS125:BG126"/>
    <mergeCell ref="AS127:AZ128"/>
    <mergeCell ref="AK129:AR129"/>
    <mergeCell ref="BH129:BO129"/>
    <mergeCell ref="W120:Y120"/>
    <mergeCell ref="AS129:AZ129"/>
    <mergeCell ref="BA129:BG129"/>
    <mergeCell ref="AE133:AG133"/>
    <mergeCell ref="AH133:AJ133"/>
    <mergeCell ref="AE132:AG132"/>
    <mergeCell ref="AH141:AJ141"/>
    <mergeCell ref="G142:AA142"/>
    <mergeCell ref="AB142:AD142"/>
    <mergeCell ref="AE142:AG142"/>
    <mergeCell ref="AH142:AJ142"/>
    <mergeCell ref="G141:AA141"/>
    <mergeCell ref="AB141:AD141"/>
    <mergeCell ref="AH136:AJ136"/>
    <mergeCell ref="G140:AA140"/>
    <mergeCell ref="AB140:AD140"/>
    <mergeCell ref="AE140:AG140"/>
    <mergeCell ref="AH140:AJ140"/>
    <mergeCell ref="G136:AA136"/>
    <mergeCell ref="AB136:AD136"/>
    <mergeCell ref="AS132:AZ132"/>
    <mergeCell ref="BA132:BG132"/>
    <mergeCell ref="BH132:BO132"/>
    <mergeCell ref="AS131:AZ131"/>
    <mergeCell ref="BA131:BG131"/>
    <mergeCell ref="T120:V120"/>
    <mergeCell ref="Z120:AB120"/>
    <mergeCell ref="AK142:AR142"/>
    <mergeCell ref="AK143:AR143"/>
    <mergeCell ref="AK149:AR149"/>
    <mergeCell ref="AS133:AZ133"/>
    <mergeCell ref="AS150:AZ150"/>
    <mergeCell ref="AS149:AZ149"/>
    <mergeCell ref="AS140:AZ140"/>
    <mergeCell ref="BA140:BG140"/>
    <mergeCell ref="AH154:AJ154"/>
    <mergeCell ref="G149:AA149"/>
    <mergeCell ref="AB149:AD149"/>
    <mergeCell ref="A155:C155"/>
    <mergeCell ref="G154:AA154"/>
    <mergeCell ref="G150:AA150"/>
    <mergeCell ref="AB150:AD150"/>
    <mergeCell ref="G155:AA155"/>
    <mergeCell ref="AB155:AD155"/>
    <mergeCell ref="AB154:AD154"/>
    <mergeCell ref="A149:C154"/>
    <mergeCell ref="G145:AA145"/>
    <mergeCell ref="AB145:AD145"/>
    <mergeCell ref="AE145:AG145"/>
    <mergeCell ref="AH145:AJ145"/>
    <mergeCell ref="G147:AA147"/>
    <mergeCell ref="AB147:AD147"/>
    <mergeCell ref="AE147:AG147"/>
    <mergeCell ref="AH147:AJ147"/>
    <mergeCell ref="AB134:AD134"/>
    <mergeCell ref="AE144:AG144"/>
    <mergeCell ref="AH144:AJ144"/>
    <mergeCell ref="G143:AA143"/>
    <mergeCell ref="AB143:AD143"/>
    <mergeCell ref="BH140:BO140"/>
    <mergeCell ref="AS136:AZ136"/>
    <mergeCell ref="BA136:BG136"/>
    <mergeCell ref="BH136:BO136"/>
    <mergeCell ref="AS134:AZ134"/>
    <mergeCell ref="BA134:BG134"/>
    <mergeCell ref="BH134:BO134"/>
    <mergeCell ref="AS143:AZ143"/>
    <mergeCell ref="BA143:BG143"/>
    <mergeCell ref="BH143:BO143"/>
    <mergeCell ref="AS142:AZ142"/>
    <mergeCell ref="BA142:BG142"/>
    <mergeCell ref="D149:F155"/>
    <mergeCell ref="AS144:AZ144"/>
    <mergeCell ref="BA144:BG144"/>
    <mergeCell ref="BH144:BO144"/>
    <mergeCell ref="BH149:BO149"/>
    <mergeCell ref="AE149:AG149"/>
    <mergeCell ref="AH149:AJ149"/>
    <mergeCell ref="AH155:AJ155"/>
    <mergeCell ref="AH150:AJ150"/>
    <mergeCell ref="BA149:BG149"/>
    <mergeCell ref="BH155:BO155"/>
    <mergeCell ref="AS154:AZ154"/>
    <mergeCell ref="BA154:BG154"/>
    <mergeCell ref="BA150:BG150"/>
    <mergeCell ref="BH150:BO150"/>
    <mergeCell ref="AK155:AR155"/>
    <mergeCell ref="AK154:AR154"/>
    <mergeCell ref="G146:AA146"/>
    <mergeCell ref="AK140:AR140"/>
    <mergeCell ref="AK146:AR146"/>
    <mergeCell ref="AB146:AD146"/>
    <mergeCell ref="AE146:AG146"/>
    <mergeCell ref="AH146:AJ146"/>
    <mergeCell ref="BH154:BO154"/>
    <mergeCell ref="AS155:AZ155"/>
    <mergeCell ref="BA155:BG155"/>
    <mergeCell ref="BH142:BO142"/>
    <mergeCell ref="AS141:AZ141"/>
    <mergeCell ref="BA141:BG141"/>
    <mergeCell ref="BH141:BO141"/>
    <mergeCell ref="AS145:AZ145"/>
    <mergeCell ref="BA145:BG145"/>
    <mergeCell ref="BH145:BO145"/>
    <mergeCell ref="BH146:BO146"/>
    <mergeCell ref="AS146:AZ146"/>
    <mergeCell ref="BA146:BG146"/>
    <mergeCell ref="BH147:BO147"/>
    <mergeCell ref="AS147:AZ147"/>
    <mergeCell ref="BA147:BG147"/>
    <mergeCell ref="AE154:AG154"/>
    <mergeCell ref="AS151:AZ151"/>
    <mergeCell ref="AK150:AR150"/>
    <mergeCell ref="AE155:AG155"/>
    <mergeCell ref="AE150:AG150"/>
    <mergeCell ref="BA151:BG151"/>
    <mergeCell ref="BH151:BO151"/>
    <mergeCell ref="AE151:AG151"/>
    <mergeCell ref="AH151:AJ151"/>
    <mergeCell ref="AK151:AR151"/>
    <mergeCell ref="AK145:AR145"/>
    <mergeCell ref="AK147:AR147"/>
    <mergeCell ref="AK141:AR141"/>
    <mergeCell ref="G152:AA152"/>
    <mergeCell ref="AB152:AD152"/>
    <mergeCell ref="AE152:AG152"/>
    <mergeCell ref="AH152:AJ152"/>
    <mergeCell ref="AK152:AR152"/>
    <mergeCell ref="AH143:AJ143"/>
    <mergeCell ref="G144:AA144"/>
    <mergeCell ref="DW116:EE116"/>
    <mergeCell ref="CM116:CU116"/>
    <mergeCell ref="CV116:DD116"/>
    <mergeCell ref="CD116:CL116"/>
    <mergeCell ref="DN102:DV102"/>
    <mergeCell ref="DE102:DM102"/>
    <mergeCell ref="DE103:DM103"/>
    <mergeCell ref="BL95:BT95"/>
    <mergeCell ref="CD95:CL95"/>
    <mergeCell ref="DE94:DM94"/>
    <mergeCell ref="BL116:BT116"/>
    <mergeCell ref="DN94:DV94"/>
    <mergeCell ref="AT94:BB94"/>
    <mergeCell ref="BC94:BK94"/>
    <mergeCell ref="BU94:CC94"/>
    <mergeCell ref="CM94:CU94"/>
    <mergeCell ref="BL94:BT94"/>
    <mergeCell ref="CD94:CL94"/>
    <mergeCell ref="CD102:CL102"/>
    <mergeCell ref="CM96:CU96"/>
    <mergeCell ref="BU111:CC111"/>
    <mergeCell ref="DE110:DM110"/>
    <mergeCell ref="DN110:DV110"/>
    <mergeCell ref="BL110:BT110"/>
    <mergeCell ref="AH108:AJ108"/>
    <mergeCell ref="DW95:EE95"/>
    <mergeCell ref="DE85:DM89"/>
    <mergeCell ref="DN85:DV89"/>
    <mergeCell ref="DW85:EE89"/>
    <mergeCell ref="DW90:EE90"/>
    <mergeCell ref="DW91:EE91"/>
    <mergeCell ref="DE90:DM90"/>
    <mergeCell ref="DN92:DV92"/>
    <mergeCell ref="AT116:BB116"/>
    <mergeCell ref="BU116:CC116"/>
    <mergeCell ref="BL105:BT105"/>
    <mergeCell ref="BC111:BK111"/>
    <mergeCell ref="BL111:BT111"/>
    <mergeCell ref="BC106:BK106"/>
    <mergeCell ref="AT92:BB92"/>
    <mergeCell ref="CM110:CU110"/>
    <mergeCell ref="BL103:BT103"/>
    <mergeCell ref="BC102:BK102"/>
    <mergeCell ref="DW94:EE94"/>
    <mergeCell ref="DW101:EE101"/>
    <mergeCell ref="DE97:DM97"/>
    <mergeCell ref="DN97:DV97"/>
    <mergeCell ref="CM101:CU101"/>
    <mergeCell ref="BU97:CC97"/>
    <mergeCell ref="CM97:CU97"/>
    <mergeCell ref="DW102:EE102"/>
    <mergeCell ref="BL93:BT93"/>
    <mergeCell ref="DN107:DV107"/>
    <mergeCell ref="CM107:CU107"/>
    <mergeCell ref="DN93:DV93"/>
    <mergeCell ref="CM92:CU92"/>
    <mergeCell ref="CM93:CU93"/>
    <mergeCell ref="CV6:DJ6"/>
    <mergeCell ref="AK6:AV6"/>
    <mergeCell ref="AW6:BH6"/>
    <mergeCell ref="CV37:DJ37"/>
    <mergeCell ref="BI6:BT6"/>
    <mergeCell ref="BU6:CF6"/>
    <mergeCell ref="CG6:CU6"/>
    <mergeCell ref="BU33:CF33"/>
    <mergeCell ref="CG32:CU32"/>
    <mergeCell ref="CG30:CU30"/>
    <mergeCell ref="AK32:AV32"/>
    <mergeCell ref="BI37:BT37"/>
    <mergeCell ref="AW29:BH29"/>
    <mergeCell ref="BI29:BT29"/>
    <mergeCell ref="CG28:CU28"/>
    <mergeCell ref="CV27:DJ27"/>
    <mergeCell ref="CV95:DD95"/>
    <mergeCell ref="CV94:DD94"/>
    <mergeCell ref="AK71:AX71"/>
    <mergeCell ref="BC84:BK84"/>
    <mergeCell ref="DE91:DM91"/>
    <mergeCell ref="CM90:CU90"/>
    <mergeCell ref="CM91:CU91"/>
    <mergeCell ref="BL92:BT92"/>
    <mergeCell ref="BC90:BK90"/>
    <mergeCell ref="AY53:BL53"/>
    <mergeCell ref="AY54:BL54"/>
    <mergeCell ref="CV26:DJ26"/>
    <mergeCell ref="CG27:CU27"/>
    <mergeCell ref="CY79:DJ80"/>
    <mergeCell ref="AT90:BB90"/>
    <mergeCell ref="BL84:BT84"/>
    <mergeCell ref="DW84:EE84"/>
    <mergeCell ref="CD97:CL97"/>
    <mergeCell ref="DW96:EE96"/>
    <mergeCell ref="DE96:DM96"/>
    <mergeCell ref="DN96:DV96"/>
    <mergeCell ref="CD96:CL96"/>
    <mergeCell ref="CV96:DD96"/>
    <mergeCell ref="AT102:BB102"/>
    <mergeCell ref="DN84:DV84"/>
    <mergeCell ref="BM71:BZ71"/>
    <mergeCell ref="DW103:EE103"/>
    <mergeCell ref="BU103:CC103"/>
    <mergeCell ref="CV101:DD101"/>
    <mergeCell ref="DN103:DV103"/>
    <mergeCell ref="AT95:BB95"/>
    <mergeCell ref="BC95:BK95"/>
    <mergeCell ref="DN95:DV95"/>
    <mergeCell ref="BC103:BK103"/>
    <mergeCell ref="CV84:DD84"/>
    <mergeCell ref="AT84:BB84"/>
    <mergeCell ref="BU92:CC92"/>
    <mergeCell ref="AY76:BL76"/>
    <mergeCell ref="AY72:BL72"/>
    <mergeCell ref="AY77:BL77"/>
    <mergeCell ref="DW97:EE97"/>
    <mergeCell ref="BM72:BZ72"/>
    <mergeCell ref="CA76:CN76"/>
    <mergeCell ref="CD91:CL91"/>
    <mergeCell ref="AT91:BB91"/>
    <mergeCell ref="BC91:BK91"/>
    <mergeCell ref="DW92:EE92"/>
    <mergeCell ref="DW93:EE93"/>
    <mergeCell ref="BC92:BK92"/>
    <mergeCell ref="AT107:BB107"/>
    <mergeCell ref="BC107:BK107"/>
    <mergeCell ref="DN91:DV91"/>
    <mergeCell ref="DN106:DV106"/>
    <mergeCell ref="CV106:DD106"/>
    <mergeCell ref="BU106:CC106"/>
    <mergeCell ref="BU107:CC107"/>
    <mergeCell ref="AH106:AJ106"/>
    <mergeCell ref="AT106:BB106"/>
    <mergeCell ref="AK103:AS103"/>
    <mergeCell ref="AK104:AS104"/>
    <mergeCell ref="AK105:AS105"/>
    <mergeCell ref="CV91:DD91"/>
    <mergeCell ref="CV92:DD92"/>
    <mergeCell ref="CV93:DD93"/>
    <mergeCell ref="DN101:DV101"/>
    <mergeCell ref="BC105:BK105"/>
    <mergeCell ref="AH92:AJ92"/>
    <mergeCell ref="BL91:BT91"/>
    <mergeCell ref="BL96:BT96"/>
    <mergeCell ref="AH99:AJ99"/>
    <mergeCell ref="AK99:AS99"/>
    <mergeCell ref="AT99:BB99"/>
    <mergeCell ref="BC99:BK99"/>
    <mergeCell ref="BL99:BT99"/>
    <mergeCell ref="BU99:CC99"/>
    <mergeCell ref="CD99:CL99"/>
    <mergeCell ref="CM99:CU99"/>
    <mergeCell ref="CV99:DD99"/>
    <mergeCell ref="DE99:DM99"/>
    <mergeCell ref="DN99:DV99"/>
    <mergeCell ref="DN115:DV115"/>
    <mergeCell ref="DE111:DM111"/>
    <mergeCell ref="DN111:DV111"/>
    <mergeCell ref="CD111:CL111"/>
    <mergeCell ref="CV111:DD111"/>
    <mergeCell ref="CV115:DD115"/>
    <mergeCell ref="CD115:CL115"/>
    <mergeCell ref="AK111:AS111"/>
    <mergeCell ref="AK115:AS115"/>
    <mergeCell ref="CD92:CL92"/>
    <mergeCell ref="CD93:CL93"/>
    <mergeCell ref="CD101:CL101"/>
    <mergeCell ref="CD103:CL103"/>
    <mergeCell ref="CM102:CU102"/>
    <mergeCell ref="CM103:CU103"/>
    <mergeCell ref="CV97:DD97"/>
    <mergeCell ref="CV102:DD102"/>
    <mergeCell ref="DE93:DM93"/>
    <mergeCell ref="DE92:DM92"/>
    <mergeCell ref="AT103:BB103"/>
    <mergeCell ref="AK101:AS101"/>
    <mergeCell ref="AK102:AS102"/>
    <mergeCell ref="AK92:AS92"/>
    <mergeCell ref="AK93:AS93"/>
    <mergeCell ref="AK94:AS94"/>
    <mergeCell ref="AK95:AS95"/>
    <mergeCell ref="AK96:AS96"/>
    <mergeCell ref="AK97:AS97"/>
    <mergeCell ref="BU93:CC93"/>
    <mergeCell ref="AT96:BB96"/>
    <mergeCell ref="BC96:BK96"/>
    <mergeCell ref="BU96:CC96"/>
    <mergeCell ref="CV90:DD90"/>
    <mergeCell ref="AK77:AX77"/>
    <mergeCell ref="AT85:BB89"/>
    <mergeCell ref="BC86:BK89"/>
    <mergeCell ref="BU86:CC89"/>
    <mergeCell ref="CM86:CU89"/>
    <mergeCell ref="BC85:DD85"/>
    <mergeCell ref="CD86:CL89"/>
    <mergeCell ref="CD84:CL84"/>
    <mergeCell ref="CM84:CU84"/>
    <mergeCell ref="DN90:DV90"/>
    <mergeCell ref="BL106:BT106"/>
    <mergeCell ref="AH105:AJ105"/>
    <mergeCell ref="DE106:DM106"/>
    <mergeCell ref="BU105:CC105"/>
    <mergeCell ref="CM104:CU104"/>
    <mergeCell ref="CM105:CU105"/>
    <mergeCell ref="AT101:BB101"/>
    <mergeCell ref="BC101:BK101"/>
    <mergeCell ref="CV103:DD103"/>
    <mergeCell ref="CV104:DD104"/>
    <mergeCell ref="DE95:DM95"/>
    <mergeCell ref="CM95:CU95"/>
    <mergeCell ref="BU95:CC95"/>
    <mergeCell ref="BU101:CC101"/>
    <mergeCell ref="BU102:CC102"/>
    <mergeCell ref="AH91:AJ91"/>
    <mergeCell ref="AH102:AJ102"/>
    <mergeCell ref="CV86:DD89"/>
    <mergeCell ref="AK84:AS84"/>
    <mergeCell ref="BL101:BT101"/>
    <mergeCell ref="BL102:BT102"/>
    <mergeCell ref="DW111:EE111"/>
    <mergeCell ref="AT111:BB111"/>
    <mergeCell ref="DW107:EE107"/>
    <mergeCell ref="AT108:BB108"/>
    <mergeCell ref="BC108:BK108"/>
    <mergeCell ref="DE108:DM108"/>
    <mergeCell ref="DN108:DV108"/>
    <mergeCell ref="DW108:EE108"/>
    <mergeCell ref="DE107:DM107"/>
    <mergeCell ref="BL107:BT107"/>
    <mergeCell ref="BL108:BT108"/>
    <mergeCell ref="DW105:EE105"/>
    <mergeCell ref="DW106:EE106"/>
    <mergeCell ref="DE104:DM104"/>
    <mergeCell ref="DW110:EE110"/>
    <mergeCell ref="BU108:CC108"/>
    <mergeCell ref="CD110:CL110"/>
    <mergeCell ref="DE105:DM105"/>
    <mergeCell ref="DN105:DV105"/>
    <mergeCell ref="CV105:DD105"/>
    <mergeCell ref="DN104:DV104"/>
    <mergeCell ref="DW104:EE104"/>
    <mergeCell ref="CM111:CU111"/>
    <mergeCell ref="CV108:DD108"/>
    <mergeCell ref="CD106:CL106"/>
    <mergeCell ref="CD107:CL107"/>
    <mergeCell ref="CD108:CL108"/>
    <mergeCell ref="CV107:DD107"/>
    <mergeCell ref="BU110:CC110"/>
    <mergeCell ref="CV110:DD110"/>
    <mergeCell ref="AT110:BB110"/>
    <mergeCell ref="AT104:BB104"/>
    <mergeCell ref="CO74:DB74"/>
    <mergeCell ref="DC74:DP74"/>
    <mergeCell ref="CD90:CL90"/>
    <mergeCell ref="CM106:CU106"/>
    <mergeCell ref="CM108:CU108"/>
    <mergeCell ref="CD105:CL105"/>
    <mergeCell ref="G72:AA72"/>
    <mergeCell ref="AB72:AD72"/>
    <mergeCell ref="AE72:AG72"/>
    <mergeCell ref="AH72:AJ72"/>
    <mergeCell ref="A79:G80"/>
    <mergeCell ref="H79:Y80"/>
    <mergeCell ref="Z79:AE80"/>
    <mergeCell ref="AE76:AG76"/>
    <mergeCell ref="AH76:AJ76"/>
    <mergeCell ref="A77:C77"/>
    <mergeCell ref="G77:AA77"/>
    <mergeCell ref="AB77:AD77"/>
    <mergeCell ref="AE77:AG77"/>
    <mergeCell ref="DE84:DM84"/>
    <mergeCell ref="BU90:CC90"/>
    <mergeCell ref="BU91:CC91"/>
    <mergeCell ref="AH77:AJ77"/>
    <mergeCell ref="AE91:AG91"/>
    <mergeCell ref="G76:AA76"/>
    <mergeCell ref="AB76:AD76"/>
    <mergeCell ref="A71:C76"/>
    <mergeCell ref="D71:F77"/>
    <mergeCell ref="BC104:BK104"/>
    <mergeCell ref="BU104:CC104"/>
    <mergeCell ref="BL104:BT104"/>
    <mergeCell ref="AT105:BB105"/>
    <mergeCell ref="AK65:AX65"/>
    <mergeCell ref="AK66:AX66"/>
    <mergeCell ref="AK67:AX67"/>
    <mergeCell ref="AK68:AX68"/>
    <mergeCell ref="AK69:AX69"/>
    <mergeCell ref="AE66:AG66"/>
    <mergeCell ref="AH66:AJ66"/>
    <mergeCell ref="AH67:AJ67"/>
    <mergeCell ref="AH69:AJ69"/>
    <mergeCell ref="AH68:AJ68"/>
    <mergeCell ref="AH65:AJ65"/>
    <mergeCell ref="AH71:AJ71"/>
    <mergeCell ref="AK72:AX72"/>
    <mergeCell ref="AK76:AX76"/>
    <mergeCell ref="AB67:AD67"/>
    <mergeCell ref="AE67:AG67"/>
    <mergeCell ref="G69:AA69"/>
    <mergeCell ref="AB69:AD69"/>
    <mergeCell ref="AE69:AG69"/>
    <mergeCell ref="AE68:AG68"/>
    <mergeCell ref="AE65:AG65"/>
    <mergeCell ref="G74:AA74"/>
    <mergeCell ref="AB74:AD74"/>
    <mergeCell ref="AE74:AG74"/>
    <mergeCell ref="AH74:AJ74"/>
    <mergeCell ref="AE71:AG71"/>
    <mergeCell ref="AB71:AD71"/>
    <mergeCell ref="G71:AA71"/>
    <mergeCell ref="CO71:DB71"/>
    <mergeCell ref="BM68:BZ68"/>
    <mergeCell ref="G57:AA57"/>
    <mergeCell ref="G56:AA56"/>
    <mergeCell ref="G68:AA68"/>
    <mergeCell ref="AB68:AD68"/>
    <mergeCell ref="G66:AA66"/>
    <mergeCell ref="AB66:AD66"/>
    <mergeCell ref="A52:F69"/>
    <mergeCell ref="G65:AA65"/>
    <mergeCell ref="G63:AA63"/>
    <mergeCell ref="G67:AA67"/>
    <mergeCell ref="CO46:DB50"/>
    <mergeCell ref="CO51:DB51"/>
    <mergeCell ref="AK54:AX54"/>
    <mergeCell ref="AY57:BL57"/>
    <mergeCell ref="AY58:BL58"/>
    <mergeCell ref="AY62:BL62"/>
    <mergeCell ref="AY63:BL63"/>
    <mergeCell ref="AY64:BL64"/>
    <mergeCell ref="AY66:BL66"/>
    <mergeCell ref="AY67:BL67"/>
    <mergeCell ref="BM52:BZ52"/>
    <mergeCell ref="BM53:BZ53"/>
    <mergeCell ref="BM54:BZ54"/>
    <mergeCell ref="BM55:BZ55"/>
    <mergeCell ref="AY52:BL52"/>
    <mergeCell ref="BM65:BZ65"/>
    <mergeCell ref="BM66:BZ66"/>
    <mergeCell ref="CO56:DB56"/>
    <mergeCell ref="AB65:AD65"/>
    <mergeCell ref="CO58:DB58"/>
    <mergeCell ref="CO62:DB62"/>
    <mergeCell ref="BM67:BZ67"/>
    <mergeCell ref="CA64:CN64"/>
    <mergeCell ref="CA66:CN66"/>
    <mergeCell ref="CO67:DB67"/>
    <mergeCell ref="CO68:DB68"/>
    <mergeCell ref="CO69:DB69"/>
    <mergeCell ref="CO65:DB65"/>
    <mergeCell ref="DQ59:ED59"/>
    <mergeCell ref="BM60:BZ60"/>
    <mergeCell ref="CA60:CN60"/>
    <mergeCell ref="CO60:DB60"/>
    <mergeCell ref="DK81:EE81"/>
    <mergeCell ref="DC54:DP54"/>
    <mergeCell ref="DC55:DP55"/>
    <mergeCell ref="CA67:CN67"/>
    <mergeCell ref="CA68:CN68"/>
    <mergeCell ref="CA69:CN69"/>
    <mergeCell ref="CA65:CN65"/>
    <mergeCell ref="CO72:DB72"/>
    <mergeCell ref="CO76:DB76"/>
    <mergeCell ref="CO64:DB64"/>
    <mergeCell ref="CO66:DB66"/>
    <mergeCell ref="DQ58:ED58"/>
    <mergeCell ref="DQ63:ED63"/>
    <mergeCell ref="CA74:CN74"/>
    <mergeCell ref="BM56:BZ56"/>
    <mergeCell ref="BM57:BZ57"/>
    <mergeCell ref="DQ76:ED76"/>
    <mergeCell ref="DQ77:ED77"/>
    <mergeCell ref="CY81:DJ81"/>
    <mergeCell ref="DK79:EE80"/>
    <mergeCell ref="BL90:BT90"/>
    <mergeCell ref="BL86:BT89"/>
    <mergeCell ref="AT97:BB97"/>
    <mergeCell ref="BC97:BK97"/>
    <mergeCell ref="BL97:BT97"/>
    <mergeCell ref="AY69:BL69"/>
    <mergeCell ref="AK51:AX51"/>
    <mergeCell ref="AY46:BL50"/>
    <mergeCell ref="AY51:BL51"/>
    <mergeCell ref="AK58:AX58"/>
    <mergeCell ref="AK62:AX62"/>
    <mergeCell ref="AY68:BL68"/>
    <mergeCell ref="AY65:BL65"/>
    <mergeCell ref="BM77:BZ77"/>
    <mergeCell ref="BM76:BZ76"/>
    <mergeCell ref="AY55:BL55"/>
    <mergeCell ref="AY56:BL56"/>
    <mergeCell ref="AK74:AX74"/>
    <mergeCell ref="AY74:BL74"/>
    <mergeCell ref="BM74:BZ74"/>
    <mergeCell ref="AT93:BB93"/>
    <mergeCell ref="BC93:BK93"/>
    <mergeCell ref="BU84:CC84"/>
    <mergeCell ref="CA71:CN71"/>
    <mergeCell ref="BM69:BZ69"/>
    <mergeCell ref="AY71:BL71"/>
    <mergeCell ref="CA58:CN58"/>
    <mergeCell ref="CA62:CN62"/>
    <mergeCell ref="CA63:CN63"/>
    <mergeCell ref="AK85:AS89"/>
    <mergeCell ref="AK90:AS90"/>
    <mergeCell ref="AK91:AS91"/>
    <mergeCell ref="CA45:CN45"/>
    <mergeCell ref="DC46:DP50"/>
    <mergeCell ref="DC51:DP51"/>
    <mergeCell ref="AK56:AX56"/>
    <mergeCell ref="AK57:AX57"/>
    <mergeCell ref="BM46:BZ50"/>
    <mergeCell ref="BM51:BZ51"/>
    <mergeCell ref="CA51:CN51"/>
    <mergeCell ref="CA53:CN53"/>
    <mergeCell ref="CA54:CN54"/>
    <mergeCell ref="CA55:CN55"/>
    <mergeCell ref="CA56:CN56"/>
    <mergeCell ref="CA57:CN57"/>
    <mergeCell ref="DQ53:ED53"/>
    <mergeCell ref="DQ54:ED54"/>
    <mergeCell ref="DQ55:ED55"/>
    <mergeCell ref="DQ56:ED56"/>
    <mergeCell ref="DQ57:ED57"/>
    <mergeCell ref="CO57:DB57"/>
    <mergeCell ref="DQ62:ED62"/>
    <mergeCell ref="CD104:CL104"/>
    <mergeCell ref="DE101:DM101"/>
    <mergeCell ref="CA72:CN72"/>
    <mergeCell ref="DQ64:ED64"/>
    <mergeCell ref="AF79:CX82"/>
    <mergeCell ref="AF118:CX121"/>
    <mergeCell ref="CO77:DB77"/>
    <mergeCell ref="CA77:CN77"/>
    <mergeCell ref="CO52:DB52"/>
    <mergeCell ref="CO53:DB53"/>
    <mergeCell ref="CO54:DB54"/>
    <mergeCell ref="CO55:DB55"/>
    <mergeCell ref="DC77:DP77"/>
    <mergeCell ref="DC65:DP65"/>
    <mergeCell ref="DC71:DP71"/>
    <mergeCell ref="DC72:DP72"/>
    <mergeCell ref="DC76:DP76"/>
    <mergeCell ref="DC66:DP66"/>
    <mergeCell ref="DC67:DP67"/>
    <mergeCell ref="DC68:DP68"/>
    <mergeCell ref="DC69:DP69"/>
    <mergeCell ref="DC56:DP56"/>
    <mergeCell ref="DC57:DP57"/>
    <mergeCell ref="DC58:DP58"/>
    <mergeCell ref="DC62:DP62"/>
    <mergeCell ref="DC52:DP52"/>
    <mergeCell ref="DC53:DP53"/>
    <mergeCell ref="AK106:AS106"/>
    <mergeCell ref="AK107:AS107"/>
    <mergeCell ref="AK108:AS108"/>
    <mergeCell ref="AK110:AS110"/>
    <mergeCell ref="BC110:BK110"/>
    <mergeCell ref="CV22:DJ22"/>
    <mergeCell ref="G34:AA34"/>
    <mergeCell ref="AB34:AD34"/>
    <mergeCell ref="AE34:AG34"/>
    <mergeCell ref="AH34:AJ34"/>
    <mergeCell ref="AK34:AV34"/>
    <mergeCell ref="AW34:BH34"/>
    <mergeCell ref="BI34:BT34"/>
    <mergeCell ref="BU34:CF34"/>
    <mergeCell ref="CG34:CU34"/>
    <mergeCell ref="CV34:DJ34"/>
    <mergeCell ref="CV25:DJ25"/>
    <mergeCell ref="CV24:DJ24"/>
    <mergeCell ref="CV23:DJ23"/>
    <mergeCell ref="CG26:CU26"/>
    <mergeCell ref="CG25:CU25"/>
    <mergeCell ref="AH24:AJ24"/>
    <mergeCell ref="AK24:AV24"/>
    <mergeCell ref="AW24:BH24"/>
    <mergeCell ref="BI24:BT24"/>
    <mergeCell ref="CG24:CU24"/>
    <mergeCell ref="G26:AA26"/>
    <mergeCell ref="AB26:AD26"/>
    <mergeCell ref="BU28:CF28"/>
    <mergeCell ref="AW27:BH27"/>
    <mergeCell ref="BI27:BT27"/>
    <mergeCell ref="BU27:CF27"/>
    <mergeCell ref="G33:AA33"/>
    <mergeCell ref="AB33:AD33"/>
    <mergeCell ref="AE33:AG33"/>
    <mergeCell ref="AH33:AJ33"/>
    <mergeCell ref="CV35:DJ35"/>
    <mergeCell ref="G36:AA36"/>
    <mergeCell ref="AB36:AD36"/>
    <mergeCell ref="AE36:AG36"/>
    <mergeCell ref="AH36:AJ36"/>
    <mergeCell ref="AK36:AV36"/>
    <mergeCell ref="AW36:BH36"/>
    <mergeCell ref="BI36:BT36"/>
    <mergeCell ref="BU36:CF36"/>
    <mergeCell ref="CG36:CU36"/>
    <mergeCell ref="CV36:DJ36"/>
    <mergeCell ref="G59:AA59"/>
    <mergeCell ref="AB59:AD59"/>
    <mergeCell ref="AE59:AG59"/>
    <mergeCell ref="AH59:AJ59"/>
    <mergeCell ref="AK59:AX59"/>
    <mergeCell ref="AY59:BL59"/>
    <mergeCell ref="BM59:BZ59"/>
    <mergeCell ref="CA59:CN59"/>
    <mergeCell ref="CO59:DB59"/>
    <mergeCell ref="DC59:DP59"/>
    <mergeCell ref="T42:V42"/>
    <mergeCell ref="W42:Y42"/>
    <mergeCell ref="Z42:AB42"/>
    <mergeCell ref="AC42:AE42"/>
    <mergeCell ref="H42:J42"/>
    <mergeCell ref="K42:M42"/>
    <mergeCell ref="N42:P42"/>
    <mergeCell ref="Q42:S42"/>
    <mergeCell ref="A40:G41"/>
    <mergeCell ref="H40:Y41"/>
    <mergeCell ref="Z40:AE41"/>
    <mergeCell ref="CY40:DJ41"/>
    <mergeCell ref="DC60:DP60"/>
    <mergeCell ref="DQ60:ED60"/>
    <mergeCell ref="G61:AA61"/>
    <mergeCell ref="AB61:AD61"/>
    <mergeCell ref="AE61:AG61"/>
    <mergeCell ref="AH61:AJ61"/>
    <mergeCell ref="AK61:AX61"/>
    <mergeCell ref="AY61:BL61"/>
    <mergeCell ref="BM61:BZ61"/>
    <mergeCell ref="CA61:CN61"/>
    <mergeCell ref="CO61:DB61"/>
    <mergeCell ref="DC61:DP61"/>
    <mergeCell ref="DQ61:ED61"/>
    <mergeCell ref="G73:AA73"/>
    <mergeCell ref="AB73:AD73"/>
    <mergeCell ref="AE73:AG73"/>
    <mergeCell ref="AH73:AJ73"/>
    <mergeCell ref="AK73:AX73"/>
    <mergeCell ref="AY73:BL73"/>
    <mergeCell ref="BM73:BZ73"/>
    <mergeCell ref="CA73:CN73"/>
    <mergeCell ref="CO73:DB73"/>
    <mergeCell ref="DC73:DP73"/>
    <mergeCell ref="DQ73:ED73"/>
    <mergeCell ref="DQ65:ED65"/>
    <mergeCell ref="DQ66:ED66"/>
    <mergeCell ref="DQ67:ED67"/>
    <mergeCell ref="DQ68:ED68"/>
    <mergeCell ref="DQ69:ED69"/>
    <mergeCell ref="DQ71:ED71"/>
    <mergeCell ref="DQ72:ED72"/>
    <mergeCell ref="DQ74:ED74"/>
    <mergeCell ref="CM100:CU100"/>
    <mergeCell ref="CV100:DD100"/>
    <mergeCell ref="DE100:DM100"/>
    <mergeCell ref="DN100:DV100"/>
    <mergeCell ref="DW100:EE100"/>
    <mergeCell ref="G75:AA75"/>
    <mergeCell ref="AB75:AD75"/>
    <mergeCell ref="AE75:AG75"/>
    <mergeCell ref="AH75:AJ75"/>
    <mergeCell ref="AK75:AX75"/>
    <mergeCell ref="AY75:BL75"/>
    <mergeCell ref="BM75:BZ75"/>
    <mergeCell ref="CA75:CN75"/>
    <mergeCell ref="CO75:DB75"/>
    <mergeCell ref="DC75:DP75"/>
    <mergeCell ref="DQ75:ED75"/>
    <mergeCell ref="G98:AA98"/>
    <mergeCell ref="AB98:AD98"/>
    <mergeCell ref="AE98:AG98"/>
    <mergeCell ref="AH98:AJ98"/>
    <mergeCell ref="AK98:AS98"/>
    <mergeCell ref="AT98:BB98"/>
    <mergeCell ref="BC98:BK98"/>
    <mergeCell ref="BL98:BT98"/>
    <mergeCell ref="BU98:CC98"/>
    <mergeCell ref="CD98:CL98"/>
    <mergeCell ref="CM98:CU98"/>
    <mergeCell ref="CV98:DD98"/>
    <mergeCell ref="DE98:DM98"/>
    <mergeCell ref="DN98:DV98"/>
    <mergeCell ref="DW98:EE98"/>
    <mergeCell ref="DW99:EE99"/>
    <mergeCell ref="G100:AA100"/>
    <mergeCell ref="AB100:AD100"/>
    <mergeCell ref="AE100:AG100"/>
    <mergeCell ref="AH100:AJ100"/>
    <mergeCell ref="AK100:AS100"/>
    <mergeCell ref="AT100:BB100"/>
    <mergeCell ref="BC100:BK100"/>
    <mergeCell ref="BL100:BT100"/>
    <mergeCell ref="BU100:CC100"/>
    <mergeCell ref="CD100:CL100"/>
    <mergeCell ref="CV112:DD112"/>
    <mergeCell ref="DE112:DM112"/>
    <mergeCell ref="DN112:DV112"/>
    <mergeCell ref="DW112:EE112"/>
    <mergeCell ref="G113:AA113"/>
    <mergeCell ref="AB113:AD113"/>
    <mergeCell ref="AE113:AG113"/>
    <mergeCell ref="AH113:AJ113"/>
    <mergeCell ref="AK113:AS113"/>
    <mergeCell ref="AT113:BB113"/>
    <mergeCell ref="BC113:BK113"/>
    <mergeCell ref="BL113:BT113"/>
    <mergeCell ref="BU113:CC113"/>
    <mergeCell ref="CD113:CL113"/>
    <mergeCell ref="CM113:CU113"/>
    <mergeCell ref="CV113:DD113"/>
    <mergeCell ref="DE113:DM113"/>
    <mergeCell ref="DN113:DV113"/>
    <mergeCell ref="DW113:EE113"/>
    <mergeCell ref="CD112:CL112"/>
    <mergeCell ref="CM112:CU112"/>
    <mergeCell ref="AB137:AD137"/>
    <mergeCell ref="AE137:AG137"/>
    <mergeCell ref="AH137:AJ137"/>
    <mergeCell ref="AK137:AR137"/>
    <mergeCell ref="AS137:AZ137"/>
    <mergeCell ref="BA137:BG137"/>
    <mergeCell ref="BH137:BO137"/>
    <mergeCell ref="G112:AA112"/>
    <mergeCell ref="AB112:AD112"/>
    <mergeCell ref="AE112:AG112"/>
    <mergeCell ref="AH112:AJ112"/>
    <mergeCell ref="AK112:AS112"/>
    <mergeCell ref="AT112:BB112"/>
    <mergeCell ref="BC112:BK112"/>
    <mergeCell ref="BL112:BT112"/>
    <mergeCell ref="BU112:CC112"/>
    <mergeCell ref="AK131:AR131"/>
    <mergeCell ref="AK132:AR132"/>
    <mergeCell ref="AK133:AR133"/>
    <mergeCell ref="BH131:BO131"/>
    <mergeCell ref="Z118:AE119"/>
    <mergeCell ref="AC120:AE120"/>
    <mergeCell ref="AK116:AS116"/>
    <mergeCell ref="A118:G119"/>
    <mergeCell ref="H118:Y119"/>
    <mergeCell ref="AS135:AZ135"/>
    <mergeCell ref="BA135:BG135"/>
    <mergeCell ref="BH135:BO135"/>
    <mergeCell ref="G137:AA137"/>
    <mergeCell ref="AK134:AR134"/>
    <mergeCell ref="AK135:AR135"/>
    <mergeCell ref="AK136:AR136"/>
    <mergeCell ref="AE114:AG114"/>
    <mergeCell ref="AH114:AJ114"/>
    <mergeCell ref="AK114:AS114"/>
    <mergeCell ref="AT114:BB114"/>
    <mergeCell ref="BC114:BK114"/>
    <mergeCell ref="BL114:BT114"/>
    <mergeCell ref="BU114:CC114"/>
    <mergeCell ref="CD114:CL114"/>
    <mergeCell ref="CM114:CU114"/>
    <mergeCell ref="CV114:DD114"/>
    <mergeCell ref="DE114:DM114"/>
    <mergeCell ref="DN114:DV114"/>
    <mergeCell ref="CM115:CU115"/>
    <mergeCell ref="AH116:AJ116"/>
    <mergeCell ref="AS130:AZ130"/>
    <mergeCell ref="BA130:BG130"/>
    <mergeCell ref="BH130:BO130"/>
    <mergeCell ref="BA127:BG128"/>
    <mergeCell ref="AS123:AZ123"/>
    <mergeCell ref="CY120:DJ120"/>
    <mergeCell ref="DK120:EE120"/>
    <mergeCell ref="CY118:DJ119"/>
    <mergeCell ref="DK118:EE119"/>
    <mergeCell ref="DE116:DM116"/>
    <mergeCell ref="DN116:DV116"/>
    <mergeCell ref="DW115:EE115"/>
    <mergeCell ref="AT115:BB115"/>
    <mergeCell ref="BC115:BK115"/>
    <mergeCell ref="BL115:BT115"/>
    <mergeCell ref="BU115:CC115"/>
    <mergeCell ref="AH115:AJ115"/>
    <mergeCell ref="DE115:DM115"/>
    <mergeCell ref="BA133:BG133"/>
    <mergeCell ref="BH133:BO133"/>
    <mergeCell ref="DW114:EE114"/>
    <mergeCell ref="AS152:AZ152"/>
    <mergeCell ref="BA152:BG152"/>
    <mergeCell ref="BH152:BO152"/>
    <mergeCell ref="G153:AA153"/>
    <mergeCell ref="AB153:AD153"/>
    <mergeCell ref="AE153:AG153"/>
    <mergeCell ref="AH153:AJ153"/>
    <mergeCell ref="AK153:AR153"/>
    <mergeCell ref="AS153:AZ153"/>
    <mergeCell ref="BA153:BG153"/>
    <mergeCell ref="BH153:BO153"/>
    <mergeCell ref="G138:AA138"/>
    <mergeCell ref="AB138:AD138"/>
    <mergeCell ref="AE138:AG138"/>
    <mergeCell ref="AH138:AJ138"/>
    <mergeCell ref="AK138:AR138"/>
    <mergeCell ref="AS138:AZ138"/>
    <mergeCell ref="BA138:BG138"/>
    <mergeCell ref="BH138:BO138"/>
    <mergeCell ref="G139:AA139"/>
    <mergeCell ref="AB139:AD139"/>
    <mergeCell ref="AE139:AG139"/>
    <mergeCell ref="AH139:AJ139"/>
    <mergeCell ref="AK139:AR139"/>
    <mergeCell ref="AS139:AZ139"/>
    <mergeCell ref="BA139:BG139"/>
    <mergeCell ref="BH139:BO139"/>
    <mergeCell ref="G151:AA151"/>
    <mergeCell ref="AB151:AD151"/>
  </mergeCells>
  <phoneticPr fontId="3"/>
  <dataValidations count="9">
    <dataValidation type="whole" allowBlank="1" showInputMessage="1" showErrorMessage="1" errorTitle="入力エラー" error="数値以外の入力または、15桁以上の入力は行えません。" sqref="CG26:CU26 CG13:CU24 AK91:AS102 CG32:CU37 AK104:AS104 AK110:AS115">
      <formula1>-9999999999999</formula1>
      <formula2>99999999999999</formula2>
    </dataValidation>
    <dataValidation type="whole" allowBlank="1" showInputMessage="1" showErrorMessage="1" errorTitle="入力エラー" error="数値以外の入力または、12桁以上の入力は行えません。" sqref="CD91:CL102 CD104:CL104 BM71:BM76 AK65 BM65 AK52:AK63 CA65:DP65 CA52:DP63 BM52:BM63 CA71:DP76 AK71:AK76 CD110:CL115">
      <formula1>-9999999999</formula1>
      <formula2>99999999999</formula2>
    </dataValidation>
    <dataValidation type="whole" allowBlank="1" showInputMessage="1" showErrorMessage="1" errorTitle="入力エラー" error="数値以外の入力または、10桁以上の入力は行えません。" sqref="BA143:BG143 AY52:AY63 AW13:BH24 AW32:BH37 AY71:AY76 AY65 BA130:BG141 AW26:BH26 BA149:BG154">
      <formula1>-99999999</formula1>
      <formula2>999999999</formula2>
    </dataValidation>
    <dataValidation type="whole" allowBlank="1" showInputMessage="1" showErrorMessage="1" errorTitle="入力エラー" error="数値以外の入力または、11桁以上の入力は行えません。" sqref="BC91:CC102 BC104:CC104 CM104:CU104 AK143:AR143 AK13:AV24 AK26:AV26 AK32:AV37 AK130:AR141 DE110:EE115 DE104:EE104 DE91:EE102 CM91:CU102 BC110:CC115 CM110:CU115 AK149:AR154">
      <formula1>-999999999</formula1>
      <formula2>9999999999</formula2>
    </dataValidation>
    <dataValidation type="whole" allowBlank="1" showInputMessage="1" showErrorMessage="1" errorTitle="入力エラー" error="数値以外の入力または、13桁以上の入力は行えません。" sqref="AS143:AZ143 AT110:BB115 AT91:BB102 AT104:BB104 AS130:AZ141 AS149:AZ154">
      <formula1>-99999999999</formula1>
      <formula2>999999999999</formula2>
    </dataValidation>
    <dataValidation type="whole" allowBlank="1" showInputMessage="1" showErrorMessage="1" errorTitle="入力エラー" error="数値以外の入力または、8桁以上の入力は行えません。" sqref="BU13:CF24 BU26:CF26 BU32:CF37">
      <formula1>-999999</formula1>
      <formula2>9999999</formula2>
    </dataValidation>
    <dataValidation type="whole" allowBlank="1" showInputMessage="1" showErrorMessage="1" errorTitle="入力エラー" error="数値以外の入力または、13桁以上の入力は行えません" sqref="BI26:BT26 BI13:BT24">
      <formula1>-99999999999</formula1>
      <formula2>999999999999</formula2>
    </dataValidation>
    <dataValidation type="whole" allowBlank="1" showInputMessage="1" showErrorMessage="1" errorTitle="入力エラー" error="数値以外の入力または、9桁以上の入力は行えません。" sqref="BL117">
      <formula1>-9999999</formula1>
      <formula2>99999999</formula2>
    </dataValidation>
    <dataValidation type="whole" allowBlank="1" showInputMessage="1" showErrorMessage="1" errorTitle="入力エラー" error="数値以外の入力または、14桁以上の入力は行えません。" sqref="DQ52:ED63 DQ65:ED65 DQ71:ED76">
      <formula1>-999999999999</formula1>
      <formula2>9999999999999</formula2>
    </dataValidation>
  </dataValidations>
  <printOptions horizontalCentered="1"/>
  <pageMargins left="0.59055118110236227" right="0.59055118110236227" top="0.6692913385826772" bottom="0.39370078740157483" header="0.51181102362204722" footer="0.19685039370078741"/>
  <pageSetup paperSize="9" scale="95" firstPageNumber="41" orientation="landscape" useFirstPageNumber="1" horizontalDpi="300" verticalDpi="300" r:id="rId1"/>
  <headerFooter alignWithMargins="0">
    <oddFooter>&amp;R課税市-&amp;P</oddFooter>
  </headerFooter>
  <rowBreaks count="3" manualBreakCount="3">
    <brk id="39" max="135" man="1"/>
    <brk id="78" max="135" man="1"/>
    <brk id="117" max="135" man="1"/>
  </rowBreaks>
  <drawing r:id="rId2"/>
  <legacyDrawing r:id="rId3"/>
  <picture r:id="rId4"/>
  <controls>
    <mc:AlternateContent xmlns:mc="http://schemas.openxmlformats.org/markup-compatibility/2006">
      <mc:Choice Requires="x14">
        <control shapeId="15366" r:id="rId5" name="CommandButton1">
          <controlPr defaultSize="0" print="0" autoLine="0" r:id="rId6">
            <anchor moveWithCells="1">
              <from>
                <xdr:col>13</xdr:col>
                <xdr:colOff>0</xdr:colOff>
                <xdr:row>3</xdr:row>
                <xdr:rowOff>57150</xdr:rowOff>
              </from>
              <to>
                <xdr:col>24</xdr:col>
                <xdr:colOff>47625</xdr:colOff>
                <xdr:row>5</xdr:row>
                <xdr:rowOff>28575</xdr:rowOff>
              </to>
            </anchor>
          </controlPr>
        </control>
      </mc:Choice>
      <mc:Fallback>
        <control shapeId="15366" r:id="rId5" name="CommandButton1"/>
      </mc:Fallback>
    </mc:AlternateContent>
    <mc:AlternateContent xmlns:mc="http://schemas.openxmlformats.org/markup-compatibility/2006">
      <mc:Choice Requires="x14">
        <control shapeId="15388" r:id="rId7" name="CommandButton3">
          <controlPr defaultSize="0" print="0" autoLine="0" r:id="rId8">
            <anchor moveWithCells="1">
              <from>
                <xdr:col>13</xdr:col>
                <xdr:colOff>0</xdr:colOff>
                <xdr:row>42</xdr:row>
                <xdr:rowOff>76200</xdr:rowOff>
              </from>
              <to>
                <xdr:col>24</xdr:col>
                <xdr:colOff>47625</xdr:colOff>
                <xdr:row>44</xdr:row>
                <xdr:rowOff>9525</xdr:rowOff>
              </to>
            </anchor>
          </controlPr>
        </control>
      </mc:Choice>
      <mc:Fallback>
        <control shapeId="15388" r:id="rId7" name="CommandButton3"/>
      </mc:Fallback>
    </mc:AlternateContent>
    <mc:AlternateContent xmlns:mc="http://schemas.openxmlformats.org/markup-compatibility/2006">
      <mc:Choice Requires="x14">
        <control shapeId="15389" r:id="rId9" name="CommandButton2">
          <controlPr defaultSize="0" print="0" autoLine="0" r:id="rId10">
            <anchor moveWithCells="1">
              <from>
                <xdr:col>0</xdr:col>
                <xdr:colOff>57150</xdr:colOff>
                <xdr:row>42</xdr:row>
                <xdr:rowOff>76200</xdr:rowOff>
              </from>
              <to>
                <xdr:col>12</xdr:col>
                <xdr:colOff>28575</xdr:colOff>
                <xdr:row>44</xdr:row>
                <xdr:rowOff>9525</xdr:rowOff>
              </to>
            </anchor>
          </controlPr>
        </control>
      </mc:Choice>
      <mc:Fallback>
        <control shapeId="15389" r:id="rId9" name="CommandButton2"/>
      </mc:Fallback>
    </mc:AlternateContent>
    <mc:AlternateContent xmlns:mc="http://schemas.openxmlformats.org/markup-compatibility/2006">
      <mc:Choice Requires="x14">
        <control shapeId="15433" r:id="rId11" name="CommandButton4">
          <controlPr defaultSize="0" print="0" autoLine="0" r:id="rId12">
            <anchor moveWithCells="1">
              <from>
                <xdr:col>1</xdr:col>
                <xdr:colOff>9525</xdr:colOff>
                <xdr:row>81</xdr:row>
                <xdr:rowOff>66675</xdr:rowOff>
              </from>
              <to>
                <xdr:col>12</xdr:col>
                <xdr:colOff>57150</xdr:colOff>
                <xdr:row>83</xdr:row>
                <xdr:rowOff>38100</xdr:rowOff>
              </to>
            </anchor>
          </controlPr>
        </control>
      </mc:Choice>
      <mc:Fallback>
        <control shapeId="15433" r:id="rId11" name="CommandButton4"/>
      </mc:Fallback>
    </mc:AlternateContent>
    <mc:AlternateContent xmlns:mc="http://schemas.openxmlformats.org/markup-compatibility/2006">
      <mc:Choice Requires="x14">
        <control shapeId="15465" r:id="rId13" name="CommandButton6">
          <controlPr defaultSize="0" print="0" autoLine="0" r:id="rId14">
            <anchor moveWithCells="1">
              <from>
                <xdr:col>1</xdr:col>
                <xdr:colOff>9525</xdr:colOff>
                <xdr:row>120</xdr:row>
                <xdr:rowOff>66675</xdr:rowOff>
              </from>
              <to>
                <xdr:col>12</xdr:col>
                <xdr:colOff>57150</xdr:colOff>
                <xdr:row>122</xdr:row>
                <xdr:rowOff>38100</xdr:rowOff>
              </to>
            </anchor>
          </controlPr>
        </control>
      </mc:Choice>
      <mc:Fallback>
        <control shapeId="15465" r:id="rId13" name="CommandButton6"/>
      </mc:Fallback>
    </mc:AlternateContent>
    <mc:AlternateContent xmlns:mc="http://schemas.openxmlformats.org/markup-compatibility/2006">
      <mc:Choice Requires="x14">
        <control shapeId="15483" r:id="rId15" name="CommandButton5">
          <controlPr defaultSize="0" print="0" autoLine="0" r:id="rId16">
            <anchor moveWithCells="1">
              <from>
                <xdr:col>13</xdr:col>
                <xdr:colOff>0</xdr:colOff>
                <xdr:row>81</xdr:row>
                <xdr:rowOff>66675</xdr:rowOff>
              </from>
              <to>
                <xdr:col>24</xdr:col>
                <xdr:colOff>47625</xdr:colOff>
                <xdr:row>83</xdr:row>
                <xdr:rowOff>38100</xdr:rowOff>
              </to>
            </anchor>
          </controlPr>
        </control>
      </mc:Choice>
      <mc:Fallback>
        <control shapeId="15483" r:id="rId15" name="CommandButton5"/>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56">
    <pageSetUpPr autoPageBreaks="0"/>
  </sheetPr>
  <dimension ref="A1:EG239"/>
  <sheetViews>
    <sheetView showGridLines="0" topLeftCell="A211" zoomScale="85" zoomScaleNormal="85" workbookViewId="0">
      <selection activeCell="AK13" sqref="AK13:AY13"/>
    </sheetView>
  </sheetViews>
  <sheetFormatPr defaultColWidth="1" defaultRowHeight="15" customHeight="1"/>
  <cols>
    <col min="1" max="78" width="1" style="140" customWidth="1"/>
    <col min="79" max="79" width="1.125" style="140" customWidth="1"/>
    <col min="80" max="110" width="1" style="140" customWidth="1"/>
    <col min="111" max="16384" width="1" style="140"/>
  </cols>
  <sheetData>
    <row r="1" spans="1:137" s="56" customFormat="1" ht="12.75" customHeight="1">
      <c r="A1" s="814"/>
      <c r="B1" s="814"/>
      <c r="C1" s="814"/>
      <c r="D1" s="814"/>
      <c r="E1" s="814"/>
      <c r="F1" s="814"/>
      <c r="G1" s="815"/>
      <c r="H1" s="816" t="s">
        <v>55</v>
      </c>
      <c r="I1" s="118"/>
      <c r="J1" s="118"/>
      <c r="K1" s="118"/>
      <c r="L1" s="118"/>
      <c r="M1" s="118"/>
      <c r="N1" s="118"/>
      <c r="O1" s="118"/>
      <c r="P1" s="118"/>
      <c r="Q1" s="118"/>
      <c r="R1" s="118"/>
      <c r="S1" s="118"/>
      <c r="T1" s="118"/>
      <c r="U1" s="118"/>
      <c r="V1" s="118"/>
      <c r="W1" s="118"/>
      <c r="X1" s="118"/>
      <c r="Y1" s="119"/>
      <c r="Z1" s="816" t="s">
        <v>460</v>
      </c>
      <c r="AA1" s="118"/>
      <c r="AB1" s="118"/>
      <c r="AC1" s="118"/>
      <c r="AD1" s="118"/>
      <c r="AE1" s="119"/>
      <c r="AF1" s="742" t="str">
        <f>"第56表　課税標準額段階別"&amp; 表00!CY5&amp;表00!DC5 &amp; "年度分所得割額等に関する調
第11表関係　(1)総所得金額等に関する調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第56表　課税標準額段階別令和5年度分所得割額等に関する調
第11表関係　(1)総所得金額等に関する調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1" s="742"/>
      <c r="AH1" s="742"/>
      <c r="AI1" s="742"/>
      <c r="AJ1" s="742"/>
      <c r="AK1" s="742"/>
      <c r="AL1" s="742"/>
      <c r="AM1" s="742"/>
      <c r="AN1" s="742"/>
      <c r="AO1" s="742"/>
      <c r="AP1" s="742"/>
      <c r="AQ1" s="742"/>
      <c r="AR1" s="742"/>
      <c r="AS1" s="742"/>
      <c r="AT1" s="742"/>
      <c r="AU1" s="742"/>
      <c r="AV1" s="742"/>
      <c r="AW1" s="742"/>
      <c r="AX1" s="742"/>
      <c r="AY1" s="742"/>
      <c r="AZ1" s="742"/>
      <c r="BA1" s="742"/>
      <c r="BB1" s="742"/>
      <c r="BC1" s="742"/>
      <c r="BD1" s="742"/>
      <c r="BE1" s="742"/>
      <c r="BF1" s="742"/>
      <c r="BG1" s="742"/>
      <c r="BH1" s="742"/>
      <c r="BI1" s="742"/>
      <c r="BJ1" s="742"/>
      <c r="BK1" s="742"/>
      <c r="BL1" s="742"/>
      <c r="BM1" s="742"/>
      <c r="BN1" s="742"/>
      <c r="BO1" s="742"/>
      <c r="BP1" s="742"/>
      <c r="BQ1" s="742"/>
      <c r="BR1" s="742"/>
      <c r="BS1" s="742"/>
      <c r="BT1" s="742"/>
      <c r="BU1" s="742"/>
      <c r="BV1" s="742"/>
      <c r="BW1" s="742"/>
      <c r="BX1" s="742"/>
      <c r="BY1" s="742"/>
      <c r="BZ1" s="742"/>
      <c r="CA1" s="742"/>
      <c r="CB1" s="742"/>
      <c r="CC1" s="742"/>
      <c r="CD1" s="742"/>
      <c r="CE1" s="742"/>
      <c r="CF1" s="742"/>
      <c r="CG1" s="742"/>
      <c r="CH1" s="742"/>
      <c r="CI1" s="742"/>
      <c r="CJ1" s="742"/>
      <c r="CK1" s="742"/>
      <c r="CL1" s="742"/>
      <c r="CM1" s="742"/>
      <c r="CN1" s="742"/>
      <c r="CO1" s="742"/>
      <c r="CP1" s="742"/>
      <c r="CQ1" s="742"/>
      <c r="CR1" s="742"/>
      <c r="CS1" s="742"/>
      <c r="CT1" s="742"/>
      <c r="CU1" s="742"/>
      <c r="CV1" s="742"/>
      <c r="CW1" s="742"/>
      <c r="CX1" s="742"/>
      <c r="CY1" s="817" t="s">
        <v>535</v>
      </c>
      <c r="CZ1" s="817"/>
      <c r="DA1" s="817"/>
      <c r="DB1" s="817"/>
      <c r="DC1" s="817"/>
      <c r="DD1" s="817"/>
      <c r="DE1" s="817"/>
      <c r="DF1" s="817"/>
      <c r="DG1" s="817"/>
      <c r="DH1" s="817"/>
      <c r="DI1" s="817"/>
      <c r="DJ1" s="817"/>
      <c r="DK1" s="121" t="str">
        <f>IF(表00!DG1="","",表00!DG1)</f>
        <v>三重県</v>
      </c>
      <c r="DL1" s="121"/>
      <c r="DM1" s="121"/>
      <c r="DN1" s="121"/>
      <c r="DO1" s="121"/>
      <c r="DP1" s="121"/>
      <c r="DQ1" s="121"/>
      <c r="DR1" s="121"/>
      <c r="DS1" s="121"/>
      <c r="DT1" s="121"/>
      <c r="DU1" s="121"/>
      <c r="DV1" s="121"/>
      <c r="DW1" s="121"/>
      <c r="DX1" s="121"/>
      <c r="DY1" s="121"/>
      <c r="DZ1" s="121"/>
      <c r="EA1" s="121"/>
      <c r="EB1" s="121"/>
      <c r="EC1" s="121"/>
      <c r="ED1" s="121"/>
      <c r="EE1" s="121"/>
    </row>
    <row r="2" spans="1:137" s="56" customFormat="1" ht="13.15" customHeight="1" thickBot="1">
      <c r="A2" s="814"/>
      <c r="B2" s="814"/>
      <c r="C2" s="814"/>
      <c r="D2" s="814"/>
      <c r="E2" s="814"/>
      <c r="F2" s="814"/>
      <c r="G2" s="815"/>
      <c r="H2" s="122"/>
      <c r="I2" s="123"/>
      <c r="J2" s="123"/>
      <c r="K2" s="123"/>
      <c r="L2" s="123"/>
      <c r="M2" s="123"/>
      <c r="N2" s="123"/>
      <c r="O2" s="123"/>
      <c r="P2" s="123"/>
      <c r="Q2" s="123"/>
      <c r="R2" s="123"/>
      <c r="S2" s="123"/>
      <c r="T2" s="123"/>
      <c r="U2" s="123"/>
      <c r="V2" s="123"/>
      <c r="W2" s="123"/>
      <c r="X2" s="123"/>
      <c r="Y2" s="124"/>
      <c r="Z2" s="122"/>
      <c r="AA2" s="123"/>
      <c r="AB2" s="123"/>
      <c r="AC2" s="123"/>
      <c r="AD2" s="123"/>
      <c r="AE2" s="124"/>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c r="BL2" s="742"/>
      <c r="BM2" s="742"/>
      <c r="BN2" s="742"/>
      <c r="BO2" s="742"/>
      <c r="BP2" s="742"/>
      <c r="BQ2" s="742"/>
      <c r="BR2" s="742"/>
      <c r="BS2" s="742"/>
      <c r="BT2" s="742"/>
      <c r="BU2" s="742"/>
      <c r="BV2" s="742"/>
      <c r="BW2" s="742"/>
      <c r="BX2" s="742"/>
      <c r="BY2" s="742"/>
      <c r="BZ2" s="742"/>
      <c r="CA2" s="742"/>
      <c r="CB2" s="742"/>
      <c r="CC2" s="742"/>
      <c r="CD2" s="742"/>
      <c r="CE2" s="742"/>
      <c r="CF2" s="742"/>
      <c r="CG2" s="742"/>
      <c r="CH2" s="742"/>
      <c r="CI2" s="742"/>
      <c r="CJ2" s="742"/>
      <c r="CK2" s="742"/>
      <c r="CL2" s="742"/>
      <c r="CM2" s="742"/>
      <c r="CN2" s="742"/>
      <c r="CO2" s="742"/>
      <c r="CP2" s="742"/>
      <c r="CQ2" s="742"/>
      <c r="CR2" s="742"/>
      <c r="CS2" s="742"/>
      <c r="CT2" s="742"/>
      <c r="CU2" s="742"/>
      <c r="CV2" s="742"/>
      <c r="CW2" s="742"/>
      <c r="CX2" s="742"/>
      <c r="CY2" s="818"/>
      <c r="CZ2" s="818"/>
      <c r="DA2" s="818"/>
      <c r="DB2" s="818"/>
      <c r="DC2" s="818"/>
      <c r="DD2" s="818"/>
      <c r="DE2" s="818"/>
      <c r="DF2" s="818"/>
      <c r="DG2" s="818"/>
      <c r="DH2" s="818"/>
      <c r="DI2" s="818"/>
      <c r="DJ2" s="818"/>
      <c r="DK2" s="126"/>
      <c r="DL2" s="126"/>
      <c r="DM2" s="126"/>
      <c r="DN2" s="126"/>
      <c r="DO2" s="126"/>
      <c r="DP2" s="126"/>
      <c r="DQ2" s="126"/>
      <c r="DR2" s="126"/>
      <c r="DS2" s="126"/>
      <c r="DT2" s="126"/>
      <c r="DU2" s="126"/>
      <c r="DV2" s="126"/>
      <c r="DW2" s="126"/>
      <c r="DX2" s="126"/>
      <c r="DY2" s="126"/>
      <c r="DZ2" s="126"/>
      <c r="EA2" s="126"/>
      <c r="EB2" s="126"/>
      <c r="EC2" s="126"/>
      <c r="ED2" s="126"/>
      <c r="EE2" s="126"/>
    </row>
    <row r="3" spans="1:137" s="56" customFormat="1" ht="25.5" customHeight="1" thickBot="1">
      <c r="A3" s="819"/>
      <c r="B3" s="128"/>
      <c r="C3" s="128"/>
      <c r="D3" s="128"/>
      <c r="E3" s="128"/>
      <c r="F3" s="128"/>
      <c r="G3" s="129"/>
      <c r="H3" s="820">
        <f>IF(表00!A8="","",表00!A8)</f>
        <v>2</v>
      </c>
      <c r="I3" s="821"/>
      <c r="J3" s="822"/>
      <c r="K3" s="820">
        <f>IF(表00!D8="","",表00!D8)</f>
        <v>4</v>
      </c>
      <c r="L3" s="821"/>
      <c r="M3" s="822"/>
      <c r="N3" s="820">
        <f>IF(表00!G8="","",表00!G8)</f>
        <v>2</v>
      </c>
      <c r="O3" s="821"/>
      <c r="P3" s="822"/>
      <c r="Q3" s="820">
        <f>IF(表00!J8="","",表00!J8)</f>
        <v>0</v>
      </c>
      <c r="R3" s="821"/>
      <c r="S3" s="822"/>
      <c r="T3" s="820">
        <f>IF(表00!M8="","",表00!M8)</f>
        <v>2</v>
      </c>
      <c r="U3" s="821"/>
      <c r="V3" s="822"/>
      <c r="W3" s="820">
        <f>IF(表00!P8="","",表00!P8)</f>
        <v>1</v>
      </c>
      <c r="X3" s="821"/>
      <c r="Y3" s="822"/>
      <c r="Z3" s="823">
        <v>5</v>
      </c>
      <c r="AA3" s="134"/>
      <c r="AB3" s="135"/>
      <c r="AC3" s="820">
        <v>6</v>
      </c>
      <c r="AD3" s="137"/>
      <c r="AE3" s="138"/>
      <c r="AF3" s="742"/>
      <c r="AG3" s="742"/>
      <c r="AH3" s="742"/>
      <c r="AI3" s="742"/>
      <c r="AJ3" s="742"/>
      <c r="AK3" s="742"/>
      <c r="AL3" s="742"/>
      <c r="AM3" s="742"/>
      <c r="AN3" s="742"/>
      <c r="AO3" s="742"/>
      <c r="AP3" s="742"/>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2"/>
      <c r="CC3" s="742"/>
      <c r="CD3" s="742"/>
      <c r="CE3" s="742"/>
      <c r="CF3" s="742"/>
      <c r="CG3" s="742"/>
      <c r="CH3" s="742"/>
      <c r="CI3" s="742"/>
      <c r="CJ3" s="742"/>
      <c r="CK3" s="742"/>
      <c r="CL3" s="742"/>
      <c r="CM3" s="742"/>
      <c r="CN3" s="742"/>
      <c r="CO3" s="742"/>
      <c r="CP3" s="742"/>
      <c r="CQ3" s="742"/>
      <c r="CR3" s="742"/>
      <c r="CS3" s="742"/>
      <c r="CT3" s="742"/>
      <c r="CU3" s="742"/>
      <c r="CV3" s="742"/>
      <c r="CW3" s="742"/>
      <c r="CX3" s="742"/>
      <c r="CY3" s="818" t="s">
        <v>458</v>
      </c>
      <c r="CZ3" s="818"/>
      <c r="DA3" s="818"/>
      <c r="DB3" s="818"/>
      <c r="DC3" s="818"/>
      <c r="DD3" s="818"/>
      <c r="DE3" s="818"/>
      <c r="DF3" s="818"/>
      <c r="DG3" s="818"/>
      <c r="DH3" s="818"/>
      <c r="DI3" s="818"/>
      <c r="DJ3" s="818"/>
      <c r="DK3" s="139" t="str">
        <f>IF(表00!DG3="","",表00!DG3)</f>
        <v>四日市市</v>
      </c>
      <c r="DL3" s="139"/>
      <c r="DM3" s="139"/>
      <c r="DN3" s="139"/>
      <c r="DO3" s="139"/>
      <c r="DP3" s="139"/>
      <c r="DQ3" s="139"/>
      <c r="DR3" s="139"/>
      <c r="DS3" s="139"/>
      <c r="DT3" s="139"/>
      <c r="DU3" s="139"/>
      <c r="DV3" s="139"/>
      <c r="DW3" s="139"/>
      <c r="DX3" s="139"/>
      <c r="DY3" s="139"/>
      <c r="DZ3" s="139"/>
      <c r="EA3" s="139"/>
      <c r="EB3" s="139"/>
      <c r="EC3" s="139"/>
      <c r="ED3" s="139"/>
      <c r="EE3" s="139"/>
    </row>
    <row r="4" spans="1:137" ht="13.5" customHeight="1">
      <c r="AF4" s="742"/>
      <c r="AG4" s="742"/>
      <c r="AH4" s="742"/>
      <c r="AI4" s="742"/>
      <c r="AJ4" s="742"/>
      <c r="AK4" s="742"/>
      <c r="AL4" s="742"/>
      <c r="AM4" s="742"/>
      <c r="AN4" s="742"/>
      <c r="AO4" s="742"/>
      <c r="AP4" s="742"/>
      <c r="AQ4" s="742"/>
      <c r="AR4" s="742"/>
      <c r="AS4" s="742"/>
      <c r="AT4" s="742"/>
      <c r="AU4" s="742"/>
      <c r="AV4" s="742"/>
      <c r="AW4" s="742"/>
      <c r="AX4" s="742"/>
      <c r="AY4" s="742"/>
      <c r="AZ4" s="742"/>
      <c r="BA4" s="742"/>
      <c r="BB4" s="742"/>
      <c r="BC4" s="742"/>
      <c r="BD4" s="742"/>
      <c r="BE4" s="742"/>
      <c r="BF4" s="742"/>
      <c r="BG4" s="742"/>
      <c r="BH4" s="742"/>
      <c r="BI4" s="742"/>
      <c r="BJ4" s="742"/>
      <c r="BK4" s="742"/>
      <c r="BL4" s="742"/>
      <c r="BM4" s="742"/>
      <c r="BN4" s="742"/>
      <c r="BO4" s="742"/>
      <c r="BP4" s="742"/>
      <c r="BQ4" s="742"/>
      <c r="BR4" s="742"/>
      <c r="BS4" s="742"/>
      <c r="BT4" s="742"/>
      <c r="BU4" s="742"/>
      <c r="BV4" s="742"/>
      <c r="BW4" s="742"/>
      <c r="BX4" s="742"/>
      <c r="BY4" s="742"/>
      <c r="BZ4" s="742"/>
      <c r="CA4" s="742"/>
      <c r="CB4" s="742"/>
      <c r="CC4" s="742"/>
      <c r="CD4" s="742"/>
      <c r="CE4" s="742"/>
      <c r="CF4" s="742"/>
      <c r="CG4" s="742"/>
      <c r="CH4" s="742"/>
      <c r="CI4" s="742"/>
      <c r="CJ4" s="742"/>
      <c r="CK4" s="742"/>
      <c r="CL4" s="742"/>
      <c r="CM4" s="742"/>
      <c r="CN4" s="742"/>
      <c r="CO4" s="742"/>
      <c r="CP4" s="742"/>
      <c r="CQ4" s="742"/>
      <c r="CR4" s="742"/>
      <c r="CS4" s="742"/>
      <c r="CT4" s="742"/>
      <c r="CU4" s="742"/>
      <c r="CV4" s="742"/>
      <c r="CW4" s="742"/>
      <c r="CX4" s="742"/>
    </row>
    <row r="5" spans="1:137" ht="13.5" customHeight="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EG5" s="141"/>
    </row>
    <row r="6" spans="1:137" ht="12" customHeight="1">
      <c r="AK6" s="142" t="s">
        <v>149</v>
      </c>
      <c r="AL6" s="142"/>
      <c r="AM6" s="142"/>
      <c r="AN6" s="142"/>
      <c r="AO6" s="142"/>
      <c r="AP6" s="142"/>
      <c r="AQ6" s="142"/>
      <c r="AR6" s="142"/>
      <c r="AS6" s="142"/>
      <c r="AT6" s="142"/>
      <c r="AU6" s="142"/>
      <c r="AV6" s="142"/>
      <c r="AW6" s="142"/>
      <c r="AX6" s="142"/>
      <c r="AY6" s="142"/>
      <c r="AZ6" s="142" t="s">
        <v>150</v>
      </c>
      <c r="BA6" s="142"/>
      <c r="BB6" s="142"/>
      <c r="BC6" s="142"/>
      <c r="BD6" s="142"/>
      <c r="BE6" s="142"/>
      <c r="BF6" s="142"/>
      <c r="BG6" s="142"/>
      <c r="BH6" s="142"/>
      <c r="BI6" s="142"/>
      <c r="BJ6" s="142"/>
      <c r="BK6" s="142"/>
      <c r="BL6" s="142"/>
      <c r="BM6" s="142"/>
      <c r="BN6" s="142"/>
      <c r="BO6" s="142" t="s">
        <v>151</v>
      </c>
      <c r="BP6" s="142"/>
      <c r="BQ6" s="142"/>
      <c r="BR6" s="142"/>
      <c r="BS6" s="142"/>
      <c r="BT6" s="142"/>
      <c r="BU6" s="142"/>
      <c r="BV6" s="142"/>
      <c r="BW6" s="142"/>
      <c r="BX6" s="142"/>
      <c r="BY6" s="142"/>
      <c r="BZ6" s="142"/>
      <c r="CA6" s="142"/>
      <c r="CB6" s="142"/>
      <c r="CC6" s="142"/>
      <c r="CD6" s="142" t="s">
        <v>152</v>
      </c>
      <c r="CE6" s="142"/>
      <c r="CF6" s="142"/>
      <c r="CG6" s="142"/>
      <c r="CH6" s="142"/>
      <c r="CI6" s="142"/>
      <c r="CJ6" s="142"/>
      <c r="CK6" s="142"/>
      <c r="CL6" s="142"/>
      <c r="CM6" s="142"/>
      <c r="CN6" s="142"/>
      <c r="CO6" s="142"/>
      <c r="CP6" s="142"/>
      <c r="CQ6" s="142"/>
      <c r="CR6" s="142"/>
      <c r="CS6" s="142" t="s">
        <v>153</v>
      </c>
      <c r="CT6" s="142"/>
      <c r="CU6" s="142"/>
      <c r="CV6" s="142"/>
      <c r="CW6" s="142"/>
      <c r="CX6" s="142"/>
      <c r="CY6" s="142"/>
      <c r="CZ6" s="142"/>
      <c r="DA6" s="142"/>
      <c r="DB6" s="142"/>
      <c r="DC6" s="142"/>
      <c r="DD6" s="142"/>
      <c r="DE6" s="142"/>
      <c r="DF6" s="142"/>
      <c r="DG6" s="142"/>
    </row>
    <row r="7" spans="1:137" ht="12.95" customHeight="1">
      <c r="A7" s="468" t="s">
        <v>339</v>
      </c>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70"/>
      <c r="AB7" s="92" t="s">
        <v>156</v>
      </c>
      <c r="AC7" s="93"/>
      <c r="AD7" s="93"/>
      <c r="AE7" s="93"/>
      <c r="AF7" s="93"/>
      <c r="AG7" s="93"/>
      <c r="AH7" s="93"/>
      <c r="AI7" s="93"/>
      <c r="AJ7" s="94"/>
      <c r="AK7" s="92" t="s">
        <v>567</v>
      </c>
      <c r="AL7" s="93"/>
      <c r="AM7" s="93"/>
      <c r="AN7" s="93"/>
      <c r="AO7" s="93"/>
      <c r="AP7" s="93"/>
      <c r="AQ7" s="93"/>
      <c r="AR7" s="93"/>
      <c r="AS7" s="93"/>
      <c r="AT7" s="93"/>
      <c r="AU7" s="93"/>
      <c r="AV7" s="93"/>
      <c r="AW7" s="93"/>
      <c r="AX7" s="93"/>
      <c r="AY7" s="94"/>
      <c r="AZ7" s="92" t="s">
        <v>568</v>
      </c>
      <c r="BA7" s="93"/>
      <c r="BB7" s="93"/>
      <c r="BC7" s="93"/>
      <c r="BD7" s="93"/>
      <c r="BE7" s="93"/>
      <c r="BF7" s="93"/>
      <c r="BG7" s="93"/>
      <c r="BH7" s="93"/>
      <c r="BI7" s="93"/>
      <c r="BJ7" s="93"/>
      <c r="BK7" s="93"/>
      <c r="BL7" s="93"/>
      <c r="BM7" s="93"/>
      <c r="BN7" s="94"/>
      <c r="BO7" s="92" t="s">
        <v>98</v>
      </c>
      <c r="BP7" s="93"/>
      <c r="BQ7" s="93"/>
      <c r="BR7" s="93"/>
      <c r="BS7" s="93"/>
      <c r="BT7" s="93"/>
      <c r="BU7" s="93"/>
      <c r="BV7" s="93"/>
      <c r="BW7" s="93"/>
      <c r="BX7" s="93"/>
      <c r="BY7" s="93"/>
      <c r="BZ7" s="93"/>
      <c r="CA7" s="93"/>
      <c r="CB7" s="93"/>
      <c r="CC7" s="94"/>
      <c r="CD7" s="92" t="s">
        <v>340</v>
      </c>
      <c r="CE7" s="93"/>
      <c r="CF7" s="93"/>
      <c r="CG7" s="93"/>
      <c r="CH7" s="93"/>
      <c r="CI7" s="93"/>
      <c r="CJ7" s="93"/>
      <c r="CK7" s="93"/>
      <c r="CL7" s="93"/>
      <c r="CM7" s="93"/>
      <c r="CN7" s="93"/>
      <c r="CO7" s="93"/>
      <c r="CP7" s="93"/>
      <c r="CQ7" s="93"/>
      <c r="CR7" s="94"/>
      <c r="CS7" s="92" t="s">
        <v>774</v>
      </c>
      <c r="CT7" s="93"/>
      <c r="CU7" s="93"/>
      <c r="CV7" s="93"/>
      <c r="CW7" s="93"/>
      <c r="CX7" s="93"/>
      <c r="CY7" s="93"/>
      <c r="CZ7" s="93"/>
      <c r="DA7" s="93"/>
      <c r="DB7" s="93"/>
      <c r="DC7" s="93"/>
      <c r="DD7" s="93"/>
      <c r="DE7" s="93"/>
      <c r="DF7" s="93"/>
      <c r="DG7" s="94"/>
    </row>
    <row r="8" spans="1:137" ht="12.95" customHeight="1">
      <c r="A8" s="471"/>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3"/>
      <c r="AB8" s="146"/>
      <c r="AC8" s="147"/>
      <c r="AD8" s="147"/>
      <c r="AE8" s="147"/>
      <c r="AF8" s="147"/>
      <c r="AG8" s="147"/>
      <c r="AH8" s="147"/>
      <c r="AI8" s="147"/>
      <c r="AJ8" s="148"/>
      <c r="AK8" s="146"/>
      <c r="AL8" s="147"/>
      <c r="AM8" s="147"/>
      <c r="AN8" s="147"/>
      <c r="AO8" s="147"/>
      <c r="AP8" s="147"/>
      <c r="AQ8" s="147"/>
      <c r="AR8" s="147"/>
      <c r="AS8" s="147"/>
      <c r="AT8" s="147"/>
      <c r="AU8" s="147"/>
      <c r="AV8" s="147"/>
      <c r="AW8" s="147"/>
      <c r="AX8" s="147"/>
      <c r="AY8" s="148"/>
      <c r="AZ8" s="146"/>
      <c r="BA8" s="147"/>
      <c r="BB8" s="147"/>
      <c r="BC8" s="147"/>
      <c r="BD8" s="147"/>
      <c r="BE8" s="147"/>
      <c r="BF8" s="147"/>
      <c r="BG8" s="147"/>
      <c r="BH8" s="147"/>
      <c r="BI8" s="147"/>
      <c r="BJ8" s="147"/>
      <c r="BK8" s="147"/>
      <c r="BL8" s="147"/>
      <c r="BM8" s="147"/>
      <c r="BN8" s="148"/>
      <c r="BO8" s="146"/>
      <c r="BP8" s="147"/>
      <c r="BQ8" s="147"/>
      <c r="BR8" s="147"/>
      <c r="BS8" s="147"/>
      <c r="BT8" s="147"/>
      <c r="BU8" s="147"/>
      <c r="BV8" s="147"/>
      <c r="BW8" s="147"/>
      <c r="BX8" s="147"/>
      <c r="BY8" s="147"/>
      <c r="BZ8" s="147"/>
      <c r="CA8" s="147"/>
      <c r="CB8" s="147"/>
      <c r="CC8" s="148"/>
      <c r="CD8" s="146"/>
      <c r="CE8" s="147"/>
      <c r="CF8" s="147"/>
      <c r="CG8" s="147"/>
      <c r="CH8" s="147"/>
      <c r="CI8" s="147"/>
      <c r="CJ8" s="147"/>
      <c r="CK8" s="147"/>
      <c r="CL8" s="147"/>
      <c r="CM8" s="147"/>
      <c r="CN8" s="147"/>
      <c r="CO8" s="147"/>
      <c r="CP8" s="147"/>
      <c r="CQ8" s="147"/>
      <c r="CR8" s="148"/>
      <c r="CS8" s="146"/>
      <c r="CT8" s="147"/>
      <c r="CU8" s="147"/>
      <c r="CV8" s="147"/>
      <c r="CW8" s="147"/>
      <c r="CX8" s="147"/>
      <c r="CY8" s="147"/>
      <c r="CZ8" s="147"/>
      <c r="DA8" s="147"/>
      <c r="DB8" s="147"/>
      <c r="DC8" s="147"/>
      <c r="DD8" s="147"/>
      <c r="DE8" s="147"/>
      <c r="DF8" s="147"/>
      <c r="DG8" s="148"/>
    </row>
    <row r="9" spans="1:137" ht="12.9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3"/>
      <c r="AB9" s="146"/>
      <c r="AC9" s="147"/>
      <c r="AD9" s="147"/>
      <c r="AE9" s="147"/>
      <c r="AF9" s="147"/>
      <c r="AG9" s="147"/>
      <c r="AH9" s="147"/>
      <c r="AI9" s="147"/>
      <c r="AJ9" s="148"/>
      <c r="AK9" s="146"/>
      <c r="AL9" s="147"/>
      <c r="AM9" s="147"/>
      <c r="AN9" s="147"/>
      <c r="AO9" s="147"/>
      <c r="AP9" s="147"/>
      <c r="AQ9" s="147"/>
      <c r="AR9" s="147"/>
      <c r="AS9" s="147"/>
      <c r="AT9" s="147"/>
      <c r="AU9" s="147"/>
      <c r="AV9" s="147"/>
      <c r="AW9" s="147"/>
      <c r="AX9" s="147"/>
      <c r="AY9" s="148"/>
      <c r="AZ9" s="146"/>
      <c r="BA9" s="147"/>
      <c r="BB9" s="147"/>
      <c r="BC9" s="147"/>
      <c r="BD9" s="147"/>
      <c r="BE9" s="147"/>
      <c r="BF9" s="147"/>
      <c r="BG9" s="147"/>
      <c r="BH9" s="147"/>
      <c r="BI9" s="147"/>
      <c r="BJ9" s="147"/>
      <c r="BK9" s="147"/>
      <c r="BL9" s="147"/>
      <c r="BM9" s="147"/>
      <c r="BN9" s="148"/>
      <c r="BO9" s="146"/>
      <c r="BP9" s="147"/>
      <c r="BQ9" s="147"/>
      <c r="BR9" s="147"/>
      <c r="BS9" s="147"/>
      <c r="BT9" s="147"/>
      <c r="BU9" s="147"/>
      <c r="BV9" s="147"/>
      <c r="BW9" s="147"/>
      <c r="BX9" s="147"/>
      <c r="BY9" s="147"/>
      <c r="BZ9" s="147"/>
      <c r="CA9" s="147"/>
      <c r="CB9" s="147"/>
      <c r="CC9" s="148"/>
      <c r="CD9" s="146"/>
      <c r="CE9" s="147"/>
      <c r="CF9" s="147"/>
      <c r="CG9" s="147"/>
      <c r="CH9" s="147"/>
      <c r="CI9" s="147"/>
      <c r="CJ9" s="147"/>
      <c r="CK9" s="147"/>
      <c r="CL9" s="147"/>
      <c r="CM9" s="147"/>
      <c r="CN9" s="147"/>
      <c r="CO9" s="147"/>
      <c r="CP9" s="147"/>
      <c r="CQ9" s="147"/>
      <c r="CR9" s="148"/>
      <c r="CS9" s="146"/>
      <c r="CT9" s="147"/>
      <c r="CU9" s="147"/>
      <c r="CV9" s="147"/>
      <c r="CW9" s="147"/>
      <c r="CX9" s="147"/>
      <c r="CY9" s="147"/>
      <c r="CZ9" s="147"/>
      <c r="DA9" s="147"/>
      <c r="DB9" s="147"/>
      <c r="DC9" s="147"/>
      <c r="DD9" s="147"/>
      <c r="DE9" s="147"/>
      <c r="DF9" s="147"/>
      <c r="DG9" s="148"/>
    </row>
    <row r="10" spans="1:137" ht="12.95" customHeight="1">
      <c r="A10" s="471"/>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3"/>
      <c r="AB10" s="146"/>
      <c r="AC10" s="147"/>
      <c r="AD10" s="147"/>
      <c r="AE10" s="147"/>
      <c r="AF10" s="147"/>
      <c r="AG10" s="147"/>
      <c r="AH10" s="147"/>
      <c r="AI10" s="147"/>
      <c r="AJ10" s="148"/>
      <c r="AK10" s="146"/>
      <c r="AL10" s="147"/>
      <c r="AM10" s="147"/>
      <c r="AN10" s="147"/>
      <c r="AO10" s="147"/>
      <c r="AP10" s="147"/>
      <c r="AQ10" s="147"/>
      <c r="AR10" s="147"/>
      <c r="AS10" s="147"/>
      <c r="AT10" s="147"/>
      <c r="AU10" s="147"/>
      <c r="AV10" s="147"/>
      <c r="AW10" s="147"/>
      <c r="AX10" s="147"/>
      <c r="AY10" s="148"/>
      <c r="AZ10" s="146"/>
      <c r="BA10" s="147"/>
      <c r="BB10" s="147"/>
      <c r="BC10" s="147"/>
      <c r="BD10" s="147"/>
      <c r="BE10" s="147"/>
      <c r="BF10" s="147"/>
      <c r="BG10" s="147"/>
      <c r="BH10" s="147"/>
      <c r="BI10" s="147"/>
      <c r="BJ10" s="147"/>
      <c r="BK10" s="147"/>
      <c r="BL10" s="147"/>
      <c r="BM10" s="147"/>
      <c r="BN10" s="148"/>
      <c r="BO10" s="146"/>
      <c r="BP10" s="147"/>
      <c r="BQ10" s="147"/>
      <c r="BR10" s="147"/>
      <c r="BS10" s="147"/>
      <c r="BT10" s="147"/>
      <c r="BU10" s="147"/>
      <c r="BV10" s="147"/>
      <c r="BW10" s="147"/>
      <c r="BX10" s="147"/>
      <c r="BY10" s="147"/>
      <c r="BZ10" s="147"/>
      <c r="CA10" s="147"/>
      <c r="CB10" s="147"/>
      <c r="CC10" s="148"/>
      <c r="CD10" s="146"/>
      <c r="CE10" s="147"/>
      <c r="CF10" s="147"/>
      <c r="CG10" s="147"/>
      <c r="CH10" s="147"/>
      <c r="CI10" s="147"/>
      <c r="CJ10" s="147"/>
      <c r="CK10" s="147"/>
      <c r="CL10" s="147"/>
      <c r="CM10" s="147"/>
      <c r="CN10" s="147"/>
      <c r="CO10" s="147"/>
      <c r="CP10" s="147"/>
      <c r="CQ10" s="147"/>
      <c r="CR10" s="148"/>
      <c r="CS10" s="146"/>
      <c r="CT10" s="147"/>
      <c r="CU10" s="147"/>
      <c r="CV10" s="147"/>
      <c r="CW10" s="147"/>
      <c r="CX10" s="147"/>
      <c r="CY10" s="147"/>
      <c r="CZ10" s="147"/>
      <c r="DA10" s="147"/>
      <c r="DB10" s="147"/>
      <c r="DC10" s="147"/>
      <c r="DD10" s="147"/>
      <c r="DE10" s="147"/>
      <c r="DF10" s="147"/>
      <c r="DG10" s="148"/>
    </row>
    <row r="11" spans="1:137" ht="12.95" customHeight="1">
      <c r="A11" s="471"/>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3"/>
      <c r="AB11" s="146"/>
      <c r="AC11" s="147"/>
      <c r="AD11" s="147"/>
      <c r="AE11" s="147"/>
      <c r="AF11" s="147"/>
      <c r="AG11" s="147"/>
      <c r="AH11" s="147"/>
      <c r="AI11" s="147"/>
      <c r="AJ11" s="148"/>
      <c r="AK11" s="146"/>
      <c r="AL11" s="147"/>
      <c r="AM11" s="147"/>
      <c r="AN11" s="147"/>
      <c r="AO11" s="147"/>
      <c r="AP11" s="147"/>
      <c r="AQ11" s="147"/>
      <c r="AR11" s="147"/>
      <c r="AS11" s="147"/>
      <c r="AT11" s="147"/>
      <c r="AU11" s="147"/>
      <c r="AV11" s="147"/>
      <c r="AW11" s="147"/>
      <c r="AX11" s="147"/>
      <c r="AY11" s="148"/>
      <c r="AZ11" s="146"/>
      <c r="BA11" s="147"/>
      <c r="BB11" s="147"/>
      <c r="BC11" s="147"/>
      <c r="BD11" s="147"/>
      <c r="BE11" s="147"/>
      <c r="BF11" s="147"/>
      <c r="BG11" s="147"/>
      <c r="BH11" s="147"/>
      <c r="BI11" s="147"/>
      <c r="BJ11" s="147"/>
      <c r="BK11" s="147"/>
      <c r="BL11" s="147"/>
      <c r="BM11" s="147"/>
      <c r="BN11" s="148"/>
      <c r="BO11" s="146"/>
      <c r="BP11" s="147"/>
      <c r="BQ11" s="147"/>
      <c r="BR11" s="147"/>
      <c r="BS11" s="147"/>
      <c r="BT11" s="147"/>
      <c r="BU11" s="147"/>
      <c r="BV11" s="147"/>
      <c r="BW11" s="147"/>
      <c r="BX11" s="147"/>
      <c r="BY11" s="147"/>
      <c r="BZ11" s="147"/>
      <c r="CA11" s="147"/>
      <c r="CB11" s="147"/>
      <c r="CC11" s="148"/>
      <c r="CD11" s="146"/>
      <c r="CE11" s="147"/>
      <c r="CF11" s="147"/>
      <c r="CG11" s="147"/>
      <c r="CH11" s="147"/>
      <c r="CI11" s="147"/>
      <c r="CJ11" s="147"/>
      <c r="CK11" s="147"/>
      <c r="CL11" s="147"/>
      <c r="CM11" s="147"/>
      <c r="CN11" s="147"/>
      <c r="CO11" s="147"/>
      <c r="CP11" s="147"/>
      <c r="CQ11" s="147"/>
      <c r="CR11" s="148"/>
      <c r="CS11" s="146"/>
      <c r="CT11" s="147"/>
      <c r="CU11" s="147"/>
      <c r="CV11" s="147"/>
      <c r="CW11" s="147"/>
      <c r="CX11" s="147"/>
      <c r="CY11" s="147"/>
      <c r="CZ11" s="147"/>
      <c r="DA11" s="147"/>
      <c r="DB11" s="147"/>
      <c r="DC11" s="147"/>
      <c r="DD11" s="147"/>
      <c r="DE11" s="147"/>
      <c r="DF11" s="147"/>
      <c r="DG11" s="148"/>
    </row>
    <row r="12" spans="1:137" ht="12.95" customHeight="1" thickBot="1">
      <c r="A12" s="477"/>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9"/>
      <c r="AB12" s="352"/>
      <c r="AC12" s="353"/>
      <c r="AD12" s="353"/>
      <c r="AE12" s="353"/>
      <c r="AF12" s="353"/>
      <c r="AG12" s="353"/>
      <c r="AH12" s="353"/>
      <c r="AI12" s="353"/>
      <c r="AJ12" s="354"/>
      <c r="AK12" s="483" t="s">
        <v>252</v>
      </c>
      <c r="AL12" s="484"/>
      <c r="AM12" s="484"/>
      <c r="AN12" s="484"/>
      <c r="AO12" s="484"/>
      <c r="AP12" s="484"/>
      <c r="AQ12" s="484"/>
      <c r="AR12" s="484"/>
      <c r="AS12" s="484"/>
      <c r="AT12" s="484"/>
      <c r="AU12" s="484"/>
      <c r="AV12" s="484"/>
      <c r="AW12" s="484"/>
      <c r="AX12" s="484"/>
      <c r="AY12" s="485"/>
      <c r="AZ12" s="483" t="s">
        <v>252</v>
      </c>
      <c r="BA12" s="484"/>
      <c r="BB12" s="484"/>
      <c r="BC12" s="484"/>
      <c r="BD12" s="484"/>
      <c r="BE12" s="484"/>
      <c r="BF12" s="484"/>
      <c r="BG12" s="484"/>
      <c r="BH12" s="484"/>
      <c r="BI12" s="484"/>
      <c r="BJ12" s="484"/>
      <c r="BK12" s="484"/>
      <c r="BL12" s="484"/>
      <c r="BM12" s="484"/>
      <c r="BN12" s="485"/>
      <c r="BO12" s="483" t="s">
        <v>252</v>
      </c>
      <c r="BP12" s="484"/>
      <c r="BQ12" s="484"/>
      <c r="BR12" s="484"/>
      <c r="BS12" s="484"/>
      <c r="BT12" s="484"/>
      <c r="BU12" s="484"/>
      <c r="BV12" s="484"/>
      <c r="BW12" s="484"/>
      <c r="BX12" s="484"/>
      <c r="BY12" s="484"/>
      <c r="BZ12" s="484"/>
      <c r="CA12" s="484"/>
      <c r="CB12" s="484"/>
      <c r="CC12" s="485"/>
      <c r="CD12" s="483" t="s">
        <v>252</v>
      </c>
      <c r="CE12" s="484"/>
      <c r="CF12" s="484"/>
      <c r="CG12" s="484"/>
      <c r="CH12" s="484"/>
      <c r="CI12" s="484"/>
      <c r="CJ12" s="484"/>
      <c r="CK12" s="484"/>
      <c r="CL12" s="484"/>
      <c r="CM12" s="484"/>
      <c r="CN12" s="484"/>
      <c r="CO12" s="484"/>
      <c r="CP12" s="484"/>
      <c r="CQ12" s="484"/>
      <c r="CR12" s="485"/>
      <c r="CS12" s="483" t="s">
        <v>252</v>
      </c>
      <c r="CT12" s="484"/>
      <c r="CU12" s="484"/>
      <c r="CV12" s="484"/>
      <c r="CW12" s="484"/>
      <c r="CX12" s="484"/>
      <c r="CY12" s="484"/>
      <c r="CZ12" s="484"/>
      <c r="DA12" s="484"/>
      <c r="DB12" s="484"/>
      <c r="DC12" s="484"/>
      <c r="DD12" s="484"/>
      <c r="DE12" s="484"/>
      <c r="DF12" s="484"/>
      <c r="DG12" s="485"/>
    </row>
    <row r="13" spans="1:137" ht="21.75" customHeight="1">
      <c r="A13" s="442" t="s">
        <v>1</v>
      </c>
      <c r="B13" s="750"/>
      <c r="C13" s="750"/>
      <c r="D13" s="750"/>
      <c r="E13" s="750"/>
      <c r="F13" s="751"/>
      <c r="G13" s="144" t="s">
        <v>2</v>
      </c>
      <c r="H13" s="144"/>
      <c r="I13" s="144"/>
      <c r="J13" s="144"/>
      <c r="K13" s="144"/>
      <c r="L13" s="144"/>
      <c r="M13" s="144"/>
      <c r="N13" s="144"/>
      <c r="O13" s="144"/>
      <c r="P13" s="144"/>
      <c r="Q13" s="144"/>
      <c r="R13" s="144"/>
      <c r="S13" s="144"/>
      <c r="T13" s="144"/>
      <c r="U13" s="144"/>
      <c r="V13" s="144"/>
      <c r="W13" s="144"/>
      <c r="X13" s="144"/>
      <c r="Y13" s="144"/>
      <c r="Z13" s="144"/>
      <c r="AA13" s="488"/>
      <c r="AB13" s="824">
        <v>0</v>
      </c>
      <c r="AC13" s="825"/>
      <c r="AD13" s="826"/>
      <c r="AE13" s="827">
        <v>1</v>
      </c>
      <c r="AF13" s="825"/>
      <c r="AG13" s="826"/>
      <c r="AH13" s="827">
        <v>0</v>
      </c>
      <c r="AI13" s="825"/>
      <c r="AJ13" s="828"/>
      <c r="AK13" s="418">
        <v>141011</v>
      </c>
      <c r="AL13" s="495"/>
      <c r="AM13" s="495"/>
      <c r="AN13" s="495"/>
      <c r="AO13" s="495"/>
      <c r="AP13" s="495"/>
      <c r="AQ13" s="495"/>
      <c r="AR13" s="495"/>
      <c r="AS13" s="495"/>
      <c r="AT13" s="495"/>
      <c r="AU13" s="495"/>
      <c r="AV13" s="495"/>
      <c r="AW13" s="495"/>
      <c r="AX13" s="495"/>
      <c r="AY13" s="496"/>
      <c r="AZ13" s="418"/>
      <c r="BA13" s="495"/>
      <c r="BB13" s="495"/>
      <c r="BC13" s="495"/>
      <c r="BD13" s="495"/>
      <c r="BE13" s="495"/>
      <c r="BF13" s="495"/>
      <c r="BG13" s="495"/>
      <c r="BH13" s="495"/>
      <c r="BI13" s="495"/>
      <c r="BJ13" s="495"/>
      <c r="BK13" s="495"/>
      <c r="BL13" s="495"/>
      <c r="BM13" s="495"/>
      <c r="BN13" s="496"/>
      <c r="BO13" s="418"/>
      <c r="BP13" s="495"/>
      <c r="BQ13" s="495"/>
      <c r="BR13" s="495"/>
      <c r="BS13" s="495"/>
      <c r="BT13" s="495"/>
      <c r="BU13" s="495"/>
      <c r="BV13" s="495"/>
      <c r="BW13" s="495"/>
      <c r="BX13" s="495"/>
      <c r="BY13" s="495"/>
      <c r="BZ13" s="495"/>
      <c r="CA13" s="495"/>
      <c r="CB13" s="495"/>
      <c r="CC13" s="496"/>
      <c r="CD13" s="537">
        <f t="shared" ref="CD13:CD23" si="0">SUM(AK13:CC13)</f>
        <v>141011</v>
      </c>
      <c r="CE13" s="538"/>
      <c r="CF13" s="538"/>
      <c r="CG13" s="538"/>
      <c r="CH13" s="538"/>
      <c r="CI13" s="538"/>
      <c r="CJ13" s="538"/>
      <c r="CK13" s="538"/>
      <c r="CL13" s="538"/>
      <c r="CM13" s="538"/>
      <c r="CN13" s="538"/>
      <c r="CO13" s="538"/>
      <c r="CP13" s="538"/>
      <c r="CQ13" s="538"/>
      <c r="CR13" s="580"/>
      <c r="CS13" s="829"/>
      <c r="CT13" s="830"/>
      <c r="CU13" s="830"/>
      <c r="CV13" s="830"/>
      <c r="CW13" s="830"/>
      <c r="CX13" s="830"/>
      <c r="CY13" s="830"/>
      <c r="CZ13" s="830"/>
      <c r="DA13" s="830"/>
      <c r="DB13" s="830"/>
      <c r="DC13" s="830"/>
      <c r="DD13" s="830"/>
      <c r="DE13" s="830"/>
      <c r="DF13" s="830"/>
      <c r="DG13" s="831"/>
    </row>
    <row r="14" spans="1:137" ht="15" customHeight="1">
      <c r="A14" s="760"/>
      <c r="B14" s="761"/>
      <c r="C14" s="761"/>
      <c r="D14" s="761"/>
      <c r="E14" s="761"/>
      <c r="F14" s="762"/>
      <c r="G14" s="144" t="s">
        <v>3</v>
      </c>
      <c r="H14" s="144"/>
      <c r="I14" s="144"/>
      <c r="J14" s="144"/>
      <c r="K14" s="144"/>
      <c r="L14" s="144"/>
      <c r="M14" s="144"/>
      <c r="N14" s="144"/>
      <c r="O14" s="144"/>
      <c r="P14" s="144"/>
      <c r="Q14" s="144"/>
      <c r="R14" s="144"/>
      <c r="S14" s="144"/>
      <c r="T14" s="144"/>
      <c r="U14" s="144"/>
      <c r="V14" s="144"/>
      <c r="W14" s="144"/>
      <c r="X14" s="144"/>
      <c r="Y14" s="144"/>
      <c r="Z14" s="144"/>
      <c r="AA14" s="488"/>
      <c r="AB14" s="832">
        <v>0</v>
      </c>
      <c r="AC14" s="833"/>
      <c r="AD14" s="834"/>
      <c r="AE14" s="835">
        <v>2</v>
      </c>
      <c r="AF14" s="833"/>
      <c r="AG14" s="834"/>
      <c r="AH14" s="835">
        <v>0</v>
      </c>
      <c r="AI14" s="833"/>
      <c r="AJ14" s="836"/>
      <c r="AK14" s="274">
        <v>583028</v>
      </c>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331">
        <f t="shared" si="0"/>
        <v>583028</v>
      </c>
      <c r="CE14" s="331"/>
      <c r="CF14" s="331"/>
      <c r="CG14" s="331"/>
      <c r="CH14" s="331"/>
      <c r="CI14" s="331"/>
      <c r="CJ14" s="331"/>
      <c r="CK14" s="331"/>
      <c r="CL14" s="331"/>
      <c r="CM14" s="331"/>
      <c r="CN14" s="331"/>
      <c r="CO14" s="331"/>
      <c r="CP14" s="331"/>
      <c r="CQ14" s="331"/>
      <c r="CR14" s="331"/>
      <c r="CS14" s="276"/>
      <c r="CT14" s="276"/>
      <c r="CU14" s="276"/>
      <c r="CV14" s="276"/>
      <c r="CW14" s="276"/>
      <c r="CX14" s="276"/>
      <c r="CY14" s="276"/>
      <c r="CZ14" s="276"/>
      <c r="DA14" s="276"/>
      <c r="DB14" s="276"/>
      <c r="DC14" s="276"/>
      <c r="DD14" s="276"/>
      <c r="DE14" s="276"/>
      <c r="DF14" s="276"/>
      <c r="DG14" s="677"/>
    </row>
    <row r="15" spans="1:137" ht="15" customHeight="1">
      <c r="A15" s="760"/>
      <c r="B15" s="761"/>
      <c r="C15" s="761"/>
      <c r="D15" s="761"/>
      <c r="E15" s="761"/>
      <c r="F15" s="762"/>
      <c r="G15" s="144" t="s">
        <v>4</v>
      </c>
      <c r="H15" s="144"/>
      <c r="I15" s="144"/>
      <c r="J15" s="144"/>
      <c r="K15" s="144"/>
      <c r="L15" s="144"/>
      <c r="M15" s="144"/>
      <c r="N15" s="144"/>
      <c r="O15" s="144"/>
      <c r="P15" s="144"/>
      <c r="Q15" s="144"/>
      <c r="R15" s="144"/>
      <c r="S15" s="144"/>
      <c r="T15" s="144"/>
      <c r="U15" s="144"/>
      <c r="V15" s="144"/>
      <c r="W15" s="144"/>
      <c r="X15" s="144"/>
      <c r="Y15" s="144"/>
      <c r="Z15" s="144"/>
      <c r="AA15" s="488"/>
      <c r="AB15" s="832">
        <v>0</v>
      </c>
      <c r="AC15" s="833"/>
      <c r="AD15" s="834"/>
      <c r="AE15" s="835">
        <v>3</v>
      </c>
      <c r="AF15" s="833"/>
      <c r="AG15" s="834"/>
      <c r="AH15" s="835">
        <v>0</v>
      </c>
      <c r="AI15" s="833"/>
      <c r="AJ15" s="836"/>
      <c r="AK15" s="274">
        <v>868035</v>
      </c>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331">
        <f t="shared" si="0"/>
        <v>868035</v>
      </c>
      <c r="CE15" s="331"/>
      <c r="CF15" s="331"/>
      <c r="CG15" s="331"/>
      <c r="CH15" s="331"/>
      <c r="CI15" s="331"/>
      <c r="CJ15" s="331"/>
      <c r="CK15" s="331"/>
      <c r="CL15" s="331"/>
      <c r="CM15" s="331"/>
      <c r="CN15" s="331"/>
      <c r="CO15" s="331"/>
      <c r="CP15" s="331"/>
      <c r="CQ15" s="331"/>
      <c r="CR15" s="331"/>
      <c r="CS15" s="276"/>
      <c r="CT15" s="276"/>
      <c r="CU15" s="276"/>
      <c r="CV15" s="276"/>
      <c r="CW15" s="276"/>
      <c r="CX15" s="276"/>
      <c r="CY15" s="276"/>
      <c r="CZ15" s="276"/>
      <c r="DA15" s="276"/>
      <c r="DB15" s="276"/>
      <c r="DC15" s="276"/>
      <c r="DD15" s="276"/>
      <c r="DE15" s="276"/>
      <c r="DF15" s="276"/>
      <c r="DG15" s="677"/>
    </row>
    <row r="16" spans="1:137" ht="15" customHeight="1">
      <c r="A16" s="760"/>
      <c r="B16" s="761"/>
      <c r="C16" s="761"/>
      <c r="D16" s="761"/>
      <c r="E16" s="761"/>
      <c r="F16" s="762"/>
      <c r="G16" s="144" t="s">
        <v>5</v>
      </c>
      <c r="H16" s="144"/>
      <c r="I16" s="144"/>
      <c r="J16" s="144"/>
      <c r="K16" s="144"/>
      <c r="L16" s="144"/>
      <c r="M16" s="144"/>
      <c r="N16" s="144"/>
      <c r="O16" s="144"/>
      <c r="P16" s="144"/>
      <c r="Q16" s="144"/>
      <c r="R16" s="144"/>
      <c r="S16" s="144"/>
      <c r="T16" s="144"/>
      <c r="U16" s="144"/>
      <c r="V16" s="144"/>
      <c r="W16" s="144"/>
      <c r="X16" s="144"/>
      <c r="Y16" s="144"/>
      <c r="Z16" s="144"/>
      <c r="AA16" s="488"/>
      <c r="AB16" s="832">
        <v>0</v>
      </c>
      <c r="AC16" s="833"/>
      <c r="AD16" s="834"/>
      <c r="AE16" s="835">
        <v>4</v>
      </c>
      <c r="AF16" s="833"/>
      <c r="AG16" s="834"/>
      <c r="AH16" s="835">
        <v>0</v>
      </c>
      <c r="AI16" s="833"/>
      <c r="AJ16" s="836"/>
      <c r="AK16" s="274">
        <v>912151</v>
      </c>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274"/>
      <c r="BU16" s="274"/>
      <c r="BV16" s="274"/>
      <c r="BW16" s="274"/>
      <c r="BX16" s="274"/>
      <c r="BY16" s="274"/>
      <c r="BZ16" s="274"/>
      <c r="CA16" s="274"/>
      <c r="CB16" s="274"/>
      <c r="CC16" s="274"/>
      <c r="CD16" s="331">
        <f t="shared" si="0"/>
        <v>912151</v>
      </c>
      <c r="CE16" s="331"/>
      <c r="CF16" s="331"/>
      <c r="CG16" s="331"/>
      <c r="CH16" s="331"/>
      <c r="CI16" s="331"/>
      <c r="CJ16" s="331"/>
      <c r="CK16" s="331"/>
      <c r="CL16" s="331"/>
      <c r="CM16" s="331"/>
      <c r="CN16" s="331"/>
      <c r="CO16" s="331"/>
      <c r="CP16" s="331"/>
      <c r="CQ16" s="331"/>
      <c r="CR16" s="331"/>
      <c r="CS16" s="276"/>
      <c r="CT16" s="276"/>
      <c r="CU16" s="276"/>
      <c r="CV16" s="276"/>
      <c r="CW16" s="276"/>
      <c r="CX16" s="276"/>
      <c r="CY16" s="276"/>
      <c r="CZ16" s="276"/>
      <c r="DA16" s="276"/>
      <c r="DB16" s="276"/>
      <c r="DC16" s="276"/>
      <c r="DD16" s="276"/>
      <c r="DE16" s="276"/>
      <c r="DF16" s="276"/>
      <c r="DG16" s="677"/>
    </row>
    <row r="17" spans="1:111" ht="15" customHeight="1">
      <c r="A17" s="760"/>
      <c r="B17" s="761"/>
      <c r="C17" s="761"/>
      <c r="D17" s="761"/>
      <c r="E17" s="761"/>
      <c r="F17" s="762"/>
      <c r="G17" s="144" t="s">
        <v>6</v>
      </c>
      <c r="H17" s="144"/>
      <c r="I17" s="144"/>
      <c r="J17" s="144"/>
      <c r="K17" s="144"/>
      <c r="L17" s="144"/>
      <c r="M17" s="144"/>
      <c r="N17" s="144"/>
      <c r="O17" s="144"/>
      <c r="P17" s="144"/>
      <c r="Q17" s="144"/>
      <c r="R17" s="144"/>
      <c r="S17" s="144"/>
      <c r="T17" s="144"/>
      <c r="U17" s="144"/>
      <c r="V17" s="144"/>
      <c r="W17" s="144"/>
      <c r="X17" s="144"/>
      <c r="Y17" s="144"/>
      <c r="Z17" s="144"/>
      <c r="AA17" s="488"/>
      <c r="AB17" s="832">
        <v>0</v>
      </c>
      <c r="AC17" s="833"/>
      <c r="AD17" s="834"/>
      <c r="AE17" s="835">
        <v>5</v>
      </c>
      <c r="AF17" s="833"/>
      <c r="AG17" s="834"/>
      <c r="AH17" s="835">
        <v>0</v>
      </c>
      <c r="AI17" s="833"/>
      <c r="AJ17" s="836"/>
      <c r="AK17" s="274">
        <v>1122229</v>
      </c>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4"/>
      <c r="CD17" s="331">
        <f t="shared" si="0"/>
        <v>1122229</v>
      </c>
      <c r="CE17" s="331"/>
      <c r="CF17" s="331"/>
      <c r="CG17" s="331"/>
      <c r="CH17" s="331"/>
      <c r="CI17" s="331"/>
      <c r="CJ17" s="331"/>
      <c r="CK17" s="331"/>
      <c r="CL17" s="331"/>
      <c r="CM17" s="331"/>
      <c r="CN17" s="331"/>
      <c r="CO17" s="331"/>
      <c r="CP17" s="331"/>
      <c r="CQ17" s="331"/>
      <c r="CR17" s="331"/>
      <c r="CS17" s="276"/>
      <c r="CT17" s="276"/>
      <c r="CU17" s="276"/>
      <c r="CV17" s="276"/>
      <c r="CW17" s="276"/>
      <c r="CX17" s="276"/>
      <c r="CY17" s="276"/>
      <c r="CZ17" s="276"/>
      <c r="DA17" s="276"/>
      <c r="DB17" s="276"/>
      <c r="DC17" s="276"/>
      <c r="DD17" s="276"/>
      <c r="DE17" s="276"/>
      <c r="DF17" s="276"/>
      <c r="DG17" s="677"/>
    </row>
    <row r="18" spans="1:111" ht="15" customHeight="1">
      <c r="A18" s="760"/>
      <c r="B18" s="761"/>
      <c r="C18" s="761"/>
      <c r="D18" s="761"/>
      <c r="E18" s="761"/>
      <c r="F18" s="762"/>
      <c r="G18" s="144" t="s">
        <v>7</v>
      </c>
      <c r="H18" s="144"/>
      <c r="I18" s="144"/>
      <c r="J18" s="144"/>
      <c r="K18" s="144"/>
      <c r="L18" s="144"/>
      <c r="M18" s="144"/>
      <c r="N18" s="144"/>
      <c r="O18" s="144"/>
      <c r="P18" s="144"/>
      <c r="Q18" s="144"/>
      <c r="R18" s="144"/>
      <c r="S18" s="144"/>
      <c r="T18" s="144"/>
      <c r="U18" s="144"/>
      <c r="V18" s="144"/>
      <c r="W18" s="144"/>
      <c r="X18" s="144"/>
      <c r="Y18" s="144"/>
      <c r="Z18" s="144"/>
      <c r="AA18" s="488"/>
      <c r="AB18" s="832">
        <v>0</v>
      </c>
      <c r="AC18" s="833"/>
      <c r="AD18" s="834"/>
      <c r="AE18" s="835">
        <v>6</v>
      </c>
      <c r="AF18" s="833"/>
      <c r="AG18" s="834"/>
      <c r="AH18" s="835">
        <v>0</v>
      </c>
      <c r="AI18" s="833"/>
      <c r="AJ18" s="836"/>
      <c r="AK18" s="274">
        <v>1273339</v>
      </c>
      <c r="AL18" s="274"/>
      <c r="AM18" s="274"/>
      <c r="AN18" s="274"/>
      <c r="AO18" s="274"/>
      <c r="AP18" s="274"/>
      <c r="AQ18" s="274"/>
      <c r="AR18" s="274"/>
      <c r="AS18" s="274"/>
      <c r="AT18" s="274"/>
      <c r="AU18" s="274"/>
      <c r="AV18" s="274"/>
      <c r="AW18" s="274"/>
      <c r="AX18" s="274"/>
      <c r="AY18" s="274"/>
      <c r="AZ18" s="274">
        <v>1768</v>
      </c>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c r="BW18" s="274"/>
      <c r="BX18" s="274"/>
      <c r="BY18" s="274"/>
      <c r="BZ18" s="274"/>
      <c r="CA18" s="274"/>
      <c r="CB18" s="274"/>
      <c r="CC18" s="274"/>
      <c r="CD18" s="331">
        <f t="shared" si="0"/>
        <v>1275107</v>
      </c>
      <c r="CE18" s="331"/>
      <c r="CF18" s="331"/>
      <c r="CG18" s="331"/>
      <c r="CH18" s="331"/>
      <c r="CI18" s="331"/>
      <c r="CJ18" s="331"/>
      <c r="CK18" s="331"/>
      <c r="CL18" s="331"/>
      <c r="CM18" s="331"/>
      <c r="CN18" s="331"/>
      <c r="CO18" s="331"/>
      <c r="CP18" s="331"/>
      <c r="CQ18" s="331"/>
      <c r="CR18" s="331"/>
      <c r="CS18" s="276"/>
      <c r="CT18" s="276"/>
      <c r="CU18" s="276"/>
      <c r="CV18" s="276"/>
      <c r="CW18" s="276"/>
      <c r="CX18" s="276"/>
      <c r="CY18" s="276"/>
      <c r="CZ18" s="276"/>
      <c r="DA18" s="276"/>
      <c r="DB18" s="276"/>
      <c r="DC18" s="276"/>
      <c r="DD18" s="276"/>
      <c r="DE18" s="276"/>
      <c r="DF18" s="276"/>
      <c r="DG18" s="677"/>
    </row>
    <row r="19" spans="1:111" ht="15" customHeight="1">
      <c r="A19" s="760"/>
      <c r="B19" s="761"/>
      <c r="C19" s="761"/>
      <c r="D19" s="761"/>
      <c r="E19" s="761"/>
      <c r="F19" s="762"/>
      <c r="G19" s="144" t="s">
        <v>8</v>
      </c>
      <c r="H19" s="144"/>
      <c r="I19" s="144"/>
      <c r="J19" s="144"/>
      <c r="K19" s="144"/>
      <c r="L19" s="144"/>
      <c r="M19" s="144"/>
      <c r="N19" s="144"/>
      <c r="O19" s="144"/>
      <c r="P19" s="144"/>
      <c r="Q19" s="144"/>
      <c r="R19" s="144"/>
      <c r="S19" s="144"/>
      <c r="T19" s="144"/>
      <c r="U19" s="144"/>
      <c r="V19" s="144"/>
      <c r="W19" s="144"/>
      <c r="X19" s="144"/>
      <c r="Y19" s="144"/>
      <c r="Z19" s="144"/>
      <c r="AA19" s="488"/>
      <c r="AB19" s="832">
        <v>0</v>
      </c>
      <c r="AC19" s="833"/>
      <c r="AD19" s="834"/>
      <c r="AE19" s="835">
        <v>7</v>
      </c>
      <c r="AF19" s="833"/>
      <c r="AG19" s="834"/>
      <c r="AH19" s="835">
        <v>0</v>
      </c>
      <c r="AI19" s="833"/>
      <c r="AJ19" s="836"/>
      <c r="AK19" s="274">
        <v>829909</v>
      </c>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274"/>
      <c r="BQ19" s="274"/>
      <c r="BR19" s="274"/>
      <c r="BS19" s="274"/>
      <c r="BT19" s="274"/>
      <c r="BU19" s="274"/>
      <c r="BV19" s="274"/>
      <c r="BW19" s="274"/>
      <c r="BX19" s="274"/>
      <c r="BY19" s="274"/>
      <c r="BZ19" s="274"/>
      <c r="CA19" s="274"/>
      <c r="CB19" s="274"/>
      <c r="CC19" s="274"/>
      <c r="CD19" s="331">
        <f t="shared" si="0"/>
        <v>829909</v>
      </c>
      <c r="CE19" s="331"/>
      <c r="CF19" s="331"/>
      <c r="CG19" s="331"/>
      <c r="CH19" s="331"/>
      <c r="CI19" s="331"/>
      <c r="CJ19" s="331"/>
      <c r="CK19" s="331"/>
      <c r="CL19" s="331"/>
      <c r="CM19" s="331"/>
      <c r="CN19" s="331"/>
      <c r="CO19" s="331"/>
      <c r="CP19" s="331"/>
      <c r="CQ19" s="331"/>
      <c r="CR19" s="331"/>
      <c r="CS19" s="276"/>
      <c r="CT19" s="276"/>
      <c r="CU19" s="276"/>
      <c r="CV19" s="276"/>
      <c r="CW19" s="276"/>
      <c r="CX19" s="276"/>
      <c r="CY19" s="276"/>
      <c r="CZ19" s="276"/>
      <c r="DA19" s="276"/>
      <c r="DB19" s="276"/>
      <c r="DC19" s="276"/>
      <c r="DD19" s="276"/>
      <c r="DE19" s="276"/>
      <c r="DF19" s="276"/>
      <c r="DG19" s="677"/>
    </row>
    <row r="20" spans="1:111" ht="15" customHeight="1">
      <c r="A20" s="760"/>
      <c r="B20" s="761"/>
      <c r="C20" s="761"/>
      <c r="D20" s="761"/>
      <c r="E20" s="761"/>
      <c r="F20" s="762"/>
      <c r="G20" s="144" t="s">
        <v>9</v>
      </c>
      <c r="H20" s="144"/>
      <c r="I20" s="144"/>
      <c r="J20" s="144"/>
      <c r="K20" s="144"/>
      <c r="L20" s="144"/>
      <c r="M20" s="144"/>
      <c r="N20" s="144"/>
      <c r="O20" s="144"/>
      <c r="P20" s="144"/>
      <c r="Q20" s="144"/>
      <c r="R20" s="144"/>
      <c r="S20" s="144"/>
      <c r="T20" s="144"/>
      <c r="U20" s="144"/>
      <c r="V20" s="144"/>
      <c r="W20" s="144"/>
      <c r="X20" s="144"/>
      <c r="Y20" s="144"/>
      <c r="Z20" s="144"/>
      <c r="AA20" s="488"/>
      <c r="AB20" s="832">
        <v>0</v>
      </c>
      <c r="AC20" s="833"/>
      <c r="AD20" s="834"/>
      <c r="AE20" s="835">
        <v>8</v>
      </c>
      <c r="AF20" s="833"/>
      <c r="AG20" s="834"/>
      <c r="AH20" s="835">
        <v>0</v>
      </c>
      <c r="AI20" s="833"/>
      <c r="AJ20" s="836"/>
      <c r="AK20" s="274">
        <v>1040211</v>
      </c>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c r="BP20" s="274"/>
      <c r="BQ20" s="274"/>
      <c r="BR20" s="274"/>
      <c r="BS20" s="274"/>
      <c r="BT20" s="274"/>
      <c r="BU20" s="274"/>
      <c r="BV20" s="274"/>
      <c r="BW20" s="274"/>
      <c r="BX20" s="274"/>
      <c r="BY20" s="274"/>
      <c r="BZ20" s="274"/>
      <c r="CA20" s="274"/>
      <c r="CB20" s="274"/>
      <c r="CC20" s="274"/>
      <c r="CD20" s="331">
        <f t="shared" si="0"/>
        <v>1040211</v>
      </c>
      <c r="CE20" s="331"/>
      <c r="CF20" s="331"/>
      <c r="CG20" s="331"/>
      <c r="CH20" s="331"/>
      <c r="CI20" s="331"/>
      <c r="CJ20" s="331"/>
      <c r="CK20" s="331"/>
      <c r="CL20" s="331"/>
      <c r="CM20" s="331"/>
      <c r="CN20" s="331"/>
      <c r="CO20" s="331"/>
      <c r="CP20" s="331"/>
      <c r="CQ20" s="331"/>
      <c r="CR20" s="331"/>
      <c r="CS20" s="276"/>
      <c r="CT20" s="276"/>
      <c r="CU20" s="276"/>
      <c r="CV20" s="276"/>
      <c r="CW20" s="276"/>
      <c r="CX20" s="276"/>
      <c r="CY20" s="276"/>
      <c r="CZ20" s="276"/>
      <c r="DA20" s="276"/>
      <c r="DB20" s="276"/>
      <c r="DC20" s="276"/>
      <c r="DD20" s="276"/>
      <c r="DE20" s="276"/>
      <c r="DF20" s="276"/>
      <c r="DG20" s="677"/>
    </row>
    <row r="21" spans="1:111" ht="15" customHeight="1">
      <c r="A21" s="760"/>
      <c r="B21" s="761"/>
      <c r="C21" s="761"/>
      <c r="D21" s="761"/>
      <c r="E21" s="761"/>
      <c r="F21" s="762"/>
      <c r="G21" s="144" t="s">
        <v>4414</v>
      </c>
      <c r="H21" s="144"/>
      <c r="I21" s="144"/>
      <c r="J21" s="144"/>
      <c r="K21" s="144"/>
      <c r="L21" s="144"/>
      <c r="M21" s="144"/>
      <c r="N21" s="144"/>
      <c r="O21" s="144"/>
      <c r="P21" s="144"/>
      <c r="Q21" s="144"/>
      <c r="R21" s="144"/>
      <c r="S21" s="144"/>
      <c r="T21" s="144"/>
      <c r="U21" s="144"/>
      <c r="V21" s="144"/>
      <c r="W21" s="144"/>
      <c r="X21" s="144"/>
      <c r="Y21" s="144"/>
      <c r="Z21" s="144"/>
      <c r="AA21" s="488"/>
      <c r="AB21" s="832">
        <v>0</v>
      </c>
      <c r="AC21" s="833"/>
      <c r="AD21" s="834"/>
      <c r="AE21" s="835">
        <v>9</v>
      </c>
      <c r="AF21" s="833"/>
      <c r="AG21" s="834"/>
      <c r="AH21" s="835">
        <v>0</v>
      </c>
      <c r="AI21" s="833"/>
      <c r="AJ21" s="836"/>
      <c r="AK21" s="274">
        <v>1850223</v>
      </c>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c r="CC21" s="274"/>
      <c r="CD21" s="331">
        <f t="shared" si="0"/>
        <v>1850223</v>
      </c>
      <c r="CE21" s="331"/>
      <c r="CF21" s="331"/>
      <c r="CG21" s="331"/>
      <c r="CH21" s="331"/>
      <c r="CI21" s="331"/>
      <c r="CJ21" s="331"/>
      <c r="CK21" s="331"/>
      <c r="CL21" s="331"/>
      <c r="CM21" s="331"/>
      <c r="CN21" s="331"/>
      <c r="CO21" s="331"/>
      <c r="CP21" s="331"/>
      <c r="CQ21" s="331"/>
      <c r="CR21" s="331"/>
      <c r="CS21" s="276"/>
      <c r="CT21" s="276"/>
      <c r="CU21" s="276"/>
      <c r="CV21" s="276"/>
      <c r="CW21" s="276"/>
      <c r="CX21" s="276"/>
      <c r="CY21" s="276"/>
      <c r="CZ21" s="276"/>
      <c r="DA21" s="276"/>
      <c r="DB21" s="276"/>
      <c r="DC21" s="276"/>
      <c r="DD21" s="276"/>
      <c r="DE21" s="276"/>
      <c r="DF21" s="276"/>
      <c r="DG21" s="677"/>
    </row>
    <row r="22" spans="1:111" ht="15" customHeight="1">
      <c r="A22" s="760"/>
      <c r="B22" s="761"/>
      <c r="C22" s="761"/>
      <c r="D22" s="761"/>
      <c r="E22" s="761"/>
      <c r="F22" s="762"/>
      <c r="G22" s="144" t="s">
        <v>4416</v>
      </c>
      <c r="H22" s="144"/>
      <c r="I22" s="144"/>
      <c r="J22" s="144"/>
      <c r="K22" s="144"/>
      <c r="L22" s="144"/>
      <c r="M22" s="144"/>
      <c r="N22" s="144"/>
      <c r="O22" s="144"/>
      <c r="P22" s="144"/>
      <c r="Q22" s="144"/>
      <c r="R22" s="144"/>
      <c r="S22" s="144"/>
      <c r="T22" s="144"/>
      <c r="U22" s="144"/>
      <c r="V22" s="144"/>
      <c r="W22" s="144"/>
      <c r="X22" s="144"/>
      <c r="Y22" s="144"/>
      <c r="Z22" s="144"/>
      <c r="AA22" s="488"/>
      <c r="AB22" s="832">
        <v>1</v>
      </c>
      <c r="AC22" s="833"/>
      <c r="AD22" s="834"/>
      <c r="AE22" s="835">
        <v>0</v>
      </c>
      <c r="AF22" s="833"/>
      <c r="AG22" s="834"/>
      <c r="AH22" s="835">
        <v>0</v>
      </c>
      <c r="AI22" s="833"/>
      <c r="AJ22" s="836"/>
      <c r="AK22" s="274">
        <v>1312649</v>
      </c>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74"/>
      <c r="CC22" s="274"/>
      <c r="CD22" s="331">
        <f t="shared" si="0"/>
        <v>1312649</v>
      </c>
      <c r="CE22" s="331"/>
      <c r="CF22" s="331"/>
      <c r="CG22" s="331"/>
      <c r="CH22" s="331"/>
      <c r="CI22" s="331"/>
      <c r="CJ22" s="331"/>
      <c r="CK22" s="331"/>
      <c r="CL22" s="331"/>
      <c r="CM22" s="331"/>
      <c r="CN22" s="331"/>
      <c r="CO22" s="331"/>
      <c r="CP22" s="331"/>
      <c r="CQ22" s="331"/>
      <c r="CR22" s="331"/>
      <c r="CS22" s="276"/>
      <c r="CT22" s="276"/>
      <c r="CU22" s="276"/>
      <c r="CV22" s="276"/>
      <c r="CW22" s="276"/>
      <c r="CX22" s="276"/>
      <c r="CY22" s="276"/>
      <c r="CZ22" s="276"/>
      <c r="DA22" s="276"/>
      <c r="DB22" s="276"/>
      <c r="DC22" s="276"/>
      <c r="DD22" s="276"/>
      <c r="DE22" s="276"/>
      <c r="DF22" s="276"/>
      <c r="DG22" s="677"/>
    </row>
    <row r="23" spans="1:111" ht="15" customHeight="1">
      <c r="A23" s="760"/>
      <c r="B23" s="761"/>
      <c r="C23" s="761"/>
      <c r="D23" s="761"/>
      <c r="E23" s="761"/>
      <c r="F23" s="762"/>
      <c r="G23" s="144" t="s">
        <v>4423</v>
      </c>
      <c r="H23" s="144"/>
      <c r="I23" s="144"/>
      <c r="J23" s="144"/>
      <c r="K23" s="144"/>
      <c r="L23" s="144"/>
      <c r="M23" s="144"/>
      <c r="N23" s="144"/>
      <c r="O23" s="144"/>
      <c r="P23" s="144"/>
      <c r="Q23" s="144"/>
      <c r="R23" s="144"/>
      <c r="S23" s="144"/>
      <c r="T23" s="144"/>
      <c r="U23" s="144"/>
      <c r="V23" s="144"/>
      <c r="W23" s="144"/>
      <c r="X23" s="144"/>
      <c r="Y23" s="144"/>
      <c r="Z23" s="144"/>
      <c r="AA23" s="488"/>
      <c r="AB23" s="832">
        <v>1</v>
      </c>
      <c r="AC23" s="833"/>
      <c r="AD23" s="834"/>
      <c r="AE23" s="835">
        <v>1</v>
      </c>
      <c r="AF23" s="833"/>
      <c r="AG23" s="834"/>
      <c r="AH23" s="835">
        <v>0</v>
      </c>
      <c r="AI23" s="833"/>
      <c r="AJ23" s="836"/>
      <c r="AK23" s="274">
        <v>937092</v>
      </c>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4"/>
      <c r="CD23" s="331">
        <f t="shared" si="0"/>
        <v>937092</v>
      </c>
      <c r="CE23" s="331"/>
      <c r="CF23" s="331"/>
      <c r="CG23" s="331"/>
      <c r="CH23" s="331"/>
      <c r="CI23" s="331"/>
      <c r="CJ23" s="331"/>
      <c r="CK23" s="331"/>
      <c r="CL23" s="331"/>
      <c r="CM23" s="331"/>
      <c r="CN23" s="331"/>
      <c r="CO23" s="331"/>
      <c r="CP23" s="331"/>
      <c r="CQ23" s="331"/>
      <c r="CR23" s="331"/>
      <c r="CS23" s="276"/>
      <c r="CT23" s="276"/>
      <c r="CU23" s="276"/>
      <c r="CV23" s="276"/>
      <c r="CW23" s="276"/>
      <c r="CX23" s="276"/>
      <c r="CY23" s="276"/>
      <c r="CZ23" s="276"/>
      <c r="DA23" s="276"/>
      <c r="DB23" s="276"/>
      <c r="DC23" s="276"/>
      <c r="DD23" s="276"/>
      <c r="DE23" s="276"/>
      <c r="DF23" s="276"/>
      <c r="DG23" s="677"/>
    </row>
    <row r="24" spans="1:111" ht="15" customHeight="1">
      <c r="A24" s="760"/>
      <c r="B24" s="761"/>
      <c r="C24" s="761"/>
      <c r="D24" s="761"/>
      <c r="E24" s="761"/>
      <c r="F24" s="762"/>
      <c r="G24" s="144" t="s">
        <v>4419</v>
      </c>
      <c r="H24" s="144"/>
      <c r="I24" s="144"/>
      <c r="J24" s="144"/>
      <c r="K24" s="144"/>
      <c r="L24" s="144"/>
      <c r="M24" s="144"/>
      <c r="N24" s="144"/>
      <c r="O24" s="144"/>
      <c r="P24" s="144"/>
      <c r="Q24" s="144"/>
      <c r="R24" s="144"/>
      <c r="S24" s="144"/>
      <c r="T24" s="144"/>
      <c r="U24" s="144"/>
      <c r="V24" s="144"/>
      <c r="W24" s="144"/>
      <c r="X24" s="144"/>
      <c r="Y24" s="144"/>
      <c r="Z24" s="144"/>
      <c r="AA24" s="488"/>
      <c r="AB24" s="832">
        <v>1</v>
      </c>
      <c r="AC24" s="833"/>
      <c r="AD24" s="834"/>
      <c r="AE24" s="835">
        <v>2</v>
      </c>
      <c r="AF24" s="833"/>
      <c r="AG24" s="834"/>
      <c r="AH24" s="835">
        <v>0</v>
      </c>
      <c r="AI24" s="833"/>
      <c r="AJ24" s="836"/>
      <c r="AK24" s="274">
        <v>601131</v>
      </c>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4"/>
      <c r="CD24" s="331">
        <f>SUM(AK24:CC24)</f>
        <v>601131</v>
      </c>
      <c r="CE24" s="331"/>
      <c r="CF24" s="331"/>
      <c r="CG24" s="331"/>
      <c r="CH24" s="331"/>
      <c r="CI24" s="331"/>
      <c r="CJ24" s="331"/>
      <c r="CK24" s="331"/>
      <c r="CL24" s="331"/>
      <c r="CM24" s="331"/>
      <c r="CN24" s="331"/>
      <c r="CO24" s="331"/>
      <c r="CP24" s="331"/>
      <c r="CQ24" s="331"/>
      <c r="CR24" s="331"/>
      <c r="CS24" s="276"/>
      <c r="CT24" s="276"/>
      <c r="CU24" s="276"/>
      <c r="CV24" s="276"/>
      <c r="CW24" s="276"/>
      <c r="CX24" s="276"/>
      <c r="CY24" s="276"/>
      <c r="CZ24" s="276"/>
      <c r="DA24" s="276"/>
      <c r="DB24" s="276"/>
      <c r="DC24" s="276"/>
      <c r="DD24" s="276"/>
      <c r="DE24" s="276"/>
      <c r="DF24" s="276"/>
      <c r="DG24" s="677"/>
    </row>
    <row r="25" spans="1:111" ht="15" customHeight="1">
      <c r="A25" s="760"/>
      <c r="B25" s="761"/>
      <c r="C25" s="761"/>
      <c r="D25" s="761"/>
      <c r="E25" s="761"/>
      <c r="F25" s="762"/>
      <c r="G25" s="144" t="s">
        <v>336</v>
      </c>
      <c r="H25" s="144"/>
      <c r="I25" s="144"/>
      <c r="J25" s="144"/>
      <c r="K25" s="144"/>
      <c r="L25" s="144"/>
      <c r="M25" s="144"/>
      <c r="N25" s="144"/>
      <c r="O25" s="144"/>
      <c r="P25" s="144"/>
      <c r="Q25" s="144"/>
      <c r="R25" s="144"/>
      <c r="S25" s="144"/>
      <c r="T25" s="144"/>
      <c r="U25" s="144"/>
      <c r="V25" s="144"/>
      <c r="W25" s="144"/>
      <c r="X25" s="144"/>
      <c r="Y25" s="144"/>
      <c r="Z25" s="144"/>
      <c r="AA25" s="488"/>
      <c r="AB25" s="832">
        <v>1</v>
      </c>
      <c r="AC25" s="833"/>
      <c r="AD25" s="834"/>
      <c r="AE25" s="835">
        <v>3</v>
      </c>
      <c r="AF25" s="833"/>
      <c r="AG25" s="834"/>
      <c r="AH25" s="835">
        <v>0</v>
      </c>
      <c r="AI25" s="833"/>
      <c r="AJ25" s="836"/>
      <c r="AK25" s="540">
        <f>SUM(AK13:AY24)</f>
        <v>11471008</v>
      </c>
      <c r="AL25" s="543"/>
      <c r="AM25" s="543"/>
      <c r="AN25" s="543"/>
      <c r="AO25" s="543"/>
      <c r="AP25" s="543"/>
      <c r="AQ25" s="543"/>
      <c r="AR25" s="543"/>
      <c r="AS25" s="543"/>
      <c r="AT25" s="543"/>
      <c r="AU25" s="543"/>
      <c r="AV25" s="543"/>
      <c r="AW25" s="543"/>
      <c r="AX25" s="543"/>
      <c r="AY25" s="544"/>
      <c r="AZ25" s="540">
        <f>SUM(AZ13:BN24)</f>
        <v>1768</v>
      </c>
      <c r="BA25" s="543"/>
      <c r="BB25" s="543"/>
      <c r="BC25" s="543"/>
      <c r="BD25" s="543"/>
      <c r="BE25" s="543"/>
      <c r="BF25" s="543"/>
      <c r="BG25" s="543"/>
      <c r="BH25" s="543"/>
      <c r="BI25" s="543"/>
      <c r="BJ25" s="543"/>
      <c r="BK25" s="543"/>
      <c r="BL25" s="543"/>
      <c r="BM25" s="543"/>
      <c r="BN25" s="544"/>
      <c r="BO25" s="540">
        <f>SUM(BO13:CC24)</f>
        <v>0</v>
      </c>
      <c r="BP25" s="543"/>
      <c r="BQ25" s="543"/>
      <c r="BR25" s="543"/>
      <c r="BS25" s="543"/>
      <c r="BT25" s="543"/>
      <c r="BU25" s="543"/>
      <c r="BV25" s="543"/>
      <c r="BW25" s="543"/>
      <c r="BX25" s="543"/>
      <c r="BY25" s="543"/>
      <c r="BZ25" s="543"/>
      <c r="CA25" s="543"/>
      <c r="CB25" s="543"/>
      <c r="CC25" s="544"/>
      <c r="CD25" s="540">
        <f>SUM(CD13:CR24)</f>
        <v>11472776</v>
      </c>
      <c r="CE25" s="543"/>
      <c r="CF25" s="543"/>
      <c r="CG25" s="543"/>
      <c r="CH25" s="543"/>
      <c r="CI25" s="543"/>
      <c r="CJ25" s="543"/>
      <c r="CK25" s="543"/>
      <c r="CL25" s="543"/>
      <c r="CM25" s="543"/>
      <c r="CN25" s="543"/>
      <c r="CO25" s="543"/>
      <c r="CP25" s="543"/>
      <c r="CQ25" s="543"/>
      <c r="CR25" s="544"/>
      <c r="CS25" s="676"/>
      <c r="CT25" s="837"/>
      <c r="CU25" s="837"/>
      <c r="CV25" s="837"/>
      <c r="CW25" s="837"/>
      <c r="CX25" s="837"/>
      <c r="CY25" s="837"/>
      <c r="CZ25" s="837"/>
      <c r="DA25" s="837"/>
      <c r="DB25" s="837"/>
      <c r="DC25" s="837"/>
      <c r="DD25" s="837"/>
      <c r="DE25" s="837"/>
      <c r="DF25" s="837"/>
      <c r="DG25" s="838"/>
    </row>
    <row r="26" spans="1:111" ht="15" customHeight="1" thickBot="1">
      <c r="A26" s="760"/>
      <c r="B26" s="761"/>
      <c r="C26" s="761"/>
      <c r="D26" s="761"/>
      <c r="E26" s="761"/>
      <c r="F26" s="762"/>
      <c r="G26" s="144" t="s">
        <v>619</v>
      </c>
      <c r="H26" s="144"/>
      <c r="I26" s="144"/>
      <c r="J26" s="144"/>
      <c r="K26" s="144"/>
      <c r="L26" s="144"/>
      <c r="M26" s="144"/>
      <c r="N26" s="144"/>
      <c r="O26" s="144"/>
      <c r="P26" s="144"/>
      <c r="Q26" s="144"/>
      <c r="R26" s="144"/>
      <c r="S26" s="144"/>
      <c r="T26" s="144"/>
      <c r="U26" s="144"/>
      <c r="V26" s="144"/>
      <c r="W26" s="144"/>
      <c r="X26" s="144"/>
      <c r="Y26" s="144"/>
      <c r="Z26" s="144"/>
      <c r="AA26" s="488"/>
      <c r="AB26" s="839">
        <v>1</v>
      </c>
      <c r="AC26" s="840"/>
      <c r="AD26" s="841"/>
      <c r="AE26" s="842">
        <v>4</v>
      </c>
      <c r="AF26" s="840"/>
      <c r="AG26" s="841"/>
      <c r="AH26" s="842">
        <v>0</v>
      </c>
      <c r="AI26" s="840"/>
      <c r="AJ26" s="843"/>
      <c r="AK26" s="379">
        <v>7012256</v>
      </c>
      <c r="AL26" s="379"/>
      <c r="AM26" s="379"/>
      <c r="AN26" s="379"/>
      <c r="AO26" s="379"/>
      <c r="AP26" s="379"/>
      <c r="AQ26" s="379"/>
      <c r="AR26" s="379"/>
      <c r="AS26" s="379"/>
      <c r="AT26" s="379"/>
      <c r="AU26" s="379"/>
      <c r="AV26" s="379"/>
      <c r="AW26" s="379"/>
      <c r="AX26" s="379"/>
      <c r="AY26" s="379"/>
      <c r="AZ26" s="379"/>
      <c r="BA26" s="379"/>
      <c r="BB26" s="379"/>
      <c r="BC26" s="379"/>
      <c r="BD26" s="379"/>
      <c r="BE26" s="379"/>
      <c r="BF26" s="379"/>
      <c r="BG26" s="379"/>
      <c r="BH26" s="379"/>
      <c r="BI26" s="379"/>
      <c r="BJ26" s="379"/>
      <c r="BK26" s="379"/>
      <c r="BL26" s="379"/>
      <c r="BM26" s="379"/>
      <c r="BN26" s="379"/>
      <c r="BO26" s="379"/>
      <c r="BP26" s="379"/>
      <c r="BQ26" s="379"/>
      <c r="BR26" s="379"/>
      <c r="BS26" s="379"/>
      <c r="BT26" s="379"/>
      <c r="BU26" s="379"/>
      <c r="BV26" s="379"/>
      <c r="BW26" s="379"/>
      <c r="BX26" s="379"/>
      <c r="BY26" s="379"/>
      <c r="BZ26" s="379"/>
      <c r="CA26" s="379"/>
      <c r="CB26" s="379"/>
      <c r="CC26" s="379"/>
      <c r="CD26" s="291">
        <f>SUM(AK26:CC26)</f>
        <v>7012256</v>
      </c>
      <c r="CE26" s="291"/>
      <c r="CF26" s="291"/>
      <c r="CG26" s="291"/>
      <c r="CH26" s="291"/>
      <c r="CI26" s="291"/>
      <c r="CJ26" s="291"/>
      <c r="CK26" s="291"/>
      <c r="CL26" s="291"/>
      <c r="CM26" s="291"/>
      <c r="CN26" s="291"/>
      <c r="CO26" s="291"/>
      <c r="CP26" s="291"/>
      <c r="CQ26" s="291"/>
      <c r="CR26" s="291"/>
      <c r="CS26" s="690"/>
      <c r="CT26" s="690"/>
      <c r="CU26" s="690"/>
      <c r="CV26" s="690"/>
      <c r="CW26" s="690"/>
      <c r="CX26" s="690"/>
      <c r="CY26" s="690"/>
      <c r="CZ26" s="690"/>
      <c r="DA26" s="690"/>
      <c r="DB26" s="690"/>
      <c r="DC26" s="690"/>
      <c r="DD26" s="690"/>
      <c r="DE26" s="690"/>
      <c r="DF26" s="690"/>
      <c r="DG26" s="693"/>
    </row>
    <row r="27" spans="1:111" ht="12.75" customHeight="1" thickBot="1">
      <c r="A27" s="760"/>
      <c r="B27" s="761"/>
      <c r="C27" s="761"/>
      <c r="D27" s="761"/>
      <c r="E27" s="761"/>
      <c r="F27" s="762"/>
      <c r="G27" s="143"/>
      <c r="H27" s="144"/>
      <c r="I27" s="144"/>
      <c r="J27" s="144"/>
      <c r="K27" s="144"/>
      <c r="L27" s="144"/>
      <c r="M27" s="144"/>
      <c r="N27" s="144"/>
      <c r="O27" s="144"/>
      <c r="P27" s="144"/>
      <c r="Q27" s="144"/>
      <c r="R27" s="144"/>
      <c r="S27" s="144"/>
      <c r="T27" s="144"/>
      <c r="U27" s="144"/>
      <c r="V27" s="144"/>
      <c r="W27" s="144"/>
      <c r="X27" s="144"/>
      <c r="Y27" s="144"/>
      <c r="Z27" s="144"/>
      <c r="AA27" s="144"/>
      <c r="AB27" s="844"/>
      <c r="AC27" s="844"/>
      <c r="AD27" s="844"/>
      <c r="AE27" s="844"/>
      <c r="AF27" s="844"/>
      <c r="AG27" s="844"/>
      <c r="AH27" s="844"/>
      <c r="AI27" s="844"/>
      <c r="AJ27" s="844"/>
      <c r="AK27" s="371"/>
      <c r="AL27" s="371"/>
      <c r="AM27" s="371"/>
      <c r="AN27" s="371"/>
      <c r="AO27" s="371"/>
      <c r="AP27" s="371"/>
      <c r="AQ27" s="371"/>
      <c r="AR27" s="371"/>
      <c r="AS27" s="371"/>
      <c r="AT27" s="371"/>
      <c r="AU27" s="371"/>
      <c r="AV27" s="371"/>
      <c r="AW27" s="371"/>
      <c r="AX27" s="371"/>
      <c r="AY27" s="371"/>
      <c r="AZ27" s="371"/>
      <c r="BA27" s="371"/>
      <c r="BB27" s="371"/>
      <c r="BC27" s="371"/>
      <c r="BD27" s="371"/>
      <c r="BE27" s="371"/>
      <c r="BF27" s="371"/>
      <c r="BG27" s="371"/>
      <c r="BH27" s="371"/>
      <c r="BI27" s="371"/>
      <c r="BJ27" s="371"/>
      <c r="BK27" s="371"/>
      <c r="BL27" s="371"/>
      <c r="BM27" s="371"/>
      <c r="BN27" s="371"/>
      <c r="BO27" s="371"/>
      <c r="BP27" s="371"/>
      <c r="BQ27" s="371"/>
      <c r="BR27" s="371"/>
      <c r="BS27" s="371"/>
      <c r="BT27" s="371"/>
      <c r="BU27" s="371"/>
      <c r="BV27" s="371"/>
      <c r="BW27" s="371"/>
      <c r="BX27" s="371"/>
      <c r="BY27" s="371"/>
      <c r="BZ27" s="371"/>
      <c r="CA27" s="371"/>
      <c r="CB27" s="371"/>
      <c r="CC27" s="371"/>
      <c r="CD27" s="371"/>
      <c r="CE27" s="371"/>
      <c r="CF27" s="371"/>
      <c r="CG27" s="371"/>
      <c r="CH27" s="371"/>
      <c r="CI27" s="371"/>
      <c r="CJ27" s="371"/>
      <c r="CK27" s="371"/>
      <c r="CL27" s="371"/>
      <c r="CM27" s="371"/>
      <c r="CN27" s="371"/>
      <c r="CO27" s="371"/>
      <c r="CP27" s="371"/>
      <c r="CQ27" s="371"/>
      <c r="CR27" s="371"/>
      <c r="CS27" s="371"/>
      <c r="CT27" s="371"/>
      <c r="CU27" s="371"/>
      <c r="CV27" s="371"/>
      <c r="CW27" s="371"/>
      <c r="CX27" s="371"/>
      <c r="CY27" s="371"/>
      <c r="CZ27" s="371"/>
      <c r="DA27" s="371"/>
      <c r="DB27" s="371"/>
      <c r="DC27" s="371"/>
      <c r="DD27" s="371"/>
      <c r="DE27" s="371"/>
      <c r="DF27" s="371"/>
      <c r="DG27" s="371"/>
    </row>
    <row r="28" spans="1:111" ht="15" customHeight="1">
      <c r="A28" s="760"/>
      <c r="B28" s="761"/>
      <c r="C28" s="761"/>
      <c r="D28" s="761"/>
      <c r="E28" s="761"/>
      <c r="F28" s="762"/>
      <c r="G28" s="144" t="s">
        <v>11</v>
      </c>
      <c r="H28" s="144"/>
      <c r="I28" s="144"/>
      <c r="J28" s="144"/>
      <c r="K28" s="144"/>
      <c r="L28" s="144"/>
      <c r="M28" s="144"/>
      <c r="N28" s="144"/>
      <c r="O28" s="144"/>
      <c r="P28" s="144"/>
      <c r="Q28" s="144"/>
      <c r="R28" s="144"/>
      <c r="S28" s="144"/>
      <c r="T28" s="144"/>
      <c r="U28" s="144"/>
      <c r="V28" s="144"/>
      <c r="W28" s="144"/>
      <c r="X28" s="144"/>
      <c r="Y28" s="144"/>
      <c r="Z28" s="144"/>
      <c r="AA28" s="488"/>
      <c r="AB28" s="824">
        <v>1</v>
      </c>
      <c r="AC28" s="825"/>
      <c r="AD28" s="826"/>
      <c r="AE28" s="827">
        <v>5</v>
      </c>
      <c r="AF28" s="825"/>
      <c r="AG28" s="826"/>
      <c r="AH28" s="827">
        <v>0</v>
      </c>
      <c r="AI28" s="825"/>
      <c r="AJ28" s="828"/>
      <c r="AK28" s="537">
        <f>SUM(AK13:AY15)</f>
        <v>1592074</v>
      </c>
      <c r="AL28" s="538"/>
      <c r="AM28" s="538"/>
      <c r="AN28" s="538"/>
      <c r="AO28" s="538"/>
      <c r="AP28" s="538"/>
      <c r="AQ28" s="538"/>
      <c r="AR28" s="538"/>
      <c r="AS28" s="538"/>
      <c r="AT28" s="538"/>
      <c r="AU28" s="538"/>
      <c r="AV28" s="538"/>
      <c r="AW28" s="538"/>
      <c r="AX28" s="538"/>
      <c r="AY28" s="580"/>
      <c r="AZ28" s="537">
        <f>SUM(AZ13:BN15)</f>
        <v>0</v>
      </c>
      <c r="BA28" s="538"/>
      <c r="BB28" s="538"/>
      <c r="BC28" s="538"/>
      <c r="BD28" s="538"/>
      <c r="BE28" s="538"/>
      <c r="BF28" s="538"/>
      <c r="BG28" s="538"/>
      <c r="BH28" s="538"/>
      <c r="BI28" s="538"/>
      <c r="BJ28" s="538"/>
      <c r="BK28" s="538"/>
      <c r="BL28" s="538"/>
      <c r="BM28" s="538"/>
      <c r="BN28" s="580"/>
      <c r="BO28" s="537">
        <f>SUM(BO13:CC15)</f>
        <v>0</v>
      </c>
      <c r="BP28" s="538"/>
      <c r="BQ28" s="538"/>
      <c r="BR28" s="538"/>
      <c r="BS28" s="538"/>
      <c r="BT28" s="538"/>
      <c r="BU28" s="538"/>
      <c r="BV28" s="538"/>
      <c r="BW28" s="538"/>
      <c r="BX28" s="538"/>
      <c r="BY28" s="538"/>
      <c r="BZ28" s="538"/>
      <c r="CA28" s="538"/>
      <c r="CB28" s="538"/>
      <c r="CC28" s="580"/>
      <c r="CD28" s="537">
        <f>SUM(AK28:CC28)</f>
        <v>1592074</v>
      </c>
      <c r="CE28" s="538"/>
      <c r="CF28" s="538"/>
      <c r="CG28" s="538"/>
      <c r="CH28" s="538"/>
      <c r="CI28" s="538"/>
      <c r="CJ28" s="538"/>
      <c r="CK28" s="538"/>
      <c r="CL28" s="538"/>
      <c r="CM28" s="538"/>
      <c r="CN28" s="538"/>
      <c r="CO28" s="538"/>
      <c r="CP28" s="538"/>
      <c r="CQ28" s="538"/>
      <c r="CR28" s="580"/>
      <c r="CS28" s="829"/>
      <c r="CT28" s="830"/>
      <c r="CU28" s="830"/>
      <c r="CV28" s="830"/>
      <c r="CW28" s="830"/>
      <c r="CX28" s="830"/>
      <c r="CY28" s="830"/>
      <c r="CZ28" s="830"/>
      <c r="DA28" s="830"/>
      <c r="DB28" s="830"/>
      <c r="DC28" s="830"/>
      <c r="DD28" s="830"/>
      <c r="DE28" s="830"/>
      <c r="DF28" s="830"/>
      <c r="DG28" s="831"/>
    </row>
    <row r="29" spans="1:111" ht="15" customHeight="1">
      <c r="A29" s="760"/>
      <c r="B29" s="761"/>
      <c r="C29" s="761"/>
      <c r="D29" s="761"/>
      <c r="E29" s="761"/>
      <c r="F29" s="762"/>
      <c r="G29" s="144" t="s">
        <v>12</v>
      </c>
      <c r="H29" s="144"/>
      <c r="I29" s="144"/>
      <c r="J29" s="144"/>
      <c r="K29" s="144"/>
      <c r="L29" s="144"/>
      <c r="M29" s="144"/>
      <c r="N29" s="144"/>
      <c r="O29" s="144"/>
      <c r="P29" s="144"/>
      <c r="Q29" s="144"/>
      <c r="R29" s="144"/>
      <c r="S29" s="144"/>
      <c r="T29" s="144"/>
      <c r="U29" s="144"/>
      <c r="V29" s="144"/>
      <c r="W29" s="144"/>
      <c r="X29" s="144"/>
      <c r="Y29" s="144"/>
      <c r="Z29" s="144"/>
      <c r="AA29" s="488"/>
      <c r="AB29" s="832">
        <v>1</v>
      </c>
      <c r="AC29" s="833"/>
      <c r="AD29" s="834"/>
      <c r="AE29" s="835">
        <v>6</v>
      </c>
      <c r="AF29" s="833"/>
      <c r="AG29" s="834"/>
      <c r="AH29" s="835">
        <v>0</v>
      </c>
      <c r="AI29" s="833"/>
      <c r="AJ29" s="836"/>
      <c r="AK29" s="540">
        <f>SUM(AK16:AY19)</f>
        <v>4137628</v>
      </c>
      <c r="AL29" s="543"/>
      <c r="AM29" s="543"/>
      <c r="AN29" s="543"/>
      <c r="AO29" s="543"/>
      <c r="AP29" s="543"/>
      <c r="AQ29" s="543"/>
      <c r="AR29" s="543"/>
      <c r="AS29" s="543"/>
      <c r="AT29" s="543"/>
      <c r="AU29" s="543"/>
      <c r="AV29" s="543"/>
      <c r="AW29" s="543"/>
      <c r="AX29" s="543"/>
      <c r="AY29" s="544"/>
      <c r="AZ29" s="540">
        <f>SUM(AZ16:BN19)</f>
        <v>1768</v>
      </c>
      <c r="BA29" s="543"/>
      <c r="BB29" s="543"/>
      <c r="BC29" s="543"/>
      <c r="BD29" s="543"/>
      <c r="BE29" s="543"/>
      <c r="BF29" s="543"/>
      <c r="BG29" s="543"/>
      <c r="BH29" s="543"/>
      <c r="BI29" s="543"/>
      <c r="BJ29" s="543"/>
      <c r="BK29" s="543"/>
      <c r="BL29" s="543"/>
      <c r="BM29" s="543"/>
      <c r="BN29" s="544"/>
      <c r="BO29" s="540">
        <f>SUM(BO16:CC19)</f>
        <v>0</v>
      </c>
      <c r="BP29" s="543"/>
      <c r="BQ29" s="543"/>
      <c r="BR29" s="543"/>
      <c r="BS29" s="543"/>
      <c r="BT29" s="543"/>
      <c r="BU29" s="543"/>
      <c r="BV29" s="543"/>
      <c r="BW29" s="543"/>
      <c r="BX29" s="543"/>
      <c r="BY29" s="543"/>
      <c r="BZ29" s="543"/>
      <c r="CA29" s="543"/>
      <c r="CB29" s="543"/>
      <c r="CC29" s="544"/>
      <c r="CD29" s="540">
        <f>SUM(AK29:CC29)</f>
        <v>4139396</v>
      </c>
      <c r="CE29" s="543"/>
      <c r="CF29" s="543"/>
      <c r="CG29" s="543"/>
      <c r="CH29" s="543"/>
      <c r="CI29" s="543"/>
      <c r="CJ29" s="543"/>
      <c r="CK29" s="543"/>
      <c r="CL29" s="543"/>
      <c r="CM29" s="543"/>
      <c r="CN29" s="543"/>
      <c r="CO29" s="543"/>
      <c r="CP29" s="543"/>
      <c r="CQ29" s="543"/>
      <c r="CR29" s="544"/>
      <c r="CS29" s="676"/>
      <c r="CT29" s="837"/>
      <c r="CU29" s="837"/>
      <c r="CV29" s="837"/>
      <c r="CW29" s="837"/>
      <c r="CX29" s="837"/>
      <c r="CY29" s="837"/>
      <c r="CZ29" s="837"/>
      <c r="DA29" s="837"/>
      <c r="DB29" s="837"/>
      <c r="DC29" s="837"/>
      <c r="DD29" s="837"/>
      <c r="DE29" s="837"/>
      <c r="DF29" s="837"/>
      <c r="DG29" s="838"/>
    </row>
    <row r="30" spans="1:111" ht="15" customHeight="1">
      <c r="A30" s="760"/>
      <c r="B30" s="761"/>
      <c r="C30" s="761"/>
      <c r="D30" s="761"/>
      <c r="E30" s="761"/>
      <c r="F30" s="762"/>
      <c r="G30" s="143" t="s">
        <v>9</v>
      </c>
      <c r="H30" s="144"/>
      <c r="I30" s="144"/>
      <c r="J30" s="144"/>
      <c r="K30" s="144"/>
      <c r="L30" s="144"/>
      <c r="M30" s="144"/>
      <c r="N30" s="144"/>
      <c r="O30" s="144"/>
      <c r="P30" s="144"/>
      <c r="Q30" s="144"/>
      <c r="R30" s="144"/>
      <c r="S30" s="144"/>
      <c r="T30" s="144"/>
      <c r="U30" s="144"/>
      <c r="V30" s="144"/>
      <c r="W30" s="144"/>
      <c r="X30" s="144"/>
      <c r="Y30" s="144"/>
      <c r="Z30" s="144"/>
      <c r="AA30" s="488"/>
      <c r="AB30" s="832">
        <v>1</v>
      </c>
      <c r="AC30" s="833"/>
      <c r="AD30" s="834"/>
      <c r="AE30" s="835">
        <v>7</v>
      </c>
      <c r="AF30" s="833"/>
      <c r="AG30" s="834"/>
      <c r="AH30" s="835">
        <v>0</v>
      </c>
      <c r="AI30" s="833"/>
      <c r="AJ30" s="836"/>
      <c r="AK30" s="540">
        <f>AK20</f>
        <v>1040211</v>
      </c>
      <c r="AL30" s="543"/>
      <c r="AM30" s="543"/>
      <c r="AN30" s="543"/>
      <c r="AO30" s="543"/>
      <c r="AP30" s="543"/>
      <c r="AQ30" s="543"/>
      <c r="AR30" s="543"/>
      <c r="AS30" s="543"/>
      <c r="AT30" s="543"/>
      <c r="AU30" s="543"/>
      <c r="AV30" s="543"/>
      <c r="AW30" s="543"/>
      <c r="AX30" s="543"/>
      <c r="AY30" s="544"/>
      <c r="AZ30" s="540">
        <f>AZ20</f>
        <v>0</v>
      </c>
      <c r="BA30" s="543"/>
      <c r="BB30" s="543"/>
      <c r="BC30" s="543"/>
      <c r="BD30" s="543"/>
      <c r="BE30" s="543"/>
      <c r="BF30" s="543"/>
      <c r="BG30" s="543"/>
      <c r="BH30" s="543"/>
      <c r="BI30" s="543"/>
      <c r="BJ30" s="543"/>
      <c r="BK30" s="543"/>
      <c r="BL30" s="543"/>
      <c r="BM30" s="543"/>
      <c r="BN30" s="544"/>
      <c r="BO30" s="540">
        <f>BO20</f>
        <v>0</v>
      </c>
      <c r="BP30" s="543"/>
      <c r="BQ30" s="543"/>
      <c r="BR30" s="543"/>
      <c r="BS30" s="543"/>
      <c r="BT30" s="543"/>
      <c r="BU30" s="543"/>
      <c r="BV30" s="543"/>
      <c r="BW30" s="543"/>
      <c r="BX30" s="543"/>
      <c r="BY30" s="543"/>
      <c r="BZ30" s="543"/>
      <c r="CA30" s="543"/>
      <c r="CB30" s="543"/>
      <c r="CC30" s="544"/>
      <c r="CD30" s="540">
        <f>SUM(AK30:CC30)</f>
        <v>1040211</v>
      </c>
      <c r="CE30" s="543"/>
      <c r="CF30" s="543"/>
      <c r="CG30" s="543"/>
      <c r="CH30" s="543"/>
      <c r="CI30" s="543"/>
      <c r="CJ30" s="543"/>
      <c r="CK30" s="543"/>
      <c r="CL30" s="543"/>
      <c r="CM30" s="543"/>
      <c r="CN30" s="543"/>
      <c r="CO30" s="543"/>
      <c r="CP30" s="543"/>
      <c r="CQ30" s="543"/>
      <c r="CR30" s="544"/>
      <c r="CS30" s="676"/>
      <c r="CT30" s="837"/>
      <c r="CU30" s="837"/>
      <c r="CV30" s="837"/>
      <c r="CW30" s="837"/>
      <c r="CX30" s="837"/>
      <c r="CY30" s="837"/>
      <c r="CZ30" s="837"/>
      <c r="DA30" s="837"/>
      <c r="DB30" s="837"/>
      <c r="DC30" s="837"/>
      <c r="DD30" s="837"/>
      <c r="DE30" s="837"/>
      <c r="DF30" s="837"/>
      <c r="DG30" s="838"/>
    </row>
    <row r="31" spans="1:111" ht="15" customHeight="1" thickBot="1">
      <c r="A31" s="546"/>
      <c r="B31" s="547"/>
      <c r="C31" s="547"/>
      <c r="D31" s="547"/>
      <c r="E31" s="547"/>
      <c r="F31" s="548"/>
      <c r="G31" s="143" t="s">
        <v>10</v>
      </c>
      <c r="H31" s="144"/>
      <c r="I31" s="144"/>
      <c r="J31" s="144"/>
      <c r="K31" s="144"/>
      <c r="L31" s="144"/>
      <c r="M31" s="144"/>
      <c r="N31" s="144"/>
      <c r="O31" s="144"/>
      <c r="P31" s="144"/>
      <c r="Q31" s="144"/>
      <c r="R31" s="144"/>
      <c r="S31" s="144"/>
      <c r="T31" s="144"/>
      <c r="U31" s="144"/>
      <c r="V31" s="144"/>
      <c r="W31" s="144"/>
      <c r="X31" s="144"/>
      <c r="Y31" s="144"/>
      <c r="Z31" s="144"/>
      <c r="AA31" s="488"/>
      <c r="AB31" s="839">
        <v>1</v>
      </c>
      <c r="AC31" s="840"/>
      <c r="AD31" s="841"/>
      <c r="AE31" s="842">
        <v>8</v>
      </c>
      <c r="AF31" s="840"/>
      <c r="AG31" s="841"/>
      <c r="AH31" s="842">
        <v>0</v>
      </c>
      <c r="AI31" s="840"/>
      <c r="AJ31" s="843"/>
      <c r="AK31" s="519">
        <f>SUM(AK21:AY24)</f>
        <v>4701095</v>
      </c>
      <c r="AL31" s="520"/>
      <c r="AM31" s="520"/>
      <c r="AN31" s="520"/>
      <c r="AO31" s="520"/>
      <c r="AP31" s="520"/>
      <c r="AQ31" s="520"/>
      <c r="AR31" s="520"/>
      <c r="AS31" s="520"/>
      <c r="AT31" s="520"/>
      <c r="AU31" s="520"/>
      <c r="AV31" s="520"/>
      <c r="AW31" s="520"/>
      <c r="AX31" s="520"/>
      <c r="AY31" s="556"/>
      <c r="AZ31" s="519">
        <f t="shared" ref="AZ31" si="1">SUM(AZ21:BN24)</f>
        <v>0</v>
      </c>
      <c r="BA31" s="520"/>
      <c r="BB31" s="520"/>
      <c r="BC31" s="520"/>
      <c r="BD31" s="520"/>
      <c r="BE31" s="520"/>
      <c r="BF31" s="520"/>
      <c r="BG31" s="520"/>
      <c r="BH31" s="520"/>
      <c r="BI31" s="520"/>
      <c r="BJ31" s="520"/>
      <c r="BK31" s="520"/>
      <c r="BL31" s="520"/>
      <c r="BM31" s="520"/>
      <c r="BN31" s="556"/>
      <c r="BO31" s="519">
        <f>SUM(BO21:CC24)</f>
        <v>0</v>
      </c>
      <c r="BP31" s="520"/>
      <c r="BQ31" s="520"/>
      <c r="BR31" s="520"/>
      <c r="BS31" s="520"/>
      <c r="BT31" s="520"/>
      <c r="BU31" s="520"/>
      <c r="BV31" s="520"/>
      <c r="BW31" s="520"/>
      <c r="BX31" s="520"/>
      <c r="BY31" s="520"/>
      <c r="BZ31" s="520"/>
      <c r="CA31" s="520"/>
      <c r="CB31" s="520"/>
      <c r="CC31" s="556"/>
      <c r="CD31" s="519">
        <f>SUM(AK31:CC31)</f>
        <v>4701095</v>
      </c>
      <c r="CE31" s="520"/>
      <c r="CF31" s="520"/>
      <c r="CG31" s="520"/>
      <c r="CH31" s="520"/>
      <c r="CI31" s="520"/>
      <c r="CJ31" s="520"/>
      <c r="CK31" s="520"/>
      <c r="CL31" s="520"/>
      <c r="CM31" s="520"/>
      <c r="CN31" s="520"/>
      <c r="CO31" s="520"/>
      <c r="CP31" s="520"/>
      <c r="CQ31" s="520"/>
      <c r="CR31" s="556"/>
      <c r="CS31" s="691"/>
      <c r="CT31" s="845"/>
      <c r="CU31" s="845"/>
      <c r="CV31" s="845"/>
      <c r="CW31" s="845"/>
      <c r="CX31" s="845"/>
      <c r="CY31" s="845"/>
      <c r="CZ31" s="845"/>
      <c r="DA31" s="845"/>
      <c r="DB31" s="845"/>
      <c r="DC31" s="845"/>
      <c r="DD31" s="845"/>
      <c r="DE31" s="845"/>
      <c r="DF31" s="845"/>
      <c r="DG31" s="846"/>
    </row>
    <row r="32" spans="1:111" ht="15" customHeight="1" thickBot="1">
      <c r="AB32" s="847"/>
      <c r="AC32" s="847"/>
      <c r="AD32" s="847"/>
      <c r="AE32" s="847"/>
      <c r="AF32" s="847"/>
      <c r="AG32" s="847"/>
      <c r="AH32" s="847"/>
      <c r="AI32" s="847"/>
      <c r="AJ32" s="847"/>
      <c r="CS32" s="848"/>
      <c r="CT32" s="848"/>
      <c r="CU32" s="848"/>
      <c r="CV32" s="848"/>
      <c r="CW32" s="848"/>
      <c r="CX32" s="848"/>
      <c r="CY32" s="848"/>
      <c r="CZ32" s="848"/>
      <c r="DA32" s="848"/>
      <c r="DB32" s="848"/>
      <c r="DC32" s="848"/>
      <c r="DD32" s="848"/>
      <c r="DE32" s="848"/>
      <c r="DF32" s="848"/>
      <c r="DG32" s="848"/>
    </row>
    <row r="33" spans="1:135" ht="15" customHeight="1">
      <c r="A33" s="442" t="s">
        <v>14</v>
      </c>
      <c r="B33" s="750"/>
      <c r="C33" s="750"/>
      <c r="D33" s="443" t="s">
        <v>15</v>
      </c>
      <c r="E33" s="443"/>
      <c r="F33" s="444"/>
      <c r="G33" s="143" t="s">
        <v>749</v>
      </c>
      <c r="H33" s="144"/>
      <c r="I33" s="144"/>
      <c r="J33" s="144"/>
      <c r="K33" s="144"/>
      <c r="L33" s="144"/>
      <c r="M33" s="144"/>
      <c r="N33" s="144"/>
      <c r="O33" s="144"/>
      <c r="P33" s="144"/>
      <c r="Q33" s="144"/>
      <c r="R33" s="144"/>
      <c r="S33" s="144"/>
      <c r="T33" s="144"/>
      <c r="U33" s="144"/>
      <c r="V33" s="144"/>
      <c r="W33" s="144"/>
      <c r="X33" s="144"/>
      <c r="Y33" s="144"/>
      <c r="Z33" s="144"/>
      <c r="AA33" s="488"/>
      <c r="AB33" s="824">
        <v>1</v>
      </c>
      <c r="AC33" s="825"/>
      <c r="AD33" s="826"/>
      <c r="AE33" s="827">
        <v>9</v>
      </c>
      <c r="AF33" s="825"/>
      <c r="AG33" s="826"/>
      <c r="AH33" s="827">
        <v>0</v>
      </c>
      <c r="AI33" s="825"/>
      <c r="AJ33" s="828"/>
      <c r="AK33" s="261">
        <v>5718713</v>
      </c>
      <c r="AL33" s="261"/>
      <c r="AM33" s="261"/>
      <c r="AN33" s="261"/>
      <c r="AO33" s="261"/>
      <c r="AP33" s="261"/>
      <c r="AQ33" s="261"/>
      <c r="AR33" s="261"/>
      <c r="AS33" s="261"/>
      <c r="AT33" s="261"/>
      <c r="AU33" s="261"/>
      <c r="AV33" s="261"/>
      <c r="AW33" s="261"/>
      <c r="AX33" s="261"/>
      <c r="AY33" s="261"/>
      <c r="AZ33" s="261">
        <v>1768</v>
      </c>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328">
        <f>SUM(AK33:CC33)</f>
        <v>5720481</v>
      </c>
      <c r="CE33" s="328"/>
      <c r="CF33" s="328"/>
      <c r="CG33" s="328"/>
      <c r="CH33" s="328"/>
      <c r="CI33" s="328"/>
      <c r="CJ33" s="328"/>
      <c r="CK33" s="328"/>
      <c r="CL33" s="328"/>
      <c r="CM33" s="328"/>
      <c r="CN33" s="328"/>
      <c r="CO33" s="328"/>
      <c r="CP33" s="328"/>
      <c r="CQ33" s="328"/>
      <c r="CR33" s="328"/>
      <c r="CS33" s="265"/>
      <c r="CT33" s="265"/>
      <c r="CU33" s="265"/>
      <c r="CV33" s="265"/>
      <c r="CW33" s="265"/>
      <c r="CX33" s="265"/>
      <c r="CY33" s="265"/>
      <c r="CZ33" s="265"/>
      <c r="DA33" s="265"/>
      <c r="DB33" s="265"/>
      <c r="DC33" s="265"/>
      <c r="DD33" s="265"/>
      <c r="DE33" s="265"/>
      <c r="DF33" s="265"/>
      <c r="DG33" s="849"/>
    </row>
    <row r="34" spans="1:135" ht="15" customHeight="1">
      <c r="A34" s="560"/>
      <c r="B34" s="761"/>
      <c r="C34" s="761"/>
      <c r="D34" s="561"/>
      <c r="E34" s="561"/>
      <c r="F34" s="562"/>
      <c r="G34" s="563" t="s">
        <v>282</v>
      </c>
      <c r="H34" s="564"/>
      <c r="I34" s="564"/>
      <c r="J34" s="564"/>
      <c r="K34" s="564"/>
      <c r="L34" s="564"/>
      <c r="M34" s="564"/>
      <c r="N34" s="564"/>
      <c r="O34" s="564"/>
      <c r="P34" s="564"/>
      <c r="Q34" s="564"/>
      <c r="R34" s="564"/>
      <c r="S34" s="564"/>
      <c r="T34" s="564"/>
      <c r="U34" s="564"/>
      <c r="V34" s="564"/>
      <c r="W34" s="564"/>
      <c r="X34" s="564"/>
      <c r="Y34" s="564"/>
      <c r="Z34" s="564"/>
      <c r="AA34" s="565"/>
      <c r="AB34" s="832">
        <v>2</v>
      </c>
      <c r="AC34" s="833"/>
      <c r="AD34" s="834"/>
      <c r="AE34" s="835">
        <v>0</v>
      </c>
      <c r="AF34" s="833"/>
      <c r="AG34" s="834"/>
      <c r="AH34" s="835">
        <v>0</v>
      </c>
      <c r="AI34" s="833"/>
      <c r="AJ34" s="836"/>
      <c r="AK34" s="274">
        <v>1040211</v>
      </c>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331">
        <f>SUM(AK34:CC34)</f>
        <v>1040211</v>
      </c>
      <c r="CE34" s="331"/>
      <c r="CF34" s="331"/>
      <c r="CG34" s="331"/>
      <c r="CH34" s="331"/>
      <c r="CI34" s="331"/>
      <c r="CJ34" s="331"/>
      <c r="CK34" s="331"/>
      <c r="CL34" s="331"/>
      <c r="CM34" s="331"/>
      <c r="CN34" s="331"/>
      <c r="CO34" s="331"/>
      <c r="CP34" s="331"/>
      <c r="CQ34" s="331"/>
      <c r="CR34" s="331"/>
      <c r="CS34" s="276"/>
      <c r="CT34" s="276"/>
      <c r="CU34" s="276"/>
      <c r="CV34" s="276"/>
      <c r="CW34" s="276"/>
      <c r="CX34" s="276"/>
      <c r="CY34" s="276"/>
      <c r="CZ34" s="276"/>
      <c r="DA34" s="276"/>
      <c r="DB34" s="276"/>
      <c r="DC34" s="276"/>
      <c r="DD34" s="276"/>
      <c r="DE34" s="276"/>
      <c r="DF34" s="276"/>
      <c r="DG34" s="677"/>
    </row>
    <row r="35" spans="1:135" ht="15" customHeight="1">
      <c r="A35" s="560"/>
      <c r="B35" s="761"/>
      <c r="C35" s="761"/>
      <c r="D35" s="561"/>
      <c r="E35" s="561"/>
      <c r="F35" s="562"/>
      <c r="G35" s="143" t="s">
        <v>4414</v>
      </c>
      <c r="H35" s="144"/>
      <c r="I35" s="144"/>
      <c r="J35" s="144"/>
      <c r="K35" s="144"/>
      <c r="L35" s="144"/>
      <c r="M35" s="144"/>
      <c r="N35" s="144"/>
      <c r="O35" s="144"/>
      <c r="P35" s="144"/>
      <c r="Q35" s="144"/>
      <c r="R35" s="144"/>
      <c r="S35" s="144"/>
      <c r="T35" s="144"/>
      <c r="U35" s="144"/>
      <c r="V35" s="144"/>
      <c r="W35" s="144"/>
      <c r="X35" s="144"/>
      <c r="Y35" s="144"/>
      <c r="Z35" s="144"/>
      <c r="AA35" s="144"/>
      <c r="AB35" s="832">
        <v>2</v>
      </c>
      <c r="AC35" s="833"/>
      <c r="AD35" s="834"/>
      <c r="AE35" s="835">
        <v>1</v>
      </c>
      <c r="AF35" s="833"/>
      <c r="AG35" s="834"/>
      <c r="AH35" s="835">
        <v>0</v>
      </c>
      <c r="AI35" s="833"/>
      <c r="AJ35" s="836"/>
      <c r="AK35" s="274">
        <v>1850223</v>
      </c>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331">
        <f t="shared" ref="CD35:CD37" si="2">SUM(AK35:CC35)</f>
        <v>1850223</v>
      </c>
      <c r="CE35" s="331"/>
      <c r="CF35" s="331"/>
      <c r="CG35" s="331"/>
      <c r="CH35" s="331"/>
      <c r="CI35" s="331"/>
      <c r="CJ35" s="331"/>
      <c r="CK35" s="331"/>
      <c r="CL35" s="331"/>
      <c r="CM35" s="331"/>
      <c r="CN35" s="331"/>
      <c r="CO35" s="331"/>
      <c r="CP35" s="331"/>
      <c r="CQ35" s="331"/>
      <c r="CR35" s="331"/>
      <c r="CS35" s="276"/>
      <c r="CT35" s="276"/>
      <c r="CU35" s="276"/>
      <c r="CV35" s="276"/>
      <c r="CW35" s="276"/>
      <c r="CX35" s="276"/>
      <c r="CY35" s="276"/>
      <c r="CZ35" s="276"/>
      <c r="DA35" s="276"/>
      <c r="DB35" s="276"/>
      <c r="DC35" s="276"/>
      <c r="DD35" s="276"/>
      <c r="DE35" s="276"/>
      <c r="DF35" s="276"/>
      <c r="DG35" s="677"/>
    </row>
    <row r="36" spans="1:135" ht="15" customHeight="1">
      <c r="A36" s="560"/>
      <c r="B36" s="761"/>
      <c r="C36" s="761"/>
      <c r="D36" s="561"/>
      <c r="E36" s="561"/>
      <c r="F36" s="562"/>
      <c r="G36" s="143" t="s">
        <v>4416</v>
      </c>
      <c r="H36" s="144"/>
      <c r="I36" s="144"/>
      <c r="J36" s="144"/>
      <c r="K36" s="144"/>
      <c r="L36" s="144"/>
      <c r="M36" s="144"/>
      <c r="N36" s="144"/>
      <c r="O36" s="144"/>
      <c r="P36" s="144"/>
      <c r="Q36" s="144"/>
      <c r="R36" s="144"/>
      <c r="S36" s="144"/>
      <c r="T36" s="144"/>
      <c r="U36" s="144"/>
      <c r="V36" s="144"/>
      <c r="W36" s="144"/>
      <c r="X36" s="144"/>
      <c r="Y36" s="144"/>
      <c r="Z36" s="144"/>
      <c r="AA36" s="144"/>
      <c r="AB36" s="832">
        <v>2</v>
      </c>
      <c r="AC36" s="833"/>
      <c r="AD36" s="834"/>
      <c r="AE36" s="835">
        <v>2</v>
      </c>
      <c r="AF36" s="833"/>
      <c r="AG36" s="834"/>
      <c r="AH36" s="835">
        <v>0</v>
      </c>
      <c r="AI36" s="833"/>
      <c r="AJ36" s="836"/>
      <c r="AK36" s="274">
        <v>1312649</v>
      </c>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274"/>
      <c r="BX36" s="274"/>
      <c r="BY36" s="274"/>
      <c r="BZ36" s="274"/>
      <c r="CA36" s="274"/>
      <c r="CB36" s="274"/>
      <c r="CC36" s="274"/>
      <c r="CD36" s="331">
        <f t="shared" si="2"/>
        <v>1312649</v>
      </c>
      <c r="CE36" s="331"/>
      <c r="CF36" s="331"/>
      <c r="CG36" s="331"/>
      <c r="CH36" s="331"/>
      <c r="CI36" s="331"/>
      <c r="CJ36" s="331"/>
      <c r="CK36" s="331"/>
      <c r="CL36" s="331"/>
      <c r="CM36" s="331"/>
      <c r="CN36" s="331"/>
      <c r="CO36" s="331"/>
      <c r="CP36" s="331"/>
      <c r="CQ36" s="331"/>
      <c r="CR36" s="331"/>
      <c r="CS36" s="276"/>
      <c r="CT36" s="276"/>
      <c r="CU36" s="276"/>
      <c r="CV36" s="276"/>
      <c r="CW36" s="276"/>
      <c r="CX36" s="276"/>
      <c r="CY36" s="276"/>
      <c r="CZ36" s="276"/>
      <c r="DA36" s="276"/>
      <c r="DB36" s="276"/>
      <c r="DC36" s="276"/>
      <c r="DD36" s="276"/>
      <c r="DE36" s="276"/>
      <c r="DF36" s="276"/>
      <c r="DG36" s="677"/>
    </row>
    <row r="37" spans="1:135" ht="15" customHeight="1">
      <c r="A37" s="560"/>
      <c r="B37" s="761"/>
      <c r="C37" s="761"/>
      <c r="D37" s="561"/>
      <c r="E37" s="561"/>
      <c r="F37" s="562"/>
      <c r="G37" s="143" t="s">
        <v>4423</v>
      </c>
      <c r="H37" s="144"/>
      <c r="I37" s="144"/>
      <c r="J37" s="144"/>
      <c r="K37" s="144"/>
      <c r="L37" s="144"/>
      <c r="M37" s="144"/>
      <c r="N37" s="144"/>
      <c r="O37" s="144"/>
      <c r="P37" s="144"/>
      <c r="Q37" s="144"/>
      <c r="R37" s="144"/>
      <c r="S37" s="144"/>
      <c r="T37" s="144"/>
      <c r="U37" s="144"/>
      <c r="V37" s="144"/>
      <c r="W37" s="144"/>
      <c r="X37" s="144"/>
      <c r="Y37" s="144"/>
      <c r="Z37" s="144"/>
      <c r="AA37" s="144"/>
      <c r="AB37" s="832">
        <v>2</v>
      </c>
      <c r="AC37" s="833"/>
      <c r="AD37" s="834"/>
      <c r="AE37" s="835">
        <v>3</v>
      </c>
      <c r="AF37" s="833"/>
      <c r="AG37" s="834"/>
      <c r="AH37" s="835">
        <v>0</v>
      </c>
      <c r="AI37" s="833"/>
      <c r="AJ37" s="836"/>
      <c r="AK37" s="274">
        <v>937092</v>
      </c>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4"/>
      <c r="BR37" s="274"/>
      <c r="BS37" s="274"/>
      <c r="BT37" s="274"/>
      <c r="BU37" s="274"/>
      <c r="BV37" s="274"/>
      <c r="BW37" s="274"/>
      <c r="BX37" s="274"/>
      <c r="BY37" s="274"/>
      <c r="BZ37" s="274"/>
      <c r="CA37" s="274"/>
      <c r="CB37" s="274"/>
      <c r="CC37" s="274"/>
      <c r="CD37" s="331">
        <f t="shared" si="2"/>
        <v>937092</v>
      </c>
      <c r="CE37" s="331"/>
      <c r="CF37" s="331"/>
      <c r="CG37" s="331"/>
      <c r="CH37" s="331"/>
      <c r="CI37" s="331"/>
      <c r="CJ37" s="331"/>
      <c r="CK37" s="331"/>
      <c r="CL37" s="331"/>
      <c r="CM37" s="331"/>
      <c r="CN37" s="331"/>
      <c r="CO37" s="331"/>
      <c r="CP37" s="331"/>
      <c r="CQ37" s="331"/>
      <c r="CR37" s="331"/>
      <c r="CS37" s="276"/>
      <c r="CT37" s="276"/>
      <c r="CU37" s="276"/>
      <c r="CV37" s="276"/>
      <c r="CW37" s="276"/>
      <c r="CX37" s="276"/>
      <c r="CY37" s="276"/>
      <c r="CZ37" s="276"/>
      <c r="DA37" s="276"/>
      <c r="DB37" s="276"/>
      <c r="DC37" s="276"/>
      <c r="DD37" s="276"/>
      <c r="DE37" s="276"/>
      <c r="DF37" s="276"/>
      <c r="DG37" s="677"/>
    </row>
    <row r="38" spans="1:135" ht="15" customHeight="1">
      <c r="A38" s="760"/>
      <c r="B38" s="761"/>
      <c r="C38" s="761"/>
      <c r="D38" s="561"/>
      <c r="E38" s="561"/>
      <c r="F38" s="562"/>
      <c r="G38" s="143" t="s">
        <v>4419</v>
      </c>
      <c r="H38" s="144"/>
      <c r="I38" s="144"/>
      <c r="J38" s="144"/>
      <c r="K38" s="144"/>
      <c r="L38" s="144"/>
      <c r="M38" s="144"/>
      <c r="N38" s="144"/>
      <c r="O38" s="144"/>
      <c r="P38" s="144"/>
      <c r="Q38" s="144"/>
      <c r="R38" s="144"/>
      <c r="S38" s="144"/>
      <c r="T38" s="144"/>
      <c r="U38" s="144"/>
      <c r="V38" s="144"/>
      <c r="W38" s="144"/>
      <c r="X38" s="144"/>
      <c r="Y38" s="144"/>
      <c r="Z38" s="144"/>
      <c r="AA38" s="144"/>
      <c r="AB38" s="832">
        <v>2</v>
      </c>
      <c r="AC38" s="833"/>
      <c r="AD38" s="834"/>
      <c r="AE38" s="835">
        <v>4</v>
      </c>
      <c r="AF38" s="833"/>
      <c r="AG38" s="834"/>
      <c r="AH38" s="835">
        <v>0</v>
      </c>
      <c r="AI38" s="833"/>
      <c r="AJ38" s="836"/>
      <c r="AK38" s="274">
        <v>601131</v>
      </c>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4"/>
      <c r="BS38" s="274"/>
      <c r="BT38" s="274"/>
      <c r="BU38" s="274"/>
      <c r="BV38" s="274"/>
      <c r="BW38" s="274"/>
      <c r="BX38" s="274"/>
      <c r="BY38" s="274"/>
      <c r="BZ38" s="274"/>
      <c r="CA38" s="274"/>
      <c r="CB38" s="274"/>
      <c r="CC38" s="274"/>
      <c r="CD38" s="331">
        <f>SUM(AK38:CC38)</f>
        <v>601131</v>
      </c>
      <c r="CE38" s="331"/>
      <c r="CF38" s="331"/>
      <c r="CG38" s="331"/>
      <c r="CH38" s="331"/>
      <c r="CI38" s="331"/>
      <c r="CJ38" s="331"/>
      <c r="CK38" s="331"/>
      <c r="CL38" s="331"/>
      <c r="CM38" s="331"/>
      <c r="CN38" s="331"/>
      <c r="CO38" s="331"/>
      <c r="CP38" s="331"/>
      <c r="CQ38" s="331"/>
      <c r="CR38" s="331"/>
      <c r="CS38" s="276"/>
      <c r="CT38" s="276"/>
      <c r="CU38" s="276"/>
      <c r="CV38" s="276"/>
      <c r="CW38" s="276"/>
      <c r="CX38" s="276"/>
      <c r="CY38" s="276"/>
      <c r="CZ38" s="276"/>
      <c r="DA38" s="276"/>
      <c r="DB38" s="276"/>
      <c r="DC38" s="276"/>
      <c r="DD38" s="276"/>
      <c r="DE38" s="276"/>
      <c r="DF38" s="276"/>
      <c r="DG38" s="677"/>
    </row>
    <row r="39" spans="1:135" ht="15" customHeight="1" thickBot="1">
      <c r="A39" s="447"/>
      <c r="B39" s="774"/>
      <c r="C39" s="774"/>
      <c r="D39" s="448"/>
      <c r="E39" s="448"/>
      <c r="F39" s="449"/>
      <c r="G39" s="143" t="s">
        <v>336</v>
      </c>
      <c r="H39" s="409"/>
      <c r="I39" s="409"/>
      <c r="J39" s="409"/>
      <c r="K39" s="409"/>
      <c r="L39" s="409"/>
      <c r="M39" s="409"/>
      <c r="N39" s="409"/>
      <c r="O39" s="409"/>
      <c r="P39" s="409"/>
      <c r="Q39" s="409"/>
      <c r="R39" s="409"/>
      <c r="S39" s="409"/>
      <c r="T39" s="409"/>
      <c r="U39" s="409"/>
      <c r="V39" s="409"/>
      <c r="W39" s="409"/>
      <c r="X39" s="409"/>
      <c r="Y39" s="409"/>
      <c r="Z39" s="409"/>
      <c r="AA39" s="787"/>
      <c r="AB39" s="839">
        <v>2</v>
      </c>
      <c r="AC39" s="840"/>
      <c r="AD39" s="841"/>
      <c r="AE39" s="842">
        <v>5</v>
      </c>
      <c r="AF39" s="840"/>
      <c r="AG39" s="841"/>
      <c r="AH39" s="842">
        <v>0</v>
      </c>
      <c r="AI39" s="840"/>
      <c r="AJ39" s="843"/>
      <c r="AK39" s="519">
        <f>SUM(AK33:AY38)</f>
        <v>11460019</v>
      </c>
      <c r="AL39" s="520"/>
      <c r="AM39" s="520"/>
      <c r="AN39" s="520"/>
      <c r="AO39" s="520"/>
      <c r="AP39" s="520"/>
      <c r="AQ39" s="520"/>
      <c r="AR39" s="520"/>
      <c r="AS39" s="520"/>
      <c r="AT39" s="520"/>
      <c r="AU39" s="520"/>
      <c r="AV39" s="520"/>
      <c r="AW39" s="520"/>
      <c r="AX39" s="520"/>
      <c r="AY39" s="556"/>
      <c r="AZ39" s="519">
        <f>SUM(AZ33:BN38)</f>
        <v>1768</v>
      </c>
      <c r="BA39" s="520"/>
      <c r="BB39" s="520"/>
      <c r="BC39" s="520"/>
      <c r="BD39" s="520"/>
      <c r="BE39" s="520"/>
      <c r="BF39" s="520"/>
      <c r="BG39" s="520"/>
      <c r="BH39" s="520"/>
      <c r="BI39" s="520"/>
      <c r="BJ39" s="520"/>
      <c r="BK39" s="520"/>
      <c r="BL39" s="520"/>
      <c r="BM39" s="520"/>
      <c r="BN39" s="556"/>
      <c r="BO39" s="519">
        <f>SUM(BO33:CC38)</f>
        <v>0</v>
      </c>
      <c r="BP39" s="520"/>
      <c r="BQ39" s="520"/>
      <c r="BR39" s="520"/>
      <c r="BS39" s="520"/>
      <c r="BT39" s="520"/>
      <c r="BU39" s="520"/>
      <c r="BV39" s="520"/>
      <c r="BW39" s="520"/>
      <c r="BX39" s="520"/>
      <c r="BY39" s="520"/>
      <c r="BZ39" s="520"/>
      <c r="CA39" s="520"/>
      <c r="CB39" s="520"/>
      <c r="CC39" s="556"/>
      <c r="CD39" s="519">
        <f>SUM(AK39:CC39)</f>
        <v>11461787</v>
      </c>
      <c r="CE39" s="520"/>
      <c r="CF39" s="520"/>
      <c r="CG39" s="520"/>
      <c r="CH39" s="520"/>
      <c r="CI39" s="520"/>
      <c r="CJ39" s="520"/>
      <c r="CK39" s="520"/>
      <c r="CL39" s="520"/>
      <c r="CM39" s="520"/>
      <c r="CN39" s="520"/>
      <c r="CO39" s="520"/>
      <c r="CP39" s="520"/>
      <c r="CQ39" s="520"/>
      <c r="CR39" s="556"/>
      <c r="CS39" s="691"/>
      <c r="CT39" s="845"/>
      <c r="CU39" s="845"/>
      <c r="CV39" s="845"/>
      <c r="CW39" s="845"/>
      <c r="CX39" s="845"/>
      <c r="CY39" s="845"/>
      <c r="CZ39" s="845"/>
      <c r="DA39" s="845"/>
      <c r="DB39" s="845"/>
      <c r="DC39" s="845"/>
      <c r="DD39" s="845"/>
      <c r="DE39" s="845"/>
      <c r="DF39" s="845"/>
      <c r="DG39" s="846"/>
    </row>
    <row r="40" spans="1:135" ht="15" customHeight="1">
      <c r="A40" s="567"/>
      <c r="B40" s="788"/>
      <c r="C40" s="788"/>
      <c r="D40" s="567"/>
      <c r="E40" s="567"/>
      <c r="F40" s="567"/>
      <c r="G40" s="205"/>
      <c r="H40" s="789"/>
      <c r="I40" s="789"/>
      <c r="J40" s="789"/>
      <c r="K40" s="789"/>
      <c r="L40" s="789"/>
      <c r="M40" s="789"/>
      <c r="N40" s="789"/>
      <c r="O40" s="789"/>
      <c r="P40" s="789"/>
      <c r="Q40" s="789"/>
      <c r="R40" s="789"/>
      <c r="S40" s="789"/>
      <c r="T40" s="789"/>
      <c r="U40" s="789"/>
      <c r="V40" s="789"/>
      <c r="W40" s="789"/>
      <c r="X40" s="789"/>
      <c r="Y40" s="789"/>
      <c r="Z40" s="789"/>
      <c r="AA40" s="789"/>
      <c r="AB40" s="850"/>
      <c r="AC40" s="850"/>
      <c r="AD40" s="850"/>
      <c r="AE40" s="850"/>
      <c r="AF40" s="847"/>
      <c r="AG40" s="847"/>
      <c r="AH40" s="847"/>
      <c r="AI40" s="847"/>
      <c r="AJ40" s="847"/>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row>
    <row r="41" spans="1:135" ht="12.75" customHeight="1">
      <c r="A41" s="814"/>
      <c r="B41" s="814"/>
      <c r="C41" s="814"/>
      <c r="D41" s="814"/>
      <c r="E41" s="814"/>
      <c r="F41" s="814"/>
      <c r="G41" s="815"/>
      <c r="H41" s="816" t="s">
        <v>55</v>
      </c>
      <c r="I41" s="851"/>
      <c r="J41" s="851"/>
      <c r="K41" s="851"/>
      <c r="L41" s="851"/>
      <c r="M41" s="851"/>
      <c r="N41" s="851"/>
      <c r="O41" s="851"/>
      <c r="P41" s="851"/>
      <c r="Q41" s="851"/>
      <c r="R41" s="851"/>
      <c r="S41" s="851"/>
      <c r="T41" s="851"/>
      <c r="U41" s="851"/>
      <c r="V41" s="851"/>
      <c r="W41" s="851"/>
      <c r="X41" s="851"/>
      <c r="Y41" s="852"/>
      <c r="Z41" s="816" t="s">
        <v>460</v>
      </c>
      <c r="AA41" s="851"/>
      <c r="AB41" s="851"/>
      <c r="AC41" s="851"/>
      <c r="AD41" s="851"/>
      <c r="AE41" s="852"/>
      <c r="AF41" s="742" t="str">
        <f>"第56表　課税標準額段階別"&amp; 表00!CY5&amp;表00!DC5 &amp; "年度分所得割額等に関する調（つづき）
第11表関係　(1)総所得金額等に関する調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第56表　課税標準額段階別令和5年度分所得割額等に関する調（つづき）
第11表関係　(1)総所得金額等に関する調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41" s="742"/>
      <c r="AH41" s="742"/>
      <c r="AI41" s="742"/>
      <c r="AJ41" s="742"/>
      <c r="AK41" s="742"/>
      <c r="AL41" s="742"/>
      <c r="AM41" s="742"/>
      <c r="AN41" s="742"/>
      <c r="AO41" s="742"/>
      <c r="AP41" s="742"/>
      <c r="AQ41" s="742"/>
      <c r="AR41" s="742"/>
      <c r="AS41" s="742"/>
      <c r="AT41" s="742"/>
      <c r="AU41" s="742"/>
      <c r="AV41" s="742"/>
      <c r="AW41" s="742"/>
      <c r="AX41" s="742"/>
      <c r="AY41" s="742"/>
      <c r="AZ41" s="742"/>
      <c r="BA41" s="742"/>
      <c r="BB41" s="742"/>
      <c r="BC41" s="742"/>
      <c r="BD41" s="742"/>
      <c r="BE41" s="742"/>
      <c r="BF41" s="742"/>
      <c r="BG41" s="742"/>
      <c r="BH41" s="742"/>
      <c r="BI41" s="742"/>
      <c r="BJ41" s="742"/>
      <c r="BK41" s="742"/>
      <c r="BL41" s="742"/>
      <c r="BM41" s="742"/>
      <c r="BN41" s="742"/>
      <c r="BO41" s="742"/>
      <c r="BP41" s="742"/>
      <c r="BQ41" s="742"/>
      <c r="BR41" s="742"/>
      <c r="BS41" s="742"/>
      <c r="BT41" s="742"/>
      <c r="BU41" s="742"/>
      <c r="BV41" s="742"/>
      <c r="BW41" s="742"/>
      <c r="BX41" s="742"/>
      <c r="BY41" s="742"/>
      <c r="BZ41" s="742"/>
      <c r="CA41" s="742"/>
      <c r="CB41" s="742"/>
      <c r="CC41" s="742"/>
      <c r="CD41" s="742"/>
      <c r="CE41" s="742"/>
      <c r="CF41" s="742"/>
      <c r="CG41" s="742"/>
      <c r="CH41" s="742"/>
      <c r="CI41" s="742"/>
      <c r="CJ41" s="742"/>
      <c r="CK41" s="742"/>
      <c r="CL41" s="742"/>
      <c r="CM41" s="742"/>
      <c r="CN41" s="742"/>
      <c r="CO41" s="742"/>
      <c r="CP41" s="742"/>
      <c r="CQ41" s="742"/>
      <c r="CR41" s="742"/>
      <c r="CS41" s="742"/>
      <c r="CT41" s="742"/>
      <c r="CU41" s="742"/>
      <c r="CV41" s="742"/>
      <c r="CW41" s="742"/>
      <c r="CX41" s="742"/>
      <c r="CY41" s="817" t="s">
        <v>535</v>
      </c>
      <c r="CZ41" s="817"/>
      <c r="DA41" s="817"/>
      <c r="DB41" s="817"/>
      <c r="DC41" s="817"/>
      <c r="DD41" s="817"/>
      <c r="DE41" s="817"/>
      <c r="DF41" s="817"/>
      <c r="DG41" s="817"/>
      <c r="DH41" s="817"/>
      <c r="DI41" s="817"/>
      <c r="DJ41" s="817"/>
      <c r="DK41" s="121" t="str">
        <f>IF(DK1="","",DK1)</f>
        <v>三重県</v>
      </c>
      <c r="DL41" s="121"/>
      <c r="DM41" s="121"/>
      <c r="DN41" s="121"/>
      <c r="DO41" s="121"/>
      <c r="DP41" s="121"/>
      <c r="DQ41" s="121"/>
      <c r="DR41" s="121"/>
      <c r="DS41" s="121"/>
      <c r="DT41" s="121"/>
      <c r="DU41" s="121"/>
      <c r="DV41" s="121"/>
      <c r="DW41" s="121"/>
      <c r="DX41" s="121"/>
      <c r="DY41" s="121"/>
      <c r="DZ41" s="121"/>
      <c r="EA41" s="121"/>
      <c r="EB41" s="121"/>
      <c r="EC41" s="121"/>
      <c r="ED41" s="121"/>
      <c r="EE41" s="121"/>
    </row>
    <row r="42" spans="1:135" ht="12.75" customHeight="1" thickBot="1">
      <c r="A42" s="814"/>
      <c r="B42" s="814"/>
      <c r="C42" s="814"/>
      <c r="D42" s="814"/>
      <c r="E42" s="814"/>
      <c r="F42" s="814"/>
      <c r="G42" s="815"/>
      <c r="H42" s="853"/>
      <c r="I42" s="854"/>
      <c r="J42" s="854"/>
      <c r="K42" s="854"/>
      <c r="L42" s="854"/>
      <c r="M42" s="854"/>
      <c r="N42" s="854"/>
      <c r="O42" s="854"/>
      <c r="P42" s="854"/>
      <c r="Q42" s="854"/>
      <c r="R42" s="854"/>
      <c r="S42" s="854"/>
      <c r="T42" s="854"/>
      <c r="U42" s="854"/>
      <c r="V42" s="854"/>
      <c r="W42" s="854"/>
      <c r="X42" s="854"/>
      <c r="Y42" s="855"/>
      <c r="Z42" s="853"/>
      <c r="AA42" s="854"/>
      <c r="AB42" s="854"/>
      <c r="AC42" s="854"/>
      <c r="AD42" s="854"/>
      <c r="AE42" s="855"/>
      <c r="AF42" s="742"/>
      <c r="AG42" s="742"/>
      <c r="AH42" s="742"/>
      <c r="AI42" s="742"/>
      <c r="AJ42" s="742"/>
      <c r="AK42" s="742"/>
      <c r="AL42" s="742"/>
      <c r="AM42" s="742"/>
      <c r="AN42" s="742"/>
      <c r="AO42" s="742"/>
      <c r="AP42" s="742"/>
      <c r="AQ42" s="742"/>
      <c r="AR42" s="742"/>
      <c r="AS42" s="742"/>
      <c r="AT42" s="742"/>
      <c r="AU42" s="742"/>
      <c r="AV42" s="742"/>
      <c r="AW42" s="742"/>
      <c r="AX42" s="742"/>
      <c r="AY42" s="742"/>
      <c r="AZ42" s="742"/>
      <c r="BA42" s="742"/>
      <c r="BB42" s="742"/>
      <c r="BC42" s="742"/>
      <c r="BD42" s="742"/>
      <c r="BE42" s="742"/>
      <c r="BF42" s="742"/>
      <c r="BG42" s="742"/>
      <c r="BH42" s="742"/>
      <c r="BI42" s="742"/>
      <c r="BJ42" s="742"/>
      <c r="BK42" s="742"/>
      <c r="BL42" s="742"/>
      <c r="BM42" s="742"/>
      <c r="BN42" s="742"/>
      <c r="BO42" s="742"/>
      <c r="BP42" s="742"/>
      <c r="BQ42" s="742"/>
      <c r="BR42" s="742"/>
      <c r="BS42" s="742"/>
      <c r="BT42" s="742"/>
      <c r="BU42" s="742"/>
      <c r="BV42" s="742"/>
      <c r="BW42" s="742"/>
      <c r="BX42" s="742"/>
      <c r="BY42" s="742"/>
      <c r="BZ42" s="742"/>
      <c r="CA42" s="742"/>
      <c r="CB42" s="742"/>
      <c r="CC42" s="742"/>
      <c r="CD42" s="742"/>
      <c r="CE42" s="742"/>
      <c r="CF42" s="742"/>
      <c r="CG42" s="742"/>
      <c r="CH42" s="742"/>
      <c r="CI42" s="742"/>
      <c r="CJ42" s="742"/>
      <c r="CK42" s="742"/>
      <c r="CL42" s="742"/>
      <c r="CM42" s="742"/>
      <c r="CN42" s="742"/>
      <c r="CO42" s="742"/>
      <c r="CP42" s="742"/>
      <c r="CQ42" s="742"/>
      <c r="CR42" s="742"/>
      <c r="CS42" s="742"/>
      <c r="CT42" s="742"/>
      <c r="CU42" s="742"/>
      <c r="CV42" s="742"/>
      <c r="CW42" s="742"/>
      <c r="CX42" s="742"/>
      <c r="CY42" s="818"/>
      <c r="CZ42" s="818"/>
      <c r="DA42" s="818"/>
      <c r="DB42" s="818"/>
      <c r="DC42" s="818"/>
      <c r="DD42" s="818"/>
      <c r="DE42" s="818"/>
      <c r="DF42" s="818"/>
      <c r="DG42" s="818"/>
      <c r="DH42" s="818"/>
      <c r="DI42" s="818"/>
      <c r="DJ42" s="818"/>
      <c r="DK42" s="126"/>
      <c r="DL42" s="126"/>
      <c r="DM42" s="126"/>
      <c r="DN42" s="126"/>
      <c r="DO42" s="126"/>
      <c r="DP42" s="126"/>
      <c r="DQ42" s="126"/>
      <c r="DR42" s="126"/>
      <c r="DS42" s="126"/>
      <c r="DT42" s="126"/>
      <c r="DU42" s="126"/>
      <c r="DV42" s="126"/>
      <c r="DW42" s="126"/>
      <c r="DX42" s="126"/>
      <c r="DY42" s="126"/>
      <c r="DZ42" s="126"/>
      <c r="EA42" s="126"/>
      <c r="EB42" s="126"/>
      <c r="EC42" s="126"/>
      <c r="ED42" s="126"/>
      <c r="EE42" s="126"/>
    </row>
    <row r="43" spans="1:135" ht="25.5" customHeight="1" thickBot="1">
      <c r="A43" s="856"/>
      <c r="B43" s="573"/>
      <c r="C43" s="573"/>
      <c r="D43" s="573"/>
      <c r="E43" s="573"/>
      <c r="F43" s="573"/>
      <c r="G43" s="574"/>
      <c r="H43" s="820">
        <f>IF(H3="","",H3)</f>
        <v>2</v>
      </c>
      <c r="I43" s="821"/>
      <c r="J43" s="822"/>
      <c r="K43" s="820">
        <f>IF(K3="","",K3)</f>
        <v>4</v>
      </c>
      <c r="L43" s="821"/>
      <c r="M43" s="822"/>
      <c r="N43" s="820">
        <f>IF(N3="","",N3)</f>
        <v>2</v>
      </c>
      <c r="O43" s="821"/>
      <c r="P43" s="822"/>
      <c r="Q43" s="820">
        <f>IF(Q3="","",Q3)</f>
        <v>0</v>
      </c>
      <c r="R43" s="821"/>
      <c r="S43" s="822"/>
      <c r="T43" s="820">
        <f>IF(T3="","",T3)</f>
        <v>2</v>
      </c>
      <c r="U43" s="821"/>
      <c r="V43" s="822"/>
      <c r="W43" s="820">
        <f>IF(W3="","",W3)</f>
        <v>1</v>
      </c>
      <c r="X43" s="821"/>
      <c r="Y43" s="822"/>
      <c r="Z43" s="823">
        <v>5</v>
      </c>
      <c r="AA43" s="134"/>
      <c r="AB43" s="135"/>
      <c r="AC43" s="820">
        <v>6</v>
      </c>
      <c r="AD43" s="137"/>
      <c r="AE43" s="138"/>
      <c r="AF43" s="742"/>
      <c r="AG43" s="742"/>
      <c r="AH43" s="742"/>
      <c r="AI43" s="742"/>
      <c r="AJ43" s="742"/>
      <c r="AK43" s="742"/>
      <c r="AL43" s="742"/>
      <c r="AM43" s="742"/>
      <c r="AN43" s="742"/>
      <c r="AO43" s="742"/>
      <c r="AP43" s="742"/>
      <c r="AQ43" s="742"/>
      <c r="AR43" s="742"/>
      <c r="AS43" s="742"/>
      <c r="AT43" s="742"/>
      <c r="AU43" s="742"/>
      <c r="AV43" s="742"/>
      <c r="AW43" s="742"/>
      <c r="AX43" s="742"/>
      <c r="AY43" s="742"/>
      <c r="AZ43" s="742"/>
      <c r="BA43" s="742"/>
      <c r="BB43" s="742"/>
      <c r="BC43" s="742"/>
      <c r="BD43" s="742"/>
      <c r="BE43" s="742"/>
      <c r="BF43" s="742"/>
      <c r="BG43" s="742"/>
      <c r="BH43" s="742"/>
      <c r="BI43" s="742"/>
      <c r="BJ43" s="742"/>
      <c r="BK43" s="742"/>
      <c r="BL43" s="742"/>
      <c r="BM43" s="742"/>
      <c r="BN43" s="742"/>
      <c r="BO43" s="742"/>
      <c r="BP43" s="742"/>
      <c r="BQ43" s="742"/>
      <c r="BR43" s="742"/>
      <c r="BS43" s="742"/>
      <c r="BT43" s="742"/>
      <c r="BU43" s="742"/>
      <c r="BV43" s="742"/>
      <c r="BW43" s="742"/>
      <c r="BX43" s="742"/>
      <c r="BY43" s="742"/>
      <c r="BZ43" s="742"/>
      <c r="CA43" s="742"/>
      <c r="CB43" s="742"/>
      <c r="CC43" s="742"/>
      <c r="CD43" s="742"/>
      <c r="CE43" s="742"/>
      <c r="CF43" s="742"/>
      <c r="CG43" s="742"/>
      <c r="CH43" s="742"/>
      <c r="CI43" s="742"/>
      <c r="CJ43" s="742"/>
      <c r="CK43" s="742"/>
      <c r="CL43" s="742"/>
      <c r="CM43" s="742"/>
      <c r="CN43" s="742"/>
      <c r="CO43" s="742"/>
      <c r="CP43" s="742"/>
      <c r="CQ43" s="742"/>
      <c r="CR43" s="742"/>
      <c r="CS43" s="742"/>
      <c r="CT43" s="742"/>
      <c r="CU43" s="742"/>
      <c r="CV43" s="742"/>
      <c r="CW43" s="742"/>
      <c r="CX43" s="742"/>
      <c r="CY43" s="818" t="s">
        <v>458</v>
      </c>
      <c r="CZ43" s="818"/>
      <c r="DA43" s="818"/>
      <c r="DB43" s="818"/>
      <c r="DC43" s="818"/>
      <c r="DD43" s="818"/>
      <c r="DE43" s="818"/>
      <c r="DF43" s="818"/>
      <c r="DG43" s="818"/>
      <c r="DH43" s="818"/>
      <c r="DI43" s="818"/>
      <c r="DJ43" s="818"/>
      <c r="DK43" s="139" t="str">
        <f>IF(DK3="","",DK3)</f>
        <v>四日市市</v>
      </c>
      <c r="DL43" s="139"/>
      <c r="DM43" s="139"/>
      <c r="DN43" s="139"/>
      <c r="DO43" s="139"/>
      <c r="DP43" s="139"/>
      <c r="DQ43" s="139"/>
      <c r="DR43" s="139"/>
      <c r="DS43" s="139"/>
      <c r="DT43" s="139"/>
      <c r="DU43" s="139"/>
      <c r="DV43" s="139"/>
      <c r="DW43" s="139"/>
      <c r="DX43" s="139"/>
      <c r="DY43" s="139"/>
      <c r="DZ43" s="139"/>
      <c r="EA43" s="139"/>
      <c r="EB43" s="139"/>
      <c r="EC43" s="139"/>
      <c r="ED43" s="139"/>
      <c r="EE43" s="139"/>
    </row>
    <row r="44" spans="1:135" ht="13.5" customHeight="1">
      <c r="AF44" s="742"/>
      <c r="AG44" s="742"/>
      <c r="AH44" s="742"/>
      <c r="AI44" s="742"/>
      <c r="AJ44" s="742"/>
      <c r="AK44" s="742"/>
      <c r="AL44" s="742"/>
      <c r="AM44" s="742"/>
      <c r="AN44" s="742"/>
      <c r="AO44" s="742"/>
      <c r="AP44" s="742"/>
      <c r="AQ44" s="742"/>
      <c r="AR44" s="742"/>
      <c r="AS44" s="742"/>
      <c r="AT44" s="742"/>
      <c r="AU44" s="742"/>
      <c r="AV44" s="742"/>
      <c r="AW44" s="742"/>
      <c r="AX44" s="742"/>
      <c r="AY44" s="742"/>
      <c r="AZ44" s="742"/>
      <c r="BA44" s="742"/>
      <c r="BB44" s="742"/>
      <c r="BC44" s="742"/>
      <c r="BD44" s="742"/>
      <c r="BE44" s="742"/>
      <c r="BF44" s="742"/>
      <c r="BG44" s="742"/>
      <c r="BH44" s="742"/>
      <c r="BI44" s="742"/>
      <c r="BJ44" s="742"/>
      <c r="BK44" s="742"/>
      <c r="BL44" s="742"/>
      <c r="BM44" s="742"/>
      <c r="BN44" s="742"/>
      <c r="BO44" s="742"/>
      <c r="BP44" s="742"/>
      <c r="BQ44" s="742"/>
      <c r="BR44" s="742"/>
      <c r="BS44" s="742"/>
      <c r="BT44" s="742"/>
      <c r="BU44" s="742"/>
      <c r="BV44" s="742"/>
      <c r="BW44" s="742"/>
      <c r="BX44" s="742"/>
      <c r="BY44" s="742"/>
      <c r="BZ44" s="742"/>
      <c r="CA44" s="742"/>
      <c r="CB44" s="742"/>
      <c r="CC44" s="742"/>
      <c r="CD44" s="742"/>
      <c r="CE44" s="742"/>
      <c r="CF44" s="742"/>
      <c r="CG44" s="742"/>
      <c r="CH44" s="742"/>
      <c r="CI44" s="742"/>
      <c r="CJ44" s="742"/>
      <c r="CK44" s="742"/>
      <c r="CL44" s="742"/>
      <c r="CM44" s="742"/>
      <c r="CN44" s="742"/>
      <c r="CO44" s="742"/>
      <c r="CP44" s="742"/>
      <c r="CQ44" s="742"/>
      <c r="CR44" s="742"/>
      <c r="CS44" s="742"/>
      <c r="CT44" s="742"/>
      <c r="CU44" s="742"/>
      <c r="CV44" s="742"/>
      <c r="CW44" s="742"/>
      <c r="CX44" s="742"/>
    </row>
    <row r="45" spans="1:135" ht="13.5" customHeight="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row>
    <row r="46" spans="1:135" ht="13.5" customHeight="1">
      <c r="AK46" s="142" t="s">
        <v>154</v>
      </c>
      <c r="AL46" s="142"/>
      <c r="AM46" s="142"/>
      <c r="AN46" s="142"/>
      <c r="AO46" s="142"/>
      <c r="AP46" s="142"/>
      <c r="AQ46" s="142"/>
      <c r="AR46" s="142"/>
      <c r="AS46" s="142" t="s">
        <v>155</v>
      </c>
      <c r="AT46" s="142"/>
      <c r="AU46" s="142"/>
      <c r="AV46" s="142"/>
      <c r="AW46" s="142"/>
      <c r="AX46" s="142"/>
      <c r="AY46" s="142"/>
      <c r="AZ46" s="142"/>
      <c r="BA46" s="142" t="s">
        <v>161</v>
      </c>
      <c r="BB46" s="142"/>
      <c r="BC46" s="142"/>
      <c r="BD46" s="142"/>
      <c r="BE46" s="142"/>
      <c r="BF46" s="142"/>
      <c r="BG46" s="142"/>
      <c r="BH46" s="142"/>
      <c r="BI46" s="142" t="s">
        <v>162</v>
      </c>
      <c r="BJ46" s="142"/>
      <c r="BK46" s="142"/>
      <c r="BL46" s="142"/>
      <c r="BM46" s="142"/>
      <c r="BN46" s="142"/>
      <c r="BO46" s="142"/>
      <c r="BP46" s="142"/>
      <c r="BQ46" s="142"/>
      <c r="BR46" s="142"/>
    </row>
    <row r="47" spans="1:135" ht="15" customHeight="1">
      <c r="A47" s="468" t="s">
        <v>124</v>
      </c>
      <c r="B47" s="469"/>
      <c r="C47" s="469"/>
      <c r="D47" s="469"/>
      <c r="E47" s="469"/>
      <c r="F47" s="469"/>
      <c r="G47" s="469"/>
      <c r="H47" s="469"/>
      <c r="I47" s="469"/>
      <c r="J47" s="469"/>
      <c r="K47" s="469"/>
      <c r="L47" s="469"/>
      <c r="M47" s="469"/>
      <c r="N47" s="469"/>
      <c r="O47" s="469"/>
      <c r="P47" s="469"/>
      <c r="Q47" s="469"/>
      <c r="R47" s="469"/>
      <c r="S47" s="469"/>
      <c r="T47" s="469"/>
      <c r="U47" s="469"/>
      <c r="V47" s="469"/>
      <c r="W47" s="469"/>
      <c r="X47" s="469"/>
      <c r="Y47" s="469"/>
      <c r="Z47" s="469"/>
      <c r="AA47" s="470"/>
      <c r="AB47" s="92" t="s">
        <v>156</v>
      </c>
      <c r="AC47" s="93"/>
      <c r="AD47" s="93"/>
      <c r="AE47" s="93"/>
      <c r="AF47" s="93"/>
      <c r="AG47" s="93"/>
      <c r="AH47" s="93"/>
      <c r="AI47" s="93"/>
      <c r="AJ47" s="94"/>
      <c r="AK47" s="143" t="s">
        <v>620</v>
      </c>
      <c r="AL47" s="809"/>
      <c r="AM47" s="809"/>
      <c r="AN47" s="809"/>
      <c r="AO47" s="809"/>
      <c r="AP47" s="809"/>
      <c r="AQ47" s="809"/>
      <c r="AR47" s="809"/>
      <c r="AS47" s="809"/>
      <c r="AT47" s="809"/>
      <c r="AU47" s="809"/>
      <c r="AV47" s="809"/>
      <c r="AW47" s="809"/>
      <c r="AX47" s="809"/>
      <c r="AY47" s="809"/>
      <c r="AZ47" s="809"/>
      <c r="BA47" s="809"/>
      <c r="BB47" s="809"/>
      <c r="BC47" s="809"/>
      <c r="BD47" s="809"/>
      <c r="BE47" s="809"/>
      <c r="BF47" s="809"/>
      <c r="BG47" s="809"/>
      <c r="BH47" s="809"/>
      <c r="BI47" s="809"/>
      <c r="BJ47" s="809"/>
      <c r="BK47" s="809"/>
      <c r="BL47" s="809"/>
      <c r="BM47" s="809"/>
      <c r="BN47" s="809"/>
      <c r="BO47" s="809"/>
      <c r="BP47" s="809"/>
      <c r="BQ47" s="809"/>
      <c r="BR47" s="810"/>
    </row>
    <row r="48" spans="1:135" ht="10.5" customHeight="1">
      <c r="A48" s="471"/>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3"/>
      <c r="AB48" s="146"/>
      <c r="AC48" s="147"/>
      <c r="AD48" s="147"/>
      <c r="AE48" s="147"/>
      <c r="AF48" s="147"/>
      <c r="AG48" s="147"/>
      <c r="AH48" s="147"/>
      <c r="AI48" s="147"/>
      <c r="AJ48" s="148"/>
      <c r="AK48" s="164" t="s">
        <v>621</v>
      </c>
      <c r="AL48" s="165"/>
      <c r="AM48" s="165"/>
      <c r="AN48" s="165"/>
      <c r="AO48" s="165"/>
      <c r="AP48" s="165"/>
      <c r="AQ48" s="165"/>
      <c r="AR48" s="166"/>
      <c r="AS48" s="164" t="s">
        <v>622</v>
      </c>
      <c r="AT48" s="165"/>
      <c r="AU48" s="165"/>
      <c r="AV48" s="165"/>
      <c r="AW48" s="165"/>
      <c r="AX48" s="165"/>
      <c r="AY48" s="165"/>
      <c r="AZ48" s="166"/>
      <c r="BA48" s="152" t="s">
        <v>754</v>
      </c>
      <c r="BB48" s="153"/>
      <c r="BC48" s="153"/>
      <c r="BD48" s="153"/>
      <c r="BE48" s="153"/>
      <c r="BF48" s="153"/>
      <c r="BG48" s="153"/>
      <c r="BH48" s="154"/>
      <c r="BI48" s="92" t="s">
        <v>618</v>
      </c>
      <c r="BJ48" s="93"/>
      <c r="BK48" s="93"/>
      <c r="BL48" s="93"/>
      <c r="BM48" s="93"/>
      <c r="BN48" s="93"/>
      <c r="BO48" s="93"/>
      <c r="BP48" s="93"/>
      <c r="BQ48" s="93"/>
      <c r="BR48" s="94"/>
    </row>
    <row r="49" spans="1:70" ht="12.95" customHeight="1">
      <c r="A49" s="471"/>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3"/>
      <c r="AB49" s="146"/>
      <c r="AC49" s="147"/>
      <c r="AD49" s="147"/>
      <c r="AE49" s="147"/>
      <c r="AF49" s="147"/>
      <c r="AG49" s="147"/>
      <c r="AH49" s="147"/>
      <c r="AI49" s="147"/>
      <c r="AJ49" s="148"/>
      <c r="AK49" s="857"/>
      <c r="AL49" s="858"/>
      <c r="AM49" s="858"/>
      <c r="AN49" s="858"/>
      <c r="AO49" s="858"/>
      <c r="AP49" s="858"/>
      <c r="AQ49" s="858"/>
      <c r="AR49" s="859"/>
      <c r="AS49" s="857"/>
      <c r="AT49" s="858"/>
      <c r="AU49" s="858"/>
      <c r="AV49" s="858"/>
      <c r="AW49" s="858"/>
      <c r="AX49" s="858"/>
      <c r="AY49" s="858"/>
      <c r="AZ49" s="859"/>
      <c r="BA49" s="161"/>
      <c r="BB49" s="162"/>
      <c r="BC49" s="162"/>
      <c r="BD49" s="162"/>
      <c r="BE49" s="162"/>
      <c r="BF49" s="162"/>
      <c r="BG49" s="162"/>
      <c r="BH49" s="163"/>
      <c r="BI49" s="146"/>
      <c r="BJ49" s="147"/>
      <c r="BK49" s="147"/>
      <c r="BL49" s="147"/>
      <c r="BM49" s="147"/>
      <c r="BN49" s="147"/>
      <c r="BO49" s="147"/>
      <c r="BP49" s="147"/>
      <c r="BQ49" s="147"/>
      <c r="BR49" s="148"/>
    </row>
    <row r="50" spans="1:70" ht="12.95" customHeight="1">
      <c r="A50" s="471"/>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3"/>
      <c r="AB50" s="146"/>
      <c r="AC50" s="147"/>
      <c r="AD50" s="147"/>
      <c r="AE50" s="147"/>
      <c r="AF50" s="147"/>
      <c r="AG50" s="147"/>
      <c r="AH50" s="147"/>
      <c r="AI50" s="147"/>
      <c r="AJ50" s="148"/>
      <c r="AK50" s="857"/>
      <c r="AL50" s="858"/>
      <c r="AM50" s="858"/>
      <c r="AN50" s="858"/>
      <c r="AO50" s="858"/>
      <c r="AP50" s="858"/>
      <c r="AQ50" s="858"/>
      <c r="AR50" s="859"/>
      <c r="AS50" s="857"/>
      <c r="AT50" s="858"/>
      <c r="AU50" s="858"/>
      <c r="AV50" s="858"/>
      <c r="AW50" s="858"/>
      <c r="AX50" s="858"/>
      <c r="AY50" s="858"/>
      <c r="AZ50" s="859"/>
      <c r="BA50" s="161"/>
      <c r="BB50" s="162"/>
      <c r="BC50" s="162"/>
      <c r="BD50" s="162"/>
      <c r="BE50" s="162"/>
      <c r="BF50" s="162"/>
      <c r="BG50" s="162"/>
      <c r="BH50" s="163"/>
      <c r="BI50" s="146"/>
      <c r="BJ50" s="147"/>
      <c r="BK50" s="147"/>
      <c r="BL50" s="147"/>
      <c r="BM50" s="147"/>
      <c r="BN50" s="147"/>
      <c r="BO50" s="147"/>
      <c r="BP50" s="147"/>
      <c r="BQ50" s="147"/>
      <c r="BR50" s="148"/>
    </row>
    <row r="51" spans="1:70" ht="12.95" customHeight="1">
      <c r="A51" s="471"/>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3"/>
      <c r="AB51" s="146"/>
      <c r="AC51" s="147"/>
      <c r="AD51" s="147"/>
      <c r="AE51" s="147"/>
      <c r="AF51" s="147"/>
      <c r="AG51" s="147"/>
      <c r="AH51" s="147"/>
      <c r="AI51" s="147"/>
      <c r="AJ51" s="148"/>
      <c r="AK51" s="857"/>
      <c r="AL51" s="858"/>
      <c r="AM51" s="858"/>
      <c r="AN51" s="858"/>
      <c r="AO51" s="858"/>
      <c r="AP51" s="858"/>
      <c r="AQ51" s="858"/>
      <c r="AR51" s="859"/>
      <c r="AS51" s="857"/>
      <c r="AT51" s="858"/>
      <c r="AU51" s="858"/>
      <c r="AV51" s="858"/>
      <c r="AW51" s="858"/>
      <c r="AX51" s="858"/>
      <c r="AY51" s="858"/>
      <c r="AZ51" s="859"/>
      <c r="BA51" s="161"/>
      <c r="BB51" s="162"/>
      <c r="BC51" s="162"/>
      <c r="BD51" s="162"/>
      <c r="BE51" s="162"/>
      <c r="BF51" s="162"/>
      <c r="BG51" s="162"/>
      <c r="BH51" s="163"/>
      <c r="BI51" s="146"/>
      <c r="BJ51" s="147"/>
      <c r="BK51" s="147"/>
      <c r="BL51" s="147"/>
      <c r="BM51" s="147"/>
      <c r="BN51" s="147"/>
      <c r="BO51" s="147"/>
      <c r="BP51" s="147"/>
      <c r="BQ51" s="147"/>
      <c r="BR51" s="148"/>
    </row>
    <row r="52" spans="1:70" ht="12.95" customHeight="1" thickBot="1">
      <c r="A52" s="477"/>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9"/>
      <c r="AB52" s="352"/>
      <c r="AC52" s="353"/>
      <c r="AD52" s="353"/>
      <c r="AE52" s="353"/>
      <c r="AF52" s="353"/>
      <c r="AG52" s="353"/>
      <c r="AH52" s="353"/>
      <c r="AI52" s="353"/>
      <c r="AJ52" s="354"/>
      <c r="AK52" s="577" t="s">
        <v>252</v>
      </c>
      <c r="AL52" s="578"/>
      <c r="AM52" s="578"/>
      <c r="AN52" s="578"/>
      <c r="AO52" s="578"/>
      <c r="AP52" s="578"/>
      <c r="AQ52" s="578"/>
      <c r="AR52" s="579"/>
      <c r="AS52" s="577" t="s">
        <v>252</v>
      </c>
      <c r="AT52" s="578"/>
      <c r="AU52" s="578"/>
      <c r="AV52" s="578"/>
      <c r="AW52" s="578"/>
      <c r="AX52" s="578"/>
      <c r="AY52" s="578"/>
      <c r="AZ52" s="579"/>
      <c r="BA52" s="577" t="s">
        <v>252</v>
      </c>
      <c r="BB52" s="578"/>
      <c r="BC52" s="578"/>
      <c r="BD52" s="578"/>
      <c r="BE52" s="578"/>
      <c r="BF52" s="578"/>
      <c r="BG52" s="578"/>
      <c r="BH52" s="579"/>
      <c r="BI52" s="577" t="s">
        <v>252</v>
      </c>
      <c r="BJ52" s="578"/>
      <c r="BK52" s="578"/>
      <c r="BL52" s="578"/>
      <c r="BM52" s="578"/>
      <c r="BN52" s="578"/>
      <c r="BO52" s="578"/>
      <c r="BP52" s="578"/>
      <c r="BQ52" s="578"/>
      <c r="BR52" s="579"/>
    </row>
    <row r="53" spans="1:70" ht="21.75" customHeight="1">
      <c r="A53" s="442" t="s">
        <v>1</v>
      </c>
      <c r="B53" s="750"/>
      <c r="C53" s="750"/>
      <c r="D53" s="750"/>
      <c r="E53" s="750"/>
      <c r="F53" s="751"/>
      <c r="G53" s="144" t="s">
        <v>2</v>
      </c>
      <c r="H53" s="144"/>
      <c r="I53" s="144"/>
      <c r="J53" s="144"/>
      <c r="K53" s="144"/>
      <c r="L53" s="144"/>
      <c r="M53" s="144"/>
      <c r="N53" s="144"/>
      <c r="O53" s="144"/>
      <c r="P53" s="144"/>
      <c r="Q53" s="144"/>
      <c r="R53" s="144"/>
      <c r="S53" s="144"/>
      <c r="T53" s="144"/>
      <c r="U53" s="144"/>
      <c r="V53" s="144"/>
      <c r="W53" s="144"/>
      <c r="X53" s="144"/>
      <c r="Y53" s="144"/>
      <c r="Z53" s="144"/>
      <c r="AA53" s="488"/>
      <c r="AB53" s="824">
        <v>0</v>
      </c>
      <c r="AC53" s="825"/>
      <c r="AD53" s="826"/>
      <c r="AE53" s="827">
        <v>1</v>
      </c>
      <c r="AF53" s="825"/>
      <c r="AG53" s="826"/>
      <c r="AH53" s="827">
        <v>1</v>
      </c>
      <c r="AI53" s="825"/>
      <c r="AJ53" s="828"/>
      <c r="AK53" s="418">
        <v>2215843</v>
      </c>
      <c r="AL53" s="419"/>
      <c r="AM53" s="419"/>
      <c r="AN53" s="419"/>
      <c r="AO53" s="419"/>
      <c r="AP53" s="419"/>
      <c r="AQ53" s="419"/>
      <c r="AR53" s="420"/>
      <c r="AS53" s="418">
        <v>155991</v>
      </c>
      <c r="AT53" s="419"/>
      <c r="AU53" s="419"/>
      <c r="AV53" s="419"/>
      <c r="AW53" s="419"/>
      <c r="AX53" s="419"/>
      <c r="AY53" s="419"/>
      <c r="AZ53" s="420"/>
      <c r="BA53" s="418">
        <v>17451</v>
      </c>
      <c r="BB53" s="419"/>
      <c r="BC53" s="419"/>
      <c r="BD53" s="419"/>
      <c r="BE53" s="419"/>
      <c r="BF53" s="419"/>
      <c r="BG53" s="419"/>
      <c r="BH53" s="420"/>
      <c r="BI53" s="537">
        <f t="shared" ref="BI53:BI64" si="3">SUM(AK53:BH53)</f>
        <v>2389285</v>
      </c>
      <c r="BJ53" s="419"/>
      <c r="BK53" s="419"/>
      <c r="BL53" s="419"/>
      <c r="BM53" s="419"/>
      <c r="BN53" s="419"/>
      <c r="BO53" s="419"/>
      <c r="BP53" s="419"/>
      <c r="BQ53" s="419"/>
      <c r="BR53" s="421"/>
    </row>
    <row r="54" spans="1:70" ht="15" customHeight="1">
      <c r="A54" s="760"/>
      <c r="B54" s="761"/>
      <c r="C54" s="761"/>
      <c r="D54" s="761"/>
      <c r="E54" s="761"/>
      <c r="F54" s="762"/>
      <c r="G54" s="144" t="s">
        <v>3</v>
      </c>
      <c r="H54" s="144"/>
      <c r="I54" s="144"/>
      <c r="J54" s="144"/>
      <c r="K54" s="144"/>
      <c r="L54" s="144"/>
      <c r="M54" s="144"/>
      <c r="N54" s="144"/>
      <c r="O54" s="144"/>
      <c r="P54" s="144"/>
      <c r="Q54" s="144"/>
      <c r="R54" s="144"/>
      <c r="S54" s="144"/>
      <c r="T54" s="144"/>
      <c r="U54" s="144"/>
      <c r="V54" s="144"/>
      <c r="W54" s="144"/>
      <c r="X54" s="144"/>
      <c r="Y54" s="144"/>
      <c r="Z54" s="144"/>
      <c r="AA54" s="488"/>
      <c r="AB54" s="832">
        <v>0</v>
      </c>
      <c r="AC54" s="833"/>
      <c r="AD54" s="834"/>
      <c r="AE54" s="835">
        <v>2</v>
      </c>
      <c r="AF54" s="833"/>
      <c r="AG54" s="834"/>
      <c r="AH54" s="835">
        <v>1</v>
      </c>
      <c r="AI54" s="833"/>
      <c r="AJ54" s="836"/>
      <c r="AK54" s="428">
        <v>1200470</v>
      </c>
      <c r="AL54" s="429"/>
      <c r="AM54" s="429"/>
      <c r="AN54" s="429"/>
      <c r="AO54" s="429"/>
      <c r="AP54" s="429"/>
      <c r="AQ54" s="429"/>
      <c r="AR54" s="430"/>
      <c r="AS54" s="428">
        <v>251990</v>
      </c>
      <c r="AT54" s="429"/>
      <c r="AU54" s="429"/>
      <c r="AV54" s="429"/>
      <c r="AW54" s="429"/>
      <c r="AX54" s="429"/>
      <c r="AY54" s="429"/>
      <c r="AZ54" s="430"/>
      <c r="BA54" s="428"/>
      <c r="BB54" s="429"/>
      <c r="BC54" s="429"/>
      <c r="BD54" s="429"/>
      <c r="BE54" s="429"/>
      <c r="BF54" s="429"/>
      <c r="BG54" s="429"/>
      <c r="BH54" s="430"/>
      <c r="BI54" s="540">
        <f t="shared" si="3"/>
        <v>1452460</v>
      </c>
      <c r="BJ54" s="429"/>
      <c r="BK54" s="429"/>
      <c r="BL54" s="429"/>
      <c r="BM54" s="429"/>
      <c r="BN54" s="429"/>
      <c r="BO54" s="429"/>
      <c r="BP54" s="429"/>
      <c r="BQ54" s="429"/>
      <c r="BR54" s="431"/>
    </row>
    <row r="55" spans="1:70" ht="15" customHeight="1">
      <c r="A55" s="760"/>
      <c r="B55" s="761"/>
      <c r="C55" s="761"/>
      <c r="D55" s="761"/>
      <c r="E55" s="761"/>
      <c r="F55" s="762"/>
      <c r="G55" s="144" t="s">
        <v>4</v>
      </c>
      <c r="H55" s="144"/>
      <c r="I55" s="144"/>
      <c r="J55" s="144"/>
      <c r="K55" s="144"/>
      <c r="L55" s="144"/>
      <c r="M55" s="144"/>
      <c r="N55" s="144"/>
      <c r="O55" s="144"/>
      <c r="P55" s="144"/>
      <c r="Q55" s="144"/>
      <c r="R55" s="144"/>
      <c r="S55" s="144"/>
      <c r="T55" s="144"/>
      <c r="U55" s="144"/>
      <c r="V55" s="144"/>
      <c r="W55" s="144"/>
      <c r="X55" s="144"/>
      <c r="Y55" s="144"/>
      <c r="Z55" s="144"/>
      <c r="AA55" s="488"/>
      <c r="AB55" s="832">
        <v>0</v>
      </c>
      <c r="AC55" s="833"/>
      <c r="AD55" s="834"/>
      <c r="AE55" s="835">
        <v>3</v>
      </c>
      <c r="AF55" s="833"/>
      <c r="AG55" s="834"/>
      <c r="AH55" s="835">
        <v>1</v>
      </c>
      <c r="AI55" s="833"/>
      <c r="AJ55" s="836"/>
      <c r="AK55" s="428">
        <v>1172378</v>
      </c>
      <c r="AL55" s="429"/>
      <c r="AM55" s="429"/>
      <c r="AN55" s="429"/>
      <c r="AO55" s="429"/>
      <c r="AP55" s="429"/>
      <c r="AQ55" s="429"/>
      <c r="AR55" s="430"/>
      <c r="AS55" s="428">
        <v>39809</v>
      </c>
      <c r="AT55" s="429"/>
      <c r="AU55" s="429"/>
      <c r="AV55" s="429"/>
      <c r="AW55" s="429"/>
      <c r="AX55" s="429"/>
      <c r="AY55" s="429"/>
      <c r="AZ55" s="430"/>
      <c r="BA55" s="428">
        <v>6392</v>
      </c>
      <c r="BB55" s="429"/>
      <c r="BC55" s="429"/>
      <c r="BD55" s="429"/>
      <c r="BE55" s="429"/>
      <c r="BF55" s="429"/>
      <c r="BG55" s="429"/>
      <c r="BH55" s="430"/>
      <c r="BI55" s="540">
        <f t="shared" si="3"/>
        <v>1218579</v>
      </c>
      <c r="BJ55" s="429"/>
      <c r="BK55" s="429"/>
      <c r="BL55" s="429"/>
      <c r="BM55" s="429"/>
      <c r="BN55" s="429"/>
      <c r="BO55" s="429"/>
      <c r="BP55" s="429"/>
      <c r="BQ55" s="429"/>
      <c r="BR55" s="431"/>
    </row>
    <row r="56" spans="1:70" ht="15" customHeight="1">
      <c r="A56" s="760"/>
      <c r="B56" s="761"/>
      <c r="C56" s="761"/>
      <c r="D56" s="761"/>
      <c r="E56" s="761"/>
      <c r="F56" s="762"/>
      <c r="G56" s="144" t="s">
        <v>5</v>
      </c>
      <c r="H56" s="144"/>
      <c r="I56" s="144"/>
      <c r="J56" s="144"/>
      <c r="K56" s="144"/>
      <c r="L56" s="144"/>
      <c r="M56" s="144"/>
      <c r="N56" s="144"/>
      <c r="O56" s="144"/>
      <c r="P56" s="144"/>
      <c r="Q56" s="144"/>
      <c r="R56" s="144"/>
      <c r="S56" s="144"/>
      <c r="T56" s="144"/>
      <c r="U56" s="144"/>
      <c r="V56" s="144"/>
      <c r="W56" s="144"/>
      <c r="X56" s="144"/>
      <c r="Y56" s="144"/>
      <c r="Z56" s="144"/>
      <c r="AA56" s="488"/>
      <c r="AB56" s="832">
        <v>0</v>
      </c>
      <c r="AC56" s="833"/>
      <c r="AD56" s="834"/>
      <c r="AE56" s="835">
        <v>4</v>
      </c>
      <c r="AF56" s="833"/>
      <c r="AG56" s="834"/>
      <c r="AH56" s="835">
        <v>1</v>
      </c>
      <c r="AI56" s="833"/>
      <c r="AJ56" s="836"/>
      <c r="AK56" s="428">
        <v>504136</v>
      </c>
      <c r="AL56" s="429"/>
      <c r="AM56" s="429"/>
      <c r="AN56" s="429"/>
      <c r="AO56" s="429"/>
      <c r="AP56" s="429"/>
      <c r="AQ56" s="429"/>
      <c r="AR56" s="430"/>
      <c r="AS56" s="428">
        <v>37032</v>
      </c>
      <c r="AT56" s="429"/>
      <c r="AU56" s="429"/>
      <c r="AV56" s="429"/>
      <c r="AW56" s="429"/>
      <c r="AX56" s="429"/>
      <c r="AY56" s="429"/>
      <c r="AZ56" s="430"/>
      <c r="BA56" s="428">
        <v>22882</v>
      </c>
      <c r="BB56" s="429"/>
      <c r="BC56" s="429"/>
      <c r="BD56" s="429"/>
      <c r="BE56" s="429"/>
      <c r="BF56" s="429"/>
      <c r="BG56" s="429"/>
      <c r="BH56" s="430"/>
      <c r="BI56" s="540">
        <f>SUM(AK56:BH56)</f>
        <v>564050</v>
      </c>
      <c r="BJ56" s="429"/>
      <c r="BK56" s="429"/>
      <c r="BL56" s="429"/>
      <c r="BM56" s="429"/>
      <c r="BN56" s="429"/>
      <c r="BO56" s="429"/>
      <c r="BP56" s="429"/>
      <c r="BQ56" s="429"/>
      <c r="BR56" s="431"/>
    </row>
    <row r="57" spans="1:70" ht="15" customHeight="1">
      <c r="A57" s="760"/>
      <c r="B57" s="761"/>
      <c r="C57" s="761"/>
      <c r="D57" s="761"/>
      <c r="E57" s="761"/>
      <c r="F57" s="762"/>
      <c r="G57" s="144" t="s">
        <v>6</v>
      </c>
      <c r="H57" s="144"/>
      <c r="I57" s="144"/>
      <c r="J57" s="144"/>
      <c r="K57" s="144"/>
      <c r="L57" s="144"/>
      <c r="M57" s="144"/>
      <c r="N57" s="144"/>
      <c r="O57" s="144"/>
      <c r="P57" s="144"/>
      <c r="Q57" s="144"/>
      <c r="R57" s="144"/>
      <c r="S57" s="144"/>
      <c r="T57" s="144"/>
      <c r="U57" s="144"/>
      <c r="V57" s="144"/>
      <c r="W57" s="144"/>
      <c r="X57" s="144"/>
      <c r="Y57" s="144"/>
      <c r="Z57" s="144"/>
      <c r="AA57" s="488"/>
      <c r="AB57" s="832">
        <v>0</v>
      </c>
      <c r="AC57" s="833"/>
      <c r="AD57" s="834"/>
      <c r="AE57" s="835">
        <v>5</v>
      </c>
      <c r="AF57" s="833"/>
      <c r="AG57" s="834"/>
      <c r="AH57" s="835">
        <v>1</v>
      </c>
      <c r="AI57" s="833"/>
      <c r="AJ57" s="836"/>
      <c r="AK57" s="428">
        <v>523528</v>
      </c>
      <c r="AL57" s="429"/>
      <c r="AM57" s="429"/>
      <c r="AN57" s="429"/>
      <c r="AO57" s="429"/>
      <c r="AP57" s="429"/>
      <c r="AQ57" s="429"/>
      <c r="AR57" s="430"/>
      <c r="AS57" s="428">
        <v>26612</v>
      </c>
      <c r="AT57" s="429"/>
      <c r="AU57" s="429"/>
      <c r="AV57" s="429"/>
      <c r="AW57" s="429"/>
      <c r="AX57" s="429"/>
      <c r="AY57" s="429"/>
      <c r="AZ57" s="430"/>
      <c r="BA57" s="428">
        <v>4551</v>
      </c>
      <c r="BB57" s="429"/>
      <c r="BC57" s="429"/>
      <c r="BD57" s="429"/>
      <c r="BE57" s="429"/>
      <c r="BF57" s="429"/>
      <c r="BG57" s="429"/>
      <c r="BH57" s="430"/>
      <c r="BI57" s="540">
        <f t="shared" si="3"/>
        <v>554691</v>
      </c>
      <c r="BJ57" s="429"/>
      <c r="BK57" s="429"/>
      <c r="BL57" s="429"/>
      <c r="BM57" s="429"/>
      <c r="BN57" s="429"/>
      <c r="BO57" s="429"/>
      <c r="BP57" s="429"/>
      <c r="BQ57" s="429"/>
      <c r="BR57" s="431"/>
    </row>
    <row r="58" spans="1:70" ht="15" customHeight="1">
      <c r="A58" s="760"/>
      <c r="B58" s="761"/>
      <c r="C58" s="761"/>
      <c r="D58" s="761"/>
      <c r="E58" s="761"/>
      <c r="F58" s="762"/>
      <c r="G58" s="144" t="s">
        <v>7</v>
      </c>
      <c r="H58" s="144"/>
      <c r="I58" s="144"/>
      <c r="J58" s="144"/>
      <c r="K58" s="144"/>
      <c r="L58" s="144"/>
      <c r="M58" s="144"/>
      <c r="N58" s="144"/>
      <c r="O58" s="144"/>
      <c r="P58" s="144"/>
      <c r="Q58" s="144"/>
      <c r="R58" s="144"/>
      <c r="S58" s="144"/>
      <c r="T58" s="144"/>
      <c r="U58" s="144"/>
      <c r="V58" s="144"/>
      <c r="W58" s="144"/>
      <c r="X58" s="144"/>
      <c r="Y58" s="144"/>
      <c r="Z58" s="144"/>
      <c r="AA58" s="488"/>
      <c r="AB58" s="832">
        <v>0</v>
      </c>
      <c r="AC58" s="833"/>
      <c r="AD58" s="834"/>
      <c r="AE58" s="835">
        <v>6</v>
      </c>
      <c r="AF58" s="833"/>
      <c r="AG58" s="834"/>
      <c r="AH58" s="835">
        <v>1</v>
      </c>
      <c r="AI58" s="833"/>
      <c r="AJ58" s="836"/>
      <c r="AK58" s="428">
        <v>273575</v>
      </c>
      <c r="AL58" s="429"/>
      <c r="AM58" s="429"/>
      <c r="AN58" s="429"/>
      <c r="AO58" s="429"/>
      <c r="AP58" s="429"/>
      <c r="AQ58" s="429"/>
      <c r="AR58" s="430"/>
      <c r="AS58" s="428">
        <v>67456</v>
      </c>
      <c r="AT58" s="429"/>
      <c r="AU58" s="429"/>
      <c r="AV58" s="429"/>
      <c r="AW58" s="429"/>
      <c r="AX58" s="429"/>
      <c r="AY58" s="429"/>
      <c r="AZ58" s="430"/>
      <c r="BA58" s="428">
        <v>28099</v>
      </c>
      <c r="BB58" s="429"/>
      <c r="BC58" s="429"/>
      <c r="BD58" s="429"/>
      <c r="BE58" s="429"/>
      <c r="BF58" s="429"/>
      <c r="BG58" s="429"/>
      <c r="BH58" s="430"/>
      <c r="BI58" s="540">
        <f t="shared" si="3"/>
        <v>369130</v>
      </c>
      <c r="BJ58" s="429"/>
      <c r="BK58" s="429"/>
      <c r="BL58" s="429"/>
      <c r="BM58" s="429"/>
      <c r="BN58" s="429"/>
      <c r="BO58" s="429"/>
      <c r="BP58" s="429"/>
      <c r="BQ58" s="429"/>
      <c r="BR58" s="431"/>
    </row>
    <row r="59" spans="1:70" ht="15" customHeight="1">
      <c r="A59" s="760"/>
      <c r="B59" s="761"/>
      <c r="C59" s="761"/>
      <c r="D59" s="761"/>
      <c r="E59" s="761"/>
      <c r="F59" s="762"/>
      <c r="G59" s="144" t="s">
        <v>8</v>
      </c>
      <c r="H59" s="144"/>
      <c r="I59" s="144"/>
      <c r="J59" s="144"/>
      <c r="K59" s="144"/>
      <c r="L59" s="144"/>
      <c r="M59" s="144"/>
      <c r="N59" s="144"/>
      <c r="O59" s="144"/>
      <c r="P59" s="144"/>
      <c r="Q59" s="144"/>
      <c r="R59" s="144"/>
      <c r="S59" s="144"/>
      <c r="T59" s="144"/>
      <c r="U59" s="144"/>
      <c r="V59" s="144"/>
      <c r="W59" s="144"/>
      <c r="X59" s="144"/>
      <c r="Y59" s="144"/>
      <c r="Z59" s="144"/>
      <c r="AA59" s="488"/>
      <c r="AB59" s="832">
        <v>0</v>
      </c>
      <c r="AC59" s="833"/>
      <c r="AD59" s="834"/>
      <c r="AE59" s="835">
        <v>7</v>
      </c>
      <c r="AF59" s="833"/>
      <c r="AG59" s="834"/>
      <c r="AH59" s="835">
        <v>1</v>
      </c>
      <c r="AI59" s="833"/>
      <c r="AJ59" s="836"/>
      <c r="AK59" s="428">
        <v>244548</v>
      </c>
      <c r="AL59" s="429"/>
      <c r="AM59" s="429"/>
      <c r="AN59" s="429"/>
      <c r="AO59" s="429"/>
      <c r="AP59" s="429"/>
      <c r="AQ59" s="429"/>
      <c r="AR59" s="430"/>
      <c r="AS59" s="428">
        <v>59776</v>
      </c>
      <c r="AT59" s="429"/>
      <c r="AU59" s="429"/>
      <c r="AV59" s="429"/>
      <c r="AW59" s="429"/>
      <c r="AX59" s="429"/>
      <c r="AY59" s="429"/>
      <c r="AZ59" s="430"/>
      <c r="BA59" s="428"/>
      <c r="BB59" s="429"/>
      <c r="BC59" s="429"/>
      <c r="BD59" s="429"/>
      <c r="BE59" s="429"/>
      <c r="BF59" s="429"/>
      <c r="BG59" s="429"/>
      <c r="BH59" s="430"/>
      <c r="BI59" s="540">
        <f t="shared" si="3"/>
        <v>304324</v>
      </c>
      <c r="BJ59" s="429"/>
      <c r="BK59" s="429"/>
      <c r="BL59" s="429"/>
      <c r="BM59" s="429"/>
      <c r="BN59" s="429"/>
      <c r="BO59" s="429"/>
      <c r="BP59" s="429"/>
      <c r="BQ59" s="429"/>
      <c r="BR59" s="431"/>
    </row>
    <row r="60" spans="1:70" ht="15" customHeight="1">
      <c r="A60" s="760"/>
      <c r="B60" s="761"/>
      <c r="C60" s="761"/>
      <c r="D60" s="761"/>
      <c r="E60" s="761"/>
      <c r="F60" s="762"/>
      <c r="G60" s="144" t="s">
        <v>9</v>
      </c>
      <c r="H60" s="144"/>
      <c r="I60" s="144"/>
      <c r="J60" s="144"/>
      <c r="K60" s="144"/>
      <c r="L60" s="144"/>
      <c r="M60" s="144"/>
      <c r="N60" s="144"/>
      <c r="O60" s="144"/>
      <c r="P60" s="144"/>
      <c r="Q60" s="144"/>
      <c r="R60" s="144"/>
      <c r="S60" s="144"/>
      <c r="T60" s="144"/>
      <c r="U60" s="144"/>
      <c r="V60" s="144"/>
      <c r="W60" s="144"/>
      <c r="X60" s="144"/>
      <c r="Y60" s="144"/>
      <c r="Z60" s="144"/>
      <c r="AA60" s="488"/>
      <c r="AB60" s="832">
        <v>0</v>
      </c>
      <c r="AC60" s="833"/>
      <c r="AD60" s="834"/>
      <c r="AE60" s="835">
        <v>8</v>
      </c>
      <c r="AF60" s="833"/>
      <c r="AG60" s="834"/>
      <c r="AH60" s="835">
        <v>1</v>
      </c>
      <c r="AI60" s="833"/>
      <c r="AJ60" s="836"/>
      <c r="AK60" s="428">
        <v>282436</v>
      </c>
      <c r="AL60" s="429"/>
      <c r="AM60" s="429"/>
      <c r="AN60" s="429"/>
      <c r="AO60" s="429"/>
      <c r="AP60" s="429"/>
      <c r="AQ60" s="429"/>
      <c r="AR60" s="430"/>
      <c r="AS60" s="428">
        <v>71446</v>
      </c>
      <c r="AT60" s="429"/>
      <c r="AU60" s="429"/>
      <c r="AV60" s="429"/>
      <c r="AW60" s="429"/>
      <c r="AX60" s="429"/>
      <c r="AY60" s="429"/>
      <c r="AZ60" s="430"/>
      <c r="BA60" s="428"/>
      <c r="BB60" s="429"/>
      <c r="BC60" s="429"/>
      <c r="BD60" s="429"/>
      <c r="BE60" s="429"/>
      <c r="BF60" s="429"/>
      <c r="BG60" s="429"/>
      <c r="BH60" s="430"/>
      <c r="BI60" s="540">
        <f t="shared" si="3"/>
        <v>353882</v>
      </c>
      <c r="BJ60" s="429"/>
      <c r="BK60" s="429"/>
      <c r="BL60" s="429"/>
      <c r="BM60" s="429"/>
      <c r="BN60" s="429"/>
      <c r="BO60" s="429"/>
      <c r="BP60" s="429"/>
      <c r="BQ60" s="429"/>
      <c r="BR60" s="431"/>
    </row>
    <row r="61" spans="1:70" ht="15" customHeight="1">
      <c r="A61" s="760"/>
      <c r="B61" s="761"/>
      <c r="C61" s="761"/>
      <c r="D61" s="761"/>
      <c r="E61" s="761"/>
      <c r="F61" s="762"/>
      <c r="G61" s="144" t="s">
        <v>4414</v>
      </c>
      <c r="H61" s="144"/>
      <c r="I61" s="144"/>
      <c r="J61" s="144"/>
      <c r="K61" s="144"/>
      <c r="L61" s="144"/>
      <c r="M61" s="144"/>
      <c r="N61" s="144"/>
      <c r="O61" s="144"/>
      <c r="P61" s="144"/>
      <c r="Q61" s="144"/>
      <c r="R61" s="144"/>
      <c r="S61" s="144"/>
      <c r="T61" s="144"/>
      <c r="U61" s="144"/>
      <c r="V61" s="144"/>
      <c r="W61" s="144"/>
      <c r="X61" s="144"/>
      <c r="Y61" s="144"/>
      <c r="Z61" s="144"/>
      <c r="AA61" s="488"/>
      <c r="AB61" s="832">
        <v>0</v>
      </c>
      <c r="AC61" s="833"/>
      <c r="AD61" s="834"/>
      <c r="AE61" s="835">
        <v>9</v>
      </c>
      <c r="AF61" s="833"/>
      <c r="AG61" s="834"/>
      <c r="AH61" s="835">
        <v>1</v>
      </c>
      <c r="AI61" s="833"/>
      <c r="AJ61" s="836"/>
      <c r="AK61" s="428">
        <v>724946</v>
      </c>
      <c r="AL61" s="429"/>
      <c r="AM61" s="429"/>
      <c r="AN61" s="429"/>
      <c r="AO61" s="429"/>
      <c r="AP61" s="429"/>
      <c r="AQ61" s="429"/>
      <c r="AR61" s="430"/>
      <c r="AS61" s="428">
        <v>1088</v>
      </c>
      <c r="AT61" s="429"/>
      <c r="AU61" s="429"/>
      <c r="AV61" s="429"/>
      <c r="AW61" s="429"/>
      <c r="AX61" s="429"/>
      <c r="AY61" s="429"/>
      <c r="AZ61" s="430"/>
      <c r="BA61" s="428"/>
      <c r="BB61" s="429"/>
      <c r="BC61" s="429"/>
      <c r="BD61" s="429"/>
      <c r="BE61" s="429"/>
      <c r="BF61" s="429"/>
      <c r="BG61" s="429"/>
      <c r="BH61" s="430"/>
      <c r="BI61" s="540">
        <f t="shared" ref="BI61:BI63" si="4">SUM(AK61:BH61)</f>
        <v>726034</v>
      </c>
      <c r="BJ61" s="429"/>
      <c r="BK61" s="429"/>
      <c r="BL61" s="429"/>
      <c r="BM61" s="429"/>
      <c r="BN61" s="429"/>
      <c r="BO61" s="429"/>
      <c r="BP61" s="429"/>
      <c r="BQ61" s="429"/>
      <c r="BR61" s="431"/>
    </row>
    <row r="62" spans="1:70" ht="15" customHeight="1">
      <c r="A62" s="760"/>
      <c r="B62" s="761"/>
      <c r="C62" s="761"/>
      <c r="D62" s="761"/>
      <c r="E62" s="761"/>
      <c r="F62" s="762"/>
      <c r="G62" s="144" t="s">
        <v>4416</v>
      </c>
      <c r="H62" s="144"/>
      <c r="I62" s="144"/>
      <c r="J62" s="144"/>
      <c r="K62" s="144"/>
      <c r="L62" s="144"/>
      <c r="M62" s="144"/>
      <c r="N62" s="144"/>
      <c r="O62" s="144"/>
      <c r="P62" s="144"/>
      <c r="Q62" s="144"/>
      <c r="R62" s="144"/>
      <c r="S62" s="144"/>
      <c r="T62" s="144"/>
      <c r="U62" s="144"/>
      <c r="V62" s="144"/>
      <c r="W62" s="144"/>
      <c r="X62" s="144"/>
      <c r="Y62" s="144"/>
      <c r="Z62" s="144"/>
      <c r="AA62" s="488"/>
      <c r="AB62" s="832">
        <v>1</v>
      </c>
      <c r="AC62" s="833"/>
      <c r="AD62" s="834"/>
      <c r="AE62" s="835">
        <v>0</v>
      </c>
      <c r="AF62" s="833"/>
      <c r="AG62" s="834"/>
      <c r="AH62" s="835">
        <v>1</v>
      </c>
      <c r="AI62" s="833"/>
      <c r="AJ62" s="836"/>
      <c r="AK62" s="428">
        <v>50682</v>
      </c>
      <c r="AL62" s="429"/>
      <c r="AM62" s="429"/>
      <c r="AN62" s="429"/>
      <c r="AO62" s="429"/>
      <c r="AP62" s="429"/>
      <c r="AQ62" s="429"/>
      <c r="AR62" s="430"/>
      <c r="AS62" s="428"/>
      <c r="AT62" s="429"/>
      <c r="AU62" s="429"/>
      <c r="AV62" s="429"/>
      <c r="AW62" s="429"/>
      <c r="AX62" s="429"/>
      <c r="AY62" s="429"/>
      <c r="AZ62" s="430"/>
      <c r="BA62" s="428"/>
      <c r="BB62" s="429"/>
      <c r="BC62" s="429"/>
      <c r="BD62" s="429"/>
      <c r="BE62" s="429"/>
      <c r="BF62" s="429"/>
      <c r="BG62" s="429"/>
      <c r="BH62" s="430"/>
      <c r="BI62" s="540">
        <f t="shared" si="4"/>
        <v>50682</v>
      </c>
      <c r="BJ62" s="429"/>
      <c r="BK62" s="429"/>
      <c r="BL62" s="429"/>
      <c r="BM62" s="429"/>
      <c r="BN62" s="429"/>
      <c r="BO62" s="429"/>
      <c r="BP62" s="429"/>
      <c r="BQ62" s="429"/>
      <c r="BR62" s="431"/>
    </row>
    <row r="63" spans="1:70" ht="15" customHeight="1">
      <c r="A63" s="760"/>
      <c r="B63" s="761"/>
      <c r="C63" s="761"/>
      <c r="D63" s="761"/>
      <c r="E63" s="761"/>
      <c r="F63" s="762"/>
      <c r="G63" s="144" t="s">
        <v>4423</v>
      </c>
      <c r="H63" s="144"/>
      <c r="I63" s="144"/>
      <c r="J63" s="144"/>
      <c r="K63" s="144"/>
      <c r="L63" s="144"/>
      <c r="M63" s="144"/>
      <c r="N63" s="144"/>
      <c r="O63" s="144"/>
      <c r="P63" s="144"/>
      <c r="Q63" s="144"/>
      <c r="R63" s="144"/>
      <c r="S63" s="144"/>
      <c r="T63" s="144"/>
      <c r="U63" s="144"/>
      <c r="V63" s="144"/>
      <c r="W63" s="144"/>
      <c r="X63" s="144"/>
      <c r="Y63" s="144"/>
      <c r="Z63" s="144"/>
      <c r="AA63" s="488"/>
      <c r="AB63" s="832">
        <v>1</v>
      </c>
      <c r="AC63" s="833"/>
      <c r="AD63" s="834"/>
      <c r="AE63" s="835">
        <v>1</v>
      </c>
      <c r="AF63" s="833"/>
      <c r="AG63" s="834"/>
      <c r="AH63" s="835">
        <v>1</v>
      </c>
      <c r="AI63" s="833"/>
      <c r="AJ63" s="836"/>
      <c r="AK63" s="428">
        <v>305969</v>
      </c>
      <c r="AL63" s="429"/>
      <c r="AM63" s="429"/>
      <c r="AN63" s="429"/>
      <c r="AO63" s="429"/>
      <c r="AP63" s="429"/>
      <c r="AQ63" s="429"/>
      <c r="AR63" s="430"/>
      <c r="AS63" s="428"/>
      <c r="AT63" s="429"/>
      <c r="AU63" s="429"/>
      <c r="AV63" s="429"/>
      <c r="AW63" s="429"/>
      <c r="AX63" s="429"/>
      <c r="AY63" s="429"/>
      <c r="AZ63" s="430"/>
      <c r="BA63" s="428">
        <v>3503</v>
      </c>
      <c r="BB63" s="429"/>
      <c r="BC63" s="429"/>
      <c r="BD63" s="429"/>
      <c r="BE63" s="429"/>
      <c r="BF63" s="429"/>
      <c r="BG63" s="429"/>
      <c r="BH63" s="430"/>
      <c r="BI63" s="540">
        <f t="shared" si="4"/>
        <v>309472</v>
      </c>
      <c r="BJ63" s="429"/>
      <c r="BK63" s="429"/>
      <c r="BL63" s="429"/>
      <c r="BM63" s="429"/>
      <c r="BN63" s="429"/>
      <c r="BO63" s="429"/>
      <c r="BP63" s="429"/>
      <c r="BQ63" s="429"/>
      <c r="BR63" s="431"/>
    </row>
    <row r="64" spans="1:70" ht="15" customHeight="1">
      <c r="A64" s="760"/>
      <c r="B64" s="761"/>
      <c r="C64" s="761"/>
      <c r="D64" s="761"/>
      <c r="E64" s="761"/>
      <c r="F64" s="762"/>
      <c r="G64" s="144" t="s">
        <v>4419</v>
      </c>
      <c r="H64" s="144"/>
      <c r="I64" s="144"/>
      <c r="J64" s="144"/>
      <c r="K64" s="144"/>
      <c r="L64" s="144"/>
      <c r="M64" s="144"/>
      <c r="N64" s="144"/>
      <c r="O64" s="144"/>
      <c r="P64" s="144"/>
      <c r="Q64" s="144"/>
      <c r="R64" s="144"/>
      <c r="S64" s="144"/>
      <c r="T64" s="144"/>
      <c r="U64" s="144"/>
      <c r="V64" s="144"/>
      <c r="W64" s="144"/>
      <c r="X64" s="144"/>
      <c r="Y64" s="144"/>
      <c r="Z64" s="144"/>
      <c r="AA64" s="488"/>
      <c r="AB64" s="832">
        <v>1</v>
      </c>
      <c r="AC64" s="833"/>
      <c r="AD64" s="834"/>
      <c r="AE64" s="835">
        <v>2</v>
      </c>
      <c r="AF64" s="833"/>
      <c r="AG64" s="834"/>
      <c r="AH64" s="835">
        <v>1</v>
      </c>
      <c r="AI64" s="833"/>
      <c r="AJ64" s="836"/>
      <c r="AK64" s="428"/>
      <c r="AL64" s="429"/>
      <c r="AM64" s="429"/>
      <c r="AN64" s="429"/>
      <c r="AO64" s="429"/>
      <c r="AP64" s="429"/>
      <c r="AQ64" s="429"/>
      <c r="AR64" s="430"/>
      <c r="AS64" s="428"/>
      <c r="AT64" s="429"/>
      <c r="AU64" s="429"/>
      <c r="AV64" s="429"/>
      <c r="AW64" s="429"/>
      <c r="AX64" s="429"/>
      <c r="AY64" s="429"/>
      <c r="AZ64" s="430"/>
      <c r="BA64" s="428"/>
      <c r="BB64" s="429"/>
      <c r="BC64" s="429"/>
      <c r="BD64" s="429"/>
      <c r="BE64" s="429"/>
      <c r="BF64" s="429"/>
      <c r="BG64" s="429"/>
      <c r="BH64" s="430"/>
      <c r="BI64" s="540">
        <f t="shared" si="3"/>
        <v>0</v>
      </c>
      <c r="BJ64" s="429"/>
      <c r="BK64" s="429"/>
      <c r="BL64" s="429"/>
      <c r="BM64" s="429"/>
      <c r="BN64" s="429"/>
      <c r="BO64" s="429"/>
      <c r="BP64" s="429"/>
      <c r="BQ64" s="429"/>
      <c r="BR64" s="431"/>
    </row>
    <row r="65" spans="1:70" ht="15" customHeight="1">
      <c r="A65" s="760"/>
      <c r="B65" s="761"/>
      <c r="C65" s="761"/>
      <c r="D65" s="761"/>
      <c r="E65" s="761"/>
      <c r="F65" s="762"/>
      <c r="G65" s="144" t="s">
        <v>336</v>
      </c>
      <c r="H65" s="144"/>
      <c r="I65" s="144"/>
      <c r="J65" s="144"/>
      <c r="K65" s="144"/>
      <c r="L65" s="144"/>
      <c r="M65" s="144"/>
      <c r="N65" s="144"/>
      <c r="O65" s="144"/>
      <c r="P65" s="144"/>
      <c r="Q65" s="144"/>
      <c r="R65" s="144"/>
      <c r="S65" s="144"/>
      <c r="T65" s="144"/>
      <c r="U65" s="144"/>
      <c r="V65" s="144"/>
      <c r="W65" s="144"/>
      <c r="X65" s="144"/>
      <c r="Y65" s="144"/>
      <c r="Z65" s="144"/>
      <c r="AA65" s="488"/>
      <c r="AB65" s="832">
        <v>1</v>
      </c>
      <c r="AC65" s="833"/>
      <c r="AD65" s="834"/>
      <c r="AE65" s="835">
        <v>3</v>
      </c>
      <c r="AF65" s="833"/>
      <c r="AG65" s="834"/>
      <c r="AH65" s="835">
        <v>1</v>
      </c>
      <c r="AI65" s="833"/>
      <c r="AJ65" s="836"/>
      <c r="AK65" s="540">
        <f>SUM(AK53:AR64)</f>
        <v>7498511</v>
      </c>
      <c r="AL65" s="429"/>
      <c r="AM65" s="429"/>
      <c r="AN65" s="429"/>
      <c r="AO65" s="429"/>
      <c r="AP65" s="429"/>
      <c r="AQ65" s="429"/>
      <c r="AR65" s="430"/>
      <c r="AS65" s="540">
        <f>SUM(AS53:AZ64)</f>
        <v>711200</v>
      </c>
      <c r="AT65" s="429"/>
      <c r="AU65" s="429"/>
      <c r="AV65" s="429"/>
      <c r="AW65" s="429"/>
      <c r="AX65" s="429"/>
      <c r="AY65" s="429"/>
      <c r="AZ65" s="430"/>
      <c r="BA65" s="540">
        <f>SUM(BA53:BH64)</f>
        <v>82878</v>
      </c>
      <c r="BB65" s="429"/>
      <c r="BC65" s="429"/>
      <c r="BD65" s="429"/>
      <c r="BE65" s="429"/>
      <c r="BF65" s="429"/>
      <c r="BG65" s="429"/>
      <c r="BH65" s="430"/>
      <c r="BI65" s="540">
        <f>SUM(BI53:BR64)</f>
        <v>8292589</v>
      </c>
      <c r="BJ65" s="429"/>
      <c r="BK65" s="429"/>
      <c r="BL65" s="429"/>
      <c r="BM65" s="429"/>
      <c r="BN65" s="429"/>
      <c r="BO65" s="429"/>
      <c r="BP65" s="429"/>
      <c r="BQ65" s="429"/>
      <c r="BR65" s="431"/>
    </row>
    <row r="66" spans="1:70" ht="15" customHeight="1" thickBot="1">
      <c r="A66" s="760"/>
      <c r="B66" s="761"/>
      <c r="C66" s="761"/>
      <c r="D66" s="761"/>
      <c r="E66" s="761"/>
      <c r="F66" s="762"/>
      <c r="G66" s="144" t="s">
        <v>619</v>
      </c>
      <c r="H66" s="144"/>
      <c r="I66" s="144"/>
      <c r="J66" s="144"/>
      <c r="K66" s="144"/>
      <c r="L66" s="144"/>
      <c r="M66" s="144"/>
      <c r="N66" s="144"/>
      <c r="O66" s="144"/>
      <c r="P66" s="144"/>
      <c r="Q66" s="144"/>
      <c r="R66" s="144"/>
      <c r="S66" s="144"/>
      <c r="T66" s="144"/>
      <c r="U66" s="144"/>
      <c r="V66" s="144"/>
      <c r="W66" s="144"/>
      <c r="X66" s="144"/>
      <c r="Y66" s="144"/>
      <c r="Z66" s="144"/>
      <c r="AA66" s="488"/>
      <c r="AB66" s="839">
        <v>1</v>
      </c>
      <c r="AC66" s="840"/>
      <c r="AD66" s="841"/>
      <c r="AE66" s="842">
        <v>4</v>
      </c>
      <c r="AF66" s="840"/>
      <c r="AG66" s="841"/>
      <c r="AH66" s="842">
        <v>1</v>
      </c>
      <c r="AI66" s="840"/>
      <c r="AJ66" s="843"/>
      <c r="AK66" s="380">
        <v>276333</v>
      </c>
      <c r="AL66" s="453"/>
      <c r="AM66" s="453"/>
      <c r="AN66" s="453"/>
      <c r="AO66" s="453"/>
      <c r="AP66" s="453"/>
      <c r="AQ66" s="453"/>
      <c r="AR66" s="454"/>
      <c r="AS66" s="380">
        <v>2214</v>
      </c>
      <c r="AT66" s="453"/>
      <c r="AU66" s="453"/>
      <c r="AV66" s="453"/>
      <c r="AW66" s="453"/>
      <c r="AX66" s="453"/>
      <c r="AY66" s="453"/>
      <c r="AZ66" s="454"/>
      <c r="BA66" s="380"/>
      <c r="BB66" s="453"/>
      <c r="BC66" s="453"/>
      <c r="BD66" s="453"/>
      <c r="BE66" s="453"/>
      <c r="BF66" s="453"/>
      <c r="BG66" s="453"/>
      <c r="BH66" s="454"/>
      <c r="BI66" s="519">
        <f>SUM(AK66:BH66)</f>
        <v>278547</v>
      </c>
      <c r="BJ66" s="453"/>
      <c r="BK66" s="453"/>
      <c r="BL66" s="453"/>
      <c r="BM66" s="453"/>
      <c r="BN66" s="453"/>
      <c r="BO66" s="453"/>
      <c r="BP66" s="453"/>
      <c r="BQ66" s="453"/>
      <c r="BR66" s="860"/>
    </row>
    <row r="67" spans="1:70" ht="15" customHeight="1" thickBot="1">
      <c r="A67" s="760"/>
      <c r="B67" s="761"/>
      <c r="C67" s="761"/>
      <c r="D67" s="761"/>
      <c r="E67" s="761"/>
      <c r="F67" s="762"/>
      <c r="G67" s="143"/>
      <c r="H67" s="144"/>
      <c r="I67" s="144"/>
      <c r="J67" s="144"/>
      <c r="K67" s="144"/>
      <c r="L67" s="144"/>
      <c r="M67" s="144"/>
      <c r="N67" s="144"/>
      <c r="O67" s="144"/>
      <c r="P67" s="144"/>
      <c r="Q67" s="144"/>
      <c r="R67" s="144"/>
      <c r="S67" s="144"/>
      <c r="T67" s="144"/>
      <c r="U67" s="144"/>
      <c r="V67" s="144"/>
      <c r="W67" s="144"/>
      <c r="X67" s="144"/>
      <c r="Y67" s="144"/>
      <c r="Z67" s="144"/>
      <c r="AA67" s="144"/>
      <c r="AB67" s="844"/>
      <c r="AC67" s="844"/>
      <c r="AD67" s="844"/>
      <c r="AE67" s="844"/>
      <c r="AF67" s="844"/>
      <c r="AG67" s="844"/>
      <c r="AH67" s="844"/>
      <c r="AI67" s="844"/>
      <c r="AJ67" s="844"/>
      <c r="AK67" s="371"/>
      <c r="AL67" s="738"/>
      <c r="AM67" s="738"/>
      <c r="AN67" s="738"/>
      <c r="AO67" s="738"/>
      <c r="AP67" s="738"/>
      <c r="AQ67" s="738"/>
      <c r="AR67" s="738"/>
      <c r="AS67" s="371"/>
      <c r="AT67" s="738"/>
      <c r="AU67" s="738"/>
      <c r="AV67" s="738"/>
      <c r="AW67" s="738"/>
      <c r="AX67" s="738"/>
      <c r="AY67" s="738"/>
      <c r="AZ67" s="738"/>
      <c r="BA67" s="371"/>
      <c r="BB67" s="738"/>
      <c r="BC67" s="738"/>
      <c r="BD67" s="738"/>
      <c r="BE67" s="738"/>
      <c r="BF67" s="738"/>
      <c r="BG67" s="738"/>
      <c r="BH67" s="738"/>
      <c r="BI67" s="371"/>
      <c r="BJ67" s="738"/>
      <c r="BK67" s="738"/>
      <c r="BL67" s="738"/>
      <c r="BM67" s="738"/>
      <c r="BN67" s="738"/>
      <c r="BO67" s="738"/>
      <c r="BP67" s="738"/>
      <c r="BQ67" s="738"/>
      <c r="BR67" s="738"/>
    </row>
    <row r="68" spans="1:70" ht="15" customHeight="1">
      <c r="A68" s="760"/>
      <c r="B68" s="761"/>
      <c r="C68" s="761"/>
      <c r="D68" s="761"/>
      <c r="E68" s="761"/>
      <c r="F68" s="762"/>
      <c r="G68" s="144" t="s">
        <v>11</v>
      </c>
      <c r="H68" s="144"/>
      <c r="I68" s="144"/>
      <c r="J68" s="144"/>
      <c r="K68" s="144"/>
      <c r="L68" s="144"/>
      <c r="M68" s="144"/>
      <c r="N68" s="144"/>
      <c r="O68" s="144"/>
      <c r="P68" s="144"/>
      <c r="Q68" s="144"/>
      <c r="R68" s="144"/>
      <c r="S68" s="144"/>
      <c r="T68" s="144"/>
      <c r="U68" s="144"/>
      <c r="V68" s="144"/>
      <c r="W68" s="144"/>
      <c r="X68" s="144"/>
      <c r="Y68" s="144"/>
      <c r="Z68" s="144"/>
      <c r="AA68" s="488"/>
      <c r="AB68" s="824">
        <v>1</v>
      </c>
      <c r="AC68" s="825"/>
      <c r="AD68" s="826"/>
      <c r="AE68" s="827">
        <v>5</v>
      </c>
      <c r="AF68" s="825"/>
      <c r="AG68" s="826"/>
      <c r="AH68" s="827">
        <v>1</v>
      </c>
      <c r="AI68" s="825"/>
      <c r="AJ68" s="828"/>
      <c r="AK68" s="537">
        <f>SUM(AK53:AR55)</f>
        <v>4588691</v>
      </c>
      <c r="AL68" s="419"/>
      <c r="AM68" s="419"/>
      <c r="AN68" s="419"/>
      <c r="AO68" s="419"/>
      <c r="AP68" s="419"/>
      <c r="AQ68" s="419"/>
      <c r="AR68" s="420"/>
      <c r="AS68" s="537">
        <f>SUM(AS53:AZ55)</f>
        <v>447790</v>
      </c>
      <c r="AT68" s="419"/>
      <c r="AU68" s="419"/>
      <c r="AV68" s="419"/>
      <c r="AW68" s="419"/>
      <c r="AX68" s="419"/>
      <c r="AY68" s="419"/>
      <c r="AZ68" s="420"/>
      <c r="BA68" s="537">
        <f>SUM(BA53:BH55)</f>
        <v>23843</v>
      </c>
      <c r="BB68" s="419"/>
      <c r="BC68" s="419"/>
      <c r="BD68" s="419"/>
      <c r="BE68" s="419"/>
      <c r="BF68" s="419"/>
      <c r="BG68" s="419"/>
      <c r="BH68" s="420"/>
      <c r="BI68" s="537">
        <f>SUM(AK68:BH68)</f>
        <v>5060324</v>
      </c>
      <c r="BJ68" s="419"/>
      <c r="BK68" s="419"/>
      <c r="BL68" s="419"/>
      <c r="BM68" s="419"/>
      <c r="BN68" s="419"/>
      <c r="BO68" s="419"/>
      <c r="BP68" s="419"/>
      <c r="BQ68" s="419"/>
      <c r="BR68" s="421"/>
    </row>
    <row r="69" spans="1:70" ht="15" customHeight="1">
      <c r="A69" s="760"/>
      <c r="B69" s="761"/>
      <c r="C69" s="761"/>
      <c r="D69" s="761"/>
      <c r="E69" s="761"/>
      <c r="F69" s="762"/>
      <c r="G69" s="144" t="s">
        <v>12</v>
      </c>
      <c r="H69" s="144"/>
      <c r="I69" s="144"/>
      <c r="J69" s="144"/>
      <c r="K69" s="144"/>
      <c r="L69" s="144"/>
      <c r="M69" s="144"/>
      <c r="N69" s="144"/>
      <c r="O69" s="144"/>
      <c r="P69" s="144"/>
      <c r="Q69" s="144"/>
      <c r="R69" s="144"/>
      <c r="S69" s="144"/>
      <c r="T69" s="144"/>
      <c r="U69" s="144"/>
      <c r="V69" s="144"/>
      <c r="W69" s="144"/>
      <c r="X69" s="144"/>
      <c r="Y69" s="144"/>
      <c r="Z69" s="144"/>
      <c r="AA69" s="488"/>
      <c r="AB69" s="832">
        <v>1</v>
      </c>
      <c r="AC69" s="833"/>
      <c r="AD69" s="834"/>
      <c r="AE69" s="835">
        <v>6</v>
      </c>
      <c r="AF69" s="833"/>
      <c r="AG69" s="834"/>
      <c r="AH69" s="835">
        <v>1</v>
      </c>
      <c r="AI69" s="833"/>
      <c r="AJ69" s="836"/>
      <c r="AK69" s="540">
        <f>SUM(AK56:AR59)</f>
        <v>1545787</v>
      </c>
      <c r="AL69" s="429"/>
      <c r="AM69" s="429"/>
      <c r="AN69" s="429"/>
      <c r="AO69" s="429"/>
      <c r="AP69" s="429"/>
      <c r="AQ69" s="429"/>
      <c r="AR69" s="430"/>
      <c r="AS69" s="540">
        <f>SUM(AS56:AZ59)</f>
        <v>190876</v>
      </c>
      <c r="AT69" s="429"/>
      <c r="AU69" s="429"/>
      <c r="AV69" s="429"/>
      <c r="AW69" s="429"/>
      <c r="AX69" s="429"/>
      <c r="AY69" s="429"/>
      <c r="AZ69" s="430"/>
      <c r="BA69" s="540">
        <f>SUM(BA56:BH59)</f>
        <v>55532</v>
      </c>
      <c r="BB69" s="429"/>
      <c r="BC69" s="429"/>
      <c r="BD69" s="429"/>
      <c r="BE69" s="429"/>
      <c r="BF69" s="429"/>
      <c r="BG69" s="429"/>
      <c r="BH69" s="430"/>
      <c r="BI69" s="540">
        <f>SUM(AK69:BH69)</f>
        <v>1792195</v>
      </c>
      <c r="BJ69" s="429"/>
      <c r="BK69" s="429"/>
      <c r="BL69" s="429"/>
      <c r="BM69" s="429"/>
      <c r="BN69" s="429"/>
      <c r="BO69" s="429"/>
      <c r="BP69" s="429"/>
      <c r="BQ69" s="429"/>
      <c r="BR69" s="431"/>
    </row>
    <row r="70" spans="1:70" ht="15" customHeight="1">
      <c r="A70" s="760"/>
      <c r="B70" s="761"/>
      <c r="C70" s="761"/>
      <c r="D70" s="761"/>
      <c r="E70" s="761"/>
      <c r="F70" s="762"/>
      <c r="G70" s="143" t="s">
        <v>9</v>
      </c>
      <c r="H70" s="144"/>
      <c r="I70" s="144"/>
      <c r="J70" s="144"/>
      <c r="K70" s="144"/>
      <c r="L70" s="144"/>
      <c r="M70" s="144"/>
      <c r="N70" s="144"/>
      <c r="O70" s="144"/>
      <c r="P70" s="144"/>
      <c r="Q70" s="144"/>
      <c r="R70" s="144"/>
      <c r="S70" s="144"/>
      <c r="T70" s="144"/>
      <c r="U70" s="144"/>
      <c r="V70" s="144"/>
      <c r="W70" s="144"/>
      <c r="X70" s="144"/>
      <c r="Y70" s="144"/>
      <c r="Z70" s="144"/>
      <c r="AA70" s="488"/>
      <c r="AB70" s="832">
        <v>1</v>
      </c>
      <c r="AC70" s="833"/>
      <c r="AD70" s="834"/>
      <c r="AE70" s="835">
        <v>7</v>
      </c>
      <c r="AF70" s="833"/>
      <c r="AG70" s="834"/>
      <c r="AH70" s="835">
        <v>1</v>
      </c>
      <c r="AI70" s="833"/>
      <c r="AJ70" s="836"/>
      <c r="AK70" s="540">
        <f>AK60</f>
        <v>282436</v>
      </c>
      <c r="AL70" s="429"/>
      <c r="AM70" s="429"/>
      <c r="AN70" s="429"/>
      <c r="AO70" s="429"/>
      <c r="AP70" s="429"/>
      <c r="AQ70" s="429"/>
      <c r="AR70" s="430"/>
      <c r="AS70" s="540">
        <f>AS60</f>
        <v>71446</v>
      </c>
      <c r="AT70" s="429"/>
      <c r="AU70" s="429"/>
      <c r="AV70" s="429"/>
      <c r="AW70" s="429"/>
      <c r="AX70" s="429"/>
      <c r="AY70" s="429"/>
      <c r="AZ70" s="430"/>
      <c r="BA70" s="540">
        <f>BA60</f>
        <v>0</v>
      </c>
      <c r="BB70" s="429"/>
      <c r="BC70" s="429"/>
      <c r="BD70" s="429"/>
      <c r="BE70" s="429"/>
      <c r="BF70" s="429"/>
      <c r="BG70" s="429"/>
      <c r="BH70" s="430"/>
      <c r="BI70" s="540">
        <f>SUM(AK70:BH70)</f>
        <v>353882</v>
      </c>
      <c r="BJ70" s="429"/>
      <c r="BK70" s="429"/>
      <c r="BL70" s="429"/>
      <c r="BM70" s="429"/>
      <c r="BN70" s="429"/>
      <c r="BO70" s="429"/>
      <c r="BP70" s="429"/>
      <c r="BQ70" s="429"/>
      <c r="BR70" s="431"/>
    </row>
    <row r="71" spans="1:70" ht="15" customHeight="1" thickBot="1">
      <c r="A71" s="546"/>
      <c r="B71" s="547"/>
      <c r="C71" s="547"/>
      <c r="D71" s="547"/>
      <c r="E71" s="547"/>
      <c r="F71" s="548"/>
      <c r="G71" s="143" t="s">
        <v>10</v>
      </c>
      <c r="H71" s="144"/>
      <c r="I71" s="144"/>
      <c r="J71" s="144"/>
      <c r="K71" s="144"/>
      <c r="L71" s="144"/>
      <c r="M71" s="144"/>
      <c r="N71" s="144"/>
      <c r="O71" s="144"/>
      <c r="P71" s="144"/>
      <c r="Q71" s="144"/>
      <c r="R71" s="144"/>
      <c r="S71" s="144"/>
      <c r="T71" s="144"/>
      <c r="U71" s="144"/>
      <c r="V71" s="144"/>
      <c r="W71" s="144"/>
      <c r="X71" s="144"/>
      <c r="Y71" s="144"/>
      <c r="Z71" s="144"/>
      <c r="AA71" s="488"/>
      <c r="AB71" s="839">
        <v>1</v>
      </c>
      <c r="AC71" s="840"/>
      <c r="AD71" s="841"/>
      <c r="AE71" s="842">
        <v>8</v>
      </c>
      <c r="AF71" s="840"/>
      <c r="AG71" s="841"/>
      <c r="AH71" s="842">
        <v>1</v>
      </c>
      <c r="AI71" s="840"/>
      <c r="AJ71" s="843"/>
      <c r="AK71" s="519">
        <f>SUM(AK61:AR64)</f>
        <v>1081597</v>
      </c>
      <c r="AL71" s="453"/>
      <c r="AM71" s="453"/>
      <c r="AN71" s="453"/>
      <c r="AO71" s="453"/>
      <c r="AP71" s="453"/>
      <c r="AQ71" s="453"/>
      <c r="AR71" s="454"/>
      <c r="AS71" s="519">
        <f>SUM(AS61:AZ64)</f>
        <v>1088</v>
      </c>
      <c r="AT71" s="520"/>
      <c r="AU71" s="520"/>
      <c r="AV71" s="520"/>
      <c r="AW71" s="520"/>
      <c r="AX71" s="520"/>
      <c r="AY71" s="520"/>
      <c r="AZ71" s="556"/>
      <c r="BA71" s="519">
        <f>SUM(BA61:BH64)</f>
        <v>3503</v>
      </c>
      <c r="BB71" s="520"/>
      <c r="BC71" s="520"/>
      <c r="BD71" s="520"/>
      <c r="BE71" s="520"/>
      <c r="BF71" s="520"/>
      <c r="BG71" s="520"/>
      <c r="BH71" s="556"/>
      <c r="BI71" s="519">
        <f>SUM(AK71:BH71)</f>
        <v>1086188</v>
      </c>
      <c r="BJ71" s="453"/>
      <c r="BK71" s="453"/>
      <c r="BL71" s="453"/>
      <c r="BM71" s="453"/>
      <c r="BN71" s="453"/>
      <c r="BO71" s="453"/>
      <c r="BP71" s="453"/>
      <c r="BQ71" s="453"/>
      <c r="BR71" s="860"/>
    </row>
    <row r="72" spans="1:70" ht="12.75" customHeight="1" thickBot="1">
      <c r="AB72" s="847"/>
      <c r="AC72" s="847"/>
      <c r="AD72" s="847"/>
      <c r="AE72" s="847"/>
      <c r="AF72" s="847"/>
      <c r="AG72" s="847"/>
      <c r="AH72" s="847"/>
      <c r="AI72" s="847"/>
      <c r="AJ72" s="847"/>
      <c r="BQ72" s="847"/>
      <c r="BR72" s="847"/>
    </row>
    <row r="73" spans="1:70" ht="15" customHeight="1">
      <c r="A73" s="442" t="s">
        <v>14</v>
      </c>
      <c r="B73" s="750"/>
      <c r="C73" s="750"/>
      <c r="D73" s="443" t="s">
        <v>623</v>
      </c>
      <c r="E73" s="750"/>
      <c r="F73" s="751"/>
      <c r="G73" s="143" t="s">
        <v>749</v>
      </c>
      <c r="H73" s="144"/>
      <c r="I73" s="144"/>
      <c r="J73" s="144"/>
      <c r="K73" s="144"/>
      <c r="L73" s="144"/>
      <c r="M73" s="144"/>
      <c r="N73" s="144"/>
      <c r="O73" s="144"/>
      <c r="P73" s="144"/>
      <c r="Q73" s="144"/>
      <c r="R73" s="144"/>
      <c r="S73" s="144"/>
      <c r="T73" s="144"/>
      <c r="U73" s="144"/>
      <c r="V73" s="144"/>
      <c r="W73" s="144"/>
      <c r="X73" s="144"/>
      <c r="Y73" s="144"/>
      <c r="Z73" s="144"/>
      <c r="AA73" s="488"/>
      <c r="AB73" s="824">
        <v>1</v>
      </c>
      <c r="AC73" s="825"/>
      <c r="AD73" s="826"/>
      <c r="AE73" s="827">
        <v>9</v>
      </c>
      <c r="AF73" s="825"/>
      <c r="AG73" s="826"/>
      <c r="AH73" s="827">
        <v>1</v>
      </c>
      <c r="AI73" s="825"/>
      <c r="AJ73" s="828"/>
      <c r="AK73" s="418">
        <v>6134479</v>
      </c>
      <c r="AL73" s="419"/>
      <c r="AM73" s="419"/>
      <c r="AN73" s="419"/>
      <c r="AO73" s="419"/>
      <c r="AP73" s="419"/>
      <c r="AQ73" s="419"/>
      <c r="AR73" s="420"/>
      <c r="AS73" s="418">
        <v>638666</v>
      </c>
      <c r="AT73" s="419"/>
      <c r="AU73" s="419"/>
      <c r="AV73" s="419"/>
      <c r="AW73" s="419"/>
      <c r="AX73" s="419"/>
      <c r="AY73" s="419"/>
      <c r="AZ73" s="420"/>
      <c r="BA73" s="418">
        <v>79374</v>
      </c>
      <c r="BB73" s="419"/>
      <c r="BC73" s="419"/>
      <c r="BD73" s="419"/>
      <c r="BE73" s="419"/>
      <c r="BF73" s="419"/>
      <c r="BG73" s="419"/>
      <c r="BH73" s="420"/>
      <c r="BI73" s="537">
        <f>SUM(AK73:BH73)</f>
        <v>6852519</v>
      </c>
      <c r="BJ73" s="419"/>
      <c r="BK73" s="419"/>
      <c r="BL73" s="419"/>
      <c r="BM73" s="419"/>
      <c r="BN73" s="419"/>
      <c r="BO73" s="419"/>
      <c r="BP73" s="419"/>
      <c r="BQ73" s="419"/>
      <c r="BR73" s="421"/>
    </row>
    <row r="74" spans="1:70" ht="15" customHeight="1">
      <c r="A74" s="560"/>
      <c r="B74" s="761"/>
      <c r="C74" s="761"/>
      <c r="D74" s="561"/>
      <c r="E74" s="761"/>
      <c r="F74" s="762"/>
      <c r="G74" s="563" t="s">
        <v>282</v>
      </c>
      <c r="H74" s="564"/>
      <c r="I74" s="564"/>
      <c r="J74" s="564"/>
      <c r="K74" s="564"/>
      <c r="L74" s="564"/>
      <c r="M74" s="564"/>
      <c r="N74" s="564"/>
      <c r="O74" s="564"/>
      <c r="P74" s="564"/>
      <c r="Q74" s="564"/>
      <c r="R74" s="564"/>
      <c r="S74" s="564"/>
      <c r="T74" s="564"/>
      <c r="U74" s="564"/>
      <c r="V74" s="564"/>
      <c r="W74" s="564"/>
      <c r="X74" s="564"/>
      <c r="Y74" s="564"/>
      <c r="Z74" s="564"/>
      <c r="AA74" s="565"/>
      <c r="AB74" s="832">
        <v>2</v>
      </c>
      <c r="AC74" s="833"/>
      <c r="AD74" s="834"/>
      <c r="AE74" s="835">
        <v>0</v>
      </c>
      <c r="AF74" s="833"/>
      <c r="AG74" s="834"/>
      <c r="AH74" s="835">
        <v>1</v>
      </c>
      <c r="AI74" s="833"/>
      <c r="AJ74" s="836"/>
      <c r="AK74" s="428">
        <v>282436</v>
      </c>
      <c r="AL74" s="429"/>
      <c r="AM74" s="429"/>
      <c r="AN74" s="429"/>
      <c r="AO74" s="429"/>
      <c r="AP74" s="429"/>
      <c r="AQ74" s="429"/>
      <c r="AR74" s="430"/>
      <c r="AS74" s="428">
        <v>71446</v>
      </c>
      <c r="AT74" s="429"/>
      <c r="AU74" s="429"/>
      <c r="AV74" s="429"/>
      <c r="AW74" s="429"/>
      <c r="AX74" s="429"/>
      <c r="AY74" s="429"/>
      <c r="AZ74" s="430"/>
      <c r="BA74" s="428"/>
      <c r="BB74" s="429"/>
      <c r="BC74" s="429"/>
      <c r="BD74" s="429"/>
      <c r="BE74" s="429"/>
      <c r="BF74" s="429"/>
      <c r="BG74" s="429"/>
      <c r="BH74" s="430"/>
      <c r="BI74" s="540">
        <f>SUM(AK74:BH74)</f>
        <v>353882</v>
      </c>
      <c r="BJ74" s="429"/>
      <c r="BK74" s="429"/>
      <c r="BL74" s="429"/>
      <c r="BM74" s="429"/>
      <c r="BN74" s="429"/>
      <c r="BO74" s="429"/>
      <c r="BP74" s="429"/>
      <c r="BQ74" s="429"/>
      <c r="BR74" s="431"/>
    </row>
    <row r="75" spans="1:70" ht="15" customHeight="1">
      <c r="A75" s="560"/>
      <c r="B75" s="761"/>
      <c r="C75" s="761"/>
      <c r="D75" s="561"/>
      <c r="E75" s="761"/>
      <c r="F75" s="762"/>
      <c r="G75" s="143" t="s">
        <v>4414</v>
      </c>
      <c r="H75" s="144"/>
      <c r="I75" s="144"/>
      <c r="J75" s="144"/>
      <c r="K75" s="144"/>
      <c r="L75" s="144"/>
      <c r="M75" s="144"/>
      <c r="N75" s="144"/>
      <c r="O75" s="144"/>
      <c r="P75" s="144"/>
      <c r="Q75" s="144"/>
      <c r="R75" s="144"/>
      <c r="S75" s="144"/>
      <c r="T75" s="144"/>
      <c r="U75" s="144"/>
      <c r="V75" s="144"/>
      <c r="W75" s="144"/>
      <c r="X75" s="144"/>
      <c r="Y75" s="144"/>
      <c r="Z75" s="144"/>
      <c r="AA75" s="144"/>
      <c r="AB75" s="832">
        <v>2</v>
      </c>
      <c r="AC75" s="833"/>
      <c r="AD75" s="834"/>
      <c r="AE75" s="835">
        <v>1</v>
      </c>
      <c r="AF75" s="833"/>
      <c r="AG75" s="834"/>
      <c r="AH75" s="835">
        <v>1</v>
      </c>
      <c r="AI75" s="833"/>
      <c r="AJ75" s="836"/>
      <c r="AK75" s="428">
        <v>724946</v>
      </c>
      <c r="AL75" s="429"/>
      <c r="AM75" s="429"/>
      <c r="AN75" s="429"/>
      <c r="AO75" s="429"/>
      <c r="AP75" s="429"/>
      <c r="AQ75" s="429"/>
      <c r="AR75" s="430"/>
      <c r="AS75" s="428">
        <v>1088</v>
      </c>
      <c r="AT75" s="429"/>
      <c r="AU75" s="429"/>
      <c r="AV75" s="429"/>
      <c r="AW75" s="429"/>
      <c r="AX75" s="429"/>
      <c r="AY75" s="429"/>
      <c r="AZ75" s="430"/>
      <c r="BA75" s="428"/>
      <c r="BB75" s="429"/>
      <c r="BC75" s="429"/>
      <c r="BD75" s="429"/>
      <c r="BE75" s="429"/>
      <c r="BF75" s="429"/>
      <c r="BG75" s="429"/>
      <c r="BH75" s="430"/>
      <c r="BI75" s="540">
        <f t="shared" ref="BI75:BI77" si="5">SUM(AK75:BH75)</f>
        <v>726034</v>
      </c>
      <c r="BJ75" s="429"/>
      <c r="BK75" s="429"/>
      <c r="BL75" s="429"/>
      <c r="BM75" s="429"/>
      <c r="BN75" s="429"/>
      <c r="BO75" s="429"/>
      <c r="BP75" s="429"/>
      <c r="BQ75" s="429"/>
      <c r="BR75" s="431"/>
    </row>
    <row r="76" spans="1:70" ht="15" customHeight="1">
      <c r="A76" s="560"/>
      <c r="B76" s="761"/>
      <c r="C76" s="761"/>
      <c r="D76" s="561"/>
      <c r="E76" s="761"/>
      <c r="F76" s="762"/>
      <c r="G76" s="143" t="s">
        <v>4416</v>
      </c>
      <c r="H76" s="144"/>
      <c r="I76" s="144"/>
      <c r="J76" s="144"/>
      <c r="K76" s="144"/>
      <c r="L76" s="144"/>
      <c r="M76" s="144"/>
      <c r="N76" s="144"/>
      <c r="O76" s="144"/>
      <c r="P76" s="144"/>
      <c r="Q76" s="144"/>
      <c r="R76" s="144"/>
      <c r="S76" s="144"/>
      <c r="T76" s="144"/>
      <c r="U76" s="144"/>
      <c r="V76" s="144"/>
      <c r="W76" s="144"/>
      <c r="X76" s="144"/>
      <c r="Y76" s="144"/>
      <c r="Z76" s="144"/>
      <c r="AA76" s="144"/>
      <c r="AB76" s="832">
        <v>2</v>
      </c>
      <c r="AC76" s="833"/>
      <c r="AD76" s="834"/>
      <c r="AE76" s="835">
        <v>2</v>
      </c>
      <c r="AF76" s="833"/>
      <c r="AG76" s="834"/>
      <c r="AH76" s="835">
        <v>1</v>
      </c>
      <c r="AI76" s="833"/>
      <c r="AJ76" s="836"/>
      <c r="AK76" s="428">
        <v>50682</v>
      </c>
      <c r="AL76" s="429"/>
      <c r="AM76" s="429"/>
      <c r="AN76" s="429"/>
      <c r="AO76" s="429"/>
      <c r="AP76" s="429"/>
      <c r="AQ76" s="429"/>
      <c r="AR76" s="430"/>
      <c r="AS76" s="428"/>
      <c r="AT76" s="429"/>
      <c r="AU76" s="429"/>
      <c r="AV76" s="429"/>
      <c r="AW76" s="429"/>
      <c r="AX76" s="429"/>
      <c r="AY76" s="429"/>
      <c r="AZ76" s="430"/>
      <c r="BA76" s="428"/>
      <c r="BB76" s="429"/>
      <c r="BC76" s="429"/>
      <c r="BD76" s="429"/>
      <c r="BE76" s="429"/>
      <c r="BF76" s="429"/>
      <c r="BG76" s="429"/>
      <c r="BH76" s="430"/>
      <c r="BI76" s="540">
        <f t="shared" si="5"/>
        <v>50682</v>
      </c>
      <c r="BJ76" s="429"/>
      <c r="BK76" s="429"/>
      <c r="BL76" s="429"/>
      <c r="BM76" s="429"/>
      <c r="BN76" s="429"/>
      <c r="BO76" s="429"/>
      <c r="BP76" s="429"/>
      <c r="BQ76" s="429"/>
      <c r="BR76" s="431"/>
    </row>
    <row r="77" spans="1:70" ht="15" customHeight="1">
      <c r="A77" s="560"/>
      <c r="B77" s="761"/>
      <c r="C77" s="761"/>
      <c r="D77" s="561"/>
      <c r="E77" s="761"/>
      <c r="F77" s="762"/>
      <c r="G77" s="143" t="s">
        <v>4423</v>
      </c>
      <c r="H77" s="144"/>
      <c r="I77" s="144"/>
      <c r="J77" s="144"/>
      <c r="K77" s="144"/>
      <c r="L77" s="144"/>
      <c r="M77" s="144"/>
      <c r="N77" s="144"/>
      <c r="O77" s="144"/>
      <c r="P77" s="144"/>
      <c r="Q77" s="144"/>
      <c r="R77" s="144"/>
      <c r="S77" s="144"/>
      <c r="T77" s="144"/>
      <c r="U77" s="144"/>
      <c r="V77" s="144"/>
      <c r="W77" s="144"/>
      <c r="X77" s="144"/>
      <c r="Y77" s="144"/>
      <c r="Z77" s="144"/>
      <c r="AA77" s="144"/>
      <c r="AB77" s="832">
        <v>2</v>
      </c>
      <c r="AC77" s="833"/>
      <c r="AD77" s="834"/>
      <c r="AE77" s="835">
        <v>3</v>
      </c>
      <c r="AF77" s="833"/>
      <c r="AG77" s="834"/>
      <c r="AH77" s="835">
        <v>1</v>
      </c>
      <c r="AI77" s="833"/>
      <c r="AJ77" s="836"/>
      <c r="AK77" s="428">
        <v>305969</v>
      </c>
      <c r="AL77" s="429"/>
      <c r="AM77" s="429"/>
      <c r="AN77" s="429"/>
      <c r="AO77" s="429"/>
      <c r="AP77" s="429"/>
      <c r="AQ77" s="429"/>
      <c r="AR77" s="430"/>
      <c r="AS77" s="428"/>
      <c r="AT77" s="429"/>
      <c r="AU77" s="429"/>
      <c r="AV77" s="429"/>
      <c r="AW77" s="429"/>
      <c r="AX77" s="429"/>
      <c r="AY77" s="429"/>
      <c r="AZ77" s="430"/>
      <c r="BA77" s="428">
        <v>3503</v>
      </c>
      <c r="BB77" s="429"/>
      <c r="BC77" s="429"/>
      <c r="BD77" s="429"/>
      <c r="BE77" s="429"/>
      <c r="BF77" s="429"/>
      <c r="BG77" s="429"/>
      <c r="BH77" s="430"/>
      <c r="BI77" s="540">
        <f t="shared" si="5"/>
        <v>309472</v>
      </c>
      <c r="BJ77" s="429"/>
      <c r="BK77" s="429"/>
      <c r="BL77" s="429"/>
      <c r="BM77" s="429"/>
      <c r="BN77" s="429"/>
      <c r="BO77" s="429"/>
      <c r="BP77" s="429"/>
      <c r="BQ77" s="429"/>
      <c r="BR77" s="431"/>
    </row>
    <row r="78" spans="1:70" ht="15" customHeight="1">
      <c r="A78" s="760"/>
      <c r="B78" s="761"/>
      <c r="C78" s="761"/>
      <c r="D78" s="761"/>
      <c r="E78" s="761"/>
      <c r="F78" s="762"/>
      <c r="G78" s="143" t="s">
        <v>4419</v>
      </c>
      <c r="H78" s="144"/>
      <c r="I78" s="144"/>
      <c r="J78" s="144"/>
      <c r="K78" s="144"/>
      <c r="L78" s="144"/>
      <c r="M78" s="144"/>
      <c r="N78" s="144"/>
      <c r="O78" s="144"/>
      <c r="P78" s="144"/>
      <c r="Q78" s="144"/>
      <c r="R78" s="144"/>
      <c r="S78" s="144"/>
      <c r="T78" s="144"/>
      <c r="U78" s="144"/>
      <c r="V78" s="144"/>
      <c r="W78" s="144"/>
      <c r="X78" s="144"/>
      <c r="Y78" s="144"/>
      <c r="Z78" s="144"/>
      <c r="AA78" s="144"/>
      <c r="AB78" s="832">
        <v>2</v>
      </c>
      <c r="AC78" s="833"/>
      <c r="AD78" s="834"/>
      <c r="AE78" s="835">
        <v>4</v>
      </c>
      <c r="AF78" s="833"/>
      <c r="AG78" s="834"/>
      <c r="AH78" s="835">
        <v>1</v>
      </c>
      <c r="AI78" s="833"/>
      <c r="AJ78" s="836"/>
      <c r="AK78" s="428"/>
      <c r="AL78" s="429"/>
      <c r="AM78" s="429"/>
      <c r="AN78" s="429"/>
      <c r="AO78" s="429"/>
      <c r="AP78" s="429"/>
      <c r="AQ78" s="429"/>
      <c r="AR78" s="430"/>
      <c r="AS78" s="428"/>
      <c r="AT78" s="429"/>
      <c r="AU78" s="429"/>
      <c r="AV78" s="429"/>
      <c r="AW78" s="429"/>
      <c r="AX78" s="429"/>
      <c r="AY78" s="429"/>
      <c r="AZ78" s="430"/>
      <c r="BA78" s="428"/>
      <c r="BB78" s="429"/>
      <c r="BC78" s="429"/>
      <c r="BD78" s="429"/>
      <c r="BE78" s="429"/>
      <c r="BF78" s="429"/>
      <c r="BG78" s="429"/>
      <c r="BH78" s="430"/>
      <c r="BI78" s="540">
        <f>SUM(AK78:BH78)</f>
        <v>0</v>
      </c>
      <c r="BJ78" s="429"/>
      <c r="BK78" s="429"/>
      <c r="BL78" s="429"/>
      <c r="BM78" s="429"/>
      <c r="BN78" s="429"/>
      <c r="BO78" s="429"/>
      <c r="BP78" s="429"/>
      <c r="BQ78" s="429"/>
      <c r="BR78" s="431"/>
    </row>
    <row r="79" spans="1:70" ht="15" customHeight="1" thickBot="1">
      <c r="A79" s="447"/>
      <c r="B79" s="774"/>
      <c r="C79" s="774"/>
      <c r="D79" s="547"/>
      <c r="E79" s="547"/>
      <c r="F79" s="548"/>
      <c r="G79" s="143" t="s">
        <v>336</v>
      </c>
      <c r="H79" s="409"/>
      <c r="I79" s="409"/>
      <c r="J79" s="409"/>
      <c r="K79" s="409"/>
      <c r="L79" s="409"/>
      <c r="M79" s="409"/>
      <c r="N79" s="409"/>
      <c r="O79" s="409"/>
      <c r="P79" s="409"/>
      <c r="Q79" s="409"/>
      <c r="R79" s="409"/>
      <c r="S79" s="409"/>
      <c r="T79" s="409"/>
      <c r="U79" s="409"/>
      <c r="V79" s="409"/>
      <c r="W79" s="409"/>
      <c r="X79" s="409"/>
      <c r="Y79" s="409"/>
      <c r="Z79" s="409"/>
      <c r="AA79" s="787"/>
      <c r="AB79" s="839">
        <v>2</v>
      </c>
      <c r="AC79" s="840"/>
      <c r="AD79" s="841"/>
      <c r="AE79" s="842">
        <v>5</v>
      </c>
      <c r="AF79" s="840"/>
      <c r="AG79" s="841"/>
      <c r="AH79" s="842">
        <v>1</v>
      </c>
      <c r="AI79" s="840"/>
      <c r="AJ79" s="843"/>
      <c r="AK79" s="519">
        <f>SUM(AK73:AR78)</f>
        <v>7498512</v>
      </c>
      <c r="AL79" s="453"/>
      <c r="AM79" s="453"/>
      <c r="AN79" s="453"/>
      <c r="AO79" s="453"/>
      <c r="AP79" s="453"/>
      <c r="AQ79" s="453"/>
      <c r="AR79" s="454"/>
      <c r="AS79" s="519">
        <f>SUM(AS73:AZ78)</f>
        <v>711200</v>
      </c>
      <c r="AT79" s="453"/>
      <c r="AU79" s="453"/>
      <c r="AV79" s="453"/>
      <c r="AW79" s="453"/>
      <c r="AX79" s="453"/>
      <c r="AY79" s="453"/>
      <c r="AZ79" s="454"/>
      <c r="BA79" s="519">
        <f>SUM(BA73:BH78)</f>
        <v>82877</v>
      </c>
      <c r="BB79" s="453"/>
      <c r="BC79" s="453"/>
      <c r="BD79" s="453"/>
      <c r="BE79" s="453"/>
      <c r="BF79" s="453"/>
      <c r="BG79" s="453"/>
      <c r="BH79" s="454"/>
      <c r="BI79" s="519">
        <f>SUM(AK79:BH79)</f>
        <v>8292589</v>
      </c>
      <c r="BJ79" s="453"/>
      <c r="BK79" s="453"/>
      <c r="BL79" s="453"/>
      <c r="BM79" s="453"/>
      <c r="BN79" s="453"/>
      <c r="BO79" s="453"/>
      <c r="BP79" s="453"/>
      <c r="BQ79" s="453"/>
      <c r="BR79" s="860"/>
    </row>
    <row r="80" spans="1:70" ht="15" customHeight="1">
      <c r="A80" s="567"/>
      <c r="B80" s="788"/>
      <c r="C80" s="788"/>
      <c r="D80" s="568"/>
      <c r="E80" s="568"/>
      <c r="F80" s="568"/>
      <c r="G80" s="205"/>
      <c r="H80" s="789"/>
      <c r="I80" s="789"/>
      <c r="J80" s="789"/>
      <c r="K80" s="789"/>
      <c r="L80" s="789"/>
      <c r="M80" s="789"/>
      <c r="N80" s="789"/>
      <c r="O80" s="789"/>
      <c r="P80" s="789"/>
      <c r="Q80" s="789"/>
      <c r="R80" s="789"/>
      <c r="S80" s="789"/>
      <c r="T80" s="789"/>
      <c r="U80" s="789"/>
      <c r="V80" s="789"/>
      <c r="W80" s="789"/>
      <c r="X80" s="789"/>
      <c r="Y80" s="789"/>
      <c r="Z80" s="789"/>
      <c r="AA80" s="789"/>
      <c r="AB80" s="850"/>
      <c r="AC80" s="850"/>
      <c r="AD80" s="850"/>
      <c r="AE80" s="850"/>
      <c r="AF80" s="847"/>
      <c r="AG80" s="847"/>
      <c r="AH80" s="847"/>
      <c r="AI80" s="847"/>
      <c r="AJ80" s="847"/>
      <c r="AK80" s="220"/>
      <c r="AL80" s="571"/>
      <c r="AM80" s="571"/>
      <c r="AN80" s="571"/>
      <c r="AO80" s="571"/>
      <c r="AP80" s="571"/>
      <c r="AQ80" s="571"/>
      <c r="AR80" s="571"/>
      <c r="AS80" s="220"/>
      <c r="AT80" s="571"/>
      <c r="AU80" s="571"/>
      <c r="AV80" s="571"/>
      <c r="AW80" s="571"/>
      <c r="AX80" s="571"/>
      <c r="AY80" s="571"/>
      <c r="AZ80" s="571"/>
      <c r="BA80" s="220"/>
      <c r="BB80" s="571"/>
      <c r="BC80" s="571"/>
      <c r="BD80" s="571"/>
      <c r="BE80" s="571"/>
      <c r="BF80" s="571"/>
      <c r="BG80" s="571"/>
      <c r="BH80" s="571"/>
      <c r="BI80" s="220"/>
      <c r="BJ80" s="571"/>
      <c r="BK80" s="571"/>
      <c r="BL80" s="571"/>
      <c r="BM80" s="571"/>
      <c r="BN80" s="571"/>
      <c r="BO80" s="571"/>
      <c r="BP80" s="571"/>
      <c r="BQ80" s="571"/>
      <c r="BR80" s="571"/>
    </row>
    <row r="81" spans="1:135" ht="12.75" customHeight="1">
      <c r="A81" s="814"/>
      <c r="B81" s="814"/>
      <c r="C81" s="814"/>
      <c r="D81" s="814"/>
      <c r="E81" s="814"/>
      <c r="F81" s="814"/>
      <c r="G81" s="815"/>
      <c r="H81" s="816" t="s">
        <v>55</v>
      </c>
      <c r="I81" s="851"/>
      <c r="J81" s="851"/>
      <c r="K81" s="851"/>
      <c r="L81" s="851"/>
      <c r="M81" s="851"/>
      <c r="N81" s="851"/>
      <c r="O81" s="851"/>
      <c r="P81" s="851"/>
      <c r="Q81" s="851"/>
      <c r="R81" s="851"/>
      <c r="S81" s="851"/>
      <c r="T81" s="851"/>
      <c r="U81" s="851"/>
      <c r="V81" s="851"/>
      <c r="W81" s="851"/>
      <c r="X81" s="851"/>
      <c r="Y81" s="852"/>
      <c r="Z81" s="816" t="s">
        <v>460</v>
      </c>
      <c r="AA81" s="851"/>
      <c r="AB81" s="851"/>
      <c r="AC81" s="851"/>
      <c r="AD81" s="851"/>
      <c r="AE81" s="852"/>
      <c r="AF81" s="742" t="str">
        <f>"第56表　課税標準額段階別"&amp; 表00!CY5&amp;表00!DC5 &amp; "年度分所得割額等に関する調（つづき）
第11表関係　(1)総所得金額等に関する調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第56表　課税標準額段階別令和5年度分所得割額等に関する調（つづき）
第11表関係　(1)総所得金額等に関する調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81" s="742"/>
      <c r="AH81" s="742"/>
      <c r="AI81" s="742"/>
      <c r="AJ81" s="742"/>
      <c r="AK81" s="742"/>
      <c r="AL81" s="742"/>
      <c r="AM81" s="742"/>
      <c r="AN81" s="742"/>
      <c r="AO81" s="742"/>
      <c r="AP81" s="742"/>
      <c r="AQ81" s="742"/>
      <c r="AR81" s="742"/>
      <c r="AS81" s="742"/>
      <c r="AT81" s="742"/>
      <c r="AU81" s="742"/>
      <c r="AV81" s="742"/>
      <c r="AW81" s="742"/>
      <c r="AX81" s="742"/>
      <c r="AY81" s="742"/>
      <c r="AZ81" s="742"/>
      <c r="BA81" s="742"/>
      <c r="BB81" s="742"/>
      <c r="BC81" s="742"/>
      <c r="BD81" s="742"/>
      <c r="BE81" s="742"/>
      <c r="BF81" s="742"/>
      <c r="BG81" s="742"/>
      <c r="BH81" s="742"/>
      <c r="BI81" s="742"/>
      <c r="BJ81" s="742"/>
      <c r="BK81" s="742"/>
      <c r="BL81" s="742"/>
      <c r="BM81" s="742"/>
      <c r="BN81" s="742"/>
      <c r="BO81" s="742"/>
      <c r="BP81" s="742"/>
      <c r="BQ81" s="742"/>
      <c r="BR81" s="742"/>
      <c r="BS81" s="742"/>
      <c r="BT81" s="742"/>
      <c r="BU81" s="742"/>
      <c r="BV81" s="742"/>
      <c r="BW81" s="742"/>
      <c r="BX81" s="742"/>
      <c r="BY81" s="742"/>
      <c r="BZ81" s="742"/>
      <c r="CA81" s="742"/>
      <c r="CB81" s="742"/>
      <c r="CC81" s="742"/>
      <c r="CD81" s="742"/>
      <c r="CE81" s="742"/>
      <c r="CF81" s="742"/>
      <c r="CG81" s="742"/>
      <c r="CH81" s="742"/>
      <c r="CI81" s="742"/>
      <c r="CJ81" s="742"/>
      <c r="CK81" s="742"/>
      <c r="CL81" s="742"/>
      <c r="CM81" s="742"/>
      <c r="CN81" s="742"/>
      <c r="CO81" s="742"/>
      <c r="CP81" s="742"/>
      <c r="CQ81" s="742"/>
      <c r="CR81" s="742"/>
      <c r="CS81" s="742"/>
      <c r="CT81" s="742"/>
      <c r="CU81" s="742"/>
      <c r="CV81" s="742"/>
      <c r="CW81" s="742"/>
      <c r="CX81" s="742"/>
      <c r="CY81" s="817" t="s">
        <v>535</v>
      </c>
      <c r="CZ81" s="817"/>
      <c r="DA81" s="817"/>
      <c r="DB81" s="817"/>
      <c r="DC81" s="817"/>
      <c r="DD81" s="817"/>
      <c r="DE81" s="817"/>
      <c r="DF81" s="817"/>
      <c r="DG81" s="817"/>
      <c r="DH81" s="817"/>
      <c r="DI81" s="817"/>
      <c r="DJ81" s="817"/>
      <c r="DK81" s="121" t="str">
        <f>IF(DK1="","",DK1)</f>
        <v>三重県</v>
      </c>
      <c r="DL81" s="121"/>
      <c r="DM81" s="121"/>
      <c r="DN81" s="121"/>
      <c r="DO81" s="121"/>
      <c r="DP81" s="121"/>
      <c r="DQ81" s="121"/>
      <c r="DR81" s="121"/>
      <c r="DS81" s="121"/>
      <c r="DT81" s="121"/>
      <c r="DU81" s="121"/>
      <c r="DV81" s="121"/>
      <c r="DW81" s="121"/>
      <c r="DX81" s="121"/>
      <c r="DY81" s="121"/>
      <c r="DZ81" s="121"/>
      <c r="EA81" s="121"/>
      <c r="EB81" s="121"/>
      <c r="EC81" s="121"/>
      <c r="ED81" s="121"/>
      <c r="EE81" s="121"/>
    </row>
    <row r="82" spans="1:135" ht="12.75" customHeight="1" thickBot="1">
      <c r="A82" s="814"/>
      <c r="B82" s="814"/>
      <c r="C82" s="814"/>
      <c r="D82" s="814"/>
      <c r="E82" s="814"/>
      <c r="F82" s="814"/>
      <c r="G82" s="815"/>
      <c r="H82" s="853"/>
      <c r="I82" s="854"/>
      <c r="J82" s="854"/>
      <c r="K82" s="854"/>
      <c r="L82" s="854"/>
      <c r="M82" s="854"/>
      <c r="N82" s="854"/>
      <c r="O82" s="854"/>
      <c r="P82" s="854"/>
      <c r="Q82" s="854"/>
      <c r="R82" s="854"/>
      <c r="S82" s="854"/>
      <c r="T82" s="854"/>
      <c r="U82" s="854"/>
      <c r="V82" s="854"/>
      <c r="W82" s="854"/>
      <c r="X82" s="854"/>
      <c r="Y82" s="855"/>
      <c r="Z82" s="853"/>
      <c r="AA82" s="854"/>
      <c r="AB82" s="854"/>
      <c r="AC82" s="854"/>
      <c r="AD82" s="854"/>
      <c r="AE82" s="855"/>
      <c r="AF82" s="742"/>
      <c r="AG82" s="742"/>
      <c r="AH82" s="742"/>
      <c r="AI82" s="742"/>
      <c r="AJ82" s="742"/>
      <c r="AK82" s="742"/>
      <c r="AL82" s="742"/>
      <c r="AM82" s="742"/>
      <c r="AN82" s="742"/>
      <c r="AO82" s="742"/>
      <c r="AP82" s="742"/>
      <c r="AQ82" s="742"/>
      <c r="AR82" s="742"/>
      <c r="AS82" s="742"/>
      <c r="AT82" s="742"/>
      <c r="AU82" s="742"/>
      <c r="AV82" s="742"/>
      <c r="AW82" s="742"/>
      <c r="AX82" s="742"/>
      <c r="AY82" s="742"/>
      <c r="AZ82" s="742"/>
      <c r="BA82" s="742"/>
      <c r="BB82" s="742"/>
      <c r="BC82" s="742"/>
      <c r="BD82" s="742"/>
      <c r="BE82" s="742"/>
      <c r="BF82" s="742"/>
      <c r="BG82" s="742"/>
      <c r="BH82" s="742"/>
      <c r="BI82" s="742"/>
      <c r="BJ82" s="742"/>
      <c r="BK82" s="742"/>
      <c r="BL82" s="742"/>
      <c r="BM82" s="742"/>
      <c r="BN82" s="742"/>
      <c r="BO82" s="742"/>
      <c r="BP82" s="742"/>
      <c r="BQ82" s="742"/>
      <c r="BR82" s="742"/>
      <c r="BS82" s="742"/>
      <c r="BT82" s="742"/>
      <c r="BU82" s="742"/>
      <c r="BV82" s="742"/>
      <c r="BW82" s="742"/>
      <c r="BX82" s="742"/>
      <c r="BY82" s="742"/>
      <c r="BZ82" s="742"/>
      <c r="CA82" s="742"/>
      <c r="CB82" s="742"/>
      <c r="CC82" s="742"/>
      <c r="CD82" s="742"/>
      <c r="CE82" s="742"/>
      <c r="CF82" s="742"/>
      <c r="CG82" s="742"/>
      <c r="CH82" s="742"/>
      <c r="CI82" s="742"/>
      <c r="CJ82" s="742"/>
      <c r="CK82" s="742"/>
      <c r="CL82" s="742"/>
      <c r="CM82" s="742"/>
      <c r="CN82" s="742"/>
      <c r="CO82" s="742"/>
      <c r="CP82" s="742"/>
      <c r="CQ82" s="742"/>
      <c r="CR82" s="742"/>
      <c r="CS82" s="742"/>
      <c r="CT82" s="742"/>
      <c r="CU82" s="742"/>
      <c r="CV82" s="742"/>
      <c r="CW82" s="742"/>
      <c r="CX82" s="742"/>
      <c r="CY82" s="818"/>
      <c r="CZ82" s="818"/>
      <c r="DA82" s="818"/>
      <c r="DB82" s="818"/>
      <c r="DC82" s="818"/>
      <c r="DD82" s="818"/>
      <c r="DE82" s="818"/>
      <c r="DF82" s="818"/>
      <c r="DG82" s="818"/>
      <c r="DH82" s="818"/>
      <c r="DI82" s="818"/>
      <c r="DJ82" s="818"/>
      <c r="DK82" s="126"/>
      <c r="DL82" s="126"/>
      <c r="DM82" s="126"/>
      <c r="DN82" s="126"/>
      <c r="DO82" s="126"/>
      <c r="DP82" s="126"/>
      <c r="DQ82" s="126"/>
      <c r="DR82" s="126"/>
      <c r="DS82" s="126"/>
      <c r="DT82" s="126"/>
      <c r="DU82" s="126"/>
      <c r="DV82" s="126"/>
      <c r="DW82" s="126"/>
      <c r="DX82" s="126"/>
      <c r="DY82" s="126"/>
      <c r="DZ82" s="126"/>
      <c r="EA82" s="126"/>
      <c r="EB82" s="126"/>
      <c r="EC82" s="126"/>
      <c r="ED82" s="126"/>
      <c r="EE82" s="126"/>
    </row>
    <row r="83" spans="1:135" ht="25.5" customHeight="1" thickBot="1">
      <c r="A83" s="856"/>
      <c r="B83" s="573"/>
      <c r="C83" s="573"/>
      <c r="D83" s="573"/>
      <c r="E83" s="573"/>
      <c r="F83" s="573"/>
      <c r="G83" s="574"/>
      <c r="H83" s="820">
        <f>IF(H3="","",H3)</f>
        <v>2</v>
      </c>
      <c r="I83" s="821"/>
      <c r="J83" s="822"/>
      <c r="K83" s="820">
        <f>IF(K3="","",K3)</f>
        <v>4</v>
      </c>
      <c r="L83" s="821"/>
      <c r="M83" s="822"/>
      <c r="N83" s="820">
        <f>IF(N3="","",N3)</f>
        <v>2</v>
      </c>
      <c r="O83" s="821"/>
      <c r="P83" s="822"/>
      <c r="Q83" s="820">
        <f>IF(Q3="","",Q3)</f>
        <v>0</v>
      </c>
      <c r="R83" s="821"/>
      <c r="S83" s="822"/>
      <c r="T83" s="820">
        <f>IF(T3="","",T3)</f>
        <v>2</v>
      </c>
      <c r="U83" s="821"/>
      <c r="V83" s="822"/>
      <c r="W83" s="820">
        <f>IF(W3="","",W3)</f>
        <v>1</v>
      </c>
      <c r="X83" s="821"/>
      <c r="Y83" s="822"/>
      <c r="Z83" s="823">
        <v>5</v>
      </c>
      <c r="AA83" s="134"/>
      <c r="AB83" s="135"/>
      <c r="AC83" s="820">
        <v>6</v>
      </c>
      <c r="AD83" s="137"/>
      <c r="AE83" s="138"/>
      <c r="AF83" s="742"/>
      <c r="AG83" s="742"/>
      <c r="AH83" s="742"/>
      <c r="AI83" s="742"/>
      <c r="AJ83" s="742"/>
      <c r="AK83" s="742"/>
      <c r="AL83" s="742"/>
      <c r="AM83" s="742"/>
      <c r="AN83" s="742"/>
      <c r="AO83" s="742"/>
      <c r="AP83" s="742"/>
      <c r="AQ83" s="742"/>
      <c r="AR83" s="742"/>
      <c r="AS83" s="742"/>
      <c r="AT83" s="742"/>
      <c r="AU83" s="742"/>
      <c r="AV83" s="742"/>
      <c r="AW83" s="742"/>
      <c r="AX83" s="742"/>
      <c r="AY83" s="742"/>
      <c r="AZ83" s="742"/>
      <c r="BA83" s="742"/>
      <c r="BB83" s="742"/>
      <c r="BC83" s="742"/>
      <c r="BD83" s="742"/>
      <c r="BE83" s="742"/>
      <c r="BF83" s="742"/>
      <c r="BG83" s="742"/>
      <c r="BH83" s="742"/>
      <c r="BI83" s="742"/>
      <c r="BJ83" s="742"/>
      <c r="BK83" s="742"/>
      <c r="BL83" s="742"/>
      <c r="BM83" s="742"/>
      <c r="BN83" s="742"/>
      <c r="BO83" s="742"/>
      <c r="BP83" s="742"/>
      <c r="BQ83" s="742"/>
      <c r="BR83" s="742"/>
      <c r="BS83" s="742"/>
      <c r="BT83" s="742"/>
      <c r="BU83" s="742"/>
      <c r="BV83" s="742"/>
      <c r="BW83" s="742"/>
      <c r="BX83" s="742"/>
      <c r="BY83" s="742"/>
      <c r="BZ83" s="742"/>
      <c r="CA83" s="742"/>
      <c r="CB83" s="742"/>
      <c r="CC83" s="742"/>
      <c r="CD83" s="742"/>
      <c r="CE83" s="742"/>
      <c r="CF83" s="742"/>
      <c r="CG83" s="742"/>
      <c r="CH83" s="742"/>
      <c r="CI83" s="742"/>
      <c r="CJ83" s="742"/>
      <c r="CK83" s="742"/>
      <c r="CL83" s="742"/>
      <c r="CM83" s="742"/>
      <c r="CN83" s="742"/>
      <c r="CO83" s="742"/>
      <c r="CP83" s="742"/>
      <c r="CQ83" s="742"/>
      <c r="CR83" s="742"/>
      <c r="CS83" s="742"/>
      <c r="CT83" s="742"/>
      <c r="CU83" s="742"/>
      <c r="CV83" s="742"/>
      <c r="CW83" s="742"/>
      <c r="CX83" s="742"/>
      <c r="CY83" s="818" t="s">
        <v>458</v>
      </c>
      <c r="CZ83" s="818"/>
      <c r="DA83" s="818"/>
      <c r="DB83" s="818"/>
      <c r="DC83" s="818"/>
      <c r="DD83" s="818"/>
      <c r="DE83" s="818"/>
      <c r="DF83" s="818"/>
      <c r="DG83" s="818"/>
      <c r="DH83" s="818"/>
      <c r="DI83" s="818"/>
      <c r="DJ83" s="818"/>
      <c r="DK83" s="139" t="str">
        <f>IF(DK3="","",DK3)</f>
        <v>四日市市</v>
      </c>
      <c r="DL83" s="139"/>
      <c r="DM83" s="139"/>
      <c r="DN83" s="139"/>
      <c r="DO83" s="139"/>
      <c r="DP83" s="139"/>
      <c r="DQ83" s="139"/>
      <c r="DR83" s="139"/>
      <c r="DS83" s="139"/>
      <c r="DT83" s="139"/>
      <c r="DU83" s="139"/>
      <c r="DV83" s="139"/>
      <c r="DW83" s="139"/>
      <c r="DX83" s="139"/>
      <c r="DY83" s="139"/>
      <c r="DZ83" s="139"/>
      <c r="EA83" s="139"/>
      <c r="EB83" s="139"/>
      <c r="EC83" s="139"/>
      <c r="ED83" s="139"/>
      <c r="EE83" s="139"/>
    </row>
    <row r="84" spans="1:135" ht="13.5" customHeight="1">
      <c r="AF84" s="742"/>
      <c r="AG84" s="742"/>
      <c r="AH84" s="742"/>
      <c r="AI84" s="742"/>
      <c r="AJ84" s="742"/>
      <c r="AK84" s="742"/>
      <c r="AL84" s="742"/>
      <c r="AM84" s="742"/>
      <c r="AN84" s="742"/>
      <c r="AO84" s="742"/>
      <c r="AP84" s="742"/>
      <c r="AQ84" s="742"/>
      <c r="AR84" s="742"/>
      <c r="AS84" s="742"/>
      <c r="AT84" s="742"/>
      <c r="AU84" s="742"/>
      <c r="AV84" s="742"/>
      <c r="AW84" s="742"/>
      <c r="AX84" s="742"/>
      <c r="AY84" s="742"/>
      <c r="AZ84" s="742"/>
      <c r="BA84" s="742"/>
      <c r="BB84" s="742"/>
      <c r="BC84" s="742"/>
      <c r="BD84" s="742"/>
      <c r="BE84" s="742"/>
      <c r="BF84" s="742"/>
      <c r="BG84" s="742"/>
      <c r="BH84" s="742"/>
      <c r="BI84" s="742"/>
      <c r="BJ84" s="742"/>
      <c r="BK84" s="742"/>
      <c r="BL84" s="742"/>
      <c r="BM84" s="742"/>
      <c r="BN84" s="742"/>
      <c r="BO84" s="742"/>
      <c r="BP84" s="742"/>
      <c r="BQ84" s="742"/>
      <c r="BR84" s="742"/>
      <c r="BS84" s="742"/>
      <c r="BT84" s="742"/>
      <c r="BU84" s="742"/>
      <c r="BV84" s="742"/>
      <c r="BW84" s="742"/>
      <c r="BX84" s="742"/>
      <c r="BY84" s="742"/>
      <c r="BZ84" s="742"/>
      <c r="CA84" s="742"/>
      <c r="CB84" s="742"/>
      <c r="CC84" s="742"/>
      <c r="CD84" s="742"/>
      <c r="CE84" s="742"/>
      <c r="CF84" s="742"/>
      <c r="CG84" s="742"/>
      <c r="CH84" s="742"/>
      <c r="CI84" s="742"/>
      <c r="CJ84" s="742"/>
      <c r="CK84" s="742"/>
      <c r="CL84" s="742"/>
      <c r="CM84" s="742"/>
      <c r="CN84" s="742"/>
      <c r="CO84" s="742"/>
      <c r="CP84" s="742"/>
      <c r="CQ84" s="742"/>
      <c r="CR84" s="742"/>
      <c r="CS84" s="742"/>
      <c r="CT84" s="742"/>
      <c r="CU84" s="742"/>
      <c r="CV84" s="742"/>
      <c r="CW84" s="742"/>
      <c r="CX84" s="742"/>
    </row>
    <row r="85" spans="1:135" ht="13.5" customHeight="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1"/>
      <c r="BR85" s="141"/>
      <c r="BS85" s="141"/>
      <c r="BT85" s="141"/>
      <c r="BU85" s="141"/>
      <c r="BV85" s="141"/>
      <c r="BW85" s="141"/>
      <c r="BX85" s="141"/>
      <c r="BY85" s="141"/>
      <c r="BZ85" s="141"/>
      <c r="CA85" s="141"/>
      <c r="CB85" s="141"/>
      <c r="CC85" s="141"/>
      <c r="CD85" s="141"/>
      <c r="CE85" s="141"/>
      <c r="CF85" s="141"/>
      <c r="CG85" s="141"/>
      <c r="CH85" s="141"/>
    </row>
    <row r="86" spans="1:135" ht="13.5" customHeight="1">
      <c r="AK86" s="142" t="s">
        <v>163</v>
      </c>
      <c r="AL86" s="142"/>
      <c r="AM86" s="142"/>
      <c r="AN86" s="142"/>
      <c r="AO86" s="142"/>
      <c r="AP86" s="142"/>
      <c r="AQ86" s="142"/>
      <c r="AR86" s="142"/>
      <c r="AS86" s="142" t="s">
        <v>164</v>
      </c>
      <c r="AT86" s="142"/>
      <c r="AU86" s="142"/>
      <c r="AV86" s="142"/>
      <c r="AW86" s="142"/>
      <c r="AX86" s="142"/>
      <c r="AY86" s="142"/>
      <c r="AZ86" s="142"/>
      <c r="BA86" s="142" t="s">
        <v>165</v>
      </c>
      <c r="BB86" s="142"/>
      <c r="BC86" s="142"/>
      <c r="BD86" s="142"/>
      <c r="BE86" s="142"/>
      <c r="BF86" s="142"/>
      <c r="BG86" s="142"/>
      <c r="BH86" s="142"/>
      <c r="BI86" s="142" t="s">
        <v>166</v>
      </c>
      <c r="BJ86" s="142"/>
      <c r="BK86" s="142"/>
      <c r="BL86" s="142"/>
      <c r="BM86" s="142"/>
      <c r="BN86" s="142"/>
      <c r="BO86" s="142"/>
      <c r="BP86" s="142"/>
      <c r="BQ86" s="142"/>
      <c r="BR86" s="142"/>
      <c r="BS86" s="142"/>
      <c r="BT86" s="142" t="s">
        <v>167</v>
      </c>
      <c r="BU86" s="142"/>
      <c r="BV86" s="142"/>
      <c r="BW86" s="142"/>
      <c r="BX86" s="142"/>
      <c r="BY86" s="142"/>
      <c r="BZ86" s="142"/>
      <c r="CA86" s="142"/>
      <c r="CB86" s="142"/>
      <c r="CC86" s="142"/>
      <c r="CD86" s="142"/>
      <c r="CE86" s="142" t="s">
        <v>168</v>
      </c>
      <c r="CF86" s="142"/>
      <c r="CG86" s="142"/>
      <c r="CH86" s="142"/>
      <c r="CI86" s="142"/>
      <c r="CJ86" s="142"/>
      <c r="CK86" s="142"/>
      <c r="CL86" s="142"/>
      <c r="CM86" s="142"/>
      <c r="CN86" s="142"/>
      <c r="CO86" s="142"/>
      <c r="CP86" s="640" t="s">
        <v>169</v>
      </c>
      <c r="CQ86" s="640"/>
      <c r="CR86" s="640"/>
      <c r="CS86" s="640"/>
      <c r="CT86" s="640"/>
      <c r="CU86" s="640"/>
      <c r="CV86" s="640"/>
      <c r="CW86" s="640"/>
      <c r="CX86" s="640"/>
      <c r="CY86" s="640"/>
      <c r="CZ86" s="640"/>
      <c r="DA86" s="640" t="s">
        <v>778</v>
      </c>
      <c r="DB86" s="640"/>
      <c r="DC86" s="640"/>
      <c r="DD86" s="640"/>
      <c r="DE86" s="640"/>
      <c r="DF86" s="640"/>
      <c r="DG86" s="640"/>
      <c r="DH86" s="640"/>
      <c r="DI86" s="640"/>
      <c r="DJ86" s="640"/>
      <c r="DK86" s="861"/>
      <c r="DL86" s="861"/>
      <c r="DM86" s="861"/>
      <c r="DN86" s="861"/>
      <c r="DO86" s="861"/>
      <c r="DP86" s="861"/>
      <c r="DQ86" s="861"/>
      <c r="DR86" s="861"/>
      <c r="DS86" s="861"/>
      <c r="DT86" s="861"/>
      <c r="DU86" s="861"/>
      <c r="DV86" s="861"/>
      <c r="DW86" s="861"/>
      <c r="DX86" s="861"/>
      <c r="DY86" s="861"/>
      <c r="DZ86" s="861"/>
      <c r="EA86" s="861"/>
      <c r="EB86" s="861"/>
      <c r="EC86" s="861"/>
    </row>
    <row r="87" spans="1:135" ht="15" customHeight="1">
      <c r="A87" s="468" t="s">
        <v>124</v>
      </c>
      <c r="B87" s="469"/>
      <c r="C87" s="469"/>
      <c r="D87" s="469"/>
      <c r="E87" s="469"/>
      <c r="F87" s="469"/>
      <c r="G87" s="469"/>
      <c r="H87" s="469"/>
      <c r="I87" s="469"/>
      <c r="J87" s="469"/>
      <c r="K87" s="469"/>
      <c r="L87" s="469"/>
      <c r="M87" s="469"/>
      <c r="N87" s="469"/>
      <c r="O87" s="469"/>
      <c r="P87" s="469"/>
      <c r="Q87" s="469"/>
      <c r="R87" s="469"/>
      <c r="S87" s="469"/>
      <c r="T87" s="469"/>
      <c r="U87" s="469"/>
      <c r="V87" s="469"/>
      <c r="W87" s="469"/>
      <c r="X87" s="469"/>
      <c r="Y87" s="469"/>
      <c r="Z87" s="469"/>
      <c r="AA87" s="470"/>
      <c r="AB87" s="92" t="s">
        <v>156</v>
      </c>
      <c r="AC87" s="346"/>
      <c r="AD87" s="346"/>
      <c r="AE87" s="346"/>
      <c r="AF87" s="346"/>
      <c r="AG87" s="346"/>
      <c r="AH87" s="346"/>
      <c r="AI87" s="346"/>
      <c r="AJ87" s="347"/>
      <c r="AK87" s="143" t="s">
        <v>610</v>
      </c>
      <c r="AL87" s="809"/>
      <c r="AM87" s="809"/>
      <c r="AN87" s="809"/>
      <c r="AO87" s="809"/>
      <c r="AP87" s="809"/>
      <c r="AQ87" s="809"/>
      <c r="AR87" s="809"/>
      <c r="AS87" s="809"/>
      <c r="AT87" s="809"/>
      <c r="AU87" s="809"/>
      <c r="AV87" s="809"/>
      <c r="AW87" s="809"/>
      <c r="AX87" s="809"/>
      <c r="AY87" s="809"/>
      <c r="AZ87" s="809"/>
      <c r="BA87" s="809"/>
      <c r="BB87" s="809"/>
      <c r="BC87" s="809"/>
      <c r="BD87" s="809"/>
      <c r="BE87" s="809"/>
      <c r="BF87" s="809"/>
      <c r="BG87" s="809"/>
      <c r="BH87" s="810"/>
      <c r="BI87" s="642" t="s">
        <v>775</v>
      </c>
      <c r="BJ87" s="643"/>
      <c r="BK87" s="643"/>
      <c r="BL87" s="643"/>
      <c r="BM87" s="643"/>
      <c r="BN87" s="643"/>
      <c r="BO87" s="643"/>
      <c r="BP87" s="643"/>
      <c r="BQ87" s="643"/>
      <c r="BR87" s="643"/>
      <c r="BS87" s="644"/>
      <c r="BT87" s="642" t="s">
        <v>776</v>
      </c>
      <c r="BU87" s="643"/>
      <c r="BV87" s="643"/>
      <c r="BW87" s="643"/>
      <c r="BX87" s="643"/>
      <c r="BY87" s="643"/>
      <c r="BZ87" s="643"/>
      <c r="CA87" s="643"/>
      <c r="CB87" s="643"/>
      <c r="CC87" s="643"/>
      <c r="CD87" s="644"/>
      <c r="CE87" s="92" t="s">
        <v>777</v>
      </c>
      <c r="CF87" s="93"/>
      <c r="CG87" s="93"/>
      <c r="CH87" s="93"/>
      <c r="CI87" s="93"/>
      <c r="CJ87" s="93"/>
      <c r="CK87" s="93"/>
      <c r="CL87" s="93"/>
      <c r="CM87" s="93"/>
      <c r="CN87" s="93"/>
      <c r="CO87" s="94"/>
      <c r="CP87" s="92" t="s">
        <v>611</v>
      </c>
      <c r="CQ87" s="93"/>
      <c r="CR87" s="93"/>
      <c r="CS87" s="93"/>
      <c r="CT87" s="93"/>
      <c r="CU87" s="93"/>
      <c r="CV87" s="93"/>
      <c r="CW87" s="93"/>
      <c r="CX87" s="93"/>
      <c r="CY87" s="93"/>
      <c r="CZ87" s="94"/>
      <c r="DA87" s="92" t="s">
        <v>566</v>
      </c>
      <c r="DB87" s="93"/>
      <c r="DC87" s="93"/>
      <c r="DD87" s="93"/>
      <c r="DE87" s="93"/>
      <c r="DF87" s="93"/>
      <c r="DG87" s="93"/>
      <c r="DH87" s="93"/>
      <c r="DI87" s="93"/>
      <c r="DJ87" s="94"/>
    </row>
    <row r="88" spans="1:135" ht="10.5" customHeight="1">
      <c r="A88" s="471"/>
      <c r="B88" s="472"/>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3"/>
      <c r="AB88" s="349"/>
      <c r="AC88" s="350"/>
      <c r="AD88" s="350"/>
      <c r="AE88" s="350"/>
      <c r="AF88" s="350"/>
      <c r="AG88" s="350"/>
      <c r="AH88" s="350"/>
      <c r="AI88" s="350"/>
      <c r="AJ88" s="351"/>
      <c r="AK88" s="658" t="s">
        <v>621</v>
      </c>
      <c r="AL88" s="659"/>
      <c r="AM88" s="659"/>
      <c r="AN88" s="659"/>
      <c r="AO88" s="659"/>
      <c r="AP88" s="659"/>
      <c r="AQ88" s="659"/>
      <c r="AR88" s="660"/>
      <c r="AS88" s="658" t="s">
        <v>612</v>
      </c>
      <c r="AT88" s="659"/>
      <c r="AU88" s="659"/>
      <c r="AV88" s="659"/>
      <c r="AW88" s="659"/>
      <c r="AX88" s="659"/>
      <c r="AY88" s="659"/>
      <c r="AZ88" s="660"/>
      <c r="BA88" s="92" t="s">
        <v>618</v>
      </c>
      <c r="BB88" s="93"/>
      <c r="BC88" s="93"/>
      <c r="BD88" s="93"/>
      <c r="BE88" s="93"/>
      <c r="BF88" s="93"/>
      <c r="BG88" s="93"/>
      <c r="BH88" s="94"/>
      <c r="BI88" s="645"/>
      <c r="BJ88" s="646"/>
      <c r="BK88" s="646"/>
      <c r="BL88" s="646"/>
      <c r="BM88" s="646"/>
      <c r="BN88" s="646"/>
      <c r="BO88" s="646"/>
      <c r="BP88" s="646"/>
      <c r="BQ88" s="646"/>
      <c r="BR88" s="646"/>
      <c r="BS88" s="647"/>
      <c r="BT88" s="645"/>
      <c r="BU88" s="646"/>
      <c r="BV88" s="646"/>
      <c r="BW88" s="646"/>
      <c r="BX88" s="646"/>
      <c r="BY88" s="646"/>
      <c r="BZ88" s="646"/>
      <c r="CA88" s="646"/>
      <c r="CB88" s="646"/>
      <c r="CC88" s="646"/>
      <c r="CD88" s="647"/>
      <c r="CE88" s="146"/>
      <c r="CF88" s="147"/>
      <c r="CG88" s="147"/>
      <c r="CH88" s="147"/>
      <c r="CI88" s="147"/>
      <c r="CJ88" s="147"/>
      <c r="CK88" s="147"/>
      <c r="CL88" s="147"/>
      <c r="CM88" s="147"/>
      <c r="CN88" s="147"/>
      <c r="CO88" s="148"/>
      <c r="CP88" s="146"/>
      <c r="CQ88" s="147"/>
      <c r="CR88" s="147"/>
      <c r="CS88" s="147"/>
      <c r="CT88" s="147"/>
      <c r="CU88" s="147"/>
      <c r="CV88" s="147"/>
      <c r="CW88" s="147"/>
      <c r="CX88" s="147"/>
      <c r="CY88" s="147"/>
      <c r="CZ88" s="148"/>
      <c r="DA88" s="146"/>
      <c r="DB88" s="147"/>
      <c r="DC88" s="147"/>
      <c r="DD88" s="147"/>
      <c r="DE88" s="147"/>
      <c r="DF88" s="147"/>
      <c r="DG88" s="147"/>
      <c r="DH88" s="147"/>
      <c r="DI88" s="147"/>
      <c r="DJ88" s="148"/>
    </row>
    <row r="89" spans="1:135" ht="12.95" customHeight="1">
      <c r="A89" s="471"/>
      <c r="B89" s="472"/>
      <c r="C89" s="472"/>
      <c r="D89" s="472"/>
      <c r="E89" s="472"/>
      <c r="F89" s="472"/>
      <c r="G89" s="472"/>
      <c r="H89" s="472"/>
      <c r="I89" s="472"/>
      <c r="J89" s="472"/>
      <c r="K89" s="472"/>
      <c r="L89" s="472"/>
      <c r="M89" s="472"/>
      <c r="N89" s="472"/>
      <c r="O89" s="472"/>
      <c r="P89" s="472"/>
      <c r="Q89" s="472"/>
      <c r="R89" s="472"/>
      <c r="S89" s="472"/>
      <c r="T89" s="472"/>
      <c r="U89" s="472"/>
      <c r="V89" s="472"/>
      <c r="W89" s="472"/>
      <c r="X89" s="472"/>
      <c r="Y89" s="472"/>
      <c r="Z89" s="472"/>
      <c r="AA89" s="473"/>
      <c r="AB89" s="349"/>
      <c r="AC89" s="350"/>
      <c r="AD89" s="350"/>
      <c r="AE89" s="350"/>
      <c r="AF89" s="350"/>
      <c r="AG89" s="350"/>
      <c r="AH89" s="350"/>
      <c r="AI89" s="350"/>
      <c r="AJ89" s="351"/>
      <c r="AK89" s="664"/>
      <c r="AL89" s="665"/>
      <c r="AM89" s="665"/>
      <c r="AN89" s="665"/>
      <c r="AO89" s="665"/>
      <c r="AP89" s="665"/>
      <c r="AQ89" s="665"/>
      <c r="AR89" s="666"/>
      <c r="AS89" s="664"/>
      <c r="AT89" s="665"/>
      <c r="AU89" s="665"/>
      <c r="AV89" s="665"/>
      <c r="AW89" s="665"/>
      <c r="AX89" s="665"/>
      <c r="AY89" s="665"/>
      <c r="AZ89" s="666"/>
      <c r="BA89" s="146"/>
      <c r="BB89" s="147"/>
      <c r="BC89" s="147"/>
      <c r="BD89" s="147"/>
      <c r="BE89" s="147"/>
      <c r="BF89" s="147"/>
      <c r="BG89" s="147"/>
      <c r="BH89" s="148"/>
      <c r="BI89" s="645"/>
      <c r="BJ89" s="646"/>
      <c r="BK89" s="646"/>
      <c r="BL89" s="646"/>
      <c r="BM89" s="646"/>
      <c r="BN89" s="646"/>
      <c r="BO89" s="646"/>
      <c r="BP89" s="646"/>
      <c r="BQ89" s="646"/>
      <c r="BR89" s="646"/>
      <c r="BS89" s="647"/>
      <c r="BT89" s="645"/>
      <c r="BU89" s="646"/>
      <c r="BV89" s="646"/>
      <c r="BW89" s="646"/>
      <c r="BX89" s="646"/>
      <c r="BY89" s="646"/>
      <c r="BZ89" s="646"/>
      <c r="CA89" s="646"/>
      <c r="CB89" s="646"/>
      <c r="CC89" s="646"/>
      <c r="CD89" s="647"/>
      <c r="CE89" s="146"/>
      <c r="CF89" s="147"/>
      <c r="CG89" s="147"/>
      <c r="CH89" s="147"/>
      <c r="CI89" s="147"/>
      <c r="CJ89" s="147"/>
      <c r="CK89" s="147"/>
      <c r="CL89" s="147"/>
      <c r="CM89" s="147"/>
      <c r="CN89" s="147"/>
      <c r="CO89" s="148"/>
      <c r="CP89" s="146"/>
      <c r="CQ89" s="147"/>
      <c r="CR89" s="147"/>
      <c r="CS89" s="147"/>
      <c r="CT89" s="147"/>
      <c r="CU89" s="147"/>
      <c r="CV89" s="147"/>
      <c r="CW89" s="147"/>
      <c r="CX89" s="147"/>
      <c r="CY89" s="147"/>
      <c r="CZ89" s="148"/>
      <c r="DA89" s="146"/>
      <c r="DB89" s="147"/>
      <c r="DC89" s="147"/>
      <c r="DD89" s="147"/>
      <c r="DE89" s="147"/>
      <c r="DF89" s="147"/>
      <c r="DG89" s="147"/>
      <c r="DH89" s="147"/>
      <c r="DI89" s="147"/>
      <c r="DJ89" s="148"/>
    </row>
    <row r="90" spans="1:135" ht="12.95" customHeight="1">
      <c r="A90" s="471"/>
      <c r="B90" s="472"/>
      <c r="C90" s="472"/>
      <c r="D90" s="472"/>
      <c r="E90" s="472"/>
      <c r="F90" s="472"/>
      <c r="G90" s="472"/>
      <c r="H90" s="472"/>
      <c r="I90" s="472"/>
      <c r="J90" s="472"/>
      <c r="K90" s="472"/>
      <c r="L90" s="472"/>
      <c r="M90" s="472"/>
      <c r="N90" s="472"/>
      <c r="O90" s="472"/>
      <c r="P90" s="472"/>
      <c r="Q90" s="472"/>
      <c r="R90" s="472"/>
      <c r="S90" s="472"/>
      <c r="T90" s="472"/>
      <c r="U90" s="472"/>
      <c r="V90" s="472"/>
      <c r="W90" s="472"/>
      <c r="X90" s="472"/>
      <c r="Y90" s="472"/>
      <c r="Z90" s="472"/>
      <c r="AA90" s="473"/>
      <c r="AB90" s="349"/>
      <c r="AC90" s="350"/>
      <c r="AD90" s="350"/>
      <c r="AE90" s="350"/>
      <c r="AF90" s="350"/>
      <c r="AG90" s="350"/>
      <c r="AH90" s="350"/>
      <c r="AI90" s="350"/>
      <c r="AJ90" s="351"/>
      <c r="AK90" s="664"/>
      <c r="AL90" s="665"/>
      <c r="AM90" s="665"/>
      <c r="AN90" s="665"/>
      <c r="AO90" s="665"/>
      <c r="AP90" s="665"/>
      <c r="AQ90" s="665"/>
      <c r="AR90" s="666"/>
      <c r="AS90" s="664"/>
      <c r="AT90" s="665"/>
      <c r="AU90" s="665"/>
      <c r="AV90" s="665"/>
      <c r="AW90" s="665"/>
      <c r="AX90" s="665"/>
      <c r="AY90" s="665"/>
      <c r="AZ90" s="666"/>
      <c r="BA90" s="146"/>
      <c r="BB90" s="147"/>
      <c r="BC90" s="147"/>
      <c r="BD90" s="147"/>
      <c r="BE90" s="147"/>
      <c r="BF90" s="147"/>
      <c r="BG90" s="147"/>
      <c r="BH90" s="148"/>
      <c r="BI90" s="645"/>
      <c r="BJ90" s="646"/>
      <c r="BK90" s="646"/>
      <c r="BL90" s="646"/>
      <c r="BM90" s="646"/>
      <c r="BN90" s="646"/>
      <c r="BO90" s="646"/>
      <c r="BP90" s="646"/>
      <c r="BQ90" s="646"/>
      <c r="BR90" s="646"/>
      <c r="BS90" s="647"/>
      <c r="BT90" s="645"/>
      <c r="BU90" s="646"/>
      <c r="BV90" s="646"/>
      <c r="BW90" s="646"/>
      <c r="BX90" s="646"/>
      <c r="BY90" s="646"/>
      <c r="BZ90" s="646"/>
      <c r="CA90" s="646"/>
      <c r="CB90" s="646"/>
      <c r="CC90" s="646"/>
      <c r="CD90" s="647"/>
      <c r="CE90" s="146"/>
      <c r="CF90" s="147"/>
      <c r="CG90" s="147"/>
      <c r="CH90" s="147"/>
      <c r="CI90" s="147"/>
      <c r="CJ90" s="147"/>
      <c r="CK90" s="147"/>
      <c r="CL90" s="147"/>
      <c r="CM90" s="147"/>
      <c r="CN90" s="147"/>
      <c r="CO90" s="148"/>
      <c r="CP90" s="146"/>
      <c r="CQ90" s="147"/>
      <c r="CR90" s="147"/>
      <c r="CS90" s="147"/>
      <c r="CT90" s="147"/>
      <c r="CU90" s="147"/>
      <c r="CV90" s="147"/>
      <c r="CW90" s="147"/>
      <c r="CX90" s="147"/>
      <c r="CY90" s="147"/>
      <c r="CZ90" s="148"/>
      <c r="DA90" s="146"/>
      <c r="DB90" s="147"/>
      <c r="DC90" s="147"/>
      <c r="DD90" s="147"/>
      <c r="DE90" s="147"/>
      <c r="DF90" s="147"/>
      <c r="DG90" s="147"/>
      <c r="DH90" s="147"/>
      <c r="DI90" s="147"/>
      <c r="DJ90" s="148"/>
    </row>
    <row r="91" spans="1:135" ht="12.95" customHeight="1">
      <c r="A91" s="471"/>
      <c r="B91" s="472"/>
      <c r="C91" s="472"/>
      <c r="D91" s="472"/>
      <c r="E91" s="472"/>
      <c r="F91" s="472"/>
      <c r="G91" s="472"/>
      <c r="H91" s="472"/>
      <c r="I91" s="472"/>
      <c r="J91" s="472"/>
      <c r="K91" s="472"/>
      <c r="L91" s="472"/>
      <c r="M91" s="472"/>
      <c r="N91" s="472"/>
      <c r="O91" s="472"/>
      <c r="P91" s="472"/>
      <c r="Q91" s="472"/>
      <c r="R91" s="472"/>
      <c r="S91" s="472"/>
      <c r="T91" s="472"/>
      <c r="U91" s="472"/>
      <c r="V91" s="472"/>
      <c r="W91" s="472"/>
      <c r="X91" s="472"/>
      <c r="Y91" s="472"/>
      <c r="Z91" s="472"/>
      <c r="AA91" s="473"/>
      <c r="AB91" s="349"/>
      <c r="AC91" s="350"/>
      <c r="AD91" s="350"/>
      <c r="AE91" s="350"/>
      <c r="AF91" s="350"/>
      <c r="AG91" s="350"/>
      <c r="AH91" s="350"/>
      <c r="AI91" s="350"/>
      <c r="AJ91" s="351"/>
      <c r="AK91" s="664"/>
      <c r="AL91" s="665"/>
      <c r="AM91" s="665"/>
      <c r="AN91" s="665"/>
      <c r="AO91" s="665"/>
      <c r="AP91" s="665"/>
      <c r="AQ91" s="665"/>
      <c r="AR91" s="666"/>
      <c r="AS91" s="664"/>
      <c r="AT91" s="665"/>
      <c r="AU91" s="665"/>
      <c r="AV91" s="665"/>
      <c r="AW91" s="665"/>
      <c r="AX91" s="665"/>
      <c r="AY91" s="665"/>
      <c r="AZ91" s="666"/>
      <c r="BA91" s="146"/>
      <c r="BB91" s="147"/>
      <c r="BC91" s="147"/>
      <c r="BD91" s="147"/>
      <c r="BE91" s="147"/>
      <c r="BF91" s="147"/>
      <c r="BG91" s="147"/>
      <c r="BH91" s="148"/>
      <c r="BI91" s="645"/>
      <c r="BJ91" s="646"/>
      <c r="BK91" s="646"/>
      <c r="BL91" s="646"/>
      <c r="BM91" s="646"/>
      <c r="BN91" s="646"/>
      <c r="BO91" s="646"/>
      <c r="BP91" s="646"/>
      <c r="BQ91" s="646"/>
      <c r="BR91" s="646"/>
      <c r="BS91" s="647"/>
      <c r="BT91" s="645"/>
      <c r="BU91" s="646"/>
      <c r="BV91" s="646"/>
      <c r="BW91" s="646"/>
      <c r="BX91" s="646"/>
      <c r="BY91" s="646"/>
      <c r="BZ91" s="646"/>
      <c r="CA91" s="646"/>
      <c r="CB91" s="646"/>
      <c r="CC91" s="646"/>
      <c r="CD91" s="647"/>
      <c r="CE91" s="146"/>
      <c r="CF91" s="147"/>
      <c r="CG91" s="147"/>
      <c r="CH91" s="147"/>
      <c r="CI91" s="147"/>
      <c r="CJ91" s="147"/>
      <c r="CK91" s="147"/>
      <c r="CL91" s="147"/>
      <c r="CM91" s="147"/>
      <c r="CN91" s="147"/>
      <c r="CO91" s="148"/>
      <c r="CP91" s="146"/>
      <c r="CQ91" s="147"/>
      <c r="CR91" s="147"/>
      <c r="CS91" s="147"/>
      <c r="CT91" s="147"/>
      <c r="CU91" s="147"/>
      <c r="CV91" s="147"/>
      <c r="CW91" s="147"/>
      <c r="CX91" s="147"/>
      <c r="CY91" s="147"/>
      <c r="CZ91" s="148"/>
      <c r="DA91" s="146"/>
      <c r="DB91" s="147"/>
      <c r="DC91" s="147"/>
      <c r="DD91" s="147"/>
      <c r="DE91" s="147"/>
      <c r="DF91" s="147"/>
      <c r="DG91" s="147"/>
      <c r="DH91" s="147"/>
      <c r="DI91" s="147"/>
      <c r="DJ91" s="148"/>
    </row>
    <row r="92" spans="1:135" ht="12.95" customHeight="1" thickBot="1">
      <c r="A92" s="477"/>
      <c r="B92" s="478"/>
      <c r="C92" s="478"/>
      <c r="D92" s="478"/>
      <c r="E92" s="478"/>
      <c r="F92" s="478"/>
      <c r="G92" s="478"/>
      <c r="H92" s="478"/>
      <c r="I92" s="478"/>
      <c r="J92" s="478"/>
      <c r="K92" s="478"/>
      <c r="L92" s="478"/>
      <c r="M92" s="478"/>
      <c r="N92" s="478"/>
      <c r="O92" s="478"/>
      <c r="P92" s="478"/>
      <c r="Q92" s="478"/>
      <c r="R92" s="478"/>
      <c r="S92" s="478"/>
      <c r="T92" s="478"/>
      <c r="U92" s="478"/>
      <c r="V92" s="478"/>
      <c r="W92" s="478"/>
      <c r="X92" s="478"/>
      <c r="Y92" s="478"/>
      <c r="Z92" s="478"/>
      <c r="AA92" s="479"/>
      <c r="AB92" s="862"/>
      <c r="AC92" s="863"/>
      <c r="AD92" s="863"/>
      <c r="AE92" s="863"/>
      <c r="AF92" s="863"/>
      <c r="AG92" s="863"/>
      <c r="AH92" s="863"/>
      <c r="AI92" s="863"/>
      <c r="AJ92" s="864"/>
      <c r="AK92" s="577" t="s">
        <v>252</v>
      </c>
      <c r="AL92" s="578"/>
      <c r="AM92" s="578"/>
      <c r="AN92" s="578"/>
      <c r="AO92" s="578"/>
      <c r="AP92" s="578"/>
      <c r="AQ92" s="578"/>
      <c r="AR92" s="579"/>
      <c r="AS92" s="577" t="s">
        <v>252</v>
      </c>
      <c r="AT92" s="578"/>
      <c r="AU92" s="578"/>
      <c r="AV92" s="578"/>
      <c r="AW92" s="578"/>
      <c r="AX92" s="578"/>
      <c r="AY92" s="578"/>
      <c r="AZ92" s="579"/>
      <c r="BA92" s="577" t="s">
        <v>252</v>
      </c>
      <c r="BB92" s="578"/>
      <c r="BC92" s="578"/>
      <c r="BD92" s="578"/>
      <c r="BE92" s="578"/>
      <c r="BF92" s="578"/>
      <c r="BG92" s="578"/>
      <c r="BH92" s="579"/>
      <c r="BI92" s="577" t="s">
        <v>252</v>
      </c>
      <c r="BJ92" s="578"/>
      <c r="BK92" s="578"/>
      <c r="BL92" s="578"/>
      <c r="BM92" s="578"/>
      <c r="BN92" s="578"/>
      <c r="BO92" s="578"/>
      <c r="BP92" s="578"/>
      <c r="BQ92" s="578"/>
      <c r="BR92" s="578"/>
      <c r="BS92" s="579"/>
      <c r="BT92" s="577" t="s">
        <v>160</v>
      </c>
      <c r="BU92" s="578"/>
      <c r="BV92" s="578"/>
      <c r="BW92" s="578"/>
      <c r="BX92" s="578"/>
      <c r="BY92" s="578"/>
      <c r="BZ92" s="578"/>
      <c r="CA92" s="578"/>
      <c r="CB92" s="578"/>
      <c r="CC92" s="578"/>
      <c r="CD92" s="579"/>
      <c r="CE92" s="577" t="s">
        <v>252</v>
      </c>
      <c r="CF92" s="578"/>
      <c r="CG92" s="578"/>
      <c r="CH92" s="578"/>
      <c r="CI92" s="578"/>
      <c r="CJ92" s="578"/>
      <c r="CK92" s="578"/>
      <c r="CL92" s="578"/>
      <c r="CM92" s="578"/>
      <c r="CN92" s="578"/>
      <c r="CO92" s="579"/>
      <c r="CP92" s="577" t="s">
        <v>252</v>
      </c>
      <c r="CQ92" s="578"/>
      <c r="CR92" s="578"/>
      <c r="CS92" s="578"/>
      <c r="CT92" s="578"/>
      <c r="CU92" s="578"/>
      <c r="CV92" s="578"/>
      <c r="CW92" s="578"/>
      <c r="CX92" s="578"/>
      <c r="CY92" s="578"/>
      <c r="CZ92" s="579"/>
      <c r="DA92" s="577" t="s">
        <v>252</v>
      </c>
      <c r="DB92" s="578"/>
      <c r="DC92" s="578"/>
      <c r="DD92" s="578"/>
      <c r="DE92" s="578"/>
      <c r="DF92" s="578"/>
      <c r="DG92" s="578"/>
      <c r="DH92" s="578"/>
      <c r="DI92" s="578"/>
      <c r="DJ92" s="579"/>
    </row>
    <row r="93" spans="1:135" ht="21.75" customHeight="1">
      <c r="A93" s="442" t="s">
        <v>1</v>
      </c>
      <c r="B93" s="750"/>
      <c r="C93" s="750"/>
      <c r="D93" s="750"/>
      <c r="E93" s="750"/>
      <c r="F93" s="751"/>
      <c r="G93" s="144" t="s">
        <v>2</v>
      </c>
      <c r="H93" s="144"/>
      <c r="I93" s="144"/>
      <c r="J93" s="144"/>
      <c r="K93" s="144"/>
      <c r="L93" s="144"/>
      <c r="M93" s="144"/>
      <c r="N93" s="144"/>
      <c r="O93" s="144"/>
      <c r="P93" s="144"/>
      <c r="Q93" s="144"/>
      <c r="R93" s="144"/>
      <c r="S93" s="144"/>
      <c r="T93" s="144"/>
      <c r="U93" s="144"/>
      <c r="V93" s="144"/>
      <c r="W93" s="144"/>
      <c r="X93" s="144"/>
      <c r="Y93" s="144"/>
      <c r="Z93" s="144"/>
      <c r="AA93" s="488"/>
      <c r="AB93" s="824">
        <v>0</v>
      </c>
      <c r="AC93" s="825"/>
      <c r="AD93" s="826"/>
      <c r="AE93" s="827">
        <v>1</v>
      </c>
      <c r="AF93" s="825"/>
      <c r="AG93" s="826"/>
      <c r="AH93" s="827">
        <v>2</v>
      </c>
      <c r="AI93" s="825"/>
      <c r="AJ93" s="828"/>
      <c r="AK93" s="418">
        <v>48862</v>
      </c>
      <c r="AL93" s="419"/>
      <c r="AM93" s="419"/>
      <c r="AN93" s="419"/>
      <c r="AO93" s="419"/>
      <c r="AP93" s="419"/>
      <c r="AQ93" s="419"/>
      <c r="AR93" s="420"/>
      <c r="AS93" s="418"/>
      <c r="AT93" s="419"/>
      <c r="AU93" s="419"/>
      <c r="AV93" s="419"/>
      <c r="AW93" s="419"/>
      <c r="AX93" s="419"/>
      <c r="AY93" s="419"/>
      <c r="AZ93" s="420"/>
      <c r="BA93" s="537">
        <f>SUM(AK93:AZ93)</f>
        <v>48862</v>
      </c>
      <c r="BB93" s="419"/>
      <c r="BC93" s="419"/>
      <c r="BD93" s="419"/>
      <c r="BE93" s="419"/>
      <c r="BF93" s="419"/>
      <c r="BG93" s="419"/>
      <c r="BH93" s="420"/>
      <c r="BI93" s="428">
        <v>157957</v>
      </c>
      <c r="BJ93" s="429"/>
      <c r="BK93" s="429"/>
      <c r="BL93" s="429"/>
      <c r="BM93" s="429"/>
      <c r="BN93" s="429"/>
      <c r="BO93" s="429"/>
      <c r="BP93" s="429"/>
      <c r="BQ93" s="429"/>
      <c r="BR93" s="429"/>
      <c r="BS93" s="429"/>
      <c r="BT93" s="428">
        <v>116876</v>
      </c>
      <c r="BU93" s="429"/>
      <c r="BV93" s="429"/>
      <c r="BW93" s="429"/>
      <c r="BX93" s="429"/>
      <c r="BY93" s="429"/>
      <c r="BZ93" s="429"/>
      <c r="CA93" s="429"/>
      <c r="CB93" s="429"/>
      <c r="CC93" s="429"/>
      <c r="CD93" s="429"/>
      <c r="CE93" s="418">
        <v>5167</v>
      </c>
      <c r="CF93" s="419"/>
      <c r="CG93" s="419"/>
      <c r="CH93" s="419"/>
      <c r="CI93" s="419"/>
      <c r="CJ93" s="419"/>
      <c r="CK93" s="419"/>
      <c r="CL93" s="419"/>
      <c r="CM93" s="419"/>
      <c r="CN93" s="419"/>
      <c r="CO93" s="419"/>
      <c r="CP93" s="418">
        <v>53316</v>
      </c>
      <c r="CQ93" s="419"/>
      <c r="CR93" s="419"/>
      <c r="CS93" s="419"/>
      <c r="CT93" s="419"/>
      <c r="CU93" s="419"/>
      <c r="CV93" s="419"/>
      <c r="CW93" s="419"/>
      <c r="CX93" s="419"/>
      <c r="CY93" s="419"/>
      <c r="CZ93" s="420"/>
      <c r="DA93" s="865">
        <f t="shared" ref="DA93:DA100" si="6">SUM(CD13,CS13,BI53,BA93:CZ93)</f>
        <v>2912474</v>
      </c>
      <c r="DB93" s="866"/>
      <c r="DC93" s="866"/>
      <c r="DD93" s="866"/>
      <c r="DE93" s="866"/>
      <c r="DF93" s="866"/>
      <c r="DG93" s="866"/>
      <c r="DH93" s="866"/>
      <c r="DI93" s="866"/>
      <c r="DJ93" s="867"/>
    </row>
    <row r="94" spans="1:135" ht="15" customHeight="1">
      <c r="A94" s="760"/>
      <c r="B94" s="761"/>
      <c r="C94" s="761"/>
      <c r="D94" s="761"/>
      <c r="E94" s="761"/>
      <c r="F94" s="762"/>
      <c r="G94" s="144" t="s">
        <v>3</v>
      </c>
      <c r="H94" s="144"/>
      <c r="I94" s="144"/>
      <c r="J94" s="144"/>
      <c r="K94" s="144"/>
      <c r="L94" s="144"/>
      <c r="M94" s="144"/>
      <c r="N94" s="144"/>
      <c r="O94" s="144"/>
      <c r="P94" s="144"/>
      <c r="Q94" s="144"/>
      <c r="R94" s="144"/>
      <c r="S94" s="144"/>
      <c r="T94" s="144"/>
      <c r="U94" s="144"/>
      <c r="V94" s="144"/>
      <c r="W94" s="144"/>
      <c r="X94" s="144"/>
      <c r="Y94" s="144"/>
      <c r="Z94" s="144"/>
      <c r="AA94" s="488"/>
      <c r="AB94" s="832">
        <v>0</v>
      </c>
      <c r="AC94" s="833"/>
      <c r="AD94" s="834"/>
      <c r="AE94" s="835">
        <v>2</v>
      </c>
      <c r="AF94" s="833"/>
      <c r="AG94" s="834"/>
      <c r="AH94" s="835">
        <v>2</v>
      </c>
      <c r="AI94" s="833"/>
      <c r="AJ94" s="836"/>
      <c r="AK94" s="428">
        <v>10533</v>
      </c>
      <c r="AL94" s="429"/>
      <c r="AM94" s="429"/>
      <c r="AN94" s="429"/>
      <c r="AO94" s="429"/>
      <c r="AP94" s="429"/>
      <c r="AQ94" s="429"/>
      <c r="AR94" s="430"/>
      <c r="AS94" s="428"/>
      <c r="AT94" s="429"/>
      <c r="AU94" s="429"/>
      <c r="AV94" s="429"/>
      <c r="AW94" s="429"/>
      <c r="AX94" s="429"/>
      <c r="AY94" s="429"/>
      <c r="AZ94" s="430"/>
      <c r="BA94" s="540">
        <f t="shared" ref="BA94:BA106" si="7">SUM(AK94:AZ94)</f>
        <v>10533</v>
      </c>
      <c r="BB94" s="429"/>
      <c r="BC94" s="429"/>
      <c r="BD94" s="429"/>
      <c r="BE94" s="429"/>
      <c r="BF94" s="429"/>
      <c r="BG94" s="429"/>
      <c r="BH94" s="430"/>
      <c r="BI94" s="428">
        <v>40057</v>
      </c>
      <c r="BJ94" s="429"/>
      <c r="BK94" s="429"/>
      <c r="BL94" s="429"/>
      <c r="BM94" s="429"/>
      <c r="BN94" s="429"/>
      <c r="BO94" s="429"/>
      <c r="BP94" s="429"/>
      <c r="BQ94" s="429"/>
      <c r="BR94" s="429"/>
      <c r="BS94" s="429"/>
      <c r="BT94" s="428">
        <v>76306</v>
      </c>
      <c r="BU94" s="429"/>
      <c r="BV94" s="429"/>
      <c r="BW94" s="429"/>
      <c r="BX94" s="429"/>
      <c r="BY94" s="429"/>
      <c r="BZ94" s="429"/>
      <c r="CA94" s="429"/>
      <c r="CB94" s="429"/>
      <c r="CC94" s="429"/>
      <c r="CD94" s="429"/>
      <c r="CE94" s="428">
        <v>39878</v>
      </c>
      <c r="CF94" s="429"/>
      <c r="CG94" s="429"/>
      <c r="CH94" s="429"/>
      <c r="CI94" s="429"/>
      <c r="CJ94" s="429"/>
      <c r="CK94" s="429"/>
      <c r="CL94" s="429"/>
      <c r="CM94" s="429"/>
      <c r="CN94" s="429"/>
      <c r="CO94" s="429"/>
      <c r="CP94" s="428">
        <v>13440</v>
      </c>
      <c r="CQ94" s="429"/>
      <c r="CR94" s="429"/>
      <c r="CS94" s="429"/>
      <c r="CT94" s="429"/>
      <c r="CU94" s="429"/>
      <c r="CV94" s="429"/>
      <c r="CW94" s="429"/>
      <c r="CX94" s="429"/>
      <c r="CY94" s="429"/>
      <c r="CZ94" s="430"/>
      <c r="DA94" s="540">
        <f t="shared" si="6"/>
        <v>2215702</v>
      </c>
      <c r="DB94" s="541"/>
      <c r="DC94" s="541"/>
      <c r="DD94" s="541"/>
      <c r="DE94" s="541"/>
      <c r="DF94" s="541"/>
      <c r="DG94" s="541"/>
      <c r="DH94" s="541"/>
      <c r="DI94" s="541"/>
      <c r="DJ94" s="868"/>
    </row>
    <row r="95" spans="1:135" ht="15" customHeight="1">
      <c r="A95" s="760"/>
      <c r="B95" s="761"/>
      <c r="C95" s="761"/>
      <c r="D95" s="761"/>
      <c r="E95" s="761"/>
      <c r="F95" s="762"/>
      <c r="G95" s="144" t="s">
        <v>4</v>
      </c>
      <c r="H95" s="144"/>
      <c r="I95" s="144"/>
      <c r="J95" s="144"/>
      <c r="K95" s="144"/>
      <c r="L95" s="144"/>
      <c r="M95" s="144"/>
      <c r="N95" s="144"/>
      <c r="O95" s="144"/>
      <c r="P95" s="144"/>
      <c r="Q95" s="144"/>
      <c r="R95" s="144"/>
      <c r="S95" s="144"/>
      <c r="T95" s="144"/>
      <c r="U95" s="144"/>
      <c r="V95" s="144"/>
      <c r="W95" s="144"/>
      <c r="X95" s="144"/>
      <c r="Y95" s="144"/>
      <c r="Z95" s="144"/>
      <c r="AA95" s="488"/>
      <c r="AB95" s="832">
        <v>0</v>
      </c>
      <c r="AC95" s="833"/>
      <c r="AD95" s="834"/>
      <c r="AE95" s="835">
        <v>3</v>
      </c>
      <c r="AF95" s="833"/>
      <c r="AG95" s="834"/>
      <c r="AH95" s="835">
        <v>2</v>
      </c>
      <c r="AI95" s="833"/>
      <c r="AJ95" s="836"/>
      <c r="AK95" s="428">
        <v>9389</v>
      </c>
      <c r="AL95" s="429"/>
      <c r="AM95" s="429"/>
      <c r="AN95" s="429"/>
      <c r="AO95" s="429"/>
      <c r="AP95" s="429"/>
      <c r="AQ95" s="429"/>
      <c r="AR95" s="430"/>
      <c r="AS95" s="428"/>
      <c r="AT95" s="429"/>
      <c r="AU95" s="429"/>
      <c r="AV95" s="429"/>
      <c r="AW95" s="429"/>
      <c r="AX95" s="429"/>
      <c r="AY95" s="429"/>
      <c r="AZ95" s="430"/>
      <c r="BA95" s="540">
        <f t="shared" si="7"/>
        <v>9389</v>
      </c>
      <c r="BB95" s="429"/>
      <c r="BC95" s="429"/>
      <c r="BD95" s="429"/>
      <c r="BE95" s="429"/>
      <c r="BF95" s="429"/>
      <c r="BG95" s="429"/>
      <c r="BH95" s="430"/>
      <c r="BI95" s="428">
        <v>249326</v>
      </c>
      <c r="BJ95" s="429"/>
      <c r="BK95" s="429"/>
      <c r="BL95" s="429"/>
      <c r="BM95" s="429"/>
      <c r="BN95" s="429"/>
      <c r="BO95" s="429"/>
      <c r="BP95" s="429"/>
      <c r="BQ95" s="429"/>
      <c r="BR95" s="429"/>
      <c r="BS95" s="429"/>
      <c r="BT95" s="428">
        <v>1147788</v>
      </c>
      <c r="BU95" s="429"/>
      <c r="BV95" s="429"/>
      <c r="BW95" s="429"/>
      <c r="BX95" s="429"/>
      <c r="BY95" s="429"/>
      <c r="BZ95" s="429"/>
      <c r="CA95" s="429"/>
      <c r="CB95" s="429"/>
      <c r="CC95" s="429"/>
      <c r="CD95" s="429"/>
      <c r="CE95" s="428">
        <v>32143</v>
      </c>
      <c r="CF95" s="429"/>
      <c r="CG95" s="429"/>
      <c r="CH95" s="429"/>
      <c r="CI95" s="429"/>
      <c r="CJ95" s="429"/>
      <c r="CK95" s="429"/>
      <c r="CL95" s="429"/>
      <c r="CM95" s="429"/>
      <c r="CN95" s="429"/>
      <c r="CO95" s="429"/>
      <c r="CP95" s="428">
        <v>77168</v>
      </c>
      <c r="CQ95" s="429"/>
      <c r="CR95" s="429"/>
      <c r="CS95" s="429"/>
      <c r="CT95" s="429"/>
      <c r="CU95" s="429"/>
      <c r="CV95" s="429"/>
      <c r="CW95" s="429"/>
      <c r="CX95" s="429"/>
      <c r="CY95" s="429"/>
      <c r="CZ95" s="430"/>
      <c r="DA95" s="540">
        <f t="shared" si="6"/>
        <v>3602428</v>
      </c>
      <c r="DB95" s="543"/>
      <c r="DC95" s="543"/>
      <c r="DD95" s="543"/>
      <c r="DE95" s="543"/>
      <c r="DF95" s="543"/>
      <c r="DG95" s="543"/>
      <c r="DH95" s="543"/>
      <c r="DI95" s="543"/>
      <c r="DJ95" s="545"/>
    </row>
    <row r="96" spans="1:135" ht="15" customHeight="1">
      <c r="A96" s="760"/>
      <c r="B96" s="761"/>
      <c r="C96" s="761"/>
      <c r="D96" s="761"/>
      <c r="E96" s="761"/>
      <c r="F96" s="762"/>
      <c r="G96" s="144" t="s">
        <v>5</v>
      </c>
      <c r="H96" s="144"/>
      <c r="I96" s="144"/>
      <c r="J96" s="144"/>
      <c r="K96" s="144"/>
      <c r="L96" s="144"/>
      <c r="M96" s="144"/>
      <c r="N96" s="144"/>
      <c r="O96" s="144"/>
      <c r="P96" s="144"/>
      <c r="Q96" s="144"/>
      <c r="R96" s="144"/>
      <c r="S96" s="144"/>
      <c r="T96" s="144"/>
      <c r="U96" s="144"/>
      <c r="V96" s="144"/>
      <c r="W96" s="144"/>
      <c r="X96" s="144"/>
      <c r="Y96" s="144"/>
      <c r="Z96" s="144"/>
      <c r="AA96" s="488"/>
      <c r="AB96" s="832">
        <v>0</v>
      </c>
      <c r="AC96" s="833"/>
      <c r="AD96" s="834"/>
      <c r="AE96" s="835">
        <v>4</v>
      </c>
      <c r="AF96" s="833"/>
      <c r="AG96" s="834"/>
      <c r="AH96" s="835">
        <v>2</v>
      </c>
      <c r="AI96" s="833"/>
      <c r="AJ96" s="836"/>
      <c r="AK96" s="428">
        <v>2438</v>
      </c>
      <c r="AL96" s="429"/>
      <c r="AM96" s="429"/>
      <c r="AN96" s="429"/>
      <c r="AO96" s="429"/>
      <c r="AP96" s="429"/>
      <c r="AQ96" s="429"/>
      <c r="AR96" s="430"/>
      <c r="AS96" s="428"/>
      <c r="AT96" s="429"/>
      <c r="AU96" s="429"/>
      <c r="AV96" s="429"/>
      <c r="AW96" s="429"/>
      <c r="AX96" s="429"/>
      <c r="AY96" s="429"/>
      <c r="AZ96" s="430"/>
      <c r="BA96" s="540">
        <f t="shared" si="7"/>
        <v>2438</v>
      </c>
      <c r="BB96" s="429"/>
      <c r="BC96" s="429"/>
      <c r="BD96" s="429"/>
      <c r="BE96" s="429"/>
      <c r="BF96" s="429"/>
      <c r="BG96" s="429"/>
      <c r="BH96" s="430"/>
      <c r="BI96" s="428">
        <v>112031</v>
      </c>
      <c r="BJ96" s="429"/>
      <c r="BK96" s="429"/>
      <c r="BL96" s="429"/>
      <c r="BM96" s="429"/>
      <c r="BN96" s="429"/>
      <c r="BO96" s="429"/>
      <c r="BP96" s="429"/>
      <c r="BQ96" s="429"/>
      <c r="BR96" s="429"/>
      <c r="BS96" s="429"/>
      <c r="BT96" s="428">
        <v>111769</v>
      </c>
      <c r="BU96" s="429"/>
      <c r="BV96" s="429"/>
      <c r="BW96" s="429"/>
      <c r="BX96" s="429"/>
      <c r="BY96" s="429"/>
      <c r="BZ96" s="429"/>
      <c r="CA96" s="429"/>
      <c r="CB96" s="429"/>
      <c r="CC96" s="429"/>
      <c r="CD96" s="429"/>
      <c r="CE96" s="428">
        <v>15703</v>
      </c>
      <c r="CF96" s="429"/>
      <c r="CG96" s="429"/>
      <c r="CH96" s="429"/>
      <c r="CI96" s="429"/>
      <c r="CJ96" s="429"/>
      <c r="CK96" s="429"/>
      <c r="CL96" s="429"/>
      <c r="CM96" s="429"/>
      <c r="CN96" s="429"/>
      <c r="CO96" s="429"/>
      <c r="CP96" s="428">
        <v>50205</v>
      </c>
      <c r="CQ96" s="429"/>
      <c r="CR96" s="429"/>
      <c r="CS96" s="429"/>
      <c r="CT96" s="429"/>
      <c r="CU96" s="429"/>
      <c r="CV96" s="429"/>
      <c r="CW96" s="429"/>
      <c r="CX96" s="429"/>
      <c r="CY96" s="429"/>
      <c r="CZ96" s="430"/>
      <c r="DA96" s="540">
        <f t="shared" si="6"/>
        <v>1768347</v>
      </c>
      <c r="DB96" s="543"/>
      <c r="DC96" s="543"/>
      <c r="DD96" s="543"/>
      <c r="DE96" s="543"/>
      <c r="DF96" s="543"/>
      <c r="DG96" s="543"/>
      <c r="DH96" s="543"/>
      <c r="DI96" s="543"/>
      <c r="DJ96" s="545"/>
    </row>
    <row r="97" spans="1:114" ht="15" customHeight="1">
      <c r="A97" s="760"/>
      <c r="B97" s="761"/>
      <c r="C97" s="761"/>
      <c r="D97" s="761"/>
      <c r="E97" s="761"/>
      <c r="F97" s="762"/>
      <c r="G97" s="144" t="s">
        <v>6</v>
      </c>
      <c r="H97" s="144"/>
      <c r="I97" s="144"/>
      <c r="J97" s="144"/>
      <c r="K97" s="144"/>
      <c r="L97" s="144"/>
      <c r="M97" s="144"/>
      <c r="N97" s="144"/>
      <c r="O97" s="144"/>
      <c r="P97" s="144"/>
      <c r="Q97" s="144"/>
      <c r="R97" s="144"/>
      <c r="S97" s="144"/>
      <c r="T97" s="144"/>
      <c r="U97" s="144"/>
      <c r="V97" s="144"/>
      <c r="W97" s="144"/>
      <c r="X97" s="144"/>
      <c r="Y97" s="144"/>
      <c r="Z97" s="144"/>
      <c r="AA97" s="488"/>
      <c r="AB97" s="832">
        <v>0</v>
      </c>
      <c r="AC97" s="833"/>
      <c r="AD97" s="834"/>
      <c r="AE97" s="835">
        <v>5</v>
      </c>
      <c r="AF97" s="833"/>
      <c r="AG97" s="834"/>
      <c r="AH97" s="835">
        <v>2</v>
      </c>
      <c r="AI97" s="833"/>
      <c r="AJ97" s="836"/>
      <c r="AK97" s="428">
        <v>784</v>
      </c>
      <c r="AL97" s="429"/>
      <c r="AM97" s="429"/>
      <c r="AN97" s="429"/>
      <c r="AO97" s="429"/>
      <c r="AP97" s="429"/>
      <c r="AQ97" s="429"/>
      <c r="AR97" s="430"/>
      <c r="AS97" s="428"/>
      <c r="AT97" s="429"/>
      <c r="AU97" s="429"/>
      <c r="AV97" s="429"/>
      <c r="AW97" s="429"/>
      <c r="AX97" s="429"/>
      <c r="AY97" s="429"/>
      <c r="AZ97" s="430"/>
      <c r="BA97" s="540">
        <f t="shared" si="7"/>
        <v>784</v>
      </c>
      <c r="BB97" s="429"/>
      <c r="BC97" s="429"/>
      <c r="BD97" s="429"/>
      <c r="BE97" s="429"/>
      <c r="BF97" s="429"/>
      <c r="BG97" s="429"/>
      <c r="BH97" s="430"/>
      <c r="BI97" s="428">
        <v>85312</v>
      </c>
      <c r="BJ97" s="429"/>
      <c r="BK97" s="429"/>
      <c r="BL97" s="429"/>
      <c r="BM97" s="429"/>
      <c r="BN97" s="429"/>
      <c r="BO97" s="429"/>
      <c r="BP97" s="429"/>
      <c r="BQ97" s="429"/>
      <c r="BR97" s="429"/>
      <c r="BS97" s="429"/>
      <c r="BT97" s="428">
        <v>100658</v>
      </c>
      <c r="BU97" s="429"/>
      <c r="BV97" s="429"/>
      <c r="BW97" s="429"/>
      <c r="BX97" s="429"/>
      <c r="BY97" s="429"/>
      <c r="BZ97" s="429"/>
      <c r="CA97" s="429"/>
      <c r="CB97" s="429"/>
      <c r="CC97" s="429"/>
      <c r="CD97" s="429"/>
      <c r="CE97" s="428">
        <v>30943</v>
      </c>
      <c r="CF97" s="429"/>
      <c r="CG97" s="429"/>
      <c r="CH97" s="429"/>
      <c r="CI97" s="429"/>
      <c r="CJ97" s="429"/>
      <c r="CK97" s="429"/>
      <c r="CL97" s="429"/>
      <c r="CM97" s="429"/>
      <c r="CN97" s="429"/>
      <c r="CO97" s="429"/>
      <c r="CP97" s="428">
        <v>17862</v>
      </c>
      <c r="CQ97" s="429"/>
      <c r="CR97" s="429"/>
      <c r="CS97" s="429"/>
      <c r="CT97" s="429"/>
      <c r="CU97" s="429"/>
      <c r="CV97" s="429"/>
      <c r="CW97" s="429"/>
      <c r="CX97" s="429"/>
      <c r="CY97" s="429"/>
      <c r="CZ97" s="430"/>
      <c r="DA97" s="540">
        <f t="shared" si="6"/>
        <v>1912479</v>
      </c>
      <c r="DB97" s="543"/>
      <c r="DC97" s="543"/>
      <c r="DD97" s="543"/>
      <c r="DE97" s="543"/>
      <c r="DF97" s="543"/>
      <c r="DG97" s="543"/>
      <c r="DH97" s="543"/>
      <c r="DI97" s="543"/>
      <c r="DJ97" s="545"/>
    </row>
    <row r="98" spans="1:114" ht="15" customHeight="1">
      <c r="A98" s="760"/>
      <c r="B98" s="761"/>
      <c r="C98" s="761"/>
      <c r="D98" s="761"/>
      <c r="E98" s="761"/>
      <c r="F98" s="762"/>
      <c r="G98" s="144" t="s">
        <v>7</v>
      </c>
      <c r="H98" s="144"/>
      <c r="I98" s="144"/>
      <c r="J98" s="144"/>
      <c r="K98" s="144"/>
      <c r="L98" s="144"/>
      <c r="M98" s="144"/>
      <c r="N98" s="144"/>
      <c r="O98" s="144"/>
      <c r="P98" s="144"/>
      <c r="Q98" s="144"/>
      <c r="R98" s="144"/>
      <c r="S98" s="144"/>
      <c r="T98" s="144"/>
      <c r="U98" s="144"/>
      <c r="V98" s="144"/>
      <c r="W98" s="144"/>
      <c r="X98" s="144"/>
      <c r="Y98" s="144"/>
      <c r="Z98" s="144"/>
      <c r="AA98" s="488"/>
      <c r="AB98" s="832">
        <v>0</v>
      </c>
      <c r="AC98" s="833"/>
      <c r="AD98" s="834"/>
      <c r="AE98" s="835">
        <v>6</v>
      </c>
      <c r="AF98" s="833"/>
      <c r="AG98" s="834"/>
      <c r="AH98" s="835">
        <v>2</v>
      </c>
      <c r="AI98" s="833"/>
      <c r="AJ98" s="836"/>
      <c r="AK98" s="428">
        <v>22816</v>
      </c>
      <c r="AL98" s="429"/>
      <c r="AM98" s="429"/>
      <c r="AN98" s="429"/>
      <c r="AO98" s="429"/>
      <c r="AP98" s="429"/>
      <c r="AQ98" s="429"/>
      <c r="AR98" s="430"/>
      <c r="AS98" s="428"/>
      <c r="AT98" s="429"/>
      <c r="AU98" s="429"/>
      <c r="AV98" s="429"/>
      <c r="AW98" s="429"/>
      <c r="AX98" s="429"/>
      <c r="AY98" s="429"/>
      <c r="AZ98" s="430"/>
      <c r="BA98" s="540">
        <f t="shared" si="7"/>
        <v>22816</v>
      </c>
      <c r="BB98" s="429"/>
      <c r="BC98" s="429"/>
      <c r="BD98" s="429"/>
      <c r="BE98" s="429"/>
      <c r="BF98" s="429"/>
      <c r="BG98" s="429"/>
      <c r="BH98" s="430"/>
      <c r="BI98" s="428">
        <v>75141</v>
      </c>
      <c r="BJ98" s="429"/>
      <c r="BK98" s="429"/>
      <c r="BL98" s="429"/>
      <c r="BM98" s="429"/>
      <c r="BN98" s="429"/>
      <c r="BO98" s="429"/>
      <c r="BP98" s="429"/>
      <c r="BQ98" s="429"/>
      <c r="BR98" s="429"/>
      <c r="BS98" s="429"/>
      <c r="BT98" s="428">
        <v>93997</v>
      </c>
      <c r="BU98" s="429"/>
      <c r="BV98" s="429"/>
      <c r="BW98" s="429"/>
      <c r="BX98" s="429"/>
      <c r="BY98" s="429"/>
      <c r="BZ98" s="429"/>
      <c r="CA98" s="429"/>
      <c r="CB98" s="429"/>
      <c r="CC98" s="429"/>
      <c r="CD98" s="429"/>
      <c r="CE98" s="428">
        <v>20420</v>
      </c>
      <c r="CF98" s="429"/>
      <c r="CG98" s="429"/>
      <c r="CH98" s="429"/>
      <c r="CI98" s="429"/>
      <c r="CJ98" s="429"/>
      <c r="CK98" s="429"/>
      <c r="CL98" s="429"/>
      <c r="CM98" s="429"/>
      <c r="CN98" s="429"/>
      <c r="CO98" s="429"/>
      <c r="CP98" s="428">
        <v>50682</v>
      </c>
      <c r="CQ98" s="429"/>
      <c r="CR98" s="429"/>
      <c r="CS98" s="429"/>
      <c r="CT98" s="429"/>
      <c r="CU98" s="429"/>
      <c r="CV98" s="429"/>
      <c r="CW98" s="429"/>
      <c r="CX98" s="429"/>
      <c r="CY98" s="429"/>
      <c r="CZ98" s="430"/>
      <c r="DA98" s="540">
        <f t="shared" si="6"/>
        <v>1907293</v>
      </c>
      <c r="DB98" s="543"/>
      <c r="DC98" s="543"/>
      <c r="DD98" s="543"/>
      <c r="DE98" s="543"/>
      <c r="DF98" s="543"/>
      <c r="DG98" s="543"/>
      <c r="DH98" s="543"/>
      <c r="DI98" s="543"/>
      <c r="DJ98" s="545"/>
    </row>
    <row r="99" spans="1:114" ht="15" customHeight="1">
      <c r="A99" s="760"/>
      <c r="B99" s="761"/>
      <c r="C99" s="761"/>
      <c r="D99" s="761"/>
      <c r="E99" s="761"/>
      <c r="F99" s="762"/>
      <c r="G99" s="144" t="s">
        <v>8</v>
      </c>
      <c r="H99" s="144"/>
      <c r="I99" s="144"/>
      <c r="J99" s="144"/>
      <c r="K99" s="144"/>
      <c r="L99" s="144"/>
      <c r="M99" s="144"/>
      <c r="N99" s="144"/>
      <c r="O99" s="144"/>
      <c r="P99" s="144"/>
      <c r="Q99" s="144"/>
      <c r="R99" s="144"/>
      <c r="S99" s="144"/>
      <c r="T99" s="144"/>
      <c r="U99" s="144"/>
      <c r="V99" s="144"/>
      <c r="W99" s="144"/>
      <c r="X99" s="144"/>
      <c r="Y99" s="144"/>
      <c r="Z99" s="144"/>
      <c r="AA99" s="488"/>
      <c r="AB99" s="832">
        <v>0</v>
      </c>
      <c r="AC99" s="833"/>
      <c r="AD99" s="834"/>
      <c r="AE99" s="835">
        <v>7</v>
      </c>
      <c r="AF99" s="833"/>
      <c r="AG99" s="834"/>
      <c r="AH99" s="835">
        <v>2</v>
      </c>
      <c r="AI99" s="833"/>
      <c r="AJ99" s="836"/>
      <c r="AK99" s="428"/>
      <c r="AL99" s="429"/>
      <c r="AM99" s="429"/>
      <c r="AN99" s="429"/>
      <c r="AO99" s="429"/>
      <c r="AP99" s="429"/>
      <c r="AQ99" s="429"/>
      <c r="AR99" s="430"/>
      <c r="AS99" s="428"/>
      <c r="AT99" s="429"/>
      <c r="AU99" s="429"/>
      <c r="AV99" s="429"/>
      <c r="AW99" s="429"/>
      <c r="AX99" s="429"/>
      <c r="AY99" s="429"/>
      <c r="AZ99" s="430"/>
      <c r="BA99" s="540">
        <f t="shared" si="7"/>
        <v>0</v>
      </c>
      <c r="BB99" s="429"/>
      <c r="BC99" s="429"/>
      <c r="BD99" s="429"/>
      <c r="BE99" s="429"/>
      <c r="BF99" s="429"/>
      <c r="BG99" s="429"/>
      <c r="BH99" s="430"/>
      <c r="BI99" s="428">
        <v>258510</v>
      </c>
      <c r="BJ99" s="429"/>
      <c r="BK99" s="429"/>
      <c r="BL99" s="429"/>
      <c r="BM99" s="429"/>
      <c r="BN99" s="429"/>
      <c r="BO99" s="429"/>
      <c r="BP99" s="429"/>
      <c r="BQ99" s="429"/>
      <c r="BR99" s="429"/>
      <c r="BS99" s="429"/>
      <c r="BT99" s="428">
        <v>54762</v>
      </c>
      <c r="BU99" s="429"/>
      <c r="BV99" s="429"/>
      <c r="BW99" s="429"/>
      <c r="BX99" s="429"/>
      <c r="BY99" s="429"/>
      <c r="BZ99" s="429"/>
      <c r="CA99" s="429"/>
      <c r="CB99" s="429"/>
      <c r="CC99" s="429"/>
      <c r="CD99" s="429"/>
      <c r="CE99" s="428">
        <v>8737</v>
      </c>
      <c r="CF99" s="429"/>
      <c r="CG99" s="429"/>
      <c r="CH99" s="429"/>
      <c r="CI99" s="429"/>
      <c r="CJ99" s="429"/>
      <c r="CK99" s="429"/>
      <c r="CL99" s="429"/>
      <c r="CM99" s="429"/>
      <c r="CN99" s="429"/>
      <c r="CO99" s="429"/>
      <c r="CP99" s="428">
        <v>73651</v>
      </c>
      <c r="CQ99" s="429"/>
      <c r="CR99" s="429"/>
      <c r="CS99" s="429"/>
      <c r="CT99" s="429"/>
      <c r="CU99" s="429"/>
      <c r="CV99" s="429"/>
      <c r="CW99" s="429"/>
      <c r="CX99" s="429"/>
      <c r="CY99" s="429"/>
      <c r="CZ99" s="430"/>
      <c r="DA99" s="540">
        <f t="shared" si="6"/>
        <v>1529893</v>
      </c>
      <c r="DB99" s="543"/>
      <c r="DC99" s="543"/>
      <c r="DD99" s="543"/>
      <c r="DE99" s="543"/>
      <c r="DF99" s="543"/>
      <c r="DG99" s="543"/>
      <c r="DH99" s="543"/>
      <c r="DI99" s="543"/>
      <c r="DJ99" s="545"/>
    </row>
    <row r="100" spans="1:114" ht="15" customHeight="1">
      <c r="A100" s="760"/>
      <c r="B100" s="761"/>
      <c r="C100" s="761"/>
      <c r="D100" s="761"/>
      <c r="E100" s="761"/>
      <c r="F100" s="762"/>
      <c r="G100" s="144" t="s">
        <v>9</v>
      </c>
      <c r="H100" s="144"/>
      <c r="I100" s="144"/>
      <c r="J100" s="144"/>
      <c r="K100" s="144"/>
      <c r="L100" s="144"/>
      <c r="M100" s="144"/>
      <c r="N100" s="144"/>
      <c r="O100" s="144"/>
      <c r="P100" s="144"/>
      <c r="Q100" s="144"/>
      <c r="R100" s="144"/>
      <c r="S100" s="144"/>
      <c r="T100" s="144"/>
      <c r="U100" s="144"/>
      <c r="V100" s="144"/>
      <c r="W100" s="144"/>
      <c r="X100" s="144"/>
      <c r="Y100" s="144"/>
      <c r="Z100" s="144"/>
      <c r="AA100" s="488"/>
      <c r="AB100" s="832">
        <v>0</v>
      </c>
      <c r="AC100" s="833"/>
      <c r="AD100" s="834"/>
      <c r="AE100" s="835">
        <v>8</v>
      </c>
      <c r="AF100" s="833"/>
      <c r="AG100" s="834"/>
      <c r="AH100" s="835">
        <v>2</v>
      </c>
      <c r="AI100" s="833"/>
      <c r="AJ100" s="836"/>
      <c r="AK100" s="428"/>
      <c r="AL100" s="429"/>
      <c r="AM100" s="429"/>
      <c r="AN100" s="429"/>
      <c r="AO100" s="429"/>
      <c r="AP100" s="429"/>
      <c r="AQ100" s="429"/>
      <c r="AR100" s="430"/>
      <c r="AS100" s="428"/>
      <c r="AT100" s="429"/>
      <c r="AU100" s="429"/>
      <c r="AV100" s="429"/>
      <c r="AW100" s="429"/>
      <c r="AX100" s="429"/>
      <c r="AY100" s="429"/>
      <c r="AZ100" s="430"/>
      <c r="BA100" s="540">
        <f t="shared" si="7"/>
        <v>0</v>
      </c>
      <c r="BB100" s="429"/>
      <c r="BC100" s="429"/>
      <c r="BD100" s="429"/>
      <c r="BE100" s="429"/>
      <c r="BF100" s="429"/>
      <c r="BG100" s="429"/>
      <c r="BH100" s="430"/>
      <c r="BI100" s="428">
        <v>169290</v>
      </c>
      <c r="BJ100" s="429"/>
      <c r="BK100" s="429"/>
      <c r="BL100" s="429"/>
      <c r="BM100" s="429"/>
      <c r="BN100" s="429"/>
      <c r="BO100" s="429"/>
      <c r="BP100" s="429"/>
      <c r="BQ100" s="429"/>
      <c r="BR100" s="429"/>
      <c r="BS100" s="429"/>
      <c r="BT100" s="428">
        <v>170186</v>
      </c>
      <c r="BU100" s="429"/>
      <c r="BV100" s="429"/>
      <c r="BW100" s="429"/>
      <c r="BX100" s="429"/>
      <c r="BY100" s="429"/>
      <c r="BZ100" s="429"/>
      <c r="CA100" s="429"/>
      <c r="CB100" s="429"/>
      <c r="CC100" s="429"/>
      <c r="CD100" s="429"/>
      <c r="CE100" s="428">
        <v>26318</v>
      </c>
      <c r="CF100" s="429"/>
      <c r="CG100" s="429"/>
      <c r="CH100" s="429"/>
      <c r="CI100" s="429"/>
      <c r="CJ100" s="429"/>
      <c r="CK100" s="429"/>
      <c r="CL100" s="429"/>
      <c r="CM100" s="429"/>
      <c r="CN100" s="429"/>
      <c r="CO100" s="429"/>
      <c r="CP100" s="428">
        <v>12031</v>
      </c>
      <c r="CQ100" s="429"/>
      <c r="CR100" s="429"/>
      <c r="CS100" s="429"/>
      <c r="CT100" s="429"/>
      <c r="CU100" s="429"/>
      <c r="CV100" s="429"/>
      <c r="CW100" s="429"/>
      <c r="CX100" s="429"/>
      <c r="CY100" s="429"/>
      <c r="CZ100" s="430"/>
      <c r="DA100" s="540">
        <f t="shared" si="6"/>
        <v>1771918</v>
      </c>
      <c r="DB100" s="543"/>
      <c r="DC100" s="543"/>
      <c r="DD100" s="543"/>
      <c r="DE100" s="543"/>
      <c r="DF100" s="543"/>
      <c r="DG100" s="543"/>
      <c r="DH100" s="543"/>
      <c r="DI100" s="543"/>
      <c r="DJ100" s="545"/>
    </row>
    <row r="101" spans="1:114" ht="15" customHeight="1">
      <c r="A101" s="760"/>
      <c r="B101" s="761"/>
      <c r="C101" s="761"/>
      <c r="D101" s="761"/>
      <c r="E101" s="761"/>
      <c r="F101" s="762"/>
      <c r="G101" s="144" t="s">
        <v>4414</v>
      </c>
      <c r="H101" s="144"/>
      <c r="I101" s="144"/>
      <c r="J101" s="144"/>
      <c r="K101" s="144"/>
      <c r="L101" s="144"/>
      <c r="M101" s="144"/>
      <c r="N101" s="144"/>
      <c r="O101" s="144"/>
      <c r="P101" s="144"/>
      <c r="Q101" s="144"/>
      <c r="R101" s="144"/>
      <c r="S101" s="144"/>
      <c r="T101" s="144"/>
      <c r="U101" s="144"/>
      <c r="V101" s="144"/>
      <c r="W101" s="144"/>
      <c r="X101" s="144"/>
      <c r="Y101" s="144"/>
      <c r="Z101" s="144"/>
      <c r="AA101" s="488"/>
      <c r="AB101" s="832">
        <v>0</v>
      </c>
      <c r="AC101" s="833"/>
      <c r="AD101" s="834"/>
      <c r="AE101" s="835">
        <v>9</v>
      </c>
      <c r="AF101" s="833"/>
      <c r="AG101" s="834"/>
      <c r="AH101" s="835">
        <v>2</v>
      </c>
      <c r="AI101" s="833"/>
      <c r="AJ101" s="836"/>
      <c r="AK101" s="428">
        <v>5699</v>
      </c>
      <c r="AL101" s="429"/>
      <c r="AM101" s="429"/>
      <c r="AN101" s="429"/>
      <c r="AO101" s="429"/>
      <c r="AP101" s="429"/>
      <c r="AQ101" s="429"/>
      <c r="AR101" s="430"/>
      <c r="AS101" s="428"/>
      <c r="AT101" s="429"/>
      <c r="AU101" s="429"/>
      <c r="AV101" s="429"/>
      <c r="AW101" s="429"/>
      <c r="AX101" s="429"/>
      <c r="AY101" s="429"/>
      <c r="AZ101" s="430"/>
      <c r="BA101" s="540">
        <f t="shared" ref="BA101:BA103" si="8">SUM(AK101:AZ101)</f>
        <v>5699</v>
      </c>
      <c r="BB101" s="429"/>
      <c r="BC101" s="429"/>
      <c r="BD101" s="429"/>
      <c r="BE101" s="429"/>
      <c r="BF101" s="429"/>
      <c r="BG101" s="429"/>
      <c r="BH101" s="430"/>
      <c r="BI101" s="428">
        <v>965141</v>
      </c>
      <c r="BJ101" s="429"/>
      <c r="BK101" s="429"/>
      <c r="BL101" s="429"/>
      <c r="BM101" s="429"/>
      <c r="BN101" s="429"/>
      <c r="BO101" s="429"/>
      <c r="BP101" s="429"/>
      <c r="BQ101" s="429"/>
      <c r="BR101" s="429"/>
      <c r="BS101" s="429"/>
      <c r="BT101" s="428">
        <v>164565</v>
      </c>
      <c r="BU101" s="429"/>
      <c r="BV101" s="429"/>
      <c r="BW101" s="429"/>
      <c r="BX101" s="429"/>
      <c r="BY101" s="429"/>
      <c r="BZ101" s="429"/>
      <c r="CA101" s="429"/>
      <c r="CB101" s="429"/>
      <c r="CC101" s="429"/>
      <c r="CD101" s="429"/>
      <c r="CE101" s="428">
        <v>56209</v>
      </c>
      <c r="CF101" s="429"/>
      <c r="CG101" s="429"/>
      <c r="CH101" s="429"/>
      <c r="CI101" s="429"/>
      <c r="CJ101" s="429"/>
      <c r="CK101" s="429"/>
      <c r="CL101" s="429"/>
      <c r="CM101" s="429"/>
      <c r="CN101" s="429"/>
      <c r="CO101" s="429"/>
      <c r="CP101" s="428">
        <v>19756</v>
      </c>
      <c r="CQ101" s="429"/>
      <c r="CR101" s="429"/>
      <c r="CS101" s="429"/>
      <c r="CT101" s="429"/>
      <c r="CU101" s="429"/>
      <c r="CV101" s="429"/>
      <c r="CW101" s="429"/>
      <c r="CX101" s="429"/>
      <c r="CY101" s="429"/>
      <c r="CZ101" s="430"/>
      <c r="DA101" s="540">
        <f t="shared" ref="DA101:DA103" si="9">SUM(CD21,CS21,BI61,BA101:CZ101)</f>
        <v>3787627</v>
      </c>
      <c r="DB101" s="543"/>
      <c r="DC101" s="543"/>
      <c r="DD101" s="543"/>
      <c r="DE101" s="543"/>
      <c r="DF101" s="543"/>
      <c r="DG101" s="543"/>
      <c r="DH101" s="543"/>
      <c r="DI101" s="543"/>
      <c r="DJ101" s="545"/>
    </row>
    <row r="102" spans="1:114" ht="15" customHeight="1">
      <c r="A102" s="760"/>
      <c r="B102" s="761"/>
      <c r="C102" s="761"/>
      <c r="D102" s="761"/>
      <c r="E102" s="761"/>
      <c r="F102" s="762"/>
      <c r="G102" s="144" t="s">
        <v>4416</v>
      </c>
      <c r="H102" s="144"/>
      <c r="I102" s="144"/>
      <c r="J102" s="144"/>
      <c r="K102" s="144"/>
      <c r="L102" s="144"/>
      <c r="M102" s="144"/>
      <c r="N102" s="144"/>
      <c r="O102" s="144"/>
      <c r="P102" s="144"/>
      <c r="Q102" s="144"/>
      <c r="R102" s="144"/>
      <c r="S102" s="144"/>
      <c r="T102" s="144"/>
      <c r="U102" s="144"/>
      <c r="V102" s="144"/>
      <c r="W102" s="144"/>
      <c r="X102" s="144"/>
      <c r="Y102" s="144"/>
      <c r="Z102" s="144"/>
      <c r="AA102" s="488"/>
      <c r="AB102" s="832">
        <v>1</v>
      </c>
      <c r="AC102" s="833"/>
      <c r="AD102" s="834"/>
      <c r="AE102" s="835">
        <v>0</v>
      </c>
      <c r="AF102" s="833"/>
      <c r="AG102" s="834"/>
      <c r="AH102" s="835">
        <v>2</v>
      </c>
      <c r="AI102" s="833"/>
      <c r="AJ102" s="836"/>
      <c r="AK102" s="428">
        <v>579</v>
      </c>
      <c r="AL102" s="429"/>
      <c r="AM102" s="429"/>
      <c r="AN102" s="429"/>
      <c r="AO102" s="429"/>
      <c r="AP102" s="429"/>
      <c r="AQ102" s="429"/>
      <c r="AR102" s="430"/>
      <c r="AS102" s="428"/>
      <c r="AT102" s="429"/>
      <c r="AU102" s="429"/>
      <c r="AV102" s="429"/>
      <c r="AW102" s="429"/>
      <c r="AX102" s="429"/>
      <c r="AY102" s="429"/>
      <c r="AZ102" s="430"/>
      <c r="BA102" s="540">
        <f t="shared" si="8"/>
        <v>579</v>
      </c>
      <c r="BB102" s="429"/>
      <c r="BC102" s="429"/>
      <c r="BD102" s="429"/>
      <c r="BE102" s="429"/>
      <c r="BF102" s="429"/>
      <c r="BG102" s="429"/>
      <c r="BH102" s="430"/>
      <c r="BI102" s="428">
        <v>487785</v>
      </c>
      <c r="BJ102" s="429"/>
      <c r="BK102" s="429"/>
      <c r="BL102" s="429"/>
      <c r="BM102" s="429"/>
      <c r="BN102" s="429"/>
      <c r="BO102" s="429"/>
      <c r="BP102" s="429"/>
      <c r="BQ102" s="429"/>
      <c r="BR102" s="429"/>
      <c r="BS102" s="429"/>
      <c r="BT102" s="428">
        <v>19834</v>
      </c>
      <c r="BU102" s="429"/>
      <c r="BV102" s="429"/>
      <c r="BW102" s="429"/>
      <c r="BX102" s="429"/>
      <c r="BY102" s="429"/>
      <c r="BZ102" s="429"/>
      <c r="CA102" s="429"/>
      <c r="CB102" s="429"/>
      <c r="CC102" s="429"/>
      <c r="CD102" s="429"/>
      <c r="CE102" s="428">
        <v>38258</v>
      </c>
      <c r="CF102" s="429"/>
      <c r="CG102" s="429"/>
      <c r="CH102" s="429"/>
      <c r="CI102" s="429"/>
      <c r="CJ102" s="429"/>
      <c r="CK102" s="429"/>
      <c r="CL102" s="429"/>
      <c r="CM102" s="429"/>
      <c r="CN102" s="429"/>
      <c r="CO102" s="429"/>
      <c r="CP102" s="428">
        <v>1742</v>
      </c>
      <c r="CQ102" s="429"/>
      <c r="CR102" s="429"/>
      <c r="CS102" s="429"/>
      <c r="CT102" s="429"/>
      <c r="CU102" s="429"/>
      <c r="CV102" s="429"/>
      <c r="CW102" s="429"/>
      <c r="CX102" s="429"/>
      <c r="CY102" s="429"/>
      <c r="CZ102" s="430"/>
      <c r="DA102" s="540">
        <f t="shared" si="9"/>
        <v>1911529</v>
      </c>
      <c r="DB102" s="543"/>
      <c r="DC102" s="543"/>
      <c r="DD102" s="543"/>
      <c r="DE102" s="543"/>
      <c r="DF102" s="543"/>
      <c r="DG102" s="543"/>
      <c r="DH102" s="543"/>
      <c r="DI102" s="543"/>
      <c r="DJ102" s="545"/>
    </row>
    <row r="103" spans="1:114" ht="15" customHeight="1">
      <c r="A103" s="760"/>
      <c r="B103" s="761"/>
      <c r="C103" s="761"/>
      <c r="D103" s="761"/>
      <c r="E103" s="761"/>
      <c r="F103" s="762"/>
      <c r="G103" s="144" t="s">
        <v>4423</v>
      </c>
      <c r="H103" s="144"/>
      <c r="I103" s="144"/>
      <c r="J103" s="144"/>
      <c r="K103" s="144"/>
      <c r="L103" s="144"/>
      <c r="M103" s="144"/>
      <c r="N103" s="144"/>
      <c r="O103" s="144"/>
      <c r="P103" s="144"/>
      <c r="Q103" s="144"/>
      <c r="R103" s="144"/>
      <c r="S103" s="144"/>
      <c r="T103" s="144"/>
      <c r="U103" s="144"/>
      <c r="V103" s="144"/>
      <c r="W103" s="144"/>
      <c r="X103" s="144"/>
      <c r="Y103" s="144"/>
      <c r="Z103" s="144"/>
      <c r="AA103" s="488"/>
      <c r="AB103" s="832">
        <v>1</v>
      </c>
      <c r="AC103" s="833"/>
      <c r="AD103" s="834"/>
      <c r="AE103" s="835">
        <v>1</v>
      </c>
      <c r="AF103" s="833"/>
      <c r="AG103" s="834"/>
      <c r="AH103" s="835">
        <v>2</v>
      </c>
      <c r="AI103" s="833"/>
      <c r="AJ103" s="836"/>
      <c r="AK103" s="428"/>
      <c r="AL103" s="429"/>
      <c r="AM103" s="429"/>
      <c r="AN103" s="429"/>
      <c r="AO103" s="429"/>
      <c r="AP103" s="429"/>
      <c r="AQ103" s="429"/>
      <c r="AR103" s="430"/>
      <c r="AS103" s="428"/>
      <c r="AT103" s="429"/>
      <c r="AU103" s="429"/>
      <c r="AV103" s="429"/>
      <c r="AW103" s="429"/>
      <c r="AX103" s="429"/>
      <c r="AY103" s="429"/>
      <c r="AZ103" s="430"/>
      <c r="BA103" s="540">
        <f t="shared" si="8"/>
        <v>0</v>
      </c>
      <c r="BB103" s="429"/>
      <c r="BC103" s="429"/>
      <c r="BD103" s="429"/>
      <c r="BE103" s="429"/>
      <c r="BF103" s="429"/>
      <c r="BG103" s="429"/>
      <c r="BH103" s="430"/>
      <c r="BI103" s="428">
        <v>3815862</v>
      </c>
      <c r="BJ103" s="429"/>
      <c r="BK103" s="429"/>
      <c r="BL103" s="429"/>
      <c r="BM103" s="429"/>
      <c r="BN103" s="429"/>
      <c r="BO103" s="429"/>
      <c r="BP103" s="429"/>
      <c r="BQ103" s="429"/>
      <c r="BR103" s="429"/>
      <c r="BS103" s="429"/>
      <c r="BT103" s="428">
        <v>134347</v>
      </c>
      <c r="BU103" s="429"/>
      <c r="BV103" s="429"/>
      <c r="BW103" s="429"/>
      <c r="BX103" s="429"/>
      <c r="BY103" s="429"/>
      <c r="BZ103" s="429"/>
      <c r="CA103" s="429"/>
      <c r="CB103" s="429"/>
      <c r="CC103" s="429"/>
      <c r="CD103" s="429"/>
      <c r="CE103" s="428">
        <v>4072</v>
      </c>
      <c r="CF103" s="429"/>
      <c r="CG103" s="429"/>
      <c r="CH103" s="429"/>
      <c r="CI103" s="429"/>
      <c r="CJ103" s="429"/>
      <c r="CK103" s="429"/>
      <c r="CL103" s="429"/>
      <c r="CM103" s="429"/>
      <c r="CN103" s="429"/>
      <c r="CO103" s="429"/>
      <c r="CP103" s="428">
        <v>34517</v>
      </c>
      <c r="CQ103" s="429"/>
      <c r="CR103" s="429"/>
      <c r="CS103" s="429"/>
      <c r="CT103" s="429"/>
      <c r="CU103" s="429"/>
      <c r="CV103" s="429"/>
      <c r="CW103" s="429"/>
      <c r="CX103" s="429"/>
      <c r="CY103" s="429"/>
      <c r="CZ103" s="430"/>
      <c r="DA103" s="540">
        <f t="shared" si="9"/>
        <v>5235362</v>
      </c>
      <c r="DB103" s="543"/>
      <c r="DC103" s="543"/>
      <c r="DD103" s="543"/>
      <c r="DE103" s="543"/>
      <c r="DF103" s="543"/>
      <c r="DG103" s="543"/>
      <c r="DH103" s="543"/>
      <c r="DI103" s="543"/>
      <c r="DJ103" s="545"/>
    </row>
    <row r="104" spans="1:114" ht="15" customHeight="1">
      <c r="A104" s="760"/>
      <c r="B104" s="761"/>
      <c r="C104" s="761"/>
      <c r="D104" s="761"/>
      <c r="E104" s="761"/>
      <c r="F104" s="762"/>
      <c r="G104" s="144" t="s">
        <v>4419</v>
      </c>
      <c r="H104" s="144"/>
      <c r="I104" s="144"/>
      <c r="J104" s="144"/>
      <c r="K104" s="144"/>
      <c r="L104" s="144"/>
      <c r="M104" s="144"/>
      <c r="N104" s="144"/>
      <c r="O104" s="144"/>
      <c r="P104" s="144"/>
      <c r="Q104" s="144"/>
      <c r="R104" s="144"/>
      <c r="S104" s="144"/>
      <c r="T104" s="144"/>
      <c r="U104" s="144"/>
      <c r="V104" s="144"/>
      <c r="W104" s="144"/>
      <c r="X104" s="144"/>
      <c r="Y104" s="144"/>
      <c r="Z104" s="144"/>
      <c r="AA104" s="488"/>
      <c r="AB104" s="832">
        <v>1</v>
      </c>
      <c r="AC104" s="833"/>
      <c r="AD104" s="834"/>
      <c r="AE104" s="835">
        <v>2</v>
      </c>
      <c r="AF104" s="833"/>
      <c r="AG104" s="834"/>
      <c r="AH104" s="835">
        <v>2</v>
      </c>
      <c r="AI104" s="833"/>
      <c r="AJ104" s="836"/>
      <c r="AK104" s="428"/>
      <c r="AL104" s="429"/>
      <c r="AM104" s="429"/>
      <c r="AN104" s="429"/>
      <c r="AO104" s="429"/>
      <c r="AP104" s="429"/>
      <c r="AQ104" s="429"/>
      <c r="AR104" s="430"/>
      <c r="AS104" s="428"/>
      <c r="AT104" s="429"/>
      <c r="AU104" s="429"/>
      <c r="AV104" s="429"/>
      <c r="AW104" s="429"/>
      <c r="AX104" s="429"/>
      <c r="AY104" s="429"/>
      <c r="AZ104" s="430"/>
      <c r="BA104" s="540">
        <f t="shared" si="7"/>
        <v>0</v>
      </c>
      <c r="BB104" s="429"/>
      <c r="BC104" s="429"/>
      <c r="BD104" s="429"/>
      <c r="BE104" s="429"/>
      <c r="BF104" s="429"/>
      <c r="BG104" s="429"/>
      <c r="BH104" s="430"/>
      <c r="BI104" s="428">
        <v>9010</v>
      </c>
      <c r="BJ104" s="429"/>
      <c r="BK104" s="429"/>
      <c r="BL104" s="429"/>
      <c r="BM104" s="429"/>
      <c r="BN104" s="429"/>
      <c r="BO104" s="429"/>
      <c r="BP104" s="429"/>
      <c r="BQ104" s="429"/>
      <c r="BR104" s="429"/>
      <c r="BS104" s="429"/>
      <c r="BT104" s="428">
        <v>29402</v>
      </c>
      <c r="BU104" s="429"/>
      <c r="BV104" s="429"/>
      <c r="BW104" s="429"/>
      <c r="BX104" s="429"/>
      <c r="BY104" s="429"/>
      <c r="BZ104" s="429"/>
      <c r="CA104" s="429"/>
      <c r="CB104" s="429"/>
      <c r="CC104" s="429"/>
      <c r="CD104" s="429"/>
      <c r="CE104" s="428">
        <v>16229</v>
      </c>
      <c r="CF104" s="429"/>
      <c r="CG104" s="429"/>
      <c r="CH104" s="429"/>
      <c r="CI104" s="429"/>
      <c r="CJ104" s="429"/>
      <c r="CK104" s="429"/>
      <c r="CL104" s="429"/>
      <c r="CM104" s="429"/>
      <c r="CN104" s="429"/>
      <c r="CO104" s="429"/>
      <c r="CP104" s="428"/>
      <c r="CQ104" s="429"/>
      <c r="CR104" s="429"/>
      <c r="CS104" s="429"/>
      <c r="CT104" s="429"/>
      <c r="CU104" s="429"/>
      <c r="CV104" s="429"/>
      <c r="CW104" s="429"/>
      <c r="CX104" s="429"/>
      <c r="CY104" s="429"/>
      <c r="CZ104" s="430"/>
      <c r="DA104" s="540">
        <f>SUM(CD24,CS24,BI64,BA104:CZ104)</f>
        <v>655772</v>
      </c>
      <c r="DB104" s="543"/>
      <c r="DC104" s="543"/>
      <c r="DD104" s="543"/>
      <c r="DE104" s="543"/>
      <c r="DF104" s="543"/>
      <c r="DG104" s="543"/>
      <c r="DH104" s="543"/>
      <c r="DI104" s="543"/>
      <c r="DJ104" s="545"/>
    </row>
    <row r="105" spans="1:114" ht="15" customHeight="1">
      <c r="A105" s="760"/>
      <c r="B105" s="761"/>
      <c r="C105" s="761"/>
      <c r="D105" s="761"/>
      <c r="E105" s="761"/>
      <c r="F105" s="762"/>
      <c r="G105" s="144" t="s">
        <v>336</v>
      </c>
      <c r="H105" s="144"/>
      <c r="I105" s="144"/>
      <c r="J105" s="144"/>
      <c r="K105" s="144"/>
      <c r="L105" s="144"/>
      <c r="M105" s="144"/>
      <c r="N105" s="144"/>
      <c r="O105" s="144"/>
      <c r="P105" s="144"/>
      <c r="Q105" s="144"/>
      <c r="R105" s="144"/>
      <c r="S105" s="144"/>
      <c r="T105" s="144"/>
      <c r="U105" s="144"/>
      <c r="V105" s="144"/>
      <c r="W105" s="144"/>
      <c r="X105" s="144"/>
      <c r="Y105" s="144"/>
      <c r="Z105" s="144"/>
      <c r="AA105" s="488"/>
      <c r="AB105" s="832">
        <v>1</v>
      </c>
      <c r="AC105" s="833"/>
      <c r="AD105" s="834"/>
      <c r="AE105" s="835">
        <v>3</v>
      </c>
      <c r="AF105" s="833"/>
      <c r="AG105" s="834"/>
      <c r="AH105" s="835">
        <v>2</v>
      </c>
      <c r="AI105" s="833"/>
      <c r="AJ105" s="836"/>
      <c r="AK105" s="540">
        <f>SUM(AK93:AR104)</f>
        <v>101100</v>
      </c>
      <c r="AL105" s="429"/>
      <c r="AM105" s="429"/>
      <c r="AN105" s="429"/>
      <c r="AO105" s="429"/>
      <c r="AP105" s="429"/>
      <c r="AQ105" s="429"/>
      <c r="AR105" s="430"/>
      <c r="AS105" s="540">
        <f>SUM(AS93:AZ104)</f>
        <v>0</v>
      </c>
      <c r="AT105" s="429"/>
      <c r="AU105" s="429"/>
      <c r="AV105" s="429"/>
      <c r="AW105" s="429"/>
      <c r="AX105" s="429"/>
      <c r="AY105" s="429"/>
      <c r="AZ105" s="430"/>
      <c r="BA105" s="540">
        <f t="shared" si="7"/>
        <v>101100</v>
      </c>
      <c r="BB105" s="429"/>
      <c r="BC105" s="429"/>
      <c r="BD105" s="429"/>
      <c r="BE105" s="429"/>
      <c r="BF105" s="429"/>
      <c r="BG105" s="429"/>
      <c r="BH105" s="430"/>
      <c r="BI105" s="540">
        <f>SUM(BI93:BS104)</f>
        <v>6425422</v>
      </c>
      <c r="BJ105" s="543"/>
      <c r="BK105" s="543"/>
      <c r="BL105" s="543"/>
      <c r="BM105" s="543"/>
      <c r="BN105" s="543"/>
      <c r="BO105" s="543"/>
      <c r="BP105" s="543"/>
      <c r="BQ105" s="543"/>
      <c r="BR105" s="543"/>
      <c r="BS105" s="544"/>
      <c r="BT105" s="540">
        <f>SUM(BT93:CD104)</f>
        <v>2220490</v>
      </c>
      <c r="BU105" s="543"/>
      <c r="BV105" s="543"/>
      <c r="BW105" s="543"/>
      <c r="BX105" s="543"/>
      <c r="BY105" s="543"/>
      <c r="BZ105" s="543"/>
      <c r="CA105" s="543"/>
      <c r="CB105" s="543"/>
      <c r="CC105" s="543"/>
      <c r="CD105" s="544"/>
      <c r="CE105" s="540">
        <f>SUM(CE93:CO104)</f>
        <v>294077</v>
      </c>
      <c r="CF105" s="429"/>
      <c r="CG105" s="429"/>
      <c r="CH105" s="429"/>
      <c r="CI105" s="429"/>
      <c r="CJ105" s="429"/>
      <c r="CK105" s="429"/>
      <c r="CL105" s="429"/>
      <c r="CM105" s="429"/>
      <c r="CN105" s="429"/>
      <c r="CO105" s="429"/>
      <c r="CP105" s="540">
        <f>SUM(CP93:CZ104)</f>
        <v>404370</v>
      </c>
      <c r="CQ105" s="429"/>
      <c r="CR105" s="429"/>
      <c r="CS105" s="429"/>
      <c r="CT105" s="429"/>
      <c r="CU105" s="429"/>
      <c r="CV105" s="429"/>
      <c r="CW105" s="429"/>
      <c r="CX105" s="429"/>
      <c r="CY105" s="429"/>
      <c r="CZ105" s="430"/>
      <c r="DA105" s="540">
        <f>SUM(CD25,CS25,BI65,BA105:CZ105)</f>
        <v>29210824</v>
      </c>
      <c r="DB105" s="543"/>
      <c r="DC105" s="543"/>
      <c r="DD105" s="543"/>
      <c r="DE105" s="543"/>
      <c r="DF105" s="543"/>
      <c r="DG105" s="543"/>
      <c r="DH105" s="543"/>
      <c r="DI105" s="543"/>
      <c r="DJ105" s="545"/>
    </row>
    <row r="106" spans="1:114" ht="15" customHeight="1" thickBot="1">
      <c r="A106" s="760"/>
      <c r="B106" s="761"/>
      <c r="C106" s="761"/>
      <c r="D106" s="761"/>
      <c r="E106" s="761"/>
      <c r="F106" s="762"/>
      <c r="G106" s="144" t="s">
        <v>619</v>
      </c>
      <c r="H106" s="144"/>
      <c r="I106" s="144"/>
      <c r="J106" s="144"/>
      <c r="K106" s="144"/>
      <c r="L106" s="144"/>
      <c r="M106" s="144"/>
      <c r="N106" s="144"/>
      <c r="O106" s="144"/>
      <c r="P106" s="144"/>
      <c r="Q106" s="144"/>
      <c r="R106" s="144"/>
      <c r="S106" s="144"/>
      <c r="T106" s="144"/>
      <c r="U106" s="144"/>
      <c r="V106" s="144"/>
      <c r="W106" s="144"/>
      <c r="X106" s="144"/>
      <c r="Y106" s="144"/>
      <c r="Z106" s="144"/>
      <c r="AA106" s="488"/>
      <c r="AB106" s="839">
        <v>1</v>
      </c>
      <c r="AC106" s="840"/>
      <c r="AD106" s="841"/>
      <c r="AE106" s="842">
        <v>4</v>
      </c>
      <c r="AF106" s="840"/>
      <c r="AG106" s="841"/>
      <c r="AH106" s="842">
        <v>2</v>
      </c>
      <c r="AI106" s="840"/>
      <c r="AJ106" s="843"/>
      <c r="AK106" s="380">
        <v>2390</v>
      </c>
      <c r="AL106" s="453"/>
      <c r="AM106" s="453"/>
      <c r="AN106" s="453"/>
      <c r="AO106" s="453"/>
      <c r="AP106" s="453"/>
      <c r="AQ106" s="453"/>
      <c r="AR106" s="454"/>
      <c r="AS106" s="380"/>
      <c r="AT106" s="453"/>
      <c r="AU106" s="453"/>
      <c r="AV106" s="453"/>
      <c r="AW106" s="453"/>
      <c r="AX106" s="453"/>
      <c r="AY106" s="453"/>
      <c r="AZ106" s="454"/>
      <c r="BA106" s="519">
        <f t="shared" si="7"/>
        <v>2390</v>
      </c>
      <c r="BB106" s="453"/>
      <c r="BC106" s="453"/>
      <c r="BD106" s="453"/>
      <c r="BE106" s="453"/>
      <c r="BF106" s="453"/>
      <c r="BG106" s="453"/>
      <c r="BH106" s="454"/>
      <c r="BI106" s="380">
        <v>108571</v>
      </c>
      <c r="BJ106" s="453"/>
      <c r="BK106" s="453"/>
      <c r="BL106" s="453"/>
      <c r="BM106" s="453"/>
      <c r="BN106" s="453"/>
      <c r="BO106" s="453"/>
      <c r="BP106" s="453"/>
      <c r="BQ106" s="453"/>
      <c r="BR106" s="453"/>
      <c r="BS106" s="453"/>
      <c r="BT106" s="380">
        <v>212366</v>
      </c>
      <c r="BU106" s="453"/>
      <c r="BV106" s="453"/>
      <c r="BW106" s="453"/>
      <c r="BX106" s="453"/>
      <c r="BY106" s="453"/>
      <c r="BZ106" s="453"/>
      <c r="CA106" s="453"/>
      <c r="CB106" s="453"/>
      <c r="CC106" s="453"/>
      <c r="CD106" s="453"/>
      <c r="CE106" s="380">
        <v>111336</v>
      </c>
      <c r="CF106" s="453"/>
      <c r="CG106" s="453"/>
      <c r="CH106" s="453"/>
      <c r="CI106" s="453"/>
      <c r="CJ106" s="453"/>
      <c r="CK106" s="453"/>
      <c r="CL106" s="453"/>
      <c r="CM106" s="453"/>
      <c r="CN106" s="453"/>
      <c r="CO106" s="453"/>
      <c r="CP106" s="380">
        <v>143502</v>
      </c>
      <c r="CQ106" s="453"/>
      <c r="CR106" s="453"/>
      <c r="CS106" s="453"/>
      <c r="CT106" s="453"/>
      <c r="CU106" s="453"/>
      <c r="CV106" s="453"/>
      <c r="CW106" s="453"/>
      <c r="CX106" s="453"/>
      <c r="CY106" s="453"/>
      <c r="CZ106" s="454"/>
      <c r="DA106" s="519">
        <f>SUM(CD26,CS26,BI66,BA106:CZ106)</f>
        <v>7868968</v>
      </c>
      <c r="DB106" s="520"/>
      <c r="DC106" s="520"/>
      <c r="DD106" s="520"/>
      <c r="DE106" s="520"/>
      <c r="DF106" s="520"/>
      <c r="DG106" s="520"/>
      <c r="DH106" s="520"/>
      <c r="DI106" s="520"/>
      <c r="DJ106" s="521"/>
    </row>
    <row r="107" spans="1:114" ht="15" customHeight="1" thickBot="1">
      <c r="A107" s="760"/>
      <c r="B107" s="761"/>
      <c r="C107" s="761"/>
      <c r="D107" s="761"/>
      <c r="E107" s="761"/>
      <c r="F107" s="762"/>
      <c r="G107" s="143"/>
      <c r="H107" s="144"/>
      <c r="I107" s="144"/>
      <c r="J107" s="144"/>
      <c r="K107" s="144"/>
      <c r="L107" s="144"/>
      <c r="M107" s="144"/>
      <c r="N107" s="144"/>
      <c r="O107" s="144"/>
      <c r="P107" s="144"/>
      <c r="Q107" s="144"/>
      <c r="R107" s="144"/>
      <c r="S107" s="144"/>
      <c r="T107" s="144"/>
      <c r="U107" s="144"/>
      <c r="V107" s="144"/>
      <c r="W107" s="144"/>
      <c r="X107" s="144"/>
      <c r="Y107" s="144"/>
      <c r="Z107" s="144"/>
      <c r="AA107" s="144"/>
      <c r="AB107" s="844"/>
      <c r="AC107" s="844"/>
      <c r="AD107" s="844"/>
      <c r="AE107" s="844"/>
      <c r="AF107" s="844"/>
      <c r="AG107" s="844"/>
      <c r="AH107" s="844"/>
      <c r="AI107" s="844"/>
      <c r="AJ107" s="844"/>
      <c r="AK107" s="371"/>
      <c r="AL107" s="738"/>
      <c r="AM107" s="738"/>
      <c r="AN107" s="738"/>
      <c r="AO107" s="738"/>
      <c r="AP107" s="738"/>
      <c r="AQ107" s="738"/>
      <c r="AR107" s="738"/>
      <c r="AS107" s="371"/>
      <c r="AT107" s="738"/>
      <c r="AU107" s="738"/>
      <c r="AV107" s="738"/>
      <c r="AW107" s="738"/>
      <c r="AX107" s="738"/>
      <c r="AY107" s="738"/>
      <c r="AZ107" s="738"/>
      <c r="BA107" s="371"/>
      <c r="BB107" s="738"/>
      <c r="BC107" s="738"/>
      <c r="BD107" s="738"/>
      <c r="BE107" s="738"/>
      <c r="BF107" s="738"/>
      <c r="BG107" s="738"/>
      <c r="BH107" s="738"/>
      <c r="BI107" s="179"/>
      <c r="BJ107" s="179"/>
      <c r="BK107" s="179"/>
      <c r="BL107" s="179"/>
      <c r="BM107" s="179"/>
      <c r="BN107" s="179"/>
      <c r="BO107" s="179"/>
      <c r="BP107" s="179"/>
      <c r="BQ107" s="179"/>
      <c r="BR107" s="179"/>
      <c r="BS107" s="179"/>
      <c r="BT107" s="220"/>
      <c r="BU107" s="220"/>
      <c r="BV107" s="220"/>
      <c r="BW107" s="220"/>
      <c r="BX107" s="220"/>
      <c r="BY107" s="220"/>
      <c r="BZ107" s="220"/>
      <c r="CA107" s="220"/>
      <c r="CB107" s="220"/>
      <c r="CC107" s="220"/>
      <c r="CD107" s="220"/>
      <c r="CE107" s="371"/>
      <c r="CF107" s="738"/>
      <c r="CG107" s="738"/>
      <c r="CH107" s="738"/>
      <c r="CI107" s="738"/>
      <c r="CJ107" s="738"/>
      <c r="CK107" s="738"/>
      <c r="CL107" s="738"/>
      <c r="CM107" s="738"/>
      <c r="CN107" s="738"/>
      <c r="CO107" s="738"/>
      <c r="CP107" s="371"/>
      <c r="CQ107" s="738"/>
      <c r="CR107" s="738"/>
      <c r="CS107" s="738"/>
      <c r="CT107" s="738"/>
      <c r="CU107" s="738"/>
      <c r="CV107" s="738"/>
      <c r="CW107" s="738"/>
      <c r="CX107" s="738"/>
      <c r="CY107" s="738"/>
      <c r="CZ107" s="738"/>
      <c r="DA107" s="371"/>
      <c r="DB107" s="738"/>
      <c r="DC107" s="738"/>
      <c r="DD107" s="738"/>
      <c r="DE107" s="738"/>
      <c r="DF107" s="738"/>
      <c r="DG107" s="738"/>
      <c r="DH107" s="738"/>
      <c r="DI107" s="738"/>
      <c r="DJ107" s="738"/>
    </row>
    <row r="108" spans="1:114" ht="15" customHeight="1">
      <c r="A108" s="760"/>
      <c r="B108" s="761"/>
      <c r="C108" s="761"/>
      <c r="D108" s="761"/>
      <c r="E108" s="761"/>
      <c r="F108" s="762"/>
      <c r="G108" s="144" t="s">
        <v>11</v>
      </c>
      <c r="H108" s="144"/>
      <c r="I108" s="144"/>
      <c r="J108" s="144"/>
      <c r="K108" s="144"/>
      <c r="L108" s="144"/>
      <c r="M108" s="144"/>
      <c r="N108" s="144"/>
      <c r="O108" s="144"/>
      <c r="P108" s="144"/>
      <c r="Q108" s="144"/>
      <c r="R108" s="144"/>
      <c r="S108" s="144"/>
      <c r="T108" s="144"/>
      <c r="U108" s="144"/>
      <c r="V108" s="144"/>
      <c r="W108" s="144"/>
      <c r="X108" s="144"/>
      <c r="Y108" s="144"/>
      <c r="Z108" s="144"/>
      <c r="AA108" s="488"/>
      <c r="AB108" s="824">
        <v>1</v>
      </c>
      <c r="AC108" s="825"/>
      <c r="AD108" s="826"/>
      <c r="AE108" s="827">
        <v>5</v>
      </c>
      <c r="AF108" s="825"/>
      <c r="AG108" s="826"/>
      <c r="AH108" s="827">
        <v>2</v>
      </c>
      <c r="AI108" s="825"/>
      <c r="AJ108" s="828"/>
      <c r="AK108" s="537">
        <f>SUM(AK93:AR95)</f>
        <v>68784</v>
      </c>
      <c r="AL108" s="419"/>
      <c r="AM108" s="419"/>
      <c r="AN108" s="419"/>
      <c r="AO108" s="419"/>
      <c r="AP108" s="419"/>
      <c r="AQ108" s="419"/>
      <c r="AR108" s="420"/>
      <c r="AS108" s="537">
        <f>SUM(AS93:AZ95)</f>
        <v>0</v>
      </c>
      <c r="AT108" s="419"/>
      <c r="AU108" s="419"/>
      <c r="AV108" s="419"/>
      <c r="AW108" s="419"/>
      <c r="AX108" s="419"/>
      <c r="AY108" s="419"/>
      <c r="AZ108" s="420"/>
      <c r="BA108" s="537">
        <f>SUM(AK108:AZ108)</f>
        <v>68784</v>
      </c>
      <c r="BB108" s="419"/>
      <c r="BC108" s="419"/>
      <c r="BD108" s="419"/>
      <c r="BE108" s="419"/>
      <c r="BF108" s="419"/>
      <c r="BG108" s="419"/>
      <c r="BH108" s="420"/>
      <c r="BI108" s="537">
        <f>SUM(BI93:BS95)</f>
        <v>447340</v>
      </c>
      <c r="BJ108" s="538"/>
      <c r="BK108" s="538"/>
      <c r="BL108" s="538"/>
      <c r="BM108" s="538"/>
      <c r="BN108" s="538"/>
      <c r="BO108" s="538"/>
      <c r="BP108" s="538"/>
      <c r="BQ108" s="538"/>
      <c r="BR108" s="538"/>
      <c r="BS108" s="580"/>
      <c r="BT108" s="537">
        <f>SUM(BT93:CD95)</f>
        <v>1340970</v>
      </c>
      <c r="BU108" s="538"/>
      <c r="BV108" s="538"/>
      <c r="BW108" s="538"/>
      <c r="BX108" s="538"/>
      <c r="BY108" s="538"/>
      <c r="BZ108" s="538"/>
      <c r="CA108" s="538"/>
      <c r="CB108" s="538"/>
      <c r="CC108" s="538"/>
      <c r="CD108" s="580"/>
      <c r="CE108" s="537">
        <f>SUM(CE93:CO95)</f>
        <v>77188</v>
      </c>
      <c r="CF108" s="419"/>
      <c r="CG108" s="419"/>
      <c r="CH108" s="419"/>
      <c r="CI108" s="419"/>
      <c r="CJ108" s="419"/>
      <c r="CK108" s="419"/>
      <c r="CL108" s="419"/>
      <c r="CM108" s="419"/>
      <c r="CN108" s="419"/>
      <c r="CO108" s="420"/>
      <c r="CP108" s="537">
        <f>SUM(CP93:CZ95)</f>
        <v>143924</v>
      </c>
      <c r="CQ108" s="419"/>
      <c r="CR108" s="419"/>
      <c r="CS108" s="419"/>
      <c r="CT108" s="419"/>
      <c r="CU108" s="419"/>
      <c r="CV108" s="419"/>
      <c r="CW108" s="419"/>
      <c r="CX108" s="419"/>
      <c r="CY108" s="419"/>
      <c r="CZ108" s="420"/>
      <c r="DA108" s="537">
        <f>SUM(CD28,CS28,BI68,BA108:CZ108)</f>
        <v>8730604</v>
      </c>
      <c r="DB108" s="538"/>
      <c r="DC108" s="538"/>
      <c r="DD108" s="538"/>
      <c r="DE108" s="538"/>
      <c r="DF108" s="538"/>
      <c r="DG108" s="538"/>
      <c r="DH108" s="538"/>
      <c r="DI108" s="538"/>
      <c r="DJ108" s="539"/>
    </row>
    <row r="109" spans="1:114" ht="15" customHeight="1">
      <c r="A109" s="760"/>
      <c r="B109" s="761"/>
      <c r="C109" s="761"/>
      <c r="D109" s="761"/>
      <c r="E109" s="761"/>
      <c r="F109" s="762"/>
      <c r="G109" s="144" t="s">
        <v>12</v>
      </c>
      <c r="H109" s="144"/>
      <c r="I109" s="144"/>
      <c r="J109" s="144"/>
      <c r="K109" s="144"/>
      <c r="L109" s="144"/>
      <c r="M109" s="144"/>
      <c r="N109" s="144"/>
      <c r="O109" s="144"/>
      <c r="P109" s="144"/>
      <c r="Q109" s="144"/>
      <c r="R109" s="144"/>
      <c r="S109" s="144"/>
      <c r="T109" s="144"/>
      <c r="U109" s="144"/>
      <c r="V109" s="144"/>
      <c r="W109" s="144"/>
      <c r="X109" s="144"/>
      <c r="Y109" s="144"/>
      <c r="Z109" s="144"/>
      <c r="AA109" s="488"/>
      <c r="AB109" s="832">
        <v>1</v>
      </c>
      <c r="AC109" s="833"/>
      <c r="AD109" s="834"/>
      <c r="AE109" s="835">
        <v>6</v>
      </c>
      <c r="AF109" s="833"/>
      <c r="AG109" s="834"/>
      <c r="AH109" s="835">
        <v>2</v>
      </c>
      <c r="AI109" s="833"/>
      <c r="AJ109" s="836"/>
      <c r="AK109" s="540">
        <f>SUM(AK96:AR99)</f>
        <v>26038</v>
      </c>
      <c r="AL109" s="429"/>
      <c r="AM109" s="429"/>
      <c r="AN109" s="429"/>
      <c r="AO109" s="429"/>
      <c r="AP109" s="429"/>
      <c r="AQ109" s="429"/>
      <c r="AR109" s="430"/>
      <c r="AS109" s="540">
        <f>SUM(AS96:AZ99)</f>
        <v>0</v>
      </c>
      <c r="AT109" s="429"/>
      <c r="AU109" s="429"/>
      <c r="AV109" s="429"/>
      <c r="AW109" s="429"/>
      <c r="AX109" s="429"/>
      <c r="AY109" s="429"/>
      <c r="AZ109" s="430"/>
      <c r="BA109" s="540">
        <f>SUM(AK109:AZ109)</f>
        <v>26038</v>
      </c>
      <c r="BB109" s="429"/>
      <c r="BC109" s="429"/>
      <c r="BD109" s="429"/>
      <c r="BE109" s="429"/>
      <c r="BF109" s="429"/>
      <c r="BG109" s="429"/>
      <c r="BH109" s="430"/>
      <c r="BI109" s="540">
        <f>SUM(BI96:BS99)</f>
        <v>530994</v>
      </c>
      <c r="BJ109" s="543"/>
      <c r="BK109" s="543"/>
      <c r="BL109" s="543"/>
      <c r="BM109" s="543"/>
      <c r="BN109" s="543"/>
      <c r="BO109" s="543"/>
      <c r="BP109" s="543"/>
      <c r="BQ109" s="543"/>
      <c r="BR109" s="543"/>
      <c r="BS109" s="544"/>
      <c r="BT109" s="540">
        <f>SUM(BT96:CD99)</f>
        <v>361186</v>
      </c>
      <c r="BU109" s="543"/>
      <c r="BV109" s="543"/>
      <c r="BW109" s="543"/>
      <c r="BX109" s="543"/>
      <c r="BY109" s="543"/>
      <c r="BZ109" s="543"/>
      <c r="CA109" s="543"/>
      <c r="CB109" s="543"/>
      <c r="CC109" s="543"/>
      <c r="CD109" s="544"/>
      <c r="CE109" s="540">
        <f>SUM(CE96:CO99)</f>
        <v>75803</v>
      </c>
      <c r="CF109" s="429"/>
      <c r="CG109" s="429"/>
      <c r="CH109" s="429"/>
      <c r="CI109" s="429"/>
      <c r="CJ109" s="429"/>
      <c r="CK109" s="429"/>
      <c r="CL109" s="429"/>
      <c r="CM109" s="429"/>
      <c r="CN109" s="429"/>
      <c r="CO109" s="430"/>
      <c r="CP109" s="540">
        <f>SUM(CP96:CZ99)</f>
        <v>192400</v>
      </c>
      <c r="CQ109" s="429"/>
      <c r="CR109" s="429"/>
      <c r="CS109" s="429"/>
      <c r="CT109" s="429"/>
      <c r="CU109" s="429"/>
      <c r="CV109" s="429"/>
      <c r="CW109" s="429"/>
      <c r="CX109" s="429"/>
      <c r="CY109" s="429"/>
      <c r="CZ109" s="430"/>
      <c r="DA109" s="540">
        <f>SUM(CD29,CS29,BI69,BA109:CZ109)</f>
        <v>7118012</v>
      </c>
      <c r="DB109" s="543"/>
      <c r="DC109" s="543"/>
      <c r="DD109" s="543"/>
      <c r="DE109" s="543"/>
      <c r="DF109" s="543"/>
      <c r="DG109" s="543"/>
      <c r="DH109" s="543"/>
      <c r="DI109" s="543"/>
      <c r="DJ109" s="545"/>
    </row>
    <row r="110" spans="1:114" ht="15" customHeight="1">
      <c r="A110" s="760"/>
      <c r="B110" s="761"/>
      <c r="C110" s="761"/>
      <c r="D110" s="761"/>
      <c r="E110" s="761"/>
      <c r="F110" s="762"/>
      <c r="G110" s="143" t="s">
        <v>9</v>
      </c>
      <c r="H110" s="144"/>
      <c r="I110" s="144"/>
      <c r="J110" s="144"/>
      <c r="K110" s="144"/>
      <c r="L110" s="144"/>
      <c r="M110" s="144"/>
      <c r="N110" s="144"/>
      <c r="O110" s="144"/>
      <c r="P110" s="144"/>
      <c r="Q110" s="144"/>
      <c r="R110" s="144"/>
      <c r="S110" s="144"/>
      <c r="T110" s="144"/>
      <c r="U110" s="144"/>
      <c r="V110" s="144"/>
      <c r="W110" s="144"/>
      <c r="X110" s="144"/>
      <c r="Y110" s="144"/>
      <c r="Z110" s="144"/>
      <c r="AA110" s="488"/>
      <c r="AB110" s="832">
        <v>1</v>
      </c>
      <c r="AC110" s="833"/>
      <c r="AD110" s="834"/>
      <c r="AE110" s="835">
        <v>7</v>
      </c>
      <c r="AF110" s="833"/>
      <c r="AG110" s="834"/>
      <c r="AH110" s="835">
        <v>2</v>
      </c>
      <c r="AI110" s="833"/>
      <c r="AJ110" s="836"/>
      <c r="AK110" s="540">
        <f>AK100</f>
        <v>0</v>
      </c>
      <c r="AL110" s="429"/>
      <c r="AM110" s="429"/>
      <c r="AN110" s="429"/>
      <c r="AO110" s="429"/>
      <c r="AP110" s="429"/>
      <c r="AQ110" s="429"/>
      <c r="AR110" s="430"/>
      <c r="AS110" s="540">
        <f>AS100</f>
        <v>0</v>
      </c>
      <c r="AT110" s="429"/>
      <c r="AU110" s="429"/>
      <c r="AV110" s="429"/>
      <c r="AW110" s="429"/>
      <c r="AX110" s="429"/>
      <c r="AY110" s="429"/>
      <c r="AZ110" s="430"/>
      <c r="BA110" s="540">
        <f>SUM(AK110:AZ110)</f>
        <v>0</v>
      </c>
      <c r="BB110" s="429"/>
      <c r="BC110" s="429"/>
      <c r="BD110" s="429"/>
      <c r="BE110" s="429"/>
      <c r="BF110" s="429"/>
      <c r="BG110" s="429"/>
      <c r="BH110" s="430"/>
      <c r="BI110" s="540">
        <f>BI100</f>
        <v>169290</v>
      </c>
      <c r="BJ110" s="543"/>
      <c r="BK110" s="543"/>
      <c r="BL110" s="543"/>
      <c r="BM110" s="543"/>
      <c r="BN110" s="543"/>
      <c r="BO110" s="543"/>
      <c r="BP110" s="543"/>
      <c r="BQ110" s="543"/>
      <c r="BR110" s="543"/>
      <c r="BS110" s="544"/>
      <c r="BT110" s="540">
        <f>BT100</f>
        <v>170186</v>
      </c>
      <c r="BU110" s="543"/>
      <c r="BV110" s="543"/>
      <c r="BW110" s="543"/>
      <c r="BX110" s="543"/>
      <c r="BY110" s="543"/>
      <c r="BZ110" s="543"/>
      <c r="CA110" s="543"/>
      <c r="CB110" s="543"/>
      <c r="CC110" s="543"/>
      <c r="CD110" s="544"/>
      <c r="CE110" s="540">
        <f>CE100</f>
        <v>26318</v>
      </c>
      <c r="CF110" s="429"/>
      <c r="CG110" s="429"/>
      <c r="CH110" s="429"/>
      <c r="CI110" s="429"/>
      <c r="CJ110" s="429"/>
      <c r="CK110" s="429"/>
      <c r="CL110" s="429"/>
      <c r="CM110" s="429"/>
      <c r="CN110" s="429"/>
      <c r="CO110" s="430"/>
      <c r="CP110" s="540">
        <f>CP100</f>
        <v>12031</v>
      </c>
      <c r="CQ110" s="429"/>
      <c r="CR110" s="429"/>
      <c r="CS110" s="429"/>
      <c r="CT110" s="429"/>
      <c r="CU110" s="429"/>
      <c r="CV110" s="429"/>
      <c r="CW110" s="429"/>
      <c r="CX110" s="429"/>
      <c r="CY110" s="429"/>
      <c r="CZ110" s="430"/>
      <c r="DA110" s="869">
        <f>SUM(CD30,CS30,BI70,BA110:CZ110)</f>
        <v>1771918</v>
      </c>
      <c r="DB110" s="870"/>
      <c r="DC110" s="870"/>
      <c r="DD110" s="870"/>
      <c r="DE110" s="870"/>
      <c r="DF110" s="870"/>
      <c r="DG110" s="870"/>
      <c r="DH110" s="870"/>
      <c r="DI110" s="870"/>
      <c r="DJ110" s="871"/>
    </row>
    <row r="111" spans="1:114" ht="15" customHeight="1" thickBot="1">
      <c r="A111" s="546"/>
      <c r="B111" s="547"/>
      <c r="C111" s="547"/>
      <c r="D111" s="547"/>
      <c r="E111" s="547"/>
      <c r="F111" s="548"/>
      <c r="G111" s="143" t="s">
        <v>10</v>
      </c>
      <c r="H111" s="144"/>
      <c r="I111" s="144"/>
      <c r="J111" s="144"/>
      <c r="K111" s="144"/>
      <c r="L111" s="144"/>
      <c r="M111" s="144"/>
      <c r="N111" s="144"/>
      <c r="O111" s="144"/>
      <c r="P111" s="144"/>
      <c r="Q111" s="144"/>
      <c r="R111" s="144"/>
      <c r="S111" s="144"/>
      <c r="T111" s="144"/>
      <c r="U111" s="144"/>
      <c r="V111" s="144"/>
      <c r="W111" s="144"/>
      <c r="X111" s="144"/>
      <c r="Y111" s="144"/>
      <c r="Z111" s="144"/>
      <c r="AA111" s="488"/>
      <c r="AB111" s="839">
        <v>1</v>
      </c>
      <c r="AC111" s="840"/>
      <c r="AD111" s="841"/>
      <c r="AE111" s="842">
        <v>8</v>
      </c>
      <c r="AF111" s="840"/>
      <c r="AG111" s="841"/>
      <c r="AH111" s="842">
        <v>2</v>
      </c>
      <c r="AI111" s="840"/>
      <c r="AJ111" s="843"/>
      <c r="AK111" s="519">
        <f>SUM(AK101:AR104)</f>
        <v>6278</v>
      </c>
      <c r="AL111" s="453"/>
      <c r="AM111" s="453"/>
      <c r="AN111" s="453"/>
      <c r="AO111" s="453"/>
      <c r="AP111" s="453"/>
      <c r="AQ111" s="453"/>
      <c r="AR111" s="454"/>
      <c r="AS111" s="519">
        <f>SUM(AS101:AZ104)</f>
        <v>0</v>
      </c>
      <c r="AT111" s="453"/>
      <c r="AU111" s="453"/>
      <c r="AV111" s="453"/>
      <c r="AW111" s="453"/>
      <c r="AX111" s="453"/>
      <c r="AY111" s="453"/>
      <c r="AZ111" s="454"/>
      <c r="BA111" s="519">
        <f>SUM(AK111:AZ111)</f>
        <v>6278</v>
      </c>
      <c r="BB111" s="453"/>
      <c r="BC111" s="453"/>
      <c r="BD111" s="453"/>
      <c r="BE111" s="453"/>
      <c r="BF111" s="453"/>
      <c r="BG111" s="453"/>
      <c r="BH111" s="454"/>
      <c r="BI111" s="519">
        <f>SUM(BI101:BS104)</f>
        <v>5277798</v>
      </c>
      <c r="BJ111" s="520"/>
      <c r="BK111" s="520"/>
      <c r="BL111" s="520"/>
      <c r="BM111" s="520"/>
      <c r="BN111" s="520"/>
      <c r="BO111" s="520"/>
      <c r="BP111" s="520"/>
      <c r="BQ111" s="520"/>
      <c r="BR111" s="520"/>
      <c r="BS111" s="556"/>
      <c r="BT111" s="519">
        <f>SUM(BT101:CD104)</f>
        <v>348148</v>
      </c>
      <c r="BU111" s="520"/>
      <c r="BV111" s="520"/>
      <c r="BW111" s="520"/>
      <c r="BX111" s="520"/>
      <c r="BY111" s="520"/>
      <c r="BZ111" s="520"/>
      <c r="CA111" s="520"/>
      <c r="CB111" s="520"/>
      <c r="CC111" s="520"/>
      <c r="CD111" s="556"/>
      <c r="CE111" s="519">
        <f>SUM(CE101:CO104)</f>
        <v>114768</v>
      </c>
      <c r="CF111" s="520"/>
      <c r="CG111" s="520"/>
      <c r="CH111" s="520"/>
      <c r="CI111" s="520"/>
      <c r="CJ111" s="520"/>
      <c r="CK111" s="520"/>
      <c r="CL111" s="520"/>
      <c r="CM111" s="520"/>
      <c r="CN111" s="520"/>
      <c r="CO111" s="556"/>
      <c r="CP111" s="519">
        <f>SUM(CP101:CZ104)</f>
        <v>56015</v>
      </c>
      <c r="CQ111" s="520"/>
      <c r="CR111" s="520"/>
      <c r="CS111" s="520"/>
      <c r="CT111" s="520"/>
      <c r="CU111" s="520"/>
      <c r="CV111" s="520"/>
      <c r="CW111" s="520"/>
      <c r="CX111" s="520"/>
      <c r="CY111" s="520"/>
      <c r="CZ111" s="556"/>
      <c r="DA111" s="519">
        <f>SUM(CD31,CS31,BI71,BA111:CZ111)</f>
        <v>11590290</v>
      </c>
      <c r="DB111" s="520"/>
      <c r="DC111" s="520"/>
      <c r="DD111" s="520"/>
      <c r="DE111" s="520"/>
      <c r="DF111" s="520"/>
      <c r="DG111" s="520"/>
      <c r="DH111" s="520"/>
      <c r="DI111" s="520"/>
      <c r="DJ111" s="521"/>
    </row>
    <row r="112" spans="1:114" ht="12.75" customHeight="1" thickBot="1">
      <c r="AB112" s="847"/>
      <c r="AC112" s="847"/>
      <c r="AD112" s="847"/>
      <c r="AE112" s="847"/>
      <c r="AF112" s="847"/>
      <c r="AG112" s="847"/>
      <c r="AH112" s="847"/>
    </row>
    <row r="113" spans="1:135" ht="15" customHeight="1">
      <c r="A113" s="442" t="s">
        <v>14</v>
      </c>
      <c r="B113" s="750"/>
      <c r="C113" s="750"/>
      <c r="D113" s="443" t="s">
        <v>623</v>
      </c>
      <c r="E113" s="750"/>
      <c r="F113" s="751"/>
      <c r="G113" s="143" t="s">
        <v>749</v>
      </c>
      <c r="H113" s="144"/>
      <c r="I113" s="144"/>
      <c r="J113" s="144"/>
      <c r="K113" s="144"/>
      <c r="L113" s="144"/>
      <c r="M113" s="144"/>
      <c r="N113" s="144"/>
      <c r="O113" s="144"/>
      <c r="P113" s="144"/>
      <c r="Q113" s="144"/>
      <c r="R113" s="144"/>
      <c r="S113" s="144"/>
      <c r="T113" s="144"/>
      <c r="U113" s="144"/>
      <c r="V113" s="144"/>
      <c r="W113" s="144"/>
      <c r="X113" s="144"/>
      <c r="Y113" s="144"/>
      <c r="Z113" s="144"/>
      <c r="AA113" s="488"/>
      <c r="AB113" s="824">
        <v>1</v>
      </c>
      <c r="AC113" s="825"/>
      <c r="AD113" s="826"/>
      <c r="AE113" s="827">
        <v>9</v>
      </c>
      <c r="AF113" s="825"/>
      <c r="AG113" s="826"/>
      <c r="AH113" s="827">
        <v>2</v>
      </c>
      <c r="AI113" s="825"/>
      <c r="AJ113" s="828"/>
      <c r="AK113" s="418">
        <v>94822</v>
      </c>
      <c r="AL113" s="419"/>
      <c r="AM113" s="419"/>
      <c r="AN113" s="419"/>
      <c r="AO113" s="419"/>
      <c r="AP113" s="419"/>
      <c r="AQ113" s="419"/>
      <c r="AR113" s="420"/>
      <c r="AS113" s="418"/>
      <c r="AT113" s="419"/>
      <c r="AU113" s="419"/>
      <c r="AV113" s="419"/>
      <c r="AW113" s="419"/>
      <c r="AX113" s="419"/>
      <c r="AY113" s="419"/>
      <c r="AZ113" s="420"/>
      <c r="BA113" s="537">
        <f>SUM(AK113:AZ113)</f>
        <v>94822</v>
      </c>
      <c r="BB113" s="419"/>
      <c r="BC113" s="419"/>
      <c r="BD113" s="419"/>
      <c r="BE113" s="419"/>
      <c r="BF113" s="419"/>
      <c r="BG113" s="419"/>
      <c r="BH113" s="420"/>
      <c r="BI113" s="418">
        <v>978333</v>
      </c>
      <c r="BJ113" s="419"/>
      <c r="BK113" s="419"/>
      <c r="BL113" s="419"/>
      <c r="BM113" s="419"/>
      <c r="BN113" s="419"/>
      <c r="BO113" s="419"/>
      <c r="BP113" s="419"/>
      <c r="BQ113" s="419"/>
      <c r="BR113" s="419"/>
      <c r="BS113" s="420"/>
      <c r="BT113" s="418">
        <v>1692502</v>
      </c>
      <c r="BU113" s="419"/>
      <c r="BV113" s="419"/>
      <c r="BW113" s="419"/>
      <c r="BX113" s="419"/>
      <c r="BY113" s="419"/>
      <c r="BZ113" s="419"/>
      <c r="CA113" s="419"/>
      <c r="CB113" s="419"/>
      <c r="CC113" s="419"/>
      <c r="CD113" s="420"/>
      <c r="CE113" s="418">
        <v>152605</v>
      </c>
      <c r="CF113" s="419"/>
      <c r="CG113" s="419"/>
      <c r="CH113" s="419"/>
      <c r="CI113" s="419"/>
      <c r="CJ113" s="419"/>
      <c r="CK113" s="419"/>
      <c r="CL113" s="419"/>
      <c r="CM113" s="419"/>
      <c r="CN113" s="419"/>
      <c r="CO113" s="420"/>
      <c r="CP113" s="418">
        <v>335682</v>
      </c>
      <c r="CQ113" s="419"/>
      <c r="CR113" s="419"/>
      <c r="CS113" s="419"/>
      <c r="CT113" s="419"/>
      <c r="CU113" s="419"/>
      <c r="CV113" s="419"/>
      <c r="CW113" s="419"/>
      <c r="CX113" s="419"/>
      <c r="CY113" s="419"/>
      <c r="CZ113" s="420"/>
      <c r="DA113" s="537">
        <f>SUM(CD33,CS33,BI73,BA113:CZ113)</f>
        <v>15826944</v>
      </c>
      <c r="DB113" s="538"/>
      <c r="DC113" s="538"/>
      <c r="DD113" s="538"/>
      <c r="DE113" s="538"/>
      <c r="DF113" s="538"/>
      <c r="DG113" s="538"/>
      <c r="DH113" s="538"/>
      <c r="DI113" s="538"/>
      <c r="DJ113" s="539"/>
    </row>
    <row r="114" spans="1:135" ht="15" customHeight="1">
      <c r="A114" s="560"/>
      <c r="B114" s="761"/>
      <c r="C114" s="761"/>
      <c r="D114" s="561"/>
      <c r="E114" s="761"/>
      <c r="F114" s="762"/>
      <c r="G114" s="563" t="s">
        <v>282</v>
      </c>
      <c r="H114" s="564"/>
      <c r="I114" s="564"/>
      <c r="J114" s="564"/>
      <c r="K114" s="564"/>
      <c r="L114" s="564"/>
      <c r="M114" s="564"/>
      <c r="N114" s="564"/>
      <c r="O114" s="564"/>
      <c r="P114" s="564"/>
      <c r="Q114" s="564"/>
      <c r="R114" s="564"/>
      <c r="S114" s="564"/>
      <c r="T114" s="564"/>
      <c r="U114" s="564"/>
      <c r="V114" s="564"/>
      <c r="W114" s="564"/>
      <c r="X114" s="564"/>
      <c r="Y114" s="564"/>
      <c r="Z114" s="564"/>
      <c r="AA114" s="565"/>
      <c r="AB114" s="832">
        <v>2</v>
      </c>
      <c r="AC114" s="833"/>
      <c r="AD114" s="834"/>
      <c r="AE114" s="835">
        <v>0</v>
      </c>
      <c r="AF114" s="833"/>
      <c r="AG114" s="834"/>
      <c r="AH114" s="835">
        <v>2</v>
      </c>
      <c r="AI114" s="833"/>
      <c r="AJ114" s="836"/>
      <c r="AK114" s="428"/>
      <c r="AL114" s="429"/>
      <c r="AM114" s="429"/>
      <c r="AN114" s="429"/>
      <c r="AO114" s="429"/>
      <c r="AP114" s="429"/>
      <c r="AQ114" s="429"/>
      <c r="AR114" s="430"/>
      <c r="AS114" s="428"/>
      <c r="AT114" s="429"/>
      <c r="AU114" s="429"/>
      <c r="AV114" s="429"/>
      <c r="AW114" s="429"/>
      <c r="AX114" s="429"/>
      <c r="AY114" s="429"/>
      <c r="AZ114" s="430"/>
      <c r="BA114" s="540">
        <f>SUM(AK114:AZ114)</f>
        <v>0</v>
      </c>
      <c r="BB114" s="429"/>
      <c r="BC114" s="429"/>
      <c r="BD114" s="429"/>
      <c r="BE114" s="429"/>
      <c r="BF114" s="429"/>
      <c r="BG114" s="429"/>
      <c r="BH114" s="430"/>
      <c r="BI114" s="428">
        <v>169290</v>
      </c>
      <c r="BJ114" s="429"/>
      <c r="BK114" s="429"/>
      <c r="BL114" s="429"/>
      <c r="BM114" s="429"/>
      <c r="BN114" s="429"/>
      <c r="BO114" s="429"/>
      <c r="BP114" s="429"/>
      <c r="BQ114" s="429"/>
      <c r="BR114" s="429"/>
      <c r="BS114" s="430"/>
      <c r="BT114" s="428">
        <v>170186</v>
      </c>
      <c r="BU114" s="429"/>
      <c r="BV114" s="429"/>
      <c r="BW114" s="429"/>
      <c r="BX114" s="429"/>
      <c r="BY114" s="429"/>
      <c r="BZ114" s="429"/>
      <c r="CA114" s="429"/>
      <c r="CB114" s="429"/>
      <c r="CC114" s="429"/>
      <c r="CD114" s="430"/>
      <c r="CE114" s="428">
        <v>26318</v>
      </c>
      <c r="CF114" s="429"/>
      <c r="CG114" s="429"/>
      <c r="CH114" s="429"/>
      <c r="CI114" s="429"/>
      <c r="CJ114" s="429"/>
      <c r="CK114" s="429"/>
      <c r="CL114" s="429"/>
      <c r="CM114" s="429"/>
      <c r="CN114" s="429"/>
      <c r="CO114" s="430"/>
      <c r="CP114" s="428">
        <v>12031</v>
      </c>
      <c r="CQ114" s="429"/>
      <c r="CR114" s="429"/>
      <c r="CS114" s="429"/>
      <c r="CT114" s="429"/>
      <c r="CU114" s="429"/>
      <c r="CV114" s="429"/>
      <c r="CW114" s="429"/>
      <c r="CX114" s="429"/>
      <c r="CY114" s="429"/>
      <c r="CZ114" s="430"/>
      <c r="DA114" s="540">
        <f>SUM(CD34,CS34,BI74,BA114:CZ114)</f>
        <v>1771918</v>
      </c>
      <c r="DB114" s="543"/>
      <c r="DC114" s="543"/>
      <c r="DD114" s="543"/>
      <c r="DE114" s="543"/>
      <c r="DF114" s="543"/>
      <c r="DG114" s="543"/>
      <c r="DH114" s="543"/>
      <c r="DI114" s="543"/>
      <c r="DJ114" s="545"/>
    </row>
    <row r="115" spans="1:135" ht="15" customHeight="1">
      <c r="A115" s="560"/>
      <c r="B115" s="761"/>
      <c r="C115" s="761"/>
      <c r="D115" s="561"/>
      <c r="E115" s="761"/>
      <c r="F115" s="762"/>
      <c r="G115" s="143" t="s">
        <v>4414</v>
      </c>
      <c r="H115" s="144"/>
      <c r="I115" s="144"/>
      <c r="J115" s="144"/>
      <c r="K115" s="144"/>
      <c r="L115" s="144"/>
      <c r="M115" s="144"/>
      <c r="N115" s="144"/>
      <c r="O115" s="144"/>
      <c r="P115" s="144"/>
      <c r="Q115" s="144"/>
      <c r="R115" s="144"/>
      <c r="S115" s="144"/>
      <c r="T115" s="144"/>
      <c r="U115" s="144"/>
      <c r="V115" s="144"/>
      <c r="W115" s="144"/>
      <c r="X115" s="144"/>
      <c r="Y115" s="144"/>
      <c r="Z115" s="144"/>
      <c r="AA115" s="144"/>
      <c r="AB115" s="832">
        <v>2</v>
      </c>
      <c r="AC115" s="833"/>
      <c r="AD115" s="834"/>
      <c r="AE115" s="835">
        <v>1</v>
      </c>
      <c r="AF115" s="833"/>
      <c r="AG115" s="834"/>
      <c r="AH115" s="835">
        <v>2</v>
      </c>
      <c r="AI115" s="833"/>
      <c r="AJ115" s="836"/>
      <c r="AK115" s="428">
        <v>5699</v>
      </c>
      <c r="AL115" s="429"/>
      <c r="AM115" s="429"/>
      <c r="AN115" s="429"/>
      <c r="AO115" s="429"/>
      <c r="AP115" s="429"/>
      <c r="AQ115" s="429"/>
      <c r="AR115" s="430"/>
      <c r="AS115" s="428"/>
      <c r="AT115" s="429"/>
      <c r="AU115" s="429"/>
      <c r="AV115" s="429"/>
      <c r="AW115" s="429"/>
      <c r="AX115" s="429"/>
      <c r="AY115" s="429"/>
      <c r="AZ115" s="430"/>
      <c r="BA115" s="540">
        <f t="shared" ref="BA115:BA117" si="10">SUM(AK115:AZ115)</f>
        <v>5699</v>
      </c>
      <c r="BB115" s="429"/>
      <c r="BC115" s="429"/>
      <c r="BD115" s="429"/>
      <c r="BE115" s="429"/>
      <c r="BF115" s="429"/>
      <c r="BG115" s="429"/>
      <c r="BH115" s="430"/>
      <c r="BI115" s="428">
        <v>965141</v>
      </c>
      <c r="BJ115" s="429"/>
      <c r="BK115" s="429"/>
      <c r="BL115" s="429"/>
      <c r="BM115" s="429"/>
      <c r="BN115" s="429"/>
      <c r="BO115" s="429"/>
      <c r="BP115" s="429"/>
      <c r="BQ115" s="429"/>
      <c r="BR115" s="429"/>
      <c r="BS115" s="430"/>
      <c r="BT115" s="428">
        <v>164565</v>
      </c>
      <c r="BU115" s="429"/>
      <c r="BV115" s="429"/>
      <c r="BW115" s="429"/>
      <c r="BX115" s="429"/>
      <c r="BY115" s="429"/>
      <c r="BZ115" s="429"/>
      <c r="CA115" s="429"/>
      <c r="CB115" s="429"/>
      <c r="CC115" s="429"/>
      <c r="CD115" s="430"/>
      <c r="CE115" s="428">
        <v>56209</v>
      </c>
      <c r="CF115" s="429"/>
      <c r="CG115" s="429"/>
      <c r="CH115" s="429"/>
      <c r="CI115" s="429"/>
      <c r="CJ115" s="429"/>
      <c r="CK115" s="429"/>
      <c r="CL115" s="429"/>
      <c r="CM115" s="429"/>
      <c r="CN115" s="429"/>
      <c r="CO115" s="430"/>
      <c r="CP115" s="428">
        <v>19756</v>
      </c>
      <c r="CQ115" s="429"/>
      <c r="CR115" s="429"/>
      <c r="CS115" s="429"/>
      <c r="CT115" s="429"/>
      <c r="CU115" s="429"/>
      <c r="CV115" s="429"/>
      <c r="CW115" s="429"/>
      <c r="CX115" s="429"/>
      <c r="CY115" s="429"/>
      <c r="CZ115" s="430"/>
      <c r="DA115" s="540">
        <f t="shared" ref="DA115:DA117" si="11">SUM(CD35,CS35,BI75,BA115:CZ115)</f>
        <v>3787627</v>
      </c>
      <c r="DB115" s="543"/>
      <c r="DC115" s="543"/>
      <c r="DD115" s="543"/>
      <c r="DE115" s="543"/>
      <c r="DF115" s="543"/>
      <c r="DG115" s="543"/>
      <c r="DH115" s="543"/>
      <c r="DI115" s="543"/>
      <c r="DJ115" s="545"/>
    </row>
    <row r="116" spans="1:135" ht="15" customHeight="1">
      <c r="A116" s="560"/>
      <c r="B116" s="761"/>
      <c r="C116" s="761"/>
      <c r="D116" s="561"/>
      <c r="E116" s="761"/>
      <c r="F116" s="762"/>
      <c r="G116" s="143" t="s">
        <v>4416</v>
      </c>
      <c r="H116" s="144"/>
      <c r="I116" s="144"/>
      <c r="J116" s="144"/>
      <c r="K116" s="144"/>
      <c r="L116" s="144"/>
      <c r="M116" s="144"/>
      <c r="N116" s="144"/>
      <c r="O116" s="144"/>
      <c r="P116" s="144"/>
      <c r="Q116" s="144"/>
      <c r="R116" s="144"/>
      <c r="S116" s="144"/>
      <c r="T116" s="144"/>
      <c r="U116" s="144"/>
      <c r="V116" s="144"/>
      <c r="W116" s="144"/>
      <c r="X116" s="144"/>
      <c r="Y116" s="144"/>
      <c r="Z116" s="144"/>
      <c r="AA116" s="144"/>
      <c r="AB116" s="832">
        <v>2</v>
      </c>
      <c r="AC116" s="833"/>
      <c r="AD116" s="834"/>
      <c r="AE116" s="835">
        <v>2</v>
      </c>
      <c r="AF116" s="833"/>
      <c r="AG116" s="834"/>
      <c r="AH116" s="835">
        <v>2</v>
      </c>
      <c r="AI116" s="833"/>
      <c r="AJ116" s="836"/>
      <c r="AK116" s="428">
        <v>579</v>
      </c>
      <c r="AL116" s="429"/>
      <c r="AM116" s="429"/>
      <c r="AN116" s="429"/>
      <c r="AO116" s="429"/>
      <c r="AP116" s="429"/>
      <c r="AQ116" s="429"/>
      <c r="AR116" s="430"/>
      <c r="AS116" s="428"/>
      <c r="AT116" s="429"/>
      <c r="AU116" s="429"/>
      <c r="AV116" s="429"/>
      <c r="AW116" s="429"/>
      <c r="AX116" s="429"/>
      <c r="AY116" s="429"/>
      <c r="AZ116" s="430"/>
      <c r="BA116" s="540">
        <f t="shared" si="10"/>
        <v>579</v>
      </c>
      <c r="BB116" s="429"/>
      <c r="BC116" s="429"/>
      <c r="BD116" s="429"/>
      <c r="BE116" s="429"/>
      <c r="BF116" s="429"/>
      <c r="BG116" s="429"/>
      <c r="BH116" s="430"/>
      <c r="BI116" s="428">
        <v>487785</v>
      </c>
      <c r="BJ116" s="429"/>
      <c r="BK116" s="429"/>
      <c r="BL116" s="429"/>
      <c r="BM116" s="429"/>
      <c r="BN116" s="429"/>
      <c r="BO116" s="429"/>
      <c r="BP116" s="429"/>
      <c r="BQ116" s="429"/>
      <c r="BR116" s="429"/>
      <c r="BS116" s="430"/>
      <c r="BT116" s="428">
        <v>19834</v>
      </c>
      <c r="BU116" s="429"/>
      <c r="BV116" s="429"/>
      <c r="BW116" s="429"/>
      <c r="BX116" s="429"/>
      <c r="BY116" s="429"/>
      <c r="BZ116" s="429"/>
      <c r="CA116" s="429"/>
      <c r="CB116" s="429"/>
      <c r="CC116" s="429"/>
      <c r="CD116" s="430"/>
      <c r="CE116" s="428">
        <v>38258</v>
      </c>
      <c r="CF116" s="429"/>
      <c r="CG116" s="429"/>
      <c r="CH116" s="429"/>
      <c r="CI116" s="429"/>
      <c r="CJ116" s="429"/>
      <c r="CK116" s="429"/>
      <c r="CL116" s="429"/>
      <c r="CM116" s="429"/>
      <c r="CN116" s="429"/>
      <c r="CO116" s="430"/>
      <c r="CP116" s="428">
        <v>1742</v>
      </c>
      <c r="CQ116" s="429"/>
      <c r="CR116" s="429"/>
      <c r="CS116" s="429"/>
      <c r="CT116" s="429"/>
      <c r="CU116" s="429"/>
      <c r="CV116" s="429"/>
      <c r="CW116" s="429"/>
      <c r="CX116" s="429"/>
      <c r="CY116" s="429"/>
      <c r="CZ116" s="430"/>
      <c r="DA116" s="540">
        <f t="shared" si="11"/>
        <v>1911529</v>
      </c>
      <c r="DB116" s="543"/>
      <c r="DC116" s="543"/>
      <c r="DD116" s="543"/>
      <c r="DE116" s="543"/>
      <c r="DF116" s="543"/>
      <c r="DG116" s="543"/>
      <c r="DH116" s="543"/>
      <c r="DI116" s="543"/>
      <c r="DJ116" s="545"/>
    </row>
    <row r="117" spans="1:135" ht="15" customHeight="1">
      <c r="A117" s="560"/>
      <c r="B117" s="761"/>
      <c r="C117" s="761"/>
      <c r="D117" s="561"/>
      <c r="E117" s="761"/>
      <c r="F117" s="762"/>
      <c r="G117" s="143" t="s">
        <v>4423</v>
      </c>
      <c r="H117" s="144"/>
      <c r="I117" s="144"/>
      <c r="J117" s="144"/>
      <c r="K117" s="144"/>
      <c r="L117" s="144"/>
      <c r="M117" s="144"/>
      <c r="N117" s="144"/>
      <c r="O117" s="144"/>
      <c r="P117" s="144"/>
      <c r="Q117" s="144"/>
      <c r="R117" s="144"/>
      <c r="S117" s="144"/>
      <c r="T117" s="144"/>
      <c r="U117" s="144"/>
      <c r="V117" s="144"/>
      <c r="W117" s="144"/>
      <c r="X117" s="144"/>
      <c r="Y117" s="144"/>
      <c r="Z117" s="144"/>
      <c r="AA117" s="144"/>
      <c r="AB117" s="832">
        <v>2</v>
      </c>
      <c r="AC117" s="833"/>
      <c r="AD117" s="834"/>
      <c r="AE117" s="835">
        <v>3</v>
      </c>
      <c r="AF117" s="833"/>
      <c r="AG117" s="834"/>
      <c r="AH117" s="835">
        <v>2</v>
      </c>
      <c r="AI117" s="833"/>
      <c r="AJ117" s="836"/>
      <c r="AK117" s="428"/>
      <c r="AL117" s="429"/>
      <c r="AM117" s="429"/>
      <c r="AN117" s="429"/>
      <c r="AO117" s="429"/>
      <c r="AP117" s="429"/>
      <c r="AQ117" s="429"/>
      <c r="AR117" s="430"/>
      <c r="AS117" s="428"/>
      <c r="AT117" s="429"/>
      <c r="AU117" s="429"/>
      <c r="AV117" s="429"/>
      <c r="AW117" s="429"/>
      <c r="AX117" s="429"/>
      <c r="AY117" s="429"/>
      <c r="AZ117" s="430"/>
      <c r="BA117" s="540">
        <f t="shared" si="10"/>
        <v>0</v>
      </c>
      <c r="BB117" s="429"/>
      <c r="BC117" s="429"/>
      <c r="BD117" s="429"/>
      <c r="BE117" s="429"/>
      <c r="BF117" s="429"/>
      <c r="BG117" s="429"/>
      <c r="BH117" s="430"/>
      <c r="BI117" s="428">
        <v>3815862</v>
      </c>
      <c r="BJ117" s="429"/>
      <c r="BK117" s="429"/>
      <c r="BL117" s="429"/>
      <c r="BM117" s="429"/>
      <c r="BN117" s="429"/>
      <c r="BO117" s="429"/>
      <c r="BP117" s="429"/>
      <c r="BQ117" s="429"/>
      <c r="BR117" s="429"/>
      <c r="BS117" s="430"/>
      <c r="BT117" s="428">
        <v>134347</v>
      </c>
      <c r="BU117" s="429"/>
      <c r="BV117" s="429"/>
      <c r="BW117" s="429"/>
      <c r="BX117" s="429"/>
      <c r="BY117" s="429"/>
      <c r="BZ117" s="429"/>
      <c r="CA117" s="429"/>
      <c r="CB117" s="429"/>
      <c r="CC117" s="429"/>
      <c r="CD117" s="430"/>
      <c r="CE117" s="428">
        <v>4072</v>
      </c>
      <c r="CF117" s="429"/>
      <c r="CG117" s="429"/>
      <c r="CH117" s="429"/>
      <c r="CI117" s="429"/>
      <c r="CJ117" s="429"/>
      <c r="CK117" s="429"/>
      <c r="CL117" s="429"/>
      <c r="CM117" s="429"/>
      <c r="CN117" s="429"/>
      <c r="CO117" s="430"/>
      <c r="CP117" s="428">
        <v>34517</v>
      </c>
      <c r="CQ117" s="429"/>
      <c r="CR117" s="429"/>
      <c r="CS117" s="429"/>
      <c r="CT117" s="429"/>
      <c r="CU117" s="429"/>
      <c r="CV117" s="429"/>
      <c r="CW117" s="429"/>
      <c r="CX117" s="429"/>
      <c r="CY117" s="429"/>
      <c r="CZ117" s="430"/>
      <c r="DA117" s="540">
        <f t="shared" si="11"/>
        <v>5235362</v>
      </c>
      <c r="DB117" s="543"/>
      <c r="DC117" s="543"/>
      <c r="DD117" s="543"/>
      <c r="DE117" s="543"/>
      <c r="DF117" s="543"/>
      <c r="DG117" s="543"/>
      <c r="DH117" s="543"/>
      <c r="DI117" s="543"/>
      <c r="DJ117" s="545"/>
    </row>
    <row r="118" spans="1:135" ht="15" customHeight="1">
      <c r="A118" s="760"/>
      <c r="B118" s="761"/>
      <c r="C118" s="761"/>
      <c r="D118" s="761"/>
      <c r="E118" s="761"/>
      <c r="F118" s="762"/>
      <c r="G118" s="143" t="s">
        <v>4419</v>
      </c>
      <c r="H118" s="144"/>
      <c r="I118" s="144"/>
      <c r="J118" s="144"/>
      <c r="K118" s="144"/>
      <c r="L118" s="144"/>
      <c r="M118" s="144"/>
      <c r="N118" s="144"/>
      <c r="O118" s="144"/>
      <c r="P118" s="144"/>
      <c r="Q118" s="144"/>
      <c r="R118" s="144"/>
      <c r="S118" s="144"/>
      <c r="T118" s="144"/>
      <c r="U118" s="144"/>
      <c r="V118" s="144"/>
      <c r="W118" s="144"/>
      <c r="X118" s="144"/>
      <c r="Y118" s="144"/>
      <c r="Z118" s="144"/>
      <c r="AA118" s="144"/>
      <c r="AB118" s="832">
        <v>2</v>
      </c>
      <c r="AC118" s="833"/>
      <c r="AD118" s="834"/>
      <c r="AE118" s="835">
        <v>4</v>
      </c>
      <c r="AF118" s="833"/>
      <c r="AG118" s="834"/>
      <c r="AH118" s="835">
        <v>2</v>
      </c>
      <c r="AI118" s="833"/>
      <c r="AJ118" s="836"/>
      <c r="AK118" s="428"/>
      <c r="AL118" s="429"/>
      <c r="AM118" s="429"/>
      <c r="AN118" s="429"/>
      <c r="AO118" s="429"/>
      <c r="AP118" s="429"/>
      <c r="AQ118" s="429"/>
      <c r="AR118" s="430"/>
      <c r="AS118" s="428"/>
      <c r="AT118" s="429"/>
      <c r="AU118" s="429"/>
      <c r="AV118" s="429"/>
      <c r="AW118" s="429"/>
      <c r="AX118" s="429"/>
      <c r="AY118" s="429"/>
      <c r="AZ118" s="430"/>
      <c r="BA118" s="540">
        <f>SUM(AK118:AZ118)</f>
        <v>0</v>
      </c>
      <c r="BB118" s="429"/>
      <c r="BC118" s="429"/>
      <c r="BD118" s="429"/>
      <c r="BE118" s="429"/>
      <c r="BF118" s="429"/>
      <c r="BG118" s="429"/>
      <c r="BH118" s="430"/>
      <c r="BI118" s="428">
        <v>9010</v>
      </c>
      <c r="BJ118" s="429"/>
      <c r="BK118" s="429"/>
      <c r="BL118" s="429"/>
      <c r="BM118" s="429"/>
      <c r="BN118" s="429"/>
      <c r="BO118" s="429"/>
      <c r="BP118" s="429"/>
      <c r="BQ118" s="429"/>
      <c r="BR118" s="429"/>
      <c r="BS118" s="430"/>
      <c r="BT118" s="428">
        <v>29402</v>
      </c>
      <c r="BU118" s="429"/>
      <c r="BV118" s="429"/>
      <c r="BW118" s="429"/>
      <c r="BX118" s="429"/>
      <c r="BY118" s="429"/>
      <c r="BZ118" s="429"/>
      <c r="CA118" s="429"/>
      <c r="CB118" s="429"/>
      <c r="CC118" s="429"/>
      <c r="CD118" s="430"/>
      <c r="CE118" s="428">
        <v>16229</v>
      </c>
      <c r="CF118" s="429"/>
      <c r="CG118" s="429"/>
      <c r="CH118" s="429"/>
      <c r="CI118" s="429"/>
      <c r="CJ118" s="429"/>
      <c r="CK118" s="429"/>
      <c r="CL118" s="429"/>
      <c r="CM118" s="429"/>
      <c r="CN118" s="429"/>
      <c r="CO118" s="430"/>
      <c r="CP118" s="428"/>
      <c r="CQ118" s="429"/>
      <c r="CR118" s="429"/>
      <c r="CS118" s="429"/>
      <c r="CT118" s="429"/>
      <c r="CU118" s="429"/>
      <c r="CV118" s="429"/>
      <c r="CW118" s="429"/>
      <c r="CX118" s="429"/>
      <c r="CY118" s="429"/>
      <c r="CZ118" s="430"/>
      <c r="DA118" s="540">
        <f>SUM(CD38,CS38,BI78,BA118:CZ118)</f>
        <v>655772</v>
      </c>
      <c r="DB118" s="543"/>
      <c r="DC118" s="543"/>
      <c r="DD118" s="543"/>
      <c r="DE118" s="543"/>
      <c r="DF118" s="543"/>
      <c r="DG118" s="543"/>
      <c r="DH118" s="543"/>
      <c r="DI118" s="543"/>
      <c r="DJ118" s="545"/>
    </row>
    <row r="119" spans="1:135" ht="15" customHeight="1" thickBot="1">
      <c r="A119" s="447"/>
      <c r="B119" s="774"/>
      <c r="C119" s="774"/>
      <c r="D119" s="547"/>
      <c r="E119" s="547"/>
      <c r="F119" s="548"/>
      <c r="G119" s="143" t="s">
        <v>336</v>
      </c>
      <c r="H119" s="409"/>
      <c r="I119" s="409"/>
      <c r="J119" s="409"/>
      <c r="K119" s="409"/>
      <c r="L119" s="409"/>
      <c r="M119" s="409"/>
      <c r="N119" s="409"/>
      <c r="O119" s="409"/>
      <c r="P119" s="409"/>
      <c r="Q119" s="409"/>
      <c r="R119" s="409"/>
      <c r="S119" s="409"/>
      <c r="T119" s="409"/>
      <c r="U119" s="409"/>
      <c r="V119" s="409"/>
      <c r="W119" s="409"/>
      <c r="X119" s="409"/>
      <c r="Y119" s="409"/>
      <c r="Z119" s="409"/>
      <c r="AA119" s="787"/>
      <c r="AB119" s="839">
        <v>2</v>
      </c>
      <c r="AC119" s="840"/>
      <c r="AD119" s="841"/>
      <c r="AE119" s="842">
        <v>5</v>
      </c>
      <c r="AF119" s="840"/>
      <c r="AG119" s="841"/>
      <c r="AH119" s="842">
        <v>2</v>
      </c>
      <c r="AI119" s="840"/>
      <c r="AJ119" s="843"/>
      <c r="AK119" s="519">
        <f>SUM(AK113:AR118)</f>
        <v>101100</v>
      </c>
      <c r="AL119" s="453"/>
      <c r="AM119" s="453"/>
      <c r="AN119" s="453"/>
      <c r="AO119" s="453"/>
      <c r="AP119" s="453"/>
      <c r="AQ119" s="453"/>
      <c r="AR119" s="454"/>
      <c r="AS119" s="519">
        <f>SUM(AS113:AZ118)</f>
        <v>0</v>
      </c>
      <c r="AT119" s="453"/>
      <c r="AU119" s="453"/>
      <c r="AV119" s="453"/>
      <c r="AW119" s="453"/>
      <c r="AX119" s="453"/>
      <c r="AY119" s="453"/>
      <c r="AZ119" s="454"/>
      <c r="BA119" s="519">
        <f>SUM(AK119:AZ119)</f>
        <v>101100</v>
      </c>
      <c r="BB119" s="453"/>
      <c r="BC119" s="453"/>
      <c r="BD119" s="453"/>
      <c r="BE119" s="453"/>
      <c r="BF119" s="453"/>
      <c r="BG119" s="453"/>
      <c r="BH119" s="454"/>
      <c r="BI119" s="519">
        <f>SUM(BI113:BS118)</f>
        <v>6425421</v>
      </c>
      <c r="BJ119" s="520"/>
      <c r="BK119" s="520"/>
      <c r="BL119" s="520"/>
      <c r="BM119" s="520"/>
      <c r="BN119" s="520"/>
      <c r="BO119" s="520"/>
      <c r="BP119" s="520"/>
      <c r="BQ119" s="520"/>
      <c r="BR119" s="520"/>
      <c r="BS119" s="556"/>
      <c r="BT119" s="519">
        <f>SUM(BT113:CD118)</f>
        <v>2210836</v>
      </c>
      <c r="BU119" s="520"/>
      <c r="BV119" s="520"/>
      <c r="BW119" s="520"/>
      <c r="BX119" s="520"/>
      <c r="BY119" s="520"/>
      <c r="BZ119" s="520"/>
      <c r="CA119" s="520"/>
      <c r="CB119" s="520"/>
      <c r="CC119" s="520"/>
      <c r="CD119" s="556"/>
      <c r="CE119" s="519">
        <f>SUM(CE113:CO118)</f>
        <v>293691</v>
      </c>
      <c r="CF119" s="453"/>
      <c r="CG119" s="453"/>
      <c r="CH119" s="453"/>
      <c r="CI119" s="453"/>
      <c r="CJ119" s="453"/>
      <c r="CK119" s="453"/>
      <c r="CL119" s="453"/>
      <c r="CM119" s="453"/>
      <c r="CN119" s="453"/>
      <c r="CO119" s="454"/>
      <c r="CP119" s="519">
        <f>SUM(CP113:CZ118)</f>
        <v>403728</v>
      </c>
      <c r="CQ119" s="453"/>
      <c r="CR119" s="453"/>
      <c r="CS119" s="453"/>
      <c r="CT119" s="453"/>
      <c r="CU119" s="453"/>
      <c r="CV119" s="453"/>
      <c r="CW119" s="453"/>
      <c r="CX119" s="453"/>
      <c r="CY119" s="453"/>
      <c r="CZ119" s="454"/>
      <c r="DA119" s="519">
        <f>SUM(CD39,CS39,BI79,BA119:CZ119)</f>
        <v>29189152</v>
      </c>
      <c r="DB119" s="520"/>
      <c r="DC119" s="520"/>
      <c r="DD119" s="520"/>
      <c r="DE119" s="520"/>
      <c r="DF119" s="520"/>
      <c r="DG119" s="520"/>
      <c r="DH119" s="520"/>
      <c r="DI119" s="520"/>
      <c r="DJ119" s="521"/>
    </row>
    <row r="120" spans="1:135" ht="15" customHeight="1">
      <c r="A120" s="567"/>
      <c r="B120" s="788"/>
      <c r="C120" s="788"/>
      <c r="D120" s="568"/>
      <c r="E120" s="568"/>
      <c r="F120" s="568"/>
      <c r="G120" s="205"/>
      <c r="H120" s="789"/>
      <c r="I120" s="789"/>
      <c r="J120" s="789"/>
      <c r="K120" s="789"/>
      <c r="L120" s="789"/>
      <c r="M120" s="789"/>
      <c r="N120" s="789"/>
      <c r="O120" s="789"/>
      <c r="P120" s="789"/>
      <c r="Q120" s="789"/>
      <c r="R120" s="789"/>
      <c r="S120" s="789"/>
      <c r="T120" s="789"/>
      <c r="U120" s="789"/>
      <c r="V120" s="789"/>
      <c r="W120" s="789"/>
      <c r="X120" s="789"/>
      <c r="Y120" s="789"/>
      <c r="Z120" s="789"/>
      <c r="AA120" s="789"/>
      <c r="AB120" s="850"/>
      <c r="AC120" s="850"/>
      <c r="AD120" s="850"/>
      <c r="AE120" s="850"/>
      <c r="AF120" s="847"/>
      <c r="AG120" s="847"/>
      <c r="AH120" s="847"/>
      <c r="AI120" s="847"/>
      <c r="AJ120" s="847"/>
      <c r="AK120" s="220"/>
      <c r="AL120" s="571"/>
      <c r="AM120" s="571"/>
      <c r="AN120" s="571"/>
      <c r="AO120" s="571"/>
      <c r="AP120" s="571"/>
      <c r="AQ120" s="571"/>
      <c r="AR120" s="571"/>
      <c r="AS120" s="220"/>
      <c r="AT120" s="571"/>
      <c r="AU120" s="571"/>
      <c r="AV120" s="571"/>
      <c r="AW120" s="571"/>
      <c r="AX120" s="571"/>
      <c r="AY120" s="571"/>
      <c r="AZ120" s="571"/>
      <c r="BA120" s="220"/>
      <c r="BB120" s="571"/>
      <c r="BC120" s="571"/>
      <c r="BD120" s="571"/>
      <c r="BE120" s="571"/>
      <c r="BF120" s="571"/>
      <c r="BG120" s="571"/>
      <c r="BH120" s="571"/>
      <c r="BI120" s="220"/>
      <c r="BJ120" s="220"/>
      <c r="BK120" s="220"/>
      <c r="BL120" s="220"/>
      <c r="BM120" s="220"/>
      <c r="BN120" s="220"/>
      <c r="BO120" s="220"/>
      <c r="BP120" s="220"/>
      <c r="BQ120" s="220"/>
      <c r="BR120" s="220"/>
      <c r="BS120" s="220"/>
      <c r="BT120" s="220"/>
      <c r="BU120" s="220"/>
      <c r="BV120" s="220"/>
      <c r="BW120" s="220"/>
      <c r="BX120" s="220"/>
      <c r="BY120" s="220"/>
      <c r="BZ120" s="220"/>
      <c r="CA120" s="220"/>
      <c r="CB120" s="220"/>
      <c r="CC120" s="220"/>
      <c r="CD120" s="220"/>
      <c r="CE120" s="220"/>
      <c r="CF120" s="220"/>
      <c r="CG120" s="220"/>
      <c r="CH120" s="220"/>
      <c r="CI120" s="220"/>
      <c r="CJ120" s="220"/>
      <c r="CK120" s="220"/>
      <c r="CL120" s="220"/>
      <c r="CM120" s="220"/>
      <c r="CN120" s="220"/>
      <c r="CO120" s="220"/>
      <c r="CP120" s="847"/>
      <c r="CQ120" s="847"/>
      <c r="CR120" s="847"/>
      <c r="CS120" s="847"/>
      <c r="CT120" s="847"/>
      <c r="CU120" s="847"/>
      <c r="CV120" s="847"/>
      <c r="CW120" s="847"/>
      <c r="CX120" s="847"/>
      <c r="CY120" s="220"/>
      <c r="CZ120" s="571"/>
      <c r="DA120" s="571"/>
      <c r="DB120" s="571"/>
      <c r="DC120" s="571"/>
      <c r="DD120" s="571"/>
      <c r="DE120" s="571"/>
      <c r="DF120" s="571"/>
      <c r="DG120" s="571"/>
      <c r="DH120" s="571"/>
      <c r="DI120" s="571"/>
      <c r="DJ120" s="220"/>
      <c r="DK120" s="220"/>
      <c r="DL120" s="220"/>
      <c r="DM120" s="220"/>
      <c r="DN120" s="220"/>
      <c r="DO120" s="220"/>
      <c r="DP120" s="220"/>
      <c r="DQ120" s="220"/>
      <c r="DR120" s="220"/>
      <c r="DS120" s="220"/>
    </row>
    <row r="121" spans="1:135" ht="12.75" customHeight="1">
      <c r="A121" s="814"/>
      <c r="B121" s="814"/>
      <c r="C121" s="814"/>
      <c r="D121" s="814"/>
      <c r="E121" s="814"/>
      <c r="F121" s="814"/>
      <c r="G121" s="815"/>
      <c r="H121" s="816" t="s">
        <v>55</v>
      </c>
      <c r="I121" s="851"/>
      <c r="J121" s="851"/>
      <c r="K121" s="851"/>
      <c r="L121" s="851"/>
      <c r="M121" s="851"/>
      <c r="N121" s="851"/>
      <c r="O121" s="851"/>
      <c r="P121" s="851"/>
      <c r="Q121" s="851"/>
      <c r="R121" s="851"/>
      <c r="S121" s="851"/>
      <c r="T121" s="851"/>
      <c r="U121" s="851"/>
      <c r="V121" s="851"/>
      <c r="W121" s="851"/>
      <c r="X121" s="851"/>
      <c r="Y121" s="852"/>
      <c r="Z121" s="816" t="s">
        <v>460</v>
      </c>
      <c r="AA121" s="851"/>
      <c r="AB121" s="851"/>
      <c r="AC121" s="851"/>
      <c r="AD121" s="851"/>
      <c r="AE121" s="852"/>
      <c r="AF121" s="742" t="str">
        <f>"第56表　課税標準額段階別"&amp; 表00!CY5&amp;表00!DC5 &amp; "年度分所得割額等に関する調（つづき）
第11表関係　(2)所得控除額に関する調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第56表　課税標準額段階別令和5年度分所得割額等に関する調（つづき）
第11表関係　(2)所得控除額に関する調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121" s="742"/>
      <c r="AH121" s="742"/>
      <c r="AI121" s="742"/>
      <c r="AJ121" s="742"/>
      <c r="AK121" s="742"/>
      <c r="AL121" s="742"/>
      <c r="AM121" s="742"/>
      <c r="AN121" s="742"/>
      <c r="AO121" s="742"/>
      <c r="AP121" s="742"/>
      <c r="AQ121" s="742"/>
      <c r="AR121" s="742"/>
      <c r="AS121" s="742"/>
      <c r="AT121" s="742"/>
      <c r="AU121" s="742"/>
      <c r="AV121" s="742"/>
      <c r="AW121" s="742"/>
      <c r="AX121" s="742"/>
      <c r="AY121" s="742"/>
      <c r="AZ121" s="742"/>
      <c r="BA121" s="742"/>
      <c r="BB121" s="742"/>
      <c r="BC121" s="742"/>
      <c r="BD121" s="742"/>
      <c r="BE121" s="742"/>
      <c r="BF121" s="742"/>
      <c r="BG121" s="742"/>
      <c r="BH121" s="742"/>
      <c r="BI121" s="742"/>
      <c r="BJ121" s="742"/>
      <c r="BK121" s="742"/>
      <c r="BL121" s="742"/>
      <c r="BM121" s="742"/>
      <c r="BN121" s="742"/>
      <c r="BO121" s="742"/>
      <c r="BP121" s="742"/>
      <c r="BQ121" s="742"/>
      <c r="BR121" s="742"/>
      <c r="BS121" s="742"/>
      <c r="BT121" s="742"/>
      <c r="BU121" s="742"/>
      <c r="BV121" s="742"/>
      <c r="BW121" s="742"/>
      <c r="BX121" s="742"/>
      <c r="BY121" s="742"/>
      <c r="BZ121" s="742"/>
      <c r="CA121" s="742"/>
      <c r="CB121" s="742"/>
      <c r="CC121" s="742"/>
      <c r="CD121" s="742"/>
      <c r="CE121" s="742"/>
      <c r="CF121" s="742"/>
      <c r="CG121" s="742"/>
      <c r="CH121" s="742"/>
      <c r="CI121" s="742"/>
      <c r="CJ121" s="742"/>
      <c r="CK121" s="742"/>
      <c r="CL121" s="742"/>
      <c r="CM121" s="742"/>
      <c r="CN121" s="742"/>
      <c r="CO121" s="742"/>
      <c r="CP121" s="742"/>
      <c r="CQ121" s="742"/>
      <c r="CR121" s="742"/>
      <c r="CS121" s="742"/>
      <c r="CT121" s="742"/>
      <c r="CU121" s="742"/>
      <c r="CV121" s="742"/>
      <c r="CW121" s="742"/>
      <c r="CX121" s="742"/>
      <c r="CY121" s="817" t="s">
        <v>535</v>
      </c>
      <c r="CZ121" s="817"/>
      <c r="DA121" s="817"/>
      <c r="DB121" s="817"/>
      <c r="DC121" s="817"/>
      <c r="DD121" s="817"/>
      <c r="DE121" s="817"/>
      <c r="DF121" s="817"/>
      <c r="DG121" s="817"/>
      <c r="DH121" s="817"/>
      <c r="DI121" s="817"/>
      <c r="DJ121" s="817"/>
      <c r="DK121" s="121" t="str">
        <f>IF(DK1="","",DK1)</f>
        <v>三重県</v>
      </c>
      <c r="DL121" s="121"/>
      <c r="DM121" s="121"/>
      <c r="DN121" s="121"/>
      <c r="DO121" s="121"/>
      <c r="DP121" s="121"/>
      <c r="DQ121" s="121"/>
      <c r="DR121" s="121"/>
      <c r="DS121" s="121"/>
      <c r="DT121" s="121"/>
      <c r="DU121" s="121"/>
      <c r="DV121" s="121"/>
      <c r="DW121" s="121"/>
      <c r="DX121" s="121"/>
      <c r="DY121" s="121"/>
      <c r="DZ121" s="121"/>
      <c r="EA121" s="121"/>
      <c r="EB121" s="121"/>
      <c r="EC121" s="121"/>
      <c r="ED121" s="121"/>
      <c r="EE121" s="121"/>
    </row>
    <row r="122" spans="1:135" ht="12.75" customHeight="1" thickBot="1">
      <c r="A122" s="814"/>
      <c r="B122" s="814"/>
      <c r="C122" s="814"/>
      <c r="D122" s="814"/>
      <c r="E122" s="814"/>
      <c r="F122" s="814"/>
      <c r="G122" s="815"/>
      <c r="H122" s="853"/>
      <c r="I122" s="854"/>
      <c r="J122" s="854"/>
      <c r="K122" s="854"/>
      <c r="L122" s="854"/>
      <c r="M122" s="854"/>
      <c r="N122" s="854"/>
      <c r="O122" s="854"/>
      <c r="P122" s="854"/>
      <c r="Q122" s="854"/>
      <c r="R122" s="854"/>
      <c r="S122" s="854"/>
      <c r="T122" s="854"/>
      <c r="U122" s="854"/>
      <c r="V122" s="854"/>
      <c r="W122" s="854"/>
      <c r="X122" s="854"/>
      <c r="Y122" s="855"/>
      <c r="Z122" s="853"/>
      <c r="AA122" s="854"/>
      <c r="AB122" s="854"/>
      <c r="AC122" s="854"/>
      <c r="AD122" s="854"/>
      <c r="AE122" s="855"/>
      <c r="AF122" s="742"/>
      <c r="AG122" s="742"/>
      <c r="AH122" s="742"/>
      <c r="AI122" s="742"/>
      <c r="AJ122" s="742"/>
      <c r="AK122" s="742"/>
      <c r="AL122" s="742"/>
      <c r="AM122" s="742"/>
      <c r="AN122" s="742"/>
      <c r="AO122" s="742"/>
      <c r="AP122" s="742"/>
      <c r="AQ122" s="742"/>
      <c r="AR122" s="742"/>
      <c r="AS122" s="742"/>
      <c r="AT122" s="742"/>
      <c r="AU122" s="742"/>
      <c r="AV122" s="742"/>
      <c r="AW122" s="742"/>
      <c r="AX122" s="742"/>
      <c r="AY122" s="742"/>
      <c r="AZ122" s="742"/>
      <c r="BA122" s="742"/>
      <c r="BB122" s="742"/>
      <c r="BC122" s="742"/>
      <c r="BD122" s="742"/>
      <c r="BE122" s="742"/>
      <c r="BF122" s="742"/>
      <c r="BG122" s="742"/>
      <c r="BH122" s="742"/>
      <c r="BI122" s="742"/>
      <c r="BJ122" s="742"/>
      <c r="BK122" s="742"/>
      <c r="BL122" s="742"/>
      <c r="BM122" s="742"/>
      <c r="BN122" s="742"/>
      <c r="BO122" s="742"/>
      <c r="BP122" s="742"/>
      <c r="BQ122" s="742"/>
      <c r="BR122" s="742"/>
      <c r="BS122" s="742"/>
      <c r="BT122" s="742"/>
      <c r="BU122" s="742"/>
      <c r="BV122" s="742"/>
      <c r="BW122" s="742"/>
      <c r="BX122" s="742"/>
      <c r="BY122" s="742"/>
      <c r="BZ122" s="742"/>
      <c r="CA122" s="742"/>
      <c r="CB122" s="742"/>
      <c r="CC122" s="742"/>
      <c r="CD122" s="742"/>
      <c r="CE122" s="742"/>
      <c r="CF122" s="742"/>
      <c r="CG122" s="742"/>
      <c r="CH122" s="742"/>
      <c r="CI122" s="742"/>
      <c r="CJ122" s="742"/>
      <c r="CK122" s="742"/>
      <c r="CL122" s="742"/>
      <c r="CM122" s="742"/>
      <c r="CN122" s="742"/>
      <c r="CO122" s="742"/>
      <c r="CP122" s="742"/>
      <c r="CQ122" s="742"/>
      <c r="CR122" s="742"/>
      <c r="CS122" s="742"/>
      <c r="CT122" s="742"/>
      <c r="CU122" s="742"/>
      <c r="CV122" s="742"/>
      <c r="CW122" s="742"/>
      <c r="CX122" s="742"/>
      <c r="CY122" s="818"/>
      <c r="CZ122" s="818"/>
      <c r="DA122" s="818"/>
      <c r="DB122" s="818"/>
      <c r="DC122" s="818"/>
      <c r="DD122" s="818"/>
      <c r="DE122" s="818"/>
      <c r="DF122" s="818"/>
      <c r="DG122" s="818"/>
      <c r="DH122" s="818"/>
      <c r="DI122" s="818"/>
      <c r="DJ122" s="818"/>
      <c r="DK122" s="126"/>
      <c r="DL122" s="126"/>
      <c r="DM122" s="126"/>
      <c r="DN122" s="126"/>
      <c r="DO122" s="126"/>
      <c r="DP122" s="126"/>
      <c r="DQ122" s="126"/>
      <c r="DR122" s="126"/>
      <c r="DS122" s="126"/>
      <c r="DT122" s="126"/>
      <c r="DU122" s="126"/>
      <c r="DV122" s="126"/>
      <c r="DW122" s="126"/>
      <c r="DX122" s="126"/>
      <c r="DY122" s="126"/>
      <c r="DZ122" s="126"/>
      <c r="EA122" s="126"/>
      <c r="EB122" s="126"/>
      <c r="EC122" s="126"/>
      <c r="ED122" s="126"/>
      <c r="EE122" s="126"/>
    </row>
    <row r="123" spans="1:135" ht="25.5" customHeight="1" thickBot="1">
      <c r="A123" s="856"/>
      <c r="B123" s="573"/>
      <c r="C123" s="573"/>
      <c r="D123" s="573"/>
      <c r="E123" s="573"/>
      <c r="F123" s="573"/>
      <c r="G123" s="574"/>
      <c r="H123" s="820">
        <f>IF(H3="","",H3)</f>
        <v>2</v>
      </c>
      <c r="I123" s="821"/>
      <c r="J123" s="822"/>
      <c r="K123" s="820">
        <f>IF(K3="","",K3)</f>
        <v>4</v>
      </c>
      <c r="L123" s="821"/>
      <c r="M123" s="822"/>
      <c r="N123" s="820">
        <f>IF(N3="","",N3)</f>
        <v>2</v>
      </c>
      <c r="O123" s="821"/>
      <c r="P123" s="822"/>
      <c r="Q123" s="820">
        <f>IF(Q3="","",Q3)</f>
        <v>0</v>
      </c>
      <c r="R123" s="821"/>
      <c r="S123" s="822"/>
      <c r="T123" s="820">
        <f>IF(T3="","",T3)</f>
        <v>2</v>
      </c>
      <c r="U123" s="821"/>
      <c r="V123" s="822"/>
      <c r="W123" s="820">
        <f>IF(W3="","",W3)</f>
        <v>1</v>
      </c>
      <c r="X123" s="821"/>
      <c r="Y123" s="822"/>
      <c r="Z123" s="823">
        <v>5</v>
      </c>
      <c r="AA123" s="134"/>
      <c r="AB123" s="135"/>
      <c r="AC123" s="820">
        <v>6</v>
      </c>
      <c r="AD123" s="137"/>
      <c r="AE123" s="138"/>
      <c r="AF123" s="742"/>
      <c r="AG123" s="742"/>
      <c r="AH123" s="742"/>
      <c r="AI123" s="742"/>
      <c r="AJ123" s="742"/>
      <c r="AK123" s="742"/>
      <c r="AL123" s="742"/>
      <c r="AM123" s="742"/>
      <c r="AN123" s="742"/>
      <c r="AO123" s="742"/>
      <c r="AP123" s="742"/>
      <c r="AQ123" s="742"/>
      <c r="AR123" s="742"/>
      <c r="AS123" s="742"/>
      <c r="AT123" s="742"/>
      <c r="AU123" s="742"/>
      <c r="AV123" s="742"/>
      <c r="AW123" s="742"/>
      <c r="AX123" s="742"/>
      <c r="AY123" s="742"/>
      <c r="AZ123" s="742"/>
      <c r="BA123" s="742"/>
      <c r="BB123" s="742"/>
      <c r="BC123" s="742"/>
      <c r="BD123" s="742"/>
      <c r="BE123" s="742"/>
      <c r="BF123" s="742"/>
      <c r="BG123" s="742"/>
      <c r="BH123" s="742"/>
      <c r="BI123" s="742"/>
      <c r="BJ123" s="742"/>
      <c r="BK123" s="742"/>
      <c r="BL123" s="742"/>
      <c r="BM123" s="742"/>
      <c r="BN123" s="742"/>
      <c r="BO123" s="742"/>
      <c r="BP123" s="742"/>
      <c r="BQ123" s="742"/>
      <c r="BR123" s="742"/>
      <c r="BS123" s="742"/>
      <c r="BT123" s="742"/>
      <c r="BU123" s="742"/>
      <c r="BV123" s="742"/>
      <c r="BW123" s="742"/>
      <c r="BX123" s="742"/>
      <c r="BY123" s="742"/>
      <c r="BZ123" s="742"/>
      <c r="CA123" s="742"/>
      <c r="CB123" s="742"/>
      <c r="CC123" s="742"/>
      <c r="CD123" s="742"/>
      <c r="CE123" s="742"/>
      <c r="CF123" s="742"/>
      <c r="CG123" s="742"/>
      <c r="CH123" s="742"/>
      <c r="CI123" s="742"/>
      <c r="CJ123" s="742"/>
      <c r="CK123" s="742"/>
      <c r="CL123" s="742"/>
      <c r="CM123" s="742"/>
      <c r="CN123" s="742"/>
      <c r="CO123" s="742"/>
      <c r="CP123" s="742"/>
      <c r="CQ123" s="742"/>
      <c r="CR123" s="742"/>
      <c r="CS123" s="742"/>
      <c r="CT123" s="742"/>
      <c r="CU123" s="742"/>
      <c r="CV123" s="742"/>
      <c r="CW123" s="742"/>
      <c r="CX123" s="742"/>
      <c r="CY123" s="818" t="s">
        <v>458</v>
      </c>
      <c r="CZ123" s="818"/>
      <c r="DA123" s="818"/>
      <c r="DB123" s="818"/>
      <c r="DC123" s="818"/>
      <c r="DD123" s="818"/>
      <c r="DE123" s="818"/>
      <c r="DF123" s="818"/>
      <c r="DG123" s="818"/>
      <c r="DH123" s="818"/>
      <c r="DI123" s="818"/>
      <c r="DJ123" s="818"/>
      <c r="DK123" s="139" t="str">
        <f>IF(DK3="","",DK3)</f>
        <v>四日市市</v>
      </c>
      <c r="DL123" s="139"/>
      <c r="DM123" s="139"/>
      <c r="DN123" s="139"/>
      <c r="DO123" s="139"/>
      <c r="DP123" s="139"/>
      <c r="DQ123" s="139"/>
      <c r="DR123" s="139"/>
      <c r="DS123" s="139"/>
      <c r="DT123" s="139"/>
      <c r="DU123" s="139"/>
      <c r="DV123" s="139"/>
      <c r="DW123" s="139"/>
      <c r="DX123" s="139"/>
      <c r="DY123" s="139"/>
      <c r="DZ123" s="139"/>
      <c r="EA123" s="139"/>
      <c r="EB123" s="139"/>
      <c r="EC123" s="139"/>
      <c r="ED123" s="139"/>
      <c r="EE123" s="139"/>
    </row>
    <row r="124" spans="1:135" ht="13.5" customHeight="1">
      <c r="AF124" s="742"/>
      <c r="AG124" s="742"/>
      <c r="AH124" s="742"/>
      <c r="AI124" s="742"/>
      <c r="AJ124" s="742"/>
      <c r="AK124" s="742"/>
      <c r="AL124" s="742"/>
      <c r="AM124" s="742"/>
      <c r="AN124" s="742"/>
      <c r="AO124" s="742"/>
      <c r="AP124" s="742"/>
      <c r="AQ124" s="742"/>
      <c r="AR124" s="742"/>
      <c r="AS124" s="742"/>
      <c r="AT124" s="742"/>
      <c r="AU124" s="742"/>
      <c r="AV124" s="742"/>
      <c r="AW124" s="742"/>
      <c r="AX124" s="742"/>
      <c r="AY124" s="742"/>
      <c r="AZ124" s="742"/>
      <c r="BA124" s="742"/>
      <c r="BB124" s="742"/>
      <c r="BC124" s="742"/>
      <c r="BD124" s="742"/>
      <c r="BE124" s="742"/>
      <c r="BF124" s="742"/>
      <c r="BG124" s="742"/>
      <c r="BH124" s="742"/>
      <c r="BI124" s="742"/>
      <c r="BJ124" s="742"/>
      <c r="BK124" s="742"/>
      <c r="BL124" s="742"/>
      <c r="BM124" s="742"/>
      <c r="BN124" s="742"/>
      <c r="BO124" s="742"/>
      <c r="BP124" s="742"/>
      <c r="BQ124" s="742"/>
      <c r="BR124" s="742"/>
      <c r="BS124" s="742"/>
      <c r="BT124" s="742"/>
      <c r="BU124" s="742"/>
      <c r="BV124" s="742"/>
      <c r="BW124" s="742"/>
      <c r="BX124" s="742"/>
      <c r="BY124" s="742"/>
      <c r="BZ124" s="742"/>
      <c r="CA124" s="742"/>
      <c r="CB124" s="742"/>
      <c r="CC124" s="742"/>
      <c r="CD124" s="742"/>
      <c r="CE124" s="742"/>
      <c r="CF124" s="742"/>
      <c r="CG124" s="742"/>
      <c r="CH124" s="742"/>
      <c r="CI124" s="742"/>
      <c r="CJ124" s="742"/>
      <c r="CK124" s="742"/>
      <c r="CL124" s="742"/>
      <c r="CM124" s="742"/>
      <c r="CN124" s="742"/>
      <c r="CO124" s="742"/>
      <c r="CP124" s="742"/>
      <c r="CQ124" s="742"/>
      <c r="CR124" s="742"/>
      <c r="CS124" s="742"/>
      <c r="CT124" s="742"/>
      <c r="CU124" s="742"/>
      <c r="CV124" s="742"/>
      <c r="CW124" s="742"/>
      <c r="CX124" s="742"/>
    </row>
    <row r="125" spans="1:135" ht="13.5" customHeight="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c r="BO125" s="141"/>
      <c r="BP125" s="141"/>
      <c r="BQ125" s="141"/>
      <c r="BR125" s="141"/>
      <c r="BS125" s="141"/>
      <c r="BT125" s="141"/>
      <c r="BU125" s="141"/>
      <c r="BV125" s="141"/>
      <c r="BW125" s="141"/>
      <c r="BX125" s="141"/>
      <c r="BY125" s="141"/>
      <c r="BZ125" s="141"/>
      <c r="CA125" s="141"/>
      <c r="CB125" s="141"/>
      <c r="CC125" s="141"/>
      <c r="CD125" s="141"/>
      <c r="CE125" s="141"/>
      <c r="CF125" s="141"/>
      <c r="CG125" s="141"/>
      <c r="CH125" s="141"/>
    </row>
    <row r="126" spans="1:135" ht="13.5" customHeight="1">
      <c r="AK126" s="142" t="s">
        <v>779</v>
      </c>
      <c r="AL126" s="142"/>
      <c r="AM126" s="142"/>
      <c r="AN126" s="142"/>
      <c r="AO126" s="142"/>
      <c r="AP126" s="142"/>
      <c r="AQ126" s="142"/>
      <c r="AR126" s="142"/>
      <c r="AS126" s="142"/>
      <c r="AT126" s="142" t="s">
        <v>227</v>
      </c>
      <c r="AU126" s="142"/>
      <c r="AV126" s="142"/>
      <c r="AW126" s="142"/>
      <c r="AX126" s="142"/>
      <c r="AY126" s="142"/>
      <c r="AZ126" s="142"/>
      <c r="BA126" s="142"/>
      <c r="BB126" s="142"/>
      <c r="BC126" s="142" t="s">
        <v>139</v>
      </c>
      <c r="BD126" s="142"/>
      <c r="BE126" s="142"/>
      <c r="BF126" s="142"/>
      <c r="BG126" s="142"/>
      <c r="BH126" s="142"/>
      <c r="BI126" s="142"/>
      <c r="BJ126" s="142"/>
      <c r="BK126" s="142"/>
      <c r="BL126" s="142" t="s">
        <v>263</v>
      </c>
      <c r="BM126" s="142"/>
      <c r="BN126" s="142"/>
      <c r="BO126" s="142"/>
      <c r="BP126" s="142"/>
      <c r="BQ126" s="142"/>
      <c r="BR126" s="142"/>
      <c r="BS126" s="142"/>
      <c r="BT126" s="142"/>
      <c r="BU126" s="142" t="s">
        <v>838</v>
      </c>
      <c r="BV126" s="142"/>
      <c r="BW126" s="142"/>
      <c r="BX126" s="142"/>
      <c r="BY126" s="142"/>
      <c r="BZ126" s="142"/>
      <c r="CA126" s="142"/>
      <c r="CB126" s="142"/>
      <c r="CC126" s="142"/>
      <c r="CD126" s="142" t="s">
        <v>119</v>
      </c>
      <c r="CE126" s="142"/>
      <c r="CF126" s="142"/>
      <c r="CG126" s="142"/>
      <c r="CH126" s="142"/>
      <c r="CI126" s="142"/>
      <c r="CJ126" s="142"/>
      <c r="CK126" s="142"/>
      <c r="CL126" s="142"/>
      <c r="CM126" s="142" t="s">
        <v>786</v>
      </c>
      <c r="CN126" s="142"/>
      <c r="CO126" s="142"/>
      <c r="CP126" s="142"/>
      <c r="CQ126" s="142"/>
      <c r="CR126" s="142"/>
      <c r="CS126" s="142"/>
      <c r="CT126" s="142"/>
      <c r="CU126" s="142"/>
      <c r="CV126" s="142" t="s">
        <v>759</v>
      </c>
      <c r="CW126" s="142"/>
      <c r="CX126" s="142"/>
      <c r="CY126" s="142"/>
      <c r="CZ126" s="142"/>
      <c r="DA126" s="142"/>
      <c r="DB126" s="142"/>
      <c r="DC126" s="142"/>
      <c r="DD126" s="142"/>
      <c r="DE126" s="142" t="s">
        <v>787</v>
      </c>
      <c r="DF126" s="142"/>
      <c r="DG126" s="142"/>
      <c r="DH126" s="142"/>
      <c r="DI126" s="142"/>
      <c r="DJ126" s="142"/>
      <c r="DK126" s="142"/>
      <c r="DL126" s="142"/>
      <c r="DM126" s="142"/>
      <c r="DN126" s="142" t="s">
        <v>808</v>
      </c>
      <c r="DO126" s="142"/>
      <c r="DP126" s="142"/>
      <c r="DQ126" s="142"/>
      <c r="DR126" s="142"/>
      <c r="DS126" s="142"/>
      <c r="DT126" s="142"/>
      <c r="DU126" s="142"/>
      <c r="DV126" s="142"/>
    </row>
    <row r="127" spans="1:135" ht="15" customHeight="1">
      <c r="A127" s="468" t="s">
        <v>124</v>
      </c>
      <c r="B127" s="469"/>
      <c r="C127" s="469"/>
      <c r="D127" s="469"/>
      <c r="E127" s="469"/>
      <c r="F127" s="469"/>
      <c r="G127" s="469"/>
      <c r="H127" s="469"/>
      <c r="I127" s="469"/>
      <c r="J127" s="469"/>
      <c r="K127" s="469"/>
      <c r="L127" s="469"/>
      <c r="M127" s="469"/>
      <c r="N127" s="469"/>
      <c r="O127" s="469"/>
      <c r="P127" s="469"/>
      <c r="Q127" s="469"/>
      <c r="R127" s="469"/>
      <c r="S127" s="469"/>
      <c r="T127" s="469"/>
      <c r="U127" s="469"/>
      <c r="V127" s="469"/>
      <c r="W127" s="469"/>
      <c r="X127" s="469"/>
      <c r="Y127" s="469"/>
      <c r="Z127" s="469"/>
      <c r="AA127" s="470"/>
      <c r="AB127" s="92" t="s">
        <v>156</v>
      </c>
      <c r="AC127" s="93"/>
      <c r="AD127" s="93"/>
      <c r="AE127" s="93"/>
      <c r="AF127" s="93"/>
      <c r="AG127" s="93"/>
      <c r="AH127" s="93"/>
      <c r="AI127" s="93"/>
      <c r="AJ127" s="94"/>
      <c r="AK127" s="92" t="s">
        <v>394</v>
      </c>
      <c r="AL127" s="93"/>
      <c r="AM127" s="93"/>
      <c r="AN127" s="93"/>
      <c r="AO127" s="93"/>
      <c r="AP127" s="93"/>
      <c r="AQ127" s="93"/>
      <c r="AR127" s="93"/>
      <c r="AS127" s="94"/>
      <c r="AT127" s="642" t="s">
        <v>833</v>
      </c>
      <c r="AU127" s="643"/>
      <c r="AV127" s="643"/>
      <c r="AW127" s="643"/>
      <c r="AX127" s="643"/>
      <c r="AY127" s="643"/>
      <c r="AZ127" s="643"/>
      <c r="BA127" s="643"/>
      <c r="BB127" s="643"/>
      <c r="BC127" s="643"/>
      <c r="BD127" s="643"/>
      <c r="BE127" s="643"/>
      <c r="BF127" s="643"/>
      <c r="BG127" s="643"/>
      <c r="BH127" s="643"/>
      <c r="BI127" s="643"/>
      <c r="BJ127" s="643"/>
      <c r="BK127" s="644"/>
      <c r="BL127" s="92" t="s">
        <v>95</v>
      </c>
      <c r="BM127" s="93"/>
      <c r="BN127" s="93"/>
      <c r="BO127" s="93"/>
      <c r="BP127" s="93"/>
      <c r="BQ127" s="93"/>
      <c r="BR127" s="93"/>
      <c r="BS127" s="93"/>
      <c r="BT127" s="94"/>
      <c r="BU127" s="92" t="s">
        <v>96</v>
      </c>
      <c r="BV127" s="93"/>
      <c r="BW127" s="93"/>
      <c r="BX127" s="93"/>
      <c r="BY127" s="93"/>
      <c r="BZ127" s="93"/>
      <c r="CA127" s="93"/>
      <c r="CB127" s="93"/>
      <c r="CC127" s="94"/>
      <c r="CD127" s="92" t="s">
        <v>94</v>
      </c>
      <c r="CE127" s="93"/>
      <c r="CF127" s="93"/>
      <c r="CG127" s="93"/>
      <c r="CH127" s="93"/>
      <c r="CI127" s="93"/>
      <c r="CJ127" s="93"/>
      <c r="CK127" s="93"/>
      <c r="CL127" s="94"/>
      <c r="CM127" s="92" t="s">
        <v>393</v>
      </c>
      <c r="CN127" s="93"/>
      <c r="CO127" s="93"/>
      <c r="CP127" s="93"/>
      <c r="CQ127" s="93"/>
      <c r="CR127" s="93"/>
      <c r="CS127" s="93"/>
      <c r="CT127" s="93"/>
      <c r="CU127" s="94"/>
      <c r="CV127" s="92" t="s">
        <v>97</v>
      </c>
      <c r="CW127" s="872"/>
      <c r="CX127" s="872"/>
      <c r="CY127" s="872"/>
      <c r="CZ127" s="872"/>
      <c r="DA127" s="872"/>
      <c r="DB127" s="872"/>
      <c r="DC127" s="872"/>
      <c r="DD127" s="872"/>
      <c r="DE127" s="872"/>
      <c r="DF127" s="872"/>
      <c r="DG127" s="872"/>
      <c r="DH127" s="872"/>
      <c r="DI127" s="872"/>
      <c r="DJ127" s="872"/>
      <c r="DK127" s="872"/>
      <c r="DL127" s="872"/>
      <c r="DM127" s="872"/>
      <c r="DN127" s="872"/>
      <c r="DO127" s="872"/>
      <c r="DP127" s="872"/>
      <c r="DQ127" s="872"/>
      <c r="DR127" s="872"/>
      <c r="DS127" s="872"/>
      <c r="DT127" s="872"/>
      <c r="DU127" s="872"/>
      <c r="DV127" s="873"/>
    </row>
    <row r="128" spans="1:135" ht="10.5" customHeight="1">
      <c r="A128" s="471"/>
      <c r="B128" s="472"/>
      <c r="C128" s="472"/>
      <c r="D128" s="472"/>
      <c r="E128" s="472"/>
      <c r="F128" s="472"/>
      <c r="G128" s="472"/>
      <c r="H128" s="472"/>
      <c r="I128" s="472"/>
      <c r="J128" s="472"/>
      <c r="K128" s="472"/>
      <c r="L128" s="472"/>
      <c r="M128" s="472"/>
      <c r="N128" s="472"/>
      <c r="O128" s="472"/>
      <c r="P128" s="472"/>
      <c r="Q128" s="472"/>
      <c r="R128" s="472"/>
      <c r="S128" s="472"/>
      <c r="T128" s="472"/>
      <c r="U128" s="472"/>
      <c r="V128" s="472"/>
      <c r="W128" s="472"/>
      <c r="X128" s="472"/>
      <c r="Y128" s="472"/>
      <c r="Z128" s="472"/>
      <c r="AA128" s="473"/>
      <c r="AB128" s="146"/>
      <c r="AC128" s="147"/>
      <c r="AD128" s="147"/>
      <c r="AE128" s="147"/>
      <c r="AF128" s="147"/>
      <c r="AG128" s="147"/>
      <c r="AH128" s="147"/>
      <c r="AI128" s="147"/>
      <c r="AJ128" s="148"/>
      <c r="AK128" s="146"/>
      <c r="AL128" s="147"/>
      <c r="AM128" s="147"/>
      <c r="AN128" s="147"/>
      <c r="AO128" s="147"/>
      <c r="AP128" s="147"/>
      <c r="AQ128" s="147"/>
      <c r="AR128" s="147"/>
      <c r="AS128" s="148"/>
      <c r="AT128" s="645"/>
      <c r="AU128" s="646"/>
      <c r="AV128" s="646"/>
      <c r="AW128" s="646"/>
      <c r="AX128" s="646"/>
      <c r="AY128" s="646"/>
      <c r="AZ128" s="646"/>
      <c r="BA128" s="646"/>
      <c r="BB128" s="646"/>
      <c r="BC128" s="646"/>
      <c r="BD128" s="646"/>
      <c r="BE128" s="646"/>
      <c r="BF128" s="646"/>
      <c r="BG128" s="646"/>
      <c r="BH128" s="646"/>
      <c r="BI128" s="646"/>
      <c r="BJ128" s="646"/>
      <c r="BK128" s="647"/>
      <c r="BL128" s="146"/>
      <c r="BM128" s="147"/>
      <c r="BN128" s="147"/>
      <c r="BO128" s="147"/>
      <c r="BP128" s="147"/>
      <c r="BQ128" s="147"/>
      <c r="BR128" s="147"/>
      <c r="BS128" s="147"/>
      <c r="BT128" s="148"/>
      <c r="BU128" s="146"/>
      <c r="BV128" s="147"/>
      <c r="BW128" s="147"/>
      <c r="BX128" s="147"/>
      <c r="BY128" s="147"/>
      <c r="BZ128" s="147"/>
      <c r="CA128" s="147"/>
      <c r="CB128" s="147"/>
      <c r="CC128" s="148"/>
      <c r="CD128" s="146"/>
      <c r="CE128" s="147"/>
      <c r="CF128" s="147"/>
      <c r="CG128" s="147"/>
      <c r="CH128" s="147"/>
      <c r="CI128" s="147"/>
      <c r="CJ128" s="147"/>
      <c r="CK128" s="147"/>
      <c r="CL128" s="148"/>
      <c r="CM128" s="146"/>
      <c r="CN128" s="147"/>
      <c r="CO128" s="147"/>
      <c r="CP128" s="147"/>
      <c r="CQ128" s="147"/>
      <c r="CR128" s="147"/>
      <c r="CS128" s="147"/>
      <c r="CT128" s="147"/>
      <c r="CU128" s="148"/>
      <c r="CV128" s="874"/>
      <c r="CW128" s="875"/>
      <c r="CX128" s="875"/>
      <c r="CY128" s="875"/>
      <c r="CZ128" s="875"/>
      <c r="DA128" s="875"/>
      <c r="DB128" s="875"/>
      <c r="DC128" s="875"/>
      <c r="DD128" s="875"/>
      <c r="DE128" s="875"/>
      <c r="DF128" s="875"/>
      <c r="DG128" s="875"/>
      <c r="DH128" s="875"/>
      <c r="DI128" s="875"/>
      <c r="DJ128" s="875"/>
      <c r="DK128" s="875"/>
      <c r="DL128" s="875"/>
      <c r="DM128" s="875"/>
      <c r="DN128" s="875"/>
      <c r="DO128" s="875"/>
      <c r="DP128" s="875"/>
      <c r="DQ128" s="875"/>
      <c r="DR128" s="875"/>
      <c r="DS128" s="875"/>
      <c r="DT128" s="875"/>
      <c r="DU128" s="875"/>
      <c r="DV128" s="876"/>
    </row>
    <row r="129" spans="1:126" ht="12.95" customHeight="1">
      <c r="A129" s="471"/>
      <c r="B129" s="472"/>
      <c r="C129" s="472"/>
      <c r="D129" s="472"/>
      <c r="E129" s="472"/>
      <c r="F129" s="472"/>
      <c r="G129" s="472"/>
      <c r="H129" s="472"/>
      <c r="I129" s="472"/>
      <c r="J129" s="472"/>
      <c r="K129" s="472"/>
      <c r="L129" s="472"/>
      <c r="M129" s="472"/>
      <c r="N129" s="472"/>
      <c r="O129" s="472"/>
      <c r="P129" s="472"/>
      <c r="Q129" s="472"/>
      <c r="R129" s="472"/>
      <c r="S129" s="472"/>
      <c r="T129" s="472"/>
      <c r="U129" s="472"/>
      <c r="V129" s="472"/>
      <c r="W129" s="472"/>
      <c r="X129" s="472"/>
      <c r="Y129" s="472"/>
      <c r="Z129" s="472"/>
      <c r="AA129" s="473"/>
      <c r="AB129" s="146"/>
      <c r="AC129" s="147"/>
      <c r="AD129" s="147"/>
      <c r="AE129" s="147"/>
      <c r="AF129" s="147"/>
      <c r="AG129" s="147"/>
      <c r="AH129" s="147"/>
      <c r="AI129" s="147"/>
      <c r="AJ129" s="148"/>
      <c r="AK129" s="146"/>
      <c r="AL129" s="147"/>
      <c r="AM129" s="147"/>
      <c r="AN129" s="147"/>
      <c r="AO129" s="147"/>
      <c r="AP129" s="147"/>
      <c r="AQ129" s="147"/>
      <c r="AR129" s="147"/>
      <c r="AS129" s="148"/>
      <c r="AT129" s="649"/>
      <c r="AU129" s="205"/>
      <c r="AV129" s="205"/>
      <c r="AW129" s="205"/>
      <c r="AX129" s="205"/>
      <c r="AY129" s="205"/>
      <c r="AZ129" s="205"/>
      <c r="BA129" s="205"/>
      <c r="BB129" s="735"/>
      <c r="BC129" s="877" t="s">
        <v>848</v>
      </c>
      <c r="BD129" s="878"/>
      <c r="BE129" s="878"/>
      <c r="BF129" s="878"/>
      <c r="BG129" s="878"/>
      <c r="BH129" s="878"/>
      <c r="BI129" s="878"/>
      <c r="BJ129" s="878"/>
      <c r="BK129" s="879"/>
      <c r="BL129" s="146"/>
      <c r="BM129" s="147"/>
      <c r="BN129" s="147"/>
      <c r="BO129" s="147"/>
      <c r="BP129" s="147"/>
      <c r="BQ129" s="147"/>
      <c r="BR129" s="147"/>
      <c r="BS129" s="147"/>
      <c r="BT129" s="148"/>
      <c r="BU129" s="146"/>
      <c r="BV129" s="147"/>
      <c r="BW129" s="147"/>
      <c r="BX129" s="147"/>
      <c r="BY129" s="147"/>
      <c r="BZ129" s="147"/>
      <c r="CA129" s="147"/>
      <c r="CB129" s="147"/>
      <c r="CC129" s="148"/>
      <c r="CD129" s="146"/>
      <c r="CE129" s="147"/>
      <c r="CF129" s="147"/>
      <c r="CG129" s="147"/>
      <c r="CH129" s="147"/>
      <c r="CI129" s="147"/>
      <c r="CJ129" s="147"/>
      <c r="CK129" s="147"/>
      <c r="CL129" s="148"/>
      <c r="CM129" s="146"/>
      <c r="CN129" s="147"/>
      <c r="CO129" s="147"/>
      <c r="CP129" s="147"/>
      <c r="CQ129" s="147"/>
      <c r="CR129" s="147"/>
      <c r="CS129" s="147"/>
      <c r="CT129" s="147"/>
      <c r="CU129" s="148"/>
      <c r="CV129" s="92" t="s">
        <v>551</v>
      </c>
      <c r="CW129" s="93"/>
      <c r="CX129" s="93"/>
      <c r="CY129" s="93"/>
      <c r="CZ129" s="93"/>
      <c r="DA129" s="93"/>
      <c r="DB129" s="93"/>
      <c r="DC129" s="93"/>
      <c r="DD129" s="94"/>
      <c r="DE129" s="92" t="s">
        <v>341</v>
      </c>
      <c r="DF129" s="93"/>
      <c r="DG129" s="93"/>
      <c r="DH129" s="93"/>
      <c r="DI129" s="93"/>
      <c r="DJ129" s="93"/>
      <c r="DK129" s="93"/>
      <c r="DL129" s="93"/>
      <c r="DM129" s="94"/>
      <c r="DN129" s="92" t="s">
        <v>334</v>
      </c>
      <c r="DO129" s="93"/>
      <c r="DP129" s="93"/>
      <c r="DQ129" s="93"/>
      <c r="DR129" s="93"/>
      <c r="DS129" s="93"/>
      <c r="DT129" s="93"/>
      <c r="DU129" s="93"/>
      <c r="DV129" s="94"/>
    </row>
    <row r="130" spans="1:126" ht="12.95" customHeight="1">
      <c r="A130" s="471"/>
      <c r="B130" s="472"/>
      <c r="C130" s="472"/>
      <c r="D130" s="472"/>
      <c r="E130" s="472"/>
      <c r="F130" s="472"/>
      <c r="G130" s="472"/>
      <c r="H130" s="472"/>
      <c r="I130" s="472"/>
      <c r="J130" s="472"/>
      <c r="K130" s="472"/>
      <c r="L130" s="472"/>
      <c r="M130" s="472"/>
      <c r="N130" s="472"/>
      <c r="O130" s="472"/>
      <c r="P130" s="472"/>
      <c r="Q130" s="472"/>
      <c r="R130" s="472"/>
      <c r="S130" s="472"/>
      <c r="T130" s="472"/>
      <c r="U130" s="472"/>
      <c r="V130" s="472"/>
      <c r="W130" s="472"/>
      <c r="X130" s="472"/>
      <c r="Y130" s="472"/>
      <c r="Z130" s="472"/>
      <c r="AA130" s="473"/>
      <c r="AB130" s="146"/>
      <c r="AC130" s="147"/>
      <c r="AD130" s="147"/>
      <c r="AE130" s="147"/>
      <c r="AF130" s="147"/>
      <c r="AG130" s="147"/>
      <c r="AH130" s="147"/>
      <c r="AI130" s="147"/>
      <c r="AJ130" s="148"/>
      <c r="AK130" s="146"/>
      <c r="AL130" s="147"/>
      <c r="AM130" s="147"/>
      <c r="AN130" s="147"/>
      <c r="AO130" s="147"/>
      <c r="AP130" s="147"/>
      <c r="AQ130" s="147"/>
      <c r="AR130" s="147"/>
      <c r="AS130" s="148"/>
      <c r="AT130" s="649"/>
      <c r="AU130" s="205"/>
      <c r="AV130" s="205"/>
      <c r="AW130" s="205"/>
      <c r="AX130" s="205"/>
      <c r="AY130" s="205"/>
      <c r="AZ130" s="205"/>
      <c r="BA130" s="205"/>
      <c r="BB130" s="735"/>
      <c r="BC130" s="192"/>
      <c r="BD130" s="193"/>
      <c r="BE130" s="193"/>
      <c r="BF130" s="193"/>
      <c r="BG130" s="193"/>
      <c r="BH130" s="193"/>
      <c r="BI130" s="193"/>
      <c r="BJ130" s="193"/>
      <c r="BK130" s="194"/>
      <c r="BL130" s="146"/>
      <c r="BM130" s="147"/>
      <c r="BN130" s="147"/>
      <c r="BO130" s="147"/>
      <c r="BP130" s="147"/>
      <c r="BQ130" s="147"/>
      <c r="BR130" s="147"/>
      <c r="BS130" s="147"/>
      <c r="BT130" s="148"/>
      <c r="BU130" s="146"/>
      <c r="BV130" s="147"/>
      <c r="BW130" s="147"/>
      <c r="BX130" s="147"/>
      <c r="BY130" s="147"/>
      <c r="BZ130" s="147"/>
      <c r="CA130" s="147"/>
      <c r="CB130" s="147"/>
      <c r="CC130" s="148"/>
      <c r="CD130" s="146"/>
      <c r="CE130" s="147"/>
      <c r="CF130" s="147"/>
      <c r="CG130" s="147"/>
      <c r="CH130" s="147"/>
      <c r="CI130" s="147"/>
      <c r="CJ130" s="147"/>
      <c r="CK130" s="147"/>
      <c r="CL130" s="148"/>
      <c r="CM130" s="146"/>
      <c r="CN130" s="147"/>
      <c r="CO130" s="147"/>
      <c r="CP130" s="147"/>
      <c r="CQ130" s="147"/>
      <c r="CR130" s="147"/>
      <c r="CS130" s="147"/>
      <c r="CT130" s="147"/>
      <c r="CU130" s="148"/>
      <c r="CV130" s="146"/>
      <c r="CW130" s="147"/>
      <c r="CX130" s="147"/>
      <c r="CY130" s="147"/>
      <c r="CZ130" s="147"/>
      <c r="DA130" s="147"/>
      <c r="DB130" s="147"/>
      <c r="DC130" s="147"/>
      <c r="DD130" s="148"/>
      <c r="DE130" s="146"/>
      <c r="DF130" s="147"/>
      <c r="DG130" s="147"/>
      <c r="DH130" s="147"/>
      <c r="DI130" s="147"/>
      <c r="DJ130" s="147"/>
      <c r="DK130" s="147"/>
      <c r="DL130" s="147"/>
      <c r="DM130" s="148"/>
      <c r="DN130" s="146"/>
      <c r="DO130" s="147"/>
      <c r="DP130" s="147"/>
      <c r="DQ130" s="147"/>
      <c r="DR130" s="147"/>
      <c r="DS130" s="147"/>
      <c r="DT130" s="147"/>
      <c r="DU130" s="147"/>
      <c r="DV130" s="148"/>
    </row>
    <row r="131" spans="1:126" ht="12.95" customHeight="1">
      <c r="A131" s="471"/>
      <c r="B131" s="472"/>
      <c r="C131" s="472"/>
      <c r="D131" s="472"/>
      <c r="E131" s="472"/>
      <c r="F131" s="472"/>
      <c r="G131" s="472"/>
      <c r="H131" s="472"/>
      <c r="I131" s="472"/>
      <c r="J131" s="472"/>
      <c r="K131" s="472"/>
      <c r="L131" s="472"/>
      <c r="M131" s="472"/>
      <c r="N131" s="472"/>
      <c r="O131" s="472"/>
      <c r="P131" s="472"/>
      <c r="Q131" s="472"/>
      <c r="R131" s="472"/>
      <c r="S131" s="472"/>
      <c r="T131" s="472"/>
      <c r="U131" s="472"/>
      <c r="V131" s="472"/>
      <c r="W131" s="472"/>
      <c r="X131" s="472"/>
      <c r="Y131" s="472"/>
      <c r="Z131" s="472"/>
      <c r="AA131" s="473"/>
      <c r="AB131" s="146"/>
      <c r="AC131" s="147"/>
      <c r="AD131" s="147"/>
      <c r="AE131" s="147"/>
      <c r="AF131" s="147"/>
      <c r="AG131" s="147"/>
      <c r="AH131" s="147"/>
      <c r="AI131" s="147"/>
      <c r="AJ131" s="148"/>
      <c r="AK131" s="146"/>
      <c r="AL131" s="147"/>
      <c r="AM131" s="147"/>
      <c r="AN131" s="147"/>
      <c r="AO131" s="147"/>
      <c r="AP131" s="147"/>
      <c r="AQ131" s="147"/>
      <c r="AR131" s="147"/>
      <c r="AS131" s="148"/>
      <c r="AT131" s="649"/>
      <c r="AU131" s="205"/>
      <c r="AV131" s="205"/>
      <c r="AW131" s="205"/>
      <c r="AX131" s="205"/>
      <c r="AY131" s="205"/>
      <c r="AZ131" s="205"/>
      <c r="BA131" s="205"/>
      <c r="BB131" s="735"/>
      <c r="BC131" s="192"/>
      <c r="BD131" s="193"/>
      <c r="BE131" s="193"/>
      <c r="BF131" s="193"/>
      <c r="BG131" s="193"/>
      <c r="BH131" s="193"/>
      <c r="BI131" s="193"/>
      <c r="BJ131" s="193"/>
      <c r="BK131" s="194"/>
      <c r="BL131" s="146"/>
      <c r="BM131" s="147"/>
      <c r="BN131" s="147"/>
      <c r="BO131" s="147"/>
      <c r="BP131" s="147"/>
      <c r="BQ131" s="147"/>
      <c r="BR131" s="147"/>
      <c r="BS131" s="147"/>
      <c r="BT131" s="148"/>
      <c r="BU131" s="146"/>
      <c r="BV131" s="147"/>
      <c r="BW131" s="147"/>
      <c r="BX131" s="147"/>
      <c r="BY131" s="147"/>
      <c r="BZ131" s="147"/>
      <c r="CA131" s="147"/>
      <c r="CB131" s="147"/>
      <c r="CC131" s="148"/>
      <c r="CD131" s="146"/>
      <c r="CE131" s="147"/>
      <c r="CF131" s="147"/>
      <c r="CG131" s="147"/>
      <c r="CH131" s="147"/>
      <c r="CI131" s="147"/>
      <c r="CJ131" s="147"/>
      <c r="CK131" s="147"/>
      <c r="CL131" s="148"/>
      <c r="CM131" s="146"/>
      <c r="CN131" s="147"/>
      <c r="CO131" s="147"/>
      <c r="CP131" s="147"/>
      <c r="CQ131" s="147"/>
      <c r="CR131" s="147"/>
      <c r="CS131" s="147"/>
      <c r="CT131" s="147"/>
      <c r="CU131" s="148"/>
      <c r="CV131" s="146"/>
      <c r="CW131" s="147"/>
      <c r="CX131" s="147"/>
      <c r="CY131" s="147"/>
      <c r="CZ131" s="147"/>
      <c r="DA131" s="147"/>
      <c r="DB131" s="147"/>
      <c r="DC131" s="147"/>
      <c r="DD131" s="148"/>
      <c r="DE131" s="146"/>
      <c r="DF131" s="147"/>
      <c r="DG131" s="147"/>
      <c r="DH131" s="147"/>
      <c r="DI131" s="147"/>
      <c r="DJ131" s="147"/>
      <c r="DK131" s="147"/>
      <c r="DL131" s="147"/>
      <c r="DM131" s="148"/>
      <c r="DN131" s="146"/>
      <c r="DO131" s="147"/>
      <c r="DP131" s="147"/>
      <c r="DQ131" s="147"/>
      <c r="DR131" s="147"/>
      <c r="DS131" s="147"/>
      <c r="DT131" s="147"/>
      <c r="DU131" s="147"/>
      <c r="DV131" s="148"/>
    </row>
    <row r="132" spans="1:126" ht="12.95" customHeight="1" thickBot="1">
      <c r="A132" s="477"/>
      <c r="B132" s="478"/>
      <c r="C132" s="478"/>
      <c r="D132" s="478"/>
      <c r="E132" s="478"/>
      <c r="F132" s="478"/>
      <c r="G132" s="478"/>
      <c r="H132" s="478"/>
      <c r="I132" s="478"/>
      <c r="J132" s="478"/>
      <c r="K132" s="478"/>
      <c r="L132" s="478"/>
      <c r="M132" s="478"/>
      <c r="N132" s="478"/>
      <c r="O132" s="478"/>
      <c r="P132" s="478"/>
      <c r="Q132" s="478"/>
      <c r="R132" s="478"/>
      <c r="S132" s="478"/>
      <c r="T132" s="478"/>
      <c r="U132" s="478"/>
      <c r="V132" s="478"/>
      <c r="W132" s="478"/>
      <c r="X132" s="478"/>
      <c r="Y132" s="478"/>
      <c r="Z132" s="478"/>
      <c r="AA132" s="479"/>
      <c r="AB132" s="146"/>
      <c r="AC132" s="147"/>
      <c r="AD132" s="147"/>
      <c r="AE132" s="147"/>
      <c r="AF132" s="147"/>
      <c r="AG132" s="147"/>
      <c r="AH132" s="147"/>
      <c r="AI132" s="147"/>
      <c r="AJ132" s="148"/>
      <c r="AK132" s="483" t="s">
        <v>723</v>
      </c>
      <c r="AL132" s="484"/>
      <c r="AM132" s="484"/>
      <c r="AN132" s="484"/>
      <c r="AO132" s="484"/>
      <c r="AP132" s="484"/>
      <c r="AQ132" s="484"/>
      <c r="AR132" s="484"/>
      <c r="AS132" s="485"/>
      <c r="AT132" s="483" t="s">
        <v>723</v>
      </c>
      <c r="AU132" s="484"/>
      <c r="AV132" s="484"/>
      <c r="AW132" s="484"/>
      <c r="AX132" s="484"/>
      <c r="AY132" s="484"/>
      <c r="AZ132" s="484"/>
      <c r="BA132" s="484"/>
      <c r="BB132" s="485"/>
      <c r="BC132" s="483" t="s">
        <v>160</v>
      </c>
      <c r="BD132" s="484"/>
      <c r="BE132" s="484"/>
      <c r="BF132" s="484"/>
      <c r="BG132" s="484"/>
      <c r="BH132" s="484"/>
      <c r="BI132" s="484"/>
      <c r="BJ132" s="484"/>
      <c r="BK132" s="485"/>
      <c r="BL132" s="483" t="s">
        <v>723</v>
      </c>
      <c r="BM132" s="484"/>
      <c r="BN132" s="484"/>
      <c r="BO132" s="484"/>
      <c r="BP132" s="484"/>
      <c r="BQ132" s="484"/>
      <c r="BR132" s="484"/>
      <c r="BS132" s="484"/>
      <c r="BT132" s="485"/>
      <c r="BU132" s="483" t="s">
        <v>723</v>
      </c>
      <c r="BV132" s="484"/>
      <c r="BW132" s="484"/>
      <c r="BX132" s="484"/>
      <c r="BY132" s="484"/>
      <c r="BZ132" s="484"/>
      <c r="CA132" s="484"/>
      <c r="CB132" s="484"/>
      <c r="CC132" s="485"/>
      <c r="CD132" s="483" t="s">
        <v>723</v>
      </c>
      <c r="CE132" s="484"/>
      <c r="CF132" s="484"/>
      <c r="CG132" s="484"/>
      <c r="CH132" s="484"/>
      <c r="CI132" s="484"/>
      <c r="CJ132" s="484"/>
      <c r="CK132" s="484"/>
      <c r="CL132" s="485"/>
      <c r="CM132" s="483" t="s">
        <v>723</v>
      </c>
      <c r="CN132" s="484"/>
      <c r="CO132" s="484"/>
      <c r="CP132" s="484"/>
      <c r="CQ132" s="484"/>
      <c r="CR132" s="484"/>
      <c r="CS132" s="484"/>
      <c r="CT132" s="484"/>
      <c r="CU132" s="485"/>
      <c r="CV132" s="483" t="s">
        <v>723</v>
      </c>
      <c r="CW132" s="484"/>
      <c r="CX132" s="484"/>
      <c r="CY132" s="484"/>
      <c r="CZ132" s="484"/>
      <c r="DA132" s="484"/>
      <c r="DB132" s="484"/>
      <c r="DC132" s="484"/>
      <c r="DD132" s="485"/>
      <c r="DE132" s="483" t="s">
        <v>723</v>
      </c>
      <c r="DF132" s="484"/>
      <c r="DG132" s="484"/>
      <c r="DH132" s="484"/>
      <c r="DI132" s="484"/>
      <c r="DJ132" s="484"/>
      <c r="DK132" s="484"/>
      <c r="DL132" s="484"/>
      <c r="DM132" s="485"/>
      <c r="DN132" s="483" t="s">
        <v>723</v>
      </c>
      <c r="DO132" s="484"/>
      <c r="DP132" s="484"/>
      <c r="DQ132" s="484"/>
      <c r="DR132" s="484"/>
      <c r="DS132" s="484"/>
      <c r="DT132" s="484"/>
      <c r="DU132" s="484"/>
      <c r="DV132" s="485"/>
    </row>
    <row r="133" spans="1:126" ht="21.75" customHeight="1">
      <c r="A133" s="442" t="s">
        <v>1</v>
      </c>
      <c r="B133" s="750"/>
      <c r="C133" s="750"/>
      <c r="D133" s="750"/>
      <c r="E133" s="750"/>
      <c r="F133" s="751"/>
      <c r="G133" s="144" t="s">
        <v>2</v>
      </c>
      <c r="H133" s="144"/>
      <c r="I133" s="144"/>
      <c r="J133" s="144"/>
      <c r="K133" s="144"/>
      <c r="L133" s="144"/>
      <c r="M133" s="144"/>
      <c r="N133" s="144"/>
      <c r="O133" s="144"/>
      <c r="P133" s="144"/>
      <c r="Q133" s="144"/>
      <c r="R133" s="144"/>
      <c r="S133" s="144"/>
      <c r="T133" s="144"/>
      <c r="U133" s="144"/>
      <c r="V133" s="144"/>
      <c r="W133" s="144"/>
      <c r="X133" s="144"/>
      <c r="Y133" s="144"/>
      <c r="Z133" s="144"/>
      <c r="AA133" s="488"/>
      <c r="AB133" s="824">
        <v>0</v>
      </c>
      <c r="AC133" s="825"/>
      <c r="AD133" s="826"/>
      <c r="AE133" s="827">
        <v>1</v>
      </c>
      <c r="AF133" s="825"/>
      <c r="AG133" s="826"/>
      <c r="AH133" s="827">
        <v>3</v>
      </c>
      <c r="AI133" s="825"/>
      <c r="AJ133" s="828"/>
      <c r="AK133" s="418">
        <v>954</v>
      </c>
      <c r="AL133" s="419"/>
      <c r="AM133" s="419"/>
      <c r="AN133" s="419"/>
      <c r="AO133" s="419"/>
      <c r="AP133" s="419"/>
      <c r="AQ133" s="419"/>
      <c r="AR133" s="419"/>
      <c r="AS133" s="420"/>
      <c r="AT133" s="418">
        <v>20360</v>
      </c>
      <c r="AU133" s="419"/>
      <c r="AV133" s="419"/>
      <c r="AW133" s="419"/>
      <c r="AX133" s="419"/>
      <c r="AY133" s="419"/>
      <c r="AZ133" s="419"/>
      <c r="BA133" s="419"/>
      <c r="BB133" s="420"/>
      <c r="BC133" s="418">
        <v>2</v>
      </c>
      <c r="BD133" s="495"/>
      <c r="BE133" s="495"/>
      <c r="BF133" s="495"/>
      <c r="BG133" s="495"/>
      <c r="BH133" s="495"/>
      <c r="BI133" s="495"/>
      <c r="BJ133" s="495"/>
      <c r="BK133" s="496"/>
      <c r="BL133" s="418">
        <v>69111</v>
      </c>
      <c r="BM133" s="419"/>
      <c r="BN133" s="419"/>
      <c r="BO133" s="419"/>
      <c r="BP133" s="419"/>
      <c r="BQ133" s="419"/>
      <c r="BR133" s="419"/>
      <c r="BS133" s="419"/>
      <c r="BT133" s="420"/>
      <c r="BU133" s="418">
        <v>7790</v>
      </c>
      <c r="BV133" s="419"/>
      <c r="BW133" s="419"/>
      <c r="BX133" s="419"/>
      <c r="BY133" s="419"/>
      <c r="BZ133" s="419"/>
      <c r="CA133" s="419"/>
      <c r="CB133" s="419"/>
      <c r="CC133" s="420"/>
      <c r="CD133" s="418">
        <v>9355</v>
      </c>
      <c r="CE133" s="419"/>
      <c r="CF133" s="419"/>
      <c r="CG133" s="419"/>
      <c r="CH133" s="419"/>
      <c r="CI133" s="419"/>
      <c r="CJ133" s="419"/>
      <c r="CK133" s="419"/>
      <c r="CL133" s="419"/>
      <c r="CM133" s="418">
        <v>1500</v>
      </c>
      <c r="CN133" s="419"/>
      <c r="CO133" s="419"/>
      <c r="CP133" s="419"/>
      <c r="CQ133" s="419"/>
      <c r="CR133" s="419"/>
      <c r="CS133" s="419"/>
      <c r="CT133" s="419"/>
      <c r="CU133" s="420"/>
      <c r="CV133" s="418">
        <v>7540</v>
      </c>
      <c r="CW133" s="419"/>
      <c r="CX133" s="419"/>
      <c r="CY133" s="419"/>
      <c r="CZ133" s="419"/>
      <c r="DA133" s="419"/>
      <c r="DB133" s="419"/>
      <c r="DC133" s="419"/>
      <c r="DD133" s="420"/>
      <c r="DE133" s="418">
        <v>9000</v>
      </c>
      <c r="DF133" s="419"/>
      <c r="DG133" s="419"/>
      <c r="DH133" s="419"/>
      <c r="DI133" s="419"/>
      <c r="DJ133" s="419"/>
      <c r="DK133" s="419"/>
      <c r="DL133" s="419"/>
      <c r="DM133" s="420"/>
      <c r="DN133" s="537">
        <f t="shared" ref="DN133:DN144" si="12">SUM(CV133:DM133)</f>
        <v>16540</v>
      </c>
      <c r="DO133" s="880"/>
      <c r="DP133" s="880"/>
      <c r="DQ133" s="880"/>
      <c r="DR133" s="880"/>
      <c r="DS133" s="880"/>
      <c r="DT133" s="880"/>
      <c r="DU133" s="880"/>
      <c r="DV133" s="881"/>
    </row>
    <row r="134" spans="1:126" ht="15" customHeight="1">
      <c r="A134" s="760"/>
      <c r="B134" s="761"/>
      <c r="C134" s="761"/>
      <c r="D134" s="761"/>
      <c r="E134" s="761"/>
      <c r="F134" s="762"/>
      <c r="G134" s="144" t="s">
        <v>3</v>
      </c>
      <c r="H134" s="144"/>
      <c r="I134" s="144"/>
      <c r="J134" s="144"/>
      <c r="K134" s="144"/>
      <c r="L134" s="144"/>
      <c r="M134" s="144"/>
      <c r="N134" s="144"/>
      <c r="O134" s="144"/>
      <c r="P134" s="144"/>
      <c r="Q134" s="144"/>
      <c r="R134" s="144"/>
      <c r="S134" s="144"/>
      <c r="T134" s="144"/>
      <c r="U134" s="144"/>
      <c r="V134" s="144"/>
      <c r="W134" s="144"/>
      <c r="X134" s="144"/>
      <c r="Y134" s="144"/>
      <c r="Z134" s="144"/>
      <c r="AA134" s="488"/>
      <c r="AB134" s="832">
        <v>0</v>
      </c>
      <c r="AC134" s="833"/>
      <c r="AD134" s="834"/>
      <c r="AE134" s="835">
        <v>2</v>
      </c>
      <c r="AF134" s="833"/>
      <c r="AG134" s="834"/>
      <c r="AH134" s="835">
        <v>3</v>
      </c>
      <c r="AI134" s="833"/>
      <c r="AJ134" s="836"/>
      <c r="AK134" s="428">
        <v>115</v>
      </c>
      <c r="AL134" s="429"/>
      <c r="AM134" s="429"/>
      <c r="AN134" s="429"/>
      <c r="AO134" s="429"/>
      <c r="AP134" s="429"/>
      <c r="AQ134" s="429"/>
      <c r="AR134" s="429"/>
      <c r="AS134" s="430"/>
      <c r="AT134" s="428">
        <v>22039</v>
      </c>
      <c r="AU134" s="429"/>
      <c r="AV134" s="429"/>
      <c r="AW134" s="429"/>
      <c r="AX134" s="429"/>
      <c r="AY134" s="429"/>
      <c r="AZ134" s="429"/>
      <c r="BA134" s="429"/>
      <c r="BB134" s="430"/>
      <c r="BC134" s="428"/>
      <c r="BD134" s="445"/>
      <c r="BE134" s="445"/>
      <c r="BF134" s="445"/>
      <c r="BG134" s="445"/>
      <c r="BH134" s="445"/>
      <c r="BI134" s="445"/>
      <c r="BJ134" s="445"/>
      <c r="BK134" s="506"/>
      <c r="BL134" s="428">
        <v>118891</v>
      </c>
      <c r="BM134" s="429"/>
      <c r="BN134" s="429"/>
      <c r="BO134" s="429"/>
      <c r="BP134" s="429"/>
      <c r="BQ134" s="429"/>
      <c r="BR134" s="429"/>
      <c r="BS134" s="429"/>
      <c r="BT134" s="430"/>
      <c r="BU134" s="428">
        <v>11236</v>
      </c>
      <c r="BV134" s="429"/>
      <c r="BW134" s="429"/>
      <c r="BX134" s="429"/>
      <c r="BY134" s="429"/>
      <c r="BZ134" s="429"/>
      <c r="CA134" s="429"/>
      <c r="CB134" s="429"/>
      <c r="CC134" s="430"/>
      <c r="CD134" s="428">
        <v>12916</v>
      </c>
      <c r="CE134" s="429"/>
      <c r="CF134" s="429"/>
      <c r="CG134" s="429"/>
      <c r="CH134" s="429"/>
      <c r="CI134" s="429"/>
      <c r="CJ134" s="429"/>
      <c r="CK134" s="429"/>
      <c r="CL134" s="429"/>
      <c r="CM134" s="428">
        <v>2084</v>
      </c>
      <c r="CN134" s="429"/>
      <c r="CO134" s="429"/>
      <c r="CP134" s="429"/>
      <c r="CQ134" s="429"/>
      <c r="CR134" s="429"/>
      <c r="CS134" s="429"/>
      <c r="CT134" s="429"/>
      <c r="CU134" s="430"/>
      <c r="CV134" s="428">
        <v>5460</v>
      </c>
      <c r="CW134" s="429"/>
      <c r="CX134" s="429"/>
      <c r="CY134" s="429"/>
      <c r="CZ134" s="429"/>
      <c r="DA134" s="429"/>
      <c r="DB134" s="429"/>
      <c r="DC134" s="429"/>
      <c r="DD134" s="430"/>
      <c r="DE134" s="428">
        <v>6300</v>
      </c>
      <c r="DF134" s="429"/>
      <c r="DG134" s="429"/>
      <c r="DH134" s="429"/>
      <c r="DI134" s="429"/>
      <c r="DJ134" s="429"/>
      <c r="DK134" s="429"/>
      <c r="DL134" s="429"/>
      <c r="DM134" s="430"/>
      <c r="DN134" s="540">
        <f t="shared" si="12"/>
        <v>11760</v>
      </c>
      <c r="DO134" s="541"/>
      <c r="DP134" s="541"/>
      <c r="DQ134" s="541"/>
      <c r="DR134" s="541"/>
      <c r="DS134" s="541"/>
      <c r="DT134" s="541"/>
      <c r="DU134" s="541"/>
      <c r="DV134" s="868"/>
    </row>
    <row r="135" spans="1:126" ht="15" customHeight="1">
      <c r="A135" s="760"/>
      <c r="B135" s="761"/>
      <c r="C135" s="761"/>
      <c r="D135" s="761"/>
      <c r="E135" s="761"/>
      <c r="F135" s="762"/>
      <c r="G135" s="144" t="s">
        <v>4</v>
      </c>
      <c r="H135" s="144"/>
      <c r="I135" s="144"/>
      <c r="J135" s="144"/>
      <c r="K135" s="144"/>
      <c r="L135" s="144"/>
      <c r="M135" s="144"/>
      <c r="N135" s="144"/>
      <c r="O135" s="144"/>
      <c r="P135" s="144"/>
      <c r="Q135" s="144"/>
      <c r="R135" s="144"/>
      <c r="S135" s="144"/>
      <c r="T135" s="144"/>
      <c r="U135" s="144"/>
      <c r="V135" s="144"/>
      <c r="W135" s="144"/>
      <c r="X135" s="144"/>
      <c r="Y135" s="144"/>
      <c r="Z135" s="144"/>
      <c r="AA135" s="488"/>
      <c r="AB135" s="832">
        <v>0</v>
      </c>
      <c r="AC135" s="833"/>
      <c r="AD135" s="834"/>
      <c r="AE135" s="835">
        <v>3</v>
      </c>
      <c r="AF135" s="833"/>
      <c r="AG135" s="834"/>
      <c r="AH135" s="835">
        <v>3</v>
      </c>
      <c r="AI135" s="833"/>
      <c r="AJ135" s="836"/>
      <c r="AK135" s="428"/>
      <c r="AL135" s="429"/>
      <c r="AM135" s="429"/>
      <c r="AN135" s="429"/>
      <c r="AO135" s="429"/>
      <c r="AP135" s="429"/>
      <c r="AQ135" s="429"/>
      <c r="AR135" s="429"/>
      <c r="AS135" s="430"/>
      <c r="AT135" s="428">
        <v>17353</v>
      </c>
      <c r="AU135" s="429"/>
      <c r="AV135" s="429"/>
      <c r="AW135" s="429"/>
      <c r="AX135" s="429"/>
      <c r="AY135" s="429"/>
      <c r="AZ135" s="429"/>
      <c r="BA135" s="429"/>
      <c r="BB135" s="430"/>
      <c r="BC135" s="428">
        <v>51</v>
      </c>
      <c r="BD135" s="445"/>
      <c r="BE135" s="445"/>
      <c r="BF135" s="445"/>
      <c r="BG135" s="445"/>
      <c r="BH135" s="445"/>
      <c r="BI135" s="445"/>
      <c r="BJ135" s="445"/>
      <c r="BK135" s="506"/>
      <c r="BL135" s="428">
        <v>156182</v>
      </c>
      <c r="BM135" s="429"/>
      <c r="BN135" s="429"/>
      <c r="BO135" s="429"/>
      <c r="BP135" s="429"/>
      <c r="BQ135" s="429"/>
      <c r="BR135" s="429"/>
      <c r="BS135" s="429"/>
      <c r="BT135" s="430"/>
      <c r="BU135" s="428">
        <v>12321</v>
      </c>
      <c r="BV135" s="429"/>
      <c r="BW135" s="429"/>
      <c r="BX135" s="429"/>
      <c r="BY135" s="429"/>
      <c r="BZ135" s="429"/>
      <c r="CA135" s="429"/>
      <c r="CB135" s="429"/>
      <c r="CC135" s="430"/>
      <c r="CD135" s="428">
        <v>13045</v>
      </c>
      <c r="CE135" s="429"/>
      <c r="CF135" s="429"/>
      <c r="CG135" s="429"/>
      <c r="CH135" s="429"/>
      <c r="CI135" s="429"/>
      <c r="CJ135" s="429"/>
      <c r="CK135" s="429"/>
      <c r="CL135" s="429"/>
      <c r="CM135" s="428">
        <v>1760</v>
      </c>
      <c r="CN135" s="429"/>
      <c r="CO135" s="429"/>
      <c r="CP135" s="429"/>
      <c r="CQ135" s="429"/>
      <c r="CR135" s="429"/>
      <c r="CS135" s="429"/>
      <c r="CT135" s="429"/>
      <c r="CU135" s="430"/>
      <c r="CV135" s="428">
        <v>4160</v>
      </c>
      <c r="CW135" s="429"/>
      <c r="CX135" s="429"/>
      <c r="CY135" s="429"/>
      <c r="CZ135" s="429"/>
      <c r="DA135" s="429"/>
      <c r="DB135" s="429"/>
      <c r="DC135" s="429"/>
      <c r="DD135" s="430"/>
      <c r="DE135" s="428">
        <v>3300</v>
      </c>
      <c r="DF135" s="429"/>
      <c r="DG135" s="429"/>
      <c r="DH135" s="429"/>
      <c r="DI135" s="429"/>
      <c r="DJ135" s="429"/>
      <c r="DK135" s="429"/>
      <c r="DL135" s="429"/>
      <c r="DM135" s="430"/>
      <c r="DN135" s="540">
        <f t="shared" si="12"/>
        <v>7460</v>
      </c>
      <c r="DO135" s="541"/>
      <c r="DP135" s="541"/>
      <c r="DQ135" s="541"/>
      <c r="DR135" s="541"/>
      <c r="DS135" s="541"/>
      <c r="DT135" s="541"/>
      <c r="DU135" s="541"/>
      <c r="DV135" s="868"/>
    </row>
    <row r="136" spans="1:126" ht="15" customHeight="1">
      <c r="A136" s="760"/>
      <c r="B136" s="761"/>
      <c r="C136" s="761"/>
      <c r="D136" s="761"/>
      <c r="E136" s="761"/>
      <c r="F136" s="762"/>
      <c r="G136" s="144" t="s">
        <v>5</v>
      </c>
      <c r="H136" s="144"/>
      <c r="I136" s="144"/>
      <c r="J136" s="144"/>
      <c r="K136" s="144"/>
      <c r="L136" s="144"/>
      <c r="M136" s="144"/>
      <c r="N136" s="144"/>
      <c r="O136" s="144"/>
      <c r="P136" s="144"/>
      <c r="Q136" s="144"/>
      <c r="R136" s="144"/>
      <c r="S136" s="144"/>
      <c r="T136" s="144"/>
      <c r="U136" s="144"/>
      <c r="V136" s="144"/>
      <c r="W136" s="144"/>
      <c r="X136" s="144"/>
      <c r="Y136" s="144"/>
      <c r="Z136" s="144"/>
      <c r="AA136" s="488"/>
      <c r="AB136" s="832">
        <v>0</v>
      </c>
      <c r="AC136" s="833"/>
      <c r="AD136" s="834"/>
      <c r="AE136" s="835">
        <v>4</v>
      </c>
      <c r="AF136" s="833"/>
      <c r="AG136" s="834"/>
      <c r="AH136" s="835">
        <v>3</v>
      </c>
      <c r="AI136" s="833"/>
      <c r="AJ136" s="836"/>
      <c r="AK136" s="428"/>
      <c r="AL136" s="429"/>
      <c r="AM136" s="429"/>
      <c r="AN136" s="429"/>
      <c r="AO136" s="429"/>
      <c r="AP136" s="429"/>
      <c r="AQ136" s="429"/>
      <c r="AR136" s="429"/>
      <c r="AS136" s="430"/>
      <c r="AT136" s="428">
        <v>16622</v>
      </c>
      <c r="AU136" s="429"/>
      <c r="AV136" s="429"/>
      <c r="AW136" s="429"/>
      <c r="AX136" s="429"/>
      <c r="AY136" s="429"/>
      <c r="AZ136" s="429"/>
      <c r="BA136" s="429"/>
      <c r="BB136" s="430"/>
      <c r="BC136" s="428">
        <v>2</v>
      </c>
      <c r="BD136" s="445"/>
      <c r="BE136" s="445"/>
      <c r="BF136" s="445"/>
      <c r="BG136" s="445"/>
      <c r="BH136" s="445"/>
      <c r="BI136" s="445"/>
      <c r="BJ136" s="445"/>
      <c r="BK136" s="506"/>
      <c r="BL136" s="428">
        <v>154561</v>
      </c>
      <c r="BM136" s="429"/>
      <c r="BN136" s="429"/>
      <c r="BO136" s="429"/>
      <c r="BP136" s="429"/>
      <c r="BQ136" s="429"/>
      <c r="BR136" s="429"/>
      <c r="BS136" s="429"/>
      <c r="BT136" s="430"/>
      <c r="BU136" s="428">
        <v>12060</v>
      </c>
      <c r="BV136" s="429"/>
      <c r="BW136" s="429"/>
      <c r="BX136" s="429"/>
      <c r="BY136" s="429"/>
      <c r="BZ136" s="429"/>
      <c r="CA136" s="429"/>
      <c r="CB136" s="429"/>
      <c r="CC136" s="430"/>
      <c r="CD136" s="428">
        <v>9934</v>
      </c>
      <c r="CE136" s="429"/>
      <c r="CF136" s="429"/>
      <c r="CG136" s="429"/>
      <c r="CH136" s="429"/>
      <c r="CI136" s="429"/>
      <c r="CJ136" s="429"/>
      <c r="CK136" s="429"/>
      <c r="CL136" s="429"/>
      <c r="CM136" s="428">
        <v>1293</v>
      </c>
      <c r="CN136" s="429"/>
      <c r="CO136" s="429"/>
      <c r="CP136" s="429"/>
      <c r="CQ136" s="429"/>
      <c r="CR136" s="429"/>
      <c r="CS136" s="429"/>
      <c r="CT136" s="429"/>
      <c r="CU136" s="430"/>
      <c r="CV136" s="428">
        <v>3900</v>
      </c>
      <c r="CW136" s="429"/>
      <c r="CX136" s="429"/>
      <c r="CY136" s="429"/>
      <c r="CZ136" s="429"/>
      <c r="DA136" s="429"/>
      <c r="DB136" s="429"/>
      <c r="DC136" s="429"/>
      <c r="DD136" s="430"/>
      <c r="DE136" s="428">
        <v>3300</v>
      </c>
      <c r="DF136" s="429"/>
      <c r="DG136" s="429"/>
      <c r="DH136" s="429"/>
      <c r="DI136" s="429"/>
      <c r="DJ136" s="429"/>
      <c r="DK136" s="429"/>
      <c r="DL136" s="429"/>
      <c r="DM136" s="430"/>
      <c r="DN136" s="540">
        <f t="shared" si="12"/>
        <v>7200</v>
      </c>
      <c r="DO136" s="541"/>
      <c r="DP136" s="541"/>
      <c r="DQ136" s="541"/>
      <c r="DR136" s="541"/>
      <c r="DS136" s="541"/>
      <c r="DT136" s="541"/>
      <c r="DU136" s="541"/>
      <c r="DV136" s="868"/>
    </row>
    <row r="137" spans="1:126" ht="15" customHeight="1">
      <c r="A137" s="760"/>
      <c r="B137" s="761"/>
      <c r="C137" s="761"/>
      <c r="D137" s="761"/>
      <c r="E137" s="761"/>
      <c r="F137" s="762"/>
      <c r="G137" s="144" t="s">
        <v>6</v>
      </c>
      <c r="H137" s="144"/>
      <c r="I137" s="144"/>
      <c r="J137" s="144"/>
      <c r="K137" s="144"/>
      <c r="L137" s="144"/>
      <c r="M137" s="144"/>
      <c r="N137" s="144"/>
      <c r="O137" s="144"/>
      <c r="P137" s="144"/>
      <c r="Q137" s="144"/>
      <c r="R137" s="144"/>
      <c r="S137" s="144"/>
      <c r="T137" s="144"/>
      <c r="U137" s="144"/>
      <c r="V137" s="144"/>
      <c r="W137" s="144"/>
      <c r="X137" s="144"/>
      <c r="Y137" s="144"/>
      <c r="Z137" s="144"/>
      <c r="AA137" s="488"/>
      <c r="AB137" s="832">
        <v>0</v>
      </c>
      <c r="AC137" s="833"/>
      <c r="AD137" s="834"/>
      <c r="AE137" s="835">
        <v>5</v>
      </c>
      <c r="AF137" s="833"/>
      <c r="AG137" s="834"/>
      <c r="AH137" s="835">
        <v>3</v>
      </c>
      <c r="AI137" s="833"/>
      <c r="AJ137" s="836"/>
      <c r="AK137" s="428"/>
      <c r="AL137" s="429"/>
      <c r="AM137" s="429"/>
      <c r="AN137" s="429"/>
      <c r="AO137" s="429"/>
      <c r="AP137" s="429"/>
      <c r="AQ137" s="429"/>
      <c r="AR137" s="429"/>
      <c r="AS137" s="430"/>
      <c r="AT137" s="428">
        <v>17054</v>
      </c>
      <c r="AU137" s="429"/>
      <c r="AV137" s="429"/>
      <c r="AW137" s="429"/>
      <c r="AX137" s="429"/>
      <c r="AY137" s="429"/>
      <c r="AZ137" s="429"/>
      <c r="BA137" s="429"/>
      <c r="BB137" s="430"/>
      <c r="BC137" s="428">
        <v>29</v>
      </c>
      <c r="BD137" s="445"/>
      <c r="BE137" s="445"/>
      <c r="BF137" s="445"/>
      <c r="BG137" s="445"/>
      <c r="BH137" s="445"/>
      <c r="BI137" s="445"/>
      <c r="BJ137" s="445"/>
      <c r="BK137" s="506"/>
      <c r="BL137" s="428">
        <v>184182</v>
      </c>
      <c r="BM137" s="429"/>
      <c r="BN137" s="429"/>
      <c r="BO137" s="429"/>
      <c r="BP137" s="429"/>
      <c r="BQ137" s="429"/>
      <c r="BR137" s="429"/>
      <c r="BS137" s="429"/>
      <c r="BT137" s="430"/>
      <c r="BU137" s="428">
        <v>15462</v>
      </c>
      <c r="BV137" s="429"/>
      <c r="BW137" s="429"/>
      <c r="BX137" s="429"/>
      <c r="BY137" s="429"/>
      <c r="BZ137" s="429"/>
      <c r="CA137" s="429"/>
      <c r="CB137" s="429"/>
      <c r="CC137" s="430"/>
      <c r="CD137" s="428">
        <v>9970</v>
      </c>
      <c r="CE137" s="429"/>
      <c r="CF137" s="429"/>
      <c r="CG137" s="429"/>
      <c r="CH137" s="429"/>
      <c r="CI137" s="429"/>
      <c r="CJ137" s="429"/>
      <c r="CK137" s="429"/>
      <c r="CL137" s="429"/>
      <c r="CM137" s="428">
        <v>1088</v>
      </c>
      <c r="CN137" s="429"/>
      <c r="CO137" s="429"/>
      <c r="CP137" s="429"/>
      <c r="CQ137" s="429"/>
      <c r="CR137" s="429"/>
      <c r="CS137" s="429"/>
      <c r="CT137" s="429"/>
      <c r="CU137" s="430"/>
      <c r="CV137" s="428">
        <v>2600</v>
      </c>
      <c r="CW137" s="429"/>
      <c r="CX137" s="429"/>
      <c r="CY137" s="429"/>
      <c r="CZ137" s="429"/>
      <c r="DA137" s="429"/>
      <c r="DB137" s="429"/>
      <c r="DC137" s="429"/>
      <c r="DD137" s="430"/>
      <c r="DE137" s="428">
        <v>1500</v>
      </c>
      <c r="DF137" s="429"/>
      <c r="DG137" s="429"/>
      <c r="DH137" s="429"/>
      <c r="DI137" s="429"/>
      <c r="DJ137" s="429"/>
      <c r="DK137" s="429"/>
      <c r="DL137" s="429"/>
      <c r="DM137" s="430"/>
      <c r="DN137" s="540">
        <f t="shared" si="12"/>
        <v>4100</v>
      </c>
      <c r="DO137" s="541"/>
      <c r="DP137" s="541"/>
      <c r="DQ137" s="541"/>
      <c r="DR137" s="541"/>
      <c r="DS137" s="541"/>
      <c r="DT137" s="541"/>
      <c r="DU137" s="541"/>
      <c r="DV137" s="868"/>
    </row>
    <row r="138" spans="1:126" ht="15" customHeight="1">
      <c r="A138" s="760"/>
      <c r="B138" s="761"/>
      <c r="C138" s="761"/>
      <c r="D138" s="761"/>
      <c r="E138" s="761"/>
      <c r="F138" s="762"/>
      <c r="G138" s="144" t="s">
        <v>7</v>
      </c>
      <c r="H138" s="144"/>
      <c r="I138" s="144"/>
      <c r="J138" s="144"/>
      <c r="K138" s="144"/>
      <c r="L138" s="144"/>
      <c r="M138" s="144"/>
      <c r="N138" s="144"/>
      <c r="O138" s="144"/>
      <c r="P138" s="144"/>
      <c r="Q138" s="144"/>
      <c r="R138" s="144"/>
      <c r="S138" s="144"/>
      <c r="T138" s="144"/>
      <c r="U138" s="144"/>
      <c r="V138" s="144"/>
      <c r="W138" s="144"/>
      <c r="X138" s="144"/>
      <c r="Y138" s="144"/>
      <c r="Z138" s="144"/>
      <c r="AA138" s="488"/>
      <c r="AB138" s="832">
        <v>0</v>
      </c>
      <c r="AC138" s="833"/>
      <c r="AD138" s="834"/>
      <c r="AE138" s="835">
        <v>6</v>
      </c>
      <c r="AF138" s="833"/>
      <c r="AG138" s="834"/>
      <c r="AH138" s="835">
        <v>3</v>
      </c>
      <c r="AI138" s="833"/>
      <c r="AJ138" s="836"/>
      <c r="AK138" s="428"/>
      <c r="AL138" s="429"/>
      <c r="AM138" s="429"/>
      <c r="AN138" s="429"/>
      <c r="AO138" s="429"/>
      <c r="AP138" s="429"/>
      <c r="AQ138" s="429"/>
      <c r="AR138" s="429"/>
      <c r="AS138" s="430"/>
      <c r="AT138" s="428">
        <v>12100</v>
      </c>
      <c r="AU138" s="429"/>
      <c r="AV138" s="429"/>
      <c r="AW138" s="429"/>
      <c r="AX138" s="429"/>
      <c r="AY138" s="429"/>
      <c r="AZ138" s="429"/>
      <c r="BA138" s="429"/>
      <c r="BB138" s="430"/>
      <c r="BC138" s="428">
        <v>6</v>
      </c>
      <c r="BD138" s="445"/>
      <c r="BE138" s="445"/>
      <c r="BF138" s="445"/>
      <c r="BG138" s="445"/>
      <c r="BH138" s="445"/>
      <c r="BI138" s="445"/>
      <c r="BJ138" s="445"/>
      <c r="BK138" s="506"/>
      <c r="BL138" s="428">
        <v>203581</v>
      </c>
      <c r="BM138" s="429"/>
      <c r="BN138" s="429"/>
      <c r="BO138" s="429"/>
      <c r="BP138" s="429"/>
      <c r="BQ138" s="429"/>
      <c r="BR138" s="429"/>
      <c r="BS138" s="429"/>
      <c r="BT138" s="430"/>
      <c r="BU138" s="428">
        <v>17210</v>
      </c>
      <c r="BV138" s="429"/>
      <c r="BW138" s="429"/>
      <c r="BX138" s="429"/>
      <c r="BY138" s="429"/>
      <c r="BZ138" s="429"/>
      <c r="CA138" s="429"/>
      <c r="CB138" s="429"/>
      <c r="CC138" s="430"/>
      <c r="CD138" s="428">
        <v>9085</v>
      </c>
      <c r="CE138" s="429"/>
      <c r="CF138" s="429"/>
      <c r="CG138" s="429"/>
      <c r="CH138" s="429"/>
      <c r="CI138" s="429"/>
      <c r="CJ138" s="429"/>
      <c r="CK138" s="429"/>
      <c r="CL138" s="429"/>
      <c r="CM138" s="428">
        <v>790</v>
      </c>
      <c r="CN138" s="429"/>
      <c r="CO138" s="429"/>
      <c r="CP138" s="429"/>
      <c r="CQ138" s="429"/>
      <c r="CR138" s="429"/>
      <c r="CS138" s="429"/>
      <c r="CT138" s="429"/>
      <c r="CU138" s="430"/>
      <c r="CV138" s="428">
        <v>260</v>
      </c>
      <c r="CW138" s="429"/>
      <c r="CX138" s="429"/>
      <c r="CY138" s="429"/>
      <c r="CZ138" s="429"/>
      <c r="DA138" s="429"/>
      <c r="DB138" s="429"/>
      <c r="DC138" s="429"/>
      <c r="DD138" s="430"/>
      <c r="DE138" s="428">
        <v>1500</v>
      </c>
      <c r="DF138" s="429"/>
      <c r="DG138" s="429"/>
      <c r="DH138" s="429"/>
      <c r="DI138" s="429"/>
      <c r="DJ138" s="429"/>
      <c r="DK138" s="429"/>
      <c r="DL138" s="429"/>
      <c r="DM138" s="430"/>
      <c r="DN138" s="540">
        <f t="shared" si="12"/>
        <v>1760</v>
      </c>
      <c r="DO138" s="541"/>
      <c r="DP138" s="541"/>
      <c r="DQ138" s="541"/>
      <c r="DR138" s="541"/>
      <c r="DS138" s="541"/>
      <c r="DT138" s="541"/>
      <c r="DU138" s="541"/>
      <c r="DV138" s="868"/>
    </row>
    <row r="139" spans="1:126" ht="15" customHeight="1">
      <c r="A139" s="760"/>
      <c r="B139" s="761"/>
      <c r="C139" s="761"/>
      <c r="D139" s="761"/>
      <c r="E139" s="761"/>
      <c r="F139" s="762"/>
      <c r="G139" s="144" t="s">
        <v>8</v>
      </c>
      <c r="H139" s="144"/>
      <c r="I139" s="144"/>
      <c r="J139" s="144"/>
      <c r="K139" s="144"/>
      <c r="L139" s="144"/>
      <c r="M139" s="144"/>
      <c r="N139" s="144"/>
      <c r="O139" s="144"/>
      <c r="P139" s="144"/>
      <c r="Q139" s="144"/>
      <c r="R139" s="144"/>
      <c r="S139" s="144"/>
      <c r="T139" s="144"/>
      <c r="U139" s="144"/>
      <c r="V139" s="144"/>
      <c r="W139" s="144"/>
      <c r="X139" s="144"/>
      <c r="Y139" s="144"/>
      <c r="Z139" s="144"/>
      <c r="AA139" s="488"/>
      <c r="AB139" s="832">
        <v>0</v>
      </c>
      <c r="AC139" s="833"/>
      <c r="AD139" s="834"/>
      <c r="AE139" s="835">
        <v>7</v>
      </c>
      <c r="AF139" s="833"/>
      <c r="AG139" s="834"/>
      <c r="AH139" s="835">
        <v>3</v>
      </c>
      <c r="AI139" s="833"/>
      <c r="AJ139" s="836"/>
      <c r="AK139" s="428"/>
      <c r="AL139" s="429"/>
      <c r="AM139" s="429"/>
      <c r="AN139" s="429"/>
      <c r="AO139" s="429"/>
      <c r="AP139" s="429"/>
      <c r="AQ139" s="429"/>
      <c r="AR139" s="429"/>
      <c r="AS139" s="430"/>
      <c r="AT139" s="428">
        <v>6668</v>
      </c>
      <c r="AU139" s="429"/>
      <c r="AV139" s="429"/>
      <c r="AW139" s="429"/>
      <c r="AX139" s="429"/>
      <c r="AY139" s="429"/>
      <c r="AZ139" s="429"/>
      <c r="BA139" s="429"/>
      <c r="BB139" s="430"/>
      <c r="BC139" s="428">
        <v>59</v>
      </c>
      <c r="BD139" s="445"/>
      <c r="BE139" s="445"/>
      <c r="BF139" s="445"/>
      <c r="BG139" s="445"/>
      <c r="BH139" s="445"/>
      <c r="BI139" s="445"/>
      <c r="BJ139" s="445"/>
      <c r="BK139" s="506"/>
      <c r="BL139" s="428">
        <v>118238</v>
      </c>
      <c r="BM139" s="429"/>
      <c r="BN139" s="429"/>
      <c r="BO139" s="429"/>
      <c r="BP139" s="429"/>
      <c r="BQ139" s="429"/>
      <c r="BR139" s="429"/>
      <c r="BS139" s="429"/>
      <c r="BT139" s="430"/>
      <c r="BU139" s="428">
        <v>12294</v>
      </c>
      <c r="BV139" s="429"/>
      <c r="BW139" s="429"/>
      <c r="BX139" s="429"/>
      <c r="BY139" s="429"/>
      <c r="BZ139" s="429"/>
      <c r="CA139" s="429"/>
      <c r="CB139" s="429"/>
      <c r="CC139" s="430"/>
      <c r="CD139" s="428">
        <v>4909</v>
      </c>
      <c r="CE139" s="429"/>
      <c r="CF139" s="429"/>
      <c r="CG139" s="429"/>
      <c r="CH139" s="429"/>
      <c r="CI139" s="429"/>
      <c r="CJ139" s="429"/>
      <c r="CK139" s="429"/>
      <c r="CL139" s="429"/>
      <c r="CM139" s="428">
        <v>509</v>
      </c>
      <c r="CN139" s="429"/>
      <c r="CO139" s="429"/>
      <c r="CP139" s="429"/>
      <c r="CQ139" s="429"/>
      <c r="CR139" s="429"/>
      <c r="CS139" s="429"/>
      <c r="CT139" s="429"/>
      <c r="CU139" s="430"/>
      <c r="CV139" s="428">
        <v>260</v>
      </c>
      <c r="CW139" s="429"/>
      <c r="CX139" s="429"/>
      <c r="CY139" s="429"/>
      <c r="CZ139" s="429"/>
      <c r="DA139" s="429"/>
      <c r="DB139" s="429"/>
      <c r="DC139" s="429"/>
      <c r="DD139" s="430"/>
      <c r="DE139" s="428">
        <v>1800</v>
      </c>
      <c r="DF139" s="429"/>
      <c r="DG139" s="429"/>
      <c r="DH139" s="429"/>
      <c r="DI139" s="429"/>
      <c r="DJ139" s="429"/>
      <c r="DK139" s="429"/>
      <c r="DL139" s="429"/>
      <c r="DM139" s="430"/>
      <c r="DN139" s="540">
        <f t="shared" si="12"/>
        <v>2060</v>
      </c>
      <c r="DO139" s="541"/>
      <c r="DP139" s="541"/>
      <c r="DQ139" s="541"/>
      <c r="DR139" s="541"/>
      <c r="DS139" s="541"/>
      <c r="DT139" s="541"/>
      <c r="DU139" s="541"/>
      <c r="DV139" s="868"/>
    </row>
    <row r="140" spans="1:126" ht="15" customHeight="1">
      <c r="A140" s="760"/>
      <c r="B140" s="761"/>
      <c r="C140" s="761"/>
      <c r="D140" s="761"/>
      <c r="E140" s="761"/>
      <c r="F140" s="762"/>
      <c r="G140" s="144" t="s">
        <v>9</v>
      </c>
      <c r="H140" s="144"/>
      <c r="I140" s="144"/>
      <c r="J140" s="144"/>
      <c r="K140" s="144"/>
      <c r="L140" s="144"/>
      <c r="M140" s="144"/>
      <c r="N140" s="144"/>
      <c r="O140" s="144"/>
      <c r="P140" s="144"/>
      <c r="Q140" s="144"/>
      <c r="R140" s="144"/>
      <c r="S140" s="144"/>
      <c r="T140" s="144"/>
      <c r="U140" s="144"/>
      <c r="V140" s="144"/>
      <c r="W140" s="144"/>
      <c r="X140" s="144"/>
      <c r="Y140" s="144"/>
      <c r="Z140" s="144"/>
      <c r="AA140" s="488"/>
      <c r="AB140" s="832">
        <v>0</v>
      </c>
      <c r="AC140" s="833"/>
      <c r="AD140" s="834"/>
      <c r="AE140" s="835">
        <v>8</v>
      </c>
      <c r="AF140" s="833"/>
      <c r="AG140" s="834"/>
      <c r="AH140" s="835">
        <v>3</v>
      </c>
      <c r="AI140" s="833"/>
      <c r="AJ140" s="836"/>
      <c r="AK140" s="428"/>
      <c r="AL140" s="429"/>
      <c r="AM140" s="429"/>
      <c r="AN140" s="429"/>
      <c r="AO140" s="429"/>
      <c r="AP140" s="429"/>
      <c r="AQ140" s="429"/>
      <c r="AR140" s="429"/>
      <c r="AS140" s="430"/>
      <c r="AT140" s="428">
        <v>8086</v>
      </c>
      <c r="AU140" s="429"/>
      <c r="AV140" s="429"/>
      <c r="AW140" s="429"/>
      <c r="AX140" s="429"/>
      <c r="AY140" s="429"/>
      <c r="AZ140" s="429"/>
      <c r="BA140" s="429"/>
      <c r="BB140" s="430"/>
      <c r="BC140" s="428">
        <v>29</v>
      </c>
      <c r="BD140" s="445"/>
      <c r="BE140" s="445"/>
      <c r="BF140" s="445"/>
      <c r="BG140" s="445"/>
      <c r="BH140" s="445"/>
      <c r="BI140" s="445"/>
      <c r="BJ140" s="445"/>
      <c r="BK140" s="506"/>
      <c r="BL140" s="428">
        <v>120876</v>
      </c>
      <c r="BM140" s="429"/>
      <c r="BN140" s="429"/>
      <c r="BO140" s="429"/>
      <c r="BP140" s="429"/>
      <c r="BQ140" s="429"/>
      <c r="BR140" s="429"/>
      <c r="BS140" s="429"/>
      <c r="BT140" s="430"/>
      <c r="BU140" s="428">
        <v>12627</v>
      </c>
      <c r="BV140" s="429"/>
      <c r="BW140" s="429"/>
      <c r="BX140" s="429"/>
      <c r="BY140" s="429"/>
      <c r="BZ140" s="429"/>
      <c r="CA140" s="429"/>
      <c r="CB140" s="429"/>
      <c r="CC140" s="430"/>
      <c r="CD140" s="428">
        <v>4872</v>
      </c>
      <c r="CE140" s="429"/>
      <c r="CF140" s="429"/>
      <c r="CG140" s="429"/>
      <c r="CH140" s="429"/>
      <c r="CI140" s="429"/>
      <c r="CJ140" s="429"/>
      <c r="CK140" s="429"/>
      <c r="CL140" s="429"/>
      <c r="CM140" s="428">
        <v>480</v>
      </c>
      <c r="CN140" s="429"/>
      <c r="CO140" s="429"/>
      <c r="CP140" s="429"/>
      <c r="CQ140" s="429"/>
      <c r="CR140" s="429"/>
      <c r="CS140" s="429"/>
      <c r="CT140" s="429"/>
      <c r="CU140" s="430"/>
      <c r="CV140" s="428">
        <v>520</v>
      </c>
      <c r="CW140" s="429"/>
      <c r="CX140" s="429"/>
      <c r="CY140" s="429"/>
      <c r="CZ140" s="429"/>
      <c r="DA140" s="429"/>
      <c r="DB140" s="429"/>
      <c r="DC140" s="429"/>
      <c r="DD140" s="430"/>
      <c r="DE140" s="428">
        <v>900</v>
      </c>
      <c r="DF140" s="429"/>
      <c r="DG140" s="429"/>
      <c r="DH140" s="429"/>
      <c r="DI140" s="429"/>
      <c r="DJ140" s="429"/>
      <c r="DK140" s="429"/>
      <c r="DL140" s="429"/>
      <c r="DM140" s="430"/>
      <c r="DN140" s="540">
        <f t="shared" si="12"/>
        <v>1420</v>
      </c>
      <c r="DO140" s="541"/>
      <c r="DP140" s="541"/>
      <c r="DQ140" s="541"/>
      <c r="DR140" s="541"/>
      <c r="DS140" s="541"/>
      <c r="DT140" s="541"/>
      <c r="DU140" s="541"/>
      <c r="DV140" s="868"/>
    </row>
    <row r="141" spans="1:126" ht="15" customHeight="1">
      <c r="A141" s="760"/>
      <c r="B141" s="761"/>
      <c r="C141" s="761"/>
      <c r="D141" s="761"/>
      <c r="E141" s="761"/>
      <c r="F141" s="762"/>
      <c r="G141" s="144" t="s">
        <v>4414</v>
      </c>
      <c r="H141" s="144"/>
      <c r="I141" s="144"/>
      <c r="J141" s="144"/>
      <c r="K141" s="144"/>
      <c r="L141" s="144"/>
      <c r="M141" s="144"/>
      <c r="N141" s="144"/>
      <c r="O141" s="144"/>
      <c r="P141" s="144"/>
      <c r="Q141" s="144"/>
      <c r="R141" s="144"/>
      <c r="S141" s="144"/>
      <c r="T141" s="144"/>
      <c r="U141" s="144"/>
      <c r="V141" s="144"/>
      <c r="W141" s="144"/>
      <c r="X141" s="144"/>
      <c r="Y141" s="144"/>
      <c r="Z141" s="144"/>
      <c r="AA141" s="488"/>
      <c r="AB141" s="832">
        <v>0</v>
      </c>
      <c r="AC141" s="833"/>
      <c r="AD141" s="834"/>
      <c r="AE141" s="835">
        <v>9</v>
      </c>
      <c r="AF141" s="833"/>
      <c r="AG141" s="834"/>
      <c r="AH141" s="835">
        <v>3</v>
      </c>
      <c r="AI141" s="833"/>
      <c r="AJ141" s="836"/>
      <c r="AK141" s="428"/>
      <c r="AL141" s="429"/>
      <c r="AM141" s="429"/>
      <c r="AN141" s="429"/>
      <c r="AO141" s="429"/>
      <c r="AP141" s="429"/>
      <c r="AQ141" s="429"/>
      <c r="AR141" s="429"/>
      <c r="AS141" s="430"/>
      <c r="AT141" s="428">
        <v>18004</v>
      </c>
      <c r="AU141" s="429"/>
      <c r="AV141" s="429"/>
      <c r="AW141" s="429"/>
      <c r="AX141" s="429"/>
      <c r="AY141" s="429"/>
      <c r="AZ141" s="429"/>
      <c r="BA141" s="429"/>
      <c r="BB141" s="430"/>
      <c r="BC141" s="428">
        <v>39</v>
      </c>
      <c r="BD141" s="445"/>
      <c r="BE141" s="445"/>
      <c r="BF141" s="445"/>
      <c r="BG141" s="445"/>
      <c r="BH141" s="445"/>
      <c r="BI141" s="445"/>
      <c r="BJ141" s="445"/>
      <c r="BK141" s="506"/>
      <c r="BL141" s="428">
        <v>158191</v>
      </c>
      <c r="BM141" s="429"/>
      <c r="BN141" s="429"/>
      <c r="BO141" s="429"/>
      <c r="BP141" s="429"/>
      <c r="BQ141" s="429"/>
      <c r="BR141" s="429"/>
      <c r="BS141" s="429"/>
      <c r="BT141" s="430"/>
      <c r="BU141" s="428">
        <v>19092</v>
      </c>
      <c r="BV141" s="429"/>
      <c r="BW141" s="429"/>
      <c r="BX141" s="429"/>
      <c r="BY141" s="429"/>
      <c r="BZ141" s="429"/>
      <c r="CA141" s="429"/>
      <c r="CB141" s="429"/>
      <c r="CC141" s="430"/>
      <c r="CD141" s="428">
        <v>5618</v>
      </c>
      <c r="CE141" s="429"/>
      <c r="CF141" s="429"/>
      <c r="CG141" s="429"/>
      <c r="CH141" s="429"/>
      <c r="CI141" s="429"/>
      <c r="CJ141" s="429"/>
      <c r="CK141" s="429"/>
      <c r="CL141" s="429"/>
      <c r="CM141" s="428">
        <v>662</v>
      </c>
      <c r="CN141" s="429"/>
      <c r="CO141" s="429"/>
      <c r="CP141" s="429"/>
      <c r="CQ141" s="429"/>
      <c r="CR141" s="429"/>
      <c r="CS141" s="429"/>
      <c r="CT141" s="429"/>
      <c r="CU141" s="430"/>
      <c r="CV141" s="428">
        <v>520</v>
      </c>
      <c r="CW141" s="429"/>
      <c r="CX141" s="429"/>
      <c r="CY141" s="429"/>
      <c r="CZ141" s="429"/>
      <c r="DA141" s="429"/>
      <c r="DB141" s="429"/>
      <c r="DC141" s="429"/>
      <c r="DD141" s="430"/>
      <c r="DE141" s="428">
        <v>1200</v>
      </c>
      <c r="DF141" s="429"/>
      <c r="DG141" s="429"/>
      <c r="DH141" s="429"/>
      <c r="DI141" s="429"/>
      <c r="DJ141" s="429"/>
      <c r="DK141" s="429"/>
      <c r="DL141" s="429"/>
      <c r="DM141" s="430"/>
      <c r="DN141" s="540">
        <f t="shared" ref="DN141:DN143" si="13">SUM(CV141:DM141)</f>
        <v>1720</v>
      </c>
      <c r="DO141" s="541"/>
      <c r="DP141" s="541"/>
      <c r="DQ141" s="541"/>
      <c r="DR141" s="541"/>
      <c r="DS141" s="541"/>
      <c r="DT141" s="541"/>
      <c r="DU141" s="541"/>
      <c r="DV141" s="868"/>
    </row>
    <row r="142" spans="1:126" ht="15" customHeight="1">
      <c r="A142" s="760"/>
      <c r="B142" s="761"/>
      <c r="C142" s="761"/>
      <c r="D142" s="761"/>
      <c r="E142" s="761"/>
      <c r="F142" s="762"/>
      <c r="G142" s="144" t="s">
        <v>4416</v>
      </c>
      <c r="H142" s="144"/>
      <c r="I142" s="144"/>
      <c r="J142" s="144"/>
      <c r="K142" s="144"/>
      <c r="L142" s="144"/>
      <c r="M142" s="144"/>
      <c r="N142" s="144"/>
      <c r="O142" s="144"/>
      <c r="P142" s="144"/>
      <c r="Q142" s="144"/>
      <c r="R142" s="144"/>
      <c r="S142" s="144"/>
      <c r="T142" s="144"/>
      <c r="U142" s="144"/>
      <c r="V142" s="144"/>
      <c r="W142" s="144"/>
      <c r="X142" s="144"/>
      <c r="Y142" s="144"/>
      <c r="Z142" s="144"/>
      <c r="AA142" s="488"/>
      <c r="AB142" s="832">
        <v>1</v>
      </c>
      <c r="AC142" s="833"/>
      <c r="AD142" s="834"/>
      <c r="AE142" s="835">
        <v>0</v>
      </c>
      <c r="AF142" s="833"/>
      <c r="AG142" s="834"/>
      <c r="AH142" s="835">
        <v>3</v>
      </c>
      <c r="AI142" s="833"/>
      <c r="AJ142" s="836"/>
      <c r="AK142" s="428"/>
      <c r="AL142" s="429"/>
      <c r="AM142" s="429"/>
      <c r="AN142" s="429"/>
      <c r="AO142" s="429"/>
      <c r="AP142" s="429"/>
      <c r="AQ142" s="429"/>
      <c r="AR142" s="429"/>
      <c r="AS142" s="430"/>
      <c r="AT142" s="428">
        <v>6365</v>
      </c>
      <c r="AU142" s="429"/>
      <c r="AV142" s="429"/>
      <c r="AW142" s="429"/>
      <c r="AX142" s="429"/>
      <c r="AY142" s="429"/>
      <c r="AZ142" s="429"/>
      <c r="BA142" s="429"/>
      <c r="BB142" s="430"/>
      <c r="BC142" s="428"/>
      <c r="BD142" s="445"/>
      <c r="BE142" s="445"/>
      <c r="BF142" s="445"/>
      <c r="BG142" s="445"/>
      <c r="BH142" s="445"/>
      <c r="BI142" s="445"/>
      <c r="BJ142" s="445"/>
      <c r="BK142" s="506"/>
      <c r="BL142" s="428">
        <v>57990</v>
      </c>
      <c r="BM142" s="429"/>
      <c r="BN142" s="429"/>
      <c r="BO142" s="429"/>
      <c r="BP142" s="429"/>
      <c r="BQ142" s="429"/>
      <c r="BR142" s="429"/>
      <c r="BS142" s="429"/>
      <c r="BT142" s="430"/>
      <c r="BU142" s="428">
        <v>8916</v>
      </c>
      <c r="BV142" s="429"/>
      <c r="BW142" s="429"/>
      <c r="BX142" s="429"/>
      <c r="BY142" s="429"/>
      <c r="BZ142" s="429"/>
      <c r="CA142" s="429"/>
      <c r="CB142" s="429"/>
      <c r="CC142" s="430"/>
      <c r="CD142" s="428">
        <v>2206</v>
      </c>
      <c r="CE142" s="429"/>
      <c r="CF142" s="429"/>
      <c r="CG142" s="429"/>
      <c r="CH142" s="429"/>
      <c r="CI142" s="429"/>
      <c r="CJ142" s="429"/>
      <c r="CK142" s="429"/>
      <c r="CL142" s="429"/>
      <c r="CM142" s="428">
        <v>365</v>
      </c>
      <c r="CN142" s="429"/>
      <c r="CO142" s="429"/>
      <c r="CP142" s="429"/>
      <c r="CQ142" s="429"/>
      <c r="CR142" s="429"/>
      <c r="CS142" s="429"/>
      <c r="CT142" s="429"/>
      <c r="CU142" s="430"/>
      <c r="CV142" s="428">
        <v>520</v>
      </c>
      <c r="CW142" s="429"/>
      <c r="CX142" s="429"/>
      <c r="CY142" s="429"/>
      <c r="CZ142" s="429"/>
      <c r="DA142" s="429"/>
      <c r="DB142" s="429"/>
      <c r="DC142" s="429"/>
      <c r="DD142" s="430"/>
      <c r="DE142" s="428">
        <v>300</v>
      </c>
      <c r="DF142" s="429"/>
      <c r="DG142" s="429"/>
      <c r="DH142" s="429"/>
      <c r="DI142" s="429"/>
      <c r="DJ142" s="429"/>
      <c r="DK142" s="429"/>
      <c r="DL142" s="429"/>
      <c r="DM142" s="430"/>
      <c r="DN142" s="540">
        <f t="shared" si="13"/>
        <v>820</v>
      </c>
      <c r="DO142" s="541"/>
      <c r="DP142" s="541"/>
      <c r="DQ142" s="541"/>
      <c r="DR142" s="541"/>
      <c r="DS142" s="541"/>
      <c r="DT142" s="541"/>
      <c r="DU142" s="541"/>
      <c r="DV142" s="868"/>
    </row>
    <row r="143" spans="1:126" ht="15" customHeight="1">
      <c r="A143" s="760"/>
      <c r="B143" s="761"/>
      <c r="C143" s="761"/>
      <c r="D143" s="761"/>
      <c r="E143" s="761"/>
      <c r="F143" s="762"/>
      <c r="G143" s="144" t="s">
        <v>4423</v>
      </c>
      <c r="H143" s="144"/>
      <c r="I143" s="144"/>
      <c r="J143" s="144"/>
      <c r="K143" s="144"/>
      <c r="L143" s="144"/>
      <c r="M143" s="144"/>
      <c r="N143" s="144"/>
      <c r="O143" s="144"/>
      <c r="P143" s="144"/>
      <c r="Q143" s="144"/>
      <c r="R143" s="144"/>
      <c r="S143" s="144"/>
      <c r="T143" s="144"/>
      <c r="U143" s="144"/>
      <c r="V143" s="144"/>
      <c r="W143" s="144"/>
      <c r="X143" s="144"/>
      <c r="Y143" s="144"/>
      <c r="Z143" s="144"/>
      <c r="AA143" s="488"/>
      <c r="AB143" s="832">
        <v>1</v>
      </c>
      <c r="AC143" s="833"/>
      <c r="AD143" s="834"/>
      <c r="AE143" s="835">
        <v>1</v>
      </c>
      <c r="AF143" s="833"/>
      <c r="AG143" s="834"/>
      <c r="AH143" s="835">
        <v>3</v>
      </c>
      <c r="AI143" s="833"/>
      <c r="AJ143" s="836"/>
      <c r="AK143" s="428"/>
      <c r="AL143" s="429"/>
      <c r="AM143" s="429"/>
      <c r="AN143" s="429"/>
      <c r="AO143" s="429"/>
      <c r="AP143" s="429"/>
      <c r="AQ143" s="429"/>
      <c r="AR143" s="429"/>
      <c r="AS143" s="430"/>
      <c r="AT143" s="428">
        <v>2528</v>
      </c>
      <c r="AU143" s="429"/>
      <c r="AV143" s="429"/>
      <c r="AW143" s="429"/>
      <c r="AX143" s="429"/>
      <c r="AY143" s="429"/>
      <c r="AZ143" s="429"/>
      <c r="BA143" s="429"/>
      <c r="BB143" s="430"/>
      <c r="BC143" s="428"/>
      <c r="BD143" s="445"/>
      <c r="BE143" s="445"/>
      <c r="BF143" s="445"/>
      <c r="BG143" s="445"/>
      <c r="BH143" s="445"/>
      <c r="BI143" s="445"/>
      <c r="BJ143" s="445"/>
      <c r="BK143" s="506"/>
      <c r="BL143" s="428">
        <v>23455</v>
      </c>
      <c r="BM143" s="429"/>
      <c r="BN143" s="429"/>
      <c r="BO143" s="429"/>
      <c r="BP143" s="429"/>
      <c r="BQ143" s="429"/>
      <c r="BR143" s="429"/>
      <c r="BS143" s="429"/>
      <c r="BT143" s="430"/>
      <c r="BU143" s="428">
        <v>3103</v>
      </c>
      <c r="BV143" s="429"/>
      <c r="BW143" s="429"/>
      <c r="BX143" s="429"/>
      <c r="BY143" s="429"/>
      <c r="BZ143" s="429"/>
      <c r="CA143" s="429"/>
      <c r="CB143" s="429"/>
      <c r="CC143" s="430"/>
      <c r="CD143" s="428">
        <v>602</v>
      </c>
      <c r="CE143" s="429"/>
      <c r="CF143" s="429"/>
      <c r="CG143" s="429"/>
      <c r="CH143" s="429"/>
      <c r="CI143" s="429"/>
      <c r="CJ143" s="429"/>
      <c r="CK143" s="429"/>
      <c r="CL143" s="429"/>
      <c r="CM143" s="428">
        <v>87</v>
      </c>
      <c r="CN143" s="429"/>
      <c r="CO143" s="429"/>
      <c r="CP143" s="429"/>
      <c r="CQ143" s="429"/>
      <c r="CR143" s="429"/>
      <c r="CS143" s="429"/>
      <c r="CT143" s="429"/>
      <c r="CU143" s="430"/>
      <c r="CV143" s="428"/>
      <c r="CW143" s="429"/>
      <c r="CX143" s="429"/>
      <c r="CY143" s="429"/>
      <c r="CZ143" s="429"/>
      <c r="DA143" s="429"/>
      <c r="DB143" s="429"/>
      <c r="DC143" s="429"/>
      <c r="DD143" s="430"/>
      <c r="DE143" s="428"/>
      <c r="DF143" s="429"/>
      <c r="DG143" s="429"/>
      <c r="DH143" s="429"/>
      <c r="DI143" s="429"/>
      <c r="DJ143" s="429"/>
      <c r="DK143" s="429"/>
      <c r="DL143" s="429"/>
      <c r="DM143" s="430"/>
      <c r="DN143" s="540">
        <f t="shared" si="13"/>
        <v>0</v>
      </c>
      <c r="DO143" s="541"/>
      <c r="DP143" s="541"/>
      <c r="DQ143" s="541"/>
      <c r="DR143" s="541"/>
      <c r="DS143" s="541"/>
      <c r="DT143" s="541"/>
      <c r="DU143" s="541"/>
      <c r="DV143" s="868"/>
    </row>
    <row r="144" spans="1:126" ht="15" customHeight="1">
      <c r="A144" s="760"/>
      <c r="B144" s="761"/>
      <c r="C144" s="761"/>
      <c r="D144" s="761"/>
      <c r="E144" s="761"/>
      <c r="F144" s="762"/>
      <c r="G144" s="144" t="s">
        <v>4419</v>
      </c>
      <c r="H144" s="144"/>
      <c r="I144" s="144"/>
      <c r="J144" s="144"/>
      <c r="K144" s="144"/>
      <c r="L144" s="144"/>
      <c r="M144" s="144"/>
      <c r="N144" s="144"/>
      <c r="O144" s="144"/>
      <c r="P144" s="144"/>
      <c r="Q144" s="144"/>
      <c r="R144" s="144"/>
      <c r="S144" s="144"/>
      <c r="T144" s="144"/>
      <c r="U144" s="144"/>
      <c r="V144" s="144"/>
      <c r="W144" s="144"/>
      <c r="X144" s="144"/>
      <c r="Y144" s="144"/>
      <c r="Z144" s="144"/>
      <c r="AA144" s="488"/>
      <c r="AB144" s="832">
        <v>1</v>
      </c>
      <c r="AC144" s="833"/>
      <c r="AD144" s="834"/>
      <c r="AE144" s="835">
        <v>2</v>
      </c>
      <c r="AF144" s="833"/>
      <c r="AG144" s="834"/>
      <c r="AH144" s="835">
        <v>3</v>
      </c>
      <c r="AI144" s="833"/>
      <c r="AJ144" s="836"/>
      <c r="AK144" s="428"/>
      <c r="AL144" s="429"/>
      <c r="AM144" s="429"/>
      <c r="AN144" s="429"/>
      <c r="AO144" s="429"/>
      <c r="AP144" s="429"/>
      <c r="AQ144" s="429"/>
      <c r="AR144" s="429"/>
      <c r="AS144" s="430"/>
      <c r="AT144" s="428">
        <v>1722</v>
      </c>
      <c r="AU144" s="429"/>
      <c r="AV144" s="429"/>
      <c r="AW144" s="429"/>
      <c r="AX144" s="429"/>
      <c r="AY144" s="429"/>
      <c r="AZ144" s="429"/>
      <c r="BA144" s="429"/>
      <c r="BB144" s="430"/>
      <c r="BC144" s="428"/>
      <c r="BD144" s="445"/>
      <c r="BE144" s="445"/>
      <c r="BF144" s="445"/>
      <c r="BG144" s="445"/>
      <c r="BH144" s="445"/>
      <c r="BI144" s="445"/>
      <c r="BJ144" s="445"/>
      <c r="BK144" s="506"/>
      <c r="BL144" s="428">
        <v>5227</v>
      </c>
      <c r="BM144" s="429"/>
      <c r="BN144" s="429"/>
      <c r="BO144" s="429"/>
      <c r="BP144" s="429"/>
      <c r="BQ144" s="429"/>
      <c r="BR144" s="429"/>
      <c r="BS144" s="429"/>
      <c r="BT144" s="430"/>
      <c r="BU144" s="428">
        <v>276</v>
      </c>
      <c r="BV144" s="429"/>
      <c r="BW144" s="429"/>
      <c r="BX144" s="429"/>
      <c r="BY144" s="429"/>
      <c r="BZ144" s="429"/>
      <c r="CA144" s="429"/>
      <c r="CB144" s="429"/>
      <c r="CC144" s="430"/>
      <c r="CD144" s="428">
        <v>161</v>
      </c>
      <c r="CE144" s="429"/>
      <c r="CF144" s="429"/>
      <c r="CG144" s="429"/>
      <c r="CH144" s="429"/>
      <c r="CI144" s="429"/>
      <c r="CJ144" s="429"/>
      <c r="CK144" s="429"/>
      <c r="CL144" s="429"/>
      <c r="CM144" s="428">
        <v>16</v>
      </c>
      <c r="CN144" s="429"/>
      <c r="CO144" s="429"/>
      <c r="CP144" s="429"/>
      <c r="CQ144" s="429"/>
      <c r="CR144" s="429"/>
      <c r="CS144" s="429"/>
      <c r="CT144" s="429"/>
      <c r="CU144" s="430"/>
      <c r="CV144" s="428"/>
      <c r="CW144" s="429"/>
      <c r="CX144" s="429"/>
      <c r="CY144" s="429"/>
      <c r="CZ144" s="429"/>
      <c r="DA144" s="429"/>
      <c r="DB144" s="429"/>
      <c r="DC144" s="429"/>
      <c r="DD144" s="430"/>
      <c r="DE144" s="428"/>
      <c r="DF144" s="429"/>
      <c r="DG144" s="429"/>
      <c r="DH144" s="429"/>
      <c r="DI144" s="429"/>
      <c r="DJ144" s="429"/>
      <c r="DK144" s="429"/>
      <c r="DL144" s="429"/>
      <c r="DM144" s="430"/>
      <c r="DN144" s="540">
        <f t="shared" si="12"/>
        <v>0</v>
      </c>
      <c r="DO144" s="541"/>
      <c r="DP144" s="541"/>
      <c r="DQ144" s="541"/>
      <c r="DR144" s="541"/>
      <c r="DS144" s="541"/>
      <c r="DT144" s="541"/>
      <c r="DU144" s="541"/>
      <c r="DV144" s="868"/>
    </row>
    <row r="145" spans="1:135" ht="15" customHeight="1">
      <c r="A145" s="760"/>
      <c r="B145" s="761"/>
      <c r="C145" s="761"/>
      <c r="D145" s="761"/>
      <c r="E145" s="761"/>
      <c r="F145" s="762"/>
      <c r="G145" s="144" t="s">
        <v>336</v>
      </c>
      <c r="H145" s="144"/>
      <c r="I145" s="144"/>
      <c r="J145" s="144"/>
      <c r="K145" s="144"/>
      <c r="L145" s="144"/>
      <c r="M145" s="144"/>
      <c r="N145" s="144"/>
      <c r="O145" s="144"/>
      <c r="P145" s="144"/>
      <c r="Q145" s="144"/>
      <c r="R145" s="144"/>
      <c r="S145" s="144"/>
      <c r="T145" s="144"/>
      <c r="U145" s="144"/>
      <c r="V145" s="144"/>
      <c r="W145" s="144"/>
      <c r="X145" s="144"/>
      <c r="Y145" s="144"/>
      <c r="Z145" s="144"/>
      <c r="AA145" s="488"/>
      <c r="AB145" s="832">
        <v>1</v>
      </c>
      <c r="AC145" s="833"/>
      <c r="AD145" s="834"/>
      <c r="AE145" s="835">
        <v>3</v>
      </c>
      <c r="AF145" s="833"/>
      <c r="AG145" s="834"/>
      <c r="AH145" s="835">
        <v>3</v>
      </c>
      <c r="AI145" s="833"/>
      <c r="AJ145" s="836"/>
      <c r="AK145" s="540">
        <f>SUM(AK133:AS144)</f>
        <v>1069</v>
      </c>
      <c r="AL145" s="541"/>
      <c r="AM145" s="541"/>
      <c r="AN145" s="541"/>
      <c r="AO145" s="541"/>
      <c r="AP145" s="541"/>
      <c r="AQ145" s="541"/>
      <c r="AR145" s="541"/>
      <c r="AS145" s="542"/>
      <c r="AT145" s="540">
        <f>SUM(AT133:BB144)</f>
        <v>148901</v>
      </c>
      <c r="AU145" s="541"/>
      <c r="AV145" s="541"/>
      <c r="AW145" s="541"/>
      <c r="AX145" s="541"/>
      <c r="AY145" s="541"/>
      <c r="AZ145" s="541"/>
      <c r="BA145" s="541"/>
      <c r="BB145" s="542"/>
      <c r="BC145" s="540">
        <f>SUM(BC133:BK144)</f>
        <v>217</v>
      </c>
      <c r="BD145" s="543"/>
      <c r="BE145" s="543"/>
      <c r="BF145" s="543"/>
      <c r="BG145" s="543"/>
      <c r="BH145" s="543"/>
      <c r="BI145" s="543"/>
      <c r="BJ145" s="543"/>
      <c r="BK145" s="544"/>
      <c r="BL145" s="540">
        <f>SUM(BL133:BT144)</f>
        <v>1370485</v>
      </c>
      <c r="BM145" s="541"/>
      <c r="BN145" s="541"/>
      <c r="BO145" s="541"/>
      <c r="BP145" s="541"/>
      <c r="BQ145" s="541"/>
      <c r="BR145" s="541"/>
      <c r="BS145" s="541"/>
      <c r="BT145" s="542"/>
      <c r="BU145" s="540">
        <f>SUM(BU133:CC144)</f>
        <v>132387</v>
      </c>
      <c r="BV145" s="541"/>
      <c r="BW145" s="541"/>
      <c r="BX145" s="541"/>
      <c r="BY145" s="541"/>
      <c r="BZ145" s="541"/>
      <c r="CA145" s="541"/>
      <c r="CB145" s="541"/>
      <c r="CC145" s="542"/>
      <c r="CD145" s="540">
        <f>SUM(CD133:CL144)</f>
        <v>82673</v>
      </c>
      <c r="CE145" s="541"/>
      <c r="CF145" s="541"/>
      <c r="CG145" s="541"/>
      <c r="CH145" s="541"/>
      <c r="CI145" s="541"/>
      <c r="CJ145" s="541"/>
      <c r="CK145" s="541"/>
      <c r="CL145" s="541"/>
      <c r="CM145" s="540">
        <f>SUM(CM133:CU144)</f>
        <v>10634</v>
      </c>
      <c r="CN145" s="541"/>
      <c r="CO145" s="541"/>
      <c r="CP145" s="541"/>
      <c r="CQ145" s="541"/>
      <c r="CR145" s="541"/>
      <c r="CS145" s="541"/>
      <c r="CT145" s="541"/>
      <c r="CU145" s="542"/>
      <c r="CV145" s="540">
        <f>SUM(CV133:DD144)</f>
        <v>25740</v>
      </c>
      <c r="CW145" s="541"/>
      <c r="CX145" s="541"/>
      <c r="CY145" s="541"/>
      <c r="CZ145" s="541"/>
      <c r="DA145" s="541"/>
      <c r="DB145" s="541"/>
      <c r="DC145" s="541"/>
      <c r="DD145" s="542"/>
      <c r="DE145" s="540">
        <f>SUM(DE133:DM144)</f>
        <v>29100</v>
      </c>
      <c r="DF145" s="541"/>
      <c r="DG145" s="541"/>
      <c r="DH145" s="541"/>
      <c r="DI145" s="541"/>
      <c r="DJ145" s="541"/>
      <c r="DK145" s="541"/>
      <c r="DL145" s="541"/>
      <c r="DM145" s="542"/>
      <c r="DN145" s="540">
        <f>SUM(CV145:DM145)</f>
        <v>54840</v>
      </c>
      <c r="DO145" s="541"/>
      <c r="DP145" s="541"/>
      <c r="DQ145" s="541"/>
      <c r="DR145" s="541"/>
      <c r="DS145" s="541"/>
      <c r="DT145" s="541"/>
      <c r="DU145" s="541"/>
      <c r="DV145" s="868"/>
    </row>
    <row r="146" spans="1:135" ht="15" customHeight="1" thickBot="1">
      <c r="A146" s="760"/>
      <c r="B146" s="761"/>
      <c r="C146" s="761"/>
      <c r="D146" s="761"/>
      <c r="E146" s="761"/>
      <c r="F146" s="762"/>
      <c r="G146" s="144" t="s">
        <v>619</v>
      </c>
      <c r="H146" s="144"/>
      <c r="I146" s="144"/>
      <c r="J146" s="144"/>
      <c r="K146" s="144"/>
      <c r="L146" s="144"/>
      <c r="M146" s="144"/>
      <c r="N146" s="144"/>
      <c r="O146" s="144"/>
      <c r="P146" s="144"/>
      <c r="Q146" s="144"/>
      <c r="R146" s="144"/>
      <c r="S146" s="144"/>
      <c r="T146" s="144"/>
      <c r="U146" s="144"/>
      <c r="V146" s="144"/>
      <c r="W146" s="144"/>
      <c r="X146" s="144"/>
      <c r="Y146" s="144"/>
      <c r="Z146" s="144"/>
      <c r="AA146" s="488"/>
      <c r="AB146" s="839">
        <v>1</v>
      </c>
      <c r="AC146" s="840"/>
      <c r="AD146" s="841"/>
      <c r="AE146" s="842">
        <v>4</v>
      </c>
      <c r="AF146" s="840"/>
      <c r="AG146" s="841"/>
      <c r="AH146" s="842">
        <v>3</v>
      </c>
      <c r="AI146" s="840"/>
      <c r="AJ146" s="843"/>
      <c r="AK146" s="380"/>
      <c r="AL146" s="453"/>
      <c r="AM146" s="453"/>
      <c r="AN146" s="453"/>
      <c r="AO146" s="453"/>
      <c r="AP146" s="453"/>
      <c r="AQ146" s="453"/>
      <c r="AR146" s="453"/>
      <c r="AS146" s="454"/>
      <c r="AT146" s="380">
        <v>55898</v>
      </c>
      <c r="AU146" s="453"/>
      <c r="AV146" s="453"/>
      <c r="AW146" s="453"/>
      <c r="AX146" s="453"/>
      <c r="AY146" s="453"/>
      <c r="AZ146" s="453"/>
      <c r="BA146" s="453"/>
      <c r="BB146" s="454"/>
      <c r="BC146" s="380">
        <v>187</v>
      </c>
      <c r="BD146" s="455"/>
      <c r="BE146" s="455"/>
      <c r="BF146" s="455"/>
      <c r="BG146" s="455"/>
      <c r="BH146" s="455"/>
      <c r="BI146" s="455"/>
      <c r="BJ146" s="455"/>
      <c r="BK146" s="882"/>
      <c r="BL146" s="380">
        <v>863952</v>
      </c>
      <c r="BM146" s="453"/>
      <c r="BN146" s="453"/>
      <c r="BO146" s="453"/>
      <c r="BP146" s="453"/>
      <c r="BQ146" s="453"/>
      <c r="BR146" s="453"/>
      <c r="BS146" s="453"/>
      <c r="BT146" s="454"/>
      <c r="BU146" s="380">
        <v>64437</v>
      </c>
      <c r="BV146" s="453"/>
      <c r="BW146" s="453"/>
      <c r="BX146" s="453"/>
      <c r="BY146" s="453"/>
      <c r="BZ146" s="453"/>
      <c r="CA146" s="453"/>
      <c r="CB146" s="453"/>
      <c r="CC146" s="454"/>
      <c r="CD146" s="380">
        <v>40183</v>
      </c>
      <c r="CE146" s="453"/>
      <c r="CF146" s="453"/>
      <c r="CG146" s="453"/>
      <c r="CH146" s="453"/>
      <c r="CI146" s="453"/>
      <c r="CJ146" s="453"/>
      <c r="CK146" s="453"/>
      <c r="CL146" s="453"/>
      <c r="CM146" s="380">
        <v>3364</v>
      </c>
      <c r="CN146" s="453"/>
      <c r="CO146" s="453"/>
      <c r="CP146" s="453"/>
      <c r="CQ146" s="453"/>
      <c r="CR146" s="453"/>
      <c r="CS146" s="453"/>
      <c r="CT146" s="453"/>
      <c r="CU146" s="454"/>
      <c r="CV146" s="380">
        <v>6240</v>
      </c>
      <c r="CW146" s="453"/>
      <c r="CX146" s="453"/>
      <c r="CY146" s="453"/>
      <c r="CZ146" s="453"/>
      <c r="DA146" s="453"/>
      <c r="DB146" s="453"/>
      <c r="DC146" s="453"/>
      <c r="DD146" s="454"/>
      <c r="DE146" s="380">
        <v>8700</v>
      </c>
      <c r="DF146" s="453"/>
      <c r="DG146" s="453"/>
      <c r="DH146" s="453"/>
      <c r="DI146" s="453"/>
      <c r="DJ146" s="453"/>
      <c r="DK146" s="453"/>
      <c r="DL146" s="453"/>
      <c r="DM146" s="454"/>
      <c r="DN146" s="519">
        <f>SUM(CV146:DM146)</f>
        <v>14940</v>
      </c>
      <c r="DO146" s="554"/>
      <c r="DP146" s="554"/>
      <c r="DQ146" s="554"/>
      <c r="DR146" s="554"/>
      <c r="DS146" s="554"/>
      <c r="DT146" s="554"/>
      <c r="DU146" s="554"/>
      <c r="DV146" s="883"/>
    </row>
    <row r="147" spans="1:135" ht="15" customHeight="1" thickBot="1">
      <c r="A147" s="760"/>
      <c r="B147" s="761"/>
      <c r="C147" s="761"/>
      <c r="D147" s="761"/>
      <c r="E147" s="761"/>
      <c r="F147" s="762"/>
      <c r="G147" s="143"/>
      <c r="H147" s="144"/>
      <c r="I147" s="144"/>
      <c r="J147" s="144"/>
      <c r="K147" s="144"/>
      <c r="L147" s="144"/>
      <c r="M147" s="144"/>
      <c r="N147" s="144"/>
      <c r="O147" s="144"/>
      <c r="P147" s="144"/>
      <c r="Q147" s="144"/>
      <c r="R147" s="144"/>
      <c r="S147" s="144"/>
      <c r="T147" s="144"/>
      <c r="U147" s="144"/>
      <c r="V147" s="144"/>
      <c r="W147" s="144"/>
      <c r="X147" s="144"/>
      <c r="Y147" s="144"/>
      <c r="Z147" s="144"/>
      <c r="AA147" s="144"/>
      <c r="AB147" s="844"/>
      <c r="AC147" s="844"/>
      <c r="AD147" s="844"/>
      <c r="AE147" s="844"/>
      <c r="AF147" s="844"/>
      <c r="AG147" s="844"/>
      <c r="AH147" s="844"/>
      <c r="AI147" s="844"/>
      <c r="AJ147" s="844"/>
      <c r="AK147" s="371"/>
      <c r="AL147" s="738"/>
      <c r="AM147" s="738"/>
      <c r="AN147" s="738"/>
      <c r="AO147" s="738"/>
      <c r="AP147" s="738"/>
      <c r="AQ147" s="738"/>
      <c r="AR147" s="738"/>
      <c r="AS147" s="738"/>
      <c r="AT147" s="371"/>
      <c r="AU147" s="738"/>
      <c r="AV147" s="738"/>
      <c r="AW147" s="738"/>
      <c r="AX147" s="738"/>
      <c r="AY147" s="738"/>
      <c r="AZ147" s="738"/>
      <c r="BA147" s="738"/>
      <c r="BB147" s="738"/>
      <c r="BC147" s="571"/>
      <c r="BD147" s="571"/>
      <c r="BE147" s="571"/>
      <c r="BF147" s="571"/>
      <c r="BG147" s="571"/>
      <c r="BH147" s="571"/>
      <c r="BI147" s="571"/>
      <c r="BJ147" s="571"/>
      <c r="BK147" s="571"/>
      <c r="BL147" s="371"/>
      <c r="BM147" s="738"/>
      <c r="BN147" s="738"/>
      <c r="BO147" s="738"/>
      <c r="BP147" s="738"/>
      <c r="BQ147" s="738"/>
      <c r="BR147" s="738"/>
      <c r="BS147" s="738"/>
      <c r="BT147" s="738"/>
      <c r="BU147" s="371"/>
      <c r="BV147" s="738"/>
      <c r="BW147" s="738"/>
      <c r="BX147" s="738"/>
      <c r="BY147" s="738"/>
      <c r="BZ147" s="738"/>
      <c r="CA147" s="738"/>
      <c r="CB147" s="738"/>
      <c r="CC147" s="738"/>
      <c r="CD147" s="371"/>
      <c r="CE147" s="738"/>
      <c r="CF147" s="738"/>
      <c r="CG147" s="738"/>
      <c r="CH147" s="738"/>
      <c r="CI147" s="738"/>
      <c r="CJ147" s="738"/>
      <c r="CK147" s="738"/>
      <c r="CL147" s="738"/>
      <c r="CM147" s="371"/>
      <c r="CN147" s="738"/>
      <c r="CO147" s="738"/>
      <c r="CP147" s="738"/>
      <c r="CQ147" s="738"/>
      <c r="CR147" s="738"/>
      <c r="CS147" s="738"/>
      <c r="CT147" s="738"/>
      <c r="CU147" s="738"/>
      <c r="CV147" s="371"/>
      <c r="CW147" s="738"/>
      <c r="CX147" s="738"/>
      <c r="CY147" s="738"/>
      <c r="CZ147" s="738"/>
      <c r="DA147" s="738"/>
      <c r="DB147" s="738"/>
      <c r="DC147" s="738"/>
      <c r="DD147" s="738"/>
      <c r="DE147" s="371"/>
      <c r="DF147" s="738"/>
      <c r="DG147" s="738"/>
      <c r="DH147" s="738"/>
      <c r="DI147" s="738"/>
      <c r="DJ147" s="738"/>
      <c r="DK147" s="738"/>
      <c r="DL147" s="738"/>
      <c r="DM147" s="738"/>
      <c r="DN147" s="179"/>
      <c r="DO147" s="884"/>
      <c r="DP147" s="884"/>
      <c r="DQ147" s="884"/>
      <c r="DR147" s="884"/>
      <c r="DS147" s="884"/>
      <c r="DT147" s="884"/>
      <c r="DU147" s="884"/>
      <c r="DV147" s="884"/>
    </row>
    <row r="148" spans="1:135" ht="15" customHeight="1">
      <c r="A148" s="760"/>
      <c r="B148" s="761"/>
      <c r="C148" s="761"/>
      <c r="D148" s="761"/>
      <c r="E148" s="761"/>
      <c r="F148" s="762"/>
      <c r="G148" s="144" t="s">
        <v>11</v>
      </c>
      <c r="H148" s="144"/>
      <c r="I148" s="144"/>
      <c r="J148" s="144"/>
      <c r="K148" s="144"/>
      <c r="L148" s="144"/>
      <c r="M148" s="144"/>
      <c r="N148" s="144"/>
      <c r="O148" s="144"/>
      <c r="P148" s="144"/>
      <c r="Q148" s="144"/>
      <c r="R148" s="144"/>
      <c r="S148" s="144"/>
      <c r="T148" s="144"/>
      <c r="U148" s="144"/>
      <c r="V148" s="144"/>
      <c r="W148" s="144"/>
      <c r="X148" s="144"/>
      <c r="Y148" s="144"/>
      <c r="Z148" s="144"/>
      <c r="AA148" s="488"/>
      <c r="AB148" s="824">
        <v>1</v>
      </c>
      <c r="AC148" s="825"/>
      <c r="AD148" s="826"/>
      <c r="AE148" s="827">
        <v>5</v>
      </c>
      <c r="AF148" s="825"/>
      <c r="AG148" s="826"/>
      <c r="AH148" s="827">
        <v>3</v>
      </c>
      <c r="AI148" s="825"/>
      <c r="AJ148" s="828"/>
      <c r="AK148" s="537">
        <f>SUM(AK133:AS135)</f>
        <v>1069</v>
      </c>
      <c r="AL148" s="880"/>
      <c r="AM148" s="880"/>
      <c r="AN148" s="880"/>
      <c r="AO148" s="880"/>
      <c r="AP148" s="880"/>
      <c r="AQ148" s="880"/>
      <c r="AR148" s="880"/>
      <c r="AS148" s="885"/>
      <c r="AT148" s="537">
        <f>SUM(AT133:BB135)</f>
        <v>59752</v>
      </c>
      <c r="AU148" s="880"/>
      <c r="AV148" s="880"/>
      <c r="AW148" s="880"/>
      <c r="AX148" s="880"/>
      <c r="AY148" s="880"/>
      <c r="AZ148" s="880"/>
      <c r="BA148" s="880"/>
      <c r="BB148" s="885"/>
      <c r="BC148" s="537">
        <f>SUM(BC133:BK135)</f>
        <v>53</v>
      </c>
      <c r="BD148" s="538"/>
      <c r="BE148" s="538"/>
      <c r="BF148" s="538"/>
      <c r="BG148" s="538"/>
      <c r="BH148" s="538"/>
      <c r="BI148" s="538"/>
      <c r="BJ148" s="538"/>
      <c r="BK148" s="580"/>
      <c r="BL148" s="537">
        <f>SUM(BL133:BT135)</f>
        <v>344184</v>
      </c>
      <c r="BM148" s="880"/>
      <c r="BN148" s="880"/>
      <c r="BO148" s="880"/>
      <c r="BP148" s="880"/>
      <c r="BQ148" s="880"/>
      <c r="BR148" s="880"/>
      <c r="BS148" s="880"/>
      <c r="BT148" s="885"/>
      <c r="BU148" s="537">
        <f>SUM(BU133:CC135)</f>
        <v>31347</v>
      </c>
      <c r="BV148" s="880"/>
      <c r="BW148" s="880"/>
      <c r="BX148" s="880"/>
      <c r="BY148" s="880"/>
      <c r="BZ148" s="880"/>
      <c r="CA148" s="880"/>
      <c r="CB148" s="880"/>
      <c r="CC148" s="885"/>
      <c r="CD148" s="537">
        <f>SUM(CD133:CL135)</f>
        <v>35316</v>
      </c>
      <c r="CE148" s="880"/>
      <c r="CF148" s="880"/>
      <c r="CG148" s="880"/>
      <c r="CH148" s="880"/>
      <c r="CI148" s="880"/>
      <c r="CJ148" s="880"/>
      <c r="CK148" s="880"/>
      <c r="CL148" s="885"/>
      <c r="CM148" s="537">
        <f>SUM(CM133:CU135)</f>
        <v>5344</v>
      </c>
      <c r="CN148" s="880"/>
      <c r="CO148" s="880"/>
      <c r="CP148" s="880"/>
      <c r="CQ148" s="880"/>
      <c r="CR148" s="880"/>
      <c r="CS148" s="880"/>
      <c r="CT148" s="880"/>
      <c r="CU148" s="885"/>
      <c r="CV148" s="537">
        <f>SUM(CV133:DD135)</f>
        <v>17160</v>
      </c>
      <c r="CW148" s="880"/>
      <c r="CX148" s="880"/>
      <c r="CY148" s="880"/>
      <c r="CZ148" s="880"/>
      <c r="DA148" s="880"/>
      <c r="DB148" s="880"/>
      <c r="DC148" s="880"/>
      <c r="DD148" s="885"/>
      <c r="DE148" s="537">
        <f>SUM(DE133:DM135)</f>
        <v>18600</v>
      </c>
      <c r="DF148" s="880"/>
      <c r="DG148" s="880"/>
      <c r="DH148" s="880"/>
      <c r="DI148" s="880"/>
      <c r="DJ148" s="880"/>
      <c r="DK148" s="880"/>
      <c r="DL148" s="880"/>
      <c r="DM148" s="885"/>
      <c r="DN148" s="537">
        <f>SUM(CV148:DM148)</f>
        <v>35760</v>
      </c>
      <c r="DO148" s="880"/>
      <c r="DP148" s="880"/>
      <c r="DQ148" s="880"/>
      <c r="DR148" s="880"/>
      <c r="DS148" s="880"/>
      <c r="DT148" s="880"/>
      <c r="DU148" s="880"/>
      <c r="DV148" s="881"/>
    </row>
    <row r="149" spans="1:135" ht="15" customHeight="1">
      <c r="A149" s="760"/>
      <c r="B149" s="761"/>
      <c r="C149" s="761"/>
      <c r="D149" s="761"/>
      <c r="E149" s="761"/>
      <c r="F149" s="762"/>
      <c r="G149" s="144" t="s">
        <v>12</v>
      </c>
      <c r="H149" s="144"/>
      <c r="I149" s="144"/>
      <c r="J149" s="144"/>
      <c r="K149" s="144"/>
      <c r="L149" s="144"/>
      <c r="M149" s="144"/>
      <c r="N149" s="144"/>
      <c r="O149" s="144"/>
      <c r="P149" s="144"/>
      <c r="Q149" s="144"/>
      <c r="R149" s="144"/>
      <c r="S149" s="144"/>
      <c r="T149" s="144"/>
      <c r="U149" s="144"/>
      <c r="V149" s="144"/>
      <c r="W149" s="144"/>
      <c r="X149" s="144"/>
      <c r="Y149" s="144"/>
      <c r="Z149" s="144"/>
      <c r="AA149" s="488"/>
      <c r="AB149" s="832">
        <v>1</v>
      </c>
      <c r="AC149" s="833"/>
      <c r="AD149" s="834"/>
      <c r="AE149" s="835">
        <v>6</v>
      </c>
      <c r="AF149" s="833"/>
      <c r="AG149" s="834"/>
      <c r="AH149" s="835">
        <v>3</v>
      </c>
      <c r="AI149" s="833"/>
      <c r="AJ149" s="836"/>
      <c r="AK149" s="540">
        <f>SUM(AK136:AS139)</f>
        <v>0</v>
      </c>
      <c r="AL149" s="541"/>
      <c r="AM149" s="541"/>
      <c r="AN149" s="541"/>
      <c r="AO149" s="541"/>
      <c r="AP149" s="541"/>
      <c r="AQ149" s="541"/>
      <c r="AR149" s="541"/>
      <c r="AS149" s="542"/>
      <c r="AT149" s="540">
        <f>SUM(AT136:BB139)</f>
        <v>52444</v>
      </c>
      <c r="AU149" s="541"/>
      <c r="AV149" s="541"/>
      <c r="AW149" s="541"/>
      <c r="AX149" s="541"/>
      <c r="AY149" s="541"/>
      <c r="AZ149" s="541"/>
      <c r="BA149" s="541"/>
      <c r="BB149" s="542"/>
      <c r="BC149" s="540">
        <f>SUM(BC136:BK139)</f>
        <v>96</v>
      </c>
      <c r="BD149" s="543"/>
      <c r="BE149" s="543"/>
      <c r="BF149" s="543"/>
      <c r="BG149" s="543"/>
      <c r="BH149" s="543"/>
      <c r="BI149" s="543"/>
      <c r="BJ149" s="543"/>
      <c r="BK149" s="544"/>
      <c r="BL149" s="540">
        <f>SUM(BL136:BT139)</f>
        <v>660562</v>
      </c>
      <c r="BM149" s="541"/>
      <c r="BN149" s="541"/>
      <c r="BO149" s="541"/>
      <c r="BP149" s="541"/>
      <c r="BQ149" s="541"/>
      <c r="BR149" s="541"/>
      <c r="BS149" s="541"/>
      <c r="BT149" s="542"/>
      <c r="BU149" s="540">
        <f>SUM(BU136:CC139)</f>
        <v>57026</v>
      </c>
      <c r="BV149" s="541"/>
      <c r="BW149" s="541"/>
      <c r="BX149" s="541"/>
      <c r="BY149" s="541"/>
      <c r="BZ149" s="541"/>
      <c r="CA149" s="541"/>
      <c r="CB149" s="541"/>
      <c r="CC149" s="542"/>
      <c r="CD149" s="540">
        <f>SUM(CD136:CL139)</f>
        <v>33898</v>
      </c>
      <c r="CE149" s="541"/>
      <c r="CF149" s="541"/>
      <c r="CG149" s="541"/>
      <c r="CH149" s="541"/>
      <c r="CI149" s="541"/>
      <c r="CJ149" s="541"/>
      <c r="CK149" s="541"/>
      <c r="CL149" s="542"/>
      <c r="CM149" s="540">
        <f>SUM(CM136:CU139)</f>
        <v>3680</v>
      </c>
      <c r="CN149" s="541"/>
      <c r="CO149" s="541"/>
      <c r="CP149" s="541"/>
      <c r="CQ149" s="541"/>
      <c r="CR149" s="541"/>
      <c r="CS149" s="541"/>
      <c r="CT149" s="541"/>
      <c r="CU149" s="542"/>
      <c r="CV149" s="540">
        <f>SUM(CV136:DD139)</f>
        <v>7020</v>
      </c>
      <c r="CW149" s="541"/>
      <c r="CX149" s="541"/>
      <c r="CY149" s="541"/>
      <c r="CZ149" s="541"/>
      <c r="DA149" s="541"/>
      <c r="DB149" s="541"/>
      <c r="DC149" s="541"/>
      <c r="DD149" s="542"/>
      <c r="DE149" s="540">
        <f>SUM(DE136:DM139)</f>
        <v>8100</v>
      </c>
      <c r="DF149" s="541"/>
      <c r="DG149" s="541"/>
      <c r="DH149" s="541"/>
      <c r="DI149" s="541"/>
      <c r="DJ149" s="541"/>
      <c r="DK149" s="541"/>
      <c r="DL149" s="541"/>
      <c r="DM149" s="542"/>
      <c r="DN149" s="540">
        <f>SUM(CV149:DM149)</f>
        <v>15120</v>
      </c>
      <c r="DO149" s="541"/>
      <c r="DP149" s="541"/>
      <c r="DQ149" s="541"/>
      <c r="DR149" s="541"/>
      <c r="DS149" s="541"/>
      <c r="DT149" s="541"/>
      <c r="DU149" s="541"/>
      <c r="DV149" s="868"/>
    </row>
    <row r="150" spans="1:135" ht="15" customHeight="1">
      <c r="A150" s="760"/>
      <c r="B150" s="761"/>
      <c r="C150" s="761"/>
      <c r="D150" s="761"/>
      <c r="E150" s="761"/>
      <c r="F150" s="762"/>
      <c r="G150" s="143" t="s">
        <v>9</v>
      </c>
      <c r="H150" s="144"/>
      <c r="I150" s="144"/>
      <c r="J150" s="144"/>
      <c r="K150" s="144"/>
      <c r="L150" s="144"/>
      <c r="M150" s="144"/>
      <c r="N150" s="144"/>
      <c r="O150" s="144"/>
      <c r="P150" s="144"/>
      <c r="Q150" s="144"/>
      <c r="R150" s="144"/>
      <c r="S150" s="144"/>
      <c r="T150" s="144"/>
      <c r="U150" s="144"/>
      <c r="V150" s="144"/>
      <c r="W150" s="144"/>
      <c r="X150" s="144"/>
      <c r="Y150" s="144"/>
      <c r="Z150" s="144"/>
      <c r="AA150" s="488"/>
      <c r="AB150" s="832">
        <v>1</v>
      </c>
      <c r="AC150" s="833"/>
      <c r="AD150" s="834"/>
      <c r="AE150" s="835">
        <v>7</v>
      </c>
      <c r="AF150" s="833"/>
      <c r="AG150" s="834"/>
      <c r="AH150" s="835">
        <v>3</v>
      </c>
      <c r="AI150" s="833"/>
      <c r="AJ150" s="836"/>
      <c r="AK150" s="540">
        <f>AK140</f>
        <v>0</v>
      </c>
      <c r="AL150" s="541"/>
      <c r="AM150" s="541"/>
      <c r="AN150" s="541"/>
      <c r="AO150" s="541"/>
      <c r="AP150" s="541"/>
      <c r="AQ150" s="541"/>
      <c r="AR150" s="541"/>
      <c r="AS150" s="542"/>
      <c r="AT150" s="540">
        <f>AT140</f>
        <v>8086</v>
      </c>
      <c r="AU150" s="541"/>
      <c r="AV150" s="541"/>
      <c r="AW150" s="541"/>
      <c r="AX150" s="541"/>
      <c r="AY150" s="541"/>
      <c r="AZ150" s="541"/>
      <c r="BA150" s="541"/>
      <c r="BB150" s="542"/>
      <c r="BC150" s="540">
        <f>BC140</f>
        <v>29</v>
      </c>
      <c r="BD150" s="543"/>
      <c r="BE150" s="543"/>
      <c r="BF150" s="543"/>
      <c r="BG150" s="543"/>
      <c r="BH150" s="543"/>
      <c r="BI150" s="543"/>
      <c r="BJ150" s="543"/>
      <c r="BK150" s="544"/>
      <c r="BL150" s="540">
        <f>BL140</f>
        <v>120876</v>
      </c>
      <c r="BM150" s="541"/>
      <c r="BN150" s="541"/>
      <c r="BO150" s="541"/>
      <c r="BP150" s="541"/>
      <c r="BQ150" s="541"/>
      <c r="BR150" s="541"/>
      <c r="BS150" s="541"/>
      <c r="BT150" s="542"/>
      <c r="BU150" s="540">
        <f>BU140</f>
        <v>12627</v>
      </c>
      <c r="BV150" s="541"/>
      <c r="BW150" s="541"/>
      <c r="BX150" s="541"/>
      <c r="BY150" s="541"/>
      <c r="BZ150" s="541"/>
      <c r="CA150" s="541"/>
      <c r="CB150" s="541"/>
      <c r="CC150" s="542"/>
      <c r="CD150" s="540">
        <f>CD140</f>
        <v>4872</v>
      </c>
      <c r="CE150" s="541"/>
      <c r="CF150" s="541"/>
      <c r="CG150" s="541"/>
      <c r="CH150" s="541"/>
      <c r="CI150" s="541"/>
      <c r="CJ150" s="541"/>
      <c r="CK150" s="541"/>
      <c r="CL150" s="542"/>
      <c r="CM150" s="540">
        <f>CM140</f>
        <v>480</v>
      </c>
      <c r="CN150" s="541"/>
      <c r="CO150" s="541"/>
      <c r="CP150" s="541"/>
      <c r="CQ150" s="541"/>
      <c r="CR150" s="541"/>
      <c r="CS150" s="541"/>
      <c r="CT150" s="541"/>
      <c r="CU150" s="542"/>
      <c r="CV150" s="540">
        <f>CV140</f>
        <v>520</v>
      </c>
      <c r="CW150" s="541"/>
      <c r="CX150" s="541"/>
      <c r="CY150" s="541"/>
      <c r="CZ150" s="541"/>
      <c r="DA150" s="541"/>
      <c r="DB150" s="541"/>
      <c r="DC150" s="541"/>
      <c r="DD150" s="542"/>
      <c r="DE150" s="540">
        <f>DE140</f>
        <v>900</v>
      </c>
      <c r="DF150" s="541"/>
      <c r="DG150" s="541"/>
      <c r="DH150" s="541"/>
      <c r="DI150" s="541"/>
      <c r="DJ150" s="541"/>
      <c r="DK150" s="541"/>
      <c r="DL150" s="541"/>
      <c r="DM150" s="542"/>
      <c r="DN150" s="540">
        <f>SUM(CV150:DM150)</f>
        <v>1420</v>
      </c>
      <c r="DO150" s="541"/>
      <c r="DP150" s="541"/>
      <c r="DQ150" s="541"/>
      <c r="DR150" s="541"/>
      <c r="DS150" s="541"/>
      <c r="DT150" s="541"/>
      <c r="DU150" s="541"/>
      <c r="DV150" s="868"/>
    </row>
    <row r="151" spans="1:135" ht="15" customHeight="1" thickBot="1">
      <c r="A151" s="773"/>
      <c r="B151" s="774"/>
      <c r="C151" s="774"/>
      <c r="D151" s="774"/>
      <c r="E151" s="774"/>
      <c r="F151" s="775"/>
      <c r="G151" s="143" t="s">
        <v>10</v>
      </c>
      <c r="H151" s="144"/>
      <c r="I151" s="144"/>
      <c r="J151" s="144"/>
      <c r="K151" s="144"/>
      <c r="L151" s="144"/>
      <c r="M151" s="144"/>
      <c r="N151" s="144"/>
      <c r="O151" s="144"/>
      <c r="P151" s="144"/>
      <c r="Q151" s="144"/>
      <c r="R151" s="144"/>
      <c r="S151" s="144"/>
      <c r="T151" s="144"/>
      <c r="U151" s="144"/>
      <c r="V151" s="144"/>
      <c r="W151" s="144"/>
      <c r="X151" s="144"/>
      <c r="Y151" s="144"/>
      <c r="Z151" s="144"/>
      <c r="AA151" s="488"/>
      <c r="AB151" s="839">
        <v>1</v>
      </c>
      <c r="AC151" s="840"/>
      <c r="AD151" s="841"/>
      <c r="AE151" s="842">
        <v>8</v>
      </c>
      <c r="AF151" s="840"/>
      <c r="AG151" s="841"/>
      <c r="AH151" s="842">
        <v>3</v>
      </c>
      <c r="AI151" s="840"/>
      <c r="AJ151" s="843"/>
      <c r="AK151" s="519">
        <f>SUM(AK141:AS144)</f>
        <v>0</v>
      </c>
      <c r="AL151" s="554"/>
      <c r="AM151" s="554"/>
      <c r="AN151" s="554"/>
      <c r="AO151" s="554"/>
      <c r="AP151" s="554"/>
      <c r="AQ151" s="554"/>
      <c r="AR151" s="554"/>
      <c r="AS151" s="555"/>
      <c r="AT151" s="519">
        <f>SUM(AT141:BB144)</f>
        <v>28619</v>
      </c>
      <c r="AU151" s="554"/>
      <c r="AV151" s="554"/>
      <c r="AW151" s="554"/>
      <c r="AX151" s="554"/>
      <c r="AY151" s="554"/>
      <c r="AZ151" s="554"/>
      <c r="BA151" s="554"/>
      <c r="BB151" s="555"/>
      <c r="BC151" s="519">
        <f>SUM(BC141:BK144)</f>
        <v>39</v>
      </c>
      <c r="BD151" s="554"/>
      <c r="BE151" s="554"/>
      <c r="BF151" s="554"/>
      <c r="BG151" s="554"/>
      <c r="BH151" s="554"/>
      <c r="BI151" s="554"/>
      <c r="BJ151" s="554"/>
      <c r="BK151" s="555"/>
      <c r="BL151" s="519">
        <f>SUM(BL141:BT144)</f>
        <v>244863</v>
      </c>
      <c r="BM151" s="554"/>
      <c r="BN151" s="554"/>
      <c r="BO151" s="554"/>
      <c r="BP151" s="554"/>
      <c r="BQ151" s="554"/>
      <c r="BR151" s="554"/>
      <c r="BS151" s="554"/>
      <c r="BT151" s="555"/>
      <c r="BU151" s="519">
        <f>SUM(BU141:CC144)</f>
        <v>31387</v>
      </c>
      <c r="BV151" s="554"/>
      <c r="BW151" s="554"/>
      <c r="BX151" s="554"/>
      <c r="BY151" s="554"/>
      <c r="BZ151" s="554"/>
      <c r="CA151" s="554"/>
      <c r="CB151" s="554"/>
      <c r="CC151" s="555"/>
      <c r="CD151" s="519">
        <f>SUM(CD141:CL144)</f>
        <v>8587</v>
      </c>
      <c r="CE151" s="554"/>
      <c r="CF151" s="554"/>
      <c r="CG151" s="554"/>
      <c r="CH151" s="554"/>
      <c r="CI151" s="554"/>
      <c r="CJ151" s="554"/>
      <c r="CK151" s="554"/>
      <c r="CL151" s="555"/>
      <c r="CM151" s="519">
        <f>SUM(CM141:CU144)</f>
        <v>1130</v>
      </c>
      <c r="CN151" s="554"/>
      <c r="CO151" s="554"/>
      <c r="CP151" s="554"/>
      <c r="CQ151" s="554"/>
      <c r="CR151" s="554"/>
      <c r="CS151" s="554"/>
      <c r="CT151" s="554"/>
      <c r="CU151" s="555"/>
      <c r="CV151" s="519">
        <f>SUM(CV141:DD144)</f>
        <v>1040</v>
      </c>
      <c r="CW151" s="554"/>
      <c r="CX151" s="554"/>
      <c r="CY151" s="554"/>
      <c r="CZ151" s="554"/>
      <c r="DA151" s="554"/>
      <c r="DB151" s="554"/>
      <c r="DC151" s="554"/>
      <c r="DD151" s="555"/>
      <c r="DE151" s="519">
        <f>SUM(DE141:DM144)</f>
        <v>1500</v>
      </c>
      <c r="DF151" s="554"/>
      <c r="DG151" s="554"/>
      <c r="DH151" s="554"/>
      <c r="DI151" s="554"/>
      <c r="DJ151" s="554"/>
      <c r="DK151" s="554"/>
      <c r="DL151" s="554"/>
      <c r="DM151" s="555"/>
      <c r="DN151" s="519">
        <f>SUM(CV151:DM151)</f>
        <v>2540</v>
      </c>
      <c r="DO151" s="554"/>
      <c r="DP151" s="554"/>
      <c r="DQ151" s="554"/>
      <c r="DR151" s="554"/>
      <c r="DS151" s="554"/>
      <c r="DT151" s="554"/>
      <c r="DU151" s="554"/>
      <c r="DV151" s="883"/>
    </row>
    <row r="152" spans="1:135" ht="12.75" customHeight="1" thickBot="1"/>
    <row r="153" spans="1:135" ht="15" customHeight="1">
      <c r="A153" s="442" t="s">
        <v>14</v>
      </c>
      <c r="B153" s="750"/>
      <c r="C153" s="750"/>
      <c r="D153" s="443" t="s">
        <v>15</v>
      </c>
      <c r="E153" s="443"/>
      <c r="F153" s="444"/>
      <c r="G153" s="143" t="s">
        <v>749</v>
      </c>
      <c r="H153" s="144"/>
      <c r="I153" s="144"/>
      <c r="J153" s="144"/>
      <c r="K153" s="144"/>
      <c r="L153" s="144"/>
      <c r="M153" s="144"/>
      <c r="N153" s="144"/>
      <c r="O153" s="144"/>
      <c r="P153" s="144"/>
      <c r="Q153" s="144"/>
      <c r="R153" s="144"/>
      <c r="S153" s="144"/>
      <c r="T153" s="144"/>
      <c r="U153" s="144"/>
      <c r="V153" s="144"/>
      <c r="W153" s="144"/>
      <c r="X153" s="144"/>
      <c r="Y153" s="144"/>
      <c r="Z153" s="144"/>
      <c r="AA153" s="488"/>
      <c r="AB153" s="824">
        <v>1</v>
      </c>
      <c r="AC153" s="825"/>
      <c r="AD153" s="826"/>
      <c r="AE153" s="827">
        <v>9</v>
      </c>
      <c r="AF153" s="825"/>
      <c r="AG153" s="826"/>
      <c r="AH153" s="827">
        <v>3</v>
      </c>
      <c r="AI153" s="825"/>
      <c r="AJ153" s="828"/>
      <c r="AK153" s="418">
        <v>1069</v>
      </c>
      <c r="AL153" s="419"/>
      <c r="AM153" s="419"/>
      <c r="AN153" s="419"/>
      <c r="AO153" s="419"/>
      <c r="AP153" s="419"/>
      <c r="AQ153" s="419"/>
      <c r="AR153" s="419"/>
      <c r="AS153" s="420"/>
      <c r="AT153" s="418">
        <v>111055</v>
      </c>
      <c r="AU153" s="419"/>
      <c r="AV153" s="419"/>
      <c r="AW153" s="419"/>
      <c r="AX153" s="419"/>
      <c r="AY153" s="419"/>
      <c r="AZ153" s="419"/>
      <c r="BA153" s="419"/>
      <c r="BB153" s="420"/>
      <c r="BC153" s="418">
        <v>150</v>
      </c>
      <c r="BD153" s="495"/>
      <c r="BE153" s="495"/>
      <c r="BF153" s="495"/>
      <c r="BG153" s="495"/>
      <c r="BH153" s="495"/>
      <c r="BI153" s="495"/>
      <c r="BJ153" s="495"/>
      <c r="BK153" s="496"/>
      <c r="BL153" s="418">
        <v>1003847</v>
      </c>
      <c r="BM153" s="419"/>
      <c r="BN153" s="419"/>
      <c r="BO153" s="419"/>
      <c r="BP153" s="419"/>
      <c r="BQ153" s="419"/>
      <c r="BR153" s="419"/>
      <c r="BS153" s="419"/>
      <c r="BT153" s="420"/>
      <c r="BU153" s="418">
        <v>88097</v>
      </c>
      <c r="BV153" s="419"/>
      <c r="BW153" s="419"/>
      <c r="BX153" s="419"/>
      <c r="BY153" s="419"/>
      <c r="BZ153" s="419"/>
      <c r="CA153" s="419"/>
      <c r="CB153" s="419"/>
      <c r="CC153" s="420"/>
      <c r="CD153" s="418">
        <v>69093</v>
      </c>
      <c r="CE153" s="419"/>
      <c r="CF153" s="419"/>
      <c r="CG153" s="419"/>
      <c r="CH153" s="419"/>
      <c r="CI153" s="419"/>
      <c r="CJ153" s="419"/>
      <c r="CK153" s="419"/>
      <c r="CL153" s="419"/>
      <c r="CM153" s="418">
        <v>9007</v>
      </c>
      <c r="CN153" s="419"/>
      <c r="CO153" s="419"/>
      <c r="CP153" s="419"/>
      <c r="CQ153" s="419"/>
      <c r="CR153" s="419"/>
      <c r="CS153" s="419"/>
      <c r="CT153" s="419"/>
      <c r="CU153" s="420"/>
      <c r="CV153" s="418">
        <v>24180</v>
      </c>
      <c r="CW153" s="419"/>
      <c r="CX153" s="419"/>
      <c r="CY153" s="419"/>
      <c r="CZ153" s="419"/>
      <c r="DA153" s="419"/>
      <c r="DB153" s="419"/>
      <c r="DC153" s="419"/>
      <c r="DD153" s="420"/>
      <c r="DE153" s="418">
        <v>26700</v>
      </c>
      <c r="DF153" s="419"/>
      <c r="DG153" s="419"/>
      <c r="DH153" s="419"/>
      <c r="DI153" s="419"/>
      <c r="DJ153" s="419"/>
      <c r="DK153" s="419"/>
      <c r="DL153" s="419"/>
      <c r="DM153" s="420"/>
      <c r="DN153" s="537">
        <f>SUM(CV153:DM153)</f>
        <v>50880</v>
      </c>
      <c r="DO153" s="880"/>
      <c r="DP153" s="880"/>
      <c r="DQ153" s="880"/>
      <c r="DR153" s="880"/>
      <c r="DS153" s="880"/>
      <c r="DT153" s="880"/>
      <c r="DU153" s="880"/>
      <c r="DV153" s="881"/>
    </row>
    <row r="154" spans="1:135" ht="15" customHeight="1">
      <c r="A154" s="560"/>
      <c r="B154" s="761"/>
      <c r="C154" s="761"/>
      <c r="D154" s="561"/>
      <c r="E154" s="561"/>
      <c r="F154" s="562"/>
      <c r="G154" s="563" t="s">
        <v>282</v>
      </c>
      <c r="H154" s="564"/>
      <c r="I154" s="564"/>
      <c r="J154" s="564"/>
      <c r="K154" s="564"/>
      <c r="L154" s="564"/>
      <c r="M154" s="564"/>
      <c r="N154" s="564"/>
      <c r="O154" s="564"/>
      <c r="P154" s="564"/>
      <c r="Q154" s="564"/>
      <c r="R154" s="564"/>
      <c r="S154" s="564"/>
      <c r="T154" s="564"/>
      <c r="U154" s="564"/>
      <c r="V154" s="564"/>
      <c r="W154" s="564"/>
      <c r="X154" s="564"/>
      <c r="Y154" s="564"/>
      <c r="Z154" s="564"/>
      <c r="AA154" s="565"/>
      <c r="AB154" s="832">
        <v>2</v>
      </c>
      <c r="AC154" s="833"/>
      <c r="AD154" s="834"/>
      <c r="AE154" s="835">
        <v>0</v>
      </c>
      <c r="AF154" s="833"/>
      <c r="AG154" s="834"/>
      <c r="AH154" s="835">
        <v>3</v>
      </c>
      <c r="AI154" s="833"/>
      <c r="AJ154" s="836"/>
      <c r="AK154" s="428"/>
      <c r="AL154" s="429"/>
      <c r="AM154" s="429"/>
      <c r="AN154" s="429"/>
      <c r="AO154" s="429"/>
      <c r="AP154" s="429"/>
      <c r="AQ154" s="429"/>
      <c r="AR154" s="429"/>
      <c r="AS154" s="430"/>
      <c r="AT154" s="428">
        <v>8086</v>
      </c>
      <c r="AU154" s="429"/>
      <c r="AV154" s="429"/>
      <c r="AW154" s="429"/>
      <c r="AX154" s="429"/>
      <c r="AY154" s="429"/>
      <c r="AZ154" s="429"/>
      <c r="BA154" s="429"/>
      <c r="BB154" s="430"/>
      <c r="BC154" s="428">
        <v>29</v>
      </c>
      <c r="BD154" s="445"/>
      <c r="BE154" s="445"/>
      <c r="BF154" s="445"/>
      <c r="BG154" s="445"/>
      <c r="BH154" s="445"/>
      <c r="BI154" s="445"/>
      <c r="BJ154" s="445"/>
      <c r="BK154" s="506"/>
      <c r="BL154" s="428">
        <v>120876</v>
      </c>
      <c r="BM154" s="429"/>
      <c r="BN154" s="429"/>
      <c r="BO154" s="429"/>
      <c r="BP154" s="429"/>
      <c r="BQ154" s="429"/>
      <c r="BR154" s="429"/>
      <c r="BS154" s="429"/>
      <c r="BT154" s="430"/>
      <c r="BU154" s="428">
        <v>12627</v>
      </c>
      <c r="BV154" s="429"/>
      <c r="BW154" s="429"/>
      <c r="BX154" s="429"/>
      <c r="BY154" s="429"/>
      <c r="BZ154" s="429"/>
      <c r="CA154" s="429"/>
      <c r="CB154" s="429"/>
      <c r="CC154" s="430"/>
      <c r="CD154" s="428">
        <v>4872</v>
      </c>
      <c r="CE154" s="429"/>
      <c r="CF154" s="429"/>
      <c r="CG154" s="429"/>
      <c r="CH154" s="429"/>
      <c r="CI154" s="429"/>
      <c r="CJ154" s="429"/>
      <c r="CK154" s="429"/>
      <c r="CL154" s="429"/>
      <c r="CM154" s="428">
        <v>480</v>
      </c>
      <c r="CN154" s="429"/>
      <c r="CO154" s="429"/>
      <c r="CP154" s="429"/>
      <c r="CQ154" s="429"/>
      <c r="CR154" s="429"/>
      <c r="CS154" s="429"/>
      <c r="CT154" s="429"/>
      <c r="CU154" s="430"/>
      <c r="CV154" s="428">
        <v>520</v>
      </c>
      <c r="CW154" s="429"/>
      <c r="CX154" s="429"/>
      <c r="CY154" s="429"/>
      <c r="CZ154" s="429"/>
      <c r="DA154" s="429"/>
      <c r="DB154" s="429"/>
      <c r="DC154" s="429"/>
      <c r="DD154" s="430"/>
      <c r="DE154" s="428">
        <v>900</v>
      </c>
      <c r="DF154" s="429"/>
      <c r="DG154" s="429"/>
      <c r="DH154" s="429"/>
      <c r="DI154" s="429"/>
      <c r="DJ154" s="429"/>
      <c r="DK154" s="429"/>
      <c r="DL154" s="429"/>
      <c r="DM154" s="430"/>
      <c r="DN154" s="540">
        <f>SUM(CV154:DM154)</f>
        <v>1420</v>
      </c>
      <c r="DO154" s="541"/>
      <c r="DP154" s="541"/>
      <c r="DQ154" s="541"/>
      <c r="DR154" s="541"/>
      <c r="DS154" s="541"/>
      <c r="DT154" s="541"/>
      <c r="DU154" s="541"/>
      <c r="DV154" s="868"/>
    </row>
    <row r="155" spans="1:135" ht="15" customHeight="1">
      <c r="A155" s="560"/>
      <c r="B155" s="761"/>
      <c r="C155" s="761"/>
      <c r="D155" s="561"/>
      <c r="E155" s="561"/>
      <c r="F155" s="562"/>
      <c r="G155" s="143" t="s">
        <v>4414</v>
      </c>
      <c r="H155" s="144"/>
      <c r="I155" s="144"/>
      <c r="J155" s="144"/>
      <c r="K155" s="144"/>
      <c r="L155" s="144"/>
      <c r="M155" s="144"/>
      <c r="N155" s="144"/>
      <c r="O155" s="144"/>
      <c r="P155" s="144"/>
      <c r="Q155" s="144"/>
      <c r="R155" s="144"/>
      <c r="S155" s="144"/>
      <c r="T155" s="144"/>
      <c r="U155" s="144"/>
      <c r="V155" s="144"/>
      <c r="W155" s="144"/>
      <c r="X155" s="144"/>
      <c r="Y155" s="144"/>
      <c r="Z155" s="144"/>
      <c r="AA155" s="144"/>
      <c r="AB155" s="832">
        <v>2</v>
      </c>
      <c r="AC155" s="833"/>
      <c r="AD155" s="834"/>
      <c r="AE155" s="835">
        <v>1</v>
      </c>
      <c r="AF155" s="833"/>
      <c r="AG155" s="834"/>
      <c r="AH155" s="835">
        <v>3</v>
      </c>
      <c r="AI155" s="833"/>
      <c r="AJ155" s="836"/>
      <c r="AK155" s="428"/>
      <c r="AL155" s="429"/>
      <c r="AM155" s="429"/>
      <c r="AN155" s="429"/>
      <c r="AO155" s="429"/>
      <c r="AP155" s="429"/>
      <c r="AQ155" s="429"/>
      <c r="AR155" s="429"/>
      <c r="AS155" s="430"/>
      <c r="AT155" s="428">
        <v>18004</v>
      </c>
      <c r="AU155" s="429"/>
      <c r="AV155" s="429"/>
      <c r="AW155" s="429"/>
      <c r="AX155" s="429"/>
      <c r="AY155" s="429"/>
      <c r="AZ155" s="429"/>
      <c r="BA155" s="429"/>
      <c r="BB155" s="430"/>
      <c r="BC155" s="428">
        <v>39</v>
      </c>
      <c r="BD155" s="445"/>
      <c r="BE155" s="445"/>
      <c r="BF155" s="445"/>
      <c r="BG155" s="445"/>
      <c r="BH155" s="445"/>
      <c r="BI155" s="445"/>
      <c r="BJ155" s="445"/>
      <c r="BK155" s="506"/>
      <c r="BL155" s="428">
        <v>158191</v>
      </c>
      <c r="BM155" s="429"/>
      <c r="BN155" s="429"/>
      <c r="BO155" s="429"/>
      <c r="BP155" s="429"/>
      <c r="BQ155" s="429"/>
      <c r="BR155" s="429"/>
      <c r="BS155" s="429"/>
      <c r="BT155" s="430"/>
      <c r="BU155" s="428">
        <v>19092</v>
      </c>
      <c r="BV155" s="429"/>
      <c r="BW155" s="429"/>
      <c r="BX155" s="429"/>
      <c r="BY155" s="429"/>
      <c r="BZ155" s="429"/>
      <c r="CA155" s="429"/>
      <c r="CB155" s="429"/>
      <c r="CC155" s="430"/>
      <c r="CD155" s="428">
        <v>5618</v>
      </c>
      <c r="CE155" s="429"/>
      <c r="CF155" s="429"/>
      <c r="CG155" s="429"/>
      <c r="CH155" s="429"/>
      <c r="CI155" s="429"/>
      <c r="CJ155" s="429"/>
      <c r="CK155" s="429"/>
      <c r="CL155" s="429"/>
      <c r="CM155" s="428">
        <v>662</v>
      </c>
      <c r="CN155" s="429"/>
      <c r="CO155" s="429"/>
      <c r="CP155" s="429"/>
      <c r="CQ155" s="429"/>
      <c r="CR155" s="429"/>
      <c r="CS155" s="429"/>
      <c r="CT155" s="429"/>
      <c r="CU155" s="430"/>
      <c r="CV155" s="428">
        <v>520</v>
      </c>
      <c r="CW155" s="429"/>
      <c r="CX155" s="429"/>
      <c r="CY155" s="429"/>
      <c r="CZ155" s="429"/>
      <c r="DA155" s="429"/>
      <c r="DB155" s="429"/>
      <c r="DC155" s="429"/>
      <c r="DD155" s="430"/>
      <c r="DE155" s="428">
        <v>1200</v>
      </c>
      <c r="DF155" s="429"/>
      <c r="DG155" s="429"/>
      <c r="DH155" s="429"/>
      <c r="DI155" s="429"/>
      <c r="DJ155" s="429"/>
      <c r="DK155" s="429"/>
      <c r="DL155" s="429"/>
      <c r="DM155" s="430"/>
      <c r="DN155" s="540">
        <f t="shared" ref="DN155:DN157" si="14">SUM(CV155:DM155)</f>
        <v>1720</v>
      </c>
      <c r="DO155" s="541"/>
      <c r="DP155" s="541"/>
      <c r="DQ155" s="541"/>
      <c r="DR155" s="541"/>
      <c r="DS155" s="541"/>
      <c r="DT155" s="541"/>
      <c r="DU155" s="541"/>
      <c r="DV155" s="868"/>
    </row>
    <row r="156" spans="1:135" ht="15" customHeight="1">
      <c r="A156" s="560"/>
      <c r="B156" s="761"/>
      <c r="C156" s="761"/>
      <c r="D156" s="561"/>
      <c r="E156" s="561"/>
      <c r="F156" s="562"/>
      <c r="G156" s="143" t="s">
        <v>4416</v>
      </c>
      <c r="H156" s="144"/>
      <c r="I156" s="144"/>
      <c r="J156" s="144"/>
      <c r="K156" s="144"/>
      <c r="L156" s="144"/>
      <c r="M156" s="144"/>
      <c r="N156" s="144"/>
      <c r="O156" s="144"/>
      <c r="P156" s="144"/>
      <c r="Q156" s="144"/>
      <c r="R156" s="144"/>
      <c r="S156" s="144"/>
      <c r="T156" s="144"/>
      <c r="U156" s="144"/>
      <c r="V156" s="144"/>
      <c r="W156" s="144"/>
      <c r="X156" s="144"/>
      <c r="Y156" s="144"/>
      <c r="Z156" s="144"/>
      <c r="AA156" s="144"/>
      <c r="AB156" s="832">
        <v>2</v>
      </c>
      <c r="AC156" s="833"/>
      <c r="AD156" s="834"/>
      <c r="AE156" s="835">
        <v>2</v>
      </c>
      <c r="AF156" s="833"/>
      <c r="AG156" s="834"/>
      <c r="AH156" s="835">
        <v>3</v>
      </c>
      <c r="AI156" s="833"/>
      <c r="AJ156" s="836"/>
      <c r="AK156" s="428"/>
      <c r="AL156" s="429"/>
      <c r="AM156" s="429"/>
      <c r="AN156" s="429"/>
      <c r="AO156" s="429"/>
      <c r="AP156" s="429"/>
      <c r="AQ156" s="429"/>
      <c r="AR156" s="429"/>
      <c r="AS156" s="430"/>
      <c r="AT156" s="428">
        <v>6365</v>
      </c>
      <c r="AU156" s="429"/>
      <c r="AV156" s="429"/>
      <c r="AW156" s="429"/>
      <c r="AX156" s="429"/>
      <c r="AY156" s="429"/>
      <c r="AZ156" s="429"/>
      <c r="BA156" s="429"/>
      <c r="BB156" s="430"/>
      <c r="BC156" s="428"/>
      <c r="BD156" s="445"/>
      <c r="BE156" s="445"/>
      <c r="BF156" s="445"/>
      <c r="BG156" s="445"/>
      <c r="BH156" s="445"/>
      <c r="BI156" s="445"/>
      <c r="BJ156" s="445"/>
      <c r="BK156" s="506"/>
      <c r="BL156" s="428">
        <v>57990</v>
      </c>
      <c r="BM156" s="429"/>
      <c r="BN156" s="429"/>
      <c r="BO156" s="429"/>
      <c r="BP156" s="429"/>
      <c r="BQ156" s="429"/>
      <c r="BR156" s="429"/>
      <c r="BS156" s="429"/>
      <c r="BT156" s="430"/>
      <c r="BU156" s="428">
        <v>8916</v>
      </c>
      <c r="BV156" s="429"/>
      <c r="BW156" s="429"/>
      <c r="BX156" s="429"/>
      <c r="BY156" s="429"/>
      <c r="BZ156" s="429"/>
      <c r="CA156" s="429"/>
      <c r="CB156" s="429"/>
      <c r="CC156" s="430"/>
      <c r="CD156" s="428">
        <v>2206</v>
      </c>
      <c r="CE156" s="429"/>
      <c r="CF156" s="429"/>
      <c r="CG156" s="429"/>
      <c r="CH156" s="429"/>
      <c r="CI156" s="429"/>
      <c r="CJ156" s="429"/>
      <c r="CK156" s="429"/>
      <c r="CL156" s="429"/>
      <c r="CM156" s="428">
        <v>365</v>
      </c>
      <c r="CN156" s="429"/>
      <c r="CO156" s="429"/>
      <c r="CP156" s="429"/>
      <c r="CQ156" s="429"/>
      <c r="CR156" s="429"/>
      <c r="CS156" s="429"/>
      <c r="CT156" s="429"/>
      <c r="CU156" s="430"/>
      <c r="CV156" s="428">
        <v>520</v>
      </c>
      <c r="CW156" s="429"/>
      <c r="CX156" s="429"/>
      <c r="CY156" s="429"/>
      <c r="CZ156" s="429"/>
      <c r="DA156" s="429"/>
      <c r="DB156" s="429"/>
      <c r="DC156" s="429"/>
      <c r="DD156" s="430"/>
      <c r="DE156" s="428">
        <v>300</v>
      </c>
      <c r="DF156" s="429"/>
      <c r="DG156" s="429"/>
      <c r="DH156" s="429"/>
      <c r="DI156" s="429"/>
      <c r="DJ156" s="429"/>
      <c r="DK156" s="429"/>
      <c r="DL156" s="429"/>
      <c r="DM156" s="430"/>
      <c r="DN156" s="540">
        <f t="shared" si="14"/>
        <v>820</v>
      </c>
      <c r="DO156" s="541"/>
      <c r="DP156" s="541"/>
      <c r="DQ156" s="541"/>
      <c r="DR156" s="541"/>
      <c r="DS156" s="541"/>
      <c r="DT156" s="541"/>
      <c r="DU156" s="541"/>
      <c r="DV156" s="868"/>
    </row>
    <row r="157" spans="1:135" ht="15" customHeight="1">
      <c r="A157" s="560"/>
      <c r="B157" s="761"/>
      <c r="C157" s="761"/>
      <c r="D157" s="561"/>
      <c r="E157" s="561"/>
      <c r="F157" s="562"/>
      <c r="G157" s="143" t="s">
        <v>4423</v>
      </c>
      <c r="H157" s="144"/>
      <c r="I157" s="144"/>
      <c r="J157" s="144"/>
      <c r="K157" s="144"/>
      <c r="L157" s="144"/>
      <c r="M157" s="144"/>
      <c r="N157" s="144"/>
      <c r="O157" s="144"/>
      <c r="P157" s="144"/>
      <c r="Q157" s="144"/>
      <c r="R157" s="144"/>
      <c r="S157" s="144"/>
      <c r="T157" s="144"/>
      <c r="U157" s="144"/>
      <c r="V157" s="144"/>
      <c r="W157" s="144"/>
      <c r="X157" s="144"/>
      <c r="Y157" s="144"/>
      <c r="Z157" s="144"/>
      <c r="AA157" s="144"/>
      <c r="AB157" s="832">
        <v>2</v>
      </c>
      <c r="AC157" s="833"/>
      <c r="AD157" s="834"/>
      <c r="AE157" s="835">
        <v>3</v>
      </c>
      <c r="AF157" s="833"/>
      <c r="AG157" s="834"/>
      <c r="AH157" s="835">
        <v>3</v>
      </c>
      <c r="AI157" s="833"/>
      <c r="AJ157" s="836"/>
      <c r="AK157" s="428"/>
      <c r="AL157" s="429"/>
      <c r="AM157" s="429"/>
      <c r="AN157" s="429"/>
      <c r="AO157" s="429"/>
      <c r="AP157" s="429"/>
      <c r="AQ157" s="429"/>
      <c r="AR157" s="429"/>
      <c r="AS157" s="430"/>
      <c r="AT157" s="428">
        <v>2528</v>
      </c>
      <c r="AU157" s="429"/>
      <c r="AV157" s="429"/>
      <c r="AW157" s="429"/>
      <c r="AX157" s="429"/>
      <c r="AY157" s="429"/>
      <c r="AZ157" s="429"/>
      <c r="BA157" s="429"/>
      <c r="BB157" s="430"/>
      <c r="BC157" s="428"/>
      <c r="BD157" s="445"/>
      <c r="BE157" s="445"/>
      <c r="BF157" s="445"/>
      <c r="BG157" s="445"/>
      <c r="BH157" s="445"/>
      <c r="BI157" s="445"/>
      <c r="BJ157" s="445"/>
      <c r="BK157" s="506"/>
      <c r="BL157" s="428">
        <v>23455</v>
      </c>
      <c r="BM157" s="429"/>
      <c r="BN157" s="429"/>
      <c r="BO157" s="429"/>
      <c r="BP157" s="429"/>
      <c r="BQ157" s="429"/>
      <c r="BR157" s="429"/>
      <c r="BS157" s="429"/>
      <c r="BT157" s="430"/>
      <c r="BU157" s="428">
        <v>3103</v>
      </c>
      <c r="BV157" s="429"/>
      <c r="BW157" s="429"/>
      <c r="BX157" s="429"/>
      <c r="BY157" s="429"/>
      <c r="BZ157" s="429"/>
      <c r="CA157" s="429"/>
      <c r="CB157" s="429"/>
      <c r="CC157" s="430"/>
      <c r="CD157" s="428">
        <v>602</v>
      </c>
      <c r="CE157" s="429"/>
      <c r="CF157" s="429"/>
      <c r="CG157" s="429"/>
      <c r="CH157" s="429"/>
      <c r="CI157" s="429"/>
      <c r="CJ157" s="429"/>
      <c r="CK157" s="429"/>
      <c r="CL157" s="429"/>
      <c r="CM157" s="428">
        <v>87</v>
      </c>
      <c r="CN157" s="429"/>
      <c r="CO157" s="429"/>
      <c r="CP157" s="429"/>
      <c r="CQ157" s="429"/>
      <c r="CR157" s="429"/>
      <c r="CS157" s="429"/>
      <c r="CT157" s="429"/>
      <c r="CU157" s="430"/>
      <c r="CV157" s="428"/>
      <c r="CW157" s="429"/>
      <c r="CX157" s="429"/>
      <c r="CY157" s="429"/>
      <c r="CZ157" s="429"/>
      <c r="DA157" s="429"/>
      <c r="DB157" s="429"/>
      <c r="DC157" s="429"/>
      <c r="DD157" s="430"/>
      <c r="DE157" s="428"/>
      <c r="DF157" s="429"/>
      <c r="DG157" s="429"/>
      <c r="DH157" s="429"/>
      <c r="DI157" s="429"/>
      <c r="DJ157" s="429"/>
      <c r="DK157" s="429"/>
      <c r="DL157" s="429"/>
      <c r="DM157" s="430"/>
      <c r="DN157" s="540">
        <f t="shared" si="14"/>
        <v>0</v>
      </c>
      <c r="DO157" s="541"/>
      <c r="DP157" s="541"/>
      <c r="DQ157" s="541"/>
      <c r="DR157" s="541"/>
      <c r="DS157" s="541"/>
      <c r="DT157" s="541"/>
      <c r="DU157" s="541"/>
      <c r="DV157" s="868"/>
    </row>
    <row r="158" spans="1:135" ht="15" customHeight="1">
      <c r="A158" s="760"/>
      <c r="B158" s="761"/>
      <c r="C158" s="761"/>
      <c r="D158" s="561"/>
      <c r="E158" s="561"/>
      <c r="F158" s="562"/>
      <c r="G158" s="143" t="s">
        <v>4419</v>
      </c>
      <c r="H158" s="144"/>
      <c r="I158" s="144"/>
      <c r="J158" s="144"/>
      <c r="K158" s="144"/>
      <c r="L158" s="144"/>
      <c r="M158" s="144"/>
      <c r="N158" s="144"/>
      <c r="O158" s="144"/>
      <c r="P158" s="144"/>
      <c r="Q158" s="144"/>
      <c r="R158" s="144"/>
      <c r="S158" s="144"/>
      <c r="T158" s="144"/>
      <c r="U158" s="144"/>
      <c r="V158" s="144"/>
      <c r="W158" s="144"/>
      <c r="X158" s="144"/>
      <c r="Y158" s="144"/>
      <c r="Z158" s="144"/>
      <c r="AA158" s="144"/>
      <c r="AB158" s="832">
        <v>2</v>
      </c>
      <c r="AC158" s="833"/>
      <c r="AD158" s="834"/>
      <c r="AE158" s="835">
        <v>4</v>
      </c>
      <c r="AF158" s="833"/>
      <c r="AG158" s="834"/>
      <c r="AH158" s="835">
        <v>3</v>
      </c>
      <c r="AI158" s="833"/>
      <c r="AJ158" s="836"/>
      <c r="AK158" s="428"/>
      <c r="AL158" s="429"/>
      <c r="AM158" s="429"/>
      <c r="AN158" s="429"/>
      <c r="AO158" s="429"/>
      <c r="AP158" s="429"/>
      <c r="AQ158" s="429"/>
      <c r="AR158" s="429"/>
      <c r="AS158" s="430"/>
      <c r="AT158" s="428">
        <v>1722</v>
      </c>
      <c r="AU158" s="429"/>
      <c r="AV158" s="429"/>
      <c r="AW158" s="429"/>
      <c r="AX158" s="429"/>
      <c r="AY158" s="429"/>
      <c r="AZ158" s="429"/>
      <c r="BA158" s="429"/>
      <c r="BB158" s="430"/>
      <c r="BC158" s="428"/>
      <c r="BD158" s="445"/>
      <c r="BE158" s="445"/>
      <c r="BF158" s="445"/>
      <c r="BG158" s="445"/>
      <c r="BH158" s="445"/>
      <c r="BI158" s="445"/>
      <c r="BJ158" s="445"/>
      <c r="BK158" s="506"/>
      <c r="BL158" s="428">
        <v>5227</v>
      </c>
      <c r="BM158" s="429"/>
      <c r="BN158" s="429"/>
      <c r="BO158" s="429"/>
      <c r="BP158" s="429"/>
      <c r="BQ158" s="429"/>
      <c r="BR158" s="429"/>
      <c r="BS158" s="429"/>
      <c r="BT158" s="430"/>
      <c r="BU158" s="428">
        <v>276</v>
      </c>
      <c r="BV158" s="429"/>
      <c r="BW158" s="429"/>
      <c r="BX158" s="429"/>
      <c r="BY158" s="429"/>
      <c r="BZ158" s="429"/>
      <c r="CA158" s="429"/>
      <c r="CB158" s="429"/>
      <c r="CC158" s="430"/>
      <c r="CD158" s="428">
        <v>161</v>
      </c>
      <c r="CE158" s="429"/>
      <c r="CF158" s="429"/>
      <c r="CG158" s="429"/>
      <c r="CH158" s="429"/>
      <c r="CI158" s="429"/>
      <c r="CJ158" s="429"/>
      <c r="CK158" s="429"/>
      <c r="CL158" s="429"/>
      <c r="CM158" s="428">
        <v>16</v>
      </c>
      <c r="CN158" s="429"/>
      <c r="CO158" s="429"/>
      <c r="CP158" s="429"/>
      <c r="CQ158" s="429"/>
      <c r="CR158" s="429"/>
      <c r="CS158" s="429"/>
      <c r="CT158" s="429"/>
      <c r="CU158" s="430"/>
      <c r="CV158" s="428"/>
      <c r="CW158" s="429"/>
      <c r="CX158" s="429"/>
      <c r="CY158" s="429"/>
      <c r="CZ158" s="429"/>
      <c r="DA158" s="429"/>
      <c r="DB158" s="429"/>
      <c r="DC158" s="429"/>
      <c r="DD158" s="430"/>
      <c r="DE158" s="428"/>
      <c r="DF158" s="429"/>
      <c r="DG158" s="429"/>
      <c r="DH158" s="429"/>
      <c r="DI158" s="429"/>
      <c r="DJ158" s="429"/>
      <c r="DK158" s="429"/>
      <c r="DL158" s="429"/>
      <c r="DM158" s="430"/>
      <c r="DN158" s="540">
        <f>SUM(CV158:DM158)</f>
        <v>0</v>
      </c>
      <c r="DO158" s="541"/>
      <c r="DP158" s="541"/>
      <c r="DQ158" s="541"/>
      <c r="DR158" s="541"/>
      <c r="DS158" s="541"/>
      <c r="DT158" s="541"/>
      <c r="DU158" s="541"/>
      <c r="DV158" s="868"/>
    </row>
    <row r="159" spans="1:135" ht="15" customHeight="1" thickBot="1">
      <c r="A159" s="447"/>
      <c r="B159" s="774"/>
      <c r="C159" s="774"/>
      <c r="D159" s="448"/>
      <c r="E159" s="448"/>
      <c r="F159" s="449"/>
      <c r="G159" s="143" t="s">
        <v>336</v>
      </c>
      <c r="H159" s="409"/>
      <c r="I159" s="409"/>
      <c r="J159" s="409"/>
      <c r="K159" s="409"/>
      <c r="L159" s="409"/>
      <c r="M159" s="409"/>
      <c r="N159" s="409"/>
      <c r="O159" s="409"/>
      <c r="P159" s="409"/>
      <c r="Q159" s="409"/>
      <c r="R159" s="409"/>
      <c r="S159" s="409"/>
      <c r="T159" s="409"/>
      <c r="U159" s="409"/>
      <c r="V159" s="409"/>
      <c r="W159" s="409"/>
      <c r="X159" s="409"/>
      <c r="Y159" s="409"/>
      <c r="Z159" s="409"/>
      <c r="AA159" s="787"/>
      <c r="AB159" s="839">
        <v>2</v>
      </c>
      <c r="AC159" s="840"/>
      <c r="AD159" s="841"/>
      <c r="AE159" s="842">
        <v>5</v>
      </c>
      <c r="AF159" s="840"/>
      <c r="AG159" s="841"/>
      <c r="AH159" s="842">
        <v>3</v>
      </c>
      <c r="AI159" s="840"/>
      <c r="AJ159" s="843"/>
      <c r="AK159" s="519">
        <f>SUM(AK153:AS158)</f>
        <v>1069</v>
      </c>
      <c r="AL159" s="554"/>
      <c r="AM159" s="554"/>
      <c r="AN159" s="554"/>
      <c r="AO159" s="554"/>
      <c r="AP159" s="554"/>
      <c r="AQ159" s="554"/>
      <c r="AR159" s="554"/>
      <c r="AS159" s="555"/>
      <c r="AT159" s="519">
        <f>SUM(AT153:BB158)</f>
        <v>147760</v>
      </c>
      <c r="AU159" s="554"/>
      <c r="AV159" s="554"/>
      <c r="AW159" s="554"/>
      <c r="AX159" s="554"/>
      <c r="AY159" s="554"/>
      <c r="AZ159" s="554"/>
      <c r="BA159" s="554"/>
      <c r="BB159" s="555"/>
      <c r="BC159" s="519">
        <f>SUM(BC153:BK158)</f>
        <v>218</v>
      </c>
      <c r="BD159" s="520"/>
      <c r="BE159" s="520"/>
      <c r="BF159" s="520"/>
      <c r="BG159" s="520"/>
      <c r="BH159" s="520"/>
      <c r="BI159" s="520"/>
      <c r="BJ159" s="520"/>
      <c r="BK159" s="556"/>
      <c r="BL159" s="519">
        <f>SUM(BL153:BT158)</f>
        <v>1369586</v>
      </c>
      <c r="BM159" s="554"/>
      <c r="BN159" s="554"/>
      <c r="BO159" s="554"/>
      <c r="BP159" s="554"/>
      <c r="BQ159" s="554"/>
      <c r="BR159" s="554"/>
      <c r="BS159" s="554"/>
      <c r="BT159" s="555"/>
      <c r="BU159" s="519">
        <f>SUM(BU153:CC158)</f>
        <v>132111</v>
      </c>
      <c r="BV159" s="554"/>
      <c r="BW159" s="554"/>
      <c r="BX159" s="554"/>
      <c r="BY159" s="554"/>
      <c r="BZ159" s="554"/>
      <c r="CA159" s="554"/>
      <c r="CB159" s="554"/>
      <c r="CC159" s="555"/>
      <c r="CD159" s="519">
        <f>SUM(CD153:CL158)</f>
        <v>82552</v>
      </c>
      <c r="CE159" s="554"/>
      <c r="CF159" s="554"/>
      <c r="CG159" s="554"/>
      <c r="CH159" s="554"/>
      <c r="CI159" s="554"/>
      <c r="CJ159" s="554"/>
      <c r="CK159" s="554"/>
      <c r="CL159" s="554"/>
      <c r="CM159" s="519">
        <f>SUM(CM153:CU158)</f>
        <v>10617</v>
      </c>
      <c r="CN159" s="554"/>
      <c r="CO159" s="554"/>
      <c r="CP159" s="554"/>
      <c r="CQ159" s="554"/>
      <c r="CR159" s="554"/>
      <c r="CS159" s="554"/>
      <c r="CT159" s="554"/>
      <c r="CU159" s="555"/>
      <c r="CV159" s="519">
        <f>SUM(CV153:DD158)</f>
        <v>25740</v>
      </c>
      <c r="CW159" s="554"/>
      <c r="CX159" s="554"/>
      <c r="CY159" s="554"/>
      <c r="CZ159" s="554"/>
      <c r="DA159" s="554"/>
      <c r="DB159" s="554"/>
      <c r="DC159" s="554"/>
      <c r="DD159" s="555"/>
      <c r="DE159" s="519">
        <f>SUM(DE153:DM158)</f>
        <v>29100</v>
      </c>
      <c r="DF159" s="554"/>
      <c r="DG159" s="554"/>
      <c r="DH159" s="554"/>
      <c r="DI159" s="554"/>
      <c r="DJ159" s="554"/>
      <c r="DK159" s="554"/>
      <c r="DL159" s="554"/>
      <c r="DM159" s="555"/>
      <c r="DN159" s="519">
        <f>SUM(CV159:DM159)</f>
        <v>54840</v>
      </c>
      <c r="DO159" s="554"/>
      <c r="DP159" s="554"/>
      <c r="DQ159" s="554"/>
      <c r="DR159" s="554"/>
      <c r="DS159" s="554"/>
      <c r="DT159" s="554"/>
      <c r="DU159" s="554"/>
      <c r="DV159" s="883"/>
    </row>
    <row r="160" spans="1:135" ht="15" customHeight="1">
      <c r="A160" s="567"/>
      <c r="B160" s="788"/>
      <c r="C160" s="788"/>
      <c r="D160" s="567"/>
      <c r="E160" s="567"/>
      <c r="F160" s="567"/>
      <c r="G160" s="205"/>
      <c r="H160" s="789"/>
      <c r="I160" s="789"/>
      <c r="J160" s="789"/>
      <c r="K160" s="789"/>
      <c r="L160" s="789"/>
      <c r="M160" s="789"/>
      <c r="N160" s="789"/>
      <c r="O160" s="789"/>
      <c r="P160" s="789"/>
      <c r="Q160" s="789"/>
      <c r="R160" s="789"/>
      <c r="S160" s="789"/>
      <c r="T160" s="789"/>
      <c r="U160" s="789"/>
      <c r="V160" s="789"/>
      <c r="W160" s="789"/>
      <c r="X160" s="789"/>
      <c r="Y160" s="789"/>
      <c r="Z160" s="789"/>
      <c r="AA160" s="789"/>
      <c r="AB160" s="850"/>
      <c r="AC160" s="850"/>
      <c r="AD160" s="850"/>
      <c r="AE160" s="850"/>
      <c r="AF160" s="847"/>
      <c r="AG160" s="847"/>
      <c r="AH160" s="847"/>
      <c r="AI160" s="847"/>
      <c r="AJ160" s="847"/>
      <c r="AK160" s="220"/>
      <c r="AL160" s="571"/>
      <c r="AM160" s="571"/>
      <c r="AN160" s="571"/>
      <c r="AO160" s="571"/>
      <c r="AP160" s="571"/>
      <c r="AQ160" s="571"/>
      <c r="AR160" s="571"/>
      <c r="AS160" s="571"/>
      <c r="AT160" s="220"/>
      <c r="AU160" s="571"/>
      <c r="AV160" s="571"/>
      <c r="AW160" s="571"/>
      <c r="AX160" s="571"/>
      <c r="AY160" s="571"/>
      <c r="AZ160" s="571"/>
      <c r="BA160" s="571"/>
      <c r="BB160" s="571"/>
      <c r="BC160" s="220"/>
      <c r="BD160" s="571"/>
      <c r="BE160" s="571"/>
      <c r="BF160" s="571"/>
      <c r="BG160" s="571"/>
      <c r="BH160" s="571"/>
      <c r="BI160" s="571"/>
      <c r="BJ160" s="571"/>
      <c r="BK160" s="571"/>
      <c r="BL160" s="220"/>
      <c r="BM160" s="571"/>
      <c r="BN160" s="571"/>
      <c r="BO160" s="571"/>
      <c r="BP160" s="571"/>
      <c r="BQ160" s="571"/>
      <c r="BR160" s="571"/>
      <c r="BS160" s="571"/>
      <c r="BT160" s="571"/>
      <c r="BU160" s="220"/>
      <c r="BV160" s="571"/>
      <c r="BW160" s="571"/>
      <c r="BX160" s="571"/>
      <c r="BY160" s="571"/>
      <c r="BZ160" s="571"/>
      <c r="CA160" s="571"/>
      <c r="CB160" s="571"/>
      <c r="CC160" s="571"/>
      <c r="CD160" s="847"/>
      <c r="CE160" s="847"/>
      <c r="CF160" s="847"/>
      <c r="CG160" s="847"/>
      <c r="CH160" s="847"/>
      <c r="CI160" s="847"/>
      <c r="CJ160" s="847"/>
      <c r="CK160" s="847"/>
      <c r="CL160" s="847"/>
      <c r="CM160" s="220"/>
      <c r="CN160" s="571"/>
      <c r="CO160" s="571"/>
      <c r="CP160" s="571"/>
      <c r="CQ160" s="571"/>
      <c r="CR160" s="571"/>
      <c r="CS160" s="571"/>
      <c r="CT160" s="571"/>
      <c r="CU160" s="571"/>
      <c r="CV160" s="220"/>
      <c r="CW160" s="571"/>
      <c r="CX160" s="571"/>
      <c r="CY160" s="571"/>
      <c r="CZ160" s="571"/>
      <c r="DA160" s="571"/>
      <c r="DB160" s="571"/>
      <c r="DC160" s="571"/>
      <c r="DD160" s="571"/>
      <c r="DE160" s="220"/>
      <c r="DF160" s="571"/>
      <c r="DG160" s="571"/>
      <c r="DH160" s="571"/>
      <c r="DI160" s="571"/>
      <c r="DJ160" s="571"/>
      <c r="DK160" s="571"/>
      <c r="DL160" s="571"/>
      <c r="DM160" s="571"/>
      <c r="DN160" s="220"/>
      <c r="DO160" s="571"/>
      <c r="DP160" s="571"/>
      <c r="DQ160" s="571"/>
      <c r="DR160" s="571"/>
      <c r="DS160" s="571"/>
      <c r="DT160" s="571"/>
      <c r="DU160" s="571"/>
      <c r="DV160" s="571"/>
      <c r="DW160" s="220"/>
      <c r="DX160" s="571"/>
      <c r="DY160" s="571"/>
      <c r="DZ160" s="571"/>
      <c r="EA160" s="571"/>
      <c r="EB160" s="571"/>
      <c r="EC160" s="571"/>
      <c r="ED160" s="571"/>
      <c r="EE160" s="571"/>
    </row>
    <row r="161" spans="1:135" ht="12.75" customHeight="1">
      <c r="A161" s="814"/>
      <c r="B161" s="814"/>
      <c r="C161" s="814"/>
      <c r="D161" s="814"/>
      <c r="E161" s="814"/>
      <c r="F161" s="814"/>
      <c r="G161" s="815"/>
      <c r="H161" s="816" t="s">
        <v>55</v>
      </c>
      <c r="I161" s="851"/>
      <c r="J161" s="851"/>
      <c r="K161" s="851"/>
      <c r="L161" s="851"/>
      <c r="M161" s="851"/>
      <c r="N161" s="851"/>
      <c r="O161" s="851"/>
      <c r="P161" s="851"/>
      <c r="Q161" s="851"/>
      <c r="R161" s="851"/>
      <c r="S161" s="851"/>
      <c r="T161" s="851"/>
      <c r="U161" s="851"/>
      <c r="V161" s="851"/>
      <c r="W161" s="851"/>
      <c r="X161" s="851"/>
      <c r="Y161" s="852"/>
      <c r="Z161" s="816" t="s">
        <v>460</v>
      </c>
      <c r="AA161" s="851"/>
      <c r="AB161" s="851"/>
      <c r="AC161" s="851"/>
      <c r="AD161" s="851"/>
      <c r="AE161" s="852"/>
      <c r="AF161" s="742" t="str">
        <f>"第56表　課税標準額段階別"&amp; 表00!CY5&amp;表00!DC5 &amp; "年度分所得割額等に関する調（つづき）
第11表関係　(2)所得控除額に関する調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第56表　課税標準額段階別令和5年度分所得割額等に関する調（つづき）
第11表関係　(2)所得控除額に関する調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161" s="742"/>
      <c r="AH161" s="742"/>
      <c r="AI161" s="742"/>
      <c r="AJ161" s="742"/>
      <c r="AK161" s="742"/>
      <c r="AL161" s="742"/>
      <c r="AM161" s="742"/>
      <c r="AN161" s="742"/>
      <c r="AO161" s="742"/>
      <c r="AP161" s="742"/>
      <c r="AQ161" s="742"/>
      <c r="AR161" s="742"/>
      <c r="AS161" s="742"/>
      <c r="AT161" s="742"/>
      <c r="AU161" s="742"/>
      <c r="AV161" s="742"/>
      <c r="AW161" s="742"/>
      <c r="AX161" s="742"/>
      <c r="AY161" s="742"/>
      <c r="AZ161" s="742"/>
      <c r="BA161" s="742"/>
      <c r="BB161" s="742"/>
      <c r="BC161" s="742"/>
      <c r="BD161" s="742"/>
      <c r="BE161" s="742"/>
      <c r="BF161" s="742"/>
      <c r="BG161" s="742"/>
      <c r="BH161" s="742"/>
      <c r="BI161" s="742"/>
      <c r="BJ161" s="742"/>
      <c r="BK161" s="742"/>
      <c r="BL161" s="742"/>
      <c r="BM161" s="742"/>
      <c r="BN161" s="742"/>
      <c r="BO161" s="742"/>
      <c r="BP161" s="742"/>
      <c r="BQ161" s="742"/>
      <c r="BR161" s="742"/>
      <c r="BS161" s="742"/>
      <c r="BT161" s="742"/>
      <c r="BU161" s="742"/>
      <c r="BV161" s="742"/>
      <c r="BW161" s="742"/>
      <c r="BX161" s="742"/>
      <c r="BY161" s="742"/>
      <c r="BZ161" s="742"/>
      <c r="CA161" s="742"/>
      <c r="CB161" s="742"/>
      <c r="CC161" s="742"/>
      <c r="CD161" s="742"/>
      <c r="CE161" s="742"/>
      <c r="CF161" s="742"/>
      <c r="CG161" s="742"/>
      <c r="CH161" s="742"/>
      <c r="CI161" s="742"/>
      <c r="CJ161" s="742"/>
      <c r="CK161" s="742"/>
      <c r="CL161" s="742"/>
      <c r="CM161" s="742"/>
      <c r="CN161" s="742"/>
      <c r="CO161" s="742"/>
      <c r="CP161" s="742"/>
      <c r="CQ161" s="742"/>
      <c r="CR161" s="742"/>
      <c r="CS161" s="742"/>
      <c r="CT161" s="742"/>
      <c r="CU161" s="742"/>
      <c r="CV161" s="742"/>
      <c r="CW161" s="742"/>
      <c r="CX161" s="742"/>
      <c r="CY161" s="817" t="s">
        <v>535</v>
      </c>
      <c r="CZ161" s="817"/>
      <c r="DA161" s="817"/>
      <c r="DB161" s="817"/>
      <c r="DC161" s="817"/>
      <c r="DD161" s="817"/>
      <c r="DE161" s="817"/>
      <c r="DF161" s="817"/>
      <c r="DG161" s="817"/>
      <c r="DH161" s="817"/>
      <c r="DI161" s="817"/>
      <c r="DJ161" s="817"/>
      <c r="DK161" s="121" t="str">
        <f>IF(DK1="","",DK1)</f>
        <v>三重県</v>
      </c>
      <c r="DL161" s="121"/>
      <c r="DM161" s="121"/>
      <c r="DN161" s="121"/>
      <c r="DO161" s="121"/>
      <c r="DP161" s="121"/>
      <c r="DQ161" s="121"/>
      <c r="DR161" s="121"/>
      <c r="DS161" s="121"/>
      <c r="DT161" s="121"/>
      <c r="DU161" s="121"/>
      <c r="DV161" s="121"/>
      <c r="DW161" s="121"/>
      <c r="DX161" s="121"/>
      <c r="DY161" s="121"/>
      <c r="DZ161" s="121"/>
      <c r="EA161" s="121"/>
      <c r="EB161" s="121"/>
      <c r="EC161" s="121"/>
      <c r="ED161" s="121"/>
      <c r="EE161" s="121"/>
    </row>
    <row r="162" spans="1:135" ht="12.75" customHeight="1" thickBot="1">
      <c r="A162" s="814"/>
      <c r="B162" s="814"/>
      <c r="C162" s="814"/>
      <c r="D162" s="814"/>
      <c r="E162" s="814"/>
      <c r="F162" s="814"/>
      <c r="G162" s="815"/>
      <c r="H162" s="853"/>
      <c r="I162" s="854"/>
      <c r="J162" s="854"/>
      <c r="K162" s="854"/>
      <c r="L162" s="854"/>
      <c r="M162" s="854"/>
      <c r="N162" s="854"/>
      <c r="O162" s="854"/>
      <c r="P162" s="854"/>
      <c r="Q162" s="854"/>
      <c r="R162" s="854"/>
      <c r="S162" s="854"/>
      <c r="T162" s="854"/>
      <c r="U162" s="854"/>
      <c r="V162" s="854"/>
      <c r="W162" s="854"/>
      <c r="X162" s="854"/>
      <c r="Y162" s="855"/>
      <c r="Z162" s="853"/>
      <c r="AA162" s="854"/>
      <c r="AB162" s="854"/>
      <c r="AC162" s="854"/>
      <c r="AD162" s="854"/>
      <c r="AE162" s="855"/>
      <c r="AF162" s="742"/>
      <c r="AG162" s="742"/>
      <c r="AH162" s="742"/>
      <c r="AI162" s="742"/>
      <c r="AJ162" s="742"/>
      <c r="AK162" s="742"/>
      <c r="AL162" s="742"/>
      <c r="AM162" s="742"/>
      <c r="AN162" s="742"/>
      <c r="AO162" s="742"/>
      <c r="AP162" s="742"/>
      <c r="AQ162" s="742"/>
      <c r="AR162" s="742"/>
      <c r="AS162" s="742"/>
      <c r="AT162" s="742"/>
      <c r="AU162" s="742"/>
      <c r="AV162" s="742"/>
      <c r="AW162" s="742"/>
      <c r="AX162" s="742"/>
      <c r="AY162" s="742"/>
      <c r="AZ162" s="742"/>
      <c r="BA162" s="742"/>
      <c r="BB162" s="742"/>
      <c r="BC162" s="742"/>
      <c r="BD162" s="742"/>
      <c r="BE162" s="742"/>
      <c r="BF162" s="742"/>
      <c r="BG162" s="742"/>
      <c r="BH162" s="742"/>
      <c r="BI162" s="742"/>
      <c r="BJ162" s="742"/>
      <c r="BK162" s="742"/>
      <c r="BL162" s="742"/>
      <c r="BM162" s="742"/>
      <c r="BN162" s="742"/>
      <c r="BO162" s="742"/>
      <c r="BP162" s="742"/>
      <c r="BQ162" s="742"/>
      <c r="BR162" s="742"/>
      <c r="BS162" s="742"/>
      <c r="BT162" s="742"/>
      <c r="BU162" s="742"/>
      <c r="BV162" s="742"/>
      <c r="BW162" s="742"/>
      <c r="BX162" s="742"/>
      <c r="BY162" s="742"/>
      <c r="BZ162" s="742"/>
      <c r="CA162" s="742"/>
      <c r="CB162" s="742"/>
      <c r="CC162" s="742"/>
      <c r="CD162" s="742"/>
      <c r="CE162" s="742"/>
      <c r="CF162" s="742"/>
      <c r="CG162" s="742"/>
      <c r="CH162" s="742"/>
      <c r="CI162" s="742"/>
      <c r="CJ162" s="742"/>
      <c r="CK162" s="742"/>
      <c r="CL162" s="742"/>
      <c r="CM162" s="742"/>
      <c r="CN162" s="742"/>
      <c r="CO162" s="742"/>
      <c r="CP162" s="742"/>
      <c r="CQ162" s="742"/>
      <c r="CR162" s="742"/>
      <c r="CS162" s="742"/>
      <c r="CT162" s="742"/>
      <c r="CU162" s="742"/>
      <c r="CV162" s="742"/>
      <c r="CW162" s="742"/>
      <c r="CX162" s="742"/>
      <c r="CY162" s="818"/>
      <c r="CZ162" s="818"/>
      <c r="DA162" s="818"/>
      <c r="DB162" s="818"/>
      <c r="DC162" s="818"/>
      <c r="DD162" s="818"/>
      <c r="DE162" s="818"/>
      <c r="DF162" s="818"/>
      <c r="DG162" s="818"/>
      <c r="DH162" s="818"/>
      <c r="DI162" s="818"/>
      <c r="DJ162" s="818"/>
      <c r="DK162" s="126"/>
      <c r="DL162" s="126"/>
      <c r="DM162" s="126"/>
      <c r="DN162" s="126"/>
      <c r="DO162" s="126"/>
      <c r="DP162" s="126"/>
      <c r="DQ162" s="126"/>
      <c r="DR162" s="126"/>
      <c r="DS162" s="126"/>
      <c r="DT162" s="126"/>
      <c r="DU162" s="126"/>
      <c r="DV162" s="126"/>
      <c r="DW162" s="126"/>
      <c r="DX162" s="126"/>
      <c r="DY162" s="126"/>
      <c r="DZ162" s="126"/>
      <c r="EA162" s="126"/>
      <c r="EB162" s="126"/>
      <c r="EC162" s="126"/>
      <c r="ED162" s="126"/>
      <c r="EE162" s="126"/>
    </row>
    <row r="163" spans="1:135" ht="25.5" customHeight="1" thickBot="1">
      <c r="A163" s="856"/>
      <c r="B163" s="573"/>
      <c r="C163" s="573"/>
      <c r="D163" s="573"/>
      <c r="E163" s="573"/>
      <c r="F163" s="573"/>
      <c r="G163" s="574"/>
      <c r="H163" s="820">
        <f>IF(H3="","",H3)</f>
        <v>2</v>
      </c>
      <c r="I163" s="821"/>
      <c r="J163" s="822"/>
      <c r="K163" s="820">
        <f>IF(K3="","",K3)</f>
        <v>4</v>
      </c>
      <c r="L163" s="821"/>
      <c r="M163" s="822"/>
      <c r="N163" s="820">
        <f>IF(N3="","",N3)</f>
        <v>2</v>
      </c>
      <c r="O163" s="821"/>
      <c r="P163" s="822"/>
      <c r="Q163" s="820">
        <f>IF(Q3="","",Q3)</f>
        <v>0</v>
      </c>
      <c r="R163" s="821"/>
      <c r="S163" s="822"/>
      <c r="T163" s="820">
        <f>IF(T3="","",T3)</f>
        <v>2</v>
      </c>
      <c r="U163" s="821"/>
      <c r="V163" s="822"/>
      <c r="W163" s="820">
        <f>IF(W3="","",W3)</f>
        <v>1</v>
      </c>
      <c r="X163" s="821"/>
      <c r="Y163" s="822"/>
      <c r="Z163" s="823">
        <v>5</v>
      </c>
      <c r="AA163" s="134"/>
      <c r="AB163" s="135"/>
      <c r="AC163" s="820">
        <v>6</v>
      </c>
      <c r="AD163" s="137"/>
      <c r="AE163" s="138"/>
      <c r="AF163" s="742"/>
      <c r="AG163" s="742"/>
      <c r="AH163" s="742"/>
      <c r="AI163" s="742"/>
      <c r="AJ163" s="742"/>
      <c r="AK163" s="742"/>
      <c r="AL163" s="742"/>
      <c r="AM163" s="742"/>
      <c r="AN163" s="742"/>
      <c r="AO163" s="742"/>
      <c r="AP163" s="742"/>
      <c r="AQ163" s="742"/>
      <c r="AR163" s="742"/>
      <c r="AS163" s="742"/>
      <c r="AT163" s="742"/>
      <c r="AU163" s="742"/>
      <c r="AV163" s="742"/>
      <c r="AW163" s="742"/>
      <c r="AX163" s="742"/>
      <c r="AY163" s="742"/>
      <c r="AZ163" s="742"/>
      <c r="BA163" s="742"/>
      <c r="BB163" s="742"/>
      <c r="BC163" s="742"/>
      <c r="BD163" s="742"/>
      <c r="BE163" s="742"/>
      <c r="BF163" s="742"/>
      <c r="BG163" s="742"/>
      <c r="BH163" s="742"/>
      <c r="BI163" s="742"/>
      <c r="BJ163" s="742"/>
      <c r="BK163" s="742"/>
      <c r="BL163" s="742"/>
      <c r="BM163" s="742"/>
      <c r="BN163" s="742"/>
      <c r="BO163" s="742"/>
      <c r="BP163" s="742"/>
      <c r="BQ163" s="742"/>
      <c r="BR163" s="742"/>
      <c r="BS163" s="742"/>
      <c r="BT163" s="742"/>
      <c r="BU163" s="742"/>
      <c r="BV163" s="742"/>
      <c r="BW163" s="742"/>
      <c r="BX163" s="742"/>
      <c r="BY163" s="742"/>
      <c r="BZ163" s="742"/>
      <c r="CA163" s="742"/>
      <c r="CB163" s="742"/>
      <c r="CC163" s="742"/>
      <c r="CD163" s="742"/>
      <c r="CE163" s="742"/>
      <c r="CF163" s="742"/>
      <c r="CG163" s="742"/>
      <c r="CH163" s="742"/>
      <c r="CI163" s="742"/>
      <c r="CJ163" s="742"/>
      <c r="CK163" s="742"/>
      <c r="CL163" s="742"/>
      <c r="CM163" s="742"/>
      <c r="CN163" s="742"/>
      <c r="CO163" s="742"/>
      <c r="CP163" s="742"/>
      <c r="CQ163" s="742"/>
      <c r="CR163" s="742"/>
      <c r="CS163" s="742"/>
      <c r="CT163" s="742"/>
      <c r="CU163" s="742"/>
      <c r="CV163" s="742"/>
      <c r="CW163" s="742"/>
      <c r="CX163" s="742"/>
      <c r="CY163" s="818" t="s">
        <v>458</v>
      </c>
      <c r="CZ163" s="818"/>
      <c r="DA163" s="818"/>
      <c r="DB163" s="818"/>
      <c r="DC163" s="818"/>
      <c r="DD163" s="818"/>
      <c r="DE163" s="818"/>
      <c r="DF163" s="818"/>
      <c r="DG163" s="818"/>
      <c r="DH163" s="818"/>
      <c r="DI163" s="818"/>
      <c r="DJ163" s="818"/>
      <c r="DK163" s="139" t="str">
        <f>IF(DK3="","",DK3)</f>
        <v>四日市市</v>
      </c>
      <c r="DL163" s="139"/>
      <c r="DM163" s="139"/>
      <c r="DN163" s="139"/>
      <c r="DO163" s="139"/>
      <c r="DP163" s="139"/>
      <c r="DQ163" s="139"/>
      <c r="DR163" s="139"/>
      <c r="DS163" s="139"/>
      <c r="DT163" s="139"/>
      <c r="DU163" s="139"/>
      <c r="DV163" s="139"/>
      <c r="DW163" s="139"/>
      <c r="DX163" s="139"/>
      <c r="DY163" s="139"/>
      <c r="DZ163" s="139"/>
      <c r="EA163" s="139"/>
      <c r="EB163" s="139"/>
      <c r="EC163" s="139"/>
      <c r="ED163" s="139"/>
      <c r="EE163" s="139"/>
    </row>
    <row r="164" spans="1:135" ht="13.5" customHeight="1">
      <c r="AF164" s="742"/>
      <c r="AG164" s="742"/>
      <c r="AH164" s="742"/>
      <c r="AI164" s="742"/>
      <c r="AJ164" s="742"/>
      <c r="AK164" s="742"/>
      <c r="AL164" s="742"/>
      <c r="AM164" s="742"/>
      <c r="AN164" s="742"/>
      <c r="AO164" s="742"/>
      <c r="AP164" s="742"/>
      <c r="AQ164" s="742"/>
      <c r="AR164" s="742"/>
      <c r="AS164" s="742"/>
      <c r="AT164" s="742"/>
      <c r="AU164" s="742"/>
      <c r="AV164" s="742"/>
      <c r="AW164" s="742"/>
      <c r="AX164" s="742"/>
      <c r="AY164" s="742"/>
      <c r="AZ164" s="742"/>
      <c r="BA164" s="742"/>
      <c r="BB164" s="742"/>
      <c r="BC164" s="742"/>
      <c r="BD164" s="742"/>
      <c r="BE164" s="742"/>
      <c r="BF164" s="742"/>
      <c r="BG164" s="742"/>
      <c r="BH164" s="742"/>
      <c r="BI164" s="742"/>
      <c r="BJ164" s="742"/>
      <c r="BK164" s="742"/>
      <c r="BL164" s="742"/>
      <c r="BM164" s="742"/>
      <c r="BN164" s="742"/>
      <c r="BO164" s="742"/>
      <c r="BP164" s="742"/>
      <c r="BQ164" s="742"/>
      <c r="BR164" s="742"/>
      <c r="BS164" s="742"/>
      <c r="BT164" s="742"/>
      <c r="BU164" s="742"/>
      <c r="BV164" s="742"/>
      <c r="BW164" s="742"/>
      <c r="BX164" s="742"/>
      <c r="BY164" s="742"/>
      <c r="BZ164" s="742"/>
      <c r="CA164" s="742"/>
      <c r="CB164" s="742"/>
      <c r="CC164" s="742"/>
      <c r="CD164" s="742"/>
      <c r="CE164" s="742"/>
      <c r="CF164" s="742"/>
      <c r="CG164" s="742"/>
      <c r="CH164" s="742"/>
      <c r="CI164" s="742"/>
      <c r="CJ164" s="742"/>
      <c r="CK164" s="742"/>
      <c r="CL164" s="742"/>
      <c r="CM164" s="742"/>
      <c r="CN164" s="742"/>
      <c r="CO164" s="742"/>
      <c r="CP164" s="742"/>
      <c r="CQ164" s="742"/>
      <c r="CR164" s="742"/>
      <c r="CS164" s="742"/>
      <c r="CT164" s="742"/>
      <c r="CU164" s="742"/>
      <c r="CV164" s="742"/>
      <c r="CW164" s="742"/>
      <c r="CX164" s="742"/>
    </row>
    <row r="165" spans="1:135" ht="13.5" customHeight="1">
      <c r="Z165" s="141"/>
      <c r="AA165" s="141"/>
      <c r="AB165" s="141"/>
      <c r="AC165" s="141"/>
      <c r="AD165" s="141"/>
      <c r="AE165" s="141"/>
      <c r="AF165" s="141"/>
      <c r="AG165" s="141"/>
      <c r="AH165" s="141"/>
      <c r="AI165" s="141"/>
      <c r="AJ165" s="141"/>
      <c r="AK165" s="141"/>
      <c r="AL165" s="141"/>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c r="BR165" s="141"/>
      <c r="BS165" s="141"/>
      <c r="BT165" s="141"/>
      <c r="BU165" s="141"/>
      <c r="BV165" s="141"/>
      <c r="BW165" s="141"/>
      <c r="BX165" s="141"/>
      <c r="BY165" s="141"/>
      <c r="BZ165" s="141"/>
      <c r="CA165" s="141"/>
      <c r="CB165" s="141"/>
      <c r="CC165" s="141"/>
      <c r="CD165" s="141"/>
      <c r="CE165" s="141"/>
      <c r="CF165" s="141"/>
      <c r="CG165" s="141"/>
      <c r="CH165" s="141"/>
    </row>
    <row r="166" spans="1:135" ht="13.5" customHeight="1">
      <c r="AK166" s="142" t="s">
        <v>4371</v>
      </c>
      <c r="AL166" s="142"/>
      <c r="AM166" s="142"/>
      <c r="AN166" s="142"/>
      <c r="AO166" s="142"/>
      <c r="AP166" s="142"/>
      <c r="AQ166" s="142"/>
      <c r="AR166" s="142" t="s">
        <v>120</v>
      </c>
      <c r="AS166" s="142"/>
      <c r="AT166" s="142"/>
      <c r="AU166" s="142"/>
      <c r="AV166" s="142"/>
      <c r="AW166" s="142"/>
      <c r="AX166" s="142"/>
      <c r="AY166" s="142" t="s">
        <v>321</v>
      </c>
      <c r="AZ166" s="142"/>
      <c r="BA166" s="142"/>
      <c r="BB166" s="142"/>
      <c r="BC166" s="142"/>
      <c r="BD166" s="142"/>
      <c r="BE166" s="142"/>
      <c r="BF166" s="142" t="s">
        <v>322</v>
      </c>
      <c r="BG166" s="142"/>
      <c r="BH166" s="142"/>
      <c r="BI166" s="142"/>
      <c r="BJ166" s="142"/>
      <c r="BK166" s="142"/>
      <c r="BL166" s="142"/>
      <c r="BM166" s="142"/>
      <c r="BN166" s="142" t="s">
        <v>824</v>
      </c>
      <c r="BO166" s="142"/>
      <c r="BP166" s="142"/>
      <c r="BQ166" s="142"/>
      <c r="BR166" s="142"/>
      <c r="BS166" s="142"/>
      <c r="BT166" s="142"/>
      <c r="BU166" s="142"/>
      <c r="BV166" s="142" t="s">
        <v>780</v>
      </c>
      <c r="BW166" s="142"/>
      <c r="BX166" s="142"/>
      <c r="BY166" s="142"/>
      <c r="BZ166" s="142"/>
      <c r="CA166" s="142"/>
      <c r="CB166" s="142"/>
      <c r="CC166" s="142"/>
      <c r="CD166" s="142" t="s">
        <v>843</v>
      </c>
      <c r="CE166" s="142"/>
      <c r="CF166" s="142"/>
      <c r="CG166" s="142"/>
      <c r="CH166" s="142"/>
      <c r="CI166" s="142"/>
      <c r="CJ166" s="142"/>
      <c r="CK166" s="142"/>
    </row>
    <row r="167" spans="1:135" ht="15" customHeight="1">
      <c r="A167" s="468" t="s">
        <v>124</v>
      </c>
      <c r="B167" s="469"/>
      <c r="C167" s="469"/>
      <c r="D167" s="469"/>
      <c r="E167" s="469"/>
      <c r="F167" s="469"/>
      <c r="G167" s="469"/>
      <c r="H167" s="469"/>
      <c r="I167" s="469"/>
      <c r="J167" s="469"/>
      <c r="K167" s="469"/>
      <c r="L167" s="469"/>
      <c r="M167" s="469"/>
      <c r="N167" s="469"/>
      <c r="O167" s="469"/>
      <c r="P167" s="469"/>
      <c r="Q167" s="469"/>
      <c r="R167" s="469"/>
      <c r="S167" s="469"/>
      <c r="T167" s="469"/>
      <c r="U167" s="469"/>
      <c r="V167" s="469"/>
      <c r="W167" s="469"/>
      <c r="X167" s="469"/>
      <c r="Y167" s="469"/>
      <c r="Z167" s="469"/>
      <c r="AA167" s="470"/>
      <c r="AB167" s="92" t="s">
        <v>156</v>
      </c>
      <c r="AC167" s="93"/>
      <c r="AD167" s="93"/>
      <c r="AE167" s="93"/>
      <c r="AF167" s="93"/>
      <c r="AG167" s="93"/>
      <c r="AH167" s="93"/>
      <c r="AI167" s="93"/>
      <c r="AJ167" s="94"/>
      <c r="AK167" s="92" t="s">
        <v>4410</v>
      </c>
      <c r="AL167" s="93"/>
      <c r="AM167" s="93"/>
      <c r="AN167" s="93"/>
      <c r="AO167" s="93"/>
      <c r="AP167" s="93"/>
      <c r="AQ167" s="94"/>
      <c r="AR167" s="92" t="s">
        <v>4370</v>
      </c>
      <c r="AS167" s="93"/>
      <c r="AT167" s="93"/>
      <c r="AU167" s="93"/>
      <c r="AV167" s="93"/>
      <c r="AW167" s="93"/>
      <c r="AX167" s="94"/>
      <c r="AY167" s="149" t="s">
        <v>266</v>
      </c>
      <c r="AZ167" s="150"/>
      <c r="BA167" s="150"/>
      <c r="BB167" s="150"/>
      <c r="BC167" s="150"/>
      <c r="BD167" s="150"/>
      <c r="BE167" s="151"/>
      <c r="BF167" s="143" t="s">
        <v>267</v>
      </c>
      <c r="BG167" s="144"/>
      <c r="BH167" s="144"/>
      <c r="BI167" s="144"/>
      <c r="BJ167" s="144"/>
      <c r="BK167" s="144"/>
      <c r="BL167" s="144"/>
      <c r="BM167" s="144"/>
      <c r="BN167" s="144"/>
      <c r="BO167" s="144"/>
      <c r="BP167" s="144"/>
      <c r="BQ167" s="144"/>
      <c r="BR167" s="144"/>
      <c r="BS167" s="144"/>
      <c r="BT167" s="144"/>
      <c r="BU167" s="144"/>
      <c r="BV167" s="144"/>
      <c r="BW167" s="144"/>
      <c r="BX167" s="144"/>
      <c r="BY167" s="144"/>
      <c r="BZ167" s="144"/>
      <c r="CA167" s="144"/>
      <c r="CB167" s="144"/>
      <c r="CC167" s="145"/>
      <c r="CD167" s="658" t="s">
        <v>268</v>
      </c>
      <c r="CE167" s="659"/>
      <c r="CF167" s="659"/>
      <c r="CG167" s="659"/>
      <c r="CH167" s="659"/>
      <c r="CI167" s="659"/>
      <c r="CJ167" s="659"/>
      <c r="CK167" s="660"/>
      <c r="CS167" s="811"/>
      <c r="CT167" s="811"/>
    </row>
    <row r="168" spans="1:135" ht="10.5" customHeight="1">
      <c r="A168" s="471"/>
      <c r="B168" s="472"/>
      <c r="C168" s="472"/>
      <c r="D168" s="472"/>
      <c r="E168" s="472"/>
      <c r="F168" s="472"/>
      <c r="G168" s="472"/>
      <c r="H168" s="472"/>
      <c r="I168" s="472"/>
      <c r="J168" s="472"/>
      <c r="K168" s="472"/>
      <c r="L168" s="472"/>
      <c r="M168" s="472"/>
      <c r="N168" s="472"/>
      <c r="O168" s="472"/>
      <c r="P168" s="472"/>
      <c r="Q168" s="472"/>
      <c r="R168" s="472"/>
      <c r="S168" s="472"/>
      <c r="T168" s="472"/>
      <c r="U168" s="472"/>
      <c r="V168" s="472"/>
      <c r="W168" s="472"/>
      <c r="X168" s="472"/>
      <c r="Y168" s="472"/>
      <c r="Z168" s="472"/>
      <c r="AA168" s="473"/>
      <c r="AB168" s="146"/>
      <c r="AC168" s="147"/>
      <c r="AD168" s="147"/>
      <c r="AE168" s="147"/>
      <c r="AF168" s="147"/>
      <c r="AG168" s="147"/>
      <c r="AH168" s="147"/>
      <c r="AI168" s="147"/>
      <c r="AJ168" s="148"/>
      <c r="AK168" s="146"/>
      <c r="AL168" s="147"/>
      <c r="AM168" s="147"/>
      <c r="AN168" s="147"/>
      <c r="AO168" s="147"/>
      <c r="AP168" s="147"/>
      <c r="AQ168" s="148"/>
      <c r="AR168" s="146"/>
      <c r="AS168" s="147"/>
      <c r="AT168" s="147"/>
      <c r="AU168" s="147"/>
      <c r="AV168" s="147"/>
      <c r="AW168" s="147"/>
      <c r="AX168" s="148"/>
      <c r="AY168" s="208"/>
      <c r="AZ168" s="209"/>
      <c r="BA168" s="209"/>
      <c r="BB168" s="209"/>
      <c r="BC168" s="209"/>
      <c r="BD168" s="209"/>
      <c r="BE168" s="211"/>
      <c r="BF168" s="92" t="s">
        <v>342</v>
      </c>
      <c r="BG168" s="93"/>
      <c r="BH168" s="93"/>
      <c r="BI168" s="93"/>
      <c r="BJ168" s="93"/>
      <c r="BK168" s="93"/>
      <c r="BL168" s="93"/>
      <c r="BM168" s="94"/>
      <c r="BN168" s="658" t="s">
        <v>343</v>
      </c>
      <c r="BO168" s="659"/>
      <c r="BP168" s="659"/>
      <c r="BQ168" s="659"/>
      <c r="BR168" s="659"/>
      <c r="BS168" s="659"/>
      <c r="BT168" s="659"/>
      <c r="BU168" s="660"/>
      <c r="BV168" s="92" t="s">
        <v>334</v>
      </c>
      <c r="BW168" s="93"/>
      <c r="BX168" s="93"/>
      <c r="BY168" s="93"/>
      <c r="BZ168" s="93"/>
      <c r="CA168" s="93"/>
      <c r="CB168" s="93"/>
      <c r="CC168" s="94"/>
      <c r="CD168" s="664"/>
      <c r="CE168" s="665"/>
      <c r="CF168" s="665"/>
      <c r="CG168" s="665"/>
      <c r="CH168" s="665"/>
      <c r="CI168" s="665"/>
      <c r="CJ168" s="665"/>
      <c r="CK168" s="666"/>
      <c r="CS168" s="886"/>
      <c r="CT168" s="886"/>
    </row>
    <row r="169" spans="1:135" ht="12.95" customHeight="1">
      <c r="A169" s="471"/>
      <c r="B169" s="472"/>
      <c r="C169" s="472"/>
      <c r="D169" s="472"/>
      <c r="E169" s="472"/>
      <c r="F169" s="472"/>
      <c r="G169" s="472"/>
      <c r="H169" s="472"/>
      <c r="I169" s="472"/>
      <c r="J169" s="472"/>
      <c r="K169" s="472"/>
      <c r="L169" s="472"/>
      <c r="M169" s="472"/>
      <c r="N169" s="472"/>
      <c r="O169" s="472"/>
      <c r="P169" s="472"/>
      <c r="Q169" s="472"/>
      <c r="R169" s="472"/>
      <c r="S169" s="472"/>
      <c r="T169" s="472"/>
      <c r="U169" s="472"/>
      <c r="V169" s="472"/>
      <c r="W169" s="472"/>
      <c r="X169" s="472"/>
      <c r="Y169" s="472"/>
      <c r="Z169" s="472"/>
      <c r="AA169" s="473"/>
      <c r="AB169" s="146"/>
      <c r="AC169" s="147"/>
      <c r="AD169" s="147"/>
      <c r="AE169" s="147"/>
      <c r="AF169" s="147"/>
      <c r="AG169" s="147"/>
      <c r="AH169" s="147"/>
      <c r="AI169" s="147"/>
      <c r="AJ169" s="148"/>
      <c r="AK169" s="146"/>
      <c r="AL169" s="147"/>
      <c r="AM169" s="147"/>
      <c r="AN169" s="147"/>
      <c r="AO169" s="147"/>
      <c r="AP169" s="147"/>
      <c r="AQ169" s="148"/>
      <c r="AR169" s="146"/>
      <c r="AS169" s="147"/>
      <c r="AT169" s="147"/>
      <c r="AU169" s="147"/>
      <c r="AV169" s="147"/>
      <c r="AW169" s="147"/>
      <c r="AX169" s="148"/>
      <c r="AY169" s="208"/>
      <c r="AZ169" s="209"/>
      <c r="BA169" s="209"/>
      <c r="BB169" s="209"/>
      <c r="BC169" s="209"/>
      <c r="BD169" s="209"/>
      <c r="BE169" s="211"/>
      <c r="BF169" s="146"/>
      <c r="BG169" s="147"/>
      <c r="BH169" s="147"/>
      <c r="BI169" s="147"/>
      <c r="BJ169" s="147"/>
      <c r="BK169" s="147"/>
      <c r="BL169" s="147"/>
      <c r="BM169" s="148"/>
      <c r="BN169" s="664"/>
      <c r="BO169" s="665"/>
      <c r="BP169" s="665"/>
      <c r="BQ169" s="665"/>
      <c r="BR169" s="665"/>
      <c r="BS169" s="665"/>
      <c r="BT169" s="665"/>
      <c r="BU169" s="666"/>
      <c r="BV169" s="146"/>
      <c r="BW169" s="147"/>
      <c r="BX169" s="147"/>
      <c r="BY169" s="147"/>
      <c r="BZ169" s="147"/>
      <c r="CA169" s="147"/>
      <c r="CB169" s="147"/>
      <c r="CC169" s="148"/>
      <c r="CD169" s="664"/>
      <c r="CE169" s="665"/>
      <c r="CF169" s="665"/>
      <c r="CG169" s="665"/>
      <c r="CH169" s="665"/>
      <c r="CI169" s="665"/>
      <c r="CJ169" s="665"/>
      <c r="CK169" s="666"/>
      <c r="CS169" s="886"/>
      <c r="CT169" s="886"/>
    </row>
    <row r="170" spans="1:135" ht="12.95" customHeight="1">
      <c r="A170" s="471"/>
      <c r="B170" s="472"/>
      <c r="C170" s="472"/>
      <c r="D170" s="472"/>
      <c r="E170" s="472"/>
      <c r="F170" s="472"/>
      <c r="G170" s="472"/>
      <c r="H170" s="472"/>
      <c r="I170" s="472"/>
      <c r="J170" s="472"/>
      <c r="K170" s="472"/>
      <c r="L170" s="472"/>
      <c r="M170" s="472"/>
      <c r="N170" s="472"/>
      <c r="O170" s="472"/>
      <c r="P170" s="472"/>
      <c r="Q170" s="472"/>
      <c r="R170" s="472"/>
      <c r="S170" s="472"/>
      <c r="T170" s="472"/>
      <c r="U170" s="472"/>
      <c r="V170" s="472"/>
      <c r="W170" s="472"/>
      <c r="X170" s="472"/>
      <c r="Y170" s="472"/>
      <c r="Z170" s="472"/>
      <c r="AA170" s="473"/>
      <c r="AB170" s="146"/>
      <c r="AC170" s="147"/>
      <c r="AD170" s="147"/>
      <c r="AE170" s="147"/>
      <c r="AF170" s="147"/>
      <c r="AG170" s="147"/>
      <c r="AH170" s="147"/>
      <c r="AI170" s="147"/>
      <c r="AJ170" s="148"/>
      <c r="AK170" s="146"/>
      <c r="AL170" s="147"/>
      <c r="AM170" s="147"/>
      <c r="AN170" s="147"/>
      <c r="AO170" s="147"/>
      <c r="AP170" s="147"/>
      <c r="AQ170" s="148"/>
      <c r="AR170" s="146"/>
      <c r="AS170" s="147"/>
      <c r="AT170" s="147"/>
      <c r="AU170" s="147"/>
      <c r="AV170" s="147"/>
      <c r="AW170" s="147"/>
      <c r="AX170" s="148"/>
      <c r="AY170" s="208"/>
      <c r="AZ170" s="209"/>
      <c r="BA170" s="209"/>
      <c r="BB170" s="209"/>
      <c r="BC170" s="209"/>
      <c r="BD170" s="209"/>
      <c r="BE170" s="211"/>
      <c r="BF170" s="146"/>
      <c r="BG170" s="147"/>
      <c r="BH170" s="147"/>
      <c r="BI170" s="147"/>
      <c r="BJ170" s="147"/>
      <c r="BK170" s="147"/>
      <c r="BL170" s="147"/>
      <c r="BM170" s="148"/>
      <c r="BN170" s="664"/>
      <c r="BO170" s="665"/>
      <c r="BP170" s="665"/>
      <c r="BQ170" s="665"/>
      <c r="BR170" s="665"/>
      <c r="BS170" s="665"/>
      <c r="BT170" s="665"/>
      <c r="BU170" s="666"/>
      <c r="BV170" s="146"/>
      <c r="BW170" s="147"/>
      <c r="BX170" s="147"/>
      <c r="BY170" s="147"/>
      <c r="BZ170" s="147"/>
      <c r="CA170" s="147"/>
      <c r="CB170" s="147"/>
      <c r="CC170" s="148"/>
      <c r="CD170" s="664"/>
      <c r="CE170" s="665"/>
      <c r="CF170" s="665"/>
      <c r="CG170" s="665"/>
      <c r="CH170" s="665"/>
      <c r="CI170" s="665"/>
      <c r="CJ170" s="665"/>
      <c r="CK170" s="666"/>
      <c r="CS170" s="886"/>
      <c r="CT170" s="886"/>
    </row>
    <row r="171" spans="1:135" ht="12.95" customHeight="1">
      <c r="A171" s="471"/>
      <c r="B171" s="472"/>
      <c r="C171" s="472"/>
      <c r="D171" s="472"/>
      <c r="E171" s="472"/>
      <c r="F171" s="472"/>
      <c r="G171" s="472"/>
      <c r="H171" s="472"/>
      <c r="I171" s="472"/>
      <c r="J171" s="472"/>
      <c r="K171" s="472"/>
      <c r="L171" s="472"/>
      <c r="M171" s="472"/>
      <c r="N171" s="472"/>
      <c r="O171" s="472"/>
      <c r="P171" s="472"/>
      <c r="Q171" s="472"/>
      <c r="R171" s="472"/>
      <c r="S171" s="472"/>
      <c r="T171" s="472"/>
      <c r="U171" s="472"/>
      <c r="V171" s="472"/>
      <c r="W171" s="472"/>
      <c r="X171" s="472"/>
      <c r="Y171" s="472"/>
      <c r="Z171" s="472"/>
      <c r="AA171" s="473"/>
      <c r="AB171" s="146"/>
      <c r="AC171" s="147"/>
      <c r="AD171" s="147"/>
      <c r="AE171" s="147"/>
      <c r="AF171" s="147"/>
      <c r="AG171" s="147"/>
      <c r="AH171" s="147"/>
      <c r="AI171" s="147"/>
      <c r="AJ171" s="148"/>
      <c r="AK171" s="146"/>
      <c r="AL171" s="147"/>
      <c r="AM171" s="147"/>
      <c r="AN171" s="147"/>
      <c r="AO171" s="147"/>
      <c r="AP171" s="147"/>
      <c r="AQ171" s="148"/>
      <c r="AR171" s="146"/>
      <c r="AS171" s="147"/>
      <c r="AT171" s="147"/>
      <c r="AU171" s="147"/>
      <c r="AV171" s="147"/>
      <c r="AW171" s="147"/>
      <c r="AX171" s="148"/>
      <c r="AY171" s="208"/>
      <c r="AZ171" s="209"/>
      <c r="BA171" s="209"/>
      <c r="BB171" s="209"/>
      <c r="BC171" s="209"/>
      <c r="BD171" s="209"/>
      <c r="BE171" s="211"/>
      <c r="BF171" s="146"/>
      <c r="BG171" s="147"/>
      <c r="BH171" s="147"/>
      <c r="BI171" s="147"/>
      <c r="BJ171" s="147"/>
      <c r="BK171" s="147"/>
      <c r="BL171" s="147"/>
      <c r="BM171" s="148"/>
      <c r="BN171" s="664"/>
      <c r="BO171" s="665"/>
      <c r="BP171" s="665"/>
      <c r="BQ171" s="665"/>
      <c r="BR171" s="665"/>
      <c r="BS171" s="665"/>
      <c r="BT171" s="665"/>
      <c r="BU171" s="666"/>
      <c r="BV171" s="146"/>
      <c r="BW171" s="147"/>
      <c r="BX171" s="147"/>
      <c r="BY171" s="147"/>
      <c r="BZ171" s="147"/>
      <c r="CA171" s="147"/>
      <c r="CB171" s="147"/>
      <c r="CC171" s="148"/>
      <c r="CD171" s="664"/>
      <c r="CE171" s="665"/>
      <c r="CF171" s="665"/>
      <c r="CG171" s="665"/>
      <c r="CH171" s="665"/>
      <c r="CI171" s="665"/>
      <c r="CJ171" s="665"/>
      <c r="CK171" s="666"/>
      <c r="CS171" s="886"/>
      <c r="CT171" s="886"/>
    </row>
    <row r="172" spans="1:135" ht="12.95" customHeight="1" thickBot="1">
      <c r="A172" s="477"/>
      <c r="B172" s="478"/>
      <c r="C172" s="478"/>
      <c r="D172" s="478"/>
      <c r="E172" s="478"/>
      <c r="F172" s="478"/>
      <c r="G172" s="478"/>
      <c r="H172" s="478"/>
      <c r="I172" s="478"/>
      <c r="J172" s="478"/>
      <c r="K172" s="478"/>
      <c r="L172" s="478"/>
      <c r="M172" s="478"/>
      <c r="N172" s="478"/>
      <c r="O172" s="478"/>
      <c r="P172" s="478"/>
      <c r="Q172" s="478"/>
      <c r="R172" s="478"/>
      <c r="S172" s="478"/>
      <c r="T172" s="478"/>
      <c r="U172" s="478"/>
      <c r="V172" s="478"/>
      <c r="W172" s="478"/>
      <c r="X172" s="478"/>
      <c r="Y172" s="478"/>
      <c r="Z172" s="478"/>
      <c r="AA172" s="479"/>
      <c r="AB172" s="146"/>
      <c r="AC172" s="147"/>
      <c r="AD172" s="147"/>
      <c r="AE172" s="147"/>
      <c r="AF172" s="147"/>
      <c r="AG172" s="147"/>
      <c r="AH172" s="147"/>
      <c r="AI172" s="147"/>
      <c r="AJ172" s="148"/>
      <c r="AK172" s="483" t="s">
        <v>252</v>
      </c>
      <c r="AL172" s="484"/>
      <c r="AM172" s="484"/>
      <c r="AN172" s="484"/>
      <c r="AO172" s="484"/>
      <c r="AP172" s="484"/>
      <c r="AQ172" s="485"/>
      <c r="AR172" s="483" t="s">
        <v>160</v>
      </c>
      <c r="AS172" s="484"/>
      <c r="AT172" s="484"/>
      <c r="AU172" s="484"/>
      <c r="AV172" s="484"/>
      <c r="AW172" s="484"/>
      <c r="AX172" s="485"/>
      <c r="AY172" s="483" t="s">
        <v>252</v>
      </c>
      <c r="AZ172" s="484"/>
      <c r="BA172" s="484"/>
      <c r="BB172" s="484"/>
      <c r="BC172" s="484"/>
      <c r="BD172" s="484"/>
      <c r="BE172" s="485"/>
      <c r="BF172" s="483" t="s">
        <v>252</v>
      </c>
      <c r="BG172" s="484"/>
      <c r="BH172" s="484"/>
      <c r="BI172" s="484"/>
      <c r="BJ172" s="484"/>
      <c r="BK172" s="484"/>
      <c r="BL172" s="484"/>
      <c r="BM172" s="485"/>
      <c r="BN172" s="483" t="s">
        <v>252</v>
      </c>
      <c r="BO172" s="484"/>
      <c r="BP172" s="484"/>
      <c r="BQ172" s="484"/>
      <c r="BR172" s="484"/>
      <c r="BS172" s="484"/>
      <c r="BT172" s="484"/>
      <c r="BU172" s="485"/>
      <c r="BV172" s="483" t="s">
        <v>252</v>
      </c>
      <c r="BW172" s="484"/>
      <c r="BX172" s="484"/>
      <c r="BY172" s="484"/>
      <c r="BZ172" s="484"/>
      <c r="CA172" s="484"/>
      <c r="CB172" s="484"/>
      <c r="CC172" s="485"/>
      <c r="CD172" s="483" t="s">
        <v>252</v>
      </c>
      <c r="CE172" s="484"/>
      <c r="CF172" s="484"/>
      <c r="CG172" s="484"/>
      <c r="CH172" s="484"/>
      <c r="CI172" s="484"/>
      <c r="CJ172" s="484"/>
      <c r="CK172" s="485"/>
      <c r="CS172" s="886"/>
      <c r="CT172" s="886"/>
    </row>
    <row r="173" spans="1:135" ht="21.75" customHeight="1">
      <c r="A173" s="442" t="s">
        <v>1</v>
      </c>
      <c r="B173" s="750"/>
      <c r="C173" s="750"/>
      <c r="D173" s="750"/>
      <c r="E173" s="750"/>
      <c r="F173" s="751"/>
      <c r="G173" s="144" t="s">
        <v>2</v>
      </c>
      <c r="H173" s="144"/>
      <c r="I173" s="144"/>
      <c r="J173" s="144"/>
      <c r="K173" s="144"/>
      <c r="L173" s="144"/>
      <c r="M173" s="144"/>
      <c r="N173" s="144"/>
      <c r="O173" s="144"/>
      <c r="P173" s="144"/>
      <c r="Q173" s="144"/>
      <c r="R173" s="144"/>
      <c r="S173" s="144"/>
      <c r="T173" s="144"/>
      <c r="U173" s="144"/>
      <c r="V173" s="144"/>
      <c r="W173" s="144"/>
      <c r="X173" s="144"/>
      <c r="Y173" s="144"/>
      <c r="Z173" s="144"/>
      <c r="AA173" s="488"/>
      <c r="AB173" s="824">
        <v>0</v>
      </c>
      <c r="AC173" s="825"/>
      <c r="AD173" s="826"/>
      <c r="AE173" s="827">
        <v>1</v>
      </c>
      <c r="AF173" s="825"/>
      <c r="AG173" s="826"/>
      <c r="AH173" s="827">
        <v>4</v>
      </c>
      <c r="AI173" s="825"/>
      <c r="AJ173" s="828"/>
      <c r="AK173" s="418">
        <v>4420</v>
      </c>
      <c r="AL173" s="495"/>
      <c r="AM173" s="495"/>
      <c r="AN173" s="495"/>
      <c r="AO173" s="495"/>
      <c r="AP173" s="495"/>
      <c r="AQ173" s="495"/>
      <c r="AR173" s="418">
        <v>300</v>
      </c>
      <c r="AS173" s="495"/>
      <c r="AT173" s="495"/>
      <c r="AU173" s="495"/>
      <c r="AV173" s="495"/>
      <c r="AW173" s="495"/>
      <c r="AX173" s="495"/>
      <c r="AY173" s="418"/>
      <c r="AZ173" s="495"/>
      <c r="BA173" s="495"/>
      <c r="BB173" s="495"/>
      <c r="BC173" s="495"/>
      <c r="BD173" s="495"/>
      <c r="BE173" s="496"/>
      <c r="BF173" s="418">
        <v>6820</v>
      </c>
      <c r="BG173" s="495"/>
      <c r="BH173" s="495"/>
      <c r="BI173" s="495"/>
      <c r="BJ173" s="495"/>
      <c r="BK173" s="495"/>
      <c r="BL173" s="495"/>
      <c r="BM173" s="496"/>
      <c r="BN173" s="418">
        <v>10390</v>
      </c>
      <c r="BO173" s="495"/>
      <c r="BP173" s="495"/>
      <c r="BQ173" s="495"/>
      <c r="BR173" s="495"/>
      <c r="BS173" s="495"/>
      <c r="BT173" s="495"/>
      <c r="BU173" s="496"/>
      <c r="BV173" s="537">
        <f t="shared" ref="BV173:BV180" si="15">SUM(BF173:BU173)</f>
        <v>17210</v>
      </c>
      <c r="BW173" s="880"/>
      <c r="BX173" s="880"/>
      <c r="BY173" s="880"/>
      <c r="BZ173" s="880"/>
      <c r="CA173" s="880"/>
      <c r="CB173" s="880"/>
      <c r="CC173" s="885"/>
      <c r="CD173" s="418">
        <v>2900</v>
      </c>
      <c r="CE173" s="495"/>
      <c r="CF173" s="495"/>
      <c r="CG173" s="495"/>
      <c r="CH173" s="495"/>
      <c r="CI173" s="495"/>
      <c r="CJ173" s="495"/>
      <c r="CK173" s="497"/>
      <c r="CS173" s="220"/>
      <c r="CT173" s="220"/>
    </row>
    <row r="174" spans="1:135" ht="15" customHeight="1">
      <c r="A174" s="760"/>
      <c r="B174" s="761"/>
      <c r="C174" s="761"/>
      <c r="D174" s="761"/>
      <c r="E174" s="761"/>
      <c r="F174" s="762"/>
      <c r="G174" s="144" t="s">
        <v>3</v>
      </c>
      <c r="H174" s="144"/>
      <c r="I174" s="144"/>
      <c r="J174" s="144"/>
      <c r="K174" s="144"/>
      <c r="L174" s="144"/>
      <c r="M174" s="144"/>
      <c r="N174" s="144"/>
      <c r="O174" s="144"/>
      <c r="P174" s="144"/>
      <c r="Q174" s="144"/>
      <c r="R174" s="144"/>
      <c r="S174" s="144"/>
      <c r="T174" s="144"/>
      <c r="U174" s="144"/>
      <c r="V174" s="144"/>
      <c r="W174" s="144"/>
      <c r="X174" s="144"/>
      <c r="Y174" s="144"/>
      <c r="Z174" s="144"/>
      <c r="AA174" s="488"/>
      <c r="AB174" s="832">
        <v>0</v>
      </c>
      <c r="AC174" s="833"/>
      <c r="AD174" s="834"/>
      <c r="AE174" s="835">
        <v>2</v>
      </c>
      <c r="AF174" s="833"/>
      <c r="AG174" s="834"/>
      <c r="AH174" s="835">
        <v>4</v>
      </c>
      <c r="AI174" s="833"/>
      <c r="AJ174" s="836"/>
      <c r="AK174" s="428">
        <v>3640</v>
      </c>
      <c r="AL174" s="445"/>
      <c r="AM174" s="445"/>
      <c r="AN174" s="445"/>
      <c r="AO174" s="445"/>
      <c r="AP174" s="445"/>
      <c r="AQ174" s="445"/>
      <c r="AR174" s="428">
        <v>900</v>
      </c>
      <c r="AS174" s="445"/>
      <c r="AT174" s="445"/>
      <c r="AU174" s="445"/>
      <c r="AV174" s="445"/>
      <c r="AW174" s="445"/>
      <c r="AX174" s="445"/>
      <c r="AY174" s="676"/>
      <c r="AZ174" s="837"/>
      <c r="BA174" s="837"/>
      <c r="BB174" s="837"/>
      <c r="BC174" s="837"/>
      <c r="BD174" s="837"/>
      <c r="BE174" s="887"/>
      <c r="BF174" s="428">
        <v>15950</v>
      </c>
      <c r="BG174" s="445"/>
      <c r="BH174" s="445"/>
      <c r="BI174" s="445"/>
      <c r="BJ174" s="445"/>
      <c r="BK174" s="445"/>
      <c r="BL174" s="445"/>
      <c r="BM174" s="506"/>
      <c r="BN174" s="428">
        <v>17740</v>
      </c>
      <c r="BO174" s="445"/>
      <c r="BP174" s="445"/>
      <c r="BQ174" s="445"/>
      <c r="BR174" s="445"/>
      <c r="BS174" s="445"/>
      <c r="BT174" s="445"/>
      <c r="BU174" s="506"/>
      <c r="BV174" s="540">
        <f t="shared" si="15"/>
        <v>33690</v>
      </c>
      <c r="BW174" s="541"/>
      <c r="BX174" s="541"/>
      <c r="BY174" s="541"/>
      <c r="BZ174" s="541"/>
      <c r="CA174" s="541"/>
      <c r="CB174" s="541"/>
      <c r="CC174" s="542"/>
      <c r="CD174" s="428">
        <v>2980</v>
      </c>
      <c r="CE174" s="445"/>
      <c r="CF174" s="445"/>
      <c r="CG174" s="445"/>
      <c r="CH174" s="445"/>
      <c r="CI174" s="445"/>
      <c r="CJ174" s="445"/>
      <c r="CK174" s="446"/>
      <c r="CS174" s="220"/>
      <c r="CT174" s="220"/>
    </row>
    <row r="175" spans="1:135" ht="15" customHeight="1">
      <c r="A175" s="760"/>
      <c r="B175" s="761"/>
      <c r="C175" s="761"/>
      <c r="D175" s="761"/>
      <c r="E175" s="761"/>
      <c r="F175" s="762"/>
      <c r="G175" s="144" t="s">
        <v>4</v>
      </c>
      <c r="H175" s="144"/>
      <c r="I175" s="144"/>
      <c r="J175" s="144"/>
      <c r="K175" s="144"/>
      <c r="L175" s="144"/>
      <c r="M175" s="144"/>
      <c r="N175" s="144"/>
      <c r="O175" s="144"/>
      <c r="P175" s="144"/>
      <c r="Q175" s="144"/>
      <c r="R175" s="144"/>
      <c r="S175" s="144"/>
      <c r="T175" s="144"/>
      <c r="U175" s="144"/>
      <c r="V175" s="144"/>
      <c r="W175" s="144"/>
      <c r="X175" s="144"/>
      <c r="Y175" s="144"/>
      <c r="Z175" s="144"/>
      <c r="AA175" s="488"/>
      <c r="AB175" s="832">
        <v>0</v>
      </c>
      <c r="AC175" s="833"/>
      <c r="AD175" s="834"/>
      <c r="AE175" s="835">
        <v>3</v>
      </c>
      <c r="AF175" s="833"/>
      <c r="AG175" s="834"/>
      <c r="AH175" s="835">
        <v>4</v>
      </c>
      <c r="AI175" s="833"/>
      <c r="AJ175" s="836"/>
      <c r="AK175" s="428">
        <v>1560</v>
      </c>
      <c r="AL175" s="445"/>
      <c r="AM175" s="445"/>
      <c r="AN175" s="445"/>
      <c r="AO175" s="445"/>
      <c r="AP175" s="445"/>
      <c r="AQ175" s="445"/>
      <c r="AR175" s="428">
        <v>600</v>
      </c>
      <c r="AS175" s="445"/>
      <c r="AT175" s="445"/>
      <c r="AU175" s="445"/>
      <c r="AV175" s="445"/>
      <c r="AW175" s="445"/>
      <c r="AX175" s="445"/>
      <c r="AY175" s="676"/>
      <c r="AZ175" s="837"/>
      <c r="BA175" s="837"/>
      <c r="BB175" s="837"/>
      <c r="BC175" s="837"/>
      <c r="BD175" s="837"/>
      <c r="BE175" s="887"/>
      <c r="BF175" s="428">
        <v>13090</v>
      </c>
      <c r="BG175" s="445"/>
      <c r="BH175" s="445"/>
      <c r="BI175" s="445"/>
      <c r="BJ175" s="445"/>
      <c r="BK175" s="445"/>
      <c r="BL175" s="445"/>
      <c r="BM175" s="506"/>
      <c r="BN175" s="428">
        <v>6210</v>
      </c>
      <c r="BO175" s="445"/>
      <c r="BP175" s="445"/>
      <c r="BQ175" s="445"/>
      <c r="BR175" s="445"/>
      <c r="BS175" s="445"/>
      <c r="BT175" s="445"/>
      <c r="BU175" s="506"/>
      <c r="BV175" s="540">
        <f t="shared" si="15"/>
        <v>19300</v>
      </c>
      <c r="BW175" s="541"/>
      <c r="BX175" s="541"/>
      <c r="BY175" s="541"/>
      <c r="BZ175" s="541"/>
      <c r="CA175" s="541"/>
      <c r="CB175" s="541"/>
      <c r="CC175" s="542"/>
      <c r="CD175" s="428">
        <v>5430</v>
      </c>
      <c r="CE175" s="445"/>
      <c r="CF175" s="445"/>
      <c r="CG175" s="445"/>
      <c r="CH175" s="445"/>
      <c r="CI175" s="445"/>
      <c r="CJ175" s="445"/>
      <c r="CK175" s="446"/>
      <c r="CS175" s="220"/>
      <c r="CT175" s="220"/>
    </row>
    <row r="176" spans="1:135" ht="15" customHeight="1">
      <c r="A176" s="760"/>
      <c r="B176" s="761"/>
      <c r="C176" s="761"/>
      <c r="D176" s="761"/>
      <c r="E176" s="761"/>
      <c r="F176" s="762"/>
      <c r="G176" s="144" t="s">
        <v>5</v>
      </c>
      <c r="H176" s="144"/>
      <c r="I176" s="144"/>
      <c r="J176" s="144"/>
      <c r="K176" s="144"/>
      <c r="L176" s="144"/>
      <c r="M176" s="144"/>
      <c r="N176" s="144"/>
      <c r="O176" s="144"/>
      <c r="P176" s="144"/>
      <c r="Q176" s="144"/>
      <c r="R176" s="144"/>
      <c r="S176" s="144"/>
      <c r="T176" s="144"/>
      <c r="U176" s="144"/>
      <c r="V176" s="144"/>
      <c r="W176" s="144"/>
      <c r="X176" s="144"/>
      <c r="Y176" s="144"/>
      <c r="Z176" s="144"/>
      <c r="AA176" s="488"/>
      <c r="AB176" s="832">
        <v>0</v>
      </c>
      <c r="AC176" s="833"/>
      <c r="AD176" s="834"/>
      <c r="AE176" s="835">
        <v>4</v>
      </c>
      <c r="AF176" s="833"/>
      <c r="AG176" s="834"/>
      <c r="AH176" s="835">
        <v>4</v>
      </c>
      <c r="AI176" s="833"/>
      <c r="AJ176" s="836"/>
      <c r="AK176" s="428">
        <v>1040</v>
      </c>
      <c r="AL176" s="445"/>
      <c r="AM176" s="445"/>
      <c r="AN176" s="445"/>
      <c r="AO176" s="445"/>
      <c r="AP176" s="445"/>
      <c r="AQ176" s="445"/>
      <c r="AR176" s="428"/>
      <c r="AS176" s="445"/>
      <c r="AT176" s="445"/>
      <c r="AU176" s="445"/>
      <c r="AV176" s="445"/>
      <c r="AW176" s="445"/>
      <c r="AX176" s="445"/>
      <c r="AY176" s="676"/>
      <c r="AZ176" s="837"/>
      <c r="BA176" s="837"/>
      <c r="BB176" s="837"/>
      <c r="BC176" s="837"/>
      <c r="BD176" s="837"/>
      <c r="BE176" s="887"/>
      <c r="BF176" s="428">
        <v>12210</v>
      </c>
      <c r="BG176" s="445"/>
      <c r="BH176" s="445"/>
      <c r="BI176" s="445"/>
      <c r="BJ176" s="445"/>
      <c r="BK176" s="445"/>
      <c r="BL176" s="445"/>
      <c r="BM176" s="506"/>
      <c r="BN176" s="428">
        <v>2790</v>
      </c>
      <c r="BO176" s="445"/>
      <c r="BP176" s="445"/>
      <c r="BQ176" s="445"/>
      <c r="BR176" s="445"/>
      <c r="BS176" s="445"/>
      <c r="BT176" s="445"/>
      <c r="BU176" s="506"/>
      <c r="BV176" s="540">
        <f t="shared" si="15"/>
        <v>15000</v>
      </c>
      <c r="BW176" s="541"/>
      <c r="BX176" s="541"/>
      <c r="BY176" s="541"/>
      <c r="BZ176" s="541"/>
      <c r="CA176" s="541"/>
      <c r="CB176" s="541"/>
      <c r="CC176" s="542"/>
      <c r="CD176" s="428">
        <v>2440</v>
      </c>
      <c r="CE176" s="445"/>
      <c r="CF176" s="445"/>
      <c r="CG176" s="445"/>
      <c r="CH176" s="445"/>
      <c r="CI176" s="445"/>
      <c r="CJ176" s="445"/>
      <c r="CK176" s="446"/>
      <c r="CS176" s="220"/>
      <c r="CT176" s="220"/>
    </row>
    <row r="177" spans="1:111" ht="15" customHeight="1">
      <c r="A177" s="760"/>
      <c r="B177" s="761"/>
      <c r="C177" s="761"/>
      <c r="D177" s="761"/>
      <c r="E177" s="761"/>
      <c r="F177" s="762"/>
      <c r="G177" s="144" t="s">
        <v>6</v>
      </c>
      <c r="H177" s="144"/>
      <c r="I177" s="144"/>
      <c r="J177" s="144"/>
      <c r="K177" s="144"/>
      <c r="L177" s="144"/>
      <c r="M177" s="144"/>
      <c r="N177" s="144"/>
      <c r="O177" s="144"/>
      <c r="P177" s="144"/>
      <c r="Q177" s="144"/>
      <c r="R177" s="144"/>
      <c r="S177" s="144"/>
      <c r="T177" s="144"/>
      <c r="U177" s="144"/>
      <c r="V177" s="144"/>
      <c r="W177" s="144"/>
      <c r="X177" s="144"/>
      <c r="Y177" s="144"/>
      <c r="Z177" s="144"/>
      <c r="AA177" s="488"/>
      <c r="AB177" s="832">
        <v>0</v>
      </c>
      <c r="AC177" s="833"/>
      <c r="AD177" s="834"/>
      <c r="AE177" s="835">
        <v>5</v>
      </c>
      <c r="AF177" s="833"/>
      <c r="AG177" s="834"/>
      <c r="AH177" s="835">
        <v>4</v>
      </c>
      <c r="AI177" s="833"/>
      <c r="AJ177" s="836"/>
      <c r="AK177" s="428"/>
      <c r="AL177" s="445"/>
      <c r="AM177" s="445"/>
      <c r="AN177" s="445"/>
      <c r="AO177" s="445"/>
      <c r="AP177" s="445"/>
      <c r="AQ177" s="445"/>
      <c r="AR177" s="428"/>
      <c r="AS177" s="445"/>
      <c r="AT177" s="445"/>
      <c r="AU177" s="445"/>
      <c r="AV177" s="445"/>
      <c r="AW177" s="445"/>
      <c r="AX177" s="445"/>
      <c r="AY177" s="676"/>
      <c r="AZ177" s="837"/>
      <c r="BA177" s="837"/>
      <c r="BB177" s="837"/>
      <c r="BC177" s="837"/>
      <c r="BD177" s="837"/>
      <c r="BE177" s="887"/>
      <c r="BF177" s="428">
        <v>16500</v>
      </c>
      <c r="BG177" s="445"/>
      <c r="BH177" s="445"/>
      <c r="BI177" s="445"/>
      <c r="BJ177" s="445"/>
      <c r="BK177" s="445"/>
      <c r="BL177" s="445"/>
      <c r="BM177" s="506"/>
      <c r="BN177" s="428">
        <v>1150</v>
      </c>
      <c r="BO177" s="445"/>
      <c r="BP177" s="445"/>
      <c r="BQ177" s="445"/>
      <c r="BR177" s="445"/>
      <c r="BS177" s="445"/>
      <c r="BT177" s="445"/>
      <c r="BU177" s="506"/>
      <c r="BV177" s="540">
        <f t="shared" si="15"/>
        <v>17650</v>
      </c>
      <c r="BW177" s="541"/>
      <c r="BX177" s="541"/>
      <c r="BY177" s="541"/>
      <c r="BZ177" s="541"/>
      <c r="CA177" s="541"/>
      <c r="CB177" s="541"/>
      <c r="CC177" s="542"/>
      <c r="CD177" s="428">
        <v>4850</v>
      </c>
      <c r="CE177" s="445"/>
      <c r="CF177" s="445"/>
      <c r="CG177" s="445"/>
      <c r="CH177" s="445"/>
      <c r="CI177" s="445"/>
      <c r="CJ177" s="445"/>
      <c r="CK177" s="446"/>
      <c r="CS177" s="220"/>
      <c r="CT177" s="220"/>
    </row>
    <row r="178" spans="1:111" ht="15" customHeight="1">
      <c r="A178" s="760"/>
      <c r="B178" s="761"/>
      <c r="C178" s="761"/>
      <c r="D178" s="761"/>
      <c r="E178" s="761"/>
      <c r="F178" s="762"/>
      <c r="G178" s="144" t="s">
        <v>7</v>
      </c>
      <c r="H178" s="144"/>
      <c r="I178" s="144"/>
      <c r="J178" s="144"/>
      <c r="K178" s="144"/>
      <c r="L178" s="144"/>
      <c r="M178" s="144"/>
      <c r="N178" s="144"/>
      <c r="O178" s="144"/>
      <c r="P178" s="144"/>
      <c r="Q178" s="144"/>
      <c r="R178" s="144"/>
      <c r="S178" s="144"/>
      <c r="T178" s="144"/>
      <c r="U178" s="144"/>
      <c r="V178" s="144"/>
      <c r="W178" s="144"/>
      <c r="X178" s="144"/>
      <c r="Y178" s="144"/>
      <c r="Z178" s="144"/>
      <c r="AA178" s="488"/>
      <c r="AB178" s="832">
        <v>0</v>
      </c>
      <c r="AC178" s="833"/>
      <c r="AD178" s="834"/>
      <c r="AE178" s="835">
        <v>6</v>
      </c>
      <c r="AF178" s="833"/>
      <c r="AG178" s="834"/>
      <c r="AH178" s="835">
        <v>4</v>
      </c>
      <c r="AI178" s="833"/>
      <c r="AJ178" s="836"/>
      <c r="AK178" s="428"/>
      <c r="AL178" s="445"/>
      <c r="AM178" s="445"/>
      <c r="AN178" s="445"/>
      <c r="AO178" s="445"/>
      <c r="AP178" s="445"/>
      <c r="AQ178" s="445"/>
      <c r="AR178" s="428"/>
      <c r="AS178" s="445"/>
      <c r="AT178" s="445"/>
      <c r="AU178" s="445"/>
      <c r="AV178" s="445"/>
      <c r="AW178" s="445"/>
      <c r="AX178" s="445"/>
      <c r="AY178" s="676"/>
      <c r="AZ178" s="837"/>
      <c r="BA178" s="837"/>
      <c r="BB178" s="837"/>
      <c r="BC178" s="837"/>
      <c r="BD178" s="837"/>
      <c r="BE178" s="887"/>
      <c r="BF178" s="428">
        <v>15510</v>
      </c>
      <c r="BG178" s="445"/>
      <c r="BH178" s="445"/>
      <c r="BI178" s="445"/>
      <c r="BJ178" s="445"/>
      <c r="BK178" s="445"/>
      <c r="BL178" s="445"/>
      <c r="BM178" s="506"/>
      <c r="BN178" s="428">
        <v>760</v>
      </c>
      <c r="BO178" s="445"/>
      <c r="BP178" s="445"/>
      <c r="BQ178" s="445"/>
      <c r="BR178" s="445"/>
      <c r="BS178" s="445"/>
      <c r="BT178" s="445"/>
      <c r="BU178" s="506"/>
      <c r="BV178" s="540">
        <f t="shared" si="15"/>
        <v>16270</v>
      </c>
      <c r="BW178" s="541"/>
      <c r="BX178" s="541"/>
      <c r="BY178" s="541"/>
      <c r="BZ178" s="541"/>
      <c r="CA178" s="541"/>
      <c r="CB178" s="541"/>
      <c r="CC178" s="542"/>
      <c r="CD178" s="428">
        <v>770</v>
      </c>
      <c r="CE178" s="445"/>
      <c r="CF178" s="445"/>
      <c r="CG178" s="445"/>
      <c r="CH178" s="445"/>
      <c r="CI178" s="445"/>
      <c r="CJ178" s="445"/>
      <c r="CK178" s="446"/>
      <c r="CS178" s="220"/>
      <c r="CT178" s="220"/>
    </row>
    <row r="179" spans="1:111" ht="15" customHeight="1">
      <c r="A179" s="760"/>
      <c r="B179" s="761"/>
      <c r="C179" s="761"/>
      <c r="D179" s="761"/>
      <c r="E179" s="761"/>
      <c r="F179" s="762"/>
      <c r="G179" s="144" t="s">
        <v>8</v>
      </c>
      <c r="H179" s="144"/>
      <c r="I179" s="144"/>
      <c r="J179" s="144"/>
      <c r="K179" s="144"/>
      <c r="L179" s="144"/>
      <c r="M179" s="144"/>
      <c r="N179" s="144"/>
      <c r="O179" s="144"/>
      <c r="P179" s="144"/>
      <c r="Q179" s="144"/>
      <c r="R179" s="144"/>
      <c r="S179" s="144"/>
      <c r="T179" s="144"/>
      <c r="U179" s="144"/>
      <c r="V179" s="144"/>
      <c r="W179" s="144"/>
      <c r="X179" s="144"/>
      <c r="Y179" s="144"/>
      <c r="Z179" s="144"/>
      <c r="AA179" s="488"/>
      <c r="AB179" s="832">
        <v>0</v>
      </c>
      <c r="AC179" s="833"/>
      <c r="AD179" s="834"/>
      <c r="AE179" s="835">
        <v>7</v>
      </c>
      <c r="AF179" s="833"/>
      <c r="AG179" s="834"/>
      <c r="AH179" s="835">
        <v>4</v>
      </c>
      <c r="AI179" s="833"/>
      <c r="AJ179" s="836"/>
      <c r="AK179" s="676"/>
      <c r="AL179" s="837"/>
      <c r="AM179" s="837"/>
      <c r="AN179" s="837"/>
      <c r="AO179" s="837"/>
      <c r="AP179" s="837"/>
      <c r="AQ179" s="837"/>
      <c r="AR179" s="676"/>
      <c r="AS179" s="837"/>
      <c r="AT179" s="837"/>
      <c r="AU179" s="837"/>
      <c r="AV179" s="837"/>
      <c r="AW179" s="837"/>
      <c r="AX179" s="837"/>
      <c r="AY179" s="676"/>
      <c r="AZ179" s="837"/>
      <c r="BA179" s="837"/>
      <c r="BB179" s="837"/>
      <c r="BC179" s="837"/>
      <c r="BD179" s="837"/>
      <c r="BE179" s="887"/>
      <c r="BF179" s="428">
        <v>6490</v>
      </c>
      <c r="BG179" s="445"/>
      <c r="BH179" s="445"/>
      <c r="BI179" s="445"/>
      <c r="BJ179" s="445"/>
      <c r="BK179" s="445"/>
      <c r="BL179" s="445"/>
      <c r="BM179" s="506"/>
      <c r="BN179" s="428">
        <v>380</v>
      </c>
      <c r="BO179" s="445"/>
      <c r="BP179" s="445"/>
      <c r="BQ179" s="445"/>
      <c r="BR179" s="445"/>
      <c r="BS179" s="445"/>
      <c r="BT179" s="445"/>
      <c r="BU179" s="506"/>
      <c r="BV179" s="540">
        <f t="shared" si="15"/>
        <v>6870</v>
      </c>
      <c r="BW179" s="541"/>
      <c r="BX179" s="541"/>
      <c r="BY179" s="541"/>
      <c r="BZ179" s="541"/>
      <c r="CA179" s="541"/>
      <c r="CB179" s="541"/>
      <c r="CC179" s="542"/>
      <c r="CD179" s="428">
        <v>1400</v>
      </c>
      <c r="CE179" s="445"/>
      <c r="CF179" s="445"/>
      <c r="CG179" s="445"/>
      <c r="CH179" s="445"/>
      <c r="CI179" s="445"/>
      <c r="CJ179" s="445"/>
      <c r="CK179" s="446"/>
      <c r="CS179" s="220"/>
      <c r="CT179" s="220"/>
    </row>
    <row r="180" spans="1:111" ht="15" customHeight="1">
      <c r="A180" s="760"/>
      <c r="B180" s="761"/>
      <c r="C180" s="761"/>
      <c r="D180" s="761"/>
      <c r="E180" s="761"/>
      <c r="F180" s="762"/>
      <c r="G180" s="144" t="s">
        <v>9</v>
      </c>
      <c r="H180" s="144"/>
      <c r="I180" s="144"/>
      <c r="J180" s="144"/>
      <c r="K180" s="144"/>
      <c r="L180" s="144"/>
      <c r="M180" s="144"/>
      <c r="N180" s="144"/>
      <c r="O180" s="144"/>
      <c r="P180" s="144"/>
      <c r="Q180" s="144"/>
      <c r="R180" s="144"/>
      <c r="S180" s="144"/>
      <c r="T180" s="144"/>
      <c r="U180" s="144"/>
      <c r="V180" s="144"/>
      <c r="W180" s="144"/>
      <c r="X180" s="144"/>
      <c r="Y180" s="144"/>
      <c r="Z180" s="144"/>
      <c r="AA180" s="488"/>
      <c r="AB180" s="832">
        <v>0</v>
      </c>
      <c r="AC180" s="833"/>
      <c r="AD180" s="834"/>
      <c r="AE180" s="835">
        <v>8</v>
      </c>
      <c r="AF180" s="833"/>
      <c r="AG180" s="834"/>
      <c r="AH180" s="835">
        <v>4</v>
      </c>
      <c r="AI180" s="833"/>
      <c r="AJ180" s="836"/>
      <c r="AK180" s="676"/>
      <c r="AL180" s="837"/>
      <c r="AM180" s="837"/>
      <c r="AN180" s="837"/>
      <c r="AO180" s="837"/>
      <c r="AP180" s="837"/>
      <c r="AQ180" s="837"/>
      <c r="AR180" s="676"/>
      <c r="AS180" s="837"/>
      <c r="AT180" s="837"/>
      <c r="AU180" s="837"/>
      <c r="AV180" s="837"/>
      <c r="AW180" s="837"/>
      <c r="AX180" s="837"/>
      <c r="AY180" s="676"/>
      <c r="AZ180" s="837"/>
      <c r="BA180" s="837"/>
      <c r="BB180" s="837"/>
      <c r="BC180" s="837"/>
      <c r="BD180" s="837"/>
      <c r="BE180" s="887"/>
      <c r="BF180" s="428">
        <v>990</v>
      </c>
      <c r="BG180" s="445"/>
      <c r="BH180" s="445"/>
      <c r="BI180" s="445"/>
      <c r="BJ180" s="445"/>
      <c r="BK180" s="445"/>
      <c r="BL180" s="445"/>
      <c r="BM180" s="506"/>
      <c r="BN180" s="428"/>
      <c r="BO180" s="445"/>
      <c r="BP180" s="445"/>
      <c r="BQ180" s="445"/>
      <c r="BR180" s="445"/>
      <c r="BS180" s="445"/>
      <c r="BT180" s="445"/>
      <c r="BU180" s="506"/>
      <c r="BV180" s="540">
        <f t="shared" si="15"/>
        <v>990</v>
      </c>
      <c r="BW180" s="541"/>
      <c r="BX180" s="541"/>
      <c r="BY180" s="541"/>
      <c r="BZ180" s="541"/>
      <c r="CA180" s="541"/>
      <c r="CB180" s="541"/>
      <c r="CC180" s="542"/>
      <c r="CD180" s="428">
        <v>810</v>
      </c>
      <c r="CE180" s="445"/>
      <c r="CF180" s="445"/>
      <c r="CG180" s="445"/>
      <c r="CH180" s="445"/>
      <c r="CI180" s="445"/>
      <c r="CJ180" s="445"/>
      <c r="CK180" s="446"/>
      <c r="CS180" s="220"/>
      <c r="CT180" s="220"/>
    </row>
    <row r="181" spans="1:111" ht="15" customHeight="1">
      <c r="A181" s="760"/>
      <c r="B181" s="761"/>
      <c r="C181" s="761"/>
      <c r="D181" s="761"/>
      <c r="E181" s="761"/>
      <c r="F181" s="762"/>
      <c r="G181" s="144" t="s">
        <v>4414</v>
      </c>
      <c r="H181" s="144"/>
      <c r="I181" s="144"/>
      <c r="J181" s="144"/>
      <c r="K181" s="144"/>
      <c r="L181" s="144"/>
      <c r="M181" s="144"/>
      <c r="N181" s="144"/>
      <c r="O181" s="144"/>
      <c r="P181" s="144"/>
      <c r="Q181" s="144"/>
      <c r="R181" s="144"/>
      <c r="S181" s="144"/>
      <c r="T181" s="144"/>
      <c r="U181" s="144"/>
      <c r="V181" s="144"/>
      <c r="W181" s="144"/>
      <c r="X181" s="144"/>
      <c r="Y181" s="144"/>
      <c r="Z181" s="144"/>
      <c r="AA181" s="488"/>
      <c r="AB181" s="832">
        <v>0</v>
      </c>
      <c r="AC181" s="833"/>
      <c r="AD181" s="834"/>
      <c r="AE181" s="835">
        <v>9</v>
      </c>
      <c r="AF181" s="833"/>
      <c r="AG181" s="834"/>
      <c r="AH181" s="835">
        <v>4</v>
      </c>
      <c r="AI181" s="833"/>
      <c r="AJ181" s="836"/>
      <c r="AK181" s="676"/>
      <c r="AL181" s="837"/>
      <c r="AM181" s="837"/>
      <c r="AN181" s="837"/>
      <c r="AO181" s="837"/>
      <c r="AP181" s="837"/>
      <c r="AQ181" s="837"/>
      <c r="AR181" s="676"/>
      <c r="AS181" s="837"/>
      <c r="AT181" s="837"/>
      <c r="AU181" s="837"/>
      <c r="AV181" s="837"/>
      <c r="AW181" s="837"/>
      <c r="AX181" s="837"/>
      <c r="AY181" s="676"/>
      <c r="AZ181" s="837"/>
      <c r="BA181" s="837"/>
      <c r="BB181" s="837"/>
      <c r="BC181" s="837"/>
      <c r="BD181" s="837"/>
      <c r="BE181" s="887"/>
      <c r="BF181" s="676"/>
      <c r="BG181" s="837"/>
      <c r="BH181" s="837"/>
      <c r="BI181" s="837"/>
      <c r="BJ181" s="837"/>
      <c r="BK181" s="837"/>
      <c r="BL181" s="837"/>
      <c r="BM181" s="887"/>
      <c r="BN181" s="676"/>
      <c r="BO181" s="837"/>
      <c r="BP181" s="837"/>
      <c r="BQ181" s="837"/>
      <c r="BR181" s="837"/>
      <c r="BS181" s="837"/>
      <c r="BT181" s="837"/>
      <c r="BU181" s="887"/>
      <c r="BV181" s="676"/>
      <c r="BW181" s="888"/>
      <c r="BX181" s="888"/>
      <c r="BY181" s="888"/>
      <c r="BZ181" s="888"/>
      <c r="CA181" s="888"/>
      <c r="CB181" s="888"/>
      <c r="CC181" s="889"/>
      <c r="CD181" s="676"/>
      <c r="CE181" s="837"/>
      <c r="CF181" s="837"/>
      <c r="CG181" s="837"/>
      <c r="CH181" s="837"/>
      <c r="CI181" s="837"/>
      <c r="CJ181" s="837"/>
      <c r="CK181" s="838"/>
      <c r="CS181" s="220"/>
      <c r="CT181" s="678"/>
      <c r="CU181" s="678"/>
      <c r="CV181" s="678"/>
      <c r="CW181" s="678"/>
      <c r="CX181" s="678"/>
      <c r="CY181" s="678"/>
      <c r="CZ181" s="678"/>
      <c r="DA181" s="678"/>
      <c r="DB181" s="678"/>
      <c r="DC181" s="678"/>
    </row>
    <row r="182" spans="1:111" ht="15" customHeight="1">
      <c r="A182" s="760"/>
      <c r="B182" s="761"/>
      <c r="C182" s="761"/>
      <c r="D182" s="761"/>
      <c r="E182" s="761"/>
      <c r="F182" s="762"/>
      <c r="G182" s="144" t="s">
        <v>4416</v>
      </c>
      <c r="H182" s="144"/>
      <c r="I182" s="144"/>
      <c r="J182" s="144"/>
      <c r="K182" s="144"/>
      <c r="L182" s="144"/>
      <c r="M182" s="144"/>
      <c r="N182" s="144"/>
      <c r="O182" s="144"/>
      <c r="P182" s="144"/>
      <c r="Q182" s="144"/>
      <c r="R182" s="144"/>
      <c r="S182" s="144"/>
      <c r="T182" s="144"/>
      <c r="U182" s="144"/>
      <c r="V182" s="144"/>
      <c r="W182" s="144"/>
      <c r="X182" s="144"/>
      <c r="Y182" s="144"/>
      <c r="Z182" s="144"/>
      <c r="AA182" s="488"/>
      <c r="AB182" s="832">
        <v>1</v>
      </c>
      <c r="AC182" s="833"/>
      <c r="AD182" s="834"/>
      <c r="AE182" s="835">
        <v>0</v>
      </c>
      <c r="AF182" s="833"/>
      <c r="AG182" s="834"/>
      <c r="AH182" s="835">
        <v>4</v>
      </c>
      <c r="AI182" s="833"/>
      <c r="AJ182" s="836"/>
      <c r="AK182" s="676"/>
      <c r="AL182" s="837"/>
      <c r="AM182" s="837"/>
      <c r="AN182" s="837"/>
      <c r="AO182" s="837"/>
      <c r="AP182" s="837"/>
      <c r="AQ182" s="837"/>
      <c r="AR182" s="676"/>
      <c r="AS182" s="837"/>
      <c r="AT182" s="837"/>
      <c r="AU182" s="837"/>
      <c r="AV182" s="837"/>
      <c r="AW182" s="837"/>
      <c r="AX182" s="837"/>
      <c r="AY182" s="676"/>
      <c r="AZ182" s="837"/>
      <c r="BA182" s="837"/>
      <c r="BB182" s="837"/>
      <c r="BC182" s="837"/>
      <c r="BD182" s="837"/>
      <c r="BE182" s="887"/>
      <c r="BF182" s="676"/>
      <c r="BG182" s="837"/>
      <c r="BH182" s="837"/>
      <c r="BI182" s="837"/>
      <c r="BJ182" s="837"/>
      <c r="BK182" s="837"/>
      <c r="BL182" s="837"/>
      <c r="BM182" s="887"/>
      <c r="BN182" s="676"/>
      <c r="BO182" s="837"/>
      <c r="BP182" s="837"/>
      <c r="BQ182" s="837"/>
      <c r="BR182" s="837"/>
      <c r="BS182" s="837"/>
      <c r="BT182" s="837"/>
      <c r="BU182" s="887"/>
      <c r="BV182" s="676"/>
      <c r="BW182" s="888"/>
      <c r="BX182" s="888"/>
      <c r="BY182" s="888"/>
      <c r="BZ182" s="888"/>
      <c r="CA182" s="888"/>
      <c r="CB182" s="888"/>
      <c r="CC182" s="889"/>
      <c r="CD182" s="676"/>
      <c r="CE182" s="837"/>
      <c r="CF182" s="837"/>
      <c r="CG182" s="837"/>
      <c r="CH182" s="837"/>
      <c r="CI182" s="837"/>
      <c r="CJ182" s="837"/>
      <c r="CK182" s="838"/>
      <c r="CS182" s="220"/>
      <c r="CT182" s="678"/>
      <c r="CU182" s="678"/>
      <c r="CV182" s="678"/>
      <c r="CW182" s="678"/>
      <c r="CX182" s="678"/>
      <c r="CY182" s="678"/>
      <c r="CZ182" s="678"/>
      <c r="DA182" s="678"/>
      <c r="DB182" s="678"/>
      <c r="DC182" s="678"/>
    </row>
    <row r="183" spans="1:111" ht="15" customHeight="1">
      <c r="A183" s="760"/>
      <c r="B183" s="761"/>
      <c r="C183" s="761"/>
      <c r="D183" s="761"/>
      <c r="E183" s="761"/>
      <c r="F183" s="762"/>
      <c r="G183" s="144" t="s">
        <v>4423</v>
      </c>
      <c r="H183" s="144"/>
      <c r="I183" s="144"/>
      <c r="J183" s="144"/>
      <c r="K183" s="144"/>
      <c r="L183" s="144"/>
      <c r="M183" s="144"/>
      <c r="N183" s="144"/>
      <c r="O183" s="144"/>
      <c r="P183" s="144"/>
      <c r="Q183" s="144"/>
      <c r="R183" s="144"/>
      <c r="S183" s="144"/>
      <c r="T183" s="144"/>
      <c r="U183" s="144"/>
      <c r="V183" s="144"/>
      <c r="W183" s="144"/>
      <c r="X183" s="144"/>
      <c r="Y183" s="144"/>
      <c r="Z183" s="144"/>
      <c r="AA183" s="488"/>
      <c r="AB183" s="832">
        <v>1</v>
      </c>
      <c r="AC183" s="833"/>
      <c r="AD183" s="834"/>
      <c r="AE183" s="835">
        <v>1</v>
      </c>
      <c r="AF183" s="833"/>
      <c r="AG183" s="834"/>
      <c r="AH183" s="835">
        <v>4</v>
      </c>
      <c r="AI183" s="833"/>
      <c r="AJ183" s="836"/>
      <c r="AK183" s="676"/>
      <c r="AL183" s="837"/>
      <c r="AM183" s="837"/>
      <c r="AN183" s="837"/>
      <c r="AO183" s="837"/>
      <c r="AP183" s="837"/>
      <c r="AQ183" s="837"/>
      <c r="AR183" s="676"/>
      <c r="AS183" s="837"/>
      <c r="AT183" s="837"/>
      <c r="AU183" s="837"/>
      <c r="AV183" s="837"/>
      <c r="AW183" s="837"/>
      <c r="AX183" s="837"/>
      <c r="AY183" s="676"/>
      <c r="AZ183" s="837"/>
      <c r="BA183" s="837"/>
      <c r="BB183" s="837"/>
      <c r="BC183" s="837"/>
      <c r="BD183" s="837"/>
      <c r="BE183" s="887"/>
      <c r="BF183" s="676"/>
      <c r="BG183" s="837"/>
      <c r="BH183" s="837"/>
      <c r="BI183" s="837"/>
      <c r="BJ183" s="837"/>
      <c r="BK183" s="837"/>
      <c r="BL183" s="837"/>
      <c r="BM183" s="887"/>
      <c r="BN183" s="676"/>
      <c r="BO183" s="837"/>
      <c r="BP183" s="837"/>
      <c r="BQ183" s="837"/>
      <c r="BR183" s="837"/>
      <c r="BS183" s="837"/>
      <c r="BT183" s="837"/>
      <c r="BU183" s="887"/>
      <c r="BV183" s="676"/>
      <c r="BW183" s="888"/>
      <c r="BX183" s="888"/>
      <c r="BY183" s="888"/>
      <c r="BZ183" s="888"/>
      <c r="CA183" s="888"/>
      <c r="CB183" s="888"/>
      <c r="CC183" s="889"/>
      <c r="CD183" s="676"/>
      <c r="CE183" s="837"/>
      <c r="CF183" s="837"/>
      <c r="CG183" s="837"/>
      <c r="CH183" s="837"/>
      <c r="CI183" s="837"/>
      <c r="CJ183" s="837"/>
      <c r="CK183" s="838"/>
      <c r="CS183" s="220"/>
      <c r="CT183" s="678"/>
      <c r="CU183" s="678"/>
      <c r="CV183" s="678"/>
      <c r="CW183" s="678"/>
      <c r="CX183" s="678"/>
      <c r="CY183" s="678"/>
      <c r="CZ183" s="678"/>
      <c r="DA183" s="678"/>
      <c r="DB183" s="678"/>
      <c r="DC183" s="678"/>
    </row>
    <row r="184" spans="1:111" ht="15" customHeight="1">
      <c r="A184" s="760"/>
      <c r="B184" s="761"/>
      <c r="C184" s="761"/>
      <c r="D184" s="761"/>
      <c r="E184" s="761"/>
      <c r="F184" s="762"/>
      <c r="G184" s="144" t="s">
        <v>4419</v>
      </c>
      <c r="H184" s="144"/>
      <c r="I184" s="144"/>
      <c r="J184" s="144"/>
      <c r="K184" s="144"/>
      <c r="L184" s="144"/>
      <c r="M184" s="144"/>
      <c r="N184" s="144"/>
      <c r="O184" s="144"/>
      <c r="P184" s="144"/>
      <c r="Q184" s="144"/>
      <c r="R184" s="144"/>
      <c r="S184" s="144"/>
      <c r="T184" s="144"/>
      <c r="U184" s="144"/>
      <c r="V184" s="144"/>
      <c r="W184" s="144"/>
      <c r="X184" s="144"/>
      <c r="Y184" s="144"/>
      <c r="Z184" s="144"/>
      <c r="AA184" s="488"/>
      <c r="AB184" s="832">
        <v>1</v>
      </c>
      <c r="AC184" s="833"/>
      <c r="AD184" s="834"/>
      <c r="AE184" s="835">
        <v>2</v>
      </c>
      <c r="AF184" s="833"/>
      <c r="AG184" s="834"/>
      <c r="AH184" s="835">
        <v>4</v>
      </c>
      <c r="AI184" s="833"/>
      <c r="AJ184" s="836"/>
      <c r="AK184" s="676"/>
      <c r="AL184" s="837"/>
      <c r="AM184" s="837"/>
      <c r="AN184" s="837"/>
      <c r="AO184" s="837"/>
      <c r="AP184" s="837"/>
      <c r="AQ184" s="837"/>
      <c r="AR184" s="676"/>
      <c r="AS184" s="837"/>
      <c r="AT184" s="837"/>
      <c r="AU184" s="837"/>
      <c r="AV184" s="837"/>
      <c r="AW184" s="837"/>
      <c r="AX184" s="837"/>
      <c r="AY184" s="676"/>
      <c r="AZ184" s="837"/>
      <c r="BA184" s="837"/>
      <c r="BB184" s="837"/>
      <c r="BC184" s="837"/>
      <c r="BD184" s="837"/>
      <c r="BE184" s="887"/>
      <c r="BF184" s="676"/>
      <c r="BG184" s="837"/>
      <c r="BH184" s="837"/>
      <c r="BI184" s="837"/>
      <c r="BJ184" s="837"/>
      <c r="BK184" s="837"/>
      <c r="BL184" s="837"/>
      <c r="BM184" s="887"/>
      <c r="BN184" s="676"/>
      <c r="BO184" s="837"/>
      <c r="BP184" s="837"/>
      <c r="BQ184" s="837"/>
      <c r="BR184" s="837"/>
      <c r="BS184" s="837"/>
      <c r="BT184" s="837"/>
      <c r="BU184" s="887"/>
      <c r="BV184" s="676"/>
      <c r="BW184" s="888"/>
      <c r="BX184" s="888"/>
      <c r="BY184" s="888"/>
      <c r="BZ184" s="888"/>
      <c r="CA184" s="888"/>
      <c r="CB184" s="888"/>
      <c r="CC184" s="889"/>
      <c r="CD184" s="676"/>
      <c r="CE184" s="837"/>
      <c r="CF184" s="837"/>
      <c r="CG184" s="837"/>
      <c r="CH184" s="837"/>
      <c r="CI184" s="837"/>
      <c r="CJ184" s="837"/>
      <c r="CK184" s="838"/>
      <c r="CS184" s="220"/>
      <c r="CT184" s="678"/>
      <c r="CU184" s="678"/>
      <c r="CV184" s="678"/>
      <c r="CW184" s="678"/>
      <c r="CX184" s="678"/>
      <c r="CY184" s="678"/>
      <c r="CZ184" s="678"/>
      <c r="DA184" s="678"/>
      <c r="DB184" s="678"/>
      <c r="DC184" s="678"/>
    </row>
    <row r="185" spans="1:111" ht="15" customHeight="1">
      <c r="A185" s="760"/>
      <c r="B185" s="761"/>
      <c r="C185" s="761"/>
      <c r="D185" s="761"/>
      <c r="E185" s="761"/>
      <c r="F185" s="762"/>
      <c r="G185" s="144" t="s">
        <v>336</v>
      </c>
      <c r="H185" s="144"/>
      <c r="I185" s="144"/>
      <c r="J185" s="144"/>
      <c r="K185" s="144"/>
      <c r="L185" s="144"/>
      <c r="M185" s="144"/>
      <c r="N185" s="144"/>
      <c r="O185" s="144"/>
      <c r="P185" s="144"/>
      <c r="Q185" s="144"/>
      <c r="R185" s="144"/>
      <c r="S185" s="144"/>
      <c r="T185" s="144"/>
      <c r="U185" s="144"/>
      <c r="V185" s="144"/>
      <c r="W185" s="144"/>
      <c r="X185" s="144"/>
      <c r="Y185" s="144"/>
      <c r="Z185" s="144"/>
      <c r="AA185" s="488"/>
      <c r="AB185" s="832">
        <v>1</v>
      </c>
      <c r="AC185" s="833"/>
      <c r="AD185" s="834"/>
      <c r="AE185" s="835">
        <v>3</v>
      </c>
      <c r="AF185" s="833"/>
      <c r="AG185" s="834"/>
      <c r="AH185" s="835">
        <v>4</v>
      </c>
      <c r="AI185" s="833"/>
      <c r="AJ185" s="836"/>
      <c r="AK185" s="540">
        <f>SUM(AK173:AQ184)</f>
        <v>10660</v>
      </c>
      <c r="AL185" s="543"/>
      <c r="AM185" s="543"/>
      <c r="AN185" s="543"/>
      <c r="AO185" s="543"/>
      <c r="AP185" s="543"/>
      <c r="AQ185" s="543"/>
      <c r="AR185" s="540">
        <f>SUM(AR173:AX184)</f>
        <v>1800</v>
      </c>
      <c r="AS185" s="543"/>
      <c r="AT185" s="543"/>
      <c r="AU185" s="543"/>
      <c r="AV185" s="543"/>
      <c r="AW185" s="543"/>
      <c r="AX185" s="543"/>
      <c r="AY185" s="540">
        <f>SUM(AY173:BE184)</f>
        <v>0</v>
      </c>
      <c r="AZ185" s="543"/>
      <c r="BA185" s="543"/>
      <c r="BB185" s="543"/>
      <c r="BC185" s="543"/>
      <c r="BD185" s="543"/>
      <c r="BE185" s="544"/>
      <c r="BF185" s="540">
        <f>SUM(BF173:BM184)</f>
        <v>87560</v>
      </c>
      <c r="BG185" s="543"/>
      <c r="BH185" s="543"/>
      <c r="BI185" s="543"/>
      <c r="BJ185" s="543"/>
      <c r="BK185" s="543"/>
      <c r="BL185" s="543"/>
      <c r="BM185" s="544"/>
      <c r="BN185" s="540">
        <f>SUM(BN173:BU184)</f>
        <v>39420</v>
      </c>
      <c r="BO185" s="543"/>
      <c r="BP185" s="543"/>
      <c r="BQ185" s="543"/>
      <c r="BR185" s="543"/>
      <c r="BS185" s="543"/>
      <c r="BT185" s="543"/>
      <c r="BU185" s="544"/>
      <c r="BV185" s="540">
        <f>SUM(BF185:BU185)</f>
        <v>126980</v>
      </c>
      <c r="BW185" s="543"/>
      <c r="BX185" s="543"/>
      <c r="BY185" s="543"/>
      <c r="BZ185" s="543"/>
      <c r="CA185" s="543"/>
      <c r="CB185" s="543"/>
      <c r="CC185" s="544"/>
      <c r="CD185" s="540">
        <f>SUM(CD173:CK184)</f>
        <v>21580</v>
      </c>
      <c r="CE185" s="543"/>
      <c r="CF185" s="543"/>
      <c r="CG185" s="543"/>
      <c r="CH185" s="543"/>
      <c r="CI185" s="543"/>
      <c r="CJ185" s="543"/>
      <c r="CK185" s="545"/>
      <c r="CS185" s="220"/>
      <c r="CT185" s="678"/>
      <c r="CU185" s="678"/>
      <c r="CV185" s="678"/>
      <c r="CW185" s="678"/>
      <c r="CX185" s="678"/>
      <c r="CY185" s="678"/>
      <c r="CZ185" s="678"/>
      <c r="DA185" s="678"/>
      <c r="DB185" s="678"/>
      <c r="DC185" s="678"/>
      <c r="DE185" s="680"/>
      <c r="DF185" s="680"/>
      <c r="DG185" s="680"/>
    </row>
    <row r="186" spans="1:111" ht="15" customHeight="1" thickBot="1">
      <c r="A186" s="760"/>
      <c r="B186" s="761"/>
      <c r="C186" s="761"/>
      <c r="D186" s="761"/>
      <c r="E186" s="761"/>
      <c r="F186" s="762"/>
      <c r="G186" s="144" t="s">
        <v>619</v>
      </c>
      <c r="H186" s="144"/>
      <c r="I186" s="144"/>
      <c r="J186" s="144"/>
      <c r="K186" s="144"/>
      <c r="L186" s="144"/>
      <c r="M186" s="144"/>
      <c r="N186" s="144"/>
      <c r="O186" s="144"/>
      <c r="P186" s="144"/>
      <c r="Q186" s="144"/>
      <c r="R186" s="144"/>
      <c r="S186" s="144"/>
      <c r="T186" s="144"/>
      <c r="U186" s="144"/>
      <c r="V186" s="144"/>
      <c r="W186" s="144"/>
      <c r="X186" s="144"/>
      <c r="Y186" s="144"/>
      <c r="Z186" s="144"/>
      <c r="AA186" s="488"/>
      <c r="AB186" s="839">
        <v>1</v>
      </c>
      <c r="AC186" s="840"/>
      <c r="AD186" s="841"/>
      <c r="AE186" s="842">
        <v>4</v>
      </c>
      <c r="AF186" s="840"/>
      <c r="AG186" s="841"/>
      <c r="AH186" s="842">
        <v>4</v>
      </c>
      <c r="AI186" s="840"/>
      <c r="AJ186" s="843"/>
      <c r="AK186" s="380">
        <v>1560</v>
      </c>
      <c r="AL186" s="455"/>
      <c r="AM186" s="455"/>
      <c r="AN186" s="455"/>
      <c r="AO186" s="455"/>
      <c r="AP186" s="455"/>
      <c r="AQ186" s="455"/>
      <c r="AR186" s="380">
        <v>900</v>
      </c>
      <c r="AS186" s="455"/>
      <c r="AT186" s="455"/>
      <c r="AU186" s="455"/>
      <c r="AV186" s="455"/>
      <c r="AW186" s="455"/>
      <c r="AX186" s="455"/>
      <c r="AY186" s="380"/>
      <c r="AZ186" s="455"/>
      <c r="BA186" s="455"/>
      <c r="BB186" s="455"/>
      <c r="BC186" s="455"/>
      <c r="BD186" s="455"/>
      <c r="BE186" s="882"/>
      <c r="BF186" s="380">
        <v>54010</v>
      </c>
      <c r="BG186" s="455"/>
      <c r="BH186" s="455"/>
      <c r="BI186" s="455"/>
      <c r="BJ186" s="455"/>
      <c r="BK186" s="455"/>
      <c r="BL186" s="455"/>
      <c r="BM186" s="882"/>
      <c r="BN186" s="380">
        <v>380</v>
      </c>
      <c r="BO186" s="455"/>
      <c r="BP186" s="455"/>
      <c r="BQ186" s="455"/>
      <c r="BR186" s="455"/>
      <c r="BS186" s="455"/>
      <c r="BT186" s="455"/>
      <c r="BU186" s="882"/>
      <c r="BV186" s="519">
        <f>SUM(BF186:BU186)</f>
        <v>54390</v>
      </c>
      <c r="BW186" s="554"/>
      <c r="BX186" s="554"/>
      <c r="BY186" s="554"/>
      <c r="BZ186" s="554"/>
      <c r="CA186" s="554"/>
      <c r="CB186" s="554"/>
      <c r="CC186" s="555"/>
      <c r="CD186" s="380">
        <v>10430</v>
      </c>
      <c r="CE186" s="455"/>
      <c r="CF186" s="455"/>
      <c r="CG186" s="455"/>
      <c r="CH186" s="455"/>
      <c r="CI186" s="455"/>
      <c r="CJ186" s="455"/>
      <c r="CK186" s="456"/>
      <c r="CS186" s="220"/>
      <c r="CT186" s="678"/>
      <c r="CU186" s="678"/>
      <c r="CV186" s="678"/>
      <c r="CW186" s="678"/>
      <c r="CX186" s="678"/>
      <c r="CY186" s="678"/>
      <c r="CZ186" s="678"/>
      <c r="DA186" s="678"/>
      <c r="DB186" s="678"/>
      <c r="DC186" s="678"/>
      <c r="DD186" s="678"/>
      <c r="DE186" s="678"/>
      <c r="DF186" s="678"/>
      <c r="DG186" s="678"/>
    </row>
    <row r="187" spans="1:111" ht="15" customHeight="1" thickBot="1">
      <c r="A187" s="760"/>
      <c r="B187" s="761"/>
      <c r="C187" s="761"/>
      <c r="D187" s="761"/>
      <c r="E187" s="761"/>
      <c r="F187" s="762"/>
      <c r="G187" s="143"/>
      <c r="H187" s="144"/>
      <c r="I187" s="144"/>
      <c r="J187" s="144"/>
      <c r="K187" s="144"/>
      <c r="L187" s="144"/>
      <c r="M187" s="144"/>
      <c r="N187" s="144"/>
      <c r="O187" s="144"/>
      <c r="P187" s="144"/>
      <c r="Q187" s="144"/>
      <c r="R187" s="144"/>
      <c r="S187" s="144"/>
      <c r="T187" s="144"/>
      <c r="U187" s="144"/>
      <c r="V187" s="144"/>
      <c r="W187" s="144"/>
      <c r="X187" s="144"/>
      <c r="Y187" s="144"/>
      <c r="Z187" s="144"/>
      <c r="AA187" s="144"/>
      <c r="AB187" s="844"/>
      <c r="AC187" s="844"/>
      <c r="AD187" s="844"/>
      <c r="AE187" s="844"/>
      <c r="AF187" s="844"/>
      <c r="AG187" s="844"/>
      <c r="AH187" s="844"/>
      <c r="AI187" s="844"/>
      <c r="AJ187" s="844"/>
      <c r="CT187" s="678"/>
      <c r="CU187" s="678"/>
      <c r="CV187" s="678"/>
      <c r="CW187" s="678"/>
      <c r="CX187" s="678"/>
      <c r="CY187" s="678"/>
      <c r="CZ187" s="678"/>
      <c r="DA187" s="678"/>
      <c r="DB187" s="678"/>
      <c r="DC187" s="678"/>
      <c r="DD187" s="678"/>
      <c r="DE187" s="678"/>
      <c r="DF187" s="678"/>
      <c r="DG187" s="678"/>
    </row>
    <row r="188" spans="1:111" ht="15" customHeight="1">
      <c r="A188" s="760"/>
      <c r="B188" s="761"/>
      <c r="C188" s="761"/>
      <c r="D188" s="761"/>
      <c r="E188" s="761"/>
      <c r="F188" s="762"/>
      <c r="G188" s="144" t="s">
        <v>11</v>
      </c>
      <c r="H188" s="144"/>
      <c r="I188" s="144"/>
      <c r="J188" s="144"/>
      <c r="K188" s="144"/>
      <c r="L188" s="144"/>
      <c r="M188" s="144"/>
      <c r="N188" s="144"/>
      <c r="O188" s="144"/>
      <c r="P188" s="144"/>
      <c r="Q188" s="144"/>
      <c r="R188" s="144"/>
      <c r="S188" s="144"/>
      <c r="T188" s="144"/>
      <c r="U188" s="144"/>
      <c r="V188" s="144"/>
      <c r="W188" s="144"/>
      <c r="X188" s="144"/>
      <c r="Y188" s="144"/>
      <c r="Z188" s="144"/>
      <c r="AA188" s="488"/>
      <c r="AB188" s="824">
        <v>1</v>
      </c>
      <c r="AC188" s="825"/>
      <c r="AD188" s="826"/>
      <c r="AE188" s="827">
        <v>5</v>
      </c>
      <c r="AF188" s="825"/>
      <c r="AG188" s="826"/>
      <c r="AH188" s="827">
        <v>4</v>
      </c>
      <c r="AI188" s="825"/>
      <c r="AJ188" s="828"/>
      <c r="AK188" s="537">
        <f>SUM(AK173:AQ175)</f>
        <v>9620</v>
      </c>
      <c r="AL188" s="538"/>
      <c r="AM188" s="538"/>
      <c r="AN188" s="538"/>
      <c r="AO188" s="538"/>
      <c r="AP188" s="538"/>
      <c r="AQ188" s="538"/>
      <c r="AR188" s="537">
        <f>SUM(AR173:AX175)</f>
        <v>1800</v>
      </c>
      <c r="AS188" s="538"/>
      <c r="AT188" s="538"/>
      <c r="AU188" s="538"/>
      <c r="AV188" s="538"/>
      <c r="AW188" s="538"/>
      <c r="AX188" s="538"/>
      <c r="AY188" s="537">
        <f>SUM(AY173:BE175)</f>
        <v>0</v>
      </c>
      <c r="AZ188" s="538"/>
      <c r="BA188" s="538"/>
      <c r="BB188" s="538"/>
      <c r="BC188" s="538"/>
      <c r="BD188" s="538"/>
      <c r="BE188" s="580"/>
      <c r="BF188" s="537">
        <f>SUM(BF173:BM175)</f>
        <v>35860</v>
      </c>
      <c r="BG188" s="538"/>
      <c r="BH188" s="538"/>
      <c r="BI188" s="538"/>
      <c r="BJ188" s="538"/>
      <c r="BK188" s="538"/>
      <c r="BL188" s="538"/>
      <c r="BM188" s="580"/>
      <c r="BN188" s="537">
        <f>SUM(BN173:BU175)</f>
        <v>34340</v>
      </c>
      <c r="BO188" s="538"/>
      <c r="BP188" s="538"/>
      <c r="BQ188" s="538"/>
      <c r="BR188" s="538"/>
      <c r="BS188" s="538"/>
      <c r="BT188" s="538"/>
      <c r="BU188" s="580"/>
      <c r="BV188" s="537">
        <f>SUM(BF188:BU188)</f>
        <v>70200</v>
      </c>
      <c r="BW188" s="880"/>
      <c r="BX188" s="880"/>
      <c r="BY188" s="880"/>
      <c r="BZ188" s="880"/>
      <c r="CA188" s="880"/>
      <c r="CB188" s="880"/>
      <c r="CC188" s="885"/>
      <c r="CD188" s="537">
        <f>SUM(CD173:CK175)</f>
        <v>11310</v>
      </c>
      <c r="CE188" s="538"/>
      <c r="CF188" s="538"/>
      <c r="CG188" s="538"/>
      <c r="CH188" s="538"/>
      <c r="CI188" s="538"/>
      <c r="CJ188" s="538"/>
      <c r="CK188" s="539"/>
      <c r="CS188" s="220"/>
      <c r="CT188" s="678"/>
      <c r="CU188" s="678"/>
      <c r="CV188" s="678"/>
      <c r="CW188" s="678"/>
      <c r="CX188" s="678"/>
      <c r="CY188" s="678"/>
      <c r="CZ188" s="678"/>
      <c r="DA188" s="678"/>
      <c r="DB188" s="678"/>
      <c r="DC188" s="678"/>
      <c r="DD188" s="678"/>
      <c r="DE188" s="678"/>
      <c r="DF188" s="678"/>
      <c r="DG188" s="678"/>
    </row>
    <row r="189" spans="1:111" ht="15" customHeight="1">
      <c r="A189" s="760"/>
      <c r="B189" s="761"/>
      <c r="C189" s="761"/>
      <c r="D189" s="761"/>
      <c r="E189" s="761"/>
      <c r="F189" s="762"/>
      <c r="G189" s="144" t="s">
        <v>12</v>
      </c>
      <c r="H189" s="144"/>
      <c r="I189" s="144"/>
      <c r="J189" s="144"/>
      <c r="K189" s="144"/>
      <c r="L189" s="144"/>
      <c r="M189" s="144"/>
      <c r="N189" s="144"/>
      <c r="O189" s="144"/>
      <c r="P189" s="144"/>
      <c r="Q189" s="144"/>
      <c r="R189" s="144"/>
      <c r="S189" s="144"/>
      <c r="T189" s="144"/>
      <c r="U189" s="144"/>
      <c r="V189" s="144"/>
      <c r="W189" s="144"/>
      <c r="X189" s="144"/>
      <c r="Y189" s="144"/>
      <c r="Z189" s="144"/>
      <c r="AA189" s="488"/>
      <c r="AB189" s="832">
        <v>1</v>
      </c>
      <c r="AC189" s="833"/>
      <c r="AD189" s="834"/>
      <c r="AE189" s="835">
        <v>6</v>
      </c>
      <c r="AF189" s="833"/>
      <c r="AG189" s="834"/>
      <c r="AH189" s="835">
        <v>4</v>
      </c>
      <c r="AI189" s="833"/>
      <c r="AJ189" s="836"/>
      <c r="AK189" s="540">
        <f>SUM(AK176:AQ179)</f>
        <v>1040</v>
      </c>
      <c r="AL189" s="543"/>
      <c r="AM189" s="543"/>
      <c r="AN189" s="543"/>
      <c r="AO189" s="543"/>
      <c r="AP189" s="543"/>
      <c r="AQ189" s="543"/>
      <c r="AR189" s="540">
        <f>SUM(AR176:AX179)</f>
        <v>0</v>
      </c>
      <c r="AS189" s="543"/>
      <c r="AT189" s="543"/>
      <c r="AU189" s="543"/>
      <c r="AV189" s="543"/>
      <c r="AW189" s="543"/>
      <c r="AX189" s="543"/>
      <c r="AY189" s="676"/>
      <c r="AZ189" s="837"/>
      <c r="BA189" s="837"/>
      <c r="BB189" s="837"/>
      <c r="BC189" s="837"/>
      <c r="BD189" s="837"/>
      <c r="BE189" s="887"/>
      <c r="BF189" s="540">
        <f>SUM(BF176:BM179)</f>
        <v>50710</v>
      </c>
      <c r="BG189" s="543"/>
      <c r="BH189" s="543"/>
      <c r="BI189" s="543"/>
      <c r="BJ189" s="543"/>
      <c r="BK189" s="543"/>
      <c r="BL189" s="543"/>
      <c r="BM189" s="544"/>
      <c r="BN189" s="540">
        <f>SUM(BN176:BU179)</f>
        <v>5080</v>
      </c>
      <c r="BO189" s="543"/>
      <c r="BP189" s="543"/>
      <c r="BQ189" s="543"/>
      <c r="BR189" s="543"/>
      <c r="BS189" s="543"/>
      <c r="BT189" s="543"/>
      <c r="BU189" s="544"/>
      <c r="BV189" s="540">
        <f>SUM(BF189:BU189)</f>
        <v>55790</v>
      </c>
      <c r="BW189" s="541"/>
      <c r="BX189" s="541"/>
      <c r="BY189" s="541"/>
      <c r="BZ189" s="541"/>
      <c r="CA189" s="541"/>
      <c r="CB189" s="541"/>
      <c r="CC189" s="542"/>
      <c r="CD189" s="540">
        <f>SUM(CD176:CK179)</f>
        <v>9460</v>
      </c>
      <c r="CE189" s="543"/>
      <c r="CF189" s="543"/>
      <c r="CG189" s="543"/>
      <c r="CH189" s="543"/>
      <c r="CI189" s="543"/>
      <c r="CJ189" s="543"/>
      <c r="CK189" s="545"/>
      <c r="CS189" s="220"/>
      <c r="CT189" s="678"/>
      <c r="CU189" s="678"/>
      <c r="CV189" s="678"/>
      <c r="CW189" s="678"/>
      <c r="CX189" s="678"/>
      <c r="CY189" s="678"/>
      <c r="CZ189" s="678"/>
      <c r="DA189" s="678"/>
      <c r="DB189" s="678"/>
      <c r="DC189" s="678"/>
      <c r="DD189" s="678"/>
      <c r="DE189" s="678"/>
      <c r="DF189" s="678"/>
      <c r="DG189" s="678"/>
    </row>
    <row r="190" spans="1:111" ht="15" customHeight="1">
      <c r="A190" s="760"/>
      <c r="B190" s="761"/>
      <c r="C190" s="761"/>
      <c r="D190" s="761"/>
      <c r="E190" s="761"/>
      <c r="F190" s="762"/>
      <c r="G190" s="143" t="s">
        <v>9</v>
      </c>
      <c r="H190" s="144"/>
      <c r="I190" s="144"/>
      <c r="J190" s="144"/>
      <c r="K190" s="144"/>
      <c r="L190" s="144"/>
      <c r="M190" s="144"/>
      <c r="N190" s="144"/>
      <c r="O190" s="144"/>
      <c r="P190" s="144"/>
      <c r="Q190" s="144"/>
      <c r="R190" s="144"/>
      <c r="S190" s="144"/>
      <c r="T190" s="144"/>
      <c r="U190" s="144"/>
      <c r="V190" s="144"/>
      <c r="W190" s="144"/>
      <c r="X190" s="144"/>
      <c r="Y190" s="144"/>
      <c r="Z190" s="144"/>
      <c r="AA190" s="488"/>
      <c r="AB190" s="832">
        <v>1</v>
      </c>
      <c r="AC190" s="833"/>
      <c r="AD190" s="834"/>
      <c r="AE190" s="835">
        <v>7</v>
      </c>
      <c r="AF190" s="833"/>
      <c r="AG190" s="834"/>
      <c r="AH190" s="835">
        <v>4</v>
      </c>
      <c r="AI190" s="833"/>
      <c r="AJ190" s="836"/>
      <c r="AK190" s="676"/>
      <c r="AL190" s="837"/>
      <c r="AM190" s="837"/>
      <c r="AN190" s="837"/>
      <c r="AO190" s="837"/>
      <c r="AP190" s="837"/>
      <c r="AQ190" s="837"/>
      <c r="AR190" s="676"/>
      <c r="AS190" s="837"/>
      <c r="AT190" s="837"/>
      <c r="AU190" s="837"/>
      <c r="AV190" s="837"/>
      <c r="AW190" s="837"/>
      <c r="AX190" s="837"/>
      <c r="AY190" s="676"/>
      <c r="AZ190" s="837"/>
      <c r="BA190" s="837"/>
      <c r="BB190" s="837"/>
      <c r="BC190" s="837"/>
      <c r="BD190" s="837"/>
      <c r="BE190" s="887"/>
      <c r="BF190" s="540">
        <f>BF180</f>
        <v>990</v>
      </c>
      <c r="BG190" s="543"/>
      <c r="BH190" s="543"/>
      <c r="BI190" s="543"/>
      <c r="BJ190" s="543"/>
      <c r="BK190" s="543"/>
      <c r="BL190" s="543"/>
      <c r="BM190" s="544"/>
      <c r="BN190" s="540">
        <f>BN180</f>
        <v>0</v>
      </c>
      <c r="BO190" s="543"/>
      <c r="BP190" s="543"/>
      <c r="BQ190" s="543"/>
      <c r="BR190" s="543"/>
      <c r="BS190" s="543"/>
      <c r="BT190" s="543"/>
      <c r="BU190" s="544"/>
      <c r="BV190" s="540">
        <f>SUM(BF190:BU190)</f>
        <v>990</v>
      </c>
      <c r="BW190" s="541"/>
      <c r="BX190" s="541"/>
      <c r="BY190" s="541"/>
      <c r="BZ190" s="541"/>
      <c r="CA190" s="541"/>
      <c r="CB190" s="541"/>
      <c r="CC190" s="542"/>
      <c r="CD190" s="540">
        <f>CD180</f>
        <v>810</v>
      </c>
      <c r="CE190" s="543"/>
      <c r="CF190" s="543"/>
      <c r="CG190" s="543"/>
      <c r="CH190" s="543"/>
      <c r="CI190" s="543"/>
      <c r="CJ190" s="543"/>
      <c r="CK190" s="545"/>
      <c r="CS190" s="220"/>
      <c r="CT190" s="678"/>
      <c r="CU190" s="678"/>
      <c r="CV190" s="678"/>
      <c r="CW190" s="678"/>
      <c r="CX190" s="678"/>
      <c r="CY190" s="678"/>
      <c r="CZ190" s="678"/>
      <c r="DA190" s="678"/>
      <c r="DB190" s="678"/>
      <c r="DC190" s="678"/>
      <c r="DD190" s="678"/>
      <c r="DE190" s="678"/>
      <c r="DF190" s="678"/>
      <c r="DG190" s="678"/>
    </row>
    <row r="191" spans="1:111" ht="15" customHeight="1" thickBot="1">
      <c r="A191" s="773"/>
      <c r="B191" s="774"/>
      <c r="C191" s="774"/>
      <c r="D191" s="774"/>
      <c r="E191" s="774"/>
      <c r="F191" s="775"/>
      <c r="G191" s="143" t="s">
        <v>10</v>
      </c>
      <c r="H191" s="144"/>
      <c r="I191" s="144"/>
      <c r="J191" s="144"/>
      <c r="K191" s="144"/>
      <c r="L191" s="144"/>
      <c r="M191" s="144"/>
      <c r="N191" s="144"/>
      <c r="O191" s="144"/>
      <c r="P191" s="144"/>
      <c r="Q191" s="144"/>
      <c r="R191" s="144"/>
      <c r="S191" s="144"/>
      <c r="T191" s="144"/>
      <c r="U191" s="144"/>
      <c r="V191" s="144"/>
      <c r="W191" s="144"/>
      <c r="X191" s="144"/>
      <c r="Y191" s="144"/>
      <c r="Z191" s="144"/>
      <c r="AA191" s="488"/>
      <c r="AB191" s="839">
        <v>1</v>
      </c>
      <c r="AC191" s="840"/>
      <c r="AD191" s="841"/>
      <c r="AE191" s="842">
        <v>8</v>
      </c>
      <c r="AF191" s="840"/>
      <c r="AG191" s="841"/>
      <c r="AH191" s="842">
        <v>4</v>
      </c>
      <c r="AI191" s="840"/>
      <c r="AJ191" s="843"/>
      <c r="AK191" s="691"/>
      <c r="AL191" s="845"/>
      <c r="AM191" s="845"/>
      <c r="AN191" s="845"/>
      <c r="AO191" s="845"/>
      <c r="AP191" s="845"/>
      <c r="AQ191" s="845"/>
      <c r="AR191" s="691"/>
      <c r="AS191" s="845"/>
      <c r="AT191" s="845"/>
      <c r="AU191" s="845"/>
      <c r="AV191" s="845"/>
      <c r="AW191" s="845"/>
      <c r="AX191" s="845"/>
      <c r="AY191" s="691"/>
      <c r="AZ191" s="845"/>
      <c r="BA191" s="845"/>
      <c r="BB191" s="845"/>
      <c r="BC191" s="845"/>
      <c r="BD191" s="845"/>
      <c r="BE191" s="890"/>
      <c r="BF191" s="691"/>
      <c r="BG191" s="845"/>
      <c r="BH191" s="845"/>
      <c r="BI191" s="845"/>
      <c r="BJ191" s="845"/>
      <c r="BK191" s="845"/>
      <c r="BL191" s="845"/>
      <c r="BM191" s="890"/>
      <c r="BN191" s="691"/>
      <c r="BO191" s="845"/>
      <c r="BP191" s="845"/>
      <c r="BQ191" s="845"/>
      <c r="BR191" s="845"/>
      <c r="BS191" s="845"/>
      <c r="BT191" s="845"/>
      <c r="BU191" s="890"/>
      <c r="BV191" s="691"/>
      <c r="BW191" s="891"/>
      <c r="BX191" s="891"/>
      <c r="BY191" s="891"/>
      <c r="BZ191" s="891"/>
      <c r="CA191" s="891"/>
      <c r="CB191" s="891"/>
      <c r="CC191" s="892"/>
      <c r="CD191" s="691"/>
      <c r="CE191" s="845"/>
      <c r="CF191" s="845"/>
      <c r="CG191" s="845"/>
      <c r="CH191" s="845"/>
      <c r="CI191" s="845"/>
      <c r="CJ191" s="845"/>
      <c r="CK191" s="846"/>
      <c r="CS191" s="220"/>
      <c r="CT191" s="678"/>
      <c r="CU191" s="678"/>
      <c r="CV191" s="678"/>
      <c r="CW191" s="678"/>
      <c r="CX191" s="678"/>
      <c r="CY191" s="678"/>
      <c r="CZ191" s="678"/>
      <c r="DA191" s="678"/>
      <c r="DB191" s="678"/>
      <c r="DC191" s="678"/>
      <c r="DD191" s="678"/>
      <c r="DE191" s="678"/>
      <c r="DF191" s="678"/>
      <c r="DG191" s="678"/>
    </row>
    <row r="192" spans="1:111" ht="12.75" customHeight="1" thickBot="1">
      <c r="CT192" s="678"/>
      <c r="CU192" s="678"/>
      <c r="CV192" s="678"/>
      <c r="CW192" s="678"/>
      <c r="CX192" s="678"/>
      <c r="CY192" s="678"/>
      <c r="CZ192" s="678"/>
      <c r="DA192" s="678"/>
      <c r="DB192" s="678"/>
      <c r="DC192" s="678"/>
      <c r="DD192" s="678"/>
      <c r="DE192" s="678"/>
      <c r="DF192" s="678"/>
      <c r="DG192" s="678"/>
    </row>
    <row r="193" spans="1:135" ht="15" customHeight="1">
      <c r="A193" s="442" t="s">
        <v>14</v>
      </c>
      <c r="B193" s="750"/>
      <c r="C193" s="750"/>
      <c r="D193" s="443" t="s">
        <v>15</v>
      </c>
      <c r="E193" s="443"/>
      <c r="F193" s="444"/>
      <c r="G193" s="143" t="s">
        <v>749</v>
      </c>
      <c r="H193" s="144"/>
      <c r="I193" s="144"/>
      <c r="J193" s="144"/>
      <c r="K193" s="144"/>
      <c r="L193" s="144"/>
      <c r="M193" s="144"/>
      <c r="N193" s="144"/>
      <c r="O193" s="144"/>
      <c r="P193" s="144"/>
      <c r="Q193" s="144"/>
      <c r="R193" s="144"/>
      <c r="S193" s="144"/>
      <c r="T193" s="144"/>
      <c r="U193" s="144"/>
      <c r="V193" s="144"/>
      <c r="W193" s="144"/>
      <c r="X193" s="144"/>
      <c r="Y193" s="144"/>
      <c r="Z193" s="144"/>
      <c r="AA193" s="488"/>
      <c r="AB193" s="824">
        <v>1</v>
      </c>
      <c r="AC193" s="825"/>
      <c r="AD193" s="826"/>
      <c r="AE193" s="827">
        <v>9</v>
      </c>
      <c r="AF193" s="825"/>
      <c r="AG193" s="826"/>
      <c r="AH193" s="827">
        <v>4</v>
      </c>
      <c r="AI193" s="825"/>
      <c r="AJ193" s="825"/>
      <c r="AK193" s="418">
        <v>10660</v>
      </c>
      <c r="AL193" s="495"/>
      <c r="AM193" s="495"/>
      <c r="AN193" s="495"/>
      <c r="AO193" s="495"/>
      <c r="AP193" s="495"/>
      <c r="AQ193" s="495"/>
      <c r="AR193" s="418">
        <v>1800</v>
      </c>
      <c r="AS193" s="495"/>
      <c r="AT193" s="495"/>
      <c r="AU193" s="495"/>
      <c r="AV193" s="495"/>
      <c r="AW193" s="495"/>
      <c r="AX193" s="495"/>
      <c r="AY193" s="418"/>
      <c r="AZ193" s="495"/>
      <c r="BA193" s="495"/>
      <c r="BB193" s="495"/>
      <c r="BC193" s="495"/>
      <c r="BD193" s="495"/>
      <c r="BE193" s="496"/>
      <c r="BF193" s="418">
        <v>86570</v>
      </c>
      <c r="BG193" s="495"/>
      <c r="BH193" s="495"/>
      <c r="BI193" s="495"/>
      <c r="BJ193" s="495"/>
      <c r="BK193" s="495"/>
      <c r="BL193" s="495"/>
      <c r="BM193" s="496"/>
      <c r="BN193" s="418">
        <v>39420</v>
      </c>
      <c r="BO193" s="495"/>
      <c r="BP193" s="495"/>
      <c r="BQ193" s="495"/>
      <c r="BR193" s="495"/>
      <c r="BS193" s="495"/>
      <c r="BT193" s="495"/>
      <c r="BU193" s="496"/>
      <c r="BV193" s="537">
        <f>SUM(BF193:BU193)</f>
        <v>125990</v>
      </c>
      <c r="BW193" s="880"/>
      <c r="BX193" s="880"/>
      <c r="BY193" s="880"/>
      <c r="BZ193" s="880"/>
      <c r="CA193" s="880"/>
      <c r="CB193" s="880"/>
      <c r="CC193" s="885"/>
      <c r="CD193" s="418">
        <v>20440</v>
      </c>
      <c r="CE193" s="495"/>
      <c r="CF193" s="495"/>
      <c r="CG193" s="495"/>
      <c r="CH193" s="495"/>
      <c r="CI193" s="495"/>
      <c r="CJ193" s="495"/>
      <c r="CK193" s="497"/>
      <c r="CS193" s="220"/>
      <c r="CT193" s="678"/>
      <c r="CU193" s="678"/>
      <c r="CV193" s="678"/>
      <c r="CW193" s="678"/>
      <c r="CX193" s="678"/>
      <c r="CY193" s="678"/>
      <c r="CZ193" s="678"/>
      <c r="DA193" s="678"/>
      <c r="DB193" s="678"/>
      <c r="DC193" s="678"/>
      <c r="DD193" s="678"/>
      <c r="DE193" s="678"/>
      <c r="DF193" s="678"/>
      <c r="DG193" s="678"/>
    </row>
    <row r="194" spans="1:135" ht="15" customHeight="1">
      <c r="A194" s="560"/>
      <c r="B194" s="761"/>
      <c r="C194" s="761"/>
      <c r="D194" s="561"/>
      <c r="E194" s="561"/>
      <c r="F194" s="562"/>
      <c r="G194" s="563" t="s">
        <v>282</v>
      </c>
      <c r="H194" s="564"/>
      <c r="I194" s="564"/>
      <c r="J194" s="564"/>
      <c r="K194" s="564"/>
      <c r="L194" s="564"/>
      <c r="M194" s="564"/>
      <c r="N194" s="564"/>
      <c r="O194" s="564"/>
      <c r="P194" s="564"/>
      <c r="Q194" s="564"/>
      <c r="R194" s="564"/>
      <c r="S194" s="564"/>
      <c r="T194" s="564"/>
      <c r="U194" s="564"/>
      <c r="V194" s="564"/>
      <c r="W194" s="564"/>
      <c r="X194" s="564"/>
      <c r="Y194" s="564"/>
      <c r="Z194" s="564"/>
      <c r="AA194" s="565"/>
      <c r="AB194" s="832">
        <v>2</v>
      </c>
      <c r="AC194" s="833"/>
      <c r="AD194" s="834"/>
      <c r="AE194" s="835">
        <v>0</v>
      </c>
      <c r="AF194" s="833"/>
      <c r="AG194" s="834"/>
      <c r="AH194" s="835">
        <v>4</v>
      </c>
      <c r="AI194" s="833"/>
      <c r="AJ194" s="833"/>
      <c r="AK194" s="676"/>
      <c r="AL194" s="837"/>
      <c r="AM194" s="837"/>
      <c r="AN194" s="837"/>
      <c r="AO194" s="837"/>
      <c r="AP194" s="837"/>
      <c r="AQ194" s="837"/>
      <c r="AR194" s="676"/>
      <c r="AS194" s="837"/>
      <c r="AT194" s="837"/>
      <c r="AU194" s="837"/>
      <c r="AV194" s="837"/>
      <c r="AW194" s="837"/>
      <c r="AX194" s="837"/>
      <c r="AY194" s="676"/>
      <c r="AZ194" s="837"/>
      <c r="BA194" s="837"/>
      <c r="BB194" s="837"/>
      <c r="BC194" s="837"/>
      <c r="BD194" s="837"/>
      <c r="BE194" s="887"/>
      <c r="BF194" s="428">
        <v>990</v>
      </c>
      <c r="BG194" s="445"/>
      <c r="BH194" s="445"/>
      <c r="BI194" s="445"/>
      <c r="BJ194" s="445"/>
      <c r="BK194" s="445"/>
      <c r="BL194" s="445"/>
      <c r="BM194" s="506"/>
      <c r="BN194" s="428"/>
      <c r="BO194" s="445"/>
      <c r="BP194" s="445"/>
      <c r="BQ194" s="445"/>
      <c r="BR194" s="445"/>
      <c r="BS194" s="445"/>
      <c r="BT194" s="445"/>
      <c r="BU194" s="506"/>
      <c r="BV194" s="540">
        <f>SUM(BF194:BU194)</f>
        <v>990</v>
      </c>
      <c r="BW194" s="541"/>
      <c r="BX194" s="541"/>
      <c r="BY194" s="541"/>
      <c r="BZ194" s="541"/>
      <c r="CA194" s="541"/>
      <c r="CB194" s="541"/>
      <c r="CC194" s="542"/>
      <c r="CD194" s="428">
        <v>810</v>
      </c>
      <c r="CE194" s="445"/>
      <c r="CF194" s="445"/>
      <c r="CG194" s="445"/>
      <c r="CH194" s="445"/>
      <c r="CI194" s="445"/>
      <c r="CJ194" s="445"/>
      <c r="CK194" s="446"/>
      <c r="CS194" s="220"/>
      <c r="CT194" s="678"/>
      <c r="CU194" s="678"/>
      <c r="CV194" s="678"/>
      <c r="CW194" s="678"/>
      <c r="CX194" s="678"/>
      <c r="CY194" s="678"/>
      <c r="CZ194" s="678"/>
      <c r="DA194" s="678"/>
      <c r="DB194" s="678"/>
      <c r="DC194" s="678"/>
      <c r="DD194" s="678"/>
      <c r="DE194" s="678"/>
      <c r="DF194" s="678"/>
      <c r="DG194" s="678"/>
    </row>
    <row r="195" spans="1:135" ht="15" customHeight="1">
      <c r="A195" s="560"/>
      <c r="B195" s="761"/>
      <c r="C195" s="761"/>
      <c r="D195" s="561"/>
      <c r="E195" s="561"/>
      <c r="F195" s="562"/>
      <c r="G195" s="143" t="s">
        <v>4414</v>
      </c>
      <c r="H195" s="144"/>
      <c r="I195" s="144"/>
      <c r="J195" s="144"/>
      <c r="K195" s="144"/>
      <c r="L195" s="144"/>
      <c r="M195" s="144"/>
      <c r="N195" s="144"/>
      <c r="O195" s="144"/>
      <c r="P195" s="144"/>
      <c r="Q195" s="144"/>
      <c r="R195" s="144"/>
      <c r="S195" s="144"/>
      <c r="T195" s="144"/>
      <c r="U195" s="144"/>
      <c r="V195" s="144"/>
      <c r="W195" s="144"/>
      <c r="X195" s="144"/>
      <c r="Y195" s="144"/>
      <c r="Z195" s="144"/>
      <c r="AA195" s="144"/>
      <c r="AB195" s="832">
        <v>2</v>
      </c>
      <c r="AC195" s="833"/>
      <c r="AD195" s="834"/>
      <c r="AE195" s="835">
        <v>1</v>
      </c>
      <c r="AF195" s="833"/>
      <c r="AG195" s="834"/>
      <c r="AH195" s="835">
        <v>4</v>
      </c>
      <c r="AI195" s="833"/>
      <c r="AJ195" s="833"/>
      <c r="AK195" s="676"/>
      <c r="AL195" s="837"/>
      <c r="AM195" s="837"/>
      <c r="AN195" s="837"/>
      <c r="AO195" s="837"/>
      <c r="AP195" s="837"/>
      <c r="AQ195" s="837"/>
      <c r="AR195" s="676"/>
      <c r="AS195" s="837"/>
      <c r="AT195" s="837"/>
      <c r="AU195" s="837"/>
      <c r="AV195" s="837"/>
      <c r="AW195" s="837"/>
      <c r="AX195" s="837"/>
      <c r="AY195" s="676"/>
      <c r="AZ195" s="837"/>
      <c r="BA195" s="837"/>
      <c r="BB195" s="837"/>
      <c r="BC195" s="837"/>
      <c r="BD195" s="837"/>
      <c r="BE195" s="887"/>
      <c r="BF195" s="676"/>
      <c r="BG195" s="837"/>
      <c r="BH195" s="837"/>
      <c r="BI195" s="837"/>
      <c r="BJ195" s="837"/>
      <c r="BK195" s="837"/>
      <c r="BL195" s="837"/>
      <c r="BM195" s="887"/>
      <c r="BN195" s="676"/>
      <c r="BO195" s="837"/>
      <c r="BP195" s="837"/>
      <c r="BQ195" s="837"/>
      <c r="BR195" s="837"/>
      <c r="BS195" s="837"/>
      <c r="BT195" s="837"/>
      <c r="BU195" s="887"/>
      <c r="BV195" s="676"/>
      <c r="BW195" s="888"/>
      <c r="BX195" s="888"/>
      <c r="BY195" s="888"/>
      <c r="BZ195" s="888"/>
      <c r="CA195" s="888"/>
      <c r="CB195" s="888"/>
      <c r="CC195" s="889"/>
      <c r="CD195" s="676"/>
      <c r="CE195" s="837"/>
      <c r="CF195" s="837"/>
      <c r="CG195" s="837"/>
      <c r="CH195" s="837"/>
      <c r="CI195" s="837"/>
      <c r="CJ195" s="837"/>
      <c r="CK195" s="838"/>
      <c r="CS195" s="220"/>
      <c r="CT195" s="678"/>
      <c r="CU195" s="678"/>
      <c r="CV195" s="678"/>
      <c r="CW195" s="678"/>
      <c r="CX195" s="678"/>
      <c r="CY195" s="678"/>
      <c r="CZ195" s="678"/>
      <c r="DA195" s="678"/>
      <c r="DB195" s="678"/>
      <c r="DC195" s="678"/>
      <c r="DD195" s="678"/>
      <c r="DE195" s="678"/>
      <c r="DF195" s="678"/>
      <c r="DG195" s="678"/>
    </row>
    <row r="196" spans="1:135" ht="15" customHeight="1">
      <c r="A196" s="560"/>
      <c r="B196" s="761"/>
      <c r="C196" s="761"/>
      <c r="D196" s="561"/>
      <c r="E196" s="561"/>
      <c r="F196" s="562"/>
      <c r="G196" s="143" t="s">
        <v>4416</v>
      </c>
      <c r="H196" s="144"/>
      <c r="I196" s="144"/>
      <c r="J196" s="144"/>
      <c r="K196" s="144"/>
      <c r="L196" s="144"/>
      <c r="M196" s="144"/>
      <c r="N196" s="144"/>
      <c r="O196" s="144"/>
      <c r="P196" s="144"/>
      <c r="Q196" s="144"/>
      <c r="R196" s="144"/>
      <c r="S196" s="144"/>
      <c r="T196" s="144"/>
      <c r="U196" s="144"/>
      <c r="V196" s="144"/>
      <c r="W196" s="144"/>
      <c r="X196" s="144"/>
      <c r="Y196" s="144"/>
      <c r="Z196" s="144"/>
      <c r="AA196" s="144"/>
      <c r="AB196" s="832">
        <v>2</v>
      </c>
      <c r="AC196" s="833"/>
      <c r="AD196" s="834"/>
      <c r="AE196" s="835">
        <v>2</v>
      </c>
      <c r="AF196" s="833"/>
      <c r="AG196" s="834"/>
      <c r="AH196" s="835">
        <v>4</v>
      </c>
      <c r="AI196" s="833"/>
      <c r="AJ196" s="833"/>
      <c r="AK196" s="676"/>
      <c r="AL196" s="837"/>
      <c r="AM196" s="837"/>
      <c r="AN196" s="837"/>
      <c r="AO196" s="837"/>
      <c r="AP196" s="837"/>
      <c r="AQ196" s="837"/>
      <c r="AR196" s="676"/>
      <c r="AS196" s="837"/>
      <c r="AT196" s="837"/>
      <c r="AU196" s="837"/>
      <c r="AV196" s="837"/>
      <c r="AW196" s="837"/>
      <c r="AX196" s="837"/>
      <c r="AY196" s="676"/>
      <c r="AZ196" s="837"/>
      <c r="BA196" s="837"/>
      <c r="BB196" s="837"/>
      <c r="BC196" s="837"/>
      <c r="BD196" s="837"/>
      <c r="BE196" s="887"/>
      <c r="BF196" s="676"/>
      <c r="BG196" s="837"/>
      <c r="BH196" s="837"/>
      <c r="BI196" s="837"/>
      <c r="BJ196" s="837"/>
      <c r="BK196" s="837"/>
      <c r="BL196" s="837"/>
      <c r="BM196" s="887"/>
      <c r="BN196" s="676"/>
      <c r="BO196" s="837"/>
      <c r="BP196" s="837"/>
      <c r="BQ196" s="837"/>
      <c r="BR196" s="837"/>
      <c r="BS196" s="837"/>
      <c r="BT196" s="837"/>
      <c r="BU196" s="887"/>
      <c r="BV196" s="676"/>
      <c r="BW196" s="888"/>
      <c r="BX196" s="888"/>
      <c r="BY196" s="888"/>
      <c r="BZ196" s="888"/>
      <c r="CA196" s="888"/>
      <c r="CB196" s="888"/>
      <c r="CC196" s="889"/>
      <c r="CD196" s="676"/>
      <c r="CE196" s="837"/>
      <c r="CF196" s="837"/>
      <c r="CG196" s="837"/>
      <c r="CH196" s="837"/>
      <c r="CI196" s="837"/>
      <c r="CJ196" s="837"/>
      <c r="CK196" s="838"/>
      <c r="CS196" s="220"/>
      <c r="CT196" s="678"/>
      <c r="CU196" s="678"/>
      <c r="CV196" s="678"/>
      <c r="CW196" s="678"/>
      <c r="CX196" s="678"/>
      <c r="CY196" s="678"/>
      <c r="CZ196" s="678"/>
      <c r="DA196" s="678"/>
      <c r="DB196" s="678"/>
      <c r="DC196" s="678"/>
      <c r="DD196" s="678"/>
      <c r="DE196" s="678"/>
      <c r="DF196" s="678"/>
      <c r="DG196" s="678"/>
    </row>
    <row r="197" spans="1:135" ht="15" customHeight="1">
      <c r="A197" s="560"/>
      <c r="B197" s="761"/>
      <c r="C197" s="761"/>
      <c r="D197" s="561"/>
      <c r="E197" s="561"/>
      <c r="F197" s="562"/>
      <c r="G197" s="143" t="s">
        <v>4423</v>
      </c>
      <c r="H197" s="144"/>
      <c r="I197" s="144"/>
      <c r="J197" s="144"/>
      <c r="K197" s="144"/>
      <c r="L197" s="144"/>
      <c r="M197" s="144"/>
      <c r="N197" s="144"/>
      <c r="O197" s="144"/>
      <c r="P197" s="144"/>
      <c r="Q197" s="144"/>
      <c r="R197" s="144"/>
      <c r="S197" s="144"/>
      <c r="T197" s="144"/>
      <c r="U197" s="144"/>
      <c r="V197" s="144"/>
      <c r="W197" s="144"/>
      <c r="X197" s="144"/>
      <c r="Y197" s="144"/>
      <c r="Z197" s="144"/>
      <c r="AA197" s="144"/>
      <c r="AB197" s="832">
        <v>2</v>
      </c>
      <c r="AC197" s="833"/>
      <c r="AD197" s="834"/>
      <c r="AE197" s="835">
        <v>3</v>
      </c>
      <c r="AF197" s="833"/>
      <c r="AG197" s="834"/>
      <c r="AH197" s="835">
        <v>4</v>
      </c>
      <c r="AI197" s="833"/>
      <c r="AJ197" s="833"/>
      <c r="AK197" s="676"/>
      <c r="AL197" s="837"/>
      <c r="AM197" s="837"/>
      <c r="AN197" s="837"/>
      <c r="AO197" s="837"/>
      <c r="AP197" s="837"/>
      <c r="AQ197" s="837"/>
      <c r="AR197" s="676"/>
      <c r="AS197" s="837"/>
      <c r="AT197" s="837"/>
      <c r="AU197" s="837"/>
      <c r="AV197" s="837"/>
      <c r="AW197" s="837"/>
      <c r="AX197" s="837"/>
      <c r="AY197" s="676"/>
      <c r="AZ197" s="837"/>
      <c r="BA197" s="837"/>
      <c r="BB197" s="837"/>
      <c r="BC197" s="837"/>
      <c r="BD197" s="837"/>
      <c r="BE197" s="887"/>
      <c r="BF197" s="676"/>
      <c r="BG197" s="837"/>
      <c r="BH197" s="837"/>
      <c r="BI197" s="837"/>
      <c r="BJ197" s="837"/>
      <c r="BK197" s="837"/>
      <c r="BL197" s="837"/>
      <c r="BM197" s="887"/>
      <c r="BN197" s="676"/>
      <c r="BO197" s="837"/>
      <c r="BP197" s="837"/>
      <c r="BQ197" s="837"/>
      <c r="BR197" s="837"/>
      <c r="BS197" s="837"/>
      <c r="BT197" s="837"/>
      <c r="BU197" s="887"/>
      <c r="BV197" s="676"/>
      <c r="BW197" s="888"/>
      <c r="BX197" s="888"/>
      <c r="BY197" s="888"/>
      <c r="BZ197" s="888"/>
      <c r="CA197" s="888"/>
      <c r="CB197" s="888"/>
      <c r="CC197" s="889"/>
      <c r="CD197" s="676"/>
      <c r="CE197" s="837"/>
      <c r="CF197" s="837"/>
      <c r="CG197" s="837"/>
      <c r="CH197" s="837"/>
      <c r="CI197" s="837"/>
      <c r="CJ197" s="837"/>
      <c r="CK197" s="838"/>
      <c r="CS197" s="220"/>
      <c r="CT197" s="678"/>
      <c r="CU197" s="678"/>
      <c r="CV197" s="678"/>
      <c r="CW197" s="678"/>
      <c r="CX197" s="678"/>
      <c r="CY197" s="678"/>
      <c r="CZ197" s="678"/>
      <c r="DA197" s="678"/>
      <c r="DB197" s="678"/>
      <c r="DC197" s="678"/>
      <c r="DD197" s="678"/>
      <c r="DE197" s="678"/>
      <c r="DF197" s="678"/>
      <c r="DG197" s="678"/>
    </row>
    <row r="198" spans="1:135" ht="15" customHeight="1">
      <c r="A198" s="760"/>
      <c r="B198" s="761"/>
      <c r="C198" s="761"/>
      <c r="D198" s="561"/>
      <c r="E198" s="561"/>
      <c r="F198" s="562"/>
      <c r="G198" s="143" t="s">
        <v>4419</v>
      </c>
      <c r="H198" s="144"/>
      <c r="I198" s="144"/>
      <c r="J198" s="144"/>
      <c r="K198" s="144"/>
      <c r="L198" s="144"/>
      <c r="M198" s="144"/>
      <c r="N198" s="144"/>
      <c r="O198" s="144"/>
      <c r="P198" s="144"/>
      <c r="Q198" s="144"/>
      <c r="R198" s="144"/>
      <c r="S198" s="144"/>
      <c r="T198" s="144"/>
      <c r="U198" s="144"/>
      <c r="V198" s="144"/>
      <c r="W198" s="144"/>
      <c r="X198" s="144"/>
      <c r="Y198" s="144"/>
      <c r="Z198" s="144"/>
      <c r="AA198" s="144"/>
      <c r="AB198" s="832">
        <v>2</v>
      </c>
      <c r="AC198" s="833"/>
      <c r="AD198" s="834"/>
      <c r="AE198" s="835">
        <v>4</v>
      </c>
      <c r="AF198" s="833"/>
      <c r="AG198" s="834"/>
      <c r="AH198" s="835">
        <v>4</v>
      </c>
      <c r="AI198" s="833"/>
      <c r="AJ198" s="833"/>
      <c r="AK198" s="676"/>
      <c r="AL198" s="837"/>
      <c r="AM198" s="837"/>
      <c r="AN198" s="837"/>
      <c r="AO198" s="837"/>
      <c r="AP198" s="837"/>
      <c r="AQ198" s="837"/>
      <c r="AR198" s="676"/>
      <c r="AS198" s="837"/>
      <c r="AT198" s="837"/>
      <c r="AU198" s="837"/>
      <c r="AV198" s="837"/>
      <c r="AW198" s="837"/>
      <c r="AX198" s="837"/>
      <c r="AY198" s="676"/>
      <c r="AZ198" s="837"/>
      <c r="BA198" s="837"/>
      <c r="BB198" s="837"/>
      <c r="BC198" s="837"/>
      <c r="BD198" s="837"/>
      <c r="BE198" s="887"/>
      <c r="BF198" s="676"/>
      <c r="BG198" s="837"/>
      <c r="BH198" s="837"/>
      <c r="BI198" s="837"/>
      <c r="BJ198" s="837"/>
      <c r="BK198" s="837"/>
      <c r="BL198" s="837"/>
      <c r="BM198" s="887"/>
      <c r="BN198" s="676"/>
      <c r="BO198" s="837"/>
      <c r="BP198" s="837"/>
      <c r="BQ198" s="837"/>
      <c r="BR198" s="837"/>
      <c r="BS198" s="837"/>
      <c r="BT198" s="837"/>
      <c r="BU198" s="887"/>
      <c r="BV198" s="676"/>
      <c r="BW198" s="888"/>
      <c r="BX198" s="888"/>
      <c r="BY198" s="888"/>
      <c r="BZ198" s="888"/>
      <c r="CA198" s="888"/>
      <c r="CB198" s="888"/>
      <c r="CC198" s="889"/>
      <c r="CD198" s="676"/>
      <c r="CE198" s="837"/>
      <c r="CF198" s="837"/>
      <c r="CG198" s="837"/>
      <c r="CH198" s="837"/>
      <c r="CI198" s="837"/>
      <c r="CJ198" s="837"/>
      <c r="CK198" s="838"/>
      <c r="CS198" s="220"/>
      <c r="CT198" s="678"/>
      <c r="CU198" s="678"/>
      <c r="CV198" s="678"/>
      <c r="CW198" s="678"/>
      <c r="CX198" s="678"/>
      <c r="CY198" s="678"/>
      <c r="CZ198" s="678"/>
      <c r="DA198" s="678"/>
      <c r="DB198" s="678"/>
      <c r="DC198" s="678"/>
      <c r="DD198" s="678"/>
      <c r="DE198" s="678"/>
      <c r="DF198" s="678"/>
      <c r="DG198" s="678"/>
    </row>
    <row r="199" spans="1:135" ht="15" customHeight="1" thickBot="1">
      <c r="A199" s="447"/>
      <c r="B199" s="774"/>
      <c r="C199" s="774"/>
      <c r="D199" s="448"/>
      <c r="E199" s="448"/>
      <c r="F199" s="449"/>
      <c r="G199" s="143" t="s">
        <v>336</v>
      </c>
      <c r="H199" s="144"/>
      <c r="I199" s="144"/>
      <c r="J199" s="144"/>
      <c r="K199" s="144"/>
      <c r="L199" s="144"/>
      <c r="M199" s="144"/>
      <c r="N199" s="144"/>
      <c r="O199" s="144"/>
      <c r="P199" s="144"/>
      <c r="Q199" s="144"/>
      <c r="R199" s="144"/>
      <c r="S199" s="144"/>
      <c r="T199" s="144"/>
      <c r="U199" s="144"/>
      <c r="V199" s="144"/>
      <c r="W199" s="144"/>
      <c r="X199" s="144"/>
      <c r="Y199" s="144"/>
      <c r="Z199" s="144"/>
      <c r="AA199" s="488"/>
      <c r="AB199" s="839">
        <v>2</v>
      </c>
      <c r="AC199" s="840"/>
      <c r="AD199" s="841"/>
      <c r="AE199" s="842">
        <v>5</v>
      </c>
      <c r="AF199" s="840"/>
      <c r="AG199" s="841"/>
      <c r="AH199" s="842">
        <v>4</v>
      </c>
      <c r="AI199" s="840"/>
      <c r="AJ199" s="840"/>
      <c r="AK199" s="291">
        <f>SUM(AK193:AQ198)</f>
        <v>10660</v>
      </c>
      <c r="AL199" s="291"/>
      <c r="AM199" s="291"/>
      <c r="AN199" s="291"/>
      <c r="AO199" s="291"/>
      <c r="AP199" s="291"/>
      <c r="AQ199" s="519"/>
      <c r="AR199" s="291">
        <f>SUM(AR193:AX198)</f>
        <v>1800</v>
      </c>
      <c r="AS199" s="291"/>
      <c r="AT199" s="291"/>
      <c r="AU199" s="291"/>
      <c r="AV199" s="291"/>
      <c r="AW199" s="291"/>
      <c r="AX199" s="519"/>
      <c r="AY199" s="519">
        <f>SUM(AY193:BE198)</f>
        <v>0</v>
      </c>
      <c r="AZ199" s="520"/>
      <c r="BA199" s="520"/>
      <c r="BB199" s="520"/>
      <c r="BC199" s="520"/>
      <c r="BD199" s="520"/>
      <c r="BE199" s="556"/>
      <c r="BF199" s="519">
        <f>SUM(BF193:BM198)</f>
        <v>87560</v>
      </c>
      <c r="BG199" s="520"/>
      <c r="BH199" s="520"/>
      <c r="BI199" s="520"/>
      <c r="BJ199" s="520"/>
      <c r="BK199" s="520"/>
      <c r="BL199" s="520"/>
      <c r="BM199" s="556"/>
      <c r="BN199" s="519">
        <f>SUM(BN193:BU198)</f>
        <v>39420</v>
      </c>
      <c r="BO199" s="520"/>
      <c r="BP199" s="520"/>
      <c r="BQ199" s="520"/>
      <c r="BR199" s="520"/>
      <c r="BS199" s="520"/>
      <c r="BT199" s="520"/>
      <c r="BU199" s="556"/>
      <c r="BV199" s="519">
        <f>SUM(BF199:BU199)</f>
        <v>126980</v>
      </c>
      <c r="BW199" s="554"/>
      <c r="BX199" s="554"/>
      <c r="BY199" s="554"/>
      <c r="BZ199" s="554"/>
      <c r="CA199" s="554"/>
      <c r="CB199" s="554"/>
      <c r="CC199" s="555"/>
      <c r="CD199" s="519">
        <f>SUM(CD193:CK198)</f>
        <v>21250</v>
      </c>
      <c r="CE199" s="520"/>
      <c r="CF199" s="520"/>
      <c r="CG199" s="520"/>
      <c r="CH199" s="520"/>
      <c r="CI199" s="520"/>
      <c r="CJ199" s="520"/>
      <c r="CK199" s="521"/>
      <c r="CS199" s="220"/>
      <c r="CT199" s="678"/>
      <c r="CU199" s="678"/>
      <c r="CV199" s="678"/>
      <c r="CW199" s="678"/>
      <c r="CX199" s="678"/>
      <c r="CY199" s="678"/>
      <c r="CZ199" s="678"/>
      <c r="DA199" s="678"/>
      <c r="DB199" s="678"/>
      <c r="DC199" s="678"/>
    </row>
    <row r="200" spans="1:135" ht="15" customHeight="1">
      <c r="A200" s="567"/>
      <c r="B200" s="788"/>
      <c r="C200" s="788"/>
      <c r="D200" s="567"/>
      <c r="E200" s="567"/>
      <c r="F200" s="567"/>
      <c r="G200" s="205"/>
      <c r="H200" s="569"/>
      <c r="I200" s="569"/>
      <c r="J200" s="569"/>
      <c r="K200" s="569"/>
      <c r="L200" s="569"/>
      <c r="M200" s="569"/>
      <c r="N200" s="569"/>
      <c r="O200" s="569"/>
      <c r="P200" s="569"/>
      <c r="Q200" s="569"/>
      <c r="R200" s="569"/>
      <c r="S200" s="569"/>
      <c r="T200" s="569"/>
      <c r="U200" s="569"/>
      <c r="V200" s="569"/>
      <c r="W200" s="569"/>
      <c r="X200" s="569"/>
      <c r="Y200" s="569"/>
      <c r="Z200" s="569"/>
      <c r="AA200" s="569"/>
      <c r="AB200" s="850"/>
      <c r="AC200" s="850"/>
      <c r="AD200" s="850"/>
      <c r="AE200" s="850"/>
      <c r="AF200" s="847"/>
      <c r="AG200" s="847"/>
      <c r="AH200" s="847"/>
      <c r="AI200" s="847"/>
      <c r="AJ200" s="847"/>
      <c r="AK200" s="220"/>
      <c r="AL200" s="220"/>
      <c r="AM200" s="220"/>
      <c r="AN200" s="220"/>
      <c r="AO200" s="220"/>
      <c r="AP200" s="220"/>
      <c r="AQ200" s="220"/>
      <c r="AR200" s="220"/>
      <c r="AS200" s="220"/>
      <c r="AT200" s="220"/>
      <c r="AU200" s="220"/>
      <c r="AV200" s="220"/>
      <c r="AW200" s="220"/>
      <c r="AX200" s="220"/>
      <c r="AY200" s="220"/>
      <c r="AZ200" s="220"/>
      <c r="BA200" s="220"/>
      <c r="BB200" s="220"/>
      <c r="BC200" s="220"/>
      <c r="BD200" s="220"/>
      <c r="BE200" s="220"/>
      <c r="BF200" s="220"/>
      <c r="BG200" s="220"/>
      <c r="BH200" s="220"/>
      <c r="BI200" s="220"/>
      <c r="BJ200" s="220"/>
      <c r="BK200" s="220"/>
      <c r="BL200" s="220"/>
      <c r="BM200" s="847"/>
      <c r="BN200" s="847"/>
      <c r="BO200" s="847"/>
      <c r="BP200" s="847"/>
      <c r="BQ200" s="847"/>
      <c r="BR200" s="847"/>
      <c r="BS200" s="847"/>
      <c r="BT200" s="847"/>
      <c r="BU200" s="847"/>
      <c r="BV200" s="220"/>
      <c r="BW200" s="220"/>
      <c r="BX200" s="220"/>
      <c r="BY200" s="220"/>
      <c r="BZ200" s="220"/>
      <c r="CA200" s="220"/>
      <c r="CB200" s="220"/>
      <c r="CC200" s="220"/>
      <c r="CD200" s="220"/>
      <c r="CE200" s="220"/>
      <c r="CF200" s="220"/>
      <c r="CG200" s="220"/>
      <c r="CH200" s="220"/>
      <c r="CI200" s="220"/>
      <c r="CJ200" s="220"/>
      <c r="CK200" s="220"/>
      <c r="CL200" s="220"/>
      <c r="CM200" s="220"/>
      <c r="CN200" s="220"/>
      <c r="CO200" s="220"/>
      <c r="CP200" s="220"/>
      <c r="CQ200" s="220"/>
      <c r="CR200" s="220"/>
      <c r="CS200" s="220"/>
      <c r="CT200" s="571"/>
      <c r="CU200" s="571"/>
      <c r="CV200" s="571"/>
      <c r="CW200" s="571"/>
      <c r="CX200" s="571"/>
      <c r="CY200" s="571"/>
      <c r="CZ200" s="571"/>
      <c r="DA200" s="220"/>
      <c r="DB200" s="220"/>
      <c r="DC200" s="220"/>
      <c r="DD200" s="220"/>
      <c r="DE200" s="220"/>
      <c r="DF200" s="220"/>
      <c r="DG200" s="220"/>
      <c r="DH200" s="220"/>
      <c r="DP200" s="220"/>
      <c r="DQ200" s="220"/>
    </row>
    <row r="201" spans="1:135" ht="12.75" customHeight="1">
      <c r="A201" s="814"/>
      <c r="B201" s="814"/>
      <c r="C201" s="814"/>
      <c r="D201" s="814"/>
      <c r="E201" s="814"/>
      <c r="F201" s="814"/>
      <c r="G201" s="815"/>
      <c r="H201" s="816" t="s">
        <v>55</v>
      </c>
      <c r="I201" s="851"/>
      <c r="J201" s="851"/>
      <c r="K201" s="851"/>
      <c r="L201" s="851"/>
      <c r="M201" s="851"/>
      <c r="N201" s="851"/>
      <c r="O201" s="851"/>
      <c r="P201" s="851"/>
      <c r="Q201" s="851"/>
      <c r="R201" s="851"/>
      <c r="S201" s="851"/>
      <c r="T201" s="851"/>
      <c r="U201" s="851"/>
      <c r="V201" s="851"/>
      <c r="W201" s="851"/>
      <c r="X201" s="851"/>
      <c r="Y201" s="852"/>
      <c r="Z201" s="816" t="s">
        <v>460</v>
      </c>
      <c r="AA201" s="851"/>
      <c r="AB201" s="851"/>
      <c r="AC201" s="851"/>
      <c r="AD201" s="851"/>
      <c r="AE201" s="852"/>
      <c r="AF201" s="742" t="str">
        <f>"第56表　課税標準額段階別"&amp; 表00!CY5&amp;表00!DC5 &amp; "年度分所得割額等に関する調（つづき）
第11表関係　(2)所得控除額に関する調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第56表　課税標準額段階別令和5年度分所得割額等に関する調（つづき）
第11表関係　(2)所得控除額に関する調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201" s="742"/>
      <c r="AH201" s="742"/>
      <c r="AI201" s="742"/>
      <c r="AJ201" s="742"/>
      <c r="AK201" s="742"/>
      <c r="AL201" s="742"/>
      <c r="AM201" s="742"/>
      <c r="AN201" s="742"/>
      <c r="AO201" s="742"/>
      <c r="AP201" s="742"/>
      <c r="AQ201" s="742"/>
      <c r="AR201" s="742"/>
      <c r="AS201" s="742"/>
      <c r="AT201" s="742"/>
      <c r="AU201" s="742"/>
      <c r="AV201" s="742"/>
      <c r="AW201" s="742"/>
      <c r="AX201" s="742"/>
      <c r="AY201" s="742"/>
      <c r="AZ201" s="742"/>
      <c r="BA201" s="742"/>
      <c r="BB201" s="742"/>
      <c r="BC201" s="742"/>
      <c r="BD201" s="742"/>
      <c r="BE201" s="742"/>
      <c r="BF201" s="742"/>
      <c r="BG201" s="742"/>
      <c r="BH201" s="742"/>
      <c r="BI201" s="742"/>
      <c r="BJ201" s="742"/>
      <c r="BK201" s="742"/>
      <c r="BL201" s="742"/>
      <c r="BM201" s="742"/>
      <c r="BN201" s="742"/>
      <c r="BO201" s="742"/>
      <c r="BP201" s="742"/>
      <c r="BQ201" s="742"/>
      <c r="BR201" s="742"/>
      <c r="BS201" s="742"/>
      <c r="BT201" s="742"/>
      <c r="BU201" s="742"/>
      <c r="BV201" s="742"/>
      <c r="BW201" s="742"/>
      <c r="BX201" s="742"/>
      <c r="BY201" s="742"/>
      <c r="BZ201" s="742"/>
      <c r="CA201" s="742"/>
      <c r="CB201" s="742"/>
      <c r="CC201" s="742"/>
      <c r="CD201" s="742"/>
      <c r="CE201" s="742"/>
      <c r="CF201" s="742"/>
      <c r="CG201" s="742"/>
      <c r="CH201" s="742"/>
      <c r="CI201" s="742"/>
      <c r="CJ201" s="742"/>
      <c r="CK201" s="742"/>
      <c r="CL201" s="742"/>
      <c r="CM201" s="742"/>
      <c r="CN201" s="742"/>
      <c r="CO201" s="742"/>
      <c r="CP201" s="742"/>
      <c r="CQ201" s="742"/>
      <c r="CR201" s="742"/>
      <c r="CS201" s="742"/>
      <c r="CT201" s="742"/>
      <c r="CU201" s="742"/>
      <c r="CV201" s="742"/>
      <c r="CW201" s="742"/>
      <c r="CX201" s="742"/>
      <c r="CY201" s="817" t="s">
        <v>535</v>
      </c>
      <c r="CZ201" s="817"/>
      <c r="DA201" s="817"/>
      <c r="DB201" s="817"/>
      <c r="DC201" s="817"/>
      <c r="DD201" s="817"/>
      <c r="DE201" s="817"/>
      <c r="DF201" s="817"/>
      <c r="DG201" s="817"/>
      <c r="DH201" s="817"/>
      <c r="DI201" s="817"/>
      <c r="DJ201" s="817"/>
      <c r="DK201" s="121" t="str">
        <f>IF(DK1="","",DK1)</f>
        <v>三重県</v>
      </c>
      <c r="DL201" s="121"/>
      <c r="DM201" s="121"/>
      <c r="DN201" s="121"/>
      <c r="DO201" s="121"/>
      <c r="DP201" s="121"/>
      <c r="DQ201" s="121"/>
      <c r="DR201" s="121"/>
      <c r="DS201" s="121"/>
      <c r="DT201" s="121"/>
      <c r="DU201" s="121"/>
      <c r="DV201" s="121"/>
      <c r="DW201" s="121"/>
      <c r="DX201" s="121"/>
      <c r="DY201" s="121"/>
      <c r="DZ201" s="121"/>
      <c r="EA201" s="121"/>
      <c r="EB201" s="121"/>
      <c r="EC201" s="121"/>
      <c r="ED201" s="121"/>
      <c r="EE201" s="121"/>
    </row>
    <row r="202" spans="1:135" ht="12.75" customHeight="1" thickBot="1">
      <c r="A202" s="814"/>
      <c r="B202" s="814"/>
      <c r="C202" s="814"/>
      <c r="D202" s="814"/>
      <c r="E202" s="814"/>
      <c r="F202" s="814"/>
      <c r="G202" s="815"/>
      <c r="H202" s="853"/>
      <c r="I202" s="854"/>
      <c r="J202" s="854"/>
      <c r="K202" s="854"/>
      <c r="L202" s="854"/>
      <c r="M202" s="854"/>
      <c r="N202" s="854"/>
      <c r="O202" s="854"/>
      <c r="P202" s="854"/>
      <c r="Q202" s="854"/>
      <c r="R202" s="854"/>
      <c r="S202" s="854"/>
      <c r="T202" s="854"/>
      <c r="U202" s="854"/>
      <c r="V202" s="854"/>
      <c r="W202" s="854"/>
      <c r="X202" s="854"/>
      <c r="Y202" s="855"/>
      <c r="Z202" s="853"/>
      <c r="AA202" s="854"/>
      <c r="AB202" s="854"/>
      <c r="AC202" s="854"/>
      <c r="AD202" s="854"/>
      <c r="AE202" s="855"/>
      <c r="AF202" s="742"/>
      <c r="AG202" s="742"/>
      <c r="AH202" s="742"/>
      <c r="AI202" s="742"/>
      <c r="AJ202" s="742"/>
      <c r="AK202" s="742"/>
      <c r="AL202" s="742"/>
      <c r="AM202" s="742"/>
      <c r="AN202" s="742"/>
      <c r="AO202" s="742"/>
      <c r="AP202" s="742"/>
      <c r="AQ202" s="742"/>
      <c r="AR202" s="742"/>
      <c r="AS202" s="742"/>
      <c r="AT202" s="742"/>
      <c r="AU202" s="742"/>
      <c r="AV202" s="742"/>
      <c r="AW202" s="742"/>
      <c r="AX202" s="742"/>
      <c r="AY202" s="742"/>
      <c r="AZ202" s="742"/>
      <c r="BA202" s="742"/>
      <c r="BB202" s="742"/>
      <c r="BC202" s="742"/>
      <c r="BD202" s="742"/>
      <c r="BE202" s="742"/>
      <c r="BF202" s="742"/>
      <c r="BG202" s="742"/>
      <c r="BH202" s="742"/>
      <c r="BI202" s="742"/>
      <c r="BJ202" s="742"/>
      <c r="BK202" s="742"/>
      <c r="BL202" s="742"/>
      <c r="BM202" s="742"/>
      <c r="BN202" s="742"/>
      <c r="BO202" s="742"/>
      <c r="BP202" s="742"/>
      <c r="BQ202" s="742"/>
      <c r="BR202" s="742"/>
      <c r="BS202" s="742"/>
      <c r="BT202" s="742"/>
      <c r="BU202" s="742"/>
      <c r="BV202" s="742"/>
      <c r="BW202" s="742"/>
      <c r="BX202" s="742"/>
      <c r="BY202" s="742"/>
      <c r="BZ202" s="742"/>
      <c r="CA202" s="742"/>
      <c r="CB202" s="742"/>
      <c r="CC202" s="742"/>
      <c r="CD202" s="742"/>
      <c r="CE202" s="742"/>
      <c r="CF202" s="742"/>
      <c r="CG202" s="742"/>
      <c r="CH202" s="742"/>
      <c r="CI202" s="742"/>
      <c r="CJ202" s="742"/>
      <c r="CK202" s="742"/>
      <c r="CL202" s="742"/>
      <c r="CM202" s="742"/>
      <c r="CN202" s="742"/>
      <c r="CO202" s="742"/>
      <c r="CP202" s="742"/>
      <c r="CQ202" s="742"/>
      <c r="CR202" s="742"/>
      <c r="CS202" s="742"/>
      <c r="CT202" s="742"/>
      <c r="CU202" s="742"/>
      <c r="CV202" s="742"/>
      <c r="CW202" s="742"/>
      <c r="CX202" s="742"/>
      <c r="CY202" s="818"/>
      <c r="CZ202" s="818"/>
      <c r="DA202" s="818"/>
      <c r="DB202" s="818"/>
      <c r="DC202" s="818"/>
      <c r="DD202" s="818"/>
      <c r="DE202" s="818"/>
      <c r="DF202" s="818"/>
      <c r="DG202" s="818"/>
      <c r="DH202" s="818"/>
      <c r="DI202" s="818"/>
      <c r="DJ202" s="818"/>
      <c r="DK202" s="126"/>
      <c r="DL202" s="126"/>
      <c r="DM202" s="126"/>
      <c r="DN202" s="126"/>
      <c r="DO202" s="126"/>
      <c r="DP202" s="126"/>
      <c r="DQ202" s="126"/>
      <c r="DR202" s="126"/>
      <c r="DS202" s="126"/>
      <c r="DT202" s="126"/>
      <c r="DU202" s="126"/>
      <c r="DV202" s="126"/>
      <c r="DW202" s="126"/>
      <c r="DX202" s="126"/>
      <c r="DY202" s="126"/>
      <c r="DZ202" s="126"/>
      <c r="EA202" s="126"/>
      <c r="EB202" s="126"/>
      <c r="EC202" s="126"/>
      <c r="ED202" s="126"/>
      <c r="EE202" s="126"/>
    </row>
    <row r="203" spans="1:135" ht="25.5" customHeight="1" thickBot="1">
      <c r="A203" s="856"/>
      <c r="B203" s="573"/>
      <c r="C203" s="573"/>
      <c r="D203" s="573"/>
      <c r="E203" s="573"/>
      <c r="F203" s="573"/>
      <c r="G203" s="574"/>
      <c r="H203" s="820">
        <f>IF(H3="","",H3)</f>
        <v>2</v>
      </c>
      <c r="I203" s="821"/>
      <c r="J203" s="822"/>
      <c r="K203" s="820">
        <f>IF(K3="","",K3)</f>
        <v>4</v>
      </c>
      <c r="L203" s="821"/>
      <c r="M203" s="822"/>
      <c r="N203" s="820">
        <f>IF(N3="","",N3)</f>
        <v>2</v>
      </c>
      <c r="O203" s="821"/>
      <c r="P203" s="822"/>
      <c r="Q203" s="820">
        <f>IF(Q3="","",Q3)</f>
        <v>0</v>
      </c>
      <c r="R203" s="821"/>
      <c r="S203" s="822"/>
      <c r="T203" s="820">
        <f>IF(T3="","",T3)</f>
        <v>2</v>
      </c>
      <c r="U203" s="821"/>
      <c r="V203" s="822"/>
      <c r="W203" s="820">
        <f>IF(W3="","",W3)</f>
        <v>1</v>
      </c>
      <c r="X203" s="821"/>
      <c r="Y203" s="822"/>
      <c r="Z203" s="823">
        <v>5</v>
      </c>
      <c r="AA203" s="134"/>
      <c r="AB203" s="135"/>
      <c r="AC203" s="820">
        <v>6</v>
      </c>
      <c r="AD203" s="137"/>
      <c r="AE203" s="138"/>
      <c r="AF203" s="742"/>
      <c r="AG203" s="742"/>
      <c r="AH203" s="742"/>
      <c r="AI203" s="742"/>
      <c r="AJ203" s="742"/>
      <c r="AK203" s="742"/>
      <c r="AL203" s="742"/>
      <c r="AM203" s="742"/>
      <c r="AN203" s="742"/>
      <c r="AO203" s="742"/>
      <c r="AP203" s="742"/>
      <c r="AQ203" s="742"/>
      <c r="AR203" s="742"/>
      <c r="AS203" s="742"/>
      <c r="AT203" s="742"/>
      <c r="AU203" s="742"/>
      <c r="AV203" s="742"/>
      <c r="AW203" s="742"/>
      <c r="AX203" s="742"/>
      <c r="AY203" s="742"/>
      <c r="AZ203" s="742"/>
      <c r="BA203" s="742"/>
      <c r="BB203" s="742"/>
      <c r="BC203" s="742"/>
      <c r="BD203" s="742"/>
      <c r="BE203" s="742"/>
      <c r="BF203" s="742"/>
      <c r="BG203" s="742"/>
      <c r="BH203" s="742"/>
      <c r="BI203" s="742"/>
      <c r="BJ203" s="742"/>
      <c r="BK203" s="742"/>
      <c r="BL203" s="742"/>
      <c r="BM203" s="742"/>
      <c r="BN203" s="742"/>
      <c r="BO203" s="742"/>
      <c r="BP203" s="742"/>
      <c r="BQ203" s="742"/>
      <c r="BR203" s="742"/>
      <c r="BS203" s="742"/>
      <c r="BT203" s="742"/>
      <c r="BU203" s="742"/>
      <c r="BV203" s="742"/>
      <c r="BW203" s="742"/>
      <c r="BX203" s="742"/>
      <c r="BY203" s="742"/>
      <c r="BZ203" s="742"/>
      <c r="CA203" s="742"/>
      <c r="CB203" s="742"/>
      <c r="CC203" s="742"/>
      <c r="CD203" s="742"/>
      <c r="CE203" s="742"/>
      <c r="CF203" s="742"/>
      <c r="CG203" s="742"/>
      <c r="CH203" s="742"/>
      <c r="CI203" s="742"/>
      <c r="CJ203" s="742"/>
      <c r="CK203" s="742"/>
      <c r="CL203" s="742"/>
      <c r="CM203" s="742"/>
      <c r="CN203" s="742"/>
      <c r="CO203" s="742"/>
      <c r="CP203" s="742"/>
      <c r="CQ203" s="742"/>
      <c r="CR203" s="742"/>
      <c r="CS203" s="742"/>
      <c r="CT203" s="742"/>
      <c r="CU203" s="742"/>
      <c r="CV203" s="742"/>
      <c r="CW203" s="742"/>
      <c r="CX203" s="742"/>
      <c r="CY203" s="818" t="s">
        <v>458</v>
      </c>
      <c r="CZ203" s="818"/>
      <c r="DA203" s="818"/>
      <c r="DB203" s="818"/>
      <c r="DC203" s="818"/>
      <c r="DD203" s="818"/>
      <c r="DE203" s="818"/>
      <c r="DF203" s="818"/>
      <c r="DG203" s="818"/>
      <c r="DH203" s="818"/>
      <c r="DI203" s="818"/>
      <c r="DJ203" s="818"/>
      <c r="DK203" s="139" t="str">
        <f>IF(DK3="","",DK3)</f>
        <v>四日市市</v>
      </c>
      <c r="DL203" s="139"/>
      <c r="DM203" s="139"/>
      <c r="DN203" s="139"/>
      <c r="DO203" s="139"/>
      <c r="DP203" s="139"/>
      <c r="DQ203" s="139"/>
      <c r="DR203" s="139"/>
      <c r="DS203" s="139"/>
      <c r="DT203" s="139"/>
      <c r="DU203" s="139"/>
      <c r="DV203" s="139"/>
      <c r="DW203" s="139"/>
      <c r="DX203" s="139"/>
      <c r="DY203" s="139"/>
      <c r="DZ203" s="139"/>
      <c r="EA203" s="139"/>
      <c r="EB203" s="139"/>
      <c r="EC203" s="139"/>
      <c r="ED203" s="139"/>
      <c r="EE203" s="139"/>
    </row>
    <row r="204" spans="1:135" ht="13.5" customHeight="1">
      <c r="AF204" s="742"/>
      <c r="AG204" s="742"/>
      <c r="AH204" s="742"/>
      <c r="AI204" s="742"/>
      <c r="AJ204" s="742"/>
      <c r="AK204" s="742"/>
      <c r="AL204" s="742"/>
      <c r="AM204" s="742"/>
      <c r="AN204" s="742"/>
      <c r="AO204" s="742"/>
      <c r="AP204" s="742"/>
      <c r="AQ204" s="742"/>
      <c r="AR204" s="742"/>
      <c r="AS204" s="742"/>
      <c r="AT204" s="742"/>
      <c r="AU204" s="742"/>
      <c r="AV204" s="742"/>
      <c r="AW204" s="742"/>
      <c r="AX204" s="742"/>
      <c r="AY204" s="742"/>
      <c r="AZ204" s="742"/>
      <c r="BA204" s="742"/>
      <c r="BB204" s="742"/>
      <c r="BC204" s="742"/>
      <c r="BD204" s="742"/>
      <c r="BE204" s="742"/>
      <c r="BF204" s="742"/>
      <c r="BG204" s="742"/>
      <c r="BH204" s="742"/>
      <c r="BI204" s="742"/>
      <c r="BJ204" s="742"/>
      <c r="BK204" s="742"/>
      <c r="BL204" s="742"/>
      <c r="BM204" s="742"/>
      <c r="BN204" s="742"/>
      <c r="BO204" s="742"/>
      <c r="BP204" s="742"/>
      <c r="BQ204" s="742"/>
      <c r="BR204" s="742"/>
      <c r="BS204" s="742"/>
      <c r="BT204" s="742"/>
      <c r="BU204" s="742"/>
      <c r="BV204" s="742"/>
      <c r="BW204" s="742"/>
      <c r="BX204" s="742"/>
      <c r="BY204" s="742"/>
      <c r="BZ204" s="742"/>
      <c r="CA204" s="742"/>
      <c r="CB204" s="742"/>
      <c r="CC204" s="742"/>
      <c r="CD204" s="742"/>
      <c r="CE204" s="742"/>
      <c r="CF204" s="742"/>
      <c r="CG204" s="742"/>
      <c r="CH204" s="742"/>
      <c r="CI204" s="742"/>
      <c r="CJ204" s="742"/>
      <c r="CK204" s="742"/>
      <c r="CL204" s="742"/>
      <c r="CM204" s="742"/>
      <c r="CN204" s="742"/>
      <c r="CO204" s="742"/>
      <c r="CP204" s="742"/>
      <c r="CQ204" s="742"/>
      <c r="CR204" s="742"/>
      <c r="CS204" s="742"/>
      <c r="CT204" s="742"/>
      <c r="CU204" s="742"/>
      <c r="CV204" s="742"/>
      <c r="CW204" s="742"/>
      <c r="CX204" s="742"/>
    </row>
    <row r="205" spans="1:135" ht="13.5" customHeight="1">
      <c r="Z205" s="141"/>
      <c r="AA205" s="141"/>
      <c r="AB205" s="141"/>
      <c r="AC205" s="141"/>
      <c r="AD205" s="141"/>
      <c r="AE205" s="141"/>
      <c r="AF205" s="141"/>
      <c r="AG205" s="141"/>
      <c r="AH205" s="141"/>
      <c r="AI205" s="141"/>
      <c r="AJ205" s="141"/>
    </row>
    <row r="206" spans="1:135" ht="13.5" customHeight="1">
      <c r="AK206" s="142" t="s">
        <v>121</v>
      </c>
      <c r="AL206" s="142"/>
      <c r="AM206" s="142"/>
      <c r="AN206" s="142"/>
      <c r="AO206" s="142"/>
      <c r="AP206" s="142"/>
      <c r="AQ206" s="142"/>
      <c r="AR206" s="142"/>
      <c r="AS206" s="142"/>
      <c r="AT206" s="142"/>
      <c r="AU206" s="142"/>
      <c r="AV206" s="142" t="s">
        <v>33</v>
      </c>
      <c r="AW206" s="142"/>
      <c r="AX206" s="142"/>
      <c r="AY206" s="142"/>
      <c r="AZ206" s="142"/>
      <c r="BA206" s="142"/>
      <c r="BB206" s="142"/>
      <c r="BC206" s="142"/>
      <c r="BD206" s="142"/>
      <c r="BE206" s="142"/>
      <c r="BF206" s="142"/>
      <c r="BG206" s="142" t="s">
        <v>493</v>
      </c>
      <c r="BH206" s="142"/>
      <c r="BI206" s="142"/>
      <c r="BJ206" s="142"/>
      <c r="BK206" s="142"/>
      <c r="BL206" s="142"/>
      <c r="BM206" s="142"/>
      <c r="BN206" s="142"/>
      <c r="BO206" s="142"/>
      <c r="BP206" s="142"/>
      <c r="BQ206" s="142"/>
      <c r="BR206" s="142" t="s">
        <v>494</v>
      </c>
      <c r="BS206" s="142"/>
      <c r="BT206" s="142"/>
      <c r="BU206" s="142"/>
      <c r="BV206" s="142"/>
      <c r="BW206" s="142"/>
      <c r="BX206" s="142"/>
      <c r="BY206" s="142"/>
      <c r="BZ206" s="142"/>
      <c r="CA206" s="142"/>
      <c r="CB206" s="142"/>
      <c r="CC206" s="142" t="s">
        <v>849</v>
      </c>
      <c r="CD206" s="142"/>
      <c r="CE206" s="142"/>
      <c r="CF206" s="142"/>
      <c r="CG206" s="142"/>
      <c r="CH206" s="142"/>
      <c r="CI206" s="142"/>
      <c r="CJ206" s="142"/>
      <c r="CK206" s="142"/>
      <c r="CL206" s="142"/>
      <c r="CM206" s="142"/>
      <c r="CN206" s="142" t="s">
        <v>850</v>
      </c>
      <c r="CO206" s="142"/>
      <c r="CP206" s="142"/>
      <c r="CQ206" s="142"/>
      <c r="CR206" s="142"/>
      <c r="CS206" s="142"/>
      <c r="CT206" s="142"/>
      <c r="CU206" s="142"/>
      <c r="CV206" s="142"/>
      <c r="CW206" s="142"/>
      <c r="CX206" s="142"/>
      <c r="CY206" s="142" t="s">
        <v>631</v>
      </c>
      <c r="CZ206" s="142"/>
      <c r="DA206" s="142"/>
      <c r="DB206" s="142"/>
      <c r="DC206" s="142"/>
      <c r="DD206" s="142"/>
      <c r="DE206" s="142"/>
      <c r="DF206" s="142"/>
      <c r="DG206" s="142"/>
      <c r="DH206" s="142"/>
      <c r="DI206" s="142" t="s">
        <v>4372</v>
      </c>
      <c r="DJ206" s="142"/>
      <c r="DK206" s="142"/>
      <c r="DL206" s="142"/>
      <c r="DM206" s="142"/>
      <c r="DN206" s="142"/>
      <c r="DO206" s="142"/>
      <c r="DP206" s="142"/>
      <c r="DQ206" s="142"/>
      <c r="DR206" s="142"/>
      <c r="DS206" s="142"/>
      <c r="DT206" s="142"/>
      <c r="DU206" s="142"/>
      <c r="DV206" s="142"/>
    </row>
    <row r="207" spans="1:135" ht="15" customHeight="1">
      <c r="A207" s="468" t="s">
        <v>124</v>
      </c>
      <c r="B207" s="469"/>
      <c r="C207" s="469"/>
      <c r="D207" s="469"/>
      <c r="E207" s="469"/>
      <c r="F207" s="469"/>
      <c r="G207" s="469"/>
      <c r="H207" s="469"/>
      <c r="I207" s="469"/>
      <c r="J207" s="469"/>
      <c r="K207" s="469"/>
      <c r="L207" s="469"/>
      <c r="M207" s="469"/>
      <c r="N207" s="469"/>
      <c r="O207" s="469"/>
      <c r="P207" s="469"/>
      <c r="Q207" s="469"/>
      <c r="R207" s="469"/>
      <c r="S207" s="469"/>
      <c r="T207" s="469"/>
      <c r="U207" s="469"/>
      <c r="V207" s="469"/>
      <c r="W207" s="469"/>
      <c r="X207" s="469"/>
      <c r="Y207" s="469"/>
      <c r="Z207" s="469"/>
      <c r="AA207" s="470"/>
      <c r="AB207" s="92" t="s">
        <v>156</v>
      </c>
      <c r="AC207" s="93"/>
      <c r="AD207" s="93"/>
      <c r="AE207" s="93"/>
      <c r="AF207" s="93"/>
      <c r="AG207" s="93"/>
      <c r="AH207" s="93"/>
      <c r="AI207" s="93"/>
      <c r="AJ207" s="94"/>
      <c r="AK207" s="302" t="s">
        <v>194</v>
      </c>
      <c r="AL207" s="302"/>
      <c r="AM207" s="302"/>
      <c r="AN207" s="302"/>
      <c r="AO207" s="302"/>
      <c r="AP207" s="302"/>
      <c r="AQ207" s="302"/>
      <c r="AR207" s="302"/>
      <c r="AS207" s="302"/>
      <c r="AT207" s="302"/>
      <c r="AU207" s="302"/>
      <c r="AV207" s="302"/>
      <c r="AW207" s="302"/>
      <c r="AX207" s="302"/>
      <c r="AY207" s="302"/>
      <c r="AZ207" s="302"/>
      <c r="BA207" s="302"/>
      <c r="BB207" s="302"/>
      <c r="BC207" s="302"/>
      <c r="BD207" s="302"/>
      <c r="BE207" s="302"/>
      <c r="BF207" s="302"/>
      <c r="BG207" s="302"/>
      <c r="BH207" s="302"/>
      <c r="BI207" s="302"/>
      <c r="BJ207" s="302"/>
      <c r="BK207" s="302"/>
      <c r="BL207" s="302"/>
      <c r="BM207" s="302"/>
      <c r="BN207" s="302"/>
      <c r="BO207" s="302"/>
      <c r="BP207" s="302"/>
      <c r="BQ207" s="302"/>
      <c r="BR207" s="302"/>
      <c r="BS207" s="302"/>
      <c r="BT207" s="302"/>
      <c r="BU207" s="302"/>
      <c r="BV207" s="302"/>
      <c r="BW207" s="302"/>
      <c r="BX207" s="302"/>
      <c r="BY207" s="302"/>
      <c r="BZ207" s="302"/>
      <c r="CA207" s="302"/>
      <c r="CB207" s="302"/>
      <c r="CC207" s="302"/>
      <c r="CD207" s="302"/>
      <c r="CE207" s="302"/>
      <c r="CF207" s="302"/>
      <c r="CG207" s="302"/>
      <c r="CH207" s="302"/>
      <c r="CI207" s="302"/>
      <c r="CJ207" s="302"/>
      <c r="CK207" s="302"/>
      <c r="CL207" s="302"/>
      <c r="CM207" s="302"/>
      <c r="CN207" s="92" t="s">
        <v>275</v>
      </c>
      <c r="CO207" s="93"/>
      <c r="CP207" s="93"/>
      <c r="CQ207" s="93"/>
      <c r="CR207" s="93"/>
      <c r="CS207" s="93"/>
      <c r="CT207" s="93"/>
      <c r="CU207" s="93"/>
      <c r="CV207" s="93"/>
      <c r="CW207" s="93"/>
      <c r="CX207" s="94"/>
      <c r="CY207" s="92" t="s">
        <v>195</v>
      </c>
      <c r="CZ207" s="93"/>
      <c r="DA207" s="93"/>
      <c r="DB207" s="93"/>
      <c r="DC207" s="93"/>
      <c r="DD207" s="93"/>
      <c r="DE207" s="93"/>
      <c r="DF207" s="93"/>
      <c r="DG207" s="93"/>
      <c r="DH207" s="94"/>
      <c r="DI207" s="92" t="s">
        <v>566</v>
      </c>
      <c r="DJ207" s="93"/>
      <c r="DK207" s="93"/>
      <c r="DL207" s="93"/>
      <c r="DM207" s="93"/>
      <c r="DN207" s="93"/>
      <c r="DO207" s="93"/>
      <c r="DP207" s="93"/>
      <c r="DQ207" s="93"/>
      <c r="DR207" s="93"/>
      <c r="DS207" s="93"/>
      <c r="DT207" s="93"/>
      <c r="DU207" s="93"/>
      <c r="DV207" s="94"/>
    </row>
    <row r="208" spans="1:135" ht="10.5" customHeight="1">
      <c r="A208" s="471"/>
      <c r="B208" s="472"/>
      <c r="C208" s="472"/>
      <c r="D208" s="472"/>
      <c r="E208" s="472"/>
      <c r="F208" s="472"/>
      <c r="G208" s="472"/>
      <c r="H208" s="472"/>
      <c r="I208" s="472"/>
      <c r="J208" s="472"/>
      <c r="K208" s="472"/>
      <c r="L208" s="472"/>
      <c r="M208" s="472"/>
      <c r="N208" s="472"/>
      <c r="O208" s="472"/>
      <c r="P208" s="472"/>
      <c r="Q208" s="472"/>
      <c r="R208" s="472"/>
      <c r="S208" s="472"/>
      <c r="T208" s="472"/>
      <c r="U208" s="472"/>
      <c r="V208" s="472"/>
      <c r="W208" s="472"/>
      <c r="X208" s="472"/>
      <c r="Y208" s="472"/>
      <c r="Z208" s="472"/>
      <c r="AA208" s="473"/>
      <c r="AB208" s="146"/>
      <c r="AC208" s="147"/>
      <c r="AD208" s="147"/>
      <c r="AE208" s="147"/>
      <c r="AF208" s="147"/>
      <c r="AG208" s="147"/>
      <c r="AH208" s="147"/>
      <c r="AI208" s="147"/>
      <c r="AJ208" s="148"/>
      <c r="AK208" s="893" t="s">
        <v>274</v>
      </c>
      <c r="AL208" s="894"/>
      <c r="AM208" s="894"/>
      <c r="AN208" s="894"/>
      <c r="AO208" s="894"/>
      <c r="AP208" s="894"/>
      <c r="AQ208" s="894"/>
      <c r="AR208" s="894"/>
      <c r="AS208" s="894"/>
      <c r="AT208" s="894"/>
      <c r="AU208" s="895"/>
      <c r="AV208" s="893" t="s">
        <v>272</v>
      </c>
      <c r="AW208" s="894"/>
      <c r="AX208" s="894"/>
      <c r="AY208" s="894"/>
      <c r="AZ208" s="894"/>
      <c r="BA208" s="894"/>
      <c r="BB208" s="894"/>
      <c r="BC208" s="894"/>
      <c r="BD208" s="894"/>
      <c r="BE208" s="894"/>
      <c r="BF208" s="895"/>
      <c r="BG208" s="92" t="s">
        <v>344</v>
      </c>
      <c r="BH208" s="93"/>
      <c r="BI208" s="93"/>
      <c r="BJ208" s="93"/>
      <c r="BK208" s="93"/>
      <c r="BL208" s="93"/>
      <c r="BM208" s="93"/>
      <c r="BN208" s="93"/>
      <c r="BO208" s="93"/>
      <c r="BP208" s="93"/>
      <c r="BQ208" s="94"/>
      <c r="BR208" s="92" t="s">
        <v>187</v>
      </c>
      <c r="BS208" s="93"/>
      <c r="BT208" s="93"/>
      <c r="BU208" s="93"/>
      <c r="BV208" s="93"/>
      <c r="BW208" s="93"/>
      <c r="BX208" s="93"/>
      <c r="BY208" s="93"/>
      <c r="BZ208" s="93"/>
      <c r="CA208" s="93"/>
      <c r="CB208" s="94"/>
      <c r="CC208" s="92" t="s">
        <v>334</v>
      </c>
      <c r="CD208" s="93"/>
      <c r="CE208" s="93"/>
      <c r="CF208" s="93"/>
      <c r="CG208" s="93"/>
      <c r="CH208" s="93"/>
      <c r="CI208" s="93"/>
      <c r="CJ208" s="93"/>
      <c r="CK208" s="93"/>
      <c r="CL208" s="93"/>
      <c r="CM208" s="94"/>
      <c r="CN208" s="146"/>
      <c r="CO208" s="147"/>
      <c r="CP208" s="147"/>
      <c r="CQ208" s="147"/>
      <c r="CR208" s="147"/>
      <c r="CS208" s="147"/>
      <c r="CT208" s="147"/>
      <c r="CU208" s="147"/>
      <c r="CV208" s="147"/>
      <c r="CW208" s="147"/>
      <c r="CX208" s="148"/>
      <c r="CY208" s="146"/>
      <c r="CZ208" s="147"/>
      <c r="DA208" s="147"/>
      <c r="DB208" s="147"/>
      <c r="DC208" s="147"/>
      <c r="DD208" s="147"/>
      <c r="DE208" s="147"/>
      <c r="DF208" s="147"/>
      <c r="DG208" s="147"/>
      <c r="DH208" s="148"/>
      <c r="DI208" s="146"/>
      <c r="DJ208" s="147"/>
      <c r="DK208" s="147"/>
      <c r="DL208" s="147"/>
      <c r="DM208" s="147"/>
      <c r="DN208" s="147"/>
      <c r="DO208" s="147"/>
      <c r="DP208" s="147"/>
      <c r="DQ208" s="147"/>
      <c r="DR208" s="147"/>
      <c r="DS208" s="147"/>
      <c r="DT208" s="147"/>
      <c r="DU208" s="147"/>
      <c r="DV208" s="148"/>
    </row>
    <row r="209" spans="1:126" ht="12.95" customHeight="1">
      <c r="A209" s="471"/>
      <c r="B209" s="472"/>
      <c r="C209" s="472"/>
      <c r="D209" s="472"/>
      <c r="E209" s="472"/>
      <c r="F209" s="472"/>
      <c r="G209" s="472"/>
      <c r="H209" s="472"/>
      <c r="I209" s="472"/>
      <c r="J209" s="472"/>
      <c r="K209" s="472"/>
      <c r="L209" s="472"/>
      <c r="M209" s="472"/>
      <c r="N209" s="472"/>
      <c r="O209" s="472"/>
      <c r="P209" s="472"/>
      <c r="Q209" s="472"/>
      <c r="R209" s="472"/>
      <c r="S209" s="472"/>
      <c r="T209" s="472"/>
      <c r="U209" s="472"/>
      <c r="V209" s="472"/>
      <c r="W209" s="472"/>
      <c r="X209" s="472"/>
      <c r="Y209" s="472"/>
      <c r="Z209" s="472"/>
      <c r="AA209" s="473"/>
      <c r="AB209" s="146"/>
      <c r="AC209" s="147"/>
      <c r="AD209" s="147"/>
      <c r="AE209" s="147"/>
      <c r="AF209" s="147"/>
      <c r="AG209" s="147"/>
      <c r="AH209" s="147"/>
      <c r="AI209" s="147"/>
      <c r="AJ209" s="148"/>
      <c r="AK209" s="896"/>
      <c r="AL209" s="897"/>
      <c r="AM209" s="897"/>
      <c r="AN209" s="897"/>
      <c r="AO209" s="897"/>
      <c r="AP209" s="897"/>
      <c r="AQ209" s="897"/>
      <c r="AR209" s="897"/>
      <c r="AS209" s="897"/>
      <c r="AT209" s="897"/>
      <c r="AU209" s="898"/>
      <c r="AV209" s="896"/>
      <c r="AW209" s="897"/>
      <c r="AX209" s="897"/>
      <c r="AY209" s="897"/>
      <c r="AZ209" s="897"/>
      <c r="BA209" s="897"/>
      <c r="BB209" s="897"/>
      <c r="BC209" s="897"/>
      <c r="BD209" s="897"/>
      <c r="BE209" s="897"/>
      <c r="BF209" s="898"/>
      <c r="BG209" s="146"/>
      <c r="BH209" s="147"/>
      <c r="BI209" s="147"/>
      <c r="BJ209" s="147"/>
      <c r="BK209" s="147"/>
      <c r="BL209" s="147"/>
      <c r="BM209" s="147"/>
      <c r="BN209" s="147"/>
      <c r="BO209" s="147"/>
      <c r="BP209" s="147"/>
      <c r="BQ209" s="148"/>
      <c r="BR209" s="146"/>
      <c r="BS209" s="147"/>
      <c r="BT209" s="147"/>
      <c r="BU209" s="147"/>
      <c r="BV209" s="147"/>
      <c r="BW209" s="147"/>
      <c r="BX209" s="147"/>
      <c r="BY209" s="147"/>
      <c r="BZ209" s="147"/>
      <c r="CA209" s="147"/>
      <c r="CB209" s="148"/>
      <c r="CC209" s="146"/>
      <c r="CD209" s="147"/>
      <c r="CE209" s="147"/>
      <c r="CF209" s="147"/>
      <c r="CG209" s="147"/>
      <c r="CH209" s="147"/>
      <c r="CI209" s="147"/>
      <c r="CJ209" s="147"/>
      <c r="CK209" s="147"/>
      <c r="CL209" s="147"/>
      <c r="CM209" s="148"/>
      <c r="CN209" s="146"/>
      <c r="CO209" s="147"/>
      <c r="CP209" s="147"/>
      <c r="CQ209" s="147"/>
      <c r="CR209" s="147"/>
      <c r="CS209" s="147"/>
      <c r="CT209" s="147"/>
      <c r="CU209" s="147"/>
      <c r="CV209" s="147"/>
      <c r="CW209" s="147"/>
      <c r="CX209" s="148"/>
      <c r="CY209" s="146"/>
      <c r="CZ209" s="147"/>
      <c r="DA209" s="147"/>
      <c r="DB209" s="147"/>
      <c r="DC209" s="147"/>
      <c r="DD209" s="147"/>
      <c r="DE209" s="147"/>
      <c r="DF209" s="147"/>
      <c r="DG209" s="147"/>
      <c r="DH209" s="148"/>
      <c r="DI209" s="146"/>
      <c r="DJ209" s="147"/>
      <c r="DK209" s="147"/>
      <c r="DL209" s="147"/>
      <c r="DM209" s="147"/>
      <c r="DN209" s="147"/>
      <c r="DO209" s="147"/>
      <c r="DP209" s="147"/>
      <c r="DQ209" s="147"/>
      <c r="DR209" s="147"/>
      <c r="DS209" s="147"/>
      <c r="DT209" s="147"/>
      <c r="DU209" s="147"/>
      <c r="DV209" s="148"/>
    </row>
    <row r="210" spans="1:126" ht="12.95" customHeight="1">
      <c r="A210" s="471"/>
      <c r="B210" s="472"/>
      <c r="C210" s="472"/>
      <c r="D210" s="472"/>
      <c r="E210" s="472"/>
      <c r="F210" s="472"/>
      <c r="G210" s="472"/>
      <c r="H210" s="472"/>
      <c r="I210" s="472"/>
      <c r="J210" s="472"/>
      <c r="K210" s="472"/>
      <c r="L210" s="472"/>
      <c r="M210" s="472"/>
      <c r="N210" s="472"/>
      <c r="O210" s="472"/>
      <c r="P210" s="472"/>
      <c r="Q210" s="472"/>
      <c r="R210" s="472"/>
      <c r="S210" s="472"/>
      <c r="T210" s="472"/>
      <c r="U210" s="472"/>
      <c r="V210" s="472"/>
      <c r="W210" s="472"/>
      <c r="X210" s="472"/>
      <c r="Y210" s="472"/>
      <c r="Z210" s="472"/>
      <c r="AA210" s="473"/>
      <c r="AB210" s="146"/>
      <c r="AC210" s="147"/>
      <c r="AD210" s="147"/>
      <c r="AE210" s="147"/>
      <c r="AF210" s="147"/>
      <c r="AG210" s="147"/>
      <c r="AH210" s="147"/>
      <c r="AI210" s="147"/>
      <c r="AJ210" s="148"/>
      <c r="AK210" s="896"/>
      <c r="AL210" s="897"/>
      <c r="AM210" s="897"/>
      <c r="AN210" s="897"/>
      <c r="AO210" s="897"/>
      <c r="AP210" s="897"/>
      <c r="AQ210" s="897"/>
      <c r="AR210" s="897"/>
      <c r="AS210" s="897"/>
      <c r="AT210" s="897"/>
      <c r="AU210" s="898"/>
      <c r="AV210" s="896"/>
      <c r="AW210" s="897"/>
      <c r="AX210" s="897"/>
      <c r="AY210" s="897"/>
      <c r="AZ210" s="897"/>
      <c r="BA210" s="897"/>
      <c r="BB210" s="897"/>
      <c r="BC210" s="897"/>
      <c r="BD210" s="897"/>
      <c r="BE210" s="897"/>
      <c r="BF210" s="898"/>
      <c r="BG210" s="146"/>
      <c r="BH210" s="147"/>
      <c r="BI210" s="147"/>
      <c r="BJ210" s="147"/>
      <c r="BK210" s="147"/>
      <c r="BL210" s="147"/>
      <c r="BM210" s="147"/>
      <c r="BN210" s="147"/>
      <c r="BO210" s="147"/>
      <c r="BP210" s="147"/>
      <c r="BQ210" s="148"/>
      <c r="BR210" s="146"/>
      <c r="BS210" s="147"/>
      <c r="BT210" s="147"/>
      <c r="BU210" s="147"/>
      <c r="BV210" s="147"/>
      <c r="BW210" s="147"/>
      <c r="BX210" s="147"/>
      <c r="BY210" s="147"/>
      <c r="BZ210" s="147"/>
      <c r="CA210" s="147"/>
      <c r="CB210" s="148"/>
      <c r="CC210" s="146"/>
      <c r="CD210" s="147"/>
      <c r="CE210" s="147"/>
      <c r="CF210" s="147"/>
      <c r="CG210" s="147"/>
      <c r="CH210" s="147"/>
      <c r="CI210" s="147"/>
      <c r="CJ210" s="147"/>
      <c r="CK210" s="147"/>
      <c r="CL210" s="147"/>
      <c r="CM210" s="148"/>
      <c r="CN210" s="146"/>
      <c r="CO210" s="147"/>
      <c r="CP210" s="147"/>
      <c r="CQ210" s="147"/>
      <c r="CR210" s="147"/>
      <c r="CS210" s="147"/>
      <c r="CT210" s="147"/>
      <c r="CU210" s="147"/>
      <c r="CV210" s="147"/>
      <c r="CW210" s="147"/>
      <c r="CX210" s="148"/>
      <c r="CY210" s="146"/>
      <c r="CZ210" s="147"/>
      <c r="DA210" s="147"/>
      <c r="DB210" s="147"/>
      <c r="DC210" s="147"/>
      <c r="DD210" s="147"/>
      <c r="DE210" s="147"/>
      <c r="DF210" s="147"/>
      <c r="DG210" s="147"/>
      <c r="DH210" s="148"/>
      <c r="DI210" s="146"/>
      <c r="DJ210" s="147"/>
      <c r="DK210" s="147"/>
      <c r="DL210" s="147"/>
      <c r="DM210" s="147"/>
      <c r="DN210" s="147"/>
      <c r="DO210" s="147"/>
      <c r="DP210" s="147"/>
      <c r="DQ210" s="147"/>
      <c r="DR210" s="147"/>
      <c r="DS210" s="147"/>
      <c r="DT210" s="147"/>
      <c r="DU210" s="147"/>
      <c r="DV210" s="148"/>
    </row>
    <row r="211" spans="1:126" ht="12.95" customHeight="1">
      <c r="A211" s="471"/>
      <c r="B211" s="472"/>
      <c r="C211" s="472"/>
      <c r="D211" s="472"/>
      <c r="E211" s="472"/>
      <c r="F211" s="472"/>
      <c r="G211" s="472"/>
      <c r="H211" s="472"/>
      <c r="I211" s="472"/>
      <c r="J211" s="472"/>
      <c r="K211" s="472"/>
      <c r="L211" s="472"/>
      <c r="M211" s="472"/>
      <c r="N211" s="472"/>
      <c r="O211" s="472"/>
      <c r="P211" s="472"/>
      <c r="Q211" s="472"/>
      <c r="R211" s="472"/>
      <c r="S211" s="472"/>
      <c r="T211" s="472"/>
      <c r="U211" s="472"/>
      <c r="V211" s="472"/>
      <c r="W211" s="472"/>
      <c r="X211" s="472"/>
      <c r="Y211" s="472"/>
      <c r="Z211" s="472"/>
      <c r="AA211" s="473"/>
      <c r="AB211" s="146"/>
      <c r="AC211" s="147"/>
      <c r="AD211" s="147"/>
      <c r="AE211" s="147"/>
      <c r="AF211" s="147"/>
      <c r="AG211" s="147"/>
      <c r="AH211" s="147"/>
      <c r="AI211" s="147"/>
      <c r="AJ211" s="148"/>
      <c r="AK211" s="896"/>
      <c r="AL211" s="897"/>
      <c r="AM211" s="897"/>
      <c r="AN211" s="897"/>
      <c r="AO211" s="897"/>
      <c r="AP211" s="897"/>
      <c r="AQ211" s="897"/>
      <c r="AR211" s="897"/>
      <c r="AS211" s="897"/>
      <c r="AT211" s="897"/>
      <c r="AU211" s="898"/>
      <c r="AV211" s="896"/>
      <c r="AW211" s="897"/>
      <c r="AX211" s="897"/>
      <c r="AY211" s="897"/>
      <c r="AZ211" s="897"/>
      <c r="BA211" s="897"/>
      <c r="BB211" s="897"/>
      <c r="BC211" s="897"/>
      <c r="BD211" s="897"/>
      <c r="BE211" s="897"/>
      <c r="BF211" s="898"/>
      <c r="BG211" s="146"/>
      <c r="BH211" s="147"/>
      <c r="BI211" s="147"/>
      <c r="BJ211" s="147"/>
      <c r="BK211" s="147"/>
      <c r="BL211" s="147"/>
      <c r="BM211" s="147"/>
      <c r="BN211" s="147"/>
      <c r="BO211" s="147"/>
      <c r="BP211" s="147"/>
      <c r="BQ211" s="148"/>
      <c r="BR211" s="146"/>
      <c r="BS211" s="147"/>
      <c r="BT211" s="147"/>
      <c r="BU211" s="147"/>
      <c r="BV211" s="147"/>
      <c r="BW211" s="147"/>
      <c r="BX211" s="147"/>
      <c r="BY211" s="147"/>
      <c r="BZ211" s="147"/>
      <c r="CA211" s="147"/>
      <c r="CB211" s="148"/>
      <c r="CC211" s="146"/>
      <c r="CD211" s="147"/>
      <c r="CE211" s="147"/>
      <c r="CF211" s="147"/>
      <c r="CG211" s="147"/>
      <c r="CH211" s="147"/>
      <c r="CI211" s="147"/>
      <c r="CJ211" s="147"/>
      <c r="CK211" s="147"/>
      <c r="CL211" s="147"/>
      <c r="CM211" s="148"/>
      <c r="CN211" s="146"/>
      <c r="CO211" s="147"/>
      <c r="CP211" s="147"/>
      <c r="CQ211" s="147"/>
      <c r="CR211" s="147"/>
      <c r="CS211" s="147"/>
      <c r="CT211" s="147"/>
      <c r="CU211" s="147"/>
      <c r="CV211" s="147"/>
      <c r="CW211" s="147"/>
      <c r="CX211" s="148"/>
      <c r="CY211" s="146"/>
      <c r="CZ211" s="147"/>
      <c r="DA211" s="147"/>
      <c r="DB211" s="147"/>
      <c r="DC211" s="147"/>
      <c r="DD211" s="147"/>
      <c r="DE211" s="147"/>
      <c r="DF211" s="147"/>
      <c r="DG211" s="147"/>
      <c r="DH211" s="148"/>
      <c r="DI211" s="146"/>
      <c r="DJ211" s="147"/>
      <c r="DK211" s="147"/>
      <c r="DL211" s="147"/>
      <c r="DM211" s="147"/>
      <c r="DN211" s="147"/>
      <c r="DO211" s="147"/>
      <c r="DP211" s="147"/>
      <c r="DQ211" s="147"/>
      <c r="DR211" s="147"/>
      <c r="DS211" s="147"/>
      <c r="DT211" s="147"/>
      <c r="DU211" s="147"/>
      <c r="DV211" s="148"/>
    </row>
    <row r="212" spans="1:126" ht="12.95" customHeight="1" thickBot="1">
      <c r="A212" s="477"/>
      <c r="B212" s="478"/>
      <c r="C212" s="478"/>
      <c r="D212" s="478"/>
      <c r="E212" s="478"/>
      <c r="F212" s="478"/>
      <c r="G212" s="478"/>
      <c r="H212" s="478"/>
      <c r="I212" s="478"/>
      <c r="J212" s="478"/>
      <c r="K212" s="478"/>
      <c r="L212" s="478"/>
      <c r="M212" s="478"/>
      <c r="N212" s="478"/>
      <c r="O212" s="478"/>
      <c r="P212" s="478"/>
      <c r="Q212" s="478"/>
      <c r="R212" s="478"/>
      <c r="S212" s="478"/>
      <c r="T212" s="478"/>
      <c r="U212" s="478"/>
      <c r="V212" s="478"/>
      <c r="W212" s="478"/>
      <c r="X212" s="478"/>
      <c r="Y212" s="478"/>
      <c r="Z212" s="478"/>
      <c r="AA212" s="479"/>
      <c r="AB212" s="146"/>
      <c r="AC212" s="147"/>
      <c r="AD212" s="147"/>
      <c r="AE212" s="147"/>
      <c r="AF212" s="147"/>
      <c r="AG212" s="147"/>
      <c r="AH212" s="147"/>
      <c r="AI212" s="147"/>
      <c r="AJ212" s="148"/>
      <c r="AK212" s="483" t="s">
        <v>636</v>
      </c>
      <c r="AL212" s="484"/>
      <c r="AM212" s="484"/>
      <c r="AN212" s="484"/>
      <c r="AO212" s="484"/>
      <c r="AP212" s="484"/>
      <c r="AQ212" s="484"/>
      <c r="AR212" s="484"/>
      <c r="AS212" s="484"/>
      <c r="AT212" s="484"/>
      <c r="AU212" s="485"/>
      <c r="AV212" s="483" t="s">
        <v>636</v>
      </c>
      <c r="AW212" s="484"/>
      <c r="AX212" s="484"/>
      <c r="AY212" s="484"/>
      <c r="AZ212" s="484"/>
      <c r="BA212" s="484"/>
      <c r="BB212" s="484"/>
      <c r="BC212" s="484"/>
      <c r="BD212" s="484"/>
      <c r="BE212" s="484"/>
      <c r="BF212" s="485"/>
      <c r="BG212" s="483" t="s">
        <v>636</v>
      </c>
      <c r="BH212" s="484"/>
      <c r="BI212" s="484"/>
      <c r="BJ212" s="484"/>
      <c r="BK212" s="484"/>
      <c r="BL212" s="484"/>
      <c r="BM212" s="484"/>
      <c r="BN212" s="484"/>
      <c r="BO212" s="484"/>
      <c r="BP212" s="484"/>
      <c r="BQ212" s="485"/>
      <c r="BR212" s="483" t="s">
        <v>636</v>
      </c>
      <c r="BS212" s="484"/>
      <c r="BT212" s="484"/>
      <c r="BU212" s="484"/>
      <c r="BV212" s="484"/>
      <c r="BW212" s="484"/>
      <c r="BX212" s="484"/>
      <c r="BY212" s="484"/>
      <c r="BZ212" s="484"/>
      <c r="CA212" s="484"/>
      <c r="CB212" s="485"/>
      <c r="CC212" s="483" t="s">
        <v>636</v>
      </c>
      <c r="CD212" s="484"/>
      <c r="CE212" s="484"/>
      <c r="CF212" s="484"/>
      <c r="CG212" s="484"/>
      <c r="CH212" s="484"/>
      <c r="CI212" s="484"/>
      <c r="CJ212" s="484"/>
      <c r="CK212" s="484"/>
      <c r="CL212" s="484"/>
      <c r="CM212" s="485"/>
      <c r="CN212" s="483" t="s">
        <v>636</v>
      </c>
      <c r="CO212" s="484"/>
      <c r="CP212" s="484"/>
      <c r="CQ212" s="484"/>
      <c r="CR212" s="484"/>
      <c r="CS212" s="484"/>
      <c r="CT212" s="484"/>
      <c r="CU212" s="484"/>
      <c r="CV212" s="484"/>
      <c r="CW212" s="484"/>
      <c r="CX212" s="485"/>
      <c r="CY212" s="483" t="s">
        <v>636</v>
      </c>
      <c r="CZ212" s="484"/>
      <c r="DA212" s="484"/>
      <c r="DB212" s="484"/>
      <c r="DC212" s="484"/>
      <c r="DD212" s="484"/>
      <c r="DE212" s="484"/>
      <c r="DF212" s="484"/>
      <c r="DG212" s="484"/>
      <c r="DH212" s="484"/>
      <c r="DI212" s="483" t="s">
        <v>636</v>
      </c>
      <c r="DJ212" s="484"/>
      <c r="DK212" s="484"/>
      <c r="DL212" s="484"/>
      <c r="DM212" s="484"/>
      <c r="DN212" s="484"/>
      <c r="DO212" s="484"/>
      <c r="DP212" s="484"/>
      <c r="DQ212" s="484"/>
      <c r="DR212" s="484"/>
      <c r="DS212" s="484"/>
      <c r="DT212" s="484"/>
      <c r="DU212" s="484"/>
      <c r="DV212" s="485"/>
    </row>
    <row r="213" spans="1:126" ht="21.75" customHeight="1">
      <c r="A213" s="442" t="s">
        <v>1</v>
      </c>
      <c r="B213" s="750"/>
      <c r="C213" s="750"/>
      <c r="D213" s="750"/>
      <c r="E213" s="750"/>
      <c r="F213" s="751"/>
      <c r="G213" s="144" t="s">
        <v>2</v>
      </c>
      <c r="H213" s="144"/>
      <c r="I213" s="144"/>
      <c r="J213" s="144"/>
      <c r="K213" s="144"/>
      <c r="L213" s="144"/>
      <c r="M213" s="144"/>
      <c r="N213" s="144"/>
      <c r="O213" s="144"/>
      <c r="P213" s="144"/>
      <c r="Q213" s="144"/>
      <c r="R213" s="144"/>
      <c r="S213" s="144"/>
      <c r="T213" s="144"/>
      <c r="U213" s="144"/>
      <c r="V213" s="144"/>
      <c r="W213" s="144"/>
      <c r="X213" s="144"/>
      <c r="Y213" s="144"/>
      <c r="Z213" s="144"/>
      <c r="AA213" s="488"/>
      <c r="AB213" s="824">
        <v>0</v>
      </c>
      <c r="AC213" s="825"/>
      <c r="AD213" s="826"/>
      <c r="AE213" s="827">
        <v>1</v>
      </c>
      <c r="AF213" s="825"/>
      <c r="AG213" s="826"/>
      <c r="AH213" s="827">
        <v>5</v>
      </c>
      <c r="AI213" s="825"/>
      <c r="AJ213" s="828"/>
      <c r="AK213" s="418">
        <v>6600</v>
      </c>
      <c r="AL213" s="495"/>
      <c r="AM213" s="495"/>
      <c r="AN213" s="495"/>
      <c r="AO213" s="495"/>
      <c r="AP213" s="495"/>
      <c r="AQ213" s="495"/>
      <c r="AR213" s="495"/>
      <c r="AS213" s="495"/>
      <c r="AT213" s="495"/>
      <c r="AU213" s="496"/>
      <c r="AV213" s="418">
        <v>2700</v>
      </c>
      <c r="AW213" s="495"/>
      <c r="AX213" s="495"/>
      <c r="AY213" s="495"/>
      <c r="AZ213" s="495"/>
      <c r="BA213" s="495"/>
      <c r="BB213" s="495"/>
      <c r="BC213" s="495"/>
      <c r="BD213" s="495"/>
      <c r="BE213" s="495"/>
      <c r="BF213" s="496"/>
      <c r="BG213" s="418">
        <v>1900</v>
      </c>
      <c r="BH213" s="495"/>
      <c r="BI213" s="495"/>
      <c r="BJ213" s="495"/>
      <c r="BK213" s="495"/>
      <c r="BL213" s="495"/>
      <c r="BM213" s="495"/>
      <c r="BN213" s="495"/>
      <c r="BO213" s="495"/>
      <c r="BP213" s="495"/>
      <c r="BQ213" s="496"/>
      <c r="BR213" s="418">
        <v>7200</v>
      </c>
      <c r="BS213" s="495"/>
      <c r="BT213" s="495"/>
      <c r="BU213" s="495"/>
      <c r="BV213" s="495"/>
      <c r="BW213" s="495"/>
      <c r="BX213" s="495"/>
      <c r="BY213" s="495"/>
      <c r="BZ213" s="495"/>
      <c r="CA213" s="495"/>
      <c r="CB213" s="496"/>
      <c r="CC213" s="537">
        <f t="shared" ref="CC213:CC224" si="16">SUM(AK213:CB213)</f>
        <v>18400</v>
      </c>
      <c r="CD213" s="538"/>
      <c r="CE213" s="538"/>
      <c r="CF213" s="538"/>
      <c r="CG213" s="538"/>
      <c r="CH213" s="538"/>
      <c r="CI213" s="538"/>
      <c r="CJ213" s="538"/>
      <c r="CK213" s="538"/>
      <c r="CL213" s="538"/>
      <c r="CM213" s="580"/>
      <c r="CN213" s="418">
        <v>2300</v>
      </c>
      <c r="CO213" s="495"/>
      <c r="CP213" s="495"/>
      <c r="CQ213" s="495"/>
      <c r="CR213" s="495"/>
      <c r="CS213" s="495"/>
      <c r="CT213" s="495"/>
      <c r="CU213" s="495"/>
      <c r="CV213" s="495"/>
      <c r="CW213" s="495"/>
      <c r="CX213" s="496"/>
      <c r="CY213" s="418">
        <v>154230</v>
      </c>
      <c r="CZ213" s="495"/>
      <c r="DA213" s="495"/>
      <c r="DB213" s="495"/>
      <c r="DC213" s="495"/>
      <c r="DD213" s="495"/>
      <c r="DE213" s="495"/>
      <c r="DF213" s="495"/>
      <c r="DG213" s="495"/>
      <c r="DH213" s="496"/>
      <c r="DI213" s="537">
        <f t="shared" ref="DI213:DI220" si="17">SUM(AK133:BB133,BL133:CU133,DN133,AK173:BE173,BV173,CD173,CC213,CN213:DH213)</f>
        <v>325370</v>
      </c>
      <c r="DJ213" s="538"/>
      <c r="DK213" s="538"/>
      <c r="DL213" s="538"/>
      <c r="DM213" s="538"/>
      <c r="DN213" s="538"/>
      <c r="DO213" s="538"/>
      <c r="DP213" s="538"/>
      <c r="DQ213" s="538"/>
      <c r="DR213" s="538"/>
      <c r="DS213" s="538"/>
      <c r="DT213" s="538"/>
      <c r="DU213" s="538"/>
      <c r="DV213" s="539"/>
    </row>
    <row r="214" spans="1:126" ht="15" customHeight="1">
      <c r="A214" s="760"/>
      <c r="B214" s="761"/>
      <c r="C214" s="761"/>
      <c r="D214" s="761"/>
      <c r="E214" s="761"/>
      <c r="F214" s="762"/>
      <c r="G214" s="144" t="s">
        <v>3</v>
      </c>
      <c r="H214" s="144"/>
      <c r="I214" s="144"/>
      <c r="J214" s="144"/>
      <c r="K214" s="144"/>
      <c r="L214" s="144"/>
      <c r="M214" s="144"/>
      <c r="N214" s="144"/>
      <c r="O214" s="144"/>
      <c r="P214" s="144"/>
      <c r="Q214" s="144"/>
      <c r="R214" s="144"/>
      <c r="S214" s="144"/>
      <c r="T214" s="144"/>
      <c r="U214" s="144"/>
      <c r="V214" s="144"/>
      <c r="W214" s="144"/>
      <c r="X214" s="144"/>
      <c r="Y214" s="144"/>
      <c r="Z214" s="144"/>
      <c r="AA214" s="488"/>
      <c r="AB214" s="832">
        <v>0</v>
      </c>
      <c r="AC214" s="833"/>
      <c r="AD214" s="834"/>
      <c r="AE214" s="835">
        <v>2</v>
      </c>
      <c r="AF214" s="833"/>
      <c r="AG214" s="834"/>
      <c r="AH214" s="835">
        <v>5</v>
      </c>
      <c r="AI214" s="833"/>
      <c r="AJ214" s="836"/>
      <c r="AK214" s="428">
        <v>6930</v>
      </c>
      <c r="AL214" s="445"/>
      <c r="AM214" s="445"/>
      <c r="AN214" s="445"/>
      <c r="AO214" s="445"/>
      <c r="AP214" s="445"/>
      <c r="AQ214" s="445"/>
      <c r="AR214" s="445"/>
      <c r="AS214" s="445"/>
      <c r="AT214" s="445"/>
      <c r="AU214" s="506"/>
      <c r="AV214" s="428">
        <v>3150</v>
      </c>
      <c r="AW214" s="445"/>
      <c r="AX214" s="445"/>
      <c r="AY214" s="445"/>
      <c r="AZ214" s="445"/>
      <c r="BA214" s="445"/>
      <c r="BB214" s="445"/>
      <c r="BC214" s="445"/>
      <c r="BD214" s="445"/>
      <c r="BE214" s="445"/>
      <c r="BF214" s="506"/>
      <c r="BG214" s="428">
        <v>2280</v>
      </c>
      <c r="BH214" s="445"/>
      <c r="BI214" s="445"/>
      <c r="BJ214" s="445"/>
      <c r="BK214" s="445"/>
      <c r="BL214" s="445"/>
      <c r="BM214" s="445"/>
      <c r="BN214" s="445"/>
      <c r="BO214" s="445"/>
      <c r="BP214" s="445"/>
      <c r="BQ214" s="506"/>
      <c r="BR214" s="428">
        <v>7200</v>
      </c>
      <c r="BS214" s="445"/>
      <c r="BT214" s="445"/>
      <c r="BU214" s="445"/>
      <c r="BV214" s="445"/>
      <c r="BW214" s="445"/>
      <c r="BX214" s="445"/>
      <c r="BY214" s="445"/>
      <c r="BZ214" s="445"/>
      <c r="CA214" s="445"/>
      <c r="CB214" s="506"/>
      <c r="CC214" s="540">
        <f t="shared" si="16"/>
        <v>19560</v>
      </c>
      <c r="CD214" s="543"/>
      <c r="CE214" s="543"/>
      <c r="CF214" s="543"/>
      <c r="CG214" s="543"/>
      <c r="CH214" s="543"/>
      <c r="CI214" s="543"/>
      <c r="CJ214" s="543"/>
      <c r="CK214" s="543"/>
      <c r="CL214" s="543"/>
      <c r="CM214" s="544"/>
      <c r="CN214" s="428">
        <v>2300</v>
      </c>
      <c r="CO214" s="445"/>
      <c r="CP214" s="445"/>
      <c r="CQ214" s="445"/>
      <c r="CR214" s="445"/>
      <c r="CS214" s="445"/>
      <c r="CT214" s="445"/>
      <c r="CU214" s="445"/>
      <c r="CV214" s="445"/>
      <c r="CW214" s="445"/>
      <c r="CX214" s="506"/>
      <c r="CY214" s="428">
        <v>146200</v>
      </c>
      <c r="CZ214" s="445"/>
      <c r="DA214" s="445"/>
      <c r="DB214" s="445"/>
      <c r="DC214" s="445"/>
      <c r="DD214" s="445"/>
      <c r="DE214" s="445"/>
      <c r="DF214" s="445"/>
      <c r="DG214" s="445"/>
      <c r="DH214" s="506"/>
      <c r="DI214" s="540">
        <f t="shared" si="17"/>
        <v>388311</v>
      </c>
      <c r="DJ214" s="543"/>
      <c r="DK214" s="543"/>
      <c r="DL214" s="543"/>
      <c r="DM214" s="543"/>
      <c r="DN214" s="543"/>
      <c r="DO214" s="543"/>
      <c r="DP214" s="543"/>
      <c r="DQ214" s="543"/>
      <c r="DR214" s="543"/>
      <c r="DS214" s="543"/>
      <c r="DT214" s="543"/>
      <c r="DU214" s="543"/>
      <c r="DV214" s="545"/>
    </row>
    <row r="215" spans="1:126" ht="15" customHeight="1">
      <c r="A215" s="760"/>
      <c r="B215" s="761"/>
      <c r="C215" s="761"/>
      <c r="D215" s="761"/>
      <c r="E215" s="761"/>
      <c r="F215" s="762"/>
      <c r="G215" s="144" t="s">
        <v>4</v>
      </c>
      <c r="H215" s="144"/>
      <c r="I215" s="144"/>
      <c r="J215" s="144"/>
      <c r="K215" s="144"/>
      <c r="L215" s="144"/>
      <c r="M215" s="144"/>
      <c r="N215" s="144"/>
      <c r="O215" s="144"/>
      <c r="P215" s="144"/>
      <c r="Q215" s="144"/>
      <c r="R215" s="144"/>
      <c r="S215" s="144"/>
      <c r="T215" s="144"/>
      <c r="U215" s="144"/>
      <c r="V215" s="144"/>
      <c r="W215" s="144"/>
      <c r="X215" s="144"/>
      <c r="Y215" s="144"/>
      <c r="Z215" s="144"/>
      <c r="AA215" s="488"/>
      <c r="AB215" s="832">
        <v>0</v>
      </c>
      <c r="AC215" s="833"/>
      <c r="AD215" s="834"/>
      <c r="AE215" s="835">
        <v>3</v>
      </c>
      <c r="AF215" s="833"/>
      <c r="AG215" s="834"/>
      <c r="AH215" s="835">
        <v>5</v>
      </c>
      <c r="AI215" s="833"/>
      <c r="AJ215" s="836"/>
      <c r="AK215" s="428">
        <v>5610</v>
      </c>
      <c r="AL215" s="445"/>
      <c r="AM215" s="445"/>
      <c r="AN215" s="445"/>
      <c r="AO215" s="445"/>
      <c r="AP215" s="445"/>
      <c r="AQ215" s="445"/>
      <c r="AR215" s="445"/>
      <c r="AS215" s="445"/>
      <c r="AT215" s="445"/>
      <c r="AU215" s="506"/>
      <c r="AV215" s="428">
        <v>1800</v>
      </c>
      <c r="AW215" s="445"/>
      <c r="AX215" s="445"/>
      <c r="AY215" s="445"/>
      <c r="AZ215" s="445"/>
      <c r="BA215" s="445"/>
      <c r="BB215" s="445"/>
      <c r="BC215" s="445"/>
      <c r="BD215" s="445"/>
      <c r="BE215" s="445"/>
      <c r="BF215" s="506"/>
      <c r="BG215" s="428">
        <v>1140</v>
      </c>
      <c r="BH215" s="445"/>
      <c r="BI215" s="445"/>
      <c r="BJ215" s="445"/>
      <c r="BK215" s="445"/>
      <c r="BL215" s="445"/>
      <c r="BM215" s="445"/>
      <c r="BN215" s="445"/>
      <c r="BO215" s="445"/>
      <c r="BP215" s="445"/>
      <c r="BQ215" s="506"/>
      <c r="BR215" s="428">
        <v>6750</v>
      </c>
      <c r="BS215" s="445"/>
      <c r="BT215" s="445"/>
      <c r="BU215" s="445"/>
      <c r="BV215" s="445"/>
      <c r="BW215" s="445"/>
      <c r="BX215" s="445"/>
      <c r="BY215" s="445"/>
      <c r="BZ215" s="445"/>
      <c r="CA215" s="445"/>
      <c r="CB215" s="506"/>
      <c r="CC215" s="540">
        <f t="shared" si="16"/>
        <v>15300</v>
      </c>
      <c r="CD215" s="543"/>
      <c r="CE215" s="543"/>
      <c r="CF215" s="543"/>
      <c r="CG215" s="543"/>
      <c r="CH215" s="543"/>
      <c r="CI215" s="543"/>
      <c r="CJ215" s="543"/>
      <c r="CK215" s="543"/>
      <c r="CL215" s="543"/>
      <c r="CM215" s="544"/>
      <c r="CN215" s="428">
        <v>460</v>
      </c>
      <c r="CO215" s="445"/>
      <c r="CP215" s="445"/>
      <c r="CQ215" s="445"/>
      <c r="CR215" s="445"/>
      <c r="CS215" s="445"/>
      <c r="CT215" s="445"/>
      <c r="CU215" s="445"/>
      <c r="CV215" s="445"/>
      <c r="CW215" s="445"/>
      <c r="CX215" s="506"/>
      <c r="CY215" s="428">
        <v>131740</v>
      </c>
      <c r="CZ215" s="445"/>
      <c r="DA215" s="445"/>
      <c r="DB215" s="445"/>
      <c r="DC215" s="445"/>
      <c r="DD215" s="445"/>
      <c r="DE215" s="445"/>
      <c r="DF215" s="445"/>
      <c r="DG215" s="445"/>
      <c r="DH215" s="506"/>
      <c r="DI215" s="540">
        <f t="shared" si="17"/>
        <v>382511</v>
      </c>
      <c r="DJ215" s="543"/>
      <c r="DK215" s="543"/>
      <c r="DL215" s="543"/>
      <c r="DM215" s="543"/>
      <c r="DN215" s="543"/>
      <c r="DO215" s="543"/>
      <c r="DP215" s="543"/>
      <c r="DQ215" s="543"/>
      <c r="DR215" s="543"/>
      <c r="DS215" s="543"/>
      <c r="DT215" s="543"/>
      <c r="DU215" s="543"/>
      <c r="DV215" s="545"/>
    </row>
    <row r="216" spans="1:126" ht="15" customHeight="1">
      <c r="A216" s="760"/>
      <c r="B216" s="761"/>
      <c r="C216" s="761"/>
      <c r="D216" s="761"/>
      <c r="E216" s="761"/>
      <c r="F216" s="762"/>
      <c r="G216" s="144" t="s">
        <v>5</v>
      </c>
      <c r="H216" s="144"/>
      <c r="I216" s="144"/>
      <c r="J216" s="144"/>
      <c r="K216" s="144"/>
      <c r="L216" s="144"/>
      <c r="M216" s="144"/>
      <c r="N216" s="144"/>
      <c r="O216" s="144"/>
      <c r="P216" s="144"/>
      <c r="Q216" s="144"/>
      <c r="R216" s="144"/>
      <c r="S216" s="144"/>
      <c r="T216" s="144"/>
      <c r="U216" s="144"/>
      <c r="V216" s="144"/>
      <c r="W216" s="144"/>
      <c r="X216" s="144"/>
      <c r="Y216" s="144"/>
      <c r="Z216" s="144"/>
      <c r="AA216" s="488"/>
      <c r="AB216" s="832">
        <v>0</v>
      </c>
      <c r="AC216" s="833"/>
      <c r="AD216" s="834"/>
      <c r="AE216" s="835">
        <v>4</v>
      </c>
      <c r="AF216" s="833"/>
      <c r="AG216" s="834"/>
      <c r="AH216" s="835">
        <v>5</v>
      </c>
      <c r="AI216" s="833"/>
      <c r="AJ216" s="836"/>
      <c r="AK216" s="428">
        <v>6600</v>
      </c>
      <c r="AL216" s="445"/>
      <c r="AM216" s="445"/>
      <c r="AN216" s="445"/>
      <c r="AO216" s="445"/>
      <c r="AP216" s="445"/>
      <c r="AQ216" s="445"/>
      <c r="AR216" s="445"/>
      <c r="AS216" s="445"/>
      <c r="AT216" s="445"/>
      <c r="AU216" s="506"/>
      <c r="AV216" s="428">
        <v>5400</v>
      </c>
      <c r="AW216" s="445"/>
      <c r="AX216" s="445"/>
      <c r="AY216" s="445"/>
      <c r="AZ216" s="445"/>
      <c r="BA216" s="445"/>
      <c r="BB216" s="445"/>
      <c r="BC216" s="445"/>
      <c r="BD216" s="445"/>
      <c r="BE216" s="445"/>
      <c r="BF216" s="506"/>
      <c r="BG216" s="428">
        <v>2280</v>
      </c>
      <c r="BH216" s="445"/>
      <c r="BI216" s="445"/>
      <c r="BJ216" s="445"/>
      <c r="BK216" s="445"/>
      <c r="BL216" s="445"/>
      <c r="BM216" s="445"/>
      <c r="BN216" s="445"/>
      <c r="BO216" s="445"/>
      <c r="BP216" s="445"/>
      <c r="BQ216" s="506"/>
      <c r="BR216" s="428">
        <v>4950</v>
      </c>
      <c r="BS216" s="445"/>
      <c r="BT216" s="445"/>
      <c r="BU216" s="445"/>
      <c r="BV216" s="445"/>
      <c r="BW216" s="445"/>
      <c r="BX216" s="445"/>
      <c r="BY216" s="445"/>
      <c r="BZ216" s="445"/>
      <c r="CA216" s="445"/>
      <c r="CB216" s="506"/>
      <c r="CC216" s="540">
        <f t="shared" si="16"/>
        <v>19230</v>
      </c>
      <c r="CD216" s="543"/>
      <c r="CE216" s="543"/>
      <c r="CF216" s="543"/>
      <c r="CG216" s="543"/>
      <c r="CH216" s="543"/>
      <c r="CI216" s="543"/>
      <c r="CJ216" s="543"/>
      <c r="CK216" s="543"/>
      <c r="CL216" s="543"/>
      <c r="CM216" s="544"/>
      <c r="CN216" s="428">
        <v>1150</v>
      </c>
      <c r="CO216" s="445"/>
      <c r="CP216" s="445"/>
      <c r="CQ216" s="445"/>
      <c r="CR216" s="445"/>
      <c r="CS216" s="445"/>
      <c r="CT216" s="445"/>
      <c r="CU216" s="445"/>
      <c r="CV216" s="445"/>
      <c r="CW216" s="445"/>
      <c r="CX216" s="506"/>
      <c r="CY216" s="428">
        <v>96190</v>
      </c>
      <c r="CZ216" s="445"/>
      <c r="DA216" s="445"/>
      <c r="DB216" s="445"/>
      <c r="DC216" s="445"/>
      <c r="DD216" s="445"/>
      <c r="DE216" s="445"/>
      <c r="DF216" s="445"/>
      <c r="DG216" s="445"/>
      <c r="DH216" s="506"/>
      <c r="DI216" s="540">
        <f t="shared" si="17"/>
        <v>336720</v>
      </c>
      <c r="DJ216" s="543"/>
      <c r="DK216" s="543"/>
      <c r="DL216" s="543"/>
      <c r="DM216" s="543"/>
      <c r="DN216" s="543"/>
      <c r="DO216" s="543"/>
      <c r="DP216" s="543"/>
      <c r="DQ216" s="543"/>
      <c r="DR216" s="543"/>
      <c r="DS216" s="543"/>
      <c r="DT216" s="543"/>
      <c r="DU216" s="543"/>
      <c r="DV216" s="545"/>
    </row>
    <row r="217" spans="1:126" ht="15" customHeight="1">
      <c r="A217" s="760"/>
      <c r="B217" s="761"/>
      <c r="C217" s="761"/>
      <c r="D217" s="761"/>
      <c r="E217" s="761"/>
      <c r="F217" s="762"/>
      <c r="G217" s="144" t="s">
        <v>6</v>
      </c>
      <c r="H217" s="144"/>
      <c r="I217" s="144"/>
      <c r="J217" s="144"/>
      <c r="K217" s="144"/>
      <c r="L217" s="144"/>
      <c r="M217" s="144"/>
      <c r="N217" s="144"/>
      <c r="O217" s="144"/>
      <c r="P217" s="144"/>
      <c r="Q217" s="144"/>
      <c r="R217" s="144"/>
      <c r="S217" s="144"/>
      <c r="T217" s="144"/>
      <c r="U217" s="144"/>
      <c r="V217" s="144"/>
      <c r="W217" s="144"/>
      <c r="X217" s="144"/>
      <c r="Y217" s="144"/>
      <c r="Z217" s="144"/>
      <c r="AA217" s="488"/>
      <c r="AB217" s="832">
        <v>0</v>
      </c>
      <c r="AC217" s="833"/>
      <c r="AD217" s="834"/>
      <c r="AE217" s="835">
        <v>5</v>
      </c>
      <c r="AF217" s="833"/>
      <c r="AG217" s="834"/>
      <c r="AH217" s="835">
        <v>5</v>
      </c>
      <c r="AI217" s="833"/>
      <c r="AJ217" s="836"/>
      <c r="AK217" s="428">
        <v>7260</v>
      </c>
      <c r="AL217" s="445"/>
      <c r="AM217" s="445"/>
      <c r="AN217" s="445"/>
      <c r="AO217" s="445"/>
      <c r="AP217" s="445"/>
      <c r="AQ217" s="445"/>
      <c r="AR217" s="445"/>
      <c r="AS217" s="445"/>
      <c r="AT217" s="445"/>
      <c r="AU217" s="506"/>
      <c r="AV217" s="428">
        <v>4500</v>
      </c>
      <c r="AW217" s="445"/>
      <c r="AX217" s="445"/>
      <c r="AY217" s="445"/>
      <c r="AZ217" s="445"/>
      <c r="BA217" s="445"/>
      <c r="BB217" s="445"/>
      <c r="BC217" s="445"/>
      <c r="BD217" s="445"/>
      <c r="BE217" s="445"/>
      <c r="BF217" s="506"/>
      <c r="BG217" s="428">
        <v>2660</v>
      </c>
      <c r="BH217" s="445"/>
      <c r="BI217" s="445"/>
      <c r="BJ217" s="445"/>
      <c r="BK217" s="445"/>
      <c r="BL217" s="445"/>
      <c r="BM217" s="445"/>
      <c r="BN217" s="445"/>
      <c r="BO217" s="445"/>
      <c r="BP217" s="445"/>
      <c r="BQ217" s="506"/>
      <c r="BR217" s="428">
        <v>1800</v>
      </c>
      <c r="BS217" s="445"/>
      <c r="BT217" s="445"/>
      <c r="BU217" s="445"/>
      <c r="BV217" s="445"/>
      <c r="BW217" s="445"/>
      <c r="BX217" s="445"/>
      <c r="BY217" s="445"/>
      <c r="BZ217" s="445"/>
      <c r="CA217" s="445"/>
      <c r="CB217" s="506"/>
      <c r="CC217" s="540">
        <f t="shared" si="16"/>
        <v>16220</v>
      </c>
      <c r="CD217" s="543"/>
      <c r="CE217" s="543"/>
      <c r="CF217" s="543"/>
      <c r="CG217" s="543"/>
      <c r="CH217" s="543"/>
      <c r="CI217" s="543"/>
      <c r="CJ217" s="543"/>
      <c r="CK217" s="543"/>
      <c r="CL217" s="543"/>
      <c r="CM217" s="544"/>
      <c r="CN217" s="428"/>
      <c r="CO217" s="445"/>
      <c r="CP217" s="445"/>
      <c r="CQ217" s="445"/>
      <c r="CR217" s="445"/>
      <c r="CS217" s="445"/>
      <c r="CT217" s="445"/>
      <c r="CU217" s="445"/>
      <c r="CV217" s="445"/>
      <c r="CW217" s="445"/>
      <c r="CX217" s="506"/>
      <c r="CY217" s="428">
        <v>89440</v>
      </c>
      <c r="CZ217" s="445"/>
      <c r="DA217" s="445"/>
      <c r="DB217" s="445"/>
      <c r="DC217" s="445"/>
      <c r="DD217" s="445"/>
      <c r="DE217" s="445"/>
      <c r="DF217" s="445"/>
      <c r="DG217" s="445"/>
      <c r="DH217" s="506"/>
      <c r="DI217" s="540">
        <f t="shared" si="17"/>
        <v>360016</v>
      </c>
      <c r="DJ217" s="543"/>
      <c r="DK217" s="543"/>
      <c r="DL217" s="543"/>
      <c r="DM217" s="543"/>
      <c r="DN217" s="543"/>
      <c r="DO217" s="543"/>
      <c r="DP217" s="543"/>
      <c r="DQ217" s="543"/>
      <c r="DR217" s="543"/>
      <c r="DS217" s="543"/>
      <c r="DT217" s="543"/>
      <c r="DU217" s="543"/>
      <c r="DV217" s="545"/>
    </row>
    <row r="218" spans="1:126" ht="15" customHeight="1">
      <c r="A218" s="760"/>
      <c r="B218" s="761"/>
      <c r="C218" s="761"/>
      <c r="D218" s="761"/>
      <c r="E218" s="761"/>
      <c r="F218" s="762"/>
      <c r="G218" s="144" t="s">
        <v>7</v>
      </c>
      <c r="H218" s="144"/>
      <c r="I218" s="144"/>
      <c r="J218" s="144"/>
      <c r="K218" s="144"/>
      <c r="L218" s="144"/>
      <c r="M218" s="144"/>
      <c r="N218" s="144"/>
      <c r="O218" s="144"/>
      <c r="P218" s="144"/>
      <c r="Q218" s="144"/>
      <c r="R218" s="144"/>
      <c r="S218" s="144"/>
      <c r="T218" s="144"/>
      <c r="U218" s="144"/>
      <c r="V218" s="144"/>
      <c r="W218" s="144"/>
      <c r="X218" s="144"/>
      <c r="Y218" s="144"/>
      <c r="Z218" s="144"/>
      <c r="AA218" s="488"/>
      <c r="AB218" s="832">
        <v>0</v>
      </c>
      <c r="AC218" s="833"/>
      <c r="AD218" s="834"/>
      <c r="AE218" s="835">
        <v>6</v>
      </c>
      <c r="AF218" s="833"/>
      <c r="AG218" s="834"/>
      <c r="AH218" s="835">
        <v>5</v>
      </c>
      <c r="AI218" s="833"/>
      <c r="AJ218" s="836"/>
      <c r="AK218" s="428">
        <v>6270</v>
      </c>
      <c r="AL218" s="445"/>
      <c r="AM218" s="445"/>
      <c r="AN218" s="445"/>
      <c r="AO218" s="445"/>
      <c r="AP218" s="445"/>
      <c r="AQ218" s="445"/>
      <c r="AR218" s="445"/>
      <c r="AS218" s="445"/>
      <c r="AT218" s="445"/>
      <c r="AU218" s="506"/>
      <c r="AV218" s="428">
        <v>5850</v>
      </c>
      <c r="AW218" s="445"/>
      <c r="AX218" s="445"/>
      <c r="AY218" s="445"/>
      <c r="AZ218" s="445"/>
      <c r="BA218" s="445"/>
      <c r="BB218" s="445"/>
      <c r="BC218" s="445"/>
      <c r="BD218" s="445"/>
      <c r="BE218" s="445"/>
      <c r="BF218" s="506"/>
      <c r="BG218" s="428">
        <v>3420</v>
      </c>
      <c r="BH218" s="445"/>
      <c r="BI218" s="445"/>
      <c r="BJ218" s="445"/>
      <c r="BK218" s="445"/>
      <c r="BL218" s="445"/>
      <c r="BM218" s="445"/>
      <c r="BN218" s="445"/>
      <c r="BO218" s="445"/>
      <c r="BP218" s="445"/>
      <c r="BQ218" s="506"/>
      <c r="BR218" s="428">
        <v>2250</v>
      </c>
      <c r="BS218" s="445"/>
      <c r="BT218" s="445"/>
      <c r="BU218" s="445"/>
      <c r="BV218" s="445"/>
      <c r="BW218" s="445"/>
      <c r="BX218" s="445"/>
      <c r="BY218" s="445"/>
      <c r="BZ218" s="445"/>
      <c r="CA218" s="445"/>
      <c r="CB218" s="506"/>
      <c r="CC218" s="540">
        <f t="shared" si="16"/>
        <v>17790</v>
      </c>
      <c r="CD218" s="543"/>
      <c r="CE218" s="543"/>
      <c r="CF218" s="543"/>
      <c r="CG218" s="543"/>
      <c r="CH218" s="543"/>
      <c r="CI218" s="543"/>
      <c r="CJ218" s="543"/>
      <c r="CK218" s="543"/>
      <c r="CL218" s="543"/>
      <c r="CM218" s="544"/>
      <c r="CN218" s="428">
        <v>920</v>
      </c>
      <c r="CO218" s="445"/>
      <c r="CP218" s="445"/>
      <c r="CQ218" s="445"/>
      <c r="CR218" s="445"/>
      <c r="CS218" s="445"/>
      <c r="CT218" s="445"/>
      <c r="CU218" s="445"/>
      <c r="CV218" s="445"/>
      <c r="CW218" s="445"/>
      <c r="CX218" s="506"/>
      <c r="CY218" s="428">
        <v>79980</v>
      </c>
      <c r="CZ218" s="445"/>
      <c r="DA218" s="445"/>
      <c r="DB218" s="445"/>
      <c r="DC218" s="445"/>
      <c r="DD218" s="445"/>
      <c r="DE218" s="445"/>
      <c r="DF218" s="445"/>
      <c r="DG218" s="445"/>
      <c r="DH218" s="506"/>
      <c r="DI218" s="540">
        <f t="shared" si="17"/>
        <v>360256</v>
      </c>
      <c r="DJ218" s="543"/>
      <c r="DK218" s="543"/>
      <c r="DL218" s="543"/>
      <c r="DM218" s="543"/>
      <c r="DN218" s="543"/>
      <c r="DO218" s="543"/>
      <c r="DP218" s="543"/>
      <c r="DQ218" s="543"/>
      <c r="DR218" s="543"/>
      <c r="DS218" s="543"/>
      <c r="DT218" s="543"/>
      <c r="DU218" s="543"/>
      <c r="DV218" s="545"/>
    </row>
    <row r="219" spans="1:126" ht="15" customHeight="1">
      <c r="A219" s="760"/>
      <c r="B219" s="761"/>
      <c r="C219" s="761"/>
      <c r="D219" s="761"/>
      <c r="E219" s="761"/>
      <c r="F219" s="762"/>
      <c r="G219" s="144" t="s">
        <v>8</v>
      </c>
      <c r="H219" s="144"/>
      <c r="I219" s="144"/>
      <c r="J219" s="144"/>
      <c r="K219" s="144"/>
      <c r="L219" s="144"/>
      <c r="M219" s="144"/>
      <c r="N219" s="144"/>
      <c r="O219" s="144"/>
      <c r="P219" s="144"/>
      <c r="Q219" s="144"/>
      <c r="R219" s="144"/>
      <c r="S219" s="144"/>
      <c r="T219" s="144"/>
      <c r="U219" s="144"/>
      <c r="V219" s="144"/>
      <c r="W219" s="144"/>
      <c r="X219" s="144"/>
      <c r="Y219" s="144"/>
      <c r="Z219" s="144"/>
      <c r="AA219" s="488"/>
      <c r="AB219" s="832">
        <v>0</v>
      </c>
      <c r="AC219" s="833"/>
      <c r="AD219" s="834"/>
      <c r="AE219" s="835">
        <v>7</v>
      </c>
      <c r="AF219" s="833"/>
      <c r="AG219" s="834"/>
      <c r="AH219" s="835">
        <v>5</v>
      </c>
      <c r="AI219" s="833"/>
      <c r="AJ219" s="836"/>
      <c r="AK219" s="428">
        <v>3960</v>
      </c>
      <c r="AL219" s="445"/>
      <c r="AM219" s="445"/>
      <c r="AN219" s="445"/>
      <c r="AO219" s="445"/>
      <c r="AP219" s="445"/>
      <c r="AQ219" s="445"/>
      <c r="AR219" s="445"/>
      <c r="AS219" s="445"/>
      <c r="AT219" s="445"/>
      <c r="AU219" s="506"/>
      <c r="AV219" s="428">
        <v>1800</v>
      </c>
      <c r="AW219" s="445"/>
      <c r="AX219" s="445"/>
      <c r="AY219" s="445"/>
      <c r="AZ219" s="445"/>
      <c r="BA219" s="445"/>
      <c r="BB219" s="445"/>
      <c r="BC219" s="445"/>
      <c r="BD219" s="445"/>
      <c r="BE219" s="445"/>
      <c r="BF219" s="506"/>
      <c r="BG219" s="428">
        <v>1140</v>
      </c>
      <c r="BH219" s="445"/>
      <c r="BI219" s="445"/>
      <c r="BJ219" s="445"/>
      <c r="BK219" s="445"/>
      <c r="BL219" s="445"/>
      <c r="BM219" s="445"/>
      <c r="BN219" s="445"/>
      <c r="BO219" s="445"/>
      <c r="BP219" s="445"/>
      <c r="BQ219" s="506"/>
      <c r="BR219" s="428">
        <v>1800</v>
      </c>
      <c r="BS219" s="445"/>
      <c r="BT219" s="445"/>
      <c r="BU219" s="445"/>
      <c r="BV219" s="445"/>
      <c r="BW219" s="445"/>
      <c r="BX219" s="445"/>
      <c r="BY219" s="445"/>
      <c r="BZ219" s="445"/>
      <c r="CA219" s="445"/>
      <c r="CB219" s="506"/>
      <c r="CC219" s="540">
        <f t="shared" si="16"/>
        <v>8700</v>
      </c>
      <c r="CD219" s="543"/>
      <c r="CE219" s="543"/>
      <c r="CF219" s="543"/>
      <c r="CG219" s="543"/>
      <c r="CH219" s="543"/>
      <c r="CI219" s="543"/>
      <c r="CJ219" s="543"/>
      <c r="CK219" s="543"/>
      <c r="CL219" s="543"/>
      <c r="CM219" s="544"/>
      <c r="CN219" s="428">
        <v>690</v>
      </c>
      <c r="CO219" s="445"/>
      <c r="CP219" s="445"/>
      <c r="CQ219" s="445"/>
      <c r="CR219" s="445"/>
      <c r="CS219" s="445"/>
      <c r="CT219" s="445"/>
      <c r="CU219" s="445"/>
      <c r="CV219" s="445"/>
      <c r="CW219" s="445"/>
      <c r="CX219" s="506"/>
      <c r="CY219" s="428">
        <v>39280</v>
      </c>
      <c r="CZ219" s="445"/>
      <c r="DA219" s="445"/>
      <c r="DB219" s="445"/>
      <c r="DC219" s="445"/>
      <c r="DD219" s="445"/>
      <c r="DE219" s="445"/>
      <c r="DF219" s="445"/>
      <c r="DG219" s="445"/>
      <c r="DH219" s="506"/>
      <c r="DI219" s="540">
        <f t="shared" si="17"/>
        <v>201618</v>
      </c>
      <c r="DJ219" s="543"/>
      <c r="DK219" s="543"/>
      <c r="DL219" s="543"/>
      <c r="DM219" s="543"/>
      <c r="DN219" s="543"/>
      <c r="DO219" s="543"/>
      <c r="DP219" s="543"/>
      <c r="DQ219" s="543"/>
      <c r="DR219" s="543"/>
      <c r="DS219" s="543"/>
      <c r="DT219" s="543"/>
      <c r="DU219" s="543"/>
      <c r="DV219" s="545"/>
    </row>
    <row r="220" spans="1:126" ht="15" customHeight="1">
      <c r="A220" s="760"/>
      <c r="B220" s="761"/>
      <c r="C220" s="761"/>
      <c r="D220" s="761"/>
      <c r="E220" s="761"/>
      <c r="F220" s="762"/>
      <c r="G220" s="144" t="s">
        <v>9</v>
      </c>
      <c r="H220" s="144"/>
      <c r="I220" s="144"/>
      <c r="J220" s="144"/>
      <c r="K220" s="144"/>
      <c r="L220" s="144"/>
      <c r="M220" s="144"/>
      <c r="N220" s="144"/>
      <c r="O220" s="144"/>
      <c r="P220" s="144"/>
      <c r="Q220" s="144"/>
      <c r="R220" s="144"/>
      <c r="S220" s="144"/>
      <c r="T220" s="144"/>
      <c r="U220" s="144"/>
      <c r="V220" s="144"/>
      <c r="W220" s="144"/>
      <c r="X220" s="144"/>
      <c r="Y220" s="144"/>
      <c r="Z220" s="144"/>
      <c r="AA220" s="488"/>
      <c r="AB220" s="832">
        <v>0</v>
      </c>
      <c r="AC220" s="833"/>
      <c r="AD220" s="834"/>
      <c r="AE220" s="835">
        <v>8</v>
      </c>
      <c r="AF220" s="833"/>
      <c r="AG220" s="834"/>
      <c r="AH220" s="835">
        <v>5</v>
      </c>
      <c r="AI220" s="833"/>
      <c r="AJ220" s="836"/>
      <c r="AK220" s="428">
        <v>4290</v>
      </c>
      <c r="AL220" s="445"/>
      <c r="AM220" s="445"/>
      <c r="AN220" s="445"/>
      <c r="AO220" s="445"/>
      <c r="AP220" s="445"/>
      <c r="AQ220" s="445"/>
      <c r="AR220" s="445"/>
      <c r="AS220" s="445"/>
      <c r="AT220" s="445"/>
      <c r="AU220" s="506"/>
      <c r="AV220" s="428">
        <v>4050</v>
      </c>
      <c r="AW220" s="445"/>
      <c r="AX220" s="445"/>
      <c r="AY220" s="445"/>
      <c r="AZ220" s="445"/>
      <c r="BA220" s="445"/>
      <c r="BB220" s="445"/>
      <c r="BC220" s="445"/>
      <c r="BD220" s="445"/>
      <c r="BE220" s="445"/>
      <c r="BF220" s="506"/>
      <c r="BG220" s="428">
        <v>1520</v>
      </c>
      <c r="BH220" s="445"/>
      <c r="BI220" s="445"/>
      <c r="BJ220" s="445"/>
      <c r="BK220" s="445"/>
      <c r="BL220" s="445"/>
      <c r="BM220" s="445"/>
      <c r="BN220" s="445"/>
      <c r="BO220" s="445"/>
      <c r="BP220" s="445"/>
      <c r="BQ220" s="506"/>
      <c r="BR220" s="428">
        <v>1350</v>
      </c>
      <c r="BS220" s="445"/>
      <c r="BT220" s="445"/>
      <c r="BU220" s="445"/>
      <c r="BV220" s="445"/>
      <c r="BW220" s="445"/>
      <c r="BX220" s="445"/>
      <c r="BY220" s="445"/>
      <c r="BZ220" s="445"/>
      <c r="CA220" s="445"/>
      <c r="CB220" s="506"/>
      <c r="CC220" s="540">
        <f t="shared" si="16"/>
        <v>11210</v>
      </c>
      <c r="CD220" s="543"/>
      <c r="CE220" s="543"/>
      <c r="CF220" s="543"/>
      <c r="CG220" s="543"/>
      <c r="CH220" s="543"/>
      <c r="CI220" s="543"/>
      <c r="CJ220" s="543"/>
      <c r="CK220" s="543"/>
      <c r="CL220" s="543"/>
      <c r="CM220" s="544"/>
      <c r="CN220" s="428">
        <v>230</v>
      </c>
      <c r="CO220" s="445"/>
      <c r="CP220" s="445"/>
      <c r="CQ220" s="445"/>
      <c r="CR220" s="445"/>
      <c r="CS220" s="445"/>
      <c r="CT220" s="445"/>
      <c r="CU220" s="445"/>
      <c r="CV220" s="445"/>
      <c r="CW220" s="445"/>
      <c r="CX220" s="506"/>
      <c r="CY220" s="428">
        <v>39130</v>
      </c>
      <c r="CZ220" s="445"/>
      <c r="DA220" s="445"/>
      <c r="DB220" s="445"/>
      <c r="DC220" s="445"/>
      <c r="DD220" s="445"/>
      <c r="DE220" s="445"/>
      <c r="DF220" s="445"/>
      <c r="DG220" s="445"/>
      <c r="DH220" s="506"/>
      <c r="DI220" s="540">
        <f t="shared" si="17"/>
        <v>200731</v>
      </c>
      <c r="DJ220" s="543"/>
      <c r="DK220" s="543"/>
      <c r="DL220" s="543"/>
      <c r="DM220" s="543"/>
      <c r="DN220" s="543"/>
      <c r="DO220" s="543"/>
      <c r="DP220" s="543"/>
      <c r="DQ220" s="543"/>
      <c r="DR220" s="543"/>
      <c r="DS220" s="543"/>
      <c r="DT220" s="543"/>
      <c r="DU220" s="543"/>
      <c r="DV220" s="545"/>
    </row>
    <row r="221" spans="1:126" ht="15" customHeight="1">
      <c r="A221" s="760"/>
      <c r="B221" s="761"/>
      <c r="C221" s="761"/>
      <c r="D221" s="761"/>
      <c r="E221" s="761"/>
      <c r="F221" s="762"/>
      <c r="G221" s="144" t="s">
        <v>4414</v>
      </c>
      <c r="H221" s="144"/>
      <c r="I221" s="144"/>
      <c r="J221" s="144"/>
      <c r="K221" s="144"/>
      <c r="L221" s="144"/>
      <c r="M221" s="144"/>
      <c r="N221" s="144"/>
      <c r="O221" s="144"/>
      <c r="P221" s="144"/>
      <c r="Q221" s="144"/>
      <c r="R221" s="144"/>
      <c r="S221" s="144"/>
      <c r="T221" s="144"/>
      <c r="U221" s="144"/>
      <c r="V221" s="144"/>
      <c r="W221" s="144"/>
      <c r="X221" s="144"/>
      <c r="Y221" s="144"/>
      <c r="Z221" s="144"/>
      <c r="AA221" s="488"/>
      <c r="AB221" s="832">
        <v>0</v>
      </c>
      <c r="AC221" s="833"/>
      <c r="AD221" s="834"/>
      <c r="AE221" s="835">
        <v>9</v>
      </c>
      <c r="AF221" s="833"/>
      <c r="AG221" s="834"/>
      <c r="AH221" s="835">
        <v>5</v>
      </c>
      <c r="AI221" s="833"/>
      <c r="AJ221" s="836"/>
      <c r="AK221" s="428">
        <v>7590</v>
      </c>
      <c r="AL221" s="445"/>
      <c r="AM221" s="445"/>
      <c r="AN221" s="445"/>
      <c r="AO221" s="445"/>
      <c r="AP221" s="445"/>
      <c r="AQ221" s="445"/>
      <c r="AR221" s="445"/>
      <c r="AS221" s="445"/>
      <c r="AT221" s="445"/>
      <c r="AU221" s="506"/>
      <c r="AV221" s="428">
        <v>9000</v>
      </c>
      <c r="AW221" s="445"/>
      <c r="AX221" s="445"/>
      <c r="AY221" s="445"/>
      <c r="AZ221" s="445"/>
      <c r="BA221" s="445"/>
      <c r="BB221" s="445"/>
      <c r="BC221" s="445"/>
      <c r="BD221" s="445"/>
      <c r="BE221" s="445"/>
      <c r="BF221" s="506"/>
      <c r="BG221" s="428">
        <v>1140</v>
      </c>
      <c r="BH221" s="445"/>
      <c r="BI221" s="445"/>
      <c r="BJ221" s="445"/>
      <c r="BK221" s="445"/>
      <c r="BL221" s="445"/>
      <c r="BM221" s="445"/>
      <c r="BN221" s="445"/>
      <c r="BO221" s="445"/>
      <c r="BP221" s="445"/>
      <c r="BQ221" s="506"/>
      <c r="BR221" s="428"/>
      <c r="BS221" s="445"/>
      <c r="BT221" s="445"/>
      <c r="BU221" s="445"/>
      <c r="BV221" s="445"/>
      <c r="BW221" s="445"/>
      <c r="BX221" s="445"/>
      <c r="BY221" s="445"/>
      <c r="BZ221" s="445"/>
      <c r="CA221" s="445"/>
      <c r="CB221" s="506"/>
      <c r="CC221" s="540">
        <f t="shared" ref="CC221:CC223" si="18">SUM(AK221:CB221)</f>
        <v>17730</v>
      </c>
      <c r="CD221" s="543"/>
      <c r="CE221" s="543"/>
      <c r="CF221" s="543"/>
      <c r="CG221" s="543"/>
      <c r="CH221" s="543"/>
      <c r="CI221" s="543"/>
      <c r="CJ221" s="543"/>
      <c r="CK221" s="543"/>
      <c r="CL221" s="543"/>
      <c r="CM221" s="544"/>
      <c r="CN221" s="428">
        <v>920</v>
      </c>
      <c r="CO221" s="445"/>
      <c r="CP221" s="445"/>
      <c r="CQ221" s="445"/>
      <c r="CR221" s="445"/>
      <c r="CS221" s="445"/>
      <c r="CT221" s="445"/>
      <c r="CU221" s="445"/>
      <c r="CV221" s="445"/>
      <c r="CW221" s="445"/>
      <c r="CX221" s="506"/>
      <c r="CY221" s="428">
        <v>43310</v>
      </c>
      <c r="CZ221" s="445"/>
      <c r="DA221" s="445"/>
      <c r="DB221" s="445"/>
      <c r="DC221" s="445"/>
      <c r="DD221" s="445"/>
      <c r="DE221" s="445"/>
      <c r="DF221" s="445"/>
      <c r="DG221" s="445"/>
      <c r="DH221" s="506"/>
      <c r="DI221" s="540">
        <f t="shared" ref="DI221:DI223" si="19">SUM(AK141:BB141,BL141:CU141,DN141,AK181:BE181,BV181,CD181,CC221,CN221:DH221)</f>
        <v>265247</v>
      </c>
      <c r="DJ221" s="543"/>
      <c r="DK221" s="543"/>
      <c r="DL221" s="543"/>
      <c r="DM221" s="543"/>
      <c r="DN221" s="543"/>
      <c r="DO221" s="543"/>
      <c r="DP221" s="543"/>
      <c r="DQ221" s="543"/>
      <c r="DR221" s="543"/>
      <c r="DS221" s="543"/>
      <c r="DT221" s="543"/>
      <c r="DU221" s="543"/>
      <c r="DV221" s="545"/>
    </row>
    <row r="222" spans="1:126" ht="15" customHeight="1">
      <c r="A222" s="760"/>
      <c r="B222" s="761"/>
      <c r="C222" s="761"/>
      <c r="D222" s="761"/>
      <c r="E222" s="761"/>
      <c r="F222" s="762"/>
      <c r="G222" s="144" t="s">
        <v>4416</v>
      </c>
      <c r="H222" s="144"/>
      <c r="I222" s="144"/>
      <c r="J222" s="144"/>
      <c r="K222" s="144"/>
      <c r="L222" s="144"/>
      <c r="M222" s="144"/>
      <c r="N222" s="144"/>
      <c r="O222" s="144"/>
      <c r="P222" s="144"/>
      <c r="Q222" s="144"/>
      <c r="R222" s="144"/>
      <c r="S222" s="144"/>
      <c r="T222" s="144"/>
      <c r="U222" s="144"/>
      <c r="V222" s="144"/>
      <c r="W222" s="144"/>
      <c r="X222" s="144"/>
      <c r="Y222" s="144"/>
      <c r="Z222" s="144"/>
      <c r="AA222" s="488"/>
      <c r="AB222" s="832">
        <v>1</v>
      </c>
      <c r="AC222" s="833"/>
      <c r="AD222" s="834"/>
      <c r="AE222" s="835">
        <v>0</v>
      </c>
      <c r="AF222" s="833"/>
      <c r="AG222" s="834"/>
      <c r="AH222" s="835">
        <v>5</v>
      </c>
      <c r="AI222" s="833"/>
      <c r="AJ222" s="836"/>
      <c r="AK222" s="428">
        <v>4290</v>
      </c>
      <c r="AL222" s="445"/>
      <c r="AM222" s="445"/>
      <c r="AN222" s="445"/>
      <c r="AO222" s="445"/>
      <c r="AP222" s="445"/>
      <c r="AQ222" s="445"/>
      <c r="AR222" s="445"/>
      <c r="AS222" s="445"/>
      <c r="AT222" s="445"/>
      <c r="AU222" s="506"/>
      <c r="AV222" s="428">
        <v>2700</v>
      </c>
      <c r="AW222" s="445"/>
      <c r="AX222" s="445"/>
      <c r="AY222" s="445"/>
      <c r="AZ222" s="445"/>
      <c r="BA222" s="445"/>
      <c r="BB222" s="445"/>
      <c r="BC222" s="445"/>
      <c r="BD222" s="445"/>
      <c r="BE222" s="445"/>
      <c r="BF222" s="506"/>
      <c r="BG222" s="428"/>
      <c r="BH222" s="445"/>
      <c r="BI222" s="445"/>
      <c r="BJ222" s="445"/>
      <c r="BK222" s="445"/>
      <c r="BL222" s="445"/>
      <c r="BM222" s="445"/>
      <c r="BN222" s="445"/>
      <c r="BO222" s="445"/>
      <c r="BP222" s="445"/>
      <c r="BQ222" s="506"/>
      <c r="BR222" s="428">
        <v>450</v>
      </c>
      <c r="BS222" s="445"/>
      <c r="BT222" s="445"/>
      <c r="BU222" s="445"/>
      <c r="BV222" s="445"/>
      <c r="BW222" s="445"/>
      <c r="BX222" s="445"/>
      <c r="BY222" s="445"/>
      <c r="BZ222" s="445"/>
      <c r="CA222" s="445"/>
      <c r="CB222" s="506"/>
      <c r="CC222" s="540">
        <f t="shared" si="18"/>
        <v>7440</v>
      </c>
      <c r="CD222" s="543"/>
      <c r="CE222" s="543"/>
      <c r="CF222" s="543"/>
      <c r="CG222" s="543"/>
      <c r="CH222" s="543"/>
      <c r="CI222" s="543"/>
      <c r="CJ222" s="543"/>
      <c r="CK222" s="543"/>
      <c r="CL222" s="543"/>
      <c r="CM222" s="544"/>
      <c r="CN222" s="428">
        <v>230</v>
      </c>
      <c r="CO222" s="445"/>
      <c r="CP222" s="445"/>
      <c r="CQ222" s="445"/>
      <c r="CR222" s="445"/>
      <c r="CS222" s="445"/>
      <c r="CT222" s="445"/>
      <c r="CU222" s="445"/>
      <c r="CV222" s="445"/>
      <c r="CW222" s="445"/>
      <c r="CX222" s="506"/>
      <c r="CY222" s="428">
        <v>870</v>
      </c>
      <c r="CZ222" s="445"/>
      <c r="DA222" s="445"/>
      <c r="DB222" s="445"/>
      <c r="DC222" s="445"/>
      <c r="DD222" s="445"/>
      <c r="DE222" s="445"/>
      <c r="DF222" s="445"/>
      <c r="DG222" s="445"/>
      <c r="DH222" s="506"/>
      <c r="DI222" s="540">
        <f t="shared" si="19"/>
        <v>85202</v>
      </c>
      <c r="DJ222" s="543"/>
      <c r="DK222" s="543"/>
      <c r="DL222" s="543"/>
      <c r="DM222" s="543"/>
      <c r="DN222" s="543"/>
      <c r="DO222" s="543"/>
      <c r="DP222" s="543"/>
      <c r="DQ222" s="543"/>
      <c r="DR222" s="543"/>
      <c r="DS222" s="543"/>
      <c r="DT222" s="543"/>
      <c r="DU222" s="543"/>
      <c r="DV222" s="545"/>
    </row>
    <row r="223" spans="1:126" ht="15" customHeight="1">
      <c r="A223" s="760"/>
      <c r="B223" s="761"/>
      <c r="C223" s="761"/>
      <c r="D223" s="761"/>
      <c r="E223" s="761"/>
      <c r="F223" s="762"/>
      <c r="G223" s="144" t="s">
        <v>4423</v>
      </c>
      <c r="H223" s="144"/>
      <c r="I223" s="144"/>
      <c r="J223" s="144"/>
      <c r="K223" s="144"/>
      <c r="L223" s="144"/>
      <c r="M223" s="144"/>
      <c r="N223" s="144"/>
      <c r="O223" s="144"/>
      <c r="P223" s="144"/>
      <c r="Q223" s="144"/>
      <c r="R223" s="144"/>
      <c r="S223" s="144"/>
      <c r="T223" s="144"/>
      <c r="U223" s="144"/>
      <c r="V223" s="144"/>
      <c r="W223" s="144"/>
      <c r="X223" s="144"/>
      <c r="Y223" s="144"/>
      <c r="Z223" s="144"/>
      <c r="AA223" s="488"/>
      <c r="AB223" s="832">
        <v>1</v>
      </c>
      <c r="AC223" s="833"/>
      <c r="AD223" s="834"/>
      <c r="AE223" s="835">
        <v>1</v>
      </c>
      <c r="AF223" s="833"/>
      <c r="AG223" s="834"/>
      <c r="AH223" s="835">
        <v>5</v>
      </c>
      <c r="AI223" s="833"/>
      <c r="AJ223" s="836"/>
      <c r="AK223" s="428">
        <v>1650</v>
      </c>
      <c r="AL223" s="445"/>
      <c r="AM223" s="445"/>
      <c r="AN223" s="445"/>
      <c r="AO223" s="445"/>
      <c r="AP223" s="445"/>
      <c r="AQ223" s="445"/>
      <c r="AR223" s="445"/>
      <c r="AS223" s="445"/>
      <c r="AT223" s="445"/>
      <c r="AU223" s="506"/>
      <c r="AV223" s="428">
        <v>450</v>
      </c>
      <c r="AW223" s="445"/>
      <c r="AX223" s="445"/>
      <c r="AY223" s="445"/>
      <c r="AZ223" s="445"/>
      <c r="BA223" s="445"/>
      <c r="BB223" s="445"/>
      <c r="BC223" s="445"/>
      <c r="BD223" s="445"/>
      <c r="BE223" s="445"/>
      <c r="BF223" s="506"/>
      <c r="BG223" s="428">
        <v>760</v>
      </c>
      <c r="BH223" s="445"/>
      <c r="BI223" s="445"/>
      <c r="BJ223" s="445"/>
      <c r="BK223" s="445"/>
      <c r="BL223" s="445"/>
      <c r="BM223" s="445"/>
      <c r="BN223" s="445"/>
      <c r="BO223" s="445"/>
      <c r="BP223" s="445"/>
      <c r="BQ223" s="506"/>
      <c r="BR223" s="428"/>
      <c r="BS223" s="445"/>
      <c r="BT223" s="445"/>
      <c r="BU223" s="445"/>
      <c r="BV223" s="445"/>
      <c r="BW223" s="445"/>
      <c r="BX223" s="445"/>
      <c r="BY223" s="445"/>
      <c r="BZ223" s="445"/>
      <c r="CA223" s="445"/>
      <c r="CB223" s="506"/>
      <c r="CC223" s="540">
        <f t="shared" si="18"/>
        <v>2860</v>
      </c>
      <c r="CD223" s="543"/>
      <c r="CE223" s="543"/>
      <c r="CF223" s="543"/>
      <c r="CG223" s="543"/>
      <c r="CH223" s="543"/>
      <c r="CI223" s="543"/>
      <c r="CJ223" s="543"/>
      <c r="CK223" s="543"/>
      <c r="CL223" s="543"/>
      <c r="CM223" s="544"/>
      <c r="CN223" s="428"/>
      <c r="CO223" s="445"/>
      <c r="CP223" s="445"/>
      <c r="CQ223" s="445"/>
      <c r="CR223" s="445"/>
      <c r="CS223" s="445"/>
      <c r="CT223" s="445"/>
      <c r="CU223" s="445"/>
      <c r="CV223" s="445"/>
      <c r="CW223" s="445"/>
      <c r="CX223" s="506"/>
      <c r="CY223" s="428"/>
      <c r="CZ223" s="445"/>
      <c r="DA223" s="445"/>
      <c r="DB223" s="445"/>
      <c r="DC223" s="445"/>
      <c r="DD223" s="445"/>
      <c r="DE223" s="445"/>
      <c r="DF223" s="445"/>
      <c r="DG223" s="445"/>
      <c r="DH223" s="506"/>
      <c r="DI223" s="540">
        <f t="shared" si="19"/>
        <v>32635</v>
      </c>
      <c r="DJ223" s="543"/>
      <c r="DK223" s="543"/>
      <c r="DL223" s="543"/>
      <c r="DM223" s="543"/>
      <c r="DN223" s="543"/>
      <c r="DO223" s="543"/>
      <c r="DP223" s="543"/>
      <c r="DQ223" s="543"/>
      <c r="DR223" s="543"/>
      <c r="DS223" s="543"/>
      <c r="DT223" s="543"/>
      <c r="DU223" s="543"/>
      <c r="DV223" s="545"/>
    </row>
    <row r="224" spans="1:126" ht="15" customHeight="1">
      <c r="A224" s="760"/>
      <c r="B224" s="761"/>
      <c r="C224" s="761"/>
      <c r="D224" s="761"/>
      <c r="E224" s="761"/>
      <c r="F224" s="762"/>
      <c r="G224" s="144" t="s">
        <v>4419</v>
      </c>
      <c r="H224" s="144"/>
      <c r="I224" s="144"/>
      <c r="J224" s="144"/>
      <c r="K224" s="144"/>
      <c r="L224" s="144"/>
      <c r="M224" s="144"/>
      <c r="N224" s="144"/>
      <c r="O224" s="144"/>
      <c r="P224" s="144"/>
      <c r="Q224" s="144"/>
      <c r="R224" s="144"/>
      <c r="S224" s="144"/>
      <c r="T224" s="144"/>
      <c r="U224" s="144"/>
      <c r="V224" s="144"/>
      <c r="W224" s="144"/>
      <c r="X224" s="144"/>
      <c r="Y224" s="144"/>
      <c r="Z224" s="144"/>
      <c r="AA224" s="488"/>
      <c r="AB224" s="832">
        <v>1</v>
      </c>
      <c r="AC224" s="833"/>
      <c r="AD224" s="834"/>
      <c r="AE224" s="835">
        <v>2</v>
      </c>
      <c r="AF224" s="833"/>
      <c r="AG224" s="834"/>
      <c r="AH224" s="835">
        <v>5</v>
      </c>
      <c r="AI224" s="833"/>
      <c r="AJ224" s="836"/>
      <c r="AK224" s="428">
        <v>330</v>
      </c>
      <c r="AL224" s="445"/>
      <c r="AM224" s="445"/>
      <c r="AN224" s="445"/>
      <c r="AO224" s="445"/>
      <c r="AP224" s="445"/>
      <c r="AQ224" s="445"/>
      <c r="AR224" s="445"/>
      <c r="AS224" s="445"/>
      <c r="AT224" s="445"/>
      <c r="AU224" s="506"/>
      <c r="AV224" s="428"/>
      <c r="AW224" s="445"/>
      <c r="AX224" s="445"/>
      <c r="AY224" s="445"/>
      <c r="AZ224" s="445"/>
      <c r="BA224" s="445"/>
      <c r="BB224" s="445"/>
      <c r="BC224" s="445"/>
      <c r="BD224" s="445"/>
      <c r="BE224" s="445"/>
      <c r="BF224" s="506"/>
      <c r="BG224" s="428">
        <v>380</v>
      </c>
      <c r="BH224" s="445"/>
      <c r="BI224" s="445"/>
      <c r="BJ224" s="445"/>
      <c r="BK224" s="445"/>
      <c r="BL224" s="445"/>
      <c r="BM224" s="445"/>
      <c r="BN224" s="445"/>
      <c r="BO224" s="445"/>
      <c r="BP224" s="445"/>
      <c r="BQ224" s="506"/>
      <c r="BR224" s="428"/>
      <c r="BS224" s="445"/>
      <c r="BT224" s="445"/>
      <c r="BU224" s="445"/>
      <c r="BV224" s="445"/>
      <c r="BW224" s="445"/>
      <c r="BX224" s="445"/>
      <c r="BY224" s="445"/>
      <c r="BZ224" s="445"/>
      <c r="CA224" s="445"/>
      <c r="CB224" s="506"/>
      <c r="CC224" s="540">
        <f t="shared" si="16"/>
        <v>710</v>
      </c>
      <c r="CD224" s="543"/>
      <c r="CE224" s="543"/>
      <c r="CF224" s="543"/>
      <c r="CG224" s="543"/>
      <c r="CH224" s="543"/>
      <c r="CI224" s="543"/>
      <c r="CJ224" s="543"/>
      <c r="CK224" s="543"/>
      <c r="CL224" s="543"/>
      <c r="CM224" s="544"/>
      <c r="CN224" s="428"/>
      <c r="CO224" s="445"/>
      <c r="CP224" s="445"/>
      <c r="CQ224" s="445"/>
      <c r="CR224" s="445"/>
      <c r="CS224" s="445"/>
      <c r="CT224" s="445"/>
      <c r="CU224" s="445"/>
      <c r="CV224" s="445"/>
      <c r="CW224" s="445"/>
      <c r="CX224" s="506"/>
      <c r="CY224" s="428"/>
      <c r="CZ224" s="445"/>
      <c r="DA224" s="445"/>
      <c r="DB224" s="445"/>
      <c r="DC224" s="445"/>
      <c r="DD224" s="445"/>
      <c r="DE224" s="445"/>
      <c r="DF224" s="445"/>
      <c r="DG224" s="445"/>
      <c r="DH224" s="506"/>
      <c r="DI224" s="540">
        <f>SUM(AK144:BB144,BL144:CU144,DN144,AK184:BE184,BV184,CD184,CC224,CN224:DH224)</f>
        <v>8112</v>
      </c>
      <c r="DJ224" s="543"/>
      <c r="DK224" s="543"/>
      <c r="DL224" s="543"/>
      <c r="DM224" s="543"/>
      <c r="DN224" s="543"/>
      <c r="DO224" s="543"/>
      <c r="DP224" s="543"/>
      <c r="DQ224" s="543"/>
      <c r="DR224" s="543"/>
      <c r="DS224" s="543"/>
      <c r="DT224" s="543"/>
      <c r="DU224" s="543"/>
      <c r="DV224" s="545"/>
    </row>
    <row r="225" spans="1:126" ht="15" customHeight="1">
      <c r="A225" s="760"/>
      <c r="B225" s="761"/>
      <c r="C225" s="761"/>
      <c r="D225" s="761"/>
      <c r="E225" s="761"/>
      <c r="F225" s="762"/>
      <c r="G225" s="144" t="s">
        <v>336</v>
      </c>
      <c r="H225" s="144"/>
      <c r="I225" s="144"/>
      <c r="J225" s="144"/>
      <c r="K225" s="144"/>
      <c r="L225" s="144"/>
      <c r="M225" s="144"/>
      <c r="N225" s="144"/>
      <c r="O225" s="144"/>
      <c r="P225" s="144"/>
      <c r="Q225" s="144"/>
      <c r="R225" s="144"/>
      <c r="S225" s="144"/>
      <c r="T225" s="144"/>
      <c r="U225" s="144"/>
      <c r="V225" s="144"/>
      <c r="W225" s="144"/>
      <c r="X225" s="144"/>
      <c r="Y225" s="144"/>
      <c r="Z225" s="144"/>
      <c r="AA225" s="488"/>
      <c r="AB225" s="832">
        <v>1</v>
      </c>
      <c r="AC225" s="833"/>
      <c r="AD225" s="834"/>
      <c r="AE225" s="835">
        <v>3</v>
      </c>
      <c r="AF225" s="833"/>
      <c r="AG225" s="834"/>
      <c r="AH225" s="835">
        <v>5</v>
      </c>
      <c r="AI225" s="833"/>
      <c r="AJ225" s="836"/>
      <c r="AK225" s="540">
        <f>SUM(AK213:AU224)</f>
        <v>61380</v>
      </c>
      <c r="AL225" s="543"/>
      <c r="AM225" s="543"/>
      <c r="AN225" s="543"/>
      <c r="AO225" s="543"/>
      <c r="AP225" s="543"/>
      <c r="AQ225" s="543"/>
      <c r="AR225" s="543"/>
      <c r="AS225" s="543"/>
      <c r="AT225" s="543"/>
      <c r="AU225" s="544"/>
      <c r="AV225" s="540">
        <f>SUM(AV213:BF224)</f>
        <v>41400</v>
      </c>
      <c r="AW225" s="543"/>
      <c r="AX225" s="543"/>
      <c r="AY225" s="543"/>
      <c r="AZ225" s="543"/>
      <c r="BA225" s="543"/>
      <c r="BB225" s="543"/>
      <c r="BC225" s="543"/>
      <c r="BD225" s="543"/>
      <c r="BE225" s="543"/>
      <c r="BF225" s="544"/>
      <c r="BG225" s="540">
        <f>SUM(BG213:BQ224)</f>
        <v>18620</v>
      </c>
      <c r="BH225" s="543"/>
      <c r="BI225" s="543"/>
      <c r="BJ225" s="543"/>
      <c r="BK225" s="543"/>
      <c r="BL225" s="543"/>
      <c r="BM225" s="543"/>
      <c r="BN225" s="543"/>
      <c r="BO225" s="543"/>
      <c r="BP225" s="543"/>
      <c r="BQ225" s="544"/>
      <c r="BR225" s="540">
        <f>SUM(BR213:CB224)</f>
        <v>33750</v>
      </c>
      <c r="BS225" s="543"/>
      <c r="BT225" s="543"/>
      <c r="BU225" s="543"/>
      <c r="BV225" s="543"/>
      <c r="BW225" s="543"/>
      <c r="BX225" s="543"/>
      <c r="BY225" s="543"/>
      <c r="BZ225" s="543"/>
      <c r="CA225" s="543"/>
      <c r="CB225" s="544"/>
      <c r="CC225" s="540">
        <f>SUM(AK225:CB225)</f>
        <v>155150</v>
      </c>
      <c r="CD225" s="543"/>
      <c r="CE225" s="543"/>
      <c r="CF225" s="543"/>
      <c r="CG225" s="543"/>
      <c r="CH225" s="543"/>
      <c r="CI225" s="543"/>
      <c r="CJ225" s="543"/>
      <c r="CK225" s="543"/>
      <c r="CL225" s="543"/>
      <c r="CM225" s="544"/>
      <c r="CN225" s="540">
        <f>SUM(CN213:CX224)</f>
        <v>9200</v>
      </c>
      <c r="CO225" s="543"/>
      <c r="CP225" s="543"/>
      <c r="CQ225" s="543"/>
      <c r="CR225" s="543"/>
      <c r="CS225" s="543"/>
      <c r="CT225" s="543"/>
      <c r="CU225" s="543"/>
      <c r="CV225" s="543"/>
      <c r="CW225" s="543"/>
      <c r="CX225" s="544"/>
      <c r="CY225" s="540">
        <f>SUM(CY213:DH224)</f>
        <v>820370</v>
      </c>
      <c r="CZ225" s="543"/>
      <c r="DA225" s="543"/>
      <c r="DB225" s="543"/>
      <c r="DC225" s="543"/>
      <c r="DD225" s="543"/>
      <c r="DE225" s="543"/>
      <c r="DF225" s="543"/>
      <c r="DG225" s="543"/>
      <c r="DH225" s="544"/>
      <c r="DI225" s="540">
        <f>SUM(AK145:BB145,BL145:CU145,DN145,AK185:BE185,BV185,CD185,CC225,CN225:DH225)</f>
        <v>2946729</v>
      </c>
      <c r="DJ225" s="543"/>
      <c r="DK225" s="543"/>
      <c r="DL225" s="543"/>
      <c r="DM225" s="543"/>
      <c r="DN225" s="543"/>
      <c r="DO225" s="543"/>
      <c r="DP225" s="543"/>
      <c r="DQ225" s="543"/>
      <c r="DR225" s="543"/>
      <c r="DS225" s="543"/>
      <c r="DT225" s="543"/>
      <c r="DU225" s="543"/>
      <c r="DV225" s="545"/>
    </row>
    <row r="226" spans="1:126" ht="15" customHeight="1" thickBot="1">
      <c r="A226" s="760"/>
      <c r="B226" s="761"/>
      <c r="C226" s="761"/>
      <c r="D226" s="761"/>
      <c r="E226" s="761"/>
      <c r="F226" s="762"/>
      <c r="G226" s="144" t="s">
        <v>619</v>
      </c>
      <c r="H226" s="144"/>
      <c r="I226" s="144"/>
      <c r="J226" s="144"/>
      <c r="K226" s="144"/>
      <c r="L226" s="144"/>
      <c r="M226" s="144"/>
      <c r="N226" s="144"/>
      <c r="O226" s="144"/>
      <c r="P226" s="144"/>
      <c r="Q226" s="144"/>
      <c r="R226" s="144"/>
      <c r="S226" s="144"/>
      <c r="T226" s="144"/>
      <c r="U226" s="144"/>
      <c r="V226" s="144"/>
      <c r="W226" s="144"/>
      <c r="X226" s="144"/>
      <c r="Y226" s="144"/>
      <c r="Z226" s="144"/>
      <c r="AA226" s="488"/>
      <c r="AB226" s="839">
        <v>1</v>
      </c>
      <c r="AC226" s="840"/>
      <c r="AD226" s="841"/>
      <c r="AE226" s="842">
        <v>4</v>
      </c>
      <c r="AF226" s="840"/>
      <c r="AG226" s="841"/>
      <c r="AH226" s="842">
        <v>5</v>
      </c>
      <c r="AI226" s="840"/>
      <c r="AJ226" s="843"/>
      <c r="AK226" s="380">
        <v>36960</v>
      </c>
      <c r="AL226" s="455"/>
      <c r="AM226" s="455"/>
      <c r="AN226" s="455"/>
      <c r="AO226" s="455"/>
      <c r="AP226" s="455"/>
      <c r="AQ226" s="455"/>
      <c r="AR226" s="455"/>
      <c r="AS226" s="455"/>
      <c r="AT226" s="455"/>
      <c r="AU226" s="882"/>
      <c r="AV226" s="380">
        <v>26100</v>
      </c>
      <c r="AW226" s="455"/>
      <c r="AX226" s="455"/>
      <c r="AY226" s="455"/>
      <c r="AZ226" s="455"/>
      <c r="BA226" s="455"/>
      <c r="BB226" s="455"/>
      <c r="BC226" s="455"/>
      <c r="BD226" s="455"/>
      <c r="BE226" s="455"/>
      <c r="BF226" s="882"/>
      <c r="BG226" s="380">
        <v>11400</v>
      </c>
      <c r="BH226" s="455"/>
      <c r="BI226" s="455"/>
      <c r="BJ226" s="455"/>
      <c r="BK226" s="455"/>
      <c r="BL226" s="455"/>
      <c r="BM226" s="455"/>
      <c r="BN226" s="455"/>
      <c r="BO226" s="455"/>
      <c r="BP226" s="455"/>
      <c r="BQ226" s="882"/>
      <c r="BR226" s="380">
        <v>18450</v>
      </c>
      <c r="BS226" s="455"/>
      <c r="BT226" s="455"/>
      <c r="BU226" s="455"/>
      <c r="BV226" s="455"/>
      <c r="BW226" s="455"/>
      <c r="BX226" s="455"/>
      <c r="BY226" s="455"/>
      <c r="BZ226" s="455"/>
      <c r="CA226" s="455"/>
      <c r="CB226" s="882"/>
      <c r="CC226" s="519">
        <f>SUM(AK226:CB226)</f>
        <v>92910</v>
      </c>
      <c r="CD226" s="520"/>
      <c r="CE226" s="520"/>
      <c r="CF226" s="520"/>
      <c r="CG226" s="520"/>
      <c r="CH226" s="520"/>
      <c r="CI226" s="520"/>
      <c r="CJ226" s="520"/>
      <c r="CK226" s="520"/>
      <c r="CL226" s="520"/>
      <c r="CM226" s="556"/>
      <c r="CN226" s="380">
        <v>4370</v>
      </c>
      <c r="CO226" s="455"/>
      <c r="CP226" s="455"/>
      <c r="CQ226" s="455"/>
      <c r="CR226" s="455"/>
      <c r="CS226" s="455"/>
      <c r="CT226" s="455"/>
      <c r="CU226" s="455"/>
      <c r="CV226" s="455"/>
      <c r="CW226" s="455"/>
      <c r="CX226" s="882"/>
      <c r="CY226" s="380">
        <v>355200</v>
      </c>
      <c r="CZ226" s="455"/>
      <c r="DA226" s="455"/>
      <c r="DB226" s="455"/>
      <c r="DC226" s="455"/>
      <c r="DD226" s="455"/>
      <c r="DE226" s="455"/>
      <c r="DF226" s="455"/>
      <c r="DG226" s="455"/>
      <c r="DH226" s="882"/>
      <c r="DI226" s="519">
        <f>SUM(AK146:BB146,BL146:CU146,DN146,AK186:BE186,BV186,CD186,CC226,CN226:DH226)</f>
        <v>1562534</v>
      </c>
      <c r="DJ226" s="520"/>
      <c r="DK226" s="520"/>
      <c r="DL226" s="520"/>
      <c r="DM226" s="520"/>
      <c r="DN226" s="520"/>
      <c r="DO226" s="520"/>
      <c r="DP226" s="520"/>
      <c r="DQ226" s="520"/>
      <c r="DR226" s="520"/>
      <c r="DS226" s="520"/>
      <c r="DT226" s="520"/>
      <c r="DU226" s="520"/>
      <c r="DV226" s="521"/>
    </row>
    <row r="227" spans="1:126" ht="15" customHeight="1" thickBot="1">
      <c r="A227" s="760"/>
      <c r="B227" s="761"/>
      <c r="C227" s="761"/>
      <c r="D227" s="761"/>
      <c r="E227" s="761"/>
      <c r="F227" s="762"/>
      <c r="G227" s="143"/>
      <c r="H227" s="144"/>
      <c r="I227" s="144"/>
      <c r="J227" s="144"/>
      <c r="K227" s="144"/>
      <c r="L227" s="144"/>
      <c r="M227" s="144"/>
      <c r="N227" s="144"/>
      <c r="O227" s="144"/>
      <c r="P227" s="144"/>
      <c r="Q227" s="144"/>
      <c r="R227" s="144"/>
      <c r="S227" s="144"/>
      <c r="T227" s="144"/>
      <c r="U227" s="144"/>
      <c r="V227" s="144"/>
      <c r="W227" s="144"/>
      <c r="X227" s="144"/>
      <c r="Y227" s="144"/>
      <c r="Z227" s="144"/>
      <c r="AA227" s="144"/>
      <c r="AB227" s="844"/>
      <c r="AC227" s="844"/>
      <c r="AD227" s="844"/>
      <c r="AE227" s="844"/>
      <c r="AF227" s="844"/>
      <c r="AG227" s="844"/>
      <c r="AH227" s="844"/>
      <c r="AI227" s="844"/>
      <c r="AJ227" s="844"/>
    </row>
    <row r="228" spans="1:126" ht="15" customHeight="1">
      <c r="A228" s="760"/>
      <c r="B228" s="761"/>
      <c r="C228" s="761"/>
      <c r="D228" s="761"/>
      <c r="E228" s="761"/>
      <c r="F228" s="762"/>
      <c r="G228" s="144" t="s">
        <v>11</v>
      </c>
      <c r="H228" s="144"/>
      <c r="I228" s="144"/>
      <c r="J228" s="144"/>
      <c r="K228" s="144"/>
      <c r="L228" s="144"/>
      <c r="M228" s="144"/>
      <c r="N228" s="144"/>
      <c r="O228" s="144"/>
      <c r="P228" s="144"/>
      <c r="Q228" s="144"/>
      <c r="R228" s="144"/>
      <c r="S228" s="144"/>
      <c r="T228" s="144"/>
      <c r="U228" s="144"/>
      <c r="V228" s="144"/>
      <c r="W228" s="144"/>
      <c r="X228" s="144"/>
      <c r="Y228" s="144"/>
      <c r="Z228" s="144"/>
      <c r="AA228" s="488"/>
      <c r="AB228" s="824">
        <v>1</v>
      </c>
      <c r="AC228" s="825"/>
      <c r="AD228" s="826"/>
      <c r="AE228" s="827">
        <v>5</v>
      </c>
      <c r="AF228" s="825"/>
      <c r="AG228" s="826"/>
      <c r="AH228" s="827">
        <v>5</v>
      </c>
      <c r="AI228" s="825"/>
      <c r="AJ228" s="828"/>
      <c r="AK228" s="537">
        <f>SUM(AK213:AU215)</f>
        <v>19140</v>
      </c>
      <c r="AL228" s="538"/>
      <c r="AM228" s="538"/>
      <c r="AN228" s="538"/>
      <c r="AO228" s="538"/>
      <c r="AP228" s="538"/>
      <c r="AQ228" s="538"/>
      <c r="AR228" s="538"/>
      <c r="AS228" s="538"/>
      <c r="AT228" s="538"/>
      <c r="AU228" s="580"/>
      <c r="AV228" s="537">
        <f>SUM(AV213:BF215)</f>
        <v>7650</v>
      </c>
      <c r="AW228" s="538"/>
      <c r="AX228" s="538"/>
      <c r="AY228" s="538"/>
      <c r="AZ228" s="538"/>
      <c r="BA228" s="538"/>
      <c r="BB228" s="538"/>
      <c r="BC228" s="538"/>
      <c r="BD228" s="538"/>
      <c r="BE228" s="538"/>
      <c r="BF228" s="580"/>
      <c r="BG228" s="537">
        <f>SUM(BG213:BQ215)</f>
        <v>5320</v>
      </c>
      <c r="BH228" s="538"/>
      <c r="BI228" s="538"/>
      <c r="BJ228" s="538"/>
      <c r="BK228" s="538"/>
      <c r="BL228" s="538"/>
      <c r="BM228" s="538"/>
      <c r="BN228" s="538"/>
      <c r="BO228" s="538"/>
      <c r="BP228" s="538"/>
      <c r="BQ228" s="580"/>
      <c r="BR228" s="537">
        <f>SUM(BR213:CB215)</f>
        <v>21150</v>
      </c>
      <c r="BS228" s="538"/>
      <c r="BT228" s="538"/>
      <c r="BU228" s="538"/>
      <c r="BV228" s="538"/>
      <c r="BW228" s="538"/>
      <c r="BX228" s="538"/>
      <c r="BY228" s="538"/>
      <c r="BZ228" s="538"/>
      <c r="CA228" s="538"/>
      <c r="CB228" s="580"/>
      <c r="CC228" s="537">
        <f>SUM(AK228:CB228)</f>
        <v>53260</v>
      </c>
      <c r="CD228" s="538"/>
      <c r="CE228" s="538"/>
      <c r="CF228" s="538"/>
      <c r="CG228" s="538"/>
      <c r="CH228" s="538"/>
      <c r="CI228" s="538"/>
      <c r="CJ228" s="538"/>
      <c r="CK228" s="538"/>
      <c r="CL228" s="538"/>
      <c r="CM228" s="580"/>
      <c r="CN228" s="537">
        <f>SUM(CN213:CX215)</f>
        <v>5060</v>
      </c>
      <c r="CO228" s="538"/>
      <c r="CP228" s="538"/>
      <c r="CQ228" s="538"/>
      <c r="CR228" s="538"/>
      <c r="CS228" s="538"/>
      <c r="CT228" s="538"/>
      <c r="CU228" s="538"/>
      <c r="CV228" s="538"/>
      <c r="CW228" s="538"/>
      <c r="CX228" s="538"/>
      <c r="CY228" s="537">
        <f>SUM(CY213:DH215)</f>
        <v>432170</v>
      </c>
      <c r="CZ228" s="538"/>
      <c r="DA228" s="538"/>
      <c r="DB228" s="538"/>
      <c r="DC228" s="538"/>
      <c r="DD228" s="538"/>
      <c r="DE228" s="538"/>
      <c r="DF228" s="538"/>
      <c r="DG228" s="538"/>
      <c r="DH228" s="580"/>
      <c r="DI228" s="537">
        <f>SUM(AK148:BB148,BL148:CU148,DN148,AK188:BE188,BV188,CD188,CC228,CN228:DH228)</f>
        <v>1096192</v>
      </c>
      <c r="DJ228" s="538"/>
      <c r="DK228" s="538"/>
      <c r="DL228" s="538"/>
      <c r="DM228" s="538"/>
      <c r="DN228" s="538"/>
      <c r="DO228" s="538"/>
      <c r="DP228" s="538"/>
      <c r="DQ228" s="538"/>
      <c r="DR228" s="538"/>
      <c r="DS228" s="538"/>
      <c r="DT228" s="538"/>
      <c r="DU228" s="538"/>
      <c r="DV228" s="539"/>
    </row>
    <row r="229" spans="1:126" ht="15" customHeight="1">
      <c r="A229" s="760"/>
      <c r="B229" s="761"/>
      <c r="C229" s="761"/>
      <c r="D229" s="761"/>
      <c r="E229" s="761"/>
      <c r="F229" s="762"/>
      <c r="G229" s="144" t="s">
        <v>12</v>
      </c>
      <c r="H229" s="144"/>
      <c r="I229" s="144"/>
      <c r="J229" s="144"/>
      <c r="K229" s="144"/>
      <c r="L229" s="144"/>
      <c r="M229" s="144"/>
      <c r="N229" s="144"/>
      <c r="O229" s="144"/>
      <c r="P229" s="144"/>
      <c r="Q229" s="144"/>
      <c r="R229" s="144"/>
      <c r="S229" s="144"/>
      <c r="T229" s="144"/>
      <c r="U229" s="144"/>
      <c r="V229" s="144"/>
      <c r="W229" s="144"/>
      <c r="X229" s="144"/>
      <c r="Y229" s="144"/>
      <c r="Z229" s="144"/>
      <c r="AA229" s="488"/>
      <c r="AB229" s="832">
        <v>1</v>
      </c>
      <c r="AC229" s="833"/>
      <c r="AD229" s="834"/>
      <c r="AE229" s="835">
        <v>6</v>
      </c>
      <c r="AF229" s="833"/>
      <c r="AG229" s="834"/>
      <c r="AH229" s="835">
        <v>5</v>
      </c>
      <c r="AI229" s="833"/>
      <c r="AJ229" s="836"/>
      <c r="AK229" s="540">
        <f>SUM(AK216:AU219)</f>
        <v>24090</v>
      </c>
      <c r="AL229" s="543"/>
      <c r="AM229" s="543"/>
      <c r="AN229" s="543"/>
      <c r="AO229" s="543"/>
      <c r="AP229" s="543"/>
      <c r="AQ229" s="543"/>
      <c r="AR229" s="543"/>
      <c r="AS229" s="543"/>
      <c r="AT229" s="543"/>
      <c r="AU229" s="544"/>
      <c r="AV229" s="540">
        <f>SUM(AV216:BF219)</f>
        <v>17550</v>
      </c>
      <c r="AW229" s="543"/>
      <c r="AX229" s="543"/>
      <c r="AY229" s="543"/>
      <c r="AZ229" s="543"/>
      <c r="BA229" s="543"/>
      <c r="BB229" s="543"/>
      <c r="BC229" s="543"/>
      <c r="BD229" s="543"/>
      <c r="BE229" s="543"/>
      <c r="BF229" s="544"/>
      <c r="BG229" s="540">
        <f>SUM(BG216:BQ219)</f>
        <v>9500</v>
      </c>
      <c r="BH229" s="543"/>
      <c r="BI229" s="543"/>
      <c r="BJ229" s="543"/>
      <c r="BK229" s="543"/>
      <c r="BL229" s="543"/>
      <c r="BM229" s="543"/>
      <c r="BN229" s="543"/>
      <c r="BO229" s="543"/>
      <c r="BP229" s="543"/>
      <c r="BQ229" s="544"/>
      <c r="BR229" s="540">
        <f>SUM(BR216:CB219)</f>
        <v>10800</v>
      </c>
      <c r="BS229" s="543"/>
      <c r="BT229" s="543"/>
      <c r="BU229" s="543"/>
      <c r="BV229" s="543"/>
      <c r="BW229" s="543"/>
      <c r="BX229" s="543"/>
      <c r="BY229" s="543"/>
      <c r="BZ229" s="543"/>
      <c r="CA229" s="543"/>
      <c r="CB229" s="544"/>
      <c r="CC229" s="540">
        <f>SUM(AK229:CB229)</f>
        <v>61940</v>
      </c>
      <c r="CD229" s="543"/>
      <c r="CE229" s="543"/>
      <c r="CF229" s="543"/>
      <c r="CG229" s="543"/>
      <c r="CH229" s="543"/>
      <c r="CI229" s="543"/>
      <c r="CJ229" s="543"/>
      <c r="CK229" s="543"/>
      <c r="CL229" s="543"/>
      <c r="CM229" s="544"/>
      <c r="CN229" s="540">
        <f>SUM(CN216:CX219)</f>
        <v>2760</v>
      </c>
      <c r="CO229" s="543"/>
      <c r="CP229" s="543"/>
      <c r="CQ229" s="543"/>
      <c r="CR229" s="543"/>
      <c r="CS229" s="543"/>
      <c r="CT229" s="543"/>
      <c r="CU229" s="543"/>
      <c r="CV229" s="543"/>
      <c r="CW229" s="543"/>
      <c r="CX229" s="543"/>
      <c r="CY229" s="540">
        <f>SUM(CY216:DH219)</f>
        <v>304890</v>
      </c>
      <c r="CZ229" s="543"/>
      <c r="DA229" s="543"/>
      <c r="DB229" s="543"/>
      <c r="DC229" s="543"/>
      <c r="DD229" s="543"/>
      <c r="DE229" s="543"/>
      <c r="DF229" s="543"/>
      <c r="DG229" s="543"/>
      <c r="DH229" s="544"/>
      <c r="DI229" s="540">
        <f>SUM(AK149:BB149,BL149:CU149,DN149,AK189:BE189,BV189,CD189,CC229,CN229:DH229)</f>
        <v>1258610</v>
      </c>
      <c r="DJ229" s="543"/>
      <c r="DK229" s="543"/>
      <c r="DL229" s="543"/>
      <c r="DM229" s="543"/>
      <c r="DN229" s="543"/>
      <c r="DO229" s="543"/>
      <c r="DP229" s="543"/>
      <c r="DQ229" s="543"/>
      <c r="DR229" s="543"/>
      <c r="DS229" s="543"/>
      <c r="DT229" s="543"/>
      <c r="DU229" s="543"/>
      <c r="DV229" s="545"/>
    </row>
    <row r="230" spans="1:126" ht="15" customHeight="1">
      <c r="A230" s="760"/>
      <c r="B230" s="761"/>
      <c r="C230" s="761"/>
      <c r="D230" s="761"/>
      <c r="E230" s="761"/>
      <c r="F230" s="762"/>
      <c r="G230" s="143" t="s">
        <v>9</v>
      </c>
      <c r="H230" s="144"/>
      <c r="I230" s="144"/>
      <c r="J230" s="144"/>
      <c r="K230" s="144"/>
      <c r="L230" s="144"/>
      <c r="M230" s="144"/>
      <c r="N230" s="144"/>
      <c r="O230" s="144"/>
      <c r="P230" s="144"/>
      <c r="Q230" s="144"/>
      <c r="R230" s="144"/>
      <c r="S230" s="144"/>
      <c r="T230" s="144"/>
      <c r="U230" s="144"/>
      <c r="V230" s="144"/>
      <c r="W230" s="144"/>
      <c r="X230" s="144"/>
      <c r="Y230" s="144"/>
      <c r="Z230" s="144"/>
      <c r="AA230" s="488"/>
      <c r="AB230" s="832">
        <v>1</v>
      </c>
      <c r="AC230" s="833"/>
      <c r="AD230" s="834"/>
      <c r="AE230" s="835">
        <v>7</v>
      </c>
      <c r="AF230" s="833"/>
      <c r="AG230" s="834"/>
      <c r="AH230" s="835">
        <v>5</v>
      </c>
      <c r="AI230" s="833"/>
      <c r="AJ230" s="836"/>
      <c r="AK230" s="540">
        <f>AK220</f>
        <v>4290</v>
      </c>
      <c r="AL230" s="543"/>
      <c r="AM230" s="543"/>
      <c r="AN230" s="543"/>
      <c r="AO230" s="543"/>
      <c r="AP230" s="543"/>
      <c r="AQ230" s="543"/>
      <c r="AR230" s="543"/>
      <c r="AS230" s="543"/>
      <c r="AT230" s="543"/>
      <c r="AU230" s="544"/>
      <c r="AV230" s="540">
        <f>AV220</f>
        <v>4050</v>
      </c>
      <c r="AW230" s="543"/>
      <c r="AX230" s="543"/>
      <c r="AY230" s="543"/>
      <c r="AZ230" s="543"/>
      <c r="BA230" s="543"/>
      <c r="BB230" s="543"/>
      <c r="BC230" s="543"/>
      <c r="BD230" s="543"/>
      <c r="BE230" s="543"/>
      <c r="BF230" s="544"/>
      <c r="BG230" s="540">
        <f>BG220</f>
        <v>1520</v>
      </c>
      <c r="BH230" s="543"/>
      <c r="BI230" s="543"/>
      <c r="BJ230" s="543"/>
      <c r="BK230" s="543"/>
      <c r="BL230" s="543"/>
      <c r="BM230" s="543"/>
      <c r="BN230" s="543"/>
      <c r="BO230" s="543"/>
      <c r="BP230" s="543"/>
      <c r="BQ230" s="544"/>
      <c r="BR230" s="540">
        <f>BR220</f>
        <v>1350</v>
      </c>
      <c r="BS230" s="543"/>
      <c r="BT230" s="543"/>
      <c r="BU230" s="543"/>
      <c r="BV230" s="543"/>
      <c r="BW230" s="543"/>
      <c r="BX230" s="543"/>
      <c r="BY230" s="543"/>
      <c r="BZ230" s="543"/>
      <c r="CA230" s="543"/>
      <c r="CB230" s="544"/>
      <c r="CC230" s="540">
        <f>SUM(AK230:CB230)</f>
        <v>11210</v>
      </c>
      <c r="CD230" s="543"/>
      <c r="CE230" s="543"/>
      <c r="CF230" s="543"/>
      <c r="CG230" s="543"/>
      <c r="CH230" s="543"/>
      <c r="CI230" s="543"/>
      <c r="CJ230" s="543"/>
      <c r="CK230" s="543"/>
      <c r="CL230" s="543"/>
      <c r="CM230" s="544"/>
      <c r="CN230" s="540">
        <f>CN220</f>
        <v>230</v>
      </c>
      <c r="CO230" s="543"/>
      <c r="CP230" s="543"/>
      <c r="CQ230" s="543"/>
      <c r="CR230" s="543"/>
      <c r="CS230" s="543"/>
      <c r="CT230" s="543"/>
      <c r="CU230" s="543"/>
      <c r="CV230" s="543"/>
      <c r="CW230" s="543"/>
      <c r="CX230" s="543"/>
      <c r="CY230" s="540">
        <f>CY220</f>
        <v>39130</v>
      </c>
      <c r="CZ230" s="543"/>
      <c r="DA230" s="543"/>
      <c r="DB230" s="543"/>
      <c r="DC230" s="543"/>
      <c r="DD230" s="543"/>
      <c r="DE230" s="543"/>
      <c r="DF230" s="543"/>
      <c r="DG230" s="543"/>
      <c r="DH230" s="544"/>
      <c r="DI230" s="540">
        <f>SUM(AK150:BB150,BL150:CU150,DN150,AK190:BE190,BV190,CD190,CC230,CN230:DH230)</f>
        <v>200731</v>
      </c>
      <c r="DJ230" s="543"/>
      <c r="DK230" s="543"/>
      <c r="DL230" s="543"/>
      <c r="DM230" s="543"/>
      <c r="DN230" s="543"/>
      <c r="DO230" s="543"/>
      <c r="DP230" s="543"/>
      <c r="DQ230" s="543"/>
      <c r="DR230" s="543"/>
      <c r="DS230" s="543"/>
      <c r="DT230" s="543"/>
      <c r="DU230" s="543"/>
      <c r="DV230" s="545"/>
    </row>
    <row r="231" spans="1:126" ht="15" customHeight="1" thickBot="1">
      <c r="A231" s="773"/>
      <c r="B231" s="774"/>
      <c r="C231" s="774"/>
      <c r="D231" s="774"/>
      <c r="E231" s="774"/>
      <c r="F231" s="775"/>
      <c r="G231" s="143" t="s">
        <v>10</v>
      </c>
      <c r="H231" s="144"/>
      <c r="I231" s="144"/>
      <c r="J231" s="144"/>
      <c r="K231" s="144"/>
      <c r="L231" s="144"/>
      <c r="M231" s="144"/>
      <c r="N231" s="144"/>
      <c r="O231" s="144"/>
      <c r="P231" s="144"/>
      <c r="Q231" s="144"/>
      <c r="R231" s="144"/>
      <c r="S231" s="144"/>
      <c r="T231" s="144"/>
      <c r="U231" s="144"/>
      <c r="V231" s="144"/>
      <c r="W231" s="144"/>
      <c r="X231" s="144"/>
      <c r="Y231" s="144"/>
      <c r="Z231" s="144"/>
      <c r="AA231" s="488"/>
      <c r="AB231" s="839">
        <v>1</v>
      </c>
      <c r="AC231" s="840"/>
      <c r="AD231" s="841"/>
      <c r="AE231" s="842">
        <v>8</v>
      </c>
      <c r="AF231" s="840"/>
      <c r="AG231" s="841"/>
      <c r="AH231" s="842">
        <v>5</v>
      </c>
      <c r="AI231" s="840"/>
      <c r="AJ231" s="843"/>
      <c r="AK231" s="519">
        <f>SUM(AK221:AU224)</f>
        <v>13860</v>
      </c>
      <c r="AL231" s="520"/>
      <c r="AM231" s="520"/>
      <c r="AN231" s="520"/>
      <c r="AO231" s="520"/>
      <c r="AP231" s="520"/>
      <c r="AQ231" s="520"/>
      <c r="AR231" s="520"/>
      <c r="AS231" s="520"/>
      <c r="AT231" s="520"/>
      <c r="AU231" s="556"/>
      <c r="AV231" s="519">
        <f t="shared" ref="AV231" si="20">SUM(AV221:BF224)</f>
        <v>12150</v>
      </c>
      <c r="AW231" s="520"/>
      <c r="AX231" s="520"/>
      <c r="AY231" s="520"/>
      <c r="AZ231" s="520"/>
      <c r="BA231" s="520"/>
      <c r="BB231" s="520"/>
      <c r="BC231" s="520"/>
      <c r="BD231" s="520"/>
      <c r="BE231" s="520"/>
      <c r="BF231" s="556"/>
      <c r="BG231" s="519">
        <f t="shared" ref="BG231" si="21">SUM(BG221:BQ224)</f>
        <v>2280</v>
      </c>
      <c r="BH231" s="520"/>
      <c r="BI231" s="520"/>
      <c r="BJ231" s="520"/>
      <c r="BK231" s="520"/>
      <c r="BL231" s="520"/>
      <c r="BM231" s="520"/>
      <c r="BN231" s="520"/>
      <c r="BO231" s="520"/>
      <c r="BP231" s="520"/>
      <c r="BQ231" s="556"/>
      <c r="BR231" s="519">
        <f>SUM(BR221:CB224)</f>
        <v>450</v>
      </c>
      <c r="BS231" s="520"/>
      <c r="BT231" s="520"/>
      <c r="BU231" s="520"/>
      <c r="BV231" s="520"/>
      <c r="BW231" s="520"/>
      <c r="BX231" s="520"/>
      <c r="BY231" s="520"/>
      <c r="BZ231" s="520"/>
      <c r="CA231" s="520"/>
      <c r="CB231" s="556"/>
      <c r="CC231" s="519">
        <f>SUM(AK231:CB231)</f>
        <v>28740</v>
      </c>
      <c r="CD231" s="520"/>
      <c r="CE231" s="520"/>
      <c r="CF231" s="520"/>
      <c r="CG231" s="520"/>
      <c r="CH231" s="520"/>
      <c r="CI231" s="520"/>
      <c r="CJ231" s="520"/>
      <c r="CK231" s="520"/>
      <c r="CL231" s="520"/>
      <c r="CM231" s="556"/>
      <c r="CN231" s="519">
        <f>SUM(CN221:CX224)</f>
        <v>1150</v>
      </c>
      <c r="CO231" s="520"/>
      <c r="CP231" s="520"/>
      <c r="CQ231" s="520"/>
      <c r="CR231" s="520"/>
      <c r="CS231" s="520"/>
      <c r="CT231" s="520"/>
      <c r="CU231" s="520"/>
      <c r="CV231" s="520"/>
      <c r="CW231" s="520"/>
      <c r="CX231" s="520"/>
      <c r="CY231" s="519">
        <f>SUM(CY221:DH224)</f>
        <v>44180</v>
      </c>
      <c r="CZ231" s="520"/>
      <c r="DA231" s="520"/>
      <c r="DB231" s="520"/>
      <c r="DC231" s="520"/>
      <c r="DD231" s="520"/>
      <c r="DE231" s="520"/>
      <c r="DF231" s="520"/>
      <c r="DG231" s="520"/>
      <c r="DH231" s="556"/>
      <c r="DI231" s="519">
        <f>SUM(AK151:BB151,BL151:CU151,DN151,AK191:BE191,BV191,CD191,CC231,CN231:DH231)</f>
        <v>391196</v>
      </c>
      <c r="DJ231" s="520"/>
      <c r="DK231" s="520"/>
      <c r="DL231" s="520"/>
      <c r="DM231" s="520"/>
      <c r="DN231" s="520"/>
      <c r="DO231" s="520"/>
      <c r="DP231" s="520"/>
      <c r="DQ231" s="520"/>
      <c r="DR231" s="520"/>
      <c r="DS231" s="520"/>
      <c r="DT231" s="520"/>
      <c r="DU231" s="520"/>
      <c r="DV231" s="521"/>
    </row>
    <row r="232" spans="1:126" ht="12.75" customHeight="1" thickBot="1"/>
    <row r="233" spans="1:126" ht="15" customHeight="1">
      <c r="A233" s="442" t="s">
        <v>14</v>
      </c>
      <c r="B233" s="750"/>
      <c r="C233" s="750"/>
      <c r="D233" s="443" t="s">
        <v>15</v>
      </c>
      <c r="E233" s="443"/>
      <c r="F233" s="444"/>
      <c r="G233" s="143" t="s">
        <v>749</v>
      </c>
      <c r="H233" s="144"/>
      <c r="I233" s="144"/>
      <c r="J233" s="144"/>
      <c r="K233" s="144"/>
      <c r="L233" s="144"/>
      <c r="M233" s="144"/>
      <c r="N233" s="144"/>
      <c r="O233" s="144"/>
      <c r="P233" s="144"/>
      <c r="Q233" s="144"/>
      <c r="R233" s="144"/>
      <c r="S233" s="144"/>
      <c r="T233" s="144"/>
      <c r="U233" s="144"/>
      <c r="V233" s="144"/>
      <c r="W233" s="144"/>
      <c r="X233" s="144"/>
      <c r="Y233" s="144"/>
      <c r="Z233" s="144"/>
      <c r="AA233" s="488"/>
      <c r="AB233" s="824">
        <v>1</v>
      </c>
      <c r="AC233" s="825"/>
      <c r="AD233" s="826"/>
      <c r="AE233" s="827">
        <v>9</v>
      </c>
      <c r="AF233" s="825"/>
      <c r="AG233" s="826"/>
      <c r="AH233" s="827">
        <v>5</v>
      </c>
      <c r="AI233" s="825"/>
      <c r="AJ233" s="825"/>
      <c r="AK233" s="418">
        <v>43230</v>
      </c>
      <c r="AL233" s="495"/>
      <c r="AM233" s="495"/>
      <c r="AN233" s="495"/>
      <c r="AO233" s="495"/>
      <c r="AP233" s="495"/>
      <c r="AQ233" s="495"/>
      <c r="AR233" s="495"/>
      <c r="AS233" s="495"/>
      <c r="AT233" s="495"/>
      <c r="AU233" s="496"/>
      <c r="AV233" s="418">
        <v>25200</v>
      </c>
      <c r="AW233" s="495"/>
      <c r="AX233" s="495"/>
      <c r="AY233" s="495"/>
      <c r="AZ233" s="495"/>
      <c r="BA233" s="495"/>
      <c r="BB233" s="495"/>
      <c r="BC233" s="495"/>
      <c r="BD233" s="495"/>
      <c r="BE233" s="495"/>
      <c r="BF233" s="496"/>
      <c r="BG233" s="418">
        <v>14820</v>
      </c>
      <c r="BH233" s="495"/>
      <c r="BI233" s="495"/>
      <c r="BJ233" s="495"/>
      <c r="BK233" s="495"/>
      <c r="BL233" s="495"/>
      <c r="BM233" s="495"/>
      <c r="BN233" s="495"/>
      <c r="BO233" s="495"/>
      <c r="BP233" s="495"/>
      <c r="BQ233" s="496"/>
      <c r="BR233" s="418">
        <v>31950</v>
      </c>
      <c r="BS233" s="495"/>
      <c r="BT233" s="495"/>
      <c r="BU233" s="495"/>
      <c r="BV233" s="495"/>
      <c r="BW233" s="495"/>
      <c r="BX233" s="495"/>
      <c r="BY233" s="495"/>
      <c r="BZ233" s="495"/>
      <c r="CA233" s="495"/>
      <c r="CB233" s="496"/>
      <c r="CC233" s="537">
        <f>SUM(AK233:CB233)</f>
        <v>115200</v>
      </c>
      <c r="CD233" s="538"/>
      <c r="CE233" s="538"/>
      <c r="CF233" s="538"/>
      <c r="CG233" s="538"/>
      <c r="CH233" s="538"/>
      <c r="CI233" s="538"/>
      <c r="CJ233" s="538"/>
      <c r="CK233" s="538"/>
      <c r="CL233" s="538"/>
      <c r="CM233" s="580"/>
      <c r="CN233" s="418">
        <v>7820</v>
      </c>
      <c r="CO233" s="495"/>
      <c r="CP233" s="495"/>
      <c r="CQ233" s="495"/>
      <c r="CR233" s="495"/>
      <c r="CS233" s="495"/>
      <c r="CT233" s="495"/>
      <c r="CU233" s="495"/>
      <c r="CV233" s="495"/>
      <c r="CW233" s="495"/>
      <c r="CX233" s="495"/>
      <c r="CY233" s="418">
        <v>735770</v>
      </c>
      <c r="CZ233" s="495"/>
      <c r="DA233" s="495"/>
      <c r="DB233" s="495"/>
      <c r="DC233" s="495"/>
      <c r="DD233" s="495"/>
      <c r="DE233" s="495"/>
      <c r="DF233" s="495"/>
      <c r="DG233" s="495"/>
      <c r="DH233" s="496"/>
      <c r="DI233" s="537">
        <f>SUM(AK153:BB153,BL153:CU153,DN153,AK193:BE193,BV193,CD193,CC233,CN233:DH233)</f>
        <v>2350728</v>
      </c>
      <c r="DJ233" s="538"/>
      <c r="DK233" s="538"/>
      <c r="DL233" s="538"/>
      <c r="DM233" s="538"/>
      <c r="DN233" s="538"/>
      <c r="DO233" s="538"/>
      <c r="DP233" s="538"/>
      <c r="DQ233" s="538"/>
      <c r="DR233" s="538"/>
      <c r="DS233" s="538"/>
      <c r="DT233" s="538"/>
      <c r="DU233" s="538"/>
      <c r="DV233" s="539"/>
    </row>
    <row r="234" spans="1:126" ht="15" customHeight="1">
      <c r="A234" s="560"/>
      <c r="B234" s="761"/>
      <c r="C234" s="761"/>
      <c r="D234" s="561"/>
      <c r="E234" s="561"/>
      <c r="F234" s="562"/>
      <c r="G234" s="563" t="s">
        <v>282</v>
      </c>
      <c r="H234" s="564"/>
      <c r="I234" s="564"/>
      <c r="J234" s="564"/>
      <c r="K234" s="564"/>
      <c r="L234" s="564"/>
      <c r="M234" s="564"/>
      <c r="N234" s="564"/>
      <c r="O234" s="564"/>
      <c r="P234" s="564"/>
      <c r="Q234" s="564"/>
      <c r="R234" s="564"/>
      <c r="S234" s="564"/>
      <c r="T234" s="564"/>
      <c r="U234" s="564"/>
      <c r="V234" s="564"/>
      <c r="W234" s="564"/>
      <c r="X234" s="564"/>
      <c r="Y234" s="564"/>
      <c r="Z234" s="564"/>
      <c r="AA234" s="565"/>
      <c r="AB234" s="832">
        <v>2</v>
      </c>
      <c r="AC234" s="833"/>
      <c r="AD234" s="834"/>
      <c r="AE234" s="835">
        <v>0</v>
      </c>
      <c r="AF234" s="833"/>
      <c r="AG234" s="834"/>
      <c r="AH234" s="835">
        <v>5</v>
      </c>
      <c r="AI234" s="833"/>
      <c r="AJ234" s="833"/>
      <c r="AK234" s="428">
        <v>4290</v>
      </c>
      <c r="AL234" s="445"/>
      <c r="AM234" s="445"/>
      <c r="AN234" s="445"/>
      <c r="AO234" s="445"/>
      <c r="AP234" s="445"/>
      <c r="AQ234" s="445"/>
      <c r="AR234" s="445"/>
      <c r="AS234" s="445"/>
      <c r="AT234" s="445"/>
      <c r="AU234" s="506"/>
      <c r="AV234" s="428">
        <v>4050</v>
      </c>
      <c r="AW234" s="445"/>
      <c r="AX234" s="445"/>
      <c r="AY234" s="445"/>
      <c r="AZ234" s="445"/>
      <c r="BA234" s="445"/>
      <c r="BB234" s="445"/>
      <c r="BC234" s="445"/>
      <c r="BD234" s="445"/>
      <c r="BE234" s="445"/>
      <c r="BF234" s="506"/>
      <c r="BG234" s="428">
        <v>1520</v>
      </c>
      <c r="BH234" s="445"/>
      <c r="BI234" s="445"/>
      <c r="BJ234" s="445"/>
      <c r="BK234" s="445"/>
      <c r="BL234" s="445"/>
      <c r="BM234" s="445"/>
      <c r="BN234" s="445"/>
      <c r="BO234" s="445"/>
      <c r="BP234" s="445"/>
      <c r="BQ234" s="506"/>
      <c r="BR234" s="428">
        <v>1350</v>
      </c>
      <c r="BS234" s="445"/>
      <c r="BT234" s="445"/>
      <c r="BU234" s="445"/>
      <c r="BV234" s="445"/>
      <c r="BW234" s="445"/>
      <c r="BX234" s="445"/>
      <c r="BY234" s="445"/>
      <c r="BZ234" s="445"/>
      <c r="CA234" s="445"/>
      <c r="CB234" s="506"/>
      <c r="CC234" s="540">
        <f>SUM(AK234:CB234)</f>
        <v>11210</v>
      </c>
      <c r="CD234" s="543"/>
      <c r="CE234" s="543"/>
      <c r="CF234" s="543"/>
      <c r="CG234" s="543"/>
      <c r="CH234" s="543"/>
      <c r="CI234" s="543"/>
      <c r="CJ234" s="543"/>
      <c r="CK234" s="543"/>
      <c r="CL234" s="543"/>
      <c r="CM234" s="544"/>
      <c r="CN234" s="428">
        <v>230</v>
      </c>
      <c r="CO234" s="445"/>
      <c r="CP234" s="445"/>
      <c r="CQ234" s="445"/>
      <c r="CR234" s="445"/>
      <c r="CS234" s="445"/>
      <c r="CT234" s="445"/>
      <c r="CU234" s="445"/>
      <c r="CV234" s="445"/>
      <c r="CW234" s="445"/>
      <c r="CX234" s="445"/>
      <c r="CY234" s="428">
        <v>39130</v>
      </c>
      <c r="CZ234" s="445"/>
      <c r="DA234" s="445"/>
      <c r="DB234" s="445"/>
      <c r="DC234" s="445"/>
      <c r="DD234" s="445"/>
      <c r="DE234" s="445"/>
      <c r="DF234" s="445"/>
      <c r="DG234" s="445"/>
      <c r="DH234" s="506"/>
      <c r="DI234" s="540">
        <f>SUM(AK154:BB154,BL154:CU154,DN154,AK194:BE194,BV194,CD194,CC234,CN234:DH234)</f>
        <v>200731</v>
      </c>
      <c r="DJ234" s="543"/>
      <c r="DK234" s="543"/>
      <c r="DL234" s="543"/>
      <c r="DM234" s="543"/>
      <c r="DN234" s="543"/>
      <c r="DO234" s="543"/>
      <c r="DP234" s="543"/>
      <c r="DQ234" s="543"/>
      <c r="DR234" s="543"/>
      <c r="DS234" s="543"/>
      <c r="DT234" s="543"/>
      <c r="DU234" s="543"/>
      <c r="DV234" s="545"/>
    </row>
    <row r="235" spans="1:126" ht="15" customHeight="1">
      <c r="A235" s="560"/>
      <c r="B235" s="761"/>
      <c r="C235" s="761"/>
      <c r="D235" s="561"/>
      <c r="E235" s="561"/>
      <c r="F235" s="562"/>
      <c r="G235" s="143" t="s">
        <v>4414</v>
      </c>
      <c r="H235" s="144"/>
      <c r="I235" s="144"/>
      <c r="J235" s="144"/>
      <c r="K235" s="144"/>
      <c r="L235" s="144"/>
      <c r="M235" s="144"/>
      <c r="N235" s="144"/>
      <c r="O235" s="144"/>
      <c r="P235" s="144"/>
      <c r="Q235" s="144"/>
      <c r="R235" s="144"/>
      <c r="S235" s="144"/>
      <c r="T235" s="144"/>
      <c r="U235" s="144"/>
      <c r="V235" s="144"/>
      <c r="W235" s="144"/>
      <c r="X235" s="144"/>
      <c r="Y235" s="144"/>
      <c r="Z235" s="144"/>
      <c r="AA235" s="144"/>
      <c r="AB235" s="832">
        <v>2</v>
      </c>
      <c r="AC235" s="833"/>
      <c r="AD235" s="834"/>
      <c r="AE235" s="835">
        <v>1</v>
      </c>
      <c r="AF235" s="833"/>
      <c r="AG235" s="834"/>
      <c r="AH235" s="835">
        <v>5</v>
      </c>
      <c r="AI235" s="833"/>
      <c r="AJ235" s="833"/>
      <c r="AK235" s="428">
        <v>7590</v>
      </c>
      <c r="AL235" s="445"/>
      <c r="AM235" s="445"/>
      <c r="AN235" s="445"/>
      <c r="AO235" s="445"/>
      <c r="AP235" s="445"/>
      <c r="AQ235" s="445"/>
      <c r="AR235" s="445"/>
      <c r="AS235" s="445"/>
      <c r="AT235" s="445"/>
      <c r="AU235" s="506"/>
      <c r="AV235" s="428">
        <v>9000</v>
      </c>
      <c r="AW235" s="445"/>
      <c r="AX235" s="445"/>
      <c r="AY235" s="445"/>
      <c r="AZ235" s="445"/>
      <c r="BA235" s="445"/>
      <c r="BB235" s="445"/>
      <c r="BC235" s="445"/>
      <c r="BD235" s="445"/>
      <c r="BE235" s="445"/>
      <c r="BF235" s="506"/>
      <c r="BG235" s="428">
        <v>1140</v>
      </c>
      <c r="BH235" s="445"/>
      <c r="BI235" s="445"/>
      <c r="BJ235" s="445"/>
      <c r="BK235" s="445"/>
      <c r="BL235" s="445"/>
      <c r="BM235" s="445"/>
      <c r="BN235" s="445"/>
      <c r="BO235" s="445"/>
      <c r="BP235" s="445"/>
      <c r="BQ235" s="506"/>
      <c r="BR235" s="428"/>
      <c r="BS235" s="445"/>
      <c r="BT235" s="445"/>
      <c r="BU235" s="445"/>
      <c r="BV235" s="445"/>
      <c r="BW235" s="445"/>
      <c r="BX235" s="445"/>
      <c r="BY235" s="445"/>
      <c r="BZ235" s="445"/>
      <c r="CA235" s="445"/>
      <c r="CB235" s="506"/>
      <c r="CC235" s="540">
        <f t="shared" ref="CC235:CC237" si="22">SUM(AK235:CB235)</f>
        <v>17730</v>
      </c>
      <c r="CD235" s="543"/>
      <c r="CE235" s="543"/>
      <c r="CF235" s="543"/>
      <c r="CG235" s="543"/>
      <c r="CH235" s="543"/>
      <c r="CI235" s="543"/>
      <c r="CJ235" s="543"/>
      <c r="CK235" s="543"/>
      <c r="CL235" s="543"/>
      <c r="CM235" s="544"/>
      <c r="CN235" s="428">
        <v>920</v>
      </c>
      <c r="CO235" s="445"/>
      <c r="CP235" s="445"/>
      <c r="CQ235" s="445"/>
      <c r="CR235" s="445"/>
      <c r="CS235" s="445"/>
      <c r="CT235" s="445"/>
      <c r="CU235" s="445"/>
      <c r="CV235" s="445"/>
      <c r="CW235" s="445"/>
      <c r="CX235" s="445"/>
      <c r="CY235" s="428">
        <v>43310</v>
      </c>
      <c r="CZ235" s="445"/>
      <c r="DA235" s="445"/>
      <c r="DB235" s="445"/>
      <c r="DC235" s="445"/>
      <c r="DD235" s="445"/>
      <c r="DE235" s="445"/>
      <c r="DF235" s="445"/>
      <c r="DG235" s="445"/>
      <c r="DH235" s="506"/>
      <c r="DI235" s="540">
        <f t="shared" ref="DI235:DI237" si="23">SUM(AK155:BB155,BL155:CU155,DN155,AK195:BE195,BV195,CD195,CC235,CN235:DH235)</f>
        <v>265247</v>
      </c>
      <c r="DJ235" s="543"/>
      <c r="DK235" s="543"/>
      <c r="DL235" s="543"/>
      <c r="DM235" s="543"/>
      <c r="DN235" s="543"/>
      <c r="DO235" s="543"/>
      <c r="DP235" s="543"/>
      <c r="DQ235" s="543"/>
      <c r="DR235" s="543"/>
      <c r="DS235" s="543"/>
      <c r="DT235" s="543"/>
      <c r="DU235" s="543"/>
      <c r="DV235" s="545"/>
    </row>
    <row r="236" spans="1:126" ht="15" customHeight="1">
      <c r="A236" s="560"/>
      <c r="B236" s="761"/>
      <c r="C236" s="761"/>
      <c r="D236" s="561"/>
      <c r="E236" s="561"/>
      <c r="F236" s="562"/>
      <c r="G236" s="143" t="s">
        <v>4416</v>
      </c>
      <c r="H236" s="144"/>
      <c r="I236" s="144"/>
      <c r="J236" s="144"/>
      <c r="K236" s="144"/>
      <c r="L236" s="144"/>
      <c r="M236" s="144"/>
      <c r="N236" s="144"/>
      <c r="O236" s="144"/>
      <c r="P236" s="144"/>
      <c r="Q236" s="144"/>
      <c r="R236" s="144"/>
      <c r="S236" s="144"/>
      <c r="T236" s="144"/>
      <c r="U236" s="144"/>
      <c r="V236" s="144"/>
      <c r="W236" s="144"/>
      <c r="X236" s="144"/>
      <c r="Y236" s="144"/>
      <c r="Z236" s="144"/>
      <c r="AA236" s="144"/>
      <c r="AB236" s="832">
        <v>2</v>
      </c>
      <c r="AC236" s="833"/>
      <c r="AD236" s="834"/>
      <c r="AE236" s="835">
        <v>2</v>
      </c>
      <c r="AF236" s="833"/>
      <c r="AG236" s="834"/>
      <c r="AH236" s="835">
        <v>5</v>
      </c>
      <c r="AI236" s="833"/>
      <c r="AJ236" s="833"/>
      <c r="AK236" s="428">
        <v>4290</v>
      </c>
      <c r="AL236" s="445"/>
      <c r="AM236" s="445"/>
      <c r="AN236" s="445"/>
      <c r="AO236" s="445"/>
      <c r="AP236" s="445"/>
      <c r="AQ236" s="445"/>
      <c r="AR236" s="445"/>
      <c r="AS236" s="445"/>
      <c r="AT236" s="445"/>
      <c r="AU236" s="506"/>
      <c r="AV236" s="428">
        <v>2700</v>
      </c>
      <c r="AW236" s="445"/>
      <c r="AX236" s="445"/>
      <c r="AY236" s="445"/>
      <c r="AZ236" s="445"/>
      <c r="BA236" s="445"/>
      <c r="BB236" s="445"/>
      <c r="BC236" s="445"/>
      <c r="BD236" s="445"/>
      <c r="BE236" s="445"/>
      <c r="BF236" s="506"/>
      <c r="BG236" s="428"/>
      <c r="BH236" s="445"/>
      <c r="BI236" s="445"/>
      <c r="BJ236" s="445"/>
      <c r="BK236" s="445"/>
      <c r="BL236" s="445"/>
      <c r="BM236" s="445"/>
      <c r="BN236" s="445"/>
      <c r="BO236" s="445"/>
      <c r="BP236" s="445"/>
      <c r="BQ236" s="506"/>
      <c r="BR236" s="428">
        <v>450</v>
      </c>
      <c r="BS236" s="445"/>
      <c r="BT236" s="445"/>
      <c r="BU236" s="445"/>
      <c r="BV236" s="445"/>
      <c r="BW236" s="445"/>
      <c r="BX236" s="445"/>
      <c r="BY236" s="445"/>
      <c r="BZ236" s="445"/>
      <c r="CA236" s="445"/>
      <c r="CB236" s="506"/>
      <c r="CC236" s="540">
        <f t="shared" si="22"/>
        <v>7440</v>
      </c>
      <c r="CD236" s="543"/>
      <c r="CE236" s="543"/>
      <c r="CF236" s="543"/>
      <c r="CG236" s="543"/>
      <c r="CH236" s="543"/>
      <c r="CI236" s="543"/>
      <c r="CJ236" s="543"/>
      <c r="CK236" s="543"/>
      <c r="CL236" s="543"/>
      <c r="CM236" s="544"/>
      <c r="CN236" s="428">
        <v>230</v>
      </c>
      <c r="CO236" s="445"/>
      <c r="CP236" s="445"/>
      <c r="CQ236" s="445"/>
      <c r="CR236" s="445"/>
      <c r="CS236" s="445"/>
      <c r="CT236" s="445"/>
      <c r="CU236" s="445"/>
      <c r="CV236" s="445"/>
      <c r="CW236" s="445"/>
      <c r="CX236" s="445"/>
      <c r="CY236" s="428">
        <v>870</v>
      </c>
      <c r="CZ236" s="445"/>
      <c r="DA236" s="445"/>
      <c r="DB236" s="445"/>
      <c r="DC236" s="445"/>
      <c r="DD236" s="445"/>
      <c r="DE236" s="445"/>
      <c r="DF236" s="445"/>
      <c r="DG236" s="445"/>
      <c r="DH236" s="506"/>
      <c r="DI236" s="540">
        <f t="shared" si="23"/>
        <v>85202</v>
      </c>
      <c r="DJ236" s="543"/>
      <c r="DK236" s="543"/>
      <c r="DL236" s="543"/>
      <c r="DM236" s="543"/>
      <c r="DN236" s="543"/>
      <c r="DO236" s="543"/>
      <c r="DP236" s="543"/>
      <c r="DQ236" s="543"/>
      <c r="DR236" s="543"/>
      <c r="DS236" s="543"/>
      <c r="DT236" s="543"/>
      <c r="DU236" s="543"/>
      <c r="DV236" s="545"/>
    </row>
    <row r="237" spans="1:126" ht="15" customHeight="1">
      <c r="A237" s="560"/>
      <c r="B237" s="761"/>
      <c r="C237" s="761"/>
      <c r="D237" s="561"/>
      <c r="E237" s="561"/>
      <c r="F237" s="562"/>
      <c r="G237" s="143" t="s">
        <v>4423</v>
      </c>
      <c r="H237" s="144"/>
      <c r="I237" s="144"/>
      <c r="J237" s="144"/>
      <c r="K237" s="144"/>
      <c r="L237" s="144"/>
      <c r="M237" s="144"/>
      <c r="N237" s="144"/>
      <c r="O237" s="144"/>
      <c r="P237" s="144"/>
      <c r="Q237" s="144"/>
      <c r="R237" s="144"/>
      <c r="S237" s="144"/>
      <c r="T237" s="144"/>
      <c r="U237" s="144"/>
      <c r="V237" s="144"/>
      <c r="W237" s="144"/>
      <c r="X237" s="144"/>
      <c r="Y237" s="144"/>
      <c r="Z237" s="144"/>
      <c r="AA237" s="144"/>
      <c r="AB237" s="832">
        <v>2</v>
      </c>
      <c r="AC237" s="833"/>
      <c r="AD237" s="834"/>
      <c r="AE237" s="835">
        <v>3</v>
      </c>
      <c r="AF237" s="833"/>
      <c r="AG237" s="834"/>
      <c r="AH237" s="835">
        <v>5</v>
      </c>
      <c r="AI237" s="833"/>
      <c r="AJ237" s="833"/>
      <c r="AK237" s="428">
        <v>1650</v>
      </c>
      <c r="AL237" s="445"/>
      <c r="AM237" s="445"/>
      <c r="AN237" s="445"/>
      <c r="AO237" s="445"/>
      <c r="AP237" s="445"/>
      <c r="AQ237" s="445"/>
      <c r="AR237" s="445"/>
      <c r="AS237" s="445"/>
      <c r="AT237" s="445"/>
      <c r="AU237" s="506"/>
      <c r="AV237" s="428">
        <v>450</v>
      </c>
      <c r="AW237" s="445"/>
      <c r="AX237" s="445"/>
      <c r="AY237" s="445"/>
      <c r="AZ237" s="445"/>
      <c r="BA237" s="445"/>
      <c r="BB237" s="445"/>
      <c r="BC237" s="445"/>
      <c r="BD237" s="445"/>
      <c r="BE237" s="445"/>
      <c r="BF237" s="506"/>
      <c r="BG237" s="428">
        <v>760</v>
      </c>
      <c r="BH237" s="445"/>
      <c r="BI237" s="445"/>
      <c r="BJ237" s="445"/>
      <c r="BK237" s="445"/>
      <c r="BL237" s="445"/>
      <c r="BM237" s="445"/>
      <c r="BN237" s="445"/>
      <c r="BO237" s="445"/>
      <c r="BP237" s="445"/>
      <c r="BQ237" s="506"/>
      <c r="BR237" s="428"/>
      <c r="BS237" s="445"/>
      <c r="BT237" s="445"/>
      <c r="BU237" s="445"/>
      <c r="BV237" s="445"/>
      <c r="BW237" s="445"/>
      <c r="BX237" s="445"/>
      <c r="BY237" s="445"/>
      <c r="BZ237" s="445"/>
      <c r="CA237" s="445"/>
      <c r="CB237" s="506"/>
      <c r="CC237" s="540">
        <f t="shared" si="22"/>
        <v>2860</v>
      </c>
      <c r="CD237" s="543"/>
      <c r="CE237" s="543"/>
      <c r="CF237" s="543"/>
      <c r="CG237" s="543"/>
      <c r="CH237" s="543"/>
      <c r="CI237" s="543"/>
      <c r="CJ237" s="543"/>
      <c r="CK237" s="543"/>
      <c r="CL237" s="543"/>
      <c r="CM237" s="544"/>
      <c r="CN237" s="428"/>
      <c r="CO237" s="445"/>
      <c r="CP237" s="445"/>
      <c r="CQ237" s="445"/>
      <c r="CR237" s="445"/>
      <c r="CS237" s="445"/>
      <c r="CT237" s="445"/>
      <c r="CU237" s="445"/>
      <c r="CV237" s="445"/>
      <c r="CW237" s="445"/>
      <c r="CX237" s="445"/>
      <c r="CY237" s="428"/>
      <c r="CZ237" s="445"/>
      <c r="DA237" s="445"/>
      <c r="DB237" s="445"/>
      <c r="DC237" s="445"/>
      <c r="DD237" s="445"/>
      <c r="DE237" s="445"/>
      <c r="DF237" s="445"/>
      <c r="DG237" s="445"/>
      <c r="DH237" s="506"/>
      <c r="DI237" s="540">
        <f t="shared" si="23"/>
        <v>32635</v>
      </c>
      <c r="DJ237" s="543"/>
      <c r="DK237" s="543"/>
      <c r="DL237" s="543"/>
      <c r="DM237" s="543"/>
      <c r="DN237" s="543"/>
      <c r="DO237" s="543"/>
      <c r="DP237" s="543"/>
      <c r="DQ237" s="543"/>
      <c r="DR237" s="543"/>
      <c r="DS237" s="543"/>
      <c r="DT237" s="543"/>
      <c r="DU237" s="543"/>
      <c r="DV237" s="545"/>
    </row>
    <row r="238" spans="1:126" ht="15" customHeight="1">
      <c r="A238" s="760"/>
      <c r="B238" s="761"/>
      <c r="C238" s="761"/>
      <c r="D238" s="561"/>
      <c r="E238" s="561"/>
      <c r="F238" s="562"/>
      <c r="G238" s="143" t="s">
        <v>4419</v>
      </c>
      <c r="H238" s="144"/>
      <c r="I238" s="144"/>
      <c r="J238" s="144"/>
      <c r="K238" s="144"/>
      <c r="L238" s="144"/>
      <c r="M238" s="144"/>
      <c r="N238" s="144"/>
      <c r="O238" s="144"/>
      <c r="P238" s="144"/>
      <c r="Q238" s="144"/>
      <c r="R238" s="144"/>
      <c r="S238" s="144"/>
      <c r="T238" s="144"/>
      <c r="U238" s="144"/>
      <c r="V238" s="144"/>
      <c r="W238" s="144"/>
      <c r="X238" s="144"/>
      <c r="Y238" s="144"/>
      <c r="Z238" s="144"/>
      <c r="AA238" s="144"/>
      <c r="AB238" s="832">
        <v>2</v>
      </c>
      <c r="AC238" s="833"/>
      <c r="AD238" s="834"/>
      <c r="AE238" s="835">
        <v>4</v>
      </c>
      <c r="AF238" s="833"/>
      <c r="AG238" s="834"/>
      <c r="AH238" s="835">
        <v>5</v>
      </c>
      <c r="AI238" s="833"/>
      <c r="AJ238" s="833"/>
      <c r="AK238" s="428">
        <v>330</v>
      </c>
      <c r="AL238" s="445"/>
      <c r="AM238" s="445"/>
      <c r="AN238" s="445"/>
      <c r="AO238" s="445"/>
      <c r="AP238" s="445"/>
      <c r="AQ238" s="445"/>
      <c r="AR238" s="445"/>
      <c r="AS238" s="445"/>
      <c r="AT238" s="445"/>
      <c r="AU238" s="506"/>
      <c r="AV238" s="428"/>
      <c r="AW238" s="445"/>
      <c r="AX238" s="445"/>
      <c r="AY238" s="445"/>
      <c r="AZ238" s="445"/>
      <c r="BA238" s="445"/>
      <c r="BB238" s="445"/>
      <c r="BC238" s="445"/>
      <c r="BD238" s="445"/>
      <c r="BE238" s="445"/>
      <c r="BF238" s="506"/>
      <c r="BG238" s="428">
        <v>380</v>
      </c>
      <c r="BH238" s="445"/>
      <c r="BI238" s="445"/>
      <c r="BJ238" s="445"/>
      <c r="BK238" s="445"/>
      <c r="BL238" s="445"/>
      <c r="BM238" s="445"/>
      <c r="BN238" s="445"/>
      <c r="BO238" s="445"/>
      <c r="BP238" s="445"/>
      <c r="BQ238" s="506"/>
      <c r="BR238" s="428"/>
      <c r="BS238" s="445"/>
      <c r="BT238" s="445"/>
      <c r="BU238" s="445"/>
      <c r="BV238" s="445"/>
      <c r="BW238" s="445"/>
      <c r="BX238" s="445"/>
      <c r="BY238" s="445"/>
      <c r="BZ238" s="445"/>
      <c r="CA238" s="445"/>
      <c r="CB238" s="506"/>
      <c r="CC238" s="540">
        <f>SUM(AK238:CB238)</f>
        <v>710</v>
      </c>
      <c r="CD238" s="543"/>
      <c r="CE238" s="543"/>
      <c r="CF238" s="543"/>
      <c r="CG238" s="543"/>
      <c r="CH238" s="543"/>
      <c r="CI238" s="543"/>
      <c r="CJ238" s="543"/>
      <c r="CK238" s="543"/>
      <c r="CL238" s="543"/>
      <c r="CM238" s="544"/>
      <c r="CN238" s="428"/>
      <c r="CO238" s="445"/>
      <c r="CP238" s="445"/>
      <c r="CQ238" s="445"/>
      <c r="CR238" s="445"/>
      <c r="CS238" s="445"/>
      <c r="CT238" s="445"/>
      <c r="CU238" s="445"/>
      <c r="CV238" s="445"/>
      <c r="CW238" s="445"/>
      <c r="CX238" s="445"/>
      <c r="CY238" s="428"/>
      <c r="CZ238" s="445"/>
      <c r="DA238" s="445"/>
      <c r="DB238" s="445"/>
      <c r="DC238" s="445"/>
      <c r="DD238" s="445"/>
      <c r="DE238" s="445"/>
      <c r="DF238" s="445"/>
      <c r="DG238" s="445"/>
      <c r="DH238" s="506"/>
      <c r="DI238" s="540">
        <f>SUM(AK158:BB158,BL158:CU158,DN158,AK198:BE198,BV198,CD198,CC238,CN238:DH238)</f>
        <v>8112</v>
      </c>
      <c r="DJ238" s="543"/>
      <c r="DK238" s="543"/>
      <c r="DL238" s="543"/>
      <c r="DM238" s="543"/>
      <c r="DN238" s="543"/>
      <c r="DO238" s="543"/>
      <c r="DP238" s="543"/>
      <c r="DQ238" s="543"/>
      <c r="DR238" s="543"/>
      <c r="DS238" s="543"/>
      <c r="DT238" s="543"/>
      <c r="DU238" s="543"/>
      <c r="DV238" s="545"/>
    </row>
    <row r="239" spans="1:126" ht="15" customHeight="1" thickBot="1">
      <c r="A239" s="447"/>
      <c r="B239" s="774"/>
      <c r="C239" s="774"/>
      <c r="D239" s="448"/>
      <c r="E239" s="448"/>
      <c r="F239" s="449"/>
      <c r="G239" s="143" t="s">
        <v>336</v>
      </c>
      <c r="H239" s="144"/>
      <c r="I239" s="144"/>
      <c r="J239" s="144"/>
      <c r="K239" s="144"/>
      <c r="L239" s="144"/>
      <c r="M239" s="144"/>
      <c r="N239" s="144"/>
      <c r="O239" s="144"/>
      <c r="P239" s="144"/>
      <c r="Q239" s="144"/>
      <c r="R239" s="144"/>
      <c r="S239" s="144"/>
      <c r="T239" s="144"/>
      <c r="U239" s="144"/>
      <c r="V239" s="144"/>
      <c r="W239" s="144"/>
      <c r="X239" s="144"/>
      <c r="Y239" s="144"/>
      <c r="Z239" s="144"/>
      <c r="AA239" s="488"/>
      <c r="AB239" s="839">
        <v>2</v>
      </c>
      <c r="AC239" s="840"/>
      <c r="AD239" s="841"/>
      <c r="AE239" s="842">
        <v>5</v>
      </c>
      <c r="AF239" s="840"/>
      <c r="AG239" s="841"/>
      <c r="AH239" s="842">
        <v>5</v>
      </c>
      <c r="AI239" s="840"/>
      <c r="AJ239" s="840"/>
      <c r="AK239" s="519">
        <f>SUM(AK233:AU238)</f>
        <v>61380</v>
      </c>
      <c r="AL239" s="520"/>
      <c r="AM239" s="520"/>
      <c r="AN239" s="520"/>
      <c r="AO239" s="520"/>
      <c r="AP239" s="520"/>
      <c r="AQ239" s="520"/>
      <c r="AR239" s="520"/>
      <c r="AS239" s="520"/>
      <c r="AT239" s="520"/>
      <c r="AU239" s="556"/>
      <c r="AV239" s="519">
        <f>SUM(AV233:BF238)</f>
        <v>41400</v>
      </c>
      <c r="AW239" s="520"/>
      <c r="AX239" s="520"/>
      <c r="AY239" s="520"/>
      <c r="AZ239" s="520"/>
      <c r="BA239" s="520"/>
      <c r="BB239" s="520"/>
      <c r="BC239" s="520"/>
      <c r="BD239" s="520"/>
      <c r="BE239" s="520"/>
      <c r="BF239" s="556"/>
      <c r="BG239" s="519">
        <f>SUM(BG233:BQ238)</f>
        <v>18620</v>
      </c>
      <c r="BH239" s="520"/>
      <c r="BI239" s="520"/>
      <c r="BJ239" s="520"/>
      <c r="BK239" s="520"/>
      <c r="BL239" s="520"/>
      <c r="BM239" s="520"/>
      <c r="BN239" s="520"/>
      <c r="BO239" s="520"/>
      <c r="BP239" s="520"/>
      <c r="BQ239" s="556"/>
      <c r="BR239" s="519">
        <f>SUM(BR233:CB238)</f>
        <v>33750</v>
      </c>
      <c r="BS239" s="520"/>
      <c r="BT239" s="520"/>
      <c r="BU239" s="520"/>
      <c r="BV239" s="520"/>
      <c r="BW239" s="520"/>
      <c r="BX239" s="520"/>
      <c r="BY239" s="520"/>
      <c r="BZ239" s="520"/>
      <c r="CA239" s="520"/>
      <c r="CB239" s="556"/>
      <c r="CC239" s="519">
        <f>SUM(AK239:CB239)</f>
        <v>155150</v>
      </c>
      <c r="CD239" s="520"/>
      <c r="CE239" s="520"/>
      <c r="CF239" s="520"/>
      <c r="CG239" s="520"/>
      <c r="CH239" s="520"/>
      <c r="CI239" s="520"/>
      <c r="CJ239" s="520"/>
      <c r="CK239" s="520"/>
      <c r="CL239" s="520"/>
      <c r="CM239" s="556"/>
      <c r="CN239" s="519">
        <f>SUM(CN233:CX238)</f>
        <v>9200</v>
      </c>
      <c r="CO239" s="520"/>
      <c r="CP239" s="520"/>
      <c r="CQ239" s="520"/>
      <c r="CR239" s="520"/>
      <c r="CS239" s="520"/>
      <c r="CT239" s="520"/>
      <c r="CU239" s="520"/>
      <c r="CV239" s="520"/>
      <c r="CW239" s="520"/>
      <c r="CX239" s="520"/>
      <c r="CY239" s="519">
        <f>SUM(CY233:DH238)</f>
        <v>819080</v>
      </c>
      <c r="CZ239" s="520"/>
      <c r="DA239" s="520"/>
      <c r="DB239" s="520"/>
      <c r="DC239" s="520"/>
      <c r="DD239" s="520"/>
      <c r="DE239" s="520"/>
      <c r="DF239" s="520"/>
      <c r="DG239" s="520"/>
      <c r="DH239" s="556"/>
      <c r="DI239" s="519">
        <f>SUM(AK159:BB159,BL159:CU159,DN159,AK199:BE199,BV199,CD199,CC239,CN239:DH239)</f>
        <v>2942655</v>
      </c>
      <c r="DJ239" s="520"/>
      <c r="DK239" s="520"/>
      <c r="DL239" s="520"/>
      <c r="DM239" s="520"/>
      <c r="DN239" s="520"/>
      <c r="DO239" s="520"/>
      <c r="DP239" s="520"/>
      <c r="DQ239" s="520"/>
      <c r="DR239" s="520"/>
      <c r="DS239" s="520"/>
      <c r="DT239" s="520"/>
      <c r="DU239" s="520"/>
      <c r="DV239" s="521"/>
    </row>
  </sheetData>
  <sheetProtection algorithmName="SHA-512" hashValue="I/O1Xi3Svw73+g04lwah1R8gQpkj02CdrGYtTflKnxl7dT1wfPNvMSYLYXLRrXPUQuRjBO/sizZvCgg3KuEMmw==" saltValue="6rFEnX6ewdHGWB/kRceM+Q==" spinCount="100000" sheet="1" objects="1" scenarios="1" selectLockedCells="1"/>
  <mergeCells count="1968">
    <mergeCell ref="CV159:DD159"/>
    <mergeCell ref="CM158:CU158"/>
    <mergeCell ref="CV153:DD153"/>
    <mergeCell ref="CD154:CL154"/>
    <mergeCell ref="BV185:CC185"/>
    <mergeCell ref="DN126:DV126"/>
    <mergeCell ref="BC132:BK132"/>
    <mergeCell ref="BC129:BK131"/>
    <mergeCell ref="DN136:DV136"/>
    <mergeCell ref="AR166:AX166"/>
    <mergeCell ref="DK203:EE203"/>
    <mergeCell ref="CY201:DJ202"/>
    <mergeCell ref="DN159:DV159"/>
    <mergeCell ref="DE158:DM158"/>
    <mergeCell ref="DN158:DV158"/>
    <mergeCell ref="BN193:BU193"/>
    <mergeCell ref="BV193:CC193"/>
    <mergeCell ref="BV191:CC191"/>
    <mergeCell ref="BV188:CC188"/>
    <mergeCell ref="BV186:CC186"/>
    <mergeCell ref="DE153:DM153"/>
    <mergeCell ref="DE159:DM159"/>
    <mergeCell ref="DN154:DV154"/>
    <mergeCell ref="CM154:CU154"/>
    <mergeCell ref="BV190:CC190"/>
    <mergeCell ref="CD172:CK172"/>
    <mergeCell ref="BF168:BM171"/>
    <mergeCell ref="DK161:EE162"/>
    <mergeCell ref="CY161:DJ162"/>
    <mergeCell ref="DK163:EE163"/>
    <mergeCell ref="CD186:CK186"/>
    <mergeCell ref="CD190:CK190"/>
    <mergeCell ref="BN198:BU198"/>
    <mergeCell ref="BV198:CC198"/>
    <mergeCell ref="DK201:EE202"/>
    <mergeCell ref="BN186:BU186"/>
    <mergeCell ref="CM159:CU159"/>
    <mergeCell ref="AY174:BE174"/>
    <mergeCell ref="BF174:BM174"/>
    <mergeCell ref="BN174:BU174"/>
    <mergeCell ref="AR174:AX174"/>
    <mergeCell ref="AK174:AQ174"/>
    <mergeCell ref="BV174:CC174"/>
    <mergeCell ref="BL151:BT151"/>
    <mergeCell ref="DK81:EE82"/>
    <mergeCell ref="CM126:CU126"/>
    <mergeCell ref="CV126:DD126"/>
    <mergeCell ref="AK193:AQ193"/>
    <mergeCell ref="AY194:BE194"/>
    <mergeCell ref="BN173:BU173"/>
    <mergeCell ref="DK83:EE83"/>
    <mergeCell ref="CY83:DJ83"/>
    <mergeCell ref="BA88:BH91"/>
    <mergeCell ref="DE154:DM154"/>
    <mergeCell ref="DA86:DJ86"/>
    <mergeCell ref="BT87:CD91"/>
    <mergeCell ref="BT92:CD92"/>
    <mergeCell ref="BT93:CD93"/>
    <mergeCell ref="BT94:CD94"/>
    <mergeCell ref="BT95:CD95"/>
    <mergeCell ref="BT96:CD96"/>
    <mergeCell ref="BT97:CD97"/>
    <mergeCell ref="CY163:DJ163"/>
    <mergeCell ref="DN153:DV153"/>
    <mergeCell ref="BL140:BT140"/>
    <mergeCell ref="W83:Y83"/>
    <mergeCell ref="Z83:AB83"/>
    <mergeCell ref="AB73:AD73"/>
    <mergeCell ref="G78:AA78"/>
    <mergeCell ref="AB78:AD78"/>
    <mergeCell ref="AE73:AG73"/>
    <mergeCell ref="AH73:AJ73"/>
    <mergeCell ref="CD175:CK175"/>
    <mergeCell ref="AY175:BE175"/>
    <mergeCell ref="BF175:BM175"/>
    <mergeCell ref="AK167:AQ171"/>
    <mergeCell ref="CD167:CK171"/>
    <mergeCell ref="AY167:BE171"/>
    <mergeCell ref="BV172:CC172"/>
    <mergeCell ref="BF167:CC167"/>
    <mergeCell ref="AR175:AX175"/>
    <mergeCell ref="AK175:AQ175"/>
    <mergeCell ref="BV175:CC175"/>
    <mergeCell ref="BN175:BU175"/>
    <mergeCell ref="CD173:CK173"/>
    <mergeCell ref="AY173:BE173"/>
    <mergeCell ref="BF173:BM173"/>
    <mergeCell ref="AK147:AS147"/>
    <mergeCell ref="AT147:BB147"/>
    <mergeCell ref="BL147:BT147"/>
    <mergeCell ref="BU147:CC147"/>
    <mergeCell ref="BC159:BK159"/>
    <mergeCell ref="AR167:AX171"/>
    <mergeCell ref="AR173:AX173"/>
    <mergeCell ref="AK173:AQ173"/>
    <mergeCell ref="BV173:CC173"/>
    <mergeCell ref="CD174:CK174"/>
    <mergeCell ref="BI67:BR67"/>
    <mergeCell ref="BI65:BR65"/>
    <mergeCell ref="G65:AA65"/>
    <mergeCell ref="AS65:AZ65"/>
    <mergeCell ref="BI68:BR68"/>
    <mergeCell ref="BI69:BR69"/>
    <mergeCell ref="BA69:BH69"/>
    <mergeCell ref="A79:C79"/>
    <mergeCell ref="G79:AA79"/>
    <mergeCell ref="AB79:AD79"/>
    <mergeCell ref="AE79:AG79"/>
    <mergeCell ref="AH79:AJ79"/>
    <mergeCell ref="A73:C78"/>
    <mergeCell ref="D73:F79"/>
    <mergeCell ref="AK86:AR86"/>
    <mergeCell ref="AS86:AZ86"/>
    <mergeCell ref="BA86:BH86"/>
    <mergeCell ref="BI86:BS86"/>
    <mergeCell ref="AK79:AR79"/>
    <mergeCell ref="AS79:AZ79"/>
    <mergeCell ref="BA79:BH79"/>
    <mergeCell ref="BI79:BR79"/>
    <mergeCell ref="AF81:CX84"/>
    <mergeCell ref="BT86:CD86"/>
    <mergeCell ref="CE86:CO86"/>
    <mergeCell ref="AK73:AR73"/>
    <mergeCell ref="AK74:AR74"/>
    <mergeCell ref="G74:AA74"/>
    <mergeCell ref="CP86:CZ86"/>
    <mergeCell ref="AC83:AE83"/>
    <mergeCell ref="AH78:AJ78"/>
    <mergeCell ref="G59:AA59"/>
    <mergeCell ref="AB59:AD59"/>
    <mergeCell ref="AE59:AG59"/>
    <mergeCell ref="G68:AA68"/>
    <mergeCell ref="AB68:AD68"/>
    <mergeCell ref="AE68:AG68"/>
    <mergeCell ref="AH68:AJ68"/>
    <mergeCell ref="AK68:AR68"/>
    <mergeCell ref="AS68:AZ68"/>
    <mergeCell ref="BA68:BH68"/>
    <mergeCell ref="G69:AA69"/>
    <mergeCell ref="G66:AA66"/>
    <mergeCell ref="AB66:AD66"/>
    <mergeCell ref="AE66:AG66"/>
    <mergeCell ref="AH66:AJ66"/>
    <mergeCell ref="AK66:AR66"/>
    <mergeCell ref="AS66:AZ66"/>
    <mergeCell ref="BA66:BH66"/>
    <mergeCell ref="AK67:AR67"/>
    <mergeCell ref="AS67:AZ67"/>
    <mergeCell ref="AE65:AG65"/>
    <mergeCell ref="G61:AA61"/>
    <mergeCell ref="AH61:AJ61"/>
    <mergeCell ref="AK61:AR61"/>
    <mergeCell ref="AS61:AZ61"/>
    <mergeCell ref="BA61:BH61"/>
    <mergeCell ref="BA71:BH71"/>
    <mergeCell ref="AH71:AJ71"/>
    <mergeCell ref="BA70:BH70"/>
    <mergeCell ref="BI70:BR70"/>
    <mergeCell ref="AB74:AD74"/>
    <mergeCell ref="AE74:AG74"/>
    <mergeCell ref="DI239:DV239"/>
    <mergeCell ref="CY239:DH239"/>
    <mergeCell ref="T43:V43"/>
    <mergeCell ref="W43:Y43"/>
    <mergeCell ref="G111:AA111"/>
    <mergeCell ref="BA109:BH109"/>
    <mergeCell ref="CY43:DJ43"/>
    <mergeCell ref="DK43:EE43"/>
    <mergeCell ref="Q43:S43"/>
    <mergeCell ref="AK48:AR51"/>
    <mergeCell ref="CY229:DH229"/>
    <mergeCell ref="DI229:DV229"/>
    <mergeCell ref="AK229:AU229"/>
    <mergeCell ref="AV229:BF229"/>
    <mergeCell ref="BG229:BQ229"/>
    <mergeCell ref="BR229:CB229"/>
    <mergeCell ref="G231:AA231"/>
    <mergeCell ref="AB231:AD231"/>
    <mergeCell ref="AK58:AR58"/>
    <mergeCell ref="G73:AA73"/>
    <mergeCell ref="BA73:BH73"/>
    <mergeCell ref="BI73:BR73"/>
    <mergeCell ref="AK78:AR78"/>
    <mergeCell ref="AH69:AJ69"/>
    <mergeCell ref="AK69:AR69"/>
    <mergeCell ref="AS69:AZ69"/>
    <mergeCell ref="AS78:AZ78"/>
    <mergeCell ref="BA78:BH78"/>
    <mergeCell ref="BI78:BR78"/>
    <mergeCell ref="BA67:BH67"/>
    <mergeCell ref="BI66:BR66"/>
    <mergeCell ref="G53:AA53"/>
    <mergeCell ref="AB53:AD53"/>
    <mergeCell ref="AE53:AG53"/>
    <mergeCell ref="G71:AA71"/>
    <mergeCell ref="AB71:AD71"/>
    <mergeCell ref="AE71:AG71"/>
    <mergeCell ref="G54:AA54"/>
    <mergeCell ref="AB54:AD54"/>
    <mergeCell ref="AE54:AG54"/>
    <mergeCell ref="AS54:AZ54"/>
    <mergeCell ref="BA54:BH54"/>
    <mergeCell ref="BA58:BH58"/>
    <mergeCell ref="G55:AA55"/>
    <mergeCell ref="AB55:AD55"/>
    <mergeCell ref="AE55:AG55"/>
    <mergeCell ref="BI58:BR58"/>
    <mergeCell ref="BI55:BR55"/>
    <mergeCell ref="BI57:BR57"/>
    <mergeCell ref="BI59:BR59"/>
    <mergeCell ref="G67:AA67"/>
    <mergeCell ref="AB67:AD67"/>
    <mergeCell ref="AE67:AG67"/>
    <mergeCell ref="AH67:AJ67"/>
    <mergeCell ref="AK59:AR59"/>
    <mergeCell ref="AS59:AZ59"/>
    <mergeCell ref="G64:AA64"/>
    <mergeCell ref="AB64:AD64"/>
    <mergeCell ref="BI71:BR71"/>
    <mergeCell ref="AK71:AR71"/>
    <mergeCell ref="AS71:AZ71"/>
    <mergeCell ref="AS64:AZ64"/>
    <mergeCell ref="BA64:BH64"/>
    <mergeCell ref="A233:C238"/>
    <mergeCell ref="D233:F239"/>
    <mergeCell ref="G233:AA233"/>
    <mergeCell ref="AB233:AD233"/>
    <mergeCell ref="A239:C239"/>
    <mergeCell ref="G239:AA239"/>
    <mergeCell ref="BG238:BQ238"/>
    <mergeCell ref="AE231:AG231"/>
    <mergeCell ref="AH231:AJ231"/>
    <mergeCell ref="G228:AA228"/>
    <mergeCell ref="AB228:AD228"/>
    <mergeCell ref="AE228:AG228"/>
    <mergeCell ref="AH228:AJ228"/>
    <mergeCell ref="AH224:AJ224"/>
    <mergeCell ref="G224:AA224"/>
    <mergeCell ref="AB224:AD224"/>
    <mergeCell ref="AE224:AG224"/>
    <mergeCell ref="G227:AA227"/>
    <mergeCell ref="AB227:AD227"/>
    <mergeCell ref="BG239:BQ239"/>
    <mergeCell ref="A213:F231"/>
    <mergeCell ref="AK216:AU216"/>
    <mergeCell ref="AV216:BF216"/>
    <mergeCell ref="BG216:BQ216"/>
    <mergeCell ref="AE226:AG226"/>
    <mergeCell ref="AH226:AJ226"/>
    <mergeCell ref="G214:AA214"/>
    <mergeCell ref="AB239:AD239"/>
    <mergeCell ref="G225:AA225"/>
    <mergeCell ref="AB225:AD225"/>
    <mergeCell ref="G226:AA226"/>
    <mergeCell ref="CN234:CX234"/>
    <mergeCell ref="G238:AA238"/>
    <mergeCell ref="AB238:AD238"/>
    <mergeCell ref="AE238:AG238"/>
    <mergeCell ref="AH238:AJ238"/>
    <mergeCell ref="AK238:AU238"/>
    <mergeCell ref="AV238:BF238"/>
    <mergeCell ref="CC238:CM238"/>
    <mergeCell ref="CN238:CX238"/>
    <mergeCell ref="CC228:CM228"/>
    <mergeCell ref="CN228:CX228"/>
    <mergeCell ref="G229:AA229"/>
    <mergeCell ref="AB229:AD229"/>
    <mergeCell ref="G236:AA236"/>
    <mergeCell ref="AB236:AD236"/>
    <mergeCell ref="AE236:AG236"/>
    <mergeCell ref="AH236:AJ236"/>
    <mergeCell ref="AK236:AU236"/>
    <mergeCell ref="AV236:BF236"/>
    <mergeCell ref="BG236:BQ236"/>
    <mergeCell ref="BR236:CB236"/>
    <mergeCell ref="CC236:CM236"/>
    <mergeCell ref="CN236:CX236"/>
    <mergeCell ref="G235:AA235"/>
    <mergeCell ref="AB235:AD235"/>
    <mergeCell ref="AE235:AG235"/>
    <mergeCell ref="CC226:CM226"/>
    <mergeCell ref="BR225:CB225"/>
    <mergeCell ref="AK166:AQ166"/>
    <mergeCell ref="AY166:BE166"/>
    <mergeCell ref="BF166:BM166"/>
    <mergeCell ref="BN166:BU166"/>
    <mergeCell ref="CD126:CL126"/>
    <mergeCell ref="BR239:CB239"/>
    <mergeCell ref="CC239:CM239"/>
    <mergeCell ref="CN239:CX239"/>
    <mergeCell ref="AE239:AG239"/>
    <mergeCell ref="AH239:AJ239"/>
    <mergeCell ref="AK239:AU239"/>
    <mergeCell ref="AV239:BF239"/>
    <mergeCell ref="CC229:CM229"/>
    <mergeCell ref="CN229:CX229"/>
    <mergeCell ref="AE229:AG229"/>
    <mergeCell ref="AH229:AJ229"/>
    <mergeCell ref="CC231:CM231"/>
    <mergeCell ref="CN231:CX231"/>
    <mergeCell ref="BR216:CB216"/>
    <mergeCell ref="CC216:CM216"/>
    <mergeCell ref="CN216:CX216"/>
    <mergeCell ref="AE225:AG225"/>
    <mergeCell ref="AH225:AJ225"/>
    <mergeCell ref="AK230:AU230"/>
    <mergeCell ref="AV230:BF230"/>
    <mergeCell ref="BG230:BQ230"/>
    <mergeCell ref="AE227:AG227"/>
    <mergeCell ref="AH227:AJ227"/>
    <mergeCell ref="BR238:CB238"/>
    <mergeCell ref="CD188:CK188"/>
    <mergeCell ref="AR190:AX190"/>
    <mergeCell ref="AR184:AX184"/>
    <mergeCell ref="CY234:DH234"/>
    <mergeCell ref="AE233:AG233"/>
    <mergeCell ref="AH233:AJ233"/>
    <mergeCell ref="AK233:AU233"/>
    <mergeCell ref="AV233:BF233"/>
    <mergeCell ref="CY238:DH238"/>
    <mergeCell ref="DI238:DV238"/>
    <mergeCell ref="DI230:DV230"/>
    <mergeCell ref="G234:AA234"/>
    <mergeCell ref="AB234:AD234"/>
    <mergeCell ref="AE234:AG234"/>
    <mergeCell ref="AH234:AJ234"/>
    <mergeCell ref="AK234:AU234"/>
    <mergeCell ref="AV234:BF234"/>
    <mergeCell ref="BG234:BQ234"/>
    <mergeCell ref="CC230:CM230"/>
    <mergeCell ref="G230:AA230"/>
    <mergeCell ref="CY233:DH233"/>
    <mergeCell ref="DI233:DV233"/>
    <mergeCell ref="DI234:DV234"/>
    <mergeCell ref="CY230:DH230"/>
    <mergeCell ref="BR230:CB230"/>
    <mergeCell ref="AB230:AD230"/>
    <mergeCell ref="AE230:AG230"/>
    <mergeCell ref="AH230:AJ230"/>
    <mergeCell ref="CN230:CX230"/>
    <mergeCell ref="BG233:BQ233"/>
    <mergeCell ref="BR233:CB233"/>
    <mergeCell ref="CC233:CM233"/>
    <mergeCell ref="CN233:CX233"/>
    <mergeCell ref="BR234:CB234"/>
    <mergeCell ref="CC234:CM234"/>
    <mergeCell ref="CC225:CM225"/>
    <mergeCell ref="CN225:CX225"/>
    <mergeCell ref="CY225:DH225"/>
    <mergeCell ref="CY224:DH224"/>
    <mergeCell ref="DI226:DV226"/>
    <mergeCell ref="DI225:DV225"/>
    <mergeCell ref="CN226:CX226"/>
    <mergeCell ref="CY226:DH226"/>
    <mergeCell ref="AK226:AU226"/>
    <mergeCell ref="AV226:BF226"/>
    <mergeCell ref="BG226:BQ226"/>
    <mergeCell ref="BR226:CB226"/>
    <mergeCell ref="AK225:AU225"/>
    <mergeCell ref="AV225:BF225"/>
    <mergeCell ref="CY231:DH231"/>
    <mergeCell ref="DI231:DV231"/>
    <mergeCell ref="AK231:AU231"/>
    <mergeCell ref="AV231:BF231"/>
    <mergeCell ref="BG231:BQ231"/>
    <mergeCell ref="BR231:CB231"/>
    <mergeCell ref="CY220:DH220"/>
    <mergeCell ref="CN219:CX219"/>
    <mergeCell ref="CY219:DH219"/>
    <mergeCell ref="DI219:DV219"/>
    <mergeCell ref="DI220:DV220"/>
    <mergeCell ref="G220:AA220"/>
    <mergeCell ref="AB220:AD220"/>
    <mergeCell ref="AE220:AG220"/>
    <mergeCell ref="AH220:AJ220"/>
    <mergeCell ref="AK220:AU220"/>
    <mergeCell ref="BR220:CB220"/>
    <mergeCell ref="CC220:CM220"/>
    <mergeCell ref="CN220:CX220"/>
    <mergeCell ref="AK224:AU224"/>
    <mergeCell ref="AV224:BF224"/>
    <mergeCell ref="BG224:BQ224"/>
    <mergeCell ref="BR224:CB224"/>
    <mergeCell ref="AV220:BF220"/>
    <mergeCell ref="BG220:BQ220"/>
    <mergeCell ref="DI224:DV224"/>
    <mergeCell ref="G219:AA219"/>
    <mergeCell ref="AB219:AD219"/>
    <mergeCell ref="AE219:AG219"/>
    <mergeCell ref="AH219:AJ219"/>
    <mergeCell ref="AK219:AU219"/>
    <mergeCell ref="AV219:BF219"/>
    <mergeCell ref="BG219:BQ219"/>
    <mergeCell ref="BR219:CB219"/>
    <mergeCell ref="CC219:CM219"/>
    <mergeCell ref="G222:AA222"/>
    <mergeCell ref="G223:AA223"/>
    <mergeCell ref="AE223:AG223"/>
    <mergeCell ref="CY216:DH216"/>
    <mergeCell ref="CN215:CX215"/>
    <mergeCell ref="CY215:DH215"/>
    <mergeCell ref="DI216:DV216"/>
    <mergeCell ref="G217:AA217"/>
    <mergeCell ref="AB217:AD217"/>
    <mergeCell ref="AE217:AG217"/>
    <mergeCell ref="AH217:AJ217"/>
    <mergeCell ref="AK217:AU217"/>
    <mergeCell ref="AV217:BF217"/>
    <mergeCell ref="BG217:BQ217"/>
    <mergeCell ref="BR217:CB217"/>
    <mergeCell ref="CC217:CM217"/>
    <mergeCell ref="DI217:DV217"/>
    <mergeCell ref="G218:AA218"/>
    <mergeCell ref="AB218:AD218"/>
    <mergeCell ref="AE218:AG218"/>
    <mergeCell ref="AH218:AJ218"/>
    <mergeCell ref="AK218:AU218"/>
    <mergeCell ref="AV218:BF218"/>
    <mergeCell ref="BG218:BQ218"/>
    <mergeCell ref="CC218:CM218"/>
    <mergeCell ref="CN218:CX218"/>
    <mergeCell ref="CN217:CX217"/>
    <mergeCell ref="CY217:DH217"/>
    <mergeCell ref="DI218:DV218"/>
    <mergeCell ref="BR218:CB218"/>
    <mergeCell ref="CY218:DH218"/>
    <mergeCell ref="G216:AA216"/>
    <mergeCell ref="AB216:AD216"/>
    <mergeCell ref="AE216:AG216"/>
    <mergeCell ref="AH216:AJ216"/>
    <mergeCell ref="AK215:AU215"/>
    <mergeCell ref="AV215:BF215"/>
    <mergeCell ref="BG215:BQ215"/>
    <mergeCell ref="BR215:CB215"/>
    <mergeCell ref="CC215:CM215"/>
    <mergeCell ref="DI215:DV215"/>
    <mergeCell ref="AV213:BF213"/>
    <mergeCell ref="AE214:AG214"/>
    <mergeCell ref="AH213:AJ213"/>
    <mergeCell ref="AK213:AU213"/>
    <mergeCell ref="BG213:BQ213"/>
    <mergeCell ref="BR213:CB213"/>
    <mergeCell ref="CC213:CM213"/>
    <mergeCell ref="CN213:CX213"/>
    <mergeCell ref="G213:AA213"/>
    <mergeCell ref="AB213:AD213"/>
    <mergeCell ref="AE213:AG213"/>
    <mergeCell ref="AB214:AD214"/>
    <mergeCell ref="DI206:DV206"/>
    <mergeCell ref="AK206:AU206"/>
    <mergeCell ref="AV206:BF206"/>
    <mergeCell ref="BG206:BQ206"/>
    <mergeCell ref="BR206:CB206"/>
    <mergeCell ref="CC206:CM206"/>
    <mergeCell ref="CN206:CX206"/>
    <mergeCell ref="CY206:DH206"/>
    <mergeCell ref="CC208:CM211"/>
    <mergeCell ref="CN207:CX211"/>
    <mergeCell ref="CN221:CX221"/>
    <mergeCell ref="CY221:DH221"/>
    <mergeCell ref="DI221:DV221"/>
    <mergeCell ref="AB222:AD222"/>
    <mergeCell ref="AE222:AG222"/>
    <mergeCell ref="AH222:AJ222"/>
    <mergeCell ref="AK222:AU222"/>
    <mergeCell ref="AV222:BF222"/>
    <mergeCell ref="BG222:BQ222"/>
    <mergeCell ref="BR222:CB222"/>
    <mergeCell ref="CC222:CM222"/>
    <mergeCell ref="CN222:CX222"/>
    <mergeCell ref="CY222:DH222"/>
    <mergeCell ref="DI222:DV222"/>
    <mergeCell ref="CY213:DH213"/>
    <mergeCell ref="DI213:DV213"/>
    <mergeCell ref="AH214:AJ214"/>
    <mergeCell ref="AK214:AU214"/>
    <mergeCell ref="AV214:BF214"/>
    <mergeCell ref="BG214:BQ214"/>
    <mergeCell ref="BR214:CB214"/>
    <mergeCell ref="CC214:CM214"/>
    <mergeCell ref="N203:P203"/>
    <mergeCell ref="BN199:BU199"/>
    <mergeCell ref="BV199:CC199"/>
    <mergeCell ref="BF198:BM198"/>
    <mergeCell ref="AF201:CX204"/>
    <mergeCell ref="CD199:CK199"/>
    <mergeCell ref="G198:AA198"/>
    <mergeCell ref="AB198:AD198"/>
    <mergeCell ref="A203:G203"/>
    <mergeCell ref="H203:J203"/>
    <mergeCell ref="K203:M203"/>
    <mergeCell ref="A201:G202"/>
    <mergeCell ref="H201:Y202"/>
    <mergeCell ref="Z201:AE202"/>
    <mergeCell ref="AC203:AE203"/>
    <mergeCell ref="CY203:DJ203"/>
    <mergeCell ref="A193:C198"/>
    <mergeCell ref="D193:F199"/>
    <mergeCell ref="G193:AA193"/>
    <mergeCell ref="AB193:AD193"/>
    <mergeCell ref="AE193:AG193"/>
    <mergeCell ref="G194:AA194"/>
    <mergeCell ref="AB194:AD194"/>
    <mergeCell ref="AE194:AG194"/>
    <mergeCell ref="AH194:AJ194"/>
    <mergeCell ref="CD193:CK193"/>
    <mergeCell ref="AR198:AX198"/>
    <mergeCell ref="Q203:S203"/>
    <mergeCell ref="T203:V203"/>
    <mergeCell ref="W203:Y203"/>
    <mergeCell ref="BV194:CC194"/>
    <mergeCell ref="CD194:CK194"/>
    <mergeCell ref="Z203:AB203"/>
    <mergeCell ref="A199:C199"/>
    <mergeCell ref="G199:AA199"/>
    <mergeCell ref="AB199:AD199"/>
    <mergeCell ref="AE199:AG199"/>
    <mergeCell ref="AE198:AG198"/>
    <mergeCell ref="AH198:AJ198"/>
    <mergeCell ref="CD198:CK198"/>
    <mergeCell ref="AH199:AJ199"/>
    <mergeCell ref="AY198:BE198"/>
    <mergeCell ref="AR199:AX199"/>
    <mergeCell ref="AY199:BE199"/>
    <mergeCell ref="AK198:AQ198"/>
    <mergeCell ref="BF199:BM199"/>
    <mergeCell ref="AR194:AX194"/>
    <mergeCell ref="AK194:AQ194"/>
    <mergeCell ref="BF194:BM194"/>
    <mergeCell ref="BN194:BU194"/>
    <mergeCell ref="AK199:AQ199"/>
    <mergeCell ref="G195:AA195"/>
    <mergeCell ref="AB195:AD195"/>
    <mergeCell ref="AE195:AG195"/>
    <mergeCell ref="AH195:AJ195"/>
    <mergeCell ref="AK195:AQ195"/>
    <mergeCell ref="AR195:AX195"/>
    <mergeCell ref="AY195:BE195"/>
    <mergeCell ref="BF195:BM195"/>
    <mergeCell ref="BN195:BU195"/>
    <mergeCell ref="BV195:CC195"/>
    <mergeCell ref="CD195:CK195"/>
    <mergeCell ref="G196:AA196"/>
    <mergeCell ref="AB196:AD196"/>
    <mergeCell ref="BV189:CC189"/>
    <mergeCell ref="CD189:CK189"/>
    <mergeCell ref="AY189:BE189"/>
    <mergeCell ref="BF189:BM189"/>
    <mergeCell ref="BN189:BU189"/>
    <mergeCell ref="G189:AA189"/>
    <mergeCell ref="AY193:BE193"/>
    <mergeCell ref="BF193:BM193"/>
    <mergeCell ref="AR193:AX193"/>
    <mergeCell ref="CD191:CK191"/>
    <mergeCell ref="G191:AA191"/>
    <mergeCell ref="AB191:AD191"/>
    <mergeCell ref="AE191:AG191"/>
    <mergeCell ref="AH191:AJ191"/>
    <mergeCell ref="AY191:BE191"/>
    <mergeCell ref="BF191:BM191"/>
    <mergeCell ref="AR191:AX191"/>
    <mergeCell ref="AH193:AJ193"/>
    <mergeCell ref="BN191:BU191"/>
    <mergeCell ref="AK191:AQ191"/>
    <mergeCell ref="G187:AA187"/>
    <mergeCell ref="AB187:AD187"/>
    <mergeCell ref="AE187:AG187"/>
    <mergeCell ref="AH187:AJ187"/>
    <mergeCell ref="AY186:BE186"/>
    <mergeCell ref="BF186:BM186"/>
    <mergeCell ref="AR186:AX186"/>
    <mergeCell ref="AR188:AX188"/>
    <mergeCell ref="BN188:BU188"/>
    <mergeCell ref="AK188:AQ188"/>
    <mergeCell ref="G188:AA188"/>
    <mergeCell ref="AB188:AD188"/>
    <mergeCell ref="AE188:AG188"/>
    <mergeCell ref="AH188:AJ188"/>
    <mergeCell ref="AK186:AQ186"/>
    <mergeCell ref="AK190:AQ190"/>
    <mergeCell ref="BF190:BM190"/>
    <mergeCell ref="BN190:BU190"/>
    <mergeCell ref="G190:AA190"/>
    <mergeCell ref="AB190:AD190"/>
    <mergeCell ref="AE190:AG190"/>
    <mergeCell ref="AH190:AJ190"/>
    <mergeCell ref="AY190:BE190"/>
    <mergeCell ref="AB189:AD189"/>
    <mergeCell ref="AE189:AG189"/>
    <mergeCell ref="AH189:AJ189"/>
    <mergeCell ref="AR189:AX189"/>
    <mergeCell ref="AY188:BE188"/>
    <mergeCell ref="BF188:BM188"/>
    <mergeCell ref="AK189:AQ189"/>
    <mergeCell ref="BN184:BU184"/>
    <mergeCell ref="BF184:BM184"/>
    <mergeCell ref="G184:AA184"/>
    <mergeCell ref="AB184:AD184"/>
    <mergeCell ref="AE184:AG184"/>
    <mergeCell ref="AH184:AJ184"/>
    <mergeCell ref="BV184:CC184"/>
    <mergeCell ref="AK184:AQ184"/>
    <mergeCell ref="CD184:CK184"/>
    <mergeCell ref="AR179:AX179"/>
    <mergeCell ref="BV179:CC179"/>
    <mergeCell ref="CD179:CK179"/>
    <mergeCell ref="AY184:BE184"/>
    <mergeCell ref="G179:AA179"/>
    <mergeCell ref="AB179:AD179"/>
    <mergeCell ref="CD185:CK185"/>
    <mergeCell ref="AY185:BE185"/>
    <mergeCell ref="BF185:BM185"/>
    <mergeCell ref="BN185:BU185"/>
    <mergeCell ref="AR185:AX185"/>
    <mergeCell ref="AK185:AQ185"/>
    <mergeCell ref="G181:AA181"/>
    <mergeCell ref="AB181:AD181"/>
    <mergeCell ref="AE181:AG181"/>
    <mergeCell ref="AH181:AJ181"/>
    <mergeCell ref="AK181:AQ181"/>
    <mergeCell ref="AR181:AX181"/>
    <mergeCell ref="AY181:BE181"/>
    <mergeCell ref="BF181:BM181"/>
    <mergeCell ref="BN181:BU181"/>
    <mergeCell ref="BV181:CC181"/>
    <mergeCell ref="CD181:CK181"/>
    <mergeCell ref="AB177:AD177"/>
    <mergeCell ref="AE177:AG177"/>
    <mergeCell ref="AH177:AJ177"/>
    <mergeCell ref="AY179:BE179"/>
    <mergeCell ref="BF179:BM179"/>
    <mergeCell ref="BN179:BU179"/>
    <mergeCell ref="BV178:CC178"/>
    <mergeCell ref="G180:AA180"/>
    <mergeCell ref="AB180:AD180"/>
    <mergeCell ref="AE180:AG180"/>
    <mergeCell ref="AH180:AJ180"/>
    <mergeCell ref="AK179:AQ179"/>
    <mergeCell ref="BV180:CC180"/>
    <mergeCell ref="AK180:AQ180"/>
    <mergeCell ref="CD180:CK180"/>
    <mergeCell ref="AY180:BE180"/>
    <mergeCell ref="BF180:BM180"/>
    <mergeCell ref="AR180:AX180"/>
    <mergeCell ref="BN180:BU180"/>
    <mergeCell ref="AR177:AX177"/>
    <mergeCell ref="AY176:BE176"/>
    <mergeCell ref="AK177:AQ177"/>
    <mergeCell ref="BV177:CC177"/>
    <mergeCell ref="CD177:CK177"/>
    <mergeCell ref="AY177:BE177"/>
    <mergeCell ref="BF177:BM177"/>
    <mergeCell ref="BN177:BU177"/>
    <mergeCell ref="AR178:AX178"/>
    <mergeCell ref="BN178:BU178"/>
    <mergeCell ref="BF178:BM178"/>
    <mergeCell ref="AK178:AQ178"/>
    <mergeCell ref="CD178:CK178"/>
    <mergeCell ref="AR176:AX176"/>
    <mergeCell ref="BN176:BU176"/>
    <mergeCell ref="BF176:BM176"/>
    <mergeCell ref="BV176:CC176"/>
    <mergeCell ref="AK176:AQ176"/>
    <mergeCell ref="CD176:CK176"/>
    <mergeCell ref="AY178:BE178"/>
    <mergeCell ref="A173:F191"/>
    <mergeCell ref="G173:AA173"/>
    <mergeCell ref="AB173:AD173"/>
    <mergeCell ref="AE173:AG173"/>
    <mergeCell ref="G174:AA174"/>
    <mergeCell ref="AB174:AD174"/>
    <mergeCell ref="AE174:AG174"/>
    <mergeCell ref="G175:AA175"/>
    <mergeCell ref="AB175:AD175"/>
    <mergeCell ref="AE175:AG175"/>
    <mergeCell ref="AH173:AJ173"/>
    <mergeCell ref="AH174:AJ174"/>
    <mergeCell ref="AH175:AJ175"/>
    <mergeCell ref="AE179:AG179"/>
    <mergeCell ref="AH179:AJ179"/>
    <mergeCell ref="G186:AA186"/>
    <mergeCell ref="AB186:AD186"/>
    <mergeCell ref="AE186:AG186"/>
    <mergeCell ref="AH186:AJ186"/>
    <mergeCell ref="G185:AA185"/>
    <mergeCell ref="AB185:AD185"/>
    <mergeCell ref="AE185:AG185"/>
    <mergeCell ref="AH185:AJ185"/>
    <mergeCell ref="G178:AA178"/>
    <mergeCell ref="AB178:AD178"/>
    <mergeCell ref="AE178:AG178"/>
    <mergeCell ref="AH178:AJ178"/>
    <mergeCell ref="G176:AA176"/>
    <mergeCell ref="AB176:AD176"/>
    <mergeCell ref="AE176:AG176"/>
    <mergeCell ref="AH176:AJ176"/>
    <mergeCell ref="G177:AA177"/>
    <mergeCell ref="CD150:CL150"/>
    <mergeCell ref="DN150:DV150"/>
    <mergeCell ref="G150:AA150"/>
    <mergeCell ref="AB150:AD150"/>
    <mergeCell ref="AE150:AG150"/>
    <mergeCell ref="AH150:AJ150"/>
    <mergeCell ref="AK150:AS150"/>
    <mergeCell ref="AT150:BB150"/>
    <mergeCell ref="BL150:BT150"/>
    <mergeCell ref="CV150:DD150"/>
    <mergeCell ref="DE150:DM150"/>
    <mergeCell ref="CM151:CU151"/>
    <mergeCell ref="CV151:DD151"/>
    <mergeCell ref="DE149:DM149"/>
    <mergeCell ref="A167:AA172"/>
    <mergeCell ref="AB167:AJ172"/>
    <mergeCell ref="AR172:AX172"/>
    <mergeCell ref="AK172:AQ172"/>
    <mergeCell ref="BN168:BU171"/>
    <mergeCell ref="BV168:CC171"/>
    <mergeCell ref="AY172:BE172"/>
    <mergeCell ref="BF172:BM172"/>
    <mergeCell ref="BN172:BU172"/>
    <mergeCell ref="BV166:CC166"/>
    <mergeCell ref="CD166:CK166"/>
    <mergeCell ref="CV158:DD158"/>
    <mergeCell ref="BU158:CC158"/>
    <mergeCell ref="CD158:CL158"/>
    <mergeCell ref="CV154:DD154"/>
    <mergeCell ref="BC158:BK158"/>
    <mergeCell ref="AK154:AS154"/>
    <mergeCell ref="AT154:BB154"/>
    <mergeCell ref="BL154:BT154"/>
    <mergeCell ref="BU154:CC154"/>
    <mergeCell ref="CM153:CU153"/>
    <mergeCell ref="G149:AA149"/>
    <mergeCell ref="AB149:AD149"/>
    <mergeCell ref="AE149:AG149"/>
    <mergeCell ref="AH149:AJ149"/>
    <mergeCell ref="A133:F151"/>
    <mergeCell ref="G133:AA133"/>
    <mergeCell ref="AB133:AD133"/>
    <mergeCell ref="G136:AA136"/>
    <mergeCell ref="AB136:AD136"/>
    <mergeCell ref="G134:AA134"/>
    <mergeCell ref="AB134:AD134"/>
    <mergeCell ref="BU150:CC150"/>
    <mergeCell ref="CM150:CU150"/>
    <mergeCell ref="CM149:CU149"/>
    <mergeCell ref="CD138:CL138"/>
    <mergeCell ref="BU144:CC144"/>
    <mergeCell ref="CD144:CL144"/>
    <mergeCell ref="CD139:CL139"/>
    <mergeCell ref="CM139:CU139"/>
    <mergeCell ref="AH154:AJ154"/>
    <mergeCell ref="AH136:AJ136"/>
    <mergeCell ref="AK136:AS136"/>
    <mergeCell ref="AT136:BB136"/>
    <mergeCell ref="BL136:BT136"/>
    <mergeCell ref="CD140:CL140"/>
    <mergeCell ref="CD149:CL149"/>
    <mergeCell ref="BL135:BT135"/>
    <mergeCell ref="CD137:CL137"/>
    <mergeCell ref="G141:AA141"/>
    <mergeCell ref="CV149:DD149"/>
    <mergeCell ref="AK149:AS149"/>
    <mergeCell ref="AT149:BB149"/>
    <mergeCell ref="BL149:BT149"/>
    <mergeCell ref="BU149:CC149"/>
    <mergeCell ref="BU151:CC151"/>
    <mergeCell ref="CD151:CL151"/>
    <mergeCell ref="BU146:CC146"/>
    <mergeCell ref="DE151:DM151"/>
    <mergeCell ref="DN148:DV148"/>
    <mergeCell ref="DN147:DV147"/>
    <mergeCell ref="G148:AA148"/>
    <mergeCell ref="AB148:AD148"/>
    <mergeCell ref="AE148:AG148"/>
    <mergeCell ref="AH148:AJ148"/>
    <mergeCell ref="AK148:AS148"/>
    <mergeCell ref="AT148:BB148"/>
    <mergeCell ref="BL148:BT148"/>
    <mergeCell ref="G146:AA146"/>
    <mergeCell ref="AB146:AD146"/>
    <mergeCell ref="AE146:AG146"/>
    <mergeCell ref="AH146:AJ146"/>
    <mergeCell ref="AK146:AS146"/>
    <mergeCell ref="AT146:BB146"/>
    <mergeCell ref="BL146:BT146"/>
    <mergeCell ref="G147:AA147"/>
    <mergeCell ref="AB147:AD147"/>
    <mergeCell ref="AE147:AG147"/>
    <mergeCell ref="AH147:AJ147"/>
    <mergeCell ref="DN146:DV146"/>
    <mergeCell ref="CM146:CU146"/>
    <mergeCell ref="CV146:DD146"/>
    <mergeCell ref="CD145:CL145"/>
    <mergeCell ref="CM145:CU145"/>
    <mergeCell ref="AK145:AS145"/>
    <mergeCell ref="BU145:CC145"/>
    <mergeCell ref="AT145:BB145"/>
    <mergeCell ref="BL145:BT145"/>
    <mergeCell ref="AE139:AG139"/>
    <mergeCell ref="BU139:CC139"/>
    <mergeCell ref="DN151:DV151"/>
    <mergeCell ref="DN149:DV149"/>
    <mergeCell ref="G151:AA151"/>
    <mergeCell ref="AB151:AD151"/>
    <mergeCell ref="AE151:AG151"/>
    <mergeCell ref="AH151:AJ151"/>
    <mergeCell ref="AK151:AS151"/>
    <mergeCell ref="AT151:BB151"/>
    <mergeCell ref="CM148:CU148"/>
    <mergeCell ref="CV148:DD148"/>
    <mergeCell ref="BU148:CC148"/>
    <mergeCell ref="CD148:CL148"/>
    <mergeCell ref="DE140:DM140"/>
    <mergeCell ref="CM140:CU140"/>
    <mergeCell ref="CV140:DD140"/>
    <mergeCell ref="BC139:BK139"/>
    <mergeCell ref="BC140:BK140"/>
    <mergeCell ref="G144:AA144"/>
    <mergeCell ref="AB144:AD144"/>
    <mergeCell ref="AE144:AG144"/>
    <mergeCell ref="AH144:AJ144"/>
    <mergeCell ref="AK144:AS144"/>
    <mergeCell ref="AT144:BB144"/>
    <mergeCell ref="BL144:BT144"/>
    <mergeCell ref="G119:AA119"/>
    <mergeCell ref="AB118:AD118"/>
    <mergeCell ref="W123:Y123"/>
    <mergeCell ref="Z123:AB123"/>
    <mergeCell ref="A123:G123"/>
    <mergeCell ref="H123:J123"/>
    <mergeCell ref="K123:M123"/>
    <mergeCell ref="N123:P123"/>
    <mergeCell ref="A119:C119"/>
    <mergeCell ref="BU135:CC135"/>
    <mergeCell ref="CD135:CL135"/>
    <mergeCell ref="G135:AA135"/>
    <mergeCell ref="AB135:AD135"/>
    <mergeCell ref="DE139:DM139"/>
    <mergeCell ref="DE138:DM138"/>
    <mergeCell ref="G138:AA138"/>
    <mergeCell ref="DE148:DM148"/>
    <mergeCell ref="AB145:AD145"/>
    <mergeCell ref="AH133:AJ133"/>
    <mergeCell ref="AK133:AS133"/>
    <mergeCell ref="AT133:BB133"/>
    <mergeCell ref="BL133:BT133"/>
    <mergeCell ref="AE133:AG133"/>
    <mergeCell ref="BL134:BT134"/>
    <mergeCell ref="BU134:CC134"/>
    <mergeCell ref="BU133:CC133"/>
    <mergeCell ref="CD133:CL133"/>
    <mergeCell ref="CM133:CU133"/>
    <mergeCell ref="CV133:DD133"/>
    <mergeCell ref="AE134:AG134"/>
    <mergeCell ref="AH134:AJ134"/>
    <mergeCell ref="BC133:BK133"/>
    <mergeCell ref="AB140:AD140"/>
    <mergeCell ref="AB138:AD138"/>
    <mergeCell ref="AE138:AG138"/>
    <mergeCell ref="AH138:AJ138"/>
    <mergeCell ref="AK138:AS138"/>
    <mergeCell ref="AT138:BB138"/>
    <mergeCell ref="BL138:BT138"/>
    <mergeCell ref="AE136:AG136"/>
    <mergeCell ref="BU136:CC136"/>
    <mergeCell ref="CD136:CL136"/>
    <mergeCell ref="CM136:CU136"/>
    <mergeCell ref="CV136:DD136"/>
    <mergeCell ref="BL137:BT137"/>
    <mergeCell ref="BU137:CC137"/>
    <mergeCell ref="AH108:AJ108"/>
    <mergeCell ref="AK108:AR108"/>
    <mergeCell ref="AB111:AD111"/>
    <mergeCell ref="BC134:BK134"/>
    <mergeCell ref="BC138:BK138"/>
    <mergeCell ref="AH139:AJ139"/>
    <mergeCell ref="AK139:AS139"/>
    <mergeCell ref="AT139:BB139"/>
    <mergeCell ref="BL139:BT139"/>
    <mergeCell ref="CM138:CU138"/>
    <mergeCell ref="CV138:DD138"/>
    <mergeCell ref="BU138:CC138"/>
    <mergeCell ref="BU140:CC140"/>
    <mergeCell ref="AH118:AJ118"/>
    <mergeCell ref="AK118:AR118"/>
    <mergeCell ref="AT132:BB132"/>
    <mergeCell ref="AB119:AD119"/>
    <mergeCell ref="AE119:AG119"/>
    <mergeCell ref="AE107:AG107"/>
    <mergeCell ref="AH107:AJ107"/>
    <mergeCell ref="AK107:AR107"/>
    <mergeCell ref="AS107:AZ107"/>
    <mergeCell ref="CE107:CO107"/>
    <mergeCell ref="DA108:DJ108"/>
    <mergeCell ref="BA106:BH106"/>
    <mergeCell ref="AK126:AS126"/>
    <mergeCell ref="AT126:BB126"/>
    <mergeCell ref="CV127:DV128"/>
    <mergeCell ref="CM127:CU131"/>
    <mergeCell ref="CV129:DD131"/>
    <mergeCell ref="DE129:DM131"/>
    <mergeCell ref="DN129:DV131"/>
    <mergeCell ref="BU127:CC131"/>
    <mergeCell ref="AE113:AG113"/>
    <mergeCell ref="BT114:CD114"/>
    <mergeCell ref="CE110:CO110"/>
    <mergeCell ref="BA111:BH111"/>
    <mergeCell ref="BI113:BS113"/>
    <mergeCell ref="BL126:BT126"/>
    <mergeCell ref="BU126:CC126"/>
    <mergeCell ref="BI114:BS114"/>
    <mergeCell ref="BT113:CD113"/>
    <mergeCell ref="BI118:BS118"/>
    <mergeCell ref="BI119:BS119"/>
    <mergeCell ref="AS118:AZ118"/>
    <mergeCell ref="BA118:BH118"/>
    <mergeCell ref="AB127:AJ132"/>
    <mergeCell ref="AK127:AS131"/>
    <mergeCell ref="AK132:AS132"/>
    <mergeCell ref="DE126:DM126"/>
    <mergeCell ref="AB106:AD106"/>
    <mergeCell ref="AE106:AG106"/>
    <mergeCell ref="AH106:AJ106"/>
    <mergeCell ref="AK106:AR106"/>
    <mergeCell ref="BI107:BS107"/>
    <mergeCell ref="G108:AA108"/>
    <mergeCell ref="BA107:BH107"/>
    <mergeCell ref="G109:AA109"/>
    <mergeCell ref="AB109:AD109"/>
    <mergeCell ref="AS108:AZ108"/>
    <mergeCell ref="BA108:BH108"/>
    <mergeCell ref="CE113:CO113"/>
    <mergeCell ref="BI111:BS111"/>
    <mergeCell ref="AB110:AD110"/>
    <mergeCell ref="AE110:AG110"/>
    <mergeCell ref="AH110:AJ110"/>
    <mergeCell ref="AK110:AR110"/>
    <mergeCell ref="AE111:AG111"/>
    <mergeCell ref="AH111:AJ111"/>
    <mergeCell ref="AK111:AR111"/>
    <mergeCell ref="G107:AA107"/>
    <mergeCell ref="AB107:AD107"/>
    <mergeCell ref="AS106:AZ106"/>
    <mergeCell ref="AH113:AJ113"/>
    <mergeCell ref="AS110:AZ110"/>
    <mergeCell ref="BI108:BS108"/>
    <mergeCell ref="AE109:AG109"/>
    <mergeCell ref="AH109:AJ109"/>
    <mergeCell ref="G106:AA106"/>
    <mergeCell ref="CE106:CO106"/>
    <mergeCell ref="AB108:AD108"/>
    <mergeCell ref="AE108:AG108"/>
    <mergeCell ref="G104:AA104"/>
    <mergeCell ref="DA93:DJ93"/>
    <mergeCell ref="AE99:AG99"/>
    <mergeCell ref="AH99:AJ99"/>
    <mergeCell ref="AK99:AR99"/>
    <mergeCell ref="AS99:AZ99"/>
    <mergeCell ref="BI99:BS99"/>
    <mergeCell ref="CE99:CO99"/>
    <mergeCell ref="BA99:BH99"/>
    <mergeCell ref="G98:AA98"/>
    <mergeCell ref="CE100:CO100"/>
    <mergeCell ref="AB100:AD100"/>
    <mergeCell ref="AE100:AG100"/>
    <mergeCell ref="AH100:AJ100"/>
    <mergeCell ref="AK100:AR100"/>
    <mergeCell ref="AE105:AG105"/>
    <mergeCell ref="AH105:AJ105"/>
    <mergeCell ref="AK105:AR105"/>
    <mergeCell ref="AS105:AZ105"/>
    <mergeCell ref="BI105:BS105"/>
    <mergeCell ref="BA105:BH105"/>
    <mergeCell ref="AB104:AD104"/>
    <mergeCell ref="AE104:AG104"/>
    <mergeCell ref="AH104:AJ104"/>
    <mergeCell ref="AK104:AR104"/>
    <mergeCell ref="DA100:DJ100"/>
    <mergeCell ref="CE105:CO105"/>
    <mergeCell ref="CE104:CO104"/>
    <mergeCell ref="AS104:AZ104"/>
    <mergeCell ref="G105:AA105"/>
    <mergeCell ref="AB105:AD105"/>
    <mergeCell ref="AB98:AD98"/>
    <mergeCell ref="AE98:AG98"/>
    <mergeCell ref="AH98:AJ98"/>
    <mergeCell ref="AK98:AR98"/>
    <mergeCell ref="G99:AA99"/>
    <mergeCell ref="AB99:AD99"/>
    <mergeCell ref="AS98:AZ98"/>
    <mergeCell ref="BA98:BH98"/>
    <mergeCell ref="CP98:CZ98"/>
    <mergeCell ref="BI98:BS98"/>
    <mergeCell ref="DA99:DJ99"/>
    <mergeCell ref="CP99:CZ99"/>
    <mergeCell ref="DA98:DJ98"/>
    <mergeCell ref="CE98:CO98"/>
    <mergeCell ref="DA95:DJ95"/>
    <mergeCell ref="BI95:BS95"/>
    <mergeCell ref="CE96:CO96"/>
    <mergeCell ref="A41:G42"/>
    <mergeCell ref="H41:Y42"/>
    <mergeCell ref="Z41:AE42"/>
    <mergeCell ref="CY41:DJ42"/>
    <mergeCell ref="AS48:AZ51"/>
    <mergeCell ref="BA48:BH51"/>
    <mergeCell ref="A83:G83"/>
    <mergeCell ref="H83:J83"/>
    <mergeCell ref="K83:M83"/>
    <mergeCell ref="N83:P83"/>
    <mergeCell ref="Q83:S83"/>
    <mergeCell ref="T83:V83"/>
    <mergeCell ref="A87:AA92"/>
    <mergeCell ref="AB87:AJ92"/>
    <mergeCell ref="AK87:BH87"/>
    <mergeCell ref="CP87:CZ91"/>
    <mergeCell ref="G57:AA57"/>
    <mergeCell ref="AS55:AZ55"/>
    <mergeCell ref="AB58:AD58"/>
    <mergeCell ref="AE58:AG58"/>
    <mergeCell ref="AH58:AJ58"/>
    <mergeCell ref="AK57:AR57"/>
    <mergeCell ref="AS57:AZ57"/>
    <mergeCell ref="G60:AA60"/>
    <mergeCell ref="AB60:AD60"/>
    <mergeCell ref="G70:AA70"/>
    <mergeCell ref="AH59:AJ59"/>
    <mergeCell ref="AE60:AG60"/>
    <mergeCell ref="AH60:AJ60"/>
    <mergeCell ref="AK88:AR91"/>
    <mergeCell ref="AS88:AZ91"/>
    <mergeCell ref="DK41:EE42"/>
    <mergeCell ref="A47:AA52"/>
    <mergeCell ref="AB47:AJ52"/>
    <mergeCell ref="AK47:BR47"/>
    <mergeCell ref="Z43:AB43"/>
    <mergeCell ref="AC43:AE43"/>
    <mergeCell ref="A43:G43"/>
    <mergeCell ref="H43:J43"/>
    <mergeCell ref="K43:M43"/>
    <mergeCell ref="N43:P43"/>
    <mergeCell ref="A53:F71"/>
    <mergeCell ref="AK55:AR55"/>
    <mergeCell ref="BA74:BH74"/>
    <mergeCell ref="BI74:BR74"/>
    <mergeCell ref="BA65:BH65"/>
    <mergeCell ref="BI64:BR64"/>
    <mergeCell ref="AE78:AG78"/>
    <mergeCell ref="A39:C39"/>
    <mergeCell ref="G39:AA39"/>
    <mergeCell ref="AB39:AD39"/>
    <mergeCell ref="AE39:AG39"/>
    <mergeCell ref="AH39:AJ39"/>
    <mergeCell ref="AK46:AR46"/>
    <mergeCell ref="AS46:AZ46"/>
    <mergeCell ref="BA46:BH46"/>
    <mergeCell ref="CD39:CR39"/>
    <mergeCell ref="CS39:DG39"/>
    <mergeCell ref="A81:G82"/>
    <mergeCell ref="H81:Y82"/>
    <mergeCell ref="Z81:AE82"/>
    <mergeCell ref="CY81:DJ82"/>
    <mergeCell ref="AF41:CX44"/>
    <mergeCell ref="AH55:AJ55"/>
    <mergeCell ref="AH54:AJ54"/>
    <mergeCell ref="AK54:AR54"/>
    <mergeCell ref="G56:AA56"/>
    <mergeCell ref="AB56:AD56"/>
    <mergeCell ref="AB57:AD57"/>
    <mergeCell ref="AE57:AG57"/>
    <mergeCell ref="AH57:AJ57"/>
    <mergeCell ref="G58:AA58"/>
    <mergeCell ref="D33:F39"/>
    <mergeCell ref="G33:AA33"/>
    <mergeCell ref="G38:AA38"/>
    <mergeCell ref="AB38:AD38"/>
    <mergeCell ref="AE38:AG38"/>
    <mergeCell ref="AH38:AJ38"/>
    <mergeCell ref="AK38:AY38"/>
    <mergeCell ref="AZ38:BN38"/>
    <mergeCell ref="AE31:AG31"/>
    <mergeCell ref="AH31:AJ31"/>
    <mergeCell ref="AK31:AY31"/>
    <mergeCell ref="AZ31:BN31"/>
    <mergeCell ref="BO31:CC31"/>
    <mergeCell ref="AK39:AY39"/>
    <mergeCell ref="AZ39:BN39"/>
    <mergeCell ref="BO39:CC39"/>
    <mergeCell ref="BO33:CC33"/>
    <mergeCell ref="BI48:BR51"/>
    <mergeCell ref="BI52:BR52"/>
    <mergeCell ref="BI53:BR53"/>
    <mergeCell ref="BI54:BR54"/>
    <mergeCell ref="AE33:AG33"/>
    <mergeCell ref="AH33:AJ33"/>
    <mergeCell ref="AK33:AY33"/>
    <mergeCell ref="AH53:AJ53"/>
    <mergeCell ref="AK53:AR53"/>
    <mergeCell ref="AS53:AZ53"/>
    <mergeCell ref="BA53:BH53"/>
    <mergeCell ref="AZ33:BN33"/>
    <mergeCell ref="AK52:AR52"/>
    <mergeCell ref="BA52:BH52"/>
    <mergeCell ref="AS52:AZ52"/>
    <mergeCell ref="BI46:BR46"/>
    <mergeCell ref="AK28:AY28"/>
    <mergeCell ref="AZ28:BN28"/>
    <mergeCell ref="BO28:CC28"/>
    <mergeCell ref="CD28:CR28"/>
    <mergeCell ref="CS28:DG28"/>
    <mergeCell ref="A33:C38"/>
    <mergeCell ref="AB33:AD33"/>
    <mergeCell ref="CD33:CR33"/>
    <mergeCell ref="CS33:DG33"/>
    <mergeCell ref="BO38:CC38"/>
    <mergeCell ref="AE34:AG34"/>
    <mergeCell ref="AH34:AJ34"/>
    <mergeCell ref="AK34:AY34"/>
    <mergeCell ref="AZ34:BN34"/>
    <mergeCell ref="BO34:CC34"/>
    <mergeCell ref="CD34:CR34"/>
    <mergeCell ref="CS34:DG34"/>
    <mergeCell ref="AB34:AD34"/>
    <mergeCell ref="G34:AA34"/>
    <mergeCell ref="CD38:CR38"/>
    <mergeCell ref="CS38:DG38"/>
    <mergeCell ref="AK29:AY29"/>
    <mergeCell ref="AZ29:BN29"/>
    <mergeCell ref="BO29:CC29"/>
    <mergeCell ref="CD29:CR29"/>
    <mergeCell ref="G29:AA29"/>
    <mergeCell ref="AB29:AD29"/>
    <mergeCell ref="AE29:AG29"/>
    <mergeCell ref="AH29:AJ29"/>
    <mergeCell ref="CS29:DG29"/>
    <mergeCell ref="G31:AA31"/>
    <mergeCell ref="AB31:AD31"/>
    <mergeCell ref="AB26:AD26"/>
    <mergeCell ref="AE26:AG26"/>
    <mergeCell ref="AH26:AJ26"/>
    <mergeCell ref="AK26:AY26"/>
    <mergeCell ref="AZ26:BN26"/>
    <mergeCell ref="BO26:CC26"/>
    <mergeCell ref="CD26:CR26"/>
    <mergeCell ref="CS26:DG26"/>
    <mergeCell ref="CD31:CR31"/>
    <mergeCell ref="CS31:DG31"/>
    <mergeCell ref="CS30:DG30"/>
    <mergeCell ref="G30:AA30"/>
    <mergeCell ref="AB30:AD30"/>
    <mergeCell ref="AE30:AG30"/>
    <mergeCell ref="AH30:AJ30"/>
    <mergeCell ref="AK30:AY30"/>
    <mergeCell ref="AZ30:BN30"/>
    <mergeCell ref="BO30:CC30"/>
    <mergeCell ref="CD30:CR30"/>
    <mergeCell ref="AK27:AY27"/>
    <mergeCell ref="AZ27:BN27"/>
    <mergeCell ref="BO27:CC27"/>
    <mergeCell ref="CD27:CR27"/>
    <mergeCell ref="G27:AA27"/>
    <mergeCell ref="AB27:AD27"/>
    <mergeCell ref="AE27:AG27"/>
    <mergeCell ref="AH27:AJ27"/>
    <mergeCell ref="CS27:DG27"/>
    <mergeCell ref="G28:AA28"/>
    <mergeCell ref="AB28:AD28"/>
    <mergeCell ref="AE28:AG28"/>
    <mergeCell ref="AH28:AJ28"/>
    <mergeCell ref="G20:AA20"/>
    <mergeCell ref="AB20:AD20"/>
    <mergeCell ref="AE20:AG20"/>
    <mergeCell ref="AH20:AJ20"/>
    <mergeCell ref="AK20:AY20"/>
    <mergeCell ref="AZ20:BN20"/>
    <mergeCell ref="BO20:CC20"/>
    <mergeCell ref="CD20:CR20"/>
    <mergeCell ref="CS20:DG20"/>
    <mergeCell ref="G24:AA24"/>
    <mergeCell ref="AB24:AD24"/>
    <mergeCell ref="AE24:AG24"/>
    <mergeCell ref="AH24:AJ24"/>
    <mergeCell ref="AK24:AY24"/>
    <mergeCell ref="AZ24:BN24"/>
    <mergeCell ref="BO24:CC24"/>
    <mergeCell ref="CD24:CR24"/>
    <mergeCell ref="CS24:DG24"/>
    <mergeCell ref="G21:AA21"/>
    <mergeCell ref="AB21:AD21"/>
    <mergeCell ref="AE21:AG21"/>
    <mergeCell ref="AH21:AJ21"/>
    <mergeCell ref="AK21:AY21"/>
    <mergeCell ref="AZ21:BN21"/>
    <mergeCell ref="BO21:CC21"/>
    <mergeCell ref="CD21:CR21"/>
    <mergeCell ref="CS21:DG21"/>
    <mergeCell ref="G22:AA22"/>
    <mergeCell ref="AB22:AD22"/>
    <mergeCell ref="AE22:AG22"/>
    <mergeCell ref="AH22:AJ22"/>
    <mergeCell ref="AK22:AY22"/>
    <mergeCell ref="CD18:CR18"/>
    <mergeCell ref="CS18:DG18"/>
    <mergeCell ref="CD16:CR16"/>
    <mergeCell ref="CS16:DG16"/>
    <mergeCell ref="BO17:CC17"/>
    <mergeCell ref="CD17:CR17"/>
    <mergeCell ref="AH19:AJ19"/>
    <mergeCell ref="AK19:AY19"/>
    <mergeCell ref="AZ19:BN19"/>
    <mergeCell ref="BO19:CC19"/>
    <mergeCell ref="CS17:DG17"/>
    <mergeCell ref="G18:AA18"/>
    <mergeCell ref="AB18:AD18"/>
    <mergeCell ref="AE18:AG18"/>
    <mergeCell ref="AH18:AJ18"/>
    <mergeCell ref="AK18:AY18"/>
    <mergeCell ref="CD19:CR19"/>
    <mergeCell ref="CS19:DG19"/>
    <mergeCell ref="CD15:CR15"/>
    <mergeCell ref="CS15:DG15"/>
    <mergeCell ref="CD13:CR13"/>
    <mergeCell ref="CS13:DG13"/>
    <mergeCell ref="BO14:CC14"/>
    <mergeCell ref="CD14:CR14"/>
    <mergeCell ref="AH16:AJ16"/>
    <mergeCell ref="AK16:AY16"/>
    <mergeCell ref="AZ16:BN16"/>
    <mergeCell ref="BO16:CC16"/>
    <mergeCell ref="CS14:DG14"/>
    <mergeCell ref="G15:AA15"/>
    <mergeCell ref="AB15:AD15"/>
    <mergeCell ref="AE15:AG15"/>
    <mergeCell ref="AH15:AJ15"/>
    <mergeCell ref="AK15:AY15"/>
    <mergeCell ref="G17:AA17"/>
    <mergeCell ref="AB17:AD17"/>
    <mergeCell ref="AK14:AY14"/>
    <mergeCell ref="AZ14:BN14"/>
    <mergeCell ref="AZ15:BN15"/>
    <mergeCell ref="BO15:CC15"/>
    <mergeCell ref="DK1:EE2"/>
    <mergeCell ref="A3:G3"/>
    <mergeCell ref="H3:J3"/>
    <mergeCell ref="K3:M3"/>
    <mergeCell ref="N3:P3"/>
    <mergeCell ref="Q3:S3"/>
    <mergeCell ref="T3:V3"/>
    <mergeCell ref="W3:Y3"/>
    <mergeCell ref="A1:G2"/>
    <mergeCell ref="H1:Y2"/>
    <mergeCell ref="BO6:CC6"/>
    <mergeCell ref="CD6:CR6"/>
    <mergeCell ref="CS6:DG6"/>
    <mergeCell ref="AK7:AY11"/>
    <mergeCell ref="AF1:CX4"/>
    <mergeCell ref="CY1:DJ2"/>
    <mergeCell ref="CD7:CR11"/>
    <mergeCell ref="CS7:DG11"/>
    <mergeCell ref="CY3:DJ3"/>
    <mergeCell ref="DK3:EE3"/>
    <mergeCell ref="A7:AA12"/>
    <mergeCell ref="AB7:AJ12"/>
    <mergeCell ref="AK6:AY6"/>
    <mergeCell ref="AZ6:BN6"/>
    <mergeCell ref="CD12:CR12"/>
    <mergeCell ref="CS12:DG12"/>
    <mergeCell ref="A13:F31"/>
    <mergeCell ref="G13:AA13"/>
    <mergeCell ref="AB13:AD13"/>
    <mergeCell ref="AE13:AG13"/>
    <mergeCell ref="G16:AA16"/>
    <mergeCell ref="Z1:AE2"/>
    <mergeCell ref="AC3:AE3"/>
    <mergeCell ref="Z3:AB3"/>
    <mergeCell ref="AK12:AY12"/>
    <mergeCell ref="AZ7:BN11"/>
    <mergeCell ref="BO7:CC11"/>
    <mergeCell ref="AZ12:BN12"/>
    <mergeCell ref="BO12:CC12"/>
    <mergeCell ref="AE16:AG16"/>
    <mergeCell ref="G19:AA19"/>
    <mergeCell ref="AB19:AD19"/>
    <mergeCell ref="AE19:AG19"/>
    <mergeCell ref="AH13:AJ13"/>
    <mergeCell ref="AK13:AY13"/>
    <mergeCell ref="AZ13:BN13"/>
    <mergeCell ref="BO13:CC13"/>
    <mergeCell ref="AE17:AG17"/>
    <mergeCell ref="AH17:AJ17"/>
    <mergeCell ref="AK17:AY17"/>
    <mergeCell ref="AZ17:BN17"/>
    <mergeCell ref="AZ18:BN18"/>
    <mergeCell ref="BO18:CC18"/>
    <mergeCell ref="AB16:AD16"/>
    <mergeCell ref="G14:AA14"/>
    <mergeCell ref="AB14:AD14"/>
    <mergeCell ref="AE14:AG14"/>
    <mergeCell ref="AH14:AJ14"/>
    <mergeCell ref="AH74:AJ74"/>
    <mergeCell ref="AE56:AG56"/>
    <mergeCell ref="AH56:AJ56"/>
    <mergeCell ref="BI56:BR56"/>
    <mergeCell ref="AK56:AR56"/>
    <mergeCell ref="AS56:AZ56"/>
    <mergeCell ref="BA56:BH56"/>
    <mergeCell ref="BA57:BH57"/>
    <mergeCell ref="BA55:BH55"/>
    <mergeCell ref="AS58:AZ58"/>
    <mergeCell ref="AB70:AD70"/>
    <mergeCell ref="AE70:AG70"/>
    <mergeCell ref="AH70:AJ70"/>
    <mergeCell ref="AK70:AR70"/>
    <mergeCell ref="AS70:AZ70"/>
    <mergeCell ref="AE64:AG64"/>
    <mergeCell ref="AH64:AJ64"/>
    <mergeCell ref="AK64:AR64"/>
    <mergeCell ref="AB65:AD65"/>
    <mergeCell ref="AB69:AD69"/>
    <mergeCell ref="AE69:AG69"/>
    <mergeCell ref="AH65:AJ65"/>
    <mergeCell ref="AK65:AR65"/>
    <mergeCell ref="BA59:BH59"/>
    <mergeCell ref="BI60:BR60"/>
    <mergeCell ref="AK60:AR60"/>
    <mergeCell ref="AS60:AZ60"/>
    <mergeCell ref="BA60:BH60"/>
    <mergeCell ref="AS74:AZ74"/>
    <mergeCell ref="AS73:AZ73"/>
    <mergeCell ref="AB61:AD61"/>
    <mergeCell ref="AE61:AG61"/>
    <mergeCell ref="AE93:AG93"/>
    <mergeCell ref="AH94:AJ94"/>
    <mergeCell ref="AH93:AJ93"/>
    <mergeCell ref="AK95:AR95"/>
    <mergeCell ref="AS95:AZ95"/>
    <mergeCell ref="AB94:AD94"/>
    <mergeCell ref="G95:AA95"/>
    <mergeCell ref="BI96:BS96"/>
    <mergeCell ref="AB96:AD96"/>
    <mergeCell ref="AE96:AG96"/>
    <mergeCell ref="G94:AA94"/>
    <mergeCell ref="AS97:AZ97"/>
    <mergeCell ref="AE95:AG95"/>
    <mergeCell ref="AH96:AJ96"/>
    <mergeCell ref="AK96:AR96"/>
    <mergeCell ref="BI97:BS97"/>
    <mergeCell ref="AH95:AJ95"/>
    <mergeCell ref="AB95:AD95"/>
    <mergeCell ref="BA97:BH97"/>
    <mergeCell ref="G97:AA97"/>
    <mergeCell ref="AE97:AG97"/>
    <mergeCell ref="AH97:AJ97"/>
    <mergeCell ref="G96:AA96"/>
    <mergeCell ref="G93:AA93"/>
    <mergeCell ref="AK93:AR93"/>
    <mergeCell ref="AS93:AZ93"/>
    <mergeCell ref="A93:F111"/>
    <mergeCell ref="G100:AA100"/>
    <mergeCell ref="AB93:AD93"/>
    <mergeCell ref="AB97:AD97"/>
    <mergeCell ref="AS96:AZ96"/>
    <mergeCell ref="BA96:BH96"/>
    <mergeCell ref="AE94:AG94"/>
    <mergeCell ref="G110:AA110"/>
    <mergeCell ref="AC163:AE163"/>
    <mergeCell ref="BC148:BK148"/>
    <mergeCell ref="BC149:BK149"/>
    <mergeCell ref="BC150:BK150"/>
    <mergeCell ref="BC151:BK151"/>
    <mergeCell ref="AT127:BK128"/>
    <mergeCell ref="CM137:CU137"/>
    <mergeCell ref="CV137:DD137"/>
    <mergeCell ref="CM135:CU135"/>
    <mergeCell ref="CV135:DD135"/>
    <mergeCell ref="G137:AA137"/>
    <mergeCell ref="AB137:AD137"/>
    <mergeCell ref="AE137:AG137"/>
    <mergeCell ref="AH137:AJ137"/>
    <mergeCell ref="AK137:AS137"/>
    <mergeCell ref="AK119:AR119"/>
    <mergeCell ref="AS119:AZ119"/>
    <mergeCell ref="DA111:DJ111"/>
    <mergeCell ref="CP113:CZ113"/>
    <mergeCell ref="BA110:BH110"/>
    <mergeCell ref="CP110:CZ110"/>
    <mergeCell ref="CE111:CO111"/>
    <mergeCell ref="BI110:BS110"/>
    <mergeCell ref="A127:AA132"/>
    <mergeCell ref="A113:C118"/>
    <mergeCell ref="A159:C159"/>
    <mergeCell ref="AB154:AD154"/>
    <mergeCell ref="Q163:S163"/>
    <mergeCell ref="T163:V163"/>
    <mergeCell ref="W163:Y163"/>
    <mergeCell ref="Z163:AB163"/>
    <mergeCell ref="AF161:CX164"/>
    <mergeCell ref="K163:M163"/>
    <mergeCell ref="G154:AA154"/>
    <mergeCell ref="G114:AA114"/>
    <mergeCell ref="AB114:AD114"/>
    <mergeCell ref="AE114:AG114"/>
    <mergeCell ref="AH114:AJ114"/>
    <mergeCell ref="G118:AA118"/>
    <mergeCell ref="DK123:EE123"/>
    <mergeCell ref="BL127:BT131"/>
    <mergeCell ref="Q123:S123"/>
    <mergeCell ref="T123:V123"/>
    <mergeCell ref="CD127:CL131"/>
    <mergeCell ref="BL132:BT132"/>
    <mergeCell ref="BU132:CC132"/>
    <mergeCell ref="CD132:CL132"/>
    <mergeCell ref="AC123:AE123"/>
    <mergeCell ref="CY123:DJ123"/>
    <mergeCell ref="AF121:CX124"/>
    <mergeCell ref="A121:G122"/>
    <mergeCell ref="DN132:DV132"/>
    <mergeCell ref="H121:Y122"/>
    <mergeCell ref="Z121:AE122"/>
    <mergeCell ref="D113:F119"/>
    <mergeCell ref="CV139:DD139"/>
    <mergeCell ref="AH153:AJ153"/>
    <mergeCell ref="AK153:AS153"/>
    <mergeCell ref="AT153:BB153"/>
    <mergeCell ref="AE154:AG154"/>
    <mergeCell ref="G159:AA159"/>
    <mergeCell ref="AB159:AD159"/>
    <mergeCell ref="AE159:AG159"/>
    <mergeCell ref="BC153:BK153"/>
    <mergeCell ref="BC154:BK154"/>
    <mergeCell ref="AE135:AG135"/>
    <mergeCell ref="AE140:AG140"/>
    <mergeCell ref="AH140:AJ140"/>
    <mergeCell ref="AK140:AS140"/>
    <mergeCell ref="AT140:BB140"/>
    <mergeCell ref="G158:AA158"/>
    <mergeCell ref="AB158:AD158"/>
    <mergeCell ref="AE158:AG158"/>
    <mergeCell ref="AH158:AJ158"/>
    <mergeCell ref="AK158:AS158"/>
    <mergeCell ref="AT158:BB158"/>
    <mergeCell ref="G145:AA145"/>
    <mergeCell ref="AH135:AJ135"/>
    <mergeCell ref="AK135:AS135"/>
    <mergeCell ref="AT135:BB135"/>
    <mergeCell ref="BC136:BK136"/>
    <mergeCell ref="BC137:BK137"/>
    <mergeCell ref="G139:AA139"/>
    <mergeCell ref="AB139:AD139"/>
    <mergeCell ref="G140:AA140"/>
    <mergeCell ref="AB141:AD141"/>
    <mergeCell ref="AE141:AG141"/>
    <mergeCell ref="AH141:AJ141"/>
    <mergeCell ref="AH119:AJ119"/>
    <mergeCell ref="DA119:DJ119"/>
    <mergeCell ref="CE114:CO114"/>
    <mergeCell ref="A161:G162"/>
    <mergeCell ref="H161:Y162"/>
    <mergeCell ref="Z161:AE162"/>
    <mergeCell ref="A163:G163"/>
    <mergeCell ref="H163:J163"/>
    <mergeCell ref="N163:P163"/>
    <mergeCell ref="A153:C158"/>
    <mergeCell ref="D153:F159"/>
    <mergeCell ref="G153:AA153"/>
    <mergeCell ref="AB153:AD153"/>
    <mergeCell ref="AH159:AJ159"/>
    <mergeCell ref="AK159:AS159"/>
    <mergeCell ref="AT159:BB159"/>
    <mergeCell ref="BL159:BT159"/>
    <mergeCell ref="BU159:CC159"/>
    <mergeCell ref="CD159:CL159"/>
    <mergeCell ref="DE144:DM144"/>
    <mergeCell ref="CD147:CL147"/>
    <mergeCell ref="CM147:CU147"/>
    <mergeCell ref="CV147:DD147"/>
    <mergeCell ref="DE147:DM147"/>
    <mergeCell ref="BL158:BT158"/>
    <mergeCell ref="BL153:BT153"/>
    <mergeCell ref="BU153:CC153"/>
    <mergeCell ref="CD153:CL153"/>
    <mergeCell ref="AE153:AG153"/>
    <mergeCell ref="AE118:AG118"/>
    <mergeCell ref="AK134:AS134"/>
    <mergeCell ref="AT134:BB134"/>
    <mergeCell ref="CM132:CU132"/>
    <mergeCell ref="CV132:DD132"/>
    <mergeCell ref="DE132:DM132"/>
    <mergeCell ref="DE137:DM137"/>
    <mergeCell ref="DE136:DM136"/>
    <mergeCell ref="DE133:DM133"/>
    <mergeCell ref="AK113:AR113"/>
    <mergeCell ref="DA96:DJ96"/>
    <mergeCell ref="CP97:CZ97"/>
    <mergeCell ref="AS113:AZ113"/>
    <mergeCell ref="BA113:BH113"/>
    <mergeCell ref="CP108:CZ108"/>
    <mergeCell ref="DA106:DJ106"/>
    <mergeCell ref="AT137:BB137"/>
    <mergeCell ref="BA92:BH92"/>
    <mergeCell ref="BI92:BS92"/>
    <mergeCell ref="BA104:BH104"/>
    <mergeCell ref="BI104:BS104"/>
    <mergeCell ref="BI106:BS106"/>
    <mergeCell ref="BT108:CD108"/>
    <mergeCell ref="BT109:CD109"/>
    <mergeCell ref="CP96:CZ96"/>
    <mergeCell ref="CP107:CZ107"/>
    <mergeCell ref="CP94:CZ94"/>
    <mergeCell ref="DA110:DJ110"/>
    <mergeCell ref="DA118:DJ118"/>
    <mergeCell ref="BI94:BS94"/>
    <mergeCell ref="BT98:CD98"/>
    <mergeCell ref="BT99:CD99"/>
    <mergeCell ref="BT100:CD100"/>
    <mergeCell ref="BT104:CD104"/>
    <mergeCell ref="AS92:AZ92"/>
    <mergeCell ref="CE87:CO91"/>
    <mergeCell ref="CE92:CO92"/>
    <mergeCell ref="CE93:CO93"/>
    <mergeCell ref="CE94:CO94"/>
    <mergeCell ref="CP93:CZ93"/>
    <mergeCell ref="DA94:DJ94"/>
    <mergeCell ref="CE95:CO95"/>
    <mergeCell ref="CP95:CZ95"/>
    <mergeCell ref="BI87:BS91"/>
    <mergeCell ref="DA87:DJ91"/>
    <mergeCell ref="AS100:AZ100"/>
    <mergeCell ref="BA100:BH100"/>
    <mergeCell ref="CP100:CZ100"/>
    <mergeCell ref="DA104:DJ104"/>
    <mergeCell ref="BA93:BH93"/>
    <mergeCell ref="BT110:CD110"/>
    <mergeCell ref="BT111:CD111"/>
    <mergeCell ref="BT105:CD105"/>
    <mergeCell ref="BT106:CD106"/>
    <mergeCell ref="CP111:CZ111"/>
    <mergeCell ref="DA114:DJ114"/>
    <mergeCell ref="BI93:BS93"/>
    <mergeCell ref="CE97:CO97"/>
    <mergeCell ref="AK92:AR92"/>
    <mergeCell ref="AK97:AR97"/>
    <mergeCell ref="BI100:BS100"/>
    <mergeCell ref="DA109:DJ109"/>
    <mergeCell ref="BI109:BS109"/>
    <mergeCell ref="AK109:AR109"/>
    <mergeCell ref="AS109:AZ109"/>
    <mergeCell ref="CE109:CO109"/>
    <mergeCell ref="CP109:CZ109"/>
    <mergeCell ref="BA95:BH95"/>
    <mergeCell ref="CP92:CZ92"/>
    <mergeCell ref="DA92:DJ92"/>
    <mergeCell ref="AK114:AR114"/>
    <mergeCell ref="AS114:AZ114"/>
    <mergeCell ref="BA114:BH114"/>
    <mergeCell ref="DA113:DJ113"/>
    <mergeCell ref="AK94:AR94"/>
    <mergeCell ref="AS94:AZ94"/>
    <mergeCell ref="BA94:BH94"/>
    <mergeCell ref="AS111:AZ111"/>
    <mergeCell ref="DA97:DJ97"/>
    <mergeCell ref="CP104:CZ104"/>
    <mergeCell ref="DN133:DV133"/>
    <mergeCell ref="BT118:CD118"/>
    <mergeCell ref="BT119:CD119"/>
    <mergeCell ref="CY121:DJ122"/>
    <mergeCell ref="BC126:BK126"/>
    <mergeCell ref="CD134:CL134"/>
    <mergeCell ref="CM134:CU134"/>
    <mergeCell ref="DK121:EE122"/>
    <mergeCell ref="DN134:DV134"/>
    <mergeCell ref="DE134:DM134"/>
    <mergeCell ref="DN137:DV137"/>
    <mergeCell ref="DN144:DV144"/>
    <mergeCell ref="DN140:DV140"/>
    <mergeCell ref="CV145:DD145"/>
    <mergeCell ref="DE145:DM145"/>
    <mergeCell ref="DE146:DM146"/>
    <mergeCell ref="CP118:CZ118"/>
    <mergeCell ref="CE119:CO119"/>
    <mergeCell ref="CV134:DD134"/>
    <mergeCell ref="BA119:BH119"/>
    <mergeCell ref="DN138:DV138"/>
    <mergeCell ref="DN145:DV145"/>
    <mergeCell ref="BC144:BK144"/>
    <mergeCell ref="BC145:BK145"/>
    <mergeCell ref="BC135:BK135"/>
    <mergeCell ref="DN135:DV135"/>
    <mergeCell ref="DN139:DV139"/>
    <mergeCell ref="CM144:CU144"/>
    <mergeCell ref="CV144:DD144"/>
    <mergeCell ref="CP119:CZ119"/>
    <mergeCell ref="DE135:DM135"/>
    <mergeCell ref="CE118:CO118"/>
    <mergeCell ref="AZ22:BN22"/>
    <mergeCell ref="BO22:CC22"/>
    <mergeCell ref="CD22:CR22"/>
    <mergeCell ref="CS22:DG22"/>
    <mergeCell ref="G23:AA23"/>
    <mergeCell ref="AB23:AD23"/>
    <mergeCell ref="AE23:AG23"/>
    <mergeCell ref="AH23:AJ23"/>
    <mergeCell ref="AK23:AY23"/>
    <mergeCell ref="AZ23:BN23"/>
    <mergeCell ref="BO23:CC23"/>
    <mergeCell ref="CD23:CR23"/>
    <mergeCell ref="CS23:DG23"/>
    <mergeCell ref="G35:AA35"/>
    <mergeCell ref="AB35:AD35"/>
    <mergeCell ref="AE35:AG35"/>
    <mergeCell ref="AH35:AJ35"/>
    <mergeCell ref="AK35:AY35"/>
    <mergeCell ref="AZ35:BN35"/>
    <mergeCell ref="BO35:CC35"/>
    <mergeCell ref="CD35:CR35"/>
    <mergeCell ref="CS35:DG35"/>
    <mergeCell ref="AK25:AY25"/>
    <mergeCell ref="AZ25:BN25"/>
    <mergeCell ref="BO25:CC25"/>
    <mergeCell ref="CD25:CR25"/>
    <mergeCell ref="G25:AA25"/>
    <mergeCell ref="AB25:AD25"/>
    <mergeCell ref="AE25:AG25"/>
    <mergeCell ref="AH25:AJ25"/>
    <mergeCell ref="CS25:DG25"/>
    <mergeCell ref="G26:AA26"/>
    <mergeCell ref="G36:AA36"/>
    <mergeCell ref="AB36:AD36"/>
    <mergeCell ref="AE36:AG36"/>
    <mergeCell ref="AH36:AJ36"/>
    <mergeCell ref="AK36:AY36"/>
    <mergeCell ref="AZ36:BN36"/>
    <mergeCell ref="BO36:CC36"/>
    <mergeCell ref="CD36:CR36"/>
    <mergeCell ref="CS36:DG36"/>
    <mergeCell ref="G37:AA37"/>
    <mergeCell ref="AB37:AD37"/>
    <mergeCell ref="AE37:AG37"/>
    <mergeCell ref="AH37:AJ37"/>
    <mergeCell ref="AK37:AY37"/>
    <mergeCell ref="AZ37:BN37"/>
    <mergeCell ref="BO37:CC37"/>
    <mergeCell ref="CD37:CR37"/>
    <mergeCell ref="CS37:DG37"/>
    <mergeCell ref="BI61:BR61"/>
    <mergeCell ref="G62:AA62"/>
    <mergeCell ref="AB62:AD62"/>
    <mergeCell ref="AE62:AG62"/>
    <mergeCell ref="AH62:AJ62"/>
    <mergeCell ref="AK62:AR62"/>
    <mergeCell ref="AS62:AZ62"/>
    <mergeCell ref="BA62:BH62"/>
    <mergeCell ref="BI62:BR62"/>
    <mergeCell ref="G63:AA63"/>
    <mergeCell ref="AB63:AD63"/>
    <mergeCell ref="AE63:AG63"/>
    <mergeCell ref="AH63:AJ63"/>
    <mergeCell ref="AK63:AR63"/>
    <mergeCell ref="AS63:AZ63"/>
    <mergeCell ref="BA63:BH63"/>
    <mergeCell ref="BI63:BR63"/>
    <mergeCell ref="G75:AA75"/>
    <mergeCell ref="AB75:AD75"/>
    <mergeCell ref="AE75:AG75"/>
    <mergeCell ref="AH75:AJ75"/>
    <mergeCell ref="AK75:AR75"/>
    <mergeCell ref="AS75:AZ75"/>
    <mergeCell ref="BA75:BH75"/>
    <mergeCell ref="BI75:BR75"/>
    <mergeCell ref="G76:AA76"/>
    <mergeCell ref="AB76:AD76"/>
    <mergeCell ref="AE76:AG76"/>
    <mergeCell ref="AH76:AJ76"/>
    <mergeCell ref="AK76:AR76"/>
    <mergeCell ref="AS76:AZ76"/>
    <mergeCell ref="BA76:BH76"/>
    <mergeCell ref="BI76:BR76"/>
    <mergeCell ref="G77:AA77"/>
    <mergeCell ref="AB77:AD77"/>
    <mergeCell ref="AE77:AG77"/>
    <mergeCell ref="AH77:AJ77"/>
    <mergeCell ref="AK77:AR77"/>
    <mergeCell ref="AS77:AZ77"/>
    <mergeCell ref="BA77:BH77"/>
    <mergeCell ref="BI77:BR77"/>
    <mergeCell ref="G101:AA101"/>
    <mergeCell ref="AB101:AD101"/>
    <mergeCell ref="AE101:AG101"/>
    <mergeCell ref="AH101:AJ101"/>
    <mergeCell ref="AK101:AR101"/>
    <mergeCell ref="AS101:AZ101"/>
    <mergeCell ref="BA101:BH101"/>
    <mergeCell ref="BI101:BS101"/>
    <mergeCell ref="BT101:CD101"/>
    <mergeCell ref="CE101:CO101"/>
    <mergeCell ref="CP101:CZ101"/>
    <mergeCell ref="DA101:DJ101"/>
    <mergeCell ref="G102:AA102"/>
    <mergeCell ref="AB102:AD102"/>
    <mergeCell ref="AE102:AG102"/>
    <mergeCell ref="AH102:AJ102"/>
    <mergeCell ref="AK102:AR102"/>
    <mergeCell ref="AS102:AZ102"/>
    <mergeCell ref="BA102:BH102"/>
    <mergeCell ref="BI102:BS102"/>
    <mergeCell ref="BT102:CD102"/>
    <mergeCell ref="CE102:CO102"/>
    <mergeCell ref="CP102:CZ102"/>
    <mergeCell ref="DA102:DJ102"/>
    <mergeCell ref="G103:AA103"/>
    <mergeCell ref="AB103:AD103"/>
    <mergeCell ref="AE103:AG103"/>
    <mergeCell ref="AH103:AJ103"/>
    <mergeCell ref="AK103:AR103"/>
    <mergeCell ref="AS103:AZ103"/>
    <mergeCell ref="BA103:BH103"/>
    <mergeCell ref="BI103:BS103"/>
    <mergeCell ref="BT103:CD103"/>
    <mergeCell ref="CE103:CO103"/>
    <mergeCell ref="CP103:CZ103"/>
    <mergeCell ref="DA103:DJ103"/>
    <mergeCell ref="G115:AA115"/>
    <mergeCell ref="AB115:AD115"/>
    <mergeCell ref="AE115:AG115"/>
    <mergeCell ref="AH115:AJ115"/>
    <mergeCell ref="AK115:AR115"/>
    <mergeCell ref="AS115:AZ115"/>
    <mergeCell ref="BA115:BH115"/>
    <mergeCell ref="BI115:BS115"/>
    <mergeCell ref="BT115:CD115"/>
    <mergeCell ref="CE115:CO115"/>
    <mergeCell ref="CP115:CZ115"/>
    <mergeCell ref="DA115:DJ115"/>
    <mergeCell ref="DA105:DJ105"/>
    <mergeCell ref="CP105:CZ105"/>
    <mergeCell ref="CP106:CZ106"/>
    <mergeCell ref="DA107:DJ107"/>
    <mergeCell ref="CE108:CO108"/>
    <mergeCell ref="CP114:CZ114"/>
    <mergeCell ref="AB113:AD113"/>
    <mergeCell ref="G113:AA113"/>
    <mergeCell ref="G116:AA116"/>
    <mergeCell ref="AB116:AD116"/>
    <mergeCell ref="AE116:AG116"/>
    <mergeCell ref="AH116:AJ116"/>
    <mergeCell ref="AK116:AR116"/>
    <mergeCell ref="AS116:AZ116"/>
    <mergeCell ref="BA116:BH116"/>
    <mergeCell ref="BI116:BS116"/>
    <mergeCell ref="BT116:CD116"/>
    <mergeCell ref="CE116:CO116"/>
    <mergeCell ref="CP116:CZ116"/>
    <mergeCell ref="DA116:DJ116"/>
    <mergeCell ref="G117:AA117"/>
    <mergeCell ref="AB117:AD117"/>
    <mergeCell ref="AE117:AG117"/>
    <mergeCell ref="AH117:AJ117"/>
    <mergeCell ref="AK117:AR117"/>
    <mergeCell ref="AS117:AZ117"/>
    <mergeCell ref="BA117:BH117"/>
    <mergeCell ref="BI117:BS117"/>
    <mergeCell ref="BT117:CD117"/>
    <mergeCell ref="CE117:CO117"/>
    <mergeCell ref="CP117:CZ117"/>
    <mergeCell ref="DA117:DJ117"/>
    <mergeCell ref="AK141:AS141"/>
    <mergeCell ref="AT141:BB141"/>
    <mergeCell ref="BC141:BK141"/>
    <mergeCell ref="BL141:BT141"/>
    <mergeCell ref="BU141:CC141"/>
    <mergeCell ref="CD141:CL141"/>
    <mergeCell ref="CM141:CU141"/>
    <mergeCell ref="CV141:DD141"/>
    <mergeCell ref="DE141:DM141"/>
    <mergeCell ref="DN141:DV141"/>
    <mergeCell ref="G142:AA142"/>
    <mergeCell ref="AB142:AD142"/>
    <mergeCell ref="AE142:AG142"/>
    <mergeCell ref="AH142:AJ142"/>
    <mergeCell ref="AK142:AS142"/>
    <mergeCell ref="AT142:BB142"/>
    <mergeCell ref="BC142:BK142"/>
    <mergeCell ref="BL142:BT142"/>
    <mergeCell ref="BU142:CC142"/>
    <mergeCell ref="CD142:CL142"/>
    <mergeCell ref="CM142:CU142"/>
    <mergeCell ref="CV142:DD142"/>
    <mergeCell ref="DE142:DM142"/>
    <mergeCell ref="DN142:DV142"/>
    <mergeCell ref="G143:AA143"/>
    <mergeCell ref="AB143:AD143"/>
    <mergeCell ref="AE143:AG143"/>
    <mergeCell ref="AH143:AJ143"/>
    <mergeCell ref="AK143:AS143"/>
    <mergeCell ref="AT143:BB143"/>
    <mergeCell ref="BC143:BK143"/>
    <mergeCell ref="BL143:BT143"/>
    <mergeCell ref="BU143:CC143"/>
    <mergeCell ref="CD143:CL143"/>
    <mergeCell ref="CM143:CU143"/>
    <mergeCell ref="CV143:DD143"/>
    <mergeCell ref="DE143:DM143"/>
    <mergeCell ref="DN143:DV143"/>
    <mergeCell ref="G155:AA155"/>
    <mergeCell ref="AB155:AD155"/>
    <mergeCell ref="AE155:AG155"/>
    <mergeCell ref="AH155:AJ155"/>
    <mergeCell ref="AK155:AS155"/>
    <mergeCell ref="AT155:BB155"/>
    <mergeCell ref="BC155:BK155"/>
    <mergeCell ref="BL155:BT155"/>
    <mergeCell ref="BU155:CC155"/>
    <mergeCell ref="CD155:CL155"/>
    <mergeCell ref="CM155:CU155"/>
    <mergeCell ref="CV155:DD155"/>
    <mergeCell ref="DE155:DM155"/>
    <mergeCell ref="DN155:DV155"/>
    <mergeCell ref="CD146:CL146"/>
    <mergeCell ref="BC146:BK146"/>
    <mergeCell ref="AE145:AG145"/>
    <mergeCell ref="AH145:AJ145"/>
    <mergeCell ref="G156:AA156"/>
    <mergeCell ref="AB156:AD156"/>
    <mergeCell ref="AE156:AG156"/>
    <mergeCell ref="AH156:AJ156"/>
    <mergeCell ref="AK156:AS156"/>
    <mergeCell ref="AT156:BB156"/>
    <mergeCell ref="BC156:BK156"/>
    <mergeCell ref="BL156:BT156"/>
    <mergeCell ref="BU156:CC156"/>
    <mergeCell ref="CD156:CL156"/>
    <mergeCell ref="CM156:CU156"/>
    <mergeCell ref="CV156:DD156"/>
    <mergeCell ref="DE156:DM156"/>
    <mergeCell ref="DN156:DV156"/>
    <mergeCell ref="G157:AA157"/>
    <mergeCell ref="AB157:AD157"/>
    <mergeCell ref="AE157:AG157"/>
    <mergeCell ref="AH157:AJ157"/>
    <mergeCell ref="AK157:AS157"/>
    <mergeCell ref="AT157:BB157"/>
    <mergeCell ref="BC157:BK157"/>
    <mergeCell ref="BL157:BT157"/>
    <mergeCell ref="BU157:CC157"/>
    <mergeCell ref="CD157:CL157"/>
    <mergeCell ref="CM157:CU157"/>
    <mergeCell ref="CV157:DD157"/>
    <mergeCell ref="DE157:DM157"/>
    <mergeCell ref="DN157:DV157"/>
    <mergeCell ref="G182:AA182"/>
    <mergeCell ref="AB182:AD182"/>
    <mergeCell ref="AE182:AG182"/>
    <mergeCell ref="AH182:AJ182"/>
    <mergeCell ref="AK182:AQ182"/>
    <mergeCell ref="AR182:AX182"/>
    <mergeCell ref="AY182:BE182"/>
    <mergeCell ref="BF182:BM182"/>
    <mergeCell ref="BN182:BU182"/>
    <mergeCell ref="BV182:CC182"/>
    <mergeCell ref="CD182:CK182"/>
    <mergeCell ref="G183:AA183"/>
    <mergeCell ref="AB183:AD183"/>
    <mergeCell ref="AE183:AG183"/>
    <mergeCell ref="AH183:AJ183"/>
    <mergeCell ref="AK183:AQ183"/>
    <mergeCell ref="AR183:AX183"/>
    <mergeCell ref="AY183:BE183"/>
    <mergeCell ref="BF183:BM183"/>
    <mergeCell ref="BN183:BU183"/>
    <mergeCell ref="BV183:CC183"/>
    <mergeCell ref="CD183:CK183"/>
    <mergeCell ref="AE196:AG196"/>
    <mergeCell ref="AH196:AJ196"/>
    <mergeCell ref="AK196:AQ196"/>
    <mergeCell ref="AR196:AX196"/>
    <mergeCell ref="AY196:BE196"/>
    <mergeCell ref="BF196:BM196"/>
    <mergeCell ref="BN196:BU196"/>
    <mergeCell ref="BV196:CC196"/>
    <mergeCell ref="CD196:CK196"/>
    <mergeCell ref="CN235:CX235"/>
    <mergeCell ref="CY235:DH235"/>
    <mergeCell ref="DI235:DV235"/>
    <mergeCell ref="G197:AA197"/>
    <mergeCell ref="AB197:AD197"/>
    <mergeCell ref="AE197:AG197"/>
    <mergeCell ref="AH197:AJ197"/>
    <mergeCell ref="AK197:AQ197"/>
    <mergeCell ref="AR197:AX197"/>
    <mergeCell ref="AY197:BE197"/>
    <mergeCell ref="BF197:BM197"/>
    <mergeCell ref="BN197:BU197"/>
    <mergeCell ref="BV197:CC197"/>
    <mergeCell ref="CD197:CK197"/>
    <mergeCell ref="G221:AA221"/>
    <mergeCell ref="AB221:AD221"/>
    <mergeCell ref="AE221:AG221"/>
    <mergeCell ref="AH221:AJ221"/>
    <mergeCell ref="AK221:AU221"/>
    <mergeCell ref="AV221:BF221"/>
    <mergeCell ref="BG221:BQ221"/>
    <mergeCell ref="BR221:CB221"/>
    <mergeCell ref="CC221:CM221"/>
    <mergeCell ref="G237:AA237"/>
    <mergeCell ref="AB237:AD237"/>
    <mergeCell ref="AE237:AG237"/>
    <mergeCell ref="AH237:AJ237"/>
    <mergeCell ref="AK237:AU237"/>
    <mergeCell ref="AV237:BF237"/>
    <mergeCell ref="BG237:BQ237"/>
    <mergeCell ref="BR237:CB237"/>
    <mergeCell ref="CC237:CM237"/>
    <mergeCell ref="CN237:CX237"/>
    <mergeCell ref="CY237:DH237"/>
    <mergeCell ref="DI237:DV237"/>
    <mergeCell ref="AH223:AJ223"/>
    <mergeCell ref="AK223:AU223"/>
    <mergeCell ref="AV223:BF223"/>
    <mergeCell ref="BG223:BQ223"/>
    <mergeCell ref="BR223:CB223"/>
    <mergeCell ref="CC223:CM223"/>
    <mergeCell ref="CN223:CX223"/>
    <mergeCell ref="CY223:DH223"/>
    <mergeCell ref="DI223:DV223"/>
    <mergeCell ref="AB226:AD226"/>
    <mergeCell ref="AB223:AD223"/>
    <mergeCell ref="CY228:DH228"/>
    <mergeCell ref="DI228:DV228"/>
    <mergeCell ref="AK228:AU228"/>
    <mergeCell ref="AV228:BF228"/>
    <mergeCell ref="BG228:BQ228"/>
    <mergeCell ref="BR228:CB228"/>
    <mergeCell ref="BG225:BQ225"/>
    <mergeCell ref="CC224:CM224"/>
    <mergeCell ref="CN224:CX224"/>
    <mergeCell ref="AH235:AJ235"/>
    <mergeCell ref="AK235:AU235"/>
    <mergeCell ref="AV235:BF235"/>
    <mergeCell ref="BG235:BQ235"/>
    <mergeCell ref="BR235:CB235"/>
    <mergeCell ref="CC235:CM235"/>
    <mergeCell ref="A207:AA212"/>
    <mergeCell ref="AB207:AJ212"/>
    <mergeCell ref="AK207:CM207"/>
    <mergeCell ref="BG212:BQ212"/>
    <mergeCell ref="BR212:CB212"/>
    <mergeCell ref="CC212:CM212"/>
    <mergeCell ref="CN212:CX212"/>
    <mergeCell ref="CY207:DH211"/>
    <mergeCell ref="DI207:DV211"/>
    <mergeCell ref="CY236:DH236"/>
    <mergeCell ref="DI236:DV236"/>
    <mergeCell ref="CY212:DH212"/>
    <mergeCell ref="DI212:DV212"/>
    <mergeCell ref="BG208:BQ211"/>
    <mergeCell ref="BR208:CB211"/>
    <mergeCell ref="AK212:AU212"/>
    <mergeCell ref="AV212:BF212"/>
    <mergeCell ref="AK208:AU211"/>
    <mergeCell ref="AV208:BF211"/>
    <mergeCell ref="CN214:CX214"/>
    <mergeCell ref="CY214:DH214"/>
    <mergeCell ref="DI214:DV214"/>
    <mergeCell ref="G215:AA215"/>
    <mergeCell ref="AB215:AD215"/>
    <mergeCell ref="AE215:AG215"/>
    <mergeCell ref="AH215:AJ215"/>
  </mergeCells>
  <phoneticPr fontId="3"/>
  <dataValidations count="11">
    <dataValidation type="whole" allowBlank="1" showInputMessage="1" showErrorMessage="1" errorTitle="入力エラー" error="数値以外の入力または、11桁以上の入力は行えません。" sqref="CY226:DH226 BF193:BU198 CY213:DH224 CD191:CK191 AK146:AS146 CD186:CK186 AK133:AS144 BF186:BU186 BF173:BU184 AK153:AS158 CD173:CK184 CD193:CK198 CY233:DH238">
      <formula1>-999999999</formula1>
      <formula2>9999999999</formula2>
    </dataValidation>
    <dataValidation type="whole" allowBlank="1" showInputMessage="1" showErrorMessage="1" errorTitle="入力エラー" error="数値以外の入力または、9桁以上の入力は行えません。" sqref="AY186:BE186 AY173:BE174 AY193:BE193">
      <formula1>-9999999</formula1>
      <formula2>99999999</formula2>
    </dataValidation>
    <dataValidation type="whole" allowBlank="1" showInputMessage="1" showErrorMessage="1" errorTitle="入力エラー" error="数値以外の入力または、12桁以上の入力は行えません。" sqref="CV146:DM146 CN213:CX224 AK66:BH66 AK53:BH64 BI113:CZ118 BU146:CC146 CV153:DM158 CN226:CX226 AK226:CB226 CV133:DM144 AK173:AX178 AK73:BH78 BI106:CZ106 BI93:CZ104 AK193:AX193 AK186:AX186 BU133:CC144 BU153:CC158 AK213:CB224 CN233:CX238 AK233:CB238">
      <formula1>-9999999999</formula1>
      <formula2>99999999999</formula2>
    </dataValidation>
    <dataValidation type="whole" allowBlank="1" showInputMessage="1" showErrorMessage="1" errorTitle="入力エラー" error="数値以外の入力または、12桁以上の入力は行えません" sqref="CV147:DM147 BU147:CC147">
      <formula1>-9999999999</formula1>
      <formula2>99999999999</formula2>
    </dataValidation>
    <dataValidation type="whole" allowBlank="1" showInputMessage="1" showErrorMessage="1" errorTitle="入力エラー" error="数値以外の入力または、15桁以上の入力は行えません" sqref="BL147:BT147 CD147:CU147">
      <formula1>-9999999999999</formula1>
      <formula2>99999999999999</formula2>
    </dataValidation>
    <dataValidation type="whole" allowBlank="1" showInputMessage="1" showErrorMessage="1" errorTitle="入力エラー" error="数値以外の入力または、15桁以上の入力は行えません。" sqref="CD133:CU144 BL146:BT146 CD146:CU146 BL133:BT144 CD153:CU158 BL153:BT158">
      <formula1>-9999999999999</formula1>
      <formula2>99999999999999</formula2>
    </dataValidation>
    <dataValidation type="whole" allowBlank="1" showInputMessage="1" showErrorMessage="1" errorTitle="入力エラー" error="数値以外の入力または、11桁以上の入力は行えません" sqref="DA93:DA106 AK147:AS147 DJ120 DA108:DA111 DA113:DA119">
      <formula1>-999999999</formula1>
      <formula2>9999999999</formula2>
    </dataValidation>
    <dataValidation type="whole" allowBlank="1" showInputMessage="1" showErrorMessage="1" errorTitle="入力エラー" error="数値以外の入力または、10桁以上の入力は行えません" sqref="AT147:BK147">
      <formula1>-99999999</formula1>
      <formula2>999999999</formula2>
    </dataValidation>
    <dataValidation type="whole" allowBlank="1" showInputMessage="1" showErrorMessage="1" errorTitle="入力エラー" error="数値以外の入力または、10桁以上の入力は行えません。" sqref="AT133:BK144 AZ26:BN26 AZ33:BN38 AZ13:BN24 AK106:AZ106 AK93:AZ104 AK113:AZ118 AT146:BK146 AT153:BK158">
      <formula1>-99999999</formula1>
      <formula2>999999999</formula2>
    </dataValidation>
    <dataValidation type="whole" allowBlank="1" showInputMessage="1" showErrorMessage="1" errorTitle="入力エラー" error="数値以外の入力または、13桁以上の入力は行えません。" sqref="AK26:AY26 AK13:AY24 AK33:AY38">
      <formula1>-99999999999</formula1>
      <formula2>999999999999</formula2>
    </dataValidation>
    <dataValidation type="whole" allowBlank="1" showInputMessage="1" showErrorMessage="1" errorTitle="入力エラー" error="数値以外の入力または、7桁以上の入力は行えません。" sqref="BO26:CC26 BO13:CC24 BO33:CC38">
      <formula1>-99999</formula1>
      <formula2>999999</formula2>
    </dataValidation>
  </dataValidations>
  <printOptions horizontalCentered="1"/>
  <pageMargins left="0.59055118110236227" right="0.59055118110236227" top="0.6692913385826772" bottom="0.39370078740157483" header="0.51181102362204722" footer="0.19685039370078741"/>
  <pageSetup paperSize="9" scale="96" firstPageNumber="45" orientation="landscape" useFirstPageNumber="1" horizontalDpi="300" verticalDpi="300" r:id="rId1"/>
  <headerFooter alignWithMargins="0">
    <oddFooter>&amp;R課税市-&amp;P</oddFooter>
  </headerFooter>
  <rowBreaks count="5" manualBreakCount="5">
    <brk id="40" max="135" man="1"/>
    <brk id="80" max="135" man="1"/>
    <brk id="120" max="135" man="1"/>
    <brk id="160" max="135" man="1"/>
    <brk id="200" max="135" man="1"/>
  </rowBreaks>
  <drawing r:id="rId2"/>
  <legacyDrawing r:id="rId3"/>
  <picture r:id="rId4"/>
  <controls>
    <mc:AlternateContent xmlns:mc="http://schemas.openxmlformats.org/markup-compatibility/2006">
      <mc:Choice Requires="x14">
        <control shapeId="16389" r:id="rId5" name="CommandButton1">
          <controlPr defaultSize="0" print="0" autoLine="0" r:id="rId6">
            <anchor moveWithCells="1">
              <from>
                <xdr:col>12</xdr:col>
                <xdr:colOff>57150</xdr:colOff>
                <xdr:row>3</xdr:row>
                <xdr:rowOff>38100</xdr:rowOff>
              </from>
              <to>
                <xdr:col>24</xdr:col>
                <xdr:colOff>28575</xdr:colOff>
                <xdr:row>5</xdr:row>
                <xdr:rowOff>9525</xdr:rowOff>
              </to>
            </anchor>
          </controlPr>
        </control>
      </mc:Choice>
      <mc:Fallback>
        <control shapeId="16389" r:id="rId5" name="CommandButton1"/>
      </mc:Fallback>
    </mc:AlternateContent>
    <mc:AlternateContent xmlns:mc="http://schemas.openxmlformats.org/markup-compatibility/2006">
      <mc:Choice Requires="x14">
        <control shapeId="16411" r:id="rId7" name="CommandButton5">
          <controlPr defaultSize="0" print="0" autoLine="0" r:id="rId8">
            <anchor moveWithCells="1">
              <from>
                <xdr:col>12</xdr:col>
                <xdr:colOff>57150</xdr:colOff>
                <xdr:row>83</xdr:row>
                <xdr:rowOff>57150</xdr:rowOff>
              </from>
              <to>
                <xdr:col>24</xdr:col>
                <xdr:colOff>28575</xdr:colOff>
                <xdr:row>85</xdr:row>
                <xdr:rowOff>28575</xdr:rowOff>
              </to>
            </anchor>
          </controlPr>
        </control>
      </mc:Choice>
      <mc:Fallback>
        <control shapeId="16411" r:id="rId7" name="CommandButton5"/>
      </mc:Fallback>
    </mc:AlternateContent>
    <mc:AlternateContent xmlns:mc="http://schemas.openxmlformats.org/markup-compatibility/2006">
      <mc:Choice Requires="x14">
        <control shapeId="16412" r:id="rId9" name="CommandButton4">
          <controlPr defaultSize="0" print="0" autoLine="0" r:id="rId10">
            <anchor moveWithCells="1">
              <from>
                <xdr:col>0</xdr:col>
                <xdr:colOff>38100</xdr:colOff>
                <xdr:row>83</xdr:row>
                <xdr:rowOff>57150</xdr:rowOff>
              </from>
              <to>
                <xdr:col>12</xdr:col>
                <xdr:colOff>9525</xdr:colOff>
                <xdr:row>85</xdr:row>
                <xdr:rowOff>28575</xdr:rowOff>
              </to>
            </anchor>
          </controlPr>
        </control>
      </mc:Choice>
      <mc:Fallback>
        <control shapeId="16412" r:id="rId9" name="CommandButton4"/>
      </mc:Fallback>
    </mc:AlternateContent>
    <mc:AlternateContent xmlns:mc="http://schemas.openxmlformats.org/markup-compatibility/2006">
      <mc:Choice Requires="x14">
        <control shapeId="16434" r:id="rId11" name="CommandButton7">
          <controlPr defaultSize="0" print="0" autoLine="0" r:id="rId12">
            <anchor moveWithCells="1">
              <from>
                <xdr:col>12</xdr:col>
                <xdr:colOff>57150</xdr:colOff>
                <xdr:row>123</xdr:row>
                <xdr:rowOff>57150</xdr:rowOff>
              </from>
              <to>
                <xdr:col>24</xdr:col>
                <xdr:colOff>28575</xdr:colOff>
                <xdr:row>125</xdr:row>
                <xdr:rowOff>28575</xdr:rowOff>
              </to>
            </anchor>
          </controlPr>
        </control>
      </mc:Choice>
      <mc:Fallback>
        <control shapeId="16434" r:id="rId11" name="CommandButton7"/>
      </mc:Fallback>
    </mc:AlternateContent>
    <mc:AlternateContent xmlns:mc="http://schemas.openxmlformats.org/markup-compatibility/2006">
      <mc:Choice Requires="x14">
        <control shapeId="16435" r:id="rId13" name="CommandButton6">
          <controlPr defaultSize="0" print="0" autoLine="0" r:id="rId14">
            <anchor moveWithCells="1">
              <from>
                <xdr:col>0</xdr:col>
                <xdr:colOff>38100</xdr:colOff>
                <xdr:row>123</xdr:row>
                <xdr:rowOff>57150</xdr:rowOff>
              </from>
              <to>
                <xdr:col>12</xdr:col>
                <xdr:colOff>9525</xdr:colOff>
                <xdr:row>125</xdr:row>
                <xdr:rowOff>28575</xdr:rowOff>
              </to>
            </anchor>
          </controlPr>
        </control>
      </mc:Choice>
      <mc:Fallback>
        <control shapeId="16435" r:id="rId13" name="CommandButton6"/>
      </mc:Fallback>
    </mc:AlternateContent>
    <mc:AlternateContent xmlns:mc="http://schemas.openxmlformats.org/markup-compatibility/2006">
      <mc:Choice Requires="x14">
        <control shapeId="16464" r:id="rId15" name="CommandButton9">
          <controlPr defaultSize="0" print="0" autoLine="0" r:id="rId16">
            <anchor moveWithCells="1">
              <from>
                <xdr:col>12</xdr:col>
                <xdr:colOff>57150</xdr:colOff>
                <xdr:row>163</xdr:row>
                <xdr:rowOff>57150</xdr:rowOff>
              </from>
              <to>
                <xdr:col>24</xdr:col>
                <xdr:colOff>28575</xdr:colOff>
                <xdr:row>165</xdr:row>
                <xdr:rowOff>28575</xdr:rowOff>
              </to>
            </anchor>
          </controlPr>
        </control>
      </mc:Choice>
      <mc:Fallback>
        <control shapeId="16464" r:id="rId15" name="CommandButton9"/>
      </mc:Fallback>
    </mc:AlternateContent>
    <mc:AlternateContent xmlns:mc="http://schemas.openxmlformats.org/markup-compatibility/2006">
      <mc:Choice Requires="x14">
        <control shapeId="16465" r:id="rId17" name="CommandButton8">
          <controlPr defaultSize="0" print="0" autoLine="0" r:id="rId18">
            <anchor moveWithCells="1">
              <from>
                <xdr:col>0</xdr:col>
                <xdr:colOff>38100</xdr:colOff>
                <xdr:row>163</xdr:row>
                <xdr:rowOff>57150</xdr:rowOff>
              </from>
              <to>
                <xdr:col>12</xdr:col>
                <xdr:colOff>9525</xdr:colOff>
                <xdr:row>165</xdr:row>
                <xdr:rowOff>28575</xdr:rowOff>
              </to>
            </anchor>
          </controlPr>
        </control>
      </mc:Choice>
      <mc:Fallback>
        <control shapeId="16465" r:id="rId17" name="CommandButton8"/>
      </mc:Fallback>
    </mc:AlternateContent>
    <mc:AlternateContent xmlns:mc="http://schemas.openxmlformats.org/markup-compatibility/2006">
      <mc:Choice Requires="x14">
        <control shapeId="16494" r:id="rId19" name="CommandButton10">
          <controlPr defaultSize="0" print="0" autoLine="0" r:id="rId20">
            <anchor moveWithCells="1">
              <from>
                <xdr:col>0</xdr:col>
                <xdr:colOff>38100</xdr:colOff>
                <xdr:row>203</xdr:row>
                <xdr:rowOff>57150</xdr:rowOff>
              </from>
              <to>
                <xdr:col>12</xdr:col>
                <xdr:colOff>9525</xdr:colOff>
                <xdr:row>205</xdr:row>
                <xdr:rowOff>28575</xdr:rowOff>
              </to>
            </anchor>
          </controlPr>
        </control>
      </mc:Choice>
      <mc:Fallback>
        <control shapeId="16494" r:id="rId19" name="CommandButton10"/>
      </mc:Fallback>
    </mc:AlternateContent>
    <mc:AlternateContent xmlns:mc="http://schemas.openxmlformats.org/markup-compatibility/2006">
      <mc:Choice Requires="x14">
        <control shapeId="16549" r:id="rId21" name="CommandButton3">
          <controlPr defaultSize="0" print="0" autoLine="0" r:id="rId22">
            <anchor moveWithCells="1">
              <from>
                <xdr:col>12</xdr:col>
                <xdr:colOff>57150</xdr:colOff>
                <xdr:row>43</xdr:row>
                <xdr:rowOff>57150</xdr:rowOff>
              </from>
              <to>
                <xdr:col>24</xdr:col>
                <xdr:colOff>28575</xdr:colOff>
                <xdr:row>45</xdr:row>
                <xdr:rowOff>28575</xdr:rowOff>
              </to>
            </anchor>
          </controlPr>
        </control>
      </mc:Choice>
      <mc:Fallback>
        <control shapeId="16549" r:id="rId21" name="CommandButton3"/>
      </mc:Fallback>
    </mc:AlternateContent>
    <mc:AlternateContent xmlns:mc="http://schemas.openxmlformats.org/markup-compatibility/2006">
      <mc:Choice Requires="x14">
        <control shapeId="16550" r:id="rId23" name="CommandButton2">
          <controlPr defaultSize="0" print="0" autoLine="0" r:id="rId24">
            <anchor moveWithCells="1">
              <from>
                <xdr:col>0</xdr:col>
                <xdr:colOff>38100</xdr:colOff>
                <xdr:row>43</xdr:row>
                <xdr:rowOff>57150</xdr:rowOff>
              </from>
              <to>
                <xdr:col>12</xdr:col>
                <xdr:colOff>9525</xdr:colOff>
                <xdr:row>45</xdr:row>
                <xdr:rowOff>28575</xdr:rowOff>
              </to>
            </anchor>
          </controlPr>
        </control>
      </mc:Choice>
      <mc:Fallback>
        <control shapeId="16550" r:id="rId23" name="CommandButton2"/>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57">
    <pageSetUpPr autoPageBreaks="0"/>
  </sheetPr>
  <dimension ref="A1:EG270"/>
  <sheetViews>
    <sheetView showGridLines="0" topLeftCell="A223" zoomScale="85" zoomScaleNormal="85" workbookViewId="0">
      <selection activeCell="AK13" sqref="AK13:AY13"/>
    </sheetView>
  </sheetViews>
  <sheetFormatPr defaultColWidth="1" defaultRowHeight="15" customHeight="1"/>
  <cols>
    <col min="1" max="110" width="1" style="140" customWidth="1"/>
    <col min="111" max="16384" width="1" style="140"/>
  </cols>
  <sheetData>
    <row r="1" spans="1:137" s="56" customFormat="1" ht="12.75" customHeight="1">
      <c r="A1" s="899"/>
      <c r="B1" s="899"/>
      <c r="C1" s="899"/>
      <c r="D1" s="899"/>
      <c r="E1" s="899"/>
      <c r="F1" s="899"/>
      <c r="G1" s="900"/>
      <c r="H1" s="901" t="s">
        <v>55</v>
      </c>
      <c r="I1" s="118"/>
      <c r="J1" s="118"/>
      <c r="K1" s="118"/>
      <c r="L1" s="118"/>
      <c r="M1" s="118"/>
      <c r="N1" s="118"/>
      <c r="O1" s="118"/>
      <c r="P1" s="118"/>
      <c r="Q1" s="118"/>
      <c r="R1" s="118"/>
      <c r="S1" s="118"/>
      <c r="T1" s="118"/>
      <c r="U1" s="118"/>
      <c r="V1" s="118"/>
      <c r="W1" s="118"/>
      <c r="X1" s="118"/>
      <c r="Y1" s="119"/>
      <c r="Z1" s="901" t="s">
        <v>460</v>
      </c>
      <c r="AA1" s="118"/>
      <c r="AB1" s="118"/>
      <c r="AC1" s="118"/>
      <c r="AD1" s="118"/>
      <c r="AE1" s="119"/>
      <c r="AF1" s="742" t="str">
        <f>"第57表　課税標準額段階別"&amp; 表00!CY5&amp;表00!DC5 &amp; "年度分所得割額等に関する調（つづき）
第11表関係　(3)課税標準額に関する調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第57表　課税標準額段階別令和5年度分所得割額等に関する調（つづき）
第11表関係　(3)課税標準額に関する調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1" s="742"/>
      <c r="AH1" s="742"/>
      <c r="AI1" s="742"/>
      <c r="AJ1" s="742"/>
      <c r="AK1" s="742"/>
      <c r="AL1" s="742"/>
      <c r="AM1" s="742"/>
      <c r="AN1" s="742"/>
      <c r="AO1" s="742"/>
      <c r="AP1" s="742"/>
      <c r="AQ1" s="742"/>
      <c r="AR1" s="742"/>
      <c r="AS1" s="742"/>
      <c r="AT1" s="742"/>
      <c r="AU1" s="742"/>
      <c r="AV1" s="742"/>
      <c r="AW1" s="742"/>
      <c r="AX1" s="742"/>
      <c r="AY1" s="742"/>
      <c r="AZ1" s="742"/>
      <c r="BA1" s="742"/>
      <c r="BB1" s="742"/>
      <c r="BC1" s="742"/>
      <c r="BD1" s="742"/>
      <c r="BE1" s="742"/>
      <c r="BF1" s="742"/>
      <c r="BG1" s="742"/>
      <c r="BH1" s="742"/>
      <c r="BI1" s="742"/>
      <c r="BJ1" s="742"/>
      <c r="BK1" s="742"/>
      <c r="BL1" s="742"/>
      <c r="BM1" s="742"/>
      <c r="BN1" s="742"/>
      <c r="BO1" s="742"/>
      <c r="BP1" s="742"/>
      <c r="BQ1" s="742"/>
      <c r="BR1" s="742"/>
      <c r="BS1" s="742"/>
      <c r="BT1" s="742"/>
      <c r="BU1" s="742"/>
      <c r="BV1" s="742"/>
      <c r="BW1" s="742"/>
      <c r="BX1" s="742"/>
      <c r="BY1" s="742"/>
      <c r="BZ1" s="742"/>
      <c r="CA1" s="742"/>
      <c r="CB1" s="742"/>
      <c r="CC1" s="742"/>
      <c r="CD1" s="742"/>
      <c r="CE1" s="742"/>
      <c r="CF1" s="742"/>
      <c r="CG1" s="742"/>
      <c r="CH1" s="742"/>
      <c r="CI1" s="742"/>
      <c r="CJ1" s="742"/>
      <c r="CK1" s="742"/>
      <c r="CL1" s="742"/>
      <c r="CM1" s="742"/>
      <c r="CN1" s="742"/>
      <c r="CO1" s="742"/>
      <c r="CP1" s="742"/>
      <c r="CQ1" s="742"/>
      <c r="CR1" s="742"/>
      <c r="CS1" s="742"/>
      <c r="CT1" s="742"/>
      <c r="CU1" s="742"/>
      <c r="CV1" s="742"/>
      <c r="CW1" s="742"/>
      <c r="CX1" s="742"/>
      <c r="CY1" s="902" t="s">
        <v>535</v>
      </c>
      <c r="CZ1" s="902"/>
      <c r="DA1" s="902"/>
      <c r="DB1" s="902"/>
      <c r="DC1" s="902"/>
      <c r="DD1" s="902"/>
      <c r="DE1" s="902"/>
      <c r="DF1" s="902"/>
      <c r="DG1" s="902"/>
      <c r="DH1" s="902"/>
      <c r="DI1" s="902"/>
      <c r="DJ1" s="902"/>
      <c r="DK1" s="121" t="str">
        <f>IF(表00!DG1="","",表00!DG1)</f>
        <v>三重県</v>
      </c>
      <c r="DL1" s="121"/>
      <c r="DM1" s="121"/>
      <c r="DN1" s="121"/>
      <c r="DO1" s="121"/>
      <c r="DP1" s="121"/>
      <c r="DQ1" s="121"/>
      <c r="DR1" s="121"/>
      <c r="DS1" s="121"/>
      <c r="DT1" s="121"/>
      <c r="DU1" s="121"/>
      <c r="DV1" s="121"/>
      <c r="DW1" s="121"/>
      <c r="DX1" s="121"/>
      <c r="DY1" s="121"/>
      <c r="DZ1" s="121"/>
      <c r="EA1" s="121"/>
      <c r="EB1" s="121"/>
      <c r="EC1" s="121"/>
      <c r="ED1" s="121"/>
      <c r="EE1" s="121"/>
    </row>
    <row r="2" spans="1:137" s="56" customFormat="1" ht="13.15" customHeight="1" thickBot="1">
      <c r="A2" s="899"/>
      <c r="B2" s="899"/>
      <c r="C2" s="899"/>
      <c r="D2" s="899"/>
      <c r="E2" s="899"/>
      <c r="F2" s="899"/>
      <c r="G2" s="900"/>
      <c r="H2" s="122"/>
      <c r="I2" s="123"/>
      <c r="J2" s="123"/>
      <c r="K2" s="123"/>
      <c r="L2" s="123"/>
      <c r="M2" s="123"/>
      <c r="N2" s="123"/>
      <c r="O2" s="123"/>
      <c r="P2" s="123"/>
      <c r="Q2" s="123"/>
      <c r="R2" s="123"/>
      <c r="S2" s="123"/>
      <c r="T2" s="123"/>
      <c r="U2" s="123"/>
      <c r="V2" s="123"/>
      <c r="W2" s="123"/>
      <c r="X2" s="123"/>
      <c r="Y2" s="124"/>
      <c r="Z2" s="122"/>
      <c r="AA2" s="123"/>
      <c r="AB2" s="123"/>
      <c r="AC2" s="123"/>
      <c r="AD2" s="123"/>
      <c r="AE2" s="124"/>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c r="BL2" s="742"/>
      <c r="BM2" s="742"/>
      <c r="BN2" s="742"/>
      <c r="BO2" s="742"/>
      <c r="BP2" s="742"/>
      <c r="BQ2" s="742"/>
      <c r="BR2" s="742"/>
      <c r="BS2" s="742"/>
      <c r="BT2" s="742"/>
      <c r="BU2" s="742"/>
      <c r="BV2" s="742"/>
      <c r="BW2" s="742"/>
      <c r="BX2" s="742"/>
      <c r="BY2" s="742"/>
      <c r="BZ2" s="742"/>
      <c r="CA2" s="742"/>
      <c r="CB2" s="742"/>
      <c r="CC2" s="742"/>
      <c r="CD2" s="742"/>
      <c r="CE2" s="742"/>
      <c r="CF2" s="742"/>
      <c r="CG2" s="742"/>
      <c r="CH2" s="742"/>
      <c r="CI2" s="742"/>
      <c r="CJ2" s="742"/>
      <c r="CK2" s="742"/>
      <c r="CL2" s="742"/>
      <c r="CM2" s="742"/>
      <c r="CN2" s="742"/>
      <c r="CO2" s="742"/>
      <c r="CP2" s="742"/>
      <c r="CQ2" s="742"/>
      <c r="CR2" s="742"/>
      <c r="CS2" s="742"/>
      <c r="CT2" s="742"/>
      <c r="CU2" s="742"/>
      <c r="CV2" s="742"/>
      <c r="CW2" s="742"/>
      <c r="CX2" s="742"/>
      <c r="CY2" s="903"/>
      <c r="CZ2" s="903"/>
      <c r="DA2" s="903"/>
      <c r="DB2" s="903"/>
      <c r="DC2" s="903"/>
      <c r="DD2" s="903"/>
      <c r="DE2" s="903"/>
      <c r="DF2" s="903"/>
      <c r="DG2" s="903"/>
      <c r="DH2" s="903"/>
      <c r="DI2" s="903"/>
      <c r="DJ2" s="903"/>
      <c r="DK2" s="126"/>
      <c r="DL2" s="126"/>
      <c r="DM2" s="126"/>
      <c r="DN2" s="126"/>
      <c r="DO2" s="126"/>
      <c r="DP2" s="126"/>
      <c r="DQ2" s="126"/>
      <c r="DR2" s="126"/>
      <c r="DS2" s="126"/>
      <c r="DT2" s="126"/>
      <c r="DU2" s="126"/>
      <c r="DV2" s="126"/>
      <c r="DW2" s="126"/>
      <c r="DX2" s="126"/>
      <c r="DY2" s="126"/>
      <c r="DZ2" s="126"/>
      <c r="EA2" s="126"/>
      <c r="EB2" s="126"/>
      <c r="EC2" s="126"/>
      <c r="ED2" s="126"/>
      <c r="EE2" s="126"/>
    </row>
    <row r="3" spans="1:137" s="56" customFormat="1" ht="25.5" customHeight="1" thickBot="1">
      <c r="A3" s="904"/>
      <c r="B3" s="128"/>
      <c r="C3" s="128"/>
      <c r="D3" s="128"/>
      <c r="E3" s="128"/>
      <c r="F3" s="128"/>
      <c r="G3" s="129"/>
      <c r="H3" s="905">
        <f>IF(表00!A8="","",表00!A8)</f>
        <v>2</v>
      </c>
      <c r="I3" s="906"/>
      <c r="J3" s="907"/>
      <c r="K3" s="905">
        <f>IF(表00!D8="","",表00!D8)</f>
        <v>4</v>
      </c>
      <c r="L3" s="906"/>
      <c r="M3" s="907"/>
      <c r="N3" s="905">
        <f>IF(表00!G8="","",表00!G8)</f>
        <v>2</v>
      </c>
      <c r="O3" s="906"/>
      <c r="P3" s="907"/>
      <c r="Q3" s="905">
        <f>IF(表00!J8="","",表00!J8)</f>
        <v>0</v>
      </c>
      <c r="R3" s="906"/>
      <c r="S3" s="907"/>
      <c r="T3" s="905">
        <f>IF(表00!M8="","",表00!M8)</f>
        <v>2</v>
      </c>
      <c r="U3" s="906"/>
      <c r="V3" s="907"/>
      <c r="W3" s="905">
        <f>IF(表00!P8="","",表00!P8)</f>
        <v>1</v>
      </c>
      <c r="X3" s="906"/>
      <c r="Y3" s="907"/>
      <c r="Z3" s="908">
        <v>5</v>
      </c>
      <c r="AA3" s="134"/>
      <c r="AB3" s="135"/>
      <c r="AC3" s="905">
        <v>7</v>
      </c>
      <c r="AD3" s="137"/>
      <c r="AE3" s="138"/>
      <c r="AF3" s="742"/>
      <c r="AG3" s="742"/>
      <c r="AH3" s="742"/>
      <c r="AI3" s="742"/>
      <c r="AJ3" s="742"/>
      <c r="AK3" s="742"/>
      <c r="AL3" s="742"/>
      <c r="AM3" s="742"/>
      <c r="AN3" s="742"/>
      <c r="AO3" s="742"/>
      <c r="AP3" s="742"/>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2"/>
      <c r="CC3" s="742"/>
      <c r="CD3" s="742"/>
      <c r="CE3" s="742"/>
      <c r="CF3" s="742"/>
      <c r="CG3" s="742"/>
      <c r="CH3" s="742"/>
      <c r="CI3" s="742"/>
      <c r="CJ3" s="742"/>
      <c r="CK3" s="742"/>
      <c r="CL3" s="742"/>
      <c r="CM3" s="742"/>
      <c r="CN3" s="742"/>
      <c r="CO3" s="742"/>
      <c r="CP3" s="742"/>
      <c r="CQ3" s="742"/>
      <c r="CR3" s="742"/>
      <c r="CS3" s="742"/>
      <c r="CT3" s="742"/>
      <c r="CU3" s="742"/>
      <c r="CV3" s="742"/>
      <c r="CW3" s="742"/>
      <c r="CX3" s="742"/>
      <c r="CY3" s="903" t="s">
        <v>458</v>
      </c>
      <c r="CZ3" s="903"/>
      <c r="DA3" s="903"/>
      <c r="DB3" s="903"/>
      <c r="DC3" s="903"/>
      <c r="DD3" s="903"/>
      <c r="DE3" s="903"/>
      <c r="DF3" s="903"/>
      <c r="DG3" s="903"/>
      <c r="DH3" s="903"/>
      <c r="DI3" s="903"/>
      <c r="DJ3" s="903"/>
      <c r="DK3" s="139" t="str">
        <f>IF(表00!DG3="","",表00!DG3)</f>
        <v>四日市市</v>
      </c>
      <c r="DL3" s="139"/>
      <c r="DM3" s="139"/>
      <c r="DN3" s="139"/>
      <c r="DO3" s="139"/>
      <c r="DP3" s="139"/>
      <c r="DQ3" s="139"/>
      <c r="DR3" s="139"/>
      <c r="DS3" s="139"/>
      <c r="DT3" s="139"/>
      <c r="DU3" s="139"/>
      <c r="DV3" s="139"/>
      <c r="DW3" s="139"/>
      <c r="DX3" s="139"/>
      <c r="DY3" s="139"/>
      <c r="DZ3" s="139"/>
      <c r="EA3" s="139"/>
      <c r="EB3" s="139"/>
      <c r="EC3" s="139"/>
      <c r="ED3" s="139"/>
      <c r="EE3" s="139"/>
    </row>
    <row r="4" spans="1:137" ht="13.5" customHeight="1">
      <c r="AF4" s="742"/>
      <c r="AG4" s="742"/>
      <c r="AH4" s="742"/>
      <c r="AI4" s="742"/>
      <c r="AJ4" s="742"/>
      <c r="AK4" s="742"/>
      <c r="AL4" s="742"/>
      <c r="AM4" s="742"/>
      <c r="AN4" s="742"/>
      <c r="AO4" s="742"/>
      <c r="AP4" s="742"/>
      <c r="AQ4" s="742"/>
      <c r="AR4" s="742"/>
      <c r="AS4" s="742"/>
      <c r="AT4" s="742"/>
      <c r="AU4" s="742"/>
      <c r="AV4" s="742"/>
      <c r="AW4" s="742"/>
      <c r="AX4" s="742"/>
      <c r="AY4" s="742"/>
      <c r="AZ4" s="742"/>
      <c r="BA4" s="742"/>
      <c r="BB4" s="742"/>
      <c r="BC4" s="742"/>
      <c r="BD4" s="742"/>
      <c r="BE4" s="742"/>
      <c r="BF4" s="742"/>
      <c r="BG4" s="742"/>
      <c r="BH4" s="742"/>
      <c r="BI4" s="742"/>
      <c r="BJ4" s="742"/>
      <c r="BK4" s="742"/>
      <c r="BL4" s="742"/>
      <c r="BM4" s="742"/>
      <c r="BN4" s="742"/>
      <c r="BO4" s="742"/>
      <c r="BP4" s="742"/>
      <c r="BQ4" s="742"/>
      <c r="BR4" s="742"/>
      <c r="BS4" s="742"/>
      <c r="BT4" s="742"/>
      <c r="BU4" s="742"/>
      <c r="BV4" s="742"/>
      <c r="BW4" s="742"/>
      <c r="BX4" s="742"/>
      <c r="BY4" s="742"/>
      <c r="BZ4" s="742"/>
      <c r="CA4" s="742"/>
      <c r="CB4" s="742"/>
      <c r="CC4" s="742"/>
      <c r="CD4" s="742"/>
      <c r="CE4" s="742"/>
      <c r="CF4" s="742"/>
      <c r="CG4" s="742"/>
      <c r="CH4" s="742"/>
      <c r="CI4" s="742"/>
      <c r="CJ4" s="742"/>
      <c r="CK4" s="742"/>
      <c r="CL4" s="742"/>
      <c r="CM4" s="742"/>
      <c r="CN4" s="742"/>
      <c r="CO4" s="742"/>
      <c r="CP4" s="742"/>
      <c r="CQ4" s="742"/>
      <c r="CR4" s="742"/>
      <c r="CS4" s="742"/>
      <c r="CT4" s="742"/>
      <c r="CU4" s="742"/>
      <c r="CV4" s="742"/>
      <c r="CW4" s="742"/>
      <c r="CX4" s="742"/>
    </row>
    <row r="5" spans="1:137" ht="13.5" customHeight="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EG5" s="141"/>
    </row>
    <row r="6" spans="1:137" ht="13.5" customHeight="1">
      <c r="AK6" s="142" t="s">
        <v>149</v>
      </c>
      <c r="AL6" s="142"/>
      <c r="AM6" s="142"/>
      <c r="AN6" s="142"/>
      <c r="AO6" s="142"/>
      <c r="AP6" s="142"/>
      <c r="AQ6" s="142"/>
      <c r="AR6" s="142"/>
      <c r="AS6" s="142"/>
      <c r="AT6" s="142"/>
      <c r="AU6" s="142"/>
      <c r="AV6" s="142"/>
      <c r="AW6" s="142"/>
      <c r="AX6" s="142"/>
      <c r="AY6" s="142"/>
      <c r="AZ6" s="142" t="s">
        <v>150</v>
      </c>
      <c r="BA6" s="142"/>
      <c r="BB6" s="142"/>
      <c r="BC6" s="142"/>
      <c r="BD6" s="142"/>
      <c r="BE6" s="142"/>
      <c r="BF6" s="142"/>
      <c r="BG6" s="142"/>
      <c r="BH6" s="142"/>
      <c r="BI6" s="142"/>
      <c r="BJ6" s="142"/>
      <c r="BK6" s="142"/>
      <c r="BL6" s="142"/>
      <c r="BM6" s="142"/>
      <c r="BN6" s="142"/>
      <c r="BO6" s="142" t="s">
        <v>151</v>
      </c>
      <c r="BP6" s="142"/>
      <c r="BQ6" s="142"/>
      <c r="BR6" s="142"/>
      <c r="BS6" s="142"/>
      <c r="BT6" s="142"/>
      <c r="BU6" s="142"/>
      <c r="BV6" s="142"/>
      <c r="BW6" s="142"/>
      <c r="BX6" s="142"/>
      <c r="BY6" s="142"/>
      <c r="BZ6" s="142"/>
      <c r="CA6" s="142"/>
      <c r="CB6" s="142"/>
      <c r="CC6" s="142"/>
      <c r="CD6" s="142" t="s">
        <v>152</v>
      </c>
      <c r="CE6" s="142"/>
      <c r="CF6" s="142"/>
      <c r="CG6" s="142"/>
      <c r="CH6" s="142"/>
      <c r="CI6" s="142"/>
      <c r="CJ6" s="142"/>
      <c r="CK6" s="142"/>
      <c r="CL6" s="142"/>
      <c r="CM6" s="142"/>
      <c r="CN6" s="142"/>
      <c r="CO6" s="142"/>
      <c r="CP6" s="142"/>
      <c r="CQ6" s="142"/>
      <c r="CR6" s="142"/>
      <c r="CS6" s="142" t="s">
        <v>153</v>
      </c>
      <c r="CT6" s="142"/>
      <c r="CU6" s="142"/>
      <c r="CV6" s="142"/>
      <c r="CW6" s="142"/>
      <c r="CX6" s="142"/>
      <c r="CY6" s="142"/>
      <c r="CZ6" s="142"/>
      <c r="DA6" s="142"/>
      <c r="DB6" s="142"/>
      <c r="DC6" s="142"/>
      <c r="DD6" s="142"/>
      <c r="DE6" s="142"/>
      <c r="DF6" s="142"/>
      <c r="DG6" s="142"/>
    </row>
    <row r="7" spans="1:137" ht="15" customHeight="1">
      <c r="A7" s="468" t="s">
        <v>124</v>
      </c>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70"/>
      <c r="AB7" s="92" t="s">
        <v>156</v>
      </c>
      <c r="AC7" s="93"/>
      <c r="AD7" s="93"/>
      <c r="AE7" s="93"/>
      <c r="AF7" s="93"/>
      <c r="AG7" s="93"/>
      <c r="AH7" s="93"/>
      <c r="AI7" s="93"/>
      <c r="AJ7" s="94"/>
      <c r="AK7" s="92" t="s">
        <v>345</v>
      </c>
      <c r="AL7" s="93"/>
      <c r="AM7" s="93"/>
      <c r="AN7" s="93"/>
      <c r="AO7" s="93"/>
      <c r="AP7" s="93"/>
      <c r="AQ7" s="93"/>
      <c r="AR7" s="93"/>
      <c r="AS7" s="93"/>
      <c r="AT7" s="93"/>
      <c r="AU7" s="93"/>
      <c r="AV7" s="93"/>
      <c r="AW7" s="93"/>
      <c r="AX7" s="93"/>
      <c r="AY7" s="94"/>
      <c r="AZ7" s="92" t="s">
        <v>560</v>
      </c>
      <c r="BA7" s="93"/>
      <c r="BB7" s="93"/>
      <c r="BC7" s="93"/>
      <c r="BD7" s="93"/>
      <c r="BE7" s="93"/>
      <c r="BF7" s="93"/>
      <c r="BG7" s="93"/>
      <c r="BH7" s="93"/>
      <c r="BI7" s="93"/>
      <c r="BJ7" s="93"/>
      <c r="BK7" s="93"/>
      <c r="BL7" s="93"/>
      <c r="BM7" s="93"/>
      <c r="BN7" s="94"/>
      <c r="BO7" s="92" t="s">
        <v>563</v>
      </c>
      <c r="BP7" s="93"/>
      <c r="BQ7" s="93"/>
      <c r="BR7" s="93"/>
      <c r="BS7" s="93"/>
      <c r="BT7" s="93"/>
      <c r="BU7" s="93"/>
      <c r="BV7" s="93"/>
      <c r="BW7" s="93"/>
      <c r="BX7" s="93"/>
      <c r="BY7" s="93"/>
      <c r="BZ7" s="93"/>
      <c r="CA7" s="93"/>
      <c r="CB7" s="93"/>
      <c r="CC7" s="94"/>
      <c r="CD7" s="92" t="s">
        <v>618</v>
      </c>
      <c r="CE7" s="93"/>
      <c r="CF7" s="93"/>
      <c r="CG7" s="93"/>
      <c r="CH7" s="93"/>
      <c r="CI7" s="93"/>
      <c r="CJ7" s="93"/>
      <c r="CK7" s="93"/>
      <c r="CL7" s="93"/>
      <c r="CM7" s="93"/>
      <c r="CN7" s="93"/>
      <c r="CO7" s="93"/>
      <c r="CP7" s="93"/>
      <c r="CQ7" s="93"/>
      <c r="CR7" s="94"/>
      <c r="CS7" s="92" t="s">
        <v>22</v>
      </c>
      <c r="CT7" s="93"/>
      <c r="CU7" s="93"/>
      <c r="CV7" s="93"/>
      <c r="CW7" s="93"/>
      <c r="CX7" s="93"/>
      <c r="CY7" s="93"/>
      <c r="CZ7" s="93"/>
      <c r="DA7" s="93"/>
      <c r="DB7" s="93"/>
      <c r="DC7" s="93"/>
      <c r="DD7" s="93"/>
      <c r="DE7" s="93"/>
      <c r="DF7" s="93"/>
      <c r="DG7" s="94"/>
    </row>
    <row r="8" spans="1:137" ht="10.5" customHeight="1">
      <c r="A8" s="471"/>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3"/>
      <c r="AB8" s="146"/>
      <c r="AC8" s="147"/>
      <c r="AD8" s="147"/>
      <c r="AE8" s="147"/>
      <c r="AF8" s="147"/>
      <c r="AG8" s="147"/>
      <c r="AH8" s="147"/>
      <c r="AI8" s="147"/>
      <c r="AJ8" s="148"/>
      <c r="AK8" s="146"/>
      <c r="AL8" s="147"/>
      <c r="AM8" s="147"/>
      <c r="AN8" s="147"/>
      <c r="AO8" s="147"/>
      <c r="AP8" s="147"/>
      <c r="AQ8" s="147"/>
      <c r="AR8" s="147"/>
      <c r="AS8" s="147"/>
      <c r="AT8" s="147"/>
      <c r="AU8" s="147"/>
      <c r="AV8" s="147"/>
      <c r="AW8" s="147"/>
      <c r="AX8" s="147"/>
      <c r="AY8" s="148"/>
      <c r="AZ8" s="146"/>
      <c r="BA8" s="147"/>
      <c r="BB8" s="147"/>
      <c r="BC8" s="147"/>
      <c r="BD8" s="147"/>
      <c r="BE8" s="147"/>
      <c r="BF8" s="147"/>
      <c r="BG8" s="147"/>
      <c r="BH8" s="147"/>
      <c r="BI8" s="147"/>
      <c r="BJ8" s="147"/>
      <c r="BK8" s="147"/>
      <c r="BL8" s="147"/>
      <c r="BM8" s="147"/>
      <c r="BN8" s="148"/>
      <c r="BO8" s="146"/>
      <c r="BP8" s="147"/>
      <c r="BQ8" s="147"/>
      <c r="BR8" s="147"/>
      <c r="BS8" s="147"/>
      <c r="BT8" s="147"/>
      <c r="BU8" s="147"/>
      <c r="BV8" s="147"/>
      <c r="BW8" s="147"/>
      <c r="BX8" s="147"/>
      <c r="BY8" s="147"/>
      <c r="BZ8" s="147"/>
      <c r="CA8" s="147"/>
      <c r="CB8" s="147"/>
      <c r="CC8" s="148"/>
      <c r="CD8" s="146"/>
      <c r="CE8" s="147"/>
      <c r="CF8" s="147"/>
      <c r="CG8" s="147"/>
      <c r="CH8" s="147"/>
      <c r="CI8" s="147"/>
      <c r="CJ8" s="147"/>
      <c r="CK8" s="147"/>
      <c r="CL8" s="147"/>
      <c r="CM8" s="147"/>
      <c r="CN8" s="147"/>
      <c r="CO8" s="147"/>
      <c r="CP8" s="147"/>
      <c r="CQ8" s="147"/>
      <c r="CR8" s="148"/>
      <c r="CS8" s="146"/>
      <c r="CT8" s="147"/>
      <c r="CU8" s="147"/>
      <c r="CV8" s="147"/>
      <c r="CW8" s="147"/>
      <c r="CX8" s="147"/>
      <c r="CY8" s="147"/>
      <c r="CZ8" s="147"/>
      <c r="DA8" s="147"/>
      <c r="DB8" s="147"/>
      <c r="DC8" s="147"/>
      <c r="DD8" s="147"/>
      <c r="DE8" s="147"/>
      <c r="DF8" s="147"/>
      <c r="DG8" s="148"/>
    </row>
    <row r="9" spans="1:137" ht="1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3"/>
      <c r="AB9" s="146"/>
      <c r="AC9" s="147"/>
      <c r="AD9" s="147"/>
      <c r="AE9" s="147"/>
      <c r="AF9" s="147"/>
      <c r="AG9" s="147"/>
      <c r="AH9" s="147"/>
      <c r="AI9" s="147"/>
      <c r="AJ9" s="148"/>
      <c r="AK9" s="146"/>
      <c r="AL9" s="147"/>
      <c r="AM9" s="147"/>
      <c r="AN9" s="147"/>
      <c r="AO9" s="147"/>
      <c r="AP9" s="147"/>
      <c r="AQ9" s="147"/>
      <c r="AR9" s="147"/>
      <c r="AS9" s="147"/>
      <c r="AT9" s="147"/>
      <c r="AU9" s="147"/>
      <c r="AV9" s="147"/>
      <c r="AW9" s="147"/>
      <c r="AX9" s="147"/>
      <c r="AY9" s="148"/>
      <c r="AZ9" s="146"/>
      <c r="BA9" s="147"/>
      <c r="BB9" s="147"/>
      <c r="BC9" s="147"/>
      <c r="BD9" s="147"/>
      <c r="BE9" s="147"/>
      <c r="BF9" s="147"/>
      <c r="BG9" s="147"/>
      <c r="BH9" s="147"/>
      <c r="BI9" s="147"/>
      <c r="BJ9" s="147"/>
      <c r="BK9" s="147"/>
      <c r="BL9" s="147"/>
      <c r="BM9" s="147"/>
      <c r="BN9" s="148"/>
      <c r="BO9" s="146"/>
      <c r="BP9" s="147"/>
      <c r="BQ9" s="147"/>
      <c r="BR9" s="147"/>
      <c r="BS9" s="147"/>
      <c r="BT9" s="147"/>
      <c r="BU9" s="147"/>
      <c r="BV9" s="147"/>
      <c r="BW9" s="147"/>
      <c r="BX9" s="147"/>
      <c r="BY9" s="147"/>
      <c r="BZ9" s="147"/>
      <c r="CA9" s="147"/>
      <c r="CB9" s="147"/>
      <c r="CC9" s="148"/>
      <c r="CD9" s="146"/>
      <c r="CE9" s="147"/>
      <c r="CF9" s="147"/>
      <c r="CG9" s="147"/>
      <c r="CH9" s="147"/>
      <c r="CI9" s="147"/>
      <c r="CJ9" s="147"/>
      <c r="CK9" s="147"/>
      <c r="CL9" s="147"/>
      <c r="CM9" s="147"/>
      <c r="CN9" s="147"/>
      <c r="CO9" s="147"/>
      <c r="CP9" s="147"/>
      <c r="CQ9" s="147"/>
      <c r="CR9" s="148"/>
      <c r="CS9" s="146"/>
      <c r="CT9" s="147"/>
      <c r="CU9" s="147"/>
      <c r="CV9" s="147"/>
      <c r="CW9" s="147"/>
      <c r="CX9" s="147"/>
      <c r="CY9" s="147"/>
      <c r="CZ9" s="147"/>
      <c r="DA9" s="147"/>
      <c r="DB9" s="147"/>
      <c r="DC9" s="147"/>
      <c r="DD9" s="147"/>
      <c r="DE9" s="147"/>
      <c r="DF9" s="147"/>
      <c r="DG9" s="148"/>
    </row>
    <row r="10" spans="1:137" ht="15" customHeight="1">
      <c r="A10" s="471"/>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3"/>
      <c r="AB10" s="146"/>
      <c r="AC10" s="147"/>
      <c r="AD10" s="147"/>
      <c r="AE10" s="147"/>
      <c r="AF10" s="147"/>
      <c r="AG10" s="147"/>
      <c r="AH10" s="147"/>
      <c r="AI10" s="147"/>
      <c r="AJ10" s="148"/>
      <c r="AK10" s="146"/>
      <c r="AL10" s="147"/>
      <c r="AM10" s="147"/>
      <c r="AN10" s="147"/>
      <c r="AO10" s="147"/>
      <c r="AP10" s="147"/>
      <c r="AQ10" s="147"/>
      <c r="AR10" s="147"/>
      <c r="AS10" s="147"/>
      <c r="AT10" s="147"/>
      <c r="AU10" s="147"/>
      <c r="AV10" s="147"/>
      <c r="AW10" s="147"/>
      <c r="AX10" s="147"/>
      <c r="AY10" s="148"/>
      <c r="AZ10" s="146"/>
      <c r="BA10" s="147"/>
      <c r="BB10" s="147"/>
      <c r="BC10" s="147"/>
      <c r="BD10" s="147"/>
      <c r="BE10" s="147"/>
      <c r="BF10" s="147"/>
      <c r="BG10" s="147"/>
      <c r="BH10" s="147"/>
      <c r="BI10" s="147"/>
      <c r="BJ10" s="147"/>
      <c r="BK10" s="147"/>
      <c r="BL10" s="147"/>
      <c r="BM10" s="147"/>
      <c r="BN10" s="148"/>
      <c r="BO10" s="146"/>
      <c r="BP10" s="147"/>
      <c r="BQ10" s="147"/>
      <c r="BR10" s="147"/>
      <c r="BS10" s="147"/>
      <c r="BT10" s="147"/>
      <c r="BU10" s="147"/>
      <c r="BV10" s="147"/>
      <c r="BW10" s="147"/>
      <c r="BX10" s="147"/>
      <c r="BY10" s="147"/>
      <c r="BZ10" s="147"/>
      <c r="CA10" s="147"/>
      <c r="CB10" s="147"/>
      <c r="CC10" s="148"/>
      <c r="CD10" s="146"/>
      <c r="CE10" s="147"/>
      <c r="CF10" s="147"/>
      <c r="CG10" s="147"/>
      <c r="CH10" s="147"/>
      <c r="CI10" s="147"/>
      <c r="CJ10" s="147"/>
      <c r="CK10" s="147"/>
      <c r="CL10" s="147"/>
      <c r="CM10" s="147"/>
      <c r="CN10" s="147"/>
      <c r="CO10" s="147"/>
      <c r="CP10" s="147"/>
      <c r="CQ10" s="147"/>
      <c r="CR10" s="148"/>
      <c r="CS10" s="146"/>
      <c r="CT10" s="147"/>
      <c r="CU10" s="147"/>
      <c r="CV10" s="147"/>
      <c r="CW10" s="147"/>
      <c r="CX10" s="147"/>
      <c r="CY10" s="147"/>
      <c r="CZ10" s="147"/>
      <c r="DA10" s="147"/>
      <c r="DB10" s="147"/>
      <c r="DC10" s="147"/>
      <c r="DD10" s="147"/>
      <c r="DE10" s="147"/>
      <c r="DF10" s="147"/>
      <c r="DG10" s="148"/>
    </row>
    <row r="11" spans="1:137" ht="15" customHeight="1">
      <c r="A11" s="471"/>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3"/>
      <c r="AB11" s="146"/>
      <c r="AC11" s="147"/>
      <c r="AD11" s="147"/>
      <c r="AE11" s="147"/>
      <c r="AF11" s="147"/>
      <c r="AG11" s="147"/>
      <c r="AH11" s="147"/>
      <c r="AI11" s="147"/>
      <c r="AJ11" s="148"/>
      <c r="AK11" s="146"/>
      <c r="AL11" s="147"/>
      <c r="AM11" s="147"/>
      <c r="AN11" s="147"/>
      <c r="AO11" s="147"/>
      <c r="AP11" s="147"/>
      <c r="AQ11" s="147"/>
      <c r="AR11" s="147"/>
      <c r="AS11" s="147"/>
      <c r="AT11" s="147"/>
      <c r="AU11" s="147"/>
      <c r="AV11" s="147"/>
      <c r="AW11" s="147"/>
      <c r="AX11" s="147"/>
      <c r="AY11" s="148"/>
      <c r="AZ11" s="146"/>
      <c r="BA11" s="147"/>
      <c r="BB11" s="147"/>
      <c r="BC11" s="147"/>
      <c r="BD11" s="147"/>
      <c r="BE11" s="147"/>
      <c r="BF11" s="147"/>
      <c r="BG11" s="147"/>
      <c r="BH11" s="147"/>
      <c r="BI11" s="147"/>
      <c r="BJ11" s="147"/>
      <c r="BK11" s="147"/>
      <c r="BL11" s="147"/>
      <c r="BM11" s="147"/>
      <c r="BN11" s="148"/>
      <c r="BO11" s="146"/>
      <c r="BP11" s="147"/>
      <c r="BQ11" s="147"/>
      <c r="BR11" s="147"/>
      <c r="BS11" s="147"/>
      <c r="BT11" s="147"/>
      <c r="BU11" s="147"/>
      <c r="BV11" s="147"/>
      <c r="BW11" s="147"/>
      <c r="BX11" s="147"/>
      <c r="BY11" s="147"/>
      <c r="BZ11" s="147"/>
      <c r="CA11" s="147"/>
      <c r="CB11" s="147"/>
      <c r="CC11" s="148"/>
      <c r="CD11" s="146"/>
      <c r="CE11" s="147"/>
      <c r="CF11" s="147"/>
      <c r="CG11" s="147"/>
      <c r="CH11" s="147"/>
      <c r="CI11" s="147"/>
      <c r="CJ11" s="147"/>
      <c r="CK11" s="147"/>
      <c r="CL11" s="147"/>
      <c r="CM11" s="147"/>
      <c r="CN11" s="147"/>
      <c r="CO11" s="147"/>
      <c r="CP11" s="147"/>
      <c r="CQ11" s="147"/>
      <c r="CR11" s="148"/>
      <c r="CS11" s="146"/>
      <c r="CT11" s="147"/>
      <c r="CU11" s="147"/>
      <c r="CV11" s="147"/>
      <c r="CW11" s="147"/>
      <c r="CX11" s="147"/>
      <c r="CY11" s="147"/>
      <c r="CZ11" s="147"/>
      <c r="DA11" s="147"/>
      <c r="DB11" s="147"/>
      <c r="DC11" s="147"/>
      <c r="DD11" s="147"/>
      <c r="DE11" s="147"/>
      <c r="DF11" s="147"/>
      <c r="DG11" s="148"/>
    </row>
    <row r="12" spans="1:137" ht="15" customHeight="1" thickBot="1">
      <c r="A12" s="477"/>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9"/>
      <c r="AB12" s="352"/>
      <c r="AC12" s="353"/>
      <c r="AD12" s="353"/>
      <c r="AE12" s="353"/>
      <c r="AF12" s="353"/>
      <c r="AG12" s="353"/>
      <c r="AH12" s="353"/>
      <c r="AI12" s="353"/>
      <c r="AJ12" s="354"/>
      <c r="AK12" s="577" t="s">
        <v>252</v>
      </c>
      <c r="AL12" s="578"/>
      <c r="AM12" s="578"/>
      <c r="AN12" s="578"/>
      <c r="AO12" s="578"/>
      <c r="AP12" s="578"/>
      <c r="AQ12" s="578"/>
      <c r="AR12" s="578"/>
      <c r="AS12" s="578"/>
      <c r="AT12" s="578"/>
      <c r="AU12" s="578"/>
      <c r="AV12" s="578"/>
      <c r="AW12" s="578"/>
      <c r="AX12" s="578"/>
      <c r="AY12" s="579"/>
      <c r="AZ12" s="577" t="s">
        <v>252</v>
      </c>
      <c r="BA12" s="578"/>
      <c r="BB12" s="578"/>
      <c r="BC12" s="578"/>
      <c r="BD12" s="578"/>
      <c r="BE12" s="578"/>
      <c r="BF12" s="578"/>
      <c r="BG12" s="578"/>
      <c r="BH12" s="578"/>
      <c r="BI12" s="578"/>
      <c r="BJ12" s="578"/>
      <c r="BK12" s="578"/>
      <c r="BL12" s="578"/>
      <c r="BM12" s="578"/>
      <c r="BN12" s="579"/>
      <c r="BO12" s="577" t="s">
        <v>252</v>
      </c>
      <c r="BP12" s="578"/>
      <c r="BQ12" s="578"/>
      <c r="BR12" s="578"/>
      <c r="BS12" s="578"/>
      <c r="BT12" s="578"/>
      <c r="BU12" s="578"/>
      <c r="BV12" s="578"/>
      <c r="BW12" s="578"/>
      <c r="BX12" s="578"/>
      <c r="BY12" s="578"/>
      <c r="BZ12" s="578"/>
      <c r="CA12" s="578"/>
      <c r="CB12" s="578"/>
      <c r="CC12" s="579"/>
      <c r="CD12" s="909" t="s">
        <v>45</v>
      </c>
      <c r="CE12" s="910"/>
      <c r="CF12" s="910"/>
      <c r="CG12" s="910"/>
      <c r="CH12" s="910"/>
      <c r="CI12" s="910"/>
      <c r="CJ12" s="910"/>
      <c r="CK12" s="910"/>
      <c r="CL12" s="910"/>
      <c r="CM12" s="910"/>
      <c r="CN12" s="910"/>
      <c r="CO12" s="910"/>
      <c r="CP12" s="910"/>
      <c r="CQ12" s="910"/>
      <c r="CR12" s="911"/>
      <c r="CS12" s="577" t="s">
        <v>252</v>
      </c>
      <c r="CT12" s="578"/>
      <c r="CU12" s="578"/>
      <c r="CV12" s="578"/>
      <c r="CW12" s="578"/>
      <c r="CX12" s="578"/>
      <c r="CY12" s="578"/>
      <c r="CZ12" s="578"/>
      <c r="DA12" s="578"/>
      <c r="DB12" s="578"/>
      <c r="DC12" s="578"/>
      <c r="DD12" s="578"/>
      <c r="DE12" s="578"/>
      <c r="DF12" s="578"/>
      <c r="DG12" s="579"/>
    </row>
    <row r="13" spans="1:137" ht="21.75" customHeight="1">
      <c r="A13" s="442" t="s">
        <v>1</v>
      </c>
      <c r="B13" s="750"/>
      <c r="C13" s="750"/>
      <c r="D13" s="750"/>
      <c r="E13" s="750"/>
      <c r="F13" s="751"/>
      <c r="G13" s="144" t="s">
        <v>2</v>
      </c>
      <c r="H13" s="144"/>
      <c r="I13" s="144"/>
      <c r="J13" s="144"/>
      <c r="K13" s="144"/>
      <c r="L13" s="144"/>
      <c r="M13" s="144"/>
      <c r="N13" s="144"/>
      <c r="O13" s="144"/>
      <c r="P13" s="144"/>
      <c r="Q13" s="144"/>
      <c r="R13" s="144"/>
      <c r="S13" s="144"/>
      <c r="T13" s="144"/>
      <c r="U13" s="144"/>
      <c r="V13" s="144"/>
      <c r="W13" s="144"/>
      <c r="X13" s="144"/>
      <c r="Y13" s="144"/>
      <c r="Z13" s="144"/>
      <c r="AA13" s="488"/>
      <c r="AB13" s="912">
        <v>0</v>
      </c>
      <c r="AC13" s="913"/>
      <c r="AD13" s="914"/>
      <c r="AE13" s="915">
        <v>1</v>
      </c>
      <c r="AF13" s="913"/>
      <c r="AG13" s="914"/>
      <c r="AH13" s="915">
        <v>0</v>
      </c>
      <c r="AI13" s="913"/>
      <c r="AJ13" s="916"/>
      <c r="AK13" s="418">
        <v>1632</v>
      </c>
      <c r="AL13" s="495"/>
      <c r="AM13" s="495"/>
      <c r="AN13" s="495"/>
      <c r="AO13" s="495"/>
      <c r="AP13" s="495"/>
      <c r="AQ13" s="495"/>
      <c r="AR13" s="495"/>
      <c r="AS13" s="495"/>
      <c r="AT13" s="495"/>
      <c r="AU13" s="495"/>
      <c r="AV13" s="495"/>
      <c r="AW13" s="495"/>
      <c r="AX13" s="495"/>
      <c r="AY13" s="496"/>
      <c r="AZ13" s="418"/>
      <c r="BA13" s="495"/>
      <c r="BB13" s="495"/>
      <c r="BC13" s="495"/>
      <c r="BD13" s="495"/>
      <c r="BE13" s="495"/>
      <c r="BF13" s="495"/>
      <c r="BG13" s="495"/>
      <c r="BH13" s="495"/>
      <c r="BI13" s="495"/>
      <c r="BJ13" s="495"/>
      <c r="BK13" s="495"/>
      <c r="BL13" s="495"/>
      <c r="BM13" s="495"/>
      <c r="BN13" s="496"/>
      <c r="BO13" s="418"/>
      <c r="BP13" s="495"/>
      <c r="BQ13" s="495"/>
      <c r="BR13" s="495"/>
      <c r="BS13" s="495"/>
      <c r="BT13" s="495"/>
      <c r="BU13" s="495"/>
      <c r="BV13" s="495"/>
      <c r="BW13" s="495"/>
      <c r="BX13" s="495"/>
      <c r="BY13" s="495"/>
      <c r="BZ13" s="495"/>
      <c r="CA13" s="495"/>
      <c r="CB13" s="495"/>
      <c r="CC13" s="496"/>
      <c r="CD13" s="537">
        <f t="shared" ref="CD13:CD23" si="0">SUM(AK13:CC13)</f>
        <v>1632</v>
      </c>
      <c r="CE13" s="538"/>
      <c r="CF13" s="538"/>
      <c r="CG13" s="538"/>
      <c r="CH13" s="538"/>
      <c r="CI13" s="538"/>
      <c r="CJ13" s="538"/>
      <c r="CK13" s="538"/>
      <c r="CL13" s="538"/>
      <c r="CM13" s="538"/>
      <c r="CN13" s="538"/>
      <c r="CO13" s="538"/>
      <c r="CP13" s="538"/>
      <c r="CQ13" s="538"/>
      <c r="CR13" s="580"/>
      <c r="CS13" s="829"/>
      <c r="CT13" s="830"/>
      <c r="CU13" s="830"/>
      <c r="CV13" s="830"/>
      <c r="CW13" s="830"/>
      <c r="CX13" s="830"/>
      <c r="CY13" s="830"/>
      <c r="CZ13" s="830"/>
      <c r="DA13" s="830"/>
      <c r="DB13" s="830"/>
      <c r="DC13" s="830"/>
      <c r="DD13" s="830"/>
      <c r="DE13" s="830"/>
      <c r="DF13" s="830"/>
      <c r="DG13" s="831"/>
    </row>
    <row r="14" spans="1:137" ht="15" customHeight="1">
      <c r="A14" s="760"/>
      <c r="B14" s="761"/>
      <c r="C14" s="761"/>
      <c r="D14" s="761"/>
      <c r="E14" s="761"/>
      <c r="F14" s="762"/>
      <c r="G14" s="144" t="s">
        <v>3</v>
      </c>
      <c r="H14" s="144"/>
      <c r="I14" s="144"/>
      <c r="J14" s="144"/>
      <c r="K14" s="144"/>
      <c r="L14" s="144"/>
      <c r="M14" s="144"/>
      <c r="N14" s="144"/>
      <c r="O14" s="144"/>
      <c r="P14" s="144"/>
      <c r="Q14" s="144"/>
      <c r="R14" s="144"/>
      <c r="S14" s="144"/>
      <c r="T14" s="144"/>
      <c r="U14" s="144"/>
      <c r="V14" s="144"/>
      <c r="W14" s="144"/>
      <c r="X14" s="144"/>
      <c r="Y14" s="144"/>
      <c r="Z14" s="144"/>
      <c r="AA14" s="488"/>
      <c r="AB14" s="917">
        <v>0</v>
      </c>
      <c r="AC14" s="918"/>
      <c r="AD14" s="919"/>
      <c r="AE14" s="920">
        <v>2</v>
      </c>
      <c r="AF14" s="918"/>
      <c r="AG14" s="919"/>
      <c r="AH14" s="920">
        <v>0</v>
      </c>
      <c r="AI14" s="918"/>
      <c r="AJ14" s="921"/>
      <c r="AK14" s="274">
        <v>194884</v>
      </c>
      <c r="AL14" s="274"/>
      <c r="AM14" s="274"/>
      <c r="AN14" s="274"/>
      <c r="AO14" s="274"/>
      <c r="AP14" s="274"/>
      <c r="AQ14" s="274"/>
      <c r="AR14" s="274"/>
      <c r="AS14" s="274"/>
      <c r="AT14" s="274"/>
      <c r="AU14" s="274"/>
      <c r="AV14" s="274"/>
      <c r="AW14" s="274"/>
      <c r="AX14" s="274"/>
      <c r="AY14" s="274"/>
      <c r="AZ14" s="428"/>
      <c r="BA14" s="445"/>
      <c r="BB14" s="445"/>
      <c r="BC14" s="445"/>
      <c r="BD14" s="445"/>
      <c r="BE14" s="445"/>
      <c r="BF14" s="445"/>
      <c r="BG14" s="445"/>
      <c r="BH14" s="445"/>
      <c r="BI14" s="445"/>
      <c r="BJ14" s="445"/>
      <c r="BK14" s="445"/>
      <c r="BL14" s="445"/>
      <c r="BM14" s="445"/>
      <c r="BN14" s="506"/>
      <c r="BO14" s="428"/>
      <c r="BP14" s="445"/>
      <c r="BQ14" s="445"/>
      <c r="BR14" s="445"/>
      <c r="BS14" s="445"/>
      <c r="BT14" s="445"/>
      <c r="BU14" s="445"/>
      <c r="BV14" s="445"/>
      <c r="BW14" s="445"/>
      <c r="BX14" s="445"/>
      <c r="BY14" s="445"/>
      <c r="BZ14" s="445"/>
      <c r="CA14" s="445"/>
      <c r="CB14" s="445"/>
      <c r="CC14" s="506"/>
      <c r="CD14" s="331">
        <f t="shared" si="0"/>
        <v>194884</v>
      </c>
      <c r="CE14" s="331"/>
      <c r="CF14" s="331"/>
      <c r="CG14" s="331"/>
      <c r="CH14" s="331"/>
      <c r="CI14" s="331"/>
      <c r="CJ14" s="331"/>
      <c r="CK14" s="331"/>
      <c r="CL14" s="331"/>
      <c r="CM14" s="331"/>
      <c r="CN14" s="331"/>
      <c r="CO14" s="331"/>
      <c r="CP14" s="331"/>
      <c r="CQ14" s="331"/>
      <c r="CR14" s="331"/>
      <c r="CS14" s="276"/>
      <c r="CT14" s="276"/>
      <c r="CU14" s="276"/>
      <c r="CV14" s="276"/>
      <c r="CW14" s="276"/>
      <c r="CX14" s="276"/>
      <c r="CY14" s="276"/>
      <c r="CZ14" s="276"/>
      <c r="DA14" s="276"/>
      <c r="DB14" s="276"/>
      <c r="DC14" s="276"/>
      <c r="DD14" s="276"/>
      <c r="DE14" s="276"/>
      <c r="DF14" s="276"/>
      <c r="DG14" s="677"/>
    </row>
    <row r="15" spans="1:137" ht="15" customHeight="1">
      <c r="A15" s="760"/>
      <c r="B15" s="761"/>
      <c r="C15" s="761"/>
      <c r="D15" s="761"/>
      <c r="E15" s="761"/>
      <c r="F15" s="762"/>
      <c r="G15" s="144" t="s">
        <v>4</v>
      </c>
      <c r="H15" s="144"/>
      <c r="I15" s="144"/>
      <c r="J15" s="144"/>
      <c r="K15" s="144"/>
      <c r="L15" s="144"/>
      <c r="M15" s="144"/>
      <c r="N15" s="144"/>
      <c r="O15" s="144"/>
      <c r="P15" s="144"/>
      <c r="Q15" s="144"/>
      <c r="R15" s="144"/>
      <c r="S15" s="144"/>
      <c r="T15" s="144"/>
      <c r="U15" s="144"/>
      <c r="V15" s="144"/>
      <c r="W15" s="144"/>
      <c r="X15" s="144"/>
      <c r="Y15" s="144"/>
      <c r="Z15" s="144"/>
      <c r="AA15" s="488"/>
      <c r="AB15" s="917">
        <v>0</v>
      </c>
      <c r="AC15" s="918"/>
      <c r="AD15" s="919"/>
      <c r="AE15" s="920">
        <v>3</v>
      </c>
      <c r="AF15" s="918"/>
      <c r="AG15" s="919"/>
      <c r="AH15" s="920">
        <v>0</v>
      </c>
      <c r="AI15" s="918"/>
      <c r="AJ15" s="921"/>
      <c r="AK15" s="428">
        <v>485690</v>
      </c>
      <c r="AL15" s="445"/>
      <c r="AM15" s="445"/>
      <c r="AN15" s="445"/>
      <c r="AO15" s="445"/>
      <c r="AP15" s="445"/>
      <c r="AQ15" s="445"/>
      <c r="AR15" s="445"/>
      <c r="AS15" s="445"/>
      <c r="AT15" s="445"/>
      <c r="AU15" s="445"/>
      <c r="AV15" s="445"/>
      <c r="AW15" s="445"/>
      <c r="AX15" s="445"/>
      <c r="AY15" s="506"/>
      <c r="AZ15" s="428"/>
      <c r="BA15" s="445"/>
      <c r="BB15" s="445"/>
      <c r="BC15" s="445"/>
      <c r="BD15" s="445"/>
      <c r="BE15" s="445"/>
      <c r="BF15" s="445"/>
      <c r="BG15" s="445"/>
      <c r="BH15" s="445"/>
      <c r="BI15" s="445"/>
      <c r="BJ15" s="445"/>
      <c r="BK15" s="445"/>
      <c r="BL15" s="445"/>
      <c r="BM15" s="445"/>
      <c r="BN15" s="506"/>
      <c r="BO15" s="428"/>
      <c r="BP15" s="445"/>
      <c r="BQ15" s="445"/>
      <c r="BR15" s="445"/>
      <c r="BS15" s="445"/>
      <c r="BT15" s="445"/>
      <c r="BU15" s="445"/>
      <c r="BV15" s="445"/>
      <c r="BW15" s="445"/>
      <c r="BX15" s="445"/>
      <c r="BY15" s="445"/>
      <c r="BZ15" s="445"/>
      <c r="CA15" s="445"/>
      <c r="CB15" s="445"/>
      <c r="CC15" s="506"/>
      <c r="CD15" s="331">
        <f t="shared" si="0"/>
        <v>485690</v>
      </c>
      <c r="CE15" s="331"/>
      <c r="CF15" s="331"/>
      <c r="CG15" s="331"/>
      <c r="CH15" s="331"/>
      <c r="CI15" s="331"/>
      <c r="CJ15" s="331"/>
      <c r="CK15" s="331"/>
      <c r="CL15" s="331"/>
      <c r="CM15" s="331"/>
      <c r="CN15" s="331"/>
      <c r="CO15" s="331"/>
      <c r="CP15" s="331"/>
      <c r="CQ15" s="331"/>
      <c r="CR15" s="331"/>
      <c r="CS15" s="276"/>
      <c r="CT15" s="276"/>
      <c r="CU15" s="276"/>
      <c r="CV15" s="276"/>
      <c r="CW15" s="276"/>
      <c r="CX15" s="276"/>
      <c r="CY15" s="276"/>
      <c r="CZ15" s="276"/>
      <c r="DA15" s="276"/>
      <c r="DB15" s="276"/>
      <c r="DC15" s="276"/>
      <c r="DD15" s="276"/>
      <c r="DE15" s="276"/>
      <c r="DF15" s="276"/>
      <c r="DG15" s="677"/>
    </row>
    <row r="16" spans="1:137" ht="15" customHeight="1">
      <c r="A16" s="760"/>
      <c r="B16" s="761"/>
      <c r="C16" s="761"/>
      <c r="D16" s="761"/>
      <c r="E16" s="761"/>
      <c r="F16" s="762"/>
      <c r="G16" s="144" t="s">
        <v>5</v>
      </c>
      <c r="H16" s="144"/>
      <c r="I16" s="144"/>
      <c r="J16" s="144"/>
      <c r="K16" s="144"/>
      <c r="L16" s="144"/>
      <c r="M16" s="144"/>
      <c r="N16" s="144"/>
      <c r="O16" s="144"/>
      <c r="P16" s="144"/>
      <c r="Q16" s="144"/>
      <c r="R16" s="144"/>
      <c r="S16" s="144"/>
      <c r="T16" s="144"/>
      <c r="U16" s="144"/>
      <c r="V16" s="144"/>
      <c r="W16" s="144"/>
      <c r="X16" s="144"/>
      <c r="Y16" s="144"/>
      <c r="Z16" s="144"/>
      <c r="AA16" s="488"/>
      <c r="AB16" s="917">
        <v>0</v>
      </c>
      <c r="AC16" s="918"/>
      <c r="AD16" s="919"/>
      <c r="AE16" s="920">
        <v>4</v>
      </c>
      <c r="AF16" s="918"/>
      <c r="AG16" s="919"/>
      <c r="AH16" s="920">
        <v>0</v>
      </c>
      <c r="AI16" s="918"/>
      <c r="AJ16" s="921"/>
      <c r="AK16" s="428">
        <v>575541</v>
      </c>
      <c r="AL16" s="445"/>
      <c r="AM16" s="445"/>
      <c r="AN16" s="445"/>
      <c r="AO16" s="445"/>
      <c r="AP16" s="445"/>
      <c r="AQ16" s="445"/>
      <c r="AR16" s="445"/>
      <c r="AS16" s="445"/>
      <c r="AT16" s="445"/>
      <c r="AU16" s="445"/>
      <c r="AV16" s="445"/>
      <c r="AW16" s="445"/>
      <c r="AX16" s="445"/>
      <c r="AY16" s="506"/>
      <c r="AZ16" s="428"/>
      <c r="BA16" s="445"/>
      <c r="BB16" s="445"/>
      <c r="BC16" s="445"/>
      <c r="BD16" s="445"/>
      <c r="BE16" s="445"/>
      <c r="BF16" s="445"/>
      <c r="BG16" s="445"/>
      <c r="BH16" s="445"/>
      <c r="BI16" s="445"/>
      <c r="BJ16" s="445"/>
      <c r="BK16" s="445"/>
      <c r="BL16" s="445"/>
      <c r="BM16" s="445"/>
      <c r="BN16" s="506"/>
      <c r="BO16" s="428"/>
      <c r="BP16" s="445"/>
      <c r="BQ16" s="445"/>
      <c r="BR16" s="445"/>
      <c r="BS16" s="445"/>
      <c r="BT16" s="445"/>
      <c r="BU16" s="445"/>
      <c r="BV16" s="445"/>
      <c r="BW16" s="445"/>
      <c r="BX16" s="445"/>
      <c r="BY16" s="445"/>
      <c r="BZ16" s="445"/>
      <c r="CA16" s="445"/>
      <c r="CB16" s="445"/>
      <c r="CC16" s="506"/>
      <c r="CD16" s="331">
        <f t="shared" si="0"/>
        <v>575541</v>
      </c>
      <c r="CE16" s="331"/>
      <c r="CF16" s="331"/>
      <c r="CG16" s="331"/>
      <c r="CH16" s="331"/>
      <c r="CI16" s="331"/>
      <c r="CJ16" s="331"/>
      <c r="CK16" s="331"/>
      <c r="CL16" s="331"/>
      <c r="CM16" s="331"/>
      <c r="CN16" s="331"/>
      <c r="CO16" s="331"/>
      <c r="CP16" s="331"/>
      <c r="CQ16" s="331"/>
      <c r="CR16" s="331"/>
      <c r="CS16" s="276"/>
      <c r="CT16" s="276"/>
      <c r="CU16" s="276"/>
      <c r="CV16" s="276"/>
      <c r="CW16" s="276"/>
      <c r="CX16" s="276"/>
      <c r="CY16" s="276"/>
      <c r="CZ16" s="276"/>
      <c r="DA16" s="276"/>
      <c r="DB16" s="276"/>
      <c r="DC16" s="276"/>
      <c r="DD16" s="276"/>
      <c r="DE16" s="276"/>
      <c r="DF16" s="276"/>
      <c r="DG16" s="677"/>
    </row>
    <row r="17" spans="1:111" ht="15" customHeight="1">
      <c r="A17" s="760"/>
      <c r="B17" s="761"/>
      <c r="C17" s="761"/>
      <c r="D17" s="761"/>
      <c r="E17" s="761"/>
      <c r="F17" s="762"/>
      <c r="G17" s="144" t="s">
        <v>6</v>
      </c>
      <c r="H17" s="144"/>
      <c r="I17" s="144"/>
      <c r="J17" s="144"/>
      <c r="K17" s="144"/>
      <c r="L17" s="144"/>
      <c r="M17" s="144"/>
      <c r="N17" s="144"/>
      <c r="O17" s="144"/>
      <c r="P17" s="144"/>
      <c r="Q17" s="144"/>
      <c r="R17" s="144"/>
      <c r="S17" s="144"/>
      <c r="T17" s="144"/>
      <c r="U17" s="144"/>
      <c r="V17" s="144"/>
      <c r="W17" s="144"/>
      <c r="X17" s="144"/>
      <c r="Y17" s="144"/>
      <c r="Z17" s="144"/>
      <c r="AA17" s="488"/>
      <c r="AB17" s="917">
        <v>0</v>
      </c>
      <c r="AC17" s="918"/>
      <c r="AD17" s="919"/>
      <c r="AE17" s="920">
        <v>5</v>
      </c>
      <c r="AF17" s="918"/>
      <c r="AG17" s="919"/>
      <c r="AH17" s="920">
        <v>0</v>
      </c>
      <c r="AI17" s="918"/>
      <c r="AJ17" s="921"/>
      <c r="AK17" s="428">
        <v>762333</v>
      </c>
      <c r="AL17" s="445"/>
      <c r="AM17" s="445"/>
      <c r="AN17" s="445"/>
      <c r="AO17" s="445"/>
      <c r="AP17" s="445"/>
      <c r="AQ17" s="445"/>
      <c r="AR17" s="445"/>
      <c r="AS17" s="445"/>
      <c r="AT17" s="445"/>
      <c r="AU17" s="445"/>
      <c r="AV17" s="445"/>
      <c r="AW17" s="445"/>
      <c r="AX17" s="445"/>
      <c r="AY17" s="506"/>
      <c r="AZ17" s="428"/>
      <c r="BA17" s="445"/>
      <c r="BB17" s="445"/>
      <c r="BC17" s="445"/>
      <c r="BD17" s="445"/>
      <c r="BE17" s="445"/>
      <c r="BF17" s="445"/>
      <c r="BG17" s="445"/>
      <c r="BH17" s="445"/>
      <c r="BI17" s="445"/>
      <c r="BJ17" s="445"/>
      <c r="BK17" s="445"/>
      <c r="BL17" s="445"/>
      <c r="BM17" s="445"/>
      <c r="BN17" s="506"/>
      <c r="BO17" s="428"/>
      <c r="BP17" s="445"/>
      <c r="BQ17" s="445"/>
      <c r="BR17" s="445"/>
      <c r="BS17" s="445"/>
      <c r="BT17" s="445"/>
      <c r="BU17" s="445"/>
      <c r="BV17" s="445"/>
      <c r="BW17" s="445"/>
      <c r="BX17" s="445"/>
      <c r="BY17" s="445"/>
      <c r="BZ17" s="445"/>
      <c r="CA17" s="445"/>
      <c r="CB17" s="445"/>
      <c r="CC17" s="506"/>
      <c r="CD17" s="331">
        <f t="shared" si="0"/>
        <v>762333</v>
      </c>
      <c r="CE17" s="331"/>
      <c r="CF17" s="331"/>
      <c r="CG17" s="331"/>
      <c r="CH17" s="331"/>
      <c r="CI17" s="331"/>
      <c r="CJ17" s="331"/>
      <c r="CK17" s="331"/>
      <c r="CL17" s="331"/>
      <c r="CM17" s="331"/>
      <c r="CN17" s="331"/>
      <c r="CO17" s="331"/>
      <c r="CP17" s="331"/>
      <c r="CQ17" s="331"/>
      <c r="CR17" s="331"/>
      <c r="CS17" s="276"/>
      <c r="CT17" s="276"/>
      <c r="CU17" s="276"/>
      <c r="CV17" s="276"/>
      <c r="CW17" s="276"/>
      <c r="CX17" s="276"/>
      <c r="CY17" s="276"/>
      <c r="CZ17" s="276"/>
      <c r="DA17" s="276"/>
      <c r="DB17" s="276"/>
      <c r="DC17" s="276"/>
      <c r="DD17" s="276"/>
      <c r="DE17" s="276"/>
      <c r="DF17" s="276"/>
      <c r="DG17" s="677"/>
    </row>
    <row r="18" spans="1:111" ht="15" customHeight="1">
      <c r="A18" s="760"/>
      <c r="B18" s="761"/>
      <c r="C18" s="761"/>
      <c r="D18" s="761"/>
      <c r="E18" s="761"/>
      <c r="F18" s="762"/>
      <c r="G18" s="144" t="s">
        <v>7</v>
      </c>
      <c r="H18" s="144"/>
      <c r="I18" s="144"/>
      <c r="J18" s="144"/>
      <c r="K18" s="144"/>
      <c r="L18" s="144"/>
      <c r="M18" s="144"/>
      <c r="N18" s="144"/>
      <c r="O18" s="144"/>
      <c r="P18" s="144"/>
      <c r="Q18" s="144"/>
      <c r="R18" s="144"/>
      <c r="S18" s="144"/>
      <c r="T18" s="144"/>
      <c r="U18" s="144"/>
      <c r="V18" s="144"/>
      <c r="W18" s="144"/>
      <c r="X18" s="144"/>
      <c r="Y18" s="144"/>
      <c r="Z18" s="144"/>
      <c r="AA18" s="488"/>
      <c r="AB18" s="917">
        <v>0</v>
      </c>
      <c r="AC18" s="918"/>
      <c r="AD18" s="919"/>
      <c r="AE18" s="920">
        <v>6</v>
      </c>
      <c r="AF18" s="918"/>
      <c r="AG18" s="919"/>
      <c r="AH18" s="920">
        <v>0</v>
      </c>
      <c r="AI18" s="918"/>
      <c r="AJ18" s="921"/>
      <c r="AK18" s="428">
        <v>913196</v>
      </c>
      <c r="AL18" s="445"/>
      <c r="AM18" s="445"/>
      <c r="AN18" s="445"/>
      <c r="AO18" s="445"/>
      <c r="AP18" s="445"/>
      <c r="AQ18" s="445"/>
      <c r="AR18" s="445"/>
      <c r="AS18" s="445"/>
      <c r="AT18" s="445"/>
      <c r="AU18" s="445"/>
      <c r="AV18" s="445"/>
      <c r="AW18" s="445"/>
      <c r="AX18" s="445"/>
      <c r="AY18" s="506"/>
      <c r="AZ18" s="428">
        <v>1767</v>
      </c>
      <c r="BA18" s="445"/>
      <c r="BB18" s="445"/>
      <c r="BC18" s="445"/>
      <c r="BD18" s="445"/>
      <c r="BE18" s="445"/>
      <c r="BF18" s="445"/>
      <c r="BG18" s="445"/>
      <c r="BH18" s="445"/>
      <c r="BI18" s="445"/>
      <c r="BJ18" s="445"/>
      <c r="BK18" s="445"/>
      <c r="BL18" s="445"/>
      <c r="BM18" s="445"/>
      <c r="BN18" s="506"/>
      <c r="BO18" s="428"/>
      <c r="BP18" s="445"/>
      <c r="BQ18" s="445"/>
      <c r="BR18" s="445"/>
      <c r="BS18" s="445"/>
      <c r="BT18" s="445"/>
      <c r="BU18" s="445"/>
      <c r="BV18" s="445"/>
      <c r="BW18" s="445"/>
      <c r="BX18" s="445"/>
      <c r="BY18" s="445"/>
      <c r="BZ18" s="445"/>
      <c r="CA18" s="445"/>
      <c r="CB18" s="445"/>
      <c r="CC18" s="506"/>
      <c r="CD18" s="331">
        <f t="shared" si="0"/>
        <v>914963</v>
      </c>
      <c r="CE18" s="331"/>
      <c r="CF18" s="331"/>
      <c r="CG18" s="331"/>
      <c r="CH18" s="331"/>
      <c r="CI18" s="331"/>
      <c r="CJ18" s="331"/>
      <c r="CK18" s="331"/>
      <c r="CL18" s="331"/>
      <c r="CM18" s="331"/>
      <c r="CN18" s="331"/>
      <c r="CO18" s="331"/>
      <c r="CP18" s="331"/>
      <c r="CQ18" s="331"/>
      <c r="CR18" s="331"/>
      <c r="CS18" s="276"/>
      <c r="CT18" s="276"/>
      <c r="CU18" s="276"/>
      <c r="CV18" s="276"/>
      <c r="CW18" s="276"/>
      <c r="CX18" s="276"/>
      <c r="CY18" s="276"/>
      <c r="CZ18" s="276"/>
      <c r="DA18" s="276"/>
      <c r="DB18" s="276"/>
      <c r="DC18" s="276"/>
      <c r="DD18" s="276"/>
      <c r="DE18" s="276"/>
      <c r="DF18" s="276"/>
      <c r="DG18" s="677"/>
    </row>
    <row r="19" spans="1:111" ht="15" customHeight="1">
      <c r="A19" s="760"/>
      <c r="B19" s="761"/>
      <c r="C19" s="761"/>
      <c r="D19" s="761"/>
      <c r="E19" s="761"/>
      <c r="F19" s="762"/>
      <c r="G19" s="144" t="s">
        <v>8</v>
      </c>
      <c r="H19" s="144"/>
      <c r="I19" s="144"/>
      <c r="J19" s="144"/>
      <c r="K19" s="144"/>
      <c r="L19" s="144"/>
      <c r="M19" s="144"/>
      <c r="N19" s="144"/>
      <c r="O19" s="144"/>
      <c r="P19" s="144"/>
      <c r="Q19" s="144"/>
      <c r="R19" s="144"/>
      <c r="S19" s="144"/>
      <c r="T19" s="144"/>
      <c r="U19" s="144"/>
      <c r="V19" s="144"/>
      <c r="W19" s="144"/>
      <c r="X19" s="144"/>
      <c r="Y19" s="144"/>
      <c r="Z19" s="144"/>
      <c r="AA19" s="488"/>
      <c r="AB19" s="917">
        <v>0</v>
      </c>
      <c r="AC19" s="918"/>
      <c r="AD19" s="919"/>
      <c r="AE19" s="920">
        <v>7</v>
      </c>
      <c r="AF19" s="918"/>
      <c r="AG19" s="919"/>
      <c r="AH19" s="920">
        <v>0</v>
      </c>
      <c r="AI19" s="918"/>
      <c r="AJ19" s="921"/>
      <c r="AK19" s="428">
        <v>628348</v>
      </c>
      <c r="AL19" s="445"/>
      <c r="AM19" s="445"/>
      <c r="AN19" s="445"/>
      <c r="AO19" s="445"/>
      <c r="AP19" s="445"/>
      <c r="AQ19" s="445"/>
      <c r="AR19" s="445"/>
      <c r="AS19" s="445"/>
      <c r="AT19" s="445"/>
      <c r="AU19" s="445"/>
      <c r="AV19" s="445"/>
      <c r="AW19" s="445"/>
      <c r="AX19" s="445"/>
      <c r="AY19" s="506"/>
      <c r="AZ19" s="428"/>
      <c r="BA19" s="445"/>
      <c r="BB19" s="445"/>
      <c r="BC19" s="445"/>
      <c r="BD19" s="445"/>
      <c r="BE19" s="445"/>
      <c r="BF19" s="445"/>
      <c r="BG19" s="445"/>
      <c r="BH19" s="445"/>
      <c r="BI19" s="445"/>
      <c r="BJ19" s="445"/>
      <c r="BK19" s="445"/>
      <c r="BL19" s="445"/>
      <c r="BM19" s="445"/>
      <c r="BN19" s="506"/>
      <c r="BO19" s="428"/>
      <c r="BP19" s="445"/>
      <c r="BQ19" s="445"/>
      <c r="BR19" s="445"/>
      <c r="BS19" s="445"/>
      <c r="BT19" s="445"/>
      <c r="BU19" s="445"/>
      <c r="BV19" s="445"/>
      <c r="BW19" s="445"/>
      <c r="BX19" s="445"/>
      <c r="BY19" s="445"/>
      <c r="BZ19" s="445"/>
      <c r="CA19" s="445"/>
      <c r="CB19" s="445"/>
      <c r="CC19" s="506"/>
      <c r="CD19" s="331">
        <f t="shared" si="0"/>
        <v>628348</v>
      </c>
      <c r="CE19" s="331"/>
      <c r="CF19" s="331"/>
      <c r="CG19" s="331"/>
      <c r="CH19" s="331"/>
      <c r="CI19" s="331"/>
      <c r="CJ19" s="331"/>
      <c r="CK19" s="331"/>
      <c r="CL19" s="331"/>
      <c r="CM19" s="331"/>
      <c r="CN19" s="331"/>
      <c r="CO19" s="331"/>
      <c r="CP19" s="331"/>
      <c r="CQ19" s="331"/>
      <c r="CR19" s="331"/>
      <c r="CS19" s="276"/>
      <c r="CT19" s="276"/>
      <c r="CU19" s="276"/>
      <c r="CV19" s="276"/>
      <c r="CW19" s="276"/>
      <c r="CX19" s="276"/>
      <c r="CY19" s="276"/>
      <c r="CZ19" s="276"/>
      <c r="DA19" s="276"/>
      <c r="DB19" s="276"/>
      <c r="DC19" s="276"/>
      <c r="DD19" s="276"/>
      <c r="DE19" s="276"/>
      <c r="DF19" s="276"/>
      <c r="DG19" s="677"/>
    </row>
    <row r="20" spans="1:111" ht="15" customHeight="1">
      <c r="A20" s="760"/>
      <c r="B20" s="761"/>
      <c r="C20" s="761"/>
      <c r="D20" s="761"/>
      <c r="E20" s="761"/>
      <c r="F20" s="762"/>
      <c r="G20" s="144" t="s">
        <v>9</v>
      </c>
      <c r="H20" s="144"/>
      <c r="I20" s="144"/>
      <c r="J20" s="144"/>
      <c r="K20" s="144"/>
      <c r="L20" s="144"/>
      <c r="M20" s="144"/>
      <c r="N20" s="144"/>
      <c r="O20" s="144"/>
      <c r="P20" s="144"/>
      <c r="Q20" s="144"/>
      <c r="R20" s="144"/>
      <c r="S20" s="144"/>
      <c r="T20" s="144"/>
      <c r="U20" s="144"/>
      <c r="V20" s="144"/>
      <c r="W20" s="144"/>
      <c r="X20" s="144"/>
      <c r="Y20" s="144"/>
      <c r="Z20" s="144"/>
      <c r="AA20" s="488"/>
      <c r="AB20" s="917">
        <v>0</v>
      </c>
      <c r="AC20" s="918"/>
      <c r="AD20" s="919"/>
      <c r="AE20" s="920">
        <v>8</v>
      </c>
      <c r="AF20" s="918"/>
      <c r="AG20" s="919"/>
      <c r="AH20" s="920">
        <v>0</v>
      </c>
      <c r="AI20" s="918"/>
      <c r="AJ20" s="921"/>
      <c r="AK20" s="428">
        <v>839541</v>
      </c>
      <c r="AL20" s="445"/>
      <c r="AM20" s="445"/>
      <c r="AN20" s="445"/>
      <c r="AO20" s="445"/>
      <c r="AP20" s="445"/>
      <c r="AQ20" s="445"/>
      <c r="AR20" s="445"/>
      <c r="AS20" s="445"/>
      <c r="AT20" s="445"/>
      <c r="AU20" s="445"/>
      <c r="AV20" s="445"/>
      <c r="AW20" s="445"/>
      <c r="AX20" s="445"/>
      <c r="AY20" s="506"/>
      <c r="AZ20" s="428"/>
      <c r="BA20" s="445"/>
      <c r="BB20" s="445"/>
      <c r="BC20" s="445"/>
      <c r="BD20" s="445"/>
      <c r="BE20" s="445"/>
      <c r="BF20" s="445"/>
      <c r="BG20" s="445"/>
      <c r="BH20" s="445"/>
      <c r="BI20" s="445"/>
      <c r="BJ20" s="445"/>
      <c r="BK20" s="445"/>
      <c r="BL20" s="445"/>
      <c r="BM20" s="445"/>
      <c r="BN20" s="506"/>
      <c r="BO20" s="428"/>
      <c r="BP20" s="445"/>
      <c r="BQ20" s="445"/>
      <c r="BR20" s="445"/>
      <c r="BS20" s="445"/>
      <c r="BT20" s="445"/>
      <c r="BU20" s="445"/>
      <c r="BV20" s="445"/>
      <c r="BW20" s="445"/>
      <c r="BX20" s="445"/>
      <c r="BY20" s="445"/>
      <c r="BZ20" s="445"/>
      <c r="CA20" s="445"/>
      <c r="CB20" s="445"/>
      <c r="CC20" s="506"/>
      <c r="CD20" s="331">
        <f t="shared" si="0"/>
        <v>839541</v>
      </c>
      <c r="CE20" s="331"/>
      <c r="CF20" s="331"/>
      <c r="CG20" s="331"/>
      <c r="CH20" s="331"/>
      <c r="CI20" s="331"/>
      <c r="CJ20" s="331"/>
      <c r="CK20" s="331"/>
      <c r="CL20" s="331"/>
      <c r="CM20" s="331"/>
      <c r="CN20" s="331"/>
      <c r="CO20" s="331"/>
      <c r="CP20" s="331"/>
      <c r="CQ20" s="331"/>
      <c r="CR20" s="331"/>
      <c r="CS20" s="276"/>
      <c r="CT20" s="276"/>
      <c r="CU20" s="276"/>
      <c r="CV20" s="276"/>
      <c r="CW20" s="276"/>
      <c r="CX20" s="276"/>
      <c r="CY20" s="276"/>
      <c r="CZ20" s="276"/>
      <c r="DA20" s="276"/>
      <c r="DB20" s="276"/>
      <c r="DC20" s="276"/>
      <c r="DD20" s="276"/>
      <c r="DE20" s="276"/>
      <c r="DF20" s="276"/>
      <c r="DG20" s="677"/>
    </row>
    <row r="21" spans="1:111" ht="15" customHeight="1">
      <c r="A21" s="760"/>
      <c r="B21" s="761"/>
      <c r="C21" s="761"/>
      <c r="D21" s="761"/>
      <c r="E21" s="761"/>
      <c r="F21" s="762"/>
      <c r="G21" s="144" t="s">
        <v>4414</v>
      </c>
      <c r="H21" s="144"/>
      <c r="I21" s="144"/>
      <c r="J21" s="144"/>
      <c r="K21" s="144"/>
      <c r="L21" s="144"/>
      <c r="M21" s="144"/>
      <c r="N21" s="144"/>
      <c r="O21" s="144"/>
      <c r="P21" s="144"/>
      <c r="Q21" s="144"/>
      <c r="R21" s="144"/>
      <c r="S21" s="144"/>
      <c r="T21" s="144"/>
      <c r="U21" s="144"/>
      <c r="V21" s="144"/>
      <c r="W21" s="144"/>
      <c r="X21" s="144"/>
      <c r="Y21" s="144"/>
      <c r="Z21" s="144"/>
      <c r="AA21" s="488"/>
      <c r="AB21" s="917">
        <v>0</v>
      </c>
      <c r="AC21" s="918"/>
      <c r="AD21" s="919"/>
      <c r="AE21" s="920">
        <v>9</v>
      </c>
      <c r="AF21" s="918"/>
      <c r="AG21" s="919"/>
      <c r="AH21" s="920">
        <v>0</v>
      </c>
      <c r="AI21" s="918"/>
      <c r="AJ21" s="921"/>
      <c r="AK21" s="428">
        <v>1585044</v>
      </c>
      <c r="AL21" s="445"/>
      <c r="AM21" s="445"/>
      <c r="AN21" s="445"/>
      <c r="AO21" s="445"/>
      <c r="AP21" s="445"/>
      <c r="AQ21" s="445"/>
      <c r="AR21" s="445"/>
      <c r="AS21" s="445"/>
      <c r="AT21" s="445"/>
      <c r="AU21" s="445"/>
      <c r="AV21" s="445"/>
      <c r="AW21" s="445"/>
      <c r="AX21" s="445"/>
      <c r="AY21" s="506"/>
      <c r="AZ21" s="428"/>
      <c r="BA21" s="445"/>
      <c r="BB21" s="445"/>
      <c r="BC21" s="445"/>
      <c r="BD21" s="445"/>
      <c r="BE21" s="445"/>
      <c r="BF21" s="445"/>
      <c r="BG21" s="445"/>
      <c r="BH21" s="445"/>
      <c r="BI21" s="445"/>
      <c r="BJ21" s="445"/>
      <c r="BK21" s="445"/>
      <c r="BL21" s="445"/>
      <c r="BM21" s="445"/>
      <c r="BN21" s="506"/>
      <c r="BO21" s="428"/>
      <c r="BP21" s="445"/>
      <c r="BQ21" s="445"/>
      <c r="BR21" s="445"/>
      <c r="BS21" s="445"/>
      <c r="BT21" s="445"/>
      <c r="BU21" s="445"/>
      <c r="BV21" s="445"/>
      <c r="BW21" s="445"/>
      <c r="BX21" s="445"/>
      <c r="BY21" s="445"/>
      <c r="BZ21" s="445"/>
      <c r="CA21" s="445"/>
      <c r="CB21" s="445"/>
      <c r="CC21" s="506"/>
      <c r="CD21" s="331">
        <f t="shared" si="0"/>
        <v>1585044</v>
      </c>
      <c r="CE21" s="331"/>
      <c r="CF21" s="331"/>
      <c r="CG21" s="331"/>
      <c r="CH21" s="331"/>
      <c r="CI21" s="331"/>
      <c r="CJ21" s="331"/>
      <c r="CK21" s="331"/>
      <c r="CL21" s="331"/>
      <c r="CM21" s="331"/>
      <c r="CN21" s="331"/>
      <c r="CO21" s="331"/>
      <c r="CP21" s="331"/>
      <c r="CQ21" s="331"/>
      <c r="CR21" s="331"/>
      <c r="CS21" s="276"/>
      <c r="CT21" s="276"/>
      <c r="CU21" s="276"/>
      <c r="CV21" s="276"/>
      <c r="CW21" s="276"/>
      <c r="CX21" s="276"/>
      <c r="CY21" s="276"/>
      <c r="CZ21" s="276"/>
      <c r="DA21" s="276"/>
      <c r="DB21" s="276"/>
      <c r="DC21" s="276"/>
      <c r="DD21" s="276"/>
      <c r="DE21" s="276"/>
      <c r="DF21" s="276"/>
      <c r="DG21" s="677"/>
    </row>
    <row r="22" spans="1:111" ht="15" customHeight="1">
      <c r="A22" s="760"/>
      <c r="B22" s="761"/>
      <c r="C22" s="761"/>
      <c r="D22" s="761"/>
      <c r="E22" s="761"/>
      <c r="F22" s="762"/>
      <c r="G22" s="144" t="s">
        <v>4416</v>
      </c>
      <c r="H22" s="144"/>
      <c r="I22" s="144"/>
      <c r="J22" s="144"/>
      <c r="K22" s="144"/>
      <c r="L22" s="144"/>
      <c r="M22" s="144"/>
      <c r="N22" s="144"/>
      <c r="O22" s="144"/>
      <c r="P22" s="144"/>
      <c r="Q22" s="144"/>
      <c r="R22" s="144"/>
      <c r="S22" s="144"/>
      <c r="T22" s="144"/>
      <c r="U22" s="144"/>
      <c r="V22" s="144"/>
      <c r="W22" s="144"/>
      <c r="X22" s="144"/>
      <c r="Y22" s="144"/>
      <c r="Z22" s="144"/>
      <c r="AA22" s="488"/>
      <c r="AB22" s="917">
        <v>1</v>
      </c>
      <c r="AC22" s="918"/>
      <c r="AD22" s="919"/>
      <c r="AE22" s="920">
        <v>0</v>
      </c>
      <c r="AF22" s="918"/>
      <c r="AG22" s="919"/>
      <c r="AH22" s="920">
        <v>0</v>
      </c>
      <c r="AI22" s="918"/>
      <c r="AJ22" s="921"/>
      <c r="AK22" s="428">
        <v>1227469</v>
      </c>
      <c r="AL22" s="445"/>
      <c r="AM22" s="445"/>
      <c r="AN22" s="445"/>
      <c r="AO22" s="445"/>
      <c r="AP22" s="445"/>
      <c r="AQ22" s="445"/>
      <c r="AR22" s="445"/>
      <c r="AS22" s="445"/>
      <c r="AT22" s="445"/>
      <c r="AU22" s="445"/>
      <c r="AV22" s="445"/>
      <c r="AW22" s="445"/>
      <c r="AX22" s="445"/>
      <c r="AY22" s="506"/>
      <c r="AZ22" s="428"/>
      <c r="BA22" s="445"/>
      <c r="BB22" s="445"/>
      <c r="BC22" s="445"/>
      <c r="BD22" s="445"/>
      <c r="BE22" s="445"/>
      <c r="BF22" s="445"/>
      <c r="BG22" s="445"/>
      <c r="BH22" s="445"/>
      <c r="BI22" s="445"/>
      <c r="BJ22" s="445"/>
      <c r="BK22" s="445"/>
      <c r="BL22" s="445"/>
      <c r="BM22" s="445"/>
      <c r="BN22" s="506"/>
      <c r="BO22" s="428"/>
      <c r="BP22" s="445"/>
      <c r="BQ22" s="445"/>
      <c r="BR22" s="445"/>
      <c r="BS22" s="445"/>
      <c r="BT22" s="445"/>
      <c r="BU22" s="445"/>
      <c r="BV22" s="445"/>
      <c r="BW22" s="445"/>
      <c r="BX22" s="445"/>
      <c r="BY22" s="445"/>
      <c r="BZ22" s="445"/>
      <c r="CA22" s="445"/>
      <c r="CB22" s="445"/>
      <c r="CC22" s="506"/>
      <c r="CD22" s="331">
        <f t="shared" si="0"/>
        <v>1227469</v>
      </c>
      <c r="CE22" s="331"/>
      <c r="CF22" s="331"/>
      <c r="CG22" s="331"/>
      <c r="CH22" s="331"/>
      <c r="CI22" s="331"/>
      <c r="CJ22" s="331"/>
      <c r="CK22" s="331"/>
      <c r="CL22" s="331"/>
      <c r="CM22" s="331"/>
      <c r="CN22" s="331"/>
      <c r="CO22" s="331"/>
      <c r="CP22" s="331"/>
      <c r="CQ22" s="331"/>
      <c r="CR22" s="331"/>
      <c r="CS22" s="276"/>
      <c r="CT22" s="276"/>
      <c r="CU22" s="276"/>
      <c r="CV22" s="276"/>
      <c r="CW22" s="276"/>
      <c r="CX22" s="276"/>
      <c r="CY22" s="276"/>
      <c r="CZ22" s="276"/>
      <c r="DA22" s="276"/>
      <c r="DB22" s="276"/>
      <c r="DC22" s="276"/>
      <c r="DD22" s="276"/>
      <c r="DE22" s="276"/>
      <c r="DF22" s="276"/>
      <c r="DG22" s="677"/>
    </row>
    <row r="23" spans="1:111" ht="15" customHeight="1">
      <c r="A23" s="760"/>
      <c r="B23" s="761"/>
      <c r="C23" s="761"/>
      <c r="D23" s="761"/>
      <c r="E23" s="761"/>
      <c r="F23" s="762"/>
      <c r="G23" s="144" t="s">
        <v>4423</v>
      </c>
      <c r="H23" s="144"/>
      <c r="I23" s="144"/>
      <c r="J23" s="144"/>
      <c r="K23" s="144"/>
      <c r="L23" s="144"/>
      <c r="M23" s="144"/>
      <c r="N23" s="144"/>
      <c r="O23" s="144"/>
      <c r="P23" s="144"/>
      <c r="Q23" s="144"/>
      <c r="R23" s="144"/>
      <c r="S23" s="144"/>
      <c r="T23" s="144"/>
      <c r="U23" s="144"/>
      <c r="V23" s="144"/>
      <c r="W23" s="144"/>
      <c r="X23" s="144"/>
      <c r="Y23" s="144"/>
      <c r="Z23" s="144"/>
      <c r="AA23" s="488"/>
      <c r="AB23" s="917">
        <v>1</v>
      </c>
      <c r="AC23" s="918"/>
      <c r="AD23" s="919"/>
      <c r="AE23" s="920">
        <v>1</v>
      </c>
      <c r="AF23" s="918"/>
      <c r="AG23" s="919"/>
      <c r="AH23" s="920">
        <v>0</v>
      </c>
      <c r="AI23" s="918"/>
      <c r="AJ23" s="921"/>
      <c r="AK23" s="428">
        <v>904463</v>
      </c>
      <c r="AL23" s="445"/>
      <c r="AM23" s="445"/>
      <c r="AN23" s="445"/>
      <c r="AO23" s="445"/>
      <c r="AP23" s="445"/>
      <c r="AQ23" s="445"/>
      <c r="AR23" s="445"/>
      <c r="AS23" s="445"/>
      <c r="AT23" s="445"/>
      <c r="AU23" s="445"/>
      <c r="AV23" s="445"/>
      <c r="AW23" s="445"/>
      <c r="AX23" s="445"/>
      <c r="AY23" s="506"/>
      <c r="AZ23" s="428"/>
      <c r="BA23" s="445"/>
      <c r="BB23" s="445"/>
      <c r="BC23" s="445"/>
      <c r="BD23" s="445"/>
      <c r="BE23" s="445"/>
      <c r="BF23" s="445"/>
      <c r="BG23" s="445"/>
      <c r="BH23" s="445"/>
      <c r="BI23" s="445"/>
      <c r="BJ23" s="445"/>
      <c r="BK23" s="445"/>
      <c r="BL23" s="445"/>
      <c r="BM23" s="445"/>
      <c r="BN23" s="506"/>
      <c r="BO23" s="428"/>
      <c r="BP23" s="445"/>
      <c r="BQ23" s="445"/>
      <c r="BR23" s="445"/>
      <c r="BS23" s="445"/>
      <c r="BT23" s="445"/>
      <c r="BU23" s="445"/>
      <c r="BV23" s="445"/>
      <c r="BW23" s="445"/>
      <c r="BX23" s="445"/>
      <c r="BY23" s="445"/>
      <c r="BZ23" s="445"/>
      <c r="CA23" s="445"/>
      <c r="CB23" s="445"/>
      <c r="CC23" s="506"/>
      <c r="CD23" s="331">
        <f t="shared" si="0"/>
        <v>904463</v>
      </c>
      <c r="CE23" s="331"/>
      <c r="CF23" s="331"/>
      <c r="CG23" s="331"/>
      <c r="CH23" s="331"/>
      <c r="CI23" s="331"/>
      <c r="CJ23" s="331"/>
      <c r="CK23" s="331"/>
      <c r="CL23" s="331"/>
      <c r="CM23" s="331"/>
      <c r="CN23" s="331"/>
      <c r="CO23" s="331"/>
      <c r="CP23" s="331"/>
      <c r="CQ23" s="331"/>
      <c r="CR23" s="331"/>
      <c r="CS23" s="276"/>
      <c r="CT23" s="276"/>
      <c r="CU23" s="276"/>
      <c r="CV23" s="276"/>
      <c r="CW23" s="276"/>
      <c r="CX23" s="276"/>
      <c r="CY23" s="276"/>
      <c r="CZ23" s="276"/>
      <c r="DA23" s="276"/>
      <c r="DB23" s="276"/>
      <c r="DC23" s="276"/>
      <c r="DD23" s="276"/>
      <c r="DE23" s="276"/>
      <c r="DF23" s="276"/>
      <c r="DG23" s="677"/>
    </row>
    <row r="24" spans="1:111" ht="15" customHeight="1">
      <c r="A24" s="760"/>
      <c r="B24" s="761"/>
      <c r="C24" s="761"/>
      <c r="D24" s="761"/>
      <c r="E24" s="761"/>
      <c r="F24" s="762"/>
      <c r="G24" s="144" t="s">
        <v>4419</v>
      </c>
      <c r="H24" s="144"/>
      <c r="I24" s="144"/>
      <c r="J24" s="144"/>
      <c r="K24" s="144"/>
      <c r="L24" s="144"/>
      <c r="M24" s="144"/>
      <c r="N24" s="144"/>
      <c r="O24" s="144"/>
      <c r="P24" s="144"/>
      <c r="Q24" s="144"/>
      <c r="R24" s="144"/>
      <c r="S24" s="144"/>
      <c r="T24" s="144"/>
      <c r="U24" s="144"/>
      <c r="V24" s="144"/>
      <c r="W24" s="144"/>
      <c r="X24" s="144"/>
      <c r="Y24" s="144"/>
      <c r="Z24" s="144"/>
      <c r="AA24" s="488"/>
      <c r="AB24" s="917">
        <v>1</v>
      </c>
      <c r="AC24" s="918"/>
      <c r="AD24" s="919"/>
      <c r="AE24" s="920">
        <v>2</v>
      </c>
      <c r="AF24" s="918"/>
      <c r="AG24" s="919"/>
      <c r="AH24" s="920">
        <v>0</v>
      </c>
      <c r="AI24" s="918"/>
      <c r="AJ24" s="921"/>
      <c r="AK24" s="428">
        <v>593022</v>
      </c>
      <c r="AL24" s="445"/>
      <c r="AM24" s="445"/>
      <c r="AN24" s="445"/>
      <c r="AO24" s="445"/>
      <c r="AP24" s="445"/>
      <c r="AQ24" s="445"/>
      <c r="AR24" s="445"/>
      <c r="AS24" s="445"/>
      <c r="AT24" s="445"/>
      <c r="AU24" s="445"/>
      <c r="AV24" s="445"/>
      <c r="AW24" s="445"/>
      <c r="AX24" s="445"/>
      <c r="AY24" s="506"/>
      <c r="AZ24" s="428"/>
      <c r="BA24" s="445"/>
      <c r="BB24" s="445"/>
      <c r="BC24" s="445"/>
      <c r="BD24" s="445"/>
      <c r="BE24" s="445"/>
      <c r="BF24" s="445"/>
      <c r="BG24" s="445"/>
      <c r="BH24" s="445"/>
      <c r="BI24" s="445"/>
      <c r="BJ24" s="445"/>
      <c r="BK24" s="445"/>
      <c r="BL24" s="445"/>
      <c r="BM24" s="445"/>
      <c r="BN24" s="506"/>
      <c r="BO24" s="428"/>
      <c r="BP24" s="445"/>
      <c r="BQ24" s="445"/>
      <c r="BR24" s="445"/>
      <c r="BS24" s="445"/>
      <c r="BT24" s="445"/>
      <c r="BU24" s="445"/>
      <c r="BV24" s="445"/>
      <c r="BW24" s="445"/>
      <c r="BX24" s="445"/>
      <c r="BY24" s="445"/>
      <c r="BZ24" s="445"/>
      <c r="CA24" s="445"/>
      <c r="CB24" s="445"/>
      <c r="CC24" s="506"/>
      <c r="CD24" s="331">
        <f>SUM(AK24:CC24)</f>
        <v>593022</v>
      </c>
      <c r="CE24" s="331"/>
      <c r="CF24" s="331"/>
      <c r="CG24" s="331"/>
      <c r="CH24" s="331"/>
      <c r="CI24" s="331"/>
      <c r="CJ24" s="331"/>
      <c r="CK24" s="331"/>
      <c r="CL24" s="331"/>
      <c r="CM24" s="331"/>
      <c r="CN24" s="331"/>
      <c r="CO24" s="331"/>
      <c r="CP24" s="331"/>
      <c r="CQ24" s="331"/>
      <c r="CR24" s="331"/>
      <c r="CS24" s="276"/>
      <c r="CT24" s="276"/>
      <c r="CU24" s="276"/>
      <c r="CV24" s="276"/>
      <c r="CW24" s="276"/>
      <c r="CX24" s="276"/>
      <c r="CY24" s="276"/>
      <c r="CZ24" s="276"/>
      <c r="DA24" s="276"/>
      <c r="DB24" s="276"/>
      <c r="DC24" s="276"/>
      <c r="DD24" s="276"/>
      <c r="DE24" s="276"/>
      <c r="DF24" s="276"/>
      <c r="DG24" s="677"/>
    </row>
    <row r="25" spans="1:111" ht="15" customHeight="1">
      <c r="A25" s="760"/>
      <c r="B25" s="761"/>
      <c r="C25" s="761"/>
      <c r="D25" s="761"/>
      <c r="E25" s="761"/>
      <c r="F25" s="762"/>
      <c r="G25" s="144" t="s">
        <v>336</v>
      </c>
      <c r="H25" s="144"/>
      <c r="I25" s="144"/>
      <c r="J25" s="144"/>
      <c r="K25" s="144"/>
      <c r="L25" s="144"/>
      <c r="M25" s="144"/>
      <c r="N25" s="144"/>
      <c r="O25" s="144"/>
      <c r="P25" s="144"/>
      <c r="Q25" s="144"/>
      <c r="R25" s="144"/>
      <c r="S25" s="144"/>
      <c r="T25" s="144"/>
      <c r="U25" s="144"/>
      <c r="V25" s="144"/>
      <c r="W25" s="144"/>
      <c r="X25" s="144"/>
      <c r="Y25" s="144"/>
      <c r="Z25" s="144"/>
      <c r="AA25" s="488"/>
      <c r="AB25" s="917">
        <v>1</v>
      </c>
      <c r="AC25" s="918"/>
      <c r="AD25" s="919"/>
      <c r="AE25" s="920">
        <v>3</v>
      </c>
      <c r="AF25" s="918"/>
      <c r="AG25" s="919"/>
      <c r="AH25" s="920">
        <v>0</v>
      </c>
      <c r="AI25" s="918"/>
      <c r="AJ25" s="921"/>
      <c r="AK25" s="540">
        <f>SUM(AK13:AY24)</f>
        <v>8711163</v>
      </c>
      <c r="AL25" s="543"/>
      <c r="AM25" s="543"/>
      <c r="AN25" s="543"/>
      <c r="AO25" s="543"/>
      <c r="AP25" s="543"/>
      <c r="AQ25" s="543"/>
      <c r="AR25" s="543"/>
      <c r="AS25" s="543"/>
      <c r="AT25" s="543"/>
      <c r="AU25" s="543"/>
      <c r="AV25" s="543"/>
      <c r="AW25" s="543"/>
      <c r="AX25" s="543"/>
      <c r="AY25" s="544"/>
      <c r="AZ25" s="540">
        <f>SUM(AZ13:BN24)</f>
        <v>1767</v>
      </c>
      <c r="BA25" s="543"/>
      <c r="BB25" s="543"/>
      <c r="BC25" s="543"/>
      <c r="BD25" s="543"/>
      <c r="BE25" s="543"/>
      <c r="BF25" s="543"/>
      <c r="BG25" s="543"/>
      <c r="BH25" s="543"/>
      <c r="BI25" s="543"/>
      <c r="BJ25" s="543"/>
      <c r="BK25" s="543"/>
      <c r="BL25" s="543"/>
      <c r="BM25" s="543"/>
      <c r="BN25" s="544"/>
      <c r="BO25" s="540">
        <f>SUM(BO13:CC24)</f>
        <v>0</v>
      </c>
      <c r="BP25" s="543"/>
      <c r="BQ25" s="543"/>
      <c r="BR25" s="543"/>
      <c r="BS25" s="543"/>
      <c r="BT25" s="543"/>
      <c r="BU25" s="543"/>
      <c r="BV25" s="543"/>
      <c r="BW25" s="543"/>
      <c r="BX25" s="543"/>
      <c r="BY25" s="543"/>
      <c r="BZ25" s="543"/>
      <c r="CA25" s="543"/>
      <c r="CB25" s="543"/>
      <c r="CC25" s="544"/>
      <c r="CD25" s="540">
        <f>SUM(AK25:CC25)</f>
        <v>8712930</v>
      </c>
      <c r="CE25" s="543"/>
      <c r="CF25" s="543"/>
      <c r="CG25" s="543"/>
      <c r="CH25" s="543"/>
      <c r="CI25" s="543"/>
      <c r="CJ25" s="543"/>
      <c r="CK25" s="543"/>
      <c r="CL25" s="543"/>
      <c r="CM25" s="543"/>
      <c r="CN25" s="543"/>
      <c r="CO25" s="543"/>
      <c r="CP25" s="543"/>
      <c r="CQ25" s="543"/>
      <c r="CR25" s="544"/>
      <c r="CS25" s="676"/>
      <c r="CT25" s="837"/>
      <c r="CU25" s="837"/>
      <c r="CV25" s="837"/>
      <c r="CW25" s="837"/>
      <c r="CX25" s="837"/>
      <c r="CY25" s="837"/>
      <c r="CZ25" s="837"/>
      <c r="DA25" s="837"/>
      <c r="DB25" s="837"/>
      <c r="DC25" s="837"/>
      <c r="DD25" s="837"/>
      <c r="DE25" s="837"/>
      <c r="DF25" s="837"/>
      <c r="DG25" s="838"/>
    </row>
    <row r="26" spans="1:111" ht="15" customHeight="1" thickBot="1">
      <c r="A26" s="760"/>
      <c r="B26" s="761"/>
      <c r="C26" s="761"/>
      <c r="D26" s="761"/>
      <c r="E26" s="761"/>
      <c r="F26" s="762"/>
      <c r="G26" s="144" t="s">
        <v>619</v>
      </c>
      <c r="H26" s="144"/>
      <c r="I26" s="144"/>
      <c r="J26" s="144"/>
      <c r="K26" s="144"/>
      <c r="L26" s="144"/>
      <c r="M26" s="144"/>
      <c r="N26" s="144"/>
      <c r="O26" s="144"/>
      <c r="P26" s="144"/>
      <c r="Q26" s="144"/>
      <c r="R26" s="144"/>
      <c r="S26" s="144"/>
      <c r="T26" s="144"/>
      <c r="U26" s="144"/>
      <c r="V26" s="144"/>
      <c r="W26" s="144"/>
      <c r="X26" s="144"/>
      <c r="Y26" s="144"/>
      <c r="Z26" s="144"/>
      <c r="AA26" s="488"/>
      <c r="AB26" s="922">
        <v>1</v>
      </c>
      <c r="AC26" s="923"/>
      <c r="AD26" s="924"/>
      <c r="AE26" s="925">
        <v>4</v>
      </c>
      <c r="AF26" s="923"/>
      <c r="AG26" s="924"/>
      <c r="AH26" s="925">
        <v>0</v>
      </c>
      <c r="AI26" s="923"/>
      <c r="AJ26" s="926"/>
      <c r="AK26" s="380">
        <v>5451579</v>
      </c>
      <c r="AL26" s="455"/>
      <c r="AM26" s="455"/>
      <c r="AN26" s="455"/>
      <c r="AO26" s="455"/>
      <c r="AP26" s="455"/>
      <c r="AQ26" s="455"/>
      <c r="AR26" s="455"/>
      <c r="AS26" s="455"/>
      <c r="AT26" s="455"/>
      <c r="AU26" s="455"/>
      <c r="AV26" s="455"/>
      <c r="AW26" s="455"/>
      <c r="AX26" s="455"/>
      <c r="AY26" s="882"/>
      <c r="AZ26" s="380"/>
      <c r="BA26" s="455"/>
      <c r="BB26" s="455"/>
      <c r="BC26" s="455"/>
      <c r="BD26" s="455"/>
      <c r="BE26" s="455"/>
      <c r="BF26" s="455"/>
      <c r="BG26" s="455"/>
      <c r="BH26" s="455"/>
      <c r="BI26" s="455"/>
      <c r="BJ26" s="455"/>
      <c r="BK26" s="455"/>
      <c r="BL26" s="455"/>
      <c r="BM26" s="455"/>
      <c r="BN26" s="882"/>
      <c r="BO26" s="380"/>
      <c r="BP26" s="455"/>
      <c r="BQ26" s="455"/>
      <c r="BR26" s="455"/>
      <c r="BS26" s="455"/>
      <c r="BT26" s="455"/>
      <c r="BU26" s="455"/>
      <c r="BV26" s="455"/>
      <c r="BW26" s="455"/>
      <c r="BX26" s="455"/>
      <c r="BY26" s="455"/>
      <c r="BZ26" s="455"/>
      <c r="CA26" s="455"/>
      <c r="CB26" s="455"/>
      <c r="CC26" s="882"/>
      <c r="CD26" s="291">
        <f>SUM(AK26:CC26)</f>
        <v>5451579</v>
      </c>
      <c r="CE26" s="291"/>
      <c r="CF26" s="291"/>
      <c r="CG26" s="291"/>
      <c r="CH26" s="291"/>
      <c r="CI26" s="291"/>
      <c r="CJ26" s="291"/>
      <c r="CK26" s="291"/>
      <c r="CL26" s="291"/>
      <c r="CM26" s="291"/>
      <c r="CN26" s="291"/>
      <c r="CO26" s="291"/>
      <c r="CP26" s="291"/>
      <c r="CQ26" s="291"/>
      <c r="CR26" s="291"/>
      <c r="CS26" s="690"/>
      <c r="CT26" s="690"/>
      <c r="CU26" s="690"/>
      <c r="CV26" s="690"/>
      <c r="CW26" s="690"/>
      <c r="CX26" s="690"/>
      <c r="CY26" s="690"/>
      <c r="CZ26" s="690"/>
      <c r="DA26" s="690"/>
      <c r="DB26" s="690"/>
      <c r="DC26" s="690"/>
      <c r="DD26" s="690"/>
      <c r="DE26" s="690"/>
      <c r="DF26" s="690"/>
      <c r="DG26" s="693"/>
    </row>
    <row r="27" spans="1:111" ht="15" customHeight="1" thickBot="1">
      <c r="A27" s="760"/>
      <c r="B27" s="761"/>
      <c r="C27" s="761"/>
      <c r="D27" s="761"/>
      <c r="E27" s="761"/>
      <c r="F27" s="762"/>
      <c r="G27" s="143"/>
      <c r="H27" s="144"/>
      <c r="I27" s="144"/>
      <c r="J27" s="144"/>
      <c r="K27" s="144"/>
      <c r="L27" s="144"/>
      <c r="M27" s="144"/>
      <c r="N27" s="144"/>
      <c r="O27" s="144"/>
      <c r="P27" s="144"/>
      <c r="Q27" s="144"/>
      <c r="R27" s="144"/>
      <c r="S27" s="144"/>
      <c r="T27" s="144"/>
      <c r="U27" s="144"/>
      <c r="V27" s="144"/>
      <c r="W27" s="144"/>
      <c r="X27" s="144"/>
      <c r="Y27" s="144"/>
      <c r="Z27" s="144"/>
      <c r="AA27" s="144"/>
      <c r="AB27" s="927"/>
      <c r="AC27" s="927"/>
      <c r="AD27" s="927"/>
      <c r="AE27" s="927"/>
      <c r="AF27" s="927"/>
      <c r="AG27" s="927"/>
      <c r="AH27" s="927"/>
      <c r="AI27" s="927"/>
      <c r="AJ27" s="927"/>
      <c r="AK27" s="371"/>
      <c r="AL27" s="371"/>
      <c r="AM27" s="371"/>
      <c r="AN27" s="371"/>
      <c r="AO27" s="371"/>
      <c r="AP27" s="371"/>
      <c r="AQ27" s="371"/>
      <c r="AR27" s="371"/>
      <c r="AS27" s="371"/>
      <c r="AT27" s="371"/>
      <c r="AU27" s="371"/>
      <c r="AV27" s="371"/>
      <c r="AW27" s="371"/>
      <c r="AX27" s="371"/>
      <c r="AY27" s="371"/>
      <c r="AZ27" s="371"/>
      <c r="BA27" s="371"/>
      <c r="BB27" s="371"/>
      <c r="BC27" s="371"/>
      <c r="BD27" s="371"/>
      <c r="BE27" s="371"/>
      <c r="BF27" s="371"/>
      <c r="BG27" s="371"/>
      <c r="BH27" s="371"/>
      <c r="BI27" s="371"/>
      <c r="BJ27" s="371"/>
      <c r="BK27" s="371"/>
      <c r="BL27" s="371"/>
      <c r="BM27" s="371"/>
      <c r="BN27" s="371"/>
      <c r="BO27" s="371"/>
      <c r="BP27" s="371"/>
      <c r="BQ27" s="371"/>
      <c r="BR27" s="371"/>
      <c r="BS27" s="371"/>
      <c r="BT27" s="371"/>
      <c r="BU27" s="371"/>
      <c r="BV27" s="371"/>
      <c r="BW27" s="371"/>
      <c r="BX27" s="371"/>
      <c r="BY27" s="371"/>
      <c r="BZ27" s="371"/>
      <c r="CA27" s="371"/>
      <c r="CB27" s="371"/>
      <c r="CC27" s="371"/>
      <c r="CD27" s="371"/>
      <c r="CE27" s="371"/>
      <c r="CF27" s="371"/>
      <c r="CG27" s="371"/>
      <c r="CH27" s="371"/>
      <c r="CI27" s="371"/>
      <c r="CJ27" s="371"/>
      <c r="CK27" s="371"/>
      <c r="CL27" s="371"/>
      <c r="CM27" s="371"/>
      <c r="CN27" s="371"/>
      <c r="CO27" s="371"/>
      <c r="CP27" s="371"/>
      <c r="CQ27" s="371"/>
      <c r="CR27" s="371"/>
      <c r="CS27" s="371"/>
      <c r="CT27" s="371"/>
      <c r="CU27" s="371"/>
      <c r="CV27" s="371"/>
      <c r="CW27" s="371"/>
      <c r="CX27" s="371"/>
      <c r="CY27" s="371"/>
      <c r="CZ27" s="371"/>
      <c r="DA27" s="371"/>
      <c r="DB27" s="371"/>
      <c r="DC27" s="371"/>
      <c r="DD27" s="371"/>
      <c r="DE27" s="371"/>
      <c r="DF27" s="371"/>
      <c r="DG27" s="371"/>
    </row>
    <row r="28" spans="1:111" ht="15" customHeight="1">
      <c r="A28" s="760"/>
      <c r="B28" s="761"/>
      <c r="C28" s="761"/>
      <c r="D28" s="761"/>
      <c r="E28" s="761"/>
      <c r="F28" s="762"/>
      <c r="G28" s="144" t="s">
        <v>11</v>
      </c>
      <c r="H28" s="144"/>
      <c r="I28" s="144"/>
      <c r="J28" s="144"/>
      <c r="K28" s="144"/>
      <c r="L28" s="144"/>
      <c r="M28" s="144"/>
      <c r="N28" s="144"/>
      <c r="O28" s="144"/>
      <c r="P28" s="144"/>
      <c r="Q28" s="144"/>
      <c r="R28" s="144"/>
      <c r="S28" s="144"/>
      <c r="T28" s="144"/>
      <c r="U28" s="144"/>
      <c r="V28" s="144"/>
      <c r="W28" s="144"/>
      <c r="X28" s="144"/>
      <c r="Y28" s="144"/>
      <c r="Z28" s="144"/>
      <c r="AA28" s="488"/>
      <c r="AB28" s="912">
        <v>1</v>
      </c>
      <c r="AC28" s="913"/>
      <c r="AD28" s="914"/>
      <c r="AE28" s="915">
        <v>5</v>
      </c>
      <c r="AF28" s="913"/>
      <c r="AG28" s="914"/>
      <c r="AH28" s="915">
        <v>0</v>
      </c>
      <c r="AI28" s="913"/>
      <c r="AJ28" s="916"/>
      <c r="AK28" s="537">
        <f>SUM(AK13:AY15)</f>
        <v>682206</v>
      </c>
      <c r="AL28" s="538"/>
      <c r="AM28" s="538"/>
      <c r="AN28" s="538"/>
      <c r="AO28" s="538"/>
      <c r="AP28" s="538"/>
      <c r="AQ28" s="538"/>
      <c r="AR28" s="538"/>
      <c r="AS28" s="538"/>
      <c r="AT28" s="538"/>
      <c r="AU28" s="538"/>
      <c r="AV28" s="538"/>
      <c r="AW28" s="538"/>
      <c r="AX28" s="538"/>
      <c r="AY28" s="580"/>
      <c r="AZ28" s="537">
        <f>SUM(AZ13:BN15)</f>
        <v>0</v>
      </c>
      <c r="BA28" s="538"/>
      <c r="BB28" s="538"/>
      <c r="BC28" s="538"/>
      <c r="BD28" s="538"/>
      <c r="BE28" s="538"/>
      <c r="BF28" s="538"/>
      <c r="BG28" s="538"/>
      <c r="BH28" s="538"/>
      <c r="BI28" s="538"/>
      <c r="BJ28" s="538"/>
      <c r="BK28" s="538"/>
      <c r="BL28" s="538"/>
      <c r="BM28" s="538"/>
      <c r="BN28" s="580"/>
      <c r="BO28" s="537">
        <f>SUM(BO13:CC15)</f>
        <v>0</v>
      </c>
      <c r="BP28" s="538"/>
      <c r="BQ28" s="538"/>
      <c r="BR28" s="538"/>
      <c r="BS28" s="538"/>
      <c r="BT28" s="538"/>
      <c r="BU28" s="538"/>
      <c r="BV28" s="538"/>
      <c r="BW28" s="538"/>
      <c r="BX28" s="538"/>
      <c r="BY28" s="538"/>
      <c r="BZ28" s="538"/>
      <c r="CA28" s="538"/>
      <c r="CB28" s="538"/>
      <c r="CC28" s="580"/>
      <c r="CD28" s="537">
        <f>SUM(AK28:CC28)</f>
        <v>682206</v>
      </c>
      <c r="CE28" s="538"/>
      <c r="CF28" s="538"/>
      <c r="CG28" s="538"/>
      <c r="CH28" s="538"/>
      <c r="CI28" s="538"/>
      <c r="CJ28" s="538"/>
      <c r="CK28" s="538"/>
      <c r="CL28" s="538"/>
      <c r="CM28" s="538"/>
      <c r="CN28" s="538"/>
      <c r="CO28" s="538"/>
      <c r="CP28" s="538"/>
      <c r="CQ28" s="538"/>
      <c r="CR28" s="580"/>
      <c r="CS28" s="829"/>
      <c r="CT28" s="830"/>
      <c r="CU28" s="830"/>
      <c r="CV28" s="830"/>
      <c r="CW28" s="830"/>
      <c r="CX28" s="830"/>
      <c r="CY28" s="830"/>
      <c r="CZ28" s="830"/>
      <c r="DA28" s="830"/>
      <c r="DB28" s="830"/>
      <c r="DC28" s="830"/>
      <c r="DD28" s="830"/>
      <c r="DE28" s="830"/>
      <c r="DF28" s="830"/>
      <c r="DG28" s="831"/>
    </row>
    <row r="29" spans="1:111" ht="15" customHeight="1">
      <c r="A29" s="760"/>
      <c r="B29" s="761"/>
      <c r="C29" s="761"/>
      <c r="D29" s="761"/>
      <c r="E29" s="761"/>
      <c r="F29" s="762"/>
      <c r="G29" s="144" t="s">
        <v>12</v>
      </c>
      <c r="H29" s="144"/>
      <c r="I29" s="144"/>
      <c r="J29" s="144"/>
      <c r="K29" s="144"/>
      <c r="L29" s="144"/>
      <c r="M29" s="144"/>
      <c r="N29" s="144"/>
      <c r="O29" s="144"/>
      <c r="P29" s="144"/>
      <c r="Q29" s="144"/>
      <c r="R29" s="144"/>
      <c r="S29" s="144"/>
      <c r="T29" s="144"/>
      <c r="U29" s="144"/>
      <c r="V29" s="144"/>
      <c r="W29" s="144"/>
      <c r="X29" s="144"/>
      <c r="Y29" s="144"/>
      <c r="Z29" s="144"/>
      <c r="AA29" s="488"/>
      <c r="AB29" s="917">
        <v>1</v>
      </c>
      <c r="AC29" s="918"/>
      <c r="AD29" s="919"/>
      <c r="AE29" s="920">
        <v>6</v>
      </c>
      <c r="AF29" s="918"/>
      <c r="AG29" s="919"/>
      <c r="AH29" s="920">
        <v>0</v>
      </c>
      <c r="AI29" s="918"/>
      <c r="AJ29" s="921"/>
      <c r="AK29" s="540">
        <f>SUM(AK16:AY19)</f>
        <v>2879418</v>
      </c>
      <c r="AL29" s="543"/>
      <c r="AM29" s="543"/>
      <c r="AN29" s="543"/>
      <c r="AO29" s="543"/>
      <c r="AP29" s="543"/>
      <c r="AQ29" s="543"/>
      <c r="AR29" s="543"/>
      <c r="AS29" s="543"/>
      <c r="AT29" s="543"/>
      <c r="AU29" s="543"/>
      <c r="AV29" s="543"/>
      <c r="AW29" s="543"/>
      <c r="AX29" s="543"/>
      <c r="AY29" s="544"/>
      <c r="AZ29" s="540">
        <f>SUM(AZ16:BN19)</f>
        <v>1767</v>
      </c>
      <c r="BA29" s="543"/>
      <c r="BB29" s="543"/>
      <c r="BC29" s="543"/>
      <c r="BD29" s="543"/>
      <c r="BE29" s="543"/>
      <c r="BF29" s="543"/>
      <c r="BG29" s="543"/>
      <c r="BH29" s="543"/>
      <c r="BI29" s="543"/>
      <c r="BJ29" s="543"/>
      <c r="BK29" s="543"/>
      <c r="BL29" s="543"/>
      <c r="BM29" s="543"/>
      <c r="BN29" s="544"/>
      <c r="BO29" s="540">
        <f>SUM(BO16:CC19)</f>
        <v>0</v>
      </c>
      <c r="BP29" s="543"/>
      <c r="BQ29" s="543"/>
      <c r="BR29" s="543"/>
      <c r="BS29" s="543"/>
      <c r="BT29" s="543"/>
      <c r="BU29" s="543"/>
      <c r="BV29" s="543"/>
      <c r="BW29" s="543"/>
      <c r="BX29" s="543"/>
      <c r="BY29" s="543"/>
      <c r="BZ29" s="543"/>
      <c r="CA29" s="543"/>
      <c r="CB29" s="543"/>
      <c r="CC29" s="544"/>
      <c r="CD29" s="540">
        <f>SUM(AK29:CC29)</f>
        <v>2881185</v>
      </c>
      <c r="CE29" s="543"/>
      <c r="CF29" s="543"/>
      <c r="CG29" s="543"/>
      <c r="CH29" s="543"/>
      <c r="CI29" s="543"/>
      <c r="CJ29" s="543"/>
      <c r="CK29" s="543"/>
      <c r="CL29" s="543"/>
      <c r="CM29" s="543"/>
      <c r="CN29" s="543"/>
      <c r="CO29" s="543"/>
      <c r="CP29" s="543"/>
      <c r="CQ29" s="543"/>
      <c r="CR29" s="544"/>
      <c r="CS29" s="676"/>
      <c r="CT29" s="837"/>
      <c r="CU29" s="837"/>
      <c r="CV29" s="837"/>
      <c r="CW29" s="837"/>
      <c r="CX29" s="837"/>
      <c r="CY29" s="837"/>
      <c r="CZ29" s="837"/>
      <c r="DA29" s="837"/>
      <c r="DB29" s="837"/>
      <c r="DC29" s="837"/>
      <c r="DD29" s="837"/>
      <c r="DE29" s="837"/>
      <c r="DF29" s="837"/>
      <c r="DG29" s="838"/>
    </row>
    <row r="30" spans="1:111" ht="15" customHeight="1">
      <c r="A30" s="760"/>
      <c r="B30" s="761"/>
      <c r="C30" s="761"/>
      <c r="D30" s="761"/>
      <c r="E30" s="761"/>
      <c r="F30" s="762"/>
      <c r="G30" s="143" t="s">
        <v>9</v>
      </c>
      <c r="H30" s="144"/>
      <c r="I30" s="144"/>
      <c r="J30" s="144"/>
      <c r="K30" s="144"/>
      <c r="L30" s="144"/>
      <c r="M30" s="144"/>
      <c r="N30" s="144"/>
      <c r="O30" s="144"/>
      <c r="P30" s="144"/>
      <c r="Q30" s="144"/>
      <c r="R30" s="144"/>
      <c r="S30" s="144"/>
      <c r="T30" s="144"/>
      <c r="U30" s="144"/>
      <c r="V30" s="144"/>
      <c r="W30" s="144"/>
      <c r="X30" s="144"/>
      <c r="Y30" s="144"/>
      <c r="Z30" s="144"/>
      <c r="AA30" s="488"/>
      <c r="AB30" s="917">
        <v>1</v>
      </c>
      <c r="AC30" s="918"/>
      <c r="AD30" s="919"/>
      <c r="AE30" s="920">
        <v>7</v>
      </c>
      <c r="AF30" s="918"/>
      <c r="AG30" s="919"/>
      <c r="AH30" s="920">
        <v>0</v>
      </c>
      <c r="AI30" s="918"/>
      <c r="AJ30" s="921"/>
      <c r="AK30" s="540">
        <f>AK20</f>
        <v>839541</v>
      </c>
      <c r="AL30" s="543"/>
      <c r="AM30" s="543"/>
      <c r="AN30" s="543"/>
      <c r="AO30" s="543"/>
      <c r="AP30" s="543"/>
      <c r="AQ30" s="543"/>
      <c r="AR30" s="543"/>
      <c r="AS30" s="543"/>
      <c r="AT30" s="543"/>
      <c r="AU30" s="543"/>
      <c r="AV30" s="543"/>
      <c r="AW30" s="543"/>
      <c r="AX30" s="543"/>
      <c r="AY30" s="544"/>
      <c r="AZ30" s="540">
        <f>AZ20</f>
        <v>0</v>
      </c>
      <c r="BA30" s="543"/>
      <c r="BB30" s="543"/>
      <c r="BC30" s="543"/>
      <c r="BD30" s="543"/>
      <c r="BE30" s="543"/>
      <c r="BF30" s="543"/>
      <c r="BG30" s="543"/>
      <c r="BH30" s="543"/>
      <c r="BI30" s="543"/>
      <c r="BJ30" s="543"/>
      <c r="BK30" s="543"/>
      <c r="BL30" s="543"/>
      <c r="BM30" s="543"/>
      <c r="BN30" s="544"/>
      <c r="BO30" s="540">
        <f>BO20</f>
        <v>0</v>
      </c>
      <c r="BP30" s="543"/>
      <c r="BQ30" s="543"/>
      <c r="BR30" s="543"/>
      <c r="BS30" s="543"/>
      <c r="BT30" s="543"/>
      <c r="BU30" s="543"/>
      <c r="BV30" s="543"/>
      <c r="BW30" s="543"/>
      <c r="BX30" s="543"/>
      <c r="BY30" s="543"/>
      <c r="BZ30" s="543"/>
      <c r="CA30" s="543"/>
      <c r="CB30" s="543"/>
      <c r="CC30" s="544"/>
      <c r="CD30" s="540">
        <f>SUM(AK30:CC30)</f>
        <v>839541</v>
      </c>
      <c r="CE30" s="543"/>
      <c r="CF30" s="543"/>
      <c r="CG30" s="543"/>
      <c r="CH30" s="543"/>
      <c r="CI30" s="543"/>
      <c r="CJ30" s="543"/>
      <c r="CK30" s="543"/>
      <c r="CL30" s="543"/>
      <c r="CM30" s="543"/>
      <c r="CN30" s="543"/>
      <c r="CO30" s="543"/>
      <c r="CP30" s="543"/>
      <c r="CQ30" s="543"/>
      <c r="CR30" s="544"/>
      <c r="CS30" s="676"/>
      <c r="CT30" s="837"/>
      <c r="CU30" s="837"/>
      <c r="CV30" s="837"/>
      <c r="CW30" s="837"/>
      <c r="CX30" s="837"/>
      <c r="CY30" s="837"/>
      <c r="CZ30" s="837"/>
      <c r="DA30" s="837"/>
      <c r="DB30" s="837"/>
      <c r="DC30" s="837"/>
      <c r="DD30" s="837"/>
      <c r="DE30" s="837"/>
      <c r="DF30" s="837"/>
      <c r="DG30" s="838"/>
    </row>
    <row r="31" spans="1:111" ht="15" customHeight="1" thickBot="1">
      <c r="A31" s="546"/>
      <c r="B31" s="547"/>
      <c r="C31" s="547"/>
      <c r="D31" s="547"/>
      <c r="E31" s="547"/>
      <c r="F31" s="548"/>
      <c r="G31" s="143" t="s">
        <v>10</v>
      </c>
      <c r="H31" s="144"/>
      <c r="I31" s="144"/>
      <c r="J31" s="144"/>
      <c r="K31" s="144"/>
      <c r="L31" s="144"/>
      <c r="M31" s="144"/>
      <c r="N31" s="144"/>
      <c r="O31" s="144"/>
      <c r="P31" s="144"/>
      <c r="Q31" s="144"/>
      <c r="R31" s="144"/>
      <c r="S31" s="144"/>
      <c r="T31" s="144"/>
      <c r="U31" s="144"/>
      <c r="V31" s="144"/>
      <c r="W31" s="144"/>
      <c r="X31" s="144"/>
      <c r="Y31" s="144"/>
      <c r="Z31" s="144"/>
      <c r="AA31" s="488"/>
      <c r="AB31" s="922">
        <v>1</v>
      </c>
      <c r="AC31" s="923"/>
      <c r="AD31" s="924"/>
      <c r="AE31" s="925">
        <v>8</v>
      </c>
      <c r="AF31" s="923"/>
      <c r="AG31" s="924"/>
      <c r="AH31" s="925">
        <v>0</v>
      </c>
      <c r="AI31" s="923"/>
      <c r="AJ31" s="926"/>
      <c r="AK31" s="519">
        <f>SUM(AK21:AY24)</f>
        <v>4309998</v>
      </c>
      <c r="AL31" s="520"/>
      <c r="AM31" s="520"/>
      <c r="AN31" s="520"/>
      <c r="AO31" s="520"/>
      <c r="AP31" s="520"/>
      <c r="AQ31" s="520"/>
      <c r="AR31" s="520"/>
      <c r="AS31" s="520"/>
      <c r="AT31" s="520"/>
      <c r="AU31" s="520"/>
      <c r="AV31" s="520"/>
      <c r="AW31" s="520"/>
      <c r="AX31" s="520"/>
      <c r="AY31" s="556"/>
      <c r="AZ31" s="519">
        <f>SUM(AZ21:BN24)</f>
        <v>0</v>
      </c>
      <c r="BA31" s="520"/>
      <c r="BB31" s="520"/>
      <c r="BC31" s="520"/>
      <c r="BD31" s="520"/>
      <c r="BE31" s="520"/>
      <c r="BF31" s="520"/>
      <c r="BG31" s="520"/>
      <c r="BH31" s="520"/>
      <c r="BI31" s="520"/>
      <c r="BJ31" s="520"/>
      <c r="BK31" s="520"/>
      <c r="BL31" s="520"/>
      <c r="BM31" s="520"/>
      <c r="BN31" s="556"/>
      <c r="BO31" s="519">
        <f>SUM(BO21:CC24)</f>
        <v>0</v>
      </c>
      <c r="BP31" s="520"/>
      <c r="BQ31" s="520"/>
      <c r="BR31" s="520"/>
      <c r="BS31" s="520"/>
      <c r="BT31" s="520"/>
      <c r="BU31" s="520"/>
      <c r="BV31" s="520"/>
      <c r="BW31" s="520"/>
      <c r="BX31" s="520"/>
      <c r="BY31" s="520"/>
      <c r="BZ31" s="520"/>
      <c r="CA31" s="520"/>
      <c r="CB31" s="520"/>
      <c r="CC31" s="556"/>
      <c r="CD31" s="519">
        <f>SUM(AK31:CC31)</f>
        <v>4309998</v>
      </c>
      <c r="CE31" s="520"/>
      <c r="CF31" s="520"/>
      <c r="CG31" s="520"/>
      <c r="CH31" s="520"/>
      <c r="CI31" s="520"/>
      <c r="CJ31" s="520"/>
      <c r="CK31" s="520"/>
      <c r="CL31" s="520"/>
      <c r="CM31" s="520"/>
      <c r="CN31" s="520"/>
      <c r="CO31" s="520"/>
      <c r="CP31" s="520"/>
      <c r="CQ31" s="520"/>
      <c r="CR31" s="556"/>
      <c r="CS31" s="691"/>
      <c r="CT31" s="845"/>
      <c r="CU31" s="845"/>
      <c r="CV31" s="845"/>
      <c r="CW31" s="845"/>
      <c r="CX31" s="845"/>
      <c r="CY31" s="845"/>
      <c r="CZ31" s="845"/>
      <c r="DA31" s="845"/>
      <c r="DB31" s="845"/>
      <c r="DC31" s="845"/>
      <c r="DD31" s="845"/>
      <c r="DE31" s="845"/>
      <c r="DF31" s="845"/>
      <c r="DG31" s="846"/>
    </row>
    <row r="32" spans="1:111" ht="12.75" customHeight="1" thickBot="1">
      <c r="AB32" s="928"/>
      <c r="AC32" s="928"/>
      <c r="AD32" s="928"/>
      <c r="AE32" s="928"/>
      <c r="AF32" s="928"/>
      <c r="AG32" s="928"/>
      <c r="AH32" s="928"/>
      <c r="AI32" s="928"/>
      <c r="AJ32" s="928"/>
      <c r="CS32" s="848"/>
      <c r="CT32" s="848"/>
      <c r="CU32" s="848"/>
      <c r="CV32" s="848"/>
      <c r="CW32" s="848"/>
      <c r="CX32" s="848"/>
      <c r="CY32" s="848"/>
      <c r="CZ32" s="848"/>
      <c r="DA32" s="848"/>
      <c r="DB32" s="848"/>
      <c r="DC32" s="848"/>
      <c r="DD32" s="848"/>
      <c r="DE32" s="848"/>
      <c r="DF32" s="848"/>
      <c r="DG32" s="848"/>
    </row>
    <row r="33" spans="1:135" ht="15" customHeight="1">
      <c r="A33" s="442" t="s">
        <v>14</v>
      </c>
      <c r="B33" s="750"/>
      <c r="C33" s="750"/>
      <c r="D33" s="443" t="s">
        <v>15</v>
      </c>
      <c r="E33" s="443"/>
      <c r="F33" s="444"/>
      <c r="G33" s="143" t="s">
        <v>749</v>
      </c>
      <c r="H33" s="144"/>
      <c r="I33" s="144"/>
      <c r="J33" s="144"/>
      <c r="K33" s="144"/>
      <c r="L33" s="144"/>
      <c r="M33" s="144"/>
      <c r="N33" s="144"/>
      <c r="O33" s="144"/>
      <c r="P33" s="144"/>
      <c r="Q33" s="144"/>
      <c r="R33" s="144"/>
      <c r="S33" s="144"/>
      <c r="T33" s="144"/>
      <c r="U33" s="144"/>
      <c r="V33" s="144"/>
      <c r="W33" s="144"/>
      <c r="X33" s="144"/>
      <c r="Y33" s="144"/>
      <c r="Z33" s="144"/>
      <c r="AA33" s="488"/>
      <c r="AB33" s="912">
        <v>1</v>
      </c>
      <c r="AC33" s="913"/>
      <c r="AD33" s="914"/>
      <c r="AE33" s="915">
        <v>9</v>
      </c>
      <c r="AF33" s="913"/>
      <c r="AG33" s="914"/>
      <c r="AH33" s="915">
        <v>0</v>
      </c>
      <c r="AI33" s="913"/>
      <c r="AJ33" s="916"/>
      <c r="AK33" s="418">
        <v>3554706</v>
      </c>
      <c r="AL33" s="495"/>
      <c r="AM33" s="495"/>
      <c r="AN33" s="495"/>
      <c r="AO33" s="495"/>
      <c r="AP33" s="495"/>
      <c r="AQ33" s="495"/>
      <c r="AR33" s="495"/>
      <c r="AS33" s="495"/>
      <c r="AT33" s="495"/>
      <c r="AU33" s="495"/>
      <c r="AV33" s="495"/>
      <c r="AW33" s="495"/>
      <c r="AX33" s="495"/>
      <c r="AY33" s="496"/>
      <c r="AZ33" s="261">
        <v>1767</v>
      </c>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328">
        <f>SUM(AK33:CC33)</f>
        <v>3556473</v>
      </c>
      <c r="CE33" s="328"/>
      <c r="CF33" s="328"/>
      <c r="CG33" s="328"/>
      <c r="CH33" s="328"/>
      <c r="CI33" s="328"/>
      <c r="CJ33" s="328"/>
      <c r="CK33" s="328"/>
      <c r="CL33" s="328"/>
      <c r="CM33" s="328"/>
      <c r="CN33" s="328"/>
      <c r="CO33" s="328"/>
      <c r="CP33" s="328"/>
      <c r="CQ33" s="328"/>
      <c r="CR33" s="328"/>
      <c r="CS33" s="265"/>
      <c r="CT33" s="265"/>
      <c r="CU33" s="265"/>
      <c r="CV33" s="265"/>
      <c r="CW33" s="265"/>
      <c r="CX33" s="265"/>
      <c r="CY33" s="265"/>
      <c r="CZ33" s="265"/>
      <c r="DA33" s="265"/>
      <c r="DB33" s="265"/>
      <c r="DC33" s="265"/>
      <c r="DD33" s="265"/>
      <c r="DE33" s="265"/>
      <c r="DF33" s="265"/>
      <c r="DG33" s="849"/>
    </row>
    <row r="34" spans="1:135" ht="15" customHeight="1">
      <c r="A34" s="560"/>
      <c r="B34" s="761"/>
      <c r="C34" s="761"/>
      <c r="D34" s="561"/>
      <c r="E34" s="561"/>
      <c r="F34" s="562"/>
      <c r="G34" s="563" t="s">
        <v>282</v>
      </c>
      <c r="H34" s="564"/>
      <c r="I34" s="564"/>
      <c r="J34" s="564"/>
      <c r="K34" s="564"/>
      <c r="L34" s="564"/>
      <c r="M34" s="564"/>
      <c r="N34" s="564"/>
      <c r="O34" s="564"/>
      <c r="P34" s="564"/>
      <c r="Q34" s="564"/>
      <c r="R34" s="564"/>
      <c r="S34" s="564"/>
      <c r="T34" s="564"/>
      <c r="U34" s="564"/>
      <c r="V34" s="564"/>
      <c r="W34" s="564"/>
      <c r="X34" s="564"/>
      <c r="Y34" s="564"/>
      <c r="Z34" s="564"/>
      <c r="AA34" s="565"/>
      <c r="AB34" s="917">
        <v>2</v>
      </c>
      <c r="AC34" s="918"/>
      <c r="AD34" s="919"/>
      <c r="AE34" s="920">
        <v>0</v>
      </c>
      <c r="AF34" s="918"/>
      <c r="AG34" s="919"/>
      <c r="AH34" s="920">
        <v>0</v>
      </c>
      <c r="AI34" s="918"/>
      <c r="AJ34" s="921"/>
      <c r="AK34" s="428">
        <v>839541</v>
      </c>
      <c r="AL34" s="445"/>
      <c r="AM34" s="445"/>
      <c r="AN34" s="445"/>
      <c r="AO34" s="445"/>
      <c r="AP34" s="445"/>
      <c r="AQ34" s="445"/>
      <c r="AR34" s="445"/>
      <c r="AS34" s="445"/>
      <c r="AT34" s="445"/>
      <c r="AU34" s="445"/>
      <c r="AV34" s="445"/>
      <c r="AW34" s="445"/>
      <c r="AX34" s="445"/>
      <c r="AY34" s="506"/>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331">
        <f>SUM(AK34:CC34)</f>
        <v>839541</v>
      </c>
      <c r="CE34" s="331"/>
      <c r="CF34" s="331"/>
      <c r="CG34" s="331"/>
      <c r="CH34" s="331"/>
      <c r="CI34" s="331"/>
      <c r="CJ34" s="331"/>
      <c r="CK34" s="331"/>
      <c r="CL34" s="331"/>
      <c r="CM34" s="331"/>
      <c r="CN34" s="331"/>
      <c r="CO34" s="331"/>
      <c r="CP34" s="331"/>
      <c r="CQ34" s="331"/>
      <c r="CR34" s="331"/>
      <c r="CS34" s="276"/>
      <c r="CT34" s="276"/>
      <c r="CU34" s="276"/>
      <c r="CV34" s="276"/>
      <c r="CW34" s="276"/>
      <c r="CX34" s="276"/>
      <c r="CY34" s="276"/>
      <c r="CZ34" s="276"/>
      <c r="DA34" s="276"/>
      <c r="DB34" s="276"/>
      <c r="DC34" s="276"/>
      <c r="DD34" s="276"/>
      <c r="DE34" s="276"/>
      <c r="DF34" s="276"/>
      <c r="DG34" s="677"/>
    </row>
    <row r="35" spans="1:135" ht="15" customHeight="1">
      <c r="A35" s="560"/>
      <c r="B35" s="761"/>
      <c r="C35" s="761"/>
      <c r="D35" s="561"/>
      <c r="E35" s="561"/>
      <c r="F35" s="562"/>
      <c r="G35" s="143" t="s">
        <v>4414</v>
      </c>
      <c r="H35" s="144"/>
      <c r="I35" s="144"/>
      <c r="J35" s="144"/>
      <c r="K35" s="144"/>
      <c r="L35" s="144"/>
      <c r="M35" s="144"/>
      <c r="N35" s="144"/>
      <c r="O35" s="144"/>
      <c r="P35" s="144"/>
      <c r="Q35" s="144"/>
      <c r="R35" s="144"/>
      <c r="S35" s="144"/>
      <c r="T35" s="144"/>
      <c r="U35" s="144"/>
      <c r="V35" s="144"/>
      <c r="W35" s="144"/>
      <c r="X35" s="144"/>
      <c r="Y35" s="144"/>
      <c r="Z35" s="144"/>
      <c r="AA35" s="144"/>
      <c r="AB35" s="917">
        <v>2</v>
      </c>
      <c r="AC35" s="918"/>
      <c r="AD35" s="919"/>
      <c r="AE35" s="920">
        <v>1</v>
      </c>
      <c r="AF35" s="918"/>
      <c r="AG35" s="919"/>
      <c r="AH35" s="920">
        <v>0</v>
      </c>
      <c r="AI35" s="918"/>
      <c r="AJ35" s="921"/>
      <c r="AK35" s="428">
        <v>1585044</v>
      </c>
      <c r="AL35" s="445"/>
      <c r="AM35" s="445"/>
      <c r="AN35" s="445"/>
      <c r="AO35" s="445"/>
      <c r="AP35" s="445"/>
      <c r="AQ35" s="445"/>
      <c r="AR35" s="445"/>
      <c r="AS35" s="445"/>
      <c r="AT35" s="445"/>
      <c r="AU35" s="445"/>
      <c r="AV35" s="445"/>
      <c r="AW35" s="445"/>
      <c r="AX35" s="445"/>
      <c r="AY35" s="506"/>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331">
        <f t="shared" ref="CD35:CD37" si="1">SUM(AK35:CC35)</f>
        <v>1585044</v>
      </c>
      <c r="CE35" s="331"/>
      <c r="CF35" s="331"/>
      <c r="CG35" s="331"/>
      <c r="CH35" s="331"/>
      <c r="CI35" s="331"/>
      <c r="CJ35" s="331"/>
      <c r="CK35" s="331"/>
      <c r="CL35" s="331"/>
      <c r="CM35" s="331"/>
      <c r="CN35" s="331"/>
      <c r="CO35" s="331"/>
      <c r="CP35" s="331"/>
      <c r="CQ35" s="331"/>
      <c r="CR35" s="331"/>
      <c r="CS35" s="276"/>
      <c r="CT35" s="276"/>
      <c r="CU35" s="276"/>
      <c r="CV35" s="276"/>
      <c r="CW35" s="276"/>
      <c r="CX35" s="276"/>
      <c r="CY35" s="276"/>
      <c r="CZ35" s="276"/>
      <c r="DA35" s="276"/>
      <c r="DB35" s="276"/>
      <c r="DC35" s="276"/>
      <c r="DD35" s="276"/>
      <c r="DE35" s="276"/>
      <c r="DF35" s="276"/>
      <c r="DG35" s="677"/>
    </row>
    <row r="36" spans="1:135" ht="15" customHeight="1">
      <c r="A36" s="560"/>
      <c r="B36" s="761"/>
      <c r="C36" s="761"/>
      <c r="D36" s="561"/>
      <c r="E36" s="561"/>
      <c r="F36" s="562"/>
      <c r="G36" s="143" t="s">
        <v>4416</v>
      </c>
      <c r="H36" s="144"/>
      <c r="I36" s="144"/>
      <c r="J36" s="144"/>
      <c r="K36" s="144"/>
      <c r="L36" s="144"/>
      <c r="M36" s="144"/>
      <c r="N36" s="144"/>
      <c r="O36" s="144"/>
      <c r="P36" s="144"/>
      <c r="Q36" s="144"/>
      <c r="R36" s="144"/>
      <c r="S36" s="144"/>
      <c r="T36" s="144"/>
      <c r="U36" s="144"/>
      <c r="V36" s="144"/>
      <c r="W36" s="144"/>
      <c r="X36" s="144"/>
      <c r="Y36" s="144"/>
      <c r="Z36" s="144"/>
      <c r="AA36" s="144"/>
      <c r="AB36" s="917">
        <v>2</v>
      </c>
      <c r="AC36" s="918"/>
      <c r="AD36" s="919"/>
      <c r="AE36" s="920">
        <v>2</v>
      </c>
      <c r="AF36" s="918"/>
      <c r="AG36" s="919"/>
      <c r="AH36" s="920">
        <v>0</v>
      </c>
      <c r="AI36" s="918"/>
      <c r="AJ36" s="921"/>
      <c r="AK36" s="428">
        <v>1227469</v>
      </c>
      <c r="AL36" s="445"/>
      <c r="AM36" s="445"/>
      <c r="AN36" s="445"/>
      <c r="AO36" s="445"/>
      <c r="AP36" s="445"/>
      <c r="AQ36" s="445"/>
      <c r="AR36" s="445"/>
      <c r="AS36" s="445"/>
      <c r="AT36" s="445"/>
      <c r="AU36" s="445"/>
      <c r="AV36" s="445"/>
      <c r="AW36" s="445"/>
      <c r="AX36" s="445"/>
      <c r="AY36" s="506"/>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274"/>
      <c r="BX36" s="274"/>
      <c r="BY36" s="274"/>
      <c r="BZ36" s="274"/>
      <c r="CA36" s="274"/>
      <c r="CB36" s="274"/>
      <c r="CC36" s="274"/>
      <c r="CD36" s="331">
        <f t="shared" si="1"/>
        <v>1227469</v>
      </c>
      <c r="CE36" s="331"/>
      <c r="CF36" s="331"/>
      <c r="CG36" s="331"/>
      <c r="CH36" s="331"/>
      <c r="CI36" s="331"/>
      <c r="CJ36" s="331"/>
      <c r="CK36" s="331"/>
      <c r="CL36" s="331"/>
      <c r="CM36" s="331"/>
      <c r="CN36" s="331"/>
      <c r="CO36" s="331"/>
      <c r="CP36" s="331"/>
      <c r="CQ36" s="331"/>
      <c r="CR36" s="331"/>
      <c r="CS36" s="276"/>
      <c r="CT36" s="276"/>
      <c r="CU36" s="276"/>
      <c r="CV36" s="276"/>
      <c r="CW36" s="276"/>
      <c r="CX36" s="276"/>
      <c r="CY36" s="276"/>
      <c r="CZ36" s="276"/>
      <c r="DA36" s="276"/>
      <c r="DB36" s="276"/>
      <c r="DC36" s="276"/>
      <c r="DD36" s="276"/>
      <c r="DE36" s="276"/>
      <c r="DF36" s="276"/>
      <c r="DG36" s="677"/>
    </row>
    <row r="37" spans="1:135" ht="15" customHeight="1">
      <c r="A37" s="560"/>
      <c r="B37" s="761"/>
      <c r="C37" s="761"/>
      <c r="D37" s="561"/>
      <c r="E37" s="561"/>
      <c r="F37" s="562"/>
      <c r="G37" s="143" t="s">
        <v>4423</v>
      </c>
      <c r="H37" s="144"/>
      <c r="I37" s="144"/>
      <c r="J37" s="144"/>
      <c r="K37" s="144"/>
      <c r="L37" s="144"/>
      <c r="M37" s="144"/>
      <c r="N37" s="144"/>
      <c r="O37" s="144"/>
      <c r="P37" s="144"/>
      <c r="Q37" s="144"/>
      <c r="R37" s="144"/>
      <c r="S37" s="144"/>
      <c r="T37" s="144"/>
      <c r="U37" s="144"/>
      <c r="V37" s="144"/>
      <c r="W37" s="144"/>
      <c r="X37" s="144"/>
      <c r="Y37" s="144"/>
      <c r="Z37" s="144"/>
      <c r="AA37" s="144"/>
      <c r="AB37" s="917">
        <v>2</v>
      </c>
      <c r="AC37" s="918"/>
      <c r="AD37" s="919"/>
      <c r="AE37" s="920">
        <v>3</v>
      </c>
      <c r="AF37" s="918"/>
      <c r="AG37" s="919"/>
      <c r="AH37" s="920">
        <v>0</v>
      </c>
      <c r="AI37" s="918"/>
      <c r="AJ37" s="921"/>
      <c r="AK37" s="428">
        <v>904463</v>
      </c>
      <c r="AL37" s="445"/>
      <c r="AM37" s="445"/>
      <c r="AN37" s="445"/>
      <c r="AO37" s="445"/>
      <c r="AP37" s="445"/>
      <c r="AQ37" s="445"/>
      <c r="AR37" s="445"/>
      <c r="AS37" s="445"/>
      <c r="AT37" s="445"/>
      <c r="AU37" s="445"/>
      <c r="AV37" s="445"/>
      <c r="AW37" s="445"/>
      <c r="AX37" s="445"/>
      <c r="AY37" s="506"/>
      <c r="AZ37" s="274"/>
      <c r="BA37" s="274"/>
      <c r="BB37" s="274"/>
      <c r="BC37" s="274"/>
      <c r="BD37" s="274"/>
      <c r="BE37" s="274"/>
      <c r="BF37" s="274"/>
      <c r="BG37" s="274"/>
      <c r="BH37" s="274"/>
      <c r="BI37" s="274"/>
      <c r="BJ37" s="274"/>
      <c r="BK37" s="274"/>
      <c r="BL37" s="274"/>
      <c r="BM37" s="274"/>
      <c r="BN37" s="274"/>
      <c r="BO37" s="274"/>
      <c r="BP37" s="274"/>
      <c r="BQ37" s="274"/>
      <c r="BR37" s="274"/>
      <c r="BS37" s="274"/>
      <c r="BT37" s="274"/>
      <c r="BU37" s="274"/>
      <c r="BV37" s="274"/>
      <c r="BW37" s="274"/>
      <c r="BX37" s="274"/>
      <c r="BY37" s="274"/>
      <c r="BZ37" s="274"/>
      <c r="CA37" s="274"/>
      <c r="CB37" s="274"/>
      <c r="CC37" s="274"/>
      <c r="CD37" s="331">
        <f t="shared" si="1"/>
        <v>904463</v>
      </c>
      <c r="CE37" s="331"/>
      <c r="CF37" s="331"/>
      <c r="CG37" s="331"/>
      <c r="CH37" s="331"/>
      <c r="CI37" s="331"/>
      <c r="CJ37" s="331"/>
      <c r="CK37" s="331"/>
      <c r="CL37" s="331"/>
      <c r="CM37" s="331"/>
      <c r="CN37" s="331"/>
      <c r="CO37" s="331"/>
      <c r="CP37" s="331"/>
      <c r="CQ37" s="331"/>
      <c r="CR37" s="331"/>
      <c r="CS37" s="276"/>
      <c r="CT37" s="276"/>
      <c r="CU37" s="276"/>
      <c r="CV37" s="276"/>
      <c r="CW37" s="276"/>
      <c r="CX37" s="276"/>
      <c r="CY37" s="276"/>
      <c r="CZ37" s="276"/>
      <c r="DA37" s="276"/>
      <c r="DB37" s="276"/>
      <c r="DC37" s="276"/>
      <c r="DD37" s="276"/>
      <c r="DE37" s="276"/>
      <c r="DF37" s="276"/>
      <c r="DG37" s="677"/>
    </row>
    <row r="38" spans="1:135" ht="15" customHeight="1">
      <c r="A38" s="760"/>
      <c r="B38" s="761"/>
      <c r="C38" s="761"/>
      <c r="D38" s="561"/>
      <c r="E38" s="561"/>
      <c r="F38" s="562"/>
      <c r="G38" s="143" t="s">
        <v>4419</v>
      </c>
      <c r="H38" s="144"/>
      <c r="I38" s="144"/>
      <c r="J38" s="144"/>
      <c r="K38" s="144"/>
      <c r="L38" s="144"/>
      <c r="M38" s="144"/>
      <c r="N38" s="144"/>
      <c r="O38" s="144"/>
      <c r="P38" s="144"/>
      <c r="Q38" s="144"/>
      <c r="R38" s="144"/>
      <c r="S38" s="144"/>
      <c r="T38" s="144"/>
      <c r="U38" s="144"/>
      <c r="V38" s="144"/>
      <c r="W38" s="144"/>
      <c r="X38" s="144"/>
      <c r="Y38" s="144"/>
      <c r="Z38" s="144"/>
      <c r="AA38" s="144"/>
      <c r="AB38" s="917">
        <v>2</v>
      </c>
      <c r="AC38" s="918"/>
      <c r="AD38" s="919"/>
      <c r="AE38" s="920">
        <v>4</v>
      </c>
      <c r="AF38" s="918"/>
      <c r="AG38" s="919"/>
      <c r="AH38" s="920">
        <v>0</v>
      </c>
      <c r="AI38" s="918"/>
      <c r="AJ38" s="921"/>
      <c r="AK38" s="428">
        <v>593022</v>
      </c>
      <c r="AL38" s="445"/>
      <c r="AM38" s="445"/>
      <c r="AN38" s="445"/>
      <c r="AO38" s="445"/>
      <c r="AP38" s="445"/>
      <c r="AQ38" s="445"/>
      <c r="AR38" s="445"/>
      <c r="AS38" s="445"/>
      <c r="AT38" s="445"/>
      <c r="AU38" s="445"/>
      <c r="AV38" s="445"/>
      <c r="AW38" s="445"/>
      <c r="AX38" s="445"/>
      <c r="AY38" s="506"/>
      <c r="AZ38" s="274"/>
      <c r="BA38" s="274"/>
      <c r="BB38" s="274"/>
      <c r="BC38" s="274"/>
      <c r="BD38" s="274"/>
      <c r="BE38" s="274"/>
      <c r="BF38" s="274"/>
      <c r="BG38" s="274"/>
      <c r="BH38" s="274"/>
      <c r="BI38" s="274"/>
      <c r="BJ38" s="274"/>
      <c r="BK38" s="274"/>
      <c r="BL38" s="274"/>
      <c r="BM38" s="274"/>
      <c r="BN38" s="274"/>
      <c r="BO38" s="274"/>
      <c r="BP38" s="274"/>
      <c r="BQ38" s="274"/>
      <c r="BR38" s="274"/>
      <c r="BS38" s="274"/>
      <c r="BT38" s="274"/>
      <c r="BU38" s="274"/>
      <c r="BV38" s="274"/>
      <c r="BW38" s="274"/>
      <c r="BX38" s="274"/>
      <c r="BY38" s="274"/>
      <c r="BZ38" s="274"/>
      <c r="CA38" s="274"/>
      <c r="CB38" s="274"/>
      <c r="CC38" s="274"/>
      <c r="CD38" s="331">
        <f>SUM(AK38:CC38)</f>
        <v>593022</v>
      </c>
      <c r="CE38" s="331"/>
      <c r="CF38" s="331"/>
      <c r="CG38" s="331"/>
      <c r="CH38" s="331"/>
      <c r="CI38" s="331"/>
      <c r="CJ38" s="331"/>
      <c r="CK38" s="331"/>
      <c r="CL38" s="331"/>
      <c r="CM38" s="331"/>
      <c r="CN38" s="331"/>
      <c r="CO38" s="331"/>
      <c r="CP38" s="331"/>
      <c r="CQ38" s="331"/>
      <c r="CR38" s="331"/>
      <c r="CS38" s="276"/>
      <c r="CT38" s="276"/>
      <c r="CU38" s="276"/>
      <c r="CV38" s="276"/>
      <c r="CW38" s="276"/>
      <c r="CX38" s="276"/>
      <c r="CY38" s="276"/>
      <c r="CZ38" s="276"/>
      <c r="DA38" s="276"/>
      <c r="DB38" s="276"/>
      <c r="DC38" s="276"/>
      <c r="DD38" s="276"/>
      <c r="DE38" s="276"/>
      <c r="DF38" s="276"/>
      <c r="DG38" s="677"/>
    </row>
    <row r="39" spans="1:135" ht="15" customHeight="1" thickBot="1">
      <c r="A39" s="447"/>
      <c r="B39" s="774"/>
      <c r="C39" s="774"/>
      <c r="D39" s="448"/>
      <c r="E39" s="448"/>
      <c r="F39" s="449"/>
      <c r="G39" s="143" t="s">
        <v>336</v>
      </c>
      <c r="H39" s="409"/>
      <c r="I39" s="409"/>
      <c r="J39" s="409"/>
      <c r="K39" s="409"/>
      <c r="L39" s="409"/>
      <c r="M39" s="409"/>
      <c r="N39" s="409"/>
      <c r="O39" s="409"/>
      <c r="P39" s="409"/>
      <c r="Q39" s="409"/>
      <c r="R39" s="409"/>
      <c r="S39" s="409"/>
      <c r="T39" s="409"/>
      <c r="U39" s="409"/>
      <c r="V39" s="409"/>
      <c r="W39" s="409"/>
      <c r="X39" s="409"/>
      <c r="Y39" s="409"/>
      <c r="Z39" s="409"/>
      <c r="AA39" s="787"/>
      <c r="AB39" s="929">
        <v>2</v>
      </c>
      <c r="AC39" s="930"/>
      <c r="AD39" s="931"/>
      <c r="AE39" s="932">
        <v>5</v>
      </c>
      <c r="AF39" s="930"/>
      <c r="AG39" s="931"/>
      <c r="AH39" s="925">
        <v>0</v>
      </c>
      <c r="AI39" s="923"/>
      <c r="AJ39" s="926"/>
      <c r="AK39" s="519">
        <f>SUM(AK33:AY38)</f>
        <v>8704245</v>
      </c>
      <c r="AL39" s="520"/>
      <c r="AM39" s="520"/>
      <c r="AN39" s="520"/>
      <c r="AO39" s="520"/>
      <c r="AP39" s="520"/>
      <c r="AQ39" s="520"/>
      <c r="AR39" s="520"/>
      <c r="AS39" s="520"/>
      <c r="AT39" s="520"/>
      <c r="AU39" s="520"/>
      <c r="AV39" s="520"/>
      <c r="AW39" s="520"/>
      <c r="AX39" s="520"/>
      <c r="AY39" s="556"/>
      <c r="AZ39" s="519">
        <f>SUM(AZ33:BN38)</f>
        <v>1767</v>
      </c>
      <c r="BA39" s="520"/>
      <c r="BB39" s="520"/>
      <c r="BC39" s="520"/>
      <c r="BD39" s="520"/>
      <c r="BE39" s="520"/>
      <c r="BF39" s="520"/>
      <c r="BG39" s="520"/>
      <c r="BH39" s="520"/>
      <c r="BI39" s="520"/>
      <c r="BJ39" s="520"/>
      <c r="BK39" s="520"/>
      <c r="BL39" s="520"/>
      <c r="BM39" s="520"/>
      <c r="BN39" s="556"/>
      <c r="BO39" s="519">
        <f>SUM(BO33:CC38)</f>
        <v>0</v>
      </c>
      <c r="BP39" s="520"/>
      <c r="BQ39" s="520"/>
      <c r="BR39" s="520"/>
      <c r="BS39" s="520"/>
      <c r="BT39" s="520"/>
      <c r="BU39" s="520"/>
      <c r="BV39" s="520"/>
      <c r="BW39" s="520"/>
      <c r="BX39" s="520"/>
      <c r="BY39" s="520"/>
      <c r="BZ39" s="520"/>
      <c r="CA39" s="520"/>
      <c r="CB39" s="520"/>
      <c r="CC39" s="556"/>
      <c r="CD39" s="519">
        <f>SUM(AK39:CC39)</f>
        <v>8706012</v>
      </c>
      <c r="CE39" s="520"/>
      <c r="CF39" s="520"/>
      <c r="CG39" s="520"/>
      <c r="CH39" s="520"/>
      <c r="CI39" s="520"/>
      <c r="CJ39" s="520"/>
      <c r="CK39" s="520"/>
      <c r="CL39" s="520"/>
      <c r="CM39" s="520"/>
      <c r="CN39" s="520"/>
      <c r="CO39" s="520"/>
      <c r="CP39" s="520"/>
      <c r="CQ39" s="520"/>
      <c r="CR39" s="556"/>
      <c r="CS39" s="691"/>
      <c r="CT39" s="845"/>
      <c r="CU39" s="845"/>
      <c r="CV39" s="845"/>
      <c r="CW39" s="845"/>
      <c r="CX39" s="845"/>
      <c r="CY39" s="845"/>
      <c r="CZ39" s="845"/>
      <c r="DA39" s="845"/>
      <c r="DB39" s="845"/>
      <c r="DC39" s="845"/>
      <c r="DD39" s="845"/>
      <c r="DE39" s="845"/>
      <c r="DF39" s="845"/>
      <c r="DG39" s="846"/>
    </row>
    <row r="40" spans="1:135" ht="15" customHeight="1">
      <c r="A40" s="567"/>
      <c r="B40" s="788"/>
      <c r="C40" s="788"/>
      <c r="D40" s="567"/>
      <c r="E40" s="567"/>
      <c r="F40" s="567"/>
      <c r="G40" s="205"/>
      <c r="H40" s="789"/>
      <c r="I40" s="789"/>
      <c r="J40" s="789"/>
      <c r="K40" s="789"/>
      <c r="L40" s="789"/>
      <c r="M40" s="789"/>
      <c r="N40" s="789"/>
      <c r="O40" s="789"/>
      <c r="P40" s="789"/>
      <c r="Q40" s="789"/>
      <c r="R40" s="789"/>
      <c r="S40" s="789"/>
      <c r="T40" s="789"/>
      <c r="U40" s="789"/>
      <c r="V40" s="789"/>
      <c r="W40" s="789"/>
      <c r="X40" s="789"/>
      <c r="Y40" s="789"/>
      <c r="Z40" s="789"/>
      <c r="AA40" s="789"/>
      <c r="AB40" s="933"/>
      <c r="AC40" s="933"/>
      <c r="AD40" s="933"/>
      <c r="AE40" s="933"/>
      <c r="AF40" s="934"/>
      <c r="AG40" s="934"/>
      <c r="AH40" s="928"/>
      <c r="AI40" s="928"/>
      <c r="AJ40" s="928"/>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row>
    <row r="41" spans="1:135" ht="12.75" customHeight="1">
      <c r="A41" s="899"/>
      <c r="B41" s="899"/>
      <c r="C41" s="899"/>
      <c r="D41" s="899"/>
      <c r="E41" s="899"/>
      <c r="F41" s="899"/>
      <c r="G41" s="900"/>
      <c r="H41" s="901" t="s">
        <v>55</v>
      </c>
      <c r="I41" s="935"/>
      <c r="J41" s="935"/>
      <c r="K41" s="935"/>
      <c r="L41" s="935"/>
      <c r="M41" s="935"/>
      <c r="N41" s="935"/>
      <c r="O41" s="935"/>
      <c r="P41" s="935"/>
      <c r="Q41" s="935"/>
      <c r="R41" s="935"/>
      <c r="S41" s="935"/>
      <c r="T41" s="935"/>
      <c r="U41" s="935"/>
      <c r="V41" s="935"/>
      <c r="W41" s="935"/>
      <c r="X41" s="935"/>
      <c r="Y41" s="936"/>
      <c r="Z41" s="901" t="s">
        <v>460</v>
      </c>
      <c r="AA41" s="937"/>
      <c r="AB41" s="937"/>
      <c r="AC41" s="937"/>
      <c r="AD41" s="937"/>
      <c r="AE41" s="938"/>
      <c r="AF41" s="742" t="str">
        <f>"第57表　課税標準額段階別"&amp; 表00!CY5&amp;表00!DC5 &amp; "年度分所得割額等に関する調（つづき）
第11表関係　(3)課税標準額に関する調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第57表　課税標準額段階別令和5年度分所得割額等に関する調（つづき）
第11表関係　(3)課税標準額に関する調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41" s="742"/>
      <c r="AH41" s="742"/>
      <c r="AI41" s="742"/>
      <c r="AJ41" s="742"/>
      <c r="AK41" s="742"/>
      <c r="AL41" s="742"/>
      <c r="AM41" s="742"/>
      <c r="AN41" s="742"/>
      <c r="AO41" s="742"/>
      <c r="AP41" s="742"/>
      <c r="AQ41" s="742"/>
      <c r="AR41" s="742"/>
      <c r="AS41" s="742"/>
      <c r="AT41" s="742"/>
      <c r="AU41" s="742"/>
      <c r="AV41" s="742"/>
      <c r="AW41" s="742"/>
      <c r="AX41" s="742"/>
      <c r="AY41" s="742"/>
      <c r="AZ41" s="742"/>
      <c r="BA41" s="742"/>
      <c r="BB41" s="742"/>
      <c r="BC41" s="742"/>
      <c r="BD41" s="742"/>
      <c r="BE41" s="742"/>
      <c r="BF41" s="742"/>
      <c r="BG41" s="742"/>
      <c r="BH41" s="742"/>
      <c r="BI41" s="742"/>
      <c r="BJ41" s="742"/>
      <c r="BK41" s="742"/>
      <c r="BL41" s="742"/>
      <c r="BM41" s="742"/>
      <c r="BN41" s="742"/>
      <c r="BO41" s="742"/>
      <c r="BP41" s="742"/>
      <c r="BQ41" s="742"/>
      <c r="BR41" s="742"/>
      <c r="BS41" s="742"/>
      <c r="BT41" s="742"/>
      <c r="BU41" s="742"/>
      <c r="BV41" s="742"/>
      <c r="BW41" s="742"/>
      <c r="BX41" s="742"/>
      <c r="BY41" s="742"/>
      <c r="BZ41" s="742"/>
      <c r="CA41" s="742"/>
      <c r="CB41" s="742"/>
      <c r="CC41" s="742"/>
      <c r="CD41" s="742"/>
      <c r="CE41" s="742"/>
      <c r="CF41" s="742"/>
      <c r="CG41" s="742"/>
      <c r="CH41" s="742"/>
      <c r="CI41" s="742"/>
      <c r="CJ41" s="742"/>
      <c r="CK41" s="742"/>
      <c r="CL41" s="742"/>
      <c r="CM41" s="742"/>
      <c r="CN41" s="742"/>
      <c r="CO41" s="742"/>
      <c r="CP41" s="742"/>
      <c r="CQ41" s="742"/>
      <c r="CR41" s="742"/>
      <c r="CS41" s="742"/>
      <c r="CT41" s="742"/>
      <c r="CU41" s="742"/>
      <c r="CV41" s="742"/>
      <c r="CW41" s="742"/>
      <c r="CX41" s="742"/>
      <c r="CY41" s="902" t="s">
        <v>535</v>
      </c>
      <c r="CZ41" s="902"/>
      <c r="DA41" s="902"/>
      <c r="DB41" s="902"/>
      <c r="DC41" s="902"/>
      <c r="DD41" s="902"/>
      <c r="DE41" s="902"/>
      <c r="DF41" s="902"/>
      <c r="DG41" s="902"/>
      <c r="DH41" s="902"/>
      <c r="DI41" s="902"/>
      <c r="DJ41" s="902"/>
      <c r="DK41" s="121" t="str">
        <f>IF(DK1="","",DK1)</f>
        <v>三重県</v>
      </c>
      <c r="DL41" s="121"/>
      <c r="DM41" s="121"/>
      <c r="DN41" s="121"/>
      <c r="DO41" s="121"/>
      <c r="DP41" s="121"/>
      <c r="DQ41" s="121"/>
      <c r="DR41" s="121"/>
      <c r="DS41" s="121"/>
      <c r="DT41" s="121"/>
      <c r="DU41" s="121"/>
      <c r="DV41" s="121"/>
      <c r="DW41" s="121"/>
      <c r="DX41" s="121"/>
      <c r="DY41" s="121"/>
      <c r="DZ41" s="121"/>
      <c r="EA41" s="121"/>
      <c r="EB41" s="121"/>
      <c r="EC41" s="121"/>
      <c r="ED41" s="121"/>
      <c r="EE41" s="121"/>
    </row>
    <row r="42" spans="1:135" ht="12.75" customHeight="1" thickBot="1">
      <c r="A42" s="899"/>
      <c r="B42" s="899"/>
      <c r="C42" s="899"/>
      <c r="D42" s="899"/>
      <c r="E42" s="899"/>
      <c r="F42" s="899"/>
      <c r="G42" s="900"/>
      <c r="H42" s="939"/>
      <c r="I42" s="940"/>
      <c r="J42" s="940"/>
      <c r="K42" s="940"/>
      <c r="L42" s="940"/>
      <c r="M42" s="940"/>
      <c r="N42" s="940"/>
      <c r="O42" s="940"/>
      <c r="P42" s="940"/>
      <c r="Q42" s="940"/>
      <c r="R42" s="940"/>
      <c r="S42" s="940"/>
      <c r="T42" s="940"/>
      <c r="U42" s="940"/>
      <c r="V42" s="940"/>
      <c r="W42" s="940"/>
      <c r="X42" s="940"/>
      <c r="Y42" s="941"/>
      <c r="Z42" s="942"/>
      <c r="AA42" s="943"/>
      <c r="AB42" s="943"/>
      <c r="AC42" s="943"/>
      <c r="AD42" s="943"/>
      <c r="AE42" s="944"/>
      <c r="AF42" s="742"/>
      <c r="AG42" s="742"/>
      <c r="AH42" s="742"/>
      <c r="AI42" s="742"/>
      <c r="AJ42" s="742"/>
      <c r="AK42" s="742"/>
      <c r="AL42" s="742"/>
      <c r="AM42" s="742"/>
      <c r="AN42" s="742"/>
      <c r="AO42" s="742"/>
      <c r="AP42" s="742"/>
      <c r="AQ42" s="742"/>
      <c r="AR42" s="742"/>
      <c r="AS42" s="742"/>
      <c r="AT42" s="742"/>
      <c r="AU42" s="742"/>
      <c r="AV42" s="742"/>
      <c r="AW42" s="742"/>
      <c r="AX42" s="742"/>
      <c r="AY42" s="742"/>
      <c r="AZ42" s="742"/>
      <c r="BA42" s="742"/>
      <c r="BB42" s="742"/>
      <c r="BC42" s="742"/>
      <c r="BD42" s="742"/>
      <c r="BE42" s="742"/>
      <c r="BF42" s="742"/>
      <c r="BG42" s="742"/>
      <c r="BH42" s="742"/>
      <c r="BI42" s="742"/>
      <c r="BJ42" s="742"/>
      <c r="BK42" s="742"/>
      <c r="BL42" s="742"/>
      <c r="BM42" s="742"/>
      <c r="BN42" s="742"/>
      <c r="BO42" s="742"/>
      <c r="BP42" s="742"/>
      <c r="BQ42" s="742"/>
      <c r="BR42" s="742"/>
      <c r="BS42" s="742"/>
      <c r="BT42" s="742"/>
      <c r="BU42" s="742"/>
      <c r="BV42" s="742"/>
      <c r="BW42" s="742"/>
      <c r="BX42" s="742"/>
      <c r="BY42" s="742"/>
      <c r="BZ42" s="742"/>
      <c r="CA42" s="742"/>
      <c r="CB42" s="742"/>
      <c r="CC42" s="742"/>
      <c r="CD42" s="742"/>
      <c r="CE42" s="742"/>
      <c r="CF42" s="742"/>
      <c r="CG42" s="742"/>
      <c r="CH42" s="742"/>
      <c r="CI42" s="742"/>
      <c r="CJ42" s="742"/>
      <c r="CK42" s="742"/>
      <c r="CL42" s="742"/>
      <c r="CM42" s="742"/>
      <c r="CN42" s="742"/>
      <c r="CO42" s="742"/>
      <c r="CP42" s="742"/>
      <c r="CQ42" s="742"/>
      <c r="CR42" s="742"/>
      <c r="CS42" s="742"/>
      <c r="CT42" s="742"/>
      <c r="CU42" s="742"/>
      <c r="CV42" s="742"/>
      <c r="CW42" s="742"/>
      <c r="CX42" s="742"/>
      <c r="CY42" s="903"/>
      <c r="CZ42" s="903"/>
      <c r="DA42" s="903"/>
      <c r="DB42" s="903"/>
      <c r="DC42" s="903"/>
      <c r="DD42" s="903"/>
      <c r="DE42" s="903"/>
      <c r="DF42" s="903"/>
      <c r="DG42" s="903"/>
      <c r="DH42" s="903"/>
      <c r="DI42" s="903"/>
      <c r="DJ42" s="903"/>
      <c r="DK42" s="126"/>
      <c r="DL42" s="126"/>
      <c r="DM42" s="126"/>
      <c r="DN42" s="126"/>
      <c r="DO42" s="126"/>
      <c r="DP42" s="126"/>
      <c r="DQ42" s="126"/>
      <c r="DR42" s="126"/>
      <c r="DS42" s="126"/>
      <c r="DT42" s="126"/>
      <c r="DU42" s="126"/>
      <c r="DV42" s="126"/>
      <c r="DW42" s="126"/>
      <c r="DX42" s="126"/>
      <c r="DY42" s="126"/>
      <c r="DZ42" s="126"/>
      <c r="EA42" s="126"/>
      <c r="EB42" s="126"/>
      <c r="EC42" s="126"/>
      <c r="ED42" s="126"/>
      <c r="EE42" s="126"/>
    </row>
    <row r="43" spans="1:135" ht="25.5" customHeight="1" thickBot="1">
      <c r="A43" s="945"/>
      <c r="B43" s="573"/>
      <c r="C43" s="573"/>
      <c r="D43" s="573"/>
      <c r="E43" s="573"/>
      <c r="F43" s="573"/>
      <c r="G43" s="574"/>
      <c r="H43" s="905">
        <f>IF(H3="","",H3)</f>
        <v>2</v>
      </c>
      <c r="I43" s="906"/>
      <c r="J43" s="907"/>
      <c r="K43" s="905">
        <f>IF(K3="","",K3)</f>
        <v>4</v>
      </c>
      <c r="L43" s="906"/>
      <c r="M43" s="907"/>
      <c r="N43" s="905">
        <f>IF(N3="","",N3)</f>
        <v>2</v>
      </c>
      <c r="O43" s="906"/>
      <c r="P43" s="907"/>
      <c r="Q43" s="905">
        <f>IF(Q3="","",Q3)</f>
        <v>0</v>
      </c>
      <c r="R43" s="906"/>
      <c r="S43" s="907"/>
      <c r="T43" s="905">
        <f>IF(T3="","",T3)</f>
        <v>2</v>
      </c>
      <c r="U43" s="906"/>
      <c r="V43" s="907"/>
      <c r="W43" s="905">
        <f>IF(W3="","",W3)</f>
        <v>1</v>
      </c>
      <c r="X43" s="906"/>
      <c r="Y43" s="907"/>
      <c r="Z43" s="908">
        <v>5</v>
      </c>
      <c r="AA43" s="134"/>
      <c r="AB43" s="135"/>
      <c r="AC43" s="905">
        <v>7</v>
      </c>
      <c r="AD43" s="137"/>
      <c r="AE43" s="138"/>
      <c r="AF43" s="742"/>
      <c r="AG43" s="742"/>
      <c r="AH43" s="742"/>
      <c r="AI43" s="742"/>
      <c r="AJ43" s="742"/>
      <c r="AK43" s="742"/>
      <c r="AL43" s="742"/>
      <c r="AM43" s="742"/>
      <c r="AN43" s="742"/>
      <c r="AO43" s="742"/>
      <c r="AP43" s="742"/>
      <c r="AQ43" s="742"/>
      <c r="AR43" s="742"/>
      <c r="AS43" s="742"/>
      <c r="AT43" s="742"/>
      <c r="AU43" s="742"/>
      <c r="AV43" s="742"/>
      <c r="AW43" s="742"/>
      <c r="AX43" s="742"/>
      <c r="AY43" s="742"/>
      <c r="AZ43" s="742"/>
      <c r="BA43" s="742"/>
      <c r="BB43" s="742"/>
      <c r="BC43" s="742"/>
      <c r="BD43" s="742"/>
      <c r="BE43" s="742"/>
      <c r="BF43" s="742"/>
      <c r="BG43" s="742"/>
      <c r="BH43" s="742"/>
      <c r="BI43" s="742"/>
      <c r="BJ43" s="742"/>
      <c r="BK43" s="742"/>
      <c r="BL43" s="742"/>
      <c r="BM43" s="742"/>
      <c r="BN43" s="742"/>
      <c r="BO43" s="742"/>
      <c r="BP43" s="742"/>
      <c r="BQ43" s="742"/>
      <c r="BR43" s="742"/>
      <c r="BS43" s="742"/>
      <c r="BT43" s="742"/>
      <c r="BU43" s="742"/>
      <c r="BV43" s="742"/>
      <c r="BW43" s="742"/>
      <c r="BX43" s="742"/>
      <c r="BY43" s="742"/>
      <c r="BZ43" s="742"/>
      <c r="CA43" s="742"/>
      <c r="CB43" s="742"/>
      <c r="CC43" s="742"/>
      <c r="CD43" s="742"/>
      <c r="CE43" s="742"/>
      <c r="CF43" s="742"/>
      <c r="CG43" s="742"/>
      <c r="CH43" s="742"/>
      <c r="CI43" s="742"/>
      <c r="CJ43" s="742"/>
      <c r="CK43" s="742"/>
      <c r="CL43" s="742"/>
      <c r="CM43" s="742"/>
      <c r="CN43" s="742"/>
      <c r="CO43" s="742"/>
      <c r="CP43" s="742"/>
      <c r="CQ43" s="742"/>
      <c r="CR43" s="742"/>
      <c r="CS43" s="742"/>
      <c r="CT43" s="742"/>
      <c r="CU43" s="742"/>
      <c r="CV43" s="742"/>
      <c r="CW43" s="742"/>
      <c r="CX43" s="742"/>
      <c r="CY43" s="903" t="s">
        <v>458</v>
      </c>
      <c r="CZ43" s="903"/>
      <c r="DA43" s="903"/>
      <c r="DB43" s="903"/>
      <c r="DC43" s="903"/>
      <c r="DD43" s="903"/>
      <c r="DE43" s="903"/>
      <c r="DF43" s="903"/>
      <c r="DG43" s="903"/>
      <c r="DH43" s="903"/>
      <c r="DI43" s="903"/>
      <c r="DJ43" s="903"/>
      <c r="DK43" s="139" t="str">
        <f>IF(DK3="","",DK3)</f>
        <v>四日市市</v>
      </c>
      <c r="DL43" s="139"/>
      <c r="DM43" s="139"/>
      <c r="DN43" s="139"/>
      <c r="DO43" s="139"/>
      <c r="DP43" s="139"/>
      <c r="DQ43" s="139"/>
      <c r="DR43" s="139"/>
      <c r="DS43" s="139"/>
      <c r="DT43" s="139"/>
      <c r="DU43" s="139"/>
      <c r="DV43" s="139"/>
      <c r="DW43" s="139"/>
      <c r="DX43" s="139"/>
      <c r="DY43" s="139"/>
      <c r="DZ43" s="139"/>
      <c r="EA43" s="139"/>
      <c r="EB43" s="139"/>
      <c r="EC43" s="139"/>
      <c r="ED43" s="139"/>
      <c r="EE43" s="139"/>
    </row>
    <row r="44" spans="1:135" ht="13.5" customHeight="1">
      <c r="AF44" s="742"/>
      <c r="AG44" s="742"/>
      <c r="AH44" s="742"/>
      <c r="AI44" s="742"/>
      <c r="AJ44" s="742"/>
      <c r="AK44" s="742"/>
      <c r="AL44" s="742"/>
      <c r="AM44" s="742"/>
      <c r="AN44" s="742"/>
      <c r="AO44" s="742"/>
      <c r="AP44" s="742"/>
      <c r="AQ44" s="742"/>
      <c r="AR44" s="742"/>
      <c r="AS44" s="742"/>
      <c r="AT44" s="742"/>
      <c r="AU44" s="742"/>
      <c r="AV44" s="742"/>
      <c r="AW44" s="742"/>
      <c r="AX44" s="742"/>
      <c r="AY44" s="742"/>
      <c r="AZ44" s="742"/>
      <c r="BA44" s="742"/>
      <c r="BB44" s="742"/>
      <c r="BC44" s="742"/>
      <c r="BD44" s="742"/>
      <c r="BE44" s="742"/>
      <c r="BF44" s="742"/>
      <c r="BG44" s="742"/>
      <c r="BH44" s="742"/>
      <c r="BI44" s="742"/>
      <c r="BJ44" s="742"/>
      <c r="BK44" s="742"/>
      <c r="BL44" s="742"/>
      <c r="BM44" s="742"/>
      <c r="BN44" s="742"/>
      <c r="BO44" s="742"/>
      <c r="BP44" s="742"/>
      <c r="BQ44" s="742"/>
      <c r="BR44" s="742"/>
      <c r="BS44" s="742"/>
      <c r="BT44" s="742"/>
      <c r="BU44" s="742"/>
      <c r="BV44" s="742"/>
      <c r="BW44" s="742"/>
      <c r="BX44" s="742"/>
      <c r="BY44" s="742"/>
      <c r="BZ44" s="742"/>
      <c r="CA44" s="742"/>
      <c r="CB44" s="742"/>
      <c r="CC44" s="742"/>
      <c r="CD44" s="742"/>
      <c r="CE44" s="742"/>
      <c r="CF44" s="742"/>
      <c r="CG44" s="742"/>
      <c r="CH44" s="742"/>
      <c r="CI44" s="742"/>
      <c r="CJ44" s="742"/>
      <c r="CK44" s="742"/>
      <c r="CL44" s="742"/>
      <c r="CM44" s="742"/>
      <c r="CN44" s="742"/>
      <c r="CO44" s="742"/>
      <c r="CP44" s="742"/>
      <c r="CQ44" s="742"/>
      <c r="CR44" s="742"/>
      <c r="CS44" s="742"/>
      <c r="CT44" s="742"/>
      <c r="CU44" s="742"/>
      <c r="CV44" s="742"/>
      <c r="CW44" s="742"/>
      <c r="CX44" s="742"/>
    </row>
    <row r="45" spans="1:135" ht="13.5" customHeight="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row>
    <row r="46" spans="1:135" ht="13.5" customHeight="1">
      <c r="AK46" s="142" t="s">
        <v>154</v>
      </c>
      <c r="AL46" s="142"/>
      <c r="AM46" s="142"/>
      <c r="AN46" s="142"/>
      <c r="AO46" s="142"/>
      <c r="AP46" s="142"/>
      <c r="AQ46" s="142"/>
      <c r="AR46" s="142"/>
      <c r="AS46" s="142"/>
      <c r="AT46" s="142"/>
      <c r="AU46" s="142"/>
      <c r="AV46" s="142"/>
      <c r="AW46" s="142"/>
      <c r="AX46" s="142"/>
      <c r="AY46" s="142"/>
      <c r="AZ46" s="142"/>
      <c r="BA46" s="142" t="s">
        <v>155</v>
      </c>
      <c r="BB46" s="142"/>
      <c r="BC46" s="142"/>
      <c r="BD46" s="142"/>
      <c r="BE46" s="142"/>
      <c r="BF46" s="142"/>
      <c r="BG46" s="142"/>
      <c r="BH46" s="142"/>
      <c r="BI46" s="142"/>
      <c r="BJ46" s="142"/>
      <c r="BK46" s="142"/>
      <c r="BL46" s="142"/>
      <c r="BM46" s="142"/>
      <c r="BN46" s="142"/>
      <c r="BO46" s="142"/>
      <c r="BP46" s="142"/>
      <c r="BQ46" s="142" t="s">
        <v>161</v>
      </c>
      <c r="BR46" s="142"/>
      <c r="BS46" s="142"/>
      <c r="BT46" s="142"/>
      <c r="BU46" s="142"/>
      <c r="BV46" s="142"/>
      <c r="BW46" s="142"/>
      <c r="BX46" s="142"/>
      <c r="BY46" s="142"/>
      <c r="BZ46" s="142"/>
      <c r="CA46" s="142"/>
      <c r="CB46" s="142"/>
      <c r="CC46" s="142"/>
      <c r="CD46" s="142"/>
      <c r="CE46" s="142"/>
      <c r="CF46" s="142"/>
      <c r="CG46" s="142" t="s">
        <v>162</v>
      </c>
      <c r="CH46" s="142"/>
      <c r="CI46" s="142"/>
      <c r="CJ46" s="142"/>
      <c r="CK46" s="142"/>
      <c r="CL46" s="142"/>
      <c r="CM46" s="142"/>
      <c r="CN46" s="142"/>
      <c r="CO46" s="142"/>
      <c r="CP46" s="142"/>
      <c r="CQ46" s="142"/>
      <c r="CR46" s="142"/>
      <c r="CS46" s="142"/>
      <c r="CT46" s="142"/>
      <c r="CU46" s="142"/>
      <c r="CV46" s="142"/>
      <c r="CW46" s="142"/>
      <c r="CX46" s="142"/>
      <c r="CY46" s="142"/>
      <c r="CZ46" s="142"/>
    </row>
    <row r="47" spans="1:135" ht="15" customHeight="1">
      <c r="A47" s="468" t="s">
        <v>124</v>
      </c>
      <c r="B47" s="469"/>
      <c r="C47" s="469"/>
      <c r="D47" s="469"/>
      <c r="E47" s="469"/>
      <c r="F47" s="469"/>
      <c r="G47" s="469"/>
      <c r="H47" s="469"/>
      <c r="I47" s="469"/>
      <c r="J47" s="469"/>
      <c r="K47" s="469"/>
      <c r="L47" s="469"/>
      <c r="M47" s="469"/>
      <c r="N47" s="469"/>
      <c r="O47" s="469"/>
      <c r="P47" s="469"/>
      <c r="Q47" s="469"/>
      <c r="R47" s="469"/>
      <c r="S47" s="469"/>
      <c r="T47" s="469"/>
      <c r="U47" s="469"/>
      <c r="V47" s="469"/>
      <c r="W47" s="469"/>
      <c r="X47" s="469"/>
      <c r="Y47" s="469"/>
      <c r="Z47" s="469"/>
      <c r="AA47" s="470"/>
      <c r="AB47" s="92" t="s">
        <v>156</v>
      </c>
      <c r="AC47" s="93"/>
      <c r="AD47" s="93"/>
      <c r="AE47" s="93"/>
      <c r="AF47" s="93"/>
      <c r="AG47" s="93"/>
      <c r="AH47" s="93"/>
      <c r="AI47" s="93"/>
      <c r="AJ47" s="93"/>
      <c r="AK47" s="143" t="s">
        <v>313</v>
      </c>
      <c r="AL47" s="946"/>
      <c r="AM47" s="946"/>
      <c r="AN47" s="946"/>
      <c r="AO47" s="946"/>
      <c r="AP47" s="946"/>
      <c r="AQ47" s="946"/>
      <c r="AR47" s="946"/>
      <c r="AS47" s="946"/>
      <c r="AT47" s="946"/>
      <c r="AU47" s="946"/>
      <c r="AV47" s="946"/>
      <c r="AW47" s="946"/>
      <c r="AX47" s="946"/>
      <c r="AY47" s="946"/>
      <c r="AZ47" s="946"/>
      <c r="BA47" s="946"/>
      <c r="BB47" s="946"/>
      <c r="BC47" s="946"/>
      <c r="BD47" s="946"/>
      <c r="BE47" s="946"/>
      <c r="BF47" s="946"/>
      <c r="BG47" s="946"/>
      <c r="BH47" s="946"/>
      <c r="BI47" s="946"/>
      <c r="BJ47" s="946"/>
      <c r="BK47" s="946"/>
      <c r="BL47" s="946"/>
      <c r="BM47" s="946"/>
      <c r="BN47" s="946"/>
      <c r="BO47" s="946"/>
      <c r="BP47" s="946"/>
      <c r="BQ47" s="946"/>
      <c r="BR47" s="946"/>
      <c r="BS47" s="946"/>
      <c r="BT47" s="946"/>
      <c r="BU47" s="946"/>
      <c r="BV47" s="946"/>
      <c r="BW47" s="946"/>
      <c r="BX47" s="946"/>
      <c r="BY47" s="946"/>
      <c r="BZ47" s="946"/>
      <c r="CA47" s="946"/>
      <c r="CB47" s="946"/>
      <c r="CC47" s="946"/>
      <c r="CD47" s="946"/>
      <c r="CE47" s="946"/>
      <c r="CF47" s="946"/>
      <c r="CG47" s="946"/>
      <c r="CH47" s="946"/>
      <c r="CI47" s="946"/>
      <c r="CJ47" s="946"/>
      <c r="CK47" s="946"/>
      <c r="CL47" s="946"/>
      <c r="CM47" s="946"/>
      <c r="CN47" s="946"/>
      <c r="CO47" s="946"/>
      <c r="CP47" s="946"/>
      <c r="CQ47" s="946"/>
      <c r="CR47" s="946"/>
      <c r="CS47" s="946"/>
      <c r="CT47" s="946"/>
      <c r="CU47" s="946"/>
      <c r="CV47" s="946"/>
      <c r="CW47" s="946"/>
      <c r="CX47" s="946"/>
      <c r="CY47" s="946"/>
      <c r="CZ47" s="947"/>
      <c r="DA47" s="948"/>
    </row>
    <row r="48" spans="1:135" ht="10.5" customHeight="1">
      <c r="A48" s="471"/>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3"/>
      <c r="AB48" s="146"/>
      <c r="AC48" s="147"/>
      <c r="AD48" s="147"/>
      <c r="AE48" s="147"/>
      <c r="AF48" s="147"/>
      <c r="AG48" s="147"/>
      <c r="AH48" s="147"/>
      <c r="AI48" s="147"/>
      <c r="AJ48" s="148"/>
      <c r="AK48" s="92" t="s">
        <v>402</v>
      </c>
      <c r="AL48" s="93"/>
      <c r="AM48" s="93"/>
      <c r="AN48" s="93"/>
      <c r="AO48" s="93"/>
      <c r="AP48" s="93"/>
      <c r="AQ48" s="93"/>
      <c r="AR48" s="93"/>
      <c r="AS48" s="93"/>
      <c r="AT48" s="93"/>
      <c r="AU48" s="93"/>
      <c r="AV48" s="93"/>
      <c r="AW48" s="93"/>
      <c r="AX48" s="93"/>
      <c r="AY48" s="93"/>
      <c r="AZ48" s="94"/>
      <c r="BA48" s="92" t="s">
        <v>122</v>
      </c>
      <c r="BB48" s="93"/>
      <c r="BC48" s="93"/>
      <c r="BD48" s="93"/>
      <c r="BE48" s="93"/>
      <c r="BF48" s="93"/>
      <c r="BG48" s="93"/>
      <c r="BH48" s="93"/>
      <c r="BI48" s="93"/>
      <c r="BJ48" s="93"/>
      <c r="BK48" s="93"/>
      <c r="BL48" s="93"/>
      <c r="BM48" s="93"/>
      <c r="BN48" s="93"/>
      <c r="BO48" s="93"/>
      <c r="BP48" s="94"/>
      <c r="BQ48" s="92" t="s">
        <v>123</v>
      </c>
      <c r="BR48" s="93"/>
      <c r="BS48" s="93"/>
      <c r="BT48" s="93"/>
      <c r="BU48" s="93"/>
      <c r="BV48" s="93"/>
      <c r="BW48" s="93"/>
      <c r="BX48" s="93"/>
      <c r="BY48" s="93"/>
      <c r="BZ48" s="93"/>
      <c r="CA48" s="93"/>
      <c r="CB48" s="93"/>
      <c r="CC48" s="93"/>
      <c r="CD48" s="93"/>
      <c r="CE48" s="93"/>
      <c r="CF48" s="94"/>
      <c r="CG48" s="92" t="s">
        <v>618</v>
      </c>
      <c r="CH48" s="93"/>
      <c r="CI48" s="93"/>
      <c r="CJ48" s="93"/>
      <c r="CK48" s="93"/>
      <c r="CL48" s="93"/>
      <c r="CM48" s="93"/>
      <c r="CN48" s="93"/>
      <c r="CO48" s="93"/>
      <c r="CP48" s="93"/>
      <c r="CQ48" s="93"/>
      <c r="CR48" s="93"/>
      <c r="CS48" s="93"/>
      <c r="CT48" s="93"/>
      <c r="CU48" s="93"/>
      <c r="CV48" s="93"/>
      <c r="CW48" s="93"/>
      <c r="CX48" s="93"/>
      <c r="CY48" s="93"/>
      <c r="CZ48" s="94"/>
    </row>
    <row r="49" spans="1:104" ht="15" customHeight="1">
      <c r="A49" s="471"/>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3"/>
      <c r="AB49" s="146"/>
      <c r="AC49" s="147"/>
      <c r="AD49" s="147"/>
      <c r="AE49" s="147"/>
      <c r="AF49" s="147"/>
      <c r="AG49" s="147"/>
      <c r="AH49" s="147"/>
      <c r="AI49" s="147"/>
      <c r="AJ49" s="148"/>
      <c r="AK49" s="146"/>
      <c r="AL49" s="147"/>
      <c r="AM49" s="147"/>
      <c r="AN49" s="147"/>
      <c r="AO49" s="147"/>
      <c r="AP49" s="147"/>
      <c r="AQ49" s="147"/>
      <c r="AR49" s="147"/>
      <c r="AS49" s="147"/>
      <c r="AT49" s="147"/>
      <c r="AU49" s="147"/>
      <c r="AV49" s="147"/>
      <c r="AW49" s="147"/>
      <c r="AX49" s="147"/>
      <c r="AY49" s="147"/>
      <c r="AZ49" s="148"/>
      <c r="BA49" s="146"/>
      <c r="BB49" s="147"/>
      <c r="BC49" s="147"/>
      <c r="BD49" s="147"/>
      <c r="BE49" s="147"/>
      <c r="BF49" s="147"/>
      <c r="BG49" s="147"/>
      <c r="BH49" s="147"/>
      <c r="BI49" s="147"/>
      <c r="BJ49" s="147"/>
      <c r="BK49" s="147"/>
      <c r="BL49" s="147"/>
      <c r="BM49" s="147"/>
      <c r="BN49" s="147"/>
      <c r="BO49" s="147"/>
      <c r="BP49" s="148"/>
      <c r="BQ49" s="146"/>
      <c r="BR49" s="147"/>
      <c r="BS49" s="147"/>
      <c r="BT49" s="147"/>
      <c r="BU49" s="147"/>
      <c r="BV49" s="147"/>
      <c r="BW49" s="147"/>
      <c r="BX49" s="147"/>
      <c r="BY49" s="147"/>
      <c r="BZ49" s="147"/>
      <c r="CA49" s="147"/>
      <c r="CB49" s="147"/>
      <c r="CC49" s="147"/>
      <c r="CD49" s="147"/>
      <c r="CE49" s="147"/>
      <c r="CF49" s="148"/>
      <c r="CG49" s="146"/>
      <c r="CH49" s="147"/>
      <c r="CI49" s="147"/>
      <c r="CJ49" s="147"/>
      <c r="CK49" s="147"/>
      <c r="CL49" s="147"/>
      <c r="CM49" s="147"/>
      <c r="CN49" s="147"/>
      <c r="CO49" s="147"/>
      <c r="CP49" s="147"/>
      <c r="CQ49" s="147"/>
      <c r="CR49" s="147"/>
      <c r="CS49" s="147"/>
      <c r="CT49" s="147"/>
      <c r="CU49" s="147"/>
      <c r="CV49" s="147"/>
      <c r="CW49" s="147"/>
      <c r="CX49" s="147"/>
      <c r="CY49" s="147"/>
      <c r="CZ49" s="148"/>
    </row>
    <row r="50" spans="1:104" ht="15" customHeight="1">
      <c r="A50" s="471"/>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3"/>
      <c r="AB50" s="146"/>
      <c r="AC50" s="147"/>
      <c r="AD50" s="147"/>
      <c r="AE50" s="147"/>
      <c r="AF50" s="147"/>
      <c r="AG50" s="147"/>
      <c r="AH50" s="147"/>
      <c r="AI50" s="147"/>
      <c r="AJ50" s="148"/>
      <c r="AK50" s="146"/>
      <c r="AL50" s="147"/>
      <c r="AM50" s="147"/>
      <c r="AN50" s="147"/>
      <c r="AO50" s="147"/>
      <c r="AP50" s="147"/>
      <c r="AQ50" s="147"/>
      <c r="AR50" s="147"/>
      <c r="AS50" s="147"/>
      <c r="AT50" s="147"/>
      <c r="AU50" s="147"/>
      <c r="AV50" s="147"/>
      <c r="AW50" s="147"/>
      <c r="AX50" s="147"/>
      <c r="AY50" s="147"/>
      <c r="AZ50" s="148"/>
      <c r="BA50" s="146"/>
      <c r="BB50" s="147"/>
      <c r="BC50" s="147"/>
      <c r="BD50" s="147"/>
      <c r="BE50" s="147"/>
      <c r="BF50" s="147"/>
      <c r="BG50" s="147"/>
      <c r="BH50" s="147"/>
      <c r="BI50" s="147"/>
      <c r="BJ50" s="147"/>
      <c r="BK50" s="147"/>
      <c r="BL50" s="147"/>
      <c r="BM50" s="147"/>
      <c r="BN50" s="147"/>
      <c r="BO50" s="147"/>
      <c r="BP50" s="148"/>
      <c r="BQ50" s="146"/>
      <c r="BR50" s="147"/>
      <c r="BS50" s="147"/>
      <c r="BT50" s="147"/>
      <c r="BU50" s="147"/>
      <c r="BV50" s="147"/>
      <c r="BW50" s="147"/>
      <c r="BX50" s="147"/>
      <c r="BY50" s="147"/>
      <c r="BZ50" s="147"/>
      <c r="CA50" s="147"/>
      <c r="CB50" s="147"/>
      <c r="CC50" s="147"/>
      <c r="CD50" s="147"/>
      <c r="CE50" s="147"/>
      <c r="CF50" s="148"/>
      <c r="CG50" s="146"/>
      <c r="CH50" s="147"/>
      <c r="CI50" s="147"/>
      <c r="CJ50" s="147"/>
      <c r="CK50" s="147"/>
      <c r="CL50" s="147"/>
      <c r="CM50" s="147"/>
      <c r="CN50" s="147"/>
      <c r="CO50" s="147"/>
      <c r="CP50" s="147"/>
      <c r="CQ50" s="147"/>
      <c r="CR50" s="147"/>
      <c r="CS50" s="147"/>
      <c r="CT50" s="147"/>
      <c r="CU50" s="147"/>
      <c r="CV50" s="147"/>
      <c r="CW50" s="147"/>
      <c r="CX50" s="147"/>
      <c r="CY50" s="147"/>
      <c r="CZ50" s="148"/>
    </row>
    <row r="51" spans="1:104" ht="15" customHeight="1">
      <c r="A51" s="471"/>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3"/>
      <c r="AB51" s="146"/>
      <c r="AC51" s="147"/>
      <c r="AD51" s="147"/>
      <c r="AE51" s="147"/>
      <c r="AF51" s="147"/>
      <c r="AG51" s="147"/>
      <c r="AH51" s="147"/>
      <c r="AI51" s="147"/>
      <c r="AJ51" s="148"/>
      <c r="AK51" s="146"/>
      <c r="AL51" s="147"/>
      <c r="AM51" s="147"/>
      <c r="AN51" s="147"/>
      <c r="AO51" s="147"/>
      <c r="AP51" s="147"/>
      <c r="AQ51" s="147"/>
      <c r="AR51" s="147"/>
      <c r="AS51" s="147"/>
      <c r="AT51" s="147"/>
      <c r="AU51" s="147"/>
      <c r="AV51" s="147"/>
      <c r="AW51" s="147"/>
      <c r="AX51" s="147"/>
      <c r="AY51" s="147"/>
      <c r="AZ51" s="148"/>
      <c r="BA51" s="146"/>
      <c r="BB51" s="147"/>
      <c r="BC51" s="147"/>
      <c r="BD51" s="147"/>
      <c r="BE51" s="147"/>
      <c r="BF51" s="147"/>
      <c r="BG51" s="147"/>
      <c r="BH51" s="147"/>
      <c r="BI51" s="147"/>
      <c r="BJ51" s="147"/>
      <c r="BK51" s="147"/>
      <c r="BL51" s="147"/>
      <c r="BM51" s="147"/>
      <c r="BN51" s="147"/>
      <c r="BO51" s="147"/>
      <c r="BP51" s="148"/>
      <c r="BQ51" s="146"/>
      <c r="BR51" s="147"/>
      <c r="BS51" s="147"/>
      <c r="BT51" s="147"/>
      <c r="BU51" s="147"/>
      <c r="BV51" s="147"/>
      <c r="BW51" s="147"/>
      <c r="BX51" s="147"/>
      <c r="BY51" s="147"/>
      <c r="BZ51" s="147"/>
      <c r="CA51" s="147"/>
      <c r="CB51" s="147"/>
      <c r="CC51" s="147"/>
      <c r="CD51" s="147"/>
      <c r="CE51" s="147"/>
      <c r="CF51" s="148"/>
      <c r="CG51" s="146"/>
      <c r="CH51" s="147"/>
      <c r="CI51" s="147"/>
      <c r="CJ51" s="147"/>
      <c r="CK51" s="147"/>
      <c r="CL51" s="147"/>
      <c r="CM51" s="147"/>
      <c r="CN51" s="147"/>
      <c r="CO51" s="147"/>
      <c r="CP51" s="147"/>
      <c r="CQ51" s="147"/>
      <c r="CR51" s="147"/>
      <c r="CS51" s="147"/>
      <c r="CT51" s="147"/>
      <c r="CU51" s="147"/>
      <c r="CV51" s="147"/>
      <c r="CW51" s="147"/>
      <c r="CX51" s="147"/>
      <c r="CY51" s="147"/>
      <c r="CZ51" s="148"/>
    </row>
    <row r="52" spans="1:104" ht="15" customHeight="1" thickBot="1">
      <c r="A52" s="477"/>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9"/>
      <c r="AB52" s="146"/>
      <c r="AC52" s="147"/>
      <c r="AD52" s="147"/>
      <c r="AE52" s="147"/>
      <c r="AF52" s="147"/>
      <c r="AG52" s="147"/>
      <c r="AH52" s="147"/>
      <c r="AI52" s="147"/>
      <c r="AJ52" s="148"/>
      <c r="AK52" s="577" t="s">
        <v>252</v>
      </c>
      <c r="AL52" s="578"/>
      <c r="AM52" s="578"/>
      <c r="AN52" s="578"/>
      <c r="AO52" s="578"/>
      <c r="AP52" s="578"/>
      <c r="AQ52" s="578"/>
      <c r="AR52" s="578"/>
      <c r="AS52" s="578"/>
      <c r="AT52" s="578"/>
      <c r="AU52" s="578"/>
      <c r="AV52" s="578"/>
      <c r="AW52" s="578"/>
      <c r="AX52" s="578"/>
      <c r="AY52" s="578"/>
      <c r="AZ52" s="579"/>
      <c r="BA52" s="577" t="s">
        <v>252</v>
      </c>
      <c r="BB52" s="578"/>
      <c r="BC52" s="578"/>
      <c r="BD52" s="578"/>
      <c r="BE52" s="578"/>
      <c r="BF52" s="578"/>
      <c r="BG52" s="578"/>
      <c r="BH52" s="578"/>
      <c r="BI52" s="578"/>
      <c r="BJ52" s="578"/>
      <c r="BK52" s="578"/>
      <c r="BL52" s="578"/>
      <c r="BM52" s="578"/>
      <c r="BN52" s="578"/>
      <c r="BO52" s="578"/>
      <c r="BP52" s="579"/>
      <c r="BQ52" s="577" t="s">
        <v>252</v>
      </c>
      <c r="BR52" s="578"/>
      <c r="BS52" s="578"/>
      <c r="BT52" s="578"/>
      <c r="BU52" s="578"/>
      <c r="BV52" s="578"/>
      <c r="BW52" s="578"/>
      <c r="BX52" s="578"/>
      <c r="BY52" s="578"/>
      <c r="BZ52" s="578"/>
      <c r="CA52" s="578"/>
      <c r="CB52" s="578"/>
      <c r="CC52" s="578"/>
      <c r="CD52" s="578"/>
      <c r="CE52" s="578"/>
      <c r="CF52" s="579"/>
      <c r="CG52" s="577" t="s">
        <v>252</v>
      </c>
      <c r="CH52" s="578"/>
      <c r="CI52" s="578"/>
      <c r="CJ52" s="578"/>
      <c r="CK52" s="578"/>
      <c r="CL52" s="578"/>
      <c r="CM52" s="578"/>
      <c r="CN52" s="578"/>
      <c r="CO52" s="578"/>
      <c r="CP52" s="578"/>
      <c r="CQ52" s="578"/>
      <c r="CR52" s="578"/>
      <c r="CS52" s="578"/>
      <c r="CT52" s="578"/>
      <c r="CU52" s="578"/>
      <c r="CV52" s="578"/>
      <c r="CW52" s="578"/>
      <c r="CX52" s="578"/>
      <c r="CY52" s="578"/>
      <c r="CZ52" s="579"/>
    </row>
    <row r="53" spans="1:104" ht="25.5" customHeight="1">
      <c r="A53" s="442" t="s">
        <v>1</v>
      </c>
      <c r="B53" s="750"/>
      <c r="C53" s="750"/>
      <c r="D53" s="750"/>
      <c r="E53" s="750"/>
      <c r="F53" s="751"/>
      <c r="G53" s="144" t="s">
        <v>2</v>
      </c>
      <c r="H53" s="144"/>
      <c r="I53" s="144"/>
      <c r="J53" s="144"/>
      <c r="K53" s="144"/>
      <c r="L53" s="144"/>
      <c r="M53" s="144"/>
      <c r="N53" s="144"/>
      <c r="O53" s="144"/>
      <c r="P53" s="144"/>
      <c r="Q53" s="144"/>
      <c r="R53" s="144"/>
      <c r="S53" s="144"/>
      <c r="T53" s="144"/>
      <c r="U53" s="144"/>
      <c r="V53" s="144"/>
      <c r="W53" s="144"/>
      <c r="X53" s="144"/>
      <c r="Y53" s="144"/>
      <c r="Z53" s="144"/>
      <c r="AA53" s="488"/>
      <c r="AB53" s="912">
        <v>0</v>
      </c>
      <c r="AC53" s="913"/>
      <c r="AD53" s="914"/>
      <c r="AE53" s="915">
        <v>1</v>
      </c>
      <c r="AF53" s="913"/>
      <c r="AG53" s="914"/>
      <c r="AH53" s="915">
        <v>1</v>
      </c>
      <c r="AI53" s="913"/>
      <c r="AJ53" s="916"/>
      <c r="AK53" s="418">
        <v>2068421</v>
      </c>
      <c r="AL53" s="495"/>
      <c r="AM53" s="495"/>
      <c r="AN53" s="495"/>
      <c r="AO53" s="495"/>
      <c r="AP53" s="495"/>
      <c r="AQ53" s="495"/>
      <c r="AR53" s="495"/>
      <c r="AS53" s="495"/>
      <c r="AT53" s="495"/>
      <c r="AU53" s="495"/>
      <c r="AV53" s="495"/>
      <c r="AW53" s="495"/>
      <c r="AX53" s="495"/>
      <c r="AY53" s="495"/>
      <c r="AZ53" s="496"/>
      <c r="BA53" s="418">
        <v>150549</v>
      </c>
      <c r="BB53" s="949"/>
      <c r="BC53" s="949"/>
      <c r="BD53" s="949"/>
      <c r="BE53" s="949"/>
      <c r="BF53" s="949"/>
      <c r="BG53" s="949"/>
      <c r="BH53" s="949"/>
      <c r="BI53" s="949"/>
      <c r="BJ53" s="949"/>
      <c r="BK53" s="949"/>
      <c r="BL53" s="949"/>
      <c r="BM53" s="949"/>
      <c r="BN53" s="949"/>
      <c r="BO53" s="949"/>
      <c r="BP53" s="950"/>
      <c r="BQ53" s="418">
        <v>15598</v>
      </c>
      <c r="BR53" s="949"/>
      <c r="BS53" s="949"/>
      <c r="BT53" s="949"/>
      <c r="BU53" s="949"/>
      <c r="BV53" s="949"/>
      <c r="BW53" s="949"/>
      <c r="BX53" s="949"/>
      <c r="BY53" s="949"/>
      <c r="BZ53" s="949"/>
      <c r="CA53" s="949"/>
      <c r="CB53" s="949"/>
      <c r="CC53" s="949"/>
      <c r="CD53" s="949"/>
      <c r="CE53" s="949"/>
      <c r="CF53" s="950"/>
      <c r="CG53" s="951">
        <f t="shared" ref="CG53:CG64" si="2">SUM(AK53:CF53)</f>
        <v>2234568</v>
      </c>
      <c r="CH53" s="416"/>
      <c r="CI53" s="416"/>
      <c r="CJ53" s="416"/>
      <c r="CK53" s="416"/>
      <c r="CL53" s="416"/>
      <c r="CM53" s="416"/>
      <c r="CN53" s="416"/>
      <c r="CO53" s="416"/>
      <c r="CP53" s="416"/>
      <c r="CQ53" s="952"/>
      <c r="CR53" s="952"/>
      <c r="CS53" s="952"/>
      <c r="CT53" s="952"/>
      <c r="CU53" s="952"/>
      <c r="CV53" s="952"/>
      <c r="CW53" s="952"/>
      <c r="CX53" s="952"/>
      <c r="CY53" s="952"/>
      <c r="CZ53" s="953"/>
    </row>
    <row r="54" spans="1:104" ht="15" customHeight="1">
      <c r="A54" s="760"/>
      <c r="B54" s="761"/>
      <c r="C54" s="761"/>
      <c r="D54" s="761"/>
      <c r="E54" s="761"/>
      <c r="F54" s="762"/>
      <c r="G54" s="144" t="s">
        <v>3</v>
      </c>
      <c r="H54" s="144"/>
      <c r="I54" s="144"/>
      <c r="J54" s="144"/>
      <c r="K54" s="144"/>
      <c r="L54" s="144"/>
      <c r="M54" s="144"/>
      <c r="N54" s="144"/>
      <c r="O54" s="144"/>
      <c r="P54" s="144"/>
      <c r="Q54" s="144"/>
      <c r="R54" s="144"/>
      <c r="S54" s="144"/>
      <c r="T54" s="144"/>
      <c r="U54" s="144"/>
      <c r="V54" s="144"/>
      <c r="W54" s="144"/>
      <c r="X54" s="144"/>
      <c r="Y54" s="144"/>
      <c r="Z54" s="144"/>
      <c r="AA54" s="488"/>
      <c r="AB54" s="917">
        <v>0</v>
      </c>
      <c r="AC54" s="918"/>
      <c r="AD54" s="919"/>
      <c r="AE54" s="920">
        <v>2</v>
      </c>
      <c r="AF54" s="918"/>
      <c r="AG54" s="919"/>
      <c r="AH54" s="920">
        <v>1</v>
      </c>
      <c r="AI54" s="918"/>
      <c r="AJ54" s="921"/>
      <c r="AK54" s="428">
        <v>1200400</v>
      </c>
      <c r="AL54" s="445"/>
      <c r="AM54" s="445"/>
      <c r="AN54" s="445"/>
      <c r="AO54" s="445"/>
      <c r="AP54" s="445"/>
      <c r="AQ54" s="445"/>
      <c r="AR54" s="445"/>
      <c r="AS54" s="445"/>
      <c r="AT54" s="445"/>
      <c r="AU54" s="445"/>
      <c r="AV54" s="445"/>
      <c r="AW54" s="445"/>
      <c r="AX54" s="445"/>
      <c r="AY54" s="445"/>
      <c r="AZ54" s="506"/>
      <c r="BA54" s="428">
        <v>251985</v>
      </c>
      <c r="BB54" s="445"/>
      <c r="BC54" s="445"/>
      <c r="BD54" s="445"/>
      <c r="BE54" s="445"/>
      <c r="BF54" s="445"/>
      <c r="BG54" s="445"/>
      <c r="BH54" s="445"/>
      <c r="BI54" s="445"/>
      <c r="BJ54" s="445"/>
      <c r="BK54" s="445"/>
      <c r="BL54" s="445"/>
      <c r="BM54" s="445"/>
      <c r="BN54" s="445"/>
      <c r="BO54" s="445"/>
      <c r="BP54" s="506"/>
      <c r="BQ54" s="428"/>
      <c r="BR54" s="954"/>
      <c r="BS54" s="954"/>
      <c r="BT54" s="954"/>
      <c r="BU54" s="954"/>
      <c r="BV54" s="954"/>
      <c r="BW54" s="954"/>
      <c r="BX54" s="954"/>
      <c r="BY54" s="954"/>
      <c r="BZ54" s="954"/>
      <c r="CA54" s="954"/>
      <c r="CB54" s="954"/>
      <c r="CC54" s="954"/>
      <c r="CD54" s="954"/>
      <c r="CE54" s="954"/>
      <c r="CF54" s="955"/>
      <c r="CG54" s="540">
        <f t="shared" si="2"/>
        <v>1452385</v>
      </c>
      <c r="CH54" s="429"/>
      <c r="CI54" s="429"/>
      <c r="CJ54" s="429"/>
      <c r="CK54" s="429"/>
      <c r="CL54" s="429"/>
      <c r="CM54" s="429"/>
      <c r="CN54" s="429"/>
      <c r="CO54" s="429"/>
      <c r="CP54" s="429"/>
      <c r="CQ54" s="956"/>
      <c r="CR54" s="956"/>
      <c r="CS54" s="956"/>
      <c r="CT54" s="956"/>
      <c r="CU54" s="956"/>
      <c r="CV54" s="956"/>
      <c r="CW54" s="956"/>
      <c r="CX54" s="956"/>
      <c r="CY54" s="956"/>
      <c r="CZ54" s="957"/>
    </row>
    <row r="55" spans="1:104" ht="15" customHeight="1">
      <c r="A55" s="760"/>
      <c r="B55" s="761"/>
      <c r="C55" s="761"/>
      <c r="D55" s="761"/>
      <c r="E55" s="761"/>
      <c r="F55" s="762"/>
      <c r="G55" s="144" t="s">
        <v>4</v>
      </c>
      <c r="H55" s="144"/>
      <c r="I55" s="144"/>
      <c r="J55" s="144"/>
      <c r="K55" s="144"/>
      <c r="L55" s="144"/>
      <c r="M55" s="144"/>
      <c r="N55" s="144"/>
      <c r="O55" s="144"/>
      <c r="P55" s="144"/>
      <c r="Q55" s="144"/>
      <c r="R55" s="144"/>
      <c r="S55" s="144"/>
      <c r="T55" s="144"/>
      <c r="U55" s="144"/>
      <c r="V55" s="144"/>
      <c r="W55" s="144"/>
      <c r="X55" s="144"/>
      <c r="Y55" s="144"/>
      <c r="Z55" s="144"/>
      <c r="AA55" s="488"/>
      <c r="AB55" s="917">
        <v>0</v>
      </c>
      <c r="AC55" s="918"/>
      <c r="AD55" s="919"/>
      <c r="AE55" s="920">
        <v>3</v>
      </c>
      <c r="AF55" s="918"/>
      <c r="AG55" s="919"/>
      <c r="AH55" s="920">
        <v>1</v>
      </c>
      <c r="AI55" s="918"/>
      <c r="AJ55" s="921"/>
      <c r="AK55" s="428">
        <v>1172320</v>
      </c>
      <c r="AL55" s="445"/>
      <c r="AM55" s="445"/>
      <c r="AN55" s="445"/>
      <c r="AO55" s="445"/>
      <c r="AP55" s="445"/>
      <c r="AQ55" s="445"/>
      <c r="AR55" s="445"/>
      <c r="AS55" s="445"/>
      <c r="AT55" s="445"/>
      <c r="AU55" s="445"/>
      <c r="AV55" s="445"/>
      <c r="AW55" s="445"/>
      <c r="AX55" s="445"/>
      <c r="AY55" s="445"/>
      <c r="AZ55" s="506"/>
      <c r="BA55" s="428">
        <v>39806</v>
      </c>
      <c r="BB55" s="445"/>
      <c r="BC55" s="445"/>
      <c r="BD55" s="445"/>
      <c r="BE55" s="445"/>
      <c r="BF55" s="445"/>
      <c r="BG55" s="445"/>
      <c r="BH55" s="445"/>
      <c r="BI55" s="445"/>
      <c r="BJ55" s="445"/>
      <c r="BK55" s="445"/>
      <c r="BL55" s="445"/>
      <c r="BM55" s="445"/>
      <c r="BN55" s="445"/>
      <c r="BO55" s="445"/>
      <c r="BP55" s="506"/>
      <c r="BQ55" s="428">
        <v>6391</v>
      </c>
      <c r="BR55" s="445"/>
      <c r="BS55" s="445"/>
      <c r="BT55" s="445"/>
      <c r="BU55" s="445"/>
      <c r="BV55" s="445"/>
      <c r="BW55" s="445"/>
      <c r="BX55" s="445"/>
      <c r="BY55" s="445"/>
      <c r="BZ55" s="445"/>
      <c r="CA55" s="445"/>
      <c r="CB55" s="445"/>
      <c r="CC55" s="445"/>
      <c r="CD55" s="445"/>
      <c r="CE55" s="445"/>
      <c r="CF55" s="506"/>
      <c r="CG55" s="540">
        <f t="shared" si="2"/>
        <v>1218517</v>
      </c>
      <c r="CH55" s="429"/>
      <c r="CI55" s="429"/>
      <c r="CJ55" s="429"/>
      <c r="CK55" s="429"/>
      <c r="CL55" s="429"/>
      <c r="CM55" s="429"/>
      <c r="CN55" s="429"/>
      <c r="CO55" s="429"/>
      <c r="CP55" s="429"/>
      <c r="CQ55" s="956"/>
      <c r="CR55" s="956"/>
      <c r="CS55" s="956"/>
      <c r="CT55" s="956"/>
      <c r="CU55" s="956"/>
      <c r="CV55" s="956"/>
      <c r="CW55" s="956"/>
      <c r="CX55" s="956"/>
      <c r="CY55" s="956"/>
      <c r="CZ55" s="957"/>
    </row>
    <row r="56" spans="1:104" ht="15" customHeight="1">
      <c r="A56" s="760"/>
      <c r="B56" s="761"/>
      <c r="C56" s="761"/>
      <c r="D56" s="761"/>
      <c r="E56" s="761"/>
      <c r="F56" s="762"/>
      <c r="G56" s="144" t="s">
        <v>5</v>
      </c>
      <c r="H56" s="144"/>
      <c r="I56" s="144"/>
      <c r="J56" s="144"/>
      <c r="K56" s="144"/>
      <c r="L56" s="144"/>
      <c r="M56" s="144"/>
      <c r="N56" s="144"/>
      <c r="O56" s="144"/>
      <c r="P56" s="144"/>
      <c r="Q56" s="144"/>
      <c r="R56" s="144"/>
      <c r="S56" s="144"/>
      <c r="T56" s="144"/>
      <c r="U56" s="144"/>
      <c r="V56" s="144"/>
      <c r="W56" s="144"/>
      <c r="X56" s="144"/>
      <c r="Y56" s="144"/>
      <c r="Z56" s="144"/>
      <c r="AA56" s="488"/>
      <c r="AB56" s="917">
        <v>0</v>
      </c>
      <c r="AC56" s="918"/>
      <c r="AD56" s="919"/>
      <c r="AE56" s="920">
        <v>4</v>
      </c>
      <c r="AF56" s="918"/>
      <c r="AG56" s="919"/>
      <c r="AH56" s="920">
        <v>1</v>
      </c>
      <c r="AI56" s="918"/>
      <c r="AJ56" s="921"/>
      <c r="AK56" s="428">
        <v>504111</v>
      </c>
      <c r="AL56" s="445"/>
      <c r="AM56" s="445"/>
      <c r="AN56" s="445"/>
      <c r="AO56" s="445"/>
      <c r="AP56" s="445"/>
      <c r="AQ56" s="445"/>
      <c r="AR56" s="445"/>
      <c r="AS56" s="445"/>
      <c r="AT56" s="445"/>
      <c r="AU56" s="445"/>
      <c r="AV56" s="445"/>
      <c r="AW56" s="445"/>
      <c r="AX56" s="445"/>
      <c r="AY56" s="445"/>
      <c r="AZ56" s="506"/>
      <c r="BA56" s="428">
        <v>37031</v>
      </c>
      <c r="BB56" s="954"/>
      <c r="BC56" s="954"/>
      <c r="BD56" s="954"/>
      <c r="BE56" s="954"/>
      <c r="BF56" s="954"/>
      <c r="BG56" s="954"/>
      <c r="BH56" s="954"/>
      <c r="BI56" s="954"/>
      <c r="BJ56" s="954"/>
      <c r="BK56" s="954"/>
      <c r="BL56" s="954"/>
      <c r="BM56" s="954"/>
      <c r="BN56" s="954"/>
      <c r="BO56" s="954"/>
      <c r="BP56" s="955"/>
      <c r="BQ56" s="428">
        <v>22881</v>
      </c>
      <c r="BR56" s="954"/>
      <c r="BS56" s="954"/>
      <c r="BT56" s="954"/>
      <c r="BU56" s="954"/>
      <c r="BV56" s="954"/>
      <c r="BW56" s="954"/>
      <c r="BX56" s="954"/>
      <c r="BY56" s="954"/>
      <c r="BZ56" s="954"/>
      <c r="CA56" s="954"/>
      <c r="CB56" s="954"/>
      <c r="CC56" s="954"/>
      <c r="CD56" s="954"/>
      <c r="CE56" s="954"/>
      <c r="CF56" s="955"/>
      <c r="CG56" s="540">
        <f t="shared" si="2"/>
        <v>564023</v>
      </c>
      <c r="CH56" s="429"/>
      <c r="CI56" s="429"/>
      <c r="CJ56" s="429"/>
      <c r="CK56" s="429"/>
      <c r="CL56" s="429"/>
      <c r="CM56" s="429"/>
      <c r="CN56" s="429"/>
      <c r="CO56" s="429"/>
      <c r="CP56" s="429"/>
      <c r="CQ56" s="956"/>
      <c r="CR56" s="956"/>
      <c r="CS56" s="956"/>
      <c r="CT56" s="956"/>
      <c r="CU56" s="956"/>
      <c r="CV56" s="956"/>
      <c r="CW56" s="956"/>
      <c r="CX56" s="956"/>
      <c r="CY56" s="956"/>
      <c r="CZ56" s="957"/>
    </row>
    <row r="57" spans="1:104" ht="15" customHeight="1">
      <c r="A57" s="760"/>
      <c r="B57" s="761"/>
      <c r="C57" s="761"/>
      <c r="D57" s="761"/>
      <c r="E57" s="761"/>
      <c r="F57" s="762"/>
      <c r="G57" s="144" t="s">
        <v>6</v>
      </c>
      <c r="H57" s="144"/>
      <c r="I57" s="144"/>
      <c r="J57" s="144"/>
      <c r="K57" s="144"/>
      <c r="L57" s="144"/>
      <c r="M57" s="144"/>
      <c r="N57" s="144"/>
      <c r="O57" s="144"/>
      <c r="P57" s="144"/>
      <c r="Q57" s="144"/>
      <c r="R57" s="144"/>
      <c r="S57" s="144"/>
      <c r="T57" s="144"/>
      <c r="U57" s="144"/>
      <c r="V57" s="144"/>
      <c r="W57" s="144"/>
      <c r="X57" s="144"/>
      <c r="Y57" s="144"/>
      <c r="Z57" s="144"/>
      <c r="AA57" s="488"/>
      <c r="AB57" s="917">
        <v>0</v>
      </c>
      <c r="AC57" s="918"/>
      <c r="AD57" s="919"/>
      <c r="AE57" s="920">
        <v>5</v>
      </c>
      <c r="AF57" s="918"/>
      <c r="AG57" s="919"/>
      <c r="AH57" s="920">
        <v>1</v>
      </c>
      <c r="AI57" s="918"/>
      <c r="AJ57" s="921"/>
      <c r="AK57" s="428">
        <v>523505</v>
      </c>
      <c r="AL57" s="445"/>
      <c r="AM57" s="445"/>
      <c r="AN57" s="445"/>
      <c r="AO57" s="445"/>
      <c r="AP57" s="445"/>
      <c r="AQ57" s="445"/>
      <c r="AR57" s="445"/>
      <c r="AS57" s="445"/>
      <c r="AT57" s="445"/>
      <c r="AU57" s="445"/>
      <c r="AV57" s="445"/>
      <c r="AW57" s="445"/>
      <c r="AX57" s="445"/>
      <c r="AY57" s="445"/>
      <c r="AZ57" s="506"/>
      <c r="BA57" s="428">
        <v>26610</v>
      </c>
      <c r="BB57" s="954"/>
      <c r="BC57" s="954"/>
      <c r="BD57" s="954"/>
      <c r="BE57" s="954"/>
      <c r="BF57" s="954"/>
      <c r="BG57" s="954"/>
      <c r="BH57" s="954"/>
      <c r="BI57" s="954"/>
      <c r="BJ57" s="954"/>
      <c r="BK57" s="954"/>
      <c r="BL57" s="954"/>
      <c r="BM57" s="954"/>
      <c r="BN57" s="954"/>
      <c r="BO57" s="954"/>
      <c r="BP57" s="955"/>
      <c r="BQ57" s="428">
        <v>4551</v>
      </c>
      <c r="BR57" s="954"/>
      <c r="BS57" s="954"/>
      <c r="BT57" s="954"/>
      <c r="BU57" s="954"/>
      <c r="BV57" s="954"/>
      <c r="BW57" s="954"/>
      <c r="BX57" s="954"/>
      <c r="BY57" s="954"/>
      <c r="BZ57" s="954"/>
      <c r="CA57" s="954"/>
      <c r="CB57" s="954"/>
      <c r="CC57" s="954"/>
      <c r="CD57" s="954"/>
      <c r="CE57" s="954"/>
      <c r="CF57" s="955"/>
      <c r="CG57" s="540">
        <f t="shared" si="2"/>
        <v>554666</v>
      </c>
      <c r="CH57" s="429"/>
      <c r="CI57" s="429"/>
      <c r="CJ57" s="429"/>
      <c r="CK57" s="429"/>
      <c r="CL57" s="429"/>
      <c r="CM57" s="429"/>
      <c r="CN57" s="429"/>
      <c r="CO57" s="429"/>
      <c r="CP57" s="429"/>
      <c r="CQ57" s="956"/>
      <c r="CR57" s="956"/>
      <c r="CS57" s="956"/>
      <c r="CT57" s="956"/>
      <c r="CU57" s="956"/>
      <c r="CV57" s="956"/>
      <c r="CW57" s="956"/>
      <c r="CX57" s="956"/>
      <c r="CY57" s="956"/>
      <c r="CZ57" s="957"/>
    </row>
    <row r="58" spans="1:104" ht="15" customHeight="1">
      <c r="A58" s="760"/>
      <c r="B58" s="761"/>
      <c r="C58" s="761"/>
      <c r="D58" s="761"/>
      <c r="E58" s="761"/>
      <c r="F58" s="762"/>
      <c r="G58" s="144" t="s">
        <v>7</v>
      </c>
      <c r="H58" s="144"/>
      <c r="I58" s="144"/>
      <c r="J58" s="144"/>
      <c r="K58" s="144"/>
      <c r="L58" s="144"/>
      <c r="M58" s="144"/>
      <c r="N58" s="144"/>
      <c r="O58" s="144"/>
      <c r="P58" s="144"/>
      <c r="Q58" s="144"/>
      <c r="R58" s="144"/>
      <c r="S58" s="144"/>
      <c r="T58" s="144"/>
      <c r="U58" s="144"/>
      <c r="V58" s="144"/>
      <c r="W58" s="144"/>
      <c r="X58" s="144"/>
      <c r="Y58" s="144"/>
      <c r="Z58" s="144"/>
      <c r="AA58" s="488"/>
      <c r="AB58" s="917">
        <v>0</v>
      </c>
      <c r="AC58" s="918"/>
      <c r="AD58" s="919"/>
      <c r="AE58" s="920">
        <v>6</v>
      </c>
      <c r="AF58" s="918"/>
      <c r="AG58" s="919"/>
      <c r="AH58" s="920">
        <v>1</v>
      </c>
      <c r="AI58" s="918"/>
      <c r="AJ58" s="921"/>
      <c r="AK58" s="428">
        <v>273562</v>
      </c>
      <c r="AL58" s="445"/>
      <c r="AM58" s="445"/>
      <c r="AN58" s="445"/>
      <c r="AO58" s="445"/>
      <c r="AP58" s="445"/>
      <c r="AQ58" s="445"/>
      <c r="AR58" s="445"/>
      <c r="AS58" s="445"/>
      <c r="AT58" s="445"/>
      <c r="AU58" s="445"/>
      <c r="AV58" s="445"/>
      <c r="AW58" s="445"/>
      <c r="AX58" s="445"/>
      <c r="AY58" s="445"/>
      <c r="AZ58" s="506"/>
      <c r="BA58" s="428">
        <v>67455</v>
      </c>
      <c r="BB58" s="954"/>
      <c r="BC58" s="954"/>
      <c r="BD58" s="954"/>
      <c r="BE58" s="954"/>
      <c r="BF58" s="954"/>
      <c r="BG58" s="954"/>
      <c r="BH58" s="954"/>
      <c r="BI58" s="954"/>
      <c r="BJ58" s="954"/>
      <c r="BK58" s="954"/>
      <c r="BL58" s="954"/>
      <c r="BM58" s="954"/>
      <c r="BN58" s="954"/>
      <c r="BO58" s="954"/>
      <c r="BP58" s="955"/>
      <c r="BQ58" s="428">
        <v>28099</v>
      </c>
      <c r="BR58" s="954"/>
      <c r="BS58" s="954"/>
      <c r="BT58" s="954"/>
      <c r="BU58" s="954"/>
      <c r="BV58" s="954"/>
      <c r="BW58" s="954"/>
      <c r="BX58" s="954"/>
      <c r="BY58" s="954"/>
      <c r="BZ58" s="954"/>
      <c r="CA58" s="954"/>
      <c r="CB58" s="954"/>
      <c r="CC58" s="954"/>
      <c r="CD58" s="954"/>
      <c r="CE58" s="954"/>
      <c r="CF58" s="955"/>
      <c r="CG58" s="540">
        <f t="shared" si="2"/>
        <v>369116</v>
      </c>
      <c r="CH58" s="429"/>
      <c r="CI58" s="429"/>
      <c r="CJ58" s="429"/>
      <c r="CK58" s="429"/>
      <c r="CL58" s="429"/>
      <c r="CM58" s="429"/>
      <c r="CN58" s="429"/>
      <c r="CO58" s="429"/>
      <c r="CP58" s="429"/>
      <c r="CQ58" s="956"/>
      <c r="CR58" s="956"/>
      <c r="CS58" s="956"/>
      <c r="CT58" s="956"/>
      <c r="CU58" s="956"/>
      <c r="CV58" s="956"/>
      <c r="CW58" s="956"/>
      <c r="CX58" s="956"/>
      <c r="CY58" s="956"/>
      <c r="CZ58" s="957"/>
    </row>
    <row r="59" spans="1:104" ht="15" customHeight="1">
      <c r="A59" s="760"/>
      <c r="B59" s="761"/>
      <c r="C59" s="761"/>
      <c r="D59" s="761"/>
      <c r="E59" s="761"/>
      <c r="F59" s="762"/>
      <c r="G59" s="144" t="s">
        <v>8</v>
      </c>
      <c r="H59" s="144"/>
      <c r="I59" s="144"/>
      <c r="J59" s="144"/>
      <c r="K59" s="144"/>
      <c r="L59" s="144"/>
      <c r="M59" s="144"/>
      <c r="N59" s="144"/>
      <c r="O59" s="144"/>
      <c r="P59" s="144"/>
      <c r="Q59" s="144"/>
      <c r="R59" s="144"/>
      <c r="S59" s="144"/>
      <c r="T59" s="144"/>
      <c r="U59" s="144"/>
      <c r="V59" s="144"/>
      <c r="W59" s="144"/>
      <c r="X59" s="144"/>
      <c r="Y59" s="144"/>
      <c r="Z59" s="144"/>
      <c r="AA59" s="488"/>
      <c r="AB59" s="917">
        <v>0</v>
      </c>
      <c r="AC59" s="918"/>
      <c r="AD59" s="919"/>
      <c r="AE59" s="920">
        <v>7</v>
      </c>
      <c r="AF59" s="918"/>
      <c r="AG59" s="919"/>
      <c r="AH59" s="920">
        <v>1</v>
      </c>
      <c r="AI59" s="918"/>
      <c r="AJ59" s="921"/>
      <c r="AK59" s="428">
        <v>244542</v>
      </c>
      <c r="AL59" s="445"/>
      <c r="AM59" s="445"/>
      <c r="AN59" s="445"/>
      <c r="AO59" s="445"/>
      <c r="AP59" s="445"/>
      <c r="AQ59" s="445"/>
      <c r="AR59" s="445"/>
      <c r="AS59" s="445"/>
      <c r="AT59" s="445"/>
      <c r="AU59" s="445"/>
      <c r="AV59" s="445"/>
      <c r="AW59" s="445"/>
      <c r="AX59" s="445"/>
      <c r="AY59" s="445"/>
      <c r="AZ59" s="506"/>
      <c r="BA59" s="428">
        <v>59775</v>
      </c>
      <c r="BB59" s="954"/>
      <c r="BC59" s="954"/>
      <c r="BD59" s="954"/>
      <c r="BE59" s="954"/>
      <c r="BF59" s="954"/>
      <c r="BG59" s="954"/>
      <c r="BH59" s="954"/>
      <c r="BI59" s="954"/>
      <c r="BJ59" s="954"/>
      <c r="BK59" s="954"/>
      <c r="BL59" s="954"/>
      <c r="BM59" s="954"/>
      <c r="BN59" s="954"/>
      <c r="BO59" s="954"/>
      <c r="BP59" s="955"/>
      <c r="BQ59" s="428"/>
      <c r="BR59" s="954"/>
      <c r="BS59" s="954"/>
      <c r="BT59" s="954"/>
      <c r="BU59" s="954"/>
      <c r="BV59" s="954"/>
      <c r="BW59" s="954"/>
      <c r="BX59" s="954"/>
      <c r="BY59" s="954"/>
      <c r="BZ59" s="954"/>
      <c r="CA59" s="954"/>
      <c r="CB59" s="954"/>
      <c r="CC59" s="954"/>
      <c r="CD59" s="954"/>
      <c r="CE59" s="954"/>
      <c r="CF59" s="955"/>
      <c r="CG59" s="540">
        <f t="shared" si="2"/>
        <v>304317</v>
      </c>
      <c r="CH59" s="429"/>
      <c r="CI59" s="429"/>
      <c r="CJ59" s="429"/>
      <c r="CK59" s="429"/>
      <c r="CL59" s="429"/>
      <c r="CM59" s="429"/>
      <c r="CN59" s="429"/>
      <c r="CO59" s="429"/>
      <c r="CP59" s="429"/>
      <c r="CQ59" s="956"/>
      <c r="CR59" s="956"/>
      <c r="CS59" s="956"/>
      <c r="CT59" s="956"/>
      <c r="CU59" s="956"/>
      <c r="CV59" s="956"/>
      <c r="CW59" s="956"/>
      <c r="CX59" s="956"/>
      <c r="CY59" s="956"/>
      <c r="CZ59" s="957"/>
    </row>
    <row r="60" spans="1:104" ht="15" customHeight="1">
      <c r="A60" s="760"/>
      <c r="B60" s="761"/>
      <c r="C60" s="761"/>
      <c r="D60" s="761"/>
      <c r="E60" s="761"/>
      <c r="F60" s="762"/>
      <c r="G60" s="144" t="s">
        <v>9</v>
      </c>
      <c r="H60" s="144"/>
      <c r="I60" s="144"/>
      <c r="J60" s="144"/>
      <c r="K60" s="144"/>
      <c r="L60" s="144"/>
      <c r="M60" s="144"/>
      <c r="N60" s="144"/>
      <c r="O60" s="144"/>
      <c r="P60" s="144"/>
      <c r="Q60" s="144"/>
      <c r="R60" s="144"/>
      <c r="S60" s="144"/>
      <c r="T60" s="144"/>
      <c r="U60" s="144"/>
      <c r="V60" s="144"/>
      <c r="W60" s="144"/>
      <c r="X60" s="144"/>
      <c r="Y60" s="144"/>
      <c r="Z60" s="144"/>
      <c r="AA60" s="488"/>
      <c r="AB60" s="917">
        <v>0</v>
      </c>
      <c r="AC60" s="918"/>
      <c r="AD60" s="919"/>
      <c r="AE60" s="920">
        <v>8</v>
      </c>
      <c r="AF60" s="918"/>
      <c r="AG60" s="919"/>
      <c r="AH60" s="920">
        <v>1</v>
      </c>
      <c r="AI60" s="918"/>
      <c r="AJ60" s="921"/>
      <c r="AK60" s="428">
        <v>282426</v>
      </c>
      <c r="AL60" s="445"/>
      <c r="AM60" s="445"/>
      <c r="AN60" s="445"/>
      <c r="AO60" s="445"/>
      <c r="AP60" s="445"/>
      <c r="AQ60" s="445"/>
      <c r="AR60" s="445"/>
      <c r="AS60" s="445"/>
      <c r="AT60" s="445"/>
      <c r="AU60" s="445"/>
      <c r="AV60" s="445"/>
      <c r="AW60" s="445"/>
      <c r="AX60" s="445"/>
      <c r="AY60" s="445"/>
      <c r="AZ60" s="506"/>
      <c r="BA60" s="428">
        <v>71445</v>
      </c>
      <c r="BB60" s="954"/>
      <c r="BC60" s="954"/>
      <c r="BD60" s="954"/>
      <c r="BE60" s="954"/>
      <c r="BF60" s="954"/>
      <c r="BG60" s="954"/>
      <c r="BH60" s="954"/>
      <c r="BI60" s="954"/>
      <c r="BJ60" s="954"/>
      <c r="BK60" s="954"/>
      <c r="BL60" s="954"/>
      <c r="BM60" s="954"/>
      <c r="BN60" s="954"/>
      <c r="BO60" s="954"/>
      <c r="BP60" s="955"/>
      <c r="BQ60" s="428"/>
      <c r="BR60" s="954"/>
      <c r="BS60" s="954"/>
      <c r="BT60" s="954"/>
      <c r="BU60" s="954"/>
      <c r="BV60" s="954"/>
      <c r="BW60" s="954"/>
      <c r="BX60" s="954"/>
      <c r="BY60" s="954"/>
      <c r="BZ60" s="954"/>
      <c r="CA60" s="954"/>
      <c r="CB60" s="954"/>
      <c r="CC60" s="954"/>
      <c r="CD60" s="954"/>
      <c r="CE60" s="954"/>
      <c r="CF60" s="955"/>
      <c r="CG60" s="540">
        <f t="shared" si="2"/>
        <v>353871</v>
      </c>
      <c r="CH60" s="429"/>
      <c r="CI60" s="429"/>
      <c r="CJ60" s="429"/>
      <c r="CK60" s="429"/>
      <c r="CL60" s="429"/>
      <c r="CM60" s="429"/>
      <c r="CN60" s="429"/>
      <c r="CO60" s="429"/>
      <c r="CP60" s="429"/>
      <c r="CQ60" s="956"/>
      <c r="CR60" s="956"/>
      <c r="CS60" s="956"/>
      <c r="CT60" s="956"/>
      <c r="CU60" s="956"/>
      <c r="CV60" s="956"/>
      <c r="CW60" s="956"/>
      <c r="CX60" s="956"/>
      <c r="CY60" s="956"/>
      <c r="CZ60" s="957"/>
    </row>
    <row r="61" spans="1:104" ht="15" customHeight="1">
      <c r="A61" s="760"/>
      <c r="B61" s="761"/>
      <c r="C61" s="761"/>
      <c r="D61" s="761"/>
      <c r="E61" s="761"/>
      <c r="F61" s="762"/>
      <c r="G61" s="144" t="s">
        <v>4414</v>
      </c>
      <c r="H61" s="144"/>
      <c r="I61" s="144"/>
      <c r="J61" s="144"/>
      <c r="K61" s="144"/>
      <c r="L61" s="144"/>
      <c r="M61" s="144"/>
      <c r="N61" s="144"/>
      <c r="O61" s="144"/>
      <c r="P61" s="144"/>
      <c r="Q61" s="144"/>
      <c r="R61" s="144"/>
      <c r="S61" s="144"/>
      <c r="T61" s="144"/>
      <c r="U61" s="144"/>
      <c r="V61" s="144"/>
      <c r="W61" s="144"/>
      <c r="X61" s="144"/>
      <c r="Y61" s="144"/>
      <c r="Z61" s="144"/>
      <c r="AA61" s="488"/>
      <c r="AB61" s="917">
        <v>0</v>
      </c>
      <c r="AC61" s="918"/>
      <c r="AD61" s="919"/>
      <c r="AE61" s="920">
        <v>9</v>
      </c>
      <c r="AF61" s="918"/>
      <c r="AG61" s="919"/>
      <c r="AH61" s="920">
        <v>1</v>
      </c>
      <c r="AI61" s="918"/>
      <c r="AJ61" s="921"/>
      <c r="AK61" s="428">
        <v>724936</v>
      </c>
      <c r="AL61" s="445"/>
      <c r="AM61" s="445"/>
      <c r="AN61" s="445"/>
      <c r="AO61" s="445"/>
      <c r="AP61" s="445"/>
      <c r="AQ61" s="445"/>
      <c r="AR61" s="445"/>
      <c r="AS61" s="445"/>
      <c r="AT61" s="445"/>
      <c r="AU61" s="445"/>
      <c r="AV61" s="445"/>
      <c r="AW61" s="445"/>
      <c r="AX61" s="445"/>
      <c r="AY61" s="445"/>
      <c r="AZ61" s="506"/>
      <c r="BA61" s="428">
        <v>1088</v>
      </c>
      <c r="BB61" s="954"/>
      <c r="BC61" s="954"/>
      <c r="BD61" s="954"/>
      <c r="BE61" s="954"/>
      <c r="BF61" s="954"/>
      <c r="BG61" s="954"/>
      <c r="BH61" s="954"/>
      <c r="BI61" s="954"/>
      <c r="BJ61" s="954"/>
      <c r="BK61" s="954"/>
      <c r="BL61" s="954"/>
      <c r="BM61" s="954"/>
      <c r="BN61" s="954"/>
      <c r="BO61" s="954"/>
      <c r="BP61" s="955"/>
      <c r="BQ61" s="428"/>
      <c r="BR61" s="954"/>
      <c r="BS61" s="954"/>
      <c r="BT61" s="954"/>
      <c r="BU61" s="954"/>
      <c r="BV61" s="954"/>
      <c r="BW61" s="954"/>
      <c r="BX61" s="954"/>
      <c r="BY61" s="954"/>
      <c r="BZ61" s="954"/>
      <c r="CA61" s="954"/>
      <c r="CB61" s="954"/>
      <c r="CC61" s="954"/>
      <c r="CD61" s="954"/>
      <c r="CE61" s="954"/>
      <c r="CF61" s="955"/>
      <c r="CG61" s="535">
        <f t="shared" ref="CG61:CG63" si="3">SUM(AK61:CF61)</f>
        <v>726024</v>
      </c>
      <c r="CH61" s="958"/>
      <c r="CI61" s="958"/>
      <c r="CJ61" s="958"/>
      <c r="CK61" s="958"/>
      <c r="CL61" s="958"/>
      <c r="CM61" s="958"/>
      <c r="CN61" s="958"/>
      <c r="CO61" s="958"/>
      <c r="CP61" s="958"/>
      <c r="CQ61" s="959"/>
      <c r="CR61" s="959"/>
      <c r="CS61" s="959"/>
      <c r="CT61" s="959"/>
      <c r="CU61" s="959"/>
      <c r="CV61" s="959"/>
      <c r="CW61" s="959"/>
      <c r="CX61" s="959"/>
      <c r="CY61" s="959"/>
      <c r="CZ61" s="960"/>
    </row>
    <row r="62" spans="1:104" ht="15" customHeight="1">
      <c r="A62" s="760"/>
      <c r="B62" s="761"/>
      <c r="C62" s="761"/>
      <c r="D62" s="761"/>
      <c r="E62" s="761"/>
      <c r="F62" s="762"/>
      <c r="G62" s="144" t="s">
        <v>4416</v>
      </c>
      <c r="H62" s="144"/>
      <c r="I62" s="144"/>
      <c r="J62" s="144"/>
      <c r="K62" s="144"/>
      <c r="L62" s="144"/>
      <c r="M62" s="144"/>
      <c r="N62" s="144"/>
      <c r="O62" s="144"/>
      <c r="P62" s="144"/>
      <c r="Q62" s="144"/>
      <c r="R62" s="144"/>
      <c r="S62" s="144"/>
      <c r="T62" s="144"/>
      <c r="U62" s="144"/>
      <c r="V62" s="144"/>
      <c r="W62" s="144"/>
      <c r="X62" s="144"/>
      <c r="Y62" s="144"/>
      <c r="Z62" s="144"/>
      <c r="AA62" s="488"/>
      <c r="AB62" s="917">
        <v>1</v>
      </c>
      <c r="AC62" s="918"/>
      <c r="AD62" s="919"/>
      <c r="AE62" s="920">
        <v>0</v>
      </c>
      <c r="AF62" s="918"/>
      <c r="AG62" s="919"/>
      <c r="AH62" s="920">
        <v>1</v>
      </c>
      <c r="AI62" s="918"/>
      <c r="AJ62" s="921"/>
      <c r="AK62" s="428">
        <v>50679</v>
      </c>
      <c r="AL62" s="445"/>
      <c r="AM62" s="445"/>
      <c r="AN62" s="445"/>
      <c r="AO62" s="445"/>
      <c r="AP62" s="445"/>
      <c r="AQ62" s="445"/>
      <c r="AR62" s="445"/>
      <c r="AS62" s="445"/>
      <c r="AT62" s="445"/>
      <c r="AU62" s="445"/>
      <c r="AV62" s="445"/>
      <c r="AW62" s="445"/>
      <c r="AX62" s="445"/>
      <c r="AY62" s="445"/>
      <c r="AZ62" s="506"/>
      <c r="BA62" s="428"/>
      <c r="BB62" s="954"/>
      <c r="BC62" s="954"/>
      <c r="BD62" s="954"/>
      <c r="BE62" s="954"/>
      <c r="BF62" s="954"/>
      <c r="BG62" s="954"/>
      <c r="BH62" s="954"/>
      <c r="BI62" s="954"/>
      <c r="BJ62" s="954"/>
      <c r="BK62" s="954"/>
      <c r="BL62" s="954"/>
      <c r="BM62" s="954"/>
      <c r="BN62" s="954"/>
      <c r="BO62" s="954"/>
      <c r="BP62" s="955"/>
      <c r="BQ62" s="428"/>
      <c r="BR62" s="954"/>
      <c r="BS62" s="954"/>
      <c r="BT62" s="954"/>
      <c r="BU62" s="954"/>
      <c r="BV62" s="954"/>
      <c r="BW62" s="954"/>
      <c r="BX62" s="954"/>
      <c r="BY62" s="954"/>
      <c r="BZ62" s="954"/>
      <c r="CA62" s="954"/>
      <c r="CB62" s="954"/>
      <c r="CC62" s="954"/>
      <c r="CD62" s="954"/>
      <c r="CE62" s="954"/>
      <c r="CF62" s="955"/>
      <c r="CG62" s="535">
        <f t="shared" si="3"/>
        <v>50679</v>
      </c>
      <c r="CH62" s="958"/>
      <c r="CI62" s="958"/>
      <c r="CJ62" s="958"/>
      <c r="CK62" s="958"/>
      <c r="CL62" s="958"/>
      <c r="CM62" s="958"/>
      <c r="CN62" s="958"/>
      <c r="CO62" s="958"/>
      <c r="CP62" s="958"/>
      <c r="CQ62" s="959"/>
      <c r="CR62" s="959"/>
      <c r="CS62" s="959"/>
      <c r="CT62" s="959"/>
      <c r="CU62" s="959"/>
      <c r="CV62" s="959"/>
      <c r="CW62" s="959"/>
      <c r="CX62" s="959"/>
      <c r="CY62" s="959"/>
      <c r="CZ62" s="960"/>
    </row>
    <row r="63" spans="1:104" ht="15" customHeight="1">
      <c r="A63" s="760"/>
      <c r="B63" s="761"/>
      <c r="C63" s="761"/>
      <c r="D63" s="761"/>
      <c r="E63" s="761"/>
      <c r="F63" s="762"/>
      <c r="G63" s="144" t="s">
        <v>4423</v>
      </c>
      <c r="H63" s="144"/>
      <c r="I63" s="144"/>
      <c r="J63" s="144"/>
      <c r="K63" s="144"/>
      <c r="L63" s="144"/>
      <c r="M63" s="144"/>
      <c r="N63" s="144"/>
      <c r="O63" s="144"/>
      <c r="P63" s="144"/>
      <c r="Q63" s="144"/>
      <c r="R63" s="144"/>
      <c r="S63" s="144"/>
      <c r="T63" s="144"/>
      <c r="U63" s="144"/>
      <c r="V63" s="144"/>
      <c r="W63" s="144"/>
      <c r="X63" s="144"/>
      <c r="Y63" s="144"/>
      <c r="Z63" s="144"/>
      <c r="AA63" s="488"/>
      <c r="AB63" s="917">
        <v>1</v>
      </c>
      <c r="AC63" s="918"/>
      <c r="AD63" s="919"/>
      <c r="AE63" s="920">
        <v>1</v>
      </c>
      <c r="AF63" s="918"/>
      <c r="AG63" s="919"/>
      <c r="AH63" s="920">
        <v>1</v>
      </c>
      <c r="AI63" s="918"/>
      <c r="AJ63" s="921"/>
      <c r="AK63" s="428">
        <v>305969</v>
      </c>
      <c r="AL63" s="445"/>
      <c r="AM63" s="445"/>
      <c r="AN63" s="445"/>
      <c r="AO63" s="445"/>
      <c r="AP63" s="445"/>
      <c r="AQ63" s="445"/>
      <c r="AR63" s="445"/>
      <c r="AS63" s="445"/>
      <c r="AT63" s="445"/>
      <c r="AU63" s="445"/>
      <c r="AV63" s="445"/>
      <c r="AW63" s="445"/>
      <c r="AX63" s="445"/>
      <c r="AY63" s="445"/>
      <c r="AZ63" s="506"/>
      <c r="BA63" s="428"/>
      <c r="BB63" s="954"/>
      <c r="BC63" s="954"/>
      <c r="BD63" s="954"/>
      <c r="BE63" s="954"/>
      <c r="BF63" s="954"/>
      <c r="BG63" s="954"/>
      <c r="BH63" s="954"/>
      <c r="BI63" s="954"/>
      <c r="BJ63" s="954"/>
      <c r="BK63" s="954"/>
      <c r="BL63" s="954"/>
      <c r="BM63" s="954"/>
      <c r="BN63" s="954"/>
      <c r="BO63" s="954"/>
      <c r="BP63" s="955"/>
      <c r="BQ63" s="428">
        <v>3502</v>
      </c>
      <c r="BR63" s="954"/>
      <c r="BS63" s="954"/>
      <c r="BT63" s="954"/>
      <c r="BU63" s="954"/>
      <c r="BV63" s="954"/>
      <c r="BW63" s="954"/>
      <c r="BX63" s="954"/>
      <c r="BY63" s="954"/>
      <c r="BZ63" s="954"/>
      <c r="CA63" s="954"/>
      <c r="CB63" s="954"/>
      <c r="CC63" s="954"/>
      <c r="CD63" s="954"/>
      <c r="CE63" s="954"/>
      <c r="CF63" s="955"/>
      <c r="CG63" s="535">
        <f t="shared" si="3"/>
        <v>309471</v>
      </c>
      <c r="CH63" s="958"/>
      <c r="CI63" s="958"/>
      <c r="CJ63" s="958"/>
      <c r="CK63" s="958"/>
      <c r="CL63" s="958"/>
      <c r="CM63" s="958"/>
      <c r="CN63" s="958"/>
      <c r="CO63" s="958"/>
      <c r="CP63" s="958"/>
      <c r="CQ63" s="959"/>
      <c r="CR63" s="959"/>
      <c r="CS63" s="959"/>
      <c r="CT63" s="959"/>
      <c r="CU63" s="959"/>
      <c r="CV63" s="959"/>
      <c r="CW63" s="959"/>
      <c r="CX63" s="959"/>
      <c r="CY63" s="959"/>
      <c r="CZ63" s="960"/>
    </row>
    <row r="64" spans="1:104" ht="15" customHeight="1">
      <c r="A64" s="760"/>
      <c r="B64" s="761"/>
      <c r="C64" s="761"/>
      <c r="D64" s="761"/>
      <c r="E64" s="761"/>
      <c r="F64" s="762"/>
      <c r="G64" s="144" t="s">
        <v>4419</v>
      </c>
      <c r="H64" s="144"/>
      <c r="I64" s="144"/>
      <c r="J64" s="144"/>
      <c r="K64" s="144"/>
      <c r="L64" s="144"/>
      <c r="M64" s="144"/>
      <c r="N64" s="144"/>
      <c r="O64" s="144"/>
      <c r="P64" s="144"/>
      <c r="Q64" s="144"/>
      <c r="R64" s="144"/>
      <c r="S64" s="144"/>
      <c r="T64" s="144"/>
      <c r="U64" s="144"/>
      <c r="V64" s="144"/>
      <c r="W64" s="144"/>
      <c r="X64" s="144"/>
      <c r="Y64" s="144"/>
      <c r="Z64" s="144"/>
      <c r="AA64" s="488"/>
      <c r="AB64" s="917">
        <v>1</v>
      </c>
      <c r="AC64" s="918"/>
      <c r="AD64" s="919"/>
      <c r="AE64" s="920">
        <v>2</v>
      </c>
      <c r="AF64" s="918"/>
      <c r="AG64" s="919"/>
      <c r="AH64" s="920">
        <v>1</v>
      </c>
      <c r="AI64" s="918"/>
      <c r="AJ64" s="921"/>
      <c r="AK64" s="428"/>
      <c r="AL64" s="445"/>
      <c r="AM64" s="445"/>
      <c r="AN64" s="445"/>
      <c r="AO64" s="445"/>
      <c r="AP64" s="445"/>
      <c r="AQ64" s="445"/>
      <c r="AR64" s="445"/>
      <c r="AS64" s="445"/>
      <c r="AT64" s="445"/>
      <c r="AU64" s="445"/>
      <c r="AV64" s="445"/>
      <c r="AW64" s="445"/>
      <c r="AX64" s="445"/>
      <c r="AY64" s="445"/>
      <c r="AZ64" s="506"/>
      <c r="BA64" s="428"/>
      <c r="BB64" s="954"/>
      <c r="BC64" s="954"/>
      <c r="BD64" s="954"/>
      <c r="BE64" s="954"/>
      <c r="BF64" s="954"/>
      <c r="BG64" s="954"/>
      <c r="BH64" s="954"/>
      <c r="BI64" s="954"/>
      <c r="BJ64" s="954"/>
      <c r="BK64" s="954"/>
      <c r="BL64" s="954"/>
      <c r="BM64" s="954"/>
      <c r="BN64" s="954"/>
      <c r="BO64" s="954"/>
      <c r="BP64" s="955"/>
      <c r="BQ64" s="428"/>
      <c r="BR64" s="954"/>
      <c r="BS64" s="954"/>
      <c r="BT64" s="954"/>
      <c r="BU64" s="954"/>
      <c r="BV64" s="954"/>
      <c r="BW64" s="954"/>
      <c r="BX64" s="954"/>
      <c r="BY64" s="954"/>
      <c r="BZ64" s="954"/>
      <c r="CA64" s="954"/>
      <c r="CB64" s="954"/>
      <c r="CC64" s="954"/>
      <c r="CD64" s="954"/>
      <c r="CE64" s="954"/>
      <c r="CF64" s="955"/>
      <c r="CG64" s="535">
        <f t="shared" si="2"/>
        <v>0</v>
      </c>
      <c r="CH64" s="958"/>
      <c r="CI64" s="958"/>
      <c r="CJ64" s="958"/>
      <c r="CK64" s="958"/>
      <c r="CL64" s="958"/>
      <c r="CM64" s="958"/>
      <c r="CN64" s="958"/>
      <c r="CO64" s="958"/>
      <c r="CP64" s="958"/>
      <c r="CQ64" s="959"/>
      <c r="CR64" s="959"/>
      <c r="CS64" s="959"/>
      <c r="CT64" s="959"/>
      <c r="CU64" s="959"/>
      <c r="CV64" s="959"/>
      <c r="CW64" s="959"/>
      <c r="CX64" s="959"/>
      <c r="CY64" s="959"/>
      <c r="CZ64" s="960"/>
    </row>
    <row r="65" spans="1:104" ht="15" customHeight="1">
      <c r="A65" s="760"/>
      <c r="B65" s="761"/>
      <c r="C65" s="761"/>
      <c r="D65" s="761"/>
      <c r="E65" s="761"/>
      <c r="F65" s="762"/>
      <c r="G65" s="144" t="s">
        <v>336</v>
      </c>
      <c r="H65" s="144"/>
      <c r="I65" s="144"/>
      <c r="J65" s="144"/>
      <c r="K65" s="144"/>
      <c r="L65" s="144"/>
      <c r="M65" s="144"/>
      <c r="N65" s="144"/>
      <c r="O65" s="144"/>
      <c r="P65" s="144"/>
      <c r="Q65" s="144"/>
      <c r="R65" s="144"/>
      <c r="S65" s="144"/>
      <c r="T65" s="144"/>
      <c r="U65" s="144"/>
      <c r="V65" s="144"/>
      <c r="W65" s="144"/>
      <c r="X65" s="144"/>
      <c r="Y65" s="144"/>
      <c r="Z65" s="144"/>
      <c r="AA65" s="488"/>
      <c r="AB65" s="917">
        <v>1</v>
      </c>
      <c r="AC65" s="918"/>
      <c r="AD65" s="919"/>
      <c r="AE65" s="920">
        <v>3</v>
      </c>
      <c r="AF65" s="918"/>
      <c r="AG65" s="919"/>
      <c r="AH65" s="920">
        <v>1</v>
      </c>
      <c r="AI65" s="918"/>
      <c r="AJ65" s="921"/>
      <c r="AK65" s="540">
        <f>SUM(AK53:AZ64)</f>
        <v>7350871</v>
      </c>
      <c r="AL65" s="543"/>
      <c r="AM65" s="543"/>
      <c r="AN65" s="543"/>
      <c r="AO65" s="543"/>
      <c r="AP65" s="543"/>
      <c r="AQ65" s="543"/>
      <c r="AR65" s="543"/>
      <c r="AS65" s="543"/>
      <c r="AT65" s="543"/>
      <c r="AU65" s="543"/>
      <c r="AV65" s="543"/>
      <c r="AW65" s="543"/>
      <c r="AX65" s="543"/>
      <c r="AY65" s="543"/>
      <c r="AZ65" s="544"/>
      <c r="BA65" s="540">
        <f>SUM(BA53:BP64)</f>
        <v>705744</v>
      </c>
      <c r="BB65" s="429"/>
      <c r="BC65" s="429"/>
      <c r="BD65" s="429"/>
      <c r="BE65" s="429"/>
      <c r="BF65" s="429"/>
      <c r="BG65" s="429"/>
      <c r="BH65" s="429"/>
      <c r="BI65" s="954"/>
      <c r="BJ65" s="954"/>
      <c r="BK65" s="954"/>
      <c r="BL65" s="954"/>
      <c r="BM65" s="954"/>
      <c r="BN65" s="954"/>
      <c r="BO65" s="954"/>
      <c r="BP65" s="955"/>
      <c r="BQ65" s="540">
        <f>SUM(BQ53:CF64)</f>
        <v>81022</v>
      </c>
      <c r="BR65" s="429"/>
      <c r="BS65" s="429"/>
      <c r="BT65" s="429"/>
      <c r="BU65" s="429"/>
      <c r="BV65" s="429"/>
      <c r="BW65" s="429"/>
      <c r="BX65" s="429"/>
      <c r="BY65" s="961"/>
      <c r="BZ65" s="961"/>
      <c r="CA65" s="961"/>
      <c r="CB65" s="961"/>
      <c r="CC65" s="961"/>
      <c r="CD65" s="961"/>
      <c r="CE65" s="961"/>
      <c r="CF65" s="962"/>
      <c r="CG65" s="544">
        <f>SUM(CG53:CZ64)</f>
        <v>8137637</v>
      </c>
      <c r="CH65" s="275"/>
      <c r="CI65" s="275"/>
      <c r="CJ65" s="275"/>
      <c r="CK65" s="275"/>
      <c r="CL65" s="275"/>
      <c r="CM65" s="275"/>
      <c r="CN65" s="275"/>
      <c r="CO65" s="275"/>
      <c r="CP65" s="275"/>
      <c r="CQ65" s="963"/>
      <c r="CR65" s="963"/>
      <c r="CS65" s="963"/>
      <c r="CT65" s="963"/>
      <c r="CU65" s="963"/>
      <c r="CV65" s="963"/>
      <c r="CW65" s="963"/>
      <c r="CX65" s="963"/>
      <c r="CY65" s="963"/>
      <c r="CZ65" s="964"/>
    </row>
    <row r="66" spans="1:104" ht="15" customHeight="1" thickBot="1">
      <c r="A66" s="760"/>
      <c r="B66" s="761"/>
      <c r="C66" s="761"/>
      <c r="D66" s="761"/>
      <c r="E66" s="761"/>
      <c r="F66" s="762"/>
      <c r="G66" s="144" t="s">
        <v>619</v>
      </c>
      <c r="H66" s="144"/>
      <c r="I66" s="144"/>
      <c r="J66" s="144"/>
      <c r="K66" s="144"/>
      <c r="L66" s="144"/>
      <c r="M66" s="144"/>
      <c r="N66" s="144"/>
      <c r="O66" s="144"/>
      <c r="P66" s="144"/>
      <c r="Q66" s="144"/>
      <c r="R66" s="144"/>
      <c r="S66" s="144"/>
      <c r="T66" s="144"/>
      <c r="U66" s="144"/>
      <c r="V66" s="144"/>
      <c r="W66" s="144"/>
      <c r="X66" s="144"/>
      <c r="Y66" s="144"/>
      <c r="Z66" s="144"/>
      <c r="AA66" s="488"/>
      <c r="AB66" s="922">
        <v>1</v>
      </c>
      <c r="AC66" s="923"/>
      <c r="AD66" s="924"/>
      <c r="AE66" s="925">
        <v>4</v>
      </c>
      <c r="AF66" s="923"/>
      <c r="AG66" s="924"/>
      <c r="AH66" s="925">
        <v>1</v>
      </c>
      <c r="AI66" s="923"/>
      <c r="AJ66" s="926"/>
      <c r="AK66" s="380">
        <v>275266</v>
      </c>
      <c r="AL66" s="455"/>
      <c r="AM66" s="455"/>
      <c r="AN66" s="455"/>
      <c r="AO66" s="455"/>
      <c r="AP66" s="455"/>
      <c r="AQ66" s="455"/>
      <c r="AR66" s="455"/>
      <c r="AS66" s="455"/>
      <c r="AT66" s="455"/>
      <c r="AU66" s="455"/>
      <c r="AV66" s="455"/>
      <c r="AW66" s="455"/>
      <c r="AX66" s="455"/>
      <c r="AY66" s="455"/>
      <c r="AZ66" s="882"/>
      <c r="BA66" s="380">
        <v>2212</v>
      </c>
      <c r="BB66" s="965"/>
      <c r="BC66" s="965"/>
      <c r="BD66" s="965"/>
      <c r="BE66" s="965"/>
      <c r="BF66" s="965"/>
      <c r="BG66" s="965"/>
      <c r="BH66" s="965"/>
      <c r="BI66" s="965"/>
      <c r="BJ66" s="965"/>
      <c r="BK66" s="965"/>
      <c r="BL66" s="965"/>
      <c r="BM66" s="965"/>
      <c r="BN66" s="965"/>
      <c r="BO66" s="965"/>
      <c r="BP66" s="966"/>
      <c r="BQ66" s="380"/>
      <c r="BR66" s="967"/>
      <c r="BS66" s="967"/>
      <c r="BT66" s="967"/>
      <c r="BU66" s="967"/>
      <c r="BV66" s="967"/>
      <c r="BW66" s="967"/>
      <c r="BX66" s="967"/>
      <c r="BY66" s="967"/>
      <c r="BZ66" s="967"/>
      <c r="CA66" s="967"/>
      <c r="CB66" s="967"/>
      <c r="CC66" s="967"/>
      <c r="CD66" s="967"/>
      <c r="CE66" s="967"/>
      <c r="CF66" s="968"/>
      <c r="CG66" s="556">
        <f>SUM(AK66:CF66)</f>
        <v>277478</v>
      </c>
      <c r="CH66" s="686"/>
      <c r="CI66" s="686"/>
      <c r="CJ66" s="686"/>
      <c r="CK66" s="686"/>
      <c r="CL66" s="686"/>
      <c r="CM66" s="686"/>
      <c r="CN66" s="686"/>
      <c r="CO66" s="686"/>
      <c r="CP66" s="686"/>
      <c r="CQ66" s="969"/>
      <c r="CR66" s="969"/>
      <c r="CS66" s="969"/>
      <c r="CT66" s="969"/>
      <c r="CU66" s="969"/>
      <c r="CV66" s="969"/>
      <c r="CW66" s="969"/>
      <c r="CX66" s="969"/>
      <c r="CY66" s="969"/>
      <c r="CZ66" s="970"/>
    </row>
    <row r="67" spans="1:104" ht="15" customHeight="1" thickBot="1">
      <c r="A67" s="760"/>
      <c r="B67" s="761"/>
      <c r="C67" s="761"/>
      <c r="D67" s="761"/>
      <c r="E67" s="761"/>
      <c r="F67" s="762"/>
      <c r="G67" s="143"/>
      <c r="H67" s="144"/>
      <c r="I67" s="144"/>
      <c r="J67" s="144"/>
      <c r="K67" s="144"/>
      <c r="L67" s="144"/>
      <c r="M67" s="144"/>
      <c r="N67" s="144"/>
      <c r="O67" s="144"/>
      <c r="P67" s="144"/>
      <c r="Q67" s="144"/>
      <c r="R67" s="144"/>
      <c r="S67" s="144"/>
      <c r="T67" s="144"/>
      <c r="U67" s="144"/>
      <c r="V67" s="144"/>
      <c r="W67" s="144"/>
      <c r="X67" s="144"/>
      <c r="Y67" s="144"/>
      <c r="Z67" s="144"/>
      <c r="AA67" s="144"/>
      <c r="AB67" s="927"/>
      <c r="AC67" s="927"/>
      <c r="AD67" s="927"/>
      <c r="AE67" s="927"/>
      <c r="AF67" s="927"/>
      <c r="AG67" s="927"/>
      <c r="AH67" s="927"/>
      <c r="AI67" s="927"/>
      <c r="AJ67" s="927"/>
      <c r="AK67" s="220"/>
      <c r="AL67" s="571"/>
      <c r="AM67" s="571"/>
      <c r="AN67" s="571"/>
      <c r="AO67" s="571"/>
      <c r="AP67" s="571"/>
      <c r="AQ67" s="571"/>
      <c r="AR67" s="571"/>
      <c r="AS67" s="220"/>
      <c r="AT67" s="571"/>
      <c r="AU67" s="571"/>
      <c r="AV67" s="571"/>
      <c r="AW67" s="571"/>
      <c r="AX67" s="571"/>
      <c r="AY67" s="571"/>
      <c r="AZ67" s="571"/>
      <c r="BA67" s="220"/>
      <c r="BB67" s="571"/>
      <c r="BC67" s="571"/>
      <c r="BD67" s="571"/>
      <c r="BE67" s="571"/>
      <c r="BF67" s="571"/>
      <c r="BG67" s="571"/>
      <c r="BH67" s="571"/>
      <c r="BI67" s="220"/>
      <c r="BJ67" s="571"/>
      <c r="BK67" s="571"/>
      <c r="BL67" s="571"/>
      <c r="BM67" s="571"/>
      <c r="BN67" s="571"/>
      <c r="BO67" s="571"/>
      <c r="BP67" s="571"/>
      <c r="BQ67" s="571"/>
      <c r="BR67" s="571"/>
    </row>
    <row r="68" spans="1:104" ht="15" customHeight="1">
      <c r="A68" s="760"/>
      <c r="B68" s="761"/>
      <c r="C68" s="761"/>
      <c r="D68" s="761"/>
      <c r="E68" s="761"/>
      <c r="F68" s="762"/>
      <c r="G68" s="144" t="s">
        <v>11</v>
      </c>
      <c r="H68" s="144"/>
      <c r="I68" s="144"/>
      <c r="J68" s="144"/>
      <c r="K68" s="144"/>
      <c r="L68" s="144"/>
      <c r="M68" s="144"/>
      <c r="N68" s="144"/>
      <c r="O68" s="144"/>
      <c r="P68" s="144"/>
      <c r="Q68" s="144"/>
      <c r="R68" s="144"/>
      <c r="S68" s="144"/>
      <c r="T68" s="144"/>
      <c r="U68" s="144"/>
      <c r="V68" s="144"/>
      <c r="W68" s="144"/>
      <c r="X68" s="144"/>
      <c r="Y68" s="144"/>
      <c r="Z68" s="144"/>
      <c r="AA68" s="488"/>
      <c r="AB68" s="912">
        <v>1</v>
      </c>
      <c r="AC68" s="913"/>
      <c r="AD68" s="914"/>
      <c r="AE68" s="915">
        <v>5</v>
      </c>
      <c r="AF68" s="913"/>
      <c r="AG68" s="914"/>
      <c r="AH68" s="915">
        <v>1</v>
      </c>
      <c r="AI68" s="913"/>
      <c r="AJ68" s="916"/>
      <c r="AK68" s="537">
        <f>SUM(AK53:AZ55)</f>
        <v>4441141</v>
      </c>
      <c r="AL68" s="419"/>
      <c r="AM68" s="419"/>
      <c r="AN68" s="419"/>
      <c r="AO68" s="419"/>
      <c r="AP68" s="419"/>
      <c r="AQ68" s="419"/>
      <c r="AR68" s="419"/>
      <c r="AS68" s="949"/>
      <c r="AT68" s="949"/>
      <c r="AU68" s="949"/>
      <c r="AV68" s="949"/>
      <c r="AW68" s="949"/>
      <c r="AX68" s="949"/>
      <c r="AY68" s="949"/>
      <c r="AZ68" s="950"/>
      <c r="BA68" s="537">
        <f>SUM(BA53:BP55)</f>
        <v>442340</v>
      </c>
      <c r="BB68" s="419"/>
      <c r="BC68" s="419"/>
      <c r="BD68" s="419"/>
      <c r="BE68" s="419"/>
      <c r="BF68" s="419"/>
      <c r="BG68" s="419"/>
      <c r="BH68" s="419"/>
      <c r="BI68" s="949"/>
      <c r="BJ68" s="949"/>
      <c r="BK68" s="949"/>
      <c r="BL68" s="949"/>
      <c r="BM68" s="949"/>
      <c r="BN68" s="949"/>
      <c r="BO68" s="949"/>
      <c r="BP68" s="950"/>
      <c r="BQ68" s="537">
        <f>SUM(BQ53:CF55)</f>
        <v>21989</v>
      </c>
      <c r="BR68" s="419"/>
      <c r="BS68" s="419"/>
      <c r="BT68" s="419"/>
      <c r="BU68" s="419"/>
      <c r="BV68" s="419"/>
      <c r="BW68" s="419"/>
      <c r="BX68" s="419"/>
      <c r="BY68" s="949"/>
      <c r="BZ68" s="949"/>
      <c r="CA68" s="949"/>
      <c r="CB68" s="949"/>
      <c r="CC68" s="949"/>
      <c r="CD68" s="949"/>
      <c r="CE68" s="949"/>
      <c r="CF68" s="950"/>
      <c r="CG68" s="328">
        <f>SUM(AK68:CF68)</f>
        <v>4905470</v>
      </c>
      <c r="CH68" s="262"/>
      <c r="CI68" s="262"/>
      <c r="CJ68" s="262"/>
      <c r="CK68" s="262"/>
      <c r="CL68" s="262"/>
      <c r="CM68" s="262"/>
      <c r="CN68" s="262"/>
      <c r="CO68" s="262"/>
      <c r="CP68" s="262"/>
      <c r="CQ68" s="971"/>
      <c r="CR68" s="971"/>
      <c r="CS68" s="971"/>
      <c r="CT68" s="971"/>
      <c r="CU68" s="971"/>
      <c r="CV68" s="971"/>
      <c r="CW68" s="971"/>
      <c r="CX68" s="971"/>
      <c r="CY68" s="971"/>
      <c r="CZ68" s="972"/>
    </row>
    <row r="69" spans="1:104" ht="15" customHeight="1">
      <c r="A69" s="760"/>
      <c r="B69" s="761"/>
      <c r="C69" s="761"/>
      <c r="D69" s="761"/>
      <c r="E69" s="761"/>
      <c r="F69" s="762"/>
      <c r="G69" s="144" t="s">
        <v>12</v>
      </c>
      <c r="H69" s="144"/>
      <c r="I69" s="144"/>
      <c r="J69" s="144"/>
      <c r="K69" s="144"/>
      <c r="L69" s="144"/>
      <c r="M69" s="144"/>
      <c r="N69" s="144"/>
      <c r="O69" s="144"/>
      <c r="P69" s="144"/>
      <c r="Q69" s="144"/>
      <c r="R69" s="144"/>
      <c r="S69" s="144"/>
      <c r="T69" s="144"/>
      <c r="U69" s="144"/>
      <c r="V69" s="144"/>
      <c r="W69" s="144"/>
      <c r="X69" s="144"/>
      <c r="Y69" s="144"/>
      <c r="Z69" s="144"/>
      <c r="AA69" s="488"/>
      <c r="AB69" s="917">
        <v>1</v>
      </c>
      <c r="AC69" s="918"/>
      <c r="AD69" s="919"/>
      <c r="AE69" s="920">
        <v>6</v>
      </c>
      <c r="AF69" s="918"/>
      <c r="AG69" s="919"/>
      <c r="AH69" s="920">
        <v>1</v>
      </c>
      <c r="AI69" s="918"/>
      <c r="AJ69" s="921"/>
      <c r="AK69" s="331">
        <f>SUM(AK56:AZ59)</f>
        <v>1545720</v>
      </c>
      <c r="AL69" s="275"/>
      <c r="AM69" s="275"/>
      <c r="AN69" s="275"/>
      <c r="AO69" s="275"/>
      <c r="AP69" s="275"/>
      <c r="AQ69" s="275"/>
      <c r="AR69" s="275"/>
      <c r="AS69" s="973"/>
      <c r="AT69" s="973"/>
      <c r="AU69" s="973"/>
      <c r="AV69" s="973"/>
      <c r="AW69" s="973"/>
      <c r="AX69" s="973"/>
      <c r="AY69" s="973"/>
      <c r="AZ69" s="973"/>
      <c r="BA69" s="331">
        <f>SUM(BA56:BP59)</f>
        <v>190871</v>
      </c>
      <c r="BB69" s="275"/>
      <c r="BC69" s="275"/>
      <c r="BD69" s="275"/>
      <c r="BE69" s="275"/>
      <c r="BF69" s="275"/>
      <c r="BG69" s="275"/>
      <c r="BH69" s="275"/>
      <c r="BI69" s="973"/>
      <c r="BJ69" s="973"/>
      <c r="BK69" s="973"/>
      <c r="BL69" s="973"/>
      <c r="BM69" s="973"/>
      <c r="BN69" s="973"/>
      <c r="BO69" s="973"/>
      <c r="BP69" s="973"/>
      <c r="BQ69" s="331">
        <f>SUM(BQ56:CF59)</f>
        <v>55531</v>
      </c>
      <c r="BR69" s="275"/>
      <c r="BS69" s="275"/>
      <c r="BT69" s="275"/>
      <c r="BU69" s="275"/>
      <c r="BV69" s="275"/>
      <c r="BW69" s="275"/>
      <c r="BX69" s="275"/>
      <c r="BY69" s="973"/>
      <c r="BZ69" s="973"/>
      <c r="CA69" s="973"/>
      <c r="CB69" s="973"/>
      <c r="CC69" s="973"/>
      <c r="CD69" s="973"/>
      <c r="CE69" s="973"/>
      <c r="CF69" s="973"/>
      <c r="CG69" s="331">
        <f>SUM(AK69:CF69)</f>
        <v>1792122</v>
      </c>
      <c r="CH69" s="275"/>
      <c r="CI69" s="275"/>
      <c r="CJ69" s="275"/>
      <c r="CK69" s="275"/>
      <c r="CL69" s="275"/>
      <c r="CM69" s="275"/>
      <c r="CN69" s="275"/>
      <c r="CO69" s="275"/>
      <c r="CP69" s="275"/>
      <c r="CQ69" s="963"/>
      <c r="CR69" s="963"/>
      <c r="CS69" s="963"/>
      <c r="CT69" s="963"/>
      <c r="CU69" s="963"/>
      <c r="CV69" s="963"/>
      <c r="CW69" s="963"/>
      <c r="CX69" s="963"/>
      <c r="CY69" s="963"/>
      <c r="CZ69" s="964"/>
    </row>
    <row r="70" spans="1:104" ht="15" customHeight="1">
      <c r="A70" s="760"/>
      <c r="B70" s="761"/>
      <c r="C70" s="761"/>
      <c r="D70" s="761"/>
      <c r="E70" s="761"/>
      <c r="F70" s="762"/>
      <c r="G70" s="143" t="s">
        <v>9</v>
      </c>
      <c r="H70" s="144"/>
      <c r="I70" s="144"/>
      <c r="J70" s="144"/>
      <c r="K70" s="144"/>
      <c r="L70" s="144"/>
      <c r="M70" s="144"/>
      <c r="N70" s="144"/>
      <c r="O70" s="144"/>
      <c r="P70" s="144"/>
      <c r="Q70" s="144"/>
      <c r="R70" s="144"/>
      <c r="S70" s="144"/>
      <c r="T70" s="144"/>
      <c r="U70" s="144"/>
      <c r="V70" s="144"/>
      <c r="W70" s="144"/>
      <c r="X70" s="144"/>
      <c r="Y70" s="144"/>
      <c r="Z70" s="144"/>
      <c r="AA70" s="488"/>
      <c r="AB70" s="917">
        <v>1</v>
      </c>
      <c r="AC70" s="918"/>
      <c r="AD70" s="919"/>
      <c r="AE70" s="920">
        <v>7</v>
      </c>
      <c r="AF70" s="918"/>
      <c r="AG70" s="919"/>
      <c r="AH70" s="920">
        <v>1</v>
      </c>
      <c r="AI70" s="918"/>
      <c r="AJ70" s="921"/>
      <c r="AK70" s="331">
        <f>AK60</f>
        <v>282426</v>
      </c>
      <c r="AL70" s="275"/>
      <c r="AM70" s="275"/>
      <c r="AN70" s="275"/>
      <c r="AO70" s="275"/>
      <c r="AP70" s="275"/>
      <c r="AQ70" s="275"/>
      <c r="AR70" s="275"/>
      <c r="AS70" s="973"/>
      <c r="AT70" s="973"/>
      <c r="AU70" s="973"/>
      <c r="AV70" s="973"/>
      <c r="AW70" s="973"/>
      <c r="AX70" s="973"/>
      <c r="AY70" s="973"/>
      <c r="AZ70" s="973"/>
      <c r="BA70" s="331">
        <f>BA60</f>
        <v>71445</v>
      </c>
      <c r="BB70" s="275"/>
      <c r="BC70" s="275"/>
      <c r="BD70" s="275"/>
      <c r="BE70" s="275"/>
      <c r="BF70" s="275"/>
      <c r="BG70" s="275"/>
      <c r="BH70" s="275"/>
      <c r="BI70" s="973"/>
      <c r="BJ70" s="973"/>
      <c r="BK70" s="973"/>
      <c r="BL70" s="973"/>
      <c r="BM70" s="973"/>
      <c r="BN70" s="973"/>
      <c r="BO70" s="973"/>
      <c r="BP70" s="973"/>
      <c r="BQ70" s="331">
        <f>BQ60</f>
        <v>0</v>
      </c>
      <c r="BR70" s="275"/>
      <c r="BS70" s="275"/>
      <c r="BT70" s="275"/>
      <c r="BU70" s="275"/>
      <c r="BV70" s="275"/>
      <c r="BW70" s="275"/>
      <c r="BX70" s="275"/>
      <c r="BY70" s="973"/>
      <c r="BZ70" s="973"/>
      <c r="CA70" s="973"/>
      <c r="CB70" s="973"/>
      <c r="CC70" s="973"/>
      <c r="CD70" s="973"/>
      <c r="CE70" s="973"/>
      <c r="CF70" s="973"/>
      <c r="CG70" s="331">
        <f>SUM(AK70:CF70)</f>
        <v>353871</v>
      </c>
      <c r="CH70" s="275"/>
      <c r="CI70" s="275"/>
      <c r="CJ70" s="275"/>
      <c r="CK70" s="275"/>
      <c r="CL70" s="275"/>
      <c r="CM70" s="275"/>
      <c r="CN70" s="275"/>
      <c r="CO70" s="275"/>
      <c r="CP70" s="275"/>
      <c r="CQ70" s="963"/>
      <c r="CR70" s="963"/>
      <c r="CS70" s="963"/>
      <c r="CT70" s="963"/>
      <c r="CU70" s="963"/>
      <c r="CV70" s="963"/>
      <c r="CW70" s="963"/>
      <c r="CX70" s="963"/>
      <c r="CY70" s="963"/>
      <c r="CZ70" s="964"/>
    </row>
    <row r="71" spans="1:104" ht="15" customHeight="1" thickBot="1">
      <c r="A71" s="546"/>
      <c r="B71" s="547"/>
      <c r="C71" s="547"/>
      <c r="D71" s="547"/>
      <c r="E71" s="547"/>
      <c r="F71" s="548"/>
      <c r="G71" s="143" t="s">
        <v>10</v>
      </c>
      <c r="H71" s="144"/>
      <c r="I71" s="144"/>
      <c r="J71" s="144"/>
      <c r="K71" s="144"/>
      <c r="L71" s="144"/>
      <c r="M71" s="144"/>
      <c r="N71" s="144"/>
      <c r="O71" s="144"/>
      <c r="P71" s="144"/>
      <c r="Q71" s="144"/>
      <c r="R71" s="144"/>
      <c r="S71" s="144"/>
      <c r="T71" s="144"/>
      <c r="U71" s="144"/>
      <c r="V71" s="144"/>
      <c r="W71" s="144"/>
      <c r="X71" s="144"/>
      <c r="Y71" s="144"/>
      <c r="Z71" s="144"/>
      <c r="AA71" s="488"/>
      <c r="AB71" s="922">
        <v>1</v>
      </c>
      <c r="AC71" s="923"/>
      <c r="AD71" s="924"/>
      <c r="AE71" s="925">
        <v>8</v>
      </c>
      <c r="AF71" s="923"/>
      <c r="AG71" s="924"/>
      <c r="AH71" s="925">
        <v>1</v>
      </c>
      <c r="AI71" s="923"/>
      <c r="AJ71" s="926"/>
      <c r="AK71" s="291">
        <f>SUM(AK61:AZ64)</f>
        <v>1081584</v>
      </c>
      <c r="AL71" s="686"/>
      <c r="AM71" s="686"/>
      <c r="AN71" s="686"/>
      <c r="AO71" s="686"/>
      <c r="AP71" s="686"/>
      <c r="AQ71" s="686"/>
      <c r="AR71" s="686"/>
      <c r="AS71" s="974"/>
      <c r="AT71" s="974"/>
      <c r="AU71" s="974"/>
      <c r="AV71" s="974"/>
      <c r="AW71" s="974"/>
      <c r="AX71" s="974"/>
      <c r="AY71" s="974"/>
      <c r="AZ71" s="974"/>
      <c r="BA71" s="291">
        <f>SUM(BA61:BP64)</f>
        <v>1088</v>
      </c>
      <c r="BB71" s="686"/>
      <c r="BC71" s="686"/>
      <c r="BD71" s="686"/>
      <c r="BE71" s="686"/>
      <c r="BF71" s="686"/>
      <c r="BG71" s="686"/>
      <c r="BH71" s="686"/>
      <c r="BI71" s="974"/>
      <c r="BJ71" s="974"/>
      <c r="BK71" s="974"/>
      <c r="BL71" s="974"/>
      <c r="BM71" s="974"/>
      <c r="BN71" s="974"/>
      <c r="BO71" s="974"/>
      <c r="BP71" s="974"/>
      <c r="BQ71" s="291">
        <f>SUM(BQ61:CF64)</f>
        <v>3502</v>
      </c>
      <c r="BR71" s="686"/>
      <c r="BS71" s="686"/>
      <c r="BT71" s="686"/>
      <c r="BU71" s="686"/>
      <c r="BV71" s="686"/>
      <c r="BW71" s="686"/>
      <c r="BX71" s="686"/>
      <c r="BY71" s="974"/>
      <c r="BZ71" s="974"/>
      <c r="CA71" s="974"/>
      <c r="CB71" s="974"/>
      <c r="CC71" s="974"/>
      <c r="CD71" s="974"/>
      <c r="CE71" s="974"/>
      <c r="CF71" s="974"/>
      <c r="CG71" s="291">
        <f>SUM(AK71:CF71)</f>
        <v>1086174</v>
      </c>
      <c r="CH71" s="686"/>
      <c r="CI71" s="686"/>
      <c r="CJ71" s="686"/>
      <c r="CK71" s="686"/>
      <c r="CL71" s="686"/>
      <c r="CM71" s="686"/>
      <c r="CN71" s="686"/>
      <c r="CO71" s="686"/>
      <c r="CP71" s="686"/>
      <c r="CQ71" s="969"/>
      <c r="CR71" s="969"/>
      <c r="CS71" s="969"/>
      <c r="CT71" s="969"/>
      <c r="CU71" s="969"/>
      <c r="CV71" s="969"/>
      <c r="CW71" s="969"/>
      <c r="CX71" s="969"/>
      <c r="CY71" s="969"/>
      <c r="CZ71" s="970"/>
    </row>
    <row r="72" spans="1:104" ht="12.75" customHeight="1" thickBot="1">
      <c r="AB72" s="928"/>
      <c r="AC72" s="928"/>
      <c r="AD72" s="928"/>
      <c r="AE72" s="928"/>
      <c r="AF72" s="928"/>
      <c r="AG72" s="928"/>
      <c r="AH72" s="928"/>
      <c r="AI72" s="928"/>
      <c r="AJ72" s="928"/>
      <c r="BQ72" s="928"/>
      <c r="BR72" s="928"/>
    </row>
    <row r="73" spans="1:104" ht="15" customHeight="1">
      <c r="A73" s="442" t="s">
        <v>14</v>
      </c>
      <c r="B73" s="750"/>
      <c r="C73" s="750"/>
      <c r="D73" s="443" t="s">
        <v>623</v>
      </c>
      <c r="E73" s="750"/>
      <c r="F73" s="751"/>
      <c r="G73" s="143" t="s">
        <v>749</v>
      </c>
      <c r="H73" s="144"/>
      <c r="I73" s="144"/>
      <c r="J73" s="144"/>
      <c r="K73" s="144"/>
      <c r="L73" s="144"/>
      <c r="M73" s="144"/>
      <c r="N73" s="144"/>
      <c r="O73" s="144"/>
      <c r="P73" s="144"/>
      <c r="Q73" s="144"/>
      <c r="R73" s="144"/>
      <c r="S73" s="144"/>
      <c r="T73" s="144"/>
      <c r="U73" s="144"/>
      <c r="V73" s="144"/>
      <c r="W73" s="144"/>
      <c r="X73" s="144"/>
      <c r="Y73" s="144"/>
      <c r="Z73" s="144"/>
      <c r="AA73" s="488"/>
      <c r="AB73" s="912">
        <v>1</v>
      </c>
      <c r="AC73" s="913"/>
      <c r="AD73" s="914"/>
      <c r="AE73" s="915">
        <v>9</v>
      </c>
      <c r="AF73" s="913"/>
      <c r="AG73" s="914"/>
      <c r="AH73" s="915">
        <v>1</v>
      </c>
      <c r="AI73" s="913"/>
      <c r="AJ73" s="916"/>
      <c r="AK73" s="261">
        <v>5986861</v>
      </c>
      <c r="AL73" s="262"/>
      <c r="AM73" s="262"/>
      <c r="AN73" s="262"/>
      <c r="AO73" s="262"/>
      <c r="AP73" s="262"/>
      <c r="AQ73" s="262"/>
      <c r="AR73" s="262"/>
      <c r="AS73" s="975"/>
      <c r="AT73" s="975"/>
      <c r="AU73" s="975"/>
      <c r="AV73" s="975"/>
      <c r="AW73" s="975"/>
      <c r="AX73" s="975"/>
      <c r="AY73" s="975"/>
      <c r="AZ73" s="975"/>
      <c r="BA73" s="418">
        <v>633211</v>
      </c>
      <c r="BB73" s="949"/>
      <c r="BC73" s="949"/>
      <c r="BD73" s="949"/>
      <c r="BE73" s="949"/>
      <c r="BF73" s="949"/>
      <c r="BG73" s="949"/>
      <c r="BH73" s="949"/>
      <c r="BI73" s="949"/>
      <c r="BJ73" s="949"/>
      <c r="BK73" s="949"/>
      <c r="BL73" s="949"/>
      <c r="BM73" s="949"/>
      <c r="BN73" s="949"/>
      <c r="BO73" s="949"/>
      <c r="BP73" s="950"/>
      <c r="BQ73" s="418">
        <v>77520</v>
      </c>
      <c r="BR73" s="976"/>
      <c r="BS73" s="976"/>
      <c r="BT73" s="976"/>
      <c r="BU73" s="976"/>
      <c r="BV73" s="976"/>
      <c r="BW73" s="976"/>
      <c r="BX73" s="976"/>
      <c r="BY73" s="976"/>
      <c r="BZ73" s="976"/>
      <c r="CA73" s="976"/>
      <c r="CB73" s="976"/>
      <c r="CC73" s="976"/>
      <c r="CD73" s="976"/>
      <c r="CE73" s="976"/>
      <c r="CF73" s="977"/>
      <c r="CG73" s="328">
        <f>SUM(AK73:CF73)</f>
        <v>6697592</v>
      </c>
      <c r="CH73" s="262"/>
      <c r="CI73" s="262"/>
      <c r="CJ73" s="262"/>
      <c r="CK73" s="262"/>
      <c r="CL73" s="262"/>
      <c r="CM73" s="262"/>
      <c r="CN73" s="262"/>
      <c r="CO73" s="262"/>
      <c r="CP73" s="262"/>
      <c r="CQ73" s="971"/>
      <c r="CR73" s="971"/>
      <c r="CS73" s="971"/>
      <c r="CT73" s="971"/>
      <c r="CU73" s="971"/>
      <c r="CV73" s="971"/>
      <c r="CW73" s="971"/>
      <c r="CX73" s="971"/>
      <c r="CY73" s="971"/>
      <c r="CZ73" s="972"/>
    </row>
    <row r="74" spans="1:104" ht="15" customHeight="1">
      <c r="A74" s="560"/>
      <c r="B74" s="761"/>
      <c r="C74" s="761"/>
      <c r="D74" s="561"/>
      <c r="E74" s="761"/>
      <c r="F74" s="762"/>
      <c r="G74" s="563" t="s">
        <v>282</v>
      </c>
      <c r="H74" s="564"/>
      <c r="I74" s="564"/>
      <c r="J74" s="564"/>
      <c r="K74" s="564"/>
      <c r="L74" s="564"/>
      <c r="M74" s="564"/>
      <c r="N74" s="564"/>
      <c r="O74" s="564"/>
      <c r="P74" s="564"/>
      <c r="Q74" s="564"/>
      <c r="R74" s="564"/>
      <c r="S74" s="564"/>
      <c r="T74" s="564"/>
      <c r="U74" s="564"/>
      <c r="V74" s="564"/>
      <c r="W74" s="564"/>
      <c r="X74" s="564"/>
      <c r="Y74" s="564"/>
      <c r="Z74" s="564"/>
      <c r="AA74" s="565"/>
      <c r="AB74" s="917">
        <v>2</v>
      </c>
      <c r="AC74" s="918"/>
      <c r="AD74" s="919"/>
      <c r="AE74" s="920">
        <v>0</v>
      </c>
      <c r="AF74" s="918"/>
      <c r="AG74" s="919"/>
      <c r="AH74" s="920">
        <v>1</v>
      </c>
      <c r="AI74" s="918"/>
      <c r="AJ74" s="921"/>
      <c r="AK74" s="274">
        <v>282426</v>
      </c>
      <c r="AL74" s="275"/>
      <c r="AM74" s="275"/>
      <c r="AN74" s="275"/>
      <c r="AO74" s="275"/>
      <c r="AP74" s="275"/>
      <c r="AQ74" s="275"/>
      <c r="AR74" s="275"/>
      <c r="AS74" s="973"/>
      <c r="AT74" s="973"/>
      <c r="AU74" s="973"/>
      <c r="AV74" s="973"/>
      <c r="AW74" s="973"/>
      <c r="AX74" s="973"/>
      <c r="AY74" s="973"/>
      <c r="AZ74" s="973"/>
      <c r="BA74" s="428">
        <v>71445</v>
      </c>
      <c r="BB74" s="954"/>
      <c r="BC74" s="954"/>
      <c r="BD74" s="954"/>
      <c r="BE74" s="954"/>
      <c r="BF74" s="954"/>
      <c r="BG74" s="954"/>
      <c r="BH74" s="954"/>
      <c r="BI74" s="954"/>
      <c r="BJ74" s="954"/>
      <c r="BK74" s="954"/>
      <c r="BL74" s="954"/>
      <c r="BM74" s="954"/>
      <c r="BN74" s="954"/>
      <c r="BO74" s="954"/>
      <c r="BP74" s="955"/>
      <c r="BQ74" s="428"/>
      <c r="BR74" s="978"/>
      <c r="BS74" s="978"/>
      <c r="BT74" s="978"/>
      <c r="BU74" s="978"/>
      <c r="BV74" s="978"/>
      <c r="BW74" s="978"/>
      <c r="BX74" s="978"/>
      <c r="BY74" s="978"/>
      <c r="BZ74" s="978"/>
      <c r="CA74" s="978"/>
      <c r="CB74" s="978"/>
      <c r="CC74" s="978"/>
      <c r="CD74" s="978"/>
      <c r="CE74" s="978"/>
      <c r="CF74" s="979"/>
      <c r="CG74" s="331">
        <f>SUM(AK74:CF74)</f>
        <v>353871</v>
      </c>
      <c r="CH74" s="275"/>
      <c r="CI74" s="275"/>
      <c r="CJ74" s="275"/>
      <c r="CK74" s="275"/>
      <c r="CL74" s="275"/>
      <c r="CM74" s="275"/>
      <c r="CN74" s="275"/>
      <c r="CO74" s="275"/>
      <c r="CP74" s="275"/>
      <c r="CQ74" s="963"/>
      <c r="CR74" s="963"/>
      <c r="CS74" s="963"/>
      <c r="CT74" s="963"/>
      <c r="CU74" s="963"/>
      <c r="CV74" s="963"/>
      <c r="CW74" s="963"/>
      <c r="CX74" s="963"/>
      <c r="CY74" s="963"/>
      <c r="CZ74" s="964"/>
    </row>
    <row r="75" spans="1:104" ht="15" customHeight="1">
      <c r="A75" s="560"/>
      <c r="B75" s="761"/>
      <c r="C75" s="761"/>
      <c r="D75" s="561"/>
      <c r="E75" s="761"/>
      <c r="F75" s="762"/>
      <c r="G75" s="143" t="s">
        <v>4414</v>
      </c>
      <c r="H75" s="144"/>
      <c r="I75" s="144"/>
      <c r="J75" s="144"/>
      <c r="K75" s="144"/>
      <c r="L75" s="144"/>
      <c r="M75" s="144"/>
      <c r="N75" s="144"/>
      <c r="O75" s="144"/>
      <c r="P75" s="144"/>
      <c r="Q75" s="144"/>
      <c r="R75" s="144"/>
      <c r="S75" s="144"/>
      <c r="T75" s="144"/>
      <c r="U75" s="144"/>
      <c r="V75" s="144"/>
      <c r="W75" s="144"/>
      <c r="X75" s="144"/>
      <c r="Y75" s="144"/>
      <c r="Z75" s="144"/>
      <c r="AA75" s="144"/>
      <c r="AB75" s="917">
        <v>2</v>
      </c>
      <c r="AC75" s="918"/>
      <c r="AD75" s="919"/>
      <c r="AE75" s="920">
        <v>1</v>
      </c>
      <c r="AF75" s="918"/>
      <c r="AG75" s="919"/>
      <c r="AH75" s="920">
        <v>1</v>
      </c>
      <c r="AI75" s="918"/>
      <c r="AJ75" s="921"/>
      <c r="AK75" s="274">
        <v>724936</v>
      </c>
      <c r="AL75" s="275"/>
      <c r="AM75" s="275"/>
      <c r="AN75" s="275"/>
      <c r="AO75" s="275"/>
      <c r="AP75" s="275"/>
      <c r="AQ75" s="275"/>
      <c r="AR75" s="275"/>
      <c r="AS75" s="973"/>
      <c r="AT75" s="973"/>
      <c r="AU75" s="973"/>
      <c r="AV75" s="973"/>
      <c r="AW75" s="973"/>
      <c r="AX75" s="973"/>
      <c r="AY75" s="973"/>
      <c r="AZ75" s="973"/>
      <c r="BA75" s="428">
        <v>1088</v>
      </c>
      <c r="BB75" s="954"/>
      <c r="BC75" s="954"/>
      <c r="BD75" s="954"/>
      <c r="BE75" s="954"/>
      <c r="BF75" s="954"/>
      <c r="BG75" s="954"/>
      <c r="BH75" s="954"/>
      <c r="BI75" s="954"/>
      <c r="BJ75" s="954"/>
      <c r="BK75" s="954"/>
      <c r="BL75" s="954"/>
      <c r="BM75" s="954"/>
      <c r="BN75" s="954"/>
      <c r="BO75" s="954"/>
      <c r="BP75" s="955"/>
      <c r="BQ75" s="428"/>
      <c r="BR75" s="978"/>
      <c r="BS75" s="978"/>
      <c r="BT75" s="978"/>
      <c r="BU75" s="978"/>
      <c r="BV75" s="978"/>
      <c r="BW75" s="978"/>
      <c r="BX75" s="978"/>
      <c r="BY75" s="978"/>
      <c r="BZ75" s="978"/>
      <c r="CA75" s="978"/>
      <c r="CB75" s="978"/>
      <c r="CC75" s="978"/>
      <c r="CD75" s="978"/>
      <c r="CE75" s="978"/>
      <c r="CF75" s="979"/>
      <c r="CG75" s="331">
        <f t="shared" ref="CG75:CG77" si="4">SUM(AK75:CF75)</f>
        <v>726024</v>
      </c>
      <c r="CH75" s="275"/>
      <c r="CI75" s="275"/>
      <c r="CJ75" s="275"/>
      <c r="CK75" s="275"/>
      <c r="CL75" s="275"/>
      <c r="CM75" s="275"/>
      <c r="CN75" s="275"/>
      <c r="CO75" s="275"/>
      <c r="CP75" s="275"/>
      <c r="CQ75" s="963"/>
      <c r="CR75" s="963"/>
      <c r="CS75" s="963"/>
      <c r="CT75" s="963"/>
      <c r="CU75" s="963"/>
      <c r="CV75" s="963"/>
      <c r="CW75" s="963"/>
      <c r="CX75" s="963"/>
      <c r="CY75" s="963"/>
      <c r="CZ75" s="964"/>
    </row>
    <row r="76" spans="1:104" ht="15" customHeight="1">
      <c r="A76" s="560"/>
      <c r="B76" s="761"/>
      <c r="C76" s="761"/>
      <c r="D76" s="561"/>
      <c r="E76" s="761"/>
      <c r="F76" s="762"/>
      <c r="G76" s="143" t="s">
        <v>4416</v>
      </c>
      <c r="H76" s="144"/>
      <c r="I76" s="144"/>
      <c r="J76" s="144"/>
      <c r="K76" s="144"/>
      <c r="L76" s="144"/>
      <c r="M76" s="144"/>
      <c r="N76" s="144"/>
      <c r="O76" s="144"/>
      <c r="P76" s="144"/>
      <c r="Q76" s="144"/>
      <c r="R76" s="144"/>
      <c r="S76" s="144"/>
      <c r="T76" s="144"/>
      <c r="U76" s="144"/>
      <c r="V76" s="144"/>
      <c r="W76" s="144"/>
      <c r="X76" s="144"/>
      <c r="Y76" s="144"/>
      <c r="Z76" s="144"/>
      <c r="AA76" s="144"/>
      <c r="AB76" s="917">
        <v>2</v>
      </c>
      <c r="AC76" s="918"/>
      <c r="AD76" s="919"/>
      <c r="AE76" s="920">
        <v>2</v>
      </c>
      <c r="AF76" s="918"/>
      <c r="AG76" s="919"/>
      <c r="AH76" s="920">
        <v>1</v>
      </c>
      <c r="AI76" s="918"/>
      <c r="AJ76" s="921"/>
      <c r="AK76" s="274">
        <v>50679</v>
      </c>
      <c r="AL76" s="275"/>
      <c r="AM76" s="275"/>
      <c r="AN76" s="275"/>
      <c r="AO76" s="275"/>
      <c r="AP76" s="275"/>
      <c r="AQ76" s="275"/>
      <c r="AR76" s="275"/>
      <c r="AS76" s="973"/>
      <c r="AT76" s="973"/>
      <c r="AU76" s="973"/>
      <c r="AV76" s="973"/>
      <c r="AW76" s="973"/>
      <c r="AX76" s="973"/>
      <c r="AY76" s="973"/>
      <c r="AZ76" s="973"/>
      <c r="BA76" s="428"/>
      <c r="BB76" s="954"/>
      <c r="BC76" s="954"/>
      <c r="BD76" s="954"/>
      <c r="BE76" s="954"/>
      <c r="BF76" s="954"/>
      <c r="BG76" s="954"/>
      <c r="BH76" s="954"/>
      <c r="BI76" s="954"/>
      <c r="BJ76" s="954"/>
      <c r="BK76" s="954"/>
      <c r="BL76" s="954"/>
      <c r="BM76" s="954"/>
      <c r="BN76" s="954"/>
      <c r="BO76" s="954"/>
      <c r="BP76" s="955"/>
      <c r="BQ76" s="428"/>
      <c r="BR76" s="978"/>
      <c r="BS76" s="978"/>
      <c r="BT76" s="978"/>
      <c r="BU76" s="978"/>
      <c r="BV76" s="978"/>
      <c r="BW76" s="978"/>
      <c r="BX76" s="978"/>
      <c r="BY76" s="978"/>
      <c r="BZ76" s="978"/>
      <c r="CA76" s="978"/>
      <c r="CB76" s="978"/>
      <c r="CC76" s="978"/>
      <c r="CD76" s="978"/>
      <c r="CE76" s="978"/>
      <c r="CF76" s="979"/>
      <c r="CG76" s="331">
        <f t="shared" si="4"/>
        <v>50679</v>
      </c>
      <c r="CH76" s="275"/>
      <c r="CI76" s="275"/>
      <c r="CJ76" s="275"/>
      <c r="CK76" s="275"/>
      <c r="CL76" s="275"/>
      <c r="CM76" s="275"/>
      <c r="CN76" s="275"/>
      <c r="CO76" s="275"/>
      <c r="CP76" s="275"/>
      <c r="CQ76" s="963"/>
      <c r="CR76" s="963"/>
      <c r="CS76" s="963"/>
      <c r="CT76" s="963"/>
      <c r="CU76" s="963"/>
      <c r="CV76" s="963"/>
      <c r="CW76" s="963"/>
      <c r="CX76" s="963"/>
      <c r="CY76" s="963"/>
      <c r="CZ76" s="964"/>
    </row>
    <row r="77" spans="1:104" ht="15" customHeight="1">
      <c r="A77" s="560"/>
      <c r="B77" s="761"/>
      <c r="C77" s="761"/>
      <c r="D77" s="561"/>
      <c r="E77" s="761"/>
      <c r="F77" s="762"/>
      <c r="G77" s="143" t="s">
        <v>4423</v>
      </c>
      <c r="H77" s="144"/>
      <c r="I77" s="144"/>
      <c r="J77" s="144"/>
      <c r="K77" s="144"/>
      <c r="L77" s="144"/>
      <c r="M77" s="144"/>
      <c r="N77" s="144"/>
      <c r="O77" s="144"/>
      <c r="P77" s="144"/>
      <c r="Q77" s="144"/>
      <c r="R77" s="144"/>
      <c r="S77" s="144"/>
      <c r="T77" s="144"/>
      <c r="U77" s="144"/>
      <c r="V77" s="144"/>
      <c r="W77" s="144"/>
      <c r="X77" s="144"/>
      <c r="Y77" s="144"/>
      <c r="Z77" s="144"/>
      <c r="AA77" s="144"/>
      <c r="AB77" s="917">
        <v>2</v>
      </c>
      <c r="AC77" s="918"/>
      <c r="AD77" s="919"/>
      <c r="AE77" s="920">
        <v>3</v>
      </c>
      <c r="AF77" s="918"/>
      <c r="AG77" s="919"/>
      <c r="AH77" s="920">
        <v>1</v>
      </c>
      <c r="AI77" s="918"/>
      <c r="AJ77" s="921"/>
      <c r="AK77" s="274">
        <v>305969</v>
      </c>
      <c r="AL77" s="275"/>
      <c r="AM77" s="275"/>
      <c r="AN77" s="275"/>
      <c r="AO77" s="275"/>
      <c r="AP77" s="275"/>
      <c r="AQ77" s="275"/>
      <c r="AR77" s="275"/>
      <c r="AS77" s="973"/>
      <c r="AT77" s="973"/>
      <c r="AU77" s="973"/>
      <c r="AV77" s="973"/>
      <c r="AW77" s="973"/>
      <c r="AX77" s="973"/>
      <c r="AY77" s="973"/>
      <c r="AZ77" s="973"/>
      <c r="BA77" s="428"/>
      <c r="BB77" s="954"/>
      <c r="BC77" s="954"/>
      <c r="BD77" s="954"/>
      <c r="BE77" s="954"/>
      <c r="BF77" s="954"/>
      <c r="BG77" s="954"/>
      <c r="BH77" s="954"/>
      <c r="BI77" s="954"/>
      <c r="BJ77" s="954"/>
      <c r="BK77" s="954"/>
      <c r="BL77" s="954"/>
      <c r="BM77" s="954"/>
      <c r="BN77" s="954"/>
      <c r="BO77" s="954"/>
      <c r="BP77" s="955"/>
      <c r="BQ77" s="428">
        <v>3502</v>
      </c>
      <c r="BR77" s="978"/>
      <c r="BS77" s="978"/>
      <c r="BT77" s="978"/>
      <c r="BU77" s="978"/>
      <c r="BV77" s="978"/>
      <c r="BW77" s="978"/>
      <c r="BX77" s="978"/>
      <c r="BY77" s="978"/>
      <c r="BZ77" s="978"/>
      <c r="CA77" s="978"/>
      <c r="CB77" s="978"/>
      <c r="CC77" s="978"/>
      <c r="CD77" s="978"/>
      <c r="CE77" s="978"/>
      <c r="CF77" s="979"/>
      <c r="CG77" s="331">
        <f t="shared" si="4"/>
        <v>309471</v>
      </c>
      <c r="CH77" s="275"/>
      <c r="CI77" s="275"/>
      <c r="CJ77" s="275"/>
      <c r="CK77" s="275"/>
      <c r="CL77" s="275"/>
      <c r="CM77" s="275"/>
      <c r="CN77" s="275"/>
      <c r="CO77" s="275"/>
      <c r="CP77" s="275"/>
      <c r="CQ77" s="963"/>
      <c r="CR77" s="963"/>
      <c r="CS77" s="963"/>
      <c r="CT77" s="963"/>
      <c r="CU77" s="963"/>
      <c r="CV77" s="963"/>
      <c r="CW77" s="963"/>
      <c r="CX77" s="963"/>
      <c r="CY77" s="963"/>
      <c r="CZ77" s="964"/>
    </row>
    <row r="78" spans="1:104" ht="15" customHeight="1">
      <c r="A78" s="760"/>
      <c r="B78" s="761"/>
      <c r="C78" s="761"/>
      <c r="D78" s="761"/>
      <c r="E78" s="761"/>
      <c r="F78" s="762"/>
      <c r="G78" s="143" t="s">
        <v>4419</v>
      </c>
      <c r="H78" s="144"/>
      <c r="I78" s="144"/>
      <c r="J78" s="144"/>
      <c r="K78" s="144"/>
      <c r="L78" s="144"/>
      <c r="M78" s="144"/>
      <c r="N78" s="144"/>
      <c r="O78" s="144"/>
      <c r="P78" s="144"/>
      <c r="Q78" s="144"/>
      <c r="R78" s="144"/>
      <c r="S78" s="144"/>
      <c r="T78" s="144"/>
      <c r="U78" s="144"/>
      <c r="V78" s="144"/>
      <c r="W78" s="144"/>
      <c r="X78" s="144"/>
      <c r="Y78" s="144"/>
      <c r="Z78" s="144"/>
      <c r="AA78" s="144"/>
      <c r="AB78" s="917">
        <v>2</v>
      </c>
      <c r="AC78" s="918"/>
      <c r="AD78" s="919"/>
      <c r="AE78" s="920">
        <v>4</v>
      </c>
      <c r="AF78" s="918"/>
      <c r="AG78" s="919"/>
      <c r="AH78" s="920">
        <v>1</v>
      </c>
      <c r="AI78" s="918"/>
      <c r="AJ78" s="921"/>
      <c r="AK78" s="274"/>
      <c r="AL78" s="275"/>
      <c r="AM78" s="275"/>
      <c r="AN78" s="275"/>
      <c r="AO78" s="275"/>
      <c r="AP78" s="275"/>
      <c r="AQ78" s="275"/>
      <c r="AR78" s="275"/>
      <c r="AS78" s="973"/>
      <c r="AT78" s="973"/>
      <c r="AU78" s="973"/>
      <c r="AV78" s="973"/>
      <c r="AW78" s="973"/>
      <c r="AX78" s="973"/>
      <c r="AY78" s="973"/>
      <c r="AZ78" s="973"/>
      <c r="BA78" s="428"/>
      <c r="BB78" s="954"/>
      <c r="BC78" s="954"/>
      <c r="BD78" s="954"/>
      <c r="BE78" s="954"/>
      <c r="BF78" s="954"/>
      <c r="BG78" s="954"/>
      <c r="BH78" s="954"/>
      <c r="BI78" s="954"/>
      <c r="BJ78" s="954"/>
      <c r="BK78" s="954"/>
      <c r="BL78" s="954"/>
      <c r="BM78" s="954"/>
      <c r="BN78" s="954"/>
      <c r="BO78" s="954"/>
      <c r="BP78" s="955"/>
      <c r="BQ78" s="428"/>
      <c r="BR78" s="978"/>
      <c r="BS78" s="978"/>
      <c r="BT78" s="978"/>
      <c r="BU78" s="978"/>
      <c r="BV78" s="978"/>
      <c r="BW78" s="978"/>
      <c r="BX78" s="978"/>
      <c r="BY78" s="978"/>
      <c r="BZ78" s="978"/>
      <c r="CA78" s="978"/>
      <c r="CB78" s="978"/>
      <c r="CC78" s="978"/>
      <c r="CD78" s="978"/>
      <c r="CE78" s="978"/>
      <c r="CF78" s="979"/>
      <c r="CG78" s="331">
        <f>SUM(AK78:CF78)</f>
        <v>0</v>
      </c>
      <c r="CH78" s="275"/>
      <c r="CI78" s="275"/>
      <c r="CJ78" s="275"/>
      <c r="CK78" s="275"/>
      <c r="CL78" s="275"/>
      <c r="CM78" s="275"/>
      <c r="CN78" s="275"/>
      <c r="CO78" s="275"/>
      <c r="CP78" s="275"/>
      <c r="CQ78" s="963"/>
      <c r="CR78" s="963"/>
      <c r="CS78" s="963"/>
      <c r="CT78" s="963"/>
      <c r="CU78" s="963"/>
      <c r="CV78" s="963"/>
      <c r="CW78" s="963"/>
      <c r="CX78" s="963"/>
      <c r="CY78" s="963"/>
      <c r="CZ78" s="964"/>
    </row>
    <row r="79" spans="1:104" ht="15" customHeight="1" thickBot="1">
      <c r="A79" s="447"/>
      <c r="B79" s="774"/>
      <c r="C79" s="774"/>
      <c r="D79" s="547"/>
      <c r="E79" s="547"/>
      <c r="F79" s="548"/>
      <c r="G79" s="143" t="s">
        <v>336</v>
      </c>
      <c r="H79" s="409"/>
      <c r="I79" s="409"/>
      <c r="J79" s="409"/>
      <c r="K79" s="409"/>
      <c r="L79" s="409"/>
      <c r="M79" s="409"/>
      <c r="N79" s="409"/>
      <c r="O79" s="409"/>
      <c r="P79" s="409"/>
      <c r="Q79" s="409"/>
      <c r="R79" s="409"/>
      <c r="S79" s="409"/>
      <c r="T79" s="409"/>
      <c r="U79" s="409"/>
      <c r="V79" s="409"/>
      <c r="W79" s="409"/>
      <c r="X79" s="409"/>
      <c r="Y79" s="409"/>
      <c r="Z79" s="409"/>
      <c r="AA79" s="787"/>
      <c r="AB79" s="922">
        <v>2</v>
      </c>
      <c r="AC79" s="923"/>
      <c r="AD79" s="924"/>
      <c r="AE79" s="925">
        <v>5</v>
      </c>
      <c r="AF79" s="923"/>
      <c r="AG79" s="924"/>
      <c r="AH79" s="925">
        <v>1</v>
      </c>
      <c r="AI79" s="923"/>
      <c r="AJ79" s="926"/>
      <c r="AK79" s="519">
        <f>SUM(AK73:AZ78)</f>
        <v>7350871</v>
      </c>
      <c r="AL79" s="453"/>
      <c r="AM79" s="453"/>
      <c r="AN79" s="453"/>
      <c r="AO79" s="453"/>
      <c r="AP79" s="453"/>
      <c r="AQ79" s="453"/>
      <c r="AR79" s="453"/>
      <c r="AS79" s="965"/>
      <c r="AT79" s="965"/>
      <c r="AU79" s="965"/>
      <c r="AV79" s="965"/>
      <c r="AW79" s="965"/>
      <c r="AX79" s="965"/>
      <c r="AY79" s="965"/>
      <c r="AZ79" s="966"/>
      <c r="BA79" s="519">
        <f>SUM(BA73:BP78)</f>
        <v>705744</v>
      </c>
      <c r="BB79" s="453"/>
      <c r="BC79" s="453"/>
      <c r="BD79" s="453"/>
      <c r="BE79" s="453"/>
      <c r="BF79" s="453"/>
      <c r="BG79" s="453"/>
      <c r="BH79" s="453"/>
      <c r="BI79" s="965"/>
      <c r="BJ79" s="965"/>
      <c r="BK79" s="965"/>
      <c r="BL79" s="965"/>
      <c r="BM79" s="965"/>
      <c r="BN79" s="965"/>
      <c r="BO79" s="965"/>
      <c r="BP79" s="966"/>
      <c r="BQ79" s="519">
        <f>SUM(BQ73:CF78)</f>
        <v>81022</v>
      </c>
      <c r="BR79" s="453"/>
      <c r="BS79" s="453"/>
      <c r="BT79" s="453"/>
      <c r="BU79" s="453"/>
      <c r="BV79" s="453"/>
      <c r="BW79" s="453"/>
      <c r="BX79" s="453"/>
      <c r="BY79" s="965"/>
      <c r="BZ79" s="965"/>
      <c r="CA79" s="965"/>
      <c r="CB79" s="965"/>
      <c r="CC79" s="965"/>
      <c r="CD79" s="965"/>
      <c r="CE79" s="965"/>
      <c r="CF79" s="966"/>
      <c r="CG79" s="291">
        <f>SUM(AK79:CF79)</f>
        <v>8137637</v>
      </c>
      <c r="CH79" s="686"/>
      <c r="CI79" s="686"/>
      <c r="CJ79" s="686"/>
      <c r="CK79" s="686"/>
      <c r="CL79" s="686"/>
      <c r="CM79" s="686"/>
      <c r="CN79" s="686"/>
      <c r="CO79" s="686"/>
      <c r="CP79" s="686"/>
      <c r="CQ79" s="969"/>
      <c r="CR79" s="969"/>
      <c r="CS79" s="969"/>
      <c r="CT79" s="969"/>
      <c r="CU79" s="969"/>
      <c r="CV79" s="969"/>
      <c r="CW79" s="969"/>
      <c r="CX79" s="969"/>
      <c r="CY79" s="969"/>
      <c r="CZ79" s="970"/>
    </row>
    <row r="80" spans="1:104" ht="15" customHeight="1">
      <c r="A80" s="567"/>
      <c r="B80" s="788"/>
      <c r="C80" s="788"/>
      <c r="D80" s="568"/>
      <c r="E80" s="568"/>
      <c r="F80" s="568"/>
      <c r="G80" s="205"/>
      <c r="H80" s="789"/>
      <c r="I80" s="789"/>
      <c r="J80" s="789"/>
      <c r="K80" s="789"/>
      <c r="L80" s="789"/>
      <c r="M80" s="789"/>
      <c r="N80" s="789"/>
      <c r="O80" s="789"/>
      <c r="P80" s="789"/>
      <c r="Q80" s="789"/>
      <c r="R80" s="789"/>
      <c r="S80" s="789"/>
      <c r="T80" s="789"/>
      <c r="U80" s="789"/>
      <c r="V80" s="789"/>
      <c r="W80" s="789"/>
      <c r="X80" s="789"/>
      <c r="Y80" s="789"/>
      <c r="Z80" s="789"/>
      <c r="AA80" s="789"/>
      <c r="AB80" s="980"/>
      <c r="AC80" s="980"/>
      <c r="AD80" s="980"/>
      <c r="AE80" s="980"/>
      <c r="AF80" s="928"/>
      <c r="AG80" s="928"/>
      <c r="AH80" s="928"/>
      <c r="AI80" s="928"/>
      <c r="AJ80" s="928"/>
      <c r="AK80" s="220"/>
      <c r="AL80" s="571"/>
      <c r="AM80" s="571"/>
      <c r="AN80" s="571"/>
      <c r="AO80" s="571"/>
      <c r="AP80" s="571"/>
      <c r="AQ80" s="571"/>
      <c r="AR80" s="571"/>
      <c r="AS80" s="636"/>
      <c r="AT80" s="636"/>
      <c r="AU80" s="636"/>
      <c r="AV80" s="636"/>
      <c r="AW80" s="636"/>
      <c r="AX80" s="636"/>
      <c r="AY80" s="636"/>
      <c r="AZ80" s="636"/>
      <c r="BA80" s="220"/>
      <c r="BB80" s="571"/>
      <c r="BC80" s="571"/>
      <c r="BD80" s="571"/>
      <c r="BE80" s="571"/>
      <c r="BF80" s="571"/>
      <c r="BG80" s="571"/>
      <c r="BH80" s="571"/>
      <c r="BI80" s="636"/>
      <c r="BJ80" s="636"/>
      <c r="BK80" s="636"/>
      <c r="BL80" s="636"/>
      <c r="BM80" s="636"/>
      <c r="BN80" s="636"/>
      <c r="BO80" s="636"/>
      <c r="BP80" s="636"/>
      <c r="BQ80" s="220"/>
      <c r="BR80" s="571"/>
      <c r="BS80" s="571"/>
      <c r="BT80" s="571"/>
      <c r="BU80" s="571"/>
      <c r="BV80" s="571"/>
      <c r="BW80" s="571"/>
      <c r="BX80" s="571"/>
      <c r="BY80" s="636"/>
      <c r="BZ80" s="636"/>
      <c r="CA80" s="636"/>
      <c r="CB80" s="636"/>
      <c r="CC80" s="636"/>
      <c r="CD80" s="636"/>
      <c r="CE80" s="636"/>
      <c r="CF80" s="636"/>
      <c r="CG80" s="220"/>
      <c r="CH80" s="571"/>
      <c r="CI80" s="571"/>
      <c r="CJ80" s="571"/>
      <c r="CK80" s="571"/>
      <c r="CL80" s="571"/>
      <c r="CM80" s="571"/>
      <c r="CN80" s="571"/>
      <c r="CO80" s="571"/>
      <c r="CP80" s="571"/>
      <c r="CQ80" s="948"/>
      <c r="CR80" s="948"/>
      <c r="CS80" s="948"/>
      <c r="CT80" s="948"/>
      <c r="CU80" s="948"/>
      <c r="CV80" s="948"/>
      <c r="CW80" s="948"/>
      <c r="CX80" s="948"/>
      <c r="CY80" s="948"/>
      <c r="CZ80" s="948"/>
    </row>
    <row r="81" spans="1:135" ht="12.75" customHeight="1">
      <c r="A81" s="899"/>
      <c r="B81" s="899"/>
      <c r="C81" s="899"/>
      <c r="D81" s="899"/>
      <c r="E81" s="899"/>
      <c r="F81" s="899"/>
      <c r="G81" s="900"/>
      <c r="H81" s="901" t="s">
        <v>55</v>
      </c>
      <c r="I81" s="935"/>
      <c r="J81" s="935"/>
      <c r="K81" s="935"/>
      <c r="L81" s="935"/>
      <c r="M81" s="935"/>
      <c r="N81" s="935"/>
      <c r="O81" s="935"/>
      <c r="P81" s="935"/>
      <c r="Q81" s="935"/>
      <c r="R81" s="935"/>
      <c r="S81" s="935"/>
      <c r="T81" s="935"/>
      <c r="U81" s="935"/>
      <c r="V81" s="935"/>
      <c r="W81" s="935"/>
      <c r="X81" s="935"/>
      <c r="Y81" s="936"/>
      <c r="Z81" s="901" t="s">
        <v>460</v>
      </c>
      <c r="AA81" s="937"/>
      <c r="AB81" s="937"/>
      <c r="AC81" s="937"/>
      <c r="AD81" s="937"/>
      <c r="AE81" s="938"/>
      <c r="AF81" s="742" t="str">
        <f>"第57表　課税標準額段階別"&amp; 表00!CY5&amp;表00!DC5 &amp; "年度分所得割額等に関する調（つづき）
第11表関係　(3)課税標準額に関する調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第57表　課税標準額段階別令和5年度分所得割額等に関する調（つづき）
第11表関係　(3)課税標準額に関する調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81" s="742"/>
      <c r="AH81" s="742"/>
      <c r="AI81" s="742"/>
      <c r="AJ81" s="742"/>
      <c r="AK81" s="742"/>
      <c r="AL81" s="742"/>
      <c r="AM81" s="742"/>
      <c r="AN81" s="742"/>
      <c r="AO81" s="742"/>
      <c r="AP81" s="742"/>
      <c r="AQ81" s="742"/>
      <c r="AR81" s="742"/>
      <c r="AS81" s="742"/>
      <c r="AT81" s="742"/>
      <c r="AU81" s="742"/>
      <c r="AV81" s="742"/>
      <c r="AW81" s="742"/>
      <c r="AX81" s="742"/>
      <c r="AY81" s="742"/>
      <c r="AZ81" s="742"/>
      <c r="BA81" s="742"/>
      <c r="BB81" s="742"/>
      <c r="BC81" s="742"/>
      <c r="BD81" s="742"/>
      <c r="BE81" s="742"/>
      <c r="BF81" s="742"/>
      <c r="BG81" s="742"/>
      <c r="BH81" s="742"/>
      <c r="BI81" s="742"/>
      <c r="BJ81" s="742"/>
      <c r="BK81" s="742"/>
      <c r="BL81" s="742"/>
      <c r="BM81" s="742"/>
      <c r="BN81" s="742"/>
      <c r="BO81" s="742"/>
      <c r="BP81" s="742"/>
      <c r="BQ81" s="742"/>
      <c r="BR81" s="742"/>
      <c r="BS81" s="742"/>
      <c r="BT81" s="742"/>
      <c r="BU81" s="742"/>
      <c r="BV81" s="742"/>
      <c r="BW81" s="742"/>
      <c r="BX81" s="742"/>
      <c r="BY81" s="742"/>
      <c r="BZ81" s="742"/>
      <c r="CA81" s="742"/>
      <c r="CB81" s="742"/>
      <c r="CC81" s="742"/>
      <c r="CD81" s="742"/>
      <c r="CE81" s="742"/>
      <c r="CF81" s="742"/>
      <c r="CG81" s="742"/>
      <c r="CH81" s="742"/>
      <c r="CI81" s="742"/>
      <c r="CJ81" s="742"/>
      <c r="CK81" s="742"/>
      <c r="CL81" s="742"/>
      <c r="CM81" s="742"/>
      <c r="CN81" s="742"/>
      <c r="CO81" s="742"/>
      <c r="CP81" s="742"/>
      <c r="CQ81" s="742"/>
      <c r="CR81" s="742"/>
      <c r="CS81" s="742"/>
      <c r="CT81" s="742"/>
      <c r="CU81" s="742"/>
      <c r="CV81" s="742"/>
      <c r="CW81" s="742"/>
      <c r="CX81" s="742"/>
      <c r="CY81" s="902" t="s">
        <v>535</v>
      </c>
      <c r="CZ81" s="902"/>
      <c r="DA81" s="902"/>
      <c r="DB81" s="902"/>
      <c r="DC81" s="902"/>
      <c r="DD81" s="902"/>
      <c r="DE81" s="902"/>
      <c r="DF81" s="902"/>
      <c r="DG81" s="902"/>
      <c r="DH81" s="902"/>
      <c r="DI81" s="902"/>
      <c r="DJ81" s="902"/>
      <c r="DK81" s="121" t="str">
        <f>IF(DK1="","",DK1)</f>
        <v>三重県</v>
      </c>
      <c r="DL81" s="121"/>
      <c r="DM81" s="121"/>
      <c r="DN81" s="121"/>
      <c r="DO81" s="121"/>
      <c r="DP81" s="121"/>
      <c r="DQ81" s="121"/>
      <c r="DR81" s="121"/>
      <c r="DS81" s="121"/>
      <c r="DT81" s="121"/>
      <c r="DU81" s="121"/>
      <c r="DV81" s="121"/>
      <c r="DW81" s="121"/>
      <c r="DX81" s="121"/>
      <c r="DY81" s="121"/>
      <c r="DZ81" s="121"/>
      <c r="EA81" s="121"/>
      <c r="EB81" s="121"/>
      <c r="EC81" s="121"/>
      <c r="ED81" s="121"/>
      <c r="EE81" s="121"/>
    </row>
    <row r="82" spans="1:135" ht="12.75" customHeight="1" thickBot="1">
      <c r="A82" s="899"/>
      <c r="B82" s="899"/>
      <c r="C82" s="899"/>
      <c r="D82" s="899"/>
      <c r="E82" s="899"/>
      <c r="F82" s="899"/>
      <c r="G82" s="900"/>
      <c r="H82" s="939"/>
      <c r="I82" s="940"/>
      <c r="J82" s="940"/>
      <c r="K82" s="940"/>
      <c r="L82" s="940"/>
      <c r="M82" s="940"/>
      <c r="N82" s="940"/>
      <c r="O82" s="940"/>
      <c r="P82" s="940"/>
      <c r="Q82" s="940"/>
      <c r="R82" s="940"/>
      <c r="S82" s="940"/>
      <c r="T82" s="940"/>
      <c r="U82" s="940"/>
      <c r="V82" s="940"/>
      <c r="W82" s="940"/>
      <c r="X82" s="940"/>
      <c r="Y82" s="941"/>
      <c r="Z82" s="942"/>
      <c r="AA82" s="943"/>
      <c r="AB82" s="943"/>
      <c r="AC82" s="943"/>
      <c r="AD82" s="943"/>
      <c r="AE82" s="944"/>
      <c r="AF82" s="742"/>
      <c r="AG82" s="742"/>
      <c r="AH82" s="742"/>
      <c r="AI82" s="742"/>
      <c r="AJ82" s="742"/>
      <c r="AK82" s="742"/>
      <c r="AL82" s="742"/>
      <c r="AM82" s="742"/>
      <c r="AN82" s="742"/>
      <c r="AO82" s="742"/>
      <c r="AP82" s="742"/>
      <c r="AQ82" s="742"/>
      <c r="AR82" s="742"/>
      <c r="AS82" s="742"/>
      <c r="AT82" s="742"/>
      <c r="AU82" s="742"/>
      <c r="AV82" s="742"/>
      <c r="AW82" s="742"/>
      <c r="AX82" s="742"/>
      <c r="AY82" s="742"/>
      <c r="AZ82" s="742"/>
      <c r="BA82" s="742"/>
      <c r="BB82" s="742"/>
      <c r="BC82" s="742"/>
      <c r="BD82" s="742"/>
      <c r="BE82" s="742"/>
      <c r="BF82" s="742"/>
      <c r="BG82" s="742"/>
      <c r="BH82" s="742"/>
      <c r="BI82" s="742"/>
      <c r="BJ82" s="742"/>
      <c r="BK82" s="742"/>
      <c r="BL82" s="742"/>
      <c r="BM82" s="742"/>
      <c r="BN82" s="742"/>
      <c r="BO82" s="742"/>
      <c r="BP82" s="742"/>
      <c r="BQ82" s="742"/>
      <c r="BR82" s="742"/>
      <c r="BS82" s="742"/>
      <c r="BT82" s="742"/>
      <c r="BU82" s="742"/>
      <c r="BV82" s="742"/>
      <c r="BW82" s="742"/>
      <c r="BX82" s="742"/>
      <c r="BY82" s="742"/>
      <c r="BZ82" s="742"/>
      <c r="CA82" s="742"/>
      <c r="CB82" s="742"/>
      <c r="CC82" s="742"/>
      <c r="CD82" s="742"/>
      <c r="CE82" s="742"/>
      <c r="CF82" s="742"/>
      <c r="CG82" s="742"/>
      <c r="CH82" s="742"/>
      <c r="CI82" s="742"/>
      <c r="CJ82" s="742"/>
      <c r="CK82" s="742"/>
      <c r="CL82" s="742"/>
      <c r="CM82" s="742"/>
      <c r="CN82" s="742"/>
      <c r="CO82" s="742"/>
      <c r="CP82" s="742"/>
      <c r="CQ82" s="742"/>
      <c r="CR82" s="742"/>
      <c r="CS82" s="742"/>
      <c r="CT82" s="742"/>
      <c r="CU82" s="742"/>
      <c r="CV82" s="742"/>
      <c r="CW82" s="742"/>
      <c r="CX82" s="742"/>
      <c r="CY82" s="903"/>
      <c r="CZ82" s="903"/>
      <c r="DA82" s="903"/>
      <c r="DB82" s="903"/>
      <c r="DC82" s="903"/>
      <c r="DD82" s="903"/>
      <c r="DE82" s="903"/>
      <c r="DF82" s="903"/>
      <c r="DG82" s="903"/>
      <c r="DH82" s="903"/>
      <c r="DI82" s="903"/>
      <c r="DJ82" s="903"/>
      <c r="DK82" s="126"/>
      <c r="DL82" s="126"/>
      <c r="DM82" s="126"/>
      <c r="DN82" s="126"/>
      <c r="DO82" s="126"/>
      <c r="DP82" s="126"/>
      <c r="DQ82" s="126"/>
      <c r="DR82" s="126"/>
      <c r="DS82" s="126"/>
      <c r="DT82" s="126"/>
      <c r="DU82" s="126"/>
      <c r="DV82" s="126"/>
      <c r="DW82" s="126"/>
      <c r="DX82" s="126"/>
      <c r="DY82" s="126"/>
      <c r="DZ82" s="126"/>
      <c r="EA82" s="126"/>
      <c r="EB82" s="126"/>
      <c r="EC82" s="126"/>
      <c r="ED82" s="126"/>
      <c r="EE82" s="126"/>
    </row>
    <row r="83" spans="1:135" ht="25.5" customHeight="1" thickBot="1">
      <c r="A83" s="945"/>
      <c r="B83" s="573"/>
      <c r="C83" s="573"/>
      <c r="D83" s="573"/>
      <c r="E83" s="573"/>
      <c r="F83" s="573"/>
      <c r="G83" s="574"/>
      <c r="H83" s="905">
        <f>IF(H3="","",H3)</f>
        <v>2</v>
      </c>
      <c r="I83" s="906"/>
      <c r="J83" s="907"/>
      <c r="K83" s="905">
        <f>IF(K3="","",K3)</f>
        <v>4</v>
      </c>
      <c r="L83" s="906"/>
      <c r="M83" s="907"/>
      <c r="N83" s="905">
        <f>IF(N3="","",N3)</f>
        <v>2</v>
      </c>
      <c r="O83" s="906"/>
      <c r="P83" s="907"/>
      <c r="Q83" s="905">
        <f>IF(Q3="","",Q3)</f>
        <v>0</v>
      </c>
      <c r="R83" s="906"/>
      <c r="S83" s="907"/>
      <c r="T83" s="905">
        <f>IF(T3="","",T3)</f>
        <v>2</v>
      </c>
      <c r="U83" s="906"/>
      <c r="V83" s="907"/>
      <c r="W83" s="905">
        <f>IF(W3="","",W3)</f>
        <v>1</v>
      </c>
      <c r="X83" s="906"/>
      <c r="Y83" s="907"/>
      <c r="Z83" s="908">
        <v>5</v>
      </c>
      <c r="AA83" s="134"/>
      <c r="AB83" s="135"/>
      <c r="AC83" s="905">
        <v>7</v>
      </c>
      <c r="AD83" s="137"/>
      <c r="AE83" s="138"/>
      <c r="AF83" s="742"/>
      <c r="AG83" s="742"/>
      <c r="AH83" s="742"/>
      <c r="AI83" s="742"/>
      <c r="AJ83" s="742"/>
      <c r="AK83" s="742"/>
      <c r="AL83" s="742"/>
      <c r="AM83" s="742"/>
      <c r="AN83" s="742"/>
      <c r="AO83" s="742"/>
      <c r="AP83" s="742"/>
      <c r="AQ83" s="742"/>
      <c r="AR83" s="742"/>
      <c r="AS83" s="742"/>
      <c r="AT83" s="742"/>
      <c r="AU83" s="742"/>
      <c r="AV83" s="742"/>
      <c r="AW83" s="742"/>
      <c r="AX83" s="742"/>
      <c r="AY83" s="742"/>
      <c r="AZ83" s="742"/>
      <c r="BA83" s="742"/>
      <c r="BB83" s="742"/>
      <c r="BC83" s="742"/>
      <c r="BD83" s="742"/>
      <c r="BE83" s="742"/>
      <c r="BF83" s="742"/>
      <c r="BG83" s="742"/>
      <c r="BH83" s="742"/>
      <c r="BI83" s="742"/>
      <c r="BJ83" s="742"/>
      <c r="BK83" s="742"/>
      <c r="BL83" s="742"/>
      <c r="BM83" s="742"/>
      <c r="BN83" s="742"/>
      <c r="BO83" s="742"/>
      <c r="BP83" s="742"/>
      <c r="BQ83" s="742"/>
      <c r="BR83" s="742"/>
      <c r="BS83" s="742"/>
      <c r="BT83" s="742"/>
      <c r="BU83" s="742"/>
      <c r="BV83" s="742"/>
      <c r="BW83" s="742"/>
      <c r="BX83" s="742"/>
      <c r="BY83" s="742"/>
      <c r="BZ83" s="742"/>
      <c r="CA83" s="742"/>
      <c r="CB83" s="742"/>
      <c r="CC83" s="742"/>
      <c r="CD83" s="742"/>
      <c r="CE83" s="742"/>
      <c r="CF83" s="742"/>
      <c r="CG83" s="742"/>
      <c r="CH83" s="742"/>
      <c r="CI83" s="742"/>
      <c r="CJ83" s="742"/>
      <c r="CK83" s="742"/>
      <c r="CL83" s="742"/>
      <c r="CM83" s="742"/>
      <c r="CN83" s="742"/>
      <c r="CO83" s="742"/>
      <c r="CP83" s="742"/>
      <c r="CQ83" s="742"/>
      <c r="CR83" s="742"/>
      <c r="CS83" s="742"/>
      <c r="CT83" s="742"/>
      <c r="CU83" s="742"/>
      <c r="CV83" s="742"/>
      <c r="CW83" s="742"/>
      <c r="CX83" s="742"/>
      <c r="CY83" s="903" t="s">
        <v>458</v>
      </c>
      <c r="CZ83" s="903"/>
      <c r="DA83" s="903"/>
      <c r="DB83" s="903"/>
      <c r="DC83" s="903"/>
      <c r="DD83" s="903"/>
      <c r="DE83" s="903"/>
      <c r="DF83" s="903"/>
      <c r="DG83" s="903"/>
      <c r="DH83" s="903"/>
      <c r="DI83" s="903"/>
      <c r="DJ83" s="903"/>
      <c r="DK83" s="139" t="str">
        <f>IF(DK3="","",DK3)</f>
        <v>四日市市</v>
      </c>
      <c r="DL83" s="139"/>
      <c r="DM83" s="139"/>
      <c r="DN83" s="139"/>
      <c r="DO83" s="139"/>
      <c r="DP83" s="139"/>
      <c r="DQ83" s="139"/>
      <c r="DR83" s="139"/>
      <c r="DS83" s="139"/>
      <c r="DT83" s="139"/>
      <c r="DU83" s="139"/>
      <c r="DV83" s="139"/>
      <c r="DW83" s="139"/>
      <c r="DX83" s="139"/>
      <c r="DY83" s="139"/>
      <c r="DZ83" s="139"/>
      <c r="EA83" s="139"/>
      <c r="EB83" s="139"/>
      <c r="EC83" s="139"/>
      <c r="ED83" s="139"/>
      <c r="EE83" s="139"/>
    </row>
    <row r="84" spans="1:135" ht="13.5" customHeight="1">
      <c r="AF84" s="742"/>
      <c r="AG84" s="742"/>
      <c r="AH84" s="742"/>
      <c r="AI84" s="742"/>
      <c r="AJ84" s="742"/>
      <c r="AK84" s="742"/>
      <c r="AL84" s="742"/>
      <c r="AM84" s="742"/>
      <c r="AN84" s="742"/>
      <c r="AO84" s="742"/>
      <c r="AP84" s="742"/>
      <c r="AQ84" s="742"/>
      <c r="AR84" s="742"/>
      <c r="AS84" s="742"/>
      <c r="AT84" s="742"/>
      <c r="AU84" s="742"/>
      <c r="AV84" s="742"/>
      <c r="AW84" s="742"/>
      <c r="AX84" s="742"/>
      <c r="AY84" s="742"/>
      <c r="AZ84" s="742"/>
      <c r="BA84" s="742"/>
      <c r="BB84" s="742"/>
      <c r="BC84" s="742"/>
      <c r="BD84" s="742"/>
      <c r="BE84" s="742"/>
      <c r="BF84" s="742"/>
      <c r="BG84" s="742"/>
      <c r="BH84" s="742"/>
      <c r="BI84" s="742"/>
      <c r="BJ84" s="742"/>
      <c r="BK84" s="742"/>
      <c r="BL84" s="742"/>
      <c r="BM84" s="742"/>
      <c r="BN84" s="742"/>
      <c r="BO84" s="742"/>
      <c r="BP84" s="742"/>
      <c r="BQ84" s="742"/>
      <c r="BR84" s="742"/>
      <c r="BS84" s="742"/>
      <c r="BT84" s="742"/>
      <c r="BU84" s="742"/>
      <c r="BV84" s="742"/>
      <c r="BW84" s="742"/>
      <c r="BX84" s="742"/>
      <c r="BY84" s="742"/>
      <c r="BZ84" s="742"/>
      <c r="CA84" s="742"/>
      <c r="CB84" s="742"/>
      <c r="CC84" s="742"/>
      <c r="CD84" s="742"/>
      <c r="CE84" s="742"/>
      <c r="CF84" s="742"/>
      <c r="CG84" s="742"/>
      <c r="CH84" s="742"/>
      <c r="CI84" s="742"/>
      <c r="CJ84" s="742"/>
      <c r="CK84" s="742"/>
      <c r="CL84" s="742"/>
      <c r="CM84" s="742"/>
      <c r="CN84" s="742"/>
      <c r="CO84" s="742"/>
      <c r="CP84" s="742"/>
      <c r="CQ84" s="742"/>
      <c r="CR84" s="742"/>
      <c r="CS84" s="742"/>
      <c r="CT84" s="742"/>
      <c r="CU84" s="742"/>
      <c r="CV84" s="742"/>
      <c r="CW84" s="742"/>
      <c r="CX84" s="742"/>
    </row>
    <row r="85" spans="1:135" ht="13.5" customHeight="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1"/>
      <c r="BR85" s="141"/>
      <c r="BS85" s="141"/>
      <c r="BT85" s="141"/>
      <c r="BU85" s="141"/>
      <c r="BV85" s="141"/>
      <c r="BW85" s="141"/>
      <c r="BX85" s="141"/>
      <c r="BY85" s="141"/>
      <c r="BZ85" s="141"/>
      <c r="CA85" s="141"/>
      <c r="CB85" s="141"/>
      <c r="CC85" s="141"/>
      <c r="CD85" s="141"/>
      <c r="CE85" s="141"/>
      <c r="CF85" s="141"/>
      <c r="CG85" s="141"/>
      <c r="CH85" s="141"/>
    </row>
    <row r="86" spans="1:135" ht="13.5" customHeight="1">
      <c r="AK86" s="142" t="s">
        <v>163</v>
      </c>
      <c r="AL86" s="142"/>
      <c r="AM86" s="142"/>
      <c r="AN86" s="142"/>
      <c r="AO86" s="142"/>
      <c r="AP86" s="142"/>
      <c r="AQ86" s="142"/>
      <c r="AR86" s="142"/>
      <c r="AS86" s="142"/>
      <c r="AT86" s="142"/>
      <c r="AU86" s="142" t="s">
        <v>164</v>
      </c>
      <c r="AV86" s="142"/>
      <c r="AW86" s="142"/>
      <c r="AX86" s="142"/>
      <c r="AY86" s="142"/>
      <c r="AZ86" s="142"/>
      <c r="BA86" s="142"/>
      <c r="BB86" s="142"/>
      <c r="BC86" s="142"/>
      <c r="BD86" s="142"/>
      <c r="BE86" s="142" t="s">
        <v>165</v>
      </c>
      <c r="BF86" s="142"/>
      <c r="BG86" s="142"/>
      <c r="BH86" s="142"/>
      <c r="BI86" s="142"/>
      <c r="BJ86" s="142"/>
      <c r="BK86" s="142"/>
      <c r="BL86" s="142"/>
      <c r="BM86" s="142"/>
      <c r="BN86" s="142"/>
      <c r="BO86" s="142" t="s">
        <v>166</v>
      </c>
      <c r="BP86" s="142"/>
      <c r="BQ86" s="142"/>
      <c r="BR86" s="142"/>
      <c r="BS86" s="142"/>
      <c r="BT86" s="142"/>
      <c r="BU86" s="142"/>
      <c r="BV86" s="142"/>
      <c r="BW86" s="142"/>
      <c r="BX86" s="142"/>
      <c r="BY86" s="142"/>
      <c r="BZ86" s="142" t="s">
        <v>167</v>
      </c>
      <c r="CA86" s="142"/>
      <c r="CB86" s="142"/>
      <c r="CC86" s="142"/>
      <c r="CD86" s="142"/>
      <c r="CE86" s="142"/>
      <c r="CF86" s="142"/>
      <c r="CG86" s="142"/>
      <c r="CH86" s="142"/>
      <c r="CI86" s="142"/>
      <c r="CJ86" s="142"/>
      <c r="CK86" s="142" t="s">
        <v>168</v>
      </c>
      <c r="CL86" s="142"/>
      <c r="CM86" s="142"/>
      <c r="CN86" s="142"/>
      <c r="CO86" s="142"/>
      <c r="CP86" s="142"/>
      <c r="CQ86" s="142"/>
      <c r="CR86" s="142"/>
      <c r="CS86" s="142"/>
      <c r="CT86" s="142"/>
      <c r="CU86" s="142"/>
      <c r="CV86" s="142" t="s">
        <v>169</v>
      </c>
      <c r="CW86" s="142"/>
      <c r="CX86" s="142"/>
      <c r="CY86" s="142"/>
      <c r="CZ86" s="142"/>
      <c r="DA86" s="142"/>
      <c r="DB86" s="142"/>
      <c r="DC86" s="142"/>
      <c r="DD86" s="142"/>
      <c r="DE86" s="142"/>
      <c r="DF86" s="142"/>
      <c r="DG86" s="640" t="s">
        <v>509</v>
      </c>
      <c r="DH86" s="640"/>
      <c r="DI86" s="640"/>
      <c r="DJ86" s="640"/>
      <c r="DK86" s="640"/>
      <c r="DL86" s="640"/>
      <c r="DM86" s="640"/>
      <c r="DN86" s="640"/>
      <c r="DO86" s="640"/>
      <c r="DP86" s="640"/>
      <c r="DQ86" s="640"/>
      <c r="DR86" s="640"/>
      <c r="DS86" s="861"/>
      <c r="DT86" s="861"/>
      <c r="DU86" s="861"/>
      <c r="DV86" s="861"/>
      <c r="DW86" s="861"/>
      <c r="DX86" s="861"/>
      <c r="DY86" s="861"/>
      <c r="DZ86" s="861"/>
      <c r="EA86" s="861"/>
      <c r="EB86" s="861"/>
      <c r="EC86" s="861"/>
    </row>
    <row r="87" spans="1:135" ht="15" customHeight="1">
      <c r="A87" s="468" t="s">
        <v>124</v>
      </c>
      <c r="B87" s="469"/>
      <c r="C87" s="469"/>
      <c r="D87" s="469"/>
      <c r="E87" s="469"/>
      <c r="F87" s="469"/>
      <c r="G87" s="469"/>
      <c r="H87" s="469"/>
      <c r="I87" s="469"/>
      <c r="J87" s="469"/>
      <c r="K87" s="469"/>
      <c r="L87" s="469"/>
      <c r="M87" s="469"/>
      <c r="N87" s="469"/>
      <c r="O87" s="469"/>
      <c r="P87" s="469"/>
      <c r="Q87" s="469"/>
      <c r="R87" s="469"/>
      <c r="S87" s="469"/>
      <c r="T87" s="469"/>
      <c r="U87" s="469"/>
      <c r="V87" s="469"/>
      <c r="W87" s="469"/>
      <c r="X87" s="469"/>
      <c r="Y87" s="469"/>
      <c r="Z87" s="469"/>
      <c r="AA87" s="470"/>
      <c r="AB87" s="92" t="s">
        <v>156</v>
      </c>
      <c r="AC87" s="346"/>
      <c r="AD87" s="346"/>
      <c r="AE87" s="346"/>
      <c r="AF87" s="346"/>
      <c r="AG87" s="346"/>
      <c r="AH87" s="346"/>
      <c r="AI87" s="346"/>
      <c r="AJ87" s="347"/>
      <c r="AK87" s="981" t="s">
        <v>54</v>
      </c>
      <c r="AL87" s="982"/>
      <c r="AM87" s="982"/>
      <c r="AN87" s="982"/>
      <c r="AO87" s="982"/>
      <c r="AP87" s="982"/>
      <c r="AQ87" s="982"/>
      <c r="AR87" s="982"/>
      <c r="AS87" s="982"/>
      <c r="AT87" s="982"/>
      <c r="AU87" s="982"/>
      <c r="AV87" s="982"/>
      <c r="AW87" s="982"/>
      <c r="AX87" s="982"/>
      <c r="AY87" s="982"/>
      <c r="AZ87" s="982"/>
      <c r="BA87" s="982"/>
      <c r="BB87" s="982"/>
      <c r="BC87" s="982"/>
      <c r="BD87" s="982"/>
      <c r="BE87" s="982"/>
      <c r="BF87" s="982"/>
      <c r="BG87" s="982"/>
      <c r="BH87" s="982"/>
      <c r="BI87" s="956"/>
      <c r="BJ87" s="956"/>
      <c r="BK87" s="956"/>
      <c r="BL87" s="956"/>
      <c r="BM87" s="956"/>
      <c r="BN87" s="983"/>
      <c r="BO87" s="650" t="s">
        <v>781</v>
      </c>
      <c r="BP87" s="651"/>
      <c r="BQ87" s="651"/>
      <c r="BR87" s="651"/>
      <c r="BS87" s="651"/>
      <c r="BT87" s="651"/>
      <c r="BU87" s="651"/>
      <c r="BV87" s="651"/>
      <c r="BW87" s="651"/>
      <c r="BX87" s="651"/>
      <c r="BY87" s="652"/>
      <c r="BZ87" s="650" t="s">
        <v>782</v>
      </c>
      <c r="CA87" s="651"/>
      <c r="CB87" s="651"/>
      <c r="CC87" s="651"/>
      <c r="CD87" s="651"/>
      <c r="CE87" s="651"/>
      <c r="CF87" s="651"/>
      <c r="CG87" s="651"/>
      <c r="CH87" s="651"/>
      <c r="CI87" s="651"/>
      <c r="CJ87" s="652"/>
      <c r="CK87" s="149" t="s">
        <v>783</v>
      </c>
      <c r="CL87" s="150"/>
      <c r="CM87" s="150"/>
      <c r="CN87" s="150"/>
      <c r="CO87" s="150"/>
      <c r="CP87" s="150"/>
      <c r="CQ87" s="150"/>
      <c r="CR87" s="150"/>
      <c r="CS87" s="150"/>
      <c r="CT87" s="150"/>
      <c r="CU87" s="150"/>
      <c r="CV87" s="149" t="s">
        <v>262</v>
      </c>
      <c r="CW87" s="150"/>
      <c r="CX87" s="150"/>
      <c r="CY87" s="150"/>
      <c r="CZ87" s="150"/>
      <c r="DA87" s="150"/>
      <c r="DB87" s="150"/>
      <c r="DC87" s="150"/>
      <c r="DD87" s="150"/>
      <c r="DE87" s="150"/>
      <c r="DF87" s="151"/>
      <c r="DG87" s="86" t="s">
        <v>566</v>
      </c>
      <c r="DH87" s="87"/>
      <c r="DI87" s="87"/>
      <c r="DJ87" s="87"/>
      <c r="DK87" s="87"/>
      <c r="DL87" s="87"/>
      <c r="DM87" s="87"/>
      <c r="DN87" s="87"/>
      <c r="DO87" s="87"/>
      <c r="DP87" s="87"/>
      <c r="DQ87" s="87"/>
      <c r="DR87" s="88"/>
    </row>
    <row r="88" spans="1:135" ht="10.5" customHeight="1">
      <c r="A88" s="471"/>
      <c r="B88" s="472"/>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3"/>
      <c r="AB88" s="349"/>
      <c r="AC88" s="350"/>
      <c r="AD88" s="350"/>
      <c r="AE88" s="350"/>
      <c r="AF88" s="350"/>
      <c r="AG88" s="350"/>
      <c r="AH88" s="350"/>
      <c r="AI88" s="350"/>
      <c r="AJ88" s="351"/>
      <c r="AK88" s="92" t="s">
        <v>402</v>
      </c>
      <c r="AL88" s="93"/>
      <c r="AM88" s="93"/>
      <c r="AN88" s="93"/>
      <c r="AO88" s="93"/>
      <c r="AP88" s="93"/>
      <c r="AQ88" s="93"/>
      <c r="AR88" s="93"/>
      <c r="AS88" s="93"/>
      <c r="AT88" s="94"/>
      <c r="AU88" s="149" t="s">
        <v>403</v>
      </c>
      <c r="AV88" s="150"/>
      <c r="AW88" s="150"/>
      <c r="AX88" s="150"/>
      <c r="AY88" s="150"/>
      <c r="AZ88" s="150"/>
      <c r="BA88" s="150"/>
      <c r="BB88" s="150"/>
      <c r="BC88" s="150"/>
      <c r="BD88" s="151"/>
      <c r="BE88" s="92" t="s">
        <v>618</v>
      </c>
      <c r="BF88" s="93"/>
      <c r="BG88" s="93"/>
      <c r="BH88" s="93"/>
      <c r="BI88" s="93"/>
      <c r="BJ88" s="93"/>
      <c r="BK88" s="93"/>
      <c r="BL88" s="93"/>
      <c r="BM88" s="93"/>
      <c r="BN88" s="94"/>
      <c r="BO88" s="317"/>
      <c r="BP88" s="318"/>
      <c r="BQ88" s="318"/>
      <c r="BR88" s="318"/>
      <c r="BS88" s="318"/>
      <c r="BT88" s="318"/>
      <c r="BU88" s="318"/>
      <c r="BV88" s="318"/>
      <c r="BW88" s="318"/>
      <c r="BX88" s="318"/>
      <c r="BY88" s="319"/>
      <c r="BZ88" s="317"/>
      <c r="CA88" s="318"/>
      <c r="CB88" s="318"/>
      <c r="CC88" s="318"/>
      <c r="CD88" s="318"/>
      <c r="CE88" s="318"/>
      <c r="CF88" s="318"/>
      <c r="CG88" s="318"/>
      <c r="CH88" s="318"/>
      <c r="CI88" s="318"/>
      <c r="CJ88" s="319"/>
      <c r="CK88" s="208"/>
      <c r="CL88" s="209"/>
      <c r="CM88" s="209"/>
      <c r="CN88" s="209"/>
      <c r="CO88" s="209"/>
      <c r="CP88" s="209"/>
      <c r="CQ88" s="209"/>
      <c r="CR88" s="209"/>
      <c r="CS88" s="209"/>
      <c r="CT88" s="209"/>
      <c r="CU88" s="209"/>
      <c r="CV88" s="208"/>
      <c r="CW88" s="209"/>
      <c r="CX88" s="209"/>
      <c r="CY88" s="209"/>
      <c r="CZ88" s="209"/>
      <c r="DA88" s="209"/>
      <c r="DB88" s="209"/>
      <c r="DC88" s="209"/>
      <c r="DD88" s="209"/>
      <c r="DE88" s="209"/>
      <c r="DF88" s="211"/>
      <c r="DG88" s="984"/>
      <c r="DH88" s="107"/>
      <c r="DI88" s="107"/>
      <c r="DJ88" s="107"/>
      <c r="DK88" s="107"/>
      <c r="DL88" s="107"/>
      <c r="DM88" s="107"/>
      <c r="DN88" s="107"/>
      <c r="DO88" s="107"/>
      <c r="DP88" s="107"/>
      <c r="DQ88" s="107"/>
      <c r="DR88" s="985"/>
    </row>
    <row r="89" spans="1:135" ht="15" customHeight="1">
      <c r="A89" s="471"/>
      <c r="B89" s="472"/>
      <c r="C89" s="472"/>
      <c r="D89" s="472"/>
      <c r="E89" s="472"/>
      <c r="F89" s="472"/>
      <c r="G89" s="472"/>
      <c r="H89" s="472"/>
      <c r="I89" s="472"/>
      <c r="J89" s="472"/>
      <c r="K89" s="472"/>
      <c r="L89" s="472"/>
      <c r="M89" s="472"/>
      <c r="N89" s="472"/>
      <c r="O89" s="472"/>
      <c r="P89" s="472"/>
      <c r="Q89" s="472"/>
      <c r="R89" s="472"/>
      <c r="S89" s="472"/>
      <c r="T89" s="472"/>
      <c r="U89" s="472"/>
      <c r="V89" s="472"/>
      <c r="W89" s="472"/>
      <c r="X89" s="472"/>
      <c r="Y89" s="472"/>
      <c r="Z89" s="472"/>
      <c r="AA89" s="473"/>
      <c r="AB89" s="349"/>
      <c r="AC89" s="350"/>
      <c r="AD89" s="350"/>
      <c r="AE89" s="350"/>
      <c r="AF89" s="350"/>
      <c r="AG89" s="350"/>
      <c r="AH89" s="350"/>
      <c r="AI89" s="350"/>
      <c r="AJ89" s="351"/>
      <c r="AK89" s="146"/>
      <c r="AL89" s="147"/>
      <c r="AM89" s="147"/>
      <c r="AN89" s="147"/>
      <c r="AO89" s="147"/>
      <c r="AP89" s="147"/>
      <c r="AQ89" s="147"/>
      <c r="AR89" s="147"/>
      <c r="AS89" s="147"/>
      <c r="AT89" s="148"/>
      <c r="AU89" s="208"/>
      <c r="AV89" s="209"/>
      <c r="AW89" s="209"/>
      <c r="AX89" s="209"/>
      <c r="AY89" s="209"/>
      <c r="AZ89" s="209"/>
      <c r="BA89" s="209"/>
      <c r="BB89" s="209"/>
      <c r="BC89" s="209"/>
      <c r="BD89" s="211"/>
      <c r="BE89" s="146"/>
      <c r="BF89" s="147"/>
      <c r="BG89" s="147"/>
      <c r="BH89" s="147"/>
      <c r="BI89" s="147"/>
      <c r="BJ89" s="147"/>
      <c r="BK89" s="147"/>
      <c r="BL89" s="147"/>
      <c r="BM89" s="147"/>
      <c r="BN89" s="148"/>
      <c r="BO89" s="317"/>
      <c r="BP89" s="318"/>
      <c r="BQ89" s="318"/>
      <c r="BR89" s="318"/>
      <c r="BS89" s="318"/>
      <c r="BT89" s="318"/>
      <c r="BU89" s="318"/>
      <c r="BV89" s="318"/>
      <c r="BW89" s="318"/>
      <c r="BX89" s="318"/>
      <c r="BY89" s="319"/>
      <c r="BZ89" s="317"/>
      <c r="CA89" s="318"/>
      <c r="CB89" s="318"/>
      <c r="CC89" s="318"/>
      <c r="CD89" s="318"/>
      <c r="CE89" s="318"/>
      <c r="CF89" s="318"/>
      <c r="CG89" s="318"/>
      <c r="CH89" s="318"/>
      <c r="CI89" s="318"/>
      <c r="CJ89" s="319"/>
      <c r="CK89" s="208"/>
      <c r="CL89" s="209"/>
      <c r="CM89" s="209"/>
      <c r="CN89" s="209"/>
      <c r="CO89" s="209"/>
      <c r="CP89" s="209"/>
      <c r="CQ89" s="209"/>
      <c r="CR89" s="209"/>
      <c r="CS89" s="209"/>
      <c r="CT89" s="209"/>
      <c r="CU89" s="209"/>
      <c r="CV89" s="208"/>
      <c r="CW89" s="209"/>
      <c r="CX89" s="209"/>
      <c r="CY89" s="209"/>
      <c r="CZ89" s="209"/>
      <c r="DA89" s="209"/>
      <c r="DB89" s="209"/>
      <c r="DC89" s="209"/>
      <c r="DD89" s="209"/>
      <c r="DE89" s="209"/>
      <c r="DF89" s="211"/>
      <c r="DG89" s="984"/>
      <c r="DH89" s="107"/>
      <c r="DI89" s="107"/>
      <c r="DJ89" s="107"/>
      <c r="DK89" s="107"/>
      <c r="DL89" s="107"/>
      <c r="DM89" s="107"/>
      <c r="DN89" s="107"/>
      <c r="DO89" s="107"/>
      <c r="DP89" s="107"/>
      <c r="DQ89" s="107"/>
      <c r="DR89" s="985"/>
    </row>
    <row r="90" spans="1:135" ht="15" customHeight="1">
      <c r="A90" s="471"/>
      <c r="B90" s="472"/>
      <c r="C90" s="472"/>
      <c r="D90" s="472"/>
      <c r="E90" s="472"/>
      <c r="F90" s="472"/>
      <c r="G90" s="472"/>
      <c r="H90" s="472"/>
      <c r="I90" s="472"/>
      <c r="J90" s="472"/>
      <c r="K90" s="472"/>
      <c r="L90" s="472"/>
      <c r="M90" s="472"/>
      <c r="N90" s="472"/>
      <c r="O90" s="472"/>
      <c r="P90" s="472"/>
      <c r="Q90" s="472"/>
      <c r="R90" s="472"/>
      <c r="S90" s="472"/>
      <c r="T90" s="472"/>
      <c r="U90" s="472"/>
      <c r="V90" s="472"/>
      <c r="W90" s="472"/>
      <c r="X90" s="472"/>
      <c r="Y90" s="472"/>
      <c r="Z90" s="472"/>
      <c r="AA90" s="473"/>
      <c r="AB90" s="349"/>
      <c r="AC90" s="350"/>
      <c r="AD90" s="350"/>
      <c r="AE90" s="350"/>
      <c r="AF90" s="350"/>
      <c r="AG90" s="350"/>
      <c r="AH90" s="350"/>
      <c r="AI90" s="350"/>
      <c r="AJ90" s="351"/>
      <c r="AK90" s="146"/>
      <c r="AL90" s="147"/>
      <c r="AM90" s="147"/>
      <c r="AN90" s="147"/>
      <c r="AO90" s="147"/>
      <c r="AP90" s="147"/>
      <c r="AQ90" s="147"/>
      <c r="AR90" s="147"/>
      <c r="AS90" s="147"/>
      <c r="AT90" s="148"/>
      <c r="AU90" s="208"/>
      <c r="AV90" s="209"/>
      <c r="AW90" s="209"/>
      <c r="AX90" s="209"/>
      <c r="AY90" s="209"/>
      <c r="AZ90" s="209"/>
      <c r="BA90" s="209"/>
      <c r="BB90" s="209"/>
      <c r="BC90" s="209"/>
      <c r="BD90" s="211"/>
      <c r="BE90" s="146"/>
      <c r="BF90" s="147"/>
      <c r="BG90" s="147"/>
      <c r="BH90" s="147"/>
      <c r="BI90" s="147"/>
      <c r="BJ90" s="147"/>
      <c r="BK90" s="147"/>
      <c r="BL90" s="147"/>
      <c r="BM90" s="147"/>
      <c r="BN90" s="148"/>
      <c r="BO90" s="317"/>
      <c r="BP90" s="318"/>
      <c r="BQ90" s="318"/>
      <c r="BR90" s="318"/>
      <c r="BS90" s="318"/>
      <c r="BT90" s="318"/>
      <c r="BU90" s="318"/>
      <c r="BV90" s="318"/>
      <c r="BW90" s="318"/>
      <c r="BX90" s="318"/>
      <c r="BY90" s="319"/>
      <c r="BZ90" s="317"/>
      <c r="CA90" s="318"/>
      <c r="CB90" s="318"/>
      <c r="CC90" s="318"/>
      <c r="CD90" s="318"/>
      <c r="CE90" s="318"/>
      <c r="CF90" s="318"/>
      <c r="CG90" s="318"/>
      <c r="CH90" s="318"/>
      <c r="CI90" s="318"/>
      <c r="CJ90" s="319"/>
      <c r="CK90" s="208"/>
      <c r="CL90" s="209"/>
      <c r="CM90" s="209"/>
      <c r="CN90" s="209"/>
      <c r="CO90" s="209"/>
      <c r="CP90" s="209"/>
      <c r="CQ90" s="209"/>
      <c r="CR90" s="209"/>
      <c r="CS90" s="209"/>
      <c r="CT90" s="209"/>
      <c r="CU90" s="209"/>
      <c r="CV90" s="208"/>
      <c r="CW90" s="209"/>
      <c r="CX90" s="209"/>
      <c r="CY90" s="209"/>
      <c r="CZ90" s="209"/>
      <c r="DA90" s="209"/>
      <c r="DB90" s="209"/>
      <c r="DC90" s="209"/>
      <c r="DD90" s="209"/>
      <c r="DE90" s="209"/>
      <c r="DF90" s="211"/>
      <c r="DG90" s="984"/>
      <c r="DH90" s="107"/>
      <c r="DI90" s="107"/>
      <c r="DJ90" s="107"/>
      <c r="DK90" s="107"/>
      <c r="DL90" s="107"/>
      <c r="DM90" s="107"/>
      <c r="DN90" s="107"/>
      <c r="DO90" s="107"/>
      <c r="DP90" s="107"/>
      <c r="DQ90" s="107"/>
      <c r="DR90" s="985"/>
    </row>
    <row r="91" spans="1:135" ht="15" customHeight="1">
      <c r="A91" s="471"/>
      <c r="B91" s="472"/>
      <c r="C91" s="472"/>
      <c r="D91" s="472"/>
      <c r="E91" s="472"/>
      <c r="F91" s="472"/>
      <c r="G91" s="472"/>
      <c r="H91" s="472"/>
      <c r="I91" s="472"/>
      <c r="J91" s="472"/>
      <c r="K91" s="472"/>
      <c r="L91" s="472"/>
      <c r="M91" s="472"/>
      <c r="N91" s="472"/>
      <c r="O91" s="472"/>
      <c r="P91" s="472"/>
      <c r="Q91" s="472"/>
      <c r="R91" s="472"/>
      <c r="S91" s="472"/>
      <c r="T91" s="472"/>
      <c r="U91" s="472"/>
      <c r="V91" s="472"/>
      <c r="W91" s="472"/>
      <c r="X91" s="472"/>
      <c r="Y91" s="472"/>
      <c r="Z91" s="472"/>
      <c r="AA91" s="473"/>
      <c r="AB91" s="349"/>
      <c r="AC91" s="350"/>
      <c r="AD91" s="350"/>
      <c r="AE91" s="350"/>
      <c r="AF91" s="350"/>
      <c r="AG91" s="350"/>
      <c r="AH91" s="350"/>
      <c r="AI91" s="350"/>
      <c r="AJ91" s="351"/>
      <c r="AK91" s="146"/>
      <c r="AL91" s="147"/>
      <c r="AM91" s="147"/>
      <c r="AN91" s="147"/>
      <c r="AO91" s="147"/>
      <c r="AP91" s="147"/>
      <c r="AQ91" s="147"/>
      <c r="AR91" s="147"/>
      <c r="AS91" s="147"/>
      <c r="AT91" s="148"/>
      <c r="AU91" s="208"/>
      <c r="AV91" s="209"/>
      <c r="AW91" s="209"/>
      <c r="AX91" s="209"/>
      <c r="AY91" s="209"/>
      <c r="AZ91" s="209"/>
      <c r="BA91" s="209"/>
      <c r="BB91" s="209"/>
      <c r="BC91" s="209"/>
      <c r="BD91" s="211"/>
      <c r="BE91" s="146"/>
      <c r="BF91" s="147"/>
      <c r="BG91" s="147"/>
      <c r="BH91" s="147"/>
      <c r="BI91" s="147"/>
      <c r="BJ91" s="147"/>
      <c r="BK91" s="147"/>
      <c r="BL91" s="147"/>
      <c r="BM91" s="147"/>
      <c r="BN91" s="148"/>
      <c r="BO91" s="317"/>
      <c r="BP91" s="318"/>
      <c r="BQ91" s="318"/>
      <c r="BR91" s="318"/>
      <c r="BS91" s="318"/>
      <c r="BT91" s="318"/>
      <c r="BU91" s="318"/>
      <c r="BV91" s="318"/>
      <c r="BW91" s="318"/>
      <c r="BX91" s="318"/>
      <c r="BY91" s="319"/>
      <c r="BZ91" s="317"/>
      <c r="CA91" s="318"/>
      <c r="CB91" s="318"/>
      <c r="CC91" s="318"/>
      <c r="CD91" s="318"/>
      <c r="CE91" s="318"/>
      <c r="CF91" s="318"/>
      <c r="CG91" s="318"/>
      <c r="CH91" s="318"/>
      <c r="CI91" s="318"/>
      <c r="CJ91" s="319"/>
      <c r="CK91" s="208"/>
      <c r="CL91" s="209"/>
      <c r="CM91" s="209"/>
      <c r="CN91" s="209"/>
      <c r="CO91" s="209"/>
      <c r="CP91" s="209"/>
      <c r="CQ91" s="209"/>
      <c r="CR91" s="209"/>
      <c r="CS91" s="209"/>
      <c r="CT91" s="209"/>
      <c r="CU91" s="209"/>
      <c r="CV91" s="208"/>
      <c r="CW91" s="209"/>
      <c r="CX91" s="209"/>
      <c r="CY91" s="209"/>
      <c r="CZ91" s="209"/>
      <c r="DA91" s="209"/>
      <c r="DB91" s="209"/>
      <c r="DC91" s="209"/>
      <c r="DD91" s="209"/>
      <c r="DE91" s="209"/>
      <c r="DF91" s="211"/>
      <c r="DG91" s="984"/>
      <c r="DH91" s="107"/>
      <c r="DI91" s="107"/>
      <c r="DJ91" s="107"/>
      <c r="DK91" s="107"/>
      <c r="DL91" s="107"/>
      <c r="DM91" s="107"/>
      <c r="DN91" s="107"/>
      <c r="DO91" s="107"/>
      <c r="DP91" s="107"/>
      <c r="DQ91" s="107"/>
      <c r="DR91" s="985"/>
    </row>
    <row r="92" spans="1:135" ht="15" customHeight="1" thickBot="1">
      <c r="A92" s="477"/>
      <c r="B92" s="478"/>
      <c r="C92" s="478"/>
      <c r="D92" s="478"/>
      <c r="E92" s="478"/>
      <c r="F92" s="478"/>
      <c r="G92" s="478"/>
      <c r="H92" s="478"/>
      <c r="I92" s="478"/>
      <c r="J92" s="478"/>
      <c r="K92" s="478"/>
      <c r="L92" s="478"/>
      <c r="M92" s="478"/>
      <c r="N92" s="478"/>
      <c r="O92" s="478"/>
      <c r="P92" s="478"/>
      <c r="Q92" s="478"/>
      <c r="R92" s="478"/>
      <c r="S92" s="478"/>
      <c r="T92" s="478"/>
      <c r="U92" s="478"/>
      <c r="V92" s="478"/>
      <c r="W92" s="478"/>
      <c r="X92" s="478"/>
      <c r="Y92" s="478"/>
      <c r="Z92" s="478"/>
      <c r="AA92" s="479"/>
      <c r="AB92" s="349"/>
      <c r="AC92" s="350"/>
      <c r="AD92" s="350"/>
      <c r="AE92" s="350"/>
      <c r="AF92" s="350"/>
      <c r="AG92" s="350"/>
      <c r="AH92" s="350"/>
      <c r="AI92" s="350"/>
      <c r="AJ92" s="351"/>
      <c r="AK92" s="317" t="s">
        <v>252</v>
      </c>
      <c r="AL92" s="318"/>
      <c r="AM92" s="318"/>
      <c r="AN92" s="318"/>
      <c r="AO92" s="318"/>
      <c r="AP92" s="318"/>
      <c r="AQ92" s="318"/>
      <c r="AR92" s="318"/>
      <c r="AS92" s="318"/>
      <c r="AT92" s="319"/>
      <c r="AU92" s="317" t="s">
        <v>252</v>
      </c>
      <c r="AV92" s="318"/>
      <c r="AW92" s="318"/>
      <c r="AX92" s="318"/>
      <c r="AY92" s="318"/>
      <c r="AZ92" s="318"/>
      <c r="BA92" s="318"/>
      <c r="BB92" s="318"/>
      <c r="BC92" s="318"/>
      <c r="BD92" s="319"/>
      <c r="BE92" s="317" t="s">
        <v>252</v>
      </c>
      <c r="BF92" s="318"/>
      <c r="BG92" s="318"/>
      <c r="BH92" s="318"/>
      <c r="BI92" s="318"/>
      <c r="BJ92" s="318"/>
      <c r="BK92" s="318"/>
      <c r="BL92" s="318"/>
      <c r="BM92" s="318"/>
      <c r="BN92" s="319"/>
      <c r="BO92" s="317" t="s">
        <v>252</v>
      </c>
      <c r="BP92" s="318"/>
      <c r="BQ92" s="318"/>
      <c r="BR92" s="318"/>
      <c r="BS92" s="318"/>
      <c r="BT92" s="318"/>
      <c r="BU92" s="318"/>
      <c r="BV92" s="318"/>
      <c r="BW92" s="318"/>
      <c r="BX92" s="318"/>
      <c r="BY92" s="319"/>
      <c r="BZ92" s="317" t="s">
        <v>160</v>
      </c>
      <c r="CA92" s="318"/>
      <c r="CB92" s="318"/>
      <c r="CC92" s="318"/>
      <c r="CD92" s="318"/>
      <c r="CE92" s="318"/>
      <c r="CF92" s="318"/>
      <c r="CG92" s="318"/>
      <c r="CH92" s="318"/>
      <c r="CI92" s="318"/>
      <c r="CJ92" s="319"/>
      <c r="CK92" s="317" t="s">
        <v>252</v>
      </c>
      <c r="CL92" s="318"/>
      <c r="CM92" s="318"/>
      <c r="CN92" s="318"/>
      <c r="CO92" s="318"/>
      <c r="CP92" s="318"/>
      <c r="CQ92" s="318"/>
      <c r="CR92" s="318"/>
      <c r="CS92" s="318"/>
      <c r="CT92" s="318"/>
      <c r="CU92" s="318"/>
      <c r="CV92" s="317" t="s">
        <v>252</v>
      </c>
      <c r="CW92" s="318"/>
      <c r="CX92" s="318"/>
      <c r="CY92" s="318"/>
      <c r="CZ92" s="318"/>
      <c r="DA92" s="318"/>
      <c r="DB92" s="318"/>
      <c r="DC92" s="318"/>
      <c r="DD92" s="318"/>
      <c r="DE92" s="318"/>
      <c r="DF92" s="319"/>
      <c r="DG92" s="317" t="s">
        <v>252</v>
      </c>
      <c r="DH92" s="318"/>
      <c r="DI92" s="318"/>
      <c r="DJ92" s="318"/>
      <c r="DK92" s="318"/>
      <c r="DL92" s="318"/>
      <c r="DM92" s="318"/>
      <c r="DN92" s="318"/>
      <c r="DO92" s="318"/>
      <c r="DP92" s="318"/>
      <c r="DQ92" s="318"/>
      <c r="DR92" s="319"/>
    </row>
    <row r="93" spans="1:135" ht="25.5" customHeight="1">
      <c r="A93" s="442" t="s">
        <v>1</v>
      </c>
      <c r="B93" s="750"/>
      <c r="C93" s="750"/>
      <c r="D93" s="750"/>
      <c r="E93" s="750"/>
      <c r="F93" s="751"/>
      <c r="G93" s="144" t="s">
        <v>2</v>
      </c>
      <c r="H93" s="144"/>
      <c r="I93" s="144"/>
      <c r="J93" s="144"/>
      <c r="K93" s="144"/>
      <c r="L93" s="144"/>
      <c r="M93" s="144"/>
      <c r="N93" s="144"/>
      <c r="O93" s="144"/>
      <c r="P93" s="144"/>
      <c r="Q93" s="144"/>
      <c r="R93" s="144"/>
      <c r="S93" s="144"/>
      <c r="T93" s="144"/>
      <c r="U93" s="144"/>
      <c r="V93" s="144"/>
      <c r="W93" s="144"/>
      <c r="X93" s="144"/>
      <c r="Y93" s="144"/>
      <c r="Z93" s="144"/>
      <c r="AA93" s="488"/>
      <c r="AB93" s="912">
        <v>0</v>
      </c>
      <c r="AC93" s="913"/>
      <c r="AD93" s="914"/>
      <c r="AE93" s="915">
        <v>1</v>
      </c>
      <c r="AF93" s="913"/>
      <c r="AG93" s="914"/>
      <c r="AH93" s="915">
        <v>2</v>
      </c>
      <c r="AI93" s="913"/>
      <c r="AJ93" s="913"/>
      <c r="AK93" s="418">
        <v>46328</v>
      </c>
      <c r="AL93" s="419"/>
      <c r="AM93" s="419"/>
      <c r="AN93" s="419"/>
      <c r="AO93" s="419"/>
      <c r="AP93" s="419"/>
      <c r="AQ93" s="419"/>
      <c r="AR93" s="419"/>
      <c r="AS93" s="986"/>
      <c r="AT93" s="987"/>
      <c r="AU93" s="418"/>
      <c r="AV93" s="419"/>
      <c r="AW93" s="419"/>
      <c r="AX93" s="419"/>
      <c r="AY93" s="419"/>
      <c r="AZ93" s="419"/>
      <c r="BA93" s="419"/>
      <c r="BB93" s="419"/>
      <c r="BC93" s="986"/>
      <c r="BD93" s="987"/>
      <c r="BE93" s="537">
        <f t="shared" ref="BE93:BE100" si="5">SUM(AK93:BD93)</f>
        <v>46328</v>
      </c>
      <c r="BF93" s="419"/>
      <c r="BG93" s="419"/>
      <c r="BH93" s="419"/>
      <c r="BI93" s="419"/>
      <c r="BJ93" s="419"/>
      <c r="BK93" s="419"/>
      <c r="BL93" s="419"/>
      <c r="BM93" s="986"/>
      <c r="BN93" s="987"/>
      <c r="BO93" s="418">
        <v>154114</v>
      </c>
      <c r="BP93" s="419"/>
      <c r="BQ93" s="419"/>
      <c r="BR93" s="419"/>
      <c r="BS93" s="419"/>
      <c r="BT93" s="419"/>
      <c r="BU93" s="419"/>
      <c r="BV93" s="419"/>
      <c r="BW93" s="419"/>
      <c r="BX93" s="419"/>
      <c r="BY93" s="420"/>
      <c r="BZ93" s="418">
        <v>104113</v>
      </c>
      <c r="CA93" s="419"/>
      <c r="CB93" s="419"/>
      <c r="CC93" s="419"/>
      <c r="CD93" s="419"/>
      <c r="CE93" s="419"/>
      <c r="CF93" s="419"/>
      <c r="CG93" s="419"/>
      <c r="CH93" s="419"/>
      <c r="CI93" s="419"/>
      <c r="CJ93" s="420"/>
      <c r="CK93" s="418">
        <v>4768</v>
      </c>
      <c r="CL93" s="419"/>
      <c r="CM93" s="419"/>
      <c r="CN93" s="419"/>
      <c r="CO93" s="419"/>
      <c r="CP93" s="419"/>
      <c r="CQ93" s="419"/>
      <c r="CR93" s="419"/>
      <c r="CS93" s="419"/>
      <c r="CT93" s="419"/>
      <c r="CU93" s="420"/>
      <c r="CV93" s="418">
        <v>41581</v>
      </c>
      <c r="CW93" s="419"/>
      <c r="CX93" s="419"/>
      <c r="CY93" s="419"/>
      <c r="CZ93" s="419"/>
      <c r="DA93" s="419"/>
      <c r="DB93" s="419"/>
      <c r="DC93" s="419"/>
      <c r="DD93" s="419"/>
      <c r="DE93" s="419"/>
      <c r="DF93" s="420"/>
      <c r="DG93" s="865">
        <f t="shared" ref="DG93:DG100" si="6">SUM(CD13,CS13,CG53,BE93:DF93)</f>
        <v>2587104</v>
      </c>
      <c r="DH93" s="866"/>
      <c r="DI93" s="866"/>
      <c r="DJ93" s="866"/>
      <c r="DK93" s="866"/>
      <c r="DL93" s="866"/>
      <c r="DM93" s="866"/>
      <c r="DN93" s="866"/>
      <c r="DO93" s="866"/>
      <c r="DP93" s="866"/>
      <c r="DQ93" s="988"/>
      <c r="DR93" s="989"/>
    </row>
    <row r="94" spans="1:135" ht="15" customHeight="1">
      <c r="A94" s="760"/>
      <c r="B94" s="761"/>
      <c r="C94" s="761"/>
      <c r="D94" s="761"/>
      <c r="E94" s="761"/>
      <c r="F94" s="762"/>
      <c r="G94" s="144" t="s">
        <v>3</v>
      </c>
      <c r="H94" s="144"/>
      <c r="I94" s="144"/>
      <c r="J94" s="144"/>
      <c r="K94" s="144"/>
      <c r="L94" s="144"/>
      <c r="M94" s="144"/>
      <c r="N94" s="144"/>
      <c r="O94" s="144"/>
      <c r="P94" s="144"/>
      <c r="Q94" s="144"/>
      <c r="R94" s="144"/>
      <c r="S94" s="144"/>
      <c r="T94" s="144"/>
      <c r="U94" s="144"/>
      <c r="V94" s="144"/>
      <c r="W94" s="144"/>
      <c r="X94" s="144"/>
      <c r="Y94" s="144"/>
      <c r="Z94" s="144"/>
      <c r="AA94" s="488"/>
      <c r="AB94" s="917">
        <v>0</v>
      </c>
      <c r="AC94" s="918"/>
      <c r="AD94" s="919"/>
      <c r="AE94" s="920">
        <v>2</v>
      </c>
      <c r="AF94" s="918"/>
      <c r="AG94" s="919"/>
      <c r="AH94" s="920">
        <v>2</v>
      </c>
      <c r="AI94" s="918"/>
      <c r="AJ94" s="918"/>
      <c r="AK94" s="428">
        <v>10532</v>
      </c>
      <c r="AL94" s="445"/>
      <c r="AM94" s="445"/>
      <c r="AN94" s="445"/>
      <c r="AO94" s="445"/>
      <c r="AP94" s="445"/>
      <c r="AQ94" s="445"/>
      <c r="AR94" s="445"/>
      <c r="AS94" s="445"/>
      <c r="AT94" s="506"/>
      <c r="AU94" s="428"/>
      <c r="AV94" s="990"/>
      <c r="AW94" s="990"/>
      <c r="AX94" s="990"/>
      <c r="AY94" s="990"/>
      <c r="AZ94" s="990"/>
      <c r="BA94" s="990"/>
      <c r="BB94" s="990"/>
      <c r="BC94" s="990"/>
      <c r="BD94" s="991"/>
      <c r="BE94" s="540">
        <f t="shared" si="5"/>
        <v>10532</v>
      </c>
      <c r="BF94" s="429"/>
      <c r="BG94" s="429"/>
      <c r="BH94" s="429"/>
      <c r="BI94" s="429"/>
      <c r="BJ94" s="429"/>
      <c r="BK94" s="429"/>
      <c r="BL94" s="429"/>
      <c r="BM94" s="990"/>
      <c r="BN94" s="991"/>
      <c r="BO94" s="428">
        <v>40054</v>
      </c>
      <c r="BP94" s="429"/>
      <c r="BQ94" s="429"/>
      <c r="BR94" s="429"/>
      <c r="BS94" s="429"/>
      <c r="BT94" s="429"/>
      <c r="BU94" s="429"/>
      <c r="BV94" s="429"/>
      <c r="BW94" s="429"/>
      <c r="BX94" s="429"/>
      <c r="BY94" s="430"/>
      <c r="BZ94" s="428">
        <v>76271</v>
      </c>
      <c r="CA94" s="429"/>
      <c r="CB94" s="429"/>
      <c r="CC94" s="429"/>
      <c r="CD94" s="429"/>
      <c r="CE94" s="429"/>
      <c r="CF94" s="429"/>
      <c r="CG94" s="429"/>
      <c r="CH94" s="429"/>
      <c r="CI94" s="429"/>
      <c r="CJ94" s="430"/>
      <c r="CK94" s="428">
        <v>39831</v>
      </c>
      <c r="CL94" s="429"/>
      <c r="CM94" s="429"/>
      <c r="CN94" s="429"/>
      <c r="CO94" s="429"/>
      <c r="CP94" s="429"/>
      <c r="CQ94" s="429"/>
      <c r="CR94" s="429"/>
      <c r="CS94" s="429"/>
      <c r="CT94" s="429"/>
      <c r="CU94" s="430"/>
      <c r="CV94" s="428">
        <v>13434</v>
      </c>
      <c r="CW94" s="429"/>
      <c r="CX94" s="429"/>
      <c r="CY94" s="429"/>
      <c r="CZ94" s="429"/>
      <c r="DA94" s="429"/>
      <c r="DB94" s="429"/>
      <c r="DC94" s="429"/>
      <c r="DD94" s="429"/>
      <c r="DE94" s="429"/>
      <c r="DF94" s="430"/>
      <c r="DG94" s="540">
        <f t="shared" si="6"/>
        <v>1827391</v>
      </c>
      <c r="DH94" s="543"/>
      <c r="DI94" s="543"/>
      <c r="DJ94" s="543"/>
      <c r="DK94" s="543"/>
      <c r="DL94" s="543"/>
      <c r="DM94" s="543"/>
      <c r="DN94" s="543"/>
      <c r="DO94" s="543"/>
      <c r="DP94" s="543"/>
      <c r="DQ94" s="543"/>
      <c r="DR94" s="545"/>
    </row>
    <row r="95" spans="1:135" ht="15" customHeight="1">
      <c r="A95" s="760"/>
      <c r="B95" s="761"/>
      <c r="C95" s="761"/>
      <c r="D95" s="761"/>
      <c r="E95" s="761"/>
      <c r="F95" s="762"/>
      <c r="G95" s="144" t="s">
        <v>4</v>
      </c>
      <c r="H95" s="144"/>
      <c r="I95" s="144"/>
      <c r="J95" s="144"/>
      <c r="K95" s="144"/>
      <c r="L95" s="144"/>
      <c r="M95" s="144"/>
      <c r="N95" s="144"/>
      <c r="O95" s="144"/>
      <c r="P95" s="144"/>
      <c r="Q95" s="144"/>
      <c r="R95" s="144"/>
      <c r="S95" s="144"/>
      <c r="T95" s="144"/>
      <c r="U95" s="144"/>
      <c r="V95" s="144"/>
      <c r="W95" s="144"/>
      <c r="X95" s="144"/>
      <c r="Y95" s="144"/>
      <c r="Z95" s="144"/>
      <c r="AA95" s="488"/>
      <c r="AB95" s="917">
        <v>0</v>
      </c>
      <c r="AC95" s="918"/>
      <c r="AD95" s="919"/>
      <c r="AE95" s="920">
        <v>3</v>
      </c>
      <c r="AF95" s="918"/>
      <c r="AG95" s="919"/>
      <c r="AH95" s="920">
        <v>2</v>
      </c>
      <c r="AI95" s="918"/>
      <c r="AJ95" s="918"/>
      <c r="AK95" s="428">
        <v>9388</v>
      </c>
      <c r="AL95" s="990"/>
      <c r="AM95" s="990"/>
      <c r="AN95" s="990"/>
      <c r="AO95" s="990"/>
      <c r="AP95" s="990"/>
      <c r="AQ95" s="990"/>
      <c r="AR95" s="990"/>
      <c r="AS95" s="990"/>
      <c r="AT95" s="991"/>
      <c r="AU95" s="428"/>
      <c r="AV95" s="990"/>
      <c r="AW95" s="990"/>
      <c r="AX95" s="990"/>
      <c r="AY95" s="990"/>
      <c r="AZ95" s="990"/>
      <c r="BA95" s="990"/>
      <c r="BB95" s="990"/>
      <c r="BC95" s="990"/>
      <c r="BD95" s="991"/>
      <c r="BE95" s="540">
        <f t="shared" si="5"/>
        <v>9388</v>
      </c>
      <c r="BF95" s="429"/>
      <c r="BG95" s="429"/>
      <c r="BH95" s="429"/>
      <c r="BI95" s="429"/>
      <c r="BJ95" s="429"/>
      <c r="BK95" s="429"/>
      <c r="BL95" s="429"/>
      <c r="BM95" s="990"/>
      <c r="BN95" s="991"/>
      <c r="BO95" s="428">
        <v>249316</v>
      </c>
      <c r="BP95" s="429"/>
      <c r="BQ95" s="429"/>
      <c r="BR95" s="429"/>
      <c r="BS95" s="429"/>
      <c r="BT95" s="429"/>
      <c r="BU95" s="429"/>
      <c r="BV95" s="429"/>
      <c r="BW95" s="429"/>
      <c r="BX95" s="429"/>
      <c r="BY95" s="430"/>
      <c r="BZ95" s="428">
        <v>1147746</v>
      </c>
      <c r="CA95" s="429"/>
      <c r="CB95" s="429"/>
      <c r="CC95" s="429"/>
      <c r="CD95" s="429"/>
      <c r="CE95" s="429"/>
      <c r="CF95" s="429"/>
      <c r="CG95" s="429"/>
      <c r="CH95" s="429"/>
      <c r="CI95" s="429"/>
      <c r="CJ95" s="430"/>
      <c r="CK95" s="428">
        <v>32105</v>
      </c>
      <c r="CL95" s="429"/>
      <c r="CM95" s="429"/>
      <c r="CN95" s="429"/>
      <c r="CO95" s="429"/>
      <c r="CP95" s="429"/>
      <c r="CQ95" s="429"/>
      <c r="CR95" s="429"/>
      <c r="CS95" s="429"/>
      <c r="CT95" s="429"/>
      <c r="CU95" s="430"/>
      <c r="CV95" s="428">
        <v>77155</v>
      </c>
      <c r="CW95" s="429"/>
      <c r="CX95" s="429"/>
      <c r="CY95" s="429"/>
      <c r="CZ95" s="429"/>
      <c r="DA95" s="429"/>
      <c r="DB95" s="429"/>
      <c r="DC95" s="429"/>
      <c r="DD95" s="429"/>
      <c r="DE95" s="429"/>
      <c r="DF95" s="430"/>
      <c r="DG95" s="540">
        <f t="shared" si="6"/>
        <v>3219917</v>
      </c>
      <c r="DH95" s="543"/>
      <c r="DI95" s="543"/>
      <c r="DJ95" s="543"/>
      <c r="DK95" s="543"/>
      <c r="DL95" s="543"/>
      <c r="DM95" s="543"/>
      <c r="DN95" s="543"/>
      <c r="DO95" s="543"/>
      <c r="DP95" s="543"/>
      <c r="DQ95" s="543"/>
      <c r="DR95" s="545"/>
    </row>
    <row r="96" spans="1:135" ht="15" customHeight="1">
      <c r="A96" s="760"/>
      <c r="B96" s="761"/>
      <c r="C96" s="761"/>
      <c r="D96" s="761"/>
      <c r="E96" s="761"/>
      <c r="F96" s="762"/>
      <c r="G96" s="144" t="s">
        <v>5</v>
      </c>
      <c r="H96" s="144"/>
      <c r="I96" s="144"/>
      <c r="J96" s="144"/>
      <c r="K96" s="144"/>
      <c r="L96" s="144"/>
      <c r="M96" s="144"/>
      <c r="N96" s="144"/>
      <c r="O96" s="144"/>
      <c r="P96" s="144"/>
      <c r="Q96" s="144"/>
      <c r="R96" s="144"/>
      <c r="S96" s="144"/>
      <c r="T96" s="144"/>
      <c r="U96" s="144"/>
      <c r="V96" s="144"/>
      <c r="W96" s="144"/>
      <c r="X96" s="144"/>
      <c r="Y96" s="144"/>
      <c r="Z96" s="144"/>
      <c r="AA96" s="488"/>
      <c r="AB96" s="917">
        <v>0</v>
      </c>
      <c r="AC96" s="918"/>
      <c r="AD96" s="919"/>
      <c r="AE96" s="920">
        <v>4</v>
      </c>
      <c r="AF96" s="918"/>
      <c r="AG96" s="919"/>
      <c r="AH96" s="920">
        <v>2</v>
      </c>
      <c r="AI96" s="918"/>
      <c r="AJ96" s="918"/>
      <c r="AK96" s="428">
        <v>2436</v>
      </c>
      <c r="AL96" s="990"/>
      <c r="AM96" s="990"/>
      <c r="AN96" s="990"/>
      <c r="AO96" s="990"/>
      <c r="AP96" s="990"/>
      <c r="AQ96" s="990"/>
      <c r="AR96" s="990"/>
      <c r="AS96" s="990"/>
      <c r="AT96" s="991"/>
      <c r="AU96" s="428"/>
      <c r="AV96" s="990"/>
      <c r="AW96" s="990"/>
      <c r="AX96" s="990"/>
      <c r="AY96" s="990"/>
      <c r="AZ96" s="990"/>
      <c r="BA96" s="990"/>
      <c r="BB96" s="990"/>
      <c r="BC96" s="990"/>
      <c r="BD96" s="991"/>
      <c r="BE96" s="540">
        <f t="shared" si="5"/>
        <v>2436</v>
      </c>
      <c r="BF96" s="429"/>
      <c r="BG96" s="429"/>
      <c r="BH96" s="429"/>
      <c r="BI96" s="429"/>
      <c r="BJ96" s="429"/>
      <c r="BK96" s="429"/>
      <c r="BL96" s="429"/>
      <c r="BM96" s="990"/>
      <c r="BN96" s="991"/>
      <c r="BO96" s="428">
        <v>112024</v>
      </c>
      <c r="BP96" s="429"/>
      <c r="BQ96" s="429"/>
      <c r="BR96" s="429"/>
      <c r="BS96" s="429"/>
      <c r="BT96" s="429"/>
      <c r="BU96" s="429"/>
      <c r="BV96" s="429"/>
      <c r="BW96" s="429"/>
      <c r="BX96" s="429"/>
      <c r="BY96" s="430"/>
      <c r="BZ96" s="428">
        <v>111732</v>
      </c>
      <c r="CA96" s="429"/>
      <c r="CB96" s="429"/>
      <c r="CC96" s="429"/>
      <c r="CD96" s="429"/>
      <c r="CE96" s="429"/>
      <c r="CF96" s="429"/>
      <c r="CG96" s="429"/>
      <c r="CH96" s="429"/>
      <c r="CI96" s="429"/>
      <c r="CJ96" s="430"/>
      <c r="CK96" s="428">
        <v>15683</v>
      </c>
      <c r="CL96" s="429"/>
      <c r="CM96" s="429"/>
      <c r="CN96" s="429"/>
      <c r="CO96" s="429"/>
      <c r="CP96" s="429"/>
      <c r="CQ96" s="429"/>
      <c r="CR96" s="429"/>
      <c r="CS96" s="429"/>
      <c r="CT96" s="429"/>
      <c r="CU96" s="430"/>
      <c r="CV96" s="428">
        <v>50188</v>
      </c>
      <c r="CW96" s="429"/>
      <c r="CX96" s="429"/>
      <c r="CY96" s="429"/>
      <c r="CZ96" s="429"/>
      <c r="DA96" s="429"/>
      <c r="DB96" s="429"/>
      <c r="DC96" s="429"/>
      <c r="DD96" s="429"/>
      <c r="DE96" s="429"/>
      <c r="DF96" s="430"/>
      <c r="DG96" s="540">
        <f t="shared" si="6"/>
        <v>1431627</v>
      </c>
      <c r="DH96" s="543"/>
      <c r="DI96" s="543"/>
      <c r="DJ96" s="543"/>
      <c r="DK96" s="543"/>
      <c r="DL96" s="543"/>
      <c r="DM96" s="543"/>
      <c r="DN96" s="543"/>
      <c r="DO96" s="543"/>
      <c r="DP96" s="543"/>
      <c r="DQ96" s="543"/>
      <c r="DR96" s="545"/>
    </row>
    <row r="97" spans="1:122" ht="15" customHeight="1">
      <c r="A97" s="760"/>
      <c r="B97" s="761"/>
      <c r="C97" s="761"/>
      <c r="D97" s="761"/>
      <c r="E97" s="761"/>
      <c r="F97" s="762"/>
      <c r="G97" s="144" t="s">
        <v>6</v>
      </c>
      <c r="H97" s="144"/>
      <c r="I97" s="144"/>
      <c r="J97" s="144"/>
      <c r="K97" s="144"/>
      <c r="L97" s="144"/>
      <c r="M97" s="144"/>
      <c r="N97" s="144"/>
      <c r="O97" s="144"/>
      <c r="P97" s="144"/>
      <c r="Q97" s="144"/>
      <c r="R97" s="144"/>
      <c r="S97" s="144"/>
      <c r="T97" s="144"/>
      <c r="U97" s="144"/>
      <c r="V97" s="144"/>
      <c r="W97" s="144"/>
      <c r="X97" s="144"/>
      <c r="Y97" s="144"/>
      <c r="Z97" s="144"/>
      <c r="AA97" s="488"/>
      <c r="AB97" s="917">
        <v>0</v>
      </c>
      <c r="AC97" s="918"/>
      <c r="AD97" s="919"/>
      <c r="AE97" s="920">
        <v>5</v>
      </c>
      <c r="AF97" s="918"/>
      <c r="AG97" s="919"/>
      <c r="AH97" s="920">
        <v>2</v>
      </c>
      <c r="AI97" s="918"/>
      <c r="AJ97" s="918"/>
      <c r="AK97" s="428">
        <v>782</v>
      </c>
      <c r="AL97" s="990"/>
      <c r="AM97" s="990"/>
      <c r="AN97" s="990"/>
      <c r="AO97" s="990"/>
      <c r="AP97" s="990"/>
      <c r="AQ97" s="990"/>
      <c r="AR97" s="990"/>
      <c r="AS97" s="990"/>
      <c r="AT97" s="991"/>
      <c r="AU97" s="428"/>
      <c r="AV97" s="990"/>
      <c r="AW97" s="990"/>
      <c r="AX97" s="990"/>
      <c r="AY97" s="990"/>
      <c r="AZ97" s="990"/>
      <c r="BA97" s="990"/>
      <c r="BB97" s="990"/>
      <c r="BC97" s="990"/>
      <c r="BD97" s="991"/>
      <c r="BE97" s="540">
        <f t="shared" si="5"/>
        <v>782</v>
      </c>
      <c r="BF97" s="429"/>
      <c r="BG97" s="429"/>
      <c r="BH97" s="429"/>
      <c r="BI97" s="429"/>
      <c r="BJ97" s="429"/>
      <c r="BK97" s="429"/>
      <c r="BL97" s="429"/>
      <c r="BM97" s="990"/>
      <c r="BN97" s="991"/>
      <c r="BO97" s="428">
        <v>85309</v>
      </c>
      <c r="BP97" s="429"/>
      <c r="BQ97" s="429"/>
      <c r="BR97" s="429"/>
      <c r="BS97" s="429"/>
      <c r="BT97" s="429"/>
      <c r="BU97" s="429"/>
      <c r="BV97" s="429"/>
      <c r="BW97" s="429"/>
      <c r="BX97" s="429"/>
      <c r="BY97" s="430"/>
      <c r="BZ97" s="428">
        <v>100613</v>
      </c>
      <c r="CA97" s="429"/>
      <c r="CB97" s="429"/>
      <c r="CC97" s="429"/>
      <c r="CD97" s="429"/>
      <c r="CE97" s="429"/>
      <c r="CF97" s="429"/>
      <c r="CG97" s="429"/>
      <c r="CH97" s="429"/>
      <c r="CI97" s="429"/>
      <c r="CJ97" s="430"/>
      <c r="CK97" s="428">
        <v>30914</v>
      </c>
      <c r="CL97" s="429"/>
      <c r="CM97" s="429"/>
      <c r="CN97" s="429"/>
      <c r="CO97" s="429"/>
      <c r="CP97" s="429"/>
      <c r="CQ97" s="429"/>
      <c r="CR97" s="429"/>
      <c r="CS97" s="429"/>
      <c r="CT97" s="429"/>
      <c r="CU97" s="430"/>
      <c r="CV97" s="428">
        <v>17846</v>
      </c>
      <c r="CW97" s="429"/>
      <c r="CX97" s="429"/>
      <c r="CY97" s="429"/>
      <c r="CZ97" s="429"/>
      <c r="DA97" s="429"/>
      <c r="DB97" s="429"/>
      <c r="DC97" s="429"/>
      <c r="DD97" s="429"/>
      <c r="DE97" s="429"/>
      <c r="DF97" s="430"/>
      <c r="DG97" s="540">
        <f t="shared" si="6"/>
        <v>1552463</v>
      </c>
      <c r="DH97" s="543"/>
      <c r="DI97" s="543"/>
      <c r="DJ97" s="543"/>
      <c r="DK97" s="543"/>
      <c r="DL97" s="543"/>
      <c r="DM97" s="543"/>
      <c r="DN97" s="543"/>
      <c r="DO97" s="543"/>
      <c r="DP97" s="543"/>
      <c r="DQ97" s="543"/>
      <c r="DR97" s="545"/>
    </row>
    <row r="98" spans="1:122" ht="15" customHeight="1">
      <c r="A98" s="760"/>
      <c r="B98" s="761"/>
      <c r="C98" s="761"/>
      <c r="D98" s="761"/>
      <c r="E98" s="761"/>
      <c r="F98" s="762"/>
      <c r="G98" s="144" t="s">
        <v>7</v>
      </c>
      <c r="H98" s="144"/>
      <c r="I98" s="144"/>
      <c r="J98" s="144"/>
      <c r="K98" s="144"/>
      <c r="L98" s="144"/>
      <c r="M98" s="144"/>
      <c r="N98" s="144"/>
      <c r="O98" s="144"/>
      <c r="P98" s="144"/>
      <c r="Q98" s="144"/>
      <c r="R98" s="144"/>
      <c r="S98" s="144"/>
      <c r="T98" s="144"/>
      <c r="U98" s="144"/>
      <c r="V98" s="144"/>
      <c r="W98" s="144"/>
      <c r="X98" s="144"/>
      <c r="Y98" s="144"/>
      <c r="Z98" s="144"/>
      <c r="AA98" s="488"/>
      <c r="AB98" s="917">
        <v>0</v>
      </c>
      <c r="AC98" s="918"/>
      <c r="AD98" s="919"/>
      <c r="AE98" s="920">
        <v>6</v>
      </c>
      <c r="AF98" s="918"/>
      <c r="AG98" s="919"/>
      <c r="AH98" s="920">
        <v>2</v>
      </c>
      <c r="AI98" s="918"/>
      <c r="AJ98" s="918"/>
      <c r="AK98" s="428">
        <v>22814</v>
      </c>
      <c r="AL98" s="990"/>
      <c r="AM98" s="990"/>
      <c r="AN98" s="990"/>
      <c r="AO98" s="990"/>
      <c r="AP98" s="990"/>
      <c r="AQ98" s="990"/>
      <c r="AR98" s="990"/>
      <c r="AS98" s="990"/>
      <c r="AT98" s="991"/>
      <c r="AU98" s="428"/>
      <c r="AV98" s="990"/>
      <c r="AW98" s="990"/>
      <c r="AX98" s="990"/>
      <c r="AY98" s="990"/>
      <c r="AZ98" s="990"/>
      <c r="BA98" s="990"/>
      <c r="BB98" s="990"/>
      <c r="BC98" s="990"/>
      <c r="BD98" s="991"/>
      <c r="BE98" s="540">
        <f t="shared" si="5"/>
        <v>22814</v>
      </c>
      <c r="BF98" s="429"/>
      <c r="BG98" s="429"/>
      <c r="BH98" s="429"/>
      <c r="BI98" s="429"/>
      <c r="BJ98" s="429"/>
      <c r="BK98" s="429"/>
      <c r="BL98" s="429"/>
      <c r="BM98" s="990"/>
      <c r="BN98" s="991"/>
      <c r="BO98" s="428">
        <v>75133</v>
      </c>
      <c r="BP98" s="429"/>
      <c r="BQ98" s="429"/>
      <c r="BR98" s="429"/>
      <c r="BS98" s="429"/>
      <c r="BT98" s="429"/>
      <c r="BU98" s="429"/>
      <c r="BV98" s="429"/>
      <c r="BW98" s="429"/>
      <c r="BX98" s="429"/>
      <c r="BY98" s="430"/>
      <c r="BZ98" s="428">
        <v>93951</v>
      </c>
      <c r="CA98" s="429"/>
      <c r="CB98" s="429"/>
      <c r="CC98" s="429"/>
      <c r="CD98" s="429"/>
      <c r="CE98" s="429"/>
      <c r="CF98" s="429"/>
      <c r="CG98" s="429"/>
      <c r="CH98" s="429"/>
      <c r="CI98" s="429"/>
      <c r="CJ98" s="430"/>
      <c r="CK98" s="428">
        <v>20390</v>
      </c>
      <c r="CL98" s="429"/>
      <c r="CM98" s="429"/>
      <c r="CN98" s="429"/>
      <c r="CO98" s="429"/>
      <c r="CP98" s="429"/>
      <c r="CQ98" s="429"/>
      <c r="CR98" s="429"/>
      <c r="CS98" s="429"/>
      <c r="CT98" s="429"/>
      <c r="CU98" s="430"/>
      <c r="CV98" s="428">
        <v>50670</v>
      </c>
      <c r="CW98" s="429"/>
      <c r="CX98" s="429"/>
      <c r="CY98" s="429"/>
      <c r="CZ98" s="429"/>
      <c r="DA98" s="429"/>
      <c r="DB98" s="429"/>
      <c r="DC98" s="429"/>
      <c r="DD98" s="429"/>
      <c r="DE98" s="429"/>
      <c r="DF98" s="430"/>
      <c r="DG98" s="540">
        <f t="shared" si="6"/>
        <v>1547037</v>
      </c>
      <c r="DH98" s="543"/>
      <c r="DI98" s="543"/>
      <c r="DJ98" s="543"/>
      <c r="DK98" s="543"/>
      <c r="DL98" s="543"/>
      <c r="DM98" s="543"/>
      <c r="DN98" s="543"/>
      <c r="DO98" s="543"/>
      <c r="DP98" s="543"/>
      <c r="DQ98" s="543"/>
      <c r="DR98" s="545"/>
    </row>
    <row r="99" spans="1:122" ht="15" customHeight="1">
      <c r="A99" s="760"/>
      <c r="B99" s="761"/>
      <c r="C99" s="761"/>
      <c r="D99" s="761"/>
      <c r="E99" s="761"/>
      <c r="F99" s="762"/>
      <c r="G99" s="144" t="s">
        <v>8</v>
      </c>
      <c r="H99" s="144"/>
      <c r="I99" s="144"/>
      <c r="J99" s="144"/>
      <c r="K99" s="144"/>
      <c r="L99" s="144"/>
      <c r="M99" s="144"/>
      <c r="N99" s="144"/>
      <c r="O99" s="144"/>
      <c r="P99" s="144"/>
      <c r="Q99" s="144"/>
      <c r="R99" s="144"/>
      <c r="S99" s="144"/>
      <c r="T99" s="144"/>
      <c r="U99" s="144"/>
      <c r="V99" s="144"/>
      <c r="W99" s="144"/>
      <c r="X99" s="144"/>
      <c r="Y99" s="144"/>
      <c r="Z99" s="144"/>
      <c r="AA99" s="488"/>
      <c r="AB99" s="917">
        <v>0</v>
      </c>
      <c r="AC99" s="918"/>
      <c r="AD99" s="919"/>
      <c r="AE99" s="920">
        <v>7</v>
      </c>
      <c r="AF99" s="918"/>
      <c r="AG99" s="919"/>
      <c r="AH99" s="920">
        <v>2</v>
      </c>
      <c r="AI99" s="918"/>
      <c r="AJ99" s="918"/>
      <c r="AK99" s="428"/>
      <c r="AL99" s="990"/>
      <c r="AM99" s="990"/>
      <c r="AN99" s="990"/>
      <c r="AO99" s="990"/>
      <c r="AP99" s="990"/>
      <c r="AQ99" s="990"/>
      <c r="AR99" s="990"/>
      <c r="AS99" s="990"/>
      <c r="AT99" s="991"/>
      <c r="AU99" s="428"/>
      <c r="AV99" s="990"/>
      <c r="AW99" s="990"/>
      <c r="AX99" s="990"/>
      <c r="AY99" s="990"/>
      <c r="AZ99" s="990"/>
      <c r="BA99" s="990"/>
      <c r="BB99" s="990"/>
      <c r="BC99" s="990"/>
      <c r="BD99" s="991"/>
      <c r="BE99" s="540">
        <f t="shared" si="5"/>
        <v>0</v>
      </c>
      <c r="BF99" s="429"/>
      <c r="BG99" s="429"/>
      <c r="BH99" s="429"/>
      <c r="BI99" s="429"/>
      <c r="BJ99" s="429"/>
      <c r="BK99" s="429"/>
      <c r="BL99" s="429"/>
      <c r="BM99" s="990"/>
      <c r="BN99" s="991"/>
      <c r="BO99" s="428">
        <v>258503</v>
      </c>
      <c r="BP99" s="429"/>
      <c r="BQ99" s="429"/>
      <c r="BR99" s="429"/>
      <c r="BS99" s="429"/>
      <c r="BT99" s="429"/>
      <c r="BU99" s="429"/>
      <c r="BV99" s="429"/>
      <c r="BW99" s="429"/>
      <c r="BX99" s="429"/>
      <c r="BY99" s="430"/>
      <c r="BZ99" s="428">
        <v>54742</v>
      </c>
      <c r="CA99" s="429"/>
      <c r="CB99" s="429"/>
      <c r="CC99" s="429"/>
      <c r="CD99" s="429"/>
      <c r="CE99" s="429"/>
      <c r="CF99" s="429"/>
      <c r="CG99" s="429"/>
      <c r="CH99" s="429"/>
      <c r="CI99" s="429"/>
      <c r="CJ99" s="430"/>
      <c r="CK99" s="428">
        <v>8723</v>
      </c>
      <c r="CL99" s="429"/>
      <c r="CM99" s="429"/>
      <c r="CN99" s="429"/>
      <c r="CO99" s="429"/>
      <c r="CP99" s="429"/>
      <c r="CQ99" s="429"/>
      <c r="CR99" s="429"/>
      <c r="CS99" s="429"/>
      <c r="CT99" s="429"/>
      <c r="CU99" s="430"/>
      <c r="CV99" s="428">
        <v>73642</v>
      </c>
      <c r="CW99" s="429"/>
      <c r="CX99" s="429"/>
      <c r="CY99" s="429"/>
      <c r="CZ99" s="429"/>
      <c r="DA99" s="429"/>
      <c r="DB99" s="429"/>
      <c r="DC99" s="429"/>
      <c r="DD99" s="429"/>
      <c r="DE99" s="429"/>
      <c r="DF99" s="430"/>
      <c r="DG99" s="540">
        <f t="shared" si="6"/>
        <v>1328275</v>
      </c>
      <c r="DH99" s="543"/>
      <c r="DI99" s="543"/>
      <c r="DJ99" s="543"/>
      <c r="DK99" s="543"/>
      <c r="DL99" s="543"/>
      <c r="DM99" s="543"/>
      <c r="DN99" s="543"/>
      <c r="DO99" s="543"/>
      <c r="DP99" s="543"/>
      <c r="DQ99" s="543"/>
      <c r="DR99" s="545"/>
    </row>
    <row r="100" spans="1:122" ht="15" customHeight="1">
      <c r="A100" s="760"/>
      <c r="B100" s="761"/>
      <c r="C100" s="761"/>
      <c r="D100" s="761"/>
      <c r="E100" s="761"/>
      <c r="F100" s="762"/>
      <c r="G100" s="144" t="s">
        <v>9</v>
      </c>
      <c r="H100" s="144"/>
      <c r="I100" s="144"/>
      <c r="J100" s="144"/>
      <c r="K100" s="144"/>
      <c r="L100" s="144"/>
      <c r="M100" s="144"/>
      <c r="N100" s="144"/>
      <c r="O100" s="144"/>
      <c r="P100" s="144"/>
      <c r="Q100" s="144"/>
      <c r="R100" s="144"/>
      <c r="S100" s="144"/>
      <c r="T100" s="144"/>
      <c r="U100" s="144"/>
      <c r="V100" s="144"/>
      <c r="W100" s="144"/>
      <c r="X100" s="144"/>
      <c r="Y100" s="144"/>
      <c r="Z100" s="144"/>
      <c r="AA100" s="488"/>
      <c r="AB100" s="917">
        <v>0</v>
      </c>
      <c r="AC100" s="918"/>
      <c r="AD100" s="919"/>
      <c r="AE100" s="920">
        <v>8</v>
      </c>
      <c r="AF100" s="918"/>
      <c r="AG100" s="919"/>
      <c r="AH100" s="920">
        <v>2</v>
      </c>
      <c r="AI100" s="918"/>
      <c r="AJ100" s="918"/>
      <c r="AK100" s="428"/>
      <c r="AL100" s="990"/>
      <c r="AM100" s="990"/>
      <c r="AN100" s="990"/>
      <c r="AO100" s="990"/>
      <c r="AP100" s="990"/>
      <c r="AQ100" s="990"/>
      <c r="AR100" s="990"/>
      <c r="AS100" s="990"/>
      <c r="AT100" s="991"/>
      <c r="AU100" s="428"/>
      <c r="AV100" s="990"/>
      <c r="AW100" s="990"/>
      <c r="AX100" s="990"/>
      <c r="AY100" s="990"/>
      <c r="AZ100" s="990"/>
      <c r="BA100" s="990"/>
      <c r="BB100" s="990"/>
      <c r="BC100" s="990"/>
      <c r="BD100" s="991"/>
      <c r="BE100" s="540">
        <f t="shared" si="5"/>
        <v>0</v>
      </c>
      <c r="BF100" s="429"/>
      <c r="BG100" s="429"/>
      <c r="BH100" s="429"/>
      <c r="BI100" s="429"/>
      <c r="BJ100" s="429"/>
      <c r="BK100" s="429"/>
      <c r="BL100" s="429"/>
      <c r="BM100" s="990"/>
      <c r="BN100" s="991"/>
      <c r="BO100" s="428">
        <v>169285</v>
      </c>
      <c r="BP100" s="429"/>
      <c r="BQ100" s="429"/>
      <c r="BR100" s="429"/>
      <c r="BS100" s="429"/>
      <c r="BT100" s="429"/>
      <c r="BU100" s="429"/>
      <c r="BV100" s="429"/>
      <c r="BW100" s="429"/>
      <c r="BX100" s="429"/>
      <c r="BY100" s="430"/>
      <c r="BZ100" s="428">
        <v>170164</v>
      </c>
      <c r="CA100" s="429"/>
      <c r="CB100" s="429"/>
      <c r="CC100" s="429"/>
      <c r="CD100" s="429"/>
      <c r="CE100" s="429"/>
      <c r="CF100" s="429"/>
      <c r="CG100" s="429"/>
      <c r="CH100" s="429"/>
      <c r="CI100" s="429"/>
      <c r="CJ100" s="430"/>
      <c r="CK100" s="428">
        <v>26302</v>
      </c>
      <c r="CL100" s="429"/>
      <c r="CM100" s="429"/>
      <c r="CN100" s="429"/>
      <c r="CO100" s="429"/>
      <c r="CP100" s="429"/>
      <c r="CQ100" s="429"/>
      <c r="CR100" s="429"/>
      <c r="CS100" s="429"/>
      <c r="CT100" s="429"/>
      <c r="CU100" s="430"/>
      <c r="CV100" s="428">
        <v>12024</v>
      </c>
      <c r="CW100" s="429"/>
      <c r="CX100" s="429"/>
      <c r="CY100" s="429"/>
      <c r="CZ100" s="429"/>
      <c r="DA100" s="429"/>
      <c r="DB100" s="429"/>
      <c r="DC100" s="429"/>
      <c r="DD100" s="429"/>
      <c r="DE100" s="429"/>
      <c r="DF100" s="430"/>
      <c r="DG100" s="540">
        <f t="shared" si="6"/>
        <v>1571187</v>
      </c>
      <c r="DH100" s="543"/>
      <c r="DI100" s="543"/>
      <c r="DJ100" s="543"/>
      <c r="DK100" s="543"/>
      <c r="DL100" s="543"/>
      <c r="DM100" s="543"/>
      <c r="DN100" s="543"/>
      <c r="DO100" s="543"/>
      <c r="DP100" s="543"/>
      <c r="DQ100" s="543"/>
      <c r="DR100" s="545"/>
    </row>
    <row r="101" spans="1:122" ht="15" customHeight="1">
      <c r="A101" s="760"/>
      <c r="B101" s="761"/>
      <c r="C101" s="761"/>
      <c r="D101" s="761"/>
      <c r="E101" s="761"/>
      <c r="F101" s="762"/>
      <c r="G101" s="144" t="s">
        <v>4414</v>
      </c>
      <c r="H101" s="144"/>
      <c r="I101" s="144"/>
      <c r="J101" s="144"/>
      <c r="K101" s="144"/>
      <c r="L101" s="144"/>
      <c r="M101" s="144"/>
      <c r="N101" s="144"/>
      <c r="O101" s="144"/>
      <c r="P101" s="144"/>
      <c r="Q101" s="144"/>
      <c r="R101" s="144"/>
      <c r="S101" s="144"/>
      <c r="T101" s="144"/>
      <c r="U101" s="144"/>
      <c r="V101" s="144"/>
      <c r="W101" s="144"/>
      <c r="X101" s="144"/>
      <c r="Y101" s="144"/>
      <c r="Z101" s="144"/>
      <c r="AA101" s="488"/>
      <c r="AB101" s="917">
        <v>0</v>
      </c>
      <c r="AC101" s="918"/>
      <c r="AD101" s="919"/>
      <c r="AE101" s="920">
        <v>9</v>
      </c>
      <c r="AF101" s="918"/>
      <c r="AG101" s="919"/>
      <c r="AH101" s="920">
        <v>2</v>
      </c>
      <c r="AI101" s="918"/>
      <c r="AJ101" s="918"/>
      <c r="AK101" s="428">
        <v>5698</v>
      </c>
      <c r="AL101" s="990"/>
      <c r="AM101" s="990"/>
      <c r="AN101" s="990"/>
      <c r="AO101" s="990"/>
      <c r="AP101" s="990"/>
      <c r="AQ101" s="990"/>
      <c r="AR101" s="990"/>
      <c r="AS101" s="990"/>
      <c r="AT101" s="991"/>
      <c r="AU101" s="428"/>
      <c r="AV101" s="990"/>
      <c r="AW101" s="990"/>
      <c r="AX101" s="990"/>
      <c r="AY101" s="990"/>
      <c r="AZ101" s="990"/>
      <c r="BA101" s="990"/>
      <c r="BB101" s="990"/>
      <c r="BC101" s="990"/>
      <c r="BD101" s="991"/>
      <c r="BE101" s="540">
        <f t="shared" ref="BE101:BE106" si="7">SUM(AK101:BD101)</f>
        <v>5698</v>
      </c>
      <c r="BF101" s="429"/>
      <c r="BG101" s="429"/>
      <c r="BH101" s="429"/>
      <c r="BI101" s="429"/>
      <c r="BJ101" s="429"/>
      <c r="BK101" s="429"/>
      <c r="BL101" s="429"/>
      <c r="BM101" s="990"/>
      <c r="BN101" s="991"/>
      <c r="BO101" s="428">
        <v>965136</v>
      </c>
      <c r="BP101" s="429"/>
      <c r="BQ101" s="429"/>
      <c r="BR101" s="429"/>
      <c r="BS101" s="429"/>
      <c r="BT101" s="429"/>
      <c r="BU101" s="429"/>
      <c r="BV101" s="429"/>
      <c r="BW101" s="429"/>
      <c r="BX101" s="429"/>
      <c r="BY101" s="430"/>
      <c r="BZ101" s="428">
        <v>164541</v>
      </c>
      <c r="CA101" s="429"/>
      <c r="CB101" s="429"/>
      <c r="CC101" s="429"/>
      <c r="CD101" s="429"/>
      <c r="CE101" s="429"/>
      <c r="CF101" s="429"/>
      <c r="CG101" s="429"/>
      <c r="CH101" s="429"/>
      <c r="CI101" s="429"/>
      <c r="CJ101" s="430"/>
      <c r="CK101" s="428">
        <v>56185</v>
      </c>
      <c r="CL101" s="429"/>
      <c r="CM101" s="429"/>
      <c r="CN101" s="429"/>
      <c r="CO101" s="429"/>
      <c r="CP101" s="429"/>
      <c r="CQ101" s="429"/>
      <c r="CR101" s="429"/>
      <c r="CS101" s="429"/>
      <c r="CT101" s="429"/>
      <c r="CU101" s="430"/>
      <c r="CV101" s="428">
        <v>19752</v>
      </c>
      <c r="CW101" s="429"/>
      <c r="CX101" s="429"/>
      <c r="CY101" s="429"/>
      <c r="CZ101" s="429"/>
      <c r="DA101" s="429"/>
      <c r="DB101" s="429"/>
      <c r="DC101" s="429"/>
      <c r="DD101" s="429"/>
      <c r="DE101" s="429"/>
      <c r="DF101" s="430"/>
      <c r="DG101" s="540">
        <f t="shared" ref="DG101:DG103" si="8">SUM(CD21,CS21,CG61,BE101:DF101)</f>
        <v>3522380</v>
      </c>
      <c r="DH101" s="543"/>
      <c r="DI101" s="543"/>
      <c r="DJ101" s="543"/>
      <c r="DK101" s="543"/>
      <c r="DL101" s="543"/>
      <c r="DM101" s="543"/>
      <c r="DN101" s="543"/>
      <c r="DO101" s="543"/>
      <c r="DP101" s="543"/>
      <c r="DQ101" s="543"/>
      <c r="DR101" s="545"/>
    </row>
    <row r="102" spans="1:122" ht="15" customHeight="1">
      <c r="A102" s="760"/>
      <c r="B102" s="761"/>
      <c r="C102" s="761"/>
      <c r="D102" s="761"/>
      <c r="E102" s="761"/>
      <c r="F102" s="762"/>
      <c r="G102" s="144" t="s">
        <v>4416</v>
      </c>
      <c r="H102" s="144"/>
      <c r="I102" s="144"/>
      <c r="J102" s="144"/>
      <c r="K102" s="144"/>
      <c r="L102" s="144"/>
      <c r="M102" s="144"/>
      <c r="N102" s="144"/>
      <c r="O102" s="144"/>
      <c r="P102" s="144"/>
      <c r="Q102" s="144"/>
      <c r="R102" s="144"/>
      <c r="S102" s="144"/>
      <c r="T102" s="144"/>
      <c r="U102" s="144"/>
      <c r="V102" s="144"/>
      <c r="W102" s="144"/>
      <c r="X102" s="144"/>
      <c r="Y102" s="144"/>
      <c r="Z102" s="144"/>
      <c r="AA102" s="488"/>
      <c r="AB102" s="917">
        <v>1</v>
      </c>
      <c r="AC102" s="918"/>
      <c r="AD102" s="919"/>
      <c r="AE102" s="920">
        <v>0</v>
      </c>
      <c r="AF102" s="918"/>
      <c r="AG102" s="919"/>
      <c r="AH102" s="920">
        <v>2</v>
      </c>
      <c r="AI102" s="918"/>
      <c r="AJ102" s="918"/>
      <c r="AK102" s="428">
        <v>578</v>
      </c>
      <c r="AL102" s="990"/>
      <c r="AM102" s="990"/>
      <c r="AN102" s="990"/>
      <c r="AO102" s="990"/>
      <c r="AP102" s="990"/>
      <c r="AQ102" s="990"/>
      <c r="AR102" s="990"/>
      <c r="AS102" s="990"/>
      <c r="AT102" s="991"/>
      <c r="AU102" s="428"/>
      <c r="AV102" s="990"/>
      <c r="AW102" s="990"/>
      <c r="AX102" s="990"/>
      <c r="AY102" s="990"/>
      <c r="AZ102" s="990"/>
      <c r="BA102" s="990"/>
      <c r="BB102" s="990"/>
      <c r="BC102" s="990"/>
      <c r="BD102" s="991"/>
      <c r="BE102" s="540">
        <f t="shared" si="7"/>
        <v>578</v>
      </c>
      <c r="BF102" s="429"/>
      <c r="BG102" s="429"/>
      <c r="BH102" s="429"/>
      <c r="BI102" s="429"/>
      <c r="BJ102" s="429"/>
      <c r="BK102" s="429"/>
      <c r="BL102" s="429"/>
      <c r="BM102" s="990"/>
      <c r="BN102" s="991"/>
      <c r="BO102" s="428">
        <v>487784</v>
      </c>
      <c r="BP102" s="429"/>
      <c r="BQ102" s="429"/>
      <c r="BR102" s="429"/>
      <c r="BS102" s="429"/>
      <c r="BT102" s="429"/>
      <c r="BU102" s="429"/>
      <c r="BV102" s="429"/>
      <c r="BW102" s="429"/>
      <c r="BX102" s="429"/>
      <c r="BY102" s="430"/>
      <c r="BZ102" s="428">
        <v>19826</v>
      </c>
      <c r="CA102" s="429"/>
      <c r="CB102" s="429"/>
      <c r="CC102" s="429"/>
      <c r="CD102" s="429"/>
      <c r="CE102" s="429"/>
      <c r="CF102" s="429"/>
      <c r="CG102" s="429"/>
      <c r="CH102" s="429"/>
      <c r="CI102" s="429"/>
      <c r="CJ102" s="430"/>
      <c r="CK102" s="428">
        <v>38250</v>
      </c>
      <c r="CL102" s="429"/>
      <c r="CM102" s="429"/>
      <c r="CN102" s="429"/>
      <c r="CO102" s="429"/>
      <c r="CP102" s="429"/>
      <c r="CQ102" s="429"/>
      <c r="CR102" s="429"/>
      <c r="CS102" s="429"/>
      <c r="CT102" s="429"/>
      <c r="CU102" s="430"/>
      <c r="CV102" s="428">
        <v>1741</v>
      </c>
      <c r="CW102" s="429"/>
      <c r="CX102" s="429"/>
      <c r="CY102" s="429"/>
      <c r="CZ102" s="429"/>
      <c r="DA102" s="429"/>
      <c r="DB102" s="429"/>
      <c r="DC102" s="429"/>
      <c r="DD102" s="429"/>
      <c r="DE102" s="429"/>
      <c r="DF102" s="430"/>
      <c r="DG102" s="540">
        <f t="shared" si="8"/>
        <v>1826327</v>
      </c>
      <c r="DH102" s="543"/>
      <c r="DI102" s="543"/>
      <c r="DJ102" s="543"/>
      <c r="DK102" s="543"/>
      <c r="DL102" s="543"/>
      <c r="DM102" s="543"/>
      <c r="DN102" s="543"/>
      <c r="DO102" s="543"/>
      <c r="DP102" s="543"/>
      <c r="DQ102" s="543"/>
      <c r="DR102" s="545"/>
    </row>
    <row r="103" spans="1:122" ht="15" customHeight="1">
      <c r="A103" s="760"/>
      <c r="B103" s="761"/>
      <c r="C103" s="761"/>
      <c r="D103" s="761"/>
      <c r="E103" s="761"/>
      <c r="F103" s="762"/>
      <c r="G103" s="144" t="s">
        <v>4423</v>
      </c>
      <c r="H103" s="144"/>
      <c r="I103" s="144"/>
      <c r="J103" s="144"/>
      <c r="K103" s="144"/>
      <c r="L103" s="144"/>
      <c r="M103" s="144"/>
      <c r="N103" s="144"/>
      <c r="O103" s="144"/>
      <c r="P103" s="144"/>
      <c r="Q103" s="144"/>
      <c r="R103" s="144"/>
      <c r="S103" s="144"/>
      <c r="T103" s="144"/>
      <c r="U103" s="144"/>
      <c r="V103" s="144"/>
      <c r="W103" s="144"/>
      <c r="X103" s="144"/>
      <c r="Y103" s="144"/>
      <c r="Z103" s="144"/>
      <c r="AA103" s="488"/>
      <c r="AB103" s="917">
        <v>1</v>
      </c>
      <c r="AC103" s="918"/>
      <c r="AD103" s="919"/>
      <c r="AE103" s="920">
        <v>1</v>
      </c>
      <c r="AF103" s="918"/>
      <c r="AG103" s="919"/>
      <c r="AH103" s="920">
        <v>2</v>
      </c>
      <c r="AI103" s="918"/>
      <c r="AJ103" s="918"/>
      <c r="AK103" s="428"/>
      <c r="AL103" s="990"/>
      <c r="AM103" s="990"/>
      <c r="AN103" s="990"/>
      <c r="AO103" s="990"/>
      <c r="AP103" s="990"/>
      <c r="AQ103" s="990"/>
      <c r="AR103" s="990"/>
      <c r="AS103" s="990"/>
      <c r="AT103" s="991"/>
      <c r="AU103" s="428"/>
      <c r="AV103" s="990"/>
      <c r="AW103" s="990"/>
      <c r="AX103" s="990"/>
      <c r="AY103" s="990"/>
      <c r="AZ103" s="990"/>
      <c r="BA103" s="990"/>
      <c r="BB103" s="990"/>
      <c r="BC103" s="990"/>
      <c r="BD103" s="991"/>
      <c r="BE103" s="540">
        <f t="shared" si="7"/>
        <v>0</v>
      </c>
      <c r="BF103" s="429"/>
      <c r="BG103" s="429"/>
      <c r="BH103" s="429"/>
      <c r="BI103" s="429"/>
      <c r="BJ103" s="429"/>
      <c r="BK103" s="429"/>
      <c r="BL103" s="429"/>
      <c r="BM103" s="990"/>
      <c r="BN103" s="991"/>
      <c r="BO103" s="428">
        <v>3815862</v>
      </c>
      <c r="BP103" s="429"/>
      <c r="BQ103" s="429"/>
      <c r="BR103" s="429"/>
      <c r="BS103" s="429"/>
      <c r="BT103" s="429"/>
      <c r="BU103" s="429"/>
      <c r="BV103" s="429"/>
      <c r="BW103" s="429"/>
      <c r="BX103" s="429"/>
      <c r="BY103" s="430"/>
      <c r="BZ103" s="428">
        <v>134344</v>
      </c>
      <c r="CA103" s="429"/>
      <c r="CB103" s="429"/>
      <c r="CC103" s="429"/>
      <c r="CD103" s="429"/>
      <c r="CE103" s="429"/>
      <c r="CF103" s="429"/>
      <c r="CG103" s="429"/>
      <c r="CH103" s="429"/>
      <c r="CI103" s="429"/>
      <c r="CJ103" s="430"/>
      <c r="CK103" s="428">
        <v>4070</v>
      </c>
      <c r="CL103" s="429"/>
      <c r="CM103" s="429"/>
      <c r="CN103" s="429"/>
      <c r="CO103" s="429"/>
      <c r="CP103" s="429"/>
      <c r="CQ103" s="429"/>
      <c r="CR103" s="429"/>
      <c r="CS103" s="429"/>
      <c r="CT103" s="429"/>
      <c r="CU103" s="430"/>
      <c r="CV103" s="428">
        <v>34517</v>
      </c>
      <c r="CW103" s="429"/>
      <c r="CX103" s="429"/>
      <c r="CY103" s="429"/>
      <c r="CZ103" s="429"/>
      <c r="DA103" s="429"/>
      <c r="DB103" s="429"/>
      <c r="DC103" s="429"/>
      <c r="DD103" s="429"/>
      <c r="DE103" s="429"/>
      <c r="DF103" s="430"/>
      <c r="DG103" s="540">
        <f t="shared" si="8"/>
        <v>5202727</v>
      </c>
      <c r="DH103" s="543"/>
      <c r="DI103" s="543"/>
      <c r="DJ103" s="543"/>
      <c r="DK103" s="543"/>
      <c r="DL103" s="543"/>
      <c r="DM103" s="543"/>
      <c r="DN103" s="543"/>
      <c r="DO103" s="543"/>
      <c r="DP103" s="543"/>
      <c r="DQ103" s="543"/>
      <c r="DR103" s="545"/>
    </row>
    <row r="104" spans="1:122" ht="15" customHeight="1">
      <c r="A104" s="760"/>
      <c r="B104" s="761"/>
      <c r="C104" s="761"/>
      <c r="D104" s="761"/>
      <c r="E104" s="761"/>
      <c r="F104" s="762"/>
      <c r="G104" s="144" t="s">
        <v>4419</v>
      </c>
      <c r="H104" s="144"/>
      <c r="I104" s="144"/>
      <c r="J104" s="144"/>
      <c r="K104" s="144"/>
      <c r="L104" s="144"/>
      <c r="M104" s="144"/>
      <c r="N104" s="144"/>
      <c r="O104" s="144"/>
      <c r="P104" s="144"/>
      <c r="Q104" s="144"/>
      <c r="R104" s="144"/>
      <c r="S104" s="144"/>
      <c r="T104" s="144"/>
      <c r="U104" s="144"/>
      <c r="V104" s="144"/>
      <c r="W104" s="144"/>
      <c r="X104" s="144"/>
      <c r="Y104" s="144"/>
      <c r="Z104" s="144"/>
      <c r="AA104" s="488"/>
      <c r="AB104" s="917">
        <v>1</v>
      </c>
      <c r="AC104" s="918"/>
      <c r="AD104" s="919"/>
      <c r="AE104" s="920">
        <v>2</v>
      </c>
      <c r="AF104" s="918"/>
      <c r="AG104" s="919"/>
      <c r="AH104" s="920">
        <v>2</v>
      </c>
      <c r="AI104" s="918"/>
      <c r="AJ104" s="918"/>
      <c r="AK104" s="428"/>
      <c r="AL104" s="990"/>
      <c r="AM104" s="990"/>
      <c r="AN104" s="990"/>
      <c r="AO104" s="990"/>
      <c r="AP104" s="990"/>
      <c r="AQ104" s="990"/>
      <c r="AR104" s="990"/>
      <c r="AS104" s="990"/>
      <c r="AT104" s="991"/>
      <c r="AU104" s="428"/>
      <c r="AV104" s="990"/>
      <c r="AW104" s="990"/>
      <c r="AX104" s="990"/>
      <c r="AY104" s="990"/>
      <c r="AZ104" s="990"/>
      <c r="BA104" s="990"/>
      <c r="BB104" s="990"/>
      <c r="BC104" s="990"/>
      <c r="BD104" s="991"/>
      <c r="BE104" s="540">
        <f t="shared" si="7"/>
        <v>0</v>
      </c>
      <c r="BF104" s="429"/>
      <c r="BG104" s="429"/>
      <c r="BH104" s="429"/>
      <c r="BI104" s="429"/>
      <c r="BJ104" s="429"/>
      <c r="BK104" s="429"/>
      <c r="BL104" s="429"/>
      <c r="BM104" s="990"/>
      <c r="BN104" s="991"/>
      <c r="BO104" s="428">
        <v>9010</v>
      </c>
      <c r="BP104" s="429"/>
      <c r="BQ104" s="429"/>
      <c r="BR104" s="429"/>
      <c r="BS104" s="429"/>
      <c r="BT104" s="429"/>
      <c r="BU104" s="429"/>
      <c r="BV104" s="429"/>
      <c r="BW104" s="429"/>
      <c r="BX104" s="429"/>
      <c r="BY104" s="430"/>
      <c r="BZ104" s="428">
        <v>29401</v>
      </c>
      <c r="CA104" s="429"/>
      <c r="CB104" s="429"/>
      <c r="CC104" s="429"/>
      <c r="CD104" s="429"/>
      <c r="CE104" s="429"/>
      <c r="CF104" s="429"/>
      <c r="CG104" s="429"/>
      <c r="CH104" s="429"/>
      <c r="CI104" s="429"/>
      <c r="CJ104" s="430"/>
      <c r="CK104" s="428">
        <v>16227</v>
      </c>
      <c r="CL104" s="429"/>
      <c r="CM104" s="429"/>
      <c r="CN104" s="429"/>
      <c r="CO104" s="429"/>
      <c r="CP104" s="429"/>
      <c r="CQ104" s="429"/>
      <c r="CR104" s="429"/>
      <c r="CS104" s="429"/>
      <c r="CT104" s="429"/>
      <c r="CU104" s="430"/>
      <c r="CV104" s="428"/>
      <c r="CW104" s="429"/>
      <c r="CX104" s="429"/>
      <c r="CY104" s="429"/>
      <c r="CZ104" s="429"/>
      <c r="DA104" s="429"/>
      <c r="DB104" s="429"/>
      <c r="DC104" s="429"/>
      <c r="DD104" s="429"/>
      <c r="DE104" s="429"/>
      <c r="DF104" s="430"/>
      <c r="DG104" s="540">
        <f>SUM(CD24,CS24,CG64,BE104:DF104)</f>
        <v>647660</v>
      </c>
      <c r="DH104" s="543"/>
      <c r="DI104" s="543"/>
      <c r="DJ104" s="543"/>
      <c r="DK104" s="543"/>
      <c r="DL104" s="543"/>
      <c r="DM104" s="543"/>
      <c r="DN104" s="543"/>
      <c r="DO104" s="543"/>
      <c r="DP104" s="543"/>
      <c r="DQ104" s="543"/>
      <c r="DR104" s="545"/>
    </row>
    <row r="105" spans="1:122" ht="15" customHeight="1">
      <c r="A105" s="760"/>
      <c r="B105" s="761"/>
      <c r="C105" s="761"/>
      <c r="D105" s="761"/>
      <c r="E105" s="761"/>
      <c r="F105" s="762"/>
      <c r="G105" s="144" t="s">
        <v>336</v>
      </c>
      <c r="H105" s="144"/>
      <c r="I105" s="144"/>
      <c r="J105" s="144"/>
      <c r="K105" s="144"/>
      <c r="L105" s="144"/>
      <c r="M105" s="144"/>
      <c r="N105" s="144"/>
      <c r="O105" s="144"/>
      <c r="P105" s="144"/>
      <c r="Q105" s="144"/>
      <c r="R105" s="144"/>
      <c r="S105" s="144"/>
      <c r="T105" s="144"/>
      <c r="U105" s="144"/>
      <c r="V105" s="144"/>
      <c r="W105" s="144"/>
      <c r="X105" s="144"/>
      <c r="Y105" s="144"/>
      <c r="Z105" s="144"/>
      <c r="AA105" s="488"/>
      <c r="AB105" s="917">
        <v>1</v>
      </c>
      <c r="AC105" s="918"/>
      <c r="AD105" s="919"/>
      <c r="AE105" s="920">
        <v>3</v>
      </c>
      <c r="AF105" s="918"/>
      <c r="AG105" s="919"/>
      <c r="AH105" s="920">
        <v>2</v>
      </c>
      <c r="AI105" s="918"/>
      <c r="AJ105" s="918"/>
      <c r="AK105" s="540">
        <f>SUM(AK93:AT104)</f>
        <v>98556</v>
      </c>
      <c r="AL105" s="429"/>
      <c r="AM105" s="429"/>
      <c r="AN105" s="429"/>
      <c r="AO105" s="429"/>
      <c r="AP105" s="429"/>
      <c r="AQ105" s="429"/>
      <c r="AR105" s="429"/>
      <c r="AS105" s="990"/>
      <c r="AT105" s="991"/>
      <c r="AU105" s="540">
        <f>SUM(AU93:BD104)</f>
        <v>0</v>
      </c>
      <c r="AV105" s="429"/>
      <c r="AW105" s="429"/>
      <c r="AX105" s="429"/>
      <c r="AY105" s="429"/>
      <c r="AZ105" s="429"/>
      <c r="BA105" s="429"/>
      <c r="BB105" s="429"/>
      <c r="BC105" s="990"/>
      <c r="BD105" s="991"/>
      <c r="BE105" s="540">
        <f t="shared" si="7"/>
        <v>98556</v>
      </c>
      <c r="BF105" s="429"/>
      <c r="BG105" s="429"/>
      <c r="BH105" s="429"/>
      <c r="BI105" s="429"/>
      <c r="BJ105" s="429"/>
      <c r="BK105" s="429"/>
      <c r="BL105" s="429"/>
      <c r="BM105" s="990"/>
      <c r="BN105" s="991"/>
      <c r="BO105" s="540">
        <f>SUM(BO93:BY104)</f>
        <v>6421530</v>
      </c>
      <c r="BP105" s="543"/>
      <c r="BQ105" s="543"/>
      <c r="BR105" s="543"/>
      <c r="BS105" s="543"/>
      <c r="BT105" s="543"/>
      <c r="BU105" s="543"/>
      <c r="BV105" s="543"/>
      <c r="BW105" s="543"/>
      <c r="BX105" s="543"/>
      <c r="BY105" s="544"/>
      <c r="BZ105" s="540">
        <f>SUM(BZ93:CJ104)</f>
        <v>2207444</v>
      </c>
      <c r="CA105" s="543"/>
      <c r="CB105" s="543"/>
      <c r="CC105" s="543"/>
      <c r="CD105" s="543"/>
      <c r="CE105" s="543"/>
      <c r="CF105" s="543"/>
      <c r="CG105" s="543"/>
      <c r="CH105" s="543"/>
      <c r="CI105" s="543"/>
      <c r="CJ105" s="544"/>
      <c r="CK105" s="540">
        <f>SUM(CK93:CU104)</f>
        <v>293448</v>
      </c>
      <c r="CL105" s="429"/>
      <c r="CM105" s="429"/>
      <c r="CN105" s="429"/>
      <c r="CO105" s="429"/>
      <c r="CP105" s="429"/>
      <c r="CQ105" s="429"/>
      <c r="CR105" s="429"/>
      <c r="CS105" s="429"/>
      <c r="CT105" s="429"/>
      <c r="CU105" s="430"/>
      <c r="CV105" s="540">
        <f>SUM(CV93:DF104)</f>
        <v>392550</v>
      </c>
      <c r="CW105" s="429"/>
      <c r="CX105" s="429"/>
      <c r="CY105" s="429"/>
      <c r="CZ105" s="429"/>
      <c r="DA105" s="429"/>
      <c r="DB105" s="429"/>
      <c r="DC105" s="429"/>
      <c r="DD105" s="429"/>
      <c r="DE105" s="429"/>
      <c r="DF105" s="430"/>
      <c r="DG105" s="540">
        <f>SUM(CD25,CS25,CG65,BE105:DF105)</f>
        <v>26264095</v>
      </c>
      <c r="DH105" s="543"/>
      <c r="DI105" s="543"/>
      <c r="DJ105" s="543"/>
      <c r="DK105" s="543"/>
      <c r="DL105" s="543"/>
      <c r="DM105" s="543"/>
      <c r="DN105" s="543"/>
      <c r="DO105" s="543"/>
      <c r="DP105" s="543"/>
      <c r="DQ105" s="543"/>
      <c r="DR105" s="545"/>
    </row>
    <row r="106" spans="1:122" ht="15" customHeight="1" thickBot="1">
      <c r="A106" s="760"/>
      <c r="B106" s="761"/>
      <c r="C106" s="761"/>
      <c r="D106" s="761"/>
      <c r="E106" s="761"/>
      <c r="F106" s="762"/>
      <c r="G106" s="144" t="s">
        <v>619</v>
      </c>
      <c r="H106" s="144"/>
      <c r="I106" s="144"/>
      <c r="J106" s="144"/>
      <c r="K106" s="144"/>
      <c r="L106" s="144"/>
      <c r="M106" s="144"/>
      <c r="N106" s="144"/>
      <c r="O106" s="144"/>
      <c r="P106" s="144"/>
      <c r="Q106" s="144"/>
      <c r="R106" s="144"/>
      <c r="S106" s="144"/>
      <c r="T106" s="144"/>
      <c r="U106" s="144"/>
      <c r="V106" s="144"/>
      <c r="W106" s="144"/>
      <c r="X106" s="144"/>
      <c r="Y106" s="144"/>
      <c r="Z106" s="144"/>
      <c r="AA106" s="488"/>
      <c r="AB106" s="922">
        <v>1</v>
      </c>
      <c r="AC106" s="923"/>
      <c r="AD106" s="924"/>
      <c r="AE106" s="925">
        <v>4</v>
      </c>
      <c r="AF106" s="923"/>
      <c r="AG106" s="924"/>
      <c r="AH106" s="925">
        <v>2</v>
      </c>
      <c r="AI106" s="923"/>
      <c r="AJ106" s="923"/>
      <c r="AK106" s="380">
        <v>2386</v>
      </c>
      <c r="AL106" s="992"/>
      <c r="AM106" s="992"/>
      <c r="AN106" s="992"/>
      <c r="AO106" s="992"/>
      <c r="AP106" s="992"/>
      <c r="AQ106" s="992"/>
      <c r="AR106" s="992"/>
      <c r="AS106" s="992"/>
      <c r="AT106" s="993"/>
      <c r="AU106" s="380"/>
      <c r="AV106" s="992"/>
      <c r="AW106" s="992"/>
      <c r="AX106" s="992"/>
      <c r="AY106" s="992"/>
      <c r="AZ106" s="992"/>
      <c r="BA106" s="992"/>
      <c r="BB106" s="992"/>
      <c r="BC106" s="992"/>
      <c r="BD106" s="993"/>
      <c r="BE106" s="519">
        <f t="shared" si="7"/>
        <v>2386</v>
      </c>
      <c r="BF106" s="453"/>
      <c r="BG106" s="453"/>
      <c r="BH106" s="453"/>
      <c r="BI106" s="453"/>
      <c r="BJ106" s="453"/>
      <c r="BK106" s="453"/>
      <c r="BL106" s="453"/>
      <c r="BM106" s="992"/>
      <c r="BN106" s="993"/>
      <c r="BO106" s="380">
        <v>108536</v>
      </c>
      <c r="BP106" s="453"/>
      <c r="BQ106" s="453"/>
      <c r="BR106" s="453"/>
      <c r="BS106" s="453"/>
      <c r="BT106" s="453"/>
      <c r="BU106" s="453"/>
      <c r="BV106" s="453"/>
      <c r="BW106" s="453"/>
      <c r="BX106" s="453"/>
      <c r="BY106" s="454"/>
      <c r="BZ106" s="380">
        <v>211966</v>
      </c>
      <c r="CA106" s="453"/>
      <c r="CB106" s="453"/>
      <c r="CC106" s="453"/>
      <c r="CD106" s="453"/>
      <c r="CE106" s="453"/>
      <c r="CF106" s="453"/>
      <c r="CG106" s="453"/>
      <c r="CH106" s="453"/>
      <c r="CI106" s="453"/>
      <c r="CJ106" s="454"/>
      <c r="CK106" s="380">
        <v>111195</v>
      </c>
      <c r="CL106" s="453"/>
      <c r="CM106" s="453"/>
      <c r="CN106" s="453"/>
      <c r="CO106" s="453"/>
      <c r="CP106" s="453"/>
      <c r="CQ106" s="453"/>
      <c r="CR106" s="453"/>
      <c r="CS106" s="453"/>
      <c r="CT106" s="453"/>
      <c r="CU106" s="454"/>
      <c r="CV106" s="380">
        <v>143294</v>
      </c>
      <c r="CW106" s="453"/>
      <c r="CX106" s="453"/>
      <c r="CY106" s="453"/>
      <c r="CZ106" s="453"/>
      <c r="DA106" s="453"/>
      <c r="DB106" s="453"/>
      <c r="DC106" s="453"/>
      <c r="DD106" s="453"/>
      <c r="DE106" s="453"/>
      <c r="DF106" s="454"/>
      <c r="DG106" s="519">
        <f>SUM(CD26,CS26,CG66,BE106:DF106)</f>
        <v>6306434</v>
      </c>
      <c r="DH106" s="520"/>
      <c r="DI106" s="520"/>
      <c r="DJ106" s="520"/>
      <c r="DK106" s="520"/>
      <c r="DL106" s="520"/>
      <c r="DM106" s="520"/>
      <c r="DN106" s="520"/>
      <c r="DO106" s="520"/>
      <c r="DP106" s="520"/>
      <c r="DQ106" s="520"/>
      <c r="DR106" s="521"/>
    </row>
    <row r="107" spans="1:122" ht="15" customHeight="1" thickBot="1">
      <c r="A107" s="760"/>
      <c r="B107" s="761"/>
      <c r="C107" s="761"/>
      <c r="D107" s="761"/>
      <c r="E107" s="761"/>
      <c r="F107" s="762"/>
      <c r="G107" s="143"/>
      <c r="H107" s="144"/>
      <c r="I107" s="144"/>
      <c r="J107" s="144"/>
      <c r="K107" s="144"/>
      <c r="L107" s="144"/>
      <c r="M107" s="144"/>
      <c r="N107" s="144"/>
      <c r="O107" s="144"/>
      <c r="P107" s="144"/>
      <c r="Q107" s="144"/>
      <c r="R107" s="144"/>
      <c r="S107" s="144"/>
      <c r="T107" s="144"/>
      <c r="U107" s="144"/>
      <c r="V107" s="144"/>
      <c r="W107" s="144"/>
      <c r="X107" s="144"/>
      <c r="Y107" s="144"/>
      <c r="Z107" s="144"/>
      <c r="AA107" s="144"/>
      <c r="AB107" s="927"/>
      <c r="AC107" s="927"/>
      <c r="AD107" s="927"/>
      <c r="AE107" s="927"/>
      <c r="AF107" s="927"/>
      <c r="AG107" s="927"/>
      <c r="AH107" s="927"/>
      <c r="AI107" s="927"/>
      <c r="AJ107" s="927"/>
      <c r="AK107" s="371"/>
      <c r="AL107" s="738"/>
      <c r="AM107" s="738"/>
      <c r="AN107" s="738"/>
      <c r="AO107" s="738"/>
      <c r="AP107" s="738"/>
      <c r="AQ107" s="738"/>
      <c r="AR107" s="738"/>
      <c r="AU107" s="371"/>
      <c r="AV107" s="738"/>
      <c r="AW107" s="738"/>
      <c r="AX107" s="738"/>
      <c r="AY107" s="738"/>
      <c r="AZ107" s="738"/>
      <c r="BA107" s="738"/>
      <c r="BB107" s="738"/>
      <c r="BE107" s="371"/>
      <c r="BF107" s="738"/>
      <c r="BG107" s="738"/>
      <c r="BH107" s="738"/>
      <c r="BI107" s="738"/>
      <c r="BJ107" s="738"/>
      <c r="BK107" s="738"/>
      <c r="BL107" s="738"/>
      <c r="BO107" s="371"/>
      <c r="BP107" s="371"/>
      <c r="BQ107" s="371"/>
      <c r="BR107" s="371"/>
      <c r="BS107" s="371"/>
      <c r="BT107" s="371"/>
      <c r="BU107" s="371"/>
      <c r="BV107" s="371"/>
      <c r="BW107" s="371"/>
      <c r="BX107" s="371"/>
      <c r="BY107" s="371"/>
      <c r="BZ107" s="220"/>
      <c r="CA107" s="220"/>
      <c r="CB107" s="220"/>
      <c r="CC107" s="220"/>
      <c r="CD107" s="220"/>
      <c r="CE107" s="220"/>
      <c r="CF107" s="220"/>
      <c r="CG107" s="220"/>
      <c r="CH107" s="220"/>
      <c r="CI107" s="220"/>
      <c r="CJ107" s="220"/>
      <c r="CK107" s="371"/>
      <c r="CL107" s="738"/>
      <c r="CM107" s="738"/>
      <c r="CN107" s="738"/>
      <c r="CO107" s="738"/>
      <c r="CP107" s="738"/>
      <c r="CQ107" s="738"/>
      <c r="CR107" s="738"/>
      <c r="CS107" s="738"/>
      <c r="CT107" s="738"/>
      <c r="CU107" s="738"/>
      <c r="CV107" s="220"/>
      <c r="CW107" s="571"/>
      <c r="CX107" s="571"/>
      <c r="CY107" s="571"/>
      <c r="CZ107" s="571"/>
      <c r="DA107" s="571"/>
      <c r="DB107" s="571"/>
      <c r="DC107" s="571"/>
      <c r="DD107" s="571"/>
      <c r="DE107" s="571"/>
      <c r="DG107" s="371"/>
      <c r="DH107" s="738"/>
      <c r="DI107" s="738"/>
      <c r="DJ107" s="738"/>
      <c r="DK107" s="738"/>
      <c r="DL107" s="738"/>
      <c r="DM107" s="738"/>
      <c r="DN107" s="738"/>
      <c r="DO107" s="738"/>
      <c r="DP107" s="738"/>
    </row>
    <row r="108" spans="1:122" ht="15" customHeight="1">
      <c r="A108" s="760"/>
      <c r="B108" s="761"/>
      <c r="C108" s="761"/>
      <c r="D108" s="761"/>
      <c r="E108" s="761"/>
      <c r="F108" s="762"/>
      <c r="G108" s="144" t="s">
        <v>11</v>
      </c>
      <c r="H108" s="144"/>
      <c r="I108" s="144"/>
      <c r="J108" s="144"/>
      <c r="K108" s="144"/>
      <c r="L108" s="144"/>
      <c r="M108" s="144"/>
      <c r="N108" s="144"/>
      <c r="O108" s="144"/>
      <c r="P108" s="144"/>
      <c r="Q108" s="144"/>
      <c r="R108" s="144"/>
      <c r="S108" s="144"/>
      <c r="T108" s="144"/>
      <c r="U108" s="144"/>
      <c r="V108" s="144"/>
      <c r="W108" s="144"/>
      <c r="X108" s="144"/>
      <c r="Y108" s="144"/>
      <c r="Z108" s="144"/>
      <c r="AA108" s="488"/>
      <c r="AB108" s="912">
        <v>1</v>
      </c>
      <c r="AC108" s="913"/>
      <c r="AD108" s="914"/>
      <c r="AE108" s="915">
        <v>5</v>
      </c>
      <c r="AF108" s="913"/>
      <c r="AG108" s="914"/>
      <c r="AH108" s="915">
        <v>2</v>
      </c>
      <c r="AI108" s="913"/>
      <c r="AJ108" s="913"/>
      <c r="AK108" s="537">
        <f>SUM(AK93:AT95)</f>
        <v>66248</v>
      </c>
      <c r="AL108" s="419"/>
      <c r="AM108" s="419"/>
      <c r="AN108" s="419"/>
      <c r="AO108" s="419"/>
      <c r="AP108" s="419"/>
      <c r="AQ108" s="419"/>
      <c r="AR108" s="419"/>
      <c r="AS108" s="986"/>
      <c r="AT108" s="987"/>
      <c r="AU108" s="537">
        <f>SUM(AU93:BD95)</f>
        <v>0</v>
      </c>
      <c r="AV108" s="419"/>
      <c r="AW108" s="419"/>
      <c r="AX108" s="419"/>
      <c r="AY108" s="419"/>
      <c r="AZ108" s="419"/>
      <c r="BA108" s="419"/>
      <c r="BB108" s="419"/>
      <c r="BC108" s="986"/>
      <c r="BD108" s="987"/>
      <c r="BE108" s="537">
        <f>SUM(AK108:BD108)</f>
        <v>66248</v>
      </c>
      <c r="BF108" s="419"/>
      <c r="BG108" s="419"/>
      <c r="BH108" s="419"/>
      <c r="BI108" s="419"/>
      <c r="BJ108" s="419"/>
      <c r="BK108" s="419"/>
      <c r="BL108" s="419"/>
      <c r="BM108" s="986"/>
      <c r="BN108" s="987"/>
      <c r="BO108" s="537">
        <f>SUM(BO93:BY95)</f>
        <v>443484</v>
      </c>
      <c r="BP108" s="538"/>
      <c r="BQ108" s="538"/>
      <c r="BR108" s="538"/>
      <c r="BS108" s="538"/>
      <c r="BT108" s="538"/>
      <c r="BU108" s="538"/>
      <c r="BV108" s="538"/>
      <c r="BW108" s="538"/>
      <c r="BX108" s="538"/>
      <c r="BY108" s="580"/>
      <c r="BZ108" s="537">
        <f>SUM(BZ93:CJ95)</f>
        <v>1328130</v>
      </c>
      <c r="CA108" s="538"/>
      <c r="CB108" s="538"/>
      <c r="CC108" s="538"/>
      <c r="CD108" s="538"/>
      <c r="CE108" s="538"/>
      <c r="CF108" s="538"/>
      <c r="CG108" s="538"/>
      <c r="CH108" s="538"/>
      <c r="CI108" s="538"/>
      <c r="CJ108" s="580"/>
      <c r="CK108" s="537">
        <f>SUM(CK93:CU95)</f>
        <v>76704</v>
      </c>
      <c r="CL108" s="419"/>
      <c r="CM108" s="419"/>
      <c r="CN108" s="419"/>
      <c r="CO108" s="419"/>
      <c r="CP108" s="419"/>
      <c r="CQ108" s="419"/>
      <c r="CR108" s="419"/>
      <c r="CS108" s="419"/>
      <c r="CT108" s="419"/>
      <c r="CU108" s="420"/>
      <c r="CV108" s="537">
        <f>SUM(CV93:DF95)</f>
        <v>132170</v>
      </c>
      <c r="CW108" s="419"/>
      <c r="CX108" s="419"/>
      <c r="CY108" s="419"/>
      <c r="CZ108" s="419"/>
      <c r="DA108" s="419"/>
      <c r="DB108" s="419"/>
      <c r="DC108" s="419"/>
      <c r="DD108" s="419"/>
      <c r="DE108" s="419"/>
      <c r="DF108" s="420"/>
      <c r="DG108" s="537">
        <f>SUM(CD28,CS28,CG68,BE108:DF108)</f>
        <v>7634412</v>
      </c>
      <c r="DH108" s="880"/>
      <c r="DI108" s="880"/>
      <c r="DJ108" s="880"/>
      <c r="DK108" s="880"/>
      <c r="DL108" s="880"/>
      <c r="DM108" s="880"/>
      <c r="DN108" s="880"/>
      <c r="DO108" s="880"/>
      <c r="DP108" s="880"/>
      <c r="DQ108" s="986"/>
      <c r="DR108" s="994"/>
    </row>
    <row r="109" spans="1:122" ht="15" customHeight="1">
      <c r="A109" s="760"/>
      <c r="B109" s="761"/>
      <c r="C109" s="761"/>
      <c r="D109" s="761"/>
      <c r="E109" s="761"/>
      <c r="F109" s="762"/>
      <c r="G109" s="144" t="s">
        <v>12</v>
      </c>
      <c r="H109" s="144"/>
      <c r="I109" s="144"/>
      <c r="J109" s="144"/>
      <c r="K109" s="144"/>
      <c r="L109" s="144"/>
      <c r="M109" s="144"/>
      <c r="N109" s="144"/>
      <c r="O109" s="144"/>
      <c r="P109" s="144"/>
      <c r="Q109" s="144"/>
      <c r="R109" s="144"/>
      <c r="S109" s="144"/>
      <c r="T109" s="144"/>
      <c r="U109" s="144"/>
      <c r="V109" s="144"/>
      <c r="W109" s="144"/>
      <c r="X109" s="144"/>
      <c r="Y109" s="144"/>
      <c r="Z109" s="144"/>
      <c r="AA109" s="488"/>
      <c r="AB109" s="917">
        <v>1</v>
      </c>
      <c r="AC109" s="918"/>
      <c r="AD109" s="919"/>
      <c r="AE109" s="920">
        <v>6</v>
      </c>
      <c r="AF109" s="918"/>
      <c r="AG109" s="919"/>
      <c r="AH109" s="920">
        <v>2</v>
      </c>
      <c r="AI109" s="918"/>
      <c r="AJ109" s="918"/>
      <c r="AK109" s="540">
        <f>SUM(AK96:AT99)</f>
        <v>26032</v>
      </c>
      <c r="AL109" s="429"/>
      <c r="AM109" s="429"/>
      <c r="AN109" s="429"/>
      <c r="AO109" s="429"/>
      <c r="AP109" s="429"/>
      <c r="AQ109" s="429"/>
      <c r="AR109" s="429"/>
      <c r="AS109" s="990"/>
      <c r="AT109" s="991"/>
      <c r="AU109" s="540">
        <f>SUM(AU96:BD99)</f>
        <v>0</v>
      </c>
      <c r="AV109" s="429"/>
      <c r="AW109" s="429"/>
      <c r="AX109" s="429"/>
      <c r="AY109" s="429"/>
      <c r="AZ109" s="429"/>
      <c r="BA109" s="429"/>
      <c r="BB109" s="429"/>
      <c r="BC109" s="990"/>
      <c r="BD109" s="991"/>
      <c r="BE109" s="540">
        <f>SUM(AK109:BD109)</f>
        <v>26032</v>
      </c>
      <c r="BF109" s="429"/>
      <c r="BG109" s="429"/>
      <c r="BH109" s="429"/>
      <c r="BI109" s="429"/>
      <c r="BJ109" s="429"/>
      <c r="BK109" s="429"/>
      <c r="BL109" s="429"/>
      <c r="BM109" s="990"/>
      <c r="BN109" s="991"/>
      <c r="BO109" s="540">
        <f>SUM(BO96:BY99)</f>
        <v>530969</v>
      </c>
      <c r="BP109" s="543"/>
      <c r="BQ109" s="543"/>
      <c r="BR109" s="543"/>
      <c r="BS109" s="543"/>
      <c r="BT109" s="543"/>
      <c r="BU109" s="543"/>
      <c r="BV109" s="543"/>
      <c r="BW109" s="543"/>
      <c r="BX109" s="543"/>
      <c r="BY109" s="544"/>
      <c r="BZ109" s="540">
        <f>SUM(BZ96:CJ99)</f>
        <v>361038</v>
      </c>
      <c r="CA109" s="543"/>
      <c r="CB109" s="543"/>
      <c r="CC109" s="543"/>
      <c r="CD109" s="543"/>
      <c r="CE109" s="543"/>
      <c r="CF109" s="543"/>
      <c r="CG109" s="543"/>
      <c r="CH109" s="543"/>
      <c r="CI109" s="543"/>
      <c r="CJ109" s="544"/>
      <c r="CK109" s="540">
        <f>SUM(CK96:CU99)</f>
        <v>75710</v>
      </c>
      <c r="CL109" s="429"/>
      <c r="CM109" s="429"/>
      <c r="CN109" s="429"/>
      <c r="CO109" s="429"/>
      <c r="CP109" s="429"/>
      <c r="CQ109" s="429"/>
      <c r="CR109" s="429"/>
      <c r="CS109" s="429"/>
      <c r="CT109" s="429"/>
      <c r="CU109" s="430"/>
      <c r="CV109" s="540">
        <f>SUM(CV96:DF99)</f>
        <v>192346</v>
      </c>
      <c r="CW109" s="429"/>
      <c r="CX109" s="429"/>
      <c r="CY109" s="429"/>
      <c r="CZ109" s="429"/>
      <c r="DA109" s="429"/>
      <c r="DB109" s="429"/>
      <c r="DC109" s="429"/>
      <c r="DD109" s="429"/>
      <c r="DE109" s="429"/>
      <c r="DF109" s="430"/>
      <c r="DG109" s="540">
        <f>SUM(CD29,CS29,CG69,BE109:DF109)</f>
        <v>5859402</v>
      </c>
      <c r="DH109" s="541"/>
      <c r="DI109" s="541"/>
      <c r="DJ109" s="541"/>
      <c r="DK109" s="541"/>
      <c r="DL109" s="541"/>
      <c r="DM109" s="541"/>
      <c r="DN109" s="541"/>
      <c r="DO109" s="541"/>
      <c r="DP109" s="541"/>
      <c r="DQ109" s="990"/>
      <c r="DR109" s="995"/>
    </row>
    <row r="110" spans="1:122" ht="15" customHeight="1">
      <c r="A110" s="760"/>
      <c r="B110" s="761"/>
      <c r="C110" s="761"/>
      <c r="D110" s="761"/>
      <c r="E110" s="761"/>
      <c r="F110" s="762"/>
      <c r="G110" s="143" t="s">
        <v>9</v>
      </c>
      <c r="H110" s="144"/>
      <c r="I110" s="144"/>
      <c r="J110" s="144"/>
      <c r="K110" s="144"/>
      <c r="L110" s="144"/>
      <c r="M110" s="144"/>
      <c r="N110" s="144"/>
      <c r="O110" s="144"/>
      <c r="P110" s="144"/>
      <c r="Q110" s="144"/>
      <c r="R110" s="144"/>
      <c r="S110" s="144"/>
      <c r="T110" s="144"/>
      <c r="U110" s="144"/>
      <c r="V110" s="144"/>
      <c r="W110" s="144"/>
      <c r="X110" s="144"/>
      <c r="Y110" s="144"/>
      <c r="Z110" s="144"/>
      <c r="AA110" s="488"/>
      <c r="AB110" s="917">
        <v>1</v>
      </c>
      <c r="AC110" s="918"/>
      <c r="AD110" s="919"/>
      <c r="AE110" s="920">
        <v>7</v>
      </c>
      <c r="AF110" s="918"/>
      <c r="AG110" s="919"/>
      <c r="AH110" s="920">
        <v>2</v>
      </c>
      <c r="AI110" s="918"/>
      <c r="AJ110" s="918"/>
      <c r="AK110" s="540">
        <f>AK100</f>
        <v>0</v>
      </c>
      <c r="AL110" s="429"/>
      <c r="AM110" s="429"/>
      <c r="AN110" s="429"/>
      <c r="AO110" s="429"/>
      <c r="AP110" s="429"/>
      <c r="AQ110" s="429"/>
      <c r="AR110" s="429"/>
      <c r="AS110" s="990"/>
      <c r="AT110" s="991"/>
      <c r="AU110" s="540">
        <f>AU100</f>
        <v>0</v>
      </c>
      <c r="AV110" s="429"/>
      <c r="AW110" s="429"/>
      <c r="AX110" s="429"/>
      <c r="AY110" s="429"/>
      <c r="AZ110" s="429"/>
      <c r="BA110" s="429"/>
      <c r="BB110" s="429"/>
      <c r="BC110" s="990"/>
      <c r="BD110" s="991"/>
      <c r="BE110" s="540">
        <f>SUM(AK110:BD110)</f>
        <v>0</v>
      </c>
      <c r="BF110" s="429"/>
      <c r="BG110" s="429"/>
      <c r="BH110" s="429"/>
      <c r="BI110" s="429"/>
      <c r="BJ110" s="429"/>
      <c r="BK110" s="429"/>
      <c r="BL110" s="429"/>
      <c r="BM110" s="990"/>
      <c r="BN110" s="991"/>
      <c r="BO110" s="540">
        <f>BO100</f>
        <v>169285</v>
      </c>
      <c r="BP110" s="543"/>
      <c r="BQ110" s="543"/>
      <c r="BR110" s="543"/>
      <c r="BS110" s="543"/>
      <c r="BT110" s="543"/>
      <c r="BU110" s="543"/>
      <c r="BV110" s="543"/>
      <c r="BW110" s="543"/>
      <c r="BX110" s="543"/>
      <c r="BY110" s="544"/>
      <c r="BZ110" s="540">
        <f>BZ100</f>
        <v>170164</v>
      </c>
      <c r="CA110" s="543"/>
      <c r="CB110" s="543"/>
      <c r="CC110" s="543"/>
      <c r="CD110" s="543"/>
      <c r="CE110" s="543"/>
      <c r="CF110" s="543"/>
      <c r="CG110" s="543"/>
      <c r="CH110" s="543"/>
      <c r="CI110" s="543"/>
      <c r="CJ110" s="544"/>
      <c r="CK110" s="540">
        <f>CK100</f>
        <v>26302</v>
      </c>
      <c r="CL110" s="429"/>
      <c r="CM110" s="429"/>
      <c r="CN110" s="429"/>
      <c r="CO110" s="429"/>
      <c r="CP110" s="429"/>
      <c r="CQ110" s="429"/>
      <c r="CR110" s="429"/>
      <c r="CS110" s="429"/>
      <c r="CT110" s="429"/>
      <c r="CU110" s="430"/>
      <c r="CV110" s="540">
        <f>CV100</f>
        <v>12024</v>
      </c>
      <c r="CW110" s="429"/>
      <c r="CX110" s="429"/>
      <c r="CY110" s="429"/>
      <c r="CZ110" s="429"/>
      <c r="DA110" s="429"/>
      <c r="DB110" s="429"/>
      <c r="DC110" s="429"/>
      <c r="DD110" s="429"/>
      <c r="DE110" s="429"/>
      <c r="DF110" s="430"/>
      <c r="DG110" s="540">
        <f>SUM(CD30,CS30,CG70,BE110:DF110)</f>
        <v>1571187</v>
      </c>
      <c r="DH110" s="541"/>
      <c r="DI110" s="541"/>
      <c r="DJ110" s="541"/>
      <c r="DK110" s="541"/>
      <c r="DL110" s="541"/>
      <c r="DM110" s="541"/>
      <c r="DN110" s="541"/>
      <c r="DO110" s="541"/>
      <c r="DP110" s="541"/>
      <c r="DQ110" s="990"/>
      <c r="DR110" s="995"/>
    </row>
    <row r="111" spans="1:122" ht="15" customHeight="1" thickBot="1">
      <c r="A111" s="546"/>
      <c r="B111" s="547"/>
      <c r="C111" s="547"/>
      <c r="D111" s="547"/>
      <c r="E111" s="547"/>
      <c r="F111" s="548"/>
      <c r="G111" s="143" t="s">
        <v>10</v>
      </c>
      <c r="H111" s="144"/>
      <c r="I111" s="144"/>
      <c r="J111" s="144"/>
      <c r="K111" s="144"/>
      <c r="L111" s="144"/>
      <c r="M111" s="144"/>
      <c r="N111" s="144"/>
      <c r="O111" s="144"/>
      <c r="P111" s="144"/>
      <c r="Q111" s="144"/>
      <c r="R111" s="144"/>
      <c r="S111" s="144"/>
      <c r="T111" s="144"/>
      <c r="U111" s="144"/>
      <c r="V111" s="144"/>
      <c r="W111" s="144"/>
      <c r="X111" s="144"/>
      <c r="Y111" s="144"/>
      <c r="Z111" s="144"/>
      <c r="AA111" s="488"/>
      <c r="AB111" s="922">
        <v>1</v>
      </c>
      <c r="AC111" s="923"/>
      <c r="AD111" s="924"/>
      <c r="AE111" s="925">
        <v>8</v>
      </c>
      <c r="AF111" s="923"/>
      <c r="AG111" s="924"/>
      <c r="AH111" s="925">
        <v>2</v>
      </c>
      <c r="AI111" s="923"/>
      <c r="AJ111" s="923"/>
      <c r="AK111" s="519">
        <f>SUM(AK101:AT104)</f>
        <v>6276</v>
      </c>
      <c r="AL111" s="453"/>
      <c r="AM111" s="453"/>
      <c r="AN111" s="453"/>
      <c r="AO111" s="453"/>
      <c r="AP111" s="453"/>
      <c r="AQ111" s="453"/>
      <c r="AR111" s="453"/>
      <c r="AS111" s="992"/>
      <c r="AT111" s="993"/>
      <c r="AU111" s="519">
        <f>SUM(AU101:BD104)</f>
        <v>0</v>
      </c>
      <c r="AV111" s="453"/>
      <c r="AW111" s="453"/>
      <c r="AX111" s="453"/>
      <c r="AY111" s="453"/>
      <c r="AZ111" s="453"/>
      <c r="BA111" s="453"/>
      <c r="BB111" s="453"/>
      <c r="BC111" s="992"/>
      <c r="BD111" s="993"/>
      <c r="BE111" s="519">
        <f>SUM(AK111:BD111)</f>
        <v>6276</v>
      </c>
      <c r="BF111" s="453"/>
      <c r="BG111" s="453"/>
      <c r="BH111" s="453"/>
      <c r="BI111" s="453"/>
      <c r="BJ111" s="453"/>
      <c r="BK111" s="453"/>
      <c r="BL111" s="453"/>
      <c r="BM111" s="992"/>
      <c r="BN111" s="993"/>
      <c r="BO111" s="519">
        <f>SUM(BO101:BY104)</f>
        <v>5277792</v>
      </c>
      <c r="BP111" s="520"/>
      <c r="BQ111" s="520"/>
      <c r="BR111" s="520"/>
      <c r="BS111" s="520"/>
      <c r="BT111" s="520"/>
      <c r="BU111" s="520"/>
      <c r="BV111" s="520"/>
      <c r="BW111" s="520"/>
      <c r="BX111" s="520"/>
      <c r="BY111" s="556"/>
      <c r="BZ111" s="519">
        <f t="shared" ref="BZ111" si="9">SUM(BZ101:CJ104)</f>
        <v>348112</v>
      </c>
      <c r="CA111" s="520"/>
      <c r="CB111" s="520"/>
      <c r="CC111" s="520"/>
      <c r="CD111" s="520"/>
      <c r="CE111" s="520"/>
      <c r="CF111" s="520"/>
      <c r="CG111" s="520"/>
      <c r="CH111" s="520"/>
      <c r="CI111" s="520"/>
      <c r="CJ111" s="556"/>
      <c r="CK111" s="519">
        <f t="shared" ref="CK111" si="10">SUM(CK101:CU104)</f>
        <v>114732</v>
      </c>
      <c r="CL111" s="520"/>
      <c r="CM111" s="520"/>
      <c r="CN111" s="520"/>
      <c r="CO111" s="520"/>
      <c r="CP111" s="520"/>
      <c r="CQ111" s="520"/>
      <c r="CR111" s="520"/>
      <c r="CS111" s="520"/>
      <c r="CT111" s="520"/>
      <c r="CU111" s="556"/>
      <c r="CV111" s="519">
        <f>SUM(CV101:DF104)</f>
        <v>56010</v>
      </c>
      <c r="CW111" s="520"/>
      <c r="CX111" s="520"/>
      <c r="CY111" s="520"/>
      <c r="CZ111" s="520"/>
      <c r="DA111" s="520"/>
      <c r="DB111" s="520"/>
      <c r="DC111" s="520"/>
      <c r="DD111" s="520"/>
      <c r="DE111" s="520"/>
      <c r="DF111" s="556"/>
      <c r="DG111" s="519">
        <f>SUM(CD31,CS31,CG71,BE111:DF111)</f>
        <v>11199094</v>
      </c>
      <c r="DH111" s="554"/>
      <c r="DI111" s="554"/>
      <c r="DJ111" s="554"/>
      <c r="DK111" s="554"/>
      <c r="DL111" s="554"/>
      <c r="DM111" s="554"/>
      <c r="DN111" s="554"/>
      <c r="DO111" s="554"/>
      <c r="DP111" s="554"/>
      <c r="DQ111" s="992"/>
      <c r="DR111" s="996"/>
    </row>
    <row r="112" spans="1:122" ht="12.75" customHeight="1" thickBot="1">
      <c r="AB112" s="928"/>
      <c r="AC112" s="928"/>
      <c r="AD112" s="928"/>
      <c r="AE112" s="928"/>
      <c r="AF112" s="928"/>
      <c r="AG112" s="928"/>
      <c r="AH112" s="928"/>
    </row>
    <row r="113" spans="1:135" ht="15" customHeight="1">
      <c r="A113" s="442" t="s">
        <v>14</v>
      </c>
      <c r="B113" s="750"/>
      <c r="C113" s="750"/>
      <c r="D113" s="443" t="s">
        <v>623</v>
      </c>
      <c r="E113" s="750"/>
      <c r="F113" s="751"/>
      <c r="G113" s="143" t="s">
        <v>749</v>
      </c>
      <c r="H113" s="144"/>
      <c r="I113" s="144"/>
      <c r="J113" s="144"/>
      <c r="K113" s="144"/>
      <c r="L113" s="144"/>
      <c r="M113" s="144"/>
      <c r="N113" s="144"/>
      <c r="O113" s="144"/>
      <c r="P113" s="144"/>
      <c r="Q113" s="144"/>
      <c r="R113" s="144"/>
      <c r="S113" s="144"/>
      <c r="T113" s="144"/>
      <c r="U113" s="144"/>
      <c r="V113" s="144"/>
      <c r="W113" s="144"/>
      <c r="X113" s="144"/>
      <c r="Y113" s="144"/>
      <c r="Z113" s="144"/>
      <c r="AA113" s="488"/>
      <c r="AB113" s="912">
        <v>1</v>
      </c>
      <c r="AC113" s="913"/>
      <c r="AD113" s="914"/>
      <c r="AE113" s="915">
        <v>9</v>
      </c>
      <c r="AF113" s="913"/>
      <c r="AG113" s="914"/>
      <c r="AH113" s="915">
        <v>2</v>
      </c>
      <c r="AI113" s="913"/>
      <c r="AJ113" s="913"/>
      <c r="AK113" s="418">
        <v>92280</v>
      </c>
      <c r="AL113" s="997"/>
      <c r="AM113" s="997"/>
      <c r="AN113" s="997"/>
      <c r="AO113" s="997"/>
      <c r="AP113" s="997"/>
      <c r="AQ113" s="997"/>
      <c r="AR113" s="997"/>
      <c r="AS113" s="997"/>
      <c r="AT113" s="998"/>
      <c r="AU113" s="418"/>
      <c r="AV113" s="997"/>
      <c r="AW113" s="997"/>
      <c r="AX113" s="997"/>
      <c r="AY113" s="997"/>
      <c r="AZ113" s="997"/>
      <c r="BA113" s="997"/>
      <c r="BB113" s="997"/>
      <c r="BC113" s="997"/>
      <c r="BD113" s="998"/>
      <c r="BE113" s="537">
        <f>SUM(AK113:BD113)</f>
        <v>92280</v>
      </c>
      <c r="BF113" s="419"/>
      <c r="BG113" s="419"/>
      <c r="BH113" s="419"/>
      <c r="BI113" s="419"/>
      <c r="BJ113" s="419"/>
      <c r="BK113" s="419"/>
      <c r="BL113" s="419"/>
      <c r="BM113" s="997"/>
      <c r="BN113" s="998"/>
      <c r="BO113" s="418">
        <v>974453</v>
      </c>
      <c r="BP113" s="419"/>
      <c r="BQ113" s="419"/>
      <c r="BR113" s="419"/>
      <c r="BS113" s="419"/>
      <c r="BT113" s="419"/>
      <c r="BU113" s="419"/>
      <c r="BV113" s="419"/>
      <c r="BW113" s="419"/>
      <c r="BX113" s="419"/>
      <c r="BY113" s="420"/>
      <c r="BZ113" s="418">
        <v>1679514</v>
      </c>
      <c r="CA113" s="419"/>
      <c r="CB113" s="419"/>
      <c r="CC113" s="419"/>
      <c r="CD113" s="419"/>
      <c r="CE113" s="419"/>
      <c r="CF113" s="419"/>
      <c r="CG113" s="419"/>
      <c r="CH113" s="419"/>
      <c r="CI113" s="419"/>
      <c r="CJ113" s="420"/>
      <c r="CK113" s="418">
        <v>152028</v>
      </c>
      <c r="CL113" s="419"/>
      <c r="CM113" s="419"/>
      <c r="CN113" s="419"/>
      <c r="CO113" s="419"/>
      <c r="CP113" s="419"/>
      <c r="CQ113" s="419"/>
      <c r="CR113" s="419"/>
      <c r="CS113" s="419"/>
      <c r="CT113" s="419"/>
      <c r="CU113" s="420"/>
      <c r="CV113" s="418">
        <v>323876</v>
      </c>
      <c r="CW113" s="419"/>
      <c r="CX113" s="419"/>
      <c r="CY113" s="419"/>
      <c r="CZ113" s="419"/>
      <c r="DA113" s="419"/>
      <c r="DB113" s="419"/>
      <c r="DC113" s="419"/>
      <c r="DD113" s="419"/>
      <c r="DE113" s="419"/>
      <c r="DF113" s="420"/>
      <c r="DG113" s="537">
        <f>SUM(CD33,CS33,CG73,BE113:DF113)</f>
        <v>13476216</v>
      </c>
      <c r="DH113" s="880"/>
      <c r="DI113" s="880"/>
      <c r="DJ113" s="880"/>
      <c r="DK113" s="880"/>
      <c r="DL113" s="880"/>
      <c r="DM113" s="880"/>
      <c r="DN113" s="880"/>
      <c r="DO113" s="880"/>
      <c r="DP113" s="880"/>
      <c r="DQ113" s="986"/>
      <c r="DR113" s="994"/>
    </row>
    <row r="114" spans="1:135" ht="15" customHeight="1">
      <c r="A114" s="560"/>
      <c r="B114" s="761"/>
      <c r="C114" s="761"/>
      <c r="D114" s="561"/>
      <c r="E114" s="761"/>
      <c r="F114" s="762"/>
      <c r="G114" s="563" t="s">
        <v>282</v>
      </c>
      <c r="H114" s="564"/>
      <c r="I114" s="564"/>
      <c r="J114" s="564"/>
      <c r="K114" s="564"/>
      <c r="L114" s="564"/>
      <c r="M114" s="564"/>
      <c r="N114" s="564"/>
      <c r="O114" s="564"/>
      <c r="P114" s="564"/>
      <c r="Q114" s="564"/>
      <c r="R114" s="564"/>
      <c r="S114" s="564"/>
      <c r="T114" s="564"/>
      <c r="U114" s="564"/>
      <c r="V114" s="564"/>
      <c r="W114" s="564"/>
      <c r="X114" s="564"/>
      <c r="Y114" s="564"/>
      <c r="Z114" s="564"/>
      <c r="AA114" s="565"/>
      <c r="AB114" s="917">
        <v>2</v>
      </c>
      <c r="AC114" s="918"/>
      <c r="AD114" s="919"/>
      <c r="AE114" s="920">
        <v>0</v>
      </c>
      <c r="AF114" s="918"/>
      <c r="AG114" s="919"/>
      <c r="AH114" s="920">
        <v>2</v>
      </c>
      <c r="AI114" s="918"/>
      <c r="AJ114" s="918"/>
      <c r="AK114" s="428"/>
      <c r="AL114" s="956"/>
      <c r="AM114" s="956"/>
      <c r="AN114" s="956"/>
      <c r="AO114" s="956"/>
      <c r="AP114" s="956"/>
      <c r="AQ114" s="956"/>
      <c r="AR114" s="956"/>
      <c r="AS114" s="956"/>
      <c r="AT114" s="983"/>
      <c r="AU114" s="428"/>
      <c r="AV114" s="956"/>
      <c r="AW114" s="956"/>
      <c r="AX114" s="956"/>
      <c r="AY114" s="956"/>
      <c r="AZ114" s="956"/>
      <c r="BA114" s="956"/>
      <c r="BB114" s="956"/>
      <c r="BC114" s="956"/>
      <c r="BD114" s="983"/>
      <c r="BE114" s="540">
        <f>SUM(AK114:BD114)</f>
        <v>0</v>
      </c>
      <c r="BF114" s="429"/>
      <c r="BG114" s="429"/>
      <c r="BH114" s="429"/>
      <c r="BI114" s="429"/>
      <c r="BJ114" s="429"/>
      <c r="BK114" s="429"/>
      <c r="BL114" s="429"/>
      <c r="BM114" s="956"/>
      <c r="BN114" s="983"/>
      <c r="BO114" s="428">
        <v>169285</v>
      </c>
      <c r="BP114" s="429"/>
      <c r="BQ114" s="429"/>
      <c r="BR114" s="429"/>
      <c r="BS114" s="429"/>
      <c r="BT114" s="429"/>
      <c r="BU114" s="429"/>
      <c r="BV114" s="429"/>
      <c r="BW114" s="429"/>
      <c r="BX114" s="429"/>
      <c r="BY114" s="430"/>
      <c r="BZ114" s="428">
        <v>170164</v>
      </c>
      <c r="CA114" s="429"/>
      <c r="CB114" s="429"/>
      <c r="CC114" s="429"/>
      <c r="CD114" s="429"/>
      <c r="CE114" s="429"/>
      <c r="CF114" s="429"/>
      <c r="CG114" s="429"/>
      <c r="CH114" s="429"/>
      <c r="CI114" s="429"/>
      <c r="CJ114" s="430"/>
      <c r="CK114" s="428">
        <v>26302</v>
      </c>
      <c r="CL114" s="429"/>
      <c r="CM114" s="429"/>
      <c r="CN114" s="429"/>
      <c r="CO114" s="429"/>
      <c r="CP114" s="429"/>
      <c r="CQ114" s="429"/>
      <c r="CR114" s="429"/>
      <c r="CS114" s="429"/>
      <c r="CT114" s="429"/>
      <c r="CU114" s="430"/>
      <c r="CV114" s="428">
        <v>12024</v>
      </c>
      <c r="CW114" s="429"/>
      <c r="CX114" s="429"/>
      <c r="CY114" s="429"/>
      <c r="CZ114" s="429"/>
      <c r="DA114" s="429"/>
      <c r="DB114" s="429"/>
      <c r="DC114" s="429"/>
      <c r="DD114" s="429"/>
      <c r="DE114" s="429"/>
      <c r="DF114" s="430"/>
      <c r="DG114" s="540">
        <f>SUM(CD34,CS34,CG74,BE114:DF114)</f>
        <v>1571187</v>
      </c>
      <c r="DH114" s="541"/>
      <c r="DI114" s="541"/>
      <c r="DJ114" s="541"/>
      <c r="DK114" s="541"/>
      <c r="DL114" s="541"/>
      <c r="DM114" s="541"/>
      <c r="DN114" s="541"/>
      <c r="DO114" s="541"/>
      <c r="DP114" s="541"/>
      <c r="DQ114" s="990"/>
      <c r="DR114" s="995"/>
    </row>
    <row r="115" spans="1:135" ht="15" customHeight="1">
      <c r="A115" s="560"/>
      <c r="B115" s="761"/>
      <c r="C115" s="761"/>
      <c r="D115" s="561"/>
      <c r="E115" s="761"/>
      <c r="F115" s="762"/>
      <c r="G115" s="143" t="s">
        <v>4414</v>
      </c>
      <c r="H115" s="144"/>
      <c r="I115" s="144"/>
      <c r="J115" s="144"/>
      <c r="K115" s="144"/>
      <c r="L115" s="144"/>
      <c r="M115" s="144"/>
      <c r="N115" s="144"/>
      <c r="O115" s="144"/>
      <c r="P115" s="144"/>
      <c r="Q115" s="144"/>
      <c r="R115" s="144"/>
      <c r="S115" s="144"/>
      <c r="T115" s="144"/>
      <c r="U115" s="144"/>
      <c r="V115" s="144"/>
      <c r="W115" s="144"/>
      <c r="X115" s="144"/>
      <c r="Y115" s="144"/>
      <c r="Z115" s="144"/>
      <c r="AA115" s="144"/>
      <c r="AB115" s="917">
        <v>2</v>
      </c>
      <c r="AC115" s="918"/>
      <c r="AD115" s="919"/>
      <c r="AE115" s="920">
        <v>1</v>
      </c>
      <c r="AF115" s="918"/>
      <c r="AG115" s="919"/>
      <c r="AH115" s="920">
        <v>2</v>
      </c>
      <c r="AI115" s="918"/>
      <c r="AJ115" s="918"/>
      <c r="AK115" s="428">
        <v>5698</v>
      </c>
      <c r="AL115" s="956"/>
      <c r="AM115" s="956"/>
      <c r="AN115" s="956"/>
      <c r="AO115" s="956"/>
      <c r="AP115" s="956"/>
      <c r="AQ115" s="956"/>
      <c r="AR115" s="956"/>
      <c r="AS115" s="956"/>
      <c r="AT115" s="983"/>
      <c r="AU115" s="428"/>
      <c r="AV115" s="956"/>
      <c r="AW115" s="956"/>
      <c r="AX115" s="956"/>
      <c r="AY115" s="956"/>
      <c r="AZ115" s="956"/>
      <c r="BA115" s="956"/>
      <c r="BB115" s="956"/>
      <c r="BC115" s="956"/>
      <c r="BD115" s="983"/>
      <c r="BE115" s="540">
        <f t="shared" ref="BE115:BE117" si="11">SUM(AK115:BD115)</f>
        <v>5698</v>
      </c>
      <c r="BF115" s="429"/>
      <c r="BG115" s="429"/>
      <c r="BH115" s="429"/>
      <c r="BI115" s="429"/>
      <c r="BJ115" s="429"/>
      <c r="BK115" s="429"/>
      <c r="BL115" s="429"/>
      <c r="BM115" s="956"/>
      <c r="BN115" s="983"/>
      <c r="BO115" s="428">
        <v>965136</v>
      </c>
      <c r="BP115" s="429"/>
      <c r="BQ115" s="429"/>
      <c r="BR115" s="429"/>
      <c r="BS115" s="429"/>
      <c r="BT115" s="429"/>
      <c r="BU115" s="429"/>
      <c r="BV115" s="429"/>
      <c r="BW115" s="429"/>
      <c r="BX115" s="429"/>
      <c r="BY115" s="430"/>
      <c r="BZ115" s="428">
        <v>164541</v>
      </c>
      <c r="CA115" s="429"/>
      <c r="CB115" s="429"/>
      <c r="CC115" s="429"/>
      <c r="CD115" s="429"/>
      <c r="CE115" s="429"/>
      <c r="CF115" s="429"/>
      <c r="CG115" s="429"/>
      <c r="CH115" s="429"/>
      <c r="CI115" s="429"/>
      <c r="CJ115" s="430"/>
      <c r="CK115" s="428">
        <v>56185</v>
      </c>
      <c r="CL115" s="429"/>
      <c r="CM115" s="429"/>
      <c r="CN115" s="429"/>
      <c r="CO115" s="429"/>
      <c r="CP115" s="429"/>
      <c r="CQ115" s="429"/>
      <c r="CR115" s="429"/>
      <c r="CS115" s="429"/>
      <c r="CT115" s="429"/>
      <c r="CU115" s="430"/>
      <c r="CV115" s="428">
        <v>19752</v>
      </c>
      <c r="CW115" s="429"/>
      <c r="CX115" s="429"/>
      <c r="CY115" s="429"/>
      <c r="CZ115" s="429"/>
      <c r="DA115" s="429"/>
      <c r="DB115" s="429"/>
      <c r="DC115" s="429"/>
      <c r="DD115" s="429"/>
      <c r="DE115" s="429"/>
      <c r="DF115" s="430"/>
      <c r="DG115" s="540">
        <f t="shared" ref="DG115:DG117" si="12">SUM(CD35,CS35,CG75,BE115:DF115)</f>
        <v>3522380</v>
      </c>
      <c r="DH115" s="541"/>
      <c r="DI115" s="541"/>
      <c r="DJ115" s="541"/>
      <c r="DK115" s="541"/>
      <c r="DL115" s="541"/>
      <c r="DM115" s="541"/>
      <c r="DN115" s="541"/>
      <c r="DO115" s="541"/>
      <c r="DP115" s="541"/>
      <c r="DQ115" s="990"/>
      <c r="DR115" s="995"/>
    </row>
    <row r="116" spans="1:135" ht="15" customHeight="1">
      <c r="A116" s="560"/>
      <c r="B116" s="761"/>
      <c r="C116" s="761"/>
      <c r="D116" s="561"/>
      <c r="E116" s="761"/>
      <c r="F116" s="762"/>
      <c r="G116" s="143" t="s">
        <v>4416</v>
      </c>
      <c r="H116" s="144"/>
      <c r="I116" s="144"/>
      <c r="J116" s="144"/>
      <c r="K116" s="144"/>
      <c r="L116" s="144"/>
      <c r="M116" s="144"/>
      <c r="N116" s="144"/>
      <c r="O116" s="144"/>
      <c r="P116" s="144"/>
      <c r="Q116" s="144"/>
      <c r="R116" s="144"/>
      <c r="S116" s="144"/>
      <c r="T116" s="144"/>
      <c r="U116" s="144"/>
      <c r="V116" s="144"/>
      <c r="W116" s="144"/>
      <c r="X116" s="144"/>
      <c r="Y116" s="144"/>
      <c r="Z116" s="144"/>
      <c r="AA116" s="144"/>
      <c r="AB116" s="917">
        <v>2</v>
      </c>
      <c r="AC116" s="918"/>
      <c r="AD116" s="919"/>
      <c r="AE116" s="920">
        <v>2</v>
      </c>
      <c r="AF116" s="918"/>
      <c r="AG116" s="919"/>
      <c r="AH116" s="920">
        <v>2</v>
      </c>
      <c r="AI116" s="918"/>
      <c r="AJ116" s="918"/>
      <c r="AK116" s="428">
        <v>578</v>
      </c>
      <c r="AL116" s="956"/>
      <c r="AM116" s="956"/>
      <c r="AN116" s="956"/>
      <c r="AO116" s="956"/>
      <c r="AP116" s="956"/>
      <c r="AQ116" s="956"/>
      <c r="AR116" s="956"/>
      <c r="AS116" s="956"/>
      <c r="AT116" s="983"/>
      <c r="AU116" s="428"/>
      <c r="AV116" s="956"/>
      <c r="AW116" s="956"/>
      <c r="AX116" s="956"/>
      <c r="AY116" s="956"/>
      <c r="AZ116" s="956"/>
      <c r="BA116" s="956"/>
      <c r="BB116" s="956"/>
      <c r="BC116" s="956"/>
      <c r="BD116" s="983"/>
      <c r="BE116" s="540">
        <f t="shared" si="11"/>
        <v>578</v>
      </c>
      <c r="BF116" s="429"/>
      <c r="BG116" s="429"/>
      <c r="BH116" s="429"/>
      <c r="BI116" s="429"/>
      <c r="BJ116" s="429"/>
      <c r="BK116" s="429"/>
      <c r="BL116" s="429"/>
      <c r="BM116" s="956"/>
      <c r="BN116" s="983"/>
      <c r="BO116" s="428">
        <v>487784</v>
      </c>
      <c r="BP116" s="429"/>
      <c r="BQ116" s="429"/>
      <c r="BR116" s="429"/>
      <c r="BS116" s="429"/>
      <c r="BT116" s="429"/>
      <c r="BU116" s="429"/>
      <c r="BV116" s="429"/>
      <c r="BW116" s="429"/>
      <c r="BX116" s="429"/>
      <c r="BY116" s="430"/>
      <c r="BZ116" s="428">
        <v>19826</v>
      </c>
      <c r="CA116" s="429"/>
      <c r="CB116" s="429"/>
      <c r="CC116" s="429"/>
      <c r="CD116" s="429"/>
      <c r="CE116" s="429"/>
      <c r="CF116" s="429"/>
      <c r="CG116" s="429"/>
      <c r="CH116" s="429"/>
      <c r="CI116" s="429"/>
      <c r="CJ116" s="430"/>
      <c r="CK116" s="428">
        <v>38250</v>
      </c>
      <c r="CL116" s="429"/>
      <c r="CM116" s="429"/>
      <c r="CN116" s="429"/>
      <c r="CO116" s="429"/>
      <c r="CP116" s="429"/>
      <c r="CQ116" s="429"/>
      <c r="CR116" s="429"/>
      <c r="CS116" s="429"/>
      <c r="CT116" s="429"/>
      <c r="CU116" s="430"/>
      <c r="CV116" s="428">
        <v>1741</v>
      </c>
      <c r="CW116" s="429"/>
      <c r="CX116" s="429"/>
      <c r="CY116" s="429"/>
      <c r="CZ116" s="429"/>
      <c r="DA116" s="429"/>
      <c r="DB116" s="429"/>
      <c r="DC116" s="429"/>
      <c r="DD116" s="429"/>
      <c r="DE116" s="429"/>
      <c r="DF116" s="430"/>
      <c r="DG116" s="540">
        <f t="shared" si="12"/>
        <v>1826327</v>
      </c>
      <c r="DH116" s="541"/>
      <c r="DI116" s="541"/>
      <c r="DJ116" s="541"/>
      <c r="DK116" s="541"/>
      <c r="DL116" s="541"/>
      <c r="DM116" s="541"/>
      <c r="DN116" s="541"/>
      <c r="DO116" s="541"/>
      <c r="DP116" s="541"/>
      <c r="DQ116" s="990"/>
      <c r="DR116" s="995"/>
    </row>
    <row r="117" spans="1:135" ht="15" customHeight="1">
      <c r="A117" s="560"/>
      <c r="B117" s="761"/>
      <c r="C117" s="761"/>
      <c r="D117" s="561"/>
      <c r="E117" s="761"/>
      <c r="F117" s="762"/>
      <c r="G117" s="143" t="s">
        <v>4423</v>
      </c>
      <c r="H117" s="144"/>
      <c r="I117" s="144"/>
      <c r="J117" s="144"/>
      <c r="K117" s="144"/>
      <c r="L117" s="144"/>
      <c r="M117" s="144"/>
      <c r="N117" s="144"/>
      <c r="O117" s="144"/>
      <c r="P117" s="144"/>
      <c r="Q117" s="144"/>
      <c r="R117" s="144"/>
      <c r="S117" s="144"/>
      <c r="T117" s="144"/>
      <c r="U117" s="144"/>
      <c r="V117" s="144"/>
      <c r="W117" s="144"/>
      <c r="X117" s="144"/>
      <c r="Y117" s="144"/>
      <c r="Z117" s="144"/>
      <c r="AA117" s="144"/>
      <c r="AB117" s="917">
        <v>2</v>
      </c>
      <c r="AC117" s="918"/>
      <c r="AD117" s="919"/>
      <c r="AE117" s="920">
        <v>3</v>
      </c>
      <c r="AF117" s="918"/>
      <c r="AG117" s="919"/>
      <c r="AH117" s="920">
        <v>2</v>
      </c>
      <c r="AI117" s="918"/>
      <c r="AJ117" s="918"/>
      <c r="AK117" s="428"/>
      <c r="AL117" s="956"/>
      <c r="AM117" s="956"/>
      <c r="AN117" s="956"/>
      <c r="AO117" s="956"/>
      <c r="AP117" s="956"/>
      <c r="AQ117" s="956"/>
      <c r="AR117" s="956"/>
      <c r="AS117" s="956"/>
      <c r="AT117" s="983"/>
      <c r="AU117" s="428"/>
      <c r="AV117" s="956"/>
      <c r="AW117" s="956"/>
      <c r="AX117" s="956"/>
      <c r="AY117" s="956"/>
      <c r="AZ117" s="956"/>
      <c r="BA117" s="956"/>
      <c r="BB117" s="956"/>
      <c r="BC117" s="956"/>
      <c r="BD117" s="983"/>
      <c r="BE117" s="540">
        <f t="shared" si="11"/>
        <v>0</v>
      </c>
      <c r="BF117" s="429"/>
      <c r="BG117" s="429"/>
      <c r="BH117" s="429"/>
      <c r="BI117" s="429"/>
      <c r="BJ117" s="429"/>
      <c r="BK117" s="429"/>
      <c r="BL117" s="429"/>
      <c r="BM117" s="956"/>
      <c r="BN117" s="983"/>
      <c r="BO117" s="428">
        <v>3815862</v>
      </c>
      <c r="BP117" s="429"/>
      <c r="BQ117" s="429"/>
      <c r="BR117" s="429"/>
      <c r="BS117" s="429"/>
      <c r="BT117" s="429"/>
      <c r="BU117" s="429"/>
      <c r="BV117" s="429"/>
      <c r="BW117" s="429"/>
      <c r="BX117" s="429"/>
      <c r="BY117" s="430"/>
      <c r="BZ117" s="428">
        <v>134344</v>
      </c>
      <c r="CA117" s="429"/>
      <c r="CB117" s="429"/>
      <c r="CC117" s="429"/>
      <c r="CD117" s="429"/>
      <c r="CE117" s="429"/>
      <c r="CF117" s="429"/>
      <c r="CG117" s="429"/>
      <c r="CH117" s="429"/>
      <c r="CI117" s="429"/>
      <c r="CJ117" s="430"/>
      <c r="CK117" s="428">
        <v>4070</v>
      </c>
      <c r="CL117" s="429"/>
      <c r="CM117" s="429"/>
      <c r="CN117" s="429"/>
      <c r="CO117" s="429"/>
      <c r="CP117" s="429"/>
      <c r="CQ117" s="429"/>
      <c r="CR117" s="429"/>
      <c r="CS117" s="429"/>
      <c r="CT117" s="429"/>
      <c r="CU117" s="430"/>
      <c r="CV117" s="428">
        <v>34517</v>
      </c>
      <c r="CW117" s="429"/>
      <c r="CX117" s="429"/>
      <c r="CY117" s="429"/>
      <c r="CZ117" s="429"/>
      <c r="DA117" s="429"/>
      <c r="DB117" s="429"/>
      <c r="DC117" s="429"/>
      <c r="DD117" s="429"/>
      <c r="DE117" s="429"/>
      <c r="DF117" s="430"/>
      <c r="DG117" s="540">
        <f t="shared" si="12"/>
        <v>5202727</v>
      </c>
      <c r="DH117" s="541"/>
      <c r="DI117" s="541"/>
      <c r="DJ117" s="541"/>
      <c r="DK117" s="541"/>
      <c r="DL117" s="541"/>
      <c r="DM117" s="541"/>
      <c r="DN117" s="541"/>
      <c r="DO117" s="541"/>
      <c r="DP117" s="541"/>
      <c r="DQ117" s="990"/>
      <c r="DR117" s="995"/>
    </row>
    <row r="118" spans="1:135" ht="15" customHeight="1">
      <c r="A118" s="760"/>
      <c r="B118" s="761"/>
      <c r="C118" s="761"/>
      <c r="D118" s="761"/>
      <c r="E118" s="761"/>
      <c r="F118" s="762"/>
      <c r="G118" s="143" t="s">
        <v>4419</v>
      </c>
      <c r="H118" s="144"/>
      <c r="I118" s="144"/>
      <c r="J118" s="144"/>
      <c r="K118" s="144"/>
      <c r="L118" s="144"/>
      <c r="M118" s="144"/>
      <c r="N118" s="144"/>
      <c r="O118" s="144"/>
      <c r="P118" s="144"/>
      <c r="Q118" s="144"/>
      <c r="R118" s="144"/>
      <c r="S118" s="144"/>
      <c r="T118" s="144"/>
      <c r="U118" s="144"/>
      <c r="V118" s="144"/>
      <c r="W118" s="144"/>
      <c r="X118" s="144"/>
      <c r="Y118" s="144"/>
      <c r="Z118" s="144"/>
      <c r="AA118" s="144"/>
      <c r="AB118" s="917">
        <v>2</v>
      </c>
      <c r="AC118" s="918"/>
      <c r="AD118" s="919"/>
      <c r="AE118" s="920">
        <v>4</v>
      </c>
      <c r="AF118" s="918"/>
      <c r="AG118" s="919"/>
      <c r="AH118" s="920">
        <v>2</v>
      </c>
      <c r="AI118" s="918"/>
      <c r="AJ118" s="918"/>
      <c r="AK118" s="428"/>
      <c r="AL118" s="956"/>
      <c r="AM118" s="956"/>
      <c r="AN118" s="956"/>
      <c r="AO118" s="956"/>
      <c r="AP118" s="956"/>
      <c r="AQ118" s="956"/>
      <c r="AR118" s="956"/>
      <c r="AS118" s="956"/>
      <c r="AT118" s="983"/>
      <c r="AU118" s="428"/>
      <c r="AV118" s="956"/>
      <c r="AW118" s="956"/>
      <c r="AX118" s="956"/>
      <c r="AY118" s="956"/>
      <c r="AZ118" s="956"/>
      <c r="BA118" s="956"/>
      <c r="BB118" s="956"/>
      <c r="BC118" s="956"/>
      <c r="BD118" s="983"/>
      <c r="BE118" s="540">
        <f>SUM(AK118:BD118)</f>
        <v>0</v>
      </c>
      <c r="BF118" s="429"/>
      <c r="BG118" s="429"/>
      <c r="BH118" s="429"/>
      <c r="BI118" s="429"/>
      <c r="BJ118" s="429"/>
      <c r="BK118" s="429"/>
      <c r="BL118" s="429"/>
      <c r="BM118" s="956"/>
      <c r="BN118" s="983"/>
      <c r="BO118" s="428">
        <v>9010</v>
      </c>
      <c r="BP118" s="429"/>
      <c r="BQ118" s="429"/>
      <c r="BR118" s="429"/>
      <c r="BS118" s="429"/>
      <c r="BT118" s="429"/>
      <c r="BU118" s="429"/>
      <c r="BV118" s="429"/>
      <c r="BW118" s="429"/>
      <c r="BX118" s="429"/>
      <c r="BY118" s="430"/>
      <c r="BZ118" s="428">
        <v>29401</v>
      </c>
      <c r="CA118" s="429"/>
      <c r="CB118" s="429"/>
      <c r="CC118" s="429"/>
      <c r="CD118" s="429"/>
      <c r="CE118" s="429"/>
      <c r="CF118" s="429"/>
      <c r="CG118" s="429"/>
      <c r="CH118" s="429"/>
      <c r="CI118" s="429"/>
      <c r="CJ118" s="430"/>
      <c r="CK118" s="428">
        <v>16227</v>
      </c>
      <c r="CL118" s="429"/>
      <c r="CM118" s="429"/>
      <c r="CN118" s="429"/>
      <c r="CO118" s="429"/>
      <c r="CP118" s="429"/>
      <c r="CQ118" s="429"/>
      <c r="CR118" s="429"/>
      <c r="CS118" s="429"/>
      <c r="CT118" s="429"/>
      <c r="CU118" s="430"/>
      <c r="CV118" s="428"/>
      <c r="CW118" s="429"/>
      <c r="CX118" s="429"/>
      <c r="CY118" s="429"/>
      <c r="CZ118" s="429"/>
      <c r="DA118" s="429"/>
      <c r="DB118" s="429"/>
      <c r="DC118" s="429"/>
      <c r="DD118" s="429"/>
      <c r="DE118" s="429"/>
      <c r="DF118" s="430"/>
      <c r="DG118" s="540">
        <f>SUM(CD38,CS38,CG78,BE118:DF118)</f>
        <v>647660</v>
      </c>
      <c r="DH118" s="541"/>
      <c r="DI118" s="541"/>
      <c r="DJ118" s="541"/>
      <c r="DK118" s="541"/>
      <c r="DL118" s="541"/>
      <c r="DM118" s="541"/>
      <c r="DN118" s="541"/>
      <c r="DO118" s="541"/>
      <c r="DP118" s="541"/>
      <c r="DQ118" s="990"/>
      <c r="DR118" s="995"/>
    </row>
    <row r="119" spans="1:135" ht="15" customHeight="1" thickBot="1">
      <c r="A119" s="447"/>
      <c r="B119" s="774"/>
      <c r="C119" s="774"/>
      <c r="D119" s="547"/>
      <c r="E119" s="547"/>
      <c r="F119" s="548"/>
      <c r="G119" s="143" t="s">
        <v>336</v>
      </c>
      <c r="H119" s="409"/>
      <c r="I119" s="409"/>
      <c r="J119" s="409"/>
      <c r="K119" s="409"/>
      <c r="L119" s="409"/>
      <c r="M119" s="409"/>
      <c r="N119" s="409"/>
      <c r="O119" s="409"/>
      <c r="P119" s="409"/>
      <c r="Q119" s="409"/>
      <c r="R119" s="409"/>
      <c r="S119" s="409"/>
      <c r="T119" s="409"/>
      <c r="U119" s="409"/>
      <c r="V119" s="409"/>
      <c r="W119" s="409"/>
      <c r="X119" s="409"/>
      <c r="Y119" s="409"/>
      <c r="Z119" s="409"/>
      <c r="AA119" s="787"/>
      <c r="AB119" s="922">
        <v>2</v>
      </c>
      <c r="AC119" s="923"/>
      <c r="AD119" s="924"/>
      <c r="AE119" s="925">
        <v>5</v>
      </c>
      <c r="AF119" s="923"/>
      <c r="AG119" s="924"/>
      <c r="AH119" s="925">
        <v>2</v>
      </c>
      <c r="AI119" s="923"/>
      <c r="AJ119" s="923"/>
      <c r="AK119" s="519">
        <f>SUM(AK113:AT118)</f>
        <v>98556</v>
      </c>
      <c r="AL119" s="453"/>
      <c r="AM119" s="453"/>
      <c r="AN119" s="453"/>
      <c r="AO119" s="453"/>
      <c r="AP119" s="453"/>
      <c r="AQ119" s="453"/>
      <c r="AR119" s="453"/>
      <c r="AS119" s="999"/>
      <c r="AT119" s="1000"/>
      <c r="AU119" s="519">
        <f>SUM(AU113:BD118)</f>
        <v>0</v>
      </c>
      <c r="AV119" s="453"/>
      <c r="AW119" s="453"/>
      <c r="AX119" s="453"/>
      <c r="AY119" s="453"/>
      <c r="AZ119" s="453"/>
      <c r="BA119" s="453"/>
      <c r="BB119" s="453"/>
      <c r="BC119" s="999"/>
      <c r="BD119" s="1000"/>
      <c r="BE119" s="519">
        <f>SUM(AK119:BD119)</f>
        <v>98556</v>
      </c>
      <c r="BF119" s="453"/>
      <c r="BG119" s="453"/>
      <c r="BH119" s="453"/>
      <c r="BI119" s="453"/>
      <c r="BJ119" s="453"/>
      <c r="BK119" s="453"/>
      <c r="BL119" s="453"/>
      <c r="BM119" s="999"/>
      <c r="BN119" s="1000"/>
      <c r="BO119" s="519">
        <f>SUM(BO113:BY118)</f>
        <v>6421530</v>
      </c>
      <c r="BP119" s="520"/>
      <c r="BQ119" s="520"/>
      <c r="BR119" s="520"/>
      <c r="BS119" s="520"/>
      <c r="BT119" s="520"/>
      <c r="BU119" s="520"/>
      <c r="BV119" s="520"/>
      <c r="BW119" s="520"/>
      <c r="BX119" s="520"/>
      <c r="BY119" s="556"/>
      <c r="BZ119" s="519">
        <f>SUM(BZ113:CJ118)</f>
        <v>2197790</v>
      </c>
      <c r="CA119" s="520"/>
      <c r="CB119" s="520"/>
      <c r="CC119" s="520"/>
      <c r="CD119" s="520"/>
      <c r="CE119" s="520"/>
      <c r="CF119" s="520"/>
      <c r="CG119" s="520"/>
      <c r="CH119" s="520"/>
      <c r="CI119" s="520"/>
      <c r="CJ119" s="556"/>
      <c r="CK119" s="519">
        <f>SUM(CK113:CU118)</f>
        <v>293062</v>
      </c>
      <c r="CL119" s="453"/>
      <c r="CM119" s="453"/>
      <c r="CN119" s="453"/>
      <c r="CO119" s="453"/>
      <c r="CP119" s="453"/>
      <c r="CQ119" s="453"/>
      <c r="CR119" s="453"/>
      <c r="CS119" s="453"/>
      <c r="CT119" s="453"/>
      <c r="CU119" s="454"/>
      <c r="CV119" s="519">
        <f>SUM(CV113:DF118)</f>
        <v>391910</v>
      </c>
      <c r="CW119" s="453"/>
      <c r="CX119" s="453"/>
      <c r="CY119" s="453"/>
      <c r="CZ119" s="453"/>
      <c r="DA119" s="453"/>
      <c r="DB119" s="453"/>
      <c r="DC119" s="453"/>
      <c r="DD119" s="453"/>
      <c r="DE119" s="453"/>
      <c r="DF119" s="454"/>
      <c r="DG119" s="519">
        <f>SUM(CD39,CS39,CG79,BE119:DF119)</f>
        <v>26246497</v>
      </c>
      <c r="DH119" s="554"/>
      <c r="DI119" s="554"/>
      <c r="DJ119" s="554"/>
      <c r="DK119" s="554"/>
      <c r="DL119" s="554"/>
      <c r="DM119" s="554"/>
      <c r="DN119" s="554"/>
      <c r="DO119" s="554"/>
      <c r="DP119" s="554"/>
      <c r="DQ119" s="992"/>
      <c r="DR119" s="996"/>
    </row>
    <row r="120" spans="1:135" ht="15" customHeight="1">
      <c r="A120" s="567"/>
      <c r="B120" s="788"/>
      <c r="C120" s="788"/>
      <c r="D120" s="568"/>
      <c r="E120" s="568"/>
      <c r="F120" s="568"/>
      <c r="G120" s="205"/>
      <c r="H120" s="789"/>
      <c r="I120" s="789"/>
      <c r="J120" s="789"/>
      <c r="K120" s="789"/>
      <c r="L120" s="789"/>
      <c r="M120" s="789"/>
      <c r="N120" s="789"/>
      <c r="O120" s="789"/>
      <c r="P120" s="789"/>
      <c r="Q120" s="789"/>
      <c r="R120" s="789"/>
      <c r="S120" s="789"/>
      <c r="T120" s="789"/>
      <c r="U120" s="789"/>
      <c r="V120" s="789"/>
      <c r="W120" s="789"/>
      <c r="X120" s="789"/>
      <c r="Y120" s="789"/>
      <c r="Z120" s="789"/>
      <c r="AA120" s="789"/>
      <c r="AB120" s="928"/>
      <c r="AC120" s="928"/>
      <c r="AD120" s="928"/>
      <c r="AE120" s="928"/>
      <c r="AF120" s="928"/>
      <c r="AG120" s="928"/>
      <c r="AH120" s="928"/>
      <c r="AI120" s="928"/>
      <c r="AJ120" s="928"/>
      <c r="AK120" s="220"/>
      <c r="AL120" s="571"/>
      <c r="AM120" s="571"/>
      <c r="AN120" s="571"/>
      <c r="AO120" s="571"/>
      <c r="AP120" s="571"/>
      <c r="AQ120" s="571"/>
      <c r="AR120" s="571"/>
      <c r="AS120" s="948"/>
      <c r="AT120" s="948"/>
      <c r="AU120" s="220"/>
      <c r="AV120" s="571"/>
      <c r="AW120" s="571"/>
      <c r="AX120" s="571"/>
      <c r="AY120" s="571"/>
      <c r="AZ120" s="571"/>
      <c r="BA120" s="571"/>
      <c r="BB120" s="571"/>
      <c r="BC120" s="948"/>
      <c r="BD120" s="948"/>
      <c r="BE120" s="220"/>
      <c r="BF120" s="571"/>
      <c r="BG120" s="571"/>
      <c r="BH120" s="571"/>
      <c r="BI120" s="571"/>
      <c r="BJ120" s="571"/>
      <c r="BK120" s="571"/>
      <c r="BL120" s="571"/>
      <c r="BM120" s="948"/>
      <c r="BN120" s="948"/>
      <c r="BO120" s="220"/>
      <c r="BP120" s="220"/>
      <c r="BQ120" s="220"/>
      <c r="BR120" s="220"/>
      <c r="BS120" s="220"/>
      <c r="BT120" s="220"/>
      <c r="BU120" s="220"/>
      <c r="BV120" s="220"/>
      <c r="BW120" s="220"/>
      <c r="BX120" s="220"/>
      <c r="BY120" s="220"/>
      <c r="BZ120" s="220"/>
      <c r="CA120" s="220"/>
      <c r="CB120" s="220"/>
      <c r="CC120" s="220"/>
      <c r="CD120" s="220"/>
      <c r="CE120" s="220"/>
      <c r="CF120" s="220"/>
      <c r="CG120" s="220"/>
      <c r="CH120" s="220"/>
      <c r="CI120" s="220"/>
      <c r="CJ120" s="220"/>
      <c r="CK120" s="220"/>
      <c r="CL120" s="220"/>
      <c r="CM120" s="220"/>
      <c r="CN120" s="220"/>
      <c r="CO120" s="220"/>
      <c r="CP120" s="220"/>
      <c r="CQ120" s="220"/>
      <c r="CR120" s="220"/>
      <c r="CS120" s="220"/>
      <c r="CT120" s="220"/>
      <c r="CU120" s="220"/>
      <c r="CV120" s="928"/>
      <c r="CW120" s="928"/>
      <c r="CX120" s="928"/>
      <c r="CY120" s="928"/>
      <c r="CZ120" s="928"/>
      <c r="DA120" s="928"/>
      <c r="DB120" s="928"/>
      <c r="DC120" s="928"/>
      <c r="DD120" s="928"/>
      <c r="DE120" s="220"/>
      <c r="DF120" s="571"/>
      <c r="DG120" s="571"/>
      <c r="DH120" s="571"/>
      <c r="DI120" s="571"/>
      <c r="DJ120" s="571"/>
      <c r="DK120" s="571"/>
      <c r="DL120" s="571"/>
      <c r="DM120" s="571"/>
      <c r="DN120" s="571"/>
      <c r="DO120" s="571"/>
      <c r="DP120" s="220"/>
      <c r="DQ120" s="571"/>
      <c r="DR120" s="571"/>
      <c r="DS120" s="571"/>
      <c r="DT120" s="571"/>
      <c r="DU120" s="571"/>
      <c r="DV120" s="571"/>
      <c r="DW120" s="571"/>
      <c r="DX120" s="571"/>
      <c r="DY120" s="571"/>
      <c r="DZ120" s="1001"/>
      <c r="EA120" s="1001"/>
    </row>
    <row r="121" spans="1:135" ht="12.75" customHeight="1">
      <c r="A121" s="899"/>
      <c r="B121" s="899"/>
      <c r="C121" s="899"/>
      <c r="D121" s="899"/>
      <c r="E121" s="899"/>
      <c r="F121" s="899"/>
      <c r="G121" s="900"/>
      <c r="H121" s="901" t="s">
        <v>55</v>
      </c>
      <c r="I121" s="935"/>
      <c r="J121" s="935"/>
      <c r="K121" s="935"/>
      <c r="L121" s="935"/>
      <c r="M121" s="935"/>
      <c r="N121" s="935"/>
      <c r="O121" s="935"/>
      <c r="P121" s="935"/>
      <c r="Q121" s="935"/>
      <c r="R121" s="935"/>
      <c r="S121" s="935"/>
      <c r="T121" s="935"/>
      <c r="U121" s="935"/>
      <c r="V121" s="935"/>
      <c r="W121" s="935"/>
      <c r="X121" s="935"/>
      <c r="Y121" s="936"/>
      <c r="Z121" s="901" t="s">
        <v>460</v>
      </c>
      <c r="AA121" s="935"/>
      <c r="AB121" s="935"/>
      <c r="AC121" s="935"/>
      <c r="AD121" s="935"/>
      <c r="AE121" s="936"/>
      <c r="AF121" s="742" t="str">
        <f>"第57表　課税標準額段階別"&amp; 表00!CY5&amp;表00!DC5 &amp; "年度分所得割額等に関する調（つづき）
第11表関係　(4)算出税額に関する調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第57表　課税標準額段階別令和5年度分所得割額等に関する調（つづき）
第11表関係　(4)算出税額に関する調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121" s="742"/>
      <c r="AH121" s="742"/>
      <c r="AI121" s="742"/>
      <c r="AJ121" s="742"/>
      <c r="AK121" s="742"/>
      <c r="AL121" s="742"/>
      <c r="AM121" s="742"/>
      <c r="AN121" s="742"/>
      <c r="AO121" s="742"/>
      <c r="AP121" s="742"/>
      <c r="AQ121" s="742"/>
      <c r="AR121" s="742"/>
      <c r="AS121" s="742"/>
      <c r="AT121" s="742"/>
      <c r="AU121" s="742"/>
      <c r="AV121" s="742"/>
      <c r="AW121" s="742"/>
      <c r="AX121" s="742"/>
      <c r="AY121" s="742"/>
      <c r="AZ121" s="742"/>
      <c r="BA121" s="742"/>
      <c r="BB121" s="742"/>
      <c r="BC121" s="742"/>
      <c r="BD121" s="742"/>
      <c r="BE121" s="742"/>
      <c r="BF121" s="742"/>
      <c r="BG121" s="742"/>
      <c r="BH121" s="742"/>
      <c r="BI121" s="742"/>
      <c r="BJ121" s="742"/>
      <c r="BK121" s="742"/>
      <c r="BL121" s="742"/>
      <c r="BM121" s="742"/>
      <c r="BN121" s="742"/>
      <c r="BO121" s="742"/>
      <c r="BP121" s="742"/>
      <c r="BQ121" s="742"/>
      <c r="BR121" s="742"/>
      <c r="BS121" s="742"/>
      <c r="BT121" s="742"/>
      <c r="BU121" s="742"/>
      <c r="BV121" s="742"/>
      <c r="BW121" s="742"/>
      <c r="BX121" s="742"/>
      <c r="BY121" s="742"/>
      <c r="BZ121" s="742"/>
      <c r="CA121" s="742"/>
      <c r="CB121" s="742"/>
      <c r="CC121" s="742"/>
      <c r="CD121" s="742"/>
      <c r="CE121" s="742"/>
      <c r="CF121" s="742"/>
      <c r="CG121" s="742"/>
      <c r="CH121" s="742"/>
      <c r="CI121" s="742"/>
      <c r="CJ121" s="742"/>
      <c r="CK121" s="742"/>
      <c r="CL121" s="742"/>
      <c r="CM121" s="742"/>
      <c r="CN121" s="742"/>
      <c r="CO121" s="742"/>
      <c r="CP121" s="742"/>
      <c r="CQ121" s="742"/>
      <c r="CR121" s="742"/>
      <c r="CS121" s="742"/>
      <c r="CT121" s="742"/>
      <c r="CU121" s="742"/>
      <c r="CV121" s="742"/>
      <c r="CW121" s="742"/>
      <c r="CX121" s="742"/>
      <c r="CY121" s="902" t="s">
        <v>535</v>
      </c>
      <c r="CZ121" s="902"/>
      <c r="DA121" s="902"/>
      <c r="DB121" s="902"/>
      <c r="DC121" s="902"/>
      <c r="DD121" s="902"/>
      <c r="DE121" s="902"/>
      <c r="DF121" s="902"/>
      <c r="DG121" s="902"/>
      <c r="DH121" s="902"/>
      <c r="DI121" s="902"/>
      <c r="DJ121" s="902"/>
      <c r="DK121" s="121" t="str">
        <f>IF(DK1="","",DK1)</f>
        <v>三重県</v>
      </c>
      <c r="DL121" s="121"/>
      <c r="DM121" s="121"/>
      <c r="DN121" s="121"/>
      <c r="DO121" s="121"/>
      <c r="DP121" s="121"/>
      <c r="DQ121" s="121"/>
      <c r="DR121" s="121"/>
      <c r="DS121" s="121"/>
      <c r="DT121" s="121"/>
      <c r="DU121" s="121"/>
      <c r="DV121" s="121"/>
      <c r="DW121" s="121"/>
      <c r="DX121" s="121"/>
      <c r="DY121" s="121"/>
      <c r="DZ121" s="121"/>
      <c r="EA121" s="121"/>
      <c r="EB121" s="121"/>
      <c r="EC121" s="121"/>
      <c r="ED121" s="121"/>
      <c r="EE121" s="121"/>
    </row>
    <row r="122" spans="1:135" ht="12.75" customHeight="1" thickBot="1">
      <c r="A122" s="899"/>
      <c r="B122" s="899"/>
      <c r="C122" s="899"/>
      <c r="D122" s="899"/>
      <c r="E122" s="899"/>
      <c r="F122" s="899"/>
      <c r="G122" s="900"/>
      <c r="H122" s="939"/>
      <c r="I122" s="940"/>
      <c r="J122" s="940"/>
      <c r="K122" s="940"/>
      <c r="L122" s="940"/>
      <c r="M122" s="940"/>
      <c r="N122" s="940"/>
      <c r="O122" s="940"/>
      <c r="P122" s="940"/>
      <c r="Q122" s="940"/>
      <c r="R122" s="940"/>
      <c r="S122" s="940"/>
      <c r="T122" s="940"/>
      <c r="U122" s="940"/>
      <c r="V122" s="940"/>
      <c r="W122" s="940"/>
      <c r="X122" s="940"/>
      <c r="Y122" s="941"/>
      <c r="Z122" s="939"/>
      <c r="AA122" s="940"/>
      <c r="AB122" s="940"/>
      <c r="AC122" s="940"/>
      <c r="AD122" s="940"/>
      <c r="AE122" s="941"/>
      <c r="AF122" s="742"/>
      <c r="AG122" s="742"/>
      <c r="AH122" s="742"/>
      <c r="AI122" s="742"/>
      <c r="AJ122" s="742"/>
      <c r="AK122" s="742"/>
      <c r="AL122" s="742"/>
      <c r="AM122" s="742"/>
      <c r="AN122" s="742"/>
      <c r="AO122" s="742"/>
      <c r="AP122" s="742"/>
      <c r="AQ122" s="742"/>
      <c r="AR122" s="742"/>
      <c r="AS122" s="742"/>
      <c r="AT122" s="742"/>
      <c r="AU122" s="742"/>
      <c r="AV122" s="742"/>
      <c r="AW122" s="742"/>
      <c r="AX122" s="742"/>
      <c r="AY122" s="742"/>
      <c r="AZ122" s="742"/>
      <c r="BA122" s="742"/>
      <c r="BB122" s="742"/>
      <c r="BC122" s="742"/>
      <c r="BD122" s="742"/>
      <c r="BE122" s="742"/>
      <c r="BF122" s="742"/>
      <c r="BG122" s="742"/>
      <c r="BH122" s="742"/>
      <c r="BI122" s="742"/>
      <c r="BJ122" s="742"/>
      <c r="BK122" s="742"/>
      <c r="BL122" s="742"/>
      <c r="BM122" s="742"/>
      <c r="BN122" s="742"/>
      <c r="BO122" s="742"/>
      <c r="BP122" s="742"/>
      <c r="BQ122" s="742"/>
      <c r="BR122" s="742"/>
      <c r="BS122" s="742"/>
      <c r="BT122" s="742"/>
      <c r="BU122" s="742"/>
      <c r="BV122" s="742"/>
      <c r="BW122" s="742"/>
      <c r="BX122" s="742"/>
      <c r="BY122" s="742"/>
      <c r="BZ122" s="742"/>
      <c r="CA122" s="742"/>
      <c r="CB122" s="742"/>
      <c r="CC122" s="742"/>
      <c r="CD122" s="742"/>
      <c r="CE122" s="742"/>
      <c r="CF122" s="742"/>
      <c r="CG122" s="742"/>
      <c r="CH122" s="742"/>
      <c r="CI122" s="742"/>
      <c r="CJ122" s="742"/>
      <c r="CK122" s="742"/>
      <c r="CL122" s="742"/>
      <c r="CM122" s="742"/>
      <c r="CN122" s="742"/>
      <c r="CO122" s="742"/>
      <c r="CP122" s="742"/>
      <c r="CQ122" s="742"/>
      <c r="CR122" s="742"/>
      <c r="CS122" s="742"/>
      <c r="CT122" s="742"/>
      <c r="CU122" s="742"/>
      <c r="CV122" s="742"/>
      <c r="CW122" s="742"/>
      <c r="CX122" s="742"/>
      <c r="CY122" s="903"/>
      <c r="CZ122" s="903"/>
      <c r="DA122" s="903"/>
      <c r="DB122" s="903"/>
      <c r="DC122" s="903"/>
      <c r="DD122" s="903"/>
      <c r="DE122" s="903"/>
      <c r="DF122" s="903"/>
      <c r="DG122" s="903"/>
      <c r="DH122" s="903"/>
      <c r="DI122" s="903"/>
      <c r="DJ122" s="903"/>
      <c r="DK122" s="126"/>
      <c r="DL122" s="126"/>
      <c r="DM122" s="126"/>
      <c r="DN122" s="126"/>
      <c r="DO122" s="126"/>
      <c r="DP122" s="126"/>
      <c r="DQ122" s="126"/>
      <c r="DR122" s="126"/>
      <c r="DS122" s="126"/>
      <c r="DT122" s="126"/>
      <c r="DU122" s="126"/>
      <c r="DV122" s="126"/>
      <c r="DW122" s="126"/>
      <c r="DX122" s="126"/>
      <c r="DY122" s="126"/>
      <c r="DZ122" s="126"/>
      <c r="EA122" s="126"/>
      <c r="EB122" s="126"/>
      <c r="EC122" s="126"/>
      <c r="ED122" s="126"/>
      <c r="EE122" s="126"/>
    </row>
    <row r="123" spans="1:135" ht="25.5" customHeight="1" thickBot="1">
      <c r="A123" s="945"/>
      <c r="B123" s="573"/>
      <c r="C123" s="573"/>
      <c r="D123" s="573"/>
      <c r="E123" s="573"/>
      <c r="F123" s="573"/>
      <c r="G123" s="574"/>
      <c r="H123" s="905">
        <f>IF(H3="","",H3)</f>
        <v>2</v>
      </c>
      <c r="I123" s="906"/>
      <c r="J123" s="907"/>
      <c r="K123" s="905">
        <f>IF(K3="","",K3)</f>
        <v>4</v>
      </c>
      <c r="L123" s="906"/>
      <c r="M123" s="907"/>
      <c r="N123" s="905">
        <f>IF(N3="","",N3)</f>
        <v>2</v>
      </c>
      <c r="O123" s="906"/>
      <c r="P123" s="907"/>
      <c r="Q123" s="905">
        <f>IF(Q3="","",Q3)</f>
        <v>0</v>
      </c>
      <c r="R123" s="906"/>
      <c r="S123" s="907"/>
      <c r="T123" s="905">
        <f>IF(T3="","",T3)</f>
        <v>2</v>
      </c>
      <c r="U123" s="906"/>
      <c r="V123" s="907"/>
      <c r="W123" s="905">
        <f>IF(W3="","",W3)</f>
        <v>1</v>
      </c>
      <c r="X123" s="906"/>
      <c r="Y123" s="907"/>
      <c r="Z123" s="908">
        <v>5</v>
      </c>
      <c r="AA123" s="134"/>
      <c r="AB123" s="135"/>
      <c r="AC123" s="905">
        <v>7</v>
      </c>
      <c r="AD123" s="137"/>
      <c r="AE123" s="138"/>
      <c r="AF123" s="742"/>
      <c r="AG123" s="742"/>
      <c r="AH123" s="742"/>
      <c r="AI123" s="742"/>
      <c r="AJ123" s="742"/>
      <c r="AK123" s="742"/>
      <c r="AL123" s="742"/>
      <c r="AM123" s="742"/>
      <c r="AN123" s="742"/>
      <c r="AO123" s="742"/>
      <c r="AP123" s="742"/>
      <c r="AQ123" s="742"/>
      <c r="AR123" s="742"/>
      <c r="AS123" s="742"/>
      <c r="AT123" s="742"/>
      <c r="AU123" s="742"/>
      <c r="AV123" s="742"/>
      <c r="AW123" s="742"/>
      <c r="AX123" s="742"/>
      <c r="AY123" s="742"/>
      <c r="AZ123" s="742"/>
      <c r="BA123" s="742"/>
      <c r="BB123" s="742"/>
      <c r="BC123" s="742"/>
      <c r="BD123" s="742"/>
      <c r="BE123" s="742"/>
      <c r="BF123" s="742"/>
      <c r="BG123" s="742"/>
      <c r="BH123" s="742"/>
      <c r="BI123" s="742"/>
      <c r="BJ123" s="742"/>
      <c r="BK123" s="742"/>
      <c r="BL123" s="742"/>
      <c r="BM123" s="742"/>
      <c r="BN123" s="742"/>
      <c r="BO123" s="742"/>
      <c r="BP123" s="742"/>
      <c r="BQ123" s="742"/>
      <c r="BR123" s="742"/>
      <c r="BS123" s="742"/>
      <c r="BT123" s="742"/>
      <c r="BU123" s="742"/>
      <c r="BV123" s="742"/>
      <c r="BW123" s="742"/>
      <c r="BX123" s="742"/>
      <c r="BY123" s="742"/>
      <c r="BZ123" s="742"/>
      <c r="CA123" s="742"/>
      <c r="CB123" s="742"/>
      <c r="CC123" s="742"/>
      <c r="CD123" s="742"/>
      <c r="CE123" s="742"/>
      <c r="CF123" s="742"/>
      <c r="CG123" s="742"/>
      <c r="CH123" s="742"/>
      <c r="CI123" s="742"/>
      <c r="CJ123" s="742"/>
      <c r="CK123" s="742"/>
      <c r="CL123" s="742"/>
      <c r="CM123" s="742"/>
      <c r="CN123" s="742"/>
      <c r="CO123" s="742"/>
      <c r="CP123" s="742"/>
      <c r="CQ123" s="742"/>
      <c r="CR123" s="742"/>
      <c r="CS123" s="742"/>
      <c r="CT123" s="742"/>
      <c r="CU123" s="742"/>
      <c r="CV123" s="742"/>
      <c r="CW123" s="742"/>
      <c r="CX123" s="742"/>
      <c r="CY123" s="903" t="s">
        <v>458</v>
      </c>
      <c r="CZ123" s="903"/>
      <c r="DA123" s="903"/>
      <c r="DB123" s="903"/>
      <c r="DC123" s="903"/>
      <c r="DD123" s="903"/>
      <c r="DE123" s="903"/>
      <c r="DF123" s="903"/>
      <c r="DG123" s="903"/>
      <c r="DH123" s="903"/>
      <c r="DI123" s="903"/>
      <c r="DJ123" s="903"/>
      <c r="DK123" s="139" t="str">
        <f>IF(DK3="","",DK3)</f>
        <v>四日市市</v>
      </c>
      <c r="DL123" s="139"/>
      <c r="DM123" s="139"/>
      <c r="DN123" s="139"/>
      <c r="DO123" s="139"/>
      <c r="DP123" s="139"/>
      <c r="DQ123" s="139"/>
      <c r="DR123" s="139"/>
      <c r="DS123" s="139"/>
      <c r="DT123" s="139"/>
      <c r="DU123" s="139"/>
      <c r="DV123" s="139"/>
      <c r="DW123" s="139"/>
      <c r="DX123" s="139"/>
      <c r="DY123" s="139"/>
      <c r="DZ123" s="139"/>
      <c r="EA123" s="139"/>
      <c r="EB123" s="139"/>
      <c r="EC123" s="139"/>
      <c r="ED123" s="139"/>
      <c r="EE123" s="139"/>
    </row>
    <row r="124" spans="1:135" ht="13.5" customHeight="1">
      <c r="AF124" s="742"/>
      <c r="AG124" s="742"/>
      <c r="AH124" s="742"/>
      <c r="AI124" s="742"/>
      <c r="AJ124" s="742"/>
      <c r="AK124" s="742"/>
      <c r="AL124" s="742"/>
      <c r="AM124" s="742"/>
      <c r="AN124" s="742"/>
      <c r="AO124" s="742"/>
      <c r="AP124" s="742"/>
      <c r="AQ124" s="742"/>
      <c r="AR124" s="742"/>
      <c r="AS124" s="742"/>
      <c r="AT124" s="742"/>
      <c r="AU124" s="742"/>
      <c r="AV124" s="742"/>
      <c r="AW124" s="742"/>
      <c r="AX124" s="742"/>
      <c r="AY124" s="742"/>
      <c r="AZ124" s="742"/>
      <c r="BA124" s="742"/>
      <c r="BB124" s="742"/>
      <c r="BC124" s="742"/>
      <c r="BD124" s="742"/>
      <c r="BE124" s="742"/>
      <c r="BF124" s="742"/>
      <c r="BG124" s="742"/>
      <c r="BH124" s="742"/>
      <c r="BI124" s="742"/>
      <c r="BJ124" s="742"/>
      <c r="BK124" s="742"/>
      <c r="BL124" s="742"/>
      <c r="BM124" s="742"/>
      <c r="BN124" s="742"/>
      <c r="BO124" s="742"/>
      <c r="BP124" s="742"/>
      <c r="BQ124" s="742"/>
      <c r="BR124" s="742"/>
      <c r="BS124" s="742"/>
      <c r="BT124" s="742"/>
      <c r="BU124" s="742"/>
      <c r="BV124" s="742"/>
      <c r="BW124" s="742"/>
      <c r="BX124" s="742"/>
      <c r="BY124" s="742"/>
      <c r="BZ124" s="742"/>
      <c r="CA124" s="742"/>
      <c r="CB124" s="742"/>
      <c r="CC124" s="742"/>
      <c r="CD124" s="742"/>
      <c r="CE124" s="742"/>
      <c r="CF124" s="742"/>
      <c r="CG124" s="742"/>
      <c r="CH124" s="742"/>
      <c r="CI124" s="742"/>
      <c r="CJ124" s="742"/>
      <c r="CK124" s="742"/>
      <c r="CL124" s="742"/>
      <c r="CM124" s="742"/>
      <c r="CN124" s="742"/>
      <c r="CO124" s="742"/>
      <c r="CP124" s="742"/>
      <c r="CQ124" s="742"/>
      <c r="CR124" s="742"/>
      <c r="CS124" s="742"/>
      <c r="CT124" s="742"/>
      <c r="CU124" s="742"/>
      <c r="CV124" s="742"/>
      <c r="CW124" s="742"/>
      <c r="CX124" s="742"/>
    </row>
    <row r="125" spans="1:135" ht="13.5" customHeight="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c r="BO125" s="141"/>
      <c r="BP125" s="141"/>
      <c r="BQ125" s="141"/>
      <c r="BR125" s="141"/>
      <c r="BS125" s="141"/>
      <c r="BT125" s="141"/>
      <c r="BU125" s="141"/>
      <c r="BV125" s="141"/>
      <c r="BW125" s="141"/>
      <c r="BX125" s="141"/>
      <c r="BY125" s="141"/>
      <c r="BZ125" s="141"/>
      <c r="CA125" s="141"/>
      <c r="CB125" s="141"/>
      <c r="CC125" s="141"/>
      <c r="CD125" s="141"/>
      <c r="CE125" s="141"/>
      <c r="CF125" s="141"/>
      <c r="CG125" s="141"/>
      <c r="CH125" s="141"/>
    </row>
    <row r="126" spans="1:135" ht="13.5" customHeight="1">
      <c r="AK126" s="142" t="s">
        <v>138</v>
      </c>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c r="BI126" s="142"/>
      <c r="BJ126" s="142" t="s">
        <v>227</v>
      </c>
      <c r="BK126" s="142"/>
      <c r="BL126" s="142"/>
      <c r="BM126" s="142"/>
      <c r="BN126" s="142"/>
      <c r="BO126" s="142"/>
      <c r="BP126" s="142"/>
      <c r="BQ126" s="142"/>
      <c r="BR126" s="142"/>
      <c r="BS126" s="142"/>
      <c r="BT126" s="142"/>
      <c r="BU126" s="142"/>
      <c r="BV126" s="142"/>
      <c r="BW126" s="142"/>
      <c r="BX126" s="142"/>
      <c r="BY126" s="142"/>
      <c r="BZ126" s="142"/>
      <c r="CA126" s="142"/>
      <c r="CB126" s="142"/>
      <c r="CC126" s="142"/>
      <c r="CD126" s="142"/>
      <c r="CE126" s="142"/>
      <c r="CF126" s="142"/>
      <c r="CG126" s="142"/>
      <c r="CH126" s="142"/>
      <c r="CI126" s="142" t="s">
        <v>139</v>
      </c>
      <c r="CJ126" s="142"/>
      <c r="CK126" s="142"/>
      <c r="CL126" s="142"/>
      <c r="CM126" s="142"/>
      <c r="CN126" s="142"/>
      <c r="CO126" s="142"/>
      <c r="CP126" s="142"/>
      <c r="CQ126" s="142"/>
      <c r="CR126" s="142"/>
      <c r="CS126" s="142"/>
      <c r="CT126" s="142"/>
      <c r="CU126" s="142"/>
      <c r="CV126" s="142"/>
      <c r="CW126" s="142"/>
      <c r="CX126" s="142"/>
      <c r="CY126" s="142"/>
      <c r="CZ126" s="142"/>
      <c r="DA126" s="142"/>
      <c r="DB126" s="142"/>
      <c r="DC126" s="142"/>
      <c r="DD126" s="142"/>
    </row>
    <row r="127" spans="1:135" ht="15" customHeight="1">
      <c r="A127" s="468" t="s">
        <v>124</v>
      </c>
      <c r="B127" s="469"/>
      <c r="C127" s="469"/>
      <c r="D127" s="469"/>
      <c r="E127" s="469"/>
      <c r="F127" s="469"/>
      <c r="G127" s="469"/>
      <c r="H127" s="469"/>
      <c r="I127" s="469"/>
      <c r="J127" s="469"/>
      <c r="K127" s="469"/>
      <c r="L127" s="469"/>
      <c r="M127" s="469"/>
      <c r="N127" s="469"/>
      <c r="O127" s="469"/>
      <c r="P127" s="469"/>
      <c r="Q127" s="469"/>
      <c r="R127" s="469"/>
      <c r="S127" s="469"/>
      <c r="T127" s="469"/>
      <c r="U127" s="469"/>
      <c r="V127" s="469"/>
      <c r="W127" s="469"/>
      <c r="X127" s="469"/>
      <c r="Y127" s="469"/>
      <c r="Z127" s="469"/>
      <c r="AA127" s="470"/>
      <c r="AB127" s="92" t="s">
        <v>156</v>
      </c>
      <c r="AC127" s="93"/>
      <c r="AD127" s="93"/>
      <c r="AE127" s="93"/>
      <c r="AF127" s="93"/>
      <c r="AG127" s="93"/>
      <c r="AH127" s="93"/>
      <c r="AI127" s="93"/>
      <c r="AJ127" s="94"/>
      <c r="AK127" s="92" t="s">
        <v>40</v>
      </c>
      <c r="AL127" s="93"/>
      <c r="AM127" s="93"/>
      <c r="AN127" s="93"/>
      <c r="AO127" s="93"/>
      <c r="AP127" s="93"/>
      <c r="AQ127" s="93"/>
      <c r="AR127" s="93"/>
      <c r="AS127" s="93"/>
      <c r="AT127" s="93"/>
      <c r="AU127" s="93"/>
      <c r="AV127" s="93"/>
      <c r="AW127" s="93"/>
      <c r="AX127" s="93"/>
      <c r="AY127" s="93"/>
      <c r="AZ127" s="93"/>
      <c r="BA127" s="93"/>
      <c r="BB127" s="93"/>
      <c r="BC127" s="93"/>
      <c r="BD127" s="93"/>
      <c r="BE127" s="93"/>
      <c r="BF127" s="93"/>
      <c r="BG127" s="93"/>
      <c r="BH127" s="93"/>
      <c r="BI127" s="93"/>
      <c r="BJ127" s="93"/>
      <c r="BK127" s="93"/>
      <c r="BL127" s="93"/>
      <c r="BM127" s="93"/>
      <c r="BN127" s="93"/>
      <c r="BO127" s="93"/>
      <c r="BP127" s="93"/>
      <c r="BQ127" s="93"/>
      <c r="BR127" s="93"/>
      <c r="BS127" s="93"/>
      <c r="BT127" s="93"/>
      <c r="BU127" s="93"/>
      <c r="BV127" s="93"/>
      <c r="BW127" s="93"/>
      <c r="BX127" s="93"/>
      <c r="BY127" s="93"/>
      <c r="BZ127" s="93"/>
      <c r="CA127" s="93"/>
      <c r="CB127" s="93"/>
      <c r="CC127" s="93"/>
      <c r="CD127" s="93"/>
      <c r="CE127" s="93"/>
      <c r="CF127" s="93"/>
      <c r="CG127" s="93"/>
      <c r="CH127" s="94"/>
      <c r="CI127" s="92" t="s">
        <v>637</v>
      </c>
      <c r="CJ127" s="93"/>
      <c r="CK127" s="93"/>
      <c r="CL127" s="93"/>
      <c r="CM127" s="93"/>
      <c r="CN127" s="93"/>
      <c r="CO127" s="93"/>
      <c r="CP127" s="93"/>
      <c r="CQ127" s="93"/>
      <c r="CR127" s="93"/>
      <c r="CS127" s="93"/>
      <c r="CT127" s="93"/>
      <c r="CU127" s="93"/>
      <c r="CV127" s="93"/>
      <c r="CW127" s="93"/>
      <c r="CX127" s="93"/>
      <c r="CY127" s="93"/>
      <c r="CZ127" s="93"/>
      <c r="DA127" s="93"/>
      <c r="DB127" s="93"/>
      <c r="DC127" s="93"/>
      <c r="DD127" s="94"/>
    </row>
    <row r="128" spans="1:135" ht="10.5" customHeight="1">
      <c r="A128" s="471"/>
      <c r="B128" s="472"/>
      <c r="C128" s="472"/>
      <c r="D128" s="472"/>
      <c r="E128" s="472"/>
      <c r="F128" s="472"/>
      <c r="G128" s="472"/>
      <c r="H128" s="472"/>
      <c r="I128" s="472"/>
      <c r="J128" s="472"/>
      <c r="K128" s="472"/>
      <c r="L128" s="472"/>
      <c r="M128" s="472"/>
      <c r="N128" s="472"/>
      <c r="O128" s="472"/>
      <c r="P128" s="472"/>
      <c r="Q128" s="472"/>
      <c r="R128" s="472"/>
      <c r="S128" s="472"/>
      <c r="T128" s="472"/>
      <c r="U128" s="472"/>
      <c r="V128" s="472"/>
      <c r="W128" s="472"/>
      <c r="X128" s="472"/>
      <c r="Y128" s="472"/>
      <c r="Z128" s="472"/>
      <c r="AA128" s="473"/>
      <c r="AB128" s="146"/>
      <c r="AC128" s="147"/>
      <c r="AD128" s="147"/>
      <c r="AE128" s="147"/>
      <c r="AF128" s="147"/>
      <c r="AG128" s="147"/>
      <c r="AH128" s="147"/>
      <c r="AI128" s="147"/>
      <c r="AJ128" s="148"/>
      <c r="AK128" s="146"/>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c r="BI128" s="147"/>
      <c r="BJ128" s="401"/>
      <c r="BK128" s="401"/>
      <c r="BL128" s="401"/>
      <c r="BM128" s="401"/>
      <c r="BN128" s="401"/>
      <c r="BO128" s="401"/>
      <c r="BP128" s="401"/>
      <c r="BQ128" s="401"/>
      <c r="BR128" s="401"/>
      <c r="BS128" s="401"/>
      <c r="BT128" s="401"/>
      <c r="BU128" s="401"/>
      <c r="BV128" s="401"/>
      <c r="BW128" s="401"/>
      <c r="BX128" s="401"/>
      <c r="BY128" s="401"/>
      <c r="BZ128" s="401"/>
      <c r="CA128" s="401"/>
      <c r="CB128" s="401"/>
      <c r="CC128" s="401"/>
      <c r="CD128" s="401"/>
      <c r="CE128" s="401"/>
      <c r="CF128" s="401"/>
      <c r="CG128" s="401"/>
      <c r="CH128" s="402"/>
      <c r="CI128" s="146"/>
      <c r="CJ128" s="147"/>
      <c r="CK128" s="147"/>
      <c r="CL128" s="147"/>
      <c r="CM128" s="147"/>
      <c r="CN128" s="147"/>
      <c r="CO128" s="147"/>
      <c r="CP128" s="147"/>
      <c r="CQ128" s="147"/>
      <c r="CR128" s="147"/>
      <c r="CS128" s="147"/>
      <c r="CT128" s="147"/>
      <c r="CU128" s="147"/>
      <c r="CV128" s="147"/>
      <c r="CW128" s="147"/>
      <c r="CX128" s="147"/>
      <c r="CY128" s="147"/>
      <c r="CZ128" s="147"/>
      <c r="DA128" s="147"/>
      <c r="DB128" s="147"/>
      <c r="DC128" s="147"/>
      <c r="DD128" s="148"/>
    </row>
    <row r="129" spans="1:111" ht="15" customHeight="1">
      <c r="A129" s="471"/>
      <c r="B129" s="472"/>
      <c r="C129" s="472"/>
      <c r="D129" s="472"/>
      <c r="E129" s="472"/>
      <c r="F129" s="472"/>
      <c r="G129" s="472"/>
      <c r="H129" s="472"/>
      <c r="I129" s="472"/>
      <c r="J129" s="472"/>
      <c r="K129" s="472"/>
      <c r="L129" s="472"/>
      <c r="M129" s="472"/>
      <c r="N129" s="472"/>
      <c r="O129" s="472"/>
      <c r="P129" s="472"/>
      <c r="Q129" s="472"/>
      <c r="R129" s="472"/>
      <c r="S129" s="472"/>
      <c r="T129" s="472"/>
      <c r="U129" s="472"/>
      <c r="V129" s="472"/>
      <c r="W129" s="472"/>
      <c r="X129" s="472"/>
      <c r="Y129" s="472"/>
      <c r="Z129" s="472"/>
      <c r="AA129" s="473"/>
      <c r="AB129" s="146"/>
      <c r="AC129" s="147"/>
      <c r="AD129" s="147"/>
      <c r="AE129" s="147"/>
      <c r="AF129" s="147"/>
      <c r="AG129" s="147"/>
      <c r="AH129" s="147"/>
      <c r="AI129" s="147"/>
      <c r="AJ129" s="148"/>
      <c r="AK129" s="146"/>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c r="BI129" s="147"/>
      <c r="BJ129" s="1002" t="s">
        <v>549</v>
      </c>
      <c r="BK129" s="1003"/>
      <c r="BL129" s="1003"/>
      <c r="BM129" s="1003"/>
      <c r="BN129" s="1003"/>
      <c r="BO129" s="1003"/>
      <c r="BP129" s="1003"/>
      <c r="BQ129" s="1003"/>
      <c r="BR129" s="1003"/>
      <c r="BS129" s="1003"/>
      <c r="BT129" s="1003"/>
      <c r="BU129" s="1003"/>
      <c r="BV129" s="1003"/>
      <c r="BW129" s="1003"/>
      <c r="BX129" s="1003"/>
      <c r="BY129" s="1003"/>
      <c r="BZ129" s="1003"/>
      <c r="CA129" s="1003"/>
      <c r="CB129" s="1003"/>
      <c r="CC129" s="1003"/>
      <c r="CD129" s="1003"/>
      <c r="CE129" s="1003"/>
      <c r="CF129" s="1003"/>
      <c r="CG129" s="1003"/>
      <c r="CH129" s="1004"/>
      <c r="CI129" s="146"/>
      <c r="CJ129" s="147"/>
      <c r="CK129" s="147"/>
      <c r="CL129" s="147"/>
      <c r="CM129" s="147"/>
      <c r="CN129" s="147"/>
      <c r="CO129" s="147"/>
      <c r="CP129" s="147"/>
      <c r="CQ129" s="147"/>
      <c r="CR129" s="147"/>
      <c r="CS129" s="147"/>
      <c r="CT129" s="147"/>
      <c r="CU129" s="147"/>
      <c r="CV129" s="147"/>
      <c r="CW129" s="147"/>
      <c r="CX129" s="147"/>
      <c r="CY129" s="147"/>
      <c r="CZ129" s="147"/>
      <c r="DA129" s="147"/>
      <c r="DB129" s="147"/>
      <c r="DC129" s="147"/>
      <c r="DD129" s="148"/>
    </row>
    <row r="130" spans="1:111" ht="15" customHeight="1">
      <c r="A130" s="471"/>
      <c r="B130" s="472"/>
      <c r="C130" s="472"/>
      <c r="D130" s="472"/>
      <c r="E130" s="472"/>
      <c r="F130" s="472"/>
      <c r="G130" s="472"/>
      <c r="H130" s="472"/>
      <c r="I130" s="472"/>
      <c r="J130" s="472"/>
      <c r="K130" s="472"/>
      <c r="L130" s="472"/>
      <c r="M130" s="472"/>
      <c r="N130" s="472"/>
      <c r="O130" s="472"/>
      <c r="P130" s="472"/>
      <c r="Q130" s="472"/>
      <c r="R130" s="472"/>
      <c r="S130" s="472"/>
      <c r="T130" s="472"/>
      <c r="U130" s="472"/>
      <c r="V130" s="472"/>
      <c r="W130" s="472"/>
      <c r="X130" s="472"/>
      <c r="Y130" s="472"/>
      <c r="Z130" s="472"/>
      <c r="AA130" s="473"/>
      <c r="AB130" s="146"/>
      <c r="AC130" s="147"/>
      <c r="AD130" s="147"/>
      <c r="AE130" s="147"/>
      <c r="AF130" s="147"/>
      <c r="AG130" s="147"/>
      <c r="AH130" s="147"/>
      <c r="AI130" s="147"/>
      <c r="AJ130" s="148"/>
      <c r="AK130" s="146"/>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c r="BI130" s="147"/>
      <c r="BJ130" s="1005"/>
      <c r="BK130" s="1006"/>
      <c r="BL130" s="1006"/>
      <c r="BM130" s="1006"/>
      <c r="BN130" s="1006"/>
      <c r="BO130" s="1006"/>
      <c r="BP130" s="1006"/>
      <c r="BQ130" s="1006"/>
      <c r="BR130" s="1006"/>
      <c r="BS130" s="1006"/>
      <c r="BT130" s="1006"/>
      <c r="BU130" s="1006"/>
      <c r="BV130" s="1006"/>
      <c r="BW130" s="1006"/>
      <c r="BX130" s="1006"/>
      <c r="BY130" s="1006"/>
      <c r="BZ130" s="1006"/>
      <c r="CA130" s="1006"/>
      <c r="CB130" s="1006"/>
      <c r="CC130" s="1006"/>
      <c r="CD130" s="1006"/>
      <c r="CE130" s="1006"/>
      <c r="CF130" s="1006"/>
      <c r="CG130" s="1006"/>
      <c r="CH130" s="1007"/>
      <c r="CI130" s="146"/>
      <c r="CJ130" s="147"/>
      <c r="CK130" s="147"/>
      <c r="CL130" s="147"/>
      <c r="CM130" s="147"/>
      <c r="CN130" s="147"/>
      <c r="CO130" s="147"/>
      <c r="CP130" s="147"/>
      <c r="CQ130" s="147"/>
      <c r="CR130" s="147"/>
      <c r="CS130" s="147"/>
      <c r="CT130" s="147"/>
      <c r="CU130" s="147"/>
      <c r="CV130" s="147"/>
      <c r="CW130" s="147"/>
      <c r="CX130" s="147"/>
      <c r="CY130" s="147"/>
      <c r="CZ130" s="147"/>
      <c r="DA130" s="147"/>
      <c r="DB130" s="147"/>
      <c r="DC130" s="147"/>
      <c r="DD130" s="148"/>
    </row>
    <row r="131" spans="1:111" ht="15" customHeight="1">
      <c r="A131" s="471"/>
      <c r="B131" s="472"/>
      <c r="C131" s="472"/>
      <c r="D131" s="472"/>
      <c r="E131" s="472"/>
      <c r="F131" s="472"/>
      <c r="G131" s="472"/>
      <c r="H131" s="472"/>
      <c r="I131" s="472"/>
      <c r="J131" s="472"/>
      <c r="K131" s="472"/>
      <c r="L131" s="472"/>
      <c r="M131" s="472"/>
      <c r="N131" s="472"/>
      <c r="O131" s="472"/>
      <c r="P131" s="472"/>
      <c r="Q131" s="472"/>
      <c r="R131" s="472"/>
      <c r="S131" s="472"/>
      <c r="T131" s="472"/>
      <c r="U131" s="472"/>
      <c r="V131" s="472"/>
      <c r="W131" s="472"/>
      <c r="X131" s="472"/>
      <c r="Y131" s="472"/>
      <c r="Z131" s="472"/>
      <c r="AA131" s="473"/>
      <c r="AB131" s="146"/>
      <c r="AC131" s="147"/>
      <c r="AD131" s="147"/>
      <c r="AE131" s="147"/>
      <c r="AF131" s="147"/>
      <c r="AG131" s="147"/>
      <c r="AH131" s="147"/>
      <c r="AI131" s="147"/>
      <c r="AJ131" s="148"/>
      <c r="AK131" s="146"/>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c r="BI131" s="147"/>
      <c r="BJ131" s="1005"/>
      <c r="BK131" s="1006"/>
      <c r="BL131" s="1006"/>
      <c r="BM131" s="1006"/>
      <c r="BN131" s="1006"/>
      <c r="BO131" s="1006"/>
      <c r="BP131" s="1006"/>
      <c r="BQ131" s="1006"/>
      <c r="BR131" s="1006"/>
      <c r="BS131" s="1006"/>
      <c r="BT131" s="1006"/>
      <c r="BU131" s="1006"/>
      <c r="BV131" s="1006"/>
      <c r="BW131" s="1006"/>
      <c r="BX131" s="1006"/>
      <c r="BY131" s="1006"/>
      <c r="BZ131" s="1006"/>
      <c r="CA131" s="1006"/>
      <c r="CB131" s="1006"/>
      <c r="CC131" s="1006"/>
      <c r="CD131" s="1006"/>
      <c r="CE131" s="1006"/>
      <c r="CF131" s="1006"/>
      <c r="CG131" s="1006"/>
      <c r="CH131" s="1007"/>
      <c r="CI131" s="146"/>
      <c r="CJ131" s="147"/>
      <c r="CK131" s="147"/>
      <c r="CL131" s="147"/>
      <c r="CM131" s="147"/>
      <c r="CN131" s="147"/>
      <c r="CO131" s="147"/>
      <c r="CP131" s="147"/>
      <c r="CQ131" s="147"/>
      <c r="CR131" s="147"/>
      <c r="CS131" s="147"/>
      <c r="CT131" s="147"/>
      <c r="CU131" s="147"/>
      <c r="CV131" s="147"/>
      <c r="CW131" s="147"/>
      <c r="CX131" s="147"/>
      <c r="CY131" s="147"/>
      <c r="CZ131" s="147"/>
      <c r="DA131" s="147"/>
      <c r="DB131" s="147"/>
      <c r="DC131" s="147"/>
      <c r="DD131" s="148"/>
    </row>
    <row r="132" spans="1:111" ht="15" customHeight="1" thickBot="1">
      <c r="A132" s="477"/>
      <c r="B132" s="478"/>
      <c r="C132" s="478"/>
      <c r="D132" s="478"/>
      <c r="E132" s="478"/>
      <c r="F132" s="478"/>
      <c r="G132" s="478"/>
      <c r="H132" s="478"/>
      <c r="I132" s="478"/>
      <c r="J132" s="478"/>
      <c r="K132" s="478"/>
      <c r="L132" s="478"/>
      <c r="M132" s="478"/>
      <c r="N132" s="478"/>
      <c r="O132" s="478"/>
      <c r="P132" s="478"/>
      <c r="Q132" s="478"/>
      <c r="R132" s="478"/>
      <c r="S132" s="478"/>
      <c r="T132" s="478"/>
      <c r="U132" s="478"/>
      <c r="V132" s="478"/>
      <c r="W132" s="478"/>
      <c r="X132" s="478"/>
      <c r="Y132" s="478"/>
      <c r="Z132" s="478"/>
      <c r="AA132" s="479"/>
      <c r="AB132" s="146"/>
      <c r="AC132" s="147"/>
      <c r="AD132" s="147"/>
      <c r="AE132" s="147"/>
      <c r="AF132" s="147"/>
      <c r="AG132" s="147"/>
      <c r="AH132" s="147"/>
      <c r="AI132" s="147"/>
      <c r="AJ132" s="148"/>
      <c r="AK132" s="726" t="s">
        <v>41</v>
      </c>
      <c r="AL132" s="727"/>
      <c r="AM132" s="727"/>
      <c r="AN132" s="727"/>
      <c r="AO132" s="727"/>
      <c r="AP132" s="727"/>
      <c r="AQ132" s="727"/>
      <c r="AR132" s="727"/>
      <c r="AS132" s="727"/>
      <c r="AT132" s="727"/>
      <c r="AU132" s="727"/>
      <c r="AV132" s="727"/>
      <c r="AW132" s="727"/>
      <c r="AX132" s="727"/>
      <c r="AY132" s="727"/>
      <c r="AZ132" s="727"/>
      <c r="BA132" s="727"/>
      <c r="BB132" s="727"/>
      <c r="BC132" s="727"/>
      <c r="BD132" s="727"/>
      <c r="BE132" s="727"/>
      <c r="BF132" s="727"/>
      <c r="BG132" s="727"/>
      <c r="BH132" s="727"/>
      <c r="BI132" s="728"/>
      <c r="BJ132" s="726" t="s">
        <v>42</v>
      </c>
      <c r="BK132" s="727"/>
      <c r="BL132" s="727"/>
      <c r="BM132" s="727"/>
      <c r="BN132" s="727"/>
      <c r="BO132" s="727"/>
      <c r="BP132" s="727"/>
      <c r="BQ132" s="727"/>
      <c r="BR132" s="727"/>
      <c r="BS132" s="727"/>
      <c r="BT132" s="727"/>
      <c r="BU132" s="727"/>
      <c r="BV132" s="727"/>
      <c r="BW132" s="727"/>
      <c r="BX132" s="727"/>
      <c r="BY132" s="727"/>
      <c r="BZ132" s="727"/>
      <c r="CA132" s="727"/>
      <c r="CB132" s="727"/>
      <c r="CC132" s="727"/>
      <c r="CD132" s="727"/>
      <c r="CE132" s="727"/>
      <c r="CF132" s="727"/>
      <c r="CG132" s="727"/>
      <c r="CH132" s="728"/>
      <c r="CI132" s="483" t="s">
        <v>251</v>
      </c>
      <c r="CJ132" s="484"/>
      <c r="CK132" s="484"/>
      <c r="CL132" s="484"/>
      <c r="CM132" s="484"/>
      <c r="CN132" s="484"/>
      <c r="CO132" s="484"/>
      <c r="CP132" s="484"/>
      <c r="CQ132" s="484"/>
      <c r="CR132" s="484"/>
      <c r="CS132" s="484"/>
      <c r="CT132" s="484"/>
      <c r="CU132" s="484"/>
      <c r="CV132" s="484"/>
      <c r="CW132" s="484"/>
      <c r="CX132" s="484"/>
      <c r="CY132" s="484"/>
      <c r="CZ132" s="484"/>
      <c r="DA132" s="484"/>
      <c r="DB132" s="484"/>
      <c r="DC132" s="484"/>
      <c r="DD132" s="485"/>
      <c r="DE132" s="1008"/>
      <c r="DF132" s="1008"/>
      <c r="DG132" s="1008"/>
    </row>
    <row r="133" spans="1:111" ht="21.75" customHeight="1">
      <c r="A133" s="442" t="s">
        <v>1</v>
      </c>
      <c r="B133" s="750"/>
      <c r="C133" s="750"/>
      <c r="D133" s="750"/>
      <c r="E133" s="750"/>
      <c r="F133" s="751"/>
      <c r="G133" s="144" t="s">
        <v>2</v>
      </c>
      <c r="H133" s="144"/>
      <c r="I133" s="144"/>
      <c r="J133" s="144"/>
      <c r="K133" s="144"/>
      <c r="L133" s="144"/>
      <c r="M133" s="144"/>
      <c r="N133" s="144"/>
      <c r="O133" s="144"/>
      <c r="P133" s="144"/>
      <c r="Q133" s="144"/>
      <c r="R133" s="144"/>
      <c r="S133" s="144"/>
      <c r="T133" s="144"/>
      <c r="U133" s="144"/>
      <c r="V133" s="144"/>
      <c r="W133" s="144"/>
      <c r="X133" s="144"/>
      <c r="Y133" s="144"/>
      <c r="Z133" s="144"/>
      <c r="AA133" s="488"/>
      <c r="AB133" s="912">
        <v>0</v>
      </c>
      <c r="AC133" s="913"/>
      <c r="AD133" s="914"/>
      <c r="AE133" s="915">
        <v>1</v>
      </c>
      <c r="AF133" s="913"/>
      <c r="AG133" s="914"/>
      <c r="AH133" s="915">
        <v>3</v>
      </c>
      <c r="AI133" s="913"/>
      <c r="AJ133" s="916"/>
      <c r="AK133" s="495">
        <v>98</v>
      </c>
      <c r="AL133" s="495"/>
      <c r="AM133" s="495"/>
      <c r="AN133" s="495"/>
      <c r="AO133" s="495"/>
      <c r="AP133" s="495"/>
      <c r="AQ133" s="495"/>
      <c r="AR133" s="495"/>
      <c r="AS133" s="495"/>
      <c r="AT133" s="495"/>
      <c r="AU133" s="495"/>
      <c r="AV133" s="495"/>
      <c r="AW133" s="495"/>
      <c r="AX133" s="495"/>
      <c r="AY133" s="495"/>
      <c r="AZ133" s="495"/>
      <c r="BA133" s="495"/>
      <c r="BB133" s="495"/>
      <c r="BC133" s="495"/>
      <c r="BD133" s="495"/>
      <c r="BE133" s="495"/>
      <c r="BF133" s="495"/>
      <c r="BG133" s="495"/>
      <c r="BH133" s="495"/>
      <c r="BI133" s="496"/>
      <c r="BJ133" s="418">
        <v>98</v>
      </c>
      <c r="BK133" s="495"/>
      <c r="BL133" s="495"/>
      <c r="BM133" s="495"/>
      <c r="BN133" s="495"/>
      <c r="BO133" s="495"/>
      <c r="BP133" s="495"/>
      <c r="BQ133" s="495"/>
      <c r="BR133" s="495"/>
      <c r="BS133" s="495"/>
      <c r="BT133" s="495"/>
      <c r="BU133" s="495"/>
      <c r="BV133" s="495"/>
      <c r="BW133" s="495"/>
      <c r="BX133" s="495"/>
      <c r="BY133" s="495"/>
      <c r="BZ133" s="495"/>
      <c r="CA133" s="495"/>
      <c r="CB133" s="495"/>
      <c r="CC133" s="495"/>
      <c r="CD133" s="495"/>
      <c r="CE133" s="495"/>
      <c r="CF133" s="495"/>
      <c r="CG133" s="495"/>
      <c r="CH133" s="496"/>
      <c r="CI133" s="829"/>
      <c r="CJ133" s="830"/>
      <c r="CK133" s="830"/>
      <c r="CL133" s="830"/>
      <c r="CM133" s="830"/>
      <c r="CN133" s="830"/>
      <c r="CO133" s="830"/>
      <c r="CP133" s="830"/>
      <c r="CQ133" s="830"/>
      <c r="CR133" s="830"/>
      <c r="CS133" s="830"/>
      <c r="CT133" s="830"/>
      <c r="CU133" s="830"/>
      <c r="CV133" s="830"/>
      <c r="CW133" s="830"/>
      <c r="CX133" s="830"/>
      <c r="CY133" s="830"/>
      <c r="CZ133" s="830"/>
      <c r="DA133" s="830"/>
      <c r="DB133" s="830"/>
      <c r="DC133" s="830"/>
      <c r="DD133" s="831"/>
    </row>
    <row r="134" spans="1:111" ht="15" customHeight="1">
      <c r="A134" s="760"/>
      <c r="B134" s="761"/>
      <c r="C134" s="761"/>
      <c r="D134" s="761"/>
      <c r="E134" s="761"/>
      <c r="F134" s="762"/>
      <c r="G134" s="144" t="s">
        <v>3</v>
      </c>
      <c r="H134" s="144"/>
      <c r="I134" s="144"/>
      <c r="J134" s="144"/>
      <c r="K134" s="144"/>
      <c r="L134" s="144"/>
      <c r="M134" s="144"/>
      <c r="N134" s="144"/>
      <c r="O134" s="144"/>
      <c r="P134" s="144"/>
      <c r="Q134" s="144"/>
      <c r="R134" s="144"/>
      <c r="S134" s="144"/>
      <c r="T134" s="144"/>
      <c r="U134" s="144"/>
      <c r="V134" s="144"/>
      <c r="W134" s="144"/>
      <c r="X134" s="144"/>
      <c r="Y134" s="144"/>
      <c r="Z134" s="144"/>
      <c r="AA134" s="488"/>
      <c r="AB134" s="917">
        <v>0</v>
      </c>
      <c r="AC134" s="918"/>
      <c r="AD134" s="919"/>
      <c r="AE134" s="920">
        <v>2</v>
      </c>
      <c r="AF134" s="918"/>
      <c r="AG134" s="919"/>
      <c r="AH134" s="920">
        <v>3</v>
      </c>
      <c r="AI134" s="918"/>
      <c r="AJ134" s="921"/>
      <c r="AK134" s="445">
        <v>11693</v>
      </c>
      <c r="AL134" s="445"/>
      <c r="AM134" s="445"/>
      <c r="AN134" s="445"/>
      <c r="AO134" s="445"/>
      <c r="AP134" s="445"/>
      <c r="AQ134" s="445"/>
      <c r="AR134" s="445"/>
      <c r="AS134" s="445"/>
      <c r="AT134" s="445"/>
      <c r="AU134" s="445"/>
      <c r="AV134" s="445"/>
      <c r="AW134" s="445"/>
      <c r="AX134" s="445"/>
      <c r="AY134" s="445"/>
      <c r="AZ134" s="445"/>
      <c r="BA134" s="445"/>
      <c r="BB134" s="445"/>
      <c r="BC134" s="445"/>
      <c r="BD134" s="445"/>
      <c r="BE134" s="445"/>
      <c r="BF134" s="445"/>
      <c r="BG134" s="445"/>
      <c r="BH134" s="445"/>
      <c r="BI134" s="506"/>
      <c r="BJ134" s="428">
        <v>11693</v>
      </c>
      <c r="BK134" s="445"/>
      <c r="BL134" s="445"/>
      <c r="BM134" s="445"/>
      <c r="BN134" s="445"/>
      <c r="BO134" s="445"/>
      <c r="BP134" s="445"/>
      <c r="BQ134" s="445"/>
      <c r="BR134" s="445"/>
      <c r="BS134" s="445"/>
      <c r="BT134" s="445"/>
      <c r="BU134" s="445"/>
      <c r="BV134" s="445"/>
      <c r="BW134" s="445"/>
      <c r="BX134" s="445"/>
      <c r="BY134" s="445"/>
      <c r="BZ134" s="445"/>
      <c r="CA134" s="445"/>
      <c r="CB134" s="445"/>
      <c r="CC134" s="445"/>
      <c r="CD134" s="445"/>
      <c r="CE134" s="445"/>
      <c r="CF134" s="445"/>
      <c r="CG134" s="445"/>
      <c r="CH134" s="506"/>
      <c r="CI134" s="676"/>
      <c r="CJ134" s="837"/>
      <c r="CK134" s="837"/>
      <c r="CL134" s="837"/>
      <c r="CM134" s="837"/>
      <c r="CN134" s="837"/>
      <c r="CO134" s="837"/>
      <c r="CP134" s="837"/>
      <c r="CQ134" s="837"/>
      <c r="CR134" s="837"/>
      <c r="CS134" s="837"/>
      <c r="CT134" s="837"/>
      <c r="CU134" s="837"/>
      <c r="CV134" s="837"/>
      <c r="CW134" s="837"/>
      <c r="CX134" s="837"/>
      <c r="CY134" s="837"/>
      <c r="CZ134" s="837"/>
      <c r="DA134" s="837"/>
      <c r="DB134" s="837"/>
      <c r="DC134" s="837"/>
      <c r="DD134" s="838"/>
    </row>
    <row r="135" spans="1:111" ht="15" customHeight="1">
      <c r="A135" s="760"/>
      <c r="B135" s="761"/>
      <c r="C135" s="761"/>
      <c r="D135" s="761"/>
      <c r="E135" s="761"/>
      <c r="F135" s="762"/>
      <c r="G135" s="144" t="s">
        <v>4</v>
      </c>
      <c r="H135" s="144"/>
      <c r="I135" s="144"/>
      <c r="J135" s="144"/>
      <c r="K135" s="144"/>
      <c r="L135" s="144"/>
      <c r="M135" s="144"/>
      <c r="N135" s="144"/>
      <c r="O135" s="144"/>
      <c r="P135" s="144"/>
      <c r="Q135" s="144"/>
      <c r="R135" s="144"/>
      <c r="S135" s="144"/>
      <c r="T135" s="144"/>
      <c r="U135" s="144"/>
      <c r="V135" s="144"/>
      <c r="W135" s="144"/>
      <c r="X135" s="144"/>
      <c r="Y135" s="144"/>
      <c r="Z135" s="144"/>
      <c r="AA135" s="488"/>
      <c r="AB135" s="917">
        <v>0</v>
      </c>
      <c r="AC135" s="918"/>
      <c r="AD135" s="919"/>
      <c r="AE135" s="920">
        <v>3</v>
      </c>
      <c r="AF135" s="918"/>
      <c r="AG135" s="919"/>
      <c r="AH135" s="920">
        <v>3</v>
      </c>
      <c r="AI135" s="918"/>
      <c r="AJ135" s="921"/>
      <c r="AK135" s="445">
        <v>29141</v>
      </c>
      <c r="AL135" s="445"/>
      <c r="AM135" s="445"/>
      <c r="AN135" s="445"/>
      <c r="AO135" s="445"/>
      <c r="AP135" s="445"/>
      <c r="AQ135" s="445"/>
      <c r="AR135" s="445"/>
      <c r="AS135" s="445"/>
      <c r="AT135" s="445"/>
      <c r="AU135" s="445"/>
      <c r="AV135" s="445"/>
      <c r="AW135" s="445"/>
      <c r="AX135" s="445"/>
      <c r="AY135" s="445"/>
      <c r="AZ135" s="445"/>
      <c r="BA135" s="445"/>
      <c r="BB135" s="445"/>
      <c r="BC135" s="445"/>
      <c r="BD135" s="445"/>
      <c r="BE135" s="445"/>
      <c r="BF135" s="445"/>
      <c r="BG135" s="445"/>
      <c r="BH135" s="445"/>
      <c r="BI135" s="506"/>
      <c r="BJ135" s="428">
        <v>29141</v>
      </c>
      <c r="BK135" s="445"/>
      <c r="BL135" s="445"/>
      <c r="BM135" s="445"/>
      <c r="BN135" s="445"/>
      <c r="BO135" s="445"/>
      <c r="BP135" s="445"/>
      <c r="BQ135" s="445"/>
      <c r="BR135" s="445"/>
      <c r="BS135" s="445"/>
      <c r="BT135" s="445"/>
      <c r="BU135" s="445"/>
      <c r="BV135" s="445"/>
      <c r="BW135" s="445"/>
      <c r="BX135" s="445"/>
      <c r="BY135" s="445"/>
      <c r="BZ135" s="445"/>
      <c r="CA135" s="445"/>
      <c r="CB135" s="445"/>
      <c r="CC135" s="445"/>
      <c r="CD135" s="445"/>
      <c r="CE135" s="445"/>
      <c r="CF135" s="445"/>
      <c r="CG135" s="445"/>
      <c r="CH135" s="506"/>
      <c r="CI135" s="676"/>
      <c r="CJ135" s="837"/>
      <c r="CK135" s="837"/>
      <c r="CL135" s="837"/>
      <c r="CM135" s="837"/>
      <c r="CN135" s="837"/>
      <c r="CO135" s="837"/>
      <c r="CP135" s="837"/>
      <c r="CQ135" s="837"/>
      <c r="CR135" s="837"/>
      <c r="CS135" s="837"/>
      <c r="CT135" s="837"/>
      <c r="CU135" s="837"/>
      <c r="CV135" s="837"/>
      <c r="CW135" s="837"/>
      <c r="CX135" s="837"/>
      <c r="CY135" s="837"/>
      <c r="CZ135" s="837"/>
      <c r="DA135" s="837"/>
      <c r="DB135" s="837"/>
      <c r="DC135" s="837"/>
      <c r="DD135" s="838"/>
    </row>
    <row r="136" spans="1:111" ht="15" customHeight="1">
      <c r="A136" s="760"/>
      <c r="B136" s="761"/>
      <c r="C136" s="761"/>
      <c r="D136" s="761"/>
      <c r="E136" s="761"/>
      <c r="F136" s="762"/>
      <c r="G136" s="144" t="s">
        <v>5</v>
      </c>
      <c r="H136" s="144"/>
      <c r="I136" s="144"/>
      <c r="J136" s="144"/>
      <c r="K136" s="144"/>
      <c r="L136" s="144"/>
      <c r="M136" s="144"/>
      <c r="N136" s="144"/>
      <c r="O136" s="144"/>
      <c r="P136" s="144"/>
      <c r="Q136" s="144"/>
      <c r="R136" s="144"/>
      <c r="S136" s="144"/>
      <c r="T136" s="144"/>
      <c r="U136" s="144"/>
      <c r="V136" s="144"/>
      <c r="W136" s="144"/>
      <c r="X136" s="144"/>
      <c r="Y136" s="144"/>
      <c r="Z136" s="144"/>
      <c r="AA136" s="488"/>
      <c r="AB136" s="917">
        <v>0</v>
      </c>
      <c r="AC136" s="918"/>
      <c r="AD136" s="919"/>
      <c r="AE136" s="920">
        <v>4</v>
      </c>
      <c r="AF136" s="918"/>
      <c r="AG136" s="919"/>
      <c r="AH136" s="920">
        <v>3</v>
      </c>
      <c r="AI136" s="918"/>
      <c r="AJ136" s="921"/>
      <c r="AK136" s="445">
        <v>34532</v>
      </c>
      <c r="AL136" s="445"/>
      <c r="AM136" s="445"/>
      <c r="AN136" s="445"/>
      <c r="AO136" s="445"/>
      <c r="AP136" s="445"/>
      <c r="AQ136" s="445"/>
      <c r="AR136" s="445"/>
      <c r="AS136" s="445"/>
      <c r="AT136" s="445"/>
      <c r="AU136" s="445"/>
      <c r="AV136" s="445"/>
      <c r="AW136" s="445"/>
      <c r="AX136" s="445"/>
      <c r="AY136" s="445"/>
      <c r="AZ136" s="445"/>
      <c r="BA136" s="445"/>
      <c r="BB136" s="445"/>
      <c r="BC136" s="445"/>
      <c r="BD136" s="445"/>
      <c r="BE136" s="445"/>
      <c r="BF136" s="445"/>
      <c r="BG136" s="445"/>
      <c r="BH136" s="445"/>
      <c r="BI136" s="506"/>
      <c r="BJ136" s="428">
        <v>34532</v>
      </c>
      <c r="BK136" s="445"/>
      <c r="BL136" s="445"/>
      <c r="BM136" s="445"/>
      <c r="BN136" s="445"/>
      <c r="BO136" s="445"/>
      <c r="BP136" s="445"/>
      <c r="BQ136" s="445"/>
      <c r="BR136" s="445"/>
      <c r="BS136" s="445"/>
      <c r="BT136" s="445"/>
      <c r="BU136" s="445"/>
      <c r="BV136" s="445"/>
      <c r="BW136" s="445"/>
      <c r="BX136" s="445"/>
      <c r="BY136" s="445"/>
      <c r="BZ136" s="445"/>
      <c r="CA136" s="445"/>
      <c r="CB136" s="445"/>
      <c r="CC136" s="445"/>
      <c r="CD136" s="445"/>
      <c r="CE136" s="445"/>
      <c r="CF136" s="445"/>
      <c r="CG136" s="445"/>
      <c r="CH136" s="506"/>
      <c r="CI136" s="676"/>
      <c r="CJ136" s="837"/>
      <c r="CK136" s="837"/>
      <c r="CL136" s="837"/>
      <c r="CM136" s="837"/>
      <c r="CN136" s="837"/>
      <c r="CO136" s="837"/>
      <c r="CP136" s="837"/>
      <c r="CQ136" s="837"/>
      <c r="CR136" s="837"/>
      <c r="CS136" s="837"/>
      <c r="CT136" s="837"/>
      <c r="CU136" s="837"/>
      <c r="CV136" s="837"/>
      <c r="CW136" s="837"/>
      <c r="CX136" s="837"/>
      <c r="CY136" s="837"/>
      <c r="CZ136" s="837"/>
      <c r="DA136" s="837"/>
      <c r="DB136" s="837"/>
      <c r="DC136" s="837"/>
      <c r="DD136" s="838"/>
    </row>
    <row r="137" spans="1:111" ht="15" customHeight="1">
      <c r="A137" s="760"/>
      <c r="B137" s="761"/>
      <c r="C137" s="761"/>
      <c r="D137" s="761"/>
      <c r="E137" s="761"/>
      <c r="F137" s="762"/>
      <c r="G137" s="144" t="s">
        <v>6</v>
      </c>
      <c r="H137" s="144"/>
      <c r="I137" s="144"/>
      <c r="J137" s="144"/>
      <c r="K137" s="144"/>
      <c r="L137" s="144"/>
      <c r="M137" s="144"/>
      <c r="N137" s="144"/>
      <c r="O137" s="144"/>
      <c r="P137" s="144"/>
      <c r="Q137" s="144"/>
      <c r="R137" s="144"/>
      <c r="S137" s="144"/>
      <c r="T137" s="144"/>
      <c r="U137" s="144"/>
      <c r="V137" s="144"/>
      <c r="W137" s="144"/>
      <c r="X137" s="144"/>
      <c r="Y137" s="144"/>
      <c r="Z137" s="144"/>
      <c r="AA137" s="488"/>
      <c r="AB137" s="917">
        <v>0</v>
      </c>
      <c r="AC137" s="918"/>
      <c r="AD137" s="919"/>
      <c r="AE137" s="920">
        <v>5</v>
      </c>
      <c r="AF137" s="918"/>
      <c r="AG137" s="919"/>
      <c r="AH137" s="920">
        <v>3</v>
      </c>
      <c r="AI137" s="918"/>
      <c r="AJ137" s="921"/>
      <c r="AK137" s="445">
        <v>45740</v>
      </c>
      <c r="AL137" s="445"/>
      <c r="AM137" s="445"/>
      <c r="AN137" s="445"/>
      <c r="AO137" s="445"/>
      <c r="AP137" s="445"/>
      <c r="AQ137" s="445"/>
      <c r="AR137" s="445"/>
      <c r="AS137" s="445"/>
      <c r="AT137" s="445"/>
      <c r="AU137" s="445"/>
      <c r="AV137" s="445"/>
      <c r="AW137" s="445"/>
      <c r="AX137" s="445"/>
      <c r="AY137" s="445"/>
      <c r="AZ137" s="445"/>
      <c r="BA137" s="445"/>
      <c r="BB137" s="445"/>
      <c r="BC137" s="445"/>
      <c r="BD137" s="445"/>
      <c r="BE137" s="445"/>
      <c r="BF137" s="445"/>
      <c r="BG137" s="445"/>
      <c r="BH137" s="445"/>
      <c r="BI137" s="506"/>
      <c r="BJ137" s="428">
        <v>45740</v>
      </c>
      <c r="BK137" s="445"/>
      <c r="BL137" s="445"/>
      <c r="BM137" s="445"/>
      <c r="BN137" s="445"/>
      <c r="BO137" s="445"/>
      <c r="BP137" s="445"/>
      <c r="BQ137" s="445"/>
      <c r="BR137" s="445"/>
      <c r="BS137" s="445"/>
      <c r="BT137" s="445"/>
      <c r="BU137" s="445"/>
      <c r="BV137" s="445"/>
      <c r="BW137" s="445"/>
      <c r="BX137" s="445"/>
      <c r="BY137" s="445"/>
      <c r="BZ137" s="445"/>
      <c r="CA137" s="445"/>
      <c r="CB137" s="445"/>
      <c r="CC137" s="445"/>
      <c r="CD137" s="445"/>
      <c r="CE137" s="445"/>
      <c r="CF137" s="445"/>
      <c r="CG137" s="445"/>
      <c r="CH137" s="506"/>
      <c r="CI137" s="676"/>
      <c r="CJ137" s="837"/>
      <c r="CK137" s="837"/>
      <c r="CL137" s="837"/>
      <c r="CM137" s="837"/>
      <c r="CN137" s="837"/>
      <c r="CO137" s="837"/>
      <c r="CP137" s="837"/>
      <c r="CQ137" s="837"/>
      <c r="CR137" s="837"/>
      <c r="CS137" s="837"/>
      <c r="CT137" s="837"/>
      <c r="CU137" s="837"/>
      <c r="CV137" s="837"/>
      <c r="CW137" s="837"/>
      <c r="CX137" s="837"/>
      <c r="CY137" s="837"/>
      <c r="CZ137" s="837"/>
      <c r="DA137" s="837"/>
      <c r="DB137" s="837"/>
      <c r="DC137" s="837"/>
      <c r="DD137" s="838"/>
    </row>
    <row r="138" spans="1:111" ht="15" customHeight="1">
      <c r="A138" s="760"/>
      <c r="B138" s="761"/>
      <c r="C138" s="761"/>
      <c r="D138" s="761"/>
      <c r="E138" s="761"/>
      <c r="F138" s="762"/>
      <c r="G138" s="144" t="s">
        <v>7</v>
      </c>
      <c r="H138" s="144"/>
      <c r="I138" s="144"/>
      <c r="J138" s="144"/>
      <c r="K138" s="144"/>
      <c r="L138" s="144"/>
      <c r="M138" s="144"/>
      <c r="N138" s="144"/>
      <c r="O138" s="144"/>
      <c r="P138" s="144"/>
      <c r="Q138" s="144"/>
      <c r="R138" s="144"/>
      <c r="S138" s="144"/>
      <c r="T138" s="144"/>
      <c r="U138" s="144"/>
      <c r="V138" s="144"/>
      <c r="W138" s="144"/>
      <c r="X138" s="144"/>
      <c r="Y138" s="144"/>
      <c r="Z138" s="144"/>
      <c r="AA138" s="488"/>
      <c r="AB138" s="917">
        <v>0</v>
      </c>
      <c r="AC138" s="918"/>
      <c r="AD138" s="919"/>
      <c r="AE138" s="920">
        <v>6</v>
      </c>
      <c r="AF138" s="918"/>
      <c r="AG138" s="919"/>
      <c r="AH138" s="920">
        <v>3</v>
      </c>
      <c r="AI138" s="918"/>
      <c r="AJ138" s="921"/>
      <c r="AK138" s="445">
        <v>54898</v>
      </c>
      <c r="AL138" s="445"/>
      <c r="AM138" s="445"/>
      <c r="AN138" s="445"/>
      <c r="AO138" s="445"/>
      <c r="AP138" s="445"/>
      <c r="AQ138" s="445"/>
      <c r="AR138" s="445"/>
      <c r="AS138" s="445"/>
      <c r="AT138" s="445"/>
      <c r="AU138" s="445"/>
      <c r="AV138" s="445"/>
      <c r="AW138" s="445"/>
      <c r="AX138" s="445"/>
      <c r="AY138" s="445"/>
      <c r="AZ138" s="445"/>
      <c r="BA138" s="445"/>
      <c r="BB138" s="445"/>
      <c r="BC138" s="445"/>
      <c r="BD138" s="445"/>
      <c r="BE138" s="445"/>
      <c r="BF138" s="445"/>
      <c r="BG138" s="445"/>
      <c r="BH138" s="445"/>
      <c r="BI138" s="506"/>
      <c r="BJ138" s="428">
        <v>54898</v>
      </c>
      <c r="BK138" s="445"/>
      <c r="BL138" s="445"/>
      <c r="BM138" s="445"/>
      <c r="BN138" s="445"/>
      <c r="BO138" s="445"/>
      <c r="BP138" s="445"/>
      <c r="BQ138" s="445"/>
      <c r="BR138" s="445"/>
      <c r="BS138" s="445"/>
      <c r="BT138" s="445"/>
      <c r="BU138" s="445"/>
      <c r="BV138" s="445"/>
      <c r="BW138" s="445"/>
      <c r="BX138" s="445"/>
      <c r="BY138" s="445"/>
      <c r="BZ138" s="445"/>
      <c r="CA138" s="445"/>
      <c r="CB138" s="445"/>
      <c r="CC138" s="445"/>
      <c r="CD138" s="445"/>
      <c r="CE138" s="445"/>
      <c r="CF138" s="445"/>
      <c r="CG138" s="445"/>
      <c r="CH138" s="506"/>
      <c r="CI138" s="676"/>
      <c r="CJ138" s="837"/>
      <c r="CK138" s="837"/>
      <c r="CL138" s="837"/>
      <c r="CM138" s="837"/>
      <c r="CN138" s="837"/>
      <c r="CO138" s="837"/>
      <c r="CP138" s="837"/>
      <c r="CQ138" s="837"/>
      <c r="CR138" s="837"/>
      <c r="CS138" s="837"/>
      <c r="CT138" s="837"/>
      <c r="CU138" s="837"/>
      <c r="CV138" s="837"/>
      <c r="CW138" s="837"/>
      <c r="CX138" s="837"/>
      <c r="CY138" s="837"/>
      <c r="CZ138" s="837"/>
      <c r="DA138" s="837"/>
      <c r="DB138" s="837"/>
      <c r="DC138" s="837"/>
      <c r="DD138" s="838"/>
    </row>
    <row r="139" spans="1:111" ht="15" customHeight="1">
      <c r="A139" s="760"/>
      <c r="B139" s="761"/>
      <c r="C139" s="761"/>
      <c r="D139" s="761"/>
      <c r="E139" s="761"/>
      <c r="F139" s="762"/>
      <c r="G139" s="144" t="s">
        <v>8</v>
      </c>
      <c r="H139" s="144"/>
      <c r="I139" s="144"/>
      <c r="J139" s="144"/>
      <c r="K139" s="144"/>
      <c r="L139" s="144"/>
      <c r="M139" s="144"/>
      <c r="N139" s="144"/>
      <c r="O139" s="144"/>
      <c r="P139" s="144"/>
      <c r="Q139" s="144"/>
      <c r="R139" s="144"/>
      <c r="S139" s="144"/>
      <c r="T139" s="144"/>
      <c r="U139" s="144"/>
      <c r="V139" s="144"/>
      <c r="W139" s="144"/>
      <c r="X139" s="144"/>
      <c r="Y139" s="144"/>
      <c r="Z139" s="144"/>
      <c r="AA139" s="488"/>
      <c r="AB139" s="917">
        <v>0</v>
      </c>
      <c r="AC139" s="918"/>
      <c r="AD139" s="919"/>
      <c r="AE139" s="920">
        <v>7</v>
      </c>
      <c r="AF139" s="918"/>
      <c r="AG139" s="919"/>
      <c r="AH139" s="920">
        <v>3</v>
      </c>
      <c r="AI139" s="918"/>
      <c r="AJ139" s="921"/>
      <c r="AK139" s="445">
        <v>37701</v>
      </c>
      <c r="AL139" s="445"/>
      <c r="AM139" s="445"/>
      <c r="AN139" s="445"/>
      <c r="AO139" s="445"/>
      <c r="AP139" s="445"/>
      <c r="AQ139" s="445"/>
      <c r="AR139" s="445"/>
      <c r="AS139" s="445"/>
      <c r="AT139" s="445"/>
      <c r="AU139" s="445"/>
      <c r="AV139" s="445"/>
      <c r="AW139" s="445"/>
      <c r="AX139" s="445"/>
      <c r="AY139" s="445"/>
      <c r="AZ139" s="445"/>
      <c r="BA139" s="445"/>
      <c r="BB139" s="445"/>
      <c r="BC139" s="445"/>
      <c r="BD139" s="445"/>
      <c r="BE139" s="445"/>
      <c r="BF139" s="445"/>
      <c r="BG139" s="445"/>
      <c r="BH139" s="445"/>
      <c r="BI139" s="506"/>
      <c r="BJ139" s="428">
        <v>37701</v>
      </c>
      <c r="BK139" s="445"/>
      <c r="BL139" s="445"/>
      <c r="BM139" s="445"/>
      <c r="BN139" s="445"/>
      <c r="BO139" s="445"/>
      <c r="BP139" s="445"/>
      <c r="BQ139" s="445"/>
      <c r="BR139" s="445"/>
      <c r="BS139" s="445"/>
      <c r="BT139" s="445"/>
      <c r="BU139" s="445"/>
      <c r="BV139" s="445"/>
      <c r="BW139" s="445"/>
      <c r="BX139" s="445"/>
      <c r="BY139" s="445"/>
      <c r="BZ139" s="445"/>
      <c r="CA139" s="445"/>
      <c r="CB139" s="445"/>
      <c r="CC139" s="445"/>
      <c r="CD139" s="445"/>
      <c r="CE139" s="445"/>
      <c r="CF139" s="445"/>
      <c r="CG139" s="445"/>
      <c r="CH139" s="506"/>
      <c r="CI139" s="676"/>
      <c r="CJ139" s="837"/>
      <c r="CK139" s="837"/>
      <c r="CL139" s="837"/>
      <c r="CM139" s="837"/>
      <c r="CN139" s="837"/>
      <c r="CO139" s="837"/>
      <c r="CP139" s="837"/>
      <c r="CQ139" s="837"/>
      <c r="CR139" s="837"/>
      <c r="CS139" s="837"/>
      <c r="CT139" s="837"/>
      <c r="CU139" s="837"/>
      <c r="CV139" s="837"/>
      <c r="CW139" s="837"/>
      <c r="CX139" s="837"/>
      <c r="CY139" s="837"/>
      <c r="CZ139" s="837"/>
      <c r="DA139" s="837"/>
      <c r="DB139" s="837"/>
      <c r="DC139" s="837"/>
      <c r="DD139" s="838"/>
    </row>
    <row r="140" spans="1:111" ht="15" customHeight="1">
      <c r="A140" s="760"/>
      <c r="B140" s="761"/>
      <c r="C140" s="761"/>
      <c r="D140" s="761"/>
      <c r="E140" s="761"/>
      <c r="F140" s="762"/>
      <c r="G140" s="144" t="s">
        <v>9</v>
      </c>
      <c r="H140" s="144"/>
      <c r="I140" s="144"/>
      <c r="J140" s="144"/>
      <c r="K140" s="144"/>
      <c r="L140" s="144"/>
      <c r="M140" s="144"/>
      <c r="N140" s="144"/>
      <c r="O140" s="144"/>
      <c r="P140" s="144"/>
      <c r="Q140" s="144"/>
      <c r="R140" s="144"/>
      <c r="S140" s="144"/>
      <c r="T140" s="144"/>
      <c r="U140" s="144"/>
      <c r="V140" s="144"/>
      <c r="W140" s="144"/>
      <c r="X140" s="144"/>
      <c r="Y140" s="144"/>
      <c r="Z140" s="144"/>
      <c r="AA140" s="488"/>
      <c r="AB140" s="917">
        <v>0</v>
      </c>
      <c r="AC140" s="918"/>
      <c r="AD140" s="919"/>
      <c r="AE140" s="920">
        <v>8</v>
      </c>
      <c r="AF140" s="918"/>
      <c r="AG140" s="919"/>
      <c r="AH140" s="920">
        <v>3</v>
      </c>
      <c r="AI140" s="918"/>
      <c r="AJ140" s="921"/>
      <c r="AK140" s="445">
        <v>50372</v>
      </c>
      <c r="AL140" s="445"/>
      <c r="AM140" s="445"/>
      <c r="AN140" s="445"/>
      <c r="AO140" s="445"/>
      <c r="AP140" s="445"/>
      <c r="AQ140" s="445"/>
      <c r="AR140" s="445"/>
      <c r="AS140" s="445"/>
      <c r="AT140" s="445"/>
      <c r="AU140" s="445"/>
      <c r="AV140" s="445"/>
      <c r="AW140" s="445"/>
      <c r="AX140" s="445"/>
      <c r="AY140" s="445"/>
      <c r="AZ140" s="445"/>
      <c r="BA140" s="445"/>
      <c r="BB140" s="445"/>
      <c r="BC140" s="445"/>
      <c r="BD140" s="445"/>
      <c r="BE140" s="445"/>
      <c r="BF140" s="445"/>
      <c r="BG140" s="445"/>
      <c r="BH140" s="445"/>
      <c r="BI140" s="506"/>
      <c r="BJ140" s="428">
        <v>50372</v>
      </c>
      <c r="BK140" s="445"/>
      <c r="BL140" s="445"/>
      <c r="BM140" s="445"/>
      <c r="BN140" s="445"/>
      <c r="BO140" s="445"/>
      <c r="BP140" s="445"/>
      <c r="BQ140" s="445"/>
      <c r="BR140" s="445"/>
      <c r="BS140" s="445"/>
      <c r="BT140" s="445"/>
      <c r="BU140" s="445"/>
      <c r="BV140" s="445"/>
      <c r="BW140" s="445"/>
      <c r="BX140" s="445"/>
      <c r="BY140" s="445"/>
      <c r="BZ140" s="445"/>
      <c r="CA140" s="445"/>
      <c r="CB140" s="445"/>
      <c r="CC140" s="445"/>
      <c r="CD140" s="445"/>
      <c r="CE140" s="445"/>
      <c r="CF140" s="445"/>
      <c r="CG140" s="445"/>
      <c r="CH140" s="506"/>
      <c r="CI140" s="676"/>
      <c r="CJ140" s="837"/>
      <c r="CK140" s="837"/>
      <c r="CL140" s="837"/>
      <c r="CM140" s="837"/>
      <c r="CN140" s="837"/>
      <c r="CO140" s="837"/>
      <c r="CP140" s="837"/>
      <c r="CQ140" s="837"/>
      <c r="CR140" s="837"/>
      <c r="CS140" s="837"/>
      <c r="CT140" s="837"/>
      <c r="CU140" s="837"/>
      <c r="CV140" s="837"/>
      <c r="CW140" s="837"/>
      <c r="CX140" s="837"/>
      <c r="CY140" s="837"/>
      <c r="CZ140" s="837"/>
      <c r="DA140" s="837"/>
      <c r="DB140" s="837"/>
      <c r="DC140" s="837"/>
      <c r="DD140" s="838"/>
    </row>
    <row r="141" spans="1:111" ht="15" customHeight="1">
      <c r="A141" s="760"/>
      <c r="B141" s="761"/>
      <c r="C141" s="761"/>
      <c r="D141" s="761"/>
      <c r="E141" s="761"/>
      <c r="F141" s="762"/>
      <c r="G141" s="144" t="s">
        <v>4414</v>
      </c>
      <c r="H141" s="144"/>
      <c r="I141" s="144"/>
      <c r="J141" s="144"/>
      <c r="K141" s="144"/>
      <c r="L141" s="144"/>
      <c r="M141" s="144"/>
      <c r="N141" s="144"/>
      <c r="O141" s="144"/>
      <c r="P141" s="144"/>
      <c r="Q141" s="144"/>
      <c r="R141" s="144"/>
      <c r="S141" s="144"/>
      <c r="T141" s="144"/>
      <c r="U141" s="144"/>
      <c r="V141" s="144"/>
      <c r="W141" s="144"/>
      <c r="X141" s="144"/>
      <c r="Y141" s="144"/>
      <c r="Z141" s="144"/>
      <c r="AA141" s="488"/>
      <c r="AB141" s="917">
        <v>0</v>
      </c>
      <c r="AC141" s="918"/>
      <c r="AD141" s="919"/>
      <c r="AE141" s="920">
        <v>9</v>
      </c>
      <c r="AF141" s="918"/>
      <c r="AG141" s="919"/>
      <c r="AH141" s="920">
        <v>3</v>
      </c>
      <c r="AI141" s="918"/>
      <c r="AJ141" s="921"/>
      <c r="AK141" s="445">
        <v>95103</v>
      </c>
      <c r="AL141" s="445"/>
      <c r="AM141" s="445"/>
      <c r="AN141" s="445"/>
      <c r="AO141" s="445"/>
      <c r="AP141" s="445"/>
      <c r="AQ141" s="445"/>
      <c r="AR141" s="445"/>
      <c r="AS141" s="445"/>
      <c r="AT141" s="445"/>
      <c r="AU141" s="445"/>
      <c r="AV141" s="445"/>
      <c r="AW141" s="445"/>
      <c r="AX141" s="445"/>
      <c r="AY141" s="445"/>
      <c r="AZ141" s="445"/>
      <c r="BA141" s="445"/>
      <c r="BB141" s="445"/>
      <c r="BC141" s="445"/>
      <c r="BD141" s="445"/>
      <c r="BE141" s="445"/>
      <c r="BF141" s="445"/>
      <c r="BG141" s="445"/>
      <c r="BH141" s="445"/>
      <c r="BI141" s="506"/>
      <c r="BJ141" s="428">
        <v>95103</v>
      </c>
      <c r="BK141" s="445"/>
      <c r="BL141" s="445"/>
      <c r="BM141" s="445"/>
      <c r="BN141" s="445"/>
      <c r="BO141" s="445"/>
      <c r="BP141" s="445"/>
      <c r="BQ141" s="445"/>
      <c r="BR141" s="445"/>
      <c r="BS141" s="445"/>
      <c r="BT141" s="445"/>
      <c r="BU141" s="445"/>
      <c r="BV141" s="445"/>
      <c r="BW141" s="445"/>
      <c r="BX141" s="445"/>
      <c r="BY141" s="445"/>
      <c r="BZ141" s="445"/>
      <c r="CA141" s="445"/>
      <c r="CB141" s="445"/>
      <c r="CC141" s="445"/>
      <c r="CD141" s="445"/>
      <c r="CE141" s="445"/>
      <c r="CF141" s="445"/>
      <c r="CG141" s="445"/>
      <c r="CH141" s="506"/>
      <c r="CI141" s="676"/>
      <c r="CJ141" s="837"/>
      <c r="CK141" s="837"/>
      <c r="CL141" s="837"/>
      <c r="CM141" s="837"/>
      <c r="CN141" s="837"/>
      <c r="CO141" s="837"/>
      <c r="CP141" s="837"/>
      <c r="CQ141" s="837"/>
      <c r="CR141" s="837"/>
      <c r="CS141" s="837"/>
      <c r="CT141" s="837"/>
      <c r="CU141" s="837"/>
      <c r="CV141" s="837"/>
      <c r="CW141" s="837"/>
      <c r="CX141" s="837"/>
      <c r="CY141" s="837"/>
      <c r="CZ141" s="837"/>
      <c r="DA141" s="837"/>
      <c r="DB141" s="837"/>
      <c r="DC141" s="837"/>
      <c r="DD141" s="838"/>
    </row>
    <row r="142" spans="1:111" ht="15" customHeight="1">
      <c r="A142" s="760"/>
      <c r="B142" s="761"/>
      <c r="C142" s="761"/>
      <c r="D142" s="761"/>
      <c r="E142" s="761"/>
      <c r="F142" s="762"/>
      <c r="G142" s="144" t="s">
        <v>4416</v>
      </c>
      <c r="H142" s="144"/>
      <c r="I142" s="144"/>
      <c r="J142" s="144"/>
      <c r="K142" s="144"/>
      <c r="L142" s="144"/>
      <c r="M142" s="144"/>
      <c r="N142" s="144"/>
      <c r="O142" s="144"/>
      <c r="P142" s="144"/>
      <c r="Q142" s="144"/>
      <c r="R142" s="144"/>
      <c r="S142" s="144"/>
      <c r="T142" s="144"/>
      <c r="U142" s="144"/>
      <c r="V142" s="144"/>
      <c r="W142" s="144"/>
      <c r="X142" s="144"/>
      <c r="Y142" s="144"/>
      <c r="Z142" s="144"/>
      <c r="AA142" s="488"/>
      <c r="AB142" s="917">
        <v>1</v>
      </c>
      <c r="AC142" s="918"/>
      <c r="AD142" s="919"/>
      <c r="AE142" s="920">
        <v>0</v>
      </c>
      <c r="AF142" s="918"/>
      <c r="AG142" s="919"/>
      <c r="AH142" s="920">
        <v>3</v>
      </c>
      <c r="AI142" s="918"/>
      <c r="AJ142" s="921"/>
      <c r="AK142" s="445">
        <v>73648</v>
      </c>
      <c r="AL142" s="445"/>
      <c r="AM142" s="445"/>
      <c r="AN142" s="445"/>
      <c r="AO142" s="445"/>
      <c r="AP142" s="445"/>
      <c r="AQ142" s="445"/>
      <c r="AR142" s="445"/>
      <c r="AS142" s="445"/>
      <c r="AT142" s="445"/>
      <c r="AU142" s="445"/>
      <c r="AV142" s="445"/>
      <c r="AW142" s="445"/>
      <c r="AX142" s="445"/>
      <c r="AY142" s="445"/>
      <c r="AZ142" s="445"/>
      <c r="BA142" s="445"/>
      <c r="BB142" s="445"/>
      <c r="BC142" s="445"/>
      <c r="BD142" s="445"/>
      <c r="BE142" s="445"/>
      <c r="BF142" s="445"/>
      <c r="BG142" s="445"/>
      <c r="BH142" s="445"/>
      <c r="BI142" s="506"/>
      <c r="BJ142" s="428">
        <v>73648</v>
      </c>
      <c r="BK142" s="445"/>
      <c r="BL142" s="445"/>
      <c r="BM142" s="445"/>
      <c r="BN142" s="445"/>
      <c r="BO142" s="445"/>
      <c r="BP142" s="445"/>
      <c r="BQ142" s="445"/>
      <c r="BR142" s="445"/>
      <c r="BS142" s="445"/>
      <c r="BT142" s="445"/>
      <c r="BU142" s="445"/>
      <c r="BV142" s="445"/>
      <c r="BW142" s="445"/>
      <c r="BX142" s="445"/>
      <c r="BY142" s="445"/>
      <c r="BZ142" s="445"/>
      <c r="CA142" s="445"/>
      <c r="CB142" s="445"/>
      <c r="CC142" s="445"/>
      <c r="CD142" s="445"/>
      <c r="CE142" s="445"/>
      <c r="CF142" s="445"/>
      <c r="CG142" s="445"/>
      <c r="CH142" s="506"/>
      <c r="CI142" s="676"/>
      <c r="CJ142" s="837"/>
      <c r="CK142" s="837"/>
      <c r="CL142" s="837"/>
      <c r="CM142" s="837"/>
      <c r="CN142" s="837"/>
      <c r="CO142" s="837"/>
      <c r="CP142" s="837"/>
      <c r="CQ142" s="837"/>
      <c r="CR142" s="837"/>
      <c r="CS142" s="837"/>
      <c r="CT142" s="837"/>
      <c r="CU142" s="837"/>
      <c r="CV142" s="837"/>
      <c r="CW142" s="837"/>
      <c r="CX142" s="837"/>
      <c r="CY142" s="837"/>
      <c r="CZ142" s="837"/>
      <c r="DA142" s="837"/>
      <c r="DB142" s="837"/>
      <c r="DC142" s="837"/>
      <c r="DD142" s="838"/>
    </row>
    <row r="143" spans="1:111" ht="15" customHeight="1">
      <c r="A143" s="760"/>
      <c r="B143" s="761"/>
      <c r="C143" s="761"/>
      <c r="D143" s="761"/>
      <c r="E143" s="761"/>
      <c r="F143" s="762"/>
      <c r="G143" s="144" t="s">
        <v>4423</v>
      </c>
      <c r="H143" s="144"/>
      <c r="I143" s="144"/>
      <c r="J143" s="144"/>
      <c r="K143" s="144"/>
      <c r="L143" s="144"/>
      <c r="M143" s="144"/>
      <c r="N143" s="144"/>
      <c r="O143" s="144"/>
      <c r="P143" s="144"/>
      <c r="Q143" s="144"/>
      <c r="R143" s="144"/>
      <c r="S143" s="144"/>
      <c r="T143" s="144"/>
      <c r="U143" s="144"/>
      <c r="V143" s="144"/>
      <c r="W143" s="144"/>
      <c r="X143" s="144"/>
      <c r="Y143" s="144"/>
      <c r="Z143" s="144"/>
      <c r="AA143" s="488"/>
      <c r="AB143" s="917">
        <v>1</v>
      </c>
      <c r="AC143" s="918"/>
      <c r="AD143" s="919"/>
      <c r="AE143" s="920">
        <v>1</v>
      </c>
      <c r="AF143" s="918"/>
      <c r="AG143" s="919"/>
      <c r="AH143" s="920">
        <v>3</v>
      </c>
      <c r="AI143" s="918"/>
      <c r="AJ143" s="921"/>
      <c r="AK143" s="445">
        <v>54268</v>
      </c>
      <c r="AL143" s="445"/>
      <c r="AM143" s="445"/>
      <c r="AN143" s="445"/>
      <c r="AO143" s="445"/>
      <c r="AP143" s="445"/>
      <c r="AQ143" s="445"/>
      <c r="AR143" s="445"/>
      <c r="AS143" s="445"/>
      <c r="AT143" s="445"/>
      <c r="AU143" s="445"/>
      <c r="AV143" s="445"/>
      <c r="AW143" s="445"/>
      <c r="AX143" s="445"/>
      <c r="AY143" s="445"/>
      <c r="AZ143" s="445"/>
      <c r="BA143" s="445"/>
      <c r="BB143" s="445"/>
      <c r="BC143" s="445"/>
      <c r="BD143" s="445"/>
      <c r="BE143" s="445"/>
      <c r="BF143" s="445"/>
      <c r="BG143" s="445"/>
      <c r="BH143" s="445"/>
      <c r="BI143" s="506"/>
      <c r="BJ143" s="428">
        <v>54268</v>
      </c>
      <c r="BK143" s="445"/>
      <c r="BL143" s="445"/>
      <c r="BM143" s="445"/>
      <c r="BN143" s="445"/>
      <c r="BO143" s="445"/>
      <c r="BP143" s="445"/>
      <c r="BQ143" s="445"/>
      <c r="BR143" s="445"/>
      <c r="BS143" s="445"/>
      <c r="BT143" s="445"/>
      <c r="BU143" s="445"/>
      <c r="BV143" s="445"/>
      <c r="BW143" s="445"/>
      <c r="BX143" s="445"/>
      <c r="BY143" s="445"/>
      <c r="BZ143" s="445"/>
      <c r="CA143" s="445"/>
      <c r="CB143" s="445"/>
      <c r="CC143" s="445"/>
      <c r="CD143" s="445"/>
      <c r="CE143" s="445"/>
      <c r="CF143" s="445"/>
      <c r="CG143" s="445"/>
      <c r="CH143" s="506"/>
      <c r="CI143" s="676"/>
      <c r="CJ143" s="837"/>
      <c r="CK143" s="837"/>
      <c r="CL143" s="837"/>
      <c r="CM143" s="837"/>
      <c r="CN143" s="837"/>
      <c r="CO143" s="837"/>
      <c r="CP143" s="837"/>
      <c r="CQ143" s="837"/>
      <c r="CR143" s="837"/>
      <c r="CS143" s="837"/>
      <c r="CT143" s="837"/>
      <c r="CU143" s="837"/>
      <c r="CV143" s="837"/>
      <c r="CW143" s="837"/>
      <c r="CX143" s="837"/>
      <c r="CY143" s="837"/>
      <c r="CZ143" s="837"/>
      <c r="DA143" s="837"/>
      <c r="DB143" s="837"/>
      <c r="DC143" s="837"/>
      <c r="DD143" s="838"/>
    </row>
    <row r="144" spans="1:111" ht="15" customHeight="1">
      <c r="A144" s="760"/>
      <c r="B144" s="761"/>
      <c r="C144" s="761"/>
      <c r="D144" s="761"/>
      <c r="E144" s="761"/>
      <c r="F144" s="762"/>
      <c r="G144" s="144" t="s">
        <v>4419</v>
      </c>
      <c r="H144" s="144"/>
      <c r="I144" s="144"/>
      <c r="J144" s="144"/>
      <c r="K144" s="144"/>
      <c r="L144" s="144"/>
      <c r="M144" s="144"/>
      <c r="N144" s="144"/>
      <c r="O144" s="144"/>
      <c r="P144" s="144"/>
      <c r="Q144" s="144"/>
      <c r="R144" s="144"/>
      <c r="S144" s="144"/>
      <c r="T144" s="144"/>
      <c r="U144" s="144"/>
      <c r="V144" s="144"/>
      <c r="W144" s="144"/>
      <c r="X144" s="144"/>
      <c r="Y144" s="144"/>
      <c r="Z144" s="144"/>
      <c r="AA144" s="488"/>
      <c r="AB144" s="917">
        <v>1</v>
      </c>
      <c r="AC144" s="918"/>
      <c r="AD144" s="919"/>
      <c r="AE144" s="920">
        <v>2</v>
      </c>
      <c r="AF144" s="918"/>
      <c r="AG144" s="919"/>
      <c r="AH144" s="920">
        <v>3</v>
      </c>
      <c r="AI144" s="918"/>
      <c r="AJ144" s="921"/>
      <c r="AK144" s="445">
        <v>35581</v>
      </c>
      <c r="AL144" s="445"/>
      <c r="AM144" s="445"/>
      <c r="AN144" s="445"/>
      <c r="AO144" s="445"/>
      <c r="AP144" s="445"/>
      <c r="AQ144" s="445"/>
      <c r="AR144" s="445"/>
      <c r="AS144" s="445"/>
      <c r="AT144" s="445"/>
      <c r="AU144" s="445"/>
      <c r="AV144" s="445"/>
      <c r="AW144" s="445"/>
      <c r="AX144" s="445"/>
      <c r="AY144" s="445"/>
      <c r="AZ144" s="445"/>
      <c r="BA144" s="445"/>
      <c r="BB144" s="445"/>
      <c r="BC144" s="445"/>
      <c r="BD144" s="445"/>
      <c r="BE144" s="445"/>
      <c r="BF144" s="445"/>
      <c r="BG144" s="445"/>
      <c r="BH144" s="445"/>
      <c r="BI144" s="506"/>
      <c r="BJ144" s="428">
        <v>35581</v>
      </c>
      <c r="BK144" s="445"/>
      <c r="BL144" s="445"/>
      <c r="BM144" s="445"/>
      <c r="BN144" s="445"/>
      <c r="BO144" s="445"/>
      <c r="BP144" s="445"/>
      <c r="BQ144" s="445"/>
      <c r="BR144" s="445"/>
      <c r="BS144" s="445"/>
      <c r="BT144" s="445"/>
      <c r="BU144" s="445"/>
      <c r="BV144" s="445"/>
      <c r="BW144" s="445"/>
      <c r="BX144" s="445"/>
      <c r="BY144" s="445"/>
      <c r="BZ144" s="445"/>
      <c r="CA144" s="445"/>
      <c r="CB144" s="445"/>
      <c r="CC144" s="445"/>
      <c r="CD144" s="445"/>
      <c r="CE144" s="445"/>
      <c r="CF144" s="445"/>
      <c r="CG144" s="445"/>
      <c r="CH144" s="506"/>
      <c r="CI144" s="676"/>
      <c r="CJ144" s="837"/>
      <c r="CK144" s="837"/>
      <c r="CL144" s="837"/>
      <c r="CM144" s="837"/>
      <c r="CN144" s="837"/>
      <c r="CO144" s="837"/>
      <c r="CP144" s="837"/>
      <c r="CQ144" s="837"/>
      <c r="CR144" s="837"/>
      <c r="CS144" s="837"/>
      <c r="CT144" s="837"/>
      <c r="CU144" s="837"/>
      <c r="CV144" s="837"/>
      <c r="CW144" s="837"/>
      <c r="CX144" s="837"/>
      <c r="CY144" s="837"/>
      <c r="CZ144" s="837"/>
      <c r="DA144" s="837"/>
      <c r="DB144" s="837"/>
      <c r="DC144" s="837"/>
      <c r="DD144" s="838"/>
    </row>
    <row r="145" spans="1:108" ht="15" customHeight="1">
      <c r="A145" s="760"/>
      <c r="B145" s="761"/>
      <c r="C145" s="761"/>
      <c r="D145" s="761"/>
      <c r="E145" s="761"/>
      <c r="F145" s="762"/>
      <c r="G145" s="144" t="s">
        <v>336</v>
      </c>
      <c r="H145" s="144"/>
      <c r="I145" s="144"/>
      <c r="J145" s="144"/>
      <c r="K145" s="144"/>
      <c r="L145" s="144"/>
      <c r="M145" s="144"/>
      <c r="N145" s="144"/>
      <c r="O145" s="144"/>
      <c r="P145" s="144"/>
      <c r="Q145" s="144"/>
      <c r="R145" s="144"/>
      <c r="S145" s="144"/>
      <c r="T145" s="144"/>
      <c r="U145" s="144"/>
      <c r="V145" s="144"/>
      <c r="W145" s="144"/>
      <c r="X145" s="144"/>
      <c r="Y145" s="144"/>
      <c r="Z145" s="144"/>
      <c r="AA145" s="488"/>
      <c r="AB145" s="917">
        <v>1</v>
      </c>
      <c r="AC145" s="918"/>
      <c r="AD145" s="919"/>
      <c r="AE145" s="920">
        <v>3</v>
      </c>
      <c r="AF145" s="918"/>
      <c r="AG145" s="919"/>
      <c r="AH145" s="920">
        <v>3</v>
      </c>
      <c r="AI145" s="918"/>
      <c r="AJ145" s="921"/>
      <c r="AK145" s="543">
        <f>SUM(AK133:BI144)</f>
        <v>522775</v>
      </c>
      <c r="AL145" s="543"/>
      <c r="AM145" s="543"/>
      <c r="AN145" s="543"/>
      <c r="AO145" s="543"/>
      <c r="AP145" s="543"/>
      <c r="AQ145" s="543"/>
      <c r="AR145" s="543"/>
      <c r="AS145" s="543"/>
      <c r="AT145" s="543"/>
      <c r="AU145" s="543"/>
      <c r="AV145" s="543"/>
      <c r="AW145" s="543"/>
      <c r="AX145" s="543"/>
      <c r="AY145" s="543"/>
      <c r="AZ145" s="543"/>
      <c r="BA145" s="543"/>
      <c r="BB145" s="543"/>
      <c r="BC145" s="543"/>
      <c r="BD145" s="543"/>
      <c r="BE145" s="543"/>
      <c r="BF145" s="543"/>
      <c r="BG145" s="543"/>
      <c r="BH145" s="543"/>
      <c r="BI145" s="544"/>
      <c r="BJ145" s="540">
        <f>SUM(BJ133:CH144)</f>
        <v>522775</v>
      </c>
      <c r="BK145" s="543"/>
      <c r="BL145" s="543"/>
      <c r="BM145" s="543"/>
      <c r="BN145" s="543"/>
      <c r="BO145" s="543"/>
      <c r="BP145" s="543"/>
      <c r="BQ145" s="543"/>
      <c r="BR145" s="543"/>
      <c r="BS145" s="543"/>
      <c r="BT145" s="543"/>
      <c r="BU145" s="543"/>
      <c r="BV145" s="543"/>
      <c r="BW145" s="543"/>
      <c r="BX145" s="543"/>
      <c r="BY145" s="543"/>
      <c r="BZ145" s="543"/>
      <c r="CA145" s="543"/>
      <c r="CB145" s="543"/>
      <c r="CC145" s="543"/>
      <c r="CD145" s="543"/>
      <c r="CE145" s="543"/>
      <c r="CF145" s="543"/>
      <c r="CG145" s="543"/>
      <c r="CH145" s="544"/>
      <c r="CI145" s="676"/>
      <c r="CJ145" s="837"/>
      <c r="CK145" s="837"/>
      <c r="CL145" s="837"/>
      <c r="CM145" s="837"/>
      <c r="CN145" s="837"/>
      <c r="CO145" s="837"/>
      <c r="CP145" s="837"/>
      <c r="CQ145" s="837"/>
      <c r="CR145" s="837"/>
      <c r="CS145" s="837"/>
      <c r="CT145" s="837"/>
      <c r="CU145" s="837"/>
      <c r="CV145" s="837"/>
      <c r="CW145" s="837"/>
      <c r="CX145" s="837"/>
      <c r="CY145" s="837"/>
      <c r="CZ145" s="837"/>
      <c r="DA145" s="837"/>
      <c r="DB145" s="837"/>
      <c r="DC145" s="837"/>
      <c r="DD145" s="838"/>
    </row>
    <row r="146" spans="1:108" ht="15" customHeight="1" thickBot="1">
      <c r="A146" s="760"/>
      <c r="B146" s="761"/>
      <c r="C146" s="761"/>
      <c r="D146" s="761"/>
      <c r="E146" s="761"/>
      <c r="F146" s="762"/>
      <c r="G146" s="144" t="s">
        <v>619</v>
      </c>
      <c r="H146" s="144"/>
      <c r="I146" s="144"/>
      <c r="J146" s="144"/>
      <c r="K146" s="144"/>
      <c r="L146" s="144"/>
      <c r="M146" s="144"/>
      <c r="N146" s="144"/>
      <c r="O146" s="144"/>
      <c r="P146" s="144"/>
      <c r="Q146" s="144"/>
      <c r="R146" s="144"/>
      <c r="S146" s="144"/>
      <c r="T146" s="144"/>
      <c r="U146" s="144"/>
      <c r="V146" s="144"/>
      <c r="W146" s="144"/>
      <c r="X146" s="144"/>
      <c r="Y146" s="144"/>
      <c r="Z146" s="144"/>
      <c r="AA146" s="488"/>
      <c r="AB146" s="922">
        <v>1</v>
      </c>
      <c r="AC146" s="923"/>
      <c r="AD146" s="924"/>
      <c r="AE146" s="925">
        <v>4</v>
      </c>
      <c r="AF146" s="923"/>
      <c r="AG146" s="924"/>
      <c r="AH146" s="925">
        <v>3</v>
      </c>
      <c r="AI146" s="923"/>
      <c r="AJ146" s="926"/>
      <c r="AK146" s="455">
        <v>327095</v>
      </c>
      <c r="AL146" s="455"/>
      <c r="AM146" s="455"/>
      <c r="AN146" s="455"/>
      <c r="AO146" s="455"/>
      <c r="AP146" s="455"/>
      <c r="AQ146" s="455"/>
      <c r="AR146" s="455"/>
      <c r="AS146" s="455"/>
      <c r="AT146" s="455"/>
      <c r="AU146" s="455"/>
      <c r="AV146" s="455"/>
      <c r="AW146" s="455"/>
      <c r="AX146" s="455"/>
      <c r="AY146" s="455"/>
      <c r="AZ146" s="455"/>
      <c r="BA146" s="455"/>
      <c r="BB146" s="455"/>
      <c r="BC146" s="455"/>
      <c r="BD146" s="455"/>
      <c r="BE146" s="455"/>
      <c r="BF146" s="455"/>
      <c r="BG146" s="455"/>
      <c r="BH146" s="455"/>
      <c r="BI146" s="882"/>
      <c r="BJ146" s="380">
        <v>327095</v>
      </c>
      <c r="BK146" s="455"/>
      <c r="BL146" s="455"/>
      <c r="BM146" s="455"/>
      <c r="BN146" s="455"/>
      <c r="BO146" s="455"/>
      <c r="BP146" s="455"/>
      <c r="BQ146" s="455"/>
      <c r="BR146" s="455"/>
      <c r="BS146" s="455"/>
      <c r="BT146" s="455"/>
      <c r="BU146" s="455"/>
      <c r="BV146" s="455"/>
      <c r="BW146" s="455"/>
      <c r="BX146" s="455"/>
      <c r="BY146" s="455"/>
      <c r="BZ146" s="455"/>
      <c r="CA146" s="455"/>
      <c r="CB146" s="455"/>
      <c r="CC146" s="455"/>
      <c r="CD146" s="455"/>
      <c r="CE146" s="455"/>
      <c r="CF146" s="455"/>
      <c r="CG146" s="455"/>
      <c r="CH146" s="882"/>
      <c r="CI146" s="691"/>
      <c r="CJ146" s="845"/>
      <c r="CK146" s="845"/>
      <c r="CL146" s="845"/>
      <c r="CM146" s="845"/>
      <c r="CN146" s="845"/>
      <c r="CO146" s="845"/>
      <c r="CP146" s="845"/>
      <c r="CQ146" s="845"/>
      <c r="CR146" s="845"/>
      <c r="CS146" s="845"/>
      <c r="CT146" s="845"/>
      <c r="CU146" s="845"/>
      <c r="CV146" s="845"/>
      <c r="CW146" s="845"/>
      <c r="CX146" s="845"/>
      <c r="CY146" s="845"/>
      <c r="CZ146" s="845"/>
      <c r="DA146" s="845"/>
      <c r="DB146" s="845"/>
      <c r="DC146" s="845"/>
      <c r="DD146" s="846"/>
    </row>
    <row r="147" spans="1:108" ht="15" customHeight="1" thickBot="1">
      <c r="A147" s="760"/>
      <c r="B147" s="761"/>
      <c r="C147" s="761"/>
      <c r="D147" s="761"/>
      <c r="E147" s="761"/>
      <c r="F147" s="762"/>
      <c r="G147" s="143"/>
      <c r="H147" s="144"/>
      <c r="I147" s="144"/>
      <c r="J147" s="144"/>
      <c r="K147" s="144"/>
      <c r="L147" s="144"/>
      <c r="M147" s="144"/>
      <c r="N147" s="144"/>
      <c r="O147" s="144"/>
      <c r="P147" s="144"/>
      <c r="Q147" s="144"/>
      <c r="R147" s="144"/>
      <c r="S147" s="144"/>
      <c r="T147" s="144"/>
      <c r="U147" s="144"/>
      <c r="V147" s="144"/>
      <c r="W147" s="144"/>
      <c r="X147" s="144"/>
      <c r="Y147" s="144"/>
      <c r="Z147" s="144"/>
      <c r="AA147" s="144"/>
      <c r="AB147" s="927"/>
      <c r="AC147" s="927"/>
      <c r="AD147" s="927"/>
      <c r="AE147" s="927"/>
      <c r="AF147" s="927"/>
      <c r="AG147" s="927"/>
      <c r="AH147" s="927"/>
      <c r="AI147" s="927"/>
      <c r="AJ147" s="927"/>
    </row>
    <row r="148" spans="1:108" ht="15" customHeight="1">
      <c r="A148" s="760"/>
      <c r="B148" s="761"/>
      <c r="C148" s="761"/>
      <c r="D148" s="761"/>
      <c r="E148" s="761"/>
      <c r="F148" s="762"/>
      <c r="G148" s="144" t="s">
        <v>11</v>
      </c>
      <c r="H148" s="144"/>
      <c r="I148" s="144"/>
      <c r="J148" s="144"/>
      <c r="K148" s="144"/>
      <c r="L148" s="144"/>
      <c r="M148" s="144"/>
      <c r="N148" s="144"/>
      <c r="O148" s="144"/>
      <c r="P148" s="144"/>
      <c r="Q148" s="144"/>
      <c r="R148" s="144"/>
      <c r="S148" s="144"/>
      <c r="T148" s="144"/>
      <c r="U148" s="144"/>
      <c r="V148" s="144"/>
      <c r="W148" s="144"/>
      <c r="X148" s="144"/>
      <c r="Y148" s="144"/>
      <c r="Z148" s="144"/>
      <c r="AA148" s="488"/>
      <c r="AB148" s="912">
        <v>1</v>
      </c>
      <c r="AC148" s="913"/>
      <c r="AD148" s="914"/>
      <c r="AE148" s="915">
        <v>5</v>
      </c>
      <c r="AF148" s="913"/>
      <c r="AG148" s="914"/>
      <c r="AH148" s="915">
        <v>3</v>
      </c>
      <c r="AI148" s="913"/>
      <c r="AJ148" s="916"/>
      <c r="AK148" s="538">
        <f>SUM(AK133:BI135)</f>
        <v>40932</v>
      </c>
      <c r="AL148" s="538"/>
      <c r="AM148" s="538"/>
      <c r="AN148" s="538"/>
      <c r="AO148" s="538"/>
      <c r="AP148" s="538"/>
      <c r="AQ148" s="538"/>
      <c r="AR148" s="538"/>
      <c r="AS148" s="538"/>
      <c r="AT148" s="538"/>
      <c r="AU148" s="538"/>
      <c r="AV148" s="538"/>
      <c r="AW148" s="538"/>
      <c r="AX148" s="538"/>
      <c r="AY148" s="538"/>
      <c r="AZ148" s="538"/>
      <c r="BA148" s="538"/>
      <c r="BB148" s="538"/>
      <c r="BC148" s="538"/>
      <c r="BD148" s="538"/>
      <c r="BE148" s="538"/>
      <c r="BF148" s="538"/>
      <c r="BG148" s="538"/>
      <c r="BH148" s="538"/>
      <c r="BI148" s="580"/>
      <c r="BJ148" s="537">
        <f>SUM(BJ133:CH135)</f>
        <v>40932</v>
      </c>
      <c r="BK148" s="538"/>
      <c r="BL148" s="538"/>
      <c r="BM148" s="538"/>
      <c r="BN148" s="538"/>
      <c r="BO148" s="538"/>
      <c r="BP148" s="538"/>
      <c r="BQ148" s="538"/>
      <c r="BR148" s="538"/>
      <c r="BS148" s="538"/>
      <c r="BT148" s="538"/>
      <c r="BU148" s="538"/>
      <c r="BV148" s="538"/>
      <c r="BW148" s="538"/>
      <c r="BX148" s="538"/>
      <c r="BY148" s="538"/>
      <c r="BZ148" s="538"/>
      <c r="CA148" s="538"/>
      <c r="CB148" s="538"/>
      <c r="CC148" s="538"/>
      <c r="CD148" s="538"/>
      <c r="CE148" s="538"/>
      <c r="CF148" s="538"/>
      <c r="CG148" s="538"/>
      <c r="CH148" s="580"/>
      <c r="CI148" s="829"/>
      <c r="CJ148" s="830"/>
      <c r="CK148" s="830"/>
      <c r="CL148" s="830"/>
      <c r="CM148" s="830"/>
      <c r="CN148" s="830"/>
      <c r="CO148" s="830"/>
      <c r="CP148" s="830"/>
      <c r="CQ148" s="830"/>
      <c r="CR148" s="830"/>
      <c r="CS148" s="830"/>
      <c r="CT148" s="830"/>
      <c r="CU148" s="830"/>
      <c r="CV148" s="830"/>
      <c r="CW148" s="830"/>
      <c r="CX148" s="830"/>
      <c r="CY148" s="830"/>
      <c r="CZ148" s="830"/>
      <c r="DA148" s="830"/>
      <c r="DB148" s="830"/>
      <c r="DC148" s="830"/>
      <c r="DD148" s="831"/>
    </row>
    <row r="149" spans="1:108" ht="15" customHeight="1">
      <c r="A149" s="760"/>
      <c r="B149" s="761"/>
      <c r="C149" s="761"/>
      <c r="D149" s="761"/>
      <c r="E149" s="761"/>
      <c r="F149" s="762"/>
      <c r="G149" s="144" t="s">
        <v>12</v>
      </c>
      <c r="H149" s="144"/>
      <c r="I149" s="144"/>
      <c r="J149" s="144"/>
      <c r="K149" s="144"/>
      <c r="L149" s="144"/>
      <c r="M149" s="144"/>
      <c r="N149" s="144"/>
      <c r="O149" s="144"/>
      <c r="P149" s="144"/>
      <c r="Q149" s="144"/>
      <c r="R149" s="144"/>
      <c r="S149" s="144"/>
      <c r="T149" s="144"/>
      <c r="U149" s="144"/>
      <c r="V149" s="144"/>
      <c r="W149" s="144"/>
      <c r="X149" s="144"/>
      <c r="Y149" s="144"/>
      <c r="Z149" s="144"/>
      <c r="AA149" s="488"/>
      <c r="AB149" s="917">
        <v>1</v>
      </c>
      <c r="AC149" s="918"/>
      <c r="AD149" s="919"/>
      <c r="AE149" s="920">
        <v>6</v>
      </c>
      <c r="AF149" s="918"/>
      <c r="AG149" s="919"/>
      <c r="AH149" s="920">
        <v>3</v>
      </c>
      <c r="AI149" s="918"/>
      <c r="AJ149" s="921"/>
      <c r="AK149" s="543">
        <f>SUM(AK136:BI139)</f>
        <v>172871</v>
      </c>
      <c r="AL149" s="543"/>
      <c r="AM149" s="543"/>
      <c r="AN149" s="543"/>
      <c r="AO149" s="543"/>
      <c r="AP149" s="543"/>
      <c r="AQ149" s="543"/>
      <c r="AR149" s="543"/>
      <c r="AS149" s="543"/>
      <c r="AT149" s="543"/>
      <c r="AU149" s="543"/>
      <c r="AV149" s="543"/>
      <c r="AW149" s="543"/>
      <c r="AX149" s="543"/>
      <c r="AY149" s="543"/>
      <c r="AZ149" s="543"/>
      <c r="BA149" s="543"/>
      <c r="BB149" s="543"/>
      <c r="BC149" s="543"/>
      <c r="BD149" s="543"/>
      <c r="BE149" s="543"/>
      <c r="BF149" s="543"/>
      <c r="BG149" s="543"/>
      <c r="BH149" s="543"/>
      <c r="BI149" s="544"/>
      <c r="BJ149" s="540">
        <f>SUM(BJ136:CH139)</f>
        <v>172871</v>
      </c>
      <c r="BK149" s="543"/>
      <c r="BL149" s="543"/>
      <c r="BM149" s="543"/>
      <c r="BN149" s="543"/>
      <c r="BO149" s="543"/>
      <c r="BP149" s="543"/>
      <c r="BQ149" s="543"/>
      <c r="BR149" s="543"/>
      <c r="BS149" s="543"/>
      <c r="BT149" s="543"/>
      <c r="BU149" s="543"/>
      <c r="BV149" s="543"/>
      <c r="BW149" s="543"/>
      <c r="BX149" s="543"/>
      <c r="BY149" s="543"/>
      <c r="BZ149" s="543"/>
      <c r="CA149" s="543"/>
      <c r="CB149" s="543"/>
      <c r="CC149" s="543"/>
      <c r="CD149" s="543"/>
      <c r="CE149" s="543"/>
      <c r="CF149" s="543"/>
      <c r="CG149" s="543"/>
      <c r="CH149" s="544"/>
      <c r="CI149" s="676"/>
      <c r="CJ149" s="837"/>
      <c r="CK149" s="837"/>
      <c r="CL149" s="837"/>
      <c r="CM149" s="837"/>
      <c r="CN149" s="837"/>
      <c r="CO149" s="837"/>
      <c r="CP149" s="837"/>
      <c r="CQ149" s="837"/>
      <c r="CR149" s="837"/>
      <c r="CS149" s="837"/>
      <c r="CT149" s="837"/>
      <c r="CU149" s="837"/>
      <c r="CV149" s="837"/>
      <c r="CW149" s="837"/>
      <c r="CX149" s="837"/>
      <c r="CY149" s="837"/>
      <c r="CZ149" s="837"/>
      <c r="DA149" s="837"/>
      <c r="DB149" s="837"/>
      <c r="DC149" s="837"/>
      <c r="DD149" s="838"/>
    </row>
    <row r="150" spans="1:108" ht="15" customHeight="1">
      <c r="A150" s="760"/>
      <c r="B150" s="761"/>
      <c r="C150" s="761"/>
      <c r="D150" s="761"/>
      <c r="E150" s="761"/>
      <c r="F150" s="762"/>
      <c r="G150" s="143" t="s">
        <v>9</v>
      </c>
      <c r="H150" s="144"/>
      <c r="I150" s="144"/>
      <c r="J150" s="144"/>
      <c r="K150" s="144"/>
      <c r="L150" s="144"/>
      <c r="M150" s="144"/>
      <c r="N150" s="144"/>
      <c r="O150" s="144"/>
      <c r="P150" s="144"/>
      <c r="Q150" s="144"/>
      <c r="R150" s="144"/>
      <c r="S150" s="144"/>
      <c r="T150" s="144"/>
      <c r="U150" s="144"/>
      <c r="V150" s="144"/>
      <c r="W150" s="144"/>
      <c r="X150" s="144"/>
      <c r="Y150" s="144"/>
      <c r="Z150" s="144"/>
      <c r="AA150" s="488"/>
      <c r="AB150" s="917">
        <v>1</v>
      </c>
      <c r="AC150" s="918"/>
      <c r="AD150" s="919"/>
      <c r="AE150" s="920">
        <v>7</v>
      </c>
      <c r="AF150" s="918"/>
      <c r="AG150" s="919"/>
      <c r="AH150" s="920">
        <v>3</v>
      </c>
      <c r="AI150" s="918"/>
      <c r="AJ150" s="921"/>
      <c r="AK150" s="543">
        <f>AK140</f>
        <v>50372</v>
      </c>
      <c r="AL150" s="543"/>
      <c r="AM150" s="543"/>
      <c r="AN150" s="543"/>
      <c r="AO150" s="543"/>
      <c r="AP150" s="543"/>
      <c r="AQ150" s="543"/>
      <c r="AR150" s="543"/>
      <c r="AS150" s="543"/>
      <c r="AT150" s="543"/>
      <c r="AU150" s="543"/>
      <c r="AV150" s="543"/>
      <c r="AW150" s="543"/>
      <c r="AX150" s="543"/>
      <c r="AY150" s="543"/>
      <c r="AZ150" s="543"/>
      <c r="BA150" s="543"/>
      <c r="BB150" s="543"/>
      <c r="BC150" s="543"/>
      <c r="BD150" s="543"/>
      <c r="BE150" s="543"/>
      <c r="BF150" s="543"/>
      <c r="BG150" s="543"/>
      <c r="BH150" s="543"/>
      <c r="BI150" s="544"/>
      <c r="BJ150" s="540">
        <f>BJ140</f>
        <v>50372</v>
      </c>
      <c r="BK150" s="543"/>
      <c r="BL150" s="543"/>
      <c r="BM150" s="543"/>
      <c r="BN150" s="543"/>
      <c r="BO150" s="543"/>
      <c r="BP150" s="543"/>
      <c r="BQ150" s="543"/>
      <c r="BR150" s="543"/>
      <c r="BS150" s="543"/>
      <c r="BT150" s="543"/>
      <c r="BU150" s="543"/>
      <c r="BV150" s="543"/>
      <c r="BW150" s="543"/>
      <c r="BX150" s="543"/>
      <c r="BY150" s="543"/>
      <c r="BZ150" s="543"/>
      <c r="CA150" s="543"/>
      <c r="CB150" s="543"/>
      <c r="CC150" s="543"/>
      <c r="CD150" s="543"/>
      <c r="CE150" s="543"/>
      <c r="CF150" s="543"/>
      <c r="CG150" s="543"/>
      <c r="CH150" s="544"/>
      <c r="CI150" s="676"/>
      <c r="CJ150" s="837"/>
      <c r="CK150" s="837"/>
      <c r="CL150" s="837"/>
      <c r="CM150" s="837"/>
      <c r="CN150" s="837"/>
      <c r="CO150" s="837"/>
      <c r="CP150" s="837"/>
      <c r="CQ150" s="837"/>
      <c r="CR150" s="837"/>
      <c r="CS150" s="837"/>
      <c r="CT150" s="837"/>
      <c r="CU150" s="837"/>
      <c r="CV150" s="837"/>
      <c r="CW150" s="837"/>
      <c r="CX150" s="837"/>
      <c r="CY150" s="837"/>
      <c r="CZ150" s="837"/>
      <c r="DA150" s="837"/>
      <c r="DB150" s="837"/>
      <c r="DC150" s="837"/>
      <c r="DD150" s="838"/>
    </row>
    <row r="151" spans="1:108" ht="15" customHeight="1" thickBot="1">
      <c r="A151" s="773"/>
      <c r="B151" s="774"/>
      <c r="C151" s="774"/>
      <c r="D151" s="774"/>
      <c r="E151" s="774"/>
      <c r="F151" s="775"/>
      <c r="G151" s="143" t="s">
        <v>10</v>
      </c>
      <c r="H151" s="144"/>
      <c r="I151" s="144"/>
      <c r="J151" s="144"/>
      <c r="K151" s="144"/>
      <c r="L151" s="144"/>
      <c r="M151" s="144"/>
      <c r="N151" s="144"/>
      <c r="O151" s="144"/>
      <c r="P151" s="144"/>
      <c r="Q151" s="144"/>
      <c r="R151" s="144"/>
      <c r="S151" s="144"/>
      <c r="T151" s="144"/>
      <c r="U151" s="144"/>
      <c r="V151" s="144"/>
      <c r="W151" s="144"/>
      <c r="X151" s="144"/>
      <c r="Y151" s="144"/>
      <c r="Z151" s="144"/>
      <c r="AA151" s="488"/>
      <c r="AB151" s="922">
        <v>1</v>
      </c>
      <c r="AC151" s="923"/>
      <c r="AD151" s="924"/>
      <c r="AE151" s="925">
        <v>8</v>
      </c>
      <c r="AF151" s="923"/>
      <c r="AG151" s="924"/>
      <c r="AH151" s="925">
        <v>3</v>
      </c>
      <c r="AI151" s="923"/>
      <c r="AJ151" s="926"/>
      <c r="AK151" s="520">
        <f>SUM(AK141:BI144)</f>
        <v>258600</v>
      </c>
      <c r="AL151" s="520"/>
      <c r="AM151" s="520"/>
      <c r="AN151" s="520"/>
      <c r="AO151" s="520"/>
      <c r="AP151" s="520"/>
      <c r="AQ151" s="520"/>
      <c r="AR151" s="520"/>
      <c r="AS151" s="520"/>
      <c r="AT151" s="520"/>
      <c r="AU151" s="520"/>
      <c r="AV151" s="520"/>
      <c r="AW151" s="520"/>
      <c r="AX151" s="520"/>
      <c r="AY151" s="520"/>
      <c r="AZ151" s="520"/>
      <c r="BA151" s="520"/>
      <c r="BB151" s="520"/>
      <c r="BC151" s="520"/>
      <c r="BD151" s="520"/>
      <c r="BE151" s="520"/>
      <c r="BF151" s="520"/>
      <c r="BG151" s="520"/>
      <c r="BH151" s="520"/>
      <c r="BI151" s="556"/>
      <c r="BJ151" s="520">
        <f>SUM(BJ141:CH144)</f>
        <v>258600</v>
      </c>
      <c r="BK151" s="520"/>
      <c r="BL151" s="520"/>
      <c r="BM151" s="520"/>
      <c r="BN151" s="520"/>
      <c r="BO151" s="520"/>
      <c r="BP151" s="520"/>
      <c r="BQ151" s="520"/>
      <c r="BR151" s="520"/>
      <c r="BS151" s="520"/>
      <c r="BT151" s="520"/>
      <c r="BU151" s="520"/>
      <c r="BV151" s="520"/>
      <c r="BW151" s="520"/>
      <c r="BX151" s="520"/>
      <c r="BY151" s="520"/>
      <c r="BZ151" s="520"/>
      <c r="CA151" s="520"/>
      <c r="CB151" s="520"/>
      <c r="CC151" s="520"/>
      <c r="CD151" s="520"/>
      <c r="CE151" s="520"/>
      <c r="CF151" s="520"/>
      <c r="CG151" s="520"/>
      <c r="CH151" s="556"/>
      <c r="CI151" s="691"/>
      <c r="CJ151" s="845"/>
      <c r="CK151" s="845"/>
      <c r="CL151" s="845"/>
      <c r="CM151" s="845"/>
      <c r="CN151" s="845"/>
      <c r="CO151" s="845"/>
      <c r="CP151" s="845"/>
      <c r="CQ151" s="845"/>
      <c r="CR151" s="845"/>
      <c r="CS151" s="845"/>
      <c r="CT151" s="845"/>
      <c r="CU151" s="845"/>
      <c r="CV151" s="845"/>
      <c r="CW151" s="845"/>
      <c r="CX151" s="845"/>
      <c r="CY151" s="845"/>
      <c r="CZ151" s="845"/>
      <c r="DA151" s="845"/>
      <c r="DB151" s="845"/>
      <c r="DC151" s="845"/>
      <c r="DD151" s="846"/>
    </row>
    <row r="152" spans="1:108" ht="12.75" customHeight="1" thickBot="1"/>
    <row r="153" spans="1:108" ht="15" customHeight="1">
      <c r="A153" s="442" t="s">
        <v>14</v>
      </c>
      <c r="B153" s="750"/>
      <c r="C153" s="750"/>
      <c r="D153" s="443" t="s">
        <v>15</v>
      </c>
      <c r="E153" s="443"/>
      <c r="F153" s="444"/>
      <c r="G153" s="143" t="s">
        <v>749</v>
      </c>
      <c r="H153" s="144"/>
      <c r="I153" s="144"/>
      <c r="J153" s="144"/>
      <c r="K153" s="144"/>
      <c r="L153" s="144"/>
      <c r="M153" s="144"/>
      <c r="N153" s="144"/>
      <c r="O153" s="144"/>
      <c r="P153" s="144"/>
      <c r="Q153" s="144"/>
      <c r="R153" s="144"/>
      <c r="S153" s="144"/>
      <c r="T153" s="144"/>
      <c r="U153" s="144"/>
      <c r="V153" s="144"/>
      <c r="W153" s="144"/>
      <c r="X153" s="144"/>
      <c r="Y153" s="144"/>
      <c r="Z153" s="144"/>
      <c r="AA153" s="488"/>
      <c r="AB153" s="912">
        <v>1</v>
      </c>
      <c r="AC153" s="913"/>
      <c r="AD153" s="914"/>
      <c r="AE153" s="915">
        <v>9</v>
      </c>
      <c r="AF153" s="913"/>
      <c r="AG153" s="914"/>
      <c r="AH153" s="915">
        <v>3</v>
      </c>
      <c r="AI153" s="913"/>
      <c r="AJ153" s="916"/>
      <c r="AK153" s="495">
        <v>142259</v>
      </c>
      <c r="AL153" s="495"/>
      <c r="AM153" s="495"/>
      <c r="AN153" s="495"/>
      <c r="AO153" s="495"/>
      <c r="AP153" s="495"/>
      <c r="AQ153" s="495"/>
      <c r="AR153" s="495"/>
      <c r="AS153" s="495"/>
      <c r="AT153" s="495"/>
      <c r="AU153" s="495"/>
      <c r="AV153" s="495"/>
      <c r="AW153" s="495"/>
      <c r="AX153" s="495"/>
      <c r="AY153" s="495"/>
      <c r="AZ153" s="495"/>
      <c r="BA153" s="495"/>
      <c r="BB153" s="495"/>
      <c r="BC153" s="495"/>
      <c r="BD153" s="495"/>
      <c r="BE153" s="495"/>
      <c r="BF153" s="495"/>
      <c r="BG153" s="495"/>
      <c r="BH153" s="495"/>
      <c r="BI153" s="496"/>
      <c r="BJ153" s="418">
        <v>142259</v>
      </c>
      <c r="BK153" s="495"/>
      <c r="BL153" s="495"/>
      <c r="BM153" s="495"/>
      <c r="BN153" s="495"/>
      <c r="BO153" s="495"/>
      <c r="BP153" s="495"/>
      <c r="BQ153" s="495"/>
      <c r="BR153" s="495"/>
      <c r="BS153" s="495"/>
      <c r="BT153" s="495"/>
      <c r="BU153" s="495"/>
      <c r="BV153" s="495"/>
      <c r="BW153" s="495"/>
      <c r="BX153" s="495"/>
      <c r="BY153" s="495"/>
      <c r="BZ153" s="495"/>
      <c r="CA153" s="495"/>
      <c r="CB153" s="495"/>
      <c r="CC153" s="495"/>
      <c r="CD153" s="495"/>
      <c r="CE153" s="495"/>
      <c r="CF153" s="495"/>
      <c r="CG153" s="495"/>
      <c r="CH153" s="496"/>
      <c r="CI153" s="829"/>
      <c r="CJ153" s="830"/>
      <c r="CK153" s="830"/>
      <c r="CL153" s="830"/>
      <c r="CM153" s="830"/>
      <c r="CN153" s="830"/>
      <c r="CO153" s="830"/>
      <c r="CP153" s="830"/>
      <c r="CQ153" s="830"/>
      <c r="CR153" s="830"/>
      <c r="CS153" s="830"/>
      <c r="CT153" s="830"/>
      <c r="CU153" s="830"/>
      <c r="CV153" s="830"/>
      <c r="CW153" s="830"/>
      <c r="CX153" s="830"/>
      <c r="CY153" s="830"/>
      <c r="CZ153" s="830"/>
      <c r="DA153" s="830"/>
      <c r="DB153" s="830"/>
      <c r="DC153" s="830"/>
      <c r="DD153" s="831"/>
    </row>
    <row r="154" spans="1:108" ht="15" customHeight="1">
      <c r="A154" s="560"/>
      <c r="B154" s="761"/>
      <c r="C154" s="761"/>
      <c r="D154" s="561"/>
      <c r="E154" s="561"/>
      <c r="F154" s="562"/>
      <c r="G154" s="563" t="s">
        <v>282</v>
      </c>
      <c r="H154" s="564"/>
      <c r="I154" s="564"/>
      <c r="J154" s="564"/>
      <c r="K154" s="564"/>
      <c r="L154" s="564"/>
      <c r="M154" s="564"/>
      <c r="N154" s="564"/>
      <c r="O154" s="564"/>
      <c r="P154" s="564"/>
      <c r="Q154" s="564"/>
      <c r="R154" s="564"/>
      <c r="S154" s="564"/>
      <c r="T154" s="564"/>
      <c r="U154" s="564"/>
      <c r="V154" s="564"/>
      <c r="W154" s="564"/>
      <c r="X154" s="564"/>
      <c r="Y154" s="564"/>
      <c r="Z154" s="564"/>
      <c r="AA154" s="565"/>
      <c r="AB154" s="917">
        <v>2</v>
      </c>
      <c r="AC154" s="918"/>
      <c r="AD154" s="919"/>
      <c r="AE154" s="920">
        <v>0</v>
      </c>
      <c r="AF154" s="918"/>
      <c r="AG154" s="919"/>
      <c r="AH154" s="920">
        <v>3</v>
      </c>
      <c r="AI154" s="918"/>
      <c r="AJ154" s="921"/>
      <c r="AK154" s="445">
        <v>33582</v>
      </c>
      <c r="AL154" s="445"/>
      <c r="AM154" s="445"/>
      <c r="AN154" s="445"/>
      <c r="AO154" s="445"/>
      <c r="AP154" s="445"/>
      <c r="AQ154" s="445"/>
      <c r="AR154" s="445"/>
      <c r="AS154" s="445"/>
      <c r="AT154" s="445"/>
      <c r="AU154" s="445"/>
      <c r="AV154" s="445"/>
      <c r="AW154" s="445"/>
      <c r="AX154" s="445"/>
      <c r="AY154" s="445"/>
      <c r="AZ154" s="445"/>
      <c r="BA154" s="445"/>
      <c r="BB154" s="445"/>
      <c r="BC154" s="445"/>
      <c r="BD154" s="445"/>
      <c r="BE154" s="445"/>
      <c r="BF154" s="445"/>
      <c r="BG154" s="445"/>
      <c r="BH154" s="445"/>
      <c r="BI154" s="506"/>
      <c r="BJ154" s="428">
        <v>33582</v>
      </c>
      <c r="BK154" s="445"/>
      <c r="BL154" s="445"/>
      <c r="BM154" s="445"/>
      <c r="BN154" s="445"/>
      <c r="BO154" s="445"/>
      <c r="BP154" s="445"/>
      <c r="BQ154" s="445"/>
      <c r="BR154" s="445"/>
      <c r="BS154" s="445"/>
      <c r="BT154" s="445"/>
      <c r="BU154" s="445"/>
      <c r="BV154" s="445"/>
      <c r="BW154" s="445"/>
      <c r="BX154" s="445"/>
      <c r="BY154" s="445"/>
      <c r="BZ154" s="445"/>
      <c r="CA154" s="445"/>
      <c r="CB154" s="445"/>
      <c r="CC154" s="445"/>
      <c r="CD154" s="445"/>
      <c r="CE154" s="445"/>
      <c r="CF154" s="445"/>
      <c r="CG154" s="445"/>
      <c r="CH154" s="506"/>
      <c r="CI154" s="676"/>
      <c r="CJ154" s="837"/>
      <c r="CK154" s="837"/>
      <c r="CL154" s="837"/>
      <c r="CM154" s="837"/>
      <c r="CN154" s="837"/>
      <c r="CO154" s="837"/>
      <c r="CP154" s="837"/>
      <c r="CQ154" s="837"/>
      <c r="CR154" s="837"/>
      <c r="CS154" s="837"/>
      <c r="CT154" s="837"/>
      <c r="CU154" s="837"/>
      <c r="CV154" s="837"/>
      <c r="CW154" s="837"/>
      <c r="CX154" s="837"/>
      <c r="CY154" s="837"/>
      <c r="CZ154" s="837"/>
      <c r="DA154" s="837"/>
      <c r="DB154" s="837"/>
      <c r="DC154" s="837"/>
      <c r="DD154" s="838"/>
    </row>
    <row r="155" spans="1:108" ht="15" customHeight="1">
      <c r="A155" s="560"/>
      <c r="B155" s="761"/>
      <c r="C155" s="761"/>
      <c r="D155" s="561"/>
      <c r="E155" s="561"/>
      <c r="F155" s="562"/>
      <c r="G155" s="143" t="s">
        <v>4414</v>
      </c>
      <c r="H155" s="144"/>
      <c r="I155" s="144"/>
      <c r="J155" s="144"/>
      <c r="K155" s="144"/>
      <c r="L155" s="144"/>
      <c r="M155" s="144"/>
      <c r="N155" s="144"/>
      <c r="O155" s="144"/>
      <c r="P155" s="144"/>
      <c r="Q155" s="144"/>
      <c r="R155" s="144"/>
      <c r="S155" s="144"/>
      <c r="T155" s="144"/>
      <c r="U155" s="144"/>
      <c r="V155" s="144"/>
      <c r="W155" s="144"/>
      <c r="X155" s="144"/>
      <c r="Y155" s="144"/>
      <c r="Z155" s="144"/>
      <c r="AA155" s="144"/>
      <c r="AB155" s="917">
        <v>2</v>
      </c>
      <c r="AC155" s="918"/>
      <c r="AD155" s="919"/>
      <c r="AE155" s="920">
        <v>1</v>
      </c>
      <c r="AF155" s="918"/>
      <c r="AG155" s="919"/>
      <c r="AH155" s="920">
        <v>3</v>
      </c>
      <c r="AI155" s="918"/>
      <c r="AJ155" s="921"/>
      <c r="AK155" s="445">
        <v>63400</v>
      </c>
      <c r="AL155" s="445"/>
      <c r="AM155" s="445"/>
      <c r="AN155" s="445"/>
      <c r="AO155" s="445"/>
      <c r="AP155" s="445"/>
      <c r="AQ155" s="445"/>
      <c r="AR155" s="445"/>
      <c r="AS155" s="445"/>
      <c r="AT155" s="445"/>
      <c r="AU155" s="445"/>
      <c r="AV155" s="445"/>
      <c r="AW155" s="445"/>
      <c r="AX155" s="445"/>
      <c r="AY155" s="445"/>
      <c r="AZ155" s="445"/>
      <c r="BA155" s="445"/>
      <c r="BB155" s="445"/>
      <c r="BC155" s="445"/>
      <c r="BD155" s="445"/>
      <c r="BE155" s="445"/>
      <c r="BF155" s="445"/>
      <c r="BG155" s="445"/>
      <c r="BH155" s="445"/>
      <c r="BI155" s="506"/>
      <c r="BJ155" s="428">
        <v>63400</v>
      </c>
      <c r="BK155" s="445"/>
      <c r="BL155" s="445"/>
      <c r="BM155" s="445"/>
      <c r="BN155" s="445"/>
      <c r="BO155" s="445"/>
      <c r="BP155" s="445"/>
      <c r="BQ155" s="445"/>
      <c r="BR155" s="445"/>
      <c r="BS155" s="445"/>
      <c r="BT155" s="445"/>
      <c r="BU155" s="445"/>
      <c r="BV155" s="445"/>
      <c r="BW155" s="445"/>
      <c r="BX155" s="445"/>
      <c r="BY155" s="445"/>
      <c r="BZ155" s="445"/>
      <c r="CA155" s="445"/>
      <c r="CB155" s="445"/>
      <c r="CC155" s="445"/>
      <c r="CD155" s="445"/>
      <c r="CE155" s="445"/>
      <c r="CF155" s="445"/>
      <c r="CG155" s="445"/>
      <c r="CH155" s="506"/>
      <c r="CI155" s="676"/>
      <c r="CJ155" s="837"/>
      <c r="CK155" s="837"/>
      <c r="CL155" s="837"/>
      <c r="CM155" s="837"/>
      <c r="CN155" s="837"/>
      <c r="CO155" s="837"/>
      <c r="CP155" s="837"/>
      <c r="CQ155" s="837"/>
      <c r="CR155" s="837"/>
      <c r="CS155" s="837"/>
      <c r="CT155" s="837"/>
      <c r="CU155" s="837"/>
      <c r="CV155" s="837"/>
      <c r="CW155" s="837"/>
      <c r="CX155" s="837"/>
      <c r="CY155" s="837"/>
      <c r="CZ155" s="837"/>
      <c r="DA155" s="837"/>
      <c r="DB155" s="837"/>
      <c r="DC155" s="837"/>
      <c r="DD155" s="838"/>
    </row>
    <row r="156" spans="1:108" ht="15" customHeight="1">
      <c r="A156" s="560"/>
      <c r="B156" s="761"/>
      <c r="C156" s="761"/>
      <c r="D156" s="561"/>
      <c r="E156" s="561"/>
      <c r="F156" s="562"/>
      <c r="G156" s="143" t="s">
        <v>4416</v>
      </c>
      <c r="H156" s="144"/>
      <c r="I156" s="144"/>
      <c r="J156" s="144"/>
      <c r="K156" s="144"/>
      <c r="L156" s="144"/>
      <c r="M156" s="144"/>
      <c r="N156" s="144"/>
      <c r="O156" s="144"/>
      <c r="P156" s="144"/>
      <c r="Q156" s="144"/>
      <c r="R156" s="144"/>
      <c r="S156" s="144"/>
      <c r="T156" s="144"/>
      <c r="U156" s="144"/>
      <c r="V156" s="144"/>
      <c r="W156" s="144"/>
      <c r="X156" s="144"/>
      <c r="Y156" s="144"/>
      <c r="Z156" s="144"/>
      <c r="AA156" s="144"/>
      <c r="AB156" s="917">
        <v>2</v>
      </c>
      <c r="AC156" s="918"/>
      <c r="AD156" s="919"/>
      <c r="AE156" s="920">
        <v>2</v>
      </c>
      <c r="AF156" s="918"/>
      <c r="AG156" s="919"/>
      <c r="AH156" s="920">
        <v>3</v>
      </c>
      <c r="AI156" s="918"/>
      <c r="AJ156" s="921"/>
      <c r="AK156" s="445">
        <v>49099</v>
      </c>
      <c r="AL156" s="445"/>
      <c r="AM156" s="445"/>
      <c r="AN156" s="445"/>
      <c r="AO156" s="445"/>
      <c r="AP156" s="445"/>
      <c r="AQ156" s="445"/>
      <c r="AR156" s="445"/>
      <c r="AS156" s="445"/>
      <c r="AT156" s="445"/>
      <c r="AU156" s="445"/>
      <c r="AV156" s="445"/>
      <c r="AW156" s="445"/>
      <c r="AX156" s="445"/>
      <c r="AY156" s="445"/>
      <c r="AZ156" s="445"/>
      <c r="BA156" s="445"/>
      <c r="BB156" s="445"/>
      <c r="BC156" s="445"/>
      <c r="BD156" s="445"/>
      <c r="BE156" s="445"/>
      <c r="BF156" s="445"/>
      <c r="BG156" s="445"/>
      <c r="BH156" s="445"/>
      <c r="BI156" s="506"/>
      <c r="BJ156" s="428">
        <v>49099</v>
      </c>
      <c r="BK156" s="445"/>
      <c r="BL156" s="445"/>
      <c r="BM156" s="445"/>
      <c r="BN156" s="445"/>
      <c r="BO156" s="445"/>
      <c r="BP156" s="445"/>
      <c r="BQ156" s="445"/>
      <c r="BR156" s="445"/>
      <c r="BS156" s="445"/>
      <c r="BT156" s="445"/>
      <c r="BU156" s="445"/>
      <c r="BV156" s="445"/>
      <c r="BW156" s="445"/>
      <c r="BX156" s="445"/>
      <c r="BY156" s="445"/>
      <c r="BZ156" s="445"/>
      <c r="CA156" s="445"/>
      <c r="CB156" s="445"/>
      <c r="CC156" s="445"/>
      <c r="CD156" s="445"/>
      <c r="CE156" s="445"/>
      <c r="CF156" s="445"/>
      <c r="CG156" s="445"/>
      <c r="CH156" s="506"/>
      <c r="CI156" s="676"/>
      <c r="CJ156" s="837"/>
      <c r="CK156" s="837"/>
      <c r="CL156" s="837"/>
      <c r="CM156" s="837"/>
      <c r="CN156" s="837"/>
      <c r="CO156" s="837"/>
      <c r="CP156" s="837"/>
      <c r="CQ156" s="837"/>
      <c r="CR156" s="837"/>
      <c r="CS156" s="837"/>
      <c r="CT156" s="837"/>
      <c r="CU156" s="837"/>
      <c r="CV156" s="837"/>
      <c r="CW156" s="837"/>
      <c r="CX156" s="837"/>
      <c r="CY156" s="837"/>
      <c r="CZ156" s="837"/>
      <c r="DA156" s="837"/>
      <c r="DB156" s="837"/>
      <c r="DC156" s="837"/>
      <c r="DD156" s="838"/>
    </row>
    <row r="157" spans="1:108" ht="15" customHeight="1">
      <c r="A157" s="560"/>
      <c r="B157" s="761"/>
      <c r="C157" s="761"/>
      <c r="D157" s="561"/>
      <c r="E157" s="561"/>
      <c r="F157" s="562"/>
      <c r="G157" s="143" t="s">
        <v>4423</v>
      </c>
      <c r="H157" s="144"/>
      <c r="I157" s="144"/>
      <c r="J157" s="144"/>
      <c r="K157" s="144"/>
      <c r="L157" s="144"/>
      <c r="M157" s="144"/>
      <c r="N157" s="144"/>
      <c r="O157" s="144"/>
      <c r="P157" s="144"/>
      <c r="Q157" s="144"/>
      <c r="R157" s="144"/>
      <c r="S157" s="144"/>
      <c r="T157" s="144"/>
      <c r="U157" s="144"/>
      <c r="V157" s="144"/>
      <c r="W157" s="144"/>
      <c r="X157" s="144"/>
      <c r="Y157" s="144"/>
      <c r="Z157" s="144"/>
      <c r="AA157" s="144"/>
      <c r="AB157" s="917">
        <v>2</v>
      </c>
      <c r="AC157" s="918"/>
      <c r="AD157" s="919"/>
      <c r="AE157" s="920">
        <v>3</v>
      </c>
      <c r="AF157" s="918"/>
      <c r="AG157" s="919"/>
      <c r="AH157" s="920">
        <v>3</v>
      </c>
      <c r="AI157" s="918"/>
      <c r="AJ157" s="921"/>
      <c r="AK157" s="445">
        <v>36179</v>
      </c>
      <c r="AL157" s="445"/>
      <c r="AM157" s="445"/>
      <c r="AN157" s="445"/>
      <c r="AO157" s="445"/>
      <c r="AP157" s="445"/>
      <c r="AQ157" s="445"/>
      <c r="AR157" s="445"/>
      <c r="AS157" s="445"/>
      <c r="AT157" s="445"/>
      <c r="AU157" s="445"/>
      <c r="AV157" s="445"/>
      <c r="AW157" s="445"/>
      <c r="AX157" s="445"/>
      <c r="AY157" s="445"/>
      <c r="AZ157" s="445"/>
      <c r="BA157" s="445"/>
      <c r="BB157" s="445"/>
      <c r="BC157" s="445"/>
      <c r="BD157" s="445"/>
      <c r="BE157" s="445"/>
      <c r="BF157" s="445"/>
      <c r="BG157" s="445"/>
      <c r="BH157" s="445"/>
      <c r="BI157" s="506"/>
      <c r="BJ157" s="428">
        <v>36179</v>
      </c>
      <c r="BK157" s="445"/>
      <c r="BL157" s="445"/>
      <c r="BM157" s="445"/>
      <c r="BN157" s="445"/>
      <c r="BO157" s="445"/>
      <c r="BP157" s="445"/>
      <c r="BQ157" s="445"/>
      <c r="BR157" s="445"/>
      <c r="BS157" s="445"/>
      <c r="BT157" s="445"/>
      <c r="BU157" s="445"/>
      <c r="BV157" s="445"/>
      <c r="BW157" s="445"/>
      <c r="BX157" s="445"/>
      <c r="BY157" s="445"/>
      <c r="BZ157" s="445"/>
      <c r="CA157" s="445"/>
      <c r="CB157" s="445"/>
      <c r="CC157" s="445"/>
      <c r="CD157" s="445"/>
      <c r="CE157" s="445"/>
      <c r="CF157" s="445"/>
      <c r="CG157" s="445"/>
      <c r="CH157" s="506"/>
      <c r="CI157" s="676"/>
      <c r="CJ157" s="837"/>
      <c r="CK157" s="837"/>
      <c r="CL157" s="837"/>
      <c r="CM157" s="837"/>
      <c r="CN157" s="837"/>
      <c r="CO157" s="837"/>
      <c r="CP157" s="837"/>
      <c r="CQ157" s="837"/>
      <c r="CR157" s="837"/>
      <c r="CS157" s="837"/>
      <c r="CT157" s="837"/>
      <c r="CU157" s="837"/>
      <c r="CV157" s="837"/>
      <c r="CW157" s="837"/>
      <c r="CX157" s="837"/>
      <c r="CY157" s="837"/>
      <c r="CZ157" s="837"/>
      <c r="DA157" s="837"/>
      <c r="DB157" s="837"/>
      <c r="DC157" s="837"/>
      <c r="DD157" s="838"/>
    </row>
    <row r="158" spans="1:108" ht="15" customHeight="1">
      <c r="A158" s="760"/>
      <c r="B158" s="761"/>
      <c r="C158" s="761"/>
      <c r="D158" s="561"/>
      <c r="E158" s="561"/>
      <c r="F158" s="562"/>
      <c r="G158" s="143" t="s">
        <v>4419</v>
      </c>
      <c r="H158" s="144"/>
      <c r="I158" s="144"/>
      <c r="J158" s="144"/>
      <c r="K158" s="144"/>
      <c r="L158" s="144"/>
      <c r="M158" s="144"/>
      <c r="N158" s="144"/>
      <c r="O158" s="144"/>
      <c r="P158" s="144"/>
      <c r="Q158" s="144"/>
      <c r="R158" s="144"/>
      <c r="S158" s="144"/>
      <c r="T158" s="144"/>
      <c r="U158" s="144"/>
      <c r="V158" s="144"/>
      <c r="W158" s="144"/>
      <c r="X158" s="144"/>
      <c r="Y158" s="144"/>
      <c r="Z158" s="144"/>
      <c r="AA158" s="144"/>
      <c r="AB158" s="917">
        <v>2</v>
      </c>
      <c r="AC158" s="918"/>
      <c r="AD158" s="919"/>
      <c r="AE158" s="920">
        <v>4</v>
      </c>
      <c r="AF158" s="918"/>
      <c r="AG158" s="919"/>
      <c r="AH158" s="920">
        <v>3</v>
      </c>
      <c r="AI158" s="918"/>
      <c r="AJ158" s="921"/>
      <c r="AK158" s="445">
        <v>23721</v>
      </c>
      <c r="AL158" s="445"/>
      <c r="AM158" s="445"/>
      <c r="AN158" s="445"/>
      <c r="AO158" s="445"/>
      <c r="AP158" s="445"/>
      <c r="AQ158" s="445"/>
      <c r="AR158" s="445"/>
      <c r="AS158" s="445"/>
      <c r="AT158" s="445"/>
      <c r="AU158" s="445"/>
      <c r="AV158" s="445"/>
      <c r="AW158" s="445"/>
      <c r="AX158" s="445"/>
      <c r="AY158" s="445"/>
      <c r="AZ158" s="445"/>
      <c r="BA158" s="445"/>
      <c r="BB158" s="445"/>
      <c r="BC158" s="445"/>
      <c r="BD158" s="445"/>
      <c r="BE158" s="445"/>
      <c r="BF158" s="445"/>
      <c r="BG158" s="445"/>
      <c r="BH158" s="445"/>
      <c r="BI158" s="506"/>
      <c r="BJ158" s="428">
        <v>23721</v>
      </c>
      <c r="BK158" s="445"/>
      <c r="BL158" s="445"/>
      <c r="BM158" s="445"/>
      <c r="BN158" s="445"/>
      <c r="BO158" s="445"/>
      <c r="BP158" s="445"/>
      <c r="BQ158" s="445"/>
      <c r="BR158" s="445"/>
      <c r="BS158" s="445"/>
      <c r="BT158" s="445"/>
      <c r="BU158" s="445"/>
      <c r="BV158" s="445"/>
      <c r="BW158" s="445"/>
      <c r="BX158" s="445"/>
      <c r="BY158" s="445"/>
      <c r="BZ158" s="445"/>
      <c r="CA158" s="445"/>
      <c r="CB158" s="445"/>
      <c r="CC158" s="445"/>
      <c r="CD158" s="445"/>
      <c r="CE158" s="445"/>
      <c r="CF158" s="445"/>
      <c r="CG158" s="445"/>
      <c r="CH158" s="506"/>
      <c r="CI158" s="676"/>
      <c r="CJ158" s="837"/>
      <c r="CK158" s="837"/>
      <c r="CL158" s="837"/>
      <c r="CM158" s="837"/>
      <c r="CN158" s="837"/>
      <c r="CO158" s="837"/>
      <c r="CP158" s="837"/>
      <c r="CQ158" s="837"/>
      <c r="CR158" s="837"/>
      <c r="CS158" s="837"/>
      <c r="CT158" s="837"/>
      <c r="CU158" s="837"/>
      <c r="CV158" s="837"/>
      <c r="CW158" s="837"/>
      <c r="CX158" s="837"/>
      <c r="CY158" s="837"/>
      <c r="CZ158" s="837"/>
      <c r="DA158" s="837"/>
      <c r="DB158" s="837"/>
      <c r="DC158" s="837"/>
      <c r="DD158" s="838"/>
    </row>
    <row r="159" spans="1:108" ht="15" customHeight="1" thickBot="1">
      <c r="A159" s="447"/>
      <c r="B159" s="774"/>
      <c r="C159" s="774"/>
      <c r="D159" s="448"/>
      <c r="E159" s="448"/>
      <c r="F159" s="449"/>
      <c r="G159" s="143" t="s">
        <v>336</v>
      </c>
      <c r="H159" s="409"/>
      <c r="I159" s="409"/>
      <c r="J159" s="409"/>
      <c r="K159" s="409"/>
      <c r="L159" s="409"/>
      <c r="M159" s="409"/>
      <c r="N159" s="409"/>
      <c r="O159" s="409"/>
      <c r="P159" s="409"/>
      <c r="Q159" s="409"/>
      <c r="R159" s="409"/>
      <c r="S159" s="409"/>
      <c r="T159" s="409"/>
      <c r="U159" s="409"/>
      <c r="V159" s="409"/>
      <c r="W159" s="409"/>
      <c r="X159" s="409"/>
      <c r="Y159" s="409"/>
      <c r="Z159" s="409"/>
      <c r="AA159" s="787"/>
      <c r="AB159" s="922">
        <v>2</v>
      </c>
      <c r="AC159" s="923"/>
      <c r="AD159" s="924"/>
      <c r="AE159" s="925">
        <v>5</v>
      </c>
      <c r="AF159" s="923"/>
      <c r="AG159" s="924"/>
      <c r="AH159" s="925">
        <v>3</v>
      </c>
      <c r="AI159" s="923"/>
      <c r="AJ159" s="926"/>
      <c r="AK159" s="520">
        <f>SUM(AK153:BI158)</f>
        <v>348240</v>
      </c>
      <c r="AL159" s="520"/>
      <c r="AM159" s="520"/>
      <c r="AN159" s="520"/>
      <c r="AO159" s="520"/>
      <c r="AP159" s="520"/>
      <c r="AQ159" s="520"/>
      <c r="AR159" s="520"/>
      <c r="AS159" s="520"/>
      <c r="AT159" s="520"/>
      <c r="AU159" s="520"/>
      <c r="AV159" s="520"/>
      <c r="AW159" s="520"/>
      <c r="AX159" s="520"/>
      <c r="AY159" s="520"/>
      <c r="AZ159" s="520"/>
      <c r="BA159" s="520"/>
      <c r="BB159" s="520"/>
      <c r="BC159" s="520"/>
      <c r="BD159" s="520"/>
      <c r="BE159" s="520"/>
      <c r="BF159" s="520"/>
      <c r="BG159" s="520"/>
      <c r="BH159" s="520"/>
      <c r="BI159" s="556"/>
      <c r="BJ159" s="519">
        <f>SUM(BJ153:CH158)</f>
        <v>348240</v>
      </c>
      <c r="BK159" s="520"/>
      <c r="BL159" s="520"/>
      <c r="BM159" s="520"/>
      <c r="BN159" s="520"/>
      <c r="BO159" s="520"/>
      <c r="BP159" s="520"/>
      <c r="BQ159" s="520"/>
      <c r="BR159" s="520"/>
      <c r="BS159" s="520"/>
      <c r="BT159" s="520"/>
      <c r="BU159" s="520"/>
      <c r="BV159" s="520"/>
      <c r="BW159" s="520"/>
      <c r="BX159" s="520"/>
      <c r="BY159" s="520"/>
      <c r="BZ159" s="520"/>
      <c r="CA159" s="520"/>
      <c r="CB159" s="520"/>
      <c r="CC159" s="520"/>
      <c r="CD159" s="520"/>
      <c r="CE159" s="520"/>
      <c r="CF159" s="520"/>
      <c r="CG159" s="520"/>
      <c r="CH159" s="556"/>
      <c r="CI159" s="691"/>
      <c r="CJ159" s="845"/>
      <c r="CK159" s="845"/>
      <c r="CL159" s="845"/>
      <c r="CM159" s="845"/>
      <c r="CN159" s="845"/>
      <c r="CO159" s="845"/>
      <c r="CP159" s="845"/>
      <c r="CQ159" s="845"/>
      <c r="CR159" s="845"/>
      <c r="CS159" s="845"/>
      <c r="CT159" s="845"/>
      <c r="CU159" s="845"/>
      <c r="CV159" s="845"/>
      <c r="CW159" s="845"/>
      <c r="CX159" s="845"/>
      <c r="CY159" s="845"/>
      <c r="CZ159" s="845"/>
      <c r="DA159" s="845"/>
      <c r="DB159" s="845"/>
      <c r="DC159" s="845"/>
      <c r="DD159" s="846"/>
    </row>
    <row r="160" spans="1:108" ht="15" customHeight="1">
      <c r="A160" s="567"/>
      <c r="B160" s="788"/>
      <c r="C160" s="788"/>
      <c r="D160" s="567"/>
      <c r="E160" s="567"/>
      <c r="F160" s="567"/>
      <c r="G160" s="205"/>
      <c r="H160" s="789"/>
      <c r="I160" s="789"/>
      <c r="J160" s="789"/>
      <c r="K160" s="789"/>
      <c r="L160" s="789"/>
      <c r="M160" s="789"/>
      <c r="N160" s="789"/>
      <c r="O160" s="789"/>
      <c r="P160" s="789"/>
      <c r="Q160" s="789"/>
      <c r="R160" s="789"/>
      <c r="S160" s="789"/>
      <c r="T160" s="789"/>
      <c r="U160" s="789"/>
      <c r="V160" s="789"/>
      <c r="W160" s="789"/>
      <c r="X160" s="789"/>
      <c r="Y160" s="789"/>
      <c r="Z160" s="789"/>
      <c r="AA160" s="789"/>
      <c r="AB160" s="980"/>
      <c r="AC160" s="980"/>
      <c r="AD160" s="980"/>
      <c r="AE160" s="980"/>
      <c r="AF160" s="928"/>
      <c r="AG160" s="928"/>
      <c r="AH160" s="928"/>
      <c r="AI160" s="928"/>
      <c r="AJ160" s="928"/>
      <c r="AK160" s="220"/>
      <c r="AL160" s="220"/>
      <c r="AM160" s="220"/>
      <c r="AN160" s="220"/>
      <c r="AO160" s="220"/>
      <c r="AP160" s="220"/>
      <c r="AQ160" s="220"/>
      <c r="AR160" s="220"/>
      <c r="AS160" s="220"/>
      <c r="AT160" s="220"/>
      <c r="AU160" s="220"/>
      <c r="AV160" s="220"/>
      <c r="AW160" s="220"/>
      <c r="AX160" s="220"/>
      <c r="AY160" s="220"/>
      <c r="AZ160" s="220"/>
      <c r="BA160" s="220"/>
      <c r="BB160" s="220"/>
      <c r="BC160" s="220"/>
      <c r="BD160" s="220"/>
      <c r="BE160" s="220"/>
      <c r="BF160" s="220"/>
      <c r="BG160" s="220"/>
      <c r="BH160" s="220"/>
      <c r="BI160" s="220"/>
      <c r="BJ160" s="220"/>
      <c r="BK160" s="220"/>
      <c r="BL160" s="220"/>
      <c r="BM160" s="220"/>
      <c r="BN160" s="220"/>
      <c r="BO160" s="220"/>
      <c r="BP160" s="220"/>
      <c r="BQ160" s="220"/>
      <c r="BR160" s="220"/>
      <c r="BS160" s="220"/>
      <c r="BT160" s="220"/>
      <c r="BU160" s="220"/>
      <c r="BV160" s="220"/>
      <c r="BW160" s="220"/>
      <c r="BX160" s="220"/>
      <c r="BY160" s="220"/>
      <c r="BZ160" s="220"/>
      <c r="CA160" s="220"/>
      <c r="CB160" s="220"/>
      <c r="CC160" s="220"/>
      <c r="CD160" s="220"/>
      <c r="CE160" s="220"/>
      <c r="CF160" s="220"/>
      <c r="CG160" s="220"/>
      <c r="CH160" s="220"/>
      <c r="CI160" s="220"/>
      <c r="CJ160" s="220"/>
      <c r="CK160" s="220"/>
      <c r="CL160" s="220"/>
      <c r="CM160" s="220"/>
      <c r="CN160" s="220"/>
      <c r="CO160" s="220"/>
      <c r="CP160" s="220"/>
      <c r="CQ160" s="220"/>
      <c r="CR160" s="220"/>
      <c r="CS160" s="220"/>
      <c r="CT160" s="220"/>
      <c r="CU160" s="220"/>
      <c r="CV160" s="220"/>
      <c r="CW160" s="220"/>
      <c r="CX160" s="220"/>
      <c r="CY160" s="220"/>
      <c r="CZ160" s="220"/>
      <c r="DA160" s="220"/>
      <c r="DB160" s="220"/>
      <c r="DC160" s="220"/>
      <c r="DD160" s="220"/>
    </row>
    <row r="161" spans="1:135" ht="12.75" customHeight="1">
      <c r="A161" s="899"/>
      <c r="B161" s="899"/>
      <c r="C161" s="899"/>
      <c r="D161" s="899"/>
      <c r="E161" s="899"/>
      <c r="F161" s="899"/>
      <c r="G161" s="900"/>
      <c r="H161" s="901" t="s">
        <v>55</v>
      </c>
      <c r="I161" s="935"/>
      <c r="J161" s="935"/>
      <c r="K161" s="935"/>
      <c r="L161" s="935"/>
      <c r="M161" s="935"/>
      <c r="N161" s="935"/>
      <c r="O161" s="935"/>
      <c r="P161" s="935"/>
      <c r="Q161" s="935"/>
      <c r="R161" s="935"/>
      <c r="S161" s="935"/>
      <c r="T161" s="935"/>
      <c r="U161" s="935"/>
      <c r="V161" s="935"/>
      <c r="W161" s="935"/>
      <c r="X161" s="935"/>
      <c r="Y161" s="936"/>
      <c r="Z161" s="901" t="s">
        <v>460</v>
      </c>
      <c r="AA161" s="935"/>
      <c r="AB161" s="935"/>
      <c r="AC161" s="935"/>
      <c r="AD161" s="935"/>
      <c r="AE161" s="936"/>
      <c r="AF161" s="742" t="str">
        <f>"第57表　課税標準額段階別"&amp; 表00!CY5&amp;表00!DC5 &amp; "年度分所得割額等に関する調（つづき）
第11表関係　(4)算出税額に関する調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第57表　課税標準額段階別令和5年度分所得割額等に関する調（つづき）
第11表関係　(4)算出税額に関する調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161" s="742"/>
      <c r="AH161" s="742"/>
      <c r="AI161" s="742"/>
      <c r="AJ161" s="742"/>
      <c r="AK161" s="742"/>
      <c r="AL161" s="742"/>
      <c r="AM161" s="742"/>
      <c r="AN161" s="742"/>
      <c r="AO161" s="742"/>
      <c r="AP161" s="742"/>
      <c r="AQ161" s="742"/>
      <c r="AR161" s="742"/>
      <c r="AS161" s="742"/>
      <c r="AT161" s="742"/>
      <c r="AU161" s="742"/>
      <c r="AV161" s="742"/>
      <c r="AW161" s="742"/>
      <c r="AX161" s="742"/>
      <c r="AY161" s="742"/>
      <c r="AZ161" s="742"/>
      <c r="BA161" s="742"/>
      <c r="BB161" s="742"/>
      <c r="BC161" s="742"/>
      <c r="BD161" s="742"/>
      <c r="BE161" s="742"/>
      <c r="BF161" s="742"/>
      <c r="BG161" s="742"/>
      <c r="BH161" s="742"/>
      <c r="BI161" s="742"/>
      <c r="BJ161" s="742"/>
      <c r="BK161" s="742"/>
      <c r="BL161" s="742"/>
      <c r="BM161" s="742"/>
      <c r="BN161" s="742"/>
      <c r="BO161" s="742"/>
      <c r="BP161" s="742"/>
      <c r="BQ161" s="742"/>
      <c r="BR161" s="742"/>
      <c r="BS161" s="742"/>
      <c r="BT161" s="742"/>
      <c r="BU161" s="742"/>
      <c r="BV161" s="742"/>
      <c r="BW161" s="742"/>
      <c r="BX161" s="742"/>
      <c r="BY161" s="742"/>
      <c r="BZ161" s="742"/>
      <c r="CA161" s="742"/>
      <c r="CB161" s="742"/>
      <c r="CC161" s="742"/>
      <c r="CD161" s="742"/>
      <c r="CE161" s="742"/>
      <c r="CF161" s="742"/>
      <c r="CG161" s="742"/>
      <c r="CH161" s="742"/>
      <c r="CI161" s="742"/>
      <c r="CJ161" s="742"/>
      <c r="CK161" s="742"/>
      <c r="CL161" s="742"/>
      <c r="CM161" s="742"/>
      <c r="CN161" s="742"/>
      <c r="CO161" s="742"/>
      <c r="CP161" s="742"/>
      <c r="CQ161" s="742"/>
      <c r="CR161" s="742"/>
      <c r="CS161" s="742"/>
      <c r="CT161" s="742"/>
      <c r="CU161" s="742"/>
      <c r="CV161" s="742"/>
      <c r="CW161" s="742"/>
      <c r="CX161" s="742"/>
      <c r="CY161" s="902" t="s">
        <v>535</v>
      </c>
      <c r="CZ161" s="902"/>
      <c r="DA161" s="902"/>
      <c r="DB161" s="902"/>
      <c r="DC161" s="902"/>
      <c r="DD161" s="902"/>
      <c r="DE161" s="902"/>
      <c r="DF161" s="902"/>
      <c r="DG161" s="902"/>
      <c r="DH161" s="902"/>
      <c r="DI161" s="902"/>
      <c r="DJ161" s="902"/>
      <c r="DK161" s="121" t="str">
        <f>IF(DK1="","",DK1)</f>
        <v>三重県</v>
      </c>
      <c r="DL161" s="121"/>
      <c r="DM161" s="121"/>
      <c r="DN161" s="121"/>
      <c r="DO161" s="121"/>
      <c r="DP161" s="121"/>
      <c r="DQ161" s="121"/>
      <c r="DR161" s="121"/>
      <c r="DS161" s="121"/>
      <c r="DT161" s="121"/>
      <c r="DU161" s="121"/>
      <c r="DV161" s="121"/>
      <c r="DW161" s="121"/>
      <c r="DX161" s="121"/>
      <c r="DY161" s="121"/>
      <c r="DZ161" s="121"/>
      <c r="EA161" s="121"/>
      <c r="EB161" s="121"/>
      <c r="EC161" s="121"/>
      <c r="ED161" s="121"/>
      <c r="EE161" s="121"/>
    </row>
    <row r="162" spans="1:135" ht="12.75" customHeight="1" thickBot="1">
      <c r="A162" s="899"/>
      <c r="B162" s="899"/>
      <c r="C162" s="899"/>
      <c r="D162" s="899"/>
      <c r="E162" s="899"/>
      <c r="F162" s="899"/>
      <c r="G162" s="900"/>
      <c r="H162" s="939"/>
      <c r="I162" s="940"/>
      <c r="J162" s="940"/>
      <c r="K162" s="940"/>
      <c r="L162" s="940"/>
      <c r="M162" s="940"/>
      <c r="N162" s="940"/>
      <c r="O162" s="940"/>
      <c r="P162" s="940"/>
      <c r="Q162" s="940"/>
      <c r="R162" s="940"/>
      <c r="S162" s="940"/>
      <c r="T162" s="940"/>
      <c r="U162" s="940"/>
      <c r="V162" s="940"/>
      <c r="W162" s="940"/>
      <c r="X162" s="940"/>
      <c r="Y162" s="941"/>
      <c r="Z162" s="939"/>
      <c r="AA162" s="940"/>
      <c r="AB162" s="940"/>
      <c r="AC162" s="940"/>
      <c r="AD162" s="940"/>
      <c r="AE162" s="941"/>
      <c r="AF162" s="742"/>
      <c r="AG162" s="742"/>
      <c r="AH162" s="742"/>
      <c r="AI162" s="742"/>
      <c r="AJ162" s="742"/>
      <c r="AK162" s="742"/>
      <c r="AL162" s="742"/>
      <c r="AM162" s="742"/>
      <c r="AN162" s="742"/>
      <c r="AO162" s="742"/>
      <c r="AP162" s="742"/>
      <c r="AQ162" s="742"/>
      <c r="AR162" s="742"/>
      <c r="AS162" s="742"/>
      <c r="AT162" s="742"/>
      <c r="AU162" s="742"/>
      <c r="AV162" s="742"/>
      <c r="AW162" s="742"/>
      <c r="AX162" s="742"/>
      <c r="AY162" s="742"/>
      <c r="AZ162" s="742"/>
      <c r="BA162" s="742"/>
      <c r="BB162" s="742"/>
      <c r="BC162" s="742"/>
      <c r="BD162" s="742"/>
      <c r="BE162" s="742"/>
      <c r="BF162" s="742"/>
      <c r="BG162" s="742"/>
      <c r="BH162" s="742"/>
      <c r="BI162" s="742"/>
      <c r="BJ162" s="742"/>
      <c r="BK162" s="742"/>
      <c r="BL162" s="742"/>
      <c r="BM162" s="742"/>
      <c r="BN162" s="742"/>
      <c r="BO162" s="742"/>
      <c r="BP162" s="742"/>
      <c r="BQ162" s="742"/>
      <c r="BR162" s="742"/>
      <c r="BS162" s="742"/>
      <c r="BT162" s="742"/>
      <c r="BU162" s="742"/>
      <c r="BV162" s="742"/>
      <c r="BW162" s="742"/>
      <c r="BX162" s="742"/>
      <c r="BY162" s="742"/>
      <c r="BZ162" s="742"/>
      <c r="CA162" s="742"/>
      <c r="CB162" s="742"/>
      <c r="CC162" s="742"/>
      <c r="CD162" s="742"/>
      <c r="CE162" s="742"/>
      <c r="CF162" s="742"/>
      <c r="CG162" s="742"/>
      <c r="CH162" s="742"/>
      <c r="CI162" s="742"/>
      <c r="CJ162" s="742"/>
      <c r="CK162" s="742"/>
      <c r="CL162" s="742"/>
      <c r="CM162" s="742"/>
      <c r="CN162" s="742"/>
      <c r="CO162" s="742"/>
      <c r="CP162" s="742"/>
      <c r="CQ162" s="742"/>
      <c r="CR162" s="742"/>
      <c r="CS162" s="742"/>
      <c r="CT162" s="742"/>
      <c r="CU162" s="742"/>
      <c r="CV162" s="742"/>
      <c r="CW162" s="742"/>
      <c r="CX162" s="742"/>
      <c r="CY162" s="903"/>
      <c r="CZ162" s="903"/>
      <c r="DA162" s="903"/>
      <c r="DB162" s="903"/>
      <c r="DC162" s="903"/>
      <c r="DD162" s="903"/>
      <c r="DE162" s="903"/>
      <c r="DF162" s="903"/>
      <c r="DG162" s="903"/>
      <c r="DH162" s="903"/>
      <c r="DI162" s="903"/>
      <c r="DJ162" s="903"/>
      <c r="DK162" s="126"/>
      <c r="DL162" s="126"/>
      <c r="DM162" s="126"/>
      <c r="DN162" s="126"/>
      <c r="DO162" s="126"/>
      <c r="DP162" s="126"/>
      <c r="DQ162" s="126"/>
      <c r="DR162" s="126"/>
      <c r="DS162" s="126"/>
      <c r="DT162" s="126"/>
      <c r="DU162" s="126"/>
      <c r="DV162" s="126"/>
      <c r="DW162" s="126"/>
      <c r="DX162" s="126"/>
      <c r="DY162" s="126"/>
      <c r="DZ162" s="126"/>
      <c r="EA162" s="126"/>
      <c r="EB162" s="126"/>
      <c r="EC162" s="126"/>
      <c r="ED162" s="126"/>
      <c r="EE162" s="126"/>
    </row>
    <row r="163" spans="1:135" ht="25.5" customHeight="1" thickBot="1">
      <c r="A163" s="945"/>
      <c r="B163" s="573"/>
      <c r="C163" s="573"/>
      <c r="D163" s="573"/>
      <c r="E163" s="573"/>
      <c r="F163" s="573"/>
      <c r="G163" s="574"/>
      <c r="H163" s="905">
        <f>IF(H3="","",H3)</f>
        <v>2</v>
      </c>
      <c r="I163" s="906"/>
      <c r="J163" s="907"/>
      <c r="K163" s="905">
        <f>IF(K3="","",K3)</f>
        <v>4</v>
      </c>
      <c r="L163" s="906"/>
      <c r="M163" s="907"/>
      <c r="N163" s="905">
        <f>IF(N3="","",N3)</f>
        <v>2</v>
      </c>
      <c r="O163" s="906"/>
      <c r="P163" s="907"/>
      <c r="Q163" s="905">
        <f>IF(Q3="","",Q3)</f>
        <v>0</v>
      </c>
      <c r="R163" s="906"/>
      <c r="S163" s="907"/>
      <c r="T163" s="905">
        <f>IF(T3="","",T3)</f>
        <v>2</v>
      </c>
      <c r="U163" s="906"/>
      <c r="V163" s="907"/>
      <c r="W163" s="905">
        <f>IF(W3="","",W3)</f>
        <v>1</v>
      </c>
      <c r="X163" s="906"/>
      <c r="Y163" s="907"/>
      <c r="Z163" s="908">
        <v>5</v>
      </c>
      <c r="AA163" s="134"/>
      <c r="AB163" s="135"/>
      <c r="AC163" s="905">
        <v>7</v>
      </c>
      <c r="AD163" s="137"/>
      <c r="AE163" s="138"/>
      <c r="AF163" s="742"/>
      <c r="AG163" s="742"/>
      <c r="AH163" s="742"/>
      <c r="AI163" s="742"/>
      <c r="AJ163" s="742"/>
      <c r="AK163" s="742"/>
      <c r="AL163" s="742"/>
      <c r="AM163" s="742"/>
      <c r="AN163" s="742"/>
      <c r="AO163" s="742"/>
      <c r="AP163" s="742"/>
      <c r="AQ163" s="742"/>
      <c r="AR163" s="742"/>
      <c r="AS163" s="742"/>
      <c r="AT163" s="742"/>
      <c r="AU163" s="742"/>
      <c r="AV163" s="742"/>
      <c r="AW163" s="742"/>
      <c r="AX163" s="742"/>
      <c r="AY163" s="742"/>
      <c r="AZ163" s="742"/>
      <c r="BA163" s="742"/>
      <c r="BB163" s="742"/>
      <c r="BC163" s="742"/>
      <c r="BD163" s="742"/>
      <c r="BE163" s="742"/>
      <c r="BF163" s="742"/>
      <c r="BG163" s="742"/>
      <c r="BH163" s="742"/>
      <c r="BI163" s="742"/>
      <c r="BJ163" s="742"/>
      <c r="BK163" s="742"/>
      <c r="BL163" s="742"/>
      <c r="BM163" s="742"/>
      <c r="BN163" s="742"/>
      <c r="BO163" s="742"/>
      <c r="BP163" s="742"/>
      <c r="BQ163" s="742"/>
      <c r="BR163" s="742"/>
      <c r="BS163" s="742"/>
      <c r="BT163" s="742"/>
      <c r="BU163" s="742"/>
      <c r="BV163" s="742"/>
      <c r="BW163" s="742"/>
      <c r="BX163" s="742"/>
      <c r="BY163" s="742"/>
      <c r="BZ163" s="742"/>
      <c r="CA163" s="742"/>
      <c r="CB163" s="742"/>
      <c r="CC163" s="742"/>
      <c r="CD163" s="742"/>
      <c r="CE163" s="742"/>
      <c r="CF163" s="742"/>
      <c r="CG163" s="742"/>
      <c r="CH163" s="742"/>
      <c r="CI163" s="742"/>
      <c r="CJ163" s="742"/>
      <c r="CK163" s="742"/>
      <c r="CL163" s="742"/>
      <c r="CM163" s="742"/>
      <c r="CN163" s="742"/>
      <c r="CO163" s="742"/>
      <c r="CP163" s="742"/>
      <c r="CQ163" s="742"/>
      <c r="CR163" s="742"/>
      <c r="CS163" s="742"/>
      <c r="CT163" s="742"/>
      <c r="CU163" s="742"/>
      <c r="CV163" s="742"/>
      <c r="CW163" s="742"/>
      <c r="CX163" s="742"/>
      <c r="CY163" s="903" t="s">
        <v>458</v>
      </c>
      <c r="CZ163" s="903"/>
      <c r="DA163" s="903"/>
      <c r="DB163" s="903"/>
      <c r="DC163" s="903"/>
      <c r="DD163" s="903"/>
      <c r="DE163" s="903"/>
      <c r="DF163" s="903"/>
      <c r="DG163" s="903"/>
      <c r="DH163" s="903"/>
      <c r="DI163" s="903"/>
      <c r="DJ163" s="903"/>
      <c r="DK163" s="139" t="str">
        <f>IF(DK3="","",DK3)</f>
        <v>四日市市</v>
      </c>
      <c r="DL163" s="139"/>
      <c r="DM163" s="139"/>
      <c r="DN163" s="139"/>
      <c r="DO163" s="139"/>
      <c r="DP163" s="139"/>
      <c r="DQ163" s="139"/>
      <c r="DR163" s="139"/>
      <c r="DS163" s="139"/>
      <c r="DT163" s="139"/>
      <c r="DU163" s="139"/>
      <c r="DV163" s="139"/>
      <c r="DW163" s="139"/>
      <c r="DX163" s="139"/>
      <c r="DY163" s="139"/>
      <c r="DZ163" s="139"/>
      <c r="EA163" s="139"/>
      <c r="EB163" s="139"/>
      <c r="EC163" s="139"/>
      <c r="ED163" s="139"/>
      <c r="EE163" s="139"/>
    </row>
    <row r="164" spans="1:135" ht="13.5" customHeight="1">
      <c r="AF164" s="742"/>
      <c r="AG164" s="742"/>
      <c r="AH164" s="742"/>
      <c r="AI164" s="742"/>
      <c r="AJ164" s="742"/>
      <c r="AK164" s="742"/>
      <c r="AL164" s="742"/>
      <c r="AM164" s="742"/>
      <c r="AN164" s="742"/>
      <c r="AO164" s="742"/>
      <c r="AP164" s="742"/>
      <c r="AQ164" s="742"/>
      <c r="AR164" s="742"/>
      <c r="AS164" s="742"/>
      <c r="AT164" s="742"/>
      <c r="AU164" s="742"/>
      <c r="AV164" s="742"/>
      <c r="AW164" s="742"/>
      <c r="AX164" s="742"/>
      <c r="AY164" s="742"/>
      <c r="AZ164" s="742"/>
      <c r="BA164" s="742"/>
      <c r="BB164" s="742"/>
      <c r="BC164" s="742"/>
      <c r="BD164" s="742"/>
      <c r="BE164" s="742"/>
      <c r="BF164" s="742"/>
      <c r="BG164" s="742"/>
      <c r="BH164" s="742"/>
      <c r="BI164" s="742"/>
      <c r="BJ164" s="742"/>
      <c r="BK164" s="742"/>
      <c r="BL164" s="742"/>
      <c r="BM164" s="742"/>
      <c r="BN164" s="742"/>
      <c r="BO164" s="742"/>
      <c r="BP164" s="742"/>
      <c r="BQ164" s="742"/>
      <c r="BR164" s="742"/>
      <c r="BS164" s="742"/>
      <c r="BT164" s="742"/>
      <c r="BU164" s="742"/>
      <c r="BV164" s="742"/>
      <c r="BW164" s="742"/>
      <c r="BX164" s="742"/>
      <c r="BY164" s="742"/>
      <c r="BZ164" s="742"/>
      <c r="CA164" s="742"/>
      <c r="CB164" s="742"/>
      <c r="CC164" s="742"/>
      <c r="CD164" s="742"/>
      <c r="CE164" s="742"/>
      <c r="CF164" s="742"/>
      <c r="CG164" s="742"/>
      <c r="CH164" s="742"/>
      <c r="CI164" s="742"/>
      <c r="CJ164" s="742"/>
      <c r="CK164" s="742"/>
      <c r="CL164" s="742"/>
      <c r="CM164" s="742"/>
      <c r="CN164" s="742"/>
      <c r="CO164" s="742"/>
      <c r="CP164" s="742"/>
      <c r="CQ164" s="742"/>
      <c r="CR164" s="742"/>
      <c r="CS164" s="742"/>
      <c r="CT164" s="742"/>
      <c r="CU164" s="742"/>
      <c r="CV164" s="742"/>
      <c r="CW164" s="742"/>
      <c r="CX164" s="742"/>
    </row>
    <row r="165" spans="1:135" ht="13.5" customHeight="1">
      <c r="Z165" s="141"/>
      <c r="AA165" s="141"/>
      <c r="AB165" s="141"/>
      <c r="AC165" s="141"/>
      <c r="AD165" s="141"/>
      <c r="AE165" s="141"/>
      <c r="AF165" s="141"/>
      <c r="AG165" s="141"/>
      <c r="AH165" s="141"/>
      <c r="AI165" s="141"/>
      <c r="AJ165" s="141"/>
      <c r="AK165" s="141"/>
      <c r="AL165" s="141"/>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c r="BR165" s="141"/>
      <c r="BS165" s="141"/>
      <c r="BT165" s="141"/>
      <c r="BU165" s="141"/>
      <c r="BV165" s="141"/>
      <c r="BW165" s="141"/>
      <c r="BX165" s="141"/>
      <c r="BY165" s="141"/>
      <c r="BZ165" s="141"/>
      <c r="CA165" s="141"/>
      <c r="CB165" s="141"/>
      <c r="CC165" s="141"/>
      <c r="CD165" s="141"/>
      <c r="CE165" s="141"/>
      <c r="CF165" s="141"/>
      <c r="CG165" s="141"/>
      <c r="CH165" s="141"/>
    </row>
    <row r="166" spans="1:135" ht="13.5" customHeight="1">
      <c r="AK166" s="142" t="s">
        <v>784</v>
      </c>
      <c r="AL166" s="142"/>
      <c r="AM166" s="142"/>
      <c r="AN166" s="142"/>
      <c r="AO166" s="142"/>
      <c r="AP166" s="142"/>
      <c r="AQ166" s="142"/>
      <c r="AR166" s="142"/>
      <c r="AS166" s="142"/>
      <c r="AT166" s="142"/>
      <c r="AU166" s="142"/>
      <c r="AV166" s="142"/>
      <c r="AW166" s="142"/>
      <c r="AX166" s="142"/>
      <c r="AY166" s="142" t="s">
        <v>758</v>
      </c>
      <c r="AZ166" s="142"/>
      <c r="BA166" s="142"/>
      <c r="BB166" s="142"/>
      <c r="BC166" s="142"/>
      <c r="BD166" s="142"/>
      <c r="BE166" s="142"/>
      <c r="BF166" s="142"/>
      <c r="BG166" s="142"/>
      <c r="BH166" s="142"/>
      <c r="BI166" s="142"/>
      <c r="BJ166" s="142"/>
      <c r="BK166" s="142"/>
      <c r="BL166" s="142"/>
      <c r="BM166" s="142" t="s">
        <v>785</v>
      </c>
      <c r="BN166" s="142"/>
      <c r="BO166" s="142"/>
      <c r="BP166" s="142"/>
      <c r="BQ166" s="142"/>
      <c r="BR166" s="142"/>
      <c r="BS166" s="142"/>
      <c r="BT166" s="142"/>
      <c r="BU166" s="142"/>
      <c r="BV166" s="142"/>
      <c r="BW166" s="142"/>
      <c r="BX166" s="142"/>
      <c r="BY166" s="142"/>
      <c r="BZ166" s="142"/>
      <c r="CA166" s="142" t="s">
        <v>786</v>
      </c>
      <c r="CB166" s="142"/>
      <c r="CC166" s="142"/>
      <c r="CD166" s="142"/>
      <c r="CE166" s="142"/>
      <c r="CF166" s="142"/>
      <c r="CG166" s="142"/>
      <c r="CH166" s="142"/>
      <c r="CI166" s="142"/>
      <c r="CJ166" s="142"/>
      <c r="CK166" s="142"/>
      <c r="CL166" s="142"/>
      <c r="CM166" s="142"/>
      <c r="CN166" s="142"/>
      <c r="CO166" s="142"/>
      <c r="CP166" s="142"/>
      <c r="CQ166" s="142" t="s">
        <v>759</v>
      </c>
      <c r="CR166" s="142"/>
      <c r="CS166" s="142"/>
      <c r="CT166" s="142"/>
      <c r="CU166" s="142"/>
      <c r="CV166" s="142"/>
      <c r="CW166" s="142"/>
      <c r="CX166" s="142"/>
      <c r="CY166" s="142"/>
      <c r="CZ166" s="142"/>
      <c r="DA166" s="142"/>
      <c r="DB166" s="142"/>
      <c r="DC166" s="142" t="s">
        <v>787</v>
      </c>
      <c r="DD166" s="142"/>
      <c r="DE166" s="142"/>
      <c r="DF166" s="142"/>
      <c r="DG166" s="142"/>
      <c r="DH166" s="142"/>
      <c r="DI166" s="142"/>
      <c r="DJ166" s="142"/>
      <c r="DK166" s="142"/>
      <c r="DL166" s="142"/>
      <c r="DM166" s="142"/>
      <c r="DN166" s="142"/>
      <c r="DO166" s="142" t="s">
        <v>428</v>
      </c>
      <c r="DP166" s="142"/>
      <c r="DQ166" s="142"/>
      <c r="DR166" s="142"/>
      <c r="DS166" s="142"/>
      <c r="DT166" s="142"/>
      <c r="DU166" s="142"/>
      <c r="DV166" s="142"/>
      <c r="DW166" s="142"/>
      <c r="DX166" s="142"/>
      <c r="DY166" s="142"/>
      <c r="DZ166" s="142"/>
      <c r="EA166" s="142"/>
      <c r="EB166" s="142"/>
      <c r="EC166" s="142"/>
      <c r="ED166" s="142"/>
    </row>
    <row r="167" spans="1:135" ht="15" customHeight="1">
      <c r="A167" s="468" t="s">
        <v>124</v>
      </c>
      <c r="B167" s="469"/>
      <c r="C167" s="469"/>
      <c r="D167" s="469"/>
      <c r="E167" s="469"/>
      <c r="F167" s="469"/>
      <c r="G167" s="469"/>
      <c r="H167" s="469"/>
      <c r="I167" s="469"/>
      <c r="J167" s="469"/>
      <c r="K167" s="469"/>
      <c r="L167" s="469"/>
      <c r="M167" s="469"/>
      <c r="N167" s="469"/>
      <c r="O167" s="469"/>
      <c r="P167" s="469"/>
      <c r="Q167" s="469"/>
      <c r="R167" s="469"/>
      <c r="S167" s="469"/>
      <c r="T167" s="469"/>
      <c r="U167" s="469"/>
      <c r="V167" s="469"/>
      <c r="W167" s="469"/>
      <c r="X167" s="469"/>
      <c r="Y167" s="469"/>
      <c r="Z167" s="469"/>
      <c r="AA167" s="470"/>
      <c r="AB167" s="92" t="s">
        <v>156</v>
      </c>
      <c r="AC167" s="93"/>
      <c r="AD167" s="93"/>
      <c r="AE167" s="93"/>
      <c r="AF167" s="93"/>
      <c r="AG167" s="93"/>
      <c r="AH167" s="93"/>
      <c r="AI167" s="93"/>
      <c r="AJ167" s="94"/>
      <c r="AK167" s="302" t="s">
        <v>638</v>
      </c>
      <c r="AL167" s="302"/>
      <c r="AM167" s="302"/>
      <c r="AN167" s="302"/>
      <c r="AO167" s="302"/>
      <c r="AP167" s="302"/>
      <c r="AQ167" s="302"/>
      <c r="AR167" s="302"/>
      <c r="AS167" s="302"/>
      <c r="AT167" s="302"/>
      <c r="AU167" s="302"/>
      <c r="AV167" s="302"/>
      <c r="AW167" s="302"/>
      <c r="AX167" s="302"/>
      <c r="AY167" s="302"/>
      <c r="AZ167" s="302"/>
      <c r="BA167" s="302"/>
      <c r="BB167" s="302"/>
      <c r="BC167" s="302"/>
      <c r="BD167" s="302"/>
      <c r="BE167" s="302"/>
      <c r="BF167" s="302"/>
      <c r="BG167" s="302"/>
      <c r="BH167" s="302"/>
      <c r="BI167" s="302"/>
      <c r="BJ167" s="302"/>
      <c r="BK167" s="302"/>
      <c r="BL167" s="302"/>
      <c r="BM167" s="302"/>
      <c r="BN167" s="302"/>
      <c r="BO167" s="302"/>
      <c r="BP167" s="302"/>
      <c r="BQ167" s="302"/>
      <c r="BR167" s="302"/>
      <c r="BS167" s="302"/>
      <c r="BT167" s="302"/>
      <c r="BU167" s="302"/>
      <c r="BV167" s="302"/>
      <c r="BW167" s="302"/>
      <c r="BX167" s="302"/>
      <c r="BY167" s="302"/>
      <c r="BZ167" s="302"/>
      <c r="CA167" s="302"/>
      <c r="CB167" s="302"/>
      <c r="CC167" s="302"/>
      <c r="CD167" s="302"/>
      <c r="CE167" s="302"/>
      <c r="CF167" s="302"/>
      <c r="CG167" s="302"/>
      <c r="CH167" s="302"/>
      <c r="CI167" s="302"/>
      <c r="CJ167" s="302"/>
      <c r="CK167" s="1009"/>
      <c r="CL167" s="1009"/>
      <c r="CM167" s="1009"/>
      <c r="CN167" s="1009"/>
      <c r="CO167" s="1009"/>
      <c r="CP167" s="1009"/>
      <c r="CQ167" s="303" t="s">
        <v>639</v>
      </c>
      <c r="CR167" s="1010"/>
      <c r="CS167" s="1010"/>
      <c r="CT167" s="1010"/>
      <c r="CU167" s="1010"/>
      <c r="CV167" s="1010"/>
      <c r="CW167" s="1010"/>
      <c r="CX167" s="1010"/>
      <c r="CY167" s="1010"/>
      <c r="CZ167" s="1010"/>
      <c r="DA167" s="1010"/>
      <c r="DB167" s="1010"/>
      <c r="DC167" s="1010"/>
      <c r="DD167" s="1010"/>
      <c r="DE167" s="1010"/>
      <c r="DF167" s="1010"/>
      <c r="DG167" s="1010"/>
      <c r="DH167" s="1010"/>
      <c r="DI167" s="1010"/>
      <c r="DJ167" s="1010"/>
      <c r="DK167" s="1010"/>
      <c r="DL167" s="1010"/>
      <c r="DM167" s="1010"/>
      <c r="DN167" s="1010"/>
      <c r="DO167" s="1010"/>
      <c r="DP167" s="1010"/>
      <c r="DQ167" s="1010"/>
      <c r="DR167" s="1010"/>
      <c r="DS167" s="1010"/>
      <c r="DT167" s="1010"/>
      <c r="DU167" s="1010"/>
      <c r="DV167" s="1010"/>
      <c r="DW167" s="1010"/>
      <c r="DX167" s="1010"/>
      <c r="DY167" s="1010"/>
      <c r="DZ167" s="1010"/>
      <c r="EA167" s="1010"/>
      <c r="EB167" s="1010"/>
      <c r="EC167" s="1010"/>
      <c r="ED167" s="1010"/>
    </row>
    <row r="168" spans="1:135" ht="10.5" customHeight="1">
      <c r="A168" s="471"/>
      <c r="B168" s="472"/>
      <c r="C168" s="472"/>
      <c r="D168" s="472"/>
      <c r="E168" s="472"/>
      <c r="F168" s="472"/>
      <c r="G168" s="472"/>
      <c r="H168" s="472"/>
      <c r="I168" s="472"/>
      <c r="J168" s="472"/>
      <c r="K168" s="472"/>
      <c r="L168" s="472"/>
      <c r="M168" s="472"/>
      <c r="N168" s="472"/>
      <c r="O168" s="472"/>
      <c r="P168" s="472"/>
      <c r="Q168" s="472"/>
      <c r="R168" s="472"/>
      <c r="S168" s="472"/>
      <c r="T168" s="472"/>
      <c r="U168" s="472"/>
      <c r="V168" s="472"/>
      <c r="W168" s="472"/>
      <c r="X168" s="472"/>
      <c r="Y168" s="472"/>
      <c r="Z168" s="472"/>
      <c r="AA168" s="473"/>
      <c r="AB168" s="146"/>
      <c r="AC168" s="147"/>
      <c r="AD168" s="147"/>
      <c r="AE168" s="147"/>
      <c r="AF168" s="147"/>
      <c r="AG168" s="147"/>
      <c r="AH168" s="147"/>
      <c r="AI168" s="147"/>
      <c r="AJ168" s="148"/>
      <c r="AK168" s="92" t="s">
        <v>641</v>
      </c>
      <c r="AL168" s="93"/>
      <c r="AM168" s="93"/>
      <c r="AN168" s="93"/>
      <c r="AO168" s="93"/>
      <c r="AP168" s="93"/>
      <c r="AQ168" s="93"/>
      <c r="AR168" s="93"/>
      <c r="AS168" s="93"/>
      <c r="AT168" s="93"/>
      <c r="AU168" s="93"/>
      <c r="AV168" s="93"/>
      <c r="AW168" s="93"/>
      <c r="AX168" s="94"/>
      <c r="AY168" s="1011" t="s">
        <v>755</v>
      </c>
      <c r="AZ168" s="1012"/>
      <c r="BA168" s="1012"/>
      <c r="BB168" s="1012"/>
      <c r="BC168" s="1012"/>
      <c r="BD168" s="1012"/>
      <c r="BE168" s="1012"/>
      <c r="BF168" s="1012"/>
      <c r="BG168" s="1012"/>
      <c r="BH168" s="1012"/>
      <c r="BI168" s="1012"/>
      <c r="BJ168" s="1012"/>
      <c r="BK168" s="1012"/>
      <c r="BL168" s="1013"/>
      <c r="BM168" s="92" t="s">
        <v>640</v>
      </c>
      <c r="BN168" s="93"/>
      <c r="BO168" s="93"/>
      <c r="BP168" s="93"/>
      <c r="BQ168" s="93"/>
      <c r="BR168" s="93"/>
      <c r="BS168" s="93"/>
      <c r="BT168" s="93"/>
      <c r="BU168" s="93"/>
      <c r="BV168" s="93"/>
      <c r="BW168" s="93"/>
      <c r="BX168" s="93"/>
      <c r="BY168" s="93"/>
      <c r="BZ168" s="94"/>
      <c r="CA168" s="92" t="s">
        <v>618</v>
      </c>
      <c r="CB168" s="93"/>
      <c r="CC168" s="93"/>
      <c r="CD168" s="93"/>
      <c r="CE168" s="93"/>
      <c r="CF168" s="93"/>
      <c r="CG168" s="93"/>
      <c r="CH168" s="93"/>
      <c r="CI168" s="93"/>
      <c r="CJ168" s="93"/>
      <c r="CK168" s="93"/>
      <c r="CL168" s="93"/>
      <c r="CM168" s="93"/>
      <c r="CN168" s="93"/>
      <c r="CO168" s="93"/>
      <c r="CP168" s="94"/>
      <c r="CQ168" s="92" t="s">
        <v>641</v>
      </c>
      <c r="CR168" s="93"/>
      <c r="CS168" s="93"/>
      <c r="CT168" s="93"/>
      <c r="CU168" s="93"/>
      <c r="CV168" s="93"/>
      <c r="CW168" s="93"/>
      <c r="CX168" s="93"/>
      <c r="CY168" s="93"/>
      <c r="CZ168" s="93"/>
      <c r="DA168" s="93"/>
      <c r="DB168" s="94"/>
      <c r="DC168" s="149" t="s">
        <v>642</v>
      </c>
      <c r="DD168" s="150"/>
      <c r="DE168" s="150"/>
      <c r="DF168" s="150"/>
      <c r="DG168" s="150"/>
      <c r="DH168" s="150"/>
      <c r="DI168" s="150"/>
      <c r="DJ168" s="150"/>
      <c r="DK168" s="150"/>
      <c r="DL168" s="150"/>
      <c r="DM168" s="150"/>
      <c r="DN168" s="151"/>
      <c r="DO168" s="92" t="s">
        <v>618</v>
      </c>
      <c r="DP168" s="93"/>
      <c r="DQ168" s="93"/>
      <c r="DR168" s="93"/>
      <c r="DS168" s="93"/>
      <c r="DT168" s="93"/>
      <c r="DU168" s="93"/>
      <c r="DV168" s="93"/>
      <c r="DW168" s="93"/>
      <c r="DX168" s="93"/>
      <c r="DY168" s="93"/>
      <c r="DZ168" s="93"/>
      <c r="EA168" s="93"/>
      <c r="EB168" s="93"/>
      <c r="EC168" s="93"/>
      <c r="ED168" s="94"/>
    </row>
    <row r="169" spans="1:135" ht="15" customHeight="1">
      <c r="A169" s="471"/>
      <c r="B169" s="472"/>
      <c r="C169" s="472"/>
      <c r="D169" s="472"/>
      <c r="E169" s="472"/>
      <c r="F169" s="472"/>
      <c r="G169" s="472"/>
      <c r="H169" s="472"/>
      <c r="I169" s="472"/>
      <c r="J169" s="472"/>
      <c r="K169" s="472"/>
      <c r="L169" s="472"/>
      <c r="M169" s="472"/>
      <c r="N169" s="472"/>
      <c r="O169" s="472"/>
      <c r="P169" s="472"/>
      <c r="Q169" s="472"/>
      <c r="R169" s="472"/>
      <c r="S169" s="472"/>
      <c r="T169" s="472"/>
      <c r="U169" s="472"/>
      <c r="V169" s="472"/>
      <c r="W169" s="472"/>
      <c r="X169" s="472"/>
      <c r="Y169" s="472"/>
      <c r="Z169" s="472"/>
      <c r="AA169" s="473"/>
      <c r="AB169" s="146"/>
      <c r="AC169" s="147"/>
      <c r="AD169" s="147"/>
      <c r="AE169" s="147"/>
      <c r="AF169" s="147"/>
      <c r="AG169" s="147"/>
      <c r="AH169" s="147"/>
      <c r="AI169" s="147"/>
      <c r="AJ169" s="148"/>
      <c r="AK169" s="146"/>
      <c r="AL169" s="147"/>
      <c r="AM169" s="147"/>
      <c r="AN169" s="147"/>
      <c r="AO169" s="147"/>
      <c r="AP169" s="147"/>
      <c r="AQ169" s="147"/>
      <c r="AR169" s="147"/>
      <c r="AS169" s="147"/>
      <c r="AT169" s="147"/>
      <c r="AU169" s="147"/>
      <c r="AV169" s="147"/>
      <c r="AW169" s="147"/>
      <c r="AX169" s="148"/>
      <c r="AY169" s="1014"/>
      <c r="AZ169" s="1015"/>
      <c r="BA169" s="1015"/>
      <c r="BB169" s="1015"/>
      <c r="BC169" s="1015"/>
      <c r="BD169" s="1015"/>
      <c r="BE169" s="1015"/>
      <c r="BF169" s="1015"/>
      <c r="BG169" s="1015"/>
      <c r="BH169" s="1015"/>
      <c r="BI169" s="1015"/>
      <c r="BJ169" s="1015"/>
      <c r="BK169" s="1015"/>
      <c r="BL169" s="1016"/>
      <c r="BM169" s="146"/>
      <c r="BN169" s="147"/>
      <c r="BO169" s="147"/>
      <c r="BP169" s="147"/>
      <c r="BQ169" s="147"/>
      <c r="BR169" s="147"/>
      <c r="BS169" s="147"/>
      <c r="BT169" s="147"/>
      <c r="BU169" s="147"/>
      <c r="BV169" s="147"/>
      <c r="BW169" s="147"/>
      <c r="BX169" s="147"/>
      <c r="BY169" s="147"/>
      <c r="BZ169" s="148"/>
      <c r="CA169" s="146"/>
      <c r="CB169" s="147"/>
      <c r="CC169" s="147"/>
      <c r="CD169" s="147"/>
      <c r="CE169" s="147"/>
      <c r="CF169" s="147"/>
      <c r="CG169" s="147"/>
      <c r="CH169" s="147"/>
      <c r="CI169" s="147"/>
      <c r="CJ169" s="147"/>
      <c r="CK169" s="147"/>
      <c r="CL169" s="147"/>
      <c r="CM169" s="147"/>
      <c r="CN169" s="147"/>
      <c r="CO169" s="147"/>
      <c r="CP169" s="148"/>
      <c r="CQ169" s="146"/>
      <c r="CR169" s="147"/>
      <c r="CS169" s="147"/>
      <c r="CT169" s="147"/>
      <c r="CU169" s="147"/>
      <c r="CV169" s="147"/>
      <c r="CW169" s="147"/>
      <c r="CX169" s="147"/>
      <c r="CY169" s="147"/>
      <c r="CZ169" s="147"/>
      <c r="DA169" s="147"/>
      <c r="DB169" s="148"/>
      <c r="DC169" s="208"/>
      <c r="DD169" s="209"/>
      <c r="DE169" s="209"/>
      <c r="DF169" s="209"/>
      <c r="DG169" s="209"/>
      <c r="DH169" s="209"/>
      <c r="DI169" s="209"/>
      <c r="DJ169" s="209"/>
      <c r="DK169" s="209"/>
      <c r="DL169" s="209"/>
      <c r="DM169" s="209"/>
      <c r="DN169" s="211"/>
      <c r="DO169" s="146"/>
      <c r="DP169" s="147"/>
      <c r="DQ169" s="147"/>
      <c r="DR169" s="147"/>
      <c r="DS169" s="147"/>
      <c r="DT169" s="147"/>
      <c r="DU169" s="147"/>
      <c r="DV169" s="147"/>
      <c r="DW169" s="147"/>
      <c r="DX169" s="147"/>
      <c r="DY169" s="147"/>
      <c r="DZ169" s="147"/>
      <c r="EA169" s="147"/>
      <c r="EB169" s="147"/>
      <c r="EC169" s="147"/>
      <c r="ED169" s="148"/>
    </row>
    <row r="170" spans="1:135" ht="15" customHeight="1">
      <c r="A170" s="471"/>
      <c r="B170" s="472"/>
      <c r="C170" s="472"/>
      <c r="D170" s="472"/>
      <c r="E170" s="472"/>
      <c r="F170" s="472"/>
      <c r="G170" s="472"/>
      <c r="H170" s="472"/>
      <c r="I170" s="472"/>
      <c r="J170" s="472"/>
      <c r="K170" s="472"/>
      <c r="L170" s="472"/>
      <c r="M170" s="472"/>
      <c r="N170" s="472"/>
      <c r="O170" s="472"/>
      <c r="P170" s="472"/>
      <c r="Q170" s="472"/>
      <c r="R170" s="472"/>
      <c r="S170" s="472"/>
      <c r="T170" s="472"/>
      <c r="U170" s="472"/>
      <c r="V170" s="472"/>
      <c r="W170" s="472"/>
      <c r="X170" s="472"/>
      <c r="Y170" s="472"/>
      <c r="Z170" s="472"/>
      <c r="AA170" s="473"/>
      <c r="AB170" s="146"/>
      <c r="AC170" s="147"/>
      <c r="AD170" s="147"/>
      <c r="AE170" s="147"/>
      <c r="AF170" s="147"/>
      <c r="AG170" s="147"/>
      <c r="AH170" s="147"/>
      <c r="AI170" s="147"/>
      <c r="AJ170" s="148"/>
      <c r="AK170" s="146"/>
      <c r="AL170" s="147"/>
      <c r="AM170" s="147"/>
      <c r="AN170" s="147"/>
      <c r="AO170" s="147"/>
      <c r="AP170" s="147"/>
      <c r="AQ170" s="147"/>
      <c r="AR170" s="147"/>
      <c r="AS170" s="147"/>
      <c r="AT170" s="147"/>
      <c r="AU170" s="147"/>
      <c r="AV170" s="147"/>
      <c r="AW170" s="147"/>
      <c r="AX170" s="148"/>
      <c r="AY170" s="1014"/>
      <c r="AZ170" s="1015"/>
      <c r="BA170" s="1015"/>
      <c r="BB170" s="1015"/>
      <c r="BC170" s="1015"/>
      <c r="BD170" s="1015"/>
      <c r="BE170" s="1015"/>
      <c r="BF170" s="1015"/>
      <c r="BG170" s="1015"/>
      <c r="BH170" s="1015"/>
      <c r="BI170" s="1015"/>
      <c r="BJ170" s="1015"/>
      <c r="BK170" s="1015"/>
      <c r="BL170" s="1016"/>
      <c r="BM170" s="146"/>
      <c r="BN170" s="147"/>
      <c r="BO170" s="147"/>
      <c r="BP170" s="147"/>
      <c r="BQ170" s="147"/>
      <c r="BR170" s="147"/>
      <c r="BS170" s="147"/>
      <c r="BT170" s="147"/>
      <c r="BU170" s="147"/>
      <c r="BV170" s="147"/>
      <c r="BW170" s="147"/>
      <c r="BX170" s="147"/>
      <c r="BY170" s="147"/>
      <c r="BZ170" s="148"/>
      <c r="CA170" s="146"/>
      <c r="CB170" s="147"/>
      <c r="CC170" s="147"/>
      <c r="CD170" s="147"/>
      <c r="CE170" s="147"/>
      <c r="CF170" s="147"/>
      <c r="CG170" s="147"/>
      <c r="CH170" s="147"/>
      <c r="CI170" s="147"/>
      <c r="CJ170" s="147"/>
      <c r="CK170" s="147"/>
      <c r="CL170" s="147"/>
      <c r="CM170" s="147"/>
      <c r="CN170" s="147"/>
      <c r="CO170" s="147"/>
      <c r="CP170" s="148"/>
      <c r="CQ170" s="146"/>
      <c r="CR170" s="147"/>
      <c r="CS170" s="147"/>
      <c r="CT170" s="147"/>
      <c r="CU170" s="147"/>
      <c r="CV170" s="147"/>
      <c r="CW170" s="147"/>
      <c r="CX170" s="147"/>
      <c r="CY170" s="147"/>
      <c r="CZ170" s="147"/>
      <c r="DA170" s="147"/>
      <c r="DB170" s="148"/>
      <c r="DC170" s="208"/>
      <c r="DD170" s="209"/>
      <c r="DE170" s="209"/>
      <c r="DF170" s="209"/>
      <c r="DG170" s="209"/>
      <c r="DH170" s="209"/>
      <c r="DI170" s="209"/>
      <c r="DJ170" s="209"/>
      <c r="DK170" s="209"/>
      <c r="DL170" s="209"/>
      <c r="DM170" s="209"/>
      <c r="DN170" s="211"/>
      <c r="DO170" s="146"/>
      <c r="DP170" s="147"/>
      <c r="DQ170" s="147"/>
      <c r="DR170" s="147"/>
      <c r="DS170" s="147"/>
      <c r="DT170" s="147"/>
      <c r="DU170" s="147"/>
      <c r="DV170" s="147"/>
      <c r="DW170" s="147"/>
      <c r="DX170" s="147"/>
      <c r="DY170" s="147"/>
      <c r="DZ170" s="147"/>
      <c r="EA170" s="147"/>
      <c r="EB170" s="147"/>
      <c r="EC170" s="147"/>
      <c r="ED170" s="148"/>
    </row>
    <row r="171" spans="1:135" ht="15" customHeight="1">
      <c r="A171" s="471"/>
      <c r="B171" s="472"/>
      <c r="C171" s="472"/>
      <c r="D171" s="472"/>
      <c r="E171" s="472"/>
      <c r="F171" s="472"/>
      <c r="G171" s="472"/>
      <c r="H171" s="472"/>
      <c r="I171" s="472"/>
      <c r="J171" s="472"/>
      <c r="K171" s="472"/>
      <c r="L171" s="472"/>
      <c r="M171" s="472"/>
      <c r="N171" s="472"/>
      <c r="O171" s="472"/>
      <c r="P171" s="472"/>
      <c r="Q171" s="472"/>
      <c r="R171" s="472"/>
      <c r="S171" s="472"/>
      <c r="T171" s="472"/>
      <c r="U171" s="472"/>
      <c r="V171" s="472"/>
      <c r="W171" s="472"/>
      <c r="X171" s="472"/>
      <c r="Y171" s="472"/>
      <c r="Z171" s="472"/>
      <c r="AA171" s="473"/>
      <c r="AB171" s="146"/>
      <c r="AC171" s="147"/>
      <c r="AD171" s="147"/>
      <c r="AE171" s="147"/>
      <c r="AF171" s="147"/>
      <c r="AG171" s="147"/>
      <c r="AH171" s="147"/>
      <c r="AI171" s="147"/>
      <c r="AJ171" s="148"/>
      <c r="AK171" s="146"/>
      <c r="AL171" s="147"/>
      <c r="AM171" s="147"/>
      <c r="AN171" s="147"/>
      <c r="AO171" s="147"/>
      <c r="AP171" s="147"/>
      <c r="AQ171" s="147"/>
      <c r="AR171" s="147"/>
      <c r="AS171" s="147"/>
      <c r="AT171" s="147"/>
      <c r="AU171" s="147"/>
      <c r="AV171" s="147"/>
      <c r="AW171" s="147"/>
      <c r="AX171" s="148"/>
      <c r="AY171" s="1014"/>
      <c r="AZ171" s="1015"/>
      <c r="BA171" s="1015"/>
      <c r="BB171" s="1015"/>
      <c r="BC171" s="1015"/>
      <c r="BD171" s="1015"/>
      <c r="BE171" s="1015"/>
      <c r="BF171" s="1015"/>
      <c r="BG171" s="1015"/>
      <c r="BH171" s="1015"/>
      <c r="BI171" s="1015"/>
      <c r="BJ171" s="1015"/>
      <c r="BK171" s="1015"/>
      <c r="BL171" s="1016"/>
      <c r="BM171" s="146"/>
      <c r="BN171" s="147"/>
      <c r="BO171" s="147"/>
      <c r="BP171" s="147"/>
      <c r="BQ171" s="147"/>
      <c r="BR171" s="147"/>
      <c r="BS171" s="147"/>
      <c r="BT171" s="147"/>
      <c r="BU171" s="147"/>
      <c r="BV171" s="147"/>
      <c r="BW171" s="147"/>
      <c r="BX171" s="147"/>
      <c r="BY171" s="147"/>
      <c r="BZ171" s="148"/>
      <c r="CA171" s="146"/>
      <c r="CB171" s="147"/>
      <c r="CC171" s="147"/>
      <c r="CD171" s="147"/>
      <c r="CE171" s="147"/>
      <c r="CF171" s="147"/>
      <c r="CG171" s="147"/>
      <c r="CH171" s="147"/>
      <c r="CI171" s="147"/>
      <c r="CJ171" s="147"/>
      <c r="CK171" s="147"/>
      <c r="CL171" s="147"/>
      <c r="CM171" s="147"/>
      <c r="CN171" s="147"/>
      <c r="CO171" s="147"/>
      <c r="CP171" s="148"/>
      <c r="CQ171" s="146"/>
      <c r="CR171" s="147"/>
      <c r="CS171" s="147"/>
      <c r="CT171" s="147"/>
      <c r="CU171" s="147"/>
      <c r="CV171" s="147"/>
      <c r="CW171" s="147"/>
      <c r="CX171" s="147"/>
      <c r="CY171" s="147"/>
      <c r="CZ171" s="147"/>
      <c r="DA171" s="147"/>
      <c r="DB171" s="148"/>
      <c r="DC171" s="208"/>
      <c r="DD171" s="209"/>
      <c r="DE171" s="209"/>
      <c r="DF171" s="209"/>
      <c r="DG171" s="209"/>
      <c r="DH171" s="209"/>
      <c r="DI171" s="209"/>
      <c r="DJ171" s="209"/>
      <c r="DK171" s="209"/>
      <c r="DL171" s="209"/>
      <c r="DM171" s="209"/>
      <c r="DN171" s="211"/>
      <c r="DO171" s="146"/>
      <c r="DP171" s="147"/>
      <c r="DQ171" s="147"/>
      <c r="DR171" s="147"/>
      <c r="DS171" s="147"/>
      <c r="DT171" s="147"/>
      <c r="DU171" s="147"/>
      <c r="DV171" s="147"/>
      <c r="DW171" s="147"/>
      <c r="DX171" s="147"/>
      <c r="DY171" s="147"/>
      <c r="DZ171" s="147"/>
      <c r="EA171" s="147"/>
      <c r="EB171" s="147"/>
      <c r="EC171" s="147"/>
      <c r="ED171" s="148"/>
    </row>
    <row r="172" spans="1:135" ht="15" customHeight="1" thickBot="1">
      <c r="A172" s="477"/>
      <c r="B172" s="478"/>
      <c r="C172" s="478"/>
      <c r="D172" s="478"/>
      <c r="E172" s="478"/>
      <c r="F172" s="478"/>
      <c r="G172" s="478"/>
      <c r="H172" s="478"/>
      <c r="I172" s="478"/>
      <c r="J172" s="478"/>
      <c r="K172" s="478"/>
      <c r="L172" s="478"/>
      <c r="M172" s="478"/>
      <c r="N172" s="478"/>
      <c r="O172" s="478"/>
      <c r="P172" s="478"/>
      <c r="Q172" s="478"/>
      <c r="R172" s="478"/>
      <c r="S172" s="478"/>
      <c r="T172" s="478"/>
      <c r="U172" s="478"/>
      <c r="V172" s="478"/>
      <c r="W172" s="478"/>
      <c r="X172" s="478"/>
      <c r="Y172" s="478"/>
      <c r="Z172" s="478"/>
      <c r="AA172" s="479"/>
      <c r="AB172" s="146"/>
      <c r="AC172" s="147"/>
      <c r="AD172" s="147"/>
      <c r="AE172" s="147"/>
      <c r="AF172" s="147"/>
      <c r="AG172" s="147"/>
      <c r="AH172" s="147"/>
      <c r="AI172" s="147"/>
      <c r="AJ172" s="148"/>
      <c r="AK172" s="483" t="s">
        <v>314</v>
      </c>
      <c r="AL172" s="484"/>
      <c r="AM172" s="484"/>
      <c r="AN172" s="484"/>
      <c r="AO172" s="484"/>
      <c r="AP172" s="484"/>
      <c r="AQ172" s="484"/>
      <c r="AR172" s="484"/>
      <c r="AS172" s="484"/>
      <c r="AT172" s="484"/>
      <c r="AU172" s="484"/>
      <c r="AV172" s="484"/>
      <c r="AW172" s="484"/>
      <c r="AX172" s="485"/>
      <c r="AY172" s="483" t="s">
        <v>314</v>
      </c>
      <c r="AZ172" s="484"/>
      <c r="BA172" s="484"/>
      <c r="BB172" s="484"/>
      <c r="BC172" s="484"/>
      <c r="BD172" s="484"/>
      <c r="BE172" s="484"/>
      <c r="BF172" s="484"/>
      <c r="BG172" s="484"/>
      <c r="BH172" s="484"/>
      <c r="BI172" s="484"/>
      <c r="BJ172" s="484"/>
      <c r="BK172" s="484"/>
      <c r="BL172" s="485"/>
      <c r="BM172" s="483" t="s">
        <v>314</v>
      </c>
      <c r="BN172" s="484"/>
      <c r="BO172" s="484"/>
      <c r="BP172" s="484"/>
      <c r="BQ172" s="484"/>
      <c r="BR172" s="484"/>
      <c r="BS172" s="484"/>
      <c r="BT172" s="484"/>
      <c r="BU172" s="484"/>
      <c r="BV172" s="484"/>
      <c r="BW172" s="484"/>
      <c r="BX172" s="484"/>
      <c r="BY172" s="484"/>
      <c r="BZ172" s="485"/>
      <c r="CA172" s="483" t="s">
        <v>314</v>
      </c>
      <c r="CB172" s="484"/>
      <c r="CC172" s="484"/>
      <c r="CD172" s="484"/>
      <c r="CE172" s="484"/>
      <c r="CF172" s="484"/>
      <c r="CG172" s="484"/>
      <c r="CH172" s="484"/>
      <c r="CI172" s="484"/>
      <c r="CJ172" s="484"/>
      <c r="CK172" s="484"/>
      <c r="CL172" s="484"/>
      <c r="CM172" s="484"/>
      <c r="CN172" s="484"/>
      <c r="CO172" s="484"/>
      <c r="CP172" s="485"/>
      <c r="CQ172" s="483" t="s">
        <v>314</v>
      </c>
      <c r="CR172" s="484"/>
      <c r="CS172" s="484"/>
      <c r="CT172" s="484"/>
      <c r="CU172" s="484"/>
      <c r="CV172" s="484"/>
      <c r="CW172" s="484"/>
      <c r="CX172" s="484"/>
      <c r="CY172" s="484"/>
      <c r="CZ172" s="484"/>
      <c r="DA172" s="484"/>
      <c r="DB172" s="484"/>
      <c r="DC172" s="483" t="s">
        <v>314</v>
      </c>
      <c r="DD172" s="484"/>
      <c r="DE172" s="484"/>
      <c r="DF172" s="484"/>
      <c r="DG172" s="484"/>
      <c r="DH172" s="484"/>
      <c r="DI172" s="484"/>
      <c r="DJ172" s="484"/>
      <c r="DK172" s="484"/>
      <c r="DL172" s="484"/>
      <c r="DM172" s="484"/>
      <c r="DN172" s="484"/>
      <c r="DO172" s="483" t="s">
        <v>314</v>
      </c>
      <c r="DP172" s="484"/>
      <c r="DQ172" s="484"/>
      <c r="DR172" s="484"/>
      <c r="DS172" s="484"/>
      <c r="DT172" s="484"/>
      <c r="DU172" s="484"/>
      <c r="DV172" s="484"/>
      <c r="DW172" s="484"/>
      <c r="DX172" s="484"/>
      <c r="DY172" s="484"/>
      <c r="DZ172" s="484"/>
      <c r="EA172" s="484"/>
      <c r="EB172" s="484"/>
      <c r="EC172" s="484"/>
      <c r="ED172" s="485"/>
    </row>
    <row r="173" spans="1:135" ht="21.75" customHeight="1">
      <c r="A173" s="442" t="s">
        <v>1</v>
      </c>
      <c r="B173" s="443"/>
      <c r="C173" s="443"/>
      <c r="D173" s="443"/>
      <c r="E173" s="443"/>
      <c r="F173" s="444"/>
      <c r="G173" s="143" t="s">
        <v>2</v>
      </c>
      <c r="H173" s="144"/>
      <c r="I173" s="144"/>
      <c r="J173" s="144"/>
      <c r="K173" s="144"/>
      <c r="L173" s="144"/>
      <c r="M173" s="144"/>
      <c r="N173" s="144"/>
      <c r="O173" s="144"/>
      <c r="P173" s="144"/>
      <c r="Q173" s="144"/>
      <c r="R173" s="144"/>
      <c r="S173" s="144"/>
      <c r="T173" s="144"/>
      <c r="U173" s="144"/>
      <c r="V173" s="144"/>
      <c r="W173" s="144"/>
      <c r="X173" s="144"/>
      <c r="Y173" s="144"/>
      <c r="Z173" s="144"/>
      <c r="AA173" s="488"/>
      <c r="AB173" s="912">
        <v>0</v>
      </c>
      <c r="AC173" s="913"/>
      <c r="AD173" s="914"/>
      <c r="AE173" s="915">
        <v>1</v>
      </c>
      <c r="AF173" s="913"/>
      <c r="AG173" s="914"/>
      <c r="AH173" s="915">
        <v>4</v>
      </c>
      <c r="AI173" s="913"/>
      <c r="AJ173" s="916"/>
      <c r="AK173" s="261">
        <v>62037</v>
      </c>
      <c r="AL173" s="262"/>
      <c r="AM173" s="262"/>
      <c r="AN173" s="262"/>
      <c r="AO173" s="262"/>
      <c r="AP173" s="262"/>
      <c r="AQ173" s="262"/>
      <c r="AR173" s="262"/>
      <c r="AS173" s="1017"/>
      <c r="AT173" s="1017"/>
      <c r="AU173" s="1017"/>
      <c r="AV173" s="1017"/>
      <c r="AW173" s="1017"/>
      <c r="AX173" s="1017"/>
      <c r="AY173" s="261">
        <v>3699</v>
      </c>
      <c r="AZ173" s="262"/>
      <c r="BA173" s="262"/>
      <c r="BB173" s="262"/>
      <c r="BC173" s="262"/>
      <c r="BD173" s="262"/>
      <c r="BE173" s="262"/>
      <c r="BF173" s="262"/>
      <c r="BG173" s="1017"/>
      <c r="BH173" s="1017"/>
      <c r="BI173" s="1017"/>
      <c r="BJ173" s="1017"/>
      <c r="BK173" s="1017"/>
      <c r="BL173" s="1017"/>
      <c r="BM173" s="261">
        <v>374</v>
      </c>
      <c r="BN173" s="262"/>
      <c r="BO173" s="262"/>
      <c r="BP173" s="262"/>
      <c r="BQ173" s="262"/>
      <c r="BR173" s="262"/>
      <c r="BS173" s="262"/>
      <c r="BT173" s="262"/>
      <c r="BU173" s="975"/>
      <c r="BV173" s="975"/>
      <c r="BW173" s="975"/>
      <c r="BX173" s="975"/>
      <c r="BY173" s="975"/>
      <c r="BZ173" s="975"/>
      <c r="CA173" s="328">
        <f>SUM(AK173:BZ173)</f>
        <v>66110</v>
      </c>
      <c r="CB173" s="328"/>
      <c r="CC173" s="328"/>
      <c r="CD173" s="328"/>
      <c r="CE173" s="328"/>
      <c r="CF173" s="328"/>
      <c r="CG173" s="328"/>
      <c r="CH173" s="328"/>
      <c r="CI173" s="328"/>
      <c r="CJ173" s="328"/>
      <c r="CK173" s="1017"/>
      <c r="CL173" s="1017"/>
      <c r="CM173" s="1017"/>
      <c r="CN173" s="1017"/>
      <c r="CO173" s="1017"/>
      <c r="CP173" s="1017"/>
      <c r="CQ173" s="261">
        <v>2502</v>
      </c>
      <c r="CR173" s="262"/>
      <c r="CS173" s="262"/>
      <c r="CT173" s="262"/>
      <c r="CU173" s="262"/>
      <c r="CV173" s="262"/>
      <c r="CW173" s="262"/>
      <c r="CX173" s="262"/>
      <c r="CY173" s="1017"/>
      <c r="CZ173" s="1017"/>
      <c r="DA173" s="1017"/>
      <c r="DB173" s="1017"/>
      <c r="DC173" s="261"/>
      <c r="DD173" s="262"/>
      <c r="DE173" s="262"/>
      <c r="DF173" s="262"/>
      <c r="DG173" s="262"/>
      <c r="DH173" s="262"/>
      <c r="DI173" s="262"/>
      <c r="DJ173" s="262"/>
      <c r="DK173" s="1017"/>
      <c r="DL173" s="1017"/>
      <c r="DM173" s="1017"/>
      <c r="DN173" s="1017"/>
      <c r="DO173" s="369">
        <f>SUM(CQ173:DN173)</f>
        <v>2502</v>
      </c>
      <c r="DP173" s="1018"/>
      <c r="DQ173" s="1018"/>
      <c r="DR173" s="1018"/>
      <c r="DS173" s="1018"/>
      <c r="DT173" s="1018"/>
      <c r="DU173" s="1018"/>
      <c r="DV173" s="1018"/>
      <c r="DW173" s="1019"/>
      <c r="DX173" s="1019"/>
      <c r="DY173" s="1019"/>
      <c r="DZ173" s="1019"/>
      <c r="EA173" s="1019"/>
      <c r="EB173" s="1019"/>
      <c r="EC173" s="1019"/>
      <c r="ED173" s="1020"/>
    </row>
    <row r="174" spans="1:135" ht="15" customHeight="1">
      <c r="A174" s="560"/>
      <c r="B174" s="561"/>
      <c r="C174" s="561"/>
      <c r="D174" s="561"/>
      <c r="E174" s="561"/>
      <c r="F174" s="562"/>
      <c r="G174" s="143" t="s">
        <v>3</v>
      </c>
      <c r="H174" s="144"/>
      <c r="I174" s="144"/>
      <c r="J174" s="144"/>
      <c r="K174" s="144"/>
      <c r="L174" s="144"/>
      <c r="M174" s="144"/>
      <c r="N174" s="144"/>
      <c r="O174" s="144"/>
      <c r="P174" s="144"/>
      <c r="Q174" s="144"/>
      <c r="R174" s="144"/>
      <c r="S174" s="144"/>
      <c r="T174" s="144"/>
      <c r="U174" s="144"/>
      <c r="V174" s="144"/>
      <c r="W174" s="144"/>
      <c r="X174" s="144"/>
      <c r="Y174" s="144"/>
      <c r="Z174" s="144"/>
      <c r="AA174" s="488"/>
      <c r="AB174" s="917">
        <v>0</v>
      </c>
      <c r="AC174" s="918"/>
      <c r="AD174" s="919"/>
      <c r="AE174" s="920">
        <v>2</v>
      </c>
      <c r="AF174" s="918"/>
      <c r="AG174" s="919"/>
      <c r="AH174" s="920">
        <v>4</v>
      </c>
      <c r="AI174" s="918"/>
      <c r="AJ174" s="921"/>
      <c r="AK174" s="274">
        <v>35996</v>
      </c>
      <c r="AL174" s="275"/>
      <c r="AM174" s="275"/>
      <c r="AN174" s="275"/>
      <c r="AO174" s="275"/>
      <c r="AP174" s="275"/>
      <c r="AQ174" s="275"/>
      <c r="AR174" s="275"/>
      <c r="AS174" s="1021"/>
      <c r="AT174" s="1021"/>
      <c r="AU174" s="1021"/>
      <c r="AV174" s="1021"/>
      <c r="AW174" s="1021"/>
      <c r="AX174" s="1021"/>
      <c r="AY174" s="274">
        <v>6924</v>
      </c>
      <c r="AZ174" s="275"/>
      <c r="BA174" s="275"/>
      <c r="BB174" s="275"/>
      <c r="BC174" s="275"/>
      <c r="BD174" s="275"/>
      <c r="BE174" s="275"/>
      <c r="BF174" s="275"/>
      <c r="BG174" s="973"/>
      <c r="BH174" s="973"/>
      <c r="BI174" s="973"/>
      <c r="BJ174" s="973"/>
      <c r="BK174" s="973"/>
      <c r="BL174" s="973"/>
      <c r="BM174" s="274"/>
      <c r="BN174" s="275"/>
      <c r="BO174" s="275"/>
      <c r="BP174" s="275"/>
      <c r="BQ174" s="275"/>
      <c r="BR174" s="275"/>
      <c r="BS174" s="275"/>
      <c r="BT174" s="275"/>
      <c r="BU174" s="1021"/>
      <c r="BV174" s="1021"/>
      <c r="BW174" s="1021"/>
      <c r="BX174" s="1021"/>
      <c r="BY174" s="1021"/>
      <c r="BZ174" s="1021"/>
      <c r="CA174" s="331">
        <f t="shared" ref="CA174:CA183" si="13">SUM(AK174:BZ174)</f>
        <v>42920</v>
      </c>
      <c r="CB174" s="331"/>
      <c r="CC174" s="331"/>
      <c r="CD174" s="331"/>
      <c r="CE174" s="331"/>
      <c r="CF174" s="331"/>
      <c r="CG174" s="331"/>
      <c r="CH174" s="331"/>
      <c r="CI174" s="331"/>
      <c r="CJ174" s="331"/>
      <c r="CK174" s="1021"/>
      <c r="CL174" s="1021"/>
      <c r="CM174" s="1021"/>
      <c r="CN174" s="1021"/>
      <c r="CO174" s="1021"/>
      <c r="CP174" s="1021"/>
      <c r="CQ174" s="274">
        <v>569</v>
      </c>
      <c r="CR174" s="275"/>
      <c r="CS174" s="275"/>
      <c r="CT174" s="275"/>
      <c r="CU174" s="275"/>
      <c r="CV174" s="275"/>
      <c r="CW174" s="275"/>
      <c r="CX174" s="275"/>
      <c r="CY174" s="1021"/>
      <c r="CZ174" s="1021"/>
      <c r="DA174" s="1021"/>
      <c r="DB174" s="1021"/>
      <c r="DC174" s="274"/>
      <c r="DD174" s="275"/>
      <c r="DE174" s="275"/>
      <c r="DF174" s="275"/>
      <c r="DG174" s="275"/>
      <c r="DH174" s="275"/>
      <c r="DI174" s="275"/>
      <c r="DJ174" s="275"/>
      <c r="DK174" s="1021"/>
      <c r="DL174" s="1021"/>
      <c r="DM174" s="1021"/>
      <c r="DN174" s="1021"/>
      <c r="DO174" s="331">
        <f t="shared" ref="DO174:DO184" si="14">SUM(CQ174:DN174)</f>
        <v>569</v>
      </c>
      <c r="DP174" s="275"/>
      <c r="DQ174" s="275"/>
      <c r="DR174" s="275"/>
      <c r="DS174" s="275"/>
      <c r="DT174" s="275"/>
      <c r="DU174" s="275"/>
      <c r="DV174" s="275"/>
      <c r="DW174" s="1021"/>
      <c r="DX174" s="1021"/>
      <c r="DY174" s="1021"/>
      <c r="DZ174" s="1021"/>
      <c r="EA174" s="1021"/>
      <c r="EB174" s="1021"/>
      <c r="EC174" s="1021"/>
      <c r="ED174" s="1022"/>
    </row>
    <row r="175" spans="1:135" ht="15" customHeight="1">
      <c r="A175" s="560"/>
      <c r="B175" s="561"/>
      <c r="C175" s="561"/>
      <c r="D175" s="561"/>
      <c r="E175" s="561"/>
      <c r="F175" s="562"/>
      <c r="G175" s="143" t="s">
        <v>4</v>
      </c>
      <c r="H175" s="144"/>
      <c r="I175" s="144"/>
      <c r="J175" s="144"/>
      <c r="K175" s="144"/>
      <c r="L175" s="144"/>
      <c r="M175" s="144"/>
      <c r="N175" s="144"/>
      <c r="O175" s="144"/>
      <c r="P175" s="144"/>
      <c r="Q175" s="144"/>
      <c r="R175" s="144"/>
      <c r="S175" s="144"/>
      <c r="T175" s="144"/>
      <c r="U175" s="144"/>
      <c r="V175" s="144"/>
      <c r="W175" s="144"/>
      <c r="X175" s="144"/>
      <c r="Y175" s="144"/>
      <c r="Z175" s="144"/>
      <c r="AA175" s="488"/>
      <c r="AB175" s="917">
        <v>0</v>
      </c>
      <c r="AC175" s="918"/>
      <c r="AD175" s="919"/>
      <c r="AE175" s="920">
        <v>3</v>
      </c>
      <c r="AF175" s="918"/>
      <c r="AG175" s="919"/>
      <c r="AH175" s="920">
        <v>4</v>
      </c>
      <c r="AI175" s="918"/>
      <c r="AJ175" s="921"/>
      <c r="AK175" s="274">
        <v>35155</v>
      </c>
      <c r="AL175" s="275"/>
      <c r="AM175" s="275"/>
      <c r="AN175" s="275"/>
      <c r="AO175" s="275"/>
      <c r="AP175" s="275"/>
      <c r="AQ175" s="275"/>
      <c r="AR175" s="275"/>
      <c r="AS175" s="1021"/>
      <c r="AT175" s="1021"/>
      <c r="AU175" s="1021"/>
      <c r="AV175" s="1021"/>
      <c r="AW175" s="1021"/>
      <c r="AX175" s="1021"/>
      <c r="AY175" s="274">
        <v>1013</v>
      </c>
      <c r="AZ175" s="275"/>
      <c r="BA175" s="275"/>
      <c r="BB175" s="275"/>
      <c r="BC175" s="275"/>
      <c r="BD175" s="275"/>
      <c r="BE175" s="275"/>
      <c r="BF175" s="275"/>
      <c r="BG175" s="973"/>
      <c r="BH175" s="973"/>
      <c r="BI175" s="973"/>
      <c r="BJ175" s="973"/>
      <c r="BK175" s="973"/>
      <c r="BL175" s="973"/>
      <c r="BM175" s="274">
        <v>153</v>
      </c>
      <c r="BN175" s="275"/>
      <c r="BO175" s="275"/>
      <c r="BP175" s="275"/>
      <c r="BQ175" s="275"/>
      <c r="BR175" s="275"/>
      <c r="BS175" s="275"/>
      <c r="BT175" s="275"/>
      <c r="BU175" s="1021"/>
      <c r="BV175" s="1021"/>
      <c r="BW175" s="1021"/>
      <c r="BX175" s="1021"/>
      <c r="BY175" s="1021"/>
      <c r="BZ175" s="1021"/>
      <c r="CA175" s="331">
        <f t="shared" si="13"/>
        <v>36321</v>
      </c>
      <c r="CB175" s="331"/>
      <c r="CC175" s="331"/>
      <c r="CD175" s="331"/>
      <c r="CE175" s="331"/>
      <c r="CF175" s="331"/>
      <c r="CG175" s="331"/>
      <c r="CH175" s="331"/>
      <c r="CI175" s="331"/>
      <c r="CJ175" s="331"/>
      <c r="CK175" s="1021"/>
      <c r="CL175" s="1021"/>
      <c r="CM175" s="1021"/>
      <c r="CN175" s="1021"/>
      <c r="CO175" s="1021"/>
      <c r="CP175" s="1021"/>
      <c r="CQ175" s="274">
        <v>507</v>
      </c>
      <c r="CR175" s="275"/>
      <c r="CS175" s="275"/>
      <c r="CT175" s="275"/>
      <c r="CU175" s="275"/>
      <c r="CV175" s="275"/>
      <c r="CW175" s="275"/>
      <c r="CX175" s="275"/>
      <c r="CY175" s="1021"/>
      <c r="CZ175" s="1021"/>
      <c r="DA175" s="1021"/>
      <c r="DB175" s="1021"/>
      <c r="DC175" s="274"/>
      <c r="DD175" s="275"/>
      <c r="DE175" s="275"/>
      <c r="DF175" s="275"/>
      <c r="DG175" s="275"/>
      <c r="DH175" s="275"/>
      <c r="DI175" s="275"/>
      <c r="DJ175" s="275"/>
      <c r="DK175" s="1021"/>
      <c r="DL175" s="1021"/>
      <c r="DM175" s="1021"/>
      <c r="DN175" s="1021"/>
      <c r="DO175" s="331">
        <f t="shared" si="14"/>
        <v>507</v>
      </c>
      <c r="DP175" s="275"/>
      <c r="DQ175" s="275"/>
      <c r="DR175" s="275"/>
      <c r="DS175" s="275"/>
      <c r="DT175" s="275"/>
      <c r="DU175" s="275"/>
      <c r="DV175" s="275"/>
      <c r="DW175" s="1021"/>
      <c r="DX175" s="1021"/>
      <c r="DY175" s="1021"/>
      <c r="DZ175" s="1021"/>
      <c r="EA175" s="1021"/>
      <c r="EB175" s="1021"/>
      <c r="EC175" s="1021"/>
      <c r="ED175" s="1022"/>
    </row>
    <row r="176" spans="1:135" ht="15" customHeight="1">
      <c r="A176" s="560"/>
      <c r="B176" s="561"/>
      <c r="C176" s="561"/>
      <c r="D176" s="561"/>
      <c r="E176" s="561"/>
      <c r="F176" s="562"/>
      <c r="G176" s="143" t="s">
        <v>5</v>
      </c>
      <c r="H176" s="144"/>
      <c r="I176" s="144"/>
      <c r="J176" s="144"/>
      <c r="K176" s="144"/>
      <c r="L176" s="144"/>
      <c r="M176" s="144"/>
      <c r="N176" s="144"/>
      <c r="O176" s="144"/>
      <c r="P176" s="144"/>
      <c r="Q176" s="144"/>
      <c r="R176" s="144"/>
      <c r="S176" s="144"/>
      <c r="T176" s="144"/>
      <c r="U176" s="144"/>
      <c r="V176" s="144"/>
      <c r="W176" s="144"/>
      <c r="X176" s="144"/>
      <c r="Y176" s="144"/>
      <c r="Z176" s="144"/>
      <c r="AA176" s="488"/>
      <c r="AB176" s="917">
        <v>0</v>
      </c>
      <c r="AC176" s="918"/>
      <c r="AD176" s="919"/>
      <c r="AE176" s="920">
        <v>4</v>
      </c>
      <c r="AF176" s="918"/>
      <c r="AG176" s="919"/>
      <c r="AH176" s="920">
        <v>4</v>
      </c>
      <c r="AI176" s="918"/>
      <c r="AJ176" s="921"/>
      <c r="AK176" s="274">
        <v>15112</v>
      </c>
      <c r="AL176" s="275"/>
      <c r="AM176" s="275"/>
      <c r="AN176" s="275"/>
      <c r="AO176" s="275"/>
      <c r="AP176" s="275"/>
      <c r="AQ176" s="275"/>
      <c r="AR176" s="275"/>
      <c r="AS176" s="1021"/>
      <c r="AT176" s="1021"/>
      <c r="AU176" s="1021"/>
      <c r="AV176" s="1021"/>
      <c r="AW176" s="1021"/>
      <c r="AX176" s="1021"/>
      <c r="AY176" s="274">
        <v>951</v>
      </c>
      <c r="AZ176" s="275"/>
      <c r="BA176" s="275"/>
      <c r="BB176" s="275"/>
      <c r="BC176" s="275"/>
      <c r="BD176" s="275"/>
      <c r="BE176" s="275"/>
      <c r="BF176" s="275"/>
      <c r="BG176" s="973"/>
      <c r="BH176" s="973"/>
      <c r="BI176" s="973"/>
      <c r="BJ176" s="973"/>
      <c r="BK176" s="973"/>
      <c r="BL176" s="973"/>
      <c r="BM176" s="274">
        <v>549</v>
      </c>
      <c r="BN176" s="275"/>
      <c r="BO176" s="275"/>
      <c r="BP176" s="275"/>
      <c r="BQ176" s="275"/>
      <c r="BR176" s="275"/>
      <c r="BS176" s="275"/>
      <c r="BT176" s="275"/>
      <c r="BU176" s="1021"/>
      <c r="BV176" s="1021"/>
      <c r="BW176" s="1021"/>
      <c r="BX176" s="1021"/>
      <c r="BY176" s="1021"/>
      <c r="BZ176" s="1021"/>
      <c r="CA176" s="331">
        <f t="shared" si="13"/>
        <v>16612</v>
      </c>
      <c r="CB176" s="331"/>
      <c r="CC176" s="331"/>
      <c r="CD176" s="331"/>
      <c r="CE176" s="331"/>
      <c r="CF176" s="331"/>
      <c r="CG176" s="331"/>
      <c r="CH176" s="331"/>
      <c r="CI176" s="331"/>
      <c r="CJ176" s="331"/>
      <c r="CK176" s="1021"/>
      <c r="CL176" s="1021"/>
      <c r="CM176" s="1021"/>
      <c r="CN176" s="1021"/>
      <c r="CO176" s="1021"/>
      <c r="CP176" s="1021"/>
      <c r="CQ176" s="274">
        <v>132</v>
      </c>
      <c r="CR176" s="275"/>
      <c r="CS176" s="275"/>
      <c r="CT176" s="275"/>
      <c r="CU176" s="275"/>
      <c r="CV176" s="275"/>
      <c r="CW176" s="275"/>
      <c r="CX176" s="275"/>
      <c r="CY176" s="1021"/>
      <c r="CZ176" s="1021"/>
      <c r="DA176" s="1021"/>
      <c r="DB176" s="1021"/>
      <c r="DC176" s="274"/>
      <c r="DD176" s="275"/>
      <c r="DE176" s="275"/>
      <c r="DF176" s="275"/>
      <c r="DG176" s="275"/>
      <c r="DH176" s="275"/>
      <c r="DI176" s="275"/>
      <c r="DJ176" s="275"/>
      <c r="DK176" s="1021"/>
      <c r="DL176" s="1021"/>
      <c r="DM176" s="1021"/>
      <c r="DN176" s="1021"/>
      <c r="DO176" s="331">
        <f t="shared" si="14"/>
        <v>132</v>
      </c>
      <c r="DP176" s="275"/>
      <c r="DQ176" s="275"/>
      <c r="DR176" s="275"/>
      <c r="DS176" s="275"/>
      <c r="DT176" s="275"/>
      <c r="DU176" s="275"/>
      <c r="DV176" s="275"/>
      <c r="DW176" s="1021"/>
      <c r="DX176" s="1021"/>
      <c r="DY176" s="1021"/>
      <c r="DZ176" s="1021"/>
      <c r="EA176" s="1021"/>
      <c r="EB176" s="1021"/>
      <c r="EC176" s="1021"/>
      <c r="ED176" s="1022"/>
    </row>
    <row r="177" spans="1:134" ht="15" customHeight="1">
      <c r="A177" s="560"/>
      <c r="B177" s="561"/>
      <c r="C177" s="561"/>
      <c r="D177" s="561"/>
      <c r="E177" s="561"/>
      <c r="F177" s="562"/>
      <c r="G177" s="143" t="s">
        <v>6</v>
      </c>
      <c r="H177" s="144"/>
      <c r="I177" s="144"/>
      <c r="J177" s="144"/>
      <c r="K177" s="144"/>
      <c r="L177" s="144"/>
      <c r="M177" s="144"/>
      <c r="N177" s="144"/>
      <c r="O177" s="144"/>
      <c r="P177" s="144"/>
      <c r="Q177" s="144"/>
      <c r="R177" s="144"/>
      <c r="S177" s="144"/>
      <c r="T177" s="144"/>
      <c r="U177" s="144"/>
      <c r="V177" s="144"/>
      <c r="W177" s="144"/>
      <c r="X177" s="144"/>
      <c r="Y177" s="144"/>
      <c r="Z177" s="144"/>
      <c r="AA177" s="488"/>
      <c r="AB177" s="917">
        <v>0</v>
      </c>
      <c r="AC177" s="918"/>
      <c r="AD177" s="919"/>
      <c r="AE177" s="920">
        <v>5</v>
      </c>
      <c r="AF177" s="918"/>
      <c r="AG177" s="919"/>
      <c r="AH177" s="920">
        <v>4</v>
      </c>
      <c r="AI177" s="918"/>
      <c r="AJ177" s="921"/>
      <c r="AK177" s="274">
        <v>15695</v>
      </c>
      <c r="AL177" s="275"/>
      <c r="AM177" s="275"/>
      <c r="AN177" s="275"/>
      <c r="AO177" s="275"/>
      <c r="AP177" s="275"/>
      <c r="AQ177" s="275"/>
      <c r="AR177" s="275"/>
      <c r="AS177" s="1021"/>
      <c r="AT177" s="1021"/>
      <c r="AU177" s="1021"/>
      <c r="AV177" s="1021"/>
      <c r="AW177" s="1021"/>
      <c r="AX177" s="1021"/>
      <c r="AY177" s="274">
        <v>639</v>
      </c>
      <c r="AZ177" s="275"/>
      <c r="BA177" s="275"/>
      <c r="BB177" s="275"/>
      <c r="BC177" s="275"/>
      <c r="BD177" s="275"/>
      <c r="BE177" s="275"/>
      <c r="BF177" s="275"/>
      <c r="BG177" s="973"/>
      <c r="BH177" s="973"/>
      <c r="BI177" s="973"/>
      <c r="BJ177" s="973"/>
      <c r="BK177" s="973"/>
      <c r="BL177" s="973"/>
      <c r="BM177" s="274">
        <v>109</v>
      </c>
      <c r="BN177" s="275"/>
      <c r="BO177" s="275"/>
      <c r="BP177" s="275"/>
      <c r="BQ177" s="275"/>
      <c r="BR177" s="275"/>
      <c r="BS177" s="275"/>
      <c r="BT177" s="275"/>
      <c r="BU177" s="1021"/>
      <c r="BV177" s="1021"/>
      <c r="BW177" s="1021"/>
      <c r="BX177" s="1021"/>
      <c r="BY177" s="1021"/>
      <c r="BZ177" s="1021"/>
      <c r="CA177" s="331">
        <f t="shared" si="13"/>
        <v>16443</v>
      </c>
      <c r="CB177" s="331"/>
      <c r="CC177" s="331"/>
      <c r="CD177" s="331"/>
      <c r="CE177" s="331"/>
      <c r="CF177" s="331"/>
      <c r="CG177" s="331"/>
      <c r="CH177" s="331"/>
      <c r="CI177" s="331"/>
      <c r="CJ177" s="331"/>
      <c r="CK177" s="1021"/>
      <c r="CL177" s="1021"/>
      <c r="CM177" s="1021"/>
      <c r="CN177" s="1021"/>
      <c r="CO177" s="1021"/>
      <c r="CP177" s="1021"/>
      <c r="CQ177" s="274">
        <v>42</v>
      </c>
      <c r="CR177" s="275"/>
      <c r="CS177" s="275"/>
      <c r="CT177" s="275"/>
      <c r="CU177" s="275"/>
      <c r="CV177" s="275"/>
      <c r="CW177" s="275"/>
      <c r="CX177" s="275"/>
      <c r="CY177" s="1021"/>
      <c r="CZ177" s="1021"/>
      <c r="DA177" s="1021"/>
      <c r="DB177" s="1021"/>
      <c r="DC177" s="274"/>
      <c r="DD177" s="275"/>
      <c r="DE177" s="275"/>
      <c r="DF177" s="275"/>
      <c r="DG177" s="275"/>
      <c r="DH177" s="275"/>
      <c r="DI177" s="275"/>
      <c r="DJ177" s="275"/>
      <c r="DK177" s="1021"/>
      <c r="DL177" s="1021"/>
      <c r="DM177" s="1021"/>
      <c r="DN177" s="1021"/>
      <c r="DO177" s="331">
        <f t="shared" si="14"/>
        <v>42</v>
      </c>
      <c r="DP177" s="275"/>
      <c r="DQ177" s="275"/>
      <c r="DR177" s="275"/>
      <c r="DS177" s="275"/>
      <c r="DT177" s="275"/>
      <c r="DU177" s="275"/>
      <c r="DV177" s="275"/>
      <c r="DW177" s="1021"/>
      <c r="DX177" s="1021"/>
      <c r="DY177" s="1021"/>
      <c r="DZ177" s="1021"/>
      <c r="EA177" s="1021"/>
      <c r="EB177" s="1021"/>
      <c r="EC177" s="1021"/>
      <c r="ED177" s="1022"/>
    </row>
    <row r="178" spans="1:134" ht="15" customHeight="1">
      <c r="A178" s="560"/>
      <c r="B178" s="561"/>
      <c r="C178" s="561"/>
      <c r="D178" s="561"/>
      <c r="E178" s="561"/>
      <c r="F178" s="562"/>
      <c r="G178" s="143" t="s">
        <v>7</v>
      </c>
      <c r="H178" s="144"/>
      <c r="I178" s="144"/>
      <c r="J178" s="144"/>
      <c r="K178" s="144"/>
      <c r="L178" s="144"/>
      <c r="M178" s="144"/>
      <c r="N178" s="144"/>
      <c r="O178" s="144"/>
      <c r="P178" s="144"/>
      <c r="Q178" s="144"/>
      <c r="R178" s="144"/>
      <c r="S178" s="144"/>
      <c r="T178" s="144"/>
      <c r="U178" s="144"/>
      <c r="V178" s="144"/>
      <c r="W178" s="144"/>
      <c r="X178" s="144"/>
      <c r="Y178" s="144"/>
      <c r="Z178" s="144"/>
      <c r="AA178" s="488"/>
      <c r="AB178" s="917">
        <v>0</v>
      </c>
      <c r="AC178" s="918"/>
      <c r="AD178" s="919"/>
      <c r="AE178" s="920">
        <v>6</v>
      </c>
      <c r="AF178" s="918"/>
      <c r="AG178" s="919"/>
      <c r="AH178" s="920">
        <v>4</v>
      </c>
      <c r="AI178" s="918"/>
      <c r="AJ178" s="921"/>
      <c r="AK178" s="274">
        <v>8198</v>
      </c>
      <c r="AL178" s="275"/>
      <c r="AM178" s="275"/>
      <c r="AN178" s="275"/>
      <c r="AO178" s="275"/>
      <c r="AP178" s="275"/>
      <c r="AQ178" s="275"/>
      <c r="AR178" s="275"/>
      <c r="AS178" s="1021"/>
      <c r="AT178" s="1021"/>
      <c r="AU178" s="1021"/>
      <c r="AV178" s="1021"/>
      <c r="AW178" s="1021"/>
      <c r="AX178" s="1021"/>
      <c r="AY178" s="274">
        <v>1894</v>
      </c>
      <c r="AZ178" s="275"/>
      <c r="BA178" s="275"/>
      <c r="BB178" s="275"/>
      <c r="BC178" s="275"/>
      <c r="BD178" s="275"/>
      <c r="BE178" s="275"/>
      <c r="BF178" s="275"/>
      <c r="BG178" s="973"/>
      <c r="BH178" s="973"/>
      <c r="BI178" s="973"/>
      <c r="BJ178" s="973"/>
      <c r="BK178" s="973"/>
      <c r="BL178" s="973"/>
      <c r="BM178" s="274">
        <v>674</v>
      </c>
      <c r="BN178" s="275"/>
      <c r="BO178" s="275"/>
      <c r="BP178" s="275"/>
      <c r="BQ178" s="275"/>
      <c r="BR178" s="275"/>
      <c r="BS178" s="275"/>
      <c r="BT178" s="275"/>
      <c r="BU178" s="1021"/>
      <c r="BV178" s="1021"/>
      <c r="BW178" s="1021"/>
      <c r="BX178" s="1021"/>
      <c r="BY178" s="1021"/>
      <c r="BZ178" s="1021"/>
      <c r="CA178" s="331">
        <f t="shared" si="13"/>
        <v>10766</v>
      </c>
      <c r="CB178" s="331"/>
      <c r="CC178" s="331"/>
      <c r="CD178" s="331"/>
      <c r="CE178" s="331"/>
      <c r="CF178" s="331"/>
      <c r="CG178" s="331"/>
      <c r="CH178" s="331"/>
      <c r="CI178" s="331"/>
      <c r="CJ178" s="331"/>
      <c r="CK178" s="1021"/>
      <c r="CL178" s="1021"/>
      <c r="CM178" s="1021"/>
      <c r="CN178" s="1021"/>
      <c r="CO178" s="1021"/>
      <c r="CP178" s="1021"/>
      <c r="CQ178" s="274">
        <v>1232</v>
      </c>
      <c r="CR178" s="275"/>
      <c r="CS178" s="275"/>
      <c r="CT178" s="275"/>
      <c r="CU178" s="275"/>
      <c r="CV178" s="275"/>
      <c r="CW178" s="275"/>
      <c r="CX178" s="275"/>
      <c r="CY178" s="1021"/>
      <c r="CZ178" s="1021"/>
      <c r="DA178" s="1021"/>
      <c r="DB178" s="1021"/>
      <c r="DC178" s="274"/>
      <c r="DD178" s="275"/>
      <c r="DE178" s="275"/>
      <c r="DF178" s="275"/>
      <c r="DG178" s="275"/>
      <c r="DH178" s="275"/>
      <c r="DI178" s="275"/>
      <c r="DJ178" s="275"/>
      <c r="DK178" s="1021"/>
      <c r="DL178" s="1021"/>
      <c r="DM178" s="1021"/>
      <c r="DN178" s="1021"/>
      <c r="DO178" s="331">
        <f t="shared" si="14"/>
        <v>1232</v>
      </c>
      <c r="DP178" s="275"/>
      <c r="DQ178" s="275"/>
      <c r="DR178" s="275"/>
      <c r="DS178" s="275"/>
      <c r="DT178" s="275"/>
      <c r="DU178" s="275"/>
      <c r="DV178" s="275"/>
      <c r="DW178" s="1021"/>
      <c r="DX178" s="1021"/>
      <c r="DY178" s="1021"/>
      <c r="DZ178" s="1021"/>
      <c r="EA178" s="1021"/>
      <c r="EB178" s="1021"/>
      <c r="EC178" s="1021"/>
      <c r="ED178" s="1022"/>
    </row>
    <row r="179" spans="1:134" ht="15" customHeight="1">
      <c r="A179" s="560"/>
      <c r="B179" s="561"/>
      <c r="C179" s="561"/>
      <c r="D179" s="561"/>
      <c r="E179" s="561"/>
      <c r="F179" s="562"/>
      <c r="G179" s="143" t="s">
        <v>8</v>
      </c>
      <c r="H179" s="144"/>
      <c r="I179" s="144"/>
      <c r="J179" s="144"/>
      <c r="K179" s="144"/>
      <c r="L179" s="144"/>
      <c r="M179" s="144"/>
      <c r="N179" s="144"/>
      <c r="O179" s="144"/>
      <c r="P179" s="144"/>
      <c r="Q179" s="144"/>
      <c r="R179" s="144"/>
      <c r="S179" s="144"/>
      <c r="T179" s="144"/>
      <c r="U179" s="144"/>
      <c r="V179" s="144"/>
      <c r="W179" s="144"/>
      <c r="X179" s="144"/>
      <c r="Y179" s="144"/>
      <c r="Z179" s="144"/>
      <c r="AA179" s="488"/>
      <c r="AB179" s="917">
        <v>0</v>
      </c>
      <c r="AC179" s="918"/>
      <c r="AD179" s="919"/>
      <c r="AE179" s="920">
        <v>7</v>
      </c>
      <c r="AF179" s="918"/>
      <c r="AG179" s="919"/>
      <c r="AH179" s="920">
        <v>4</v>
      </c>
      <c r="AI179" s="918"/>
      <c r="AJ179" s="921"/>
      <c r="AK179" s="274">
        <v>7330</v>
      </c>
      <c r="AL179" s="275"/>
      <c r="AM179" s="275"/>
      <c r="AN179" s="275"/>
      <c r="AO179" s="275"/>
      <c r="AP179" s="275"/>
      <c r="AQ179" s="275"/>
      <c r="AR179" s="275"/>
      <c r="AS179" s="1021"/>
      <c r="AT179" s="1021"/>
      <c r="AU179" s="1021"/>
      <c r="AV179" s="1021"/>
      <c r="AW179" s="1021"/>
      <c r="AX179" s="1021"/>
      <c r="AY179" s="274">
        <v>1617</v>
      </c>
      <c r="AZ179" s="275"/>
      <c r="BA179" s="275"/>
      <c r="BB179" s="275"/>
      <c r="BC179" s="275"/>
      <c r="BD179" s="275"/>
      <c r="BE179" s="275"/>
      <c r="BF179" s="275"/>
      <c r="BG179" s="973"/>
      <c r="BH179" s="973"/>
      <c r="BI179" s="973"/>
      <c r="BJ179" s="973"/>
      <c r="BK179" s="973"/>
      <c r="BL179" s="973"/>
      <c r="BM179" s="274"/>
      <c r="BN179" s="275"/>
      <c r="BO179" s="275"/>
      <c r="BP179" s="275"/>
      <c r="BQ179" s="275"/>
      <c r="BR179" s="275"/>
      <c r="BS179" s="275"/>
      <c r="BT179" s="275"/>
      <c r="BU179" s="1021"/>
      <c r="BV179" s="1021"/>
      <c r="BW179" s="1021"/>
      <c r="BX179" s="1021"/>
      <c r="BY179" s="1021"/>
      <c r="BZ179" s="1021"/>
      <c r="CA179" s="331">
        <f t="shared" si="13"/>
        <v>8947</v>
      </c>
      <c r="CB179" s="331"/>
      <c r="CC179" s="331"/>
      <c r="CD179" s="331"/>
      <c r="CE179" s="331"/>
      <c r="CF179" s="331"/>
      <c r="CG179" s="331"/>
      <c r="CH179" s="331"/>
      <c r="CI179" s="331"/>
      <c r="CJ179" s="331"/>
      <c r="CK179" s="1021"/>
      <c r="CL179" s="1021"/>
      <c r="CM179" s="1021"/>
      <c r="CN179" s="1021"/>
      <c r="CO179" s="1021"/>
      <c r="CP179" s="1021"/>
      <c r="CQ179" s="274"/>
      <c r="CR179" s="275"/>
      <c r="CS179" s="275"/>
      <c r="CT179" s="275"/>
      <c r="CU179" s="275"/>
      <c r="CV179" s="275"/>
      <c r="CW179" s="275"/>
      <c r="CX179" s="275"/>
      <c r="CY179" s="1021"/>
      <c r="CZ179" s="1021"/>
      <c r="DA179" s="1021"/>
      <c r="DB179" s="1021"/>
      <c r="DC179" s="274"/>
      <c r="DD179" s="275"/>
      <c r="DE179" s="275"/>
      <c r="DF179" s="275"/>
      <c r="DG179" s="275"/>
      <c r="DH179" s="275"/>
      <c r="DI179" s="275"/>
      <c r="DJ179" s="275"/>
      <c r="DK179" s="1021"/>
      <c r="DL179" s="1021"/>
      <c r="DM179" s="1021"/>
      <c r="DN179" s="1021"/>
      <c r="DO179" s="331">
        <f t="shared" si="14"/>
        <v>0</v>
      </c>
      <c r="DP179" s="275"/>
      <c r="DQ179" s="275"/>
      <c r="DR179" s="275"/>
      <c r="DS179" s="275"/>
      <c r="DT179" s="275"/>
      <c r="DU179" s="275"/>
      <c r="DV179" s="275"/>
      <c r="DW179" s="1021"/>
      <c r="DX179" s="1021"/>
      <c r="DY179" s="1021"/>
      <c r="DZ179" s="1021"/>
      <c r="EA179" s="1021"/>
      <c r="EB179" s="1021"/>
      <c r="EC179" s="1021"/>
      <c r="ED179" s="1022"/>
    </row>
    <row r="180" spans="1:134" ht="15" customHeight="1">
      <c r="A180" s="560"/>
      <c r="B180" s="561"/>
      <c r="C180" s="561"/>
      <c r="D180" s="561"/>
      <c r="E180" s="561"/>
      <c r="F180" s="562"/>
      <c r="G180" s="143" t="s">
        <v>9</v>
      </c>
      <c r="H180" s="144"/>
      <c r="I180" s="144"/>
      <c r="J180" s="144"/>
      <c r="K180" s="144"/>
      <c r="L180" s="144"/>
      <c r="M180" s="144"/>
      <c r="N180" s="144"/>
      <c r="O180" s="144"/>
      <c r="P180" s="144"/>
      <c r="Q180" s="144"/>
      <c r="R180" s="144"/>
      <c r="S180" s="144"/>
      <c r="T180" s="144"/>
      <c r="U180" s="144"/>
      <c r="V180" s="144"/>
      <c r="W180" s="144"/>
      <c r="X180" s="144"/>
      <c r="Y180" s="144"/>
      <c r="Z180" s="144"/>
      <c r="AA180" s="488"/>
      <c r="AB180" s="917">
        <v>0</v>
      </c>
      <c r="AC180" s="918"/>
      <c r="AD180" s="919"/>
      <c r="AE180" s="920">
        <v>8</v>
      </c>
      <c r="AF180" s="918"/>
      <c r="AG180" s="919"/>
      <c r="AH180" s="920">
        <v>4</v>
      </c>
      <c r="AI180" s="918"/>
      <c r="AJ180" s="921"/>
      <c r="AK180" s="274">
        <v>8468</v>
      </c>
      <c r="AL180" s="275"/>
      <c r="AM180" s="275"/>
      <c r="AN180" s="275"/>
      <c r="AO180" s="275"/>
      <c r="AP180" s="275"/>
      <c r="AQ180" s="275"/>
      <c r="AR180" s="275"/>
      <c r="AS180" s="1021"/>
      <c r="AT180" s="1021"/>
      <c r="AU180" s="1021"/>
      <c r="AV180" s="1021"/>
      <c r="AW180" s="1021"/>
      <c r="AX180" s="1021"/>
      <c r="AY180" s="274">
        <v>2016</v>
      </c>
      <c r="AZ180" s="275"/>
      <c r="BA180" s="275"/>
      <c r="BB180" s="275"/>
      <c r="BC180" s="275"/>
      <c r="BD180" s="275"/>
      <c r="BE180" s="275"/>
      <c r="BF180" s="275"/>
      <c r="BG180" s="973"/>
      <c r="BH180" s="973"/>
      <c r="BI180" s="973"/>
      <c r="BJ180" s="973"/>
      <c r="BK180" s="973"/>
      <c r="BL180" s="973"/>
      <c r="BM180" s="274"/>
      <c r="BN180" s="275"/>
      <c r="BO180" s="275"/>
      <c r="BP180" s="275"/>
      <c r="BQ180" s="275"/>
      <c r="BR180" s="275"/>
      <c r="BS180" s="275"/>
      <c r="BT180" s="275"/>
      <c r="BU180" s="1021"/>
      <c r="BV180" s="1021"/>
      <c r="BW180" s="1021"/>
      <c r="BX180" s="1021"/>
      <c r="BY180" s="1021"/>
      <c r="BZ180" s="1021"/>
      <c r="CA180" s="331">
        <f t="shared" si="13"/>
        <v>10484</v>
      </c>
      <c r="CB180" s="331"/>
      <c r="CC180" s="331"/>
      <c r="CD180" s="331"/>
      <c r="CE180" s="331"/>
      <c r="CF180" s="331"/>
      <c r="CG180" s="331"/>
      <c r="CH180" s="331"/>
      <c r="CI180" s="331"/>
      <c r="CJ180" s="331"/>
      <c r="CK180" s="1021"/>
      <c r="CL180" s="1021"/>
      <c r="CM180" s="1021"/>
      <c r="CN180" s="1021"/>
      <c r="CO180" s="1021"/>
      <c r="CP180" s="1021"/>
      <c r="CQ180" s="274"/>
      <c r="CR180" s="275"/>
      <c r="CS180" s="275"/>
      <c r="CT180" s="275"/>
      <c r="CU180" s="275"/>
      <c r="CV180" s="275"/>
      <c r="CW180" s="275"/>
      <c r="CX180" s="275"/>
      <c r="CY180" s="1021"/>
      <c r="CZ180" s="1021"/>
      <c r="DA180" s="1021"/>
      <c r="DB180" s="1021"/>
      <c r="DC180" s="274"/>
      <c r="DD180" s="275"/>
      <c r="DE180" s="275"/>
      <c r="DF180" s="275"/>
      <c r="DG180" s="275"/>
      <c r="DH180" s="275"/>
      <c r="DI180" s="275"/>
      <c r="DJ180" s="275"/>
      <c r="DK180" s="1021"/>
      <c r="DL180" s="1021"/>
      <c r="DM180" s="1021"/>
      <c r="DN180" s="1021"/>
      <c r="DO180" s="331">
        <f t="shared" si="14"/>
        <v>0</v>
      </c>
      <c r="DP180" s="275"/>
      <c r="DQ180" s="275"/>
      <c r="DR180" s="275"/>
      <c r="DS180" s="275"/>
      <c r="DT180" s="275"/>
      <c r="DU180" s="275"/>
      <c r="DV180" s="275"/>
      <c r="DW180" s="1021"/>
      <c r="DX180" s="1021"/>
      <c r="DY180" s="1021"/>
      <c r="DZ180" s="1021"/>
      <c r="EA180" s="1021"/>
      <c r="EB180" s="1021"/>
      <c r="EC180" s="1021"/>
      <c r="ED180" s="1022"/>
    </row>
    <row r="181" spans="1:134" ht="15" customHeight="1">
      <c r="A181" s="560"/>
      <c r="B181" s="561"/>
      <c r="C181" s="561"/>
      <c r="D181" s="561"/>
      <c r="E181" s="561"/>
      <c r="F181" s="562"/>
      <c r="G181" s="143" t="s">
        <v>4414</v>
      </c>
      <c r="H181" s="144"/>
      <c r="I181" s="144"/>
      <c r="J181" s="144"/>
      <c r="K181" s="144"/>
      <c r="L181" s="144"/>
      <c r="M181" s="144"/>
      <c r="N181" s="144"/>
      <c r="O181" s="144"/>
      <c r="P181" s="144"/>
      <c r="Q181" s="144"/>
      <c r="R181" s="144"/>
      <c r="S181" s="144"/>
      <c r="T181" s="144"/>
      <c r="U181" s="144"/>
      <c r="V181" s="144"/>
      <c r="W181" s="144"/>
      <c r="X181" s="144"/>
      <c r="Y181" s="144"/>
      <c r="Z181" s="144"/>
      <c r="AA181" s="488"/>
      <c r="AB181" s="917">
        <v>0</v>
      </c>
      <c r="AC181" s="918"/>
      <c r="AD181" s="919"/>
      <c r="AE181" s="920">
        <v>9</v>
      </c>
      <c r="AF181" s="918"/>
      <c r="AG181" s="919"/>
      <c r="AH181" s="920">
        <v>4</v>
      </c>
      <c r="AI181" s="918"/>
      <c r="AJ181" s="921"/>
      <c r="AK181" s="274">
        <v>21741</v>
      </c>
      <c r="AL181" s="275"/>
      <c r="AM181" s="275"/>
      <c r="AN181" s="275"/>
      <c r="AO181" s="275"/>
      <c r="AP181" s="275"/>
      <c r="AQ181" s="275"/>
      <c r="AR181" s="275"/>
      <c r="AS181" s="1021"/>
      <c r="AT181" s="1021"/>
      <c r="AU181" s="1021"/>
      <c r="AV181" s="1021"/>
      <c r="AW181" s="1021"/>
      <c r="AX181" s="1021"/>
      <c r="AY181" s="274">
        <v>26</v>
      </c>
      <c r="AZ181" s="275"/>
      <c r="BA181" s="275"/>
      <c r="BB181" s="275"/>
      <c r="BC181" s="275"/>
      <c r="BD181" s="275"/>
      <c r="BE181" s="275"/>
      <c r="BF181" s="275"/>
      <c r="BG181" s="973"/>
      <c r="BH181" s="973"/>
      <c r="BI181" s="973"/>
      <c r="BJ181" s="973"/>
      <c r="BK181" s="973"/>
      <c r="BL181" s="973"/>
      <c r="BM181" s="274"/>
      <c r="BN181" s="275"/>
      <c r="BO181" s="275"/>
      <c r="BP181" s="275"/>
      <c r="BQ181" s="275"/>
      <c r="BR181" s="275"/>
      <c r="BS181" s="275"/>
      <c r="BT181" s="275"/>
      <c r="BU181" s="1021"/>
      <c r="BV181" s="1021"/>
      <c r="BW181" s="1021"/>
      <c r="BX181" s="1021"/>
      <c r="BY181" s="1021"/>
      <c r="BZ181" s="1021"/>
      <c r="CA181" s="331">
        <f t="shared" si="13"/>
        <v>21767</v>
      </c>
      <c r="CB181" s="331"/>
      <c r="CC181" s="331"/>
      <c r="CD181" s="331"/>
      <c r="CE181" s="331"/>
      <c r="CF181" s="331"/>
      <c r="CG181" s="331"/>
      <c r="CH181" s="331"/>
      <c r="CI181" s="331"/>
      <c r="CJ181" s="331"/>
      <c r="CK181" s="1021"/>
      <c r="CL181" s="1021"/>
      <c r="CM181" s="1021"/>
      <c r="CN181" s="1021"/>
      <c r="CO181" s="1021"/>
      <c r="CP181" s="1021"/>
      <c r="CQ181" s="274">
        <v>308</v>
      </c>
      <c r="CR181" s="275"/>
      <c r="CS181" s="275"/>
      <c r="CT181" s="275"/>
      <c r="CU181" s="275"/>
      <c r="CV181" s="275"/>
      <c r="CW181" s="275"/>
      <c r="CX181" s="275"/>
      <c r="CY181" s="1021"/>
      <c r="CZ181" s="1021"/>
      <c r="DA181" s="1021"/>
      <c r="DB181" s="1021"/>
      <c r="DC181" s="274"/>
      <c r="DD181" s="275"/>
      <c r="DE181" s="275"/>
      <c r="DF181" s="275"/>
      <c r="DG181" s="275"/>
      <c r="DH181" s="275"/>
      <c r="DI181" s="275"/>
      <c r="DJ181" s="275"/>
      <c r="DK181" s="1021"/>
      <c r="DL181" s="1021"/>
      <c r="DM181" s="1021"/>
      <c r="DN181" s="1021"/>
      <c r="DO181" s="331">
        <f t="shared" ref="DO181:DO183" si="15">SUM(CQ181:DN181)</f>
        <v>308</v>
      </c>
      <c r="DP181" s="275"/>
      <c r="DQ181" s="275"/>
      <c r="DR181" s="275"/>
      <c r="DS181" s="275"/>
      <c r="DT181" s="275"/>
      <c r="DU181" s="275"/>
      <c r="DV181" s="275"/>
      <c r="DW181" s="1021"/>
      <c r="DX181" s="1021"/>
      <c r="DY181" s="1021"/>
      <c r="DZ181" s="1021"/>
      <c r="EA181" s="1021"/>
      <c r="EB181" s="1021"/>
      <c r="EC181" s="1021"/>
      <c r="ED181" s="1022"/>
    </row>
    <row r="182" spans="1:134" ht="15" customHeight="1">
      <c r="A182" s="560"/>
      <c r="B182" s="561"/>
      <c r="C182" s="561"/>
      <c r="D182" s="561"/>
      <c r="E182" s="561"/>
      <c r="F182" s="562"/>
      <c r="G182" s="143" t="s">
        <v>4416</v>
      </c>
      <c r="H182" s="144"/>
      <c r="I182" s="144"/>
      <c r="J182" s="144"/>
      <c r="K182" s="144"/>
      <c r="L182" s="144"/>
      <c r="M182" s="144"/>
      <c r="N182" s="144"/>
      <c r="O182" s="144"/>
      <c r="P182" s="144"/>
      <c r="Q182" s="144"/>
      <c r="R182" s="144"/>
      <c r="S182" s="144"/>
      <c r="T182" s="144"/>
      <c r="U182" s="144"/>
      <c r="V182" s="144"/>
      <c r="W182" s="144"/>
      <c r="X182" s="144"/>
      <c r="Y182" s="144"/>
      <c r="Z182" s="144"/>
      <c r="AA182" s="488"/>
      <c r="AB182" s="917">
        <v>1</v>
      </c>
      <c r="AC182" s="918"/>
      <c r="AD182" s="919"/>
      <c r="AE182" s="920">
        <v>0</v>
      </c>
      <c r="AF182" s="918"/>
      <c r="AG182" s="919"/>
      <c r="AH182" s="920">
        <v>4</v>
      </c>
      <c r="AI182" s="918"/>
      <c r="AJ182" s="921"/>
      <c r="AK182" s="274">
        <v>1519</v>
      </c>
      <c r="AL182" s="275"/>
      <c r="AM182" s="275"/>
      <c r="AN182" s="275"/>
      <c r="AO182" s="275"/>
      <c r="AP182" s="275"/>
      <c r="AQ182" s="275"/>
      <c r="AR182" s="275"/>
      <c r="AS182" s="1021"/>
      <c r="AT182" s="1021"/>
      <c r="AU182" s="1021"/>
      <c r="AV182" s="1021"/>
      <c r="AW182" s="1021"/>
      <c r="AX182" s="1021"/>
      <c r="AY182" s="274"/>
      <c r="AZ182" s="275"/>
      <c r="BA182" s="275"/>
      <c r="BB182" s="275"/>
      <c r="BC182" s="275"/>
      <c r="BD182" s="275"/>
      <c r="BE182" s="275"/>
      <c r="BF182" s="275"/>
      <c r="BG182" s="973"/>
      <c r="BH182" s="973"/>
      <c r="BI182" s="973"/>
      <c r="BJ182" s="973"/>
      <c r="BK182" s="973"/>
      <c r="BL182" s="973"/>
      <c r="BM182" s="274"/>
      <c r="BN182" s="275"/>
      <c r="BO182" s="275"/>
      <c r="BP182" s="275"/>
      <c r="BQ182" s="275"/>
      <c r="BR182" s="275"/>
      <c r="BS182" s="275"/>
      <c r="BT182" s="275"/>
      <c r="BU182" s="1021"/>
      <c r="BV182" s="1021"/>
      <c r="BW182" s="1021"/>
      <c r="BX182" s="1021"/>
      <c r="BY182" s="1021"/>
      <c r="BZ182" s="1021"/>
      <c r="CA182" s="331">
        <f t="shared" si="13"/>
        <v>1519</v>
      </c>
      <c r="CB182" s="331"/>
      <c r="CC182" s="331"/>
      <c r="CD182" s="331"/>
      <c r="CE182" s="331"/>
      <c r="CF182" s="331"/>
      <c r="CG182" s="331"/>
      <c r="CH182" s="331"/>
      <c r="CI182" s="331"/>
      <c r="CJ182" s="331"/>
      <c r="CK182" s="1021"/>
      <c r="CL182" s="1021"/>
      <c r="CM182" s="1021"/>
      <c r="CN182" s="1021"/>
      <c r="CO182" s="1021"/>
      <c r="CP182" s="1021"/>
      <c r="CQ182" s="274">
        <v>31</v>
      </c>
      <c r="CR182" s="275"/>
      <c r="CS182" s="275"/>
      <c r="CT182" s="275"/>
      <c r="CU182" s="275"/>
      <c r="CV182" s="275"/>
      <c r="CW182" s="275"/>
      <c r="CX182" s="275"/>
      <c r="CY182" s="1021"/>
      <c r="CZ182" s="1021"/>
      <c r="DA182" s="1021"/>
      <c r="DB182" s="1021"/>
      <c r="DC182" s="274"/>
      <c r="DD182" s="275"/>
      <c r="DE182" s="275"/>
      <c r="DF182" s="275"/>
      <c r="DG182" s="275"/>
      <c r="DH182" s="275"/>
      <c r="DI182" s="275"/>
      <c r="DJ182" s="275"/>
      <c r="DK182" s="1021"/>
      <c r="DL182" s="1021"/>
      <c r="DM182" s="1021"/>
      <c r="DN182" s="1021"/>
      <c r="DO182" s="331">
        <f t="shared" si="15"/>
        <v>31</v>
      </c>
      <c r="DP182" s="275"/>
      <c r="DQ182" s="275"/>
      <c r="DR182" s="275"/>
      <c r="DS182" s="275"/>
      <c r="DT182" s="275"/>
      <c r="DU182" s="275"/>
      <c r="DV182" s="275"/>
      <c r="DW182" s="1021"/>
      <c r="DX182" s="1021"/>
      <c r="DY182" s="1021"/>
      <c r="DZ182" s="1021"/>
      <c r="EA182" s="1021"/>
      <c r="EB182" s="1021"/>
      <c r="EC182" s="1021"/>
      <c r="ED182" s="1022"/>
    </row>
    <row r="183" spans="1:134" ht="15" customHeight="1">
      <c r="A183" s="560"/>
      <c r="B183" s="561"/>
      <c r="C183" s="561"/>
      <c r="D183" s="561"/>
      <c r="E183" s="561"/>
      <c r="F183" s="562"/>
      <c r="G183" s="143" t="s">
        <v>4423</v>
      </c>
      <c r="H183" s="144"/>
      <c r="I183" s="144"/>
      <c r="J183" s="144"/>
      <c r="K183" s="144"/>
      <c r="L183" s="144"/>
      <c r="M183" s="144"/>
      <c r="N183" s="144"/>
      <c r="O183" s="144"/>
      <c r="P183" s="144"/>
      <c r="Q183" s="144"/>
      <c r="R183" s="144"/>
      <c r="S183" s="144"/>
      <c r="T183" s="144"/>
      <c r="U183" s="144"/>
      <c r="V183" s="144"/>
      <c r="W183" s="144"/>
      <c r="X183" s="144"/>
      <c r="Y183" s="144"/>
      <c r="Z183" s="144"/>
      <c r="AA183" s="488"/>
      <c r="AB183" s="917">
        <v>1</v>
      </c>
      <c r="AC183" s="918"/>
      <c r="AD183" s="919"/>
      <c r="AE183" s="920">
        <v>1</v>
      </c>
      <c r="AF183" s="918"/>
      <c r="AG183" s="919"/>
      <c r="AH183" s="920">
        <v>4</v>
      </c>
      <c r="AI183" s="918"/>
      <c r="AJ183" s="921"/>
      <c r="AK183" s="274">
        <v>9178</v>
      </c>
      <c r="AL183" s="275"/>
      <c r="AM183" s="275"/>
      <c r="AN183" s="275"/>
      <c r="AO183" s="275"/>
      <c r="AP183" s="275"/>
      <c r="AQ183" s="275"/>
      <c r="AR183" s="275"/>
      <c r="AS183" s="1021"/>
      <c r="AT183" s="1021"/>
      <c r="AU183" s="1021"/>
      <c r="AV183" s="1021"/>
      <c r="AW183" s="1021"/>
      <c r="AX183" s="1021"/>
      <c r="AY183" s="274"/>
      <c r="AZ183" s="275"/>
      <c r="BA183" s="275"/>
      <c r="BB183" s="275"/>
      <c r="BC183" s="275"/>
      <c r="BD183" s="275"/>
      <c r="BE183" s="275"/>
      <c r="BF183" s="275"/>
      <c r="BG183" s="973"/>
      <c r="BH183" s="973"/>
      <c r="BI183" s="973"/>
      <c r="BJ183" s="973"/>
      <c r="BK183" s="973"/>
      <c r="BL183" s="973"/>
      <c r="BM183" s="274">
        <v>84</v>
      </c>
      <c r="BN183" s="275"/>
      <c r="BO183" s="275"/>
      <c r="BP183" s="275"/>
      <c r="BQ183" s="275"/>
      <c r="BR183" s="275"/>
      <c r="BS183" s="275"/>
      <c r="BT183" s="275"/>
      <c r="BU183" s="1021"/>
      <c r="BV183" s="1021"/>
      <c r="BW183" s="1021"/>
      <c r="BX183" s="1021"/>
      <c r="BY183" s="1021"/>
      <c r="BZ183" s="1021"/>
      <c r="CA183" s="331">
        <f t="shared" si="13"/>
        <v>9262</v>
      </c>
      <c r="CB183" s="331"/>
      <c r="CC183" s="331"/>
      <c r="CD183" s="331"/>
      <c r="CE183" s="331"/>
      <c r="CF183" s="331"/>
      <c r="CG183" s="331"/>
      <c r="CH183" s="331"/>
      <c r="CI183" s="331"/>
      <c r="CJ183" s="331"/>
      <c r="CK183" s="1021"/>
      <c r="CL183" s="1021"/>
      <c r="CM183" s="1021"/>
      <c r="CN183" s="1021"/>
      <c r="CO183" s="1021"/>
      <c r="CP183" s="1021"/>
      <c r="CQ183" s="274"/>
      <c r="CR183" s="275"/>
      <c r="CS183" s="275"/>
      <c r="CT183" s="275"/>
      <c r="CU183" s="275"/>
      <c r="CV183" s="275"/>
      <c r="CW183" s="275"/>
      <c r="CX183" s="275"/>
      <c r="CY183" s="1021"/>
      <c r="CZ183" s="1021"/>
      <c r="DA183" s="1021"/>
      <c r="DB183" s="1021"/>
      <c r="DC183" s="274"/>
      <c r="DD183" s="275"/>
      <c r="DE183" s="275"/>
      <c r="DF183" s="275"/>
      <c r="DG183" s="275"/>
      <c r="DH183" s="275"/>
      <c r="DI183" s="275"/>
      <c r="DJ183" s="275"/>
      <c r="DK183" s="1021"/>
      <c r="DL183" s="1021"/>
      <c r="DM183" s="1021"/>
      <c r="DN183" s="1021"/>
      <c r="DO183" s="331">
        <f t="shared" si="15"/>
        <v>0</v>
      </c>
      <c r="DP183" s="275"/>
      <c r="DQ183" s="275"/>
      <c r="DR183" s="275"/>
      <c r="DS183" s="275"/>
      <c r="DT183" s="275"/>
      <c r="DU183" s="275"/>
      <c r="DV183" s="275"/>
      <c r="DW183" s="1021"/>
      <c r="DX183" s="1021"/>
      <c r="DY183" s="1021"/>
      <c r="DZ183" s="1021"/>
      <c r="EA183" s="1021"/>
      <c r="EB183" s="1021"/>
      <c r="EC183" s="1021"/>
      <c r="ED183" s="1022"/>
    </row>
    <row r="184" spans="1:134" ht="15" customHeight="1">
      <c r="A184" s="560"/>
      <c r="B184" s="561"/>
      <c r="C184" s="561"/>
      <c r="D184" s="561"/>
      <c r="E184" s="561"/>
      <c r="F184" s="562"/>
      <c r="G184" s="143" t="s">
        <v>4419</v>
      </c>
      <c r="H184" s="144"/>
      <c r="I184" s="144"/>
      <c r="J184" s="144"/>
      <c r="K184" s="144"/>
      <c r="L184" s="144"/>
      <c r="M184" s="144"/>
      <c r="N184" s="144"/>
      <c r="O184" s="144"/>
      <c r="P184" s="144"/>
      <c r="Q184" s="144"/>
      <c r="R184" s="144"/>
      <c r="S184" s="144"/>
      <c r="T184" s="144"/>
      <c r="U184" s="144"/>
      <c r="V184" s="144"/>
      <c r="W184" s="144"/>
      <c r="X184" s="144"/>
      <c r="Y184" s="144"/>
      <c r="Z184" s="144"/>
      <c r="AA184" s="488"/>
      <c r="AB184" s="917">
        <v>1</v>
      </c>
      <c r="AC184" s="918"/>
      <c r="AD184" s="919"/>
      <c r="AE184" s="920">
        <v>2</v>
      </c>
      <c r="AF184" s="918"/>
      <c r="AG184" s="919"/>
      <c r="AH184" s="920">
        <v>4</v>
      </c>
      <c r="AI184" s="918"/>
      <c r="AJ184" s="921"/>
      <c r="AK184" s="274"/>
      <c r="AL184" s="275"/>
      <c r="AM184" s="275"/>
      <c r="AN184" s="275"/>
      <c r="AO184" s="275"/>
      <c r="AP184" s="275"/>
      <c r="AQ184" s="275"/>
      <c r="AR184" s="275"/>
      <c r="AS184" s="1021"/>
      <c r="AT184" s="1021"/>
      <c r="AU184" s="1021"/>
      <c r="AV184" s="1021"/>
      <c r="AW184" s="1021"/>
      <c r="AX184" s="1021"/>
      <c r="AY184" s="274"/>
      <c r="AZ184" s="275"/>
      <c r="BA184" s="275"/>
      <c r="BB184" s="275"/>
      <c r="BC184" s="275"/>
      <c r="BD184" s="275"/>
      <c r="BE184" s="275"/>
      <c r="BF184" s="275"/>
      <c r="BG184" s="973"/>
      <c r="BH184" s="973"/>
      <c r="BI184" s="973"/>
      <c r="BJ184" s="973"/>
      <c r="BK184" s="973"/>
      <c r="BL184" s="973"/>
      <c r="BM184" s="274"/>
      <c r="BN184" s="275"/>
      <c r="BO184" s="275"/>
      <c r="BP184" s="275"/>
      <c r="BQ184" s="275"/>
      <c r="BR184" s="275"/>
      <c r="BS184" s="275"/>
      <c r="BT184" s="275"/>
      <c r="BU184" s="1021"/>
      <c r="BV184" s="1021"/>
      <c r="BW184" s="1021"/>
      <c r="BX184" s="1021"/>
      <c r="BY184" s="1021"/>
      <c r="BZ184" s="1021"/>
      <c r="CA184" s="331">
        <f>SUM(AK184:BZ184)</f>
        <v>0</v>
      </c>
      <c r="CB184" s="331"/>
      <c r="CC184" s="331"/>
      <c r="CD184" s="331"/>
      <c r="CE184" s="331"/>
      <c r="CF184" s="331"/>
      <c r="CG184" s="331"/>
      <c r="CH184" s="331"/>
      <c r="CI184" s="331"/>
      <c r="CJ184" s="331"/>
      <c r="CK184" s="1021"/>
      <c r="CL184" s="1021"/>
      <c r="CM184" s="1021"/>
      <c r="CN184" s="1021"/>
      <c r="CO184" s="1021"/>
      <c r="CP184" s="1021"/>
      <c r="CQ184" s="274"/>
      <c r="CR184" s="275"/>
      <c r="CS184" s="275"/>
      <c r="CT184" s="275"/>
      <c r="CU184" s="275"/>
      <c r="CV184" s="275"/>
      <c r="CW184" s="275"/>
      <c r="CX184" s="275"/>
      <c r="CY184" s="1021"/>
      <c r="CZ184" s="1021"/>
      <c r="DA184" s="1021"/>
      <c r="DB184" s="1021"/>
      <c r="DC184" s="274"/>
      <c r="DD184" s="275"/>
      <c r="DE184" s="275"/>
      <c r="DF184" s="275"/>
      <c r="DG184" s="275"/>
      <c r="DH184" s="275"/>
      <c r="DI184" s="275"/>
      <c r="DJ184" s="275"/>
      <c r="DK184" s="1021"/>
      <c r="DL184" s="1021"/>
      <c r="DM184" s="1021"/>
      <c r="DN184" s="1021"/>
      <c r="DO184" s="331">
        <f t="shared" si="14"/>
        <v>0</v>
      </c>
      <c r="DP184" s="275"/>
      <c r="DQ184" s="275"/>
      <c r="DR184" s="275"/>
      <c r="DS184" s="275"/>
      <c r="DT184" s="275"/>
      <c r="DU184" s="275"/>
      <c r="DV184" s="275"/>
      <c r="DW184" s="1021"/>
      <c r="DX184" s="1021"/>
      <c r="DY184" s="1021"/>
      <c r="DZ184" s="1021"/>
      <c r="EA184" s="1021"/>
      <c r="EB184" s="1021"/>
      <c r="EC184" s="1021"/>
      <c r="ED184" s="1022"/>
    </row>
    <row r="185" spans="1:134" ht="15" customHeight="1">
      <c r="A185" s="560"/>
      <c r="B185" s="561"/>
      <c r="C185" s="561"/>
      <c r="D185" s="561"/>
      <c r="E185" s="561"/>
      <c r="F185" s="562"/>
      <c r="G185" s="143" t="s">
        <v>336</v>
      </c>
      <c r="H185" s="144"/>
      <c r="I185" s="144"/>
      <c r="J185" s="144"/>
      <c r="K185" s="144"/>
      <c r="L185" s="144"/>
      <c r="M185" s="144"/>
      <c r="N185" s="144"/>
      <c r="O185" s="144"/>
      <c r="P185" s="144"/>
      <c r="Q185" s="144"/>
      <c r="R185" s="144"/>
      <c r="S185" s="144"/>
      <c r="T185" s="144"/>
      <c r="U185" s="144"/>
      <c r="V185" s="144"/>
      <c r="W185" s="144"/>
      <c r="X185" s="144"/>
      <c r="Y185" s="144"/>
      <c r="Z185" s="144"/>
      <c r="AA185" s="488"/>
      <c r="AB185" s="917">
        <v>1</v>
      </c>
      <c r="AC185" s="918"/>
      <c r="AD185" s="919"/>
      <c r="AE185" s="920">
        <v>3</v>
      </c>
      <c r="AF185" s="918"/>
      <c r="AG185" s="919"/>
      <c r="AH185" s="920">
        <v>4</v>
      </c>
      <c r="AI185" s="918"/>
      <c r="AJ185" s="921"/>
      <c r="AK185" s="331">
        <f>SUM(AK173:AX184)</f>
        <v>220429</v>
      </c>
      <c r="AL185" s="275"/>
      <c r="AM185" s="275"/>
      <c r="AN185" s="275"/>
      <c r="AO185" s="275"/>
      <c r="AP185" s="275"/>
      <c r="AQ185" s="275"/>
      <c r="AR185" s="275"/>
      <c r="AS185" s="1021"/>
      <c r="AT185" s="1021"/>
      <c r="AU185" s="1021"/>
      <c r="AV185" s="1021"/>
      <c r="AW185" s="1021"/>
      <c r="AX185" s="1021"/>
      <c r="AY185" s="331">
        <f>SUM(AY173:BL184)</f>
        <v>18779</v>
      </c>
      <c r="AZ185" s="275"/>
      <c r="BA185" s="275"/>
      <c r="BB185" s="275"/>
      <c r="BC185" s="275"/>
      <c r="BD185" s="275"/>
      <c r="BE185" s="275"/>
      <c r="BF185" s="275"/>
      <c r="BG185" s="1021"/>
      <c r="BH185" s="1021"/>
      <c r="BI185" s="1021"/>
      <c r="BJ185" s="1021"/>
      <c r="BK185" s="1021"/>
      <c r="BL185" s="1021"/>
      <c r="BM185" s="331">
        <f>SUM(BM173:BZ184)</f>
        <v>1943</v>
      </c>
      <c r="BN185" s="275"/>
      <c r="BO185" s="275"/>
      <c r="BP185" s="275"/>
      <c r="BQ185" s="275"/>
      <c r="BR185" s="275"/>
      <c r="BS185" s="275"/>
      <c r="BT185" s="275"/>
      <c r="BU185" s="1021"/>
      <c r="BV185" s="1021"/>
      <c r="BW185" s="1021"/>
      <c r="BX185" s="1021"/>
      <c r="BY185" s="1021"/>
      <c r="BZ185" s="1021"/>
      <c r="CA185" s="331">
        <f>SUM(AK185:BZ185)</f>
        <v>241151</v>
      </c>
      <c r="CB185" s="331"/>
      <c r="CC185" s="331"/>
      <c r="CD185" s="331"/>
      <c r="CE185" s="331"/>
      <c r="CF185" s="331"/>
      <c r="CG185" s="331"/>
      <c r="CH185" s="331"/>
      <c r="CI185" s="331"/>
      <c r="CJ185" s="331"/>
      <c r="CK185" s="1021"/>
      <c r="CL185" s="1021"/>
      <c r="CM185" s="1021"/>
      <c r="CN185" s="1021"/>
      <c r="CO185" s="1021"/>
      <c r="CP185" s="1021"/>
      <c r="CQ185" s="331">
        <f>SUM(CQ173:DB184)</f>
        <v>5323</v>
      </c>
      <c r="CR185" s="275"/>
      <c r="CS185" s="275"/>
      <c r="CT185" s="275"/>
      <c r="CU185" s="275"/>
      <c r="CV185" s="275"/>
      <c r="CW185" s="275"/>
      <c r="CX185" s="275"/>
      <c r="CY185" s="1021"/>
      <c r="CZ185" s="1021"/>
      <c r="DA185" s="1021"/>
      <c r="DB185" s="1021"/>
      <c r="DC185" s="331">
        <f>SUM(DC173:DN184)</f>
        <v>0</v>
      </c>
      <c r="DD185" s="275"/>
      <c r="DE185" s="275"/>
      <c r="DF185" s="275"/>
      <c r="DG185" s="275"/>
      <c r="DH185" s="275"/>
      <c r="DI185" s="275"/>
      <c r="DJ185" s="275"/>
      <c r="DK185" s="1021"/>
      <c r="DL185" s="1021"/>
      <c r="DM185" s="1021"/>
      <c r="DN185" s="1021"/>
      <c r="DO185" s="331">
        <f>SUM(CQ185:DN185)</f>
        <v>5323</v>
      </c>
      <c r="DP185" s="275"/>
      <c r="DQ185" s="275"/>
      <c r="DR185" s="275"/>
      <c r="DS185" s="275"/>
      <c r="DT185" s="275"/>
      <c r="DU185" s="275"/>
      <c r="DV185" s="275"/>
      <c r="DW185" s="1021"/>
      <c r="DX185" s="1021"/>
      <c r="DY185" s="1021"/>
      <c r="DZ185" s="1021"/>
      <c r="EA185" s="1021"/>
      <c r="EB185" s="1021"/>
      <c r="EC185" s="1021"/>
      <c r="ED185" s="1022"/>
    </row>
    <row r="186" spans="1:134" ht="15" customHeight="1" thickBot="1">
      <c r="A186" s="560"/>
      <c r="B186" s="561"/>
      <c r="C186" s="561"/>
      <c r="D186" s="561"/>
      <c r="E186" s="561"/>
      <c r="F186" s="562"/>
      <c r="G186" s="143" t="s">
        <v>619</v>
      </c>
      <c r="H186" s="144"/>
      <c r="I186" s="144"/>
      <c r="J186" s="144"/>
      <c r="K186" s="144"/>
      <c r="L186" s="144"/>
      <c r="M186" s="144"/>
      <c r="N186" s="144"/>
      <c r="O186" s="144"/>
      <c r="P186" s="144"/>
      <c r="Q186" s="144"/>
      <c r="R186" s="144"/>
      <c r="S186" s="144"/>
      <c r="T186" s="144"/>
      <c r="U186" s="144"/>
      <c r="V186" s="144"/>
      <c r="W186" s="144"/>
      <c r="X186" s="144"/>
      <c r="Y186" s="144"/>
      <c r="Z186" s="144"/>
      <c r="AA186" s="488"/>
      <c r="AB186" s="922">
        <v>1</v>
      </c>
      <c r="AC186" s="923"/>
      <c r="AD186" s="924"/>
      <c r="AE186" s="925">
        <v>4</v>
      </c>
      <c r="AF186" s="923"/>
      <c r="AG186" s="924"/>
      <c r="AH186" s="925">
        <v>4</v>
      </c>
      <c r="AI186" s="923"/>
      <c r="AJ186" s="926"/>
      <c r="AK186" s="379">
        <v>8216</v>
      </c>
      <c r="AL186" s="686"/>
      <c r="AM186" s="686"/>
      <c r="AN186" s="686"/>
      <c r="AO186" s="686"/>
      <c r="AP186" s="686"/>
      <c r="AQ186" s="686"/>
      <c r="AR186" s="686"/>
      <c r="AS186" s="1023"/>
      <c r="AT186" s="1023"/>
      <c r="AU186" s="1023"/>
      <c r="AV186" s="1023"/>
      <c r="AW186" s="1023"/>
      <c r="AX186" s="1023"/>
      <c r="AY186" s="379">
        <v>53</v>
      </c>
      <c r="AZ186" s="686"/>
      <c r="BA186" s="686"/>
      <c r="BB186" s="686"/>
      <c r="BC186" s="686"/>
      <c r="BD186" s="686"/>
      <c r="BE186" s="686"/>
      <c r="BF186" s="686"/>
      <c r="BG186" s="974"/>
      <c r="BH186" s="974"/>
      <c r="BI186" s="974"/>
      <c r="BJ186" s="974"/>
      <c r="BK186" s="974"/>
      <c r="BL186" s="974"/>
      <c r="BM186" s="379"/>
      <c r="BN186" s="686"/>
      <c r="BO186" s="686"/>
      <c r="BP186" s="686"/>
      <c r="BQ186" s="686"/>
      <c r="BR186" s="686"/>
      <c r="BS186" s="686"/>
      <c r="BT186" s="686"/>
      <c r="BU186" s="1023"/>
      <c r="BV186" s="1023"/>
      <c r="BW186" s="1023"/>
      <c r="BX186" s="1023"/>
      <c r="BY186" s="1023"/>
      <c r="BZ186" s="1023"/>
      <c r="CA186" s="291">
        <f>SUM(AK186:BZ186)</f>
        <v>8269</v>
      </c>
      <c r="CB186" s="291"/>
      <c r="CC186" s="291"/>
      <c r="CD186" s="291"/>
      <c r="CE186" s="291"/>
      <c r="CF186" s="291"/>
      <c r="CG186" s="291"/>
      <c r="CH186" s="291"/>
      <c r="CI186" s="291"/>
      <c r="CJ186" s="291"/>
      <c r="CK186" s="1023"/>
      <c r="CL186" s="1023"/>
      <c r="CM186" s="1023"/>
      <c r="CN186" s="1023"/>
      <c r="CO186" s="1023"/>
      <c r="CP186" s="1023"/>
      <c r="CQ186" s="379">
        <v>129</v>
      </c>
      <c r="CR186" s="686"/>
      <c r="CS186" s="686"/>
      <c r="CT186" s="686"/>
      <c r="CU186" s="686"/>
      <c r="CV186" s="686"/>
      <c r="CW186" s="686"/>
      <c r="CX186" s="686"/>
      <c r="CY186" s="1023"/>
      <c r="CZ186" s="1023"/>
      <c r="DA186" s="1023"/>
      <c r="DB186" s="1023"/>
      <c r="DC186" s="379"/>
      <c r="DD186" s="686"/>
      <c r="DE186" s="686"/>
      <c r="DF186" s="686"/>
      <c r="DG186" s="686"/>
      <c r="DH186" s="686"/>
      <c r="DI186" s="686"/>
      <c r="DJ186" s="686"/>
      <c r="DK186" s="1023"/>
      <c r="DL186" s="1023"/>
      <c r="DM186" s="1023"/>
      <c r="DN186" s="1023"/>
      <c r="DO186" s="291">
        <f>SUM(CQ186:DN186)</f>
        <v>129</v>
      </c>
      <c r="DP186" s="686"/>
      <c r="DQ186" s="686"/>
      <c r="DR186" s="686"/>
      <c r="DS186" s="686"/>
      <c r="DT186" s="686"/>
      <c r="DU186" s="686"/>
      <c r="DV186" s="686"/>
      <c r="DW186" s="1023"/>
      <c r="DX186" s="1023"/>
      <c r="DY186" s="1023"/>
      <c r="DZ186" s="1023"/>
      <c r="EA186" s="1023"/>
      <c r="EB186" s="1023"/>
      <c r="EC186" s="1023"/>
      <c r="ED186" s="1024"/>
    </row>
    <row r="187" spans="1:134" ht="15" customHeight="1" thickBot="1">
      <c r="A187" s="560"/>
      <c r="B187" s="561"/>
      <c r="C187" s="561"/>
      <c r="D187" s="561"/>
      <c r="E187" s="561"/>
      <c r="F187" s="562"/>
      <c r="G187" s="143"/>
      <c r="H187" s="144"/>
      <c r="I187" s="144"/>
      <c r="J187" s="144"/>
      <c r="K187" s="144"/>
      <c r="L187" s="144"/>
      <c r="M187" s="144"/>
      <c r="N187" s="144"/>
      <c r="O187" s="144"/>
      <c r="P187" s="144"/>
      <c r="Q187" s="144"/>
      <c r="R187" s="144"/>
      <c r="S187" s="144"/>
      <c r="T187" s="144"/>
      <c r="U187" s="144"/>
      <c r="V187" s="144"/>
      <c r="W187" s="144"/>
      <c r="X187" s="144"/>
      <c r="Y187" s="144"/>
      <c r="Z187" s="144"/>
      <c r="AA187" s="144"/>
      <c r="AB187" s="927"/>
      <c r="AC187" s="927"/>
      <c r="AD187" s="927"/>
      <c r="AE187" s="927"/>
      <c r="AF187" s="927"/>
      <c r="AG187" s="927"/>
      <c r="AH187" s="927"/>
      <c r="AI187" s="927"/>
      <c r="AJ187" s="927"/>
      <c r="AK187" s="371"/>
      <c r="AL187" s="738"/>
      <c r="AM187" s="738"/>
      <c r="AN187" s="738"/>
      <c r="AO187" s="738"/>
      <c r="AP187" s="738"/>
      <c r="AQ187" s="738"/>
      <c r="AR187" s="738"/>
      <c r="AY187" s="371"/>
      <c r="AZ187" s="738"/>
      <c r="BA187" s="738"/>
      <c r="BB187" s="738"/>
      <c r="BC187" s="738"/>
      <c r="BD187" s="738"/>
      <c r="BE187" s="738"/>
      <c r="BF187" s="738"/>
      <c r="BM187" s="371"/>
      <c r="BN187" s="738"/>
      <c r="BO187" s="738"/>
      <c r="BP187" s="738"/>
      <c r="BQ187" s="738"/>
      <c r="BR187" s="738"/>
      <c r="BS187" s="738"/>
      <c r="BT187" s="738"/>
      <c r="CA187" s="371"/>
      <c r="CB187" s="371"/>
      <c r="CC187" s="371"/>
      <c r="CD187" s="371"/>
      <c r="CE187" s="371"/>
      <c r="CF187" s="371"/>
      <c r="CG187" s="371"/>
      <c r="CH187" s="371"/>
      <c r="CI187" s="371"/>
      <c r="CJ187" s="371"/>
      <c r="CQ187" s="371"/>
      <c r="CR187" s="738"/>
      <c r="CS187" s="738"/>
      <c r="CT187" s="738"/>
      <c r="CU187" s="738"/>
      <c r="CV187" s="738"/>
      <c r="CW187" s="738"/>
      <c r="CX187" s="738"/>
      <c r="DC187" s="371"/>
      <c r="DD187" s="738"/>
      <c r="DE187" s="738"/>
      <c r="DF187" s="738"/>
      <c r="DG187" s="738"/>
      <c r="DH187" s="738"/>
      <c r="DI187" s="738"/>
      <c r="DJ187" s="738"/>
      <c r="DO187" s="371"/>
      <c r="DP187" s="738"/>
      <c r="DQ187" s="738"/>
      <c r="DR187" s="738"/>
      <c r="DS187" s="738"/>
      <c r="DT187" s="738"/>
      <c r="DU187" s="738"/>
      <c r="DV187" s="738"/>
    </row>
    <row r="188" spans="1:134" ht="15" customHeight="1">
      <c r="A188" s="560"/>
      <c r="B188" s="561"/>
      <c r="C188" s="561"/>
      <c r="D188" s="561"/>
      <c r="E188" s="561"/>
      <c r="F188" s="562"/>
      <c r="G188" s="143" t="s">
        <v>11</v>
      </c>
      <c r="H188" s="144"/>
      <c r="I188" s="144"/>
      <c r="J188" s="144"/>
      <c r="K188" s="144"/>
      <c r="L188" s="144"/>
      <c r="M188" s="144"/>
      <c r="N188" s="144"/>
      <c r="O188" s="144"/>
      <c r="P188" s="144"/>
      <c r="Q188" s="144"/>
      <c r="R188" s="144"/>
      <c r="S188" s="144"/>
      <c r="T188" s="144"/>
      <c r="U188" s="144"/>
      <c r="V188" s="144"/>
      <c r="W188" s="144"/>
      <c r="X188" s="144"/>
      <c r="Y188" s="144"/>
      <c r="Z188" s="144"/>
      <c r="AA188" s="488"/>
      <c r="AB188" s="912">
        <v>1</v>
      </c>
      <c r="AC188" s="913"/>
      <c r="AD188" s="914"/>
      <c r="AE188" s="915">
        <v>5</v>
      </c>
      <c r="AF188" s="913"/>
      <c r="AG188" s="914"/>
      <c r="AH188" s="915">
        <v>4</v>
      </c>
      <c r="AI188" s="913"/>
      <c r="AJ188" s="916"/>
      <c r="AK188" s="328">
        <f>SUM(AK173:AX175)</f>
        <v>133188</v>
      </c>
      <c r="AL188" s="262"/>
      <c r="AM188" s="262"/>
      <c r="AN188" s="262"/>
      <c r="AO188" s="262"/>
      <c r="AP188" s="262"/>
      <c r="AQ188" s="262"/>
      <c r="AR188" s="262"/>
      <c r="AS188" s="1017"/>
      <c r="AT188" s="1017"/>
      <c r="AU188" s="1017"/>
      <c r="AV188" s="1017"/>
      <c r="AW188" s="1017"/>
      <c r="AX188" s="1017"/>
      <c r="AY188" s="328">
        <f>SUM(AY173:BL175)</f>
        <v>11636</v>
      </c>
      <c r="AZ188" s="262"/>
      <c r="BA188" s="262"/>
      <c r="BB188" s="262"/>
      <c r="BC188" s="262"/>
      <c r="BD188" s="262"/>
      <c r="BE188" s="262"/>
      <c r="BF188" s="262"/>
      <c r="BG188" s="1017"/>
      <c r="BH188" s="1017"/>
      <c r="BI188" s="1017"/>
      <c r="BJ188" s="1017"/>
      <c r="BK188" s="1017"/>
      <c r="BL188" s="1017"/>
      <c r="BM188" s="328">
        <f>SUM(BM173:BZ175)</f>
        <v>527</v>
      </c>
      <c r="BN188" s="262"/>
      <c r="BO188" s="262"/>
      <c r="BP188" s="262"/>
      <c r="BQ188" s="262"/>
      <c r="BR188" s="262"/>
      <c r="BS188" s="262"/>
      <c r="BT188" s="262"/>
      <c r="BU188" s="1017"/>
      <c r="BV188" s="1017"/>
      <c r="BW188" s="1017"/>
      <c r="BX188" s="1017"/>
      <c r="BY188" s="1017"/>
      <c r="BZ188" s="1017"/>
      <c r="CA188" s="328">
        <f>SUM(AK188:BZ188)</f>
        <v>145351</v>
      </c>
      <c r="CB188" s="328"/>
      <c r="CC188" s="328"/>
      <c r="CD188" s="328"/>
      <c r="CE188" s="328"/>
      <c r="CF188" s="328"/>
      <c r="CG188" s="328"/>
      <c r="CH188" s="328"/>
      <c r="CI188" s="328"/>
      <c r="CJ188" s="328"/>
      <c r="CK188" s="1017"/>
      <c r="CL188" s="1017"/>
      <c r="CM188" s="1017"/>
      <c r="CN188" s="1017"/>
      <c r="CO188" s="1017"/>
      <c r="CP188" s="1017"/>
      <c r="CQ188" s="328">
        <f>SUM(CQ173:DB175)</f>
        <v>3578</v>
      </c>
      <c r="CR188" s="262"/>
      <c r="CS188" s="262"/>
      <c r="CT188" s="262"/>
      <c r="CU188" s="262"/>
      <c r="CV188" s="262"/>
      <c r="CW188" s="262"/>
      <c r="CX188" s="262"/>
      <c r="CY188" s="1017"/>
      <c r="CZ188" s="1017"/>
      <c r="DA188" s="1017"/>
      <c r="DB188" s="1017"/>
      <c r="DC188" s="328">
        <f>SUM(DC173:DN175)</f>
        <v>0</v>
      </c>
      <c r="DD188" s="262"/>
      <c r="DE188" s="262"/>
      <c r="DF188" s="262"/>
      <c r="DG188" s="262"/>
      <c r="DH188" s="262"/>
      <c r="DI188" s="262"/>
      <c r="DJ188" s="262"/>
      <c r="DK188" s="1017"/>
      <c r="DL188" s="1017"/>
      <c r="DM188" s="1017"/>
      <c r="DN188" s="1017"/>
      <c r="DO188" s="328">
        <f>SUM(CQ188:DN188)</f>
        <v>3578</v>
      </c>
      <c r="DP188" s="262"/>
      <c r="DQ188" s="262"/>
      <c r="DR188" s="262"/>
      <c r="DS188" s="262"/>
      <c r="DT188" s="262"/>
      <c r="DU188" s="262"/>
      <c r="DV188" s="262"/>
      <c r="DW188" s="1017"/>
      <c r="DX188" s="1017"/>
      <c r="DY188" s="1017"/>
      <c r="DZ188" s="1017"/>
      <c r="EA188" s="1017"/>
      <c r="EB188" s="1017"/>
      <c r="EC188" s="1017"/>
      <c r="ED188" s="1025"/>
    </row>
    <row r="189" spans="1:134" ht="15" customHeight="1">
      <c r="A189" s="560"/>
      <c r="B189" s="561"/>
      <c r="C189" s="561"/>
      <c r="D189" s="561"/>
      <c r="E189" s="561"/>
      <c r="F189" s="562"/>
      <c r="G189" s="143" t="s">
        <v>12</v>
      </c>
      <c r="H189" s="144"/>
      <c r="I189" s="144"/>
      <c r="J189" s="144"/>
      <c r="K189" s="144"/>
      <c r="L189" s="144"/>
      <c r="M189" s="144"/>
      <c r="N189" s="144"/>
      <c r="O189" s="144"/>
      <c r="P189" s="144"/>
      <c r="Q189" s="144"/>
      <c r="R189" s="144"/>
      <c r="S189" s="144"/>
      <c r="T189" s="144"/>
      <c r="U189" s="144"/>
      <c r="V189" s="144"/>
      <c r="W189" s="144"/>
      <c r="X189" s="144"/>
      <c r="Y189" s="144"/>
      <c r="Z189" s="144"/>
      <c r="AA189" s="488"/>
      <c r="AB189" s="917">
        <v>1</v>
      </c>
      <c r="AC189" s="918"/>
      <c r="AD189" s="919"/>
      <c r="AE189" s="920">
        <v>6</v>
      </c>
      <c r="AF189" s="918"/>
      <c r="AG189" s="919"/>
      <c r="AH189" s="920">
        <v>4</v>
      </c>
      <c r="AI189" s="918"/>
      <c r="AJ189" s="921"/>
      <c r="AK189" s="331">
        <f>SUM(AK176:AX179)</f>
        <v>46335</v>
      </c>
      <c r="AL189" s="275"/>
      <c r="AM189" s="275"/>
      <c r="AN189" s="275"/>
      <c r="AO189" s="275"/>
      <c r="AP189" s="275"/>
      <c r="AQ189" s="275"/>
      <c r="AR189" s="275"/>
      <c r="AS189" s="1021"/>
      <c r="AT189" s="1021"/>
      <c r="AU189" s="1021"/>
      <c r="AV189" s="1021"/>
      <c r="AW189" s="1021"/>
      <c r="AX189" s="1021"/>
      <c r="AY189" s="331">
        <f>SUM(AY176:BL179)</f>
        <v>5101</v>
      </c>
      <c r="AZ189" s="275"/>
      <c r="BA189" s="275"/>
      <c r="BB189" s="275"/>
      <c r="BC189" s="275"/>
      <c r="BD189" s="275"/>
      <c r="BE189" s="275"/>
      <c r="BF189" s="275"/>
      <c r="BG189" s="1021"/>
      <c r="BH189" s="1021"/>
      <c r="BI189" s="1021"/>
      <c r="BJ189" s="1021"/>
      <c r="BK189" s="1021"/>
      <c r="BL189" s="1021"/>
      <c r="BM189" s="331">
        <f>SUM(BM176:BZ179)</f>
        <v>1332</v>
      </c>
      <c r="BN189" s="275"/>
      <c r="BO189" s="275"/>
      <c r="BP189" s="275"/>
      <c r="BQ189" s="275"/>
      <c r="BR189" s="275"/>
      <c r="BS189" s="275"/>
      <c r="BT189" s="275"/>
      <c r="BU189" s="1021"/>
      <c r="BV189" s="1021"/>
      <c r="BW189" s="1021"/>
      <c r="BX189" s="1021"/>
      <c r="BY189" s="1021"/>
      <c r="BZ189" s="1021"/>
      <c r="CA189" s="331">
        <f>SUM(AK189:BZ189)</f>
        <v>52768</v>
      </c>
      <c r="CB189" s="331"/>
      <c r="CC189" s="331"/>
      <c r="CD189" s="331"/>
      <c r="CE189" s="331"/>
      <c r="CF189" s="331"/>
      <c r="CG189" s="331"/>
      <c r="CH189" s="331"/>
      <c r="CI189" s="331"/>
      <c r="CJ189" s="331"/>
      <c r="CK189" s="1021"/>
      <c r="CL189" s="1021"/>
      <c r="CM189" s="1021"/>
      <c r="CN189" s="1021"/>
      <c r="CO189" s="1021"/>
      <c r="CP189" s="1021"/>
      <c r="CQ189" s="331">
        <f>SUM(CQ176:DB179)</f>
        <v>1406</v>
      </c>
      <c r="CR189" s="275"/>
      <c r="CS189" s="275"/>
      <c r="CT189" s="275"/>
      <c r="CU189" s="275"/>
      <c r="CV189" s="275"/>
      <c r="CW189" s="275"/>
      <c r="CX189" s="275"/>
      <c r="CY189" s="1021"/>
      <c r="CZ189" s="1021"/>
      <c r="DA189" s="1021"/>
      <c r="DB189" s="1021"/>
      <c r="DC189" s="331">
        <f>SUM(DC176:DN179)</f>
        <v>0</v>
      </c>
      <c r="DD189" s="275"/>
      <c r="DE189" s="275"/>
      <c r="DF189" s="275"/>
      <c r="DG189" s="275"/>
      <c r="DH189" s="275"/>
      <c r="DI189" s="275"/>
      <c r="DJ189" s="275"/>
      <c r="DK189" s="1021"/>
      <c r="DL189" s="1021"/>
      <c r="DM189" s="1021"/>
      <c r="DN189" s="1021"/>
      <c r="DO189" s="331">
        <f>SUM(CQ189:DN189)</f>
        <v>1406</v>
      </c>
      <c r="DP189" s="275"/>
      <c r="DQ189" s="275"/>
      <c r="DR189" s="275"/>
      <c r="DS189" s="275"/>
      <c r="DT189" s="275"/>
      <c r="DU189" s="275"/>
      <c r="DV189" s="275"/>
      <c r="DW189" s="1021"/>
      <c r="DX189" s="1021"/>
      <c r="DY189" s="1021"/>
      <c r="DZ189" s="1021"/>
      <c r="EA189" s="1021"/>
      <c r="EB189" s="1021"/>
      <c r="EC189" s="1021"/>
      <c r="ED189" s="1022"/>
    </row>
    <row r="190" spans="1:134" ht="15" customHeight="1">
      <c r="A190" s="560"/>
      <c r="B190" s="561"/>
      <c r="C190" s="561"/>
      <c r="D190" s="561"/>
      <c r="E190" s="561"/>
      <c r="F190" s="562"/>
      <c r="G190" s="143" t="s">
        <v>9</v>
      </c>
      <c r="H190" s="144"/>
      <c r="I190" s="144"/>
      <c r="J190" s="144"/>
      <c r="K190" s="144"/>
      <c r="L190" s="144"/>
      <c r="M190" s="144"/>
      <c r="N190" s="144"/>
      <c r="O190" s="144"/>
      <c r="P190" s="144"/>
      <c r="Q190" s="144"/>
      <c r="R190" s="144"/>
      <c r="S190" s="144"/>
      <c r="T190" s="144"/>
      <c r="U190" s="144"/>
      <c r="V190" s="144"/>
      <c r="W190" s="144"/>
      <c r="X190" s="144"/>
      <c r="Y190" s="144"/>
      <c r="Z190" s="144"/>
      <c r="AA190" s="488"/>
      <c r="AB190" s="917">
        <v>1</v>
      </c>
      <c r="AC190" s="918"/>
      <c r="AD190" s="919"/>
      <c r="AE190" s="920">
        <v>7</v>
      </c>
      <c r="AF190" s="918"/>
      <c r="AG190" s="919"/>
      <c r="AH190" s="920">
        <v>4</v>
      </c>
      <c r="AI190" s="918"/>
      <c r="AJ190" s="921"/>
      <c r="AK190" s="331">
        <f>AK180</f>
        <v>8468</v>
      </c>
      <c r="AL190" s="275"/>
      <c r="AM190" s="275"/>
      <c r="AN190" s="275"/>
      <c r="AO190" s="275"/>
      <c r="AP190" s="275"/>
      <c r="AQ190" s="275"/>
      <c r="AR190" s="275"/>
      <c r="AS190" s="1021"/>
      <c r="AT190" s="1021"/>
      <c r="AU190" s="1021"/>
      <c r="AV190" s="1021"/>
      <c r="AW190" s="1021"/>
      <c r="AX190" s="1021"/>
      <c r="AY190" s="331">
        <f>AY180</f>
        <v>2016</v>
      </c>
      <c r="AZ190" s="275"/>
      <c r="BA190" s="275"/>
      <c r="BB190" s="275"/>
      <c r="BC190" s="275"/>
      <c r="BD190" s="275"/>
      <c r="BE190" s="275"/>
      <c r="BF190" s="275"/>
      <c r="BG190" s="1021"/>
      <c r="BH190" s="1021"/>
      <c r="BI190" s="1021"/>
      <c r="BJ190" s="1021"/>
      <c r="BK190" s="1021"/>
      <c r="BL190" s="1021"/>
      <c r="BM190" s="331">
        <f>BM180</f>
        <v>0</v>
      </c>
      <c r="BN190" s="275"/>
      <c r="BO190" s="275"/>
      <c r="BP190" s="275"/>
      <c r="BQ190" s="275"/>
      <c r="BR190" s="275"/>
      <c r="BS190" s="275"/>
      <c r="BT190" s="275"/>
      <c r="BU190" s="1021"/>
      <c r="BV190" s="1021"/>
      <c r="BW190" s="1021"/>
      <c r="BX190" s="1021"/>
      <c r="BY190" s="1021"/>
      <c r="BZ190" s="1021"/>
      <c r="CA190" s="331">
        <f>SUM(AK190:BZ190)</f>
        <v>10484</v>
      </c>
      <c r="CB190" s="331"/>
      <c r="CC190" s="331"/>
      <c r="CD190" s="331"/>
      <c r="CE190" s="331"/>
      <c r="CF190" s="331"/>
      <c r="CG190" s="331"/>
      <c r="CH190" s="331"/>
      <c r="CI190" s="331"/>
      <c r="CJ190" s="331"/>
      <c r="CK190" s="1021"/>
      <c r="CL190" s="1021"/>
      <c r="CM190" s="1021"/>
      <c r="CN190" s="1021"/>
      <c r="CO190" s="1021"/>
      <c r="CP190" s="1021"/>
      <c r="CQ190" s="331">
        <f>CQ180</f>
        <v>0</v>
      </c>
      <c r="CR190" s="275"/>
      <c r="CS190" s="275"/>
      <c r="CT190" s="275"/>
      <c r="CU190" s="275"/>
      <c r="CV190" s="275"/>
      <c r="CW190" s="275"/>
      <c r="CX190" s="275"/>
      <c r="CY190" s="1021"/>
      <c r="CZ190" s="1021"/>
      <c r="DA190" s="1021"/>
      <c r="DB190" s="1021"/>
      <c r="DC190" s="331">
        <f>DC180</f>
        <v>0</v>
      </c>
      <c r="DD190" s="275"/>
      <c r="DE190" s="275"/>
      <c r="DF190" s="275"/>
      <c r="DG190" s="275"/>
      <c r="DH190" s="275"/>
      <c r="DI190" s="275"/>
      <c r="DJ190" s="275"/>
      <c r="DK190" s="1021"/>
      <c r="DL190" s="1021"/>
      <c r="DM190" s="1021"/>
      <c r="DN190" s="1021"/>
      <c r="DO190" s="331">
        <f>SUM(CQ190:DN190)</f>
        <v>0</v>
      </c>
      <c r="DP190" s="275"/>
      <c r="DQ190" s="275"/>
      <c r="DR190" s="275"/>
      <c r="DS190" s="275"/>
      <c r="DT190" s="275"/>
      <c r="DU190" s="275"/>
      <c r="DV190" s="275"/>
      <c r="DW190" s="1021"/>
      <c r="DX190" s="1021"/>
      <c r="DY190" s="1021"/>
      <c r="DZ190" s="1021"/>
      <c r="EA190" s="1021"/>
      <c r="EB190" s="1021"/>
      <c r="EC190" s="1021"/>
      <c r="ED190" s="1022"/>
    </row>
    <row r="191" spans="1:134" ht="15" customHeight="1" thickBot="1">
      <c r="A191" s="447"/>
      <c r="B191" s="448"/>
      <c r="C191" s="448"/>
      <c r="D191" s="448"/>
      <c r="E191" s="448"/>
      <c r="F191" s="449"/>
      <c r="G191" s="143" t="s">
        <v>10</v>
      </c>
      <c r="H191" s="144"/>
      <c r="I191" s="144"/>
      <c r="J191" s="144"/>
      <c r="K191" s="144"/>
      <c r="L191" s="144"/>
      <c r="M191" s="144"/>
      <c r="N191" s="144"/>
      <c r="O191" s="144"/>
      <c r="P191" s="144"/>
      <c r="Q191" s="144"/>
      <c r="R191" s="144"/>
      <c r="S191" s="144"/>
      <c r="T191" s="144"/>
      <c r="U191" s="144"/>
      <c r="V191" s="144"/>
      <c r="W191" s="144"/>
      <c r="X191" s="144"/>
      <c r="Y191" s="144"/>
      <c r="Z191" s="144"/>
      <c r="AA191" s="488"/>
      <c r="AB191" s="922">
        <v>1</v>
      </c>
      <c r="AC191" s="923"/>
      <c r="AD191" s="924"/>
      <c r="AE191" s="925">
        <v>8</v>
      </c>
      <c r="AF191" s="923"/>
      <c r="AG191" s="924"/>
      <c r="AH191" s="925">
        <v>4</v>
      </c>
      <c r="AI191" s="923"/>
      <c r="AJ191" s="926"/>
      <c r="AK191" s="291">
        <f>SUM(AK181:AX184)</f>
        <v>32438</v>
      </c>
      <c r="AL191" s="686"/>
      <c r="AM191" s="686"/>
      <c r="AN191" s="686"/>
      <c r="AO191" s="686"/>
      <c r="AP191" s="686"/>
      <c r="AQ191" s="686"/>
      <c r="AR191" s="686"/>
      <c r="AS191" s="1023"/>
      <c r="AT191" s="1023"/>
      <c r="AU191" s="1023"/>
      <c r="AV191" s="1023"/>
      <c r="AW191" s="1023"/>
      <c r="AX191" s="1023"/>
      <c r="AY191" s="291">
        <f t="shared" ref="AY191" si="16">SUM(AY181:BL184)</f>
        <v>26</v>
      </c>
      <c r="AZ191" s="686"/>
      <c r="BA191" s="686"/>
      <c r="BB191" s="686"/>
      <c r="BC191" s="686"/>
      <c r="BD191" s="686"/>
      <c r="BE191" s="686"/>
      <c r="BF191" s="686"/>
      <c r="BG191" s="1023"/>
      <c r="BH191" s="1023"/>
      <c r="BI191" s="1023"/>
      <c r="BJ191" s="1023"/>
      <c r="BK191" s="1023"/>
      <c r="BL191" s="1023"/>
      <c r="BM191" s="291">
        <f>SUM(BM181:BZ184)</f>
        <v>84</v>
      </c>
      <c r="BN191" s="686"/>
      <c r="BO191" s="686"/>
      <c r="BP191" s="686"/>
      <c r="BQ191" s="686"/>
      <c r="BR191" s="686"/>
      <c r="BS191" s="686"/>
      <c r="BT191" s="686"/>
      <c r="BU191" s="1023"/>
      <c r="BV191" s="1023"/>
      <c r="BW191" s="1023"/>
      <c r="BX191" s="1023"/>
      <c r="BY191" s="1023"/>
      <c r="BZ191" s="1023"/>
      <c r="CA191" s="291">
        <f>SUM(AK191:BZ191)</f>
        <v>32548</v>
      </c>
      <c r="CB191" s="291"/>
      <c r="CC191" s="291"/>
      <c r="CD191" s="291"/>
      <c r="CE191" s="291"/>
      <c r="CF191" s="291"/>
      <c r="CG191" s="291"/>
      <c r="CH191" s="291"/>
      <c r="CI191" s="291"/>
      <c r="CJ191" s="291"/>
      <c r="CK191" s="1023"/>
      <c r="CL191" s="1023"/>
      <c r="CM191" s="1023"/>
      <c r="CN191" s="1023"/>
      <c r="CO191" s="1023"/>
      <c r="CP191" s="1023"/>
      <c r="CQ191" s="291">
        <f>SUM(CQ181:DB184)</f>
        <v>339</v>
      </c>
      <c r="CR191" s="686"/>
      <c r="CS191" s="686"/>
      <c r="CT191" s="686"/>
      <c r="CU191" s="686"/>
      <c r="CV191" s="686"/>
      <c r="CW191" s="686"/>
      <c r="CX191" s="686"/>
      <c r="CY191" s="1023"/>
      <c r="CZ191" s="1023"/>
      <c r="DA191" s="1023"/>
      <c r="DB191" s="1023"/>
      <c r="DC191" s="291">
        <f>SUM(DC181:DN184)</f>
        <v>0</v>
      </c>
      <c r="DD191" s="686"/>
      <c r="DE191" s="686"/>
      <c r="DF191" s="686"/>
      <c r="DG191" s="686"/>
      <c r="DH191" s="686"/>
      <c r="DI191" s="686"/>
      <c r="DJ191" s="686"/>
      <c r="DK191" s="1023"/>
      <c r="DL191" s="1023"/>
      <c r="DM191" s="1023"/>
      <c r="DN191" s="1023"/>
      <c r="DO191" s="291">
        <f>SUM(CQ191:DN191)</f>
        <v>339</v>
      </c>
      <c r="DP191" s="686"/>
      <c r="DQ191" s="686"/>
      <c r="DR191" s="686"/>
      <c r="DS191" s="686"/>
      <c r="DT191" s="686"/>
      <c r="DU191" s="686"/>
      <c r="DV191" s="686"/>
      <c r="DW191" s="1023"/>
      <c r="DX191" s="1023"/>
      <c r="DY191" s="1023"/>
      <c r="DZ191" s="1023"/>
      <c r="EA191" s="1023"/>
      <c r="EB191" s="1023"/>
      <c r="EC191" s="1023"/>
      <c r="ED191" s="1024"/>
    </row>
    <row r="192" spans="1:134" ht="12.75" customHeight="1" thickBot="1">
      <c r="CI192" s="928"/>
      <c r="CJ192" s="928"/>
    </row>
    <row r="193" spans="1:135" ht="15" customHeight="1">
      <c r="A193" s="442" t="s">
        <v>14</v>
      </c>
      <c r="B193" s="750"/>
      <c r="C193" s="750"/>
      <c r="D193" s="443" t="s">
        <v>15</v>
      </c>
      <c r="E193" s="443"/>
      <c r="F193" s="444"/>
      <c r="G193" s="143" t="s">
        <v>749</v>
      </c>
      <c r="H193" s="144"/>
      <c r="I193" s="144"/>
      <c r="J193" s="144"/>
      <c r="K193" s="144"/>
      <c r="L193" s="144"/>
      <c r="M193" s="144"/>
      <c r="N193" s="144"/>
      <c r="O193" s="144"/>
      <c r="P193" s="144"/>
      <c r="Q193" s="144"/>
      <c r="R193" s="144"/>
      <c r="S193" s="144"/>
      <c r="T193" s="144"/>
      <c r="U193" s="144"/>
      <c r="V193" s="144"/>
      <c r="W193" s="144"/>
      <c r="X193" s="144"/>
      <c r="Y193" s="144"/>
      <c r="Z193" s="144"/>
      <c r="AA193" s="488"/>
      <c r="AB193" s="912">
        <v>1</v>
      </c>
      <c r="AC193" s="913"/>
      <c r="AD193" s="914"/>
      <c r="AE193" s="915">
        <v>9</v>
      </c>
      <c r="AF193" s="913"/>
      <c r="AG193" s="914"/>
      <c r="AH193" s="915">
        <v>4</v>
      </c>
      <c r="AI193" s="913"/>
      <c r="AJ193" s="913"/>
      <c r="AK193" s="261">
        <v>119654</v>
      </c>
      <c r="AL193" s="262"/>
      <c r="AM193" s="262"/>
      <c r="AN193" s="262"/>
      <c r="AO193" s="262"/>
      <c r="AP193" s="262"/>
      <c r="AQ193" s="262"/>
      <c r="AR193" s="262"/>
      <c r="AS193" s="1017"/>
      <c r="AT193" s="1017"/>
      <c r="AU193" s="1017"/>
      <c r="AV193" s="1017"/>
      <c r="AW193" s="1017"/>
      <c r="AX193" s="1017"/>
      <c r="AY193" s="261">
        <v>11158</v>
      </c>
      <c r="AZ193" s="262"/>
      <c r="BA193" s="262"/>
      <c r="BB193" s="262"/>
      <c r="BC193" s="262"/>
      <c r="BD193" s="262"/>
      <c r="BE193" s="262"/>
      <c r="BF193" s="262"/>
      <c r="BG193" s="975"/>
      <c r="BH193" s="975"/>
      <c r="BI193" s="975"/>
      <c r="BJ193" s="975"/>
      <c r="BK193" s="975"/>
      <c r="BL193" s="975"/>
      <c r="BM193" s="261">
        <v>1240</v>
      </c>
      <c r="BN193" s="262"/>
      <c r="BO193" s="262"/>
      <c r="BP193" s="262"/>
      <c r="BQ193" s="262"/>
      <c r="BR193" s="262"/>
      <c r="BS193" s="262"/>
      <c r="BT193" s="262"/>
      <c r="BU193" s="1017"/>
      <c r="BV193" s="1017"/>
      <c r="BW193" s="1017"/>
      <c r="BX193" s="1017"/>
      <c r="BY193" s="1017"/>
      <c r="BZ193" s="1017"/>
      <c r="CA193" s="328">
        <f>SUM(AK193:BZ193)</f>
        <v>132052</v>
      </c>
      <c r="CB193" s="328"/>
      <c r="CC193" s="328"/>
      <c r="CD193" s="328"/>
      <c r="CE193" s="328"/>
      <c r="CF193" s="328"/>
      <c r="CG193" s="328"/>
      <c r="CH193" s="328"/>
      <c r="CI193" s="328"/>
      <c r="CJ193" s="328"/>
      <c r="CK193" s="1017"/>
      <c r="CL193" s="1017"/>
      <c r="CM193" s="1017"/>
      <c r="CN193" s="1017"/>
      <c r="CO193" s="1017"/>
      <c r="CP193" s="1017"/>
      <c r="CQ193" s="261">
        <v>3322</v>
      </c>
      <c r="CR193" s="262"/>
      <c r="CS193" s="262"/>
      <c r="CT193" s="262"/>
      <c r="CU193" s="262"/>
      <c r="CV193" s="262"/>
      <c r="CW193" s="262"/>
      <c r="CX193" s="262"/>
      <c r="CY193" s="1017"/>
      <c r="CZ193" s="1017"/>
      <c r="DA193" s="1017"/>
      <c r="DB193" s="1017"/>
      <c r="DC193" s="261"/>
      <c r="DD193" s="262"/>
      <c r="DE193" s="262"/>
      <c r="DF193" s="262"/>
      <c r="DG193" s="262"/>
      <c r="DH193" s="262"/>
      <c r="DI193" s="262"/>
      <c r="DJ193" s="262"/>
      <c r="DK193" s="1017"/>
      <c r="DL193" s="1017"/>
      <c r="DM193" s="1017"/>
      <c r="DN193" s="1017"/>
      <c r="DO193" s="328">
        <f>SUM(CQ193:DN193)</f>
        <v>3322</v>
      </c>
      <c r="DP193" s="262"/>
      <c r="DQ193" s="262"/>
      <c r="DR193" s="262"/>
      <c r="DS193" s="262"/>
      <c r="DT193" s="262"/>
      <c r="DU193" s="262"/>
      <c r="DV193" s="262"/>
      <c r="DW193" s="1017"/>
      <c r="DX193" s="1017"/>
      <c r="DY193" s="1017"/>
      <c r="DZ193" s="1017"/>
      <c r="EA193" s="1017"/>
      <c r="EB193" s="1017"/>
      <c r="EC193" s="1017"/>
      <c r="ED193" s="1025"/>
    </row>
    <row r="194" spans="1:135" ht="15" customHeight="1">
      <c r="A194" s="560"/>
      <c r="B194" s="761"/>
      <c r="C194" s="761"/>
      <c r="D194" s="561"/>
      <c r="E194" s="561"/>
      <c r="F194" s="562"/>
      <c r="G194" s="563" t="s">
        <v>282</v>
      </c>
      <c r="H194" s="564"/>
      <c r="I194" s="564"/>
      <c r="J194" s="564"/>
      <c r="K194" s="564"/>
      <c r="L194" s="564"/>
      <c r="M194" s="564"/>
      <c r="N194" s="564"/>
      <c r="O194" s="564"/>
      <c r="P194" s="564"/>
      <c r="Q194" s="564"/>
      <c r="R194" s="564"/>
      <c r="S194" s="564"/>
      <c r="T194" s="564"/>
      <c r="U194" s="564"/>
      <c r="V194" s="564"/>
      <c r="W194" s="564"/>
      <c r="X194" s="564"/>
      <c r="Y194" s="564"/>
      <c r="Z194" s="564"/>
      <c r="AA194" s="565"/>
      <c r="AB194" s="917">
        <v>2</v>
      </c>
      <c r="AC194" s="918"/>
      <c r="AD194" s="919"/>
      <c r="AE194" s="920">
        <v>0</v>
      </c>
      <c r="AF194" s="918"/>
      <c r="AG194" s="919"/>
      <c r="AH194" s="920">
        <v>4</v>
      </c>
      <c r="AI194" s="918"/>
      <c r="AJ194" s="918"/>
      <c r="AK194" s="274">
        <v>5644</v>
      </c>
      <c r="AL194" s="275"/>
      <c r="AM194" s="275"/>
      <c r="AN194" s="275"/>
      <c r="AO194" s="275"/>
      <c r="AP194" s="275"/>
      <c r="AQ194" s="275"/>
      <c r="AR194" s="275"/>
      <c r="AS194" s="1021"/>
      <c r="AT194" s="1021"/>
      <c r="AU194" s="1021"/>
      <c r="AV194" s="1021"/>
      <c r="AW194" s="1021"/>
      <c r="AX194" s="1021"/>
      <c r="AY194" s="274">
        <v>1344</v>
      </c>
      <c r="AZ194" s="275"/>
      <c r="BA194" s="275"/>
      <c r="BB194" s="275"/>
      <c r="BC194" s="275"/>
      <c r="BD194" s="275"/>
      <c r="BE194" s="275"/>
      <c r="BF194" s="275"/>
      <c r="BG194" s="973"/>
      <c r="BH194" s="973"/>
      <c r="BI194" s="973"/>
      <c r="BJ194" s="973"/>
      <c r="BK194" s="973"/>
      <c r="BL194" s="973"/>
      <c r="BM194" s="274"/>
      <c r="BN194" s="275"/>
      <c r="BO194" s="275"/>
      <c r="BP194" s="275"/>
      <c r="BQ194" s="275"/>
      <c r="BR194" s="275"/>
      <c r="BS194" s="275"/>
      <c r="BT194" s="275"/>
      <c r="BU194" s="1021"/>
      <c r="BV194" s="1021"/>
      <c r="BW194" s="1021"/>
      <c r="BX194" s="1021"/>
      <c r="BY194" s="1021"/>
      <c r="BZ194" s="1021"/>
      <c r="CA194" s="331">
        <f>SUM(AK194:BZ194)</f>
        <v>6988</v>
      </c>
      <c r="CB194" s="331"/>
      <c r="CC194" s="331"/>
      <c r="CD194" s="331"/>
      <c r="CE194" s="331"/>
      <c r="CF194" s="331"/>
      <c r="CG194" s="331"/>
      <c r="CH194" s="331"/>
      <c r="CI194" s="331"/>
      <c r="CJ194" s="331"/>
      <c r="CK194" s="1021"/>
      <c r="CL194" s="1021"/>
      <c r="CM194" s="1021"/>
      <c r="CN194" s="1021"/>
      <c r="CO194" s="1021"/>
      <c r="CP194" s="1021"/>
      <c r="CQ194" s="274"/>
      <c r="CR194" s="275"/>
      <c r="CS194" s="275"/>
      <c r="CT194" s="275"/>
      <c r="CU194" s="275"/>
      <c r="CV194" s="275"/>
      <c r="CW194" s="275"/>
      <c r="CX194" s="275"/>
      <c r="CY194" s="1021"/>
      <c r="CZ194" s="1021"/>
      <c r="DA194" s="1021"/>
      <c r="DB194" s="1021"/>
      <c r="DC194" s="274"/>
      <c r="DD194" s="275"/>
      <c r="DE194" s="275"/>
      <c r="DF194" s="275"/>
      <c r="DG194" s="275"/>
      <c r="DH194" s="275"/>
      <c r="DI194" s="275"/>
      <c r="DJ194" s="275"/>
      <c r="DK194" s="1021"/>
      <c r="DL194" s="1021"/>
      <c r="DM194" s="1021"/>
      <c r="DN194" s="1021"/>
      <c r="DO194" s="331">
        <f>SUM(CQ194:DN194)</f>
        <v>0</v>
      </c>
      <c r="DP194" s="275"/>
      <c r="DQ194" s="275"/>
      <c r="DR194" s="275"/>
      <c r="DS194" s="275"/>
      <c r="DT194" s="275"/>
      <c r="DU194" s="275"/>
      <c r="DV194" s="275"/>
      <c r="DW194" s="1021"/>
      <c r="DX194" s="1021"/>
      <c r="DY194" s="1021"/>
      <c r="DZ194" s="1021"/>
      <c r="EA194" s="1021"/>
      <c r="EB194" s="1021"/>
      <c r="EC194" s="1021"/>
      <c r="ED194" s="1022"/>
    </row>
    <row r="195" spans="1:135" ht="15" customHeight="1">
      <c r="A195" s="560"/>
      <c r="B195" s="761"/>
      <c r="C195" s="761"/>
      <c r="D195" s="561"/>
      <c r="E195" s="561"/>
      <c r="F195" s="562"/>
      <c r="G195" s="143" t="s">
        <v>4414</v>
      </c>
      <c r="H195" s="144"/>
      <c r="I195" s="144"/>
      <c r="J195" s="144"/>
      <c r="K195" s="144"/>
      <c r="L195" s="144"/>
      <c r="M195" s="144"/>
      <c r="N195" s="144"/>
      <c r="O195" s="144"/>
      <c r="P195" s="144"/>
      <c r="Q195" s="144"/>
      <c r="R195" s="144"/>
      <c r="S195" s="144"/>
      <c r="T195" s="144"/>
      <c r="U195" s="144"/>
      <c r="V195" s="144"/>
      <c r="W195" s="144"/>
      <c r="X195" s="144"/>
      <c r="Y195" s="144"/>
      <c r="Z195" s="144"/>
      <c r="AA195" s="144"/>
      <c r="AB195" s="917">
        <v>2</v>
      </c>
      <c r="AC195" s="918"/>
      <c r="AD195" s="919"/>
      <c r="AE195" s="920">
        <v>1</v>
      </c>
      <c r="AF195" s="918"/>
      <c r="AG195" s="919"/>
      <c r="AH195" s="920">
        <v>4</v>
      </c>
      <c r="AI195" s="918"/>
      <c r="AJ195" s="918"/>
      <c r="AK195" s="274">
        <v>14497</v>
      </c>
      <c r="AL195" s="275"/>
      <c r="AM195" s="275"/>
      <c r="AN195" s="275"/>
      <c r="AO195" s="275"/>
      <c r="AP195" s="275"/>
      <c r="AQ195" s="275"/>
      <c r="AR195" s="275"/>
      <c r="AS195" s="1021"/>
      <c r="AT195" s="1021"/>
      <c r="AU195" s="1021"/>
      <c r="AV195" s="1021"/>
      <c r="AW195" s="1021"/>
      <c r="AX195" s="1021"/>
      <c r="AY195" s="274">
        <v>17</v>
      </c>
      <c r="AZ195" s="275"/>
      <c r="BA195" s="275"/>
      <c r="BB195" s="275"/>
      <c r="BC195" s="275"/>
      <c r="BD195" s="275"/>
      <c r="BE195" s="275"/>
      <c r="BF195" s="275"/>
      <c r="BG195" s="973"/>
      <c r="BH195" s="973"/>
      <c r="BI195" s="973"/>
      <c r="BJ195" s="973"/>
      <c r="BK195" s="973"/>
      <c r="BL195" s="973"/>
      <c r="BM195" s="274"/>
      <c r="BN195" s="275"/>
      <c r="BO195" s="275"/>
      <c r="BP195" s="275"/>
      <c r="BQ195" s="275"/>
      <c r="BR195" s="275"/>
      <c r="BS195" s="275"/>
      <c r="BT195" s="275"/>
      <c r="BU195" s="1021"/>
      <c r="BV195" s="1021"/>
      <c r="BW195" s="1021"/>
      <c r="BX195" s="1021"/>
      <c r="BY195" s="1021"/>
      <c r="BZ195" s="1021"/>
      <c r="CA195" s="331">
        <f t="shared" ref="CA195:CA197" si="17">SUM(AK195:BZ195)</f>
        <v>14514</v>
      </c>
      <c r="CB195" s="331"/>
      <c r="CC195" s="331"/>
      <c r="CD195" s="331"/>
      <c r="CE195" s="331"/>
      <c r="CF195" s="331"/>
      <c r="CG195" s="331"/>
      <c r="CH195" s="331"/>
      <c r="CI195" s="331"/>
      <c r="CJ195" s="331"/>
      <c r="CK195" s="1021"/>
      <c r="CL195" s="1021"/>
      <c r="CM195" s="1021"/>
      <c r="CN195" s="1021"/>
      <c r="CO195" s="1021"/>
      <c r="CP195" s="1021"/>
      <c r="CQ195" s="274">
        <v>205</v>
      </c>
      <c r="CR195" s="275"/>
      <c r="CS195" s="275"/>
      <c r="CT195" s="275"/>
      <c r="CU195" s="275"/>
      <c r="CV195" s="275"/>
      <c r="CW195" s="275"/>
      <c r="CX195" s="275"/>
      <c r="CY195" s="1021"/>
      <c r="CZ195" s="1021"/>
      <c r="DA195" s="1021"/>
      <c r="DB195" s="1021"/>
      <c r="DC195" s="274"/>
      <c r="DD195" s="275"/>
      <c r="DE195" s="275"/>
      <c r="DF195" s="275"/>
      <c r="DG195" s="275"/>
      <c r="DH195" s="275"/>
      <c r="DI195" s="275"/>
      <c r="DJ195" s="275"/>
      <c r="DK195" s="1021"/>
      <c r="DL195" s="1021"/>
      <c r="DM195" s="1021"/>
      <c r="DN195" s="1021"/>
      <c r="DO195" s="331">
        <f t="shared" ref="DO195:DO197" si="18">SUM(CQ195:DN195)</f>
        <v>205</v>
      </c>
      <c r="DP195" s="275"/>
      <c r="DQ195" s="275"/>
      <c r="DR195" s="275"/>
      <c r="DS195" s="275"/>
      <c r="DT195" s="275"/>
      <c r="DU195" s="275"/>
      <c r="DV195" s="275"/>
      <c r="DW195" s="1021"/>
      <c r="DX195" s="1021"/>
      <c r="DY195" s="1021"/>
      <c r="DZ195" s="1021"/>
      <c r="EA195" s="1021"/>
      <c r="EB195" s="1021"/>
      <c r="EC195" s="1021"/>
      <c r="ED195" s="1022"/>
    </row>
    <row r="196" spans="1:135" ht="15" customHeight="1">
      <c r="A196" s="560"/>
      <c r="B196" s="761"/>
      <c r="C196" s="761"/>
      <c r="D196" s="561"/>
      <c r="E196" s="561"/>
      <c r="F196" s="562"/>
      <c r="G196" s="143" t="s">
        <v>4416</v>
      </c>
      <c r="H196" s="144"/>
      <c r="I196" s="144"/>
      <c r="J196" s="144"/>
      <c r="K196" s="144"/>
      <c r="L196" s="144"/>
      <c r="M196" s="144"/>
      <c r="N196" s="144"/>
      <c r="O196" s="144"/>
      <c r="P196" s="144"/>
      <c r="Q196" s="144"/>
      <c r="R196" s="144"/>
      <c r="S196" s="144"/>
      <c r="T196" s="144"/>
      <c r="U196" s="144"/>
      <c r="V196" s="144"/>
      <c r="W196" s="144"/>
      <c r="X196" s="144"/>
      <c r="Y196" s="144"/>
      <c r="Z196" s="144"/>
      <c r="AA196" s="144"/>
      <c r="AB196" s="917">
        <v>2</v>
      </c>
      <c r="AC196" s="918"/>
      <c r="AD196" s="919"/>
      <c r="AE196" s="920">
        <v>2</v>
      </c>
      <c r="AF196" s="918"/>
      <c r="AG196" s="919"/>
      <c r="AH196" s="920">
        <v>4</v>
      </c>
      <c r="AI196" s="918"/>
      <c r="AJ196" s="918"/>
      <c r="AK196" s="274">
        <v>1009</v>
      </c>
      <c r="AL196" s="275"/>
      <c r="AM196" s="275"/>
      <c r="AN196" s="275"/>
      <c r="AO196" s="275"/>
      <c r="AP196" s="275"/>
      <c r="AQ196" s="275"/>
      <c r="AR196" s="275"/>
      <c r="AS196" s="1021"/>
      <c r="AT196" s="1021"/>
      <c r="AU196" s="1021"/>
      <c r="AV196" s="1021"/>
      <c r="AW196" s="1021"/>
      <c r="AX196" s="1021"/>
      <c r="AY196" s="274"/>
      <c r="AZ196" s="275"/>
      <c r="BA196" s="275"/>
      <c r="BB196" s="275"/>
      <c r="BC196" s="275"/>
      <c r="BD196" s="275"/>
      <c r="BE196" s="275"/>
      <c r="BF196" s="275"/>
      <c r="BG196" s="973"/>
      <c r="BH196" s="973"/>
      <c r="BI196" s="973"/>
      <c r="BJ196" s="973"/>
      <c r="BK196" s="973"/>
      <c r="BL196" s="973"/>
      <c r="BM196" s="274"/>
      <c r="BN196" s="275"/>
      <c r="BO196" s="275"/>
      <c r="BP196" s="275"/>
      <c r="BQ196" s="275"/>
      <c r="BR196" s="275"/>
      <c r="BS196" s="275"/>
      <c r="BT196" s="275"/>
      <c r="BU196" s="1021"/>
      <c r="BV196" s="1021"/>
      <c r="BW196" s="1021"/>
      <c r="BX196" s="1021"/>
      <c r="BY196" s="1021"/>
      <c r="BZ196" s="1021"/>
      <c r="CA196" s="331">
        <f t="shared" si="17"/>
        <v>1009</v>
      </c>
      <c r="CB196" s="331"/>
      <c r="CC196" s="331"/>
      <c r="CD196" s="331"/>
      <c r="CE196" s="331"/>
      <c r="CF196" s="331"/>
      <c r="CG196" s="331"/>
      <c r="CH196" s="331"/>
      <c r="CI196" s="331"/>
      <c r="CJ196" s="331"/>
      <c r="CK196" s="1021"/>
      <c r="CL196" s="1021"/>
      <c r="CM196" s="1021"/>
      <c r="CN196" s="1021"/>
      <c r="CO196" s="1021"/>
      <c r="CP196" s="1021"/>
      <c r="CQ196" s="274">
        <v>21</v>
      </c>
      <c r="CR196" s="275"/>
      <c r="CS196" s="275"/>
      <c r="CT196" s="275"/>
      <c r="CU196" s="275"/>
      <c r="CV196" s="275"/>
      <c r="CW196" s="275"/>
      <c r="CX196" s="275"/>
      <c r="CY196" s="1021"/>
      <c r="CZ196" s="1021"/>
      <c r="DA196" s="1021"/>
      <c r="DB196" s="1021"/>
      <c r="DC196" s="274"/>
      <c r="DD196" s="275"/>
      <c r="DE196" s="275"/>
      <c r="DF196" s="275"/>
      <c r="DG196" s="275"/>
      <c r="DH196" s="275"/>
      <c r="DI196" s="275"/>
      <c r="DJ196" s="275"/>
      <c r="DK196" s="1021"/>
      <c r="DL196" s="1021"/>
      <c r="DM196" s="1021"/>
      <c r="DN196" s="1021"/>
      <c r="DO196" s="331">
        <f t="shared" si="18"/>
        <v>21</v>
      </c>
      <c r="DP196" s="275"/>
      <c r="DQ196" s="275"/>
      <c r="DR196" s="275"/>
      <c r="DS196" s="275"/>
      <c r="DT196" s="275"/>
      <c r="DU196" s="275"/>
      <c r="DV196" s="275"/>
      <c r="DW196" s="1021"/>
      <c r="DX196" s="1021"/>
      <c r="DY196" s="1021"/>
      <c r="DZ196" s="1021"/>
      <c r="EA196" s="1021"/>
      <c r="EB196" s="1021"/>
      <c r="EC196" s="1021"/>
      <c r="ED196" s="1022"/>
    </row>
    <row r="197" spans="1:135" ht="15" customHeight="1">
      <c r="A197" s="560"/>
      <c r="B197" s="761"/>
      <c r="C197" s="761"/>
      <c r="D197" s="561"/>
      <c r="E197" s="561"/>
      <c r="F197" s="562"/>
      <c r="G197" s="143" t="s">
        <v>4423</v>
      </c>
      <c r="H197" s="144"/>
      <c r="I197" s="144"/>
      <c r="J197" s="144"/>
      <c r="K197" s="144"/>
      <c r="L197" s="144"/>
      <c r="M197" s="144"/>
      <c r="N197" s="144"/>
      <c r="O197" s="144"/>
      <c r="P197" s="144"/>
      <c r="Q197" s="144"/>
      <c r="R197" s="144"/>
      <c r="S197" s="144"/>
      <c r="T197" s="144"/>
      <c r="U197" s="144"/>
      <c r="V197" s="144"/>
      <c r="W197" s="144"/>
      <c r="X197" s="144"/>
      <c r="Y197" s="144"/>
      <c r="Z197" s="144"/>
      <c r="AA197" s="144"/>
      <c r="AB197" s="917">
        <v>2</v>
      </c>
      <c r="AC197" s="918"/>
      <c r="AD197" s="919"/>
      <c r="AE197" s="920">
        <v>3</v>
      </c>
      <c r="AF197" s="918"/>
      <c r="AG197" s="919"/>
      <c r="AH197" s="920">
        <v>4</v>
      </c>
      <c r="AI197" s="918"/>
      <c r="AJ197" s="918"/>
      <c r="AK197" s="274">
        <v>6119</v>
      </c>
      <c r="AL197" s="275"/>
      <c r="AM197" s="275"/>
      <c r="AN197" s="275"/>
      <c r="AO197" s="275"/>
      <c r="AP197" s="275"/>
      <c r="AQ197" s="275"/>
      <c r="AR197" s="275"/>
      <c r="AS197" s="1021"/>
      <c r="AT197" s="1021"/>
      <c r="AU197" s="1021"/>
      <c r="AV197" s="1021"/>
      <c r="AW197" s="1021"/>
      <c r="AX197" s="1021"/>
      <c r="AY197" s="274"/>
      <c r="AZ197" s="275"/>
      <c r="BA197" s="275"/>
      <c r="BB197" s="275"/>
      <c r="BC197" s="275"/>
      <c r="BD197" s="275"/>
      <c r="BE197" s="275"/>
      <c r="BF197" s="275"/>
      <c r="BG197" s="973"/>
      <c r="BH197" s="973"/>
      <c r="BI197" s="973"/>
      <c r="BJ197" s="973"/>
      <c r="BK197" s="973"/>
      <c r="BL197" s="973"/>
      <c r="BM197" s="274">
        <v>56</v>
      </c>
      <c r="BN197" s="275"/>
      <c r="BO197" s="275"/>
      <c r="BP197" s="275"/>
      <c r="BQ197" s="275"/>
      <c r="BR197" s="275"/>
      <c r="BS197" s="275"/>
      <c r="BT197" s="275"/>
      <c r="BU197" s="1021"/>
      <c r="BV197" s="1021"/>
      <c r="BW197" s="1021"/>
      <c r="BX197" s="1021"/>
      <c r="BY197" s="1021"/>
      <c r="BZ197" s="1021"/>
      <c r="CA197" s="331">
        <f t="shared" si="17"/>
        <v>6175</v>
      </c>
      <c r="CB197" s="331"/>
      <c r="CC197" s="331"/>
      <c r="CD197" s="331"/>
      <c r="CE197" s="331"/>
      <c r="CF197" s="331"/>
      <c r="CG197" s="331"/>
      <c r="CH197" s="331"/>
      <c r="CI197" s="331"/>
      <c r="CJ197" s="331"/>
      <c r="CK197" s="1021"/>
      <c r="CL197" s="1021"/>
      <c r="CM197" s="1021"/>
      <c r="CN197" s="1021"/>
      <c r="CO197" s="1021"/>
      <c r="CP197" s="1021"/>
      <c r="CQ197" s="274"/>
      <c r="CR197" s="275"/>
      <c r="CS197" s="275"/>
      <c r="CT197" s="275"/>
      <c r="CU197" s="275"/>
      <c r="CV197" s="275"/>
      <c r="CW197" s="275"/>
      <c r="CX197" s="275"/>
      <c r="CY197" s="1021"/>
      <c r="CZ197" s="1021"/>
      <c r="DA197" s="1021"/>
      <c r="DB197" s="1021"/>
      <c r="DC197" s="274"/>
      <c r="DD197" s="275"/>
      <c r="DE197" s="275"/>
      <c r="DF197" s="275"/>
      <c r="DG197" s="275"/>
      <c r="DH197" s="275"/>
      <c r="DI197" s="275"/>
      <c r="DJ197" s="275"/>
      <c r="DK197" s="1021"/>
      <c r="DL197" s="1021"/>
      <c r="DM197" s="1021"/>
      <c r="DN197" s="1021"/>
      <c r="DO197" s="331">
        <f t="shared" si="18"/>
        <v>0</v>
      </c>
      <c r="DP197" s="275"/>
      <c r="DQ197" s="275"/>
      <c r="DR197" s="275"/>
      <c r="DS197" s="275"/>
      <c r="DT197" s="275"/>
      <c r="DU197" s="275"/>
      <c r="DV197" s="275"/>
      <c r="DW197" s="1021"/>
      <c r="DX197" s="1021"/>
      <c r="DY197" s="1021"/>
      <c r="DZ197" s="1021"/>
      <c r="EA197" s="1021"/>
      <c r="EB197" s="1021"/>
      <c r="EC197" s="1021"/>
      <c r="ED197" s="1022"/>
    </row>
    <row r="198" spans="1:135" ht="15" customHeight="1">
      <c r="A198" s="760"/>
      <c r="B198" s="761"/>
      <c r="C198" s="761"/>
      <c r="D198" s="561"/>
      <c r="E198" s="561"/>
      <c r="F198" s="562"/>
      <c r="G198" s="143" t="s">
        <v>4419</v>
      </c>
      <c r="H198" s="144"/>
      <c r="I198" s="144"/>
      <c r="J198" s="144"/>
      <c r="K198" s="144"/>
      <c r="L198" s="144"/>
      <c r="M198" s="144"/>
      <c r="N198" s="144"/>
      <c r="O198" s="144"/>
      <c r="P198" s="144"/>
      <c r="Q198" s="144"/>
      <c r="R198" s="144"/>
      <c r="S198" s="144"/>
      <c r="T198" s="144"/>
      <c r="U198" s="144"/>
      <c r="V198" s="144"/>
      <c r="W198" s="144"/>
      <c r="X198" s="144"/>
      <c r="Y198" s="144"/>
      <c r="Z198" s="144"/>
      <c r="AA198" s="144"/>
      <c r="AB198" s="917">
        <v>2</v>
      </c>
      <c r="AC198" s="918"/>
      <c r="AD198" s="919"/>
      <c r="AE198" s="920">
        <v>4</v>
      </c>
      <c r="AF198" s="918"/>
      <c r="AG198" s="919"/>
      <c r="AH198" s="920">
        <v>4</v>
      </c>
      <c r="AI198" s="918"/>
      <c r="AJ198" s="918"/>
      <c r="AK198" s="274"/>
      <c r="AL198" s="275"/>
      <c r="AM198" s="275"/>
      <c r="AN198" s="275"/>
      <c r="AO198" s="275"/>
      <c r="AP198" s="275"/>
      <c r="AQ198" s="275"/>
      <c r="AR198" s="275"/>
      <c r="AS198" s="1021"/>
      <c r="AT198" s="1021"/>
      <c r="AU198" s="1021"/>
      <c r="AV198" s="1021"/>
      <c r="AW198" s="1021"/>
      <c r="AX198" s="1021"/>
      <c r="AY198" s="274"/>
      <c r="AZ198" s="275"/>
      <c r="BA198" s="275"/>
      <c r="BB198" s="275"/>
      <c r="BC198" s="275"/>
      <c r="BD198" s="275"/>
      <c r="BE198" s="275"/>
      <c r="BF198" s="275"/>
      <c r="BG198" s="973"/>
      <c r="BH198" s="973"/>
      <c r="BI198" s="973"/>
      <c r="BJ198" s="973"/>
      <c r="BK198" s="973"/>
      <c r="BL198" s="973"/>
      <c r="BM198" s="274"/>
      <c r="BN198" s="275"/>
      <c r="BO198" s="275"/>
      <c r="BP198" s="275"/>
      <c r="BQ198" s="275"/>
      <c r="BR198" s="275"/>
      <c r="BS198" s="275"/>
      <c r="BT198" s="275"/>
      <c r="BU198" s="1021"/>
      <c r="BV198" s="1021"/>
      <c r="BW198" s="1021"/>
      <c r="BX198" s="1021"/>
      <c r="BY198" s="1021"/>
      <c r="BZ198" s="1021"/>
      <c r="CA198" s="331">
        <f>SUM(AK198:BZ198)</f>
        <v>0</v>
      </c>
      <c r="CB198" s="331"/>
      <c r="CC198" s="331"/>
      <c r="CD198" s="331"/>
      <c r="CE198" s="331"/>
      <c r="CF198" s="331"/>
      <c r="CG198" s="331"/>
      <c r="CH198" s="331"/>
      <c r="CI198" s="331"/>
      <c r="CJ198" s="331"/>
      <c r="CK198" s="1021"/>
      <c r="CL198" s="1021"/>
      <c r="CM198" s="1021"/>
      <c r="CN198" s="1021"/>
      <c r="CO198" s="1021"/>
      <c r="CP198" s="1021"/>
      <c r="CQ198" s="274"/>
      <c r="CR198" s="275"/>
      <c r="CS198" s="275"/>
      <c r="CT198" s="275"/>
      <c r="CU198" s="275"/>
      <c r="CV198" s="275"/>
      <c r="CW198" s="275"/>
      <c r="CX198" s="275"/>
      <c r="CY198" s="1021"/>
      <c r="CZ198" s="1021"/>
      <c r="DA198" s="1021"/>
      <c r="DB198" s="1021"/>
      <c r="DC198" s="274"/>
      <c r="DD198" s="275"/>
      <c r="DE198" s="275"/>
      <c r="DF198" s="275"/>
      <c r="DG198" s="275"/>
      <c r="DH198" s="275"/>
      <c r="DI198" s="275"/>
      <c r="DJ198" s="275"/>
      <c r="DK198" s="1021"/>
      <c r="DL198" s="1021"/>
      <c r="DM198" s="1021"/>
      <c r="DN198" s="1021"/>
      <c r="DO198" s="331">
        <f>SUM(CQ198:DN198)</f>
        <v>0</v>
      </c>
      <c r="DP198" s="275"/>
      <c r="DQ198" s="275"/>
      <c r="DR198" s="275"/>
      <c r="DS198" s="275"/>
      <c r="DT198" s="275"/>
      <c r="DU198" s="275"/>
      <c r="DV198" s="275"/>
      <c r="DW198" s="1021"/>
      <c r="DX198" s="1021"/>
      <c r="DY198" s="1021"/>
      <c r="DZ198" s="1021"/>
      <c r="EA198" s="1021"/>
      <c r="EB198" s="1021"/>
      <c r="EC198" s="1021"/>
      <c r="ED198" s="1022"/>
    </row>
    <row r="199" spans="1:135" ht="15" customHeight="1" thickBot="1">
      <c r="A199" s="447"/>
      <c r="B199" s="774"/>
      <c r="C199" s="774"/>
      <c r="D199" s="448"/>
      <c r="E199" s="448"/>
      <c r="F199" s="449"/>
      <c r="G199" s="143" t="s">
        <v>336</v>
      </c>
      <c r="H199" s="409"/>
      <c r="I199" s="409"/>
      <c r="J199" s="409"/>
      <c r="K199" s="409"/>
      <c r="L199" s="409"/>
      <c r="M199" s="409"/>
      <c r="N199" s="409"/>
      <c r="O199" s="409"/>
      <c r="P199" s="409"/>
      <c r="Q199" s="409"/>
      <c r="R199" s="409"/>
      <c r="S199" s="409"/>
      <c r="T199" s="409"/>
      <c r="U199" s="409"/>
      <c r="V199" s="409"/>
      <c r="W199" s="409"/>
      <c r="X199" s="409"/>
      <c r="Y199" s="409"/>
      <c r="Z199" s="409"/>
      <c r="AA199" s="787"/>
      <c r="AB199" s="922">
        <v>2</v>
      </c>
      <c r="AC199" s="923"/>
      <c r="AD199" s="924"/>
      <c r="AE199" s="925">
        <v>5</v>
      </c>
      <c r="AF199" s="923"/>
      <c r="AG199" s="924"/>
      <c r="AH199" s="925">
        <v>4</v>
      </c>
      <c r="AI199" s="923"/>
      <c r="AJ199" s="923"/>
      <c r="AK199" s="291">
        <f>SUM(AK193:AX198)</f>
        <v>146923</v>
      </c>
      <c r="AL199" s="686"/>
      <c r="AM199" s="686"/>
      <c r="AN199" s="686"/>
      <c r="AO199" s="686"/>
      <c r="AP199" s="686"/>
      <c r="AQ199" s="686"/>
      <c r="AR199" s="686"/>
      <c r="AS199" s="1023"/>
      <c r="AT199" s="1023"/>
      <c r="AU199" s="1023"/>
      <c r="AV199" s="1023"/>
      <c r="AW199" s="1023"/>
      <c r="AX199" s="1023"/>
      <c r="AY199" s="291">
        <f>SUM(AY193:BL198)</f>
        <v>12519</v>
      </c>
      <c r="AZ199" s="686"/>
      <c r="BA199" s="686"/>
      <c r="BB199" s="686"/>
      <c r="BC199" s="686"/>
      <c r="BD199" s="686"/>
      <c r="BE199" s="686"/>
      <c r="BF199" s="686"/>
      <c r="BG199" s="1023"/>
      <c r="BH199" s="1023"/>
      <c r="BI199" s="1023"/>
      <c r="BJ199" s="1023"/>
      <c r="BK199" s="1023"/>
      <c r="BL199" s="1023"/>
      <c r="BM199" s="291">
        <f>SUM(BM193:BZ198)</f>
        <v>1296</v>
      </c>
      <c r="BN199" s="686"/>
      <c r="BO199" s="686"/>
      <c r="BP199" s="686"/>
      <c r="BQ199" s="686"/>
      <c r="BR199" s="686"/>
      <c r="BS199" s="686"/>
      <c r="BT199" s="686"/>
      <c r="BU199" s="1023"/>
      <c r="BV199" s="1023"/>
      <c r="BW199" s="1023"/>
      <c r="BX199" s="1023"/>
      <c r="BY199" s="1023"/>
      <c r="BZ199" s="1023"/>
      <c r="CA199" s="291">
        <f>SUM(AK199:BZ199)</f>
        <v>160738</v>
      </c>
      <c r="CB199" s="291"/>
      <c r="CC199" s="291"/>
      <c r="CD199" s="291"/>
      <c r="CE199" s="291"/>
      <c r="CF199" s="291"/>
      <c r="CG199" s="291"/>
      <c r="CH199" s="291"/>
      <c r="CI199" s="291"/>
      <c r="CJ199" s="291"/>
      <c r="CK199" s="1023"/>
      <c r="CL199" s="1023"/>
      <c r="CM199" s="1023"/>
      <c r="CN199" s="1023"/>
      <c r="CO199" s="1023"/>
      <c r="CP199" s="1023"/>
      <c r="CQ199" s="291">
        <f>SUM(CQ193:DB198)</f>
        <v>3548</v>
      </c>
      <c r="CR199" s="686"/>
      <c r="CS199" s="686"/>
      <c r="CT199" s="686"/>
      <c r="CU199" s="686"/>
      <c r="CV199" s="686"/>
      <c r="CW199" s="686"/>
      <c r="CX199" s="686"/>
      <c r="CY199" s="1023"/>
      <c r="CZ199" s="1023"/>
      <c r="DA199" s="1023"/>
      <c r="DB199" s="1023"/>
      <c r="DC199" s="291">
        <f>SUM(DC193:DN198)</f>
        <v>0</v>
      </c>
      <c r="DD199" s="686"/>
      <c r="DE199" s="686"/>
      <c r="DF199" s="686"/>
      <c r="DG199" s="686"/>
      <c r="DH199" s="686"/>
      <c r="DI199" s="686"/>
      <c r="DJ199" s="686"/>
      <c r="DK199" s="1023"/>
      <c r="DL199" s="1023"/>
      <c r="DM199" s="1023"/>
      <c r="DN199" s="1023"/>
      <c r="DO199" s="291">
        <f>SUM(CQ199:DN199)</f>
        <v>3548</v>
      </c>
      <c r="DP199" s="686"/>
      <c r="DQ199" s="686"/>
      <c r="DR199" s="686"/>
      <c r="DS199" s="686"/>
      <c r="DT199" s="686"/>
      <c r="DU199" s="686"/>
      <c r="DV199" s="686"/>
      <c r="DW199" s="1023"/>
      <c r="DX199" s="1023"/>
      <c r="DY199" s="1023"/>
      <c r="DZ199" s="1023"/>
      <c r="EA199" s="1023"/>
      <c r="EB199" s="1023"/>
      <c r="EC199" s="1023"/>
      <c r="ED199" s="1024"/>
    </row>
    <row r="200" spans="1:135" ht="15" customHeight="1">
      <c r="A200" s="567"/>
      <c r="B200" s="788"/>
      <c r="C200" s="788"/>
      <c r="D200" s="567"/>
      <c r="E200" s="567"/>
      <c r="F200" s="567"/>
      <c r="G200" s="205"/>
      <c r="H200" s="789"/>
      <c r="I200" s="789"/>
      <c r="J200" s="789"/>
      <c r="K200" s="789"/>
      <c r="L200" s="789"/>
      <c r="M200" s="789"/>
      <c r="N200" s="789"/>
      <c r="O200" s="789"/>
      <c r="P200" s="789"/>
      <c r="Q200" s="789"/>
      <c r="R200" s="789"/>
      <c r="S200" s="789"/>
      <c r="T200" s="789"/>
      <c r="U200" s="789"/>
      <c r="V200" s="789"/>
      <c r="W200" s="789"/>
      <c r="X200" s="789"/>
      <c r="Y200" s="789"/>
      <c r="Z200" s="789"/>
      <c r="AA200" s="789"/>
      <c r="AB200" s="980"/>
      <c r="AC200" s="980"/>
      <c r="AD200" s="980"/>
      <c r="AE200" s="980"/>
      <c r="AF200" s="928"/>
      <c r="AG200" s="928"/>
      <c r="AH200" s="928"/>
      <c r="AI200" s="928"/>
      <c r="AJ200" s="928"/>
      <c r="AK200" s="220"/>
      <c r="AL200" s="571"/>
      <c r="AM200" s="571"/>
      <c r="AN200" s="571"/>
      <c r="AO200" s="571"/>
      <c r="AP200" s="571"/>
      <c r="AQ200" s="571"/>
      <c r="AR200" s="571"/>
      <c r="AS200" s="1001"/>
      <c r="AT200" s="1001"/>
      <c r="AU200" s="1001"/>
      <c r="AV200" s="1001"/>
      <c r="AW200" s="1001"/>
      <c r="AX200" s="1001"/>
      <c r="AY200" s="220"/>
      <c r="AZ200" s="571"/>
      <c r="BA200" s="571"/>
      <c r="BB200" s="571"/>
      <c r="BC200" s="571"/>
      <c r="BD200" s="571"/>
      <c r="BE200" s="571"/>
      <c r="BF200" s="571"/>
      <c r="BG200" s="1001"/>
      <c r="BH200" s="1001"/>
      <c r="BI200" s="1001"/>
      <c r="BJ200" s="1001"/>
      <c r="BK200" s="1001"/>
      <c r="BL200" s="1001"/>
      <c r="BM200" s="220"/>
      <c r="BN200" s="571"/>
      <c r="BO200" s="571"/>
      <c r="BP200" s="571"/>
      <c r="BQ200" s="571"/>
      <c r="BR200" s="571"/>
      <c r="BS200" s="571"/>
      <c r="BT200" s="571"/>
      <c r="BU200" s="1001"/>
      <c r="BV200" s="1001"/>
      <c r="BW200" s="1001"/>
      <c r="BX200" s="1001"/>
      <c r="BY200" s="1001"/>
      <c r="BZ200" s="1001"/>
      <c r="CA200" s="220"/>
      <c r="CB200" s="220"/>
      <c r="CC200" s="220"/>
      <c r="CD200" s="220"/>
      <c r="CE200" s="220"/>
      <c r="CF200" s="220"/>
      <c r="CG200" s="220"/>
      <c r="CH200" s="220"/>
      <c r="CI200" s="220"/>
      <c r="CJ200" s="220"/>
      <c r="CK200" s="1001"/>
      <c r="CL200" s="1001"/>
      <c r="CM200" s="1001"/>
      <c r="CN200" s="1001"/>
      <c r="CO200" s="1001"/>
      <c r="CP200" s="1001"/>
      <c r="CQ200" s="220"/>
      <c r="CR200" s="571"/>
      <c r="CS200" s="571"/>
      <c r="CT200" s="571"/>
      <c r="CU200" s="571"/>
      <c r="CV200" s="571"/>
      <c r="CW200" s="571"/>
      <c r="CX200" s="571"/>
      <c r="CY200" s="1001"/>
      <c r="CZ200" s="1001"/>
      <c r="DA200" s="1001"/>
      <c r="DB200" s="1001"/>
      <c r="DC200" s="220"/>
      <c r="DD200" s="571"/>
      <c r="DE200" s="571"/>
      <c r="DF200" s="571"/>
      <c r="DG200" s="571"/>
      <c r="DH200" s="571"/>
      <c r="DI200" s="571"/>
      <c r="DJ200" s="571"/>
      <c r="DK200" s="1001"/>
      <c r="DL200" s="1001"/>
      <c r="DM200" s="1001"/>
      <c r="DN200" s="1001"/>
      <c r="DO200" s="220"/>
      <c r="DP200" s="571"/>
      <c r="DQ200" s="571"/>
      <c r="DR200" s="571"/>
      <c r="DS200" s="571"/>
      <c r="DT200" s="571"/>
      <c r="DU200" s="571"/>
      <c r="DV200" s="571"/>
      <c r="DW200" s="1001"/>
      <c r="DX200" s="1001"/>
      <c r="DY200" s="1001"/>
      <c r="DZ200" s="1001"/>
      <c r="EA200" s="1001"/>
      <c r="EB200" s="1001"/>
      <c r="EC200" s="1001"/>
      <c r="ED200" s="1001"/>
    </row>
    <row r="201" spans="1:135" ht="12.75" customHeight="1">
      <c r="A201" s="899"/>
      <c r="B201" s="899"/>
      <c r="C201" s="899"/>
      <c r="D201" s="899"/>
      <c r="E201" s="899"/>
      <c r="F201" s="899"/>
      <c r="G201" s="900"/>
      <c r="H201" s="901" t="s">
        <v>55</v>
      </c>
      <c r="I201" s="935"/>
      <c r="J201" s="935"/>
      <c r="K201" s="935"/>
      <c r="L201" s="935"/>
      <c r="M201" s="935"/>
      <c r="N201" s="935"/>
      <c r="O201" s="935"/>
      <c r="P201" s="935"/>
      <c r="Q201" s="935"/>
      <c r="R201" s="935"/>
      <c r="S201" s="935"/>
      <c r="T201" s="935"/>
      <c r="U201" s="935"/>
      <c r="V201" s="935"/>
      <c r="W201" s="935"/>
      <c r="X201" s="935"/>
      <c r="Y201" s="936"/>
      <c r="Z201" s="901" t="s">
        <v>460</v>
      </c>
      <c r="AA201" s="935"/>
      <c r="AB201" s="935"/>
      <c r="AC201" s="935"/>
      <c r="AD201" s="935"/>
      <c r="AE201" s="936"/>
      <c r="AF201" s="742" t="str">
        <f>"第57表　課税標準額段階別"&amp; 表00!CY5&amp;表00!DC5 &amp; "年度分所得割額等に関する調（つづき）
第11表関係　(4)算出税額に関する調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第57表　課税標準額段階別令和5年度分所得割額等に関する調（つづき）
第11表関係　(4)算出税額に関する調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201" s="742"/>
      <c r="AH201" s="742"/>
      <c r="AI201" s="742"/>
      <c r="AJ201" s="742"/>
      <c r="AK201" s="742"/>
      <c r="AL201" s="742"/>
      <c r="AM201" s="742"/>
      <c r="AN201" s="742"/>
      <c r="AO201" s="742"/>
      <c r="AP201" s="742"/>
      <c r="AQ201" s="742"/>
      <c r="AR201" s="742"/>
      <c r="AS201" s="742"/>
      <c r="AT201" s="742"/>
      <c r="AU201" s="742"/>
      <c r="AV201" s="742"/>
      <c r="AW201" s="742"/>
      <c r="AX201" s="742"/>
      <c r="AY201" s="742"/>
      <c r="AZ201" s="742"/>
      <c r="BA201" s="742"/>
      <c r="BB201" s="742"/>
      <c r="BC201" s="742"/>
      <c r="BD201" s="742"/>
      <c r="BE201" s="742"/>
      <c r="BF201" s="742"/>
      <c r="BG201" s="742"/>
      <c r="BH201" s="742"/>
      <c r="BI201" s="742"/>
      <c r="BJ201" s="742"/>
      <c r="BK201" s="742"/>
      <c r="BL201" s="742"/>
      <c r="BM201" s="742"/>
      <c r="BN201" s="742"/>
      <c r="BO201" s="742"/>
      <c r="BP201" s="742"/>
      <c r="BQ201" s="742"/>
      <c r="BR201" s="742"/>
      <c r="BS201" s="742"/>
      <c r="BT201" s="742"/>
      <c r="BU201" s="742"/>
      <c r="BV201" s="742"/>
      <c r="BW201" s="742"/>
      <c r="BX201" s="742"/>
      <c r="BY201" s="742"/>
      <c r="BZ201" s="742"/>
      <c r="CA201" s="742"/>
      <c r="CB201" s="742"/>
      <c r="CC201" s="742"/>
      <c r="CD201" s="742"/>
      <c r="CE201" s="742"/>
      <c r="CF201" s="742"/>
      <c r="CG201" s="742"/>
      <c r="CH201" s="742"/>
      <c r="CI201" s="742"/>
      <c r="CJ201" s="742"/>
      <c r="CK201" s="742"/>
      <c r="CL201" s="742"/>
      <c r="CM201" s="742"/>
      <c r="CN201" s="742"/>
      <c r="CO201" s="742"/>
      <c r="CP201" s="742"/>
      <c r="CQ201" s="742"/>
      <c r="CR201" s="742"/>
      <c r="CS201" s="742"/>
      <c r="CT201" s="742"/>
      <c r="CU201" s="742"/>
      <c r="CV201" s="742"/>
      <c r="CW201" s="742"/>
      <c r="CX201" s="742"/>
      <c r="CY201" s="902" t="s">
        <v>535</v>
      </c>
      <c r="CZ201" s="902"/>
      <c r="DA201" s="902"/>
      <c r="DB201" s="902"/>
      <c r="DC201" s="902"/>
      <c r="DD201" s="902"/>
      <c r="DE201" s="902"/>
      <c r="DF201" s="902"/>
      <c r="DG201" s="902"/>
      <c r="DH201" s="902"/>
      <c r="DI201" s="902"/>
      <c r="DJ201" s="902"/>
      <c r="DK201" s="121" t="str">
        <f>IF(DK41="","",DK41)</f>
        <v>三重県</v>
      </c>
      <c r="DL201" s="121"/>
      <c r="DM201" s="121"/>
      <c r="DN201" s="121"/>
      <c r="DO201" s="121"/>
      <c r="DP201" s="121"/>
      <c r="DQ201" s="121"/>
      <c r="DR201" s="121"/>
      <c r="DS201" s="121"/>
      <c r="DT201" s="121"/>
      <c r="DU201" s="121"/>
      <c r="DV201" s="121"/>
      <c r="DW201" s="121"/>
      <c r="DX201" s="121"/>
      <c r="DY201" s="121"/>
      <c r="DZ201" s="121"/>
      <c r="EA201" s="121"/>
      <c r="EB201" s="121"/>
      <c r="EC201" s="121"/>
      <c r="ED201" s="121"/>
      <c r="EE201" s="121"/>
    </row>
    <row r="202" spans="1:135" ht="12.75" customHeight="1" thickBot="1">
      <c r="A202" s="899"/>
      <c r="B202" s="899"/>
      <c r="C202" s="899"/>
      <c r="D202" s="899"/>
      <c r="E202" s="899"/>
      <c r="F202" s="899"/>
      <c r="G202" s="900"/>
      <c r="H202" s="939"/>
      <c r="I202" s="940"/>
      <c r="J202" s="940"/>
      <c r="K202" s="940"/>
      <c r="L202" s="940"/>
      <c r="M202" s="940"/>
      <c r="N202" s="940"/>
      <c r="O202" s="940"/>
      <c r="P202" s="940"/>
      <c r="Q202" s="940"/>
      <c r="R202" s="940"/>
      <c r="S202" s="940"/>
      <c r="T202" s="940"/>
      <c r="U202" s="940"/>
      <c r="V202" s="940"/>
      <c r="W202" s="940"/>
      <c r="X202" s="940"/>
      <c r="Y202" s="941"/>
      <c r="Z202" s="939"/>
      <c r="AA202" s="940"/>
      <c r="AB202" s="940"/>
      <c r="AC202" s="940"/>
      <c r="AD202" s="940"/>
      <c r="AE202" s="941"/>
      <c r="AF202" s="742"/>
      <c r="AG202" s="742"/>
      <c r="AH202" s="742"/>
      <c r="AI202" s="742"/>
      <c r="AJ202" s="742"/>
      <c r="AK202" s="742"/>
      <c r="AL202" s="742"/>
      <c r="AM202" s="742"/>
      <c r="AN202" s="742"/>
      <c r="AO202" s="742"/>
      <c r="AP202" s="742"/>
      <c r="AQ202" s="742"/>
      <c r="AR202" s="742"/>
      <c r="AS202" s="742"/>
      <c r="AT202" s="742"/>
      <c r="AU202" s="742"/>
      <c r="AV202" s="742"/>
      <c r="AW202" s="742"/>
      <c r="AX202" s="742"/>
      <c r="AY202" s="742"/>
      <c r="AZ202" s="742"/>
      <c r="BA202" s="742"/>
      <c r="BB202" s="742"/>
      <c r="BC202" s="742"/>
      <c r="BD202" s="742"/>
      <c r="BE202" s="742"/>
      <c r="BF202" s="742"/>
      <c r="BG202" s="742"/>
      <c r="BH202" s="742"/>
      <c r="BI202" s="742"/>
      <c r="BJ202" s="742"/>
      <c r="BK202" s="742"/>
      <c r="BL202" s="742"/>
      <c r="BM202" s="742"/>
      <c r="BN202" s="742"/>
      <c r="BO202" s="742"/>
      <c r="BP202" s="742"/>
      <c r="BQ202" s="742"/>
      <c r="BR202" s="742"/>
      <c r="BS202" s="742"/>
      <c r="BT202" s="742"/>
      <c r="BU202" s="742"/>
      <c r="BV202" s="742"/>
      <c r="BW202" s="742"/>
      <c r="BX202" s="742"/>
      <c r="BY202" s="742"/>
      <c r="BZ202" s="742"/>
      <c r="CA202" s="742"/>
      <c r="CB202" s="742"/>
      <c r="CC202" s="742"/>
      <c r="CD202" s="742"/>
      <c r="CE202" s="742"/>
      <c r="CF202" s="742"/>
      <c r="CG202" s="742"/>
      <c r="CH202" s="742"/>
      <c r="CI202" s="742"/>
      <c r="CJ202" s="742"/>
      <c r="CK202" s="742"/>
      <c r="CL202" s="742"/>
      <c r="CM202" s="742"/>
      <c r="CN202" s="742"/>
      <c r="CO202" s="742"/>
      <c r="CP202" s="742"/>
      <c r="CQ202" s="742"/>
      <c r="CR202" s="742"/>
      <c r="CS202" s="742"/>
      <c r="CT202" s="742"/>
      <c r="CU202" s="742"/>
      <c r="CV202" s="742"/>
      <c r="CW202" s="742"/>
      <c r="CX202" s="742"/>
      <c r="CY202" s="903"/>
      <c r="CZ202" s="903"/>
      <c r="DA202" s="903"/>
      <c r="DB202" s="903"/>
      <c r="DC202" s="903"/>
      <c r="DD202" s="903"/>
      <c r="DE202" s="903"/>
      <c r="DF202" s="903"/>
      <c r="DG202" s="903"/>
      <c r="DH202" s="903"/>
      <c r="DI202" s="903"/>
      <c r="DJ202" s="903"/>
      <c r="DK202" s="126"/>
      <c r="DL202" s="126"/>
      <c r="DM202" s="126"/>
      <c r="DN202" s="126"/>
      <c r="DO202" s="126"/>
      <c r="DP202" s="126"/>
      <c r="DQ202" s="126"/>
      <c r="DR202" s="126"/>
      <c r="DS202" s="126"/>
      <c r="DT202" s="126"/>
      <c r="DU202" s="126"/>
      <c r="DV202" s="126"/>
      <c r="DW202" s="126"/>
      <c r="DX202" s="126"/>
      <c r="DY202" s="126"/>
      <c r="DZ202" s="126"/>
      <c r="EA202" s="126"/>
      <c r="EB202" s="126"/>
      <c r="EC202" s="126"/>
      <c r="ED202" s="126"/>
      <c r="EE202" s="126"/>
    </row>
    <row r="203" spans="1:135" ht="25.5" customHeight="1" thickBot="1">
      <c r="A203" s="945"/>
      <c r="B203" s="573"/>
      <c r="C203" s="573"/>
      <c r="D203" s="573"/>
      <c r="E203" s="573"/>
      <c r="F203" s="573"/>
      <c r="G203" s="574"/>
      <c r="H203" s="905">
        <f>IF(H43="","",H43)</f>
        <v>2</v>
      </c>
      <c r="I203" s="906"/>
      <c r="J203" s="907"/>
      <c r="K203" s="905">
        <f>IF(K43="","",K43)</f>
        <v>4</v>
      </c>
      <c r="L203" s="906"/>
      <c r="M203" s="907"/>
      <c r="N203" s="905">
        <f>IF(N43="","",N43)</f>
        <v>2</v>
      </c>
      <c r="O203" s="906"/>
      <c r="P203" s="907"/>
      <c r="Q203" s="905">
        <f>IF(Q43="","",Q43)</f>
        <v>0</v>
      </c>
      <c r="R203" s="906"/>
      <c r="S203" s="907"/>
      <c r="T203" s="905">
        <f>IF(T43="","",T43)</f>
        <v>2</v>
      </c>
      <c r="U203" s="906"/>
      <c r="V203" s="907"/>
      <c r="W203" s="905">
        <f>IF(W43="","",W43)</f>
        <v>1</v>
      </c>
      <c r="X203" s="906"/>
      <c r="Y203" s="907"/>
      <c r="Z203" s="908">
        <v>5</v>
      </c>
      <c r="AA203" s="134"/>
      <c r="AB203" s="135"/>
      <c r="AC203" s="905">
        <v>7</v>
      </c>
      <c r="AD203" s="137"/>
      <c r="AE203" s="138"/>
      <c r="AF203" s="742"/>
      <c r="AG203" s="742"/>
      <c r="AH203" s="742"/>
      <c r="AI203" s="742"/>
      <c r="AJ203" s="742"/>
      <c r="AK203" s="742"/>
      <c r="AL203" s="742"/>
      <c r="AM203" s="742"/>
      <c r="AN203" s="742"/>
      <c r="AO203" s="742"/>
      <c r="AP203" s="742"/>
      <c r="AQ203" s="742"/>
      <c r="AR203" s="742"/>
      <c r="AS203" s="742"/>
      <c r="AT203" s="742"/>
      <c r="AU203" s="742"/>
      <c r="AV203" s="742"/>
      <c r="AW203" s="742"/>
      <c r="AX203" s="742"/>
      <c r="AY203" s="742"/>
      <c r="AZ203" s="742"/>
      <c r="BA203" s="742"/>
      <c r="BB203" s="742"/>
      <c r="BC203" s="742"/>
      <c r="BD203" s="742"/>
      <c r="BE203" s="742"/>
      <c r="BF203" s="742"/>
      <c r="BG203" s="742"/>
      <c r="BH203" s="742"/>
      <c r="BI203" s="742"/>
      <c r="BJ203" s="742"/>
      <c r="BK203" s="742"/>
      <c r="BL203" s="742"/>
      <c r="BM203" s="742"/>
      <c r="BN203" s="742"/>
      <c r="BO203" s="742"/>
      <c r="BP203" s="742"/>
      <c r="BQ203" s="742"/>
      <c r="BR203" s="742"/>
      <c r="BS203" s="742"/>
      <c r="BT203" s="742"/>
      <c r="BU203" s="742"/>
      <c r="BV203" s="742"/>
      <c r="BW203" s="742"/>
      <c r="BX203" s="742"/>
      <c r="BY203" s="742"/>
      <c r="BZ203" s="742"/>
      <c r="CA203" s="742"/>
      <c r="CB203" s="742"/>
      <c r="CC203" s="742"/>
      <c r="CD203" s="742"/>
      <c r="CE203" s="742"/>
      <c r="CF203" s="742"/>
      <c r="CG203" s="742"/>
      <c r="CH203" s="742"/>
      <c r="CI203" s="742"/>
      <c r="CJ203" s="742"/>
      <c r="CK203" s="742"/>
      <c r="CL203" s="742"/>
      <c r="CM203" s="742"/>
      <c r="CN203" s="742"/>
      <c r="CO203" s="742"/>
      <c r="CP203" s="742"/>
      <c r="CQ203" s="742"/>
      <c r="CR203" s="742"/>
      <c r="CS203" s="742"/>
      <c r="CT203" s="742"/>
      <c r="CU203" s="742"/>
      <c r="CV203" s="742"/>
      <c r="CW203" s="742"/>
      <c r="CX203" s="742"/>
      <c r="CY203" s="903" t="s">
        <v>458</v>
      </c>
      <c r="CZ203" s="903"/>
      <c r="DA203" s="903"/>
      <c r="DB203" s="903"/>
      <c r="DC203" s="903"/>
      <c r="DD203" s="903"/>
      <c r="DE203" s="903"/>
      <c r="DF203" s="903"/>
      <c r="DG203" s="903"/>
      <c r="DH203" s="903"/>
      <c r="DI203" s="903"/>
      <c r="DJ203" s="903"/>
      <c r="DK203" s="139" t="str">
        <f>IF(DK43="","",DK43)</f>
        <v>四日市市</v>
      </c>
      <c r="DL203" s="139"/>
      <c r="DM203" s="139"/>
      <c r="DN203" s="139"/>
      <c r="DO203" s="139"/>
      <c r="DP203" s="139"/>
      <c r="DQ203" s="139"/>
      <c r="DR203" s="139"/>
      <c r="DS203" s="139"/>
      <c r="DT203" s="139"/>
      <c r="DU203" s="139"/>
      <c r="DV203" s="139"/>
      <c r="DW203" s="139"/>
      <c r="DX203" s="139"/>
      <c r="DY203" s="139"/>
      <c r="DZ203" s="139"/>
      <c r="EA203" s="139"/>
      <c r="EB203" s="139"/>
      <c r="EC203" s="139"/>
      <c r="ED203" s="139"/>
      <c r="EE203" s="139"/>
    </row>
    <row r="204" spans="1:135" ht="13.5" customHeight="1">
      <c r="AF204" s="742"/>
      <c r="AG204" s="742"/>
      <c r="AH204" s="742"/>
      <c r="AI204" s="742"/>
      <c r="AJ204" s="742"/>
      <c r="AK204" s="742"/>
      <c r="AL204" s="742"/>
      <c r="AM204" s="742"/>
      <c r="AN204" s="742"/>
      <c r="AO204" s="742"/>
      <c r="AP204" s="742"/>
      <c r="AQ204" s="742"/>
      <c r="AR204" s="742"/>
      <c r="AS204" s="742"/>
      <c r="AT204" s="742"/>
      <c r="AU204" s="742"/>
      <c r="AV204" s="742"/>
      <c r="AW204" s="742"/>
      <c r="AX204" s="742"/>
      <c r="AY204" s="742"/>
      <c r="AZ204" s="742"/>
      <c r="BA204" s="742"/>
      <c r="BB204" s="742"/>
      <c r="BC204" s="742"/>
      <c r="BD204" s="742"/>
      <c r="BE204" s="742"/>
      <c r="BF204" s="742"/>
      <c r="BG204" s="742"/>
      <c r="BH204" s="742"/>
      <c r="BI204" s="742"/>
      <c r="BJ204" s="742"/>
      <c r="BK204" s="742"/>
      <c r="BL204" s="742"/>
      <c r="BM204" s="742"/>
      <c r="BN204" s="742"/>
      <c r="BO204" s="742"/>
      <c r="BP204" s="742"/>
      <c r="BQ204" s="742"/>
      <c r="BR204" s="742"/>
      <c r="BS204" s="742"/>
      <c r="BT204" s="742"/>
      <c r="BU204" s="742"/>
      <c r="BV204" s="742"/>
      <c r="BW204" s="742"/>
      <c r="BX204" s="742"/>
      <c r="BY204" s="742"/>
      <c r="BZ204" s="742"/>
      <c r="CA204" s="742"/>
      <c r="CB204" s="742"/>
      <c r="CC204" s="742"/>
      <c r="CD204" s="742"/>
      <c r="CE204" s="742"/>
      <c r="CF204" s="742"/>
      <c r="CG204" s="742"/>
      <c r="CH204" s="742"/>
      <c r="CI204" s="742"/>
      <c r="CJ204" s="742"/>
      <c r="CK204" s="742"/>
      <c r="CL204" s="742"/>
      <c r="CM204" s="742"/>
      <c r="CN204" s="742"/>
      <c r="CO204" s="742"/>
      <c r="CP204" s="742"/>
      <c r="CQ204" s="742"/>
      <c r="CR204" s="742"/>
      <c r="CS204" s="742"/>
      <c r="CT204" s="742"/>
      <c r="CU204" s="742"/>
      <c r="CV204" s="742"/>
      <c r="CW204" s="742"/>
      <c r="CX204" s="742"/>
    </row>
    <row r="205" spans="1:135" ht="13.5" customHeight="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c r="BG205" s="141"/>
      <c r="BH205" s="141"/>
      <c r="BI205" s="141"/>
      <c r="BJ205" s="141"/>
      <c r="BK205" s="141"/>
      <c r="BL205" s="141"/>
      <c r="BM205" s="141"/>
      <c r="BN205" s="141"/>
      <c r="BO205" s="141"/>
      <c r="BP205" s="141"/>
      <c r="BQ205" s="141"/>
      <c r="BR205" s="141"/>
      <c r="BS205" s="141"/>
      <c r="BT205" s="141"/>
      <c r="BU205" s="141"/>
      <c r="BV205" s="141"/>
      <c r="BW205" s="141"/>
      <c r="BX205" s="141"/>
      <c r="BY205" s="141"/>
      <c r="BZ205" s="141"/>
      <c r="CA205" s="141"/>
      <c r="CB205" s="141"/>
      <c r="CC205" s="141"/>
      <c r="CD205" s="141"/>
      <c r="CE205" s="141"/>
      <c r="CF205" s="141"/>
      <c r="CG205" s="141"/>
      <c r="CH205" s="141"/>
    </row>
    <row r="206" spans="1:135" ht="13.5" customHeight="1">
      <c r="AK206" s="142" t="s">
        <v>760</v>
      </c>
      <c r="AL206" s="142"/>
      <c r="AM206" s="142"/>
      <c r="AN206" s="142"/>
      <c r="AO206" s="142"/>
      <c r="AP206" s="142"/>
      <c r="AQ206" s="142"/>
      <c r="AR206" s="142"/>
      <c r="AS206" s="142"/>
      <c r="AT206" s="142"/>
      <c r="AU206" s="142"/>
      <c r="AV206" s="142" t="s">
        <v>120</v>
      </c>
      <c r="AW206" s="142"/>
      <c r="AX206" s="142"/>
      <c r="AY206" s="142"/>
      <c r="AZ206" s="142"/>
      <c r="BA206" s="142"/>
      <c r="BB206" s="142"/>
      <c r="BC206" s="142"/>
      <c r="BD206" s="142"/>
      <c r="BE206" s="142"/>
      <c r="BF206" s="142"/>
      <c r="BG206" s="142" t="s">
        <v>321</v>
      </c>
      <c r="BH206" s="142"/>
      <c r="BI206" s="142"/>
      <c r="BJ206" s="142"/>
      <c r="BK206" s="142"/>
      <c r="BL206" s="142"/>
      <c r="BM206" s="142"/>
      <c r="BN206" s="142"/>
      <c r="BO206" s="142"/>
      <c r="BP206" s="142"/>
      <c r="BQ206" s="142"/>
      <c r="BR206" s="640" t="s">
        <v>322</v>
      </c>
      <c r="BS206" s="640"/>
      <c r="BT206" s="640"/>
      <c r="BU206" s="640"/>
      <c r="BV206" s="640"/>
      <c r="BW206" s="640"/>
      <c r="BX206" s="640"/>
      <c r="BY206" s="640"/>
      <c r="BZ206" s="640"/>
      <c r="CA206" s="640"/>
      <c r="CB206" s="640"/>
      <c r="CC206" s="640" t="s">
        <v>791</v>
      </c>
      <c r="CD206" s="640"/>
      <c r="CE206" s="640"/>
      <c r="CF206" s="640"/>
      <c r="CG206" s="640"/>
      <c r="CH206" s="640"/>
      <c r="CI206" s="640"/>
      <c r="CJ206" s="640"/>
      <c r="CK206" s="640"/>
      <c r="CL206" s="640"/>
      <c r="CM206" s="861"/>
      <c r="CN206" s="861"/>
      <c r="CO206" s="861"/>
      <c r="CP206" s="861"/>
      <c r="CQ206" s="861"/>
      <c r="CR206" s="861"/>
      <c r="CS206" s="861"/>
      <c r="CT206" s="861"/>
      <c r="CU206" s="861"/>
      <c r="CV206" s="861"/>
      <c r="CW206" s="861"/>
    </row>
    <row r="207" spans="1:135" ht="15" customHeight="1">
      <c r="A207" s="468" t="s">
        <v>124</v>
      </c>
      <c r="B207" s="469"/>
      <c r="C207" s="469"/>
      <c r="D207" s="469"/>
      <c r="E207" s="469"/>
      <c r="F207" s="469"/>
      <c r="G207" s="469"/>
      <c r="H207" s="469"/>
      <c r="I207" s="469"/>
      <c r="J207" s="469"/>
      <c r="K207" s="469"/>
      <c r="L207" s="469"/>
      <c r="M207" s="469"/>
      <c r="N207" s="469"/>
      <c r="O207" s="469"/>
      <c r="P207" s="469"/>
      <c r="Q207" s="469"/>
      <c r="R207" s="469"/>
      <c r="S207" s="469"/>
      <c r="T207" s="469"/>
      <c r="U207" s="469"/>
      <c r="V207" s="469"/>
      <c r="W207" s="469"/>
      <c r="X207" s="469"/>
      <c r="Y207" s="469"/>
      <c r="Z207" s="469"/>
      <c r="AA207" s="470"/>
      <c r="AB207" s="92" t="s">
        <v>496</v>
      </c>
      <c r="AC207" s="346"/>
      <c r="AD207" s="346"/>
      <c r="AE207" s="346"/>
      <c r="AF207" s="346"/>
      <c r="AG207" s="346"/>
      <c r="AH207" s="346"/>
      <c r="AI207" s="346"/>
      <c r="AJ207" s="347"/>
      <c r="AK207" s="1026" t="s">
        <v>788</v>
      </c>
      <c r="AL207" s="1027"/>
      <c r="AM207" s="1027"/>
      <c r="AN207" s="1027"/>
      <c r="AO207" s="1027"/>
      <c r="AP207" s="1027"/>
      <c r="AQ207" s="1027"/>
      <c r="AR207" s="1027"/>
      <c r="AS207" s="1027"/>
      <c r="AT207" s="1027"/>
      <c r="AU207" s="1027"/>
      <c r="AV207" s="1026" t="s">
        <v>789</v>
      </c>
      <c r="AW207" s="1027"/>
      <c r="AX207" s="1027"/>
      <c r="AY207" s="1027"/>
      <c r="AZ207" s="1027"/>
      <c r="BA207" s="1027"/>
      <c r="BB207" s="1027"/>
      <c r="BC207" s="1027"/>
      <c r="BD207" s="1027"/>
      <c r="BE207" s="1027"/>
      <c r="BF207" s="1027"/>
      <c r="BG207" s="199" t="s">
        <v>790</v>
      </c>
      <c r="BH207" s="200"/>
      <c r="BI207" s="200"/>
      <c r="BJ207" s="200"/>
      <c r="BK207" s="200"/>
      <c r="BL207" s="200"/>
      <c r="BM207" s="200"/>
      <c r="BN207" s="200"/>
      <c r="BO207" s="200"/>
      <c r="BP207" s="200"/>
      <c r="BQ207" s="201"/>
      <c r="BR207" s="199" t="s">
        <v>756</v>
      </c>
      <c r="BS207" s="200"/>
      <c r="BT207" s="200"/>
      <c r="BU207" s="200"/>
      <c r="BV207" s="200"/>
      <c r="BW207" s="200"/>
      <c r="BX207" s="200"/>
      <c r="BY207" s="200"/>
      <c r="BZ207" s="200"/>
      <c r="CA207" s="200"/>
      <c r="CB207" s="201"/>
      <c r="CC207" s="92" t="s">
        <v>566</v>
      </c>
      <c r="CD207" s="93"/>
      <c r="CE207" s="93"/>
      <c r="CF207" s="93"/>
      <c r="CG207" s="93"/>
      <c r="CH207" s="93"/>
      <c r="CI207" s="93"/>
      <c r="CJ207" s="93"/>
      <c r="CK207" s="93"/>
      <c r="CL207" s="94"/>
      <c r="CM207" s="149" t="s">
        <v>89</v>
      </c>
      <c r="CN207" s="150"/>
      <c r="CO207" s="150"/>
      <c r="CP207" s="150"/>
      <c r="CQ207" s="150"/>
      <c r="CR207" s="150"/>
      <c r="CS207" s="150"/>
      <c r="CT207" s="151"/>
    </row>
    <row r="208" spans="1:135" ht="10.5" customHeight="1">
      <c r="A208" s="471"/>
      <c r="B208" s="472"/>
      <c r="C208" s="472"/>
      <c r="D208" s="472"/>
      <c r="E208" s="472"/>
      <c r="F208" s="472"/>
      <c r="G208" s="472"/>
      <c r="H208" s="472"/>
      <c r="I208" s="472"/>
      <c r="J208" s="472"/>
      <c r="K208" s="472"/>
      <c r="L208" s="472"/>
      <c r="M208" s="472"/>
      <c r="N208" s="472"/>
      <c r="O208" s="472"/>
      <c r="P208" s="472"/>
      <c r="Q208" s="472"/>
      <c r="R208" s="472"/>
      <c r="S208" s="472"/>
      <c r="T208" s="472"/>
      <c r="U208" s="472"/>
      <c r="V208" s="472"/>
      <c r="W208" s="472"/>
      <c r="X208" s="472"/>
      <c r="Y208" s="472"/>
      <c r="Z208" s="472"/>
      <c r="AA208" s="473"/>
      <c r="AB208" s="349"/>
      <c r="AC208" s="350"/>
      <c r="AD208" s="350"/>
      <c r="AE208" s="350"/>
      <c r="AF208" s="350"/>
      <c r="AG208" s="350"/>
      <c r="AH208" s="350"/>
      <c r="AI208" s="350"/>
      <c r="AJ208" s="351"/>
      <c r="AK208" s="1028"/>
      <c r="AL208" s="1029"/>
      <c r="AM208" s="1029"/>
      <c r="AN208" s="1029"/>
      <c r="AO208" s="1029"/>
      <c r="AP208" s="1029"/>
      <c r="AQ208" s="1029"/>
      <c r="AR208" s="1029"/>
      <c r="AS208" s="1029"/>
      <c r="AT208" s="1029"/>
      <c r="AU208" s="1029"/>
      <c r="AV208" s="1028"/>
      <c r="AW208" s="1029"/>
      <c r="AX208" s="1029"/>
      <c r="AY208" s="1029"/>
      <c r="AZ208" s="1029"/>
      <c r="BA208" s="1029"/>
      <c r="BB208" s="1029"/>
      <c r="BC208" s="1029"/>
      <c r="BD208" s="1029"/>
      <c r="BE208" s="1029"/>
      <c r="BF208" s="1029"/>
      <c r="BG208" s="206"/>
      <c r="BH208" s="207"/>
      <c r="BI208" s="207"/>
      <c r="BJ208" s="207"/>
      <c r="BK208" s="207"/>
      <c r="BL208" s="207"/>
      <c r="BM208" s="207"/>
      <c r="BN208" s="207"/>
      <c r="BO208" s="207"/>
      <c r="BP208" s="207"/>
      <c r="BQ208" s="1030"/>
      <c r="BR208" s="206"/>
      <c r="BS208" s="207"/>
      <c r="BT208" s="207"/>
      <c r="BU208" s="207"/>
      <c r="BV208" s="207"/>
      <c r="BW208" s="207"/>
      <c r="BX208" s="207"/>
      <c r="BY208" s="207"/>
      <c r="BZ208" s="207"/>
      <c r="CA208" s="207"/>
      <c r="CB208" s="1030"/>
      <c r="CC208" s="146"/>
      <c r="CD208" s="147"/>
      <c r="CE208" s="147"/>
      <c r="CF208" s="147"/>
      <c r="CG208" s="147"/>
      <c r="CH208" s="147"/>
      <c r="CI208" s="147"/>
      <c r="CJ208" s="147"/>
      <c r="CK208" s="147"/>
      <c r="CL208" s="148"/>
      <c r="CM208" s="208"/>
      <c r="CN208" s="209"/>
      <c r="CO208" s="209"/>
      <c r="CP208" s="209"/>
      <c r="CQ208" s="209"/>
      <c r="CR208" s="209"/>
      <c r="CS208" s="209"/>
      <c r="CT208" s="211"/>
    </row>
    <row r="209" spans="1:124" ht="15" customHeight="1">
      <c r="A209" s="471"/>
      <c r="B209" s="472"/>
      <c r="C209" s="472"/>
      <c r="D209" s="472"/>
      <c r="E209" s="472"/>
      <c r="F209" s="472"/>
      <c r="G209" s="472"/>
      <c r="H209" s="472"/>
      <c r="I209" s="472"/>
      <c r="J209" s="472"/>
      <c r="K209" s="472"/>
      <c r="L209" s="472"/>
      <c r="M209" s="472"/>
      <c r="N209" s="472"/>
      <c r="O209" s="472"/>
      <c r="P209" s="472"/>
      <c r="Q209" s="472"/>
      <c r="R209" s="472"/>
      <c r="S209" s="472"/>
      <c r="T209" s="472"/>
      <c r="U209" s="472"/>
      <c r="V209" s="472"/>
      <c r="W209" s="472"/>
      <c r="X209" s="472"/>
      <c r="Y209" s="472"/>
      <c r="Z209" s="472"/>
      <c r="AA209" s="473"/>
      <c r="AB209" s="349"/>
      <c r="AC209" s="350"/>
      <c r="AD209" s="350"/>
      <c r="AE209" s="350"/>
      <c r="AF209" s="350"/>
      <c r="AG209" s="350"/>
      <c r="AH209" s="350"/>
      <c r="AI209" s="350"/>
      <c r="AJ209" s="351"/>
      <c r="AK209" s="1028"/>
      <c r="AL209" s="1029"/>
      <c r="AM209" s="1029"/>
      <c r="AN209" s="1029"/>
      <c r="AO209" s="1029"/>
      <c r="AP209" s="1029"/>
      <c r="AQ209" s="1029"/>
      <c r="AR209" s="1029"/>
      <c r="AS209" s="1029"/>
      <c r="AT209" s="1029"/>
      <c r="AU209" s="1029"/>
      <c r="AV209" s="1028"/>
      <c r="AW209" s="1029"/>
      <c r="AX209" s="1029"/>
      <c r="AY209" s="1029"/>
      <c r="AZ209" s="1029"/>
      <c r="BA209" s="1029"/>
      <c r="BB209" s="1029"/>
      <c r="BC209" s="1029"/>
      <c r="BD209" s="1029"/>
      <c r="BE209" s="1029"/>
      <c r="BF209" s="1029"/>
      <c r="BG209" s="206"/>
      <c r="BH209" s="207"/>
      <c r="BI209" s="207"/>
      <c r="BJ209" s="207"/>
      <c r="BK209" s="207"/>
      <c r="BL209" s="207"/>
      <c r="BM209" s="207"/>
      <c r="BN209" s="207"/>
      <c r="BO209" s="207"/>
      <c r="BP209" s="207"/>
      <c r="BQ209" s="1030"/>
      <c r="BR209" s="206"/>
      <c r="BS209" s="207"/>
      <c r="BT209" s="207"/>
      <c r="BU209" s="207"/>
      <c r="BV209" s="207"/>
      <c r="BW209" s="207"/>
      <c r="BX209" s="207"/>
      <c r="BY209" s="207"/>
      <c r="BZ209" s="207"/>
      <c r="CA209" s="207"/>
      <c r="CB209" s="1030"/>
      <c r="CC209" s="146"/>
      <c r="CD209" s="147"/>
      <c r="CE209" s="147"/>
      <c r="CF209" s="147"/>
      <c r="CG209" s="147"/>
      <c r="CH209" s="147"/>
      <c r="CI209" s="147"/>
      <c r="CJ209" s="147"/>
      <c r="CK209" s="147"/>
      <c r="CL209" s="148"/>
      <c r="CM209" s="208"/>
      <c r="CN209" s="209"/>
      <c r="CO209" s="209"/>
      <c r="CP209" s="209"/>
      <c r="CQ209" s="209"/>
      <c r="CR209" s="209"/>
      <c r="CS209" s="209"/>
      <c r="CT209" s="211"/>
    </row>
    <row r="210" spans="1:124" ht="15" customHeight="1">
      <c r="A210" s="471"/>
      <c r="B210" s="472"/>
      <c r="C210" s="472"/>
      <c r="D210" s="472"/>
      <c r="E210" s="472"/>
      <c r="F210" s="472"/>
      <c r="G210" s="472"/>
      <c r="H210" s="472"/>
      <c r="I210" s="472"/>
      <c r="J210" s="472"/>
      <c r="K210" s="472"/>
      <c r="L210" s="472"/>
      <c r="M210" s="472"/>
      <c r="N210" s="472"/>
      <c r="O210" s="472"/>
      <c r="P210" s="472"/>
      <c r="Q210" s="472"/>
      <c r="R210" s="472"/>
      <c r="S210" s="472"/>
      <c r="T210" s="472"/>
      <c r="U210" s="472"/>
      <c r="V210" s="472"/>
      <c r="W210" s="472"/>
      <c r="X210" s="472"/>
      <c r="Y210" s="472"/>
      <c r="Z210" s="472"/>
      <c r="AA210" s="473"/>
      <c r="AB210" s="349"/>
      <c r="AC210" s="350"/>
      <c r="AD210" s="350"/>
      <c r="AE210" s="350"/>
      <c r="AF210" s="350"/>
      <c r="AG210" s="350"/>
      <c r="AH210" s="350"/>
      <c r="AI210" s="350"/>
      <c r="AJ210" s="351"/>
      <c r="AK210" s="1028"/>
      <c r="AL210" s="1029"/>
      <c r="AM210" s="1029"/>
      <c r="AN210" s="1029"/>
      <c r="AO210" s="1029"/>
      <c r="AP210" s="1029"/>
      <c r="AQ210" s="1029"/>
      <c r="AR210" s="1029"/>
      <c r="AS210" s="1029"/>
      <c r="AT210" s="1029"/>
      <c r="AU210" s="1029"/>
      <c r="AV210" s="1028"/>
      <c r="AW210" s="1029"/>
      <c r="AX210" s="1029"/>
      <c r="AY210" s="1029"/>
      <c r="AZ210" s="1029"/>
      <c r="BA210" s="1029"/>
      <c r="BB210" s="1029"/>
      <c r="BC210" s="1029"/>
      <c r="BD210" s="1029"/>
      <c r="BE210" s="1029"/>
      <c r="BF210" s="1029"/>
      <c r="BG210" s="206"/>
      <c r="BH210" s="207"/>
      <c r="BI210" s="207"/>
      <c r="BJ210" s="207"/>
      <c r="BK210" s="207"/>
      <c r="BL210" s="207"/>
      <c r="BM210" s="207"/>
      <c r="BN210" s="207"/>
      <c r="BO210" s="207"/>
      <c r="BP210" s="207"/>
      <c r="BQ210" s="1030"/>
      <c r="BR210" s="206"/>
      <c r="BS210" s="207"/>
      <c r="BT210" s="207"/>
      <c r="BU210" s="207"/>
      <c r="BV210" s="207"/>
      <c r="BW210" s="207"/>
      <c r="BX210" s="207"/>
      <c r="BY210" s="207"/>
      <c r="BZ210" s="207"/>
      <c r="CA210" s="207"/>
      <c r="CB210" s="1030"/>
      <c r="CC210" s="146"/>
      <c r="CD210" s="147"/>
      <c r="CE210" s="147"/>
      <c r="CF210" s="147"/>
      <c r="CG210" s="147"/>
      <c r="CH210" s="147"/>
      <c r="CI210" s="147"/>
      <c r="CJ210" s="147"/>
      <c r="CK210" s="147"/>
      <c r="CL210" s="148"/>
      <c r="CM210" s="208"/>
      <c r="CN210" s="209"/>
      <c r="CO210" s="209"/>
      <c r="CP210" s="209"/>
      <c r="CQ210" s="209"/>
      <c r="CR210" s="209"/>
      <c r="CS210" s="209"/>
      <c r="CT210" s="211"/>
    </row>
    <row r="211" spans="1:124" ht="15" customHeight="1">
      <c r="A211" s="471"/>
      <c r="B211" s="472"/>
      <c r="C211" s="472"/>
      <c r="D211" s="472"/>
      <c r="E211" s="472"/>
      <c r="F211" s="472"/>
      <c r="G211" s="472"/>
      <c r="H211" s="472"/>
      <c r="I211" s="472"/>
      <c r="J211" s="472"/>
      <c r="K211" s="472"/>
      <c r="L211" s="472"/>
      <c r="M211" s="472"/>
      <c r="N211" s="472"/>
      <c r="O211" s="472"/>
      <c r="P211" s="472"/>
      <c r="Q211" s="472"/>
      <c r="R211" s="472"/>
      <c r="S211" s="472"/>
      <c r="T211" s="472"/>
      <c r="U211" s="472"/>
      <c r="V211" s="472"/>
      <c r="W211" s="472"/>
      <c r="X211" s="472"/>
      <c r="Y211" s="472"/>
      <c r="Z211" s="472"/>
      <c r="AA211" s="473"/>
      <c r="AB211" s="349"/>
      <c r="AC211" s="350"/>
      <c r="AD211" s="350"/>
      <c r="AE211" s="350"/>
      <c r="AF211" s="350"/>
      <c r="AG211" s="350"/>
      <c r="AH211" s="350"/>
      <c r="AI211" s="350"/>
      <c r="AJ211" s="351"/>
      <c r="AK211" s="1028"/>
      <c r="AL211" s="1029"/>
      <c r="AM211" s="1029"/>
      <c r="AN211" s="1029"/>
      <c r="AO211" s="1029"/>
      <c r="AP211" s="1029"/>
      <c r="AQ211" s="1029"/>
      <c r="AR211" s="1029"/>
      <c r="AS211" s="1029"/>
      <c r="AT211" s="1029"/>
      <c r="AU211" s="1029"/>
      <c r="AV211" s="1028"/>
      <c r="AW211" s="1029"/>
      <c r="AX211" s="1029"/>
      <c r="AY211" s="1029"/>
      <c r="AZ211" s="1029"/>
      <c r="BA211" s="1029"/>
      <c r="BB211" s="1029"/>
      <c r="BC211" s="1029"/>
      <c r="BD211" s="1029"/>
      <c r="BE211" s="1029"/>
      <c r="BF211" s="1029"/>
      <c r="BG211" s="206"/>
      <c r="BH211" s="207"/>
      <c r="BI211" s="207"/>
      <c r="BJ211" s="207"/>
      <c r="BK211" s="207"/>
      <c r="BL211" s="207"/>
      <c r="BM211" s="207"/>
      <c r="BN211" s="207"/>
      <c r="BO211" s="207"/>
      <c r="BP211" s="207"/>
      <c r="BQ211" s="1030"/>
      <c r="BR211" s="206"/>
      <c r="BS211" s="207"/>
      <c r="BT211" s="207"/>
      <c r="BU211" s="207"/>
      <c r="BV211" s="207"/>
      <c r="BW211" s="207"/>
      <c r="BX211" s="207"/>
      <c r="BY211" s="207"/>
      <c r="BZ211" s="207"/>
      <c r="CA211" s="207"/>
      <c r="CB211" s="1030"/>
      <c r="CC211" s="146"/>
      <c r="CD211" s="147"/>
      <c r="CE211" s="147"/>
      <c r="CF211" s="147"/>
      <c r="CG211" s="147"/>
      <c r="CH211" s="147"/>
      <c r="CI211" s="147"/>
      <c r="CJ211" s="147"/>
      <c r="CK211" s="147"/>
      <c r="CL211" s="148"/>
      <c r="CM211" s="208"/>
      <c r="CN211" s="209"/>
      <c r="CO211" s="209"/>
      <c r="CP211" s="209"/>
      <c r="CQ211" s="209"/>
      <c r="CR211" s="209"/>
      <c r="CS211" s="209"/>
      <c r="CT211" s="211"/>
    </row>
    <row r="212" spans="1:124" ht="15" customHeight="1" thickBot="1">
      <c r="A212" s="477"/>
      <c r="B212" s="478"/>
      <c r="C212" s="478"/>
      <c r="D212" s="478"/>
      <c r="E212" s="478"/>
      <c r="F212" s="478"/>
      <c r="G212" s="478"/>
      <c r="H212" s="478"/>
      <c r="I212" s="478"/>
      <c r="J212" s="478"/>
      <c r="K212" s="478"/>
      <c r="L212" s="478"/>
      <c r="M212" s="478"/>
      <c r="N212" s="478"/>
      <c r="O212" s="478"/>
      <c r="P212" s="478"/>
      <c r="Q212" s="478"/>
      <c r="R212" s="478"/>
      <c r="S212" s="478"/>
      <c r="T212" s="478"/>
      <c r="U212" s="478"/>
      <c r="V212" s="478"/>
      <c r="W212" s="478"/>
      <c r="X212" s="478"/>
      <c r="Y212" s="478"/>
      <c r="Z212" s="478"/>
      <c r="AA212" s="479"/>
      <c r="AB212" s="862"/>
      <c r="AC212" s="863"/>
      <c r="AD212" s="863"/>
      <c r="AE212" s="863"/>
      <c r="AF212" s="863"/>
      <c r="AG212" s="863"/>
      <c r="AH212" s="863"/>
      <c r="AI212" s="863"/>
      <c r="AJ212" s="864"/>
      <c r="AK212" s="480" t="s">
        <v>252</v>
      </c>
      <c r="AL212" s="481"/>
      <c r="AM212" s="481"/>
      <c r="AN212" s="481"/>
      <c r="AO212" s="481"/>
      <c r="AP212" s="481"/>
      <c r="AQ212" s="481"/>
      <c r="AR212" s="481"/>
      <c r="AS212" s="481"/>
      <c r="AT212" s="481"/>
      <c r="AU212" s="482"/>
      <c r="AV212" s="480" t="s">
        <v>160</v>
      </c>
      <c r="AW212" s="481"/>
      <c r="AX212" s="481"/>
      <c r="AY212" s="481"/>
      <c r="AZ212" s="481"/>
      <c r="BA212" s="481"/>
      <c r="BB212" s="481"/>
      <c r="BC212" s="481"/>
      <c r="BD212" s="481"/>
      <c r="BE212" s="481"/>
      <c r="BF212" s="482"/>
      <c r="BG212" s="480" t="s">
        <v>252</v>
      </c>
      <c r="BH212" s="481"/>
      <c r="BI212" s="481"/>
      <c r="BJ212" s="481"/>
      <c r="BK212" s="481"/>
      <c r="BL212" s="481"/>
      <c r="BM212" s="481"/>
      <c r="BN212" s="481"/>
      <c r="BO212" s="481"/>
      <c r="BP212" s="481"/>
      <c r="BQ212" s="482"/>
      <c r="BR212" s="480" t="s">
        <v>252</v>
      </c>
      <c r="BS212" s="481"/>
      <c r="BT212" s="481"/>
      <c r="BU212" s="481"/>
      <c r="BV212" s="481"/>
      <c r="BW212" s="481"/>
      <c r="BX212" s="481"/>
      <c r="BY212" s="481"/>
      <c r="BZ212" s="481"/>
      <c r="CA212" s="481"/>
      <c r="CB212" s="482"/>
      <c r="CC212" s="480" t="s">
        <v>252</v>
      </c>
      <c r="CD212" s="481"/>
      <c r="CE212" s="481"/>
      <c r="CF212" s="481"/>
      <c r="CG212" s="481"/>
      <c r="CH212" s="481"/>
      <c r="CI212" s="481"/>
      <c r="CJ212" s="481"/>
      <c r="CK212" s="481"/>
      <c r="CL212" s="482"/>
      <c r="CM212" s="317" t="s">
        <v>588</v>
      </c>
      <c r="CN212" s="318"/>
      <c r="CO212" s="318"/>
      <c r="CP212" s="318"/>
      <c r="CQ212" s="318"/>
      <c r="CR212" s="318"/>
      <c r="CS212" s="318"/>
      <c r="CT212" s="319"/>
    </row>
    <row r="213" spans="1:124" ht="21.75" customHeight="1">
      <c r="A213" s="442" t="s">
        <v>1</v>
      </c>
      <c r="B213" s="750"/>
      <c r="C213" s="750"/>
      <c r="D213" s="750"/>
      <c r="E213" s="750"/>
      <c r="F213" s="751"/>
      <c r="G213" s="144" t="s">
        <v>2</v>
      </c>
      <c r="H213" s="144"/>
      <c r="I213" s="144"/>
      <c r="J213" s="144"/>
      <c r="K213" s="144"/>
      <c r="L213" s="144"/>
      <c r="M213" s="144"/>
      <c r="N213" s="144"/>
      <c r="O213" s="144"/>
      <c r="P213" s="144"/>
      <c r="Q213" s="144"/>
      <c r="R213" s="144"/>
      <c r="S213" s="144"/>
      <c r="T213" s="144"/>
      <c r="U213" s="144"/>
      <c r="V213" s="144"/>
      <c r="W213" s="144"/>
      <c r="X213" s="144"/>
      <c r="Y213" s="144"/>
      <c r="Z213" s="144"/>
      <c r="AA213" s="488"/>
      <c r="AB213" s="912">
        <v>0</v>
      </c>
      <c r="AC213" s="913"/>
      <c r="AD213" s="914"/>
      <c r="AE213" s="915">
        <v>1</v>
      </c>
      <c r="AF213" s="913"/>
      <c r="AG213" s="914"/>
      <c r="AH213" s="915">
        <v>5</v>
      </c>
      <c r="AI213" s="913"/>
      <c r="AJ213" s="916"/>
      <c r="AK213" s="428">
        <v>4623</v>
      </c>
      <c r="AL213" s="429"/>
      <c r="AM213" s="429"/>
      <c r="AN213" s="429"/>
      <c r="AO213" s="429"/>
      <c r="AP213" s="429"/>
      <c r="AQ213" s="429"/>
      <c r="AR213" s="429"/>
      <c r="AS213" s="429"/>
      <c r="AT213" s="429"/>
      <c r="AU213" s="430"/>
      <c r="AV213" s="428">
        <v>3123</v>
      </c>
      <c r="AW213" s="429"/>
      <c r="AX213" s="429"/>
      <c r="AY213" s="429"/>
      <c r="AZ213" s="429"/>
      <c r="BA213" s="429"/>
      <c r="BB213" s="429"/>
      <c r="BC213" s="429"/>
      <c r="BD213" s="429"/>
      <c r="BE213" s="429"/>
      <c r="BF213" s="430"/>
      <c r="BG213" s="418">
        <v>143</v>
      </c>
      <c r="BH213" s="419"/>
      <c r="BI213" s="419"/>
      <c r="BJ213" s="419"/>
      <c r="BK213" s="419"/>
      <c r="BL213" s="419"/>
      <c r="BM213" s="419"/>
      <c r="BN213" s="419"/>
      <c r="BO213" s="419"/>
      <c r="BP213" s="419"/>
      <c r="BQ213" s="420"/>
      <c r="BR213" s="418">
        <v>1247</v>
      </c>
      <c r="BS213" s="419"/>
      <c r="BT213" s="419"/>
      <c r="BU213" s="419"/>
      <c r="BV213" s="419"/>
      <c r="BW213" s="419"/>
      <c r="BX213" s="419"/>
      <c r="BY213" s="419"/>
      <c r="BZ213" s="419"/>
      <c r="CA213" s="419"/>
      <c r="CB213" s="420"/>
      <c r="CC213" s="865">
        <f t="shared" ref="CC213:CC220" si="19">SUM(AK133,CI133,CA173,DO173,AK213:CB213)</f>
        <v>77846</v>
      </c>
      <c r="CD213" s="866"/>
      <c r="CE213" s="866"/>
      <c r="CF213" s="866"/>
      <c r="CG213" s="866"/>
      <c r="CH213" s="866"/>
      <c r="CI213" s="866"/>
      <c r="CJ213" s="866"/>
      <c r="CK213" s="866"/>
      <c r="CL213" s="867"/>
      <c r="CM213" s="1031">
        <f t="shared" ref="CM213:CM220" si="20">IF(CD13=0,0,IF(AK133=0,0,AK133/CD13))</f>
        <v>6.0049019607843139E-2</v>
      </c>
      <c r="CN213" s="1032"/>
      <c r="CO213" s="1032"/>
      <c r="CP213" s="1032"/>
      <c r="CQ213" s="1032"/>
      <c r="CR213" s="1032"/>
      <c r="CS213" s="1032"/>
      <c r="CT213" s="1033"/>
      <c r="CV213" s="1034"/>
      <c r="CW213" s="220"/>
      <c r="CX213" s="220"/>
      <c r="CY213" s="220"/>
      <c r="CZ213" s="220"/>
      <c r="DA213" s="220"/>
      <c r="DB213" s="220"/>
      <c r="DC213" s="220"/>
      <c r="DD213" s="220"/>
      <c r="DE213" s="220"/>
      <c r="DF213" s="220"/>
      <c r="DG213" s="220"/>
      <c r="DH213" s="220"/>
      <c r="DI213" s="220"/>
      <c r="DJ213" s="220"/>
      <c r="DK213" s="220"/>
      <c r="DL213" s="220"/>
      <c r="DM213" s="220"/>
      <c r="DN213" s="220"/>
      <c r="DO213" s="220"/>
      <c r="DP213" s="220"/>
      <c r="DQ213" s="220"/>
      <c r="DR213" s="220"/>
      <c r="DS213" s="220"/>
      <c r="DT213" s="220"/>
    </row>
    <row r="214" spans="1:124" ht="15" customHeight="1">
      <c r="A214" s="760"/>
      <c r="B214" s="761"/>
      <c r="C214" s="761"/>
      <c r="D214" s="761"/>
      <c r="E214" s="761"/>
      <c r="F214" s="762"/>
      <c r="G214" s="144" t="s">
        <v>3</v>
      </c>
      <c r="H214" s="144"/>
      <c r="I214" s="144"/>
      <c r="J214" s="144"/>
      <c r="K214" s="144"/>
      <c r="L214" s="144"/>
      <c r="M214" s="144"/>
      <c r="N214" s="144"/>
      <c r="O214" s="144"/>
      <c r="P214" s="144"/>
      <c r="Q214" s="144"/>
      <c r="R214" s="144"/>
      <c r="S214" s="144"/>
      <c r="T214" s="144"/>
      <c r="U214" s="144"/>
      <c r="V214" s="144"/>
      <c r="W214" s="144"/>
      <c r="X214" s="144"/>
      <c r="Y214" s="144"/>
      <c r="Z214" s="144"/>
      <c r="AA214" s="488"/>
      <c r="AB214" s="917">
        <v>0</v>
      </c>
      <c r="AC214" s="918"/>
      <c r="AD214" s="919"/>
      <c r="AE214" s="920">
        <v>2</v>
      </c>
      <c r="AF214" s="918"/>
      <c r="AG214" s="919"/>
      <c r="AH214" s="920">
        <v>5</v>
      </c>
      <c r="AI214" s="918"/>
      <c r="AJ214" s="921"/>
      <c r="AK214" s="428">
        <v>1202</v>
      </c>
      <c r="AL214" s="429"/>
      <c r="AM214" s="429"/>
      <c r="AN214" s="429"/>
      <c r="AO214" s="429"/>
      <c r="AP214" s="429"/>
      <c r="AQ214" s="429"/>
      <c r="AR214" s="429"/>
      <c r="AS214" s="429"/>
      <c r="AT214" s="429"/>
      <c r="AU214" s="430"/>
      <c r="AV214" s="428">
        <v>2288</v>
      </c>
      <c r="AW214" s="445"/>
      <c r="AX214" s="445"/>
      <c r="AY214" s="445"/>
      <c r="AZ214" s="445"/>
      <c r="BA214" s="445"/>
      <c r="BB214" s="445"/>
      <c r="BC214" s="445"/>
      <c r="BD214" s="445"/>
      <c r="BE214" s="445"/>
      <c r="BF214" s="506"/>
      <c r="BG214" s="428">
        <v>1195</v>
      </c>
      <c r="BH214" s="429"/>
      <c r="BI214" s="429"/>
      <c r="BJ214" s="429"/>
      <c r="BK214" s="429"/>
      <c r="BL214" s="429"/>
      <c r="BM214" s="429"/>
      <c r="BN214" s="429"/>
      <c r="BO214" s="429"/>
      <c r="BP214" s="429"/>
      <c r="BQ214" s="430"/>
      <c r="BR214" s="428">
        <v>403</v>
      </c>
      <c r="BS214" s="429"/>
      <c r="BT214" s="429"/>
      <c r="BU214" s="429"/>
      <c r="BV214" s="429"/>
      <c r="BW214" s="429"/>
      <c r="BX214" s="429"/>
      <c r="BY214" s="429"/>
      <c r="BZ214" s="429"/>
      <c r="CA214" s="429"/>
      <c r="CB214" s="430"/>
      <c r="CC214" s="540">
        <f t="shared" si="19"/>
        <v>60270</v>
      </c>
      <c r="CD214" s="541"/>
      <c r="CE214" s="541"/>
      <c r="CF214" s="541"/>
      <c r="CG214" s="541"/>
      <c r="CH214" s="541"/>
      <c r="CI214" s="541"/>
      <c r="CJ214" s="541"/>
      <c r="CK214" s="541"/>
      <c r="CL214" s="868"/>
      <c r="CM214" s="1035">
        <f t="shared" si="20"/>
        <v>5.9999794749697258E-2</v>
      </c>
      <c r="CN214" s="1032"/>
      <c r="CO214" s="1032"/>
      <c r="CP214" s="1032"/>
      <c r="CQ214" s="1032"/>
      <c r="CR214" s="1032"/>
      <c r="CS214" s="1032"/>
      <c r="CT214" s="1033"/>
      <c r="CV214" s="1034"/>
    </row>
    <row r="215" spans="1:124" ht="15" customHeight="1">
      <c r="A215" s="760"/>
      <c r="B215" s="761"/>
      <c r="C215" s="761"/>
      <c r="D215" s="761"/>
      <c r="E215" s="761"/>
      <c r="F215" s="762"/>
      <c r="G215" s="144" t="s">
        <v>4</v>
      </c>
      <c r="H215" s="144"/>
      <c r="I215" s="144"/>
      <c r="J215" s="144"/>
      <c r="K215" s="144"/>
      <c r="L215" s="144"/>
      <c r="M215" s="144"/>
      <c r="N215" s="144"/>
      <c r="O215" s="144"/>
      <c r="P215" s="144"/>
      <c r="Q215" s="144"/>
      <c r="R215" s="144"/>
      <c r="S215" s="144"/>
      <c r="T215" s="144"/>
      <c r="U215" s="144"/>
      <c r="V215" s="144"/>
      <c r="W215" s="144"/>
      <c r="X215" s="144"/>
      <c r="Y215" s="144"/>
      <c r="Z215" s="144"/>
      <c r="AA215" s="488"/>
      <c r="AB215" s="917">
        <v>0</v>
      </c>
      <c r="AC215" s="918"/>
      <c r="AD215" s="919"/>
      <c r="AE215" s="920">
        <v>3</v>
      </c>
      <c r="AF215" s="918"/>
      <c r="AG215" s="919"/>
      <c r="AH215" s="920">
        <v>5</v>
      </c>
      <c r="AI215" s="918"/>
      <c r="AJ215" s="921"/>
      <c r="AK215" s="428">
        <v>7479</v>
      </c>
      <c r="AL215" s="429"/>
      <c r="AM215" s="429"/>
      <c r="AN215" s="429"/>
      <c r="AO215" s="429"/>
      <c r="AP215" s="429"/>
      <c r="AQ215" s="429"/>
      <c r="AR215" s="429"/>
      <c r="AS215" s="429"/>
      <c r="AT215" s="429"/>
      <c r="AU215" s="430"/>
      <c r="AV215" s="428">
        <v>34432</v>
      </c>
      <c r="AW215" s="445"/>
      <c r="AX215" s="445"/>
      <c r="AY215" s="445"/>
      <c r="AZ215" s="445"/>
      <c r="BA215" s="445"/>
      <c r="BB215" s="445"/>
      <c r="BC215" s="445"/>
      <c r="BD215" s="445"/>
      <c r="BE215" s="445"/>
      <c r="BF215" s="506"/>
      <c r="BG215" s="428">
        <v>963</v>
      </c>
      <c r="BH215" s="429"/>
      <c r="BI215" s="429"/>
      <c r="BJ215" s="429"/>
      <c r="BK215" s="429"/>
      <c r="BL215" s="429"/>
      <c r="BM215" s="429"/>
      <c r="BN215" s="429"/>
      <c r="BO215" s="429"/>
      <c r="BP215" s="429"/>
      <c r="BQ215" s="430"/>
      <c r="BR215" s="428">
        <v>2315</v>
      </c>
      <c r="BS215" s="429"/>
      <c r="BT215" s="429"/>
      <c r="BU215" s="429"/>
      <c r="BV215" s="429"/>
      <c r="BW215" s="429"/>
      <c r="BX215" s="429"/>
      <c r="BY215" s="429"/>
      <c r="BZ215" s="429"/>
      <c r="CA215" s="429"/>
      <c r="CB215" s="430"/>
      <c r="CC215" s="540">
        <f t="shared" si="19"/>
        <v>111158</v>
      </c>
      <c r="CD215" s="541"/>
      <c r="CE215" s="541"/>
      <c r="CF215" s="541"/>
      <c r="CG215" s="541"/>
      <c r="CH215" s="541"/>
      <c r="CI215" s="541"/>
      <c r="CJ215" s="541"/>
      <c r="CK215" s="541"/>
      <c r="CL215" s="868"/>
      <c r="CM215" s="1035">
        <f t="shared" si="20"/>
        <v>5.9999176429409704E-2</v>
      </c>
      <c r="CN215" s="1032"/>
      <c r="CO215" s="1032"/>
      <c r="CP215" s="1032"/>
      <c r="CQ215" s="1032"/>
      <c r="CR215" s="1032"/>
      <c r="CS215" s="1032"/>
      <c r="CT215" s="1033"/>
      <c r="CV215" s="1034"/>
    </row>
    <row r="216" spans="1:124" ht="15" customHeight="1">
      <c r="A216" s="760"/>
      <c r="B216" s="761"/>
      <c r="C216" s="761"/>
      <c r="D216" s="761"/>
      <c r="E216" s="761"/>
      <c r="F216" s="762"/>
      <c r="G216" s="144" t="s">
        <v>5</v>
      </c>
      <c r="H216" s="144"/>
      <c r="I216" s="144"/>
      <c r="J216" s="144"/>
      <c r="K216" s="144"/>
      <c r="L216" s="144"/>
      <c r="M216" s="144"/>
      <c r="N216" s="144"/>
      <c r="O216" s="144"/>
      <c r="P216" s="144"/>
      <c r="Q216" s="144"/>
      <c r="R216" s="144"/>
      <c r="S216" s="144"/>
      <c r="T216" s="144"/>
      <c r="U216" s="144"/>
      <c r="V216" s="144"/>
      <c r="W216" s="144"/>
      <c r="X216" s="144"/>
      <c r="Y216" s="144"/>
      <c r="Z216" s="144"/>
      <c r="AA216" s="488"/>
      <c r="AB216" s="917">
        <v>0</v>
      </c>
      <c r="AC216" s="918"/>
      <c r="AD216" s="919"/>
      <c r="AE216" s="920">
        <v>4</v>
      </c>
      <c r="AF216" s="918"/>
      <c r="AG216" s="919"/>
      <c r="AH216" s="920">
        <v>5</v>
      </c>
      <c r="AI216" s="918"/>
      <c r="AJ216" s="921"/>
      <c r="AK216" s="428">
        <v>3361</v>
      </c>
      <c r="AL216" s="429"/>
      <c r="AM216" s="429"/>
      <c r="AN216" s="429"/>
      <c r="AO216" s="429"/>
      <c r="AP216" s="429"/>
      <c r="AQ216" s="429"/>
      <c r="AR216" s="429"/>
      <c r="AS216" s="429"/>
      <c r="AT216" s="429"/>
      <c r="AU216" s="430"/>
      <c r="AV216" s="428">
        <v>3352</v>
      </c>
      <c r="AW216" s="445"/>
      <c r="AX216" s="445"/>
      <c r="AY216" s="445"/>
      <c r="AZ216" s="445"/>
      <c r="BA216" s="445"/>
      <c r="BB216" s="445"/>
      <c r="BC216" s="445"/>
      <c r="BD216" s="445"/>
      <c r="BE216" s="445"/>
      <c r="BF216" s="506"/>
      <c r="BG216" s="428">
        <v>470</v>
      </c>
      <c r="BH216" s="429"/>
      <c r="BI216" s="429"/>
      <c r="BJ216" s="429"/>
      <c r="BK216" s="429"/>
      <c r="BL216" s="429"/>
      <c r="BM216" s="429"/>
      <c r="BN216" s="429"/>
      <c r="BO216" s="429"/>
      <c r="BP216" s="429"/>
      <c r="BQ216" s="430"/>
      <c r="BR216" s="428">
        <v>1506</v>
      </c>
      <c r="BS216" s="429"/>
      <c r="BT216" s="429"/>
      <c r="BU216" s="429"/>
      <c r="BV216" s="429"/>
      <c r="BW216" s="429"/>
      <c r="BX216" s="429"/>
      <c r="BY216" s="429"/>
      <c r="BZ216" s="429"/>
      <c r="CA216" s="429"/>
      <c r="CB216" s="430"/>
      <c r="CC216" s="540">
        <f t="shared" si="19"/>
        <v>59965</v>
      </c>
      <c r="CD216" s="541"/>
      <c r="CE216" s="541"/>
      <c r="CF216" s="541"/>
      <c r="CG216" s="541"/>
      <c r="CH216" s="541"/>
      <c r="CI216" s="541"/>
      <c r="CJ216" s="541"/>
      <c r="CK216" s="541"/>
      <c r="CL216" s="868"/>
      <c r="CM216" s="1035">
        <f t="shared" si="20"/>
        <v>5.9999200751988127E-2</v>
      </c>
      <c r="CN216" s="1032"/>
      <c r="CO216" s="1032"/>
      <c r="CP216" s="1032"/>
      <c r="CQ216" s="1032"/>
      <c r="CR216" s="1032"/>
      <c r="CS216" s="1032"/>
      <c r="CT216" s="1033"/>
      <c r="CV216" s="1034"/>
    </row>
    <row r="217" spans="1:124" ht="15" customHeight="1">
      <c r="A217" s="760"/>
      <c r="B217" s="761"/>
      <c r="C217" s="761"/>
      <c r="D217" s="761"/>
      <c r="E217" s="761"/>
      <c r="F217" s="762"/>
      <c r="G217" s="144" t="s">
        <v>6</v>
      </c>
      <c r="H217" s="144"/>
      <c r="I217" s="144"/>
      <c r="J217" s="144"/>
      <c r="K217" s="144"/>
      <c r="L217" s="144"/>
      <c r="M217" s="144"/>
      <c r="N217" s="144"/>
      <c r="O217" s="144"/>
      <c r="P217" s="144"/>
      <c r="Q217" s="144"/>
      <c r="R217" s="144"/>
      <c r="S217" s="144"/>
      <c r="T217" s="144"/>
      <c r="U217" s="144"/>
      <c r="V217" s="144"/>
      <c r="W217" s="144"/>
      <c r="X217" s="144"/>
      <c r="Y217" s="144"/>
      <c r="Z217" s="144"/>
      <c r="AA217" s="488"/>
      <c r="AB217" s="917">
        <v>0</v>
      </c>
      <c r="AC217" s="918"/>
      <c r="AD217" s="919"/>
      <c r="AE217" s="920">
        <v>5</v>
      </c>
      <c r="AF217" s="918"/>
      <c r="AG217" s="919"/>
      <c r="AH217" s="920">
        <v>5</v>
      </c>
      <c r="AI217" s="918"/>
      <c r="AJ217" s="921"/>
      <c r="AK217" s="428">
        <v>2559</v>
      </c>
      <c r="AL217" s="429"/>
      <c r="AM217" s="429"/>
      <c r="AN217" s="429"/>
      <c r="AO217" s="429"/>
      <c r="AP217" s="429"/>
      <c r="AQ217" s="429"/>
      <c r="AR217" s="429"/>
      <c r="AS217" s="429"/>
      <c r="AT217" s="429"/>
      <c r="AU217" s="430"/>
      <c r="AV217" s="428">
        <v>3018</v>
      </c>
      <c r="AW217" s="445"/>
      <c r="AX217" s="445"/>
      <c r="AY217" s="445"/>
      <c r="AZ217" s="445"/>
      <c r="BA217" s="445"/>
      <c r="BB217" s="445"/>
      <c r="BC217" s="445"/>
      <c r="BD217" s="445"/>
      <c r="BE217" s="445"/>
      <c r="BF217" s="506"/>
      <c r="BG217" s="428">
        <v>927</v>
      </c>
      <c r="BH217" s="429"/>
      <c r="BI217" s="429"/>
      <c r="BJ217" s="429"/>
      <c r="BK217" s="429"/>
      <c r="BL217" s="429"/>
      <c r="BM217" s="429"/>
      <c r="BN217" s="429"/>
      <c r="BO217" s="429"/>
      <c r="BP217" s="429"/>
      <c r="BQ217" s="430"/>
      <c r="BR217" s="428">
        <v>535</v>
      </c>
      <c r="BS217" s="429"/>
      <c r="BT217" s="429"/>
      <c r="BU217" s="429"/>
      <c r="BV217" s="429"/>
      <c r="BW217" s="429"/>
      <c r="BX217" s="429"/>
      <c r="BY217" s="429"/>
      <c r="BZ217" s="429"/>
      <c r="CA217" s="429"/>
      <c r="CB217" s="430"/>
      <c r="CC217" s="540">
        <f t="shared" si="19"/>
        <v>69264</v>
      </c>
      <c r="CD217" s="541"/>
      <c r="CE217" s="541"/>
      <c r="CF217" s="541"/>
      <c r="CG217" s="541"/>
      <c r="CH217" s="541"/>
      <c r="CI217" s="541"/>
      <c r="CJ217" s="541"/>
      <c r="CK217" s="541"/>
      <c r="CL217" s="868"/>
      <c r="CM217" s="1035">
        <f t="shared" si="20"/>
        <v>6.0000026235254147E-2</v>
      </c>
      <c r="CN217" s="1032"/>
      <c r="CO217" s="1032"/>
      <c r="CP217" s="1032"/>
      <c r="CQ217" s="1032"/>
      <c r="CR217" s="1032"/>
      <c r="CS217" s="1032"/>
      <c r="CT217" s="1033"/>
      <c r="CV217" s="1034"/>
    </row>
    <row r="218" spans="1:124" ht="15" customHeight="1">
      <c r="A218" s="760"/>
      <c r="B218" s="761"/>
      <c r="C218" s="761"/>
      <c r="D218" s="761"/>
      <c r="E218" s="761"/>
      <c r="F218" s="762"/>
      <c r="G218" s="144" t="s">
        <v>7</v>
      </c>
      <c r="H218" s="144"/>
      <c r="I218" s="144"/>
      <c r="J218" s="144"/>
      <c r="K218" s="144"/>
      <c r="L218" s="144"/>
      <c r="M218" s="144"/>
      <c r="N218" s="144"/>
      <c r="O218" s="144"/>
      <c r="P218" s="144"/>
      <c r="Q218" s="144"/>
      <c r="R218" s="144"/>
      <c r="S218" s="144"/>
      <c r="T218" s="144"/>
      <c r="U218" s="144"/>
      <c r="V218" s="144"/>
      <c r="W218" s="144"/>
      <c r="X218" s="144"/>
      <c r="Y218" s="144"/>
      <c r="Z218" s="144"/>
      <c r="AA218" s="488"/>
      <c r="AB218" s="917">
        <v>0</v>
      </c>
      <c r="AC218" s="918"/>
      <c r="AD218" s="919"/>
      <c r="AE218" s="920">
        <v>6</v>
      </c>
      <c r="AF218" s="918"/>
      <c r="AG218" s="919"/>
      <c r="AH218" s="920">
        <v>5</v>
      </c>
      <c r="AI218" s="918"/>
      <c r="AJ218" s="921"/>
      <c r="AK218" s="428">
        <v>2254</v>
      </c>
      <c r="AL218" s="429"/>
      <c r="AM218" s="429"/>
      <c r="AN218" s="429"/>
      <c r="AO218" s="429"/>
      <c r="AP218" s="429"/>
      <c r="AQ218" s="429"/>
      <c r="AR218" s="429"/>
      <c r="AS218" s="429"/>
      <c r="AT218" s="429"/>
      <c r="AU218" s="430"/>
      <c r="AV218" s="428">
        <v>2819</v>
      </c>
      <c r="AW218" s="445"/>
      <c r="AX218" s="445"/>
      <c r="AY218" s="445"/>
      <c r="AZ218" s="445"/>
      <c r="BA218" s="445"/>
      <c r="BB218" s="445"/>
      <c r="BC218" s="445"/>
      <c r="BD218" s="445"/>
      <c r="BE218" s="445"/>
      <c r="BF218" s="506"/>
      <c r="BG218" s="428">
        <v>612</v>
      </c>
      <c r="BH218" s="429"/>
      <c r="BI218" s="429"/>
      <c r="BJ218" s="429"/>
      <c r="BK218" s="429"/>
      <c r="BL218" s="429"/>
      <c r="BM218" s="429"/>
      <c r="BN218" s="429"/>
      <c r="BO218" s="429"/>
      <c r="BP218" s="429"/>
      <c r="BQ218" s="430"/>
      <c r="BR218" s="428">
        <v>1520</v>
      </c>
      <c r="BS218" s="429"/>
      <c r="BT218" s="429"/>
      <c r="BU218" s="429"/>
      <c r="BV218" s="429"/>
      <c r="BW218" s="429"/>
      <c r="BX218" s="429"/>
      <c r="BY218" s="429"/>
      <c r="BZ218" s="429"/>
      <c r="CA218" s="429"/>
      <c r="CB218" s="430"/>
      <c r="CC218" s="540">
        <f t="shared" si="19"/>
        <v>74101</v>
      </c>
      <c r="CD218" s="541"/>
      <c r="CE218" s="541"/>
      <c r="CF218" s="541"/>
      <c r="CG218" s="541"/>
      <c r="CH218" s="541"/>
      <c r="CI218" s="541"/>
      <c r="CJ218" s="541"/>
      <c r="CK218" s="541"/>
      <c r="CL218" s="868"/>
      <c r="CM218" s="1035">
        <f t="shared" si="20"/>
        <v>6.0000240446881459E-2</v>
      </c>
      <c r="CN218" s="1032"/>
      <c r="CO218" s="1032"/>
      <c r="CP218" s="1032"/>
      <c r="CQ218" s="1032"/>
      <c r="CR218" s="1032"/>
      <c r="CS218" s="1032"/>
      <c r="CT218" s="1033"/>
      <c r="CV218" s="1034"/>
    </row>
    <row r="219" spans="1:124" ht="15" customHeight="1">
      <c r="A219" s="760"/>
      <c r="B219" s="761"/>
      <c r="C219" s="761"/>
      <c r="D219" s="761"/>
      <c r="E219" s="761"/>
      <c r="F219" s="762"/>
      <c r="G219" s="144" t="s">
        <v>8</v>
      </c>
      <c r="H219" s="144"/>
      <c r="I219" s="144"/>
      <c r="J219" s="144"/>
      <c r="K219" s="144"/>
      <c r="L219" s="144"/>
      <c r="M219" s="144"/>
      <c r="N219" s="144"/>
      <c r="O219" s="144"/>
      <c r="P219" s="144"/>
      <c r="Q219" s="144"/>
      <c r="R219" s="144"/>
      <c r="S219" s="144"/>
      <c r="T219" s="144"/>
      <c r="U219" s="144"/>
      <c r="V219" s="144"/>
      <c r="W219" s="144"/>
      <c r="X219" s="144"/>
      <c r="Y219" s="144"/>
      <c r="Z219" s="144"/>
      <c r="AA219" s="488"/>
      <c r="AB219" s="917">
        <v>0</v>
      </c>
      <c r="AC219" s="918"/>
      <c r="AD219" s="919"/>
      <c r="AE219" s="920">
        <v>7</v>
      </c>
      <c r="AF219" s="918"/>
      <c r="AG219" s="919"/>
      <c r="AH219" s="920">
        <v>5</v>
      </c>
      <c r="AI219" s="918"/>
      <c r="AJ219" s="921"/>
      <c r="AK219" s="428">
        <v>7755</v>
      </c>
      <c r="AL219" s="429"/>
      <c r="AM219" s="429"/>
      <c r="AN219" s="429"/>
      <c r="AO219" s="429"/>
      <c r="AP219" s="429"/>
      <c r="AQ219" s="429"/>
      <c r="AR219" s="429"/>
      <c r="AS219" s="429"/>
      <c r="AT219" s="429"/>
      <c r="AU219" s="430"/>
      <c r="AV219" s="428">
        <v>1642</v>
      </c>
      <c r="AW219" s="445"/>
      <c r="AX219" s="445"/>
      <c r="AY219" s="445"/>
      <c r="AZ219" s="445"/>
      <c r="BA219" s="445"/>
      <c r="BB219" s="445"/>
      <c r="BC219" s="445"/>
      <c r="BD219" s="445"/>
      <c r="BE219" s="445"/>
      <c r="BF219" s="506"/>
      <c r="BG219" s="428">
        <v>262</v>
      </c>
      <c r="BH219" s="429"/>
      <c r="BI219" s="429"/>
      <c r="BJ219" s="429"/>
      <c r="BK219" s="429"/>
      <c r="BL219" s="429"/>
      <c r="BM219" s="429"/>
      <c r="BN219" s="429"/>
      <c r="BO219" s="429"/>
      <c r="BP219" s="429"/>
      <c r="BQ219" s="430"/>
      <c r="BR219" s="428">
        <v>2209</v>
      </c>
      <c r="BS219" s="429"/>
      <c r="BT219" s="429"/>
      <c r="BU219" s="429"/>
      <c r="BV219" s="429"/>
      <c r="BW219" s="429"/>
      <c r="BX219" s="429"/>
      <c r="BY219" s="429"/>
      <c r="BZ219" s="429"/>
      <c r="CA219" s="429"/>
      <c r="CB219" s="430"/>
      <c r="CC219" s="540">
        <f t="shared" si="19"/>
        <v>58516</v>
      </c>
      <c r="CD219" s="541"/>
      <c r="CE219" s="541"/>
      <c r="CF219" s="541"/>
      <c r="CG219" s="541"/>
      <c r="CH219" s="541"/>
      <c r="CI219" s="541"/>
      <c r="CJ219" s="541"/>
      <c r="CK219" s="541"/>
      <c r="CL219" s="868"/>
      <c r="CM219" s="1035">
        <f t="shared" si="20"/>
        <v>6.0000190976974545E-2</v>
      </c>
      <c r="CN219" s="1032"/>
      <c r="CO219" s="1032"/>
      <c r="CP219" s="1032"/>
      <c r="CQ219" s="1032"/>
      <c r="CR219" s="1032"/>
      <c r="CS219" s="1032"/>
      <c r="CT219" s="1033"/>
      <c r="CV219" s="1034"/>
    </row>
    <row r="220" spans="1:124" ht="15" customHeight="1">
      <c r="A220" s="760"/>
      <c r="B220" s="761"/>
      <c r="C220" s="761"/>
      <c r="D220" s="761"/>
      <c r="E220" s="761"/>
      <c r="F220" s="762"/>
      <c r="G220" s="144" t="s">
        <v>9</v>
      </c>
      <c r="H220" s="144"/>
      <c r="I220" s="144"/>
      <c r="J220" s="144"/>
      <c r="K220" s="144"/>
      <c r="L220" s="144"/>
      <c r="M220" s="144"/>
      <c r="N220" s="144"/>
      <c r="O220" s="144"/>
      <c r="P220" s="144"/>
      <c r="Q220" s="144"/>
      <c r="R220" s="144"/>
      <c r="S220" s="144"/>
      <c r="T220" s="144"/>
      <c r="U220" s="144"/>
      <c r="V220" s="144"/>
      <c r="W220" s="144"/>
      <c r="X220" s="144"/>
      <c r="Y220" s="144"/>
      <c r="Z220" s="144"/>
      <c r="AA220" s="488"/>
      <c r="AB220" s="917">
        <v>0</v>
      </c>
      <c r="AC220" s="918"/>
      <c r="AD220" s="919"/>
      <c r="AE220" s="920">
        <v>8</v>
      </c>
      <c r="AF220" s="918"/>
      <c r="AG220" s="919"/>
      <c r="AH220" s="920">
        <v>5</v>
      </c>
      <c r="AI220" s="918"/>
      <c r="AJ220" s="921"/>
      <c r="AK220" s="428">
        <v>5079</v>
      </c>
      <c r="AL220" s="429"/>
      <c r="AM220" s="429"/>
      <c r="AN220" s="429"/>
      <c r="AO220" s="429"/>
      <c r="AP220" s="429"/>
      <c r="AQ220" s="429"/>
      <c r="AR220" s="429"/>
      <c r="AS220" s="429"/>
      <c r="AT220" s="429"/>
      <c r="AU220" s="430"/>
      <c r="AV220" s="428">
        <v>5105</v>
      </c>
      <c r="AW220" s="445"/>
      <c r="AX220" s="445"/>
      <c r="AY220" s="445"/>
      <c r="AZ220" s="445"/>
      <c r="BA220" s="445"/>
      <c r="BB220" s="445"/>
      <c r="BC220" s="445"/>
      <c r="BD220" s="445"/>
      <c r="BE220" s="445"/>
      <c r="BF220" s="506"/>
      <c r="BG220" s="428">
        <v>789</v>
      </c>
      <c r="BH220" s="429"/>
      <c r="BI220" s="429"/>
      <c r="BJ220" s="429"/>
      <c r="BK220" s="429"/>
      <c r="BL220" s="429"/>
      <c r="BM220" s="429"/>
      <c r="BN220" s="429"/>
      <c r="BO220" s="429"/>
      <c r="BP220" s="429"/>
      <c r="BQ220" s="430"/>
      <c r="BR220" s="428">
        <v>361</v>
      </c>
      <c r="BS220" s="429"/>
      <c r="BT220" s="429"/>
      <c r="BU220" s="429"/>
      <c r="BV220" s="429"/>
      <c r="BW220" s="429"/>
      <c r="BX220" s="429"/>
      <c r="BY220" s="429"/>
      <c r="BZ220" s="429"/>
      <c r="CA220" s="429"/>
      <c r="CB220" s="430"/>
      <c r="CC220" s="540">
        <f t="shared" si="19"/>
        <v>72190</v>
      </c>
      <c r="CD220" s="541"/>
      <c r="CE220" s="541"/>
      <c r="CF220" s="541"/>
      <c r="CG220" s="541"/>
      <c r="CH220" s="541"/>
      <c r="CI220" s="541"/>
      <c r="CJ220" s="541"/>
      <c r="CK220" s="541"/>
      <c r="CL220" s="868"/>
      <c r="CM220" s="1035">
        <f t="shared" si="20"/>
        <v>5.9999452081554085E-2</v>
      </c>
      <c r="CN220" s="1032"/>
      <c r="CO220" s="1032"/>
      <c r="CP220" s="1032"/>
      <c r="CQ220" s="1032"/>
      <c r="CR220" s="1032"/>
      <c r="CS220" s="1032"/>
      <c r="CT220" s="1033"/>
      <c r="CV220" s="1034"/>
    </row>
    <row r="221" spans="1:124" ht="15" customHeight="1">
      <c r="A221" s="760"/>
      <c r="B221" s="761"/>
      <c r="C221" s="761"/>
      <c r="D221" s="761"/>
      <c r="E221" s="761"/>
      <c r="F221" s="762"/>
      <c r="G221" s="144" t="s">
        <v>4414</v>
      </c>
      <c r="H221" s="144"/>
      <c r="I221" s="144"/>
      <c r="J221" s="144"/>
      <c r="K221" s="144"/>
      <c r="L221" s="144"/>
      <c r="M221" s="144"/>
      <c r="N221" s="144"/>
      <c r="O221" s="144"/>
      <c r="P221" s="144"/>
      <c r="Q221" s="144"/>
      <c r="R221" s="144"/>
      <c r="S221" s="144"/>
      <c r="T221" s="144"/>
      <c r="U221" s="144"/>
      <c r="V221" s="144"/>
      <c r="W221" s="144"/>
      <c r="X221" s="144"/>
      <c r="Y221" s="144"/>
      <c r="Z221" s="144"/>
      <c r="AA221" s="488"/>
      <c r="AB221" s="917">
        <v>0</v>
      </c>
      <c r="AC221" s="918"/>
      <c r="AD221" s="919"/>
      <c r="AE221" s="920">
        <v>9</v>
      </c>
      <c r="AF221" s="918"/>
      <c r="AG221" s="919"/>
      <c r="AH221" s="920">
        <v>5</v>
      </c>
      <c r="AI221" s="918"/>
      <c r="AJ221" s="921"/>
      <c r="AK221" s="428">
        <v>28954</v>
      </c>
      <c r="AL221" s="429"/>
      <c r="AM221" s="429"/>
      <c r="AN221" s="429"/>
      <c r="AO221" s="429"/>
      <c r="AP221" s="429"/>
      <c r="AQ221" s="429"/>
      <c r="AR221" s="429"/>
      <c r="AS221" s="429"/>
      <c r="AT221" s="429"/>
      <c r="AU221" s="430"/>
      <c r="AV221" s="428">
        <v>4936</v>
      </c>
      <c r="AW221" s="445"/>
      <c r="AX221" s="445"/>
      <c r="AY221" s="445"/>
      <c r="AZ221" s="445"/>
      <c r="BA221" s="445"/>
      <c r="BB221" s="445"/>
      <c r="BC221" s="445"/>
      <c r="BD221" s="445"/>
      <c r="BE221" s="445"/>
      <c r="BF221" s="506"/>
      <c r="BG221" s="428">
        <v>1686</v>
      </c>
      <c r="BH221" s="429"/>
      <c r="BI221" s="429"/>
      <c r="BJ221" s="429"/>
      <c r="BK221" s="429"/>
      <c r="BL221" s="429"/>
      <c r="BM221" s="429"/>
      <c r="BN221" s="429"/>
      <c r="BO221" s="429"/>
      <c r="BP221" s="429"/>
      <c r="BQ221" s="430"/>
      <c r="BR221" s="428">
        <v>593</v>
      </c>
      <c r="BS221" s="429"/>
      <c r="BT221" s="429"/>
      <c r="BU221" s="429"/>
      <c r="BV221" s="429"/>
      <c r="BW221" s="429"/>
      <c r="BX221" s="429"/>
      <c r="BY221" s="429"/>
      <c r="BZ221" s="429"/>
      <c r="CA221" s="429"/>
      <c r="CB221" s="430"/>
      <c r="CC221" s="540">
        <f t="shared" ref="CC221:CC223" si="21">SUM(AK141,CI141,CA181,DO181,AK221:CB221)</f>
        <v>153347</v>
      </c>
      <c r="CD221" s="541"/>
      <c r="CE221" s="541"/>
      <c r="CF221" s="541"/>
      <c r="CG221" s="541"/>
      <c r="CH221" s="541"/>
      <c r="CI221" s="541"/>
      <c r="CJ221" s="541"/>
      <c r="CK221" s="541"/>
      <c r="CL221" s="868"/>
      <c r="CM221" s="1035">
        <f t="shared" ref="CM221:CM223" si="22">IF(CD21=0,0,IF(AK141=0,0,AK141/CD21))</f>
        <v>6.0000227123032546E-2</v>
      </c>
      <c r="CN221" s="1032"/>
      <c r="CO221" s="1032"/>
      <c r="CP221" s="1032"/>
      <c r="CQ221" s="1032"/>
      <c r="CR221" s="1032"/>
      <c r="CS221" s="1032"/>
      <c r="CT221" s="1033"/>
      <c r="CV221" s="1034"/>
    </row>
    <row r="222" spans="1:124" ht="15" customHeight="1">
      <c r="A222" s="760"/>
      <c r="B222" s="761"/>
      <c r="C222" s="761"/>
      <c r="D222" s="761"/>
      <c r="E222" s="761"/>
      <c r="F222" s="762"/>
      <c r="G222" s="144" t="s">
        <v>4416</v>
      </c>
      <c r="H222" s="144"/>
      <c r="I222" s="144"/>
      <c r="J222" s="144"/>
      <c r="K222" s="144"/>
      <c r="L222" s="144"/>
      <c r="M222" s="144"/>
      <c r="N222" s="144"/>
      <c r="O222" s="144"/>
      <c r="P222" s="144"/>
      <c r="Q222" s="144"/>
      <c r="R222" s="144"/>
      <c r="S222" s="144"/>
      <c r="T222" s="144"/>
      <c r="U222" s="144"/>
      <c r="V222" s="144"/>
      <c r="W222" s="144"/>
      <c r="X222" s="144"/>
      <c r="Y222" s="144"/>
      <c r="Z222" s="144"/>
      <c r="AA222" s="488"/>
      <c r="AB222" s="917">
        <v>1</v>
      </c>
      <c r="AC222" s="918"/>
      <c r="AD222" s="919"/>
      <c r="AE222" s="920">
        <v>0</v>
      </c>
      <c r="AF222" s="918"/>
      <c r="AG222" s="919"/>
      <c r="AH222" s="920">
        <v>5</v>
      </c>
      <c r="AI222" s="918"/>
      <c r="AJ222" s="921"/>
      <c r="AK222" s="428">
        <v>14634</v>
      </c>
      <c r="AL222" s="429"/>
      <c r="AM222" s="429"/>
      <c r="AN222" s="429"/>
      <c r="AO222" s="429"/>
      <c r="AP222" s="429"/>
      <c r="AQ222" s="429"/>
      <c r="AR222" s="429"/>
      <c r="AS222" s="429"/>
      <c r="AT222" s="429"/>
      <c r="AU222" s="430"/>
      <c r="AV222" s="428">
        <v>595</v>
      </c>
      <c r="AW222" s="445"/>
      <c r="AX222" s="445"/>
      <c r="AY222" s="445"/>
      <c r="AZ222" s="445"/>
      <c r="BA222" s="445"/>
      <c r="BB222" s="445"/>
      <c r="BC222" s="445"/>
      <c r="BD222" s="445"/>
      <c r="BE222" s="445"/>
      <c r="BF222" s="506"/>
      <c r="BG222" s="428">
        <v>1148</v>
      </c>
      <c r="BH222" s="429"/>
      <c r="BI222" s="429"/>
      <c r="BJ222" s="429"/>
      <c r="BK222" s="429"/>
      <c r="BL222" s="429"/>
      <c r="BM222" s="429"/>
      <c r="BN222" s="429"/>
      <c r="BO222" s="429"/>
      <c r="BP222" s="429"/>
      <c r="BQ222" s="430"/>
      <c r="BR222" s="428">
        <v>52</v>
      </c>
      <c r="BS222" s="429"/>
      <c r="BT222" s="429"/>
      <c r="BU222" s="429"/>
      <c r="BV222" s="429"/>
      <c r="BW222" s="429"/>
      <c r="BX222" s="429"/>
      <c r="BY222" s="429"/>
      <c r="BZ222" s="429"/>
      <c r="CA222" s="429"/>
      <c r="CB222" s="430"/>
      <c r="CC222" s="540">
        <f t="shared" si="21"/>
        <v>91627</v>
      </c>
      <c r="CD222" s="541"/>
      <c r="CE222" s="541"/>
      <c r="CF222" s="541"/>
      <c r="CG222" s="541"/>
      <c r="CH222" s="541"/>
      <c r="CI222" s="541"/>
      <c r="CJ222" s="541"/>
      <c r="CK222" s="541"/>
      <c r="CL222" s="868"/>
      <c r="CM222" s="1035">
        <f t="shared" si="22"/>
        <v>5.9999885944166408E-2</v>
      </c>
      <c r="CN222" s="1032"/>
      <c r="CO222" s="1032"/>
      <c r="CP222" s="1032"/>
      <c r="CQ222" s="1032"/>
      <c r="CR222" s="1032"/>
      <c r="CS222" s="1032"/>
      <c r="CT222" s="1033"/>
      <c r="CV222" s="1034"/>
    </row>
    <row r="223" spans="1:124" ht="15" customHeight="1">
      <c r="A223" s="760"/>
      <c r="B223" s="761"/>
      <c r="C223" s="761"/>
      <c r="D223" s="761"/>
      <c r="E223" s="761"/>
      <c r="F223" s="762"/>
      <c r="G223" s="144" t="s">
        <v>4423</v>
      </c>
      <c r="H223" s="144"/>
      <c r="I223" s="144"/>
      <c r="J223" s="144"/>
      <c r="K223" s="144"/>
      <c r="L223" s="144"/>
      <c r="M223" s="144"/>
      <c r="N223" s="144"/>
      <c r="O223" s="144"/>
      <c r="P223" s="144"/>
      <c r="Q223" s="144"/>
      <c r="R223" s="144"/>
      <c r="S223" s="144"/>
      <c r="T223" s="144"/>
      <c r="U223" s="144"/>
      <c r="V223" s="144"/>
      <c r="W223" s="144"/>
      <c r="X223" s="144"/>
      <c r="Y223" s="144"/>
      <c r="Z223" s="144"/>
      <c r="AA223" s="488"/>
      <c r="AB223" s="917">
        <v>1</v>
      </c>
      <c r="AC223" s="918"/>
      <c r="AD223" s="919"/>
      <c r="AE223" s="920">
        <v>1</v>
      </c>
      <c r="AF223" s="918"/>
      <c r="AG223" s="919"/>
      <c r="AH223" s="920">
        <v>5</v>
      </c>
      <c r="AI223" s="918"/>
      <c r="AJ223" s="921"/>
      <c r="AK223" s="428">
        <v>114476</v>
      </c>
      <c r="AL223" s="429"/>
      <c r="AM223" s="429"/>
      <c r="AN223" s="429"/>
      <c r="AO223" s="429"/>
      <c r="AP223" s="429"/>
      <c r="AQ223" s="429"/>
      <c r="AR223" s="429"/>
      <c r="AS223" s="429"/>
      <c r="AT223" s="429"/>
      <c r="AU223" s="430"/>
      <c r="AV223" s="428">
        <v>4030</v>
      </c>
      <c r="AW223" s="445"/>
      <c r="AX223" s="445"/>
      <c r="AY223" s="445"/>
      <c r="AZ223" s="445"/>
      <c r="BA223" s="445"/>
      <c r="BB223" s="445"/>
      <c r="BC223" s="445"/>
      <c r="BD223" s="445"/>
      <c r="BE223" s="445"/>
      <c r="BF223" s="506"/>
      <c r="BG223" s="428">
        <v>122</v>
      </c>
      <c r="BH223" s="429"/>
      <c r="BI223" s="429"/>
      <c r="BJ223" s="429"/>
      <c r="BK223" s="429"/>
      <c r="BL223" s="429"/>
      <c r="BM223" s="429"/>
      <c r="BN223" s="429"/>
      <c r="BO223" s="429"/>
      <c r="BP223" s="429"/>
      <c r="BQ223" s="430"/>
      <c r="BR223" s="428">
        <v>1036</v>
      </c>
      <c r="BS223" s="429"/>
      <c r="BT223" s="429"/>
      <c r="BU223" s="429"/>
      <c r="BV223" s="429"/>
      <c r="BW223" s="429"/>
      <c r="BX223" s="429"/>
      <c r="BY223" s="429"/>
      <c r="BZ223" s="429"/>
      <c r="CA223" s="429"/>
      <c r="CB223" s="430"/>
      <c r="CC223" s="540">
        <f t="shared" si="21"/>
        <v>183194</v>
      </c>
      <c r="CD223" s="541"/>
      <c r="CE223" s="541"/>
      <c r="CF223" s="541"/>
      <c r="CG223" s="541"/>
      <c r="CH223" s="541"/>
      <c r="CI223" s="541"/>
      <c r="CJ223" s="541"/>
      <c r="CK223" s="541"/>
      <c r="CL223" s="868"/>
      <c r="CM223" s="1035">
        <f t="shared" si="22"/>
        <v>6.0000243238252975E-2</v>
      </c>
      <c r="CN223" s="1032"/>
      <c r="CO223" s="1032"/>
      <c r="CP223" s="1032"/>
      <c r="CQ223" s="1032"/>
      <c r="CR223" s="1032"/>
      <c r="CS223" s="1032"/>
      <c r="CT223" s="1033"/>
      <c r="CV223" s="1034"/>
    </row>
    <row r="224" spans="1:124" ht="15" customHeight="1">
      <c r="A224" s="760"/>
      <c r="B224" s="761"/>
      <c r="C224" s="761"/>
      <c r="D224" s="761"/>
      <c r="E224" s="761"/>
      <c r="F224" s="762"/>
      <c r="G224" s="144" t="s">
        <v>4419</v>
      </c>
      <c r="H224" s="144"/>
      <c r="I224" s="144"/>
      <c r="J224" s="144"/>
      <c r="K224" s="144"/>
      <c r="L224" s="144"/>
      <c r="M224" s="144"/>
      <c r="N224" s="144"/>
      <c r="O224" s="144"/>
      <c r="P224" s="144"/>
      <c r="Q224" s="144"/>
      <c r="R224" s="144"/>
      <c r="S224" s="144"/>
      <c r="T224" s="144"/>
      <c r="U224" s="144"/>
      <c r="V224" s="144"/>
      <c r="W224" s="144"/>
      <c r="X224" s="144"/>
      <c r="Y224" s="144"/>
      <c r="Z224" s="144"/>
      <c r="AA224" s="488"/>
      <c r="AB224" s="917">
        <v>1</v>
      </c>
      <c r="AC224" s="918"/>
      <c r="AD224" s="919"/>
      <c r="AE224" s="920">
        <v>2</v>
      </c>
      <c r="AF224" s="918"/>
      <c r="AG224" s="919"/>
      <c r="AH224" s="920">
        <v>5</v>
      </c>
      <c r="AI224" s="918"/>
      <c r="AJ224" s="921"/>
      <c r="AK224" s="428">
        <v>269</v>
      </c>
      <c r="AL224" s="429"/>
      <c r="AM224" s="429"/>
      <c r="AN224" s="429"/>
      <c r="AO224" s="429"/>
      <c r="AP224" s="429"/>
      <c r="AQ224" s="429"/>
      <c r="AR224" s="429"/>
      <c r="AS224" s="429"/>
      <c r="AT224" s="429"/>
      <c r="AU224" s="430"/>
      <c r="AV224" s="428">
        <v>882</v>
      </c>
      <c r="AW224" s="445"/>
      <c r="AX224" s="445"/>
      <c r="AY224" s="445"/>
      <c r="AZ224" s="445"/>
      <c r="BA224" s="445"/>
      <c r="BB224" s="445"/>
      <c r="BC224" s="445"/>
      <c r="BD224" s="445"/>
      <c r="BE224" s="445"/>
      <c r="BF224" s="506"/>
      <c r="BG224" s="428">
        <v>487</v>
      </c>
      <c r="BH224" s="429"/>
      <c r="BI224" s="429"/>
      <c r="BJ224" s="429"/>
      <c r="BK224" s="429"/>
      <c r="BL224" s="429"/>
      <c r="BM224" s="429"/>
      <c r="BN224" s="429"/>
      <c r="BO224" s="429"/>
      <c r="BP224" s="429"/>
      <c r="BQ224" s="430"/>
      <c r="BR224" s="428"/>
      <c r="BS224" s="429"/>
      <c r="BT224" s="429"/>
      <c r="BU224" s="429"/>
      <c r="BV224" s="429"/>
      <c r="BW224" s="429"/>
      <c r="BX224" s="429"/>
      <c r="BY224" s="429"/>
      <c r="BZ224" s="429"/>
      <c r="CA224" s="429"/>
      <c r="CB224" s="430"/>
      <c r="CC224" s="540">
        <f>SUM(AK144,CI144,CA184,DO184,AK224:CB224)</f>
        <v>37219</v>
      </c>
      <c r="CD224" s="541"/>
      <c r="CE224" s="541"/>
      <c r="CF224" s="541"/>
      <c r="CG224" s="541"/>
      <c r="CH224" s="541"/>
      <c r="CI224" s="541"/>
      <c r="CJ224" s="541"/>
      <c r="CK224" s="541"/>
      <c r="CL224" s="868"/>
      <c r="CM224" s="1035">
        <f>IF(CD24=0,0,IF(AK144=0,0,AK144/CD24))</f>
        <v>5.9999460391014163E-2</v>
      </c>
      <c r="CN224" s="1032"/>
      <c r="CO224" s="1032"/>
      <c r="CP224" s="1032"/>
      <c r="CQ224" s="1032"/>
      <c r="CR224" s="1032"/>
      <c r="CS224" s="1032"/>
      <c r="CT224" s="1033"/>
      <c r="CV224" s="1034"/>
    </row>
    <row r="225" spans="1:100" ht="15" customHeight="1">
      <c r="A225" s="760"/>
      <c r="B225" s="761"/>
      <c r="C225" s="761"/>
      <c r="D225" s="761"/>
      <c r="E225" s="761"/>
      <c r="F225" s="762"/>
      <c r="G225" s="144" t="s">
        <v>336</v>
      </c>
      <c r="H225" s="144"/>
      <c r="I225" s="144"/>
      <c r="J225" s="144"/>
      <c r="K225" s="144"/>
      <c r="L225" s="144"/>
      <c r="M225" s="144"/>
      <c r="N225" s="144"/>
      <c r="O225" s="144"/>
      <c r="P225" s="144"/>
      <c r="Q225" s="144"/>
      <c r="R225" s="144"/>
      <c r="S225" s="144"/>
      <c r="T225" s="144"/>
      <c r="U225" s="144"/>
      <c r="V225" s="144"/>
      <c r="W225" s="144"/>
      <c r="X225" s="144"/>
      <c r="Y225" s="144"/>
      <c r="Z225" s="144"/>
      <c r="AA225" s="488"/>
      <c r="AB225" s="917">
        <v>1</v>
      </c>
      <c r="AC225" s="918"/>
      <c r="AD225" s="919"/>
      <c r="AE225" s="920">
        <v>3</v>
      </c>
      <c r="AF225" s="918"/>
      <c r="AG225" s="919"/>
      <c r="AH225" s="920">
        <v>5</v>
      </c>
      <c r="AI225" s="918"/>
      <c r="AJ225" s="921"/>
      <c r="AK225" s="540">
        <f>SUM(AK213:AU224)</f>
        <v>192645</v>
      </c>
      <c r="AL225" s="543"/>
      <c r="AM225" s="543"/>
      <c r="AN225" s="543"/>
      <c r="AO225" s="543"/>
      <c r="AP225" s="543"/>
      <c r="AQ225" s="543"/>
      <c r="AR225" s="543"/>
      <c r="AS225" s="543"/>
      <c r="AT225" s="543"/>
      <c r="AU225" s="544"/>
      <c r="AV225" s="540">
        <f>SUM(AV213:BF224)</f>
        <v>66222</v>
      </c>
      <c r="AW225" s="543"/>
      <c r="AX225" s="543"/>
      <c r="AY225" s="543"/>
      <c r="AZ225" s="543"/>
      <c r="BA225" s="543"/>
      <c r="BB225" s="543"/>
      <c r="BC225" s="543"/>
      <c r="BD225" s="543"/>
      <c r="BE225" s="543"/>
      <c r="BF225" s="544"/>
      <c r="BG225" s="540">
        <f>SUM(BG213:BQ224)</f>
        <v>8804</v>
      </c>
      <c r="BH225" s="429"/>
      <c r="BI225" s="429"/>
      <c r="BJ225" s="429"/>
      <c r="BK225" s="429"/>
      <c r="BL225" s="429"/>
      <c r="BM225" s="429"/>
      <c r="BN225" s="429"/>
      <c r="BO225" s="429"/>
      <c r="BP225" s="429"/>
      <c r="BQ225" s="430"/>
      <c r="BR225" s="540">
        <f>SUM(BR213:CB224)</f>
        <v>11777</v>
      </c>
      <c r="BS225" s="429"/>
      <c r="BT225" s="429"/>
      <c r="BU225" s="429"/>
      <c r="BV225" s="429"/>
      <c r="BW225" s="429"/>
      <c r="BX225" s="429"/>
      <c r="BY225" s="429"/>
      <c r="BZ225" s="429"/>
      <c r="CA225" s="429"/>
      <c r="CB225" s="430"/>
      <c r="CC225" s="540">
        <f>SUM(AK145,CI145,CA185,DO185,AK225:CB225)</f>
        <v>1048697</v>
      </c>
      <c r="CD225" s="541"/>
      <c r="CE225" s="541"/>
      <c r="CF225" s="541"/>
      <c r="CG225" s="541"/>
      <c r="CH225" s="541"/>
      <c r="CI225" s="541"/>
      <c r="CJ225" s="541"/>
      <c r="CK225" s="541"/>
      <c r="CL225" s="868"/>
      <c r="CM225" s="1035">
        <f>IF(CD25=0,0,IF(AK145=0,0,AK145/CD25))</f>
        <v>5.999990818243691E-2</v>
      </c>
      <c r="CN225" s="1032"/>
      <c r="CO225" s="1032"/>
      <c r="CP225" s="1032"/>
      <c r="CQ225" s="1032"/>
      <c r="CR225" s="1032"/>
      <c r="CS225" s="1032"/>
      <c r="CT225" s="1033"/>
      <c r="CV225" s="1034"/>
    </row>
    <row r="226" spans="1:100" ht="15" customHeight="1" thickBot="1">
      <c r="A226" s="760"/>
      <c r="B226" s="761"/>
      <c r="C226" s="761"/>
      <c r="D226" s="761"/>
      <c r="E226" s="761"/>
      <c r="F226" s="762"/>
      <c r="G226" s="144" t="s">
        <v>619</v>
      </c>
      <c r="H226" s="144"/>
      <c r="I226" s="144"/>
      <c r="J226" s="144"/>
      <c r="K226" s="144"/>
      <c r="L226" s="144"/>
      <c r="M226" s="144"/>
      <c r="N226" s="144"/>
      <c r="O226" s="144"/>
      <c r="P226" s="144"/>
      <c r="Q226" s="144"/>
      <c r="R226" s="144"/>
      <c r="S226" s="144"/>
      <c r="T226" s="144"/>
      <c r="U226" s="144"/>
      <c r="V226" s="144"/>
      <c r="W226" s="144"/>
      <c r="X226" s="144"/>
      <c r="Y226" s="144"/>
      <c r="Z226" s="144"/>
      <c r="AA226" s="488"/>
      <c r="AB226" s="922">
        <v>1</v>
      </c>
      <c r="AC226" s="923"/>
      <c r="AD226" s="924"/>
      <c r="AE226" s="925">
        <v>4</v>
      </c>
      <c r="AF226" s="923"/>
      <c r="AG226" s="924"/>
      <c r="AH226" s="925">
        <v>5</v>
      </c>
      <c r="AI226" s="923"/>
      <c r="AJ226" s="926"/>
      <c r="AK226" s="380">
        <v>3256</v>
      </c>
      <c r="AL226" s="453"/>
      <c r="AM226" s="453"/>
      <c r="AN226" s="453"/>
      <c r="AO226" s="453"/>
      <c r="AP226" s="453"/>
      <c r="AQ226" s="453"/>
      <c r="AR226" s="453"/>
      <c r="AS226" s="453"/>
      <c r="AT226" s="453"/>
      <c r="AU226" s="454"/>
      <c r="AV226" s="380">
        <v>6359</v>
      </c>
      <c r="AW226" s="455"/>
      <c r="AX226" s="455"/>
      <c r="AY226" s="455"/>
      <c r="AZ226" s="455"/>
      <c r="BA226" s="455"/>
      <c r="BB226" s="455"/>
      <c r="BC226" s="455"/>
      <c r="BD226" s="455"/>
      <c r="BE226" s="455"/>
      <c r="BF226" s="882"/>
      <c r="BG226" s="380">
        <v>3336</v>
      </c>
      <c r="BH226" s="453"/>
      <c r="BI226" s="453"/>
      <c r="BJ226" s="453"/>
      <c r="BK226" s="453"/>
      <c r="BL226" s="453"/>
      <c r="BM226" s="453"/>
      <c r="BN226" s="453"/>
      <c r="BO226" s="453"/>
      <c r="BP226" s="453"/>
      <c r="BQ226" s="454"/>
      <c r="BR226" s="380">
        <v>4299</v>
      </c>
      <c r="BS226" s="453"/>
      <c r="BT226" s="453"/>
      <c r="BU226" s="453"/>
      <c r="BV226" s="453"/>
      <c r="BW226" s="453"/>
      <c r="BX226" s="453"/>
      <c r="BY226" s="453"/>
      <c r="BZ226" s="453"/>
      <c r="CA226" s="453"/>
      <c r="CB226" s="454"/>
      <c r="CC226" s="519">
        <f>SUM(AK146,CI146,CA186,DO186,AK226:CB226)</f>
        <v>352743</v>
      </c>
      <c r="CD226" s="554"/>
      <c r="CE226" s="554"/>
      <c r="CF226" s="554"/>
      <c r="CG226" s="554"/>
      <c r="CH226" s="554"/>
      <c r="CI226" s="554"/>
      <c r="CJ226" s="554"/>
      <c r="CK226" s="554"/>
      <c r="CL226" s="883"/>
      <c r="CM226" s="1035">
        <f>IF(CD26=0,0,IF(AK146=0,0,AK146/CD26))</f>
        <v>6.0000047692604287E-2</v>
      </c>
      <c r="CN226" s="1032"/>
      <c r="CO226" s="1032"/>
      <c r="CP226" s="1032"/>
      <c r="CQ226" s="1032"/>
      <c r="CR226" s="1032"/>
      <c r="CS226" s="1032"/>
      <c r="CT226" s="1033"/>
      <c r="CV226" s="1034"/>
    </row>
    <row r="227" spans="1:100" ht="15" customHeight="1" thickBot="1">
      <c r="A227" s="760"/>
      <c r="B227" s="761"/>
      <c r="C227" s="761"/>
      <c r="D227" s="761"/>
      <c r="E227" s="761"/>
      <c r="F227" s="762"/>
      <c r="G227" s="143"/>
      <c r="H227" s="144"/>
      <c r="I227" s="144"/>
      <c r="J227" s="144"/>
      <c r="K227" s="144"/>
      <c r="L227" s="144"/>
      <c r="M227" s="144"/>
      <c r="N227" s="144"/>
      <c r="O227" s="144"/>
      <c r="P227" s="144"/>
      <c r="Q227" s="144"/>
      <c r="R227" s="144"/>
      <c r="S227" s="144"/>
      <c r="T227" s="144"/>
      <c r="U227" s="144"/>
      <c r="V227" s="144"/>
      <c r="W227" s="144"/>
      <c r="X227" s="144"/>
      <c r="Y227" s="144"/>
      <c r="Z227" s="144"/>
      <c r="AA227" s="144"/>
      <c r="AB227" s="927"/>
      <c r="AC227" s="927"/>
      <c r="AD227" s="927"/>
      <c r="AE227" s="927"/>
      <c r="AF227" s="927"/>
      <c r="AG227" s="927"/>
      <c r="AH227" s="927"/>
      <c r="AI227" s="927"/>
      <c r="AJ227" s="927"/>
      <c r="AK227" s="179"/>
      <c r="AL227" s="179"/>
      <c r="AM227" s="179"/>
      <c r="AN227" s="179"/>
      <c r="AO227" s="179"/>
      <c r="AP227" s="179"/>
      <c r="AQ227" s="179"/>
      <c r="AR227" s="179"/>
      <c r="AS227" s="179"/>
      <c r="AT227" s="179"/>
      <c r="AU227" s="179"/>
      <c r="AV227" s="220"/>
      <c r="AW227" s="220"/>
      <c r="AX227" s="220"/>
      <c r="AY227" s="220"/>
      <c r="AZ227" s="220"/>
      <c r="BA227" s="220"/>
      <c r="BB227" s="220"/>
      <c r="BC227" s="220"/>
      <c r="BD227" s="220"/>
      <c r="BE227" s="220"/>
      <c r="BF227" s="220"/>
      <c r="BG227" s="371"/>
      <c r="BH227" s="738"/>
      <c r="BI227" s="738"/>
      <c r="BJ227" s="738"/>
      <c r="BK227" s="738"/>
      <c r="BL227" s="738"/>
      <c r="BM227" s="738"/>
      <c r="BN227" s="738"/>
      <c r="BO227" s="738"/>
      <c r="BP227" s="738"/>
      <c r="BQ227" s="738"/>
      <c r="BR227" s="371"/>
      <c r="BS227" s="738"/>
      <c r="BT227" s="738"/>
      <c r="BU227" s="738"/>
      <c r="BV227" s="738"/>
      <c r="BW227" s="738"/>
      <c r="BX227" s="738"/>
      <c r="BY227" s="738"/>
      <c r="BZ227" s="738"/>
      <c r="CA227" s="738"/>
      <c r="CB227" s="738"/>
      <c r="CC227" s="371"/>
      <c r="CD227" s="738"/>
      <c r="CE227" s="738"/>
      <c r="CF227" s="738"/>
      <c r="CG227" s="738"/>
      <c r="CH227" s="738"/>
      <c r="CI227" s="738"/>
      <c r="CJ227" s="738"/>
      <c r="CK227" s="738"/>
      <c r="CL227" s="738"/>
      <c r="CM227" s="1036"/>
      <c r="CN227" s="1036"/>
      <c r="CO227" s="1036"/>
      <c r="CP227" s="1036"/>
      <c r="CQ227" s="1036"/>
      <c r="CR227" s="1036"/>
      <c r="CS227" s="1036"/>
      <c r="CT227" s="1036"/>
      <c r="CV227" s="1037"/>
    </row>
    <row r="228" spans="1:100" ht="15" customHeight="1">
      <c r="A228" s="760"/>
      <c r="B228" s="761"/>
      <c r="C228" s="761"/>
      <c r="D228" s="761"/>
      <c r="E228" s="761"/>
      <c r="F228" s="762"/>
      <c r="G228" s="144" t="s">
        <v>11</v>
      </c>
      <c r="H228" s="144"/>
      <c r="I228" s="144"/>
      <c r="J228" s="144"/>
      <c r="K228" s="144"/>
      <c r="L228" s="144"/>
      <c r="M228" s="144"/>
      <c r="N228" s="144"/>
      <c r="O228" s="144"/>
      <c r="P228" s="144"/>
      <c r="Q228" s="144"/>
      <c r="R228" s="144"/>
      <c r="S228" s="144"/>
      <c r="T228" s="144"/>
      <c r="U228" s="144"/>
      <c r="V228" s="144"/>
      <c r="W228" s="144"/>
      <c r="X228" s="144"/>
      <c r="Y228" s="144"/>
      <c r="Z228" s="144"/>
      <c r="AA228" s="488"/>
      <c r="AB228" s="912">
        <v>1</v>
      </c>
      <c r="AC228" s="913"/>
      <c r="AD228" s="914"/>
      <c r="AE228" s="915">
        <v>5</v>
      </c>
      <c r="AF228" s="913"/>
      <c r="AG228" s="914"/>
      <c r="AH228" s="915">
        <v>5</v>
      </c>
      <c r="AI228" s="913"/>
      <c r="AJ228" s="916"/>
      <c r="AK228" s="537">
        <f>SUM(AK213:AU215)</f>
        <v>13304</v>
      </c>
      <c r="AL228" s="538"/>
      <c r="AM228" s="538"/>
      <c r="AN228" s="538"/>
      <c r="AO228" s="538"/>
      <c r="AP228" s="538"/>
      <c r="AQ228" s="538"/>
      <c r="AR228" s="538"/>
      <c r="AS228" s="538"/>
      <c r="AT228" s="538"/>
      <c r="AU228" s="580"/>
      <c r="AV228" s="537">
        <f>SUM(AV213:BF215)</f>
        <v>39843</v>
      </c>
      <c r="AW228" s="538"/>
      <c r="AX228" s="538"/>
      <c r="AY228" s="538"/>
      <c r="AZ228" s="538"/>
      <c r="BA228" s="538"/>
      <c r="BB228" s="538"/>
      <c r="BC228" s="538"/>
      <c r="BD228" s="538"/>
      <c r="BE228" s="538"/>
      <c r="BF228" s="580"/>
      <c r="BG228" s="537">
        <f>SUM(BG213:BQ215)</f>
        <v>2301</v>
      </c>
      <c r="BH228" s="419"/>
      <c r="BI228" s="419"/>
      <c r="BJ228" s="419"/>
      <c r="BK228" s="419"/>
      <c r="BL228" s="419"/>
      <c r="BM228" s="419"/>
      <c r="BN228" s="419"/>
      <c r="BO228" s="419"/>
      <c r="BP228" s="419"/>
      <c r="BQ228" s="420"/>
      <c r="BR228" s="537">
        <f>SUM(BR213:CB215)</f>
        <v>3965</v>
      </c>
      <c r="BS228" s="419"/>
      <c r="BT228" s="419"/>
      <c r="BU228" s="419"/>
      <c r="BV228" s="419"/>
      <c r="BW228" s="419"/>
      <c r="BX228" s="419"/>
      <c r="BY228" s="419"/>
      <c r="BZ228" s="419"/>
      <c r="CA228" s="419"/>
      <c r="CB228" s="420"/>
      <c r="CC228" s="537">
        <f>SUM(AK148,CI148,CA188,DO188,AK228:CB228)</f>
        <v>249274</v>
      </c>
      <c r="CD228" s="880"/>
      <c r="CE228" s="880"/>
      <c r="CF228" s="880"/>
      <c r="CG228" s="880"/>
      <c r="CH228" s="880"/>
      <c r="CI228" s="880"/>
      <c r="CJ228" s="880"/>
      <c r="CK228" s="880"/>
      <c r="CL228" s="881"/>
      <c r="CM228" s="1035">
        <f>IF(CD28=0,0,IF(AK148=0,0,AK148/CD28))</f>
        <v>5.9999472300155669E-2</v>
      </c>
      <c r="CN228" s="1032"/>
      <c r="CO228" s="1032"/>
      <c r="CP228" s="1032"/>
      <c r="CQ228" s="1032"/>
      <c r="CR228" s="1032"/>
      <c r="CS228" s="1032"/>
      <c r="CT228" s="1033"/>
      <c r="CV228" s="1034"/>
    </row>
    <row r="229" spans="1:100" ht="15" customHeight="1">
      <c r="A229" s="760"/>
      <c r="B229" s="761"/>
      <c r="C229" s="761"/>
      <c r="D229" s="761"/>
      <c r="E229" s="761"/>
      <c r="F229" s="762"/>
      <c r="G229" s="143" t="s">
        <v>12</v>
      </c>
      <c r="H229" s="144"/>
      <c r="I229" s="144"/>
      <c r="J229" s="144"/>
      <c r="K229" s="144"/>
      <c r="L229" s="144"/>
      <c r="M229" s="144"/>
      <c r="N229" s="144"/>
      <c r="O229" s="144"/>
      <c r="P229" s="144"/>
      <c r="Q229" s="144"/>
      <c r="R229" s="144"/>
      <c r="S229" s="144"/>
      <c r="T229" s="144"/>
      <c r="U229" s="144"/>
      <c r="V229" s="144"/>
      <c r="W229" s="144"/>
      <c r="X229" s="144"/>
      <c r="Y229" s="144"/>
      <c r="Z229" s="144"/>
      <c r="AA229" s="488"/>
      <c r="AB229" s="917">
        <v>1</v>
      </c>
      <c r="AC229" s="918"/>
      <c r="AD229" s="919"/>
      <c r="AE229" s="920">
        <v>6</v>
      </c>
      <c r="AF229" s="918"/>
      <c r="AG229" s="919"/>
      <c r="AH229" s="920">
        <v>5</v>
      </c>
      <c r="AI229" s="918"/>
      <c r="AJ229" s="921"/>
      <c r="AK229" s="540">
        <f>SUM(AK216:AU219)</f>
        <v>15929</v>
      </c>
      <c r="AL229" s="543"/>
      <c r="AM229" s="543"/>
      <c r="AN229" s="543"/>
      <c r="AO229" s="543"/>
      <c r="AP229" s="543"/>
      <c r="AQ229" s="543"/>
      <c r="AR229" s="543"/>
      <c r="AS229" s="543"/>
      <c r="AT229" s="543"/>
      <c r="AU229" s="544"/>
      <c r="AV229" s="540">
        <f>SUM(AV216:BF219)</f>
        <v>10831</v>
      </c>
      <c r="AW229" s="543"/>
      <c r="AX229" s="543"/>
      <c r="AY229" s="543"/>
      <c r="AZ229" s="543"/>
      <c r="BA229" s="543"/>
      <c r="BB229" s="543"/>
      <c r="BC229" s="543"/>
      <c r="BD229" s="543"/>
      <c r="BE229" s="543"/>
      <c r="BF229" s="544"/>
      <c r="BG229" s="540">
        <f>SUM(BG216:BQ219)</f>
        <v>2271</v>
      </c>
      <c r="BH229" s="429"/>
      <c r="BI229" s="429"/>
      <c r="BJ229" s="429"/>
      <c r="BK229" s="429"/>
      <c r="BL229" s="429"/>
      <c r="BM229" s="429"/>
      <c r="BN229" s="429"/>
      <c r="BO229" s="429"/>
      <c r="BP229" s="429"/>
      <c r="BQ229" s="430"/>
      <c r="BR229" s="540">
        <f>SUM(BR216:CB219)</f>
        <v>5770</v>
      </c>
      <c r="BS229" s="429"/>
      <c r="BT229" s="429"/>
      <c r="BU229" s="429"/>
      <c r="BV229" s="429"/>
      <c r="BW229" s="429"/>
      <c r="BX229" s="429"/>
      <c r="BY229" s="429"/>
      <c r="BZ229" s="429"/>
      <c r="CA229" s="429"/>
      <c r="CB229" s="430"/>
      <c r="CC229" s="540">
        <f>SUM(AK149,CI149,CA189,DO189,AK229:CB229)</f>
        <v>261846</v>
      </c>
      <c r="CD229" s="541"/>
      <c r="CE229" s="541"/>
      <c r="CF229" s="541"/>
      <c r="CG229" s="541"/>
      <c r="CH229" s="541"/>
      <c r="CI229" s="541"/>
      <c r="CJ229" s="541"/>
      <c r="CK229" s="541"/>
      <c r="CL229" s="868"/>
      <c r="CM229" s="1035">
        <f>IF(CD29=0,0,IF(AK149=0,0,AK149/CD29))</f>
        <v>5.999996529205865E-2</v>
      </c>
      <c r="CN229" s="1032"/>
      <c r="CO229" s="1032"/>
      <c r="CP229" s="1032"/>
      <c r="CQ229" s="1032"/>
      <c r="CR229" s="1032"/>
      <c r="CS229" s="1032"/>
      <c r="CT229" s="1033"/>
      <c r="CV229" s="1034"/>
    </row>
    <row r="230" spans="1:100" ht="15" customHeight="1">
      <c r="A230" s="760"/>
      <c r="B230" s="761"/>
      <c r="C230" s="761"/>
      <c r="D230" s="761"/>
      <c r="E230" s="761"/>
      <c r="F230" s="762"/>
      <c r="G230" s="143" t="s">
        <v>9</v>
      </c>
      <c r="H230" s="144"/>
      <c r="I230" s="144"/>
      <c r="J230" s="144"/>
      <c r="K230" s="144"/>
      <c r="L230" s="144"/>
      <c r="M230" s="144"/>
      <c r="N230" s="144"/>
      <c r="O230" s="144"/>
      <c r="P230" s="144"/>
      <c r="Q230" s="144"/>
      <c r="R230" s="144"/>
      <c r="S230" s="144"/>
      <c r="T230" s="144"/>
      <c r="U230" s="144"/>
      <c r="V230" s="144"/>
      <c r="W230" s="144"/>
      <c r="X230" s="144"/>
      <c r="Y230" s="144"/>
      <c r="Z230" s="144"/>
      <c r="AA230" s="488"/>
      <c r="AB230" s="917">
        <v>1</v>
      </c>
      <c r="AC230" s="918"/>
      <c r="AD230" s="919"/>
      <c r="AE230" s="920">
        <v>7</v>
      </c>
      <c r="AF230" s="918"/>
      <c r="AG230" s="919"/>
      <c r="AH230" s="920">
        <v>5</v>
      </c>
      <c r="AI230" s="918"/>
      <c r="AJ230" s="921"/>
      <c r="AK230" s="540">
        <f>AK220</f>
        <v>5079</v>
      </c>
      <c r="AL230" s="543"/>
      <c r="AM230" s="543"/>
      <c r="AN230" s="543"/>
      <c r="AO230" s="543"/>
      <c r="AP230" s="543"/>
      <c r="AQ230" s="543"/>
      <c r="AR230" s="543"/>
      <c r="AS230" s="543"/>
      <c r="AT230" s="543"/>
      <c r="AU230" s="544"/>
      <c r="AV230" s="540">
        <f>AV220</f>
        <v>5105</v>
      </c>
      <c r="AW230" s="543"/>
      <c r="AX230" s="543"/>
      <c r="AY230" s="543"/>
      <c r="AZ230" s="543"/>
      <c r="BA230" s="543"/>
      <c r="BB230" s="543"/>
      <c r="BC230" s="543"/>
      <c r="BD230" s="543"/>
      <c r="BE230" s="543"/>
      <c r="BF230" s="544"/>
      <c r="BG230" s="540">
        <f>BG220</f>
        <v>789</v>
      </c>
      <c r="BH230" s="429"/>
      <c r="BI230" s="429"/>
      <c r="BJ230" s="429"/>
      <c r="BK230" s="429"/>
      <c r="BL230" s="429"/>
      <c r="BM230" s="429"/>
      <c r="BN230" s="429"/>
      <c r="BO230" s="429"/>
      <c r="BP230" s="429"/>
      <c r="BQ230" s="430"/>
      <c r="BR230" s="540">
        <f>BR220</f>
        <v>361</v>
      </c>
      <c r="BS230" s="429"/>
      <c r="BT230" s="429"/>
      <c r="BU230" s="429"/>
      <c r="BV230" s="429"/>
      <c r="BW230" s="429"/>
      <c r="BX230" s="429"/>
      <c r="BY230" s="429"/>
      <c r="BZ230" s="429"/>
      <c r="CA230" s="429"/>
      <c r="CB230" s="430"/>
      <c r="CC230" s="540">
        <f>SUM(AK150,CI150,CA190,DO190,AK230:CB230)</f>
        <v>72190</v>
      </c>
      <c r="CD230" s="541"/>
      <c r="CE230" s="541"/>
      <c r="CF230" s="541"/>
      <c r="CG230" s="541"/>
      <c r="CH230" s="541"/>
      <c r="CI230" s="541"/>
      <c r="CJ230" s="541"/>
      <c r="CK230" s="541"/>
      <c r="CL230" s="868"/>
      <c r="CM230" s="1035">
        <f>IF(CD30=0,0,IF(AK150=0,0,AK150/CD30))</f>
        <v>5.9999452081554085E-2</v>
      </c>
      <c r="CN230" s="1032"/>
      <c r="CO230" s="1032"/>
      <c r="CP230" s="1032"/>
      <c r="CQ230" s="1032"/>
      <c r="CR230" s="1032"/>
      <c r="CS230" s="1032"/>
      <c r="CT230" s="1033"/>
      <c r="CV230" s="1034"/>
    </row>
    <row r="231" spans="1:100" ht="15" customHeight="1" thickBot="1">
      <c r="A231" s="773"/>
      <c r="B231" s="774"/>
      <c r="C231" s="774"/>
      <c r="D231" s="774"/>
      <c r="E231" s="774"/>
      <c r="F231" s="775"/>
      <c r="G231" s="143" t="s">
        <v>10</v>
      </c>
      <c r="H231" s="144"/>
      <c r="I231" s="144"/>
      <c r="J231" s="144"/>
      <c r="K231" s="144"/>
      <c r="L231" s="144"/>
      <c r="M231" s="144"/>
      <c r="N231" s="144"/>
      <c r="O231" s="144"/>
      <c r="P231" s="144"/>
      <c r="Q231" s="144"/>
      <c r="R231" s="144"/>
      <c r="S231" s="144"/>
      <c r="T231" s="144"/>
      <c r="U231" s="144"/>
      <c r="V231" s="144"/>
      <c r="W231" s="144"/>
      <c r="X231" s="144"/>
      <c r="Y231" s="144"/>
      <c r="Z231" s="144"/>
      <c r="AA231" s="488"/>
      <c r="AB231" s="922">
        <v>1</v>
      </c>
      <c r="AC231" s="923"/>
      <c r="AD231" s="924"/>
      <c r="AE231" s="925">
        <v>8</v>
      </c>
      <c r="AF231" s="923"/>
      <c r="AG231" s="924"/>
      <c r="AH231" s="925">
        <v>5</v>
      </c>
      <c r="AI231" s="923"/>
      <c r="AJ231" s="926"/>
      <c r="AK231" s="519">
        <f>SUM(AK221:AU224)</f>
        <v>158333</v>
      </c>
      <c r="AL231" s="520"/>
      <c r="AM231" s="520"/>
      <c r="AN231" s="520"/>
      <c r="AO231" s="520"/>
      <c r="AP231" s="520"/>
      <c r="AQ231" s="520"/>
      <c r="AR231" s="520"/>
      <c r="AS231" s="520"/>
      <c r="AT231" s="520"/>
      <c r="AU231" s="556"/>
      <c r="AV231" s="519">
        <f t="shared" ref="AV231" si="23">SUM(AV221:BF224)</f>
        <v>10443</v>
      </c>
      <c r="AW231" s="520"/>
      <c r="AX231" s="520"/>
      <c r="AY231" s="520"/>
      <c r="AZ231" s="520"/>
      <c r="BA231" s="520"/>
      <c r="BB231" s="520"/>
      <c r="BC231" s="520"/>
      <c r="BD231" s="520"/>
      <c r="BE231" s="520"/>
      <c r="BF231" s="556"/>
      <c r="BG231" s="519">
        <f t="shared" ref="BG231" si="24">SUM(BG221:BQ224)</f>
        <v>3443</v>
      </c>
      <c r="BH231" s="520"/>
      <c r="BI231" s="520"/>
      <c r="BJ231" s="520"/>
      <c r="BK231" s="520"/>
      <c r="BL231" s="520"/>
      <c r="BM231" s="520"/>
      <c r="BN231" s="520"/>
      <c r="BO231" s="520"/>
      <c r="BP231" s="520"/>
      <c r="BQ231" s="556"/>
      <c r="BR231" s="519">
        <f>SUM(BR221:CB224)</f>
        <v>1681</v>
      </c>
      <c r="BS231" s="520"/>
      <c r="BT231" s="520"/>
      <c r="BU231" s="520"/>
      <c r="BV231" s="520"/>
      <c r="BW231" s="520"/>
      <c r="BX231" s="520"/>
      <c r="BY231" s="520"/>
      <c r="BZ231" s="520"/>
      <c r="CA231" s="520"/>
      <c r="CB231" s="556"/>
      <c r="CC231" s="519">
        <f>SUM(AK151,CI151,CA191,DO191,AK231:CB231)</f>
        <v>465387</v>
      </c>
      <c r="CD231" s="554"/>
      <c r="CE231" s="554"/>
      <c r="CF231" s="554"/>
      <c r="CG231" s="554"/>
      <c r="CH231" s="554"/>
      <c r="CI231" s="554"/>
      <c r="CJ231" s="554"/>
      <c r="CK231" s="554"/>
      <c r="CL231" s="883"/>
      <c r="CM231" s="1035">
        <f>IF(CD31=0,0,IF(AK151=0,0,AK151/CD31))</f>
        <v>6.0000027842240296E-2</v>
      </c>
      <c r="CN231" s="1032"/>
      <c r="CO231" s="1032"/>
      <c r="CP231" s="1032"/>
      <c r="CQ231" s="1032"/>
      <c r="CR231" s="1032"/>
      <c r="CS231" s="1032"/>
      <c r="CT231" s="1033"/>
      <c r="CV231" s="1034"/>
    </row>
    <row r="232" spans="1:100" ht="12.75" customHeight="1" thickBot="1">
      <c r="CM232" s="140" t="s">
        <v>454</v>
      </c>
      <c r="CN232" s="140" t="s">
        <v>454</v>
      </c>
      <c r="CO232" s="140" t="s">
        <v>454</v>
      </c>
      <c r="CP232" s="140" t="s">
        <v>454</v>
      </c>
      <c r="CQ232" s="140" t="s">
        <v>454</v>
      </c>
      <c r="CR232" s="140" t="s">
        <v>454</v>
      </c>
      <c r="CS232" s="140" t="s">
        <v>454</v>
      </c>
      <c r="CT232" s="140" t="s">
        <v>454</v>
      </c>
      <c r="CV232" s="1037"/>
    </row>
    <row r="233" spans="1:100" ht="15" customHeight="1">
      <c r="A233" s="442" t="s">
        <v>14</v>
      </c>
      <c r="B233" s="750"/>
      <c r="C233" s="750"/>
      <c r="D233" s="443" t="s">
        <v>623</v>
      </c>
      <c r="E233" s="750"/>
      <c r="F233" s="751"/>
      <c r="G233" s="143" t="s">
        <v>749</v>
      </c>
      <c r="H233" s="144"/>
      <c r="I233" s="144"/>
      <c r="J233" s="144"/>
      <c r="K233" s="144"/>
      <c r="L233" s="144"/>
      <c r="M233" s="144"/>
      <c r="N233" s="144"/>
      <c r="O233" s="144"/>
      <c r="P233" s="144"/>
      <c r="Q233" s="144"/>
      <c r="R233" s="144"/>
      <c r="S233" s="144"/>
      <c r="T233" s="144"/>
      <c r="U233" s="144"/>
      <c r="V233" s="144"/>
      <c r="W233" s="144"/>
      <c r="X233" s="144"/>
      <c r="Y233" s="144"/>
      <c r="Z233" s="144"/>
      <c r="AA233" s="488"/>
      <c r="AB233" s="912">
        <v>1</v>
      </c>
      <c r="AC233" s="913"/>
      <c r="AD233" s="914"/>
      <c r="AE233" s="915">
        <v>9</v>
      </c>
      <c r="AF233" s="913"/>
      <c r="AG233" s="914"/>
      <c r="AH233" s="915">
        <v>5</v>
      </c>
      <c r="AI233" s="913"/>
      <c r="AJ233" s="913"/>
      <c r="AK233" s="418">
        <v>19489</v>
      </c>
      <c r="AL233" s="419"/>
      <c r="AM233" s="419"/>
      <c r="AN233" s="419"/>
      <c r="AO233" s="419"/>
      <c r="AP233" s="419"/>
      <c r="AQ233" s="419"/>
      <c r="AR233" s="419"/>
      <c r="AS233" s="419"/>
      <c r="AT233" s="419"/>
      <c r="AU233" s="420"/>
      <c r="AV233" s="418">
        <v>33590</v>
      </c>
      <c r="AW233" s="495"/>
      <c r="AX233" s="495"/>
      <c r="AY233" s="495"/>
      <c r="AZ233" s="495"/>
      <c r="BA233" s="495"/>
      <c r="BB233" s="495"/>
      <c r="BC233" s="495"/>
      <c r="BD233" s="495"/>
      <c r="BE233" s="495"/>
      <c r="BF233" s="496"/>
      <c r="BG233" s="418">
        <v>3041</v>
      </c>
      <c r="BH233" s="419"/>
      <c r="BI233" s="419"/>
      <c r="BJ233" s="419"/>
      <c r="BK233" s="419"/>
      <c r="BL233" s="419"/>
      <c r="BM233" s="419"/>
      <c r="BN233" s="419"/>
      <c r="BO233" s="419"/>
      <c r="BP233" s="419"/>
      <c r="BQ233" s="420"/>
      <c r="BR233" s="418">
        <v>6478</v>
      </c>
      <c r="BS233" s="419"/>
      <c r="BT233" s="419"/>
      <c r="BU233" s="419"/>
      <c r="BV233" s="419"/>
      <c r="BW233" s="419"/>
      <c r="BX233" s="419"/>
      <c r="BY233" s="419"/>
      <c r="BZ233" s="419"/>
      <c r="CA233" s="419"/>
      <c r="CB233" s="420"/>
      <c r="CC233" s="537">
        <f>SUM(AK153,CI153,CA193,DO193,AK233:CB233)</f>
        <v>340231</v>
      </c>
      <c r="CD233" s="880"/>
      <c r="CE233" s="880"/>
      <c r="CF233" s="880"/>
      <c r="CG233" s="880"/>
      <c r="CH233" s="880"/>
      <c r="CI233" s="880"/>
      <c r="CJ233" s="880"/>
      <c r="CK233" s="880"/>
      <c r="CL233" s="881"/>
      <c r="CM233" s="1035">
        <f>IF(CD33=0,0,IF(AK153=0,0,AK153/CD33))</f>
        <v>4.0000022494195792E-2</v>
      </c>
      <c r="CN233" s="1032"/>
      <c r="CO233" s="1032"/>
      <c r="CP233" s="1032"/>
      <c r="CQ233" s="1032"/>
      <c r="CR233" s="1032"/>
      <c r="CS233" s="1032"/>
      <c r="CT233" s="1033"/>
      <c r="CV233" s="1034"/>
    </row>
    <row r="234" spans="1:100" ht="15" customHeight="1">
      <c r="A234" s="560"/>
      <c r="B234" s="761"/>
      <c r="C234" s="761"/>
      <c r="D234" s="561"/>
      <c r="E234" s="761"/>
      <c r="F234" s="762"/>
      <c r="G234" s="563" t="s">
        <v>282</v>
      </c>
      <c r="H234" s="564"/>
      <c r="I234" s="564"/>
      <c r="J234" s="564"/>
      <c r="K234" s="564"/>
      <c r="L234" s="564"/>
      <c r="M234" s="564"/>
      <c r="N234" s="564"/>
      <c r="O234" s="564"/>
      <c r="P234" s="564"/>
      <c r="Q234" s="564"/>
      <c r="R234" s="564"/>
      <c r="S234" s="564"/>
      <c r="T234" s="564"/>
      <c r="U234" s="564"/>
      <c r="V234" s="564"/>
      <c r="W234" s="564"/>
      <c r="X234" s="564"/>
      <c r="Y234" s="564"/>
      <c r="Z234" s="564"/>
      <c r="AA234" s="565"/>
      <c r="AB234" s="917">
        <v>2</v>
      </c>
      <c r="AC234" s="918"/>
      <c r="AD234" s="919"/>
      <c r="AE234" s="920">
        <v>0</v>
      </c>
      <c r="AF234" s="918"/>
      <c r="AG234" s="919"/>
      <c r="AH234" s="920">
        <v>5</v>
      </c>
      <c r="AI234" s="918"/>
      <c r="AJ234" s="918"/>
      <c r="AK234" s="428">
        <v>3386</v>
      </c>
      <c r="AL234" s="429"/>
      <c r="AM234" s="429"/>
      <c r="AN234" s="429"/>
      <c r="AO234" s="429"/>
      <c r="AP234" s="429"/>
      <c r="AQ234" s="429"/>
      <c r="AR234" s="429"/>
      <c r="AS234" s="429"/>
      <c r="AT234" s="429"/>
      <c r="AU234" s="430"/>
      <c r="AV234" s="428">
        <v>3403</v>
      </c>
      <c r="AW234" s="445"/>
      <c r="AX234" s="445"/>
      <c r="AY234" s="445"/>
      <c r="AZ234" s="445"/>
      <c r="BA234" s="445"/>
      <c r="BB234" s="445"/>
      <c r="BC234" s="445"/>
      <c r="BD234" s="445"/>
      <c r="BE234" s="445"/>
      <c r="BF234" s="506"/>
      <c r="BG234" s="428">
        <v>526</v>
      </c>
      <c r="BH234" s="429"/>
      <c r="BI234" s="429"/>
      <c r="BJ234" s="429"/>
      <c r="BK234" s="429"/>
      <c r="BL234" s="429"/>
      <c r="BM234" s="429"/>
      <c r="BN234" s="429"/>
      <c r="BO234" s="429"/>
      <c r="BP234" s="429"/>
      <c r="BQ234" s="430"/>
      <c r="BR234" s="428">
        <v>240</v>
      </c>
      <c r="BS234" s="429"/>
      <c r="BT234" s="429"/>
      <c r="BU234" s="429"/>
      <c r="BV234" s="429"/>
      <c r="BW234" s="429"/>
      <c r="BX234" s="429"/>
      <c r="BY234" s="429"/>
      <c r="BZ234" s="429"/>
      <c r="CA234" s="429"/>
      <c r="CB234" s="430"/>
      <c r="CC234" s="540">
        <f>SUM(AK154,CI154,CA194,DO194,AK234:CB234)</f>
        <v>48125</v>
      </c>
      <c r="CD234" s="541"/>
      <c r="CE234" s="541"/>
      <c r="CF234" s="541"/>
      <c r="CG234" s="541"/>
      <c r="CH234" s="541"/>
      <c r="CI234" s="541"/>
      <c r="CJ234" s="541"/>
      <c r="CK234" s="541"/>
      <c r="CL234" s="868"/>
      <c r="CM234" s="1035">
        <f>IF(CD34=0,0,IF(AK154=0,0,AK154/CD34))</f>
        <v>4.0000428805740278E-2</v>
      </c>
      <c r="CN234" s="1032"/>
      <c r="CO234" s="1032"/>
      <c r="CP234" s="1032"/>
      <c r="CQ234" s="1032"/>
      <c r="CR234" s="1032"/>
      <c r="CS234" s="1032"/>
      <c r="CT234" s="1033"/>
      <c r="CV234" s="1034"/>
    </row>
    <row r="235" spans="1:100" ht="15" customHeight="1">
      <c r="A235" s="560"/>
      <c r="B235" s="761"/>
      <c r="C235" s="761"/>
      <c r="D235" s="561"/>
      <c r="E235" s="761"/>
      <c r="F235" s="762"/>
      <c r="G235" s="143" t="s">
        <v>4414</v>
      </c>
      <c r="H235" s="144"/>
      <c r="I235" s="144"/>
      <c r="J235" s="144"/>
      <c r="K235" s="144"/>
      <c r="L235" s="144"/>
      <c r="M235" s="144"/>
      <c r="N235" s="144"/>
      <c r="O235" s="144"/>
      <c r="P235" s="144"/>
      <c r="Q235" s="144"/>
      <c r="R235" s="144"/>
      <c r="S235" s="144"/>
      <c r="T235" s="144"/>
      <c r="U235" s="144"/>
      <c r="V235" s="144"/>
      <c r="W235" s="144"/>
      <c r="X235" s="144"/>
      <c r="Y235" s="144"/>
      <c r="Z235" s="144"/>
      <c r="AA235" s="144"/>
      <c r="AB235" s="917">
        <v>2</v>
      </c>
      <c r="AC235" s="918"/>
      <c r="AD235" s="919"/>
      <c r="AE235" s="920">
        <v>1</v>
      </c>
      <c r="AF235" s="918"/>
      <c r="AG235" s="919"/>
      <c r="AH235" s="920">
        <v>5</v>
      </c>
      <c r="AI235" s="918"/>
      <c r="AJ235" s="918"/>
      <c r="AK235" s="428">
        <v>19303</v>
      </c>
      <c r="AL235" s="429"/>
      <c r="AM235" s="429"/>
      <c r="AN235" s="429"/>
      <c r="AO235" s="429"/>
      <c r="AP235" s="429"/>
      <c r="AQ235" s="429"/>
      <c r="AR235" s="429"/>
      <c r="AS235" s="429"/>
      <c r="AT235" s="429"/>
      <c r="AU235" s="430"/>
      <c r="AV235" s="428">
        <v>3291</v>
      </c>
      <c r="AW235" s="445"/>
      <c r="AX235" s="445"/>
      <c r="AY235" s="445"/>
      <c r="AZ235" s="445"/>
      <c r="BA235" s="445"/>
      <c r="BB235" s="445"/>
      <c r="BC235" s="445"/>
      <c r="BD235" s="445"/>
      <c r="BE235" s="445"/>
      <c r="BF235" s="506"/>
      <c r="BG235" s="428">
        <v>1123</v>
      </c>
      <c r="BH235" s="429"/>
      <c r="BI235" s="429"/>
      <c r="BJ235" s="429"/>
      <c r="BK235" s="429"/>
      <c r="BL235" s="429"/>
      <c r="BM235" s="429"/>
      <c r="BN235" s="429"/>
      <c r="BO235" s="429"/>
      <c r="BP235" s="429"/>
      <c r="BQ235" s="430"/>
      <c r="BR235" s="428">
        <v>395</v>
      </c>
      <c r="BS235" s="429"/>
      <c r="BT235" s="429"/>
      <c r="BU235" s="429"/>
      <c r="BV235" s="429"/>
      <c r="BW235" s="429"/>
      <c r="BX235" s="429"/>
      <c r="BY235" s="429"/>
      <c r="BZ235" s="429"/>
      <c r="CA235" s="429"/>
      <c r="CB235" s="430"/>
      <c r="CC235" s="540">
        <f t="shared" ref="CC235:CC237" si="25">SUM(AK155,CI155,CA195,DO195,AK235:CB235)</f>
        <v>102231</v>
      </c>
      <c r="CD235" s="541"/>
      <c r="CE235" s="541"/>
      <c r="CF235" s="541"/>
      <c r="CG235" s="541"/>
      <c r="CH235" s="541"/>
      <c r="CI235" s="541"/>
      <c r="CJ235" s="541"/>
      <c r="CK235" s="541"/>
      <c r="CL235" s="868"/>
      <c r="CM235" s="1035">
        <f t="shared" ref="CM235:CM237" si="26">IF(CD35=0,0,IF(AK155=0,0,AK155/CD35))</f>
        <v>3.9998889620729769E-2</v>
      </c>
      <c r="CN235" s="1032"/>
      <c r="CO235" s="1032"/>
      <c r="CP235" s="1032"/>
      <c r="CQ235" s="1032"/>
      <c r="CR235" s="1032"/>
      <c r="CS235" s="1032"/>
      <c r="CT235" s="1033"/>
      <c r="CV235" s="1034"/>
    </row>
    <row r="236" spans="1:100" ht="15" customHeight="1">
      <c r="A236" s="560"/>
      <c r="B236" s="761"/>
      <c r="C236" s="761"/>
      <c r="D236" s="561"/>
      <c r="E236" s="761"/>
      <c r="F236" s="762"/>
      <c r="G236" s="143" t="s">
        <v>4416</v>
      </c>
      <c r="H236" s="144"/>
      <c r="I236" s="144"/>
      <c r="J236" s="144"/>
      <c r="K236" s="144"/>
      <c r="L236" s="144"/>
      <c r="M236" s="144"/>
      <c r="N236" s="144"/>
      <c r="O236" s="144"/>
      <c r="P236" s="144"/>
      <c r="Q236" s="144"/>
      <c r="R236" s="144"/>
      <c r="S236" s="144"/>
      <c r="T236" s="144"/>
      <c r="U236" s="144"/>
      <c r="V236" s="144"/>
      <c r="W236" s="144"/>
      <c r="X236" s="144"/>
      <c r="Y236" s="144"/>
      <c r="Z236" s="144"/>
      <c r="AA236" s="144"/>
      <c r="AB236" s="917">
        <v>2</v>
      </c>
      <c r="AC236" s="918"/>
      <c r="AD236" s="919"/>
      <c r="AE236" s="920">
        <v>2</v>
      </c>
      <c r="AF236" s="918"/>
      <c r="AG236" s="919"/>
      <c r="AH236" s="920">
        <v>5</v>
      </c>
      <c r="AI236" s="918"/>
      <c r="AJ236" s="918"/>
      <c r="AK236" s="428">
        <v>9756</v>
      </c>
      <c r="AL236" s="429"/>
      <c r="AM236" s="429"/>
      <c r="AN236" s="429"/>
      <c r="AO236" s="429"/>
      <c r="AP236" s="429"/>
      <c r="AQ236" s="429"/>
      <c r="AR236" s="429"/>
      <c r="AS236" s="429"/>
      <c r="AT236" s="429"/>
      <c r="AU236" s="430"/>
      <c r="AV236" s="428">
        <v>397</v>
      </c>
      <c r="AW236" s="445"/>
      <c r="AX236" s="445"/>
      <c r="AY236" s="445"/>
      <c r="AZ236" s="445"/>
      <c r="BA236" s="445"/>
      <c r="BB236" s="445"/>
      <c r="BC236" s="445"/>
      <c r="BD236" s="445"/>
      <c r="BE236" s="445"/>
      <c r="BF236" s="506"/>
      <c r="BG236" s="428">
        <v>765</v>
      </c>
      <c r="BH236" s="429"/>
      <c r="BI236" s="429"/>
      <c r="BJ236" s="429"/>
      <c r="BK236" s="429"/>
      <c r="BL236" s="429"/>
      <c r="BM236" s="429"/>
      <c r="BN236" s="429"/>
      <c r="BO236" s="429"/>
      <c r="BP236" s="429"/>
      <c r="BQ236" s="430"/>
      <c r="BR236" s="428">
        <v>35</v>
      </c>
      <c r="BS236" s="429"/>
      <c r="BT236" s="429"/>
      <c r="BU236" s="429"/>
      <c r="BV236" s="429"/>
      <c r="BW236" s="429"/>
      <c r="BX236" s="429"/>
      <c r="BY236" s="429"/>
      <c r="BZ236" s="429"/>
      <c r="CA236" s="429"/>
      <c r="CB236" s="430"/>
      <c r="CC236" s="540">
        <f t="shared" si="25"/>
        <v>61082</v>
      </c>
      <c r="CD236" s="541"/>
      <c r="CE236" s="541"/>
      <c r="CF236" s="541"/>
      <c r="CG236" s="541"/>
      <c r="CH236" s="541"/>
      <c r="CI236" s="541"/>
      <c r="CJ236" s="541"/>
      <c r="CK236" s="541"/>
      <c r="CL236" s="868"/>
      <c r="CM236" s="1035">
        <f t="shared" si="26"/>
        <v>4.0000195524286151E-2</v>
      </c>
      <c r="CN236" s="1032"/>
      <c r="CO236" s="1032"/>
      <c r="CP236" s="1032"/>
      <c r="CQ236" s="1032"/>
      <c r="CR236" s="1032"/>
      <c r="CS236" s="1032"/>
      <c r="CT236" s="1033"/>
      <c r="CV236" s="1034"/>
    </row>
    <row r="237" spans="1:100" ht="15" customHeight="1">
      <c r="A237" s="560"/>
      <c r="B237" s="761"/>
      <c r="C237" s="761"/>
      <c r="D237" s="561"/>
      <c r="E237" s="761"/>
      <c r="F237" s="762"/>
      <c r="G237" s="143" t="s">
        <v>4423</v>
      </c>
      <c r="H237" s="144"/>
      <c r="I237" s="144"/>
      <c r="J237" s="144"/>
      <c r="K237" s="144"/>
      <c r="L237" s="144"/>
      <c r="M237" s="144"/>
      <c r="N237" s="144"/>
      <c r="O237" s="144"/>
      <c r="P237" s="144"/>
      <c r="Q237" s="144"/>
      <c r="R237" s="144"/>
      <c r="S237" s="144"/>
      <c r="T237" s="144"/>
      <c r="U237" s="144"/>
      <c r="V237" s="144"/>
      <c r="W237" s="144"/>
      <c r="X237" s="144"/>
      <c r="Y237" s="144"/>
      <c r="Z237" s="144"/>
      <c r="AA237" s="144"/>
      <c r="AB237" s="917">
        <v>2</v>
      </c>
      <c r="AC237" s="918"/>
      <c r="AD237" s="919"/>
      <c r="AE237" s="920">
        <v>3</v>
      </c>
      <c r="AF237" s="918"/>
      <c r="AG237" s="919"/>
      <c r="AH237" s="920">
        <v>5</v>
      </c>
      <c r="AI237" s="918"/>
      <c r="AJ237" s="918"/>
      <c r="AK237" s="428">
        <v>76317</v>
      </c>
      <c r="AL237" s="429"/>
      <c r="AM237" s="429"/>
      <c r="AN237" s="429"/>
      <c r="AO237" s="429"/>
      <c r="AP237" s="429"/>
      <c r="AQ237" s="429"/>
      <c r="AR237" s="429"/>
      <c r="AS237" s="429"/>
      <c r="AT237" s="429"/>
      <c r="AU237" s="430"/>
      <c r="AV237" s="428">
        <v>2687</v>
      </c>
      <c r="AW237" s="445"/>
      <c r="AX237" s="445"/>
      <c r="AY237" s="445"/>
      <c r="AZ237" s="445"/>
      <c r="BA237" s="445"/>
      <c r="BB237" s="445"/>
      <c r="BC237" s="445"/>
      <c r="BD237" s="445"/>
      <c r="BE237" s="445"/>
      <c r="BF237" s="506"/>
      <c r="BG237" s="428">
        <v>81</v>
      </c>
      <c r="BH237" s="429"/>
      <c r="BI237" s="429"/>
      <c r="BJ237" s="429"/>
      <c r="BK237" s="429"/>
      <c r="BL237" s="429"/>
      <c r="BM237" s="429"/>
      <c r="BN237" s="429"/>
      <c r="BO237" s="429"/>
      <c r="BP237" s="429"/>
      <c r="BQ237" s="430"/>
      <c r="BR237" s="428">
        <v>690</v>
      </c>
      <c r="BS237" s="429"/>
      <c r="BT237" s="429"/>
      <c r="BU237" s="429"/>
      <c r="BV237" s="429"/>
      <c r="BW237" s="429"/>
      <c r="BX237" s="429"/>
      <c r="BY237" s="429"/>
      <c r="BZ237" s="429"/>
      <c r="CA237" s="429"/>
      <c r="CB237" s="430"/>
      <c r="CC237" s="540">
        <f t="shared" si="25"/>
        <v>122129</v>
      </c>
      <c r="CD237" s="541"/>
      <c r="CE237" s="541"/>
      <c r="CF237" s="541"/>
      <c r="CG237" s="541"/>
      <c r="CH237" s="541"/>
      <c r="CI237" s="541"/>
      <c r="CJ237" s="541"/>
      <c r="CK237" s="541"/>
      <c r="CL237" s="868"/>
      <c r="CM237" s="1035">
        <f t="shared" si="26"/>
        <v>4.0000530701642854E-2</v>
      </c>
      <c r="CN237" s="1032"/>
      <c r="CO237" s="1032"/>
      <c r="CP237" s="1032"/>
      <c r="CQ237" s="1032"/>
      <c r="CR237" s="1032"/>
      <c r="CS237" s="1032"/>
      <c r="CT237" s="1033"/>
      <c r="CV237" s="1034"/>
    </row>
    <row r="238" spans="1:100" ht="15" customHeight="1">
      <c r="A238" s="760"/>
      <c r="B238" s="761"/>
      <c r="C238" s="761"/>
      <c r="D238" s="761"/>
      <c r="E238" s="761"/>
      <c r="F238" s="762"/>
      <c r="G238" s="143" t="s">
        <v>4419</v>
      </c>
      <c r="H238" s="144"/>
      <c r="I238" s="144"/>
      <c r="J238" s="144"/>
      <c r="K238" s="144"/>
      <c r="L238" s="144"/>
      <c r="M238" s="144"/>
      <c r="N238" s="144"/>
      <c r="O238" s="144"/>
      <c r="P238" s="144"/>
      <c r="Q238" s="144"/>
      <c r="R238" s="144"/>
      <c r="S238" s="144"/>
      <c r="T238" s="144"/>
      <c r="U238" s="144"/>
      <c r="V238" s="144"/>
      <c r="W238" s="144"/>
      <c r="X238" s="144"/>
      <c r="Y238" s="144"/>
      <c r="Z238" s="144"/>
      <c r="AA238" s="144"/>
      <c r="AB238" s="917">
        <v>2</v>
      </c>
      <c r="AC238" s="918"/>
      <c r="AD238" s="919"/>
      <c r="AE238" s="920">
        <v>4</v>
      </c>
      <c r="AF238" s="918"/>
      <c r="AG238" s="919"/>
      <c r="AH238" s="920">
        <v>5</v>
      </c>
      <c r="AI238" s="918"/>
      <c r="AJ238" s="918"/>
      <c r="AK238" s="428">
        <v>180</v>
      </c>
      <c r="AL238" s="429"/>
      <c r="AM238" s="429"/>
      <c r="AN238" s="429"/>
      <c r="AO238" s="429"/>
      <c r="AP238" s="429"/>
      <c r="AQ238" s="429"/>
      <c r="AR238" s="429"/>
      <c r="AS238" s="429"/>
      <c r="AT238" s="429"/>
      <c r="AU238" s="430"/>
      <c r="AV238" s="428">
        <v>588</v>
      </c>
      <c r="AW238" s="445"/>
      <c r="AX238" s="445"/>
      <c r="AY238" s="445"/>
      <c r="AZ238" s="445"/>
      <c r="BA238" s="445"/>
      <c r="BB238" s="445"/>
      <c r="BC238" s="445"/>
      <c r="BD238" s="445"/>
      <c r="BE238" s="445"/>
      <c r="BF238" s="506"/>
      <c r="BG238" s="428">
        <v>325</v>
      </c>
      <c r="BH238" s="429"/>
      <c r="BI238" s="429"/>
      <c r="BJ238" s="429"/>
      <c r="BK238" s="429"/>
      <c r="BL238" s="429"/>
      <c r="BM238" s="429"/>
      <c r="BN238" s="429"/>
      <c r="BO238" s="429"/>
      <c r="BP238" s="429"/>
      <c r="BQ238" s="430"/>
      <c r="BR238" s="428"/>
      <c r="BS238" s="429"/>
      <c r="BT238" s="429"/>
      <c r="BU238" s="429"/>
      <c r="BV238" s="429"/>
      <c r="BW238" s="429"/>
      <c r="BX238" s="429"/>
      <c r="BY238" s="429"/>
      <c r="BZ238" s="429"/>
      <c r="CA238" s="429"/>
      <c r="CB238" s="430"/>
      <c r="CC238" s="540">
        <f>SUM(AK158,CI158,CA198,DO198,AK238:CB238)</f>
        <v>24814</v>
      </c>
      <c r="CD238" s="541"/>
      <c r="CE238" s="541"/>
      <c r="CF238" s="541"/>
      <c r="CG238" s="541"/>
      <c r="CH238" s="541"/>
      <c r="CI238" s="541"/>
      <c r="CJ238" s="541"/>
      <c r="CK238" s="541"/>
      <c r="CL238" s="868"/>
      <c r="CM238" s="1035">
        <f>IF(CD38=0,0,IF(AK158=0,0,AK158/CD38))</f>
        <v>4.0000202353369686E-2</v>
      </c>
      <c r="CN238" s="1032"/>
      <c r="CO238" s="1032"/>
      <c r="CP238" s="1032"/>
      <c r="CQ238" s="1032"/>
      <c r="CR238" s="1032"/>
      <c r="CS238" s="1032"/>
      <c r="CT238" s="1033"/>
      <c r="CV238" s="1034"/>
    </row>
    <row r="239" spans="1:100" ht="15" customHeight="1" thickBot="1">
      <c r="A239" s="447"/>
      <c r="B239" s="774"/>
      <c r="C239" s="774"/>
      <c r="D239" s="547"/>
      <c r="E239" s="547"/>
      <c r="F239" s="548"/>
      <c r="G239" s="143" t="s">
        <v>336</v>
      </c>
      <c r="H239" s="144"/>
      <c r="I239" s="144"/>
      <c r="J239" s="144"/>
      <c r="K239" s="144"/>
      <c r="L239" s="144"/>
      <c r="M239" s="144"/>
      <c r="N239" s="144"/>
      <c r="O239" s="144"/>
      <c r="P239" s="144"/>
      <c r="Q239" s="144"/>
      <c r="R239" s="144"/>
      <c r="S239" s="144"/>
      <c r="T239" s="144"/>
      <c r="U239" s="144"/>
      <c r="V239" s="144"/>
      <c r="W239" s="144"/>
      <c r="X239" s="144"/>
      <c r="Y239" s="144"/>
      <c r="Z239" s="144"/>
      <c r="AA239" s="488"/>
      <c r="AB239" s="922">
        <v>2</v>
      </c>
      <c r="AC239" s="923"/>
      <c r="AD239" s="924"/>
      <c r="AE239" s="925">
        <v>5</v>
      </c>
      <c r="AF239" s="923"/>
      <c r="AG239" s="924"/>
      <c r="AH239" s="925">
        <v>5</v>
      </c>
      <c r="AI239" s="923"/>
      <c r="AJ239" s="923"/>
      <c r="AK239" s="519">
        <f>SUM(AK233:AU238)</f>
        <v>128431</v>
      </c>
      <c r="AL239" s="520"/>
      <c r="AM239" s="520"/>
      <c r="AN239" s="520"/>
      <c r="AO239" s="520"/>
      <c r="AP239" s="520"/>
      <c r="AQ239" s="520"/>
      <c r="AR239" s="520"/>
      <c r="AS239" s="520"/>
      <c r="AT239" s="520"/>
      <c r="AU239" s="556"/>
      <c r="AV239" s="519">
        <f>SUM(AV233:BF238)</f>
        <v>43956</v>
      </c>
      <c r="AW239" s="520"/>
      <c r="AX239" s="520"/>
      <c r="AY239" s="520"/>
      <c r="AZ239" s="520"/>
      <c r="BA239" s="520"/>
      <c r="BB239" s="520"/>
      <c r="BC239" s="520"/>
      <c r="BD239" s="520"/>
      <c r="BE239" s="520"/>
      <c r="BF239" s="556"/>
      <c r="BG239" s="519">
        <f>SUM(BG233:BQ238)</f>
        <v>5861</v>
      </c>
      <c r="BH239" s="453"/>
      <c r="BI239" s="453"/>
      <c r="BJ239" s="453"/>
      <c r="BK239" s="453"/>
      <c r="BL239" s="453"/>
      <c r="BM239" s="453"/>
      <c r="BN239" s="453"/>
      <c r="BO239" s="453"/>
      <c r="BP239" s="453"/>
      <c r="BQ239" s="454"/>
      <c r="BR239" s="519">
        <f>SUM(BR233:CB238)</f>
        <v>7838</v>
      </c>
      <c r="BS239" s="453"/>
      <c r="BT239" s="453"/>
      <c r="BU239" s="453"/>
      <c r="BV239" s="453"/>
      <c r="BW239" s="453"/>
      <c r="BX239" s="453"/>
      <c r="BY239" s="453"/>
      <c r="BZ239" s="453"/>
      <c r="CA239" s="453"/>
      <c r="CB239" s="454"/>
      <c r="CC239" s="519">
        <f>SUM(AK159,CI159,CA199,DO199,AK239:CB239)</f>
        <v>698612</v>
      </c>
      <c r="CD239" s="554"/>
      <c r="CE239" s="554"/>
      <c r="CF239" s="554"/>
      <c r="CG239" s="554"/>
      <c r="CH239" s="554"/>
      <c r="CI239" s="554"/>
      <c r="CJ239" s="554"/>
      <c r="CK239" s="554"/>
      <c r="CL239" s="883"/>
      <c r="CM239" s="1035">
        <f>IF(CD39=0,0,IF(AK159=0,0,AK159/CD39))</f>
        <v>3.9999944865685921E-2</v>
      </c>
      <c r="CN239" s="1032"/>
      <c r="CO239" s="1032"/>
      <c r="CP239" s="1032"/>
      <c r="CQ239" s="1032"/>
      <c r="CR239" s="1032"/>
      <c r="CS239" s="1032"/>
      <c r="CT239" s="1033"/>
      <c r="CV239" s="1034"/>
    </row>
    <row r="240" spans="1:100" ht="13.5" customHeight="1">
      <c r="Z240" s="141"/>
      <c r="AA240" s="141"/>
      <c r="AB240" s="141"/>
      <c r="AC240" s="141"/>
      <c r="AD240" s="141"/>
      <c r="AE240" s="141"/>
      <c r="AF240" s="141"/>
      <c r="AG240" s="141"/>
      <c r="AH240" s="141"/>
      <c r="AI240" s="141"/>
      <c r="AJ240" s="141"/>
    </row>
    <row r="241" ht="13.5" customHeight="1"/>
    <row r="243" ht="10.5" customHeight="1"/>
    <row r="248" ht="21.75" customHeight="1"/>
    <row r="270" ht="12.75" customHeight="1"/>
  </sheetData>
  <sheetProtection algorithmName="SHA-512" hashValue="SqYY1W3wzK2UPaupDduYBFJp1xohDo121WWbF0J3Z/T04T+yvwU/XUrXpWqCyH2JSQ/Xkunh0l17qxbVel25wQ==" saltValue="tm13ajozpIRv4dQ2H6TWHQ==" spinCount="100000" sheet="1" objects="1" scenarios="1" selectLockedCells="1"/>
  <mergeCells count="1713">
    <mergeCell ref="BR234:CB234"/>
    <mergeCell ref="DC194:DN194"/>
    <mergeCell ref="DO194:ED194"/>
    <mergeCell ref="G230:AA230"/>
    <mergeCell ref="AB230:AD230"/>
    <mergeCell ref="AE230:AG230"/>
    <mergeCell ref="AH230:AJ230"/>
    <mergeCell ref="AK230:AU230"/>
    <mergeCell ref="CC234:CL234"/>
    <mergeCell ref="CM234:CT234"/>
    <mergeCell ref="CC230:CL230"/>
    <mergeCell ref="CM230:CT230"/>
    <mergeCell ref="G234:AA234"/>
    <mergeCell ref="AB234:AD234"/>
    <mergeCell ref="AE234:AG234"/>
    <mergeCell ref="AH234:AJ234"/>
    <mergeCell ref="AK234:AU234"/>
    <mergeCell ref="BG234:BQ234"/>
    <mergeCell ref="CC226:CL226"/>
    <mergeCell ref="AB214:AD214"/>
    <mergeCell ref="CC217:CL217"/>
    <mergeCell ref="AE215:AG215"/>
    <mergeCell ref="AH215:AJ215"/>
    <mergeCell ref="AB215:AD215"/>
    <mergeCell ref="CQ198:DB198"/>
    <mergeCell ref="CC212:CL212"/>
    <mergeCell ref="BR215:CB215"/>
    <mergeCell ref="H201:Y202"/>
    <mergeCell ref="Z201:AE202"/>
    <mergeCell ref="AH199:AJ199"/>
    <mergeCell ref="H203:J203"/>
    <mergeCell ref="AK194:AX194"/>
    <mergeCell ref="AB198:AD198"/>
    <mergeCell ref="CQ199:DB199"/>
    <mergeCell ref="D193:F199"/>
    <mergeCell ref="A193:C198"/>
    <mergeCell ref="AE199:AG199"/>
    <mergeCell ref="BM174:BZ174"/>
    <mergeCell ref="CQ173:DB173"/>
    <mergeCell ref="CA175:CP175"/>
    <mergeCell ref="AK186:AX186"/>
    <mergeCell ref="G189:AA189"/>
    <mergeCell ref="AE184:AG184"/>
    <mergeCell ref="G191:AA191"/>
    <mergeCell ref="N203:P203"/>
    <mergeCell ref="AY179:BL179"/>
    <mergeCell ref="AB194:AD194"/>
    <mergeCell ref="AB188:AD188"/>
    <mergeCell ref="AH188:AJ188"/>
    <mergeCell ref="G178:AA178"/>
    <mergeCell ref="G179:AA179"/>
    <mergeCell ref="AY188:BL188"/>
    <mergeCell ref="AY189:BL189"/>
    <mergeCell ref="AY191:BL191"/>
    <mergeCell ref="CQ175:DB175"/>
    <mergeCell ref="AK199:AX199"/>
    <mergeCell ref="BM198:BZ198"/>
    <mergeCell ref="AY190:BL190"/>
    <mergeCell ref="AY180:BL180"/>
    <mergeCell ref="AH191:AJ191"/>
    <mergeCell ref="AB190:AD190"/>
    <mergeCell ref="CQ186:DB186"/>
    <mergeCell ref="AY178:BL178"/>
    <mergeCell ref="AE194:AG194"/>
    <mergeCell ref="AB110:AD110"/>
    <mergeCell ref="BE111:BN111"/>
    <mergeCell ref="BE118:BN118"/>
    <mergeCell ref="AY173:BL173"/>
    <mergeCell ref="AY174:BL174"/>
    <mergeCell ref="BM173:BZ173"/>
    <mergeCell ref="G177:AA177"/>
    <mergeCell ref="AB93:AD93"/>
    <mergeCell ref="AU94:BD94"/>
    <mergeCell ref="BZ106:CJ106"/>
    <mergeCell ref="CA179:CP179"/>
    <mergeCell ref="CA180:CP180"/>
    <mergeCell ref="CA184:CP184"/>
    <mergeCell ref="AB134:AD134"/>
    <mergeCell ref="AE134:AG134"/>
    <mergeCell ref="G134:AA134"/>
    <mergeCell ref="AE151:AG151"/>
    <mergeCell ref="AH151:AJ151"/>
    <mergeCell ref="CK100:CU100"/>
    <mergeCell ref="G94:AA94"/>
    <mergeCell ref="AK96:AT96"/>
    <mergeCell ref="AE94:AG94"/>
    <mergeCell ref="G180:AA180"/>
    <mergeCell ref="AB179:AD179"/>
    <mergeCell ref="G135:AA135"/>
    <mergeCell ref="AH176:AJ176"/>
    <mergeCell ref="G137:AA137"/>
    <mergeCell ref="AB147:AD147"/>
    <mergeCell ref="AE147:AG147"/>
    <mergeCell ref="AH147:AJ147"/>
    <mergeCell ref="AH94:AJ94"/>
    <mergeCell ref="AK94:AT94"/>
    <mergeCell ref="BG227:BQ227"/>
    <mergeCell ref="BG229:BQ229"/>
    <mergeCell ref="BG231:BQ231"/>
    <mergeCell ref="G199:AA199"/>
    <mergeCell ref="G214:AA214"/>
    <mergeCell ref="AB229:AD229"/>
    <mergeCell ref="G229:AA229"/>
    <mergeCell ref="AE224:AG224"/>
    <mergeCell ref="AB225:AD225"/>
    <mergeCell ref="G225:AA225"/>
    <mergeCell ref="Z203:AB203"/>
    <mergeCell ref="BG215:BQ215"/>
    <mergeCell ref="AE95:AG95"/>
    <mergeCell ref="AH95:AJ95"/>
    <mergeCell ref="AK100:AT100"/>
    <mergeCell ref="AK93:AT93"/>
    <mergeCell ref="AH133:AJ133"/>
    <mergeCell ref="AC123:AE123"/>
    <mergeCell ref="AH108:AJ108"/>
    <mergeCell ref="AB96:AD96"/>
    <mergeCell ref="G109:AA109"/>
    <mergeCell ref="BO111:BY111"/>
    <mergeCell ref="AB178:AD178"/>
    <mergeCell ref="AB184:AD184"/>
    <mergeCell ref="BJ159:CH159"/>
    <mergeCell ref="A167:AA172"/>
    <mergeCell ref="AE229:AG229"/>
    <mergeCell ref="G231:AA231"/>
    <mergeCell ref="G226:AA226"/>
    <mergeCell ref="BZ108:CJ108"/>
    <mergeCell ref="BZ109:CJ109"/>
    <mergeCell ref="BZ110:CJ110"/>
    <mergeCell ref="A73:C78"/>
    <mergeCell ref="D73:F79"/>
    <mergeCell ref="AU92:BD92"/>
    <mergeCell ref="CG65:CZ65"/>
    <mergeCell ref="DG87:DR91"/>
    <mergeCell ref="DG95:DR95"/>
    <mergeCell ref="DG96:DR96"/>
    <mergeCell ref="DG97:DR97"/>
    <mergeCell ref="DG98:DR98"/>
    <mergeCell ref="CV87:DF91"/>
    <mergeCell ref="BO92:BY92"/>
    <mergeCell ref="AK99:AT99"/>
    <mergeCell ref="CV100:DF100"/>
    <mergeCell ref="AH98:AJ98"/>
    <mergeCell ref="G71:AA71"/>
    <mergeCell ref="G97:AA97"/>
    <mergeCell ref="G96:AA96"/>
    <mergeCell ref="G100:AA100"/>
    <mergeCell ref="Q83:S83"/>
    <mergeCell ref="CV95:DF95"/>
    <mergeCell ref="CV96:DF96"/>
    <mergeCell ref="CV97:DF97"/>
    <mergeCell ref="CV93:DF93"/>
    <mergeCell ref="CV94:DF94"/>
    <mergeCell ref="AE98:AG98"/>
    <mergeCell ref="BE99:BN99"/>
    <mergeCell ref="BO100:BY100"/>
    <mergeCell ref="BO93:BY93"/>
    <mergeCell ref="BO94:BY94"/>
    <mergeCell ref="A79:C79"/>
    <mergeCell ref="A53:F71"/>
    <mergeCell ref="A83:G83"/>
    <mergeCell ref="AE53:AG53"/>
    <mergeCell ref="AB65:AD65"/>
    <mergeCell ref="AB71:AD71"/>
    <mergeCell ref="AB66:AD66"/>
    <mergeCell ref="AE66:AG66"/>
    <mergeCell ref="AE65:AG65"/>
    <mergeCell ref="BA53:BP53"/>
    <mergeCell ref="A81:G82"/>
    <mergeCell ref="H81:Y82"/>
    <mergeCell ref="BZ87:CJ91"/>
    <mergeCell ref="BZ92:CJ92"/>
    <mergeCell ref="CV86:DF86"/>
    <mergeCell ref="BA54:BP54"/>
    <mergeCell ref="G59:AA59"/>
    <mergeCell ref="G57:AA57"/>
    <mergeCell ref="AK53:AZ53"/>
    <mergeCell ref="G66:AA66"/>
    <mergeCell ref="G67:AA67"/>
    <mergeCell ref="G68:AA68"/>
    <mergeCell ref="G65:AA65"/>
    <mergeCell ref="G64:AA64"/>
    <mergeCell ref="G60:AA60"/>
    <mergeCell ref="G56:AA56"/>
    <mergeCell ref="CK92:CU92"/>
    <mergeCell ref="CV92:DF92"/>
    <mergeCell ref="BQ54:CF54"/>
    <mergeCell ref="AK70:AZ70"/>
    <mergeCell ref="BA64:BP64"/>
    <mergeCell ref="AE68:AG68"/>
    <mergeCell ref="AH68:AJ68"/>
    <mergeCell ref="AB74:AD74"/>
    <mergeCell ref="CG54:CZ54"/>
    <mergeCell ref="CV106:DF106"/>
    <mergeCell ref="CK93:CU93"/>
    <mergeCell ref="AK98:AT98"/>
    <mergeCell ref="BA52:BP52"/>
    <mergeCell ref="BO87:BY91"/>
    <mergeCell ref="AE74:AG74"/>
    <mergeCell ref="AH74:AJ74"/>
    <mergeCell ref="AB56:AD56"/>
    <mergeCell ref="BQ58:CF58"/>
    <mergeCell ref="BA58:BP58"/>
    <mergeCell ref="AK58:AZ58"/>
    <mergeCell ref="BQ59:CF59"/>
    <mergeCell ref="BA59:BP59"/>
    <mergeCell ref="AK59:AZ59"/>
    <mergeCell ref="BQ64:CF64"/>
    <mergeCell ref="AB70:AD70"/>
    <mergeCell ref="AE70:AG70"/>
    <mergeCell ref="AH70:AJ70"/>
    <mergeCell ref="AB73:AD73"/>
    <mergeCell ref="AB59:AD59"/>
    <mergeCell ref="AE59:AG59"/>
    <mergeCell ref="AB57:AD57"/>
    <mergeCell ref="AE57:AG57"/>
    <mergeCell ref="AH57:AJ57"/>
    <mergeCell ref="AH55:AJ55"/>
    <mergeCell ref="AK55:AZ55"/>
    <mergeCell ref="AB55:AD55"/>
    <mergeCell ref="AE55:AG55"/>
    <mergeCell ref="AB53:AD53"/>
    <mergeCell ref="CK105:CU105"/>
    <mergeCell ref="Z81:AE82"/>
    <mergeCell ref="CY81:DJ82"/>
    <mergeCell ref="DG106:DR106"/>
    <mergeCell ref="AB99:AD99"/>
    <mergeCell ref="AB100:AD100"/>
    <mergeCell ref="AB104:AD104"/>
    <mergeCell ref="AH104:AJ104"/>
    <mergeCell ref="AE99:AG99"/>
    <mergeCell ref="AH99:AJ99"/>
    <mergeCell ref="AK104:AT104"/>
    <mergeCell ref="AU104:BD104"/>
    <mergeCell ref="AB68:AD68"/>
    <mergeCell ref="AU98:BD98"/>
    <mergeCell ref="AU100:BD100"/>
    <mergeCell ref="CK98:CU98"/>
    <mergeCell ref="BO98:BY98"/>
    <mergeCell ref="BE92:BN92"/>
    <mergeCell ref="AF81:CX84"/>
    <mergeCell ref="AK88:AT91"/>
    <mergeCell ref="AU88:BD91"/>
    <mergeCell ref="BE88:BN91"/>
    <mergeCell ref="AK92:AT92"/>
    <mergeCell ref="CG78:CZ78"/>
    <mergeCell ref="AH93:AJ93"/>
    <mergeCell ref="AB87:AJ92"/>
    <mergeCell ref="AH96:AJ96"/>
    <mergeCell ref="AE100:AG100"/>
    <mergeCell ref="AH100:AJ100"/>
    <mergeCell ref="CK97:CU97"/>
    <mergeCell ref="CK99:CU99"/>
    <mergeCell ref="BE104:BN104"/>
    <mergeCell ref="BE100:BN100"/>
    <mergeCell ref="BZ105:CJ105"/>
    <mergeCell ref="CV105:DF105"/>
    <mergeCell ref="AU93:BD93"/>
    <mergeCell ref="CK95:CU95"/>
    <mergeCell ref="BE93:BN93"/>
    <mergeCell ref="BE94:BN94"/>
    <mergeCell ref="CV104:DF104"/>
    <mergeCell ref="AU95:BD95"/>
    <mergeCell ref="BE95:BN95"/>
    <mergeCell ref="BE86:BN86"/>
    <mergeCell ref="G104:AA104"/>
    <mergeCell ref="AE104:AG104"/>
    <mergeCell ref="G98:AA98"/>
    <mergeCell ref="AE93:AG93"/>
    <mergeCell ref="AC83:AE83"/>
    <mergeCell ref="A87:AA92"/>
    <mergeCell ref="BZ104:CJ104"/>
    <mergeCell ref="H83:J83"/>
    <mergeCell ref="K83:M83"/>
    <mergeCell ref="N83:P83"/>
    <mergeCell ref="BZ93:CJ93"/>
    <mergeCell ref="BZ94:CJ94"/>
    <mergeCell ref="AE97:AG97"/>
    <mergeCell ref="AH97:AJ97"/>
    <mergeCell ref="T83:V83"/>
    <mergeCell ref="G101:AA101"/>
    <mergeCell ref="AB101:AD101"/>
    <mergeCell ref="AE101:AG101"/>
    <mergeCell ref="AH101:AJ101"/>
    <mergeCell ref="AK101:AT101"/>
    <mergeCell ref="AU101:BD101"/>
    <mergeCell ref="BE101:BN101"/>
    <mergeCell ref="BO101:BY101"/>
    <mergeCell ref="G93:AA93"/>
    <mergeCell ref="DK41:EE42"/>
    <mergeCell ref="CG66:CZ66"/>
    <mergeCell ref="CG68:CZ68"/>
    <mergeCell ref="CG69:CZ69"/>
    <mergeCell ref="AK66:AZ66"/>
    <mergeCell ref="BO99:BY99"/>
    <mergeCell ref="CK86:CU86"/>
    <mergeCell ref="CV98:DF98"/>
    <mergeCell ref="BE96:BN96"/>
    <mergeCell ref="CY83:DJ83"/>
    <mergeCell ref="BE106:BN106"/>
    <mergeCell ref="AU119:BD119"/>
    <mergeCell ref="AU108:BD108"/>
    <mergeCell ref="BE109:BN109"/>
    <mergeCell ref="AK109:AT109"/>
    <mergeCell ref="BE114:BN114"/>
    <mergeCell ref="BZ113:CJ113"/>
    <mergeCell ref="BZ114:CJ114"/>
    <mergeCell ref="BZ118:CJ118"/>
    <mergeCell ref="BZ119:CJ119"/>
    <mergeCell ref="CG60:CZ60"/>
    <mergeCell ref="AK57:AZ57"/>
    <mergeCell ref="AK54:AZ54"/>
    <mergeCell ref="BO86:BY86"/>
    <mergeCell ref="BZ86:CJ86"/>
    <mergeCell ref="CG64:CZ64"/>
    <mergeCell ref="BE108:BN108"/>
    <mergeCell ref="CK109:CU109"/>
    <mergeCell ref="AK110:AT110"/>
    <mergeCell ref="AU110:BD110"/>
    <mergeCell ref="AU99:BD99"/>
    <mergeCell ref="BE98:BN98"/>
    <mergeCell ref="BQ46:CF46"/>
    <mergeCell ref="CS30:DG30"/>
    <mergeCell ref="AK34:AY34"/>
    <mergeCell ref="AK46:AZ46"/>
    <mergeCell ref="AZ34:BN34"/>
    <mergeCell ref="BO34:CC34"/>
    <mergeCell ref="CG74:CZ74"/>
    <mergeCell ref="CG53:CZ53"/>
    <mergeCell ref="BQ52:CF52"/>
    <mergeCell ref="BQ48:CF51"/>
    <mergeCell ref="DG86:DR86"/>
    <mergeCell ref="DG99:DR99"/>
    <mergeCell ref="CK87:CU91"/>
    <mergeCell ref="AU97:BD97"/>
    <mergeCell ref="DG93:DR93"/>
    <mergeCell ref="CG46:CZ46"/>
    <mergeCell ref="BQ53:CF53"/>
    <mergeCell ref="DK83:EE83"/>
    <mergeCell ref="CY43:DJ43"/>
    <mergeCell ref="AU96:BD96"/>
    <mergeCell ref="CK96:CU96"/>
    <mergeCell ref="BO96:BY96"/>
    <mergeCell ref="AK87:BN87"/>
    <mergeCell ref="AK86:AT86"/>
    <mergeCell ref="AU86:BD86"/>
    <mergeCell ref="CG55:CZ55"/>
    <mergeCell ref="DK81:EE82"/>
    <mergeCell ref="CD38:CR38"/>
    <mergeCell ref="CS38:DG38"/>
    <mergeCell ref="AK39:AY39"/>
    <mergeCell ref="AZ39:BN39"/>
    <mergeCell ref="DK43:EE43"/>
    <mergeCell ref="CV110:DF110"/>
    <mergeCell ref="CV111:DF111"/>
    <mergeCell ref="CV113:DF113"/>
    <mergeCell ref="CV114:DF114"/>
    <mergeCell ref="CV118:DF118"/>
    <mergeCell ref="CI127:DD131"/>
    <mergeCell ref="BJ133:CH133"/>
    <mergeCell ref="BJ146:CH146"/>
    <mergeCell ref="CI144:DD144"/>
    <mergeCell ref="CI140:DD140"/>
    <mergeCell ref="AK133:BI133"/>
    <mergeCell ref="BE113:BN113"/>
    <mergeCell ref="AK111:AT111"/>
    <mergeCell ref="AU113:BD113"/>
    <mergeCell ref="CI126:DD126"/>
    <mergeCell ref="AK145:BI145"/>
    <mergeCell ref="CY123:DJ123"/>
    <mergeCell ref="CK114:CU114"/>
    <mergeCell ref="BE110:BN110"/>
    <mergeCell ref="CK110:CU110"/>
    <mergeCell ref="CK113:CU113"/>
    <mergeCell ref="BO113:BY113"/>
    <mergeCell ref="CI145:DD145"/>
    <mergeCell ref="CI146:DD146"/>
    <mergeCell ref="BO118:BY118"/>
    <mergeCell ref="CI138:DD138"/>
    <mergeCell ref="BJ137:CH137"/>
    <mergeCell ref="BJ138:CH138"/>
    <mergeCell ref="AK137:BI137"/>
    <mergeCell ref="BZ111:CJ111"/>
    <mergeCell ref="BJ145:CH145"/>
    <mergeCell ref="AK127:BI131"/>
    <mergeCell ref="DO175:ED175"/>
    <mergeCell ref="DO190:ED190"/>
    <mergeCell ref="DO180:ED180"/>
    <mergeCell ref="DO179:ED179"/>
    <mergeCell ref="DO173:ED173"/>
    <mergeCell ref="DO174:ED174"/>
    <mergeCell ref="BE119:BN119"/>
    <mergeCell ref="CQ167:ED167"/>
    <mergeCell ref="BJ148:CH148"/>
    <mergeCell ref="BJ151:CH151"/>
    <mergeCell ref="CI150:DD150"/>
    <mergeCell ref="AK146:BI146"/>
    <mergeCell ref="AK144:BI144"/>
    <mergeCell ref="DK123:EE123"/>
    <mergeCell ref="BJ126:CH126"/>
    <mergeCell ref="BJ127:CH128"/>
    <mergeCell ref="BJ134:CH134"/>
    <mergeCell ref="CI149:DD149"/>
    <mergeCell ref="AK150:BI150"/>
    <mergeCell ref="BJ150:CH150"/>
    <mergeCell ref="BJ149:CH149"/>
    <mergeCell ref="CQ185:DB185"/>
    <mergeCell ref="CQ189:DB189"/>
    <mergeCell ref="DC188:DN188"/>
    <mergeCell ref="DC189:DN189"/>
    <mergeCell ref="BJ153:CH153"/>
    <mergeCell ref="AK154:BI154"/>
    <mergeCell ref="AK153:BI153"/>
    <mergeCell ref="AK159:BI159"/>
    <mergeCell ref="CQ187:CX187"/>
    <mergeCell ref="AK168:AX171"/>
    <mergeCell ref="AK134:BI134"/>
    <mergeCell ref="DC180:DN180"/>
    <mergeCell ref="DC184:DN184"/>
    <mergeCell ref="DO187:DV187"/>
    <mergeCell ref="BM187:BT187"/>
    <mergeCell ref="AH185:AJ185"/>
    <mergeCell ref="BM184:BZ184"/>
    <mergeCell ref="DO178:ED178"/>
    <mergeCell ref="CQ179:DB179"/>
    <mergeCell ref="CQ180:DB180"/>
    <mergeCell ref="CQ184:DB184"/>
    <mergeCell ref="BM188:BZ188"/>
    <mergeCell ref="CA187:CJ187"/>
    <mergeCell ref="CA185:CP185"/>
    <mergeCell ref="DC177:DN177"/>
    <mergeCell ref="DC185:DN185"/>
    <mergeCell ref="DC178:DN178"/>
    <mergeCell ref="BM177:BZ177"/>
    <mergeCell ref="AK184:AX184"/>
    <mergeCell ref="AH178:AJ178"/>
    <mergeCell ref="AY187:BF187"/>
    <mergeCell ref="DO181:ED181"/>
    <mergeCell ref="AH194:AJ194"/>
    <mergeCell ref="AC203:AE203"/>
    <mergeCell ref="AB140:AD140"/>
    <mergeCell ref="AH134:AJ134"/>
    <mergeCell ref="AK138:BI138"/>
    <mergeCell ref="AH136:AJ136"/>
    <mergeCell ref="AE135:AG135"/>
    <mergeCell ref="AY184:BL184"/>
    <mergeCell ref="AH135:AJ135"/>
    <mergeCell ref="AH180:AJ180"/>
    <mergeCell ref="AE180:AG180"/>
    <mergeCell ref="G187:AA187"/>
    <mergeCell ref="AB187:AD187"/>
    <mergeCell ref="AE187:AG187"/>
    <mergeCell ref="AH187:AJ187"/>
    <mergeCell ref="AE140:AG140"/>
    <mergeCell ref="AH140:AJ140"/>
    <mergeCell ref="BJ140:CH140"/>
    <mergeCell ref="BJ144:CH144"/>
    <mergeCell ref="AY185:BL185"/>
    <mergeCell ref="CA168:CP171"/>
    <mergeCell ref="BJ154:CH154"/>
    <mergeCell ref="AE159:AG159"/>
    <mergeCell ref="G173:AA173"/>
    <mergeCell ref="A163:G163"/>
    <mergeCell ref="H163:J163"/>
    <mergeCell ref="K163:M163"/>
    <mergeCell ref="N163:P163"/>
    <mergeCell ref="Q163:S163"/>
    <mergeCell ref="T163:V163"/>
    <mergeCell ref="W163:Y163"/>
    <mergeCell ref="G186:AA186"/>
    <mergeCell ref="A239:C239"/>
    <mergeCell ref="G239:AA239"/>
    <mergeCell ref="AH238:AJ238"/>
    <mergeCell ref="AB238:AD238"/>
    <mergeCell ref="AE238:AG238"/>
    <mergeCell ref="G238:AA238"/>
    <mergeCell ref="A233:C238"/>
    <mergeCell ref="D233:F239"/>
    <mergeCell ref="G233:AA233"/>
    <mergeCell ref="AH239:AJ239"/>
    <mergeCell ref="AB233:AD233"/>
    <mergeCell ref="AE233:AG233"/>
    <mergeCell ref="AH233:AJ233"/>
    <mergeCell ref="AH231:AJ231"/>
    <mergeCell ref="AB231:AD231"/>
    <mergeCell ref="AE231:AG231"/>
    <mergeCell ref="AH226:AJ226"/>
    <mergeCell ref="AB226:AD226"/>
    <mergeCell ref="AH229:AJ229"/>
    <mergeCell ref="AB239:AD239"/>
    <mergeCell ref="AE239:AG239"/>
    <mergeCell ref="AH228:AJ228"/>
    <mergeCell ref="AB228:AD228"/>
    <mergeCell ref="AE228:AG228"/>
    <mergeCell ref="G228:AA228"/>
    <mergeCell ref="AH227:AJ227"/>
    <mergeCell ref="AB227:AD227"/>
    <mergeCell ref="G227:AA227"/>
    <mergeCell ref="AE227:AG227"/>
    <mergeCell ref="G235:AA235"/>
    <mergeCell ref="AB235:AD235"/>
    <mergeCell ref="AE235:AG235"/>
    <mergeCell ref="AB186:AD186"/>
    <mergeCell ref="AE186:AG186"/>
    <mergeCell ref="AH186:AJ186"/>
    <mergeCell ref="AB174:AD174"/>
    <mergeCell ref="AE173:AG173"/>
    <mergeCell ref="G185:AA185"/>
    <mergeCell ref="AH184:AJ184"/>
    <mergeCell ref="G158:AA158"/>
    <mergeCell ref="AB158:AD158"/>
    <mergeCell ref="AB175:AD175"/>
    <mergeCell ref="AE175:AG175"/>
    <mergeCell ref="AE185:AG185"/>
    <mergeCell ref="AE153:AG153"/>
    <mergeCell ref="AH153:AJ153"/>
    <mergeCell ref="AH159:AJ159"/>
    <mergeCell ref="AE133:AG133"/>
    <mergeCell ref="H161:Y162"/>
    <mergeCell ref="AB133:AD133"/>
    <mergeCell ref="G138:AA138"/>
    <mergeCell ref="AB167:AJ172"/>
    <mergeCell ref="G149:AA149"/>
    <mergeCell ref="AB149:AD149"/>
    <mergeCell ref="AB185:AD185"/>
    <mergeCell ref="AB151:AD151"/>
    <mergeCell ref="AB137:AD137"/>
    <mergeCell ref="AE137:AG137"/>
    <mergeCell ref="G150:AA150"/>
    <mergeCell ref="AB150:AD150"/>
    <mergeCell ref="AE150:AG150"/>
    <mergeCell ref="AH150:AJ150"/>
    <mergeCell ref="G142:AA142"/>
    <mergeCell ref="AB142:AD142"/>
    <mergeCell ref="DK163:EE163"/>
    <mergeCell ref="DO166:ED166"/>
    <mergeCell ref="A159:C159"/>
    <mergeCell ref="AE154:AG154"/>
    <mergeCell ref="G153:AA153"/>
    <mergeCell ref="AB180:AD180"/>
    <mergeCell ref="AE174:AG174"/>
    <mergeCell ref="AH174:AJ174"/>
    <mergeCell ref="AH175:AJ175"/>
    <mergeCell ref="AB173:AD173"/>
    <mergeCell ref="G174:AA174"/>
    <mergeCell ref="Z161:AE162"/>
    <mergeCell ref="AC163:AE163"/>
    <mergeCell ref="G159:AA159"/>
    <mergeCell ref="AB159:AD159"/>
    <mergeCell ref="AB154:AD154"/>
    <mergeCell ref="CY161:DJ162"/>
    <mergeCell ref="D153:F159"/>
    <mergeCell ref="CQ177:DB177"/>
    <mergeCell ref="BM180:BZ180"/>
    <mergeCell ref="CQ178:DB178"/>
    <mergeCell ref="CA177:CP177"/>
    <mergeCell ref="CA178:CP178"/>
    <mergeCell ref="AH154:AJ154"/>
    <mergeCell ref="AY177:BL177"/>
    <mergeCell ref="A153:C158"/>
    <mergeCell ref="DC175:DN175"/>
    <mergeCell ref="BM175:BZ175"/>
    <mergeCell ref="Z163:AB163"/>
    <mergeCell ref="A161:G162"/>
    <mergeCell ref="A173:F191"/>
    <mergeCell ref="DC187:DJ187"/>
    <mergeCell ref="AK190:AX190"/>
    <mergeCell ref="AH189:AJ189"/>
    <mergeCell ref="AB176:AD176"/>
    <mergeCell ref="AE176:AG176"/>
    <mergeCell ref="AK187:AR187"/>
    <mergeCell ref="AE190:AG190"/>
    <mergeCell ref="AH190:AJ190"/>
    <mergeCell ref="AE179:AG179"/>
    <mergeCell ref="AH179:AJ179"/>
    <mergeCell ref="AK185:AX185"/>
    <mergeCell ref="G184:AA184"/>
    <mergeCell ref="G188:AA188"/>
    <mergeCell ref="G176:AA176"/>
    <mergeCell ref="AK191:AX191"/>
    <mergeCell ref="AB218:AD218"/>
    <mergeCell ref="G190:AA190"/>
    <mergeCell ref="AK193:AX193"/>
    <mergeCell ref="AB189:AD189"/>
    <mergeCell ref="AE189:AG189"/>
    <mergeCell ref="AB193:AD193"/>
    <mergeCell ref="AB191:AD191"/>
    <mergeCell ref="AE191:AG191"/>
    <mergeCell ref="AB213:AD213"/>
    <mergeCell ref="AK218:AU218"/>
    <mergeCell ref="AK206:AU206"/>
    <mergeCell ref="G198:AA198"/>
    <mergeCell ref="AB199:AD199"/>
    <mergeCell ref="A207:AA212"/>
    <mergeCell ref="AB207:AJ212"/>
    <mergeCell ref="AE214:AG214"/>
    <mergeCell ref="AH214:AJ214"/>
    <mergeCell ref="AH216:AJ216"/>
    <mergeCell ref="AE226:AG226"/>
    <mergeCell ref="AE225:AG225"/>
    <mergeCell ref="AH193:AJ193"/>
    <mergeCell ref="AE193:AG193"/>
    <mergeCell ref="AE219:AG219"/>
    <mergeCell ref="AB216:AD216"/>
    <mergeCell ref="AE216:AG216"/>
    <mergeCell ref="G216:AA216"/>
    <mergeCell ref="AH218:AJ218"/>
    <mergeCell ref="AE218:AG218"/>
    <mergeCell ref="G218:AA218"/>
    <mergeCell ref="CA198:CP198"/>
    <mergeCell ref="W203:Y203"/>
    <mergeCell ref="T203:V203"/>
    <mergeCell ref="Q203:S203"/>
    <mergeCell ref="G213:AA213"/>
    <mergeCell ref="G193:AA193"/>
    <mergeCell ref="BR216:CB216"/>
    <mergeCell ref="G194:AA194"/>
    <mergeCell ref="BM193:BZ193"/>
    <mergeCell ref="AH224:AJ224"/>
    <mergeCell ref="AB224:AD224"/>
    <mergeCell ref="CA199:CP199"/>
    <mergeCell ref="AK198:AX198"/>
    <mergeCell ref="K203:M203"/>
    <mergeCell ref="A201:G202"/>
    <mergeCell ref="BR217:CB217"/>
    <mergeCell ref="G224:AA224"/>
    <mergeCell ref="AK212:AU212"/>
    <mergeCell ref="AK219:AU219"/>
    <mergeCell ref="CC220:CL220"/>
    <mergeCell ref="AB220:AD220"/>
    <mergeCell ref="AV238:BF238"/>
    <mergeCell ref="AK227:AU227"/>
    <mergeCell ref="AY194:BL194"/>
    <mergeCell ref="A199:C199"/>
    <mergeCell ref="AE198:AG198"/>
    <mergeCell ref="AE213:AG213"/>
    <mergeCell ref="AH213:AJ213"/>
    <mergeCell ref="AH198:AJ198"/>
    <mergeCell ref="A213:F231"/>
    <mergeCell ref="BG219:BQ219"/>
    <mergeCell ref="BG220:BQ220"/>
    <mergeCell ref="BR212:CB212"/>
    <mergeCell ref="BG212:BQ212"/>
    <mergeCell ref="CC207:CL211"/>
    <mergeCell ref="BR230:CB230"/>
    <mergeCell ref="AK231:AU231"/>
    <mergeCell ref="CC229:CL229"/>
    <mergeCell ref="AK228:AU228"/>
    <mergeCell ref="BR229:CB229"/>
    <mergeCell ref="AK229:AU229"/>
    <mergeCell ref="BR228:CB228"/>
    <mergeCell ref="BG225:BQ225"/>
    <mergeCell ref="BG226:BQ226"/>
    <mergeCell ref="BG217:BQ217"/>
    <mergeCell ref="AH225:AJ225"/>
    <mergeCell ref="AK225:AU225"/>
    <mergeCell ref="BR224:CB224"/>
    <mergeCell ref="BR214:CB214"/>
    <mergeCell ref="AH219:AJ219"/>
    <mergeCell ref="AB219:AD219"/>
    <mergeCell ref="BR220:CB220"/>
    <mergeCell ref="AH217:AJ217"/>
    <mergeCell ref="AK113:AT113"/>
    <mergeCell ref="W123:Y123"/>
    <mergeCell ref="N123:P123"/>
    <mergeCell ref="Z121:AE122"/>
    <mergeCell ref="AE217:AG217"/>
    <mergeCell ref="G148:AA148"/>
    <mergeCell ref="AE146:AG146"/>
    <mergeCell ref="AH146:AJ146"/>
    <mergeCell ref="AE145:AG145"/>
    <mergeCell ref="AH145:AJ145"/>
    <mergeCell ref="AB148:AD148"/>
    <mergeCell ref="AH148:AJ148"/>
    <mergeCell ref="G147:AA147"/>
    <mergeCell ref="G146:AA146"/>
    <mergeCell ref="AB146:AD146"/>
    <mergeCell ref="AH177:AJ177"/>
    <mergeCell ref="AB153:AD153"/>
    <mergeCell ref="AK176:AX176"/>
    <mergeCell ref="G175:AA175"/>
    <mergeCell ref="AH173:AJ173"/>
    <mergeCell ref="AH158:AJ158"/>
    <mergeCell ref="AK158:BI158"/>
    <mergeCell ref="AB177:AD177"/>
    <mergeCell ref="AE177:AG177"/>
    <mergeCell ref="AK175:AX175"/>
    <mergeCell ref="AE158:AG158"/>
    <mergeCell ref="AY166:BL166"/>
    <mergeCell ref="AY175:BL175"/>
    <mergeCell ref="AY176:BL176"/>
    <mergeCell ref="AK174:AX174"/>
    <mergeCell ref="G154:AA154"/>
    <mergeCell ref="AK173:AX173"/>
    <mergeCell ref="AK107:AR107"/>
    <mergeCell ref="AK108:AT108"/>
    <mergeCell ref="AB111:AD111"/>
    <mergeCell ref="AE111:AG111"/>
    <mergeCell ref="G108:AA108"/>
    <mergeCell ref="AB108:AD108"/>
    <mergeCell ref="AE108:AG108"/>
    <mergeCell ref="AH137:AJ137"/>
    <mergeCell ref="AH139:AJ139"/>
    <mergeCell ref="CI139:DD139"/>
    <mergeCell ref="CI137:DD137"/>
    <mergeCell ref="AB138:AD138"/>
    <mergeCell ref="AE139:AG139"/>
    <mergeCell ref="AE138:AG138"/>
    <mergeCell ref="AH138:AJ138"/>
    <mergeCell ref="G133:AA133"/>
    <mergeCell ref="Z123:AB123"/>
    <mergeCell ref="AH113:AJ113"/>
    <mergeCell ref="H123:J123"/>
    <mergeCell ref="K123:M123"/>
    <mergeCell ref="AK114:AT114"/>
    <mergeCell ref="AU114:BD114"/>
    <mergeCell ref="G114:AA114"/>
    <mergeCell ref="AB114:AD114"/>
    <mergeCell ref="AE114:AG114"/>
    <mergeCell ref="AU118:BD118"/>
    <mergeCell ref="AH114:AJ114"/>
    <mergeCell ref="AK118:AT118"/>
    <mergeCell ref="AE119:AG119"/>
    <mergeCell ref="G118:AA118"/>
    <mergeCell ref="AB118:AD118"/>
    <mergeCell ref="AB119:AD119"/>
    <mergeCell ref="CK111:CU111"/>
    <mergeCell ref="AK119:AT119"/>
    <mergeCell ref="CI134:DD134"/>
    <mergeCell ref="CI133:DD133"/>
    <mergeCell ref="AK132:BI132"/>
    <mergeCell ref="A127:AA132"/>
    <mergeCell ref="AB127:AJ132"/>
    <mergeCell ref="Q123:S123"/>
    <mergeCell ref="T123:V123"/>
    <mergeCell ref="A113:C118"/>
    <mergeCell ref="D113:F119"/>
    <mergeCell ref="AE118:AG118"/>
    <mergeCell ref="A119:C119"/>
    <mergeCell ref="G119:AA119"/>
    <mergeCell ref="A93:F111"/>
    <mergeCell ref="AB94:AD94"/>
    <mergeCell ref="G95:AA95"/>
    <mergeCell ref="AB95:AD95"/>
    <mergeCell ref="AE107:AG107"/>
    <mergeCell ref="AB97:AD97"/>
    <mergeCell ref="AE113:AG113"/>
    <mergeCell ref="G113:AA113"/>
    <mergeCell ref="AH111:AJ111"/>
    <mergeCell ref="A123:G123"/>
    <mergeCell ref="A133:F151"/>
    <mergeCell ref="G110:AA110"/>
    <mergeCell ref="AK126:BI126"/>
    <mergeCell ref="BE105:BN105"/>
    <mergeCell ref="G105:AA105"/>
    <mergeCell ref="AB105:AD105"/>
    <mergeCell ref="AB106:AD106"/>
    <mergeCell ref="AE106:AG106"/>
    <mergeCell ref="BZ98:CJ98"/>
    <mergeCell ref="BZ99:CJ99"/>
    <mergeCell ref="BZ100:CJ100"/>
    <mergeCell ref="W83:Y83"/>
    <mergeCell ref="G69:AA69"/>
    <mergeCell ref="AB69:AD69"/>
    <mergeCell ref="AE71:AG71"/>
    <mergeCell ref="G111:AA111"/>
    <mergeCell ref="AB113:AD113"/>
    <mergeCell ref="AB109:AD109"/>
    <mergeCell ref="AE110:AG110"/>
    <mergeCell ref="AH110:AJ110"/>
    <mergeCell ref="AK106:AT106"/>
    <mergeCell ref="BJ139:CH139"/>
    <mergeCell ref="BJ136:CH136"/>
    <mergeCell ref="BJ135:CH135"/>
    <mergeCell ref="BJ129:CH131"/>
    <mergeCell ref="AK136:BI136"/>
    <mergeCell ref="AU111:BD111"/>
    <mergeCell ref="AH106:AJ106"/>
    <mergeCell ref="AK105:AT105"/>
    <mergeCell ref="BE107:BL107"/>
    <mergeCell ref="G107:AA107"/>
    <mergeCell ref="AE105:AG105"/>
    <mergeCell ref="AH105:AJ105"/>
    <mergeCell ref="AU105:BD105"/>
    <mergeCell ref="AH119:AJ119"/>
    <mergeCell ref="AE109:AG109"/>
    <mergeCell ref="AB107:AD107"/>
    <mergeCell ref="AU107:BB107"/>
    <mergeCell ref="AU106:BD106"/>
    <mergeCell ref="AH107:AJ107"/>
    <mergeCell ref="BQ57:CF57"/>
    <mergeCell ref="G78:AA78"/>
    <mergeCell ref="AB78:AD78"/>
    <mergeCell ref="G61:AA61"/>
    <mergeCell ref="AB61:AD61"/>
    <mergeCell ref="AE61:AG61"/>
    <mergeCell ref="AH61:AJ61"/>
    <mergeCell ref="AK61:AZ61"/>
    <mergeCell ref="G106:AA106"/>
    <mergeCell ref="G99:AA99"/>
    <mergeCell ref="AB98:AD98"/>
    <mergeCell ref="BA57:BP57"/>
    <mergeCell ref="CG58:CZ58"/>
    <mergeCell ref="CG59:CZ59"/>
    <mergeCell ref="AK95:AT95"/>
    <mergeCell ref="AE96:AG96"/>
    <mergeCell ref="CK94:CU94"/>
    <mergeCell ref="AB60:AD60"/>
    <mergeCell ref="AE60:AG60"/>
    <mergeCell ref="AH60:AJ60"/>
    <mergeCell ref="AB64:AD64"/>
    <mergeCell ref="AE64:AG64"/>
    <mergeCell ref="AH64:AJ64"/>
    <mergeCell ref="BQ60:CF60"/>
    <mergeCell ref="BA60:BP60"/>
    <mergeCell ref="AK60:AZ60"/>
    <mergeCell ref="AK64:AZ64"/>
    <mergeCell ref="AK97:AT97"/>
    <mergeCell ref="BO95:BY95"/>
    <mergeCell ref="AK68:AZ68"/>
    <mergeCell ref="AK65:AZ65"/>
    <mergeCell ref="BQ66:CF66"/>
    <mergeCell ref="AB58:AD58"/>
    <mergeCell ref="AE78:AG78"/>
    <mergeCell ref="AH78:AJ78"/>
    <mergeCell ref="Z83:AB83"/>
    <mergeCell ref="AE58:AG58"/>
    <mergeCell ref="BA66:BP66"/>
    <mergeCell ref="BQ73:CF73"/>
    <mergeCell ref="BA70:BP70"/>
    <mergeCell ref="BQ74:CF74"/>
    <mergeCell ref="BQ70:CF70"/>
    <mergeCell ref="BQ78:CF78"/>
    <mergeCell ref="BQ68:CF68"/>
    <mergeCell ref="BA68:BP68"/>
    <mergeCell ref="BQ69:CF69"/>
    <mergeCell ref="BA69:BP69"/>
    <mergeCell ref="BQ71:CF71"/>
    <mergeCell ref="AH73:AJ73"/>
    <mergeCell ref="AH67:AJ67"/>
    <mergeCell ref="AH58:AJ58"/>
    <mergeCell ref="AH65:AJ65"/>
    <mergeCell ref="AH59:AJ59"/>
    <mergeCell ref="AH66:AJ66"/>
    <mergeCell ref="AE73:AG73"/>
    <mergeCell ref="G79:AA79"/>
    <mergeCell ref="AB79:AD79"/>
    <mergeCell ref="AE79:AG79"/>
    <mergeCell ref="BA71:BP71"/>
    <mergeCell ref="BA61:BP61"/>
    <mergeCell ref="BQ61:CF61"/>
    <mergeCell ref="G75:AA75"/>
    <mergeCell ref="AB75:AD75"/>
    <mergeCell ref="AE75:AG75"/>
    <mergeCell ref="CG79:CZ79"/>
    <mergeCell ref="BQ55:CF55"/>
    <mergeCell ref="BA55:BP55"/>
    <mergeCell ref="CG56:CZ56"/>
    <mergeCell ref="AK69:AZ69"/>
    <mergeCell ref="AK71:AZ71"/>
    <mergeCell ref="A41:G42"/>
    <mergeCell ref="H41:Y42"/>
    <mergeCell ref="AK47:CZ47"/>
    <mergeCell ref="Z43:AB43"/>
    <mergeCell ref="AC43:AE43"/>
    <mergeCell ref="A43:G43"/>
    <mergeCell ref="BA48:BP51"/>
    <mergeCell ref="N43:P43"/>
    <mergeCell ref="Q43:S43"/>
    <mergeCell ref="T43:V43"/>
    <mergeCell ref="AH53:AJ53"/>
    <mergeCell ref="G54:AA54"/>
    <mergeCell ref="AB54:AD54"/>
    <mergeCell ref="AE54:AG54"/>
    <mergeCell ref="AB67:AD67"/>
    <mergeCell ref="AE69:AG69"/>
    <mergeCell ref="AH69:AJ69"/>
    <mergeCell ref="AH54:AJ54"/>
    <mergeCell ref="G53:AA53"/>
    <mergeCell ref="G74:AA74"/>
    <mergeCell ref="BA46:BP46"/>
    <mergeCell ref="AH71:AJ71"/>
    <mergeCell ref="AE56:AG56"/>
    <mergeCell ref="AH56:AJ56"/>
    <mergeCell ref="AH79:AJ79"/>
    <mergeCell ref="AF41:CX44"/>
    <mergeCell ref="A33:C38"/>
    <mergeCell ref="D33:F39"/>
    <mergeCell ref="G33:AA33"/>
    <mergeCell ref="AB33:AD33"/>
    <mergeCell ref="G34:AA34"/>
    <mergeCell ref="AB34:AD34"/>
    <mergeCell ref="G38:AA38"/>
    <mergeCell ref="AB38:AD38"/>
    <mergeCell ref="AK38:AY38"/>
    <mergeCell ref="AZ38:BN38"/>
    <mergeCell ref="G73:AA73"/>
    <mergeCell ref="G70:AA70"/>
    <mergeCell ref="BO38:CC38"/>
    <mergeCell ref="AE33:AG33"/>
    <mergeCell ref="AH33:AJ33"/>
    <mergeCell ref="AK33:AY33"/>
    <mergeCell ref="AZ33:BN33"/>
    <mergeCell ref="AE38:AG38"/>
    <mergeCell ref="AH39:AJ39"/>
    <mergeCell ref="BO39:CC39"/>
    <mergeCell ref="A39:C39"/>
    <mergeCell ref="G39:AA39"/>
    <mergeCell ref="AB39:AD39"/>
    <mergeCell ref="AE39:AG39"/>
    <mergeCell ref="AK56:AZ56"/>
    <mergeCell ref="G55:AA55"/>
    <mergeCell ref="G58:AA58"/>
    <mergeCell ref="AE67:AG67"/>
    <mergeCell ref="Z41:AE42"/>
    <mergeCell ref="A47:AA52"/>
    <mergeCell ref="AB47:AJ52"/>
    <mergeCell ref="H43:J43"/>
    <mergeCell ref="CS27:DG27"/>
    <mergeCell ref="G28:AA28"/>
    <mergeCell ref="AB28:AD28"/>
    <mergeCell ref="AE28:AG28"/>
    <mergeCell ref="AH28:AJ28"/>
    <mergeCell ref="AK28:AY28"/>
    <mergeCell ref="AZ28:BN28"/>
    <mergeCell ref="BO28:CC28"/>
    <mergeCell ref="CD28:CR28"/>
    <mergeCell ref="CS28:DG28"/>
    <mergeCell ref="AK29:AY29"/>
    <mergeCell ref="AZ29:BN29"/>
    <mergeCell ref="BO29:CC29"/>
    <mergeCell ref="CD29:CR29"/>
    <mergeCell ref="G29:AA29"/>
    <mergeCell ref="AB29:AD29"/>
    <mergeCell ref="AE31:AG31"/>
    <mergeCell ref="AH31:AJ31"/>
    <mergeCell ref="CS29:DG29"/>
    <mergeCell ref="AK27:AY27"/>
    <mergeCell ref="AZ27:BN27"/>
    <mergeCell ref="BO27:CC27"/>
    <mergeCell ref="CD27:CR27"/>
    <mergeCell ref="W43:Y43"/>
    <mergeCell ref="K43:M43"/>
    <mergeCell ref="CY41:DJ42"/>
    <mergeCell ref="AK25:AY25"/>
    <mergeCell ref="AZ25:BN25"/>
    <mergeCell ref="BO25:CC25"/>
    <mergeCell ref="CD25:CR25"/>
    <mergeCell ref="CD39:CR39"/>
    <mergeCell ref="CS39:DG39"/>
    <mergeCell ref="CD34:CR34"/>
    <mergeCell ref="CS34:DG34"/>
    <mergeCell ref="AE34:AG34"/>
    <mergeCell ref="AH34:AJ34"/>
    <mergeCell ref="G31:AA31"/>
    <mergeCell ref="AB31:AD31"/>
    <mergeCell ref="G30:AA30"/>
    <mergeCell ref="AB30:AD30"/>
    <mergeCell ref="AE30:AG30"/>
    <mergeCell ref="AH30:AJ30"/>
    <mergeCell ref="AH38:AJ38"/>
    <mergeCell ref="G27:AA27"/>
    <mergeCell ref="AB27:AD27"/>
    <mergeCell ref="AE27:AG27"/>
    <mergeCell ref="AH27:AJ27"/>
    <mergeCell ref="AK31:AY31"/>
    <mergeCell ref="AZ31:BN31"/>
    <mergeCell ref="BO31:CC31"/>
    <mergeCell ref="CD31:CR31"/>
    <mergeCell ref="CS31:DG31"/>
    <mergeCell ref="AK30:AY30"/>
    <mergeCell ref="AE29:AG29"/>
    <mergeCell ref="AH29:AJ29"/>
    <mergeCell ref="AE18:AG18"/>
    <mergeCell ref="AH18:AJ18"/>
    <mergeCell ref="AK18:AY18"/>
    <mergeCell ref="CD19:CR19"/>
    <mergeCell ref="CS19:DG19"/>
    <mergeCell ref="CD20:CR20"/>
    <mergeCell ref="CS20:DG20"/>
    <mergeCell ref="G24:AA24"/>
    <mergeCell ref="AB24:AD24"/>
    <mergeCell ref="AE24:AG24"/>
    <mergeCell ref="AH24:AJ24"/>
    <mergeCell ref="AK24:AY24"/>
    <mergeCell ref="AZ24:BN24"/>
    <mergeCell ref="BO24:CC24"/>
    <mergeCell ref="CD24:CR24"/>
    <mergeCell ref="CS24:DG24"/>
    <mergeCell ref="BO20:CC20"/>
    <mergeCell ref="CD18:CR18"/>
    <mergeCell ref="CS18:DG18"/>
    <mergeCell ref="AH19:AJ19"/>
    <mergeCell ref="AK19:AY19"/>
    <mergeCell ref="AZ18:BN18"/>
    <mergeCell ref="BO18:CC18"/>
    <mergeCell ref="G20:AA20"/>
    <mergeCell ref="AB20:AD20"/>
    <mergeCell ref="AE20:AG20"/>
    <mergeCell ref="AH20:AJ20"/>
    <mergeCell ref="AK20:AY20"/>
    <mergeCell ref="AZ20:BN20"/>
    <mergeCell ref="BO19:CC19"/>
    <mergeCell ref="G18:AA18"/>
    <mergeCell ref="AB18:AD18"/>
    <mergeCell ref="G15:AA15"/>
    <mergeCell ref="AB15:AD15"/>
    <mergeCell ref="AE15:AG15"/>
    <mergeCell ref="AH15:AJ15"/>
    <mergeCell ref="AK15:AY15"/>
    <mergeCell ref="G17:AA17"/>
    <mergeCell ref="AB17:AD17"/>
    <mergeCell ref="AE17:AG17"/>
    <mergeCell ref="AH17:AJ17"/>
    <mergeCell ref="AK17:AY17"/>
    <mergeCell ref="AZ17:BN17"/>
    <mergeCell ref="CD16:CR16"/>
    <mergeCell ref="CS16:DG16"/>
    <mergeCell ref="BO17:CC17"/>
    <mergeCell ref="CD17:CR17"/>
    <mergeCell ref="CS17:DG17"/>
    <mergeCell ref="CS15:DG15"/>
    <mergeCell ref="CY3:DJ3"/>
    <mergeCell ref="DK3:EE3"/>
    <mergeCell ref="A7:AA12"/>
    <mergeCell ref="AB7:AJ12"/>
    <mergeCell ref="AK6:AY6"/>
    <mergeCell ref="AZ6:BN6"/>
    <mergeCell ref="AH13:AJ13"/>
    <mergeCell ref="AK13:AY13"/>
    <mergeCell ref="AZ13:BN13"/>
    <mergeCell ref="BO13:CC13"/>
    <mergeCell ref="A13:F31"/>
    <mergeCell ref="G13:AA13"/>
    <mergeCell ref="AB13:AD13"/>
    <mergeCell ref="AE13:AG13"/>
    <mergeCell ref="G16:AA16"/>
    <mergeCell ref="AB16:AD16"/>
    <mergeCell ref="G14:AA14"/>
    <mergeCell ref="AB14:AD14"/>
    <mergeCell ref="AE14:AG14"/>
    <mergeCell ref="AH14:AJ14"/>
    <mergeCell ref="AK14:AY14"/>
    <mergeCell ref="AZ14:BN14"/>
    <mergeCell ref="AZ15:BN15"/>
    <mergeCell ref="BO15:CC15"/>
    <mergeCell ref="AH16:AJ16"/>
    <mergeCell ref="AK16:AY16"/>
    <mergeCell ref="AZ16:BN16"/>
    <mergeCell ref="BO16:CC16"/>
    <mergeCell ref="CS14:DG14"/>
    <mergeCell ref="CS12:DG12"/>
    <mergeCell ref="AK7:AY11"/>
    <mergeCell ref="AZ7:BN11"/>
    <mergeCell ref="Z1:AE2"/>
    <mergeCell ref="AC3:AE3"/>
    <mergeCell ref="Z3:AB3"/>
    <mergeCell ref="AK233:AU233"/>
    <mergeCell ref="AK238:AU238"/>
    <mergeCell ref="AK239:AU239"/>
    <mergeCell ref="AK216:AU216"/>
    <mergeCell ref="DK1:EE2"/>
    <mergeCell ref="A3:G3"/>
    <mergeCell ref="H3:J3"/>
    <mergeCell ref="K3:M3"/>
    <mergeCell ref="N3:P3"/>
    <mergeCell ref="Q3:S3"/>
    <mergeCell ref="T3:V3"/>
    <mergeCell ref="W3:Y3"/>
    <mergeCell ref="A1:G2"/>
    <mergeCell ref="H1:Y2"/>
    <mergeCell ref="BO6:CC6"/>
    <mergeCell ref="CD6:CR6"/>
    <mergeCell ref="CS6:DG6"/>
    <mergeCell ref="CS7:DG11"/>
    <mergeCell ref="AF1:CX4"/>
    <mergeCell ref="CY1:DJ2"/>
    <mergeCell ref="AE16:AG16"/>
    <mergeCell ref="AK177:AX177"/>
    <mergeCell ref="AK180:AX180"/>
    <mergeCell ref="AK178:AX178"/>
    <mergeCell ref="G19:AA19"/>
    <mergeCell ref="AB19:AD19"/>
    <mergeCell ref="AE19:AG19"/>
    <mergeCell ref="AK213:AU213"/>
    <mergeCell ref="CK108:CU108"/>
    <mergeCell ref="BO7:CC11"/>
    <mergeCell ref="CD7:CR11"/>
    <mergeCell ref="AK12:AY12"/>
    <mergeCell ref="AZ12:BN12"/>
    <mergeCell ref="BO12:CC12"/>
    <mergeCell ref="CD12:CR12"/>
    <mergeCell ref="BQ79:CF79"/>
    <mergeCell ref="AK79:AZ79"/>
    <mergeCell ref="BA79:BP79"/>
    <mergeCell ref="BA73:BP73"/>
    <mergeCell ref="BA78:BP78"/>
    <mergeCell ref="AK73:AZ73"/>
    <mergeCell ref="AK78:AZ78"/>
    <mergeCell ref="AK74:AZ74"/>
    <mergeCell ref="BA74:BP74"/>
    <mergeCell ref="BQ65:CF65"/>
    <mergeCell ref="BA65:BP65"/>
    <mergeCell ref="BQ56:CF56"/>
    <mergeCell ref="BA56:BP56"/>
    <mergeCell ref="CD15:CR15"/>
    <mergeCell ref="AK48:AZ51"/>
    <mergeCell ref="CD13:CR13"/>
    <mergeCell ref="CG71:CZ71"/>
    <mergeCell ref="CG73:CZ73"/>
    <mergeCell ref="CG70:CZ70"/>
    <mergeCell ref="CG52:CZ52"/>
    <mergeCell ref="CG57:CZ57"/>
    <mergeCell ref="CG48:CZ51"/>
    <mergeCell ref="AK52:AZ52"/>
    <mergeCell ref="BO33:CC33"/>
    <mergeCell ref="CD33:CR33"/>
    <mergeCell ref="CS33:DG33"/>
    <mergeCell ref="CS13:DG13"/>
    <mergeCell ref="BO14:CC14"/>
    <mergeCell ref="CD14:CR14"/>
    <mergeCell ref="AZ19:BN19"/>
    <mergeCell ref="AZ30:BN30"/>
    <mergeCell ref="BO30:CC30"/>
    <mergeCell ref="CD30:CR30"/>
    <mergeCell ref="CM220:CT220"/>
    <mergeCell ref="BG224:BQ224"/>
    <mergeCell ref="CM217:CT217"/>
    <mergeCell ref="DC198:DN198"/>
    <mergeCell ref="CY201:DJ202"/>
    <mergeCell ref="DK201:EE202"/>
    <mergeCell ref="CY203:DJ203"/>
    <mergeCell ref="DK161:EE162"/>
    <mergeCell ref="DK203:EE203"/>
    <mergeCell ref="CQ172:DB172"/>
    <mergeCell ref="CA193:CP193"/>
    <mergeCell ref="DO168:ED171"/>
    <mergeCell ref="CQ166:DB166"/>
    <mergeCell ref="DC166:DN166"/>
    <mergeCell ref="AY199:BL199"/>
    <mergeCell ref="DO198:ED198"/>
    <mergeCell ref="DO199:ED199"/>
    <mergeCell ref="CY163:DJ163"/>
    <mergeCell ref="BM199:BZ199"/>
    <mergeCell ref="CC215:CL215"/>
    <mergeCell ref="DC190:DN190"/>
    <mergeCell ref="DC199:DN199"/>
    <mergeCell ref="DO186:ED186"/>
    <mergeCell ref="DO188:ED188"/>
    <mergeCell ref="DO189:ED189"/>
    <mergeCell ref="CM239:CT239"/>
    <mergeCell ref="CM238:CT238"/>
    <mergeCell ref="CM231:CT231"/>
    <mergeCell ref="CM229:CT229"/>
    <mergeCell ref="CM233:CT233"/>
    <mergeCell ref="CM219:CT219"/>
    <mergeCell ref="AK172:AX172"/>
    <mergeCell ref="AY172:BL172"/>
    <mergeCell ref="BM172:BZ172"/>
    <mergeCell ref="CA172:CP172"/>
    <mergeCell ref="BR207:CB211"/>
    <mergeCell ref="BG207:BQ211"/>
    <mergeCell ref="BM189:BZ189"/>
    <mergeCell ref="BM191:BZ191"/>
    <mergeCell ref="CA191:CP191"/>
    <mergeCell ref="BM190:BZ190"/>
    <mergeCell ref="CA190:CP190"/>
    <mergeCell ref="BM194:BZ194"/>
    <mergeCell ref="CA194:CP194"/>
    <mergeCell ref="BR239:CB239"/>
    <mergeCell ref="CC239:CL239"/>
    <mergeCell ref="BG239:BQ239"/>
    <mergeCell ref="AK189:AX189"/>
    <mergeCell ref="AK179:AX179"/>
    <mergeCell ref="AY186:BL186"/>
    <mergeCell ref="CC231:CL231"/>
    <mergeCell ref="CC228:CL228"/>
    <mergeCell ref="BG233:BQ233"/>
    <mergeCell ref="CC227:CL227"/>
    <mergeCell ref="BR227:CB227"/>
    <mergeCell ref="AK207:AU211"/>
    <mergeCell ref="AK214:AU214"/>
    <mergeCell ref="DO193:ED193"/>
    <mergeCell ref="CQ193:DB193"/>
    <mergeCell ref="CQ188:DB188"/>
    <mergeCell ref="BM186:BZ186"/>
    <mergeCell ref="BM185:BZ185"/>
    <mergeCell ref="DO176:ED176"/>
    <mergeCell ref="DO177:ED177"/>
    <mergeCell ref="DC176:DN176"/>
    <mergeCell ref="CI159:DD159"/>
    <mergeCell ref="CI148:DD148"/>
    <mergeCell ref="CI151:DD151"/>
    <mergeCell ref="AF161:CX164"/>
    <mergeCell ref="CQ168:DB171"/>
    <mergeCell ref="AE188:AG188"/>
    <mergeCell ref="AK188:AX188"/>
    <mergeCell ref="BM178:BZ178"/>
    <mergeCell ref="BM179:BZ179"/>
    <mergeCell ref="DO185:ED185"/>
    <mergeCell ref="DC191:DN191"/>
    <mergeCell ref="DO184:ED184"/>
    <mergeCell ref="DC179:DN179"/>
    <mergeCell ref="AK148:BI148"/>
    <mergeCell ref="CA174:CP174"/>
    <mergeCell ref="CI153:DD153"/>
    <mergeCell ref="BJ158:CH158"/>
    <mergeCell ref="DC174:DN174"/>
    <mergeCell ref="DC173:DN173"/>
    <mergeCell ref="CI154:DD154"/>
    <mergeCell ref="CI158:DD158"/>
    <mergeCell ref="AK149:BI149"/>
    <mergeCell ref="DC172:DN172"/>
    <mergeCell ref="CQ174:DB174"/>
    <mergeCell ref="AK226:AU226"/>
    <mergeCell ref="CC225:CL225"/>
    <mergeCell ref="AK224:AU224"/>
    <mergeCell ref="BG216:BQ216"/>
    <mergeCell ref="AK215:AU215"/>
    <mergeCell ref="AK217:AU217"/>
    <mergeCell ref="BR218:CB218"/>
    <mergeCell ref="CC218:CL218"/>
    <mergeCell ref="BM166:BZ166"/>
    <mergeCell ref="BG206:BQ206"/>
    <mergeCell ref="CC214:CL214"/>
    <mergeCell ref="BG213:BQ213"/>
    <mergeCell ref="BG214:BQ214"/>
    <mergeCell ref="CA189:CP189"/>
    <mergeCell ref="CA188:CP188"/>
    <mergeCell ref="AY193:BL193"/>
    <mergeCell ref="BR226:CB226"/>
    <mergeCell ref="AY198:BL198"/>
    <mergeCell ref="CC216:CL216"/>
    <mergeCell ref="CM218:CT218"/>
    <mergeCell ref="BG218:BQ218"/>
    <mergeCell ref="CM214:CT214"/>
    <mergeCell ref="CQ194:DB194"/>
    <mergeCell ref="CM207:CT211"/>
    <mergeCell ref="CM212:CT212"/>
    <mergeCell ref="CM215:CT215"/>
    <mergeCell ref="CA176:CP176"/>
    <mergeCell ref="CQ176:DB176"/>
    <mergeCell ref="CC224:CL224"/>
    <mergeCell ref="CQ191:DB191"/>
    <mergeCell ref="CQ190:DB190"/>
    <mergeCell ref="CM216:CT216"/>
    <mergeCell ref="DG94:DR94"/>
    <mergeCell ref="DG109:DR109"/>
    <mergeCell ref="DG110:DR110"/>
    <mergeCell ref="CV119:DF119"/>
    <mergeCell ref="CM228:CT228"/>
    <mergeCell ref="CM226:CT226"/>
    <mergeCell ref="CM225:CT225"/>
    <mergeCell ref="CM224:CT224"/>
    <mergeCell ref="CM227:CT227"/>
    <mergeCell ref="AK139:BI139"/>
    <mergeCell ref="DG111:DR111"/>
    <mergeCell ref="DG113:DR113"/>
    <mergeCell ref="CV109:DF109"/>
    <mergeCell ref="BZ95:CJ95"/>
    <mergeCell ref="BZ96:CJ96"/>
    <mergeCell ref="BZ97:CJ97"/>
    <mergeCell ref="BO97:BY97"/>
    <mergeCell ref="CK106:CU106"/>
    <mergeCell ref="BO106:BY106"/>
    <mergeCell ref="BO114:BY114"/>
    <mergeCell ref="DG108:DR108"/>
    <mergeCell ref="BO109:BY109"/>
    <mergeCell ref="BO110:BY110"/>
    <mergeCell ref="DG100:DR100"/>
    <mergeCell ref="AF121:CX124"/>
    <mergeCell ref="DG114:DR114"/>
    <mergeCell ref="AK135:BI135"/>
    <mergeCell ref="BR213:CB213"/>
    <mergeCell ref="CC213:CL213"/>
    <mergeCell ref="AK220:AU220"/>
    <mergeCell ref="CV99:DF99"/>
    <mergeCell ref="BR219:CB219"/>
    <mergeCell ref="DG92:DR92"/>
    <mergeCell ref="AV229:BF229"/>
    <mergeCell ref="AV230:BF230"/>
    <mergeCell ref="AV231:BF231"/>
    <mergeCell ref="AV233:BF233"/>
    <mergeCell ref="DG118:DR118"/>
    <mergeCell ref="DG119:DR119"/>
    <mergeCell ref="CK118:CU118"/>
    <mergeCell ref="CY121:DJ122"/>
    <mergeCell ref="CK119:CU119"/>
    <mergeCell ref="BO105:BY105"/>
    <mergeCell ref="AH109:AJ109"/>
    <mergeCell ref="AU109:BD109"/>
    <mergeCell ref="BE97:BN97"/>
    <mergeCell ref="BO107:BY107"/>
    <mergeCell ref="BO108:BY108"/>
    <mergeCell ref="CK107:CU107"/>
    <mergeCell ref="CI136:DD136"/>
    <mergeCell ref="BO119:BY119"/>
    <mergeCell ref="BJ132:CH132"/>
    <mergeCell ref="CC233:CL233"/>
    <mergeCell ref="BR233:CB233"/>
    <mergeCell ref="BR225:CB225"/>
    <mergeCell ref="BR231:CB231"/>
    <mergeCell ref="CI132:DD132"/>
    <mergeCell ref="CK104:CU104"/>
    <mergeCell ref="BO104:BY104"/>
    <mergeCell ref="DG104:DR104"/>
    <mergeCell ref="DG105:DR105"/>
    <mergeCell ref="DG107:DP107"/>
    <mergeCell ref="DK121:EE122"/>
    <mergeCell ref="CI135:DD135"/>
    <mergeCell ref="CV108:DF108"/>
    <mergeCell ref="DC193:DN193"/>
    <mergeCell ref="DO191:ED191"/>
    <mergeCell ref="AV239:BF239"/>
    <mergeCell ref="AV207:BF211"/>
    <mergeCell ref="AV212:BF212"/>
    <mergeCell ref="BR206:CB206"/>
    <mergeCell ref="CC206:CL206"/>
    <mergeCell ref="AV213:BF213"/>
    <mergeCell ref="AV214:BF214"/>
    <mergeCell ref="AV215:BF215"/>
    <mergeCell ref="AV216:BF216"/>
    <mergeCell ref="AV217:BF217"/>
    <mergeCell ref="AV218:BF218"/>
    <mergeCell ref="AV219:BF219"/>
    <mergeCell ref="AV220:BF220"/>
    <mergeCell ref="AV224:BF224"/>
    <mergeCell ref="AV225:BF225"/>
    <mergeCell ref="AV226:BF226"/>
    <mergeCell ref="AV228:BF228"/>
    <mergeCell ref="BG230:BQ230"/>
    <mergeCell ref="BR238:CB238"/>
    <mergeCell ref="CC238:CL238"/>
    <mergeCell ref="BG228:BQ228"/>
    <mergeCell ref="BG238:BQ238"/>
    <mergeCell ref="AV206:BF206"/>
    <mergeCell ref="AV234:BF234"/>
    <mergeCell ref="DC186:DN186"/>
    <mergeCell ref="DO172:ED172"/>
    <mergeCell ref="CA186:CP186"/>
    <mergeCell ref="AK140:BI140"/>
    <mergeCell ref="AK166:AX166"/>
    <mergeCell ref="G21:AA21"/>
    <mergeCell ref="AB21:AD21"/>
    <mergeCell ref="AE21:AG21"/>
    <mergeCell ref="AH21:AJ21"/>
    <mergeCell ref="AK21:AY21"/>
    <mergeCell ref="AZ21:BN21"/>
    <mergeCell ref="BO21:CC21"/>
    <mergeCell ref="CD21:CR21"/>
    <mergeCell ref="CS21:DG21"/>
    <mergeCell ref="G22:AA22"/>
    <mergeCell ref="AB22:AD22"/>
    <mergeCell ref="AE22:AG22"/>
    <mergeCell ref="AH22:AJ22"/>
    <mergeCell ref="AK22:AY22"/>
    <mergeCell ref="AZ22:BN22"/>
    <mergeCell ref="BO22:CC22"/>
    <mergeCell ref="CD22:CR22"/>
    <mergeCell ref="CS22:DG22"/>
    <mergeCell ref="G23:AA23"/>
    <mergeCell ref="AB23:AD23"/>
    <mergeCell ref="AE23:AG23"/>
    <mergeCell ref="AH23:AJ23"/>
    <mergeCell ref="AK23:AY23"/>
    <mergeCell ref="AZ23:BN23"/>
    <mergeCell ref="BO23:CC23"/>
    <mergeCell ref="CD23:CR23"/>
    <mergeCell ref="CS23:DG23"/>
    <mergeCell ref="G35:AA35"/>
    <mergeCell ref="AB35:AD35"/>
    <mergeCell ref="AE35:AG35"/>
    <mergeCell ref="AH35:AJ35"/>
    <mergeCell ref="AK35:AY35"/>
    <mergeCell ref="AZ35:BN35"/>
    <mergeCell ref="BO35:CC35"/>
    <mergeCell ref="CD35:CR35"/>
    <mergeCell ref="CS35:DG35"/>
    <mergeCell ref="G25:AA25"/>
    <mergeCell ref="AB25:AD25"/>
    <mergeCell ref="AE25:AG25"/>
    <mergeCell ref="AH25:AJ25"/>
    <mergeCell ref="CS25:DG25"/>
    <mergeCell ref="AB26:AD26"/>
    <mergeCell ref="AE26:AG26"/>
    <mergeCell ref="AH26:AJ26"/>
    <mergeCell ref="AK26:AY26"/>
    <mergeCell ref="AZ26:BN26"/>
    <mergeCell ref="BO26:CC26"/>
    <mergeCell ref="CD26:CR26"/>
    <mergeCell ref="CS26:DG26"/>
    <mergeCell ref="G26:AA26"/>
    <mergeCell ref="G36:AA36"/>
    <mergeCell ref="AB36:AD36"/>
    <mergeCell ref="AE36:AG36"/>
    <mergeCell ref="AH36:AJ36"/>
    <mergeCell ref="AK36:AY36"/>
    <mergeCell ref="AZ36:BN36"/>
    <mergeCell ref="BO36:CC36"/>
    <mergeCell ref="CD36:CR36"/>
    <mergeCell ref="CS36:DG36"/>
    <mergeCell ref="G37:AA37"/>
    <mergeCell ref="AB37:AD37"/>
    <mergeCell ref="AE37:AG37"/>
    <mergeCell ref="AH37:AJ37"/>
    <mergeCell ref="AK37:AY37"/>
    <mergeCell ref="AZ37:BN37"/>
    <mergeCell ref="BO37:CC37"/>
    <mergeCell ref="CD37:CR37"/>
    <mergeCell ref="CS37:DG37"/>
    <mergeCell ref="CG61:CZ61"/>
    <mergeCell ref="G62:AA62"/>
    <mergeCell ref="AB62:AD62"/>
    <mergeCell ref="AE62:AG62"/>
    <mergeCell ref="AH62:AJ62"/>
    <mergeCell ref="AK62:AZ62"/>
    <mergeCell ref="BA62:BP62"/>
    <mergeCell ref="BQ62:CF62"/>
    <mergeCell ref="CG62:CZ62"/>
    <mergeCell ref="G63:AA63"/>
    <mergeCell ref="AB63:AD63"/>
    <mergeCell ref="AE63:AG63"/>
    <mergeCell ref="AH63:AJ63"/>
    <mergeCell ref="AK63:AZ63"/>
    <mergeCell ref="BA63:BP63"/>
    <mergeCell ref="BQ63:CF63"/>
    <mergeCell ref="CG63:CZ63"/>
    <mergeCell ref="AH75:AJ75"/>
    <mergeCell ref="AK75:AZ75"/>
    <mergeCell ref="BA75:BP75"/>
    <mergeCell ref="BQ75:CF75"/>
    <mergeCell ref="CG75:CZ75"/>
    <mergeCell ref="G76:AA76"/>
    <mergeCell ref="AB76:AD76"/>
    <mergeCell ref="AE76:AG76"/>
    <mergeCell ref="AH76:AJ76"/>
    <mergeCell ref="AK76:AZ76"/>
    <mergeCell ref="BA76:BP76"/>
    <mergeCell ref="BQ76:CF76"/>
    <mergeCell ref="CG76:CZ76"/>
    <mergeCell ref="G77:AA77"/>
    <mergeCell ref="AB77:AD77"/>
    <mergeCell ref="AE77:AG77"/>
    <mergeCell ref="AH77:AJ77"/>
    <mergeCell ref="AK77:AZ77"/>
    <mergeCell ref="BA77:BP77"/>
    <mergeCell ref="BQ77:CF77"/>
    <mergeCell ref="CG77:CZ77"/>
    <mergeCell ref="BZ101:CJ101"/>
    <mergeCell ref="CK101:CU101"/>
    <mergeCell ref="CV101:DF101"/>
    <mergeCell ref="DG101:DR101"/>
    <mergeCell ref="G102:AA102"/>
    <mergeCell ref="AB102:AD102"/>
    <mergeCell ref="AE102:AG102"/>
    <mergeCell ref="AH102:AJ102"/>
    <mergeCell ref="AK102:AT102"/>
    <mergeCell ref="AU102:BD102"/>
    <mergeCell ref="BE102:BN102"/>
    <mergeCell ref="BO102:BY102"/>
    <mergeCell ref="BZ102:CJ102"/>
    <mergeCell ref="CK102:CU102"/>
    <mergeCell ref="CV102:DF102"/>
    <mergeCell ref="DG102:DR102"/>
    <mergeCell ref="G103:AA103"/>
    <mergeCell ref="AB103:AD103"/>
    <mergeCell ref="AE103:AG103"/>
    <mergeCell ref="AH103:AJ103"/>
    <mergeCell ref="AK103:AT103"/>
    <mergeCell ref="AU103:BD103"/>
    <mergeCell ref="BE103:BN103"/>
    <mergeCell ref="BO103:BY103"/>
    <mergeCell ref="BZ103:CJ103"/>
    <mergeCell ref="CK103:CU103"/>
    <mergeCell ref="CV103:DF103"/>
    <mergeCell ref="DG103:DR103"/>
    <mergeCell ref="G115:AA115"/>
    <mergeCell ref="AB115:AD115"/>
    <mergeCell ref="AE115:AG115"/>
    <mergeCell ref="AH115:AJ115"/>
    <mergeCell ref="AK115:AT115"/>
    <mergeCell ref="AU115:BD115"/>
    <mergeCell ref="BE115:BN115"/>
    <mergeCell ref="BO115:BY115"/>
    <mergeCell ref="BZ115:CJ115"/>
    <mergeCell ref="CK115:CU115"/>
    <mergeCell ref="CV115:DF115"/>
    <mergeCell ref="DG115:DR115"/>
    <mergeCell ref="G116:AA116"/>
    <mergeCell ref="AB116:AD116"/>
    <mergeCell ref="AE116:AG116"/>
    <mergeCell ref="AH116:AJ116"/>
    <mergeCell ref="AK116:AT116"/>
    <mergeCell ref="AU116:BD116"/>
    <mergeCell ref="BE116:BN116"/>
    <mergeCell ref="BO116:BY116"/>
    <mergeCell ref="BZ116:CJ116"/>
    <mergeCell ref="CK116:CU116"/>
    <mergeCell ref="CV116:DF116"/>
    <mergeCell ref="DG116:DR116"/>
    <mergeCell ref="G117:AA117"/>
    <mergeCell ref="AB117:AD117"/>
    <mergeCell ref="AE117:AG117"/>
    <mergeCell ref="AH117:AJ117"/>
    <mergeCell ref="AK117:AT117"/>
    <mergeCell ref="AU117:BD117"/>
    <mergeCell ref="BE117:BN117"/>
    <mergeCell ref="BO117:BY117"/>
    <mergeCell ref="BZ117:CJ117"/>
    <mergeCell ref="CK117:CU117"/>
    <mergeCell ref="CV117:DF117"/>
    <mergeCell ref="DG117:DR117"/>
    <mergeCell ref="G141:AA141"/>
    <mergeCell ref="AB141:AD141"/>
    <mergeCell ref="AE141:AG141"/>
    <mergeCell ref="AH141:AJ141"/>
    <mergeCell ref="AK141:BI141"/>
    <mergeCell ref="BJ141:CH141"/>
    <mergeCell ref="CI141:DD141"/>
    <mergeCell ref="AH118:AJ118"/>
    <mergeCell ref="A121:G122"/>
    <mergeCell ref="H121:Y122"/>
    <mergeCell ref="AB135:AD135"/>
    <mergeCell ref="G139:AA139"/>
    <mergeCell ref="AB139:AD139"/>
    <mergeCell ref="G140:AA140"/>
    <mergeCell ref="G136:AA136"/>
    <mergeCell ref="AB136:AD136"/>
    <mergeCell ref="AE136:AG136"/>
    <mergeCell ref="AE142:AG142"/>
    <mergeCell ref="AH142:AJ142"/>
    <mergeCell ref="AK142:BI142"/>
    <mergeCell ref="BJ142:CH142"/>
    <mergeCell ref="CI142:DD142"/>
    <mergeCell ref="G143:AA143"/>
    <mergeCell ref="AB143:AD143"/>
    <mergeCell ref="AE143:AG143"/>
    <mergeCell ref="AH143:AJ143"/>
    <mergeCell ref="AK143:BI143"/>
    <mergeCell ref="BJ143:CH143"/>
    <mergeCell ref="CI143:DD143"/>
    <mergeCell ref="G155:AA155"/>
    <mergeCell ref="AB155:AD155"/>
    <mergeCell ref="AE155:AG155"/>
    <mergeCell ref="AH155:AJ155"/>
    <mergeCell ref="AK155:BI155"/>
    <mergeCell ref="BJ155:CH155"/>
    <mergeCell ref="CI155:DD155"/>
    <mergeCell ref="AK151:BI151"/>
    <mergeCell ref="G151:AA151"/>
    <mergeCell ref="G145:AA145"/>
    <mergeCell ref="AB145:AD145"/>
    <mergeCell ref="AE149:AG149"/>
    <mergeCell ref="AH149:AJ149"/>
    <mergeCell ref="G144:AA144"/>
    <mergeCell ref="AB144:AD144"/>
    <mergeCell ref="AE144:AG144"/>
    <mergeCell ref="AH144:AJ144"/>
    <mergeCell ref="AE148:AG148"/>
    <mergeCell ref="G156:AA156"/>
    <mergeCell ref="AB156:AD156"/>
    <mergeCell ref="AE156:AG156"/>
    <mergeCell ref="AH156:AJ156"/>
    <mergeCell ref="AK156:BI156"/>
    <mergeCell ref="BJ156:CH156"/>
    <mergeCell ref="CI156:DD156"/>
    <mergeCell ref="G157:AA157"/>
    <mergeCell ref="AB157:AD157"/>
    <mergeCell ref="AE157:AG157"/>
    <mergeCell ref="AH157:AJ157"/>
    <mergeCell ref="AK157:BI157"/>
    <mergeCell ref="BJ157:CH157"/>
    <mergeCell ref="CI157:DD157"/>
    <mergeCell ref="G181:AA181"/>
    <mergeCell ref="AB181:AD181"/>
    <mergeCell ref="AE181:AG181"/>
    <mergeCell ref="AH181:AJ181"/>
    <mergeCell ref="AK181:AX181"/>
    <mergeCell ref="AY181:BL181"/>
    <mergeCell ref="BM181:BZ181"/>
    <mergeCell ref="CA181:CP181"/>
    <mergeCell ref="CQ181:DB181"/>
    <mergeCell ref="DC181:DN181"/>
    <mergeCell ref="AK167:CP167"/>
    <mergeCell ref="CA166:CP166"/>
    <mergeCell ref="CA173:CP173"/>
    <mergeCell ref="BM176:BZ176"/>
    <mergeCell ref="AE178:AG178"/>
    <mergeCell ref="DC168:DN171"/>
    <mergeCell ref="AY168:BL171"/>
    <mergeCell ref="BM168:BZ171"/>
    <mergeCell ref="G182:AA182"/>
    <mergeCell ref="AB182:AD182"/>
    <mergeCell ref="AE182:AG182"/>
    <mergeCell ref="AH182:AJ182"/>
    <mergeCell ref="AK182:AX182"/>
    <mergeCell ref="AY182:BL182"/>
    <mergeCell ref="BM182:BZ182"/>
    <mergeCell ref="CA182:CP182"/>
    <mergeCell ref="CQ182:DB182"/>
    <mergeCell ref="DC182:DN182"/>
    <mergeCell ref="DO182:ED182"/>
    <mergeCell ref="G183:AA183"/>
    <mergeCell ref="AB183:AD183"/>
    <mergeCell ref="AE183:AG183"/>
    <mergeCell ref="AH183:AJ183"/>
    <mergeCell ref="AK183:AX183"/>
    <mergeCell ref="AY183:BL183"/>
    <mergeCell ref="BM183:BZ183"/>
    <mergeCell ref="CA183:CP183"/>
    <mergeCell ref="CQ183:DB183"/>
    <mergeCell ref="DC183:DN183"/>
    <mergeCell ref="DO183:ED183"/>
    <mergeCell ref="G195:AA195"/>
    <mergeCell ref="AB195:AD195"/>
    <mergeCell ref="AE195:AG195"/>
    <mergeCell ref="AH195:AJ195"/>
    <mergeCell ref="AK195:AX195"/>
    <mergeCell ref="AY195:BL195"/>
    <mergeCell ref="BM195:BZ195"/>
    <mergeCell ref="CA195:CP195"/>
    <mergeCell ref="CQ195:DB195"/>
    <mergeCell ref="DC195:DN195"/>
    <mergeCell ref="DO195:ED195"/>
    <mergeCell ref="G196:AA196"/>
    <mergeCell ref="AB196:AD196"/>
    <mergeCell ref="AE196:AG196"/>
    <mergeCell ref="AH196:AJ196"/>
    <mergeCell ref="AK196:AX196"/>
    <mergeCell ref="AY196:BL196"/>
    <mergeCell ref="BM196:BZ196"/>
    <mergeCell ref="CA196:CP196"/>
    <mergeCell ref="CQ196:DB196"/>
    <mergeCell ref="DC196:DN196"/>
    <mergeCell ref="DO196:ED196"/>
    <mergeCell ref="G197:AA197"/>
    <mergeCell ref="AB197:AD197"/>
    <mergeCell ref="AE197:AG197"/>
    <mergeCell ref="AH197:AJ197"/>
    <mergeCell ref="AK197:AX197"/>
    <mergeCell ref="AY197:BL197"/>
    <mergeCell ref="BM197:BZ197"/>
    <mergeCell ref="CA197:CP197"/>
    <mergeCell ref="CQ197:DB197"/>
    <mergeCell ref="DC197:DN197"/>
    <mergeCell ref="DO197:ED197"/>
    <mergeCell ref="G221:AA221"/>
    <mergeCell ref="AB221:AD221"/>
    <mergeCell ref="AE221:AG221"/>
    <mergeCell ref="AH221:AJ221"/>
    <mergeCell ref="AK221:AU221"/>
    <mergeCell ref="AV221:BF221"/>
    <mergeCell ref="BG221:BQ221"/>
    <mergeCell ref="BR221:CB221"/>
    <mergeCell ref="CC221:CL221"/>
    <mergeCell ref="CM221:CT221"/>
    <mergeCell ref="CC219:CL219"/>
    <mergeCell ref="AE220:AG220"/>
    <mergeCell ref="G220:AA220"/>
    <mergeCell ref="AH220:AJ220"/>
    <mergeCell ref="G219:AA219"/>
    <mergeCell ref="AB217:AD217"/>
    <mergeCell ref="G217:AA217"/>
    <mergeCell ref="G215:AA215"/>
    <mergeCell ref="A203:G203"/>
    <mergeCell ref="CM213:CT213"/>
    <mergeCell ref="AF201:CX204"/>
    <mergeCell ref="G222:AA222"/>
    <mergeCell ref="AB222:AD222"/>
    <mergeCell ref="AE222:AG222"/>
    <mergeCell ref="AH222:AJ222"/>
    <mergeCell ref="AK222:AU222"/>
    <mergeCell ref="AV222:BF222"/>
    <mergeCell ref="BG222:BQ222"/>
    <mergeCell ref="BR222:CB222"/>
    <mergeCell ref="CC222:CL222"/>
    <mergeCell ref="CM222:CT222"/>
    <mergeCell ref="G223:AA223"/>
    <mergeCell ref="AB223:AD223"/>
    <mergeCell ref="AE223:AG223"/>
    <mergeCell ref="AH223:AJ223"/>
    <mergeCell ref="AK223:AU223"/>
    <mergeCell ref="AV223:BF223"/>
    <mergeCell ref="BG223:BQ223"/>
    <mergeCell ref="BR223:CB223"/>
    <mergeCell ref="CC223:CL223"/>
    <mergeCell ref="CM223:CT223"/>
    <mergeCell ref="G237:AA237"/>
    <mergeCell ref="AB237:AD237"/>
    <mergeCell ref="AE237:AG237"/>
    <mergeCell ref="AH237:AJ237"/>
    <mergeCell ref="AK237:AU237"/>
    <mergeCell ref="AV237:BF237"/>
    <mergeCell ref="BG237:BQ237"/>
    <mergeCell ref="BR237:CB237"/>
    <mergeCell ref="CC237:CL237"/>
    <mergeCell ref="CM237:CT237"/>
    <mergeCell ref="AH235:AJ235"/>
    <mergeCell ref="AK235:AU235"/>
    <mergeCell ref="AV235:BF235"/>
    <mergeCell ref="BG235:BQ235"/>
    <mergeCell ref="BR235:CB235"/>
    <mergeCell ref="CC235:CL235"/>
    <mergeCell ref="CM235:CT235"/>
    <mergeCell ref="G236:AA236"/>
    <mergeCell ref="AB236:AD236"/>
    <mergeCell ref="AE236:AG236"/>
    <mergeCell ref="AH236:AJ236"/>
    <mergeCell ref="AK236:AU236"/>
    <mergeCell ref="AV236:BF236"/>
    <mergeCell ref="BG236:BQ236"/>
    <mergeCell ref="BR236:CB236"/>
    <mergeCell ref="CC236:CL236"/>
    <mergeCell ref="CM236:CT236"/>
  </mergeCells>
  <phoneticPr fontId="3"/>
  <dataValidations count="8">
    <dataValidation type="whole" allowBlank="1" showInputMessage="1" showErrorMessage="1" errorTitle="入力エラー" error="数値以外の入力または、11桁以上の入力は行えません。" sqref="AK146:CH146 AK133:CH144 CV213:DT213 AY173:BF184 AK186:AR186 AY186:BF186 BM186:BT186 AK153:CH158 CV228:CV231 BG226:CB226 AK193:AR198 AK226:AU226 CV214:CV226 BM173:BT184 AK173:AR184 AY193:BF198 BM193:BT198 AK213:AU224 BG213:CB224 AK233:AU238 CV233:CV239 BG233:CB238">
      <formula1>-999999999</formula1>
      <formula2>9999999999</formula2>
    </dataValidation>
    <dataValidation type="whole" allowBlank="1" showInputMessage="1" showErrorMessage="1" errorTitle="入力エラー" error="数値以外の入力または、12桁以上の入力は行えません。" sqref="BQ66:CF66 BR53:CF54 BB53:BP53 BQ53:BQ64 AV213:BF224 AK66 BA66 BA73:BA78 BO106:DF106 BO93:DF104 BO113:DF118 AV226:BF226 BR56:CF64 AK53:AK64 BA53:BA64 BB56:BP64 BQ73:CF78 AK73:AR78 AV233:BF238">
      <formula1>-9999999999</formula1>
      <formula2>99999999999</formula2>
    </dataValidation>
    <dataValidation type="whole" allowBlank="1" showInputMessage="1" showErrorMessage="1" errorTitle="入力エラー" error="数値以外の入力または、11桁以上の入力は行えません" sqref="DP120 DG93:DG106 DG108:DG111 DG113:DG119">
      <formula1>-999999999</formula1>
      <formula2>9999999999</formula2>
    </dataValidation>
    <dataValidation type="whole" allowBlank="1" showInputMessage="1" showErrorMessage="1" errorTitle="入力エラー" error="数値以外の入力または、10桁以上の入力は行えません。" sqref="AZ26:BN26 AK93:AK104 AV93:BB93 AK106 AZ13:AZ24 AU106 AL93:AR93 AZ33:BN38 BA15:BN24 AU93:AU104 AK113:AK118 AU113:AU118">
      <formula1>-99999999</formula1>
      <formula2>999999999</formula2>
    </dataValidation>
    <dataValidation type="whole" allowBlank="1" showInputMessage="1" showErrorMessage="1" errorTitle="入力エラー" error="数値以外の入力または、9桁以上の入力は行えません。" sqref="DC186:DJ186 CQ173:CX184 CQ186:CX186 DC173:DJ184 CQ193:CX198 DC193:DJ198">
      <formula1>-9999999</formula1>
      <formula2>99999999</formula2>
    </dataValidation>
    <dataValidation type="whole" allowBlank="1" showInputMessage="1" showErrorMessage="1" errorTitle="入力エラー" error="数値以外の入力または、13桁以上の入力は行えません。" sqref="AK26:AY26 AK13:AK24 AL14:AY24 AK33:AY38">
      <formula1>-99999999999</formula1>
      <formula2>999999999999</formula2>
    </dataValidation>
    <dataValidation type="whole" allowBlank="1" showInputMessage="1" showErrorMessage="1" errorTitle="入力エラー" error="数値以外の入力または、7桁以上の入力は行えません。" sqref="BO26:CC26 BP21:CC24 BP13:CC19 BO13:BO24 BO33:CC38">
      <formula1>-99999</formula1>
      <formula2>999999</formula2>
    </dataValidation>
    <dataValidation type="whole" allowBlank="1" showInputMessage="1" showErrorMessage="1" errorTitle="入力エラー" error="数値以外の入力または、13桁以上の入力は行えません" sqref="CC228:CL231 CC213:CL226 CC233:CL239">
      <formula1>-99999999999</formula1>
      <formula2>999999999999</formula2>
    </dataValidation>
  </dataValidations>
  <printOptions horizontalCentered="1"/>
  <pageMargins left="0.59055118110236227" right="0.59055118110236227" top="0.6692913385826772" bottom="0.39370078740157483" header="0.51181102362204722" footer="0.19685039370078741"/>
  <pageSetup paperSize="9" scale="94" firstPageNumber="51" orientation="landscape" useFirstPageNumber="1" horizontalDpi="300" verticalDpi="300" r:id="rId1"/>
  <headerFooter alignWithMargins="0">
    <oddFooter>&amp;R課税市-&amp;P</oddFooter>
  </headerFooter>
  <rowBreaks count="5" manualBreakCount="5">
    <brk id="40" max="135" man="1"/>
    <brk id="80" max="135" man="1"/>
    <brk id="120" max="16383" man="1"/>
    <brk id="160" max="135" man="1"/>
    <brk id="200" max="135" man="1"/>
  </rowBreaks>
  <drawing r:id="rId2"/>
  <legacyDrawing r:id="rId3"/>
  <picture r:id="rId4"/>
  <controls>
    <mc:AlternateContent xmlns:mc="http://schemas.openxmlformats.org/markup-compatibility/2006">
      <mc:Choice Requires="x14">
        <control shapeId="17413" r:id="rId5" name="CommandButton1">
          <controlPr defaultSize="0" print="0" autoLine="0" autoPict="0" r:id="rId6">
            <anchor moveWithCells="1">
              <from>
                <xdr:col>13</xdr:col>
                <xdr:colOff>9525</xdr:colOff>
                <xdr:row>3</xdr:row>
                <xdr:rowOff>28575</xdr:rowOff>
              </from>
              <to>
                <xdr:col>25</xdr:col>
                <xdr:colOff>9525</xdr:colOff>
                <xdr:row>4</xdr:row>
                <xdr:rowOff>161925</xdr:rowOff>
              </to>
            </anchor>
          </controlPr>
        </control>
      </mc:Choice>
      <mc:Fallback>
        <control shapeId="17413" r:id="rId5" name="CommandButton1"/>
      </mc:Fallback>
    </mc:AlternateContent>
    <mc:AlternateContent xmlns:mc="http://schemas.openxmlformats.org/markup-compatibility/2006">
      <mc:Choice Requires="x14">
        <control shapeId="17435" r:id="rId7" name="CommandButton5">
          <controlPr defaultSize="0" print="0" autoLine="0" autoPict="0" r:id="rId8">
            <anchor moveWithCells="1">
              <from>
                <xdr:col>13</xdr:col>
                <xdr:colOff>9525</xdr:colOff>
                <xdr:row>83</xdr:row>
                <xdr:rowOff>47625</xdr:rowOff>
              </from>
              <to>
                <xdr:col>25</xdr:col>
                <xdr:colOff>9525</xdr:colOff>
                <xdr:row>85</xdr:row>
                <xdr:rowOff>9525</xdr:rowOff>
              </to>
            </anchor>
          </controlPr>
        </control>
      </mc:Choice>
      <mc:Fallback>
        <control shapeId="17435" r:id="rId7" name="CommandButton5"/>
      </mc:Fallback>
    </mc:AlternateContent>
    <mc:AlternateContent xmlns:mc="http://schemas.openxmlformats.org/markup-compatibility/2006">
      <mc:Choice Requires="x14">
        <control shapeId="17436" r:id="rId9" name="CommandButton4">
          <controlPr defaultSize="0" print="0" autoLine="0" autoPict="0" r:id="rId10">
            <anchor moveWithCells="1">
              <from>
                <xdr:col>0</xdr:col>
                <xdr:colOff>38100</xdr:colOff>
                <xdr:row>83</xdr:row>
                <xdr:rowOff>47625</xdr:rowOff>
              </from>
              <to>
                <xdr:col>12</xdr:col>
                <xdr:colOff>38100</xdr:colOff>
                <xdr:row>85</xdr:row>
                <xdr:rowOff>9525</xdr:rowOff>
              </to>
            </anchor>
          </controlPr>
        </control>
      </mc:Choice>
      <mc:Fallback>
        <control shapeId="17436" r:id="rId9" name="CommandButton4"/>
      </mc:Fallback>
    </mc:AlternateContent>
    <mc:AlternateContent xmlns:mc="http://schemas.openxmlformats.org/markup-compatibility/2006">
      <mc:Choice Requires="x14">
        <control shapeId="17451" r:id="rId11" name="CommandButton7">
          <controlPr defaultSize="0" print="0" autoLine="0" autoPict="0" r:id="rId12">
            <anchor moveWithCells="1">
              <from>
                <xdr:col>13</xdr:col>
                <xdr:colOff>9525</xdr:colOff>
                <xdr:row>123</xdr:row>
                <xdr:rowOff>47625</xdr:rowOff>
              </from>
              <to>
                <xdr:col>25</xdr:col>
                <xdr:colOff>9525</xdr:colOff>
                <xdr:row>125</xdr:row>
                <xdr:rowOff>19050</xdr:rowOff>
              </to>
            </anchor>
          </controlPr>
        </control>
      </mc:Choice>
      <mc:Fallback>
        <control shapeId="17451" r:id="rId11" name="CommandButton7"/>
      </mc:Fallback>
    </mc:AlternateContent>
    <mc:AlternateContent xmlns:mc="http://schemas.openxmlformats.org/markup-compatibility/2006">
      <mc:Choice Requires="x14">
        <control shapeId="17452" r:id="rId13" name="CommandButton6">
          <controlPr defaultSize="0" print="0" autoLine="0" autoPict="0" r:id="rId14">
            <anchor moveWithCells="1">
              <from>
                <xdr:col>0</xdr:col>
                <xdr:colOff>38100</xdr:colOff>
                <xdr:row>123</xdr:row>
                <xdr:rowOff>47625</xdr:rowOff>
              </from>
              <to>
                <xdr:col>12</xdr:col>
                <xdr:colOff>38100</xdr:colOff>
                <xdr:row>125</xdr:row>
                <xdr:rowOff>19050</xdr:rowOff>
              </to>
            </anchor>
          </controlPr>
        </control>
      </mc:Choice>
      <mc:Fallback>
        <control shapeId="17452" r:id="rId13" name="CommandButton6"/>
      </mc:Fallback>
    </mc:AlternateContent>
    <mc:AlternateContent xmlns:mc="http://schemas.openxmlformats.org/markup-compatibility/2006">
      <mc:Choice Requires="x14">
        <control shapeId="17466" r:id="rId15" name="CommandButton8">
          <controlPr defaultSize="0" print="0" autoLine="0" autoPict="0" r:id="rId16">
            <anchor moveWithCells="1">
              <from>
                <xdr:col>0</xdr:col>
                <xdr:colOff>38100</xdr:colOff>
                <xdr:row>163</xdr:row>
                <xdr:rowOff>47625</xdr:rowOff>
              </from>
              <to>
                <xdr:col>12</xdr:col>
                <xdr:colOff>38100</xdr:colOff>
                <xdr:row>165</xdr:row>
                <xdr:rowOff>28575</xdr:rowOff>
              </to>
            </anchor>
          </controlPr>
        </control>
      </mc:Choice>
      <mc:Fallback>
        <control shapeId="17466" r:id="rId15" name="CommandButton8"/>
      </mc:Fallback>
    </mc:AlternateContent>
    <mc:AlternateContent xmlns:mc="http://schemas.openxmlformats.org/markup-compatibility/2006">
      <mc:Choice Requires="x14">
        <control shapeId="17526" r:id="rId17" name="CommandButton3">
          <controlPr defaultSize="0" print="0" autoLine="0" autoPict="0" r:id="rId18">
            <anchor moveWithCells="1">
              <from>
                <xdr:col>13</xdr:col>
                <xdr:colOff>9525</xdr:colOff>
                <xdr:row>43</xdr:row>
                <xdr:rowOff>28575</xdr:rowOff>
              </from>
              <to>
                <xdr:col>25</xdr:col>
                <xdr:colOff>9525</xdr:colOff>
                <xdr:row>44</xdr:row>
                <xdr:rowOff>161925</xdr:rowOff>
              </to>
            </anchor>
          </controlPr>
        </control>
      </mc:Choice>
      <mc:Fallback>
        <control shapeId="17526" r:id="rId17" name="CommandButton3"/>
      </mc:Fallback>
    </mc:AlternateContent>
    <mc:AlternateContent xmlns:mc="http://schemas.openxmlformats.org/markup-compatibility/2006">
      <mc:Choice Requires="x14">
        <control shapeId="17527" r:id="rId19" name="CommandButton2">
          <controlPr defaultSize="0" print="0" autoLine="0" autoPict="0" r:id="rId20">
            <anchor moveWithCells="1">
              <from>
                <xdr:col>0</xdr:col>
                <xdr:colOff>38100</xdr:colOff>
                <xdr:row>43</xdr:row>
                <xdr:rowOff>28575</xdr:rowOff>
              </from>
              <to>
                <xdr:col>12</xdr:col>
                <xdr:colOff>38100</xdr:colOff>
                <xdr:row>44</xdr:row>
                <xdr:rowOff>161925</xdr:rowOff>
              </to>
            </anchor>
          </controlPr>
        </control>
      </mc:Choice>
      <mc:Fallback>
        <control shapeId="17527" r:id="rId19" name="CommandButton2"/>
      </mc:Fallback>
    </mc:AlternateContent>
    <mc:AlternateContent xmlns:mc="http://schemas.openxmlformats.org/markup-compatibility/2006">
      <mc:Choice Requires="x14">
        <control shapeId="17540" r:id="rId21" name="CommandButton10">
          <controlPr defaultSize="0" print="0" autoLine="0" autoPict="0" r:id="rId22">
            <anchor moveWithCells="1">
              <from>
                <xdr:col>0</xdr:col>
                <xdr:colOff>38100</xdr:colOff>
                <xdr:row>203</xdr:row>
                <xdr:rowOff>57150</xdr:rowOff>
              </from>
              <to>
                <xdr:col>12</xdr:col>
                <xdr:colOff>38100</xdr:colOff>
                <xdr:row>205</xdr:row>
                <xdr:rowOff>28575</xdr:rowOff>
              </to>
            </anchor>
          </controlPr>
        </control>
      </mc:Choice>
      <mc:Fallback>
        <control shapeId="17540" r:id="rId21" name="CommandButton10"/>
      </mc:Fallback>
    </mc:AlternateContent>
    <mc:AlternateContent xmlns:mc="http://schemas.openxmlformats.org/markup-compatibility/2006">
      <mc:Choice Requires="x14">
        <control shapeId="17568" r:id="rId23" name="CommandButton9">
          <controlPr defaultSize="0" print="0" autoLine="0" autoPict="0" r:id="rId24">
            <anchor moveWithCells="1">
              <from>
                <xdr:col>13</xdr:col>
                <xdr:colOff>9525</xdr:colOff>
                <xdr:row>163</xdr:row>
                <xdr:rowOff>57150</xdr:rowOff>
              </from>
              <to>
                <xdr:col>25</xdr:col>
                <xdr:colOff>9525</xdr:colOff>
                <xdr:row>165</xdr:row>
                <xdr:rowOff>38100</xdr:rowOff>
              </to>
            </anchor>
          </controlPr>
        </control>
      </mc:Choice>
      <mc:Fallback>
        <control shapeId="17568" r:id="rId23" name="CommandButton9"/>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12">
    <pageSetUpPr autoPageBreaks="0"/>
  </sheetPr>
  <dimension ref="A1:EO163"/>
  <sheetViews>
    <sheetView showGridLines="0" topLeftCell="A142" zoomScale="85" zoomScaleNormal="85" workbookViewId="0">
      <selection activeCell="H1" sqref="H1:Y2"/>
    </sheetView>
  </sheetViews>
  <sheetFormatPr defaultColWidth="1" defaultRowHeight="15" customHeight="1"/>
  <cols>
    <col min="1" max="33" width="1" style="140" customWidth="1"/>
    <col min="34" max="34" width="0.875" style="140" customWidth="1"/>
    <col min="35" max="110" width="1" style="140" customWidth="1"/>
    <col min="111" max="16384" width="1" style="140"/>
  </cols>
  <sheetData>
    <row r="1" spans="1:135" s="56" customFormat="1" ht="12.75" customHeight="1">
      <c r="A1" s="1038"/>
      <c r="B1" s="1038"/>
      <c r="C1" s="1038"/>
      <c r="D1" s="1038"/>
      <c r="E1" s="1038"/>
      <c r="F1" s="1038"/>
      <c r="G1" s="1039"/>
      <c r="H1" s="1040" t="s">
        <v>55</v>
      </c>
      <c r="I1" s="118"/>
      <c r="J1" s="118"/>
      <c r="K1" s="118"/>
      <c r="L1" s="118"/>
      <c r="M1" s="118"/>
      <c r="N1" s="118"/>
      <c r="O1" s="118"/>
      <c r="P1" s="118"/>
      <c r="Q1" s="118"/>
      <c r="R1" s="118"/>
      <c r="S1" s="118"/>
      <c r="T1" s="118"/>
      <c r="U1" s="118"/>
      <c r="V1" s="118"/>
      <c r="W1" s="118"/>
      <c r="X1" s="118"/>
      <c r="Y1" s="119"/>
      <c r="Z1" s="1040" t="s">
        <v>460</v>
      </c>
      <c r="AA1" s="118"/>
      <c r="AB1" s="118"/>
      <c r="AC1" s="118"/>
      <c r="AD1" s="118"/>
      <c r="AE1" s="119"/>
      <c r="AF1" s="742" t="str">
        <f>"第12表　課税標準額段階別"&amp; 表00!CY5&amp;表00!DC5 &amp; "年度分所得割額等に関する調 【合　計】
総　括　表"</f>
        <v>第12表　課税標準額段階別令和5年度分所得割額等に関する調 【合　計】
総　括　表</v>
      </c>
      <c r="AG1" s="742"/>
      <c r="AH1" s="742"/>
      <c r="AI1" s="742"/>
      <c r="AJ1" s="742"/>
      <c r="AK1" s="742"/>
      <c r="AL1" s="742"/>
      <c r="AM1" s="742"/>
      <c r="AN1" s="742"/>
      <c r="AO1" s="742"/>
      <c r="AP1" s="742"/>
      <c r="AQ1" s="742"/>
      <c r="AR1" s="742"/>
      <c r="AS1" s="742"/>
      <c r="AT1" s="742"/>
      <c r="AU1" s="742"/>
      <c r="AV1" s="742"/>
      <c r="AW1" s="742"/>
      <c r="AX1" s="742"/>
      <c r="AY1" s="742"/>
      <c r="AZ1" s="742"/>
      <c r="BA1" s="742"/>
      <c r="BB1" s="742"/>
      <c r="BC1" s="742"/>
      <c r="BD1" s="742"/>
      <c r="BE1" s="742"/>
      <c r="BF1" s="742"/>
      <c r="BG1" s="742"/>
      <c r="BH1" s="742"/>
      <c r="BI1" s="742"/>
      <c r="BJ1" s="742"/>
      <c r="BK1" s="742"/>
      <c r="BL1" s="742"/>
      <c r="BM1" s="742"/>
      <c r="BN1" s="742"/>
      <c r="BO1" s="742"/>
      <c r="BP1" s="742"/>
      <c r="BQ1" s="742"/>
      <c r="BR1" s="742"/>
      <c r="BS1" s="742"/>
      <c r="BT1" s="742"/>
      <c r="BU1" s="742"/>
      <c r="BV1" s="742"/>
      <c r="BW1" s="742"/>
      <c r="BX1" s="742"/>
      <c r="BY1" s="742"/>
      <c r="BZ1" s="742"/>
      <c r="CA1" s="742"/>
      <c r="CB1" s="742"/>
      <c r="CC1" s="742"/>
      <c r="CD1" s="742"/>
      <c r="CE1" s="742"/>
      <c r="CF1" s="742"/>
      <c r="CG1" s="742"/>
      <c r="CH1" s="742"/>
      <c r="CI1" s="742"/>
      <c r="CJ1" s="742"/>
      <c r="CK1" s="742"/>
      <c r="CL1" s="742"/>
      <c r="CM1" s="742"/>
      <c r="CN1" s="742"/>
      <c r="CO1" s="742"/>
      <c r="CP1" s="742"/>
      <c r="CQ1" s="742"/>
      <c r="CR1" s="742"/>
      <c r="CS1" s="742"/>
      <c r="CT1" s="742"/>
      <c r="CU1" s="742"/>
      <c r="CV1" s="742"/>
      <c r="CW1" s="742"/>
      <c r="CX1" s="742"/>
      <c r="CY1" s="1041" t="s">
        <v>535</v>
      </c>
      <c r="CZ1" s="1041"/>
      <c r="DA1" s="1041"/>
      <c r="DB1" s="1041"/>
      <c r="DC1" s="1041"/>
      <c r="DD1" s="1041"/>
      <c r="DE1" s="1041"/>
      <c r="DF1" s="1041"/>
      <c r="DG1" s="1041"/>
      <c r="DH1" s="1041"/>
      <c r="DI1" s="1041"/>
      <c r="DJ1" s="1041"/>
      <c r="DK1" s="121" t="str">
        <f>IF(表00!DG1="","",表00!DG1)</f>
        <v>三重県</v>
      </c>
      <c r="DL1" s="121"/>
      <c r="DM1" s="121"/>
      <c r="DN1" s="121"/>
      <c r="DO1" s="121"/>
      <c r="DP1" s="121"/>
      <c r="DQ1" s="121"/>
      <c r="DR1" s="121"/>
      <c r="DS1" s="121"/>
      <c r="DT1" s="121"/>
      <c r="DU1" s="121"/>
      <c r="DV1" s="121"/>
      <c r="DW1" s="121"/>
      <c r="DX1" s="121"/>
      <c r="DY1" s="121"/>
      <c r="DZ1" s="121"/>
      <c r="EA1" s="121"/>
      <c r="EB1" s="121"/>
      <c r="EC1" s="121"/>
      <c r="ED1" s="121"/>
      <c r="EE1" s="121"/>
    </row>
    <row r="2" spans="1:135" s="56" customFormat="1" ht="13.15" customHeight="1" thickBot="1">
      <c r="A2" s="1038"/>
      <c r="B2" s="1038"/>
      <c r="C2" s="1038"/>
      <c r="D2" s="1038"/>
      <c r="E2" s="1038"/>
      <c r="F2" s="1038"/>
      <c r="G2" s="1039"/>
      <c r="H2" s="122"/>
      <c r="I2" s="123"/>
      <c r="J2" s="123"/>
      <c r="K2" s="123"/>
      <c r="L2" s="123"/>
      <c r="M2" s="123"/>
      <c r="N2" s="123"/>
      <c r="O2" s="123"/>
      <c r="P2" s="123"/>
      <c r="Q2" s="123"/>
      <c r="R2" s="123"/>
      <c r="S2" s="123"/>
      <c r="T2" s="123"/>
      <c r="U2" s="123"/>
      <c r="V2" s="123"/>
      <c r="W2" s="123"/>
      <c r="X2" s="123"/>
      <c r="Y2" s="124"/>
      <c r="Z2" s="122"/>
      <c r="AA2" s="123"/>
      <c r="AB2" s="123"/>
      <c r="AC2" s="123"/>
      <c r="AD2" s="123"/>
      <c r="AE2" s="124"/>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c r="BL2" s="742"/>
      <c r="BM2" s="742"/>
      <c r="BN2" s="742"/>
      <c r="BO2" s="742"/>
      <c r="BP2" s="742"/>
      <c r="BQ2" s="742"/>
      <c r="BR2" s="742"/>
      <c r="BS2" s="742"/>
      <c r="BT2" s="742"/>
      <c r="BU2" s="742"/>
      <c r="BV2" s="742"/>
      <c r="BW2" s="742"/>
      <c r="BX2" s="742"/>
      <c r="BY2" s="742"/>
      <c r="BZ2" s="742"/>
      <c r="CA2" s="742"/>
      <c r="CB2" s="742"/>
      <c r="CC2" s="742"/>
      <c r="CD2" s="742"/>
      <c r="CE2" s="742"/>
      <c r="CF2" s="742"/>
      <c r="CG2" s="742"/>
      <c r="CH2" s="742"/>
      <c r="CI2" s="742"/>
      <c r="CJ2" s="742"/>
      <c r="CK2" s="742"/>
      <c r="CL2" s="742"/>
      <c r="CM2" s="742"/>
      <c r="CN2" s="742"/>
      <c r="CO2" s="742"/>
      <c r="CP2" s="742"/>
      <c r="CQ2" s="742"/>
      <c r="CR2" s="742"/>
      <c r="CS2" s="742"/>
      <c r="CT2" s="742"/>
      <c r="CU2" s="742"/>
      <c r="CV2" s="742"/>
      <c r="CW2" s="742"/>
      <c r="CX2" s="742"/>
      <c r="CY2" s="1042"/>
      <c r="CZ2" s="1042"/>
      <c r="DA2" s="1042"/>
      <c r="DB2" s="1042"/>
      <c r="DC2" s="1042"/>
      <c r="DD2" s="1042"/>
      <c r="DE2" s="1042"/>
      <c r="DF2" s="1042"/>
      <c r="DG2" s="1042"/>
      <c r="DH2" s="1042"/>
      <c r="DI2" s="1042"/>
      <c r="DJ2" s="1042"/>
      <c r="DK2" s="126"/>
      <c r="DL2" s="126"/>
      <c r="DM2" s="126"/>
      <c r="DN2" s="126"/>
      <c r="DO2" s="126"/>
      <c r="DP2" s="126"/>
      <c r="DQ2" s="126"/>
      <c r="DR2" s="126"/>
      <c r="DS2" s="126"/>
      <c r="DT2" s="126"/>
      <c r="DU2" s="126"/>
      <c r="DV2" s="126"/>
      <c r="DW2" s="126"/>
      <c r="DX2" s="126"/>
      <c r="DY2" s="126"/>
      <c r="DZ2" s="126"/>
      <c r="EA2" s="126"/>
      <c r="EB2" s="126"/>
      <c r="EC2" s="126"/>
      <c r="ED2" s="126"/>
      <c r="EE2" s="126"/>
    </row>
    <row r="3" spans="1:135" s="56" customFormat="1" ht="25.5" customHeight="1" thickBot="1">
      <c r="A3" s="1043"/>
      <c r="B3" s="128"/>
      <c r="C3" s="128"/>
      <c r="D3" s="128"/>
      <c r="E3" s="128"/>
      <c r="F3" s="128"/>
      <c r="G3" s="129"/>
      <c r="H3" s="905">
        <f>IF(表00!A8="","",表00!A8)</f>
        <v>2</v>
      </c>
      <c r="I3" s="906"/>
      <c r="J3" s="907"/>
      <c r="K3" s="905">
        <f>IF(表00!D8="","",表00!D8)</f>
        <v>4</v>
      </c>
      <c r="L3" s="906"/>
      <c r="M3" s="907"/>
      <c r="N3" s="905">
        <f>IF(表00!G8="","",表00!G8)</f>
        <v>2</v>
      </c>
      <c r="O3" s="906"/>
      <c r="P3" s="907"/>
      <c r="Q3" s="905">
        <f>IF(表00!J8="","",表00!J8)</f>
        <v>0</v>
      </c>
      <c r="R3" s="906"/>
      <c r="S3" s="907"/>
      <c r="T3" s="905">
        <f>IF(表00!M8="","",表00!M8)</f>
        <v>2</v>
      </c>
      <c r="U3" s="906"/>
      <c r="V3" s="907"/>
      <c r="W3" s="905">
        <f>IF(表00!P8="","",表00!P8)</f>
        <v>1</v>
      </c>
      <c r="X3" s="906"/>
      <c r="Y3" s="907"/>
      <c r="Z3" s="1044">
        <v>1</v>
      </c>
      <c r="AA3" s="134"/>
      <c r="AB3" s="135"/>
      <c r="AC3" s="1045">
        <v>2</v>
      </c>
      <c r="AD3" s="137"/>
      <c r="AE3" s="138"/>
      <c r="AF3" s="742"/>
      <c r="AG3" s="742"/>
      <c r="AH3" s="742"/>
      <c r="AI3" s="742"/>
      <c r="AJ3" s="742"/>
      <c r="AK3" s="742"/>
      <c r="AL3" s="742"/>
      <c r="AM3" s="742"/>
      <c r="AN3" s="742"/>
      <c r="AO3" s="742"/>
      <c r="AP3" s="742"/>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2"/>
      <c r="CC3" s="742"/>
      <c r="CD3" s="742"/>
      <c r="CE3" s="742"/>
      <c r="CF3" s="742"/>
      <c r="CG3" s="742"/>
      <c r="CH3" s="742"/>
      <c r="CI3" s="742"/>
      <c r="CJ3" s="742"/>
      <c r="CK3" s="742"/>
      <c r="CL3" s="742"/>
      <c r="CM3" s="742"/>
      <c r="CN3" s="742"/>
      <c r="CO3" s="742"/>
      <c r="CP3" s="742"/>
      <c r="CQ3" s="742"/>
      <c r="CR3" s="742"/>
      <c r="CS3" s="742"/>
      <c r="CT3" s="742"/>
      <c r="CU3" s="742"/>
      <c r="CV3" s="742"/>
      <c r="CW3" s="742"/>
      <c r="CX3" s="742"/>
      <c r="CY3" s="1042" t="s">
        <v>458</v>
      </c>
      <c r="CZ3" s="1042"/>
      <c r="DA3" s="1042"/>
      <c r="DB3" s="1042"/>
      <c r="DC3" s="1042"/>
      <c r="DD3" s="1042"/>
      <c r="DE3" s="1042"/>
      <c r="DF3" s="1042"/>
      <c r="DG3" s="1042"/>
      <c r="DH3" s="1042"/>
      <c r="DI3" s="1042"/>
      <c r="DJ3" s="1042"/>
      <c r="DK3" s="139" t="str">
        <f>IF(表00!DG3="","",表00!DG3)</f>
        <v>四日市市</v>
      </c>
      <c r="DL3" s="139"/>
      <c r="DM3" s="139"/>
      <c r="DN3" s="139"/>
      <c r="DO3" s="139"/>
      <c r="DP3" s="139"/>
      <c r="DQ3" s="139"/>
      <c r="DR3" s="139"/>
      <c r="DS3" s="139"/>
      <c r="DT3" s="139"/>
      <c r="DU3" s="139"/>
      <c r="DV3" s="139"/>
      <c r="DW3" s="139"/>
      <c r="DX3" s="139"/>
      <c r="DY3" s="139"/>
      <c r="DZ3" s="139"/>
      <c r="EA3" s="139"/>
      <c r="EB3" s="139"/>
      <c r="EC3" s="139"/>
      <c r="ED3" s="139"/>
      <c r="EE3" s="139"/>
    </row>
    <row r="4" spans="1:135" ht="13.5" customHeight="1"/>
    <row r="5" spans="1:135" ht="13.5" customHeight="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row>
    <row r="6" spans="1:135" ht="13.5" customHeight="1">
      <c r="AK6" s="142" t="s">
        <v>149</v>
      </c>
      <c r="AL6" s="142"/>
      <c r="AM6" s="142"/>
      <c r="AN6" s="142"/>
      <c r="AO6" s="142"/>
      <c r="AP6" s="142"/>
      <c r="AQ6" s="142"/>
      <c r="AR6" s="142"/>
      <c r="AS6" s="142"/>
      <c r="AT6" s="142"/>
      <c r="AU6" s="142"/>
      <c r="AV6" s="142"/>
      <c r="AW6" s="142" t="s">
        <v>150</v>
      </c>
      <c r="AX6" s="142"/>
      <c r="AY6" s="142"/>
      <c r="AZ6" s="142"/>
      <c r="BA6" s="142"/>
      <c r="BB6" s="142"/>
      <c r="BC6" s="142"/>
      <c r="BD6" s="142"/>
      <c r="BE6" s="142"/>
      <c r="BF6" s="142"/>
      <c r="BG6" s="142"/>
      <c r="BH6" s="142"/>
      <c r="BI6" s="142" t="s">
        <v>151</v>
      </c>
      <c r="BJ6" s="142"/>
      <c r="BK6" s="142"/>
      <c r="BL6" s="142"/>
      <c r="BM6" s="142"/>
      <c r="BN6" s="142"/>
      <c r="BO6" s="142"/>
      <c r="BP6" s="142"/>
      <c r="BQ6" s="142"/>
      <c r="BR6" s="142"/>
      <c r="BS6" s="142"/>
      <c r="BT6" s="142"/>
      <c r="BU6" s="142" t="s">
        <v>152</v>
      </c>
      <c r="BV6" s="142"/>
      <c r="BW6" s="142"/>
      <c r="BX6" s="142"/>
      <c r="BY6" s="142"/>
      <c r="BZ6" s="142"/>
      <c r="CA6" s="142"/>
      <c r="CB6" s="142"/>
      <c r="CC6" s="142"/>
      <c r="CD6" s="142"/>
      <c r="CE6" s="142"/>
      <c r="CF6" s="142"/>
      <c r="CG6" s="142" t="s">
        <v>153</v>
      </c>
      <c r="CH6" s="142"/>
      <c r="CI6" s="142"/>
      <c r="CJ6" s="142"/>
      <c r="CK6" s="142"/>
      <c r="CL6" s="142"/>
      <c r="CM6" s="142"/>
      <c r="CN6" s="142"/>
      <c r="CO6" s="142"/>
      <c r="CP6" s="142"/>
      <c r="CQ6" s="142"/>
      <c r="CR6" s="142"/>
      <c r="CS6" s="142"/>
      <c r="CT6" s="142"/>
      <c r="CU6" s="142"/>
      <c r="CV6" s="142" t="s">
        <v>154</v>
      </c>
      <c r="CW6" s="142"/>
      <c r="CX6" s="142"/>
      <c r="CY6" s="142"/>
      <c r="CZ6" s="142"/>
      <c r="DA6" s="142"/>
      <c r="DB6" s="142"/>
      <c r="DC6" s="142"/>
      <c r="DD6" s="142"/>
      <c r="DE6" s="142"/>
      <c r="DF6" s="142"/>
      <c r="DG6" s="142"/>
      <c r="DH6" s="142"/>
      <c r="DI6" s="142"/>
      <c r="DJ6" s="142"/>
    </row>
    <row r="7" spans="1:135" ht="15" customHeight="1">
      <c r="A7" s="468" t="s">
        <v>648</v>
      </c>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70"/>
      <c r="AB7" s="92" t="s">
        <v>156</v>
      </c>
      <c r="AC7" s="93"/>
      <c r="AD7" s="93"/>
      <c r="AE7" s="93"/>
      <c r="AF7" s="93"/>
      <c r="AG7" s="93"/>
      <c r="AH7" s="93"/>
      <c r="AI7" s="93"/>
      <c r="AJ7" s="94"/>
      <c r="AK7" s="143" t="s">
        <v>645</v>
      </c>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5"/>
      <c r="CG7" s="92" t="s">
        <v>515</v>
      </c>
      <c r="CH7" s="93"/>
      <c r="CI7" s="93"/>
      <c r="CJ7" s="93"/>
      <c r="CK7" s="93"/>
      <c r="CL7" s="93"/>
      <c r="CM7" s="93"/>
      <c r="CN7" s="93"/>
      <c r="CO7" s="93"/>
      <c r="CP7" s="93"/>
      <c r="CQ7" s="93"/>
      <c r="CR7" s="93"/>
      <c r="CS7" s="93"/>
      <c r="CT7" s="93"/>
      <c r="CU7" s="94"/>
      <c r="CV7" s="92" t="s">
        <v>792</v>
      </c>
      <c r="CW7" s="93"/>
      <c r="CX7" s="93"/>
      <c r="CY7" s="93"/>
      <c r="CZ7" s="93"/>
      <c r="DA7" s="93"/>
      <c r="DB7" s="93"/>
      <c r="DC7" s="93"/>
      <c r="DD7" s="93"/>
      <c r="DE7" s="93"/>
      <c r="DF7" s="93"/>
      <c r="DG7" s="93"/>
      <c r="DH7" s="93"/>
      <c r="DI7" s="93"/>
      <c r="DJ7" s="94"/>
    </row>
    <row r="8" spans="1:135" ht="9.75" customHeight="1">
      <c r="A8" s="471"/>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3"/>
      <c r="AB8" s="146"/>
      <c r="AC8" s="147"/>
      <c r="AD8" s="147"/>
      <c r="AE8" s="147"/>
      <c r="AF8" s="147"/>
      <c r="AG8" s="147"/>
      <c r="AH8" s="147"/>
      <c r="AI8" s="147"/>
      <c r="AJ8" s="148"/>
      <c r="AK8" s="92" t="s">
        <v>324</v>
      </c>
      <c r="AL8" s="346"/>
      <c r="AM8" s="346"/>
      <c r="AN8" s="346"/>
      <c r="AO8" s="346"/>
      <c r="AP8" s="346"/>
      <c r="AQ8" s="346"/>
      <c r="AR8" s="346"/>
      <c r="AS8" s="346"/>
      <c r="AT8" s="346"/>
      <c r="AU8" s="346"/>
      <c r="AV8" s="346"/>
      <c r="AW8" s="346"/>
      <c r="AX8" s="346"/>
      <c r="AY8" s="346"/>
      <c r="AZ8" s="346"/>
      <c r="BA8" s="346"/>
      <c r="BB8" s="346"/>
      <c r="BC8" s="346"/>
      <c r="BD8" s="346"/>
      <c r="BE8" s="346"/>
      <c r="BF8" s="346"/>
      <c r="BG8" s="346"/>
      <c r="BH8" s="347"/>
      <c r="BI8" s="92" t="s">
        <v>334</v>
      </c>
      <c r="BJ8" s="93"/>
      <c r="BK8" s="93"/>
      <c r="BL8" s="93"/>
      <c r="BM8" s="93"/>
      <c r="BN8" s="93"/>
      <c r="BO8" s="93"/>
      <c r="BP8" s="93"/>
      <c r="BQ8" s="93"/>
      <c r="BR8" s="93"/>
      <c r="BS8" s="93"/>
      <c r="BT8" s="93"/>
      <c r="BU8" s="144"/>
      <c r="BV8" s="144"/>
      <c r="BW8" s="144"/>
      <c r="BX8" s="144"/>
      <c r="BY8" s="144"/>
      <c r="BZ8" s="144"/>
      <c r="CA8" s="144"/>
      <c r="CB8" s="144"/>
      <c r="CC8" s="144"/>
      <c r="CD8" s="144"/>
      <c r="CE8" s="144"/>
      <c r="CF8" s="145"/>
      <c r="CG8" s="146"/>
      <c r="CH8" s="147"/>
      <c r="CI8" s="147"/>
      <c r="CJ8" s="147"/>
      <c r="CK8" s="147"/>
      <c r="CL8" s="147"/>
      <c r="CM8" s="147"/>
      <c r="CN8" s="147"/>
      <c r="CO8" s="147"/>
      <c r="CP8" s="147"/>
      <c r="CQ8" s="147"/>
      <c r="CR8" s="147"/>
      <c r="CS8" s="147"/>
      <c r="CT8" s="147"/>
      <c r="CU8" s="148"/>
      <c r="CV8" s="146"/>
      <c r="CW8" s="147"/>
      <c r="CX8" s="147"/>
      <c r="CY8" s="147"/>
      <c r="CZ8" s="147"/>
      <c r="DA8" s="147"/>
      <c r="DB8" s="147"/>
      <c r="DC8" s="147"/>
      <c r="DD8" s="147"/>
      <c r="DE8" s="147"/>
      <c r="DF8" s="147"/>
      <c r="DG8" s="147"/>
      <c r="DH8" s="147"/>
      <c r="DI8" s="147"/>
      <c r="DJ8" s="148"/>
    </row>
    <row r="9" spans="1:135" ht="9.7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3"/>
      <c r="AB9" s="146"/>
      <c r="AC9" s="147"/>
      <c r="AD9" s="147"/>
      <c r="AE9" s="147"/>
      <c r="AF9" s="147"/>
      <c r="AG9" s="147"/>
      <c r="AH9" s="147"/>
      <c r="AI9" s="147"/>
      <c r="AJ9" s="148"/>
      <c r="AK9" s="474"/>
      <c r="AL9" s="475"/>
      <c r="AM9" s="475"/>
      <c r="AN9" s="475"/>
      <c r="AO9" s="475"/>
      <c r="AP9" s="475"/>
      <c r="AQ9" s="475"/>
      <c r="AR9" s="475"/>
      <c r="AS9" s="475"/>
      <c r="AT9" s="475"/>
      <c r="AU9" s="475"/>
      <c r="AV9" s="475"/>
      <c r="AW9" s="475"/>
      <c r="AX9" s="475"/>
      <c r="AY9" s="475"/>
      <c r="AZ9" s="475"/>
      <c r="BA9" s="475"/>
      <c r="BB9" s="475"/>
      <c r="BC9" s="475"/>
      <c r="BD9" s="475"/>
      <c r="BE9" s="475"/>
      <c r="BF9" s="475"/>
      <c r="BG9" s="475"/>
      <c r="BH9" s="476"/>
      <c r="BI9" s="146"/>
      <c r="BJ9" s="147"/>
      <c r="BK9" s="147"/>
      <c r="BL9" s="147"/>
      <c r="BM9" s="147"/>
      <c r="BN9" s="147"/>
      <c r="BO9" s="147"/>
      <c r="BP9" s="147"/>
      <c r="BQ9" s="147"/>
      <c r="BR9" s="147"/>
      <c r="BS9" s="147"/>
      <c r="BT9" s="147"/>
      <c r="BU9" s="149" t="s">
        <v>64</v>
      </c>
      <c r="BV9" s="150"/>
      <c r="BW9" s="150"/>
      <c r="BX9" s="150"/>
      <c r="BY9" s="150"/>
      <c r="BZ9" s="150"/>
      <c r="CA9" s="150"/>
      <c r="CB9" s="150"/>
      <c r="CC9" s="150"/>
      <c r="CD9" s="150"/>
      <c r="CE9" s="150"/>
      <c r="CF9" s="151"/>
      <c r="CG9" s="146"/>
      <c r="CH9" s="147"/>
      <c r="CI9" s="147"/>
      <c r="CJ9" s="147"/>
      <c r="CK9" s="147"/>
      <c r="CL9" s="147"/>
      <c r="CM9" s="147"/>
      <c r="CN9" s="147"/>
      <c r="CO9" s="147"/>
      <c r="CP9" s="147"/>
      <c r="CQ9" s="147"/>
      <c r="CR9" s="147"/>
      <c r="CS9" s="147"/>
      <c r="CT9" s="147"/>
      <c r="CU9" s="148"/>
      <c r="CV9" s="146"/>
      <c r="CW9" s="147"/>
      <c r="CX9" s="147"/>
      <c r="CY9" s="147"/>
      <c r="CZ9" s="147"/>
      <c r="DA9" s="147"/>
      <c r="DB9" s="147"/>
      <c r="DC9" s="147"/>
      <c r="DD9" s="147"/>
      <c r="DE9" s="147"/>
      <c r="DF9" s="147"/>
      <c r="DG9" s="147"/>
      <c r="DH9" s="147"/>
      <c r="DI9" s="147"/>
      <c r="DJ9" s="148"/>
    </row>
    <row r="10" spans="1:135" ht="9.75" customHeight="1">
      <c r="A10" s="471"/>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3"/>
      <c r="AB10" s="146"/>
      <c r="AC10" s="147"/>
      <c r="AD10" s="147"/>
      <c r="AE10" s="147"/>
      <c r="AF10" s="147"/>
      <c r="AG10" s="147"/>
      <c r="AH10" s="147"/>
      <c r="AI10" s="147"/>
      <c r="AJ10" s="148"/>
      <c r="AK10" s="92" t="s">
        <v>157</v>
      </c>
      <c r="AL10" s="346"/>
      <c r="AM10" s="346"/>
      <c r="AN10" s="346"/>
      <c r="AO10" s="346"/>
      <c r="AP10" s="346"/>
      <c r="AQ10" s="346"/>
      <c r="AR10" s="346"/>
      <c r="AS10" s="346"/>
      <c r="AT10" s="346"/>
      <c r="AU10" s="346"/>
      <c r="AV10" s="347"/>
      <c r="AW10" s="92" t="s">
        <v>158</v>
      </c>
      <c r="AX10" s="346"/>
      <c r="AY10" s="346"/>
      <c r="AZ10" s="346"/>
      <c r="BA10" s="346"/>
      <c r="BB10" s="346"/>
      <c r="BC10" s="346"/>
      <c r="BD10" s="346"/>
      <c r="BE10" s="346"/>
      <c r="BF10" s="346"/>
      <c r="BG10" s="346"/>
      <c r="BH10" s="347"/>
      <c r="BI10" s="146"/>
      <c r="BJ10" s="147"/>
      <c r="BK10" s="147"/>
      <c r="BL10" s="147"/>
      <c r="BM10" s="147"/>
      <c r="BN10" s="147"/>
      <c r="BO10" s="147"/>
      <c r="BP10" s="147"/>
      <c r="BQ10" s="147"/>
      <c r="BR10" s="147"/>
      <c r="BS10" s="147"/>
      <c r="BT10" s="147"/>
      <c r="BU10" s="208"/>
      <c r="BV10" s="209"/>
      <c r="BW10" s="209"/>
      <c r="BX10" s="209"/>
      <c r="BY10" s="209"/>
      <c r="BZ10" s="209"/>
      <c r="CA10" s="209"/>
      <c r="CB10" s="209"/>
      <c r="CC10" s="209"/>
      <c r="CD10" s="209"/>
      <c r="CE10" s="209"/>
      <c r="CF10" s="211"/>
      <c r="CG10" s="146"/>
      <c r="CH10" s="147"/>
      <c r="CI10" s="147"/>
      <c r="CJ10" s="147"/>
      <c r="CK10" s="147"/>
      <c r="CL10" s="147"/>
      <c r="CM10" s="147"/>
      <c r="CN10" s="147"/>
      <c r="CO10" s="147"/>
      <c r="CP10" s="147"/>
      <c r="CQ10" s="147"/>
      <c r="CR10" s="147"/>
      <c r="CS10" s="147"/>
      <c r="CT10" s="147"/>
      <c r="CU10" s="148"/>
      <c r="CV10" s="146"/>
      <c r="CW10" s="147"/>
      <c r="CX10" s="147"/>
      <c r="CY10" s="147"/>
      <c r="CZ10" s="147"/>
      <c r="DA10" s="147"/>
      <c r="DB10" s="147"/>
      <c r="DC10" s="147"/>
      <c r="DD10" s="147"/>
      <c r="DE10" s="147"/>
      <c r="DF10" s="147"/>
      <c r="DG10" s="147"/>
      <c r="DH10" s="147"/>
      <c r="DI10" s="147"/>
      <c r="DJ10" s="148"/>
    </row>
    <row r="11" spans="1:135" ht="9.75" customHeight="1">
      <c r="A11" s="471"/>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3"/>
      <c r="AB11" s="146"/>
      <c r="AC11" s="147"/>
      <c r="AD11" s="147"/>
      <c r="AE11" s="147"/>
      <c r="AF11" s="147"/>
      <c r="AG11" s="147"/>
      <c r="AH11" s="147"/>
      <c r="AI11" s="147"/>
      <c r="AJ11" s="148"/>
      <c r="AK11" s="349"/>
      <c r="AL11" s="350"/>
      <c r="AM11" s="350"/>
      <c r="AN11" s="350"/>
      <c r="AO11" s="350"/>
      <c r="AP11" s="350"/>
      <c r="AQ11" s="350"/>
      <c r="AR11" s="350"/>
      <c r="AS11" s="350"/>
      <c r="AT11" s="350"/>
      <c r="AU11" s="350"/>
      <c r="AV11" s="351"/>
      <c r="AW11" s="349"/>
      <c r="AX11" s="350"/>
      <c r="AY11" s="350"/>
      <c r="AZ11" s="350"/>
      <c r="BA11" s="350"/>
      <c r="BB11" s="350"/>
      <c r="BC11" s="350"/>
      <c r="BD11" s="350"/>
      <c r="BE11" s="350"/>
      <c r="BF11" s="350"/>
      <c r="BG11" s="350"/>
      <c r="BH11" s="351"/>
      <c r="BI11" s="146"/>
      <c r="BJ11" s="147"/>
      <c r="BK11" s="147"/>
      <c r="BL11" s="147"/>
      <c r="BM11" s="147"/>
      <c r="BN11" s="147"/>
      <c r="BO11" s="147"/>
      <c r="BP11" s="147"/>
      <c r="BQ11" s="147"/>
      <c r="BR11" s="147"/>
      <c r="BS11" s="147"/>
      <c r="BT11" s="147"/>
      <c r="BU11" s="208"/>
      <c r="BV11" s="209"/>
      <c r="BW11" s="209"/>
      <c r="BX11" s="209"/>
      <c r="BY11" s="209"/>
      <c r="BZ11" s="209"/>
      <c r="CA11" s="209"/>
      <c r="CB11" s="209"/>
      <c r="CC11" s="209"/>
      <c r="CD11" s="209"/>
      <c r="CE11" s="209"/>
      <c r="CF11" s="211"/>
      <c r="CG11" s="146"/>
      <c r="CH11" s="147"/>
      <c r="CI11" s="147"/>
      <c r="CJ11" s="147"/>
      <c r="CK11" s="147"/>
      <c r="CL11" s="147"/>
      <c r="CM11" s="147"/>
      <c r="CN11" s="147"/>
      <c r="CO11" s="147"/>
      <c r="CP11" s="147"/>
      <c r="CQ11" s="147"/>
      <c r="CR11" s="147"/>
      <c r="CS11" s="147"/>
      <c r="CT11" s="147"/>
      <c r="CU11" s="148"/>
      <c r="CV11" s="146"/>
      <c r="CW11" s="147"/>
      <c r="CX11" s="147"/>
      <c r="CY11" s="147"/>
      <c r="CZ11" s="147"/>
      <c r="DA11" s="147"/>
      <c r="DB11" s="147"/>
      <c r="DC11" s="147"/>
      <c r="DD11" s="147"/>
      <c r="DE11" s="147"/>
      <c r="DF11" s="147"/>
      <c r="DG11" s="147"/>
      <c r="DH11" s="147"/>
      <c r="DI11" s="147"/>
      <c r="DJ11" s="148"/>
    </row>
    <row r="12" spans="1:135" ht="12" thickBot="1">
      <c r="A12" s="477"/>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9"/>
      <c r="AB12" s="352"/>
      <c r="AC12" s="353"/>
      <c r="AD12" s="353"/>
      <c r="AE12" s="353"/>
      <c r="AF12" s="353"/>
      <c r="AG12" s="353"/>
      <c r="AH12" s="353"/>
      <c r="AI12" s="353"/>
      <c r="AJ12" s="354"/>
      <c r="AK12" s="483" t="s">
        <v>412</v>
      </c>
      <c r="AL12" s="481"/>
      <c r="AM12" s="481"/>
      <c r="AN12" s="481"/>
      <c r="AO12" s="481"/>
      <c r="AP12" s="481"/>
      <c r="AQ12" s="481"/>
      <c r="AR12" s="481"/>
      <c r="AS12" s="481"/>
      <c r="AT12" s="481"/>
      <c r="AU12" s="481"/>
      <c r="AV12" s="482"/>
      <c r="AW12" s="483" t="s">
        <v>412</v>
      </c>
      <c r="AX12" s="481"/>
      <c r="AY12" s="481"/>
      <c r="AZ12" s="481"/>
      <c r="BA12" s="481"/>
      <c r="BB12" s="481"/>
      <c r="BC12" s="481"/>
      <c r="BD12" s="481"/>
      <c r="BE12" s="481"/>
      <c r="BF12" s="481"/>
      <c r="BG12" s="481"/>
      <c r="BH12" s="482"/>
      <c r="BI12" s="483" t="s">
        <v>412</v>
      </c>
      <c r="BJ12" s="481"/>
      <c r="BK12" s="481"/>
      <c r="BL12" s="481"/>
      <c r="BM12" s="481"/>
      <c r="BN12" s="481"/>
      <c r="BO12" s="481"/>
      <c r="BP12" s="481"/>
      <c r="BQ12" s="481"/>
      <c r="BR12" s="481"/>
      <c r="BS12" s="481"/>
      <c r="BT12" s="482"/>
      <c r="BU12" s="483" t="s">
        <v>412</v>
      </c>
      <c r="BV12" s="481"/>
      <c r="BW12" s="481"/>
      <c r="BX12" s="481"/>
      <c r="BY12" s="481"/>
      <c r="BZ12" s="481"/>
      <c r="CA12" s="481"/>
      <c r="CB12" s="481"/>
      <c r="CC12" s="481"/>
      <c r="CD12" s="481"/>
      <c r="CE12" s="481"/>
      <c r="CF12" s="482"/>
      <c r="CG12" s="483" t="s">
        <v>160</v>
      </c>
      <c r="CH12" s="484"/>
      <c r="CI12" s="484"/>
      <c r="CJ12" s="484"/>
      <c r="CK12" s="484"/>
      <c r="CL12" s="484"/>
      <c r="CM12" s="484"/>
      <c r="CN12" s="484"/>
      <c r="CO12" s="484"/>
      <c r="CP12" s="484"/>
      <c r="CQ12" s="484"/>
      <c r="CR12" s="484"/>
      <c r="CS12" s="484"/>
      <c r="CT12" s="484"/>
      <c r="CU12" s="485"/>
      <c r="CV12" s="577" t="s">
        <v>160</v>
      </c>
      <c r="CW12" s="578"/>
      <c r="CX12" s="578"/>
      <c r="CY12" s="578"/>
      <c r="CZ12" s="578"/>
      <c r="DA12" s="578"/>
      <c r="DB12" s="578"/>
      <c r="DC12" s="578"/>
      <c r="DD12" s="578"/>
      <c r="DE12" s="578"/>
      <c r="DF12" s="578"/>
      <c r="DG12" s="578"/>
      <c r="DH12" s="578"/>
      <c r="DI12" s="578"/>
      <c r="DJ12" s="579"/>
    </row>
    <row r="13" spans="1:135" ht="21.75" customHeight="1">
      <c r="A13" s="442" t="s">
        <v>1</v>
      </c>
      <c r="B13" s="750"/>
      <c r="C13" s="750"/>
      <c r="D13" s="750"/>
      <c r="E13" s="750"/>
      <c r="F13" s="751"/>
      <c r="G13" s="143" t="s">
        <v>2</v>
      </c>
      <c r="H13" s="144"/>
      <c r="I13" s="144"/>
      <c r="J13" s="144"/>
      <c r="K13" s="144"/>
      <c r="L13" s="144"/>
      <c r="M13" s="144"/>
      <c r="N13" s="144"/>
      <c r="O13" s="144"/>
      <c r="P13" s="144"/>
      <c r="Q13" s="144"/>
      <c r="R13" s="144"/>
      <c r="S13" s="144"/>
      <c r="T13" s="144"/>
      <c r="U13" s="144"/>
      <c r="V13" s="144"/>
      <c r="W13" s="144"/>
      <c r="X13" s="144"/>
      <c r="Y13" s="144"/>
      <c r="Z13" s="144"/>
      <c r="AA13" s="488"/>
      <c r="AB13" s="1046">
        <v>0</v>
      </c>
      <c r="AC13" s="1047"/>
      <c r="AD13" s="1048"/>
      <c r="AE13" s="1049">
        <v>1</v>
      </c>
      <c r="AF13" s="1047"/>
      <c r="AG13" s="1048"/>
      <c r="AH13" s="1049">
        <v>0</v>
      </c>
      <c r="AI13" s="1047"/>
      <c r="AJ13" s="1050"/>
      <c r="AK13" s="328">
        <f>SUM(表05!AK13,表06!AK13,表07!AK13,表09!AK13,表11!AK13)</f>
        <v>1835</v>
      </c>
      <c r="AL13" s="328"/>
      <c r="AM13" s="328"/>
      <c r="AN13" s="328"/>
      <c r="AO13" s="328"/>
      <c r="AP13" s="328"/>
      <c r="AQ13" s="328"/>
      <c r="AR13" s="328"/>
      <c r="AS13" s="328"/>
      <c r="AT13" s="328"/>
      <c r="AU13" s="328"/>
      <c r="AV13" s="328"/>
      <c r="AW13" s="537">
        <f>SUM(表05!AW13,表06!AW13,表07!AW13,表09!AW13,表11!AW13)</f>
        <v>4097</v>
      </c>
      <c r="AX13" s="538"/>
      <c r="AY13" s="538"/>
      <c r="AZ13" s="538"/>
      <c r="BA13" s="538"/>
      <c r="BB13" s="538"/>
      <c r="BC13" s="538"/>
      <c r="BD13" s="538"/>
      <c r="BE13" s="538"/>
      <c r="BF13" s="538"/>
      <c r="BG13" s="538"/>
      <c r="BH13" s="580"/>
      <c r="BI13" s="328">
        <f>SUM(AK13:BH13)</f>
        <v>5932</v>
      </c>
      <c r="BJ13" s="329"/>
      <c r="BK13" s="329"/>
      <c r="BL13" s="329"/>
      <c r="BM13" s="329"/>
      <c r="BN13" s="329"/>
      <c r="BO13" s="329"/>
      <c r="BP13" s="329"/>
      <c r="BQ13" s="329"/>
      <c r="BR13" s="329"/>
      <c r="BS13" s="329"/>
      <c r="BT13" s="329"/>
      <c r="BU13" s="328">
        <f>SUM(表05!BU13,表06!BU13,表07!BU13,表09!BU13,表11!BU13)</f>
        <v>30</v>
      </c>
      <c r="BV13" s="328"/>
      <c r="BW13" s="328"/>
      <c r="BX13" s="328"/>
      <c r="BY13" s="328"/>
      <c r="BZ13" s="328"/>
      <c r="CA13" s="328"/>
      <c r="CB13" s="328"/>
      <c r="CC13" s="328"/>
      <c r="CD13" s="328"/>
      <c r="CE13" s="328"/>
      <c r="CF13" s="328"/>
      <c r="CG13" s="537">
        <f>SUM(表05!CG13,表06!CG13,表07!CG13,表09!CG13,表11!CG13)</f>
        <v>4233011</v>
      </c>
      <c r="CH13" s="538"/>
      <c r="CI13" s="538"/>
      <c r="CJ13" s="538"/>
      <c r="CK13" s="538"/>
      <c r="CL13" s="538"/>
      <c r="CM13" s="538"/>
      <c r="CN13" s="538"/>
      <c r="CO13" s="538"/>
      <c r="CP13" s="538"/>
      <c r="CQ13" s="538"/>
      <c r="CR13" s="538"/>
      <c r="CS13" s="538"/>
      <c r="CT13" s="538"/>
      <c r="CU13" s="580"/>
      <c r="CV13" s="829"/>
      <c r="CW13" s="830"/>
      <c r="CX13" s="830"/>
      <c r="CY13" s="830"/>
      <c r="CZ13" s="830"/>
      <c r="DA13" s="830"/>
      <c r="DB13" s="830"/>
      <c r="DC13" s="830"/>
      <c r="DD13" s="830"/>
      <c r="DE13" s="830"/>
      <c r="DF13" s="830"/>
      <c r="DG13" s="830"/>
      <c r="DH13" s="830"/>
      <c r="DI13" s="830"/>
      <c r="DJ13" s="831"/>
    </row>
    <row r="14" spans="1:135" ht="15" customHeight="1">
      <c r="A14" s="760"/>
      <c r="B14" s="761"/>
      <c r="C14" s="761"/>
      <c r="D14" s="761"/>
      <c r="E14" s="761"/>
      <c r="F14" s="762"/>
      <c r="G14" s="143" t="s">
        <v>3</v>
      </c>
      <c r="H14" s="144"/>
      <c r="I14" s="144"/>
      <c r="J14" s="144"/>
      <c r="K14" s="144"/>
      <c r="L14" s="144"/>
      <c r="M14" s="144"/>
      <c r="N14" s="144"/>
      <c r="O14" s="144"/>
      <c r="P14" s="144"/>
      <c r="Q14" s="144"/>
      <c r="R14" s="144"/>
      <c r="S14" s="144"/>
      <c r="T14" s="144"/>
      <c r="U14" s="144"/>
      <c r="V14" s="144"/>
      <c r="W14" s="144"/>
      <c r="X14" s="144"/>
      <c r="Y14" s="144"/>
      <c r="Z14" s="144"/>
      <c r="AA14" s="488"/>
      <c r="AB14" s="1051">
        <v>0</v>
      </c>
      <c r="AC14" s="1052"/>
      <c r="AD14" s="1053"/>
      <c r="AE14" s="1054">
        <v>2</v>
      </c>
      <c r="AF14" s="1052"/>
      <c r="AG14" s="1053"/>
      <c r="AH14" s="1054">
        <v>0</v>
      </c>
      <c r="AI14" s="1052"/>
      <c r="AJ14" s="1055"/>
      <c r="AK14" s="331">
        <f>SUM(表05!AK14,表06!AK14,表07!AK14,表09!AK14,表11!AK14)</f>
        <v>41492</v>
      </c>
      <c r="AL14" s="331"/>
      <c r="AM14" s="331"/>
      <c r="AN14" s="331"/>
      <c r="AO14" s="331"/>
      <c r="AP14" s="331"/>
      <c r="AQ14" s="331"/>
      <c r="AR14" s="331"/>
      <c r="AS14" s="331"/>
      <c r="AT14" s="331"/>
      <c r="AU14" s="331"/>
      <c r="AV14" s="331"/>
      <c r="AW14" s="540">
        <f>SUM(表05!AW14,表06!AW14,表07!AW14,表09!AW14,表11!AW14)</f>
        <v>1886</v>
      </c>
      <c r="AX14" s="543"/>
      <c r="AY14" s="543"/>
      <c r="AZ14" s="543"/>
      <c r="BA14" s="543"/>
      <c r="BB14" s="543"/>
      <c r="BC14" s="543"/>
      <c r="BD14" s="543"/>
      <c r="BE14" s="543"/>
      <c r="BF14" s="543"/>
      <c r="BG14" s="543"/>
      <c r="BH14" s="544"/>
      <c r="BI14" s="331">
        <f t="shared" ref="BI14:BI24" si="0">SUM(AK14:BH14)</f>
        <v>43378</v>
      </c>
      <c r="BJ14" s="332"/>
      <c r="BK14" s="332"/>
      <c r="BL14" s="332"/>
      <c r="BM14" s="332"/>
      <c r="BN14" s="332"/>
      <c r="BO14" s="332"/>
      <c r="BP14" s="332"/>
      <c r="BQ14" s="332"/>
      <c r="BR14" s="332"/>
      <c r="BS14" s="332"/>
      <c r="BT14" s="332"/>
      <c r="BU14" s="331">
        <f>SUM(表05!BU14,表06!BU14,表07!BU14,表09!BU14,表11!BU14)</f>
        <v>84</v>
      </c>
      <c r="BV14" s="331"/>
      <c r="BW14" s="331"/>
      <c r="BX14" s="331"/>
      <c r="BY14" s="331"/>
      <c r="BZ14" s="331"/>
      <c r="CA14" s="331"/>
      <c r="CB14" s="331"/>
      <c r="CC14" s="331"/>
      <c r="CD14" s="331"/>
      <c r="CE14" s="331"/>
      <c r="CF14" s="331"/>
      <c r="CG14" s="331">
        <f>SUM(表05!CG14,表06!CG14,表07!CG14,表09!CG14,表11!CG14)</f>
        <v>63599275</v>
      </c>
      <c r="CH14" s="331"/>
      <c r="CI14" s="331"/>
      <c r="CJ14" s="331"/>
      <c r="CK14" s="331"/>
      <c r="CL14" s="331"/>
      <c r="CM14" s="331"/>
      <c r="CN14" s="331"/>
      <c r="CO14" s="331"/>
      <c r="CP14" s="331"/>
      <c r="CQ14" s="331"/>
      <c r="CR14" s="331"/>
      <c r="CS14" s="331"/>
      <c r="CT14" s="331"/>
      <c r="CU14" s="331"/>
      <c r="CV14" s="276"/>
      <c r="CW14" s="276"/>
      <c r="CX14" s="276"/>
      <c r="CY14" s="276"/>
      <c r="CZ14" s="276"/>
      <c r="DA14" s="276"/>
      <c r="DB14" s="276"/>
      <c r="DC14" s="276"/>
      <c r="DD14" s="276"/>
      <c r="DE14" s="276"/>
      <c r="DF14" s="276"/>
      <c r="DG14" s="276"/>
      <c r="DH14" s="276"/>
      <c r="DI14" s="276"/>
      <c r="DJ14" s="677"/>
    </row>
    <row r="15" spans="1:135" ht="15" customHeight="1">
      <c r="A15" s="760"/>
      <c r="B15" s="761"/>
      <c r="C15" s="761"/>
      <c r="D15" s="761"/>
      <c r="E15" s="761"/>
      <c r="F15" s="762"/>
      <c r="G15" s="143" t="s">
        <v>4</v>
      </c>
      <c r="H15" s="144"/>
      <c r="I15" s="144"/>
      <c r="J15" s="144"/>
      <c r="K15" s="144"/>
      <c r="L15" s="144"/>
      <c r="M15" s="144"/>
      <c r="N15" s="144"/>
      <c r="O15" s="144"/>
      <c r="P15" s="144"/>
      <c r="Q15" s="144"/>
      <c r="R15" s="144"/>
      <c r="S15" s="144"/>
      <c r="T15" s="144"/>
      <c r="U15" s="144"/>
      <c r="V15" s="144"/>
      <c r="W15" s="144"/>
      <c r="X15" s="144"/>
      <c r="Y15" s="144"/>
      <c r="Z15" s="144"/>
      <c r="AA15" s="488"/>
      <c r="AB15" s="1051">
        <v>0</v>
      </c>
      <c r="AC15" s="1052"/>
      <c r="AD15" s="1053"/>
      <c r="AE15" s="1054">
        <v>3</v>
      </c>
      <c r="AF15" s="1052"/>
      <c r="AG15" s="1053"/>
      <c r="AH15" s="1054">
        <v>0</v>
      </c>
      <c r="AI15" s="1052"/>
      <c r="AJ15" s="1055"/>
      <c r="AK15" s="331">
        <f>SUM(表05!AK15,表06!AK15,表07!AK15,表09!AK15,表11!AK15)</f>
        <v>40858</v>
      </c>
      <c r="AL15" s="331"/>
      <c r="AM15" s="331"/>
      <c r="AN15" s="331"/>
      <c r="AO15" s="331"/>
      <c r="AP15" s="331"/>
      <c r="AQ15" s="331"/>
      <c r="AR15" s="331"/>
      <c r="AS15" s="331"/>
      <c r="AT15" s="331"/>
      <c r="AU15" s="331"/>
      <c r="AV15" s="331"/>
      <c r="AW15" s="540">
        <f>SUM(表05!AW15,表06!AW15,表07!AW15,表09!AW15,表11!AW15)</f>
        <v>2267</v>
      </c>
      <c r="AX15" s="543"/>
      <c r="AY15" s="543"/>
      <c r="AZ15" s="543"/>
      <c r="BA15" s="543"/>
      <c r="BB15" s="543"/>
      <c r="BC15" s="543"/>
      <c r="BD15" s="543"/>
      <c r="BE15" s="543"/>
      <c r="BF15" s="543"/>
      <c r="BG15" s="543"/>
      <c r="BH15" s="544"/>
      <c r="BI15" s="331">
        <f t="shared" si="0"/>
        <v>43125</v>
      </c>
      <c r="BJ15" s="332"/>
      <c r="BK15" s="332"/>
      <c r="BL15" s="332"/>
      <c r="BM15" s="332"/>
      <c r="BN15" s="332"/>
      <c r="BO15" s="332"/>
      <c r="BP15" s="332"/>
      <c r="BQ15" s="332"/>
      <c r="BR15" s="332"/>
      <c r="BS15" s="332"/>
      <c r="BT15" s="332"/>
      <c r="BU15" s="331">
        <f>SUM(表05!BU15,表06!BU15,表07!BU15,表09!BU15,表11!BU15)</f>
        <v>8</v>
      </c>
      <c r="BV15" s="331"/>
      <c r="BW15" s="331"/>
      <c r="BX15" s="331"/>
      <c r="BY15" s="331"/>
      <c r="BZ15" s="331"/>
      <c r="CA15" s="331"/>
      <c r="CB15" s="331"/>
      <c r="CC15" s="331"/>
      <c r="CD15" s="331"/>
      <c r="CE15" s="331"/>
      <c r="CF15" s="331"/>
      <c r="CG15" s="331">
        <f>SUM(表05!CG15,表06!CG15,表07!CG15,表09!CG15,表11!CG15)</f>
        <v>112115810</v>
      </c>
      <c r="CH15" s="331"/>
      <c r="CI15" s="331"/>
      <c r="CJ15" s="331"/>
      <c r="CK15" s="331"/>
      <c r="CL15" s="331"/>
      <c r="CM15" s="331"/>
      <c r="CN15" s="331"/>
      <c r="CO15" s="331"/>
      <c r="CP15" s="331"/>
      <c r="CQ15" s="331"/>
      <c r="CR15" s="331"/>
      <c r="CS15" s="331"/>
      <c r="CT15" s="331"/>
      <c r="CU15" s="331"/>
      <c r="CV15" s="276"/>
      <c r="CW15" s="276"/>
      <c r="CX15" s="276"/>
      <c r="CY15" s="276"/>
      <c r="CZ15" s="276"/>
      <c r="DA15" s="276"/>
      <c r="DB15" s="276"/>
      <c r="DC15" s="276"/>
      <c r="DD15" s="276"/>
      <c r="DE15" s="276"/>
      <c r="DF15" s="276"/>
      <c r="DG15" s="276"/>
      <c r="DH15" s="276"/>
      <c r="DI15" s="276"/>
      <c r="DJ15" s="677"/>
    </row>
    <row r="16" spans="1:135" ht="15" customHeight="1">
      <c r="A16" s="760"/>
      <c r="B16" s="761"/>
      <c r="C16" s="761"/>
      <c r="D16" s="761"/>
      <c r="E16" s="761"/>
      <c r="F16" s="762"/>
      <c r="G16" s="143" t="s">
        <v>5</v>
      </c>
      <c r="H16" s="144"/>
      <c r="I16" s="144"/>
      <c r="J16" s="144"/>
      <c r="K16" s="144"/>
      <c r="L16" s="144"/>
      <c r="M16" s="144"/>
      <c r="N16" s="144"/>
      <c r="O16" s="144"/>
      <c r="P16" s="144"/>
      <c r="Q16" s="144"/>
      <c r="R16" s="144"/>
      <c r="S16" s="144"/>
      <c r="T16" s="144"/>
      <c r="U16" s="144"/>
      <c r="V16" s="144"/>
      <c r="W16" s="144"/>
      <c r="X16" s="144"/>
      <c r="Y16" s="144"/>
      <c r="Z16" s="144"/>
      <c r="AA16" s="488"/>
      <c r="AB16" s="1051">
        <v>0</v>
      </c>
      <c r="AC16" s="1052"/>
      <c r="AD16" s="1053"/>
      <c r="AE16" s="1054">
        <v>4</v>
      </c>
      <c r="AF16" s="1052"/>
      <c r="AG16" s="1053"/>
      <c r="AH16" s="1054">
        <v>0</v>
      </c>
      <c r="AI16" s="1052"/>
      <c r="AJ16" s="1055"/>
      <c r="AK16" s="331">
        <f>SUM(表05!AK16,表06!AK16,表07!AK16,表09!AK16,表11!AK16)</f>
        <v>24801</v>
      </c>
      <c r="AL16" s="331"/>
      <c r="AM16" s="331"/>
      <c r="AN16" s="331"/>
      <c r="AO16" s="331"/>
      <c r="AP16" s="331"/>
      <c r="AQ16" s="331"/>
      <c r="AR16" s="331"/>
      <c r="AS16" s="331"/>
      <c r="AT16" s="331"/>
      <c r="AU16" s="331"/>
      <c r="AV16" s="331"/>
      <c r="AW16" s="540">
        <f>SUM(表05!AW16,表06!AW16,表07!AW16,表09!AW16,表11!AW16)</f>
        <v>2986</v>
      </c>
      <c r="AX16" s="543"/>
      <c r="AY16" s="543"/>
      <c r="AZ16" s="543"/>
      <c r="BA16" s="543"/>
      <c r="BB16" s="543"/>
      <c r="BC16" s="543"/>
      <c r="BD16" s="543"/>
      <c r="BE16" s="543"/>
      <c r="BF16" s="543"/>
      <c r="BG16" s="543"/>
      <c r="BH16" s="544"/>
      <c r="BI16" s="331">
        <f t="shared" si="0"/>
        <v>27787</v>
      </c>
      <c r="BJ16" s="332"/>
      <c r="BK16" s="332"/>
      <c r="BL16" s="332"/>
      <c r="BM16" s="332"/>
      <c r="BN16" s="332"/>
      <c r="BO16" s="332"/>
      <c r="BP16" s="332"/>
      <c r="BQ16" s="332"/>
      <c r="BR16" s="332"/>
      <c r="BS16" s="332"/>
      <c r="BT16" s="332"/>
      <c r="BU16" s="331">
        <f>SUM(表05!BU16,表06!BU16,表07!BU16,表09!BU16,表11!BU16)</f>
        <v>0</v>
      </c>
      <c r="BV16" s="331"/>
      <c r="BW16" s="331"/>
      <c r="BX16" s="331"/>
      <c r="BY16" s="331"/>
      <c r="BZ16" s="331"/>
      <c r="CA16" s="331"/>
      <c r="CB16" s="331"/>
      <c r="CC16" s="331"/>
      <c r="CD16" s="331"/>
      <c r="CE16" s="331"/>
      <c r="CF16" s="331"/>
      <c r="CG16" s="331">
        <f>SUM(表05!CG16,表06!CG16,表07!CG16,表09!CG16,表11!CG16)</f>
        <v>107198928</v>
      </c>
      <c r="CH16" s="331"/>
      <c r="CI16" s="331"/>
      <c r="CJ16" s="331"/>
      <c r="CK16" s="331"/>
      <c r="CL16" s="331"/>
      <c r="CM16" s="331"/>
      <c r="CN16" s="331"/>
      <c r="CO16" s="331"/>
      <c r="CP16" s="331"/>
      <c r="CQ16" s="331"/>
      <c r="CR16" s="331"/>
      <c r="CS16" s="331"/>
      <c r="CT16" s="331"/>
      <c r="CU16" s="331"/>
      <c r="CV16" s="276"/>
      <c r="CW16" s="276"/>
      <c r="CX16" s="276"/>
      <c r="CY16" s="276"/>
      <c r="CZ16" s="276"/>
      <c r="DA16" s="276"/>
      <c r="DB16" s="276"/>
      <c r="DC16" s="276"/>
      <c r="DD16" s="276"/>
      <c r="DE16" s="276"/>
      <c r="DF16" s="276"/>
      <c r="DG16" s="276"/>
      <c r="DH16" s="276"/>
      <c r="DI16" s="276"/>
      <c r="DJ16" s="677"/>
    </row>
    <row r="17" spans="1:114" ht="15" customHeight="1">
      <c r="A17" s="760"/>
      <c r="B17" s="761"/>
      <c r="C17" s="761"/>
      <c r="D17" s="761"/>
      <c r="E17" s="761"/>
      <c r="F17" s="762"/>
      <c r="G17" s="143" t="s">
        <v>6</v>
      </c>
      <c r="H17" s="144"/>
      <c r="I17" s="144"/>
      <c r="J17" s="144"/>
      <c r="K17" s="144"/>
      <c r="L17" s="144"/>
      <c r="M17" s="144"/>
      <c r="N17" s="144"/>
      <c r="O17" s="144"/>
      <c r="P17" s="144"/>
      <c r="Q17" s="144"/>
      <c r="R17" s="144"/>
      <c r="S17" s="144"/>
      <c r="T17" s="144"/>
      <c r="U17" s="144"/>
      <c r="V17" s="144"/>
      <c r="W17" s="144"/>
      <c r="X17" s="144"/>
      <c r="Y17" s="144"/>
      <c r="Z17" s="144"/>
      <c r="AA17" s="488"/>
      <c r="AB17" s="1051">
        <v>0</v>
      </c>
      <c r="AC17" s="1052"/>
      <c r="AD17" s="1053"/>
      <c r="AE17" s="1054">
        <v>5</v>
      </c>
      <c r="AF17" s="1052"/>
      <c r="AG17" s="1053"/>
      <c r="AH17" s="1054">
        <v>0</v>
      </c>
      <c r="AI17" s="1052"/>
      <c r="AJ17" s="1055"/>
      <c r="AK17" s="331">
        <f>SUM(表05!AK17,表06!AK17,表07!AK17,表09!AK17,表11!AK17)</f>
        <v>14242</v>
      </c>
      <c r="AL17" s="331"/>
      <c r="AM17" s="331"/>
      <c r="AN17" s="331"/>
      <c r="AO17" s="331"/>
      <c r="AP17" s="331"/>
      <c r="AQ17" s="331"/>
      <c r="AR17" s="331"/>
      <c r="AS17" s="331"/>
      <c r="AT17" s="331"/>
      <c r="AU17" s="331"/>
      <c r="AV17" s="331"/>
      <c r="AW17" s="540">
        <f>SUM(表05!AW17,表06!AW17,表07!AW17,表09!AW17,表11!AW17)</f>
        <v>1243</v>
      </c>
      <c r="AX17" s="543"/>
      <c r="AY17" s="543"/>
      <c r="AZ17" s="543"/>
      <c r="BA17" s="543"/>
      <c r="BB17" s="543"/>
      <c r="BC17" s="543"/>
      <c r="BD17" s="543"/>
      <c r="BE17" s="543"/>
      <c r="BF17" s="543"/>
      <c r="BG17" s="543"/>
      <c r="BH17" s="544"/>
      <c r="BI17" s="331">
        <f t="shared" si="0"/>
        <v>15485</v>
      </c>
      <c r="BJ17" s="332"/>
      <c r="BK17" s="332"/>
      <c r="BL17" s="332"/>
      <c r="BM17" s="332"/>
      <c r="BN17" s="332"/>
      <c r="BO17" s="332"/>
      <c r="BP17" s="332"/>
      <c r="BQ17" s="332"/>
      <c r="BR17" s="332"/>
      <c r="BS17" s="332"/>
      <c r="BT17" s="332"/>
      <c r="BU17" s="331">
        <f>SUM(表05!BU17,表06!BU17,表07!BU17,表09!BU17,表11!BU17)</f>
        <v>0</v>
      </c>
      <c r="BV17" s="331"/>
      <c r="BW17" s="331"/>
      <c r="BX17" s="331"/>
      <c r="BY17" s="331"/>
      <c r="BZ17" s="331"/>
      <c r="CA17" s="331"/>
      <c r="CB17" s="331"/>
      <c r="CC17" s="331"/>
      <c r="CD17" s="331"/>
      <c r="CE17" s="331"/>
      <c r="CF17" s="331"/>
      <c r="CG17" s="331">
        <f>SUM(表05!CG17,表06!CG17,表07!CG17,表09!CG17,表11!CG17)</f>
        <v>79886959</v>
      </c>
      <c r="CH17" s="331"/>
      <c r="CI17" s="331"/>
      <c r="CJ17" s="331"/>
      <c r="CK17" s="331"/>
      <c r="CL17" s="331"/>
      <c r="CM17" s="331"/>
      <c r="CN17" s="331"/>
      <c r="CO17" s="331"/>
      <c r="CP17" s="331"/>
      <c r="CQ17" s="331"/>
      <c r="CR17" s="331"/>
      <c r="CS17" s="331"/>
      <c r="CT17" s="331"/>
      <c r="CU17" s="331"/>
      <c r="CV17" s="276"/>
      <c r="CW17" s="276"/>
      <c r="CX17" s="276"/>
      <c r="CY17" s="276"/>
      <c r="CZ17" s="276"/>
      <c r="DA17" s="276"/>
      <c r="DB17" s="276"/>
      <c r="DC17" s="276"/>
      <c r="DD17" s="276"/>
      <c r="DE17" s="276"/>
      <c r="DF17" s="276"/>
      <c r="DG17" s="276"/>
      <c r="DH17" s="276"/>
      <c r="DI17" s="276"/>
      <c r="DJ17" s="677"/>
    </row>
    <row r="18" spans="1:114" ht="15" customHeight="1">
      <c r="A18" s="760"/>
      <c r="B18" s="761"/>
      <c r="C18" s="761"/>
      <c r="D18" s="761"/>
      <c r="E18" s="761"/>
      <c r="F18" s="762"/>
      <c r="G18" s="143" t="s">
        <v>7</v>
      </c>
      <c r="H18" s="144"/>
      <c r="I18" s="144"/>
      <c r="J18" s="144"/>
      <c r="K18" s="144"/>
      <c r="L18" s="144"/>
      <c r="M18" s="144"/>
      <c r="N18" s="144"/>
      <c r="O18" s="144"/>
      <c r="P18" s="144"/>
      <c r="Q18" s="144"/>
      <c r="R18" s="144"/>
      <c r="S18" s="144"/>
      <c r="T18" s="144"/>
      <c r="U18" s="144"/>
      <c r="V18" s="144"/>
      <c r="W18" s="144"/>
      <c r="X18" s="144"/>
      <c r="Y18" s="144"/>
      <c r="Z18" s="144"/>
      <c r="AA18" s="488"/>
      <c r="AB18" s="1051">
        <v>0</v>
      </c>
      <c r="AC18" s="1052"/>
      <c r="AD18" s="1053"/>
      <c r="AE18" s="1054">
        <v>6</v>
      </c>
      <c r="AF18" s="1052"/>
      <c r="AG18" s="1053"/>
      <c r="AH18" s="1054">
        <v>0</v>
      </c>
      <c r="AI18" s="1052"/>
      <c r="AJ18" s="1055"/>
      <c r="AK18" s="331">
        <f>SUM(表05!AK18,表06!AK18,表07!AK18,表09!AK18,表11!AK18)</f>
        <v>10778</v>
      </c>
      <c r="AL18" s="331"/>
      <c r="AM18" s="331"/>
      <c r="AN18" s="331"/>
      <c r="AO18" s="331"/>
      <c r="AP18" s="331"/>
      <c r="AQ18" s="331"/>
      <c r="AR18" s="331"/>
      <c r="AS18" s="331"/>
      <c r="AT18" s="331"/>
      <c r="AU18" s="331"/>
      <c r="AV18" s="331"/>
      <c r="AW18" s="540">
        <f>SUM(表05!AW18,表06!AW18,表07!AW18,表09!AW18,表11!AW18)</f>
        <v>80</v>
      </c>
      <c r="AX18" s="543"/>
      <c r="AY18" s="543"/>
      <c r="AZ18" s="543"/>
      <c r="BA18" s="543"/>
      <c r="BB18" s="543"/>
      <c r="BC18" s="543"/>
      <c r="BD18" s="543"/>
      <c r="BE18" s="543"/>
      <c r="BF18" s="543"/>
      <c r="BG18" s="543"/>
      <c r="BH18" s="544"/>
      <c r="BI18" s="331">
        <f t="shared" si="0"/>
        <v>10858</v>
      </c>
      <c r="BJ18" s="332"/>
      <c r="BK18" s="332"/>
      <c r="BL18" s="332"/>
      <c r="BM18" s="332"/>
      <c r="BN18" s="332"/>
      <c r="BO18" s="332"/>
      <c r="BP18" s="332"/>
      <c r="BQ18" s="332"/>
      <c r="BR18" s="332"/>
      <c r="BS18" s="332"/>
      <c r="BT18" s="332"/>
      <c r="BU18" s="331">
        <f>SUM(表05!BU18,表06!BU18,表07!BU18,表09!BU18,表11!BU18)</f>
        <v>0</v>
      </c>
      <c r="BV18" s="331"/>
      <c r="BW18" s="331"/>
      <c r="BX18" s="331"/>
      <c r="BY18" s="331"/>
      <c r="BZ18" s="331"/>
      <c r="CA18" s="331"/>
      <c r="CB18" s="331"/>
      <c r="CC18" s="331"/>
      <c r="CD18" s="331"/>
      <c r="CE18" s="331"/>
      <c r="CF18" s="331"/>
      <c r="CG18" s="331">
        <f>SUM(表05!CG18,表06!CG18,表07!CG18,表09!CG18,表11!CG18)</f>
        <v>71557325</v>
      </c>
      <c r="CH18" s="331"/>
      <c r="CI18" s="331"/>
      <c r="CJ18" s="331"/>
      <c r="CK18" s="331"/>
      <c r="CL18" s="331"/>
      <c r="CM18" s="331"/>
      <c r="CN18" s="331"/>
      <c r="CO18" s="331"/>
      <c r="CP18" s="331"/>
      <c r="CQ18" s="331"/>
      <c r="CR18" s="331"/>
      <c r="CS18" s="331"/>
      <c r="CT18" s="331"/>
      <c r="CU18" s="331"/>
      <c r="CV18" s="276"/>
      <c r="CW18" s="276"/>
      <c r="CX18" s="276"/>
      <c r="CY18" s="276"/>
      <c r="CZ18" s="276"/>
      <c r="DA18" s="276"/>
      <c r="DB18" s="276"/>
      <c r="DC18" s="276"/>
      <c r="DD18" s="276"/>
      <c r="DE18" s="276"/>
      <c r="DF18" s="276"/>
      <c r="DG18" s="276"/>
      <c r="DH18" s="276"/>
      <c r="DI18" s="276"/>
      <c r="DJ18" s="677"/>
    </row>
    <row r="19" spans="1:114" ht="15" customHeight="1">
      <c r="A19" s="760"/>
      <c r="B19" s="761"/>
      <c r="C19" s="761"/>
      <c r="D19" s="761"/>
      <c r="E19" s="761"/>
      <c r="F19" s="762"/>
      <c r="G19" s="143" t="s">
        <v>8</v>
      </c>
      <c r="H19" s="144"/>
      <c r="I19" s="144"/>
      <c r="J19" s="144"/>
      <c r="K19" s="144"/>
      <c r="L19" s="144"/>
      <c r="M19" s="144"/>
      <c r="N19" s="144"/>
      <c r="O19" s="144"/>
      <c r="P19" s="144"/>
      <c r="Q19" s="144"/>
      <c r="R19" s="144"/>
      <c r="S19" s="144"/>
      <c r="T19" s="144"/>
      <c r="U19" s="144"/>
      <c r="V19" s="144"/>
      <c r="W19" s="144"/>
      <c r="X19" s="144"/>
      <c r="Y19" s="144"/>
      <c r="Z19" s="144"/>
      <c r="AA19" s="488"/>
      <c r="AB19" s="1051">
        <v>0</v>
      </c>
      <c r="AC19" s="1052"/>
      <c r="AD19" s="1053"/>
      <c r="AE19" s="1054">
        <v>7</v>
      </c>
      <c r="AF19" s="1052"/>
      <c r="AG19" s="1053"/>
      <c r="AH19" s="1054">
        <v>0</v>
      </c>
      <c r="AI19" s="1052"/>
      <c r="AJ19" s="1055"/>
      <c r="AK19" s="331">
        <f>SUM(表05!AK19,表06!AK19,表07!AK19,表09!AK19,表11!AK19)</f>
        <v>3904</v>
      </c>
      <c r="AL19" s="331"/>
      <c r="AM19" s="331"/>
      <c r="AN19" s="331"/>
      <c r="AO19" s="331"/>
      <c r="AP19" s="331"/>
      <c r="AQ19" s="331"/>
      <c r="AR19" s="331"/>
      <c r="AS19" s="331"/>
      <c r="AT19" s="331"/>
      <c r="AU19" s="331"/>
      <c r="AV19" s="331"/>
      <c r="AW19" s="540">
        <f>SUM(表05!AW19,表06!AW19,表07!AW19,表09!AW19,表11!AW19)</f>
        <v>0</v>
      </c>
      <c r="AX19" s="543"/>
      <c r="AY19" s="543"/>
      <c r="AZ19" s="543"/>
      <c r="BA19" s="543"/>
      <c r="BB19" s="543"/>
      <c r="BC19" s="543"/>
      <c r="BD19" s="543"/>
      <c r="BE19" s="543"/>
      <c r="BF19" s="543"/>
      <c r="BG19" s="543"/>
      <c r="BH19" s="544"/>
      <c r="BI19" s="331">
        <f t="shared" si="0"/>
        <v>3904</v>
      </c>
      <c r="BJ19" s="332"/>
      <c r="BK19" s="332"/>
      <c r="BL19" s="332"/>
      <c r="BM19" s="332"/>
      <c r="BN19" s="332"/>
      <c r="BO19" s="332"/>
      <c r="BP19" s="332"/>
      <c r="BQ19" s="332"/>
      <c r="BR19" s="332"/>
      <c r="BS19" s="332"/>
      <c r="BT19" s="332"/>
      <c r="BU19" s="331">
        <f>SUM(表05!BU19,表06!BU19,表07!BU19,表09!BU19,表11!BU19)</f>
        <v>0</v>
      </c>
      <c r="BV19" s="331"/>
      <c r="BW19" s="331"/>
      <c r="BX19" s="331"/>
      <c r="BY19" s="331"/>
      <c r="BZ19" s="331"/>
      <c r="CA19" s="331"/>
      <c r="CB19" s="331"/>
      <c r="CC19" s="331"/>
      <c r="CD19" s="331"/>
      <c r="CE19" s="331"/>
      <c r="CF19" s="331"/>
      <c r="CG19" s="331">
        <f>SUM(表05!CG19,表06!CG19,表07!CG19,表09!CG19,表11!CG19)</f>
        <v>32345144</v>
      </c>
      <c r="CH19" s="331"/>
      <c r="CI19" s="331"/>
      <c r="CJ19" s="331"/>
      <c r="CK19" s="331"/>
      <c r="CL19" s="331"/>
      <c r="CM19" s="331"/>
      <c r="CN19" s="331"/>
      <c r="CO19" s="331"/>
      <c r="CP19" s="331"/>
      <c r="CQ19" s="331"/>
      <c r="CR19" s="331"/>
      <c r="CS19" s="331"/>
      <c r="CT19" s="331"/>
      <c r="CU19" s="331"/>
      <c r="CV19" s="276"/>
      <c r="CW19" s="276"/>
      <c r="CX19" s="276"/>
      <c r="CY19" s="276"/>
      <c r="CZ19" s="276"/>
      <c r="DA19" s="276"/>
      <c r="DB19" s="276"/>
      <c r="DC19" s="276"/>
      <c r="DD19" s="276"/>
      <c r="DE19" s="276"/>
      <c r="DF19" s="276"/>
      <c r="DG19" s="276"/>
      <c r="DH19" s="276"/>
      <c r="DI19" s="276"/>
      <c r="DJ19" s="677"/>
    </row>
    <row r="20" spans="1:114" ht="15" customHeight="1">
      <c r="A20" s="760"/>
      <c r="B20" s="761"/>
      <c r="C20" s="761"/>
      <c r="D20" s="761"/>
      <c r="E20" s="761"/>
      <c r="F20" s="762"/>
      <c r="G20" s="143" t="s">
        <v>9</v>
      </c>
      <c r="H20" s="144"/>
      <c r="I20" s="144"/>
      <c r="J20" s="144"/>
      <c r="K20" s="144"/>
      <c r="L20" s="144"/>
      <c r="M20" s="144"/>
      <c r="N20" s="144"/>
      <c r="O20" s="144"/>
      <c r="P20" s="144"/>
      <c r="Q20" s="144"/>
      <c r="R20" s="144"/>
      <c r="S20" s="144"/>
      <c r="T20" s="144"/>
      <c r="U20" s="144"/>
      <c r="V20" s="144"/>
      <c r="W20" s="144"/>
      <c r="X20" s="144"/>
      <c r="Y20" s="144"/>
      <c r="Z20" s="144"/>
      <c r="AA20" s="488"/>
      <c r="AB20" s="1051">
        <v>0</v>
      </c>
      <c r="AC20" s="1052"/>
      <c r="AD20" s="1053"/>
      <c r="AE20" s="1054">
        <v>8</v>
      </c>
      <c r="AF20" s="1052"/>
      <c r="AG20" s="1053"/>
      <c r="AH20" s="1054">
        <v>0</v>
      </c>
      <c r="AI20" s="1052"/>
      <c r="AJ20" s="1055"/>
      <c r="AK20" s="331">
        <f>SUM(表05!AK20,表06!AK20,表07!AK20,表09!AK20,表11!AK20)</f>
        <v>3088</v>
      </c>
      <c r="AL20" s="331"/>
      <c r="AM20" s="331"/>
      <c r="AN20" s="331"/>
      <c r="AO20" s="331"/>
      <c r="AP20" s="331"/>
      <c r="AQ20" s="331"/>
      <c r="AR20" s="331"/>
      <c r="AS20" s="331"/>
      <c r="AT20" s="331"/>
      <c r="AU20" s="331"/>
      <c r="AV20" s="331"/>
      <c r="AW20" s="540">
        <f>SUM(表05!AW20,表06!AW20,表07!AW20,表09!AW20,表11!AW20)</f>
        <v>0</v>
      </c>
      <c r="AX20" s="543"/>
      <c r="AY20" s="543"/>
      <c r="AZ20" s="543"/>
      <c r="BA20" s="543"/>
      <c r="BB20" s="543"/>
      <c r="BC20" s="543"/>
      <c r="BD20" s="543"/>
      <c r="BE20" s="543"/>
      <c r="BF20" s="543"/>
      <c r="BG20" s="543"/>
      <c r="BH20" s="544"/>
      <c r="BI20" s="331">
        <f t="shared" ref="BI20:BI22" si="1">SUM(AK20:BH20)</f>
        <v>3088</v>
      </c>
      <c r="BJ20" s="332"/>
      <c r="BK20" s="332"/>
      <c r="BL20" s="332"/>
      <c r="BM20" s="332"/>
      <c r="BN20" s="332"/>
      <c r="BO20" s="332"/>
      <c r="BP20" s="332"/>
      <c r="BQ20" s="332"/>
      <c r="BR20" s="332"/>
      <c r="BS20" s="332"/>
      <c r="BT20" s="332"/>
      <c r="BU20" s="331">
        <f>SUM(表05!BU20,表06!BU20,表07!BU20,表09!BU20,表11!BU20)</f>
        <v>0</v>
      </c>
      <c r="BV20" s="331"/>
      <c r="BW20" s="331"/>
      <c r="BX20" s="331"/>
      <c r="BY20" s="331"/>
      <c r="BZ20" s="331"/>
      <c r="CA20" s="331"/>
      <c r="CB20" s="331"/>
      <c r="CC20" s="331"/>
      <c r="CD20" s="331"/>
      <c r="CE20" s="331"/>
      <c r="CF20" s="331"/>
      <c r="CG20" s="331">
        <f>SUM(表05!CG20,表06!CG20,表07!CG20,表09!CG20,表11!CG20)</f>
        <v>32108995</v>
      </c>
      <c r="CH20" s="331"/>
      <c r="CI20" s="331"/>
      <c r="CJ20" s="331"/>
      <c r="CK20" s="331"/>
      <c r="CL20" s="331"/>
      <c r="CM20" s="331"/>
      <c r="CN20" s="331"/>
      <c r="CO20" s="331"/>
      <c r="CP20" s="331"/>
      <c r="CQ20" s="331"/>
      <c r="CR20" s="331"/>
      <c r="CS20" s="331"/>
      <c r="CT20" s="331"/>
      <c r="CU20" s="331"/>
      <c r="CV20" s="276"/>
      <c r="CW20" s="276"/>
      <c r="CX20" s="276"/>
      <c r="CY20" s="276"/>
      <c r="CZ20" s="276"/>
      <c r="DA20" s="276"/>
      <c r="DB20" s="276"/>
      <c r="DC20" s="276"/>
      <c r="DD20" s="276"/>
      <c r="DE20" s="276"/>
      <c r="DF20" s="276"/>
      <c r="DG20" s="276"/>
      <c r="DH20" s="276"/>
      <c r="DI20" s="276"/>
      <c r="DJ20" s="677"/>
    </row>
    <row r="21" spans="1:114" ht="15" customHeight="1">
      <c r="A21" s="760"/>
      <c r="B21" s="761"/>
      <c r="C21" s="761"/>
      <c r="D21" s="761"/>
      <c r="E21" s="761"/>
      <c r="F21" s="762"/>
      <c r="G21" s="143" t="s">
        <v>4414</v>
      </c>
      <c r="H21" s="144"/>
      <c r="I21" s="144"/>
      <c r="J21" s="144"/>
      <c r="K21" s="144"/>
      <c r="L21" s="144"/>
      <c r="M21" s="144"/>
      <c r="N21" s="144"/>
      <c r="O21" s="144"/>
      <c r="P21" s="144"/>
      <c r="Q21" s="144"/>
      <c r="R21" s="144"/>
      <c r="S21" s="144"/>
      <c r="T21" s="144"/>
      <c r="U21" s="144"/>
      <c r="V21" s="144"/>
      <c r="W21" s="144"/>
      <c r="X21" s="144"/>
      <c r="Y21" s="144"/>
      <c r="Z21" s="144"/>
      <c r="AA21" s="488"/>
      <c r="AB21" s="1051">
        <v>0</v>
      </c>
      <c r="AC21" s="1052"/>
      <c r="AD21" s="1053"/>
      <c r="AE21" s="1054">
        <v>9</v>
      </c>
      <c r="AF21" s="1052"/>
      <c r="AG21" s="1053"/>
      <c r="AH21" s="1054">
        <v>0</v>
      </c>
      <c r="AI21" s="1052"/>
      <c r="AJ21" s="1055"/>
      <c r="AK21" s="331">
        <f>SUM(表05!AK21,表06!AK21,表07!AK21,表09!AK21,表11!AK21)</f>
        <v>1976</v>
      </c>
      <c r="AL21" s="331"/>
      <c r="AM21" s="331"/>
      <c r="AN21" s="331"/>
      <c r="AO21" s="331"/>
      <c r="AP21" s="331"/>
      <c r="AQ21" s="331"/>
      <c r="AR21" s="331"/>
      <c r="AS21" s="331"/>
      <c r="AT21" s="331"/>
      <c r="AU21" s="331"/>
      <c r="AV21" s="331"/>
      <c r="AW21" s="540">
        <f>SUM(表05!AW21,表06!AW21,表07!AW21,表09!AW21,表11!AW21)</f>
        <v>0</v>
      </c>
      <c r="AX21" s="543"/>
      <c r="AY21" s="543"/>
      <c r="AZ21" s="543"/>
      <c r="BA21" s="543"/>
      <c r="BB21" s="543"/>
      <c r="BC21" s="543"/>
      <c r="BD21" s="543"/>
      <c r="BE21" s="543"/>
      <c r="BF21" s="543"/>
      <c r="BG21" s="543"/>
      <c r="BH21" s="544"/>
      <c r="BI21" s="331">
        <f t="shared" si="1"/>
        <v>1976</v>
      </c>
      <c r="BJ21" s="332"/>
      <c r="BK21" s="332"/>
      <c r="BL21" s="332"/>
      <c r="BM21" s="332"/>
      <c r="BN21" s="332"/>
      <c r="BO21" s="332"/>
      <c r="BP21" s="332"/>
      <c r="BQ21" s="332"/>
      <c r="BR21" s="332"/>
      <c r="BS21" s="332"/>
      <c r="BT21" s="332"/>
      <c r="BU21" s="331">
        <f>SUM(表05!BU21,表06!BU21,表07!BU21,表09!BU21,表11!BU21)</f>
        <v>0</v>
      </c>
      <c r="BV21" s="331"/>
      <c r="BW21" s="331"/>
      <c r="BX21" s="331"/>
      <c r="BY21" s="331"/>
      <c r="BZ21" s="331"/>
      <c r="CA21" s="331"/>
      <c r="CB21" s="331"/>
      <c r="CC21" s="331"/>
      <c r="CD21" s="331"/>
      <c r="CE21" s="331"/>
      <c r="CF21" s="331"/>
      <c r="CG21" s="331">
        <f>SUM(表05!CG21,表06!CG21,表07!CG21,表09!CG21,表11!CG21)</f>
        <v>30909695</v>
      </c>
      <c r="CH21" s="331"/>
      <c r="CI21" s="331"/>
      <c r="CJ21" s="331"/>
      <c r="CK21" s="331"/>
      <c r="CL21" s="331"/>
      <c r="CM21" s="331"/>
      <c r="CN21" s="331"/>
      <c r="CO21" s="331"/>
      <c r="CP21" s="331"/>
      <c r="CQ21" s="331"/>
      <c r="CR21" s="331"/>
      <c r="CS21" s="331"/>
      <c r="CT21" s="331"/>
      <c r="CU21" s="331"/>
      <c r="CV21" s="276"/>
      <c r="CW21" s="276"/>
      <c r="CX21" s="276"/>
      <c r="CY21" s="276"/>
      <c r="CZ21" s="276"/>
      <c r="DA21" s="276"/>
      <c r="DB21" s="276"/>
      <c r="DC21" s="276"/>
      <c r="DD21" s="276"/>
      <c r="DE21" s="276"/>
      <c r="DF21" s="276"/>
      <c r="DG21" s="276"/>
      <c r="DH21" s="276"/>
      <c r="DI21" s="276"/>
      <c r="DJ21" s="677"/>
    </row>
    <row r="22" spans="1:114" ht="15" customHeight="1">
      <c r="A22" s="760"/>
      <c r="B22" s="761"/>
      <c r="C22" s="761"/>
      <c r="D22" s="761"/>
      <c r="E22" s="761"/>
      <c r="F22" s="762"/>
      <c r="G22" s="143" t="s">
        <v>4416</v>
      </c>
      <c r="H22" s="144"/>
      <c r="I22" s="144"/>
      <c r="J22" s="144"/>
      <c r="K22" s="144"/>
      <c r="L22" s="144"/>
      <c r="M22" s="144"/>
      <c r="N22" s="144"/>
      <c r="O22" s="144"/>
      <c r="P22" s="144"/>
      <c r="Q22" s="144"/>
      <c r="R22" s="144"/>
      <c r="S22" s="144"/>
      <c r="T22" s="144"/>
      <c r="U22" s="144"/>
      <c r="V22" s="144"/>
      <c r="W22" s="144"/>
      <c r="X22" s="144"/>
      <c r="Y22" s="144"/>
      <c r="Z22" s="144"/>
      <c r="AA22" s="488"/>
      <c r="AB22" s="1051">
        <v>1</v>
      </c>
      <c r="AC22" s="1052"/>
      <c r="AD22" s="1053"/>
      <c r="AE22" s="1054">
        <v>0</v>
      </c>
      <c r="AF22" s="1052"/>
      <c r="AG22" s="1053"/>
      <c r="AH22" s="1054">
        <v>0</v>
      </c>
      <c r="AI22" s="1052"/>
      <c r="AJ22" s="1055"/>
      <c r="AK22" s="331">
        <f>SUM(表05!AK22,表06!AK22,表07!AK22,表09!AK22,表11!AK22)</f>
        <v>536</v>
      </c>
      <c r="AL22" s="331"/>
      <c r="AM22" s="331"/>
      <c r="AN22" s="331"/>
      <c r="AO22" s="331"/>
      <c r="AP22" s="331"/>
      <c r="AQ22" s="331"/>
      <c r="AR22" s="331"/>
      <c r="AS22" s="331"/>
      <c r="AT22" s="331"/>
      <c r="AU22" s="331"/>
      <c r="AV22" s="331"/>
      <c r="AW22" s="540">
        <f>SUM(表05!AW22,表06!AW22,表07!AW22,表09!AW22,表11!AW22)</f>
        <v>0</v>
      </c>
      <c r="AX22" s="543"/>
      <c r="AY22" s="543"/>
      <c r="AZ22" s="543"/>
      <c r="BA22" s="543"/>
      <c r="BB22" s="543"/>
      <c r="BC22" s="543"/>
      <c r="BD22" s="543"/>
      <c r="BE22" s="543"/>
      <c r="BF22" s="543"/>
      <c r="BG22" s="543"/>
      <c r="BH22" s="544"/>
      <c r="BI22" s="331">
        <f t="shared" si="1"/>
        <v>536</v>
      </c>
      <c r="BJ22" s="332"/>
      <c r="BK22" s="332"/>
      <c r="BL22" s="332"/>
      <c r="BM22" s="332"/>
      <c r="BN22" s="332"/>
      <c r="BO22" s="332"/>
      <c r="BP22" s="332"/>
      <c r="BQ22" s="332"/>
      <c r="BR22" s="332"/>
      <c r="BS22" s="332"/>
      <c r="BT22" s="332"/>
      <c r="BU22" s="331">
        <f>SUM(表05!BU22,表06!BU22,表07!BU22,表09!BU22,表11!BU22)</f>
        <v>0</v>
      </c>
      <c r="BV22" s="331"/>
      <c r="BW22" s="331"/>
      <c r="BX22" s="331"/>
      <c r="BY22" s="331"/>
      <c r="BZ22" s="331"/>
      <c r="CA22" s="331"/>
      <c r="CB22" s="331"/>
      <c r="CC22" s="331"/>
      <c r="CD22" s="331"/>
      <c r="CE22" s="331"/>
      <c r="CF22" s="331"/>
      <c r="CG22" s="331">
        <f>SUM(表05!CG22,表06!CG22,表07!CG22,表09!CG22,表11!CG22)</f>
        <v>16713134</v>
      </c>
      <c r="CH22" s="331"/>
      <c r="CI22" s="331"/>
      <c r="CJ22" s="331"/>
      <c r="CK22" s="331"/>
      <c r="CL22" s="331"/>
      <c r="CM22" s="331"/>
      <c r="CN22" s="331"/>
      <c r="CO22" s="331"/>
      <c r="CP22" s="331"/>
      <c r="CQ22" s="331"/>
      <c r="CR22" s="331"/>
      <c r="CS22" s="331"/>
      <c r="CT22" s="331"/>
      <c r="CU22" s="331"/>
      <c r="CV22" s="276"/>
      <c r="CW22" s="276"/>
      <c r="CX22" s="276"/>
      <c r="CY22" s="276"/>
      <c r="CZ22" s="276"/>
      <c r="DA22" s="276"/>
      <c r="DB22" s="276"/>
      <c r="DC22" s="276"/>
      <c r="DD22" s="276"/>
      <c r="DE22" s="276"/>
      <c r="DF22" s="276"/>
      <c r="DG22" s="276"/>
      <c r="DH22" s="276"/>
      <c r="DI22" s="276"/>
      <c r="DJ22" s="677"/>
    </row>
    <row r="23" spans="1:114" ht="15" customHeight="1">
      <c r="A23" s="760"/>
      <c r="B23" s="761"/>
      <c r="C23" s="761"/>
      <c r="D23" s="761"/>
      <c r="E23" s="761"/>
      <c r="F23" s="762"/>
      <c r="G23" s="143" t="s">
        <v>4423</v>
      </c>
      <c r="H23" s="144"/>
      <c r="I23" s="144"/>
      <c r="J23" s="144"/>
      <c r="K23" s="144"/>
      <c r="L23" s="144"/>
      <c r="M23" s="144"/>
      <c r="N23" s="144"/>
      <c r="O23" s="144"/>
      <c r="P23" s="144"/>
      <c r="Q23" s="144"/>
      <c r="R23" s="144"/>
      <c r="S23" s="144"/>
      <c r="T23" s="144"/>
      <c r="U23" s="144"/>
      <c r="V23" s="144"/>
      <c r="W23" s="144"/>
      <c r="X23" s="144"/>
      <c r="Y23" s="144"/>
      <c r="Z23" s="144"/>
      <c r="AA23" s="488"/>
      <c r="AB23" s="1051">
        <v>1</v>
      </c>
      <c r="AC23" s="1052"/>
      <c r="AD23" s="1053"/>
      <c r="AE23" s="1054">
        <v>1</v>
      </c>
      <c r="AF23" s="1052"/>
      <c r="AG23" s="1053"/>
      <c r="AH23" s="1054">
        <v>0</v>
      </c>
      <c r="AI23" s="1052"/>
      <c r="AJ23" s="1055"/>
      <c r="AK23" s="331">
        <f>SUM(表05!AK23,表06!AK23,表07!AK23,表09!AK23,表11!AK23)</f>
        <v>92</v>
      </c>
      <c r="AL23" s="331"/>
      <c r="AM23" s="331"/>
      <c r="AN23" s="331"/>
      <c r="AO23" s="331"/>
      <c r="AP23" s="331"/>
      <c r="AQ23" s="331"/>
      <c r="AR23" s="331"/>
      <c r="AS23" s="331"/>
      <c r="AT23" s="331"/>
      <c r="AU23" s="331"/>
      <c r="AV23" s="331"/>
      <c r="AW23" s="540">
        <f>SUM(表05!AW23,表06!AW23,表07!AW23,表09!AW23,表11!AW23)</f>
        <v>0</v>
      </c>
      <c r="AX23" s="543"/>
      <c r="AY23" s="543"/>
      <c r="AZ23" s="543"/>
      <c r="BA23" s="543"/>
      <c r="BB23" s="543"/>
      <c r="BC23" s="543"/>
      <c r="BD23" s="543"/>
      <c r="BE23" s="543"/>
      <c r="BF23" s="543"/>
      <c r="BG23" s="543"/>
      <c r="BH23" s="544"/>
      <c r="BI23" s="331">
        <f t="shared" si="0"/>
        <v>92</v>
      </c>
      <c r="BJ23" s="332"/>
      <c r="BK23" s="332"/>
      <c r="BL23" s="332"/>
      <c r="BM23" s="332"/>
      <c r="BN23" s="332"/>
      <c r="BO23" s="332"/>
      <c r="BP23" s="332"/>
      <c r="BQ23" s="332"/>
      <c r="BR23" s="332"/>
      <c r="BS23" s="332"/>
      <c r="BT23" s="332"/>
      <c r="BU23" s="331">
        <f>SUM(表05!BU23,表06!BU23,表07!BU23,表09!BU23,表11!BU23)</f>
        <v>0</v>
      </c>
      <c r="BV23" s="331"/>
      <c r="BW23" s="331"/>
      <c r="BX23" s="331"/>
      <c r="BY23" s="331"/>
      <c r="BZ23" s="331"/>
      <c r="CA23" s="331"/>
      <c r="CB23" s="331"/>
      <c r="CC23" s="331"/>
      <c r="CD23" s="331"/>
      <c r="CE23" s="331"/>
      <c r="CF23" s="331"/>
      <c r="CG23" s="331">
        <f>SUM(表05!CG23,表06!CG23,表07!CG23,表09!CG23,表11!CG23)</f>
        <v>6202039</v>
      </c>
      <c r="CH23" s="331"/>
      <c r="CI23" s="331"/>
      <c r="CJ23" s="331"/>
      <c r="CK23" s="331"/>
      <c r="CL23" s="331"/>
      <c r="CM23" s="331"/>
      <c r="CN23" s="331"/>
      <c r="CO23" s="331"/>
      <c r="CP23" s="331"/>
      <c r="CQ23" s="331"/>
      <c r="CR23" s="331"/>
      <c r="CS23" s="331"/>
      <c r="CT23" s="331"/>
      <c r="CU23" s="331"/>
      <c r="CV23" s="276"/>
      <c r="CW23" s="276"/>
      <c r="CX23" s="276"/>
      <c r="CY23" s="276"/>
      <c r="CZ23" s="276"/>
      <c r="DA23" s="276"/>
      <c r="DB23" s="276"/>
      <c r="DC23" s="276"/>
      <c r="DD23" s="276"/>
      <c r="DE23" s="276"/>
      <c r="DF23" s="276"/>
      <c r="DG23" s="276"/>
      <c r="DH23" s="276"/>
      <c r="DI23" s="276"/>
      <c r="DJ23" s="677"/>
    </row>
    <row r="24" spans="1:114" ht="15" customHeight="1">
      <c r="A24" s="760"/>
      <c r="B24" s="761"/>
      <c r="C24" s="761"/>
      <c r="D24" s="761"/>
      <c r="E24" s="761"/>
      <c r="F24" s="762"/>
      <c r="G24" s="143" t="s">
        <v>4419</v>
      </c>
      <c r="H24" s="144"/>
      <c r="I24" s="144"/>
      <c r="J24" s="144"/>
      <c r="K24" s="144"/>
      <c r="L24" s="144"/>
      <c r="M24" s="144"/>
      <c r="N24" s="144"/>
      <c r="O24" s="144"/>
      <c r="P24" s="144"/>
      <c r="Q24" s="144"/>
      <c r="R24" s="144"/>
      <c r="S24" s="144"/>
      <c r="T24" s="144"/>
      <c r="U24" s="144"/>
      <c r="V24" s="144"/>
      <c r="W24" s="144"/>
      <c r="X24" s="144"/>
      <c r="Y24" s="144"/>
      <c r="Z24" s="144"/>
      <c r="AA24" s="488"/>
      <c r="AB24" s="1051">
        <v>1</v>
      </c>
      <c r="AC24" s="1052"/>
      <c r="AD24" s="1053"/>
      <c r="AE24" s="1054">
        <v>2</v>
      </c>
      <c r="AF24" s="1052"/>
      <c r="AG24" s="1053"/>
      <c r="AH24" s="1054">
        <v>0</v>
      </c>
      <c r="AI24" s="1052"/>
      <c r="AJ24" s="1055"/>
      <c r="AK24" s="331">
        <f>SUM(表05!AK24,表06!AK24,表07!AK24,表09!AK24,表11!AK24)</f>
        <v>25</v>
      </c>
      <c r="AL24" s="331"/>
      <c r="AM24" s="331"/>
      <c r="AN24" s="331"/>
      <c r="AO24" s="331"/>
      <c r="AP24" s="331"/>
      <c r="AQ24" s="331"/>
      <c r="AR24" s="331"/>
      <c r="AS24" s="331"/>
      <c r="AT24" s="331"/>
      <c r="AU24" s="331"/>
      <c r="AV24" s="331"/>
      <c r="AW24" s="540">
        <f>SUM(表05!AW24,表06!AW24,表07!AW24,表09!AW24,表11!AW24)</f>
        <v>0</v>
      </c>
      <c r="AX24" s="543"/>
      <c r="AY24" s="543"/>
      <c r="AZ24" s="543"/>
      <c r="BA24" s="543"/>
      <c r="BB24" s="543"/>
      <c r="BC24" s="543"/>
      <c r="BD24" s="543"/>
      <c r="BE24" s="543"/>
      <c r="BF24" s="543"/>
      <c r="BG24" s="543"/>
      <c r="BH24" s="544"/>
      <c r="BI24" s="331">
        <f t="shared" si="0"/>
        <v>25</v>
      </c>
      <c r="BJ24" s="332"/>
      <c r="BK24" s="332"/>
      <c r="BL24" s="332"/>
      <c r="BM24" s="332"/>
      <c r="BN24" s="332"/>
      <c r="BO24" s="332"/>
      <c r="BP24" s="332"/>
      <c r="BQ24" s="332"/>
      <c r="BR24" s="332"/>
      <c r="BS24" s="332"/>
      <c r="BT24" s="332"/>
      <c r="BU24" s="331">
        <f>SUM(表05!BU24,表06!BU24,表07!BU24,表09!BU24,表11!BU24)</f>
        <v>0</v>
      </c>
      <c r="BV24" s="331"/>
      <c r="BW24" s="331"/>
      <c r="BX24" s="331"/>
      <c r="BY24" s="331"/>
      <c r="BZ24" s="331"/>
      <c r="CA24" s="331"/>
      <c r="CB24" s="331"/>
      <c r="CC24" s="331"/>
      <c r="CD24" s="331"/>
      <c r="CE24" s="331"/>
      <c r="CF24" s="331"/>
      <c r="CG24" s="331">
        <f>SUM(表05!CG24,表06!CG24,表07!CG24,表09!CG24,表11!CG24)</f>
        <v>3949057</v>
      </c>
      <c r="CH24" s="331"/>
      <c r="CI24" s="331"/>
      <c r="CJ24" s="331"/>
      <c r="CK24" s="331"/>
      <c r="CL24" s="331"/>
      <c r="CM24" s="331"/>
      <c r="CN24" s="331"/>
      <c r="CO24" s="331"/>
      <c r="CP24" s="331"/>
      <c r="CQ24" s="331"/>
      <c r="CR24" s="331"/>
      <c r="CS24" s="331"/>
      <c r="CT24" s="331"/>
      <c r="CU24" s="331"/>
      <c r="CV24" s="276"/>
      <c r="CW24" s="276"/>
      <c r="CX24" s="276"/>
      <c r="CY24" s="276"/>
      <c r="CZ24" s="276"/>
      <c r="DA24" s="276"/>
      <c r="DB24" s="276"/>
      <c r="DC24" s="276"/>
      <c r="DD24" s="276"/>
      <c r="DE24" s="276"/>
      <c r="DF24" s="276"/>
      <c r="DG24" s="276"/>
      <c r="DH24" s="276"/>
      <c r="DI24" s="276"/>
      <c r="DJ24" s="677"/>
    </row>
    <row r="25" spans="1:114" ht="21.75" customHeight="1" thickBot="1">
      <c r="A25" s="760"/>
      <c r="B25" s="761"/>
      <c r="C25" s="761"/>
      <c r="D25" s="761"/>
      <c r="E25" s="761"/>
      <c r="F25" s="762"/>
      <c r="G25" s="143" t="s">
        <v>336</v>
      </c>
      <c r="H25" s="144"/>
      <c r="I25" s="144"/>
      <c r="J25" s="144"/>
      <c r="K25" s="144"/>
      <c r="L25" s="144"/>
      <c r="M25" s="144"/>
      <c r="N25" s="144"/>
      <c r="O25" s="144"/>
      <c r="P25" s="144"/>
      <c r="Q25" s="144"/>
      <c r="R25" s="144"/>
      <c r="S25" s="144"/>
      <c r="T25" s="144"/>
      <c r="U25" s="144"/>
      <c r="V25" s="144"/>
      <c r="W25" s="144"/>
      <c r="X25" s="144"/>
      <c r="Y25" s="144"/>
      <c r="Z25" s="144"/>
      <c r="AA25" s="488"/>
      <c r="AB25" s="1056">
        <v>1</v>
      </c>
      <c r="AC25" s="1057"/>
      <c r="AD25" s="1058"/>
      <c r="AE25" s="1059">
        <v>3</v>
      </c>
      <c r="AF25" s="1057"/>
      <c r="AG25" s="1058"/>
      <c r="AH25" s="1059">
        <v>0</v>
      </c>
      <c r="AI25" s="1057"/>
      <c r="AJ25" s="1060"/>
      <c r="AK25" s="519">
        <f>SUM(AK13:AV24)</f>
        <v>143627</v>
      </c>
      <c r="AL25" s="554"/>
      <c r="AM25" s="554"/>
      <c r="AN25" s="554"/>
      <c r="AO25" s="554"/>
      <c r="AP25" s="554"/>
      <c r="AQ25" s="554"/>
      <c r="AR25" s="554"/>
      <c r="AS25" s="554"/>
      <c r="AT25" s="554"/>
      <c r="AU25" s="554"/>
      <c r="AV25" s="555"/>
      <c r="AW25" s="519">
        <f>SUM(AW13:BH24)</f>
        <v>12559</v>
      </c>
      <c r="AX25" s="554"/>
      <c r="AY25" s="554"/>
      <c r="AZ25" s="554"/>
      <c r="BA25" s="554"/>
      <c r="BB25" s="554"/>
      <c r="BC25" s="554"/>
      <c r="BD25" s="554"/>
      <c r="BE25" s="554"/>
      <c r="BF25" s="554"/>
      <c r="BG25" s="554"/>
      <c r="BH25" s="555"/>
      <c r="BI25" s="519">
        <f>SUM(BI13:BT24)</f>
        <v>156186</v>
      </c>
      <c r="BJ25" s="554"/>
      <c r="BK25" s="554"/>
      <c r="BL25" s="554"/>
      <c r="BM25" s="554"/>
      <c r="BN25" s="554"/>
      <c r="BO25" s="554"/>
      <c r="BP25" s="554"/>
      <c r="BQ25" s="554"/>
      <c r="BR25" s="554"/>
      <c r="BS25" s="554"/>
      <c r="BT25" s="555"/>
      <c r="BU25" s="519">
        <f>SUM(BU13:CF24)</f>
        <v>122</v>
      </c>
      <c r="BV25" s="554"/>
      <c r="BW25" s="554"/>
      <c r="BX25" s="554"/>
      <c r="BY25" s="554"/>
      <c r="BZ25" s="554"/>
      <c r="CA25" s="554"/>
      <c r="CB25" s="554"/>
      <c r="CC25" s="554"/>
      <c r="CD25" s="554"/>
      <c r="CE25" s="554"/>
      <c r="CF25" s="555"/>
      <c r="CG25" s="519">
        <f>SUM(CG13:CU24)</f>
        <v>560819372</v>
      </c>
      <c r="CH25" s="520"/>
      <c r="CI25" s="520"/>
      <c r="CJ25" s="520"/>
      <c r="CK25" s="520"/>
      <c r="CL25" s="520"/>
      <c r="CM25" s="520"/>
      <c r="CN25" s="520"/>
      <c r="CO25" s="520"/>
      <c r="CP25" s="520"/>
      <c r="CQ25" s="520"/>
      <c r="CR25" s="520"/>
      <c r="CS25" s="520"/>
      <c r="CT25" s="520"/>
      <c r="CU25" s="556"/>
      <c r="CV25" s="691"/>
      <c r="CW25" s="845"/>
      <c r="CX25" s="845"/>
      <c r="CY25" s="845"/>
      <c r="CZ25" s="845"/>
      <c r="DA25" s="845"/>
      <c r="DB25" s="845"/>
      <c r="DC25" s="845"/>
      <c r="DD25" s="845"/>
      <c r="DE25" s="845"/>
      <c r="DF25" s="845"/>
      <c r="DG25" s="845"/>
      <c r="DH25" s="845"/>
      <c r="DI25" s="845"/>
      <c r="DJ25" s="846"/>
    </row>
    <row r="26" spans="1:114" ht="9" customHeight="1" thickBot="1">
      <c r="A26" s="760"/>
      <c r="B26" s="761"/>
      <c r="C26" s="761"/>
      <c r="D26" s="761"/>
      <c r="E26" s="761"/>
      <c r="F26" s="762"/>
      <c r="G26" s="649"/>
      <c r="H26" s="205"/>
      <c r="I26" s="205"/>
      <c r="J26" s="205"/>
      <c r="K26" s="205"/>
      <c r="L26" s="205"/>
      <c r="M26" s="205"/>
      <c r="N26" s="205"/>
      <c r="O26" s="205"/>
      <c r="P26" s="205"/>
      <c r="Q26" s="205"/>
      <c r="R26" s="205"/>
      <c r="S26" s="205"/>
      <c r="T26" s="205"/>
      <c r="U26" s="205"/>
      <c r="V26" s="205"/>
      <c r="W26" s="205"/>
      <c r="X26" s="205"/>
      <c r="Y26" s="205"/>
      <c r="Z26" s="205"/>
      <c r="AA26" s="205"/>
      <c r="AB26" s="811"/>
      <c r="AC26" s="811"/>
      <c r="AD26" s="811"/>
      <c r="AE26" s="811"/>
      <c r="AF26" s="811"/>
      <c r="AG26" s="811"/>
      <c r="AH26" s="811"/>
      <c r="AI26" s="811"/>
      <c r="AJ26" s="811"/>
      <c r="AK26" s="811"/>
      <c r="AL26" s="811"/>
      <c r="AM26" s="811"/>
      <c r="AN26" s="811"/>
      <c r="AO26" s="811"/>
      <c r="AP26" s="811"/>
      <c r="AQ26" s="811"/>
      <c r="AR26" s="811"/>
      <c r="AS26" s="811"/>
      <c r="AT26" s="811"/>
      <c r="AU26" s="811"/>
      <c r="AV26" s="811"/>
      <c r="AW26" s="811"/>
      <c r="AX26" s="811"/>
      <c r="AY26" s="811"/>
      <c r="AZ26" s="811"/>
      <c r="BA26" s="811"/>
      <c r="BB26" s="811"/>
      <c r="BC26" s="811"/>
      <c r="BD26" s="811"/>
      <c r="BE26" s="811"/>
      <c r="BF26" s="811"/>
      <c r="BG26" s="811"/>
      <c r="BH26" s="811"/>
      <c r="BI26" s="811"/>
      <c r="BJ26" s="811"/>
      <c r="BK26" s="811"/>
      <c r="BL26" s="811"/>
      <c r="BM26" s="811"/>
      <c r="BN26" s="811"/>
      <c r="BO26" s="811"/>
      <c r="BP26" s="811"/>
      <c r="BQ26" s="811"/>
      <c r="BR26" s="811"/>
      <c r="BS26" s="811"/>
      <c r="BT26" s="811"/>
      <c r="BU26" s="811"/>
      <c r="BV26" s="811"/>
      <c r="BW26" s="811"/>
      <c r="BX26" s="811"/>
      <c r="BY26" s="811"/>
      <c r="BZ26" s="811"/>
      <c r="CA26" s="811"/>
      <c r="CB26" s="811"/>
      <c r="CC26" s="811"/>
      <c r="CD26" s="811"/>
      <c r="CE26" s="811"/>
      <c r="CF26" s="811"/>
      <c r="CG26" s="811"/>
      <c r="CH26" s="811"/>
      <c r="CI26" s="811"/>
      <c r="CJ26" s="811"/>
      <c r="CK26" s="811"/>
      <c r="CL26" s="811"/>
      <c r="CM26" s="811"/>
      <c r="CN26" s="811"/>
      <c r="CO26" s="811"/>
      <c r="CP26" s="811"/>
      <c r="CQ26" s="811"/>
      <c r="CR26" s="811"/>
      <c r="CS26" s="811"/>
      <c r="CT26" s="811"/>
      <c r="CU26" s="811"/>
      <c r="CV26" s="811"/>
      <c r="CW26" s="811"/>
      <c r="CX26" s="811"/>
      <c r="CY26" s="811"/>
      <c r="CZ26" s="811"/>
      <c r="DA26" s="811"/>
      <c r="DB26" s="811"/>
      <c r="DC26" s="811"/>
      <c r="DD26" s="811"/>
      <c r="DE26" s="811"/>
      <c r="DF26" s="811"/>
      <c r="DG26" s="811"/>
      <c r="DH26" s="811"/>
      <c r="DI26" s="811"/>
      <c r="DJ26" s="811"/>
    </row>
    <row r="27" spans="1:114" ht="21.75" customHeight="1">
      <c r="A27" s="760"/>
      <c r="B27" s="761"/>
      <c r="C27" s="761"/>
      <c r="D27" s="761"/>
      <c r="E27" s="761"/>
      <c r="F27" s="762"/>
      <c r="G27" s="143" t="s">
        <v>11</v>
      </c>
      <c r="H27" s="144"/>
      <c r="I27" s="144"/>
      <c r="J27" s="144"/>
      <c r="K27" s="144"/>
      <c r="L27" s="144"/>
      <c r="M27" s="144"/>
      <c r="N27" s="144"/>
      <c r="O27" s="144"/>
      <c r="P27" s="144"/>
      <c r="Q27" s="144"/>
      <c r="R27" s="144"/>
      <c r="S27" s="144"/>
      <c r="T27" s="144"/>
      <c r="U27" s="144"/>
      <c r="V27" s="144"/>
      <c r="W27" s="144"/>
      <c r="X27" s="144"/>
      <c r="Y27" s="144"/>
      <c r="Z27" s="144"/>
      <c r="AA27" s="488"/>
      <c r="AB27" s="1046">
        <v>1</v>
      </c>
      <c r="AC27" s="1047"/>
      <c r="AD27" s="1048"/>
      <c r="AE27" s="1049">
        <v>4</v>
      </c>
      <c r="AF27" s="1047"/>
      <c r="AG27" s="1048"/>
      <c r="AH27" s="1049">
        <v>0</v>
      </c>
      <c r="AI27" s="1047"/>
      <c r="AJ27" s="1050"/>
      <c r="AK27" s="537">
        <f>SUM(AK13:AV15)</f>
        <v>84185</v>
      </c>
      <c r="AL27" s="880"/>
      <c r="AM27" s="880"/>
      <c r="AN27" s="880"/>
      <c r="AO27" s="880"/>
      <c r="AP27" s="880"/>
      <c r="AQ27" s="880"/>
      <c r="AR27" s="880"/>
      <c r="AS27" s="880"/>
      <c r="AT27" s="880"/>
      <c r="AU27" s="880"/>
      <c r="AV27" s="885"/>
      <c r="AW27" s="537">
        <f>SUM(AW13:BH15)</f>
        <v>8250</v>
      </c>
      <c r="AX27" s="880"/>
      <c r="AY27" s="880"/>
      <c r="AZ27" s="880"/>
      <c r="BA27" s="880"/>
      <c r="BB27" s="880"/>
      <c r="BC27" s="880"/>
      <c r="BD27" s="880"/>
      <c r="BE27" s="880"/>
      <c r="BF27" s="880"/>
      <c r="BG27" s="880"/>
      <c r="BH27" s="885"/>
      <c r="BI27" s="537">
        <f>SUM(AK27:BH27)</f>
        <v>92435</v>
      </c>
      <c r="BJ27" s="880"/>
      <c r="BK27" s="880"/>
      <c r="BL27" s="880"/>
      <c r="BM27" s="880"/>
      <c r="BN27" s="880"/>
      <c r="BO27" s="880"/>
      <c r="BP27" s="880"/>
      <c r="BQ27" s="880"/>
      <c r="BR27" s="880"/>
      <c r="BS27" s="880"/>
      <c r="BT27" s="885"/>
      <c r="BU27" s="537">
        <f>SUM(BU13:CF15)</f>
        <v>122</v>
      </c>
      <c r="BV27" s="880"/>
      <c r="BW27" s="880"/>
      <c r="BX27" s="880"/>
      <c r="BY27" s="880"/>
      <c r="BZ27" s="880"/>
      <c r="CA27" s="880"/>
      <c r="CB27" s="880"/>
      <c r="CC27" s="880"/>
      <c r="CD27" s="880"/>
      <c r="CE27" s="880"/>
      <c r="CF27" s="885"/>
      <c r="CG27" s="537">
        <f>SUM(CG13:CU15)</f>
        <v>179948096</v>
      </c>
      <c r="CH27" s="538"/>
      <c r="CI27" s="538"/>
      <c r="CJ27" s="538"/>
      <c r="CK27" s="538"/>
      <c r="CL27" s="538"/>
      <c r="CM27" s="538"/>
      <c r="CN27" s="538"/>
      <c r="CO27" s="538"/>
      <c r="CP27" s="538"/>
      <c r="CQ27" s="538"/>
      <c r="CR27" s="538"/>
      <c r="CS27" s="538"/>
      <c r="CT27" s="538"/>
      <c r="CU27" s="580"/>
      <c r="CV27" s="829"/>
      <c r="CW27" s="830"/>
      <c r="CX27" s="830"/>
      <c r="CY27" s="830"/>
      <c r="CZ27" s="830"/>
      <c r="DA27" s="830"/>
      <c r="DB27" s="830"/>
      <c r="DC27" s="830"/>
      <c r="DD27" s="830"/>
      <c r="DE27" s="830"/>
      <c r="DF27" s="830"/>
      <c r="DG27" s="830"/>
      <c r="DH27" s="830"/>
      <c r="DI27" s="830"/>
      <c r="DJ27" s="831"/>
    </row>
    <row r="28" spans="1:114" ht="21.75" customHeight="1">
      <c r="A28" s="760"/>
      <c r="B28" s="761"/>
      <c r="C28" s="761"/>
      <c r="D28" s="761"/>
      <c r="E28" s="761"/>
      <c r="F28" s="762"/>
      <c r="G28" s="143" t="s">
        <v>12</v>
      </c>
      <c r="H28" s="144"/>
      <c r="I28" s="144"/>
      <c r="J28" s="144"/>
      <c r="K28" s="144"/>
      <c r="L28" s="144"/>
      <c r="M28" s="144"/>
      <c r="N28" s="144"/>
      <c r="O28" s="144"/>
      <c r="P28" s="144"/>
      <c r="Q28" s="144"/>
      <c r="R28" s="144"/>
      <c r="S28" s="144"/>
      <c r="T28" s="144"/>
      <c r="U28" s="144"/>
      <c r="V28" s="144"/>
      <c r="W28" s="144"/>
      <c r="X28" s="144"/>
      <c r="Y28" s="144"/>
      <c r="Z28" s="144"/>
      <c r="AA28" s="488"/>
      <c r="AB28" s="1051">
        <v>1</v>
      </c>
      <c r="AC28" s="1052"/>
      <c r="AD28" s="1053"/>
      <c r="AE28" s="1054">
        <v>5</v>
      </c>
      <c r="AF28" s="1052"/>
      <c r="AG28" s="1053"/>
      <c r="AH28" s="1054">
        <v>0</v>
      </c>
      <c r="AI28" s="1052"/>
      <c r="AJ28" s="1055"/>
      <c r="AK28" s="540">
        <f>SUM(AK16:AV19)</f>
        <v>53725</v>
      </c>
      <c r="AL28" s="541"/>
      <c r="AM28" s="541"/>
      <c r="AN28" s="541"/>
      <c r="AO28" s="541"/>
      <c r="AP28" s="541"/>
      <c r="AQ28" s="541"/>
      <c r="AR28" s="541"/>
      <c r="AS28" s="541"/>
      <c r="AT28" s="541"/>
      <c r="AU28" s="541"/>
      <c r="AV28" s="542"/>
      <c r="AW28" s="540">
        <f>SUM(AW16:BH19)</f>
        <v>4309</v>
      </c>
      <c r="AX28" s="541"/>
      <c r="AY28" s="541"/>
      <c r="AZ28" s="541"/>
      <c r="BA28" s="541"/>
      <c r="BB28" s="541"/>
      <c r="BC28" s="541"/>
      <c r="BD28" s="541"/>
      <c r="BE28" s="541"/>
      <c r="BF28" s="541"/>
      <c r="BG28" s="541"/>
      <c r="BH28" s="542"/>
      <c r="BI28" s="540">
        <f>SUM(AK28:BH28)</f>
        <v>58034</v>
      </c>
      <c r="BJ28" s="541"/>
      <c r="BK28" s="541"/>
      <c r="BL28" s="541"/>
      <c r="BM28" s="541"/>
      <c r="BN28" s="541"/>
      <c r="BO28" s="541"/>
      <c r="BP28" s="541"/>
      <c r="BQ28" s="541"/>
      <c r="BR28" s="541"/>
      <c r="BS28" s="541"/>
      <c r="BT28" s="542"/>
      <c r="BU28" s="540">
        <f>SUM(BU16:CF19)</f>
        <v>0</v>
      </c>
      <c r="BV28" s="541"/>
      <c r="BW28" s="541"/>
      <c r="BX28" s="541"/>
      <c r="BY28" s="541"/>
      <c r="BZ28" s="541"/>
      <c r="CA28" s="541"/>
      <c r="CB28" s="541"/>
      <c r="CC28" s="541"/>
      <c r="CD28" s="541"/>
      <c r="CE28" s="541"/>
      <c r="CF28" s="542"/>
      <c r="CG28" s="540">
        <f>SUM(CG16:CU19)</f>
        <v>290988356</v>
      </c>
      <c r="CH28" s="543"/>
      <c r="CI28" s="543"/>
      <c r="CJ28" s="543"/>
      <c r="CK28" s="543"/>
      <c r="CL28" s="543"/>
      <c r="CM28" s="543"/>
      <c r="CN28" s="543"/>
      <c r="CO28" s="543"/>
      <c r="CP28" s="543"/>
      <c r="CQ28" s="543"/>
      <c r="CR28" s="543"/>
      <c r="CS28" s="543"/>
      <c r="CT28" s="543"/>
      <c r="CU28" s="544"/>
      <c r="CV28" s="676"/>
      <c r="CW28" s="837"/>
      <c r="CX28" s="837"/>
      <c r="CY28" s="837"/>
      <c r="CZ28" s="837"/>
      <c r="DA28" s="837"/>
      <c r="DB28" s="837"/>
      <c r="DC28" s="837"/>
      <c r="DD28" s="837"/>
      <c r="DE28" s="837"/>
      <c r="DF28" s="837"/>
      <c r="DG28" s="837"/>
      <c r="DH28" s="837"/>
      <c r="DI28" s="837"/>
      <c r="DJ28" s="838"/>
    </row>
    <row r="29" spans="1:114" ht="15" customHeight="1">
      <c r="A29" s="760"/>
      <c r="B29" s="761"/>
      <c r="C29" s="761"/>
      <c r="D29" s="761"/>
      <c r="E29" s="761"/>
      <c r="F29" s="762"/>
      <c r="G29" s="143" t="s">
        <v>9</v>
      </c>
      <c r="H29" s="144"/>
      <c r="I29" s="144"/>
      <c r="J29" s="144"/>
      <c r="K29" s="144"/>
      <c r="L29" s="144"/>
      <c r="M29" s="144"/>
      <c r="N29" s="144"/>
      <c r="O29" s="144"/>
      <c r="P29" s="144"/>
      <c r="Q29" s="144"/>
      <c r="R29" s="144"/>
      <c r="S29" s="144"/>
      <c r="T29" s="144"/>
      <c r="U29" s="144"/>
      <c r="V29" s="144"/>
      <c r="W29" s="144"/>
      <c r="X29" s="144"/>
      <c r="Y29" s="144"/>
      <c r="Z29" s="144"/>
      <c r="AA29" s="488"/>
      <c r="AB29" s="1051">
        <v>1</v>
      </c>
      <c r="AC29" s="1052"/>
      <c r="AD29" s="1053"/>
      <c r="AE29" s="1054">
        <v>6</v>
      </c>
      <c r="AF29" s="1052"/>
      <c r="AG29" s="1053"/>
      <c r="AH29" s="1054">
        <v>0</v>
      </c>
      <c r="AI29" s="1052"/>
      <c r="AJ29" s="1055"/>
      <c r="AK29" s="540">
        <f>AK20</f>
        <v>3088</v>
      </c>
      <c r="AL29" s="541"/>
      <c r="AM29" s="541"/>
      <c r="AN29" s="541"/>
      <c r="AO29" s="541"/>
      <c r="AP29" s="541"/>
      <c r="AQ29" s="541"/>
      <c r="AR29" s="541"/>
      <c r="AS29" s="541"/>
      <c r="AT29" s="541"/>
      <c r="AU29" s="541"/>
      <c r="AV29" s="542"/>
      <c r="AW29" s="540">
        <f>AW20</f>
        <v>0</v>
      </c>
      <c r="AX29" s="541"/>
      <c r="AY29" s="541"/>
      <c r="AZ29" s="541"/>
      <c r="BA29" s="541"/>
      <c r="BB29" s="541"/>
      <c r="BC29" s="541"/>
      <c r="BD29" s="541"/>
      <c r="BE29" s="541"/>
      <c r="BF29" s="541"/>
      <c r="BG29" s="541"/>
      <c r="BH29" s="542"/>
      <c r="BI29" s="540">
        <f>SUM(AK29:BH29)</f>
        <v>3088</v>
      </c>
      <c r="BJ29" s="541"/>
      <c r="BK29" s="541"/>
      <c r="BL29" s="541"/>
      <c r="BM29" s="541"/>
      <c r="BN29" s="541"/>
      <c r="BO29" s="541"/>
      <c r="BP29" s="541"/>
      <c r="BQ29" s="541"/>
      <c r="BR29" s="541"/>
      <c r="BS29" s="541"/>
      <c r="BT29" s="542"/>
      <c r="BU29" s="540">
        <f>BU20</f>
        <v>0</v>
      </c>
      <c r="BV29" s="541"/>
      <c r="BW29" s="541"/>
      <c r="BX29" s="541"/>
      <c r="BY29" s="541"/>
      <c r="BZ29" s="541"/>
      <c r="CA29" s="541"/>
      <c r="CB29" s="541"/>
      <c r="CC29" s="541"/>
      <c r="CD29" s="541"/>
      <c r="CE29" s="541"/>
      <c r="CF29" s="542"/>
      <c r="CG29" s="540">
        <f>CG20</f>
        <v>32108995</v>
      </c>
      <c r="CH29" s="543"/>
      <c r="CI29" s="543"/>
      <c r="CJ29" s="543"/>
      <c r="CK29" s="543"/>
      <c r="CL29" s="543"/>
      <c r="CM29" s="543"/>
      <c r="CN29" s="543"/>
      <c r="CO29" s="543"/>
      <c r="CP29" s="543"/>
      <c r="CQ29" s="543"/>
      <c r="CR29" s="543"/>
      <c r="CS29" s="543"/>
      <c r="CT29" s="543"/>
      <c r="CU29" s="544"/>
      <c r="CV29" s="676"/>
      <c r="CW29" s="837"/>
      <c r="CX29" s="837"/>
      <c r="CY29" s="837"/>
      <c r="CZ29" s="837"/>
      <c r="DA29" s="837"/>
      <c r="DB29" s="837"/>
      <c r="DC29" s="837"/>
      <c r="DD29" s="837"/>
      <c r="DE29" s="837"/>
      <c r="DF29" s="837"/>
      <c r="DG29" s="837"/>
      <c r="DH29" s="837"/>
      <c r="DI29" s="837"/>
      <c r="DJ29" s="838"/>
    </row>
    <row r="30" spans="1:114" ht="21.75" customHeight="1" thickBot="1">
      <c r="A30" s="773"/>
      <c r="B30" s="774"/>
      <c r="C30" s="774"/>
      <c r="D30" s="774"/>
      <c r="E30" s="774"/>
      <c r="F30" s="775"/>
      <c r="G30" s="143" t="s">
        <v>10</v>
      </c>
      <c r="H30" s="144"/>
      <c r="I30" s="144"/>
      <c r="J30" s="144"/>
      <c r="K30" s="144"/>
      <c r="L30" s="144"/>
      <c r="M30" s="144"/>
      <c r="N30" s="144"/>
      <c r="O30" s="144"/>
      <c r="P30" s="144"/>
      <c r="Q30" s="144"/>
      <c r="R30" s="144"/>
      <c r="S30" s="144"/>
      <c r="T30" s="144"/>
      <c r="U30" s="144"/>
      <c r="V30" s="144"/>
      <c r="W30" s="144"/>
      <c r="X30" s="144"/>
      <c r="Y30" s="144"/>
      <c r="Z30" s="144"/>
      <c r="AA30" s="488"/>
      <c r="AB30" s="1056">
        <v>1</v>
      </c>
      <c r="AC30" s="1057"/>
      <c r="AD30" s="1058"/>
      <c r="AE30" s="1059">
        <v>7</v>
      </c>
      <c r="AF30" s="1057"/>
      <c r="AG30" s="1058"/>
      <c r="AH30" s="1059">
        <v>0</v>
      </c>
      <c r="AI30" s="1057"/>
      <c r="AJ30" s="1060"/>
      <c r="AK30" s="519">
        <f>SUM(AK21:AV24)</f>
        <v>2629</v>
      </c>
      <c r="AL30" s="554"/>
      <c r="AM30" s="554"/>
      <c r="AN30" s="554"/>
      <c r="AO30" s="554"/>
      <c r="AP30" s="554"/>
      <c r="AQ30" s="554"/>
      <c r="AR30" s="554"/>
      <c r="AS30" s="554"/>
      <c r="AT30" s="554"/>
      <c r="AU30" s="554"/>
      <c r="AV30" s="555"/>
      <c r="AW30" s="519">
        <f>SUM(AW21:BH24)</f>
        <v>0</v>
      </c>
      <c r="AX30" s="554"/>
      <c r="AY30" s="554"/>
      <c r="AZ30" s="554"/>
      <c r="BA30" s="554"/>
      <c r="BB30" s="554"/>
      <c r="BC30" s="554"/>
      <c r="BD30" s="554"/>
      <c r="BE30" s="554"/>
      <c r="BF30" s="554"/>
      <c r="BG30" s="554"/>
      <c r="BH30" s="555"/>
      <c r="BI30" s="519">
        <f>SUM(AK30:BH30)</f>
        <v>2629</v>
      </c>
      <c r="BJ30" s="554"/>
      <c r="BK30" s="554"/>
      <c r="BL30" s="554"/>
      <c r="BM30" s="554"/>
      <c r="BN30" s="554"/>
      <c r="BO30" s="554"/>
      <c r="BP30" s="554"/>
      <c r="BQ30" s="554"/>
      <c r="BR30" s="554"/>
      <c r="BS30" s="554"/>
      <c r="BT30" s="555"/>
      <c r="BU30" s="519">
        <f>SUM(BU21:CF24)</f>
        <v>0</v>
      </c>
      <c r="BV30" s="554"/>
      <c r="BW30" s="554"/>
      <c r="BX30" s="554"/>
      <c r="BY30" s="554"/>
      <c r="BZ30" s="554"/>
      <c r="CA30" s="554"/>
      <c r="CB30" s="554"/>
      <c r="CC30" s="554"/>
      <c r="CD30" s="554"/>
      <c r="CE30" s="554"/>
      <c r="CF30" s="555"/>
      <c r="CG30" s="519">
        <f>SUM(CG21:CU24)</f>
        <v>57773925</v>
      </c>
      <c r="CH30" s="520"/>
      <c r="CI30" s="520"/>
      <c r="CJ30" s="520"/>
      <c r="CK30" s="520"/>
      <c r="CL30" s="520"/>
      <c r="CM30" s="520"/>
      <c r="CN30" s="520"/>
      <c r="CO30" s="520"/>
      <c r="CP30" s="520"/>
      <c r="CQ30" s="520"/>
      <c r="CR30" s="520"/>
      <c r="CS30" s="520"/>
      <c r="CT30" s="520"/>
      <c r="CU30" s="556"/>
      <c r="CV30" s="691"/>
      <c r="CW30" s="845"/>
      <c r="CX30" s="845"/>
      <c r="CY30" s="845"/>
      <c r="CZ30" s="845"/>
      <c r="DA30" s="845"/>
      <c r="DB30" s="845"/>
      <c r="DC30" s="845"/>
      <c r="DD30" s="845"/>
      <c r="DE30" s="845"/>
      <c r="DF30" s="845"/>
      <c r="DG30" s="845"/>
      <c r="DH30" s="845"/>
      <c r="DI30" s="845"/>
      <c r="DJ30" s="846"/>
    </row>
    <row r="31" spans="1:114" ht="8.25" customHeight="1" thickBot="1">
      <c r="AB31" s="1061"/>
      <c r="AC31" s="1061"/>
      <c r="AD31" s="1061"/>
      <c r="AE31" s="1061"/>
      <c r="AF31" s="1061"/>
      <c r="AG31" s="1061"/>
      <c r="AH31" s="1061"/>
      <c r="AI31" s="1061"/>
      <c r="AJ31" s="1061"/>
    </row>
    <row r="32" spans="1:114" ht="21.75" customHeight="1">
      <c r="A32" s="442" t="s">
        <v>14</v>
      </c>
      <c r="B32" s="443"/>
      <c r="C32" s="443"/>
      <c r="D32" s="443" t="s">
        <v>15</v>
      </c>
      <c r="E32" s="443"/>
      <c r="F32" s="444"/>
      <c r="G32" s="143" t="s">
        <v>749</v>
      </c>
      <c r="H32" s="144"/>
      <c r="I32" s="144"/>
      <c r="J32" s="144"/>
      <c r="K32" s="144"/>
      <c r="L32" s="144"/>
      <c r="M32" s="144"/>
      <c r="N32" s="144"/>
      <c r="O32" s="144"/>
      <c r="P32" s="144"/>
      <c r="Q32" s="144"/>
      <c r="R32" s="144"/>
      <c r="S32" s="144"/>
      <c r="T32" s="144"/>
      <c r="U32" s="144"/>
      <c r="V32" s="144"/>
      <c r="W32" s="144"/>
      <c r="X32" s="144"/>
      <c r="Y32" s="144"/>
      <c r="Z32" s="144"/>
      <c r="AA32" s="488"/>
      <c r="AB32" s="1046">
        <v>1</v>
      </c>
      <c r="AC32" s="1047"/>
      <c r="AD32" s="1048"/>
      <c r="AE32" s="1049">
        <v>8</v>
      </c>
      <c r="AF32" s="1047"/>
      <c r="AG32" s="1048"/>
      <c r="AH32" s="1049">
        <v>0</v>
      </c>
      <c r="AI32" s="1047"/>
      <c r="AJ32" s="1050"/>
      <c r="AK32" s="328">
        <f>SUM(表05!AK32,表06!AK32,表07!AK32,表09!AK32,表11!AK32)</f>
        <v>137909</v>
      </c>
      <c r="AL32" s="329"/>
      <c r="AM32" s="329"/>
      <c r="AN32" s="329"/>
      <c r="AO32" s="329"/>
      <c r="AP32" s="329"/>
      <c r="AQ32" s="329"/>
      <c r="AR32" s="329"/>
      <c r="AS32" s="329"/>
      <c r="AT32" s="329"/>
      <c r="AU32" s="329"/>
      <c r="AV32" s="329"/>
      <c r="AW32" s="328">
        <f>SUM(表05!AW32,表06!AW32,表07!AW32,表09!AW32,表11!AW32)</f>
        <v>12508</v>
      </c>
      <c r="AX32" s="329"/>
      <c r="AY32" s="329"/>
      <c r="AZ32" s="329"/>
      <c r="BA32" s="329"/>
      <c r="BB32" s="329"/>
      <c r="BC32" s="329"/>
      <c r="BD32" s="329"/>
      <c r="BE32" s="329"/>
      <c r="BF32" s="329"/>
      <c r="BG32" s="329"/>
      <c r="BH32" s="329"/>
      <c r="BI32" s="328">
        <f>SUM(AK32:BH32)</f>
        <v>150417</v>
      </c>
      <c r="BJ32" s="329"/>
      <c r="BK32" s="329"/>
      <c r="BL32" s="329"/>
      <c r="BM32" s="329"/>
      <c r="BN32" s="329"/>
      <c r="BO32" s="329"/>
      <c r="BP32" s="329"/>
      <c r="BQ32" s="329"/>
      <c r="BR32" s="329"/>
      <c r="BS32" s="329"/>
      <c r="BT32" s="329"/>
      <c r="BU32" s="328">
        <f>SUM(表05!BU32,表06!BU32,表07!BU32,表09!BU32,表11!BU32)</f>
        <v>119</v>
      </c>
      <c r="BV32" s="329"/>
      <c r="BW32" s="329"/>
      <c r="BX32" s="329"/>
      <c r="BY32" s="329"/>
      <c r="BZ32" s="329"/>
      <c r="CA32" s="329"/>
      <c r="CB32" s="329"/>
      <c r="CC32" s="329"/>
      <c r="CD32" s="329"/>
      <c r="CE32" s="329"/>
      <c r="CF32" s="329"/>
      <c r="CG32" s="328">
        <f>SUM(表05!CG32,表06!CG32,表07!CG32,表09!CG32,表11!CG32)</f>
        <v>470885676</v>
      </c>
      <c r="CH32" s="328"/>
      <c r="CI32" s="328"/>
      <c r="CJ32" s="328"/>
      <c r="CK32" s="328"/>
      <c r="CL32" s="328"/>
      <c r="CM32" s="328"/>
      <c r="CN32" s="328"/>
      <c r="CO32" s="328"/>
      <c r="CP32" s="328"/>
      <c r="CQ32" s="328"/>
      <c r="CR32" s="328"/>
      <c r="CS32" s="328"/>
      <c r="CT32" s="328"/>
      <c r="CU32" s="328"/>
      <c r="CV32" s="265"/>
      <c r="CW32" s="265"/>
      <c r="CX32" s="265"/>
      <c r="CY32" s="265"/>
      <c r="CZ32" s="265"/>
      <c r="DA32" s="265"/>
      <c r="DB32" s="265"/>
      <c r="DC32" s="265"/>
      <c r="DD32" s="265"/>
      <c r="DE32" s="265"/>
      <c r="DF32" s="265"/>
      <c r="DG32" s="265"/>
      <c r="DH32" s="265"/>
      <c r="DI32" s="265"/>
      <c r="DJ32" s="849"/>
    </row>
    <row r="33" spans="1:135" ht="21.75" customHeight="1">
      <c r="A33" s="560"/>
      <c r="B33" s="561"/>
      <c r="C33" s="561"/>
      <c r="D33" s="561"/>
      <c r="E33" s="561"/>
      <c r="F33" s="562"/>
      <c r="G33" s="563" t="s">
        <v>282</v>
      </c>
      <c r="H33" s="564"/>
      <c r="I33" s="564"/>
      <c r="J33" s="564"/>
      <c r="K33" s="564"/>
      <c r="L33" s="564"/>
      <c r="M33" s="564"/>
      <c r="N33" s="564"/>
      <c r="O33" s="564"/>
      <c r="P33" s="564"/>
      <c r="Q33" s="564"/>
      <c r="R33" s="564"/>
      <c r="S33" s="564"/>
      <c r="T33" s="564"/>
      <c r="U33" s="564"/>
      <c r="V33" s="564"/>
      <c r="W33" s="564"/>
      <c r="X33" s="564"/>
      <c r="Y33" s="564"/>
      <c r="Z33" s="564"/>
      <c r="AA33" s="565"/>
      <c r="AB33" s="1051">
        <v>1</v>
      </c>
      <c r="AC33" s="1052"/>
      <c r="AD33" s="1053"/>
      <c r="AE33" s="1054">
        <v>9</v>
      </c>
      <c r="AF33" s="1052"/>
      <c r="AG33" s="1053"/>
      <c r="AH33" s="1054">
        <v>0</v>
      </c>
      <c r="AI33" s="1052"/>
      <c r="AJ33" s="1055"/>
      <c r="AK33" s="331">
        <f>SUM(表05!AK33,表06!AK33,表07!AK33,表09!AK33,表11!AK33)</f>
        <v>3088</v>
      </c>
      <c r="AL33" s="332"/>
      <c r="AM33" s="332"/>
      <c r="AN33" s="332"/>
      <c r="AO33" s="332"/>
      <c r="AP33" s="332"/>
      <c r="AQ33" s="332"/>
      <c r="AR33" s="332"/>
      <c r="AS33" s="332"/>
      <c r="AT33" s="332"/>
      <c r="AU33" s="332"/>
      <c r="AV33" s="332"/>
      <c r="AW33" s="331">
        <f>SUM(表05!AW33,表06!AW33,表07!AW33,表09!AW33,表11!AW33)</f>
        <v>0</v>
      </c>
      <c r="AX33" s="332"/>
      <c r="AY33" s="332"/>
      <c r="AZ33" s="332"/>
      <c r="BA33" s="332"/>
      <c r="BB33" s="332"/>
      <c r="BC33" s="332"/>
      <c r="BD33" s="332"/>
      <c r="BE33" s="332"/>
      <c r="BF33" s="332"/>
      <c r="BG33" s="332"/>
      <c r="BH33" s="332"/>
      <c r="BI33" s="331">
        <f>SUM(AK33:BH33)</f>
        <v>3088</v>
      </c>
      <c r="BJ33" s="332"/>
      <c r="BK33" s="332"/>
      <c r="BL33" s="332"/>
      <c r="BM33" s="332"/>
      <c r="BN33" s="332"/>
      <c r="BO33" s="332"/>
      <c r="BP33" s="332"/>
      <c r="BQ33" s="332"/>
      <c r="BR33" s="332"/>
      <c r="BS33" s="332"/>
      <c r="BT33" s="332"/>
      <c r="BU33" s="331">
        <f>SUM(表05!BU33,表06!BU33,表07!BU33,表09!BU33,表11!BU33)</f>
        <v>0</v>
      </c>
      <c r="BV33" s="332"/>
      <c r="BW33" s="332"/>
      <c r="BX33" s="332"/>
      <c r="BY33" s="332"/>
      <c r="BZ33" s="332"/>
      <c r="CA33" s="332"/>
      <c r="CB33" s="332"/>
      <c r="CC33" s="332"/>
      <c r="CD33" s="332"/>
      <c r="CE33" s="332"/>
      <c r="CF33" s="332"/>
      <c r="CG33" s="331">
        <f>SUM(表05!CG33,表06!CG33,表07!CG33,表09!CG33,表11!CG33)</f>
        <v>32108995</v>
      </c>
      <c r="CH33" s="331"/>
      <c r="CI33" s="331"/>
      <c r="CJ33" s="331"/>
      <c r="CK33" s="331"/>
      <c r="CL33" s="331"/>
      <c r="CM33" s="331"/>
      <c r="CN33" s="331"/>
      <c r="CO33" s="331"/>
      <c r="CP33" s="331"/>
      <c r="CQ33" s="331"/>
      <c r="CR33" s="331"/>
      <c r="CS33" s="331"/>
      <c r="CT33" s="331"/>
      <c r="CU33" s="331"/>
      <c r="CV33" s="276"/>
      <c r="CW33" s="276"/>
      <c r="CX33" s="276"/>
      <c r="CY33" s="276"/>
      <c r="CZ33" s="276"/>
      <c r="DA33" s="276"/>
      <c r="DB33" s="276"/>
      <c r="DC33" s="276"/>
      <c r="DD33" s="276"/>
      <c r="DE33" s="276"/>
      <c r="DF33" s="276"/>
      <c r="DG33" s="276"/>
      <c r="DH33" s="276"/>
      <c r="DI33" s="276"/>
      <c r="DJ33" s="677"/>
    </row>
    <row r="34" spans="1:135" ht="15" customHeight="1">
      <c r="A34" s="560"/>
      <c r="B34" s="561"/>
      <c r="C34" s="561"/>
      <c r="D34" s="561"/>
      <c r="E34" s="561"/>
      <c r="F34" s="562"/>
      <c r="G34" s="143" t="s">
        <v>4414</v>
      </c>
      <c r="H34" s="144"/>
      <c r="I34" s="144"/>
      <c r="J34" s="144"/>
      <c r="K34" s="144"/>
      <c r="L34" s="144"/>
      <c r="M34" s="144"/>
      <c r="N34" s="144"/>
      <c r="O34" s="144"/>
      <c r="P34" s="144"/>
      <c r="Q34" s="144"/>
      <c r="R34" s="144"/>
      <c r="S34" s="144"/>
      <c r="T34" s="144"/>
      <c r="U34" s="144"/>
      <c r="V34" s="144"/>
      <c r="W34" s="144"/>
      <c r="X34" s="144"/>
      <c r="Y34" s="144"/>
      <c r="Z34" s="144"/>
      <c r="AA34" s="144"/>
      <c r="AB34" s="1051">
        <v>2</v>
      </c>
      <c r="AC34" s="1052"/>
      <c r="AD34" s="1053"/>
      <c r="AE34" s="1054">
        <v>0</v>
      </c>
      <c r="AF34" s="1052"/>
      <c r="AG34" s="1053"/>
      <c r="AH34" s="1054">
        <v>0</v>
      </c>
      <c r="AI34" s="1052"/>
      <c r="AJ34" s="1055"/>
      <c r="AK34" s="331">
        <f>SUM(表05!AK34,表06!AK34,表07!AK34,表09!AK34,表11!AK34)</f>
        <v>1976</v>
      </c>
      <c r="AL34" s="332"/>
      <c r="AM34" s="332"/>
      <c r="AN34" s="332"/>
      <c r="AO34" s="332"/>
      <c r="AP34" s="332"/>
      <c r="AQ34" s="332"/>
      <c r="AR34" s="332"/>
      <c r="AS34" s="332"/>
      <c r="AT34" s="332"/>
      <c r="AU34" s="332"/>
      <c r="AV34" s="332"/>
      <c r="AW34" s="331">
        <f>SUM(表05!AW34,表06!AW34,表07!AW34,表09!AW34,表11!AW34)</f>
        <v>0</v>
      </c>
      <c r="AX34" s="332"/>
      <c r="AY34" s="332"/>
      <c r="AZ34" s="332"/>
      <c r="BA34" s="332"/>
      <c r="BB34" s="332"/>
      <c r="BC34" s="332"/>
      <c r="BD34" s="332"/>
      <c r="BE34" s="332"/>
      <c r="BF34" s="332"/>
      <c r="BG34" s="332"/>
      <c r="BH34" s="332"/>
      <c r="BI34" s="331">
        <f t="shared" ref="BI34:BI36" si="2">SUM(AK34:BH34)</f>
        <v>1976</v>
      </c>
      <c r="BJ34" s="332"/>
      <c r="BK34" s="332"/>
      <c r="BL34" s="332"/>
      <c r="BM34" s="332"/>
      <c r="BN34" s="332"/>
      <c r="BO34" s="332"/>
      <c r="BP34" s="332"/>
      <c r="BQ34" s="332"/>
      <c r="BR34" s="332"/>
      <c r="BS34" s="332"/>
      <c r="BT34" s="332"/>
      <c r="BU34" s="331">
        <f>SUM(表05!BU34,表06!BU34,表07!BU34,表09!BU34,表11!BU34)</f>
        <v>0</v>
      </c>
      <c r="BV34" s="332"/>
      <c r="BW34" s="332"/>
      <c r="BX34" s="332"/>
      <c r="BY34" s="332"/>
      <c r="BZ34" s="332"/>
      <c r="CA34" s="332"/>
      <c r="CB34" s="332"/>
      <c r="CC34" s="332"/>
      <c r="CD34" s="332"/>
      <c r="CE34" s="332"/>
      <c r="CF34" s="332"/>
      <c r="CG34" s="331">
        <f>SUM(表05!CG34,表06!CG34,表07!CG34,表09!CG34,表11!CG34)</f>
        <v>30909695</v>
      </c>
      <c r="CH34" s="331"/>
      <c r="CI34" s="331"/>
      <c r="CJ34" s="331"/>
      <c r="CK34" s="331"/>
      <c r="CL34" s="331"/>
      <c r="CM34" s="331"/>
      <c r="CN34" s="331"/>
      <c r="CO34" s="331"/>
      <c r="CP34" s="331"/>
      <c r="CQ34" s="331"/>
      <c r="CR34" s="331"/>
      <c r="CS34" s="331"/>
      <c r="CT34" s="331"/>
      <c r="CU34" s="331"/>
      <c r="CV34" s="276"/>
      <c r="CW34" s="276"/>
      <c r="CX34" s="276"/>
      <c r="CY34" s="276"/>
      <c r="CZ34" s="276"/>
      <c r="DA34" s="276"/>
      <c r="DB34" s="276"/>
      <c r="DC34" s="276"/>
      <c r="DD34" s="276"/>
      <c r="DE34" s="276"/>
      <c r="DF34" s="276"/>
      <c r="DG34" s="276"/>
      <c r="DH34" s="276"/>
      <c r="DI34" s="276"/>
      <c r="DJ34" s="677"/>
    </row>
    <row r="35" spans="1:135" ht="15" customHeight="1">
      <c r="A35" s="560"/>
      <c r="B35" s="561"/>
      <c r="C35" s="561"/>
      <c r="D35" s="561"/>
      <c r="E35" s="561"/>
      <c r="F35" s="562"/>
      <c r="G35" s="143" t="s">
        <v>4416</v>
      </c>
      <c r="H35" s="144"/>
      <c r="I35" s="144"/>
      <c r="J35" s="144"/>
      <c r="K35" s="144"/>
      <c r="L35" s="144"/>
      <c r="M35" s="144"/>
      <c r="N35" s="144"/>
      <c r="O35" s="144"/>
      <c r="P35" s="144"/>
      <c r="Q35" s="144"/>
      <c r="R35" s="144"/>
      <c r="S35" s="144"/>
      <c r="T35" s="144"/>
      <c r="U35" s="144"/>
      <c r="V35" s="144"/>
      <c r="W35" s="144"/>
      <c r="X35" s="144"/>
      <c r="Y35" s="144"/>
      <c r="Z35" s="144"/>
      <c r="AA35" s="144"/>
      <c r="AB35" s="1051">
        <v>2</v>
      </c>
      <c r="AC35" s="1052"/>
      <c r="AD35" s="1053"/>
      <c r="AE35" s="1054">
        <v>1</v>
      </c>
      <c r="AF35" s="1052"/>
      <c r="AG35" s="1053"/>
      <c r="AH35" s="1054">
        <v>0</v>
      </c>
      <c r="AI35" s="1052"/>
      <c r="AJ35" s="1055"/>
      <c r="AK35" s="331">
        <f>SUM(表05!AK35,表06!AK35,表07!AK35,表09!AK35,表11!AK35)</f>
        <v>536</v>
      </c>
      <c r="AL35" s="332"/>
      <c r="AM35" s="332"/>
      <c r="AN35" s="332"/>
      <c r="AO35" s="332"/>
      <c r="AP35" s="332"/>
      <c r="AQ35" s="332"/>
      <c r="AR35" s="332"/>
      <c r="AS35" s="332"/>
      <c r="AT35" s="332"/>
      <c r="AU35" s="332"/>
      <c r="AV35" s="332"/>
      <c r="AW35" s="331">
        <f>SUM(表05!AW35,表06!AW35,表07!AW35,表09!AW35,表11!AW35)</f>
        <v>0</v>
      </c>
      <c r="AX35" s="332"/>
      <c r="AY35" s="332"/>
      <c r="AZ35" s="332"/>
      <c r="BA35" s="332"/>
      <c r="BB35" s="332"/>
      <c r="BC35" s="332"/>
      <c r="BD35" s="332"/>
      <c r="BE35" s="332"/>
      <c r="BF35" s="332"/>
      <c r="BG35" s="332"/>
      <c r="BH35" s="332"/>
      <c r="BI35" s="331">
        <f t="shared" si="2"/>
        <v>536</v>
      </c>
      <c r="BJ35" s="332"/>
      <c r="BK35" s="332"/>
      <c r="BL35" s="332"/>
      <c r="BM35" s="332"/>
      <c r="BN35" s="332"/>
      <c r="BO35" s="332"/>
      <c r="BP35" s="332"/>
      <c r="BQ35" s="332"/>
      <c r="BR35" s="332"/>
      <c r="BS35" s="332"/>
      <c r="BT35" s="332"/>
      <c r="BU35" s="331">
        <f>SUM(表05!BU35,表06!BU35,表07!BU35,表09!BU35,表11!BU35)</f>
        <v>0</v>
      </c>
      <c r="BV35" s="332"/>
      <c r="BW35" s="332"/>
      <c r="BX35" s="332"/>
      <c r="BY35" s="332"/>
      <c r="BZ35" s="332"/>
      <c r="CA35" s="332"/>
      <c r="CB35" s="332"/>
      <c r="CC35" s="332"/>
      <c r="CD35" s="332"/>
      <c r="CE35" s="332"/>
      <c r="CF35" s="332"/>
      <c r="CG35" s="331">
        <f>SUM(表05!CG35,表06!CG35,表07!CG35,表09!CG35,表11!CG35)</f>
        <v>16713134</v>
      </c>
      <c r="CH35" s="331"/>
      <c r="CI35" s="331"/>
      <c r="CJ35" s="331"/>
      <c r="CK35" s="331"/>
      <c r="CL35" s="331"/>
      <c r="CM35" s="331"/>
      <c r="CN35" s="331"/>
      <c r="CO35" s="331"/>
      <c r="CP35" s="331"/>
      <c r="CQ35" s="331"/>
      <c r="CR35" s="331"/>
      <c r="CS35" s="331"/>
      <c r="CT35" s="331"/>
      <c r="CU35" s="331"/>
      <c r="CV35" s="276"/>
      <c r="CW35" s="276"/>
      <c r="CX35" s="276"/>
      <c r="CY35" s="276"/>
      <c r="CZ35" s="276"/>
      <c r="DA35" s="276"/>
      <c r="DB35" s="276"/>
      <c r="DC35" s="276"/>
      <c r="DD35" s="276"/>
      <c r="DE35" s="276"/>
      <c r="DF35" s="276"/>
      <c r="DG35" s="276"/>
      <c r="DH35" s="276"/>
      <c r="DI35" s="276"/>
      <c r="DJ35" s="677"/>
    </row>
    <row r="36" spans="1:135" ht="15" customHeight="1">
      <c r="A36" s="560"/>
      <c r="B36" s="561"/>
      <c r="C36" s="561"/>
      <c r="D36" s="561"/>
      <c r="E36" s="561"/>
      <c r="F36" s="562"/>
      <c r="G36" s="143" t="s">
        <v>4423</v>
      </c>
      <c r="H36" s="144"/>
      <c r="I36" s="144"/>
      <c r="J36" s="144"/>
      <c r="K36" s="144"/>
      <c r="L36" s="144"/>
      <c r="M36" s="144"/>
      <c r="N36" s="144"/>
      <c r="O36" s="144"/>
      <c r="P36" s="144"/>
      <c r="Q36" s="144"/>
      <c r="R36" s="144"/>
      <c r="S36" s="144"/>
      <c r="T36" s="144"/>
      <c r="U36" s="144"/>
      <c r="V36" s="144"/>
      <c r="W36" s="144"/>
      <c r="X36" s="144"/>
      <c r="Y36" s="144"/>
      <c r="Z36" s="144"/>
      <c r="AA36" s="144"/>
      <c r="AB36" s="1051">
        <v>2</v>
      </c>
      <c r="AC36" s="1052"/>
      <c r="AD36" s="1053"/>
      <c r="AE36" s="1054">
        <v>2</v>
      </c>
      <c r="AF36" s="1052"/>
      <c r="AG36" s="1053"/>
      <c r="AH36" s="1054">
        <v>0</v>
      </c>
      <c r="AI36" s="1052"/>
      <c r="AJ36" s="1055"/>
      <c r="AK36" s="331">
        <f>SUM(表05!AK36,表06!AK36,表07!AK36,表09!AK36,表11!AK36)</f>
        <v>92</v>
      </c>
      <c r="AL36" s="332"/>
      <c r="AM36" s="332"/>
      <c r="AN36" s="332"/>
      <c r="AO36" s="332"/>
      <c r="AP36" s="332"/>
      <c r="AQ36" s="332"/>
      <c r="AR36" s="332"/>
      <c r="AS36" s="332"/>
      <c r="AT36" s="332"/>
      <c r="AU36" s="332"/>
      <c r="AV36" s="332"/>
      <c r="AW36" s="331">
        <f>SUM(表05!AW36,表06!AW36,表07!AW36,表09!AW36,表11!AW36)</f>
        <v>0</v>
      </c>
      <c r="AX36" s="332"/>
      <c r="AY36" s="332"/>
      <c r="AZ36" s="332"/>
      <c r="BA36" s="332"/>
      <c r="BB36" s="332"/>
      <c r="BC36" s="332"/>
      <c r="BD36" s="332"/>
      <c r="BE36" s="332"/>
      <c r="BF36" s="332"/>
      <c r="BG36" s="332"/>
      <c r="BH36" s="332"/>
      <c r="BI36" s="331">
        <f t="shared" si="2"/>
        <v>92</v>
      </c>
      <c r="BJ36" s="332"/>
      <c r="BK36" s="332"/>
      <c r="BL36" s="332"/>
      <c r="BM36" s="332"/>
      <c r="BN36" s="332"/>
      <c r="BO36" s="332"/>
      <c r="BP36" s="332"/>
      <c r="BQ36" s="332"/>
      <c r="BR36" s="332"/>
      <c r="BS36" s="332"/>
      <c r="BT36" s="332"/>
      <c r="BU36" s="331">
        <f>SUM(表05!BU36,表06!BU36,表07!BU36,表09!BU36,表11!BU36)</f>
        <v>0</v>
      </c>
      <c r="BV36" s="332"/>
      <c r="BW36" s="332"/>
      <c r="BX36" s="332"/>
      <c r="BY36" s="332"/>
      <c r="BZ36" s="332"/>
      <c r="CA36" s="332"/>
      <c r="CB36" s="332"/>
      <c r="CC36" s="332"/>
      <c r="CD36" s="332"/>
      <c r="CE36" s="332"/>
      <c r="CF36" s="332"/>
      <c r="CG36" s="331">
        <f>SUM(表05!CG36,表06!CG36,表07!CG36,表09!CG36,表11!CG36)</f>
        <v>6202039</v>
      </c>
      <c r="CH36" s="331"/>
      <c r="CI36" s="331"/>
      <c r="CJ36" s="331"/>
      <c r="CK36" s="331"/>
      <c r="CL36" s="331"/>
      <c r="CM36" s="331"/>
      <c r="CN36" s="331"/>
      <c r="CO36" s="331"/>
      <c r="CP36" s="331"/>
      <c r="CQ36" s="331"/>
      <c r="CR36" s="331"/>
      <c r="CS36" s="331"/>
      <c r="CT36" s="331"/>
      <c r="CU36" s="331"/>
      <c r="CV36" s="276"/>
      <c r="CW36" s="276"/>
      <c r="CX36" s="276"/>
      <c r="CY36" s="276"/>
      <c r="CZ36" s="276"/>
      <c r="DA36" s="276"/>
      <c r="DB36" s="276"/>
      <c r="DC36" s="276"/>
      <c r="DD36" s="276"/>
      <c r="DE36" s="276"/>
      <c r="DF36" s="276"/>
      <c r="DG36" s="276"/>
      <c r="DH36" s="276"/>
      <c r="DI36" s="276"/>
      <c r="DJ36" s="677"/>
    </row>
    <row r="37" spans="1:135" ht="15" customHeight="1">
      <c r="A37" s="560"/>
      <c r="B37" s="561"/>
      <c r="C37" s="561"/>
      <c r="D37" s="561"/>
      <c r="E37" s="561"/>
      <c r="F37" s="562"/>
      <c r="G37" s="143" t="s">
        <v>4419</v>
      </c>
      <c r="H37" s="144"/>
      <c r="I37" s="144"/>
      <c r="J37" s="144"/>
      <c r="K37" s="144"/>
      <c r="L37" s="144"/>
      <c r="M37" s="144"/>
      <c r="N37" s="144"/>
      <c r="O37" s="144"/>
      <c r="P37" s="144"/>
      <c r="Q37" s="144"/>
      <c r="R37" s="144"/>
      <c r="S37" s="144"/>
      <c r="T37" s="144"/>
      <c r="U37" s="144"/>
      <c r="V37" s="144"/>
      <c r="W37" s="144"/>
      <c r="X37" s="144"/>
      <c r="Y37" s="144"/>
      <c r="Z37" s="144"/>
      <c r="AA37" s="144"/>
      <c r="AB37" s="1051">
        <v>2</v>
      </c>
      <c r="AC37" s="1052"/>
      <c r="AD37" s="1053"/>
      <c r="AE37" s="1054">
        <v>3</v>
      </c>
      <c r="AF37" s="1052"/>
      <c r="AG37" s="1053"/>
      <c r="AH37" s="1054">
        <v>0</v>
      </c>
      <c r="AI37" s="1052"/>
      <c r="AJ37" s="1055"/>
      <c r="AK37" s="331">
        <f>SUM(表05!AK37,表06!AK37,表07!AK37,表09!AK37,表11!AK37)</f>
        <v>25</v>
      </c>
      <c r="AL37" s="332"/>
      <c r="AM37" s="332"/>
      <c r="AN37" s="332"/>
      <c r="AO37" s="332"/>
      <c r="AP37" s="332"/>
      <c r="AQ37" s="332"/>
      <c r="AR37" s="332"/>
      <c r="AS37" s="332"/>
      <c r="AT37" s="332"/>
      <c r="AU37" s="332"/>
      <c r="AV37" s="332"/>
      <c r="AW37" s="331">
        <f>SUM(表05!AW37,表06!AW37,表07!AW37,表09!AW37,表11!AW37)</f>
        <v>0</v>
      </c>
      <c r="AX37" s="332"/>
      <c r="AY37" s="332"/>
      <c r="AZ37" s="332"/>
      <c r="BA37" s="332"/>
      <c r="BB37" s="332"/>
      <c r="BC37" s="332"/>
      <c r="BD37" s="332"/>
      <c r="BE37" s="332"/>
      <c r="BF37" s="332"/>
      <c r="BG37" s="332"/>
      <c r="BH37" s="332"/>
      <c r="BI37" s="331">
        <f>SUM(AK37:BH37)</f>
        <v>25</v>
      </c>
      <c r="BJ37" s="332"/>
      <c r="BK37" s="332"/>
      <c r="BL37" s="332"/>
      <c r="BM37" s="332"/>
      <c r="BN37" s="332"/>
      <c r="BO37" s="332"/>
      <c r="BP37" s="332"/>
      <c r="BQ37" s="332"/>
      <c r="BR37" s="332"/>
      <c r="BS37" s="332"/>
      <c r="BT37" s="332"/>
      <c r="BU37" s="331">
        <f>SUM(表05!BU37,表06!BU37,表07!BU37,表09!BU37,表11!BU37)</f>
        <v>0</v>
      </c>
      <c r="BV37" s="332"/>
      <c r="BW37" s="332"/>
      <c r="BX37" s="332"/>
      <c r="BY37" s="332"/>
      <c r="BZ37" s="332"/>
      <c r="CA37" s="332"/>
      <c r="CB37" s="332"/>
      <c r="CC37" s="332"/>
      <c r="CD37" s="332"/>
      <c r="CE37" s="332"/>
      <c r="CF37" s="332"/>
      <c r="CG37" s="331">
        <f>SUM(表05!CG37,表06!CG37,表07!CG37,表09!CG37,表11!CG37)</f>
        <v>3949057</v>
      </c>
      <c r="CH37" s="331"/>
      <c r="CI37" s="331"/>
      <c r="CJ37" s="331"/>
      <c r="CK37" s="331"/>
      <c r="CL37" s="331"/>
      <c r="CM37" s="331"/>
      <c r="CN37" s="331"/>
      <c r="CO37" s="331"/>
      <c r="CP37" s="331"/>
      <c r="CQ37" s="331"/>
      <c r="CR37" s="331"/>
      <c r="CS37" s="331"/>
      <c r="CT37" s="331"/>
      <c r="CU37" s="331"/>
      <c r="CV37" s="276"/>
      <c r="CW37" s="276"/>
      <c r="CX37" s="276"/>
      <c r="CY37" s="276"/>
      <c r="CZ37" s="276"/>
      <c r="DA37" s="276"/>
      <c r="DB37" s="276"/>
      <c r="DC37" s="276"/>
      <c r="DD37" s="276"/>
      <c r="DE37" s="276"/>
      <c r="DF37" s="276"/>
      <c r="DG37" s="276"/>
      <c r="DH37" s="276"/>
      <c r="DI37" s="276"/>
      <c r="DJ37" s="677"/>
    </row>
    <row r="38" spans="1:135" ht="21.75" customHeight="1" thickBot="1">
      <c r="A38" s="560"/>
      <c r="B38" s="561"/>
      <c r="C38" s="561"/>
      <c r="D38" s="561"/>
      <c r="E38" s="561"/>
      <c r="F38" s="562"/>
      <c r="G38" s="143" t="s">
        <v>336</v>
      </c>
      <c r="H38" s="409"/>
      <c r="I38" s="409"/>
      <c r="J38" s="409"/>
      <c r="K38" s="409"/>
      <c r="L38" s="409"/>
      <c r="M38" s="409"/>
      <c r="N38" s="409"/>
      <c r="O38" s="409"/>
      <c r="P38" s="409"/>
      <c r="Q38" s="409"/>
      <c r="R38" s="409"/>
      <c r="S38" s="409"/>
      <c r="T38" s="409"/>
      <c r="U38" s="409"/>
      <c r="V38" s="409"/>
      <c r="W38" s="409"/>
      <c r="X38" s="409"/>
      <c r="Y38" s="409"/>
      <c r="Z38" s="409"/>
      <c r="AA38" s="787"/>
      <c r="AB38" s="1056">
        <v>2</v>
      </c>
      <c r="AC38" s="1057"/>
      <c r="AD38" s="1058"/>
      <c r="AE38" s="1059">
        <v>4</v>
      </c>
      <c r="AF38" s="1057"/>
      <c r="AG38" s="1058"/>
      <c r="AH38" s="1059">
        <v>0</v>
      </c>
      <c r="AI38" s="1057"/>
      <c r="AJ38" s="1060"/>
      <c r="AK38" s="519">
        <f>SUM(AK32:AV37)</f>
        <v>143626</v>
      </c>
      <c r="AL38" s="554"/>
      <c r="AM38" s="554"/>
      <c r="AN38" s="554"/>
      <c r="AO38" s="554"/>
      <c r="AP38" s="554"/>
      <c r="AQ38" s="554"/>
      <c r="AR38" s="554"/>
      <c r="AS38" s="554"/>
      <c r="AT38" s="554"/>
      <c r="AU38" s="554"/>
      <c r="AV38" s="555"/>
      <c r="AW38" s="519">
        <f>SUM(AW32:BH37)</f>
        <v>12508</v>
      </c>
      <c r="AX38" s="554"/>
      <c r="AY38" s="554"/>
      <c r="AZ38" s="554"/>
      <c r="BA38" s="554"/>
      <c r="BB38" s="554"/>
      <c r="BC38" s="554"/>
      <c r="BD38" s="554"/>
      <c r="BE38" s="554"/>
      <c r="BF38" s="554"/>
      <c r="BG38" s="554"/>
      <c r="BH38" s="555"/>
      <c r="BI38" s="519">
        <f>SUM(AK38:BH38)</f>
        <v>156134</v>
      </c>
      <c r="BJ38" s="554"/>
      <c r="BK38" s="554"/>
      <c r="BL38" s="554"/>
      <c r="BM38" s="554"/>
      <c r="BN38" s="554"/>
      <c r="BO38" s="554"/>
      <c r="BP38" s="554"/>
      <c r="BQ38" s="554"/>
      <c r="BR38" s="554"/>
      <c r="BS38" s="554"/>
      <c r="BT38" s="555"/>
      <c r="BU38" s="519">
        <f>SUM(BU32:CF37)</f>
        <v>119</v>
      </c>
      <c r="BV38" s="554"/>
      <c r="BW38" s="554"/>
      <c r="BX38" s="554"/>
      <c r="BY38" s="554"/>
      <c r="BZ38" s="554"/>
      <c r="CA38" s="554"/>
      <c r="CB38" s="554"/>
      <c r="CC38" s="554"/>
      <c r="CD38" s="554"/>
      <c r="CE38" s="554"/>
      <c r="CF38" s="555"/>
      <c r="CG38" s="1062">
        <f>SUM(CG32:CU37)</f>
        <v>560768596</v>
      </c>
      <c r="CH38" s="1063"/>
      <c r="CI38" s="1063"/>
      <c r="CJ38" s="1063"/>
      <c r="CK38" s="1063"/>
      <c r="CL38" s="1063"/>
      <c r="CM38" s="1063"/>
      <c r="CN38" s="1063"/>
      <c r="CO38" s="1063"/>
      <c r="CP38" s="1063"/>
      <c r="CQ38" s="1063"/>
      <c r="CR38" s="1063"/>
      <c r="CS38" s="1063"/>
      <c r="CT38" s="1063"/>
      <c r="CU38" s="1064"/>
      <c r="CV38" s="691"/>
      <c r="CW38" s="845"/>
      <c r="CX38" s="845"/>
      <c r="CY38" s="845"/>
      <c r="CZ38" s="845"/>
      <c r="DA38" s="845"/>
      <c r="DB38" s="845"/>
      <c r="DC38" s="845"/>
      <c r="DD38" s="845"/>
      <c r="DE38" s="845"/>
      <c r="DF38" s="845"/>
      <c r="DG38" s="845"/>
      <c r="DH38" s="845"/>
      <c r="DI38" s="845"/>
      <c r="DJ38" s="846"/>
    </row>
    <row r="39" spans="1:135" ht="9" customHeight="1" thickBot="1">
      <c r="A39" s="560"/>
      <c r="B39" s="561"/>
      <c r="C39" s="561"/>
      <c r="D39" s="561"/>
      <c r="E39" s="561"/>
      <c r="F39" s="562"/>
      <c r="G39" s="649"/>
      <c r="H39" s="205"/>
      <c r="I39" s="205"/>
      <c r="J39" s="205"/>
      <c r="K39" s="205"/>
      <c r="L39" s="205"/>
      <c r="M39" s="205"/>
      <c r="N39" s="205"/>
      <c r="O39" s="205"/>
      <c r="P39" s="205"/>
      <c r="Q39" s="205"/>
      <c r="R39" s="205"/>
      <c r="S39" s="205"/>
      <c r="T39" s="205"/>
      <c r="U39" s="205"/>
      <c r="V39" s="205"/>
      <c r="W39" s="205"/>
      <c r="X39" s="205"/>
      <c r="Y39" s="205"/>
      <c r="Z39" s="205"/>
      <c r="AA39" s="205"/>
      <c r="AB39" s="811"/>
      <c r="AC39" s="811"/>
      <c r="AD39" s="811"/>
      <c r="AE39" s="811"/>
      <c r="AF39" s="811"/>
      <c r="AG39" s="811"/>
      <c r="AH39" s="811"/>
      <c r="AI39" s="811"/>
      <c r="AJ39" s="811"/>
      <c r="AK39" s="811"/>
      <c r="AL39" s="811"/>
      <c r="AM39" s="811"/>
      <c r="AN39" s="811"/>
      <c r="AO39" s="811"/>
      <c r="AP39" s="811"/>
      <c r="AQ39" s="811"/>
      <c r="AR39" s="811"/>
      <c r="AS39" s="811"/>
      <c r="AT39" s="811"/>
      <c r="AU39" s="811"/>
      <c r="AV39" s="811"/>
      <c r="AW39" s="811"/>
      <c r="AX39" s="811"/>
      <c r="AY39" s="811"/>
      <c r="AZ39" s="811"/>
      <c r="BA39" s="811"/>
      <c r="BB39" s="811"/>
      <c r="BC39" s="811"/>
      <c r="BD39" s="811"/>
      <c r="BE39" s="811"/>
      <c r="BF39" s="811"/>
      <c r="BG39" s="811"/>
      <c r="BH39" s="811"/>
      <c r="BI39" s="811"/>
      <c r="BJ39" s="811"/>
      <c r="BK39" s="811"/>
      <c r="BL39" s="811"/>
      <c r="BM39" s="811"/>
      <c r="BN39" s="811"/>
      <c r="BO39" s="811"/>
      <c r="BP39" s="811"/>
      <c r="BQ39" s="811"/>
      <c r="BR39" s="811"/>
      <c r="BS39" s="811"/>
      <c r="BT39" s="811"/>
      <c r="BU39" s="811"/>
      <c r="BV39" s="811"/>
      <c r="BW39" s="811"/>
      <c r="BX39" s="811"/>
      <c r="BY39" s="811"/>
      <c r="BZ39" s="811"/>
      <c r="CA39" s="811"/>
      <c r="CB39" s="811"/>
      <c r="CC39" s="811"/>
      <c r="CD39" s="811"/>
      <c r="CE39" s="811"/>
      <c r="CF39" s="811"/>
      <c r="CG39" s="811"/>
      <c r="CH39" s="811"/>
      <c r="CI39" s="811"/>
      <c r="CJ39" s="811"/>
      <c r="CK39" s="811"/>
      <c r="CL39" s="811"/>
      <c r="CM39" s="811"/>
      <c r="CN39" s="811"/>
      <c r="CO39" s="811"/>
      <c r="CP39" s="811"/>
      <c r="CQ39" s="811"/>
      <c r="CR39" s="811"/>
      <c r="CS39" s="811"/>
      <c r="CT39" s="811"/>
      <c r="CU39" s="811"/>
      <c r="CV39" s="811"/>
      <c r="CW39" s="811"/>
      <c r="CX39" s="811"/>
      <c r="CY39" s="811"/>
      <c r="CZ39" s="811"/>
      <c r="DA39" s="811"/>
      <c r="DB39" s="811"/>
      <c r="DC39" s="811"/>
      <c r="DD39" s="811"/>
      <c r="DE39" s="811"/>
      <c r="DF39" s="811"/>
      <c r="DG39" s="811"/>
      <c r="DH39" s="811"/>
      <c r="DI39" s="811"/>
      <c r="DJ39" s="811"/>
    </row>
    <row r="40" spans="1:135" ht="21.75" customHeight="1" thickBot="1">
      <c r="A40" s="447"/>
      <c r="B40" s="448"/>
      <c r="C40" s="448"/>
      <c r="D40" s="448"/>
      <c r="E40" s="448"/>
      <c r="F40" s="449"/>
      <c r="G40" s="280" t="s">
        <v>298</v>
      </c>
      <c r="H40" s="281"/>
      <c r="I40" s="281"/>
      <c r="J40" s="281"/>
      <c r="K40" s="281"/>
      <c r="L40" s="281"/>
      <c r="M40" s="281"/>
      <c r="N40" s="281"/>
      <c r="O40" s="281"/>
      <c r="P40" s="281"/>
      <c r="Q40" s="281"/>
      <c r="R40" s="281"/>
      <c r="S40" s="281"/>
      <c r="T40" s="281"/>
      <c r="U40" s="281"/>
      <c r="V40" s="281"/>
      <c r="W40" s="281"/>
      <c r="X40" s="281"/>
      <c r="Y40" s="281"/>
      <c r="Z40" s="281"/>
      <c r="AA40" s="1065"/>
      <c r="AB40" s="1066">
        <v>2</v>
      </c>
      <c r="AC40" s="1067"/>
      <c r="AD40" s="1068"/>
      <c r="AE40" s="1069">
        <v>5</v>
      </c>
      <c r="AF40" s="1067"/>
      <c r="AG40" s="1068"/>
      <c r="AH40" s="1069">
        <v>0</v>
      </c>
      <c r="AI40" s="1067"/>
      <c r="AJ40" s="1070"/>
      <c r="AK40" s="1071"/>
      <c r="AL40" s="1072"/>
      <c r="AM40" s="1072"/>
      <c r="AN40" s="1072"/>
      <c r="AO40" s="1072"/>
      <c r="AP40" s="1072"/>
      <c r="AQ40" s="1072"/>
      <c r="AR40" s="1072"/>
      <c r="AS40" s="1072"/>
      <c r="AT40" s="1072"/>
      <c r="AU40" s="1072"/>
      <c r="AV40" s="1073"/>
      <c r="AW40" s="1071"/>
      <c r="AX40" s="1072"/>
      <c r="AY40" s="1072"/>
      <c r="AZ40" s="1072"/>
      <c r="BA40" s="1072"/>
      <c r="BB40" s="1072"/>
      <c r="BC40" s="1072"/>
      <c r="BD40" s="1072"/>
      <c r="BE40" s="1072"/>
      <c r="BF40" s="1072"/>
      <c r="BG40" s="1072"/>
      <c r="BH40" s="1073"/>
      <c r="BI40" s="1074">
        <f>SUM(BI34:BT37)</f>
        <v>2629</v>
      </c>
      <c r="BJ40" s="1075"/>
      <c r="BK40" s="1075"/>
      <c r="BL40" s="1075"/>
      <c r="BM40" s="1075"/>
      <c r="BN40" s="1075"/>
      <c r="BO40" s="1075"/>
      <c r="BP40" s="1075"/>
      <c r="BQ40" s="1075"/>
      <c r="BR40" s="1075"/>
      <c r="BS40" s="1075"/>
      <c r="BT40" s="1076"/>
      <c r="BU40" s="1071"/>
      <c r="BV40" s="1072"/>
      <c r="BW40" s="1072"/>
      <c r="BX40" s="1072"/>
      <c r="BY40" s="1072"/>
      <c r="BZ40" s="1072"/>
      <c r="CA40" s="1072"/>
      <c r="CB40" s="1072"/>
      <c r="CC40" s="1072"/>
      <c r="CD40" s="1072"/>
      <c r="CE40" s="1072"/>
      <c r="CF40" s="1073"/>
      <c r="CG40" s="1071"/>
      <c r="CH40" s="1072"/>
      <c r="CI40" s="1072"/>
      <c r="CJ40" s="1072"/>
      <c r="CK40" s="1072"/>
      <c r="CL40" s="1072"/>
      <c r="CM40" s="1072"/>
      <c r="CN40" s="1072"/>
      <c r="CO40" s="1072"/>
      <c r="CP40" s="1072"/>
      <c r="CQ40" s="1072"/>
      <c r="CR40" s="1072"/>
      <c r="CS40" s="1072"/>
      <c r="CT40" s="1072"/>
      <c r="CU40" s="1073"/>
      <c r="CV40" s="1077"/>
      <c r="CW40" s="1077"/>
      <c r="CX40" s="1077"/>
      <c r="CY40" s="1077"/>
      <c r="CZ40" s="1077"/>
      <c r="DA40" s="1077"/>
      <c r="DB40" s="1077"/>
      <c r="DC40" s="1077"/>
      <c r="DD40" s="1077"/>
      <c r="DE40" s="1077"/>
      <c r="DF40" s="1077"/>
      <c r="DG40" s="1077"/>
      <c r="DH40" s="1077"/>
      <c r="DI40" s="1077"/>
      <c r="DJ40" s="1078"/>
      <c r="DL40" s="1079"/>
    </row>
    <row r="41" spans="1:135" ht="12.75" customHeight="1">
      <c r="A41" s="567"/>
      <c r="B41" s="788"/>
      <c r="C41" s="788"/>
      <c r="D41" s="567"/>
      <c r="E41" s="567"/>
      <c r="F41" s="567"/>
      <c r="G41" s="205"/>
      <c r="H41" s="789"/>
      <c r="I41" s="789"/>
      <c r="J41" s="789"/>
      <c r="K41" s="789"/>
      <c r="L41" s="789"/>
      <c r="M41" s="789"/>
      <c r="N41" s="789"/>
      <c r="O41" s="789"/>
      <c r="P41" s="789"/>
      <c r="Q41" s="789"/>
      <c r="R41" s="789"/>
      <c r="S41" s="789"/>
      <c r="T41" s="789"/>
      <c r="U41" s="789"/>
      <c r="V41" s="789"/>
      <c r="W41" s="789"/>
      <c r="X41" s="789"/>
      <c r="Y41" s="789"/>
      <c r="Z41" s="789"/>
      <c r="AA41" s="789"/>
      <c r="AB41" s="1080"/>
      <c r="AC41" s="1080"/>
      <c r="AD41" s="1080"/>
      <c r="AE41" s="1080"/>
      <c r="AF41" s="1061"/>
      <c r="AG41" s="1061"/>
      <c r="AH41" s="1061"/>
      <c r="AI41" s="1061"/>
      <c r="AJ41" s="1061"/>
      <c r="AK41" s="220"/>
      <c r="AL41" s="571"/>
      <c r="AM41" s="571"/>
      <c r="AN41" s="571"/>
      <c r="AO41" s="571"/>
      <c r="AP41" s="571"/>
      <c r="AQ41" s="571"/>
      <c r="AR41" s="571"/>
      <c r="AS41" s="571"/>
      <c r="AT41" s="571"/>
      <c r="AU41" s="571"/>
      <c r="AV41" s="571"/>
      <c r="AW41" s="220"/>
      <c r="AX41" s="571"/>
      <c r="AY41" s="571"/>
      <c r="AZ41" s="571"/>
      <c r="BA41" s="571"/>
      <c r="BB41" s="571"/>
      <c r="BC41" s="571"/>
      <c r="BD41" s="571"/>
      <c r="BE41" s="571"/>
      <c r="BF41" s="571"/>
      <c r="BG41" s="571"/>
      <c r="BH41" s="571"/>
      <c r="BI41" s="220"/>
      <c r="BJ41" s="571"/>
      <c r="BK41" s="571"/>
      <c r="BL41" s="571"/>
      <c r="BM41" s="571"/>
      <c r="BN41" s="571"/>
      <c r="BO41" s="571"/>
      <c r="BP41" s="571"/>
      <c r="BQ41" s="571"/>
      <c r="BR41" s="571"/>
      <c r="BS41" s="571"/>
      <c r="BT41" s="571"/>
      <c r="BU41" s="220"/>
      <c r="BV41" s="571"/>
      <c r="BW41" s="571"/>
      <c r="BX41" s="571"/>
      <c r="BY41" s="571"/>
      <c r="BZ41" s="571"/>
      <c r="CA41" s="571"/>
      <c r="CB41" s="571"/>
      <c r="CC41" s="571"/>
      <c r="CD41" s="571"/>
      <c r="CE41" s="571"/>
      <c r="CF41" s="571"/>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row>
    <row r="42" spans="1:135" ht="12.75" customHeight="1">
      <c r="A42" s="1038"/>
      <c r="B42" s="1038"/>
      <c r="C42" s="1038"/>
      <c r="D42" s="1038"/>
      <c r="E42" s="1038"/>
      <c r="F42" s="1038"/>
      <c r="G42" s="1039"/>
      <c r="H42" s="1040" t="s">
        <v>222</v>
      </c>
      <c r="I42" s="1081"/>
      <c r="J42" s="1081"/>
      <c r="K42" s="1081"/>
      <c r="L42" s="1081"/>
      <c r="M42" s="1081"/>
      <c r="N42" s="1081"/>
      <c r="O42" s="1081"/>
      <c r="P42" s="1081"/>
      <c r="Q42" s="1081"/>
      <c r="R42" s="1081"/>
      <c r="S42" s="1081"/>
      <c r="T42" s="1081"/>
      <c r="U42" s="1081"/>
      <c r="V42" s="1081"/>
      <c r="W42" s="1081"/>
      <c r="X42" s="1081"/>
      <c r="Y42" s="1082"/>
      <c r="Z42" s="1040" t="s">
        <v>223</v>
      </c>
      <c r="AA42" s="1081"/>
      <c r="AB42" s="1081"/>
      <c r="AC42" s="1081"/>
      <c r="AD42" s="1081"/>
      <c r="AE42" s="1082"/>
      <c r="AF42" s="742" t="str">
        <f>"第12表　課税標準額段階別"&amp; 表00!CY5&amp;表00!DC5 &amp; "年度分所得割額等に関する調 
　　　　　　　　　　　　　　　　　　【合　計】（つづき）
総　括　表"</f>
        <v>第12表　課税標準額段階別令和5年度分所得割額等に関する調 
　　　　　　　　　　　　　　　　　　【合　計】（つづき）
総　括　表</v>
      </c>
      <c r="AG42" s="742"/>
      <c r="AH42" s="742"/>
      <c r="AI42" s="742"/>
      <c r="AJ42" s="742"/>
      <c r="AK42" s="742"/>
      <c r="AL42" s="742"/>
      <c r="AM42" s="742"/>
      <c r="AN42" s="742"/>
      <c r="AO42" s="742"/>
      <c r="AP42" s="742"/>
      <c r="AQ42" s="742"/>
      <c r="AR42" s="742"/>
      <c r="AS42" s="742"/>
      <c r="AT42" s="742"/>
      <c r="AU42" s="742"/>
      <c r="AV42" s="742"/>
      <c r="AW42" s="742"/>
      <c r="AX42" s="742"/>
      <c r="AY42" s="742"/>
      <c r="AZ42" s="742"/>
      <c r="BA42" s="742"/>
      <c r="BB42" s="742"/>
      <c r="BC42" s="742"/>
      <c r="BD42" s="742"/>
      <c r="BE42" s="742"/>
      <c r="BF42" s="742"/>
      <c r="BG42" s="742"/>
      <c r="BH42" s="742"/>
      <c r="BI42" s="742"/>
      <c r="BJ42" s="742"/>
      <c r="BK42" s="742"/>
      <c r="BL42" s="742"/>
      <c r="BM42" s="742"/>
      <c r="BN42" s="742"/>
      <c r="BO42" s="742"/>
      <c r="BP42" s="742"/>
      <c r="BQ42" s="742"/>
      <c r="BR42" s="742"/>
      <c r="BS42" s="742"/>
      <c r="BT42" s="742"/>
      <c r="BU42" s="742"/>
      <c r="BV42" s="742"/>
      <c r="BW42" s="742"/>
      <c r="BX42" s="742"/>
      <c r="BY42" s="742"/>
      <c r="BZ42" s="742"/>
      <c r="CA42" s="742"/>
      <c r="CB42" s="742"/>
      <c r="CC42" s="742"/>
      <c r="CD42" s="742"/>
      <c r="CE42" s="742"/>
      <c r="CF42" s="742"/>
      <c r="CG42" s="742"/>
      <c r="CH42" s="742"/>
      <c r="CI42" s="742"/>
      <c r="CJ42" s="742"/>
      <c r="CK42" s="742"/>
      <c r="CL42" s="742"/>
      <c r="CM42" s="742"/>
      <c r="CN42" s="742"/>
      <c r="CO42" s="742"/>
      <c r="CP42" s="742"/>
      <c r="CQ42" s="742"/>
      <c r="CR42" s="742"/>
      <c r="CS42" s="742"/>
      <c r="CT42" s="742"/>
      <c r="CU42" s="742"/>
      <c r="CV42" s="742"/>
      <c r="CW42" s="742"/>
      <c r="CX42" s="742"/>
      <c r="CY42" s="1041" t="s">
        <v>535</v>
      </c>
      <c r="CZ42" s="1041"/>
      <c r="DA42" s="1041"/>
      <c r="DB42" s="1041"/>
      <c r="DC42" s="1041"/>
      <c r="DD42" s="1041"/>
      <c r="DE42" s="1041"/>
      <c r="DF42" s="1041"/>
      <c r="DG42" s="1041"/>
      <c r="DH42" s="1041"/>
      <c r="DI42" s="1041"/>
      <c r="DJ42" s="1041"/>
      <c r="DK42" s="121" t="str">
        <f>IF(DK1="","",DK1)</f>
        <v>三重県</v>
      </c>
      <c r="DL42" s="121"/>
      <c r="DM42" s="121"/>
      <c r="DN42" s="121"/>
      <c r="DO42" s="121"/>
      <c r="DP42" s="121"/>
      <c r="DQ42" s="121"/>
      <c r="DR42" s="121"/>
      <c r="DS42" s="121"/>
      <c r="DT42" s="121"/>
      <c r="DU42" s="121"/>
      <c r="DV42" s="121"/>
      <c r="DW42" s="121"/>
      <c r="DX42" s="121"/>
      <c r="DY42" s="121"/>
      <c r="DZ42" s="121"/>
      <c r="EA42" s="121"/>
      <c r="EB42" s="121"/>
      <c r="EC42" s="121"/>
      <c r="ED42" s="121"/>
      <c r="EE42" s="121"/>
    </row>
    <row r="43" spans="1:135" ht="12.75" customHeight="1" thickBot="1">
      <c r="A43" s="1038"/>
      <c r="B43" s="1038"/>
      <c r="C43" s="1038"/>
      <c r="D43" s="1038"/>
      <c r="E43" s="1038"/>
      <c r="F43" s="1038"/>
      <c r="G43" s="1039"/>
      <c r="H43" s="1083"/>
      <c r="I43" s="1084"/>
      <c r="J43" s="1084"/>
      <c r="K43" s="1084"/>
      <c r="L43" s="1084"/>
      <c r="M43" s="1084"/>
      <c r="N43" s="1084"/>
      <c r="O43" s="1084"/>
      <c r="P43" s="1084"/>
      <c r="Q43" s="1084"/>
      <c r="R43" s="1084"/>
      <c r="S43" s="1084"/>
      <c r="T43" s="1084"/>
      <c r="U43" s="1084"/>
      <c r="V43" s="1084"/>
      <c r="W43" s="1084"/>
      <c r="X43" s="1084"/>
      <c r="Y43" s="1085"/>
      <c r="Z43" s="1083"/>
      <c r="AA43" s="1084"/>
      <c r="AB43" s="1084"/>
      <c r="AC43" s="1084"/>
      <c r="AD43" s="1084"/>
      <c r="AE43" s="1085"/>
      <c r="AF43" s="742"/>
      <c r="AG43" s="742"/>
      <c r="AH43" s="742"/>
      <c r="AI43" s="742"/>
      <c r="AJ43" s="742"/>
      <c r="AK43" s="742"/>
      <c r="AL43" s="742"/>
      <c r="AM43" s="742"/>
      <c r="AN43" s="742"/>
      <c r="AO43" s="742"/>
      <c r="AP43" s="742"/>
      <c r="AQ43" s="742"/>
      <c r="AR43" s="742"/>
      <c r="AS43" s="742"/>
      <c r="AT43" s="742"/>
      <c r="AU43" s="742"/>
      <c r="AV43" s="742"/>
      <c r="AW43" s="742"/>
      <c r="AX43" s="742"/>
      <c r="AY43" s="742"/>
      <c r="AZ43" s="742"/>
      <c r="BA43" s="742"/>
      <c r="BB43" s="742"/>
      <c r="BC43" s="742"/>
      <c r="BD43" s="742"/>
      <c r="BE43" s="742"/>
      <c r="BF43" s="742"/>
      <c r="BG43" s="742"/>
      <c r="BH43" s="742"/>
      <c r="BI43" s="742"/>
      <c r="BJ43" s="742"/>
      <c r="BK43" s="742"/>
      <c r="BL43" s="742"/>
      <c r="BM43" s="742"/>
      <c r="BN43" s="742"/>
      <c r="BO43" s="742"/>
      <c r="BP43" s="742"/>
      <c r="BQ43" s="742"/>
      <c r="BR43" s="742"/>
      <c r="BS43" s="742"/>
      <c r="BT43" s="742"/>
      <c r="BU43" s="742"/>
      <c r="BV43" s="742"/>
      <c r="BW43" s="742"/>
      <c r="BX43" s="742"/>
      <c r="BY43" s="742"/>
      <c r="BZ43" s="742"/>
      <c r="CA43" s="742"/>
      <c r="CB43" s="742"/>
      <c r="CC43" s="742"/>
      <c r="CD43" s="742"/>
      <c r="CE43" s="742"/>
      <c r="CF43" s="742"/>
      <c r="CG43" s="742"/>
      <c r="CH43" s="742"/>
      <c r="CI43" s="742"/>
      <c r="CJ43" s="742"/>
      <c r="CK43" s="742"/>
      <c r="CL43" s="742"/>
      <c r="CM43" s="742"/>
      <c r="CN43" s="742"/>
      <c r="CO43" s="742"/>
      <c r="CP43" s="742"/>
      <c r="CQ43" s="742"/>
      <c r="CR43" s="742"/>
      <c r="CS43" s="742"/>
      <c r="CT43" s="742"/>
      <c r="CU43" s="742"/>
      <c r="CV43" s="742"/>
      <c r="CW43" s="742"/>
      <c r="CX43" s="742"/>
      <c r="CY43" s="1042"/>
      <c r="CZ43" s="1042"/>
      <c r="DA43" s="1042"/>
      <c r="DB43" s="1042"/>
      <c r="DC43" s="1042"/>
      <c r="DD43" s="1042"/>
      <c r="DE43" s="1042"/>
      <c r="DF43" s="1042"/>
      <c r="DG43" s="1042"/>
      <c r="DH43" s="1042"/>
      <c r="DI43" s="1042"/>
      <c r="DJ43" s="1042"/>
      <c r="DK43" s="126"/>
      <c r="DL43" s="126"/>
      <c r="DM43" s="126"/>
      <c r="DN43" s="126"/>
      <c r="DO43" s="126"/>
      <c r="DP43" s="126"/>
      <c r="DQ43" s="126"/>
      <c r="DR43" s="126"/>
      <c r="DS43" s="126"/>
      <c r="DT43" s="126"/>
      <c r="DU43" s="126"/>
      <c r="DV43" s="126"/>
      <c r="DW43" s="126"/>
      <c r="DX43" s="126"/>
      <c r="DY43" s="126"/>
      <c r="DZ43" s="126"/>
      <c r="EA43" s="126"/>
      <c r="EB43" s="126"/>
      <c r="EC43" s="126"/>
      <c r="ED43" s="126"/>
      <c r="EE43" s="126"/>
    </row>
    <row r="44" spans="1:135" ht="25.5" customHeight="1" thickBot="1">
      <c r="A44" s="1086"/>
      <c r="B44" s="573"/>
      <c r="C44" s="573"/>
      <c r="D44" s="573"/>
      <c r="E44" s="573"/>
      <c r="F44" s="573"/>
      <c r="G44" s="574"/>
      <c r="H44" s="1045">
        <f>IF(H3="","",H3)</f>
        <v>2</v>
      </c>
      <c r="I44" s="1087"/>
      <c r="J44" s="1088"/>
      <c r="K44" s="1045">
        <f>IF(K3="","",K3)</f>
        <v>4</v>
      </c>
      <c r="L44" s="1087"/>
      <c r="M44" s="1088"/>
      <c r="N44" s="1045">
        <f>IF(N3="","",N3)</f>
        <v>2</v>
      </c>
      <c r="O44" s="1087"/>
      <c r="P44" s="1088"/>
      <c r="Q44" s="1045">
        <f>IF(Q3="","",Q3)</f>
        <v>0</v>
      </c>
      <c r="R44" s="1087"/>
      <c r="S44" s="1088"/>
      <c r="T44" s="1045">
        <f>IF(T3="","",T3)</f>
        <v>2</v>
      </c>
      <c r="U44" s="1087"/>
      <c r="V44" s="1088"/>
      <c r="W44" s="1045">
        <f>IF(W3="","",W3)</f>
        <v>1</v>
      </c>
      <c r="X44" s="1087"/>
      <c r="Y44" s="1088"/>
      <c r="Z44" s="1044">
        <v>1</v>
      </c>
      <c r="AA44" s="134"/>
      <c r="AB44" s="135"/>
      <c r="AC44" s="1045">
        <v>2</v>
      </c>
      <c r="AD44" s="137"/>
      <c r="AE44" s="138"/>
      <c r="AF44" s="742"/>
      <c r="AG44" s="742"/>
      <c r="AH44" s="742"/>
      <c r="AI44" s="742"/>
      <c r="AJ44" s="742"/>
      <c r="AK44" s="742"/>
      <c r="AL44" s="742"/>
      <c r="AM44" s="742"/>
      <c r="AN44" s="742"/>
      <c r="AO44" s="742"/>
      <c r="AP44" s="742"/>
      <c r="AQ44" s="742"/>
      <c r="AR44" s="742"/>
      <c r="AS44" s="742"/>
      <c r="AT44" s="742"/>
      <c r="AU44" s="742"/>
      <c r="AV44" s="742"/>
      <c r="AW44" s="742"/>
      <c r="AX44" s="742"/>
      <c r="AY44" s="742"/>
      <c r="AZ44" s="742"/>
      <c r="BA44" s="742"/>
      <c r="BB44" s="742"/>
      <c r="BC44" s="742"/>
      <c r="BD44" s="742"/>
      <c r="BE44" s="742"/>
      <c r="BF44" s="742"/>
      <c r="BG44" s="742"/>
      <c r="BH44" s="742"/>
      <c r="BI44" s="742"/>
      <c r="BJ44" s="742"/>
      <c r="BK44" s="742"/>
      <c r="BL44" s="742"/>
      <c r="BM44" s="742"/>
      <c r="BN44" s="742"/>
      <c r="BO44" s="742"/>
      <c r="BP44" s="742"/>
      <c r="BQ44" s="742"/>
      <c r="BR44" s="742"/>
      <c r="BS44" s="742"/>
      <c r="BT44" s="742"/>
      <c r="BU44" s="742"/>
      <c r="BV44" s="742"/>
      <c r="BW44" s="742"/>
      <c r="BX44" s="742"/>
      <c r="BY44" s="742"/>
      <c r="BZ44" s="742"/>
      <c r="CA44" s="742"/>
      <c r="CB44" s="742"/>
      <c r="CC44" s="742"/>
      <c r="CD44" s="742"/>
      <c r="CE44" s="742"/>
      <c r="CF44" s="742"/>
      <c r="CG44" s="742"/>
      <c r="CH44" s="742"/>
      <c r="CI44" s="742"/>
      <c r="CJ44" s="742"/>
      <c r="CK44" s="742"/>
      <c r="CL44" s="742"/>
      <c r="CM44" s="742"/>
      <c r="CN44" s="742"/>
      <c r="CO44" s="742"/>
      <c r="CP44" s="742"/>
      <c r="CQ44" s="742"/>
      <c r="CR44" s="742"/>
      <c r="CS44" s="742"/>
      <c r="CT44" s="742"/>
      <c r="CU44" s="742"/>
      <c r="CV44" s="742"/>
      <c r="CW44" s="742"/>
      <c r="CX44" s="742"/>
      <c r="CY44" s="1042" t="s">
        <v>458</v>
      </c>
      <c r="CZ44" s="1042"/>
      <c r="DA44" s="1042"/>
      <c r="DB44" s="1042"/>
      <c r="DC44" s="1042"/>
      <c r="DD44" s="1042"/>
      <c r="DE44" s="1042"/>
      <c r="DF44" s="1042"/>
      <c r="DG44" s="1042"/>
      <c r="DH44" s="1042"/>
      <c r="DI44" s="1042"/>
      <c r="DJ44" s="1042"/>
      <c r="DK44" s="139" t="str">
        <f>IF(DK3="","",DK3)</f>
        <v>四日市市</v>
      </c>
      <c r="DL44" s="139"/>
      <c r="DM44" s="139"/>
      <c r="DN44" s="139"/>
      <c r="DO44" s="139"/>
      <c r="DP44" s="139"/>
      <c r="DQ44" s="139"/>
      <c r="DR44" s="139"/>
      <c r="DS44" s="139"/>
      <c r="DT44" s="139"/>
      <c r="DU44" s="139"/>
      <c r="DV44" s="139"/>
      <c r="DW44" s="139"/>
      <c r="DX44" s="139"/>
      <c r="DY44" s="139"/>
      <c r="DZ44" s="139"/>
      <c r="EA44" s="139"/>
      <c r="EB44" s="139"/>
      <c r="EC44" s="139"/>
      <c r="ED44" s="139"/>
      <c r="EE44" s="139"/>
    </row>
    <row r="45" spans="1:135" ht="15" customHeight="1">
      <c r="AF45" s="742"/>
      <c r="AG45" s="742"/>
      <c r="AH45" s="742"/>
      <c r="AI45" s="742"/>
      <c r="AJ45" s="742"/>
      <c r="AK45" s="742"/>
      <c r="AL45" s="742"/>
      <c r="AM45" s="742"/>
      <c r="AN45" s="742"/>
      <c r="AO45" s="742"/>
      <c r="AP45" s="742"/>
      <c r="AQ45" s="742"/>
      <c r="AR45" s="742"/>
      <c r="AS45" s="742"/>
      <c r="AT45" s="742"/>
      <c r="AU45" s="742"/>
      <c r="AV45" s="742"/>
      <c r="AW45" s="742"/>
      <c r="AX45" s="742"/>
      <c r="AY45" s="742"/>
      <c r="AZ45" s="742"/>
      <c r="BA45" s="742"/>
      <c r="BB45" s="742"/>
      <c r="BC45" s="742"/>
      <c r="BD45" s="742"/>
      <c r="BE45" s="742"/>
      <c r="BF45" s="742"/>
      <c r="BG45" s="742"/>
      <c r="BH45" s="742"/>
      <c r="BI45" s="742"/>
      <c r="BJ45" s="742"/>
      <c r="BK45" s="742"/>
      <c r="BL45" s="742"/>
      <c r="BM45" s="742"/>
      <c r="BN45" s="742"/>
      <c r="BO45" s="742"/>
      <c r="BP45" s="742"/>
      <c r="BQ45" s="742"/>
      <c r="BR45" s="742"/>
      <c r="BS45" s="742"/>
      <c r="BT45" s="742"/>
      <c r="BU45" s="742"/>
      <c r="BV45" s="742"/>
      <c r="BW45" s="742"/>
      <c r="BX45" s="742"/>
      <c r="BY45" s="742"/>
      <c r="BZ45" s="742"/>
      <c r="CA45" s="742"/>
      <c r="CB45" s="742"/>
      <c r="CC45" s="742"/>
      <c r="CD45" s="742"/>
      <c r="CE45" s="742"/>
      <c r="CF45" s="742"/>
      <c r="CG45" s="742"/>
      <c r="CH45" s="742"/>
      <c r="CI45" s="742"/>
      <c r="CJ45" s="742"/>
      <c r="CK45" s="742"/>
      <c r="CL45" s="742"/>
      <c r="CM45" s="742"/>
      <c r="CN45" s="742"/>
      <c r="CO45" s="742"/>
      <c r="CP45" s="742"/>
      <c r="CQ45" s="742"/>
      <c r="CR45" s="742"/>
      <c r="CS45" s="742"/>
      <c r="CT45" s="742"/>
      <c r="CU45" s="742"/>
      <c r="CV45" s="742"/>
      <c r="CW45" s="742"/>
      <c r="CX45" s="742"/>
    </row>
    <row r="46" spans="1:135" ht="15" customHeight="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row>
    <row r="47" spans="1:135" ht="15" customHeight="1">
      <c r="AK47" s="142" t="s">
        <v>155</v>
      </c>
      <c r="AL47" s="142"/>
      <c r="AM47" s="142"/>
      <c r="AN47" s="142"/>
      <c r="AO47" s="142"/>
      <c r="AP47" s="142"/>
      <c r="AQ47" s="142"/>
      <c r="AR47" s="142"/>
      <c r="AS47" s="142"/>
      <c r="AT47" s="142"/>
      <c r="AU47" s="142"/>
      <c r="AV47" s="142"/>
      <c r="AW47" s="142"/>
      <c r="AX47" s="142"/>
      <c r="AY47" s="142" t="s">
        <v>161</v>
      </c>
      <c r="AZ47" s="142"/>
      <c r="BA47" s="142"/>
      <c r="BB47" s="142"/>
      <c r="BC47" s="142"/>
      <c r="BD47" s="142"/>
      <c r="BE47" s="142"/>
      <c r="BF47" s="142"/>
      <c r="BG47" s="142"/>
      <c r="BH47" s="142"/>
      <c r="BI47" s="142"/>
      <c r="BJ47" s="142"/>
      <c r="BK47" s="142"/>
      <c r="BL47" s="142"/>
      <c r="BM47" s="142" t="s">
        <v>162</v>
      </c>
      <c r="BN47" s="142"/>
      <c r="BO47" s="142"/>
      <c r="BP47" s="142"/>
      <c r="BQ47" s="142"/>
      <c r="BR47" s="142"/>
      <c r="BS47" s="142"/>
      <c r="BT47" s="142"/>
      <c r="BU47" s="142"/>
      <c r="BV47" s="142"/>
      <c r="BW47" s="142"/>
      <c r="BX47" s="142"/>
      <c r="BY47" s="142"/>
      <c r="BZ47" s="142"/>
      <c r="CA47" s="142" t="s">
        <v>467</v>
      </c>
      <c r="CB47" s="142"/>
      <c r="CC47" s="142"/>
      <c r="CD47" s="142"/>
      <c r="CE47" s="142"/>
      <c r="CF47" s="142"/>
      <c r="CG47" s="142"/>
      <c r="CH47" s="142"/>
      <c r="CI47" s="142"/>
      <c r="CJ47" s="142"/>
      <c r="CK47" s="142"/>
      <c r="CL47" s="142"/>
      <c r="CM47" s="142"/>
      <c r="CN47" s="142"/>
      <c r="CO47" s="142" t="s">
        <v>26</v>
      </c>
      <c r="CP47" s="142"/>
      <c r="CQ47" s="142"/>
      <c r="CR47" s="142"/>
      <c r="CS47" s="142"/>
      <c r="CT47" s="142"/>
      <c r="CU47" s="142"/>
      <c r="CV47" s="142"/>
      <c r="CW47" s="142"/>
      <c r="CX47" s="142"/>
      <c r="CY47" s="142"/>
      <c r="CZ47" s="142"/>
      <c r="DA47" s="142"/>
      <c r="DB47" s="142"/>
      <c r="DC47" s="142" t="s">
        <v>283</v>
      </c>
      <c r="DD47" s="142"/>
      <c r="DE47" s="142"/>
      <c r="DF47" s="142"/>
      <c r="DG47" s="142"/>
      <c r="DH47" s="142"/>
      <c r="DI47" s="142"/>
      <c r="DJ47" s="142"/>
      <c r="DK47" s="142"/>
      <c r="DL47" s="142"/>
      <c r="DM47" s="142"/>
      <c r="DN47" s="142"/>
      <c r="DO47" s="142"/>
      <c r="DP47" s="142"/>
      <c r="DQ47" s="142" t="s">
        <v>284</v>
      </c>
      <c r="DR47" s="142"/>
      <c r="DS47" s="142"/>
      <c r="DT47" s="142"/>
      <c r="DU47" s="142"/>
      <c r="DV47" s="142"/>
      <c r="DW47" s="142"/>
      <c r="DX47" s="142"/>
      <c r="DY47" s="142"/>
      <c r="DZ47" s="142"/>
      <c r="EA47" s="142"/>
      <c r="EB47" s="142"/>
      <c r="EC47" s="142"/>
      <c r="ED47" s="142"/>
    </row>
    <row r="48" spans="1:135" ht="15" customHeight="1">
      <c r="A48" s="468" t="s">
        <v>649</v>
      </c>
      <c r="B48" s="469"/>
      <c r="C48" s="469"/>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92" t="s">
        <v>156</v>
      </c>
      <c r="AC48" s="93"/>
      <c r="AD48" s="93"/>
      <c r="AE48" s="93"/>
      <c r="AF48" s="93"/>
      <c r="AG48" s="93"/>
      <c r="AH48" s="93"/>
      <c r="AI48" s="93"/>
      <c r="AJ48" s="94"/>
      <c r="AK48" s="92" t="s">
        <v>495</v>
      </c>
      <c r="AL48" s="93"/>
      <c r="AM48" s="93"/>
      <c r="AN48" s="93"/>
      <c r="AO48" s="93"/>
      <c r="AP48" s="93"/>
      <c r="AQ48" s="93"/>
      <c r="AR48" s="93"/>
      <c r="AS48" s="93"/>
      <c r="AT48" s="93"/>
      <c r="AU48" s="93"/>
      <c r="AV48" s="93"/>
      <c r="AW48" s="93"/>
      <c r="AX48" s="94"/>
      <c r="AY48" s="92" t="s">
        <v>117</v>
      </c>
      <c r="AZ48" s="93"/>
      <c r="BA48" s="93"/>
      <c r="BB48" s="93"/>
      <c r="BC48" s="93"/>
      <c r="BD48" s="93"/>
      <c r="BE48" s="93"/>
      <c r="BF48" s="93"/>
      <c r="BG48" s="93"/>
      <c r="BH48" s="93"/>
      <c r="BI48" s="93"/>
      <c r="BJ48" s="93"/>
      <c r="BK48" s="93"/>
      <c r="BL48" s="94"/>
      <c r="BM48" s="92" t="s">
        <v>775</v>
      </c>
      <c r="BN48" s="93"/>
      <c r="BO48" s="93"/>
      <c r="BP48" s="93"/>
      <c r="BQ48" s="93"/>
      <c r="BR48" s="93"/>
      <c r="BS48" s="93"/>
      <c r="BT48" s="93"/>
      <c r="BU48" s="93"/>
      <c r="BV48" s="93"/>
      <c r="BW48" s="93"/>
      <c r="BX48" s="93"/>
      <c r="BY48" s="93"/>
      <c r="BZ48" s="94"/>
      <c r="CA48" s="92" t="s">
        <v>793</v>
      </c>
      <c r="CB48" s="93"/>
      <c r="CC48" s="93"/>
      <c r="CD48" s="93"/>
      <c r="CE48" s="93"/>
      <c r="CF48" s="93"/>
      <c r="CG48" s="93"/>
      <c r="CH48" s="93"/>
      <c r="CI48" s="93"/>
      <c r="CJ48" s="93"/>
      <c r="CK48" s="93"/>
      <c r="CL48" s="93"/>
      <c r="CM48" s="93"/>
      <c r="CN48" s="94"/>
      <c r="CO48" s="92" t="s">
        <v>794</v>
      </c>
      <c r="CP48" s="93"/>
      <c r="CQ48" s="93"/>
      <c r="CR48" s="93"/>
      <c r="CS48" s="93"/>
      <c r="CT48" s="93"/>
      <c r="CU48" s="93"/>
      <c r="CV48" s="93"/>
      <c r="CW48" s="93"/>
      <c r="CX48" s="93"/>
      <c r="CY48" s="93"/>
      <c r="CZ48" s="93"/>
      <c r="DA48" s="93"/>
      <c r="DB48" s="94"/>
      <c r="DC48" s="92" t="s">
        <v>795</v>
      </c>
      <c r="DD48" s="93"/>
      <c r="DE48" s="93"/>
      <c r="DF48" s="93"/>
      <c r="DG48" s="93"/>
      <c r="DH48" s="93"/>
      <c r="DI48" s="93"/>
      <c r="DJ48" s="93"/>
      <c r="DK48" s="93"/>
      <c r="DL48" s="93"/>
      <c r="DM48" s="93"/>
      <c r="DN48" s="93"/>
      <c r="DO48" s="93"/>
      <c r="DP48" s="94"/>
      <c r="DQ48" s="92" t="s">
        <v>796</v>
      </c>
      <c r="DR48" s="93"/>
      <c r="DS48" s="93"/>
      <c r="DT48" s="93"/>
      <c r="DU48" s="93"/>
      <c r="DV48" s="93"/>
      <c r="DW48" s="93"/>
      <c r="DX48" s="93"/>
      <c r="DY48" s="93"/>
      <c r="DZ48" s="93"/>
      <c r="EA48" s="93"/>
      <c r="EB48" s="93"/>
      <c r="EC48" s="93"/>
      <c r="ED48" s="94"/>
    </row>
    <row r="49" spans="1:134" ht="9.75" customHeight="1">
      <c r="A49" s="471"/>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c r="AB49" s="146"/>
      <c r="AC49" s="147"/>
      <c r="AD49" s="147"/>
      <c r="AE49" s="147"/>
      <c r="AF49" s="147"/>
      <c r="AG49" s="147"/>
      <c r="AH49" s="147"/>
      <c r="AI49" s="147"/>
      <c r="AJ49" s="148"/>
      <c r="AK49" s="146"/>
      <c r="AL49" s="147"/>
      <c r="AM49" s="147"/>
      <c r="AN49" s="147"/>
      <c r="AO49" s="147"/>
      <c r="AP49" s="147"/>
      <c r="AQ49" s="147"/>
      <c r="AR49" s="147"/>
      <c r="AS49" s="147"/>
      <c r="AT49" s="147"/>
      <c r="AU49" s="147"/>
      <c r="AV49" s="147"/>
      <c r="AW49" s="147"/>
      <c r="AX49" s="148"/>
      <c r="AY49" s="146"/>
      <c r="AZ49" s="147"/>
      <c r="BA49" s="147"/>
      <c r="BB49" s="147"/>
      <c r="BC49" s="147"/>
      <c r="BD49" s="147"/>
      <c r="BE49" s="147"/>
      <c r="BF49" s="147"/>
      <c r="BG49" s="147"/>
      <c r="BH49" s="147"/>
      <c r="BI49" s="147"/>
      <c r="BJ49" s="147"/>
      <c r="BK49" s="147"/>
      <c r="BL49" s="148"/>
      <c r="BM49" s="146"/>
      <c r="BN49" s="147"/>
      <c r="BO49" s="147"/>
      <c r="BP49" s="147"/>
      <c r="BQ49" s="147"/>
      <c r="BR49" s="147"/>
      <c r="BS49" s="147"/>
      <c r="BT49" s="147"/>
      <c r="BU49" s="147"/>
      <c r="BV49" s="147"/>
      <c r="BW49" s="147"/>
      <c r="BX49" s="147"/>
      <c r="BY49" s="147"/>
      <c r="BZ49" s="148"/>
      <c r="CA49" s="146"/>
      <c r="CB49" s="147"/>
      <c r="CC49" s="147"/>
      <c r="CD49" s="147"/>
      <c r="CE49" s="147"/>
      <c r="CF49" s="147"/>
      <c r="CG49" s="147"/>
      <c r="CH49" s="147"/>
      <c r="CI49" s="147"/>
      <c r="CJ49" s="147"/>
      <c r="CK49" s="147"/>
      <c r="CL49" s="147"/>
      <c r="CM49" s="147"/>
      <c r="CN49" s="148"/>
      <c r="CO49" s="146"/>
      <c r="CP49" s="147"/>
      <c r="CQ49" s="147"/>
      <c r="CR49" s="147"/>
      <c r="CS49" s="147"/>
      <c r="CT49" s="147"/>
      <c r="CU49" s="147"/>
      <c r="CV49" s="147"/>
      <c r="CW49" s="147"/>
      <c r="CX49" s="147"/>
      <c r="CY49" s="147"/>
      <c r="CZ49" s="147"/>
      <c r="DA49" s="147"/>
      <c r="DB49" s="148"/>
      <c r="DC49" s="146"/>
      <c r="DD49" s="147"/>
      <c r="DE49" s="147"/>
      <c r="DF49" s="147"/>
      <c r="DG49" s="147"/>
      <c r="DH49" s="147"/>
      <c r="DI49" s="147"/>
      <c r="DJ49" s="147"/>
      <c r="DK49" s="147"/>
      <c r="DL49" s="147"/>
      <c r="DM49" s="147"/>
      <c r="DN49" s="147"/>
      <c r="DO49" s="147"/>
      <c r="DP49" s="148"/>
      <c r="DQ49" s="146"/>
      <c r="DR49" s="147"/>
      <c r="DS49" s="147"/>
      <c r="DT49" s="147"/>
      <c r="DU49" s="147"/>
      <c r="DV49" s="147"/>
      <c r="DW49" s="147"/>
      <c r="DX49" s="147"/>
      <c r="DY49" s="147"/>
      <c r="DZ49" s="147"/>
      <c r="EA49" s="147"/>
      <c r="EB49" s="147"/>
      <c r="EC49" s="147"/>
      <c r="ED49" s="148"/>
    </row>
    <row r="50" spans="1:134" ht="9.75" customHeight="1">
      <c r="A50" s="471"/>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146"/>
      <c r="AC50" s="147"/>
      <c r="AD50" s="147"/>
      <c r="AE50" s="147"/>
      <c r="AF50" s="147"/>
      <c r="AG50" s="147"/>
      <c r="AH50" s="147"/>
      <c r="AI50" s="147"/>
      <c r="AJ50" s="148"/>
      <c r="AK50" s="146"/>
      <c r="AL50" s="147"/>
      <c r="AM50" s="147"/>
      <c r="AN50" s="147"/>
      <c r="AO50" s="147"/>
      <c r="AP50" s="147"/>
      <c r="AQ50" s="147"/>
      <c r="AR50" s="147"/>
      <c r="AS50" s="147"/>
      <c r="AT50" s="147"/>
      <c r="AU50" s="147"/>
      <c r="AV50" s="147"/>
      <c r="AW50" s="147"/>
      <c r="AX50" s="148"/>
      <c r="AY50" s="146"/>
      <c r="AZ50" s="147"/>
      <c r="BA50" s="147"/>
      <c r="BB50" s="147"/>
      <c r="BC50" s="147"/>
      <c r="BD50" s="147"/>
      <c r="BE50" s="147"/>
      <c r="BF50" s="147"/>
      <c r="BG50" s="147"/>
      <c r="BH50" s="147"/>
      <c r="BI50" s="147"/>
      <c r="BJ50" s="147"/>
      <c r="BK50" s="147"/>
      <c r="BL50" s="148"/>
      <c r="BM50" s="146"/>
      <c r="BN50" s="147"/>
      <c r="BO50" s="147"/>
      <c r="BP50" s="147"/>
      <c r="BQ50" s="147"/>
      <c r="BR50" s="147"/>
      <c r="BS50" s="147"/>
      <c r="BT50" s="147"/>
      <c r="BU50" s="147"/>
      <c r="BV50" s="147"/>
      <c r="BW50" s="147"/>
      <c r="BX50" s="147"/>
      <c r="BY50" s="147"/>
      <c r="BZ50" s="148"/>
      <c r="CA50" s="146"/>
      <c r="CB50" s="147"/>
      <c r="CC50" s="147"/>
      <c r="CD50" s="147"/>
      <c r="CE50" s="147"/>
      <c r="CF50" s="147"/>
      <c r="CG50" s="147"/>
      <c r="CH50" s="147"/>
      <c r="CI50" s="147"/>
      <c r="CJ50" s="147"/>
      <c r="CK50" s="147"/>
      <c r="CL50" s="147"/>
      <c r="CM50" s="147"/>
      <c r="CN50" s="148"/>
      <c r="CO50" s="146"/>
      <c r="CP50" s="147"/>
      <c r="CQ50" s="147"/>
      <c r="CR50" s="147"/>
      <c r="CS50" s="147"/>
      <c r="CT50" s="147"/>
      <c r="CU50" s="147"/>
      <c r="CV50" s="147"/>
      <c r="CW50" s="147"/>
      <c r="CX50" s="147"/>
      <c r="CY50" s="147"/>
      <c r="CZ50" s="147"/>
      <c r="DA50" s="147"/>
      <c r="DB50" s="148"/>
      <c r="DC50" s="146"/>
      <c r="DD50" s="147"/>
      <c r="DE50" s="147"/>
      <c r="DF50" s="147"/>
      <c r="DG50" s="147"/>
      <c r="DH50" s="147"/>
      <c r="DI50" s="147"/>
      <c r="DJ50" s="147"/>
      <c r="DK50" s="147"/>
      <c r="DL50" s="147"/>
      <c r="DM50" s="147"/>
      <c r="DN50" s="147"/>
      <c r="DO50" s="147"/>
      <c r="DP50" s="148"/>
      <c r="DQ50" s="146"/>
      <c r="DR50" s="147"/>
      <c r="DS50" s="147"/>
      <c r="DT50" s="147"/>
      <c r="DU50" s="147"/>
      <c r="DV50" s="147"/>
      <c r="DW50" s="147"/>
      <c r="DX50" s="147"/>
      <c r="DY50" s="147"/>
      <c r="DZ50" s="147"/>
      <c r="EA50" s="147"/>
      <c r="EB50" s="147"/>
      <c r="EC50" s="147"/>
      <c r="ED50" s="148"/>
    </row>
    <row r="51" spans="1:134" ht="9.75" customHeight="1">
      <c r="A51" s="471"/>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146"/>
      <c r="AC51" s="147"/>
      <c r="AD51" s="147"/>
      <c r="AE51" s="147"/>
      <c r="AF51" s="147"/>
      <c r="AG51" s="147"/>
      <c r="AH51" s="147"/>
      <c r="AI51" s="147"/>
      <c r="AJ51" s="148"/>
      <c r="AK51" s="146"/>
      <c r="AL51" s="147"/>
      <c r="AM51" s="147"/>
      <c r="AN51" s="147"/>
      <c r="AO51" s="147"/>
      <c r="AP51" s="147"/>
      <c r="AQ51" s="147"/>
      <c r="AR51" s="147"/>
      <c r="AS51" s="147"/>
      <c r="AT51" s="147"/>
      <c r="AU51" s="147"/>
      <c r="AV51" s="147"/>
      <c r="AW51" s="147"/>
      <c r="AX51" s="148"/>
      <c r="AY51" s="146"/>
      <c r="AZ51" s="147"/>
      <c r="BA51" s="147"/>
      <c r="BB51" s="147"/>
      <c r="BC51" s="147"/>
      <c r="BD51" s="147"/>
      <c r="BE51" s="147"/>
      <c r="BF51" s="147"/>
      <c r="BG51" s="147"/>
      <c r="BH51" s="147"/>
      <c r="BI51" s="147"/>
      <c r="BJ51" s="147"/>
      <c r="BK51" s="147"/>
      <c r="BL51" s="148"/>
      <c r="BM51" s="146"/>
      <c r="BN51" s="147"/>
      <c r="BO51" s="147"/>
      <c r="BP51" s="147"/>
      <c r="BQ51" s="147"/>
      <c r="BR51" s="147"/>
      <c r="BS51" s="147"/>
      <c r="BT51" s="147"/>
      <c r="BU51" s="147"/>
      <c r="BV51" s="147"/>
      <c r="BW51" s="147"/>
      <c r="BX51" s="147"/>
      <c r="BY51" s="147"/>
      <c r="BZ51" s="148"/>
      <c r="CA51" s="146"/>
      <c r="CB51" s="147"/>
      <c r="CC51" s="147"/>
      <c r="CD51" s="147"/>
      <c r="CE51" s="147"/>
      <c r="CF51" s="147"/>
      <c r="CG51" s="147"/>
      <c r="CH51" s="147"/>
      <c r="CI51" s="147"/>
      <c r="CJ51" s="147"/>
      <c r="CK51" s="147"/>
      <c r="CL51" s="147"/>
      <c r="CM51" s="147"/>
      <c r="CN51" s="148"/>
      <c r="CO51" s="146"/>
      <c r="CP51" s="147"/>
      <c r="CQ51" s="147"/>
      <c r="CR51" s="147"/>
      <c r="CS51" s="147"/>
      <c r="CT51" s="147"/>
      <c r="CU51" s="147"/>
      <c r="CV51" s="147"/>
      <c r="CW51" s="147"/>
      <c r="CX51" s="147"/>
      <c r="CY51" s="147"/>
      <c r="CZ51" s="147"/>
      <c r="DA51" s="147"/>
      <c r="DB51" s="148"/>
      <c r="DC51" s="146"/>
      <c r="DD51" s="147"/>
      <c r="DE51" s="147"/>
      <c r="DF51" s="147"/>
      <c r="DG51" s="147"/>
      <c r="DH51" s="147"/>
      <c r="DI51" s="147"/>
      <c r="DJ51" s="147"/>
      <c r="DK51" s="147"/>
      <c r="DL51" s="147"/>
      <c r="DM51" s="147"/>
      <c r="DN51" s="147"/>
      <c r="DO51" s="147"/>
      <c r="DP51" s="148"/>
      <c r="DQ51" s="146"/>
      <c r="DR51" s="147"/>
      <c r="DS51" s="147"/>
      <c r="DT51" s="147"/>
      <c r="DU51" s="147"/>
      <c r="DV51" s="147"/>
      <c r="DW51" s="147"/>
      <c r="DX51" s="147"/>
      <c r="DY51" s="147"/>
      <c r="DZ51" s="147"/>
      <c r="EA51" s="147"/>
      <c r="EB51" s="147"/>
      <c r="EC51" s="147"/>
      <c r="ED51" s="148"/>
    </row>
    <row r="52" spans="1:134" ht="9.75" customHeight="1">
      <c r="A52" s="471"/>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146"/>
      <c r="AC52" s="147"/>
      <c r="AD52" s="147"/>
      <c r="AE52" s="147"/>
      <c r="AF52" s="147"/>
      <c r="AG52" s="147"/>
      <c r="AH52" s="147"/>
      <c r="AI52" s="147"/>
      <c r="AJ52" s="148"/>
      <c r="AK52" s="146"/>
      <c r="AL52" s="147"/>
      <c r="AM52" s="147"/>
      <c r="AN52" s="147"/>
      <c r="AO52" s="147"/>
      <c r="AP52" s="147"/>
      <c r="AQ52" s="147"/>
      <c r="AR52" s="147"/>
      <c r="AS52" s="147"/>
      <c r="AT52" s="147"/>
      <c r="AU52" s="147"/>
      <c r="AV52" s="147"/>
      <c r="AW52" s="147"/>
      <c r="AX52" s="148"/>
      <c r="AY52" s="146"/>
      <c r="AZ52" s="147"/>
      <c r="BA52" s="147"/>
      <c r="BB52" s="147"/>
      <c r="BC52" s="147"/>
      <c r="BD52" s="147"/>
      <c r="BE52" s="147"/>
      <c r="BF52" s="147"/>
      <c r="BG52" s="147"/>
      <c r="BH52" s="147"/>
      <c r="BI52" s="147"/>
      <c r="BJ52" s="147"/>
      <c r="BK52" s="147"/>
      <c r="BL52" s="148"/>
      <c r="BM52" s="146"/>
      <c r="BN52" s="147"/>
      <c r="BO52" s="147"/>
      <c r="BP52" s="147"/>
      <c r="BQ52" s="147"/>
      <c r="BR52" s="147"/>
      <c r="BS52" s="147"/>
      <c r="BT52" s="147"/>
      <c r="BU52" s="147"/>
      <c r="BV52" s="147"/>
      <c r="BW52" s="147"/>
      <c r="BX52" s="147"/>
      <c r="BY52" s="147"/>
      <c r="BZ52" s="148"/>
      <c r="CA52" s="146"/>
      <c r="CB52" s="147"/>
      <c r="CC52" s="147"/>
      <c r="CD52" s="147"/>
      <c r="CE52" s="147"/>
      <c r="CF52" s="147"/>
      <c r="CG52" s="147"/>
      <c r="CH52" s="147"/>
      <c r="CI52" s="147"/>
      <c r="CJ52" s="147"/>
      <c r="CK52" s="147"/>
      <c r="CL52" s="147"/>
      <c r="CM52" s="147"/>
      <c r="CN52" s="148"/>
      <c r="CO52" s="146"/>
      <c r="CP52" s="147"/>
      <c r="CQ52" s="147"/>
      <c r="CR52" s="147"/>
      <c r="CS52" s="147"/>
      <c r="CT52" s="147"/>
      <c r="CU52" s="147"/>
      <c r="CV52" s="147"/>
      <c r="CW52" s="147"/>
      <c r="CX52" s="147"/>
      <c r="CY52" s="147"/>
      <c r="CZ52" s="147"/>
      <c r="DA52" s="147"/>
      <c r="DB52" s="148"/>
      <c r="DC52" s="146"/>
      <c r="DD52" s="147"/>
      <c r="DE52" s="147"/>
      <c r="DF52" s="147"/>
      <c r="DG52" s="147"/>
      <c r="DH52" s="147"/>
      <c r="DI52" s="147"/>
      <c r="DJ52" s="147"/>
      <c r="DK52" s="147"/>
      <c r="DL52" s="147"/>
      <c r="DM52" s="147"/>
      <c r="DN52" s="147"/>
      <c r="DO52" s="147"/>
      <c r="DP52" s="148"/>
      <c r="DQ52" s="146"/>
      <c r="DR52" s="147"/>
      <c r="DS52" s="147"/>
      <c r="DT52" s="147"/>
      <c r="DU52" s="147"/>
      <c r="DV52" s="147"/>
      <c r="DW52" s="147"/>
      <c r="DX52" s="147"/>
      <c r="DY52" s="147"/>
      <c r="DZ52" s="147"/>
      <c r="EA52" s="147"/>
      <c r="EB52" s="147"/>
      <c r="EC52" s="147"/>
      <c r="ED52" s="148"/>
    </row>
    <row r="53" spans="1:134" ht="9.75" customHeight="1" thickBot="1">
      <c r="A53" s="477"/>
      <c r="B53" s="478"/>
      <c r="C53" s="478"/>
      <c r="D53" s="478"/>
      <c r="E53" s="478"/>
      <c r="F53" s="478"/>
      <c r="G53" s="478"/>
      <c r="H53" s="478"/>
      <c r="I53" s="478"/>
      <c r="J53" s="478"/>
      <c r="K53" s="478"/>
      <c r="L53" s="478"/>
      <c r="M53" s="478"/>
      <c r="N53" s="478"/>
      <c r="O53" s="478"/>
      <c r="P53" s="478"/>
      <c r="Q53" s="478"/>
      <c r="R53" s="478"/>
      <c r="S53" s="478"/>
      <c r="T53" s="478"/>
      <c r="U53" s="478"/>
      <c r="V53" s="478"/>
      <c r="W53" s="478"/>
      <c r="X53" s="478"/>
      <c r="Y53" s="478"/>
      <c r="Z53" s="478"/>
      <c r="AA53" s="478"/>
      <c r="AB53" s="649"/>
      <c r="AC53" s="205"/>
      <c r="AD53" s="205"/>
      <c r="AE53" s="205"/>
      <c r="AF53" s="205"/>
      <c r="AG53" s="205"/>
      <c r="AH53" s="205"/>
      <c r="AI53" s="205"/>
      <c r="AJ53" s="735"/>
      <c r="AK53" s="577" t="s">
        <v>160</v>
      </c>
      <c r="AL53" s="578"/>
      <c r="AM53" s="578"/>
      <c r="AN53" s="578"/>
      <c r="AO53" s="578"/>
      <c r="AP53" s="578"/>
      <c r="AQ53" s="578"/>
      <c r="AR53" s="578"/>
      <c r="AS53" s="578"/>
      <c r="AT53" s="578"/>
      <c r="AU53" s="578"/>
      <c r="AV53" s="578"/>
      <c r="AW53" s="578"/>
      <c r="AX53" s="579"/>
      <c r="AY53" s="577" t="s">
        <v>160</v>
      </c>
      <c r="AZ53" s="578"/>
      <c r="BA53" s="578"/>
      <c r="BB53" s="578"/>
      <c r="BC53" s="578"/>
      <c r="BD53" s="578"/>
      <c r="BE53" s="578"/>
      <c r="BF53" s="578"/>
      <c r="BG53" s="578"/>
      <c r="BH53" s="578"/>
      <c r="BI53" s="578"/>
      <c r="BJ53" s="578"/>
      <c r="BK53" s="578"/>
      <c r="BL53" s="579"/>
      <c r="BM53" s="577" t="s">
        <v>160</v>
      </c>
      <c r="BN53" s="578"/>
      <c r="BO53" s="578"/>
      <c r="BP53" s="578"/>
      <c r="BQ53" s="578"/>
      <c r="BR53" s="578"/>
      <c r="BS53" s="578"/>
      <c r="BT53" s="578"/>
      <c r="BU53" s="578"/>
      <c r="BV53" s="578"/>
      <c r="BW53" s="578"/>
      <c r="BX53" s="578"/>
      <c r="BY53" s="578"/>
      <c r="BZ53" s="579"/>
      <c r="CA53" s="577" t="s">
        <v>160</v>
      </c>
      <c r="CB53" s="578"/>
      <c r="CC53" s="578"/>
      <c r="CD53" s="578"/>
      <c r="CE53" s="578"/>
      <c r="CF53" s="578"/>
      <c r="CG53" s="578"/>
      <c r="CH53" s="578"/>
      <c r="CI53" s="578"/>
      <c r="CJ53" s="578"/>
      <c r="CK53" s="578"/>
      <c r="CL53" s="578"/>
      <c r="CM53" s="578"/>
      <c r="CN53" s="579"/>
      <c r="CO53" s="577" t="s">
        <v>160</v>
      </c>
      <c r="CP53" s="578"/>
      <c r="CQ53" s="578"/>
      <c r="CR53" s="578"/>
      <c r="CS53" s="578"/>
      <c r="CT53" s="578"/>
      <c r="CU53" s="578"/>
      <c r="CV53" s="578"/>
      <c r="CW53" s="578"/>
      <c r="CX53" s="578"/>
      <c r="CY53" s="578"/>
      <c r="CZ53" s="578"/>
      <c r="DA53" s="578"/>
      <c r="DB53" s="579"/>
      <c r="DC53" s="577" t="s">
        <v>160</v>
      </c>
      <c r="DD53" s="578"/>
      <c r="DE53" s="578"/>
      <c r="DF53" s="578"/>
      <c r="DG53" s="578"/>
      <c r="DH53" s="578"/>
      <c r="DI53" s="578"/>
      <c r="DJ53" s="578"/>
      <c r="DK53" s="578"/>
      <c r="DL53" s="578"/>
      <c r="DM53" s="578"/>
      <c r="DN53" s="578"/>
      <c r="DO53" s="578"/>
      <c r="DP53" s="579"/>
      <c r="DQ53" s="577" t="s">
        <v>160</v>
      </c>
      <c r="DR53" s="578"/>
      <c r="DS53" s="578"/>
      <c r="DT53" s="578"/>
      <c r="DU53" s="578"/>
      <c r="DV53" s="578"/>
      <c r="DW53" s="578"/>
      <c r="DX53" s="578"/>
      <c r="DY53" s="578"/>
      <c r="DZ53" s="578"/>
      <c r="EA53" s="578"/>
      <c r="EB53" s="578"/>
      <c r="EC53" s="578"/>
      <c r="ED53" s="579"/>
    </row>
    <row r="54" spans="1:134" ht="21.75" customHeight="1">
      <c r="A54" s="442" t="s">
        <v>1</v>
      </c>
      <c r="B54" s="750"/>
      <c r="C54" s="750"/>
      <c r="D54" s="750"/>
      <c r="E54" s="750"/>
      <c r="F54" s="751"/>
      <c r="G54" s="143" t="s">
        <v>2</v>
      </c>
      <c r="H54" s="144"/>
      <c r="I54" s="144"/>
      <c r="J54" s="144"/>
      <c r="K54" s="144"/>
      <c r="L54" s="144"/>
      <c r="M54" s="144"/>
      <c r="N54" s="144"/>
      <c r="O54" s="144"/>
      <c r="P54" s="144"/>
      <c r="Q54" s="144"/>
      <c r="R54" s="144"/>
      <c r="S54" s="144"/>
      <c r="T54" s="144"/>
      <c r="U54" s="144"/>
      <c r="V54" s="144"/>
      <c r="W54" s="144"/>
      <c r="X54" s="144"/>
      <c r="Y54" s="144"/>
      <c r="Z54" s="144"/>
      <c r="AA54" s="144"/>
      <c r="AB54" s="1046">
        <v>0</v>
      </c>
      <c r="AC54" s="1047"/>
      <c r="AD54" s="1048"/>
      <c r="AE54" s="1049">
        <v>1</v>
      </c>
      <c r="AF54" s="1047"/>
      <c r="AG54" s="1048"/>
      <c r="AH54" s="1049">
        <v>1</v>
      </c>
      <c r="AI54" s="1047"/>
      <c r="AJ54" s="1050"/>
      <c r="AK54" s="537">
        <f>表58!BI52</f>
        <v>2389285</v>
      </c>
      <c r="AL54" s="538"/>
      <c r="AM54" s="538"/>
      <c r="AN54" s="538"/>
      <c r="AO54" s="538"/>
      <c r="AP54" s="538"/>
      <c r="AQ54" s="538"/>
      <c r="AR54" s="538"/>
      <c r="AS54" s="538"/>
      <c r="AT54" s="538"/>
      <c r="AU54" s="538"/>
      <c r="AV54" s="538"/>
      <c r="AW54" s="538"/>
      <c r="AX54" s="580"/>
      <c r="AY54" s="537">
        <f>表58!BA91</f>
        <v>48862</v>
      </c>
      <c r="AZ54" s="538"/>
      <c r="BA54" s="538"/>
      <c r="BB54" s="538"/>
      <c r="BC54" s="538"/>
      <c r="BD54" s="538"/>
      <c r="BE54" s="538"/>
      <c r="BF54" s="538"/>
      <c r="BG54" s="538"/>
      <c r="BH54" s="538"/>
      <c r="BI54" s="538"/>
      <c r="BJ54" s="538"/>
      <c r="BK54" s="538"/>
      <c r="BL54" s="580"/>
      <c r="BM54" s="537">
        <f>表58!BI91</f>
        <v>157957</v>
      </c>
      <c r="BN54" s="538"/>
      <c r="BO54" s="538"/>
      <c r="BP54" s="538"/>
      <c r="BQ54" s="538"/>
      <c r="BR54" s="538"/>
      <c r="BS54" s="538"/>
      <c r="BT54" s="538"/>
      <c r="BU54" s="538"/>
      <c r="BV54" s="538"/>
      <c r="BW54" s="538"/>
      <c r="BX54" s="538"/>
      <c r="BY54" s="538"/>
      <c r="BZ54" s="580"/>
      <c r="CA54" s="865">
        <f>表58!BT91</f>
        <v>116876</v>
      </c>
      <c r="CB54" s="1089"/>
      <c r="CC54" s="1089"/>
      <c r="CD54" s="1089"/>
      <c r="CE54" s="1089"/>
      <c r="CF54" s="1089"/>
      <c r="CG54" s="1089"/>
      <c r="CH54" s="1089"/>
      <c r="CI54" s="1089"/>
      <c r="CJ54" s="1089"/>
      <c r="CK54" s="1089"/>
      <c r="CL54" s="1089"/>
      <c r="CM54" s="1089"/>
      <c r="CN54" s="1090"/>
      <c r="CO54" s="865">
        <f>表58!CE91</f>
        <v>5167</v>
      </c>
      <c r="CP54" s="1089"/>
      <c r="CQ54" s="1089"/>
      <c r="CR54" s="1089"/>
      <c r="CS54" s="1089"/>
      <c r="CT54" s="1089"/>
      <c r="CU54" s="1089"/>
      <c r="CV54" s="1089"/>
      <c r="CW54" s="1089"/>
      <c r="CX54" s="1089"/>
      <c r="CY54" s="1089"/>
      <c r="CZ54" s="1089"/>
      <c r="DA54" s="1089"/>
      <c r="DB54" s="1090"/>
      <c r="DC54" s="865">
        <f>表58!CP91</f>
        <v>53316</v>
      </c>
      <c r="DD54" s="1089"/>
      <c r="DE54" s="1089"/>
      <c r="DF54" s="1089"/>
      <c r="DG54" s="1089"/>
      <c r="DH54" s="1089"/>
      <c r="DI54" s="1089"/>
      <c r="DJ54" s="1089"/>
      <c r="DK54" s="1089"/>
      <c r="DL54" s="1089"/>
      <c r="DM54" s="1089"/>
      <c r="DN54" s="1089"/>
      <c r="DO54" s="1089"/>
      <c r="DP54" s="1090"/>
      <c r="DQ54" s="1091">
        <f>SUM(表05!CV13,表06!CV13,表07!CV13,表09!CV13,表11!DQ52)</f>
        <v>4140742</v>
      </c>
      <c r="DR54" s="1092"/>
      <c r="DS54" s="1092"/>
      <c r="DT54" s="1092"/>
      <c r="DU54" s="1092"/>
      <c r="DV54" s="1092"/>
      <c r="DW54" s="1092"/>
      <c r="DX54" s="1092"/>
      <c r="DY54" s="1092"/>
      <c r="DZ54" s="1092"/>
      <c r="EA54" s="1092"/>
      <c r="EB54" s="1092"/>
      <c r="EC54" s="1092"/>
      <c r="ED54" s="1093"/>
    </row>
    <row r="55" spans="1:134" ht="15" customHeight="1">
      <c r="A55" s="760"/>
      <c r="B55" s="761"/>
      <c r="C55" s="761"/>
      <c r="D55" s="761"/>
      <c r="E55" s="761"/>
      <c r="F55" s="762"/>
      <c r="G55" s="143" t="s">
        <v>3</v>
      </c>
      <c r="H55" s="144"/>
      <c r="I55" s="144"/>
      <c r="J55" s="144"/>
      <c r="K55" s="144"/>
      <c r="L55" s="144"/>
      <c r="M55" s="144"/>
      <c r="N55" s="144"/>
      <c r="O55" s="144"/>
      <c r="P55" s="144"/>
      <c r="Q55" s="144"/>
      <c r="R55" s="144"/>
      <c r="S55" s="144"/>
      <c r="T55" s="144"/>
      <c r="U55" s="144"/>
      <c r="V55" s="144"/>
      <c r="W55" s="144"/>
      <c r="X55" s="144"/>
      <c r="Y55" s="144"/>
      <c r="Z55" s="144"/>
      <c r="AA55" s="144"/>
      <c r="AB55" s="1051">
        <v>0</v>
      </c>
      <c r="AC55" s="1052"/>
      <c r="AD55" s="1053"/>
      <c r="AE55" s="1054">
        <v>2</v>
      </c>
      <c r="AF55" s="1052"/>
      <c r="AG55" s="1053"/>
      <c r="AH55" s="1054">
        <v>1</v>
      </c>
      <c r="AI55" s="1052"/>
      <c r="AJ55" s="1055"/>
      <c r="AK55" s="540">
        <f>表58!BI53</f>
        <v>1452460</v>
      </c>
      <c r="AL55" s="543"/>
      <c r="AM55" s="543"/>
      <c r="AN55" s="543"/>
      <c r="AO55" s="543"/>
      <c r="AP55" s="543"/>
      <c r="AQ55" s="543"/>
      <c r="AR55" s="543"/>
      <c r="AS55" s="543"/>
      <c r="AT55" s="543"/>
      <c r="AU55" s="543"/>
      <c r="AV55" s="543"/>
      <c r="AW55" s="543"/>
      <c r="AX55" s="544"/>
      <c r="AY55" s="540">
        <f>表58!BA92</f>
        <v>10533</v>
      </c>
      <c r="AZ55" s="543"/>
      <c r="BA55" s="543"/>
      <c r="BB55" s="543"/>
      <c r="BC55" s="543"/>
      <c r="BD55" s="543"/>
      <c r="BE55" s="543"/>
      <c r="BF55" s="543"/>
      <c r="BG55" s="543"/>
      <c r="BH55" s="543"/>
      <c r="BI55" s="543"/>
      <c r="BJ55" s="543"/>
      <c r="BK55" s="543"/>
      <c r="BL55" s="544"/>
      <c r="BM55" s="540">
        <f>表58!BI92</f>
        <v>40057</v>
      </c>
      <c r="BN55" s="543"/>
      <c r="BO55" s="543"/>
      <c r="BP55" s="543"/>
      <c r="BQ55" s="543"/>
      <c r="BR55" s="543"/>
      <c r="BS55" s="543"/>
      <c r="BT55" s="543"/>
      <c r="BU55" s="543"/>
      <c r="BV55" s="543"/>
      <c r="BW55" s="543"/>
      <c r="BX55" s="543"/>
      <c r="BY55" s="543"/>
      <c r="BZ55" s="544"/>
      <c r="CA55" s="540">
        <f>表58!BT92</f>
        <v>76306</v>
      </c>
      <c r="CB55" s="543"/>
      <c r="CC55" s="543"/>
      <c r="CD55" s="543"/>
      <c r="CE55" s="543"/>
      <c r="CF55" s="543"/>
      <c r="CG55" s="543"/>
      <c r="CH55" s="543"/>
      <c r="CI55" s="543"/>
      <c r="CJ55" s="543"/>
      <c r="CK55" s="543"/>
      <c r="CL55" s="543"/>
      <c r="CM55" s="543"/>
      <c r="CN55" s="544"/>
      <c r="CO55" s="540">
        <f>表58!CE92</f>
        <v>39878</v>
      </c>
      <c r="CP55" s="543"/>
      <c r="CQ55" s="543"/>
      <c r="CR55" s="543"/>
      <c r="CS55" s="543"/>
      <c r="CT55" s="543"/>
      <c r="CU55" s="543"/>
      <c r="CV55" s="543"/>
      <c r="CW55" s="543"/>
      <c r="CX55" s="543"/>
      <c r="CY55" s="543"/>
      <c r="CZ55" s="543"/>
      <c r="DA55" s="543"/>
      <c r="DB55" s="544"/>
      <c r="DC55" s="514">
        <f>表58!CP92</f>
        <v>13440</v>
      </c>
      <c r="DD55" s="517"/>
      <c r="DE55" s="517"/>
      <c r="DF55" s="517"/>
      <c r="DG55" s="517"/>
      <c r="DH55" s="517"/>
      <c r="DI55" s="517"/>
      <c r="DJ55" s="517"/>
      <c r="DK55" s="517"/>
      <c r="DL55" s="517"/>
      <c r="DM55" s="517"/>
      <c r="DN55" s="517"/>
      <c r="DO55" s="517"/>
      <c r="DP55" s="517"/>
      <c r="DQ55" s="514">
        <f>SUM(表05!CV14,表06!CV14,表07!CV14,表09!CV14,表11!DQ53)</f>
        <v>39588288</v>
      </c>
      <c r="DR55" s="517"/>
      <c r="DS55" s="517"/>
      <c r="DT55" s="517"/>
      <c r="DU55" s="517"/>
      <c r="DV55" s="517"/>
      <c r="DW55" s="517"/>
      <c r="DX55" s="517"/>
      <c r="DY55" s="517"/>
      <c r="DZ55" s="517"/>
      <c r="EA55" s="517"/>
      <c r="EB55" s="517"/>
      <c r="EC55" s="517"/>
      <c r="ED55" s="1094"/>
    </row>
    <row r="56" spans="1:134" ht="15" customHeight="1">
      <c r="A56" s="760"/>
      <c r="B56" s="761"/>
      <c r="C56" s="761"/>
      <c r="D56" s="761"/>
      <c r="E56" s="761"/>
      <c r="F56" s="762"/>
      <c r="G56" s="143" t="s">
        <v>4</v>
      </c>
      <c r="H56" s="144"/>
      <c r="I56" s="144"/>
      <c r="J56" s="144"/>
      <c r="K56" s="144"/>
      <c r="L56" s="144"/>
      <c r="M56" s="144"/>
      <c r="N56" s="144"/>
      <c r="O56" s="144"/>
      <c r="P56" s="144"/>
      <c r="Q56" s="144"/>
      <c r="R56" s="144"/>
      <c r="S56" s="144"/>
      <c r="T56" s="144"/>
      <c r="U56" s="144"/>
      <c r="V56" s="144"/>
      <c r="W56" s="144"/>
      <c r="X56" s="144"/>
      <c r="Y56" s="144"/>
      <c r="Z56" s="144"/>
      <c r="AA56" s="144"/>
      <c r="AB56" s="1051">
        <v>0</v>
      </c>
      <c r="AC56" s="1052"/>
      <c r="AD56" s="1053"/>
      <c r="AE56" s="1054">
        <v>3</v>
      </c>
      <c r="AF56" s="1052"/>
      <c r="AG56" s="1053"/>
      <c r="AH56" s="1054">
        <v>1</v>
      </c>
      <c r="AI56" s="1052"/>
      <c r="AJ56" s="1055"/>
      <c r="AK56" s="540">
        <f>表58!BI54</f>
        <v>1218579</v>
      </c>
      <c r="AL56" s="543"/>
      <c r="AM56" s="543"/>
      <c r="AN56" s="543"/>
      <c r="AO56" s="543"/>
      <c r="AP56" s="543"/>
      <c r="AQ56" s="543"/>
      <c r="AR56" s="543"/>
      <c r="AS56" s="543"/>
      <c r="AT56" s="543"/>
      <c r="AU56" s="543"/>
      <c r="AV56" s="543"/>
      <c r="AW56" s="543"/>
      <c r="AX56" s="544"/>
      <c r="AY56" s="540">
        <f>表58!BA93</f>
        <v>9389</v>
      </c>
      <c r="AZ56" s="543"/>
      <c r="BA56" s="543"/>
      <c r="BB56" s="543"/>
      <c r="BC56" s="543"/>
      <c r="BD56" s="543"/>
      <c r="BE56" s="543"/>
      <c r="BF56" s="543"/>
      <c r="BG56" s="543"/>
      <c r="BH56" s="543"/>
      <c r="BI56" s="543"/>
      <c r="BJ56" s="543"/>
      <c r="BK56" s="543"/>
      <c r="BL56" s="544"/>
      <c r="BM56" s="540">
        <f>表58!BI93</f>
        <v>249326</v>
      </c>
      <c r="BN56" s="543"/>
      <c r="BO56" s="543"/>
      <c r="BP56" s="543"/>
      <c r="BQ56" s="543"/>
      <c r="BR56" s="543"/>
      <c r="BS56" s="543"/>
      <c r="BT56" s="543"/>
      <c r="BU56" s="543"/>
      <c r="BV56" s="543"/>
      <c r="BW56" s="543"/>
      <c r="BX56" s="543"/>
      <c r="BY56" s="543"/>
      <c r="BZ56" s="544"/>
      <c r="CA56" s="540">
        <f>表58!BT93</f>
        <v>1147788</v>
      </c>
      <c r="CB56" s="543"/>
      <c r="CC56" s="543"/>
      <c r="CD56" s="543"/>
      <c r="CE56" s="543"/>
      <c r="CF56" s="543"/>
      <c r="CG56" s="543"/>
      <c r="CH56" s="543"/>
      <c r="CI56" s="543"/>
      <c r="CJ56" s="543"/>
      <c r="CK56" s="543"/>
      <c r="CL56" s="543"/>
      <c r="CM56" s="543"/>
      <c r="CN56" s="544"/>
      <c r="CO56" s="540">
        <f>表58!CE93</f>
        <v>32143</v>
      </c>
      <c r="CP56" s="543"/>
      <c r="CQ56" s="543"/>
      <c r="CR56" s="543"/>
      <c r="CS56" s="543"/>
      <c r="CT56" s="543"/>
      <c r="CU56" s="543"/>
      <c r="CV56" s="543"/>
      <c r="CW56" s="543"/>
      <c r="CX56" s="543"/>
      <c r="CY56" s="543"/>
      <c r="CZ56" s="543"/>
      <c r="DA56" s="543"/>
      <c r="DB56" s="544"/>
      <c r="DC56" s="514">
        <f>表58!CP93</f>
        <v>77168</v>
      </c>
      <c r="DD56" s="517"/>
      <c r="DE56" s="517"/>
      <c r="DF56" s="517"/>
      <c r="DG56" s="517"/>
      <c r="DH56" s="517"/>
      <c r="DI56" s="517"/>
      <c r="DJ56" s="517"/>
      <c r="DK56" s="517"/>
      <c r="DL56" s="517"/>
      <c r="DM56" s="517"/>
      <c r="DN56" s="517"/>
      <c r="DO56" s="517"/>
      <c r="DP56" s="517"/>
      <c r="DQ56" s="514">
        <f>SUM(表05!CV15,表06!CV15,表07!CV15,表09!CV15,表11!DQ54)</f>
        <v>48462551</v>
      </c>
      <c r="DR56" s="517"/>
      <c r="DS56" s="517"/>
      <c r="DT56" s="517"/>
      <c r="DU56" s="517"/>
      <c r="DV56" s="517"/>
      <c r="DW56" s="517"/>
      <c r="DX56" s="517"/>
      <c r="DY56" s="517"/>
      <c r="DZ56" s="517"/>
      <c r="EA56" s="517"/>
      <c r="EB56" s="517"/>
      <c r="EC56" s="517"/>
      <c r="ED56" s="1094"/>
    </row>
    <row r="57" spans="1:134" ht="15" customHeight="1">
      <c r="A57" s="760"/>
      <c r="B57" s="761"/>
      <c r="C57" s="761"/>
      <c r="D57" s="761"/>
      <c r="E57" s="761"/>
      <c r="F57" s="762"/>
      <c r="G57" s="143" t="s">
        <v>5</v>
      </c>
      <c r="H57" s="144"/>
      <c r="I57" s="144"/>
      <c r="J57" s="144"/>
      <c r="K57" s="144"/>
      <c r="L57" s="144"/>
      <c r="M57" s="144"/>
      <c r="N57" s="144"/>
      <c r="O57" s="144"/>
      <c r="P57" s="144"/>
      <c r="Q57" s="144"/>
      <c r="R57" s="144"/>
      <c r="S57" s="144"/>
      <c r="T57" s="144"/>
      <c r="U57" s="144"/>
      <c r="V57" s="144"/>
      <c r="W57" s="144"/>
      <c r="X57" s="144"/>
      <c r="Y57" s="144"/>
      <c r="Z57" s="144"/>
      <c r="AA57" s="144"/>
      <c r="AB57" s="1051">
        <v>0</v>
      </c>
      <c r="AC57" s="1052"/>
      <c r="AD57" s="1053"/>
      <c r="AE57" s="1054">
        <v>4</v>
      </c>
      <c r="AF57" s="1052"/>
      <c r="AG57" s="1053"/>
      <c r="AH57" s="1054">
        <v>1</v>
      </c>
      <c r="AI57" s="1052"/>
      <c r="AJ57" s="1055"/>
      <c r="AK57" s="540">
        <f>表58!BI55</f>
        <v>564050</v>
      </c>
      <c r="AL57" s="543"/>
      <c r="AM57" s="543"/>
      <c r="AN57" s="543"/>
      <c r="AO57" s="543"/>
      <c r="AP57" s="543"/>
      <c r="AQ57" s="543"/>
      <c r="AR57" s="543"/>
      <c r="AS57" s="543"/>
      <c r="AT57" s="543"/>
      <c r="AU57" s="543"/>
      <c r="AV57" s="543"/>
      <c r="AW57" s="543"/>
      <c r="AX57" s="544"/>
      <c r="AY57" s="540">
        <f>表58!BA94</f>
        <v>2438</v>
      </c>
      <c r="AZ57" s="543"/>
      <c r="BA57" s="543"/>
      <c r="BB57" s="543"/>
      <c r="BC57" s="543"/>
      <c r="BD57" s="543"/>
      <c r="BE57" s="543"/>
      <c r="BF57" s="543"/>
      <c r="BG57" s="543"/>
      <c r="BH57" s="543"/>
      <c r="BI57" s="543"/>
      <c r="BJ57" s="543"/>
      <c r="BK57" s="543"/>
      <c r="BL57" s="544"/>
      <c r="BM57" s="540">
        <f>表58!BI94</f>
        <v>112031</v>
      </c>
      <c r="BN57" s="543"/>
      <c r="BO57" s="543"/>
      <c r="BP57" s="543"/>
      <c r="BQ57" s="543"/>
      <c r="BR57" s="543"/>
      <c r="BS57" s="543"/>
      <c r="BT57" s="543"/>
      <c r="BU57" s="543"/>
      <c r="BV57" s="543"/>
      <c r="BW57" s="543"/>
      <c r="BX57" s="543"/>
      <c r="BY57" s="543"/>
      <c r="BZ57" s="544"/>
      <c r="CA57" s="540">
        <f>表58!BT94</f>
        <v>111769</v>
      </c>
      <c r="CB57" s="543"/>
      <c r="CC57" s="543"/>
      <c r="CD57" s="543"/>
      <c r="CE57" s="543"/>
      <c r="CF57" s="543"/>
      <c r="CG57" s="543"/>
      <c r="CH57" s="543"/>
      <c r="CI57" s="543"/>
      <c r="CJ57" s="543"/>
      <c r="CK57" s="543"/>
      <c r="CL57" s="543"/>
      <c r="CM57" s="543"/>
      <c r="CN57" s="544"/>
      <c r="CO57" s="540">
        <f>表58!CE94</f>
        <v>15703</v>
      </c>
      <c r="CP57" s="543"/>
      <c r="CQ57" s="543"/>
      <c r="CR57" s="543"/>
      <c r="CS57" s="543"/>
      <c r="CT57" s="543"/>
      <c r="CU57" s="543"/>
      <c r="CV57" s="543"/>
      <c r="CW57" s="543"/>
      <c r="CX57" s="543"/>
      <c r="CY57" s="543"/>
      <c r="CZ57" s="543"/>
      <c r="DA57" s="543"/>
      <c r="DB57" s="544"/>
      <c r="DC57" s="514">
        <f>表58!CP94</f>
        <v>50205</v>
      </c>
      <c r="DD57" s="517"/>
      <c r="DE57" s="517"/>
      <c r="DF57" s="517"/>
      <c r="DG57" s="517"/>
      <c r="DH57" s="517"/>
      <c r="DI57" s="517"/>
      <c r="DJ57" s="517"/>
      <c r="DK57" s="517"/>
      <c r="DL57" s="517"/>
      <c r="DM57" s="517"/>
      <c r="DN57" s="517"/>
      <c r="DO57" s="517"/>
      <c r="DP57" s="517"/>
      <c r="DQ57" s="514">
        <f>SUM(表05!CV16,表06!CV16,表07!CV16,表09!CV16,表11!DQ55)</f>
        <v>38953659</v>
      </c>
      <c r="DR57" s="517"/>
      <c r="DS57" s="517"/>
      <c r="DT57" s="517"/>
      <c r="DU57" s="517"/>
      <c r="DV57" s="517"/>
      <c r="DW57" s="517"/>
      <c r="DX57" s="517"/>
      <c r="DY57" s="517"/>
      <c r="DZ57" s="517"/>
      <c r="EA57" s="517"/>
      <c r="EB57" s="517"/>
      <c r="EC57" s="517"/>
      <c r="ED57" s="1094"/>
    </row>
    <row r="58" spans="1:134" ht="15" customHeight="1">
      <c r="A58" s="760"/>
      <c r="B58" s="761"/>
      <c r="C58" s="761"/>
      <c r="D58" s="761"/>
      <c r="E58" s="761"/>
      <c r="F58" s="762"/>
      <c r="G58" s="143" t="s">
        <v>6</v>
      </c>
      <c r="H58" s="144"/>
      <c r="I58" s="144"/>
      <c r="J58" s="144"/>
      <c r="K58" s="144"/>
      <c r="L58" s="144"/>
      <c r="M58" s="144"/>
      <c r="N58" s="144"/>
      <c r="O58" s="144"/>
      <c r="P58" s="144"/>
      <c r="Q58" s="144"/>
      <c r="R58" s="144"/>
      <c r="S58" s="144"/>
      <c r="T58" s="144"/>
      <c r="U58" s="144"/>
      <c r="V58" s="144"/>
      <c r="W58" s="144"/>
      <c r="X58" s="144"/>
      <c r="Y58" s="144"/>
      <c r="Z58" s="144"/>
      <c r="AA58" s="144"/>
      <c r="AB58" s="1051">
        <v>0</v>
      </c>
      <c r="AC58" s="1052"/>
      <c r="AD58" s="1053"/>
      <c r="AE58" s="1054">
        <v>5</v>
      </c>
      <c r="AF58" s="1052"/>
      <c r="AG58" s="1053"/>
      <c r="AH58" s="1054">
        <v>1</v>
      </c>
      <c r="AI58" s="1052"/>
      <c r="AJ58" s="1055"/>
      <c r="AK58" s="540">
        <f>表58!BI56</f>
        <v>554691</v>
      </c>
      <c r="AL58" s="543"/>
      <c r="AM58" s="543"/>
      <c r="AN58" s="543"/>
      <c r="AO58" s="543"/>
      <c r="AP58" s="543"/>
      <c r="AQ58" s="543"/>
      <c r="AR58" s="543"/>
      <c r="AS58" s="543"/>
      <c r="AT58" s="543"/>
      <c r="AU58" s="543"/>
      <c r="AV58" s="543"/>
      <c r="AW58" s="543"/>
      <c r="AX58" s="544"/>
      <c r="AY58" s="540">
        <f>表58!BA95</f>
        <v>784</v>
      </c>
      <c r="AZ58" s="543"/>
      <c r="BA58" s="543"/>
      <c r="BB58" s="543"/>
      <c r="BC58" s="543"/>
      <c r="BD58" s="543"/>
      <c r="BE58" s="543"/>
      <c r="BF58" s="543"/>
      <c r="BG58" s="543"/>
      <c r="BH58" s="543"/>
      <c r="BI58" s="543"/>
      <c r="BJ58" s="543"/>
      <c r="BK58" s="543"/>
      <c r="BL58" s="544"/>
      <c r="BM58" s="540">
        <f>表58!BI95</f>
        <v>85312</v>
      </c>
      <c r="BN58" s="543"/>
      <c r="BO58" s="543"/>
      <c r="BP58" s="543"/>
      <c r="BQ58" s="543"/>
      <c r="BR58" s="543"/>
      <c r="BS58" s="543"/>
      <c r="BT58" s="543"/>
      <c r="BU58" s="543"/>
      <c r="BV58" s="543"/>
      <c r="BW58" s="543"/>
      <c r="BX58" s="543"/>
      <c r="BY58" s="543"/>
      <c r="BZ58" s="544"/>
      <c r="CA58" s="540">
        <f>表58!BT95</f>
        <v>100658</v>
      </c>
      <c r="CB58" s="543"/>
      <c r="CC58" s="543"/>
      <c r="CD58" s="543"/>
      <c r="CE58" s="543"/>
      <c r="CF58" s="543"/>
      <c r="CG58" s="543"/>
      <c r="CH58" s="543"/>
      <c r="CI58" s="543"/>
      <c r="CJ58" s="543"/>
      <c r="CK58" s="543"/>
      <c r="CL58" s="543"/>
      <c r="CM58" s="543"/>
      <c r="CN58" s="544"/>
      <c r="CO58" s="540">
        <f>表58!CE95</f>
        <v>30943</v>
      </c>
      <c r="CP58" s="543"/>
      <c r="CQ58" s="543"/>
      <c r="CR58" s="543"/>
      <c r="CS58" s="543"/>
      <c r="CT58" s="543"/>
      <c r="CU58" s="543"/>
      <c r="CV58" s="543"/>
      <c r="CW58" s="543"/>
      <c r="CX58" s="543"/>
      <c r="CY58" s="543"/>
      <c r="CZ58" s="543"/>
      <c r="DA58" s="543"/>
      <c r="DB58" s="544"/>
      <c r="DC58" s="514">
        <f>表58!CP95</f>
        <v>17862</v>
      </c>
      <c r="DD58" s="517"/>
      <c r="DE58" s="517"/>
      <c r="DF58" s="517"/>
      <c r="DG58" s="517"/>
      <c r="DH58" s="517"/>
      <c r="DI58" s="517"/>
      <c r="DJ58" s="517"/>
      <c r="DK58" s="517"/>
      <c r="DL58" s="517"/>
      <c r="DM58" s="517"/>
      <c r="DN58" s="517"/>
      <c r="DO58" s="517"/>
      <c r="DP58" s="517"/>
      <c r="DQ58" s="514">
        <f>SUM(表05!CV17,表06!CV17,表07!CV17,表09!CV17,表11!DQ56)</f>
        <v>26391508</v>
      </c>
      <c r="DR58" s="517"/>
      <c r="DS58" s="517"/>
      <c r="DT58" s="517"/>
      <c r="DU58" s="517"/>
      <c r="DV58" s="517"/>
      <c r="DW58" s="517"/>
      <c r="DX58" s="517"/>
      <c r="DY58" s="517"/>
      <c r="DZ58" s="517"/>
      <c r="EA58" s="517"/>
      <c r="EB58" s="517"/>
      <c r="EC58" s="517"/>
      <c r="ED58" s="1094"/>
    </row>
    <row r="59" spans="1:134" ht="15" customHeight="1">
      <c r="A59" s="760"/>
      <c r="B59" s="761"/>
      <c r="C59" s="761"/>
      <c r="D59" s="761"/>
      <c r="E59" s="761"/>
      <c r="F59" s="762"/>
      <c r="G59" s="143" t="s">
        <v>7</v>
      </c>
      <c r="H59" s="144"/>
      <c r="I59" s="144"/>
      <c r="J59" s="144"/>
      <c r="K59" s="144"/>
      <c r="L59" s="144"/>
      <c r="M59" s="144"/>
      <c r="N59" s="144"/>
      <c r="O59" s="144"/>
      <c r="P59" s="144"/>
      <c r="Q59" s="144"/>
      <c r="R59" s="144"/>
      <c r="S59" s="144"/>
      <c r="T59" s="144"/>
      <c r="U59" s="144"/>
      <c r="V59" s="144"/>
      <c r="W59" s="144"/>
      <c r="X59" s="144"/>
      <c r="Y59" s="144"/>
      <c r="Z59" s="144"/>
      <c r="AA59" s="144"/>
      <c r="AB59" s="1051">
        <v>0</v>
      </c>
      <c r="AC59" s="1052"/>
      <c r="AD59" s="1053"/>
      <c r="AE59" s="1054">
        <v>6</v>
      </c>
      <c r="AF59" s="1052"/>
      <c r="AG59" s="1053"/>
      <c r="AH59" s="1054">
        <v>1</v>
      </c>
      <c r="AI59" s="1052"/>
      <c r="AJ59" s="1055"/>
      <c r="AK59" s="540">
        <f>表58!BI57</f>
        <v>369130</v>
      </c>
      <c r="AL59" s="543"/>
      <c r="AM59" s="543"/>
      <c r="AN59" s="543"/>
      <c r="AO59" s="543"/>
      <c r="AP59" s="543"/>
      <c r="AQ59" s="543"/>
      <c r="AR59" s="543"/>
      <c r="AS59" s="543"/>
      <c r="AT59" s="543"/>
      <c r="AU59" s="543"/>
      <c r="AV59" s="543"/>
      <c r="AW59" s="543"/>
      <c r="AX59" s="544"/>
      <c r="AY59" s="540">
        <f>表58!BA96</f>
        <v>22816</v>
      </c>
      <c r="AZ59" s="543"/>
      <c r="BA59" s="543"/>
      <c r="BB59" s="543"/>
      <c r="BC59" s="543"/>
      <c r="BD59" s="543"/>
      <c r="BE59" s="543"/>
      <c r="BF59" s="543"/>
      <c r="BG59" s="543"/>
      <c r="BH59" s="543"/>
      <c r="BI59" s="543"/>
      <c r="BJ59" s="543"/>
      <c r="BK59" s="543"/>
      <c r="BL59" s="544"/>
      <c r="BM59" s="540">
        <f>表58!BI96</f>
        <v>75141</v>
      </c>
      <c r="BN59" s="543"/>
      <c r="BO59" s="543"/>
      <c r="BP59" s="543"/>
      <c r="BQ59" s="543"/>
      <c r="BR59" s="543"/>
      <c r="BS59" s="543"/>
      <c r="BT59" s="543"/>
      <c r="BU59" s="543"/>
      <c r="BV59" s="543"/>
      <c r="BW59" s="543"/>
      <c r="BX59" s="543"/>
      <c r="BY59" s="543"/>
      <c r="BZ59" s="544"/>
      <c r="CA59" s="540">
        <f>表58!BT96</f>
        <v>93997</v>
      </c>
      <c r="CB59" s="543"/>
      <c r="CC59" s="543"/>
      <c r="CD59" s="543"/>
      <c r="CE59" s="543"/>
      <c r="CF59" s="543"/>
      <c r="CG59" s="543"/>
      <c r="CH59" s="543"/>
      <c r="CI59" s="543"/>
      <c r="CJ59" s="543"/>
      <c r="CK59" s="543"/>
      <c r="CL59" s="543"/>
      <c r="CM59" s="543"/>
      <c r="CN59" s="544"/>
      <c r="CO59" s="540">
        <f>表58!CE96</f>
        <v>20420</v>
      </c>
      <c r="CP59" s="543"/>
      <c r="CQ59" s="543"/>
      <c r="CR59" s="543"/>
      <c r="CS59" s="543"/>
      <c r="CT59" s="543"/>
      <c r="CU59" s="543"/>
      <c r="CV59" s="543"/>
      <c r="CW59" s="543"/>
      <c r="CX59" s="543"/>
      <c r="CY59" s="543"/>
      <c r="CZ59" s="543"/>
      <c r="DA59" s="543"/>
      <c r="DB59" s="544"/>
      <c r="DC59" s="514">
        <f>表58!CP96</f>
        <v>50682</v>
      </c>
      <c r="DD59" s="517"/>
      <c r="DE59" s="517"/>
      <c r="DF59" s="517"/>
      <c r="DG59" s="517"/>
      <c r="DH59" s="517"/>
      <c r="DI59" s="517"/>
      <c r="DJ59" s="517"/>
      <c r="DK59" s="517"/>
      <c r="DL59" s="517"/>
      <c r="DM59" s="517"/>
      <c r="DN59" s="517"/>
      <c r="DO59" s="517"/>
      <c r="DP59" s="517"/>
      <c r="DQ59" s="514">
        <f>SUM(表05!CV18,表06!CV18,表07!CV18,表09!CV18,表11!DQ57)</f>
        <v>21431388</v>
      </c>
      <c r="DR59" s="517"/>
      <c r="DS59" s="517"/>
      <c r="DT59" s="517"/>
      <c r="DU59" s="517"/>
      <c r="DV59" s="517"/>
      <c r="DW59" s="517"/>
      <c r="DX59" s="517"/>
      <c r="DY59" s="517"/>
      <c r="DZ59" s="517"/>
      <c r="EA59" s="517"/>
      <c r="EB59" s="517"/>
      <c r="EC59" s="517"/>
      <c r="ED59" s="1094"/>
    </row>
    <row r="60" spans="1:134" ht="15" customHeight="1">
      <c r="A60" s="760"/>
      <c r="B60" s="761"/>
      <c r="C60" s="761"/>
      <c r="D60" s="761"/>
      <c r="E60" s="761"/>
      <c r="F60" s="762"/>
      <c r="G60" s="143" t="s">
        <v>8</v>
      </c>
      <c r="H60" s="144"/>
      <c r="I60" s="144"/>
      <c r="J60" s="144"/>
      <c r="K60" s="144"/>
      <c r="L60" s="144"/>
      <c r="M60" s="144"/>
      <c r="N60" s="144"/>
      <c r="O60" s="144"/>
      <c r="P60" s="144"/>
      <c r="Q60" s="144"/>
      <c r="R60" s="144"/>
      <c r="S60" s="144"/>
      <c r="T60" s="144"/>
      <c r="U60" s="144"/>
      <c r="V60" s="144"/>
      <c r="W60" s="144"/>
      <c r="X60" s="144"/>
      <c r="Y60" s="144"/>
      <c r="Z60" s="144"/>
      <c r="AA60" s="144"/>
      <c r="AB60" s="1051">
        <v>0</v>
      </c>
      <c r="AC60" s="1052"/>
      <c r="AD60" s="1053"/>
      <c r="AE60" s="1054">
        <v>7</v>
      </c>
      <c r="AF60" s="1052"/>
      <c r="AG60" s="1053"/>
      <c r="AH60" s="1054">
        <v>1</v>
      </c>
      <c r="AI60" s="1052"/>
      <c r="AJ60" s="1055"/>
      <c r="AK60" s="540">
        <f>表58!BI58</f>
        <v>304324</v>
      </c>
      <c r="AL60" s="543"/>
      <c r="AM60" s="543"/>
      <c r="AN60" s="543"/>
      <c r="AO60" s="543"/>
      <c r="AP60" s="543"/>
      <c r="AQ60" s="543"/>
      <c r="AR60" s="543"/>
      <c r="AS60" s="543"/>
      <c r="AT60" s="543"/>
      <c r="AU60" s="543"/>
      <c r="AV60" s="543"/>
      <c r="AW60" s="543"/>
      <c r="AX60" s="544"/>
      <c r="AY60" s="540">
        <f>表58!BA97</f>
        <v>0</v>
      </c>
      <c r="AZ60" s="543"/>
      <c r="BA60" s="543"/>
      <c r="BB60" s="543"/>
      <c r="BC60" s="543"/>
      <c r="BD60" s="543"/>
      <c r="BE60" s="543"/>
      <c r="BF60" s="543"/>
      <c r="BG60" s="543"/>
      <c r="BH60" s="543"/>
      <c r="BI60" s="543"/>
      <c r="BJ60" s="543"/>
      <c r="BK60" s="543"/>
      <c r="BL60" s="544"/>
      <c r="BM60" s="540">
        <f>表58!BI97</f>
        <v>258510</v>
      </c>
      <c r="BN60" s="543"/>
      <c r="BO60" s="543"/>
      <c r="BP60" s="543"/>
      <c r="BQ60" s="543"/>
      <c r="BR60" s="543"/>
      <c r="BS60" s="543"/>
      <c r="BT60" s="543"/>
      <c r="BU60" s="543"/>
      <c r="BV60" s="543"/>
      <c r="BW60" s="543"/>
      <c r="BX60" s="543"/>
      <c r="BY60" s="543"/>
      <c r="BZ60" s="544"/>
      <c r="CA60" s="540">
        <f>表58!BT97</f>
        <v>54762</v>
      </c>
      <c r="CB60" s="543"/>
      <c r="CC60" s="543"/>
      <c r="CD60" s="543"/>
      <c r="CE60" s="543"/>
      <c r="CF60" s="543"/>
      <c r="CG60" s="543"/>
      <c r="CH60" s="543"/>
      <c r="CI60" s="543"/>
      <c r="CJ60" s="543"/>
      <c r="CK60" s="543"/>
      <c r="CL60" s="543"/>
      <c r="CM60" s="543"/>
      <c r="CN60" s="544"/>
      <c r="CO60" s="540">
        <f>表58!CE97</f>
        <v>8737</v>
      </c>
      <c r="CP60" s="543"/>
      <c r="CQ60" s="543"/>
      <c r="CR60" s="543"/>
      <c r="CS60" s="543"/>
      <c r="CT60" s="543"/>
      <c r="CU60" s="543"/>
      <c r="CV60" s="543"/>
      <c r="CW60" s="543"/>
      <c r="CX60" s="543"/>
      <c r="CY60" s="543"/>
      <c r="CZ60" s="543"/>
      <c r="DA60" s="543"/>
      <c r="DB60" s="544"/>
      <c r="DC60" s="514">
        <f>表58!CP97</f>
        <v>73651</v>
      </c>
      <c r="DD60" s="517"/>
      <c r="DE60" s="517"/>
      <c r="DF60" s="517"/>
      <c r="DG60" s="517"/>
      <c r="DH60" s="517"/>
      <c r="DI60" s="517"/>
      <c r="DJ60" s="517"/>
      <c r="DK60" s="517"/>
      <c r="DL60" s="517"/>
      <c r="DM60" s="517"/>
      <c r="DN60" s="517"/>
      <c r="DO60" s="517"/>
      <c r="DP60" s="517"/>
      <c r="DQ60" s="514">
        <f>SUM(表05!CV19,表06!CV19,表07!CV19,表09!CV19,表11!DQ58)</f>
        <v>8405759</v>
      </c>
      <c r="DR60" s="517"/>
      <c r="DS60" s="517"/>
      <c r="DT60" s="517"/>
      <c r="DU60" s="517"/>
      <c r="DV60" s="517"/>
      <c r="DW60" s="517"/>
      <c r="DX60" s="517"/>
      <c r="DY60" s="517"/>
      <c r="DZ60" s="517"/>
      <c r="EA60" s="517"/>
      <c r="EB60" s="517"/>
      <c r="EC60" s="517"/>
      <c r="ED60" s="1094"/>
    </row>
    <row r="61" spans="1:134" ht="15" customHeight="1">
      <c r="A61" s="760"/>
      <c r="B61" s="761"/>
      <c r="C61" s="761"/>
      <c r="D61" s="761"/>
      <c r="E61" s="761"/>
      <c r="F61" s="762"/>
      <c r="G61" s="143" t="s">
        <v>9</v>
      </c>
      <c r="H61" s="144"/>
      <c r="I61" s="144"/>
      <c r="J61" s="144"/>
      <c r="K61" s="144"/>
      <c r="L61" s="144"/>
      <c r="M61" s="144"/>
      <c r="N61" s="144"/>
      <c r="O61" s="144"/>
      <c r="P61" s="144"/>
      <c r="Q61" s="144"/>
      <c r="R61" s="144"/>
      <c r="S61" s="144"/>
      <c r="T61" s="144"/>
      <c r="U61" s="144"/>
      <c r="V61" s="144"/>
      <c r="W61" s="144"/>
      <c r="X61" s="144"/>
      <c r="Y61" s="144"/>
      <c r="Z61" s="144"/>
      <c r="AA61" s="144"/>
      <c r="AB61" s="1051">
        <v>0</v>
      </c>
      <c r="AC61" s="1052"/>
      <c r="AD61" s="1053"/>
      <c r="AE61" s="1054">
        <v>8</v>
      </c>
      <c r="AF61" s="1052"/>
      <c r="AG61" s="1053"/>
      <c r="AH61" s="1054">
        <v>1</v>
      </c>
      <c r="AI61" s="1052"/>
      <c r="AJ61" s="1055"/>
      <c r="AK61" s="540">
        <f>表58!BI59</f>
        <v>353882</v>
      </c>
      <c r="AL61" s="543"/>
      <c r="AM61" s="543"/>
      <c r="AN61" s="543"/>
      <c r="AO61" s="543"/>
      <c r="AP61" s="543"/>
      <c r="AQ61" s="543"/>
      <c r="AR61" s="543"/>
      <c r="AS61" s="543"/>
      <c r="AT61" s="543"/>
      <c r="AU61" s="543"/>
      <c r="AV61" s="543"/>
      <c r="AW61" s="543"/>
      <c r="AX61" s="544"/>
      <c r="AY61" s="540">
        <f>表58!BA98</f>
        <v>0</v>
      </c>
      <c r="AZ61" s="543"/>
      <c r="BA61" s="543"/>
      <c r="BB61" s="543"/>
      <c r="BC61" s="543"/>
      <c r="BD61" s="543"/>
      <c r="BE61" s="543"/>
      <c r="BF61" s="543"/>
      <c r="BG61" s="543"/>
      <c r="BH61" s="543"/>
      <c r="BI61" s="543"/>
      <c r="BJ61" s="543"/>
      <c r="BK61" s="543"/>
      <c r="BL61" s="544"/>
      <c r="BM61" s="540">
        <f>表58!BI98</f>
        <v>169290</v>
      </c>
      <c r="BN61" s="543"/>
      <c r="BO61" s="543"/>
      <c r="BP61" s="543"/>
      <c r="BQ61" s="543"/>
      <c r="BR61" s="543"/>
      <c r="BS61" s="543"/>
      <c r="BT61" s="543"/>
      <c r="BU61" s="543"/>
      <c r="BV61" s="543"/>
      <c r="BW61" s="543"/>
      <c r="BX61" s="543"/>
      <c r="BY61" s="543"/>
      <c r="BZ61" s="544"/>
      <c r="CA61" s="540">
        <f>表58!BT98</f>
        <v>170186</v>
      </c>
      <c r="CB61" s="543"/>
      <c r="CC61" s="543"/>
      <c r="CD61" s="543"/>
      <c r="CE61" s="543"/>
      <c r="CF61" s="543"/>
      <c r="CG61" s="543"/>
      <c r="CH61" s="543"/>
      <c r="CI61" s="543"/>
      <c r="CJ61" s="543"/>
      <c r="CK61" s="543"/>
      <c r="CL61" s="543"/>
      <c r="CM61" s="543"/>
      <c r="CN61" s="544"/>
      <c r="CO61" s="540">
        <f>表58!CE98</f>
        <v>26318</v>
      </c>
      <c r="CP61" s="543"/>
      <c r="CQ61" s="543"/>
      <c r="CR61" s="543"/>
      <c r="CS61" s="543"/>
      <c r="CT61" s="543"/>
      <c r="CU61" s="543"/>
      <c r="CV61" s="543"/>
      <c r="CW61" s="543"/>
      <c r="CX61" s="543"/>
      <c r="CY61" s="543"/>
      <c r="CZ61" s="543"/>
      <c r="DA61" s="543"/>
      <c r="DB61" s="544"/>
      <c r="DC61" s="514">
        <f>表58!CP98</f>
        <v>12031</v>
      </c>
      <c r="DD61" s="517"/>
      <c r="DE61" s="517"/>
      <c r="DF61" s="517"/>
      <c r="DG61" s="517"/>
      <c r="DH61" s="517"/>
      <c r="DI61" s="517"/>
      <c r="DJ61" s="517"/>
      <c r="DK61" s="517"/>
      <c r="DL61" s="517"/>
      <c r="DM61" s="517"/>
      <c r="DN61" s="517"/>
      <c r="DO61" s="517"/>
      <c r="DP61" s="517"/>
      <c r="DQ61" s="514">
        <f>SUM(表05!CV20,表06!CV20,表07!CV20,表09!CV20,表11!DQ59)</f>
        <v>6808175</v>
      </c>
      <c r="DR61" s="517"/>
      <c r="DS61" s="517"/>
      <c r="DT61" s="517"/>
      <c r="DU61" s="517"/>
      <c r="DV61" s="517"/>
      <c r="DW61" s="517"/>
      <c r="DX61" s="517"/>
      <c r="DY61" s="517"/>
      <c r="DZ61" s="517"/>
      <c r="EA61" s="517"/>
      <c r="EB61" s="517"/>
      <c r="EC61" s="517"/>
      <c r="ED61" s="1094"/>
    </row>
    <row r="62" spans="1:134" ht="15" customHeight="1">
      <c r="A62" s="760"/>
      <c r="B62" s="761"/>
      <c r="C62" s="761"/>
      <c r="D62" s="761"/>
      <c r="E62" s="761"/>
      <c r="F62" s="762"/>
      <c r="G62" s="143" t="s">
        <v>4414</v>
      </c>
      <c r="H62" s="144"/>
      <c r="I62" s="144"/>
      <c r="J62" s="144"/>
      <c r="K62" s="144"/>
      <c r="L62" s="144"/>
      <c r="M62" s="144"/>
      <c r="N62" s="144"/>
      <c r="O62" s="144"/>
      <c r="P62" s="144"/>
      <c r="Q62" s="144"/>
      <c r="R62" s="144"/>
      <c r="S62" s="144"/>
      <c r="T62" s="144"/>
      <c r="U62" s="144"/>
      <c r="V62" s="144"/>
      <c r="W62" s="144"/>
      <c r="X62" s="144"/>
      <c r="Y62" s="144"/>
      <c r="Z62" s="144"/>
      <c r="AA62" s="144"/>
      <c r="AB62" s="1051">
        <v>0</v>
      </c>
      <c r="AC62" s="1052"/>
      <c r="AD62" s="1053"/>
      <c r="AE62" s="1054">
        <v>9</v>
      </c>
      <c r="AF62" s="1052"/>
      <c r="AG62" s="1053"/>
      <c r="AH62" s="1054">
        <v>1</v>
      </c>
      <c r="AI62" s="1052"/>
      <c r="AJ62" s="1055"/>
      <c r="AK62" s="540">
        <f>表58!BI60</f>
        <v>726034</v>
      </c>
      <c r="AL62" s="543"/>
      <c r="AM62" s="543"/>
      <c r="AN62" s="543"/>
      <c r="AO62" s="543"/>
      <c r="AP62" s="543"/>
      <c r="AQ62" s="543"/>
      <c r="AR62" s="543"/>
      <c r="AS62" s="543"/>
      <c r="AT62" s="543"/>
      <c r="AU62" s="543"/>
      <c r="AV62" s="543"/>
      <c r="AW62" s="543"/>
      <c r="AX62" s="544"/>
      <c r="AY62" s="540">
        <f>表58!BA99</f>
        <v>5699</v>
      </c>
      <c r="AZ62" s="543"/>
      <c r="BA62" s="543"/>
      <c r="BB62" s="543"/>
      <c r="BC62" s="543"/>
      <c r="BD62" s="543"/>
      <c r="BE62" s="543"/>
      <c r="BF62" s="543"/>
      <c r="BG62" s="543"/>
      <c r="BH62" s="543"/>
      <c r="BI62" s="543"/>
      <c r="BJ62" s="543"/>
      <c r="BK62" s="543"/>
      <c r="BL62" s="544"/>
      <c r="BM62" s="540">
        <f>表58!BI99</f>
        <v>965141</v>
      </c>
      <c r="BN62" s="543"/>
      <c r="BO62" s="543"/>
      <c r="BP62" s="543"/>
      <c r="BQ62" s="543"/>
      <c r="BR62" s="543"/>
      <c r="BS62" s="543"/>
      <c r="BT62" s="543"/>
      <c r="BU62" s="543"/>
      <c r="BV62" s="543"/>
      <c r="BW62" s="543"/>
      <c r="BX62" s="543"/>
      <c r="BY62" s="543"/>
      <c r="BZ62" s="544"/>
      <c r="CA62" s="540">
        <f>表58!BT99</f>
        <v>164565</v>
      </c>
      <c r="CB62" s="543"/>
      <c r="CC62" s="543"/>
      <c r="CD62" s="543"/>
      <c r="CE62" s="543"/>
      <c r="CF62" s="543"/>
      <c r="CG62" s="543"/>
      <c r="CH62" s="543"/>
      <c r="CI62" s="543"/>
      <c r="CJ62" s="543"/>
      <c r="CK62" s="543"/>
      <c r="CL62" s="543"/>
      <c r="CM62" s="543"/>
      <c r="CN62" s="544"/>
      <c r="CO62" s="540">
        <f>表58!CE99</f>
        <v>56209</v>
      </c>
      <c r="CP62" s="543"/>
      <c r="CQ62" s="543"/>
      <c r="CR62" s="543"/>
      <c r="CS62" s="543"/>
      <c r="CT62" s="543"/>
      <c r="CU62" s="543"/>
      <c r="CV62" s="543"/>
      <c r="CW62" s="543"/>
      <c r="CX62" s="543"/>
      <c r="CY62" s="543"/>
      <c r="CZ62" s="543"/>
      <c r="DA62" s="543"/>
      <c r="DB62" s="544"/>
      <c r="DC62" s="514">
        <f>表58!CP99</f>
        <v>19756</v>
      </c>
      <c r="DD62" s="517"/>
      <c r="DE62" s="517"/>
      <c r="DF62" s="517"/>
      <c r="DG62" s="517"/>
      <c r="DH62" s="517"/>
      <c r="DI62" s="517"/>
      <c r="DJ62" s="517"/>
      <c r="DK62" s="517"/>
      <c r="DL62" s="517"/>
      <c r="DM62" s="517"/>
      <c r="DN62" s="517"/>
      <c r="DO62" s="517"/>
      <c r="DP62" s="517"/>
      <c r="DQ62" s="514">
        <f>SUM(表05!CV21,表06!CV21,表07!CV21,表09!CV21,表11!DQ60)</f>
        <v>4692173</v>
      </c>
      <c r="DR62" s="517"/>
      <c r="DS62" s="517"/>
      <c r="DT62" s="517"/>
      <c r="DU62" s="517"/>
      <c r="DV62" s="517"/>
      <c r="DW62" s="517"/>
      <c r="DX62" s="517"/>
      <c r="DY62" s="517"/>
      <c r="DZ62" s="517"/>
      <c r="EA62" s="517"/>
      <c r="EB62" s="517"/>
      <c r="EC62" s="517"/>
      <c r="ED62" s="1094"/>
    </row>
    <row r="63" spans="1:134" ht="15" customHeight="1">
      <c r="A63" s="760"/>
      <c r="B63" s="761"/>
      <c r="C63" s="761"/>
      <c r="D63" s="761"/>
      <c r="E63" s="761"/>
      <c r="F63" s="762"/>
      <c r="G63" s="143" t="s">
        <v>4416</v>
      </c>
      <c r="H63" s="144"/>
      <c r="I63" s="144"/>
      <c r="J63" s="144"/>
      <c r="K63" s="144"/>
      <c r="L63" s="144"/>
      <c r="M63" s="144"/>
      <c r="N63" s="144"/>
      <c r="O63" s="144"/>
      <c r="P63" s="144"/>
      <c r="Q63" s="144"/>
      <c r="R63" s="144"/>
      <c r="S63" s="144"/>
      <c r="T63" s="144"/>
      <c r="U63" s="144"/>
      <c r="V63" s="144"/>
      <c r="W63" s="144"/>
      <c r="X63" s="144"/>
      <c r="Y63" s="144"/>
      <c r="Z63" s="144"/>
      <c r="AA63" s="144"/>
      <c r="AB63" s="1051">
        <v>1</v>
      </c>
      <c r="AC63" s="1052"/>
      <c r="AD63" s="1053"/>
      <c r="AE63" s="1054">
        <v>0</v>
      </c>
      <c r="AF63" s="1052"/>
      <c r="AG63" s="1053"/>
      <c r="AH63" s="1054">
        <v>1</v>
      </c>
      <c r="AI63" s="1052"/>
      <c r="AJ63" s="1055"/>
      <c r="AK63" s="540">
        <f>表58!BI61</f>
        <v>50682</v>
      </c>
      <c r="AL63" s="543"/>
      <c r="AM63" s="543"/>
      <c r="AN63" s="543"/>
      <c r="AO63" s="543"/>
      <c r="AP63" s="543"/>
      <c r="AQ63" s="543"/>
      <c r="AR63" s="543"/>
      <c r="AS63" s="543"/>
      <c r="AT63" s="543"/>
      <c r="AU63" s="543"/>
      <c r="AV63" s="543"/>
      <c r="AW63" s="543"/>
      <c r="AX63" s="544"/>
      <c r="AY63" s="540">
        <f>表58!BA100</f>
        <v>579</v>
      </c>
      <c r="AZ63" s="543"/>
      <c r="BA63" s="543"/>
      <c r="BB63" s="543"/>
      <c r="BC63" s="543"/>
      <c r="BD63" s="543"/>
      <c r="BE63" s="543"/>
      <c r="BF63" s="543"/>
      <c r="BG63" s="543"/>
      <c r="BH63" s="543"/>
      <c r="BI63" s="543"/>
      <c r="BJ63" s="543"/>
      <c r="BK63" s="543"/>
      <c r="BL63" s="544"/>
      <c r="BM63" s="540">
        <f>表58!BI100</f>
        <v>487785</v>
      </c>
      <c r="BN63" s="543"/>
      <c r="BO63" s="543"/>
      <c r="BP63" s="543"/>
      <c r="BQ63" s="543"/>
      <c r="BR63" s="543"/>
      <c r="BS63" s="543"/>
      <c r="BT63" s="543"/>
      <c r="BU63" s="543"/>
      <c r="BV63" s="543"/>
      <c r="BW63" s="543"/>
      <c r="BX63" s="543"/>
      <c r="BY63" s="543"/>
      <c r="BZ63" s="544"/>
      <c r="CA63" s="540">
        <f>表58!BT100</f>
        <v>19834</v>
      </c>
      <c r="CB63" s="543"/>
      <c r="CC63" s="543"/>
      <c r="CD63" s="543"/>
      <c r="CE63" s="543"/>
      <c r="CF63" s="543"/>
      <c r="CG63" s="543"/>
      <c r="CH63" s="543"/>
      <c r="CI63" s="543"/>
      <c r="CJ63" s="543"/>
      <c r="CK63" s="543"/>
      <c r="CL63" s="543"/>
      <c r="CM63" s="543"/>
      <c r="CN63" s="544"/>
      <c r="CO63" s="540">
        <f>表58!CE100</f>
        <v>38258</v>
      </c>
      <c r="CP63" s="543"/>
      <c r="CQ63" s="543"/>
      <c r="CR63" s="543"/>
      <c r="CS63" s="543"/>
      <c r="CT63" s="543"/>
      <c r="CU63" s="543"/>
      <c r="CV63" s="543"/>
      <c r="CW63" s="543"/>
      <c r="CX63" s="543"/>
      <c r="CY63" s="543"/>
      <c r="CZ63" s="543"/>
      <c r="DA63" s="543"/>
      <c r="DB63" s="544"/>
      <c r="DC63" s="514">
        <f>表58!CP100</f>
        <v>1742</v>
      </c>
      <c r="DD63" s="517"/>
      <c r="DE63" s="517"/>
      <c r="DF63" s="517"/>
      <c r="DG63" s="517"/>
      <c r="DH63" s="517"/>
      <c r="DI63" s="517"/>
      <c r="DJ63" s="517"/>
      <c r="DK63" s="517"/>
      <c r="DL63" s="517"/>
      <c r="DM63" s="517"/>
      <c r="DN63" s="517"/>
      <c r="DO63" s="517"/>
      <c r="DP63" s="517"/>
      <c r="DQ63" s="514">
        <f>SUM(表05!CV22,表06!CV22,表07!CV22,表09!CV22,表11!DQ61)</f>
        <v>1235661</v>
      </c>
      <c r="DR63" s="517"/>
      <c r="DS63" s="517"/>
      <c r="DT63" s="517"/>
      <c r="DU63" s="517"/>
      <c r="DV63" s="517"/>
      <c r="DW63" s="517"/>
      <c r="DX63" s="517"/>
      <c r="DY63" s="517"/>
      <c r="DZ63" s="517"/>
      <c r="EA63" s="517"/>
      <c r="EB63" s="517"/>
      <c r="EC63" s="517"/>
      <c r="ED63" s="1094"/>
    </row>
    <row r="64" spans="1:134" ht="15" customHeight="1">
      <c r="A64" s="760"/>
      <c r="B64" s="761"/>
      <c r="C64" s="761"/>
      <c r="D64" s="761"/>
      <c r="E64" s="761"/>
      <c r="F64" s="762"/>
      <c r="G64" s="143" t="s">
        <v>4423</v>
      </c>
      <c r="H64" s="144"/>
      <c r="I64" s="144"/>
      <c r="J64" s="144"/>
      <c r="K64" s="144"/>
      <c r="L64" s="144"/>
      <c r="M64" s="144"/>
      <c r="N64" s="144"/>
      <c r="O64" s="144"/>
      <c r="P64" s="144"/>
      <c r="Q64" s="144"/>
      <c r="R64" s="144"/>
      <c r="S64" s="144"/>
      <c r="T64" s="144"/>
      <c r="U64" s="144"/>
      <c r="V64" s="144"/>
      <c r="W64" s="144"/>
      <c r="X64" s="144"/>
      <c r="Y64" s="144"/>
      <c r="Z64" s="144"/>
      <c r="AA64" s="144"/>
      <c r="AB64" s="1051">
        <v>1</v>
      </c>
      <c r="AC64" s="1052"/>
      <c r="AD64" s="1053"/>
      <c r="AE64" s="1054">
        <v>1</v>
      </c>
      <c r="AF64" s="1052"/>
      <c r="AG64" s="1053"/>
      <c r="AH64" s="1054">
        <v>1</v>
      </c>
      <c r="AI64" s="1052"/>
      <c r="AJ64" s="1055"/>
      <c r="AK64" s="540">
        <f>表58!BI62</f>
        <v>309472</v>
      </c>
      <c r="AL64" s="543"/>
      <c r="AM64" s="543"/>
      <c r="AN64" s="543"/>
      <c r="AO64" s="543"/>
      <c r="AP64" s="543"/>
      <c r="AQ64" s="543"/>
      <c r="AR64" s="543"/>
      <c r="AS64" s="543"/>
      <c r="AT64" s="543"/>
      <c r="AU64" s="543"/>
      <c r="AV64" s="543"/>
      <c r="AW64" s="543"/>
      <c r="AX64" s="544"/>
      <c r="AY64" s="540">
        <f>表58!BA101</f>
        <v>0</v>
      </c>
      <c r="AZ64" s="543"/>
      <c r="BA64" s="543"/>
      <c r="BB64" s="543"/>
      <c r="BC64" s="543"/>
      <c r="BD64" s="543"/>
      <c r="BE64" s="543"/>
      <c r="BF64" s="543"/>
      <c r="BG64" s="543"/>
      <c r="BH64" s="543"/>
      <c r="BI64" s="543"/>
      <c r="BJ64" s="543"/>
      <c r="BK64" s="543"/>
      <c r="BL64" s="544"/>
      <c r="BM64" s="540">
        <f>表58!BI101</f>
        <v>3815862</v>
      </c>
      <c r="BN64" s="543"/>
      <c r="BO64" s="543"/>
      <c r="BP64" s="543"/>
      <c r="BQ64" s="543"/>
      <c r="BR64" s="543"/>
      <c r="BS64" s="543"/>
      <c r="BT64" s="543"/>
      <c r="BU64" s="543"/>
      <c r="BV64" s="543"/>
      <c r="BW64" s="543"/>
      <c r="BX64" s="543"/>
      <c r="BY64" s="543"/>
      <c r="BZ64" s="544"/>
      <c r="CA64" s="540">
        <f>表58!BT101</f>
        <v>134347</v>
      </c>
      <c r="CB64" s="543"/>
      <c r="CC64" s="543"/>
      <c r="CD64" s="543"/>
      <c r="CE64" s="543"/>
      <c r="CF64" s="543"/>
      <c r="CG64" s="543"/>
      <c r="CH64" s="543"/>
      <c r="CI64" s="543"/>
      <c r="CJ64" s="543"/>
      <c r="CK64" s="543"/>
      <c r="CL64" s="543"/>
      <c r="CM64" s="543"/>
      <c r="CN64" s="544"/>
      <c r="CO64" s="540">
        <f>表58!CE101</f>
        <v>4072</v>
      </c>
      <c r="CP64" s="543"/>
      <c r="CQ64" s="543"/>
      <c r="CR64" s="543"/>
      <c r="CS64" s="543"/>
      <c r="CT64" s="543"/>
      <c r="CU64" s="543"/>
      <c r="CV64" s="543"/>
      <c r="CW64" s="543"/>
      <c r="CX64" s="543"/>
      <c r="CY64" s="543"/>
      <c r="CZ64" s="543"/>
      <c r="DA64" s="543"/>
      <c r="DB64" s="544"/>
      <c r="DC64" s="514">
        <f>表58!CP101</f>
        <v>34517</v>
      </c>
      <c r="DD64" s="517"/>
      <c r="DE64" s="517"/>
      <c r="DF64" s="517"/>
      <c r="DG64" s="517"/>
      <c r="DH64" s="517"/>
      <c r="DI64" s="517"/>
      <c r="DJ64" s="517"/>
      <c r="DK64" s="517"/>
      <c r="DL64" s="517"/>
      <c r="DM64" s="517"/>
      <c r="DN64" s="517"/>
      <c r="DO64" s="517"/>
      <c r="DP64" s="517"/>
      <c r="DQ64" s="514">
        <f>SUM(表05!CV23,表06!CV23,表07!CV23,表09!CV23,表11!DQ62)</f>
        <v>205380</v>
      </c>
      <c r="DR64" s="517"/>
      <c r="DS64" s="517"/>
      <c r="DT64" s="517"/>
      <c r="DU64" s="517"/>
      <c r="DV64" s="517"/>
      <c r="DW64" s="517"/>
      <c r="DX64" s="517"/>
      <c r="DY64" s="517"/>
      <c r="DZ64" s="517"/>
      <c r="EA64" s="517"/>
      <c r="EB64" s="517"/>
      <c r="EC64" s="517"/>
      <c r="ED64" s="1094"/>
    </row>
    <row r="65" spans="1:134" ht="15" customHeight="1">
      <c r="A65" s="760"/>
      <c r="B65" s="761"/>
      <c r="C65" s="761"/>
      <c r="D65" s="761"/>
      <c r="E65" s="761"/>
      <c r="F65" s="762"/>
      <c r="G65" s="143" t="s">
        <v>4419</v>
      </c>
      <c r="H65" s="144"/>
      <c r="I65" s="144"/>
      <c r="J65" s="144"/>
      <c r="K65" s="144"/>
      <c r="L65" s="144"/>
      <c r="M65" s="144"/>
      <c r="N65" s="144"/>
      <c r="O65" s="144"/>
      <c r="P65" s="144"/>
      <c r="Q65" s="144"/>
      <c r="R65" s="144"/>
      <c r="S65" s="144"/>
      <c r="T65" s="144"/>
      <c r="U65" s="144"/>
      <c r="V65" s="144"/>
      <c r="W65" s="144"/>
      <c r="X65" s="144"/>
      <c r="Y65" s="144"/>
      <c r="Z65" s="144"/>
      <c r="AA65" s="144"/>
      <c r="AB65" s="1051">
        <v>1</v>
      </c>
      <c r="AC65" s="1052"/>
      <c r="AD65" s="1053"/>
      <c r="AE65" s="1054">
        <v>2</v>
      </c>
      <c r="AF65" s="1052"/>
      <c r="AG65" s="1053"/>
      <c r="AH65" s="1054">
        <v>1</v>
      </c>
      <c r="AI65" s="1052"/>
      <c r="AJ65" s="1055"/>
      <c r="AK65" s="540">
        <f>表58!BI63</f>
        <v>0</v>
      </c>
      <c r="AL65" s="543"/>
      <c r="AM65" s="543"/>
      <c r="AN65" s="543"/>
      <c r="AO65" s="543"/>
      <c r="AP65" s="543"/>
      <c r="AQ65" s="543"/>
      <c r="AR65" s="543"/>
      <c r="AS65" s="543"/>
      <c r="AT65" s="543"/>
      <c r="AU65" s="543"/>
      <c r="AV65" s="543"/>
      <c r="AW65" s="543"/>
      <c r="AX65" s="544"/>
      <c r="AY65" s="540">
        <f>表58!BA102</f>
        <v>0</v>
      </c>
      <c r="AZ65" s="543"/>
      <c r="BA65" s="543"/>
      <c r="BB65" s="543"/>
      <c r="BC65" s="543"/>
      <c r="BD65" s="543"/>
      <c r="BE65" s="543"/>
      <c r="BF65" s="543"/>
      <c r="BG65" s="543"/>
      <c r="BH65" s="543"/>
      <c r="BI65" s="543"/>
      <c r="BJ65" s="543"/>
      <c r="BK65" s="543"/>
      <c r="BL65" s="544"/>
      <c r="BM65" s="540">
        <f>表58!BI102</f>
        <v>9010</v>
      </c>
      <c r="BN65" s="543"/>
      <c r="BO65" s="543"/>
      <c r="BP65" s="543"/>
      <c r="BQ65" s="543"/>
      <c r="BR65" s="543"/>
      <c r="BS65" s="543"/>
      <c r="BT65" s="543"/>
      <c r="BU65" s="543"/>
      <c r="BV65" s="543"/>
      <c r="BW65" s="543"/>
      <c r="BX65" s="543"/>
      <c r="BY65" s="543"/>
      <c r="BZ65" s="544"/>
      <c r="CA65" s="540">
        <f>表58!BT102</f>
        <v>29402</v>
      </c>
      <c r="CB65" s="543"/>
      <c r="CC65" s="543"/>
      <c r="CD65" s="543"/>
      <c r="CE65" s="543"/>
      <c r="CF65" s="543"/>
      <c r="CG65" s="543"/>
      <c r="CH65" s="543"/>
      <c r="CI65" s="543"/>
      <c r="CJ65" s="543"/>
      <c r="CK65" s="543"/>
      <c r="CL65" s="543"/>
      <c r="CM65" s="543"/>
      <c r="CN65" s="544"/>
      <c r="CO65" s="540">
        <f>表58!CE102</f>
        <v>16229</v>
      </c>
      <c r="CP65" s="543"/>
      <c r="CQ65" s="543"/>
      <c r="CR65" s="543"/>
      <c r="CS65" s="543"/>
      <c r="CT65" s="543"/>
      <c r="CU65" s="543"/>
      <c r="CV65" s="543"/>
      <c r="CW65" s="543"/>
      <c r="CX65" s="543"/>
      <c r="CY65" s="543"/>
      <c r="CZ65" s="543"/>
      <c r="DA65" s="543"/>
      <c r="DB65" s="544"/>
      <c r="DC65" s="514">
        <f>表58!CP102</f>
        <v>0</v>
      </c>
      <c r="DD65" s="517"/>
      <c r="DE65" s="517"/>
      <c r="DF65" s="517"/>
      <c r="DG65" s="517"/>
      <c r="DH65" s="517"/>
      <c r="DI65" s="517"/>
      <c r="DJ65" s="517"/>
      <c r="DK65" s="517"/>
      <c r="DL65" s="517"/>
      <c r="DM65" s="517"/>
      <c r="DN65" s="517"/>
      <c r="DO65" s="517"/>
      <c r="DP65" s="517"/>
      <c r="DQ65" s="514">
        <f>SUM(表05!CV24,表06!CV24,表07!CV24,表09!CV24,表11!DQ63)</f>
        <v>54254</v>
      </c>
      <c r="DR65" s="517"/>
      <c r="DS65" s="517"/>
      <c r="DT65" s="517"/>
      <c r="DU65" s="517"/>
      <c r="DV65" s="517"/>
      <c r="DW65" s="517"/>
      <c r="DX65" s="517"/>
      <c r="DY65" s="517"/>
      <c r="DZ65" s="517"/>
      <c r="EA65" s="517"/>
      <c r="EB65" s="517"/>
      <c r="EC65" s="517"/>
      <c r="ED65" s="1094"/>
    </row>
    <row r="66" spans="1:134" ht="21.75" customHeight="1" thickBot="1">
      <c r="A66" s="760"/>
      <c r="B66" s="761"/>
      <c r="C66" s="761"/>
      <c r="D66" s="761"/>
      <c r="E66" s="761"/>
      <c r="F66" s="762"/>
      <c r="G66" s="143" t="s">
        <v>336</v>
      </c>
      <c r="H66" s="144"/>
      <c r="I66" s="144"/>
      <c r="J66" s="144"/>
      <c r="K66" s="144"/>
      <c r="L66" s="144"/>
      <c r="M66" s="144"/>
      <c r="N66" s="144"/>
      <c r="O66" s="144"/>
      <c r="P66" s="144"/>
      <c r="Q66" s="144"/>
      <c r="R66" s="144"/>
      <c r="S66" s="144"/>
      <c r="T66" s="144"/>
      <c r="U66" s="144"/>
      <c r="V66" s="144"/>
      <c r="W66" s="144"/>
      <c r="X66" s="144"/>
      <c r="Y66" s="144"/>
      <c r="Z66" s="144"/>
      <c r="AA66" s="144"/>
      <c r="AB66" s="1056">
        <v>1</v>
      </c>
      <c r="AC66" s="1057"/>
      <c r="AD66" s="1058"/>
      <c r="AE66" s="1059">
        <v>3</v>
      </c>
      <c r="AF66" s="1057"/>
      <c r="AG66" s="1058"/>
      <c r="AH66" s="1059">
        <v>1</v>
      </c>
      <c r="AI66" s="1057"/>
      <c r="AJ66" s="1060"/>
      <c r="AK66" s="519">
        <f>SUM(AK54:AX65)</f>
        <v>8292589</v>
      </c>
      <c r="AL66" s="520"/>
      <c r="AM66" s="520"/>
      <c r="AN66" s="520"/>
      <c r="AO66" s="520"/>
      <c r="AP66" s="520"/>
      <c r="AQ66" s="520"/>
      <c r="AR66" s="520"/>
      <c r="AS66" s="520"/>
      <c r="AT66" s="520"/>
      <c r="AU66" s="520"/>
      <c r="AV66" s="520"/>
      <c r="AW66" s="520"/>
      <c r="AX66" s="556"/>
      <c r="AY66" s="519">
        <f>SUM(AY54:BL65)</f>
        <v>101100</v>
      </c>
      <c r="AZ66" s="520"/>
      <c r="BA66" s="520"/>
      <c r="BB66" s="520"/>
      <c r="BC66" s="520"/>
      <c r="BD66" s="520"/>
      <c r="BE66" s="520"/>
      <c r="BF66" s="520"/>
      <c r="BG66" s="520"/>
      <c r="BH66" s="520"/>
      <c r="BI66" s="520"/>
      <c r="BJ66" s="520"/>
      <c r="BK66" s="520"/>
      <c r="BL66" s="556"/>
      <c r="BM66" s="519">
        <f>SUM(BM54:BZ65)</f>
        <v>6425422</v>
      </c>
      <c r="BN66" s="520"/>
      <c r="BO66" s="520"/>
      <c r="BP66" s="520"/>
      <c r="BQ66" s="520"/>
      <c r="BR66" s="520"/>
      <c r="BS66" s="520"/>
      <c r="BT66" s="520"/>
      <c r="BU66" s="520"/>
      <c r="BV66" s="520"/>
      <c r="BW66" s="520"/>
      <c r="BX66" s="520"/>
      <c r="BY66" s="520"/>
      <c r="BZ66" s="556"/>
      <c r="CA66" s="519">
        <f>SUM(CA54:CN65)</f>
        <v>2220490</v>
      </c>
      <c r="CB66" s="520"/>
      <c r="CC66" s="520"/>
      <c r="CD66" s="520"/>
      <c r="CE66" s="520"/>
      <c r="CF66" s="520"/>
      <c r="CG66" s="520"/>
      <c r="CH66" s="520"/>
      <c r="CI66" s="520"/>
      <c r="CJ66" s="520"/>
      <c r="CK66" s="520"/>
      <c r="CL66" s="520"/>
      <c r="CM66" s="520"/>
      <c r="CN66" s="556"/>
      <c r="CO66" s="519">
        <f>SUM(CO54:DB65)</f>
        <v>294077</v>
      </c>
      <c r="CP66" s="520"/>
      <c r="CQ66" s="520"/>
      <c r="CR66" s="520"/>
      <c r="CS66" s="520"/>
      <c r="CT66" s="520"/>
      <c r="CU66" s="520"/>
      <c r="CV66" s="520"/>
      <c r="CW66" s="520"/>
      <c r="CX66" s="520"/>
      <c r="CY66" s="520"/>
      <c r="CZ66" s="520"/>
      <c r="DA66" s="520"/>
      <c r="DB66" s="556"/>
      <c r="DC66" s="519">
        <f>SUM(DC54:DP65)</f>
        <v>404370</v>
      </c>
      <c r="DD66" s="520"/>
      <c r="DE66" s="520"/>
      <c r="DF66" s="520"/>
      <c r="DG66" s="520"/>
      <c r="DH66" s="520"/>
      <c r="DI66" s="520"/>
      <c r="DJ66" s="520"/>
      <c r="DK66" s="520"/>
      <c r="DL66" s="520"/>
      <c r="DM66" s="520"/>
      <c r="DN66" s="520"/>
      <c r="DO66" s="520"/>
      <c r="DP66" s="556"/>
      <c r="DQ66" s="519">
        <f>SUM(DQ54:ED65)</f>
        <v>200369538</v>
      </c>
      <c r="DR66" s="520"/>
      <c r="DS66" s="520"/>
      <c r="DT66" s="520"/>
      <c r="DU66" s="520"/>
      <c r="DV66" s="520"/>
      <c r="DW66" s="520"/>
      <c r="DX66" s="520"/>
      <c r="DY66" s="520"/>
      <c r="DZ66" s="520"/>
      <c r="EA66" s="520"/>
      <c r="EB66" s="520"/>
      <c r="EC66" s="520"/>
      <c r="ED66" s="521"/>
    </row>
    <row r="67" spans="1:134" ht="15" customHeight="1" thickBot="1">
      <c r="A67" s="760"/>
      <c r="B67" s="761"/>
      <c r="C67" s="761"/>
      <c r="D67" s="761"/>
      <c r="E67" s="761"/>
      <c r="F67" s="762"/>
      <c r="G67" s="522"/>
      <c r="H67" s="523"/>
      <c r="I67" s="523"/>
      <c r="J67" s="523"/>
      <c r="K67" s="523"/>
      <c r="L67" s="523"/>
      <c r="M67" s="523"/>
      <c r="N67" s="523"/>
      <c r="O67" s="523"/>
      <c r="P67" s="523"/>
      <c r="Q67" s="523"/>
      <c r="R67" s="523"/>
      <c r="S67" s="523"/>
      <c r="T67" s="523"/>
      <c r="U67" s="523"/>
      <c r="V67" s="523"/>
      <c r="W67" s="523"/>
      <c r="X67" s="523"/>
      <c r="Y67" s="523"/>
      <c r="Z67" s="523"/>
      <c r="AA67" s="523"/>
      <c r="AB67" s="1095"/>
      <c r="AC67" s="1095"/>
      <c r="AD67" s="1095"/>
      <c r="AE67" s="1095"/>
      <c r="AF67" s="1095"/>
      <c r="AG67" s="1095"/>
      <c r="AH67" s="1095"/>
      <c r="AI67" s="1095"/>
      <c r="AJ67" s="1095"/>
      <c r="AK67" s="1096"/>
      <c r="AL67" s="1097"/>
      <c r="AM67" s="1097"/>
      <c r="AN67" s="1097"/>
      <c r="AO67" s="1097"/>
      <c r="AP67" s="1097"/>
      <c r="AQ67" s="1097"/>
      <c r="AR67" s="1097"/>
      <c r="AS67" s="1097"/>
      <c r="AT67" s="1097"/>
      <c r="AU67" s="1097"/>
      <c r="AV67" s="1097"/>
      <c r="AW67" s="1097"/>
      <c r="AX67" s="1097"/>
      <c r="AY67" s="1096"/>
      <c r="AZ67" s="1097"/>
      <c r="BA67" s="1097"/>
      <c r="BB67" s="1097"/>
      <c r="BC67" s="1097"/>
      <c r="BD67" s="1097"/>
      <c r="BE67" s="1097"/>
      <c r="BF67" s="1097"/>
      <c r="BG67" s="1097"/>
      <c r="BH67" s="1097"/>
      <c r="BI67" s="1097"/>
      <c r="BJ67" s="1097"/>
      <c r="BK67" s="1097"/>
      <c r="BL67" s="1097"/>
      <c r="BM67" s="1096"/>
      <c r="BN67" s="1097"/>
      <c r="BO67" s="1097"/>
      <c r="BP67" s="1097"/>
      <c r="BQ67" s="1097"/>
      <c r="BR67" s="1097"/>
      <c r="BS67" s="1097"/>
      <c r="BT67" s="1097"/>
      <c r="BU67" s="1097"/>
      <c r="BV67" s="1097"/>
      <c r="BW67" s="1097"/>
      <c r="BX67" s="1097"/>
      <c r="BY67" s="1097"/>
      <c r="BZ67" s="1097"/>
      <c r="CA67" s="1096"/>
      <c r="CB67" s="1097"/>
      <c r="CC67" s="1097"/>
      <c r="CD67" s="1097"/>
      <c r="CE67" s="1097"/>
      <c r="CF67" s="1097"/>
      <c r="CG67" s="1097"/>
      <c r="CH67" s="1097"/>
      <c r="CI67" s="1097"/>
      <c r="CJ67" s="1097"/>
      <c r="CK67" s="1097"/>
      <c r="CL67" s="1097"/>
      <c r="CM67" s="1097"/>
      <c r="CN67" s="1097"/>
      <c r="CO67" s="1096"/>
      <c r="CP67" s="1097"/>
      <c r="CQ67" s="1097"/>
      <c r="CR67" s="1097"/>
      <c r="CS67" s="1097"/>
      <c r="CT67" s="1097"/>
      <c r="CU67" s="1097"/>
      <c r="CV67" s="1097"/>
      <c r="CW67" s="1097"/>
      <c r="CX67" s="1097"/>
      <c r="CY67" s="1097"/>
      <c r="CZ67" s="1097"/>
      <c r="DA67" s="1097"/>
      <c r="DB67" s="1097"/>
      <c r="DC67" s="1096"/>
      <c r="DD67" s="1096"/>
      <c r="DE67" s="1096"/>
      <c r="DF67" s="1096"/>
      <c r="DG67" s="1096"/>
      <c r="DH67" s="1096"/>
      <c r="DI67" s="1096"/>
      <c r="DJ67" s="1096"/>
      <c r="DK67" s="1096"/>
      <c r="DL67" s="1096"/>
      <c r="DM67" s="1096"/>
      <c r="DN67" s="1096"/>
      <c r="DO67" s="1096"/>
      <c r="DP67" s="1096"/>
      <c r="DQ67" s="1096"/>
      <c r="DR67" s="1096"/>
      <c r="DS67" s="1096"/>
      <c r="DT67" s="1096"/>
      <c r="DU67" s="1096"/>
      <c r="DV67" s="1096"/>
      <c r="DW67" s="1096"/>
      <c r="DX67" s="1096"/>
      <c r="DY67" s="1096"/>
      <c r="DZ67" s="1096"/>
      <c r="EA67" s="1096"/>
      <c r="EB67" s="1096"/>
      <c r="EC67" s="1096"/>
      <c r="ED67" s="1096"/>
    </row>
    <row r="68" spans="1:134" ht="15" customHeight="1">
      <c r="A68" s="760"/>
      <c r="B68" s="761"/>
      <c r="C68" s="761"/>
      <c r="D68" s="761"/>
      <c r="E68" s="761"/>
      <c r="F68" s="762"/>
      <c r="G68" s="143" t="s">
        <v>11</v>
      </c>
      <c r="H68" s="144"/>
      <c r="I68" s="144"/>
      <c r="J68" s="144"/>
      <c r="K68" s="144"/>
      <c r="L68" s="144"/>
      <c r="M68" s="144"/>
      <c r="N68" s="144"/>
      <c r="O68" s="144"/>
      <c r="P68" s="144"/>
      <c r="Q68" s="144"/>
      <c r="R68" s="144"/>
      <c r="S68" s="144"/>
      <c r="T68" s="144"/>
      <c r="U68" s="144"/>
      <c r="V68" s="144"/>
      <c r="W68" s="144"/>
      <c r="X68" s="144"/>
      <c r="Y68" s="144"/>
      <c r="Z68" s="144"/>
      <c r="AA68" s="488"/>
      <c r="AB68" s="1046">
        <v>1</v>
      </c>
      <c r="AC68" s="1047"/>
      <c r="AD68" s="1048"/>
      <c r="AE68" s="1049">
        <v>4</v>
      </c>
      <c r="AF68" s="1047"/>
      <c r="AG68" s="1048"/>
      <c r="AH68" s="1049">
        <v>1</v>
      </c>
      <c r="AI68" s="1047"/>
      <c r="AJ68" s="1050"/>
      <c r="AK68" s="537">
        <f>SUM(AK54:AX56)</f>
        <v>5060324</v>
      </c>
      <c r="AL68" s="538"/>
      <c r="AM68" s="538"/>
      <c r="AN68" s="538"/>
      <c r="AO68" s="538"/>
      <c r="AP68" s="538"/>
      <c r="AQ68" s="538"/>
      <c r="AR68" s="538"/>
      <c r="AS68" s="538"/>
      <c r="AT68" s="538"/>
      <c r="AU68" s="538"/>
      <c r="AV68" s="538"/>
      <c r="AW68" s="538"/>
      <c r="AX68" s="580"/>
      <c r="AY68" s="537">
        <f>SUM(AY54:BL56)</f>
        <v>68784</v>
      </c>
      <c r="AZ68" s="538"/>
      <c r="BA68" s="538"/>
      <c r="BB68" s="538"/>
      <c r="BC68" s="538"/>
      <c r="BD68" s="538"/>
      <c r="BE68" s="538"/>
      <c r="BF68" s="538"/>
      <c r="BG68" s="538"/>
      <c r="BH68" s="538"/>
      <c r="BI68" s="538"/>
      <c r="BJ68" s="538"/>
      <c r="BK68" s="538"/>
      <c r="BL68" s="580"/>
      <c r="BM68" s="537">
        <f>SUM(BM54:BZ56)</f>
        <v>447340</v>
      </c>
      <c r="BN68" s="538"/>
      <c r="BO68" s="538"/>
      <c r="BP68" s="538"/>
      <c r="BQ68" s="538"/>
      <c r="BR68" s="538"/>
      <c r="BS68" s="538"/>
      <c r="BT68" s="538"/>
      <c r="BU68" s="538"/>
      <c r="BV68" s="538"/>
      <c r="BW68" s="538"/>
      <c r="BX68" s="538"/>
      <c r="BY68" s="538"/>
      <c r="BZ68" s="580"/>
      <c r="CA68" s="537">
        <f>SUM(CA54:CN56)</f>
        <v>1340970</v>
      </c>
      <c r="CB68" s="538"/>
      <c r="CC68" s="538"/>
      <c r="CD68" s="538"/>
      <c r="CE68" s="538"/>
      <c r="CF68" s="538"/>
      <c r="CG68" s="538"/>
      <c r="CH68" s="538"/>
      <c r="CI68" s="538"/>
      <c r="CJ68" s="538"/>
      <c r="CK68" s="538"/>
      <c r="CL68" s="538"/>
      <c r="CM68" s="538"/>
      <c r="CN68" s="580"/>
      <c r="CO68" s="537">
        <f>SUM(CO54:DB56)</f>
        <v>77188</v>
      </c>
      <c r="CP68" s="538"/>
      <c r="CQ68" s="538"/>
      <c r="CR68" s="538"/>
      <c r="CS68" s="538"/>
      <c r="CT68" s="538"/>
      <c r="CU68" s="538"/>
      <c r="CV68" s="538"/>
      <c r="CW68" s="538"/>
      <c r="CX68" s="538"/>
      <c r="CY68" s="538"/>
      <c r="CZ68" s="538"/>
      <c r="DA68" s="538"/>
      <c r="DB68" s="580"/>
      <c r="DC68" s="537">
        <f>SUM(DC54:DP56)</f>
        <v>143924</v>
      </c>
      <c r="DD68" s="538"/>
      <c r="DE68" s="538"/>
      <c r="DF68" s="538"/>
      <c r="DG68" s="538"/>
      <c r="DH68" s="538"/>
      <c r="DI68" s="538"/>
      <c r="DJ68" s="538"/>
      <c r="DK68" s="538"/>
      <c r="DL68" s="538"/>
      <c r="DM68" s="538"/>
      <c r="DN68" s="538"/>
      <c r="DO68" s="538"/>
      <c r="DP68" s="580"/>
      <c r="DQ68" s="537">
        <f>SUM(表05!CV27,表06!CV27,表07!CV27,表09!CV27,表11!DQ66)</f>
        <v>92191581</v>
      </c>
      <c r="DR68" s="538"/>
      <c r="DS68" s="538"/>
      <c r="DT68" s="538"/>
      <c r="DU68" s="538"/>
      <c r="DV68" s="538"/>
      <c r="DW68" s="538"/>
      <c r="DX68" s="538"/>
      <c r="DY68" s="538"/>
      <c r="DZ68" s="538"/>
      <c r="EA68" s="538"/>
      <c r="EB68" s="538"/>
      <c r="EC68" s="538"/>
      <c r="ED68" s="539"/>
    </row>
    <row r="69" spans="1:134" ht="15" customHeight="1">
      <c r="A69" s="760"/>
      <c r="B69" s="761"/>
      <c r="C69" s="761"/>
      <c r="D69" s="761"/>
      <c r="E69" s="761"/>
      <c r="F69" s="762"/>
      <c r="G69" s="143" t="s">
        <v>12</v>
      </c>
      <c r="H69" s="144"/>
      <c r="I69" s="144"/>
      <c r="J69" s="144"/>
      <c r="K69" s="144"/>
      <c r="L69" s="144"/>
      <c r="M69" s="144"/>
      <c r="N69" s="144"/>
      <c r="O69" s="144"/>
      <c r="P69" s="144"/>
      <c r="Q69" s="144"/>
      <c r="R69" s="144"/>
      <c r="S69" s="144"/>
      <c r="T69" s="144"/>
      <c r="U69" s="144"/>
      <c r="V69" s="144"/>
      <c r="W69" s="144"/>
      <c r="X69" s="144"/>
      <c r="Y69" s="144"/>
      <c r="Z69" s="144"/>
      <c r="AA69" s="488"/>
      <c r="AB69" s="1051">
        <v>1</v>
      </c>
      <c r="AC69" s="1052"/>
      <c r="AD69" s="1053"/>
      <c r="AE69" s="1054">
        <v>5</v>
      </c>
      <c r="AF69" s="1052"/>
      <c r="AG69" s="1053"/>
      <c r="AH69" s="1054">
        <v>1</v>
      </c>
      <c r="AI69" s="1052"/>
      <c r="AJ69" s="1055"/>
      <c r="AK69" s="540">
        <f>SUM(AK57:AX60)</f>
        <v>1792195</v>
      </c>
      <c r="AL69" s="543"/>
      <c r="AM69" s="543"/>
      <c r="AN69" s="543"/>
      <c r="AO69" s="543"/>
      <c r="AP69" s="543"/>
      <c r="AQ69" s="543"/>
      <c r="AR69" s="543"/>
      <c r="AS69" s="543"/>
      <c r="AT69" s="543"/>
      <c r="AU69" s="543"/>
      <c r="AV69" s="543"/>
      <c r="AW69" s="543"/>
      <c r="AX69" s="544"/>
      <c r="AY69" s="540">
        <f>SUM(AY57:BL60)</f>
        <v>26038</v>
      </c>
      <c r="AZ69" s="543"/>
      <c r="BA69" s="543"/>
      <c r="BB69" s="543"/>
      <c r="BC69" s="543"/>
      <c r="BD69" s="543"/>
      <c r="BE69" s="543"/>
      <c r="BF69" s="543"/>
      <c r="BG69" s="543"/>
      <c r="BH69" s="543"/>
      <c r="BI69" s="543"/>
      <c r="BJ69" s="543"/>
      <c r="BK69" s="543"/>
      <c r="BL69" s="544"/>
      <c r="BM69" s="540">
        <f>SUM(BM57:BZ60)</f>
        <v>530994</v>
      </c>
      <c r="BN69" s="543"/>
      <c r="BO69" s="543"/>
      <c r="BP69" s="543"/>
      <c r="BQ69" s="543"/>
      <c r="BR69" s="543"/>
      <c r="BS69" s="543"/>
      <c r="BT69" s="543"/>
      <c r="BU69" s="543"/>
      <c r="BV69" s="543"/>
      <c r="BW69" s="543"/>
      <c r="BX69" s="543"/>
      <c r="BY69" s="543"/>
      <c r="BZ69" s="544"/>
      <c r="CA69" s="540">
        <f>SUM(CA57:CN60)</f>
        <v>361186</v>
      </c>
      <c r="CB69" s="543"/>
      <c r="CC69" s="543"/>
      <c r="CD69" s="543"/>
      <c r="CE69" s="543"/>
      <c r="CF69" s="543"/>
      <c r="CG69" s="543"/>
      <c r="CH69" s="543"/>
      <c r="CI69" s="543"/>
      <c r="CJ69" s="543"/>
      <c r="CK69" s="543"/>
      <c r="CL69" s="543"/>
      <c r="CM69" s="543"/>
      <c r="CN69" s="544"/>
      <c r="CO69" s="540">
        <f>SUM(CO57:DB60)</f>
        <v>75803</v>
      </c>
      <c r="CP69" s="543"/>
      <c r="CQ69" s="543"/>
      <c r="CR69" s="543"/>
      <c r="CS69" s="543"/>
      <c r="CT69" s="543"/>
      <c r="CU69" s="543"/>
      <c r="CV69" s="543"/>
      <c r="CW69" s="543"/>
      <c r="CX69" s="543"/>
      <c r="CY69" s="543"/>
      <c r="CZ69" s="543"/>
      <c r="DA69" s="543"/>
      <c r="DB69" s="544"/>
      <c r="DC69" s="540">
        <f>SUM(DC57:DP60)</f>
        <v>192400</v>
      </c>
      <c r="DD69" s="543"/>
      <c r="DE69" s="543"/>
      <c r="DF69" s="543"/>
      <c r="DG69" s="543"/>
      <c r="DH69" s="543"/>
      <c r="DI69" s="543"/>
      <c r="DJ69" s="543"/>
      <c r="DK69" s="543"/>
      <c r="DL69" s="543"/>
      <c r="DM69" s="543"/>
      <c r="DN69" s="543"/>
      <c r="DO69" s="543"/>
      <c r="DP69" s="544"/>
      <c r="DQ69" s="514">
        <f>SUM(表05!CV28,表06!CV28,表07!CV28,表09!CV28,表11!DQ67)</f>
        <v>95182314</v>
      </c>
      <c r="DR69" s="517"/>
      <c r="DS69" s="517"/>
      <c r="DT69" s="517"/>
      <c r="DU69" s="517"/>
      <c r="DV69" s="517"/>
      <c r="DW69" s="517"/>
      <c r="DX69" s="517"/>
      <c r="DY69" s="517"/>
      <c r="DZ69" s="517"/>
      <c r="EA69" s="517"/>
      <c r="EB69" s="517"/>
      <c r="EC69" s="517"/>
      <c r="ED69" s="1094"/>
    </row>
    <row r="70" spans="1:134" ht="15" customHeight="1">
      <c r="A70" s="760"/>
      <c r="B70" s="761"/>
      <c r="C70" s="761"/>
      <c r="D70" s="761"/>
      <c r="E70" s="761"/>
      <c r="F70" s="762"/>
      <c r="G70" s="143" t="s">
        <v>9</v>
      </c>
      <c r="H70" s="144"/>
      <c r="I70" s="144"/>
      <c r="J70" s="144"/>
      <c r="K70" s="144"/>
      <c r="L70" s="144"/>
      <c r="M70" s="144"/>
      <c r="N70" s="144"/>
      <c r="O70" s="144"/>
      <c r="P70" s="144"/>
      <c r="Q70" s="144"/>
      <c r="R70" s="144"/>
      <c r="S70" s="144"/>
      <c r="T70" s="144"/>
      <c r="U70" s="144"/>
      <c r="V70" s="144"/>
      <c r="W70" s="144"/>
      <c r="X70" s="144"/>
      <c r="Y70" s="144"/>
      <c r="Z70" s="144"/>
      <c r="AA70" s="488"/>
      <c r="AB70" s="1051">
        <v>1</v>
      </c>
      <c r="AC70" s="1052"/>
      <c r="AD70" s="1053"/>
      <c r="AE70" s="1054">
        <v>6</v>
      </c>
      <c r="AF70" s="1052"/>
      <c r="AG70" s="1053"/>
      <c r="AH70" s="1054">
        <v>1</v>
      </c>
      <c r="AI70" s="1052"/>
      <c r="AJ70" s="1055"/>
      <c r="AK70" s="540">
        <f>AK61</f>
        <v>353882</v>
      </c>
      <c r="AL70" s="543"/>
      <c r="AM70" s="543"/>
      <c r="AN70" s="543"/>
      <c r="AO70" s="543"/>
      <c r="AP70" s="543"/>
      <c r="AQ70" s="543"/>
      <c r="AR70" s="543"/>
      <c r="AS70" s="543"/>
      <c r="AT70" s="543"/>
      <c r="AU70" s="543"/>
      <c r="AV70" s="543"/>
      <c r="AW70" s="543"/>
      <c r="AX70" s="544"/>
      <c r="AY70" s="540">
        <f>AY61</f>
        <v>0</v>
      </c>
      <c r="AZ70" s="543"/>
      <c r="BA70" s="543"/>
      <c r="BB70" s="543"/>
      <c r="BC70" s="543"/>
      <c r="BD70" s="543"/>
      <c r="BE70" s="543"/>
      <c r="BF70" s="543"/>
      <c r="BG70" s="543"/>
      <c r="BH70" s="543"/>
      <c r="BI70" s="543"/>
      <c r="BJ70" s="543"/>
      <c r="BK70" s="543"/>
      <c r="BL70" s="544"/>
      <c r="BM70" s="540">
        <f>BM61</f>
        <v>169290</v>
      </c>
      <c r="BN70" s="543"/>
      <c r="BO70" s="543"/>
      <c r="BP70" s="543"/>
      <c r="BQ70" s="543"/>
      <c r="BR70" s="543"/>
      <c r="BS70" s="543"/>
      <c r="BT70" s="543"/>
      <c r="BU70" s="543"/>
      <c r="BV70" s="543"/>
      <c r="BW70" s="543"/>
      <c r="BX70" s="543"/>
      <c r="BY70" s="543"/>
      <c r="BZ70" s="544"/>
      <c r="CA70" s="540">
        <f>CA61</f>
        <v>170186</v>
      </c>
      <c r="CB70" s="543"/>
      <c r="CC70" s="543"/>
      <c r="CD70" s="543"/>
      <c r="CE70" s="543"/>
      <c r="CF70" s="543"/>
      <c r="CG70" s="543"/>
      <c r="CH70" s="543"/>
      <c r="CI70" s="543"/>
      <c r="CJ70" s="543"/>
      <c r="CK70" s="543"/>
      <c r="CL70" s="543"/>
      <c r="CM70" s="543"/>
      <c r="CN70" s="544"/>
      <c r="CO70" s="540">
        <f>CO61</f>
        <v>26318</v>
      </c>
      <c r="CP70" s="543"/>
      <c r="CQ70" s="543"/>
      <c r="CR70" s="543"/>
      <c r="CS70" s="543"/>
      <c r="CT70" s="543"/>
      <c r="CU70" s="543"/>
      <c r="CV70" s="543"/>
      <c r="CW70" s="543"/>
      <c r="CX70" s="543"/>
      <c r="CY70" s="543"/>
      <c r="CZ70" s="543"/>
      <c r="DA70" s="543"/>
      <c r="DB70" s="544"/>
      <c r="DC70" s="540">
        <f>DC61</f>
        <v>12031</v>
      </c>
      <c r="DD70" s="543"/>
      <c r="DE70" s="543"/>
      <c r="DF70" s="543"/>
      <c r="DG70" s="543"/>
      <c r="DH70" s="543"/>
      <c r="DI70" s="543"/>
      <c r="DJ70" s="543"/>
      <c r="DK70" s="543"/>
      <c r="DL70" s="543"/>
      <c r="DM70" s="543"/>
      <c r="DN70" s="543"/>
      <c r="DO70" s="543"/>
      <c r="DP70" s="544"/>
      <c r="DQ70" s="514">
        <f>SUM(表05!CV29,表06!CV29,表07!CV29,表09!CV29,表11!DQ68)</f>
        <v>6808175</v>
      </c>
      <c r="DR70" s="517"/>
      <c r="DS70" s="517"/>
      <c r="DT70" s="517"/>
      <c r="DU70" s="517"/>
      <c r="DV70" s="517"/>
      <c r="DW70" s="517"/>
      <c r="DX70" s="517"/>
      <c r="DY70" s="517"/>
      <c r="DZ70" s="517"/>
      <c r="EA70" s="517"/>
      <c r="EB70" s="517"/>
      <c r="EC70" s="517"/>
      <c r="ED70" s="1094"/>
    </row>
    <row r="71" spans="1:134" ht="21.75" customHeight="1" thickBot="1">
      <c r="A71" s="773"/>
      <c r="B71" s="774"/>
      <c r="C71" s="774"/>
      <c r="D71" s="774"/>
      <c r="E71" s="774"/>
      <c r="F71" s="775"/>
      <c r="G71" s="143" t="s">
        <v>10</v>
      </c>
      <c r="H71" s="144"/>
      <c r="I71" s="144"/>
      <c r="J71" s="144"/>
      <c r="K71" s="144"/>
      <c r="L71" s="144"/>
      <c r="M71" s="144"/>
      <c r="N71" s="144"/>
      <c r="O71" s="144"/>
      <c r="P71" s="144"/>
      <c r="Q71" s="144"/>
      <c r="R71" s="144"/>
      <c r="S71" s="144"/>
      <c r="T71" s="144"/>
      <c r="U71" s="144"/>
      <c r="V71" s="144"/>
      <c r="W71" s="144"/>
      <c r="X71" s="144"/>
      <c r="Y71" s="144"/>
      <c r="Z71" s="144"/>
      <c r="AA71" s="488"/>
      <c r="AB71" s="1056">
        <v>1</v>
      </c>
      <c r="AC71" s="1057"/>
      <c r="AD71" s="1058"/>
      <c r="AE71" s="1059">
        <v>7</v>
      </c>
      <c r="AF71" s="1057"/>
      <c r="AG71" s="1058"/>
      <c r="AH71" s="1059">
        <v>1</v>
      </c>
      <c r="AI71" s="1057"/>
      <c r="AJ71" s="1060"/>
      <c r="AK71" s="519">
        <f>SUM(AK62:AX65)</f>
        <v>1086188</v>
      </c>
      <c r="AL71" s="520"/>
      <c r="AM71" s="520"/>
      <c r="AN71" s="520"/>
      <c r="AO71" s="520"/>
      <c r="AP71" s="520"/>
      <c r="AQ71" s="520"/>
      <c r="AR71" s="520"/>
      <c r="AS71" s="520"/>
      <c r="AT71" s="520"/>
      <c r="AU71" s="520"/>
      <c r="AV71" s="520"/>
      <c r="AW71" s="520"/>
      <c r="AX71" s="556"/>
      <c r="AY71" s="519">
        <f>SUM(AY62:BL65)</f>
        <v>6278</v>
      </c>
      <c r="AZ71" s="520"/>
      <c r="BA71" s="520"/>
      <c r="BB71" s="520"/>
      <c r="BC71" s="520"/>
      <c r="BD71" s="520"/>
      <c r="BE71" s="520"/>
      <c r="BF71" s="520"/>
      <c r="BG71" s="520"/>
      <c r="BH71" s="520"/>
      <c r="BI71" s="520"/>
      <c r="BJ71" s="520"/>
      <c r="BK71" s="520"/>
      <c r="BL71" s="556"/>
      <c r="BM71" s="519">
        <f>SUM(BM62:BZ65)</f>
        <v>5277798</v>
      </c>
      <c r="BN71" s="520"/>
      <c r="BO71" s="520"/>
      <c r="BP71" s="520"/>
      <c r="BQ71" s="520"/>
      <c r="BR71" s="520"/>
      <c r="BS71" s="520"/>
      <c r="BT71" s="520"/>
      <c r="BU71" s="520"/>
      <c r="BV71" s="520"/>
      <c r="BW71" s="520"/>
      <c r="BX71" s="520"/>
      <c r="BY71" s="520"/>
      <c r="BZ71" s="556"/>
      <c r="CA71" s="519">
        <f>SUM(CA62:CN65)</f>
        <v>348148</v>
      </c>
      <c r="CB71" s="520"/>
      <c r="CC71" s="520"/>
      <c r="CD71" s="520"/>
      <c r="CE71" s="520"/>
      <c r="CF71" s="520"/>
      <c r="CG71" s="520"/>
      <c r="CH71" s="520"/>
      <c r="CI71" s="520"/>
      <c r="CJ71" s="520"/>
      <c r="CK71" s="520"/>
      <c r="CL71" s="520"/>
      <c r="CM71" s="520"/>
      <c r="CN71" s="556"/>
      <c r="CO71" s="519">
        <f>SUM(CO62:DB65)</f>
        <v>114768</v>
      </c>
      <c r="CP71" s="520"/>
      <c r="CQ71" s="520"/>
      <c r="CR71" s="520"/>
      <c r="CS71" s="520"/>
      <c r="CT71" s="520"/>
      <c r="CU71" s="520"/>
      <c r="CV71" s="520"/>
      <c r="CW71" s="520"/>
      <c r="CX71" s="520"/>
      <c r="CY71" s="520"/>
      <c r="CZ71" s="520"/>
      <c r="DA71" s="520"/>
      <c r="DB71" s="556"/>
      <c r="DC71" s="519">
        <f>SUM(DC62:DP65)</f>
        <v>56015</v>
      </c>
      <c r="DD71" s="520"/>
      <c r="DE71" s="520"/>
      <c r="DF71" s="520"/>
      <c r="DG71" s="520"/>
      <c r="DH71" s="520"/>
      <c r="DI71" s="520"/>
      <c r="DJ71" s="520"/>
      <c r="DK71" s="520"/>
      <c r="DL71" s="520"/>
      <c r="DM71" s="520"/>
      <c r="DN71" s="520"/>
      <c r="DO71" s="520"/>
      <c r="DP71" s="556"/>
      <c r="DQ71" s="519">
        <f>SUM(表05!CV30,表06!CV30,表07!CV30,表09!CV30,表11!DQ69)</f>
        <v>6187468</v>
      </c>
      <c r="DR71" s="520"/>
      <c r="DS71" s="520"/>
      <c r="DT71" s="520"/>
      <c r="DU71" s="520"/>
      <c r="DV71" s="520"/>
      <c r="DW71" s="520"/>
      <c r="DX71" s="520"/>
      <c r="DY71" s="520"/>
      <c r="DZ71" s="520"/>
      <c r="EA71" s="520"/>
      <c r="EB71" s="520"/>
      <c r="EC71" s="520"/>
      <c r="ED71" s="521"/>
    </row>
    <row r="72" spans="1:134" ht="11.25" customHeight="1" thickBot="1">
      <c r="AB72" s="1061"/>
      <c r="AC72" s="1061"/>
      <c r="AD72" s="1061"/>
      <c r="AE72" s="1061"/>
      <c r="AF72" s="1061"/>
      <c r="AG72" s="1061"/>
      <c r="AH72" s="1061"/>
      <c r="AI72" s="1061"/>
      <c r="AJ72" s="1061"/>
    </row>
    <row r="73" spans="1:134" ht="15" customHeight="1">
      <c r="A73" s="442" t="s">
        <v>4424</v>
      </c>
      <c r="B73" s="443"/>
      <c r="C73" s="443"/>
      <c r="D73" s="443"/>
      <c r="E73" s="443"/>
      <c r="F73" s="444"/>
      <c r="G73" s="143" t="s">
        <v>749</v>
      </c>
      <c r="H73" s="144"/>
      <c r="I73" s="144"/>
      <c r="J73" s="144"/>
      <c r="K73" s="144"/>
      <c r="L73" s="144"/>
      <c r="M73" s="144"/>
      <c r="N73" s="144"/>
      <c r="O73" s="144"/>
      <c r="P73" s="144"/>
      <c r="Q73" s="144"/>
      <c r="R73" s="144"/>
      <c r="S73" s="144"/>
      <c r="T73" s="144"/>
      <c r="U73" s="144"/>
      <c r="V73" s="144"/>
      <c r="W73" s="144"/>
      <c r="X73" s="144"/>
      <c r="Y73" s="144"/>
      <c r="Z73" s="144"/>
      <c r="AA73" s="488"/>
      <c r="AB73" s="1046">
        <v>1</v>
      </c>
      <c r="AC73" s="1047"/>
      <c r="AD73" s="1048"/>
      <c r="AE73" s="1049">
        <v>8</v>
      </c>
      <c r="AF73" s="1047"/>
      <c r="AG73" s="1048"/>
      <c r="AH73" s="1049">
        <v>1</v>
      </c>
      <c r="AI73" s="1047"/>
      <c r="AJ73" s="1050"/>
      <c r="AK73" s="537">
        <f>表58!BI71</f>
        <v>6852519</v>
      </c>
      <c r="AL73" s="538"/>
      <c r="AM73" s="538"/>
      <c r="AN73" s="538"/>
      <c r="AO73" s="538"/>
      <c r="AP73" s="538"/>
      <c r="AQ73" s="538"/>
      <c r="AR73" s="538"/>
      <c r="AS73" s="538"/>
      <c r="AT73" s="538"/>
      <c r="AU73" s="538"/>
      <c r="AV73" s="538"/>
      <c r="AW73" s="538"/>
      <c r="AX73" s="580"/>
      <c r="AY73" s="537">
        <f>表58!BA110</f>
        <v>94822</v>
      </c>
      <c r="AZ73" s="538"/>
      <c r="BA73" s="538"/>
      <c r="BB73" s="538"/>
      <c r="BC73" s="538"/>
      <c r="BD73" s="538"/>
      <c r="BE73" s="538"/>
      <c r="BF73" s="538"/>
      <c r="BG73" s="538"/>
      <c r="BH73" s="538"/>
      <c r="BI73" s="538"/>
      <c r="BJ73" s="538"/>
      <c r="BK73" s="538"/>
      <c r="BL73" s="580"/>
      <c r="BM73" s="537">
        <f>表58!BI110</f>
        <v>978333</v>
      </c>
      <c r="BN73" s="538"/>
      <c r="BO73" s="538"/>
      <c r="BP73" s="538"/>
      <c r="BQ73" s="538"/>
      <c r="BR73" s="538"/>
      <c r="BS73" s="538"/>
      <c r="BT73" s="538"/>
      <c r="BU73" s="538"/>
      <c r="BV73" s="538"/>
      <c r="BW73" s="538"/>
      <c r="BX73" s="538"/>
      <c r="BY73" s="538"/>
      <c r="BZ73" s="580"/>
      <c r="CA73" s="537">
        <f>表58!BT110</f>
        <v>1692502</v>
      </c>
      <c r="CB73" s="538"/>
      <c r="CC73" s="538"/>
      <c r="CD73" s="538"/>
      <c r="CE73" s="538"/>
      <c r="CF73" s="538"/>
      <c r="CG73" s="538"/>
      <c r="CH73" s="538"/>
      <c r="CI73" s="538"/>
      <c r="CJ73" s="538"/>
      <c r="CK73" s="538"/>
      <c r="CL73" s="538"/>
      <c r="CM73" s="538"/>
      <c r="CN73" s="580"/>
      <c r="CO73" s="537">
        <f>表58!CE110</f>
        <v>152605</v>
      </c>
      <c r="CP73" s="538"/>
      <c r="CQ73" s="538"/>
      <c r="CR73" s="538"/>
      <c r="CS73" s="538"/>
      <c r="CT73" s="538"/>
      <c r="CU73" s="538"/>
      <c r="CV73" s="538"/>
      <c r="CW73" s="538"/>
      <c r="CX73" s="538"/>
      <c r="CY73" s="538"/>
      <c r="CZ73" s="538"/>
      <c r="DA73" s="538"/>
      <c r="DB73" s="538"/>
      <c r="DC73" s="1098">
        <f>表58!CP110</f>
        <v>335682</v>
      </c>
      <c r="DD73" s="951"/>
      <c r="DE73" s="951"/>
      <c r="DF73" s="951"/>
      <c r="DG73" s="951"/>
      <c r="DH73" s="951"/>
      <c r="DI73" s="951"/>
      <c r="DJ73" s="951"/>
      <c r="DK73" s="951"/>
      <c r="DL73" s="951"/>
      <c r="DM73" s="951"/>
      <c r="DN73" s="951"/>
      <c r="DO73" s="951"/>
      <c r="DP73" s="951"/>
      <c r="DQ73" s="537">
        <f>SUM(表05!CV32,表06!CV32,表07!CV32,表09!CV32,表11!DQ71)</f>
        <v>187332165</v>
      </c>
      <c r="DR73" s="538"/>
      <c r="DS73" s="538"/>
      <c r="DT73" s="538"/>
      <c r="DU73" s="538"/>
      <c r="DV73" s="538"/>
      <c r="DW73" s="538"/>
      <c r="DX73" s="538"/>
      <c r="DY73" s="538"/>
      <c r="DZ73" s="538"/>
      <c r="EA73" s="538"/>
      <c r="EB73" s="538"/>
      <c r="EC73" s="538"/>
      <c r="ED73" s="539"/>
    </row>
    <row r="74" spans="1:134" ht="21.75" customHeight="1">
      <c r="A74" s="560"/>
      <c r="B74" s="561"/>
      <c r="C74" s="561"/>
      <c r="D74" s="561"/>
      <c r="E74" s="561"/>
      <c r="F74" s="562"/>
      <c r="G74" s="563" t="s">
        <v>282</v>
      </c>
      <c r="H74" s="564"/>
      <c r="I74" s="564"/>
      <c r="J74" s="564"/>
      <c r="K74" s="564"/>
      <c r="L74" s="564"/>
      <c r="M74" s="564"/>
      <c r="N74" s="564"/>
      <c r="O74" s="564"/>
      <c r="P74" s="564"/>
      <c r="Q74" s="564"/>
      <c r="R74" s="564"/>
      <c r="S74" s="564"/>
      <c r="T74" s="564"/>
      <c r="U74" s="564"/>
      <c r="V74" s="564"/>
      <c r="W74" s="564"/>
      <c r="X74" s="564"/>
      <c r="Y74" s="564"/>
      <c r="Z74" s="564"/>
      <c r="AA74" s="565"/>
      <c r="AB74" s="1051">
        <v>1</v>
      </c>
      <c r="AC74" s="1052"/>
      <c r="AD74" s="1053"/>
      <c r="AE74" s="1054">
        <v>9</v>
      </c>
      <c r="AF74" s="1052"/>
      <c r="AG74" s="1053"/>
      <c r="AH74" s="1054">
        <v>1</v>
      </c>
      <c r="AI74" s="1052"/>
      <c r="AJ74" s="1055"/>
      <c r="AK74" s="540">
        <f>表58!BI72</f>
        <v>353882</v>
      </c>
      <c r="AL74" s="543"/>
      <c r="AM74" s="543"/>
      <c r="AN74" s="543"/>
      <c r="AO74" s="543"/>
      <c r="AP74" s="543"/>
      <c r="AQ74" s="543"/>
      <c r="AR74" s="543"/>
      <c r="AS74" s="543"/>
      <c r="AT74" s="543"/>
      <c r="AU74" s="543"/>
      <c r="AV74" s="543"/>
      <c r="AW74" s="543"/>
      <c r="AX74" s="544"/>
      <c r="AY74" s="540">
        <f>表58!BA111</f>
        <v>0</v>
      </c>
      <c r="AZ74" s="543"/>
      <c r="BA74" s="543"/>
      <c r="BB74" s="543"/>
      <c r="BC74" s="543"/>
      <c r="BD74" s="543"/>
      <c r="BE74" s="543"/>
      <c r="BF74" s="543"/>
      <c r="BG74" s="543"/>
      <c r="BH74" s="543"/>
      <c r="BI74" s="543"/>
      <c r="BJ74" s="543"/>
      <c r="BK74" s="543"/>
      <c r="BL74" s="544"/>
      <c r="BM74" s="540">
        <f>表58!BI111</f>
        <v>169290</v>
      </c>
      <c r="BN74" s="543"/>
      <c r="BO74" s="543"/>
      <c r="BP74" s="543"/>
      <c r="BQ74" s="543"/>
      <c r="BR74" s="543"/>
      <c r="BS74" s="543"/>
      <c r="BT74" s="543"/>
      <c r="BU74" s="543"/>
      <c r="BV74" s="543"/>
      <c r="BW74" s="543"/>
      <c r="BX74" s="543"/>
      <c r="BY74" s="543"/>
      <c r="BZ74" s="544"/>
      <c r="CA74" s="540">
        <f>表58!BT111</f>
        <v>170186</v>
      </c>
      <c r="CB74" s="543"/>
      <c r="CC74" s="543"/>
      <c r="CD74" s="543"/>
      <c r="CE74" s="543"/>
      <c r="CF74" s="543"/>
      <c r="CG74" s="543"/>
      <c r="CH74" s="543"/>
      <c r="CI74" s="543"/>
      <c r="CJ74" s="543"/>
      <c r="CK74" s="543"/>
      <c r="CL74" s="543"/>
      <c r="CM74" s="543"/>
      <c r="CN74" s="544"/>
      <c r="CO74" s="540">
        <f>表58!CE111</f>
        <v>26318</v>
      </c>
      <c r="CP74" s="543"/>
      <c r="CQ74" s="543"/>
      <c r="CR74" s="543"/>
      <c r="CS74" s="543"/>
      <c r="CT74" s="543"/>
      <c r="CU74" s="543"/>
      <c r="CV74" s="543"/>
      <c r="CW74" s="543"/>
      <c r="CX74" s="543"/>
      <c r="CY74" s="543"/>
      <c r="CZ74" s="543"/>
      <c r="DA74" s="543"/>
      <c r="DB74" s="543"/>
      <c r="DC74" s="514">
        <f>表58!CP111</f>
        <v>12031</v>
      </c>
      <c r="DD74" s="517"/>
      <c r="DE74" s="517"/>
      <c r="DF74" s="517"/>
      <c r="DG74" s="517"/>
      <c r="DH74" s="517"/>
      <c r="DI74" s="517"/>
      <c r="DJ74" s="517"/>
      <c r="DK74" s="517"/>
      <c r="DL74" s="517"/>
      <c r="DM74" s="517"/>
      <c r="DN74" s="517"/>
      <c r="DO74" s="517"/>
      <c r="DP74" s="517"/>
      <c r="DQ74" s="540">
        <f>SUM(表05!CV33,表06!CV33,表07!CV33,表09!CV33,表11!DQ72)</f>
        <v>6808175</v>
      </c>
      <c r="DR74" s="543"/>
      <c r="DS74" s="543"/>
      <c r="DT74" s="543"/>
      <c r="DU74" s="543"/>
      <c r="DV74" s="543"/>
      <c r="DW74" s="543"/>
      <c r="DX74" s="543"/>
      <c r="DY74" s="543"/>
      <c r="DZ74" s="543"/>
      <c r="EA74" s="543"/>
      <c r="EB74" s="543"/>
      <c r="EC74" s="543"/>
      <c r="ED74" s="545"/>
    </row>
    <row r="75" spans="1:134" ht="15" customHeight="1">
      <c r="A75" s="560"/>
      <c r="B75" s="561"/>
      <c r="C75" s="561"/>
      <c r="D75" s="561"/>
      <c r="E75" s="561"/>
      <c r="F75" s="562"/>
      <c r="G75" s="143" t="s">
        <v>4414</v>
      </c>
      <c r="H75" s="144"/>
      <c r="I75" s="144"/>
      <c r="J75" s="144"/>
      <c r="K75" s="144"/>
      <c r="L75" s="144"/>
      <c r="M75" s="144"/>
      <c r="N75" s="144"/>
      <c r="O75" s="144"/>
      <c r="P75" s="144"/>
      <c r="Q75" s="144"/>
      <c r="R75" s="144"/>
      <c r="S75" s="144"/>
      <c r="T75" s="144"/>
      <c r="U75" s="144"/>
      <c r="V75" s="144"/>
      <c r="W75" s="144"/>
      <c r="X75" s="144"/>
      <c r="Y75" s="144"/>
      <c r="Z75" s="144"/>
      <c r="AA75" s="144"/>
      <c r="AB75" s="1051">
        <v>2</v>
      </c>
      <c r="AC75" s="1052"/>
      <c r="AD75" s="1053"/>
      <c r="AE75" s="1054">
        <v>0</v>
      </c>
      <c r="AF75" s="1052"/>
      <c r="AG75" s="1053"/>
      <c r="AH75" s="1054">
        <v>1</v>
      </c>
      <c r="AI75" s="1052"/>
      <c r="AJ75" s="1055"/>
      <c r="AK75" s="540">
        <f>表58!BI73</f>
        <v>726034</v>
      </c>
      <c r="AL75" s="543"/>
      <c r="AM75" s="543"/>
      <c r="AN75" s="543"/>
      <c r="AO75" s="543"/>
      <c r="AP75" s="543"/>
      <c r="AQ75" s="543"/>
      <c r="AR75" s="543"/>
      <c r="AS75" s="543"/>
      <c r="AT75" s="543"/>
      <c r="AU75" s="543"/>
      <c r="AV75" s="543"/>
      <c r="AW75" s="543"/>
      <c r="AX75" s="544"/>
      <c r="AY75" s="540">
        <f>表58!BA112</f>
        <v>5699</v>
      </c>
      <c r="AZ75" s="543"/>
      <c r="BA75" s="543"/>
      <c r="BB75" s="543"/>
      <c r="BC75" s="543"/>
      <c r="BD75" s="543"/>
      <c r="BE75" s="543"/>
      <c r="BF75" s="543"/>
      <c r="BG75" s="543"/>
      <c r="BH75" s="543"/>
      <c r="BI75" s="543"/>
      <c r="BJ75" s="543"/>
      <c r="BK75" s="543"/>
      <c r="BL75" s="544"/>
      <c r="BM75" s="540">
        <f>表58!BI112</f>
        <v>965141</v>
      </c>
      <c r="BN75" s="543"/>
      <c r="BO75" s="543"/>
      <c r="BP75" s="543"/>
      <c r="BQ75" s="543"/>
      <c r="BR75" s="543"/>
      <c r="BS75" s="543"/>
      <c r="BT75" s="543"/>
      <c r="BU75" s="543"/>
      <c r="BV75" s="543"/>
      <c r="BW75" s="543"/>
      <c r="BX75" s="543"/>
      <c r="BY75" s="543"/>
      <c r="BZ75" s="544"/>
      <c r="CA75" s="540">
        <f>表58!BT112</f>
        <v>164565</v>
      </c>
      <c r="CB75" s="543"/>
      <c r="CC75" s="543"/>
      <c r="CD75" s="543"/>
      <c r="CE75" s="543"/>
      <c r="CF75" s="543"/>
      <c r="CG75" s="543"/>
      <c r="CH75" s="543"/>
      <c r="CI75" s="543"/>
      <c r="CJ75" s="543"/>
      <c r="CK75" s="543"/>
      <c r="CL75" s="543"/>
      <c r="CM75" s="543"/>
      <c r="CN75" s="544"/>
      <c r="CO75" s="540">
        <f>表58!CE112</f>
        <v>56209</v>
      </c>
      <c r="CP75" s="543"/>
      <c r="CQ75" s="543"/>
      <c r="CR75" s="543"/>
      <c r="CS75" s="543"/>
      <c r="CT75" s="543"/>
      <c r="CU75" s="543"/>
      <c r="CV75" s="543"/>
      <c r="CW75" s="543"/>
      <c r="CX75" s="543"/>
      <c r="CY75" s="543"/>
      <c r="CZ75" s="543"/>
      <c r="DA75" s="543"/>
      <c r="DB75" s="543"/>
      <c r="DC75" s="540">
        <f>表58!CP112</f>
        <v>19756</v>
      </c>
      <c r="DD75" s="543"/>
      <c r="DE75" s="543"/>
      <c r="DF75" s="543"/>
      <c r="DG75" s="543"/>
      <c r="DH75" s="543"/>
      <c r="DI75" s="543"/>
      <c r="DJ75" s="543"/>
      <c r="DK75" s="543"/>
      <c r="DL75" s="543"/>
      <c r="DM75" s="543"/>
      <c r="DN75" s="543"/>
      <c r="DO75" s="543"/>
      <c r="DP75" s="543"/>
      <c r="DQ75" s="540">
        <f>SUM(表05!CV34,表06!CV34,表07!CV34,表09!CV34,表11!DQ73)</f>
        <v>4692173</v>
      </c>
      <c r="DR75" s="543"/>
      <c r="DS75" s="543"/>
      <c r="DT75" s="543"/>
      <c r="DU75" s="543"/>
      <c r="DV75" s="543"/>
      <c r="DW75" s="543"/>
      <c r="DX75" s="543"/>
      <c r="DY75" s="543"/>
      <c r="DZ75" s="543"/>
      <c r="EA75" s="543"/>
      <c r="EB75" s="543"/>
      <c r="EC75" s="543"/>
      <c r="ED75" s="545"/>
    </row>
    <row r="76" spans="1:134" ht="15" customHeight="1">
      <c r="A76" s="560"/>
      <c r="B76" s="561"/>
      <c r="C76" s="561"/>
      <c r="D76" s="561"/>
      <c r="E76" s="561"/>
      <c r="F76" s="562"/>
      <c r="G76" s="143" t="s">
        <v>4416</v>
      </c>
      <c r="H76" s="144"/>
      <c r="I76" s="144"/>
      <c r="J76" s="144"/>
      <c r="K76" s="144"/>
      <c r="L76" s="144"/>
      <c r="M76" s="144"/>
      <c r="N76" s="144"/>
      <c r="O76" s="144"/>
      <c r="P76" s="144"/>
      <c r="Q76" s="144"/>
      <c r="R76" s="144"/>
      <c r="S76" s="144"/>
      <c r="T76" s="144"/>
      <c r="U76" s="144"/>
      <c r="V76" s="144"/>
      <c r="W76" s="144"/>
      <c r="X76" s="144"/>
      <c r="Y76" s="144"/>
      <c r="Z76" s="144"/>
      <c r="AA76" s="144"/>
      <c r="AB76" s="1051">
        <v>2</v>
      </c>
      <c r="AC76" s="1052"/>
      <c r="AD76" s="1053"/>
      <c r="AE76" s="1054">
        <v>1</v>
      </c>
      <c r="AF76" s="1052"/>
      <c r="AG76" s="1053"/>
      <c r="AH76" s="1054">
        <v>1</v>
      </c>
      <c r="AI76" s="1052"/>
      <c r="AJ76" s="1055"/>
      <c r="AK76" s="540">
        <f>表58!BI74</f>
        <v>50682</v>
      </c>
      <c r="AL76" s="543"/>
      <c r="AM76" s="543"/>
      <c r="AN76" s="543"/>
      <c r="AO76" s="543"/>
      <c r="AP76" s="543"/>
      <c r="AQ76" s="543"/>
      <c r="AR76" s="543"/>
      <c r="AS76" s="543"/>
      <c r="AT76" s="543"/>
      <c r="AU76" s="543"/>
      <c r="AV76" s="543"/>
      <c r="AW76" s="543"/>
      <c r="AX76" s="544"/>
      <c r="AY76" s="540">
        <f>表58!BA113</f>
        <v>579</v>
      </c>
      <c r="AZ76" s="543"/>
      <c r="BA76" s="543"/>
      <c r="BB76" s="543"/>
      <c r="BC76" s="543"/>
      <c r="BD76" s="543"/>
      <c r="BE76" s="543"/>
      <c r="BF76" s="543"/>
      <c r="BG76" s="543"/>
      <c r="BH76" s="543"/>
      <c r="BI76" s="543"/>
      <c r="BJ76" s="543"/>
      <c r="BK76" s="543"/>
      <c r="BL76" s="544"/>
      <c r="BM76" s="540">
        <f>表58!BI113</f>
        <v>487785</v>
      </c>
      <c r="BN76" s="543"/>
      <c r="BO76" s="543"/>
      <c r="BP76" s="543"/>
      <c r="BQ76" s="543"/>
      <c r="BR76" s="543"/>
      <c r="BS76" s="543"/>
      <c r="BT76" s="543"/>
      <c r="BU76" s="543"/>
      <c r="BV76" s="543"/>
      <c r="BW76" s="543"/>
      <c r="BX76" s="543"/>
      <c r="BY76" s="543"/>
      <c r="BZ76" s="544"/>
      <c r="CA76" s="540">
        <f>表58!BT113</f>
        <v>19834</v>
      </c>
      <c r="CB76" s="543"/>
      <c r="CC76" s="543"/>
      <c r="CD76" s="543"/>
      <c r="CE76" s="543"/>
      <c r="CF76" s="543"/>
      <c r="CG76" s="543"/>
      <c r="CH76" s="543"/>
      <c r="CI76" s="543"/>
      <c r="CJ76" s="543"/>
      <c r="CK76" s="543"/>
      <c r="CL76" s="543"/>
      <c r="CM76" s="543"/>
      <c r="CN76" s="544"/>
      <c r="CO76" s="540">
        <f>表58!CE113</f>
        <v>38258</v>
      </c>
      <c r="CP76" s="543"/>
      <c r="CQ76" s="543"/>
      <c r="CR76" s="543"/>
      <c r="CS76" s="543"/>
      <c r="CT76" s="543"/>
      <c r="CU76" s="543"/>
      <c r="CV76" s="543"/>
      <c r="CW76" s="543"/>
      <c r="CX76" s="543"/>
      <c r="CY76" s="543"/>
      <c r="CZ76" s="543"/>
      <c r="DA76" s="543"/>
      <c r="DB76" s="543"/>
      <c r="DC76" s="540">
        <f>表58!CP113</f>
        <v>1742</v>
      </c>
      <c r="DD76" s="543"/>
      <c r="DE76" s="543"/>
      <c r="DF76" s="543"/>
      <c r="DG76" s="543"/>
      <c r="DH76" s="543"/>
      <c r="DI76" s="543"/>
      <c r="DJ76" s="543"/>
      <c r="DK76" s="543"/>
      <c r="DL76" s="543"/>
      <c r="DM76" s="543"/>
      <c r="DN76" s="543"/>
      <c r="DO76" s="543"/>
      <c r="DP76" s="543"/>
      <c r="DQ76" s="540">
        <f>SUM(表05!CV35,表06!CV35,表07!CV35,表09!CV35,表11!DQ74)</f>
        <v>1235661</v>
      </c>
      <c r="DR76" s="543"/>
      <c r="DS76" s="543"/>
      <c r="DT76" s="543"/>
      <c r="DU76" s="543"/>
      <c r="DV76" s="543"/>
      <c r="DW76" s="543"/>
      <c r="DX76" s="543"/>
      <c r="DY76" s="543"/>
      <c r="DZ76" s="543"/>
      <c r="EA76" s="543"/>
      <c r="EB76" s="543"/>
      <c r="EC76" s="543"/>
      <c r="ED76" s="545"/>
    </row>
    <row r="77" spans="1:134" ht="15" customHeight="1">
      <c r="A77" s="560"/>
      <c r="B77" s="561"/>
      <c r="C77" s="561"/>
      <c r="D77" s="561"/>
      <c r="E77" s="561"/>
      <c r="F77" s="562"/>
      <c r="G77" s="143" t="s">
        <v>4423</v>
      </c>
      <c r="H77" s="144"/>
      <c r="I77" s="144"/>
      <c r="J77" s="144"/>
      <c r="K77" s="144"/>
      <c r="L77" s="144"/>
      <c r="M77" s="144"/>
      <c r="N77" s="144"/>
      <c r="O77" s="144"/>
      <c r="P77" s="144"/>
      <c r="Q77" s="144"/>
      <c r="R77" s="144"/>
      <c r="S77" s="144"/>
      <c r="T77" s="144"/>
      <c r="U77" s="144"/>
      <c r="V77" s="144"/>
      <c r="W77" s="144"/>
      <c r="X77" s="144"/>
      <c r="Y77" s="144"/>
      <c r="Z77" s="144"/>
      <c r="AA77" s="144"/>
      <c r="AB77" s="1051">
        <v>2</v>
      </c>
      <c r="AC77" s="1052"/>
      <c r="AD77" s="1053"/>
      <c r="AE77" s="1054">
        <v>2</v>
      </c>
      <c r="AF77" s="1052"/>
      <c r="AG77" s="1053"/>
      <c r="AH77" s="1054">
        <v>1</v>
      </c>
      <c r="AI77" s="1052"/>
      <c r="AJ77" s="1055"/>
      <c r="AK77" s="540">
        <f>表58!BI75</f>
        <v>309472</v>
      </c>
      <c r="AL77" s="543"/>
      <c r="AM77" s="543"/>
      <c r="AN77" s="543"/>
      <c r="AO77" s="543"/>
      <c r="AP77" s="543"/>
      <c r="AQ77" s="543"/>
      <c r="AR77" s="543"/>
      <c r="AS77" s="543"/>
      <c r="AT77" s="543"/>
      <c r="AU77" s="543"/>
      <c r="AV77" s="543"/>
      <c r="AW77" s="543"/>
      <c r="AX77" s="544"/>
      <c r="AY77" s="540">
        <f>表58!BA114</f>
        <v>0</v>
      </c>
      <c r="AZ77" s="543"/>
      <c r="BA77" s="543"/>
      <c r="BB77" s="543"/>
      <c r="BC77" s="543"/>
      <c r="BD77" s="543"/>
      <c r="BE77" s="543"/>
      <c r="BF77" s="543"/>
      <c r="BG77" s="543"/>
      <c r="BH77" s="543"/>
      <c r="BI77" s="543"/>
      <c r="BJ77" s="543"/>
      <c r="BK77" s="543"/>
      <c r="BL77" s="544"/>
      <c r="BM77" s="540">
        <f>表58!BI114</f>
        <v>3815862</v>
      </c>
      <c r="BN77" s="543"/>
      <c r="BO77" s="543"/>
      <c r="BP77" s="543"/>
      <c r="BQ77" s="543"/>
      <c r="BR77" s="543"/>
      <c r="BS77" s="543"/>
      <c r="BT77" s="543"/>
      <c r="BU77" s="543"/>
      <c r="BV77" s="543"/>
      <c r="BW77" s="543"/>
      <c r="BX77" s="543"/>
      <c r="BY77" s="543"/>
      <c r="BZ77" s="544"/>
      <c r="CA77" s="540">
        <f>表58!BT114</f>
        <v>134347</v>
      </c>
      <c r="CB77" s="543"/>
      <c r="CC77" s="543"/>
      <c r="CD77" s="543"/>
      <c r="CE77" s="543"/>
      <c r="CF77" s="543"/>
      <c r="CG77" s="543"/>
      <c r="CH77" s="543"/>
      <c r="CI77" s="543"/>
      <c r="CJ77" s="543"/>
      <c r="CK77" s="543"/>
      <c r="CL77" s="543"/>
      <c r="CM77" s="543"/>
      <c r="CN77" s="544"/>
      <c r="CO77" s="540">
        <f>表58!CE114</f>
        <v>4072</v>
      </c>
      <c r="CP77" s="543"/>
      <c r="CQ77" s="543"/>
      <c r="CR77" s="543"/>
      <c r="CS77" s="543"/>
      <c r="CT77" s="543"/>
      <c r="CU77" s="543"/>
      <c r="CV77" s="543"/>
      <c r="CW77" s="543"/>
      <c r="CX77" s="543"/>
      <c r="CY77" s="543"/>
      <c r="CZ77" s="543"/>
      <c r="DA77" s="543"/>
      <c r="DB77" s="543"/>
      <c r="DC77" s="540">
        <f>表58!CP114</f>
        <v>34517</v>
      </c>
      <c r="DD77" s="543"/>
      <c r="DE77" s="543"/>
      <c r="DF77" s="543"/>
      <c r="DG77" s="543"/>
      <c r="DH77" s="543"/>
      <c r="DI77" s="543"/>
      <c r="DJ77" s="543"/>
      <c r="DK77" s="543"/>
      <c r="DL77" s="543"/>
      <c r="DM77" s="543"/>
      <c r="DN77" s="543"/>
      <c r="DO77" s="543"/>
      <c r="DP77" s="543"/>
      <c r="DQ77" s="540">
        <f>SUM(表05!CV36,表06!CV36,表07!CV36,表09!CV36,表11!DQ75)</f>
        <v>205380</v>
      </c>
      <c r="DR77" s="543"/>
      <c r="DS77" s="543"/>
      <c r="DT77" s="543"/>
      <c r="DU77" s="543"/>
      <c r="DV77" s="543"/>
      <c r="DW77" s="543"/>
      <c r="DX77" s="543"/>
      <c r="DY77" s="543"/>
      <c r="DZ77" s="543"/>
      <c r="EA77" s="543"/>
      <c r="EB77" s="543"/>
      <c r="EC77" s="543"/>
      <c r="ED77" s="545"/>
    </row>
    <row r="78" spans="1:134" ht="15" customHeight="1">
      <c r="A78" s="560"/>
      <c r="B78" s="561"/>
      <c r="C78" s="561"/>
      <c r="D78" s="561"/>
      <c r="E78" s="561"/>
      <c r="F78" s="562"/>
      <c r="G78" s="143" t="s">
        <v>4419</v>
      </c>
      <c r="H78" s="144"/>
      <c r="I78" s="144"/>
      <c r="J78" s="144"/>
      <c r="K78" s="144"/>
      <c r="L78" s="144"/>
      <c r="M78" s="144"/>
      <c r="N78" s="144"/>
      <c r="O78" s="144"/>
      <c r="P78" s="144"/>
      <c r="Q78" s="144"/>
      <c r="R78" s="144"/>
      <c r="S78" s="144"/>
      <c r="T78" s="144"/>
      <c r="U78" s="144"/>
      <c r="V78" s="144"/>
      <c r="W78" s="144"/>
      <c r="X78" s="144"/>
      <c r="Y78" s="144"/>
      <c r="Z78" s="144"/>
      <c r="AA78" s="144"/>
      <c r="AB78" s="1051">
        <v>2</v>
      </c>
      <c r="AC78" s="1052"/>
      <c r="AD78" s="1053"/>
      <c r="AE78" s="1054">
        <v>3</v>
      </c>
      <c r="AF78" s="1052"/>
      <c r="AG78" s="1053"/>
      <c r="AH78" s="1054">
        <v>1</v>
      </c>
      <c r="AI78" s="1052"/>
      <c r="AJ78" s="1055"/>
      <c r="AK78" s="540">
        <f>表58!BI76</f>
        <v>0</v>
      </c>
      <c r="AL78" s="543"/>
      <c r="AM78" s="543"/>
      <c r="AN78" s="543"/>
      <c r="AO78" s="543"/>
      <c r="AP78" s="543"/>
      <c r="AQ78" s="543"/>
      <c r="AR78" s="543"/>
      <c r="AS78" s="543"/>
      <c r="AT78" s="543"/>
      <c r="AU78" s="543"/>
      <c r="AV78" s="543"/>
      <c r="AW78" s="543"/>
      <c r="AX78" s="544"/>
      <c r="AY78" s="540">
        <f>表58!BA115</f>
        <v>0</v>
      </c>
      <c r="AZ78" s="543"/>
      <c r="BA78" s="543"/>
      <c r="BB78" s="543"/>
      <c r="BC78" s="543"/>
      <c r="BD78" s="543"/>
      <c r="BE78" s="543"/>
      <c r="BF78" s="543"/>
      <c r="BG78" s="543"/>
      <c r="BH78" s="543"/>
      <c r="BI78" s="543"/>
      <c r="BJ78" s="543"/>
      <c r="BK78" s="543"/>
      <c r="BL78" s="544"/>
      <c r="BM78" s="540">
        <f>表58!BI115</f>
        <v>9010</v>
      </c>
      <c r="BN78" s="543"/>
      <c r="BO78" s="543"/>
      <c r="BP78" s="543"/>
      <c r="BQ78" s="543"/>
      <c r="BR78" s="543"/>
      <c r="BS78" s="543"/>
      <c r="BT78" s="543"/>
      <c r="BU78" s="543"/>
      <c r="BV78" s="543"/>
      <c r="BW78" s="543"/>
      <c r="BX78" s="543"/>
      <c r="BY78" s="543"/>
      <c r="BZ78" s="544"/>
      <c r="CA78" s="540">
        <f>表58!BT115</f>
        <v>29402</v>
      </c>
      <c r="CB78" s="543"/>
      <c r="CC78" s="543"/>
      <c r="CD78" s="543"/>
      <c r="CE78" s="543"/>
      <c r="CF78" s="543"/>
      <c r="CG78" s="543"/>
      <c r="CH78" s="543"/>
      <c r="CI78" s="543"/>
      <c r="CJ78" s="543"/>
      <c r="CK78" s="543"/>
      <c r="CL78" s="543"/>
      <c r="CM78" s="543"/>
      <c r="CN78" s="544"/>
      <c r="CO78" s="540">
        <f>表58!CE115</f>
        <v>16229</v>
      </c>
      <c r="CP78" s="543"/>
      <c r="CQ78" s="543"/>
      <c r="CR78" s="543"/>
      <c r="CS78" s="543"/>
      <c r="CT78" s="543"/>
      <c r="CU78" s="543"/>
      <c r="CV78" s="543"/>
      <c r="CW78" s="543"/>
      <c r="CX78" s="543"/>
      <c r="CY78" s="543"/>
      <c r="CZ78" s="543"/>
      <c r="DA78" s="543"/>
      <c r="DB78" s="543"/>
      <c r="DC78" s="540">
        <f>表58!CP115</f>
        <v>0</v>
      </c>
      <c r="DD78" s="543"/>
      <c r="DE78" s="543"/>
      <c r="DF78" s="543"/>
      <c r="DG78" s="543"/>
      <c r="DH78" s="543"/>
      <c r="DI78" s="543"/>
      <c r="DJ78" s="543"/>
      <c r="DK78" s="543"/>
      <c r="DL78" s="543"/>
      <c r="DM78" s="543"/>
      <c r="DN78" s="543"/>
      <c r="DO78" s="543"/>
      <c r="DP78" s="543"/>
      <c r="DQ78" s="540">
        <f>SUM(表05!CV37,表06!CV37,表07!CV37,表09!CV37,表11!DQ76)</f>
        <v>54254</v>
      </c>
      <c r="DR78" s="543"/>
      <c r="DS78" s="543"/>
      <c r="DT78" s="543"/>
      <c r="DU78" s="543"/>
      <c r="DV78" s="543"/>
      <c r="DW78" s="543"/>
      <c r="DX78" s="543"/>
      <c r="DY78" s="543"/>
      <c r="DZ78" s="543"/>
      <c r="EA78" s="543"/>
      <c r="EB78" s="543"/>
      <c r="EC78" s="543"/>
      <c r="ED78" s="545"/>
    </row>
    <row r="79" spans="1:134" ht="15" customHeight="1" thickBot="1">
      <c r="A79" s="560"/>
      <c r="B79" s="561"/>
      <c r="C79" s="561"/>
      <c r="D79" s="561"/>
      <c r="E79" s="561"/>
      <c r="F79" s="562"/>
      <c r="G79" s="143" t="s">
        <v>336</v>
      </c>
      <c r="H79" s="144"/>
      <c r="I79" s="144"/>
      <c r="J79" s="144"/>
      <c r="K79" s="144"/>
      <c r="L79" s="144"/>
      <c r="M79" s="144"/>
      <c r="N79" s="144"/>
      <c r="O79" s="144"/>
      <c r="P79" s="144"/>
      <c r="Q79" s="144"/>
      <c r="R79" s="144"/>
      <c r="S79" s="144"/>
      <c r="T79" s="144"/>
      <c r="U79" s="144"/>
      <c r="V79" s="144"/>
      <c r="W79" s="144"/>
      <c r="X79" s="144"/>
      <c r="Y79" s="144"/>
      <c r="Z79" s="144"/>
      <c r="AA79" s="488"/>
      <c r="AB79" s="1056">
        <v>2</v>
      </c>
      <c r="AC79" s="1057"/>
      <c r="AD79" s="1058"/>
      <c r="AE79" s="1059">
        <v>4</v>
      </c>
      <c r="AF79" s="1057"/>
      <c r="AG79" s="1058"/>
      <c r="AH79" s="1059">
        <v>1</v>
      </c>
      <c r="AI79" s="1057"/>
      <c r="AJ79" s="1060"/>
      <c r="AK79" s="519">
        <f>SUM(AK73:AX78)</f>
        <v>8292589</v>
      </c>
      <c r="AL79" s="520"/>
      <c r="AM79" s="520"/>
      <c r="AN79" s="520"/>
      <c r="AO79" s="520"/>
      <c r="AP79" s="520"/>
      <c r="AQ79" s="520"/>
      <c r="AR79" s="520"/>
      <c r="AS79" s="520"/>
      <c r="AT79" s="520"/>
      <c r="AU79" s="520"/>
      <c r="AV79" s="520"/>
      <c r="AW79" s="520"/>
      <c r="AX79" s="556"/>
      <c r="AY79" s="519">
        <f>SUM(AY73:BL78)</f>
        <v>101100</v>
      </c>
      <c r="AZ79" s="520"/>
      <c r="BA79" s="520"/>
      <c r="BB79" s="520"/>
      <c r="BC79" s="520"/>
      <c r="BD79" s="520"/>
      <c r="BE79" s="520"/>
      <c r="BF79" s="520"/>
      <c r="BG79" s="520"/>
      <c r="BH79" s="520"/>
      <c r="BI79" s="520"/>
      <c r="BJ79" s="520"/>
      <c r="BK79" s="520"/>
      <c r="BL79" s="556"/>
      <c r="BM79" s="519">
        <f>SUM(BM73:BZ78)</f>
        <v>6425421</v>
      </c>
      <c r="BN79" s="520"/>
      <c r="BO79" s="520"/>
      <c r="BP79" s="520"/>
      <c r="BQ79" s="520"/>
      <c r="BR79" s="520"/>
      <c r="BS79" s="520"/>
      <c r="BT79" s="520"/>
      <c r="BU79" s="520"/>
      <c r="BV79" s="520"/>
      <c r="BW79" s="520"/>
      <c r="BX79" s="520"/>
      <c r="BY79" s="520"/>
      <c r="BZ79" s="556"/>
      <c r="CA79" s="519">
        <f>SUM(CA73:CN78)</f>
        <v>2210836</v>
      </c>
      <c r="CB79" s="520"/>
      <c r="CC79" s="520"/>
      <c r="CD79" s="520"/>
      <c r="CE79" s="520"/>
      <c r="CF79" s="520"/>
      <c r="CG79" s="520"/>
      <c r="CH79" s="520"/>
      <c r="CI79" s="520"/>
      <c r="CJ79" s="520"/>
      <c r="CK79" s="520"/>
      <c r="CL79" s="520"/>
      <c r="CM79" s="520"/>
      <c r="CN79" s="556"/>
      <c r="CO79" s="519">
        <f>SUM(CO73:DB78)</f>
        <v>293691</v>
      </c>
      <c r="CP79" s="520"/>
      <c r="CQ79" s="520"/>
      <c r="CR79" s="520"/>
      <c r="CS79" s="520"/>
      <c r="CT79" s="520"/>
      <c r="CU79" s="520"/>
      <c r="CV79" s="520"/>
      <c r="CW79" s="520"/>
      <c r="CX79" s="520"/>
      <c r="CY79" s="520"/>
      <c r="CZ79" s="520"/>
      <c r="DA79" s="520"/>
      <c r="DB79" s="556"/>
      <c r="DC79" s="519">
        <f>SUM(DC73:DP78)</f>
        <v>403728</v>
      </c>
      <c r="DD79" s="520"/>
      <c r="DE79" s="520"/>
      <c r="DF79" s="520"/>
      <c r="DG79" s="520"/>
      <c r="DH79" s="520"/>
      <c r="DI79" s="520"/>
      <c r="DJ79" s="520"/>
      <c r="DK79" s="520"/>
      <c r="DL79" s="520"/>
      <c r="DM79" s="520"/>
      <c r="DN79" s="520"/>
      <c r="DO79" s="520"/>
      <c r="DP79" s="556"/>
      <c r="DQ79" s="519">
        <f>SUM(DQ73:ED78)</f>
        <v>200327808</v>
      </c>
      <c r="DR79" s="520"/>
      <c r="DS79" s="520"/>
      <c r="DT79" s="520"/>
      <c r="DU79" s="520"/>
      <c r="DV79" s="520"/>
      <c r="DW79" s="520"/>
      <c r="DX79" s="520"/>
      <c r="DY79" s="520"/>
      <c r="DZ79" s="520"/>
      <c r="EA79" s="520"/>
      <c r="EB79" s="520"/>
      <c r="EC79" s="520"/>
      <c r="ED79" s="521"/>
    </row>
    <row r="80" spans="1:134" ht="9" customHeight="1" thickBot="1">
      <c r="A80" s="560"/>
      <c r="B80" s="561"/>
      <c r="C80" s="561"/>
      <c r="D80" s="561"/>
      <c r="E80" s="561"/>
      <c r="F80" s="562"/>
      <c r="G80" s="649"/>
      <c r="H80" s="205"/>
      <c r="I80" s="205"/>
      <c r="J80" s="205"/>
      <c r="K80" s="205"/>
      <c r="L80" s="205"/>
      <c r="M80" s="205"/>
      <c r="N80" s="205"/>
      <c r="O80" s="205"/>
      <c r="P80" s="205"/>
      <c r="Q80" s="205"/>
      <c r="R80" s="205"/>
      <c r="S80" s="205"/>
      <c r="T80" s="205"/>
      <c r="U80" s="205"/>
      <c r="V80" s="205"/>
      <c r="W80" s="205"/>
      <c r="X80" s="205"/>
      <c r="Y80" s="205"/>
      <c r="Z80" s="205"/>
      <c r="AA80" s="205"/>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1"/>
      <c r="AY80" s="811"/>
      <c r="AZ80" s="811"/>
      <c r="BA80" s="811"/>
      <c r="BB80" s="811"/>
      <c r="BC80" s="811"/>
      <c r="BD80" s="811"/>
      <c r="BE80" s="811"/>
      <c r="BF80" s="811"/>
      <c r="BG80" s="811"/>
      <c r="BH80" s="811"/>
      <c r="BI80" s="811"/>
      <c r="BJ80" s="811"/>
      <c r="BK80" s="811"/>
      <c r="BL80" s="811"/>
      <c r="BM80" s="811"/>
      <c r="BN80" s="811"/>
      <c r="BO80" s="811"/>
      <c r="BP80" s="811"/>
      <c r="BQ80" s="811"/>
      <c r="BR80" s="811"/>
      <c r="BS80" s="811"/>
      <c r="BT80" s="811"/>
      <c r="BU80" s="811"/>
      <c r="BV80" s="811"/>
      <c r="BW80" s="811"/>
      <c r="BX80" s="811"/>
      <c r="BY80" s="811"/>
      <c r="BZ80" s="811"/>
      <c r="CA80" s="811"/>
      <c r="CB80" s="811"/>
      <c r="CC80" s="811"/>
      <c r="CD80" s="811"/>
      <c r="CE80" s="811"/>
      <c r="CF80" s="811"/>
      <c r="CG80" s="811"/>
      <c r="CH80" s="811"/>
      <c r="CI80" s="811"/>
      <c r="CJ80" s="811"/>
      <c r="CK80" s="811"/>
      <c r="CL80" s="811"/>
      <c r="CM80" s="811"/>
      <c r="CN80" s="811"/>
      <c r="CO80" s="811"/>
      <c r="CP80" s="811"/>
      <c r="CQ80" s="811"/>
      <c r="CR80" s="811"/>
      <c r="CS80" s="811"/>
      <c r="CT80" s="811"/>
      <c r="CU80" s="811"/>
      <c r="CV80" s="811"/>
      <c r="CW80" s="811"/>
      <c r="CX80" s="811"/>
      <c r="CY80" s="811"/>
      <c r="CZ80" s="811"/>
      <c r="DA80" s="811"/>
      <c r="DB80" s="811"/>
      <c r="DC80" s="811"/>
      <c r="DD80" s="811"/>
      <c r="DE80" s="811"/>
      <c r="DF80" s="811"/>
      <c r="DG80" s="811"/>
      <c r="DH80" s="811"/>
      <c r="DI80" s="811"/>
      <c r="DJ80" s="811"/>
    </row>
    <row r="81" spans="1:145" ht="21.75" customHeight="1" thickBot="1">
      <c r="A81" s="447"/>
      <c r="B81" s="448"/>
      <c r="C81" s="448"/>
      <c r="D81" s="448"/>
      <c r="E81" s="448"/>
      <c r="F81" s="449"/>
      <c r="G81" s="236" t="s">
        <v>298</v>
      </c>
      <c r="H81" s="237"/>
      <c r="I81" s="237"/>
      <c r="J81" s="237"/>
      <c r="K81" s="237"/>
      <c r="L81" s="237"/>
      <c r="M81" s="237"/>
      <c r="N81" s="237"/>
      <c r="O81" s="237"/>
      <c r="P81" s="237"/>
      <c r="Q81" s="237"/>
      <c r="R81" s="237"/>
      <c r="S81" s="237"/>
      <c r="T81" s="237"/>
      <c r="U81" s="237"/>
      <c r="V81" s="237"/>
      <c r="W81" s="237"/>
      <c r="X81" s="237"/>
      <c r="Y81" s="237"/>
      <c r="Z81" s="237"/>
      <c r="AA81" s="1099"/>
      <c r="AB81" s="1066">
        <v>2</v>
      </c>
      <c r="AC81" s="1067"/>
      <c r="AD81" s="1068"/>
      <c r="AE81" s="1069">
        <v>5</v>
      </c>
      <c r="AF81" s="1067"/>
      <c r="AG81" s="1068"/>
      <c r="AH81" s="1069">
        <v>1</v>
      </c>
      <c r="AI81" s="1067"/>
      <c r="AJ81" s="1067"/>
      <c r="AK81" s="1071"/>
      <c r="AL81" s="1072"/>
      <c r="AM81" s="1072"/>
      <c r="AN81" s="1072"/>
      <c r="AO81" s="1072"/>
      <c r="AP81" s="1072"/>
      <c r="AQ81" s="1072"/>
      <c r="AR81" s="1072"/>
      <c r="AS81" s="1072"/>
      <c r="AT81" s="1072"/>
      <c r="AU81" s="1072"/>
      <c r="AV81" s="1072"/>
      <c r="AW81" s="1072"/>
      <c r="AX81" s="1073"/>
      <c r="AY81" s="1071"/>
      <c r="AZ81" s="1072"/>
      <c r="BA81" s="1072"/>
      <c r="BB81" s="1072"/>
      <c r="BC81" s="1072"/>
      <c r="BD81" s="1072"/>
      <c r="BE81" s="1072"/>
      <c r="BF81" s="1072"/>
      <c r="BG81" s="1072"/>
      <c r="BH81" s="1072"/>
      <c r="BI81" s="1072"/>
      <c r="BJ81" s="1072"/>
      <c r="BK81" s="1072"/>
      <c r="BL81" s="1073"/>
      <c r="BM81" s="1071"/>
      <c r="BN81" s="1072"/>
      <c r="BO81" s="1072"/>
      <c r="BP81" s="1072"/>
      <c r="BQ81" s="1072"/>
      <c r="BR81" s="1072"/>
      <c r="BS81" s="1072"/>
      <c r="BT81" s="1072"/>
      <c r="BU81" s="1072"/>
      <c r="BV81" s="1072"/>
      <c r="BW81" s="1072"/>
      <c r="BX81" s="1072"/>
      <c r="BY81" s="1072"/>
      <c r="BZ81" s="1073"/>
      <c r="CA81" s="1071"/>
      <c r="CB81" s="1072"/>
      <c r="CC81" s="1072"/>
      <c r="CD81" s="1072"/>
      <c r="CE81" s="1072"/>
      <c r="CF81" s="1072"/>
      <c r="CG81" s="1072"/>
      <c r="CH81" s="1072"/>
      <c r="CI81" s="1072"/>
      <c r="CJ81" s="1072"/>
      <c r="CK81" s="1072"/>
      <c r="CL81" s="1072"/>
      <c r="CM81" s="1072"/>
      <c r="CN81" s="1073"/>
      <c r="CO81" s="1071"/>
      <c r="CP81" s="1072"/>
      <c r="CQ81" s="1072"/>
      <c r="CR81" s="1072"/>
      <c r="CS81" s="1072"/>
      <c r="CT81" s="1072"/>
      <c r="CU81" s="1072"/>
      <c r="CV81" s="1072"/>
      <c r="CW81" s="1072"/>
      <c r="CX81" s="1072"/>
      <c r="CY81" s="1072"/>
      <c r="CZ81" s="1072"/>
      <c r="DA81" s="1072"/>
      <c r="DB81" s="1073"/>
      <c r="DC81" s="1071"/>
      <c r="DD81" s="1072"/>
      <c r="DE81" s="1072"/>
      <c r="DF81" s="1072"/>
      <c r="DG81" s="1072"/>
      <c r="DH81" s="1072"/>
      <c r="DI81" s="1072"/>
      <c r="DJ81" s="1072"/>
      <c r="DK81" s="1072"/>
      <c r="DL81" s="1072"/>
      <c r="DM81" s="1072"/>
      <c r="DN81" s="1072"/>
      <c r="DO81" s="1072"/>
      <c r="DP81" s="1073"/>
      <c r="DQ81" s="1071"/>
      <c r="DR81" s="1072"/>
      <c r="DS81" s="1072"/>
      <c r="DT81" s="1072"/>
      <c r="DU81" s="1072"/>
      <c r="DV81" s="1072"/>
      <c r="DW81" s="1072"/>
      <c r="DX81" s="1072"/>
      <c r="DY81" s="1072"/>
      <c r="DZ81" s="1072"/>
      <c r="EA81" s="1072"/>
      <c r="EB81" s="1072"/>
      <c r="EC81" s="1072"/>
      <c r="ED81" s="1100"/>
      <c r="EF81" s="1079"/>
    </row>
    <row r="82" spans="1:145" ht="12.75" customHeight="1">
      <c r="A82" s="635"/>
      <c r="B82" s="788"/>
      <c r="C82" s="788"/>
      <c r="D82" s="567"/>
      <c r="E82" s="788"/>
      <c r="F82" s="788"/>
      <c r="G82" s="569"/>
      <c r="H82" s="569"/>
      <c r="I82" s="569"/>
      <c r="J82" s="569"/>
      <c r="K82" s="569"/>
      <c r="L82" s="569"/>
      <c r="M82" s="569"/>
      <c r="N82" s="569"/>
      <c r="O82" s="569"/>
      <c r="P82" s="569"/>
      <c r="Q82" s="569"/>
      <c r="R82" s="569"/>
      <c r="S82" s="569"/>
      <c r="T82" s="569"/>
      <c r="U82" s="569"/>
      <c r="V82" s="569"/>
      <c r="W82" s="569"/>
      <c r="X82" s="569"/>
      <c r="Y82" s="569"/>
      <c r="Z82" s="569"/>
      <c r="AA82" s="569"/>
      <c r="AB82" s="1080"/>
      <c r="AC82" s="1080"/>
      <c r="AD82" s="1080"/>
      <c r="AE82" s="1080"/>
      <c r="AF82" s="1061"/>
      <c r="AG82" s="1061"/>
      <c r="AH82" s="1061"/>
      <c r="AI82" s="1061"/>
      <c r="AJ82" s="1061"/>
      <c r="AK82" s="220"/>
      <c r="AL82" s="571"/>
      <c r="AM82" s="571"/>
      <c r="AN82" s="571"/>
      <c r="AO82" s="571"/>
      <c r="AP82" s="571"/>
      <c r="AQ82" s="571"/>
      <c r="AR82" s="571"/>
      <c r="AS82" s="571"/>
      <c r="AT82" s="571"/>
      <c r="AU82" s="571"/>
      <c r="AV82" s="571"/>
      <c r="AW82" s="571"/>
      <c r="AX82" s="571"/>
      <c r="AY82" s="571"/>
      <c r="AZ82" s="220"/>
      <c r="BA82" s="571"/>
      <c r="BB82" s="571"/>
      <c r="BC82" s="571"/>
      <c r="BD82" s="571"/>
      <c r="BE82" s="571"/>
      <c r="BF82" s="571"/>
      <c r="BG82" s="571"/>
      <c r="BH82" s="571"/>
      <c r="BI82" s="571"/>
      <c r="BJ82" s="571"/>
      <c r="BK82" s="571"/>
      <c r="BL82" s="571"/>
      <c r="BM82" s="571"/>
      <c r="BN82" s="571"/>
      <c r="BO82" s="220"/>
      <c r="BP82" s="571"/>
      <c r="BQ82" s="571"/>
      <c r="BR82" s="571"/>
      <c r="BS82" s="571"/>
      <c r="BT82" s="571"/>
      <c r="BU82" s="571"/>
      <c r="BV82" s="571"/>
      <c r="BW82" s="571"/>
      <c r="BX82" s="571"/>
      <c r="BY82" s="571"/>
      <c r="BZ82" s="571"/>
      <c r="CA82" s="571"/>
      <c r="CB82" s="571"/>
      <c r="CC82" s="571"/>
      <c r="CD82" s="220"/>
      <c r="CE82" s="571"/>
      <c r="CF82" s="571"/>
      <c r="CG82" s="571"/>
      <c r="CH82" s="571"/>
      <c r="CI82" s="571"/>
      <c r="CJ82" s="571"/>
      <c r="CK82" s="571"/>
      <c r="CL82" s="571"/>
      <c r="CM82" s="571"/>
      <c r="CN82" s="571"/>
      <c r="CO82" s="571"/>
      <c r="CP82" s="571"/>
      <c r="CQ82" s="571"/>
      <c r="CR82" s="571"/>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row>
    <row r="83" spans="1:145" ht="12.75" customHeight="1">
      <c r="A83" s="1038"/>
      <c r="B83" s="1038"/>
      <c r="C83" s="1038"/>
      <c r="D83" s="1038"/>
      <c r="E83" s="1038"/>
      <c r="F83" s="1038"/>
      <c r="G83" s="1039"/>
      <c r="H83" s="1040" t="s">
        <v>55</v>
      </c>
      <c r="I83" s="118"/>
      <c r="J83" s="118"/>
      <c r="K83" s="118"/>
      <c r="L83" s="118"/>
      <c r="M83" s="118"/>
      <c r="N83" s="118"/>
      <c r="O83" s="118"/>
      <c r="P83" s="118"/>
      <c r="Q83" s="118"/>
      <c r="R83" s="118"/>
      <c r="S83" s="118"/>
      <c r="T83" s="118"/>
      <c r="U83" s="118"/>
      <c r="V83" s="118"/>
      <c r="W83" s="118"/>
      <c r="X83" s="118"/>
      <c r="Y83" s="119"/>
      <c r="Z83" s="1040" t="s">
        <v>460</v>
      </c>
      <c r="AA83" s="118"/>
      <c r="AB83" s="118"/>
      <c r="AC83" s="118"/>
      <c r="AD83" s="118"/>
      <c r="AE83" s="119"/>
      <c r="AF83" s="742" t="str">
        <f>"第12表　課税標準額段階別"&amp; 表00!CY5&amp;表00!DC5 &amp; "年度分所得割額等に関する調 
　　　　　　　　　　　　　　　　　　【合　計】（つづき）
総　括　表"</f>
        <v>第12表　課税標準額段階別令和5年度分所得割額等に関する調 
　　　　　　　　　　　　　　　　　　【合　計】（つづき）
総　括　表</v>
      </c>
      <c r="AG83" s="742"/>
      <c r="AH83" s="742"/>
      <c r="AI83" s="742"/>
      <c r="AJ83" s="742"/>
      <c r="AK83" s="742"/>
      <c r="AL83" s="742"/>
      <c r="AM83" s="742"/>
      <c r="AN83" s="742"/>
      <c r="AO83" s="742"/>
      <c r="AP83" s="742"/>
      <c r="AQ83" s="742"/>
      <c r="AR83" s="742"/>
      <c r="AS83" s="742"/>
      <c r="AT83" s="742"/>
      <c r="AU83" s="742"/>
      <c r="AV83" s="742"/>
      <c r="AW83" s="742"/>
      <c r="AX83" s="742"/>
      <c r="AY83" s="742"/>
      <c r="AZ83" s="742"/>
      <c r="BA83" s="742"/>
      <c r="BB83" s="742"/>
      <c r="BC83" s="742"/>
      <c r="BD83" s="742"/>
      <c r="BE83" s="742"/>
      <c r="BF83" s="742"/>
      <c r="BG83" s="742"/>
      <c r="BH83" s="742"/>
      <c r="BI83" s="742"/>
      <c r="BJ83" s="742"/>
      <c r="BK83" s="742"/>
      <c r="BL83" s="742"/>
      <c r="BM83" s="742"/>
      <c r="BN83" s="742"/>
      <c r="BO83" s="742"/>
      <c r="BP83" s="742"/>
      <c r="BQ83" s="742"/>
      <c r="BR83" s="742"/>
      <c r="BS83" s="742"/>
      <c r="BT83" s="742"/>
      <c r="BU83" s="742"/>
      <c r="BV83" s="742"/>
      <c r="BW83" s="742"/>
      <c r="BX83" s="742"/>
      <c r="BY83" s="742"/>
      <c r="BZ83" s="742"/>
      <c r="CA83" s="742"/>
      <c r="CB83" s="742"/>
      <c r="CC83" s="742"/>
      <c r="CD83" s="742"/>
      <c r="CE83" s="742"/>
      <c r="CF83" s="742"/>
      <c r="CG83" s="742"/>
      <c r="CH83" s="742"/>
      <c r="CI83" s="742"/>
      <c r="CJ83" s="742"/>
      <c r="CK83" s="742"/>
      <c r="CL83" s="742"/>
      <c r="CM83" s="742"/>
      <c r="CN83" s="742"/>
      <c r="CO83" s="742"/>
      <c r="CP83" s="742"/>
      <c r="CQ83" s="742"/>
      <c r="CR83" s="742"/>
      <c r="CS83" s="742"/>
      <c r="CT83" s="742"/>
      <c r="CU83" s="742"/>
      <c r="CV83" s="742"/>
      <c r="CW83" s="742"/>
      <c r="CX83" s="742"/>
      <c r="CY83" s="1041" t="s">
        <v>535</v>
      </c>
      <c r="CZ83" s="1041"/>
      <c r="DA83" s="1041"/>
      <c r="DB83" s="1041"/>
      <c r="DC83" s="1041"/>
      <c r="DD83" s="1041"/>
      <c r="DE83" s="1041"/>
      <c r="DF83" s="1041"/>
      <c r="DG83" s="1041"/>
      <c r="DH83" s="1041"/>
      <c r="DI83" s="1041"/>
      <c r="DJ83" s="1041"/>
      <c r="DK83" s="121" t="str">
        <f>IF(DK1="","",DK1)</f>
        <v>三重県</v>
      </c>
      <c r="DL83" s="121"/>
      <c r="DM83" s="121"/>
      <c r="DN83" s="121"/>
      <c r="DO83" s="121"/>
      <c r="DP83" s="121"/>
      <c r="DQ83" s="121"/>
      <c r="DR83" s="121"/>
      <c r="DS83" s="121"/>
      <c r="DT83" s="121"/>
      <c r="DU83" s="121"/>
      <c r="DV83" s="121"/>
      <c r="DW83" s="121"/>
      <c r="DX83" s="121"/>
      <c r="DY83" s="121"/>
      <c r="DZ83" s="121"/>
      <c r="EA83" s="121"/>
      <c r="EB83" s="121"/>
      <c r="EC83" s="121"/>
      <c r="ED83" s="121"/>
      <c r="EE83" s="121"/>
    </row>
    <row r="84" spans="1:145" ht="12.75" customHeight="1" thickBot="1">
      <c r="A84" s="1038"/>
      <c r="B84" s="1038"/>
      <c r="C84" s="1038"/>
      <c r="D84" s="1038"/>
      <c r="E84" s="1038"/>
      <c r="F84" s="1038"/>
      <c r="G84" s="1039"/>
      <c r="H84" s="122"/>
      <c r="I84" s="123"/>
      <c r="J84" s="123"/>
      <c r="K84" s="123"/>
      <c r="L84" s="123"/>
      <c r="M84" s="123"/>
      <c r="N84" s="123"/>
      <c r="O84" s="123"/>
      <c r="P84" s="123"/>
      <c r="Q84" s="123"/>
      <c r="R84" s="123"/>
      <c r="S84" s="123"/>
      <c r="T84" s="123"/>
      <c r="U84" s="123"/>
      <c r="V84" s="123"/>
      <c r="W84" s="123"/>
      <c r="X84" s="123"/>
      <c r="Y84" s="124"/>
      <c r="Z84" s="122"/>
      <c r="AA84" s="123"/>
      <c r="AB84" s="123"/>
      <c r="AC84" s="123"/>
      <c r="AD84" s="123"/>
      <c r="AE84" s="124"/>
      <c r="AF84" s="742"/>
      <c r="AG84" s="742"/>
      <c r="AH84" s="742"/>
      <c r="AI84" s="742"/>
      <c r="AJ84" s="742"/>
      <c r="AK84" s="742"/>
      <c r="AL84" s="742"/>
      <c r="AM84" s="742"/>
      <c r="AN84" s="742"/>
      <c r="AO84" s="742"/>
      <c r="AP84" s="742"/>
      <c r="AQ84" s="742"/>
      <c r="AR84" s="742"/>
      <c r="AS84" s="742"/>
      <c r="AT84" s="742"/>
      <c r="AU84" s="742"/>
      <c r="AV84" s="742"/>
      <c r="AW84" s="742"/>
      <c r="AX84" s="742"/>
      <c r="AY84" s="742"/>
      <c r="AZ84" s="742"/>
      <c r="BA84" s="742"/>
      <c r="BB84" s="742"/>
      <c r="BC84" s="742"/>
      <c r="BD84" s="742"/>
      <c r="BE84" s="742"/>
      <c r="BF84" s="742"/>
      <c r="BG84" s="742"/>
      <c r="BH84" s="742"/>
      <c r="BI84" s="742"/>
      <c r="BJ84" s="742"/>
      <c r="BK84" s="742"/>
      <c r="BL84" s="742"/>
      <c r="BM84" s="742"/>
      <c r="BN84" s="742"/>
      <c r="BO84" s="742"/>
      <c r="BP84" s="742"/>
      <c r="BQ84" s="742"/>
      <c r="BR84" s="742"/>
      <c r="BS84" s="742"/>
      <c r="BT84" s="742"/>
      <c r="BU84" s="742"/>
      <c r="BV84" s="742"/>
      <c r="BW84" s="742"/>
      <c r="BX84" s="742"/>
      <c r="BY84" s="742"/>
      <c r="BZ84" s="742"/>
      <c r="CA84" s="742"/>
      <c r="CB84" s="742"/>
      <c r="CC84" s="742"/>
      <c r="CD84" s="742"/>
      <c r="CE84" s="742"/>
      <c r="CF84" s="742"/>
      <c r="CG84" s="742"/>
      <c r="CH84" s="742"/>
      <c r="CI84" s="742"/>
      <c r="CJ84" s="742"/>
      <c r="CK84" s="742"/>
      <c r="CL84" s="742"/>
      <c r="CM84" s="742"/>
      <c r="CN84" s="742"/>
      <c r="CO84" s="742"/>
      <c r="CP84" s="742"/>
      <c r="CQ84" s="742"/>
      <c r="CR84" s="742"/>
      <c r="CS84" s="742"/>
      <c r="CT84" s="742"/>
      <c r="CU84" s="742"/>
      <c r="CV84" s="742"/>
      <c r="CW84" s="742"/>
      <c r="CX84" s="742"/>
      <c r="CY84" s="1042"/>
      <c r="CZ84" s="1042"/>
      <c r="DA84" s="1042"/>
      <c r="DB84" s="1042"/>
      <c r="DC84" s="1042"/>
      <c r="DD84" s="1042"/>
      <c r="DE84" s="1042"/>
      <c r="DF84" s="1042"/>
      <c r="DG84" s="1042"/>
      <c r="DH84" s="1042"/>
      <c r="DI84" s="1042"/>
      <c r="DJ84" s="1042"/>
      <c r="DK84" s="126"/>
      <c r="DL84" s="126"/>
      <c r="DM84" s="126"/>
      <c r="DN84" s="126"/>
      <c r="DO84" s="126"/>
      <c r="DP84" s="126"/>
      <c r="DQ84" s="126"/>
      <c r="DR84" s="126"/>
      <c r="DS84" s="126"/>
      <c r="DT84" s="126"/>
      <c r="DU84" s="126"/>
      <c r="DV84" s="126"/>
      <c r="DW84" s="126"/>
      <c r="DX84" s="126"/>
      <c r="DY84" s="126"/>
      <c r="DZ84" s="126"/>
      <c r="EA84" s="126"/>
      <c r="EB84" s="126"/>
      <c r="EC84" s="126"/>
      <c r="ED84" s="126"/>
      <c r="EE84" s="126"/>
    </row>
    <row r="85" spans="1:145" ht="25.5" customHeight="1" thickBot="1">
      <c r="A85" s="1101"/>
      <c r="B85" s="1102"/>
      <c r="C85" s="1102"/>
      <c r="D85" s="1102"/>
      <c r="E85" s="1102"/>
      <c r="F85" s="1102"/>
      <c r="G85" s="1103"/>
      <c r="H85" s="1045">
        <f>IF(H3="","",H3)</f>
        <v>2</v>
      </c>
      <c r="I85" s="1087"/>
      <c r="J85" s="1088"/>
      <c r="K85" s="1045">
        <f>IF(K3="","",K3)</f>
        <v>4</v>
      </c>
      <c r="L85" s="1087"/>
      <c r="M85" s="1088"/>
      <c r="N85" s="1045">
        <f>IF(N3="","",N3)</f>
        <v>2</v>
      </c>
      <c r="O85" s="1087"/>
      <c r="P85" s="1088"/>
      <c r="Q85" s="1045">
        <f>IF(Q3="","",Q3)</f>
        <v>0</v>
      </c>
      <c r="R85" s="1087"/>
      <c r="S85" s="1088"/>
      <c r="T85" s="1045">
        <f>IF(T3="","",T3)</f>
        <v>2</v>
      </c>
      <c r="U85" s="1087"/>
      <c r="V85" s="1088"/>
      <c r="W85" s="1045">
        <f>IF(W3="","",W3)</f>
        <v>1</v>
      </c>
      <c r="X85" s="1087"/>
      <c r="Y85" s="1088"/>
      <c r="Z85" s="1044">
        <v>1</v>
      </c>
      <c r="AA85" s="134"/>
      <c r="AB85" s="135"/>
      <c r="AC85" s="1045">
        <v>2</v>
      </c>
      <c r="AD85" s="137"/>
      <c r="AE85" s="138"/>
      <c r="AF85" s="742"/>
      <c r="AG85" s="742"/>
      <c r="AH85" s="742"/>
      <c r="AI85" s="742"/>
      <c r="AJ85" s="742"/>
      <c r="AK85" s="742"/>
      <c r="AL85" s="742"/>
      <c r="AM85" s="742"/>
      <c r="AN85" s="742"/>
      <c r="AO85" s="742"/>
      <c r="AP85" s="742"/>
      <c r="AQ85" s="742"/>
      <c r="AR85" s="742"/>
      <c r="AS85" s="742"/>
      <c r="AT85" s="742"/>
      <c r="AU85" s="742"/>
      <c r="AV85" s="742"/>
      <c r="AW85" s="742"/>
      <c r="AX85" s="742"/>
      <c r="AY85" s="742"/>
      <c r="AZ85" s="742"/>
      <c r="BA85" s="742"/>
      <c r="BB85" s="742"/>
      <c r="BC85" s="742"/>
      <c r="BD85" s="742"/>
      <c r="BE85" s="742"/>
      <c r="BF85" s="742"/>
      <c r="BG85" s="742"/>
      <c r="BH85" s="742"/>
      <c r="BI85" s="742"/>
      <c r="BJ85" s="742"/>
      <c r="BK85" s="742"/>
      <c r="BL85" s="742"/>
      <c r="BM85" s="742"/>
      <c r="BN85" s="742"/>
      <c r="BO85" s="742"/>
      <c r="BP85" s="742"/>
      <c r="BQ85" s="742"/>
      <c r="BR85" s="742"/>
      <c r="BS85" s="742"/>
      <c r="BT85" s="742"/>
      <c r="BU85" s="742"/>
      <c r="BV85" s="742"/>
      <c r="BW85" s="742"/>
      <c r="BX85" s="742"/>
      <c r="BY85" s="742"/>
      <c r="BZ85" s="742"/>
      <c r="CA85" s="742"/>
      <c r="CB85" s="742"/>
      <c r="CC85" s="742"/>
      <c r="CD85" s="742"/>
      <c r="CE85" s="742"/>
      <c r="CF85" s="742"/>
      <c r="CG85" s="742"/>
      <c r="CH85" s="742"/>
      <c r="CI85" s="742"/>
      <c r="CJ85" s="742"/>
      <c r="CK85" s="742"/>
      <c r="CL85" s="742"/>
      <c r="CM85" s="742"/>
      <c r="CN85" s="742"/>
      <c r="CO85" s="742"/>
      <c r="CP85" s="742"/>
      <c r="CQ85" s="742"/>
      <c r="CR85" s="742"/>
      <c r="CS85" s="742"/>
      <c r="CT85" s="742"/>
      <c r="CU85" s="742"/>
      <c r="CV85" s="742"/>
      <c r="CW85" s="742"/>
      <c r="CX85" s="742"/>
      <c r="CY85" s="1042" t="s">
        <v>458</v>
      </c>
      <c r="CZ85" s="1042"/>
      <c r="DA85" s="1042"/>
      <c r="DB85" s="1042"/>
      <c r="DC85" s="1042"/>
      <c r="DD85" s="1042"/>
      <c r="DE85" s="1042"/>
      <c r="DF85" s="1042"/>
      <c r="DG85" s="1042"/>
      <c r="DH85" s="1042"/>
      <c r="DI85" s="1042"/>
      <c r="DJ85" s="1042"/>
      <c r="DK85" s="139" t="str">
        <f>IF(DK3="","",DK3)</f>
        <v>四日市市</v>
      </c>
      <c r="DL85" s="139"/>
      <c r="DM85" s="139"/>
      <c r="DN85" s="139"/>
      <c r="DO85" s="139"/>
      <c r="DP85" s="139"/>
      <c r="DQ85" s="139"/>
      <c r="DR85" s="139"/>
      <c r="DS85" s="139"/>
      <c r="DT85" s="139"/>
      <c r="DU85" s="139"/>
      <c r="DV85" s="139"/>
      <c r="DW85" s="139"/>
      <c r="DX85" s="139"/>
      <c r="DY85" s="139"/>
      <c r="DZ85" s="139"/>
      <c r="EA85" s="139"/>
      <c r="EB85" s="139"/>
      <c r="EC85" s="139"/>
      <c r="ED85" s="139"/>
      <c r="EE85" s="139"/>
    </row>
    <row r="86" spans="1:145" ht="13.5" customHeight="1">
      <c r="AF86" s="742"/>
      <c r="AG86" s="742"/>
      <c r="AH86" s="742"/>
      <c r="AI86" s="742"/>
      <c r="AJ86" s="742"/>
      <c r="AK86" s="742"/>
      <c r="AL86" s="742"/>
      <c r="AM86" s="742"/>
      <c r="AN86" s="742"/>
      <c r="AO86" s="742"/>
      <c r="AP86" s="742"/>
      <c r="AQ86" s="742"/>
      <c r="AR86" s="742"/>
      <c r="AS86" s="742"/>
      <c r="AT86" s="742"/>
      <c r="AU86" s="742"/>
      <c r="AV86" s="742"/>
      <c r="AW86" s="742"/>
      <c r="AX86" s="742"/>
      <c r="AY86" s="742"/>
      <c r="AZ86" s="742"/>
      <c r="BA86" s="742"/>
      <c r="BB86" s="742"/>
      <c r="BC86" s="742"/>
      <c r="BD86" s="742"/>
      <c r="BE86" s="742"/>
      <c r="BF86" s="742"/>
      <c r="BG86" s="742"/>
      <c r="BH86" s="742"/>
      <c r="BI86" s="742"/>
      <c r="BJ86" s="742"/>
      <c r="BK86" s="742"/>
      <c r="BL86" s="742"/>
      <c r="BM86" s="742"/>
      <c r="BN86" s="742"/>
      <c r="BO86" s="742"/>
      <c r="BP86" s="742"/>
      <c r="BQ86" s="742"/>
      <c r="BR86" s="742"/>
      <c r="BS86" s="742"/>
      <c r="BT86" s="742"/>
      <c r="BU86" s="742"/>
      <c r="BV86" s="742"/>
      <c r="BW86" s="742"/>
      <c r="BX86" s="742"/>
      <c r="BY86" s="742"/>
      <c r="BZ86" s="742"/>
      <c r="CA86" s="742"/>
      <c r="CB86" s="742"/>
      <c r="CC86" s="742"/>
      <c r="CD86" s="742"/>
      <c r="CE86" s="742"/>
      <c r="CF86" s="742"/>
      <c r="CG86" s="742"/>
      <c r="CH86" s="742"/>
      <c r="CI86" s="742"/>
      <c r="CJ86" s="742"/>
      <c r="CK86" s="742"/>
      <c r="CL86" s="742"/>
      <c r="CM86" s="742"/>
      <c r="CN86" s="742"/>
      <c r="CO86" s="742"/>
      <c r="CP86" s="742"/>
      <c r="CQ86" s="742"/>
      <c r="CR86" s="742"/>
      <c r="CS86" s="742"/>
      <c r="CT86" s="742"/>
      <c r="CU86" s="742"/>
      <c r="CV86" s="742"/>
      <c r="CW86" s="742"/>
      <c r="CX86" s="742"/>
    </row>
    <row r="87" spans="1:145" ht="13.5" customHeight="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1"/>
      <c r="BR87" s="141"/>
      <c r="BS87" s="141"/>
      <c r="BT87" s="141"/>
      <c r="BU87" s="141"/>
      <c r="BV87" s="141"/>
      <c r="BW87" s="141"/>
      <c r="BX87" s="141"/>
      <c r="BY87" s="141"/>
      <c r="BZ87" s="141"/>
      <c r="CA87" s="141"/>
      <c r="CB87" s="141"/>
      <c r="CC87" s="141"/>
      <c r="CD87" s="141"/>
      <c r="CE87" s="141"/>
      <c r="CF87" s="141"/>
      <c r="CG87" s="141"/>
      <c r="CH87" s="141"/>
    </row>
    <row r="88" spans="1:145" ht="15" customHeight="1">
      <c r="AK88" s="142" t="s">
        <v>513</v>
      </c>
      <c r="AL88" s="142"/>
      <c r="AM88" s="142"/>
      <c r="AN88" s="142"/>
      <c r="AO88" s="142"/>
      <c r="AP88" s="142"/>
      <c r="AQ88" s="142"/>
      <c r="AR88" s="142"/>
      <c r="AS88" s="142"/>
      <c r="AT88" s="142" t="s">
        <v>285</v>
      </c>
      <c r="AU88" s="142"/>
      <c r="AV88" s="142"/>
      <c r="AW88" s="142"/>
      <c r="AX88" s="142"/>
      <c r="AY88" s="142"/>
      <c r="AZ88" s="142"/>
      <c r="BA88" s="142"/>
      <c r="BB88" s="142"/>
      <c r="BC88" s="142" t="s">
        <v>286</v>
      </c>
      <c r="BD88" s="142"/>
      <c r="BE88" s="142"/>
      <c r="BF88" s="142"/>
      <c r="BG88" s="142"/>
      <c r="BH88" s="142"/>
      <c r="BI88" s="142"/>
      <c r="BJ88" s="142"/>
      <c r="BK88" s="142"/>
      <c r="BL88" s="142" t="s">
        <v>28</v>
      </c>
      <c r="BM88" s="142"/>
      <c r="BN88" s="142"/>
      <c r="BO88" s="142"/>
      <c r="BP88" s="142"/>
      <c r="BQ88" s="142"/>
      <c r="BR88" s="142"/>
      <c r="BS88" s="142"/>
      <c r="BT88" s="142"/>
      <c r="BU88" s="142" t="s">
        <v>465</v>
      </c>
      <c r="BV88" s="142"/>
      <c r="BW88" s="142"/>
      <c r="BX88" s="142"/>
      <c r="BY88" s="142"/>
      <c r="BZ88" s="142"/>
      <c r="CA88" s="142"/>
      <c r="CB88" s="142"/>
      <c r="CC88" s="142"/>
      <c r="CD88" s="142" t="s">
        <v>171</v>
      </c>
      <c r="CE88" s="142"/>
      <c r="CF88" s="142"/>
      <c r="CG88" s="142"/>
      <c r="CH88" s="142"/>
      <c r="CI88" s="142"/>
      <c r="CJ88" s="142"/>
      <c r="CK88" s="142"/>
      <c r="CL88" s="142"/>
      <c r="CM88" s="142" t="s">
        <v>172</v>
      </c>
      <c r="CN88" s="142"/>
      <c r="CO88" s="142"/>
      <c r="CP88" s="142"/>
      <c r="CQ88" s="142"/>
      <c r="CR88" s="142"/>
      <c r="CS88" s="142"/>
      <c r="CT88" s="142"/>
      <c r="CU88" s="142"/>
      <c r="CV88" s="142" t="s">
        <v>466</v>
      </c>
      <c r="CW88" s="142"/>
      <c r="CX88" s="142"/>
      <c r="CY88" s="142"/>
      <c r="CZ88" s="142"/>
      <c r="DA88" s="142"/>
      <c r="DB88" s="142"/>
      <c r="DC88" s="142"/>
      <c r="DD88" s="142"/>
      <c r="DE88" s="142" t="s">
        <v>582</v>
      </c>
      <c r="DF88" s="142"/>
      <c r="DG88" s="142"/>
      <c r="DH88" s="142"/>
      <c r="DI88" s="142"/>
      <c r="DJ88" s="142"/>
      <c r="DK88" s="142"/>
      <c r="DL88" s="142"/>
      <c r="DM88" s="142"/>
      <c r="DN88" s="142" t="s">
        <v>514</v>
      </c>
      <c r="DO88" s="142"/>
      <c r="DP88" s="142"/>
      <c r="DQ88" s="142"/>
      <c r="DR88" s="142"/>
      <c r="DS88" s="142"/>
      <c r="DT88" s="142"/>
      <c r="DU88" s="142"/>
      <c r="DV88" s="142"/>
      <c r="DW88" s="142" t="s">
        <v>798</v>
      </c>
      <c r="DX88" s="142"/>
      <c r="DY88" s="142"/>
      <c r="DZ88" s="142"/>
      <c r="EA88" s="142"/>
      <c r="EB88" s="142"/>
      <c r="EC88" s="142"/>
      <c r="ED88" s="142"/>
      <c r="EE88" s="142"/>
    </row>
    <row r="89" spans="1:145" ht="15" customHeight="1">
      <c r="A89" s="468" t="s">
        <v>649</v>
      </c>
      <c r="B89" s="469"/>
      <c r="C89" s="469"/>
      <c r="D89" s="469"/>
      <c r="E89" s="469"/>
      <c r="F89" s="469"/>
      <c r="G89" s="469"/>
      <c r="H89" s="469"/>
      <c r="I89" s="469"/>
      <c r="J89" s="469"/>
      <c r="K89" s="469"/>
      <c r="L89" s="469"/>
      <c r="M89" s="469"/>
      <c r="N89" s="469"/>
      <c r="O89" s="469"/>
      <c r="P89" s="469"/>
      <c r="Q89" s="469"/>
      <c r="R89" s="469"/>
      <c r="S89" s="469"/>
      <c r="T89" s="469"/>
      <c r="U89" s="469"/>
      <c r="V89" s="469"/>
      <c r="W89" s="469"/>
      <c r="X89" s="469"/>
      <c r="Y89" s="469"/>
      <c r="Z89" s="469"/>
      <c r="AA89" s="470"/>
      <c r="AB89" s="92" t="s">
        <v>156</v>
      </c>
      <c r="AC89" s="93"/>
      <c r="AD89" s="93"/>
      <c r="AE89" s="93"/>
      <c r="AF89" s="93"/>
      <c r="AG89" s="93"/>
      <c r="AH89" s="93"/>
      <c r="AI89" s="93"/>
      <c r="AJ89" s="94"/>
      <c r="AK89" s="92" t="s">
        <v>797</v>
      </c>
      <c r="AL89" s="93"/>
      <c r="AM89" s="93"/>
      <c r="AN89" s="93"/>
      <c r="AO89" s="93"/>
      <c r="AP89" s="93"/>
      <c r="AQ89" s="93"/>
      <c r="AR89" s="93"/>
      <c r="AS89" s="94"/>
      <c r="AT89" s="92" t="s">
        <v>564</v>
      </c>
      <c r="AU89" s="93"/>
      <c r="AV89" s="93"/>
      <c r="AW89" s="93"/>
      <c r="AX89" s="93"/>
      <c r="AY89" s="93"/>
      <c r="AZ89" s="93"/>
      <c r="BA89" s="93"/>
      <c r="BB89" s="94"/>
      <c r="BC89" s="143" t="s">
        <v>146</v>
      </c>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5"/>
      <c r="DE89" s="92" t="s">
        <v>147</v>
      </c>
      <c r="DF89" s="93"/>
      <c r="DG89" s="93"/>
      <c r="DH89" s="93"/>
      <c r="DI89" s="93"/>
      <c r="DJ89" s="93"/>
      <c r="DK89" s="93"/>
      <c r="DL89" s="93"/>
      <c r="DM89" s="94"/>
      <c r="DN89" s="92" t="s">
        <v>287</v>
      </c>
      <c r="DO89" s="93"/>
      <c r="DP89" s="93"/>
      <c r="DQ89" s="93"/>
      <c r="DR89" s="93"/>
      <c r="DS89" s="93"/>
      <c r="DT89" s="93"/>
      <c r="DU89" s="93"/>
      <c r="DV89" s="94"/>
      <c r="DW89" s="92" t="s">
        <v>288</v>
      </c>
      <c r="DX89" s="93"/>
      <c r="DY89" s="93"/>
      <c r="DZ89" s="93"/>
      <c r="EA89" s="93"/>
      <c r="EB89" s="93"/>
      <c r="EC89" s="93"/>
      <c r="ED89" s="93"/>
      <c r="EE89" s="94"/>
    </row>
    <row r="90" spans="1:145" ht="9.75" customHeight="1">
      <c r="A90" s="471"/>
      <c r="B90" s="472"/>
      <c r="C90" s="472"/>
      <c r="D90" s="472"/>
      <c r="E90" s="472"/>
      <c r="F90" s="472"/>
      <c r="G90" s="472"/>
      <c r="H90" s="472"/>
      <c r="I90" s="472"/>
      <c r="J90" s="472"/>
      <c r="K90" s="472"/>
      <c r="L90" s="472"/>
      <c r="M90" s="472"/>
      <c r="N90" s="472"/>
      <c r="O90" s="472"/>
      <c r="P90" s="472"/>
      <c r="Q90" s="472"/>
      <c r="R90" s="472"/>
      <c r="S90" s="472"/>
      <c r="T90" s="472"/>
      <c r="U90" s="472"/>
      <c r="V90" s="472"/>
      <c r="W90" s="472"/>
      <c r="X90" s="472"/>
      <c r="Y90" s="472"/>
      <c r="Z90" s="472"/>
      <c r="AA90" s="473"/>
      <c r="AB90" s="146"/>
      <c r="AC90" s="147"/>
      <c r="AD90" s="147"/>
      <c r="AE90" s="147"/>
      <c r="AF90" s="147"/>
      <c r="AG90" s="147"/>
      <c r="AH90" s="147"/>
      <c r="AI90" s="147"/>
      <c r="AJ90" s="148"/>
      <c r="AK90" s="146"/>
      <c r="AL90" s="147"/>
      <c r="AM90" s="147"/>
      <c r="AN90" s="147"/>
      <c r="AO90" s="147"/>
      <c r="AP90" s="147"/>
      <c r="AQ90" s="147"/>
      <c r="AR90" s="147"/>
      <c r="AS90" s="148"/>
      <c r="AT90" s="146"/>
      <c r="AU90" s="147"/>
      <c r="AV90" s="147"/>
      <c r="AW90" s="147"/>
      <c r="AX90" s="147"/>
      <c r="AY90" s="147"/>
      <c r="AZ90" s="147"/>
      <c r="BA90" s="147"/>
      <c r="BB90" s="148"/>
      <c r="BC90" s="146" t="s">
        <v>289</v>
      </c>
      <c r="BD90" s="147"/>
      <c r="BE90" s="147"/>
      <c r="BF90" s="147"/>
      <c r="BG90" s="147"/>
      <c r="BH90" s="147"/>
      <c r="BI90" s="147"/>
      <c r="BJ90" s="147"/>
      <c r="BK90" s="148"/>
      <c r="BL90" s="146" t="s">
        <v>247</v>
      </c>
      <c r="BM90" s="147"/>
      <c r="BN90" s="147"/>
      <c r="BO90" s="147"/>
      <c r="BP90" s="147"/>
      <c r="BQ90" s="147"/>
      <c r="BR90" s="147"/>
      <c r="BS90" s="147"/>
      <c r="BT90" s="147"/>
      <c r="BU90" s="146" t="s">
        <v>291</v>
      </c>
      <c r="BV90" s="147"/>
      <c r="BW90" s="147"/>
      <c r="BX90" s="147"/>
      <c r="BY90" s="147"/>
      <c r="BZ90" s="147"/>
      <c r="CA90" s="147"/>
      <c r="CB90" s="147"/>
      <c r="CC90" s="147"/>
      <c r="CD90" s="146" t="s">
        <v>624</v>
      </c>
      <c r="CE90" s="147"/>
      <c r="CF90" s="147"/>
      <c r="CG90" s="147"/>
      <c r="CH90" s="147"/>
      <c r="CI90" s="147"/>
      <c r="CJ90" s="147"/>
      <c r="CK90" s="147"/>
      <c r="CL90" s="147"/>
      <c r="CM90" s="146" t="s">
        <v>202</v>
      </c>
      <c r="CN90" s="147"/>
      <c r="CO90" s="147"/>
      <c r="CP90" s="147"/>
      <c r="CQ90" s="147"/>
      <c r="CR90" s="147"/>
      <c r="CS90" s="147"/>
      <c r="CT90" s="147"/>
      <c r="CU90" s="147"/>
      <c r="CV90" s="146" t="s">
        <v>334</v>
      </c>
      <c r="CW90" s="147"/>
      <c r="CX90" s="147"/>
      <c r="CY90" s="147"/>
      <c r="CZ90" s="147"/>
      <c r="DA90" s="147"/>
      <c r="DB90" s="147"/>
      <c r="DC90" s="147"/>
      <c r="DD90" s="147"/>
      <c r="DE90" s="146"/>
      <c r="DF90" s="147"/>
      <c r="DG90" s="147"/>
      <c r="DH90" s="147"/>
      <c r="DI90" s="147"/>
      <c r="DJ90" s="147"/>
      <c r="DK90" s="147"/>
      <c r="DL90" s="147"/>
      <c r="DM90" s="148"/>
      <c r="DN90" s="146"/>
      <c r="DO90" s="147"/>
      <c r="DP90" s="147"/>
      <c r="DQ90" s="147"/>
      <c r="DR90" s="147"/>
      <c r="DS90" s="147"/>
      <c r="DT90" s="147"/>
      <c r="DU90" s="147"/>
      <c r="DV90" s="148"/>
      <c r="DW90" s="146"/>
      <c r="DX90" s="147"/>
      <c r="DY90" s="147"/>
      <c r="DZ90" s="147"/>
      <c r="EA90" s="147"/>
      <c r="EB90" s="147"/>
      <c r="EC90" s="147"/>
      <c r="ED90" s="147"/>
      <c r="EE90" s="148"/>
    </row>
    <row r="91" spans="1:145" ht="9.75" customHeight="1">
      <c r="A91" s="471"/>
      <c r="B91" s="472"/>
      <c r="C91" s="472"/>
      <c r="D91" s="472"/>
      <c r="E91" s="472"/>
      <c r="F91" s="472"/>
      <c r="G91" s="472"/>
      <c r="H91" s="472"/>
      <c r="I91" s="472"/>
      <c r="J91" s="472"/>
      <c r="K91" s="472"/>
      <c r="L91" s="472"/>
      <c r="M91" s="472"/>
      <c r="N91" s="472"/>
      <c r="O91" s="472"/>
      <c r="P91" s="472"/>
      <c r="Q91" s="472"/>
      <c r="R91" s="472"/>
      <c r="S91" s="472"/>
      <c r="T91" s="472"/>
      <c r="U91" s="472"/>
      <c r="V91" s="472"/>
      <c r="W91" s="472"/>
      <c r="X91" s="472"/>
      <c r="Y91" s="472"/>
      <c r="Z91" s="472"/>
      <c r="AA91" s="473"/>
      <c r="AB91" s="146"/>
      <c r="AC91" s="147"/>
      <c r="AD91" s="147"/>
      <c r="AE91" s="147"/>
      <c r="AF91" s="147"/>
      <c r="AG91" s="147"/>
      <c r="AH91" s="147"/>
      <c r="AI91" s="147"/>
      <c r="AJ91" s="148"/>
      <c r="AK91" s="146"/>
      <c r="AL91" s="147"/>
      <c r="AM91" s="147"/>
      <c r="AN91" s="147"/>
      <c r="AO91" s="147"/>
      <c r="AP91" s="147"/>
      <c r="AQ91" s="147"/>
      <c r="AR91" s="147"/>
      <c r="AS91" s="148"/>
      <c r="AT91" s="146"/>
      <c r="AU91" s="147"/>
      <c r="AV91" s="147"/>
      <c r="AW91" s="147"/>
      <c r="AX91" s="147"/>
      <c r="AY91" s="147"/>
      <c r="AZ91" s="147"/>
      <c r="BA91" s="147"/>
      <c r="BB91" s="148"/>
      <c r="BC91" s="146"/>
      <c r="BD91" s="147"/>
      <c r="BE91" s="147"/>
      <c r="BF91" s="147"/>
      <c r="BG91" s="147"/>
      <c r="BH91" s="147"/>
      <c r="BI91" s="147"/>
      <c r="BJ91" s="147"/>
      <c r="BK91" s="148"/>
      <c r="BL91" s="146"/>
      <c r="BM91" s="147"/>
      <c r="BN91" s="147"/>
      <c r="BO91" s="147"/>
      <c r="BP91" s="147"/>
      <c r="BQ91" s="147"/>
      <c r="BR91" s="147"/>
      <c r="BS91" s="147"/>
      <c r="BT91" s="147"/>
      <c r="BU91" s="146"/>
      <c r="BV91" s="147"/>
      <c r="BW91" s="147"/>
      <c r="BX91" s="147"/>
      <c r="BY91" s="147"/>
      <c r="BZ91" s="147"/>
      <c r="CA91" s="147"/>
      <c r="CB91" s="147"/>
      <c r="CC91" s="147"/>
      <c r="CD91" s="146"/>
      <c r="CE91" s="147"/>
      <c r="CF91" s="147"/>
      <c r="CG91" s="147"/>
      <c r="CH91" s="147"/>
      <c r="CI91" s="147"/>
      <c r="CJ91" s="147"/>
      <c r="CK91" s="147"/>
      <c r="CL91" s="147"/>
      <c r="CM91" s="146"/>
      <c r="CN91" s="147"/>
      <c r="CO91" s="147"/>
      <c r="CP91" s="147"/>
      <c r="CQ91" s="147"/>
      <c r="CR91" s="147"/>
      <c r="CS91" s="147"/>
      <c r="CT91" s="147"/>
      <c r="CU91" s="147"/>
      <c r="CV91" s="146"/>
      <c r="CW91" s="147"/>
      <c r="CX91" s="147"/>
      <c r="CY91" s="147"/>
      <c r="CZ91" s="147"/>
      <c r="DA91" s="147"/>
      <c r="DB91" s="147"/>
      <c r="DC91" s="147"/>
      <c r="DD91" s="147"/>
      <c r="DE91" s="146"/>
      <c r="DF91" s="147"/>
      <c r="DG91" s="147"/>
      <c r="DH91" s="147"/>
      <c r="DI91" s="147"/>
      <c r="DJ91" s="147"/>
      <c r="DK91" s="147"/>
      <c r="DL91" s="147"/>
      <c r="DM91" s="148"/>
      <c r="DN91" s="146"/>
      <c r="DO91" s="147"/>
      <c r="DP91" s="147"/>
      <c r="DQ91" s="147"/>
      <c r="DR91" s="147"/>
      <c r="DS91" s="147"/>
      <c r="DT91" s="147"/>
      <c r="DU91" s="147"/>
      <c r="DV91" s="148"/>
      <c r="DW91" s="146"/>
      <c r="DX91" s="147"/>
      <c r="DY91" s="147"/>
      <c r="DZ91" s="147"/>
      <c r="EA91" s="147"/>
      <c r="EB91" s="147"/>
      <c r="EC91" s="147"/>
      <c r="ED91" s="147"/>
      <c r="EE91" s="148"/>
    </row>
    <row r="92" spans="1:145" ht="9.75" customHeight="1">
      <c r="A92" s="471"/>
      <c r="B92" s="472"/>
      <c r="C92" s="472"/>
      <c r="D92" s="472"/>
      <c r="E92" s="472"/>
      <c r="F92" s="472"/>
      <c r="G92" s="472"/>
      <c r="H92" s="472"/>
      <c r="I92" s="472"/>
      <c r="J92" s="472"/>
      <c r="K92" s="472"/>
      <c r="L92" s="472"/>
      <c r="M92" s="472"/>
      <c r="N92" s="472"/>
      <c r="O92" s="472"/>
      <c r="P92" s="472"/>
      <c r="Q92" s="472"/>
      <c r="R92" s="472"/>
      <c r="S92" s="472"/>
      <c r="T92" s="472"/>
      <c r="U92" s="472"/>
      <c r="V92" s="472"/>
      <c r="W92" s="472"/>
      <c r="X92" s="472"/>
      <c r="Y92" s="472"/>
      <c r="Z92" s="472"/>
      <c r="AA92" s="473"/>
      <c r="AB92" s="146"/>
      <c r="AC92" s="147"/>
      <c r="AD92" s="147"/>
      <c r="AE92" s="147"/>
      <c r="AF92" s="147"/>
      <c r="AG92" s="147"/>
      <c r="AH92" s="147"/>
      <c r="AI92" s="147"/>
      <c r="AJ92" s="148"/>
      <c r="AK92" s="146"/>
      <c r="AL92" s="147"/>
      <c r="AM92" s="147"/>
      <c r="AN92" s="147"/>
      <c r="AO92" s="147"/>
      <c r="AP92" s="147"/>
      <c r="AQ92" s="147"/>
      <c r="AR92" s="147"/>
      <c r="AS92" s="148"/>
      <c r="AT92" s="146"/>
      <c r="AU92" s="147"/>
      <c r="AV92" s="147"/>
      <c r="AW92" s="147"/>
      <c r="AX92" s="147"/>
      <c r="AY92" s="147"/>
      <c r="AZ92" s="147"/>
      <c r="BA92" s="147"/>
      <c r="BB92" s="148"/>
      <c r="BC92" s="146"/>
      <c r="BD92" s="147"/>
      <c r="BE92" s="147"/>
      <c r="BF92" s="147"/>
      <c r="BG92" s="147"/>
      <c r="BH92" s="147"/>
      <c r="BI92" s="147"/>
      <c r="BJ92" s="147"/>
      <c r="BK92" s="148"/>
      <c r="BL92" s="146"/>
      <c r="BM92" s="147"/>
      <c r="BN92" s="147"/>
      <c r="BO92" s="147"/>
      <c r="BP92" s="147"/>
      <c r="BQ92" s="147"/>
      <c r="BR92" s="147"/>
      <c r="BS92" s="147"/>
      <c r="BT92" s="147"/>
      <c r="BU92" s="146"/>
      <c r="BV92" s="147"/>
      <c r="BW92" s="147"/>
      <c r="BX92" s="147"/>
      <c r="BY92" s="147"/>
      <c r="BZ92" s="147"/>
      <c r="CA92" s="147"/>
      <c r="CB92" s="147"/>
      <c r="CC92" s="147"/>
      <c r="CD92" s="146"/>
      <c r="CE92" s="147"/>
      <c r="CF92" s="147"/>
      <c r="CG92" s="147"/>
      <c r="CH92" s="147"/>
      <c r="CI92" s="147"/>
      <c r="CJ92" s="147"/>
      <c r="CK92" s="147"/>
      <c r="CL92" s="147"/>
      <c r="CM92" s="146"/>
      <c r="CN92" s="147"/>
      <c r="CO92" s="147"/>
      <c r="CP92" s="147"/>
      <c r="CQ92" s="147"/>
      <c r="CR92" s="147"/>
      <c r="CS92" s="147"/>
      <c r="CT92" s="147"/>
      <c r="CU92" s="147"/>
      <c r="CV92" s="146"/>
      <c r="CW92" s="147"/>
      <c r="CX92" s="147"/>
      <c r="CY92" s="147"/>
      <c r="CZ92" s="147"/>
      <c r="DA92" s="147"/>
      <c r="DB92" s="147"/>
      <c r="DC92" s="147"/>
      <c r="DD92" s="147"/>
      <c r="DE92" s="146"/>
      <c r="DF92" s="147"/>
      <c r="DG92" s="147"/>
      <c r="DH92" s="147"/>
      <c r="DI92" s="147"/>
      <c r="DJ92" s="147"/>
      <c r="DK92" s="147"/>
      <c r="DL92" s="147"/>
      <c r="DM92" s="148"/>
      <c r="DN92" s="146"/>
      <c r="DO92" s="147"/>
      <c r="DP92" s="147"/>
      <c r="DQ92" s="147"/>
      <c r="DR92" s="147"/>
      <c r="DS92" s="147"/>
      <c r="DT92" s="147"/>
      <c r="DU92" s="147"/>
      <c r="DV92" s="148"/>
      <c r="DW92" s="146"/>
      <c r="DX92" s="147"/>
      <c r="DY92" s="147"/>
      <c r="DZ92" s="147"/>
      <c r="EA92" s="147"/>
      <c r="EB92" s="147"/>
      <c r="EC92" s="147"/>
      <c r="ED92" s="147"/>
      <c r="EE92" s="148"/>
    </row>
    <row r="93" spans="1:145" ht="9.75" customHeight="1">
      <c r="A93" s="471"/>
      <c r="B93" s="472"/>
      <c r="C93" s="472"/>
      <c r="D93" s="472"/>
      <c r="E93" s="472"/>
      <c r="F93" s="472"/>
      <c r="G93" s="472"/>
      <c r="H93" s="472"/>
      <c r="I93" s="472"/>
      <c r="J93" s="472"/>
      <c r="K93" s="472"/>
      <c r="L93" s="472"/>
      <c r="M93" s="472"/>
      <c r="N93" s="472"/>
      <c r="O93" s="472"/>
      <c r="P93" s="472"/>
      <c r="Q93" s="472"/>
      <c r="R93" s="472"/>
      <c r="S93" s="472"/>
      <c r="T93" s="472"/>
      <c r="U93" s="472"/>
      <c r="V93" s="472"/>
      <c r="W93" s="472"/>
      <c r="X93" s="472"/>
      <c r="Y93" s="472"/>
      <c r="Z93" s="472"/>
      <c r="AA93" s="473"/>
      <c r="AB93" s="146"/>
      <c r="AC93" s="147"/>
      <c r="AD93" s="147"/>
      <c r="AE93" s="147"/>
      <c r="AF93" s="147"/>
      <c r="AG93" s="147"/>
      <c r="AH93" s="147"/>
      <c r="AI93" s="147"/>
      <c r="AJ93" s="148"/>
      <c r="AK93" s="146"/>
      <c r="AL93" s="147"/>
      <c r="AM93" s="147"/>
      <c r="AN93" s="147"/>
      <c r="AO93" s="147"/>
      <c r="AP93" s="147"/>
      <c r="AQ93" s="147"/>
      <c r="AR93" s="147"/>
      <c r="AS93" s="148"/>
      <c r="AT93" s="146"/>
      <c r="AU93" s="147"/>
      <c r="AV93" s="147"/>
      <c r="AW93" s="147"/>
      <c r="AX93" s="147"/>
      <c r="AY93" s="147"/>
      <c r="AZ93" s="147"/>
      <c r="BA93" s="147"/>
      <c r="BB93" s="148"/>
      <c r="BC93" s="146"/>
      <c r="BD93" s="147"/>
      <c r="BE93" s="147"/>
      <c r="BF93" s="147"/>
      <c r="BG93" s="147"/>
      <c r="BH93" s="147"/>
      <c r="BI93" s="147"/>
      <c r="BJ93" s="147"/>
      <c r="BK93" s="148"/>
      <c r="BL93" s="146"/>
      <c r="BM93" s="147"/>
      <c r="BN93" s="147"/>
      <c r="BO93" s="147"/>
      <c r="BP93" s="147"/>
      <c r="BQ93" s="147"/>
      <c r="BR93" s="147"/>
      <c r="BS93" s="147"/>
      <c r="BT93" s="147"/>
      <c r="BU93" s="146"/>
      <c r="BV93" s="147"/>
      <c r="BW93" s="147"/>
      <c r="BX93" s="147"/>
      <c r="BY93" s="147"/>
      <c r="BZ93" s="147"/>
      <c r="CA93" s="147"/>
      <c r="CB93" s="147"/>
      <c r="CC93" s="147"/>
      <c r="CD93" s="146"/>
      <c r="CE93" s="147"/>
      <c r="CF93" s="147"/>
      <c r="CG93" s="147"/>
      <c r="CH93" s="147"/>
      <c r="CI93" s="147"/>
      <c r="CJ93" s="147"/>
      <c r="CK93" s="147"/>
      <c r="CL93" s="147"/>
      <c r="CM93" s="146"/>
      <c r="CN93" s="147"/>
      <c r="CO93" s="147"/>
      <c r="CP93" s="147"/>
      <c r="CQ93" s="147"/>
      <c r="CR93" s="147"/>
      <c r="CS93" s="147"/>
      <c r="CT93" s="147"/>
      <c r="CU93" s="147"/>
      <c r="CV93" s="146"/>
      <c r="CW93" s="147"/>
      <c r="CX93" s="147"/>
      <c r="CY93" s="147"/>
      <c r="CZ93" s="147"/>
      <c r="DA93" s="147"/>
      <c r="DB93" s="147"/>
      <c r="DC93" s="147"/>
      <c r="DD93" s="147"/>
      <c r="DE93" s="146"/>
      <c r="DF93" s="147"/>
      <c r="DG93" s="147"/>
      <c r="DH93" s="147"/>
      <c r="DI93" s="147"/>
      <c r="DJ93" s="147"/>
      <c r="DK93" s="147"/>
      <c r="DL93" s="147"/>
      <c r="DM93" s="148"/>
      <c r="DN93" s="146"/>
      <c r="DO93" s="147"/>
      <c r="DP93" s="147"/>
      <c r="DQ93" s="147"/>
      <c r="DR93" s="147"/>
      <c r="DS93" s="147"/>
      <c r="DT93" s="147"/>
      <c r="DU93" s="147"/>
      <c r="DV93" s="148"/>
      <c r="DW93" s="146"/>
      <c r="DX93" s="147"/>
      <c r="DY93" s="147"/>
      <c r="DZ93" s="147"/>
      <c r="EA93" s="147"/>
      <c r="EB93" s="147"/>
      <c r="EC93" s="147"/>
      <c r="ED93" s="147"/>
      <c r="EE93" s="148"/>
    </row>
    <row r="94" spans="1:145" ht="9.75" customHeight="1" thickBot="1">
      <c r="A94" s="477"/>
      <c r="B94" s="478"/>
      <c r="C94" s="478"/>
      <c r="D94" s="478"/>
      <c r="E94" s="478"/>
      <c r="F94" s="478"/>
      <c r="G94" s="478"/>
      <c r="H94" s="478"/>
      <c r="I94" s="478"/>
      <c r="J94" s="478"/>
      <c r="K94" s="478"/>
      <c r="L94" s="478"/>
      <c r="M94" s="478"/>
      <c r="N94" s="478"/>
      <c r="O94" s="478"/>
      <c r="P94" s="478"/>
      <c r="Q94" s="478"/>
      <c r="R94" s="478"/>
      <c r="S94" s="478"/>
      <c r="T94" s="478"/>
      <c r="U94" s="478"/>
      <c r="V94" s="478"/>
      <c r="W94" s="478"/>
      <c r="X94" s="478"/>
      <c r="Y94" s="478"/>
      <c r="Z94" s="478"/>
      <c r="AA94" s="479"/>
      <c r="AB94" s="1104"/>
      <c r="AC94" s="1105"/>
      <c r="AD94" s="1105"/>
      <c r="AE94" s="1105"/>
      <c r="AF94" s="1105"/>
      <c r="AG94" s="1105"/>
      <c r="AH94" s="1105"/>
      <c r="AI94" s="1105"/>
      <c r="AJ94" s="1106"/>
      <c r="AK94" s="483" t="s">
        <v>160</v>
      </c>
      <c r="AL94" s="484"/>
      <c r="AM94" s="484"/>
      <c r="AN94" s="484"/>
      <c r="AO94" s="484"/>
      <c r="AP94" s="484"/>
      <c r="AQ94" s="484"/>
      <c r="AR94" s="484"/>
      <c r="AS94" s="485"/>
      <c r="AT94" s="483" t="s">
        <v>305</v>
      </c>
      <c r="AU94" s="484"/>
      <c r="AV94" s="484"/>
      <c r="AW94" s="484"/>
      <c r="AX94" s="484"/>
      <c r="AY94" s="484"/>
      <c r="AZ94" s="484"/>
      <c r="BA94" s="484"/>
      <c r="BB94" s="485"/>
      <c r="BC94" s="577" t="s">
        <v>297</v>
      </c>
      <c r="BD94" s="578"/>
      <c r="BE94" s="578"/>
      <c r="BF94" s="578"/>
      <c r="BG94" s="578"/>
      <c r="BH94" s="578"/>
      <c r="BI94" s="578"/>
      <c r="BJ94" s="578"/>
      <c r="BK94" s="578"/>
      <c r="BL94" s="577" t="s">
        <v>297</v>
      </c>
      <c r="BM94" s="578"/>
      <c r="BN94" s="578"/>
      <c r="BO94" s="578"/>
      <c r="BP94" s="578"/>
      <c r="BQ94" s="578"/>
      <c r="BR94" s="578"/>
      <c r="BS94" s="578"/>
      <c r="BT94" s="578"/>
      <c r="BU94" s="577" t="s">
        <v>297</v>
      </c>
      <c r="BV94" s="578"/>
      <c r="BW94" s="578"/>
      <c r="BX94" s="578"/>
      <c r="BY94" s="578"/>
      <c r="BZ94" s="578"/>
      <c r="CA94" s="578"/>
      <c r="CB94" s="578"/>
      <c r="CC94" s="578"/>
      <c r="CD94" s="577" t="s">
        <v>297</v>
      </c>
      <c r="CE94" s="578"/>
      <c r="CF94" s="578"/>
      <c r="CG94" s="578"/>
      <c r="CH94" s="578"/>
      <c r="CI94" s="578"/>
      <c r="CJ94" s="578"/>
      <c r="CK94" s="578"/>
      <c r="CL94" s="578"/>
      <c r="CM94" s="577" t="s">
        <v>297</v>
      </c>
      <c r="CN94" s="578"/>
      <c r="CO94" s="578"/>
      <c r="CP94" s="578"/>
      <c r="CQ94" s="578"/>
      <c r="CR94" s="578"/>
      <c r="CS94" s="578"/>
      <c r="CT94" s="578"/>
      <c r="CU94" s="578"/>
      <c r="CV94" s="577" t="s">
        <v>297</v>
      </c>
      <c r="CW94" s="578"/>
      <c r="CX94" s="578"/>
      <c r="CY94" s="578"/>
      <c r="CZ94" s="578"/>
      <c r="DA94" s="578"/>
      <c r="DB94" s="578"/>
      <c r="DC94" s="578"/>
      <c r="DD94" s="578"/>
      <c r="DE94" s="480" t="s">
        <v>297</v>
      </c>
      <c r="DF94" s="481"/>
      <c r="DG94" s="481"/>
      <c r="DH94" s="481"/>
      <c r="DI94" s="481"/>
      <c r="DJ94" s="481"/>
      <c r="DK94" s="481"/>
      <c r="DL94" s="481"/>
      <c r="DM94" s="482"/>
      <c r="DN94" s="480" t="s">
        <v>297</v>
      </c>
      <c r="DO94" s="481"/>
      <c r="DP94" s="481"/>
      <c r="DQ94" s="481"/>
      <c r="DR94" s="481"/>
      <c r="DS94" s="481"/>
      <c r="DT94" s="481"/>
      <c r="DU94" s="481"/>
      <c r="DV94" s="482"/>
      <c r="DW94" s="480" t="s">
        <v>297</v>
      </c>
      <c r="DX94" s="481"/>
      <c r="DY94" s="481"/>
      <c r="DZ94" s="481"/>
      <c r="EA94" s="481"/>
      <c r="EB94" s="481"/>
      <c r="EC94" s="481"/>
      <c r="ED94" s="481"/>
      <c r="EE94" s="482"/>
    </row>
    <row r="95" spans="1:145" ht="21.75" customHeight="1">
      <c r="A95" s="442" t="s">
        <v>1</v>
      </c>
      <c r="B95" s="486"/>
      <c r="C95" s="486"/>
      <c r="D95" s="486"/>
      <c r="E95" s="486"/>
      <c r="F95" s="487"/>
      <c r="G95" s="143" t="s">
        <v>2</v>
      </c>
      <c r="H95" s="144"/>
      <c r="I95" s="144"/>
      <c r="J95" s="144"/>
      <c r="K95" s="144"/>
      <c r="L95" s="144"/>
      <c r="M95" s="144"/>
      <c r="N95" s="144"/>
      <c r="O95" s="144"/>
      <c r="P95" s="144"/>
      <c r="Q95" s="144"/>
      <c r="R95" s="144"/>
      <c r="S95" s="144"/>
      <c r="T95" s="144"/>
      <c r="U95" s="144"/>
      <c r="V95" s="144"/>
      <c r="W95" s="144"/>
      <c r="X95" s="144"/>
      <c r="Y95" s="144"/>
      <c r="Z95" s="144"/>
      <c r="AA95" s="488"/>
      <c r="AB95" s="1046">
        <v>0</v>
      </c>
      <c r="AC95" s="1047"/>
      <c r="AD95" s="1048"/>
      <c r="AE95" s="1049">
        <v>1</v>
      </c>
      <c r="AF95" s="1047"/>
      <c r="AG95" s="1048"/>
      <c r="AH95" s="1049">
        <v>2</v>
      </c>
      <c r="AI95" s="1047"/>
      <c r="AJ95" s="1050"/>
      <c r="AK95" s="1107">
        <f>SUM(表05!DK13,表06!DK13,表07!DK13,表09!DK13,表11!AK91)</f>
        <v>2863732</v>
      </c>
      <c r="AL95" s="1108"/>
      <c r="AM95" s="1108"/>
      <c r="AN95" s="1108"/>
      <c r="AO95" s="1108"/>
      <c r="AP95" s="1108"/>
      <c r="AQ95" s="1108"/>
      <c r="AR95" s="1108"/>
      <c r="AS95" s="1108"/>
      <c r="AT95" s="328">
        <f>SUM(表05!AK52,表06!AK52,表07!AK52,表09!AK52,表11!AT91)</f>
        <v>94209</v>
      </c>
      <c r="AU95" s="329"/>
      <c r="AV95" s="329"/>
      <c r="AW95" s="329"/>
      <c r="AX95" s="329"/>
      <c r="AY95" s="329"/>
      <c r="AZ95" s="329"/>
      <c r="BA95" s="329"/>
      <c r="BB95" s="329"/>
      <c r="BC95" s="537">
        <f>SUM(表05!AT52,表06!AT52,表07!AT52,表09!AT52,表11!BC91)</f>
        <v>6927</v>
      </c>
      <c r="BD95" s="538"/>
      <c r="BE95" s="538"/>
      <c r="BF95" s="538"/>
      <c r="BG95" s="538"/>
      <c r="BH95" s="538"/>
      <c r="BI95" s="538"/>
      <c r="BJ95" s="538"/>
      <c r="BK95" s="580"/>
      <c r="BL95" s="537">
        <f>SUM(表05!BC52,表06!BC52,表07!BC52,表09!BC52,表11!BL91)</f>
        <v>38</v>
      </c>
      <c r="BM95" s="538"/>
      <c r="BN95" s="538"/>
      <c r="BO95" s="538"/>
      <c r="BP95" s="538"/>
      <c r="BQ95" s="538"/>
      <c r="BR95" s="538"/>
      <c r="BS95" s="538"/>
      <c r="BT95" s="580"/>
      <c r="BU95" s="537">
        <f>SUM(表05!BL52,表06!BL52,表07!BL52,表09!BL52,表11!BU91)</f>
        <v>5</v>
      </c>
      <c r="BV95" s="538"/>
      <c r="BW95" s="538"/>
      <c r="BX95" s="538"/>
      <c r="BY95" s="538"/>
      <c r="BZ95" s="538"/>
      <c r="CA95" s="538"/>
      <c r="CB95" s="538"/>
      <c r="CC95" s="580"/>
      <c r="CD95" s="537">
        <f>SUM(表05!BU52,表06!BU52,表07!BU52,表09!BU52,表11!CD91)</f>
        <v>2075</v>
      </c>
      <c r="CE95" s="538"/>
      <c r="CF95" s="538"/>
      <c r="CG95" s="538"/>
      <c r="CH95" s="538"/>
      <c r="CI95" s="538"/>
      <c r="CJ95" s="538"/>
      <c r="CK95" s="538"/>
      <c r="CL95" s="580"/>
      <c r="CM95" s="537">
        <f>SUM(表05!CD52,表06!CD52,表07!CD52,表09!CD52,表11!CM91)</f>
        <v>0</v>
      </c>
      <c r="CN95" s="538"/>
      <c r="CO95" s="538"/>
      <c r="CP95" s="538"/>
      <c r="CQ95" s="538"/>
      <c r="CR95" s="538"/>
      <c r="CS95" s="538"/>
      <c r="CT95" s="538"/>
      <c r="CU95" s="580"/>
      <c r="CV95" s="537">
        <f t="shared" ref="CV95:CV106" si="3">SUM(BC95:CU95)</f>
        <v>9045</v>
      </c>
      <c r="CW95" s="538"/>
      <c r="CX95" s="538"/>
      <c r="CY95" s="538"/>
      <c r="CZ95" s="538"/>
      <c r="DA95" s="538"/>
      <c r="DB95" s="538"/>
      <c r="DC95" s="538"/>
      <c r="DD95" s="580"/>
      <c r="DE95" s="328">
        <f>SUM(表05!CV52,表06!CV52,表07!CV52,表09!CV52,表11!DE91)</f>
        <v>17</v>
      </c>
      <c r="DF95" s="328"/>
      <c r="DG95" s="328"/>
      <c r="DH95" s="328"/>
      <c r="DI95" s="328"/>
      <c r="DJ95" s="328"/>
      <c r="DK95" s="328"/>
      <c r="DL95" s="328"/>
      <c r="DM95" s="328"/>
      <c r="DN95" s="328">
        <f>SUM(表05!DE52,表06!DE52,表07!DE52,表09!DE52,表11!DN91)</f>
        <v>218</v>
      </c>
      <c r="DO95" s="328"/>
      <c r="DP95" s="328"/>
      <c r="DQ95" s="328"/>
      <c r="DR95" s="328"/>
      <c r="DS95" s="328"/>
      <c r="DT95" s="328"/>
      <c r="DU95" s="328"/>
      <c r="DV95" s="328"/>
      <c r="DW95" s="328">
        <f>SUM(表05!DN52,表06!DN52,表07!DN52,表09!DN52,表11!DW91)</f>
        <v>165</v>
      </c>
      <c r="DX95" s="328"/>
      <c r="DY95" s="328"/>
      <c r="DZ95" s="328"/>
      <c r="EA95" s="328"/>
      <c r="EB95" s="328"/>
      <c r="EC95" s="328"/>
      <c r="ED95" s="328"/>
      <c r="EE95" s="582"/>
      <c r="EO95" s="1109"/>
    </row>
    <row r="96" spans="1:145" ht="15" customHeight="1">
      <c r="A96" s="498"/>
      <c r="B96" s="499"/>
      <c r="C96" s="499"/>
      <c r="D96" s="499"/>
      <c r="E96" s="499"/>
      <c r="F96" s="500"/>
      <c r="G96" s="143" t="s">
        <v>3</v>
      </c>
      <c r="H96" s="144"/>
      <c r="I96" s="144"/>
      <c r="J96" s="144"/>
      <c r="K96" s="144"/>
      <c r="L96" s="144"/>
      <c r="M96" s="144"/>
      <c r="N96" s="144"/>
      <c r="O96" s="144"/>
      <c r="P96" s="144"/>
      <c r="Q96" s="144"/>
      <c r="R96" s="144"/>
      <c r="S96" s="144"/>
      <c r="T96" s="144"/>
      <c r="U96" s="144"/>
      <c r="V96" s="144"/>
      <c r="W96" s="144"/>
      <c r="X96" s="144"/>
      <c r="Y96" s="144"/>
      <c r="Z96" s="144"/>
      <c r="AA96" s="488"/>
      <c r="AB96" s="1051">
        <v>0</v>
      </c>
      <c r="AC96" s="1052"/>
      <c r="AD96" s="1053"/>
      <c r="AE96" s="1054">
        <v>2</v>
      </c>
      <c r="AF96" s="1052"/>
      <c r="AG96" s="1053"/>
      <c r="AH96" s="1054">
        <v>2</v>
      </c>
      <c r="AI96" s="1052"/>
      <c r="AJ96" s="1055"/>
      <c r="AK96" s="331">
        <f>SUM(表05!DK14,表06!DK14,表07!DK14,表09!DK14,表11!AK92)</f>
        <v>25643661</v>
      </c>
      <c r="AL96" s="332"/>
      <c r="AM96" s="332"/>
      <c r="AN96" s="332"/>
      <c r="AO96" s="332"/>
      <c r="AP96" s="332"/>
      <c r="AQ96" s="332"/>
      <c r="AR96" s="332"/>
      <c r="AS96" s="332"/>
      <c r="AT96" s="331">
        <f>SUM(表05!AK53,表06!AK53,表07!AK53,表09!AK53,表11!AT92)</f>
        <v>1487497</v>
      </c>
      <c r="AU96" s="332"/>
      <c r="AV96" s="332"/>
      <c r="AW96" s="332"/>
      <c r="AX96" s="332"/>
      <c r="AY96" s="332"/>
      <c r="AZ96" s="332"/>
      <c r="BA96" s="332"/>
      <c r="BB96" s="332"/>
      <c r="BC96" s="540">
        <f>SUM(表05!AT53,表06!AT53,表07!AT53,表09!AT53,表11!BC92)</f>
        <v>101811</v>
      </c>
      <c r="BD96" s="543"/>
      <c r="BE96" s="543"/>
      <c r="BF96" s="543"/>
      <c r="BG96" s="543"/>
      <c r="BH96" s="543"/>
      <c r="BI96" s="543"/>
      <c r="BJ96" s="543"/>
      <c r="BK96" s="544"/>
      <c r="BL96" s="540">
        <f>SUM(表05!BC53,表06!BC53,表07!BC53,表09!BC53,表11!BL92)</f>
        <v>1279</v>
      </c>
      <c r="BM96" s="543"/>
      <c r="BN96" s="543"/>
      <c r="BO96" s="543"/>
      <c r="BP96" s="543"/>
      <c r="BQ96" s="543"/>
      <c r="BR96" s="543"/>
      <c r="BS96" s="543"/>
      <c r="BT96" s="544"/>
      <c r="BU96" s="540">
        <f>SUM(表05!BL53,表06!BL53,表07!BL53,表09!BL53,表11!BU92)</f>
        <v>11302</v>
      </c>
      <c r="BV96" s="543"/>
      <c r="BW96" s="543"/>
      <c r="BX96" s="543"/>
      <c r="BY96" s="543"/>
      <c r="BZ96" s="543"/>
      <c r="CA96" s="543"/>
      <c r="CB96" s="543"/>
      <c r="CC96" s="544"/>
      <c r="CD96" s="540">
        <f>SUM(表05!BU53,表06!BU53,表07!BU53,表09!BU53,表11!CD92)</f>
        <v>15667</v>
      </c>
      <c r="CE96" s="543"/>
      <c r="CF96" s="543"/>
      <c r="CG96" s="543"/>
      <c r="CH96" s="543"/>
      <c r="CI96" s="543"/>
      <c r="CJ96" s="543"/>
      <c r="CK96" s="543"/>
      <c r="CL96" s="544"/>
      <c r="CM96" s="540">
        <f>SUM(表05!CD53,表06!CD53,表07!CD53,表09!CD53,表11!CM92)</f>
        <v>16</v>
      </c>
      <c r="CN96" s="543"/>
      <c r="CO96" s="543"/>
      <c r="CP96" s="543"/>
      <c r="CQ96" s="543"/>
      <c r="CR96" s="543"/>
      <c r="CS96" s="543"/>
      <c r="CT96" s="543"/>
      <c r="CU96" s="544"/>
      <c r="CV96" s="540">
        <f t="shared" si="3"/>
        <v>130075</v>
      </c>
      <c r="CW96" s="543"/>
      <c r="CX96" s="543"/>
      <c r="CY96" s="543"/>
      <c r="CZ96" s="543"/>
      <c r="DA96" s="543"/>
      <c r="DB96" s="543"/>
      <c r="DC96" s="543"/>
      <c r="DD96" s="544"/>
      <c r="DE96" s="331">
        <f>SUM(表05!CV53,表06!CV53,表07!CV53,表09!CV53,表11!DE92)</f>
        <v>814</v>
      </c>
      <c r="DF96" s="331"/>
      <c r="DG96" s="331"/>
      <c r="DH96" s="331"/>
      <c r="DI96" s="331"/>
      <c r="DJ96" s="331"/>
      <c r="DK96" s="331"/>
      <c r="DL96" s="331"/>
      <c r="DM96" s="331"/>
      <c r="DN96" s="331">
        <f>SUM(表05!DE53,表06!DE53,表07!DE53,表09!DE53,表11!DN92)</f>
        <v>2879</v>
      </c>
      <c r="DO96" s="331"/>
      <c r="DP96" s="331"/>
      <c r="DQ96" s="331"/>
      <c r="DR96" s="331"/>
      <c r="DS96" s="331"/>
      <c r="DT96" s="331"/>
      <c r="DU96" s="331"/>
      <c r="DV96" s="331"/>
      <c r="DW96" s="331">
        <f>SUM(表05!DN53,表06!DN53,表07!DN53,表09!DN53,表11!DW92)</f>
        <v>896</v>
      </c>
      <c r="DX96" s="331"/>
      <c r="DY96" s="331"/>
      <c r="DZ96" s="331"/>
      <c r="EA96" s="331"/>
      <c r="EB96" s="331"/>
      <c r="EC96" s="331"/>
      <c r="ED96" s="331"/>
      <c r="EE96" s="583"/>
      <c r="EO96" s="1109"/>
    </row>
    <row r="97" spans="1:145" ht="15" customHeight="1">
      <c r="A97" s="498"/>
      <c r="B97" s="499"/>
      <c r="C97" s="499"/>
      <c r="D97" s="499"/>
      <c r="E97" s="499"/>
      <c r="F97" s="500"/>
      <c r="G97" s="143" t="s">
        <v>4</v>
      </c>
      <c r="H97" s="144"/>
      <c r="I97" s="144"/>
      <c r="J97" s="144"/>
      <c r="K97" s="144"/>
      <c r="L97" s="144"/>
      <c r="M97" s="144"/>
      <c r="N97" s="144"/>
      <c r="O97" s="144"/>
      <c r="P97" s="144"/>
      <c r="Q97" s="144"/>
      <c r="R97" s="144"/>
      <c r="S97" s="144"/>
      <c r="T97" s="144"/>
      <c r="U97" s="144"/>
      <c r="V97" s="144"/>
      <c r="W97" s="144"/>
      <c r="X97" s="144"/>
      <c r="Y97" s="144"/>
      <c r="Z97" s="144"/>
      <c r="AA97" s="488"/>
      <c r="AB97" s="1051">
        <v>0</v>
      </c>
      <c r="AC97" s="1052"/>
      <c r="AD97" s="1053"/>
      <c r="AE97" s="1054">
        <v>3</v>
      </c>
      <c r="AF97" s="1052"/>
      <c r="AG97" s="1053"/>
      <c r="AH97" s="1054">
        <v>2</v>
      </c>
      <c r="AI97" s="1052"/>
      <c r="AJ97" s="1055"/>
      <c r="AK97" s="331">
        <f>SUM(表05!DK15,表06!DK15,表07!DK15,表09!DK15,表11!AK93)</f>
        <v>66387652</v>
      </c>
      <c r="AL97" s="332"/>
      <c r="AM97" s="332"/>
      <c r="AN97" s="332"/>
      <c r="AO97" s="332"/>
      <c r="AP97" s="332"/>
      <c r="AQ97" s="332"/>
      <c r="AR97" s="332"/>
      <c r="AS97" s="332"/>
      <c r="AT97" s="331">
        <f>SUM(表05!AK54,表06!AK54,表07!AK54,表09!AK54,表11!AT93)</f>
        <v>3899605</v>
      </c>
      <c r="AU97" s="332"/>
      <c r="AV97" s="332"/>
      <c r="AW97" s="332"/>
      <c r="AX97" s="332"/>
      <c r="AY97" s="332"/>
      <c r="AZ97" s="332"/>
      <c r="BA97" s="332"/>
      <c r="BB97" s="332"/>
      <c r="BC97" s="540">
        <f>SUM(表05!AT54,表06!AT54,表07!AT54,表09!AT54,表11!BC93)</f>
        <v>95320</v>
      </c>
      <c r="BD97" s="543"/>
      <c r="BE97" s="543"/>
      <c r="BF97" s="543"/>
      <c r="BG97" s="543"/>
      <c r="BH97" s="543"/>
      <c r="BI97" s="543"/>
      <c r="BJ97" s="543"/>
      <c r="BK97" s="544"/>
      <c r="BL97" s="540">
        <f>SUM(表05!BC54,表06!BC54,表07!BC54,表09!BC54,表11!BL93)</f>
        <v>1807</v>
      </c>
      <c r="BM97" s="543"/>
      <c r="BN97" s="543"/>
      <c r="BO97" s="543"/>
      <c r="BP97" s="543"/>
      <c r="BQ97" s="543"/>
      <c r="BR97" s="543"/>
      <c r="BS97" s="543"/>
      <c r="BT97" s="544"/>
      <c r="BU97" s="540">
        <f>SUM(表05!BL54,表06!BL54,表07!BL54,表09!BL54,表11!BU93)</f>
        <v>101955</v>
      </c>
      <c r="BV97" s="543"/>
      <c r="BW97" s="543"/>
      <c r="BX97" s="543"/>
      <c r="BY97" s="543"/>
      <c r="BZ97" s="543"/>
      <c r="CA97" s="543"/>
      <c r="CB97" s="543"/>
      <c r="CC97" s="544"/>
      <c r="CD97" s="540">
        <f>SUM(表05!BU54,表06!BU54,表07!BU54,表09!BU54,表11!CD93)</f>
        <v>82397</v>
      </c>
      <c r="CE97" s="543"/>
      <c r="CF97" s="543"/>
      <c r="CG97" s="543"/>
      <c r="CH97" s="543"/>
      <c r="CI97" s="543"/>
      <c r="CJ97" s="543"/>
      <c r="CK97" s="543"/>
      <c r="CL97" s="544"/>
      <c r="CM97" s="540">
        <f>SUM(表05!CD54,表06!CD54,表07!CD54,表09!CD54,表11!CM93)</f>
        <v>55</v>
      </c>
      <c r="CN97" s="543"/>
      <c r="CO97" s="543"/>
      <c r="CP97" s="543"/>
      <c r="CQ97" s="543"/>
      <c r="CR97" s="543"/>
      <c r="CS97" s="543"/>
      <c r="CT97" s="543"/>
      <c r="CU97" s="544"/>
      <c r="CV97" s="540">
        <f t="shared" si="3"/>
        <v>281534</v>
      </c>
      <c r="CW97" s="543"/>
      <c r="CX97" s="543"/>
      <c r="CY97" s="543"/>
      <c r="CZ97" s="543"/>
      <c r="DA97" s="543"/>
      <c r="DB97" s="543"/>
      <c r="DC97" s="543"/>
      <c r="DD97" s="544"/>
      <c r="DE97" s="331">
        <f>SUM(表05!CV54,表06!CV54,表07!CV54,表09!CV54,表11!DE93)</f>
        <v>346</v>
      </c>
      <c r="DF97" s="331"/>
      <c r="DG97" s="331"/>
      <c r="DH97" s="331"/>
      <c r="DI97" s="331"/>
      <c r="DJ97" s="331"/>
      <c r="DK97" s="331"/>
      <c r="DL97" s="331"/>
      <c r="DM97" s="331"/>
      <c r="DN97" s="331">
        <f>SUM(表05!DE54,表06!DE54,表07!DE54,表09!DE54,表11!DN93)</f>
        <v>3885</v>
      </c>
      <c r="DO97" s="331"/>
      <c r="DP97" s="331"/>
      <c r="DQ97" s="331"/>
      <c r="DR97" s="331"/>
      <c r="DS97" s="331"/>
      <c r="DT97" s="331"/>
      <c r="DU97" s="331"/>
      <c r="DV97" s="331"/>
      <c r="DW97" s="331">
        <f>SUM(表05!DN54,表06!DN54,表07!DN54,表09!DN54,表11!DW93)</f>
        <v>2081</v>
      </c>
      <c r="DX97" s="331"/>
      <c r="DY97" s="331"/>
      <c r="DZ97" s="331"/>
      <c r="EA97" s="331"/>
      <c r="EB97" s="331"/>
      <c r="EC97" s="331"/>
      <c r="ED97" s="331"/>
      <c r="EE97" s="583"/>
      <c r="EO97" s="1109"/>
    </row>
    <row r="98" spans="1:145" ht="15" customHeight="1">
      <c r="A98" s="498"/>
      <c r="B98" s="499"/>
      <c r="C98" s="499"/>
      <c r="D98" s="499"/>
      <c r="E98" s="499"/>
      <c r="F98" s="500"/>
      <c r="G98" s="143" t="s">
        <v>5</v>
      </c>
      <c r="H98" s="144"/>
      <c r="I98" s="144"/>
      <c r="J98" s="144"/>
      <c r="K98" s="144"/>
      <c r="L98" s="144"/>
      <c r="M98" s="144"/>
      <c r="N98" s="144"/>
      <c r="O98" s="144"/>
      <c r="P98" s="144"/>
      <c r="Q98" s="144"/>
      <c r="R98" s="144"/>
      <c r="S98" s="144"/>
      <c r="T98" s="144"/>
      <c r="U98" s="144"/>
      <c r="V98" s="144"/>
      <c r="W98" s="144"/>
      <c r="X98" s="144"/>
      <c r="Y98" s="144"/>
      <c r="Z98" s="144"/>
      <c r="AA98" s="488"/>
      <c r="AB98" s="1051">
        <v>0</v>
      </c>
      <c r="AC98" s="1052"/>
      <c r="AD98" s="1053"/>
      <c r="AE98" s="1054">
        <v>4</v>
      </c>
      <c r="AF98" s="1052"/>
      <c r="AG98" s="1053"/>
      <c r="AH98" s="1054">
        <v>2</v>
      </c>
      <c r="AI98" s="1052"/>
      <c r="AJ98" s="1055"/>
      <c r="AK98" s="331">
        <f>SUM(表05!DK16,表06!DK16,表07!DK16,表09!DK16,表11!AK94)</f>
        <v>69101465</v>
      </c>
      <c r="AL98" s="332"/>
      <c r="AM98" s="332"/>
      <c r="AN98" s="332"/>
      <c r="AO98" s="332"/>
      <c r="AP98" s="332"/>
      <c r="AQ98" s="332"/>
      <c r="AR98" s="332"/>
      <c r="AS98" s="332"/>
      <c r="AT98" s="331">
        <f>SUM(表05!AK55,表06!AK55,表07!AK55,表09!AK55,表11!AT94)</f>
        <v>4118970</v>
      </c>
      <c r="AU98" s="332"/>
      <c r="AV98" s="332"/>
      <c r="AW98" s="332"/>
      <c r="AX98" s="332"/>
      <c r="AY98" s="332"/>
      <c r="AZ98" s="332"/>
      <c r="BA98" s="332"/>
      <c r="BB98" s="332"/>
      <c r="BC98" s="540">
        <f>SUM(表05!AT55,表06!AT55,表07!AT55,表09!AT55,表11!BC94)</f>
        <v>43970</v>
      </c>
      <c r="BD98" s="543"/>
      <c r="BE98" s="543"/>
      <c r="BF98" s="543"/>
      <c r="BG98" s="543"/>
      <c r="BH98" s="543"/>
      <c r="BI98" s="543"/>
      <c r="BJ98" s="543"/>
      <c r="BK98" s="544"/>
      <c r="BL98" s="540">
        <f>SUM(表05!BC55,表06!BC55,表07!BC55,表09!BC55,表11!BL94)</f>
        <v>1899</v>
      </c>
      <c r="BM98" s="543"/>
      <c r="BN98" s="543"/>
      <c r="BO98" s="543"/>
      <c r="BP98" s="543"/>
      <c r="BQ98" s="543"/>
      <c r="BR98" s="543"/>
      <c r="BS98" s="543"/>
      <c r="BT98" s="544"/>
      <c r="BU98" s="540">
        <f>SUM(表05!BL55,表06!BL55,表07!BL55,表09!BL55,表11!BU94)</f>
        <v>158891</v>
      </c>
      <c r="BV98" s="543"/>
      <c r="BW98" s="543"/>
      <c r="BX98" s="543"/>
      <c r="BY98" s="543"/>
      <c r="BZ98" s="543"/>
      <c r="CA98" s="543"/>
      <c r="CB98" s="543"/>
      <c r="CC98" s="544"/>
      <c r="CD98" s="540">
        <f>SUM(表05!BU55,表06!BU55,表07!BU55,表09!BU55,表11!CD94)</f>
        <v>151928</v>
      </c>
      <c r="CE98" s="543"/>
      <c r="CF98" s="543"/>
      <c r="CG98" s="543"/>
      <c r="CH98" s="543"/>
      <c r="CI98" s="543"/>
      <c r="CJ98" s="543"/>
      <c r="CK98" s="543"/>
      <c r="CL98" s="544"/>
      <c r="CM98" s="540">
        <f>SUM(表05!CD55,表06!CD55,表07!CD55,表09!CD55,表11!CM94)</f>
        <v>37</v>
      </c>
      <c r="CN98" s="543"/>
      <c r="CO98" s="543"/>
      <c r="CP98" s="543"/>
      <c r="CQ98" s="543"/>
      <c r="CR98" s="543"/>
      <c r="CS98" s="543"/>
      <c r="CT98" s="543"/>
      <c r="CU98" s="544"/>
      <c r="CV98" s="540">
        <f t="shared" si="3"/>
        <v>356725</v>
      </c>
      <c r="CW98" s="543"/>
      <c r="CX98" s="543"/>
      <c r="CY98" s="543"/>
      <c r="CZ98" s="543"/>
      <c r="DA98" s="543"/>
      <c r="DB98" s="543"/>
      <c r="DC98" s="543"/>
      <c r="DD98" s="544"/>
      <c r="DE98" s="331">
        <f>SUM(表05!CV55,表06!CV55,表07!CV55,表09!CV55,表11!DE94)</f>
        <v>0</v>
      </c>
      <c r="DF98" s="331"/>
      <c r="DG98" s="331"/>
      <c r="DH98" s="331"/>
      <c r="DI98" s="331"/>
      <c r="DJ98" s="331"/>
      <c r="DK98" s="331"/>
      <c r="DL98" s="331"/>
      <c r="DM98" s="331"/>
      <c r="DN98" s="331">
        <f>SUM(表05!DE55,表06!DE55,表07!DE55,表09!DE55,表11!DN94)</f>
        <v>3247</v>
      </c>
      <c r="DO98" s="331"/>
      <c r="DP98" s="331"/>
      <c r="DQ98" s="331"/>
      <c r="DR98" s="331"/>
      <c r="DS98" s="331"/>
      <c r="DT98" s="331"/>
      <c r="DU98" s="331"/>
      <c r="DV98" s="331"/>
      <c r="DW98" s="331">
        <f>SUM(表05!DN55,表06!DN55,表07!DN55,表09!DN55,表11!DW94)</f>
        <v>2111</v>
      </c>
      <c r="DX98" s="331"/>
      <c r="DY98" s="331"/>
      <c r="DZ98" s="331"/>
      <c r="EA98" s="331"/>
      <c r="EB98" s="331"/>
      <c r="EC98" s="331"/>
      <c r="ED98" s="331"/>
      <c r="EE98" s="583"/>
      <c r="EO98" s="1109"/>
    </row>
    <row r="99" spans="1:145" ht="15" customHeight="1">
      <c r="A99" s="498"/>
      <c r="B99" s="499"/>
      <c r="C99" s="499"/>
      <c r="D99" s="499"/>
      <c r="E99" s="499"/>
      <c r="F99" s="500"/>
      <c r="G99" s="143" t="s">
        <v>6</v>
      </c>
      <c r="H99" s="144"/>
      <c r="I99" s="144"/>
      <c r="J99" s="144"/>
      <c r="K99" s="144"/>
      <c r="L99" s="144"/>
      <c r="M99" s="144"/>
      <c r="N99" s="144"/>
      <c r="O99" s="144"/>
      <c r="P99" s="144"/>
      <c r="Q99" s="144"/>
      <c r="R99" s="144"/>
      <c r="S99" s="144"/>
      <c r="T99" s="144"/>
      <c r="U99" s="144"/>
      <c r="V99" s="144"/>
      <c r="W99" s="144"/>
      <c r="X99" s="144"/>
      <c r="Y99" s="144"/>
      <c r="Z99" s="144"/>
      <c r="AA99" s="488"/>
      <c r="AB99" s="1051">
        <v>0</v>
      </c>
      <c r="AC99" s="1052"/>
      <c r="AD99" s="1053"/>
      <c r="AE99" s="1054">
        <v>5</v>
      </c>
      <c r="AF99" s="1052"/>
      <c r="AG99" s="1053"/>
      <c r="AH99" s="1054">
        <v>2</v>
      </c>
      <c r="AI99" s="1052"/>
      <c r="AJ99" s="1055"/>
      <c r="AK99" s="331">
        <f>SUM(表05!DK17,表06!DK17,表07!DK17,表09!DK17,表11!AK95)</f>
        <v>54285701</v>
      </c>
      <c r="AL99" s="332"/>
      <c r="AM99" s="332"/>
      <c r="AN99" s="332"/>
      <c r="AO99" s="332"/>
      <c r="AP99" s="332"/>
      <c r="AQ99" s="332"/>
      <c r="AR99" s="332"/>
      <c r="AS99" s="332"/>
      <c r="AT99" s="331">
        <f>SUM(表05!AK56,表06!AK56,表07!AK56,表09!AK56,表11!AT95)</f>
        <v>3232589</v>
      </c>
      <c r="AU99" s="332"/>
      <c r="AV99" s="332"/>
      <c r="AW99" s="332"/>
      <c r="AX99" s="332"/>
      <c r="AY99" s="332"/>
      <c r="AZ99" s="332"/>
      <c r="BA99" s="332"/>
      <c r="BB99" s="332"/>
      <c r="BC99" s="540">
        <f>SUM(表05!AT56,表06!AT56,表07!AT56,表09!AT56,表11!BC95)</f>
        <v>23211</v>
      </c>
      <c r="BD99" s="543"/>
      <c r="BE99" s="543"/>
      <c r="BF99" s="543"/>
      <c r="BG99" s="543"/>
      <c r="BH99" s="543"/>
      <c r="BI99" s="543"/>
      <c r="BJ99" s="543"/>
      <c r="BK99" s="544"/>
      <c r="BL99" s="540">
        <f>SUM(表05!BC56,表06!BC56,表07!BC56,表09!BC56,表11!BL95)</f>
        <v>1714</v>
      </c>
      <c r="BM99" s="543"/>
      <c r="BN99" s="543"/>
      <c r="BO99" s="543"/>
      <c r="BP99" s="543"/>
      <c r="BQ99" s="543"/>
      <c r="BR99" s="543"/>
      <c r="BS99" s="543"/>
      <c r="BT99" s="544"/>
      <c r="BU99" s="540">
        <f>SUM(表05!BL56,表06!BL56,表07!BL56,表09!BL56,表11!BU95)</f>
        <v>52754</v>
      </c>
      <c r="BV99" s="543"/>
      <c r="BW99" s="543"/>
      <c r="BX99" s="543"/>
      <c r="BY99" s="543"/>
      <c r="BZ99" s="543"/>
      <c r="CA99" s="543"/>
      <c r="CB99" s="543"/>
      <c r="CC99" s="544"/>
      <c r="CD99" s="540">
        <f>SUM(表05!BU56,表06!BU56,表07!BU56,表09!BU56,表11!CD95)</f>
        <v>148769</v>
      </c>
      <c r="CE99" s="543"/>
      <c r="CF99" s="543"/>
      <c r="CG99" s="543"/>
      <c r="CH99" s="543"/>
      <c r="CI99" s="543"/>
      <c r="CJ99" s="543"/>
      <c r="CK99" s="543"/>
      <c r="CL99" s="544"/>
      <c r="CM99" s="540">
        <f>SUM(表05!CD56,表06!CD56,表07!CD56,表09!CD56,表11!CM95)</f>
        <v>92</v>
      </c>
      <c r="CN99" s="543"/>
      <c r="CO99" s="543"/>
      <c r="CP99" s="543"/>
      <c r="CQ99" s="543"/>
      <c r="CR99" s="543"/>
      <c r="CS99" s="543"/>
      <c r="CT99" s="543"/>
      <c r="CU99" s="544"/>
      <c r="CV99" s="540">
        <f t="shared" si="3"/>
        <v>226540</v>
      </c>
      <c r="CW99" s="543"/>
      <c r="CX99" s="543"/>
      <c r="CY99" s="543"/>
      <c r="CZ99" s="543"/>
      <c r="DA99" s="543"/>
      <c r="DB99" s="543"/>
      <c r="DC99" s="543"/>
      <c r="DD99" s="544"/>
      <c r="DE99" s="331">
        <f>SUM(表05!CV56,表06!CV56,表07!CV56,表09!CV56,表11!DE95)</f>
        <v>0</v>
      </c>
      <c r="DF99" s="331"/>
      <c r="DG99" s="331"/>
      <c r="DH99" s="331"/>
      <c r="DI99" s="331"/>
      <c r="DJ99" s="331"/>
      <c r="DK99" s="331"/>
      <c r="DL99" s="331"/>
      <c r="DM99" s="331"/>
      <c r="DN99" s="331">
        <f>SUM(表05!DE56,表06!DE56,表07!DE56,表09!DE56,表11!DN95)</f>
        <v>3058</v>
      </c>
      <c r="DO99" s="331"/>
      <c r="DP99" s="331"/>
      <c r="DQ99" s="331"/>
      <c r="DR99" s="331"/>
      <c r="DS99" s="331"/>
      <c r="DT99" s="331"/>
      <c r="DU99" s="331"/>
      <c r="DV99" s="331"/>
      <c r="DW99" s="331">
        <f>SUM(表05!DN56,表06!DN56,表07!DN56,表09!DN56,表11!DW95)</f>
        <v>2188</v>
      </c>
      <c r="DX99" s="331"/>
      <c r="DY99" s="331"/>
      <c r="DZ99" s="331"/>
      <c r="EA99" s="331"/>
      <c r="EB99" s="331"/>
      <c r="EC99" s="331"/>
      <c r="ED99" s="331"/>
      <c r="EE99" s="583"/>
      <c r="EO99" s="1109"/>
    </row>
    <row r="100" spans="1:145" ht="15" customHeight="1">
      <c r="A100" s="498"/>
      <c r="B100" s="499"/>
      <c r="C100" s="499"/>
      <c r="D100" s="499"/>
      <c r="E100" s="499"/>
      <c r="F100" s="500"/>
      <c r="G100" s="143" t="s">
        <v>7</v>
      </c>
      <c r="H100" s="144"/>
      <c r="I100" s="144"/>
      <c r="J100" s="144"/>
      <c r="K100" s="144"/>
      <c r="L100" s="144"/>
      <c r="M100" s="144"/>
      <c r="N100" s="144"/>
      <c r="O100" s="144"/>
      <c r="P100" s="144"/>
      <c r="Q100" s="144"/>
      <c r="R100" s="144"/>
      <c r="S100" s="144"/>
      <c r="T100" s="144"/>
      <c r="U100" s="144"/>
      <c r="V100" s="144"/>
      <c r="W100" s="144"/>
      <c r="X100" s="144"/>
      <c r="Y100" s="144"/>
      <c r="Z100" s="144"/>
      <c r="AA100" s="488"/>
      <c r="AB100" s="1051">
        <v>0</v>
      </c>
      <c r="AC100" s="1052"/>
      <c r="AD100" s="1053"/>
      <c r="AE100" s="1054">
        <v>6</v>
      </c>
      <c r="AF100" s="1052"/>
      <c r="AG100" s="1053"/>
      <c r="AH100" s="1054">
        <v>2</v>
      </c>
      <c r="AI100" s="1052"/>
      <c r="AJ100" s="1055"/>
      <c r="AK100" s="331">
        <f>SUM(表05!DK18,表06!DK18,表07!DK18,表09!DK18,表11!AK96)</f>
        <v>50758123</v>
      </c>
      <c r="AL100" s="332"/>
      <c r="AM100" s="332"/>
      <c r="AN100" s="332"/>
      <c r="AO100" s="332"/>
      <c r="AP100" s="332"/>
      <c r="AQ100" s="332"/>
      <c r="AR100" s="332"/>
      <c r="AS100" s="332"/>
      <c r="AT100" s="331">
        <f>SUM(表05!AK57,表06!AK57,表07!AK57,表09!AK57,表11!AT96)</f>
        <v>3026296</v>
      </c>
      <c r="AU100" s="332"/>
      <c r="AV100" s="332"/>
      <c r="AW100" s="332"/>
      <c r="AX100" s="332"/>
      <c r="AY100" s="332"/>
      <c r="AZ100" s="332"/>
      <c r="BA100" s="332"/>
      <c r="BB100" s="332"/>
      <c r="BC100" s="540">
        <f>SUM(表05!AT57,表06!AT57,表07!AT57,表09!AT57,表11!BC96)</f>
        <v>16271</v>
      </c>
      <c r="BD100" s="543"/>
      <c r="BE100" s="543"/>
      <c r="BF100" s="543"/>
      <c r="BG100" s="543"/>
      <c r="BH100" s="543"/>
      <c r="BI100" s="543"/>
      <c r="BJ100" s="543"/>
      <c r="BK100" s="544"/>
      <c r="BL100" s="540">
        <f>SUM(表05!BC57,表06!BC57,表07!BC57,表09!BC57,表11!BL96)</f>
        <v>2061</v>
      </c>
      <c r="BM100" s="543"/>
      <c r="BN100" s="543"/>
      <c r="BO100" s="543"/>
      <c r="BP100" s="543"/>
      <c r="BQ100" s="543"/>
      <c r="BR100" s="543"/>
      <c r="BS100" s="543"/>
      <c r="BT100" s="544"/>
      <c r="BU100" s="540">
        <f>SUM(表05!BL57,表06!BL57,表07!BL57,表09!BL57,表11!BU96)</f>
        <v>1877</v>
      </c>
      <c r="BV100" s="543"/>
      <c r="BW100" s="543"/>
      <c r="BX100" s="543"/>
      <c r="BY100" s="543"/>
      <c r="BZ100" s="543"/>
      <c r="CA100" s="543"/>
      <c r="CB100" s="543"/>
      <c r="CC100" s="544"/>
      <c r="CD100" s="540">
        <f>SUM(表05!BU57,表06!BU57,表07!BU57,表09!BU57,表11!CD96)</f>
        <v>166721</v>
      </c>
      <c r="CE100" s="543"/>
      <c r="CF100" s="543"/>
      <c r="CG100" s="543"/>
      <c r="CH100" s="543"/>
      <c r="CI100" s="543"/>
      <c r="CJ100" s="543"/>
      <c r="CK100" s="543"/>
      <c r="CL100" s="544"/>
      <c r="CM100" s="540">
        <f>SUM(表05!CD57,表06!CD57,表07!CD57,表09!CD57,表11!CM96)</f>
        <v>80</v>
      </c>
      <c r="CN100" s="543"/>
      <c r="CO100" s="543"/>
      <c r="CP100" s="543"/>
      <c r="CQ100" s="543"/>
      <c r="CR100" s="543"/>
      <c r="CS100" s="543"/>
      <c r="CT100" s="543"/>
      <c r="CU100" s="544"/>
      <c r="CV100" s="540">
        <f t="shared" si="3"/>
        <v>187010</v>
      </c>
      <c r="CW100" s="543"/>
      <c r="CX100" s="543"/>
      <c r="CY100" s="543"/>
      <c r="CZ100" s="543"/>
      <c r="DA100" s="543"/>
      <c r="DB100" s="543"/>
      <c r="DC100" s="543"/>
      <c r="DD100" s="544"/>
      <c r="DE100" s="331">
        <f>SUM(表05!CV57,表06!CV57,表07!CV57,表09!CV57,表11!DE96)</f>
        <v>0</v>
      </c>
      <c r="DF100" s="331"/>
      <c r="DG100" s="331"/>
      <c r="DH100" s="331"/>
      <c r="DI100" s="331"/>
      <c r="DJ100" s="331"/>
      <c r="DK100" s="331"/>
      <c r="DL100" s="331"/>
      <c r="DM100" s="331"/>
      <c r="DN100" s="331">
        <f>SUM(表05!DE57,表06!DE57,表07!DE57,表09!DE57,表11!DN96)</f>
        <v>3198</v>
      </c>
      <c r="DO100" s="331"/>
      <c r="DP100" s="331"/>
      <c r="DQ100" s="331"/>
      <c r="DR100" s="331"/>
      <c r="DS100" s="331"/>
      <c r="DT100" s="331"/>
      <c r="DU100" s="331"/>
      <c r="DV100" s="331"/>
      <c r="DW100" s="331">
        <f>SUM(表05!DN57,表06!DN57,表07!DN57,表09!DN57,表11!DW96)</f>
        <v>2734</v>
      </c>
      <c r="DX100" s="331"/>
      <c r="DY100" s="331"/>
      <c r="DZ100" s="331"/>
      <c r="EA100" s="331"/>
      <c r="EB100" s="331"/>
      <c r="EC100" s="331"/>
      <c r="ED100" s="331"/>
      <c r="EE100" s="583"/>
      <c r="EO100" s="1109"/>
    </row>
    <row r="101" spans="1:145" ht="15" customHeight="1">
      <c r="A101" s="498"/>
      <c r="B101" s="499"/>
      <c r="C101" s="499"/>
      <c r="D101" s="499"/>
      <c r="E101" s="499"/>
      <c r="F101" s="500"/>
      <c r="G101" s="143" t="s">
        <v>8</v>
      </c>
      <c r="H101" s="144"/>
      <c r="I101" s="144"/>
      <c r="J101" s="144"/>
      <c r="K101" s="144"/>
      <c r="L101" s="144"/>
      <c r="M101" s="144"/>
      <c r="N101" s="144"/>
      <c r="O101" s="144"/>
      <c r="P101" s="144"/>
      <c r="Q101" s="144"/>
      <c r="R101" s="144"/>
      <c r="S101" s="144"/>
      <c r="T101" s="144"/>
      <c r="U101" s="144"/>
      <c r="V101" s="144"/>
      <c r="W101" s="144"/>
      <c r="X101" s="144"/>
      <c r="Y101" s="144"/>
      <c r="Z101" s="144"/>
      <c r="AA101" s="488"/>
      <c r="AB101" s="1051">
        <v>0</v>
      </c>
      <c r="AC101" s="1052"/>
      <c r="AD101" s="1053"/>
      <c r="AE101" s="1054">
        <v>7</v>
      </c>
      <c r="AF101" s="1052"/>
      <c r="AG101" s="1053"/>
      <c r="AH101" s="1054">
        <v>2</v>
      </c>
      <c r="AI101" s="1052"/>
      <c r="AJ101" s="1055"/>
      <c r="AK101" s="331">
        <f>SUM(表05!DK19,表06!DK19,表07!DK19,表09!DK19,表11!AK97)</f>
        <v>24639369</v>
      </c>
      <c r="AL101" s="332"/>
      <c r="AM101" s="332"/>
      <c r="AN101" s="332"/>
      <c r="AO101" s="332"/>
      <c r="AP101" s="332"/>
      <c r="AQ101" s="332"/>
      <c r="AR101" s="332"/>
      <c r="AS101" s="332"/>
      <c r="AT101" s="331">
        <f>SUM(表05!AK58,表06!AK58,表07!AK58,表09!AK58,表11!AT97)</f>
        <v>1457012</v>
      </c>
      <c r="AU101" s="332"/>
      <c r="AV101" s="332"/>
      <c r="AW101" s="332"/>
      <c r="AX101" s="332"/>
      <c r="AY101" s="332"/>
      <c r="AZ101" s="332"/>
      <c r="BA101" s="332"/>
      <c r="BB101" s="332"/>
      <c r="BC101" s="540">
        <f>SUM(表05!AT58,表06!AT58,表07!AT58,表09!AT58,表11!BC97)</f>
        <v>5840</v>
      </c>
      <c r="BD101" s="543"/>
      <c r="BE101" s="543"/>
      <c r="BF101" s="543"/>
      <c r="BG101" s="543"/>
      <c r="BH101" s="543"/>
      <c r="BI101" s="543"/>
      <c r="BJ101" s="543"/>
      <c r="BK101" s="544"/>
      <c r="BL101" s="540">
        <f>SUM(表05!BC58,表06!BC58,表07!BC58,表09!BC58,表11!BL97)</f>
        <v>1034</v>
      </c>
      <c r="BM101" s="543"/>
      <c r="BN101" s="543"/>
      <c r="BO101" s="543"/>
      <c r="BP101" s="543"/>
      <c r="BQ101" s="543"/>
      <c r="BR101" s="543"/>
      <c r="BS101" s="543"/>
      <c r="BT101" s="544"/>
      <c r="BU101" s="540">
        <f>SUM(表05!BL58,表06!BL58,表07!BL58,表09!BL58,表11!BU97)</f>
        <v>0</v>
      </c>
      <c r="BV101" s="543"/>
      <c r="BW101" s="543"/>
      <c r="BX101" s="543"/>
      <c r="BY101" s="543"/>
      <c r="BZ101" s="543"/>
      <c r="CA101" s="543"/>
      <c r="CB101" s="543"/>
      <c r="CC101" s="544"/>
      <c r="CD101" s="540">
        <f>SUM(表05!BU58,表06!BU58,表07!BU58,表09!BU58,表11!CD97)</f>
        <v>98218</v>
      </c>
      <c r="CE101" s="543"/>
      <c r="CF101" s="543"/>
      <c r="CG101" s="543"/>
      <c r="CH101" s="543"/>
      <c r="CI101" s="543"/>
      <c r="CJ101" s="543"/>
      <c r="CK101" s="543"/>
      <c r="CL101" s="544"/>
      <c r="CM101" s="540">
        <f>SUM(表05!CD58,表06!CD58,表07!CD58,表09!CD58,表11!CM97)</f>
        <v>139</v>
      </c>
      <c r="CN101" s="543"/>
      <c r="CO101" s="543"/>
      <c r="CP101" s="543"/>
      <c r="CQ101" s="543"/>
      <c r="CR101" s="543"/>
      <c r="CS101" s="543"/>
      <c r="CT101" s="543"/>
      <c r="CU101" s="544"/>
      <c r="CV101" s="540">
        <f t="shared" si="3"/>
        <v>105231</v>
      </c>
      <c r="CW101" s="543"/>
      <c r="CX101" s="543"/>
      <c r="CY101" s="543"/>
      <c r="CZ101" s="543"/>
      <c r="DA101" s="543"/>
      <c r="DB101" s="543"/>
      <c r="DC101" s="543"/>
      <c r="DD101" s="544"/>
      <c r="DE101" s="331">
        <f>SUM(表05!CV58,表06!CV58,表07!CV58,表09!CV58,表11!DE97)</f>
        <v>0</v>
      </c>
      <c r="DF101" s="331"/>
      <c r="DG101" s="331"/>
      <c r="DH101" s="331"/>
      <c r="DI101" s="331"/>
      <c r="DJ101" s="331"/>
      <c r="DK101" s="331"/>
      <c r="DL101" s="331"/>
      <c r="DM101" s="331"/>
      <c r="DN101" s="331">
        <f>SUM(表05!DE58,表06!DE58,表07!DE58,表09!DE58,表11!DN97)</f>
        <v>1368</v>
      </c>
      <c r="DO101" s="331"/>
      <c r="DP101" s="331"/>
      <c r="DQ101" s="331"/>
      <c r="DR101" s="331"/>
      <c r="DS101" s="331"/>
      <c r="DT101" s="331"/>
      <c r="DU101" s="331"/>
      <c r="DV101" s="331"/>
      <c r="DW101" s="331">
        <f>SUM(表05!DN58,表06!DN58,表07!DN58,表09!DN58,表11!DW97)</f>
        <v>1817</v>
      </c>
      <c r="DX101" s="331"/>
      <c r="DY101" s="331"/>
      <c r="DZ101" s="331"/>
      <c r="EA101" s="331"/>
      <c r="EB101" s="331"/>
      <c r="EC101" s="331"/>
      <c r="ED101" s="331"/>
      <c r="EE101" s="583"/>
      <c r="EO101" s="1109"/>
    </row>
    <row r="102" spans="1:145" ht="15" customHeight="1">
      <c r="A102" s="498"/>
      <c r="B102" s="499"/>
      <c r="C102" s="499"/>
      <c r="D102" s="499"/>
      <c r="E102" s="499"/>
      <c r="F102" s="500"/>
      <c r="G102" s="143" t="s">
        <v>9</v>
      </c>
      <c r="H102" s="144"/>
      <c r="I102" s="144"/>
      <c r="J102" s="144"/>
      <c r="K102" s="144"/>
      <c r="L102" s="144"/>
      <c r="M102" s="144"/>
      <c r="N102" s="144"/>
      <c r="O102" s="144"/>
      <c r="P102" s="144"/>
      <c r="Q102" s="144"/>
      <c r="R102" s="144"/>
      <c r="S102" s="144"/>
      <c r="T102" s="144"/>
      <c r="U102" s="144"/>
      <c r="V102" s="144"/>
      <c r="W102" s="144"/>
      <c r="X102" s="144"/>
      <c r="Y102" s="144"/>
      <c r="Z102" s="144"/>
      <c r="AA102" s="488"/>
      <c r="AB102" s="1051">
        <v>0</v>
      </c>
      <c r="AC102" s="1052"/>
      <c r="AD102" s="1053"/>
      <c r="AE102" s="1054">
        <v>8</v>
      </c>
      <c r="AF102" s="1052"/>
      <c r="AG102" s="1053"/>
      <c r="AH102" s="1054">
        <v>2</v>
      </c>
      <c r="AI102" s="1052"/>
      <c r="AJ102" s="1055"/>
      <c r="AK102" s="331">
        <f>SUM(表05!DK20,表06!DK20,表07!DK20,表09!DK20,表11!AK98)</f>
        <v>26032527</v>
      </c>
      <c r="AL102" s="332"/>
      <c r="AM102" s="332"/>
      <c r="AN102" s="332"/>
      <c r="AO102" s="332"/>
      <c r="AP102" s="332"/>
      <c r="AQ102" s="332"/>
      <c r="AR102" s="332"/>
      <c r="AS102" s="332"/>
      <c r="AT102" s="331">
        <f>SUM(表05!AK59,表06!AK59,表07!AK59,表09!AK59,表11!AT98)</f>
        <v>1539735</v>
      </c>
      <c r="AU102" s="332"/>
      <c r="AV102" s="332"/>
      <c r="AW102" s="332"/>
      <c r="AX102" s="332"/>
      <c r="AY102" s="332"/>
      <c r="AZ102" s="332"/>
      <c r="BA102" s="332"/>
      <c r="BB102" s="332"/>
      <c r="BC102" s="540">
        <f>SUM(表05!AT59,表06!AT59,表07!AT59,表09!AT59,表11!BC98)</f>
        <v>4613</v>
      </c>
      <c r="BD102" s="543"/>
      <c r="BE102" s="543"/>
      <c r="BF102" s="543"/>
      <c r="BG102" s="543"/>
      <c r="BH102" s="543"/>
      <c r="BI102" s="543"/>
      <c r="BJ102" s="543"/>
      <c r="BK102" s="544"/>
      <c r="BL102" s="540">
        <f>SUM(表05!BC59,表06!BC59,表07!BC59,表09!BC59,表11!BL98)</f>
        <v>1954</v>
      </c>
      <c r="BM102" s="543"/>
      <c r="BN102" s="543"/>
      <c r="BO102" s="543"/>
      <c r="BP102" s="543"/>
      <c r="BQ102" s="543"/>
      <c r="BR102" s="543"/>
      <c r="BS102" s="543"/>
      <c r="BT102" s="544"/>
      <c r="BU102" s="540">
        <f>SUM(表05!BL59,表06!BL59,表07!BL59,表09!BL59,表11!BU98)</f>
        <v>0</v>
      </c>
      <c r="BV102" s="543"/>
      <c r="BW102" s="543"/>
      <c r="BX102" s="543"/>
      <c r="BY102" s="543"/>
      <c r="BZ102" s="543"/>
      <c r="CA102" s="543"/>
      <c r="CB102" s="543"/>
      <c r="CC102" s="544"/>
      <c r="CD102" s="540">
        <f>SUM(表05!BU59,表06!BU59,表07!BU59,表09!BU59,表11!CD98)</f>
        <v>115685</v>
      </c>
      <c r="CE102" s="543"/>
      <c r="CF102" s="543"/>
      <c r="CG102" s="543"/>
      <c r="CH102" s="543"/>
      <c r="CI102" s="543"/>
      <c r="CJ102" s="543"/>
      <c r="CK102" s="543"/>
      <c r="CL102" s="544"/>
      <c r="CM102" s="540">
        <f>SUM(表05!CD59,表06!CD59,表07!CD59,表09!CD59,表11!CM98)</f>
        <v>19</v>
      </c>
      <c r="CN102" s="543"/>
      <c r="CO102" s="543"/>
      <c r="CP102" s="543"/>
      <c r="CQ102" s="543"/>
      <c r="CR102" s="543"/>
      <c r="CS102" s="543"/>
      <c r="CT102" s="543"/>
      <c r="CU102" s="544"/>
      <c r="CV102" s="540">
        <f t="shared" ref="CV102:CV104" si="4">SUM(BC102:CU102)</f>
        <v>122271</v>
      </c>
      <c r="CW102" s="543"/>
      <c r="CX102" s="543"/>
      <c r="CY102" s="543"/>
      <c r="CZ102" s="543"/>
      <c r="DA102" s="543"/>
      <c r="DB102" s="543"/>
      <c r="DC102" s="543"/>
      <c r="DD102" s="544"/>
      <c r="DE102" s="331">
        <f>SUM(表05!CV59,表06!CV59,表07!CV59,表09!CV59,表11!DE98)</f>
        <v>0</v>
      </c>
      <c r="DF102" s="331"/>
      <c r="DG102" s="331"/>
      <c r="DH102" s="331"/>
      <c r="DI102" s="331"/>
      <c r="DJ102" s="331"/>
      <c r="DK102" s="331"/>
      <c r="DL102" s="331"/>
      <c r="DM102" s="331"/>
      <c r="DN102" s="331">
        <f>SUM(表05!DE59,表06!DE59,表07!DE59,表09!DE59,表11!DN98)</f>
        <v>2068</v>
      </c>
      <c r="DO102" s="331"/>
      <c r="DP102" s="331"/>
      <c r="DQ102" s="331"/>
      <c r="DR102" s="331"/>
      <c r="DS102" s="331"/>
      <c r="DT102" s="331"/>
      <c r="DU102" s="331"/>
      <c r="DV102" s="331"/>
      <c r="DW102" s="331">
        <f>SUM(表05!DN59,表06!DN59,表07!DN59,表09!DN59,表11!DW98)</f>
        <v>1436</v>
      </c>
      <c r="DX102" s="331"/>
      <c r="DY102" s="331"/>
      <c r="DZ102" s="331"/>
      <c r="EA102" s="331"/>
      <c r="EB102" s="331"/>
      <c r="EC102" s="331"/>
      <c r="ED102" s="331"/>
      <c r="EE102" s="583"/>
      <c r="EO102" s="1109"/>
    </row>
    <row r="103" spans="1:145" ht="15" customHeight="1">
      <c r="A103" s="498"/>
      <c r="B103" s="499"/>
      <c r="C103" s="499"/>
      <c r="D103" s="499"/>
      <c r="E103" s="499"/>
      <c r="F103" s="500"/>
      <c r="G103" s="143" t="s">
        <v>4414</v>
      </c>
      <c r="H103" s="144"/>
      <c r="I103" s="144"/>
      <c r="J103" s="144"/>
      <c r="K103" s="144"/>
      <c r="L103" s="144"/>
      <c r="M103" s="144"/>
      <c r="N103" s="144"/>
      <c r="O103" s="144"/>
      <c r="P103" s="144"/>
      <c r="Q103" s="144"/>
      <c r="R103" s="144"/>
      <c r="S103" s="144"/>
      <c r="T103" s="144"/>
      <c r="U103" s="144"/>
      <c r="V103" s="144"/>
      <c r="W103" s="144"/>
      <c r="X103" s="144"/>
      <c r="Y103" s="144"/>
      <c r="Z103" s="144"/>
      <c r="AA103" s="488"/>
      <c r="AB103" s="1051">
        <v>0</v>
      </c>
      <c r="AC103" s="1052"/>
      <c r="AD103" s="1053"/>
      <c r="AE103" s="1054">
        <v>9</v>
      </c>
      <c r="AF103" s="1052"/>
      <c r="AG103" s="1053"/>
      <c r="AH103" s="1054">
        <v>2</v>
      </c>
      <c r="AI103" s="1052"/>
      <c r="AJ103" s="1055"/>
      <c r="AK103" s="331">
        <f>SUM(表05!DK21,表06!DK21,表07!DK21,表09!DK21,表11!AK99)</f>
        <v>28154926</v>
      </c>
      <c r="AL103" s="332"/>
      <c r="AM103" s="332"/>
      <c r="AN103" s="332"/>
      <c r="AO103" s="332"/>
      <c r="AP103" s="332"/>
      <c r="AQ103" s="332"/>
      <c r="AR103" s="332"/>
      <c r="AS103" s="332"/>
      <c r="AT103" s="331">
        <f>SUM(表05!AK60,表06!AK60,表07!AK60,表09!AK60,表11!AT99)</f>
        <v>1632001</v>
      </c>
      <c r="AU103" s="332"/>
      <c r="AV103" s="332"/>
      <c r="AW103" s="332"/>
      <c r="AX103" s="332"/>
      <c r="AY103" s="332"/>
      <c r="AZ103" s="332"/>
      <c r="BA103" s="332"/>
      <c r="BB103" s="332"/>
      <c r="BC103" s="540">
        <f>SUM(表05!AT60,表06!AT60,表07!AT60,表09!AT60,表11!BC99)</f>
        <v>2943</v>
      </c>
      <c r="BD103" s="543"/>
      <c r="BE103" s="543"/>
      <c r="BF103" s="543"/>
      <c r="BG103" s="543"/>
      <c r="BH103" s="543"/>
      <c r="BI103" s="543"/>
      <c r="BJ103" s="543"/>
      <c r="BK103" s="544"/>
      <c r="BL103" s="540">
        <f>SUM(表05!BC60,表06!BC60,表07!BC60,表09!BC60,表11!BL99)</f>
        <v>3051</v>
      </c>
      <c r="BM103" s="543"/>
      <c r="BN103" s="543"/>
      <c r="BO103" s="543"/>
      <c r="BP103" s="543"/>
      <c r="BQ103" s="543"/>
      <c r="BR103" s="543"/>
      <c r="BS103" s="543"/>
      <c r="BT103" s="544"/>
      <c r="BU103" s="540">
        <f>SUM(表05!BL60,表06!BL60,表07!BL60,表09!BL60,表11!BU99)</f>
        <v>0</v>
      </c>
      <c r="BV103" s="543"/>
      <c r="BW103" s="543"/>
      <c r="BX103" s="543"/>
      <c r="BY103" s="543"/>
      <c r="BZ103" s="543"/>
      <c r="CA103" s="543"/>
      <c r="CB103" s="543"/>
      <c r="CC103" s="544"/>
      <c r="CD103" s="540">
        <f>SUM(表05!BU60,表06!BU60,表07!BU60,表09!BU60,表11!CD99)</f>
        <v>132754</v>
      </c>
      <c r="CE103" s="543"/>
      <c r="CF103" s="543"/>
      <c r="CG103" s="543"/>
      <c r="CH103" s="543"/>
      <c r="CI103" s="543"/>
      <c r="CJ103" s="543"/>
      <c r="CK103" s="543"/>
      <c r="CL103" s="544"/>
      <c r="CM103" s="540">
        <f>SUM(表05!CD60,表06!CD60,表07!CD60,表09!CD60,表11!CM99)</f>
        <v>2</v>
      </c>
      <c r="CN103" s="543"/>
      <c r="CO103" s="543"/>
      <c r="CP103" s="543"/>
      <c r="CQ103" s="543"/>
      <c r="CR103" s="543"/>
      <c r="CS103" s="543"/>
      <c r="CT103" s="543"/>
      <c r="CU103" s="544"/>
      <c r="CV103" s="540">
        <f t="shared" si="4"/>
        <v>138750</v>
      </c>
      <c r="CW103" s="543"/>
      <c r="CX103" s="543"/>
      <c r="CY103" s="543"/>
      <c r="CZ103" s="543"/>
      <c r="DA103" s="543"/>
      <c r="DB103" s="543"/>
      <c r="DC103" s="543"/>
      <c r="DD103" s="544"/>
      <c r="DE103" s="331">
        <f>SUM(表05!CV60,表06!CV60,表07!CV60,表09!CV60,表11!DE99)</f>
        <v>0</v>
      </c>
      <c r="DF103" s="331"/>
      <c r="DG103" s="331"/>
      <c r="DH103" s="331"/>
      <c r="DI103" s="331"/>
      <c r="DJ103" s="331"/>
      <c r="DK103" s="331"/>
      <c r="DL103" s="331"/>
      <c r="DM103" s="331"/>
      <c r="DN103" s="331">
        <f>SUM(表05!DE60,表06!DE60,表07!DE60,表09!DE60,表11!DN99)</f>
        <v>3832</v>
      </c>
      <c r="DO103" s="331"/>
      <c r="DP103" s="331"/>
      <c r="DQ103" s="331"/>
      <c r="DR103" s="331"/>
      <c r="DS103" s="331"/>
      <c r="DT103" s="331"/>
      <c r="DU103" s="331"/>
      <c r="DV103" s="331"/>
      <c r="DW103" s="331">
        <f>SUM(表05!DN60,表06!DN60,表07!DN60,表09!DN60,表11!DW99)</f>
        <v>4517</v>
      </c>
      <c r="DX103" s="331"/>
      <c r="DY103" s="331"/>
      <c r="DZ103" s="331"/>
      <c r="EA103" s="331"/>
      <c r="EB103" s="331"/>
      <c r="EC103" s="331"/>
      <c r="ED103" s="331"/>
      <c r="EE103" s="583"/>
      <c r="EO103" s="1109"/>
    </row>
    <row r="104" spans="1:145" ht="15" customHeight="1">
      <c r="A104" s="498"/>
      <c r="B104" s="499"/>
      <c r="C104" s="499"/>
      <c r="D104" s="499"/>
      <c r="E104" s="499"/>
      <c r="F104" s="500"/>
      <c r="G104" s="143" t="s">
        <v>4416</v>
      </c>
      <c r="H104" s="144"/>
      <c r="I104" s="144"/>
      <c r="J104" s="144"/>
      <c r="K104" s="144"/>
      <c r="L104" s="144"/>
      <c r="M104" s="144"/>
      <c r="N104" s="144"/>
      <c r="O104" s="144"/>
      <c r="P104" s="144"/>
      <c r="Q104" s="144"/>
      <c r="R104" s="144"/>
      <c r="S104" s="144"/>
      <c r="T104" s="144"/>
      <c r="U104" s="144"/>
      <c r="V104" s="144"/>
      <c r="W104" s="144"/>
      <c r="X104" s="144"/>
      <c r="Y104" s="144"/>
      <c r="Z104" s="144"/>
      <c r="AA104" s="488"/>
      <c r="AB104" s="1051">
        <v>1</v>
      </c>
      <c r="AC104" s="1052"/>
      <c r="AD104" s="1053"/>
      <c r="AE104" s="1054">
        <v>0</v>
      </c>
      <c r="AF104" s="1052"/>
      <c r="AG104" s="1053"/>
      <c r="AH104" s="1054">
        <v>2</v>
      </c>
      <c r="AI104" s="1052"/>
      <c r="AJ104" s="1055"/>
      <c r="AK104" s="331">
        <f>SUM(表05!DK22,表06!DK22,表07!DK22,表09!DK22,表11!AK100)</f>
        <v>16076353</v>
      </c>
      <c r="AL104" s="332"/>
      <c r="AM104" s="332"/>
      <c r="AN104" s="332"/>
      <c r="AO104" s="332"/>
      <c r="AP104" s="332"/>
      <c r="AQ104" s="332"/>
      <c r="AR104" s="332"/>
      <c r="AS104" s="332"/>
      <c r="AT104" s="331">
        <f>SUM(表05!AK61,表06!AK61,表07!AK61,表09!AK61,表11!AT100)</f>
        <v>946605</v>
      </c>
      <c r="AU104" s="332"/>
      <c r="AV104" s="332"/>
      <c r="AW104" s="332"/>
      <c r="AX104" s="332"/>
      <c r="AY104" s="332"/>
      <c r="AZ104" s="332"/>
      <c r="BA104" s="332"/>
      <c r="BB104" s="332"/>
      <c r="BC104" s="540">
        <f>SUM(表05!AT61,表06!AT61,表07!AT61,表09!AT61,表11!BC100)</f>
        <v>188</v>
      </c>
      <c r="BD104" s="543"/>
      <c r="BE104" s="543"/>
      <c r="BF104" s="543"/>
      <c r="BG104" s="543"/>
      <c r="BH104" s="543"/>
      <c r="BI104" s="543"/>
      <c r="BJ104" s="543"/>
      <c r="BK104" s="544"/>
      <c r="BL104" s="540">
        <f>SUM(表05!BC61,表06!BC61,表07!BC61,表09!BC61,表11!BL100)</f>
        <v>1813</v>
      </c>
      <c r="BM104" s="543"/>
      <c r="BN104" s="543"/>
      <c r="BO104" s="543"/>
      <c r="BP104" s="543"/>
      <c r="BQ104" s="543"/>
      <c r="BR104" s="543"/>
      <c r="BS104" s="543"/>
      <c r="BT104" s="544"/>
      <c r="BU104" s="540">
        <f>SUM(表05!BL61,表06!BL61,表07!BL61,表09!BL61,表11!BU100)</f>
        <v>0</v>
      </c>
      <c r="BV104" s="543"/>
      <c r="BW104" s="543"/>
      <c r="BX104" s="543"/>
      <c r="BY104" s="543"/>
      <c r="BZ104" s="543"/>
      <c r="CA104" s="543"/>
      <c r="CB104" s="543"/>
      <c r="CC104" s="544"/>
      <c r="CD104" s="540">
        <f>SUM(表05!BU61,表06!BU61,表07!BU61,表09!BU61,表11!CD100)</f>
        <v>83430</v>
      </c>
      <c r="CE104" s="543"/>
      <c r="CF104" s="543"/>
      <c r="CG104" s="543"/>
      <c r="CH104" s="543"/>
      <c r="CI104" s="543"/>
      <c r="CJ104" s="543"/>
      <c r="CK104" s="543"/>
      <c r="CL104" s="544"/>
      <c r="CM104" s="540">
        <f>SUM(表05!CD61,表06!CD61,表07!CD61,表09!CD61,表11!CM100)</f>
        <v>25</v>
      </c>
      <c r="CN104" s="543"/>
      <c r="CO104" s="543"/>
      <c r="CP104" s="543"/>
      <c r="CQ104" s="543"/>
      <c r="CR104" s="543"/>
      <c r="CS104" s="543"/>
      <c r="CT104" s="543"/>
      <c r="CU104" s="544"/>
      <c r="CV104" s="540">
        <f t="shared" si="4"/>
        <v>85456</v>
      </c>
      <c r="CW104" s="543"/>
      <c r="CX104" s="543"/>
      <c r="CY104" s="543"/>
      <c r="CZ104" s="543"/>
      <c r="DA104" s="543"/>
      <c r="DB104" s="543"/>
      <c r="DC104" s="543"/>
      <c r="DD104" s="544"/>
      <c r="DE104" s="331">
        <f>SUM(表05!CV61,表06!CV61,表07!CV61,表09!CV61,表11!DE100)</f>
        <v>0</v>
      </c>
      <c r="DF104" s="331"/>
      <c r="DG104" s="331"/>
      <c r="DH104" s="331"/>
      <c r="DI104" s="331"/>
      <c r="DJ104" s="331"/>
      <c r="DK104" s="331"/>
      <c r="DL104" s="331"/>
      <c r="DM104" s="331"/>
      <c r="DN104" s="331">
        <f>SUM(表05!DE61,表06!DE61,表07!DE61,表09!DE61,表11!DN100)</f>
        <v>2242</v>
      </c>
      <c r="DO104" s="331"/>
      <c r="DP104" s="331"/>
      <c r="DQ104" s="331"/>
      <c r="DR104" s="331"/>
      <c r="DS104" s="331"/>
      <c r="DT104" s="331"/>
      <c r="DU104" s="331"/>
      <c r="DV104" s="331"/>
      <c r="DW104" s="331">
        <f>SUM(表05!DN61,表06!DN61,表07!DN61,表09!DN61,表11!DW100)</f>
        <v>1317</v>
      </c>
      <c r="DX104" s="331"/>
      <c r="DY104" s="331"/>
      <c r="DZ104" s="331"/>
      <c r="EA104" s="331"/>
      <c r="EB104" s="331"/>
      <c r="EC104" s="331"/>
      <c r="ED104" s="331"/>
      <c r="EE104" s="583"/>
      <c r="EO104" s="1109"/>
    </row>
    <row r="105" spans="1:145" ht="15" customHeight="1">
      <c r="A105" s="498"/>
      <c r="B105" s="499"/>
      <c r="C105" s="499"/>
      <c r="D105" s="499"/>
      <c r="E105" s="499"/>
      <c r="F105" s="500"/>
      <c r="G105" s="143" t="s">
        <v>4423</v>
      </c>
      <c r="H105" s="144"/>
      <c r="I105" s="144"/>
      <c r="J105" s="144"/>
      <c r="K105" s="144"/>
      <c r="L105" s="144"/>
      <c r="M105" s="144"/>
      <c r="N105" s="144"/>
      <c r="O105" s="144"/>
      <c r="P105" s="144"/>
      <c r="Q105" s="144"/>
      <c r="R105" s="144"/>
      <c r="S105" s="144"/>
      <c r="T105" s="144"/>
      <c r="U105" s="144"/>
      <c r="V105" s="144"/>
      <c r="W105" s="144"/>
      <c r="X105" s="144"/>
      <c r="Y105" s="144"/>
      <c r="Z105" s="144"/>
      <c r="AA105" s="488"/>
      <c r="AB105" s="1051">
        <v>1</v>
      </c>
      <c r="AC105" s="1052"/>
      <c r="AD105" s="1053"/>
      <c r="AE105" s="1054">
        <v>1</v>
      </c>
      <c r="AF105" s="1052"/>
      <c r="AG105" s="1053"/>
      <c r="AH105" s="1054">
        <v>2</v>
      </c>
      <c r="AI105" s="1052"/>
      <c r="AJ105" s="1055"/>
      <c r="AK105" s="331">
        <f>SUM(表05!DK23,表06!DK23,表07!DK23,表09!DK23,表11!AK101)</f>
        <v>10294929</v>
      </c>
      <c r="AL105" s="332"/>
      <c r="AM105" s="332"/>
      <c r="AN105" s="332"/>
      <c r="AO105" s="332"/>
      <c r="AP105" s="332"/>
      <c r="AQ105" s="332"/>
      <c r="AR105" s="332"/>
      <c r="AS105" s="332"/>
      <c r="AT105" s="331">
        <f>SUM(表05!AK62,表06!AK62,表07!AK62,表09!AK62,表11!AT101)</f>
        <v>488725</v>
      </c>
      <c r="AU105" s="332"/>
      <c r="AV105" s="332"/>
      <c r="AW105" s="332"/>
      <c r="AX105" s="332"/>
      <c r="AY105" s="332"/>
      <c r="AZ105" s="332"/>
      <c r="BA105" s="332"/>
      <c r="BB105" s="332"/>
      <c r="BC105" s="540">
        <f>SUM(表05!AT62,表06!AT62,表07!AT62,表09!AT62,表11!BC101)</f>
        <v>0</v>
      </c>
      <c r="BD105" s="543"/>
      <c r="BE105" s="543"/>
      <c r="BF105" s="543"/>
      <c r="BG105" s="543"/>
      <c r="BH105" s="543"/>
      <c r="BI105" s="543"/>
      <c r="BJ105" s="543"/>
      <c r="BK105" s="544"/>
      <c r="BL105" s="540">
        <f>SUM(表05!BC62,表06!BC62,表07!BC62,表09!BC62,表11!BL101)</f>
        <v>2495</v>
      </c>
      <c r="BM105" s="543"/>
      <c r="BN105" s="543"/>
      <c r="BO105" s="543"/>
      <c r="BP105" s="543"/>
      <c r="BQ105" s="543"/>
      <c r="BR105" s="543"/>
      <c r="BS105" s="543"/>
      <c r="BT105" s="544"/>
      <c r="BU105" s="540">
        <f>SUM(表05!BL62,表06!BL62,表07!BL62,表09!BL62,表11!BU101)</f>
        <v>0</v>
      </c>
      <c r="BV105" s="543"/>
      <c r="BW105" s="543"/>
      <c r="BX105" s="543"/>
      <c r="BY105" s="543"/>
      <c r="BZ105" s="543"/>
      <c r="CA105" s="543"/>
      <c r="CB105" s="543"/>
      <c r="CC105" s="544"/>
      <c r="CD105" s="540">
        <f>SUM(表05!BU62,表06!BU62,表07!BU62,表09!BU62,表11!CD101)</f>
        <v>33060</v>
      </c>
      <c r="CE105" s="543"/>
      <c r="CF105" s="543"/>
      <c r="CG105" s="543"/>
      <c r="CH105" s="543"/>
      <c r="CI105" s="543"/>
      <c r="CJ105" s="543"/>
      <c r="CK105" s="543"/>
      <c r="CL105" s="544"/>
      <c r="CM105" s="540">
        <f>SUM(表05!CD62,表06!CD62,表07!CD62,表09!CD62,表11!CM101)</f>
        <v>0</v>
      </c>
      <c r="CN105" s="543"/>
      <c r="CO105" s="543"/>
      <c r="CP105" s="543"/>
      <c r="CQ105" s="543"/>
      <c r="CR105" s="543"/>
      <c r="CS105" s="543"/>
      <c r="CT105" s="543"/>
      <c r="CU105" s="544"/>
      <c r="CV105" s="540">
        <f t="shared" si="3"/>
        <v>35555</v>
      </c>
      <c r="CW105" s="543"/>
      <c r="CX105" s="543"/>
      <c r="CY105" s="543"/>
      <c r="CZ105" s="543"/>
      <c r="DA105" s="543"/>
      <c r="DB105" s="543"/>
      <c r="DC105" s="543"/>
      <c r="DD105" s="544"/>
      <c r="DE105" s="331">
        <f>SUM(表05!CV62,表06!CV62,表07!CV62,表09!CV62,表11!DE101)</f>
        <v>0</v>
      </c>
      <c r="DF105" s="331"/>
      <c r="DG105" s="331"/>
      <c r="DH105" s="331"/>
      <c r="DI105" s="331"/>
      <c r="DJ105" s="331"/>
      <c r="DK105" s="331"/>
      <c r="DL105" s="331"/>
      <c r="DM105" s="331"/>
      <c r="DN105" s="331">
        <f>SUM(表05!DE62,表06!DE62,表07!DE62,表09!DE62,表11!DN101)</f>
        <v>243</v>
      </c>
      <c r="DO105" s="331"/>
      <c r="DP105" s="331"/>
      <c r="DQ105" s="331"/>
      <c r="DR105" s="331"/>
      <c r="DS105" s="331"/>
      <c r="DT105" s="331"/>
      <c r="DU105" s="331"/>
      <c r="DV105" s="331"/>
      <c r="DW105" s="331">
        <f>SUM(表05!DN62,表06!DN62,表07!DN62,表09!DN62,表11!DW101)</f>
        <v>162</v>
      </c>
      <c r="DX105" s="331"/>
      <c r="DY105" s="331"/>
      <c r="DZ105" s="331"/>
      <c r="EA105" s="331"/>
      <c r="EB105" s="331"/>
      <c r="EC105" s="331"/>
      <c r="ED105" s="331"/>
      <c r="EE105" s="583"/>
      <c r="EO105" s="1109"/>
    </row>
    <row r="106" spans="1:145" ht="15" customHeight="1">
      <c r="A106" s="498"/>
      <c r="B106" s="499"/>
      <c r="C106" s="499"/>
      <c r="D106" s="499"/>
      <c r="E106" s="499"/>
      <c r="F106" s="500"/>
      <c r="G106" s="143" t="s">
        <v>4419</v>
      </c>
      <c r="H106" s="144"/>
      <c r="I106" s="144"/>
      <c r="J106" s="144"/>
      <c r="K106" s="144"/>
      <c r="L106" s="144"/>
      <c r="M106" s="144"/>
      <c r="N106" s="144"/>
      <c r="O106" s="144"/>
      <c r="P106" s="144"/>
      <c r="Q106" s="144"/>
      <c r="R106" s="144"/>
      <c r="S106" s="144"/>
      <c r="T106" s="144"/>
      <c r="U106" s="144"/>
      <c r="V106" s="144"/>
      <c r="W106" s="144"/>
      <c r="X106" s="144"/>
      <c r="Y106" s="144"/>
      <c r="Z106" s="144"/>
      <c r="AA106" s="488"/>
      <c r="AB106" s="1051">
        <v>1</v>
      </c>
      <c r="AC106" s="1052"/>
      <c r="AD106" s="1053"/>
      <c r="AE106" s="1054">
        <v>2</v>
      </c>
      <c r="AF106" s="1052"/>
      <c r="AG106" s="1053"/>
      <c r="AH106" s="1054">
        <v>2</v>
      </c>
      <c r="AI106" s="1052"/>
      <c r="AJ106" s="1055"/>
      <c r="AK106" s="331">
        <f>SUM(表05!DK24,表06!DK24,表07!DK24,表09!DK24,表11!AK102)</f>
        <v>3949444</v>
      </c>
      <c r="AL106" s="332"/>
      <c r="AM106" s="332"/>
      <c r="AN106" s="332"/>
      <c r="AO106" s="332"/>
      <c r="AP106" s="332"/>
      <c r="AQ106" s="332"/>
      <c r="AR106" s="332"/>
      <c r="AS106" s="332"/>
      <c r="AT106" s="331">
        <f>SUM(表05!AK63,表06!AK63,表07!AK63,表09!AK63,表11!AT102)</f>
        <v>235325</v>
      </c>
      <c r="AU106" s="332"/>
      <c r="AV106" s="332"/>
      <c r="AW106" s="332"/>
      <c r="AX106" s="332"/>
      <c r="AY106" s="332"/>
      <c r="AZ106" s="332"/>
      <c r="BA106" s="332"/>
      <c r="BB106" s="332"/>
      <c r="BC106" s="540">
        <f>SUM(表05!AT63,表06!AT63,表07!AT63,表09!AT63,表11!BC102)</f>
        <v>0</v>
      </c>
      <c r="BD106" s="543"/>
      <c r="BE106" s="543"/>
      <c r="BF106" s="543"/>
      <c r="BG106" s="543"/>
      <c r="BH106" s="543"/>
      <c r="BI106" s="543"/>
      <c r="BJ106" s="543"/>
      <c r="BK106" s="544"/>
      <c r="BL106" s="540">
        <f>SUM(表05!BC63,表06!BC63,表07!BC63,表09!BC63,表11!BL102)</f>
        <v>3787</v>
      </c>
      <c r="BM106" s="543"/>
      <c r="BN106" s="543"/>
      <c r="BO106" s="543"/>
      <c r="BP106" s="543"/>
      <c r="BQ106" s="543"/>
      <c r="BR106" s="543"/>
      <c r="BS106" s="543"/>
      <c r="BT106" s="544"/>
      <c r="BU106" s="540">
        <f>SUM(表05!BL63,表06!BL63,表07!BL63,表09!BL63,表11!BU102)</f>
        <v>0</v>
      </c>
      <c r="BV106" s="543"/>
      <c r="BW106" s="543"/>
      <c r="BX106" s="543"/>
      <c r="BY106" s="543"/>
      <c r="BZ106" s="543"/>
      <c r="CA106" s="543"/>
      <c r="CB106" s="543"/>
      <c r="CC106" s="544"/>
      <c r="CD106" s="540">
        <f>SUM(表05!BU63,表06!BU63,表07!BU63,表09!BU63,表11!CD102)</f>
        <v>19394</v>
      </c>
      <c r="CE106" s="543"/>
      <c r="CF106" s="543"/>
      <c r="CG106" s="543"/>
      <c r="CH106" s="543"/>
      <c r="CI106" s="543"/>
      <c r="CJ106" s="543"/>
      <c r="CK106" s="543"/>
      <c r="CL106" s="544"/>
      <c r="CM106" s="540">
        <f>SUM(表05!CD63,表06!CD63,表07!CD63,表09!CD63,表11!CM102)</f>
        <v>0</v>
      </c>
      <c r="CN106" s="543"/>
      <c r="CO106" s="543"/>
      <c r="CP106" s="543"/>
      <c r="CQ106" s="543"/>
      <c r="CR106" s="543"/>
      <c r="CS106" s="543"/>
      <c r="CT106" s="543"/>
      <c r="CU106" s="544"/>
      <c r="CV106" s="540">
        <f t="shared" si="3"/>
        <v>23181</v>
      </c>
      <c r="CW106" s="543"/>
      <c r="CX106" s="543"/>
      <c r="CY106" s="543"/>
      <c r="CZ106" s="543"/>
      <c r="DA106" s="543"/>
      <c r="DB106" s="543"/>
      <c r="DC106" s="543"/>
      <c r="DD106" s="544"/>
      <c r="DE106" s="331">
        <f>SUM(表05!CV63,表06!CV63,表07!CV63,表09!CV63,表11!DE102)</f>
        <v>0</v>
      </c>
      <c r="DF106" s="331"/>
      <c r="DG106" s="331"/>
      <c r="DH106" s="331"/>
      <c r="DI106" s="331"/>
      <c r="DJ106" s="331"/>
      <c r="DK106" s="331"/>
      <c r="DL106" s="331"/>
      <c r="DM106" s="331"/>
      <c r="DN106" s="331">
        <f>SUM(表05!DE63,表06!DE63,表07!DE63,表09!DE63,表11!DN102)</f>
        <v>486</v>
      </c>
      <c r="DO106" s="331"/>
      <c r="DP106" s="331"/>
      <c r="DQ106" s="331"/>
      <c r="DR106" s="331"/>
      <c r="DS106" s="331"/>
      <c r="DT106" s="331"/>
      <c r="DU106" s="331"/>
      <c r="DV106" s="331"/>
      <c r="DW106" s="331">
        <f>SUM(表05!DN63,表06!DN63,表07!DN63,表09!DN63,表11!DW102)</f>
        <v>1233</v>
      </c>
      <c r="DX106" s="331"/>
      <c r="DY106" s="331"/>
      <c r="DZ106" s="331"/>
      <c r="EA106" s="331"/>
      <c r="EB106" s="331"/>
      <c r="EC106" s="331"/>
      <c r="ED106" s="331"/>
      <c r="EE106" s="583"/>
      <c r="EO106" s="1109"/>
    </row>
    <row r="107" spans="1:145" ht="21.75" customHeight="1" thickBot="1">
      <c r="A107" s="498"/>
      <c r="B107" s="499"/>
      <c r="C107" s="499"/>
      <c r="D107" s="499"/>
      <c r="E107" s="499"/>
      <c r="F107" s="500"/>
      <c r="G107" s="143" t="s">
        <v>336</v>
      </c>
      <c r="H107" s="144"/>
      <c r="I107" s="144"/>
      <c r="J107" s="144"/>
      <c r="K107" s="144"/>
      <c r="L107" s="144"/>
      <c r="M107" s="144"/>
      <c r="N107" s="144"/>
      <c r="O107" s="144"/>
      <c r="P107" s="144"/>
      <c r="Q107" s="144"/>
      <c r="R107" s="144"/>
      <c r="S107" s="144"/>
      <c r="T107" s="144"/>
      <c r="U107" s="144"/>
      <c r="V107" s="144"/>
      <c r="W107" s="144"/>
      <c r="X107" s="144"/>
      <c r="Y107" s="144"/>
      <c r="Z107" s="144"/>
      <c r="AA107" s="488"/>
      <c r="AB107" s="1056">
        <v>1</v>
      </c>
      <c r="AC107" s="1057"/>
      <c r="AD107" s="1058"/>
      <c r="AE107" s="1059">
        <v>3</v>
      </c>
      <c r="AF107" s="1057"/>
      <c r="AG107" s="1058"/>
      <c r="AH107" s="1059">
        <v>2</v>
      </c>
      <c r="AI107" s="1057"/>
      <c r="AJ107" s="1060"/>
      <c r="AK107" s="291">
        <f>SUM(AK95:AS106)</f>
        <v>378187882</v>
      </c>
      <c r="AL107" s="292"/>
      <c r="AM107" s="292"/>
      <c r="AN107" s="292"/>
      <c r="AO107" s="292"/>
      <c r="AP107" s="292"/>
      <c r="AQ107" s="292"/>
      <c r="AR107" s="292"/>
      <c r="AS107" s="292"/>
      <c r="AT107" s="291">
        <f>SUM(AT95:BB106)</f>
        <v>22158569</v>
      </c>
      <c r="AU107" s="292"/>
      <c r="AV107" s="292"/>
      <c r="AW107" s="292"/>
      <c r="AX107" s="292"/>
      <c r="AY107" s="292"/>
      <c r="AZ107" s="292"/>
      <c r="BA107" s="292"/>
      <c r="BB107" s="292"/>
      <c r="BC107" s="519">
        <f>SUM(BC95:BK106)</f>
        <v>301094</v>
      </c>
      <c r="BD107" s="520"/>
      <c r="BE107" s="520"/>
      <c r="BF107" s="520"/>
      <c r="BG107" s="520"/>
      <c r="BH107" s="520"/>
      <c r="BI107" s="520"/>
      <c r="BJ107" s="520"/>
      <c r="BK107" s="556"/>
      <c r="BL107" s="519">
        <f>SUM(BL95:BT106)</f>
        <v>22932</v>
      </c>
      <c r="BM107" s="520"/>
      <c r="BN107" s="520"/>
      <c r="BO107" s="520"/>
      <c r="BP107" s="520"/>
      <c r="BQ107" s="520"/>
      <c r="BR107" s="520"/>
      <c r="BS107" s="520"/>
      <c r="BT107" s="556"/>
      <c r="BU107" s="519">
        <f>SUM(BU95:CC106)</f>
        <v>326784</v>
      </c>
      <c r="BV107" s="520"/>
      <c r="BW107" s="520"/>
      <c r="BX107" s="520"/>
      <c r="BY107" s="520"/>
      <c r="BZ107" s="520"/>
      <c r="CA107" s="520"/>
      <c r="CB107" s="520"/>
      <c r="CC107" s="556"/>
      <c r="CD107" s="519">
        <f>SUM(CD95:CL106)</f>
        <v>1050098</v>
      </c>
      <c r="CE107" s="520"/>
      <c r="CF107" s="520"/>
      <c r="CG107" s="520"/>
      <c r="CH107" s="520"/>
      <c r="CI107" s="520"/>
      <c r="CJ107" s="520"/>
      <c r="CK107" s="520"/>
      <c r="CL107" s="556"/>
      <c r="CM107" s="519">
        <f>SUM(CM95:CU106)</f>
        <v>465</v>
      </c>
      <c r="CN107" s="520"/>
      <c r="CO107" s="520"/>
      <c r="CP107" s="520"/>
      <c r="CQ107" s="520"/>
      <c r="CR107" s="520"/>
      <c r="CS107" s="520"/>
      <c r="CT107" s="520"/>
      <c r="CU107" s="556"/>
      <c r="CV107" s="519">
        <f>SUM(BC107:CU107)</f>
        <v>1701373</v>
      </c>
      <c r="CW107" s="520"/>
      <c r="CX107" s="520"/>
      <c r="CY107" s="520"/>
      <c r="CZ107" s="520"/>
      <c r="DA107" s="520"/>
      <c r="DB107" s="520"/>
      <c r="DC107" s="520"/>
      <c r="DD107" s="556"/>
      <c r="DE107" s="291">
        <f>SUM(DE95:DM106)</f>
        <v>1177</v>
      </c>
      <c r="DF107" s="291"/>
      <c r="DG107" s="291"/>
      <c r="DH107" s="291"/>
      <c r="DI107" s="291"/>
      <c r="DJ107" s="291"/>
      <c r="DK107" s="291"/>
      <c r="DL107" s="291"/>
      <c r="DM107" s="291"/>
      <c r="DN107" s="291">
        <f>SUM(DN95:DV106)</f>
        <v>26724</v>
      </c>
      <c r="DO107" s="291"/>
      <c r="DP107" s="291"/>
      <c r="DQ107" s="291"/>
      <c r="DR107" s="291"/>
      <c r="DS107" s="291"/>
      <c r="DT107" s="291"/>
      <c r="DU107" s="291"/>
      <c r="DV107" s="291"/>
      <c r="DW107" s="291">
        <f>SUM(DW95:EE106)</f>
        <v>20657</v>
      </c>
      <c r="DX107" s="291"/>
      <c r="DY107" s="291"/>
      <c r="DZ107" s="291"/>
      <c r="EA107" s="291"/>
      <c r="EB107" s="291"/>
      <c r="EC107" s="291"/>
      <c r="ED107" s="291"/>
      <c r="EE107" s="581"/>
      <c r="EO107" s="1109"/>
    </row>
    <row r="108" spans="1:145" ht="15" customHeight="1" thickBot="1">
      <c r="A108" s="498"/>
      <c r="B108" s="499"/>
      <c r="C108" s="499"/>
      <c r="D108" s="499"/>
      <c r="E108" s="499"/>
      <c r="F108" s="500"/>
      <c r="G108" s="522"/>
      <c r="H108" s="523"/>
      <c r="I108" s="523"/>
      <c r="J108" s="523"/>
      <c r="K108" s="523"/>
      <c r="L108" s="523"/>
      <c r="M108" s="523"/>
      <c r="N108" s="523"/>
      <c r="O108" s="523"/>
      <c r="P108" s="523"/>
      <c r="Q108" s="523"/>
      <c r="R108" s="523"/>
      <c r="S108" s="523"/>
      <c r="T108" s="523"/>
      <c r="U108" s="523"/>
      <c r="V108" s="523"/>
      <c r="W108" s="523"/>
      <c r="X108" s="523"/>
      <c r="Y108" s="523"/>
      <c r="Z108" s="523"/>
      <c r="AA108" s="523"/>
      <c r="AB108" s="1110"/>
      <c r="AC108" s="1110"/>
      <c r="AD108" s="1110"/>
      <c r="AE108" s="1110"/>
      <c r="AF108" s="1110"/>
      <c r="AG108" s="1110"/>
      <c r="AH108" s="1110"/>
      <c r="AI108" s="1110"/>
      <c r="AJ108" s="1110"/>
    </row>
    <row r="109" spans="1:145" ht="15" customHeight="1">
      <c r="A109" s="498"/>
      <c r="B109" s="499"/>
      <c r="C109" s="499"/>
      <c r="D109" s="499"/>
      <c r="E109" s="499"/>
      <c r="F109" s="500"/>
      <c r="G109" s="143" t="s">
        <v>11</v>
      </c>
      <c r="H109" s="144"/>
      <c r="I109" s="144"/>
      <c r="J109" s="144"/>
      <c r="K109" s="144"/>
      <c r="L109" s="144"/>
      <c r="M109" s="144"/>
      <c r="N109" s="144"/>
      <c r="O109" s="144"/>
      <c r="P109" s="144"/>
      <c r="Q109" s="144"/>
      <c r="R109" s="144"/>
      <c r="S109" s="144"/>
      <c r="T109" s="144"/>
      <c r="U109" s="144"/>
      <c r="V109" s="144"/>
      <c r="W109" s="144"/>
      <c r="X109" s="144"/>
      <c r="Y109" s="144"/>
      <c r="Z109" s="144"/>
      <c r="AA109" s="488"/>
      <c r="AB109" s="1046">
        <v>1</v>
      </c>
      <c r="AC109" s="1047"/>
      <c r="AD109" s="1048"/>
      <c r="AE109" s="1049">
        <v>4</v>
      </c>
      <c r="AF109" s="1047"/>
      <c r="AG109" s="1048"/>
      <c r="AH109" s="1049">
        <v>2</v>
      </c>
      <c r="AI109" s="1047"/>
      <c r="AJ109" s="1050"/>
      <c r="AK109" s="328">
        <f>SUM(AK95:AS97)</f>
        <v>94895045</v>
      </c>
      <c r="AL109" s="329"/>
      <c r="AM109" s="329"/>
      <c r="AN109" s="329"/>
      <c r="AO109" s="329"/>
      <c r="AP109" s="329"/>
      <c r="AQ109" s="329"/>
      <c r="AR109" s="329"/>
      <c r="AS109" s="329"/>
      <c r="AT109" s="328">
        <f>SUM(AT95:BB97)</f>
        <v>5481311</v>
      </c>
      <c r="AU109" s="329"/>
      <c r="AV109" s="329"/>
      <c r="AW109" s="329"/>
      <c r="AX109" s="329"/>
      <c r="AY109" s="329"/>
      <c r="AZ109" s="329"/>
      <c r="BA109" s="329"/>
      <c r="BB109" s="329"/>
      <c r="BC109" s="537">
        <f>SUM(BC95:BK97)</f>
        <v>204058</v>
      </c>
      <c r="BD109" s="538"/>
      <c r="BE109" s="538"/>
      <c r="BF109" s="538"/>
      <c r="BG109" s="538"/>
      <c r="BH109" s="538"/>
      <c r="BI109" s="538"/>
      <c r="BJ109" s="538"/>
      <c r="BK109" s="580"/>
      <c r="BL109" s="537">
        <f>SUM(BL95:BT97)</f>
        <v>3124</v>
      </c>
      <c r="BM109" s="538"/>
      <c r="BN109" s="538"/>
      <c r="BO109" s="538"/>
      <c r="BP109" s="538"/>
      <c r="BQ109" s="538"/>
      <c r="BR109" s="538"/>
      <c r="BS109" s="538"/>
      <c r="BT109" s="580"/>
      <c r="BU109" s="537">
        <f>SUM(BU95:CC97)</f>
        <v>113262</v>
      </c>
      <c r="BV109" s="538"/>
      <c r="BW109" s="538"/>
      <c r="BX109" s="538"/>
      <c r="BY109" s="538"/>
      <c r="BZ109" s="538"/>
      <c r="CA109" s="538"/>
      <c r="CB109" s="538"/>
      <c r="CC109" s="580"/>
      <c r="CD109" s="537">
        <f>SUM(CD95:CL97)</f>
        <v>100139</v>
      </c>
      <c r="CE109" s="538"/>
      <c r="CF109" s="538"/>
      <c r="CG109" s="538"/>
      <c r="CH109" s="538"/>
      <c r="CI109" s="538"/>
      <c r="CJ109" s="538"/>
      <c r="CK109" s="538"/>
      <c r="CL109" s="580"/>
      <c r="CM109" s="537">
        <f>SUM(CM95:CU97)</f>
        <v>71</v>
      </c>
      <c r="CN109" s="538"/>
      <c r="CO109" s="538"/>
      <c r="CP109" s="538"/>
      <c r="CQ109" s="538"/>
      <c r="CR109" s="538"/>
      <c r="CS109" s="538"/>
      <c r="CT109" s="538"/>
      <c r="CU109" s="580"/>
      <c r="CV109" s="537">
        <f>SUM(BC109:CU109)</f>
        <v>420654</v>
      </c>
      <c r="CW109" s="538"/>
      <c r="CX109" s="538"/>
      <c r="CY109" s="538"/>
      <c r="CZ109" s="538"/>
      <c r="DA109" s="538"/>
      <c r="DB109" s="538"/>
      <c r="DC109" s="538"/>
      <c r="DD109" s="580"/>
      <c r="DE109" s="328">
        <f>SUM(DE95:DM97)</f>
        <v>1177</v>
      </c>
      <c r="DF109" s="328"/>
      <c r="DG109" s="328"/>
      <c r="DH109" s="328"/>
      <c r="DI109" s="328"/>
      <c r="DJ109" s="328"/>
      <c r="DK109" s="328"/>
      <c r="DL109" s="328"/>
      <c r="DM109" s="328"/>
      <c r="DN109" s="328">
        <f>SUM(DN95:DV97)</f>
        <v>6982</v>
      </c>
      <c r="DO109" s="328"/>
      <c r="DP109" s="328"/>
      <c r="DQ109" s="328"/>
      <c r="DR109" s="328"/>
      <c r="DS109" s="328"/>
      <c r="DT109" s="328"/>
      <c r="DU109" s="328"/>
      <c r="DV109" s="328"/>
      <c r="DW109" s="328">
        <f>SUM(DW95:EE97)</f>
        <v>3142</v>
      </c>
      <c r="DX109" s="328"/>
      <c r="DY109" s="328"/>
      <c r="DZ109" s="328"/>
      <c r="EA109" s="328"/>
      <c r="EB109" s="328"/>
      <c r="EC109" s="328"/>
      <c r="ED109" s="328"/>
      <c r="EE109" s="582"/>
      <c r="EO109" s="1109"/>
    </row>
    <row r="110" spans="1:145" ht="15" customHeight="1">
      <c r="A110" s="498"/>
      <c r="B110" s="499"/>
      <c r="C110" s="499"/>
      <c r="D110" s="499"/>
      <c r="E110" s="499"/>
      <c r="F110" s="500"/>
      <c r="G110" s="143" t="s">
        <v>12</v>
      </c>
      <c r="H110" s="144"/>
      <c r="I110" s="144"/>
      <c r="J110" s="144"/>
      <c r="K110" s="144"/>
      <c r="L110" s="144"/>
      <c r="M110" s="144"/>
      <c r="N110" s="144"/>
      <c r="O110" s="144"/>
      <c r="P110" s="144"/>
      <c r="Q110" s="144"/>
      <c r="R110" s="144"/>
      <c r="S110" s="144"/>
      <c r="T110" s="144"/>
      <c r="U110" s="144"/>
      <c r="V110" s="144"/>
      <c r="W110" s="144"/>
      <c r="X110" s="144"/>
      <c r="Y110" s="144"/>
      <c r="Z110" s="144"/>
      <c r="AA110" s="488"/>
      <c r="AB110" s="1051">
        <v>1</v>
      </c>
      <c r="AC110" s="1052"/>
      <c r="AD110" s="1053"/>
      <c r="AE110" s="1054">
        <v>5</v>
      </c>
      <c r="AF110" s="1052"/>
      <c r="AG110" s="1053"/>
      <c r="AH110" s="1054">
        <v>2</v>
      </c>
      <c r="AI110" s="1052"/>
      <c r="AJ110" s="1055"/>
      <c r="AK110" s="331">
        <f>SUM(AK98:AS101)</f>
        <v>198784658</v>
      </c>
      <c r="AL110" s="332"/>
      <c r="AM110" s="332"/>
      <c r="AN110" s="332"/>
      <c r="AO110" s="332"/>
      <c r="AP110" s="332"/>
      <c r="AQ110" s="332"/>
      <c r="AR110" s="332"/>
      <c r="AS110" s="332"/>
      <c r="AT110" s="331">
        <f>SUM(AT98:BB101)</f>
        <v>11834867</v>
      </c>
      <c r="AU110" s="332"/>
      <c r="AV110" s="332"/>
      <c r="AW110" s="332"/>
      <c r="AX110" s="332"/>
      <c r="AY110" s="332"/>
      <c r="AZ110" s="332"/>
      <c r="BA110" s="332"/>
      <c r="BB110" s="332"/>
      <c r="BC110" s="540">
        <f>SUM(BC98:BK101)</f>
        <v>89292</v>
      </c>
      <c r="BD110" s="543"/>
      <c r="BE110" s="543"/>
      <c r="BF110" s="543"/>
      <c r="BG110" s="543"/>
      <c r="BH110" s="543"/>
      <c r="BI110" s="543"/>
      <c r="BJ110" s="543"/>
      <c r="BK110" s="544"/>
      <c r="BL110" s="540">
        <f>SUM(BL98:BT101)</f>
        <v>6708</v>
      </c>
      <c r="BM110" s="543"/>
      <c r="BN110" s="543"/>
      <c r="BO110" s="543"/>
      <c r="BP110" s="543"/>
      <c r="BQ110" s="543"/>
      <c r="BR110" s="543"/>
      <c r="BS110" s="543"/>
      <c r="BT110" s="544"/>
      <c r="BU110" s="540">
        <f>SUM(BU98:CC101)</f>
        <v>213522</v>
      </c>
      <c r="BV110" s="543"/>
      <c r="BW110" s="543"/>
      <c r="BX110" s="543"/>
      <c r="BY110" s="543"/>
      <c r="BZ110" s="543"/>
      <c r="CA110" s="543"/>
      <c r="CB110" s="543"/>
      <c r="CC110" s="544"/>
      <c r="CD110" s="540">
        <f>SUM(CD98:CL101)</f>
        <v>565636</v>
      </c>
      <c r="CE110" s="543"/>
      <c r="CF110" s="543"/>
      <c r="CG110" s="543"/>
      <c r="CH110" s="543"/>
      <c r="CI110" s="543"/>
      <c r="CJ110" s="543"/>
      <c r="CK110" s="543"/>
      <c r="CL110" s="544"/>
      <c r="CM110" s="540">
        <f>SUM(CM98:CU101)</f>
        <v>348</v>
      </c>
      <c r="CN110" s="543"/>
      <c r="CO110" s="543"/>
      <c r="CP110" s="543"/>
      <c r="CQ110" s="543"/>
      <c r="CR110" s="543"/>
      <c r="CS110" s="543"/>
      <c r="CT110" s="543"/>
      <c r="CU110" s="544"/>
      <c r="CV110" s="540">
        <f>SUM(BC110:CU110)</f>
        <v>875506</v>
      </c>
      <c r="CW110" s="543"/>
      <c r="CX110" s="543"/>
      <c r="CY110" s="543"/>
      <c r="CZ110" s="543"/>
      <c r="DA110" s="543"/>
      <c r="DB110" s="543"/>
      <c r="DC110" s="543"/>
      <c r="DD110" s="544"/>
      <c r="DE110" s="331">
        <f>SUM(DE98:DM101)</f>
        <v>0</v>
      </c>
      <c r="DF110" s="331"/>
      <c r="DG110" s="331"/>
      <c r="DH110" s="331"/>
      <c r="DI110" s="331"/>
      <c r="DJ110" s="331"/>
      <c r="DK110" s="331"/>
      <c r="DL110" s="331"/>
      <c r="DM110" s="331"/>
      <c r="DN110" s="331">
        <f>SUM(DN98:DV101)</f>
        <v>10871</v>
      </c>
      <c r="DO110" s="331"/>
      <c r="DP110" s="331"/>
      <c r="DQ110" s="331"/>
      <c r="DR110" s="331"/>
      <c r="DS110" s="331"/>
      <c r="DT110" s="331"/>
      <c r="DU110" s="331"/>
      <c r="DV110" s="331"/>
      <c r="DW110" s="331">
        <f>SUM(DW98:EE101)</f>
        <v>8850</v>
      </c>
      <c r="DX110" s="331"/>
      <c r="DY110" s="331"/>
      <c r="DZ110" s="331"/>
      <c r="EA110" s="331"/>
      <c r="EB110" s="331"/>
      <c r="EC110" s="331"/>
      <c r="ED110" s="331"/>
      <c r="EE110" s="583"/>
      <c r="EO110" s="1109"/>
    </row>
    <row r="111" spans="1:145" ht="15" customHeight="1">
      <c r="A111" s="498"/>
      <c r="B111" s="499"/>
      <c r="C111" s="499"/>
      <c r="D111" s="499"/>
      <c r="E111" s="499"/>
      <c r="F111" s="500"/>
      <c r="G111" s="143" t="s">
        <v>9</v>
      </c>
      <c r="H111" s="144"/>
      <c r="I111" s="144"/>
      <c r="J111" s="144"/>
      <c r="K111" s="144"/>
      <c r="L111" s="144"/>
      <c r="M111" s="144"/>
      <c r="N111" s="144"/>
      <c r="O111" s="144"/>
      <c r="P111" s="144"/>
      <c r="Q111" s="144"/>
      <c r="R111" s="144"/>
      <c r="S111" s="144"/>
      <c r="T111" s="144"/>
      <c r="U111" s="144"/>
      <c r="V111" s="144"/>
      <c r="W111" s="144"/>
      <c r="X111" s="144"/>
      <c r="Y111" s="144"/>
      <c r="Z111" s="144"/>
      <c r="AA111" s="488"/>
      <c r="AB111" s="1051">
        <v>1</v>
      </c>
      <c r="AC111" s="1052"/>
      <c r="AD111" s="1053"/>
      <c r="AE111" s="1054">
        <v>6</v>
      </c>
      <c r="AF111" s="1052"/>
      <c r="AG111" s="1053"/>
      <c r="AH111" s="1054">
        <v>2</v>
      </c>
      <c r="AI111" s="1052"/>
      <c r="AJ111" s="1055"/>
      <c r="AK111" s="331">
        <f>AK102</f>
        <v>26032527</v>
      </c>
      <c r="AL111" s="332"/>
      <c r="AM111" s="332"/>
      <c r="AN111" s="332"/>
      <c r="AO111" s="332"/>
      <c r="AP111" s="332"/>
      <c r="AQ111" s="332"/>
      <c r="AR111" s="332"/>
      <c r="AS111" s="332"/>
      <c r="AT111" s="331">
        <f>AT102</f>
        <v>1539735</v>
      </c>
      <c r="AU111" s="332"/>
      <c r="AV111" s="332"/>
      <c r="AW111" s="332"/>
      <c r="AX111" s="332"/>
      <c r="AY111" s="332"/>
      <c r="AZ111" s="332"/>
      <c r="BA111" s="332"/>
      <c r="BB111" s="332"/>
      <c r="BC111" s="331">
        <f t="shared" ref="BC111" si="5">BC102</f>
        <v>4613</v>
      </c>
      <c r="BD111" s="332"/>
      <c r="BE111" s="332"/>
      <c r="BF111" s="332"/>
      <c r="BG111" s="332"/>
      <c r="BH111" s="332"/>
      <c r="BI111" s="332"/>
      <c r="BJ111" s="332"/>
      <c r="BK111" s="332"/>
      <c r="BL111" s="331">
        <f>BL102</f>
        <v>1954</v>
      </c>
      <c r="BM111" s="332"/>
      <c r="BN111" s="332"/>
      <c r="BO111" s="332"/>
      <c r="BP111" s="332"/>
      <c r="BQ111" s="332"/>
      <c r="BR111" s="332"/>
      <c r="BS111" s="332"/>
      <c r="BT111" s="332"/>
      <c r="BU111" s="331">
        <f>BU102</f>
        <v>0</v>
      </c>
      <c r="BV111" s="332"/>
      <c r="BW111" s="332"/>
      <c r="BX111" s="332"/>
      <c r="BY111" s="332"/>
      <c r="BZ111" s="332"/>
      <c r="CA111" s="332"/>
      <c r="CB111" s="332"/>
      <c r="CC111" s="332"/>
      <c r="CD111" s="331">
        <f>CD102</f>
        <v>115685</v>
      </c>
      <c r="CE111" s="332"/>
      <c r="CF111" s="332"/>
      <c r="CG111" s="332"/>
      <c r="CH111" s="332"/>
      <c r="CI111" s="332"/>
      <c r="CJ111" s="332"/>
      <c r="CK111" s="332"/>
      <c r="CL111" s="332"/>
      <c r="CM111" s="331">
        <f>CM102</f>
        <v>19</v>
      </c>
      <c r="CN111" s="332"/>
      <c r="CO111" s="332"/>
      <c r="CP111" s="332"/>
      <c r="CQ111" s="332"/>
      <c r="CR111" s="332"/>
      <c r="CS111" s="332"/>
      <c r="CT111" s="332"/>
      <c r="CU111" s="332"/>
      <c r="CV111" s="540">
        <f>SUM(BC111:CU111)</f>
        <v>122271</v>
      </c>
      <c r="CW111" s="543"/>
      <c r="CX111" s="543"/>
      <c r="CY111" s="543"/>
      <c r="CZ111" s="543"/>
      <c r="DA111" s="543"/>
      <c r="DB111" s="543"/>
      <c r="DC111" s="543"/>
      <c r="DD111" s="544"/>
      <c r="DE111" s="331">
        <f>DE102</f>
        <v>0</v>
      </c>
      <c r="DF111" s="331"/>
      <c r="DG111" s="331"/>
      <c r="DH111" s="331"/>
      <c r="DI111" s="331"/>
      <c r="DJ111" s="331"/>
      <c r="DK111" s="331"/>
      <c r="DL111" s="331"/>
      <c r="DM111" s="331"/>
      <c r="DN111" s="331">
        <f>DN102</f>
        <v>2068</v>
      </c>
      <c r="DO111" s="331"/>
      <c r="DP111" s="331"/>
      <c r="DQ111" s="331"/>
      <c r="DR111" s="331"/>
      <c r="DS111" s="331"/>
      <c r="DT111" s="331"/>
      <c r="DU111" s="331"/>
      <c r="DV111" s="331"/>
      <c r="DW111" s="331">
        <f>DW102</f>
        <v>1436</v>
      </c>
      <c r="DX111" s="331"/>
      <c r="DY111" s="331"/>
      <c r="DZ111" s="331"/>
      <c r="EA111" s="331"/>
      <c r="EB111" s="331"/>
      <c r="EC111" s="331"/>
      <c r="ED111" s="331"/>
      <c r="EE111" s="583"/>
      <c r="EO111" s="1109"/>
    </row>
    <row r="112" spans="1:145" ht="21.75" customHeight="1" thickBot="1">
      <c r="A112" s="546"/>
      <c r="B112" s="547"/>
      <c r="C112" s="547"/>
      <c r="D112" s="547"/>
      <c r="E112" s="547"/>
      <c r="F112" s="548"/>
      <c r="G112" s="143" t="s">
        <v>10</v>
      </c>
      <c r="H112" s="144"/>
      <c r="I112" s="144"/>
      <c r="J112" s="144"/>
      <c r="K112" s="144"/>
      <c r="L112" s="144"/>
      <c r="M112" s="144"/>
      <c r="N112" s="144"/>
      <c r="O112" s="144"/>
      <c r="P112" s="144"/>
      <c r="Q112" s="144"/>
      <c r="R112" s="144"/>
      <c r="S112" s="144"/>
      <c r="T112" s="144"/>
      <c r="U112" s="144"/>
      <c r="V112" s="144"/>
      <c r="W112" s="144"/>
      <c r="X112" s="144"/>
      <c r="Y112" s="144"/>
      <c r="Z112" s="144"/>
      <c r="AA112" s="488"/>
      <c r="AB112" s="1056">
        <v>1</v>
      </c>
      <c r="AC112" s="1057"/>
      <c r="AD112" s="1058"/>
      <c r="AE112" s="1059">
        <v>7</v>
      </c>
      <c r="AF112" s="1057"/>
      <c r="AG112" s="1058"/>
      <c r="AH112" s="1059">
        <v>2</v>
      </c>
      <c r="AI112" s="1057"/>
      <c r="AJ112" s="1060"/>
      <c r="AK112" s="291">
        <f>SUM(AK103:AS106)</f>
        <v>58475652</v>
      </c>
      <c r="AL112" s="292"/>
      <c r="AM112" s="292"/>
      <c r="AN112" s="292"/>
      <c r="AO112" s="292"/>
      <c r="AP112" s="292"/>
      <c r="AQ112" s="292"/>
      <c r="AR112" s="292"/>
      <c r="AS112" s="292"/>
      <c r="AT112" s="291">
        <f>SUM(AT103:BB106)</f>
        <v>3302656</v>
      </c>
      <c r="AU112" s="292"/>
      <c r="AV112" s="292"/>
      <c r="AW112" s="292"/>
      <c r="AX112" s="292"/>
      <c r="AY112" s="292"/>
      <c r="AZ112" s="292"/>
      <c r="BA112" s="292"/>
      <c r="BB112" s="292"/>
      <c r="BC112" s="291">
        <f>SUM(BC103:BK106)</f>
        <v>3131</v>
      </c>
      <c r="BD112" s="292"/>
      <c r="BE112" s="292"/>
      <c r="BF112" s="292"/>
      <c r="BG112" s="292"/>
      <c r="BH112" s="292"/>
      <c r="BI112" s="292"/>
      <c r="BJ112" s="292"/>
      <c r="BK112" s="292"/>
      <c r="BL112" s="291">
        <f>SUM(BL103:BT106)</f>
        <v>11146</v>
      </c>
      <c r="BM112" s="292"/>
      <c r="BN112" s="292"/>
      <c r="BO112" s="292"/>
      <c r="BP112" s="292"/>
      <c r="BQ112" s="292"/>
      <c r="BR112" s="292"/>
      <c r="BS112" s="292"/>
      <c r="BT112" s="292"/>
      <c r="BU112" s="291">
        <f t="shared" ref="BU112" si="6">SUM(BU103:CC106)</f>
        <v>0</v>
      </c>
      <c r="BV112" s="292"/>
      <c r="BW112" s="292"/>
      <c r="BX112" s="292"/>
      <c r="BY112" s="292"/>
      <c r="BZ112" s="292"/>
      <c r="CA112" s="292"/>
      <c r="CB112" s="292"/>
      <c r="CC112" s="292"/>
      <c r="CD112" s="291">
        <f t="shared" ref="CD112" si="7">SUM(CD103:CL106)</f>
        <v>268638</v>
      </c>
      <c r="CE112" s="292"/>
      <c r="CF112" s="292"/>
      <c r="CG112" s="292"/>
      <c r="CH112" s="292"/>
      <c r="CI112" s="292"/>
      <c r="CJ112" s="292"/>
      <c r="CK112" s="292"/>
      <c r="CL112" s="292"/>
      <c r="CM112" s="291">
        <f>SUM(CM103:CU106)</f>
        <v>27</v>
      </c>
      <c r="CN112" s="292"/>
      <c r="CO112" s="292"/>
      <c r="CP112" s="292"/>
      <c r="CQ112" s="292"/>
      <c r="CR112" s="292"/>
      <c r="CS112" s="292"/>
      <c r="CT112" s="292"/>
      <c r="CU112" s="292"/>
      <c r="CV112" s="519">
        <f>SUM(BC112:CU112)</f>
        <v>282942</v>
      </c>
      <c r="CW112" s="520"/>
      <c r="CX112" s="520"/>
      <c r="CY112" s="520"/>
      <c r="CZ112" s="520"/>
      <c r="DA112" s="520"/>
      <c r="DB112" s="520"/>
      <c r="DC112" s="520"/>
      <c r="DD112" s="556"/>
      <c r="DE112" s="291">
        <f>SUM(DE103:DM106)</f>
        <v>0</v>
      </c>
      <c r="DF112" s="291"/>
      <c r="DG112" s="291"/>
      <c r="DH112" s="291"/>
      <c r="DI112" s="291"/>
      <c r="DJ112" s="291"/>
      <c r="DK112" s="291"/>
      <c r="DL112" s="291"/>
      <c r="DM112" s="291"/>
      <c r="DN112" s="291">
        <f>SUM(DN103:DV106)</f>
        <v>6803</v>
      </c>
      <c r="DO112" s="291"/>
      <c r="DP112" s="291"/>
      <c r="DQ112" s="291"/>
      <c r="DR112" s="291"/>
      <c r="DS112" s="291"/>
      <c r="DT112" s="291"/>
      <c r="DU112" s="291"/>
      <c r="DV112" s="291"/>
      <c r="DW112" s="291">
        <f>SUM(DW103:EE106)</f>
        <v>7229</v>
      </c>
      <c r="DX112" s="291"/>
      <c r="DY112" s="291"/>
      <c r="DZ112" s="291"/>
      <c r="EA112" s="291"/>
      <c r="EB112" s="291"/>
      <c r="EC112" s="291"/>
      <c r="ED112" s="291"/>
      <c r="EE112" s="581"/>
      <c r="EO112" s="1109"/>
    </row>
    <row r="113" spans="1:145" ht="15" customHeight="1" thickBot="1">
      <c r="AB113" s="1061"/>
      <c r="AC113" s="1061"/>
      <c r="AD113" s="1061"/>
      <c r="AE113" s="1061"/>
      <c r="AF113" s="1061"/>
      <c r="AG113" s="1061"/>
      <c r="AH113" s="1061"/>
      <c r="AI113" s="1061"/>
      <c r="AJ113" s="1061"/>
    </row>
    <row r="114" spans="1:145" ht="15" customHeight="1">
      <c r="A114" s="442" t="s">
        <v>4424</v>
      </c>
      <c r="B114" s="443"/>
      <c r="C114" s="443"/>
      <c r="D114" s="443"/>
      <c r="E114" s="443"/>
      <c r="F114" s="444"/>
      <c r="G114" s="143" t="s">
        <v>749</v>
      </c>
      <c r="H114" s="144"/>
      <c r="I114" s="144"/>
      <c r="J114" s="144"/>
      <c r="K114" s="144"/>
      <c r="L114" s="144"/>
      <c r="M114" s="144"/>
      <c r="N114" s="144"/>
      <c r="O114" s="144"/>
      <c r="P114" s="144"/>
      <c r="Q114" s="144"/>
      <c r="R114" s="144"/>
      <c r="S114" s="144"/>
      <c r="T114" s="144"/>
      <c r="U114" s="144"/>
      <c r="V114" s="144"/>
      <c r="W114" s="144"/>
      <c r="X114" s="144"/>
      <c r="Y114" s="144"/>
      <c r="Z114" s="144"/>
      <c r="AA114" s="488"/>
      <c r="AB114" s="1046">
        <v>1</v>
      </c>
      <c r="AC114" s="1047"/>
      <c r="AD114" s="1048"/>
      <c r="AE114" s="1049">
        <v>8</v>
      </c>
      <c r="AF114" s="1047"/>
      <c r="AG114" s="1048"/>
      <c r="AH114" s="1049">
        <v>2</v>
      </c>
      <c r="AI114" s="1047"/>
      <c r="AJ114" s="1050"/>
      <c r="AK114" s="328">
        <f>SUM(表05!DK32,表06!DK32,表07!DK32,表09!DK32,表11!AK110)</f>
        <v>293659974</v>
      </c>
      <c r="AL114" s="329"/>
      <c r="AM114" s="329"/>
      <c r="AN114" s="329"/>
      <c r="AO114" s="329"/>
      <c r="AP114" s="329"/>
      <c r="AQ114" s="329"/>
      <c r="AR114" s="329"/>
      <c r="AS114" s="329"/>
      <c r="AT114" s="328">
        <f>SUM(表05!AK71,表06!AK71,表07!AK71,表09!AK71,表11!AT110)</f>
        <v>11541444</v>
      </c>
      <c r="AU114" s="329"/>
      <c r="AV114" s="329"/>
      <c r="AW114" s="329"/>
      <c r="AX114" s="329"/>
      <c r="AY114" s="329"/>
      <c r="AZ114" s="329"/>
      <c r="BA114" s="329"/>
      <c r="BB114" s="329"/>
      <c r="BC114" s="537">
        <f>SUM(表05!AT71,表06!AT71,表07!AT71,表09!AT71,表11!BC110)</f>
        <v>195547</v>
      </c>
      <c r="BD114" s="538"/>
      <c r="BE114" s="538"/>
      <c r="BF114" s="538"/>
      <c r="BG114" s="538"/>
      <c r="BH114" s="538"/>
      <c r="BI114" s="538"/>
      <c r="BJ114" s="538"/>
      <c r="BK114" s="580"/>
      <c r="BL114" s="537">
        <f>SUM(表05!BC71,表06!BC71,表07!BC71,表09!BC71,表11!BL110)</f>
        <v>7258</v>
      </c>
      <c r="BM114" s="538"/>
      <c r="BN114" s="538"/>
      <c r="BO114" s="538"/>
      <c r="BP114" s="538"/>
      <c r="BQ114" s="538"/>
      <c r="BR114" s="538"/>
      <c r="BS114" s="538"/>
      <c r="BT114" s="580"/>
      <c r="BU114" s="537">
        <f>SUM(表05!BL71,表06!BL71,表07!BL71,表09!BL71,表11!BU110)</f>
        <v>217856</v>
      </c>
      <c r="BV114" s="538"/>
      <c r="BW114" s="538"/>
      <c r="BX114" s="538"/>
      <c r="BY114" s="538"/>
      <c r="BZ114" s="538"/>
      <c r="CA114" s="538"/>
      <c r="CB114" s="538"/>
      <c r="CC114" s="580"/>
      <c r="CD114" s="537">
        <f>SUM(表05!BU71,表06!BU71,表07!BU71,表09!BU71,表11!CD110)</f>
        <v>443789</v>
      </c>
      <c r="CE114" s="538"/>
      <c r="CF114" s="538"/>
      <c r="CG114" s="538"/>
      <c r="CH114" s="538"/>
      <c r="CI114" s="538"/>
      <c r="CJ114" s="538"/>
      <c r="CK114" s="538"/>
      <c r="CL114" s="580"/>
      <c r="CM114" s="537">
        <f>SUM(表05!CD71,表06!CD71,表07!CD71,表09!CD71,表11!CM110)</f>
        <v>322</v>
      </c>
      <c r="CN114" s="538"/>
      <c r="CO114" s="538"/>
      <c r="CP114" s="538"/>
      <c r="CQ114" s="538"/>
      <c r="CR114" s="538"/>
      <c r="CS114" s="538"/>
      <c r="CT114" s="538"/>
      <c r="CU114" s="580"/>
      <c r="CV114" s="537">
        <f>SUM(BC114:CU114)</f>
        <v>864772</v>
      </c>
      <c r="CW114" s="538"/>
      <c r="CX114" s="538"/>
      <c r="CY114" s="538"/>
      <c r="CZ114" s="538"/>
      <c r="DA114" s="538"/>
      <c r="DB114" s="538"/>
      <c r="DC114" s="538"/>
      <c r="DD114" s="580"/>
      <c r="DE114" s="328">
        <f>SUM(表05!CV71,表06!CV71,表07!CV71,表09!CV71,表11!DE110)</f>
        <v>784</v>
      </c>
      <c r="DF114" s="328"/>
      <c r="DG114" s="328"/>
      <c r="DH114" s="328"/>
      <c r="DI114" s="328"/>
      <c r="DJ114" s="328"/>
      <c r="DK114" s="328"/>
      <c r="DL114" s="328"/>
      <c r="DM114" s="328"/>
      <c r="DN114" s="328">
        <f>SUM(表05!DE71,表06!DE71,表07!DE71,表09!DE71,表11!DN110)</f>
        <v>11721</v>
      </c>
      <c r="DO114" s="328"/>
      <c r="DP114" s="328"/>
      <c r="DQ114" s="328"/>
      <c r="DR114" s="328"/>
      <c r="DS114" s="328"/>
      <c r="DT114" s="328"/>
      <c r="DU114" s="328"/>
      <c r="DV114" s="328"/>
      <c r="DW114" s="328">
        <f>SUM(表05!DN71,表06!DN71,表07!DN71,表09!DN71,表11!DW110)</f>
        <v>7802</v>
      </c>
      <c r="DX114" s="328"/>
      <c r="DY114" s="328"/>
      <c r="DZ114" s="328"/>
      <c r="EA114" s="328"/>
      <c r="EB114" s="328"/>
      <c r="EC114" s="328"/>
      <c r="ED114" s="328"/>
      <c r="EE114" s="582"/>
      <c r="EO114" s="1109"/>
    </row>
    <row r="115" spans="1:145" ht="15" customHeight="1">
      <c r="A115" s="560"/>
      <c r="B115" s="561"/>
      <c r="C115" s="561"/>
      <c r="D115" s="561"/>
      <c r="E115" s="561"/>
      <c r="F115" s="562"/>
      <c r="G115" s="563" t="s">
        <v>282</v>
      </c>
      <c r="H115" s="564"/>
      <c r="I115" s="564"/>
      <c r="J115" s="564"/>
      <c r="K115" s="564"/>
      <c r="L115" s="564"/>
      <c r="M115" s="564"/>
      <c r="N115" s="564"/>
      <c r="O115" s="564"/>
      <c r="P115" s="564"/>
      <c r="Q115" s="564"/>
      <c r="R115" s="564"/>
      <c r="S115" s="564"/>
      <c r="T115" s="564"/>
      <c r="U115" s="564"/>
      <c r="V115" s="564"/>
      <c r="W115" s="564"/>
      <c r="X115" s="564"/>
      <c r="Y115" s="564"/>
      <c r="Z115" s="564"/>
      <c r="AA115" s="565"/>
      <c r="AB115" s="1051">
        <v>1</v>
      </c>
      <c r="AC115" s="1052"/>
      <c r="AD115" s="1053"/>
      <c r="AE115" s="1054">
        <v>9</v>
      </c>
      <c r="AF115" s="1052"/>
      <c r="AG115" s="1053"/>
      <c r="AH115" s="1054">
        <v>2</v>
      </c>
      <c r="AI115" s="1052"/>
      <c r="AJ115" s="1055"/>
      <c r="AK115" s="331">
        <f>SUM(表05!DK33,表06!DK33,表07!DK33,表09!DK33,表11!AK111)</f>
        <v>26032527</v>
      </c>
      <c r="AL115" s="332"/>
      <c r="AM115" s="332"/>
      <c r="AN115" s="332"/>
      <c r="AO115" s="332"/>
      <c r="AP115" s="332"/>
      <c r="AQ115" s="332"/>
      <c r="AR115" s="332"/>
      <c r="AS115" s="332"/>
      <c r="AT115" s="540">
        <f>SUM(表05!AK72,表06!AK72,表07!AK72,表09!AK72,表11!AT111)</f>
        <v>1026445</v>
      </c>
      <c r="AU115" s="543"/>
      <c r="AV115" s="543"/>
      <c r="AW115" s="543"/>
      <c r="AX115" s="543"/>
      <c r="AY115" s="543"/>
      <c r="AZ115" s="543"/>
      <c r="BA115" s="543"/>
      <c r="BB115" s="544"/>
      <c r="BC115" s="540">
        <f>SUM(表05!AT72,表06!AT72,表07!AT72,表09!AT72,表11!BC111)</f>
        <v>3077</v>
      </c>
      <c r="BD115" s="543"/>
      <c r="BE115" s="543"/>
      <c r="BF115" s="543"/>
      <c r="BG115" s="543"/>
      <c r="BH115" s="543"/>
      <c r="BI115" s="543"/>
      <c r="BJ115" s="543"/>
      <c r="BK115" s="544"/>
      <c r="BL115" s="540">
        <f>SUM(表05!BC72,表06!BC72,表07!BC72,表09!BC72,表11!BL111)</f>
        <v>1465</v>
      </c>
      <c r="BM115" s="543"/>
      <c r="BN115" s="543"/>
      <c r="BO115" s="543"/>
      <c r="BP115" s="543"/>
      <c r="BQ115" s="543"/>
      <c r="BR115" s="543"/>
      <c r="BS115" s="543"/>
      <c r="BT115" s="544"/>
      <c r="BU115" s="540">
        <f>SUM(表05!BL72,表06!BL72,表07!BL72,表09!BL72,表11!BU111)</f>
        <v>0</v>
      </c>
      <c r="BV115" s="543"/>
      <c r="BW115" s="543"/>
      <c r="BX115" s="543"/>
      <c r="BY115" s="543"/>
      <c r="BZ115" s="543"/>
      <c r="CA115" s="543"/>
      <c r="CB115" s="543"/>
      <c r="CC115" s="544"/>
      <c r="CD115" s="540">
        <f>SUM(表05!BU72,表06!BU72,表07!BU72,表09!BU72,表11!CD111)</f>
        <v>77123</v>
      </c>
      <c r="CE115" s="543"/>
      <c r="CF115" s="543"/>
      <c r="CG115" s="543"/>
      <c r="CH115" s="543"/>
      <c r="CI115" s="543"/>
      <c r="CJ115" s="543"/>
      <c r="CK115" s="543"/>
      <c r="CL115" s="544"/>
      <c r="CM115" s="540">
        <f>SUM(表05!CD72,表06!CD72,表07!CD72,表09!CD72,表11!CM111)</f>
        <v>19</v>
      </c>
      <c r="CN115" s="543"/>
      <c r="CO115" s="543"/>
      <c r="CP115" s="543"/>
      <c r="CQ115" s="543"/>
      <c r="CR115" s="543"/>
      <c r="CS115" s="543"/>
      <c r="CT115" s="543"/>
      <c r="CU115" s="544"/>
      <c r="CV115" s="540">
        <f t="shared" ref="CV115:CV117" si="8">SUM(BC115:CU115)</f>
        <v>81684</v>
      </c>
      <c r="CW115" s="543"/>
      <c r="CX115" s="543"/>
      <c r="CY115" s="543"/>
      <c r="CZ115" s="543"/>
      <c r="DA115" s="543"/>
      <c r="DB115" s="543"/>
      <c r="DC115" s="543"/>
      <c r="DD115" s="544"/>
      <c r="DE115" s="540">
        <f>SUM(表05!CV72,表06!CV72,表07!CV72,表09!CV72,表11!DE111)</f>
        <v>0</v>
      </c>
      <c r="DF115" s="543"/>
      <c r="DG115" s="543"/>
      <c r="DH115" s="543"/>
      <c r="DI115" s="543"/>
      <c r="DJ115" s="543"/>
      <c r="DK115" s="543"/>
      <c r="DL115" s="543"/>
      <c r="DM115" s="544"/>
      <c r="DN115" s="540">
        <f>SUM(表05!DE72,表06!DE72,表07!DE72,表09!DE72,表11!DN111)</f>
        <v>1380</v>
      </c>
      <c r="DO115" s="543"/>
      <c r="DP115" s="543"/>
      <c r="DQ115" s="543"/>
      <c r="DR115" s="543"/>
      <c r="DS115" s="543"/>
      <c r="DT115" s="543"/>
      <c r="DU115" s="543"/>
      <c r="DV115" s="544"/>
      <c r="DW115" s="540">
        <f>SUM(表05!DN72,表06!DN72,表07!DN72,表09!DN72,表11!DW111)</f>
        <v>957</v>
      </c>
      <c r="DX115" s="543"/>
      <c r="DY115" s="543"/>
      <c r="DZ115" s="543"/>
      <c r="EA115" s="543"/>
      <c r="EB115" s="543"/>
      <c r="EC115" s="543"/>
      <c r="ED115" s="543"/>
      <c r="EE115" s="545"/>
      <c r="EO115" s="1109"/>
    </row>
    <row r="116" spans="1:145" ht="15" customHeight="1">
      <c r="A116" s="560"/>
      <c r="B116" s="561"/>
      <c r="C116" s="561"/>
      <c r="D116" s="561"/>
      <c r="E116" s="561"/>
      <c r="F116" s="562"/>
      <c r="G116" s="563" t="s">
        <v>4414</v>
      </c>
      <c r="H116" s="564"/>
      <c r="I116" s="564"/>
      <c r="J116" s="564"/>
      <c r="K116" s="564"/>
      <c r="L116" s="564"/>
      <c r="M116" s="564"/>
      <c r="N116" s="564"/>
      <c r="O116" s="564"/>
      <c r="P116" s="564"/>
      <c r="Q116" s="564"/>
      <c r="R116" s="564"/>
      <c r="S116" s="564"/>
      <c r="T116" s="564"/>
      <c r="U116" s="564"/>
      <c r="V116" s="564"/>
      <c r="W116" s="564"/>
      <c r="X116" s="564"/>
      <c r="Y116" s="564"/>
      <c r="Z116" s="564"/>
      <c r="AA116" s="565"/>
      <c r="AB116" s="1051">
        <v>2</v>
      </c>
      <c r="AC116" s="1052"/>
      <c r="AD116" s="1053"/>
      <c r="AE116" s="1054">
        <v>0</v>
      </c>
      <c r="AF116" s="1052"/>
      <c r="AG116" s="1053"/>
      <c r="AH116" s="1054">
        <v>2</v>
      </c>
      <c r="AI116" s="1052"/>
      <c r="AJ116" s="1055"/>
      <c r="AK116" s="331">
        <f>SUM(表05!DK34,表06!DK34,表07!DK34,表09!DK34,表11!AK112)</f>
        <v>28154926</v>
      </c>
      <c r="AL116" s="332"/>
      <c r="AM116" s="332"/>
      <c r="AN116" s="332"/>
      <c r="AO116" s="332"/>
      <c r="AP116" s="332"/>
      <c r="AQ116" s="332"/>
      <c r="AR116" s="332"/>
      <c r="AS116" s="332"/>
      <c r="AT116" s="540">
        <f>SUM(表05!AK73,表06!AK73,表07!AK73,表09!AK73,表11!AT112)</f>
        <v>1087970</v>
      </c>
      <c r="AU116" s="543"/>
      <c r="AV116" s="543"/>
      <c r="AW116" s="543"/>
      <c r="AX116" s="543"/>
      <c r="AY116" s="543"/>
      <c r="AZ116" s="543"/>
      <c r="BA116" s="543"/>
      <c r="BB116" s="544"/>
      <c r="BC116" s="540">
        <f>SUM(表05!AT73,表06!AT73,表07!AT73,表09!AT73,表11!BC112)</f>
        <v>1961</v>
      </c>
      <c r="BD116" s="543"/>
      <c r="BE116" s="543"/>
      <c r="BF116" s="543"/>
      <c r="BG116" s="543"/>
      <c r="BH116" s="543"/>
      <c r="BI116" s="543"/>
      <c r="BJ116" s="543"/>
      <c r="BK116" s="544"/>
      <c r="BL116" s="540">
        <f>SUM(表05!BC73,表06!BC73,表07!BC73,表09!BC73,表11!BL112)</f>
        <v>2288</v>
      </c>
      <c r="BM116" s="543"/>
      <c r="BN116" s="543"/>
      <c r="BO116" s="543"/>
      <c r="BP116" s="543"/>
      <c r="BQ116" s="543"/>
      <c r="BR116" s="543"/>
      <c r="BS116" s="543"/>
      <c r="BT116" s="544"/>
      <c r="BU116" s="540">
        <f>SUM(表05!BL73,表06!BL73,表07!BL73,表09!BL73,表11!BU112)</f>
        <v>0</v>
      </c>
      <c r="BV116" s="543"/>
      <c r="BW116" s="543"/>
      <c r="BX116" s="543"/>
      <c r="BY116" s="543"/>
      <c r="BZ116" s="543"/>
      <c r="CA116" s="543"/>
      <c r="CB116" s="543"/>
      <c r="CC116" s="544"/>
      <c r="CD116" s="540">
        <f>SUM(表05!BU73,表06!BU73,表07!BU73,表09!BU73,表11!CD112)</f>
        <v>88502</v>
      </c>
      <c r="CE116" s="543"/>
      <c r="CF116" s="543"/>
      <c r="CG116" s="543"/>
      <c r="CH116" s="543"/>
      <c r="CI116" s="543"/>
      <c r="CJ116" s="543"/>
      <c r="CK116" s="543"/>
      <c r="CL116" s="544"/>
      <c r="CM116" s="540">
        <f>SUM(表05!CD73,表06!CD73,表07!CD73,表09!CD73,表11!CM112)</f>
        <v>4</v>
      </c>
      <c r="CN116" s="543"/>
      <c r="CO116" s="543"/>
      <c r="CP116" s="543"/>
      <c r="CQ116" s="543"/>
      <c r="CR116" s="543"/>
      <c r="CS116" s="543"/>
      <c r="CT116" s="543"/>
      <c r="CU116" s="544"/>
      <c r="CV116" s="540">
        <f t="shared" si="8"/>
        <v>92755</v>
      </c>
      <c r="CW116" s="543"/>
      <c r="CX116" s="543"/>
      <c r="CY116" s="543"/>
      <c r="CZ116" s="543"/>
      <c r="DA116" s="543"/>
      <c r="DB116" s="543"/>
      <c r="DC116" s="543"/>
      <c r="DD116" s="544"/>
      <c r="DE116" s="540">
        <f>SUM(表05!CV73,表06!CV73,表07!CV73,表09!CV73,表11!DE112)</f>
        <v>0</v>
      </c>
      <c r="DF116" s="543"/>
      <c r="DG116" s="543"/>
      <c r="DH116" s="543"/>
      <c r="DI116" s="543"/>
      <c r="DJ116" s="543"/>
      <c r="DK116" s="543"/>
      <c r="DL116" s="543"/>
      <c r="DM116" s="544"/>
      <c r="DN116" s="540">
        <f>SUM(表05!DE73,表06!DE73,表07!DE73,表09!DE73,表11!DN112)</f>
        <v>2555</v>
      </c>
      <c r="DO116" s="543"/>
      <c r="DP116" s="543"/>
      <c r="DQ116" s="543"/>
      <c r="DR116" s="543"/>
      <c r="DS116" s="543"/>
      <c r="DT116" s="543"/>
      <c r="DU116" s="543"/>
      <c r="DV116" s="544"/>
      <c r="DW116" s="540">
        <f>SUM(表05!DN73,表06!DN73,表07!DN73,表09!DN73,表11!DW112)</f>
        <v>3012</v>
      </c>
      <c r="DX116" s="543"/>
      <c r="DY116" s="543"/>
      <c r="DZ116" s="543"/>
      <c r="EA116" s="543"/>
      <c r="EB116" s="543"/>
      <c r="EC116" s="543"/>
      <c r="ED116" s="543"/>
      <c r="EE116" s="545"/>
      <c r="EO116" s="1109"/>
    </row>
    <row r="117" spans="1:145" ht="15" customHeight="1">
      <c r="A117" s="560"/>
      <c r="B117" s="561"/>
      <c r="C117" s="561"/>
      <c r="D117" s="561"/>
      <c r="E117" s="561"/>
      <c r="F117" s="562"/>
      <c r="G117" s="563" t="s">
        <v>4416</v>
      </c>
      <c r="H117" s="564"/>
      <c r="I117" s="564"/>
      <c r="J117" s="564"/>
      <c r="K117" s="564"/>
      <c r="L117" s="564"/>
      <c r="M117" s="564"/>
      <c r="N117" s="564"/>
      <c r="O117" s="564"/>
      <c r="P117" s="564"/>
      <c r="Q117" s="564"/>
      <c r="R117" s="564"/>
      <c r="S117" s="564"/>
      <c r="T117" s="564"/>
      <c r="U117" s="564"/>
      <c r="V117" s="564"/>
      <c r="W117" s="564"/>
      <c r="X117" s="564"/>
      <c r="Y117" s="564"/>
      <c r="Z117" s="564"/>
      <c r="AA117" s="565"/>
      <c r="AB117" s="1051">
        <v>2</v>
      </c>
      <c r="AC117" s="1052"/>
      <c r="AD117" s="1053"/>
      <c r="AE117" s="1054">
        <v>1</v>
      </c>
      <c r="AF117" s="1052"/>
      <c r="AG117" s="1053"/>
      <c r="AH117" s="1054">
        <v>2</v>
      </c>
      <c r="AI117" s="1052"/>
      <c r="AJ117" s="1055"/>
      <c r="AK117" s="331">
        <f>SUM(表05!DK35,表06!DK35,表07!DK35,表09!DK35,表11!AK113)</f>
        <v>16076353</v>
      </c>
      <c r="AL117" s="332"/>
      <c r="AM117" s="332"/>
      <c r="AN117" s="332"/>
      <c r="AO117" s="332"/>
      <c r="AP117" s="332"/>
      <c r="AQ117" s="332"/>
      <c r="AR117" s="332"/>
      <c r="AS117" s="332"/>
      <c r="AT117" s="540">
        <f>SUM(表05!AK74,表06!AK74,表07!AK74,表09!AK74,表11!AT113)</f>
        <v>631059</v>
      </c>
      <c r="AU117" s="543"/>
      <c r="AV117" s="543"/>
      <c r="AW117" s="543"/>
      <c r="AX117" s="543"/>
      <c r="AY117" s="543"/>
      <c r="AZ117" s="543"/>
      <c r="BA117" s="543"/>
      <c r="BB117" s="544"/>
      <c r="BC117" s="540">
        <f>SUM(表05!AT74,表06!AT74,表07!AT74,表09!AT74,表11!BC113)</f>
        <v>124</v>
      </c>
      <c r="BD117" s="543"/>
      <c r="BE117" s="543"/>
      <c r="BF117" s="543"/>
      <c r="BG117" s="543"/>
      <c r="BH117" s="543"/>
      <c r="BI117" s="543"/>
      <c r="BJ117" s="543"/>
      <c r="BK117" s="544"/>
      <c r="BL117" s="540">
        <f>SUM(表05!BC74,表06!BC74,表07!BC74,表09!BC74,表11!BL113)</f>
        <v>1360</v>
      </c>
      <c r="BM117" s="543"/>
      <c r="BN117" s="543"/>
      <c r="BO117" s="543"/>
      <c r="BP117" s="543"/>
      <c r="BQ117" s="543"/>
      <c r="BR117" s="543"/>
      <c r="BS117" s="543"/>
      <c r="BT117" s="544"/>
      <c r="BU117" s="540">
        <f>SUM(表05!BL74,表06!BL74,表07!BL74,表09!BL74,表11!BU113)</f>
        <v>0</v>
      </c>
      <c r="BV117" s="543"/>
      <c r="BW117" s="543"/>
      <c r="BX117" s="543"/>
      <c r="BY117" s="543"/>
      <c r="BZ117" s="543"/>
      <c r="CA117" s="543"/>
      <c r="CB117" s="543"/>
      <c r="CC117" s="544"/>
      <c r="CD117" s="540">
        <f>SUM(表05!BU74,表06!BU74,表07!BU74,表09!BU74,表11!CD113)</f>
        <v>55621</v>
      </c>
      <c r="CE117" s="543"/>
      <c r="CF117" s="543"/>
      <c r="CG117" s="543"/>
      <c r="CH117" s="543"/>
      <c r="CI117" s="543"/>
      <c r="CJ117" s="543"/>
      <c r="CK117" s="543"/>
      <c r="CL117" s="544"/>
      <c r="CM117" s="540">
        <f>SUM(表05!CD74,表06!CD74,表07!CD74,表09!CD74,表11!CM113)</f>
        <v>128</v>
      </c>
      <c r="CN117" s="543"/>
      <c r="CO117" s="543"/>
      <c r="CP117" s="543"/>
      <c r="CQ117" s="543"/>
      <c r="CR117" s="543"/>
      <c r="CS117" s="543"/>
      <c r="CT117" s="543"/>
      <c r="CU117" s="544"/>
      <c r="CV117" s="540">
        <f t="shared" si="8"/>
        <v>57233</v>
      </c>
      <c r="CW117" s="543"/>
      <c r="CX117" s="543"/>
      <c r="CY117" s="543"/>
      <c r="CZ117" s="543"/>
      <c r="DA117" s="543"/>
      <c r="DB117" s="543"/>
      <c r="DC117" s="543"/>
      <c r="DD117" s="544"/>
      <c r="DE117" s="540">
        <f>SUM(表05!CV74,表06!CV74,表07!CV74,表09!CV74,表11!DE113)</f>
        <v>0</v>
      </c>
      <c r="DF117" s="543"/>
      <c r="DG117" s="543"/>
      <c r="DH117" s="543"/>
      <c r="DI117" s="543"/>
      <c r="DJ117" s="543"/>
      <c r="DK117" s="543"/>
      <c r="DL117" s="543"/>
      <c r="DM117" s="544"/>
      <c r="DN117" s="540">
        <f>SUM(表05!DE74,表06!DE74,表07!DE74,表09!DE74,表11!DN113)</f>
        <v>1493</v>
      </c>
      <c r="DO117" s="543"/>
      <c r="DP117" s="543"/>
      <c r="DQ117" s="543"/>
      <c r="DR117" s="543"/>
      <c r="DS117" s="543"/>
      <c r="DT117" s="543"/>
      <c r="DU117" s="543"/>
      <c r="DV117" s="544"/>
      <c r="DW117" s="540">
        <f>SUM(表05!DN74,表06!DN74,表07!DN74,表09!DN74,表11!DW113)</f>
        <v>878</v>
      </c>
      <c r="DX117" s="543"/>
      <c r="DY117" s="543"/>
      <c r="DZ117" s="543"/>
      <c r="EA117" s="543"/>
      <c r="EB117" s="543"/>
      <c r="EC117" s="543"/>
      <c r="ED117" s="543"/>
      <c r="EE117" s="545"/>
      <c r="EO117" s="1109"/>
    </row>
    <row r="118" spans="1:145" ht="15" customHeight="1">
      <c r="A118" s="560"/>
      <c r="B118" s="561"/>
      <c r="C118" s="561"/>
      <c r="D118" s="561"/>
      <c r="E118" s="561"/>
      <c r="F118" s="562"/>
      <c r="G118" s="563" t="s">
        <v>4423</v>
      </c>
      <c r="H118" s="564"/>
      <c r="I118" s="564"/>
      <c r="J118" s="564"/>
      <c r="K118" s="564"/>
      <c r="L118" s="564"/>
      <c r="M118" s="564"/>
      <c r="N118" s="564"/>
      <c r="O118" s="564"/>
      <c r="P118" s="564"/>
      <c r="Q118" s="564"/>
      <c r="R118" s="564"/>
      <c r="S118" s="564"/>
      <c r="T118" s="564"/>
      <c r="U118" s="564"/>
      <c r="V118" s="564"/>
      <c r="W118" s="564"/>
      <c r="X118" s="564"/>
      <c r="Y118" s="564"/>
      <c r="Z118" s="564"/>
      <c r="AA118" s="565"/>
      <c r="AB118" s="1051">
        <v>2</v>
      </c>
      <c r="AC118" s="1052"/>
      <c r="AD118" s="1053"/>
      <c r="AE118" s="1054">
        <v>2</v>
      </c>
      <c r="AF118" s="1052"/>
      <c r="AG118" s="1053"/>
      <c r="AH118" s="1054">
        <v>2</v>
      </c>
      <c r="AI118" s="1052"/>
      <c r="AJ118" s="1055"/>
      <c r="AK118" s="331">
        <f>SUM(表05!DK36,表06!DK36,表07!DK36,表09!DK36,表11!AK114)</f>
        <v>10294929</v>
      </c>
      <c r="AL118" s="332"/>
      <c r="AM118" s="332"/>
      <c r="AN118" s="332"/>
      <c r="AO118" s="332"/>
      <c r="AP118" s="332"/>
      <c r="AQ118" s="332"/>
      <c r="AR118" s="332"/>
      <c r="AS118" s="332"/>
      <c r="AT118" s="540">
        <f>SUM(表05!AK75,表06!AK75,表07!AK75,表09!AK75,表11!AT114)</f>
        <v>325812</v>
      </c>
      <c r="AU118" s="543"/>
      <c r="AV118" s="543"/>
      <c r="AW118" s="543"/>
      <c r="AX118" s="543"/>
      <c r="AY118" s="543"/>
      <c r="AZ118" s="543"/>
      <c r="BA118" s="543"/>
      <c r="BB118" s="544"/>
      <c r="BC118" s="540">
        <f>SUM(表05!AT75,表06!AT75,表07!AT75,表09!AT75,表11!BC114)</f>
        <v>0</v>
      </c>
      <c r="BD118" s="543"/>
      <c r="BE118" s="543"/>
      <c r="BF118" s="543"/>
      <c r="BG118" s="543"/>
      <c r="BH118" s="543"/>
      <c r="BI118" s="543"/>
      <c r="BJ118" s="543"/>
      <c r="BK118" s="544"/>
      <c r="BL118" s="540">
        <f>SUM(表05!BC75,表06!BC75,表07!BC75,表09!BC75,表11!BL114)</f>
        <v>1870</v>
      </c>
      <c r="BM118" s="543"/>
      <c r="BN118" s="543"/>
      <c r="BO118" s="543"/>
      <c r="BP118" s="543"/>
      <c r="BQ118" s="543"/>
      <c r="BR118" s="543"/>
      <c r="BS118" s="543"/>
      <c r="BT118" s="544"/>
      <c r="BU118" s="540">
        <f>SUM(表05!BL75,表06!BL75,表07!BL75,表09!BL75,表11!BU114)</f>
        <v>0</v>
      </c>
      <c r="BV118" s="543"/>
      <c r="BW118" s="543"/>
      <c r="BX118" s="543"/>
      <c r="BY118" s="543"/>
      <c r="BZ118" s="543"/>
      <c r="CA118" s="543"/>
      <c r="CB118" s="543"/>
      <c r="CC118" s="544"/>
      <c r="CD118" s="540">
        <f>SUM(表05!BU75,表06!BU75,表07!BU75,表09!BU75,表11!CD114)</f>
        <v>22042</v>
      </c>
      <c r="CE118" s="543"/>
      <c r="CF118" s="543"/>
      <c r="CG118" s="543"/>
      <c r="CH118" s="543"/>
      <c r="CI118" s="543"/>
      <c r="CJ118" s="543"/>
      <c r="CK118" s="543"/>
      <c r="CL118" s="544"/>
      <c r="CM118" s="540">
        <f>SUM(表05!CD75,表06!CD75,表07!CD75,表09!CD75,表11!CM114)</f>
        <v>0</v>
      </c>
      <c r="CN118" s="543"/>
      <c r="CO118" s="543"/>
      <c r="CP118" s="543"/>
      <c r="CQ118" s="543"/>
      <c r="CR118" s="543"/>
      <c r="CS118" s="543"/>
      <c r="CT118" s="543"/>
      <c r="CU118" s="544"/>
      <c r="CV118" s="540">
        <f>SUM(BC118:CU118)</f>
        <v>23912</v>
      </c>
      <c r="CW118" s="543"/>
      <c r="CX118" s="543"/>
      <c r="CY118" s="543"/>
      <c r="CZ118" s="543"/>
      <c r="DA118" s="543"/>
      <c r="DB118" s="543"/>
      <c r="DC118" s="543"/>
      <c r="DD118" s="544"/>
      <c r="DE118" s="540">
        <f>SUM(表05!CV75,表06!CV75,表07!CV75,表09!CV75,表11!DE114)</f>
        <v>0</v>
      </c>
      <c r="DF118" s="543"/>
      <c r="DG118" s="543"/>
      <c r="DH118" s="543"/>
      <c r="DI118" s="543"/>
      <c r="DJ118" s="543"/>
      <c r="DK118" s="543"/>
      <c r="DL118" s="543"/>
      <c r="DM118" s="544"/>
      <c r="DN118" s="540">
        <f>SUM(表05!DE75,表06!DE75,表07!DE75,表09!DE75,表11!DN114)</f>
        <v>161</v>
      </c>
      <c r="DO118" s="543"/>
      <c r="DP118" s="543"/>
      <c r="DQ118" s="543"/>
      <c r="DR118" s="543"/>
      <c r="DS118" s="543"/>
      <c r="DT118" s="543"/>
      <c r="DU118" s="543"/>
      <c r="DV118" s="544"/>
      <c r="DW118" s="540">
        <f>SUM(表05!DN75,表06!DN75,表07!DN75,表09!DN75,表11!DW114)</f>
        <v>107</v>
      </c>
      <c r="DX118" s="543"/>
      <c r="DY118" s="543"/>
      <c r="DZ118" s="543"/>
      <c r="EA118" s="543"/>
      <c r="EB118" s="543"/>
      <c r="EC118" s="543"/>
      <c r="ED118" s="543"/>
      <c r="EE118" s="545"/>
      <c r="EO118" s="1109"/>
    </row>
    <row r="119" spans="1:145" ht="15" customHeight="1">
      <c r="A119" s="560"/>
      <c r="B119" s="561"/>
      <c r="C119" s="561"/>
      <c r="D119" s="561"/>
      <c r="E119" s="561"/>
      <c r="F119" s="562"/>
      <c r="G119" s="143" t="s">
        <v>4419</v>
      </c>
      <c r="H119" s="144"/>
      <c r="I119" s="144"/>
      <c r="J119" s="144"/>
      <c r="K119" s="144"/>
      <c r="L119" s="144"/>
      <c r="M119" s="144"/>
      <c r="N119" s="144"/>
      <c r="O119" s="144"/>
      <c r="P119" s="144"/>
      <c r="Q119" s="144"/>
      <c r="R119" s="144"/>
      <c r="S119" s="144"/>
      <c r="T119" s="144"/>
      <c r="U119" s="144"/>
      <c r="V119" s="144"/>
      <c r="W119" s="144"/>
      <c r="X119" s="144"/>
      <c r="Y119" s="144"/>
      <c r="Z119" s="144"/>
      <c r="AA119" s="144"/>
      <c r="AB119" s="1051">
        <v>2</v>
      </c>
      <c r="AC119" s="1052"/>
      <c r="AD119" s="1053"/>
      <c r="AE119" s="1054">
        <v>3</v>
      </c>
      <c r="AF119" s="1052"/>
      <c r="AG119" s="1053"/>
      <c r="AH119" s="1054">
        <v>2</v>
      </c>
      <c r="AI119" s="1052"/>
      <c r="AJ119" s="1055"/>
      <c r="AK119" s="331">
        <f>SUM(表05!DK37,表06!DK37,表07!DK37,表09!DK37,表11!AK115)</f>
        <v>3949444</v>
      </c>
      <c r="AL119" s="332"/>
      <c r="AM119" s="332"/>
      <c r="AN119" s="332"/>
      <c r="AO119" s="332"/>
      <c r="AP119" s="332"/>
      <c r="AQ119" s="332"/>
      <c r="AR119" s="332"/>
      <c r="AS119" s="332"/>
      <c r="AT119" s="540">
        <f>SUM(表05!AK76,表06!AK76,表07!AK76,表09!AK76,表11!AT115)</f>
        <v>156885</v>
      </c>
      <c r="AU119" s="543"/>
      <c r="AV119" s="543"/>
      <c r="AW119" s="543"/>
      <c r="AX119" s="543"/>
      <c r="AY119" s="543"/>
      <c r="AZ119" s="543"/>
      <c r="BA119" s="543"/>
      <c r="BB119" s="544"/>
      <c r="BC119" s="540">
        <f>SUM(表05!AT76,表06!AT76,表07!AT76,表09!AT76,表11!BC115)</f>
        <v>0</v>
      </c>
      <c r="BD119" s="543"/>
      <c r="BE119" s="543"/>
      <c r="BF119" s="543"/>
      <c r="BG119" s="543"/>
      <c r="BH119" s="543"/>
      <c r="BI119" s="543"/>
      <c r="BJ119" s="543"/>
      <c r="BK119" s="544"/>
      <c r="BL119" s="540">
        <f>SUM(表05!BC76,表06!BC76,表07!BC76,表09!BC76,表11!BL115)</f>
        <v>2841</v>
      </c>
      <c r="BM119" s="543"/>
      <c r="BN119" s="543"/>
      <c r="BO119" s="543"/>
      <c r="BP119" s="543"/>
      <c r="BQ119" s="543"/>
      <c r="BR119" s="543"/>
      <c r="BS119" s="543"/>
      <c r="BT119" s="544"/>
      <c r="BU119" s="540">
        <f>SUM(表05!BL76,表06!BL76,表07!BL76,表09!BL76,表11!BU115)</f>
        <v>0</v>
      </c>
      <c r="BV119" s="543"/>
      <c r="BW119" s="543"/>
      <c r="BX119" s="543"/>
      <c r="BY119" s="543"/>
      <c r="BZ119" s="543"/>
      <c r="CA119" s="543"/>
      <c r="CB119" s="543"/>
      <c r="CC119" s="544"/>
      <c r="CD119" s="540">
        <f>SUM(表05!BU76,表06!BU76,表07!BU76,表09!BU76,表11!CD115)</f>
        <v>12929</v>
      </c>
      <c r="CE119" s="543"/>
      <c r="CF119" s="543"/>
      <c r="CG119" s="543"/>
      <c r="CH119" s="543"/>
      <c r="CI119" s="543"/>
      <c r="CJ119" s="543"/>
      <c r="CK119" s="543"/>
      <c r="CL119" s="544"/>
      <c r="CM119" s="540">
        <f>SUM(表05!CD76,表06!CD76,表07!CD76,表09!CD76,表11!CM115)</f>
        <v>0</v>
      </c>
      <c r="CN119" s="543"/>
      <c r="CO119" s="543"/>
      <c r="CP119" s="543"/>
      <c r="CQ119" s="543"/>
      <c r="CR119" s="543"/>
      <c r="CS119" s="543"/>
      <c r="CT119" s="543"/>
      <c r="CU119" s="544"/>
      <c r="CV119" s="540">
        <f>SUM(BC119:CU119)</f>
        <v>15770</v>
      </c>
      <c r="CW119" s="543"/>
      <c r="CX119" s="543"/>
      <c r="CY119" s="543"/>
      <c r="CZ119" s="543"/>
      <c r="DA119" s="543"/>
      <c r="DB119" s="543"/>
      <c r="DC119" s="543"/>
      <c r="DD119" s="544"/>
      <c r="DE119" s="540">
        <f>SUM(表05!CV76,表06!CV76,表07!CV76,表09!CV76,表11!DE115)</f>
        <v>0</v>
      </c>
      <c r="DF119" s="543"/>
      <c r="DG119" s="543"/>
      <c r="DH119" s="543"/>
      <c r="DI119" s="543"/>
      <c r="DJ119" s="543"/>
      <c r="DK119" s="543"/>
      <c r="DL119" s="543"/>
      <c r="DM119" s="544"/>
      <c r="DN119" s="540">
        <f>SUM(表05!DE76,表06!DE76,表07!DE76,表09!DE76,表11!DN115)</f>
        <v>324</v>
      </c>
      <c r="DO119" s="543"/>
      <c r="DP119" s="543"/>
      <c r="DQ119" s="543"/>
      <c r="DR119" s="543"/>
      <c r="DS119" s="543"/>
      <c r="DT119" s="543"/>
      <c r="DU119" s="543"/>
      <c r="DV119" s="544"/>
      <c r="DW119" s="540">
        <f>SUM(表05!DN76,表06!DN76,表07!DN76,表09!DN76,表11!DW115)</f>
        <v>822</v>
      </c>
      <c r="DX119" s="543"/>
      <c r="DY119" s="543"/>
      <c r="DZ119" s="543"/>
      <c r="EA119" s="543"/>
      <c r="EB119" s="543"/>
      <c r="EC119" s="543"/>
      <c r="ED119" s="543"/>
      <c r="EE119" s="545"/>
      <c r="EO119" s="1109"/>
    </row>
    <row r="120" spans="1:145" ht="21.75" customHeight="1" thickBot="1">
      <c r="A120" s="560"/>
      <c r="B120" s="561"/>
      <c r="C120" s="561"/>
      <c r="D120" s="561"/>
      <c r="E120" s="561"/>
      <c r="F120" s="562"/>
      <c r="G120" s="143" t="s">
        <v>336</v>
      </c>
      <c r="H120" s="144"/>
      <c r="I120" s="144"/>
      <c r="J120" s="144"/>
      <c r="K120" s="144"/>
      <c r="L120" s="144"/>
      <c r="M120" s="144"/>
      <c r="N120" s="144"/>
      <c r="O120" s="144"/>
      <c r="P120" s="144"/>
      <c r="Q120" s="144"/>
      <c r="R120" s="144"/>
      <c r="S120" s="144"/>
      <c r="T120" s="144"/>
      <c r="U120" s="144"/>
      <c r="V120" s="144"/>
      <c r="W120" s="144"/>
      <c r="X120" s="144"/>
      <c r="Y120" s="144"/>
      <c r="Z120" s="144"/>
      <c r="AA120" s="488"/>
      <c r="AB120" s="1056">
        <v>2</v>
      </c>
      <c r="AC120" s="1057"/>
      <c r="AD120" s="1058"/>
      <c r="AE120" s="1059">
        <v>4</v>
      </c>
      <c r="AF120" s="1057"/>
      <c r="AG120" s="1058"/>
      <c r="AH120" s="1059">
        <v>2</v>
      </c>
      <c r="AI120" s="1057"/>
      <c r="AJ120" s="1060"/>
      <c r="AK120" s="519">
        <f>SUM(AK114:AS119)</f>
        <v>378168153</v>
      </c>
      <c r="AL120" s="520"/>
      <c r="AM120" s="520"/>
      <c r="AN120" s="520"/>
      <c r="AO120" s="520"/>
      <c r="AP120" s="520"/>
      <c r="AQ120" s="520"/>
      <c r="AR120" s="520"/>
      <c r="AS120" s="556"/>
      <c r="AT120" s="291">
        <f>SUM(AT114:BB119)</f>
        <v>14769615</v>
      </c>
      <c r="AU120" s="292"/>
      <c r="AV120" s="292"/>
      <c r="AW120" s="292"/>
      <c r="AX120" s="292"/>
      <c r="AY120" s="292"/>
      <c r="AZ120" s="292"/>
      <c r="BA120" s="292"/>
      <c r="BB120" s="292"/>
      <c r="BC120" s="519">
        <f>SUM(BC114:BK119)</f>
        <v>200709</v>
      </c>
      <c r="BD120" s="520"/>
      <c r="BE120" s="520"/>
      <c r="BF120" s="520"/>
      <c r="BG120" s="520"/>
      <c r="BH120" s="520"/>
      <c r="BI120" s="520"/>
      <c r="BJ120" s="520"/>
      <c r="BK120" s="556"/>
      <c r="BL120" s="519">
        <f>SUM(BL114:BT119)</f>
        <v>17082</v>
      </c>
      <c r="BM120" s="520"/>
      <c r="BN120" s="520"/>
      <c r="BO120" s="520"/>
      <c r="BP120" s="520"/>
      <c r="BQ120" s="520"/>
      <c r="BR120" s="520"/>
      <c r="BS120" s="520"/>
      <c r="BT120" s="556"/>
      <c r="BU120" s="519">
        <f>SUM(BU114:CC119)</f>
        <v>217856</v>
      </c>
      <c r="BV120" s="520"/>
      <c r="BW120" s="520"/>
      <c r="BX120" s="520"/>
      <c r="BY120" s="520"/>
      <c r="BZ120" s="520"/>
      <c r="CA120" s="520"/>
      <c r="CB120" s="520"/>
      <c r="CC120" s="556"/>
      <c r="CD120" s="519">
        <f>SUM(CD114:CL119)</f>
        <v>700006</v>
      </c>
      <c r="CE120" s="520"/>
      <c r="CF120" s="520"/>
      <c r="CG120" s="520"/>
      <c r="CH120" s="520"/>
      <c r="CI120" s="520"/>
      <c r="CJ120" s="520"/>
      <c r="CK120" s="520"/>
      <c r="CL120" s="556"/>
      <c r="CM120" s="519">
        <f>SUM(CM114:CU119)</f>
        <v>473</v>
      </c>
      <c r="CN120" s="520"/>
      <c r="CO120" s="520"/>
      <c r="CP120" s="520"/>
      <c r="CQ120" s="520"/>
      <c r="CR120" s="520"/>
      <c r="CS120" s="520"/>
      <c r="CT120" s="520"/>
      <c r="CU120" s="556"/>
      <c r="CV120" s="519">
        <f>SUM(BC120:CU120)</f>
        <v>1136126</v>
      </c>
      <c r="CW120" s="520"/>
      <c r="CX120" s="520"/>
      <c r="CY120" s="520"/>
      <c r="CZ120" s="520"/>
      <c r="DA120" s="520"/>
      <c r="DB120" s="520"/>
      <c r="DC120" s="520"/>
      <c r="DD120" s="556"/>
      <c r="DE120" s="291">
        <f>SUM(DE114:DM119)</f>
        <v>784</v>
      </c>
      <c r="DF120" s="291"/>
      <c r="DG120" s="291"/>
      <c r="DH120" s="291"/>
      <c r="DI120" s="291"/>
      <c r="DJ120" s="291"/>
      <c r="DK120" s="291"/>
      <c r="DL120" s="291"/>
      <c r="DM120" s="291"/>
      <c r="DN120" s="291">
        <f>SUM(DN114:DV119)</f>
        <v>17634</v>
      </c>
      <c r="DO120" s="291"/>
      <c r="DP120" s="291"/>
      <c r="DQ120" s="291"/>
      <c r="DR120" s="291"/>
      <c r="DS120" s="291"/>
      <c r="DT120" s="291"/>
      <c r="DU120" s="291"/>
      <c r="DV120" s="291"/>
      <c r="DW120" s="291">
        <f>SUM(DW114:EE119)</f>
        <v>13578</v>
      </c>
      <c r="DX120" s="291"/>
      <c r="DY120" s="291"/>
      <c r="DZ120" s="291"/>
      <c r="EA120" s="291"/>
      <c r="EB120" s="291"/>
      <c r="EC120" s="291"/>
      <c r="ED120" s="291"/>
      <c r="EE120" s="581"/>
      <c r="EO120" s="1109"/>
    </row>
    <row r="121" spans="1:145" ht="9" customHeight="1" thickBot="1">
      <c r="A121" s="560"/>
      <c r="B121" s="561"/>
      <c r="C121" s="561"/>
      <c r="D121" s="561"/>
      <c r="E121" s="561"/>
      <c r="F121" s="562"/>
      <c r="G121" s="649"/>
      <c r="H121" s="205"/>
      <c r="I121" s="205"/>
      <c r="J121" s="205"/>
      <c r="K121" s="205"/>
      <c r="L121" s="205"/>
      <c r="M121" s="205"/>
      <c r="N121" s="205"/>
      <c r="O121" s="205"/>
      <c r="P121" s="205"/>
      <c r="Q121" s="205"/>
      <c r="R121" s="205"/>
      <c r="S121" s="205"/>
      <c r="T121" s="205"/>
      <c r="U121" s="205"/>
      <c r="V121" s="205"/>
      <c r="W121" s="205"/>
      <c r="X121" s="205"/>
      <c r="Y121" s="205"/>
      <c r="Z121" s="205"/>
      <c r="AA121" s="205"/>
      <c r="AB121" s="811"/>
      <c r="AC121" s="811"/>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1"/>
      <c r="AY121" s="811"/>
      <c r="AZ121" s="811"/>
      <c r="BA121" s="811"/>
      <c r="BB121" s="811"/>
      <c r="BC121" s="811"/>
      <c r="BD121" s="811"/>
      <c r="BE121" s="811"/>
      <c r="BF121" s="811"/>
      <c r="BG121" s="811"/>
      <c r="BH121" s="811"/>
      <c r="BI121" s="811"/>
      <c r="BJ121" s="811"/>
      <c r="BK121" s="811"/>
      <c r="BL121" s="811"/>
      <c r="BM121" s="811"/>
      <c r="BN121" s="811"/>
      <c r="BO121" s="811"/>
      <c r="BP121" s="811"/>
      <c r="BQ121" s="811"/>
      <c r="BR121" s="811"/>
      <c r="BS121" s="811"/>
      <c r="BT121" s="811"/>
      <c r="BU121" s="811"/>
      <c r="BV121" s="811"/>
      <c r="BW121" s="811"/>
      <c r="BX121" s="811"/>
      <c r="BY121" s="811"/>
      <c r="BZ121" s="811"/>
      <c r="CA121" s="811"/>
      <c r="CB121" s="811"/>
      <c r="CC121" s="811"/>
      <c r="CD121" s="811"/>
      <c r="CE121" s="811"/>
      <c r="CF121" s="811"/>
      <c r="CG121" s="811"/>
      <c r="CH121" s="811"/>
      <c r="CI121" s="811"/>
      <c r="CJ121" s="811"/>
      <c r="CK121" s="811"/>
      <c r="CL121" s="811"/>
      <c r="CM121" s="811"/>
      <c r="CN121" s="811"/>
      <c r="CO121" s="811"/>
      <c r="CP121" s="811"/>
      <c r="CQ121" s="811"/>
      <c r="CR121" s="811"/>
      <c r="CS121" s="811"/>
      <c r="CT121" s="811"/>
      <c r="CU121" s="811"/>
      <c r="CV121" s="811"/>
      <c r="CW121" s="811"/>
      <c r="CX121" s="811"/>
      <c r="CY121" s="811"/>
      <c r="CZ121" s="811"/>
      <c r="DA121" s="811"/>
      <c r="DB121" s="811"/>
      <c r="DC121" s="811"/>
      <c r="DD121" s="811"/>
      <c r="DE121" s="811"/>
      <c r="DF121" s="811"/>
      <c r="DG121" s="811"/>
      <c r="DH121" s="811"/>
      <c r="DI121" s="811"/>
      <c r="DJ121" s="811"/>
    </row>
    <row r="122" spans="1:145" ht="21.75" customHeight="1" thickBot="1">
      <c r="A122" s="447"/>
      <c r="B122" s="448"/>
      <c r="C122" s="448"/>
      <c r="D122" s="448"/>
      <c r="E122" s="448"/>
      <c r="F122" s="449"/>
      <c r="G122" s="236" t="s">
        <v>298</v>
      </c>
      <c r="H122" s="237"/>
      <c r="I122" s="237"/>
      <c r="J122" s="237"/>
      <c r="K122" s="237"/>
      <c r="L122" s="237"/>
      <c r="M122" s="237"/>
      <c r="N122" s="237"/>
      <c r="O122" s="237"/>
      <c r="P122" s="237"/>
      <c r="Q122" s="237"/>
      <c r="R122" s="237"/>
      <c r="S122" s="237"/>
      <c r="T122" s="237"/>
      <c r="U122" s="237"/>
      <c r="V122" s="237"/>
      <c r="W122" s="237"/>
      <c r="X122" s="237"/>
      <c r="Y122" s="237"/>
      <c r="Z122" s="237"/>
      <c r="AA122" s="1099"/>
      <c r="AB122" s="1066">
        <v>2</v>
      </c>
      <c r="AC122" s="1067"/>
      <c r="AD122" s="1068"/>
      <c r="AE122" s="1069">
        <v>5</v>
      </c>
      <c r="AF122" s="1067"/>
      <c r="AG122" s="1068"/>
      <c r="AH122" s="1069">
        <v>2</v>
      </c>
      <c r="AI122" s="1067"/>
      <c r="AJ122" s="1070"/>
      <c r="AK122" s="1071"/>
      <c r="AL122" s="1072"/>
      <c r="AM122" s="1072"/>
      <c r="AN122" s="1072"/>
      <c r="AO122" s="1072"/>
      <c r="AP122" s="1072"/>
      <c r="AQ122" s="1072"/>
      <c r="AR122" s="1072"/>
      <c r="AS122" s="1073"/>
      <c r="AT122" s="1071"/>
      <c r="AU122" s="1072"/>
      <c r="AV122" s="1072"/>
      <c r="AW122" s="1072"/>
      <c r="AX122" s="1072"/>
      <c r="AY122" s="1072"/>
      <c r="AZ122" s="1072"/>
      <c r="BA122" s="1072"/>
      <c r="BB122" s="1073"/>
      <c r="BC122" s="1071"/>
      <c r="BD122" s="1072"/>
      <c r="BE122" s="1072"/>
      <c r="BF122" s="1072"/>
      <c r="BG122" s="1072"/>
      <c r="BH122" s="1072"/>
      <c r="BI122" s="1072"/>
      <c r="BJ122" s="1072"/>
      <c r="BK122" s="1073"/>
      <c r="BL122" s="1071"/>
      <c r="BM122" s="1072"/>
      <c r="BN122" s="1072"/>
      <c r="BO122" s="1072"/>
      <c r="BP122" s="1072"/>
      <c r="BQ122" s="1072"/>
      <c r="BR122" s="1072"/>
      <c r="BS122" s="1072"/>
      <c r="BT122" s="1073"/>
      <c r="BU122" s="1071"/>
      <c r="BV122" s="1072"/>
      <c r="BW122" s="1072"/>
      <c r="BX122" s="1072"/>
      <c r="BY122" s="1072"/>
      <c r="BZ122" s="1072"/>
      <c r="CA122" s="1072"/>
      <c r="CB122" s="1072"/>
      <c r="CC122" s="1073"/>
      <c r="CD122" s="1071"/>
      <c r="CE122" s="1072"/>
      <c r="CF122" s="1072"/>
      <c r="CG122" s="1072"/>
      <c r="CH122" s="1072"/>
      <c r="CI122" s="1072"/>
      <c r="CJ122" s="1072"/>
      <c r="CK122" s="1072"/>
      <c r="CL122" s="1073"/>
      <c r="CM122" s="1071"/>
      <c r="CN122" s="1072"/>
      <c r="CO122" s="1072"/>
      <c r="CP122" s="1072"/>
      <c r="CQ122" s="1072"/>
      <c r="CR122" s="1072"/>
      <c r="CS122" s="1072"/>
      <c r="CT122" s="1072"/>
      <c r="CU122" s="1073"/>
      <c r="CV122" s="1071"/>
      <c r="CW122" s="1072"/>
      <c r="CX122" s="1072"/>
      <c r="CY122" s="1072"/>
      <c r="CZ122" s="1072"/>
      <c r="DA122" s="1072"/>
      <c r="DB122" s="1072"/>
      <c r="DC122" s="1072"/>
      <c r="DD122" s="1073"/>
      <c r="DE122" s="1071"/>
      <c r="DF122" s="1072"/>
      <c r="DG122" s="1072"/>
      <c r="DH122" s="1072"/>
      <c r="DI122" s="1072"/>
      <c r="DJ122" s="1072"/>
      <c r="DK122" s="1072"/>
      <c r="DL122" s="1072"/>
      <c r="DM122" s="1073"/>
      <c r="DN122" s="1071"/>
      <c r="DO122" s="1072"/>
      <c r="DP122" s="1072"/>
      <c r="DQ122" s="1072"/>
      <c r="DR122" s="1072"/>
      <c r="DS122" s="1072"/>
      <c r="DT122" s="1072"/>
      <c r="DU122" s="1072"/>
      <c r="DV122" s="1073"/>
      <c r="DW122" s="1071"/>
      <c r="DX122" s="1072"/>
      <c r="DY122" s="1072"/>
      <c r="DZ122" s="1072"/>
      <c r="EA122" s="1072"/>
      <c r="EB122" s="1072"/>
      <c r="EC122" s="1072"/>
      <c r="ED122" s="1072"/>
      <c r="EE122" s="1100"/>
    </row>
    <row r="123" spans="1:145" ht="12.75" customHeight="1">
      <c r="A123" s="567"/>
      <c r="B123" s="10"/>
      <c r="C123" s="10"/>
      <c r="D123" s="567"/>
      <c r="E123" s="567"/>
      <c r="F123" s="567"/>
      <c r="G123" s="205"/>
      <c r="H123" s="569"/>
      <c r="I123" s="569"/>
      <c r="J123" s="569"/>
      <c r="K123" s="569"/>
      <c r="L123" s="569"/>
      <c r="M123" s="569"/>
      <c r="N123" s="569"/>
      <c r="O123" s="569"/>
      <c r="P123" s="569"/>
      <c r="Q123" s="569"/>
      <c r="R123" s="569"/>
      <c r="S123" s="569"/>
      <c r="T123" s="569"/>
      <c r="U123" s="569"/>
      <c r="V123" s="569"/>
      <c r="W123" s="569"/>
      <c r="X123" s="569"/>
      <c r="Y123" s="569"/>
      <c r="Z123" s="569"/>
      <c r="AA123" s="569"/>
      <c r="AB123" s="1080"/>
      <c r="AC123" s="1080"/>
      <c r="AD123" s="1080"/>
      <c r="AE123" s="1080"/>
      <c r="AF123" s="1061"/>
      <c r="AG123" s="1061"/>
      <c r="AH123" s="1061"/>
      <c r="AI123" s="1061"/>
      <c r="AJ123" s="1061"/>
      <c r="AK123" s="220"/>
      <c r="AL123" s="220"/>
      <c r="AM123" s="220"/>
      <c r="AN123" s="220"/>
      <c r="AO123" s="220"/>
      <c r="AP123" s="220"/>
      <c r="AQ123" s="220"/>
      <c r="AR123" s="220"/>
      <c r="AS123" s="220"/>
      <c r="AT123" s="220"/>
      <c r="AU123" s="220"/>
      <c r="AV123" s="220"/>
      <c r="AW123" s="220"/>
      <c r="AX123" s="220"/>
      <c r="AY123" s="220"/>
      <c r="AZ123" s="220"/>
      <c r="BA123" s="220"/>
      <c r="BB123" s="220"/>
      <c r="BC123" s="220"/>
      <c r="BD123" s="220"/>
      <c r="BE123" s="220"/>
      <c r="BF123" s="220"/>
      <c r="BG123" s="220"/>
      <c r="BH123" s="220"/>
      <c r="BI123" s="220"/>
      <c r="BJ123" s="220"/>
      <c r="BK123" s="220"/>
      <c r="BL123" s="220"/>
      <c r="BM123" s="220"/>
      <c r="BN123" s="220"/>
      <c r="BO123" s="220"/>
      <c r="BP123" s="220"/>
      <c r="BQ123" s="220"/>
      <c r="BR123" s="220"/>
      <c r="BS123" s="220"/>
      <c r="BT123" s="220"/>
      <c r="BU123" s="220"/>
      <c r="BV123" s="220"/>
      <c r="BW123" s="220"/>
      <c r="BX123" s="220"/>
      <c r="BY123" s="220"/>
      <c r="BZ123" s="220"/>
      <c r="CA123" s="220"/>
      <c r="CB123" s="220"/>
      <c r="CC123" s="220"/>
      <c r="CD123" s="220"/>
      <c r="CE123" s="220"/>
      <c r="CF123" s="220"/>
      <c r="CG123" s="220"/>
      <c r="CH123" s="220"/>
      <c r="CI123" s="220"/>
      <c r="CJ123" s="220"/>
      <c r="CK123" s="220"/>
      <c r="CL123" s="220"/>
      <c r="CM123" s="220"/>
      <c r="CN123" s="220"/>
      <c r="CO123" s="220"/>
      <c r="CP123" s="220"/>
      <c r="CQ123" s="220"/>
      <c r="CR123" s="220"/>
      <c r="CS123" s="220"/>
      <c r="CT123" s="220"/>
      <c r="CU123" s="220"/>
      <c r="CV123" s="220"/>
      <c r="CW123" s="220"/>
      <c r="CX123" s="220"/>
      <c r="CY123" s="220"/>
      <c r="CZ123" s="220"/>
      <c r="DA123" s="220"/>
      <c r="DB123" s="571"/>
      <c r="DC123" s="571"/>
      <c r="DD123" s="220"/>
      <c r="DW123" s="1109"/>
      <c r="DX123" s="1109"/>
      <c r="DY123" s="1109"/>
      <c r="DZ123" s="1109"/>
    </row>
    <row r="124" spans="1:145" ht="12.75" customHeight="1">
      <c r="A124" s="1038"/>
      <c r="B124" s="1038"/>
      <c r="C124" s="1038"/>
      <c r="D124" s="1038"/>
      <c r="E124" s="1038"/>
      <c r="F124" s="1038"/>
      <c r="G124" s="1039"/>
      <c r="H124" s="1040" t="s">
        <v>55</v>
      </c>
      <c r="I124" s="118"/>
      <c r="J124" s="118"/>
      <c r="K124" s="118"/>
      <c r="L124" s="118"/>
      <c r="M124" s="118"/>
      <c r="N124" s="118"/>
      <c r="O124" s="118"/>
      <c r="P124" s="118"/>
      <c r="Q124" s="118"/>
      <c r="R124" s="118"/>
      <c r="S124" s="118"/>
      <c r="T124" s="118"/>
      <c r="U124" s="118"/>
      <c r="V124" s="118"/>
      <c r="W124" s="118"/>
      <c r="X124" s="118"/>
      <c r="Y124" s="119"/>
      <c r="Z124" s="1040" t="s">
        <v>460</v>
      </c>
      <c r="AA124" s="118"/>
      <c r="AB124" s="118"/>
      <c r="AC124" s="118"/>
      <c r="AD124" s="118"/>
      <c r="AE124" s="119"/>
      <c r="AF124" s="742" t="str">
        <f>"第12表　課税標準額段階別"&amp; 表00!CY5&amp;表00!DC5 &amp; "年度分所得割額等に関する調 
　　　　　　　　　　　　　　　　　　【合　計】（つづき）
総　括　表"</f>
        <v>第12表　課税標準額段階別令和5年度分所得割額等に関する調 
　　　　　　　　　　　　　　　　　　【合　計】（つづき）
総　括　表</v>
      </c>
      <c r="AG124" s="742"/>
      <c r="AH124" s="742"/>
      <c r="AI124" s="742"/>
      <c r="AJ124" s="742"/>
      <c r="AK124" s="742"/>
      <c r="AL124" s="742"/>
      <c r="AM124" s="742"/>
      <c r="AN124" s="742"/>
      <c r="AO124" s="742"/>
      <c r="AP124" s="742"/>
      <c r="AQ124" s="742"/>
      <c r="AR124" s="742"/>
      <c r="AS124" s="742"/>
      <c r="AT124" s="742"/>
      <c r="AU124" s="742"/>
      <c r="AV124" s="742"/>
      <c r="AW124" s="742"/>
      <c r="AX124" s="742"/>
      <c r="AY124" s="742"/>
      <c r="AZ124" s="742"/>
      <c r="BA124" s="742"/>
      <c r="BB124" s="742"/>
      <c r="BC124" s="742"/>
      <c r="BD124" s="742"/>
      <c r="BE124" s="742"/>
      <c r="BF124" s="742"/>
      <c r="BG124" s="742"/>
      <c r="BH124" s="742"/>
      <c r="BI124" s="742"/>
      <c r="BJ124" s="742"/>
      <c r="BK124" s="742"/>
      <c r="BL124" s="742"/>
      <c r="BM124" s="742"/>
      <c r="BN124" s="742"/>
      <c r="BO124" s="742"/>
      <c r="BP124" s="742"/>
      <c r="BQ124" s="742"/>
      <c r="BR124" s="742"/>
      <c r="BS124" s="742"/>
      <c r="BT124" s="742"/>
      <c r="BU124" s="742"/>
      <c r="BV124" s="742"/>
      <c r="BW124" s="742"/>
      <c r="BX124" s="742"/>
      <c r="BY124" s="742"/>
      <c r="BZ124" s="742"/>
      <c r="CA124" s="742"/>
      <c r="CB124" s="742"/>
      <c r="CC124" s="742"/>
      <c r="CD124" s="742"/>
      <c r="CE124" s="742"/>
      <c r="CF124" s="742"/>
      <c r="CG124" s="742"/>
      <c r="CH124" s="742"/>
      <c r="CI124" s="742"/>
      <c r="CJ124" s="742"/>
      <c r="CK124" s="742"/>
      <c r="CL124" s="742"/>
      <c r="CM124" s="742"/>
      <c r="CN124" s="742"/>
      <c r="CO124" s="742"/>
      <c r="CP124" s="742"/>
      <c r="CQ124" s="742"/>
      <c r="CR124" s="742"/>
      <c r="CS124" s="742"/>
      <c r="CT124" s="742"/>
      <c r="CU124" s="742"/>
      <c r="CV124" s="742"/>
      <c r="CW124" s="742"/>
      <c r="CX124" s="742"/>
      <c r="CY124" s="1041" t="s">
        <v>535</v>
      </c>
      <c r="CZ124" s="1041"/>
      <c r="DA124" s="1041"/>
      <c r="DB124" s="1041"/>
      <c r="DC124" s="1041"/>
      <c r="DD124" s="1041"/>
      <c r="DE124" s="1041"/>
      <c r="DF124" s="1041"/>
      <c r="DG124" s="1041"/>
      <c r="DH124" s="1041"/>
      <c r="DI124" s="1041"/>
      <c r="DJ124" s="1041"/>
      <c r="DK124" s="121" t="str">
        <f>IF(DK42="","",DK42)</f>
        <v>三重県</v>
      </c>
      <c r="DL124" s="121"/>
      <c r="DM124" s="121"/>
      <c r="DN124" s="121"/>
      <c r="DO124" s="121"/>
      <c r="DP124" s="121"/>
      <c r="DQ124" s="121"/>
      <c r="DR124" s="121"/>
      <c r="DS124" s="121"/>
      <c r="DT124" s="121"/>
      <c r="DU124" s="121"/>
      <c r="DV124" s="121"/>
      <c r="DW124" s="121"/>
      <c r="DX124" s="121"/>
      <c r="DY124" s="121"/>
      <c r="DZ124" s="121"/>
      <c r="EA124" s="121"/>
      <c r="EB124" s="121"/>
      <c r="EC124" s="121"/>
      <c r="ED124" s="121"/>
      <c r="EE124" s="121"/>
    </row>
    <row r="125" spans="1:145" ht="12.75" customHeight="1" thickBot="1">
      <c r="A125" s="1038"/>
      <c r="B125" s="1038"/>
      <c r="C125" s="1038"/>
      <c r="D125" s="1038"/>
      <c r="E125" s="1038"/>
      <c r="F125" s="1038"/>
      <c r="G125" s="1039"/>
      <c r="H125" s="122"/>
      <c r="I125" s="123"/>
      <c r="J125" s="123"/>
      <c r="K125" s="123"/>
      <c r="L125" s="123"/>
      <c r="M125" s="123"/>
      <c r="N125" s="123"/>
      <c r="O125" s="123"/>
      <c r="P125" s="123"/>
      <c r="Q125" s="123"/>
      <c r="R125" s="123"/>
      <c r="S125" s="123"/>
      <c r="T125" s="123"/>
      <c r="U125" s="123"/>
      <c r="V125" s="123"/>
      <c r="W125" s="123"/>
      <c r="X125" s="123"/>
      <c r="Y125" s="124"/>
      <c r="Z125" s="122"/>
      <c r="AA125" s="123"/>
      <c r="AB125" s="123"/>
      <c r="AC125" s="123"/>
      <c r="AD125" s="123"/>
      <c r="AE125" s="124"/>
      <c r="AF125" s="742"/>
      <c r="AG125" s="742"/>
      <c r="AH125" s="742"/>
      <c r="AI125" s="742"/>
      <c r="AJ125" s="742"/>
      <c r="AK125" s="742"/>
      <c r="AL125" s="742"/>
      <c r="AM125" s="742"/>
      <c r="AN125" s="742"/>
      <c r="AO125" s="742"/>
      <c r="AP125" s="742"/>
      <c r="AQ125" s="742"/>
      <c r="AR125" s="742"/>
      <c r="AS125" s="742"/>
      <c r="AT125" s="742"/>
      <c r="AU125" s="742"/>
      <c r="AV125" s="742"/>
      <c r="AW125" s="742"/>
      <c r="AX125" s="742"/>
      <c r="AY125" s="742"/>
      <c r="AZ125" s="742"/>
      <c r="BA125" s="742"/>
      <c r="BB125" s="742"/>
      <c r="BC125" s="742"/>
      <c r="BD125" s="742"/>
      <c r="BE125" s="742"/>
      <c r="BF125" s="742"/>
      <c r="BG125" s="742"/>
      <c r="BH125" s="742"/>
      <c r="BI125" s="742"/>
      <c r="BJ125" s="742"/>
      <c r="BK125" s="742"/>
      <c r="BL125" s="742"/>
      <c r="BM125" s="742"/>
      <c r="BN125" s="742"/>
      <c r="BO125" s="742"/>
      <c r="BP125" s="742"/>
      <c r="BQ125" s="742"/>
      <c r="BR125" s="742"/>
      <c r="BS125" s="742"/>
      <c r="BT125" s="742"/>
      <c r="BU125" s="742"/>
      <c r="BV125" s="742"/>
      <c r="BW125" s="742"/>
      <c r="BX125" s="742"/>
      <c r="BY125" s="742"/>
      <c r="BZ125" s="742"/>
      <c r="CA125" s="742"/>
      <c r="CB125" s="742"/>
      <c r="CC125" s="742"/>
      <c r="CD125" s="742"/>
      <c r="CE125" s="742"/>
      <c r="CF125" s="742"/>
      <c r="CG125" s="742"/>
      <c r="CH125" s="742"/>
      <c r="CI125" s="742"/>
      <c r="CJ125" s="742"/>
      <c r="CK125" s="742"/>
      <c r="CL125" s="742"/>
      <c r="CM125" s="742"/>
      <c r="CN125" s="742"/>
      <c r="CO125" s="742"/>
      <c r="CP125" s="742"/>
      <c r="CQ125" s="742"/>
      <c r="CR125" s="742"/>
      <c r="CS125" s="742"/>
      <c r="CT125" s="742"/>
      <c r="CU125" s="742"/>
      <c r="CV125" s="742"/>
      <c r="CW125" s="742"/>
      <c r="CX125" s="742"/>
      <c r="CY125" s="1042"/>
      <c r="CZ125" s="1042"/>
      <c r="DA125" s="1042"/>
      <c r="DB125" s="1042"/>
      <c r="DC125" s="1042"/>
      <c r="DD125" s="1042"/>
      <c r="DE125" s="1042"/>
      <c r="DF125" s="1042"/>
      <c r="DG125" s="1042"/>
      <c r="DH125" s="1042"/>
      <c r="DI125" s="1042"/>
      <c r="DJ125" s="1042"/>
      <c r="DK125" s="126"/>
      <c r="DL125" s="126"/>
      <c r="DM125" s="126"/>
      <c r="DN125" s="126"/>
      <c r="DO125" s="126"/>
      <c r="DP125" s="126"/>
      <c r="DQ125" s="126"/>
      <c r="DR125" s="126"/>
      <c r="DS125" s="126"/>
      <c r="DT125" s="126"/>
      <c r="DU125" s="126"/>
      <c r="DV125" s="126"/>
      <c r="DW125" s="126"/>
      <c r="DX125" s="126"/>
      <c r="DY125" s="126"/>
      <c r="DZ125" s="126"/>
      <c r="EA125" s="126"/>
      <c r="EB125" s="126"/>
      <c r="EC125" s="126"/>
      <c r="ED125" s="126"/>
      <c r="EE125" s="126"/>
    </row>
    <row r="126" spans="1:145" ht="25.5" customHeight="1" thickBot="1">
      <c r="A126" s="1101"/>
      <c r="B126" s="1102"/>
      <c r="C126" s="1102"/>
      <c r="D126" s="1102"/>
      <c r="E126" s="1102"/>
      <c r="F126" s="1102"/>
      <c r="G126" s="1103"/>
      <c r="H126" s="1045">
        <f>IF(H44="","",H44)</f>
        <v>2</v>
      </c>
      <c r="I126" s="1087"/>
      <c r="J126" s="1088"/>
      <c r="K126" s="1045">
        <f>IF(K44="","",K44)</f>
        <v>4</v>
      </c>
      <c r="L126" s="1087"/>
      <c r="M126" s="1088"/>
      <c r="N126" s="1045">
        <f>IF(N44="","",N44)</f>
        <v>2</v>
      </c>
      <c r="O126" s="1087"/>
      <c r="P126" s="1088"/>
      <c r="Q126" s="1045">
        <f>IF(Q44="","",Q44)</f>
        <v>0</v>
      </c>
      <c r="R126" s="1087"/>
      <c r="S126" s="1088"/>
      <c r="T126" s="1045">
        <f>IF(T44="","",T44)</f>
        <v>2</v>
      </c>
      <c r="U126" s="1087"/>
      <c r="V126" s="1088"/>
      <c r="W126" s="1045">
        <f>IF(W44="","",W44)</f>
        <v>1</v>
      </c>
      <c r="X126" s="1087"/>
      <c r="Y126" s="1088"/>
      <c r="Z126" s="1044">
        <v>1</v>
      </c>
      <c r="AA126" s="134"/>
      <c r="AB126" s="135"/>
      <c r="AC126" s="1045">
        <v>2</v>
      </c>
      <c r="AD126" s="137"/>
      <c r="AE126" s="138"/>
      <c r="AF126" s="742"/>
      <c r="AG126" s="742"/>
      <c r="AH126" s="742"/>
      <c r="AI126" s="742"/>
      <c r="AJ126" s="742"/>
      <c r="AK126" s="742"/>
      <c r="AL126" s="742"/>
      <c r="AM126" s="742"/>
      <c r="AN126" s="742"/>
      <c r="AO126" s="742"/>
      <c r="AP126" s="742"/>
      <c r="AQ126" s="742"/>
      <c r="AR126" s="742"/>
      <c r="AS126" s="742"/>
      <c r="AT126" s="742"/>
      <c r="AU126" s="742"/>
      <c r="AV126" s="742"/>
      <c r="AW126" s="742"/>
      <c r="AX126" s="742"/>
      <c r="AY126" s="742"/>
      <c r="AZ126" s="742"/>
      <c r="BA126" s="742"/>
      <c r="BB126" s="742"/>
      <c r="BC126" s="742"/>
      <c r="BD126" s="742"/>
      <c r="BE126" s="742"/>
      <c r="BF126" s="742"/>
      <c r="BG126" s="742"/>
      <c r="BH126" s="742"/>
      <c r="BI126" s="742"/>
      <c r="BJ126" s="742"/>
      <c r="BK126" s="742"/>
      <c r="BL126" s="742"/>
      <c r="BM126" s="742"/>
      <c r="BN126" s="742"/>
      <c r="BO126" s="742"/>
      <c r="BP126" s="742"/>
      <c r="BQ126" s="742"/>
      <c r="BR126" s="742"/>
      <c r="BS126" s="742"/>
      <c r="BT126" s="742"/>
      <c r="BU126" s="742"/>
      <c r="BV126" s="742"/>
      <c r="BW126" s="742"/>
      <c r="BX126" s="742"/>
      <c r="BY126" s="742"/>
      <c r="BZ126" s="742"/>
      <c r="CA126" s="742"/>
      <c r="CB126" s="742"/>
      <c r="CC126" s="742"/>
      <c r="CD126" s="742"/>
      <c r="CE126" s="742"/>
      <c r="CF126" s="742"/>
      <c r="CG126" s="742"/>
      <c r="CH126" s="742"/>
      <c r="CI126" s="742"/>
      <c r="CJ126" s="742"/>
      <c r="CK126" s="742"/>
      <c r="CL126" s="742"/>
      <c r="CM126" s="742"/>
      <c r="CN126" s="742"/>
      <c r="CO126" s="742"/>
      <c r="CP126" s="742"/>
      <c r="CQ126" s="742"/>
      <c r="CR126" s="742"/>
      <c r="CS126" s="742"/>
      <c r="CT126" s="742"/>
      <c r="CU126" s="742"/>
      <c r="CV126" s="742"/>
      <c r="CW126" s="742"/>
      <c r="CX126" s="742"/>
      <c r="CY126" s="1042" t="s">
        <v>458</v>
      </c>
      <c r="CZ126" s="1042"/>
      <c r="DA126" s="1042"/>
      <c r="DB126" s="1042"/>
      <c r="DC126" s="1042"/>
      <c r="DD126" s="1042"/>
      <c r="DE126" s="1042"/>
      <c r="DF126" s="1042"/>
      <c r="DG126" s="1042"/>
      <c r="DH126" s="1042"/>
      <c r="DI126" s="1042"/>
      <c r="DJ126" s="1042"/>
      <c r="DK126" s="139" t="str">
        <f>IF(DK44="","",DK44)</f>
        <v>四日市市</v>
      </c>
      <c r="DL126" s="139"/>
      <c r="DM126" s="139"/>
      <c r="DN126" s="139"/>
      <c r="DO126" s="139"/>
      <c r="DP126" s="139"/>
      <c r="DQ126" s="139"/>
      <c r="DR126" s="139"/>
      <c r="DS126" s="139"/>
      <c r="DT126" s="139"/>
      <c r="DU126" s="139"/>
      <c r="DV126" s="139"/>
      <c r="DW126" s="139"/>
      <c r="DX126" s="139"/>
      <c r="DY126" s="139"/>
      <c r="DZ126" s="139"/>
      <c r="EA126" s="139"/>
      <c r="EB126" s="139"/>
      <c r="EC126" s="139"/>
      <c r="ED126" s="139"/>
      <c r="EE126" s="139"/>
    </row>
    <row r="127" spans="1:145" ht="13.5" customHeight="1">
      <c r="AF127" s="742"/>
      <c r="AG127" s="742"/>
      <c r="AH127" s="742"/>
      <c r="AI127" s="742"/>
      <c r="AJ127" s="742"/>
      <c r="AK127" s="742"/>
      <c r="AL127" s="742"/>
      <c r="AM127" s="742"/>
      <c r="AN127" s="742"/>
      <c r="AO127" s="742"/>
      <c r="AP127" s="742"/>
      <c r="AQ127" s="742"/>
      <c r="AR127" s="742"/>
      <c r="AS127" s="742"/>
      <c r="AT127" s="742"/>
      <c r="AU127" s="742"/>
      <c r="AV127" s="742"/>
      <c r="AW127" s="742"/>
      <c r="AX127" s="742"/>
      <c r="AY127" s="742"/>
      <c r="AZ127" s="742"/>
      <c r="BA127" s="742"/>
      <c r="BB127" s="742"/>
      <c r="BC127" s="742"/>
      <c r="BD127" s="742"/>
      <c r="BE127" s="742"/>
      <c r="BF127" s="742"/>
      <c r="BG127" s="742"/>
      <c r="BH127" s="742"/>
      <c r="BI127" s="742"/>
      <c r="BJ127" s="742"/>
      <c r="BK127" s="742"/>
      <c r="BL127" s="742"/>
      <c r="BM127" s="742"/>
      <c r="BN127" s="742"/>
      <c r="BO127" s="742"/>
      <c r="BP127" s="742"/>
      <c r="BQ127" s="742"/>
      <c r="BR127" s="742"/>
      <c r="BS127" s="742"/>
      <c r="BT127" s="742"/>
      <c r="BU127" s="742"/>
      <c r="BV127" s="742"/>
      <c r="BW127" s="742"/>
      <c r="BX127" s="742"/>
      <c r="BY127" s="742"/>
      <c r="BZ127" s="742"/>
      <c r="CA127" s="742"/>
      <c r="CB127" s="742"/>
      <c r="CC127" s="742"/>
      <c r="CD127" s="742"/>
      <c r="CE127" s="742"/>
      <c r="CF127" s="742"/>
      <c r="CG127" s="742"/>
      <c r="CH127" s="742"/>
      <c r="CI127" s="742"/>
      <c r="CJ127" s="742"/>
      <c r="CK127" s="742"/>
      <c r="CL127" s="742"/>
      <c r="CM127" s="742"/>
      <c r="CN127" s="742"/>
      <c r="CO127" s="742"/>
      <c r="CP127" s="742"/>
      <c r="CQ127" s="742"/>
      <c r="CR127" s="742"/>
      <c r="CS127" s="742"/>
      <c r="CT127" s="742"/>
      <c r="CU127" s="742"/>
      <c r="CV127" s="742"/>
      <c r="CW127" s="742"/>
      <c r="CX127" s="742"/>
    </row>
    <row r="128" spans="1:145" ht="13.5" customHeight="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141"/>
      <c r="AV128" s="141"/>
      <c r="AW128" s="141"/>
      <c r="AX128" s="141"/>
      <c r="AY128" s="141"/>
      <c r="AZ128" s="141"/>
      <c r="BA128" s="141"/>
      <c r="BB128" s="141"/>
      <c r="BC128" s="141"/>
      <c r="BD128" s="141"/>
      <c r="BE128" s="141"/>
      <c r="BF128" s="141"/>
      <c r="BG128" s="141"/>
      <c r="BH128" s="141"/>
      <c r="BI128" s="141"/>
      <c r="BJ128" s="141"/>
      <c r="BK128" s="141"/>
      <c r="BL128" s="141"/>
      <c r="BM128" s="141"/>
      <c r="BN128" s="141"/>
      <c r="BO128" s="141"/>
      <c r="BP128" s="141"/>
      <c r="BQ128" s="141"/>
      <c r="BR128" s="141"/>
      <c r="BS128" s="141"/>
      <c r="BT128" s="141"/>
      <c r="BU128" s="141"/>
      <c r="BV128" s="141"/>
      <c r="BW128" s="141"/>
      <c r="BX128" s="141"/>
      <c r="BY128" s="141"/>
      <c r="BZ128" s="141"/>
      <c r="CA128" s="141"/>
      <c r="CB128" s="141"/>
      <c r="CC128" s="141"/>
      <c r="CD128" s="141"/>
      <c r="CE128" s="141"/>
      <c r="CF128" s="141"/>
      <c r="CG128" s="141"/>
      <c r="CH128" s="141"/>
    </row>
    <row r="129" spans="1:135" ht="15" customHeight="1">
      <c r="AK129" s="142" t="s">
        <v>799</v>
      </c>
      <c r="AL129" s="142"/>
      <c r="AM129" s="142"/>
      <c r="AN129" s="142"/>
      <c r="AO129" s="142"/>
      <c r="AP129" s="142"/>
      <c r="AQ129" s="142"/>
      <c r="AR129" s="142"/>
      <c r="AS129" s="142" t="s">
        <v>767</v>
      </c>
      <c r="AT129" s="142"/>
      <c r="AU129" s="142"/>
      <c r="AV129" s="142"/>
      <c r="AW129" s="142"/>
      <c r="AX129" s="142"/>
      <c r="AY129" s="142"/>
      <c r="AZ129" s="142"/>
      <c r="BA129" s="142" t="s">
        <v>428</v>
      </c>
      <c r="BB129" s="142"/>
      <c r="BC129" s="142"/>
      <c r="BD129" s="142"/>
      <c r="BE129" s="142"/>
      <c r="BF129" s="142"/>
      <c r="BG129" s="142"/>
      <c r="BH129" s="142" t="s">
        <v>760</v>
      </c>
      <c r="BI129" s="142"/>
      <c r="BJ129" s="142"/>
      <c r="BK129" s="142"/>
      <c r="BL129" s="142"/>
      <c r="BM129" s="142"/>
      <c r="BN129" s="142"/>
      <c r="BO129" s="142"/>
    </row>
    <row r="130" spans="1:135" ht="15" customHeight="1">
      <c r="A130" s="468" t="s">
        <v>648</v>
      </c>
      <c r="B130" s="469"/>
      <c r="C130" s="469"/>
      <c r="D130" s="469"/>
      <c r="E130" s="469"/>
      <c r="F130" s="469"/>
      <c r="G130" s="469"/>
      <c r="H130" s="469"/>
      <c r="I130" s="469"/>
      <c r="J130" s="469"/>
      <c r="K130" s="469"/>
      <c r="L130" s="469"/>
      <c r="M130" s="469"/>
      <c r="N130" s="469"/>
      <c r="O130" s="469"/>
      <c r="P130" s="469"/>
      <c r="Q130" s="469"/>
      <c r="R130" s="469"/>
      <c r="S130" s="469"/>
      <c r="T130" s="469"/>
      <c r="U130" s="469"/>
      <c r="V130" s="469"/>
      <c r="W130" s="469"/>
      <c r="X130" s="469"/>
      <c r="Y130" s="469"/>
      <c r="Z130" s="469"/>
      <c r="AA130" s="470"/>
      <c r="AB130" s="92" t="s">
        <v>156</v>
      </c>
      <c r="AC130" s="93"/>
      <c r="AD130" s="93"/>
      <c r="AE130" s="93"/>
      <c r="AF130" s="93"/>
      <c r="AG130" s="93"/>
      <c r="AH130" s="93"/>
      <c r="AI130" s="93"/>
      <c r="AJ130" s="94"/>
      <c r="AK130" s="92" t="s">
        <v>148</v>
      </c>
      <c r="AL130" s="93"/>
      <c r="AM130" s="93"/>
      <c r="AN130" s="93"/>
      <c r="AO130" s="93"/>
      <c r="AP130" s="93"/>
      <c r="AQ130" s="93"/>
      <c r="AR130" s="94"/>
      <c r="AS130" s="144" t="s">
        <v>409</v>
      </c>
      <c r="AT130" s="809"/>
      <c r="AU130" s="809"/>
      <c r="AV130" s="809"/>
      <c r="AW130" s="809"/>
      <c r="AX130" s="809"/>
      <c r="AY130" s="809"/>
      <c r="AZ130" s="809"/>
      <c r="BA130" s="809"/>
      <c r="BB130" s="809"/>
      <c r="BC130" s="809"/>
      <c r="BD130" s="809"/>
      <c r="BE130" s="809"/>
      <c r="BF130" s="809"/>
      <c r="BG130" s="809"/>
      <c r="BH130" s="809"/>
      <c r="BI130" s="809"/>
      <c r="BJ130" s="809"/>
      <c r="BK130" s="809"/>
      <c r="BL130" s="809"/>
      <c r="BM130" s="809"/>
      <c r="BN130" s="809"/>
      <c r="BO130" s="810"/>
      <c r="BX130" s="1111"/>
      <c r="BY130" s="1111"/>
      <c r="BZ130" s="1112"/>
      <c r="CA130" s="1112"/>
      <c r="CB130" s="1112"/>
      <c r="CC130" s="1112"/>
      <c r="CD130" s="1112"/>
      <c r="CE130" s="1112"/>
      <c r="CF130" s="1112"/>
      <c r="CG130" s="1112"/>
      <c r="CH130" s="1112"/>
      <c r="CI130" s="1112"/>
      <c r="CJ130" s="813"/>
      <c r="CK130" s="811"/>
      <c r="CL130" s="811"/>
      <c r="CM130" s="811"/>
      <c r="CN130" s="811"/>
      <c r="CO130" s="811"/>
      <c r="CP130" s="811"/>
      <c r="CQ130" s="811"/>
      <c r="CR130" s="813"/>
      <c r="CS130" s="811"/>
      <c r="CT130" s="811"/>
      <c r="CU130" s="811"/>
      <c r="CV130" s="811"/>
      <c r="CW130" s="811"/>
      <c r="CX130" s="811"/>
      <c r="CY130" s="811"/>
      <c r="CZ130" s="811"/>
      <c r="DA130" s="813"/>
      <c r="DB130" s="811"/>
      <c r="DC130" s="811"/>
      <c r="DD130" s="811"/>
      <c r="DE130" s="811"/>
      <c r="DF130" s="811"/>
      <c r="DG130" s="811"/>
      <c r="DH130" s="811"/>
      <c r="DI130" s="811"/>
      <c r="DJ130" s="811"/>
      <c r="DK130" s="811"/>
      <c r="DL130" s="811"/>
      <c r="DM130" s="811"/>
      <c r="DN130" s="811"/>
      <c r="DO130" s="811"/>
      <c r="DP130" s="811"/>
      <c r="DQ130" s="811"/>
      <c r="DR130" s="811"/>
      <c r="DS130" s="811"/>
      <c r="DT130" s="811"/>
      <c r="DU130" s="811"/>
      <c r="DV130" s="811"/>
      <c r="DW130" s="811"/>
      <c r="DX130" s="812"/>
      <c r="DY130" s="811"/>
      <c r="DZ130" s="811"/>
      <c r="EA130" s="811"/>
      <c r="EB130" s="811"/>
      <c r="EC130" s="811"/>
      <c r="ED130" s="811"/>
      <c r="EE130" s="811"/>
    </row>
    <row r="131" spans="1:135" ht="9.75" customHeight="1">
      <c r="A131" s="471"/>
      <c r="B131" s="472"/>
      <c r="C131" s="472"/>
      <c r="D131" s="472"/>
      <c r="E131" s="472"/>
      <c r="F131" s="472"/>
      <c r="G131" s="472"/>
      <c r="H131" s="472"/>
      <c r="I131" s="472"/>
      <c r="J131" s="472"/>
      <c r="K131" s="472"/>
      <c r="L131" s="472"/>
      <c r="M131" s="472"/>
      <c r="N131" s="472"/>
      <c r="O131" s="472"/>
      <c r="P131" s="472"/>
      <c r="Q131" s="472"/>
      <c r="R131" s="472"/>
      <c r="S131" s="472"/>
      <c r="T131" s="472"/>
      <c r="U131" s="472"/>
      <c r="V131" s="472"/>
      <c r="W131" s="472"/>
      <c r="X131" s="472"/>
      <c r="Y131" s="472"/>
      <c r="Z131" s="472"/>
      <c r="AA131" s="473"/>
      <c r="AB131" s="146"/>
      <c r="AC131" s="147"/>
      <c r="AD131" s="147"/>
      <c r="AE131" s="147"/>
      <c r="AF131" s="147"/>
      <c r="AG131" s="147"/>
      <c r="AH131" s="147"/>
      <c r="AI131" s="147"/>
      <c r="AJ131" s="148"/>
      <c r="AK131" s="146"/>
      <c r="AL131" s="147"/>
      <c r="AM131" s="147"/>
      <c r="AN131" s="147"/>
      <c r="AO131" s="147"/>
      <c r="AP131" s="147"/>
      <c r="AQ131" s="147"/>
      <c r="AR131" s="148"/>
      <c r="AS131" s="92" t="s">
        <v>324</v>
      </c>
      <c r="AT131" s="346"/>
      <c r="AU131" s="346"/>
      <c r="AV131" s="346"/>
      <c r="AW131" s="346"/>
      <c r="AX131" s="346"/>
      <c r="AY131" s="346"/>
      <c r="AZ131" s="346"/>
      <c r="BA131" s="346"/>
      <c r="BB131" s="346"/>
      <c r="BC131" s="346"/>
      <c r="BD131" s="346"/>
      <c r="BE131" s="346"/>
      <c r="BF131" s="346"/>
      <c r="BG131" s="347"/>
      <c r="BH131" s="92" t="s">
        <v>334</v>
      </c>
      <c r="BI131" s="93"/>
      <c r="BJ131" s="93"/>
      <c r="BK131" s="93"/>
      <c r="BL131" s="93"/>
      <c r="BM131" s="93"/>
      <c r="BN131" s="93"/>
      <c r="BO131" s="94"/>
      <c r="BX131" s="1111"/>
      <c r="BY131" s="1111"/>
      <c r="BZ131" s="1112"/>
      <c r="CA131" s="1112"/>
      <c r="CB131" s="1112"/>
      <c r="CC131" s="1112"/>
      <c r="CD131" s="1112"/>
      <c r="CE131" s="1112"/>
      <c r="CF131" s="1112"/>
      <c r="CG131" s="1112"/>
      <c r="CH131" s="1112"/>
      <c r="CI131" s="1112"/>
      <c r="CJ131" s="811"/>
      <c r="CK131" s="811"/>
      <c r="CL131" s="811"/>
      <c r="CM131" s="811"/>
      <c r="CN131" s="811"/>
      <c r="CO131" s="811"/>
      <c r="CP131" s="811"/>
      <c r="CQ131" s="811"/>
      <c r="CR131" s="811"/>
      <c r="CS131" s="811"/>
      <c r="CT131" s="811"/>
      <c r="CU131" s="811"/>
      <c r="CV131" s="811"/>
      <c r="CW131" s="811"/>
      <c r="CX131" s="811"/>
      <c r="CY131" s="811"/>
      <c r="CZ131" s="811"/>
      <c r="DA131" s="813"/>
      <c r="DB131" s="811"/>
      <c r="DC131" s="811"/>
      <c r="DD131" s="811"/>
      <c r="DE131" s="811"/>
      <c r="DF131" s="811"/>
      <c r="DG131" s="811"/>
      <c r="DH131" s="811"/>
      <c r="DI131" s="813"/>
      <c r="DJ131" s="811"/>
      <c r="DK131" s="811"/>
      <c r="DL131" s="811"/>
      <c r="DM131" s="811"/>
      <c r="DN131" s="811"/>
      <c r="DO131" s="811"/>
      <c r="DP131" s="813"/>
      <c r="DQ131" s="811"/>
      <c r="DR131" s="811"/>
      <c r="DS131" s="811"/>
      <c r="DT131" s="811"/>
      <c r="DU131" s="811"/>
      <c r="DV131" s="811"/>
      <c r="DW131" s="811"/>
      <c r="DX131" s="811"/>
      <c r="DY131" s="811"/>
      <c r="DZ131" s="811"/>
      <c r="EA131" s="811"/>
      <c r="EB131" s="811"/>
      <c r="EC131" s="811"/>
      <c r="ED131" s="811"/>
      <c r="EE131" s="811"/>
    </row>
    <row r="132" spans="1:135" ht="9.75" customHeight="1">
      <c r="A132" s="471"/>
      <c r="B132" s="472"/>
      <c r="C132" s="472"/>
      <c r="D132" s="472"/>
      <c r="E132" s="472"/>
      <c r="F132" s="472"/>
      <c r="G132" s="472"/>
      <c r="H132" s="472"/>
      <c r="I132" s="472"/>
      <c r="J132" s="472"/>
      <c r="K132" s="472"/>
      <c r="L132" s="472"/>
      <c r="M132" s="472"/>
      <c r="N132" s="472"/>
      <c r="O132" s="472"/>
      <c r="P132" s="472"/>
      <c r="Q132" s="472"/>
      <c r="R132" s="472"/>
      <c r="S132" s="472"/>
      <c r="T132" s="472"/>
      <c r="U132" s="472"/>
      <c r="V132" s="472"/>
      <c r="W132" s="472"/>
      <c r="X132" s="472"/>
      <c r="Y132" s="472"/>
      <c r="Z132" s="472"/>
      <c r="AA132" s="473"/>
      <c r="AB132" s="146"/>
      <c r="AC132" s="147"/>
      <c r="AD132" s="147"/>
      <c r="AE132" s="147"/>
      <c r="AF132" s="147"/>
      <c r="AG132" s="147"/>
      <c r="AH132" s="147"/>
      <c r="AI132" s="147"/>
      <c r="AJ132" s="148"/>
      <c r="AK132" s="146"/>
      <c r="AL132" s="147"/>
      <c r="AM132" s="147"/>
      <c r="AN132" s="147"/>
      <c r="AO132" s="147"/>
      <c r="AP132" s="147"/>
      <c r="AQ132" s="147"/>
      <c r="AR132" s="148"/>
      <c r="AS132" s="474"/>
      <c r="AT132" s="475"/>
      <c r="AU132" s="475"/>
      <c r="AV132" s="475"/>
      <c r="AW132" s="475"/>
      <c r="AX132" s="475"/>
      <c r="AY132" s="475"/>
      <c r="AZ132" s="475"/>
      <c r="BA132" s="475"/>
      <c r="BB132" s="475"/>
      <c r="BC132" s="475"/>
      <c r="BD132" s="475"/>
      <c r="BE132" s="475"/>
      <c r="BF132" s="475"/>
      <c r="BG132" s="476"/>
      <c r="BH132" s="146"/>
      <c r="BI132" s="147"/>
      <c r="BJ132" s="147"/>
      <c r="BK132" s="147"/>
      <c r="BL132" s="147"/>
      <c r="BM132" s="147"/>
      <c r="BN132" s="147"/>
      <c r="BO132" s="148"/>
      <c r="BX132" s="1111"/>
      <c r="BY132" s="1111"/>
      <c r="BZ132" s="1112"/>
      <c r="CA132" s="1112"/>
      <c r="CB132" s="1112"/>
      <c r="CC132" s="1112"/>
      <c r="CD132" s="1112"/>
      <c r="CE132" s="1112"/>
      <c r="CF132" s="1112"/>
      <c r="CG132" s="1112"/>
      <c r="CH132" s="1112"/>
      <c r="CI132" s="1112"/>
      <c r="CJ132" s="811"/>
      <c r="CK132" s="811"/>
      <c r="CL132" s="811"/>
      <c r="CM132" s="811"/>
      <c r="CN132" s="811"/>
      <c r="CO132" s="811"/>
      <c r="CP132" s="811"/>
      <c r="CQ132" s="811"/>
      <c r="CR132" s="811"/>
      <c r="CS132" s="811"/>
      <c r="CT132" s="811"/>
      <c r="CU132" s="811"/>
      <c r="CV132" s="811"/>
      <c r="CW132" s="811"/>
      <c r="CX132" s="811"/>
      <c r="CY132" s="811"/>
      <c r="CZ132" s="811"/>
      <c r="DA132" s="811"/>
      <c r="DB132" s="811"/>
      <c r="DC132" s="811"/>
      <c r="DD132" s="811"/>
      <c r="DE132" s="811"/>
      <c r="DF132" s="811"/>
      <c r="DG132" s="811"/>
      <c r="DH132" s="811"/>
      <c r="DI132" s="811"/>
      <c r="DJ132" s="811"/>
      <c r="DK132" s="811"/>
      <c r="DL132" s="811"/>
      <c r="DM132" s="811"/>
      <c r="DN132" s="811"/>
      <c r="DO132" s="811"/>
      <c r="DP132" s="811"/>
      <c r="DQ132" s="811"/>
      <c r="DR132" s="811"/>
      <c r="DS132" s="811"/>
      <c r="DT132" s="811"/>
      <c r="DU132" s="811"/>
      <c r="DV132" s="811"/>
      <c r="DW132" s="811"/>
      <c r="DX132" s="811"/>
      <c r="DY132" s="811"/>
      <c r="DZ132" s="811"/>
      <c r="EA132" s="811"/>
      <c r="EB132" s="811"/>
      <c r="EC132" s="811"/>
      <c r="ED132" s="811"/>
      <c r="EE132" s="811"/>
    </row>
    <row r="133" spans="1:135" ht="9.75" customHeight="1">
      <c r="A133" s="471"/>
      <c r="B133" s="472"/>
      <c r="C133" s="472"/>
      <c r="D133" s="472"/>
      <c r="E133" s="472"/>
      <c r="F133" s="472"/>
      <c r="G133" s="472"/>
      <c r="H133" s="472"/>
      <c r="I133" s="472"/>
      <c r="J133" s="472"/>
      <c r="K133" s="472"/>
      <c r="L133" s="472"/>
      <c r="M133" s="472"/>
      <c r="N133" s="472"/>
      <c r="O133" s="472"/>
      <c r="P133" s="472"/>
      <c r="Q133" s="472"/>
      <c r="R133" s="472"/>
      <c r="S133" s="472"/>
      <c r="T133" s="472"/>
      <c r="U133" s="472"/>
      <c r="V133" s="472"/>
      <c r="W133" s="472"/>
      <c r="X133" s="472"/>
      <c r="Y133" s="472"/>
      <c r="Z133" s="472"/>
      <c r="AA133" s="473"/>
      <c r="AB133" s="146"/>
      <c r="AC133" s="147"/>
      <c r="AD133" s="147"/>
      <c r="AE133" s="147"/>
      <c r="AF133" s="147"/>
      <c r="AG133" s="147"/>
      <c r="AH133" s="147"/>
      <c r="AI133" s="147"/>
      <c r="AJ133" s="148"/>
      <c r="AK133" s="146"/>
      <c r="AL133" s="147"/>
      <c r="AM133" s="147"/>
      <c r="AN133" s="147"/>
      <c r="AO133" s="147"/>
      <c r="AP133" s="147"/>
      <c r="AQ133" s="147"/>
      <c r="AR133" s="148"/>
      <c r="AS133" s="92" t="s">
        <v>249</v>
      </c>
      <c r="AT133" s="346"/>
      <c r="AU133" s="346"/>
      <c r="AV133" s="346"/>
      <c r="AW133" s="346"/>
      <c r="AX133" s="346"/>
      <c r="AY133" s="346"/>
      <c r="AZ133" s="347"/>
      <c r="BA133" s="92" t="s">
        <v>250</v>
      </c>
      <c r="BB133" s="346"/>
      <c r="BC133" s="346"/>
      <c r="BD133" s="346"/>
      <c r="BE133" s="346"/>
      <c r="BF133" s="346"/>
      <c r="BG133" s="347"/>
      <c r="BH133" s="146"/>
      <c r="BI133" s="147"/>
      <c r="BJ133" s="147"/>
      <c r="BK133" s="147"/>
      <c r="BL133" s="147"/>
      <c r="BM133" s="147"/>
      <c r="BN133" s="147"/>
      <c r="BO133" s="148"/>
      <c r="BX133" s="1111"/>
      <c r="BY133" s="1111"/>
      <c r="BZ133" s="1112"/>
      <c r="CA133" s="1112"/>
      <c r="CB133" s="1112"/>
      <c r="CC133" s="1112"/>
      <c r="CD133" s="1112"/>
      <c r="CE133" s="1112"/>
      <c r="CF133" s="1112"/>
      <c r="CG133" s="1112"/>
      <c r="CH133" s="1112"/>
      <c r="CI133" s="1112"/>
      <c r="CJ133" s="811"/>
      <c r="CK133" s="811"/>
      <c r="CL133" s="811"/>
      <c r="CM133" s="811"/>
      <c r="CN133" s="811"/>
      <c r="CO133" s="811"/>
      <c r="CP133" s="811"/>
      <c r="CQ133" s="811"/>
      <c r="CR133" s="811"/>
      <c r="CS133" s="811"/>
      <c r="CT133" s="811"/>
      <c r="CU133" s="811"/>
      <c r="CV133" s="811"/>
      <c r="CW133" s="811"/>
      <c r="CX133" s="811"/>
      <c r="CY133" s="811"/>
      <c r="CZ133" s="811"/>
      <c r="DA133" s="811"/>
      <c r="DB133" s="811"/>
      <c r="DC133" s="811"/>
      <c r="DD133" s="811"/>
      <c r="DE133" s="811"/>
      <c r="DF133" s="811"/>
      <c r="DG133" s="811"/>
      <c r="DH133" s="811"/>
      <c r="DI133" s="811"/>
      <c r="DJ133" s="811"/>
      <c r="DK133" s="811"/>
      <c r="DL133" s="811"/>
      <c r="DM133" s="811"/>
      <c r="DN133" s="811"/>
      <c r="DO133" s="811"/>
      <c r="DP133" s="811"/>
      <c r="DQ133" s="811"/>
      <c r="DR133" s="811"/>
      <c r="DS133" s="811"/>
      <c r="DT133" s="811"/>
      <c r="DU133" s="811"/>
      <c r="DV133" s="811"/>
      <c r="DW133" s="811"/>
      <c r="DX133" s="811"/>
      <c r="DY133" s="811"/>
      <c r="DZ133" s="811"/>
      <c r="EA133" s="811"/>
      <c r="EB133" s="811"/>
      <c r="EC133" s="811"/>
      <c r="ED133" s="811"/>
      <c r="EE133" s="811"/>
    </row>
    <row r="134" spans="1:135" ht="9.75" customHeight="1">
      <c r="A134" s="471"/>
      <c r="B134" s="472"/>
      <c r="C134" s="472"/>
      <c r="D134" s="472"/>
      <c r="E134" s="472"/>
      <c r="F134" s="472"/>
      <c r="G134" s="472"/>
      <c r="H134" s="472"/>
      <c r="I134" s="472"/>
      <c r="J134" s="472"/>
      <c r="K134" s="472"/>
      <c r="L134" s="472"/>
      <c r="M134" s="472"/>
      <c r="N134" s="472"/>
      <c r="O134" s="472"/>
      <c r="P134" s="472"/>
      <c r="Q134" s="472"/>
      <c r="R134" s="472"/>
      <c r="S134" s="472"/>
      <c r="T134" s="472"/>
      <c r="U134" s="472"/>
      <c r="V134" s="472"/>
      <c r="W134" s="472"/>
      <c r="X134" s="472"/>
      <c r="Y134" s="472"/>
      <c r="Z134" s="472"/>
      <c r="AA134" s="473"/>
      <c r="AB134" s="146"/>
      <c r="AC134" s="147"/>
      <c r="AD134" s="147"/>
      <c r="AE134" s="147"/>
      <c r="AF134" s="147"/>
      <c r="AG134" s="147"/>
      <c r="AH134" s="147"/>
      <c r="AI134" s="147"/>
      <c r="AJ134" s="148"/>
      <c r="AK134" s="146"/>
      <c r="AL134" s="147"/>
      <c r="AM134" s="147"/>
      <c r="AN134" s="147"/>
      <c r="AO134" s="147"/>
      <c r="AP134" s="147"/>
      <c r="AQ134" s="147"/>
      <c r="AR134" s="148"/>
      <c r="AS134" s="349"/>
      <c r="AT134" s="350"/>
      <c r="AU134" s="350"/>
      <c r="AV134" s="350"/>
      <c r="AW134" s="350"/>
      <c r="AX134" s="350"/>
      <c r="AY134" s="350"/>
      <c r="AZ134" s="351"/>
      <c r="BA134" s="349"/>
      <c r="BB134" s="350"/>
      <c r="BC134" s="350"/>
      <c r="BD134" s="350"/>
      <c r="BE134" s="350"/>
      <c r="BF134" s="350"/>
      <c r="BG134" s="351"/>
      <c r="BH134" s="146"/>
      <c r="BI134" s="147"/>
      <c r="BJ134" s="147"/>
      <c r="BK134" s="147"/>
      <c r="BL134" s="147"/>
      <c r="BM134" s="147"/>
      <c r="BN134" s="147"/>
      <c r="BO134" s="148"/>
      <c r="BX134" s="1111"/>
      <c r="BY134" s="1111"/>
      <c r="BZ134" s="1112"/>
      <c r="CA134" s="1112"/>
      <c r="CB134" s="1112"/>
      <c r="CC134" s="1112"/>
      <c r="CD134" s="1112"/>
      <c r="CE134" s="1112"/>
      <c r="CF134" s="1112"/>
      <c r="CG134" s="1112"/>
      <c r="CH134" s="1112"/>
      <c r="CI134" s="1112"/>
      <c r="CJ134" s="811"/>
      <c r="CK134" s="811"/>
      <c r="CL134" s="811"/>
      <c r="CM134" s="811"/>
      <c r="CN134" s="811"/>
      <c r="CO134" s="811"/>
      <c r="CP134" s="811"/>
      <c r="CQ134" s="811"/>
      <c r="CR134" s="811"/>
      <c r="CS134" s="811"/>
      <c r="CT134" s="811"/>
      <c r="CU134" s="811"/>
      <c r="CV134" s="811"/>
      <c r="CW134" s="811"/>
      <c r="CX134" s="811"/>
      <c r="CY134" s="811"/>
      <c r="CZ134" s="811"/>
      <c r="DA134" s="811"/>
      <c r="DB134" s="811"/>
      <c r="DC134" s="811"/>
      <c r="DD134" s="811"/>
      <c r="DE134" s="811"/>
      <c r="DF134" s="811"/>
      <c r="DG134" s="811"/>
      <c r="DH134" s="811"/>
      <c r="DI134" s="811"/>
      <c r="DJ134" s="811"/>
      <c r="DK134" s="811"/>
      <c r="DL134" s="811"/>
      <c r="DM134" s="811"/>
      <c r="DN134" s="811"/>
      <c r="DO134" s="811"/>
      <c r="DP134" s="811"/>
      <c r="DQ134" s="811"/>
      <c r="DR134" s="811"/>
      <c r="DS134" s="811"/>
      <c r="DT134" s="811"/>
      <c r="DU134" s="811"/>
      <c r="DV134" s="811"/>
      <c r="DW134" s="811"/>
      <c r="DX134" s="811"/>
      <c r="DY134" s="811"/>
      <c r="DZ134" s="811"/>
      <c r="EA134" s="811"/>
      <c r="EB134" s="811"/>
      <c r="EC134" s="811"/>
      <c r="ED134" s="811"/>
      <c r="EE134" s="811"/>
    </row>
    <row r="135" spans="1:135" ht="9.75" customHeight="1" thickBot="1">
      <c r="A135" s="477"/>
      <c r="B135" s="478"/>
      <c r="C135" s="478"/>
      <c r="D135" s="478"/>
      <c r="E135" s="478"/>
      <c r="F135" s="478"/>
      <c r="G135" s="478"/>
      <c r="H135" s="478"/>
      <c r="I135" s="478"/>
      <c r="J135" s="478"/>
      <c r="K135" s="478"/>
      <c r="L135" s="478"/>
      <c r="M135" s="478"/>
      <c r="N135" s="478"/>
      <c r="O135" s="478"/>
      <c r="P135" s="478"/>
      <c r="Q135" s="478"/>
      <c r="R135" s="478"/>
      <c r="S135" s="478"/>
      <c r="T135" s="478"/>
      <c r="U135" s="478"/>
      <c r="V135" s="478"/>
      <c r="W135" s="478"/>
      <c r="X135" s="478"/>
      <c r="Y135" s="478"/>
      <c r="Z135" s="478"/>
      <c r="AA135" s="479"/>
      <c r="AB135" s="1104"/>
      <c r="AC135" s="1105"/>
      <c r="AD135" s="1105"/>
      <c r="AE135" s="1105"/>
      <c r="AF135" s="1105"/>
      <c r="AG135" s="1105"/>
      <c r="AH135" s="1105"/>
      <c r="AI135" s="1105"/>
      <c r="AJ135" s="1105"/>
      <c r="AK135" s="1113" t="s">
        <v>252</v>
      </c>
      <c r="AL135" s="1114"/>
      <c r="AM135" s="1114"/>
      <c r="AN135" s="1114"/>
      <c r="AO135" s="1114"/>
      <c r="AP135" s="1114"/>
      <c r="AQ135" s="1114"/>
      <c r="AR135" s="1115"/>
      <c r="AS135" s="1113" t="s">
        <v>252</v>
      </c>
      <c r="AT135" s="1114"/>
      <c r="AU135" s="1114"/>
      <c r="AV135" s="1114"/>
      <c r="AW135" s="1114"/>
      <c r="AX135" s="1114"/>
      <c r="AY135" s="1114"/>
      <c r="AZ135" s="1115"/>
      <c r="BA135" s="1113" t="s">
        <v>251</v>
      </c>
      <c r="BB135" s="1116"/>
      <c r="BC135" s="1116"/>
      <c r="BD135" s="1116"/>
      <c r="BE135" s="1116"/>
      <c r="BF135" s="1116"/>
      <c r="BG135" s="1117"/>
      <c r="BH135" s="1113" t="s">
        <v>251</v>
      </c>
      <c r="BI135" s="1114"/>
      <c r="BJ135" s="1114"/>
      <c r="BK135" s="1114"/>
      <c r="BL135" s="1114"/>
      <c r="BM135" s="1114"/>
      <c r="BN135" s="1114"/>
      <c r="BO135" s="1115"/>
      <c r="BX135" s="1111"/>
      <c r="BY135" s="1111"/>
      <c r="BZ135" s="1112"/>
      <c r="CA135" s="1112"/>
      <c r="CB135" s="1112"/>
      <c r="CC135" s="1112"/>
      <c r="CD135" s="1112"/>
      <c r="CE135" s="1112"/>
      <c r="CF135" s="1112"/>
      <c r="CG135" s="1112"/>
      <c r="CH135" s="1112"/>
      <c r="CI135" s="1112"/>
      <c r="CJ135" s="811"/>
      <c r="CK135" s="811"/>
      <c r="CL135" s="811"/>
      <c r="CM135" s="811"/>
      <c r="CN135" s="811"/>
      <c r="CO135" s="811"/>
      <c r="CP135" s="811"/>
      <c r="CQ135" s="811"/>
      <c r="CR135" s="811"/>
      <c r="CS135" s="811"/>
      <c r="CT135" s="811"/>
      <c r="CU135" s="811"/>
      <c r="CV135" s="811"/>
      <c r="CW135" s="811"/>
      <c r="CX135" s="811"/>
      <c r="CY135" s="811"/>
      <c r="CZ135" s="811"/>
      <c r="DA135" s="811"/>
      <c r="DB135" s="811"/>
      <c r="DC135" s="811"/>
      <c r="DD135" s="811"/>
      <c r="DE135" s="811"/>
      <c r="DF135" s="811"/>
      <c r="DG135" s="811"/>
      <c r="DH135" s="811"/>
      <c r="DI135" s="811"/>
      <c r="DJ135" s="811"/>
      <c r="DK135" s="811"/>
      <c r="DL135" s="811"/>
      <c r="DM135" s="811"/>
      <c r="DN135" s="811"/>
      <c r="DO135" s="811"/>
      <c r="DP135" s="811"/>
      <c r="DQ135" s="811"/>
      <c r="DR135" s="811"/>
      <c r="DS135" s="811"/>
      <c r="DT135" s="811"/>
      <c r="DU135" s="811"/>
      <c r="DV135" s="811"/>
      <c r="DW135" s="811"/>
      <c r="DX135" s="811"/>
      <c r="DY135" s="811"/>
      <c r="DZ135" s="811"/>
      <c r="EA135" s="811"/>
      <c r="EB135" s="811"/>
      <c r="EC135" s="811"/>
      <c r="ED135" s="811"/>
      <c r="EE135" s="811"/>
    </row>
    <row r="136" spans="1:135" ht="21.75" customHeight="1">
      <c r="A136" s="442" t="s">
        <v>1</v>
      </c>
      <c r="B136" s="486"/>
      <c r="C136" s="486"/>
      <c r="D136" s="486"/>
      <c r="E136" s="486"/>
      <c r="F136" s="487"/>
      <c r="G136" s="143" t="s">
        <v>2</v>
      </c>
      <c r="H136" s="144"/>
      <c r="I136" s="144"/>
      <c r="J136" s="144"/>
      <c r="K136" s="144"/>
      <c r="L136" s="144"/>
      <c r="M136" s="144"/>
      <c r="N136" s="144"/>
      <c r="O136" s="144"/>
      <c r="P136" s="144"/>
      <c r="Q136" s="144"/>
      <c r="R136" s="144"/>
      <c r="S136" s="144"/>
      <c r="T136" s="144"/>
      <c r="U136" s="144"/>
      <c r="V136" s="144"/>
      <c r="W136" s="144"/>
      <c r="X136" s="144"/>
      <c r="Y136" s="144"/>
      <c r="Z136" s="144"/>
      <c r="AA136" s="488"/>
      <c r="AB136" s="1046">
        <v>0</v>
      </c>
      <c r="AC136" s="1047"/>
      <c r="AD136" s="1048"/>
      <c r="AE136" s="1049">
        <v>1</v>
      </c>
      <c r="AF136" s="1047"/>
      <c r="AG136" s="1048"/>
      <c r="AH136" s="1049">
        <v>3</v>
      </c>
      <c r="AI136" s="1047"/>
      <c r="AJ136" s="1047"/>
      <c r="AK136" s="537">
        <f>SUM(表05!AK91,表06!AK91,表07!AK91,表09!AK91,表11!AK130)</f>
        <v>121</v>
      </c>
      <c r="AL136" s="880"/>
      <c r="AM136" s="880"/>
      <c r="AN136" s="880"/>
      <c r="AO136" s="880"/>
      <c r="AP136" s="880"/>
      <c r="AQ136" s="880"/>
      <c r="AR136" s="880"/>
      <c r="AS136" s="537">
        <f>SUM(表05!AT91,表06!AT91,表07!AT91,表09!AT91,表11!AS130)</f>
        <v>79840</v>
      </c>
      <c r="AT136" s="880"/>
      <c r="AU136" s="880"/>
      <c r="AV136" s="880"/>
      <c r="AW136" s="880"/>
      <c r="AX136" s="880"/>
      <c r="AY136" s="880"/>
      <c r="AZ136" s="885"/>
      <c r="BA136" s="537">
        <f>SUM(表05!BD91,表06!BD91,表07!BD91,表09!BD91,表11!BA130)</f>
        <v>4803</v>
      </c>
      <c r="BB136" s="880"/>
      <c r="BC136" s="880"/>
      <c r="BD136" s="880"/>
      <c r="BE136" s="880"/>
      <c r="BF136" s="880"/>
      <c r="BG136" s="885"/>
      <c r="BH136" s="537">
        <f>SUM(AS136:BG136)</f>
        <v>84643</v>
      </c>
      <c r="BI136" s="538"/>
      <c r="BJ136" s="538"/>
      <c r="BK136" s="538"/>
      <c r="BL136" s="538"/>
      <c r="BM136" s="538"/>
      <c r="BN136" s="538"/>
      <c r="BO136" s="539"/>
      <c r="BX136" s="571"/>
      <c r="BY136" s="571"/>
      <c r="BZ136" s="220"/>
      <c r="CA136" s="571"/>
      <c r="CB136" s="571"/>
      <c r="CC136" s="571"/>
      <c r="CD136" s="571"/>
      <c r="CE136" s="571"/>
      <c r="CF136" s="571"/>
      <c r="CG136" s="571"/>
      <c r="CH136" s="571"/>
      <c r="CI136" s="571"/>
      <c r="CJ136" s="220"/>
      <c r="CK136" s="571"/>
      <c r="CL136" s="571"/>
      <c r="CM136" s="571"/>
      <c r="CN136" s="571"/>
      <c r="CO136" s="571"/>
      <c r="CP136" s="571"/>
      <c r="CQ136" s="571"/>
      <c r="CR136" s="1061"/>
      <c r="CS136" s="1118"/>
      <c r="CT136" s="1118"/>
      <c r="CU136" s="1061"/>
      <c r="CV136" s="1034"/>
      <c r="CW136" s="1034"/>
      <c r="CX136" s="1034"/>
      <c r="CY136" s="1034"/>
      <c r="CZ136" s="1034"/>
      <c r="DA136" s="1034"/>
      <c r="DB136" s="1034"/>
      <c r="DC136" s="1034"/>
      <c r="DD136" s="1034"/>
      <c r="DE136" s="571"/>
      <c r="DF136" s="571"/>
      <c r="DG136" s="571"/>
      <c r="DH136" s="571"/>
      <c r="DI136" s="220"/>
      <c r="DJ136" s="571"/>
      <c r="DK136" s="571"/>
      <c r="DL136" s="571"/>
      <c r="DM136" s="571"/>
      <c r="DN136" s="571"/>
      <c r="DO136" s="571"/>
      <c r="DP136" s="220"/>
      <c r="DQ136" s="571"/>
      <c r="DR136" s="571"/>
      <c r="DS136" s="571"/>
      <c r="DT136" s="571"/>
      <c r="DU136" s="571"/>
      <c r="DV136" s="571"/>
      <c r="DW136" s="571"/>
      <c r="DX136" s="1119"/>
      <c r="DY136" s="1109"/>
      <c r="DZ136" s="1109"/>
      <c r="EA136" s="1109"/>
      <c r="EB136" s="1109"/>
      <c r="EC136" s="1109"/>
      <c r="ED136" s="1109"/>
      <c r="EE136" s="1109"/>
    </row>
    <row r="137" spans="1:135" ht="15" customHeight="1">
      <c r="A137" s="498"/>
      <c r="B137" s="499"/>
      <c r="C137" s="499"/>
      <c r="D137" s="499"/>
      <c r="E137" s="499"/>
      <c r="F137" s="500"/>
      <c r="G137" s="143" t="s">
        <v>3</v>
      </c>
      <c r="H137" s="144"/>
      <c r="I137" s="144"/>
      <c r="J137" s="144"/>
      <c r="K137" s="144"/>
      <c r="L137" s="144"/>
      <c r="M137" s="144"/>
      <c r="N137" s="144"/>
      <c r="O137" s="144"/>
      <c r="P137" s="144"/>
      <c r="Q137" s="144"/>
      <c r="R137" s="144"/>
      <c r="S137" s="144"/>
      <c r="T137" s="144"/>
      <c r="U137" s="144"/>
      <c r="V137" s="144"/>
      <c r="W137" s="144"/>
      <c r="X137" s="144"/>
      <c r="Y137" s="144"/>
      <c r="Z137" s="144"/>
      <c r="AA137" s="488"/>
      <c r="AB137" s="1051">
        <v>0</v>
      </c>
      <c r="AC137" s="1052"/>
      <c r="AD137" s="1053"/>
      <c r="AE137" s="1054">
        <v>2</v>
      </c>
      <c r="AF137" s="1052"/>
      <c r="AG137" s="1053"/>
      <c r="AH137" s="1054">
        <v>3</v>
      </c>
      <c r="AI137" s="1052"/>
      <c r="AJ137" s="1052"/>
      <c r="AK137" s="540">
        <f>SUM(表05!AK92,表06!AK92,表07!AK92,表09!AK92,表11!AK131)</f>
        <v>7818</v>
      </c>
      <c r="AL137" s="541"/>
      <c r="AM137" s="541"/>
      <c r="AN137" s="541"/>
      <c r="AO137" s="541"/>
      <c r="AP137" s="541"/>
      <c r="AQ137" s="541"/>
      <c r="AR137" s="541"/>
      <c r="AS137" s="540">
        <f>SUM(表05!AT92,表06!AT92,表07!AT92,表09!AT92,表11!AS131)</f>
        <v>1325311</v>
      </c>
      <c r="AT137" s="541"/>
      <c r="AU137" s="541"/>
      <c r="AV137" s="541"/>
      <c r="AW137" s="541"/>
      <c r="AX137" s="541"/>
      <c r="AY137" s="541"/>
      <c r="AZ137" s="542"/>
      <c r="BA137" s="540">
        <f>SUM(表05!BD92,表06!BD92,表07!BD92,表09!BD92,表11!BA131)</f>
        <v>19704</v>
      </c>
      <c r="BB137" s="541"/>
      <c r="BC137" s="541"/>
      <c r="BD137" s="541"/>
      <c r="BE137" s="541"/>
      <c r="BF137" s="541"/>
      <c r="BG137" s="542"/>
      <c r="BH137" s="540">
        <f t="shared" ref="BH137:BH141" si="9">SUM(AS137:BG137)</f>
        <v>1345015</v>
      </c>
      <c r="BI137" s="429"/>
      <c r="BJ137" s="429"/>
      <c r="BK137" s="429"/>
      <c r="BL137" s="429"/>
      <c r="BM137" s="429"/>
      <c r="BN137" s="429"/>
      <c r="BO137" s="431"/>
      <c r="BX137" s="571"/>
      <c r="BY137" s="571"/>
      <c r="BZ137" s="220"/>
      <c r="CA137" s="571"/>
      <c r="CB137" s="571"/>
      <c r="CC137" s="571"/>
      <c r="CD137" s="571"/>
      <c r="CE137" s="571"/>
      <c r="CF137" s="571"/>
      <c r="CG137" s="571"/>
      <c r="CH137" s="571"/>
      <c r="CI137" s="571"/>
      <c r="CJ137" s="220"/>
      <c r="CK137" s="571"/>
      <c r="CL137" s="571"/>
      <c r="CM137" s="571"/>
      <c r="CN137" s="571"/>
      <c r="CO137" s="571"/>
      <c r="CP137" s="571"/>
      <c r="CQ137" s="571"/>
      <c r="CR137" s="1061"/>
      <c r="CS137" s="1118"/>
      <c r="CT137" s="1118"/>
      <c r="CU137" s="1061"/>
      <c r="CV137" s="1034"/>
      <c r="CW137" s="1034"/>
      <c r="CX137" s="1034"/>
      <c r="CY137" s="1034"/>
      <c r="CZ137" s="1034"/>
      <c r="DA137" s="1034"/>
      <c r="DB137" s="1034"/>
      <c r="DC137" s="1034"/>
      <c r="DD137" s="1034"/>
      <c r="DE137" s="571"/>
      <c r="DF137" s="571"/>
      <c r="DG137" s="571"/>
      <c r="DH137" s="571"/>
      <c r="DI137" s="220"/>
      <c r="DJ137" s="571"/>
      <c r="DK137" s="571"/>
      <c r="DL137" s="571"/>
      <c r="DM137" s="571"/>
      <c r="DN137" s="571"/>
      <c r="DO137" s="571"/>
      <c r="DP137" s="220"/>
      <c r="DQ137" s="571"/>
      <c r="DR137" s="571"/>
      <c r="DS137" s="571"/>
      <c r="DT137" s="571"/>
      <c r="DU137" s="571"/>
      <c r="DV137" s="571"/>
      <c r="DW137" s="571"/>
      <c r="DX137" s="1119"/>
      <c r="DY137" s="1109"/>
      <c r="DZ137" s="1109"/>
      <c r="EA137" s="1109"/>
      <c r="EB137" s="1109"/>
      <c r="EC137" s="1109"/>
      <c r="ED137" s="1109"/>
      <c r="EE137" s="1109"/>
    </row>
    <row r="138" spans="1:135" ht="15" customHeight="1">
      <c r="A138" s="498"/>
      <c r="B138" s="499"/>
      <c r="C138" s="499"/>
      <c r="D138" s="499"/>
      <c r="E138" s="499"/>
      <c r="F138" s="500"/>
      <c r="G138" s="143" t="s">
        <v>4</v>
      </c>
      <c r="H138" s="144"/>
      <c r="I138" s="144"/>
      <c r="J138" s="144"/>
      <c r="K138" s="144"/>
      <c r="L138" s="144"/>
      <c r="M138" s="144"/>
      <c r="N138" s="144"/>
      <c r="O138" s="144"/>
      <c r="P138" s="144"/>
      <c r="Q138" s="144"/>
      <c r="R138" s="144"/>
      <c r="S138" s="144"/>
      <c r="T138" s="144"/>
      <c r="U138" s="144"/>
      <c r="V138" s="144"/>
      <c r="W138" s="144"/>
      <c r="X138" s="144"/>
      <c r="Y138" s="144"/>
      <c r="Z138" s="144"/>
      <c r="AA138" s="488"/>
      <c r="AB138" s="1051">
        <v>0</v>
      </c>
      <c r="AC138" s="1052"/>
      <c r="AD138" s="1053"/>
      <c r="AE138" s="1054">
        <v>3</v>
      </c>
      <c r="AF138" s="1052"/>
      <c r="AG138" s="1053"/>
      <c r="AH138" s="1054">
        <v>3</v>
      </c>
      <c r="AI138" s="1052"/>
      <c r="AJ138" s="1052"/>
      <c r="AK138" s="540">
        <f>SUM(表05!AK93,表06!AK93,表07!AK93,表09!AK93,表11!AK132)</f>
        <v>7252</v>
      </c>
      <c r="AL138" s="541"/>
      <c r="AM138" s="541"/>
      <c r="AN138" s="541"/>
      <c r="AO138" s="541"/>
      <c r="AP138" s="541"/>
      <c r="AQ138" s="541"/>
      <c r="AR138" s="541"/>
      <c r="AS138" s="540">
        <f>SUM(表05!AT93,表06!AT93,表07!AT93,表09!AT93,表11!AS132)</f>
        <v>3505797</v>
      </c>
      <c r="AT138" s="541"/>
      <c r="AU138" s="541"/>
      <c r="AV138" s="541"/>
      <c r="AW138" s="541"/>
      <c r="AX138" s="541"/>
      <c r="AY138" s="541"/>
      <c r="AZ138" s="542"/>
      <c r="BA138" s="540">
        <f>SUM(表05!BD93,表06!BD93,表07!BD93,表09!BD93,表11!BA132)</f>
        <v>98710</v>
      </c>
      <c r="BB138" s="541"/>
      <c r="BC138" s="541"/>
      <c r="BD138" s="541"/>
      <c r="BE138" s="541"/>
      <c r="BF138" s="541"/>
      <c r="BG138" s="542"/>
      <c r="BH138" s="540">
        <f t="shared" si="9"/>
        <v>3604507</v>
      </c>
      <c r="BI138" s="429"/>
      <c r="BJ138" s="429"/>
      <c r="BK138" s="429"/>
      <c r="BL138" s="429"/>
      <c r="BM138" s="429"/>
      <c r="BN138" s="429"/>
      <c r="BO138" s="431"/>
      <c r="BX138" s="571"/>
      <c r="BY138" s="571"/>
      <c r="BZ138" s="220"/>
      <c r="CA138" s="571"/>
      <c r="CB138" s="571"/>
      <c r="CC138" s="571"/>
      <c r="CD138" s="571"/>
      <c r="CE138" s="571"/>
      <c r="CF138" s="571"/>
      <c r="CG138" s="571"/>
      <c r="CH138" s="571"/>
      <c r="CI138" s="571"/>
      <c r="CJ138" s="220"/>
      <c r="CK138" s="571"/>
      <c r="CL138" s="571"/>
      <c r="CM138" s="571"/>
      <c r="CN138" s="571"/>
      <c r="CO138" s="571"/>
      <c r="CP138" s="571"/>
      <c r="CQ138" s="571"/>
      <c r="CR138" s="1061"/>
      <c r="CS138" s="1118"/>
      <c r="CT138" s="1118"/>
      <c r="CU138" s="1061"/>
      <c r="CV138" s="1034"/>
      <c r="CW138" s="1034"/>
      <c r="CX138" s="1034"/>
      <c r="CY138" s="1034"/>
      <c r="CZ138" s="1034"/>
      <c r="DA138" s="1034"/>
      <c r="DB138" s="1034"/>
      <c r="DC138" s="1034"/>
      <c r="DD138" s="1034"/>
      <c r="DE138" s="571"/>
      <c r="DF138" s="571"/>
      <c r="DG138" s="571"/>
      <c r="DH138" s="571"/>
      <c r="DI138" s="220"/>
      <c r="DJ138" s="571"/>
      <c r="DK138" s="571"/>
      <c r="DL138" s="571"/>
      <c r="DM138" s="571"/>
      <c r="DN138" s="571"/>
      <c r="DO138" s="571"/>
      <c r="DP138" s="220"/>
      <c r="DQ138" s="571"/>
      <c r="DR138" s="571"/>
      <c r="DS138" s="571"/>
      <c r="DT138" s="571"/>
      <c r="DU138" s="571"/>
      <c r="DV138" s="571"/>
      <c r="DW138" s="571"/>
      <c r="DX138" s="1119"/>
      <c r="DY138" s="1109"/>
      <c r="DZ138" s="1109"/>
      <c r="EA138" s="1109"/>
      <c r="EB138" s="1109"/>
      <c r="EC138" s="1109"/>
      <c r="ED138" s="1109"/>
      <c r="EE138" s="1109"/>
    </row>
    <row r="139" spans="1:135" ht="15" customHeight="1">
      <c r="A139" s="498"/>
      <c r="B139" s="499"/>
      <c r="C139" s="499"/>
      <c r="D139" s="499"/>
      <c r="E139" s="499"/>
      <c r="F139" s="500"/>
      <c r="G139" s="143" t="s">
        <v>5</v>
      </c>
      <c r="H139" s="144"/>
      <c r="I139" s="144"/>
      <c r="J139" s="144"/>
      <c r="K139" s="144"/>
      <c r="L139" s="144"/>
      <c r="M139" s="144"/>
      <c r="N139" s="144"/>
      <c r="O139" s="144"/>
      <c r="P139" s="144"/>
      <c r="Q139" s="144"/>
      <c r="R139" s="144"/>
      <c r="S139" s="144"/>
      <c r="T139" s="144"/>
      <c r="U139" s="144"/>
      <c r="V139" s="144"/>
      <c r="W139" s="144"/>
      <c r="X139" s="144"/>
      <c r="Y139" s="144"/>
      <c r="Z139" s="144"/>
      <c r="AA139" s="488"/>
      <c r="AB139" s="1051">
        <v>0</v>
      </c>
      <c r="AC139" s="1052"/>
      <c r="AD139" s="1053"/>
      <c r="AE139" s="1054">
        <v>4</v>
      </c>
      <c r="AF139" s="1052"/>
      <c r="AG139" s="1053"/>
      <c r="AH139" s="1054">
        <v>3</v>
      </c>
      <c r="AI139" s="1052"/>
      <c r="AJ139" s="1052"/>
      <c r="AK139" s="540">
        <f>SUM(表05!AK94,表06!AK94,表07!AK94,表09!AK94,表11!AK133)</f>
        <v>2107</v>
      </c>
      <c r="AL139" s="541"/>
      <c r="AM139" s="541"/>
      <c r="AN139" s="541"/>
      <c r="AO139" s="541"/>
      <c r="AP139" s="541"/>
      <c r="AQ139" s="541"/>
      <c r="AR139" s="541"/>
      <c r="AS139" s="540">
        <f>SUM(表05!AT94,表06!AT94,表07!AT94,表09!AT94,表11!AS133)</f>
        <v>3493968</v>
      </c>
      <c r="AT139" s="541"/>
      <c r="AU139" s="541"/>
      <c r="AV139" s="541"/>
      <c r="AW139" s="541"/>
      <c r="AX139" s="541"/>
      <c r="AY139" s="541"/>
      <c r="AZ139" s="542"/>
      <c r="BA139" s="540">
        <f>SUM(表05!BD94,表06!BD94,表07!BD94,表09!BD94,表11!BA133)</f>
        <v>260812</v>
      </c>
      <c r="BB139" s="541"/>
      <c r="BC139" s="541"/>
      <c r="BD139" s="541"/>
      <c r="BE139" s="541"/>
      <c r="BF139" s="541"/>
      <c r="BG139" s="542"/>
      <c r="BH139" s="540">
        <f t="shared" si="9"/>
        <v>3754780</v>
      </c>
      <c r="BI139" s="429"/>
      <c r="BJ139" s="429"/>
      <c r="BK139" s="429"/>
      <c r="BL139" s="429"/>
      <c r="BM139" s="429"/>
      <c r="BN139" s="429"/>
      <c r="BO139" s="431"/>
      <c r="BX139" s="571"/>
      <c r="BY139" s="571"/>
      <c r="BZ139" s="220"/>
      <c r="CA139" s="571"/>
      <c r="CB139" s="571"/>
      <c r="CC139" s="571"/>
      <c r="CD139" s="571"/>
      <c r="CE139" s="571"/>
      <c r="CF139" s="571"/>
      <c r="CG139" s="571"/>
      <c r="CH139" s="571"/>
      <c r="CI139" s="571"/>
      <c r="CJ139" s="220"/>
      <c r="CK139" s="571"/>
      <c r="CL139" s="571"/>
      <c r="CM139" s="571"/>
      <c r="CN139" s="571"/>
      <c r="CO139" s="571"/>
      <c r="CP139" s="571"/>
      <c r="CQ139" s="571"/>
      <c r="CR139" s="1061"/>
      <c r="CS139" s="1118"/>
      <c r="CT139" s="1118"/>
      <c r="CU139" s="1061"/>
      <c r="CV139" s="1034"/>
      <c r="CW139" s="1034"/>
      <c r="CX139" s="1034"/>
      <c r="CY139" s="1034"/>
      <c r="CZ139" s="1034"/>
      <c r="DA139" s="1034"/>
      <c r="DB139" s="1034"/>
      <c r="DC139" s="1034"/>
      <c r="DD139" s="1034"/>
      <c r="DE139" s="571"/>
      <c r="DF139" s="571"/>
      <c r="DG139" s="571"/>
      <c r="DH139" s="571"/>
      <c r="DI139" s="220"/>
      <c r="DJ139" s="571"/>
      <c r="DK139" s="571"/>
      <c r="DL139" s="571"/>
      <c r="DM139" s="571"/>
      <c r="DN139" s="571"/>
      <c r="DO139" s="571"/>
      <c r="DP139" s="220"/>
      <c r="DQ139" s="571"/>
      <c r="DR139" s="571"/>
      <c r="DS139" s="571"/>
      <c r="DT139" s="571"/>
      <c r="DU139" s="571"/>
      <c r="DV139" s="571"/>
      <c r="DW139" s="571"/>
      <c r="DX139" s="1119"/>
      <c r="DY139" s="1109"/>
      <c r="DZ139" s="1109"/>
      <c r="EA139" s="1109"/>
      <c r="EB139" s="1109"/>
      <c r="EC139" s="1109"/>
      <c r="ED139" s="1109"/>
      <c r="EE139" s="1109"/>
    </row>
    <row r="140" spans="1:135" ht="15" customHeight="1">
      <c r="A140" s="498"/>
      <c r="B140" s="499"/>
      <c r="C140" s="499"/>
      <c r="D140" s="499"/>
      <c r="E140" s="499"/>
      <c r="F140" s="500"/>
      <c r="G140" s="143" t="s">
        <v>6</v>
      </c>
      <c r="H140" s="144"/>
      <c r="I140" s="144"/>
      <c r="J140" s="144"/>
      <c r="K140" s="144"/>
      <c r="L140" s="144"/>
      <c r="M140" s="144"/>
      <c r="N140" s="144"/>
      <c r="O140" s="144"/>
      <c r="P140" s="144"/>
      <c r="Q140" s="144"/>
      <c r="R140" s="144"/>
      <c r="S140" s="144"/>
      <c r="T140" s="144"/>
      <c r="U140" s="144"/>
      <c r="V140" s="144"/>
      <c r="W140" s="144"/>
      <c r="X140" s="144"/>
      <c r="Y140" s="144"/>
      <c r="Z140" s="144"/>
      <c r="AA140" s="488"/>
      <c r="AB140" s="1051">
        <v>0</v>
      </c>
      <c r="AC140" s="1052"/>
      <c r="AD140" s="1053"/>
      <c r="AE140" s="1054">
        <v>5</v>
      </c>
      <c r="AF140" s="1052"/>
      <c r="AG140" s="1053"/>
      <c r="AH140" s="1054">
        <v>3</v>
      </c>
      <c r="AI140" s="1052"/>
      <c r="AJ140" s="1052"/>
      <c r="AK140" s="540">
        <f>SUM(表05!AK95,表06!AK95,表07!AK95,表09!AK95,表11!AK134)</f>
        <v>999</v>
      </c>
      <c r="AL140" s="541"/>
      <c r="AM140" s="541"/>
      <c r="AN140" s="541"/>
      <c r="AO140" s="541"/>
      <c r="AP140" s="541"/>
      <c r="AQ140" s="541"/>
      <c r="AR140" s="541"/>
      <c r="AS140" s="540">
        <f>SUM(表05!AT95,表06!AT95,表07!AT95,表09!AT95,表11!AS134)</f>
        <v>2816672</v>
      </c>
      <c r="AT140" s="541"/>
      <c r="AU140" s="541"/>
      <c r="AV140" s="541"/>
      <c r="AW140" s="541"/>
      <c r="AX140" s="541"/>
      <c r="AY140" s="541"/>
      <c r="AZ140" s="542"/>
      <c r="BA140" s="540">
        <f>SUM(表05!BD95,表06!BD95,表07!BD95,表09!BD95,表11!BA134)</f>
        <v>183132</v>
      </c>
      <c r="BB140" s="541"/>
      <c r="BC140" s="541"/>
      <c r="BD140" s="541"/>
      <c r="BE140" s="541"/>
      <c r="BF140" s="541"/>
      <c r="BG140" s="542"/>
      <c r="BH140" s="540">
        <f t="shared" si="9"/>
        <v>2999804</v>
      </c>
      <c r="BI140" s="429"/>
      <c r="BJ140" s="429"/>
      <c r="BK140" s="429"/>
      <c r="BL140" s="429"/>
      <c r="BM140" s="429"/>
      <c r="BN140" s="429"/>
      <c r="BO140" s="431"/>
      <c r="BX140" s="571"/>
      <c r="BY140" s="571"/>
      <c r="BZ140" s="220"/>
      <c r="CA140" s="571"/>
      <c r="CB140" s="571"/>
      <c r="CC140" s="571"/>
      <c r="CD140" s="571"/>
      <c r="CE140" s="571"/>
      <c r="CF140" s="571"/>
      <c r="CG140" s="571"/>
      <c r="CH140" s="571"/>
      <c r="CI140" s="571"/>
      <c r="CJ140" s="220"/>
      <c r="CK140" s="571"/>
      <c r="CL140" s="571"/>
      <c r="CM140" s="571"/>
      <c r="CN140" s="571"/>
      <c r="CO140" s="571"/>
      <c r="CP140" s="571"/>
      <c r="CQ140" s="571"/>
      <c r="CR140" s="1061"/>
      <c r="CS140" s="1118"/>
      <c r="CT140" s="1118"/>
      <c r="CU140" s="1061"/>
      <c r="CV140" s="1034"/>
      <c r="CW140" s="1034"/>
      <c r="CX140" s="1034"/>
      <c r="CY140" s="1034"/>
      <c r="CZ140" s="1034"/>
      <c r="DA140" s="1034"/>
      <c r="DB140" s="1034"/>
      <c r="DC140" s="1034"/>
      <c r="DD140" s="1034"/>
      <c r="DE140" s="571"/>
      <c r="DF140" s="571"/>
      <c r="DG140" s="571"/>
      <c r="DH140" s="571"/>
      <c r="DI140" s="220"/>
      <c r="DJ140" s="571"/>
      <c r="DK140" s="571"/>
      <c r="DL140" s="571"/>
      <c r="DM140" s="571"/>
      <c r="DN140" s="571"/>
      <c r="DO140" s="571"/>
      <c r="DP140" s="220"/>
      <c r="DQ140" s="571"/>
      <c r="DR140" s="571"/>
      <c r="DS140" s="571"/>
      <c r="DT140" s="571"/>
      <c r="DU140" s="571"/>
      <c r="DV140" s="571"/>
      <c r="DW140" s="571"/>
      <c r="DX140" s="1119"/>
      <c r="DY140" s="1109"/>
      <c r="DZ140" s="1109"/>
      <c r="EA140" s="1109"/>
      <c r="EB140" s="1109"/>
      <c r="EC140" s="1109"/>
      <c r="ED140" s="1109"/>
      <c r="EE140" s="1109"/>
    </row>
    <row r="141" spans="1:135" ht="15" customHeight="1">
      <c r="A141" s="498"/>
      <c r="B141" s="499"/>
      <c r="C141" s="499"/>
      <c r="D141" s="499"/>
      <c r="E141" s="499"/>
      <c r="F141" s="500"/>
      <c r="G141" s="143" t="s">
        <v>7</v>
      </c>
      <c r="H141" s="144"/>
      <c r="I141" s="144"/>
      <c r="J141" s="144"/>
      <c r="K141" s="144"/>
      <c r="L141" s="144"/>
      <c r="M141" s="144"/>
      <c r="N141" s="144"/>
      <c r="O141" s="144"/>
      <c r="P141" s="144"/>
      <c r="Q141" s="144"/>
      <c r="R141" s="144"/>
      <c r="S141" s="144"/>
      <c r="T141" s="144"/>
      <c r="U141" s="144"/>
      <c r="V141" s="144"/>
      <c r="W141" s="144"/>
      <c r="X141" s="144"/>
      <c r="Y141" s="144"/>
      <c r="Z141" s="144"/>
      <c r="AA141" s="488"/>
      <c r="AB141" s="1051">
        <v>0</v>
      </c>
      <c r="AC141" s="1052"/>
      <c r="AD141" s="1053"/>
      <c r="AE141" s="1054">
        <v>6</v>
      </c>
      <c r="AF141" s="1052"/>
      <c r="AG141" s="1053"/>
      <c r="AH141" s="1054">
        <v>3</v>
      </c>
      <c r="AI141" s="1052"/>
      <c r="AJ141" s="1052"/>
      <c r="AK141" s="540">
        <f>SUM(表05!AK96,表06!AK96,表07!AK96,表09!AK96,表11!AK135)</f>
        <v>569</v>
      </c>
      <c r="AL141" s="541"/>
      <c r="AM141" s="541"/>
      <c r="AN141" s="541"/>
      <c r="AO141" s="541"/>
      <c r="AP141" s="541"/>
      <c r="AQ141" s="541"/>
      <c r="AR141" s="541"/>
      <c r="AS141" s="540">
        <f>SUM(表05!AT96,表06!AT96,表07!AT96,表09!AT96,表11!AS135)</f>
        <v>2816064</v>
      </c>
      <c r="AT141" s="541"/>
      <c r="AU141" s="541"/>
      <c r="AV141" s="541"/>
      <c r="AW141" s="541"/>
      <c r="AX141" s="541"/>
      <c r="AY141" s="541"/>
      <c r="AZ141" s="542"/>
      <c r="BA141" s="540">
        <f>SUM(表05!BD96,表06!BD96,表07!BD96,表09!BD96,表11!BA135)</f>
        <v>16721</v>
      </c>
      <c r="BB141" s="541"/>
      <c r="BC141" s="541"/>
      <c r="BD141" s="541"/>
      <c r="BE141" s="541"/>
      <c r="BF141" s="541"/>
      <c r="BG141" s="542"/>
      <c r="BH141" s="540">
        <f t="shared" si="9"/>
        <v>2832785</v>
      </c>
      <c r="BI141" s="429"/>
      <c r="BJ141" s="429"/>
      <c r="BK141" s="429"/>
      <c r="BL141" s="429"/>
      <c r="BM141" s="429"/>
      <c r="BN141" s="429"/>
      <c r="BO141" s="431"/>
      <c r="BX141" s="571"/>
      <c r="BY141" s="571"/>
      <c r="BZ141" s="220"/>
      <c r="CA141" s="571"/>
      <c r="CB141" s="571"/>
      <c r="CC141" s="571"/>
      <c r="CD141" s="571"/>
      <c r="CE141" s="571"/>
      <c r="CF141" s="571"/>
      <c r="CG141" s="571"/>
      <c r="CH141" s="571"/>
      <c r="CI141" s="571"/>
      <c r="CJ141" s="220"/>
      <c r="CK141" s="571"/>
      <c r="CL141" s="571"/>
      <c r="CM141" s="571"/>
      <c r="CN141" s="571"/>
      <c r="CO141" s="571"/>
      <c r="CP141" s="571"/>
      <c r="CQ141" s="571"/>
      <c r="CR141" s="1061"/>
      <c r="CS141" s="1118"/>
      <c r="CT141" s="1118"/>
      <c r="CU141" s="1061"/>
      <c r="CV141" s="1034"/>
      <c r="CW141" s="1034"/>
      <c r="CX141" s="1034"/>
      <c r="CY141" s="1034"/>
      <c r="CZ141" s="1034"/>
      <c r="DA141" s="1034"/>
      <c r="DB141" s="1034"/>
      <c r="DC141" s="1034"/>
      <c r="DD141" s="1034"/>
      <c r="DE141" s="571"/>
      <c r="DF141" s="571"/>
      <c r="DG141" s="571"/>
      <c r="DH141" s="571"/>
      <c r="DI141" s="220"/>
      <c r="DJ141" s="571"/>
      <c r="DK141" s="571"/>
      <c r="DL141" s="571"/>
      <c r="DM141" s="571"/>
      <c r="DN141" s="571"/>
      <c r="DO141" s="571"/>
      <c r="DP141" s="220"/>
      <c r="DQ141" s="571"/>
      <c r="DR141" s="571"/>
      <c r="DS141" s="571"/>
      <c r="DT141" s="571"/>
      <c r="DU141" s="571"/>
      <c r="DV141" s="571"/>
      <c r="DW141" s="571"/>
      <c r="DX141" s="1119"/>
      <c r="DY141" s="1109"/>
      <c r="DZ141" s="1109"/>
      <c r="EA141" s="1109"/>
      <c r="EB141" s="1109"/>
      <c r="EC141" s="1109"/>
      <c r="ED141" s="1109"/>
      <c r="EE141" s="1109"/>
    </row>
    <row r="142" spans="1:135" ht="15" customHeight="1">
      <c r="A142" s="498"/>
      <c r="B142" s="499"/>
      <c r="C142" s="499"/>
      <c r="D142" s="499"/>
      <c r="E142" s="499"/>
      <c r="F142" s="500"/>
      <c r="G142" s="143" t="s">
        <v>8</v>
      </c>
      <c r="H142" s="144"/>
      <c r="I142" s="144"/>
      <c r="J142" s="144"/>
      <c r="K142" s="144"/>
      <c r="L142" s="144"/>
      <c r="M142" s="144"/>
      <c r="N142" s="144"/>
      <c r="O142" s="144"/>
      <c r="P142" s="144"/>
      <c r="Q142" s="144"/>
      <c r="R142" s="144"/>
      <c r="S142" s="144"/>
      <c r="T142" s="144"/>
      <c r="U142" s="144"/>
      <c r="V142" s="144"/>
      <c r="W142" s="144"/>
      <c r="X142" s="144"/>
      <c r="Y142" s="144"/>
      <c r="Z142" s="144"/>
      <c r="AA142" s="488"/>
      <c r="AB142" s="1051">
        <v>0</v>
      </c>
      <c r="AC142" s="1052"/>
      <c r="AD142" s="1053"/>
      <c r="AE142" s="1054">
        <v>7</v>
      </c>
      <c r="AF142" s="1052"/>
      <c r="AG142" s="1053"/>
      <c r="AH142" s="1054">
        <v>3</v>
      </c>
      <c r="AI142" s="1052"/>
      <c r="AJ142" s="1052"/>
      <c r="AK142" s="540">
        <f>SUM(表05!AK97,表06!AK97,表07!AK97,表09!AK97,表11!AK136)</f>
        <v>0</v>
      </c>
      <c r="AL142" s="541"/>
      <c r="AM142" s="541"/>
      <c r="AN142" s="541"/>
      <c r="AO142" s="541"/>
      <c r="AP142" s="541"/>
      <c r="AQ142" s="541"/>
      <c r="AR142" s="541"/>
      <c r="AS142" s="540">
        <f>SUM(表05!AT97,表06!AT97,表07!AT97,表09!AT97,表11!AS136)</f>
        <v>1348596</v>
      </c>
      <c r="AT142" s="541"/>
      <c r="AU142" s="541"/>
      <c r="AV142" s="541"/>
      <c r="AW142" s="541"/>
      <c r="AX142" s="541"/>
      <c r="AY142" s="541"/>
      <c r="AZ142" s="542"/>
      <c r="BA142" s="540">
        <f>SUM(表05!BD97,表06!BD97,表07!BD97,表09!BD97,表11!BA136)</f>
        <v>0</v>
      </c>
      <c r="BB142" s="541"/>
      <c r="BC142" s="541"/>
      <c r="BD142" s="541"/>
      <c r="BE142" s="541"/>
      <c r="BF142" s="541"/>
      <c r="BG142" s="542"/>
      <c r="BH142" s="540">
        <f t="shared" ref="BH142:BH148" si="10">SUM(AS142:BG142)</f>
        <v>1348596</v>
      </c>
      <c r="BI142" s="429"/>
      <c r="BJ142" s="429"/>
      <c r="BK142" s="429"/>
      <c r="BL142" s="429"/>
      <c r="BM142" s="429"/>
      <c r="BN142" s="429"/>
      <c r="BO142" s="431"/>
      <c r="BX142" s="571"/>
      <c r="BY142" s="571"/>
      <c r="BZ142" s="220"/>
      <c r="CA142" s="571"/>
      <c r="CB142" s="571"/>
      <c r="CC142" s="571"/>
      <c r="CD142" s="571"/>
      <c r="CE142" s="571"/>
      <c r="CF142" s="571"/>
      <c r="CG142" s="571"/>
      <c r="CH142" s="571"/>
      <c r="CI142" s="571"/>
      <c r="CJ142" s="220"/>
      <c r="CK142" s="571"/>
      <c r="CL142" s="571"/>
      <c r="CM142" s="571"/>
      <c r="CN142" s="571"/>
      <c r="CO142" s="571"/>
      <c r="CP142" s="571"/>
      <c r="CQ142" s="571"/>
      <c r="CR142" s="1061"/>
      <c r="CS142" s="1118"/>
      <c r="CT142" s="1118"/>
      <c r="CU142" s="1061"/>
      <c r="CV142" s="1034"/>
      <c r="CW142" s="1034"/>
      <c r="CX142" s="1034"/>
      <c r="CY142" s="1034"/>
      <c r="CZ142" s="1034"/>
      <c r="DA142" s="1034"/>
      <c r="DB142" s="1034"/>
      <c r="DC142" s="1034"/>
      <c r="DD142" s="1034"/>
      <c r="DE142" s="571"/>
      <c r="DF142" s="571"/>
      <c r="DG142" s="571"/>
      <c r="DH142" s="571"/>
      <c r="DI142" s="220"/>
      <c r="DJ142" s="571"/>
      <c r="DK142" s="571"/>
      <c r="DL142" s="571"/>
      <c r="DM142" s="571"/>
      <c r="DN142" s="571"/>
      <c r="DO142" s="571"/>
      <c r="DP142" s="220"/>
      <c r="DQ142" s="571"/>
      <c r="DR142" s="571"/>
      <c r="DS142" s="571"/>
      <c r="DT142" s="571"/>
      <c r="DU142" s="571"/>
      <c r="DV142" s="571"/>
      <c r="DW142" s="571"/>
      <c r="DX142" s="1119"/>
      <c r="DY142" s="1109"/>
      <c r="DZ142" s="1109"/>
      <c r="EA142" s="1109"/>
      <c r="EB142" s="1109"/>
      <c r="EC142" s="1109"/>
      <c r="ED142" s="1109"/>
      <c r="EE142" s="1109"/>
    </row>
    <row r="143" spans="1:135" ht="15" customHeight="1">
      <c r="A143" s="498"/>
      <c r="B143" s="499"/>
      <c r="C143" s="499"/>
      <c r="D143" s="499"/>
      <c r="E143" s="499"/>
      <c r="F143" s="500"/>
      <c r="G143" s="143" t="s">
        <v>9</v>
      </c>
      <c r="H143" s="144"/>
      <c r="I143" s="144"/>
      <c r="J143" s="144"/>
      <c r="K143" s="144"/>
      <c r="L143" s="144"/>
      <c r="M143" s="144"/>
      <c r="N143" s="144"/>
      <c r="O143" s="144"/>
      <c r="P143" s="144"/>
      <c r="Q143" s="144"/>
      <c r="R143" s="144"/>
      <c r="S143" s="144"/>
      <c r="T143" s="144"/>
      <c r="U143" s="144"/>
      <c r="V143" s="144"/>
      <c r="W143" s="144"/>
      <c r="X143" s="144"/>
      <c r="Y143" s="144"/>
      <c r="Z143" s="144"/>
      <c r="AA143" s="488"/>
      <c r="AB143" s="1051">
        <v>0</v>
      </c>
      <c r="AC143" s="1052"/>
      <c r="AD143" s="1053"/>
      <c r="AE143" s="1054">
        <v>8</v>
      </c>
      <c r="AF143" s="1052"/>
      <c r="AG143" s="1053"/>
      <c r="AH143" s="1054">
        <v>3</v>
      </c>
      <c r="AI143" s="1052"/>
      <c r="AJ143" s="1052"/>
      <c r="AK143" s="540">
        <f>SUM(表05!AK98,表06!AK98,表07!AK98,表09!AK98,表11!AK137)</f>
        <v>0</v>
      </c>
      <c r="AL143" s="541"/>
      <c r="AM143" s="541"/>
      <c r="AN143" s="541"/>
      <c r="AO143" s="541"/>
      <c r="AP143" s="541"/>
      <c r="AQ143" s="541"/>
      <c r="AR143" s="541"/>
      <c r="AS143" s="540">
        <f>SUM(表05!AT98,表06!AT98,表07!AT98,表09!AT98,表11!AS137)</f>
        <v>1413960</v>
      </c>
      <c r="AT143" s="541"/>
      <c r="AU143" s="541"/>
      <c r="AV143" s="541"/>
      <c r="AW143" s="541"/>
      <c r="AX143" s="541"/>
      <c r="AY143" s="541"/>
      <c r="AZ143" s="542"/>
      <c r="BA143" s="540">
        <f>SUM(表05!BD98,表06!BD98,表07!BD98,表09!BD98,表11!BA137)</f>
        <v>0</v>
      </c>
      <c r="BB143" s="541"/>
      <c r="BC143" s="541"/>
      <c r="BD143" s="541"/>
      <c r="BE143" s="541"/>
      <c r="BF143" s="541"/>
      <c r="BG143" s="542"/>
      <c r="BH143" s="540">
        <f t="shared" si="10"/>
        <v>1413960</v>
      </c>
      <c r="BI143" s="429"/>
      <c r="BJ143" s="429"/>
      <c r="BK143" s="429"/>
      <c r="BL143" s="429"/>
      <c r="BM143" s="429"/>
      <c r="BN143" s="429"/>
      <c r="BO143" s="431"/>
      <c r="BX143" s="571"/>
      <c r="BY143" s="571"/>
      <c r="BZ143" s="220"/>
      <c r="CA143" s="571"/>
      <c r="CB143" s="571"/>
      <c r="CC143" s="571"/>
      <c r="CD143" s="571"/>
      <c r="CE143" s="571"/>
      <c r="CF143" s="571"/>
      <c r="CG143" s="571"/>
      <c r="CH143" s="571"/>
      <c r="CI143" s="571"/>
      <c r="CJ143" s="220"/>
      <c r="CK143" s="571"/>
      <c r="CL143" s="571"/>
      <c r="CM143" s="571"/>
      <c r="CN143" s="571"/>
      <c r="CO143" s="571"/>
      <c r="CP143" s="571"/>
      <c r="CQ143" s="571"/>
      <c r="CR143" s="1061"/>
      <c r="CS143" s="1118"/>
      <c r="CT143" s="1118"/>
      <c r="CU143" s="1061"/>
      <c r="CV143" s="1034"/>
      <c r="CW143" s="1034"/>
      <c r="CX143" s="1034"/>
      <c r="CY143" s="1034"/>
      <c r="CZ143" s="1034"/>
      <c r="DA143" s="1034"/>
      <c r="DB143" s="1034"/>
      <c r="DC143" s="1034"/>
      <c r="DD143" s="1034"/>
      <c r="DE143" s="571"/>
      <c r="DF143" s="571"/>
      <c r="DG143" s="571"/>
      <c r="DH143" s="571"/>
      <c r="DI143" s="220"/>
      <c r="DJ143" s="571"/>
      <c r="DK143" s="571"/>
      <c r="DL143" s="571"/>
      <c r="DM143" s="571"/>
      <c r="DN143" s="571"/>
      <c r="DO143" s="571"/>
      <c r="DP143" s="220"/>
      <c r="DQ143" s="571"/>
      <c r="DR143" s="571"/>
      <c r="DS143" s="571"/>
      <c r="DT143" s="571"/>
      <c r="DU143" s="571"/>
      <c r="DV143" s="571"/>
      <c r="DW143" s="571"/>
      <c r="DX143" s="1119"/>
      <c r="DY143" s="1109"/>
      <c r="DZ143" s="1109"/>
      <c r="EA143" s="1109"/>
      <c r="EB143" s="1109"/>
      <c r="EC143" s="1109"/>
      <c r="ED143" s="1109"/>
      <c r="EE143" s="1109"/>
    </row>
    <row r="144" spans="1:135" ht="15" customHeight="1">
      <c r="A144" s="498"/>
      <c r="B144" s="499"/>
      <c r="C144" s="499"/>
      <c r="D144" s="499"/>
      <c r="E144" s="499"/>
      <c r="F144" s="500"/>
      <c r="G144" s="143" t="s">
        <v>4414</v>
      </c>
      <c r="H144" s="144"/>
      <c r="I144" s="144"/>
      <c r="J144" s="144"/>
      <c r="K144" s="144"/>
      <c r="L144" s="144"/>
      <c r="M144" s="144"/>
      <c r="N144" s="144"/>
      <c r="O144" s="144"/>
      <c r="P144" s="144"/>
      <c r="Q144" s="144"/>
      <c r="R144" s="144"/>
      <c r="S144" s="144"/>
      <c r="T144" s="144"/>
      <c r="U144" s="144"/>
      <c r="V144" s="144"/>
      <c r="W144" s="144"/>
      <c r="X144" s="144"/>
      <c r="Y144" s="144"/>
      <c r="Z144" s="144"/>
      <c r="AA144" s="488"/>
      <c r="AB144" s="1051">
        <v>0</v>
      </c>
      <c r="AC144" s="1052"/>
      <c r="AD144" s="1053"/>
      <c r="AE144" s="1054">
        <v>9</v>
      </c>
      <c r="AF144" s="1052"/>
      <c r="AG144" s="1053"/>
      <c r="AH144" s="1054">
        <v>3</v>
      </c>
      <c r="AI144" s="1052"/>
      <c r="AJ144" s="1052"/>
      <c r="AK144" s="540">
        <f>SUM(表05!AK99,表06!AK99,表07!AK99,表09!AK99,表11!AK138)</f>
        <v>0</v>
      </c>
      <c r="AL144" s="541"/>
      <c r="AM144" s="541"/>
      <c r="AN144" s="541"/>
      <c r="AO144" s="541"/>
      <c r="AP144" s="541"/>
      <c r="AQ144" s="541"/>
      <c r="AR144" s="541"/>
      <c r="AS144" s="540">
        <f>SUM(表05!AT99,表06!AT99,表07!AT99,表09!AT99,表11!AS138)</f>
        <v>1484902</v>
      </c>
      <c r="AT144" s="541"/>
      <c r="AU144" s="541"/>
      <c r="AV144" s="541"/>
      <c r="AW144" s="541"/>
      <c r="AX144" s="541"/>
      <c r="AY144" s="541"/>
      <c r="AZ144" s="542"/>
      <c r="BA144" s="540">
        <f>SUM(表05!BD99,表06!BD99,表07!BD99,表09!BD99,表11!BA138)</f>
        <v>0</v>
      </c>
      <c r="BB144" s="541"/>
      <c r="BC144" s="541"/>
      <c r="BD144" s="541"/>
      <c r="BE144" s="541"/>
      <c r="BF144" s="541"/>
      <c r="BG144" s="542"/>
      <c r="BH144" s="540">
        <f t="shared" si="10"/>
        <v>1484902</v>
      </c>
      <c r="BI144" s="429"/>
      <c r="BJ144" s="429"/>
      <c r="BK144" s="429"/>
      <c r="BL144" s="429"/>
      <c r="BM144" s="429"/>
      <c r="BN144" s="429"/>
      <c r="BO144" s="431"/>
      <c r="BX144" s="571"/>
      <c r="BY144" s="571"/>
      <c r="BZ144" s="220"/>
      <c r="CA144" s="571"/>
      <c r="CB144" s="571"/>
      <c r="CC144" s="571"/>
      <c r="CD144" s="571"/>
      <c r="CE144" s="571"/>
      <c r="CF144" s="571"/>
      <c r="CG144" s="571"/>
      <c r="CH144" s="571"/>
      <c r="CI144" s="571"/>
      <c r="CJ144" s="220"/>
      <c r="CK144" s="571"/>
      <c r="CL144" s="571"/>
      <c r="CM144" s="571"/>
      <c r="CN144" s="571"/>
      <c r="CO144" s="571"/>
      <c r="CP144" s="571"/>
      <c r="CQ144" s="571"/>
      <c r="CR144" s="1061"/>
      <c r="CS144" s="1118"/>
      <c r="CT144" s="1118"/>
      <c r="CU144" s="1061"/>
      <c r="CV144" s="1034"/>
      <c r="CW144" s="1034"/>
      <c r="CX144" s="1034"/>
      <c r="CY144" s="1034"/>
      <c r="CZ144" s="1034"/>
      <c r="DA144" s="1034"/>
      <c r="DB144" s="1034"/>
      <c r="DC144" s="1034"/>
      <c r="DD144" s="1034"/>
      <c r="DE144" s="571"/>
      <c r="DF144" s="571"/>
      <c r="DG144" s="571"/>
      <c r="DH144" s="571"/>
      <c r="DI144" s="220"/>
      <c r="DJ144" s="571"/>
      <c r="DK144" s="571"/>
      <c r="DL144" s="571"/>
      <c r="DM144" s="571"/>
      <c r="DN144" s="571"/>
      <c r="DO144" s="571"/>
      <c r="DP144" s="220"/>
      <c r="DQ144" s="571"/>
      <c r="DR144" s="571"/>
      <c r="DS144" s="571"/>
      <c r="DT144" s="571"/>
      <c r="DU144" s="571"/>
      <c r="DV144" s="571"/>
      <c r="DW144" s="571"/>
      <c r="DX144" s="1119"/>
      <c r="DY144" s="1109"/>
      <c r="DZ144" s="1109"/>
      <c r="EA144" s="1109"/>
      <c r="EB144" s="1109"/>
      <c r="EC144" s="1109"/>
      <c r="ED144" s="1109"/>
      <c r="EE144" s="1109"/>
    </row>
    <row r="145" spans="1:135" ht="15" customHeight="1">
      <c r="A145" s="498"/>
      <c r="B145" s="499"/>
      <c r="C145" s="499"/>
      <c r="D145" s="499"/>
      <c r="E145" s="499"/>
      <c r="F145" s="500"/>
      <c r="G145" s="143" t="s">
        <v>4416</v>
      </c>
      <c r="H145" s="144"/>
      <c r="I145" s="144"/>
      <c r="J145" s="144"/>
      <c r="K145" s="144"/>
      <c r="L145" s="144"/>
      <c r="M145" s="144"/>
      <c r="N145" s="144"/>
      <c r="O145" s="144"/>
      <c r="P145" s="144"/>
      <c r="Q145" s="144"/>
      <c r="R145" s="144"/>
      <c r="S145" s="144"/>
      <c r="T145" s="144"/>
      <c r="U145" s="144"/>
      <c r="V145" s="144"/>
      <c r="W145" s="144"/>
      <c r="X145" s="144"/>
      <c r="Y145" s="144"/>
      <c r="Z145" s="144"/>
      <c r="AA145" s="488"/>
      <c r="AB145" s="1051">
        <v>1</v>
      </c>
      <c r="AC145" s="1052"/>
      <c r="AD145" s="1053"/>
      <c r="AE145" s="1054">
        <v>0</v>
      </c>
      <c r="AF145" s="1052"/>
      <c r="AG145" s="1053"/>
      <c r="AH145" s="1054">
        <v>3</v>
      </c>
      <c r="AI145" s="1052"/>
      <c r="AJ145" s="1052"/>
      <c r="AK145" s="540">
        <f>SUM(表05!AK100,表06!AK100,表07!AK100,表09!AK100,表11!AK139)</f>
        <v>0</v>
      </c>
      <c r="AL145" s="541"/>
      <c r="AM145" s="541"/>
      <c r="AN145" s="541"/>
      <c r="AO145" s="541"/>
      <c r="AP145" s="541"/>
      <c r="AQ145" s="541"/>
      <c r="AR145" s="541"/>
      <c r="AS145" s="540">
        <f>SUM(表05!AT100,表06!AT100,表07!AT100,表09!AT100,表11!AS139)</f>
        <v>857590</v>
      </c>
      <c r="AT145" s="541"/>
      <c r="AU145" s="541"/>
      <c r="AV145" s="541"/>
      <c r="AW145" s="541"/>
      <c r="AX145" s="541"/>
      <c r="AY145" s="541"/>
      <c r="AZ145" s="542"/>
      <c r="BA145" s="540">
        <f>SUM(表05!BD100,表06!BD100,表07!BD100,表09!BD100,表11!BA139)</f>
        <v>0</v>
      </c>
      <c r="BB145" s="541"/>
      <c r="BC145" s="541"/>
      <c r="BD145" s="541"/>
      <c r="BE145" s="541"/>
      <c r="BF145" s="541"/>
      <c r="BG145" s="542"/>
      <c r="BH145" s="540">
        <f t="shared" si="10"/>
        <v>857590</v>
      </c>
      <c r="BI145" s="429"/>
      <c r="BJ145" s="429"/>
      <c r="BK145" s="429"/>
      <c r="BL145" s="429"/>
      <c r="BM145" s="429"/>
      <c r="BN145" s="429"/>
      <c r="BO145" s="431"/>
      <c r="BX145" s="571"/>
      <c r="BY145" s="571"/>
      <c r="BZ145" s="220"/>
      <c r="CA145" s="571"/>
      <c r="CB145" s="571"/>
      <c r="CC145" s="571"/>
      <c r="CD145" s="571"/>
      <c r="CE145" s="571"/>
      <c r="CF145" s="571"/>
      <c r="CG145" s="571"/>
      <c r="CH145" s="571"/>
      <c r="CI145" s="571"/>
      <c r="CJ145" s="220"/>
      <c r="CK145" s="571"/>
      <c r="CL145" s="571"/>
      <c r="CM145" s="571"/>
      <c r="CN145" s="571"/>
      <c r="CO145" s="571"/>
      <c r="CP145" s="571"/>
      <c r="CQ145" s="571"/>
      <c r="CR145" s="1061"/>
      <c r="CS145" s="1118"/>
      <c r="CT145" s="1118"/>
      <c r="CU145" s="1061"/>
      <c r="CV145" s="1034"/>
      <c r="CW145" s="1034"/>
      <c r="CX145" s="1034"/>
      <c r="CY145" s="1034"/>
      <c r="CZ145" s="1034"/>
      <c r="DA145" s="1034"/>
      <c r="DB145" s="1034"/>
      <c r="DC145" s="1034"/>
      <c r="DD145" s="1034"/>
      <c r="DE145" s="571"/>
      <c r="DF145" s="571"/>
      <c r="DG145" s="571"/>
      <c r="DH145" s="571"/>
      <c r="DI145" s="220"/>
      <c r="DJ145" s="571"/>
      <c r="DK145" s="571"/>
      <c r="DL145" s="571"/>
      <c r="DM145" s="571"/>
      <c r="DN145" s="571"/>
      <c r="DO145" s="571"/>
      <c r="DP145" s="220"/>
      <c r="DQ145" s="571"/>
      <c r="DR145" s="571"/>
      <c r="DS145" s="571"/>
      <c r="DT145" s="571"/>
      <c r="DU145" s="571"/>
      <c r="DV145" s="571"/>
      <c r="DW145" s="571"/>
      <c r="DX145" s="1119"/>
      <c r="DY145" s="1109"/>
      <c r="DZ145" s="1109"/>
      <c r="EA145" s="1109"/>
      <c r="EB145" s="1109"/>
      <c r="EC145" s="1109"/>
      <c r="ED145" s="1109"/>
      <c r="EE145" s="1109"/>
    </row>
    <row r="146" spans="1:135" ht="15" customHeight="1">
      <c r="A146" s="498"/>
      <c r="B146" s="499"/>
      <c r="C146" s="499"/>
      <c r="D146" s="499"/>
      <c r="E146" s="499"/>
      <c r="F146" s="500"/>
      <c r="G146" s="143" t="s">
        <v>4423</v>
      </c>
      <c r="H146" s="144"/>
      <c r="I146" s="144"/>
      <c r="J146" s="144"/>
      <c r="K146" s="144"/>
      <c r="L146" s="144"/>
      <c r="M146" s="144"/>
      <c r="N146" s="144"/>
      <c r="O146" s="144"/>
      <c r="P146" s="144"/>
      <c r="Q146" s="144"/>
      <c r="R146" s="144"/>
      <c r="S146" s="144"/>
      <c r="T146" s="144"/>
      <c r="U146" s="144"/>
      <c r="V146" s="144"/>
      <c r="W146" s="144"/>
      <c r="X146" s="144"/>
      <c r="Y146" s="144"/>
      <c r="Z146" s="144"/>
      <c r="AA146" s="488"/>
      <c r="AB146" s="1051">
        <v>1</v>
      </c>
      <c r="AC146" s="1052"/>
      <c r="AD146" s="1053"/>
      <c r="AE146" s="1054">
        <v>1</v>
      </c>
      <c r="AF146" s="1052"/>
      <c r="AG146" s="1053"/>
      <c r="AH146" s="1054">
        <v>3</v>
      </c>
      <c r="AI146" s="1052"/>
      <c r="AJ146" s="1052"/>
      <c r="AK146" s="540">
        <f>SUM(表05!AK101,表06!AK101,表07!AK101,表09!AK101,表11!AK140)</f>
        <v>0</v>
      </c>
      <c r="AL146" s="541"/>
      <c r="AM146" s="541"/>
      <c r="AN146" s="541"/>
      <c r="AO146" s="541"/>
      <c r="AP146" s="541"/>
      <c r="AQ146" s="541"/>
      <c r="AR146" s="541"/>
      <c r="AS146" s="540">
        <f>SUM(表05!AT101,表06!AT101,表07!AT101,表09!AT101,表11!AS140)</f>
        <v>452765</v>
      </c>
      <c r="AT146" s="541"/>
      <c r="AU146" s="541"/>
      <c r="AV146" s="541"/>
      <c r="AW146" s="541"/>
      <c r="AX146" s="541"/>
      <c r="AY146" s="541"/>
      <c r="AZ146" s="542"/>
      <c r="BA146" s="540">
        <f>SUM(表05!BD101,表06!BD101,表07!BD101,表09!BD101,表11!BA140)</f>
        <v>0</v>
      </c>
      <c r="BB146" s="541"/>
      <c r="BC146" s="541"/>
      <c r="BD146" s="541"/>
      <c r="BE146" s="541"/>
      <c r="BF146" s="541"/>
      <c r="BG146" s="542"/>
      <c r="BH146" s="540">
        <f t="shared" si="10"/>
        <v>452765</v>
      </c>
      <c r="BI146" s="429"/>
      <c r="BJ146" s="429"/>
      <c r="BK146" s="429"/>
      <c r="BL146" s="429"/>
      <c r="BM146" s="429"/>
      <c r="BN146" s="429"/>
      <c r="BO146" s="431"/>
      <c r="BX146" s="571"/>
      <c r="BY146" s="571"/>
      <c r="BZ146" s="220"/>
      <c r="CA146" s="571"/>
      <c r="CB146" s="571"/>
      <c r="CC146" s="571"/>
      <c r="CD146" s="571"/>
      <c r="CE146" s="571"/>
      <c r="CF146" s="571"/>
      <c r="CG146" s="571"/>
      <c r="CH146" s="571"/>
      <c r="CI146" s="571"/>
      <c r="CJ146" s="220"/>
      <c r="CK146" s="571"/>
      <c r="CL146" s="571"/>
      <c r="CM146" s="571"/>
      <c r="CN146" s="571"/>
      <c r="CO146" s="571"/>
      <c r="CP146" s="571"/>
      <c r="CQ146" s="571"/>
      <c r="CR146" s="1061"/>
      <c r="CS146" s="1118"/>
      <c r="CT146" s="1118"/>
      <c r="CU146" s="1061"/>
      <c r="CV146" s="1034"/>
      <c r="CW146" s="1034"/>
      <c r="CX146" s="1034"/>
      <c r="CY146" s="1034"/>
      <c r="CZ146" s="1034"/>
      <c r="DA146" s="1034"/>
      <c r="DB146" s="1034"/>
      <c r="DC146" s="1034"/>
      <c r="DD146" s="1034"/>
      <c r="DE146" s="571"/>
      <c r="DF146" s="571"/>
      <c r="DG146" s="571"/>
      <c r="DH146" s="571"/>
      <c r="DI146" s="220"/>
      <c r="DJ146" s="571"/>
      <c r="DK146" s="571"/>
      <c r="DL146" s="571"/>
      <c r="DM146" s="571"/>
      <c r="DN146" s="571"/>
      <c r="DO146" s="571"/>
      <c r="DP146" s="220"/>
      <c r="DQ146" s="571"/>
      <c r="DR146" s="571"/>
      <c r="DS146" s="571"/>
      <c r="DT146" s="571"/>
      <c r="DU146" s="571"/>
      <c r="DV146" s="571"/>
      <c r="DW146" s="571"/>
      <c r="DX146" s="1119"/>
      <c r="DY146" s="1109"/>
      <c r="DZ146" s="1109"/>
      <c r="EA146" s="1109"/>
      <c r="EB146" s="1109"/>
      <c r="EC146" s="1109"/>
      <c r="ED146" s="1109"/>
      <c r="EE146" s="1109"/>
    </row>
    <row r="147" spans="1:135" ht="21.75" customHeight="1">
      <c r="A147" s="498"/>
      <c r="B147" s="499"/>
      <c r="C147" s="499"/>
      <c r="D147" s="499"/>
      <c r="E147" s="499"/>
      <c r="F147" s="500"/>
      <c r="G147" s="143" t="s">
        <v>4419</v>
      </c>
      <c r="H147" s="144"/>
      <c r="I147" s="144"/>
      <c r="J147" s="144"/>
      <c r="K147" s="144"/>
      <c r="L147" s="144"/>
      <c r="M147" s="144"/>
      <c r="N147" s="144"/>
      <c r="O147" s="144"/>
      <c r="P147" s="144"/>
      <c r="Q147" s="144"/>
      <c r="R147" s="144"/>
      <c r="S147" s="144"/>
      <c r="T147" s="144"/>
      <c r="U147" s="144"/>
      <c r="V147" s="144"/>
      <c r="W147" s="144"/>
      <c r="X147" s="144"/>
      <c r="Y147" s="144"/>
      <c r="Z147" s="144"/>
      <c r="AA147" s="488"/>
      <c r="AB147" s="1051">
        <v>1</v>
      </c>
      <c r="AC147" s="1052"/>
      <c r="AD147" s="1053"/>
      <c r="AE147" s="1054">
        <v>2</v>
      </c>
      <c r="AF147" s="1052"/>
      <c r="AG147" s="1053"/>
      <c r="AH147" s="1054">
        <v>3</v>
      </c>
      <c r="AI147" s="1052"/>
      <c r="AJ147" s="1052"/>
      <c r="AK147" s="540">
        <f>SUM(表05!AK102,表06!AK102,表07!AK102,表09!AK102,表11!AK141)</f>
        <v>0</v>
      </c>
      <c r="AL147" s="541"/>
      <c r="AM147" s="541"/>
      <c r="AN147" s="541"/>
      <c r="AO147" s="541"/>
      <c r="AP147" s="541"/>
      <c r="AQ147" s="541"/>
      <c r="AR147" s="541"/>
      <c r="AS147" s="540">
        <f>SUM(表05!AT102,表06!AT102,表07!AT102,表09!AT102,表11!AS141)</f>
        <v>210425</v>
      </c>
      <c r="AT147" s="541"/>
      <c r="AU147" s="541"/>
      <c r="AV147" s="541"/>
      <c r="AW147" s="541"/>
      <c r="AX147" s="541"/>
      <c r="AY147" s="541"/>
      <c r="AZ147" s="542"/>
      <c r="BA147" s="540">
        <f>SUM(表05!BD102,表06!BD102,表07!BD102,表09!BD102,表11!BA141)</f>
        <v>0</v>
      </c>
      <c r="BB147" s="541"/>
      <c r="BC147" s="541"/>
      <c r="BD147" s="541"/>
      <c r="BE147" s="541"/>
      <c r="BF147" s="541"/>
      <c r="BG147" s="542"/>
      <c r="BH147" s="540">
        <f t="shared" si="10"/>
        <v>210425</v>
      </c>
      <c r="BI147" s="429"/>
      <c r="BJ147" s="429"/>
      <c r="BK147" s="429"/>
      <c r="BL147" s="429"/>
      <c r="BM147" s="429"/>
      <c r="BN147" s="429"/>
      <c r="BO147" s="431"/>
      <c r="BX147" s="571"/>
      <c r="BY147" s="571"/>
      <c r="BZ147" s="220"/>
      <c r="CA147" s="571"/>
      <c r="CB147" s="571"/>
      <c r="CC147" s="571"/>
      <c r="CD147" s="571"/>
      <c r="CE147" s="571"/>
      <c r="CF147" s="571"/>
      <c r="CG147" s="571"/>
      <c r="CH147" s="571"/>
      <c r="CI147" s="571"/>
      <c r="CJ147" s="220"/>
      <c r="CK147" s="571"/>
      <c r="CL147" s="571"/>
      <c r="CM147" s="571"/>
      <c r="CN147" s="571"/>
      <c r="CO147" s="571"/>
      <c r="CP147" s="571"/>
      <c r="CQ147" s="571"/>
      <c r="CR147" s="1061"/>
      <c r="CS147" s="1118"/>
      <c r="CT147" s="1118"/>
      <c r="CU147" s="1061"/>
      <c r="CV147" s="1034"/>
      <c r="CW147" s="1034"/>
      <c r="CX147" s="1034"/>
      <c r="CY147" s="1034"/>
      <c r="CZ147" s="1034"/>
      <c r="DA147" s="1034"/>
      <c r="DB147" s="1034"/>
      <c r="DC147" s="1034"/>
      <c r="DD147" s="1034"/>
      <c r="DE147" s="571"/>
      <c r="DF147" s="571"/>
      <c r="DG147" s="571"/>
      <c r="DH147" s="571"/>
      <c r="DI147" s="220"/>
      <c r="DJ147" s="571"/>
      <c r="DK147" s="571"/>
      <c r="DL147" s="571"/>
      <c r="DM147" s="571"/>
      <c r="DN147" s="571"/>
      <c r="DO147" s="571"/>
      <c r="DP147" s="220"/>
      <c r="DQ147" s="571"/>
      <c r="DR147" s="571"/>
      <c r="DS147" s="571"/>
      <c r="DT147" s="571"/>
      <c r="DU147" s="571"/>
      <c r="DV147" s="571"/>
      <c r="DW147" s="571"/>
      <c r="DX147" s="1119"/>
      <c r="DY147" s="1109"/>
      <c r="DZ147" s="1109"/>
      <c r="EA147" s="1109"/>
      <c r="EB147" s="1109"/>
      <c r="EC147" s="1109"/>
      <c r="ED147" s="1109"/>
      <c r="EE147" s="1109"/>
    </row>
    <row r="148" spans="1:135" ht="21.75" customHeight="1" thickBot="1">
      <c r="A148" s="498"/>
      <c r="B148" s="499"/>
      <c r="C148" s="499"/>
      <c r="D148" s="499"/>
      <c r="E148" s="499"/>
      <c r="F148" s="500"/>
      <c r="G148" s="143" t="s">
        <v>336</v>
      </c>
      <c r="H148" s="144"/>
      <c r="I148" s="144"/>
      <c r="J148" s="144"/>
      <c r="K148" s="144"/>
      <c r="L148" s="144"/>
      <c r="M148" s="144"/>
      <c r="N148" s="144"/>
      <c r="O148" s="144"/>
      <c r="P148" s="144"/>
      <c r="Q148" s="144"/>
      <c r="R148" s="144"/>
      <c r="S148" s="144"/>
      <c r="T148" s="144"/>
      <c r="U148" s="144"/>
      <c r="V148" s="144"/>
      <c r="W148" s="144"/>
      <c r="X148" s="144"/>
      <c r="Y148" s="144"/>
      <c r="Z148" s="144"/>
      <c r="AA148" s="488"/>
      <c r="AB148" s="1056">
        <v>1</v>
      </c>
      <c r="AC148" s="1057"/>
      <c r="AD148" s="1058"/>
      <c r="AE148" s="1059">
        <v>3</v>
      </c>
      <c r="AF148" s="1057"/>
      <c r="AG148" s="1058"/>
      <c r="AH148" s="1059">
        <v>3</v>
      </c>
      <c r="AI148" s="1057"/>
      <c r="AJ148" s="1057"/>
      <c r="AK148" s="519">
        <f>SUM(AK136:AR147)</f>
        <v>18866</v>
      </c>
      <c r="AL148" s="554"/>
      <c r="AM148" s="554"/>
      <c r="AN148" s="554"/>
      <c r="AO148" s="554"/>
      <c r="AP148" s="554"/>
      <c r="AQ148" s="554"/>
      <c r="AR148" s="554"/>
      <c r="AS148" s="519">
        <f>SUM(AS136:AZ147)</f>
        <v>19805890</v>
      </c>
      <c r="AT148" s="453"/>
      <c r="AU148" s="453"/>
      <c r="AV148" s="453"/>
      <c r="AW148" s="453"/>
      <c r="AX148" s="453"/>
      <c r="AY148" s="453"/>
      <c r="AZ148" s="454"/>
      <c r="BA148" s="519">
        <f>SUM(BA136:BG147)</f>
        <v>583882</v>
      </c>
      <c r="BB148" s="453"/>
      <c r="BC148" s="453"/>
      <c r="BD148" s="453"/>
      <c r="BE148" s="453"/>
      <c r="BF148" s="453"/>
      <c r="BG148" s="454"/>
      <c r="BH148" s="519">
        <f t="shared" si="10"/>
        <v>20389772</v>
      </c>
      <c r="BI148" s="453"/>
      <c r="BJ148" s="453"/>
      <c r="BK148" s="453"/>
      <c r="BL148" s="453"/>
      <c r="BM148" s="453"/>
      <c r="BN148" s="453"/>
      <c r="BO148" s="860"/>
      <c r="BX148" s="571"/>
      <c r="BY148" s="571"/>
      <c r="BZ148" s="220"/>
      <c r="CA148" s="571"/>
      <c r="CB148" s="571"/>
      <c r="CC148" s="571"/>
      <c r="CD148" s="571"/>
      <c r="CE148" s="571"/>
      <c r="CF148" s="571"/>
      <c r="CG148" s="571"/>
      <c r="CH148" s="571"/>
      <c r="CI148" s="571"/>
      <c r="CJ148" s="220"/>
      <c r="CK148" s="571"/>
      <c r="CL148" s="571"/>
      <c r="CM148" s="571"/>
      <c r="CN148" s="571"/>
      <c r="CO148" s="571"/>
      <c r="CP148" s="571"/>
      <c r="CQ148" s="571"/>
      <c r="CR148" s="1061"/>
      <c r="CS148" s="1118"/>
      <c r="CT148" s="1118"/>
      <c r="CU148" s="1061"/>
      <c r="CV148" s="1034"/>
      <c r="CW148" s="1034"/>
      <c r="CX148" s="1034"/>
      <c r="CY148" s="1034"/>
      <c r="CZ148" s="1034"/>
      <c r="DA148" s="1034"/>
      <c r="DB148" s="1034"/>
      <c r="DC148" s="1034"/>
      <c r="DD148" s="1034"/>
      <c r="DE148" s="571"/>
      <c r="DF148" s="571"/>
      <c r="DG148" s="571"/>
      <c r="DH148" s="571"/>
      <c r="DI148" s="220"/>
      <c r="DJ148" s="571"/>
      <c r="DK148" s="571"/>
      <c r="DL148" s="571"/>
      <c r="DM148" s="571"/>
      <c r="DN148" s="571"/>
      <c r="DO148" s="571"/>
      <c r="DP148" s="220"/>
      <c r="DQ148" s="571"/>
      <c r="DR148" s="571"/>
      <c r="DS148" s="571"/>
      <c r="DT148" s="571"/>
      <c r="DU148" s="571"/>
      <c r="DV148" s="571"/>
      <c r="DW148" s="571"/>
      <c r="DX148" s="1119"/>
      <c r="DY148" s="1109"/>
      <c r="DZ148" s="1109"/>
      <c r="EA148" s="1109"/>
      <c r="EB148" s="1109"/>
      <c r="EC148" s="1109"/>
      <c r="ED148" s="1109"/>
      <c r="EE148" s="1109"/>
    </row>
    <row r="149" spans="1:135" ht="15" customHeight="1" thickBot="1">
      <c r="A149" s="498"/>
      <c r="B149" s="499"/>
      <c r="C149" s="499"/>
      <c r="D149" s="499"/>
      <c r="E149" s="499"/>
      <c r="F149" s="500"/>
      <c r="G149" s="522"/>
      <c r="H149" s="523"/>
      <c r="I149" s="523"/>
      <c r="J149" s="523"/>
      <c r="K149" s="523"/>
      <c r="L149" s="523"/>
      <c r="M149" s="523"/>
      <c r="N149" s="523"/>
      <c r="O149" s="523"/>
      <c r="P149" s="523"/>
      <c r="Q149" s="523"/>
      <c r="R149" s="523"/>
      <c r="S149" s="523"/>
      <c r="T149" s="523"/>
      <c r="U149" s="523"/>
      <c r="V149" s="523"/>
      <c r="W149" s="523"/>
      <c r="X149" s="523"/>
      <c r="Y149" s="523"/>
      <c r="Z149" s="523"/>
      <c r="AA149" s="523"/>
      <c r="AB149" s="1110"/>
      <c r="AC149" s="1110"/>
      <c r="AD149" s="1110"/>
      <c r="AE149" s="1110"/>
      <c r="AF149" s="1110"/>
      <c r="AG149" s="1110"/>
      <c r="AH149" s="1110"/>
      <c r="AI149" s="1110"/>
      <c r="AJ149" s="1110"/>
      <c r="AK149" s="1120"/>
      <c r="AL149" s="1121"/>
      <c r="AM149" s="1121"/>
      <c r="AN149" s="1121"/>
      <c r="AO149" s="1121"/>
      <c r="AP149" s="1121"/>
      <c r="AQ149" s="1121"/>
      <c r="AR149" s="1121"/>
      <c r="AS149" s="1120"/>
      <c r="AT149" s="1121"/>
      <c r="AU149" s="1121"/>
      <c r="AV149" s="1121"/>
      <c r="AW149" s="1121"/>
      <c r="AX149" s="1121"/>
      <c r="AY149" s="1121"/>
      <c r="AZ149" s="1121"/>
      <c r="BA149" s="1120"/>
      <c r="BB149" s="1121"/>
      <c r="BC149" s="1121"/>
      <c r="BD149" s="1121"/>
      <c r="BE149" s="1121"/>
      <c r="BF149" s="1121"/>
      <c r="BG149" s="1121"/>
      <c r="BH149" s="1120"/>
      <c r="BI149" s="1121"/>
      <c r="BJ149" s="1121"/>
      <c r="BK149" s="1121"/>
      <c r="BL149" s="1121"/>
      <c r="BM149" s="1121"/>
      <c r="BN149" s="1121"/>
      <c r="BO149" s="1121"/>
      <c r="BX149" s="1097"/>
      <c r="BY149" s="1097"/>
      <c r="BZ149" s="1096"/>
      <c r="CA149" s="1097"/>
      <c r="CB149" s="1097"/>
      <c r="CC149" s="1097"/>
      <c r="CD149" s="1097"/>
      <c r="CE149" s="1097"/>
      <c r="CF149" s="1097"/>
      <c r="CG149" s="1097"/>
      <c r="CH149" s="1097"/>
      <c r="CI149" s="1097"/>
      <c r="CJ149" s="1120"/>
      <c r="CK149" s="1121"/>
      <c r="CL149" s="1121"/>
      <c r="CM149" s="1121"/>
      <c r="CN149" s="1121"/>
      <c r="CO149" s="1121"/>
      <c r="CP149" s="1121"/>
      <c r="CQ149" s="1121"/>
      <c r="CR149" s="1110"/>
      <c r="CS149" s="811"/>
      <c r="CT149" s="811"/>
      <c r="CU149" s="1110"/>
      <c r="CV149" s="1122"/>
      <c r="CW149" s="1122"/>
      <c r="CX149" s="1123"/>
      <c r="CY149" s="1122"/>
      <c r="CZ149" s="1122"/>
      <c r="DA149" s="1124"/>
      <c r="DB149" s="1125"/>
      <c r="DC149" s="1125"/>
      <c r="DD149" s="1125"/>
      <c r="DE149" s="1121"/>
      <c r="DF149" s="1121"/>
      <c r="DG149" s="1121"/>
      <c r="DH149" s="1121"/>
      <c r="DI149" s="1120"/>
      <c r="DJ149" s="1121"/>
      <c r="DK149" s="1121"/>
      <c r="DL149" s="1121"/>
      <c r="DM149" s="1121"/>
      <c r="DN149" s="1121"/>
      <c r="DO149" s="1121"/>
      <c r="DP149" s="1120"/>
      <c r="DQ149" s="1121"/>
      <c r="DR149" s="1121"/>
      <c r="DS149" s="1121"/>
      <c r="DT149" s="1121"/>
      <c r="DU149" s="1121"/>
      <c r="DV149" s="1121"/>
      <c r="DW149" s="1121"/>
      <c r="DX149" s="1120"/>
      <c r="DY149" s="1121"/>
      <c r="DZ149" s="1121"/>
      <c r="EA149" s="1121"/>
      <c r="EB149" s="1121"/>
      <c r="EC149" s="1121"/>
      <c r="ED149" s="1121"/>
      <c r="EE149" s="1121"/>
    </row>
    <row r="150" spans="1:135" ht="15" customHeight="1">
      <c r="A150" s="498"/>
      <c r="B150" s="499"/>
      <c r="C150" s="499"/>
      <c r="D150" s="499"/>
      <c r="E150" s="499"/>
      <c r="F150" s="500"/>
      <c r="G150" s="143" t="s">
        <v>11</v>
      </c>
      <c r="H150" s="144"/>
      <c r="I150" s="144"/>
      <c r="J150" s="144"/>
      <c r="K150" s="144"/>
      <c r="L150" s="144"/>
      <c r="M150" s="144"/>
      <c r="N150" s="144"/>
      <c r="O150" s="144"/>
      <c r="P150" s="144"/>
      <c r="Q150" s="144"/>
      <c r="R150" s="144"/>
      <c r="S150" s="144"/>
      <c r="T150" s="144"/>
      <c r="U150" s="144"/>
      <c r="V150" s="144"/>
      <c r="W150" s="144"/>
      <c r="X150" s="144"/>
      <c r="Y150" s="144"/>
      <c r="Z150" s="144"/>
      <c r="AA150" s="488"/>
      <c r="AB150" s="1046">
        <v>1</v>
      </c>
      <c r="AC150" s="1047"/>
      <c r="AD150" s="1048"/>
      <c r="AE150" s="1049">
        <v>4</v>
      </c>
      <c r="AF150" s="1047"/>
      <c r="AG150" s="1048"/>
      <c r="AH150" s="1049">
        <v>3</v>
      </c>
      <c r="AI150" s="1047"/>
      <c r="AJ150" s="1047"/>
      <c r="AK150" s="537">
        <f>SUM(AK136:AR138)</f>
        <v>15191</v>
      </c>
      <c r="AL150" s="880"/>
      <c r="AM150" s="880"/>
      <c r="AN150" s="880"/>
      <c r="AO150" s="880"/>
      <c r="AP150" s="880"/>
      <c r="AQ150" s="880"/>
      <c r="AR150" s="880"/>
      <c r="AS150" s="537">
        <f>SUM(AS136:AZ138)</f>
        <v>4910948</v>
      </c>
      <c r="AT150" s="419"/>
      <c r="AU150" s="419"/>
      <c r="AV150" s="419"/>
      <c r="AW150" s="419"/>
      <c r="AX150" s="419"/>
      <c r="AY150" s="419"/>
      <c r="AZ150" s="420"/>
      <c r="BA150" s="537">
        <f>SUM(BA136:BG138)</f>
        <v>123217</v>
      </c>
      <c r="BB150" s="419"/>
      <c r="BC150" s="419"/>
      <c r="BD150" s="419"/>
      <c r="BE150" s="419"/>
      <c r="BF150" s="419"/>
      <c r="BG150" s="420"/>
      <c r="BH150" s="537">
        <f>SUM(AS150:BG150)</f>
        <v>5034165</v>
      </c>
      <c r="BI150" s="419"/>
      <c r="BJ150" s="419"/>
      <c r="BK150" s="419"/>
      <c r="BL150" s="419"/>
      <c r="BM150" s="419"/>
      <c r="BN150" s="419"/>
      <c r="BO150" s="421"/>
      <c r="BX150" s="571"/>
      <c r="BY150" s="571"/>
      <c r="BZ150" s="220"/>
      <c r="CA150" s="571"/>
      <c r="CB150" s="571"/>
      <c r="CC150" s="571"/>
      <c r="CD150" s="571"/>
      <c r="CE150" s="571"/>
      <c r="CF150" s="571"/>
      <c r="CG150" s="571"/>
      <c r="CH150" s="571"/>
      <c r="CI150" s="571"/>
      <c r="CJ150" s="220"/>
      <c r="CK150" s="571"/>
      <c r="CL150" s="571"/>
      <c r="CM150" s="571"/>
      <c r="CN150" s="571"/>
      <c r="CO150" s="571"/>
      <c r="CP150" s="571"/>
      <c r="CQ150" s="571"/>
      <c r="CR150" s="1061"/>
      <c r="CS150" s="1118"/>
      <c r="CT150" s="1118"/>
      <c r="CU150" s="1061"/>
      <c r="CV150" s="1034"/>
      <c r="CW150" s="1034"/>
      <c r="CX150" s="1034"/>
      <c r="CY150" s="1034"/>
      <c r="CZ150" s="1034"/>
      <c r="DA150" s="1034"/>
      <c r="DB150" s="1034"/>
      <c r="DC150" s="1034"/>
      <c r="DD150" s="1034"/>
      <c r="DE150" s="571"/>
      <c r="DF150" s="571"/>
      <c r="DG150" s="571"/>
      <c r="DH150" s="571"/>
      <c r="DI150" s="220"/>
      <c r="DJ150" s="571"/>
      <c r="DK150" s="571"/>
      <c r="DL150" s="571"/>
      <c r="DM150" s="571"/>
      <c r="DN150" s="571"/>
      <c r="DO150" s="571"/>
      <c r="DP150" s="220"/>
      <c r="DQ150" s="571"/>
      <c r="DR150" s="571"/>
      <c r="DS150" s="571"/>
      <c r="DT150" s="571"/>
      <c r="DU150" s="571"/>
      <c r="DV150" s="571"/>
      <c r="DW150" s="571"/>
      <c r="DX150" s="1119"/>
      <c r="DY150" s="1109"/>
      <c r="DZ150" s="1109"/>
      <c r="EA150" s="1109"/>
      <c r="EB150" s="1109"/>
      <c r="EC150" s="1109"/>
      <c r="ED150" s="1109"/>
      <c r="EE150" s="1109"/>
    </row>
    <row r="151" spans="1:135" ht="15" customHeight="1">
      <c r="A151" s="498"/>
      <c r="B151" s="499"/>
      <c r="C151" s="499"/>
      <c r="D151" s="499"/>
      <c r="E151" s="499"/>
      <c r="F151" s="500"/>
      <c r="G151" s="143" t="s">
        <v>12</v>
      </c>
      <c r="H151" s="144"/>
      <c r="I151" s="144"/>
      <c r="J151" s="144"/>
      <c r="K151" s="144"/>
      <c r="L151" s="144"/>
      <c r="M151" s="144"/>
      <c r="N151" s="144"/>
      <c r="O151" s="144"/>
      <c r="P151" s="144"/>
      <c r="Q151" s="144"/>
      <c r="R151" s="144"/>
      <c r="S151" s="144"/>
      <c r="T151" s="144"/>
      <c r="U151" s="144"/>
      <c r="V151" s="144"/>
      <c r="W151" s="144"/>
      <c r="X151" s="144"/>
      <c r="Y151" s="144"/>
      <c r="Z151" s="144"/>
      <c r="AA151" s="488"/>
      <c r="AB151" s="1051">
        <v>1</v>
      </c>
      <c r="AC151" s="1052"/>
      <c r="AD151" s="1053"/>
      <c r="AE151" s="1054">
        <v>5</v>
      </c>
      <c r="AF151" s="1052"/>
      <c r="AG151" s="1053"/>
      <c r="AH151" s="1054">
        <v>3</v>
      </c>
      <c r="AI151" s="1052"/>
      <c r="AJ151" s="1052"/>
      <c r="AK151" s="540">
        <f>SUM(AK139:AR142)</f>
        <v>3675</v>
      </c>
      <c r="AL151" s="541"/>
      <c r="AM151" s="541"/>
      <c r="AN151" s="541"/>
      <c r="AO151" s="541"/>
      <c r="AP151" s="541"/>
      <c r="AQ151" s="541"/>
      <c r="AR151" s="541"/>
      <c r="AS151" s="540">
        <f>SUM(AS139:AZ142)</f>
        <v>10475300</v>
      </c>
      <c r="AT151" s="429"/>
      <c r="AU151" s="429"/>
      <c r="AV151" s="429"/>
      <c r="AW151" s="429"/>
      <c r="AX151" s="429"/>
      <c r="AY151" s="429"/>
      <c r="AZ151" s="430"/>
      <c r="BA151" s="540">
        <f>SUM(BA139:BG142)</f>
        <v>460665</v>
      </c>
      <c r="BB151" s="429"/>
      <c r="BC151" s="429"/>
      <c r="BD151" s="429"/>
      <c r="BE151" s="429"/>
      <c r="BF151" s="429"/>
      <c r="BG151" s="430"/>
      <c r="BH151" s="540">
        <f>SUM(AS151:BG151)</f>
        <v>10935965</v>
      </c>
      <c r="BI151" s="429"/>
      <c r="BJ151" s="429"/>
      <c r="BK151" s="429"/>
      <c r="BL151" s="429"/>
      <c r="BM151" s="429"/>
      <c r="BN151" s="429"/>
      <c r="BO151" s="431"/>
      <c r="BX151" s="571"/>
      <c r="BY151" s="571"/>
      <c r="BZ151" s="220"/>
      <c r="CA151" s="571"/>
      <c r="CB151" s="571"/>
      <c r="CC151" s="571"/>
      <c r="CD151" s="571"/>
      <c r="CE151" s="571"/>
      <c r="CF151" s="571"/>
      <c r="CG151" s="571"/>
      <c r="CH151" s="571"/>
      <c r="CI151" s="571"/>
      <c r="CJ151" s="220"/>
      <c r="CK151" s="571"/>
      <c r="CL151" s="571"/>
      <c r="CM151" s="571"/>
      <c r="CN151" s="571"/>
      <c r="CO151" s="571"/>
      <c r="CP151" s="571"/>
      <c r="CQ151" s="571"/>
      <c r="CR151" s="1061"/>
      <c r="CS151" s="1118"/>
      <c r="CT151" s="1118"/>
      <c r="CU151" s="1061"/>
      <c r="CV151" s="1034"/>
      <c r="CW151" s="1034"/>
      <c r="CX151" s="1034"/>
      <c r="CY151" s="1034"/>
      <c r="CZ151" s="1034"/>
      <c r="DA151" s="1034"/>
      <c r="DB151" s="1034"/>
      <c r="DC151" s="1034"/>
      <c r="DD151" s="1034"/>
      <c r="DE151" s="571"/>
      <c r="DF151" s="571"/>
      <c r="DG151" s="571"/>
      <c r="DH151" s="571"/>
      <c r="DI151" s="220"/>
      <c r="DJ151" s="571"/>
      <c r="DK151" s="571"/>
      <c r="DL151" s="571"/>
      <c r="DM151" s="571"/>
      <c r="DN151" s="571"/>
      <c r="DO151" s="571"/>
      <c r="DP151" s="220"/>
      <c r="DQ151" s="571"/>
      <c r="DR151" s="571"/>
      <c r="DS151" s="571"/>
      <c r="DT151" s="571"/>
      <c r="DU151" s="571"/>
      <c r="DV151" s="571"/>
      <c r="DW151" s="571"/>
      <c r="DX151" s="1119"/>
      <c r="DY151" s="1109"/>
      <c r="DZ151" s="1109"/>
      <c r="EA151" s="1109"/>
      <c r="EB151" s="1109"/>
      <c r="EC151" s="1109"/>
      <c r="ED151" s="1109"/>
      <c r="EE151" s="1109"/>
    </row>
    <row r="152" spans="1:135" ht="15" customHeight="1">
      <c r="A152" s="498"/>
      <c r="B152" s="499"/>
      <c r="C152" s="499"/>
      <c r="D152" s="499"/>
      <c r="E152" s="499"/>
      <c r="F152" s="500"/>
      <c r="G152" s="143" t="s">
        <v>9</v>
      </c>
      <c r="H152" s="144"/>
      <c r="I152" s="144"/>
      <c r="J152" s="144"/>
      <c r="K152" s="144"/>
      <c r="L152" s="144"/>
      <c r="M152" s="144"/>
      <c r="N152" s="144"/>
      <c r="O152" s="144"/>
      <c r="P152" s="144"/>
      <c r="Q152" s="144"/>
      <c r="R152" s="144"/>
      <c r="S152" s="144"/>
      <c r="T152" s="144"/>
      <c r="U152" s="144"/>
      <c r="V152" s="144"/>
      <c r="W152" s="144"/>
      <c r="X152" s="144"/>
      <c r="Y152" s="144"/>
      <c r="Z152" s="144"/>
      <c r="AA152" s="488"/>
      <c r="AB152" s="1051">
        <v>1</v>
      </c>
      <c r="AC152" s="1052"/>
      <c r="AD152" s="1053"/>
      <c r="AE152" s="1054">
        <v>6</v>
      </c>
      <c r="AF152" s="1052"/>
      <c r="AG152" s="1053"/>
      <c r="AH152" s="1054">
        <v>3</v>
      </c>
      <c r="AI152" s="1052"/>
      <c r="AJ152" s="1052"/>
      <c r="AK152" s="540">
        <f>AK143</f>
        <v>0</v>
      </c>
      <c r="AL152" s="541"/>
      <c r="AM152" s="541"/>
      <c r="AN152" s="541"/>
      <c r="AO152" s="541"/>
      <c r="AP152" s="541"/>
      <c r="AQ152" s="541"/>
      <c r="AR152" s="541"/>
      <c r="AS152" s="540">
        <f>AS143</f>
        <v>1413960</v>
      </c>
      <c r="AT152" s="429"/>
      <c r="AU152" s="429"/>
      <c r="AV152" s="429"/>
      <c r="AW152" s="429"/>
      <c r="AX152" s="429"/>
      <c r="AY152" s="429"/>
      <c r="AZ152" s="430"/>
      <c r="BA152" s="540">
        <f>BA143</f>
        <v>0</v>
      </c>
      <c r="BB152" s="429"/>
      <c r="BC152" s="429"/>
      <c r="BD152" s="429"/>
      <c r="BE152" s="429"/>
      <c r="BF152" s="429"/>
      <c r="BG152" s="430"/>
      <c r="BH152" s="540">
        <f>SUM(AS152:BG152)</f>
        <v>1413960</v>
      </c>
      <c r="BI152" s="429"/>
      <c r="BJ152" s="429"/>
      <c r="BK152" s="429"/>
      <c r="BL152" s="429"/>
      <c r="BM152" s="429"/>
      <c r="BN152" s="429"/>
      <c r="BO152" s="431"/>
      <c r="BX152" s="571"/>
      <c r="BY152" s="571"/>
      <c r="BZ152" s="220"/>
      <c r="CA152" s="571"/>
      <c r="CB152" s="571"/>
      <c r="CC152" s="571"/>
      <c r="CD152" s="571"/>
      <c r="CE152" s="571"/>
      <c r="CF152" s="571"/>
      <c r="CG152" s="571"/>
      <c r="CH152" s="571"/>
      <c r="CI152" s="571"/>
      <c r="CJ152" s="220"/>
      <c r="CK152" s="571"/>
      <c r="CL152" s="571"/>
      <c r="CM152" s="571"/>
      <c r="CN152" s="571"/>
      <c r="CO152" s="571"/>
      <c r="CP152" s="571"/>
      <c r="CQ152" s="571"/>
      <c r="CR152" s="1061"/>
      <c r="CS152" s="1118"/>
      <c r="CT152" s="1118"/>
      <c r="CU152" s="1061"/>
      <c r="CV152" s="1034"/>
      <c r="CW152" s="1034"/>
      <c r="CX152" s="1034"/>
      <c r="CY152" s="1034"/>
      <c r="CZ152" s="1034"/>
      <c r="DA152" s="1034"/>
      <c r="DB152" s="1034"/>
      <c r="DC152" s="1034"/>
      <c r="DD152" s="1034"/>
      <c r="DE152" s="571"/>
      <c r="DF152" s="571"/>
      <c r="DG152" s="571"/>
      <c r="DH152" s="571"/>
      <c r="DI152" s="220"/>
      <c r="DJ152" s="571"/>
      <c r="DK152" s="571"/>
      <c r="DL152" s="571"/>
      <c r="DM152" s="571"/>
      <c r="DN152" s="571"/>
      <c r="DO152" s="571"/>
      <c r="DP152" s="220"/>
      <c r="DQ152" s="571"/>
      <c r="DR152" s="571"/>
      <c r="DS152" s="571"/>
      <c r="DT152" s="571"/>
      <c r="DU152" s="571"/>
      <c r="DV152" s="571"/>
      <c r="DW152" s="571"/>
      <c r="DX152" s="1119"/>
      <c r="DY152" s="1109"/>
      <c r="DZ152" s="1109"/>
      <c r="EA152" s="1109"/>
      <c r="EB152" s="1109"/>
      <c r="EC152" s="1109"/>
      <c r="ED152" s="1109"/>
      <c r="EE152" s="1109"/>
    </row>
    <row r="153" spans="1:135" ht="21.75" customHeight="1" thickBot="1">
      <c r="A153" s="546"/>
      <c r="B153" s="547"/>
      <c r="C153" s="547"/>
      <c r="D153" s="547"/>
      <c r="E153" s="547"/>
      <c r="F153" s="548"/>
      <c r="G153" s="143" t="s">
        <v>10</v>
      </c>
      <c r="H153" s="144"/>
      <c r="I153" s="144"/>
      <c r="J153" s="144"/>
      <c r="K153" s="144"/>
      <c r="L153" s="144"/>
      <c r="M153" s="144"/>
      <c r="N153" s="144"/>
      <c r="O153" s="144"/>
      <c r="P153" s="144"/>
      <c r="Q153" s="144"/>
      <c r="R153" s="144"/>
      <c r="S153" s="144"/>
      <c r="T153" s="144"/>
      <c r="U153" s="144"/>
      <c r="V153" s="144"/>
      <c r="W153" s="144"/>
      <c r="X153" s="144"/>
      <c r="Y153" s="144"/>
      <c r="Z153" s="144"/>
      <c r="AA153" s="488"/>
      <c r="AB153" s="1056">
        <v>1</v>
      </c>
      <c r="AC153" s="1057"/>
      <c r="AD153" s="1058"/>
      <c r="AE153" s="1059">
        <v>7</v>
      </c>
      <c r="AF153" s="1057"/>
      <c r="AG153" s="1058"/>
      <c r="AH153" s="1059">
        <v>3</v>
      </c>
      <c r="AI153" s="1057"/>
      <c r="AJ153" s="1057"/>
      <c r="AK153" s="519">
        <f>SUM(AK144:AR147)</f>
        <v>0</v>
      </c>
      <c r="AL153" s="554"/>
      <c r="AM153" s="554"/>
      <c r="AN153" s="554"/>
      <c r="AO153" s="554"/>
      <c r="AP153" s="554"/>
      <c r="AQ153" s="554"/>
      <c r="AR153" s="554"/>
      <c r="AS153" s="519">
        <f>SUM(AS144:AZ147)</f>
        <v>3005682</v>
      </c>
      <c r="AT153" s="453"/>
      <c r="AU153" s="453"/>
      <c r="AV153" s="453"/>
      <c r="AW153" s="453"/>
      <c r="AX153" s="453"/>
      <c r="AY153" s="453"/>
      <c r="AZ153" s="454"/>
      <c r="BA153" s="519">
        <f>SUM(BA144:BG147)</f>
        <v>0</v>
      </c>
      <c r="BB153" s="453"/>
      <c r="BC153" s="453"/>
      <c r="BD153" s="453"/>
      <c r="BE153" s="453"/>
      <c r="BF153" s="453"/>
      <c r="BG153" s="454"/>
      <c r="BH153" s="519">
        <f>SUM(AS153:BG153)</f>
        <v>3005682</v>
      </c>
      <c r="BI153" s="453"/>
      <c r="BJ153" s="453"/>
      <c r="BK153" s="453"/>
      <c r="BL153" s="453"/>
      <c r="BM153" s="453"/>
      <c r="BN153" s="453"/>
      <c r="BO153" s="860"/>
      <c r="BX153" s="571"/>
      <c r="BY153" s="571"/>
      <c r="BZ153" s="220"/>
      <c r="CA153" s="571"/>
      <c r="CB153" s="571"/>
      <c r="CC153" s="571"/>
      <c r="CD153" s="571"/>
      <c r="CE153" s="571"/>
      <c r="CF153" s="571"/>
      <c r="CG153" s="571"/>
      <c r="CH153" s="571"/>
      <c r="CI153" s="571"/>
      <c r="CJ153" s="220"/>
      <c r="CK153" s="571"/>
      <c r="CL153" s="571"/>
      <c r="CM153" s="571"/>
      <c r="CN153" s="571"/>
      <c r="CO153" s="571"/>
      <c r="CP153" s="571"/>
      <c r="CQ153" s="571"/>
      <c r="CR153" s="1061"/>
      <c r="CS153" s="1118"/>
      <c r="CT153" s="1118"/>
      <c r="CU153" s="1061"/>
      <c r="CV153" s="1034"/>
      <c r="CW153" s="1034"/>
      <c r="CX153" s="1034"/>
      <c r="CY153" s="1034"/>
      <c r="CZ153" s="1034"/>
      <c r="DA153" s="1034"/>
      <c r="DB153" s="1034"/>
      <c r="DC153" s="1034"/>
      <c r="DD153" s="1034"/>
      <c r="DE153" s="571"/>
      <c r="DF153" s="571"/>
      <c r="DG153" s="571"/>
      <c r="DH153" s="571"/>
      <c r="DI153" s="220"/>
      <c r="DJ153" s="571"/>
      <c r="DK153" s="571"/>
      <c r="DL153" s="571"/>
      <c r="DM153" s="571"/>
      <c r="DN153" s="571"/>
      <c r="DO153" s="571"/>
      <c r="DP153" s="220"/>
      <c r="DQ153" s="571"/>
      <c r="DR153" s="571"/>
      <c r="DS153" s="571"/>
      <c r="DT153" s="571"/>
      <c r="DU153" s="571"/>
      <c r="DV153" s="571"/>
      <c r="DW153" s="571"/>
      <c r="DX153" s="1119"/>
      <c r="DY153" s="1109"/>
      <c r="DZ153" s="1109"/>
      <c r="EA153" s="1109"/>
      <c r="EB153" s="1109"/>
      <c r="EC153" s="1109"/>
      <c r="ED153" s="1109"/>
      <c r="EE153" s="1109"/>
    </row>
    <row r="154" spans="1:135" ht="15" customHeight="1" thickBot="1">
      <c r="AB154" s="1061"/>
      <c r="AC154" s="1061"/>
      <c r="AD154" s="1061"/>
      <c r="AE154" s="1061"/>
      <c r="AF154" s="1061"/>
      <c r="AG154" s="1061"/>
      <c r="AH154" s="1061"/>
      <c r="AI154" s="1061"/>
      <c r="AJ154" s="1061"/>
      <c r="CR154" s="1061"/>
      <c r="CS154" s="1061"/>
      <c r="CT154" s="1061"/>
      <c r="CU154" s="1061"/>
      <c r="CV154" s="1126"/>
      <c r="CW154" s="1126"/>
      <c r="CX154" s="1126"/>
      <c r="CY154" s="1126"/>
      <c r="CZ154" s="1126"/>
      <c r="DA154" s="1037"/>
      <c r="DB154" s="1037"/>
      <c r="DC154" s="1037"/>
      <c r="DD154" s="1037"/>
    </row>
    <row r="155" spans="1:135" ht="15" customHeight="1">
      <c r="A155" s="442" t="s">
        <v>4424</v>
      </c>
      <c r="B155" s="443"/>
      <c r="C155" s="443"/>
      <c r="D155" s="443"/>
      <c r="E155" s="443"/>
      <c r="F155" s="444"/>
      <c r="G155" s="143" t="s">
        <v>749</v>
      </c>
      <c r="H155" s="144"/>
      <c r="I155" s="144"/>
      <c r="J155" s="144"/>
      <c r="K155" s="144"/>
      <c r="L155" s="144"/>
      <c r="M155" s="144"/>
      <c r="N155" s="144"/>
      <c r="O155" s="144"/>
      <c r="P155" s="144"/>
      <c r="Q155" s="144"/>
      <c r="R155" s="144"/>
      <c r="S155" s="144"/>
      <c r="T155" s="144"/>
      <c r="U155" s="144"/>
      <c r="V155" s="144"/>
      <c r="W155" s="144"/>
      <c r="X155" s="144"/>
      <c r="Y155" s="144"/>
      <c r="Z155" s="144"/>
      <c r="AA155" s="488"/>
      <c r="AB155" s="1046">
        <v>1</v>
      </c>
      <c r="AC155" s="1047"/>
      <c r="AD155" s="1048"/>
      <c r="AE155" s="1049">
        <v>8</v>
      </c>
      <c r="AF155" s="1047"/>
      <c r="AG155" s="1048"/>
      <c r="AH155" s="1049">
        <v>3</v>
      </c>
      <c r="AI155" s="1047"/>
      <c r="AJ155" s="1047"/>
      <c r="AK155" s="537">
        <f>SUM(表05!AK110,表06!AK110,表07!AK110,表09!AK110,表11!AK149)</f>
        <v>12573</v>
      </c>
      <c r="AL155" s="880"/>
      <c r="AM155" s="880"/>
      <c r="AN155" s="880"/>
      <c r="AO155" s="880"/>
      <c r="AP155" s="880"/>
      <c r="AQ155" s="880"/>
      <c r="AR155" s="880"/>
      <c r="AS155" s="537">
        <f>SUM(表05!AT110,表06!AT110,表07!AT110,表09!AT110,表11!AS149)</f>
        <v>10254915</v>
      </c>
      <c r="AT155" s="880"/>
      <c r="AU155" s="880"/>
      <c r="AV155" s="880"/>
      <c r="AW155" s="880"/>
      <c r="AX155" s="880"/>
      <c r="AY155" s="880"/>
      <c r="AZ155" s="885"/>
      <c r="BA155" s="537">
        <f>SUM(表05!BD110,表06!BD110,表07!BD110,表09!BD110,表11!BA149)</f>
        <v>388877</v>
      </c>
      <c r="BB155" s="880"/>
      <c r="BC155" s="880"/>
      <c r="BD155" s="880"/>
      <c r="BE155" s="880"/>
      <c r="BF155" s="880"/>
      <c r="BG155" s="885"/>
      <c r="BH155" s="537">
        <f>SUM(AS155:BG155)</f>
        <v>10643792</v>
      </c>
      <c r="BI155" s="419"/>
      <c r="BJ155" s="419"/>
      <c r="BK155" s="419"/>
      <c r="BL155" s="419"/>
      <c r="BM155" s="419"/>
      <c r="BN155" s="419"/>
      <c r="BO155" s="421"/>
      <c r="BX155" s="571"/>
      <c r="BY155" s="571"/>
      <c r="BZ155" s="220"/>
      <c r="CA155" s="571"/>
      <c r="CB155" s="571"/>
      <c r="CC155" s="571"/>
      <c r="CD155" s="571"/>
      <c r="CE155" s="571"/>
      <c r="CF155" s="571"/>
      <c r="CG155" s="571"/>
      <c r="CH155" s="571"/>
      <c r="CI155" s="571"/>
      <c r="CJ155" s="220"/>
      <c r="CK155" s="571"/>
      <c r="CL155" s="571"/>
      <c r="CM155" s="571"/>
      <c r="CN155" s="571"/>
      <c r="CO155" s="571"/>
      <c r="CP155" s="571"/>
      <c r="CQ155" s="571"/>
      <c r="CR155" s="1061"/>
      <c r="CS155" s="1118"/>
      <c r="CT155" s="1118"/>
      <c r="CU155" s="1061"/>
      <c r="CV155" s="1034"/>
      <c r="CW155" s="1034"/>
      <c r="CX155" s="1034"/>
      <c r="CY155" s="1034"/>
      <c r="CZ155" s="1034"/>
      <c r="DA155" s="1034"/>
      <c r="DB155" s="1034"/>
      <c r="DC155" s="1034"/>
      <c r="DD155" s="1034"/>
      <c r="DE155" s="571"/>
      <c r="DF155" s="571"/>
      <c r="DG155" s="571"/>
      <c r="DH155" s="571"/>
      <c r="DI155" s="220"/>
      <c r="DJ155" s="571"/>
      <c r="DK155" s="571"/>
      <c r="DL155" s="571"/>
      <c r="DM155" s="571"/>
      <c r="DN155" s="571"/>
      <c r="DO155" s="571"/>
      <c r="DP155" s="220"/>
      <c r="DQ155" s="571"/>
      <c r="DR155" s="571"/>
      <c r="DS155" s="571"/>
      <c r="DT155" s="571"/>
      <c r="DU155" s="571"/>
      <c r="DV155" s="571"/>
      <c r="DW155" s="571"/>
      <c r="DX155" s="1119"/>
      <c r="DY155" s="1109"/>
      <c r="DZ155" s="1109"/>
      <c r="EA155" s="1109"/>
      <c r="EB155" s="1109"/>
      <c r="EC155" s="1109"/>
      <c r="ED155" s="1109"/>
      <c r="EE155" s="1109"/>
    </row>
    <row r="156" spans="1:135" ht="15" customHeight="1">
      <c r="A156" s="560"/>
      <c r="B156" s="561"/>
      <c r="C156" s="561"/>
      <c r="D156" s="561"/>
      <c r="E156" s="561"/>
      <c r="F156" s="562"/>
      <c r="G156" s="563" t="s">
        <v>282</v>
      </c>
      <c r="H156" s="564"/>
      <c r="I156" s="564"/>
      <c r="J156" s="564"/>
      <c r="K156" s="564"/>
      <c r="L156" s="564"/>
      <c r="M156" s="564"/>
      <c r="N156" s="564"/>
      <c r="O156" s="564"/>
      <c r="P156" s="564"/>
      <c r="Q156" s="564"/>
      <c r="R156" s="564"/>
      <c r="S156" s="564"/>
      <c r="T156" s="564"/>
      <c r="U156" s="564"/>
      <c r="V156" s="564"/>
      <c r="W156" s="564"/>
      <c r="X156" s="564"/>
      <c r="Y156" s="564"/>
      <c r="Z156" s="564"/>
      <c r="AA156" s="565"/>
      <c r="AB156" s="1051">
        <v>1</v>
      </c>
      <c r="AC156" s="1052"/>
      <c r="AD156" s="1053"/>
      <c r="AE156" s="1054">
        <v>9</v>
      </c>
      <c r="AF156" s="1052"/>
      <c r="AG156" s="1053"/>
      <c r="AH156" s="1054">
        <v>3</v>
      </c>
      <c r="AI156" s="1052"/>
      <c r="AJ156" s="1052"/>
      <c r="AK156" s="540">
        <f>SUM(表05!AK111,表06!AK111,表07!AK111,表09!AK111,表11!AK150)</f>
        <v>0</v>
      </c>
      <c r="AL156" s="541"/>
      <c r="AM156" s="541"/>
      <c r="AN156" s="541"/>
      <c r="AO156" s="541"/>
      <c r="AP156" s="541"/>
      <c r="AQ156" s="541"/>
      <c r="AR156" s="541"/>
      <c r="AS156" s="540">
        <f>SUM(表05!AT111,表06!AT111,表07!AT111,表09!AT111,表11!AS150)</f>
        <v>942424</v>
      </c>
      <c r="AT156" s="541"/>
      <c r="AU156" s="541"/>
      <c r="AV156" s="541"/>
      <c r="AW156" s="541"/>
      <c r="AX156" s="541"/>
      <c r="AY156" s="541"/>
      <c r="AZ156" s="542"/>
      <c r="BA156" s="540">
        <f>SUM(表05!BD111,表06!BD111,表07!BD111,表09!BD111,表11!BA150)</f>
        <v>0</v>
      </c>
      <c r="BB156" s="541"/>
      <c r="BC156" s="541"/>
      <c r="BD156" s="541"/>
      <c r="BE156" s="541"/>
      <c r="BF156" s="541"/>
      <c r="BG156" s="542"/>
      <c r="BH156" s="540">
        <f>SUM(AS156:BG156)</f>
        <v>942424</v>
      </c>
      <c r="BI156" s="429"/>
      <c r="BJ156" s="429"/>
      <c r="BK156" s="429"/>
      <c r="BL156" s="429"/>
      <c r="BM156" s="429"/>
      <c r="BN156" s="429"/>
      <c r="BO156" s="431"/>
      <c r="BX156" s="571"/>
      <c r="BY156" s="571"/>
      <c r="BZ156" s="220"/>
      <c r="CA156" s="571"/>
      <c r="CB156" s="571"/>
      <c r="CC156" s="571"/>
      <c r="CD156" s="571"/>
      <c r="CE156" s="571"/>
      <c r="CF156" s="571"/>
      <c r="CG156" s="571"/>
      <c r="CH156" s="571"/>
      <c r="CI156" s="571"/>
      <c r="CJ156" s="220"/>
      <c r="CK156" s="571"/>
      <c r="CL156" s="571"/>
      <c r="CM156" s="571"/>
      <c r="CN156" s="571"/>
      <c r="CO156" s="571"/>
      <c r="CP156" s="571"/>
      <c r="CQ156" s="571"/>
      <c r="CR156" s="1061"/>
      <c r="CS156" s="1118"/>
      <c r="CT156" s="1118"/>
      <c r="CU156" s="1061"/>
      <c r="CV156" s="1034"/>
      <c r="CW156" s="1034"/>
      <c r="CX156" s="1034"/>
      <c r="CY156" s="1034"/>
      <c r="CZ156" s="1034"/>
      <c r="DA156" s="1034"/>
      <c r="DB156" s="1034"/>
      <c r="DC156" s="1034"/>
      <c r="DD156" s="1034"/>
      <c r="DE156" s="571"/>
      <c r="DF156" s="571"/>
      <c r="DG156" s="571"/>
      <c r="DH156" s="571"/>
      <c r="DI156" s="220"/>
      <c r="DJ156" s="571"/>
      <c r="DK156" s="571"/>
      <c r="DL156" s="571"/>
      <c r="DM156" s="571"/>
      <c r="DN156" s="571"/>
      <c r="DO156" s="571"/>
      <c r="DP156" s="220"/>
      <c r="DQ156" s="571"/>
      <c r="DR156" s="571"/>
      <c r="DS156" s="571"/>
      <c r="DT156" s="571"/>
      <c r="DU156" s="571"/>
      <c r="DV156" s="571"/>
      <c r="DW156" s="571"/>
      <c r="DX156" s="1119"/>
      <c r="DY156" s="1109"/>
      <c r="DZ156" s="1109"/>
      <c r="EA156" s="1109"/>
      <c r="EB156" s="1109"/>
      <c r="EC156" s="1109"/>
      <c r="ED156" s="1109"/>
      <c r="EE156" s="1109"/>
    </row>
    <row r="157" spans="1:135" ht="15" customHeight="1">
      <c r="A157" s="560"/>
      <c r="B157" s="561"/>
      <c r="C157" s="561"/>
      <c r="D157" s="561"/>
      <c r="E157" s="561"/>
      <c r="F157" s="562"/>
      <c r="G157" s="143" t="s">
        <v>4414</v>
      </c>
      <c r="H157" s="144"/>
      <c r="I157" s="144"/>
      <c r="J157" s="144"/>
      <c r="K157" s="144"/>
      <c r="L157" s="144"/>
      <c r="M157" s="144"/>
      <c r="N157" s="144"/>
      <c r="O157" s="144"/>
      <c r="P157" s="144"/>
      <c r="Q157" s="144"/>
      <c r="R157" s="144"/>
      <c r="S157" s="144"/>
      <c r="T157" s="144"/>
      <c r="U157" s="144"/>
      <c r="V157" s="144"/>
      <c r="W157" s="144"/>
      <c r="X157" s="144"/>
      <c r="Y157" s="144"/>
      <c r="Z157" s="144"/>
      <c r="AA157" s="144"/>
      <c r="AB157" s="1051">
        <v>2</v>
      </c>
      <c r="AC157" s="1052"/>
      <c r="AD157" s="1053"/>
      <c r="AE157" s="1054">
        <v>0</v>
      </c>
      <c r="AF157" s="1052"/>
      <c r="AG157" s="1053"/>
      <c r="AH157" s="1054">
        <v>3</v>
      </c>
      <c r="AI157" s="1052"/>
      <c r="AJ157" s="1052"/>
      <c r="AK157" s="540">
        <f>SUM(表05!AK112,表06!AK112,表07!AK112,表09!AK112,表11!AK151)</f>
        <v>0</v>
      </c>
      <c r="AL157" s="541"/>
      <c r="AM157" s="541"/>
      <c r="AN157" s="541"/>
      <c r="AO157" s="541"/>
      <c r="AP157" s="541"/>
      <c r="AQ157" s="541"/>
      <c r="AR157" s="541"/>
      <c r="AS157" s="540">
        <f>SUM(表05!AT112,表06!AT112,表07!AT112,表09!AT112,表11!AS151)</f>
        <v>989648</v>
      </c>
      <c r="AT157" s="541"/>
      <c r="AU157" s="541"/>
      <c r="AV157" s="541"/>
      <c r="AW157" s="541"/>
      <c r="AX157" s="541"/>
      <c r="AY157" s="541"/>
      <c r="AZ157" s="542"/>
      <c r="BA157" s="540">
        <f>SUM(表05!BD112,表06!BD112,表07!BD112,表09!BD112,表11!BA151)</f>
        <v>0</v>
      </c>
      <c r="BB157" s="541"/>
      <c r="BC157" s="541"/>
      <c r="BD157" s="541"/>
      <c r="BE157" s="541"/>
      <c r="BF157" s="541"/>
      <c r="BG157" s="542"/>
      <c r="BH157" s="540">
        <f t="shared" ref="BH157:BH159" si="11">SUM(AS157:BG157)</f>
        <v>989648</v>
      </c>
      <c r="BI157" s="429"/>
      <c r="BJ157" s="429"/>
      <c r="BK157" s="429"/>
      <c r="BL157" s="429"/>
      <c r="BM157" s="429"/>
      <c r="BN157" s="429"/>
      <c r="BO157" s="431"/>
      <c r="BX157" s="571"/>
      <c r="BY157" s="571"/>
      <c r="BZ157" s="220"/>
      <c r="CA157" s="571"/>
      <c r="CB157" s="571"/>
      <c r="CC157" s="571"/>
      <c r="CD157" s="571"/>
      <c r="CE157" s="571"/>
      <c r="CF157" s="571"/>
      <c r="CG157" s="571"/>
      <c r="CH157" s="571"/>
      <c r="CI157" s="571"/>
      <c r="CJ157" s="220"/>
      <c r="CK157" s="571"/>
      <c r="CL157" s="571"/>
      <c r="CM157" s="571"/>
      <c r="CN157" s="571"/>
      <c r="CO157" s="571"/>
      <c r="CP157" s="571"/>
      <c r="CQ157" s="571"/>
      <c r="CR157" s="1061"/>
      <c r="CS157" s="1118"/>
      <c r="CT157" s="1118"/>
      <c r="CU157" s="1061"/>
      <c r="CV157" s="1034"/>
      <c r="CW157" s="1034"/>
      <c r="CX157" s="1034"/>
      <c r="CY157" s="1034"/>
      <c r="CZ157" s="1034"/>
      <c r="DA157" s="1034"/>
      <c r="DB157" s="1034"/>
      <c r="DC157" s="1034"/>
      <c r="DD157" s="1034"/>
      <c r="DE157" s="571"/>
      <c r="DF157" s="571"/>
      <c r="DG157" s="571"/>
      <c r="DH157" s="571"/>
      <c r="DI157" s="220"/>
      <c r="DJ157" s="571"/>
      <c r="DK157" s="571"/>
      <c r="DL157" s="571"/>
      <c r="DM157" s="571"/>
      <c r="DN157" s="571"/>
      <c r="DO157" s="571"/>
      <c r="DP157" s="220"/>
      <c r="DQ157" s="571"/>
      <c r="DR157" s="571"/>
      <c r="DS157" s="571"/>
      <c r="DT157" s="571"/>
      <c r="DU157" s="571"/>
      <c r="DV157" s="571"/>
      <c r="DW157" s="571"/>
      <c r="DX157" s="1119"/>
      <c r="DY157" s="1109"/>
      <c r="DZ157" s="1109"/>
      <c r="EA157" s="1109"/>
      <c r="EB157" s="1109"/>
      <c r="EC157" s="1109"/>
      <c r="ED157" s="1109"/>
      <c r="EE157" s="1109"/>
    </row>
    <row r="158" spans="1:135" ht="15" customHeight="1">
      <c r="A158" s="560"/>
      <c r="B158" s="561"/>
      <c r="C158" s="561"/>
      <c r="D158" s="561"/>
      <c r="E158" s="561"/>
      <c r="F158" s="562"/>
      <c r="G158" s="143" t="s">
        <v>4416</v>
      </c>
      <c r="H158" s="144"/>
      <c r="I158" s="144"/>
      <c r="J158" s="144"/>
      <c r="K158" s="144"/>
      <c r="L158" s="144"/>
      <c r="M158" s="144"/>
      <c r="N158" s="144"/>
      <c r="O158" s="144"/>
      <c r="P158" s="144"/>
      <c r="Q158" s="144"/>
      <c r="R158" s="144"/>
      <c r="S158" s="144"/>
      <c r="T158" s="144"/>
      <c r="U158" s="144"/>
      <c r="V158" s="144"/>
      <c r="W158" s="144"/>
      <c r="X158" s="144"/>
      <c r="Y158" s="144"/>
      <c r="Z158" s="144"/>
      <c r="AA158" s="144"/>
      <c r="AB158" s="1051">
        <v>2</v>
      </c>
      <c r="AC158" s="1052"/>
      <c r="AD158" s="1053"/>
      <c r="AE158" s="1054">
        <v>1</v>
      </c>
      <c r="AF158" s="1052"/>
      <c r="AG158" s="1053"/>
      <c r="AH158" s="1054">
        <v>3</v>
      </c>
      <c r="AI158" s="1052"/>
      <c r="AJ158" s="1052"/>
      <c r="AK158" s="540">
        <f>SUM(表05!AK113,表06!AK113,表07!AK113,表09!AK113,表11!AK152)</f>
        <v>0</v>
      </c>
      <c r="AL158" s="541"/>
      <c r="AM158" s="541"/>
      <c r="AN158" s="541"/>
      <c r="AO158" s="541"/>
      <c r="AP158" s="541"/>
      <c r="AQ158" s="541"/>
      <c r="AR158" s="541"/>
      <c r="AS158" s="540">
        <f>SUM(表05!AT113,表06!AT113,表07!AT113,表09!AT113,表11!AS152)</f>
        <v>571455</v>
      </c>
      <c r="AT158" s="541"/>
      <c r="AU158" s="541"/>
      <c r="AV158" s="541"/>
      <c r="AW158" s="541"/>
      <c r="AX158" s="541"/>
      <c r="AY158" s="541"/>
      <c r="AZ158" s="542"/>
      <c r="BA158" s="540">
        <f>SUM(表05!BD113,表06!BD113,表07!BD113,表09!BD113,表11!BA152)</f>
        <v>0</v>
      </c>
      <c r="BB158" s="541"/>
      <c r="BC158" s="541"/>
      <c r="BD158" s="541"/>
      <c r="BE158" s="541"/>
      <c r="BF158" s="541"/>
      <c r="BG158" s="542"/>
      <c r="BH158" s="540">
        <f t="shared" si="11"/>
        <v>571455</v>
      </c>
      <c r="BI158" s="429"/>
      <c r="BJ158" s="429"/>
      <c r="BK158" s="429"/>
      <c r="BL158" s="429"/>
      <c r="BM158" s="429"/>
      <c r="BN158" s="429"/>
      <c r="BO158" s="431"/>
      <c r="BX158" s="571"/>
      <c r="BY158" s="571"/>
      <c r="BZ158" s="220"/>
      <c r="CA158" s="571"/>
      <c r="CB158" s="571"/>
      <c r="CC158" s="571"/>
      <c r="CD158" s="571"/>
      <c r="CE158" s="571"/>
      <c r="CF158" s="571"/>
      <c r="CG158" s="571"/>
      <c r="CH158" s="571"/>
      <c r="CI158" s="571"/>
      <c r="CJ158" s="220"/>
      <c r="CK158" s="571"/>
      <c r="CL158" s="571"/>
      <c r="CM158" s="571"/>
      <c r="CN158" s="571"/>
      <c r="CO158" s="571"/>
      <c r="CP158" s="571"/>
      <c r="CQ158" s="571"/>
      <c r="CR158" s="1061"/>
      <c r="CS158" s="1118"/>
      <c r="CT158" s="1118"/>
      <c r="CU158" s="1061"/>
      <c r="CV158" s="1034"/>
      <c r="CW158" s="1034"/>
      <c r="CX158" s="1034"/>
      <c r="CY158" s="1034"/>
      <c r="CZ158" s="1034"/>
      <c r="DA158" s="1034"/>
      <c r="DB158" s="1034"/>
      <c r="DC158" s="1034"/>
      <c r="DD158" s="1034"/>
      <c r="DE158" s="571"/>
      <c r="DF158" s="571"/>
      <c r="DG158" s="571"/>
      <c r="DH158" s="571"/>
      <c r="DI158" s="220"/>
      <c r="DJ158" s="571"/>
      <c r="DK158" s="571"/>
      <c r="DL158" s="571"/>
      <c r="DM158" s="571"/>
      <c r="DN158" s="571"/>
      <c r="DO158" s="571"/>
      <c r="DP158" s="220"/>
      <c r="DQ158" s="571"/>
      <c r="DR158" s="571"/>
      <c r="DS158" s="571"/>
      <c r="DT158" s="571"/>
      <c r="DU158" s="571"/>
      <c r="DV158" s="571"/>
      <c r="DW158" s="571"/>
      <c r="DX158" s="1119"/>
      <c r="DY158" s="1109"/>
      <c r="DZ158" s="1109"/>
      <c r="EA158" s="1109"/>
      <c r="EB158" s="1109"/>
      <c r="EC158" s="1109"/>
      <c r="ED158" s="1109"/>
      <c r="EE158" s="1109"/>
    </row>
    <row r="159" spans="1:135" ht="15" customHeight="1">
      <c r="A159" s="560"/>
      <c r="B159" s="561"/>
      <c r="C159" s="561"/>
      <c r="D159" s="561"/>
      <c r="E159" s="561"/>
      <c r="F159" s="562"/>
      <c r="G159" s="143" t="s">
        <v>4423</v>
      </c>
      <c r="H159" s="144"/>
      <c r="I159" s="144"/>
      <c r="J159" s="144"/>
      <c r="K159" s="144"/>
      <c r="L159" s="144"/>
      <c r="M159" s="144"/>
      <c r="N159" s="144"/>
      <c r="O159" s="144"/>
      <c r="P159" s="144"/>
      <c r="Q159" s="144"/>
      <c r="R159" s="144"/>
      <c r="S159" s="144"/>
      <c r="T159" s="144"/>
      <c r="U159" s="144"/>
      <c r="V159" s="144"/>
      <c r="W159" s="144"/>
      <c r="X159" s="144"/>
      <c r="Y159" s="144"/>
      <c r="Z159" s="144"/>
      <c r="AA159" s="144"/>
      <c r="AB159" s="1051">
        <v>2</v>
      </c>
      <c r="AC159" s="1052"/>
      <c r="AD159" s="1053"/>
      <c r="AE159" s="1054">
        <v>2</v>
      </c>
      <c r="AF159" s="1052"/>
      <c r="AG159" s="1053"/>
      <c r="AH159" s="1054">
        <v>3</v>
      </c>
      <c r="AI159" s="1052"/>
      <c r="AJ159" s="1052"/>
      <c r="AK159" s="540">
        <f>SUM(表05!AK114,表06!AK114,表07!AK114,表09!AK114,表11!AK153)</f>
        <v>0</v>
      </c>
      <c r="AL159" s="541"/>
      <c r="AM159" s="541"/>
      <c r="AN159" s="541"/>
      <c r="AO159" s="541"/>
      <c r="AP159" s="541"/>
      <c r="AQ159" s="541"/>
      <c r="AR159" s="541"/>
      <c r="AS159" s="540">
        <f>SUM(表05!AT114,表06!AT114,表07!AT114,表09!AT114,表11!AS153)</f>
        <v>301632</v>
      </c>
      <c r="AT159" s="541"/>
      <c r="AU159" s="541"/>
      <c r="AV159" s="541"/>
      <c r="AW159" s="541"/>
      <c r="AX159" s="541"/>
      <c r="AY159" s="541"/>
      <c r="AZ159" s="542"/>
      <c r="BA159" s="540">
        <f>SUM(表05!BD114,表06!BD114,表07!BD114,表09!BD114,表11!BA153)</f>
        <v>0</v>
      </c>
      <c r="BB159" s="541"/>
      <c r="BC159" s="541"/>
      <c r="BD159" s="541"/>
      <c r="BE159" s="541"/>
      <c r="BF159" s="541"/>
      <c r="BG159" s="542"/>
      <c r="BH159" s="540">
        <f t="shared" si="11"/>
        <v>301632</v>
      </c>
      <c r="BI159" s="429"/>
      <c r="BJ159" s="429"/>
      <c r="BK159" s="429"/>
      <c r="BL159" s="429"/>
      <c r="BM159" s="429"/>
      <c r="BN159" s="429"/>
      <c r="BO159" s="431"/>
      <c r="BX159" s="571"/>
      <c r="BY159" s="571"/>
      <c r="BZ159" s="220"/>
      <c r="CA159" s="571"/>
      <c r="CB159" s="571"/>
      <c r="CC159" s="571"/>
      <c r="CD159" s="571"/>
      <c r="CE159" s="571"/>
      <c r="CF159" s="571"/>
      <c r="CG159" s="571"/>
      <c r="CH159" s="571"/>
      <c r="CI159" s="571"/>
      <c r="CJ159" s="220"/>
      <c r="CK159" s="571"/>
      <c r="CL159" s="571"/>
      <c r="CM159" s="571"/>
      <c r="CN159" s="571"/>
      <c r="CO159" s="571"/>
      <c r="CP159" s="571"/>
      <c r="CQ159" s="571"/>
      <c r="CR159" s="1061"/>
      <c r="CS159" s="1118"/>
      <c r="CT159" s="1118"/>
      <c r="CU159" s="1061"/>
      <c r="CV159" s="1034"/>
      <c r="CW159" s="1034"/>
      <c r="CX159" s="1034"/>
      <c r="CY159" s="1034"/>
      <c r="CZ159" s="1034"/>
      <c r="DA159" s="1034"/>
      <c r="DB159" s="1034"/>
      <c r="DC159" s="1034"/>
      <c r="DD159" s="1034"/>
      <c r="DE159" s="571"/>
      <c r="DF159" s="571"/>
      <c r="DG159" s="571"/>
      <c r="DH159" s="571"/>
      <c r="DI159" s="220"/>
      <c r="DJ159" s="571"/>
      <c r="DK159" s="571"/>
      <c r="DL159" s="571"/>
      <c r="DM159" s="571"/>
      <c r="DN159" s="571"/>
      <c r="DO159" s="571"/>
      <c r="DP159" s="220"/>
      <c r="DQ159" s="571"/>
      <c r="DR159" s="571"/>
      <c r="DS159" s="571"/>
      <c r="DT159" s="571"/>
      <c r="DU159" s="571"/>
      <c r="DV159" s="571"/>
      <c r="DW159" s="571"/>
      <c r="DX159" s="1119"/>
      <c r="DY159" s="1109"/>
      <c r="DZ159" s="1109"/>
      <c r="EA159" s="1109"/>
      <c r="EB159" s="1109"/>
      <c r="EC159" s="1109"/>
      <c r="ED159" s="1109"/>
      <c r="EE159" s="1109"/>
    </row>
    <row r="160" spans="1:135" ht="15" customHeight="1">
      <c r="A160" s="560"/>
      <c r="B160" s="561"/>
      <c r="C160" s="561"/>
      <c r="D160" s="561"/>
      <c r="E160" s="561"/>
      <c r="F160" s="562"/>
      <c r="G160" s="143" t="s">
        <v>4419</v>
      </c>
      <c r="H160" s="144"/>
      <c r="I160" s="144"/>
      <c r="J160" s="144"/>
      <c r="K160" s="144"/>
      <c r="L160" s="144"/>
      <c r="M160" s="144"/>
      <c r="N160" s="144"/>
      <c r="O160" s="144"/>
      <c r="P160" s="144"/>
      <c r="Q160" s="144"/>
      <c r="R160" s="144"/>
      <c r="S160" s="144"/>
      <c r="T160" s="144"/>
      <c r="U160" s="144"/>
      <c r="V160" s="144"/>
      <c r="W160" s="144"/>
      <c r="X160" s="144"/>
      <c r="Y160" s="144"/>
      <c r="Z160" s="144"/>
      <c r="AA160" s="144"/>
      <c r="AB160" s="1051">
        <v>2</v>
      </c>
      <c r="AC160" s="1052"/>
      <c r="AD160" s="1053"/>
      <c r="AE160" s="1054">
        <v>3</v>
      </c>
      <c r="AF160" s="1052"/>
      <c r="AG160" s="1053"/>
      <c r="AH160" s="1054">
        <v>3</v>
      </c>
      <c r="AI160" s="1052"/>
      <c r="AJ160" s="1052"/>
      <c r="AK160" s="540">
        <f>SUM(表05!AK115,表06!AK115,表07!AK115,表09!AK115,表11!AK154)</f>
        <v>0</v>
      </c>
      <c r="AL160" s="541"/>
      <c r="AM160" s="541"/>
      <c r="AN160" s="541"/>
      <c r="AO160" s="541"/>
      <c r="AP160" s="541"/>
      <c r="AQ160" s="541"/>
      <c r="AR160" s="541"/>
      <c r="AS160" s="540">
        <f>SUM(表05!AT115,表06!AT115,表07!AT115,表09!AT115,表11!AS154)</f>
        <v>139969</v>
      </c>
      <c r="AT160" s="541"/>
      <c r="AU160" s="541"/>
      <c r="AV160" s="541"/>
      <c r="AW160" s="541"/>
      <c r="AX160" s="541"/>
      <c r="AY160" s="541"/>
      <c r="AZ160" s="542"/>
      <c r="BA160" s="540">
        <f>SUM(表05!BD115,表06!BD115,表07!BD115,表09!BD115,表11!BA154)</f>
        <v>0</v>
      </c>
      <c r="BB160" s="541"/>
      <c r="BC160" s="541"/>
      <c r="BD160" s="541"/>
      <c r="BE160" s="541"/>
      <c r="BF160" s="541"/>
      <c r="BG160" s="542"/>
      <c r="BH160" s="540">
        <f>SUM(AS160:BG160)</f>
        <v>139969</v>
      </c>
      <c r="BI160" s="429"/>
      <c r="BJ160" s="429"/>
      <c r="BK160" s="429"/>
      <c r="BL160" s="429"/>
      <c r="BM160" s="429"/>
      <c r="BN160" s="429"/>
      <c r="BO160" s="431"/>
      <c r="BX160" s="571"/>
      <c r="BY160" s="571"/>
      <c r="BZ160" s="220"/>
      <c r="CA160" s="571"/>
      <c r="CB160" s="571"/>
      <c r="CC160" s="571"/>
      <c r="CD160" s="571"/>
      <c r="CE160" s="571"/>
      <c r="CF160" s="571"/>
      <c r="CG160" s="571"/>
      <c r="CH160" s="571"/>
      <c r="CI160" s="571"/>
      <c r="CJ160" s="220"/>
      <c r="CK160" s="571"/>
      <c r="CL160" s="571"/>
      <c r="CM160" s="571"/>
      <c r="CN160" s="571"/>
      <c r="CO160" s="571"/>
      <c r="CP160" s="571"/>
      <c r="CQ160" s="571"/>
      <c r="CR160" s="1061"/>
      <c r="CS160" s="1118"/>
      <c r="CT160" s="1118"/>
      <c r="CU160" s="1061"/>
      <c r="CV160" s="1034"/>
      <c r="CW160" s="1034"/>
      <c r="CX160" s="1034"/>
      <c r="CY160" s="1034"/>
      <c r="CZ160" s="1034"/>
      <c r="DA160" s="1034"/>
      <c r="DB160" s="1034"/>
      <c r="DC160" s="1034"/>
      <c r="DD160" s="1034"/>
      <c r="DE160" s="571"/>
      <c r="DF160" s="571"/>
      <c r="DG160" s="571"/>
      <c r="DH160" s="571"/>
      <c r="DI160" s="220"/>
      <c r="DJ160" s="571"/>
      <c r="DK160" s="571"/>
      <c r="DL160" s="571"/>
      <c r="DM160" s="571"/>
      <c r="DN160" s="571"/>
      <c r="DO160" s="571"/>
      <c r="DP160" s="220"/>
      <c r="DQ160" s="571"/>
      <c r="DR160" s="571"/>
      <c r="DS160" s="571"/>
      <c r="DT160" s="571"/>
      <c r="DU160" s="571"/>
      <c r="DV160" s="571"/>
      <c r="DW160" s="571"/>
      <c r="DX160" s="1119"/>
      <c r="DY160" s="1109"/>
      <c r="DZ160" s="1109"/>
      <c r="EA160" s="1109"/>
      <c r="EB160" s="1109"/>
      <c r="EC160" s="1109"/>
      <c r="ED160" s="1109"/>
      <c r="EE160" s="1109"/>
    </row>
    <row r="161" spans="1:135" ht="21.75" customHeight="1" thickBot="1">
      <c r="A161" s="560"/>
      <c r="B161" s="561"/>
      <c r="C161" s="561"/>
      <c r="D161" s="561"/>
      <c r="E161" s="561"/>
      <c r="F161" s="562"/>
      <c r="G161" s="143" t="s">
        <v>336</v>
      </c>
      <c r="H161" s="144"/>
      <c r="I161" s="144"/>
      <c r="J161" s="144"/>
      <c r="K161" s="144"/>
      <c r="L161" s="144"/>
      <c r="M161" s="144"/>
      <c r="N161" s="144"/>
      <c r="O161" s="144"/>
      <c r="P161" s="144"/>
      <c r="Q161" s="144"/>
      <c r="R161" s="144"/>
      <c r="S161" s="144"/>
      <c r="T161" s="144"/>
      <c r="U161" s="144"/>
      <c r="V161" s="144"/>
      <c r="W161" s="144"/>
      <c r="X161" s="144"/>
      <c r="Y161" s="144"/>
      <c r="Z161" s="144"/>
      <c r="AA161" s="488"/>
      <c r="AB161" s="1056">
        <v>2</v>
      </c>
      <c r="AC161" s="1057"/>
      <c r="AD161" s="1058"/>
      <c r="AE161" s="1059">
        <v>4</v>
      </c>
      <c r="AF161" s="1057"/>
      <c r="AG161" s="1058"/>
      <c r="AH161" s="1059">
        <v>3</v>
      </c>
      <c r="AI161" s="1057"/>
      <c r="AJ161" s="1057"/>
      <c r="AK161" s="519">
        <f>SUM(AK155:AR160)</f>
        <v>12573</v>
      </c>
      <c r="AL161" s="453"/>
      <c r="AM161" s="453"/>
      <c r="AN161" s="453"/>
      <c r="AO161" s="453"/>
      <c r="AP161" s="453"/>
      <c r="AQ161" s="453"/>
      <c r="AR161" s="453"/>
      <c r="AS161" s="519">
        <f>SUM(AS155:AZ160)</f>
        <v>13200043</v>
      </c>
      <c r="AT161" s="453"/>
      <c r="AU161" s="453"/>
      <c r="AV161" s="453"/>
      <c r="AW161" s="453"/>
      <c r="AX161" s="453"/>
      <c r="AY161" s="453"/>
      <c r="AZ161" s="454"/>
      <c r="BA161" s="519">
        <f>SUM(BA155:BG160)</f>
        <v>388877</v>
      </c>
      <c r="BB161" s="453"/>
      <c r="BC161" s="453"/>
      <c r="BD161" s="453"/>
      <c r="BE161" s="453"/>
      <c r="BF161" s="453"/>
      <c r="BG161" s="454"/>
      <c r="BH161" s="519">
        <f>SUM(AS161:BG161)</f>
        <v>13588920</v>
      </c>
      <c r="BI161" s="453"/>
      <c r="BJ161" s="453"/>
      <c r="BK161" s="453"/>
      <c r="BL161" s="453"/>
      <c r="BM161" s="453"/>
      <c r="BN161" s="453"/>
      <c r="BO161" s="860"/>
      <c r="BX161" s="571"/>
      <c r="BY161" s="571"/>
      <c r="BZ161" s="220"/>
      <c r="CA161" s="571"/>
      <c r="CB161" s="571"/>
      <c r="CC161" s="571"/>
      <c r="CD161" s="571"/>
      <c r="CE161" s="571"/>
      <c r="CF161" s="571"/>
      <c r="CG161" s="571"/>
      <c r="CH161" s="571"/>
      <c r="CI161" s="571"/>
      <c r="CJ161" s="220"/>
      <c r="CK161" s="571"/>
      <c r="CL161" s="571"/>
      <c r="CM161" s="571"/>
      <c r="CN161" s="571"/>
      <c r="CO161" s="571"/>
      <c r="CP161" s="571"/>
      <c r="CQ161" s="571"/>
      <c r="CR161" s="1061"/>
      <c r="CS161" s="1118"/>
      <c r="CT161" s="1118"/>
      <c r="CU161" s="1061"/>
      <c r="CV161" s="1034"/>
      <c r="CW161" s="1034"/>
      <c r="CX161" s="1034"/>
      <c r="CY161" s="1034"/>
      <c r="CZ161" s="1034"/>
      <c r="DA161" s="1034"/>
      <c r="DB161" s="1034"/>
      <c r="DC161" s="1034"/>
      <c r="DD161" s="1034"/>
      <c r="DE161" s="571"/>
      <c r="DF161" s="571"/>
      <c r="DG161" s="571"/>
      <c r="DH161" s="571"/>
      <c r="DI161" s="220"/>
      <c r="DJ161" s="571"/>
      <c r="DK161" s="571"/>
      <c r="DL161" s="571"/>
      <c r="DM161" s="571"/>
      <c r="DN161" s="571"/>
      <c r="DO161" s="571"/>
      <c r="DP161" s="220"/>
      <c r="DQ161" s="571"/>
      <c r="DR161" s="571"/>
      <c r="DS161" s="571"/>
      <c r="DT161" s="571"/>
      <c r="DU161" s="571"/>
      <c r="DV161" s="571"/>
      <c r="DW161" s="571"/>
      <c r="DX161" s="1119"/>
      <c r="DY161" s="1109"/>
      <c r="DZ161" s="1109"/>
      <c r="EA161" s="1109"/>
      <c r="EB161" s="1109"/>
      <c r="EC161" s="1109"/>
      <c r="ED161" s="1109"/>
      <c r="EE161" s="1109"/>
    </row>
    <row r="162" spans="1:135" ht="9" customHeight="1" thickBot="1">
      <c r="A162" s="560"/>
      <c r="B162" s="561"/>
      <c r="C162" s="561"/>
      <c r="D162" s="561"/>
      <c r="E162" s="561"/>
      <c r="F162" s="562"/>
      <c r="G162" s="649"/>
      <c r="H162" s="205"/>
      <c r="I162" s="205"/>
      <c r="J162" s="205"/>
      <c r="K162" s="205"/>
      <c r="L162" s="205"/>
      <c r="M162" s="205"/>
      <c r="N162" s="205"/>
      <c r="O162" s="205"/>
      <c r="P162" s="205"/>
      <c r="Q162" s="205"/>
      <c r="R162" s="205"/>
      <c r="S162" s="205"/>
      <c r="T162" s="205"/>
      <c r="U162" s="205"/>
      <c r="V162" s="205"/>
      <c r="W162" s="205"/>
      <c r="X162" s="205"/>
      <c r="Y162" s="205"/>
      <c r="Z162" s="205"/>
      <c r="AA162" s="205"/>
      <c r="AB162" s="811"/>
      <c r="AC162" s="811"/>
      <c r="AD162" s="811"/>
      <c r="AE162" s="811"/>
      <c r="AF162" s="811"/>
      <c r="AG162" s="811"/>
      <c r="AH162" s="811"/>
      <c r="AI162" s="811"/>
      <c r="AJ162" s="811"/>
      <c r="AK162" s="811"/>
      <c r="AL162" s="811"/>
      <c r="AM162" s="811"/>
      <c r="AN162" s="811"/>
      <c r="AO162" s="811"/>
      <c r="AP162" s="811"/>
      <c r="AQ162" s="811"/>
      <c r="AR162" s="811"/>
      <c r="AS162" s="811"/>
      <c r="AT162" s="811"/>
      <c r="AU162" s="811"/>
      <c r="AV162" s="811"/>
      <c r="AW162" s="811"/>
      <c r="AX162" s="811"/>
      <c r="AY162" s="811"/>
      <c r="AZ162" s="811"/>
      <c r="BA162" s="811"/>
      <c r="BB162" s="811"/>
      <c r="BC162" s="811"/>
      <c r="BD162" s="811"/>
      <c r="BE162" s="811"/>
      <c r="BF162" s="811"/>
      <c r="BG162" s="811"/>
      <c r="BH162" s="811"/>
      <c r="BI162" s="811"/>
      <c r="BJ162" s="811"/>
      <c r="BK162" s="811"/>
      <c r="BL162" s="811"/>
      <c r="BM162" s="811"/>
      <c r="BN162" s="811"/>
      <c r="BO162" s="811"/>
      <c r="BP162" s="811"/>
      <c r="BQ162" s="811"/>
      <c r="BR162" s="811"/>
      <c r="BS162" s="811"/>
      <c r="BT162" s="811"/>
      <c r="BU162" s="811"/>
      <c r="BV162" s="811"/>
      <c r="BW162" s="811"/>
      <c r="BX162" s="811"/>
      <c r="BY162" s="811"/>
      <c r="BZ162" s="811"/>
      <c r="CA162" s="811"/>
      <c r="CB162" s="811"/>
      <c r="CC162" s="811"/>
      <c r="CD162" s="811"/>
      <c r="CE162" s="811"/>
      <c r="CF162" s="811"/>
      <c r="CG162" s="811"/>
      <c r="CH162" s="811"/>
      <c r="CI162" s="811"/>
      <c r="CJ162" s="811"/>
      <c r="CK162" s="811"/>
      <c r="CL162" s="811"/>
      <c r="CM162" s="811"/>
      <c r="CN162" s="811"/>
      <c r="CO162" s="811"/>
      <c r="CP162" s="811"/>
      <c r="CQ162" s="811"/>
      <c r="CR162" s="811"/>
      <c r="CS162" s="811"/>
      <c r="CT162" s="811"/>
      <c r="CU162" s="811"/>
      <c r="CV162" s="811"/>
      <c r="CW162" s="811"/>
      <c r="CX162" s="811"/>
      <c r="CY162" s="811"/>
      <c r="CZ162" s="811"/>
      <c r="DA162" s="811"/>
      <c r="DB162" s="811"/>
      <c r="DC162" s="811"/>
      <c r="DD162" s="811"/>
      <c r="DE162" s="811"/>
      <c r="DF162" s="811"/>
      <c r="DG162" s="811"/>
      <c r="DH162" s="811"/>
      <c r="DI162" s="811"/>
      <c r="DJ162" s="811"/>
    </row>
    <row r="163" spans="1:135" ht="21.75" customHeight="1" thickBot="1">
      <c r="A163" s="447"/>
      <c r="B163" s="448"/>
      <c r="C163" s="448"/>
      <c r="D163" s="448"/>
      <c r="E163" s="448"/>
      <c r="F163" s="449"/>
      <c r="G163" s="236" t="s">
        <v>298</v>
      </c>
      <c r="H163" s="237"/>
      <c r="I163" s="237"/>
      <c r="J163" s="237"/>
      <c r="K163" s="237"/>
      <c r="L163" s="237"/>
      <c r="M163" s="237"/>
      <c r="N163" s="237"/>
      <c r="O163" s="237"/>
      <c r="P163" s="237"/>
      <c r="Q163" s="237"/>
      <c r="R163" s="237"/>
      <c r="S163" s="237"/>
      <c r="T163" s="237"/>
      <c r="U163" s="237"/>
      <c r="V163" s="237"/>
      <c r="W163" s="237"/>
      <c r="X163" s="237"/>
      <c r="Y163" s="237"/>
      <c r="Z163" s="237"/>
      <c r="AA163" s="1099"/>
      <c r="AB163" s="1066">
        <v>2</v>
      </c>
      <c r="AC163" s="1067"/>
      <c r="AD163" s="1068"/>
      <c r="AE163" s="1069">
        <v>5</v>
      </c>
      <c r="AF163" s="1067"/>
      <c r="AG163" s="1068"/>
      <c r="AH163" s="1069">
        <v>3</v>
      </c>
      <c r="AI163" s="1067"/>
      <c r="AJ163" s="1070"/>
      <c r="AK163" s="1071"/>
      <c r="AL163" s="1127"/>
      <c r="AM163" s="1127"/>
      <c r="AN163" s="1127"/>
      <c r="AO163" s="1127"/>
      <c r="AP163" s="1127"/>
      <c r="AQ163" s="1127"/>
      <c r="AR163" s="1127"/>
      <c r="AS163" s="1071"/>
      <c r="AT163" s="1127"/>
      <c r="AU163" s="1127"/>
      <c r="AV163" s="1127"/>
      <c r="AW163" s="1127"/>
      <c r="AX163" s="1127"/>
      <c r="AY163" s="1127"/>
      <c r="AZ163" s="1128"/>
      <c r="BA163" s="1071"/>
      <c r="BB163" s="1127"/>
      <c r="BC163" s="1127"/>
      <c r="BD163" s="1127"/>
      <c r="BE163" s="1127"/>
      <c r="BF163" s="1127"/>
      <c r="BG163" s="1128"/>
      <c r="BH163" s="1071"/>
      <c r="BI163" s="1127"/>
      <c r="BJ163" s="1127"/>
      <c r="BK163" s="1127"/>
      <c r="BL163" s="1127"/>
      <c r="BM163" s="1127"/>
      <c r="BN163" s="1127"/>
      <c r="BO163" s="1129"/>
      <c r="BX163" s="571"/>
      <c r="BY163" s="571"/>
      <c r="BZ163" s="220"/>
      <c r="CA163" s="571"/>
      <c r="CB163" s="571"/>
      <c r="CC163" s="571"/>
      <c r="CD163" s="571"/>
      <c r="CE163" s="571"/>
      <c r="CF163" s="571"/>
      <c r="CG163" s="571"/>
      <c r="CH163" s="571"/>
      <c r="CI163" s="571"/>
      <c r="CJ163" s="220"/>
      <c r="CK163" s="571"/>
      <c r="CL163" s="571"/>
      <c r="CM163" s="571"/>
      <c r="CN163" s="571"/>
      <c r="CO163" s="571"/>
      <c r="CP163" s="571"/>
      <c r="CQ163" s="571"/>
      <c r="CR163" s="1061"/>
      <c r="CS163" s="1118"/>
      <c r="CT163" s="1118"/>
      <c r="CU163" s="1061"/>
      <c r="CV163" s="1034"/>
      <c r="CW163" s="1034"/>
      <c r="CX163" s="1034"/>
      <c r="CY163" s="1034"/>
      <c r="CZ163" s="1034"/>
      <c r="DA163" s="1034"/>
      <c r="DB163" s="1034"/>
      <c r="DC163" s="1034"/>
      <c r="DD163" s="1034"/>
      <c r="DE163" s="571"/>
      <c r="DF163" s="571"/>
      <c r="DG163" s="571"/>
      <c r="DH163" s="571"/>
      <c r="DI163" s="220"/>
      <c r="DJ163" s="571"/>
      <c r="DK163" s="571"/>
      <c r="DL163" s="571"/>
      <c r="DM163" s="571"/>
      <c r="DN163" s="571"/>
      <c r="DO163" s="571"/>
      <c r="DP163" s="220"/>
      <c r="DQ163" s="571"/>
      <c r="DR163" s="571"/>
      <c r="DS163" s="571"/>
      <c r="DT163" s="571"/>
      <c r="DU163" s="571"/>
      <c r="DV163" s="571"/>
      <c r="DW163" s="571"/>
      <c r="DX163" s="1119"/>
      <c r="DY163" s="1109"/>
      <c r="DZ163" s="1109"/>
      <c r="EA163" s="1109"/>
      <c r="EB163" s="1109"/>
      <c r="EC163" s="1109"/>
      <c r="ED163" s="1109"/>
      <c r="EE163" s="1109"/>
    </row>
  </sheetData>
  <sheetProtection algorithmName="SHA-512" hashValue="6qadu6Jb/qDaCG2Cd2rgbhlaRbwf3KKMHImucBdEIyqNqftFBlPv3WmqhNCOeq+nuXofbNWG6TV6Uk81gPf6bA==" saltValue="xrEnzuN1NbWuHluVm2eGnQ==" spinCount="100000" sheet="1" objects="1" scenarios="1" selectLockedCells="1"/>
  <mergeCells count="1275">
    <mergeCell ref="DW99:EE99"/>
    <mergeCell ref="CM100:CU100"/>
    <mergeCell ref="CV100:DD100"/>
    <mergeCell ref="G117:AA117"/>
    <mergeCell ref="AB117:AD117"/>
    <mergeCell ref="AE117:AG117"/>
    <mergeCell ref="AH117:AJ117"/>
    <mergeCell ref="Z126:AB126"/>
    <mergeCell ref="A89:AA94"/>
    <mergeCell ref="G107:AA107"/>
    <mergeCell ref="G105:AA105"/>
    <mergeCell ref="AE105:AG105"/>
    <mergeCell ref="G98:AA98"/>
    <mergeCell ref="N126:P126"/>
    <mergeCell ref="Q126:S126"/>
    <mergeCell ref="T126:V126"/>
    <mergeCell ref="BC95:BK95"/>
    <mergeCell ref="AT109:BB109"/>
    <mergeCell ref="AT96:BB96"/>
    <mergeCell ref="BC96:BK96"/>
    <mergeCell ref="AT97:BB97"/>
    <mergeCell ref="BC97:BK97"/>
    <mergeCell ref="AT107:BB107"/>
    <mergeCell ref="BC111:BK111"/>
    <mergeCell ref="AT106:BB106"/>
    <mergeCell ref="BC106:BK106"/>
    <mergeCell ref="AE95:AG95"/>
    <mergeCell ref="BC105:BK105"/>
    <mergeCell ref="AT98:BB98"/>
    <mergeCell ref="BC98:BK98"/>
    <mergeCell ref="AH105:AJ105"/>
    <mergeCell ref="BC107:BK107"/>
    <mergeCell ref="CY83:DJ84"/>
    <mergeCell ref="CV88:DD88"/>
    <mergeCell ref="DE89:DM93"/>
    <mergeCell ref="DN89:DV93"/>
    <mergeCell ref="CV96:DD96"/>
    <mergeCell ref="DE96:DM96"/>
    <mergeCell ref="DN96:DV96"/>
    <mergeCell ref="AH110:AJ110"/>
    <mergeCell ref="AK105:AS105"/>
    <mergeCell ref="CO81:DB81"/>
    <mergeCell ref="DC81:DP81"/>
    <mergeCell ref="DQ81:ED81"/>
    <mergeCell ref="BL106:BT106"/>
    <mergeCell ref="CM106:CU106"/>
    <mergeCell ref="CV106:DD106"/>
    <mergeCell ref="AK88:AS88"/>
    <mergeCell ref="BC110:BK110"/>
    <mergeCell ref="AH98:AJ98"/>
    <mergeCell ref="AH95:AJ95"/>
    <mergeCell ref="AH81:AJ81"/>
    <mergeCell ref="AK81:AX81"/>
    <mergeCell ref="AY81:BL81"/>
    <mergeCell ref="BM81:BZ81"/>
    <mergeCell ref="CA81:CN81"/>
    <mergeCell ref="CY85:DJ85"/>
    <mergeCell ref="AB89:AJ93"/>
    <mergeCell ref="AH97:AJ97"/>
    <mergeCell ref="AB107:AD107"/>
    <mergeCell ref="AE107:AG107"/>
    <mergeCell ref="AH107:AJ107"/>
    <mergeCell ref="AT89:BB93"/>
    <mergeCell ref="AB105:AD105"/>
    <mergeCell ref="G163:AA163"/>
    <mergeCell ref="AB163:AD163"/>
    <mergeCell ref="AE163:AG163"/>
    <mergeCell ref="AH163:AJ163"/>
    <mergeCell ref="AK163:AR163"/>
    <mergeCell ref="AS163:AZ163"/>
    <mergeCell ref="BA163:BG163"/>
    <mergeCell ref="BH163:BO163"/>
    <mergeCell ref="CA79:CN79"/>
    <mergeCell ref="AH111:AJ111"/>
    <mergeCell ref="G81:AA81"/>
    <mergeCell ref="AB81:AD81"/>
    <mergeCell ref="AE81:AG81"/>
    <mergeCell ref="G100:AA100"/>
    <mergeCell ref="AB100:AD100"/>
    <mergeCell ref="AE96:AG96"/>
    <mergeCell ref="G112:AA112"/>
    <mergeCell ref="AB112:AD112"/>
    <mergeCell ref="AE112:AG112"/>
    <mergeCell ref="AH112:AJ112"/>
    <mergeCell ref="AB97:AD97"/>
    <mergeCell ref="AE110:AG110"/>
    <mergeCell ref="G152:AA152"/>
    <mergeCell ref="AB152:AD152"/>
    <mergeCell ref="AE152:AG152"/>
    <mergeCell ref="AH152:AJ152"/>
    <mergeCell ref="AE114:AG114"/>
    <mergeCell ref="AK106:AS106"/>
    <mergeCell ref="AK107:AS107"/>
    <mergeCell ref="AK109:AS109"/>
    <mergeCell ref="AK110:AS110"/>
    <mergeCell ref="AK111:AS111"/>
    <mergeCell ref="A73:F81"/>
    <mergeCell ref="G122:AA122"/>
    <mergeCell ref="AB122:AD122"/>
    <mergeCell ref="AE122:AG122"/>
    <mergeCell ref="AH122:AJ122"/>
    <mergeCell ref="AK122:AS122"/>
    <mergeCell ref="AT122:BB122"/>
    <mergeCell ref="BC122:BK122"/>
    <mergeCell ref="BL122:BT122"/>
    <mergeCell ref="BU122:CC122"/>
    <mergeCell ref="CD122:CL122"/>
    <mergeCell ref="CM122:CU122"/>
    <mergeCell ref="CV122:DD122"/>
    <mergeCell ref="DE122:DM122"/>
    <mergeCell ref="DN122:DV122"/>
    <mergeCell ref="DW122:EE122"/>
    <mergeCell ref="A114:F122"/>
    <mergeCell ref="DE100:DM100"/>
    <mergeCell ref="AY78:BL78"/>
    <mergeCell ref="DK85:EE85"/>
    <mergeCell ref="BM79:BZ79"/>
    <mergeCell ref="AK79:AX79"/>
    <mergeCell ref="DE97:DM97"/>
    <mergeCell ref="DN97:DV97"/>
    <mergeCell ref="AT100:BB100"/>
    <mergeCell ref="DE99:DM99"/>
    <mergeCell ref="DN99:DV99"/>
    <mergeCell ref="BL100:BT100"/>
    <mergeCell ref="CO79:DB79"/>
    <mergeCell ref="AT94:BB94"/>
    <mergeCell ref="BL107:BT107"/>
    <mergeCell ref="DN88:DV88"/>
    <mergeCell ref="AK53:AX53"/>
    <mergeCell ref="AY53:BL53"/>
    <mergeCell ref="BM53:BZ53"/>
    <mergeCell ref="CO53:DB53"/>
    <mergeCell ref="AY69:BL69"/>
    <mergeCell ref="AY70:BL70"/>
    <mergeCell ref="BM69:BZ69"/>
    <mergeCell ref="DQ78:ED78"/>
    <mergeCell ref="DQ79:ED79"/>
    <mergeCell ref="DC73:DP73"/>
    <mergeCell ref="DC74:DP74"/>
    <mergeCell ref="DC78:DP78"/>
    <mergeCell ref="DC79:DP79"/>
    <mergeCell ref="DQ73:ED73"/>
    <mergeCell ref="DQ74:ED74"/>
    <mergeCell ref="DC75:DP75"/>
    <mergeCell ref="DQ75:ED75"/>
    <mergeCell ref="CO78:DB78"/>
    <mergeCell ref="CO71:DB71"/>
    <mergeCell ref="AK55:AX55"/>
    <mergeCell ref="AY54:BL54"/>
    <mergeCell ref="AY55:BL55"/>
    <mergeCell ref="BM54:BZ54"/>
    <mergeCell ref="BM55:BZ55"/>
    <mergeCell ref="BM56:BZ56"/>
    <mergeCell ref="CA54:CN54"/>
    <mergeCell ref="CA55:CN55"/>
    <mergeCell ref="CA70:CN70"/>
    <mergeCell ref="DQ70:ED70"/>
    <mergeCell ref="DQ71:ED71"/>
    <mergeCell ref="DC68:DP68"/>
    <mergeCell ref="DC69:DP69"/>
    <mergeCell ref="DC71:DP71"/>
    <mergeCell ref="CA56:CN56"/>
    <mergeCell ref="DQ60:ED60"/>
    <mergeCell ref="DQ64:ED64"/>
    <mergeCell ref="DQ65:ED65"/>
    <mergeCell ref="CO66:DB66"/>
    <mergeCell ref="DQ66:ED66"/>
    <mergeCell ref="DC64:DP64"/>
    <mergeCell ref="DC65:DP65"/>
    <mergeCell ref="BM78:BZ78"/>
    <mergeCell ref="AY73:BL73"/>
    <mergeCell ref="CA71:CN71"/>
    <mergeCell ref="CA73:CN73"/>
    <mergeCell ref="CA74:CN74"/>
    <mergeCell ref="CA78:CN78"/>
    <mergeCell ref="AK73:AX73"/>
    <mergeCell ref="AK74:AX74"/>
    <mergeCell ref="AK78:AX78"/>
    <mergeCell ref="AY74:BL74"/>
    <mergeCell ref="CO73:DB73"/>
    <mergeCell ref="CO74:DB74"/>
    <mergeCell ref="AK75:AX75"/>
    <mergeCell ref="CO75:DB75"/>
    <mergeCell ref="AK76:AX76"/>
    <mergeCell ref="AY76:BL76"/>
    <mergeCell ref="AY75:BL75"/>
    <mergeCell ref="BM75:BZ75"/>
    <mergeCell ref="CA75:CN75"/>
    <mergeCell ref="BM76:BZ76"/>
    <mergeCell ref="CA76:CN76"/>
    <mergeCell ref="CO76:DB76"/>
    <mergeCell ref="DC57:DP57"/>
    <mergeCell ref="AT101:BB101"/>
    <mergeCell ref="BC101:BK101"/>
    <mergeCell ref="BC109:BK109"/>
    <mergeCell ref="AT110:BB110"/>
    <mergeCell ref="AT111:BB111"/>
    <mergeCell ref="AH101:AJ101"/>
    <mergeCell ref="AH109:AJ109"/>
    <mergeCell ref="AH100:AJ100"/>
    <mergeCell ref="AT95:BB95"/>
    <mergeCell ref="AH96:AJ96"/>
    <mergeCell ref="AK96:AS96"/>
    <mergeCell ref="AK97:AS97"/>
    <mergeCell ref="AK98:AS98"/>
    <mergeCell ref="AK99:AS99"/>
    <mergeCell ref="AK100:AS100"/>
    <mergeCell ref="AK101:AS101"/>
    <mergeCell ref="BC104:BK104"/>
    <mergeCell ref="AH104:AJ104"/>
    <mergeCell ref="AK104:AS104"/>
    <mergeCell ref="AT104:BB104"/>
    <mergeCell ref="BC100:BK100"/>
    <mergeCell ref="G150:AA150"/>
    <mergeCell ref="AB150:AD150"/>
    <mergeCell ref="AB130:AJ134"/>
    <mergeCell ref="A130:AA135"/>
    <mergeCell ref="W126:Y126"/>
    <mergeCell ref="AB120:AD120"/>
    <mergeCell ref="G119:AA119"/>
    <mergeCell ref="G118:AA118"/>
    <mergeCell ref="BC119:BK119"/>
    <mergeCell ref="AT119:BB119"/>
    <mergeCell ref="AB118:AD118"/>
    <mergeCell ref="AE118:AG118"/>
    <mergeCell ref="AH118:AJ118"/>
    <mergeCell ref="AB138:AD138"/>
    <mergeCell ref="AE138:AG138"/>
    <mergeCell ref="AH138:AJ138"/>
    <mergeCell ref="G139:AA139"/>
    <mergeCell ref="AH136:AJ136"/>
    <mergeCell ref="AH141:AJ141"/>
    <mergeCell ref="AC126:AE126"/>
    <mergeCell ref="A126:G126"/>
    <mergeCell ref="H126:J126"/>
    <mergeCell ref="K126:M126"/>
    <mergeCell ref="AB139:AD139"/>
    <mergeCell ref="AE139:AG139"/>
    <mergeCell ref="AH139:AJ139"/>
    <mergeCell ref="BA139:BG139"/>
    <mergeCell ref="BA140:BG140"/>
    <mergeCell ref="BH140:BO140"/>
    <mergeCell ref="BA141:BG141"/>
    <mergeCell ref="BH141:BO141"/>
    <mergeCell ref="BH139:BO139"/>
    <mergeCell ref="G116:AA116"/>
    <mergeCell ref="AB116:AD116"/>
    <mergeCell ref="AE116:AG116"/>
    <mergeCell ref="AH116:AJ116"/>
    <mergeCell ref="AE115:AG115"/>
    <mergeCell ref="AE101:AG101"/>
    <mergeCell ref="G109:AA109"/>
    <mergeCell ref="AB109:AD109"/>
    <mergeCell ref="AE109:AG109"/>
    <mergeCell ref="AE100:AG100"/>
    <mergeCell ref="G101:AA101"/>
    <mergeCell ref="A48:AA53"/>
    <mergeCell ref="AE57:AG57"/>
    <mergeCell ref="AB54:AD54"/>
    <mergeCell ref="AB57:AD57"/>
    <mergeCell ref="G75:AA75"/>
    <mergeCell ref="AT105:BB105"/>
    <mergeCell ref="AY71:BL71"/>
    <mergeCell ref="AK56:AX56"/>
    <mergeCell ref="AK57:AX57"/>
    <mergeCell ref="AK58:AX58"/>
    <mergeCell ref="AK59:AX59"/>
    <mergeCell ref="AY60:BL60"/>
    <mergeCell ref="AY64:BL64"/>
    <mergeCell ref="AY65:BL65"/>
    <mergeCell ref="AY66:BL66"/>
    <mergeCell ref="AY56:BL56"/>
    <mergeCell ref="AY57:BL57"/>
    <mergeCell ref="AY58:BL58"/>
    <mergeCell ref="AY59:BL59"/>
    <mergeCell ref="AK60:AX60"/>
    <mergeCell ref="AK48:AX52"/>
    <mergeCell ref="CY1:DJ2"/>
    <mergeCell ref="DK1:EE2"/>
    <mergeCell ref="A3:G3"/>
    <mergeCell ref="H3:J3"/>
    <mergeCell ref="K3:M3"/>
    <mergeCell ref="N3:P3"/>
    <mergeCell ref="Q3:S3"/>
    <mergeCell ref="T3:V3"/>
    <mergeCell ref="W3:Y3"/>
    <mergeCell ref="Z3:AB3"/>
    <mergeCell ref="A1:G2"/>
    <mergeCell ref="H1:Y2"/>
    <mergeCell ref="Z1:AE2"/>
    <mergeCell ref="AF1:CX3"/>
    <mergeCell ref="AC3:AE3"/>
    <mergeCell ref="CY3:DJ3"/>
    <mergeCell ref="DK3:EE3"/>
    <mergeCell ref="A7:AA12"/>
    <mergeCell ref="AB7:AJ12"/>
    <mergeCell ref="AK7:CF7"/>
    <mergeCell ref="BU8:CF8"/>
    <mergeCell ref="BI6:BT6"/>
    <mergeCell ref="BU6:CF6"/>
    <mergeCell ref="CG6:CU6"/>
    <mergeCell ref="CV6:DJ6"/>
    <mergeCell ref="BU9:CF11"/>
    <mergeCell ref="BU12:CF12"/>
    <mergeCell ref="CG7:CU11"/>
    <mergeCell ref="CG12:CU12"/>
    <mergeCell ref="CV7:DJ11"/>
    <mergeCell ref="CV12:DJ12"/>
    <mergeCell ref="AK10:AV11"/>
    <mergeCell ref="AW10:BH11"/>
    <mergeCell ref="AK12:AV12"/>
    <mergeCell ref="AW12:BH12"/>
    <mergeCell ref="AK6:AV6"/>
    <mergeCell ref="AW6:BH6"/>
    <mergeCell ref="AK8:BH9"/>
    <mergeCell ref="BI8:BT11"/>
    <mergeCell ref="BI12:BT12"/>
    <mergeCell ref="A13:F30"/>
    <mergeCell ref="G13:AA13"/>
    <mergeCell ref="AB13:AD13"/>
    <mergeCell ref="AE13:AG13"/>
    <mergeCell ref="G29:AA29"/>
    <mergeCell ref="AB29:AD29"/>
    <mergeCell ref="AE29:AG29"/>
    <mergeCell ref="G28:AA28"/>
    <mergeCell ref="AB28:AD28"/>
    <mergeCell ref="AE28:AG28"/>
    <mergeCell ref="G15:AA15"/>
    <mergeCell ref="AB15:AD15"/>
    <mergeCell ref="AE15:AG15"/>
    <mergeCell ref="G17:AA17"/>
    <mergeCell ref="AB17:AD17"/>
    <mergeCell ref="AE17:AG17"/>
    <mergeCell ref="G19:AA19"/>
    <mergeCell ref="AB19:AD19"/>
    <mergeCell ref="AE19:AG19"/>
    <mergeCell ref="G24:AA24"/>
    <mergeCell ref="AB24:AD24"/>
    <mergeCell ref="AE24:AG24"/>
    <mergeCell ref="G21:AA21"/>
    <mergeCell ref="AB21:AD21"/>
    <mergeCell ref="G30:AA30"/>
    <mergeCell ref="AB30:AD30"/>
    <mergeCell ref="AE30:AG30"/>
    <mergeCell ref="G22:AA22"/>
    <mergeCell ref="AB22:AD22"/>
    <mergeCell ref="AE22:AG22"/>
    <mergeCell ref="G20:AA20"/>
    <mergeCell ref="AB20:AD20"/>
    <mergeCell ref="CV13:DJ13"/>
    <mergeCell ref="G14:AA14"/>
    <mergeCell ref="AB14:AD14"/>
    <mergeCell ref="AE14:AG14"/>
    <mergeCell ref="AH14:AJ14"/>
    <mergeCell ref="AK14:AV14"/>
    <mergeCell ref="AW14:BH14"/>
    <mergeCell ref="BI14:BT14"/>
    <mergeCell ref="BU14:CF14"/>
    <mergeCell ref="CG14:CU14"/>
    <mergeCell ref="AH13:AJ13"/>
    <mergeCell ref="AK13:AV13"/>
    <mergeCell ref="AW13:BH13"/>
    <mergeCell ref="BI13:BT13"/>
    <mergeCell ref="BU13:CF13"/>
    <mergeCell ref="CG13:CU13"/>
    <mergeCell ref="CV14:DJ14"/>
    <mergeCell ref="AH15:AJ15"/>
    <mergeCell ref="AK15:AV15"/>
    <mergeCell ref="AW15:BH15"/>
    <mergeCell ref="BI15:BT15"/>
    <mergeCell ref="BU15:CF15"/>
    <mergeCell ref="CG15:CU15"/>
    <mergeCell ref="CV15:DJ15"/>
    <mergeCell ref="G16:AA16"/>
    <mergeCell ref="AB16:AD16"/>
    <mergeCell ref="AE16:AG16"/>
    <mergeCell ref="AH16:AJ16"/>
    <mergeCell ref="AK16:AV16"/>
    <mergeCell ref="AW16:BH16"/>
    <mergeCell ref="BI16:BT16"/>
    <mergeCell ref="BU16:CF16"/>
    <mergeCell ref="CG16:CU16"/>
    <mergeCell ref="CV16:DJ16"/>
    <mergeCell ref="AH17:AJ17"/>
    <mergeCell ref="AK17:AV17"/>
    <mergeCell ref="AW17:BH17"/>
    <mergeCell ref="BI17:BT17"/>
    <mergeCell ref="BU17:CF17"/>
    <mergeCell ref="CG17:CU17"/>
    <mergeCell ref="CV17:DJ17"/>
    <mergeCell ref="G18:AA18"/>
    <mergeCell ref="AB18:AD18"/>
    <mergeCell ref="AE18:AG18"/>
    <mergeCell ref="AH18:AJ18"/>
    <mergeCell ref="AK18:AV18"/>
    <mergeCell ref="AW18:BH18"/>
    <mergeCell ref="BI18:BT18"/>
    <mergeCell ref="BU18:CF18"/>
    <mergeCell ref="CG18:CU18"/>
    <mergeCell ref="CV18:DJ18"/>
    <mergeCell ref="AH19:AJ19"/>
    <mergeCell ref="AK19:AV19"/>
    <mergeCell ref="AW19:BH19"/>
    <mergeCell ref="BI19:BT19"/>
    <mergeCell ref="BU19:CF19"/>
    <mergeCell ref="CG19:CU19"/>
    <mergeCell ref="CV19:DJ19"/>
    <mergeCell ref="G23:AA23"/>
    <mergeCell ref="AB23:AD23"/>
    <mergeCell ref="AE23:AG23"/>
    <mergeCell ref="AH23:AJ23"/>
    <mergeCell ref="AK23:AV23"/>
    <mergeCell ref="AW23:BH23"/>
    <mergeCell ref="BI23:BT23"/>
    <mergeCell ref="BU23:CF23"/>
    <mergeCell ref="CG23:CU23"/>
    <mergeCell ref="CV23:DJ23"/>
    <mergeCell ref="AH22:AJ22"/>
    <mergeCell ref="AK22:AV22"/>
    <mergeCell ref="AW22:BH22"/>
    <mergeCell ref="BI22:BT22"/>
    <mergeCell ref="BU22:CF22"/>
    <mergeCell ref="CG22:CU22"/>
    <mergeCell ref="CV22:DJ22"/>
    <mergeCell ref="AE20:AG20"/>
    <mergeCell ref="AH20:AJ20"/>
    <mergeCell ref="AK20:AV20"/>
    <mergeCell ref="AW20:BH20"/>
    <mergeCell ref="BI20:BT20"/>
    <mergeCell ref="BU20:CF20"/>
    <mergeCell ref="CG20:CU20"/>
    <mergeCell ref="CV20:DJ20"/>
    <mergeCell ref="AH24:AJ24"/>
    <mergeCell ref="AK24:AV24"/>
    <mergeCell ref="AW24:BH24"/>
    <mergeCell ref="BI24:BT24"/>
    <mergeCell ref="CG24:CU24"/>
    <mergeCell ref="CV24:DJ24"/>
    <mergeCell ref="G27:AA27"/>
    <mergeCell ref="AB27:AD27"/>
    <mergeCell ref="AE27:AG27"/>
    <mergeCell ref="AH27:AJ27"/>
    <mergeCell ref="G25:AA25"/>
    <mergeCell ref="AB25:AD25"/>
    <mergeCell ref="AE25:AG25"/>
    <mergeCell ref="AH25:AJ25"/>
    <mergeCell ref="AK25:AV25"/>
    <mergeCell ref="AH29:AJ29"/>
    <mergeCell ref="AW28:BH28"/>
    <mergeCell ref="BI28:BT28"/>
    <mergeCell ref="CG29:CU29"/>
    <mergeCell ref="AH28:AJ28"/>
    <mergeCell ref="AK28:AV28"/>
    <mergeCell ref="CG28:CU28"/>
    <mergeCell ref="CV25:DJ25"/>
    <mergeCell ref="AK27:AV27"/>
    <mergeCell ref="AW27:BH27"/>
    <mergeCell ref="BI27:BT27"/>
    <mergeCell ref="CG27:CU27"/>
    <mergeCell ref="CV27:DJ27"/>
    <mergeCell ref="BU27:CF27"/>
    <mergeCell ref="BU25:CF25"/>
    <mergeCell ref="BI25:BT25"/>
    <mergeCell ref="CG25:CU25"/>
    <mergeCell ref="AW25:BH25"/>
    <mergeCell ref="CV29:DJ29"/>
    <mergeCell ref="AK29:AV29"/>
    <mergeCell ref="AW29:BH29"/>
    <mergeCell ref="BI29:BT29"/>
    <mergeCell ref="G33:AA33"/>
    <mergeCell ref="AB33:AD33"/>
    <mergeCell ref="G37:AA37"/>
    <mergeCell ref="AB37:AD37"/>
    <mergeCell ref="G34:AA34"/>
    <mergeCell ref="AB34:AD34"/>
    <mergeCell ref="G36:AA36"/>
    <mergeCell ref="AB36:AD36"/>
    <mergeCell ref="AH30:AJ30"/>
    <mergeCell ref="BU36:CF36"/>
    <mergeCell ref="CG36:CU36"/>
    <mergeCell ref="CV36:DJ36"/>
    <mergeCell ref="G32:AA32"/>
    <mergeCell ref="AB32:AD32"/>
    <mergeCell ref="AK36:AV36"/>
    <mergeCell ref="AW36:BH36"/>
    <mergeCell ref="BI36:BT36"/>
    <mergeCell ref="CV33:DJ33"/>
    <mergeCell ref="CG32:CU32"/>
    <mergeCell ref="BU30:CF30"/>
    <mergeCell ref="CG30:CU30"/>
    <mergeCell ref="CG33:CU33"/>
    <mergeCell ref="CG37:CU37"/>
    <mergeCell ref="CV28:DJ28"/>
    <mergeCell ref="BU28:CF28"/>
    <mergeCell ref="BU29:CF29"/>
    <mergeCell ref="CV34:DJ34"/>
    <mergeCell ref="A32:C40"/>
    <mergeCell ref="D32:F40"/>
    <mergeCell ref="AE32:AG32"/>
    <mergeCell ref="AH32:AJ32"/>
    <mergeCell ref="AK32:AV32"/>
    <mergeCell ref="AK33:AV33"/>
    <mergeCell ref="AE33:AG33"/>
    <mergeCell ref="AH33:AJ33"/>
    <mergeCell ref="AE37:AG37"/>
    <mergeCell ref="AH37:AJ37"/>
    <mergeCell ref="AK37:AV37"/>
    <mergeCell ref="AE38:AG38"/>
    <mergeCell ref="AH38:AJ38"/>
    <mergeCell ref="G35:AA35"/>
    <mergeCell ref="AB35:AD35"/>
    <mergeCell ref="AE35:AG35"/>
    <mergeCell ref="AE36:AG36"/>
    <mergeCell ref="AH36:AJ36"/>
    <mergeCell ref="AH35:AJ35"/>
    <mergeCell ref="AK35:AV35"/>
    <mergeCell ref="G40:AA40"/>
    <mergeCell ref="AB40:AD40"/>
    <mergeCell ref="AE40:AG40"/>
    <mergeCell ref="AH40:AJ40"/>
    <mergeCell ref="G38:AA38"/>
    <mergeCell ref="AB38:AD38"/>
    <mergeCell ref="AK40:AV40"/>
    <mergeCell ref="AK38:AV38"/>
    <mergeCell ref="AW38:BH38"/>
    <mergeCell ref="BI38:BT38"/>
    <mergeCell ref="BU38:CF38"/>
    <mergeCell ref="AW33:BH33"/>
    <mergeCell ref="BI33:BT33"/>
    <mergeCell ref="BU33:CF33"/>
    <mergeCell ref="BU37:CF37"/>
    <mergeCell ref="CV30:DJ30"/>
    <mergeCell ref="CV32:DJ32"/>
    <mergeCell ref="BU32:CF32"/>
    <mergeCell ref="AK30:AV30"/>
    <mergeCell ref="AW32:BH32"/>
    <mergeCell ref="BI32:BT32"/>
    <mergeCell ref="BI30:BT30"/>
    <mergeCell ref="AW30:BH30"/>
    <mergeCell ref="AW37:BH37"/>
    <mergeCell ref="BI37:BT37"/>
    <mergeCell ref="CV37:DJ37"/>
    <mergeCell ref="CG38:CU38"/>
    <mergeCell ref="BI35:BT35"/>
    <mergeCell ref="BU35:CF35"/>
    <mergeCell ref="CG35:CU35"/>
    <mergeCell ref="CV35:DJ35"/>
    <mergeCell ref="K44:M44"/>
    <mergeCell ref="N44:P44"/>
    <mergeCell ref="Q44:S44"/>
    <mergeCell ref="CY44:DJ44"/>
    <mergeCell ref="W44:Y44"/>
    <mergeCell ref="AB48:AJ52"/>
    <mergeCell ref="AF42:CX45"/>
    <mergeCell ref="A42:G43"/>
    <mergeCell ref="H42:Y43"/>
    <mergeCell ref="Z42:AE43"/>
    <mergeCell ref="T44:V44"/>
    <mergeCell ref="AC44:AE44"/>
    <mergeCell ref="AK47:AX47"/>
    <mergeCell ref="DC48:DP52"/>
    <mergeCell ref="A54:F71"/>
    <mergeCell ref="AB55:AD55"/>
    <mergeCell ref="G56:AA56"/>
    <mergeCell ref="AB56:AD56"/>
    <mergeCell ref="BM47:BZ47"/>
    <mergeCell ref="CA48:CN52"/>
    <mergeCell ref="Z44:AB44"/>
    <mergeCell ref="AH57:AJ57"/>
    <mergeCell ref="G70:AA70"/>
    <mergeCell ref="AB70:AD70"/>
    <mergeCell ref="AE70:AG70"/>
    <mergeCell ref="AH71:AJ71"/>
    <mergeCell ref="AE65:AG65"/>
    <mergeCell ref="AH65:AJ65"/>
    <mergeCell ref="G60:AA60"/>
    <mergeCell ref="AB60:AD60"/>
    <mergeCell ref="AY48:BL52"/>
    <mergeCell ref="BM48:BZ52"/>
    <mergeCell ref="AY47:BL47"/>
    <mergeCell ref="DQ53:ED53"/>
    <mergeCell ref="CY42:DJ43"/>
    <mergeCell ref="AH78:AJ78"/>
    <mergeCell ref="AE74:AG74"/>
    <mergeCell ref="AH74:AJ74"/>
    <mergeCell ref="G78:AA78"/>
    <mergeCell ref="AB78:AD78"/>
    <mergeCell ref="AH79:AJ79"/>
    <mergeCell ref="G59:AA59"/>
    <mergeCell ref="AB59:AD59"/>
    <mergeCell ref="AH66:AJ66"/>
    <mergeCell ref="AE69:AG69"/>
    <mergeCell ref="AH69:AJ69"/>
    <mergeCell ref="G65:AA65"/>
    <mergeCell ref="AB65:AD65"/>
    <mergeCell ref="AH59:AJ59"/>
    <mergeCell ref="BM57:BZ57"/>
    <mergeCell ref="CA57:CN57"/>
    <mergeCell ref="AE54:AG54"/>
    <mergeCell ref="AH54:AJ54"/>
    <mergeCell ref="AE56:AG56"/>
    <mergeCell ref="AH56:AJ56"/>
    <mergeCell ref="AE55:AG55"/>
    <mergeCell ref="AH55:AJ55"/>
    <mergeCell ref="DK42:EE43"/>
    <mergeCell ref="AK54:AX54"/>
    <mergeCell ref="AY79:BL79"/>
    <mergeCell ref="AK71:AX71"/>
    <mergeCell ref="AY68:BL68"/>
    <mergeCell ref="A44:G44"/>
    <mergeCell ref="H44:J44"/>
    <mergeCell ref="G79:AA79"/>
    <mergeCell ref="AB79:AD79"/>
    <mergeCell ref="G73:AA73"/>
    <mergeCell ref="AB73:AD73"/>
    <mergeCell ref="G74:AA74"/>
    <mergeCell ref="AE78:AG78"/>
    <mergeCell ref="AB75:AD75"/>
    <mergeCell ref="AE75:AG75"/>
    <mergeCell ref="AH75:AJ75"/>
    <mergeCell ref="AH76:AJ76"/>
    <mergeCell ref="G76:AA76"/>
    <mergeCell ref="AB76:AD76"/>
    <mergeCell ref="AE76:AG76"/>
    <mergeCell ref="G71:AA71"/>
    <mergeCell ref="AB71:AD71"/>
    <mergeCell ref="G62:AA62"/>
    <mergeCell ref="AB62:AD62"/>
    <mergeCell ref="AE62:AG62"/>
    <mergeCell ref="AH62:AJ62"/>
    <mergeCell ref="G63:AA63"/>
    <mergeCell ref="AB63:AD63"/>
    <mergeCell ref="AE63:AG63"/>
    <mergeCell ref="AH63:AJ63"/>
    <mergeCell ref="AE73:AG73"/>
    <mergeCell ref="AB74:AD74"/>
    <mergeCell ref="AH70:AJ70"/>
    <mergeCell ref="G57:AA57"/>
    <mergeCell ref="AB101:AD101"/>
    <mergeCell ref="A83:G84"/>
    <mergeCell ref="H83:Y84"/>
    <mergeCell ref="Z83:AE84"/>
    <mergeCell ref="A85:G85"/>
    <mergeCell ref="H85:J85"/>
    <mergeCell ref="W85:Y85"/>
    <mergeCell ref="Z85:AB85"/>
    <mergeCell ref="K85:M85"/>
    <mergeCell ref="N85:P85"/>
    <mergeCell ref="Q85:S85"/>
    <mergeCell ref="T85:V85"/>
    <mergeCell ref="AE97:AG97"/>
    <mergeCell ref="AC85:AE85"/>
    <mergeCell ref="AE79:AG79"/>
    <mergeCell ref="G58:AA58"/>
    <mergeCell ref="G68:AA68"/>
    <mergeCell ref="AB68:AD68"/>
    <mergeCell ref="G97:AA97"/>
    <mergeCell ref="G99:AA99"/>
    <mergeCell ref="AB99:AD99"/>
    <mergeCell ref="AF83:CX86"/>
    <mergeCell ref="BM64:BZ64"/>
    <mergeCell ref="BM65:BZ65"/>
    <mergeCell ref="BL88:BT88"/>
    <mergeCell ref="AE60:AG60"/>
    <mergeCell ref="AH60:AJ60"/>
    <mergeCell ref="G64:AA64"/>
    <mergeCell ref="AB64:AD64"/>
    <mergeCell ref="AE64:AG64"/>
    <mergeCell ref="AH64:AJ64"/>
    <mergeCell ref="BU88:CC88"/>
    <mergeCell ref="CD88:CL88"/>
    <mergeCell ref="CM88:CU88"/>
    <mergeCell ref="BC88:BK88"/>
    <mergeCell ref="AT88:BB88"/>
    <mergeCell ref="CM94:CU94"/>
    <mergeCell ref="G54:AA54"/>
    <mergeCell ref="G55:AA55"/>
    <mergeCell ref="AE68:AG68"/>
    <mergeCell ref="AE71:AG71"/>
    <mergeCell ref="AE59:AG59"/>
    <mergeCell ref="AB98:AD98"/>
    <mergeCell ref="A124:G125"/>
    <mergeCell ref="DN119:DV119"/>
    <mergeCell ref="BL111:BT111"/>
    <mergeCell ref="CV111:DD111"/>
    <mergeCell ref="BL109:BT109"/>
    <mergeCell ref="BU111:CC111"/>
    <mergeCell ref="CM111:CU111"/>
    <mergeCell ref="DE106:DM106"/>
    <mergeCell ref="DN109:DV109"/>
    <mergeCell ref="AB119:AD119"/>
    <mergeCell ref="AK116:AS116"/>
    <mergeCell ref="CY124:DJ125"/>
    <mergeCell ref="DK124:EE125"/>
    <mergeCell ref="BC118:BK118"/>
    <mergeCell ref="AE120:AG120"/>
    <mergeCell ref="AF124:CX127"/>
    <mergeCell ref="AH120:AJ120"/>
    <mergeCell ref="AT120:BB120"/>
    <mergeCell ref="BC120:BK120"/>
    <mergeCell ref="G120:AA120"/>
    <mergeCell ref="DW109:EE109"/>
    <mergeCell ref="DN106:DV106"/>
    <mergeCell ref="A95:F112"/>
    <mergeCell ref="G95:AA95"/>
    <mergeCell ref="AB95:AD95"/>
    <mergeCell ref="G96:AA96"/>
    <mergeCell ref="AB96:AD96"/>
    <mergeCell ref="G110:AA110"/>
    <mergeCell ref="AB110:AD110"/>
    <mergeCell ref="AT112:BB112"/>
    <mergeCell ref="BC112:BK112"/>
    <mergeCell ref="AH114:AJ114"/>
    <mergeCell ref="BC114:BK114"/>
    <mergeCell ref="AE98:AG98"/>
    <mergeCell ref="G111:AA111"/>
    <mergeCell ref="AB111:AD111"/>
    <mergeCell ref="AE111:AG111"/>
    <mergeCell ref="G114:AA114"/>
    <mergeCell ref="AB114:AD114"/>
    <mergeCell ref="AT114:BB114"/>
    <mergeCell ref="DN102:DV102"/>
    <mergeCell ref="DW102:EE102"/>
    <mergeCell ref="DE104:DM104"/>
    <mergeCell ref="DN104:DV104"/>
    <mergeCell ref="DW104:EE104"/>
    <mergeCell ref="BL105:BT105"/>
    <mergeCell ref="BU105:CC105"/>
    <mergeCell ref="CM105:CU105"/>
    <mergeCell ref="CV105:DD105"/>
    <mergeCell ref="DE105:DM105"/>
    <mergeCell ref="DN105:DV105"/>
    <mergeCell ref="DW105:EE105"/>
    <mergeCell ref="DK126:EE126"/>
    <mergeCell ref="CV116:DD116"/>
    <mergeCell ref="AE119:AG119"/>
    <mergeCell ref="AH119:AJ119"/>
    <mergeCell ref="H124:Y125"/>
    <mergeCell ref="Z124:AE125"/>
    <mergeCell ref="BU116:CC116"/>
    <mergeCell ref="G115:AA115"/>
    <mergeCell ref="AB115:AD115"/>
    <mergeCell ref="AE144:AG144"/>
    <mergeCell ref="G145:AA145"/>
    <mergeCell ref="AB145:AD145"/>
    <mergeCell ref="AE145:AG145"/>
    <mergeCell ref="AS130:BO130"/>
    <mergeCell ref="BH131:BO134"/>
    <mergeCell ref="AK137:AR137"/>
    <mergeCell ref="AK138:AR138"/>
    <mergeCell ref="AK139:AR139"/>
    <mergeCell ref="AK140:AR140"/>
    <mergeCell ref="AK141:AR141"/>
    <mergeCell ref="BH135:BO135"/>
    <mergeCell ref="AS133:AZ134"/>
    <mergeCell ref="BA133:BG134"/>
    <mergeCell ref="AS135:AZ135"/>
    <mergeCell ref="BA135:BG135"/>
    <mergeCell ref="BA142:BG142"/>
    <mergeCell ref="BH142:BO142"/>
    <mergeCell ref="AE140:AG140"/>
    <mergeCell ref="AH140:AJ140"/>
    <mergeCell ref="AS136:AZ136"/>
    <mergeCell ref="AS139:AZ139"/>
    <mergeCell ref="AS141:AZ141"/>
    <mergeCell ref="AB155:AD155"/>
    <mergeCell ref="AE155:AG155"/>
    <mergeCell ref="AH155:AJ155"/>
    <mergeCell ref="AH161:AJ161"/>
    <mergeCell ref="G147:AA147"/>
    <mergeCell ref="AB147:AD147"/>
    <mergeCell ref="AE147:AG147"/>
    <mergeCell ref="AH147:AJ147"/>
    <mergeCell ref="G148:AA148"/>
    <mergeCell ref="AB148:AD148"/>
    <mergeCell ref="AE148:AG148"/>
    <mergeCell ref="AH148:AJ148"/>
    <mergeCell ref="A155:F163"/>
    <mergeCell ref="G155:AA155"/>
    <mergeCell ref="AK142:AR142"/>
    <mergeCell ref="G157:AA157"/>
    <mergeCell ref="AB157:AD157"/>
    <mergeCell ref="AE157:AG157"/>
    <mergeCell ref="AH157:AJ157"/>
    <mergeCell ref="AK157:AR157"/>
    <mergeCell ref="AE151:AG151"/>
    <mergeCell ref="AH151:AJ151"/>
    <mergeCell ref="AH146:AJ146"/>
    <mergeCell ref="AE143:AG143"/>
    <mergeCell ref="AH143:AJ143"/>
    <mergeCell ref="AE150:AG150"/>
    <mergeCell ref="AH150:AJ150"/>
    <mergeCell ref="G151:AA151"/>
    <mergeCell ref="AB151:AD151"/>
    <mergeCell ref="G160:AA160"/>
    <mergeCell ref="G156:AA156"/>
    <mergeCell ref="AB156:AD156"/>
    <mergeCell ref="AE156:AG156"/>
    <mergeCell ref="AK151:AR151"/>
    <mergeCell ref="AK153:AR153"/>
    <mergeCell ref="A136:F153"/>
    <mergeCell ref="G136:AA136"/>
    <mergeCell ref="AB136:AD136"/>
    <mergeCell ref="AE136:AG136"/>
    <mergeCell ref="G137:AA137"/>
    <mergeCell ref="AB137:AD137"/>
    <mergeCell ref="AE137:AG137"/>
    <mergeCell ref="AH137:AJ137"/>
    <mergeCell ref="G138:AA138"/>
    <mergeCell ref="G142:AA142"/>
    <mergeCell ref="AB142:AD142"/>
    <mergeCell ref="AE142:AG142"/>
    <mergeCell ref="AH142:AJ142"/>
    <mergeCell ref="G146:AA146"/>
    <mergeCell ref="AB146:AD146"/>
    <mergeCell ref="AE146:AG146"/>
    <mergeCell ref="G141:AA141"/>
    <mergeCell ref="AB141:AD141"/>
    <mergeCell ref="AE141:AG141"/>
    <mergeCell ref="G153:AA153"/>
    <mergeCell ref="G140:AA140"/>
    <mergeCell ref="AB140:AD140"/>
    <mergeCell ref="AB153:AD153"/>
    <mergeCell ref="AE153:AG153"/>
    <mergeCell ref="AH153:AJ153"/>
    <mergeCell ref="G143:AA143"/>
    <mergeCell ref="AB143:AD143"/>
    <mergeCell ref="G144:AA144"/>
    <mergeCell ref="AB144:AD144"/>
    <mergeCell ref="AB160:AD160"/>
    <mergeCell ref="AE160:AG160"/>
    <mergeCell ref="G158:AA158"/>
    <mergeCell ref="AB158:AD158"/>
    <mergeCell ref="AE158:AG158"/>
    <mergeCell ref="G159:AA159"/>
    <mergeCell ref="AB159:AD159"/>
    <mergeCell ref="AE159:AG159"/>
    <mergeCell ref="AH159:AJ159"/>
    <mergeCell ref="AK159:AR159"/>
    <mergeCell ref="AS159:AZ159"/>
    <mergeCell ref="BA159:BG159"/>
    <mergeCell ref="BH159:BO159"/>
    <mergeCell ref="AH160:AJ160"/>
    <mergeCell ref="G161:AA161"/>
    <mergeCell ref="AB161:AD161"/>
    <mergeCell ref="AE161:AG161"/>
    <mergeCell ref="AK161:AR161"/>
    <mergeCell ref="AH158:AJ158"/>
    <mergeCell ref="AK158:AR158"/>
    <mergeCell ref="AS158:AZ158"/>
    <mergeCell ref="BA158:BG158"/>
    <mergeCell ref="BH158:BO158"/>
    <mergeCell ref="BA160:BG160"/>
    <mergeCell ref="BH160:BO160"/>
    <mergeCell ref="AS160:AZ160"/>
    <mergeCell ref="AK160:AR160"/>
    <mergeCell ref="BA161:BG161"/>
    <mergeCell ref="BH161:BO161"/>
    <mergeCell ref="AS161:AZ161"/>
    <mergeCell ref="DW100:EE100"/>
    <mergeCell ref="DN101:DV101"/>
    <mergeCell ref="DW101:EE101"/>
    <mergeCell ref="BU94:CC94"/>
    <mergeCell ref="DW95:EE95"/>
    <mergeCell ref="CD95:CL95"/>
    <mergeCell ref="DE101:DM101"/>
    <mergeCell ref="BA138:BG138"/>
    <mergeCell ref="AK143:AR143"/>
    <mergeCell ref="BA155:BG155"/>
    <mergeCell ref="AK155:AR155"/>
    <mergeCell ref="AS153:AZ153"/>
    <mergeCell ref="BA153:BG153"/>
    <mergeCell ref="AK146:AR146"/>
    <mergeCell ref="BH155:BO155"/>
    <mergeCell ref="AS155:AZ155"/>
    <mergeCell ref="BA148:BG148"/>
    <mergeCell ref="BH148:BO148"/>
    <mergeCell ref="AS150:AZ150"/>
    <mergeCell ref="BA150:BG150"/>
    <mergeCell ref="BH150:BO150"/>
    <mergeCell ref="BH151:BO151"/>
    <mergeCell ref="BH153:BO153"/>
    <mergeCell ref="BA151:BG151"/>
    <mergeCell ref="AS152:AZ152"/>
    <mergeCell ref="BA152:BG152"/>
    <mergeCell ref="BH152:BO152"/>
    <mergeCell ref="AS147:AZ147"/>
    <mergeCell ref="AK148:AR148"/>
    <mergeCell ref="AS138:AZ138"/>
    <mergeCell ref="AK152:AR152"/>
    <mergeCell ref="BA146:BG146"/>
    <mergeCell ref="DW89:EE93"/>
    <mergeCell ref="CM90:CU93"/>
    <mergeCell ref="CV90:DD93"/>
    <mergeCell ref="BC89:DD89"/>
    <mergeCell ref="CD90:CL93"/>
    <mergeCell ref="DE98:DM98"/>
    <mergeCell ref="DW97:EE97"/>
    <mergeCell ref="DN98:DV98"/>
    <mergeCell ref="DW98:EE98"/>
    <mergeCell ref="DW94:EE94"/>
    <mergeCell ref="BL95:BT95"/>
    <mergeCell ref="BU95:CC95"/>
    <mergeCell ref="CM95:CU95"/>
    <mergeCell ref="CV95:DD95"/>
    <mergeCell ref="DE95:DM95"/>
    <mergeCell ref="DN94:DV94"/>
    <mergeCell ref="BL94:BT94"/>
    <mergeCell ref="DW96:EE96"/>
    <mergeCell ref="CV97:DD97"/>
    <mergeCell ref="CM96:CU96"/>
    <mergeCell ref="BL98:BT98"/>
    <mergeCell ref="BU98:CC98"/>
    <mergeCell ref="BC90:BK93"/>
    <mergeCell ref="BC94:BK94"/>
    <mergeCell ref="CA65:CN65"/>
    <mergeCell ref="CV38:DJ38"/>
    <mergeCell ref="DK44:EE44"/>
    <mergeCell ref="DQ54:ED54"/>
    <mergeCell ref="DQ55:ED55"/>
    <mergeCell ref="DQ56:ED56"/>
    <mergeCell ref="DQ57:ED57"/>
    <mergeCell ref="DQ58:ED58"/>
    <mergeCell ref="DQ59:ED59"/>
    <mergeCell ref="CO54:DB54"/>
    <mergeCell ref="CO55:DB55"/>
    <mergeCell ref="CO56:DB56"/>
    <mergeCell ref="CO57:DB57"/>
    <mergeCell ref="CA64:CN64"/>
    <mergeCell ref="DC63:DP63"/>
    <mergeCell ref="DQ63:ED63"/>
    <mergeCell ref="CA53:CN53"/>
    <mergeCell ref="DQ48:ED52"/>
    <mergeCell ref="DQ47:ED47"/>
    <mergeCell ref="CO58:DB58"/>
    <mergeCell ref="CO47:DB47"/>
    <mergeCell ref="CO48:DB52"/>
    <mergeCell ref="CO59:DB59"/>
    <mergeCell ref="CA58:CN58"/>
    <mergeCell ref="CA59:CN59"/>
    <mergeCell ref="CA60:CN60"/>
    <mergeCell ref="DC47:DP47"/>
    <mergeCell ref="CA47:CN47"/>
    <mergeCell ref="BU101:CC101"/>
    <mergeCell ref="CM101:CU101"/>
    <mergeCell ref="CV101:DD101"/>
    <mergeCell ref="CD101:CL101"/>
    <mergeCell ref="CD105:CL105"/>
    <mergeCell ref="CD102:CL102"/>
    <mergeCell ref="AW35:BH35"/>
    <mergeCell ref="DW110:EE110"/>
    <mergeCell ref="BU109:CC109"/>
    <mergeCell ref="CD94:CL94"/>
    <mergeCell ref="DE94:DM94"/>
    <mergeCell ref="DW88:EE88"/>
    <mergeCell ref="AW40:BH40"/>
    <mergeCell ref="DC66:DP66"/>
    <mergeCell ref="AK64:AX64"/>
    <mergeCell ref="AK65:AX65"/>
    <mergeCell ref="AK66:AX66"/>
    <mergeCell ref="BM66:BZ66"/>
    <mergeCell ref="DQ68:ED68"/>
    <mergeCell ref="DQ69:ED69"/>
    <mergeCell ref="BI40:BT40"/>
    <mergeCell ref="BU40:CF40"/>
    <mergeCell ref="CG40:CU40"/>
    <mergeCell ref="CV40:DJ40"/>
    <mergeCell ref="DC61:DP61"/>
    <mergeCell ref="DC53:DP53"/>
    <mergeCell ref="DC54:DP54"/>
    <mergeCell ref="DC55:DP55"/>
    <mergeCell ref="DC56:DP56"/>
    <mergeCell ref="AK89:AS93"/>
    <mergeCell ref="AK94:AS94"/>
    <mergeCell ref="AK95:AS95"/>
    <mergeCell ref="BU118:CC118"/>
    <mergeCell ref="CM118:CU118"/>
    <mergeCell ref="CV118:DD118"/>
    <mergeCell ref="DE118:DM118"/>
    <mergeCell ref="DN118:DV118"/>
    <mergeCell ref="DW118:EE118"/>
    <mergeCell ref="BL114:BT114"/>
    <mergeCell ref="BU114:CC114"/>
    <mergeCell ref="DE114:DM114"/>
    <mergeCell ref="DN114:DV114"/>
    <mergeCell ref="CM114:CU114"/>
    <mergeCell ref="CV114:DD114"/>
    <mergeCell ref="CD114:CL114"/>
    <mergeCell ref="CD118:CL118"/>
    <mergeCell ref="CD116:CL116"/>
    <mergeCell ref="DW116:EE116"/>
    <mergeCell ref="CD117:CL117"/>
    <mergeCell ref="CM117:CU117"/>
    <mergeCell ref="CV117:DD117"/>
    <mergeCell ref="DE117:DM117"/>
    <mergeCell ref="DN117:DV117"/>
    <mergeCell ref="DW117:EE117"/>
    <mergeCell ref="BL112:BT112"/>
    <mergeCell ref="BU112:CC112"/>
    <mergeCell ref="CM112:CU112"/>
    <mergeCell ref="CV112:DD112"/>
    <mergeCell ref="DE112:DM112"/>
    <mergeCell ref="BL110:BT110"/>
    <mergeCell ref="BU110:CC110"/>
    <mergeCell ref="BL101:BT101"/>
    <mergeCell ref="DN95:DV95"/>
    <mergeCell ref="DN100:DV100"/>
    <mergeCell ref="BL96:BT96"/>
    <mergeCell ref="BU96:CC96"/>
    <mergeCell ref="CV94:DD94"/>
    <mergeCell ref="DW114:EE114"/>
    <mergeCell ref="CM110:CU110"/>
    <mergeCell ref="CV110:DD110"/>
    <mergeCell ref="CV102:DD102"/>
    <mergeCell ref="DE103:DM103"/>
    <mergeCell ref="DN103:DV103"/>
    <mergeCell ref="DW103:EE103"/>
    <mergeCell ref="DE102:DM102"/>
    <mergeCell ref="BL104:BT104"/>
    <mergeCell ref="BU104:CC104"/>
    <mergeCell ref="CM98:CU98"/>
    <mergeCell ref="BL97:BT97"/>
    <mergeCell ref="BU97:CC97"/>
    <mergeCell ref="CM97:CU97"/>
    <mergeCell ref="CD96:CL96"/>
    <mergeCell ref="CD97:CL97"/>
    <mergeCell ref="CD98:CL98"/>
    <mergeCell ref="CV98:DD98"/>
    <mergeCell ref="CD104:CL104"/>
    <mergeCell ref="AE21:AG21"/>
    <mergeCell ref="AH21:AJ21"/>
    <mergeCell ref="AK21:AV21"/>
    <mergeCell ref="AW21:BH21"/>
    <mergeCell ref="BI21:BT21"/>
    <mergeCell ref="BU21:CF21"/>
    <mergeCell ref="CG21:CU21"/>
    <mergeCell ref="CV21:DJ21"/>
    <mergeCell ref="AE34:AG34"/>
    <mergeCell ref="AH34:AJ34"/>
    <mergeCell ref="AK34:AV34"/>
    <mergeCell ref="AW34:BH34"/>
    <mergeCell ref="BI34:BT34"/>
    <mergeCell ref="BU34:CF34"/>
    <mergeCell ref="CG34:CU34"/>
    <mergeCell ref="DE88:DM88"/>
    <mergeCell ref="BL90:BT93"/>
    <mergeCell ref="BU90:CC93"/>
    <mergeCell ref="DK83:EE84"/>
    <mergeCell ref="BU24:CF24"/>
    <mergeCell ref="AK62:AX62"/>
    <mergeCell ref="AY62:BL62"/>
    <mergeCell ref="BM62:BZ62"/>
    <mergeCell ref="CA62:CN62"/>
    <mergeCell ref="CO62:DB62"/>
    <mergeCell ref="DC62:DP62"/>
    <mergeCell ref="DQ62:ED62"/>
    <mergeCell ref="AH73:AJ73"/>
    <mergeCell ref="BM71:BZ71"/>
    <mergeCell ref="AK68:AX68"/>
    <mergeCell ref="AK69:AX69"/>
    <mergeCell ref="AK70:AX70"/>
    <mergeCell ref="G61:AA61"/>
    <mergeCell ref="AB61:AD61"/>
    <mergeCell ref="AE61:AG61"/>
    <mergeCell ref="AH61:AJ61"/>
    <mergeCell ref="AK61:AX61"/>
    <mergeCell ref="AY61:BL61"/>
    <mergeCell ref="BM61:BZ61"/>
    <mergeCell ref="CA61:CN61"/>
    <mergeCell ref="CO61:DB61"/>
    <mergeCell ref="BM58:BZ58"/>
    <mergeCell ref="BM59:BZ59"/>
    <mergeCell ref="DQ61:ED61"/>
    <mergeCell ref="AB58:AD58"/>
    <mergeCell ref="AE58:AG58"/>
    <mergeCell ref="AH58:AJ58"/>
    <mergeCell ref="CO60:DB60"/>
    <mergeCell ref="AK63:AX63"/>
    <mergeCell ref="AY63:BL63"/>
    <mergeCell ref="BM63:BZ63"/>
    <mergeCell ref="CA63:CN63"/>
    <mergeCell ref="CO63:DB63"/>
    <mergeCell ref="BM60:BZ60"/>
    <mergeCell ref="DC58:DP58"/>
    <mergeCell ref="DC59:DP59"/>
    <mergeCell ref="DC60:DP60"/>
    <mergeCell ref="BM70:BZ70"/>
    <mergeCell ref="CO68:DB68"/>
    <mergeCell ref="CO69:DB69"/>
    <mergeCell ref="CO70:DB70"/>
    <mergeCell ref="CO64:DB64"/>
    <mergeCell ref="CO65:DB65"/>
    <mergeCell ref="BM68:BZ68"/>
    <mergeCell ref="CA66:CN66"/>
    <mergeCell ref="CA68:CN68"/>
    <mergeCell ref="CA69:CN69"/>
    <mergeCell ref="DC76:DP76"/>
    <mergeCell ref="DQ76:ED76"/>
    <mergeCell ref="G77:AA77"/>
    <mergeCell ref="AB77:AD77"/>
    <mergeCell ref="AE77:AG77"/>
    <mergeCell ref="AH77:AJ77"/>
    <mergeCell ref="AK77:AX77"/>
    <mergeCell ref="AY77:BL77"/>
    <mergeCell ref="BM77:BZ77"/>
    <mergeCell ref="CA77:CN77"/>
    <mergeCell ref="CO77:DB77"/>
    <mergeCell ref="DC77:DP77"/>
    <mergeCell ref="DQ77:ED77"/>
    <mergeCell ref="AH68:AJ68"/>
    <mergeCell ref="G69:AA69"/>
    <mergeCell ref="AB69:AD69"/>
    <mergeCell ref="G66:AA66"/>
    <mergeCell ref="AB66:AD66"/>
    <mergeCell ref="AE66:AG66"/>
    <mergeCell ref="BM73:BZ73"/>
    <mergeCell ref="BM74:BZ74"/>
    <mergeCell ref="DC70:DP70"/>
    <mergeCell ref="CM104:CU104"/>
    <mergeCell ref="CV104:DD104"/>
    <mergeCell ref="CM102:CU102"/>
    <mergeCell ref="AE99:AG99"/>
    <mergeCell ref="AH99:AJ99"/>
    <mergeCell ref="AT99:BB99"/>
    <mergeCell ref="BC99:BK99"/>
    <mergeCell ref="G103:AA103"/>
    <mergeCell ref="AB103:AD103"/>
    <mergeCell ref="AE103:AG103"/>
    <mergeCell ref="AH103:AJ103"/>
    <mergeCell ref="AK103:AS103"/>
    <mergeCell ref="AT103:BB103"/>
    <mergeCell ref="BC103:BK103"/>
    <mergeCell ref="BL103:BT103"/>
    <mergeCell ref="BU103:CC103"/>
    <mergeCell ref="CD103:CL103"/>
    <mergeCell ref="CM103:CU103"/>
    <mergeCell ref="CV103:DD103"/>
    <mergeCell ref="BL99:BT99"/>
    <mergeCell ref="BU99:CC99"/>
    <mergeCell ref="CM99:CU99"/>
    <mergeCell ref="CV99:DD99"/>
    <mergeCell ref="CD99:CL99"/>
    <mergeCell ref="BU100:CC100"/>
    <mergeCell ref="G102:AA102"/>
    <mergeCell ref="AB102:AD102"/>
    <mergeCell ref="AE102:AG102"/>
    <mergeCell ref="AH102:AJ102"/>
    <mergeCell ref="AK102:AS102"/>
    <mergeCell ref="AT102:BB102"/>
    <mergeCell ref="BC102:BK102"/>
    <mergeCell ref="BL102:BT102"/>
    <mergeCell ref="CD100:CL100"/>
    <mergeCell ref="BU102:CC102"/>
    <mergeCell ref="G104:AA104"/>
    <mergeCell ref="AB104:AD104"/>
    <mergeCell ref="CM109:CU109"/>
    <mergeCell ref="CV109:DD109"/>
    <mergeCell ref="DE109:DM109"/>
    <mergeCell ref="DN112:DV112"/>
    <mergeCell ref="DW112:EE112"/>
    <mergeCell ref="CD109:CL109"/>
    <mergeCell ref="CD110:CL110"/>
    <mergeCell ref="CD111:CL111"/>
    <mergeCell ref="DW106:EE106"/>
    <mergeCell ref="BU107:CC107"/>
    <mergeCell ref="CM107:CU107"/>
    <mergeCell ref="CV107:DD107"/>
    <mergeCell ref="DE107:DM107"/>
    <mergeCell ref="DN107:DV107"/>
    <mergeCell ref="DW107:EE107"/>
    <mergeCell ref="CD106:CL106"/>
    <mergeCell ref="CD107:CL107"/>
    <mergeCell ref="BU106:CC106"/>
    <mergeCell ref="G106:AA106"/>
    <mergeCell ref="AB106:AD106"/>
    <mergeCell ref="AE106:AG106"/>
    <mergeCell ref="AH106:AJ106"/>
    <mergeCell ref="CD112:CL112"/>
    <mergeCell ref="DE111:DM111"/>
    <mergeCell ref="DN111:DV111"/>
    <mergeCell ref="DW111:EE111"/>
    <mergeCell ref="AE104:AG104"/>
    <mergeCell ref="AK120:AS120"/>
    <mergeCell ref="BU117:CC117"/>
    <mergeCell ref="BU120:CC120"/>
    <mergeCell ref="CM120:CU120"/>
    <mergeCell ref="CV120:DD120"/>
    <mergeCell ref="DE120:DM120"/>
    <mergeCell ref="DN120:DV120"/>
    <mergeCell ref="DW120:EE120"/>
    <mergeCell ref="BU119:CC119"/>
    <mergeCell ref="CD119:CL119"/>
    <mergeCell ref="CD120:CL120"/>
    <mergeCell ref="DW119:EE119"/>
    <mergeCell ref="DE110:DM110"/>
    <mergeCell ref="DN110:DV110"/>
    <mergeCell ref="DE116:DM116"/>
    <mergeCell ref="DN116:DV116"/>
    <mergeCell ref="AK117:AS117"/>
    <mergeCell ref="BU115:CC115"/>
    <mergeCell ref="CD115:CL115"/>
    <mergeCell ref="CM115:CU115"/>
    <mergeCell ref="CV115:DD115"/>
    <mergeCell ref="DE115:DM115"/>
    <mergeCell ref="DN115:DV115"/>
    <mergeCell ref="DW115:EE115"/>
    <mergeCell ref="CM116:CU116"/>
    <mergeCell ref="AK112:AS112"/>
    <mergeCell ref="AK114:AS114"/>
    <mergeCell ref="AK118:AS118"/>
    <mergeCell ref="CM119:CU119"/>
    <mergeCell ref="CV119:DD119"/>
    <mergeCell ref="DE119:DM119"/>
    <mergeCell ref="BL118:BT118"/>
    <mergeCell ref="CY126:DJ126"/>
    <mergeCell ref="AK147:AR147"/>
    <mergeCell ref="AS143:AZ143"/>
    <mergeCell ref="BA143:BG143"/>
    <mergeCell ref="BH143:BO143"/>
    <mergeCell ref="AK130:AR134"/>
    <mergeCell ref="AH115:AJ115"/>
    <mergeCell ref="AK115:AS115"/>
    <mergeCell ref="AT115:BB115"/>
    <mergeCell ref="BC115:BK115"/>
    <mergeCell ref="BL115:BT115"/>
    <mergeCell ref="AT117:BB117"/>
    <mergeCell ref="BC117:BK117"/>
    <mergeCell ref="BL117:BT117"/>
    <mergeCell ref="BA136:BG136"/>
    <mergeCell ref="BH136:BO136"/>
    <mergeCell ref="AS137:AZ137"/>
    <mergeCell ref="BA137:BG137"/>
    <mergeCell ref="BH137:BO137"/>
    <mergeCell ref="AK129:AR129"/>
    <mergeCell ref="AK135:AR135"/>
    <mergeCell ref="AT118:BB118"/>
    <mergeCell ref="BL120:BT120"/>
    <mergeCell ref="BL119:BT119"/>
    <mergeCell ref="AS131:BG132"/>
    <mergeCell ref="BA129:BG129"/>
    <mergeCell ref="BH129:BO129"/>
    <mergeCell ref="AS129:AZ129"/>
    <mergeCell ref="AT116:BB116"/>
    <mergeCell ref="BC116:BK116"/>
    <mergeCell ref="BL116:BT116"/>
    <mergeCell ref="AK119:AS119"/>
    <mergeCell ref="AK136:AR136"/>
    <mergeCell ref="AS142:AZ142"/>
    <mergeCell ref="BH138:BO138"/>
    <mergeCell ref="AS140:AZ140"/>
    <mergeCell ref="AH156:AJ156"/>
    <mergeCell ref="AK156:AR156"/>
    <mergeCell ref="AS156:AZ156"/>
    <mergeCell ref="BA156:BG156"/>
    <mergeCell ref="BH156:BO156"/>
    <mergeCell ref="AS157:AZ157"/>
    <mergeCell ref="BA157:BG157"/>
    <mergeCell ref="AH144:AJ144"/>
    <mergeCell ref="AK144:AR144"/>
    <mergeCell ref="AS144:AZ144"/>
    <mergeCell ref="BA144:BG144"/>
    <mergeCell ref="BH144:BO144"/>
    <mergeCell ref="AH145:AJ145"/>
    <mergeCell ref="AK145:AR145"/>
    <mergeCell ref="AS145:AZ145"/>
    <mergeCell ref="BA145:BG145"/>
    <mergeCell ref="BH145:BO145"/>
    <mergeCell ref="AK150:AR150"/>
    <mergeCell ref="AS148:AZ148"/>
    <mergeCell ref="AS151:AZ151"/>
    <mergeCell ref="BH146:BO146"/>
    <mergeCell ref="BA147:BG147"/>
    <mergeCell ref="BH147:BO147"/>
    <mergeCell ref="BH157:BO157"/>
    <mergeCell ref="AS146:AZ146"/>
  </mergeCells>
  <phoneticPr fontId="3"/>
  <dataValidations count="6">
    <dataValidation type="whole" allowBlank="1" showInputMessage="1" showErrorMessage="1" errorTitle="入力エラー" error="数値以外の入力または、15桁以上の入力は行えません" sqref="DQ67:ED67">
      <formula1>-9999999999999</formula1>
      <formula2>99999999999999</formula2>
    </dataValidation>
    <dataValidation type="whole" allowBlank="1" showInputMessage="1" showErrorMessage="1" errorTitle="入力エラー" error="数値以外の入力または、14桁以上の入力は行えません" sqref="DC67:DP67">
      <formula1>-999999999999</formula1>
      <formula2>9999999999999</formula2>
    </dataValidation>
    <dataValidation type="whole" allowBlank="1" showInputMessage="1" showErrorMessage="1" errorTitle="入力エラー" error="数値以外の入力または、12桁以上の入力は行えません" sqref="AK67:AX67 BM67:DB67 CA54:CO65 CA73:CO78">
      <formula1>-9999999999</formula1>
      <formula2>99999999999</formula2>
    </dataValidation>
    <dataValidation type="whole" allowBlank="1" showInputMessage="1" showErrorMessage="1" errorTitle="入力エラー" error="数値以外の入力または、10桁以上の入力は行えません" sqref="AY67 BA149:BG149">
      <formula1>-99999999</formula1>
      <formula2>999999999</formula2>
    </dataValidation>
    <dataValidation type="whole" allowBlank="1" showInputMessage="1" showErrorMessage="1" errorTitle="入力エラー" error="数値以外の入力または、11桁以上の入力は行えません" sqref="AK149:AR149">
      <formula1>-999999999</formula1>
      <formula2>9999999999</formula2>
    </dataValidation>
    <dataValidation type="whole" allowBlank="1" showInputMessage="1" showErrorMessage="1" errorTitle="入力エラー" error="数値以外の入力または、13桁以上の入力は行えません" sqref="AS149:AZ149 BI13:BT24">
      <formula1>-99999999999</formula1>
      <formula2>999999999999</formula2>
    </dataValidation>
  </dataValidations>
  <printOptions horizontalCentered="1"/>
  <pageMargins left="0.59055118110236227" right="0.59055118110236227" top="0.6692913385826772" bottom="0.39370078740157483" header="0.51181102362204722" footer="0.19685039370078741"/>
  <pageSetup paperSize="9" scale="90" firstPageNumber="57" orientation="landscape" useFirstPageNumber="1" horizontalDpi="300" verticalDpi="300" r:id="rId1"/>
  <headerFooter alignWithMargins="0">
    <oddFooter>&amp;R課税市-&amp;P</oddFooter>
  </headerFooter>
  <rowBreaks count="3" manualBreakCount="3">
    <brk id="41" max="135" man="1"/>
    <brk id="82" max="135" man="1"/>
    <brk id="123" max="135" man="1"/>
  </rowBreaks>
  <drawing r:id="rId2"/>
  <legacyDrawing r:id="rId3"/>
  <picture r:id="rId4"/>
  <controls>
    <mc:AlternateContent xmlns:mc="http://schemas.openxmlformats.org/markup-compatibility/2006">
      <mc:Choice Requires="x14">
        <control shapeId="18438" r:id="rId5" name="CommandButton1">
          <controlPr defaultSize="0" print="0" autoLine="0" r:id="rId6">
            <anchor moveWithCells="1">
              <from>
                <xdr:col>12</xdr:col>
                <xdr:colOff>57150</xdr:colOff>
                <xdr:row>3</xdr:row>
                <xdr:rowOff>38100</xdr:rowOff>
              </from>
              <to>
                <xdr:col>24</xdr:col>
                <xdr:colOff>28575</xdr:colOff>
                <xdr:row>5</xdr:row>
                <xdr:rowOff>9525</xdr:rowOff>
              </to>
            </anchor>
          </controlPr>
        </control>
      </mc:Choice>
      <mc:Fallback>
        <control shapeId="18438" r:id="rId5" name="CommandButton1"/>
      </mc:Fallback>
    </mc:AlternateContent>
    <mc:AlternateContent xmlns:mc="http://schemas.openxmlformats.org/markup-compatibility/2006">
      <mc:Choice Requires="x14">
        <control shapeId="18460" r:id="rId7" name="CommandButton3">
          <controlPr defaultSize="0" print="0" autoLine="0" r:id="rId8">
            <anchor moveWithCells="1">
              <from>
                <xdr:col>12</xdr:col>
                <xdr:colOff>57150</xdr:colOff>
                <xdr:row>44</xdr:row>
                <xdr:rowOff>38100</xdr:rowOff>
              </from>
              <to>
                <xdr:col>24</xdr:col>
                <xdr:colOff>28575</xdr:colOff>
                <xdr:row>45</xdr:row>
                <xdr:rowOff>161925</xdr:rowOff>
              </to>
            </anchor>
          </controlPr>
        </control>
      </mc:Choice>
      <mc:Fallback>
        <control shapeId="18460" r:id="rId7" name="CommandButton3"/>
      </mc:Fallback>
    </mc:AlternateContent>
    <mc:AlternateContent xmlns:mc="http://schemas.openxmlformats.org/markup-compatibility/2006">
      <mc:Choice Requires="x14">
        <control shapeId="18461" r:id="rId9" name="CommandButton2">
          <controlPr defaultSize="0" print="0" autoLine="0" r:id="rId10">
            <anchor moveWithCells="1">
              <from>
                <xdr:col>0</xdr:col>
                <xdr:colOff>38100</xdr:colOff>
                <xdr:row>44</xdr:row>
                <xdr:rowOff>38100</xdr:rowOff>
              </from>
              <to>
                <xdr:col>12</xdr:col>
                <xdr:colOff>9525</xdr:colOff>
                <xdr:row>45</xdr:row>
                <xdr:rowOff>161925</xdr:rowOff>
              </to>
            </anchor>
          </controlPr>
        </control>
      </mc:Choice>
      <mc:Fallback>
        <control shapeId="18461" r:id="rId9" name="CommandButton2"/>
      </mc:Fallback>
    </mc:AlternateContent>
    <mc:AlternateContent xmlns:mc="http://schemas.openxmlformats.org/markup-compatibility/2006">
      <mc:Choice Requires="x14">
        <control shapeId="18504" r:id="rId11" name="CommandButton4">
          <controlPr defaultSize="0" print="0" autoLine="0" r:id="rId12">
            <anchor moveWithCells="1">
              <from>
                <xdr:col>0</xdr:col>
                <xdr:colOff>38100</xdr:colOff>
                <xdr:row>85</xdr:row>
                <xdr:rowOff>38100</xdr:rowOff>
              </from>
              <to>
                <xdr:col>12</xdr:col>
                <xdr:colOff>9525</xdr:colOff>
                <xdr:row>87</xdr:row>
                <xdr:rowOff>9525</xdr:rowOff>
              </to>
            </anchor>
          </controlPr>
        </control>
      </mc:Choice>
      <mc:Fallback>
        <control shapeId="18504" r:id="rId11" name="CommandButton4"/>
      </mc:Fallback>
    </mc:AlternateContent>
    <mc:AlternateContent xmlns:mc="http://schemas.openxmlformats.org/markup-compatibility/2006">
      <mc:Choice Requires="x14">
        <control shapeId="18566" r:id="rId13" name="CommandButton6">
          <controlPr defaultSize="0" print="0" autoLine="0" r:id="rId14">
            <anchor moveWithCells="1">
              <from>
                <xdr:col>0</xdr:col>
                <xdr:colOff>38100</xdr:colOff>
                <xdr:row>126</xdr:row>
                <xdr:rowOff>38100</xdr:rowOff>
              </from>
              <to>
                <xdr:col>12</xdr:col>
                <xdr:colOff>9525</xdr:colOff>
                <xdr:row>128</xdr:row>
                <xdr:rowOff>9525</xdr:rowOff>
              </to>
            </anchor>
          </controlPr>
        </control>
      </mc:Choice>
      <mc:Fallback>
        <control shapeId="18566" r:id="rId13" name="CommandButton6"/>
      </mc:Fallback>
    </mc:AlternateContent>
    <mc:AlternateContent xmlns:mc="http://schemas.openxmlformats.org/markup-compatibility/2006">
      <mc:Choice Requires="x14">
        <control shapeId="18585" r:id="rId15" name="CommandButton5">
          <controlPr defaultSize="0" print="0" autoLine="0" r:id="rId16">
            <anchor moveWithCells="1">
              <from>
                <xdr:col>13</xdr:col>
                <xdr:colOff>0</xdr:colOff>
                <xdr:row>85</xdr:row>
                <xdr:rowOff>38100</xdr:rowOff>
              </from>
              <to>
                <xdr:col>24</xdr:col>
                <xdr:colOff>47625</xdr:colOff>
                <xdr:row>87</xdr:row>
                <xdr:rowOff>9525</xdr:rowOff>
              </to>
            </anchor>
          </controlPr>
        </control>
      </mc:Choice>
      <mc:Fallback>
        <control shapeId="18585" r:id="rId15" name="CommandButton5"/>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58">
    <pageSetUpPr autoPageBreaks="0"/>
  </sheetPr>
  <dimension ref="A1:EE234"/>
  <sheetViews>
    <sheetView showGridLines="0" topLeftCell="A214" zoomScale="85" zoomScaleNormal="85" workbookViewId="0">
      <selection activeCell="H1" sqref="H1:Y2"/>
    </sheetView>
  </sheetViews>
  <sheetFormatPr defaultColWidth="1" defaultRowHeight="15" customHeight="1"/>
  <cols>
    <col min="1" max="110" width="1" style="140" customWidth="1"/>
    <col min="111" max="16384" width="1" style="140"/>
  </cols>
  <sheetData>
    <row r="1" spans="1:135" s="56" customFormat="1" ht="12.75" customHeight="1">
      <c r="A1" s="1130"/>
      <c r="B1" s="1130"/>
      <c r="C1" s="1130"/>
      <c r="D1" s="1130"/>
      <c r="E1" s="1130"/>
      <c r="F1" s="1130"/>
      <c r="G1" s="1131"/>
      <c r="H1" s="1132" t="s">
        <v>55</v>
      </c>
      <c r="I1" s="118"/>
      <c r="J1" s="118"/>
      <c r="K1" s="118"/>
      <c r="L1" s="118"/>
      <c r="M1" s="118"/>
      <c r="N1" s="118"/>
      <c r="O1" s="118"/>
      <c r="P1" s="118"/>
      <c r="Q1" s="118"/>
      <c r="R1" s="118"/>
      <c r="S1" s="118"/>
      <c r="T1" s="118"/>
      <c r="U1" s="118"/>
      <c r="V1" s="118"/>
      <c r="W1" s="118"/>
      <c r="X1" s="118"/>
      <c r="Y1" s="119"/>
      <c r="Z1" s="1132" t="s">
        <v>460</v>
      </c>
      <c r="AA1" s="118"/>
      <c r="AB1" s="118"/>
      <c r="AC1" s="118"/>
      <c r="AD1" s="118"/>
      <c r="AE1" s="119"/>
      <c r="AF1" s="462" t="str">
        <f>"第58表　課税標準額段階別"&amp; 表00!CY5&amp;表00!DC5 &amp; "年度分所得割額等に関する調【合 計】
第12表関係　(1)総所得金額等に関する調"</f>
        <v>第58表　課税標準額段階別令和5年度分所得割額等に関する調【合 計】
第12表関係　(1)総所得金額等に関する調</v>
      </c>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1133" t="s">
        <v>535</v>
      </c>
      <c r="CZ1" s="1133"/>
      <c r="DA1" s="1133"/>
      <c r="DB1" s="1133"/>
      <c r="DC1" s="1133"/>
      <c r="DD1" s="1133"/>
      <c r="DE1" s="1133"/>
      <c r="DF1" s="1133"/>
      <c r="DG1" s="1133"/>
      <c r="DH1" s="1133"/>
      <c r="DI1" s="1133"/>
      <c r="DJ1" s="1133"/>
      <c r="DK1" s="121" t="str">
        <f>IF(表00!DG1="","",表00!DG1)</f>
        <v>三重県</v>
      </c>
      <c r="DL1" s="121"/>
      <c r="DM1" s="121"/>
      <c r="DN1" s="121"/>
      <c r="DO1" s="121"/>
      <c r="DP1" s="121"/>
      <c r="DQ1" s="121"/>
      <c r="DR1" s="121"/>
      <c r="DS1" s="121"/>
      <c r="DT1" s="121"/>
      <c r="DU1" s="121"/>
      <c r="DV1" s="121"/>
      <c r="DW1" s="121"/>
      <c r="DX1" s="121"/>
      <c r="DY1" s="121"/>
      <c r="DZ1" s="121"/>
      <c r="EA1" s="121"/>
      <c r="EB1" s="121"/>
      <c r="EC1" s="121"/>
      <c r="ED1" s="121"/>
      <c r="EE1" s="121"/>
    </row>
    <row r="2" spans="1:135" s="56" customFormat="1" ht="13.15" customHeight="1" thickBot="1">
      <c r="A2" s="1130"/>
      <c r="B2" s="1130"/>
      <c r="C2" s="1130"/>
      <c r="D2" s="1130"/>
      <c r="E2" s="1130"/>
      <c r="F2" s="1130"/>
      <c r="G2" s="1131"/>
      <c r="H2" s="122"/>
      <c r="I2" s="123"/>
      <c r="J2" s="123"/>
      <c r="K2" s="123"/>
      <c r="L2" s="123"/>
      <c r="M2" s="123"/>
      <c r="N2" s="123"/>
      <c r="O2" s="123"/>
      <c r="P2" s="123"/>
      <c r="Q2" s="123"/>
      <c r="R2" s="123"/>
      <c r="S2" s="123"/>
      <c r="T2" s="123"/>
      <c r="U2" s="123"/>
      <c r="V2" s="123"/>
      <c r="W2" s="123"/>
      <c r="X2" s="123"/>
      <c r="Y2" s="124"/>
      <c r="Z2" s="122"/>
      <c r="AA2" s="123"/>
      <c r="AB2" s="123"/>
      <c r="AC2" s="123"/>
      <c r="AD2" s="123"/>
      <c r="AE2" s="124"/>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c r="CF2" s="462"/>
      <c r="CG2" s="462"/>
      <c r="CH2" s="462"/>
      <c r="CI2" s="462"/>
      <c r="CJ2" s="462"/>
      <c r="CK2" s="462"/>
      <c r="CL2" s="462"/>
      <c r="CM2" s="462"/>
      <c r="CN2" s="462"/>
      <c r="CO2" s="462"/>
      <c r="CP2" s="462"/>
      <c r="CQ2" s="462"/>
      <c r="CR2" s="462"/>
      <c r="CS2" s="462"/>
      <c r="CT2" s="462"/>
      <c r="CU2" s="462"/>
      <c r="CV2" s="462"/>
      <c r="CW2" s="462"/>
      <c r="CX2" s="462"/>
      <c r="CY2" s="1134"/>
      <c r="CZ2" s="1134"/>
      <c r="DA2" s="1134"/>
      <c r="DB2" s="1134"/>
      <c r="DC2" s="1134"/>
      <c r="DD2" s="1134"/>
      <c r="DE2" s="1134"/>
      <c r="DF2" s="1134"/>
      <c r="DG2" s="1134"/>
      <c r="DH2" s="1134"/>
      <c r="DI2" s="1134"/>
      <c r="DJ2" s="1134"/>
      <c r="DK2" s="126"/>
      <c r="DL2" s="126"/>
      <c r="DM2" s="126"/>
      <c r="DN2" s="126"/>
      <c r="DO2" s="126"/>
      <c r="DP2" s="126"/>
      <c r="DQ2" s="126"/>
      <c r="DR2" s="126"/>
      <c r="DS2" s="126"/>
      <c r="DT2" s="126"/>
      <c r="DU2" s="126"/>
      <c r="DV2" s="126"/>
      <c r="DW2" s="126"/>
      <c r="DX2" s="126"/>
      <c r="DY2" s="126"/>
      <c r="DZ2" s="126"/>
      <c r="EA2" s="126"/>
      <c r="EB2" s="126"/>
      <c r="EC2" s="126"/>
      <c r="ED2" s="126"/>
      <c r="EE2" s="126"/>
    </row>
    <row r="3" spans="1:135" s="56" customFormat="1" ht="25.5" customHeight="1" thickBot="1">
      <c r="A3" s="1135"/>
      <c r="B3" s="128"/>
      <c r="C3" s="128"/>
      <c r="D3" s="128"/>
      <c r="E3" s="128"/>
      <c r="F3" s="128"/>
      <c r="G3" s="129"/>
      <c r="H3" s="905">
        <f>IF(表00!A8="","",表00!A8)</f>
        <v>2</v>
      </c>
      <c r="I3" s="906"/>
      <c r="J3" s="907"/>
      <c r="K3" s="905">
        <f>IF(表00!D8="","",表00!D8)</f>
        <v>4</v>
      </c>
      <c r="L3" s="906"/>
      <c r="M3" s="907"/>
      <c r="N3" s="905">
        <f>IF(表00!G8="","",表00!G8)</f>
        <v>2</v>
      </c>
      <c r="O3" s="906"/>
      <c r="P3" s="907"/>
      <c r="Q3" s="905">
        <f>IF(表00!J8="","",表00!J8)</f>
        <v>0</v>
      </c>
      <c r="R3" s="906"/>
      <c r="S3" s="907"/>
      <c r="T3" s="905">
        <f>IF(表00!M8="","",表00!M8)</f>
        <v>2</v>
      </c>
      <c r="U3" s="906"/>
      <c r="V3" s="907"/>
      <c r="W3" s="905">
        <f>IF(表00!P8="","",表00!P8)</f>
        <v>1</v>
      </c>
      <c r="X3" s="906"/>
      <c r="Y3" s="907"/>
      <c r="Z3" s="1136">
        <v>5</v>
      </c>
      <c r="AA3" s="134"/>
      <c r="AB3" s="135"/>
      <c r="AC3" s="1137">
        <v>8</v>
      </c>
      <c r="AD3" s="137"/>
      <c r="AE3" s="138"/>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c r="CF3" s="462"/>
      <c r="CG3" s="462"/>
      <c r="CH3" s="462"/>
      <c r="CI3" s="462"/>
      <c r="CJ3" s="462"/>
      <c r="CK3" s="462"/>
      <c r="CL3" s="462"/>
      <c r="CM3" s="462"/>
      <c r="CN3" s="462"/>
      <c r="CO3" s="462"/>
      <c r="CP3" s="462"/>
      <c r="CQ3" s="462"/>
      <c r="CR3" s="462"/>
      <c r="CS3" s="462"/>
      <c r="CT3" s="462"/>
      <c r="CU3" s="462"/>
      <c r="CV3" s="462"/>
      <c r="CW3" s="462"/>
      <c r="CX3" s="462"/>
      <c r="CY3" s="1134" t="s">
        <v>458</v>
      </c>
      <c r="CZ3" s="1134"/>
      <c r="DA3" s="1134"/>
      <c r="DB3" s="1134"/>
      <c r="DC3" s="1134"/>
      <c r="DD3" s="1134"/>
      <c r="DE3" s="1134"/>
      <c r="DF3" s="1134"/>
      <c r="DG3" s="1134"/>
      <c r="DH3" s="1134"/>
      <c r="DI3" s="1134"/>
      <c r="DJ3" s="1134"/>
      <c r="DK3" s="139" t="str">
        <f>IF(表00!DG3="","",表00!DG3)</f>
        <v>四日市市</v>
      </c>
      <c r="DL3" s="139"/>
      <c r="DM3" s="139"/>
      <c r="DN3" s="139"/>
      <c r="DO3" s="139"/>
      <c r="DP3" s="139"/>
      <c r="DQ3" s="139"/>
      <c r="DR3" s="139"/>
      <c r="DS3" s="139"/>
      <c r="DT3" s="139"/>
      <c r="DU3" s="139"/>
      <c r="DV3" s="139"/>
      <c r="DW3" s="139"/>
      <c r="DX3" s="139"/>
      <c r="DY3" s="139"/>
      <c r="DZ3" s="139"/>
      <c r="EA3" s="139"/>
      <c r="EB3" s="139"/>
      <c r="EC3" s="139"/>
      <c r="ED3" s="139"/>
      <c r="EE3" s="139"/>
    </row>
    <row r="4" spans="1:135" ht="13.5" customHeight="1"/>
    <row r="5" spans="1:135" ht="13.5" customHeight="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row>
    <row r="6" spans="1:135" ht="13.5" customHeight="1">
      <c r="AK6" s="142" t="s">
        <v>149</v>
      </c>
      <c r="AL6" s="142"/>
      <c r="AM6" s="142"/>
      <c r="AN6" s="142"/>
      <c r="AO6" s="142"/>
      <c r="AP6" s="142"/>
      <c r="AQ6" s="142"/>
      <c r="AR6" s="142"/>
      <c r="AS6" s="142"/>
      <c r="AT6" s="142"/>
      <c r="AU6" s="142"/>
      <c r="AV6" s="142"/>
      <c r="AW6" s="142"/>
      <c r="AX6" s="142"/>
      <c r="AY6" s="142"/>
      <c r="AZ6" s="142" t="s">
        <v>150</v>
      </c>
      <c r="BA6" s="142"/>
      <c r="BB6" s="142"/>
      <c r="BC6" s="142"/>
      <c r="BD6" s="142"/>
      <c r="BE6" s="142"/>
      <c r="BF6" s="142"/>
      <c r="BG6" s="142"/>
      <c r="BH6" s="142"/>
      <c r="BI6" s="142"/>
      <c r="BJ6" s="142"/>
      <c r="BK6" s="142"/>
      <c r="BL6" s="142"/>
      <c r="BM6" s="142"/>
      <c r="BN6" s="142"/>
      <c r="BO6" s="142" t="s">
        <v>151</v>
      </c>
      <c r="BP6" s="142"/>
      <c r="BQ6" s="142"/>
      <c r="BR6" s="142"/>
      <c r="BS6" s="142"/>
      <c r="BT6" s="142"/>
      <c r="BU6" s="142"/>
      <c r="BV6" s="142"/>
      <c r="BW6" s="142"/>
      <c r="BX6" s="142"/>
      <c r="BY6" s="142"/>
      <c r="BZ6" s="142"/>
      <c r="CA6" s="142"/>
      <c r="CB6" s="142"/>
      <c r="CC6" s="142"/>
      <c r="CD6" s="142" t="s">
        <v>152</v>
      </c>
      <c r="CE6" s="142"/>
      <c r="CF6" s="142"/>
      <c r="CG6" s="142"/>
      <c r="CH6" s="142"/>
      <c r="CI6" s="142"/>
      <c r="CJ6" s="142"/>
      <c r="CK6" s="142"/>
      <c r="CL6" s="142"/>
      <c r="CM6" s="142"/>
      <c r="CN6" s="142"/>
      <c r="CO6" s="142"/>
      <c r="CP6" s="142"/>
      <c r="CQ6" s="142"/>
      <c r="CR6" s="142"/>
      <c r="CS6" s="142" t="s">
        <v>153</v>
      </c>
      <c r="CT6" s="142"/>
      <c r="CU6" s="142"/>
      <c r="CV6" s="142"/>
      <c r="CW6" s="142"/>
      <c r="CX6" s="142"/>
      <c r="CY6" s="142"/>
      <c r="CZ6" s="142"/>
      <c r="DA6" s="142"/>
      <c r="DB6" s="142"/>
      <c r="DC6" s="142"/>
      <c r="DD6" s="142"/>
      <c r="DE6" s="142"/>
      <c r="DF6" s="142"/>
      <c r="DG6" s="142"/>
    </row>
    <row r="7" spans="1:135" ht="15" customHeight="1">
      <c r="A7" s="468" t="s">
        <v>711</v>
      </c>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70"/>
      <c r="AB7" s="92" t="s">
        <v>156</v>
      </c>
      <c r="AC7" s="93"/>
      <c r="AD7" s="93"/>
      <c r="AE7" s="93"/>
      <c r="AF7" s="93"/>
      <c r="AG7" s="93"/>
      <c r="AH7" s="93"/>
      <c r="AI7" s="93"/>
      <c r="AJ7" s="94"/>
      <c r="AK7" s="92" t="s">
        <v>567</v>
      </c>
      <c r="AL7" s="93"/>
      <c r="AM7" s="93"/>
      <c r="AN7" s="93"/>
      <c r="AO7" s="93"/>
      <c r="AP7" s="93"/>
      <c r="AQ7" s="93"/>
      <c r="AR7" s="93"/>
      <c r="AS7" s="93"/>
      <c r="AT7" s="93"/>
      <c r="AU7" s="93"/>
      <c r="AV7" s="93"/>
      <c r="AW7" s="93"/>
      <c r="AX7" s="93"/>
      <c r="AY7" s="94"/>
      <c r="AZ7" s="92" t="s">
        <v>568</v>
      </c>
      <c r="BA7" s="93"/>
      <c r="BB7" s="93"/>
      <c r="BC7" s="93"/>
      <c r="BD7" s="93"/>
      <c r="BE7" s="93"/>
      <c r="BF7" s="93"/>
      <c r="BG7" s="93"/>
      <c r="BH7" s="93"/>
      <c r="BI7" s="93"/>
      <c r="BJ7" s="93"/>
      <c r="BK7" s="93"/>
      <c r="BL7" s="93"/>
      <c r="BM7" s="93"/>
      <c r="BN7" s="94"/>
      <c r="BO7" s="92" t="s">
        <v>98</v>
      </c>
      <c r="BP7" s="93"/>
      <c r="BQ7" s="93"/>
      <c r="BR7" s="93"/>
      <c r="BS7" s="93"/>
      <c r="BT7" s="93"/>
      <c r="BU7" s="93"/>
      <c r="BV7" s="93"/>
      <c r="BW7" s="93"/>
      <c r="BX7" s="93"/>
      <c r="BY7" s="93"/>
      <c r="BZ7" s="93"/>
      <c r="CA7" s="93"/>
      <c r="CB7" s="93"/>
      <c r="CC7" s="94"/>
      <c r="CD7" s="92" t="s">
        <v>340</v>
      </c>
      <c r="CE7" s="93"/>
      <c r="CF7" s="93"/>
      <c r="CG7" s="93"/>
      <c r="CH7" s="93"/>
      <c r="CI7" s="93"/>
      <c r="CJ7" s="93"/>
      <c r="CK7" s="93"/>
      <c r="CL7" s="93"/>
      <c r="CM7" s="93"/>
      <c r="CN7" s="93"/>
      <c r="CO7" s="93"/>
      <c r="CP7" s="93"/>
      <c r="CQ7" s="93"/>
      <c r="CR7" s="94"/>
      <c r="CS7" s="92" t="s">
        <v>800</v>
      </c>
      <c r="CT7" s="93"/>
      <c r="CU7" s="93"/>
      <c r="CV7" s="93"/>
      <c r="CW7" s="93"/>
      <c r="CX7" s="93"/>
      <c r="CY7" s="93"/>
      <c r="CZ7" s="93"/>
      <c r="DA7" s="93"/>
      <c r="DB7" s="93"/>
      <c r="DC7" s="93"/>
      <c r="DD7" s="93"/>
      <c r="DE7" s="93"/>
      <c r="DF7" s="93"/>
      <c r="DG7" s="94"/>
    </row>
    <row r="8" spans="1:135" ht="10.5" customHeight="1">
      <c r="A8" s="471"/>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3"/>
      <c r="AB8" s="146"/>
      <c r="AC8" s="147"/>
      <c r="AD8" s="147"/>
      <c r="AE8" s="147"/>
      <c r="AF8" s="147"/>
      <c r="AG8" s="147"/>
      <c r="AH8" s="147"/>
      <c r="AI8" s="147"/>
      <c r="AJ8" s="148"/>
      <c r="AK8" s="146"/>
      <c r="AL8" s="147"/>
      <c r="AM8" s="147"/>
      <c r="AN8" s="147"/>
      <c r="AO8" s="147"/>
      <c r="AP8" s="147"/>
      <c r="AQ8" s="147"/>
      <c r="AR8" s="147"/>
      <c r="AS8" s="147"/>
      <c r="AT8" s="147"/>
      <c r="AU8" s="147"/>
      <c r="AV8" s="147"/>
      <c r="AW8" s="147"/>
      <c r="AX8" s="147"/>
      <c r="AY8" s="148"/>
      <c r="AZ8" s="146"/>
      <c r="BA8" s="147"/>
      <c r="BB8" s="147"/>
      <c r="BC8" s="147"/>
      <c r="BD8" s="147"/>
      <c r="BE8" s="147"/>
      <c r="BF8" s="147"/>
      <c r="BG8" s="147"/>
      <c r="BH8" s="147"/>
      <c r="BI8" s="147"/>
      <c r="BJ8" s="147"/>
      <c r="BK8" s="147"/>
      <c r="BL8" s="147"/>
      <c r="BM8" s="147"/>
      <c r="BN8" s="148"/>
      <c r="BO8" s="146"/>
      <c r="BP8" s="147"/>
      <c r="BQ8" s="147"/>
      <c r="BR8" s="147"/>
      <c r="BS8" s="147"/>
      <c r="BT8" s="147"/>
      <c r="BU8" s="147"/>
      <c r="BV8" s="147"/>
      <c r="BW8" s="147"/>
      <c r="BX8" s="147"/>
      <c r="BY8" s="147"/>
      <c r="BZ8" s="147"/>
      <c r="CA8" s="147"/>
      <c r="CB8" s="147"/>
      <c r="CC8" s="148"/>
      <c r="CD8" s="146"/>
      <c r="CE8" s="147"/>
      <c r="CF8" s="147"/>
      <c r="CG8" s="147"/>
      <c r="CH8" s="147"/>
      <c r="CI8" s="147"/>
      <c r="CJ8" s="147"/>
      <c r="CK8" s="147"/>
      <c r="CL8" s="147"/>
      <c r="CM8" s="147"/>
      <c r="CN8" s="147"/>
      <c r="CO8" s="147"/>
      <c r="CP8" s="147"/>
      <c r="CQ8" s="147"/>
      <c r="CR8" s="148"/>
      <c r="CS8" s="146"/>
      <c r="CT8" s="147"/>
      <c r="CU8" s="147"/>
      <c r="CV8" s="147"/>
      <c r="CW8" s="147"/>
      <c r="CX8" s="147"/>
      <c r="CY8" s="147"/>
      <c r="CZ8" s="147"/>
      <c r="DA8" s="147"/>
      <c r="DB8" s="147"/>
      <c r="DC8" s="147"/>
      <c r="DD8" s="147"/>
      <c r="DE8" s="147"/>
      <c r="DF8" s="147"/>
      <c r="DG8" s="148"/>
    </row>
    <row r="9" spans="1:135" ht="1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3"/>
      <c r="AB9" s="146"/>
      <c r="AC9" s="147"/>
      <c r="AD9" s="147"/>
      <c r="AE9" s="147"/>
      <c r="AF9" s="147"/>
      <c r="AG9" s="147"/>
      <c r="AH9" s="147"/>
      <c r="AI9" s="147"/>
      <c r="AJ9" s="148"/>
      <c r="AK9" s="146"/>
      <c r="AL9" s="147"/>
      <c r="AM9" s="147"/>
      <c r="AN9" s="147"/>
      <c r="AO9" s="147"/>
      <c r="AP9" s="147"/>
      <c r="AQ9" s="147"/>
      <c r="AR9" s="147"/>
      <c r="AS9" s="147"/>
      <c r="AT9" s="147"/>
      <c r="AU9" s="147"/>
      <c r="AV9" s="147"/>
      <c r="AW9" s="147"/>
      <c r="AX9" s="147"/>
      <c r="AY9" s="148"/>
      <c r="AZ9" s="146"/>
      <c r="BA9" s="147"/>
      <c r="BB9" s="147"/>
      <c r="BC9" s="147"/>
      <c r="BD9" s="147"/>
      <c r="BE9" s="147"/>
      <c r="BF9" s="147"/>
      <c r="BG9" s="147"/>
      <c r="BH9" s="147"/>
      <c r="BI9" s="147"/>
      <c r="BJ9" s="147"/>
      <c r="BK9" s="147"/>
      <c r="BL9" s="147"/>
      <c r="BM9" s="147"/>
      <c r="BN9" s="148"/>
      <c r="BO9" s="146"/>
      <c r="BP9" s="147"/>
      <c r="BQ9" s="147"/>
      <c r="BR9" s="147"/>
      <c r="BS9" s="147"/>
      <c r="BT9" s="147"/>
      <c r="BU9" s="147"/>
      <c r="BV9" s="147"/>
      <c r="BW9" s="147"/>
      <c r="BX9" s="147"/>
      <c r="BY9" s="147"/>
      <c r="BZ9" s="147"/>
      <c r="CA9" s="147"/>
      <c r="CB9" s="147"/>
      <c r="CC9" s="148"/>
      <c r="CD9" s="146"/>
      <c r="CE9" s="147"/>
      <c r="CF9" s="147"/>
      <c r="CG9" s="147"/>
      <c r="CH9" s="147"/>
      <c r="CI9" s="147"/>
      <c r="CJ9" s="147"/>
      <c r="CK9" s="147"/>
      <c r="CL9" s="147"/>
      <c r="CM9" s="147"/>
      <c r="CN9" s="147"/>
      <c r="CO9" s="147"/>
      <c r="CP9" s="147"/>
      <c r="CQ9" s="147"/>
      <c r="CR9" s="148"/>
      <c r="CS9" s="146"/>
      <c r="CT9" s="147"/>
      <c r="CU9" s="147"/>
      <c r="CV9" s="147"/>
      <c r="CW9" s="147"/>
      <c r="CX9" s="147"/>
      <c r="CY9" s="147"/>
      <c r="CZ9" s="147"/>
      <c r="DA9" s="147"/>
      <c r="DB9" s="147"/>
      <c r="DC9" s="147"/>
      <c r="DD9" s="147"/>
      <c r="DE9" s="147"/>
      <c r="DF9" s="147"/>
      <c r="DG9" s="148"/>
    </row>
    <row r="10" spans="1:135" ht="15" customHeight="1">
      <c r="A10" s="471"/>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3"/>
      <c r="AB10" s="146"/>
      <c r="AC10" s="147"/>
      <c r="AD10" s="147"/>
      <c r="AE10" s="147"/>
      <c r="AF10" s="147"/>
      <c r="AG10" s="147"/>
      <c r="AH10" s="147"/>
      <c r="AI10" s="147"/>
      <c r="AJ10" s="148"/>
      <c r="AK10" s="146"/>
      <c r="AL10" s="147"/>
      <c r="AM10" s="147"/>
      <c r="AN10" s="147"/>
      <c r="AO10" s="147"/>
      <c r="AP10" s="147"/>
      <c r="AQ10" s="147"/>
      <c r="AR10" s="147"/>
      <c r="AS10" s="147"/>
      <c r="AT10" s="147"/>
      <c r="AU10" s="147"/>
      <c r="AV10" s="147"/>
      <c r="AW10" s="147"/>
      <c r="AX10" s="147"/>
      <c r="AY10" s="148"/>
      <c r="AZ10" s="146"/>
      <c r="BA10" s="147"/>
      <c r="BB10" s="147"/>
      <c r="BC10" s="147"/>
      <c r="BD10" s="147"/>
      <c r="BE10" s="147"/>
      <c r="BF10" s="147"/>
      <c r="BG10" s="147"/>
      <c r="BH10" s="147"/>
      <c r="BI10" s="147"/>
      <c r="BJ10" s="147"/>
      <c r="BK10" s="147"/>
      <c r="BL10" s="147"/>
      <c r="BM10" s="147"/>
      <c r="BN10" s="148"/>
      <c r="BO10" s="146"/>
      <c r="BP10" s="147"/>
      <c r="BQ10" s="147"/>
      <c r="BR10" s="147"/>
      <c r="BS10" s="147"/>
      <c r="BT10" s="147"/>
      <c r="BU10" s="147"/>
      <c r="BV10" s="147"/>
      <c r="BW10" s="147"/>
      <c r="BX10" s="147"/>
      <c r="BY10" s="147"/>
      <c r="BZ10" s="147"/>
      <c r="CA10" s="147"/>
      <c r="CB10" s="147"/>
      <c r="CC10" s="148"/>
      <c r="CD10" s="146"/>
      <c r="CE10" s="147"/>
      <c r="CF10" s="147"/>
      <c r="CG10" s="147"/>
      <c r="CH10" s="147"/>
      <c r="CI10" s="147"/>
      <c r="CJ10" s="147"/>
      <c r="CK10" s="147"/>
      <c r="CL10" s="147"/>
      <c r="CM10" s="147"/>
      <c r="CN10" s="147"/>
      <c r="CO10" s="147"/>
      <c r="CP10" s="147"/>
      <c r="CQ10" s="147"/>
      <c r="CR10" s="148"/>
      <c r="CS10" s="146"/>
      <c r="CT10" s="147"/>
      <c r="CU10" s="147"/>
      <c r="CV10" s="147"/>
      <c r="CW10" s="147"/>
      <c r="CX10" s="147"/>
      <c r="CY10" s="147"/>
      <c r="CZ10" s="147"/>
      <c r="DA10" s="147"/>
      <c r="DB10" s="147"/>
      <c r="DC10" s="147"/>
      <c r="DD10" s="147"/>
      <c r="DE10" s="147"/>
      <c r="DF10" s="147"/>
      <c r="DG10" s="148"/>
    </row>
    <row r="11" spans="1:135" ht="15" customHeight="1">
      <c r="A11" s="471"/>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3"/>
      <c r="AB11" s="146"/>
      <c r="AC11" s="147"/>
      <c r="AD11" s="147"/>
      <c r="AE11" s="147"/>
      <c r="AF11" s="147"/>
      <c r="AG11" s="147"/>
      <c r="AH11" s="147"/>
      <c r="AI11" s="147"/>
      <c r="AJ11" s="148"/>
      <c r="AK11" s="146"/>
      <c r="AL11" s="147"/>
      <c r="AM11" s="147"/>
      <c r="AN11" s="147"/>
      <c r="AO11" s="147"/>
      <c r="AP11" s="147"/>
      <c r="AQ11" s="147"/>
      <c r="AR11" s="147"/>
      <c r="AS11" s="147"/>
      <c r="AT11" s="147"/>
      <c r="AU11" s="147"/>
      <c r="AV11" s="147"/>
      <c r="AW11" s="147"/>
      <c r="AX11" s="147"/>
      <c r="AY11" s="148"/>
      <c r="AZ11" s="146"/>
      <c r="BA11" s="147"/>
      <c r="BB11" s="147"/>
      <c r="BC11" s="147"/>
      <c r="BD11" s="147"/>
      <c r="BE11" s="147"/>
      <c r="BF11" s="147"/>
      <c r="BG11" s="147"/>
      <c r="BH11" s="147"/>
      <c r="BI11" s="147"/>
      <c r="BJ11" s="147"/>
      <c r="BK11" s="147"/>
      <c r="BL11" s="147"/>
      <c r="BM11" s="147"/>
      <c r="BN11" s="148"/>
      <c r="BO11" s="146"/>
      <c r="BP11" s="147"/>
      <c r="BQ11" s="147"/>
      <c r="BR11" s="147"/>
      <c r="BS11" s="147"/>
      <c r="BT11" s="147"/>
      <c r="BU11" s="147"/>
      <c r="BV11" s="147"/>
      <c r="BW11" s="147"/>
      <c r="BX11" s="147"/>
      <c r="BY11" s="147"/>
      <c r="BZ11" s="147"/>
      <c r="CA11" s="147"/>
      <c r="CB11" s="147"/>
      <c r="CC11" s="148"/>
      <c r="CD11" s="146"/>
      <c r="CE11" s="147"/>
      <c r="CF11" s="147"/>
      <c r="CG11" s="147"/>
      <c r="CH11" s="147"/>
      <c r="CI11" s="147"/>
      <c r="CJ11" s="147"/>
      <c r="CK11" s="147"/>
      <c r="CL11" s="147"/>
      <c r="CM11" s="147"/>
      <c r="CN11" s="147"/>
      <c r="CO11" s="147"/>
      <c r="CP11" s="147"/>
      <c r="CQ11" s="147"/>
      <c r="CR11" s="148"/>
      <c r="CS11" s="146"/>
      <c r="CT11" s="147"/>
      <c r="CU11" s="147"/>
      <c r="CV11" s="147"/>
      <c r="CW11" s="147"/>
      <c r="CX11" s="147"/>
      <c r="CY11" s="147"/>
      <c r="CZ11" s="147"/>
      <c r="DA11" s="147"/>
      <c r="DB11" s="147"/>
      <c r="DC11" s="147"/>
      <c r="DD11" s="147"/>
      <c r="DE11" s="147"/>
      <c r="DF11" s="147"/>
      <c r="DG11" s="148"/>
    </row>
    <row r="12" spans="1:135" ht="15" customHeight="1" thickBot="1">
      <c r="A12" s="477"/>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9"/>
      <c r="AB12" s="146"/>
      <c r="AC12" s="147"/>
      <c r="AD12" s="147"/>
      <c r="AE12" s="147"/>
      <c r="AF12" s="147"/>
      <c r="AG12" s="147"/>
      <c r="AH12" s="147"/>
      <c r="AI12" s="147"/>
      <c r="AJ12" s="148"/>
      <c r="AK12" s="483" t="s">
        <v>396</v>
      </c>
      <c r="AL12" s="484"/>
      <c r="AM12" s="484"/>
      <c r="AN12" s="484"/>
      <c r="AO12" s="484"/>
      <c r="AP12" s="484"/>
      <c r="AQ12" s="484"/>
      <c r="AR12" s="484"/>
      <c r="AS12" s="484"/>
      <c r="AT12" s="484"/>
      <c r="AU12" s="484"/>
      <c r="AV12" s="484"/>
      <c r="AW12" s="484"/>
      <c r="AX12" s="484"/>
      <c r="AY12" s="485"/>
      <c r="AZ12" s="483" t="s">
        <v>396</v>
      </c>
      <c r="BA12" s="484"/>
      <c r="BB12" s="484"/>
      <c r="BC12" s="484"/>
      <c r="BD12" s="484"/>
      <c r="BE12" s="484"/>
      <c r="BF12" s="484"/>
      <c r="BG12" s="484"/>
      <c r="BH12" s="484"/>
      <c r="BI12" s="484"/>
      <c r="BJ12" s="484"/>
      <c r="BK12" s="484"/>
      <c r="BL12" s="484"/>
      <c r="BM12" s="484"/>
      <c r="BN12" s="485"/>
      <c r="BO12" s="483" t="s">
        <v>396</v>
      </c>
      <c r="BP12" s="484"/>
      <c r="BQ12" s="484"/>
      <c r="BR12" s="484"/>
      <c r="BS12" s="484"/>
      <c r="BT12" s="484"/>
      <c r="BU12" s="484"/>
      <c r="BV12" s="484"/>
      <c r="BW12" s="484"/>
      <c r="BX12" s="484"/>
      <c r="BY12" s="484"/>
      <c r="BZ12" s="484"/>
      <c r="CA12" s="484"/>
      <c r="CB12" s="484"/>
      <c r="CC12" s="485"/>
      <c r="CD12" s="483" t="s">
        <v>396</v>
      </c>
      <c r="CE12" s="484"/>
      <c r="CF12" s="484"/>
      <c r="CG12" s="484"/>
      <c r="CH12" s="484"/>
      <c r="CI12" s="484"/>
      <c r="CJ12" s="484"/>
      <c r="CK12" s="484"/>
      <c r="CL12" s="484"/>
      <c r="CM12" s="484"/>
      <c r="CN12" s="484"/>
      <c r="CO12" s="484"/>
      <c r="CP12" s="484"/>
      <c r="CQ12" s="484"/>
      <c r="CR12" s="485"/>
      <c r="CS12" s="483" t="s">
        <v>396</v>
      </c>
      <c r="CT12" s="484"/>
      <c r="CU12" s="484"/>
      <c r="CV12" s="484"/>
      <c r="CW12" s="484"/>
      <c r="CX12" s="484"/>
      <c r="CY12" s="484"/>
      <c r="CZ12" s="484"/>
      <c r="DA12" s="484"/>
      <c r="DB12" s="484"/>
      <c r="DC12" s="484"/>
      <c r="DD12" s="484"/>
      <c r="DE12" s="484"/>
      <c r="DF12" s="484"/>
      <c r="DG12" s="485"/>
    </row>
    <row r="13" spans="1:135" ht="21.75" customHeight="1">
      <c r="A13" s="442" t="s">
        <v>1</v>
      </c>
      <c r="B13" s="486"/>
      <c r="C13" s="486"/>
      <c r="D13" s="486"/>
      <c r="E13" s="486"/>
      <c r="F13" s="487"/>
      <c r="G13" s="144" t="s">
        <v>2</v>
      </c>
      <c r="H13" s="144"/>
      <c r="I13" s="144"/>
      <c r="J13" s="144"/>
      <c r="K13" s="144"/>
      <c r="L13" s="144"/>
      <c r="M13" s="144"/>
      <c r="N13" s="144"/>
      <c r="O13" s="144"/>
      <c r="P13" s="144"/>
      <c r="Q13" s="144"/>
      <c r="R13" s="144"/>
      <c r="S13" s="144"/>
      <c r="T13" s="144"/>
      <c r="U13" s="144"/>
      <c r="V13" s="144"/>
      <c r="W13" s="144"/>
      <c r="X13" s="144"/>
      <c r="Y13" s="144"/>
      <c r="Z13" s="144"/>
      <c r="AA13" s="144"/>
      <c r="AB13" s="1138">
        <v>0</v>
      </c>
      <c r="AC13" s="1139"/>
      <c r="AD13" s="1140"/>
      <c r="AE13" s="1141">
        <v>1</v>
      </c>
      <c r="AF13" s="1139"/>
      <c r="AG13" s="1140"/>
      <c r="AH13" s="1141">
        <v>0</v>
      </c>
      <c r="AI13" s="1139"/>
      <c r="AJ13" s="1142"/>
      <c r="AK13" s="537">
        <f>SUM(表51!AK13,表52!AK13,表53!AK13,表55!AK13,表56!AK13)</f>
        <v>4233011</v>
      </c>
      <c r="AL13" s="538"/>
      <c r="AM13" s="538"/>
      <c r="AN13" s="538"/>
      <c r="AO13" s="538"/>
      <c r="AP13" s="538"/>
      <c r="AQ13" s="538"/>
      <c r="AR13" s="538"/>
      <c r="AS13" s="538"/>
      <c r="AT13" s="538"/>
      <c r="AU13" s="538"/>
      <c r="AV13" s="538"/>
      <c r="AW13" s="538"/>
      <c r="AX13" s="538"/>
      <c r="AY13" s="580"/>
      <c r="AZ13" s="537">
        <f>SUM(表51!AZ13,表52!AZ13,表53!AZ13,表55!AZ13,表56!AZ13)</f>
        <v>0</v>
      </c>
      <c r="BA13" s="538"/>
      <c r="BB13" s="538"/>
      <c r="BC13" s="538"/>
      <c r="BD13" s="538"/>
      <c r="BE13" s="538"/>
      <c r="BF13" s="538"/>
      <c r="BG13" s="538"/>
      <c r="BH13" s="538"/>
      <c r="BI13" s="538"/>
      <c r="BJ13" s="538"/>
      <c r="BK13" s="538"/>
      <c r="BL13" s="538"/>
      <c r="BM13" s="538"/>
      <c r="BN13" s="580"/>
      <c r="BO13" s="537">
        <f>SUM(表51!BO13,表52!BO13,表53!BO13,表55!BO13,表56!BO13)</f>
        <v>0</v>
      </c>
      <c r="BP13" s="538"/>
      <c r="BQ13" s="538"/>
      <c r="BR13" s="538"/>
      <c r="BS13" s="538"/>
      <c r="BT13" s="538"/>
      <c r="BU13" s="538"/>
      <c r="BV13" s="538"/>
      <c r="BW13" s="538"/>
      <c r="BX13" s="538"/>
      <c r="BY13" s="538"/>
      <c r="BZ13" s="538"/>
      <c r="CA13" s="538"/>
      <c r="CB13" s="538"/>
      <c r="CC13" s="580"/>
      <c r="CD13" s="537">
        <f>SUM(AK13:CC13)</f>
        <v>4233011</v>
      </c>
      <c r="CE13" s="538"/>
      <c r="CF13" s="538"/>
      <c r="CG13" s="538"/>
      <c r="CH13" s="538"/>
      <c r="CI13" s="538"/>
      <c r="CJ13" s="538"/>
      <c r="CK13" s="538"/>
      <c r="CL13" s="538"/>
      <c r="CM13" s="538"/>
      <c r="CN13" s="538"/>
      <c r="CO13" s="538"/>
      <c r="CP13" s="538"/>
      <c r="CQ13" s="538"/>
      <c r="CR13" s="580"/>
      <c r="CS13" s="829"/>
      <c r="CT13" s="830"/>
      <c r="CU13" s="830"/>
      <c r="CV13" s="830"/>
      <c r="CW13" s="830"/>
      <c r="CX13" s="830"/>
      <c r="CY13" s="830"/>
      <c r="CZ13" s="830"/>
      <c r="DA13" s="830"/>
      <c r="DB13" s="830"/>
      <c r="DC13" s="830"/>
      <c r="DD13" s="830"/>
      <c r="DE13" s="830"/>
      <c r="DF13" s="830"/>
      <c r="DG13" s="831"/>
    </row>
    <row r="14" spans="1:135" ht="15" customHeight="1">
      <c r="A14" s="498"/>
      <c r="B14" s="499"/>
      <c r="C14" s="499"/>
      <c r="D14" s="499"/>
      <c r="E14" s="499"/>
      <c r="F14" s="500"/>
      <c r="G14" s="144" t="s">
        <v>3</v>
      </c>
      <c r="H14" s="144"/>
      <c r="I14" s="144"/>
      <c r="J14" s="144"/>
      <c r="K14" s="144"/>
      <c r="L14" s="144"/>
      <c r="M14" s="144"/>
      <c r="N14" s="144"/>
      <c r="O14" s="144"/>
      <c r="P14" s="144"/>
      <c r="Q14" s="144"/>
      <c r="R14" s="144"/>
      <c r="S14" s="144"/>
      <c r="T14" s="144"/>
      <c r="U14" s="144"/>
      <c r="V14" s="144"/>
      <c r="W14" s="144"/>
      <c r="X14" s="144"/>
      <c r="Y14" s="144"/>
      <c r="Z14" s="144"/>
      <c r="AA14" s="144"/>
      <c r="AB14" s="1143">
        <v>0</v>
      </c>
      <c r="AC14" s="1144"/>
      <c r="AD14" s="1145"/>
      <c r="AE14" s="1146">
        <v>2</v>
      </c>
      <c r="AF14" s="1144"/>
      <c r="AG14" s="1145"/>
      <c r="AH14" s="1146">
        <v>0</v>
      </c>
      <c r="AI14" s="1144"/>
      <c r="AJ14" s="1147"/>
      <c r="AK14" s="331">
        <f>SUM(表51!AK14,表52!AK14,表53!AK14,表55!AK14,表56!AK14)</f>
        <v>63599275</v>
      </c>
      <c r="AL14" s="331"/>
      <c r="AM14" s="331"/>
      <c r="AN14" s="331"/>
      <c r="AO14" s="331"/>
      <c r="AP14" s="331"/>
      <c r="AQ14" s="331"/>
      <c r="AR14" s="331"/>
      <c r="AS14" s="331"/>
      <c r="AT14" s="331"/>
      <c r="AU14" s="331"/>
      <c r="AV14" s="331"/>
      <c r="AW14" s="331"/>
      <c r="AX14" s="331"/>
      <c r="AY14" s="331"/>
      <c r="AZ14" s="331">
        <f>SUM(表51!AZ14,表52!AZ14,表53!AZ14,表55!AZ14,表56!AZ14)</f>
        <v>0</v>
      </c>
      <c r="BA14" s="331"/>
      <c r="BB14" s="331"/>
      <c r="BC14" s="331"/>
      <c r="BD14" s="331"/>
      <c r="BE14" s="331"/>
      <c r="BF14" s="331"/>
      <c r="BG14" s="331"/>
      <c r="BH14" s="331"/>
      <c r="BI14" s="331"/>
      <c r="BJ14" s="331"/>
      <c r="BK14" s="331"/>
      <c r="BL14" s="331"/>
      <c r="BM14" s="331"/>
      <c r="BN14" s="331"/>
      <c r="BO14" s="331">
        <f>SUM(表51!BO14,表52!BO14,表53!BO14,表55!BO14,表56!BO14)</f>
        <v>0</v>
      </c>
      <c r="BP14" s="331"/>
      <c r="BQ14" s="331"/>
      <c r="BR14" s="331"/>
      <c r="BS14" s="331"/>
      <c r="BT14" s="331"/>
      <c r="BU14" s="331"/>
      <c r="BV14" s="331"/>
      <c r="BW14" s="331"/>
      <c r="BX14" s="331"/>
      <c r="BY14" s="331"/>
      <c r="BZ14" s="331"/>
      <c r="CA14" s="331"/>
      <c r="CB14" s="331"/>
      <c r="CC14" s="331"/>
      <c r="CD14" s="331">
        <f t="shared" ref="CD14:CD20" si="0">SUM(AK14:CC14)</f>
        <v>63599275</v>
      </c>
      <c r="CE14" s="331"/>
      <c r="CF14" s="331"/>
      <c r="CG14" s="331"/>
      <c r="CH14" s="331"/>
      <c r="CI14" s="331"/>
      <c r="CJ14" s="331"/>
      <c r="CK14" s="331"/>
      <c r="CL14" s="331"/>
      <c r="CM14" s="331"/>
      <c r="CN14" s="331"/>
      <c r="CO14" s="331"/>
      <c r="CP14" s="331"/>
      <c r="CQ14" s="331"/>
      <c r="CR14" s="331"/>
      <c r="CS14" s="276"/>
      <c r="CT14" s="276"/>
      <c r="CU14" s="276"/>
      <c r="CV14" s="276"/>
      <c r="CW14" s="276"/>
      <c r="CX14" s="276"/>
      <c r="CY14" s="276"/>
      <c r="CZ14" s="276"/>
      <c r="DA14" s="276"/>
      <c r="DB14" s="276"/>
      <c r="DC14" s="276"/>
      <c r="DD14" s="276"/>
      <c r="DE14" s="276"/>
      <c r="DF14" s="276"/>
      <c r="DG14" s="677"/>
    </row>
    <row r="15" spans="1:135" ht="15" customHeight="1">
      <c r="A15" s="498"/>
      <c r="B15" s="499"/>
      <c r="C15" s="499"/>
      <c r="D15" s="499"/>
      <c r="E15" s="499"/>
      <c r="F15" s="500"/>
      <c r="G15" s="144" t="s">
        <v>4</v>
      </c>
      <c r="H15" s="144"/>
      <c r="I15" s="144"/>
      <c r="J15" s="144"/>
      <c r="K15" s="144"/>
      <c r="L15" s="144"/>
      <c r="M15" s="144"/>
      <c r="N15" s="144"/>
      <c r="O15" s="144"/>
      <c r="P15" s="144"/>
      <c r="Q15" s="144"/>
      <c r="R15" s="144"/>
      <c r="S15" s="144"/>
      <c r="T15" s="144"/>
      <c r="U15" s="144"/>
      <c r="V15" s="144"/>
      <c r="W15" s="144"/>
      <c r="X15" s="144"/>
      <c r="Y15" s="144"/>
      <c r="Z15" s="144"/>
      <c r="AA15" s="144"/>
      <c r="AB15" s="1143">
        <v>0</v>
      </c>
      <c r="AC15" s="1144"/>
      <c r="AD15" s="1145"/>
      <c r="AE15" s="1146">
        <v>3</v>
      </c>
      <c r="AF15" s="1144"/>
      <c r="AG15" s="1145"/>
      <c r="AH15" s="1146">
        <v>0</v>
      </c>
      <c r="AI15" s="1144"/>
      <c r="AJ15" s="1147"/>
      <c r="AK15" s="331">
        <f>SUM(表51!AK15,表52!AK15,表53!AK15,表55!AK15,表56!AK15)</f>
        <v>112115810</v>
      </c>
      <c r="AL15" s="331"/>
      <c r="AM15" s="331"/>
      <c r="AN15" s="331"/>
      <c r="AO15" s="331"/>
      <c r="AP15" s="331"/>
      <c r="AQ15" s="331"/>
      <c r="AR15" s="331"/>
      <c r="AS15" s="331"/>
      <c r="AT15" s="331"/>
      <c r="AU15" s="331"/>
      <c r="AV15" s="331"/>
      <c r="AW15" s="331"/>
      <c r="AX15" s="331"/>
      <c r="AY15" s="331"/>
      <c r="AZ15" s="331">
        <f>SUM(表51!AZ15,表52!AZ15,表53!AZ15,表55!AZ15,表56!AZ15)</f>
        <v>0</v>
      </c>
      <c r="BA15" s="331"/>
      <c r="BB15" s="331"/>
      <c r="BC15" s="331"/>
      <c r="BD15" s="331"/>
      <c r="BE15" s="331"/>
      <c r="BF15" s="331"/>
      <c r="BG15" s="331"/>
      <c r="BH15" s="331"/>
      <c r="BI15" s="331"/>
      <c r="BJ15" s="331"/>
      <c r="BK15" s="331"/>
      <c r="BL15" s="331"/>
      <c r="BM15" s="331"/>
      <c r="BN15" s="331"/>
      <c r="BO15" s="331">
        <f>SUM(表51!BO15,表52!BO15,表53!BO15,表55!BO15,表56!BO15)</f>
        <v>0</v>
      </c>
      <c r="BP15" s="331"/>
      <c r="BQ15" s="331"/>
      <c r="BR15" s="331"/>
      <c r="BS15" s="331"/>
      <c r="BT15" s="331"/>
      <c r="BU15" s="331"/>
      <c r="BV15" s="331"/>
      <c r="BW15" s="331"/>
      <c r="BX15" s="331"/>
      <c r="BY15" s="331"/>
      <c r="BZ15" s="331"/>
      <c r="CA15" s="331"/>
      <c r="CB15" s="331"/>
      <c r="CC15" s="331"/>
      <c r="CD15" s="331">
        <f t="shared" si="0"/>
        <v>112115810</v>
      </c>
      <c r="CE15" s="331"/>
      <c r="CF15" s="331"/>
      <c r="CG15" s="331"/>
      <c r="CH15" s="331"/>
      <c r="CI15" s="331"/>
      <c r="CJ15" s="331"/>
      <c r="CK15" s="331"/>
      <c r="CL15" s="331"/>
      <c r="CM15" s="331"/>
      <c r="CN15" s="331"/>
      <c r="CO15" s="331"/>
      <c r="CP15" s="331"/>
      <c r="CQ15" s="331"/>
      <c r="CR15" s="331"/>
      <c r="CS15" s="276"/>
      <c r="CT15" s="276"/>
      <c r="CU15" s="276"/>
      <c r="CV15" s="276"/>
      <c r="CW15" s="276"/>
      <c r="CX15" s="276"/>
      <c r="CY15" s="276"/>
      <c r="CZ15" s="276"/>
      <c r="DA15" s="276"/>
      <c r="DB15" s="276"/>
      <c r="DC15" s="276"/>
      <c r="DD15" s="276"/>
      <c r="DE15" s="276"/>
      <c r="DF15" s="276"/>
      <c r="DG15" s="677"/>
    </row>
    <row r="16" spans="1:135" ht="15" customHeight="1">
      <c r="A16" s="498"/>
      <c r="B16" s="499"/>
      <c r="C16" s="499"/>
      <c r="D16" s="499"/>
      <c r="E16" s="499"/>
      <c r="F16" s="500"/>
      <c r="G16" s="144" t="s">
        <v>5</v>
      </c>
      <c r="H16" s="144"/>
      <c r="I16" s="144"/>
      <c r="J16" s="144"/>
      <c r="K16" s="144"/>
      <c r="L16" s="144"/>
      <c r="M16" s="144"/>
      <c r="N16" s="144"/>
      <c r="O16" s="144"/>
      <c r="P16" s="144"/>
      <c r="Q16" s="144"/>
      <c r="R16" s="144"/>
      <c r="S16" s="144"/>
      <c r="T16" s="144"/>
      <c r="U16" s="144"/>
      <c r="V16" s="144"/>
      <c r="W16" s="144"/>
      <c r="X16" s="144"/>
      <c r="Y16" s="144"/>
      <c r="Z16" s="144"/>
      <c r="AA16" s="144"/>
      <c r="AB16" s="1143">
        <v>0</v>
      </c>
      <c r="AC16" s="1144"/>
      <c r="AD16" s="1145"/>
      <c r="AE16" s="1146">
        <v>4</v>
      </c>
      <c r="AF16" s="1144"/>
      <c r="AG16" s="1145"/>
      <c r="AH16" s="1146">
        <v>0</v>
      </c>
      <c r="AI16" s="1144"/>
      <c r="AJ16" s="1147"/>
      <c r="AK16" s="331">
        <f>SUM(表51!AK16,表52!AK16,表53!AK16,表55!AK16,表56!AK16)</f>
        <v>107195939</v>
      </c>
      <c r="AL16" s="331"/>
      <c r="AM16" s="331"/>
      <c r="AN16" s="331"/>
      <c r="AO16" s="331"/>
      <c r="AP16" s="331"/>
      <c r="AQ16" s="331"/>
      <c r="AR16" s="331"/>
      <c r="AS16" s="331"/>
      <c r="AT16" s="331"/>
      <c r="AU16" s="331"/>
      <c r="AV16" s="331"/>
      <c r="AW16" s="331"/>
      <c r="AX16" s="331"/>
      <c r="AY16" s="331"/>
      <c r="AZ16" s="331">
        <f>SUM(表51!AZ16,表52!AZ16,表53!AZ16,表55!AZ16,表56!AZ16)</f>
        <v>345</v>
      </c>
      <c r="BA16" s="331"/>
      <c r="BB16" s="331"/>
      <c r="BC16" s="331"/>
      <c r="BD16" s="331"/>
      <c r="BE16" s="331"/>
      <c r="BF16" s="331"/>
      <c r="BG16" s="331"/>
      <c r="BH16" s="331"/>
      <c r="BI16" s="331"/>
      <c r="BJ16" s="331"/>
      <c r="BK16" s="331"/>
      <c r="BL16" s="331"/>
      <c r="BM16" s="331"/>
      <c r="BN16" s="331"/>
      <c r="BO16" s="331">
        <f>SUM(表51!BO16,表52!BO16,表53!BO16,表55!BO16,表56!BO16)</f>
        <v>2644</v>
      </c>
      <c r="BP16" s="331"/>
      <c r="BQ16" s="331"/>
      <c r="BR16" s="331"/>
      <c r="BS16" s="331"/>
      <c r="BT16" s="331"/>
      <c r="BU16" s="331"/>
      <c r="BV16" s="331"/>
      <c r="BW16" s="331"/>
      <c r="BX16" s="331"/>
      <c r="BY16" s="331"/>
      <c r="BZ16" s="331"/>
      <c r="CA16" s="331"/>
      <c r="CB16" s="331"/>
      <c r="CC16" s="331"/>
      <c r="CD16" s="331">
        <f t="shared" si="0"/>
        <v>107198928</v>
      </c>
      <c r="CE16" s="331"/>
      <c r="CF16" s="331"/>
      <c r="CG16" s="331"/>
      <c r="CH16" s="331"/>
      <c r="CI16" s="331"/>
      <c r="CJ16" s="331"/>
      <c r="CK16" s="331"/>
      <c r="CL16" s="331"/>
      <c r="CM16" s="331"/>
      <c r="CN16" s="331"/>
      <c r="CO16" s="331"/>
      <c r="CP16" s="331"/>
      <c r="CQ16" s="331"/>
      <c r="CR16" s="331"/>
      <c r="CS16" s="276"/>
      <c r="CT16" s="276"/>
      <c r="CU16" s="276"/>
      <c r="CV16" s="276"/>
      <c r="CW16" s="276"/>
      <c r="CX16" s="276"/>
      <c r="CY16" s="276"/>
      <c r="CZ16" s="276"/>
      <c r="DA16" s="276"/>
      <c r="DB16" s="276"/>
      <c r="DC16" s="276"/>
      <c r="DD16" s="276"/>
      <c r="DE16" s="276"/>
      <c r="DF16" s="276"/>
      <c r="DG16" s="677"/>
    </row>
    <row r="17" spans="1:111" ht="15" customHeight="1">
      <c r="A17" s="498"/>
      <c r="B17" s="499"/>
      <c r="C17" s="499"/>
      <c r="D17" s="499"/>
      <c r="E17" s="499"/>
      <c r="F17" s="500"/>
      <c r="G17" s="144" t="s">
        <v>6</v>
      </c>
      <c r="H17" s="144"/>
      <c r="I17" s="144"/>
      <c r="J17" s="144"/>
      <c r="K17" s="144"/>
      <c r="L17" s="144"/>
      <c r="M17" s="144"/>
      <c r="N17" s="144"/>
      <c r="O17" s="144"/>
      <c r="P17" s="144"/>
      <c r="Q17" s="144"/>
      <c r="R17" s="144"/>
      <c r="S17" s="144"/>
      <c r="T17" s="144"/>
      <c r="U17" s="144"/>
      <c r="V17" s="144"/>
      <c r="W17" s="144"/>
      <c r="X17" s="144"/>
      <c r="Y17" s="144"/>
      <c r="Z17" s="144"/>
      <c r="AA17" s="144"/>
      <c r="AB17" s="1143">
        <v>0</v>
      </c>
      <c r="AC17" s="1144"/>
      <c r="AD17" s="1145"/>
      <c r="AE17" s="1146">
        <v>5</v>
      </c>
      <c r="AF17" s="1144"/>
      <c r="AG17" s="1145"/>
      <c r="AH17" s="1146">
        <v>0</v>
      </c>
      <c r="AI17" s="1144"/>
      <c r="AJ17" s="1147"/>
      <c r="AK17" s="331">
        <f>SUM(表51!AK17,表52!AK17,表53!AK17,表55!AK17,表56!AK17)</f>
        <v>79886959</v>
      </c>
      <c r="AL17" s="331"/>
      <c r="AM17" s="331"/>
      <c r="AN17" s="331"/>
      <c r="AO17" s="331"/>
      <c r="AP17" s="331"/>
      <c r="AQ17" s="331"/>
      <c r="AR17" s="331"/>
      <c r="AS17" s="331"/>
      <c r="AT17" s="331"/>
      <c r="AU17" s="331"/>
      <c r="AV17" s="331"/>
      <c r="AW17" s="331"/>
      <c r="AX17" s="331"/>
      <c r="AY17" s="331"/>
      <c r="AZ17" s="331">
        <f>SUM(表51!AZ17,表52!AZ17,表53!AZ17,表55!AZ17,表56!AZ17)</f>
        <v>0</v>
      </c>
      <c r="BA17" s="331"/>
      <c r="BB17" s="331"/>
      <c r="BC17" s="331"/>
      <c r="BD17" s="331"/>
      <c r="BE17" s="331"/>
      <c r="BF17" s="331"/>
      <c r="BG17" s="331"/>
      <c r="BH17" s="331"/>
      <c r="BI17" s="331"/>
      <c r="BJ17" s="331"/>
      <c r="BK17" s="331"/>
      <c r="BL17" s="331"/>
      <c r="BM17" s="331"/>
      <c r="BN17" s="331"/>
      <c r="BO17" s="331">
        <f>SUM(表51!BO17,表52!BO17,表53!BO17,表55!BO17,表56!BO17)</f>
        <v>0</v>
      </c>
      <c r="BP17" s="331"/>
      <c r="BQ17" s="331"/>
      <c r="BR17" s="331"/>
      <c r="BS17" s="331"/>
      <c r="BT17" s="331"/>
      <c r="BU17" s="331"/>
      <c r="BV17" s="331"/>
      <c r="BW17" s="331"/>
      <c r="BX17" s="331"/>
      <c r="BY17" s="331"/>
      <c r="BZ17" s="331"/>
      <c r="CA17" s="331"/>
      <c r="CB17" s="331"/>
      <c r="CC17" s="331"/>
      <c r="CD17" s="331">
        <f t="shared" si="0"/>
        <v>79886959</v>
      </c>
      <c r="CE17" s="331"/>
      <c r="CF17" s="331"/>
      <c r="CG17" s="331"/>
      <c r="CH17" s="331"/>
      <c r="CI17" s="331"/>
      <c r="CJ17" s="331"/>
      <c r="CK17" s="331"/>
      <c r="CL17" s="331"/>
      <c r="CM17" s="331"/>
      <c r="CN17" s="331"/>
      <c r="CO17" s="331"/>
      <c r="CP17" s="331"/>
      <c r="CQ17" s="331"/>
      <c r="CR17" s="331"/>
      <c r="CS17" s="276"/>
      <c r="CT17" s="276"/>
      <c r="CU17" s="276"/>
      <c r="CV17" s="276"/>
      <c r="CW17" s="276"/>
      <c r="CX17" s="276"/>
      <c r="CY17" s="276"/>
      <c r="CZ17" s="276"/>
      <c r="DA17" s="276"/>
      <c r="DB17" s="276"/>
      <c r="DC17" s="276"/>
      <c r="DD17" s="276"/>
      <c r="DE17" s="276"/>
      <c r="DF17" s="276"/>
      <c r="DG17" s="677"/>
    </row>
    <row r="18" spans="1:111" ht="15" customHeight="1">
      <c r="A18" s="498"/>
      <c r="B18" s="499"/>
      <c r="C18" s="499"/>
      <c r="D18" s="499"/>
      <c r="E18" s="499"/>
      <c r="F18" s="500"/>
      <c r="G18" s="144" t="s">
        <v>7</v>
      </c>
      <c r="H18" s="144"/>
      <c r="I18" s="144"/>
      <c r="J18" s="144"/>
      <c r="K18" s="144"/>
      <c r="L18" s="144"/>
      <c r="M18" s="144"/>
      <c r="N18" s="144"/>
      <c r="O18" s="144"/>
      <c r="P18" s="144"/>
      <c r="Q18" s="144"/>
      <c r="R18" s="144"/>
      <c r="S18" s="144"/>
      <c r="T18" s="144"/>
      <c r="U18" s="144"/>
      <c r="V18" s="144"/>
      <c r="W18" s="144"/>
      <c r="X18" s="144"/>
      <c r="Y18" s="144"/>
      <c r="Z18" s="144"/>
      <c r="AA18" s="144"/>
      <c r="AB18" s="1143">
        <v>0</v>
      </c>
      <c r="AC18" s="1144"/>
      <c r="AD18" s="1145"/>
      <c r="AE18" s="1146">
        <v>6</v>
      </c>
      <c r="AF18" s="1144"/>
      <c r="AG18" s="1145"/>
      <c r="AH18" s="1146">
        <v>0</v>
      </c>
      <c r="AI18" s="1144"/>
      <c r="AJ18" s="1147"/>
      <c r="AK18" s="331">
        <f>SUM(表51!AK18,表52!AK18,表53!AK18,表55!AK18,表56!AK18)</f>
        <v>71555229</v>
      </c>
      <c r="AL18" s="331"/>
      <c r="AM18" s="331"/>
      <c r="AN18" s="331"/>
      <c r="AO18" s="331"/>
      <c r="AP18" s="331"/>
      <c r="AQ18" s="331"/>
      <c r="AR18" s="331"/>
      <c r="AS18" s="331"/>
      <c r="AT18" s="331"/>
      <c r="AU18" s="331"/>
      <c r="AV18" s="331"/>
      <c r="AW18" s="331"/>
      <c r="AX18" s="331"/>
      <c r="AY18" s="331"/>
      <c r="AZ18" s="331">
        <f>SUM(表51!AZ18,表52!AZ18,表53!AZ18,表55!AZ18,表56!AZ18)</f>
        <v>2096</v>
      </c>
      <c r="BA18" s="331"/>
      <c r="BB18" s="331"/>
      <c r="BC18" s="331"/>
      <c r="BD18" s="331"/>
      <c r="BE18" s="331"/>
      <c r="BF18" s="331"/>
      <c r="BG18" s="331"/>
      <c r="BH18" s="331"/>
      <c r="BI18" s="331"/>
      <c r="BJ18" s="331"/>
      <c r="BK18" s="331"/>
      <c r="BL18" s="331"/>
      <c r="BM18" s="331"/>
      <c r="BN18" s="331"/>
      <c r="BO18" s="331">
        <f>SUM(表51!BO18,表52!BO18,表53!BO18,表55!BO18,表56!BO18)</f>
        <v>0</v>
      </c>
      <c r="BP18" s="331"/>
      <c r="BQ18" s="331"/>
      <c r="BR18" s="331"/>
      <c r="BS18" s="331"/>
      <c r="BT18" s="331"/>
      <c r="BU18" s="331"/>
      <c r="BV18" s="331"/>
      <c r="BW18" s="331"/>
      <c r="BX18" s="331"/>
      <c r="BY18" s="331"/>
      <c r="BZ18" s="331"/>
      <c r="CA18" s="331"/>
      <c r="CB18" s="331"/>
      <c r="CC18" s="331"/>
      <c r="CD18" s="331">
        <f t="shared" si="0"/>
        <v>71557325</v>
      </c>
      <c r="CE18" s="331"/>
      <c r="CF18" s="331"/>
      <c r="CG18" s="331"/>
      <c r="CH18" s="331"/>
      <c r="CI18" s="331"/>
      <c r="CJ18" s="331"/>
      <c r="CK18" s="331"/>
      <c r="CL18" s="331"/>
      <c r="CM18" s="331"/>
      <c r="CN18" s="331"/>
      <c r="CO18" s="331"/>
      <c r="CP18" s="331"/>
      <c r="CQ18" s="331"/>
      <c r="CR18" s="331"/>
      <c r="CS18" s="276"/>
      <c r="CT18" s="276"/>
      <c r="CU18" s="276"/>
      <c r="CV18" s="276"/>
      <c r="CW18" s="276"/>
      <c r="CX18" s="276"/>
      <c r="CY18" s="276"/>
      <c r="CZ18" s="276"/>
      <c r="DA18" s="276"/>
      <c r="DB18" s="276"/>
      <c r="DC18" s="276"/>
      <c r="DD18" s="276"/>
      <c r="DE18" s="276"/>
      <c r="DF18" s="276"/>
      <c r="DG18" s="677"/>
    </row>
    <row r="19" spans="1:111" ht="15" customHeight="1">
      <c r="A19" s="498"/>
      <c r="B19" s="499"/>
      <c r="C19" s="499"/>
      <c r="D19" s="499"/>
      <c r="E19" s="499"/>
      <c r="F19" s="500"/>
      <c r="G19" s="144" t="s">
        <v>8</v>
      </c>
      <c r="H19" s="144"/>
      <c r="I19" s="144"/>
      <c r="J19" s="144"/>
      <c r="K19" s="144"/>
      <c r="L19" s="144"/>
      <c r="M19" s="144"/>
      <c r="N19" s="144"/>
      <c r="O19" s="144"/>
      <c r="P19" s="144"/>
      <c r="Q19" s="144"/>
      <c r="R19" s="144"/>
      <c r="S19" s="144"/>
      <c r="T19" s="144"/>
      <c r="U19" s="144"/>
      <c r="V19" s="144"/>
      <c r="W19" s="144"/>
      <c r="X19" s="144"/>
      <c r="Y19" s="144"/>
      <c r="Z19" s="144"/>
      <c r="AA19" s="144"/>
      <c r="AB19" s="1143">
        <v>0</v>
      </c>
      <c r="AC19" s="1144"/>
      <c r="AD19" s="1145"/>
      <c r="AE19" s="1146">
        <v>7</v>
      </c>
      <c r="AF19" s="1144"/>
      <c r="AG19" s="1145"/>
      <c r="AH19" s="1146">
        <v>0</v>
      </c>
      <c r="AI19" s="1144"/>
      <c r="AJ19" s="1147"/>
      <c r="AK19" s="331">
        <f>SUM(表51!AK19,表52!AK19,表53!AK19,表55!AK19,表56!AK19)</f>
        <v>32345144</v>
      </c>
      <c r="AL19" s="331"/>
      <c r="AM19" s="331"/>
      <c r="AN19" s="331"/>
      <c r="AO19" s="331"/>
      <c r="AP19" s="331"/>
      <c r="AQ19" s="331"/>
      <c r="AR19" s="331"/>
      <c r="AS19" s="331"/>
      <c r="AT19" s="331"/>
      <c r="AU19" s="331"/>
      <c r="AV19" s="331"/>
      <c r="AW19" s="331"/>
      <c r="AX19" s="331"/>
      <c r="AY19" s="331"/>
      <c r="AZ19" s="331">
        <f>SUM(表51!AZ19,表52!AZ19,表53!AZ19,表55!AZ19,表56!AZ19)</f>
        <v>0</v>
      </c>
      <c r="BA19" s="331"/>
      <c r="BB19" s="331"/>
      <c r="BC19" s="331"/>
      <c r="BD19" s="331"/>
      <c r="BE19" s="331"/>
      <c r="BF19" s="331"/>
      <c r="BG19" s="331"/>
      <c r="BH19" s="331"/>
      <c r="BI19" s="331"/>
      <c r="BJ19" s="331"/>
      <c r="BK19" s="331"/>
      <c r="BL19" s="331"/>
      <c r="BM19" s="331"/>
      <c r="BN19" s="331"/>
      <c r="BO19" s="331">
        <f>SUM(表51!BO19,表52!BO19,表53!BO19,表55!BO19,表56!BO19)</f>
        <v>0</v>
      </c>
      <c r="BP19" s="331"/>
      <c r="BQ19" s="331"/>
      <c r="BR19" s="331"/>
      <c r="BS19" s="331"/>
      <c r="BT19" s="331"/>
      <c r="BU19" s="331"/>
      <c r="BV19" s="331"/>
      <c r="BW19" s="331"/>
      <c r="BX19" s="331"/>
      <c r="BY19" s="331"/>
      <c r="BZ19" s="331"/>
      <c r="CA19" s="331"/>
      <c r="CB19" s="331"/>
      <c r="CC19" s="331"/>
      <c r="CD19" s="331">
        <f t="shared" si="0"/>
        <v>32345144</v>
      </c>
      <c r="CE19" s="331"/>
      <c r="CF19" s="331"/>
      <c r="CG19" s="331"/>
      <c r="CH19" s="331"/>
      <c r="CI19" s="331"/>
      <c r="CJ19" s="331"/>
      <c r="CK19" s="331"/>
      <c r="CL19" s="331"/>
      <c r="CM19" s="331"/>
      <c r="CN19" s="331"/>
      <c r="CO19" s="331"/>
      <c r="CP19" s="331"/>
      <c r="CQ19" s="331"/>
      <c r="CR19" s="331"/>
      <c r="CS19" s="276"/>
      <c r="CT19" s="276"/>
      <c r="CU19" s="276"/>
      <c r="CV19" s="276"/>
      <c r="CW19" s="276"/>
      <c r="CX19" s="276"/>
      <c r="CY19" s="276"/>
      <c r="CZ19" s="276"/>
      <c r="DA19" s="276"/>
      <c r="DB19" s="276"/>
      <c r="DC19" s="276"/>
      <c r="DD19" s="276"/>
      <c r="DE19" s="276"/>
      <c r="DF19" s="276"/>
      <c r="DG19" s="677"/>
    </row>
    <row r="20" spans="1:111" ht="15" customHeight="1">
      <c r="A20" s="498"/>
      <c r="B20" s="499"/>
      <c r="C20" s="499"/>
      <c r="D20" s="499"/>
      <c r="E20" s="499"/>
      <c r="F20" s="500"/>
      <c r="G20" s="144" t="s">
        <v>9</v>
      </c>
      <c r="H20" s="144"/>
      <c r="I20" s="144"/>
      <c r="J20" s="144"/>
      <c r="K20" s="144"/>
      <c r="L20" s="144"/>
      <c r="M20" s="144"/>
      <c r="N20" s="144"/>
      <c r="O20" s="144"/>
      <c r="P20" s="144"/>
      <c r="Q20" s="144"/>
      <c r="R20" s="144"/>
      <c r="S20" s="144"/>
      <c r="T20" s="144"/>
      <c r="U20" s="144"/>
      <c r="V20" s="144"/>
      <c r="W20" s="144"/>
      <c r="X20" s="144"/>
      <c r="Y20" s="144"/>
      <c r="Z20" s="144"/>
      <c r="AA20" s="144"/>
      <c r="AB20" s="1143">
        <v>0</v>
      </c>
      <c r="AC20" s="1144"/>
      <c r="AD20" s="1145"/>
      <c r="AE20" s="1146">
        <v>8</v>
      </c>
      <c r="AF20" s="1144"/>
      <c r="AG20" s="1145"/>
      <c r="AH20" s="1146">
        <v>0</v>
      </c>
      <c r="AI20" s="1144"/>
      <c r="AJ20" s="1147"/>
      <c r="AK20" s="331">
        <f>SUM(表51!AK20,表52!AK20,表53!AK20,表55!AK20,表56!AK20)</f>
        <v>32108339</v>
      </c>
      <c r="AL20" s="331"/>
      <c r="AM20" s="331"/>
      <c r="AN20" s="331"/>
      <c r="AO20" s="331"/>
      <c r="AP20" s="331"/>
      <c r="AQ20" s="331"/>
      <c r="AR20" s="331"/>
      <c r="AS20" s="331"/>
      <c r="AT20" s="331"/>
      <c r="AU20" s="331"/>
      <c r="AV20" s="331"/>
      <c r="AW20" s="331"/>
      <c r="AX20" s="331"/>
      <c r="AY20" s="331"/>
      <c r="AZ20" s="331">
        <f>SUM(表51!AZ20,表52!AZ20,表53!AZ20,表55!AZ20,表56!AZ20)</f>
        <v>656</v>
      </c>
      <c r="BA20" s="331"/>
      <c r="BB20" s="331"/>
      <c r="BC20" s="331"/>
      <c r="BD20" s="331"/>
      <c r="BE20" s="331"/>
      <c r="BF20" s="331"/>
      <c r="BG20" s="331"/>
      <c r="BH20" s="331"/>
      <c r="BI20" s="331"/>
      <c r="BJ20" s="331"/>
      <c r="BK20" s="331"/>
      <c r="BL20" s="331"/>
      <c r="BM20" s="331"/>
      <c r="BN20" s="331"/>
      <c r="BO20" s="331">
        <f>SUM(表51!BO20,表52!BO20,表53!BO20,表55!BO20,表56!BO20)</f>
        <v>0</v>
      </c>
      <c r="BP20" s="331"/>
      <c r="BQ20" s="331"/>
      <c r="BR20" s="331"/>
      <c r="BS20" s="331"/>
      <c r="BT20" s="331"/>
      <c r="BU20" s="331"/>
      <c r="BV20" s="331"/>
      <c r="BW20" s="331"/>
      <c r="BX20" s="331"/>
      <c r="BY20" s="331"/>
      <c r="BZ20" s="331"/>
      <c r="CA20" s="331"/>
      <c r="CB20" s="331"/>
      <c r="CC20" s="331"/>
      <c r="CD20" s="331">
        <f t="shared" si="0"/>
        <v>32108995</v>
      </c>
      <c r="CE20" s="331"/>
      <c r="CF20" s="331"/>
      <c r="CG20" s="331"/>
      <c r="CH20" s="331"/>
      <c r="CI20" s="331"/>
      <c r="CJ20" s="331"/>
      <c r="CK20" s="331"/>
      <c r="CL20" s="331"/>
      <c r="CM20" s="331"/>
      <c r="CN20" s="331"/>
      <c r="CO20" s="331"/>
      <c r="CP20" s="331"/>
      <c r="CQ20" s="331"/>
      <c r="CR20" s="331"/>
      <c r="CS20" s="276"/>
      <c r="CT20" s="276"/>
      <c r="CU20" s="276"/>
      <c r="CV20" s="276"/>
      <c r="CW20" s="276"/>
      <c r="CX20" s="276"/>
      <c r="CY20" s="276"/>
      <c r="CZ20" s="276"/>
      <c r="DA20" s="276"/>
      <c r="DB20" s="276"/>
      <c r="DC20" s="276"/>
      <c r="DD20" s="276"/>
      <c r="DE20" s="276"/>
      <c r="DF20" s="276"/>
      <c r="DG20" s="677"/>
    </row>
    <row r="21" spans="1:111" ht="15" customHeight="1">
      <c r="A21" s="498"/>
      <c r="B21" s="499"/>
      <c r="C21" s="499"/>
      <c r="D21" s="499"/>
      <c r="E21" s="499"/>
      <c r="F21" s="500"/>
      <c r="G21" s="144" t="s">
        <v>4414</v>
      </c>
      <c r="H21" s="144"/>
      <c r="I21" s="144"/>
      <c r="J21" s="144"/>
      <c r="K21" s="144"/>
      <c r="L21" s="144"/>
      <c r="M21" s="144"/>
      <c r="N21" s="144"/>
      <c r="O21" s="144"/>
      <c r="P21" s="144"/>
      <c r="Q21" s="144"/>
      <c r="R21" s="144"/>
      <c r="S21" s="144"/>
      <c r="T21" s="144"/>
      <c r="U21" s="144"/>
      <c r="V21" s="144"/>
      <c r="W21" s="144"/>
      <c r="X21" s="144"/>
      <c r="Y21" s="144"/>
      <c r="Z21" s="144"/>
      <c r="AA21" s="144"/>
      <c r="AB21" s="1143">
        <v>0</v>
      </c>
      <c r="AC21" s="1144"/>
      <c r="AD21" s="1145"/>
      <c r="AE21" s="1146">
        <v>9</v>
      </c>
      <c r="AF21" s="1144"/>
      <c r="AG21" s="1145"/>
      <c r="AH21" s="1146">
        <v>0</v>
      </c>
      <c r="AI21" s="1144"/>
      <c r="AJ21" s="1147"/>
      <c r="AK21" s="331">
        <f>SUM(表51!AK21,表52!AK21,表53!AK21,表55!AK21,表56!AK21)</f>
        <v>30909695</v>
      </c>
      <c r="AL21" s="331"/>
      <c r="AM21" s="331"/>
      <c r="AN21" s="331"/>
      <c r="AO21" s="331"/>
      <c r="AP21" s="331"/>
      <c r="AQ21" s="331"/>
      <c r="AR21" s="331"/>
      <c r="AS21" s="331"/>
      <c r="AT21" s="331"/>
      <c r="AU21" s="331"/>
      <c r="AV21" s="331"/>
      <c r="AW21" s="331"/>
      <c r="AX21" s="331"/>
      <c r="AY21" s="331"/>
      <c r="AZ21" s="331">
        <f>SUM(表51!AZ21,表52!AZ21,表53!AZ21,表55!AZ21,表56!AZ21)</f>
        <v>0</v>
      </c>
      <c r="BA21" s="331"/>
      <c r="BB21" s="331"/>
      <c r="BC21" s="331"/>
      <c r="BD21" s="331"/>
      <c r="BE21" s="331"/>
      <c r="BF21" s="331"/>
      <c r="BG21" s="331"/>
      <c r="BH21" s="331"/>
      <c r="BI21" s="331"/>
      <c r="BJ21" s="331"/>
      <c r="BK21" s="331"/>
      <c r="BL21" s="331"/>
      <c r="BM21" s="331"/>
      <c r="BN21" s="331"/>
      <c r="BO21" s="331">
        <f>SUM(表51!BO21,表52!BO21,表53!BO21,表55!BO21,表56!BO21)</f>
        <v>0</v>
      </c>
      <c r="BP21" s="331"/>
      <c r="BQ21" s="331"/>
      <c r="BR21" s="331"/>
      <c r="BS21" s="331"/>
      <c r="BT21" s="331"/>
      <c r="BU21" s="331"/>
      <c r="BV21" s="331"/>
      <c r="BW21" s="331"/>
      <c r="BX21" s="331"/>
      <c r="BY21" s="331"/>
      <c r="BZ21" s="331"/>
      <c r="CA21" s="331"/>
      <c r="CB21" s="331"/>
      <c r="CC21" s="331"/>
      <c r="CD21" s="331">
        <f t="shared" ref="CD21:CD23" si="1">SUM(AK21:CC21)</f>
        <v>30909695</v>
      </c>
      <c r="CE21" s="331"/>
      <c r="CF21" s="331"/>
      <c r="CG21" s="331"/>
      <c r="CH21" s="331"/>
      <c r="CI21" s="331"/>
      <c r="CJ21" s="331"/>
      <c r="CK21" s="331"/>
      <c r="CL21" s="331"/>
      <c r="CM21" s="331"/>
      <c r="CN21" s="331"/>
      <c r="CO21" s="331"/>
      <c r="CP21" s="331"/>
      <c r="CQ21" s="331"/>
      <c r="CR21" s="331"/>
      <c r="CS21" s="276"/>
      <c r="CT21" s="276"/>
      <c r="CU21" s="276"/>
      <c r="CV21" s="276"/>
      <c r="CW21" s="276"/>
      <c r="CX21" s="276"/>
      <c r="CY21" s="276"/>
      <c r="CZ21" s="276"/>
      <c r="DA21" s="276"/>
      <c r="DB21" s="276"/>
      <c r="DC21" s="276"/>
      <c r="DD21" s="276"/>
      <c r="DE21" s="276"/>
      <c r="DF21" s="276"/>
      <c r="DG21" s="677"/>
    </row>
    <row r="22" spans="1:111" ht="15" customHeight="1">
      <c r="A22" s="498"/>
      <c r="B22" s="499"/>
      <c r="C22" s="499"/>
      <c r="D22" s="499"/>
      <c r="E22" s="499"/>
      <c r="F22" s="500"/>
      <c r="G22" s="144" t="s">
        <v>4416</v>
      </c>
      <c r="H22" s="144"/>
      <c r="I22" s="144"/>
      <c r="J22" s="144"/>
      <c r="K22" s="144"/>
      <c r="L22" s="144"/>
      <c r="M22" s="144"/>
      <c r="N22" s="144"/>
      <c r="O22" s="144"/>
      <c r="P22" s="144"/>
      <c r="Q22" s="144"/>
      <c r="R22" s="144"/>
      <c r="S22" s="144"/>
      <c r="T22" s="144"/>
      <c r="U22" s="144"/>
      <c r="V22" s="144"/>
      <c r="W22" s="144"/>
      <c r="X22" s="144"/>
      <c r="Y22" s="144"/>
      <c r="Z22" s="144"/>
      <c r="AA22" s="144"/>
      <c r="AB22" s="1143">
        <v>1</v>
      </c>
      <c r="AC22" s="1144"/>
      <c r="AD22" s="1145"/>
      <c r="AE22" s="1146">
        <v>0</v>
      </c>
      <c r="AF22" s="1144"/>
      <c r="AG22" s="1145"/>
      <c r="AH22" s="1146">
        <v>0</v>
      </c>
      <c r="AI22" s="1144"/>
      <c r="AJ22" s="1147"/>
      <c r="AK22" s="331">
        <f>SUM(表51!AK22,表52!AK22,表53!AK22,表55!AK22,表56!AK22)</f>
        <v>16713134</v>
      </c>
      <c r="AL22" s="331"/>
      <c r="AM22" s="331"/>
      <c r="AN22" s="331"/>
      <c r="AO22" s="331"/>
      <c r="AP22" s="331"/>
      <c r="AQ22" s="331"/>
      <c r="AR22" s="331"/>
      <c r="AS22" s="331"/>
      <c r="AT22" s="331"/>
      <c r="AU22" s="331"/>
      <c r="AV22" s="331"/>
      <c r="AW22" s="331"/>
      <c r="AX22" s="331"/>
      <c r="AY22" s="331"/>
      <c r="AZ22" s="331">
        <f>SUM(表51!AZ22,表52!AZ22,表53!AZ22,表55!AZ22,表56!AZ22)</f>
        <v>0</v>
      </c>
      <c r="BA22" s="331"/>
      <c r="BB22" s="331"/>
      <c r="BC22" s="331"/>
      <c r="BD22" s="331"/>
      <c r="BE22" s="331"/>
      <c r="BF22" s="331"/>
      <c r="BG22" s="331"/>
      <c r="BH22" s="331"/>
      <c r="BI22" s="331"/>
      <c r="BJ22" s="331"/>
      <c r="BK22" s="331"/>
      <c r="BL22" s="331"/>
      <c r="BM22" s="331"/>
      <c r="BN22" s="331"/>
      <c r="BO22" s="331">
        <f>SUM(表51!BO22,表52!BO22,表53!BO22,表55!BO22,表56!BO22)</f>
        <v>0</v>
      </c>
      <c r="BP22" s="331"/>
      <c r="BQ22" s="331"/>
      <c r="BR22" s="331"/>
      <c r="BS22" s="331"/>
      <c r="BT22" s="331"/>
      <c r="BU22" s="331"/>
      <c r="BV22" s="331"/>
      <c r="BW22" s="331"/>
      <c r="BX22" s="331"/>
      <c r="BY22" s="331"/>
      <c r="BZ22" s="331"/>
      <c r="CA22" s="331"/>
      <c r="CB22" s="331"/>
      <c r="CC22" s="331"/>
      <c r="CD22" s="331">
        <f t="shared" si="1"/>
        <v>16713134</v>
      </c>
      <c r="CE22" s="331"/>
      <c r="CF22" s="331"/>
      <c r="CG22" s="331"/>
      <c r="CH22" s="331"/>
      <c r="CI22" s="331"/>
      <c r="CJ22" s="331"/>
      <c r="CK22" s="331"/>
      <c r="CL22" s="331"/>
      <c r="CM22" s="331"/>
      <c r="CN22" s="331"/>
      <c r="CO22" s="331"/>
      <c r="CP22" s="331"/>
      <c r="CQ22" s="331"/>
      <c r="CR22" s="331"/>
      <c r="CS22" s="276"/>
      <c r="CT22" s="276"/>
      <c r="CU22" s="276"/>
      <c r="CV22" s="276"/>
      <c r="CW22" s="276"/>
      <c r="CX22" s="276"/>
      <c r="CY22" s="276"/>
      <c r="CZ22" s="276"/>
      <c r="DA22" s="276"/>
      <c r="DB22" s="276"/>
      <c r="DC22" s="276"/>
      <c r="DD22" s="276"/>
      <c r="DE22" s="276"/>
      <c r="DF22" s="276"/>
      <c r="DG22" s="677"/>
    </row>
    <row r="23" spans="1:111" ht="15" customHeight="1">
      <c r="A23" s="498"/>
      <c r="B23" s="499"/>
      <c r="C23" s="499"/>
      <c r="D23" s="499"/>
      <c r="E23" s="499"/>
      <c r="F23" s="500"/>
      <c r="G23" s="144" t="s">
        <v>4423</v>
      </c>
      <c r="H23" s="144"/>
      <c r="I23" s="144"/>
      <c r="J23" s="144"/>
      <c r="K23" s="144"/>
      <c r="L23" s="144"/>
      <c r="M23" s="144"/>
      <c r="N23" s="144"/>
      <c r="O23" s="144"/>
      <c r="P23" s="144"/>
      <c r="Q23" s="144"/>
      <c r="R23" s="144"/>
      <c r="S23" s="144"/>
      <c r="T23" s="144"/>
      <c r="U23" s="144"/>
      <c r="V23" s="144"/>
      <c r="W23" s="144"/>
      <c r="X23" s="144"/>
      <c r="Y23" s="144"/>
      <c r="Z23" s="144"/>
      <c r="AA23" s="144"/>
      <c r="AB23" s="1143">
        <v>1</v>
      </c>
      <c r="AC23" s="1144"/>
      <c r="AD23" s="1145"/>
      <c r="AE23" s="1146">
        <v>1</v>
      </c>
      <c r="AF23" s="1144"/>
      <c r="AG23" s="1145"/>
      <c r="AH23" s="1146">
        <v>0</v>
      </c>
      <c r="AI23" s="1144"/>
      <c r="AJ23" s="1147"/>
      <c r="AK23" s="331">
        <f>SUM(表51!AK23,表52!AK23,表53!AK23,表55!AK23,表56!AK23)</f>
        <v>6202039</v>
      </c>
      <c r="AL23" s="331"/>
      <c r="AM23" s="331"/>
      <c r="AN23" s="331"/>
      <c r="AO23" s="331"/>
      <c r="AP23" s="331"/>
      <c r="AQ23" s="331"/>
      <c r="AR23" s="331"/>
      <c r="AS23" s="331"/>
      <c r="AT23" s="331"/>
      <c r="AU23" s="331"/>
      <c r="AV23" s="331"/>
      <c r="AW23" s="331"/>
      <c r="AX23" s="331"/>
      <c r="AY23" s="331"/>
      <c r="AZ23" s="331">
        <f>SUM(表51!AZ23,表52!AZ23,表53!AZ23,表55!AZ23,表56!AZ23)</f>
        <v>0</v>
      </c>
      <c r="BA23" s="331"/>
      <c r="BB23" s="331"/>
      <c r="BC23" s="331"/>
      <c r="BD23" s="331"/>
      <c r="BE23" s="331"/>
      <c r="BF23" s="331"/>
      <c r="BG23" s="331"/>
      <c r="BH23" s="331"/>
      <c r="BI23" s="331"/>
      <c r="BJ23" s="331"/>
      <c r="BK23" s="331"/>
      <c r="BL23" s="331"/>
      <c r="BM23" s="331"/>
      <c r="BN23" s="331"/>
      <c r="BO23" s="331">
        <f>SUM(表51!BO23,表52!BO23,表53!BO23,表55!BO23,表56!BO23)</f>
        <v>0</v>
      </c>
      <c r="BP23" s="331"/>
      <c r="BQ23" s="331"/>
      <c r="BR23" s="331"/>
      <c r="BS23" s="331"/>
      <c r="BT23" s="331"/>
      <c r="BU23" s="331"/>
      <c r="BV23" s="331"/>
      <c r="BW23" s="331"/>
      <c r="BX23" s="331"/>
      <c r="BY23" s="331"/>
      <c r="BZ23" s="331"/>
      <c r="CA23" s="331"/>
      <c r="CB23" s="331"/>
      <c r="CC23" s="331"/>
      <c r="CD23" s="331">
        <f t="shared" si="1"/>
        <v>6202039</v>
      </c>
      <c r="CE23" s="331"/>
      <c r="CF23" s="331"/>
      <c r="CG23" s="331"/>
      <c r="CH23" s="331"/>
      <c r="CI23" s="331"/>
      <c r="CJ23" s="331"/>
      <c r="CK23" s="331"/>
      <c r="CL23" s="331"/>
      <c r="CM23" s="331"/>
      <c r="CN23" s="331"/>
      <c r="CO23" s="331"/>
      <c r="CP23" s="331"/>
      <c r="CQ23" s="331"/>
      <c r="CR23" s="331"/>
      <c r="CS23" s="276"/>
      <c r="CT23" s="276"/>
      <c r="CU23" s="276"/>
      <c r="CV23" s="276"/>
      <c r="CW23" s="276"/>
      <c r="CX23" s="276"/>
      <c r="CY23" s="276"/>
      <c r="CZ23" s="276"/>
      <c r="DA23" s="276"/>
      <c r="DB23" s="276"/>
      <c r="DC23" s="276"/>
      <c r="DD23" s="276"/>
      <c r="DE23" s="276"/>
      <c r="DF23" s="276"/>
      <c r="DG23" s="677"/>
    </row>
    <row r="24" spans="1:111" ht="15" customHeight="1">
      <c r="A24" s="498"/>
      <c r="B24" s="499"/>
      <c r="C24" s="499"/>
      <c r="D24" s="499"/>
      <c r="E24" s="499"/>
      <c r="F24" s="500"/>
      <c r="G24" s="144" t="s">
        <v>4419</v>
      </c>
      <c r="H24" s="144"/>
      <c r="I24" s="144"/>
      <c r="J24" s="144"/>
      <c r="K24" s="144"/>
      <c r="L24" s="144"/>
      <c r="M24" s="144"/>
      <c r="N24" s="144"/>
      <c r="O24" s="144"/>
      <c r="P24" s="144"/>
      <c r="Q24" s="144"/>
      <c r="R24" s="144"/>
      <c r="S24" s="144"/>
      <c r="T24" s="144"/>
      <c r="U24" s="144"/>
      <c r="V24" s="144"/>
      <c r="W24" s="144"/>
      <c r="X24" s="144"/>
      <c r="Y24" s="144"/>
      <c r="Z24" s="144"/>
      <c r="AA24" s="144"/>
      <c r="AB24" s="1143">
        <v>1</v>
      </c>
      <c r="AC24" s="1144"/>
      <c r="AD24" s="1145"/>
      <c r="AE24" s="1146">
        <v>2</v>
      </c>
      <c r="AF24" s="1144"/>
      <c r="AG24" s="1145"/>
      <c r="AH24" s="1146">
        <v>0</v>
      </c>
      <c r="AI24" s="1144"/>
      <c r="AJ24" s="1147"/>
      <c r="AK24" s="331">
        <f>SUM(表51!AK24,表52!AK24,表53!AK24,表55!AK24,表56!AK24)</f>
        <v>3949057</v>
      </c>
      <c r="AL24" s="331"/>
      <c r="AM24" s="331"/>
      <c r="AN24" s="331"/>
      <c r="AO24" s="331"/>
      <c r="AP24" s="331"/>
      <c r="AQ24" s="331"/>
      <c r="AR24" s="331"/>
      <c r="AS24" s="331"/>
      <c r="AT24" s="331"/>
      <c r="AU24" s="331"/>
      <c r="AV24" s="331"/>
      <c r="AW24" s="331"/>
      <c r="AX24" s="331"/>
      <c r="AY24" s="331"/>
      <c r="AZ24" s="331">
        <f>SUM(表51!AZ24,表52!AZ24,表53!AZ24,表55!AZ24,表56!AZ24)</f>
        <v>0</v>
      </c>
      <c r="BA24" s="331"/>
      <c r="BB24" s="331"/>
      <c r="BC24" s="331"/>
      <c r="BD24" s="331"/>
      <c r="BE24" s="331"/>
      <c r="BF24" s="331"/>
      <c r="BG24" s="331"/>
      <c r="BH24" s="331"/>
      <c r="BI24" s="331"/>
      <c r="BJ24" s="331"/>
      <c r="BK24" s="331"/>
      <c r="BL24" s="331"/>
      <c r="BM24" s="331"/>
      <c r="BN24" s="331"/>
      <c r="BO24" s="331">
        <f>SUM(表51!BO24,表52!BO24,表53!BO24,表55!BO24,表56!BO24)</f>
        <v>0</v>
      </c>
      <c r="BP24" s="331"/>
      <c r="BQ24" s="331"/>
      <c r="BR24" s="331"/>
      <c r="BS24" s="331"/>
      <c r="BT24" s="331"/>
      <c r="BU24" s="331"/>
      <c r="BV24" s="331"/>
      <c r="BW24" s="331"/>
      <c r="BX24" s="331"/>
      <c r="BY24" s="331"/>
      <c r="BZ24" s="331"/>
      <c r="CA24" s="331"/>
      <c r="CB24" s="331"/>
      <c r="CC24" s="331"/>
      <c r="CD24" s="331">
        <f>SUM(AK24:CC24)</f>
        <v>3949057</v>
      </c>
      <c r="CE24" s="331"/>
      <c r="CF24" s="331"/>
      <c r="CG24" s="331"/>
      <c r="CH24" s="331"/>
      <c r="CI24" s="331"/>
      <c r="CJ24" s="331"/>
      <c r="CK24" s="331"/>
      <c r="CL24" s="331"/>
      <c r="CM24" s="331"/>
      <c r="CN24" s="331"/>
      <c r="CO24" s="331"/>
      <c r="CP24" s="331"/>
      <c r="CQ24" s="331"/>
      <c r="CR24" s="331"/>
      <c r="CS24" s="276"/>
      <c r="CT24" s="276"/>
      <c r="CU24" s="276"/>
      <c r="CV24" s="276"/>
      <c r="CW24" s="276"/>
      <c r="CX24" s="276"/>
      <c r="CY24" s="276"/>
      <c r="CZ24" s="276"/>
      <c r="DA24" s="276"/>
      <c r="DB24" s="276"/>
      <c r="DC24" s="276"/>
      <c r="DD24" s="276"/>
      <c r="DE24" s="276"/>
      <c r="DF24" s="276"/>
      <c r="DG24" s="677"/>
    </row>
    <row r="25" spans="1:111" ht="21.75" customHeight="1" thickBot="1">
      <c r="A25" s="498"/>
      <c r="B25" s="499"/>
      <c r="C25" s="499"/>
      <c r="D25" s="499"/>
      <c r="E25" s="499"/>
      <c r="F25" s="500"/>
      <c r="G25" s="144" t="s">
        <v>336</v>
      </c>
      <c r="H25" s="144"/>
      <c r="I25" s="144"/>
      <c r="J25" s="144"/>
      <c r="K25" s="144"/>
      <c r="L25" s="144"/>
      <c r="M25" s="144"/>
      <c r="N25" s="144"/>
      <c r="O25" s="144"/>
      <c r="P25" s="144"/>
      <c r="Q25" s="144"/>
      <c r="R25" s="144"/>
      <c r="S25" s="144"/>
      <c r="T25" s="144"/>
      <c r="U25" s="144"/>
      <c r="V25" s="144"/>
      <c r="W25" s="144"/>
      <c r="X25" s="144"/>
      <c r="Y25" s="144"/>
      <c r="Z25" s="144"/>
      <c r="AA25" s="144"/>
      <c r="AB25" s="1148">
        <v>1</v>
      </c>
      <c r="AC25" s="1149"/>
      <c r="AD25" s="1150"/>
      <c r="AE25" s="1151">
        <v>3</v>
      </c>
      <c r="AF25" s="1149"/>
      <c r="AG25" s="1150"/>
      <c r="AH25" s="1151">
        <v>0</v>
      </c>
      <c r="AI25" s="1149"/>
      <c r="AJ25" s="1152"/>
      <c r="AK25" s="519">
        <f>SUM(AK13:AY24)</f>
        <v>560813631</v>
      </c>
      <c r="AL25" s="520"/>
      <c r="AM25" s="520"/>
      <c r="AN25" s="520"/>
      <c r="AO25" s="520"/>
      <c r="AP25" s="520"/>
      <c r="AQ25" s="520"/>
      <c r="AR25" s="520"/>
      <c r="AS25" s="520"/>
      <c r="AT25" s="520"/>
      <c r="AU25" s="520"/>
      <c r="AV25" s="520"/>
      <c r="AW25" s="520"/>
      <c r="AX25" s="520"/>
      <c r="AY25" s="556"/>
      <c r="AZ25" s="519">
        <f>SUM(AZ13:BN24)</f>
        <v>3097</v>
      </c>
      <c r="BA25" s="520"/>
      <c r="BB25" s="520"/>
      <c r="BC25" s="520"/>
      <c r="BD25" s="520"/>
      <c r="BE25" s="520"/>
      <c r="BF25" s="520"/>
      <c r="BG25" s="520"/>
      <c r="BH25" s="520"/>
      <c r="BI25" s="520"/>
      <c r="BJ25" s="520"/>
      <c r="BK25" s="520"/>
      <c r="BL25" s="520"/>
      <c r="BM25" s="520"/>
      <c r="BN25" s="556"/>
      <c r="BO25" s="519">
        <f>SUM(BO13:CC24)</f>
        <v>2644</v>
      </c>
      <c r="BP25" s="520"/>
      <c r="BQ25" s="520"/>
      <c r="BR25" s="520"/>
      <c r="BS25" s="520"/>
      <c r="BT25" s="520"/>
      <c r="BU25" s="520"/>
      <c r="BV25" s="520"/>
      <c r="BW25" s="520"/>
      <c r="BX25" s="520"/>
      <c r="BY25" s="520"/>
      <c r="BZ25" s="520"/>
      <c r="CA25" s="520"/>
      <c r="CB25" s="520"/>
      <c r="CC25" s="556"/>
      <c r="CD25" s="519">
        <f>SUM(CD13:CR24)</f>
        <v>560819372</v>
      </c>
      <c r="CE25" s="520"/>
      <c r="CF25" s="520"/>
      <c r="CG25" s="520"/>
      <c r="CH25" s="520"/>
      <c r="CI25" s="520"/>
      <c r="CJ25" s="520"/>
      <c r="CK25" s="520"/>
      <c r="CL25" s="520"/>
      <c r="CM25" s="520"/>
      <c r="CN25" s="520"/>
      <c r="CO25" s="520"/>
      <c r="CP25" s="520"/>
      <c r="CQ25" s="520"/>
      <c r="CR25" s="556"/>
      <c r="CS25" s="691"/>
      <c r="CT25" s="845"/>
      <c r="CU25" s="845"/>
      <c r="CV25" s="845"/>
      <c r="CW25" s="845"/>
      <c r="CX25" s="845"/>
      <c r="CY25" s="845"/>
      <c r="CZ25" s="845"/>
      <c r="DA25" s="845"/>
      <c r="DB25" s="845"/>
      <c r="DC25" s="845"/>
      <c r="DD25" s="845"/>
      <c r="DE25" s="845"/>
      <c r="DF25" s="845"/>
      <c r="DG25" s="846"/>
    </row>
    <row r="26" spans="1:111" ht="15" customHeight="1" thickBot="1">
      <c r="A26" s="498"/>
      <c r="B26" s="499"/>
      <c r="C26" s="499"/>
      <c r="D26" s="499"/>
      <c r="E26" s="499"/>
      <c r="F26" s="500"/>
      <c r="G26" s="1153"/>
      <c r="H26" s="1153"/>
      <c r="I26" s="1153"/>
      <c r="J26" s="1153"/>
      <c r="K26" s="1153"/>
      <c r="L26" s="1153"/>
      <c r="M26" s="1153"/>
      <c r="N26" s="1153"/>
      <c r="O26" s="1153"/>
      <c r="P26" s="1153"/>
      <c r="Q26" s="1153"/>
      <c r="R26" s="1153"/>
      <c r="S26" s="1153"/>
      <c r="T26" s="1153"/>
      <c r="U26" s="1153"/>
      <c r="V26" s="1153"/>
      <c r="W26" s="1153"/>
      <c r="X26" s="1153"/>
      <c r="Y26" s="1153"/>
      <c r="Z26" s="1153"/>
      <c r="AA26" s="1153"/>
      <c r="AB26" s="1154"/>
      <c r="AC26" s="1154"/>
      <c r="AD26" s="1154"/>
      <c r="AE26" s="1154"/>
      <c r="AF26" s="1154"/>
      <c r="AG26" s="1154"/>
      <c r="AH26" s="1154"/>
      <c r="AI26" s="1154"/>
      <c r="AJ26" s="1154"/>
      <c r="AK26" s="220"/>
      <c r="AL26" s="220"/>
      <c r="AM26" s="220"/>
      <c r="AN26" s="220"/>
      <c r="AO26" s="220"/>
      <c r="AP26" s="220"/>
      <c r="AQ26" s="220"/>
      <c r="AR26" s="220"/>
      <c r="AS26" s="220"/>
      <c r="AT26" s="220"/>
      <c r="AU26" s="220"/>
      <c r="AV26" s="220"/>
      <c r="AW26" s="220"/>
      <c r="AX26" s="220"/>
      <c r="AY26" s="220"/>
      <c r="AZ26" s="1120"/>
      <c r="BA26" s="1120"/>
      <c r="BB26" s="1120"/>
      <c r="BC26" s="1120"/>
      <c r="BD26" s="1120"/>
      <c r="BE26" s="1120"/>
      <c r="BF26" s="1120"/>
      <c r="BG26" s="1120"/>
      <c r="BH26" s="1120"/>
      <c r="BI26" s="1120"/>
      <c r="BJ26" s="1120"/>
      <c r="BK26" s="1120"/>
      <c r="BL26" s="1120"/>
      <c r="BM26" s="1120"/>
      <c r="BN26" s="1120"/>
      <c r="BO26" s="1120"/>
      <c r="BP26" s="1120"/>
      <c r="BQ26" s="1120"/>
      <c r="BR26" s="1120"/>
      <c r="BS26" s="1120"/>
      <c r="BT26" s="1120"/>
      <c r="BU26" s="1120"/>
      <c r="BV26" s="1120"/>
      <c r="BW26" s="1120"/>
      <c r="BX26" s="1120"/>
      <c r="BY26" s="1120"/>
      <c r="BZ26" s="1120"/>
      <c r="CA26" s="1120"/>
      <c r="CB26" s="1120"/>
      <c r="CC26" s="1120"/>
      <c r="CD26" s="1120"/>
      <c r="CE26" s="1120"/>
      <c r="CF26" s="1120"/>
      <c r="CG26" s="1120"/>
      <c r="CH26" s="1120"/>
      <c r="CI26" s="1120"/>
      <c r="CJ26" s="1120"/>
      <c r="CK26" s="1120"/>
      <c r="CL26" s="1120"/>
      <c r="CM26" s="1120"/>
      <c r="CN26" s="1120"/>
      <c r="CO26" s="1120"/>
      <c r="CP26" s="1120"/>
      <c r="CQ26" s="1120"/>
      <c r="CR26" s="1120"/>
      <c r="CS26" s="1120"/>
      <c r="CT26" s="1120"/>
      <c r="CU26" s="1120"/>
      <c r="CV26" s="1120"/>
      <c r="CW26" s="1120"/>
      <c r="CX26" s="1120"/>
      <c r="CY26" s="1120"/>
      <c r="CZ26" s="1120"/>
      <c r="DA26" s="1120"/>
      <c r="DB26" s="1120"/>
      <c r="DC26" s="1120"/>
      <c r="DD26" s="1120"/>
      <c r="DE26" s="1120"/>
      <c r="DF26" s="1120"/>
      <c r="DG26" s="1120"/>
    </row>
    <row r="27" spans="1:111" ht="15" customHeight="1">
      <c r="A27" s="498"/>
      <c r="B27" s="499"/>
      <c r="C27" s="499"/>
      <c r="D27" s="499"/>
      <c r="E27" s="499"/>
      <c r="F27" s="500"/>
      <c r="G27" s="144" t="s">
        <v>11</v>
      </c>
      <c r="H27" s="144"/>
      <c r="I27" s="144"/>
      <c r="J27" s="144"/>
      <c r="K27" s="144"/>
      <c r="L27" s="144"/>
      <c r="M27" s="144"/>
      <c r="N27" s="144"/>
      <c r="O27" s="144"/>
      <c r="P27" s="144"/>
      <c r="Q27" s="144"/>
      <c r="R27" s="144"/>
      <c r="S27" s="144"/>
      <c r="T27" s="144"/>
      <c r="U27" s="144"/>
      <c r="V27" s="144"/>
      <c r="W27" s="144"/>
      <c r="X27" s="144"/>
      <c r="Y27" s="144"/>
      <c r="Z27" s="144"/>
      <c r="AA27" s="144"/>
      <c r="AB27" s="1138">
        <v>1</v>
      </c>
      <c r="AC27" s="1139"/>
      <c r="AD27" s="1140"/>
      <c r="AE27" s="1141">
        <v>4</v>
      </c>
      <c r="AF27" s="1139"/>
      <c r="AG27" s="1140"/>
      <c r="AH27" s="1141">
        <v>0</v>
      </c>
      <c r="AI27" s="1139"/>
      <c r="AJ27" s="1142"/>
      <c r="AK27" s="537">
        <f>SUM(AK13:AY15)</f>
        <v>179948096</v>
      </c>
      <c r="AL27" s="538"/>
      <c r="AM27" s="538"/>
      <c r="AN27" s="538"/>
      <c r="AO27" s="538"/>
      <c r="AP27" s="538"/>
      <c r="AQ27" s="538"/>
      <c r="AR27" s="538"/>
      <c r="AS27" s="538"/>
      <c r="AT27" s="538"/>
      <c r="AU27" s="538"/>
      <c r="AV27" s="538"/>
      <c r="AW27" s="538"/>
      <c r="AX27" s="538"/>
      <c r="AY27" s="580"/>
      <c r="AZ27" s="537">
        <f>SUM(AZ13:BN15)</f>
        <v>0</v>
      </c>
      <c r="BA27" s="538"/>
      <c r="BB27" s="538"/>
      <c r="BC27" s="538"/>
      <c r="BD27" s="538"/>
      <c r="BE27" s="538"/>
      <c r="BF27" s="538"/>
      <c r="BG27" s="538"/>
      <c r="BH27" s="538"/>
      <c r="BI27" s="538"/>
      <c r="BJ27" s="538"/>
      <c r="BK27" s="538"/>
      <c r="BL27" s="538"/>
      <c r="BM27" s="538"/>
      <c r="BN27" s="580"/>
      <c r="BO27" s="537">
        <f>SUM(BO13:CC15)</f>
        <v>0</v>
      </c>
      <c r="BP27" s="538"/>
      <c r="BQ27" s="538"/>
      <c r="BR27" s="538"/>
      <c r="BS27" s="538"/>
      <c r="BT27" s="538"/>
      <c r="BU27" s="538"/>
      <c r="BV27" s="538"/>
      <c r="BW27" s="538"/>
      <c r="BX27" s="538"/>
      <c r="BY27" s="538"/>
      <c r="BZ27" s="538"/>
      <c r="CA27" s="538"/>
      <c r="CB27" s="538"/>
      <c r="CC27" s="580"/>
      <c r="CD27" s="537">
        <f>SUM(AK27:CC27)</f>
        <v>179948096</v>
      </c>
      <c r="CE27" s="538"/>
      <c r="CF27" s="538"/>
      <c r="CG27" s="538"/>
      <c r="CH27" s="538"/>
      <c r="CI27" s="538"/>
      <c r="CJ27" s="538"/>
      <c r="CK27" s="538"/>
      <c r="CL27" s="538"/>
      <c r="CM27" s="538"/>
      <c r="CN27" s="538"/>
      <c r="CO27" s="538"/>
      <c r="CP27" s="538"/>
      <c r="CQ27" s="538"/>
      <c r="CR27" s="580"/>
      <c r="CS27" s="829"/>
      <c r="CT27" s="830"/>
      <c r="CU27" s="830"/>
      <c r="CV27" s="830"/>
      <c r="CW27" s="830"/>
      <c r="CX27" s="830"/>
      <c r="CY27" s="830"/>
      <c r="CZ27" s="830"/>
      <c r="DA27" s="830"/>
      <c r="DB27" s="830"/>
      <c r="DC27" s="830"/>
      <c r="DD27" s="830"/>
      <c r="DE27" s="830"/>
      <c r="DF27" s="830"/>
      <c r="DG27" s="831"/>
    </row>
    <row r="28" spans="1:111" ht="15" customHeight="1">
      <c r="A28" s="498"/>
      <c r="B28" s="499"/>
      <c r="C28" s="499"/>
      <c r="D28" s="499"/>
      <c r="E28" s="499"/>
      <c r="F28" s="500"/>
      <c r="G28" s="143" t="s">
        <v>12</v>
      </c>
      <c r="H28" s="144"/>
      <c r="I28" s="144"/>
      <c r="J28" s="144"/>
      <c r="K28" s="144"/>
      <c r="L28" s="144"/>
      <c r="M28" s="144"/>
      <c r="N28" s="144"/>
      <c r="O28" s="144"/>
      <c r="P28" s="144"/>
      <c r="Q28" s="144"/>
      <c r="R28" s="144"/>
      <c r="S28" s="144"/>
      <c r="T28" s="144"/>
      <c r="U28" s="144"/>
      <c r="V28" s="144"/>
      <c r="W28" s="144"/>
      <c r="X28" s="144"/>
      <c r="Y28" s="144"/>
      <c r="Z28" s="144"/>
      <c r="AA28" s="488"/>
      <c r="AB28" s="1143">
        <v>1</v>
      </c>
      <c r="AC28" s="1144"/>
      <c r="AD28" s="1145"/>
      <c r="AE28" s="1146">
        <v>5</v>
      </c>
      <c r="AF28" s="1144"/>
      <c r="AG28" s="1145"/>
      <c r="AH28" s="1146">
        <v>0</v>
      </c>
      <c r="AI28" s="1144"/>
      <c r="AJ28" s="1147"/>
      <c r="AK28" s="540">
        <f>SUM(AK16:AY19)</f>
        <v>290983271</v>
      </c>
      <c r="AL28" s="543"/>
      <c r="AM28" s="543"/>
      <c r="AN28" s="543"/>
      <c r="AO28" s="543"/>
      <c r="AP28" s="543"/>
      <c r="AQ28" s="543"/>
      <c r="AR28" s="543"/>
      <c r="AS28" s="543"/>
      <c r="AT28" s="543"/>
      <c r="AU28" s="543"/>
      <c r="AV28" s="543"/>
      <c r="AW28" s="543"/>
      <c r="AX28" s="543"/>
      <c r="AY28" s="544"/>
      <c r="AZ28" s="540">
        <f>SUM(AZ16:BN19)</f>
        <v>2441</v>
      </c>
      <c r="BA28" s="543"/>
      <c r="BB28" s="543"/>
      <c r="BC28" s="543"/>
      <c r="BD28" s="543"/>
      <c r="BE28" s="543"/>
      <c r="BF28" s="543"/>
      <c r="BG28" s="543"/>
      <c r="BH28" s="543"/>
      <c r="BI28" s="543"/>
      <c r="BJ28" s="543"/>
      <c r="BK28" s="543"/>
      <c r="BL28" s="543"/>
      <c r="BM28" s="543"/>
      <c r="BN28" s="544"/>
      <c r="BO28" s="540">
        <f>SUM(BO16:CC19)</f>
        <v>2644</v>
      </c>
      <c r="BP28" s="543"/>
      <c r="BQ28" s="543"/>
      <c r="BR28" s="543"/>
      <c r="BS28" s="543"/>
      <c r="BT28" s="543"/>
      <c r="BU28" s="543"/>
      <c r="BV28" s="543"/>
      <c r="BW28" s="543"/>
      <c r="BX28" s="543"/>
      <c r="BY28" s="543"/>
      <c r="BZ28" s="543"/>
      <c r="CA28" s="543"/>
      <c r="CB28" s="543"/>
      <c r="CC28" s="544"/>
      <c r="CD28" s="540">
        <f>SUM(AK28:CC28)</f>
        <v>290988356</v>
      </c>
      <c r="CE28" s="543"/>
      <c r="CF28" s="543"/>
      <c r="CG28" s="543"/>
      <c r="CH28" s="543"/>
      <c r="CI28" s="543"/>
      <c r="CJ28" s="543"/>
      <c r="CK28" s="543"/>
      <c r="CL28" s="543"/>
      <c r="CM28" s="543"/>
      <c r="CN28" s="543"/>
      <c r="CO28" s="543"/>
      <c r="CP28" s="543"/>
      <c r="CQ28" s="543"/>
      <c r="CR28" s="544"/>
      <c r="CS28" s="676"/>
      <c r="CT28" s="837"/>
      <c r="CU28" s="837"/>
      <c r="CV28" s="837"/>
      <c r="CW28" s="837"/>
      <c r="CX28" s="837"/>
      <c r="CY28" s="837"/>
      <c r="CZ28" s="837"/>
      <c r="DA28" s="837"/>
      <c r="DB28" s="837"/>
      <c r="DC28" s="837"/>
      <c r="DD28" s="837"/>
      <c r="DE28" s="837"/>
      <c r="DF28" s="837"/>
      <c r="DG28" s="838"/>
    </row>
    <row r="29" spans="1:111" ht="15" customHeight="1">
      <c r="A29" s="498"/>
      <c r="B29" s="499"/>
      <c r="C29" s="499"/>
      <c r="D29" s="499"/>
      <c r="E29" s="499"/>
      <c r="F29" s="500"/>
      <c r="G29" s="143" t="s">
        <v>9</v>
      </c>
      <c r="H29" s="144"/>
      <c r="I29" s="144"/>
      <c r="J29" s="144"/>
      <c r="K29" s="144"/>
      <c r="L29" s="144"/>
      <c r="M29" s="144"/>
      <c r="N29" s="144"/>
      <c r="O29" s="144"/>
      <c r="P29" s="144"/>
      <c r="Q29" s="144"/>
      <c r="R29" s="144"/>
      <c r="S29" s="144"/>
      <c r="T29" s="144"/>
      <c r="U29" s="144"/>
      <c r="V29" s="144"/>
      <c r="W29" s="144"/>
      <c r="X29" s="144"/>
      <c r="Y29" s="144"/>
      <c r="Z29" s="144"/>
      <c r="AA29" s="488"/>
      <c r="AB29" s="1143">
        <v>1</v>
      </c>
      <c r="AC29" s="1144"/>
      <c r="AD29" s="1145"/>
      <c r="AE29" s="1146">
        <v>6</v>
      </c>
      <c r="AF29" s="1144"/>
      <c r="AG29" s="1145"/>
      <c r="AH29" s="1146">
        <v>0</v>
      </c>
      <c r="AI29" s="1144"/>
      <c r="AJ29" s="1147"/>
      <c r="AK29" s="540">
        <f>AK20</f>
        <v>32108339</v>
      </c>
      <c r="AL29" s="543"/>
      <c r="AM29" s="543"/>
      <c r="AN29" s="543"/>
      <c r="AO29" s="543"/>
      <c r="AP29" s="543"/>
      <c r="AQ29" s="543"/>
      <c r="AR29" s="543"/>
      <c r="AS29" s="543"/>
      <c r="AT29" s="543"/>
      <c r="AU29" s="543"/>
      <c r="AV29" s="543"/>
      <c r="AW29" s="543"/>
      <c r="AX29" s="543"/>
      <c r="AY29" s="544"/>
      <c r="AZ29" s="540">
        <f>AZ20</f>
        <v>656</v>
      </c>
      <c r="BA29" s="543"/>
      <c r="BB29" s="543"/>
      <c r="BC29" s="543"/>
      <c r="BD29" s="543"/>
      <c r="BE29" s="543"/>
      <c r="BF29" s="543"/>
      <c r="BG29" s="543"/>
      <c r="BH29" s="543"/>
      <c r="BI29" s="543"/>
      <c r="BJ29" s="543"/>
      <c r="BK29" s="543"/>
      <c r="BL29" s="543"/>
      <c r="BM29" s="543"/>
      <c r="BN29" s="544"/>
      <c r="BO29" s="540">
        <f>BO20</f>
        <v>0</v>
      </c>
      <c r="BP29" s="543"/>
      <c r="BQ29" s="543"/>
      <c r="BR29" s="543"/>
      <c r="BS29" s="543"/>
      <c r="BT29" s="543"/>
      <c r="BU29" s="543"/>
      <c r="BV29" s="543"/>
      <c r="BW29" s="543"/>
      <c r="BX29" s="543"/>
      <c r="BY29" s="543"/>
      <c r="BZ29" s="543"/>
      <c r="CA29" s="543"/>
      <c r="CB29" s="543"/>
      <c r="CC29" s="544"/>
      <c r="CD29" s="540">
        <f>SUM(AK29:CC29)</f>
        <v>32108995</v>
      </c>
      <c r="CE29" s="543"/>
      <c r="CF29" s="543"/>
      <c r="CG29" s="543"/>
      <c r="CH29" s="543"/>
      <c r="CI29" s="543"/>
      <c r="CJ29" s="543"/>
      <c r="CK29" s="543"/>
      <c r="CL29" s="543"/>
      <c r="CM29" s="543"/>
      <c r="CN29" s="543"/>
      <c r="CO29" s="543"/>
      <c r="CP29" s="543"/>
      <c r="CQ29" s="543"/>
      <c r="CR29" s="544"/>
      <c r="CS29" s="676"/>
      <c r="CT29" s="837"/>
      <c r="CU29" s="837"/>
      <c r="CV29" s="837"/>
      <c r="CW29" s="837"/>
      <c r="CX29" s="837"/>
      <c r="CY29" s="837"/>
      <c r="CZ29" s="837"/>
      <c r="DA29" s="837"/>
      <c r="DB29" s="837"/>
      <c r="DC29" s="837"/>
      <c r="DD29" s="837"/>
      <c r="DE29" s="837"/>
      <c r="DF29" s="837"/>
      <c r="DG29" s="838"/>
    </row>
    <row r="30" spans="1:111" ht="15" customHeight="1" thickBot="1">
      <c r="A30" s="546"/>
      <c r="B30" s="547"/>
      <c r="C30" s="547"/>
      <c r="D30" s="547"/>
      <c r="E30" s="547"/>
      <c r="F30" s="548"/>
      <c r="G30" s="143" t="s">
        <v>10</v>
      </c>
      <c r="H30" s="144"/>
      <c r="I30" s="144"/>
      <c r="J30" s="144"/>
      <c r="K30" s="144"/>
      <c r="L30" s="144"/>
      <c r="M30" s="144"/>
      <c r="N30" s="144"/>
      <c r="O30" s="144"/>
      <c r="P30" s="144"/>
      <c r="Q30" s="144"/>
      <c r="R30" s="144"/>
      <c r="S30" s="144"/>
      <c r="T30" s="144"/>
      <c r="U30" s="144"/>
      <c r="V30" s="144"/>
      <c r="W30" s="144"/>
      <c r="X30" s="144"/>
      <c r="Y30" s="144"/>
      <c r="Z30" s="144"/>
      <c r="AA30" s="488"/>
      <c r="AB30" s="1148">
        <v>1</v>
      </c>
      <c r="AC30" s="1149"/>
      <c r="AD30" s="1150"/>
      <c r="AE30" s="1151">
        <v>7</v>
      </c>
      <c r="AF30" s="1149"/>
      <c r="AG30" s="1150"/>
      <c r="AH30" s="1151">
        <v>0</v>
      </c>
      <c r="AI30" s="1149"/>
      <c r="AJ30" s="1152"/>
      <c r="AK30" s="519">
        <f>SUM(AK21:AY24)</f>
        <v>57773925</v>
      </c>
      <c r="AL30" s="520"/>
      <c r="AM30" s="520"/>
      <c r="AN30" s="520"/>
      <c r="AO30" s="520"/>
      <c r="AP30" s="520"/>
      <c r="AQ30" s="520"/>
      <c r="AR30" s="520"/>
      <c r="AS30" s="520"/>
      <c r="AT30" s="520"/>
      <c r="AU30" s="520"/>
      <c r="AV30" s="520"/>
      <c r="AW30" s="520"/>
      <c r="AX30" s="520"/>
      <c r="AY30" s="556"/>
      <c r="AZ30" s="519">
        <f>SUM(AZ21:BN24)</f>
        <v>0</v>
      </c>
      <c r="BA30" s="520"/>
      <c r="BB30" s="520"/>
      <c r="BC30" s="520"/>
      <c r="BD30" s="520"/>
      <c r="BE30" s="520"/>
      <c r="BF30" s="520"/>
      <c r="BG30" s="520"/>
      <c r="BH30" s="520"/>
      <c r="BI30" s="520"/>
      <c r="BJ30" s="520"/>
      <c r="BK30" s="520"/>
      <c r="BL30" s="520"/>
      <c r="BM30" s="520"/>
      <c r="BN30" s="556"/>
      <c r="BO30" s="519">
        <f>SUM(BO21:CC24)</f>
        <v>0</v>
      </c>
      <c r="BP30" s="520"/>
      <c r="BQ30" s="520"/>
      <c r="BR30" s="520"/>
      <c r="BS30" s="520"/>
      <c r="BT30" s="520"/>
      <c r="BU30" s="520"/>
      <c r="BV30" s="520"/>
      <c r="BW30" s="520"/>
      <c r="BX30" s="520"/>
      <c r="BY30" s="520"/>
      <c r="BZ30" s="520"/>
      <c r="CA30" s="520"/>
      <c r="CB30" s="520"/>
      <c r="CC30" s="556"/>
      <c r="CD30" s="519">
        <f>SUM(AK30:CC30)</f>
        <v>57773925</v>
      </c>
      <c r="CE30" s="520"/>
      <c r="CF30" s="520"/>
      <c r="CG30" s="520"/>
      <c r="CH30" s="520"/>
      <c r="CI30" s="520"/>
      <c r="CJ30" s="520"/>
      <c r="CK30" s="520"/>
      <c r="CL30" s="520"/>
      <c r="CM30" s="520"/>
      <c r="CN30" s="520"/>
      <c r="CO30" s="520"/>
      <c r="CP30" s="520"/>
      <c r="CQ30" s="520"/>
      <c r="CR30" s="556"/>
      <c r="CS30" s="691"/>
      <c r="CT30" s="845"/>
      <c r="CU30" s="845"/>
      <c r="CV30" s="845"/>
      <c r="CW30" s="845"/>
      <c r="CX30" s="845"/>
      <c r="CY30" s="845"/>
      <c r="CZ30" s="845"/>
      <c r="DA30" s="845"/>
      <c r="DB30" s="845"/>
      <c r="DC30" s="845"/>
      <c r="DD30" s="845"/>
      <c r="DE30" s="845"/>
      <c r="DF30" s="845"/>
      <c r="DG30" s="846"/>
    </row>
    <row r="31" spans="1:111" ht="15" customHeight="1" thickBot="1">
      <c r="A31" s="1155"/>
      <c r="B31" s="568"/>
      <c r="C31" s="568"/>
      <c r="D31" s="568"/>
      <c r="E31" s="568"/>
      <c r="F31" s="568"/>
      <c r="AB31" s="1156"/>
      <c r="AC31" s="1156"/>
      <c r="AD31" s="1156"/>
      <c r="AE31" s="1156"/>
      <c r="AF31" s="1156"/>
      <c r="AG31" s="1156"/>
      <c r="AH31" s="1156"/>
      <c r="AI31" s="1156"/>
      <c r="AJ31" s="1156"/>
      <c r="AK31" s="1096"/>
      <c r="AL31" s="1096"/>
      <c r="AM31" s="1096"/>
      <c r="AN31" s="1096"/>
      <c r="AO31" s="1096"/>
      <c r="AP31" s="1096"/>
      <c r="AQ31" s="1096"/>
      <c r="AR31" s="1096"/>
      <c r="AS31" s="1096"/>
      <c r="AT31" s="1096"/>
      <c r="AU31" s="1096"/>
      <c r="AV31" s="1096"/>
      <c r="AW31" s="1096"/>
      <c r="AX31" s="1096"/>
      <c r="AY31" s="1096"/>
      <c r="AZ31" s="1096"/>
      <c r="BA31" s="1096"/>
      <c r="BB31" s="1096"/>
      <c r="BC31" s="1096"/>
      <c r="BD31" s="1096"/>
      <c r="BE31" s="1096"/>
      <c r="BF31" s="1096"/>
      <c r="BG31" s="1096"/>
      <c r="BH31" s="1096"/>
      <c r="BI31" s="1096"/>
      <c r="BJ31" s="1096"/>
      <c r="BK31" s="1096"/>
      <c r="BL31" s="1096"/>
      <c r="BM31" s="1096"/>
      <c r="BN31" s="1096"/>
      <c r="BO31" s="1096"/>
      <c r="BP31" s="1096"/>
      <c r="BQ31" s="1096"/>
      <c r="BR31" s="1096"/>
      <c r="BS31" s="1096"/>
      <c r="BT31" s="1096"/>
      <c r="BU31" s="1096"/>
      <c r="BV31" s="1096"/>
      <c r="BW31" s="1096"/>
      <c r="BX31" s="1096"/>
      <c r="BY31" s="1096"/>
      <c r="BZ31" s="1096"/>
      <c r="CA31" s="1096"/>
      <c r="CB31" s="1096"/>
      <c r="CC31" s="1096"/>
      <c r="CD31" s="1096"/>
      <c r="CE31" s="1096"/>
      <c r="CF31" s="1096"/>
      <c r="CG31" s="1096"/>
      <c r="CH31" s="1096"/>
      <c r="CI31" s="1096"/>
      <c r="CJ31" s="1096"/>
      <c r="CK31" s="1096"/>
      <c r="CL31" s="1096"/>
      <c r="CM31" s="1096"/>
      <c r="CN31" s="1096"/>
      <c r="CO31" s="1096"/>
      <c r="CP31" s="1096"/>
      <c r="CQ31" s="1096"/>
      <c r="CR31" s="1096"/>
      <c r="CS31" s="1096"/>
      <c r="CT31" s="1096"/>
      <c r="CU31" s="1096"/>
      <c r="CV31" s="1096"/>
      <c r="CW31" s="1096"/>
      <c r="CX31" s="1096"/>
      <c r="CY31" s="1096"/>
      <c r="CZ31" s="1096"/>
      <c r="DA31" s="1096"/>
      <c r="DB31" s="1096"/>
      <c r="DC31" s="1096"/>
      <c r="DD31" s="1096"/>
      <c r="DE31" s="1096"/>
      <c r="DF31" s="1096"/>
      <c r="DG31" s="1096"/>
    </row>
    <row r="32" spans="1:111" ht="15" customHeight="1">
      <c r="A32" s="442" t="s">
        <v>14</v>
      </c>
      <c r="B32" s="750"/>
      <c r="C32" s="750"/>
      <c r="D32" s="443" t="s">
        <v>15</v>
      </c>
      <c r="E32" s="443"/>
      <c r="F32" s="444"/>
      <c r="G32" s="143" t="s">
        <v>749</v>
      </c>
      <c r="H32" s="144"/>
      <c r="I32" s="144"/>
      <c r="J32" s="144"/>
      <c r="K32" s="144"/>
      <c r="L32" s="144"/>
      <c r="M32" s="144"/>
      <c r="N32" s="144"/>
      <c r="O32" s="144"/>
      <c r="P32" s="144"/>
      <c r="Q32" s="144"/>
      <c r="R32" s="144"/>
      <c r="S32" s="144"/>
      <c r="T32" s="144"/>
      <c r="U32" s="144"/>
      <c r="V32" s="144"/>
      <c r="W32" s="144"/>
      <c r="X32" s="144"/>
      <c r="Y32" s="144"/>
      <c r="Z32" s="144"/>
      <c r="AA32" s="488"/>
      <c r="AB32" s="1138">
        <v>1</v>
      </c>
      <c r="AC32" s="1139"/>
      <c r="AD32" s="1140"/>
      <c r="AE32" s="1141">
        <v>8</v>
      </c>
      <c r="AF32" s="1139"/>
      <c r="AG32" s="1140"/>
      <c r="AH32" s="1141">
        <v>0</v>
      </c>
      <c r="AI32" s="1139"/>
      <c r="AJ32" s="1142"/>
      <c r="AK32" s="328">
        <f>SUM(表51!AK32,表52!AK32,表53!AK32,表55!AK32,表56!AK33)</f>
        <v>470880591</v>
      </c>
      <c r="AL32" s="328"/>
      <c r="AM32" s="328"/>
      <c r="AN32" s="328"/>
      <c r="AO32" s="328"/>
      <c r="AP32" s="328"/>
      <c r="AQ32" s="328"/>
      <c r="AR32" s="328"/>
      <c r="AS32" s="328"/>
      <c r="AT32" s="328"/>
      <c r="AU32" s="328"/>
      <c r="AV32" s="328"/>
      <c r="AW32" s="328"/>
      <c r="AX32" s="328"/>
      <c r="AY32" s="328"/>
      <c r="AZ32" s="328">
        <f>SUM(表51!AZ32,表52!AZ32,表53!AZ32,表55!AZ32,表56!AZ33)</f>
        <v>2441</v>
      </c>
      <c r="BA32" s="328"/>
      <c r="BB32" s="328"/>
      <c r="BC32" s="328"/>
      <c r="BD32" s="328"/>
      <c r="BE32" s="328"/>
      <c r="BF32" s="328"/>
      <c r="BG32" s="328"/>
      <c r="BH32" s="328"/>
      <c r="BI32" s="328"/>
      <c r="BJ32" s="328"/>
      <c r="BK32" s="328"/>
      <c r="BL32" s="328"/>
      <c r="BM32" s="328"/>
      <c r="BN32" s="328"/>
      <c r="BO32" s="328">
        <f>SUM(表51!BO32,表52!BO32,表53!BO32,表55!BO32,表56!BO33)</f>
        <v>2644</v>
      </c>
      <c r="BP32" s="328"/>
      <c r="BQ32" s="328"/>
      <c r="BR32" s="328"/>
      <c r="BS32" s="328"/>
      <c r="BT32" s="328"/>
      <c r="BU32" s="328"/>
      <c r="BV32" s="328"/>
      <c r="BW32" s="328"/>
      <c r="BX32" s="328"/>
      <c r="BY32" s="328"/>
      <c r="BZ32" s="328"/>
      <c r="CA32" s="328"/>
      <c r="CB32" s="328"/>
      <c r="CC32" s="328"/>
      <c r="CD32" s="328">
        <f>SUM(AK32:CC32)</f>
        <v>470885676</v>
      </c>
      <c r="CE32" s="328"/>
      <c r="CF32" s="328"/>
      <c r="CG32" s="328"/>
      <c r="CH32" s="328"/>
      <c r="CI32" s="328"/>
      <c r="CJ32" s="328"/>
      <c r="CK32" s="328"/>
      <c r="CL32" s="328"/>
      <c r="CM32" s="328"/>
      <c r="CN32" s="328"/>
      <c r="CO32" s="328"/>
      <c r="CP32" s="328"/>
      <c r="CQ32" s="328"/>
      <c r="CR32" s="328"/>
      <c r="CS32" s="265"/>
      <c r="CT32" s="265"/>
      <c r="CU32" s="265"/>
      <c r="CV32" s="265"/>
      <c r="CW32" s="265"/>
      <c r="CX32" s="265"/>
      <c r="CY32" s="265"/>
      <c r="CZ32" s="265"/>
      <c r="DA32" s="265"/>
      <c r="DB32" s="265"/>
      <c r="DC32" s="265"/>
      <c r="DD32" s="265"/>
      <c r="DE32" s="265"/>
      <c r="DF32" s="265"/>
      <c r="DG32" s="849"/>
    </row>
    <row r="33" spans="1:135" ht="15" customHeight="1">
      <c r="A33" s="560"/>
      <c r="B33" s="761"/>
      <c r="C33" s="761"/>
      <c r="D33" s="561"/>
      <c r="E33" s="561"/>
      <c r="F33" s="562"/>
      <c r="G33" s="563" t="s">
        <v>282</v>
      </c>
      <c r="H33" s="564"/>
      <c r="I33" s="564"/>
      <c r="J33" s="564"/>
      <c r="K33" s="564"/>
      <c r="L33" s="564"/>
      <c r="M33" s="564"/>
      <c r="N33" s="564"/>
      <c r="O33" s="564"/>
      <c r="P33" s="564"/>
      <c r="Q33" s="564"/>
      <c r="R33" s="564"/>
      <c r="S33" s="564"/>
      <c r="T33" s="564"/>
      <c r="U33" s="564"/>
      <c r="V33" s="564"/>
      <c r="W33" s="564"/>
      <c r="X33" s="564"/>
      <c r="Y33" s="564"/>
      <c r="Z33" s="564"/>
      <c r="AA33" s="565"/>
      <c r="AB33" s="1143">
        <v>1</v>
      </c>
      <c r="AC33" s="1144"/>
      <c r="AD33" s="1145"/>
      <c r="AE33" s="1146">
        <v>9</v>
      </c>
      <c r="AF33" s="1144"/>
      <c r="AG33" s="1145"/>
      <c r="AH33" s="1146">
        <v>0</v>
      </c>
      <c r="AI33" s="1144"/>
      <c r="AJ33" s="1147"/>
      <c r="AK33" s="331">
        <f>SUM(表51!AK33,表52!AK33,表53!AK33,表55!AK33,表56!AK34)</f>
        <v>32108339</v>
      </c>
      <c r="AL33" s="331"/>
      <c r="AM33" s="331"/>
      <c r="AN33" s="331"/>
      <c r="AO33" s="331"/>
      <c r="AP33" s="331"/>
      <c r="AQ33" s="331"/>
      <c r="AR33" s="331"/>
      <c r="AS33" s="331"/>
      <c r="AT33" s="331"/>
      <c r="AU33" s="331"/>
      <c r="AV33" s="331"/>
      <c r="AW33" s="331"/>
      <c r="AX33" s="331"/>
      <c r="AY33" s="331"/>
      <c r="AZ33" s="331">
        <f>SUM(表51!AZ33,表52!AZ33,表53!AZ33,表55!AZ33,表56!AZ34)</f>
        <v>656</v>
      </c>
      <c r="BA33" s="331"/>
      <c r="BB33" s="331"/>
      <c r="BC33" s="331"/>
      <c r="BD33" s="331"/>
      <c r="BE33" s="331"/>
      <c r="BF33" s="331"/>
      <c r="BG33" s="331"/>
      <c r="BH33" s="331"/>
      <c r="BI33" s="331"/>
      <c r="BJ33" s="331"/>
      <c r="BK33" s="331"/>
      <c r="BL33" s="331"/>
      <c r="BM33" s="331"/>
      <c r="BN33" s="331"/>
      <c r="BO33" s="331">
        <f>SUM(表51!BO33,表52!BO33,表53!BO33,表55!BO33,表56!BO34)</f>
        <v>0</v>
      </c>
      <c r="BP33" s="331"/>
      <c r="BQ33" s="331"/>
      <c r="BR33" s="331"/>
      <c r="BS33" s="331"/>
      <c r="BT33" s="331"/>
      <c r="BU33" s="331"/>
      <c r="BV33" s="331"/>
      <c r="BW33" s="331"/>
      <c r="BX33" s="331"/>
      <c r="BY33" s="331"/>
      <c r="BZ33" s="331"/>
      <c r="CA33" s="331"/>
      <c r="CB33" s="331"/>
      <c r="CC33" s="331"/>
      <c r="CD33" s="331">
        <f>SUM(AK33:CC33)</f>
        <v>32108995</v>
      </c>
      <c r="CE33" s="331"/>
      <c r="CF33" s="331"/>
      <c r="CG33" s="331"/>
      <c r="CH33" s="331"/>
      <c r="CI33" s="331"/>
      <c r="CJ33" s="331"/>
      <c r="CK33" s="331"/>
      <c r="CL33" s="331"/>
      <c r="CM33" s="331"/>
      <c r="CN33" s="331"/>
      <c r="CO33" s="331"/>
      <c r="CP33" s="331"/>
      <c r="CQ33" s="331"/>
      <c r="CR33" s="331"/>
      <c r="CS33" s="276"/>
      <c r="CT33" s="276"/>
      <c r="CU33" s="276"/>
      <c r="CV33" s="276"/>
      <c r="CW33" s="276"/>
      <c r="CX33" s="276"/>
      <c r="CY33" s="276"/>
      <c r="CZ33" s="276"/>
      <c r="DA33" s="276"/>
      <c r="DB33" s="276"/>
      <c r="DC33" s="276"/>
      <c r="DD33" s="276"/>
      <c r="DE33" s="276"/>
      <c r="DF33" s="276"/>
      <c r="DG33" s="677"/>
    </row>
    <row r="34" spans="1:135" ht="15" customHeight="1">
      <c r="A34" s="560"/>
      <c r="B34" s="761"/>
      <c r="C34" s="761"/>
      <c r="D34" s="561"/>
      <c r="E34" s="561"/>
      <c r="F34" s="562"/>
      <c r="G34" s="143" t="s">
        <v>4414</v>
      </c>
      <c r="H34" s="144"/>
      <c r="I34" s="144"/>
      <c r="J34" s="144"/>
      <c r="K34" s="144"/>
      <c r="L34" s="144"/>
      <c r="M34" s="144"/>
      <c r="N34" s="144"/>
      <c r="O34" s="144"/>
      <c r="P34" s="144"/>
      <c r="Q34" s="144"/>
      <c r="R34" s="144"/>
      <c r="S34" s="144"/>
      <c r="T34" s="144"/>
      <c r="U34" s="144"/>
      <c r="V34" s="144"/>
      <c r="W34" s="144"/>
      <c r="X34" s="144"/>
      <c r="Y34" s="144"/>
      <c r="Z34" s="144"/>
      <c r="AA34" s="144"/>
      <c r="AB34" s="1143">
        <v>2</v>
      </c>
      <c r="AC34" s="1144"/>
      <c r="AD34" s="1145"/>
      <c r="AE34" s="1146">
        <v>0</v>
      </c>
      <c r="AF34" s="1144"/>
      <c r="AG34" s="1145"/>
      <c r="AH34" s="1146">
        <v>0</v>
      </c>
      <c r="AI34" s="1144"/>
      <c r="AJ34" s="1147"/>
      <c r="AK34" s="331">
        <f>SUM(表51!AK34,表52!AK34,表53!AK34,表55!AK34,表56!AK35)</f>
        <v>30909695</v>
      </c>
      <c r="AL34" s="331"/>
      <c r="AM34" s="331"/>
      <c r="AN34" s="331"/>
      <c r="AO34" s="331"/>
      <c r="AP34" s="331"/>
      <c r="AQ34" s="331"/>
      <c r="AR34" s="331"/>
      <c r="AS34" s="331"/>
      <c r="AT34" s="331"/>
      <c r="AU34" s="331"/>
      <c r="AV34" s="331"/>
      <c r="AW34" s="331"/>
      <c r="AX34" s="331"/>
      <c r="AY34" s="331"/>
      <c r="AZ34" s="331">
        <f>SUM(表51!AZ34,表52!AZ34,表53!AZ34,表55!AZ34,表56!AZ35)</f>
        <v>0</v>
      </c>
      <c r="BA34" s="331"/>
      <c r="BB34" s="331"/>
      <c r="BC34" s="331"/>
      <c r="BD34" s="331"/>
      <c r="BE34" s="331"/>
      <c r="BF34" s="331"/>
      <c r="BG34" s="331"/>
      <c r="BH34" s="331"/>
      <c r="BI34" s="331"/>
      <c r="BJ34" s="331"/>
      <c r="BK34" s="331"/>
      <c r="BL34" s="331"/>
      <c r="BM34" s="331"/>
      <c r="BN34" s="331"/>
      <c r="BO34" s="331">
        <f>SUM(表51!BO34,表52!BO34,表53!BO34,表55!BO34,表56!BO35)</f>
        <v>0</v>
      </c>
      <c r="BP34" s="331"/>
      <c r="BQ34" s="331"/>
      <c r="BR34" s="331"/>
      <c r="BS34" s="331"/>
      <c r="BT34" s="331"/>
      <c r="BU34" s="331"/>
      <c r="BV34" s="331"/>
      <c r="BW34" s="331"/>
      <c r="BX34" s="331"/>
      <c r="BY34" s="331"/>
      <c r="BZ34" s="331"/>
      <c r="CA34" s="331"/>
      <c r="CB34" s="331"/>
      <c r="CC34" s="331"/>
      <c r="CD34" s="331">
        <f t="shared" ref="CD34:CD36" si="2">SUM(AK34:CC34)</f>
        <v>30909695</v>
      </c>
      <c r="CE34" s="331"/>
      <c r="CF34" s="331"/>
      <c r="CG34" s="331"/>
      <c r="CH34" s="331"/>
      <c r="CI34" s="331"/>
      <c r="CJ34" s="331"/>
      <c r="CK34" s="331"/>
      <c r="CL34" s="331"/>
      <c r="CM34" s="331"/>
      <c r="CN34" s="331"/>
      <c r="CO34" s="331"/>
      <c r="CP34" s="331"/>
      <c r="CQ34" s="331"/>
      <c r="CR34" s="331"/>
      <c r="CS34" s="276"/>
      <c r="CT34" s="276"/>
      <c r="CU34" s="276"/>
      <c r="CV34" s="276"/>
      <c r="CW34" s="276"/>
      <c r="CX34" s="276"/>
      <c r="CY34" s="276"/>
      <c r="CZ34" s="276"/>
      <c r="DA34" s="276"/>
      <c r="DB34" s="276"/>
      <c r="DC34" s="276"/>
      <c r="DD34" s="276"/>
      <c r="DE34" s="276"/>
      <c r="DF34" s="276"/>
      <c r="DG34" s="677"/>
      <c r="DH34" s="1157"/>
      <c r="DI34" s="1157"/>
      <c r="DJ34" s="1157"/>
    </row>
    <row r="35" spans="1:135" ht="15" customHeight="1">
      <c r="A35" s="560"/>
      <c r="B35" s="761"/>
      <c r="C35" s="761"/>
      <c r="D35" s="561"/>
      <c r="E35" s="561"/>
      <c r="F35" s="562"/>
      <c r="G35" s="143" t="s">
        <v>4416</v>
      </c>
      <c r="H35" s="144"/>
      <c r="I35" s="144"/>
      <c r="J35" s="144"/>
      <c r="K35" s="144"/>
      <c r="L35" s="144"/>
      <c r="M35" s="144"/>
      <c r="N35" s="144"/>
      <c r="O35" s="144"/>
      <c r="P35" s="144"/>
      <c r="Q35" s="144"/>
      <c r="R35" s="144"/>
      <c r="S35" s="144"/>
      <c r="T35" s="144"/>
      <c r="U35" s="144"/>
      <c r="V35" s="144"/>
      <c r="W35" s="144"/>
      <c r="X35" s="144"/>
      <c r="Y35" s="144"/>
      <c r="Z35" s="144"/>
      <c r="AA35" s="144"/>
      <c r="AB35" s="1143">
        <v>2</v>
      </c>
      <c r="AC35" s="1144"/>
      <c r="AD35" s="1145"/>
      <c r="AE35" s="1146">
        <v>1</v>
      </c>
      <c r="AF35" s="1144"/>
      <c r="AG35" s="1145"/>
      <c r="AH35" s="1146">
        <v>0</v>
      </c>
      <c r="AI35" s="1144"/>
      <c r="AJ35" s="1147"/>
      <c r="AK35" s="331">
        <f>SUM(表51!AK35,表52!AK35,表53!AK35,表55!AK35,表56!AK36)</f>
        <v>16713134</v>
      </c>
      <c r="AL35" s="331"/>
      <c r="AM35" s="331"/>
      <c r="AN35" s="331"/>
      <c r="AO35" s="331"/>
      <c r="AP35" s="331"/>
      <c r="AQ35" s="331"/>
      <c r="AR35" s="331"/>
      <c r="AS35" s="331"/>
      <c r="AT35" s="331"/>
      <c r="AU35" s="331"/>
      <c r="AV35" s="331"/>
      <c r="AW35" s="331"/>
      <c r="AX35" s="331"/>
      <c r="AY35" s="331"/>
      <c r="AZ35" s="331">
        <f>SUM(表51!AZ35,表52!AZ35,表53!AZ35,表55!AZ35,表56!AZ36)</f>
        <v>0</v>
      </c>
      <c r="BA35" s="331"/>
      <c r="BB35" s="331"/>
      <c r="BC35" s="331"/>
      <c r="BD35" s="331"/>
      <c r="BE35" s="331"/>
      <c r="BF35" s="331"/>
      <c r="BG35" s="331"/>
      <c r="BH35" s="331"/>
      <c r="BI35" s="331"/>
      <c r="BJ35" s="331"/>
      <c r="BK35" s="331"/>
      <c r="BL35" s="331"/>
      <c r="BM35" s="331"/>
      <c r="BN35" s="331"/>
      <c r="BO35" s="331">
        <f>SUM(表51!BO35,表52!BO35,表53!BO35,表55!BO35,表56!BO36)</f>
        <v>0</v>
      </c>
      <c r="BP35" s="331"/>
      <c r="BQ35" s="331"/>
      <c r="BR35" s="331"/>
      <c r="BS35" s="331"/>
      <c r="BT35" s="331"/>
      <c r="BU35" s="331"/>
      <c r="BV35" s="331"/>
      <c r="BW35" s="331"/>
      <c r="BX35" s="331"/>
      <c r="BY35" s="331"/>
      <c r="BZ35" s="331"/>
      <c r="CA35" s="331"/>
      <c r="CB35" s="331"/>
      <c r="CC35" s="331"/>
      <c r="CD35" s="331">
        <f t="shared" si="2"/>
        <v>16713134</v>
      </c>
      <c r="CE35" s="331"/>
      <c r="CF35" s="331"/>
      <c r="CG35" s="331"/>
      <c r="CH35" s="331"/>
      <c r="CI35" s="331"/>
      <c r="CJ35" s="331"/>
      <c r="CK35" s="331"/>
      <c r="CL35" s="331"/>
      <c r="CM35" s="331"/>
      <c r="CN35" s="331"/>
      <c r="CO35" s="331"/>
      <c r="CP35" s="331"/>
      <c r="CQ35" s="331"/>
      <c r="CR35" s="331"/>
      <c r="CS35" s="276"/>
      <c r="CT35" s="276"/>
      <c r="CU35" s="276"/>
      <c r="CV35" s="276"/>
      <c r="CW35" s="276"/>
      <c r="CX35" s="276"/>
      <c r="CY35" s="276"/>
      <c r="CZ35" s="276"/>
      <c r="DA35" s="276"/>
      <c r="DB35" s="276"/>
      <c r="DC35" s="276"/>
      <c r="DD35" s="276"/>
      <c r="DE35" s="276"/>
      <c r="DF35" s="276"/>
      <c r="DG35" s="677"/>
      <c r="DH35" s="1157"/>
      <c r="DI35" s="1157"/>
      <c r="DJ35" s="1157"/>
    </row>
    <row r="36" spans="1:135" ht="15" customHeight="1">
      <c r="A36" s="560"/>
      <c r="B36" s="761"/>
      <c r="C36" s="761"/>
      <c r="D36" s="561"/>
      <c r="E36" s="561"/>
      <c r="F36" s="562"/>
      <c r="G36" s="143" t="s">
        <v>4423</v>
      </c>
      <c r="H36" s="144"/>
      <c r="I36" s="144"/>
      <c r="J36" s="144"/>
      <c r="K36" s="144"/>
      <c r="L36" s="144"/>
      <c r="M36" s="144"/>
      <c r="N36" s="144"/>
      <c r="O36" s="144"/>
      <c r="P36" s="144"/>
      <c r="Q36" s="144"/>
      <c r="R36" s="144"/>
      <c r="S36" s="144"/>
      <c r="T36" s="144"/>
      <c r="U36" s="144"/>
      <c r="V36" s="144"/>
      <c r="W36" s="144"/>
      <c r="X36" s="144"/>
      <c r="Y36" s="144"/>
      <c r="Z36" s="144"/>
      <c r="AA36" s="144"/>
      <c r="AB36" s="1143">
        <v>2</v>
      </c>
      <c r="AC36" s="1144"/>
      <c r="AD36" s="1145"/>
      <c r="AE36" s="1146">
        <v>2</v>
      </c>
      <c r="AF36" s="1144"/>
      <c r="AG36" s="1145"/>
      <c r="AH36" s="1146">
        <v>0</v>
      </c>
      <c r="AI36" s="1144"/>
      <c r="AJ36" s="1147"/>
      <c r="AK36" s="331">
        <f>SUM(表51!AK36,表52!AK36,表53!AK36,表55!AK36,表56!AK37)</f>
        <v>6202039</v>
      </c>
      <c r="AL36" s="331"/>
      <c r="AM36" s="331"/>
      <c r="AN36" s="331"/>
      <c r="AO36" s="331"/>
      <c r="AP36" s="331"/>
      <c r="AQ36" s="331"/>
      <c r="AR36" s="331"/>
      <c r="AS36" s="331"/>
      <c r="AT36" s="331"/>
      <c r="AU36" s="331"/>
      <c r="AV36" s="331"/>
      <c r="AW36" s="331"/>
      <c r="AX36" s="331"/>
      <c r="AY36" s="331"/>
      <c r="AZ36" s="331">
        <f>SUM(表51!AZ36,表52!AZ36,表53!AZ36,表55!AZ36,表56!AZ37)</f>
        <v>0</v>
      </c>
      <c r="BA36" s="331"/>
      <c r="BB36" s="331"/>
      <c r="BC36" s="331"/>
      <c r="BD36" s="331"/>
      <c r="BE36" s="331"/>
      <c r="BF36" s="331"/>
      <c r="BG36" s="331"/>
      <c r="BH36" s="331"/>
      <c r="BI36" s="331"/>
      <c r="BJ36" s="331"/>
      <c r="BK36" s="331"/>
      <c r="BL36" s="331"/>
      <c r="BM36" s="331"/>
      <c r="BN36" s="331"/>
      <c r="BO36" s="331">
        <f>SUM(表51!BO36,表52!BO36,表53!BO36,表55!BO36,表56!BO37)</f>
        <v>0</v>
      </c>
      <c r="BP36" s="331"/>
      <c r="BQ36" s="331"/>
      <c r="BR36" s="331"/>
      <c r="BS36" s="331"/>
      <c r="BT36" s="331"/>
      <c r="BU36" s="331"/>
      <c r="BV36" s="331"/>
      <c r="BW36" s="331"/>
      <c r="BX36" s="331"/>
      <c r="BY36" s="331"/>
      <c r="BZ36" s="331"/>
      <c r="CA36" s="331"/>
      <c r="CB36" s="331"/>
      <c r="CC36" s="331"/>
      <c r="CD36" s="331">
        <f t="shared" si="2"/>
        <v>6202039</v>
      </c>
      <c r="CE36" s="331"/>
      <c r="CF36" s="331"/>
      <c r="CG36" s="331"/>
      <c r="CH36" s="331"/>
      <c r="CI36" s="331"/>
      <c r="CJ36" s="331"/>
      <c r="CK36" s="331"/>
      <c r="CL36" s="331"/>
      <c r="CM36" s="331"/>
      <c r="CN36" s="331"/>
      <c r="CO36" s="331"/>
      <c r="CP36" s="331"/>
      <c r="CQ36" s="331"/>
      <c r="CR36" s="331"/>
      <c r="CS36" s="276"/>
      <c r="CT36" s="276"/>
      <c r="CU36" s="276"/>
      <c r="CV36" s="276"/>
      <c r="CW36" s="276"/>
      <c r="CX36" s="276"/>
      <c r="CY36" s="276"/>
      <c r="CZ36" s="276"/>
      <c r="DA36" s="276"/>
      <c r="DB36" s="276"/>
      <c r="DC36" s="276"/>
      <c r="DD36" s="276"/>
      <c r="DE36" s="276"/>
      <c r="DF36" s="276"/>
      <c r="DG36" s="677"/>
      <c r="DH36" s="1157"/>
      <c r="DI36" s="1157"/>
      <c r="DJ36" s="1157"/>
    </row>
    <row r="37" spans="1:135" ht="15" customHeight="1">
      <c r="A37" s="760"/>
      <c r="B37" s="761"/>
      <c r="C37" s="761"/>
      <c r="D37" s="561"/>
      <c r="E37" s="561"/>
      <c r="F37" s="562"/>
      <c r="G37" s="143" t="s">
        <v>4419</v>
      </c>
      <c r="H37" s="144"/>
      <c r="I37" s="144"/>
      <c r="J37" s="144"/>
      <c r="K37" s="144"/>
      <c r="L37" s="144"/>
      <c r="M37" s="144"/>
      <c r="N37" s="144"/>
      <c r="O37" s="144"/>
      <c r="P37" s="144"/>
      <c r="Q37" s="144"/>
      <c r="R37" s="144"/>
      <c r="S37" s="144"/>
      <c r="T37" s="144"/>
      <c r="U37" s="144"/>
      <c r="V37" s="144"/>
      <c r="W37" s="144"/>
      <c r="X37" s="144"/>
      <c r="Y37" s="144"/>
      <c r="Z37" s="144"/>
      <c r="AA37" s="144"/>
      <c r="AB37" s="1143">
        <v>2</v>
      </c>
      <c r="AC37" s="1144"/>
      <c r="AD37" s="1145"/>
      <c r="AE37" s="1146">
        <v>3</v>
      </c>
      <c r="AF37" s="1144"/>
      <c r="AG37" s="1145"/>
      <c r="AH37" s="1146">
        <v>0</v>
      </c>
      <c r="AI37" s="1144"/>
      <c r="AJ37" s="1147"/>
      <c r="AK37" s="331">
        <f>SUM(表51!AK37,表52!AK37,表53!AK37,表55!AK37,表56!AK38)</f>
        <v>3949057</v>
      </c>
      <c r="AL37" s="331"/>
      <c r="AM37" s="331"/>
      <c r="AN37" s="331"/>
      <c r="AO37" s="331"/>
      <c r="AP37" s="331"/>
      <c r="AQ37" s="331"/>
      <c r="AR37" s="331"/>
      <c r="AS37" s="331"/>
      <c r="AT37" s="331"/>
      <c r="AU37" s="331"/>
      <c r="AV37" s="331"/>
      <c r="AW37" s="331"/>
      <c r="AX37" s="331"/>
      <c r="AY37" s="331"/>
      <c r="AZ37" s="331">
        <f>SUM(表51!AZ37,表52!AZ37,表53!AZ37,表55!AZ37,表56!AZ38)</f>
        <v>0</v>
      </c>
      <c r="BA37" s="331"/>
      <c r="BB37" s="331"/>
      <c r="BC37" s="331"/>
      <c r="BD37" s="331"/>
      <c r="BE37" s="331"/>
      <c r="BF37" s="331"/>
      <c r="BG37" s="331"/>
      <c r="BH37" s="331"/>
      <c r="BI37" s="331"/>
      <c r="BJ37" s="331"/>
      <c r="BK37" s="331"/>
      <c r="BL37" s="331"/>
      <c r="BM37" s="331"/>
      <c r="BN37" s="331"/>
      <c r="BO37" s="331">
        <f>SUM(表51!BO37,表52!BO37,表53!BO37,表55!BO37,表56!BO38)</f>
        <v>0</v>
      </c>
      <c r="BP37" s="331"/>
      <c r="BQ37" s="331"/>
      <c r="BR37" s="331"/>
      <c r="BS37" s="331"/>
      <c r="BT37" s="331"/>
      <c r="BU37" s="331"/>
      <c r="BV37" s="331"/>
      <c r="BW37" s="331"/>
      <c r="BX37" s="331"/>
      <c r="BY37" s="331"/>
      <c r="BZ37" s="331"/>
      <c r="CA37" s="331"/>
      <c r="CB37" s="331"/>
      <c r="CC37" s="331"/>
      <c r="CD37" s="331">
        <f>SUM(AK37:CC37)</f>
        <v>3949057</v>
      </c>
      <c r="CE37" s="331"/>
      <c r="CF37" s="331"/>
      <c r="CG37" s="331"/>
      <c r="CH37" s="331"/>
      <c r="CI37" s="331"/>
      <c r="CJ37" s="331"/>
      <c r="CK37" s="331"/>
      <c r="CL37" s="331"/>
      <c r="CM37" s="331"/>
      <c r="CN37" s="331"/>
      <c r="CO37" s="331"/>
      <c r="CP37" s="331"/>
      <c r="CQ37" s="331"/>
      <c r="CR37" s="331"/>
      <c r="CS37" s="276"/>
      <c r="CT37" s="276"/>
      <c r="CU37" s="276"/>
      <c r="CV37" s="276"/>
      <c r="CW37" s="276"/>
      <c r="CX37" s="276"/>
      <c r="CY37" s="276"/>
      <c r="CZ37" s="276"/>
      <c r="DA37" s="276"/>
      <c r="DB37" s="276"/>
      <c r="DC37" s="276"/>
      <c r="DD37" s="276"/>
      <c r="DE37" s="276"/>
      <c r="DF37" s="276"/>
      <c r="DG37" s="677"/>
      <c r="DH37" s="1157"/>
      <c r="DI37" s="1157"/>
      <c r="DJ37" s="1157"/>
    </row>
    <row r="38" spans="1:135" ht="15" customHeight="1" thickBot="1">
      <c r="A38" s="447"/>
      <c r="B38" s="774"/>
      <c r="C38" s="774"/>
      <c r="D38" s="448"/>
      <c r="E38" s="448"/>
      <c r="F38" s="449"/>
      <c r="G38" s="143" t="s">
        <v>336</v>
      </c>
      <c r="H38" s="144"/>
      <c r="I38" s="144"/>
      <c r="J38" s="144"/>
      <c r="K38" s="144"/>
      <c r="L38" s="144"/>
      <c r="M38" s="144"/>
      <c r="N38" s="144"/>
      <c r="O38" s="144"/>
      <c r="P38" s="144"/>
      <c r="Q38" s="144"/>
      <c r="R38" s="144"/>
      <c r="S38" s="144"/>
      <c r="T38" s="144"/>
      <c r="U38" s="144"/>
      <c r="V38" s="144"/>
      <c r="W38" s="144"/>
      <c r="X38" s="144"/>
      <c r="Y38" s="144"/>
      <c r="Z38" s="144"/>
      <c r="AA38" s="488"/>
      <c r="AB38" s="1148">
        <v>2</v>
      </c>
      <c r="AC38" s="1149"/>
      <c r="AD38" s="1150"/>
      <c r="AE38" s="1151">
        <v>4</v>
      </c>
      <c r="AF38" s="1149"/>
      <c r="AG38" s="1150"/>
      <c r="AH38" s="1151">
        <v>0</v>
      </c>
      <c r="AI38" s="1149"/>
      <c r="AJ38" s="1152"/>
      <c r="AK38" s="519">
        <f>SUM(AK32:AY37)</f>
        <v>560762855</v>
      </c>
      <c r="AL38" s="520"/>
      <c r="AM38" s="520"/>
      <c r="AN38" s="520"/>
      <c r="AO38" s="520"/>
      <c r="AP38" s="520"/>
      <c r="AQ38" s="520"/>
      <c r="AR38" s="520"/>
      <c r="AS38" s="520"/>
      <c r="AT38" s="520"/>
      <c r="AU38" s="520"/>
      <c r="AV38" s="520"/>
      <c r="AW38" s="520"/>
      <c r="AX38" s="520"/>
      <c r="AY38" s="556"/>
      <c r="AZ38" s="519">
        <f>SUM(AZ32:BN37)</f>
        <v>3097</v>
      </c>
      <c r="BA38" s="520"/>
      <c r="BB38" s="520"/>
      <c r="BC38" s="520"/>
      <c r="BD38" s="520"/>
      <c r="BE38" s="520"/>
      <c r="BF38" s="520"/>
      <c r="BG38" s="520"/>
      <c r="BH38" s="520"/>
      <c r="BI38" s="520"/>
      <c r="BJ38" s="520"/>
      <c r="BK38" s="520"/>
      <c r="BL38" s="520"/>
      <c r="BM38" s="520"/>
      <c r="BN38" s="556"/>
      <c r="BO38" s="519">
        <f>SUM(BO32:CC37)</f>
        <v>2644</v>
      </c>
      <c r="BP38" s="520"/>
      <c r="BQ38" s="520"/>
      <c r="BR38" s="520"/>
      <c r="BS38" s="520"/>
      <c r="BT38" s="520"/>
      <c r="BU38" s="520"/>
      <c r="BV38" s="520"/>
      <c r="BW38" s="520"/>
      <c r="BX38" s="520"/>
      <c r="BY38" s="520"/>
      <c r="BZ38" s="520"/>
      <c r="CA38" s="520"/>
      <c r="CB38" s="520"/>
      <c r="CC38" s="556"/>
      <c r="CD38" s="519">
        <f>SUM(CD32:CR37)</f>
        <v>560768596</v>
      </c>
      <c r="CE38" s="520"/>
      <c r="CF38" s="520"/>
      <c r="CG38" s="520"/>
      <c r="CH38" s="520"/>
      <c r="CI38" s="520"/>
      <c r="CJ38" s="520"/>
      <c r="CK38" s="520"/>
      <c r="CL38" s="520"/>
      <c r="CM38" s="520"/>
      <c r="CN38" s="520"/>
      <c r="CO38" s="520"/>
      <c r="CP38" s="520"/>
      <c r="CQ38" s="520"/>
      <c r="CR38" s="556"/>
      <c r="CS38" s="691"/>
      <c r="CT38" s="845"/>
      <c r="CU38" s="845"/>
      <c r="CV38" s="845"/>
      <c r="CW38" s="845"/>
      <c r="CX38" s="845"/>
      <c r="CY38" s="845"/>
      <c r="CZ38" s="845"/>
      <c r="DA38" s="845"/>
      <c r="DB38" s="845"/>
      <c r="DC38" s="845"/>
      <c r="DD38" s="845"/>
      <c r="DE38" s="845"/>
      <c r="DF38" s="845"/>
      <c r="DG38" s="846"/>
      <c r="DH38" s="1157"/>
      <c r="DI38" s="1157"/>
      <c r="DJ38" s="1157"/>
    </row>
    <row r="39" spans="1:135" ht="15" customHeight="1">
      <c r="A39" s="567"/>
      <c r="B39" s="788"/>
      <c r="C39" s="788"/>
      <c r="D39" s="567"/>
      <c r="E39" s="567"/>
      <c r="F39" s="567"/>
      <c r="G39" s="205"/>
      <c r="H39" s="569"/>
      <c r="I39" s="569"/>
      <c r="J39" s="569"/>
      <c r="K39" s="569"/>
      <c r="L39" s="569"/>
      <c r="M39" s="569"/>
      <c r="N39" s="569"/>
      <c r="O39" s="569"/>
      <c r="P39" s="569"/>
      <c r="Q39" s="569"/>
      <c r="R39" s="569"/>
      <c r="S39" s="569"/>
      <c r="T39" s="569"/>
      <c r="U39" s="569"/>
      <c r="V39" s="569"/>
      <c r="W39" s="569"/>
      <c r="X39" s="569"/>
      <c r="Y39" s="569"/>
      <c r="Z39" s="569"/>
      <c r="AA39" s="569"/>
      <c r="AB39" s="1158"/>
      <c r="AC39" s="1158"/>
      <c r="AD39" s="1158"/>
      <c r="AE39" s="1158"/>
      <c r="AF39" s="1154"/>
      <c r="AG39" s="1154"/>
      <c r="AH39" s="1154"/>
      <c r="AI39" s="1154"/>
      <c r="AJ39" s="1154"/>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1157"/>
      <c r="DI39" s="1157"/>
      <c r="DJ39" s="1157"/>
    </row>
    <row r="40" spans="1:135" ht="12.75" customHeight="1">
      <c r="A40" s="1130"/>
      <c r="B40" s="1130"/>
      <c r="C40" s="1130"/>
      <c r="D40" s="1130"/>
      <c r="E40" s="1130"/>
      <c r="F40" s="1130"/>
      <c r="G40" s="1131"/>
      <c r="H40" s="1132" t="s">
        <v>55</v>
      </c>
      <c r="I40" s="1159"/>
      <c r="J40" s="1159"/>
      <c r="K40" s="1159"/>
      <c r="L40" s="1159"/>
      <c r="M40" s="1159"/>
      <c r="N40" s="1159"/>
      <c r="O40" s="1159"/>
      <c r="P40" s="1159"/>
      <c r="Q40" s="1159"/>
      <c r="R40" s="1159"/>
      <c r="S40" s="1159"/>
      <c r="T40" s="1159"/>
      <c r="U40" s="1159"/>
      <c r="V40" s="1159"/>
      <c r="W40" s="1159"/>
      <c r="X40" s="1159"/>
      <c r="Y40" s="1160"/>
      <c r="Z40" s="1132" t="s">
        <v>460</v>
      </c>
      <c r="AA40" s="1159"/>
      <c r="AB40" s="1159"/>
      <c r="AC40" s="1159"/>
      <c r="AD40" s="1159"/>
      <c r="AE40" s="1160"/>
      <c r="AF40" s="462" t="str">
        <f>"第58表　課税標準額段階別"&amp; 表00!CY5&amp;表00!DC5 &amp; "年度分所得割額等に関する調
　　　　　　　　　　　　　　　　　　　【合 計】（つづき）
第12表関係　(1)総所得金額等に関する調"</f>
        <v>第58表　課税標準額段階別令和5年度分所得割額等に関する調
　　　　　　　　　　　　　　　　　　　【合 計】（つづき）
第12表関係　(1)総所得金額等に関する調</v>
      </c>
      <c r="AG40" s="462"/>
      <c r="AH40" s="462"/>
      <c r="AI40" s="462"/>
      <c r="AJ40" s="462"/>
      <c r="AK40" s="462"/>
      <c r="AL40" s="462"/>
      <c r="AM40" s="462"/>
      <c r="AN40" s="462"/>
      <c r="AO40" s="462"/>
      <c r="AP40" s="462"/>
      <c r="AQ40" s="462"/>
      <c r="AR40" s="462"/>
      <c r="AS40" s="462"/>
      <c r="AT40" s="462"/>
      <c r="AU40" s="462"/>
      <c r="AV40" s="462"/>
      <c r="AW40" s="462"/>
      <c r="AX40" s="462"/>
      <c r="AY40" s="462"/>
      <c r="AZ40" s="462"/>
      <c r="BA40" s="462"/>
      <c r="BB40" s="462"/>
      <c r="BC40" s="462"/>
      <c r="BD40" s="462"/>
      <c r="BE40" s="462"/>
      <c r="BF40" s="462"/>
      <c r="BG40" s="462"/>
      <c r="BH40" s="462"/>
      <c r="BI40" s="462"/>
      <c r="BJ40" s="462"/>
      <c r="BK40" s="462"/>
      <c r="BL40" s="462"/>
      <c r="BM40" s="462"/>
      <c r="BN40" s="462"/>
      <c r="BO40" s="462"/>
      <c r="BP40" s="462"/>
      <c r="BQ40" s="462"/>
      <c r="BR40" s="462"/>
      <c r="BS40" s="462"/>
      <c r="BT40" s="462"/>
      <c r="BU40" s="462"/>
      <c r="BV40" s="462"/>
      <c r="BW40" s="462"/>
      <c r="BX40" s="462"/>
      <c r="BY40" s="462"/>
      <c r="BZ40" s="462"/>
      <c r="CA40" s="462"/>
      <c r="CB40" s="462"/>
      <c r="CC40" s="462"/>
      <c r="CD40" s="462"/>
      <c r="CE40" s="462"/>
      <c r="CF40" s="462"/>
      <c r="CG40" s="462"/>
      <c r="CH40" s="462"/>
      <c r="CI40" s="462"/>
      <c r="CJ40" s="462"/>
      <c r="CK40" s="462"/>
      <c r="CL40" s="462"/>
      <c r="CM40" s="462"/>
      <c r="CN40" s="462"/>
      <c r="CO40" s="462"/>
      <c r="CP40" s="462"/>
      <c r="CQ40" s="462"/>
      <c r="CR40" s="462"/>
      <c r="CS40" s="462"/>
      <c r="CT40" s="462"/>
      <c r="CU40" s="462"/>
      <c r="CV40" s="462"/>
      <c r="CW40" s="462"/>
      <c r="CX40" s="462"/>
      <c r="CY40" s="1161" t="s">
        <v>535</v>
      </c>
      <c r="CZ40" s="1161"/>
      <c r="DA40" s="1161"/>
      <c r="DB40" s="1161"/>
      <c r="DC40" s="1161"/>
      <c r="DD40" s="1161"/>
      <c r="DE40" s="1161"/>
      <c r="DF40" s="1161"/>
      <c r="DG40" s="1161"/>
      <c r="DH40" s="1161"/>
      <c r="DI40" s="1161"/>
      <c r="DJ40" s="1161"/>
      <c r="DK40" s="121" t="str">
        <f>IF(DK1="","",DK1)</f>
        <v>三重県</v>
      </c>
      <c r="DL40" s="121"/>
      <c r="DM40" s="121"/>
      <c r="DN40" s="121"/>
      <c r="DO40" s="121"/>
      <c r="DP40" s="121"/>
      <c r="DQ40" s="121"/>
      <c r="DR40" s="121"/>
      <c r="DS40" s="121"/>
      <c r="DT40" s="121"/>
      <c r="DU40" s="121"/>
      <c r="DV40" s="121"/>
      <c r="DW40" s="121"/>
      <c r="DX40" s="121"/>
      <c r="DY40" s="121"/>
      <c r="DZ40" s="121"/>
      <c r="EA40" s="121"/>
      <c r="EB40" s="121"/>
      <c r="EC40" s="121"/>
      <c r="ED40" s="121"/>
      <c r="EE40" s="121"/>
    </row>
    <row r="41" spans="1:135" ht="12.75" customHeight="1" thickBot="1">
      <c r="A41" s="1130"/>
      <c r="B41" s="1130"/>
      <c r="C41" s="1130"/>
      <c r="D41" s="1130"/>
      <c r="E41" s="1130"/>
      <c r="F41" s="1130"/>
      <c r="G41" s="1131"/>
      <c r="H41" s="1162"/>
      <c r="I41" s="1163"/>
      <c r="J41" s="1163"/>
      <c r="K41" s="1163"/>
      <c r="L41" s="1163"/>
      <c r="M41" s="1163"/>
      <c r="N41" s="1163"/>
      <c r="O41" s="1163"/>
      <c r="P41" s="1163"/>
      <c r="Q41" s="1163"/>
      <c r="R41" s="1163"/>
      <c r="S41" s="1163"/>
      <c r="T41" s="1163"/>
      <c r="U41" s="1163"/>
      <c r="V41" s="1163"/>
      <c r="W41" s="1163"/>
      <c r="X41" s="1163"/>
      <c r="Y41" s="1164"/>
      <c r="Z41" s="1162"/>
      <c r="AA41" s="1163"/>
      <c r="AB41" s="1163"/>
      <c r="AC41" s="1163"/>
      <c r="AD41" s="1163"/>
      <c r="AE41" s="1164"/>
      <c r="AF41" s="462"/>
      <c r="AG41" s="462"/>
      <c r="AH41" s="462"/>
      <c r="AI41" s="462"/>
      <c r="AJ41" s="462"/>
      <c r="AK41" s="462"/>
      <c r="AL41" s="462"/>
      <c r="AM41" s="462"/>
      <c r="AN41" s="462"/>
      <c r="AO41" s="462"/>
      <c r="AP41" s="462"/>
      <c r="AQ41" s="462"/>
      <c r="AR41" s="462"/>
      <c r="AS41" s="462"/>
      <c r="AT41" s="462"/>
      <c r="AU41" s="462"/>
      <c r="AV41" s="462"/>
      <c r="AW41" s="462"/>
      <c r="AX41" s="462"/>
      <c r="AY41" s="462"/>
      <c r="AZ41" s="462"/>
      <c r="BA41" s="462"/>
      <c r="BB41" s="462"/>
      <c r="BC41" s="462"/>
      <c r="BD41" s="462"/>
      <c r="BE41" s="462"/>
      <c r="BF41" s="462"/>
      <c r="BG41" s="462"/>
      <c r="BH41" s="462"/>
      <c r="BI41" s="462"/>
      <c r="BJ41" s="462"/>
      <c r="BK41" s="462"/>
      <c r="BL41" s="462"/>
      <c r="BM41" s="462"/>
      <c r="BN41" s="462"/>
      <c r="BO41" s="462"/>
      <c r="BP41" s="462"/>
      <c r="BQ41" s="462"/>
      <c r="BR41" s="462"/>
      <c r="BS41" s="462"/>
      <c r="BT41" s="462"/>
      <c r="BU41" s="462"/>
      <c r="BV41" s="462"/>
      <c r="BW41" s="462"/>
      <c r="BX41" s="462"/>
      <c r="BY41" s="462"/>
      <c r="BZ41" s="462"/>
      <c r="CA41" s="462"/>
      <c r="CB41" s="462"/>
      <c r="CC41" s="462"/>
      <c r="CD41" s="462"/>
      <c r="CE41" s="462"/>
      <c r="CF41" s="462"/>
      <c r="CG41" s="462"/>
      <c r="CH41" s="462"/>
      <c r="CI41" s="462"/>
      <c r="CJ41" s="462"/>
      <c r="CK41" s="462"/>
      <c r="CL41" s="462"/>
      <c r="CM41" s="462"/>
      <c r="CN41" s="462"/>
      <c r="CO41" s="462"/>
      <c r="CP41" s="462"/>
      <c r="CQ41" s="462"/>
      <c r="CR41" s="462"/>
      <c r="CS41" s="462"/>
      <c r="CT41" s="462"/>
      <c r="CU41" s="462"/>
      <c r="CV41" s="462"/>
      <c r="CW41" s="462"/>
      <c r="CX41" s="462"/>
      <c r="CY41" s="1133"/>
      <c r="CZ41" s="1133"/>
      <c r="DA41" s="1133"/>
      <c r="DB41" s="1133"/>
      <c r="DC41" s="1133"/>
      <c r="DD41" s="1133"/>
      <c r="DE41" s="1133"/>
      <c r="DF41" s="1133"/>
      <c r="DG41" s="1133"/>
      <c r="DH41" s="1133"/>
      <c r="DI41" s="1133"/>
      <c r="DJ41" s="1133"/>
      <c r="DK41" s="126"/>
      <c r="DL41" s="126"/>
      <c r="DM41" s="126"/>
      <c r="DN41" s="126"/>
      <c r="DO41" s="126"/>
      <c r="DP41" s="126"/>
      <c r="DQ41" s="126"/>
      <c r="DR41" s="126"/>
      <c r="DS41" s="126"/>
      <c r="DT41" s="126"/>
      <c r="DU41" s="126"/>
      <c r="DV41" s="126"/>
      <c r="DW41" s="126"/>
      <c r="DX41" s="126"/>
      <c r="DY41" s="126"/>
      <c r="DZ41" s="126"/>
      <c r="EA41" s="126"/>
      <c r="EB41" s="126"/>
      <c r="EC41" s="126"/>
      <c r="ED41" s="126"/>
      <c r="EE41" s="126"/>
    </row>
    <row r="42" spans="1:135" ht="25.5" customHeight="1" thickBot="1">
      <c r="A42" s="1165"/>
      <c r="B42" s="1165"/>
      <c r="C42" s="1165"/>
      <c r="D42" s="1165"/>
      <c r="E42" s="1165"/>
      <c r="F42" s="1165"/>
      <c r="G42" s="1166"/>
      <c r="H42" s="1137">
        <f>IF(H3="","",H3)</f>
        <v>2</v>
      </c>
      <c r="I42" s="1167"/>
      <c r="J42" s="1168"/>
      <c r="K42" s="1137">
        <f>IF(K3="","",K3)</f>
        <v>4</v>
      </c>
      <c r="L42" s="1167"/>
      <c r="M42" s="1168"/>
      <c r="N42" s="1137">
        <f>IF(N3="","",N3)</f>
        <v>2</v>
      </c>
      <c r="O42" s="1167"/>
      <c r="P42" s="1168"/>
      <c r="Q42" s="1137">
        <f>IF(Q3="","",Q3)</f>
        <v>0</v>
      </c>
      <c r="R42" s="1167"/>
      <c r="S42" s="1168"/>
      <c r="T42" s="1137">
        <f>IF(T3="","",T3)</f>
        <v>2</v>
      </c>
      <c r="U42" s="1167"/>
      <c r="V42" s="1168"/>
      <c r="W42" s="1137">
        <f>IF(W3="","",W3)</f>
        <v>1</v>
      </c>
      <c r="X42" s="1167"/>
      <c r="Y42" s="1168"/>
      <c r="Z42" s="1136">
        <v>5</v>
      </c>
      <c r="AA42" s="134"/>
      <c r="AB42" s="135"/>
      <c r="AC42" s="1137">
        <v>8</v>
      </c>
      <c r="AD42" s="137"/>
      <c r="AE42" s="138"/>
      <c r="AF42" s="462"/>
      <c r="AG42" s="462"/>
      <c r="AH42" s="462"/>
      <c r="AI42" s="462"/>
      <c r="AJ42" s="462"/>
      <c r="AK42" s="462"/>
      <c r="AL42" s="462"/>
      <c r="AM42" s="462"/>
      <c r="AN42" s="462"/>
      <c r="AO42" s="462"/>
      <c r="AP42" s="462"/>
      <c r="AQ42" s="462"/>
      <c r="AR42" s="462"/>
      <c r="AS42" s="462"/>
      <c r="AT42" s="462"/>
      <c r="AU42" s="462"/>
      <c r="AV42" s="462"/>
      <c r="AW42" s="462"/>
      <c r="AX42" s="462"/>
      <c r="AY42" s="462"/>
      <c r="AZ42" s="462"/>
      <c r="BA42" s="462"/>
      <c r="BB42" s="462"/>
      <c r="BC42" s="462"/>
      <c r="BD42" s="462"/>
      <c r="BE42" s="462"/>
      <c r="BF42" s="462"/>
      <c r="BG42" s="462"/>
      <c r="BH42" s="462"/>
      <c r="BI42" s="462"/>
      <c r="BJ42" s="462"/>
      <c r="BK42" s="462"/>
      <c r="BL42" s="462"/>
      <c r="BM42" s="462"/>
      <c r="BN42" s="462"/>
      <c r="BO42" s="462"/>
      <c r="BP42" s="462"/>
      <c r="BQ42" s="462"/>
      <c r="BR42" s="462"/>
      <c r="BS42" s="462"/>
      <c r="BT42" s="462"/>
      <c r="BU42" s="462"/>
      <c r="BV42" s="462"/>
      <c r="BW42" s="462"/>
      <c r="BX42" s="462"/>
      <c r="BY42" s="462"/>
      <c r="BZ42" s="462"/>
      <c r="CA42" s="462"/>
      <c r="CB42" s="462"/>
      <c r="CC42" s="462"/>
      <c r="CD42" s="462"/>
      <c r="CE42" s="462"/>
      <c r="CF42" s="462"/>
      <c r="CG42" s="462"/>
      <c r="CH42" s="462"/>
      <c r="CI42" s="462"/>
      <c r="CJ42" s="462"/>
      <c r="CK42" s="462"/>
      <c r="CL42" s="462"/>
      <c r="CM42" s="462"/>
      <c r="CN42" s="462"/>
      <c r="CO42" s="462"/>
      <c r="CP42" s="462"/>
      <c r="CQ42" s="462"/>
      <c r="CR42" s="462"/>
      <c r="CS42" s="462"/>
      <c r="CT42" s="462"/>
      <c r="CU42" s="462"/>
      <c r="CV42" s="462"/>
      <c r="CW42" s="462"/>
      <c r="CX42" s="462"/>
      <c r="CY42" s="1134" t="s">
        <v>458</v>
      </c>
      <c r="CZ42" s="1134"/>
      <c r="DA42" s="1134"/>
      <c r="DB42" s="1134"/>
      <c r="DC42" s="1134"/>
      <c r="DD42" s="1134"/>
      <c r="DE42" s="1134"/>
      <c r="DF42" s="1134"/>
      <c r="DG42" s="1134"/>
      <c r="DH42" s="1134"/>
      <c r="DI42" s="1134"/>
      <c r="DJ42" s="1134"/>
      <c r="DK42" s="139" t="str">
        <f>IF(DK3="","",DK3)</f>
        <v>四日市市</v>
      </c>
      <c r="DL42" s="139"/>
      <c r="DM42" s="139"/>
      <c r="DN42" s="139"/>
      <c r="DO42" s="139"/>
      <c r="DP42" s="139"/>
      <c r="DQ42" s="139"/>
      <c r="DR42" s="139"/>
      <c r="DS42" s="139"/>
      <c r="DT42" s="139"/>
      <c r="DU42" s="139"/>
      <c r="DV42" s="139"/>
      <c r="DW42" s="139"/>
      <c r="DX42" s="139"/>
      <c r="DY42" s="139"/>
      <c r="DZ42" s="139"/>
      <c r="EA42" s="139"/>
      <c r="EB42" s="139"/>
      <c r="EC42" s="139"/>
      <c r="ED42" s="139"/>
      <c r="EE42" s="139"/>
    </row>
    <row r="43" spans="1:135" ht="13.5" customHeight="1"/>
    <row r="44" spans="1:135" ht="13.5" customHeight="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row>
    <row r="45" spans="1:135" ht="13.5" customHeight="1">
      <c r="AK45" s="142" t="s">
        <v>154</v>
      </c>
      <c r="AL45" s="142"/>
      <c r="AM45" s="142"/>
      <c r="AN45" s="142"/>
      <c r="AO45" s="142"/>
      <c r="AP45" s="142"/>
      <c r="AQ45" s="142"/>
      <c r="AR45" s="142"/>
      <c r="AS45" s="142" t="s">
        <v>155</v>
      </c>
      <c r="AT45" s="142"/>
      <c r="AU45" s="142"/>
      <c r="AV45" s="142"/>
      <c r="AW45" s="142"/>
      <c r="AX45" s="142"/>
      <c r="AY45" s="142"/>
      <c r="AZ45" s="142"/>
      <c r="BA45" s="142" t="s">
        <v>161</v>
      </c>
      <c r="BB45" s="142"/>
      <c r="BC45" s="142"/>
      <c r="BD45" s="142"/>
      <c r="BE45" s="142"/>
      <c r="BF45" s="142"/>
      <c r="BG45" s="142"/>
      <c r="BH45" s="142"/>
      <c r="BI45" s="142" t="s">
        <v>162</v>
      </c>
      <c r="BJ45" s="142"/>
      <c r="BK45" s="142"/>
      <c r="BL45" s="142"/>
      <c r="BM45" s="142"/>
      <c r="BN45" s="142"/>
      <c r="BO45" s="142"/>
      <c r="BP45" s="142"/>
      <c r="BQ45" s="142"/>
      <c r="BR45" s="142"/>
    </row>
    <row r="46" spans="1:135" ht="15" customHeight="1">
      <c r="A46" s="468" t="s">
        <v>711</v>
      </c>
      <c r="B46" s="469"/>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70"/>
      <c r="AB46" s="92" t="s">
        <v>156</v>
      </c>
      <c r="AC46" s="93"/>
      <c r="AD46" s="93"/>
      <c r="AE46" s="93"/>
      <c r="AF46" s="93"/>
      <c r="AG46" s="93"/>
      <c r="AH46" s="93"/>
      <c r="AI46" s="93"/>
      <c r="AJ46" s="94"/>
      <c r="AK46" s="143" t="s">
        <v>620</v>
      </c>
      <c r="AL46" s="809"/>
      <c r="AM46" s="809"/>
      <c r="AN46" s="809"/>
      <c r="AO46" s="809"/>
      <c r="AP46" s="809"/>
      <c r="AQ46" s="809"/>
      <c r="AR46" s="809"/>
      <c r="AS46" s="809"/>
      <c r="AT46" s="809"/>
      <c r="AU46" s="809"/>
      <c r="AV46" s="809"/>
      <c r="AW46" s="809"/>
      <c r="AX46" s="809"/>
      <c r="AY46" s="809"/>
      <c r="AZ46" s="809"/>
      <c r="BA46" s="809"/>
      <c r="BB46" s="809"/>
      <c r="BC46" s="809"/>
      <c r="BD46" s="809"/>
      <c r="BE46" s="809"/>
      <c r="BF46" s="809"/>
      <c r="BG46" s="809"/>
      <c r="BH46" s="809"/>
      <c r="BI46" s="809"/>
      <c r="BJ46" s="809"/>
      <c r="BK46" s="809"/>
      <c r="BL46" s="809"/>
      <c r="BM46" s="809"/>
      <c r="BN46" s="809"/>
      <c r="BO46" s="809"/>
      <c r="BP46" s="809"/>
      <c r="BQ46" s="809"/>
      <c r="BR46" s="810"/>
    </row>
    <row r="47" spans="1:135" ht="10.5" customHeight="1">
      <c r="A47" s="471"/>
      <c r="B47" s="472"/>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3"/>
      <c r="AB47" s="146"/>
      <c r="AC47" s="147"/>
      <c r="AD47" s="147"/>
      <c r="AE47" s="147"/>
      <c r="AF47" s="147"/>
      <c r="AG47" s="147"/>
      <c r="AH47" s="147"/>
      <c r="AI47" s="147"/>
      <c r="AJ47" s="148"/>
      <c r="AK47" s="164" t="s">
        <v>621</v>
      </c>
      <c r="AL47" s="165"/>
      <c r="AM47" s="165"/>
      <c r="AN47" s="165"/>
      <c r="AO47" s="165"/>
      <c r="AP47" s="165"/>
      <c r="AQ47" s="165"/>
      <c r="AR47" s="166"/>
      <c r="AS47" s="164" t="s">
        <v>622</v>
      </c>
      <c r="AT47" s="165"/>
      <c r="AU47" s="165"/>
      <c r="AV47" s="165"/>
      <c r="AW47" s="165"/>
      <c r="AX47" s="165"/>
      <c r="AY47" s="165"/>
      <c r="AZ47" s="166"/>
      <c r="BA47" s="152" t="s">
        <v>754</v>
      </c>
      <c r="BB47" s="153"/>
      <c r="BC47" s="153"/>
      <c r="BD47" s="153"/>
      <c r="BE47" s="153"/>
      <c r="BF47" s="153"/>
      <c r="BG47" s="153"/>
      <c r="BH47" s="154"/>
      <c r="BI47" s="92" t="s">
        <v>618</v>
      </c>
      <c r="BJ47" s="93"/>
      <c r="BK47" s="93"/>
      <c r="BL47" s="93"/>
      <c r="BM47" s="93"/>
      <c r="BN47" s="93"/>
      <c r="BO47" s="93"/>
      <c r="BP47" s="93"/>
      <c r="BQ47" s="93"/>
      <c r="BR47" s="94"/>
    </row>
    <row r="48" spans="1:135" ht="15" customHeight="1">
      <c r="A48" s="471"/>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3"/>
      <c r="AB48" s="146"/>
      <c r="AC48" s="147"/>
      <c r="AD48" s="147"/>
      <c r="AE48" s="147"/>
      <c r="AF48" s="147"/>
      <c r="AG48" s="147"/>
      <c r="AH48" s="147"/>
      <c r="AI48" s="147"/>
      <c r="AJ48" s="148"/>
      <c r="AK48" s="857"/>
      <c r="AL48" s="858"/>
      <c r="AM48" s="858"/>
      <c r="AN48" s="858"/>
      <c r="AO48" s="858"/>
      <c r="AP48" s="858"/>
      <c r="AQ48" s="858"/>
      <c r="AR48" s="859"/>
      <c r="AS48" s="857"/>
      <c r="AT48" s="858"/>
      <c r="AU48" s="858"/>
      <c r="AV48" s="858"/>
      <c r="AW48" s="858"/>
      <c r="AX48" s="858"/>
      <c r="AY48" s="858"/>
      <c r="AZ48" s="859"/>
      <c r="BA48" s="161"/>
      <c r="BB48" s="162"/>
      <c r="BC48" s="162"/>
      <c r="BD48" s="162"/>
      <c r="BE48" s="162"/>
      <c r="BF48" s="162"/>
      <c r="BG48" s="162"/>
      <c r="BH48" s="163"/>
      <c r="BI48" s="146"/>
      <c r="BJ48" s="147"/>
      <c r="BK48" s="147"/>
      <c r="BL48" s="147"/>
      <c r="BM48" s="147"/>
      <c r="BN48" s="147"/>
      <c r="BO48" s="147"/>
      <c r="BP48" s="147"/>
      <c r="BQ48" s="147"/>
      <c r="BR48" s="148"/>
    </row>
    <row r="49" spans="1:70" ht="15" customHeight="1">
      <c r="A49" s="471"/>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3"/>
      <c r="AB49" s="146"/>
      <c r="AC49" s="147"/>
      <c r="AD49" s="147"/>
      <c r="AE49" s="147"/>
      <c r="AF49" s="147"/>
      <c r="AG49" s="147"/>
      <c r="AH49" s="147"/>
      <c r="AI49" s="147"/>
      <c r="AJ49" s="148"/>
      <c r="AK49" s="857"/>
      <c r="AL49" s="858"/>
      <c r="AM49" s="858"/>
      <c r="AN49" s="858"/>
      <c r="AO49" s="858"/>
      <c r="AP49" s="858"/>
      <c r="AQ49" s="858"/>
      <c r="AR49" s="859"/>
      <c r="AS49" s="857"/>
      <c r="AT49" s="858"/>
      <c r="AU49" s="858"/>
      <c r="AV49" s="858"/>
      <c r="AW49" s="858"/>
      <c r="AX49" s="858"/>
      <c r="AY49" s="858"/>
      <c r="AZ49" s="859"/>
      <c r="BA49" s="161"/>
      <c r="BB49" s="162"/>
      <c r="BC49" s="162"/>
      <c r="BD49" s="162"/>
      <c r="BE49" s="162"/>
      <c r="BF49" s="162"/>
      <c r="BG49" s="162"/>
      <c r="BH49" s="163"/>
      <c r="BI49" s="146"/>
      <c r="BJ49" s="147"/>
      <c r="BK49" s="147"/>
      <c r="BL49" s="147"/>
      <c r="BM49" s="147"/>
      <c r="BN49" s="147"/>
      <c r="BO49" s="147"/>
      <c r="BP49" s="147"/>
      <c r="BQ49" s="147"/>
      <c r="BR49" s="148"/>
    </row>
    <row r="50" spans="1:70" ht="15" customHeight="1">
      <c r="A50" s="471"/>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3"/>
      <c r="AB50" s="146"/>
      <c r="AC50" s="147"/>
      <c r="AD50" s="147"/>
      <c r="AE50" s="147"/>
      <c r="AF50" s="147"/>
      <c r="AG50" s="147"/>
      <c r="AH50" s="147"/>
      <c r="AI50" s="147"/>
      <c r="AJ50" s="148"/>
      <c r="AK50" s="857"/>
      <c r="AL50" s="858"/>
      <c r="AM50" s="858"/>
      <c r="AN50" s="858"/>
      <c r="AO50" s="858"/>
      <c r="AP50" s="858"/>
      <c r="AQ50" s="858"/>
      <c r="AR50" s="859"/>
      <c r="AS50" s="857"/>
      <c r="AT50" s="858"/>
      <c r="AU50" s="858"/>
      <c r="AV50" s="858"/>
      <c r="AW50" s="858"/>
      <c r="AX50" s="858"/>
      <c r="AY50" s="858"/>
      <c r="AZ50" s="859"/>
      <c r="BA50" s="161"/>
      <c r="BB50" s="162"/>
      <c r="BC50" s="162"/>
      <c r="BD50" s="162"/>
      <c r="BE50" s="162"/>
      <c r="BF50" s="162"/>
      <c r="BG50" s="162"/>
      <c r="BH50" s="163"/>
      <c r="BI50" s="146"/>
      <c r="BJ50" s="147"/>
      <c r="BK50" s="147"/>
      <c r="BL50" s="147"/>
      <c r="BM50" s="147"/>
      <c r="BN50" s="147"/>
      <c r="BO50" s="147"/>
      <c r="BP50" s="147"/>
      <c r="BQ50" s="147"/>
      <c r="BR50" s="148"/>
    </row>
    <row r="51" spans="1:70" ht="15" customHeight="1" thickBot="1">
      <c r="A51" s="477"/>
      <c r="B51" s="478"/>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9"/>
      <c r="AB51" s="352"/>
      <c r="AC51" s="353"/>
      <c r="AD51" s="353"/>
      <c r="AE51" s="353"/>
      <c r="AF51" s="353"/>
      <c r="AG51" s="353"/>
      <c r="AH51" s="353"/>
      <c r="AI51" s="353"/>
      <c r="AJ51" s="354"/>
      <c r="AK51" s="483" t="s">
        <v>396</v>
      </c>
      <c r="AL51" s="484"/>
      <c r="AM51" s="484"/>
      <c r="AN51" s="484"/>
      <c r="AO51" s="484"/>
      <c r="AP51" s="484"/>
      <c r="AQ51" s="484"/>
      <c r="AR51" s="484"/>
      <c r="AS51" s="483" t="s">
        <v>396</v>
      </c>
      <c r="AT51" s="484"/>
      <c r="AU51" s="484"/>
      <c r="AV51" s="484"/>
      <c r="AW51" s="484"/>
      <c r="AX51" s="484"/>
      <c r="AY51" s="484"/>
      <c r="AZ51" s="484"/>
      <c r="BA51" s="483" t="s">
        <v>396</v>
      </c>
      <c r="BB51" s="484"/>
      <c r="BC51" s="484"/>
      <c r="BD51" s="484"/>
      <c r="BE51" s="484"/>
      <c r="BF51" s="484"/>
      <c r="BG51" s="484"/>
      <c r="BH51" s="484"/>
      <c r="BI51" s="483" t="s">
        <v>396</v>
      </c>
      <c r="BJ51" s="484"/>
      <c r="BK51" s="484"/>
      <c r="BL51" s="484"/>
      <c r="BM51" s="484"/>
      <c r="BN51" s="484"/>
      <c r="BO51" s="484"/>
      <c r="BP51" s="484"/>
      <c r="BQ51" s="484"/>
      <c r="BR51" s="485"/>
    </row>
    <row r="52" spans="1:70" ht="21.75" customHeight="1">
      <c r="A52" s="442" t="s">
        <v>1</v>
      </c>
      <c r="B52" s="486"/>
      <c r="C52" s="486"/>
      <c r="D52" s="486"/>
      <c r="E52" s="486"/>
      <c r="F52" s="487"/>
      <c r="G52" s="144" t="s">
        <v>2</v>
      </c>
      <c r="H52" s="144"/>
      <c r="I52" s="144"/>
      <c r="J52" s="144"/>
      <c r="K52" s="144"/>
      <c r="L52" s="144"/>
      <c r="M52" s="144"/>
      <c r="N52" s="144"/>
      <c r="O52" s="144"/>
      <c r="P52" s="144"/>
      <c r="Q52" s="144"/>
      <c r="R52" s="144"/>
      <c r="S52" s="144"/>
      <c r="T52" s="144"/>
      <c r="U52" s="144"/>
      <c r="V52" s="144"/>
      <c r="W52" s="144"/>
      <c r="X52" s="144"/>
      <c r="Y52" s="144"/>
      <c r="Z52" s="144"/>
      <c r="AA52" s="144"/>
      <c r="AB52" s="1138">
        <v>0</v>
      </c>
      <c r="AC52" s="1139"/>
      <c r="AD52" s="1140"/>
      <c r="AE52" s="1141">
        <v>1</v>
      </c>
      <c r="AF52" s="1139"/>
      <c r="AG52" s="1140"/>
      <c r="AH52" s="1141">
        <v>1</v>
      </c>
      <c r="AI52" s="1139"/>
      <c r="AJ52" s="1142"/>
      <c r="AK52" s="537">
        <f>表56!AK53</f>
        <v>2215843</v>
      </c>
      <c r="AL52" s="880"/>
      <c r="AM52" s="880"/>
      <c r="AN52" s="880"/>
      <c r="AO52" s="880"/>
      <c r="AP52" s="880"/>
      <c r="AQ52" s="880"/>
      <c r="AR52" s="885"/>
      <c r="AS52" s="537">
        <f>表56!AS53</f>
        <v>155991</v>
      </c>
      <c r="AT52" s="880"/>
      <c r="AU52" s="880"/>
      <c r="AV52" s="880"/>
      <c r="AW52" s="880"/>
      <c r="AX52" s="880"/>
      <c r="AY52" s="880"/>
      <c r="AZ52" s="885"/>
      <c r="BA52" s="537">
        <f>表56!BA53</f>
        <v>17451</v>
      </c>
      <c r="BB52" s="880"/>
      <c r="BC52" s="880"/>
      <c r="BD52" s="880"/>
      <c r="BE52" s="880"/>
      <c r="BF52" s="880"/>
      <c r="BG52" s="880"/>
      <c r="BH52" s="885"/>
      <c r="BI52" s="537">
        <f t="shared" ref="BI52:BI63" si="3">SUM(AK52:BH52)</f>
        <v>2389285</v>
      </c>
      <c r="BJ52" s="880"/>
      <c r="BK52" s="880"/>
      <c r="BL52" s="880"/>
      <c r="BM52" s="880"/>
      <c r="BN52" s="880"/>
      <c r="BO52" s="880"/>
      <c r="BP52" s="880"/>
      <c r="BQ52" s="880"/>
      <c r="BR52" s="881"/>
    </row>
    <row r="53" spans="1:70" ht="15" customHeight="1">
      <c r="A53" s="498"/>
      <c r="B53" s="499"/>
      <c r="C53" s="499"/>
      <c r="D53" s="499"/>
      <c r="E53" s="499"/>
      <c r="F53" s="500"/>
      <c r="G53" s="144" t="s">
        <v>3</v>
      </c>
      <c r="H53" s="144"/>
      <c r="I53" s="144"/>
      <c r="J53" s="144"/>
      <c r="K53" s="144"/>
      <c r="L53" s="144"/>
      <c r="M53" s="144"/>
      <c r="N53" s="144"/>
      <c r="O53" s="144"/>
      <c r="P53" s="144"/>
      <c r="Q53" s="144"/>
      <c r="R53" s="144"/>
      <c r="S53" s="144"/>
      <c r="T53" s="144"/>
      <c r="U53" s="144"/>
      <c r="V53" s="144"/>
      <c r="W53" s="144"/>
      <c r="X53" s="144"/>
      <c r="Y53" s="144"/>
      <c r="Z53" s="144"/>
      <c r="AA53" s="144"/>
      <c r="AB53" s="1143">
        <v>0</v>
      </c>
      <c r="AC53" s="1144"/>
      <c r="AD53" s="1145"/>
      <c r="AE53" s="1146">
        <v>2</v>
      </c>
      <c r="AF53" s="1144"/>
      <c r="AG53" s="1145"/>
      <c r="AH53" s="1146">
        <v>1</v>
      </c>
      <c r="AI53" s="1144"/>
      <c r="AJ53" s="1147"/>
      <c r="AK53" s="540">
        <f>表56!AK54</f>
        <v>1200470</v>
      </c>
      <c r="AL53" s="541"/>
      <c r="AM53" s="541"/>
      <c r="AN53" s="541"/>
      <c r="AO53" s="541"/>
      <c r="AP53" s="541"/>
      <c r="AQ53" s="541"/>
      <c r="AR53" s="542"/>
      <c r="AS53" s="540">
        <f>表56!AS54</f>
        <v>251990</v>
      </c>
      <c r="AT53" s="541"/>
      <c r="AU53" s="541"/>
      <c r="AV53" s="541"/>
      <c r="AW53" s="541"/>
      <c r="AX53" s="541"/>
      <c r="AY53" s="541"/>
      <c r="AZ53" s="542"/>
      <c r="BA53" s="540">
        <f>表56!BA54</f>
        <v>0</v>
      </c>
      <c r="BB53" s="541"/>
      <c r="BC53" s="541"/>
      <c r="BD53" s="541"/>
      <c r="BE53" s="541"/>
      <c r="BF53" s="541"/>
      <c r="BG53" s="541"/>
      <c r="BH53" s="542"/>
      <c r="BI53" s="540">
        <f t="shared" si="3"/>
        <v>1452460</v>
      </c>
      <c r="BJ53" s="541"/>
      <c r="BK53" s="541"/>
      <c r="BL53" s="541"/>
      <c r="BM53" s="541"/>
      <c r="BN53" s="541"/>
      <c r="BO53" s="541"/>
      <c r="BP53" s="541"/>
      <c r="BQ53" s="541"/>
      <c r="BR53" s="868"/>
    </row>
    <row r="54" spans="1:70" ht="15" customHeight="1">
      <c r="A54" s="498"/>
      <c r="B54" s="499"/>
      <c r="C54" s="499"/>
      <c r="D54" s="499"/>
      <c r="E54" s="499"/>
      <c r="F54" s="500"/>
      <c r="G54" s="144" t="s">
        <v>4</v>
      </c>
      <c r="H54" s="144"/>
      <c r="I54" s="144"/>
      <c r="J54" s="144"/>
      <c r="K54" s="144"/>
      <c r="L54" s="144"/>
      <c r="M54" s="144"/>
      <c r="N54" s="144"/>
      <c r="O54" s="144"/>
      <c r="P54" s="144"/>
      <c r="Q54" s="144"/>
      <c r="R54" s="144"/>
      <c r="S54" s="144"/>
      <c r="T54" s="144"/>
      <c r="U54" s="144"/>
      <c r="V54" s="144"/>
      <c r="W54" s="144"/>
      <c r="X54" s="144"/>
      <c r="Y54" s="144"/>
      <c r="Z54" s="144"/>
      <c r="AA54" s="144"/>
      <c r="AB54" s="1143">
        <v>0</v>
      </c>
      <c r="AC54" s="1144"/>
      <c r="AD54" s="1145"/>
      <c r="AE54" s="1146">
        <v>3</v>
      </c>
      <c r="AF54" s="1144"/>
      <c r="AG54" s="1145"/>
      <c r="AH54" s="1146">
        <v>1</v>
      </c>
      <c r="AI54" s="1144"/>
      <c r="AJ54" s="1147"/>
      <c r="AK54" s="540">
        <f>表56!AK55</f>
        <v>1172378</v>
      </c>
      <c r="AL54" s="541"/>
      <c r="AM54" s="541"/>
      <c r="AN54" s="541"/>
      <c r="AO54" s="541"/>
      <c r="AP54" s="541"/>
      <c r="AQ54" s="541"/>
      <c r="AR54" s="542"/>
      <c r="AS54" s="540">
        <f>表56!AS55</f>
        <v>39809</v>
      </c>
      <c r="AT54" s="541"/>
      <c r="AU54" s="541"/>
      <c r="AV54" s="541"/>
      <c r="AW54" s="541"/>
      <c r="AX54" s="541"/>
      <c r="AY54" s="541"/>
      <c r="AZ54" s="542"/>
      <c r="BA54" s="540">
        <f>表56!BA55</f>
        <v>6392</v>
      </c>
      <c r="BB54" s="541"/>
      <c r="BC54" s="541"/>
      <c r="BD54" s="541"/>
      <c r="BE54" s="541"/>
      <c r="BF54" s="541"/>
      <c r="BG54" s="541"/>
      <c r="BH54" s="542"/>
      <c r="BI54" s="540">
        <f t="shared" si="3"/>
        <v>1218579</v>
      </c>
      <c r="BJ54" s="541"/>
      <c r="BK54" s="541"/>
      <c r="BL54" s="541"/>
      <c r="BM54" s="541"/>
      <c r="BN54" s="541"/>
      <c r="BO54" s="541"/>
      <c r="BP54" s="541"/>
      <c r="BQ54" s="541"/>
      <c r="BR54" s="868"/>
    </row>
    <row r="55" spans="1:70" ht="15" customHeight="1">
      <c r="A55" s="498"/>
      <c r="B55" s="499"/>
      <c r="C55" s="499"/>
      <c r="D55" s="499"/>
      <c r="E55" s="499"/>
      <c r="F55" s="500"/>
      <c r="G55" s="144" t="s">
        <v>5</v>
      </c>
      <c r="H55" s="144"/>
      <c r="I55" s="144"/>
      <c r="J55" s="144"/>
      <c r="K55" s="144"/>
      <c r="L55" s="144"/>
      <c r="M55" s="144"/>
      <c r="N55" s="144"/>
      <c r="O55" s="144"/>
      <c r="P55" s="144"/>
      <c r="Q55" s="144"/>
      <c r="R55" s="144"/>
      <c r="S55" s="144"/>
      <c r="T55" s="144"/>
      <c r="U55" s="144"/>
      <c r="V55" s="144"/>
      <c r="W55" s="144"/>
      <c r="X55" s="144"/>
      <c r="Y55" s="144"/>
      <c r="Z55" s="144"/>
      <c r="AA55" s="144"/>
      <c r="AB55" s="1143">
        <v>0</v>
      </c>
      <c r="AC55" s="1144"/>
      <c r="AD55" s="1145"/>
      <c r="AE55" s="1146">
        <v>4</v>
      </c>
      <c r="AF55" s="1144"/>
      <c r="AG55" s="1145"/>
      <c r="AH55" s="1146">
        <v>1</v>
      </c>
      <c r="AI55" s="1144"/>
      <c r="AJ55" s="1147"/>
      <c r="AK55" s="540">
        <f>表56!AK56</f>
        <v>504136</v>
      </c>
      <c r="AL55" s="541"/>
      <c r="AM55" s="541"/>
      <c r="AN55" s="541"/>
      <c r="AO55" s="541"/>
      <c r="AP55" s="541"/>
      <c r="AQ55" s="541"/>
      <c r="AR55" s="542"/>
      <c r="AS55" s="540">
        <f>表56!AS56</f>
        <v>37032</v>
      </c>
      <c r="AT55" s="541"/>
      <c r="AU55" s="541"/>
      <c r="AV55" s="541"/>
      <c r="AW55" s="541"/>
      <c r="AX55" s="541"/>
      <c r="AY55" s="541"/>
      <c r="AZ55" s="542"/>
      <c r="BA55" s="540">
        <f>表56!BA56</f>
        <v>22882</v>
      </c>
      <c r="BB55" s="541"/>
      <c r="BC55" s="541"/>
      <c r="BD55" s="541"/>
      <c r="BE55" s="541"/>
      <c r="BF55" s="541"/>
      <c r="BG55" s="541"/>
      <c r="BH55" s="542"/>
      <c r="BI55" s="540">
        <f t="shared" si="3"/>
        <v>564050</v>
      </c>
      <c r="BJ55" s="541"/>
      <c r="BK55" s="541"/>
      <c r="BL55" s="541"/>
      <c r="BM55" s="541"/>
      <c r="BN55" s="541"/>
      <c r="BO55" s="541"/>
      <c r="BP55" s="541"/>
      <c r="BQ55" s="541"/>
      <c r="BR55" s="868"/>
    </row>
    <row r="56" spans="1:70" ht="15" customHeight="1">
      <c r="A56" s="498"/>
      <c r="B56" s="499"/>
      <c r="C56" s="499"/>
      <c r="D56" s="499"/>
      <c r="E56" s="499"/>
      <c r="F56" s="500"/>
      <c r="G56" s="144" t="s">
        <v>6</v>
      </c>
      <c r="H56" s="144"/>
      <c r="I56" s="144"/>
      <c r="J56" s="144"/>
      <c r="K56" s="144"/>
      <c r="L56" s="144"/>
      <c r="M56" s="144"/>
      <c r="N56" s="144"/>
      <c r="O56" s="144"/>
      <c r="P56" s="144"/>
      <c r="Q56" s="144"/>
      <c r="R56" s="144"/>
      <c r="S56" s="144"/>
      <c r="T56" s="144"/>
      <c r="U56" s="144"/>
      <c r="V56" s="144"/>
      <c r="W56" s="144"/>
      <c r="X56" s="144"/>
      <c r="Y56" s="144"/>
      <c r="Z56" s="144"/>
      <c r="AA56" s="144"/>
      <c r="AB56" s="1143">
        <v>0</v>
      </c>
      <c r="AC56" s="1144"/>
      <c r="AD56" s="1145"/>
      <c r="AE56" s="1146">
        <v>5</v>
      </c>
      <c r="AF56" s="1144"/>
      <c r="AG56" s="1145"/>
      <c r="AH56" s="1146">
        <v>1</v>
      </c>
      <c r="AI56" s="1144"/>
      <c r="AJ56" s="1147"/>
      <c r="AK56" s="540">
        <f>表56!AK57</f>
        <v>523528</v>
      </c>
      <c r="AL56" s="541"/>
      <c r="AM56" s="541"/>
      <c r="AN56" s="541"/>
      <c r="AO56" s="541"/>
      <c r="AP56" s="541"/>
      <c r="AQ56" s="541"/>
      <c r="AR56" s="542"/>
      <c r="AS56" s="540">
        <f>表56!AS57</f>
        <v>26612</v>
      </c>
      <c r="AT56" s="541"/>
      <c r="AU56" s="541"/>
      <c r="AV56" s="541"/>
      <c r="AW56" s="541"/>
      <c r="AX56" s="541"/>
      <c r="AY56" s="541"/>
      <c r="AZ56" s="542"/>
      <c r="BA56" s="540">
        <f>表56!BA57</f>
        <v>4551</v>
      </c>
      <c r="BB56" s="541"/>
      <c r="BC56" s="541"/>
      <c r="BD56" s="541"/>
      <c r="BE56" s="541"/>
      <c r="BF56" s="541"/>
      <c r="BG56" s="541"/>
      <c r="BH56" s="542"/>
      <c r="BI56" s="540">
        <f t="shared" si="3"/>
        <v>554691</v>
      </c>
      <c r="BJ56" s="541"/>
      <c r="BK56" s="541"/>
      <c r="BL56" s="541"/>
      <c r="BM56" s="541"/>
      <c r="BN56" s="541"/>
      <c r="BO56" s="541"/>
      <c r="BP56" s="541"/>
      <c r="BQ56" s="541"/>
      <c r="BR56" s="868"/>
    </row>
    <row r="57" spans="1:70" ht="15" customHeight="1">
      <c r="A57" s="498"/>
      <c r="B57" s="499"/>
      <c r="C57" s="499"/>
      <c r="D57" s="499"/>
      <c r="E57" s="499"/>
      <c r="F57" s="500"/>
      <c r="G57" s="144" t="s">
        <v>7</v>
      </c>
      <c r="H57" s="144"/>
      <c r="I57" s="144"/>
      <c r="J57" s="144"/>
      <c r="K57" s="144"/>
      <c r="L57" s="144"/>
      <c r="M57" s="144"/>
      <c r="N57" s="144"/>
      <c r="O57" s="144"/>
      <c r="P57" s="144"/>
      <c r="Q57" s="144"/>
      <c r="R57" s="144"/>
      <c r="S57" s="144"/>
      <c r="T57" s="144"/>
      <c r="U57" s="144"/>
      <c r="V57" s="144"/>
      <c r="W57" s="144"/>
      <c r="X57" s="144"/>
      <c r="Y57" s="144"/>
      <c r="Z57" s="144"/>
      <c r="AA57" s="144"/>
      <c r="AB57" s="1143">
        <v>0</v>
      </c>
      <c r="AC57" s="1144"/>
      <c r="AD57" s="1145"/>
      <c r="AE57" s="1146">
        <v>6</v>
      </c>
      <c r="AF57" s="1144"/>
      <c r="AG57" s="1145"/>
      <c r="AH57" s="1146">
        <v>1</v>
      </c>
      <c r="AI57" s="1144"/>
      <c r="AJ57" s="1147"/>
      <c r="AK57" s="540">
        <f>表56!AK58</f>
        <v>273575</v>
      </c>
      <c r="AL57" s="541"/>
      <c r="AM57" s="541"/>
      <c r="AN57" s="541"/>
      <c r="AO57" s="541"/>
      <c r="AP57" s="541"/>
      <c r="AQ57" s="541"/>
      <c r="AR57" s="542"/>
      <c r="AS57" s="540">
        <f>表56!AS58</f>
        <v>67456</v>
      </c>
      <c r="AT57" s="541"/>
      <c r="AU57" s="541"/>
      <c r="AV57" s="541"/>
      <c r="AW57" s="541"/>
      <c r="AX57" s="541"/>
      <c r="AY57" s="541"/>
      <c r="AZ57" s="542"/>
      <c r="BA57" s="540">
        <f>表56!BA58</f>
        <v>28099</v>
      </c>
      <c r="BB57" s="541"/>
      <c r="BC57" s="541"/>
      <c r="BD57" s="541"/>
      <c r="BE57" s="541"/>
      <c r="BF57" s="541"/>
      <c r="BG57" s="541"/>
      <c r="BH57" s="542"/>
      <c r="BI57" s="540">
        <f t="shared" si="3"/>
        <v>369130</v>
      </c>
      <c r="BJ57" s="541"/>
      <c r="BK57" s="541"/>
      <c r="BL57" s="541"/>
      <c r="BM57" s="541"/>
      <c r="BN57" s="541"/>
      <c r="BO57" s="541"/>
      <c r="BP57" s="541"/>
      <c r="BQ57" s="541"/>
      <c r="BR57" s="868"/>
    </row>
    <row r="58" spans="1:70" ht="15" customHeight="1">
      <c r="A58" s="498"/>
      <c r="B58" s="499"/>
      <c r="C58" s="499"/>
      <c r="D58" s="499"/>
      <c r="E58" s="499"/>
      <c r="F58" s="500"/>
      <c r="G58" s="144" t="s">
        <v>8</v>
      </c>
      <c r="H58" s="144"/>
      <c r="I58" s="144"/>
      <c r="J58" s="144"/>
      <c r="K58" s="144"/>
      <c r="L58" s="144"/>
      <c r="M58" s="144"/>
      <c r="N58" s="144"/>
      <c r="O58" s="144"/>
      <c r="P58" s="144"/>
      <c r="Q58" s="144"/>
      <c r="R58" s="144"/>
      <c r="S58" s="144"/>
      <c r="T58" s="144"/>
      <c r="U58" s="144"/>
      <c r="V58" s="144"/>
      <c r="W58" s="144"/>
      <c r="X58" s="144"/>
      <c r="Y58" s="144"/>
      <c r="Z58" s="144"/>
      <c r="AA58" s="144"/>
      <c r="AB58" s="1143">
        <v>0</v>
      </c>
      <c r="AC58" s="1144"/>
      <c r="AD58" s="1145"/>
      <c r="AE58" s="1146">
        <v>7</v>
      </c>
      <c r="AF58" s="1144"/>
      <c r="AG58" s="1145"/>
      <c r="AH58" s="1146">
        <v>1</v>
      </c>
      <c r="AI58" s="1144"/>
      <c r="AJ58" s="1147"/>
      <c r="AK58" s="540">
        <f>表56!AK59</f>
        <v>244548</v>
      </c>
      <c r="AL58" s="541"/>
      <c r="AM58" s="541"/>
      <c r="AN58" s="541"/>
      <c r="AO58" s="541"/>
      <c r="AP58" s="541"/>
      <c r="AQ58" s="541"/>
      <c r="AR58" s="542"/>
      <c r="AS58" s="540">
        <f>表56!AS59</f>
        <v>59776</v>
      </c>
      <c r="AT58" s="541"/>
      <c r="AU58" s="541"/>
      <c r="AV58" s="541"/>
      <c r="AW58" s="541"/>
      <c r="AX58" s="541"/>
      <c r="AY58" s="541"/>
      <c r="AZ58" s="542"/>
      <c r="BA58" s="540">
        <f>表56!BA59</f>
        <v>0</v>
      </c>
      <c r="BB58" s="541"/>
      <c r="BC58" s="541"/>
      <c r="BD58" s="541"/>
      <c r="BE58" s="541"/>
      <c r="BF58" s="541"/>
      <c r="BG58" s="541"/>
      <c r="BH58" s="542"/>
      <c r="BI58" s="540">
        <f t="shared" si="3"/>
        <v>304324</v>
      </c>
      <c r="BJ58" s="541"/>
      <c r="BK58" s="541"/>
      <c r="BL58" s="541"/>
      <c r="BM58" s="541"/>
      <c r="BN58" s="541"/>
      <c r="BO58" s="541"/>
      <c r="BP58" s="541"/>
      <c r="BQ58" s="541"/>
      <c r="BR58" s="868"/>
    </row>
    <row r="59" spans="1:70" ht="15" customHeight="1">
      <c r="A59" s="498"/>
      <c r="B59" s="499"/>
      <c r="C59" s="499"/>
      <c r="D59" s="499"/>
      <c r="E59" s="499"/>
      <c r="F59" s="500"/>
      <c r="G59" s="144" t="s">
        <v>9</v>
      </c>
      <c r="H59" s="144"/>
      <c r="I59" s="144"/>
      <c r="J59" s="144"/>
      <c r="K59" s="144"/>
      <c r="L59" s="144"/>
      <c r="M59" s="144"/>
      <c r="N59" s="144"/>
      <c r="O59" s="144"/>
      <c r="P59" s="144"/>
      <c r="Q59" s="144"/>
      <c r="R59" s="144"/>
      <c r="S59" s="144"/>
      <c r="T59" s="144"/>
      <c r="U59" s="144"/>
      <c r="V59" s="144"/>
      <c r="W59" s="144"/>
      <c r="X59" s="144"/>
      <c r="Y59" s="144"/>
      <c r="Z59" s="144"/>
      <c r="AA59" s="144"/>
      <c r="AB59" s="1143">
        <v>0</v>
      </c>
      <c r="AC59" s="1144"/>
      <c r="AD59" s="1145"/>
      <c r="AE59" s="1146">
        <v>8</v>
      </c>
      <c r="AF59" s="1144"/>
      <c r="AG59" s="1145"/>
      <c r="AH59" s="1146">
        <v>1</v>
      </c>
      <c r="AI59" s="1144"/>
      <c r="AJ59" s="1147"/>
      <c r="AK59" s="540">
        <f>表56!AK60</f>
        <v>282436</v>
      </c>
      <c r="AL59" s="541"/>
      <c r="AM59" s="541"/>
      <c r="AN59" s="541"/>
      <c r="AO59" s="541"/>
      <c r="AP59" s="541"/>
      <c r="AQ59" s="541"/>
      <c r="AR59" s="542"/>
      <c r="AS59" s="540">
        <f>表56!AS60</f>
        <v>71446</v>
      </c>
      <c r="AT59" s="541"/>
      <c r="AU59" s="541"/>
      <c r="AV59" s="541"/>
      <c r="AW59" s="541"/>
      <c r="AX59" s="541"/>
      <c r="AY59" s="541"/>
      <c r="AZ59" s="542"/>
      <c r="BA59" s="540">
        <f>表56!BA60</f>
        <v>0</v>
      </c>
      <c r="BB59" s="541"/>
      <c r="BC59" s="541"/>
      <c r="BD59" s="541"/>
      <c r="BE59" s="541"/>
      <c r="BF59" s="541"/>
      <c r="BG59" s="541"/>
      <c r="BH59" s="542"/>
      <c r="BI59" s="540">
        <f t="shared" ref="BI59:BI61" si="4">SUM(AK59:BH59)</f>
        <v>353882</v>
      </c>
      <c r="BJ59" s="541"/>
      <c r="BK59" s="541"/>
      <c r="BL59" s="541"/>
      <c r="BM59" s="541"/>
      <c r="BN59" s="541"/>
      <c r="BO59" s="541"/>
      <c r="BP59" s="541"/>
      <c r="BQ59" s="541"/>
      <c r="BR59" s="868"/>
    </row>
    <row r="60" spans="1:70" ht="15" customHeight="1">
      <c r="A60" s="498"/>
      <c r="B60" s="499"/>
      <c r="C60" s="499"/>
      <c r="D60" s="499"/>
      <c r="E60" s="499"/>
      <c r="F60" s="500"/>
      <c r="G60" s="144" t="s">
        <v>4414</v>
      </c>
      <c r="H60" s="144"/>
      <c r="I60" s="144"/>
      <c r="J60" s="144"/>
      <c r="K60" s="144"/>
      <c r="L60" s="144"/>
      <c r="M60" s="144"/>
      <c r="N60" s="144"/>
      <c r="O60" s="144"/>
      <c r="P60" s="144"/>
      <c r="Q60" s="144"/>
      <c r="R60" s="144"/>
      <c r="S60" s="144"/>
      <c r="T60" s="144"/>
      <c r="U60" s="144"/>
      <c r="V60" s="144"/>
      <c r="W60" s="144"/>
      <c r="X60" s="144"/>
      <c r="Y60" s="144"/>
      <c r="Z60" s="144"/>
      <c r="AA60" s="144"/>
      <c r="AB60" s="1143">
        <v>0</v>
      </c>
      <c r="AC60" s="1144"/>
      <c r="AD60" s="1145"/>
      <c r="AE60" s="1146">
        <v>9</v>
      </c>
      <c r="AF60" s="1144"/>
      <c r="AG60" s="1145"/>
      <c r="AH60" s="1146">
        <v>1</v>
      </c>
      <c r="AI60" s="1144"/>
      <c r="AJ60" s="1147"/>
      <c r="AK60" s="540">
        <f>表56!AK61</f>
        <v>724946</v>
      </c>
      <c r="AL60" s="541"/>
      <c r="AM60" s="541"/>
      <c r="AN60" s="541"/>
      <c r="AO60" s="541"/>
      <c r="AP60" s="541"/>
      <c r="AQ60" s="541"/>
      <c r="AR60" s="542"/>
      <c r="AS60" s="540">
        <f>表56!AS61</f>
        <v>1088</v>
      </c>
      <c r="AT60" s="541"/>
      <c r="AU60" s="541"/>
      <c r="AV60" s="541"/>
      <c r="AW60" s="541"/>
      <c r="AX60" s="541"/>
      <c r="AY60" s="541"/>
      <c r="AZ60" s="542"/>
      <c r="BA60" s="540">
        <f>表56!BA61</f>
        <v>0</v>
      </c>
      <c r="BB60" s="541"/>
      <c r="BC60" s="541"/>
      <c r="BD60" s="541"/>
      <c r="BE60" s="541"/>
      <c r="BF60" s="541"/>
      <c r="BG60" s="541"/>
      <c r="BH60" s="542"/>
      <c r="BI60" s="540">
        <f t="shared" si="4"/>
        <v>726034</v>
      </c>
      <c r="BJ60" s="541"/>
      <c r="BK60" s="541"/>
      <c r="BL60" s="541"/>
      <c r="BM60" s="541"/>
      <c r="BN60" s="541"/>
      <c r="BO60" s="541"/>
      <c r="BP60" s="541"/>
      <c r="BQ60" s="541"/>
      <c r="BR60" s="868"/>
    </row>
    <row r="61" spans="1:70" ht="15" customHeight="1">
      <c r="A61" s="498"/>
      <c r="B61" s="499"/>
      <c r="C61" s="499"/>
      <c r="D61" s="499"/>
      <c r="E61" s="499"/>
      <c r="F61" s="500"/>
      <c r="G61" s="144" t="s">
        <v>4416</v>
      </c>
      <c r="H61" s="144"/>
      <c r="I61" s="144"/>
      <c r="J61" s="144"/>
      <c r="K61" s="144"/>
      <c r="L61" s="144"/>
      <c r="M61" s="144"/>
      <c r="N61" s="144"/>
      <c r="O61" s="144"/>
      <c r="P61" s="144"/>
      <c r="Q61" s="144"/>
      <c r="R61" s="144"/>
      <c r="S61" s="144"/>
      <c r="T61" s="144"/>
      <c r="U61" s="144"/>
      <c r="V61" s="144"/>
      <c r="W61" s="144"/>
      <c r="X61" s="144"/>
      <c r="Y61" s="144"/>
      <c r="Z61" s="144"/>
      <c r="AA61" s="144"/>
      <c r="AB61" s="1143">
        <v>1</v>
      </c>
      <c r="AC61" s="1144"/>
      <c r="AD61" s="1145"/>
      <c r="AE61" s="1146">
        <v>0</v>
      </c>
      <c r="AF61" s="1144"/>
      <c r="AG61" s="1145"/>
      <c r="AH61" s="1146">
        <v>1</v>
      </c>
      <c r="AI61" s="1144"/>
      <c r="AJ61" s="1147"/>
      <c r="AK61" s="540">
        <f>表56!AK62</f>
        <v>50682</v>
      </c>
      <c r="AL61" s="541"/>
      <c r="AM61" s="541"/>
      <c r="AN61" s="541"/>
      <c r="AO61" s="541"/>
      <c r="AP61" s="541"/>
      <c r="AQ61" s="541"/>
      <c r="AR61" s="542"/>
      <c r="AS61" s="540">
        <f>表56!AS62</f>
        <v>0</v>
      </c>
      <c r="AT61" s="541"/>
      <c r="AU61" s="541"/>
      <c r="AV61" s="541"/>
      <c r="AW61" s="541"/>
      <c r="AX61" s="541"/>
      <c r="AY61" s="541"/>
      <c r="AZ61" s="542"/>
      <c r="BA61" s="540">
        <f>表56!BA62</f>
        <v>0</v>
      </c>
      <c r="BB61" s="541"/>
      <c r="BC61" s="541"/>
      <c r="BD61" s="541"/>
      <c r="BE61" s="541"/>
      <c r="BF61" s="541"/>
      <c r="BG61" s="541"/>
      <c r="BH61" s="542"/>
      <c r="BI61" s="540">
        <f t="shared" si="4"/>
        <v>50682</v>
      </c>
      <c r="BJ61" s="541"/>
      <c r="BK61" s="541"/>
      <c r="BL61" s="541"/>
      <c r="BM61" s="541"/>
      <c r="BN61" s="541"/>
      <c r="BO61" s="541"/>
      <c r="BP61" s="541"/>
      <c r="BQ61" s="541"/>
      <c r="BR61" s="868"/>
    </row>
    <row r="62" spans="1:70" ht="15" customHeight="1">
      <c r="A62" s="498"/>
      <c r="B62" s="499"/>
      <c r="C62" s="499"/>
      <c r="D62" s="499"/>
      <c r="E62" s="499"/>
      <c r="F62" s="500"/>
      <c r="G62" s="144" t="s">
        <v>4423</v>
      </c>
      <c r="H62" s="144"/>
      <c r="I62" s="144"/>
      <c r="J62" s="144"/>
      <c r="K62" s="144"/>
      <c r="L62" s="144"/>
      <c r="M62" s="144"/>
      <c r="N62" s="144"/>
      <c r="O62" s="144"/>
      <c r="P62" s="144"/>
      <c r="Q62" s="144"/>
      <c r="R62" s="144"/>
      <c r="S62" s="144"/>
      <c r="T62" s="144"/>
      <c r="U62" s="144"/>
      <c r="V62" s="144"/>
      <c r="W62" s="144"/>
      <c r="X62" s="144"/>
      <c r="Y62" s="144"/>
      <c r="Z62" s="144"/>
      <c r="AA62" s="144"/>
      <c r="AB62" s="1143">
        <v>1</v>
      </c>
      <c r="AC62" s="1144"/>
      <c r="AD62" s="1145"/>
      <c r="AE62" s="1146">
        <v>1</v>
      </c>
      <c r="AF62" s="1144"/>
      <c r="AG62" s="1145"/>
      <c r="AH62" s="1146">
        <v>1</v>
      </c>
      <c r="AI62" s="1144"/>
      <c r="AJ62" s="1147"/>
      <c r="AK62" s="540">
        <f>表56!AK63</f>
        <v>305969</v>
      </c>
      <c r="AL62" s="541"/>
      <c r="AM62" s="541"/>
      <c r="AN62" s="541"/>
      <c r="AO62" s="541"/>
      <c r="AP62" s="541"/>
      <c r="AQ62" s="541"/>
      <c r="AR62" s="542"/>
      <c r="AS62" s="540">
        <f>表56!AS63</f>
        <v>0</v>
      </c>
      <c r="AT62" s="541"/>
      <c r="AU62" s="541"/>
      <c r="AV62" s="541"/>
      <c r="AW62" s="541"/>
      <c r="AX62" s="541"/>
      <c r="AY62" s="541"/>
      <c r="AZ62" s="542"/>
      <c r="BA62" s="540">
        <f>表56!BA63</f>
        <v>3503</v>
      </c>
      <c r="BB62" s="541"/>
      <c r="BC62" s="541"/>
      <c r="BD62" s="541"/>
      <c r="BE62" s="541"/>
      <c r="BF62" s="541"/>
      <c r="BG62" s="541"/>
      <c r="BH62" s="542"/>
      <c r="BI62" s="540">
        <f t="shared" si="3"/>
        <v>309472</v>
      </c>
      <c r="BJ62" s="541"/>
      <c r="BK62" s="541"/>
      <c r="BL62" s="541"/>
      <c r="BM62" s="541"/>
      <c r="BN62" s="541"/>
      <c r="BO62" s="541"/>
      <c r="BP62" s="541"/>
      <c r="BQ62" s="541"/>
      <c r="BR62" s="868"/>
    </row>
    <row r="63" spans="1:70" ht="15" customHeight="1">
      <c r="A63" s="498"/>
      <c r="B63" s="499"/>
      <c r="C63" s="499"/>
      <c r="D63" s="499"/>
      <c r="E63" s="499"/>
      <c r="F63" s="500"/>
      <c r="G63" s="144" t="s">
        <v>4419</v>
      </c>
      <c r="H63" s="144"/>
      <c r="I63" s="144"/>
      <c r="J63" s="144"/>
      <c r="K63" s="144"/>
      <c r="L63" s="144"/>
      <c r="M63" s="144"/>
      <c r="N63" s="144"/>
      <c r="O63" s="144"/>
      <c r="P63" s="144"/>
      <c r="Q63" s="144"/>
      <c r="R63" s="144"/>
      <c r="S63" s="144"/>
      <c r="T63" s="144"/>
      <c r="U63" s="144"/>
      <c r="V63" s="144"/>
      <c r="W63" s="144"/>
      <c r="X63" s="144"/>
      <c r="Y63" s="144"/>
      <c r="Z63" s="144"/>
      <c r="AA63" s="144"/>
      <c r="AB63" s="1143">
        <v>1</v>
      </c>
      <c r="AC63" s="1144"/>
      <c r="AD63" s="1145"/>
      <c r="AE63" s="1146">
        <v>2</v>
      </c>
      <c r="AF63" s="1144"/>
      <c r="AG63" s="1145"/>
      <c r="AH63" s="1146">
        <v>1</v>
      </c>
      <c r="AI63" s="1144"/>
      <c r="AJ63" s="1147"/>
      <c r="AK63" s="540">
        <f>表56!AK64</f>
        <v>0</v>
      </c>
      <c r="AL63" s="541"/>
      <c r="AM63" s="541"/>
      <c r="AN63" s="541"/>
      <c r="AO63" s="541"/>
      <c r="AP63" s="541"/>
      <c r="AQ63" s="541"/>
      <c r="AR63" s="542"/>
      <c r="AS63" s="540">
        <f>表56!AS64</f>
        <v>0</v>
      </c>
      <c r="AT63" s="541"/>
      <c r="AU63" s="541"/>
      <c r="AV63" s="541"/>
      <c r="AW63" s="541"/>
      <c r="AX63" s="541"/>
      <c r="AY63" s="541"/>
      <c r="AZ63" s="542"/>
      <c r="BA63" s="540">
        <f>表56!BA64</f>
        <v>0</v>
      </c>
      <c r="BB63" s="541"/>
      <c r="BC63" s="541"/>
      <c r="BD63" s="541"/>
      <c r="BE63" s="541"/>
      <c r="BF63" s="541"/>
      <c r="BG63" s="541"/>
      <c r="BH63" s="542"/>
      <c r="BI63" s="540">
        <f t="shared" si="3"/>
        <v>0</v>
      </c>
      <c r="BJ63" s="541"/>
      <c r="BK63" s="541"/>
      <c r="BL63" s="541"/>
      <c r="BM63" s="541"/>
      <c r="BN63" s="541"/>
      <c r="BO63" s="541"/>
      <c r="BP63" s="541"/>
      <c r="BQ63" s="541"/>
      <c r="BR63" s="868"/>
    </row>
    <row r="64" spans="1:70" ht="21.75" customHeight="1" thickBot="1">
      <c r="A64" s="498"/>
      <c r="B64" s="499"/>
      <c r="C64" s="499"/>
      <c r="D64" s="499"/>
      <c r="E64" s="499"/>
      <c r="F64" s="500"/>
      <c r="G64" s="144" t="s">
        <v>336</v>
      </c>
      <c r="H64" s="144"/>
      <c r="I64" s="144"/>
      <c r="J64" s="144"/>
      <c r="K64" s="144"/>
      <c r="L64" s="144"/>
      <c r="M64" s="144"/>
      <c r="N64" s="144"/>
      <c r="O64" s="144"/>
      <c r="P64" s="144"/>
      <c r="Q64" s="144"/>
      <c r="R64" s="144"/>
      <c r="S64" s="144"/>
      <c r="T64" s="144"/>
      <c r="U64" s="144"/>
      <c r="V64" s="144"/>
      <c r="W64" s="144"/>
      <c r="X64" s="144"/>
      <c r="Y64" s="144"/>
      <c r="Z64" s="144"/>
      <c r="AA64" s="144"/>
      <c r="AB64" s="1148">
        <v>1</v>
      </c>
      <c r="AC64" s="1149"/>
      <c r="AD64" s="1150"/>
      <c r="AE64" s="1151">
        <v>3</v>
      </c>
      <c r="AF64" s="1149"/>
      <c r="AG64" s="1150"/>
      <c r="AH64" s="1151">
        <v>1</v>
      </c>
      <c r="AI64" s="1149"/>
      <c r="AJ64" s="1152"/>
      <c r="AK64" s="519">
        <f>SUM(AK52:AR63)</f>
        <v>7498511</v>
      </c>
      <c r="AL64" s="453"/>
      <c r="AM64" s="453"/>
      <c r="AN64" s="453"/>
      <c r="AO64" s="453"/>
      <c r="AP64" s="453"/>
      <c r="AQ64" s="453"/>
      <c r="AR64" s="454"/>
      <c r="AS64" s="519">
        <f>SUM(AS52:AZ63)</f>
        <v>711200</v>
      </c>
      <c r="AT64" s="453"/>
      <c r="AU64" s="453"/>
      <c r="AV64" s="453"/>
      <c r="AW64" s="453"/>
      <c r="AX64" s="453"/>
      <c r="AY64" s="453"/>
      <c r="AZ64" s="454"/>
      <c r="BA64" s="519">
        <f>SUM(BA52:BH63)</f>
        <v>82878</v>
      </c>
      <c r="BB64" s="453"/>
      <c r="BC64" s="453"/>
      <c r="BD64" s="453"/>
      <c r="BE64" s="453"/>
      <c r="BF64" s="453"/>
      <c r="BG64" s="453"/>
      <c r="BH64" s="454"/>
      <c r="BI64" s="519">
        <f>SUM(BI52:BR63)</f>
        <v>8292589</v>
      </c>
      <c r="BJ64" s="453"/>
      <c r="BK64" s="453"/>
      <c r="BL64" s="453"/>
      <c r="BM64" s="453"/>
      <c r="BN64" s="453"/>
      <c r="BO64" s="453"/>
      <c r="BP64" s="453"/>
      <c r="BQ64" s="453"/>
      <c r="BR64" s="860"/>
    </row>
    <row r="65" spans="1:135" ht="15" customHeight="1" thickBot="1">
      <c r="A65" s="498"/>
      <c r="B65" s="499"/>
      <c r="C65" s="499"/>
      <c r="D65" s="499"/>
      <c r="E65" s="499"/>
      <c r="F65" s="500"/>
      <c r="G65" s="1153"/>
      <c r="H65" s="1153"/>
      <c r="I65" s="1153"/>
      <c r="J65" s="1153"/>
      <c r="K65" s="1153"/>
      <c r="L65" s="1153"/>
      <c r="M65" s="1153"/>
      <c r="N65" s="1153"/>
      <c r="O65" s="1153"/>
      <c r="P65" s="1153"/>
      <c r="Q65" s="1153"/>
      <c r="R65" s="1153"/>
      <c r="S65" s="1153"/>
      <c r="T65" s="1153"/>
      <c r="U65" s="1153"/>
      <c r="V65" s="1153"/>
      <c r="W65" s="1153"/>
      <c r="X65" s="1153"/>
      <c r="Y65" s="1153"/>
      <c r="Z65" s="1153"/>
      <c r="AA65" s="1153"/>
      <c r="AB65" s="1154"/>
      <c r="AC65" s="1154"/>
      <c r="AD65" s="1154"/>
      <c r="AE65" s="1154"/>
      <c r="AF65" s="1154"/>
      <c r="AG65" s="1154"/>
      <c r="AH65" s="1154"/>
      <c r="AI65" s="1154"/>
      <c r="AJ65" s="1154"/>
      <c r="AK65" s="1169"/>
      <c r="AL65" s="1170"/>
      <c r="AM65" s="1170"/>
      <c r="AN65" s="1170"/>
      <c r="AO65" s="1170"/>
      <c r="AP65" s="1170"/>
      <c r="AQ65" s="1170"/>
      <c r="AR65" s="1170"/>
      <c r="AS65" s="1169"/>
      <c r="AT65" s="1170"/>
      <c r="AU65" s="1170"/>
      <c r="AV65" s="1170"/>
      <c r="AW65" s="1170"/>
      <c r="AX65" s="1170"/>
      <c r="AY65" s="1170"/>
      <c r="AZ65" s="1170"/>
      <c r="BA65" s="1169"/>
      <c r="BB65" s="1170"/>
      <c r="BC65" s="1170"/>
      <c r="BD65" s="1170"/>
      <c r="BE65" s="1170"/>
      <c r="BF65" s="1170"/>
      <c r="BG65" s="1170"/>
      <c r="BH65" s="1170"/>
      <c r="BI65" s="1169"/>
      <c r="BJ65" s="1170"/>
      <c r="BK65" s="1170"/>
      <c r="BL65" s="1170"/>
      <c r="BM65" s="1170"/>
      <c r="BN65" s="1170"/>
      <c r="BO65" s="1170"/>
      <c r="BP65" s="1170"/>
      <c r="BQ65" s="1170"/>
      <c r="BR65" s="1170"/>
      <c r="BS65" s="205"/>
      <c r="BT65" s="205"/>
      <c r="BU65" s="205"/>
      <c r="BV65" s="205"/>
      <c r="BW65" s="205"/>
    </row>
    <row r="66" spans="1:135" ht="15" customHeight="1">
      <c r="A66" s="498"/>
      <c r="B66" s="499"/>
      <c r="C66" s="499"/>
      <c r="D66" s="499"/>
      <c r="E66" s="499"/>
      <c r="F66" s="500"/>
      <c r="G66" s="144" t="s">
        <v>11</v>
      </c>
      <c r="H66" s="144"/>
      <c r="I66" s="144"/>
      <c r="J66" s="144"/>
      <c r="K66" s="144"/>
      <c r="L66" s="144"/>
      <c r="M66" s="144"/>
      <c r="N66" s="144"/>
      <c r="O66" s="144"/>
      <c r="P66" s="144"/>
      <c r="Q66" s="144"/>
      <c r="R66" s="144"/>
      <c r="S66" s="144"/>
      <c r="T66" s="144"/>
      <c r="U66" s="144"/>
      <c r="V66" s="144"/>
      <c r="W66" s="144"/>
      <c r="X66" s="144"/>
      <c r="Y66" s="144"/>
      <c r="Z66" s="144"/>
      <c r="AA66" s="144"/>
      <c r="AB66" s="1138">
        <v>1</v>
      </c>
      <c r="AC66" s="1139"/>
      <c r="AD66" s="1140"/>
      <c r="AE66" s="1141">
        <v>4</v>
      </c>
      <c r="AF66" s="1139"/>
      <c r="AG66" s="1140"/>
      <c r="AH66" s="1141">
        <v>1</v>
      </c>
      <c r="AI66" s="1139"/>
      <c r="AJ66" s="1142"/>
      <c r="AK66" s="537">
        <f>SUM(AK52:AR54)</f>
        <v>4588691</v>
      </c>
      <c r="AL66" s="419"/>
      <c r="AM66" s="419"/>
      <c r="AN66" s="419"/>
      <c r="AO66" s="419"/>
      <c r="AP66" s="419"/>
      <c r="AQ66" s="419"/>
      <c r="AR66" s="420"/>
      <c r="AS66" s="537">
        <f>SUM(AS52:AZ54)</f>
        <v>447790</v>
      </c>
      <c r="AT66" s="419"/>
      <c r="AU66" s="419"/>
      <c r="AV66" s="419"/>
      <c r="AW66" s="419"/>
      <c r="AX66" s="419"/>
      <c r="AY66" s="419"/>
      <c r="AZ66" s="420"/>
      <c r="BA66" s="537">
        <f>SUM(BA52:BH54)</f>
        <v>23843</v>
      </c>
      <c r="BB66" s="419"/>
      <c r="BC66" s="419"/>
      <c r="BD66" s="419"/>
      <c r="BE66" s="419"/>
      <c r="BF66" s="419"/>
      <c r="BG66" s="419"/>
      <c r="BH66" s="420"/>
      <c r="BI66" s="537">
        <f>SUM(AK66:BH66)</f>
        <v>5060324</v>
      </c>
      <c r="BJ66" s="419"/>
      <c r="BK66" s="419"/>
      <c r="BL66" s="419"/>
      <c r="BM66" s="419"/>
      <c r="BN66" s="419"/>
      <c r="BO66" s="419"/>
      <c r="BP66" s="419"/>
      <c r="BQ66" s="419"/>
      <c r="BR66" s="421"/>
    </row>
    <row r="67" spans="1:135" ht="15" customHeight="1">
      <c r="A67" s="498"/>
      <c r="B67" s="499"/>
      <c r="C67" s="499"/>
      <c r="D67" s="499"/>
      <c r="E67" s="499"/>
      <c r="F67" s="500"/>
      <c r="G67" s="144" t="s">
        <v>12</v>
      </c>
      <c r="H67" s="144"/>
      <c r="I67" s="144"/>
      <c r="J67" s="144"/>
      <c r="K67" s="144"/>
      <c r="L67" s="144"/>
      <c r="M67" s="144"/>
      <c r="N67" s="144"/>
      <c r="O67" s="144"/>
      <c r="P67" s="144"/>
      <c r="Q67" s="144"/>
      <c r="R67" s="144"/>
      <c r="S67" s="144"/>
      <c r="T67" s="144"/>
      <c r="U67" s="144"/>
      <c r="V67" s="144"/>
      <c r="W67" s="144"/>
      <c r="X67" s="144"/>
      <c r="Y67" s="144"/>
      <c r="Z67" s="144"/>
      <c r="AA67" s="144"/>
      <c r="AB67" s="1143">
        <v>1</v>
      </c>
      <c r="AC67" s="1144"/>
      <c r="AD67" s="1145"/>
      <c r="AE67" s="1146">
        <v>5</v>
      </c>
      <c r="AF67" s="1144"/>
      <c r="AG67" s="1145"/>
      <c r="AH67" s="1146">
        <v>1</v>
      </c>
      <c r="AI67" s="1144"/>
      <c r="AJ67" s="1147"/>
      <c r="AK67" s="540">
        <f>SUM(AK55:AR58)</f>
        <v>1545787</v>
      </c>
      <c r="AL67" s="429"/>
      <c r="AM67" s="429"/>
      <c r="AN67" s="429"/>
      <c r="AO67" s="429"/>
      <c r="AP67" s="429"/>
      <c r="AQ67" s="429"/>
      <c r="AR67" s="430"/>
      <c r="AS67" s="540">
        <f>SUM(AS55:AZ58)</f>
        <v>190876</v>
      </c>
      <c r="AT67" s="429"/>
      <c r="AU67" s="429"/>
      <c r="AV67" s="429"/>
      <c r="AW67" s="429"/>
      <c r="AX67" s="429"/>
      <c r="AY67" s="429"/>
      <c r="AZ67" s="430"/>
      <c r="BA67" s="540">
        <f>SUM(BA55:BH58)</f>
        <v>55532</v>
      </c>
      <c r="BB67" s="429"/>
      <c r="BC67" s="429"/>
      <c r="BD67" s="429"/>
      <c r="BE67" s="429"/>
      <c r="BF67" s="429"/>
      <c r="BG67" s="429"/>
      <c r="BH67" s="430"/>
      <c r="BI67" s="540">
        <f>SUM(AK67:BH67)</f>
        <v>1792195</v>
      </c>
      <c r="BJ67" s="429"/>
      <c r="BK67" s="429"/>
      <c r="BL67" s="429"/>
      <c r="BM67" s="429"/>
      <c r="BN67" s="429"/>
      <c r="BO67" s="429"/>
      <c r="BP67" s="429"/>
      <c r="BQ67" s="429"/>
      <c r="BR67" s="431"/>
    </row>
    <row r="68" spans="1:135" ht="15" customHeight="1">
      <c r="A68" s="498"/>
      <c r="B68" s="499"/>
      <c r="C68" s="499"/>
      <c r="D68" s="499"/>
      <c r="E68" s="499"/>
      <c r="F68" s="500"/>
      <c r="G68" s="143" t="s">
        <v>9</v>
      </c>
      <c r="H68" s="144"/>
      <c r="I68" s="144"/>
      <c r="J68" s="144"/>
      <c r="K68" s="144"/>
      <c r="L68" s="144"/>
      <c r="M68" s="144"/>
      <c r="N68" s="144"/>
      <c r="O68" s="144"/>
      <c r="P68" s="144"/>
      <c r="Q68" s="144"/>
      <c r="R68" s="144"/>
      <c r="S68" s="144"/>
      <c r="T68" s="144"/>
      <c r="U68" s="144"/>
      <c r="V68" s="144"/>
      <c r="W68" s="144"/>
      <c r="X68" s="144"/>
      <c r="Y68" s="144"/>
      <c r="Z68" s="144"/>
      <c r="AA68" s="488"/>
      <c r="AB68" s="1143">
        <v>1</v>
      </c>
      <c r="AC68" s="1144"/>
      <c r="AD68" s="1145"/>
      <c r="AE68" s="1146">
        <v>6</v>
      </c>
      <c r="AF68" s="1144"/>
      <c r="AG68" s="1145"/>
      <c r="AH68" s="1146">
        <v>1</v>
      </c>
      <c r="AI68" s="1144"/>
      <c r="AJ68" s="1147"/>
      <c r="AK68" s="540">
        <f>SUM(AK59)</f>
        <v>282436</v>
      </c>
      <c r="AL68" s="429"/>
      <c r="AM68" s="429"/>
      <c r="AN68" s="429"/>
      <c r="AO68" s="429"/>
      <c r="AP68" s="429"/>
      <c r="AQ68" s="429"/>
      <c r="AR68" s="430"/>
      <c r="AS68" s="540">
        <f>SUM(AS59)</f>
        <v>71446</v>
      </c>
      <c r="AT68" s="429"/>
      <c r="AU68" s="429"/>
      <c r="AV68" s="429"/>
      <c r="AW68" s="429"/>
      <c r="AX68" s="429"/>
      <c r="AY68" s="429"/>
      <c r="AZ68" s="430"/>
      <c r="BA68" s="540">
        <f>SUM(BA59)</f>
        <v>0</v>
      </c>
      <c r="BB68" s="429"/>
      <c r="BC68" s="429"/>
      <c r="BD68" s="429"/>
      <c r="BE68" s="429"/>
      <c r="BF68" s="429"/>
      <c r="BG68" s="429"/>
      <c r="BH68" s="430"/>
      <c r="BI68" s="540">
        <f>SUM(AK68:BH68)</f>
        <v>353882</v>
      </c>
      <c r="BJ68" s="429"/>
      <c r="BK68" s="429"/>
      <c r="BL68" s="429"/>
      <c r="BM68" s="429"/>
      <c r="BN68" s="429"/>
      <c r="BO68" s="429"/>
      <c r="BP68" s="429"/>
      <c r="BQ68" s="429"/>
      <c r="BR68" s="431"/>
    </row>
    <row r="69" spans="1:135" ht="15" customHeight="1" thickBot="1">
      <c r="A69" s="546"/>
      <c r="B69" s="547"/>
      <c r="C69" s="547"/>
      <c r="D69" s="547"/>
      <c r="E69" s="547"/>
      <c r="F69" s="548"/>
      <c r="G69" s="143" t="s">
        <v>10</v>
      </c>
      <c r="H69" s="144"/>
      <c r="I69" s="144"/>
      <c r="J69" s="144"/>
      <c r="K69" s="144"/>
      <c r="L69" s="144"/>
      <c r="M69" s="144"/>
      <c r="N69" s="144"/>
      <c r="O69" s="144"/>
      <c r="P69" s="144"/>
      <c r="Q69" s="144"/>
      <c r="R69" s="144"/>
      <c r="S69" s="144"/>
      <c r="T69" s="144"/>
      <c r="U69" s="144"/>
      <c r="V69" s="144"/>
      <c r="W69" s="144"/>
      <c r="X69" s="144"/>
      <c r="Y69" s="144"/>
      <c r="Z69" s="144"/>
      <c r="AA69" s="488"/>
      <c r="AB69" s="1148">
        <v>1</v>
      </c>
      <c r="AC69" s="1149"/>
      <c r="AD69" s="1150"/>
      <c r="AE69" s="1151">
        <v>7</v>
      </c>
      <c r="AF69" s="1149"/>
      <c r="AG69" s="1150"/>
      <c r="AH69" s="1151">
        <v>1</v>
      </c>
      <c r="AI69" s="1149"/>
      <c r="AJ69" s="1152"/>
      <c r="AK69" s="519">
        <f>SUM(AK60:AR63)</f>
        <v>1081597</v>
      </c>
      <c r="AL69" s="453"/>
      <c r="AM69" s="453"/>
      <c r="AN69" s="453"/>
      <c r="AO69" s="453"/>
      <c r="AP69" s="453"/>
      <c r="AQ69" s="453"/>
      <c r="AR69" s="454"/>
      <c r="AS69" s="519">
        <f>SUM(AS60:AZ63)</f>
        <v>1088</v>
      </c>
      <c r="AT69" s="453"/>
      <c r="AU69" s="453"/>
      <c r="AV69" s="453"/>
      <c r="AW69" s="453"/>
      <c r="AX69" s="453"/>
      <c r="AY69" s="453"/>
      <c r="AZ69" s="454"/>
      <c r="BA69" s="519">
        <f>SUM(BA60:BH63)</f>
        <v>3503</v>
      </c>
      <c r="BB69" s="453"/>
      <c r="BC69" s="453"/>
      <c r="BD69" s="453"/>
      <c r="BE69" s="453"/>
      <c r="BF69" s="453"/>
      <c r="BG69" s="453"/>
      <c r="BH69" s="454"/>
      <c r="BI69" s="519">
        <f>SUM(AK69:BH69)</f>
        <v>1086188</v>
      </c>
      <c r="BJ69" s="453"/>
      <c r="BK69" s="453"/>
      <c r="BL69" s="453"/>
      <c r="BM69" s="453"/>
      <c r="BN69" s="453"/>
      <c r="BO69" s="453"/>
      <c r="BP69" s="453"/>
      <c r="BQ69" s="453"/>
      <c r="BR69" s="860"/>
    </row>
    <row r="70" spans="1:135" ht="15" customHeight="1" thickBot="1">
      <c r="A70" s="1155"/>
      <c r="B70" s="568"/>
      <c r="C70" s="568"/>
      <c r="D70" s="568"/>
      <c r="E70" s="568"/>
      <c r="F70" s="568"/>
      <c r="AB70" s="1156"/>
      <c r="AC70" s="1156"/>
      <c r="AD70" s="1156"/>
      <c r="AE70" s="1156"/>
      <c r="AF70" s="1156"/>
      <c r="AG70" s="1156"/>
      <c r="AH70" s="1156"/>
      <c r="AI70" s="1156"/>
      <c r="AJ70" s="1156"/>
      <c r="BQ70" s="1154"/>
      <c r="BR70" s="1154"/>
    </row>
    <row r="71" spans="1:135" ht="15" customHeight="1">
      <c r="A71" s="442" t="s">
        <v>14</v>
      </c>
      <c r="B71" s="750"/>
      <c r="C71" s="750"/>
      <c r="D71" s="443" t="s">
        <v>623</v>
      </c>
      <c r="E71" s="486"/>
      <c r="F71" s="487"/>
      <c r="G71" s="143" t="s">
        <v>749</v>
      </c>
      <c r="H71" s="144"/>
      <c r="I71" s="144"/>
      <c r="J71" s="144"/>
      <c r="K71" s="144"/>
      <c r="L71" s="144"/>
      <c r="M71" s="144"/>
      <c r="N71" s="144"/>
      <c r="O71" s="144"/>
      <c r="P71" s="144"/>
      <c r="Q71" s="144"/>
      <c r="R71" s="144"/>
      <c r="S71" s="144"/>
      <c r="T71" s="144"/>
      <c r="U71" s="144"/>
      <c r="V71" s="144"/>
      <c r="W71" s="144"/>
      <c r="X71" s="144"/>
      <c r="Y71" s="144"/>
      <c r="Z71" s="144"/>
      <c r="AA71" s="488"/>
      <c r="AB71" s="1138">
        <v>1</v>
      </c>
      <c r="AC71" s="1139"/>
      <c r="AD71" s="1140"/>
      <c r="AE71" s="1141">
        <v>8</v>
      </c>
      <c r="AF71" s="1139"/>
      <c r="AG71" s="1140"/>
      <c r="AH71" s="1141">
        <v>1</v>
      </c>
      <c r="AI71" s="1139"/>
      <c r="AJ71" s="1142"/>
      <c r="AK71" s="537">
        <f>表56!AK73</f>
        <v>6134479</v>
      </c>
      <c r="AL71" s="880"/>
      <c r="AM71" s="880"/>
      <c r="AN71" s="880"/>
      <c r="AO71" s="880"/>
      <c r="AP71" s="880"/>
      <c r="AQ71" s="880"/>
      <c r="AR71" s="885"/>
      <c r="AS71" s="537">
        <f>表56!AS73</f>
        <v>638666</v>
      </c>
      <c r="AT71" s="880"/>
      <c r="AU71" s="880"/>
      <c r="AV71" s="880"/>
      <c r="AW71" s="880"/>
      <c r="AX71" s="880"/>
      <c r="AY71" s="880"/>
      <c r="AZ71" s="885"/>
      <c r="BA71" s="537">
        <f>表56!BA73</f>
        <v>79374</v>
      </c>
      <c r="BB71" s="880"/>
      <c r="BC71" s="880"/>
      <c r="BD71" s="880"/>
      <c r="BE71" s="880"/>
      <c r="BF71" s="880"/>
      <c r="BG71" s="880"/>
      <c r="BH71" s="885"/>
      <c r="BI71" s="537">
        <f>SUM(AK71:BH71)</f>
        <v>6852519</v>
      </c>
      <c r="BJ71" s="880"/>
      <c r="BK71" s="880"/>
      <c r="BL71" s="880"/>
      <c r="BM71" s="880"/>
      <c r="BN71" s="880"/>
      <c r="BO71" s="880"/>
      <c r="BP71" s="880"/>
      <c r="BQ71" s="880"/>
      <c r="BR71" s="881"/>
    </row>
    <row r="72" spans="1:135" ht="15" customHeight="1">
      <c r="A72" s="560"/>
      <c r="B72" s="761"/>
      <c r="C72" s="761"/>
      <c r="D72" s="561"/>
      <c r="E72" s="499"/>
      <c r="F72" s="500"/>
      <c r="G72" s="563" t="s">
        <v>282</v>
      </c>
      <c r="H72" s="564"/>
      <c r="I72" s="564"/>
      <c r="J72" s="564"/>
      <c r="K72" s="564"/>
      <c r="L72" s="564"/>
      <c r="M72" s="564"/>
      <c r="N72" s="564"/>
      <c r="O72" s="564"/>
      <c r="P72" s="564"/>
      <c r="Q72" s="564"/>
      <c r="R72" s="564"/>
      <c r="S72" s="564"/>
      <c r="T72" s="564"/>
      <c r="U72" s="564"/>
      <c r="V72" s="564"/>
      <c r="W72" s="564"/>
      <c r="X72" s="564"/>
      <c r="Y72" s="564"/>
      <c r="Z72" s="564"/>
      <c r="AA72" s="565"/>
      <c r="AB72" s="1143">
        <v>1</v>
      </c>
      <c r="AC72" s="1144"/>
      <c r="AD72" s="1145"/>
      <c r="AE72" s="1146">
        <v>9</v>
      </c>
      <c r="AF72" s="1144"/>
      <c r="AG72" s="1145"/>
      <c r="AH72" s="1146">
        <v>1</v>
      </c>
      <c r="AI72" s="1144"/>
      <c r="AJ72" s="1147"/>
      <c r="AK72" s="540">
        <f>表56!AK74</f>
        <v>282436</v>
      </c>
      <c r="AL72" s="541"/>
      <c r="AM72" s="541"/>
      <c r="AN72" s="541"/>
      <c r="AO72" s="541"/>
      <c r="AP72" s="541"/>
      <c r="AQ72" s="541"/>
      <c r="AR72" s="542"/>
      <c r="AS72" s="540">
        <f>表56!AS74</f>
        <v>71446</v>
      </c>
      <c r="AT72" s="541"/>
      <c r="AU72" s="541"/>
      <c r="AV72" s="541"/>
      <c r="AW72" s="541"/>
      <c r="AX72" s="541"/>
      <c r="AY72" s="541"/>
      <c r="AZ72" s="542"/>
      <c r="BA72" s="540">
        <f>表56!BA74</f>
        <v>0</v>
      </c>
      <c r="BB72" s="541"/>
      <c r="BC72" s="541"/>
      <c r="BD72" s="541"/>
      <c r="BE72" s="541"/>
      <c r="BF72" s="541"/>
      <c r="BG72" s="541"/>
      <c r="BH72" s="542"/>
      <c r="BI72" s="540">
        <f>SUM(AK72:BH72)</f>
        <v>353882</v>
      </c>
      <c r="BJ72" s="541"/>
      <c r="BK72" s="541"/>
      <c r="BL72" s="541"/>
      <c r="BM72" s="541"/>
      <c r="BN72" s="541"/>
      <c r="BO72" s="541"/>
      <c r="BP72" s="541"/>
      <c r="BQ72" s="541"/>
      <c r="BR72" s="868"/>
    </row>
    <row r="73" spans="1:135" ht="15" customHeight="1">
      <c r="A73" s="560"/>
      <c r="B73" s="761"/>
      <c r="C73" s="761"/>
      <c r="D73" s="561"/>
      <c r="E73" s="499"/>
      <c r="F73" s="500"/>
      <c r="G73" s="143" t="s">
        <v>4414</v>
      </c>
      <c r="H73" s="144"/>
      <c r="I73" s="144"/>
      <c r="J73" s="144"/>
      <c r="K73" s="144"/>
      <c r="L73" s="144"/>
      <c r="M73" s="144"/>
      <c r="N73" s="144"/>
      <c r="O73" s="144"/>
      <c r="P73" s="144"/>
      <c r="Q73" s="144"/>
      <c r="R73" s="144"/>
      <c r="S73" s="144"/>
      <c r="T73" s="144"/>
      <c r="U73" s="144"/>
      <c r="V73" s="144"/>
      <c r="W73" s="144"/>
      <c r="X73" s="144"/>
      <c r="Y73" s="144"/>
      <c r="Z73" s="144"/>
      <c r="AA73" s="144"/>
      <c r="AB73" s="1143">
        <v>2</v>
      </c>
      <c r="AC73" s="1144"/>
      <c r="AD73" s="1145"/>
      <c r="AE73" s="1146">
        <v>0</v>
      </c>
      <c r="AF73" s="1144"/>
      <c r="AG73" s="1145"/>
      <c r="AH73" s="1146">
        <v>1</v>
      </c>
      <c r="AI73" s="1144"/>
      <c r="AJ73" s="1147"/>
      <c r="AK73" s="540">
        <f>表56!AK75</f>
        <v>724946</v>
      </c>
      <c r="AL73" s="541"/>
      <c r="AM73" s="541"/>
      <c r="AN73" s="541"/>
      <c r="AO73" s="541"/>
      <c r="AP73" s="541"/>
      <c r="AQ73" s="541"/>
      <c r="AR73" s="542"/>
      <c r="AS73" s="540">
        <f>表56!AS75</f>
        <v>1088</v>
      </c>
      <c r="AT73" s="541"/>
      <c r="AU73" s="541"/>
      <c r="AV73" s="541"/>
      <c r="AW73" s="541"/>
      <c r="AX73" s="541"/>
      <c r="AY73" s="541"/>
      <c r="AZ73" s="542"/>
      <c r="BA73" s="540">
        <f>表56!BA75</f>
        <v>0</v>
      </c>
      <c r="BB73" s="541"/>
      <c r="BC73" s="541"/>
      <c r="BD73" s="541"/>
      <c r="BE73" s="541"/>
      <c r="BF73" s="541"/>
      <c r="BG73" s="541"/>
      <c r="BH73" s="542"/>
      <c r="BI73" s="540">
        <f t="shared" ref="BI73:BI75" si="5">SUM(AK73:BH73)</f>
        <v>726034</v>
      </c>
      <c r="BJ73" s="541"/>
      <c r="BK73" s="541"/>
      <c r="BL73" s="541"/>
      <c r="BM73" s="541"/>
      <c r="BN73" s="541"/>
      <c r="BO73" s="541"/>
      <c r="BP73" s="541"/>
      <c r="BQ73" s="541"/>
      <c r="BR73" s="868"/>
    </row>
    <row r="74" spans="1:135" ht="15" customHeight="1">
      <c r="A74" s="560"/>
      <c r="B74" s="761"/>
      <c r="C74" s="761"/>
      <c r="D74" s="561"/>
      <c r="E74" s="499"/>
      <c r="F74" s="500"/>
      <c r="G74" s="143" t="s">
        <v>4416</v>
      </c>
      <c r="H74" s="144"/>
      <c r="I74" s="144"/>
      <c r="J74" s="144"/>
      <c r="K74" s="144"/>
      <c r="L74" s="144"/>
      <c r="M74" s="144"/>
      <c r="N74" s="144"/>
      <c r="O74" s="144"/>
      <c r="P74" s="144"/>
      <c r="Q74" s="144"/>
      <c r="R74" s="144"/>
      <c r="S74" s="144"/>
      <c r="T74" s="144"/>
      <c r="U74" s="144"/>
      <c r="V74" s="144"/>
      <c r="W74" s="144"/>
      <c r="X74" s="144"/>
      <c r="Y74" s="144"/>
      <c r="Z74" s="144"/>
      <c r="AA74" s="144"/>
      <c r="AB74" s="1143">
        <v>2</v>
      </c>
      <c r="AC74" s="1144"/>
      <c r="AD74" s="1145"/>
      <c r="AE74" s="1146">
        <v>1</v>
      </c>
      <c r="AF74" s="1144"/>
      <c r="AG74" s="1145"/>
      <c r="AH74" s="1146">
        <v>1</v>
      </c>
      <c r="AI74" s="1144"/>
      <c r="AJ74" s="1147"/>
      <c r="AK74" s="540">
        <f>表56!AK76</f>
        <v>50682</v>
      </c>
      <c r="AL74" s="541"/>
      <c r="AM74" s="541"/>
      <c r="AN74" s="541"/>
      <c r="AO74" s="541"/>
      <c r="AP74" s="541"/>
      <c r="AQ74" s="541"/>
      <c r="AR74" s="542"/>
      <c r="AS74" s="540">
        <f>表56!AS76</f>
        <v>0</v>
      </c>
      <c r="AT74" s="541"/>
      <c r="AU74" s="541"/>
      <c r="AV74" s="541"/>
      <c r="AW74" s="541"/>
      <c r="AX74" s="541"/>
      <c r="AY74" s="541"/>
      <c r="AZ74" s="542"/>
      <c r="BA74" s="540">
        <f>表56!BA76</f>
        <v>0</v>
      </c>
      <c r="BB74" s="541"/>
      <c r="BC74" s="541"/>
      <c r="BD74" s="541"/>
      <c r="BE74" s="541"/>
      <c r="BF74" s="541"/>
      <c r="BG74" s="541"/>
      <c r="BH74" s="542"/>
      <c r="BI74" s="540">
        <f t="shared" si="5"/>
        <v>50682</v>
      </c>
      <c r="BJ74" s="541"/>
      <c r="BK74" s="541"/>
      <c r="BL74" s="541"/>
      <c r="BM74" s="541"/>
      <c r="BN74" s="541"/>
      <c r="BO74" s="541"/>
      <c r="BP74" s="541"/>
      <c r="BQ74" s="541"/>
      <c r="BR74" s="868"/>
    </row>
    <row r="75" spans="1:135" ht="15" customHeight="1">
      <c r="A75" s="560"/>
      <c r="B75" s="761"/>
      <c r="C75" s="761"/>
      <c r="D75" s="561"/>
      <c r="E75" s="499"/>
      <c r="F75" s="500"/>
      <c r="G75" s="143" t="s">
        <v>4423</v>
      </c>
      <c r="H75" s="144"/>
      <c r="I75" s="144"/>
      <c r="J75" s="144"/>
      <c r="K75" s="144"/>
      <c r="L75" s="144"/>
      <c r="M75" s="144"/>
      <c r="N75" s="144"/>
      <c r="O75" s="144"/>
      <c r="P75" s="144"/>
      <c r="Q75" s="144"/>
      <c r="R75" s="144"/>
      <c r="S75" s="144"/>
      <c r="T75" s="144"/>
      <c r="U75" s="144"/>
      <c r="V75" s="144"/>
      <c r="W75" s="144"/>
      <c r="X75" s="144"/>
      <c r="Y75" s="144"/>
      <c r="Z75" s="144"/>
      <c r="AA75" s="144"/>
      <c r="AB75" s="1143">
        <v>2</v>
      </c>
      <c r="AC75" s="1144"/>
      <c r="AD75" s="1145"/>
      <c r="AE75" s="1146">
        <v>2</v>
      </c>
      <c r="AF75" s="1144"/>
      <c r="AG75" s="1145"/>
      <c r="AH75" s="1146">
        <v>1</v>
      </c>
      <c r="AI75" s="1144"/>
      <c r="AJ75" s="1147"/>
      <c r="AK75" s="540">
        <f>表56!AK77</f>
        <v>305969</v>
      </c>
      <c r="AL75" s="541"/>
      <c r="AM75" s="541"/>
      <c r="AN75" s="541"/>
      <c r="AO75" s="541"/>
      <c r="AP75" s="541"/>
      <c r="AQ75" s="541"/>
      <c r="AR75" s="542"/>
      <c r="AS75" s="540">
        <f>表56!AS77</f>
        <v>0</v>
      </c>
      <c r="AT75" s="541"/>
      <c r="AU75" s="541"/>
      <c r="AV75" s="541"/>
      <c r="AW75" s="541"/>
      <c r="AX75" s="541"/>
      <c r="AY75" s="541"/>
      <c r="AZ75" s="542"/>
      <c r="BA75" s="540">
        <f>表56!BA77</f>
        <v>3503</v>
      </c>
      <c r="BB75" s="541"/>
      <c r="BC75" s="541"/>
      <c r="BD75" s="541"/>
      <c r="BE75" s="541"/>
      <c r="BF75" s="541"/>
      <c r="BG75" s="541"/>
      <c r="BH75" s="542"/>
      <c r="BI75" s="540">
        <f t="shared" si="5"/>
        <v>309472</v>
      </c>
      <c r="BJ75" s="541"/>
      <c r="BK75" s="541"/>
      <c r="BL75" s="541"/>
      <c r="BM75" s="541"/>
      <c r="BN75" s="541"/>
      <c r="BO75" s="541"/>
      <c r="BP75" s="541"/>
      <c r="BQ75" s="541"/>
      <c r="BR75" s="868"/>
    </row>
    <row r="76" spans="1:135" ht="15" customHeight="1">
      <c r="A76" s="760"/>
      <c r="B76" s="761"/>
      <c r="C76" s="761"/>
      <c r="D76" s="499"/>
      <c r="E76" s="499"/>
      <c r="F76" s="500"/>
      <c r="G76" s="143" t="s">
        <v>4419</v>
      </c>
      <c r="H76" s="144"/>
      <c r="I76" s="144"/>
      <c r="J76" s="144"/>
      <c r="K76" s="144"/>
      <c r="L76" s="144"/>
      <c r="M76" s="144"/>
      <c r="N76" s="144"/>
      <c r="O76" s="144"/>
      <c r="P76" s="144"/>
      <c r="Q76" s="144"/>
      <c r="R76" s="144"/>
      <c r="S76" s="144"/>
      <c r="T76" s="144"/>
      <c r="U76" s="144"/>
      <c r="V76" s="144"/>
      <c r="W76" s="144"/>
      <c r="X76" s="144"/>
      <c r="Y76" s="144"/>
      <c r="Z76" s="144"/>
      <c r="AA76" s="144"/>
      <c r="AB76" s="1143">
        <v>2</v>
      </c>
      <c r="AC76" s="1144"/>
      <c r="AD76" s="1145"/>
      <c r="AE76" s="1146">
        <v>3</v>
      </c>
      <c r="AF76" s="1144"/>
      <c r="AG76" s="1145"/>
      <c r="AH76" s="1146">
        <v>1</v>
      </c>
      <c r="AI76" s="1144"/>
      <c r="AJ76" s="1147"/>
      <c r="AK76" s="540">
        <f>表56!AK78</f>
        <v>0</v>
      </c>
      <c r="AL76" s="541"/>
      <c r="AM76" s="541"/>
      <c r="AN76" s="541"/>
      <c r="AO76" s="541"/>
      <c r="AP76" s="541"/>
      <c r="AQ76" s="541"/>
      <c r="AR76" s="542"/>
      <c r="AS76" s="540">
        <f>表56!AS78</f>
        <v>0</v>
      </c>
      <c r="AT76" s="541"/>
      <c r="AU76" s="541"/>
      <c r="AV76" s="541"/>
      <c r="AW76" s="541"/>
      <c r="AX76" s="541"/>
      <c r="AY76" s="541"/>
      <c r="AZ76" s="542"/>
      <c r="BA76" s="540">
        <f>表56!BA78</f>
        <v>0</v>
      </c>
      <c r="BB76" s="541"/>
      <c r="BC76" s="541"/>
      <c r="BD76" s="541"/>
      <c r="BE76" s="541"/>
      <c r="BF76" s="541"/>
      <c r="BG76" s="541"/>
      <c r="BH76" s="542"/>
      <c r="BI76" s="540">
        <f>SUM(AK76:BH76)</f>
        <v>0</v>
      </c>
      <c r="BJ76" s="541"/>
      <c r="BK76" s="541"/>
      <c r="BL76" s="541"/>
      <c r="BM76" s="541"/>
      <c r="BN76" s="541"/>
      <c r="BO76" s="541"/>
      <c r="BP76" s="541"/>
      <c r="BQ76" s="541"/>
      <c r="BR76" s="868"/>
    </row>
    <row r="77" spans="1:135" ht="15" customHeight="1" thickBot="1">
      <c r="A77" s="447"/>
      <c r="B77" s="774"/>
      <c r="C77" s="774"/>
      <c r="D77" s="547"/>
      <c r="E77" s="547"/>
      <c r="F77" s="548"/>
      <c r="G77" s="143" t="s">
        <v>336</v>
      </c>
      <c r="H77" s="409"/>
      <c r="I77" s="409"/>
      <c r="J77" s="409"/>
      <c r="K77" s="409"/>
      <c r="L77" s="409"/>
      <c r="M77" s="409"/>
      <c r="N77" s="409"/>
      <c r="O77" s="409"/>
      <c r="P77" s="409"/>
      <c r="Q77" s="409"/>
      <c r="R77" s="409"/>
      <c r="S77" s="409"/>
      <c r="T77" s="409"/>
      <c r="U77" s="409"/>
      <c r="V77" s="409"/>
      <c r="W77" s="409"/>
      <c r="X77" s="409"/>
      <c r="Y77" s="409"/>
      <c r="Z77" s="409"/>
      <c r="AA77" s="787"/>
      <c r="AB77" s="1148">
        <v>2</v>
      </c>
      <c r="AC77" s="1149"/>
      <c r="AD77" s="1150"/>
      <c r="AE77" s="1151">
        <v>4</v>
      </c>
      <c r="AF77" s="1149"/>
      <c r="AG77" s="1150"/>
      <c r="AH77" s="1151">
        <v>1</v>
      </c>
      <c r="AI77" s="1149"/>
      <c r="AJ77" s="1152"/>
      <c r="AK77" s="519">
        <f>SUM(AK71:AR76)</f>
        <v>7498512</v>
      </c>
      <c r="AL77" s="453"/>
      <c r="AM77" s="453"/>
      <c r="AN77" s="453"/>
      <c r="AO77" s="453"/>
      <c r="AP77" s="453"/>
      <c r="AQ77" s="453"/>
      <c r="AR77" s="454"/>
      <c r="AS77" s="519">
        <f>SUM(AS71:AZ76)</f>
        <v>711200</v>
      </c>
      <c r="AT77" s="453"/>
      <c r="AU77" s="453"/>
      <c r="AV77" s="453"/>
      <c r="AW77" s="453"/>
      <c r="AX77" s="453"/>
      <c r="AY77" s="453"/>
      <c r="AZ77" s="454"/>
      <c r="BA77" s="519">
        <f>SUM(BA71:BH76)</f>
        <v>82877</v>
      </c>
      <c r="BB77" s="453"/>
      <c r="BC77" s="453"/>
      <c r="BD77" s="453"/>
      <c r="BE77" s="453"/>
      <c r="BF77" s="453"/>
      <c r="BG77" s="453"/>
      <c r="BH77" s="454"/>
      <c r="BI77" s="519">
        <f>SUM(AK77:BH77)</f>
        <v>8292589</v>
      </c>
      <c r="BJ77" s="453"/>
      <c r="BK77" s="453"/>
      <c r="BL77" s="453"/>
      <c r="BM77" s="453"/>
      <c r="BN77" s="453"/>
      <c r="BO77" s="453"/>
      <c r="BP77" s="453"/>
      <c r="BQ77" s="453"/>
      <c r="BR77" s="860"/>
    </row>
    <row r="78" spans="1:135" ht="15" customHeight="1">
      <c r="A78" s="567"/>
      <c r="B78" s="788"/>
      <c r="C78" s="788"/>
      <c r="D78" s="568"/>
      <c r="E78" s="568"/>
      <c r="F78" s="568"/>
      <c r="G78" s="205"/>
      <c r="H78" s="789"/>
      <c r="I78" s="789"/>
      <c r="J78" s="789"/>
      <c r="K78" s="789"/>
      <c r="L78" s="789"/>
      <c r="M78" s="789"/>
      <c r="N78" s="789"/>
      <c r="O78" s="789"/>
      <c r="P78" s="789"/>
      <c r="Q78" s="789"/>
      <c r="R78" s="789"/>
      <c r="S78" s="789"/>
      <c r="T78" s="789"/>
      <c r="U78" s="789"/>
      <c r="V78" s="789"/>
      <c r="W78" s="789"/>
      <c r="X78" s="789"/>
      <c r="Y78" s="789"/>
      <c r="Z78" s="789"/>
      <c r="AA78" s="789"/>
      <c r="AB78" s="1158"/>
      <c r="AC78" s="1158"/>
      <c r="AD78" s="1158"/>
      <c r="AE78" s="1158"/>
      <c r="AF78" s="1154"/>
      <c r="AG78" s="1154"/>
      <c r="AH78" s="1154"/>
      <c r="AI78" s="1154"/>
      <c r="AJ78" s="1154"/>
      <c r="AK78" s="220"/>
      <c r="AL78" s="571"/>
      <c r="AM78" s="571"/>
      <c r="AN78" s="571"/>
      <c r="AO78" s="571"/>
      <c r="AP78" s="571"/>
      <c r="AQ78" s="571"/>
      <c r="AR78" s="571"/>
      <c r="AS78" s="220"/>
      <c r="AT78" s="571"/>
      <c r="AU78" s="571"/>
      <c r="AV78" s="571"/>
      <c r="AW78" s="571"/>
      <c r="AX78" s="571"/>
      <c r="AY78" s="571"/>
      <c r="AZ78" s="571"/>
      <c r="BA78" s="220"/>
      <c r="BB78" s="571"/>
      <c r="BC78" s="571"/>
      <c r="BD78" s="571"/>
      <c r="BE78" s="571"/>
      <c r="BF78" s="571"/>
      <c r="BG78" s="571"/>
      <c r="BH78" s="571"/>
      <c r="BI78" s="220"/>
      <c r="BJ78" s="571"/>
      <c r="BK78" s="571"/>
      <c r="BL78" s="571"/>
      <c r="BM78" s="571"/>
      <c r="BN78" s="571"/>
      <c r="BO78" s="571"/>
      <c r="BP78" s="571"/>
      <c r="BQ78" s="571"/>
      <c r="BR78" s="571"/>
    </row>
    <row r="79" spans="1:135" ht="12.75" customHeight="1">
      <c r="A79" s="1130"/>
      <c r="B79" s="1130"/>
      <c r="C79" s="1130"/>
      <c r="D79" s="1130"/>
      <c r="E79" s="1130"/>
      <c r="F79" s="1130"/>
      <c r="G79" s="1131"/>
      <c r="H79" s="1132" t="s">
        <v>55</v>
      </c>
      <c r="I79" s="1159"/>
      <c r="J79" s="1159"/>
      <c r="K79" s="1159"/>
      <c r="L79" s="1159"/>
      <c r="M79" s="1159"/>
      <c r="N79" s="1159"/>
      <c r="O79" s="1159"/>
      <c r="P79" s="1159"/>
      <c r="Q79" s="1159"/>
      <c r="R79" s="1159"/>
      <c r="S79" s="1159"/>
      <c r="T79" s="1159"/>
      <c r="U79" s="1159"/>
      <c r="V79" s="1159"/>
      <c r="W79" s="1159"/>
      <c r="X79" s="1159"/>
      <c r="Y79" s="1160"/>
      <c r="Z79" s="1132" t="s">
        <v>460</v>
      </c>
      <c r="AA79" s="1159"/>
      <c r="AB79" s="1159"/>
      <c r="AC79" s="1159"/>
      <c r="AD79" s="1159"/>
      <c r="AE79" s="1160"/>
      <c r="AF79" s="462" t="str">
        <f>"第58表　課税標準額段階別"&amp; 表00!CY5&amp;表00!DC5 &amp; "年度分所得割額等に関する調
　　　　　　　　　　　　　　　　　　【合 計】（つづき）
第12表関係　(1)総所得金額等に関する調"</f>
        <v>第58表　課税標準額段階別令和5年度分所得割額等に関する調
　　　　　　　　　　　　　　　　　　【合 計】（つづき）
第12表関係　(1)総所得金額等に関する調</v>
      </c>
      <c r="AG79" s="462"/>
      <c r="AH79" s="462"/>
      <c r="AI79" s="462"/>
      <c r="AJ79" s="462"/>
      <c r="AK79" s="462"/>
      <c r="AL79" s="462"/>
      <c r="AM79" s="462"/>
      <c r="AN79" s="462"/>
      <c r="AO79" s="462"/>
      <c r="AP79" s="462"/>
      <c r="AQ79" s="462"/>
      <c r="AR79" s="462"/>
      <c r="AS79" s="462"/>
      <c r="AT79" s="462"/>
      <c r="AU79" s="462"/>
      <c r="AV79" s="462"/>
      <c r="AW79" s="462"/>
      <c r="AX79" s="462"/>
      <c r="AY79" s="462"/>
      <c r="AZ79" s="462"/>
      <c r="BA79" s="462"/>
      <c r="BB79" s="462"/>
      <c r="BC79" s="462"/>
      <c r="BD79" s="462"/>
      <c r="BE79" s="462"/>
      <c r="BF79" s="462"/>
      <c r="BG79" s="462"/>
      <c r="BH79" s="462"/>
      <c r="BI79" s="462"/>
      <c r="BJ79" s="462"/>
      <c r="BK79" s="462"/>
      <c r="BL79" s="462"/>
      <c r="BM79" s="462"/>
      <c r="BN79" s="462"/>
      <c r="BO79" s="462"/>
      <c r="BP79" s="462"/>
      <c r="BQ79" s="462"/>
      <c r="BR79" s="462"/>
      <c r="BS79" s="462"/>
      <c r="BT79" s="462"/>
      <c r="BU79" s="462"/>
      <c r="BV79" s="462"/>
      <c r="BW79" s="462"/>
      <c r="BX79" s="462"/>
      <c r="BY79" s="462"/>
      <c r="BZ79" s="462"/>
      <c r="CA79" s="462"/>
      <c r="CB79" s="462"/>
      <c r="CC79" s="462"/>
      <c r="CD79" s="462"/>
      <c r="CE79" s="462"/>
      <c r="CF79" s="462"/>
      <c r="CG79" s="462"/>
      <c r="CH79" s="462"/>
      <c r="CI79" s="462"/>
      <c r="CJ79" s="462"/>
      <c r="CK79" s="462"/>
      <c r="CL79" s="462"/>
      <c r="CM79" s="462"/>
      <c r="CN79" s="462"/>
      <c r="CO79" s="462"/>
      <c r="CP79" s="462"/>
      <c r="CQ79" s="462"/>
      <c r="CR79" s="462"/>
      <c r="CS79" s="462"/>
      <c r="CT79" s="462"/>
      <c r="CU79" s="462"/>
      <c r="CV79" s="462"/>
      <c r="CW79" s="462"/>
      <c r="CX79" s="462"/>
      <c r="CY79" s="1161" t="s">
        <v>535</v>
      </c>
      <c r="CZ79" s="1161"/>
      <c r="DA79" s="1161"/>
      <c r="DB79" s="1161"/>
      <c r="DC79" s="1161"/>
      <c r="DD79" s="1161"/>
      <c r="DE79" s="1161"/>
      <c r="DF79" s="1161"/>
      <c r="DG79" s="1161"/>
      <c r="DH79" s="1161"/>
      <c r="DI79" s="1161"/>
      <c r="DJ79" s="1161"/>
      <c r="DK79" s="121" t="str">
        <f>IF(DK1="","",DK1)</f>
        <v>三重県</v>
      </c>
      <c r="DL79" s="121"/>
      <c r="DM79" s="121"/>
      <c r="DN79" s="121"/>
      <c r="DO79" s="121"/>
      <c r="DP79" s="121"/>
      <c r="DQ79" s="121"/>
      <c r="DR79" s="121"/>
      <c r="DS79" s="121"/>
      <c r="DT79" s="121"/>
      <c r="DU79" s="121"/>
      <c r="DV79" s="121"/>
      <c r="DW79" s="121"/>
      <c r="DX79" s="121"/>
      <c r="DY79" s="121"/>
      <c r="DZ79" s="121"/>
      <c r="EA79" s="121"/>
      <c r="EB79" s="121"/>
      <c r="EC79" s="121"/>
      <c r="ED79" s="121"/>
      <c r="EE79" s="121"/>
    </row>
    <row r="80" spans="1:135" ht="12.75" customHeight="1" thickBot="1">
      <c r="A80" s="1130"/>
      <c r="B80" s="1130"/>
      <c r="C80" s="1130"/>
      <c r="D80" s="1130"/>
      <c r="E80" s="1130"/>
      <c r="F80" s="1130"/>
      <c r="G80" s="1131"/>
      <c r="H80" s="1162"/>
      <c r="I80" s="1163"/>
      <c r="J80" s="1163"/>
      <c r="K80" s="1163"/>
      <c r="L80" s="1163"/>
      <c r="M80" s="1163"/>
      <c r="N80" s="1163"/>
      <c r="O80" s="1163"/>
      <c r="P80" s="1163"/>
      <c r="Q80" s="1163"/>
      <c r="R80" s="1163"/>
      <c r="S80" s="1163"/>
      <c r="T80" s="1163"/>
      <c r="U80" s="1163"/>
      <c r="V80" s="1163"/>
      <c r="W80" s="1163"/>
      <c r="X80" s="1163"/>
      <c r="Y80" s="1164"/>
      <c r="Z80" s="1162"/>
      <c r="AA80" s="1163"/>
      <c r="AB80" s="1163"/>
      <c r="AC80" s="1163"/>
      <c r="AD80" s="1163"/>
      <c r="AE80" s="1164"/>
      <c r="AF80" s="462"/>
      <c r="AG80" s="462"/>
      <c r="AH80" s="462"/>
      <c r="AI80" s="462"/>
      <c r="AJ80" s="462"/>
      <c r="AK80" s="462"/>
      <c r="AL80" s="462"/>
      <c r="AM80" s="462"/>
      <c r="AN80" s="462"/>
      <c r="AO80" s="462"/>
      <c r="AP80" s="462"/>
      <c r="AQ80" s="462"/>
      <c r="AR80" s="462"/>
      <c r="AS80" s="462"/>
      <c r="AT80" s="462"/>
      <c r="AU80" s="462"/>
      <c r="AV80" s="462"/>
      <c r="AW80" s="462"/>
      <c r="AX80" s="462"/>
      <c r="AY80" s="462"/>
      <c r="AZ80" s="462"/>
      <c r="BA80" s="462"/>
      <c r="BB80" s="462"/>
      <c r="BC80" s="462"/>
      <c r="BD80" s="462"/>
      <c r="BE80" s="462"/>
      <c r="BF80" s="462"/>
      <c r="BG80" s="462"/>
      <c r="BH80" s="462"/>
      <c r="BI80" s="462"/>
      <c r="BJ80" s="462"/>
      <c r="BK80" s="462"/>
      <c r="BL80" s="462"/>
      <c r="BM80" s="462"/>
      <c r="BN80" s="462"/>
      <c r="BO80" s="462"/>
      <c r="BP80" s="462"/>
      <c r="BQ80" s="462"/>
      <c r="BR80" s="462"/>
      <c r="BS80" s="462"/>
      <c r="BT80" s="462"/>
      <c r="BU80" s="462"/>
      <c r="BV80" s="462"/>
      <c r="BW80" s="462"/>
      <c r="BX80" s="462"/>
      <c r="BY80" s="462"/>
      <c r="BZ80" s="462"/>
      <c r="CA80" s="462"/>
      <c r="CB80" s="462"/>
      <c r="CC80" s="462"/>
      <c r="CD80" s="462"/>
      <c r="CE80" s="462"/>
      <c r="CF80" s="462"/>
      <c r="CG80" s="462"/>
      <c r="CH80" s="462"/>
      <c r="CI80" s="462"/>
      <c r="CJ80" s="462"/>
      <c r="CK80" s="462"/>
      <c r="CL80" s="462"/>
      <c r="CM80" s="462"/>
      <c r="CN80" s="462"/>
      <c r="CO80" s="462"/>
      <c r="CP80" s="462"/>
      <c r="CQ80" s="462"/>
      <c r="CR80" s="462"/>
      <c r="CS80" s="462"/>
      <c r="CT80" s="462"/>
      <c r="CU80" s="462"/>
      <c r="CV80" s="462"/>
      <c r="CW80" s="462"/>
      <c r="CX80" s="462"/>
      <c r="CY80" s="1133"/>
      <c r="CZ80" s="1133"/>
      <c r="DA80" s="1133"/>
      <c r="DB80" s="1133"/>
      <c r="DC80" s="1133"/>
      <c r="DD80" s="1133"/>
      <c r="DE80" s="1133"/>
      <c r="DF80" s="1133"/>
      <c r="DG80" s="1133"/>
      <c r="DH80" s="1133"/>
      <c r="DI80" s="1133"/>
      <c r="DJ80" s="1133"/>
      <c r="DK80" s="126"/>
      <c r="DL80" s="126"/>
      <c r="DM80" s="126"/>
      <c r="DN80" s="126"/>
      <c r="DO80" s="126"/>
      <c r="DP80" s="126"/>
      <c r="DQ80" s="126"/>
      <c r="DR80" s="126"/>
      <c r="DS80" s="126"/>
      <c r="DT80" s="126"/>
      <c r="DU80" s="126"/>
      <c r="DV80" s="126"/>
      <c r="DW80" s="126"/>
      <c r="DX80" s="126"/>
      <c r="DY80" s="126"/>
      <c r="DZ80" s="126"/>
      <c r="EA80" s="126"/>
      <c r="EB80" s="126"/>
      <c r="EC80" s="126"/>
      <c r="ED80" s="126"/>
      <c r="EE80" s="126"/>
    </row>
    <row r="81" spans="1:135" ht="25.5" customHeight="1" thickBot="1">
      <c r="A81" s="1165"/>
      <c r="B81" s="1165"/>
      <c r="C81" s="1165"/>
      <c r="D81" s="1165"/>
      <c r="E81" s="1165"/>
      <c r="F81" s="1165"/>
      <c r="G81" s="1166"/>
      <c r="H81" s="1137">
        <f>IF(H3="","",H3)</f>
        <v>2</v>
      </c>
      <c r="I81" s="1167"/>
      <c r="J81" s="1168"/>
      <c r="K81" s="1137">
        <f>IF(K3="","",K3)</f>
        <v>4</v>
      </c>
      <c r="L81" s="1167"/>
      <c r="M81" s="1168"/>
      <c r="N81" s="1137">
        <f>IF(N3="","",N3)</f>
        <v>2</v>
      </c>
      <c r="O81" s="1167"/>
      <c r="P81" s="1168"/>
      <c r="Q81" s="1137">
        <f>IF(Q3="","",Q3)</f>
        <v>0</v>
      </c>
      <c r="R81" s="1167"/>
      <c r="S81" s="1168"/>
      <c r="T81" s="1137">
        <f>IF(T3="","",T3)</f>
        <v>2</v>
      </c>
      <c r="U81" s="1167"/>
      <c r="V81" s="1168"/>
      <c r="W81" s="1137">
        <f>IF(W3="","",W3)</f>
        <v>1</v>
      </c>
      <c r="X81" s="1167"/>
      <c r="Y81" s="1168"/>
      <c r="Z81" s="1136">
        <v>5</v>
      </c>
      <c r="AA81" s="134"/>
      <c r="AB81" s="135"/>
      <c r="AC81" s="1137">
        <v>8</v>
      </c>
      <c r="AD81" s="137"/>
      <c r="AE81" s="138"/>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62"/>
      <c r="BB81" s="462"/>
      <c r="BC81" s="462"/>
      <c r="BD81" s="462"/>
      <c r="BE81" s="462"/>
      <c r="BF81" s="462"/>
      <c r="BG81" s="462"/>
      <c r="BH81" s="462"/>
      <c r="BI81" s="462"/>
      <c r="BJ81" s="462"/>
      <c r="BK81" s="462"/>
      <c r="BL81" s="462"/>
      <c r="BM81" s="462"/>
      <c r="BN81" s="462"/>
      <c r="BO81" s="462"/>
      <c r="BP81" s="462"/>
      <c r="BQ81" s="462"/>
      <c r="BR81" s="462"/>
      <c r="BS81" s="462"/>
      <c r="BT81" s="462"/>
      <c r="BU81" s="462"/>
      <c r="BV81" s="462"/>
      <c r="BW81" s="462"/>
      <c r="BX81" s="462"/>
      <c r="BY81" s="462"/>
      <c r="BZ81" s="462"/>
      <c r="CA81" s="462"/>
      <c r="CB81" s="462"/>
      <c r="CC81" s="462"/>
      <c r="CD81" s="462"/>
      <c r="CE81" s="462"/>
      <c r="CF81" s="462"/>
      <c r="CG81" s="462"/>
      <c r="CH81" s="462"/>
      <c r="CI81" s="462"/>
      <c r="CJ81" s="462"/>
      <c r="CK81" s="462"/>
      <c r="CL81" s="462"/>
      <c r="CM81" s="462"/>
      <c r="CN81" s="462"/>
      <c r="CO81" s="462"/>
      <c r="CP81" s="462"/>
      <c r="CQ81" s="462"/>
      <c r="CR81" s="462"/>
      <c r="CS81" s="462"/>
      <c r="CT81" s="462"/>
      <c r="CU81" s="462"/>
      <c r="CV81" s="462"/>
      <c r="CW81" s="462"/>
      <c r="CX81" s="462"/>
      <c r="CY81" s="1134" t="s">
        <v>458</v>
      </c>
      <c r="CZ81" s="1134"/>
      <c r="DA81" s="1134"/>
      <c r="DB81" s="1134"/>
      <c r="DC81" s="1134"/>
      <c r="DD81" s="1134"/>
      <c r="DE81" s="1134"/>
      <c r="DF81" s="1134"/>
      <c r="DG81" s="1134"/>
      <c r="DH81" s="1134"/>
      <c r="DI81" s="1134"/>
      <c r="DJ81" s="1134"/>
      <c r="DK81" s="139" t="str">
        <f>IF(DK3="","",DK3)</f>
        <v>四日市市</v>
      </c>
      <c r="DL81" s="139"/>
      <c r="DM81" s="139"/>
      <c r="DN81" s="139"/>
      <c r="DO81" s="139"/>
      <c r="DP81" s="139"/>
      <c r="DQ81" s="139"/>
      <c r="DR81" s="139"/>
      <c r="DS81" s="139"/>
      <c r="DT81" s="139"/>
      <c r="DU81" s="139"/>
      <c r="DV81" s="139"/>
      <c r="DW81" s="139"/>
      <c r="DX81" s="139"/>
      <c r="DY81" s="139"/>
      <c r="DZ81" s="139"/>
      <c r="EA81" s="139"/>
      <c r="EB81" s="139"/>
      <c r="EC81" s="139"/>
      <c r="ED81" s="139"/>
      <c r="EE81" s="139"/>
    </row>
    <row r="82" spans="1:135" ht="13.5" customHeight="1"/>
    <row r="83" spans="1:135" ht="13.5" customHeight="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1"/>
      <c r="BR83" s="141"/>
      <c r="BS83" s="141"/>
      <c r="BT83" s="141"/>
      <c r="BU83" s="141"/>
      <c r="BV83" s="141"/>
      <c r="BW83" s="141"/>
      <c r="BX83" s="141"/>
      <c r="BY83" s="141"/>
      <c r="BZ83" s="141"/>
      <c r="CA83" s="141"/>
      <c r="CB83" s="141"/>
      <c r="CC83" s="141"/>
      <c r="CD83" s="141"/>
      <c r="CE83" s="141"/>
      <c r="CF83" s="141"/>
      <c r="CG83" s="141"/>
      <c r="CH83" s="141"/>
    </row>
    <row r="84" spans="1:135" ht="13.5" customHeight="1">
      <c r="AK84" s="142" t="s">
        <v>163</v>
      </c>
      <c r="AL84" s="142"/>
      <c r="AM84" s="142"/>
      <c r="AN84" s="142"/>
      <c r="AO84" s="142"/>
      <c r="AP84" s="142"/>
      <c r="AQ84" s="142"/>
      <c r="AR84" s="142"/>
      <c r="AS84" s="142" t="s">
        <v>164</v>
      </c>
      <c r="AT84" s="142"/>
      <c r="AU84" s="142"/>
      <c r="AV84" s="142"/>
      <c r="AW84" s="142"/>
      <c r="AX84" s="142"/>
      <c r="AY84" s="142"/>
      <c r="AZ84" s="142"/>
      <c r="BA84" s="142" t="s">
        <v>165</v>
      </c>
      <c r="BB84" s="142"/>
      <c r="BC84" s="142"/>
      <c r="BD84" s="142"/>
      <c r="BE84" s="142"/>
      <c r="BF84" s="142"/>
      <c r="BG84" s="142"/>
      <c r="BH84" s="142"/>
      <c r="BI84" s="142" t="s">
        <v>166</v>
      </c>
      <c r="BJ84" s="142"/>
      <c r="BK84" s="142"/>
      <c r="BL84" s="142"/>
      <c r="BM84" s="142"/>
      <c r="BN84" s="142"/>
      <c r="BO84" s="142"/>
      <c r="BP84" s="142"/>
      <c r="BQ84" s="142"/>
      <c r="BR84" s="142"/>
      <c r="BS84" s="142"/>
      <c r="BT84" s="142" t="s">
        <v>167</v>
      </c>
      <c r="BU84" s="142"/>
      <c r="BV84" s="142"/>
      <c r="BW84" s="142"/>
      <c r="BX84" s="142"/>
      <c r="BY84" s="142"/>
      <c r="BZ84" s="142"/>
      <c r="CA84" s="142"/>
      <c r="CB84" s="142"/>
      <c r="CC84" s="142"/>
      <c r="CD84" s="142"/>
      <c r="CE84" s="142" t="s">
        <v>168</v>
      </c>
      <c r="CF84" s="142"/>
      <c r="CG84" s="142"/>
      <c r="CH84" s="142"/>
      <c r="CI84" s="142"/>
      <c r="CJ84" s="142"/>
      <c r="CK84" s="142"/>
      <c r="CL84" s="142"/>
      <c r="CM84" s="142"/>
      <c r="CN84" s="142"/>
      <c r="CO84" s="142"/>
      <c r="CP84" s="640" t="s">
        <v>803</v>
      </c>
      <c r="CQ84" s="640"/>
      <c r="CR84" s="640"/>
      <c r="CS84" s="640"/>
      <c r="CT84" s="640"/>
      <c r="CU84" s="640"/>
      <c r="CV84" s="640"/>
      <c r="CW84" s="640"/>
      <c r="CX84" s="640"/>
      <c r="CY84" s="640"/>
      <c r="CZ84" s="640"/>
      <c r="DA84" s="640" t="s">
        <v>804</v>
      </c>
      <c r="DB84" s="640"/>
      <c r="DC84" s="640"/>
      <c r="DD84" s="640"/>
      <c r="DE84" s="640"/>
      <c r="DF84" s="640"/>
      <c r="DG84" s="640"/>
      <c r="DH84" s="640"/>
      <c r="DI84" s="640"/>
      <c r="DJ84" s="640"/>
      <c r="DK84" s="861"/>
      <c r="DL84" s="861"/>
      <c r="DM84" s="861"/>
      <c r="DN84" s="861"/>
      <c r="DO84" s="861"/>
      <c r="DP84" s="861"/>
      <c r="DQ84" s="861"/>
      <c r="DR84" s="861"/>
      <c r="DS84" s="861"/>
      <c r="DT84" s="861"/>
      <c r="DU84" s="861"/>
    </row>
    <row r="85" spans="1:135" ht="15" customHeight="1">
      <c r="A85" s="468" t="s">
        <v>711</v>
      </c>
      <c r="B85" s="469"/>
      <c r="C85" s="469"/>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70"/>
      <c r="AB85" s="92" t="s">
        <v>156</v>
      </c>
      <c r="AC85" s="346"/>
      <c r="AD85" s="346"/>
      <c r="AE85" s="346"/>
      <c r="AF85" s="346"/>
      <c r="AG85" s="346"/>
      <c r="AH85" s="346"/>
      <c r="AI85" s="346"/>
      <c r="AJ85" s="347"/>
      <c r="AK85" s="143" t="s">
        <v>610</v>
      </c>
      <c r="AL85" s="809"/>
      <c r="AM85" s="809"/>
      <c r="AN85" s="809"/>
      <c r="AO85" s="809"/>
      <c r="AP85" s="809"/>
      <c r="AQ85" s="809"/>
      <c r="AR85" s="809"/>
      <c r="AS85" s="809"/>
      <c r="AT85" s="809"/>
      <c r="AU85" s="809"/>
      <c r="AV85" s="809"/>
      <c r="AW85" s="809"/>
      <c r="AX85" s="809"/>
      <c r="AY85" s="809"/>
      <c r="AZ85" s="809"/>
      <c r="BA85" s="809"/>
      <c r="BB85" s="809"/>
      <c r="BC85" s="809"/>
      <c r="BD85" s="809"/>
      <c r="BE85" s="809"/>
      <c r="BF85" s="809"/>
      <c r="BG85" s="809"/>
      <c r="BH85" s="810"/>
      <c r="BI85" s="642" t="s">
        <v>775</v>
      </c>
      <c r="BJ85" s="643"/>
      <c r="BK85" s="643"/>
      <c r="BL85" s="643"/>
      <c r="BM85" s="643"/>
      <c r="BN85" s="643"/>
      <c r="BO85" s="643"/>
      <c r="BP85" s="643"/>
      <c r="BQ85" s="643"/>
      <c r="BR85" s="643"/>
      <c r="BS85" s="643"/>
      <c r="BT85" s="92" t="s">
        <v>801</v>
      </c>
      <c r="BU85" s="93"/>
      <c r="BV85" s="93"/>
      <c r="BW85" s="93"/>
      <c r="BX85" s="93"/>
      <c r="BY85" s="93"/>
      <c r="BZ85" s="93"/>
      <c r="CA85" s="93"/>
      <c r="CB85" s="93"/>
      <c r="CC85" s="93"/>
      <c r="CD85" s="94"/>
      <c r="CE85" s="92" t="s">
        <v>802</v>
      </c>
      <c r="CF85" s="93"/>
      <c r="CG85" s="93"/>
      <c r="CH85" s="93"/>
      <c r="CI85" s="93"/>
      <c r="CJ85" s="93"/>
      <c r="CK85" s="93"/>
      <c r="CL85" s="93"/>
      <c r="CM85" s="93"/>
      <c r="CN85" s="93"/>
      <c r="CO85" s="94"/>
      <c r="CP85" s="92" t="s">
        <v>611</v>
      </c>
      <c r="CQ85" s="93"/>
      <c r="CR85" s="93"/>
      <c r="CS85" s="93"/>
      <c r="CT85" s="93"/>
      <c r="CU85" s="93"/>
      <c r="CV85" s="93"/>
      <c r="CW85" s="93"/>
      <c r="CX85" s="93"/>
      <c r="CY85" s="93"/>
      <c r="CZ85" s="94"/>
      <c r="DA85" s="92" t="s">
        <v>566</v>
      </c>
      <c r="DB85" s="93"/>
      <c r="DC85" s="93"/>
      <c r="DD85" s="93"/>
      <c r="DE85" s="93"/>
      <c r="DF85" s="93"/>
      <c r="DG85" s="93"/>
      <c r="DH85" s="93"/>
      <c r="DI85" s="93"/>
      <c r="DJ85" s="94"/>
    </row>
    <row r="86" spans="1:135" ht="10.5" customHeight="1">
      <c r="A86" s="471"/>
      <c r="B86" s="472"/>
      <c r="C86" s="472"/>
      <c r="D86" s="472"/>
      <c r="E86" s="472"/>
      <c r="F86" s="472"/>
      <c r="G86" s="472"/>
      <c r="H86" s="472"/>
      <c r="I86" s="472"/>
      <c r="J86" s="472"/>
      <c r="K86" s="472"/>
      <c r="L86" s="472"/>
      <c r="M86" s="472"/>
      <c r="N86" s="472"/>
      <c r="O86" s="472"/>
      <c r="P86" s="472"/>
      <c r="Q86" s="472"/>
      <c r="R86" s="472"/>
      <c r="S86" s="472"/>
      <c r="T86" s="472"/>
      <c r="U86" s="472"/>
      <c r="V86" s="472"/>
      <c r="W86" s="472"/>
      <c r="X86" s="472"/>
      <c r="Y86" s="472"/>
      <c r="Z86" s="472"/>
      <c r="AA86" s="473"/>
      <c r="AB86" s="349"/>
      <c r="AC86" s="350"/>
      <c r="AD86" s="350"/>
      <c r="AE86" s="350"/>
      <c r="AF86" s="350"/>
      <c r="AG86" s="350"/>
      <c r="AH86" s="350"/>
      <c r="AI86" s="350"/>
      <c r="AJ86" s="351"/>
      <c r="AK86" s="164" t="s">
        <v>621</v>
      </c>
      <c r="AL86" s="165"/>
      <c r="AM86" s="165"/>
      <c r="AN86" s="165"/>
      <c r="AO86" s="165"/>
      <c r="AP86" s="165"/>
      <c r="AQ86" s="165"/>
      <c r="AR86" s="166"/>
      <c r="AS86" s="164" t="s">
        <v>241</v>
      </c>
      <c r="AT86" s="165"/>
      <c r="AU86" s="165"/>
      <c r="AV86" s="165"/>
      <c r="AW86" s="165"/>
      <c r="AX86" s="165"/>
      <c r="AY86" s="165"/>
      <c r="AZ86" s="166"/>
      <c r="BA86" s="92" t="s">
        <v>618</v>
      </c>
      <c r="BB86" s="93"/>
      <c r="BC86" s="93"/>
      <c r="BD86" s="93"/>
      <c r="BE86" s="93"/>
      <c r="BF86" s="93"/>
      <c r="BG86" s="93"/>
      <c r="BH86" s="94"/>
      <c r="BI86" s="645"/>
      <c r="BJ86" s="646"/>
      <c r="BK86" s="646"/>
      <c r="BL86" s="646"/>
      <c r="BM86" s="646"/>
      <c r="BN86" s="646"/>
      <c r="BO86" s="646"/>
      <c r="BP86" s="646"/>
      <c r="BQ86" s="646"/>
      <c r="BR86" s="646"/>
      <c r="BS86" s="646"/>
      <c r="BT86" s="146"/>
      <c r="BU86" s="147"/>
      <c r="BV86" s="147"/>
      <c r="BW86" s="147"/>
      <c r="BX86" s="147"/>
      <c r="BY86" s="147"/>
      <c r="BZ86" s="147"/>
      <c r="CA86" s="147"/>
      <c r="CB86" s="147"/>
      <c r="CC86" s="147"/>
      <c r="CD86" s="148"/>
      <c r="CE86" s="146"/>
      <c r="CF86" s="147"/>
      <c r="CG86" s="147"/>
      <c r="CH86" s="147"/>
      <c r="CI86" s="147"/>
      <c r="CJ86" s="147"/>
      <c r="CK86" s="147"/>
      <c r="CL86" s="147"/>
      <c r="CM86" s="147"/>
      <c r="CN86" s="147"/>
      <c r="CO86" s="148"/>
      <c r="CP86" s="146"/>
      <c r="CQ86" s="147"/>
      <c r="CR86" s="147"/>
      <c r="CS86" s="147"/>
      <c r="CT86" s="147"/>
      <c r="CU86" s="147"/>
      <c r="CV86" s="147"/>
      <c r="CW86" s="147"/>
      <c r="CX86" s="147"/>
      <c r="CY86" s="147"/>
      <c r="CZ86" s="148"/>
      <c r="DA86" s="146"/>
      <c r="DB86" s="147"/>
      <c r="DC86" s="147"/>
      <c r="DD86" s="147"/>
      <c r="DE86" s="147"/>
      <c r="DF86" s="147"/>
      <c r="DG86" s="147"/>
      <c r="DH86" s="147"/>
      <c r="DI86" s="147"/>
      <c r="DJ86" s="148"/>
    </row>
    <row r="87" spans="1:135" ht="15" customHeight="1">
      <c r="A87" s="471"/>
      <c r="B87" s="472"/>
      <c r="C87" s="472"/>
      <c r="D87" s="472"/>
      <c r="E87" s="472"/>
      <c r="F87" s="472"/>
      <c r="G87" s="472"/>
      <c r="H87" s="472"/>
      <c r="I87" s="472"/>
      <c r="J87" s="472"/>
      <c r="K87" s="472"/>
      <c r="L87" s="472"/>
      <c r="M87" s="472"/>
      <c r="N87" s="472"/>
      <c r="O87" s="472"/>
      <c r="P87" s="472"/>
      <c r="Q87" s="472"/>
      <c r="R87" s="472"/>
      <c r="S87" s="472"/>
      <c r="T87" s="472"/>
      <c r="U87" s="472"/>
      <c r="V87" s="472"/>
      <c r="W87" s="472"/>
      <c r="X87" s="472"/>
      <c r="Y87" s="472"/>
      <c r="Z87" s="472"/>
      <c r="AA87" s="473"/>
      <c r="AB87" s="349"/>
      <c r="AC87" s="350"/>
      <c r="AD87" s="350"/>
      <c r="AE87" s="350"/>
      <c r="AF87" s="350"/>
      <c r="AG87" s="350"/>
      <c r="AH87" s="350"/>
      <c r="AI87" s="350"/>
      <c r="AJ87" s="351"/>
      <c r="AK87" s="857"/>
      <c r="AL87" s="858"/>
      <c r="AM87" s="858"/>
      <c r="AN87" s="858"/>
      <c r="AO87" s="858"/>
      <c r="AP87" s="858"/>
      <c r="AQ87" s="858"/>
      <c r="AR87" s="859"/>
      <c r="AS87" s="857"/>
      <c r="AT87" s="858"/>
      <c r="AU87" s="858"/>
      <c r="AV87" s="858"/>
      <c r="AW87" s="858"/>
      <c r="AX87" s="858"/>
      <c r="AY87" s="858"/>
      <c r="AZ87" s="859"/>
      <c r="BA87" s="146"/>
      <c r="BB87" s="147"/>
      <c r="BC87" s="147"/>
      <c r="BD87" s="147"/>
      <c r="BE87" s="147"/>
      <c r="BF87" s="147"/>
      <c r="BG87" s="147"/>
      <c r="BH87" s="148"/>
      <c r="BI87" s="645"/>
      <c r="BJ87" s="646"/>
      <c r="BK87" s="646"/>
      <c r="BL87" s="646"/>
      <c r="BM87" s="646"/>
      <c r="BN87" s="646"/>
      <c r="BO87" s="646"/>
      <c r="BP87" s="646"/>
      <c r="BQ87" s="646"/>
      <c r="BR87" s="646"/>
      <c r="BS87" s="646"/>
      <c r="BT87" s="146"/>
      <c r="BU87" s="147"/>
      <c r="BV87" s="147"/>
      <c r="BW87" s="147"/>
      <c r="BX87" s="147"/>
      <c r="BY87" s="147"/>
      <c r="BZ87" s="147"/>
      <c r="CA87" s="147"/>
      <c r="CB87" s="147"/>
      <c r="CC87" s="147"/>
      <c r="CD87" s="148"/>
      <c r="CE87" s="146"/>
      <c r="CF87" s="147"/>
      <c r="CG87" s="147"/>
      <c r="CH87" s="147"/>
      <c r="CI87" s="147"/>
      <c r="CJ87" s="147"/>
      <c r="CK87" s="147"/>
      <c r="CL87" s="147"/>
      <c r="CM87" s="147"/>
      <c r="CN87" s="147"/>
      <c r="CO87" s="148"/>
      <c r="CP87" s="146"/>
      <c r="CQ87" s="147"/>
      <c r="CR87" s="147"/>
      <c r="CS87" s="147"/>
      <c r="CT87" s="147"/>
      <c r="CU87" s="147"/>
      <c r="CV87" s="147"/>
      <c r="CW87" s="147"/>
      <c r="CX87" s="147"/>
      <c r="CY87" s="147"/>
      <c r="CZ87" s="148"/>
      <c r="DA87" s="146"/>
      <c r="DB87" s="147"/>
      <c r="DC87" s="147"/>
      <c r="DD87" s="147"/>
      <c r="DE87" s="147"/>
      <c r="DF87" s="147"/>
      <c r="DG87" s="147"/>
      <c r="DH87" s="147"/>
      <c r="DI87" s="147"/>
      <c r="DJ87" s="148"/>
    </row>
    <row r="88" spans="1:135" ht="15" customHeight="1">
      <c r="A88" s="471"/>
      <c r="B88" s="472"/>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3"/>
      <c r="AB88" s="349"/>
      <c r="AC88" s="350"/>
      <c r="AD88" s="350"/>
      <c r="AE88" s="350"/>
      <c r="AF88" s="350"/>
      <c r="AG88" s="350"/>
      <c r="AH88" s="350"/>
      <c r="AI88" s="350"/>
      <c r="AJ88" s="351"/>
      <c r="AK88" s="857"/>
      <c r="AL88" s="858"/>
      <c r="AM88" s="858"/>
      <c r="AN88" s="858"/>
      <c r="AO88" s="858"/>
      <c r="AP88" s="858"/>
      <c r="AQ88" s="858"/>
      <c r="AR88" s="859"/>
      <c r="AS88" s="857"/>
      <c r="AT88" s="858"/>
      <c r="AU88" s="858"/>
      <c r="AV88" s="858"/>
      <c r="AW88" s="858"/>
      <c r="AX88" s="858"/>
      <c r="AY88" s="858"/>
      <c r="AZ88" s="859"/>
      <c r="BA88" s="146"/>
      <c r="BB88" s="147"/>
      <c r="BC88" s="147"/>
      <c r="BD88" s="147"/>
      <c r="BE88" s="147"/>
      <c r="BF88" s="147"/>
      <c r="BG88" s="147"/>
      <c r="BH88" s="148"/>
      <c r="BI88" s="645"/>
      <c r="BJ88" s="646"/>
      <c r="BK88" s="646"/>
      <c r="BL88" s="646"/>
      <c r="BM88" s="646"/>
      <c r="BN88" s="646"/>
      <c r="BO88" s="646"/>
      <c r="BP88" s="646"/>
      <c r="BQ88" s="646"/>
      <c r="BR88" s="646"/>
      <c r="BS88" s="646"/>
      <c r="BT88" s="146"/>
      <c r="BU88" s="147"/>
      <c r="BV88" s="147"/>
      <c r="BW88" s="147"/>
      <c r="BX88" s="147"/>
      <c r="BY88" s="147"/>
      <c r="BZ88" s="147"/>
      <c r="CA88" s="147"/>
      <c r="CB88" s="147"/>
      <c r="CC88" s="147"/>
      <c r="CD88" s="148"/>
      <c r="CE88" s="146"/>
      <c r="CF88" s="147"/>
      <c r="CG88" s="147"/>
      <c r="CH88" s="147"/>
      <c r="CI88" s="147"/>
      <c r="CJ88" s="147"/>
      <c r="CK88" s="147"/>
      <c r="CL88" s="147"/>
      <c r="CM88" s="147"/>
      <c r="CN88" s="147"/>
      <c r="CO88" s="148"/>
      <c r="CP88" s="146"/>
      <c r="CQ88" s="147"/>
      <c r="CR88" s="147"/>
      <c r="CS88" s="147"/>
      <c r="CT88" s="147"/>
      <c r="CU88" s="147"/>
      <c r="CV88" s="147"/>
      <c r="CW88" s="147"/>
      <c r="CX88" s="147"/>
      <c r="CY88" s="147"/>
      <c r="CZ88" s="148"/>
      <c r="DA88" s="146"/>
      <c r="DB88" s="147"/>
      <c r="DC88" s="147"/>
      <c r="DD88" s="147"/>
      <c r="DE88" s="147"/>
      <c r="DF88" s="147"/>
      <c r="DG88" s="147"/>
      <c r="DH88" s="147"/>
      <c r="DI88" s="147"/>
      <c r="DJ88" s="148"/>
    </row>
    <row r="89" spans="1:135" ht="15" customHeight="1">
      <c r="A89" s="471"/>
      <c r="B89" s="472"/>
      <c r="C89" s="472"/>
      <c r="D89" s="472"/>
      <c r="E89" s="472"/>
      <c r="F89" s="472"/>
      <c r="G89" s="472"/>
      <c r="H89" s="472"/>
      <c r="I89" s="472"/>
      <c r="J89" s="472"/>
      <c r="K89" s="472"/>
      <c r="L89" s="472"/>
      <c r="M89" s="472"/>
      <c r="N89" s="472"/>
      <c r="O89" s="472"/>
      <c r="P89" s="472"/>
      <c r="Q89" s="472"/>
      <c r="R89" s="472"/>
      <c r="S89" s="472"/>
      <c r="T89" s="472"/>
      <c r="U89" s="472"/>
      <c r="V89" s="472"/>
      <c r="W89" s="472"/>
      <c r="X89" s="472"/>
      <c r="Y89" s="472"/>
      <c r="Z89" s="472"/>
      <c r="AA89" s="473"/>
      <c r="AB89" s="349"/>
      <c r="AC89" s="350"/>
      <c r="AD89" s="350"/>
      <c r="AE89" s="350"/>
      <c r="AF89" s="350"/>
      <c r="AG89" s="350"/>
      <c r="AH89" s="350"/>
      <c r="AI89" s="350"/>
      <c r="AJ89" s="351"/>
      <c r="AK89" s="857"/>
      <c r="AL89" s="858"/>
      <c r="AM89" s="858"/>
      <c r="AN89" s="858"/>
      <c r="AO89" s="858"/>
      <c r="AP89" s="858"/>
      <c r="AQ89" s="858"/>
      <c r="AR89" s="859"/>
      <c r="AS89" s="857"/>
      <c r="AT89" s="858"/>
      <c r="AU89" s="858"/>
      <c r="AV89" s="858"/>
      <c r="AW89" s="858"/>
      <c r="AX89" s="858"/>
      <c r="AY89" s="858"/>
      <c r="AZ89" s="859"/>
      <c r="BA89" s="146"/>
      <c r="BB89" s="147"/>
      <c r="BC89" s="147"/>
      <c r="BD89" s="147"/>
      <c r="BE89" s="147"/>
      <c r="BF89" s="147"/>
      <c r="BG89" s="147"/>
      <c r="BH89" s="148"/>
      <c r="BI89" s="645"/>
      <c r="BJ89" s="646"/>
      <c r="BK89" s="646"/>
      <c r="BL89" s="646"/>
      <c r="BM89" s="646"/>
      <c r="BN89" s="646"/>
      <c r="BO89" s="646"/>
      <c r="BP89" s="646"/>
      <c r="BQ89" s="646"/>
      <c r="BR89" s="646"/>
      <c r="BS89" s="646"/>
      <c r="BT89" s="146"/>
      <c r="BU89" s="147"/>
      <c r="BV89" s="147"/>
      <c r="BW89" s="147"/>
      <c r="BX89" s="147"/>
      <c r="BY89" s="147"/>
      <c r="BZ89" s="147"/>
      <c r="CA89" s="147"/>
      <c r="CB89" s="147"/>
      <c r="CC89" s="147"/>
      <c r="CD89" s="148"/>
      <c r="CE89" s="146"/>
      <c r="CF89" s="147"/>
      <c r="CG89" s="147"/>
      <c r="CH89" s="147"/>
      <c r="CI89" s="147"/>
      <c r="CJ89" s="147"/>
      <c r="CK89" s="147"/>
      <c r="CL89" s="147"/>
      <c r="CM89" s="147"/>
      <c r="CN89" s="147"/>
      <c r="CO89" s="148"/>
      <c r="CP89" s="146"/>
      <c r="CQ89" s="147"/>
      <c r="CR89" s="147"/>
      <c r="CS89" s="147"/>
      <c r="CT89" s="147"/>
      <c r="CU89" s="147"/>
      <c r="CV89" s="147"/>
      <c r="CW89" s="147"/>
      <c r="CX89" s="147"/>
      <c r="CY89" s="147"/>
      <c r="CZ89" s="148"/>
      <c r="DA89" s="146"/>
      <c r="DB89" s="147"/>
      <c r="DC89" s="147"/>
      <c r="DD89" s="147"/>
      <c r="DE89" s="147"/>
      <c r="DF89" s="147"/>
      <c r="DG89" s="147"/>
      <c r="DH89" s="147"/>
      <c r="DI89" s="147"/>
      <c r="DJ89" s="148"/>
    </row>
    <row r="90" spans="1:135" ht="15" customHeight="1" thickBot="1">
      <c r="A90" s="477"/>
      <c r="B90" s="478"/>
      <c r="C90" s="478"/>
      <c r="D90" s="478"/>
      <c r="E90" s="478"/>
      <c r="F90" s="478"/>
      <c r="G90" s="478"/>
      <c r="H90" s="478"/>
      <c r="I90" s="478"/>
      <c r="J90" s="478"/>
      <c r="K90" s="478"/>
      <c r="L90" s="478"/>
      <c r="M90" s="478"/>
      <c r="N90" s="478"/>
      <c r="O90" s="478"/>
      <c r="P90" s="478"/>
      <c r="Q90" s="478"/>
      <c r="R90" s="478"/>
      <c r="S90" s="478"/>
      <c r="T90" s="478"/>
      <c r="U90" s="478"/>
      <c r="V90" s="478"/>
      <c r="W90" s="478"/>
      <c r="X90" s="478"/>
      <c r="Y90" s="478"/>
      <c r="Z90" s="478"/>
      <c r="AA90" s="479"/>
      <c r="AB90" s="862"/>
      <c r="AC90" s="863"/>
      <c r="AD90" s="863"/>
      <c r="AE90" s="863"/>
      <c r="AF90" s="863"/>
      <c r="AG90" s="863"/>
      <c r="AH90" s="863"/>
      <c r="AI90" s="863"/>
      <c r="AJ90" s="864"/>
      <c r="AK90" s="483" t="s">
        <v>396</v>
      </c>
      <c r="AL90" s="484"/>
      <c r="AM90" s="484"/>
      <c r="AN90" s="484"/>
      <c r="AO90" s="484"/>
      <c r="AP90" s="484"/>
      <c r="AQ90" s="484"/>
      <c r="AR90" s="484"/>
      <c r="AS90" s="483" t="s">
        <v>396</v>
      </c>
      <c r="AT90" s="484"/>
      <c r="AU90" s="484"/>
      <c r="AV90" s="484"/>
      <c r="AW90" s="484"/>
      <c r="AX90" s="484"/>
      <c r="AY90" s="484"/>
      <c r="AZ90" s="484"/>
      <c r="BA90" s="483" t="s">
        <v>396</v>
      </c>
      <c r="BB90" s="484"/>
      <c r="BC90" s="484"/>
      <c r="BD90" s="484"/>
      <c r="BE90" s="484"/>
      <c r="BF90" s="484"/>
      <c r="BG90" s="484"/>
      <c r="BH90" s="484"/>
      <c r="BI90" s="483" t="s">
        <v>396</v>
      </c>
      <c r="BJ90" s="484"/>
      <c r="BK90" s="484"/>
      <c r="BL90" s="484"/>
      <c r="BM90" s="484"/>
      <c r="BN90" s="484"/>
      <c r="BO90" s="484"/>
      <c r="BP90" s="484"/>
      <c r="BQ90" s="484"/>
      <c r="BR90" s="484"/>
      <c r="BS90" s="485"/>
      <c r="BT90" s="483" t="s">
        <v>160</v>
      </c>
      <c r="BU90" s="484"/>
      <c r="BV90" s="484"/>
      <c r="BW90" s="484"/>
      <c r="BX90" s="484"/>
      <c r="BY90" s="484"/>
      <c r="BZ90" s="484"/>
      <c r="CA90" s="484"/>
      <c r="CB90" s="484"/>
      <c r="CC90" s="484"/>
      <c r="CD90" s="485"/>
      <c r="CE90" s="483" t="s">
        <v>396</v>
      </c>
      <c r="CF90" s="484"/>
      <c r="CG90" s="484"/>
      <c r="CH90" s="484"/>
      <c r="CI90" s="484"/>
      <c r="CJ90" s="484"/>
      <c r="CK90" s="484"/>
      <c r="CL90" s="484"/>
      <c r="CM90" s="484"/>
      <c r="CN90" s="484"/>
      <c r="CO90" s="485"/>
      <c r="CP90" s="483" t="s">
        <v>396</v>
      </c>
      <c r="CQ90" s="484"/>
      <c r="CR90" s="484"/>
      <c r="CS90" s="484"/>
      <c r="CT90" s="484"/>
      <c r="CU90" s="484"/>
      <c r="CV90" s="484"/>
      <c r="CW90" s="484"/>
      <c r="CX90" s="484"/>
      <c r="CY90" s="484"/>
      <c r="CZ90" s="485"/>
      <c r="DA90" s="483" t="s">
        <v>396</v>
      </c>
      <c r="DB90" s="484"/>
      <c r="DC90" s="484"/>
      <c r="DD90" s="484"/>
      <c r="DE90" s="484"/>
      <c r="DF90" s="484"/>
      <c r="DG90" s="484"/>
      <c r="DH90" s="484"/>
      <c r="DI90" s="484"/>
      <c r="DJ90" s="485"/>
    </row>
    <row r="91" spans="1:135" ht="21.75" customHeight="1">
      <c r="A91" s="442" t="s">
        <v>1</v>
      </c>
      <c r="B91" s="486"/>
      <c r="C91" s="486"/>
      <c r="D91" s="486"/>
      <c r="E91" s="486"/>
      <c r="F91" s="487"/>
      <c r="G91" s="144" t="s">
        <v>2</v>
      </c>
      <c r="H91" s="144"/>
      <c r="I91" s="144"/>
      <c r="J91" s="144"/>
      <c r="K91" s="144"/>
      <c r="L91" s="144"/>
      <c r="M91" s="144"/>
      <c r="N91" s="144"/>
      <c r="O91" s="144"/>
      <c r="P91" s="144"/>
      <c r="Q91" s="144"/>
      <c r="R91" s="144"/>
      <c r="S91" s="144"/>
      <c r="T91" s="144"/>
      <c r="U91" s="144"/>
      <c r="V91" s="144"/>
      <c r="W91" s="144"/>
      <c r="X91" s="144"/>
      <c r="Y91" s="144"/>
      <c r="Z91" s="144"/>
      <c r="AA91" s="144"/>
      <c r="AB91" s="1138">
        <v>0</v>
      </c>
      <c r="AC91" s="1139"/>
      <c r="AD91" s="1140"/>
      <c r="AE91" s="1141">
        <v>1</v>
      </c>
      <c r="AF91" s="1139"/>
      <c r="AG91" s="1140"/>
      <c r="AH91" s="1141">
        <v>2</v>
      </c>
      <c r="AI91" s="1139"/>
      <c r="AJ91" s="1142"/>
      <c r="AK91" s="537">
        <f>表56!AK93</f>
        <v>48862</v>
      </c>
      <c r="AL91" s="880"/>
      <c r="AM91" s="880"/>
      <c r="AN91" s="880"/>
      <c r="AO91" s="880"/>
      <c r="AP91" s="880"/>
      <c r="AQ91" s="880"/>
      <c r="AR91" s="885"/>
      <c r="AS91" s="537">
        <f>表56!AS93</f>
        <v>0</v>
      </c>
      <c r="AT91" s="880"/>
      <c r="AU91" s="880"/>
      <c r="AV91" s="880"/>
      <c r="AW91" s="880"/>
      <c r="AX91" s="880"/>
      <c r="AY91" s="880"/>
      <c r="AZ91" s="885"/>
      <c r="BA91" s="537">
        <f t="shared" ref="BA91:BA102" si="6">SUM(AK91:AZ91)</f>
        <v>48862</v>
      </c>
      <c r="BB91" s="880"/>
      <c r="BC91" s="880"/>
      <c r="BD91" s="880"/>
      <c r="BE91" s="880"/>
      <c r="BF91" s="880"/>
      <c r="BG91" s="880"/>
      <c r="BH91" s="885"/>
      <c r="BI91" s="537">
        <f>表56!BI93</f>
        <v>157957</v>
      </c>
      <c r="BJ91" s="538"/>
      <c r="BK91" s="538"/>
      <c r="BL91" s="538"/>
      <c r="BM91" s="538"/>
      <c r="BN91" s="538"/>
      <c r="BO91" s="538"/>
      <c r="BP91" s="538"/>
      <c r="BQ91" s="538"/>
      <c r="BR91" s="538"/>
      <c r="BS91" s="580"/>
      <c r="BT91" s="865">
        <f>表56!BT93</f>
        <v>116876</v>
      </c>
      <c r="BU91" s="866"/>
      <c r="BV91" s="866"/>
      <c r="BW91" s="866"/>
      <c r="BX91" s="866"/>
      <c r="BY91" s="866"/>
      <c r="BZ91" s="866"/>
      <c r="CA91" s="866"/>
      <c r="CB91" s="866"/>
      <c r="CC91" s="866"/>
      <c r="CD91" s="1171"/>
      <c r="CE91" s="865">
        <f>表56!CE93</f>
        <v>5167</v>
      </c>
      <c r="CF91" s="866"/>
      <c r="CG91" s="866"/>
      <c r="CH91" s="866"/>
      <c r="CI91" s="866"/>
      <c r="CJ91" s="866"/>
      <c r="CK91" s="866"/>
      <c r="CL91" s="866"/>
      <c r="CM91" s="866"/>
      <c r="CN91" s="866"/>
      <c r="CO91" s="1171"/>
      <c r="CP91" s="865">
        <f>表56!CP93</f>
        <v>53316</v>
      </c>
      <c r="CQ91" s="866"/>
      <c r="CR91" s="866"/>
      <c r="CS91" s="866"/>
      <c r="CT91" s="866"/>
      <c r="CU91" s="866"/>
      <c r="CV91" s="866"/>
      <c r="CW91" s="866"/>
      <c r="CX91" s="866"/>
      <c r="CY91" s="866"/>
      <c r="CZ91" s="1171"/>
      <c r="DA91" s="1091">
        <f t="shared" ref="DA91:DA96" si="7">SUM(CD13,CS13,BI52,BA91:CZ91)</f>
        <v>7004474</v>
      </c>
      <c r="DB91" s="1172"/>
      <c r="DC91" s="1172"/>
      <c r="DD91" s="1172"/>
      <c r="DE91" s="1172"/>
      <c r="DF91" s="1172"/>
      <c r="DG91" s="1172"/>
      <c r="DH91" s="1172"/>
      <c r="DI91" s="1172"/>
      <c r="DJ91" s="1173"/>
    </row>
    <row r="92" spans="1:135" ht="15" customHeight="1">
      <c r="A92" s="498"/>
      <c r="B92" s="499"/>
      <c r="C92" s="499"/>
      <c r="D92" s="499"/>
      <c r="E92" s="499"/>
      <c r="F92" s="500"/>
      <c r="G92" s="144" t="s">
        <v>3</v>
      </c>
      <c r="H92" s="144"/>
      <c r="I92" s="144"/>
      <c r="J92" s="144"/>
      <c r="K92" s="144"/>
      <c r="L92" s="144"/>
      <c r="M92" s="144"/>
      <c r="N92" s="144"/>
      <c r="O92" s="144"/>
      <c r="P92" s="144"/>
      <c r="Q92" s="144"/>
      <c r="R92" s="144"/>
      <c r="S92" s="144"/>
      <c r="T92" s="144"/>
      <c r="U92" s="144"/>
      <c r="V92" s="144"/>
      <c r="W92" s="144"/>
      <c r="X92" s="144"/>
      <c r="Y92" s="144"/>
      <c r="Z92" s="144"/>
      <c r="AA92" s="144"/>
      <c r="AB92" s="1143">
        <v>0</v>
      </c>
      <c r="AC92" s="1144"/>
      <c r="AD92" s="1145"/>
      <c r="AE92" s="1146">
        <v>2</v>
      </c>
      <c r="AF92" s="1144"/>
      <c r="AG92" s="1145"/>
      <c r="AH92" s="1146">
        <v>2</v>
      </c>
      <c r="AI92" s="1144"/>
      <c r="AJ92" s="1147"/>
      <c r="AK92" s="540">
        <f>表56!AK94</f>
        <v>10533</v>
      </c>
      <c r="AL92" s="541"/>
      <c r="AM92" s="541"/>
      <c r="AN92" s="541"/>
      <c r="AO92" s="541"/>
      <c r="AP92" s="541"/>
      <c r="AQ92" s="541"/>
      <c r="AR92" s="542"/>
      <c r="AS92" s="540">
        <f>表56!AS94</f>
        <v>0</v>
      </c>
      <c r="AT92" s="541"/>
      <c r="AU92" s="541"/>
      <c r="AV92" s="541"/>
      <c r="AW92" s="541"/>
      <c r="AX92" s="541"/>
      <c r="AY92" s="541"/>
      <c r="AZ92" s="542"/>
      <c r="BA92" s="540">
        <f t="shared" si="6"/>
        <v>10533</v>
      </c>
      <c r="BB92" s="541"/>
      <c r="BC92" s="541"/>
      <c r="BD92" s="541"/>
      <c r="BE92" s="541"/>
      <c r="BF92" s="541"/>
      <c r="BG92" s="541"/>
      <c r="BH92" s="542"/>
      <c r="BI92" s="540">
        <f>表56!BI94</f>
        <v>40057</v>
      </c>
      <c r="BJ92" s="543"/>
      <c r="BK92" s="543"/>
      <c r="BL92" s="543"/>
      <c r="BM92" s="543"/>
      <c r="BN92" s="543"/>
      <c r="BO92" s="543"/>
      <c r="BP92" s="543"/>
      <c r="BQ92" s="543"/>
      <c r="BR92" s="543"/>
      <c r="BS92" s="544"/>
      <c r="BT92" s="540">
        <f>表56!BT94</f>
        <v>76306</v>
      </c>
      <c r="BU92" s="541"/>
      <c r="BV92" s="541"/>
      <c r="BW92" s="541"/>
      <c r="BX92" s="541"/>
      <c r="BY92" s="541"/>
      <c r="BZ92" s="541"/>
      <c r="CA92" s="541"/>
      <c r="CB92" s="541"/>
      <c r="CC92" s="541"/>
      <c r="CD92" s="542"/>
      <c r="CE92" s="540">
        <f>表56!CE94</f>
        <v>39878</v>
      </c>
      <c r="CF92" s="541"/>
      <c r="CG92" s="541"/>
      <c r="CH92" s="541"/>
      <c r="CI92" s="541"/>
      <c r="CJ92" s="541"/>
      <c r="CK92" s="541"/>
      <c r="CL92" s="541"/>
      <c r="CM92" s="541"/>
      <c r="CN92" s="541"/>
      <c r="CO92" s="542"/>
      <c r="CP92" s="540">
        <f>表56!CP94</f>
        <v>13440</v>
      </c>
      <c r="CQ92" s="541"/>
      <c r="CR92" s="541"/>
      <c r="CS92" s="541"/>
      <c r="CT92" s="541"/>
      <c r="CU92" s="541"/>
      <c r="CV92" s="541"/>
      <c r="CW92" s="541"/>
      <c r="CX92" s="541"/>
      <c r="CY92" s="541"/>
      <c r="CZ92" s="542"/>
      <c r="DA92" s="540">
        <f t="shared" si="7"/>
        <v>65231949</v>
      </c>
      <c r="DB92" s="541"/>
      <c r="DC92" s="541"/>
      <c r="DD92" s="541"/>
      <c r="DE92" s="541"/>
      <c r="DF92" s="541"/>
      <c r="DG92" s="541"/>
      <c r="DH92" s="541"/>
      <c r="DI92" s="541"/>
      <c r="DJ92" s="868"/>
    </row>
    <row r="93" spans="1:135" ht="15" customHeight="1">
      <c r="A93" s="498"/>
      <c r="B93" s="499"/>
      <c r="C93" s="499"/>
      <c r="D93" s="499"/>
      <c r="E93" s="499"/>
      <c r="F93" s="500"/>
      <c r="G93" s="144" t="s">
        <v>4</v>
      </c>
      <c r="H93" s="144"/>
      <c r="I93" s="144"/>
      <c r="J93" s="144"/>
      <c r="K93" s="144"/>
      <c r="L93" s="144"/>
      <c r="M93" s="144"/>
      <c r="N93" s="144"/>
      <c r="O93" s="144"/>
      <c r="P93" s="144"/>
      <c r="Q93" s="144"/>
      <c r="R93" s="144"/>
      <c r="S93" s="144"/>
      <c r="T93" s="144"/>
      <c r="U93" s="144"/>
      <c r="V93" s="144"/>
      <c r="W93" s="144"/>
      <c r="X93" s="144"/>
      <c r="Y93" s="144"/>
      <c r="Z93" s="144"/>
      <c r="AA93" s="144"/>
      <c r="AB93" s="1143">
        <v>0</v>
      </c>
      <c r="AC93" s="1144"/>
      <c r="AD93" s="1145"/>
      <c r="AE93" s="1146">
        <v>3</v>
      </c>
      <c r="AF93" s="1144"/>
      <c r="AG93" s="1145"/>
      <c r="AH93" s="1146">
        <v>2</v>
      </c>
      <c r="AI93" s="1144"/>
      <c r="AJ93" s="1147"/>
      <c r="AK93" s="540">
        <f>表56!AK95</f>
        <v>9389</v>
      </c>
      <c r="AL93" s="541"/>
      <c r="AM93" s="541"/>
      <c r="AN93" s="541"/>
      <c r="AO93" s="541"/>
      <c r="AP93" s="541"/>
      <c r="AQ93" s="541"/>
      <c r="AR93" s="542"/>
      <c r="AS93" s="540">
        <f>表56!AS95</f>
        <v>0</v>
      </c>
      <c r="AT93" s="541"/>
      <c r="AU93" s="541"/>
      <c r="AV93" s="541"/>
      <c r="AW93" s="541"/>
      <c r="AX93" s="541"/>
      <c r="AY93" s="541"/>
      <c r="AZ93" s="542"/>
      <c r="BA93" s="540">
        <f t="shared" si="6"/>
        <v>9389</v>
      </c>
      <c r="BB93" s="541"/>
      <c r="BC93" s="541"/>
      <c r="BD93" s="541"/>
      <c r="BE93" s="541"/>
      <c r="BF93" s="541"/>
      <c r="BG93" s="541"/>
      <c r="BH93" s="542"/>
      <c r="BI93" s="540">
        <f>表56!BI95</f>
        <v>249326</v>
      </c>
      <c r="BJ93" s="543"/>
      <c r="BK93" s="543"/>
      <c r="BL93" s="543"/>
      <c r="BM93" s="543"/>
      <c r="BN93" s="543"/>
      <c r="BO93" s="543"/>
      <c r="BP93" s="543"/>
      <c r="BQ93" s="543"/>
      <c r="BR93" s="543"/>
      <c r="BS93" s="544"/>
      <c r="BT93" s="540">
        <f>表56!BT95</f>
        <v>1147788</v>
      </c>
      <c r="BU93" s="541"/>
      <c r="BV93" s="541"/>
      <c r="BW93" s="541"/>
      <c r="BX93" s="541"/>
      <c r="BY93" s="541"/>
      <c r="BZ93" s="541"/>
      <c r="CA93" s="541"/>
      <c r="CB93" s="541"/>
      <c r="CC93" s="541"/>
      <c r="CD93" s="542"/>
      <c r="CE93" s="540">
        <f>表56!CE95</f>
        <v>32143</v>
      </c>
      <c r="CF93" s="541"/>
      <c r="CG93" s="541"/>
      <c r="CH93" s="541"/>
      <c r="CI93" s="541"/>
      <c r="CJ93" s="541"/>
      <c r="CK93" s="541"/>
      <c r="CL93" s="541"/>
      <c r="CM93" s="541"/>
      <c r="CN93" s="541"/>
      <c r="CO93" s="542"/>
      <c r="CP93" s="540">
        <f>表56!CP95</f>
        <v>77168</v>
      </c>
      <c r="CQ93" s="541"/>
      <c r="CR93" s="541"/>
      <c r="CS93" s="541"/>
      <c r="CT93" s="541"/>
      <c r="CU93" s="541"/>
      <c r="CV93" s="541"/>
      <c r="CW93" s="541"/>
      <c r="CX93" s="541"/>
      <c r="CY93" s="541"/>
      <c r="CZ93" s="542"/>
      <c r="DA93" s="540">
        <f t="shared" si="7"/>
        <v>114850203</v>
      </c>
      <c r="DB93" s="541"/>
      <c r="DC93" s="541"/>
      <c r="DD93" s="541"/>
      <c r="DE93" s="541"/>
      <c r="DF93" s="541"/>
      <c r="DG93" s="541"/>
      <c r="DH93" s="541"/>
      <c r="DI93" s="541"/>
      <c r="DJ93" s="868"/>
    </row>
    <row r="94" spans="1:135" ht="15" customHeight="1">
      <c r="A94" s="498"/>
      <c r="B94" s="499"/>
      <c r="C94" s="499"/>
      <c r="D94" s="499"/>
      <c r="E94" s="499"/>
      <c r="F94" s="500"/>
      <c r="G94" s="144" t="s">
        <v>5</v>
      </c>
      <c r="H94" s="144"/>
      <c r="I94" s="144"/>
      <c r="J94" s="144"/>
      <c r="K94" s="144"/>
      <c r="L94" s="144"/>
      <c r="M94" s="144"/>
      <c r="N94" s="144"/>
      <c r="O94" s="144"/>
      <c r="P94" s="144"/>
      <c r="Q94" s="144"/>
      <c r="R94" s="144"/>
      <c r="S94" s="144"/>
      <c r="T94" s="144"/>
      <c r="U94" s="144"/>
      <c r="V94" s="144"/>
      <c r="W94" s="144"/>
      <c r="X94" s="144"/>
      <c r="Y94" s="144"/>
      <c r="Z94" s="144"/>
      <c r="AA94" s="144"/>
      <c r="AB94" s="1143">
        <v>0</v>
      </c>
      <c r="AC94" s="1144"/>
      <c r="AD94" s="1145"/>
      <c r="AE94" s="1146">
        <v>4</v>
      </c>
      <c r="AF94" s="1144"/>
      <c r="AG94" s="1145"/>
      <c r="AH94" s="1146">
        <v>2</v>
      </c>
      <c r="AI94" s="1144"/>
      <c r="AJ94" s="1147"/>
      <c r="AK94" s="540">
        <f>表56!AK96</f>
        <v>2438</v>
      </c>
      <c r="AL94" s="541"/>
      <c r="AM94" s="541"/>
      <c r="AN94" s="541"/>
      <c r="AO94" s="541"/>
      <c r="AP94" s="541"/>
      <c r="AQ94" s="541"/>
      <c r="AR94" s="542"/>
      <c r="AS94" s="540">
        <f>表56!AS96</f>
        <v>0</v>
      </c>
      <c r="AT94" s="541"/>
      <c r="AU94" s="541"/>
      <c r="AV94" s="541"/>
      <c r="AW94" s="541"/>
      <c r="AX94" s="541"/>
      <c r="AY94" s="541"/>
      <c r="AZ94" s="542"/>
      <c r="BA94" s="540">
        <f t="shared" si="6"/>
        <v>2438</v>
      </c>
      <c r="BB94" s="541"/>
      <c r="BC94" s="541"/>
      <c r="BD94" s="541"/>
      <c r="BE94" s="541"/>
      <c r="BF94" s="541"/>
      <c r="BG94" s="541"/>
      <c r="BH94" s="542"/>
      <c r="BI94" s="540">
        <f>表56!BI96</f>
        <v>112031</v>
      </c>
      <c r="BJ94" s="543"/>
      <c r="BK94" s="543"/>
      <c r="BL94" s="543"/>
      <c r="BM94" s="543"/>
      <c r="BN94" s="543"/>
      <c r="BO94" s="543"/>
      <c r="BP94" s="543"/>
      <c r="BQ94" s="543"/>
      <c r="BR94" s="543"/>
      <c r="BS94" s="544"/>
      <c r="BT94" s="540">
        <f>表56!BT96</f>
        <v>111769</v>
      </c>
      <c r="BU94" s="541"/>
      <c r="BV94" s="541"/>
      <c r="BW94" s="541"/>
      <c r="BX94" s="541"/>
      <c r="BY94" s="541"/>
      <c r="BZ94" s="541"/>
      <c r="CA94" s="541"/>
      <c r="CB94" s="541"/>
      <c r="CC94" s="541"/>
      <c r="CD94" s="542"/>
      <c r="CE94" s="540">
        <f>表56!CE96</f>
        <v>15703</v>
      </c>
      <c r="CF94" s="541"/>
      <c r="CG94" s="541"/>
      <c r="CH94" s="541"/>
      <c r="CI94" s="541"/>
      <c r="CJ94" s="541"/>
      <c r="CK94" s="541"/>
      <c r="CL94" s="541"/>
      <c r="CM94" s="541"/>
      <c r="CN94" s="541"/>
      <c r="CO94" s="542"/>
      <c r="CP94" s="540">
        <f>表56!CP96</f>
        <v>50205</v>
      </c>
      <c r="CQ94" s="541"/>
      <c r="CR94" s="541"/>
      <c r="CS94" s="541"/>
      <c r="CT94" s="541"/>
      <c r="CU94" s="541"/>
      <c r="CV94" s="541"/>
      <c r="CW94" s="541"/>
      <c r="CX94" s="541"/>
      <c r="CY94" s="541"/>
      <c r="CZ94" s="542"/>
      <c r="DA94" s="540">
        <f t="shared" si="7"/>
        <v>108055124</v>
      </c>
      <c r="DB94" s="541"/>
      <c r="DC94" s="541"/>
      <c r="DD94" s="541"/>
      <c r="DE94" s="541"/>
      <c r="DF94" s="541"/>
      <c r="DG94" s="541"/>
      <c r="DH94" s="541"/>
      <c r="DI94" s="541"/>
      <c r="DJ94" s="868"/>
    </row>
    <row r="95" spans="1:135" ht="15" customHeight="1">
      <c r="A95" s="498"/>
      <c r="B95" s="499"/>
      <c r="C95" s="499"/>
      <c r="D95" s="499"/>
      <c r="E95" s="499"/>
      <c r="F95" s="500"/>
      <c r="G95" s="144" t="s">
        <v>6</v>
      </c>
      <c r="H95" s="144"/>
      <c r="I95" s="144"/>
      <c r="J95" s="144"/>
      <c r="K95" s="144"/>
      <c r="L95" s="144"/>
      <c r="M95" s="144"/>
      <c r="N95" s="144"/>
      <c r="O95" s="144"/>
      <c r="P95" s="144"/>
      <c r="Q95" s="144"/>
      <c r="R95" s="144"/>
      <c r="S95" s="144"/>
      <c r="T95" s="144"/>
      <c r="U95" s="144"/>
      <c r="V95" s="144"/>
      <c r="W95" s="144"/>
      <c r="X95" s="144"/>
      <c r="Y95" s="144"/>
      <c r="Z95" s="144"/>
      <c r="AA95" s="144"/>
      <c r="AB95" s="1143">
        <v>0</v>
      </c>
      <c r="AC95" s="1144"/>
      <c r="AD95" s="1145"/>
      <c r="AE95" s="1146">
        <v>5</v>
      </c>
      <c r="AF95" s="1144"/>
      <c r="AG95" s="1145"/>
      <c r="AH95" s="1146">
        <v>2</v>
      </c>
      <c r="AI95" s="1144"/>
      <c r="AJ95" s="1147"/>
      <c r="AK95" s="540">
        <f>表56!AK97</f>
        <v>784</v>
      </c>
      <c r="AL95" s="541"/>
      <c r="AM95" s="541"/>
      <c r="AN95" s="541"/>
      <c r="AO95" s="541"/>
      <c r="AP95" s="541"/>
      <c r="AQ95" s="541"/>
      <c r="AR95" s="542"/>
      <c r="AS95" s="540">
        <f>表56!AS97</f>
        <v>0</v>
      </c>
      <c r="AT95" s="541"/>
      <c r="AU95" s="541"/>
      <c r="AV95" s="541"/>
      <c r="AW95" s="541"/>
      <c r="AX95" s="541"/>
      <c r="AY95" s="541"/>
      <c r="AZ95" s="542"/>
      <c r="BA95" s="540">
        <f t="shared" si="6"/>
        <v>784</v>
      </c>
      <c r="BB95" s="541"/>
      <c r="BC95" s="541"/>
      <c r="BD95" s="541"/>
      <c r="BE95" s="541"/>
      <c r="BF95" s="541"/>
      <c r="BG95" s="541"/>
      <c r="BH95" s="542"/>
      <c r="BI95" s="540">
        <f>表56!BI97</f>
        <v>85312</v>
      </c>
      <c r="BJ95" s="543"/>
      <c r="BK95" s="543"/>
      <c r="BL95" s="543"/>
      <c r="BM95" s="543"/>
      <c r="BN95" s="543"/>
      <c r="BO95" s="543"/>
      <c r="BP95" s="543"/>
      <c r="BQ95" s="543"/>
      <c r="BR95" s="543"/>
      <c r="BS95" s="544"/>
      <c r="BT95" s="540">
        <f>表56!BT97</f>
        <v>100658</v>
      </c>
      <c r="BU95" s="541"/>
      <c r="BV95" s="541"/>
      <c r="BW95" s="541"/>
      <c r="BX95" s="541"/>
      <c r="BY95" s="541"/>
      <c r="BZ95" s="541"/>
      <c r="CA95" s="541"/>
      <c r="CB95" s="541"/>
      <c r="CC95" s="541"/>
      <c r="CD95" s="542"/>
      <c r="CE95" s="540">
        <f>表56!CE97</f>
        <v>30943</v>
      </c>
      <c r="CF95" s="541"/>
      <c r="CG95" s="541"/>
      <c r="CH95" s="541"/>
      <c r="CI95" s="541"/>
      <c r="CJ95" s="541"/>
      <c r="CK95" s="541"/>
      <c r="CL95" s="541"/>
      <c r="CM95" s="541"/>
      <c r="CN95" s="541"/>
      <c r="CO95" s="542"/>
      <c r="CP95" s="540">
        <f>表56!CP97</f>
        <v>17862</v>
      </c>
      <c r="CQ95" s="541"/>
      <c r="CR95" s="541"/>
      <c r="CS95" s="541"/>
      <c r="CT95" s="541"/>
      <c r="CU95" s="541"/>
      <c r="CV95" s="541"/>
      <c r="CW95" s="541"/>
      <c r="CX95" s="541"/>
      <c r="CY95" s="541"/>
      <c r="CZ95" s="542"/>
      <c r="DA95" s="540">
        <f t="shared" si="7"/>
        <v>80677209</v>
      </c>
      <c r="DB95" s="541"/>
      <c r="DC95" s="541"/>
      <c r="DD95" s="541"/>
      <c r="DE95" s="541"/>
      <c r="DF95" s="541"/>
      <c r="DG95" s="541"/>
      <c r="DH95" s="541"/>
      <c r="DI95" s="541"/>
      <c r="DJ95" s="868"/>
    </row>
    <row r="96" spans="1:135" ht="15" customHeight="1">
      <c r="A96" s="498"/>
      <c r="B96" s="499"/>
      <c r="C96" s="499"/>
      <c r="D96" s="499"/>
      <c r="E96" s="499"/>
      <c r="F96" s="500"/>
      <c r="G96" s="144" t="s">
        <v>7</v>
      </c>
      <c r="H96" s="144"/>
      <c r="I96" s="144"/>
      <c r="J96" s="144"/>
      <c r="K96" s="144"/>
      <c r="L96" s="144"/>
      <c r="M96" s="144"/>
      <c r="N96" s="144"/>
      <c r="O96" s="144"/>
      <c r="P96" s="144"/>
      <c r="Q96" s="144"/>
      <c r="R96" s="144"/>
      <c r="S96" s="144"/>
      <c r="T96" s="144"/>
      <c r="U96" s="144"/>
      <c r="V96" s="144"/>
      <c r="W96" s="144"/>
      <c r="X96" s="144"/>
      <c r="Y96" s="144"/>
      <c r="Z96" s="144"/>
      <c r="AA96" s="144"/>
      <c r="AB96" s="1143">
        <v>0</v>
      </c>
      <c r="AC96" s="1144"/>
      <c r="AD96" s="1145"/>
      <c r="AE96" s="1146">
        <v>6</v>
      </c>
      <c r="AF96" s="1144"/>
      <c r="AG96" s="1145"/>
      <c r="AH96" s="1146">
        <v>2</v>
      </c>
      <c r="AI96" s="1144"/>
      <c r="AJ96" s="1147"/>
      <c r="AK96" s="540">
        <f>表56!AK98</f>
        <v>22816</v>
      </c>
      <c r="AL96" s="541"/>
      <c r="AM96" s="541"/>
      <c r="AN96" s="541"/>
      <c r="AO96" s="541"/>
      <c r="AP96" s="541"/>
      <c r="AQ96" s="541"/>
      <c r="AR96" s="542"/>
      <c r="AS96" s="540">
        <f>表56!AS98</f>
        <v>0</v>
      </c>
      <c r="AT96" s="541"/>
      <c r="AU96" s="541"/>
      <c r="AV96" s="541"/>
      <c r="AW96" s="541"/>
      <c r="AX96" s="541"/>
      <c r="AY96" s="541"/>
      <c r="AZ96" s="542"/>
      <c r="BA96" s="540">
        <f t="shared" si="6"/>
        <v>22816</v>
      </c>
      <c r="BB96" s="541"/>
      <c r="BC96" s="541"/>
      <c r="BD96" s="541"/>
      <c r="BE96" s="541"/>
      <c r="BF96" s="541"/>
      <c r="BG96" s="541"/>
      <c r="BH96" s="542"/>
      <c r="BI96" s="540">
        <f>表56!BI98</f>
        <v>75141</v>
      </c>
      <c r="BJ96" s="543"/>
      <c r="BK96" s="543"/>
      <c r="BL96" s="543"/>
      <c r="BM96" s="543"/>
      <c r="BN96" s="543"/>
      <c r="BO96" s="543"/>
      <c r="BP96" s="543"/>
      <c r="BQ96" s="543"/>
      <c r="BR96" s="543"/>
      <c r="BS96" s="544"/>
      <c r="BT96" s="540">
        <f>表56!BT98</f>
        <v>93997</v>
      </c>
      <c r="BU96" s="541"/>
      <c r="BV96" s="541"/>
      <c r="BW96" s="541"/>
      <c r="BX96" s="541"/>
      <c r="BY96" s="541"/>
      <c r="BZ96" s="541"/>
      <c r="CA96" s="541"/>
      <c r="CB96" s="541"/>
      <c r="CC96" s="541"/>
      <c r="CD96" s="542"/>
      <c r="CE96" s="540">
        <f>表56!CE98</f>
        <v>20420</v>
      </c>
      <c r="CF96" s="541"/>
      <c r="CG96" s="541"/>
      <c r="CH96" s="541"/>
      <c r="CI96" s="541"/>
      <c r="CJ96" s="541"/>
      <c r="CK96" s="541"/>
      <c r="CL96" s="541"/>
      <c r="CM96" s="541"/>
      <c r="CN96" s="541"/>
      <c r="CO96" s="542"/>
      <c r="CP96" s="540">
        <f>表56!CP98</f>
        <v>50682</v>
      </c>
      <c r="CQ96" s="541"/>
      <c r="CR96" s="541"/>
      <c r="CS96" s="541"/>
      <c r="CT96" s="541"/>
      <c r="CU96" s="541"/>
      <c r="CV96" s="541"/>
      <c r="CW96" s="541"/>
      <c r="CX96" s="541"/>
      <c r="CY96" s="541"/>
      <c r="CZ96" s="542"/>
      <c r="DA96" s="540">
        <f t="shared" si="7"/>
        <v>72189511</v>
      </c>
      <c r="DB96" s="541"/>
      <c r="DC96" s="541"/>
      <c r="DD96" s="541"/>
      <c r="DE96" s="541"/>
      <c r="DF96" s="541"/>
      <c r="DG96" s="541"/>
      <c r="DH96" s="541"/>
      <c r="DI96" s="541"/>
      <c r="DJ96" s="868"/>
    </row>
    <row r="97" spans="1:119" ht="15" customHeight="1">
      <c r="A97" s="498"/>
      <c r="B97" s="499"/>
      <c r="C97" s="499"/>
      <c r="D97" s="499"/>
      <c r="E97" s="499"/>
      <c r="F97" s="500"/>
      <c r="G97" s="144" t="s">
        <v>8</v>
      </c>
      <c r="H97" s="144"/>
      <c r="I97" s="144"/>
      <c r="J97" s="144"/>
      <c r="K97" s="144"/>
      <c r="L97" s="144"/>
      <c r="M97" s="144"/>
      <c r="N97" s="144"/>
      <c r="O97" s="144"/>
      <c r="P97" s="144"/>
      <c r="Q97" s="144"/>
      <c r="R97" s="144"/>
      <c r="S97" s="144"/>
      <c r="T97" s="144"/>
      <c r="U97" s="144"/>
      <c r="V97" s="144"/>
      <c r="W97" s="144"/>
      <c r="X97" s="144"/>
      <c r="Y97" s="144"/>
      <c r="Z97" s="144"/>
      <c r="AA97" s="144"/>
      <c r="AB97" s="1143">
        <v>0</v>
      </c>
      <c r="AC97" s="1144"/>
      <c r="AD97" s="1145"/>
      <c r="AE97" s="1146">
        <v>7</v>
      </c>
      <c r="AF97" s="1144"/>
      <c r="AG97" s="1145"/>
      <c r="AH97" s="1146">
        <v>2</v>
      </c>
      <c r="AI97" s="1144"/>
      <c r="AJ97" s="1147"/>
      <c r="AK97" s="540">
        <f>表56!AK99</f>
        <v>0</v>
      </c>
      <c r="AL97" s="541"/>
      <c r="AM97" s="541"/>
      <c r="AN97" s="541"/>
      <c r="AO97" s="541"/>
      <c r="AP97" s="541"/>
      <c r="AQ97" s="541"/>
      <c r="AR97" s="542"/>
      <c r="AS97" s="540">
        <f>表56!AS99</f>
        <v>0</v>
      </c>
      <c r="AT97" s="541"/>
      <c r="AU97" s="541"/>
      <c r="AV97" s="541"/>
      <c r="AW97" s="541"/>
      <c r="AX97" s="541"/>
      <c r="AY97" s="541"/>
      <c r="AZ97" s="542"/>
      <c r="BA97" s="540">
        <f>SUM(AK97:AZ97)</f>
        <v>0</v>
      </c>
      <c r="BB97" s="541"/>
      <c r="BC97" s="541"/>
      <c r="BD97" s="541"/>
      <c r="BE97" s="541"/>
      <c r="BF97" s="541"/>
      <c r="BG97" s="541"/>
      <c r="BH97" s="542"/>
      <c r="BI97" s="540">
        <f>表56!BI99</f>
        <v>258510</v>
      </c>
      <c r="BJ97" s="543"/>
      <c r="BK97" s="543"/>
      <c r="BL97" s="543"/>
      <c r="BM97" s="543"/>
      <c r="BN97" s="543"/>
      <c r="BO97" s="543"/>
      <c r="BP97" s="543"/>
      <c r="BQ97" s="543"/>
      <c r="BR97" s="543"/>
      <c r="BS97" s="544"/>
      <c r="BT97" s="540">
        <f>表56!BT99</f>
        <v>54762</v>
      </c>
      <c r="BU97" s="541"/>
      <c r="BV97" s="541"/>
      <c r="BW97" s="541"/>
      <c r="BX97" s="541"/>
      <c r="BY97" s="541"/>
      <c r="BZ97" s="541"/>
      <c r="CA97" s="541"/>
      <c r="CB97" s="541"/>
      <c r="CC97" s="541"/>
      <c r="CD97" s="542"/>
      <c r="CE97" s="540">
        <f>表56!CE99</f>
        <v>8737</v>
      </c>
      <c r="CF97" s="541"/>
      <c r="CG97" s="541"/>
      <c r="CH97" s="541"/>
      <c r="CI97" s="541"/>
      <c r="CJ97" s="541"/>
      <c r="CK97" s="541"/>
      <c r="CL97" s="541"/>
      <c r="CM97" s="541"/>
      <c r="CN97" s="541"/>
      <c r="CO97" s="542"/>
      <c r="CP97" s="540">
        <f>表56!CP99</f>
        <v>73651</v>
      </c>
      <c r="CQ97" s="541"/>
      <c r="CR97" s="541"/>
      <c r="CS97" s="541"/>
      <c r="CT97" s="541"/>
      <c r="CU97" s="541"/>
      <c r="CV97" s="541"/>
      <c r="CW97" s="541"/>
      <c r="CX97" s="541"/>
      <c r="CY97" s="541"/>
      <c r="CZ97" s="542"/>
      <c r="DA97" s="540">
        <f>SUM(CD19,CS19,BI58,BA97:CZ97)</f>
        <v>33045128</v>
      </c>
      <c r="DB97" s="541"/>
      <c r="DC97" s="541"/>
      <c r="DD97" s="541"/>
      <c r="DE97" s="541"/>
      <c r="DF97" s="541"/>
      <c r="DG97" s="541"/>
      <c r="DH97" s="541"/>
      <c r="DI97" s="541"/>
      <c r="DJ97" s="868"/>
    </row>
    <row r="98" spans="1:119" ht="15" customHeight="1">
      <c r="A98" s="498"/>
      <c r="B98" s="499"/>
      <c r="C98" s="499"/>
      <c r="D98" s="499"/>
      <c r="E98" s="499"/>
      <c r="F98" s="500"/>
      <c r="G98" s="144" t="s">
        <v>9</v>
      </c>
      <c r="H98" s="144"/>
      <c r="I98" s="144"/>
      <c r="J98" s="144"/>
      <c r="K98" s="144"/>
      <c r="L98" s="144"/>
      <c r="M98" s="144"/>
      <c r="N98" s="144"/>
      <c r="O98" s="144"/>
      <c r="P98" s="144"/>
      <c r="Q98" s="144"/>
      <c r="R98" s="144"/>
      <c r="S98" s="144"/>
      <c r="T98" s="144"/>
      <c r="U98" s="144"/>
      <c r="V98" s="144"/>
      <c r="W98" s="144"/>
      <c r="X98" s="144"/>
      <c r="Y98" s="144"/>
      <c r="Z98" s="144"/>
      <c r="AA98" s="144"/>
      <c r="AB98" s="1143">
        <v>0</v>
      </c>
      <c r="AC98" s="1144"/>
      <c r="AD98" s="1145"/>
      <c r="AE98" s="1146">
        <v>8</v>
      </c>
      <c r="AF98" s="1144"/>
      <c r="AG98" s="1145"/>
      <c r="AH98" s="1146">
        <v>2</v>
      </c>
      <c r="AI98" s="1144"/>
      <c r="AJ98" s="1147"/>
      <c r="AK98" s="540">
        <f>表56!AK100</f>
        <v>0</v>
      </c>
      <c r="AL98" s="541"/>
      <c r="AM98" s="541"/>
      <c r="AN98" s="541"/>
      <c r="AO98" s="541"/>
      <c r="AP98" s="541"/>
      <c r="AQ98" s="541"/>
      <c r="AR98" s="542"/>
      <c r="AS98" s="540">
        <f>表56!AS100</f>
        <v>0</v>
      </c>
      <c r="AT98" s="541"/>
      <c r="AU98" s="541"/>
      <c r="AV98" s="541"/>
      <c r="AW98" s="541"/>
      <c r="AX98" s="541"/>
      <c r="AY98" s="541"/>
      <c r="AZ98" s="542"/>
      <c r="BA98" s="540">
        <f t="shared" ref="BA98:BA100" si="8">SUM(AK98:AZ98)</f>
        <v>0</v>
      </c>
      <c r="BB98" s="541"/>
      <c r="BC98" s="541"/>
      <c r="BD98" s="541"/>
      <c r="BE98" s="541"/>
      <c r="BF98" s="541"/>
      <c r="BG98" s="541"/>
      <c r="BH98" s="542"/>
      <c r="BI98" s="540">
        <f>表56!BI100</f>
        <v>169290</v>
      </c>
      <c r="BJ98" s="543"/>
      <c r="BK98" s="543"/>
      <c r="BL98" s="543"/>
      <c r="BM98" s="543"/>
      <c r="BN98" s="543"/>
      <c r="BO98" s="543"/>
      <c r="BP98" s="543"/>
      <c r="BQ98" s="543"/>
      <c r="BR98" s="543"/>
      <c r="BS98" s="544"/>
      <c r="BT98" s="540">
        <f>表56!BT100</f>
        <v>170186</v>
      </c>
      <c r="BU98" s="541"/>
      <c r="BV98" s="541"/>
      <c r="BW98" s="541"/>
      <c r="BX98" s="541"/>
      <c r="BY98" s="541"/>
      <c r="BZ98" s="541"/>
      <c r="CA98" s="541"/>
      <c r="CB98" s="541"/>
      <c r="CC98" s="541"/>
      <c r="CD98" s="542"/>
      <c r="CE98" s="540">
        <f>表56!CE100</f>
        <v>26318</v>
      </c>
      <c r="CF98" s="541"/>
      <c r="CG98" s="541"/>
      <c r="CH98" s="541"/>
      <c r="CI98" s="541"/>
      <c r="CJ98" s="541"/>
      <c r="CK98" s="541"/>
      <c r="CL98" s="541"/>
      <c r="CM98" s="541"/>
      <c r="CN98" s="541"/>
      <c r="CO98" s="542"/>
      <c r="CP98" s="540">
        <f>表56!CP100</f>
        <v>12031</v>
      </c>
      <c r="CQ98" s="541"/>
      <c r="CR98" s="541"/>
      <c r="CS98" s="541"/>
      <c r="CT98" s="541"/>
      <c r="CU98" s="541"/>
      <c r="CV98" s="541"/>
      <c r="CW98" s="541"/>
      <c r="CX98" s="541"/>
      <c r="CY98" s="541"/>
      <c r="CZ98" s="542"/>
      <c r="DA98" s="540">
        <f t="shared" ref="DA98:DA101" si="9">SUM(CD20,CS20,BI59,BA98:CZ98)</f>
        <v>32840702</v>
      </c>
      <c r="DB98" s="541"/>
      <c r="DC98" s="541"/>
      <c r="DD98" s="541"/>
      <c r="DE98" s="541"/>
      <c r="DF98" s="541"/>
      <c r="DG98" s="541"/>
      <c r="DH98" s="541"/>
      <c r="DI98" s="541"/>
      <c r="DJ98" s="868"/>
    </row>
    <row r="99" spans="1:119" ht="15" customHeight="1">
      <c r="A99" s="498"/>
      <c r="B99" s="499"/>
      <c r="C99" s="499"/>
      <c r="D99" s="499"/>
      <c r="E99" s="499"/>
      <c r="F99" s="500"/>
      <c r="G99" s="144" t="s">
        <v>4414</v>
      </c>
      <c r="H99" s="144"/>
      <c r="I99" s="144"/>
      <c r="J99" s="144"/>
      <c r="K99" s="144"/>
      <c r="L99" s="144"/>
      <c r="M99" s="144"/>
      <c r="N99" s="144"/>
      <c r="O99" s="144"/>
      <c r="P99" s="144"/>
      <c r="Q99" s="144"/>
      <c r="R99" s="144"/>
      <c r="S99" s="144"/>
      <c r="T99" s="144"/>
      <c r="U99" s="144"/>
      <c r="V99" s="144"/>
      <c r="W99" s="144"/>
      <c r="X99" s="144"/>
      <c r="Y99" s="144"/>
      <c r="Z99" s="144"/>
      <c r="AA99" s="144"/>
      <c r="AB99" s="1143">
        <v>0</v>
      </c>
      <c r="AC99" s="1144"/>
      <c r="AD99" s="1145"/>
      <c r="AE99" s="1146">
        <v>9</v>
      </c>
      <c r="AF99" s="1144"/>
      <c r="AG99" s="1145"/>
      <c r="AH99" s="1146">
        <v>2</v>
      </c>
      <c r="AI99" s="1144"/>
      <c r="AJ99" s="1147"/>
      <c r="AK99" s="540">
        <f>表56!AK101</f>
        <v>5699</v>
      </c>
      <c r="AL99" s="541"/>
      <c r="AM99" s="541"/>
      <c r="AN99" s="541"/>
      <c r="AO99" s="541"/>
      <c r="AP99" s="541"/>
      <c r="AQ99" s="541"/>
      <c r="AR99" s="542"/>
      <c r="AS99" s="540">
        <f>表56!AS101</f>
        <v>0</v>
      </c>
      <c r="AT99" s="541"/>
      <c r="AU99" s="541"/>
      <c r="AV99" s="541"/>
      <c r="AW99" s="541"/>
      <c r="AX99" s="541"/>
      <c r="AY99" s="541"/>
      <c r="AZ99" s="542"/>
      <c r="BA99" s="540">
        <f t="shared" si="8"/>
        <v>5699</v>
      </c>
      <c r="BB99" s="541"/>
      <c r="BC99" s="541"/>
      <c r="BD99" s="541"/>
      <c r="BE99" s="541"/>
      <c r="BF99" s="541"/>
      <c r="BG99" s="541"/>
      <c r="BH99" s="542"/>
      <c r="BI99" s="540">
        <f>表56!BI101</f>
        <v>965141</v>
      </c>
      <c r="BJ99" s="543"/>
      <c r="BK99" s="543"/>
      <c r="BL99" s="543"/>
      <c r="BM99" s="543"/>
      <c r="BN99" s="543"/>
      <c r="BO99" s="543"/>
      <c r="BP99" s="543"/>
      <c r="BQ99" s="543"/>
      <c r="BR99" s="543"/>
      <c r="BS99" s="544"/>
      <c r="BT99" s="540">
        <f>表56!BT101</f>
        <v>164565</v>
      </c>
      <c r="BU99" s="541"/>
      <c r="BV99" s="541"/>
      <c r="BW99" s="541"/>
      <c r="BX99" s="541"/>
      <c r="BY99" s="541"/>
      <c r="BZ99" s="541"/>
      <c r="CA99" s="541"/>
      <c r="CB99" s="541"/>
      <c r="CC99" s="541"/>
      <c r="CD99" s="542"/>
      <c r="CE99" s="540">
        <f>表56!CE101</f>
        <v>56209</v>
      </c>
      <c r="CF99" s="541"/>
      <c r="CG99" s="541"/>
      <c r="CH99" s="541"/>
      <c r="CI99" s="541"/>
      <c r="CJ99" s="541"/>
      <c r="CK99" s="541"/>
      <c r="CL99" s="541"/>
      <c r="CM99" s="541"/>
      <c r="CN99" s="541"/>
      <c r="CO99" s="542"/>
      <c r="CP99" s="540">
        <f>表56!CP101</f>
        <v>19756</v>
      </c>
      <c r="CQ99" s="541"/>
      <c r="CR99" s="541"/>
      <c r="CS99" s="541"/>
      <c r="CT99" s="541"/>
      <c r="CU99" s="541"/>
      <c r="CV99" s="541"/>
      <c r="CW99" s="541"/>
      <c r="CX99" s="541"/>
      <c r="CY99" s="541"/>
      <c r="CZ99" s="542"/>
      <c r="DA99" s="540">
        <f>SUM(CD21,CS21,BI60,BA99:CZ99)</f>
        <v>32847099</v>
      </c>
      <c r="DB99" s="541"/>
      <c r="DC99" s="541"/>
      <c r="DD99" s="541"/>
      <c r="DE99" s="541"/>
      <c r="DF99" s="541"/>
      <c r="DG99" s="541"/>
      <c r="DH99" s="541"/>
      <c r="DI99" s="541"/>
      <c r="DJ99" s="868"/>
    </row>
    <row r="100" spans="1:119" ht="15" customHeight="1">
      <c r="A100" s="498"/>
      <c r="B100" s="499"/>
      <c r="C100" s="499"/>
      <c r="D100" s="499"/>
      <c r="E100" s="499"/>
      <c r="F100" s="500"/>
      <c r="G100" s="144" t="s">
        <v>4416</v>
      </c>
      <c r="H100" s="144"/>
      <c r="I100" s="144"/>
      <c r="J100" s="144"/>
      <c r="K100" s="144"/>
      <c r="L100" s="144"/>
      <c r="M100" s="144"/>
      <c r="N100" s="144"/>
      <c r="O100" s="144"/>
      <c r="P100" s="144"/>
      <c r="Q100" s="144"/>
      <c r="R100" s="144"/>
      <c r="S100" s="144"/>
      <c r="T100" s="144"/>
      <c r="U100" s="144"/>
      <c r="V100" s="144"/>
      <c r="W100" s="144"/>
      <c r="X100" s="144"/>
      <c r="Y100" s="144"/>
      <c r="Z100" s="144"/>
      <c r="AA100" s="144"/>
      <c r="AB100" s="1143">
        <v>1</v>
      </c>
      <c r="AC100" s="1144"/>
      <c r="AD100" s="1145"/>
      <c r="AE100" s="1146">
        <v>0</v>
      </c>
      <c r="AF100" s="1144"/>
      <c r="AG100" s="1145"/>
      <c r="AH100" s="1146">
        <v>2</v>
      </c>
      <c r="AI100" s="1144"/>
      <c r="AJ100" s="1147"/>
      <c r="AK100" s="540">
        <f>表56!AK102</f>
        <v>579</v>
      </c>
      <c r="AL100" s="541"/>
      <c r="AM100" s="541"/>
      <c r="AN100" s="541"/>
      <c r="AO100" s="541"/>
      <c r="AP100" s="541"/>
      <c r="AQ100" s="541"/>
      <c r="AR100" s="542"/>
      <c r="AS100" s="540">
        <f>表56!AS102</f>
        <v>0</v>
      </c>
      <c r="AT100" s="541"/>
      <c r="AU100" s="541"/>
      <c r="AV100" s="541"/>
      <c r="AW100" s="541"/>
      <c r="AX100" s="541"/>
      <c r="AY100" s="541"/>
      <c r="AZ100" s="542"/>
      <c r="BA100" s="540">
        <f t="shared" si="8"/>
        <v>579</v>
      </c>
      <c r="BB100" s="541"/>
      <c r="BC100" s="541"/>
      <c r="BD100" s="541"/>
      <c r="BE100" s="541"/>
      <c r="BF100" s="541"/>
      <c r="BG100" s="541"/>
      <c r="BH100" s="542"/>
      <c r="BI100" s="540">
        <f>表56!BI102</f>
        <v>487785</v>
      </c>
      <c r="BJ100" s="543"/>
      <c r="BK100" s="543"/>
      <c r="BL100" s="543"/>
      <c r="BM100" s="543"/>
      <c r="BN100" s="543"/>
      <c r="BO100" s="543"/>
      <c r="BP100" s="543"/>
      <c r="BQ100" s="543"/>
      <c r="BR100" s="543"/>
      <c r="BS100" s="544"/>
      <c r="BT100" s="540">
        <f>表56!BT102</f>
        <v>19834</v>
      </c>
      <c r="BU100" s="541"/>
      <c r="BV100" s="541"/>
      <c r="BW100" s="541"/>
      <c r="BX100" s="541"/>
      <c r="BY100" s="541"/>
      <c r="BZ100" s="541"/>
      <c r="CA100" s="541"/>
      <c r="CB100" s="541"/>
      <c r="CC100" s="541"/>
      <c r="CD100" s="542"/>
      <c r="CE100" s="540">
        <f>表56!CE102</f>
        <v>38258</v>
      </c>
      <c r="CF100" s="541"/>
      <c r="CG100" s="541"/>
      <c r="CH100" s="541"/>
      <c r="CI100" s="541"/>
      <c r="CJ100" s="541"/>
      <c r="CK100" s="541"/>
      <c r="CL100" s="541"/>
      <c r="CM100" s="541"/>
      <c r="CN100" s="541"/>
      <c r="CO100" s="542"/>
      <c r="CP100" s="540">
        <f>表56!CP102</f>
        <v>1742</v>
      </c>
      <c r="CQ100" s="541"/>
      <c r="CR100" s="541"/>
      <c r="CS100" s="541"/>
      <c r="CT100" s="541"/>
      <c r="CU100" s="541"/>
      <c r="CV100" s="541"/>
      <c r="CW100" s="541"/>
      <c r="CX100" s="541"/>
      <c r="CY100" s="541"/>
      <c r="CZ100" s="542"/>
      <c r="DA100" s="540">
        <f>SUM(CD22,CS22,BI61,BA100:CZ100)</f>
        <v>17312014</v>
      </c>
      <c r="DB100" s="541"/>
      <c r="DC100" s="541"/>
      <c r="DD100" s="541"/>
      <c r="DE100" s="541"/>
      <c r="DF100" s="541"/>
      <c r="DG100" s="541"/>
      <c r="DH100" s="541"/>
      <c r="DI100" s="541"/>
      <c r="DJ100" s="868"/>
    </row>
    <row r="101" spans="1:119" ht="15" customHeight="1">
      <c r="A101" s="498"/>
      <c r="B101" s="499"/>
      <c r="C101" s="499"/>
      <c r="D101" s="499"/>
      <c r="E101" s="499"/>
      <c r="F101" s="500"/>
      <c r="G101" s="144" t="s">
        <v>4423</v>
      </c>
      <c r="H101" s="144"/>
      <c r="I101" s="144"/>
      <c r="J101" s="144"/>
      <c r="K101" s="144"/>
      <c r="L101" s="144"/>
      <c r="M101" s="144"/>
      <c r="N101" s="144"/>
      <c r="O101" s="144"/>
      <c r="P101" s="144"/>
      <c r="Q101" s="144"/>
      <c r="R101" s="144"/>
      <c r="S101" s="144"/>
      <c r="T101" s="144"/>
      <c r="U101" s="144"/>
      <c r="V101" s="144"/>
      <c r="W101" s="144"/>
      <c r="X101" s="144"/>
      <c r="Y101" s="144"/>
      <c r="Z101" s="144"/>
      <c r="AA101" s="144"/>
      <c r="AB101" s="1143">
        <v>1</v>
      </c>
      <c r="AC101" s="1144"/>
      <c r="AD101" s="1145"/>
      <c r="AE101" s="1146">
        <v>1</v>
      </c>
      <c r="AF101" s="1144"/>
      <c r="AG101" s="1145"/>
      <c r="AH101" s="1146">
        <v>2</v>
      </c>
      <c r="AI101" s="1144"/>
      <c r="AJ101" s="1147"/>
      <c r="AK101" s="540">
        <f>表56!AK103</f>
        <v>0</v>
      </c>
      <c r="AL101" s="541"/>
      <c r="AM101" s="541"/>
      <c r="AN101" s="541"/>
      <c r="AO101" s="541"/>
      <c r="AP101" s="541"/>
      <c r="AQ101" s="541"/>
      <c r="AR101" s="542"/>
      <c r="AS101" s="540">
        <f>表56!AS103</f>
        <v>0</v>
      </c>
      <c r="AT101" s="541"/>
      <c r="AU101" s="541"/>
      <c r="AV101" s="541"/>
      <c r="AW101" s="541"/>
      <c r="AX101" s="541"/>
      <c r="AY101" s="541"/>
      <c r="AZ101" s="542"/>
      <c r="BA101" s="540">
        <f t="shared" si="6"/>
        <v>0</v>
      </c>
      <c r="BB101" s="541"/>
      <c r="BC101" s="541"/>
      <c r="BD101" s="541"/>
      <c r="BE101" s="541"/>
      <c r="BF101" s="541"/>
      <c r="BG101" s="541"/>
      <c r="BH101" s="542"/>
      <c r="BI101" s="540">
        <f>表56!BI103</f>
        <v>3815862</v>
      </c>
      <c r="BJ101" s="543"/>
      <c r="BK101" s="543"/>
      <c r="BL101" s="543"/>
      <c r="BM101" s="543"/>
      <c r="BN101" s="543"/>
      <c r="BO101" s="543"/>
      <c r="BP101" s="543"/>
      <c r="BQ101" s="543"/>
      <c r="BR101" s="543"/>
      <c r="BS101" s="544"/>
      <c r="BT101" s="540">
        <f>表56!BT103</f>
        <v>134347</v>
      </c>
      <c r="BU101" s="541"/>
      <c r="BV101" s="541"/>
      <c r="BW101" s="541"/>
      <c r="BX101" s="541"/>
      <c r="BY101" s="541"/>
      <c r="BZ101" s="541"/>
      <c r="CA101" s="541"/>
      <c r="CB101" s="541"/>
      <c r="CC101" s="541"/>
      <c r="CD101" s="542"/>
      <c r="CE101" s="540">
        <f>表56!CE103</f>
        <v>4072</v>
      </c>
      <c r="CF101" s="541"/>
      <c r="CG101" s="541"/>
      <c r="CH101" s="541"/>
      <c r="CI101" s="541"/>
      <c r="CJ101" s="541"/>
      <c r="CK101" s="541"/>
      <c r="CL101" s="541"/>
      <c r="CM101" s="541"/>
      <c r="CN101" s="541"/>
      <c r="CO101" s="542"/>
      <c r="CP101" s="540">
        <f>表56!CP103</f>
        <v>34517</v>
      </c>
      <c r="CQ101" s="541"/>
      <c r="CR101" s="541"/>
      <c r="CS101" s="541"/>
      <c r="CT101" s="541"/>
      <c r="CU101" s="541"/>
      <c r="CV101" s="541"/>
      <c r="CW101" s="541"/>
      <c r="CX101" s="541"/>
      <c r="CY101" s="541"/>
      <c r="CZ101" s="542"/>
      <c r="DA101" s="540">
        <f t="shared" si="9"/>
        <v>10500309</v>
      </c>
      <c r="DB101" s="541"/>
      <c r="DC101" s="541"/>
      <c r="DD101" s="541"/>
      <c r="DE101" s="541"/>
      <c r="DF101" s="541"/>
      <c r="DG101" s="541"/>
      <c r="DH101" s="541"/>
      <c r="DI101" s="541"/>
      <c r="DJ101" s="868"/>
    </row>
    <row r="102" spans="1:119" ht="15" customHeight="1">
      <c r="A102" s="498"/>
      <c r="B102" s="499"/>
      <c r="C102" s="499"/>
      <c r="D102" s="499"/>
      <c r="E102" s="499"/>
      <c r="F102" s="500"/>
      <c r="G102" s="144" t="s">
        <v>4419</v>
      </c>
      <c r="H102" s="144"/>
      <c r="I102" s="144"/>
      <c r="J102" s="144"/>
      <c r="K102" s="144"/>
      <c r="L102" s="144"/>
      <c r="M102" s="144"/>
      <c r="N102" s="144"/>
      <c r="O102" s="144"/>
      <c r="P102" s="144"/>
      <c r="Q102" s="144"/>
      <c r="R102" s="144"/>
      <c r="S102" s="144"/>
      <c r="T102" s="144"/>
      <c r="U102" s="144"/>
      <c r="V102" s="144"/>
      <c r="W102" s="144"/>
      <c r="X102" s="144"/>
      <c r="Y102" s="144"/>
      <c r="Z102" s="144"/>
      <c r="AA102" s="144"/>
      <c r="AB102" s="1143">
        <v>1</v>
      </c>
      <c r="AC102" s="1144"/>
      <c r="AD102" s="1145"/>
      <c r="AE102" s="1146">
        <v>2</v>
      </c>
      <c r="AF102" s="1144"/>
      <c r="AG102" s="1145"/>
      <c r="AH102" s="1146">
        <v>2</v>
      </c>
      <c r="AI102" s="1144"/>
      <c r="AJ102" s="1147"/>
      <c r="AK102" s="540">
        <f>表56!AK104</f>
        <v>0</v>
      </c>
      <c r="AL102" s="541"/>
      <c r="AM102" s="541"/>
      <c r="AN102" s="541"/>
      <c r="AO102" s="541"/>
      <c r="AP102" s="541"/>
      <c r="AQ102" s="541"/>
      <c r="AR102" s="542"/>
      <c r="AS102" s="540">
        <f>表56!AS104</f>
        <v>0</v>
      </c>
      <c r="AT102" s="541"/>
      <c r="AU102" s="541"/>
      <c r="AV102" s="541"/>
      <c r="AW102" s="541"/>
      <c r="AX102" s="541"/>
      <c r="AY102" s="541"/>
      <c r="AZ102" s="542"/>
      <c r="BA102" s="540">
        <f t="shared" si="6"/>
        <v>0</v>
      </c>
      <c r="BB102" s="541"/>
      <c r="BC102" s="541"/>
      <c r="BD102" s="541"/>
      <c r="BE102" s="541"/>
      <c r="BF102" s="541"/>
      <c r="BG102" s="541"/>
      <c r="BH102" s="542"/>
      <c r="BI102" s="540">
        <f>表56!BI104</f>
        <v>9010</v>
      </c>
      <c r="BJ102" s="543"/>
      <c r="BK102" s="543"/>
      <c r="BL102" s="543"/>
      <c r="BM102" s="543"/>
      <c r="BN102" s="543"/>
      <c r="BO102" s="543"/>
      <c r="BP102" s="543"/>
      <c r="BQ102" s="543"/>
      <c r="BR102" s="543"/>
      <c r="BS102" s="544"/>
      <c r="BT102" s="540">
        <f>表56!BT104</f>
        <v>29402</v>
      </c>
      <c r="BU102" s="541"/>
      <c r="BV102" s="541"/>
      <c r="BW102" s="541"/>
      <c r="BX102" s="541"/>
      <c r="BY102" s="541"/>
      <c r="BZ102" s="541"/>
      <c r="CA102" s="541"/>
      <c r="CB102" s="541"/>
      <c r="CC102" s="541"/>
      <c r="CD102" s="542"/>
      <c r="CE102" s="540">
        <f>表56!CE104</f>
        <v>16229</v>
      </c>
      <c r="CF102" s="541"/>
      <c r="CG102" s="541"/>
      <c r="CH102" s="541"/>
      <c r="CI102" s="541"/>
      <c r="CJ102" s="541"/>
      <c r="CK102" s="541"/>
      <c r="CL102" s="541"/>
      <c r="CM102" s="541"/>
      <c r="CN102" s="541"/>
      <c r="CO102" s="542"/>
      <c r="CP102" s="540">
        <f>表56!CP104</f>
        <v>0</v>
      </c>
      <c r="CQ102" s="541"/>
      <c r="CR102" s="541"/>
      <c r="CS102" s="541"/>
      <c r="CT102" s="541"/>
      <c r="CU102" s="541"/>
      <c r="CV102" s="541"/>
      <c r="CW102" s="541"/>
      <c r="CX102" s="541"/>
      <c r="CY102" s="541"/>
      <c r="CZ102" s="542"/>
      <c r="DA102" s="540">
        <f>SUM(CD24,CS24,BI63,BA102:CZ102)</f>
        <v>4003698</v>
      </c>
      <c r="DB102" s="541"/>
      <c r="DC102" s="541"/>
      <c r="DD102" s="541"/>
      <c r="DE102" s="541"/>
      <c r="DF102" s="541"/>
      <c r="DG102" s="541"/>
      <c r="DH102" s="541"/>
      <c r="DI102" s="541"/>
      <c r="DJ102" s="868"/>
    </row>
    <row r="103" spans="1:119" ht="21.75" customHeight="1" thickBot="1">
      <c r="A103" s="498"/>
      <c r="B103" s="499"/>
      <c r="C103" s="499"/>
      <c r="D103" s="499"/>
      <c r="E103" s="499"/>
      <c r="F103" s="500"/>
      <c r="G103" s="144" t="s">
        <v>336</v>
      </c>
      <c r="H103" s="144"/>
      <c r="I103" s="144"/>
      <c r="J103" s="144"/>
      <c r="K103" s="144"/>
      <c r="L103" s="144"/>
      <c r="M103" s="144"/>
      <c r="N103" s="144"/>
      <c r="O103" s="144"/>
      <c r="P103" s="144"/>
      <c r="Q103" s="144"/>
      <c r="R103" s="144"/>
      <c r="S103" s="144"/>
      <c r="T103" s="144"/>
      <c r="U103" s="144"/>
      <c r="V103" s="144"/>
      <c r="W103" s="144"/>
      <c r="X103" s="144"/>
      <c r="Y103" s="144"/>
      <c r="Z103" s="144"/>
      <c r="AA103" s="144"/>
      <c r="AB103" s="1148">
        <v>1</v>
      </c>
      <c r="AC103" s="1149"/>
      <c r="AD103" s="1150"/>
      <c r="AE103" s="1151">
        <v>3</v>
      </c>
      <c r="AF103" s="1149"/>
      <c r="AG103" s="1150"/>
      <c r="AH103" s="1151">
        <v>2</v>
      </c>
      <c r="AI103" s="1149"/>
      <c r="AJ103" s="1152"/>
      <c r="AK103" s="519">
        <f>SUM(AK91:AR102)</f>
        <v>101100</v>
      </c>
      <c r="AL103" s="453"/>
      <c r="AM103" s="453"/>
      <c r="AN103" s="453"/>
      <c r="AO103" s="453"/>
      <c r="AP103" s="453"/>
      <c r="AQ103" s="453"/>
      <c r="AR103" s="454"/>
      <c r="AS103" s="519">
        <f>SUM(AS91:AZ102)</f>
        <v>0</v>
      </c>
      <c r="AT103" s="453"/>
      <c r="AU103" s="453"/>
      <c r="AV103" s="453"/>
      <c r="AW103" s="453"/>
      <c r="AX103" s="453"/>
      <c r="AY103" s="453"/>
      <c r="AZ103" s="454"/>
      <c r="BA103" s="519">
        <f>SUM(BA91:BH102)</f>
        <v>101100</v>
      </c>
      <c r="BB103" s="453"/>
      <c r="BC103" s="453"/>
      <c r="BD103" s="453"/>
      <c r="BE103" s="453"/>
      <c r="BF103" s="453"/>
      <c r="BG103" s="453"/>
      <c r="BH103" s="454"/>
      <c r="BI103" s="519">
        <f>SUM(BI91:BS102)</f>
        <v>6425422</v>
      </c>
      <c r="BJ103" s="520"/>
      <c r="BK103" s="520"/>
      <c r="BL103" s="520"/>
      <c r="BM103" s="520"/>
      <c r="BN103" s="520"/>
      <c r="BO103" s="520"/>
      <c r="BP103" s="520"/>
      <c r="BQ103" s="520"/>
      <c r="BR103" s="520"/>
      <c r="BS103" s="556"/>
      <c r="BT103" s="519">
        <f>SUM(BT91:CD102)</f>
        <v>2220490</v>
      </c>
      <c r="BU103" s="453"/>
      <c r="BV103" s="453"/>
      <c r="BW103" s="453"/>
      <c r="BX103" s="453"/>
      <c r="BY103" s="453"/>
      <c r="BZ103" s="453"/>
      <c r="CA103" s="453"/>
      <c r="CB103" s="453"/>
      <c r="CC103" s="453"/>
      <c r="CD103" s="454"/>
      <c r="CE103" s="519">
        <f>SUM(CE91:CO102)</f>
        <v>294077</v>
      </c>
      <c r="CF103" s="453"/>
      <c r="CG103" s="453"/>
      <c r="CH103" s="453"/>
      <c r="CI103" s="453"/>
      <c r="CJ103" s="453"/>
      <c r="CK103" s="453"/>
      <c r="CL103" s="453"/>
      <c r="CM103" s="453"/>
      <c r="CN103" s="453"/>
      <c r="CO103" s="454"/>
      <c r="CP103" s="519">
        <f>SUM(CP91:CZ102)</f>
        <v>404370</v>
      </c>
      <c r="CQ103" s="453"/>
      <c r="CR103" s="453"/>
      <c r="CS103" s="453"/>
      <c r="CT103" s="453"/>
      <c r="CU103" s="453"/>
      <c r="CV103" s="453"/>
      <c r="CW103" s="453"/>
      <c r="CX103" s="453"/>
      <c r="CY103" s="453"/>
      <c r="CZ103" s="454"/>
      <c r="DA103" s="519">
        <f>SUM(CD25,CS25,BI64,BA103:CZ103)</f>
        <v>578557420</v>
      </c>
      <c r="DB103" s="554"/>
      <c r="DC103" s="554"/>
      <c r="DD103" s="554"/>
      <c r="DE103" s="554"/>
      <c r="DF103" s="554"/>
      <c r="DG103" s="554"/>
      <c r="DH103" s="554"/>
      <c r="DI103" s="554"/>
      <c r="DJ103" s="883"/>
    </row>
    <row r="104" spans="1:119" ht="15" customHeight="1" thickBot="1">
      <c r="A104" s="498"/>
      <c r="B104" s="499"/>
      <c r="C104" s="499"/>
      <c r="D104" s="499"/>
      <c r="E104" s="499"/>
      <c r="F104" s="500"/>
      <c r="G104" s="1153"/>
      <c r="H104" s="1153"/>
      <c r="I104" s="1153"/>
      <c r="J104" s="1153"/>
      <c r="K104" s="1153"/>
      <c r="L104" s="1153"/>
      <c r="M104" s="1153"/>
      <c r="N104" s="1153"/>
      <c r="O104" s="1153"/>
      <c r="P104" s="1153"/>
      <c r="Q104" s="1153"/>
      <c r="R104" s="1153"/>
      <c r="S104" s="1153"/>
      <c r="T104" s="1153"/>
      <c r="U104" s="1153"/>
      <c r="V104" s="1153"/>
      <c r="W104" s="1153"/>
      <c r="X104" s="1153"/>
      <c r="Y104" s="1153"/>
      <c r="Z104" s="1153"/>
      <c r="AA104" s="1153"/>
      <c r="AB104" s="1174"/>
      <c r="AC104" s="1174"/>
      <c r="AD104" s="1174"/>
      <c r="AE104" s="1174"/>
      <c r="AF104" s="1174"/>
      <c r="AG104" s="1174"/>
      <c r="AH104" s="1174"/>
      <c r="AI104" s="1174"/>
      <c r="AJ104" s="1174"/>
      <c r="AK104" s="1169"/>
      <c r="AL104" s="1170"/>
      <c r="AM104" s="1170"/>
      <c r="AN104" s="1170"/>
      <c r="AO104" s="1170"/>
      <c r="AP104" s="1170"/>
      <c r="AQ104" s="1170"/>
      <c r="AR104" s="1170"/>
      <c r="AS104" s="1169"/>
      <c r="AT104" s="1170"/>
      <c r="AU104" s="1170"/>
      <c r="AV104" s="1170"/>
      <c r="AW104" s="1170"/>
      <c r="AX104" s="1170"/>
      <c r="AY104" s="1170"/>
      <c r="AZ104" s="1170"/>
      <c r="BA104" s="1169"/>
      <c r="BB104" s="1170"/>
      <c r="BC104" s="1170"/>
      <c r="BD104" s="1170"/>
      <c r="BE104" s="1170"/>
      <c r="BF104" s="1170"/>
      <c r="BG104" s="1170"/>
      <c r="BH104" s="1170"/>
      <c r="BI104" s="1169"/>
      <c r="BJ104" s="1169"/>
      <c r="BK104" s="1169"/>
      <c r="BL104" s="1169"/>
      <c r="BM104" s="1169"/>
      <c r="BN104" s="1169"/>
      <c r="BO104" s="1169"/>
      <c r="BP104" s="1169"/>
      <c r="BQ104" s="1169"/>
      <c r="BR104" s="1169"/>
      <c r="BS104" s="1169"/>
      <c r="BT104" s="1169"/>
      <c r="BU104" s="1170"/>
      <c r="BV104" s="1170"/>
      <c r="BW104" s="1170"/>
      <c r="BX104" s="1170"/>
      <c r="BY104" s="1170"/>
      <c r="BZ104" s="1170"/>
      <c r="CA104" s="1170"/>
      <c r="CB104" s="1170"/>
      <c r="CC104" s="1170"/>
      <c r="CD104" s="1170"/>
      <c r="CE104" s="1169"/>
      <c r="CF104" s="1170"/>
      <c r="CG104" s="1170"/>
      <c r="CH104" s="1170"/>
      <c r="CI104" s="1170"/>
      <c r="CJ104" s="1170"/>
      <c r="CK104" s="1170"/>
      <c r="CL104" s="1170"/>
      <c r="CM104" s="1170"/>
      <c r="CN104" s="1170"/>
      <c r="CO104" s="1170"/>
      <c r="CP104" s="1169"/>
      <c r="CQ104" s="1170"/>
      <c r="CR104" s="1170"/>
      <c r="CS104" s="1170"/>
      <c r="CT104" s="1170"/>
      <c r="CU104" s="1170"/>
      <c r="CV104" s="1170"/>
      <c r="CW104" s="1170"/>
      <c r="CX104" s="1170"/>
      <c r="CY104" s="1170"/>
      <c r="CZ104" s="1170"/>
      <c r="DA104" s="1169"/>
      <c r="DB104" s="1170"/>
      <c r="DC104" s="1170"/>
      <c r="DD104" s="1170"/>
      <c r="DE104" s="1170"/>
      <c r="DF104" s="1170"/>
      <c r="DG104" s="1170"/>
      <c r="DH104" s="1170"/>
      <c r="DI104" s="1170"/>
      <c r="DJ104" s="1170"/>
      <c r="DK104" s="205"/>
      <c r="DL104" s="205"/>
      <c r="DM104" s="205"/>
      <c r="DN104" s="205"/>
      <c r="DO104" s="205"/>
    </row>
    <row r="105" spans="1:119" ht="15" customHeight="1">
      <c r="A105" s="498"/>
      <c r="B105" s="499"/>
      <c r="C105" s="499"/>
      <c r="D105" s="499"/>
      <c r="E105" s="499"/>
      <c r="F105" s="500"/>
      <c r="G105" s="144" t="s">
        <v>11</v>
      </c>
      <c r="H105" s="144"/>
      <c r="I105" s="144"/>
      <c r="J105" s="144"/>
      <c r="K105" s="144"/>
      <c r="L105" s="144"/>
      <c r="M105" s="144"/>
      <c r="N105" s="144"/>
      <c r="O105" s="144"/>
      <c r="P105" s="144"/>
      <c r="Q105" s="144"/>
      <c r="R105" s="144"/>
      <c r="S105" s="144"/>
      <c r="T105" s="144"/>
      <c r="U105" s="144"/>
      <c r="V105" s="144"/>
      <c r="W105" s="144"/>
      <c r="X105" s="144"/>
      <c r="Y105" s="144"/>
      <c r="Z105" s="144"/>
      <c r="AA105" s="144"/>
      <c r="AB105" s="1138">
        <v>1</v>
      </c>
      <c r="AC105" s="1139"/>
      <c r="AD105" s="1140"/>
      <c r="AE105" s="1141">
        <v>4</v>
      </c>
      <c r="AF105" s="1139"/>
      <c r="AG105" s="1140"/>
      <c r="AH105" s="1141">
        <v>2</v>
      </c>
      <c r="AI105" s="1139"/>
      <c r="AJ105" s="1142"/>
      <c r="AK105" s="537">
        <f>SUM(AK91:AR93)</f>
        <v>68784</v>
      </c>
      <c r="AL105" s="419"/>
      <c r="AM105" s="419"/>
      <c r="AN105" s="419"/>
      <c r="AO105" s="419"/>
      <c r="AP105" s="419"/>
      <c r="AQ105" s="419"/>
      <c r="AR105" s="420"/>
      <c r="AS105" s="537">
        <f>SUM(AS91:AZ93)</f>
        <v>0</v>
      </c>
      <c r="AT105" s="419"/>
      <c r="AU105" s="419"/>
      <c r="AV105" s="419"/>
      <c r="AW105" s="419"/>
      <c r="AX105" s="419"/>
      <c r="AY105" s="419"/>
      <c r="AZ105" s="420"/>
      <c r="BA105" s="537">
        <f>SUM(AK105:AZ105)</f>
        <v>68784</v>
      </c>
      <c r="BB105" s="419"/>
      <c r="BC105" s="419"/>
      <c r="BD105" s="419"/>
      <c r="BE105" s="419"/>
      <c r="BF105" s="419"/>
      <c r="BG105" s="419"/>
      <c r="BH105" s="420"/>
      <c r="BI105" s="537">
        <f>SUM(BI91:BS93)</f>
        <v>447340</v>
      </c>
      <c r="BJ105" s="538"/>
      <c r="BK105" s="538"/>
      <c r="BL105" s="538"/>
      <c r="BM105" s="538"/>
      <c r="BN105" s="538"/>
      <c r="BO105" s="538"/>
      <c r="BP105" s="538"/>
      <c r="BQ105" s="538"/>
      <c r="BR105" s="538"/>
      <c r="BS105" s="580"/>
      <c r="BT105" s="537">
        <f>SUM(BT91:CD93)</f>
        <v>1340970</v>
      </c>
      <c r="BU105" s="419"/>
      <c r="BV105" s="419"/>
      <c r="BW105" s="419"/>
      <c r="BX105" s="419"/>
      <c r="BY105" s="419"/>
      <c r="BZ105" s="419"/>
      <c r="CA105" s="419"/>
      <c r="CB105" s="419"/>
      <c r="CC105" s="419"/>
      <c r="CD105" s="420"/>
      <c r="CE105" s="537">
        <f>SUM(CE91:CO93)</f>
        <v>77188</v>
      </c>
      <c r="CF105" s="419"/>
      <c r="CG105" s="419"/>
      <c r="CH105" s="419"/>
      <c r="CI105" s="419"/>
      <c r="CJ105" s="419"/>
      <c r="CK105" s="419"/>
      <c r="CL105" s="419"/>
      <c r="CM105" s="419"/>
      <c r="CN105" s="419"/>
      <c r="CO105" s="420"/>
      <c r="CP105" s="537">
        <f>SUM(CP91:CZ93)</f>
        <v>143924</v>
      </c>
      <c r="CQ105" s="419"/>
      <c r="CR105" s="419"/>
      <c r="CS105" s="419"/>
      <c r="CT105" s="419"/>
      <c r="CU105" s="419"/>
      <c r="CV105" s="419"/>
      <c r="CW105" s="419"/>
      <c r="CX105" s="419"/>
      <c r="CY105" s="419"/>
      <c r="CZ105" s="420"/>
      <c r="DA105" s="537">
        <f>SUM(CD27,CS27,BI66,BA105:CZ105)</f>
        <v>187086626</v>
      </c>
      <c r="DB105" s="880"/>
      <c r="DC105" s="880"/>
      <c r="DD105" s="880"/>
      <c r="DE105" s="880"/>
      <c r="DF105" s="880"/>
      <c r="DG105" s="880"/>
      <c r="DH105" s="880"/>
      <c r="DI105" s="880"/>
      <c r="DJ105" s="881"/>
    </row>
    <row r="106" spans="1:119" ht="15" customHeight="1">
      <c r="A106" s="498"/>
      <c r="B106" s="499"/>
      <c r="C106" s="499"/>
      <c r="D106" s="499"/>
      <c r="E106" s="499"/>
      <c r="F106" s="500"/>
      <c r="G106" s="144" t="s">
        <v>12</v>
      </c>
      <c r="H106" s="144"/>
      <c r="I106" s="144"/>
      <c r="J106" s="144"/>
      <c r="K106" s="144"/>
      <c r="L106" s="144"/>
      <c r="M106" s="144"/>
      <c r="N106" s="144"/>
      <c r="O106" s="144"/>
      <c r="P106" s="144"/>
      <c r="Q106" s="144"/>
      <c r="R106" s="144"/>
      <c r="S106" s="144"/>
      <c r="T106" s="144"/>
      <c r="U106" s="144"/>
      <c r="V106" s="144"/>
      <c r="W106" s="144"/>
      <c r="X106" s="144"/>
      <c r="Y106" s="144"/>
      <c r="Z106" s="144"/>
      <c r="AA106" s="144"/>
      <c r="AB106" s="1143">
        <v>1</v>
      </c>
      <c r="AC106" s="1144"/>
      <c r="AD106" s="1145"/>
      <c r="AE106" s="1146">
        <v>5</v>
      </c>
      <c r="AF106" s="1144"/>
      <c r="AG106" s="1145"/>
      <c r="AH106" s="1146">
        <v>2</v>
      </c>
      <c r="AI106" s="1144"/>
      <c r="AJ106" s="1147"/>
      <c r="AK106" s="540">
        <f>SUM(AK94:AR97)</f>
        <v>26038</v>
      </c>
      <c r="AL106" s="429"/>
      <c r="AM106" s="429"/>
      <c r="AN106" s="429"/>
      <c r="AO106" s="429"/>
      <c r="AP106" s="429"/>
      <c r="AQ106" s="429"/>
      <c r="AR106" s="430"/>
      <c r="AS106" s="540">
        <f>SUM(AS94:AZ97)</f>
        <v>0</v>
      </c>
      <c r="AT106" s="429"/>
      <c r="AU106" s="429"/>
      <c r="AV106" s="429"/>
      <c r="AW106" s="429"/>
      <c r="AX106" s="429"/>
      <c r="AY106" s="429"/>
      <c r="AZ106" s="430"/>
      <c r="BA106" s="540">
        <f>SUM(AK106:AZ106)</f>
        <v>26038</v>
      </c>
      <c r="BB106" s="429"/>
      <c r="BC106" s="429"/>
      <c r="BD106" s="429"/>
      <c r="BE106" s="429"/>
      <c r="BF106" s="429"/>
      <c r="BG106" s="429"/>
      <c r="BH106" s="430"/>
      <c r="BI106" s="540">
        <f>SUM(BI94:BS97)</f>
        <v>530994</v>
      </c>
      <c r="BJ106" s="543"/>
      <c r="BK106" s="543"/>
      <c r="BL106" s="543"/>
      <c r="BM106" s="543"/>
      <c r="BN106" s="543"/>
      <c r="BO106" s="543"/>
      <c r="BP106" s="543"/>
      <c r="BQ106" s="543"/>
      <c r="BR106" s="543"/>
      <c r="BS106" s="544"/>
      <c r="BT106" s="540">
        <f>SUM(BT94:CD97)</f>
        <v>361186</v>
      </c>
      <c r="BU106" s="429"/>
      <c r="BV106" s="429"/>
      <c r="BW106" s="429"/>
      <c r="BX106" s="429"/>
      <c r="BY106" s="429"/>
      <c r="BZ106" s="429"/>
      <c r="CA106" s="429"/>
      <c r="CB106" s="429"/>
      <c r="CC106" s="429"/>
      <c r="CD106" s="430"/>
      <c r="CE106" s="540">
        <f>SUM(CE94:CO97)</f>
        <v>75803</v>
      </c>
      <c r="CF106" s="429"/>
      <c r="CG106" s="429"/>
      <c r="CH106" s="429"/>
      <c r="CI106" s="429"/>
      <c r="CJ106" s="429"/>
      <c r="CK106" s="429"/>
      <c r="CL106" s="429"/>
      <c r="CM106" s="429"/>
      <c r="CN106" s="429"/>
      <c r="CO106" s="430"/>
      <c r="CP106" s="540">
        <f>SUM(CP94:CZ97)</f>
        <v>192400</v>
      </c>
      <c r="CQ106" s="429"/>
      <c r="CR106" s="429"/>
      <c r="CS106" s="429"/>
      <c r="CT106" s="429"/>
      <c r="CU106" s="429"/>
      <c r="CV106" s="429"/>
      <c r="CW106" s="429"/>
      <c r="CX106" s="429"/>
      <c r="CY106" s="429"/>
      <c r="CZ106" s="430"/>
      <c r="DA106" s="540">
        <f>SUM(CD28,CS28,BI67,BA106:CZ106)</f>
        <v>293966972</v>
      </c>
      <c r="DB106" s="541"/>
      <c r="DC106" s="541"/>
      <c r="DD106" s="541"/>
      <c r="DE106" s="541"/>
      <c r="DF106" s="541"/>
      <c r="DG106" s="541"/>
      <c r="DH106" s="541"/>
      <c r="DI106" s="541"/>
      <c r="DJ106" s="868"/>
    </row>
    <row r="107" spans="1:119" ht="15" customHeight="1">
      <c r="A107" s="498"/>
      <c r="B107" s="499"/>
      <c r="C107" s="499"/>
      <c r="D107" s="499"/>
      <c r="E107" s="499"/>
      <c r="F107" s="500"/>
      <c r="G107" s="143" t="s">
        <v>9</v>
      </c>
      <c r="H107" s="144"/>
      <c r="I107" s="144"/>
      <c r="J107" s="144"/>
      <c r="K107" s="144"/>
      <c r="L107" s="144"/>
      <c r="M107" s="144"/>
      <c r="N107" s="144"/>
      <c r="O107" s="144"/>
      <c r="P107" s="144"/>
      <c r="Q107" s="144"/>
      <c r="R107" s="144"/>
      <c r="S107" s="144"/>
      <c r="T107" s="144"/>
      <c r="U107" s="144"/>
      <c r="V107" s="144"/>
      <c r="W107" s="144"/>
      <c r="X107" s="144"/>
      <c r="Y107" s="144"/>
      <c r="Z107" s="144"/>
      <c r="AA107" s="488"/>
      <c r="AB107" s="1143">
        <v>1</v>
      </c>
      <c r="AC107" s="1144"/>
      <c r="AD107" s="1145"/>
      <c r="AE107" s="1146">
        <v>6</v>
      </c>
      <c r="AF107" s="1144"/>
      <c r="AG107" s="1145"/>
      <c r="AH107" s="1146">
        <v>2</v>
      </c>
      <c r="AI107" s="1144"/>
      <c r="AJ107" s="1147"/>
      <c r="AK107" s="540">
        <f>SUM(AK98)</f>
        <v>0</v>
      </c>
      <c r="AL107" s="429"/>
      <c r="AM107" s="429"/>
      <c r="AN107" s="429"/>
      <c r="AO107" s="429"/>
      <c r="AP107" s="429"/>
      <c r="AQ107" s="429"/>
      <c r="AR107" s="430"/>
      <c r="AS107" s="540">
        <f>SUM(AS98)</f>
        <v>0</v>
      </c>
      <c r="AT107" s="429"/>
      <c r="AU107" s="429"/>
      <c r="AV107" s="429"/>
      <c r="AW107" s="429"/>
      <c r="AX107" s="429"/>
      <c r="AY107" s="429"/>
      <c r="AZ107" s="430"/>
      <c r="BA107" s="540">
        <f>SUM(AK107:AZ107)</f>
        <v>0</v>
      </c>
      <c r="BB107" s="429"/>
      <c r="BC107" s="429"/>
      <c r="BD107" s="429"/>
      <c r="BE107" s="429"/>
      <c r="BF107" s="429"/>
      <c r="BG107" s="429"/>
      <c r="BH107" s="430"/>
      <c r="BI107" s="540">
        <f>SUM(BI98)</f>
        <v>169290</v>
      </c>
      <c r="BJ107" s="543"/>
      <c r="BK107" s="543"/>
      <c r="BL107" s="543"/>
      <c r="BM107" s="543"/>
      <c r="BN107" s="543"/>
      <c r="BO107" s="543"/>
      <c r="BP107" s="543"/>
      <c r="BQ107" s="543"/>
      <c r="BR107" s="543"/>
      <c r="BS107" s="544"/>
      <c r="BT107" s="540">
        <f t="shared" ref="BT107" si="10">SUM(BT98)</f>
        <v>170186</v>
      </c>
      <c r="BU107" s="543"/>
      <c r="BV107" s="543"/>
      <c r="BW107" s="543"/>
      <c r="BX107" s="543"/>
      <c r="BY107" s="543"/>
      <c r="BZ107" s="543"/>
      <c r="CA107" s="543"/>
      <c r="CB107" s="543"/>
      <c r="CC107" s="543"/>
      <c r="CD107" s="544"/>
      <c r="CE107" s="540">
        <f t="shared" ref="CE107" si="11">SUM(CE98)</f>
        <v>26318</v>
      </c>
      <c r="CF107" s="543"/>
      <c r="CG107" s="543"/>
      <c r="CH107" s="543"/>
      <c r="CI107" s="543"/>
      <c r="CJ107" s="543"/>
      <c r="CK107" s="543"/>
      <c r="CL107" s="543"/>
      <c r="CM107" s="543"/>
      <c r="CN107" s="543"/>
      <c r="CO107" s="544"/>
      <c r="CP107" s="540">
        <f t="shared" ref="CP107" si="12">SUM(CP98)</f>
        <v>12031</v>
      </c>
      <c r="CQ107" s="543"/>
      <c r="CR107" s="543"/>
      <c r="CS107" s="543"/>
      <c r="CT107" s="543"/>
      <c r="CU107" s="543"/>
      <c r="CV107" s="543"/>
      <c r="CW107" s="543"/>
      <c r="CX107" s="543"/>
      <c r="CY107" s="543"/>
      <c r="CZ107" s="544"/>
      <c r="DA107" s="540">
        <f>SUM(CD29,CS29,BI68,BA107:CZ107)</f>
        <v>32840702</v>
      </c>
      <c r="DB107" s="541"/>
      <c r="DC107" s="541"/>
      <c r="DD107" s="541"/>
      <c r="DE107" s="541"/>
      <c r="DF107" s="541"/>
      <c r="DG107" s="541"/>
      <c r="DH107" s="541"/>
      <c r="DI107" s="541"/>
      <c r="DJ107" s="868"/>
    </row>
    <row r="108" spans="1:119" ht="15" customHeight="1" thickBot="1">
      <c r="A108" s="546"/>
      <c r="B108" s="547"/>
      <c r="C108" s="547"/>
      <c r="D108" s="547"/>
      <c r="E108" s="547"/>
      <c r="F108" s="548"/>
      <c r="G108" s="143" t="s">
        <v>10</v>
      </c>
      <c r="H108" s="144"/>
      <c r="I108" s="144"/>
      <c r="J108" s="144"/>
      <c r="K108" s="144"/>
      <c r="L108" s="144"/>
      <c r="M108" s="144"/>
      <c r="N108" s="144"/>
      <c r="O108" s="144"/>
      <c r="P108" s="144"/>
      <c r="Q108" s="144"/>
      <c r="R108" s="144"/>
      <c r="S108" s="144"/>
      <c r="T108" s="144"/>
      <c r="U108" s="144"/>
      <c r="V108" s="144"/>
      <c r="W108" s="144"/>
      <c r="X108" s="144"/>
      <c r="Y108" s="144"/>
      <c r="Z108" s="144"/>
      <c r="AA108" s="488"/>
      <c r="AB108" s="1148">
        <v>1</v>
      </c>
      <c r="AC108" s="1149"/>
      <c r="AD108" s="1150"/>
      <c r="AE108" s="1151">
        <v>7</v>
      </c>
      <c r="AF108" s="1149"/>
      <c r="AG108" s="1150"/>
      <c r="AH108" s="1151">
        <v>2</v>
      </c>
      <c r="AI108" s="1149"/>
      <c r="AJ108" s="1152"/>
      <c r="AK108" s="519">
        <f>SUM(AK99:AR102)</f>
        <v>6278</v>
      </c>
      <c r="AL108" s="453"/>
      <c r="AM108" s="453"/>
      <c r="AN108" s="453"/>
      <c r="AO108" s="453"/>
      <c r="AP108" s="453"/>
      <c r="AQ108" s="453"/>
      <c r="AR108" s="454"/>
      <c r="AS108" s="519">
        <f>SUM(AS99:AZ102)</f>
        <v>0</v>
      </c>
      <c r="AT108" s="453"/>
      <c r="AU108" s="453"/>
      <c r="AV108" s="453"/>
      <c r="AW108" s="453"/>
      <c r="AX108" s="453"/>
      <c r="AY108" s="453"/>
      <c r="AZ108" s="454"/>
      <c r="BA108" s="519">
        <f>SUM(BA99:BH102)</f>
        <v>6278</v>
      </c>
      <c r="BB108" s="453"/>
      <c r="BC108" s="453"/>
      <c r="BD108" s="453"/>
      <c r="BE108" s="453"/>
      <c r="BF108" s="453"/>
      <c r="BG108" s="453"/>
      <c r="BH108" s="454"/>
      <c r="BI108" s="519">
        <f>SUM(BI99:BS102)</f>
        <v>5277798</v>
      </c>
      <c r="BJ108" s="520"/>
      <c r="BK108" s="520"/>
      <c r="BL108" s="520"/>
      <c r="BM108" s="520"/>
      <c r="BN108" s="520"/>
      <c r="BO108" s="520"/>
      <c r="BP108" s="520"/>
      <c r="BQ108" s="520"/>
      <c r="BR108" s="520"/>
      <c r="BS108" s="556"/>
      <c r="BT108" s="519">
        <f t="shared" ref="BT108" si="13">SUM(BT99:CD102)</f>
        <v>348148</v>
      </c>
      <c r="BU108" s="520"/>
      <c r="BV108" s="520"/>
      <c r="BW108" s="520"/>
      <c r="BX108" s="520"/>
      <c r="BY108" s="520"/>
      <c r="BZ108" s="520"/>
      <c r="CA108" s="520"/>
      <c r="CB108" s="520"/>
      <c r="CC108" s="520"/>
      <c r="CD108" s="556"/>
      <c r="CE108" s="519">
        <f t="shared" ref="CE108" si="14">SUM(CE99:CO102)</f>
        <v>114768</v>
      </c>
      <c r="CF108" s="520"/>
      <c r="CG108" s="520"/>
      <c r="CH108" s="520"/>
      <c r="CI108" s="520"/>
      <c r="CJ108" s="520"/>
      <c r="CK108" s="520"/>
      <c r="CL108" s="520"/>
      <c r="CM108" s="520"/>
      <c r="CN108" s="520"/>
      <c r="CO108" s="556"/>
      <c r="CP108" s="519">
        <f>SUM(CP99:CZ102)</f>
        <v>56015</v>
      </c>
      <c r="CQ108" s="520"/>
      <c r="CR108" s="520"/>
      <c r="CS108" s="520"/>
      <c r="CT108" s="520"/>
      <c r="CU108" s="520"/>
      <c r="CV108" s="520"/>
      <c r="CW108" s="520"/>
      <c r="CX108" s="520"/>
      <c r="CY108" s="520"/>
      <c r="CZ108" s="556"/>
      <c r="DA108" s="519">
        <f>SUM(CD30,CS30,BI69,BA108:CZ108)</f>
        <v>64663120</v>
      </c>
      <c r="DB108" s="554"/>
      <c r="DC108" s="554"/>
      <c r="DD108" s="554"/>
      <c r="DE108" s="554"/>
      <c r="DF108" s="554"/>
      <c r="DG108" s="554"/>
      <c r="DH108" s="554"/>
      <c r="DI108" s="554"/>
      <c r="DJ108" s="883"/>
    </row>
    <row r="109" spans="1:119" ht="15" customHeight="1" thickBot="1">
      <c r="A109" s="1155"/>
      <c r="B109" s="568"/>
      <c r="C109" s="568"/>
      <c r="D109" s="568"/>
      <c r="E109" s="568"/>
      <c r="F109" s="568"/>
      <c r="AB109" s="1154"/>
      <c r="AC109" s="1154"/>
      <c r="AD109" s="1154"/>
      <c r="AE109" s="1154"/>
      <c r="AF109" s="1154"/>
      <c r="AG109" s="1154"/>
      <c r="AH109" s="1154"/>
    </row>
    <row r="110" spans="1:119" ht="15" customHeight="1">
      <c r="A110" s="442" t="s">
        <v>14</v>
      </c>
      <c r="B110" s="750"/>
      <c r="C110" s="750"/>
      <c r="D110" s="443" t="s">
        <v>623</v>
      </c>
      <c r="E110" s="486"/>
      <c r="F110" s="487"/>
      <c r="G110" s="143" t="s">
        <v>749</v>
      </c>
      <c r="H110" s="144"/>
      <c r="I110" s="144"/>
      <c r="J110" s="144"/>
      <c r="K110" s="144"/>
      <c r="L110" s="144"/>
      <c r="M110" s="144"/>
      <c r="N110" s="144"/>
      <c r="O110" s="144"/>
      <c r="P110" s="144"/>
      <c r="Q110" s="144"/>
      <c r="R110" s="144"/>
      <c r="S110" s="144"/>
      <c r="T110" s="144"/>
      <c r="U110" s="144"/>
      <c r="V110" s="144"/>
      <c r="W110" s="144"/>
      <c r="X110" s="144"/>
      <c r="Y110" s="144"/>
      <c r="Z110" s="144"/>
      <c r="AA110" s="488"/>
      <c r="AB110" s="1138">
        <v>1</v>
      </c>
      <c r="AC110" s="1139"/>
      <c r="AD110" s="1140"/>
      <c r="AE110" s="1141">
        <v>8</v>
      </c>
      <c r="AF110" s="1139"/>
      <c r="AG110" s="1140"/>
      <c r="AH110" s="1141">
        <v>2</v>
      </c>
      <c r="AI110" s="1139"/>
      <c r="AJ110" s="1142"/>
      <c r="AK110" s="537">
        <f>表56!AK113</f>
        <v>94822</v>
      </c>
      <c r="AL110" s="880"/>
      <c r="AM110" s="880"/>
      <c r="AN110" s="880"/>
      <c r="AO110" s="880"/>
      <c r="AP110" s="880"/>
      <c r="AQ110" s="880"/>
      <c r="AR110" s="885"/>
      <c r="AS110" s="537">
        <f>表56!AS113</f>
        <v>0</v>
      </c>
      <c r="AT110" s="880"/>
      <c r="AU110" s="880"/>
      <c r="AV110" s="880"/>
      <c r="AW110" s="880"/>
      <c r="AX110" s="880"/>
      <c r="AY110" s="880"/>
      <c r="AZ110" s="885"/>
      <c r="BA110" s="537">
        <f>SUM(AK110:AZ110)</f>
        <v>94822</v>
      </c>
      <c r="BB110" s="880"/>
      <c r="BC110" s="880"/>
      <c r="BD110" s="880"/>
      <c r="BE110" s="880"/>
      <c r="BF110" s="880"/>
      <c r="BG110" s="880"/>
      <c r="BH110" s="885"/>
      <c r="BI110" s="537">
        <f>表56!BI113</f>
        <v>978333</v>
      </c>
      <c r="BJ110" s="538"/>
      <c r="BK110" s="538"/>
      <c r="BL110" s="538"/>
      <c r="BM110" s="538"/>
      <c r="BN110" s="538"/>
      <c r="BO110" s="538"/>
      <c r="BP110" s="538"/>
      <c r="BQ110" s="538"/>
      <c r="BR110" s="538"/>
      <c r="BS110" s="580"/>
      <c r="BT110" s="537">
        <f>表56!BT113</f>
        <v>1692502</v>
      </c>
      <c r="BU110" s="880"/>
      <c r="BV110" s="880"/>
      <c r="BW110" s="880"/>
      <c r="BX110" s="880"/>
      <c r="BY110" s="880"/>
      <c r="BZ110" s="880"/>
      <c r="CA110" s="880"/>
      <c r="CB110" s="880"/>
      <c r="CC110" s="880"/>
      <c r="CD110" s="885"/>
      <c r="CE110" s="537">
        <f>表56!CE113</f>
        <v>152605</v>
      </c>
      <c r="CF110" s="880"/>
      <c r="CG110" s="880"/>
      <c r="CH110" s="880"/>
      <c r="CI110" s="880"/>
      <c r="CJ110" s="880"/>
      <c r="CK110" s="880"/>
      <c r="CL110" s="880"/>
      <c r="CM110" s="880"/>
      <c r="CN110" s="880"/>
      <c r="CO110" s="885"/>
      <c r="CP110" s="537">
        <f>表56!CP113</f>
        <v>335682</v>
      </c>
      <c r="CQ110" s="880"/>
      <c r="CR110" s="880"/>
      <c r="CS110" s="880"/>
      <c r="CT110" s="880"/>
      <c r="CU110" s="880"/>
      <c r="CV110" s="880"/>
      <c r="CW110" s="880"/>
      <c r="CX110" s="880"/>
      <c r="CY110" s="880"/>
      <c r="CZ110" s="885"/>
      <c r="DA110" s="537">
        <f>SUM(CD32,CS32,BI71,BA110:CZ110)</f>
        <v>480992139</v>
      </c>
      <c r="DB110" s="880"/>
      <c r="DC110" s="880"/>
      <c r="DD110" s="880"/>
      <c r="DE110" s="880"/>
      <c r="DF110" s="880"/>
      <c r="DG110" s="880"/>
      <c r="DH110" s="880"/>
      <c r="DI110" s="880"/>
      <c r="DJ110" s="881"/>
    </row>
    <row r="111" spans="1:119" ht="15" customHeight="1">
      <c r="A111" s="560"/>
      <c r="B111" s="761"/>
      <c r="C111" s="761"/>
      <c r="D111" s="561"/>
      <c r="E111" s="499"/>
      <c r="F111" s="500"/>
      <c r="G111" s="563" t="s">
        <v>282</v>
      </c>
      <c r="H111" s="564"/>
      <c r="I111" s="564"/>
      <c r="J111" s="564"/>
      <c r="K111" s="564"/>
      <c r="L111" s="564"/>
      <c r="M111" s="564"/>
      <c r="N111" s="564"/>
      <c r="O111" s="564"/>
      <c r="P111" s="564"/>
      <c r="Q111" s="564"/>
      <c r="R111" s="564"/>
      <c r="S111" s="564"/>
      <c r="T111" s="564"/>
      <c r="U111" s="564"/>
      <c r="V111" s="564"/>
      <c r="W111" s="564"/>
      <c r="X111" s="564"/>
      <c r="Y111" s="564"/>
      <c r="Z111" s="564"/>
      <c r="AA111" s="565"/>
      <c r="AB111" s="1143">
        <v>1</v>
      </c>
      <c r="AC111" s="1144"/>
      <c r="AD111" s="1145"/>
      <c r="AE111" s="1146">
        <v>9</v>
      </c>
      <c r="AF111" s="1144"/>
      <c r="AG111" s="1145"/>
      <c r="AH111" s="1146">
        <v>2</v>
      </c>
      <c r="AI111" s="1144"/>
      <c r="AJ111" s="1147"/>
      <c r="AK111" s="540">
        <f>表56!AK114</f>
        <v>0</v>
      </c>
      <c r="AL111" s="541"/>
      <c r="AM111" s="541"/>
      <c r="AN111" s="541"/>
      <c r="AO111" s="541"/>
      <c r="AP111" s="541"/>
      <c r="AQ111" s="541"/>
      <c r="AR111" s="542"/>
      <c r="AS111" s="540">
        <f>表56!AS114</f>
        <v>0</v>
      </c>
      <c r="AT111" s="541"/>
      <c r="AU111" s="541"/>
      <c r="AV111" s="541"/>
      <c r="AW111" s="541"/>
      <c r="AX111" s="541"/>
      <c r="AY111" s="541"/>
      <c r="AZ111" s="542"/>
      <c r="BA111" s="540">
        <f>SUM(AK111:AZ111)</f>
        <v>0</v>
      </c>
      <c r="BB111" s="541"/>
      <c r="BC111" s="541"/>
      <c r="BD111" s="541"/>
      <c r="BE111" s="541"/>
      <c r="BF111" s="541"/>
      <c r="BG111" s="541"/>
      <c r="BH111" s="542"/>
      <c r="BI111" s="540">
        <f>表56!BI114</f>
        <v>169290</v>
      </c>
      <c r="BJ111" s="543"/>
      <c r="BK111" s="543"/>
      <c r="BL111" s="543"/>
      <c r="BM111" s="543"/>
      <c r="BN111" s="543"/>
      <c r="BO111" s="543"/>
      <c r="BP111" s="543"/>
      <c r="BQ111" s="543"/>
      <c r="BR111" s="543"/>
      <c r="BS111" s="544"/>
      <c r="BT111" s="540">
        <f>表56!BT114</f>
        <v>170186</v>
      </c>
      <c r="BU111" s="541"/>
      <c r="BV111" s="541"/>
      <c r="BW111" s="541"/>
      <c r="BX111" s="541"/>
      <c r="BY111" s="541"/>
      <c r="BZ111" s="541"/>
      <c r="CA111" s="541"/>
      <c r="CB111" s="541"/>
      <c r="CC111" s="541"/>
      <c r="CD111" s="542"/>
      <c r="CE111" s="540">
        <f>表56!CE114</f>
        <v>26318</v>
      </c>
      <c r="CF111" s="541"/>
      <c r="CG111" s="541"/>
      <c r="CH111" s="541"/>
      <c r="CI111" s="541"/>
      <c r="CJ111" s="541"/>
      <c r="CK111" s="541"/>
      <c r="CL111" s="541"/>
      <c r="CM111" s="541"/>
      <c r="CN111" s="541"/>
      <c r="CO111" s="542"/>
      <c r="CP111" s="540">
        <f>表56!CP114</f>
        <v>12031</v>
      </c>
      <c r="CQ111" s="541"/>
      <c r="CR111" s="541"/>
      <c r="CS111" s="541"/>
      <c r="CT111" s="541"/>
      <c r="CU111" s="541"/>
      <c r="CV111" s="541"/>
      <c r="CW111" s="541"/>
      <c r="CX111" s="541"/>
      <c r="CY111" s="541"/>
      <c r="CZ111" s="542"/>
      <c r="DA111" s="540">
        <f>SUM(CD33,CS33,BI72,BA111:CZ111)</f>
        <v>32840702</v>
      </c>
      <c r="DB111" s="541"/>
      <c r="DC111" s="541"/>
      <c r="DD111" s="541"/>
      <c r="DE111" s="541"/>
      <c r="DF111" s="541"/>
      <c r="DG111" s="541"/>
      <c r="DH111" s="541"/>
      <c r="DI111" s="541"/>
      <c r="DJ111" s="868"/>
    </row>
    <row r="112" spans="1:119" ht="15" customHeight="1">
      <c r="A112" s="560"/>
      <c r="B112" s="761"/>
      <c r="C112" s="761"/>
      <c r="D112" s="561"/>
      <c r="E112" s="499"/>
      <c r="F112" s="500"/>
      <c r="G112" s="143" t="s">
        <v>4414</v>
      </c>
      <c r="H112" s="144"/>
      <c r="I112" s="144"/>
      <c r="J112" s="144"/>
      <c r="K112" s="144"/>
      <c r="L112" s="144"/>
      <c r="M112" s="144"/>
      <c r="N112" s="144"/>
      <c r="O112" s="144"/>
      <c r="P112" s="144"/>
      <c r="Q112" s="144"/>
      <c r="R112" s="144"/>
      <c r="S112" s="144"/>
      <c r="T112" s="144"/>
      <c r="U112" s="144"/>
      <c r="V112" s="144"/>
      <c r="W112" s="144"/>
      <c r="X112" s="144"/>
      <c r="Y112" s="144"/>
      <c r="Z112" s="144"/>
      <c r="AA112" s="144"/>
      <c r="AB112" s="1143">
        <v>2</v>
      </c>
      <c r="AC112" s="1144"/>
      <c r="AD112" s="1145"/>
      <c r="AE112" s="1146">
        <v>0</v>
      </c>
      <c r="AF112" s="1144"/>
      <c r="AG112" s="1145"/>
      <c r="AH112" s="1146">
        <v>2</v>
      </c>
      <c r="AI112" s="1144"/>
      <c r="AJ112" s="1147"/>
      <c r="AK112" s="540">
        <f>表56!AK115</f>
        <v>5699</v>
      </c>
      <c r="AL112" s="541"/>
      <c r="AM112" s="541"/>
      <c r="AN112" s="541"/>
      <c r="AO112" s="541"/>
      <c r="AP112" s="541"/>
      <c r="AQ112" s="541"/>
      <c r="AR112" s="542"/>
      <c r="AS112" s="540">
        <f>表56!AS115</f>
        <v>0</v>
      </c>
      <c r="AT112" s="541"/>
      <c r="AU112" s="541"/>
      <c r="AV112" s="541"/>
      <c r="AW112" s="541"/>
      <c r="AX112" s="541"/>
      <c r="AY112" s="541"/>
      <c r="AZ112" s="542"/>
      <c r="BA112" s="540">
        <f t="shared" ref="BA112:BA114" si="15">SUM(AK112:AZ112)</f>
        <v>5699</v>
      </c>
      <c r="BB112" s="541"/>
      <c r="BC112" s="541"/>
      <c r="BD112" s="541"/>
      <c r="BE112" s="541"/>
      <c r="BF112" s="541"/>
      <c r="BG112" s="541"/>
      <c r="BH112" s="542"/>
      <c r="BI112" s="540">
        <f>表56!BI115</f>
        <v>965141</v>
      </c>
      <c r="BJ112" s="543"/>
      <c r="BK112" s="543"/>
      <c r="BL112" s="543"/>
      <c r="BM112" s="543"/>
      <c r="BN112" s="543"/>
      <c r="BO112" s="543"/>
      <c r="BP112" s="543"/>
      <c r="BQ112" s="543"/>
      <c r="BR112" s="543"/>
      <c r="BS112" s="544"/>
      <c r="BT112" s="540">
        <f>表56!BT115</f>
        <v>164565</v>
      </c>
      <c r="BU112" s="541"/>
      <c r="BV112" s="541"/>
      <c r="BW112" s="541"/>
      <c r="BX112" s="541"/>
      <c r="BY112" s="541"/>
      <c r="BZ112" s="541"/>
      <c r="CA112" s="541"/>
      <c r="CB112" s="541"/>
      <c r="CC112" s="541"/>
      <c r="CD112" s="542"/>
      <c r="CE112" s="540">
        <f>表56!CE115</f>
        <v>56209</v>
      </c>
      <c r="CF112" s="541"/>
      <c r="CG112" s="541"/>
      <c r="CH112" s="541"/>
      <c r="CI112" s="541"/>
      <c r="CJ112" s="541"/>
      <c r="CK112" s="541"/>
      <c r="CL112" s="541"/>
      <c r="CM112" s="541"/>
      <c r="CN112" s="541"/>
      <c r="CO112" s="542"/>
      <c r="CP112" s="540">
        <f>表56!CP115</f>
        <v>19756</v>
      </c>
      <c r="CQ112" s="541"/>
      <c r="CR112" s="541"/>
      <c r="CS112" s="541"/>
      <c r="CT112" s="541"/>
      <c r="CU112" s="541"/>
      <c r="CV112" s="541"/>
      <c r="CW112" s="541"/>
      <c r="CX112" s="541"/>
      <c r="CY112" s="541"/>
      <c r="CZ112" s="542"/>
      <c r="DA112" s="540">
        <f t="shared" ref="DA112:DA114" si="16">SUM(CD34,CS34,BI73,BA112:CZ112)</f>
        <v>32847099</v>
      </c>
      <c r="DB112" s="541"/>
      <c r="DC112" s="541"/>
      <c r="DD112" s="541"/>
      <c r="DE112" s="541"/>
      <c r="DF112" s="541"/>
      <c r="DG112" s="541"/>
      <c r="DH112" s="541"/>
      <c r="DI112" s="541"/>
      <c r="DJ112" s="868"/>
    </row>
    <row r="113" spans="1:135" ht="15" customHeight="1">
      <c r="A113" s="560"/>
      <c r="B113" s="761"/>
      <c r="C113" s="761"/>
      <c r="D113" s="561"/>
      <c r="E113" s="499"/>
      <c r="F113" s="500"/>
      <c r="G113" s="143" t="s">
        <v>4416</v>
      </c>
      <c r="H113" s="144"/>
      <c r="I113" s="144"/>
      <c r="J113" s="144"/>
      <c r="K113" s="144"/>
      <c r="L113" s="144"/>
      <c r="M113" s="144"/>
      <c r="N113" s="144"/>
      <c r="O113" s="144"/>
      <c r="P113" s="144"/>
      <c r="Q113" s="144"/>
      <c r="R113" s="144"/>
      <c r="S113" s="144"/>
      <c r="T113" s="144"/>
      <c r="U113" s="144"/>
      <c r="V113" s="144"/>
      <c r="W113" s="144"/>
      <c r="X113" s="144"/>
      <c r="Y113" s="144"/>
      <c r="Z113" s="144"/>
      <c r="AA113" s="144"/>
      <c r="AB113" s="1143">
        <v>2</v>
      </c>
      <c r="AC113" s="1144"/>
      <c r="AD113" s="1145"/>
      <c r="AE113" s="1146">
        <v>1</v>
      </c>
      <c r="AF113" s="1144"/>
      <c r="AG113" s="1145"/>
      <c r="AH113" s="1146">
        <v>2</v>
      </c>
      <c r="AI113" s="1144"/>
      <c r="AJ113" s="1147"/>
      <c r="AK113" s="540">
        <f>表56!AK116</f>
        <v>579</v>
      </c>
      <c r="AL113" s="541"/>
      <c r="AM113" s="541"/>
      <c r="AN113" s="541"/>
      <c r="AO113" s="541"/>
      <c r="AP113" s="541"/>
      <c r="AQ113" s="541"/>
      <c r="AR113" s="542"/>
      <c r="AS113" s="540">
        <f>表56!AS116</f>
        <v>0</v>
      </c>
      <c r="AT113" s="541"/>
      <c r="AU113" s="541"/>
      <c r="AV113" s="541"/>
      <c r="AW113" s="541"/>
      <c r="AX113" s="541"/>
      <c r="AY113" s="541"/>
      <c r="AZ113" s="542"/>
      <c r="BA113" s="540">
        <f t="shared" si="15"/>
        <v>579</v>
      </c>
      <c r="BB113" s="541"/>
      <c r="BC113" s="541"/>
      <c r="BD113" s="541"/>
      <c r="BE113" s="541"/>
      <c r="BF113" s="541"/>
      <c r="BG113" s="541"/>
      <c r="BH113" s="542"/>
      <c r="BI113" s="540">
        <f>表56!BI116</f>
        <v>487785</v>
      </c>
      <c r="BJ113" s="543"/>
      <c r="BK113" s="543"/>
      <c r="BL113" s="543"/>
      <c r="BM113" s="543"/>
      <c r="BN113" s="543"/>
      <c r="BO113" s="543"/>
      <c r="BP113" s="543"/>
      <c r="BQ113" s="543"/>
      <c r="BR113" s="543"/>
      <c r="BS113" s="544"/>
      <c r="BT113" s="540">
        <f>表56!BT116</f>
        <v>19834</v>
      </c>
      <c r="BU113" s="541"/>
      <c r="BV113" s="541"/>
      <c r="BW113" s="541"/>
      <c r="BX113" s="541"/>
      <c r="BY113" s="541"/>
      <c r="BZ113" s="541"/>
      <c r="CA113" s="541"/>
      <c r="CB113" s="541"/>
      <c r="CC113" s="541"/>
      <c r="CD113" s="542"/>
      <c r="CE113" s="540">
        <f>表56!CE116</f>
        <v>38258</v>
      </c>
      <c r="CF113" s="541"/>
      <c r="CG113" s="541"/>
      <c r="CH113" s="541"/>
      <c r="CI113" s="541"/>
      <c r="CJ113" s="541"/>
      <c r="CK113" s="541"/>
      <c r="CL113" s="541"/>
      <c r="CM113" s="541"/>
      <c r="CN113" s="541"/>
      <c r="CO113" s="542"/>
      <c r="CP113" s="540">
        <f>表56!CP116</f>
        <v>1742</v>
      </c>
      <c r="CQ113" s="541"/>
      <c r="CR113" s="541"/>
      <c r="CS113" s="541"/>
      <c r="CT113" s="541"/>
      <c r="CU113" s="541"/>
      <c r="CV113" s="541"/>
      <c r="CW113" s="541"/>
      <c r="CX113" s="541"/>
      <c r="CY113" s="541"/>
      <c r="CZ113" s="542"/>
      <c r="DA113" s="540">
        <f t="shared" si="16"/>
        <v>17312014</v>
      </c>
      <c r="DB113" s="541"/>
      <c r="DC113" s="541"/>
      <c r="DD113" s="541"/>
      <c r="DE113" s="541"/>
      <c r="DF113" s="541"/>
      <c r="DG113" s="541"/>
      <c r="DH113" s="541"/>
      <c r="DI113" s="541"/>
      <c r="DJ113" s="868"/>
    </row>
    <row r="114" spans="1:135" ht="15" customHeight="1">
      <c r="A114" s="560"/>
      <c r="B114" s="761"/>
      <c r="C114" s="761"/>
      <c r="D114" s="561"/>
      <c r="E114" s="499"/>
      <c r="F114" s="500"/>
      <c r="G114" s="143" t="s">
        <v>4423</v>
      </c>
      <c r="H114" s="144"/>
      <c r="I114" s="144"/>
      <c r="J114" s="144"/>
      <c r="K114" s="144"/>
      <c r="L114" s="144"/>
      <c r="M114" s="144"/>
      <c r="N114" s="144"/>
      <c r="O114" s="144"/>
      <c r="P114" s="144"/>
      <c r="Q114" s="144"/>
      <c r="R114" s="144"/>
      <c r="S114" s="144"/>
      <c r="T114" s="144"/>
      <c r="U114" s="144"/>
      <c r="V114" s="144"/>
      <c r="W114" s="144"/>
      <c r="X114" s="144"/>
      <c r="Y114" s="144"/>
      <c r="Z114" s="144"/>
      <c r="AA114" s="144"/>
      <c r="AB114" s="1143">
        <v>2</v>
      </c>
      <c r="AC114" s="1144"/>
      <c r="AD114" s="1145"/>
      <c r="AE114" s="1146">
        <v>2</v>
      </c>
      <c r="AF114" s="1144"/>
      <c r="AG114" s="1145"/>
      <c r="AH114" s="1146">
        <v>2</v>
      </c>
      <c r="AI114" s="1144"/>
      <c r="AJ114" s="1147"/>
      <c r="AK114" s="540">
        <f>表56!AK117</f>
        <v>0</v>
      </c>
      <c r="AL114" s="541"/>
      <c r="AM114" s="541"/>
      <c r="AN114" s="541"/>
      <c r="AO114" s="541"/>
      <c r="AP114" s="541"/>
      <c r="AQ114" s="541"/>
      <c r="AR114" s="542"/>
      <c r="AS114" s="540">
        <f>表56!AS117</f>
        <v>0</v>
      </c>
      <c r="AT114" s="541"/>
      <c r="AU114" s="541"/>
      <c r="AV114" s="541"/>
      <c r="AW114" s="541"/>
      <c r="AX114" s="541"/>
      <c r="AY114" s="541"/>
      <c r="AZ114" s="542"/>
      <c r="BA114" s="540">
        <f t="shared" si="15"/>
        <v>0</v>
      </c>
      <c r="BB114" s="541"/>
      <c r="BC114" s="541"/>
      <c r="BD114" s="541"/>
      <c r="BE114" s="541"/>
      <c r="BF114" s="541"/>
      <c r="BG114" s="541"/>
      <c r="BH114" s="542"/>
      <c r="BI114" s="540">
        <f>表56!BI117</f>
        <v>3815862</v>
      </c>
      <c r="BJ114" s="543"/>
      <c r="BK114" s="543"/>
      <c r="BL114" s="543"/>
      <c r="BM114" s="543"/>
      <c r="BN114" s="543"/>
      <c r="BO114" s="543"/>
      <c r="BP114" s="543"/>
      <c r="BQ114" s="543"/>
      <c r="BR114" s="543"/>
      <c r="BS114" s="544"/>
      <c r="BT114" s="540">
        <f>表56!BT117</f>
        <v>134347</v>
      </c>
      <c r="BU114" s="541"/>
      <c r="BV114" s="541"/>
      <c r="BW114" s="541"/>
      <c r="BX114" s="541"/>
      <c r="BY114" s="541"/>
      <c r="BZ114" s="541"/>
      <c r="CA114" s="541"/>
      <c r="CB114" s="541"/>
      <c r="CC114" s="541"/>
      <c r="CD114" s="542"/>
      <c r="CE114" s="540">
        <f>表56!CE117</f>
        <v>4072</v>
      </c>
      <c r="CF114" s="541"/>
      <c r="CG114" s="541"/>
      <c r="CH114" s="541"/>
      <c r="CI114" s="541"/>
      <c r="CJ114" s="541"/>
      <c r="CK114" s="541"/>
      <c r="CL114" s="541"/>
      <c r="CM114" s="541"/>
      <c r="CN114" s="541"/>
      <c r="CO114" s="542"/>
      <c r="CP114" s="540">
        <f>表56!CP117</f>
        <v>34517</v>
      </c>
      <c r="CQ114" s="541"/>
      <c r="CR114" s="541"/>
      <c r="CS114" s="541"/>
      <c r="CT114" s="541"/>
      <c r="CU114" s="541"/>
      <c r="CV114" s="541"/>
      <c r="CW114" s="541"/>
      <c r="CX114" s="541"/>
      <c r="CY114" s="541"/>
      <c r="CZ114" s="542"/>
      <c r="DA114" s="540">
        <f t="shared" si="16"/>
        <v>10500309</v>
      </c>
      <c r="DB114" s="541"/>
      <c r="DC114" s="541"/>
      <c r="DD114" s="541"/>
      <c r="DE114" s="541"/>
      <c r="DF114" s="541"/>
      <c r="DG114" s="541"/>
      <c r="DH114" s="541"/>
      <c r="DI114" s="541"/>
      <c r="DJ114" s="868"/>
    </row>
    <row r="115" spans="1:135" ht="15" customHeight="1">
      <c r="A115" s="760"/>
      <c r="B115" s="761"/>
      <c r="C115" s="761"/>
      <c r="D115" s="499"/>
      <c r="E115" s="499"/>
      <c r="F115" s="500"/>
      <c r="G115" s="143" t="s">
        <v>4419</v>
      </c>
      <c r="H115" s="144"/>
      <c r="I115" s="144"/>
      <c r="J115" s="144"/>
      <c r="K115" s="144"/>
      <c r="L115" s="144"/>
      <c r="M115" s="144"/>
      <c r="N115" s="144"/>
      <c r="O115" s="144"/>
      <c r="P115" s="144"/>
      <c r="Q115" s="144"/>
      <c r="R115" s="144"/>
      <c r="S115" s="144"/>
      <c r="T115" s="144"/>
      <c r="U115" s="144"/>
      <c r="V115" s="144"/>
      <c r="W115" s="144"/>
      <c r="X115" s="144"/>
      <c r="Y115" s="144"/>
      <c r="Z115" s="144"/>
      <c r="AA115" s="144"/>
      <c r="AB115" s="1143">
        <v>2</v>
      </c>
      <c r="AC115" s="1144"/>
      <c r="AD115" s="1145"/>
      <c r="AE115" s="1146">
        <v>3</v>
      </c>
      <c r="AF115" s="1144"/>
      <c r="AG115" s="1145"/>
      <c r="AH115" s="1146">
        <v>2</v>
      </c>
      <c r="AI115" s="1144"/>
      <c r="AJ115" s="1147"/>
      <c r="AK115" s="540">
        <f>表56!AK118</f>
        <v>0</v>
      </c>
      <c r="AL115" s="541"/>
      <c r="AM115" s="541"/>
      <c r="AN115" s="541"/>
      <c r="AO115" s="541"/>
      <c r="AP115" s="541"/>
      <c r="AQ115" s="541"/>
      <c r="AR115" s="542"/>
      <c r="AS115" s="540">
        <f>表56!AS118</f>
        <v>0</v>
      </c>
      <c r="AT115" s="541"/>
      <c r="AU115" s="541"/>
      <c r="AV115" s="541"/>
      <c r="AW115" s="541"/>
      <c r="AX115" s="541"/>
      <c r="AY115" s="541"/>
      <c r="AZ115" s="542"/>
      <c r="BA115" s="540">
        <f>SUM(AK115:AZ115)</f>
        <v>0</v>
      </c>
      <c r="BB115" s="541"/>
      <c r="BC115" s="541"/>
      <c r="BD115" s="541"/>
      <c r="BE115" s="541"/>
      <c r="BF115" s="541"/>
      <c r="BG115" s="541"/>
      <c r="BH115" s="542"/>
      <c r="BI115" s="540">
        <f>表56!BI118</f>
        <v>9010</v>
      </c>
      <c r="BJ115" s="543"/>
      <c r="BK115" s="543"/>
      <c r="BL115" s="543"/>
      <c r="BM115" s="543"/>
      <c r="BN115" s="543"/>
      <c r="BO115" s="543"/>
      <c r="BP115" s="543"/>
      <c r="BQ115" s="543"/>
      <c r="BR115" s="543"/>
      <c r="BS115" s="544"/>
      <c r="BT115" s="540">
        <f>表56!BT118</f>
        <v>29402</v>
      </c>
      <c r="BU115" s="541"/>
      <c r="BV115" s="541"/>
      <c r="BW115" s="541"/>
      <c r="BX115" s="541"/>
      <c r="BY115" s="541"/>
      <c r="BZ115" s="541"/>
      <c r="CA115" s="541"/>
      <c r="CB115" s="541"/>
      <c r="CC115" s="541"/>
      <c r="CD115" s="542"/>
      <c r="CE115" s="540">
        <f>表56!CE118</f>
        <v>16229</v>
      </c>
      <c r="CF115" s="541"/>
      <c r="CG115" s="541"/>
      <c r="CH115" s="541"/>
      <c r="CI115" s="541"/>
      <c r="CJ115" s="541"/>
      <c r="CK115" s="541"/>
      <c r="CL115" s="541"/>
      <c r="CM115" s="541"/>
      <c r="CN115" s="541"/>
      <c r="CO115" s="542"/>
      <c r="CP115" s="540">
        <f>表56!CP118</f>
        <v>0</v>
      </c>
      <c r="CQ115" s="541"/>
      <c r="CR115" s="541"/>
      <c r="CS115" s="541"/>
      <c r="CT115" s="541"/>
      <c r="CU115" s="541"/>
      <c r="CV115" s="541"/>
      <c r="CW115" s="541"/>
      <c r="CX115" s="541"/>
      <c r="CY115" s="541"/>
      <c r="CZ115" s="542"/>
      <c r="DA115" s="540">
        <f>SUM(CD37,CS37,BI76,BA115:CZ115)</f>
        <v>4003698</v>
      </c>
      <c r="DB115" s="541"/>
      <c r="DC115" s="541"/>
      <c r="DD115" s="541"/>
      <c r="DE115" s="541"/>
      <c r="DF115" s="541"/>
      <c r="DG115" s="541"/>
      <c r="DH115" s="541"/>
      <c r="DI115" s="541"/>
      <c r="DJ115" s="868"/>
    </row>
    <row r="116" spans="1:135" ht="15" customHeight="1" thickBot="1">
      <c r="A116" s="447"/>
      <c r="B116" s="774"/>
      <c r="C116" s="774"/>
      <c r="D116" s="547"/>
      <c r="E116" s="547"/>
      <c r="F116" s="548"/>
      <c r="G116" s="143" t="s">
        <v>336</v>
      </c>
      <c r="H116" s="409"/>
      <c r="I116" s="409"/>
      <c r="J116" s="409"/>
      <c r="K116" s="409"/>
      <c r="L116" s="409"/>
      <c r="M116" s="409"/>
      <c r="N116" s="409"/>
      <c r="O116" s="409"/>
      <c r="P116" s="409"/>
      <c r="Q116" s="409"/>
      <c r="R116" s="409"/>
      <c r="S116" s="409"/>
      <c r="T116" s="409"/>
      <c r="U116" s="409"/>
      <c r="V116" s="409"/>
      <c r="W116" s="409"/>
      <c r="X116" s="409"/>
      <c r="Y116" s="409"/>
      <c r="Z116" s="409"/>
      <c r="AA116" s="787"/>
      <c r="AB116" s="1148">
        <v>2</v>
      </c>
      <c r="AC116" s="1149"/>
      <c r="AD116" s="1150"/>
      <c r="AE116" s="1151">
        <v>4</v>
      </c>
      <c r="AF116" s="1149"/>
      <c r="AG116" s="1150"/>
      <c r="AH116" s="1151">
        <v>2</v>
      </c>
      <c r="AI116" s="1149"/>
      <c r="AJ116" s="1152"/>
      <c r="AK116" s="519">
        <f>SUM(AK110:AR115)</f>
        <v>101100</v>
      </c>
      <c r="AL116" s="453"/>
      <c r="AM116" s="453"/>
      <c r="AN116" s="453"/>
      <c r="AO116" s="453"/>
      <c r="AP116" s="453"/>
      <c r="AQ116" s="453"/>
      <c r="AR116" s="454"/>
      <c r="AS116" s="519">
        <f>SUM(AS110:AZ115)</f>
        <v>0</v>
      </c>
      <c r="AT116" s="453"/>
      <c r="AU116" s="453"/>
      <c r="AV116" s="453"/>
      <c r="AW116" s="453"/>
      <c r="AX116" s="453"/>
      <c r="AY116" s="453"/>
      <c r="AZ116" s="454"/>
      <c r="BA116" s="519">
        <f>SUM(BA110:BH115)</f>
        <v>101100</v>
      </c>
      <c r="BB116" s="453"/>
      <c r="BC116" s="453"/>
      <c r="BD116" s="453"/>
      <c r="BE116" s="453"/>
      <c r="BF116" s="453"/>
      <c r="BG116" s="453"/>
      <c r="BH116" s="454"/>
      <c r="BI116" s="519">
        <f>SUM(BI110:BS115)</f>
        <v>6425421</v>
      </c>
      <c r="BJ116" s="520"/>
      <c r="BK116" s="520"/>
      <c r="BL116" s="520"/>
      <c r="BM116" s="520"/>
      <c r="BN116" s="520"/>
      <c r="BO116" s="520"/>
      <c r="BP116" s="520"/>
      <c r="BQ116" s="520"/>
      <c r="BR116" s="520"/>
      <c r="BS116" s="556"/>
      <c r="BT116" s="519">
        <f>SUM(BT110:CD115)</f>
        <v>2210836</v>
      </c>
      <c r="BU116" s="453"/>
      <c r="BV116" s="453"/>
      <c r="BW116" s="453"/>
      <c r="BX116" s="453"/>
      <c r="BY116" s="453"/>
      <c r="BZ116" s="453"/>
      <c r="CA116" s="453"/>
      <c r="CB116" s="453"/>
      <c r="CC116" s="453"/>
      <c r="CD116" s="454"/>
      <c r="CE116" s="519">
        <f>SUM(CE110:CO115)</f>
        <v>293691</v>
      </c>
      <c r="CF116" s="453"/>
      <c r="CG116" s="453"/>
      <c r="CH116" s="453"/>
      <c r="CI116" s="453"/>
      <c r="CJ116" s="453"/>
      <c r="CK116" s="453"/>
      <c r="CL116" s="453"/>
      <c r="CM116" s="453"/>
      <c r="CN116" s="453"/>
      <c r="CO116" s="454"/>
      <c r="CP116" s="519">
        <f>SUM(CP110:CZ115)</f>
        <v>403728</v>
      </c>
      <c r="CQ116" s="453"/>
      <c r="CR116" s="453"/>
      <c r="CS116" s="453"/>
      <c r="CT116" s="453"/>
      <c r="CU116" s="453"/>
      <c r="CV116" s="453"/>
      <c r="CW116" s="453"/>
      <c r="CX116" s="453"/>
      <c r="CY116" s="453"/>
      <c r="CZ116" s="454"/>
      <c r="DA116" s="519">
        <f>SUM(CD38,CS38,BI77,BA116:CZ116)</f>
        <v>578495961</v>
      </c>
      <c r="DB116" s="554"/>
      <c r="DC116" s="554"/>
      <c r="DD116" s="554"/>
      <c r="DE116" s="554"/>
      <c r="DF116" s="554"/>
      <c r="DG116" s="554"/>
      <c r="DH116" s="554"/>
      <c r="DI116" s="554"/>
      <c r="DJ116" s="883"/>
    </row>
    <row r="117" spans="1:135" ht="15" customHeight="1">
      <c r="A117" s="567"/>
      <c r="B117" s="788"/>
      <c r="C117" s="788"/>
      <c r="D117" s="568"/>
      <c r="E117" s="568"/>
      <c r="F117" s="568"/>
      <c r="G117" s="205"/>
      <c r="H117" s="789"/>
      <c r="I117" s="789"/>
      <c r="J117" s="789"/>
      <c r="K117" s="789"/>
      <c r="L117" s="789"/>
      <c r="M117" s="789"/>
      <c r="N117" s="789"/>
      <c r="O117" s="789"/>
      <c r="P117" s="789"/>
      <c r="Q117" s="789"/>
      <c r="R117" s="789"/>
      <c r="S117" s="789"/>
      <c r="T117" s="789"/>
      <c r="U117" s="789"/>
      <c r="V117" s="789"/>
      <c r="W117" s="789"/>
      <c r="X117" s="789"/>
      <c r="Y117" s="789"/>
      <c r="Z117" s="789"/>
      <c r="AA117" s="789"/>
      <c r="AB117" s="1158"/>
      <c r="AC117" s="1158"/>
      <c r="AD117" s="1158"/>
      <c r="AE117" s="1158"/>
      <c r="AF117" s="1154"/>
      <c r="AG117" s="1154"/>
      <c r="AH117" s="1154"/>
      <c r="AI117" s="1154"/>
      <c r="AJ117" s="1154"/>
      <c r="AK117" s="220"/>
      <c r="AL117" s="571"/>
      <c r="AM117" s="571"/>
      <c r="AN117" s="571"/>
      <c r="AO117" s="571"/>
      <c r="AP117" s="571"/>
      <c r="AQ117" s="571"/>
      <c r="AR117" s="571"/>
      <c r="AS117" s="220"/>
      <c r="AT117" s="571"/>
      <c r="AU117" s="571"/>
      <c r="AV117" s="571"/>
      <c r="AW117" s="571"/>
      <c r="AX117" s="571"/>
      <c r="AY117" s="571"/>
      <c r="AZ117" s="571"/>
      <c r="BA117" s="220"/>
      <c r="BB117" s="571"/>
      <c r="BC117" s="571"/>
      <c r="BD117" s="571"/>
      <c r="BE117" s="571"/>
      <c r="BF117" s="571"/>
      <c r="BG117" s="571"/>
      <c r="BH117" s="571"/>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1154"/>
      <c r="CQ117" s="1154"/>
      <c r="CR117" s="1154"/>
      <c r="CS117" s="1154"/>
      <c r="CT117" s="1154"/>
      <c r="CU117" s="1154"/>
      <c r="CV117" s="1154"/>
      <c r="CW117" s="1154"/>
      <c r="CX117" s="1154"/>
      <c r="CY117" s="220"/>
      <c r="CZ117" s="571"/>
      <c r="DA117" s="571"/>
      <c r="DB117" s="571"/>
      <c r="DC117" s="571"/>
      <c r="DD117" s="571"/>
      <c r="DE117" s="571"/>
      <c r="DF117" s="571"/>
      <c r="DG117" s="571"/>
      <c r="DH117" s="571"/>
      <c r="DI117" s="571"/>
      <c r="DJ117" s="220"/>
      <c r="DK117" s="571"/>
      <c r="DL117" s="571"/>
      <c r="DM117" s="571"/>
      <c r="DN117" s="571"/>
      <c r="DO117" s="571"/>
      <c r="DP117" s="571"/>
      <c r="DQ117" s="571"/>
      <c r="DR117" s="571"/>
      <c r="DS117" s="571"/>
    </row>
    <row r="118" spans="1:135" ht="12.75" customHeight="1">
      <c r="A118" s="1130"/>
      <c r="B118" s="1130"/>
      <c r="C118" s="1130"/>
      <c r="D118" s="1130"/>
      <c r="E118" s="1130"/>
      <c r="F118" s="1130"/>
      <c r="G118" s="1131"/>
      <c r="H118" s="1132" t="s">
        <v>55</v>
      </c>
      <c r="I118" s="1159"/>
      <c r="J118" s="1159"/>
      <c r="K118" s="1159"/>
      <c r="L118" s="1159"/>
      <c r="M118" s="1159"/>
      <c r="N118" s="1159"/>
      <c r="O118" s="1159"/>
      <c r="P118" s="1159"/>
      <c r="Q118" s="1159"/>
      <c r="R118" s="1159"/>
      <c r="S118" s="1159"/>
      <c r="T118" s="1159"/>
      <c r="U118" s="1159"/>
      <c r="V118" s="1159"/>
      <c r="W118" s="1159"/>
      <c r="X118" s="1159"/>
      <c r="Y118" s="1160"/>
      <c r="Z118" s="1132" t="s">
        <v>460</v>
      </c>
      <c r="AA118" s="1159"/>
      <c r="AB118" s="1159"/>
      <c r="AC118" s="1159"/>
      <c r="AD118" s="1159"/>
      <c r="AE118" s="1160"/>
      <c r="AF118" s="462" t="str">
        <f>"第58表　課税標準額段階別"&amp; 表00!CY5&amp;表00!DC5 &amp; "年度分所得割額等に関する調
　　　　　　　　　　　　　　　　　　【合 計】（つづき）
第12表関係　(2)所得控除額に関する調"</f>
        <v>第58表　課税標準額段階別令和5年度分所得割額等に関する調
　　　　　　　　　　　　　　　　　　【合 計】（つづき）
第12表関係　(2)所得控除額に関する調</v>
      </c>
      <c r="AG118" s="462"/>
      <c r="AH118" s="462"/>
      <c r="AI118" s="462"/>
      <c r="AJ118" s="462"/>
      <c r="AK118" s="462"/>
      <c r="AL118" s="462"/>
      <c r="AM118" s="462"/>
      <c r="AN118" s="462"/>
      <c r="AO118" s="462"/>
      <c r="AP118" s="462"/>
      <c r="AQ118" s="462"/>
      <c r="AR118" s="462"/>
      <c r="AS118" s="462"/>
      <c r="AT118" s="462"/>
      <c r="AU118" s="462"/>
      <c r="AV118" s="462"/>
      <c r="AW118" s="462"/>
      <c r="AX118" s="462"/>
      <c r="AY118" s="462"/>
      <c r="AZ118" s="462"/>
      <c r="BA118" s="462"/>
      <c r="BB118" s="462"/>
      <c r="BC118" s="462"/>
      <c r="BD118" s="462"/>
      <c r="BE118" s="462"/>
      <c r="BF118" s="462"/>
      <c r="BG118" s="462"/>
      <c r="BH118" s="462"/>
      <c r="BI118" s="462"/>
      <c r="BJ118" s="462"/>
      <c r="BK118" s="462"/>
      <c r="BL118" s="462"/>
      <c r="BM118" s="462"/>
      <c r="BN118" s="462"/>
      <c r="BO118" s="462"/>
      <c r="BP118" s="462"/>
      <c r="BQ118" s="462"/>
      <c r="BR118" s="462"/>
      <c r="BS118" s="462"/>
      <c r="BT118" s="462"/>
      <c r="BU118" s="462"/>
      <c r="BV118" s="462"/>
      <c r="BW118" s="462"/>
      <c r="BX118" s="462"/>
      <c r="BY118" s="462"/>
      <c r="BZ118" s="462"/>
      <c r="CA118" s="462"/>
      <c r="CB118" s="462"/>
      <c r="CC118" s="462"/>
      <c r="CD118" s="462"/>
      <c r="CE118" s="462"/>
      <c r="CF118" s="462"/>
      <c r="CG118" s="462"/>
      <c r="CH118" s="462"/>
      <c r="CI118" s="462"/>
      <c r="CJ118" s="462"/>
      <c r="CK118" s="462"/>
      <c r="CL118" s="462"/>
      <c r="CM118" s="462"/>
      <c r="CN118" s="462"/>
      <c r="CO118" s="462"/>
      <c r="CP118" s="462"/>
      <c r="CQ118" s="462"/>
      <c r="CR118" s="462"/>
      <c r="CS118" s="462"/>
      <c r="CT118" s="462"/>
      <c r="CU118" s="462"/>
      <c r="CV118" s="462"/>
      <c r="CW118" s="462"/>
      <c r="CX118" s="462"/>
      <c r="CY118" s="1161" t="s">
        <v>535</v>
      </c>
      <c r="CZ118" s="1161"/>
      <c r="DA118" s="1161"/>
      <c r="DB118" s="1161"/>
      <c r="DC118" s="1161"/>
      <c r="DD118" s="1161"/>
      <c r="DE118" s="1161"/>
      <c r="DF118" s="1161"/>
      <c r="DG118" s="1161"/>
      <c r="DH118" s="1161"/>
      <c r="DI118" s="1161"/>
      <c r="DJ118" s="1161"/>
      <c r="DK118" s="121" t="str">
        <f>IF(DK1="","",DK1)</f>
        <v>三重県</v>
      </c>
      <c r="DL118" s="121"/>
      <c r="DM118" s="121"/>
      <c r="DN118" s="121"/>
      <c r="DO118" s="121"/>
      <c r="DP118" s="121"/>
      <c r="DQ118" s="121"/>
      <c r="DR118" s="121"/>
      <c r="DS118" s="121"/>
      <c r="DT118" s="121"/>
      <c r="DU118" s="121"/>
      <c r="DV118" s="121"/>
      <c r="DW118" s="121"/>
      <c r="DX118" s="121"/>
      <c r="DY118" s="121"/>
      <c r="DZ118" s="121"/>
      <c r="EA118" s="121"/>
      <c r="EB118" s="121"/>
      <c r="EC118" s="121"/>
      <c r="ED118" s="121"/>
      <c r="EE118" s="121"/>
    </row>
    <row r="119" spans="1:135" ht="12.75" customHeight="1" thickBot="1">
      <c r="A119" s="1130"/>
      <c r="B119" s="1130"/>
      <c r="C119" s="1130"/>
      <c r="D119" s="1130"/>
      <c r="E119" s="1130"/>
      <c r="F119" s="1130"/>
      <c r="G119" s="1131"/>
      <c r="H119" s="1162"/>
      <c r="I119" s="1163"/>
      <c r="J119" s="1163"/>
      <c r="K119" s="1163"/>
      <c r="L119" s="1163"/>
      <c r="M119" s="1163"/>
      <c r="N119" s="1163"/>
      <c r="O119" s="1163"/>
      <c r="P119" s="1163"/>
      <c r="Q119" s="1163"/>
      <c r="R119" s="1163"/>
      <c r="S119" s="1163"/>
      <c r="T119" s="1163"/>
      <c r="U119" s="1163"/>
      <c r="V119" s="1163"/>
      <c r="W119" s="1163"/>
      <c r="X119" s="1163"/>
      <c r="Y119" s="1164"/>
      <c r="Z119" s="1162"/>
      <c r="AA119" s="1163"/>
      <c r="AB119" s="1163"/>
      <c r="AC119" s="1163"/>
      <c r="AD119" s="1163"/>
      <c r="AE119" s="1164"/>
      <c r="AF119" s="462"/>
      <c r="AG119" s="462"/>
      <c r="AH119" s="462"/>
      <c r="AI119" s="462"/>
      <c r="AJ119" s="462"/>
      <c r="AK119" s="462"/>
      <c r="AL119" s="462"/>
      <c r="AM119" s="462"/>
      <c r="AN119" s="462"/>
      <c r="AO119" s="462"/>
      <c r="AP119" s="462"/>
      <c r="AQ119" s="462"/>
      <c r="AR119" s="462"/>
      <c r="AS119" s="462"/>
      <c r="AT119" s="462"/>
      <c r="AU119" s="462"/>
      <c r="AV119" s="462"/>
      <c r="AW119" s="462"/>
      <c r="AX119" s="462"/>
      <c r="AY119" s="462"/>
      <c r="AZ119" s="462"/>
      <c r="BA119" s="462"/>
      <c r="BB119" s="462"/>
      <c r="BC119" s="462"/>
      <c r="BD119" s="462"/>
      <c r="BE119" s="462"/>
      <c r="BF119" s="462"/>
      <c r="BG119" s="462"/>
      <c r="BH119" s="462"/>
      <c r="BI119" s="462"/>
      <c r="BJ119" s="462"/>
      <c r="BK119" s="462"/>
      <c r="BL119" s="462"/>
      <c r="BM119" s="462"/>
      <c r="BN119" s="462"/>
      <c r="BO119" s="462"/>
      <c r="BP119" s="462"/>
      <c r="BQ119" s="462"/>
      <c r="BR119" s="462"/>
      <c r="BS119" s="462"/>
      <c r="BT119" s="462"/>
      <c r="BU119" s="462"/>
      <c r="BV119" s="462"/>
      <c r="BW119" s="462"/>
      <c r="BX119" s="462"/>
      <c r="BY119" s="462"/>
      <c r="BZ119" s="462"/>
      <c r="CA119" s="462"/>
      <c r="CB119" s="462"/>
      <c r="CC119" s="462"/>
      <c r="CD119" s="462"/>
      <c r="CE119" s="462"/>
      <c r="CF119" s="462"/>
      <c r="CG119" s="462"/>
      <c r="CH119" s="462"/>
      <c r="CI119" s="462"/>
      <c r="CJ119" s="462"/>
      <c r="CK119" s="462"/>
      <c r="CL119" s="462"/>
      <c r="CM119" s="462"/>
      <c r="CN119" s="462"/>
      <c r="CO119" s="462"/>
      <c r="CP119" s="462"/>
      <c r="CQ119" s="462"/>
      <c r="CR119" s="462"/>
      <c r="CS119" s="462"/>
      <c r="CT119" s="462"/>
      <c r="CU119" s="462"/>
      <c r="CV119" s="462"/>
      <c r="CW119" s="462"/>
      <c r="CX119" s="462"/>
      <c r="CY119" s="1133"/>
      <c r="CZ119" s="1133"/>
      <c r="DA119" s="1133"/>
      <c r="DB119" s="1133"/>
      <c r="DC119" s="1133"/>
      <c r="DD119" s="1133"/>
      <c r="DE119" s="1133"/>
      <c r="DF119" s="1133"/>
      <c r="DG119" s="1133"/>
      <c r="DH119" s="1133"/>
      <c r="DI119" s="1133"/>
      <c r="DJ119" s="1133"/>
      <c r="DK119" s="126"/>
      <c r="DL119" s="126"/>
      <c r="DM119" s="126"/>
      <c r="DN119" s="126"/>
      <c r="DO119" s="126"/>
      <c r="DP119" s="126"/>
      <c r="DQ119" s="126"/>
      <c r="DR119" s="126"/>
      <c r="DS119" s="126"/>
      <c r="DT119" s="126"/>
      <c r="DU119" s="126"/>
      <c r="DV119" s="126"/>
      <c r="DW119" s="126"/>
      <c r="DX119" s="126"/>
      <c r="DY119" s="126"/>
      <c r="DZ119" s="126"/>
      <c r="EA119" s="126"/>
      <c r="EB119" s="126"/>
      <c r="EC119" s="126"/>
      <c r="ED119" s="126"/>
      <c r="EE119" s="126"/>
    </row>
    <row r="120" spans="1:135" ht="25.5" customHeight="1" thickBot="1">
      <c r="A120" s="1165"/>
      <c r="B120" s="1165"/>
      <c r="C120" s="1165"/>
      <c r="D120" s="1165"/>
      <c r="E120" s="1165"/>
      <c r="F120" s="1165"/>
      <c r="G120" s="1166"/>
      <c r="H120" s="1137">
        <f>IF(H3="","",H3)</f>
        <v>2</v>
      </c>
      <c r="I120" s="1167"/>
      <c r="J120" s="1168"/>
      <c r="K120" s="1137">
        <f>IF(K3="","",K3)</f>
        <v>4</v>
      </c>
      <c r="L120" s="1167"/>
      <c r="M120" s="1168"/>
      <c r="N120" s="1137">
        <f>IF(N3="","",N3)</f>
        <v>2</v>
      </c>
      <c r="O120" s="1167"/>
      <c r="P120" s="1168"/>
      <c r="Q120" s="1137">
        <f>IF(Q3="","",Q3)</f>
        <v>0</v>
      </c>
      <c r="R120" s="1167"/>
      <c r="S120" s="1168"/>
      <c r="T120" s="1137">
        <f>IF(T3="","",T3)</f>
        <v>2</v>
      </c>
      <c r="U120" s="1167"/>
      <c r="V120" s="1168"/>
      <c r="W120" s="1137">
        <f>IF(W3="","",W3)</f>
        <v>1</v>
      </c>
      <c r="X120" s="1167"/>
      <c r="Y120" s="1168"/>
      <c r="Z120" s="1136">
        <v>5</v>
      </c>
      <c r="AA120" s="134"/>
      <c r="AB120" s="135"/>
      <c r="AC120" s="1137">
        <v>8</v>
      </c>
      <c r="AD120" s="137"/>
      <c r="AE120" s="138"/>
      <c r="AF120" s="462"/>
      <c r="AG120" s="462"/>
      <c r="AH120" s="462"/>
      <c r="AI120" s="462"/>
      <c r="AJ120" s="462"/>
      <c r="AK120" s="462"/>
      <c r="AL120" s="462"/>
      <c r="AM120" s="462"/>
      <c r="AN120" s="462"/>
      <c r="AO120" s="462"/>
      <c r="AP120" s="462"/>
      <c r="AQ120" s="462"/>
      <c r="AR120" s="462"/>
      <c r="AS120" s="462"/>
      <c r="AT120" s="462"/>
      <c r="AU120" s="462"/>
      <c r="AV120" s="462"/>
      <c r="AW120" s="462"/>
      <c r="AX120" s="462"/>
      <c r="AY120" s="462"/>
      <c r="AZ120" s="462"/>
      <c r="BA120" s="462"/>
      <c r="BB120" s="462"/>
      <c r="BC120" s="462"/>
      <c r="BD120" s="462"/>
      <c r="BE120" s="462"/>
      <c r="BF120" s="462"/>
      <c r="BG120" s="462"/>
      <c r="BH120" s="462"/>
      <c r="BI120" s="462"/>
      <c r="BJ120" s="462"/>
      <c r="BK120" s="462"/>
      <c r="BL120" s="462"/>
      <c r="BM120" s="462"/>
      <c r="BN120" s="462"/>
      <c r="BO120" s="462"/>
      <c r="BP120" s="462"/>
      <c r="BQ120" s="462"/>
      <c r="BR120" s="462"/>
      <c r="BS120" s="462"/>
      <c r="BT120" s="462"/>
      <c r="BU120" s="462"/>
      <c r="BV120" s="462"/>
      <c r="BW120" s="462"/>
      <c r="BX120" s="462"/>
      <c r="BY120" s="462"/>
      <c r="BZ120" s="462"/>
      <c r="CA120" s="462"/>
      <c r="CB120" s="462"/>
      <c r="CC120" s="462"/>
      <c r="CD120" s="462"/>
      <c r="CE120" s="462"/>
      <c r="CF120" s="462"/>
      <c r="CG120" s="462"/>
      <c r="CH120" s="462"/>
      <c r="CI120" s="462"/>
      <c r="CJ120" s="462"/>
      <c r="CK120" s="462"/>
      <c r="CL120" s="462"/>
      <c r="CM120" s="462"/>
      <c r="CN120" s="462"/>
      <c r="CO120" s="462"/>
      <c r="CP120" s="462"/>
      <c r="CQ120" s="462"/>
      <c r="CR120" s="462"/>
      <c r="CS120" s="462"/>
      <c r="CT120" s="462"/>
      <c r="CU120" s="462"/>
      <c r="CV120" s="462"/>
      <c r="CW120" s="462"/>
      <c r="CX120" s="462"/>
      <c r="CY120" s="1134" t="s">
        <v>458</v>
      </c>
      <c r="CZ120" s="1134"/>
      <c r="DA120" s="1134"/>
      <c r="DB120" s="1134"/>
      <c r="DC120" s="1134"/>
      <c r="DD120" s="1134"/>
      <c r="DE120" s="1134"/>
      <c r="DF120" s="1134"/>
      <c r="DG120" s="1134"/>
      <c r="DH120" s="1134"/>
      <c r="DI120" s="1134"/>
      <c r="DJ120" s="1134"/>
      <c r="DK120" s="139" t="str">
        <f>IF(DK3="","",DK3)</f>
        <v>四日市市</v>
      </c>
      <c r="DL120" s="139"/>
      <c r="DM120" s="139"/>
      <c r="DN120" s="139"/>
      <c r="DO120" s="139"/>
      <c r="DP120" s="139"/>
      <c r="DQ120" s="139"/>
      <c r="DR120" s="139"/>
      <c r="DS120" s="139"/>
      <c r="DT120" s="139"/>
      <c r="DU120" s="139"/>
      <c r="DV120" s="139"/>
      <c r="DW120" s="139"/>
      <c r="DX120" s="139"/>
      <c r="DY120" s="139"/>
      <c r="DZ120" s="139"/>
      <c r="EA120" s="139"/>
      <c r="EB120" s="139"/>
      <c r="EC120" s="139"/>
      <c r="ED120" s="139"/>
      <c r="EE120" s="139"/>
    </row>
    <row r="121" spans="1:135" ht="13.5" customHeight="1"/>
    <row r="122" spans="1:135" ht="13.5" customHeight="1">
      <c r="Z122" s="141"/>
      <c r="AA122" s="141"/>
      <c r="AB122" s="141"/>
      <c r="AC122" s="141"/>
      <c r="AD122" s="141"/>
      <c r="AE122" s="141"/>
      <c r="AF122" s="141"/>
      <c r="AG122" s="141"/>
      <c r="AH122" s="141"/>
      <c r="AI122" s="141"/>
      <c r="AJ122" s="141"/>
      <c r="AK122" s="141"/>
      <c r="AL122" s="141"/>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141"/>
      <c r="BY122" s="141"/>
      <c r="BZ122" s="141"/>
      <c r="CA122" s="141"/>
      <c r="CB122" s="141"/>
      <c r="CC122" s="141"/>
      <c r="CD122" s="141"/>
      <c r="CE122" s="141"/>
      <c r="CF122" s="141"/>
      <c r="CG122" s="141"/>
      <c r="CH122" s="141"/>
    </row>
    <row r="123" spans="1:135" ht="13.5" customHeight="1">
      <c r="AK123" s="142" t="s">
        <v>805</v>
      </c>
      <c r="AL123" s="142"/>
      <c r="AM123" s="142"/>
      <c r="AN123" s="142"/>
      <c r="AO123" s="142"/>
      <c r="AP123" s="142"/>
      <c r="AQ123" s="142"/>
      <c r="AR123" s="142"/>
      <c r="AS123" s="142"/>
      <c r="AT123" s="142" t="s">
        <v>806</v>
      </c>
      <c r="AU123" s="142"/>
      <c r="AV123" s="142"/>
      <c r="AW123" s="142"/>
      <c r="AX123" s="142"/>
      <c r="AY123" s="142"/>
      <c r="AZ123" s="142"/>
      <c r="BA123" s="142"/>
      <c r="BB123" s="142"/>
      <c r="BC123" s="142" t="s">
        <v>807</v>
      </c>
      <c r="BD123" s="142"/>
      <c r="BE123" s="142"/>
      <c r="BF123" s="142"/>
      <c r="BG123" s="142"/>
      <c r="BH123" s="142"/>
      <c r="BI123" s="142"/>
      <c r="BJ123" s="142"/>
      <c r="BK123" s="142"/>
      <c r="BL123" s="142" t="s">
        <v>263</v>
      </c>
      <c r="BM123" s="142"/>
      <c r="BN123" s="142"/>
      <c r="BO123" s="142"/>
      <c r="BP123" s="142"/>
      <c r="BQ123" s="142"/>
      <c r="BR123" s="142"/>
      <c r="BS123" s="142"/>
      <c r="BT123" s="142"/>
      <c r="BU123" s="142" t="s">
        <v>838</v>
      </c>
      <c r="BV123" s="142"/>
      <c r="BW123" s="142"/>
      <c r="BX123" s="142"/>
      <c r="BY123" s="142"/>
      <c r="BZ123" s="142"/>
      <c r="CA123" s="142"/>
      <c r="CB123" s="142"/>
      <c r="CC123" s="142"/>
      <c r="CD123" s="142" t="s">
        <v>119</v>
      </c>
      <c r="CE123" s="142"/>
      <c r="CF123" s="142"/>
      <c r="CG123" s="142"/>
      <c r="CH123" s="142"/>
      <c r="CI123" s="142"/>
      <c r="CJ123" s="142"/>
      <c r="CK123" s="142"/>
      <c r="CL123" s="142"/>
      <c r="CM123" s="142" t="s">
        <v>786</v>
      </c>
      <c r="CN123" s="142"/>
      <c r="CO123" s="142"/>
      <c r="CP123" s="142"/>
      <c r="CQ123" s="142"/>
      <c r="CR123" s="142"/>
      <c r="CS123" s="142"/>
      <c r="CT123" s="142"/>
      <c r="CU123" s="142"/>
      <c r="CV123" s="142" t="s">
        <v>759</v>
      </c>
      <c r="CW123" s="142"/>
      <c r="CX123" s="142"/>
      <c r="CY123" s="142"/>
      <c r="CZ123" s="142"/>
      <c r="DA123" s="142"/>
      <c r="DB123" s="142"/>
      <c r="DC123" s="142"/>
      <c r="DD123" s="142"/>
      <c r="DE123" s="142" t="s">
        <v>787</v>
      </c>
      <c r="DF123" s="142"/>
      <c r="DG123" s="142"/>
      <c r="DH123" s="142"/>
      <c r="DI123" s="142"/>
      <c r="DJ123" s="142"/>
      <c r="DK123" s="142"/>
      <c r="DL123" s="142"/>
      <c r="DM123" s="142"/>
      <c r="DN123" s="142" t="s">
        <v>808</v>
      </c>
      <c r="DO123" s="142"/>
      <c r="DP123" s="142"/>
      <c r="DQ123" s="142"/>
      <c r="DR123" s="142"/>
      <c r="DS123" s="142"/>
      <c r="DT123" s="142"/>
      <c r="DU123" s="142"/>
      <c r="DV123" s="142"/>
    </row>
    <row r="124" spans="1:135" ht="15" customHeight="1">
      <c r="A124" s="468" t="s">
        <v>711</v>
      </c>
      <c r="B124" s="469"/>
      <c r="C124" s="469"/>
      <c r="D124" s="469"/>
      <c r="E124" s="469"/>
      <c r="F124" s="469"/>
      <c r="G124" s="469"/>
      <c r="H124" s="469"/>
      <c r="I124" s="469"/>
      <c r="J124" s="469"/>
      <c r="K124" s="469"/>
      <c r="L124" s="469"/>
      <c r="M124" s="469"/>
      <c r="N124" s="469"/>
      <c r="O124" s="469"/>
      <c r="P124" s="469"/>
      <c r="Q124" s="469"/>
      <c r="R124" s="469"/>
      <c r="S124" s="469"/>
      <c r="T124" s="469"/>
      <c r="U124" s="469"/>
      <c r="V124" s="469"/>
      <c r="W124" s="469"/>
      <c r="X124" s="469"/>
      <c r="Y124" s="469"/>
      <c r="Z124" s="469"/>
      <c r="AA124" s="470"/>
      <c r="AB124" s="92" t="s">
        <v>156</v>
      </c>
      <c r="AC124" s="93"/>
      <c r="AD124" s="93"/>
      <c r="AE124" s="93"/>
      <c r="AF124" s="93"/>
      <c r="AG124" s="93"/>
      <c r="AH124" s="93"/>
      <c r="AI124" s="93"/>
      <c r="AJ124" s="94"/>
      <c r="AK124" s="92" t="s">
        <v>394</v>
      </c>
      <c r="AL124" s="93"/>
      <c r="AM124" s="93"/>
      <c r="AN124" s="93"/>
      <c r="AO124" s="93"/>
      <c r="AP124" s="93"/>
      <c r="AQ124" s="93"/>
      <c r="AR124" s="93"/>
      <c r="AS124" s="94"/>
      <c r="AT124" s="642" t="s">
        <v>833</v>
      </c>
      <c r="AU124" s="643"/>
      <c r="AV124" s="643"/>
      <c r="AW124" s="643"/>
      <c r="AX124" s="643"/>
      <c r="AY124" s="643"/>
      <c r="AZ124" s="643"/>
      <c r="BA124" s="643"/>
      <c r="BB124" s="643"/>
      <c r="BC124" s="643"/>
      <c r="BD124" s="643"/>
      <c r="BE124" s="643"/>
      <c r="BF124" s="643"/>
      <c r="BG124" s="643"/>
      <c r="BH124" s="643"/>
      <c r="BI124" s="643"/>
      <c r="BJ124" s="643"/>
      <c r="BK124" s="644"/>
      <c r="BL124" s="92" t="s">
        <v>95</v>
      </c>
      <c r="BM124" s="93"/>
      <c r="BN124" s="93"/>
      <c r="BO124" s="93"/>
      <c r="BP124" s="93"/>
      <c r="BQ124" s="93"/>
      <c r="BR124" s="93"/>
      <c r="BS124" s="93"/>
      <c r="BT124" s="94"/>
      <c r="BU124" s="92" t="s">
        <v>96</v>
      </c>
      <c r="BV124" s="93"/>
      <c r="BW124" s="93"/>
      <c r="BX124" s="93"/>
      <c r="BY124" s="93"/>
      <c r="BZ124" s="93"/>
      <c r="CA124" s="93"/>
      <c r="CB124" s="93"/>
      <c r="CC124" s="94"/>
      <c r="CD124" s="92" t="s">
        <v>94</v>
      </c>
      <c r="CE124" s="93"/>
      <c r="CF124" s="93"/>
      <c r="CG124" s="93"/>
      <c r="CH124" s="93"/>
      <c r="CI124" s="93"/>
      <c r="CJ124" s="93"/>
      <c r="CK124" s="93"/>
      <c r="CL124" s="94"/>
      <c r="CM124" s="92" t="s">
        <v>395</v>
      </c>
      <c r="CN124" s="93"/>
      <c r="CO124" s="93"/>
      <c r="CP124" s="93"/>
      <c r="CQ124" s="93"/>
      <c r="CR124" s="93"/>
      <c r="CS124" s="93"/>
      <c r="CT124" s="93"/>
      <c r="CU124" s="94"/>
      <c r="CV124" s="92" t="s">
        <v>97</v>
      </c>
      <c r="CW124" s="93"/>
      <c r="CX124" s="93"/>
      <c r="CY124" s="93"/>
      <c r="CZ124" s="93"/>
      <c r="DA124" s="93"/>
      <c r="DB124" s="93"/>
      <c r="DC124" s="93"/>
      <c r="DD124" s="93"/>
      <c r="DE124" s="93"/>
      <c r="DF124" s="93"/>
      <c r="DG124" s="93"/>
      <c r="DH124" s="93"/>
      <c r="DI124" s="93"/>
      <c r="DJ124" s="93"/>
      <c r="DK124" s="93"/>
      <c r="DL124" s="93"/>
      <c r="DM124" s="93"/>
      <c r="DN124" s="93"/>
      <c r="DO124" s="93"/>
      <c r="DP124" s="93"/>
      <c r="DQ124" s="93"/>
      <c r="DR124" s="93"/>
      <c r="DS124" s="93"/>
      <c r="DT124" s="93"/>
      <c r="DU124" s="93"/>
      <c r="DV124" s="94"/>
    </row>
    <row r="125" spans="1:135" ht="10.5" customHeight="1">
      <c r="A125" s="471"/>
      <c r="B125" s="472"/>
      <c r="C125" s="472"/>
      <c r="D125" s="472"/>
      <c r="E125" s="472"/>
      <c r="F125" s="472"/>
      <c r="G125" s="472"/>
      <c r="H125" s="472"/>
      <c r="I125" s="472"/>
      <c r="J125" s="472"/>
      <c r="K125" s="472"/>
      <c r="L125" s="472"/>
      <c r="M125" s="472"/>
      <c r="N125" s="472"/>
      <c r="O125" s="472"/>
      <c r="P125" s="472"/>
      <c r="Q125" s="472"/>
      <c r="R125" s="472"/>
      <c r="S125" s="472"/>
      <c r="T125" s="472"/>
      <c r="U125" s="472"/>
      <c r="V125" s="472"/>
      <c r="W125" s="472"/>
      <c r="X125" s="472"/>
      <c r="Y125" s="472"/>
      <c r="Z125" s="472"/>
      <c r="AA125" s="473"/>
      <c r="AB125" s="146"/>
      <c r="AC125" s="147"/>
      <c r="AD125" s="147"/>
      <c r="AE125" s="147"/>
      <c r="AF125" s="147"/>
      <c r="AG125" s="147"/>
      <c r="AH125" s="147"/>
      <c r="AI125" s="147"/>
      <c r="AJ125" s="148"/>
      <c r="AK125" s="146"/>
      <c r="AL125" s="147"/>
      <c r="AM125" s="147"/>
      <c r="AN125" s="147"/>
      <c r="AO125" s="147"/>
      <c r="AP125" s="147"/>
      <c r="AQ125" s="147"/>
      <c r="AR125" s="147"/>
      <c r="AS125" s="148"/>
      <c r="AT125" s="645"/>
      <c r="AU125" s="646"/>
      <c r="AV125" s="646"/>
      <c r="AW125" s="646"/>
      <c r="AX125" s="646"/>
      <c r="AY125" s="646"/>
      <c r="AZ125" s="646"/>
      <c r="BA125" s="646"/>
      <c r="BB125" s="646"/>
      <c r="BC125" s="646"/>
      <c r="BD125" s="646"/>
      <c r="BE125" s="646"/>
      <c r="BF125" s="646"/>
      <c r="BG125" s="646"/>
      <c r="BH125" s="646"/>
      <c r="BI125" s="646"/>
      <c r="BJ125" s="646"/>
      <c r="BK125" s="647"/>
      <c r="BL125" s="146"/>
      <c r="BM125" s="147"/>
      <c r="BN125" s="147"/>
      <c r="BO125" s="147"/>
      <c r="BP125" s="147"/>
      <c r="BQ125" s="147"/>
      <c r="BR125" s="147"/>
      <c r="BS125" s="147"/>
      <c r="BT125" s="148"/>
      <c r="BU125" s="146"/>
      <c r="BV125" s="147"/>
      <c r="BW125" s="147"/>
      <c r="BX125" s="147"/>
      <c r="BY125" s="147"/>
      <c r="BZ125" s="147"/>
      <c r="CA125" s="147"/>
      <c r="CB125" s="147"/>
      <c r="CC125" s="148"/>
      <c r="CD125" s="146"/>
      <c r="CE125" s="147"/>
      <c r="CF125" s="147"/>
      <c r="CG125" s="147"/>
      <c r="CH125" s="147"/>
      <c r="CI125" s="147"/>
      <c r="CJ125" s="147"/>
      <c r="CK125" s="147"/>
      <c r="CL125" s="148"/>
      <c r="CM125" s="146"/>
      <c r="CN125" s="147"/>
      <c r="CO125" s="147"/>
      <c r="CP125" s="147"/>
      <c r="CQ125" s="147"/>
      <c r="CR125" s="147"/>
      <c r="CS125" s="147"/>
      <c r="CT125" s="147"/>
      <c r="CU125" s="148"/>
      <c r="CV125" s="400"/>
      <c r="CW125" s="401"/>
      <c r="CX125" s="401"/>
      <c r="CY125" s="401"/>
      <c r="CZ125" s="401"/>
      <c r="DA125" s="401"/>
      <c r="DB125" s="401"/>
      <c r="DC125" s="401"/>
      <c r="DD125" s="401"/>
      <c r="DE125" s="401"/>
      <c r="DF125" s="401"/>
      <c r="DG125" s="401"/>
      <c r="DH125" s="401"/>
      <c r="DI125" s="401"/>
      <c r="DJ125" s="401"/>
      <c r="DK125" s="401"/>
      <c r="DL125" s="401"/>
      <c r="DM125" s="401"/>
      <c r="DN125" s="401"/>
      <c r="DO125" s="401"/>
      <c r="DP125" s="401"/>
      <c r="DQ125" s="401"/>
      <c r="DR125" s="401"/>
      <c r="DS125" s="401"/>
      <c r="DT125" s="401"/>
      <c r="DU125" s="401"/>
      <c r="DV125" s="402"/>
    </row>
    <row r="126" spans="1:135" ht="15" customHeight="1">
      <c r="A126" s="471"/>
      <c r="B126" s="472"/>
      <c r="C126" s="472"/>
      <c r="D126" s="472"/>
      <c r="E126" s="472"/>
      <c r="F126" s="472"/>
      <c r="G126" s="472"/>
      <c r="H126" s="472"/>
      <c r="I126" s="472"/>
      <c r="J126" s="472"/>
      <c r="K126" s="472"/>
      <c r="L126" s="472"/>
      <c r="M126" s="472"/>
      <c r="N126" s="472"/>
      <c r="O126" s="472"/>
      <c r="P126" s="472"/>
      <c r="Q126" s="472"/>
      <c r="R126" s="472"/>
      <c r="S126" s="472"/>
      <c r="T126" s="472"/>
      <c r="U126" s="472"/>
      <c r="V126" s="472"/>
      <c r="W126" s="472"/>
      <c r="X126" s="472"/>
      <c r="Y126" s="472"/>
      <c r="Z126" s="472"/>
      <c r="AA126" s="473"/>
      <c r="AB126" s="146"/>
      <c r="AC126" s="147"/>
      <c r="AD126" s="147"/>
      <c r="AE126" s="147"/>
      <c r="AF126" s="147"/>
      <c r="AG126" s="147"/>
      <c r="AH126" s="147"/>
      <c r="AI126" s="147"/>
      <c r="AJ126" s="148"/>
      <c r="AK126" s="146"/>
      <c r="AL126" s="147"/>
      <c r="AM126" s="147"/>
      <c r="AN126" s="147"/>
      <c r="AO126" s="147"/>
      <c r="AP126" s="147"/>
      <c r="AQ126" s="147"/>
      <c r="AR126" s="147"/>
      <c r="AS126" s="148"/>
      <c r="AT126" s="649"/>
      <c r="AU126" s="205"/>
      <c r="AV126" s="205"/>
      <c r="AW126" s="205"/>
      <c r="AX126" s="205"/>
      <c r="AY126" s="205"/>
      <c r="AZ126" s="205"/>
      <c r="BA126" s="205"/>
      <c r="BB126" s="735"/>
      <c r="BC126" s="877" t="s">
        <v>848</v>
      </c>
      <c r="BD126" s="878"/>
      <c r="BE126" s="878"/>
      <c r="BF126" s="878"/>
      <c r="BG126" s="878"/>
      <c r="BH126" s="878"/>
      <c r="BI126" s="878"/>
      <c r="BJ126" s="878"/>
      <c r="BK126" s="879"/>
      <c r="BL126" s="146"/>
      <c r="BM126" s="147"/>
      <c r="BN126" s="147"/>
      <c r="BO126" s="147"/>
      <c r="BP126" s="147"/>
      <c r="BQ126" s="147"/>
      <c r="BR126" s="147"/>
      <c r="BS126" s="147"/>
      <c r="BT126" s="148"/>
      <c r="BU126" s="146"/>
      <c r="BV126" s="147"/>
      <c r="BW126" s="147"/>
      <c r="BX126" s="147"/>
      <c r="BY126" s="147"/>
      <c r="BZ126" s="147"/>
      <c r="CA126" s="147"/>
      <c r="CB126" s="147"/>
      <c r="CC126" s="148"/>
      <c r="CD126" s="146"/>
      <c r="CE126" s="147"/>
      <c r="CF126" s="147"/>
      <c r="CG126" s="147"/>
      <c r="CH126" s="147"/>
      <c r="CI126" s="147"/>
      <c r="CJ126" s="147"/>
      <c r="CK126" s="147"/>
      <c r="CL126" s="148"/>
      <c r="CM126" s="146"/>
      <c r="CN126" s="147"/>
      <c r="CO126" s="147"/>
      <c r="CP126" s="147"/>
      <c r="CQ126" s="147"/>
      <c r="CR126" s="147"/>
      <c r="CS126" s="147"/>
      <c r="CT126" s="147"/>
      <c r="CU126" s="148"/>
      <c r="CV126" s="92" t="s">
        <v>551</v>
      </c>
      <c r="CW126" s="93"/>
      <c r="CX126" s="93"/>
      <c r="CY126" s="93"/>
      <c r="CZ126" s="93"/>
      <c r="DA126" s="93"/>
      <c r="DB126" s="93"/>
      <c r="DC126" s="93"/>
      <c r="DD126" s="94"/>
      <c r="DE126" s="92" t="s">
        <v>341</v>
      </c>
      <c r="DF126" s="93"/>
      <c r="DG126" s="93"/>
      <c r="DH126" s="93"/>
      <c r="DI126" s="93"/>
      <c r="DJ126" s="93"/>
      <c r="DK126" s="93"/>
      <c r="DL126" s="93"/>
      <c r="DM126" s="94"/>
      <c r="DN126" s="92" t="s">
        <v>334</v>
      </c>
      <c r="DO126" s="93"/>
      <c r="DP126" s="93"/>
      <c r="DQ126" s="93"/>
      <c r="DR126" s="93"/>
      <c r="DS126" s="93"/>
      <c r="DT126" s="93"/>
      <c r="DU126" s="93"/>
      <c r="DV126" s="94"/>
    </row>
    <row r="127" spans="1:135" ht="15" customHeight="1">
      <c r="A127" s="471"/>
      <c r="B127" s="472"/>
      <c r="C127" s="472"/>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2"/>
      <c r="Z127" s="472"/>
      <c r="AA127" s="473"/>
      <c r="AB127" s="146"/>
      <c r="AC127" s="147"/>
      <c r="AD127" s="147"/>
      <c r="AE127" s="147"/>
      <c r="AF127" s="147"/>
      <c r="AG127" s="147"/>
      <c r="AH127" s="147"/>
      <c r="AI127" s="147"/>
      <c r="AJ127" s="148"/>
      <c r="AK127" s="146"/>
      <c r="AL127" s="147"/>
      <c r="AM127" s="147"/>
      <c r="AN127" s="147"/>
      <c r="AO127" s="147"/>
      <c r="AP127" s="147"/>
      <c r="AQ127" s="147"/>
      <c r="AR127" s="147"/>
      <c r="AS127" s="148"/>
      <c r="AT127" s="649"/>
      <c r="AU127" s="205"/>
      <c r="AV127" s="205"/>
      <c r="AW127" s="205"/>
      <c r="AX127" s="205"/>
      <c r="AY127" s="205"/>
      <c r="AZ127" s="205"/>
      <c r="BA127" s="205"/>
      <c r="BB127" s="735"/>
      <c r="BC127" s="192"/>
      <c r="BD127" s="193"/>
      <c r="BE127" s="193"/>
      <c r="BF127" s="193"/>
      <c r="BG127" s="193"/>
      <c r="BH127" s="193"/>
      <c r="BI127" s="193"/>
      <c r="BJ127" s="193"/>
      <c r="BK127" s="194"/>
      <c r="BL127" s="146"/>
      <c r="BM127" s="147"/>
      <c r="BN127" s="147"/>
      <c r="BO127" s="147"/>
      <c r="BP127" s="147"/>
      <c r="BQ127" s="147"/>
      <c r="BR127" s="147"/>
      <c r="BS127" s="147"/>
      <c r="BT127" s="148"/>
      <c r="BU127" s="146"/>
      <c r="BV127" s="147"/>
      <c r="BW127" s="147"/>
      <c r="BX127" s="147"/>
      <c r="BY127" s="147"/>
      <c r="BZ127" s="147"/>
      <c r="CA127" s="147"/>
      <c r="CB127" s="147"/>
      <c r="CC127" s="148"/>
      <c r="CD127" s="146"/>
      <c r="CE127" s="147"/>
      <c r="CF127" s="147"/>
      <c r="CG127" s="147"/>
      <c r="CH127" s="147"/>
      <c r="CI127" s="147"/>
      <c r="CJ127" s="147"/>
      <c r="CK127" s="147"/>
      <c r="CL127" s="148"/>
      <c r="CM127" s="146"/>
      <c r="CN127" s="147"/>
      <c r="CO127" s="147"/>
      <c r="CP127" s="147"/>
      <c r="CQ127" s="147"/>
      <c r="CR127" s="147"/>
      <c r="CS127" s="147"/>
      <c r="CT127" s="147"/>
      <c r="CU127" s="148"/>
      <c r="CV127" s="146"/>
      <c r="CW127" s="147"/>
      <c r="CX127" s="147"/>
      <c r="CY127" s="147"/>
      <c r="CZ127" s="147"/>
      <c r="DA127" s="147"/>
      <c r="DB127" s="147"/>
      <c r="DC127" s="147"/>
      <c r="DD127" s="148"/>
      <c r="DE127" s="146"/>
      <c r="DF127" s="147"/>
      <c r="DG127" s="147"/>
      <c r="DH127" s="147"/>
      <c r="DI127" s="147"/>
      <c r="DJ127" s="147"/>
      <c r="DK127" s="147"/>
      <c r="DL127" s="147"/>
      <c r="DM127" s="148"/>
      <c r="DN127" s="146"/>
      <c r="DO127" s="147"/>
      <c r="DP127" s="147"/>
      <c r="DQ127" s="147"/>
      <c r="DR127" s="147"/>
      <c r="DS127" s="147"/>
      <c r="DT127" s="147"/>
      <c r="DU127" s="147"/>
      <c r="DV127" s="148"/>
    </row>
    <row r="128" spans="1:135" ht="15" customHeight="1">
      <c r="A128" s="471"/>
      <c r="B128" s="472"/>
      <c r="C128" s="472"/>
      <c r="D128" s="472"/>
      <c r="E128" s="472"/>
      <c r="F128" s="472"/>
      <c r="G128" s="472"/>
      <c r="H128" s="472"/>
      <c r="I128" s="472"/>
      <c r="J128" s="472"/>
      <c r="K128" s="472"/>
      <c r="L128" s="472"/>
      <c r="M128" s="472"/>
      <c r="N128" s="472"/>
      <c r="O128" s="472"/>
      <c r="P128" s="472"/>
      <c r="Q128" s="472"/>
      <c r="R128" s="472"/>
      <c r="S128" s="472"/>
      <c r="T128" s="472"/>
      <c r="U128" s="472"/>
      <c r="V128" s="472"/>
      <c r="W128" s="472"/>
      <c r="X128" s="472"/>
      <c r="Y128" s="472"/>
      <c r="Z128" s="472"/>
      <c r="AA128" s="473"/>
      <c r="AB128" s="146"/>
      <c r="AC128" s="147"/>
      <c r="AD128" s="147"/>
      <c r="AE128" s="147"/>
      <c r="AF128" s="147"/>
      <c r="AG128" s="147"/>
      <c r="AH128" s="147"/>
      <c r="AI128" s="147"/>
      <c r="AJ128" s="148"/>
      <c r="AK128" s="146"/>
      <c r="AL128" s="147"/>
      <c r="AM128" s="147"/>
      <c r="AN128" s="147"/>
      <c r="AO128" s="147"/>
      <c r="AP128" s="147"/>
      <c r="AQ128" s="147"/>
      <c r="AR128" s="147"/>
      <c r="AS128" s="148"/>
      <c r="AT128" s="649"/>
      <c r="AU128" s="205"/>
      <c r="AV128" s="205"/>
      <c r="AW128" s="205"/>
      <c r="AX128" s="205"/>
      <c r="AY128" s="205"/>
      <c r="AZ128" s="205"/>
      <c r="BA128" s="205"/>
      <c r="BB128" s="735"/>
      <c r="BC128" s="192"/>
      <c r="BD128" s="193"/>
      <c r="BE128" s="193"/>
      <c r="BF128" s="193"/>
      <c r="BG128" s="193"/>
      <c r="BH128" s="193"/>
      <c r="BI128" s="193"/>
      <c r="BJ128" s="193"/>
      <c r="BK128" s="194"/>
      <c r="BL128" s="146"/>
      <c r="BM128" s="147"/>
      <c r="BN128" s="147"/>
      <c r="BO128" s="147"/>
      <c r="BP128" s="147"/>
      <c r="BQ128" s="147"/>
      <c r="BR128" s="147"/>
      <c r="BS128" s="147"/>
      <c r="BT128" s="148"/>
      <c r="BU128" s="146"/>
      <c r="BV128" s="147"/>
      <c r="BW128" s="147"/>
      <c r="BX128" s="147"/>
      <c r="BY128" s="147"/>
      <c r="BZ128" s="147"/>
      <c r="CA128" s="147"/>
      <c r="CB128" s="147"/>
      <c r="CC128" s="148"/>
      <c r="CD128" s="146"/>
      <c r="CE128" s="147"/>
      <c r="CF128" s="147"/>
      <c r="CG128" s="147"/>
      <c r="CH128" s="147"/>
      <c r="CI128" s="147"/>
      <c r="CJ128" s="147"/>
      <c r="CK128" s="147"/>
      <c r="CL128" s="148"/>
      <c r="CM128" s="146"/>
      <c r="CN128" s="147"/>
      <c r="CO128" s="147"/>
      <c r="CP128" s="147"/>
      <c r="CQ128" s="147"/>
      <c r="CR128" s="147"/>
      <c r="CS128" s="147"/>
      <c r="CT128" s="147"/>
      <c r="CU128" s="148"/>
      <c r="CV128" s="146"/>
      <c r="CW128" s="147"/>
      <c r="CX128" s="147"/>
      <c r="CY128" s="147"/>
      <c r="CZ128" s="147"/>
      <c r="DA128" s="147"/>
      <c r="DB128" s="147"/>
      <c r="DC128" s="147"/>
      <c r="DD128" s="148"/>
      <c r="DE128" s="146"/>
      <c r="DF128" s="147"/>
      <c r="DG128" s="147"/>
      <c r="DH128" s="147"/>
      <c r="DI128" s="147"/>
      <c r="DJ128" s="147"/>
      <c r="DK128" s="147"/>
      <c r="DL128" s="147"/>
      <c r="DM128" s="148"/>
      <c r="DN128" s="146"/>
      <c r="DO128" s="147"/>
      <c r="DP128" s="147"/>
      <c r="DQ128" s="147"/>
      <c r="DR128" s="147"/>
      <c r="DS128" s="147"/>
      <c r="DT128" s="147"/>
      <c r="DU128" s="147"/>
      <c r="DV128" s="148"/>
    </row>
    <row r="129" spans="1:126" ht="15" customHeight="1" thickBot="1">
      <c r="A129" s="477"/>
      <c r="B129" s="478"/>
      <c r="C129" s="478"/>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478"/>
      <c r="Z129" s="478"/>
      <c r="AA129" s="479"/>
      <c r="AB129" s="146"/>
      <c r="AC129" s="147"/>
      <c r="AD129" s="147"/>
      <c r="AE129" s="147"/>
      <c r="AF129" s="147"/>
      <c r="AG129" s="147"/>
      <c r="AH129" s="147"/>
      <c r="AI129" s="147"/>
      <c r="AJ129" s="148"/>
      <c r="AK129" s="483" t="s">
        <v>396</v>
      </c>
      <c r="AL129" s="484"/>
      <c r="AM129" s="484"/>
      <c r="AN129" s="484"/>
      <c r="AO129" s="484"/>
      <c r="AP129" s="484"/>
      <c r="AQ129" s="484"/>
      <c r="AR129" s="484"/>
      <c r="AS129" s="485"/>
      <c r="AT129" s="483" t="s">
        <v>396</v>
      </c>
      <c r="AU129" s="484"/>
      <c r="AV129" s="484"/>
      <c r="AW129" s="484"/>
      <c r="AX129" s="484"/>
      <c r="AY129" s="484"/>
      <c r="AZ129" s="484"/>
      <c r="BA129" s="484"/>
      <c r="BB129" s="485"/>
      <c r="BC129" s="483" t="s">
        <v>396</v>
      </c>
      <c r="BD129" s="484"/>
      <c r="BE129" s="484"/>
      <c r="BF129" s="484"/>
      <c r="BG129" s="484"/>
      <c r="BH129" s="484"/>
      <c r="BI129" s="484"/>
      <c r="BJ129" s="484"/>
      <c r="BK129" s="485"/>
      <c r="BL129" s="483" t="s">
        <v>396</v>
      </c>
      <c r="BM129" s="484"/>
      <c r="BN129" s="484"/>
      <c r="BO129" s="484"/>
      <c r="BP129" s="484"/>
      <c r="BQ129" s="484"/>
      <c r="BR129" s="484"/>
      <c r="BS129" s="484"/>
      <c r="BT129" s="485"/>
      <c r="BU129" s="483" t="s">
        <v>396</v>
      </c>
      <c r="BV129" s="484"/>
      <c r="BW129" s="484"/>
      <c r="BX129" s="484"/>
      <c r="BY129" s="484"/>
      <c r="BZ129" s="484"/>
      <c r="CA129" s="484"/>
      <c r="CB129" s="484"/>
      <c r="CC129" s="485"/>
      <c r="CD129" s="483" t="s">
        <v>396</v>
      </c>
      <c r="CE129" s="484"/>
      <c r="CF129" s="484"/>
      <c r="CG129" s="484"/>
      <c r="CH129" s="484"/>
      <c r="CI129" s="484"/>
      <c r="CJ129" s="484"/>
      <c r="CK129" s="484"/>
      <c r="CL129" s="485"/>
      <c r="CM129" s="483" t="s">
        <v>396</v>
      </c>
      <c r="CN129" s="484"/>
      <c r="CO129" s="484"/>
      <c r="CP129" s="484"/>
      <c r="CQ129" s="484"/>
      <c r="CR129" s="484"/>
      <c r="CS129" s="484"/>
      <c r="CT129" s="484"/>
      <c r="CU129" s="485"/>
      <c r="CV129" s="483" t="s">
        <v>396</v>
      </c>
      <c r="CW129" s="484"/>
      <c r="CX129" s="484"/>
      <c r="CY129" s="484"/>
      <c r="CZ129" s="484"/>
      <c r="DA129" s="484"/>
      <c r="DB129" s="484"/>
      <c r="DC129" s="484"/>
      <c r="DD129" s="485"/>
      <c r="DE129" s="483" t="s">
        <v>396</v>
      </c>
      <c r="DF129" s="484"/>
      <c r="DG129" s="484"/>
      <c r="DH129" s="484"/>
      <c r="DI129" s="484"/>
      <c r="DJ129" s="484"/>
      <c r="DK129" s="484"/>
      <c r="DL129" s="484"/>
      <c r="DM129" s="485"/>
      <c r="DN129" s="483" t="s">
        <v>396</v>
      </c>
      <c r="DO129" s="484"/>
      <c r="DP129" s="484"/>
      <c r="DQ129" s="484"/>
      <c r="DR129" s="484"/>
      <c r="DS129" s="484"/>
      <c r="DT129" s="484"/>
      <c r="DU129" s="484"/>
      <c r="DV129" s="485"/>
    </row>
    <row r="130" spans="1:126" ht="21.75" customHeight="1">
      <c r="A130" s="442" t="s">
        <v>1</v>
      </c>
      <c r="B130" s="486"/>
      <c r="C130" s="486"/>
      <c r="D130" s="486"/>
      <c r="E130" s="486"/>
      <c r="F130" s="487"/>
      <c r="G130" s="144" t="s">
        <v>2</v>
      </c>
      <c r="H130" s="144"/>
      <c r="I130" s="144"/>
      <c r="J130" s="144"/>
      <c r="K130" s="144"/>
      <c r="L130" s="144"/>
      <c r="M130" s="144"/>
      <c r="N130" s="144"/>
      <c r="O130" s="144"/>
      <c r="P130" s="144"/>
      <c r="Q130" s="144"/>
      <c r="R130" s="144"/>
      <c r="S130" s="144"/>
      <c r="T130" s="144"/>
      <c r="U130" s="144"/>
      <c r="V130" s="144"/>
      <c r="W130" s="144"/>
      <c r="X130" s="144"/>
      <c r="Y130" s="144"/>
      <c r="Z130" s="144"/>
      <c r="AA130" s="144"/>
      <c r="AB130" s="1138">
        <v>0</v>
      </c>
      <c r="AC130" s="1139"/>
      <c r="AD130" s="1140"/>
      <c r="AE130" s="1141">
        <v>1</v>
      </c>
      <c r="AF130" s="1139"/>
      <c r="AG130" s="1140"/>
      <c r="AH130" s="1141">
        <v>3</v>
      </c>
      <c r="AI130" s="1139"/>
      <c r="AJ130" s="1142"/>
      <c r="AK130" s="537">
        <f>SUM(表51!AK52,表52!AK52,表53!AK52,表55!AK52,表56!AK133)</f>
        <v>954</v>
      </c>
      <c r="AL130" s="880"/>
      <c r="AM130" s="880"/>
      <c r="AN130" s="880"/>
      <c r="AO130" s="880"/>
      <c r="AP130" s="880"/>
      <c r="AQ130" s="880"/>
      <c r="AR130" s="880"/>
      <c r="AS130" s="885"/>
      <c r="AT130" s="537">
        <f>SUM(表51!AS52,表52!AS52,表53!AS52,表55!AS52,表56!AT133)</f>
        <v>124579</v>
      </c>
      <c r="AU130" s="880"/>
      <c r="AV130" s="880"/>
      <c r="AW130" s="880"/>
      <c r="AX130" s="880"/>
      <c r="AY130" s="880"/>
      <c r="AZ130" s="880"/>
      <c r="BA130" s="880"/>
      <c r="BB130" s="885"/>
      <c r="BC130" s="537">
        <f>SUM(表51!AZ52,表52!AZ52,表53!AZ52,表55!AZ52,表56!BC133)</f>
        <v>95</v>
      </c>
      <c r="BD130" s="880"/>
      <c r="BE130" s="880"/>
      <c r="BF130" s="880"/>
      <c r="BG130" s="880"/>
      <c r="BH130" s="880"/>
      <c r="BI130" s="880"/>
      <c r="BJ130" s="880"/>
      <c r="BK130" s="885"/>
      <c r="BL130" s="537">
        <f>SUM(表51!BJ52,表52!BJ52,表53!BJ52,表55!BJ52,表56!BL133)</f>
        <v>711531</v>
      </c>
      <c r="BM130" s="880"/>
      <c r="BN130" s="880"/>
      <c r="BO130" s="880"/>
      <c r="BP130" s="880"/>
      <c r="BQ130" s="880"/>
      <c r="BR130" s="880"/>
      <c r="BS130" s="880"/>
      <c r="BT130" s="885"/>
      <c r="BU130" s="537">
        <f>SUM(表51!BT52,表52!BT52,表53!BT52,表55!BT52,表56!BU133)</f>
        <v>46641</v>
      </c>
      <c r="BV130" s="880"/>
      <c r="BW130" s="880"/>
      <c r="BX130" s="880"/>
      <c r="BY130" s="880"/>
      <c r="BZ130" s="880"/>
      <c r="CA130" s="880"/>
      <c r="CB130" s="880"/>
      <c r="CC130" s="885"/>
      <c r="CD130" s="537">
        <f>SUM(表51!CC52,表52!CC52,表53!CC52,表55!CC52,表56!CD133)</f>
        <v>113516</v>
      </c>
      <c r="CE130" s="880"/>
      <c r="CF130" s="880"/>
      <c r="CG130" s="880"/>
      <c r="CH130" s="880"/>
      <c r="CI130" s="880"/>
      <c r="CJ130" s="880"/>
      <c r="CK130" s="880"/>
      <c r="CL130" s="880"/>
      <c r="CM130" s="537">
        <f>SUM(表51!CM52,表52!CM52,表53!CM52,表55!CM52,表56!CM133)</f>
        <v>7861</v>
      </c>
      <c r="CN130" s="880"/>
      <c r="CO130" s="880"/>
      <c r="CP130" s="880"/>
      <c r="CQ130" s="880"/>
      <c r="CR130" s="880"/>
      <c r="CS130" s="880"/>
      <c r="CT130" s="880"/>
      <c r="CU130" s="885"/>
      <c r="CV130" s="537">
        <f>SUM(表51!CW52,表52!CW52,表53!CW52,表55!CW52,表56!CV133)</f>
        <v>46800</v>
      </c>
      <c r="CW130" s="538"/>
      <c r="CX130" s="538"/>
      <c r="CY130" s="538"/>
      <c r="CZ130" s="538"/>
      <c r="DA130" s="538"/>
      <c r="DB130" s="538"/>
      <c r="DC130" s="538"/>
      <c r="DD130" s="580"/>
      <c r="DE130" s="537">
        <f>SUM(表51!DF52,表52!DF52,表53!DF52,表55!DF52,表56!DE133)</f>
        <v>39600</v>
      </c>
      <c r="DF130" s="880"/>
      <c r="DG130" s="880"/>
      <c r="DH130" s="880"/>
      <c r="DI130" s="880"/>
      <c r="DJ130" s="880"/>
      <c r="DK130" s="880"/>
      <c r="DL130" s="880"/>
      <c r="DM130" s="885"/>
      <c r="DN130" s="537">
        <f>SUM(CV130:DM130)</f>
        <v>86400</v>
      </c>
      <c r="DO130" s="880"/>
      <c r="DP130" s="880"/>
      <c r="DQ130" s="880"/>
      <c r="DR130" s="880"/>
      <c r="DS130" s="880"/>
      <c r="DT130" s="880"/>
      <c r="DU130" s="880"/>
      <c r="DV130" s="881"/>
    </row>
    <row r="131" spans="1:126" ht="15" customHeight="1">
      <c r="A131" s="498"/>
      <c r="B131" s="499"/>
      <c r="C131" s="499"/>
      <c r="D131" s="499"/>
      <c r="E131" s="499"/>
      <c r="F131" s="500"/>
      <c r="G131" s="144" t="s">
        <v>3</v>
      </c>
      <c r="H131" s="144"/>
      <c r="I131" s="144"/>
      <c r="J131" s="144"/>
      <c r="K131" s="144"/>
      <c r="L131" s="144"/>
      <c r="M131" s="144"/>
      <c r="N131" s="144"/>
      <c r="O131" s="144"/>
      <c r="P131" s="144"/>
      <c r="Q131" s="144"/>
      <c r="R131" s="144"/>
      <c r="S131" s="144"/>
      <c r="T131" s="144"/>
      <c r="U131" s="144"/>
      <c r="V131" s="144"/>
      <c r="W131" s="144"/>
      <c r="X131" s="144"/>
      <c r="Y131" s="144"/>
      <c r="Z131" s="144"/>
      <c r="AA131" s="144"/>
      <c r="AB131" s="1143">
        <v>0</v>
      </c>
      <c r="AC131" s="1144"/>
      <c r="AD131" s="1145"/>
      <c r="AE131" s="1146">
        <v>2</v>
      </c>
      <c r="AF131" s="1144"/>
      <c r="AG131" s="1145"/>
      <c r="AH131" s="1146">
        <v>3</v>
      </c>
      <c r="AI131" s="1144"/>
      <c r="AJ131" s="1147"/>
      <c r="AK131" s="540">
        <f>SUM(表51!AK53,表52!AK53,表53!AK53,表55!AK53,表56!AK134)</f>
        <v>2971</v>
      </c>
      <c r="AL131" s="541"/>
      <c r="AM131" s="541"/>
      <c r="AN131" s="541"/>
      <c r="AO131" s="541"/>
      <c r="AP131" s="541"/>
      <c r="AQ131" s="541"/>
      <c r="AR131" s="541"/>
      <c r="AS131" s="542"/>
      <c r="AT131" s="540">
        <f>SUM(表51!AS53,表52!AS53,表53!AS53,表55!AS53,表56!AT134)</f>
        <v>798935</v>
      </c>
      <c r="AU131" s="541"/>
      <c r="AV131" s="541"/>
      <c r="AW131" s="541"/>
      <c r="AX131" s="541"/>
      <c r="AY131" s="541"/>
      <c r="AZ131" s="541"/>
      <c r="BA131" s="541"/>
      <c r="BB131" s="542"/>
      <c r="BC131" s="540">
        <f>SUM(表51!AZ53,表52!AZ53,表53!AZ53,表55!AZ53,表56!BC134)</f>
        <v>261</v>
      </c>
      <c r="BD131" s="541"/>
      <c r="BE131" s="541"/>
      <c r="BF131" s="541"/>
      <c r="BG131" s="541"/>
      <c r="BH131" s="541"/>
      <c r="BI131" s="541"/>
      <c r="BJ131" s="541"/>
      <c r="BK131" s="542"/>
      <c r="BL131" s="540">
        <f>SUM(表51!BJ53,表52!BJ53,表53!BJ53,表55!BJ53,表56!BL134)</f>
        <v>12200082</v>
      </c>
      <c r="BM131" s="541"/>
      <c r="BN131" s="541"/>
      <c r="BO131" s="541"/>
      <c r="BP131" s="541"/>
      <c r="BQ131" s="541"/>
      <c r="BR131" s="541"/>
      <c r="BS131" s="541"/>
      <c r="BT131" s="542"/>
      <c r="BU131" s="540">
        <f>SUM(表51!BT53,表52!BT53,表53!BT53,表55!BT53,表56!BU134)</f>
        <v>375022</v>
      </c>
      <c r="BV131" s="541"/>
      <c r="BW131" s="541"/>
      <c r="BX131" s="541"/>
      <c r="BY131" s="541"/>
      <c r="BZ131" s="541"/>
      <c r="CA131" s="541"/>
      <c r="CB131" s="541"/>
      <c r="CC131" s="542"/>
      <c r="CD131" s="540">
        <f>SUM(表51!CC53,表52!CC53,表53!CC53,表55!CC53,表56!CD134)</f>
        <v>1135401</v>
      </c>
      <c r="CE131" s="541"/>
      <c r="CF131" s="541"/>
      <c r="CG131" s="541"/>
      <c r="CH131" s="541"/>
      <c r="CI131" s="541"/>
      <c r="CJ131" s="541"/>
      <c r="CK131" s="541"/>
      <c r="CL131" s="541"/>
      <c r="CM131" s="540">
        <f>SUM(表51!CM53,表52!CM53,表53!CM53,表55!CM53,表56!CM134)</f>
        <v>73597</v>
      </c>
      <c r="CN131" s="541"/>
      <c r="CO131" s="541"/>
      <c r="CP131" s="541"/>
      <c r="CQ131" s="541"/>
      <c r="CR131" s="541"/>
      <c r="CS131" s="541"/>
      <c r="CT131" s="541"/>
      <c r="CU131" s="542"/>
      <c r="CV131" s="540">
        <f>SUM(表51!CW53,表52!CW53,表53!CW53,表55!CW53,表56!CV134)</f>
        <v>372320</v>
      </c>
      <c r="CW131" s="543"/>
      <c r="CX131" s="543"/>
      <c r="CY131" s="543"/>
      <c r="CZ131" s="543"/>
      <c r="DA131" s="543"/>
      <c r="DB131" s="543"/>
      <c r="DC131" s="543"/>
      <c r="DD131" s="544"/>
      <c r="DE131" s="540">
        <f>SUM(表51!DF53,表52!DF53,表53!DF53,表55!DF53,表56!DE134)</f>
        <v>315000</v>
      </c>
      <c r="DF131" s="541"/>
      <c r="DG131" s="541"/>
      <c r="DH131" s="541"/>
      <c r="DI131" s="541"/>
      <c r="DJ131" s="541"/>
      <c r="DK131" s="541"/>
      <c r="DL131" s="541"/>
      <c r="DM131" s="542"/>
      <c r="DN131" s="540">
        <f t="shared" ref="DN131:DN141" si="17">SUM(CV131:DM131)</f>
        <v>687320</v>
      </c>
      <c r="DO131" s="541"/>
      <c r="DP131" s="541"/>
      <c r="DQ131" s="541"/>
      <c r="DR131" s="541"/>
      <c r="DS131" s="541"/>
      <c r="DT131" s="541"/>
      <c r="DU131" s="541"/>
      <c r="DV131" s="868"/>
    </row>
    <row r="132" spans="1:126" ht="15" customHeight="1">
      <c r="A132" s="498"/>
      <c r="B132" s="499"/>
      <c r="C132" s="499"/>
      <c r="D132" s="499"/>
      <c r="E132" s="499"/>
      <c r="F132" s="500"/>
      <c r="G132" s="144" t="s">
        <v>4</v>
      </c>
      <c r="H132" s="144"/>
      <c r="I132" s="144"/>
      <c r="J132" s="144"/>
      <c r="K132" s="144"/>
      <c r="L132" s="144"/>
      <c r="M132" s="144"/>
      <c r="N132" s="144"/>
      <c r="O132" s="144"/>
      <c r="P132" s="144"/>
      <c r="Q132" s="144"/>
      <c r="R132" s="144"/>
      <c r="S132" s="144"/>
      <c r="T132" s="144"/>
      <c r="U132" s="144"/>
      <c r="V132" s="144"/>
      <c r="W132" s="144"/>
      <c r="X132" s="144"/>
      <c r="Y132" s="144"/>
      <c r="Z132" s="144"/>
      <c r="AA132" s="144"/>
      <c r="AB132" s="1143">
        <v>0</v>
      </c>
      <c r="AC132" s="1144"/>
      <c r="AD132" s="1145"/>
      <c r="AE132" s="1146">
        <v>3</v>
      </c>
      <c r="AF132" s="1144"/>
      <c r="AG132" s="1145"/>
      <c r="AH132" s="1146">
        <v>3</v>
      </c>
      <c r="AI132" s="1144"/>
      <c r="AJ132" s="1147"/>
      <c r="AK132" s="540">
        <f>SUM(表51!AK54,表52!AK54,表53!AK54,表55!AK54,表56!AK135)</f>
        <v>641</v>
      </c>
      <c r="AL132" s="541"/>
      <c r="AM132" s="541"/>
      <c r="AN132" s="541"/>
      <c r="AO132" s="541"/>
      <c r="AP132" s="541"/>
      <c r="AQ132" s="541"/>
      <c r="AR132" s="541"/>
      <c r="AS132" s="542"/>
      <c r="AT132" s="540">
        <f>SUM(表51!AS54,表52!AS54,表53!AS54,表55!AS54,表56!AT135)</f>
        <v>597327</v>
      </c>
      <c r="AU132" s="541"/>
      <c r="AV132" s="541"/>
      <c r="AW132" s="541"/>
      <c r="AX132" s="541"/>
      <c r="AY132" s="541"/>
      <c r="AZ132" s="541"/>
      <c r="BA132" s="541"/>
      <c r="BB132" s="542"/>
      <c r="BC132" s="540">
        <f>SUM(表51!AZ54,表52!AZ54,表53!AZ54,表55!AZ54,表56!BC135)</f>
        <v>760</v>
      </c>
      <c r="BD132" s="541"/>
      <c r="BE132" s="541"/>
      <c r="BF132" s="541"/>
      <c r="BG132" s="541"/>
      <c r="BH132" s="541"/>
      <c r="BI132" s="541"/>
      <c r="BJ132" s="541"/>
      <c r="BK132" s="542"/>
      <c r="BL132" s="540">
        <f>SUM(表51!BJ54,表52!BJ54,表53!BJ54,表55!BJ54,表56!BL135)</f>
        <v>21958490</v>
      </c>
      <c r="BM132" s="541"/>
      <c r="BN132" s="541"/>
      <c r="BO132" s="541"/>
      <c r="BP132" s="541"/>
      <c r="BQ132" s="541"/>
      <c r="BR132" s="541"/>
      <c r="BS132" s="541"/>
      <c r="BT132" s="542"/>
      <c r="BU132" s="540">
        <f>SUM(表51!BT54,表52!BT54,表53!BT54,表55!BT54,表56!BU135)</f>
        <v>505716</v>
      </c>
      <c r="BV132" s="541"/>
      <c r="BW132" s="541"/>
      <c r="BX132" s="541"/>
      <c r="BY132" s="541"/>
      <c r="BZ132" s="541"/>
      <c r="CA132" s="541"/>
      <c r="CB132" s="541"/>
      <c r="CC132" s="542"/>
      <c r="CD132" s="540">
        <f>SUM(表51!CC54,表52!CC54,表53!CC54,表55!CC54,表56!CD135)</f>
        <v>1434966</v>
      </c>
      <c r="CE132" s="541"/>
      <c r="CF132" s="541"/>
      <c r="CG132" s="541"/>
      <c r="CH132" s="541"/>
      <c r="CI132" s="541"/>
      <c r="CJ132" s="541"/>
      <c r="CK132" s="541"/>
      <c r="CL132" s="541"/>
      <c r="CM132" s="540">
        <f>SUM(表51!CM54,表52!CM54,表53!CM54,表55!CM54,表56!CM135)</f>
        <v>78041</v>
      </c>
      <c r="CN132" s="541"/>
      <c r="CO132" s="541"/>
      <c r="CP132" s="541"/>
      <c r="CQ132" s="541"/>
      <c r="CR132" s="541"/>
      <c r="CS132" s="541"/>
      <c r="CT132" s="541"/>
      <c r="CU132" s="542"/>
      <c r="CV132" s="540">
        <f>SUM(表51!CW54,表52!CW54,表53!CW54,表55!CW54,表56!CV135)</f>
        <v>238940</v>
      </c>
      <c r="CW132" s="543"/>
      <c r="CX132" s="543"/>
      <c r="CY132" s="543"/>
      <c r="CZ132" s="543"/>
      <c r="DA132" s="543"/>
      <c r="DB132" s="543"/>
      <c r="DC132" s="543"/>
      <c r="DD132" s="544"/>
      <c r="DE132" s="540">
        <f>SUM(表51!DF54,表52!DF54,表53!DF54,表55!DF54,表56!DE135)</f>
        <v>194700</v>
      </c>
      <c r="DF132" s="541"/>
      <c r="DG132" s="541"/>
      <c r="DH132" s="541"/>
      <c r="DI132" s="541"/>
      <c r="DJ132" s="541"/>
      <c r="DK132" s="541"/>
      <c r="DL132" s="541"/>
      <c r="DM132" s="542"/>
      <c r="DN132" s="540">
        <f t="shared" si="17"/>
        <v>433640</v>
      </c>
      <c r="DO132" s="541"/>
      <c r="DP132" s="541"/>
      <c r="DQ132" s="541"/>
      <c r="DR132" s="541"/>
      <c r="DS132" s="541"/>
      <c r="DT132" s="541"/>
      <c r="DU132" s="541"/>
      <c r="DV132" s="868"/>
    </row>
    <row r="133" spans="1:126" ht="15" customHeight="1">
      <c r="A133" s="498"/>
      <c r="B133" s="499"/>
      <c r="C133" s="499"/>
      <c r="D133" s="499"/>
      <c r="E133" s="499"/>
      <c r="F133" s="500"/>
      <c r="G133" s="144" t="s">
        <v>5</v>
      </c>
      <c r="H133" s="144"/>
      <c r="I133" s="144"/>
      <c r="J133" s="144"/>
      <c r="K133" s="144"/>
      <c r="L133" s="144"/>
      <c r="M133" s="144"/>
      <c r="N133" s="144"/>
      <c r="O133" s="144"/>
      <c r="P133" s="144"/>
      <c r="Q133" s="144"/>
      <c r="R133" s="144"/>
      <c r="S133" s="144"/>
      <c r="T133" s="144"/>
      <c r="U133" s="144"/>
      <c r="V133" s="144"/>
      <c r="W133" s="144"/>
      <c r="X133" s="144"/>
      <c r="Y133" s="144"/>
      <c r="Z133" s="144"/>
      <c r="AA133" s="144"/>
      <c r="AB133" s="1143">
        <v>0</v>
      </c>
      <c r="AC133" s="1144"/>
      <c r="AD133" s="1145"/>
      <c r="AE133" s="1146">
        <v>4</v>
      </c>
      <c r="AF133" s="1144"/>
      <c r="AG133" s="1145"/>
      <c r="AH133" s="1146">
        <v>3</v>
      </c>
      <c r="AI133" s="1144"/>
      <c r="AJ133" s="1147"/>
      <c r="AK133" s="540">
        <f>SUM(表51!AK55,表52!AK55,表53!AK55,表55!AK55,表56!AK136)</f>
        <v>1594</v>
      </c>
      <c r="AL133" s="541"/>
      <c r="AM133" s="541"/>
      <c r="AN133" s="541"/>
      <c r="AO133" s="541"/>
      <c r="AP133" s="541"/>
      <c r="AQ133" s="541"/>
      <c r="AR133" s="541"/>
      <c r="AS133" s="542"/>
      <c r="AT133" s="540">
        <f>SUM(表51!AS55,表52!AS55,表53!AS55,表55!AS55,表56!AT136)</f>
        <v>450042</v>
      </c>
      <c r="AU133" s="541"/>
      <c r="AV133" s="541"/>
      <c r="AW133" s="541"/>
      <c r="AX133" s="541"/>
      <c r="AY133" s="541"/>
      <c r="AZ133" s="541"/>
      <c r="BA133" s="541"/>
      <c r="BB133" s="542"/>
      <c r="BC133" s="540">
        <f>SUM(表51!AZ55,表52!AZ55,表53!AZ55,表55!AZ55,表56!BC136)</f>
        <v>136</v>
      </c>
      <c r="BD133" s="541"/>
      <c r="BE133" s="541"/>
      <c r="BF133" s="541"/>
      <c r="BG133" s="541"/>
      <c r="BH133" s="541"/>
      <c r="BI133" s="541"/>
      <c r="BJ133" s="541"/>
      <c r="BK133" s="542"/>
      <c r="BL133" s="540">
        <f>SUM(表51!BJ55,表52!BJ55,表53!BJ55,表55!BJ55,表56!BL136)</f>
        <v>20429932</v>
      </c>
      <c r="BM133" s="541"/>
      <c r="BN133" s="541"/>
      <c r="BO133" s="541"/>
      <c r="BP133" s="541"/>
      <c r="BQ133" s="541"/>
      <c r="BR133" s="541"/>
      <c r="BS133" s="541"/>
      <c r="BT133" s="542"/>
      <c r="BU133" s="540">
        <f>SUM(表51!BT55,表52!BT55,表53!BT55,表55!BT55,表56!BU136)</f>
        <v>562283</v>
      </c>
      <c r="BV133" s="541"/>
      <c r="BW133" s="541"/>
      <c r="BX133" s="541"/>
      <c r="BY133" s="541"/>
      <c r="BZ133" s="541"/>
      <c r="CA133" s="541"/>
      <c r="CB133" s="541"/>
      <c r="CC133" s="542"/>
      <c r="CD133" s="540">
        <f>SUM(表51!CC55,表52!CC55,表53!CC55,表55!CC55,表56!CD136)</f>
        <v>1173349</v>
      </c>
      <c r="CE133" s="541"/>
      <c r="CF133" s="541"/>
      <c r="CG133" s="541"/>
      <c r="CH133" s="541"/>
      <c r="CI133" s="541"/>
      <c r="CJ133" s="541"/>
      <c r="CK133" s="541"/>
      <c r="CL133" s="541"/>
      <c r="CM133" s="540">
        <f>SUM(表51!CM55,表52!CM55,表53!CM55,表55!CM55,表56!CM136)</f>
        <v>66959</v>
      </c>
      <c r="CN133" s="541"/>
      <c r="CO133" s="541"/>
      <c r="CP133" s="541"/>
      <c r="CQ133" s="541"/>
      <c r="CR133" s="541"/>
      <c r="CS133" s="541"/>
      <c r="CT133" s="541"/>
      <c r="CU133" s="542"/>
      <c r="CV133" s="540">
        <f>SUM(表51!CW55,表52!CW55,表53!CW55,表55!CW55,表56!CV136)</f>
        <v>124020</v>
      </c>
      <c r="CW133" s="543"/>
      <c r="CX133" s="543"/>
      <c r="CY133" s="543"/>
      <c r="CZ133" s="543"/>
      <c r="DA133" s="543"/>
      <c r="DB133" s="543"/>
      <c r="DC133" s="543"/>
      <c r="DD133" s="544"/>
      <c r="DE133" s="540">
        <f>SUM(表51!DF55,表52!DF55,表53!DF55,表55!DF55,表56!DE136)</f>
        <v>114000</v>
      </c>
      <c r="DF133" s="541"/>
      <c r="DG133" s="541"/>
      <c r="DH133" s="541"/>
      <c r="DI133" s="541"/>
      <c r="DJ133" s="541"/>
      <c r="DK133" s="541"/>
      <c r="DL133" s="541"/>
      <c r="DM133" s="542"/>
      <c r="DN133" s="540">
        <f t="shared" si="17"/>
        <v>238020</v>
      </c>
      <c r="DO133" s="541"/>
      <c r="DP133" s="541"/>
      <c r="DQ133" s="541"/>
      <c r="DR133" s="541"/>
      <c r="DS133" s="541"/>
      <c r="DT133" s="541"/>
      <c r="DU133" s="541"/>
      <c r="DV133" s="868"/>
    </row>
    <row r="134" spans="1:126" ht="15" customHeight="1">
      <c r="A134" s="498"/>
      <c r="B134" s="499"/>
      <c r="C134" s="499"/>
      <c r="D134" s="499"/>
      <c r="E134" s="499"/>
      <c r="F134" s="500"/>
      <c r="G134" s="144" t="s">
        <v>6</v>
      </c>
      <c r="H134" s="144"/>
      <c r="I134" s="144"/>
      <c r="J134" s="144"/>
      <c r="K134" s="144"/>
      <c r="L134" s="144"/>
      <c r="M134" s="144"/>
      <c r="N134" s="144"/>
      <c r="O134" s="144"/>
      <c r="P134" s="144"/>
      <c r="Q134" s="144"/>
      <c r="R134" s="144"/>
      <c r="S134" s="144"/>
      <c r="T134" s="144"/>
      <c r="U134" s="144"/>
      <c r="V134" s="144"/>
      <c r="W134" s="144"/>
      <c r="X134" s="144"/>
      <c r="Y134" s="144"/>
      <c r="Z134" s="144"/>
      <c r="AA134" s="144"/>
      <c r="AB134" s="1143">
        <v>0</v>
      </c>
      <c r="AC134" s="1144"/>
      <c r="AD134" s="1145"/>
      <c r="AE134" s="1146">
        <v>5</v>
      </c>
      <c r="AF134" s="1144"/>
      <c r="AG134" s="1145"/>
      <c r="AH134" s="1146">
        <v>3</v>
      </c>
      <c r="AI134" s="1144"/>
      <c r="AJ134" s="1147"/>
      <c r="AK134" s="540">
        <f>SUM(表51!AK56,表52!AK56,表53!AK56,表55!AK56,表56!AK137)</f>
        <v>178</v>
      </c>
      <c r="AL134" s="541"/>
      <c r="AM134" s="541"/>
      <c r="AN134" s="541"/>
      <c r="AO134" s="541"/>
      <c r="AP134" s="541"/>
      <c r="AQ134" s="541"/>
      <c r="AR134" s="541"/>
      <c r="AS134" s="542"/>
      <c r="AT134" s="540">
        <f>SUM(表51!AS56,表52!AS56,表53!AS56,表55!AS56,表56!AT137)</f>
        <v>308201</v>
      </c>
      <c r="AU134" s="541"/>
      <c r="AV134" s="541"/>
      <c r="AW134" s="541"/>
      <c r="AX134" s="541"/>
      <c r="AY134" s="541"/>
      <c r="AZ134" s="541"/>
      <c r="BA134" s="541"/>
      <c r="BB134" s="542"/>
      <c r="BC134" s="540">
        <f>SUM(表51!AZ56,表52!AZ56,表53!AZ56,表55!AZ56,表56!BC137)</f>
        <v>178</v>
      </c>
      <c r="BD134" s="541"/>
      <c r="BE134" s="541"/>
      <c r="BF134" s="541"/>
      <c r="BG134" s="541"/>
      <c r="BH134" s="541"/>
      <c r="BI134" s="541"/>
      <c r="BJ134" s="541"/>
      <c r="BK134" s="542"/>
      <c r="BL134" s="540">
        <f>SUM(表51!BJ56,表52!BJ56,表53!BJ56,表55!BJ56,表56!BL137)</f>
        <v>14717316</v>
      </c>
      <c r="BM134" s="541"/>
      <c r="BN134" s="541"/>
      <c r="BO134" s="541"/>
      <c r="BP134" s="541"/>
      <c r="BQ134" s="541"/>
      <c r="BR134" s="541"/>
      <c r="BS134" s="541"/>
      <c r="BT134" s="542"/>
      <c r="BU134" s="540">
        <f>SUM(表51!BT56,表52!BT56,表53!BT56,表55!BT56,表56!BU137)</f>
        <v>510969</v>
      </c>
      <c r="BV134" s="541"/>
      <c r="BW134" s="541"/>
      <c r="BX134" s="541"/>
      <c r="BY134" s="541"/>
      <c r="BZ134" s="541"/>
      <c r="CA134" s="541"/>
      <c r="CB134" s="541"/>
      <c r="CC134" s="542"/>
      <c r="CD134" s="540">
        <f>SUM(表51!CC56,表52!CC56,表53!CC56,表55!CC56,表56!CD137)</f>
        <v>746456</v>
      </c>
      <c r="CE134" s="541"/>
      <c r="CF134" s="541"/>
      <c r="CG134" s="541"/>
      <c r="CH134" s="541"/>
      <c r="CI134" s="541"/>
      <c r="CJ134" s="541"/>
      <c r="CK134" s="541"/>
      <c r="CL134" s="541"/>
      <c r="CM134" s="540">
        <f>SUM(表51!CM56,表52!CM56,表53!CM56,表55!CM56,表56!CM137)</f>
        <v>51458</v>
      </c>
      <c r="CN134" s="541"/>
      <c r="CO134" s="541"/>
      <c r="CP134" s="541"/>
      <c r="CQ134" s="541"/>
      <c r="CR134" s="541"/>
      <c r="CS134" s="541"/>
      <c r="CT134" s="541"/>
      <c r="CU134" s="542"/>
      <c r="CV134" s="540">
        <f>SUM(表51!CW56,表52!CW56,表53!CW56,表55!CW56,表56!CV137)</f>
        <v>86320</v>
      </c>
      <c r="CW134" s="543"/>
      <c r="CX134" s="543"/>
      <c r="CY134" s="543"/>
      <c r="CZ134" s="543"/>
      <c r="DA134" s="543"/>
      <c r="DB134" s="543"/>
      <c r="DC134" s="543"/>
      <c r="DD134" s="544"/>
      <c r="DE134" s="540">
        <f>SUM(表51!DF56,表52!DF56,表53!DF56,表55!DF56,表56!DE137)</f>
        <v>74100</v>
      </c>
      <c r="DF134" s="541"/>
      <c r="DG134" s="541"/>
      <c r="DH134" s="541"/>
      <c r="DI134" s="541"/>
      <c r="DJ134" s="541"/>
      <c r="DK134" s="541"/>
      <c r="DL134" s="541"/>
      <c r="DM134" s="542"/>
      <c r="DN134" s="540">
        <f t="shared" si="17"/>
        <v>160420</v>
      </c>
      <c r="DO134" s="541"/>
      <c r="DP134" s="541"/>
      <c r="DQ134" s="541"/>
      <c r="DR134" s="541"/>
      <c r="DS134" s="541"/>
      <c r="DT134" s="541"/>
      <c r="DU134" s="541"/>
      <c r="DV134" s="868"/>
    </row>
    <row r="135" spans="1:126" ht="15" customHeight="1">
      <c r="A135" s="498"/>
      <c r="B135" s="499"/>
      <c r="C135" s="499"/>
      <c r="D135" s="499"/>
      <c r="E135" s="499"/>
      <c r="F135" s="500"/>
      <c r="G135" s="144" t="s">
        <v>7</v>
      </c>
      <c r="H135" s="144"/>
      <c r="I135" s="144"/>
      <c r="J135" s="144"/>
      <c r="K135" s="144"/>
      <c r="L135" s="144"/>
      <c r="M135" s="144"/>
      <c r="N135" s="144"/>
      <c r="O135" s="144"/>
      <c r="P135" s="144"/>
      <c r="Q135" s="144"/>
      <c r="R135" s="144"/>
      <c r="S135" s="144"/>
      <c r="T135" s="144"/>
      <c r="U135" s="144"/>
      <c r="V135" s="144"/>
      <c r="W135" s="144"/>
      <c r="X135" s="144"/>
      <c r="Y135" s="144"/>
      <c r="Z135" s="144"/>
      <c r="AA135" s="144"/>
      <c r="AB135" s="1143">
        <v>0</v>
      </c>
      <c r="AC135" s="1144"/>
      <c r="AD135" s="1145"/>
      <c r="AE135" s="1146">
        <v>6</v>
      </c>
      <c r="AF135" s="1144"/>
      <c r="AG135" s="1145"/>
      <c r="AH135" s="1146">
        <v>3</v>
      </c>
      <c r="AI135" s="1144"/>
      <c r="AJ135" s="1147"/>
      <c r="AK135" s="540">
        <f>SUM(表51!AK57,表52!AK57,表53!AK57,表55!AK57,表56!AK138)</f>
        <v>0</v>
      </c>
      <c r="AL135" s="541"/>
      <c r="AM135" s="541"/>
      <c r="AN135" s="541"/>
      <c r="AO135" s="541"/>
      <c r="AP135" s="541"/>
      <c r="AQ135" s="541"/>
      <c r="AR135" s="541"/>
      <c r="AS135" s="542"/>
      <c r="AT135" s="540">
        <f>SUM(表51!AS57,表52!AS57,表53!AS57,表55!AS57,表56!AT138)</f>
        <v>280198</v>
      </c>
      <c r="AU135" s="541"/>
      <c r="AV135" s="541"/>
      <c r="AW135" s="541"/>
      <c r="AX135" s="541"/>
      <c r="AY135" s="541"/>
      <c r="AZ135" s="541"/>
      <c r="BA135" s="541"/>
      <c r="BB135" s="542"/>
      <c r="BC135" s="540">
        <f>SUM(表51!AZ57,表52!AZ57,表53!AZ57,表55!AZ57,表56!BC138)</f>
        <v>435</v>
      </c>
      <c r="BD135" s="541"/>
      <c r="BE135" s="541"/>
      <c r="BF135" s="541"/>
      <c r="BG135" s="541"/>
      <c r="BH135" s="541"/>
      <c r="BI135" s="541"/>
      <c r="BJ135" s="541"/>
      <c r="BK135" s="542"/>
      <c r="BL135" s="540">
        <f>SUM(表51!BJ57,表52!BJ57,表53!BJ57,表55!BJ57,表56!BL138)</f>
        <v>12549706</v>
      </c>
      <c r="BM135" s="541"/>
      <c r="BN135" s="541"/>
      <c r="BO135" s="541"/>
      <c r="BP135" s="541"/>
      <c r="BQ135" s="541"/>
      <c r="BR135" s="541"/>
      <c r="BS135" s="541"/>
      <c r="BT135" s="542"/>
      <c r="BU135" s="540">
        <f>SUM(表51!BT57,表52!BT57,表53!BT57,表55!BT57,表56!BU138)</f>
        <v>479975</v>
      </c>
      <c r="BV135" s="541"/>
      <c r="BW135" s="541"/>
      <c r="BX135" s="541"/>
      <c r="BY135" s="541"/>
      <c r="BZ135" s="541"/>
      <c r="CA135" s="541"/>
      <c r="CB135" s="541"/>
      <c r="CC135" s="542"/>
      <c r="CD135" s="540">
        <f>SUM(表51!CC57,表52!CC57,表53!CC57,表55!CC57,表56!CD138)</f>
        <v>568128</v>
      </c>
      <c r="CE135" s="541"/>
      <c r="CF135" s="541"/>
      <c r="CG135" s="541"/>
      <c r="CH135" s="541"/>
      <c r="CI135" s="541"/>
      <c r="CJ135" s="541"/>
      <c r="CK135" s="541"/>
      <c r="CL135" s="541"/>
      <c r="CM135" s="540">
        <f>SUM(表51!CM57,表52!CM57,表53!CM57,表55!CM57,表56!CM138)</f>
        <v>44791</v>
      </c>
      <c r="CN135" s="541"/>
      <c r="CO135" s="541"/>
      <c r="CP135" s="541"/>
      <c r="CQ135" s="541"/>
      <c r="CR135" s="541"/>
      <c r="CS135" s="541"/>
      <c r="CT135" s="541"/>
      <c r="CU135" s="542"/>
      <c r="CV135" s="540">
        <f>SUM(表51!CW57,表52!CW57,表53!CW57,表55!CW57,表56!CV138)</f>
        <v>52780</v>
      </c>
      <c r="CW135" s="543"/>
      <c r="CX135" s="543"/>
      <c r="CY135" s="543"/>
      <c r="CZ135" s="543"/>
      <c r="DA135" s="543"/>
      <c r="DB135" s="543"/>
      <c r="DC135" s="543"/>
      <c r="DD135" s="544"/>
      <c r="DE135" s="540">
        <f>SUM(表51!DF57,表52!DF57,表53!DF57,表55!DF57,表56!DE138)</f>
        <v>51000</v>
      </c>
      <c r="DF135" s="541"/>
      <c r="DG135" s="541"/>
      <c r="DH135" s="541"/>
      <c r="DI135" s="541"/>
      <c r="DJ135" s="541"/>
      <c r="DK135" s="541"/>
      <c r="DL135" s="541"/>
      <c r="DM135" s="542"/>
      <c r="DN135" s="540">
        <f t="shared" si="17"/>
        <v>103780</v>
      </c>
      <c r="DO135" s="541"/>
      <c r="DP135" s="541"/>
      <c r="DQ135" s="541"/>
      <c r="DR135" s="541"/>
      <c r="DS135" s="541"/>
      <c r="DT135" s="541"/>
      <c r="DU135" s="541"/>
      <c r="DV135" s="868"/>
    </row>
    <row r="136" spans="1:126" ht="15" customHeight="1">
      <c r="A136" s="498"/>
      <c r="B136" s="499"/>
      <c r="C136" s="499"/>
      <c r="D136" s="499"/>
      <c r="E136" s="499"/>
      <c r="F136" s="500"/>
      <c r="G136" s="144" t="s">
        <v>8</v>
      </c>
      <c r="H136" s="144"/>
      <c r="I136" s="144"/>
      <c r="J136" s="144"/>
      <c r="K136" s="144"/>
      <c r="L136" s="144"/>
      <c r="M136" s="144"/>
      <c r="N136" s="144"/>
      <c r="O136" s="144"/>
      <c r="P136" s="144"/>
      <c r="Q136" s="144"/>
      <c r="R136" s="144"/>
      <c r="S136" s="144"/>
      <c r="T136" s="144"/>
      <c r="U136" s="144"/>
      <c r="V136" s="144"/>
      <c r="W136" s="144"/>
      <c r="X136" s="144"/>
      <c r="Y136" s="144"/>
      <c r="Z136" s="144"/>
      <c r="AA136" s="144"/>
      <c r="AB136" s="1143">
        <v>0</v>
      </c>
      <c r="AC136" s="1144"/>
      <c r="AD136" s="1145"/>
      <c r="AE136" s="1146">
        <v>7</v>
      </c>
      <c r="AF136" s="1144"/>
      <c r="AG136" s="1145"/>
      <c r="AH136" s="1146">
        <v>3</v>
      </c>
      <c r="AI136" s="1144"/>
      <c r="AJ136" s="1147"/>
      <c r="AK136" s="540">
        <f>SUM(表51!AK58,表52!AK58,表53!AK58,表55!AK58,表56!AK139)</f>
        <v>790</v>
      </c>
      <c r="AL136" s="541"/>
      <c r="AM136" s="541"/>
      <c r="AN136" s="541"/>
      <c r="AO136" s="541"/>
      <c r="AP136" s="541"/>
      <c r="AQ136" s="541"/>
      <c r="AR136" s="541"/>
      <c r="AS136" s="542"/>
      <c r="AT136" s="540">
        <f>SUM(表51!AS58,表52!AS58,表53!AS58,表55!AS58,表56!AT139)</f>
        <v>144236</v>
      </c>
      <c r="AU136" s="541"/>
      <c r="AV136" s="541"/>
      <c r="AW136" s="541"/>
      <c r="AX136" s="541"/>
      <c r="AY136" s="541"/>
      <c r="AZ136" s="541"/>
      <c r="BA136" s="541"/>
      <c r="BB136" s="542"/>
      <c r="BC136" s="540">
        <f>SUM(表51!AZ58,表52!AZ58,表53!AZ58,表55!AZ58,表56!BC139)</f>
        <v>147</v>
      </c>
      <c r="BD136" s="541"/>
      <c r="BE136" s="541"/>
      <c r="BF136" s="541"/>
      <c r="BG136" s="541"/>
      <c r="BH136" s="541"/>
      <c r="BI136" s="541"/>
      <c r="BJ136" s="541"/>
      <c r="BK136" s="542"/>
      <c r="BL136" s="540">
        <f>SUM(表51!BJ58,表52!BJ58,表53!BJ58,表55!BJ58,表56!BL139)</f>
        <v>5021256</v>
      </c>
      <c r="BM136" s="541"/>
      <c r="BN136" s="541"/>
      <c r="BO136" s="541"/>
      <c r="BP136" s="541"/>
      <c r="BQ136" s="541"/>
      <c r="BR136" s="541"/>
      <c r="BS136" s="541"/>
      <c r="BT136" s="542"/>
      <c r="BU136" s="540">
        <f>SUM(表51!BT58,表52!BT58,表53!BT58,表55!BT58,表56!BU139)</f>
        <v>269677</v>
      </c>
      <c r="BV136" s="541"/>
      <c r="BW136" s="541"/>
      <c r="BX136" s="541"/>
      <c r="BY136" s="541"/>
      <c r="BZ136" s="541"/>
      <c r="CA136" s="541"/>
      <c r="CB136" s="541"/>
      <c r="CC136" s="542"/>
      <c r="CD136" s="540">
        <f>SUM(表51!CC58,表52!CC58,表53!CC58,表55!CC58,表56!CD139)</f>
        <v>204047</v>
      </c>
      <c r="CE136" s="541"/>
      <c r="CF136" s="541"/>
      <c r="CG136" s="541"/>
      <c r="CH136" s="541"/>
      <c r="CI136" s="541"/>
      <c r="CJ136" s="541"/>
      <c r="CK136" s="541"/>
      <c r="CL136" s="541"/>
      <c r="CM136" s="540">
        <f>SUM(表51!CM58,表52!CM58,表53!CM58,表55!CM58,表56!CM139)</f>
        <v>18143</v>
      </c>
      <c r="CN136" s="541"/>
      <c r="CO136" s="541"/>
      <c r="CP136" s="541"/>
      <c r="CQ136" s="541"/>
      <c r="CR136" s="541"/>
      <c r="CS136" s="541"/>
      <c r="CT136" s="541"/>
      <c r="CU136" s="542"/>
      <c r="CV136" s="540">
        <f>SUM(表51!CW58,表52!CW58,表53!CW58,表55!CW58,表56!CV139)</f>
        <v>20020</v>
      </c>
      <c r="CW136" s="543"/>
      <c r="CX136" s="543"/>
      <c r="CY136" s="543"/>
      <c r="CZ136" s="543"/>
      <c r="DA136" s="543"/>
      <c r="DB136" s="543"/>
      <c r="DC136" s="543"/>
      <c r="DD136" s="544"/>
      <c r="DE136" s="540">
        <f>SUM(表51!DF58,表52!DF58,表53!DF58,表55!DF58,表56!DE139)</f>
        <v>24000</v>
      </c>
      <c r="DF136" s="541"/>
      <c r="DG136" s="541"/>
      <c r="DH136" s="541"/>
      <c r="DI136" s="541"/>
      <c r="DJ136" s="541"/>
      <c r="DK136" s="541"/>
      <c r="DL136" s="541"/>
      <c r="DM136" s="542"/>
      <c r="DN136" s="540">
        <f t="shared" si="17"/>
        <v>44020</v>
      </c>
      <c r="DO136" s="541"/>
      <c r="DP136" s="541"/>
      <c r="DQ136" s="541"/>
      <c r="DR136" s="541"/>
      <c r="DS136" s="541"/>
      <c r="DT136" s="541"/>
      <c r="DU136" s="541"/>
      <c r="DV136" s="868"/>
    </row>
    <row r="137" spans="1:126" ht="15" customHeight="1">
      <c r="A137" s="498"/>
      <c r="B137" s="499"/>
      <c r="C137" s="499"/>
      <c r="D137" s="499"/>
      <c r="E137" s="499"/>
      <c r="F137" s="500"/>
      <c r="G137" s="144" t="s">
        <v>9</v>
      </c>
      <c r="H137" s="144"/>
      <c r="I137" s="144"/>
      <c r="J137" s="144"/>
      <c r="K137" s="144"/>
      <c r="L137" s="144"/>
      <c r="M137" s="144"/>
      <c r="N137" s="144"/>
      <c r="O137" s="144"/>
      <c r="P137" s="144"/>
      <c r="Q137" s="144"/>
      <c r="R137" s="144"/>
      <c r="S137" s="144"/>
      <c r="T137" s="144"/>
      <c r="U137" s="144"/>
      <c r="V137" s="144"/>
      <c r="W137" s="144"/>
      <c r="X137" s="144"/>
      <c r="Y137" s="144"/>
      <c r="Z137" s="144"/>
      <c r="AA137" s="144"/>
      <c r="AB137" s="1143">
        <v>0</v>
      </c>
      <c r="AC137" s="1144"/>
      <c r="AD137" s="1145"/>
      <c r="AE137" s="1146">
        <v>8</v>
      </c>
      <c r="AF137" s="1144"/>
      <c r="AG137" s="1145"/>
      <c r="AH137" s="1146">
        <v>3</v>
      </c>
      <c r="AI137" s="1144"/>
      <c r="AJ137" s="1147"/>
      <c r="AK137" s="540">
        <f>SUM(表51!AK59,表52!AK59,表53!AK59,表55!AK59,表56!AK140)</f>
        <v>0</v>
      </c>
      <c r="AL137" s="541"/>
      <c r="AM137" s="541"/>
      <c r="AN137" s="541"/>
      <c r="AO137" s="541"/>
      <c r="AP137" s="541"/>
      <c r="AQ137" s="541"/>
      <c r="AR137" s="541"/>
      <c r="AS137" s="542"/>
      <c r="AT137" s="540">
        <f>SUM(表51!AS59,表52!AS59,表53!AS59,表55!AS59,表56!AT140)</f>
        <v>154835</v>
      </c>
      <c r="AU137" s="541"/>
      <c r="AV137" s="541"/>
      <c r="AW137" s="541"/>
      <c r="AX137" s="541"/>
      <c r="AY137" s="541"/>
      <c r="AZ137" s="541"/>
      <c r="BA137" s="541"/>
      <c r="BB137" s="542"/>
      <c r="BC137" s="540">
        <f>SUM(表51!AZ59,表52!AZ59,表53!AZ59,表55!AZ59,表56!BC140)</f>
        <v>73</v>
      </c>
      <c r="BD137" s="541"/>
      <c r="BE137" s="541"/>
      <c r="BF137" s="541"/>
      <c r="BG137" s="541"/>
      <c r="BH137" s="541"/>
      <c r="BI137" s="541"/>
      <c r="BJ137" s="541"/>
      <c r="BK137" s="542"/>
      <c r="BL137" s="540">
        <f>SUM(表51!BJ59,表52!BJ59,表53!BJ59,表55!BJ59,表56!BL140)</f>
        <v>4278216</v>
      </c>
      <c r="BM137" s="541"/>
      <c r="BN137" s="541"/>
      <c r="BO137" s="541"/>
      <c r="BP137" s="541"/>
      <c r="BQ137" s="541"/>
      <c r="BR137" s="541"/>
      <c r="BS137" s="541"/>
      <c r="BT137" s="542"/>
      <c r="BU137" s="540">
        <f>SUM(表51!BT59,表52!BT59,表53!BT59,表55!BT59,表56!BU140)</f>
        <v>295832</v>
      </c>
      <c r="BV137" s="541"/>
      <c r="BW137" s="541"/>
      <c r="BX137" s="541"/>
      <c r="BY137" s="541"/>
      <c r="BZ137" s="541"/>
      <c r="CA137" s="541"/>
      <c r="CB137" s="541"/>
      <c r="CC137" s="542"/>
      <c r="CD137" s="540">
        <f>SUM(表51!CC59,表52!CC59,表53!CC59,表55!CC59,表56!CD140)</f>
        <v>162640</v>
      </c>
      <c r="CE137" s="541"/>
      <c r="CF137" s="541"/>
      <c r="CG137" s="541"/>
      <c r="CH137" s="541"/>
      <c r="CI137" s="541"/>
      <c r="CJ137" s="541"/>
      <c r="CK137" s="541"/>
      <c r="CL137" s="541"/>
      <c r="CM137" s="540">
        <f>SUM(表51!CM59,表52!CM59,表53!CM59,表55!CM59,表56!CM140)</f>
        <v>15352</v>
      </c>
      <c r="CN137" s="541"/>
      <c r="CO137" s="541"/>
      <c r="CP137" s="541"/>
      <c r="CQ137" s="541"/>
      <c r="CR137" s="541"/>
      <c r="CS137" s="541"/>
      <c r="CT137" s="541"/>
      <c r="CU137" s="542"/>
      <c r="CV137" s="540">
        <f>SUM(表51!CW59,表52!CW59,表53!CW59,表55!CW59,表56!CV140)</f>
        <v>14560</v>
      </c>
      <c r="CW137" s="543"/>
      <c r="CX137" s="543"/>
      <c r="CY137" s="543"/>
      <c r="CZ137" s="543"/>
      <c r="DA137" s="543"/>
      <c r="DB137" s="543"/>
      <c r="DC137" s="543"/>
      <c r="DD137" s="544"/>
      <c r="DE137" s="540">
        <f>SUM(表51!DF59,表52!DF59,表53!DF59,表55!DF59,表56!DE140)</f>
        <v>21900</v>
      </c>
      <c r="DF137" s="541"/>
      <c r="DG137" s="541"/>
      <c r="DH137" s="541"/>
      <c r="DI137" s="541"/>
      <c r="DJ137" s="541"/>
      <c r="DK137" s="541"/>
      <c r="DL137" s="541"/>
      <c r="DM137" s="542"/>
      <c r="DN137" s="540">
        <f t="shared" ref="DN137:DN139" si="18">SUM(CV137:DM137)</f>
        <v>36460</v>
      </c>
      <c r="DO137" s="541"/>
      <c r="DP137" s="541"/>
      <c r="DQ137" s="541"/>
      <c r="DR137" s="541"/>
      <c r="DS137" s="541"/>
      <c r="DT137" s="541"/>
      <c r="DU137" s="541"/>
      <c r="DV137" s="868"/>
    </row>
    <row r="138" spans="1:126" ht="15" customHeight="1">
      <c r="A138" s="498"/>
      <c r="B138" s="499"/>
      <c r="C138" s="499"/>
      <c r="D138" s="499"/>
      <c r="E138" s="499"/>
      <c r="F138" s="500"/>
      <c r="G138" s="144" t="s">
        <v>4414</v>
      </c>
      <c r="H138" s="144"/>
      <c r="I138" s="144"/>
      <c r="J138" s="144"/>
      <c r="K138" s="144"/>
      <c r="L138" s="144"/>
      <c r="M138" s="144"/>
      <c r="N138" s="144"/>
      <c r="O138" s="144"/>
      <c r="P138" s="144"/>
      <c r="Q138" s="144"/>
      <c r="R138" s="144"/>
      <c r="S138" s="144"/>
      <c r="T138" s="144"/>
      <c r="U138" s="144"/>
      <c r="V138" s="144"/>
      <c r="W138" s="144"/>
      <c r="X138" s="144"/>
      <c r="Y138" s="144"/>
      <c r="Z138" s="144"/>
      <c r="AA138" s="144"/>
      <c r="AB138" s="1143">
        <v>0</v>
      </c>
      <c r="AC138" s="1144"/>
      <c r="AD138" s="1145"/>
      <c r="AE138" s="1146">
        <v>9</v>
      </c>
      <c r="AF138" s="1144"/>
      <c r="AG138" s="1145"/>
      <c r="AH138" s="1146">
        <v>3</v>
      </c>
      <c r="AI138" s="1144"/>
      <c r="AJ138" s="1147"/>
      <c r="AK138" s="540">
        <f>SUM(表51!AK60,表52!AK60,表53!AK60,表55!AK60,表56!AK141)</f>
        <v>0</v>
      </c>
      <c r="AL138" s="541"/>
      <c r="AM138" s="541"/>
      <c r="AN138" s="541"/>
      <c r="AO138" s="541"/>
      <c r="AP138" s="541"/>
      <c r="AQ138" s="541"/>
      <c r="AR138" s="541"/>
      <c r="AS138" s="542"/>
      <c r="AT138" s="540">
        <f>SUM(表51!AS60,表52!AS60,表53!AS60,表55!AS60,表56!AT141)</f>
        <v>174117</v>
      </c>
      <c r="AU138" s="541"/>
      <c r="AV138" s="541"/>
      <c r="AW138" s="541"/>
      <c r="AX138" s="541"/>
      <c r="AY138" s="541"/>
      <c r="AZ138" s="541"/>
      <c r="BA138" s="541"/>
      <c r="BB138" s="542"/>
      <c r="BC138" s="540">
        <f>SUM(表51!AZ60,表52!AZ60,表53!AZ60,表55!AZ60,表56!BC141)</f>
        <v>53</v>
      </c>
      <c r="BD138" s="541"/>
      <c r="BE138" s="541"/>
      <c r="BF138" s="541"/>
      <c r="BG138" s="541"/>
      <c r="BH138" s="541"/>
      <c r="BI138" s="541"/>
      <c r="BJ138" s="541"/>
      <c r="BK138" s="542"/>
      <c r="BL138" s="540">
        <f>SUM(表51!BJ60,表52!BJ60,表53!BJ60,表55!BJ60,表56!BL141)</f>
        <v>2893723</v>
      </c>
      <c r="BM138" s="541"/>
      <c r="BN138" s="541"/>
      <c r="BO138" s="541"/>
      <c r="BP138" s="541"/>
      <c r="BQ138" s="541"/>
      <c r="BR138" s="541"/>
      <c r="BS138" s="541"/>
      <c r="BT138" s="542"/>
      <c r="BU138" s="540">
        <f>SUM(表51!BT60,表52!BT60,表53!BT60,表55!BT60,表56!BU141)</f>
        <v>336778</v>
      </c>
      <c r="BV138" s="541"/>
      <c r="BW138" s="541"/>
      <c r="BX138" s="541"/>
      <c r="BY138" s="541"/>
      <c r="BZ138" s="541"/>
      <c r="CA138" s="541"/>
      <c r="CB138" s="541"/>
      <c r="CC138" s="542"/>
      <c r="CD138" s="540">
        <f>SUM(表51!CC60,表52!CC60,表53!CC60,表55!CC60,表56!CD141)</f>
        <v>99888</v>
      </c>
      <c r="CE138" s="541"/>
      <c r="CF138" s="541"/>
      <c r="CG138" s="541"/>
      <c r="CH138" s="541"/>
      <c r="CI138" s="541"/>
      <c r="CJ138" s="541"/>
      <c r="CK138" s="541"/>
      <c r="CL138" s="541"/>
      <c r="CM138" s="540">
        <f>SUM(表51!CM60,表52!CM60,表53!CM60,表55!CM60,表56!CM141)</f>
        <v>12077</v>
      </c>
      <c r="CN138" s="541"/>
      <c r="CO138" s="541"/>
      <c r="CP138" s="541"/>
      <c r="CQ138" s="541"/>
      <c r="CR138" s="541"/>
      <c r="CS138" s="541"/>
      <c r="CT138" s="541"/>
      <c r="CU138" s="542"/>
      <c r="CV138" s="540">
        <f>SUM(表51!CW60,表52!CW60,表53!CW60,表55!CW60,表56!CV141)</f>
        <v>12740</v>
      </c>
      <c r="CW138" s="543"/>
      <c r="CX138" s="543"/>
      <c r="CY138" s="543"/>
      <c r="CZ138" s="543"/>
      <c r="DA138" s="543"/>
      <c r="DB138" s="543"/>
      <c r="DC138" s="543"/>
      <c r="DD138" s="544"/>
      <c r="DE138" s="540">
        <f>SUM(表51!DF60,表52!DF60,表53!DF60,表55!DF60,表56!DE141)</f>
        <v>19200</v>
      </c>
      <c r="DF138" s="541"/>
      <c r="DG138" s="541"/>
      <c r="DH138" s="541"/>
      <c r="DI138" s="541"/>
      <c r="DJ138" s="541"/>
      <c r="DK138" s="541"/>
      <c r="DL138" s="541"/>
      <c r="DM138" s="542"/>
      <c r="DN138" s="540">
        <f t="shared" si="18"/>
        <v>31940</v>
      </c>
      <c r="DO138" s="541"/>
      <c r="DP138" s="541"/>
      <c r="DQ138" s="541"/>
      <c r="DR138" s="541"/>
      <c r="DS138" s="541"/>
      <c r="DT138" s="541"/>
      <c r="DU138" s="541"/>
      <c r="DV138" s="868"/>
    </row>
    <row r="139" spans="1:126" ht="15" customHeight="1">
      <c r="A139" s="498"/>
      <c r="B139" s="499"/>
      <c r="C139" s="499"/>
      <c r="D139" s="499"/>
      <c r="E139" s="499"/>
      <c r="F139" s="500"/>
      <c r="G139" s="144" t="s">
        <v>4416</v>
      </c>
      <c r="H139" s="144"/>
      <c r="I139" s="144"/>
      <c r="J139" s="144"/>
      <c r="K139" s="144"/>
      <c r="L139" s="144"/>
      <c r="M139" s="144"/>
      <c r="N139" s="144"/>
      <c r="O139" s="144"/>
      <c r="P139" s="144"/>
      <c r="Q139" s="144"/>
      <c r="R139" s="144"/>
      <c r="S139" s="144"/>
      <c r="T139" s="144"/>
      <c r="U139" s="144"/>
      <c r="V139" s="144"/>
      <c r="W139" s="144"/>
      <c r="X139" s="144"/>
      <c r="Y139" s="144"/>
      <c r="Z139" s="144"/>
      <c r="AA139" s="144"/>
      <c r="AB139" s="1143">
        <v>1</v>
      </c>
      <c r="AC139" s="1144"/>
      <c r="AD139" s="1145"/>
      <c r="AE139" s="1146">
        <v>0</v>
      </c>
      <c r="AF139" s="1144"/>
      <c r="AG139" s="1145"/>
      <c r="AH139" s="1146">
        <v>3</v>
      </c>
      <c r="AI139" s="1144"/>
      <c r="AJ139" s="1147"/>
      <c r="AK139" s="540">
        <f>SUM(表51!AK61,表52!AK61,表53!AK61,表55!AK61,表56!AK142)</f>
        <v>150</v>
      </c>
      <c r="AL139" s="541"/>
      <c r="AM139" s="541"/>
      <c r="AN139" s="541"/>
      <c r="AO139" s="541"/>
      <c r="AP139" s="541"/>
      <c r="AQ139" s="541"/>
      <c r="AR139" s="541"/>
      <c r="AS139" s="542"/>
      <c r="AT139" s="540">
        <f>SUM(表51!AS61,表52!AS61,表53!AS61,表55!AS61,表56!AT142)</f>
        <v>73529</v>
      </c>
      <c r="AU139" s="541"/>
      <c r="AV139" s="541"/>
      <c r="AW139" s="541"/>
      <c r="AX139" s="541"/>
      <c r="AY139" s="541"/>
      <c r="AZ139" s="541"/>
      <c r="BA139" s="541"/>
      <c r="BB139" s="542"/>
      <c r="BC139" s="540">
        <f>SUM(表51!AZ61,表52!AZ61,表53!AZ61,表55!AZ61,表56!BC142)</f>
        <v>11</v>
      </c>
      <c r="BD139" s="541"/>
      <c r="BE139" s="541"/>
      <c r="BF139" s="541"/>
      <c r="BG139" s="541"/>
      <c r="BH139" s="541"/>
      <c r="BI139" s="541"/>
      <c r="BJ139" s="541"/>
      <c r="BK139" s="542"/>
      <c r="BL139" s="540">
        <f>SUM(表51!BJ61,表52!BJ61,表53!BJ61,表55!BJ61,表56!BL142)</f>
        <v>830242</v>
      </c>
      <c r="BM139" s="541"/>
      <c r="BN139" s="541"/>
      <c r="BO139" s="541"/>
      <c r="BP139" s="541"/>
      <c r="BQ139" s="541"/>
      <c r="BR139" s="541"/>
      <c r="BS139" s="541"/>
      <c r="BT139" s="542"/>
      <c r="BU139" s="540">
        <f>SUM(表51!BT61,表52!BT61,表53!BT61,表55!BT61,表56!BU142)</f>
        <v>138582</v>
      </c>
      <c r="BV139" s="541"/>
      <c r="BW139" s="541"/>
      <c r="BX139" s="541"/>
      <c r="BY139" s="541"/>
      <c r="BZ139" s="541"/>
      <c r="CA139" s="541"/>
      <c r="CB139" s="541"/>
      <c r="CC139" s="542"/>
      <c r="CD139" s="540">
        <f>SUM(表51!CC61,表52!CC61,表53!CC61,表55!CC61,表56!CD142)</f>
        <v>26734</v>
      </c>
      <c r="CE139" s="541"/>
      <c r="CF139" s="541"/>
      <c r="CG139" s="541"/>
      <c r="CH139" s="541"/>
      <c r="CI139" s="541"/>
      <c r="CJ139" s="541"/>
      <c r="CK139" s="541"/>
      <c r="CL139" s="541"/>
      <c r="CM139" s="540">
        <f>SUM(表51!CM61,表52!CM61,表53!CM61,表55!CM61,表56!CM142)</f>
        <v>4204</v>
      </c>
      <c r="CN139" s="541"/>
      <c r="CO139" s="541"/>
      <c r="CP139" s="541"/>
      <c r="CQ139" s="541"/>
      <c r="CR139" s="541"/>
      <c r="CS139" s="541"/>
      <c r="CT139" s="541"/>
      <c r="CU139" s="542"/>
      <c r="CV139" s="540">
        <f>SUM(表51!CW61,表52!CW61,表53!CW61,表55!CW61,表56!CV142)</f>
        <v>5460</v>
      </c>
      <c r="CW139" s="543"/>
      <c r="CX139" s="543"/>
      <c r="CY139" s="543"/>
      <c r="CZ139" s="543"/>
      <c r="DA139" s="543"/>
      <c r="DB139" s="543"/>
      <c r="DC139" s="543"/>
      <c r="DD139" s="544"/>
      <c r="DE139" s="540">
        <f>SUM(表51!DF61,表52!DF61,表53!DF61,表55!DF61,表56!DE142)</f>
        <v>6900</v>
      </c>
      <c r="DF139" s="541"/>
      <c r="DG139" s="541"/>
      <c r="DH139" s="541"/>
      <c r="DI139" s="541"/>
      <c r="DJ139" s="541"/>
      <c r="DK139" s="541"/>
      <c r="DL139" s="541"/>
      <c r="DM139" s="542"/>
      <c r="DN139" s="540">
        <f t="shared" si="18"/>
        <v>12360</v>
      </c>
      <c r="DO139" s="541"/>
      <c r="DP139" s="541"/>
      <c r="DQ139" s="541"/>
      <c r="DR139" s="541"/>
      <c r="DS139" s="541"/>
      <c r="DT139" s="541"/>
      <c r="DU139" s="541"/>
      <c r="DV139" s="868"/>
    </row>
    <row r="140" spans="1:126" ht="15" customHeight="1">
      <c r="A140" s="498"/>
      <c r="B140" s="499"/>
      <c r="C140" s="499"/>
      <c r="D140" s="499"/>
      <c r="E140" s="499"/>
      <c r="F140" s="500"/>
      <c r="G140" s="144" t="s">
        <v>4423</v>
      </c>
      <c r="H140" s="144"/>
      <c r="I140" s="144"/>
      <c r="J140" s="144"/>
      <c r="K140" s="144"/>
      <c r="L140" s="144"/>
      <c r="M140" s="144"/>
      <c r="N140" s="144"/>
      <c r="O140" s="144"/>
      <c r="P140" s="144"/>
      <c r="Q140" s="144"/>
      <c r="R140" s="144"/>
      <c r="S140" s="144"/>
      <c r="T140" s="144"/>
      <c r="U140" s="144"/>
      <c r="V140" s="144"/>
      <c r="W140" s="144"/>
      <c r="X140" s="144"/>
      <c r="Y140" s="144"/>
      <c r="Z140" s="144"/>
      <c r="AA140" s="144"/>
      <c r="AB140" s="1143">
        <v>1</v>
      </c>
      <c r="AC140" s="1144"/>
      <c r="AD140" s="1145"/>
      <c r="AE140" s="1146">
        <v>1</v>
      </c>
      <c r="AF140" s="1144"/>
      <c r="AG140" s="1145"/>
      <c r="AH140" s="1146">
        <v>3</v>
      </c>
      <c r="AI140" s="1144"/>
      <c r="AJ140" s="1147"/>
      <c r="AK140" s="540">
        <f>SUM(表51!AK62,表52!AK62,表53!AK62,表55!AK62,表56!AK143)</f>
        <v>0</v>
      </c>
      <c r="AL140" s="541"/>
      <c r="AM140" s="541"/>
      <c r="AN140" s="541"/>
      <c r="AO140" s="541"/>
      <c r="AP140" s="541"/>
      <c r="AQ140" s="541"/>
      <c r="AR140" s="541"/>
      <c r="AS140" s="542"/>
      <c r="AT140" s="540">
        <f>SUM(表51!AS62,表52!AS62,表53!AS62,表55!AS62,表56!AT143)</f>
        <v>20038</v>
      </c>
      <c r="AU140" s="541"/>
      <c r="AV140" s="541"/>
      <c r="AW140" s="541"/>
      <c r="AX140" s="541"/>
      <c r="AY140" s="541"/>
      <c r="AZ140" s="541"/>
      <c r="BA140" s="541"/>
      <c r="BB140" s="542"/>
      <c r="BC140" s="540">
        <f>SUM(表51!AZ62,表52!AZ62,表53!AZ62,表55!AZ62,表56!BC143)</f>
        <v>0</v>
      </c>
      <c r="BD140" s="541"/>
      <c r="BE140" s="541"/>
      <c r="BF140" s="541"/>
      <c r="BG140" s="541"/>
      <c r="BH140" s="541"/>
      <c r="BI140" s="541"/>
      <c r="BJ140" s="541"/>
      <c r="BK140" s="542"/>
      <c r="BL140" s="540">
        <f>SUM(表51!BJ62,表52!BJ62,表53!BJ62,表55!BJ62,表56!BL143)</f>
        <v>134535</v>
      </c>
      <c r="BM140" s="541"/>
      <c r="BN140" s="541"/>
      <c r="BO140" s="541"/>
      <c r="BP140" s="541"/>
      <c r="BQ140" s="541"/>
      <c r="BR140" s="541"/>
      <c r="BS140" s="541"/>
      <c r="BT140" s="542"/>
      <c r="BU140" s="540">
        <f>SUM(表51!BT62,表52!BT62,表53!BT62,表55!BT62,表56!BU143)</f>
        <v>29683</v>
      </c>
      <c r="BV140" s="541"/>
      <c r="BW140" s="541"/>
      <c r="BX140" s="541"/>
      <c r="BY140" s="541"/>
      <c r="BZ140" s="541"/>
      <c r="CA140" s="541"/>
      <c r="CB140" s="541"/>
      <c r="CC140" s="542"/>
      <c r="CD140" s="540">
        <f>SUM(表51!CC62,表52!CC62,表53!CC62,表55!CC62,表56!CD143)</f>
        <v>4548</v>
      </c>
      <c r="CE140" s="541"/>
      <c r="CF140" s="541"/>
      <c r="CG140" s="541"/>
      <c r="CH140" s="541"/>
      <c r="CI140" s="541"/>
      <c r="CJ140" s="541"/>
      <c r="CK140" s="541"/>
      <c r="CL140" s="541"/>
      <c r="CM140" s="540">
        <f>SUM(表51!CM62,表52!CM62,表53!CM62,表55!CM62,表56!CM143)</f>
        <v>746</v>
      </c>
      <c r="CN140" s="541"/>
      <c r="CO140" s="541"/>
      <c r="CP140" s="541"/>
      <c r="CQ140" s="541"/>
      <c r="CR140" s="541"/>
      <c r="CS140" s="541"/>
      <c r="CT140" s="541"/>
      <c r="CU140" s="542"/>
      <c r="CV140" s="540">
        <f>SUM(表51!CW62,表52!CW62,表53!CW62,表55!CW62,表56!CV143)</f>
        <v>0</v>
      </c>
      <c r="CW140" s="543"/>
      <c r="CX140" s="543"/>
      <c r="CY140" s="543"/>
      <c r="CZ140" s="543"/>
      <c r="DA140" s="543"/>
      <c r="DB140" s="543"/>
      <c r="DC140" s="543"/>
      <c r="DD140" s="544"/>
      <c r="DE140" s="540">
        <f>SUM(表51!DF62,表52!DF62,表53!DF62,表55!DF62,表56!DE143)</f>
        <v>900</v>
      </c>
      <c r="DF140" s="541"/>
      <c r="DG140" s="541"/>
      <c r="DH140" s="541"/>
      <c r="DI140" s="541"/>
      <c r="DJ140" s="541"/>
      <c r="DK140" s="541"/>
      <c r="DL140" s="541"/>
      <c r="DM140" s="542"/>
      <c r="DN140" s="540">
        <f t="shared" si="17"/>
        <v>900</v>
      </c>
      <c r="DO140" s="541"/>
      <c r="DP140" s="541"/>
      <c r="DQ140" s="541"/>
      <c r="DR140" s="541"/>
      <c r="DS140" s="541"/>
      <c r="DT140" s="541"/>
      <c r="DU140" s="541"/>
      <c r="DV140" s="868"/>
    </row>
    <row r="141" spans="1:126" ht="15" customHeight="1">
      <c r="A141" s="498"/>
      <c r="B141" s="499"/>
      <c r="C141" s="499"/>
      <c r="D141" s="499"/>
      <c r="E141" s="499"/>
      <c r="F141" s="500"/>
      <c r="G141" s="144" t="s">
        <v>4419</v>
      </c>
      <c r="H141" s="144"/>
      <c r="I141" s="144"/>
      <c r="J141" s="144"/>
      <c r="K141" s="144"/>
      <c r="L141" s="144"/>
      <c r="M141" s="144"/>
      <c r="N141" s="144"/>
      <c r="O141" s="144"/>
      <c r="P141" s="144"/>
      <c r="Q141" s="144"/>
      <c r="R141" s="144"/>
      <c r="S141" s="144"/>
      <c r="T141" s="144"/>
      <c r="U141" s="144"/>
      <c r="V141" s="144"/>
      <c r="W141" s="144"/>
      <c r="X141" s="144"/>
      <c r="Y141" s="144"/>
      <c r="Z141" s="144"/>
      <c r="AA141" s="144"/>
      <c r="AB141" s="1143">
        <v>1</v>
      </c>
      <c r="AC141" s="1144"/>
      <c r="AD141" s="1145"/>
      <c r="AE141" s="1146">
        <v>2</v>
      </c>
      <c r="AF141" s="1144"/>
      <c r="AG141" s="1145"/>
      <c r="AH141" s="1146">
        <v>3</v>
      </c>
      <c r="AI141" s="1144"/>
      <c r="AJ141" s="1147"/>
      <c r="AK141" s="540">
        <f>SUM(表51!AK63,表52!AK63,表53!AK63,表55!AK63,表56!AK144)</f>
        <v>0</v>
      </c>
      <c r="AL141" s="541"/>
      <c r="AM141" s="541"/>
      <c r="AN141" s="541"/>
      <c r="AO141" s="541"/>
      <c r="AP141" s="541"/>
      <c r="AQ141" s="541"/>
      <c r="AR141" s="541"/>
      <c r="AS141" s="542"/>
      <c r="AT141" s="540">
        <f>SUM(表51!AS63,表52!AS63,表53!AS63,表55!AS63,表56!AT144)</f>
        <v>4776</v>
      </c>
      <c r="AU141" s="541"/>
      <c r="AV141" s="541"/>
      <c r="AW141" s="541"/>
      <c r="AX141" s="541"/>
      <c r="AY141" s="541"/>
      <c r="AZ141" s="541"/>
      <c r="BA141" s="541"/>
      <c r="BB141" s="542"/>
      <c r="BC141" s="540">
        <f>SUM(表51!AZ63,表52!AZ63,表53!AZ63,表55!AZ63,表56!BC144)</f>
        <v>0</v>
      </c>
      <c r="BD141" s="541"/>
      <c r="BE141" s="541"/>
      <c r="BF141" s="541"/>
      <c r="BG141" s="541"/>
      <c r="BH141" s="541"/>
      <c r="BI141" s="541"/>
      <c r="BJ141" s="541"/>
      <c r="BK141" s="542"/>
      <c r="BL141" s="540">
        <f>SUM(表51!BJ63,表52!BJ63,表53!BJ63,表55!BJ63,表56!BL144)</f>
        <v>38854</v>
      </c>
      <c r="BM141" s="541"/>
      <c r="BN141" s="541"/>
      <c r="BO141" s="541"/>
      <c r="BP141" s="541"/>
      <c r="BQ141" s="541"/>
      <c r="BR141" s="541"/>
      <c r="BS141" s="541"/>
      <c r="BT141" s="542"/>
      <c r="BU141" s="540">
        <f>SUM(表51!BT63,表52!BT63,表53!BT63,表55!BT63,表56!BU144)</f>
        <v>4783</v>
      </c>
      <c r="BV141" s="541"/>
      <c r="BW141" s="541"/>
      <c r="BX141" s="541"/>
      <c r="BY141" s="541"/>
      <c r="BZ141" s="541"/>
      <c r="CA141" s="541"/>
      <c r="CB141" s="541"/>
      <c r="CC141" s="542"/>
      <c r="CD141" s="540">
        <f>SUM(表51!CC63,表52!CC63,表53!CC63,表55!CC63,表56!CD144)</f>
        <v>1226</v>
      </c>
      <c r="CE141" s="541"/>
      <c r="CF141" s="541"/>
      <c r="CG141" s="541"/>
      <c r="CH141" s="541"/>
      <c r="CI141" s="541"/>
      <c r="CJ141" s="541"/>
      <c r="CK141" s="541"/>
      <c r="CL141" s="541"/>
      <c r="CM141" s="540">
        <f>SUM(表51!CM63,表52!CM63,表53!CM63,表55!CM63,表56!CM144)</f>
        <v>195</v>
      </c>
      <c r="CN141" s="541"/>
      <c r="CO141" s="541"/>
      <c r="CP141" s="541"/>
      <c r="CQ141" s="541"/>
      <c r="CR141" s="541"/>
      <c r="CS141" s="541"/>
      <c r="CT141" s="541"/>
      <c r="CU141" s="542"/>
      <c r="CV141" s="540">
        <f>SUM(表51!CW63,表52!CW63,表53!CW63,表55!CW63,表56!CV144)</f>
        <v>0</v>
      </c>
      <c r="CW141" s="543"/>
      <c r="CX141" s="543"/>
      <c r="CY141" s="543"/>
      <c r="CZ141" s="543"/>
      <c r="DA141" s="543"/>
      <c r="DB141" s="543"/>
      <c r="DC141" s="543"/>
      <c r="DD141" s="544"/>
      <c r="DE141" s="540">
        <f>SUM(表51!DF63,表52!DF63,表53!DF63,表55!DF63,表56!DE144)</f>
        <v>0</v>
      </c>
      <c r="DF141" s="541"/>
      <c r="DG141" s="541"/>
      <c r="DH141" s="541"/>
      <c r="DI141" s="541"/>
      <c r="DJ141" s="541"/>
      <c r="DK141" s="541"/>
      <c r="DL141" s="541"/>
      <c r="DM141" s="542"/>
      <c r="DN141" s="540">
        <f t="shared" si="17"/>
        <v>0</v>
      </c>
      <c r="DO141" s="541"/>
      <c r="DP141" s="541"/>
      <c r="DQ141" s="541"/>
      <c r="DR141" s="541"/>
      <c r="DS141" s="541"/>
      <c r="DT141" s="541"/>
      <c r="DU141" s="541"/>
      <c r="DV141" s="868"/>
    </row>
    <row r="142" spans="1:126" ht="21.75" customHeight="1" thickBot="1">
      <c r="A142" s="498"/>
      <c r="B142" s="499"/>
      <c r="C142" s="499"/>
      <c r="D142" s="499"/>
      <c r="E142" s="499"/>
      <c r="F142" s="500"/>
      <c r="G142" s="144" t="s">
        <v>336</v>
      </c>
      <c r="H142" s="144"/>
      <c r="I142" s="144"/>
      <c r="J142" s="144"/>
      <c r="K142" s="144"/>
      <c r="L142" s="144"/>
      <c r="M142" s="144"/>
      <c r="N142" s="144"/>
      <c r="O142" s="144"/>
      <c r="P142" s="144"/>
      <c r="Q142" s="144"/>
      <c r="R142" s="144"/>
      <c r="S142" s="144"/>
      <c r="T142" s="144"/>
      <c r="U142" s="144"/>
      <c r="V142" s="144"/>
      <c r="W142" s="144"/>
      <c r="X142" s="144"/>
      <c r="Y142" s="144"/>
      <c r="Z142" s="144"/>
      <c r="AA142" s="144"/>
      <c r="AB142" s="1148">
        <v>1</v>
      </c>
      <c r="AC142" s="1149"/>
      <c r="AD142" s="1150"/>
      <c r="AE142" s="1151">
        <v>3</v>
      </c>
      <c r="AF142" s="1149"/>
      <c r="AG142" s="1150"/>
      <c r="AH142" s="1151">
        <v>3</v>
      </c>
      <c r="AI142" s="1149"/>
      <c r="AJ142" s="1152"/>
      <c r="AK142" s="519">
        <f>SUM(AK130:AS141)</f>
        <v>7278</v>
      </c>
      <c r="AL142" s="554"/>
      <c r="AM142" s="554"/>
      <c r="AN142" s="554"/>
      <c r="AO142" s="554"/>
      <c r="AP142" s="554"/>
      <c r="AQ142" s="554"/>
      <c r="AR142" s="554"/>
      <c r="AS142" s="555"/>
      <c r="AT142" s="519">
        <f>SUM(AT130:BB141)</f>
        <v>3130813</v>
      </c>
      <c r="AU142" s="554"/>
      <c r="AV142" s="554"/>
      <c r="AW142" s="554"/>
      <c r="AX142" s="554"/>
      <c r="AY142" s="554"/>
      <c r="AZ142" s="554"/>
      <c r="BA142" s="554"/>
      <c r="BB142" s="555"/>
      <c r="BC142" s="519">
        <f>SUM(BC130:BK141)</f>
        <v>2149</v>
      </c>
      <c r="BD142" s="554"/>
      <c r="BE142" s="554"/>
      <c r="BF142" s="554"/>
      <c r="BG142" s="554"/>
      <c r="BH142" s="554"/>
      <c r="BI142" s="554"/>
      <c r="BJ142" s="554"/>
      <c r="BK142" s="555"/>
      <c r="BL142" s="519">
        <f>SUM(BL130:BT141)</f>
        <v>95763883</v>
      </c>
      <c r="BM142" s="554"/>
      <c r="BN142" s="554"/>
      <c r="BO142" s="554"/>
      <c r="BP142" s="554"/>
      <c r="BQ142" s="554"/>
      <c r="BR142" s="554"/>
      <c r="BS142" s="554"/>
      <c r="BT142" s="555"/>
      <c r="BU142" s="519">
        <f>SUM(BU130:CC141)</f>
        <v>3555941</v>
      </c>
      <c r="BV142" s="554"/>
      <c r="BW142" s="554"/>
      <c r="BX142" s="554"/>
      <c r="BY142" s="554"/>
      <c r="BZ142" s="554"/>
      <c r="CA142" s="554"/>
      <c r="CB142" s="554"/>
      <c r="CC142" s="555"/>
      <c r="CD142" s="519">
        <f>SUM(CD130:CL141)</f>
        <v>5670899</v>
      </c>
      <c r="CE142" s="554"/>
      <c r="CF142" s="554"/>
      <c r="CG142" s="554"/>
      <c r="CH142" s="554"/>
      <c r="CI142" s="554"/>
      <c r="CJ142" s="554"/>
      <c r="CK142" s="554"/>
      <c r="CL142" s="554"/>
      <c r="CM142" s="519">
        <f>SUM(CM130:CU141)</f>
        <v>373424</v>
      </c>
      <c r="CN142" s="554"/>
      <c r="CO142" s="554"/>
      <c r="CP142" s="554"/>
      <c r="CQ142" s="554"/>
      <c r="CR142" s="554"/>
      <c r="CS142" s="554"/>
      <c r="CT142" s="554"/>
      <c r="CU142" s="555"/>
      <c r="CV142" s="519">
        <f>SUM(CV130:DD141)</f>
        <v>973960</v>
      </c>
      <c r="CW142" s="520"/>
      <c r="CX142" s="520"/>
      <c r="CY142" s="520"/>
      <c r="CZ142" s="520"/>
      <c r="DA142" s="520"/>
      <c r="DB142" s="520"/>
      <c r="DC142" s="520"/>
      <c r="DD142" s="556"/>
      <c r="DE142" s="519">
        <f>SUM(DE130:DM141)</f>
        <v>861300</v>
      </c>
      <c r="DF142" s="554"/>
      <c r="DG142" s="554"/>
      <c r="DH142" s="554"/>
      <c r="DI142" s="554"/>
      <c r="DJ142" s="554"/>
      <c r="DK142" s="554"/>
      <c r="DL142" s="554"/>
      <c r="DM142" s="555"/>
      <c r="DN142" s="519">
        <f>SUM(DN130:DV141)</f>
        <v>1835260</v>
      </c>
      <c r="DO142" s="554"/>
      <c r="DP142" s="554"/>
      <c r="DQ142" s="554"/>
      <c r="DR142" s="554"/>
      <c r="DS142" s="554"/>
      <c r="DT142" s="554"/>
      <c r="DU142" s="554"/>
      <c r="DV142" s="883"/>
    </row>
    <row r="143" spans="1:126" ht="15" customHeight="1" thickBot="1">
      <c r="A143" s="498"/>
      <c r="B143" s="499"/>
      <c r="C143" s="499"/>
      <c r="D143" s="499"/>
      <c r="E143" s="499"/>
      <c r="F143" s="500"/>
      <c r="G143" s="1153"/>
      <c r="H143" s="1153"/>
      <c r="I143" s="1153"/>
      <c r="J143" s="1153"/>
      <c r="K143" s="1153"/>
      <c r="L143" s="1153"/>
      <c r="M143" s="1153"/>
      <c r="N143" s="1153"/>
      <c r="O143" s="1153"/>
      <c r="P143" s="1153"/>
      <c r="Q143" s="1153"/>
      <c r="R143" s="1153"/>
      <c r="S143" s="1153"/>
      <c r="T143" s="1153"/>
      <c r="U143" s="1153"/>
      <c r="V143" s="1153"/>
      <c r="W143" s="1153"/>
      <c r="X143" s="1153"/>
      <c r="Y143" s="1153"/>
      <c r="Z143" s="1153"/>
      <c r="AA143" s="1153"/>
      <c r="AB143" s="1154"/>
      <c r="AC143" s="1154"/>
      <c r="AD143" s="1154"/>
      <c r="AE143" s="1154"/>
      <c r="AF143" s="1154"/>
      <c r="AG143" s="1154"/>
      <c r="AH143" s="1154"/>
      <c r="AI143" s="1154"/>
      <c r="AJ143" s="1154"/>
    </row>
    <row r="144" spans="1:126" ht="15" customHeight="1">
      <c r="A144" s="498"/>
      <c r="B144" s="499"/>
      <c r="C144" s="499"/>
      <c r="D144" s="499"/>
      <c r="E144" s="499"/>
      <c r="F144" s="500"/>
      <c r="G144" s="144" t="s">
        <v>11</v>
      </c>
      <c r="H144" s="144"/>
      <c r="I144" s="144"/>
      <c r="J144" s="144"/>
      <c r="K144" s="144"/>
      <c r="L144" s="144"/>
      <c r="M144" s="144"/>
      <c r="N144" s="144"/>
      <c r="O144" s="144"/>
      <c r="P144" s="144"/>
      <c r="Q144" s="144"/>
      <c r="R144" s="144"/>
      <c r="S144" s="144"/>
      <c r="T144" s="144"/>
      <c r="U144" s="144"/>
      <c r="V144" s="144"/>
      <c r="W144" s="144"/>
      <c r="X144" s="144"/>
      <c r="Y144" s="144"/>
      <c r="Z144" s="144"/>
      <c r="AA144" s="144"/>
      <c r="AB144" s="1138">
        <v>1</v>
      </c>
      <c r="AC144" s="1139"/>
      <c r="AD144" s="1140"/>
      <c r="AE144" s="1141">
        <v>4</v>
      </c>
      <c r="AF144" s="1139"/>
      <c r="AG144" s="1140"/>
      <c r="AH144" s="1141">
        <v>3</v>
      </c>
      <c r="AI144" s="1139"/>
      <c r="AJ144" s="1142"/>
      <c r="AK144" s="537">
        <f>SUM(AK130:AS132)</f>
        <v>4566</v>
      </c>
      <c r="AL144" s="880"/>
      <c r="AM144" s="880"/>
      <c r="AN144" s="880"/>
      <c r="AO144" s="880"/>
      <c r="AP144" s="880"/>
      <c r="AQ144" s="880"/>
      <c r="AR144" s="880"/>
      <c r="AS144" s="885"/>
      <c r="AT144" s="537">
        <f>SUM(AT130:BB132)</f>
        <v>1520841</v>
      </c>
      <c r="AU144" s="880"/>
      <c r="AV144" s="880"/>
      <c r="AW144" s="880"/>
      <c r="AX144" s="880"/>
      <c r="AY144" s="880"/>
      <c r="AZ144" s="880"/>
      <c r="BA144" s="880"/>
      <c r="BB144" s="885"/>
      <c r="BC144" s="537">
        <f>SUM(BC130:BK132)</f>
        <v>1116</v>
      </c>
      <c r="BD144" s="880"/>
      <c r="BE144" s="880"/>
      <c r="BF144" s="880"/>
      <c r="BG144" s="880"/>
      <c r="BH144" s="880"/>
      <c r="BI144" s="880"/>
      <c r="BJ144" s="880"/>
      <c r="BK144" s="885"/>
      <c r="BL144" s="537">
        <f>SUM(BL130:BT132)</f>
        <v>34870103</v>
      </c>
      <c r="BM144" s="880"/>
      <c r="BN144" s="880"/>
      <c r="BO144" s="880"/>
      <c r="BP144" s="880"/>
      <c r="BQ144" s="880"/>
      <c r="BR144" s="880"/>
      <c r="BS144" s="880"/>
      <c r="BT144" s="885"/>
      <c r="BU144" s="537">
        <f>SUM(BU130:CC132)</f>
        <v>927379</v>
      </c>
      <c r="BV144" s="880"/>
      <c r="BW144" s="880"/>
      <c r="BX144" s="880"/>
      <c r="BY144" s="880"/>
      <c r="BZ144" s="880"/>
      <c r="CA144" s="880"/>
      <c r="CB144" s="880"/>
      <c r="CC144" s="885"/>
      <c r="CD144" s="537">
        <f>SUM(CD130:CL132)</f>
        <v>2683883</v>
      </c>
      <c r="CE144" s="880"/>
      <c r="CF144" s="880"/>
      <c r="CG144" s="880"/>
      <c r="CH144" s="880"/>
      <c r="CI144" s="880"/>
      <c r="CJ144" s="880"/>
      <c r="CK144" s="880"/>
      <c r="CL144" s="885"/>
      <c r="CM144" s="537">
        <f>SUM(CM130:CU132)</f>
        <v>159499</v>
      </c>
      <c r="CN144" s="880"/>
      <c r="CO144" s="880"/>
      <c r="CP144" s="880"/>
      <c r="CQ144" s="880"/>
      <c r="CR144" s="880"/>
      <c r="CS144" s="880"/>
      <c r="CT144" s="880"/>
      <c r="CU144" s="885"/>
      <c r="CV144" s="537">
        <f>SUM(CV130:DD132)</f>
        <v>658060</v>
      </c>
      <c r="CW144" s="880"/>
      <c r="CX144" s="880"/>
      <c r="CY144" s="880"/>
      <c r="CZ144" s="880"/>
      <c r="DA144" s="880"/>
      <c r="DB144" s="880"/>
      <c r="DC144" s="880"/>
      <c r="DD144" s="885"/>
      <c r="DE144" s="537">
        <f>SUM(DE130:DM132)</f>
        <v>549300</v>
      </c>
      <c r="DF144" s="880"/>
      <c r="DG144" s="880"/>
      <c r="DH144" s="880"/>
      <c r="DI144" s="880"/>
      <c r="DJ144" s="880"/>
      <c r="DK144" s="880"/>
      <c r="DL144" s="880"/>
      <c r="DM144" s="885"/>
      <c r="DN144" s="537">
        <f>SUM(CV144:DM144)</f>
        <v>1207360</v>
      </c>
      <c r="DO144" s="880"/>
      <c r="DP144" s="880"/>
      <c r="DQ144" s="880"/>
      <c r="DR144" s="880"/>
      <c r="DS144" s="880"/>
      <c r="DT144" s="880"/>
      <c r="DU144" s="880"/>
      <c r="DV144" s="881"/>
    </row>
    <row r="145" spans="1:135" ht="15" customHeight="1">
      <c r="A145" s="498"/>
      <c r="B145" s="499"/>
      <c r="C145" s="499"/>
      <c r="D145" s="499"/>
      <c r="E145" s="499"/>
      <c r="F145" s="500"/>
      <c r="G145" s="144" t="s">
        <v>12</v>
      </c>
      <c r="H145" s="144"/>
      <c r="I145" s="144"/>
      <c r="J145" s="144"/>
      <c r="K145" s="144"/>
      <c r="L145" s="144"/>
      <c r="M145" s="144"/>
      <c r="N145" s="144"/>
      <c r="O145" s="144"/>
      <c r="P145" s="144"/>
      <c r="Q145" s="144"/>
      <c r="R145" s="144"/>
      <c r="S145" s="144"/>
      <c r="T145" s="144"/>
      <c r="U145" s="144"/>
      <c r="V145" s="144"/>
      <c r="W145" s="144"/>
      <c r="X145" s="144"/>
      <c r="Y145" s="144"/>
      <c r="Z145" s="144"/>
      <c r="AA145" s="144"/>
      <c r="AB145" s="1143">
        <v>1</v>
      </c>
      <c r="AC145" s="1144"/>
      <c r="AD145" s="1145"/>
      <c r="AE145" s="1146">
        <v>5</v>
      </c>
      <c r="AF145" s="1144"/>
      <c r="AG145" s="1145"/>
      <c r="AH145" s="1146">
        <v>3</v>
      </c>
      <c r="AI145" s="1144"/>
      <c r="AJ145" s="1147"/>
      <c r="AK145" s="540">
        <f>SUM(AK133:AS136)</f>
        <v>2562</v>
      </c>
      <c r="AL145" s="541"/>
      <c r="AM145" s="541"/>
      <c r="AN145" s="541"/>
      <c r="AO145" s="541"/>
      <c r="AP145" s="541"/>
      <c r="AQ145" s="541"/>
      <c r="AR145" s="541"/>
      <c r="AS145" s="542"/>
      <c r="AT145" s="540">
        <f>SUM(AT133:BB136)</f>
        <v>1182677</v>
      </c>
      <c r="AU145" s="541"/>
      <c r="AV145" s="541"/>
      <c r="AW145" s="541"/>
      <c r="AX145" s="541"/>
      <c r="AY145" s="541"/>
      <c r="AZ145" s="541"/>
      <c r="BA145" s="541"/>
      <c r="BB145" s="542"/>
      <c r="BC145" s="540">
        <f>SUM(BC133:BK136)</f>
        <v>896</v>
      </c>
      <c r="BD145" s="541"/>
      <c r="BE145" s="541"/>
      <c r="BF145" s="541"/>
      <c r="BG145" s="541"/>
      <c r="BH145" s="541"/>
      <c r="BI145" s="541"/>
      <c r="BJ145" s="541"/>
      <c r="BK145" s="542"/>
      <c r="BL145" s="540">
        <f>SUM(BL133:BT136)</f>
        <v>52718210</v>
      </c>
      <c r="BM145" s="541"/>
      <c r="BN145" s="541"/>
      <c r="BO145" s="541"/>
      <c r="BP145" s="541"/>
      <c r="BQ145" s="541"/>
      <c r="BR145" s="541"/>
      <c r="BS145" s="541"/>
      <c r="BT145" s="542"/>
      <c r="BU145" s="540">
        <f>SUM(BU133:CC136)</f>
        <v>1822904</v>
      </c>
      <c r="BV145" s="541"/>
      <c r="BW145" s="541"/>
      <c r="BX145" s="541"/>
      <c r="BY145" s="541"/>
      <c r="BZ145" s="541"/>
      <c r="CA145" s="541"/>
      <c r="CB145" s="541"/>
      <c r="CC145" s="542"/>
      <c r="CD145" s="540">
        <f>SUM(CD133:CL136)</f>
        <v>2691980</v>
      </c>
      <c r="CE145" s="541"/>
      <c r="CF145" s="541"/>
      <c r="CG145" s="541"/>
      <c r="CH145" s="541"/>
      <c r="CI145" s="541"/>
      <c r="CJ145" s="541"/>
      <c r="CK145" s="541"/>
      <c r="CL145" s="542"/>
      <c r="CM145" s="540">
        <f>SUM(CM133:CU136)</f>
        <v>181351</v>
      </c>
      <c r="CN145" s="541"/>
      <c r="CO145" s="541"/>
      <c r="CP145" s="541"/>
      <c r="CQ145" s="541"/>
      <c r="CR145" s="541"/>
      <c r="CS145" s="541"/>
      <c r="CT145" s="541"/>
      <c r="CU145" s="542"/>
      <c r="CV145" s="540">
        <f>SUM(CV133:DD136)</f>
        <v>283140</v>
      </c>
      <c r="CW145" s="543"/>
      <c r="CX145" s="543"/>
      <c r="CY145" s="543"/>
      <c r="CZ145" s="543"/>
      <c r="DA145" s="543"/>
      <c r="DB145" s="543"/>
      <c r="DC145" s="543"/>
      <c r="DD145" s="544"/>
      <c r="DE145" s="540">
        <f>SUM(DE133:DM136)</f>
        <v>263100</v>
      </c>
      <c r="DF145" s="541"/>
      <c r="DG145" s="541"/>
      <c r="DH145" s="541"/>
      <c r="DI145" s="541"/>
      <c r="DJ145" s="541"/>
      <c r="DK145" s="541"/>
      <c r="DL145" s="541"/>
      <c r="DM145" s="542"/>
      <c r="DN145" s="540">
        <f>SUM(CV145:DM145)</f>
        <v>546240</v>
      </c>
      <c r="DO145" s="541"/>
      <c r="DP145" s="541"/>
      <c r="DQ145" s="541"/>
      <c r="DR145" s="541"/>
      <c r="DS145" s="541"/>
      <c r="DT145" s="541"/>
      <c r="DU145" s="541"/>
      <c r="DV145" s="868"/>
    </row>
    <row r="146" spans="1:135" ht="15" customHeight="1">
      <c r="A146" s="498"/>
      <c r="B146" s="499"/>
      <c r="C146" s="499"/>
      <c r="D146" s="499"/>
      <c r="E146" s="499"/>
      <c r="F146" s="500"/>
      <c r="G146" s="143" t="s">
        <v>9</v>
      </c>
      <c r="H146" s="144"/>
      <c r="I146" s="144"/>
      <c r="J146" s="144"/>
      <c r="K146" s="144"/>
      <c r="L146" s="144"/>
      <c r="M146" s="144"/>
      <c r="N146" s="144"/>
      <c r="O146" s="144"/>
      <c r="P146" s="144"/>
      <c r="Q146" s="144"/>
      <c r="R146" s="144"/>
      <c r="S146" s="144"/>
      <c r="T146" s="144"/>
      <c r="U146" s="144"/>
      <c r="V146" s="144"/>
      <c r="W146" s="144"/>
      <c r="X146" s="144"/>
      <c r="Y146" s="144"/>
      <c r="Z146" s="144"/>
      <c r="AA146" s="488"/>
      <c r="AB146" s="1143">
        <v>1</v>
      </c>
      <c r="AC146" s="1144"/>
      <c r="AD146" s="1145"/>
      <c r="AE146" s="1146">
        <v>6</v>
      </c>
      <c r="AF146" s="1144"/>
      <c r="AG146" s="1145"/>
      <c r="AH146" s="1146">
        <v>3</v>
      </c>
      <c r="AI146" s="1144"/>
      <c r="AJ146" s="1147"/>
      <c r="AK146" s="540">
        <f>SUM(AK137)</f>
        <v>0</v>
      </c>
      <c r="AL146" s="541"/>
      <c r="AM146" s="541"/>
      <c r="AN146" s="541"/>
      <c r="AO146" s="541"/>
      <c r="AP146" s="541"/>
      <c r="AQ146" s="541"/>
      <c r="AR146" s="541"/>
      <c r="AS146" s="542"/>
      <c r="AT146" s="540">
        <f t="shared" ref="AT146" si="19">SUM(AT137)</f>
        <v>154835</v>
      </c>
      <c r="AU146" s="541"/>
      <c r="AV146" s="541"/>
      <c r="AW146" s="541"/>
      <c r="AX146" s="541"/>
      <c r="AY146" s="541"/>
      <c r="AZ146" s="541"/>
      <c r="BA146" s="541"/>
      <c r="BB146" s="542"/>
      <c r="BC146" s="540">
        <f t="shared" ref="BC146" si="20">SUM(BC137)</f>
        <v>73</v>
      </c>
      <c r="BD146" s="541"/>
      <c r="BE146" s="541"/>
      <c r="BF146" s="541"/>
      <c r="BG146" s="541"/>
      <c r="BH146" s="541"/>
      <c r="BI146" s="541"/>
      <c r="BJ146" s="541"/>
      <c r="BK146" s="542"/>
      <c r="BL146" s="540">
        <f t="shared" ref="BL146" si="21">SUM(BL137)</f>
        <v>4278216</v>
      </c>
      <c r="BM146" s="541"/>
      <c r="BN146" s="541"/>
      <c r="BO146" s="541"/>
      <c r="BP146" s="541"/>
      <c r="BQ146" s="541"/>
      <c r="BR146" s="541"/>
      <c r="BS146" s="541"/>
      <c r="BT146" s="542"/>
      <c r="BU146" s="540">
        <f t="shared" ref="BU146" si="22">SUM(BU137)</f>
        <v>295832</v>
      </c>
      <c r="BV146" s="541"/>
      <c r="BW146" s="541"/>
      <c r="BX146" s="541"/>
      <c r="BY146" s="541"/>
      <c r="BZ146" s="541"/>
      <c r="CA146" s="541"/>
      <c r="CB146" s="541"/>
      <c r="CC146" s="542"/>
      <c r="CD146" s="540">
        <f t="shared" ref="CD146" si="23">SUM(CD137)</f>
        <v>162640</v>
      </c>
      <c r="CE146" s="541"/>
      <c r="CF146" s="541"/>
      <c r="CG146" s="541"/>
      <c r="CH146" s="541"/>
      <c r="CI146" s="541"/>
      <c r="CJ146" s="541"/>
      <c r="CK146" s="541"/>
      <c r="CL146" s="542"/>
      <c r="CM146" s="540">
        <f t="shared" ref="CM146" si="24">SUM(CM137)</f>
        <v>15352</v>
      </c>
      <c r="CN146" s="541"/>
      <c r="CO146" s="541"/>
      <c r="CP146" s="541"/>
      <c r="CQ146" s="541"/>
      <c r="CR146" s="541"/>
      <c r="CS146" s="541"/>
      <c r="CT146" s="541"/>
      <c r="CU146" s="542"/>
      <c r="CV146" s="540">
        <f t="shared" ref="CV146" si="25">SUM(CV137)</f>
        <v>14560</v>
      </c>
      <c r="CW146" s="541"/>
      <c r="CX146" s="541"/>
      <c r="CY146" s="541"/>
      <c r="CZ146" s="541"/>
      <c r="DA146" s="541"/>
      <c r="DB146" s="541"/>
      <c r="DC146" s="541"/>
      <c r="DD146" s="542"/>
      <c r="DE146" s="540">
        <f t="shared" ref="DE146" si="26">SUM(DE137)</f>
        <v>21900</v>
      </c>
      <c r="DF146" s="541"/>
      <c r="DG146" s="541"/>
      <c r="DH146" s="541"/>
      <c r="DI146" s="541"/>
      <c r="DJ146" s="541"/>
      <c r="DK146" s="541"/>
      <c r="DL146" s="541"/>
      <c r="DM146" s="542"/>
      <c r="DN146" s="540">
        <f>SUM(CV146:DM146)</f>
        <v>36460</v>
      </c>
      <c r="DO146" s="541"/>
      <c r="DP146" s="541"/>
      <c r="DQ146" s="541"/>
      <c r="DR146" s="541"/>
      <c r="DS146" s="541"/>
      <c r="DT146" s="541"/>
      <c r="DU146" s="541"/>
      <c r="DV146" s="868"/>
    </row>
    <row r="147" spans="1:135" ht="15" customHeight="1" thickBot="1">
      <c r="A147" s="546"/>
      <c r="B147" s="547"/>
      <c r="C147" s="547"/>
      <c r="D147" s="547"/>
      <c r="E147" s="547"/>
      <c r="F147" s="548"/>
      <c r="G147" s="143" t="s">
        <v>10</v>
      </c>
      <c r="H147" s="144"/>
      <c r="I147" s="144"/>
      <c r="J147" s="144"/>
      <c r="K147" s="144"/>
      <c r="L147" s="144"/>
      <c r="M147" s="144"/>
      <c r="N147" s="144"/>
      <c r="O147" s="144"/>
      <c r="P147" s="144"/>
      <c r="Q147" s="144"/>
      <c r="R147" s="144"/>
      <c r="S147" s="144"/>
      <c r="T147" s="144"/>
      <c r="U147" s="144"/>
      <c r="V147" s="144"/>
      <c r="W147" s="144"/>
      <c r="X147" s="144"/>
      <c r="Y147" s="144"/>
      <c r="Z147" s="144"/>
      <c r="AA147" s="488"/>
      <c r="AB147" s="1148">
        <v>1</v>
      </c>
      <c r="AC147" s="1149"/>
      <c r="AD147" s="1150"/>
      <c r="AE147" s="1151">
        <v>7</v>
      </c>
      <c r="AF147" s="1149"/>
      <c r="AG147" s="1150"/>
      <c r="AH147" s="1151">
        <v>3</v>
      </c>
      <c r="AI147" s="1149"/>
      <c r="AJ147" s="1152"/>
      <c r="AK147" s="519">
        <f>SUM(AK138:AS141)</f>
        <v>150</v>
      </c>
      <c r="AL147" s="554"/>
      <c r="AM147" s="554"/>
      <c r="AN147" s="554"/>
      <c r="AO147" s="554"/>
      <c r="AP147" s="554"/>
      <c r="AQ147" s="554"/>
      <c r="AR147" s="554"/>
      <c r="AS147" s="555"/>
      <c r="AT147" s="519">
        <f t="shared" ref="AT147" si="27">SUM(AT138:BB141)</f>
        <v>272460</v>
      </c>
      <c r="AU147" s="554"/>
      <c r="AV147" s="554"/>
      <c r="AW147" s="554"/>
      <c r="AX147" s="554"/>
      <c r="AY147" s="554"/>
      <c r="AZ147" s="554"/>
      <c r="BA147" s="554"/>
      <c r="BB147" s="555"/>
      <c r="BC147" s="519">
        <f t="shared" ref="BC147" si="28">SUM(BC138:BK141)</f>
        <v>64</v>
      </c>
      <c r="BD147" s="554"/>
      <c r="BE147" s="554"/>
      <c r="BF147" s="554"/>
      <c r="BG147" s="554"/>
      <c r="BH147" s="554"/>
      <c r="BI147" s="554"/>
      <c r="BJ147" s="554"/>
      <c r="BK147" s="555"/>
      <c r="BL147" s="519">
        <f t="shared" ref="BL147" si="29">SUM(BL138:BT141)</f>
        <v>3897354</v>
      </c>
      <c r="BM147" s="554"/>
      <c r="BN147" s="554"/>
      <c r="BO147" s="554"/>
      <c r="BP147" s="554"/>
      <c r="BQ147" s="554"/>
      <c r="BR147" s="554"/>
      <c r="BS147" s="554"/>
      <c r="BT147" s="555"/>
      <c r="BU147" s="519">
        <f t="shared" ref="BU147" si="30">SUM(BU138:CC141)</f>
        <v>509826</v>
      </c>
      <c r="BV147" s="554"/>
      <c r="BW147" s="554"/>
      <c r="BX147" s="554"/>
      <c r="BY147" s="554"/>
      <c r="BZ147" s="554"/>
      <c r="CA147" s="554"/>
      <c r="CB147" s="554"/>
      <c r="CC147" s="555"/>
      <c r="CD147" s="519">
        <f t="shared" ref="CD147" si="31">SUM(CD138:CL141)</f>
        <v>132396</v>
      </c>
      <c r="CE147" s="554"/>
      <c r="CF147" s="554"/>
      <c r="CG147" s="554"/>
      <c r="CH147" s="554"/>
      <c r="CI147" s="554"/>
      <c r="CJ147" s="554"/>
      <c r="CK147" s="554"/>
      <c r="CL147" s="555"/>
      <c r="CM147" s="519">
        <f t="shared" ref="CM147" si="32">SUM(CM138:CU141)</f>
        <v>17222</v>
      </c>
      <c r="CN147" s="554"/>
      <c r="CO147" s="554"/>
      <c r="CP147" s="554"/>
      <c r="CQ147" s="554"/>
      <c r="CR147" s="554"/>
      <c r="CS147" s="554"/>
      <c r="CT147" s="554"/>
      <c r="CU147" s="555"/>
      <c r="CV147" s="519">
        <f t="shared" ref="CV147" si="33">SUM(CV138:DD141)</f>
        <v>18200</v>
      </c>
      <c r="CW147" s="554"/>
      <c r="CX147" s="554"/>
      <c r="CY147" s="554"/>
      <c r="CZ147" s="554"/>
      <c r="DA147" s="554"/>
      <c r="DB147" s="554"/>
      <c r="DC147" s="554"/>
      <c r="DD147" s="555"/>
      <c r="DE147" s="519">
        <f>SUM(DE138:DM141)</f>
        <v>27000</v>
      </c>
      <c r="DF147" s="554"/>
      <c r="DG147" s="554"/>
      <c r="DH147" s="554"/>
      <c r="DI147" s="554"/>
      <c r="DJ147" s="554"/>
      <c r="DK147" s="554"/>
      <c r="DL147" s="554"/>
      <c r="DM147" s="555"/>
      <c r="DN147" s="519">
        <f>SUM(CV147:DM147)</f>
        <v>45200</v>
      </c>
      <c r="DO147" s="554"/>
      <c r="DP147" s="554"/>
      <c r="DQ147" s="554"/>
      <c r="DR147" s="554"/>
      <c r="DS147" s="554"/>
      <c r="DT147" s="554"/>
      <c r="DU147" s="554"/>
      <c r="DV147" s="883"/>
    </row>
    <row r="148" spans="1:135" ht="15" customHeight="1" thickBot="1">
      <c r="A148" s="1155"/>
      <c r="B148" s="568"/>
      <c r="C148" s="568"/>
      <c r="D148" s="568"/>
      <c r="E148" s="568"/>
      <c r="F148" s="568"/>
      <c r="AB148" s="1156"/>
      <c r="AC148" s="1156"/>
      <c r="AD148" s="1156"/>
      <c r="AE148" s="1156"/>
      <c r="AF148" s="1156"/>
      <c r="AG148" s="1156"/>
      <c r="AH148" s="1156"/>
      <c r="AI148" s="1156"/>
      <c r="AJ148" s="1156"/>
    </row>
    <row r="149" spans="1:135" ht="12.75" customHeight="1">
      <c r="A149" s="442" t="s">
        <v>14</v>
      </c>
      <c r="B149" s="750"/>
      <c r="C149" s="750"/>
      <c r="D149" s="443" t="s">
        <v>15</v>
      </c>
      <c r="E149" s="443"/>
      <c r="F149" s="444"/>
      <c r="G149" s="143" t="s">
        <v>749</v>
      </c>
      <c r="H149" s="144"/>
      <c r="I149" s="144"/>
      <c r="J149" s="144"/>
      <c r="K149" s="144"/>
      <c r="L149" s="144"/>
      <c r="M149" s="144"/>
      <c r="N149" s="144"/>
      <c r="O149" s="144"/>
      <c r="P149" s="144"/>
      <c r="Q149" s="144"/>
      <c r="R149" s="144"/>
      <c r="S149" s="144"/>
      <c r="T149" s="144"/>
      <c r="U149" s="144"/>
      <c r="V149" s="144"/>
      <c r="W149" s="144"/>
      <c r="X149" s="144"/>
      <c r="Y149" s="144"/>
      <c r="Z149" s="144"/>
      <c r="AA149" s="488"/>
      <c r="AB149" s="1138">
        <v>1</v>
      </c>
      <c r="AC149" s="1139"/>
      <c r="AD149" s="1140"/>
      <c r="AE149" s="1141">
        <v>8</v>
      </c>
      <c r="AF149" s="1139"/>
      <c r="AG149" s="1140"/>
      <c r="AH149" s="1141">
        <v>3</v>
      </c>
      <c r="AI149" s="1139"/>
      <c r="AJ149" s="1142"/>
      <c r="AK149" s="328">
        <f>SUM(表51!AK71,表52!AK71,表53!AK71,表55!AK71,表56!AK153)</f>
        <v>7128</v>
      </c>
      <c r="AL149" s="329"/>
      <c r="AM149" s="329"/>
      <c r="AN149" s="329"/>
      <c r="AO149" s="329"/>
      <c r="AP149" s="329"/>
      <c r="AQ149" s="329"/>
      <c r="AR149" s="329"/>
      <c r="AS149" s="329"/>
      <c r="AT149" s="328">
        <f>SUM(表51!AS71,表52!AS71,表53!AS71,表55!AS71,表56!AT153)</f>
        <v>2700632</v>
      </c>
      <c r="AU149" s="329"/>
      <c r="AV149" s="329"/>
      <c r="AW149" s="329"/>
      <c r="AX149" s="329"/>
      <c r="AY149" s="329"/>
      <c r="AZ149" s="329"/>
      <c r="BA149" s="329"/>
      <c r="BB149" s="329"/>
      <c r="BC149" s="328">
        <f>SUM(表51!AZ71,表52!AZ71,表53!AZ71,表55!AZ71,表56!BC153)</f>
        <v>2013</v>
      </c>
      <c r="BD149" s="329"/>
      <c r="BE149" s="329"/>
      <c r="BF149" s="329"/>
      <c r="BG149" s="329"/>
      <c r="BH149" s="329"/>
      <c r="BI149" s="329"/>
      <c r="BJ149" s="329"/>
      <c r="BK149" s="329"/>
      <c r="BL149" s="328">
        <f>SUM(表51!BJ71,表52!BJ71,表53!BJ71,表55!BJ71,表56!BL153)</f>
        <v>87580797</v>
      </c>
      <c r="BM149" s="329"/>
      <c r="BN149" s="329"/>
      <c r="BO149" s="329"/>
      <c r="BP149" s="329"/>
      <c r="BQ149" s="329"/>
      <c r="BR149" s="329"/>
      <c r="BS149" s="329"/>
      <c r="BT149" s="329"/>
      <c r="BU149" s="328">
        <f>SUM(表51!BT71,表52!BT71,表53!BT71,表55!BT71,表56!BU153)</f>
        <v>2749173</v>
      </c>
      <c r="BV149" s="329"/>
      <c r="BW149" s="329"/>
      <c r="BX149" s="329"/>
      <c r="BY149" s="329"/>
      <c r="BZ149" s="329"/>
      <c r="CA149" s="329"/>
      <c r="CB149" s="329"/>
      <c r="CC149" s="329"/>
      <c r="CD149" s="328">
        <f>SUM(表51!CC71,表52!CC71,表53!CC71,表55!CC71,表56!CD153)</f>
        <v>5374628</v>
      </c>
      <c r="CE149" s="329"/>
      <c r="CF149" s="329"/>
      <c r="CG149" s="329"/>
      <c r="CH149" s="329"/>
      <c r="CI149" s="329"/>
      <c r="CJ149" s="329"/>
      <c r="CK149" s="329"/>
      <c r="CL149" s="653"/>
      <c r="CM149" s="328">
        <f>SUM(表51!CM71,表52!CM71,表53!CM71,表55!CM71,表56!CM153)</f>
        <v>340777</v>
      </c>
      <c r="CN149" s="329"/>
      <c r="CO149" s="329"/>
      <c r="CP149" s="329"/>
      <c r="CQ149" s="329"/>
      <c r="CR149" s="329"/>
      <c r="CS149" s="329"/>
      <c r="CT149" s="329"/>
      <c r="CU149" s="329"/>
      <c r="CV149" s="328">
        <f>SUM(表51!CW71,表52!CW71,表53!CW71,表55!CW71,表56!CV153)</f>
        <v>940680</v>
      </c>
      <c r="CW149" s="328"/>
      <c r="CX149" s="328"/>
      <c r="CY149" s="328"/>
      <c r="CZ149" s="328"/>
      <c r="DA149" s="328"/>
      <c r="DB149" s="328"/>
      <c r="DC149" s="328"/>
      <c r="DD149" s="328"/>
      <c r="DE149" s="328">
        <f>SUM(表51!DF71,表52!DF71,表53!DF71,表55!DF71,表56!DE153)</f>
        <v>811800</v>
      </c>
      <c r="DF149" s="329"/>
      <c r="DG149" s="329"/>
      <c r="DH149" s="329"/>
      <c r="DI149" s="329"/>
      <c r="DJ149" s="329"/>
      <c r="DK149" s="329"/>
      <c r="DL149" s="329"/>
      <c r="DM149" s="329"/>
      <c r="DN149" s="537">
        <f>SUM(CV149:DM149)</f>
        <v>1752480</v>
      </c>
      <c r="DO149" s="880"/>
      <c r="DP149" s="880"/>
      <c r="DQ149" s="880"/>
      <c r="DR149" s="880"/>
      <c r="DS149" s="880"/>
      <c r="DT149" s="880"/>
      <c r="DU149" s="880"/>
      <c r="DV149" s="881"/>
    </row>
    <row r="150" spans="1:135" ht="12.75" customHeight="1">
      <c r="A150" s="560"/>
      <c r="B150" s="761"/>
      <c r="C150" s="761"/>
      <c r="D150" s="561"/>
      <c r="E150" s="561"/>
      <c r="F150" s="562"/>
      <c r="G150" s="563" t="s">
        <v>282</v>
      </c>
      <c r="H150" s="564"/>
      <c r="I150" s="564"/>
      <c r="J150" s="564"/>
      <c r="K150" s="564"/>
      <c r="L150" s="564"/>
      <c r="M150" s="564"/>
      <c r="N150" s="564"/>
      <c r="O150" s="564"/>
      <c r="P150" s="564"/>
      <c r="Q150" s="564"/>
      <c r="R150" s="564"/>
      <c r="S150" s="564"/>
      <c r="T150" s="564"/>
      <c r="U150" s="564"/>
      <c r="V150" s="564"/>
      <c r="W150" s="564"/>
      <c r="X150" s="564"/>
      <c r="Y150" s="564"/>
      <c r="Z150" s="564"/>
      <c r="AA150" s="565"/>
      <c r="AB150" s="1143">
        <v>1</v>
      </c>
      <c r="AC150" s="1144"/>
      <c r="AD150" s="1145"/>
      <c r="AE150" s="1146">
        <v>9</v>
      </c>
      <c r="AF150" s="1144"/>
      <c r="AG150" s="1145"/>
      <c r="AH150" s="1146">
        <v>3</v>
      </c>
      <c r="AI150" s="1144"/>
      <c r="AJ150" s="1147"/>
      <c r="AK150" s="331">
        <f>SUM(表51!AK72,表52!AK72,表53!AK72,表55!AK72,表56!AK154)</f>
        <v>0</v>
      </c>
      <c r="AL150" s="332"/>
      <c r="AM150" s="332"/>
      <c r="AN150" s="332"/>
      <c r="AO150" s="332"/>
      <c r="AP150" s="332"/>
      <c r="AQ150" s="332"/>
      <c r="AR150" s="332"/>
      <c r="AS150" s="332"/>
      <c r="AT150" s="331">
        <f>SUM(表51!AS72,表52!AS72,表53!AS72,表55!AS72,表56!AT154)</f>
        <v>154835</v>
      </c>
      <c r="AU150" s="332"/>
      <c r="AV150" s="332"/>
      <c r="AW150" s="332"/>
      <c r="AX150" s="332"/>
      <c r="AY150" s="332"/>
      <c r="AZ150" s="332"/>
      <c r="BA150" s="332"/>
      <c r="BB150" s="332"/>
      <c r="BC150" s="331">
        <f>SUM(表51!AZ72,表52!AZ72,表53!AZ72,表55!AZ72,表56!BC154)</f>
        <v>73</v>
      </c>
      <c r="BD150" s="332"/>
      <c r="BE150" s="332"/>
      <c r="BF150" s="332"/>
      <c r="BG150" s="332"/>
      <c r="BH150" s="332"/>
      <c r="BI150" s="332"/>
      <c r="BJ150" s="332"/>
      <c r="BK150" s="332"/>
      <c r="BL150" s="331">
        <f>SUM(表51!BJ72,表52!BJ72,表53!BJ72,表55!BJ72,表56!BL154)</f>
        <v>4278216</v>
      </c>
      <c r="BM150" s="332"/>
      <c r="BN150" s="332"/>
      <c r="BO150" s="332"/>
      <c r="BP150" s="332"/>
      <c r="BQ150" s="332"/>
      <c r="BR150" s="332"/>
      <c r="BS150" s="332"/>
      <c r="BT150" s="332"/>
      <c r="BU150" s="331">
        <f>SUM(表51!BT72,表52!BT72,表53!BT72,表55!BT72,表56!BU154)</f>
        <v>295832</v>
      </c>
      <c r="BV150" s="332"/>
      <c r="BW150" s="332"/>
      <c r="BX150" s="332"/>
      <c r="BY150" s="332"/>
      <c r="BZ150" s="332"/>
      <c r="CA150" s="332"/>
      <c r="CB150" s="332"/>
      <c r="CC150" s="332"/>
      <c r="CD150" s="331">
        <f>SUM(表51!CC72,表52!CC72,表53!CC72,表55!CC72,表56!CD154)</f>
        <v>162640</v>
      </c>
      <c r="CE150" s="332"/>
      <c r="CF150" s="332"/>
      <c r="CG150" s="332"/>
      <c r="CH150" s="332"/>
      <c r="CI150" s="332"/>
      <c r="CJ150" s="332"/>
      <c r="CK150" s="332"/>
      <c r="CL150" s="654"/>
      <c r="CM150" s="331">
        <f>SUM(表51!CM72,表52!CM72,表53!CM72,表55!CM72,表56!CM154)</f>
        <v>15352</v>
      </c>
      <c r="CN150" s="332"/>
      <c r="CO150" s="332"/>
      <c r="CP150" s="332"/>
      <c r="CQ150" s="332"/>
      <c r="CR150" s="332"/>
      <c r="CS150" s="332"/>
      <c r="CT150" s="332"/>
      <c r="CU150" s="332"/>
      <c r="CV150" s="331">
        <f>SUM(表51!CW72,表52!CW72,表53!CW72,表55!CW72,表56!CV154)</f>
        <v>14560</v>
      </c>
      <c r="CW150" s="331"/>
      <c r="CX150" s="331"/>
      <c r="CY150" s="331"/>
      <c r="CZ150" s="331"/>
      <c r="DA150" s="331"/>
      <c r="DB150" s="331"/>
      <c r="DC150" s="331"/>
      <c r="DD150" s="331"/>
      <c r="DE150" s="331">
        <f>SUM(表51!DF72,表52!DF72,表53!DF72,表55!DF72,表56!DE154)</f>
        <v>21900</v>
      </c>
      <c r="DF150" s="332"/>
      <c r="DG150" s="332"/>
      <c r="DH150" s="332"/>
      <c r="DI150" s="332"/>
      <c r="DJ150" s="332"/>
      <c r="DK150" s="332"/>
      <c r="DL150" s="332"/>
      <c r="DM150" s="332"/>
      <c r="DN150" s="540">
        <f>SUM(CV150:DM150)</f>
        <v>36460</v>
      </c>
      <c r="DO150" s="541"/>
      <c r="DP150" s="541"/>
      <c r="DQ150" s="541"/>
      <c r="DR150" s="541"/>
      <c r="DS150" s="541"/>
      <c r="DT150" s="541"/>
      <c r="DU150" s="541"/>
      <c r="DV150" s="868"/>
    </row>
    <row r="151" spans="1:135" ht="15" customHeight="1">
      <c r="A151" s="560"/>
      <c r="B151" s="761"/>
      <c r="C151" s="761"/>
      <c r="D151" s="561"/>
      <c r="E151" s="561"/>
      <c r="F151" s="562"/>
      <c r="G151" s="143" t="s">
        <v>4414</v>
      </c>
      <c r="H151" s="144"/>
      <c r="I151" s="144"/>
      <c r="J151" s="144"/>
      <c r="K151" s="144"/>
      <c r="L151" s="144"/>
      <c r="M151" s="144"/>
      <c r="N151" s="144"/>
      <c r="O151" s="144"/>
      <c r="P151" s="144"/>
      <c r="Q151" s="144"/>
      <c r="R151" s="144"/>
      <c r="S151" s="144"/>
      <c r="T151" s="144"/>
      <c r="U151" s="144"/>
      <c r="V151" s="144"/>
      <c r="W151" s="144"/>
      <c r="X151" s="144"/>
      <c r="Y151" s="144"/>
      <c r="Z151" s="144"/>
      <c r="AA151" s="144"/>
      <c r="AB151" s="1143">
        <v>2</v>
      </c>
      <c r="AC151" s="1144"/>
      <c r="AD151" s="1145"/>
      <c r="AE151" s="1146">
        <v>0</v>
      </c>
      <c r="AF151" s="1144"/>
      <c r="AG151" s="1145"/>
      <c r="AH151" s="1146">
        <v>3</v>
      </c>
      <c r="AI151" s="1144"/>
      <c r="AJ151" s="1147"/>
      <c r="AK151" s="331">
        <f>SUM(表51!AK73,表52!AK73,表53!AK73,表55!AK73,表56!AK155)</f>
        <v>0</v>
      </c>
      <c r="AL151" s="332"/>
      <c r="AM151" s="332"/>
      <c r="AN151" s="332"/>
      <c r="AO151" s="332"/>
      <c r="AP151" s="332"/>
      <c r="AQ151" s="332"/>
      <c r="AR151" s="332"/>
      <c r="AS151" s="332"/>
      <c r="AT151" s="331">
        <f>SUM(表51!AS73,表52!AS73,表53!AS73,表55!AS73,表56!AT155)</f>
        <v>174117</v>
      </c>
      <c r="AU151" s="332"/>
      <c r="AV151" s="332"/>
      <c r="AW151" s="332"/>
      <c r="AX151" s="332"/>
      <c r="AY151" s="332"/>
      <c r="AZ151" s="332"/>
      <c r="BA151" s="332"/>
      <c r="BB151" s="332"/>
      <c r="BC151" s="331">
        <f>SUM(表51!AZ73,表52!AZ73,表53!AZ73,表55!AZ73,表56!BC155)</f>
        <v>53</v>
      </c>
      <c r="BD151" s="332"/>
      <c r="BE151" s="332"/>
      <c r="BF151" s="332"/>
      <c r="BG151" s="332"/>
      <c r="BH151" s="332"/>
      <c r="BI151" s="332"/>
      <c r="BJ151" s="332"/>
      <c r="BK151" s="332"/>
      <c r="BL151" s="331">
        <f>SUM(表51!BJ73,表52!BJ73,表53!BJ73,表55!BJ73,表56!BL155)</f>
        <v>2893723</v>
      </c>
      <c r="BM151" s="332"/>
      <c r="BN151" s="332"/>
      <c r="BO151" s="332"/>
      <c r="BP151" s="332"/>
      <c r="BQ151" s="332"/>
      <c r="BR151" s="332"/>
      <c r="BS151" s="332"/>
      <c r="BT151" s="332"/>
      <c r="BU151" s="331">
        <f>SUM(表51!BT73,表52!BT73,表53!BT73,表55!BT73,表56!BU155)</f>
        <v>336778</v>
      </c>
      <c r="BV151" s="332"/>
      <c r="BW151" s="332"/>
      <c r="BX151" s="332"/>
      <c r="BY151" s="332"/>
      <c r="BZ151" s="332"/>
      <c r="CA151" s="332"/>
      <c r="CB151" s="332"/>
      <c r="CC151" s="332"/>
      <c r="CD151" s="331">
        <f>SUM(表51!CC73,表52!CC73,表53!CC73,表55!CC73,表56!CD155)</f>
        <v>99888</v>
      </c>
      <c r="CE151" s="332"/>
      <c r="CF151" s="332"/>
      <c r="CG151" s="332"/>
      <c r="CH151" s="332"/>
      <c r="CI151" s="332"/>
      <c r="CJ151" s="332"/>
      <c r="CK151" s="332"/>
      <c r="CL151" s="654"/>
      <c r="CM151" s="331">
        <f>SUM(表51!CM73,表52!CM73,表53!CM73,表55!CM73,表56!CM155)</f>
        <v>12077</v>
      </c>
      <c r="CN151" s="332"/>
      <c r="CO151" s="332"/>
      <c r="CP151" s="332"/>
      <c r="CQ151" s="332"/>
      <c r="CR151" s="332"/>
      <c r="CS151" s="332"/>
      <c r="CT151" s="332"/>
      <c r="CU151" s="332"/>
      <c r="CV151" s="331">
        <f>SUM(表51!CW73,表52!CW73,表53!CW73,表55!CW73,表56!CV155)</f>
        <v>12740</v>
      </c>
      <c r="CW151" s="331"/>
      <c r="CX151" s="331"/>
      <c r="CY151" s="331"/>
      <c r="CZ151" s="331"/>
      <c r="DA151" s="331"/>
      <c r="DB151" s="331"/>
      <c r="DC151" s="331"/>
      <c r="DD151" s="331"/>
      <c r="DE151" s="331">
        <f>SUM(表51!DF73,表52!DF73,表53!DF73,表55!DF73,表56!DE155)</f>
        <v>19200</v>
      </c>
      <c r="DF151" s="332"/>
      <c r="DG151" s="332"/>
      <c r="DH151" s="332"/>
      <c r="DI151" s="332"/>
      <c r="DJ151" s="332"/>
      <c r="DK151" s="332"/>
      <c r="DL151" s="332"/>
      <c r="DM151" s="332"/>
      <c r="DN151" s="540">
        <f t="shared" ref="DN151:DN153" si="34">SUM(CV151:DM151)</f>
        <v>31940</v>
      </c>
      <c r="DO151" s="541"/>
      <c r="DP151" s="541"/>
      <c r="DQ151" s="541"/>
      <c r="DR151" s="541"/>
      <c r="DS151" s="541"/>
      <c r="DT151" s="541"/>
      <c r="DU151" s="541"/>
      <c r="DV151" s="868"/>
    </row>
    <row r="152" spans="1:135" ht="15" customHeight="1">
      <c r="A152" s="560"/>
      <c r="B152" s="761"/>
      <c r="C152" s="761"/>
      <c r="D152" s="561"/>
      <c r="E152" s="561"/>
      <c r="F152" s="562"/>
      <c r="G152" s="143" t="s">
        <v>4416</v>
      </c>
      <c r="H152" s="144"/>
      <c r="I152" s="144"/>
      <c r="J152" s="144"/>
      <c r="K152" s="144"/>
      <c r="L152" s="144"/>
      <c r="M152" s="144"/>
      <c r="N152" s="144"/>
      <c r="O152" s="144"/>
      <c r="P152" s="144"/>
      <c r="Q152" s="144"/>
      <c r="R152" s="144"/>
      <c r="S152" s="144"/>
      <c r="T152" s="144"/>
      <c r="U152" s="144"/>
      <c r="V152" s="144"/>
      <c r="W152" s="144"/>
      <c r="X152" s="144"/>
      <c r="Y152" s="144"/>
      <c r="Z152" s="144"/>
      <c r="AA152" s="144"/>
      <c r="AB152" s="1143">
        <v>2</v>
      </c>
      <c r="AC152" s="1144"/>
      <c r="AD152" s="1145"/>
      <c r="AE152" s="1146">
        <v>1</v>
      </c>
      <c r="AF152" s="1144"/>
      <c r="AG152" s="1145"/>
      <c r="AH152" s="1146">
        <v>3</v>
      </c>
      <c r="AI152" s="1144"/>
      <c r="AJ152" s="1147"/>
      <c r="AK152" s="331">
        <f>SUM(表51!AK74,表52!AK74,表53!AK74,表55!AK74,表56!AK156)</f>
        <v>150</v>
      </c>
      <c r="AL152" s="332"/>
      <c r="AM152" s="332"/>
      <c r="AN152" s="332"/>
      <c r="AO152" s="332"/>
      <c r="AP152" s="332"/>
      <c r="AQ152" s="332"/>
      <c r="AR152" s="332"/>
      <c r="AS152" s="332"/>
      <c r="AT152" s="331">
        <f>SUM(表51!AS74,表52!AS74,表53!AS74,表55!AS74,表56!AT156)</f>
        <v>73529</v>
      </c>
      <c r="AU152" s="332"/>
      <c r="AV152" s="332"/>
      <c r="AW152" s="332"/>
      <c r="AX152" s="332"/>
      <c r="AY152" s="332"/>
      <c r="AZ152" s="332"/>
      <c r="BA152" s="332"/>
      <c r="BB152" s="332"/>
      <c r="BC152" s="331">
        <f>SUM(表51!AZ74,表52!AZ74,表53!AZ74,表55!AZ74,表56!BC156)</f>
        <v>11</v>
      </c>
      <c r="BD152" s="332"/>
      <c r="BE152" s="332"/>
      <c r="BF152" s="332"/>
      <c r="BG152" s="332"/>
      <c r="BH152" s="332"/>
      <c r="BI152" s="332"/>
      <c r="BJ152" s="332"/>
      <c r="BK152" s="332"/>
      <c r="BL152" s="331">
        <f>SUM(表51!BJ74,表52!BJ74,表53!BJ74,表55!BJ74,表56!BL156)</f>
        <v>830242</v>
      </c>
      <c r="BM152" s="332"/>
      <c r="BN152" s="332"/>
      <c r="BO152" s="332"/>
      <c r="BP152" s="332"/>
      <c r="BQ152" s="332"/>
      <c r="BR152" s="332"/>
      <c r="BS152" s="332"/>
      <c r="BT152" s="332"/>
      <c r="BU152" s="331">
        <f>SUM(表51!BT74,表52!BT74,表53!BT74,表55!BT74,表56!BU156)</f>
        <v>138582</v>
      </c>
      <c r="BV152" s="332"/>
      <c r="BW152" s="332"/>
      <c r="BX152" s="332"/>
      <c r="BY152" s="332"/>
      <c r="BZ152" s="332"/>
      <c r="CA152" s="332"/>
      <c r="CB152" s="332"/>
      <c r="CC152" s="332"/>
      <c r="CD152" s="331">
        <f>SUM(表51!CC74,表52!CC74,表53!CC74,表55!CC74,表56!CD156)</f>
        <v>26734</v>
      </c>
      <c r="CE152" s="332"/>
      <c r="CF152" s="332"/>
      <c r="CG152" s="332"/>
      <c r="CH152" s="332"/>
      <c r="CI152" s="332"/>
      <c r="CJ152" s="332"/>
      <c r="CK152" s="332"/>
      <c r="CL152" s="654"/>
      <c r="CM152" s="331">
        <f>SUM(表51!CM74,表52!CM74,表53!CM74,表55!CM74,表56!CM156)</f>
        <v>4204</v>
      </c>
      <c r="CN152" s="332"/>
      <c r="CO152" s="332"/>
      <c r="CP152" s="332"/>
      <c r="CQ152" s="332"/>
      <c r="CR152" s="332"/>
      <c r="CS152" s="332"/>
      <c r="CT152" s="332"/>
      <c r="CU152" s="332"/>
      <c r="CV152" s="331">
        <f>SUM(表51!CW74,表52!CW74,表53!CW74,表55!CW74,表56!CV156)</f>
        <v>5460</v>
      </c>
      <c r="CW152" s="331"/>
      <c r="CX152" s="331"/>
      <c r="CY152" s="331"/>
      <c r="CZ152" s="331"/>
      <c r="DA152" s="331"/>
      <c r="DB152" s="331"/>
      <c r="DC152" s="331"/>
      <c r="DD152" s="331"/>
      <c r="DE152" s="331">
        <f>SUM(表51!DF74,表52!DF74,表53!DF74,表55!DF74,表56!DE156)</f>
        <v>6900</v>
      </c>
      <c r="DF152" s="332"/>
      <c r="DG152" s="332"/>
      <c r="DH152" s="332"/>
      <c r="DI152" s="332"/>
      <c r="DJ152" s="332"/>
      <c r="DK152" s="332"/>
      <c r="DL152" s="332"/>
      <c r="DM152" s="332"/>
      <c r="DN152" s="540">
        <f t="shared" si="34"/>
        <v>12360</v>
      </c>
      <c r="DO152" s="541"/>
      <c r="DP152" s="541"/>
      <c r="DQ152" s="541"/>
      <c r="DR152" s="541"/>
      <c r="DS152" s="541"/>
      <c r="DT152" s="541"/>
      <c r="DU152" s="541"/>
      <c r="DV152" s="868"/>
    </row>
    <row r="153" spans="1:135" ht="15" customHeight="1">
      <c r="A153" s="560"/>
      <c r="B153" s="761"/>
      <c r="C153" s="761"/>
      <c r="D153" s="561"/>
      <c r="E153" s="561"/>
      <c r="F153" s="562"/>
      <c r="G153" s="143" t="s">
        <v>4423</v>
      </c>
      <c r="H153" s="144"/>
      <c r="I153" s="144"/>
      <c r="J153" s="144"/>
      <c r="K153" s="144"/>
      <c r="L153" s="144"/>
      <c r="M153" s="144"/>
      <c r="N153" s="144"/>
      <c r="O153" s="144"/>
      <c r="P153" s="144"/>
      <c r="Q153" s="144"/>
      <c r="R153" s="144"/>
      <c r="S153" s="144"/>
      <c r="T153" s="144"/>
      <c r="U153" s="144"/>
      <c r="V153" s="144"/>
      <c r="W153" s="144"/>
      <c r="X153" s="144"/>
      <c r="Y153" s="144"/>
      <c r="Z153" s="144"/>
      <c r="AA153" s="144"/>
      <c r="AB153" s="1143">
        <v>2</v>
      </c>
      <c r="AC153" s="1144"/>
      <c r="AD153" s="1145"/>
      <c r="AE153" s="1146">
        <v>2</v>
      </c>
      <c r="AF153" s="1144"/>
      <c r="AG153" s="1145"/>
      <c r="AH153" s="1146">
        <v>3</v>
      </c>
      <c r="AI153" s="1144"/>
      <c r="AJ153" s="1147"/>
      <c r="AK153" s="331">
        <f>SUM(表51!AK75,表52!AK75,表53!AK75,表55!AK75,表56!AK157)</f>
        <v>0</v>
      </c>
      <c r="AL153" s="332"/>
      <c r="AM153" s="332"/>
      <c r="AN153" s="332"/>
      <c r="AO153" s="332"/>
      <c r="AP153" s="332"/>
      <c r="AQ153" s="332"/>
      <c r="AR153" s="332"/>
      <c r="AS153" s="332"/>
      <c r="AT153" s="331">
        <f>SUM(表51!AS75,表52!AS75,表53!AS75,表55!AS75,表56!AT157)</f>
        <v>20038</v>
      </c>
      <c r="AU153" s="332"/>
      <c r="AV153" s="332"/>
      <c r="AW153" s="332"/>
      <c r="AX153" s="332"/>
      <c r="AY153" s="332"/>
      <c r="AZ153" s="332"/>
      <c r="BA153" s="332"/>
      <c r="BB153" s="332"/>
      <c r="BC153" s="331">
        <f>SUM(表51!AZ75,表52!AZ75,表53!AZ75,表55!AZ75,表56!BC157)</f>
        <v>0</v>
      </c>
      <c r="BD153" s="332"/>
      <c r="BE153" s="332"/>
      <c r="BF153" s="332"/>
      <c r="BG153" s="332"/>
      <c r="BH153" s="332"/>
      <c r="BI153" s="332"/>
      <c r="BJ153" s="332"/>
      <c r="BK153" s="332"/>
      <c r="BL153" s="331">
        <f>SUM(表51!BJ75,表52!BJ75,表53!BJ75,表55!BJ75,表56!BL157)</f>
        <v>134535</v>
      </c>
      <c r="BM153" s="332"/>
      <c r="BN153" s="332"/>
      <c r="BO153" s="332"/>
      <c r="BP153" s="332"/>
      <c r="BQ153" s="332"/>
      <c r="BR153" s="332"/>
      <c r="BS153" s="332"/>
      <c r="BT153" s="332"/>
      <c r="BU153" s="331">
        <f>SUM(表51!BT75,表52!BT75,表53!BT75,表55!BT75,表56!BU157)</f>
        <v>29683</v>
      </c>
      <c r="BV153" s="332"/>
      <c r="BW153" s="332"/>
      <c r="BX153" s="332"/>
      <c r="BY153" s="332"/>
      <c r="BZ153" s="332"/>
      <c r="CA153" s="332"/>
      <c r="CB153" s="332"/>
      <c r="CC153" s="332"/>
      <c r="CD153" s="331">
        <f>SUM(表51!CC75,表52!CC75,表53!CC75,表55!CC75,表56!CD157)</f>
        <v>4548</v>
      </c>
      <c r="CE153" s="332"/>
      <c r="CF153" s="332"/>
      <c r="CG153" s="332"/>
      <c r="CH153" s="332"/>
      <c r="CI153" s="332"/>
      <c r="CJ153" s="332"/>
      <c r="CK153" s="332"/>
      <c r="CL153" s="654"/>
      <c r="CM153" s="331">
        <f>SUM(表51!CM75,表52!CM75,表53!CM75,表55!CM75,表56!CM157)</f>
        <v>746</v>
      </c>
      <c r="CN153" s="332"/>
      <c r="CO153" s="332"/>
      <c r="CP153" s="332"/>
      <c r="CQ153" s="332"/>
      <c r="CR153" s="332"/>
      <c r="CS153" s="332"/>
      <c r="CT153" s="332"/>
      <c r="CU153" s="332"/>
      <c r="CV153" s="331">
        <f>SUM(表51!CW75,表52!CW75,表53!CW75,表55!CW75,表56!CV157)</f>
        <v>0</v>
      </c>
      <c r="CW153" s="331"/>
      <c r="CX153" s="331"/>
      <c r="CY153" s="331"/>
      <c r="CZ153" s="331"/>
      <c r="DA153" s="331"/>
      <c r="DB153" s="331"/>
      <c r="DC153" s="331"/>
      <c r="DD153" s="331"/>
      <c r="DE153" s="331">
        <f>SUM(表51!DF75,表52!DF75,表53!DF75,表55!DF75,表56!DE157)</f>
        <v>900</v>
      </c>
      <c r="DF153" s="332"/>
      <c r="DG153" s="332"/>
      <c r="DH153" s="332"/>
      <c r="DI153" s="332"/>
      <c r="DJ153" s="332"/>
      <c r="DK153" s="332"/>
      <c r="DL153" s="332"/>
      <c r="DM153" s="332"/>
      <c r="DN153" s="540">
        <f t="shared" si="34"/>
        <v>900</v>
      </c>
      <c r="DO153" s="541"/>
      <c r="DP153" s="541"/>
      <c r="DQ153" s="541"/>
      <c r="DR153" s="541"/>
      <c r="DS153" s="541"/>
      <c r="DT153" s="541"/>
      <c r="DU153" s="541"/>
      <c r="DV153" s="868"/>
    </row>
    <row r="154" spans="1:135" ht="15" customHeight="1">
      <c r="A154" s="760"/>
      <c r="B154" s="761"/>
      <c r="C154" s="761"/>
      <c r="D154" s="561"/>
      <c r="E154" s="561"/>
      <c r="F154" s="562"/>
      <c r="G154" s="143" t="s">
        <v>4419</v>
      </c>
      <c r="H154" s="144"/>
      <c r="I154" s="144"/>
      <c r="J154" s="144"/>
      <c r="K154" s="144"/>
      <c r="L154" s="144"/>
      <c r="M154" s="144"/>
      <c r="N154" s="144"/>
      <c r="O154" s="144"/>
      <c r="P154" s="144"/>
      <c r="Q154" s="144"/>
      <c r="R154" s="144"/>
      <c r="S154" s="144"/>
      <c r="T154" s="144"/>
      <c r="U154" s="144"/>
      <c r="V154" s="144"/>
      <c r="W154" s="144"/>
      <c r="X154" s="144"/>
      <c r="Y154" s="144"/>
      <c r="Z154" s="144"/>
      <c r="AA154" s="144"/>
      <c r="AB154" s="1143">
        <v>2</v>
      </c>
      <c r="AC154" s="1144"/>
      <c r="AD154" s="1145"/>
      <c r="AE154" s="1146">
        <v>3</v>
      </c>
      <c r="AF154" s="1144"/>
      <c r="AG154" s="1145"/>
      <c r="AH154" s="1146">
        <v>3</v>
      </c>
      <c r="AI154" s="1144"/>
      <c r="AJ154" s="1147"/>
      <c r="AK154" s="331">
        <f>SUM(表51!AK76,表52!AK76,表53!AK76,表55!AK76,表56!AK158)</f>
        <v>0</v>
      </c>
      <c r="AL154" s="332"/>
      <c r="AM154" s="332"/>
      <c r="AN154" s="332"/>
      <c r="AO154" s="332"/>
      <c r="AP154" s="332"/>
      <c r="AQ154" s="332"/>
      <c r="AR154" s="332"/>
      <c r="AS154" s="332"/>
      <c r="AT154" s="331">
        <f>SUM(表51!AS76,表52!AS76,表53!AS76,表55!AS76,表56!AT158)</f>
        <v>4776</v>
      </c>
      <c r="AU154" s="332"/>
      <c r="AV154" s="332"/>
      <c r="AW154" s="332"/>
      <c r="AX154" s="332"/>
      <c r="AY154" s="332"/>
      <c r="AZ154" s="332"/>
      <c r="BA154" s="332"/>
      <c r="BB154" s="332"/>
      <c r="BC154" s="331">
        <f>SUM(表51!AZ76,表52!AZ76,表53!AZ76,表55!AZ76,表56!BC158)</f>
        <v>0</v>
      </c>
      <c r="BD154" s="332"/>
      <c r="BE154" s="332"/>
      <c r="BF154" s="332"/>
      <c r="BG154" s="332"/>
      <c r="BH154" s="332"/>
      <c r="BI154" s="332"/>
      <c r="BJ154" s="332"/>
      <c r="BK154" s="332"/>
      <c r="BL154" s="331">
        <f>SUM(表51!BJ76,表52!BJ76,表53!BJ76,表55!BJ76,表56!BL158)</f>
        <v>38854</v>
      </c>
      <c r="BM154" s="332"/>
      <c r="BN154" s="332"/>
      <c r="BO154" s="332"/>
      <c r="BP154" s="332"/>
      <c r="BQ154" s="332"/>
      <c r="BR154" s="332"/>
      <c r="BS154" s="332"/>
      <c r="BT154" s="332"/>
      <c r="BU154" s="331">
        <f>SUM(表51!BT76,表52!BT76,表53!BT76,表55!BT76,表56!BU158)</f>
        <v>4783</v>
      </c>
      <c r="BV154" s="332"/>
      <c r="BW154" s="332"/>
      <c r="BX154" s="332"/>
      <c r="BY154" s="332"/>
      <c r="BZ154" s="332"/>
      <c r="CA154" s="332"/>
      <c r="CB154" s="332"/>
      <c r="CC154" s="332"/>
      <c r="CD154" s="331">
        <f>SUM(表51!CC76,表52!CC76,表53!CC76,表55!CC76,表56!CD158)</f>
        <v>1226</v>
      </c>
      <c r="CE154" s="332"/>
      <c r="CF154" s="332"/>
      <c r="CG154" s="332"/>
      <c r="CH154" s="332"/>
      <c r="CI154" s="332"/>
      <c r="CJ154" s="332"/>
      <c r="CK154" s="332"/>
      <c r="CL154" s="654"/>
      <c r="CM154" s="331">
        <f>SUM(表51!CM76,表52!CM76,表53!CM76,表55!CM76,表56!CM158)</f>
        <v>195</v>
      </c>
      <c r="CN154" s="332"/>
      <c r="CO154" s="332"/>
      <c r="CP154" s="332"/>
      <c r="CQ154" s="332"/>
      <c r="CR154" s="332"/>
      <c r="CS154" s="332"/>
      <c r="CT154" s="332"/>
      <c r="CU154" s="332"/>
      <c r="CV154" s="331">
        <f>SUM(表51!CW76,表52!CW76,表53!CW76,表55!CW76,表56!CV158)</f>
        <v>0</v>
      </c>
      <c r="CW154" s="331"/>
      <c r="CX154" s="331"/>
      <c r="CY154" s="331"/>
      <c r="CZ154" s="331"/>
      <c r="DA154" s="331"/>
      <c r="DB154" s="331"/>
      <c r="DC154" s="331"/>
      <c r="DD154" s="331"/>
      <c r="DE154" s="331">
        <f>SUM(表51!DF76,表52!DF76,表53!DF76,表55!DF76,表56!DE158)</f>
        <v>0</v>
      </c>
      <c r="DF154" s="332"/>
      <c r="DG154" s="332"/>
      <c r="DH154" s="332"/>
      <c r="DI154" s="332"/>
      <c r="DJ154" s="332"/>
      <c r="DK154" s="332"/>
      <c r="DL154" s="332"/>
      <c r="DM154" s="332"/>
      <c r="DN154" s="540">
        <f>SUM(CV154:DM154)</f>
        <v>0</v>
      </c>
      <c r="DO154" s="541"/>
      <c r="DP154" s="541"/>
      <c r="DQ154" s="541"/>
      <c r="DR154" s="541"/>
      <c r="DS154" s="541"/>
      <c r="DT154" s="541"/>
      <c r="DU154" s="541"/>
      <c r="DV154" s="868"/>
    </row>
    <row r="155" spans="1:135" ht="15" customHeight="1" thickBot="1">
      <c r="A155" s="447"/>
      <c r="B155" s="774"/>
      <c r="C155" s="774"/>
      <c r="D155" s="448"/>
      <c r="E155" s="448"/>
      <c r="F155" s="449"/>
      <c r="G155" s="143" t="s">
        <v>336</v>
      </c>
      <c r="H155" s="409"/>
      <c r="I155" s="409"/>
      <c r="J155" s="409"/>
      <c r="K155" s="409"/>
      <c r="L155" s="409"/>
      <c r="M155" s="409"/>
      <c r="N155" s="409"/>
      <c r="O155" s="409"/>
      <c r="P155" s="409"/>
      <c r="Q155" s="409"/>
      <c r="R155" s="409"/>
      <c r="S155" s="409"/>
      <c r="T155" s="409"/>
      <c r="U155" s="409"/>
      <c r="V155" s="409"/>
      <c r="W155" s="409"/>
      <c r="X155" s="409"/>
      <c r="Y155" s="409"/>
      <c r="Z155" s="409"/>
      <c r="AA155" s="787"/>
      <c r="AB155" s="1148">
        <v>2</v>
      </c>
      <c r="AC155" s="1149"/>
      <c r="AD155" s="1150"/>
      <c r="AE155" s="1151">
        <v>4</v>
      </c>
      <c r="AF155" s="1149"/>
      <c r="AG155" s="1150"/>
      <c r="AH155" s="1151">
        <v>3</v>
      </c>
      <c r="AI155" s="1149"/>
      <c r="AJ155" s="1152"/>
      <c r="AK155" s="291">
        <f>SUM(AK149:AS154)</f>
        <v>7278</v>
      </c>
      <c r="AL155" s="292"/>
      <c r="AM155" s="292"/>
      <c r="AN155" s="292"/>
      <c r="AO155" s="292"/>
      <c r="AP155" s="292"/>
      <c r="AQ155" s="292"/>
      <c r="AR155" s="292"/>
      <c r="AS155" s="292"/>
      <c r="AT155" s="291">
        <f>SUM(AT149:BB154)</f>
        <v>3127927</v>
      </c>
      <c r="AU155" s="292"/>
      <c r="AV155" s="292"/>
      <c r="AW155" s="292"/>
      <c r="AX155" s="292"/>
      <c r="AY155" s="292"/>
      <c r="AZ155" s="292"/>
      <c r="BA155" s="292"/>
      <c r="BB155" s="292"/>
      <c r="BC155" s="291">
        <f>SUM(BC149:BK154)</f>
        <v>2150</v>
      </c>
      <c r="BD155" s="292"/>
      <c r="BE155" s="292"/>
      <c r="BF155" s="292"/>
      <c r="BG155" s="292"/>
      <c r="BH155" s="292"/>
      <c r="BI155" s="292"/>
      <c r="BJ155" s="292"/>
      <c r="BK155" s="292"/>
      <c r="BL155" s="291">
        <f>SUM(BL149:BT154)</f>
        <v>95756367</v>
      </c>
      <c r="BM155" s="292"/>
      <c r="BN155" s="292"/>
      <c r="BO155" s="292"/>
      <c r="BP155" s="292"/>
      <c r="BQ155" s="292"/>
      <c r="BR155" s="292"/>
      <c r="BS155" s="292"/>
      <c r="BT155" s="292"/>
      <c r="BU155" s="291">
        <f>SUM(BU149:CC154)</f>
        <v>3554831</v>
      </c>
      <c r="BV155" s="292"/>
      <c r="BW155" s="292"/>
      <c r="BX155" s="292"/>
      <c r="BY155" s="292"/>
      <c r="BZ155" s="292"/>
      <c r="CA155" s="292"/>
      <c r="CB155" s="292"/>
      <c r="CC155" s="292"/>
      <c r="CD155" s="291">
        <f>SUM(CD149:CL154)</f>
        <v>5669664</v>
      </c>
      <c r="CE155" s="292"/>
      <c r="CF155" s="292"/>
      <c r="CG155" s="292"/>
      <c r="CH155" s="292"/>
      <c r="CI155" s="292"/>
      <c r="CJ155" s="292"/>
      <c r="CK155" s="292"/>
      <c r="CL155" s="293"/>
      <c r="CM155" s="291">
        <f>SUM(CM149:CU154)</f>
        <v>373351</v>
      </c>
      <c r="CN155" s="292"/>
      <c r="CO155" s="292"/>
      <c r="CP155" s="292"/>
      <c r="CQ155" s="292"/>
      <c r="CR155" s="292"/>
      <c r="CS155" s="292"/>
      <c r="CT155" s="292"/>
      <c r="CU155" s="292"/>
      <c r="CV155" s="291">
        <f>SUM(CV149:DD154)</f>
        <v>973440</v>
      </c>
      <c r="CW155" s="291"/>
      <c r="CX155" s="291"/>
      <c r="CY155" s="291"/>
      <c r="CZ155" s="291"/>
      <c r="DA155" s="291"/>
      <c r="DB155" s="291"/>
      <c r="DC155" s="291"/>
      <c r="DD155" s="291"/>
      <c r="DE155" s="291">
        <f>SUM(DE149:DM154)</f>
        <v>860700</v>
      </c>
      <c r="DF155" s="292"/>
      <c r="DG155" s="292"/>
      <c r="DH155" s="292"/>
      <c r="DI155" s="292"/>
      <c r="DJ155" s="292"/>
      <c r="DK155" s="292"/>
      <c r="DL155" s="292"/>
      <c r="DM155" s="292"/>
      <c r="DN155" s="519">
        <f>SUM(DN149:DV154)</f>
        <v>1834140</v>
      </c>
      <c r="DO155" s="554"/>
      <c r="DP155" s="554"/>
      <c r="DQ155" s="554"/>
      <c r="DR155" s="554"/>
      <c r="DS155" s="554"/>
      <c r="DT155" s="554"/>
      <c r="DU155" s="554"/>
      <c r="DV155" s="883"/>
    </row>
    <row r="156" spans="1:135" ht="15" customHeight="1">
      <c r="A156" s="567"/>
      <c r="B156" s="788"/>
      <c r="C156" s="788"/>
      <c r="D156" s="567"/>
      <c r="E156" s="567"/>
      <c r="F156" s="567"/>
      <c r="G156" s="205"/>
      <c r="H156" s="789"/>
      <c r="I156" s="789"/>
      <c r="J156" s="789"/>
      <c r="K156" s="789"/>
      <c r="L156" s="789"/>
      <c r="M156" s="789"/>
      <c r="N156" s="789"/>
      <c r="O156" s="789"/>
      <c r="P156" s="789"/>
      <c r="Q156" s="789"/>
      <c r="R156" s="789"/>
      <c r="S156" s="789"/>
      <c r="T156" s="789"/>
      <c r="U156" s="789"/>
      <c r="V156" s="789"/>
      <c r="W156" s="789"/>
      <c r="X156" s="789"/>
      <c r="Y156" s="789"/>
      <c r="Z156" s="789"/>
      <c r="AA156" s="789"/>
      <c r="AB156" s="1154"/>
      <c r="AC156" s="1154"/>
      <c r="AD156" s="1154"/>
      <c r="AE156" s="1154"/>
      <c r="AF156" s="1154"/>
      <c r="AG156" s="1154"/>
      <c r="AH156" s="1154"/>
      <c r="AI156" s="1154"/>
      <c r="AJ156" s="1154"/>
      <c r="AK156" s="220"/>
      <c r="AL156" s="571"/>
      <c r="AM156" s="571"/>
      <c r="AN156" s="571"/>
      <c r="AO156" s="571"/>
      <c r="AP156" s="571"/>
      <c r="AQ156" s="571"/>
      <c r="AR156" s="571"/>
      <c r="AS156" s="571"/>
      <c r="AT156" s="220"/>
      <c r="AU156" s="571"/>
      <c r="AV156" s="571"/>
      <c r="AW156" s="571"/>
      <c r="AX156" s="571"/>
      <c r="AY156" s="571"/>
      <c r="AZ156" s="571"/>
      <c r="BA156" s="571"/>
      <c r="BB156" s="571"/>
      <c r="BC156" s="220"/>
      <c r="BD156" s="571"/>
      <c r="BE156" s="571"/>
      <c r="BF156" s="571"/>
      <c r="BG156" s="571"/>
      <c r="BH156" s="571"/>
      <c r="BI156" s="571"/>
      <c r="BJ156" s="571"/>
      <c r="BK156" s="571"/>
      <c r="BL156" s="220"/>
      <c r="BM156" s="571"/>
      <c r="BN156" s="571"/>
      <c r="BO156" s="571"/>
      <c r="BP156" s="571"/>
      <c r="BQ156" s="571"/>
      <c r="BR156" s="571"/>
      <c r="BS156" s="571"/>
      <c r="BT156" s="571"/>
      <c r="BU156" s="220"/>
      <c r="BV156" s="571"/>
      <c r="BW156" s="571"/>
      <c r="BX156" s="571"/>
      <c r="BY156" s="571"/>
      <c r="BZ156" s="571"/>
      <c r="CA156" s="571"/>
      <c r="CB156" s="571"/>
      <c r="CC156" s="571"/>
      <c r="CD156" s="1154"/>
      <c r="CE156" s="1154"/>
      <c r="CF156" s="1154"/>
      <c r="CG156" s="1154"/>
      <c r="CH156" s="1154"/>
      <c r="CI156" s="1154"/>
      <c r="CJ156" s="1154"/>
      <c r="CK156" s="1154"/>
      <c r="CL156" s="1154"/>
      <c r="CM156" s="220"/>
      <c r="CN156" s="571"/>
      <c r="CO156" s="571"/>
      <c r="CP156" s="571"/>
      <c r="CQ156" s="571"/>
      <c r="CR156" s="571"/>
      <c r="CS156" s="571"/>
      <c r="CT156" s="571"/>
      <c r="CU156" s="571"/>
      <c r="CV156" s="220"/>
      <c r="CW156" s="571"/>
      <c r="CX156" s="571"/>
      <c r="CY156" s="571"/>
      <c r="CZ156" s="571"/>
      <c r="DA156" s="571"/>
      <c r="DB156" s="571"/>
      <c r="DC156" s="571"/>
      <c r="DD156" s="571"/>
      <c r="DE156" s="220"/>
      <c r="DF156" s="220"/>
      <c r="DG156" s="220"/>
      <c r="DH156" s="220"/>
      <c r="DI156" s="220"/>
      <c r="DJ156" s="220"/>
      <c r="DK156" s="220"/>
      <c r="DL156" s="220"/>
      <c r="DM156" s="220"/>
      <c r="DN156" s="220"/>
      <c r="DO156" s="571"/>
      <c r="DP156" s="571"/>
      <c r="DQ156" s="571"/>
      <c r="DR156" s="571"/>
      <c r="DS156" s="571"/>
      <c r="DT156" s="571"/>
      <c r="DU156" s="571"/>
      <c r="DV156" s="571"/>
      <c r="DW156" s="220"/>
      <c r="DX156" s="571"/>
      <c r="DY156" s="571"/>
      <c r="DZ156" s="571"/>
      <c r="EA156" s="571"/>
      <c r="EB156" s="571"/>
      <c r="EC156" s="571"/>
      <c r="ED156" s="571"/>
      <c r="EE156" s="571"/>
    </row>
    <row r="157" spans="1:135" ht="12.75" customHeight="1">
      <c r="A157" s="1130"/>
      <c r="B157" s="1130"/>
      <c r="C157" s="1130"/>
      <c r="D157" s="1130"/>
      <c r="E157" s="1130"/>
      <c r="F157" s="1130"/>
      <c r="G157" s="1131"/>
      <c r="H157" s="1132" t="s">
        <v>55</v>
      </c>
      <c r="I157" s="1159"/>
      <c r="J157" s="1159"/>
      <c r="K157" s="1159"/>
      <c r="L157" s="1159"/>
      <c r="M157" s="1159"/>
      <c r="N157" s="1159"/>
      <c r="O157" s="1159"/>
      <c r="P157" s="1159"/>
      <c r="Q157" s="1159"/>
      <c r="R157" s="1159"/>
      <c r="S157" s="1159"/>
      <c r="T157" s="1159"/>
      <c r="U157" s="1159"/>
      <c r="V157" s="1159"/>
      <c r="W157" s="1159"/>
      <c r="X157" s="1159"/>
      <c r="Y157" s="1160"/>
      <c r="Z157" s="1132" t="s">
        <v>460</v>
      </c>
      <c r="AA157" s="1159"/>
      <c r="AB157" s="1159"/>
      <c r="AC157" s="1159"/>
      <c r="AD157" s="1159"/>
      <c r="AE157" s="1160"/>
      <c r="AF157" s="462" t="str">
        <f>"第58表　課税標準額段階別"&amp; 表00!CY5&amp;表00!DC5 &amp; "年度分所得割額等に関する調
　　　　　　　　　　　　　　　　　　【合 計】（つづき）
第12表関係　(2)所得控除額に関する調"</f>
        <v>第58表　課税標準額段階別令和5年度分所得割額等に関する調
　　　　　　　　　　　　　　　　　　【合 計】（つづき）
第12表関係　(2)所得控除額に関する調</v>
      </c>
      <c r="AG157" s="462"/>
      <c r="AH157" s="462"/>
      <c r="AI157" s="462"/>
      <c r="AJ157" s="462"/>
      <c r="AK157" s="462"/>
      <c r="AL157" s="462"/>
      <c r="AM157" s="462"/>
      <c r="AN157" s="462"/>
      <c r="AO157" s="462"/>
      <c r="AP157" s="462"/>
      <c r="AQ157" s="462"/>
      <c r="AR157" s="462"/>
      <c r="AS157" s="462"/>
      <c r="AT157" s="462"/>
      <c r="AU157" s="462"/>
      <c r="AV157" s="462"/>
      <c r="AW157" s="462"/>
      <c r="AX157" s="462"/>
      <c r="AY157" s="462"/>
      <c r="AZ157" s="462"/>
      <c r="BA157" s="462"/>
      <c r="BB157" s="462"/>
      <c r="BC157" s="462"/>
      <c r="BD157" s="462"/>
      <c r="BE157" s="462"/>
      <c r="BF157" s="462"/>
      <c r="BG157" s="462"/>
      <c r="BH157" s="462"/>
      <c r="BI157" s="462"/>
      <c r="BJ157" s="462"/>
      <c r="BK157" s="462"/>
      <c r="BL157" s="462"/>
      <c r="BM157" s="462"/>
      <c r="BN157" s="462"/>
      <c r="BO157" s="462"/>
      <c r="BP157" s="462"/>
      <c r="BQ157" s="462"/>
      <c r="BR157" s="462"/>
      <c r="BS157" s="462"/>
      <c r="BT157" s="462"/>
      <c r="BU157" s="462"/>
      <c r="BV157" s="462"/>
      <c r="BW157" s="462"/>
      <c r="BX157" s="462"/>
      <c r="BY157" s="462"/>
      <c r="BZ157" s="462"/>
      <c r="CA157" s="462"/>
      <c r="CB157" s="462"/>
      <c r="CC157" s="462"/>
      <c r="CD157" s="462"/>
      <c r="CE157" s="462"/>
      <c r="CF157" s="462"/>
      <c r="CG157" s="462"/>
      <c r="CH157" s="462"/>
      <c r="CI157" s="462"/>
      <c r="CJ157" s="462"/>
      <c r="CK157" s="462"/>
      <c r="CL157" s="462"/>
      <c r="CM157" s="462"/>
      <c r="CN157" s="462"/>
      <c r="CO157" s="462"/>
      <c r="CP157" s="462"/>
      <c r="CQ157" s="462"/>
      <c r="CR157" s="462"/>
      <c r="CS157" s="462"/>
      <c r="CT157" s="462"/>
      <c r="CU157" s="462"/>
      <c r="CV157" s="462"/>
      <c r="CW157" s="462"/>
      <c r="CX157" s="462"/>
      <c r="CY157" s="1161" t="s">
        <v>535</v>
      </c>
      <c r="CZ157" s="1161"/>
      <c r="DA157" s="1161"/>
      <c r="DB157" s="1161"/>
      <c r="DC157" s="1161"/>
      <c r="DD157" s="1161"/>
      <c r="DE157" s="1161"/>
      <c r="DF157" s="1161"/>
      <c r="DG157" s="1161"/>
      <c r="DH157" s="1161"/>
      <c r="DI157" s="1161"/>
      <c r="DJ157" s="1161"/>
      <c r="DK157" s="121" t="str">
        <f>IF(DK1="","",DK1)</f>
        <v>三重県</v>
      </c>
      <c r="DL157" s="121"/>
      <c r="DM157" s="121"/>
      <c r="DN157" s="121"/>
      <c r="DO157" s="121"/>
      <c r="DP157" s="121"/>
      <c r="DQ157" s="121"/>
      <c r="DR157" s="121"/>
      <c r="DS157" s="121"/>
      <c r="DT157" s="121"/>
      <c r="DU157" s="121"/>
      <c r="DV157" s="121"/>
      <c r="DW157" s="121"/>
      <c r="DX157" s="121"/>
      <c r="DY157" s="121"/>
      <c r="DZ157" s="121"/>
      <c r="EA157" s="121"/>
      <c r="EB157" s="121"/>
      <c r="EC157" s="121"/>
      <c r="ED157" s="121"/>
      <c r="EE157" s="121"/>
    </row>
    <row r="158" spans="1:135" ht="12.75" customHeight="1" thickBot="1">
      <c r="A158" s="1130"/>
      <c r="B158" s="1130"/>
      <c r="C158" s="1130"/>
      <c r="D158" s="1130"/>
      <c r="E158" s="1130"/>
      <c r="F158" s="1130"/>
      <c r="G158" s="1131"/>
      <c r="H158" s="1162"/>
      <c r="I158" s="1163"/>
      <c r="J158" s="1163"/>
      <c r="K158" s="1163"/>
      <c r="L158" s="1163"/>
      <c r="M158" s="1163"/>
      <c r="N158" s="1163"/>
      <c r="O158" s="1163"/>
      <c r="P158" s="1163"/>
      <c r="Q158" s="1163"/>
      <c r="R158" s="1163"/>
      <c r="S158" s="1163"/>
      <c r="T158" s="1163"/>
      <c r="U158" s="1163"/>
      <c r="V158" s="1163"/>
      <c r="W158" s="1163"/>
      <c r="X158" s="1163"/>
      <c r="Y158" s="1164"/>
      <c r="Z158" s="1162"/>
      <c r="AA158" s="1163"/>
      <c r="AB158" s="1163"/>
      <c r="AC158" s="1163"/>
      <c r="AD158" s="1163"/>
      <c r="AE158" s="1164"/>
      <c r="AF158" s="462"/>
      <c r="AG158" s="462"/>
      <c r="AH158" s="462"/>
      <c r="AI158" s="462"/>
      <c r="AJ158" s="462"/>
      <c r="AK158" s="462"/>
      <c r="AL158" s="462"/>
      <c r="AM158" s="462"/>
      <c r="AN158" s="462"/>
      <c r="AO158" s="462"/>
      <c r="AP158" s="462"/>
      <c r="AQ158" s="462"/>
      <c r="AR158" s="462"/>
      <c r="AS158" s="462"/>
      <c r="AT158" s="462"/>
      <c r="AU158" s="462"/>
      <c r="AV158" s="462"/>
      <c r="AW158" s="462"/>
      <c r="AX158" s="462"/>
      <c r="AY158" s="462"/>
      <c r="AZ158" s="462"/>
      <c r="BA158" s="462"/>
      <c r="BB158" s="462"/>
      <c r="BC158" s="462"/>
      <c r="BD158" s="462"/>
      <c r="BE158" s="462"/>
      <c r="BF158" s="462"/>
      <c r="BG158" s="462"/>
      <c r="BH158" s="462"/>
      <c r="BI158" s="462"/>
      <c r="BJ158" s="462"/>
      <c r="BK158" s="462"/>
      <c r="BL158" s="462"/>
      <c r="BM158" s="462"/>
      <c r="BN158" s="462"/>
      <c r="BO158" s="462"/>
      <c r="BP158" s="462"/>
      <c r="BQ158" s="462"/>
      <c r="BR158" s="462"/>
      <c r="BS158" s="462"/>
      <c r="BT158" s="462"/>
      <c r="BU158" s="462"/>
      <c r="BV158" s="462"/>
      <c r="BW158" s="462"/>
      <c r="BX158" s="462"/>
      <c r="BY158" s="462"/>
      <c r="BZ158" s="462"/>
      <c r="CA158" s="462"/>
      <c r="CB158" s="462"/>
      <c r="CC158" s="462"/>
      <c r="CD158" s="462"/>
      <c r="CE158" s="462"/>
      <c r="CF158" s="462"/>
      <c r="CG158" s="462"/>
      <c r="CH158" s="462"/>
      <c r="CI158" s="462"/>
      <c r="CJ158" s="462"/>
      <c r="CK158" s="462"/>
      <c r="CL158" s="462"/>
      <c r="CM158" s="462"/>
      <c r="CN158" s="462"/>
      <c r="CO158" s="462"/>
      <c r="CP158" s="462"/>
      <c r="CQ158" s="462"/>
      <c r="CR158" s="462"/>
      <c r="CS158" s="462"/>
      <c r="CT158" s="462"/>
      <c r="CU158" s="462"/>
      <c r="CV158" s="462"/>
      <c r="CW158" s="462"/>
      <c r="CX158" s="462"/>
      <c r="CY158" s="1133"/>
      <c r="CZ158" s="1133"/>
      <c r="DA158" s="1133"/>
      <c r="DB158" s="1133"/>
      <c r="DC158" s="1133"/>
      <c r="DD158" s="1133"/>
      <c r="DE158" s="1133"/>
      <c r="DF158" s="1133"/>
      <c r="DG158" s="1133"/>
      <c r="DH158" s="1133"/>
      <c r="DI158" s="1133"/>
      <c r="DJ158" s="1133"/>
      <c r="DK158" s="126"/>
      <c r="DL158" s="126"/>
      <c r="DM158" s="126"/>
      <c r="DN158" s="126"/>
      <c r="DO158" s="126"/>
      <c r="DP158" s="126"/>
      <c r="DQ158" s="126"/>
      <c r="DR158" s="126"/>
      <c r="DS158" s="126"/>
      <c r="DT158" s="126"/>
      <c r="DU158" s="126"/>
      <c r="DV158" s="126"/>
      <c r="DW158" s="126"/>
      <c r="DX158" s="126"/>
      <c r="DY158" s="126"/>
      <c r="DZ158" s="126"/>
      <c r="EA158" s="126"/>
      <c r="EB158" s="126"/>
      <c r="EC158" s="126"/>
      <c r="ED158" s="126"/>
      <c r="EE158" s="126"/>
    </row>
    <row r="159" spans="1:135" ht="25.5" customHeight="1" thickBot="1">
      <c r="A159" s="1165"/>
      <c r="B159" s="1165"/>
      <c r="C159" s="1165"/>
      <c r="D159" s="1165"/>
      <c r="E159" s="1165"/>
      <c r="F159" s="1165"/>
      <c r="G159" s="1166"/>
      <c r="H159" s="1137">
        <f>IF(H3="","",H3)</f>
        <v>2</v>
      </c>
      <c r="I159" s="1167"/>
      <c r="J159" s="1168"/>
      <c r="K159" s="1137">
        <f>IF(K3="","",K3)</f>
        <v>4</v>
      </c>
      <c r="L159" s="1167"/>
      <c r="M159" s="1168"/>
      <c r="N159" s="1137">
        <f>IF(N3="","",N3)</f>
        <v>2</v>
      </c>
      <c r="O159" s="1167"/>
      <c r="P159" s="1168"/>
      <c r="Q159" s="1137">
        <f>IF(Q3="","",Q3)</f>
        <v>0</v>
      </c>
      <c r="R159" s="1167"/>
      <c r="S159" s="1168"/>
      <c r="T159" s="1137">
        <f>IF(T3="","",T3)</f>
        <v>2</v>
      </c>
      <c r="U159" s="1167"/>
      <c r="V159" s="1168"/>
      <c r="W159" s="1137">
        <f>IF(W3="","",W3)</f>
        <v>1</v>
      </c>
      <c r="X159" s="1167"/>
      <c r="Y159" s="1168"/>
      <c r="Z159" s="1136">
        <v>5</v>
      </c>
      <c r="AA159" s="134"/>
      <c r="AB159" s="135"/>
      <c r="AC159" s="1137">
        <v>8</v>
      </c>
      <c r="AD159" s="137"/>
      <c r="AE159" s="138"/>
      <c r="AF159" s="462"/>
      <c r="AG159" s="462"/>
      <c r="AH159" s="462"/>
      <c r="AI159" s="462"/>
      <c r="AJ159" s="462"/>
      <c r="AK159" s="462"/>
      <c r="AL159" s="462"/>
      <c r="AM159" s="462"/>
      <c r="AN159" s="462"/>
      <c r="AO159" s="462"/>
      <c r="AP159" s="462"/>
      <c r="AQ159" s="462"/>
      <c r="AR159" s="462"/>
      <c r="AS159" s="462"/>
      <c r="AT159" s="462"/>
      <c r="AU159" s="462"/>
      <c r="AV159" s="462"/>
      <c r="AW159" s="462"/>
      <c r="AX159" s="462"/>
      <c r="AY159" s="462"/>
      <c r="AZ159" s="462"/>
      <c r="BA159" s="462"/>
      <c r="BB159" s="462"/>
      <c r="BC159" s="462"/>
      <c r="BD159" s="462"/>
      <c r="BE159" s="462"/>
      <c r="BF159" s="462"/>
      <c r="BG159" s="462"/>
      <c r="BH159" s="462"/>
      <c r="BI159" s="462"/>
      <c r="BJ159" s="462"/>
      <c r="BK159" s="462"/>
      <c r="BL159" s="462"/>
      <c r="BM159" s="462"/>
      <c r="BN159" s="462"/>
      <c r="BO159" s="462"/>
      <c r="BP159" s="462"/>
      <c r="BQ159" s="462"/>
      <c r="BR159" s="462"/>
      <c r="BS159" s="462"/>
      <c r="BT159" s="462"/>
      <c r="BU159" s="462"/>
      <c r="BV159" s="462"/>
      <c r="BW159" s="462"/>
      <c r="BX159" s="462"/>
      <c r="BY159" s="462"/>
      <c r="BZ159" s="462"/>
      <c r="CA159" s="462"/>
      <c r="CB159" s="462"/>
      <c r="CC159" s="462"/>
      <c r="CD159" s="462"/>
      <c r="CE159" s="462"/>
      <c r="CF159" s="462"/>
      <c r="CG159" s="462"/>
      <c r="CH159" s="462"/>
      <c r="CI159" s="462"/>
      <c r="CJ159" s="462"/>
      <c r="CK159" s="462"/>
      <c r="CL159" s="462"/>
      <c r="CM159" s="462"/>
      <c r="CN159" s="462"/>
      <c r="CO159" s="462"/>
      <c r="CP159" s="462"/>
      <c r="CQ159" s="462"/>
      <c r="CR159" s="462"/>
      <c r="CS159" s="462"/>
      <c r="CT159" s="462"/>
      <c r="CU159" s="462"/>
      <c r="CV159" s="462"/>
      <c r="CW159" s="462"/>
      <c r="CX159" s="462"/>
      <c r="CY159" s="1134" t="s">
        <v>458</v>
      </c>
      <c r="CZ159" s="1134"/>
      <c r="DA159" s="1134"/>
      <c r="DB159" s="1134"/>
      <c r="DC159" s="1134"/>
      <c r="DD159" s="1134"/>
      <c r="DE159" s="1134"/>
      <c r="DF159" s="1134"/>
      <c r="DG159" s="1134"/>
      <c r="DH159" s="1134"/>
      <c r="DI159" s="1134"/>
      <c r="DJ159" s="1134"/>
      <c r="DK159" s="139" t="str">
        <f>IF(DK3="","",DK3)</f>
        <v>四日市市</v>
      </c>
      <c r="DL159" s="139"/>
      <c r="DM159" s="139"/>
      <c r="DN159" s="139"/>
      <c r="DO159" s="139"/>
      <c r="DP159" s="139"/>
      <c r="DQ159" s="139"/>
      <c r="DR159" s="139"/>
      <c r="DS159" s="139"/>
      <c r="DT159" s="139"/>
      <c r="DU159" s="139"/>
      <c r="DV159" s="139"/>
      <c r="DW159" s="139"/>
      <c r="DX159" s="139"/>
      <c r="DY159" s="139"/>
      <c r="DZ159" s="139"/>
      <c r="EA159" s="139"/>
      <c r="EB159" s="139"/>
      <c r="EC159" s="139"/>
      <c r="ED159" s="139"/>
      <c r="EE159" s="139"/>
    </row>
    <row r="160" spans="1:135" ht="13.5" customHeight="1"/>
    <row r="161" spans="1:89" ht="13.5" customHeight="1">
      <c r="Z161" s="141"/>
      <c r="AA161" s="141"/>
      <c r="AB161" s="141"/>
      <c r="AC161" s="141"/>
      <c r="AD161" s="141"/>
      <c r="AE161" s="141"/>
      <c r="AF161" s="141"/>
      <c r="AG161" s="141"/>
      <c r="AH161" s="141"/>
      <c r="AI161" s="141"/>
      <c r="AJ161" s="141"/>
      <c r="AK161" s="141"/>
      <c r="AL161" s="141"/>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row>
    <row r="162" spans="1:89" ht="13.5" customHeight="1">
      <c r="AK162" s="142" t="s">
        <v>760</v>
      </c>
      <c r="AL162" s="142"/>
      <c r="AM162" s="142"/>
      <c r="AN162" s="142"/>
      <c r="AO162" s="142"/>
      <c r="AP162" s="142"/>
      <c r="AQ162" s="142"/>
      <c r="AR162" s="142" t="s">
        <v>120</v>
      </c>
      <c r="AS162" s="142"/>
      <c r="AT162" s="142"/>
      <c r="AU162" s="142"/>
      <c r="AV162" s="142"/>
      <c r="AW162" s="142"/>
      <c r="AX162" s="142"/>
      <c r="AY162" s="142" t="s">
        <v>321</v>
      </c>
      <c r="AZ162" s="142"/>
      <c r="BA162" s="142"/>
      <c r="BB162" s="142"/>
      <c r="BC162" s="142"/>
      <c r="BD162" s="142"/>
      <c r="BE162" s="142"/>
      <c r="BF162" s="142" t="s">
        <v>4358</v>
      </c>
      <c r="BG162" s="142"/>
      <c r="BH162" s="142"/>
      <c r="BI162" s="142"/>
      <c r="BJ162" s="142"/>
      <c r="BK162" s="142"/>
      <c r="BL162" s="142"/>
      <c r="BM162" s="142"/>
      <c r="BN162" s="142" t="s">
        <v>824</v>
      </c>
      <c r="BO162" s="142"/>
      <c r="BP162" s="142"/>
      <c r="BQ162" s="142"/>
      <c r="BR162" s="142"/>
      <c r="BS162" s="142"/>
      <c r="BT162" s="142"/>
      <c r="BU162" s="142"/>
      <c r="BV162" s="142" t="s">
        <v>4359</v>
      </c>
      <c r="BW162" s="142"/>
      <c r="BX162" s="142"/>
      <c r="BY162" s="142"/>
      <c r="BZ162" s="142"/>
      <c r="CA162" s="142"/>
      <c r="CB162" s="142"/>
      <c r="CC162" s="142"/>
      <c r="CD162" s="142" t="s">
        <v>843</v>
      </c>
      <c r="CE162" s="142"/>
      <c r="CF162" s="142"/>
      <c r="CG162" s="142"/>
      <c r="CH162" s="142"/>
      <c r="CI162" s="142"/>
      <c r="CJ162" s="142"/>
      <c r="CK162" s="142"/>
    </row>
    <row r="163" spans="1:89" ht="15" customHeight="1">
      <c r="A163" s="468" t="s">
        <v>711</v>
      </c>
      <c r="B163" s="469"/>
      <c r="C163" s="469"/>
      <c r="D163" s="469"/>
      <c r="E163" s="469"/>
      <c r="F163" s="469"/>
      <c r="G163" s="469"/>
      <c r="H163" s="469"/>
      <c r="I163" s="469"/>
      <c r="J163" s="469"/>
      <c r="K163" s="469"/>
      <c r="L163" s="469"/>
      <c r="M163" s="469"/>
      <c r="N163" s="469"/>
      <c r="O163" s="469"/>
      <c r="P163" s="469"/>
      <c r="Q163" s="469"/>
      <c r="R163" s="469"/>
      <c r="S163" s="469"/>
      <c r="T163" s="469"/>
      <c r="U163" s="469"/>
      <c r="V163" s="469"/>
      <c r="W163" s="469"/>
      <c r="X163" s="469"/>
      <c r="Y163" s="469"/>
      <c r="Z163" s="469"/>
      <c r="AA163" s="470"/>
      <c r="AB163" s="92" t="s">
        <v>156</v>
      </c>
      <c r="AC163" s="93"/>
      <c r="AD163" s="93"/>
      <c r="AE163" s="93"/>
      <c r="AF163" s="93"/>
      <c r="AG163" s="93"/>
      <c r="AH163" s="93"/>
      <c r="AI163" s="93"/>
      <c r="AJ163" s="94"/>
      <c r="AK163" s="92" t="s">
        <v>4411</v>
      </c>
      <c r="AL163" s="93"/>
      <c r="AM163" s="93"/>
      <c r="AN163" s="93"/>
      <c r="AO163" s="93"/>
      <c r="AP163" s="93"/>
      <c r="AQ163" s="94"/>
      <c r="AR163" s="92" t="s">
        <v>4360</v>
      </c>
      <c r="AS163" s="93"/>
      <c r="AT163" s="93"/>
      <c r="AU163" s="93"/>
      <c r="AV163" s="93"/>
      <c r="AW163" s="93"/>
      <c r="AX163" s="94"/>
      <c r="AY163" s="92" t="s">
        <v>266</v>
      </c>
      <c r="AZ163" s="93"/>
      <c r="BA163" s="93"/>
      <c r="BB163" s="93"/>
      <c r="BC163" s="93"/>
      <c r="BD163" s="93"/>
      <c r="BE163" s="94"/>
      <c r="BF163" s="143" t="s">
        <v>267</v>
      </c>
      <c r="BG163" s="144"/>
      <c r="BH163" s="144"/>
      <c r="BI163" s="144"/>
      <c r="BJ163" s="144"/>
      <c r="BK163" s="144"/>
      <c r="BL163" s="144"/>
      <c r="BM163" s="144"/>
      <c r="BN163" s="144"/>
      <c r="BO163" s="144"/>
      <c r="BP163" s="144"/>
      <c r="BQ163" s="144"/>
      <c r="BR163" s="144"/>
      <c r="BS163" s="144"/>
      <c r="BT163" s="144"/>
      <c r="BU163" s="144"/>
      <c r="BV163" s="144"/>
      <c r="BW163" s="144"/>
      <c r="BX163" s="144"/>
      <c r="BY163" s="144"/>
      <c r="BZ163" s="144"/>
      <c r="CA163" s="144"/>
      <c r="CB163" s="144"/>
      <c r="CC163" s="145"/>
      <c r="CD163" s="658" t="s">
        <v>269</v>
      </c>
      <c r="CE163" s="659"/>
      <c r="CF163" s="659"/>
      <c r="CG163" s="659"/>
      <c r="CH163" s="659"/>
      <c r="CI163" s="659"/>
      <c r="CJ163" s="659"/>
      <c r="CK163" s="660"/>
    </row>
    <row r="164" spans="1:89" ht="10.5" customHeight="1">
      <c r="A164" s="471"/>
      <c r="B164" s="472"/>
      <c r="C164" s="472"/>
      <c r="D164" s="472"/>
      <c r="E164" s="472"/>
      <c r="F164" s="472"/>
      <c r="G164" s="472"/>
      <c r="H164" s="472"/>
      <c r="I164" s="472"/>
      <c r="J164" s="472"/>
      <c r="K164" s="472"/>
      <c r="L164" s="472"/>
      <c r="M164" s="472"/>
      <c r="N164" s="472"/>
      <c r="O164" s="472"/>
      <c r="P164" s="472"/>
      <c r="Q164" s="472"/>
      <c r="R164" s="472"/>
      <c r="S164" s="472"/>
      <c r="T164" s="472"/>
      <c r="U164" s="472"/>
      <c r="V164" s="472"/>
      <c r="W164" s="472"/>
      <c r="X164" s="472"/>
      <c r="Y164" s="472"/>
      <c r="Z164" s="472"/>
      <c r="AA164" s="473"/>
      <c r="AB164" s="146"/>
      <c r="AC164" s="147"/>
      <c r="AD164" s="147"/>
      <c r="AE164" s="147"/>
      <c r="AF164" s="147"/>
      <c r="AG164" s="147"/>
      <c r="AH164" s="147"/>
      <c r="AI164" s="147"/>
      <c r="AJ164" s="148"/>
      <c r="AK164" s="146"/>
      <c r="AL164" s="147"/>
      <c r="AM164" s="147"/>
      <c r="AN164" s="147"/>
      <c r="AO164" s="147"/>
      <c r="AP164" s="147"/>
      <c r="AQ164" s="148"/>
      <c r="AR164" s="146"/>
      <c r="AS164" s="147"/>
      <c r="AT164" s="147"/>
      <c r="AU164" s="147"/>
      <c r="AV164" s="147"/>
      <c r="AW164" s="147"/>
      <c r="AX164" s="148"/>
      <c r="AY164" s="146"/>
      <c r="AZ164" s="147"/>
      <c r="BA164" s="147"/>
      <c r="BB164" s="147"/>
      <c r="BC164" s="147"/>
      <c r="BD164" s="147"/>
      <c r="BE164" s="148"/>
      <c r="BF164" s="92" t="s">
        <v>342</v>
      </c>
      <c r="BG164" s="93"/>
      <c r="BH164" s="93"/>
      <c r="BI164" s="93"/>
      <c r="BJ164" s="93"/>
      <c r="BK164" s="93"/>
      <c r="BL164" s="93"/>
      <c r="BM164" s="94"/>
      <c r="BN164" s="658" t="s">
        <v>343</v>
      </c>
      <c r="BO164" s="659"/>
      <c r="BP164" s="659"/>
      <c r="BQ164" s="659"/>
      <c r="BR164" s="659"/>
      <c r="BS164" s="659"/>
      <c r="BT164" s="659"/>
      <c r="BU164" s="660"/>
      <c r="BV164" s="92" t="s">
        <v>334</v>
      </c>
      <c r="BW164" s="93"/>
      <c r="BX164" s="93"/>
      <c r="BY164" s="93"/>
      <c r="BZ164" s="93"/>
      <c r="CA164" s="93"/>
      <c r="CB164" s="93"/>
      <c r="CC164" s="94"/>
      <c r="CD164" s="664"/>
      <c r="CE164" s="665"/>
      <c r="CF164" s="665"/>
      <c r="CG164" s="665"/>
      <c r="CH164" s="665"/>
      <c r="CI164" s="665"/>
      <c r="CJ164" s="665"/>
      <c r="CK164" s="666"/>
    </row>
    <row r="165" spans="1:89" ht="15" customHeight="1">
      <c r="A165" s="471"/>
      <c r="B165" s="472"/>
      <c r="C165" s="472"/>
      <c r="D165" s="472"/>
      <c r="E165" s="472"/>
      <c r="F165" s="472"/>
      <c r="G165" s="472"/>
      <c r="H165" s="472"/>
      <c r="I165" s="472"/>
      <c r="J165" s="472"/>
      <c r="K165" s="472"/>
      <c r="L165" s="472"/>
      <c r="M165" s="472"/>
      <c r="N165" s="472"/>
      <c r="O165" s="472"/>
      <c r="P165" s="472"/>
      <c r="Q165" s="472"/>
      <c r="R165" s="472"/>
      <c r="S165" s="472"/>
      <c r="T165" s="472"/>
      <c r="U165" s="472"/>
      <c r="V165" s="472"/>
      <c r="W165" s="472"/>
      <c r="X165" s="472"/>
      <c r="Y165" s="472"/>
      <c r="Z165" s="472"/>
      <c r="AA165" s="473"/>
      <c r="AB165" s="146"/>
      <c r="AC165" s="147"/>
      <c r="AD165" s="147"/>
      <c r="AE165" s="147"/>
      <c r="AF165" s="147"/>
      <c r="AG165" s="147"/>
      <c r="AH165" s="147"/>
      <c r="AI165" s="147"/>
      <c r="AJ165" s="148"/>
      <c r="AK165" s="146"/>
      <c r="AL165" s="147"/>
      <c r="AM165" s="147"/>
      <c r="AN165" s="147"/>
      <c r="AO165" s="147"/>
      <c r="AP165" s="147"/>
      <c r="AQ165" s="148"/>
      <c r="AR165" s="146"/>
      <c r="AS165" s="147"/>
      <c r="AT165" s="147"/>
      <c r="AU165" s="147"/>
      <c r="AV165" s="147"/>
      <c r="AW165" s="147"/>
      <c r="AX165" s="148"/>
      <c r="AY165" s="146"/>
      <c r="AZ165" s="147"/>
      <c r="BA165" s="147"/>
      <c r="BB165" s="147"/>
      <c r="BC165" s="147"/>
      <c r="BD165" s="147"/>
      <c r="BE165" s="148"/>
      <c r="BF165" s="146"/>
      <c r="BG165" s="147"/>
      <c r="BH165" s="147"/>
      <c r="BI165" s="147"/>
      <c r="BJ165" s="147"/>
      <c r="BK165" s="147"/>
      <c r="BL165" s="147"/>
      <c r="BM165" s="148"/>
      <c r="BN165" s="664"/>
      <c r="BO165" s="665"/>
      <c r="BP165" s="665"/>
      <c r="BQ165" s="665"/>
      <c r="BR165" s="665"/>
      <c r="BS165" s="665"/>
      <c r="BT165" s="665"/>
      <c r="BU165" s="666"/>
      <c r="BV165" s="146"/>
      <c r="BW165" s="147"/>
      <c r="BX165" s="147"/>
      <c r="BY165" s="147"/>
      <c r="BZ165" s="147"/>
      <c r="CA165" s="147"/>
      <c r="CB165" s="147"/>
      <c r="CC165" s="148"/>
      <c r="CD165" s="664"/>
      <c r="CE165" s="665"/>
      <c r="CF165" s="665"/>
      <c r="CG165" s="665"/>
      <c r="CH165" s="665"/>
      <c r="CI165" s="665"/>
      <c r="CJ165" s="665"/>
      <c r="CK165" s="666"/>
    </row>
    <row r="166" spans="1:89" ht="15" customHeight="1">
      <c r="A166" s="471"/>
      <c r="B166" s="472"/>
      <c r="C166" s="472"/>
      <c r="D166" s="472"/>
      <c r="E166" s="472"/>
      <c r="F166" s="472"/>
      <c r="G166" s="472"/>
      <c r="H166" s="472"/>
      <c r="I166" s="472"/>
      <c r="J166" s="472"/>
      <c r="K166" s="472"/>
      <c r="L166" s="472"/>
      <c r="M166" s="472"/>
      <c r="N166" s="472"/>
      <c r="O166" s="472"/>
      <c r="P166" s="472"/>
      <c r="Q166" s="472"/>
      <c r="R166" s="472"/>
      <c r="S166" s="472"/>
      <c r="T166" s="472"/>
      <c r="U166" s="472"/>
      <c r="V166" s="472"/>
      <c r="W166" s="472"/>
      <c r="X166" s="472"/>
      <c r="Y166" s="472"/>
      <c r="Z166" s="472"/>
      <c r="AA166" s="473"/>
      <c r="AB166" s="146"/>
      <c r="AC166" s="147"/>
      <c r="AD166" s="147"/>
      <c r="AE166" s="147"/>
      <c r="AF166" s="147"/>
      <c r="AG166" s="147"/>
      <c r="AH166" s="147"/>
      <c r="AI166" s="147"/>
      <c r="AJ166" s="148"/>
      <c r="AK166" s="146"/>
      <c r="AL166" s="147"/>
      <c r="AM166" s="147"/>
      <c r="AN166" s="147"/>
      <c r="AO166" s="147"/>
      <c r="AP166" s="147"/>
      <c r="AQ166" s="148"/>
      <c r="AR166" s="146"/>
      <c r="AS166" s="147"/>
      <c r="AT166" s="147"/>
      <c r="AU166" s="147"/>
      <c r="AV166" s="147"/>
      <c r="AW166" s="147"/>
      <c r="AX166" s="148"/>
      <c r="AY166" s="146"/>
      <c r="AZ166" s="147"/>
      <c r="BA166" s="147"/>
      <c r="BB166" s="147"/>
      <c r="BC166" s="147"/>
      <c r="BD166" s="147"/>
      <c r="BE166" s="148"/>
      <c r="BF166" s="146"/>
      <c r="BG166" s="147"/>
      <c r="BH166" s="147"/>
      <c r="BI166" s="147"/>
      <c r="BJ166" s="147"/>
      <c r="BK166" s="147"/>
      <c r="BL166" s="147"/>
      <c r="BM166" s="148"/>
      <c r="BN166" s="664"/>
      <c r="BO166" s="665"/>
      <c r="BP166" s="665"/>
      <c r="BQ166" s="665"/>
      <c r="BR166" s="665"/>
      <c r="BS166" s="665"/>
      <c r="BT166" s="665"/>
      <c r="BU166" s="666"/>
      <c r="BV166" s="146"/>
      <c r="BW166" s="147"/>
      <c r="BX166" s="147"/>
      <c r="BY166" s="147"/>
      <c r="BZ166" s="147"/>
      <c r="CA166" s="147"/>
      <c r="CB166" s="147"/>
      <c r="CC166" s="148"/>
      <c r="CD166" s="664"/>
      <c r="CE166" s="665"/>
      <c r="CF166" s="665"/>
      <c r="CG166" s="665"/>
      <c r="CH166" s="665"/>
      <c r="CI166" s="665"/>
      <c r="CJ166" s="665"/>
      <c r="CK166" s="666"/>
    </row>
    <row r="167" spans="1:89" ht="15" customHeight="1">
      <c r="A167" s="471"/>
      <c r="B167" s="472"/>
      <c r="C167" s="472"/>
      <c r="D167" s="472"/>
      <c r="E167" s="472"/>
      <c r="F167" s="472"/>
      <c r="G167" s="472"/>
      <c r="H167" s="472"/>
      <c r="I167" s="472"/>
      <c r="J167" s="472"/>
      <c r="K167" s="472"/>
      <c r="L167" s="472"/>
      <c r="M167" s="472"/>
      <c r="N167" s="472"/>
      <c r="O167" s="472"/>
      <c r="P167" s="472"/>
      <c r="Q167" s="472"/>
      <c r="R167" s="472"/>
      <c r="S167" s="472"/>
      <c r="T167" s="472"/>
      <c r="U167" s="472"/>
      <c r="V167" s="472"/>
      <c r="W167" s="472"/>
      <c r="X167" s="472"/>
      <c r="Y167" s="472"/>
      <c r="Z167" s="472"/>
      <c r="AA167" s="473"/>
      <c r="AB167" s="146"/>
      <c r="AC167" s="147"/>
      <c r="AD167" s="147"/>
      <c r="AE167" s="147"/>
      <c r="AF167" s="147"/>
      <c r="AG167" s="147"/>
      <c r="AH167" s="147"/>
      <c r="AI167" s="147"/>
      <c r="AJ167" s="148"/>
      <c r="AK167" s="146"/>
      <c r="AL167" s="147"/>
      <c r="AM167" s="147"/>
      <c r="AN167" s="147"/>
      <c r="AO167" s="147"/>
      <c r="AP167" s="147"/>
      <c r="AQ167" s="148"/>
      <c r="AR167" s="146"/>
      <c r="AS167" s="147"/>
      <c r="AT167" s="147"/>
      <c r="AU167" s="147"/>
      <c r="AV167" s="147"/>
      <c r="AW167" s="147"/>
      <c r="AX167" s="148"/>
      <c r="AY167" s="146"/>
      <c r="AZ167" s="147"/>
      <c r="BA167" s="147"/>
      <c r="BB167" s="147"/>
      <c r="BC167" s="147"/>
      <c r="BD167" s="147"/>
      <c r="BE167" s="148"/>
      <c r="BF167" s="146"/>
      <c r="BG167" s="147"/>
      <c r="BH167" s="147"/>
      <c r="BI167" s="147"/>
      <c r="BJ167" s="147"/>
      <c r="BK167" s="147"/>
      <c r="BL167" s="147"/>
      <c r="BM167" s="148"/>
      <c r="BN167" s="664"/>
      <c r="BO167" s="665"/>
      <c r="BP167" s="665"/>
      <c r="BQ167" s="665"/>
      <c r="BR167" s="665"/>
      <c r="BS167" s="665"/>
      <c r="BT167" s="665"/>
      <c r="BU167" s="666"/>
      <c r="BV167" s="146"/>
      <c r="BW167" s="147"/>
      <c r="BX167" s="147"/>
      <c r="BY167" s="147"/>
      <c r="BZ167" s="147"/>
      <c r="CA167" s="147"/>
      <c r="CB167" s="147"/>
      <c r="CC167" s="148"/>
      <c r="CD167" s="664"/>
      <c r="CE167" s="665"/>
      <c r="CF167" s="665"/>
      <c r="CG167" s="665"/>
      <c r="CH167" s="665"/>
      <c r="CI167" s="665"/>
      <c r="CJ167" s="665"/>
      <c r="CK167" s="666"/>
    </row>
    <row r="168" spans="1:89" ht="15" customHeight="1" thickBot="1">
      <c r="A168" s="477"/>
      <c r="B168" s="478"/>
      <c r="C168" s="478"/>
      <c r="D168" s="478"/>
      <c r="E168" s="478"/>
      <c r="F168" s="478"/>
      <c r="G168" s="478"/>
      <c r="H168" s="478"/>
      <c r="I168" s="478"/>
      <c r="J168" s="478"/>
      <c r="K168" s="478"/>
      <c r="L168" s="478"/>
      <c r="M168" s="478"/>
      <c r="N168" s="478"/>
      <c r="O168" s="478"/>
      <c r="P168" s="478"/>
      <c r="Q168" s="478"/>
      <c r="R168" s="478"/>
      <c r="S168" s="478"/>
      <c r="T168" s="478"/>
      <c r="U168" s="478"/>
      <c r="V168" s="478"/>
      <c r="W168" s="478"/>
      <c r="X168" s="478"/>
      <c r="Y168" s="478"/>
      <c r="Z168" s="478"/>
      <c r="AA168" s="479"/>
      <c r="AB168" s="146"/>
      <c r="AC168" s="147"/>
      <c r="AD168" s="147"/>
      <c r="AE168" s="147"/>
      <c r="AF168" s="147"/>
      <c r="AG168" s="147"/>
      <c r="AH168" s="147"/>
      <c r="AI168" s="147"/>
      <c r="AJ168" s="148"/>
      <c r="AK168" s="483" t="s">
        <v>396</v>
      </c>
      <c r="AL168" s="484"/>
      <c r="AM168" s="484"/>
      <c r="AN168" s="484"/>
      <c r="AO168" s="484"/>
      <c r="AP168" s="484"/>
      <c r="AQ168" s="485"/>
      <c r="AR168" s="483" t="s">
        <v>160</v>
      </c>
      <c r="AS168" s="484"/>
      <c r="AT168" s="484"/>
      <c r="AU168" s="484"/>
      <c r="AV168" s="484"/>
      <c r="AW168" s="484"/>
      <c r="AX168" s="485"/>
      <c r="AY168" s="483" t="s">
        <v>396</v>
      </c>
      <c r="AZ168" s="484"/>
      <c r="BA168" s="484"/>
      <c r="BB168" s="484"/>
      <c r="BC168" s="484"/>
      <c r="BD168" s="484"/>
      <c r="BE168" s="485"/>
      <c r="BF168" s="483" t="s">
        <v>396</v>
      </c>
      <c r="BG168" s="484"/>
      <c r="BH168" s="484"/>
      <c r="BI168" s="484"/>
      <c r="BJ168" s="484"/>
      <c r="BK168" s="484"/>
      <c r="BL168" s="484"/>
      <c r="BM168" s="485"/>
      <c r="BN168" s="483" t="s">
        <v>396</v>
      </c>
      <c r="BO168" s="484"/>
      <c r="BP168" s="484"/>
      <c r="BQ168" s="484"/>
      <c r="BR168" s="484"/>
      <c r="BS168" s="484"/>
      <c r="BT168" s="484"/>
      <c r="BU168" s="485"/>
      <c r="BV168" s="483" t="s">
        <v>396</v>
      </c>
      <c r="BW168" s="484"/>
      <c r="BX168" s="484"/>
      <c r="BY168" s="484"/>
      <c r="BZ168" s="484"/>
      <c r="CA168" s="484"/>
      <c r="CB168" s="484"/>
      <c r="CC168" s="485"/>
      <c r="CD168" s="483" t="s">
        <v>396</v>
      </c>
      <c r="CE168" s="484"/>
      <c r="CF168" s="484"/>
      <c r="CG168" s="484"/>
      <c r="CH168" s="484"/>
      <c r="CI168" s="484"/>
      <c r="CJ168" s="484"/>
      <c r="CK168" s="485"/>
    </row>
    <row r="169" spans="1:89" ht="21.75" customHeight="1">
      <c r="A169" s="442" t="s">
        <v>1</v>
      </c>
      <c r="B169" s="486"/>
      <c r="C169" s="486"/>
      <c r="D169" s="486"/>
      <c r="E169" s="486"/>
      <c r="F169" s="487"/>
      <c r="G169" s="144" t="s">
        <v>2</v>
      </c>
      <c r="H169" s="144"/>
      <c r="I169" s="144"/>
      <c r="J169" s="144"/>
      <c r="K169" s="144"/>
      <c r="L169" s="144"/>
      <c r="M169" s="144"/>
      <c r="N169" s="144"/>
      <c r="O169" s="144"/>
      <c r="P169" s="144"/>
      <c r="Q169" s="144"/>
      <c r="R169" s="144"/>
      <c r="S169" s="144"/>
      <c r="T169" s="144"/>
      <c r="U169" s="144"/>
      <c r="V169" s="144"/>
      <c r="W169" s="144"/>
      <c r="X169" s="144"/>
      <c r="Y169" s="144"/>
      <c r="Z169" s="144"/>
      <c r="AA169" s="144"/>
      <c r="AB169" s="1138">
        <v>0</v>
      </c>
      <c r="AC169" s="1139"/>
      <c r="AD169" s="1140"/>
      <c r="AE169" s="1141">
        <v>1</v>
      </c>
      <c r="AF169" s="1139"/>
      <c r="AG169" s="1140"/>
      <c r="AH169" s="1141">
        <v>4</v>
      </c>
      <c r="AI169" s="1139"/>
      <c r="AJ169" s="1142"/>
      <c r="AK169" s="537">
        <f>SUM(表51!AK91,表52!AK91,表53!AK91,表55!AK91,表56!AK173)</f>
        <v>7800</v>
      </c>
      <c r="AL169" s="538"/>
      <c r="AM169" s="538"/>
      <c r="AN169" s="538"/>
      <c r="AO169" s="538"/>
      <c r="AP169" s="538"/>
      <c r="AQ169" s="538"/>
      <c r="AR169" s="537">
        <f>SUM(表51!AS91,表52!AS91,表53!AS91,表55!AS91,表56!AR173)</f>
        <v>18900</v>
      </c>
      <c r="AS169" s="538"/>
      <c r="AT169" s="538"/>
      <c r="AU169" s="538"/>
      <c r="AV169" s="538"/>
      <c r="AW169" s="538"/>
      <c r="AX169" s="538"/>
      <c r="AY169" s="537">
        <f>SUM(表51!BA91,表52!BA91,表53!BA91,表55!BA91,表56!AY173)</f>
        <v>1560</v>
      </c>
      <c r="AZ169" s="538"/>
      <c r="BA169" s="538"/>
      <c r="BB169" s="538"/>
      <c r="BC169" s="538"/>
      <c r="BD169" s="538"/>
      <c r="BE169" s="580"/>
      <c r="BF169" s="537">
        <f>SUM(表51!BH91,表52!BH91,表53!BH91,表55!BH91,表56!BF173)</f>
        <v>84370</v>
      </c>
      <c r="BG169" s="538"/>
      <c r="BH169" s="538"/>
      <c r="BI169" s="538"/>
      <c r="BJ169" s="538"/>
      <c r="BK169" s="538"/>
      <c r="BL169" s="538"/>
      <c r="BM169" s="580"/>
      <c r="BN169" s="537">
        <f>SUM(表51!BO91,表52!BO91,表53!BO91,表55!BO91,表56!BN173)</f>
        <v>153650</v>
      </c>
      <c r="BO169" s="538"/>
      <c r="BP169" s="538"/>
      <c r="BQ169" s="538"/>
      <c r="BR169" s="538"/>
      <c r="BS169" s="538"/>
      <c r="BT169" s="538"/>
      <c r="BU169" s="580"/>
      <c r="BV169" s="537">
        <f>SUM(BF169:BU169)</f>
        <v>238020</v>
      </c>
      <c r="BW169" s="880"/>
      <c r="BX169" s="880"/>
      <c r="BY169" s="880"/>
      <c r="BZ169" s="880"/>
      <c r="CA169" s="880"/>
      <c r="CB169" s="880"/>
      <c r="CC169" s="885"/>
      <c r="CD169" s="537">
        <f>SUM(表51!CC91,表52!CC91,表53!CC91,表55!CC91,表56!CD173)</f>
        <v>52190</v>
      </c>
      <c r="CE169" s="538"/>
      <c r="CF169" s="538"/>
      <c r="CG169" s="538"/>
      <c r="CH169" s="538"/>
      <c r="CI169" s="538"/>
      <c r="CJ169" s="538"/>
      <c r="CK169" s="539"/>
    </row>
    <row r="170" spans="1:89" ht="15" customHeight="1">
      <c r="A170" s="498"/>
      <c r="B170" s="499"/>
      <c r="C170" s="499"/>
      <c r="D170" s="499"/>
      <c r="E170" s="499"/>
      <c r="F170" s="500"/>
      <c r="G170" s="144" t="s">
        <v>3</v>
      </c>
      <c r="H170" s="144"/>
      <c r="I170" s="144"/>
      <c r="J170" s="144"/>
      <c r="K170" s="144"/>
      <c r="L170" s="144"/>
      <c r="M170" s="144"/>
      <c r="N170" s="144"/>
      <c r="O170" s="144"/>
      <c r="P170" s="144"/>
      <c r="Q170" s="144"/>
      <c r="R170" s="144"/>
      <c r="S170" s="144"/>
      <c r="T170" s="144"/>
      <c r="U170" s="144"/>
      <c r="V170" s="144"/>
      <c r="W170" s="144"/>
      <c r="X170" s="144"/>
      <c r="Y170" s="144"/>
      <c r="Z170" s="144"/>
      <c r="AA170" s="144"/>
      <c r="AB170" s="1143">
        <v>0</v>
      </c>
      <c r="AC170" s="1144"/>
      <c r="AD170" s="1145"/>
      <c r="AE170" s="1146">
        <v>2</v>
      </c>
      <c r="AF170" s="1144"/>
      <c r="AG170" s="1145"/>
      <c r="AH170" s="1146">
        <v>4</v>
      </c>
      <c r="AI170" s="1144"/>
      <c r="AJ170" s="1147"/>
      <c r="AK170" s="540">
        <f>SUM(表51!AK92,表52!AK92,表53!AK92,表55!AK92,表56!AK174)</f>
        <v>147680</v>
      </c>
      <c r="AL170" s="543"/>
      <c r="AM170" s="543"/>
      <c r="AN170" s="543"/>
      <c r="AO170" s="543"/>
      <c r="AP170" s="543"/>
      <c r="AQ170" s="543"/>
      <c r="AR170" s="540">
        <f>SUM(表51!AS92,表52!AS92,表53!AS92,表55!AS92,表56!AR174)</f>
        <v>287400</v>
      </c>
      <c r="AS170" s="543"/>
      <c r="AT170" s="543"/>
      <c r="AU170" s="543"/>
      <c r="AV170" s="543"/>
      <c r="AW170" s="543"/>
      <c r="AX170" s="543"/>
      <c r="AY170" s="676"/>
      <c r="AZ170" s="837"/>
      <c r="BA170" s="837"/>
      <c r="BB170" s="837"/>
      <c r="BC170" s="837"/>
      <c r="BD170" s="837"/>
      <c r="BE170" s="887"/>
      <c r="BF170" s="540">
        <f>SUM(表51!BH92,表52!BH92,表53!BH92,表55!BH92,表56!BF174)</f>
        <v>1072170</v>
      </c>
      <c r="BG170" s="543"/>
      <c r="BH170" s="543"/>
      <c r="BI170" s="543"/>
      <c r="BJ170" s="543"/>
      <c r="BK170" s="543"/>
      <c r="BL170" s="543"/>
      <c r="BM170" s="544"/>
      <c r="BN170" s="540">
        <f>SUM(表51!BO92,表52!BO92,表53!BO92,表55!BO92,表56!BN174)</f>
        <v>1732680</v>
      </c>
      <c r="BO170" s="543"/>
      <c r="BP170" s="543"/>
      <c r="BQ170" s="543"/>
      <c r="BR170" s="543"/>
      <c r="BS170" s="543"/>
      <c r="BT170" s="543"/>
      <c r="BU170" s="544"/>
      <c r="BV170" s="540">
        <f t="shared" ref="BV170:BV176" si="35">SUM(BF170:BU170)</f>
        <v>2804850</v>
      </c>
      <c r="BW170" s="541"/>
      <c r="BX170" s="541"/>
      <c r="BY170" s="541"/>
      <c r="BZ170" s="541"/>
      <c r="CA170" s="541"/>
      <c r="CB170" s="541"/>
      <c r="CC170" s="542"/>
      <c r="CD170" s="540">
        <f>SUM(表51!CC92,表52!CC92,表53!CC92,表55!CC92,表56!CD174)</f>
        <v>461300</v>
      </c>
      <c r="CE170" s="543"/>
      <c r="CF170" s="543"/>
      <c r="CG170" s="543"/>
      <c r="CH170" s="543"/>
      <c r="CI170" s="543"/>
      <c r="CJ170" s="543"/>
      <c r="CK170" s="545"/>
    </row>
    <row r="171" spans="1:89" ht="15" customHeight="1">
      <c r="A171" s="498"/>
      <c r="B171" s="499"/>
      <c r="C171" s="499"/>
      <c r="D171" s="499"/>
      <c r="E171" s="499"/>
      <c r="F171" s="500"/>
      <c r="G171" s="144" t="s">
        <v>4</v>
      </c>
      <c r="H171" s="144"/>
      <c r="I171" s="144"/>
      <c r="J171" s="144"/>
      <c r="K171" s="144"/>
      <c r="L171" s="144"/>
      <c r="M171" s="144"/>
      <c r="N171" s="144"/>
      <c r="O171" s="144"/>
      <c r="P171" s="144"/>
      <c r="Q171" s="144"/>
      <c r="R171" s="144"/>
      <c r="S171" s="144"/>
      <c r="T171" s="144"/>
      <c r="U171" s="144"/>
      <c r="V171" s="144"/>
      <c r="W171" s="144"/>
      <c r="X171" s="144"/>
      <c r="Y171" s="144"/>
      <c r="Z171" s="144"/>
      <c r="AA171" s="144"/>
      <c r="AB171" s="1143">
        <v>0</v>
      </c>
      <c r="AC171" s="1144"/>
      <c r="AD171" s="1145"/>
      <c r="AE171" s="1146">
        <v>3</v>
      </c>
      <c r="AF171" s="1144"/>
      <c r="AG171" s="1145"/>
      <c r="AH171" s="1146">
        <v>4</v>
      </c>
      <c r="AI171" s="1144"/>
      <c r="AJ171" s="1147"/>
      <c r="AK171" s="540">
        <f>SUM(表51!AK93,表52!AK93,表53!AK93,表55!AK93,表56!AK175)</f>
        <v>82160</v>
      </c>
      <c r="AL171" s="543"/>
      <c r="AM171" s="543"/>
      <c r="AN171" s="543"/>
      <c r="AO171" s="543"/>
      <c r="AP171" s="543"/>
      <c r="AQ171" s="543"/>
      <c r="AR171" s="540">
        <f>SUM(表51!AS93,表52!AS93,表53!AS93,表55!AS93,表56!AR175)</f>
        <v>160200</v>
      </c>
      <c r="AS171" s="543"/>
      <c r="AT171" s="543"/>
      <c r="AU171" s="543"/>
      <c r="AV171" s="543"/>
      <c r="AW171" s="543"/>
      <c r="AX171" s="543"/>
      <c r="AY171" s="676"/>
      <c r="AZ171" s="837"/>
      <c r="BA171" s="837"/>
      <c r="BB171" s="837"/>
      <c r="BC171" s="837"/>
      <c r="BD171" s="837"/>
      <c r="BE171" s="887"/>
      <c r="BF171" s="540">
        <f>SUM(表51!BH93,表52!BH93,表53!BH93,表55!BH93,表56!BF175)</f>
        <v>1682560</v>
      </c>
      <c r="BG171" s="543"/>
      <c r="BH171" s="543"/>
      <c r="BI171" s="543"/>
      <c r="BJ171" s="543"/>
      <c r="BK171" s="543"/>
      <c r="BL171" s="543"/>
      <c r="BM171" s="544"/>
      <c r="BN171" s="540">
        <f>SUM(表51!BO93,表52!BO93,表53!BO93,表55!BO93,表56!BN175)</f>
        <v>564050</v>
      </c>
      <c r="BO171" s="543"/>
      <c r="BP171" s="543"/>
      <c r="BQ171" s="543"/>
      <c r="BR171" s="543"/>
      <c r="BS171" s="543"/>
      <c r="BT171" s="543"/>
      <c r="BU171" s="544"/>
      <c r="BV171" s="540">
        <f t="shared" si="35"/>
        <v>2246610</v>
      </c>
      <c r="BW171" s="541"/>
      <c r="BX171" s="541"/>
      <c r="BY171" s="541"/>
      <c r="BZ171" s="541"/>
      <c r="CA171" s="541"/>
      <c r="CB171" s="541"/>
      <c r="CC171" s="542"/>
      <c r="CD171" s="540">
        <f>SUM(表51!CC93,表52!CC93,表53!CC93,表55!CC93,表56!CD175)</f>
        <v>516880</v>
      </c>
      <c r="CE171" s="543"/>
      <c r="CF171" s="543"/>
      <c r="CG171" s="543"/>
      <c r="CH171" s="543"/>
      <c r="CI171" s="543"/>
      <c r="CJ171" s="543"/>
      <c r="CK171" s="545"/>
    </row>
    <row r="172" spans="1:89" ht="15" customHeight="1">
      <c r="A172" s="498"/>
      <c r="B172" s="499"/>
      <c r="C172" s="499"/>
      <c r="D172" s="499"/>
      <c r="E172" s="499"/>
      <c r="F172" s="500"/>
      <c r="G172" s="144" t="s">
        <v>5</v>
      </c>
      <c r="H172" s="144"/>
      <c r="I172" s="144"/>
      <c r="J172" s="144"/>
      <c r="K172" s="144"/>
      <c r="L172" s="144"/>
      <c r="M172" s="144"/>
      <c r="N172" s="144"/>
      <c r="O172" s="144"/>
      <c r="P172" s="144"/>
      <c r="Q172" s="144"/>
      <c r="R172" s="144"/>
      <c r="S172" s="144"/>
      <c r="T172" s="144"/>
      <c r="U172" s="144"/>
      <c r="V172" s="144"/>
      <c r="W172" s="144"/>
      <c r="X172" s="144"/>
      <c r="Y172" s="144"/>
      <c r="Z172" s="144"/>
      <c r="AA172" s="144"/>
      <c r="AB172" s="1143">
        <v>0</v>
      </c>
      <c r="AC172" s="1144"/>
      <c r="AD172" s="1145"/>
      <c r="AE172" s="1146">
        <v>4</v>
      </c>
      <c r="AF172" s="1144"/>
      <c r="AG172" s="1145"/>
      <c r="AH172" s="1146">
        <v>4</v>
      </c>
      <c r="AI172" s="1144"/>
      <c r="AJ172" s="1147"/>
      <c r="AK172" s="540">
        <f>SUM(表51!AK94,表52!AK94,表53!AK94,表55!AK94,表56!AK176)</f>
        <v>31460</v>
      </c>
      <c r="AL172" s="543"/>
      <c r="AM172" s="543"/>
      <c r="AN172" s="543"/>
      <c r="AO172" s="543"/>
      <c r="AP172" s="543"/>
      <c r="AQ172" s="543"/>
      <c r="AR172" s="540">
        <f>SUM(表51!AS94,表52!AS94,表53!AS94,表55!AS94,表56!AR176)</f>
        <v>70500</v>
      </c>
      <c r="AS172" s="543"/>
      <c r="AT172" s="543"/>
      <c r="AU172" s="543"/>
      <c r="AV172" s="543"/>
      <c r="AW172" s="543"/>
      <c r="AX172" s="543"/>
      <c r="AY172" s="676"/>
      <c r="AZ172" s="837"/>
      <c r="BA172" s="837"/>
      <c r="BB172" s="837"/>
      <c r="BC172" s="837"/>
      <c r="BD172" s="837"/>
      <c r="BE172" s="887"/>
      <c r="BF172" s="540">
        <f>SUM(表51!BH94,表52!BH94,表53!BH94,表55!BH94,表56!BF176)</f>
        <v>1743720</v>
      </c>
      <c r="BG172" s="543"/>
      <c r="BH172" s="543"/>
      <c r="BI172" s="543"/>
      <c r="BJ172" s="543"/>
      <c r="BK172" s="543"/>
      <c r="BL172" s="543"/>
      <c r="BM172" s="544"/>
      <c r="BN172" s="540">
        <f>SUM(表51!BO94,表52!BO94,表53!BO94,表55!BO94,表56!BN176)</f>
        <v>138450</v>
      </c>
      <c r="BO172" s="543"/>
      <c r="BP172" s="543"/>
      <c r="BQ172" s="543"/>
      <c r="BR172" s="543"/>
      <c r="BS172" s="543"/>
      <c r="BT172" s="543"/>
      <c r="BU172" s="544"/>
      <c r="BV172" s="540">
        <f t="shared" si="35"/>
        <v>1882170</v>
      </c>
      <c r="BW172" s="541"/>
      <c r="BX172" s="541"/>
      <c r="BY172" s="541"/>
      <c r="BZ172" s="541"/>
      <c r="CA172" s="541"/>
      <c r="CB172" s="541"/>
      <c r="CC172" s="542"/>
      <c r="CD172" s="540">
        <f>SUM(表51!CC94,表52!CC94,表53!CC94,表55!CC94,表56!CD176)</f>
        <v>455640</v>
      </c>
      <c r="CE172" s="543"/>
      <c r="CF172" s="543"/>
      <c r="CG172" s="543"/>
      <c r="CH172" s="543"/>
      <c r="CI172" s="543"/>
      <c r="CJ172" s="543"/>
      <c r="CK172" s="545"/>
    </row>
    <row r="173" spans="1:89" ht="15" customHeight="1">
      <c r="A173" s="498"/>
      <c r="B173" s="499"/>
      <c r="C173" s="499"/>
      <c r="D173" s="499"/>
      <c r="E173" s="499"/>
      <c r="F173" s="500"/>
      <c r="G173" s="144" t="s">
        <v>6</v>
      </c>
      <c r="H173" s="144"/>
      <c r="I173" s="144"/>
      <c r="J173" s="144"/>
      <c r="K173" s="144"/>
      <c r="L173" s="144"/>
      <c r="M173" s="144"/>
      <c r="N173" s="144"/>
      <c r="O173" s="144"/>
      <c r="P173" s="144"/>
      <c r="Q173" s="144"/>
      <c r="R173" s="144"/>
      <c r="S173" s="144"/>
      <c r="T173" s="144"/>
      <c r="U173" s="144"/>
      <c r="V173" s="144"/>
      <c r="W173" s="144"/>
      <c r="X173" s="144"/>
      <c r="Y173" s="144"/>
      <c r="Z173" s="144"/>
      <c r="AA173" s="144"/>
      <c r="AB173" s="1143">
        <v>0</v>
      </c>
      <c r="AC173" s="1144"/>
      <c r="AD173" s="1145"/>
      <c r="AE173" s="1146">
        <v>5</v>
      </c>
      <c r="AF173" s="1144"/>
      <c r="AG173" s="1145"/>
      <c r="AH173" s="1146">
        <v>4</v>
      </c>
      <c r="AI173" s="1144"/>
      <c r="AJ173" s="1147"/>
      <c r="AK173" s="540">
        <f>SUM(表51!AK95,表52!AK95,表53!AK95,表55!AK95,表56!AK177)</f>
        <v>8060</v>
      </c>
      <c r="AL173" s="543"/>
      <c r="AM173" s="543"/>
      <c r="AN173" s="543"/>
      <c r="AO173" s="543"/>
      <c r="AP173" s="543"/>
      <c r="AQ173" s="543"/>
      <c r="AR173" s="540">
        <f>SUM(表51!AS95,表52!AS95,表53!AS95,表55!AS95,表56!AR177)</f>
        <v>4500</v>
      </c>
      <c r="AS173" s="543"/>
      <c r="AT173" s="543"/>
      <c r="AU173" s="543"/>
      <c r="AV173" s="543"/>
      <c r="AW173" s="543"/>
      <c r="AX173" s="543"/>
      <c r="AY173" s="676"/>
      <c r="AZ173" s="837"/>
      <c r="BA173" s="837"/>
      <c r="BB173" s="837"/>
      <c r="BC173" s="837"/>
      <c r="BD173" s="837"/>
      <c r="BE173" s="887"/>
      <c r="BF173" s="540">
        <f>SUM(表51!BH95,表52!BH95,表53!BH95,表55!BH95,表56!BF177)</f>
        <v>1373460</v>
      </c>
      <c r="BG173" s="543"/>
      <c r="BH173" s="543"/>
      <c r="BI173" s="543"/>
      <c r="BJ173" s="543"/>
      <c r="BK173" s="543"/>
      <c r="BL173" s="543"/>
      <c r="BM173" s="544"/>
      <c r="BN173" s="540">
        <f>SUM(表51!BO95,表52!BO95,表53!BO95,表55!BO95,表56!BN177)</f>
        <v>45610</v>
      </c>
      <c r="BO173" s="543"/>
      <c r="BP173" s="543"/>
      <c r="BQ173" s="543"/>
      <c r="BR173" s="543"/>
      <c r="BS173" s="543"/>
      <c r="BT173" s="543"/>
      <c r="BU173" s="544"/>
      <c r="BV173" s="540">
        <f t="shared" si="35"/>
        <v>1419070</v>
      </c>
      <c r="BW173" s="541"/>
      <c r="BX173" s="541"/>
      <c r="BY173" s="541"/>
      <c r="BZ173" s="541"/>
      <c r="CA173" s="541"/>
      <c r="CB173" s="541"/>
      <c r="CC173" s="542"/>
      <c r="CD173" s="540">
        <f>SUM(表51!CC95,表52!CC95,表53!CC95,表55!CC95,表56!CD177)</f>
        <v>324290</v>
      </c>
      <c r="CE173" s="543"/>
      <c r="CF173" s="543"/>
      <c r="CG173" s="543"/>
      <c r="CH173" s="543"/>
      <c r="CI173" s="543"/>
      <c r="CJ173" s="543"/>
      <c r="CK173" s="545"/>
    </row>
    <row r="174" spans="1:89" ht="15" customHeight="1">
      <c r="A174" s="498"/>
      <c r="B174" s="499"/>
      <c r="C174" s="499"/>
      <c r="D174" s="499"/>
      <c r="E174" s="499"/>
      <c r="F174" s="500"/>
      <c r="G174" s="144" t="s">
        <v>7</v>
      </c>
      <c r="H174" s="144"/>
      <c r="I174" s="144"/>
      <c r="J174" s="144"/>
      <c r="K174" s="144"/>
      <c r="L174" s="144"/>
      <c r="M174" s="144"/>
      <c r="N174" s="144"/>
      <c r="O174" s="144"/>
      <c r="P174" s="144"/>
      <c r="Q174" s="144"/>
      <c r="R174" s="144"/>
      <c r="S174" s="144"/>
      <c r="T174" s="144"/>
      <c r="U174" s="144"/>
      <c r="V174" s="144"/>
      <c r="W174" s="144"/>
      <c r="X174" s="144"/>
      <c r="Y174" s="144"/>
      <c r="Z174" s="144"/>
      <c r="AA174" s="144"/>
      <c r="AB174" s="1143">
        <v>0</v>
      </c>
      <c r="AC174" s="1144"/>
      <c r="AD174" s="1145"/>
      <c r="AE174" s="1146">
        <v>6</v>
      </c>
      <c r="AF174" s="1144"/>
      <c r="AG174" s="1145"/>
      <c r="AH174" s="1146">
        <v>4</v>
      </c>
      <c r="AI174" s="1144"/>
      <c r="AJ174" s="1147"/>
      <c r="AK174" s="540">
        <f>SUM(表51!AK96,表52!AK96,表53!AK96,表55!AK96,表56!AK178)</f>
        <v>260</v>
      </c>
      <c r="AL174" s="543"/>
      <c r="AM174" s="543"/>
      <c r="AN174" s="543"/>
      <c r="AO174" s="543"/>
      <c r="AP174" s="543"/>
      <c r="AQ174" s="543"/>
      <c r="AR174" s="540">
        <f>SUM(表51!AS96,表52!AS96,表53!AS96,表55!AS96,表56!AR178)</f>
        <v>0</v>
      </c>
      <c r="AS174" s="543"/>
      <c r="AT174" s="543"/>
      <c r="AU174" s="543"/>
      <c r="AV174" s="543"/>
      <c r="AW174" s="543"/>
      <c r="AX174" s="543"/>
      <c r="AY174" s="676"/>
      <c r="AZ174" s="837"/>
      <c r="BA174" s="837"/>
      <c r="BB174" s="837"/>
      <c r="BC174" s="837"/>
      <c r="BD174" s="837"/>
      <c r="BE174" s="887"/>
      <c r="BF174" s="540">
        <f>SUM(表51!BH96,表52!BH96,表53!BH96,表55!BH96,表56!BF178)</f>
        <v>1179310</v>
      </c>
      <c r="BG174" s="543"/>
      <c r="BH174" s="543"/>
      <c r="BI174" s="543"/>
      <c r="BJ174" s="543"/>
      <c r="BK174" s="543"/>
      <c r="BL174" s="543"/>
      <c r="BM174" s="544"/>
      <c r="BN174" s="540">
        <f>SUM(表51!BO96,表52!BO96,表53!BO96,表55!BO96,表56!BN178)</f>
        <v>29640</v>
      </c>
      <c r="BO174" s="543"/>
      <c r="BP174" s="543"/>
      <c r="BQ174" s="543"/>
      <c r="BR174" s="543"/>
      <c r="BS174" s="543"/>
      <c r="BT174" s="543"/>
      <c r="BU174" s="544"/>
      <c r="BV174" s="540">
        <f t="shared" si="35"/>
        <v>1208950</v>
      </c>
      <c r="BW174" s="541"/>
      <c r="BX174" s="541"/>
      <c r="BY174" s="541"/>
      <c r="BZ174" s="541"/>
      <c r="CA174" s="541"/>
      <c r="CB174" s="541"/>
      <c r="CC174" s="542"/>
      <c r="CD174" s="540">
        <f>SUM(表51!CC96,表52!CC96,表53!CC96,表55!CC96,表56!CD178)</f>
        <v>244120</v>
      </c>
      <c r="CE174" s="543"/>
      <c r="CF174" s="543"/>
      <c r="CG174" s="543"/>
      <c r="CH174" s="543"/>
      <c r="CI174" s="543"/>
      <c r="CJ174" s="543"/>
      <c r="CK174" s="545"/>
    </row>
    <row r="175" spans="1:89" ht="15" customHeight="1">
      <c r="A175" s="498"/>
      <c r="B175" s="499"/>
      <c r="C175" s="499"/>
      <c r="D175" s="499"/>
      <c r="E175" s="499"/>
      <c r="F175" s="500"/>
      <c r="G175" s="144" t="s">
        <v>8</v>
      </c>
      <c r="H175" s="144"/>
      <c r="I175" s="144"/>
      <c r="J175" s="144"/>
      <c r="K175" s="144"/>
      <c r="L175" s="144"/>
      <c r="M175" s="144"/>
      <c r="N175" s="144"/>
      <c r="O175" s="144"/>
      <c r="P175" s="144"/>
      <c r="Q175" s="144"/>
      <c r="R175" s="144"/>
      <c r="S175" s="144"/>
      <c r="T175" s="144"/>
      <c r="U175" s="144"/>
      <c r="V175" s="144"/>
      <c r="W175" s="144"/>
      <c r="X175" s="144"/>
      <c r="Y175" s="144"/>
      <c r="Z175" s="144"/>
      <c r="AA175" s="144"/>
      <c r="AB175" s="1143">
        <v>0</v>
      </c>
      <c r="AC175" s="1144"/>
      <c r="AD175" s="1145"/>
      <c r="AE175" s="1146">
        <v>7</v>
      </c>
      <c r="AF175" s="1144"/>
      <c r="AG175" s="1145"/>
      <c r="AH175" s="1146">
        <v>4</v>
      </c>
      <c r="AI175" s="1144"/>
      <c r="AJ175" s="1147"/>
      <c r="AK175" s="676"/>
      <c r="AL175" s="837"/>
      <c r="AM175" s="837"/>
      <c r="AN175" s="837"/>
      <c r="AO175" s="837"/>
      <c r="AP175" s="837"/>
      <c r="AQ175" s="837"/>
      <c r="AR175" s="676"/>
      <c r="AS175" s="837"/>
      <c r="AT175" s="837"/>
      <c r="AU175" s="837"/>
      <c r="AV175" s="837"/>
      <c r="AW175" s="837"/>
      <c r="AX175" s="837"/>
      <c r="AY175" s="676"/>
      <c r="AZ175" s="837"/>
      <c r="BA175" s="837"/>
      <c r="BB175" s="837"/>
      <c r="BC175" s="837"/>
      <c r="BD175" s="837"/>
      <c r="BE175" s="887"/>
      <c r="BF175" s="540">
        <f>SUM(表51!BH97,表52!BH97,表53!BH97,表55!BH97,表56!BF179)</f>
        <v>420750</v>
      </c>
      <c r="BG175" s="543"/>
      <c r="BH175" s="543"/>
      <c r="BI175" s="543"/>
      <c r="BJ175" s="543"/>
      <c r="BK175" s="543"/>
      <c r="BL175" s="543"/>
      <c r="BM175" s="544"/>
      <c r="BN175" s="540">
        <f>SUM(表51!BO97,表52!BO97,表53!BO97,表55!BO97,表56!BN179)</f>
        <v>12300</v>
      </c>
      <c r="BO175" s="543"/>
      <c r="BP175" s="543"/>
      <c r="BQ175" s="543"/>
      <c r="BR175" s="543"/>
      <c r="BS175" s="543"/>
      <c r="BT175" s="543"/>
      <c r="BU175" s="544"/>
      <c r="BV175" s="540">
        <f t="shared" si="35"/>
        <v>433050</v>
      </c>
      <c r="BW175" s="541"/>
      <c r="BX175" s="541"/>
      <c r="BY175" s="541"/>
      <c r="BZ175" s="541"/>
      <c r="CA175" s="541"/>
      <c r="CB175" s="541"/>
      <c r="CC175" s="542"/>
      <c r="CD175" s="540">
        <f>SUM(表51!CC97,表52!CC97,表53!CC97,表55!CC97,表56!CD179)</f>
        <v>84850</v>
      </c>
      <c r="CE175" s="543"/>
      <c r="CF175" s="543"/>
      <c r="CG175" s="543"/>
      <c r="CH175" s="543"/>
      <c r="CI175" s="543"/>
      <c r="CJ175" s="543"/>
      <c r="CK175" s="545"/>
    </row>
    <row r="176" spans="1:89" ht="15" customHeight="1">
      <c r="A176" s="498"/>
      <c r="B176" s="499"/>
      <c r="C176" s="499"/>
      <c r="D176" s="499"/>
      <c r="E176" s="499"/>
      <c r="F176" s="500"/>
      <c r="G176" s="144" t="s">
        <v>9</v>
      </c>
      <c r="H176" s="144"/>
      <c r="I176" s="144"/>
      <c r="J176" s="144"/>
      <c r="K176" s="144"/>
      <c r="L176" s="144"/>
      <c r="M176" s="144"/>
      <c r="N176" s="144"/>
      <c r="O176" s="144"/>
      <c r="P176" s="144"/>
      <c r="Q176" s="144"/>
      <c r="R176" s="144"/>
      <c r="S176" s="144"/>
      <c r="T176" s="144"/>
      <c r="U176" s="144"/>
      <c r="V176" s="144"/>
      <c r="W176" s="144"/>
      <c r="X176" s="144"/>
      <c r="Y176" s="144"/>
      <c r="Z176" s="144"/>
      <c r="AA176" s="144"/>
      <c r="AB176" s="1143">
        <v>0</v>
      </c>
      <c r="AC176" s="1144"/>
      <c r="AD176" s="1145"/>
      <c r="AE176" s="1146">
        <v>8</v>
      </c>
      <c r="AF176" s="1144"/>
      <c r="AG176" s="1145"/>
      <c r="AH176" s="1146">
        <v>4</v>
      </c>
      <c r="AI176" s="1144"/>
      <c r="AJ176" s="1147"/>
      <c r="AK176" s="676"/>
      <c r="AL176" s="837"/>
      <c r="AM176" s="837"/>
      <c r="AN176" s="837"/>
      <c r="AO176" s="837"/>
      <c r="AP176" s="837"/>
      <c r="AQ176" s="837"/>
      <c r="AR176" s="676"/>
      <c r="AS176" s="837"/>
      <c r="AT176" s="837"/>
      <c r="AU176" s="837"/>
      <c r="AV176" s="837"/>
      <c r="AW176" s="837"/>
      <c r="AX176" s="837"/>
      <c r="AY176" s="676"/>
      <c r="AZ176" s="837"/>
      <c r="BA176" s="837"/>
      <c r="BB176" s="837"/>
      <c r="BC176" s="837"/>
      <c r="BD176" s="837"/>
      <c r="BE176" s="887"/>
      <c r="BF176" s="540">
        <f>SUM(表51!BH98,表52!BH98,表53!BH98,表55!BH98,表56!BF180)</f>
        <v>55110</v>
      </c>
      <c r="BG176" s="543"/>
      <c r="BH176" s="543"/>
      <c r="BI176" s="543"/>
      <c r="BJ176" s="543"/>
      <c r="BK176" s="543"/>
      <c r="BL176" s="543"/>
      <c r="BM176" s="544"/>
      <c r="BN176" s="540">
        <f>SUM(表51!BO98,表52!BO98,表53!BO98,表55!BO98,表56!BN180)</f>
        <v>3980</v>
      </c>
      <c r="BO176" s="543"/>
      <c r="BP176" s="543"/>
      <c r="BQ176" s="543"/>
      <c r="BR176" s="543"/>
      <c r="BS176" s="543"/>
      <c r="BT176" s="543"/>
      <c r="BU176" s="544"/>
      <c r="BV176" s="540">
        <f t="shared" si="35"/>
        <v>59090</v>
      </c>
      <c r="BW176" s="541"/>
      <c r="BX176" s="541"/>
      <c r="BY176" s="541"/>
      <c r="BZ176" s="541"/>
      <c r="CA176" s="541"/>
      <c r="CB176" s="541"/>
      <c r="CC176" s="542"/>
      <c r="CD176" s="540">
        <f>SUM(表51!CC98,表52!CC98,表53!CC98,表55!CC98,表56!CD180)</f>
        <v>10100</v>
      </c>
      <c r="CE176" s="543"/>
      <c r="CF176" s="543"/>
      <c r="CG176" s="543"/>
      <c r="CH176" s="543"/>
      <c r="CI176" s="543"/>
      <c r="CJ176" s="543"/>
      <c r="CK176" s="545"/>
    </row>
    <row r="177" spans="1:103" ht="15" customHeight="1">
      <c r="A177" s="498"/>
      <c r="B177" s="499"/>
      <c r="C177" s="499"/>
      <c r="D177" s="499"/>
      <c r="E177" s="499"/>
      <c r="F177" s="500"/>
      <c r="G177" s="144" t="s">
        <v>4414</v>
      </c>
      <c r="H177" s="144"/>
      <c r="I177" s="144"/>
      <c r="J177" s="144"/>
      <c r="K177" s="144"/>
      <c r="L177" s="144"/>
      <c r="M177" s="144"/>
      <c r="N177" s="144"/>
      <c r="O177" s="144"/>
      <c r="P177" s="144"/>
      <c r="Q177" s="144"/>
      <c r="R177" s="144"/>
      <c r="S177" s="144"/>
      <c r="T177" s="144"/>
      <c r="U177" s="144"/>
      <c r="V177" s="144"/>
      <c r="W177" s="144"/>
      <c r="X177" s="144"/>
      <c r="Y177" s="144"/>
      <c r="Z177" s="144"/>
      <c r="AA177" s="144"/>
      <c r="AB177" s="1143">
        <v>0</v>
      </c>
      <c r="AC177" s="1144"/>
      <c r="AD177" s="1145"/>
      <c r="AE177" s="1146">
        <v>9</v>
      </c>
      <c r="AF177" s="1144"/>
      <c r="AG177" s="1145"/>
      <c r="AH177" s="1146">
        <v>4</v>
      </c>
      <c r="AI177" s="1144"/>
      <c r="AJ177" s="1147"/>
      <c r="AK177" s="676"/>
      <c r="AL177" s="837"/>
      <c r="AM177" s="837"/>
      <c r="AN177" s="837"/>
      <c r="AO177" s="837"/>
      <c r="AP177" s="837"/>
      <c r="AQ177" s="837"/>
      <c r="AR177" s="676"/>
      <c r="AS177" s="837"/>
      <c r="AT177" s="837"/>
      <c r="AU177" s="837"/>
      <c r="AV177" s="837"/>
      <c r="AW177" s="837"/>
      <c r="AX177" s="837"/>
      <c r="AY177" s="676"/>
      <c r="AZ177" s="837"/>
      <c r="BA177" s="837"/>
      <c r="BB177" s="837"/>
      <c r="BC177" s="837"/>
      <c r="BD177" s="837"/>
      <c r="BE177" s="887"/>
      <c r="BF177" s="676"/>
      <c r="BG177" s="837"/>
      <c r="BH177" s="837"/>
      <c r="BI177" s="837"/>
      <c r="BJ177" s="837"/>
      <c r="BK177" s="837"/>
      <c r="BL177" s="837"/>
      <c r="BM177" s="887"/>
      <c r="BN177" s="676"/>
      <c r="BO177" s="837"/>
      <c r="BP177" s="837"/>
      <c r="BQ177" s="837"/>
      <c r="BR177" s="837"/>
      <c r="BS177" s="837"/>
      <c r="BT177" s="837"/>
      <c r="BU177" s="887"/>
      <c r="BV177" s="676"/>
      <c r="BW177" s="888"/>
      <c r="BX177" s="888"/>
      <c r="BY177" s="888"/>
      <c r="BZ177" s="888"/>
      <c r="CA177" s="888"/>
      <c r="CB177" s="888"/>
      <c r="CC177" s="889"/>
      <c r="CD177" s="676"/>
      <c r="CE177" s="837"/>
      <c r="CF177" s="837"/>
      <c r="CG177" s="837"/>
      <c r="CH177" s="837"/>
      <c r="CI177" s="837"/>
      <c r="CJ177" s="837"/>
      <c r="CK177" s="838"/>
    </row>
    <row r="178" spans="1:103" ht="15" customHeight="1">
      <c r="A178" s="498"/>
      <c r="B178" s="499"/>
      <c r="C178" s="499"/>
      <c r="D178" s="499"/>
      <c r="E178" s="499"/>
      <c r="F178" s="500"/>
      <c r="G178" s="144" t="s">
        <v>4416</v>
      </c>
      <c r="H178" s="144"/>
      <c r="I178" s="144"/>
      <c r="J178" s="144"/>
      <c r="K178" s="144"/>
      <c r="L178" s="144"/>
      <c r="M178" s="144"/>
      <c r="N178" s="144"/>
      <c r="O178" s="144"/>
      <c r="P178" s="144"/>
      <c r="Q178" s="144"/>
      <c r="R178" s="144"/>
      <c r="S178" s="144"/>
      <c r="T178" s="144"/>
      <c r="U178" s="144"/>
      <c r="V178" s="144"/>
      <c r="W178" s="144"/>
      <c r="X178" s="144"/>
      <c r="Y178" s="144"/>
      <c r="Z178" s="144"/>
      <c r="AA178" s="144"/>
      <c r="AB178" s="1143">
        <v>1</v>
      </c>
      <c r="AC178" s="1144"/>
      <c r="AD178" s="1145"/>
      <c r="AE178" s="1146">
        <v>0</v>
      </c>
      <c r="AF178" s="1144"/>
      <c r="AG178" s="1145"/>
      <c r="AH178" s="1146">
        <v>4</v>
      </c>
      <c r="AI178" s="1144"/>
      <c r="AJ178" s="1147"/>
      <c r="AK178" s="676"/>
      <c r="AL178" s="837"/>
      <c r="AM178" s="837"/>
      <c r="AN178" s="837"/>
      <c r="AO178" s="837"/>
      <c r="AP178" s="837"/>
      <c r="AQ178" s="837"/>
      <c r="AR178" s="676"/>
      <c r="AS178" s="837"/>
      <c r="AT178" s="837"/>
      <c r="AU178" s="837"/>
      <c r="AV178" s="837"/>
      <c r="AW178" s="837"/>
      <c r="AX178" s="837"/>
      <c r="AY178" s="676"/>
      <c r="AZ178" s="837"/>
      <c r="BA178" s="837"/>
      <c r="BB178" s="837"/>
      <c r="BC178" s="837"/>
      <c r="BD178" s="837"/>
      <c r="BE178" s="887"/>
      <c r="BF178" s="676"/>
      <c r="BG178" s="837"/>
      <c r="BH178" s="837"/>
      <c r="BI178" s="837"/>
      <c r="BJ178" s="837"/>
      <c r="BK178" s="837"/>
      <c r="BL178" s="837"/>
      <c r="BM178" s="887"/>
      <c r="BN178" s="676"/>
      <c r="BO178" s="837"/>
      <c r="BP178" s="837"/>
      <c r="BQ178" s="837"/>
      <c r="BR178" s="837"/>
      <c r="BS178" s="837"/>
      <c r="BT178" s="837"/>
      <c r="BU178" s="887"/>
      <c r="BV178" s="676"/>
      <c r="BW178" s="888"/>
      <c r="BX178" s="888"/>
      <c r="BY178" s="888"/>
      <c r="BZ178" s="888"/>
      <c r="CA178" s="888"/>
      <c r="CB178" s="888"/>
      <c r="CC178" s="889"/>
      <c r="CD178" s="676"/>
      <c r="CE178" s="837"/>
      <c r="CF178" s="837"/>
      <c r="CG178" s="837"/>
      <c r="CH178" s="837"/>
      <c r="CI178" s="837"/>
      <c r="CJ178" s="837"/>
      <c r="CK178" s="838"/>
    </row>
    <row r="179" spans="1:103" ht="15" customHeight="1">
      <c r="A179" s="498"/>
      <c r="B179" s="499"/>
      <c r="C179" s="499"/>
      <c r="D179" s="499"/>
      <c r="E179" s="499"/>
      <c r="F179" s="500"/>
      <c r="G179" s="144" t="s">
        <v>4423</v>
      </c>
      <c r="H179" s="144"/>
      <c r="I179" s="144"/>
      <c r="J179" s="144"/>
      <c r="K179" s="144"/>
      <c r="L179" s="144"/>
      <c r="M179" s="144"/>
      <c r="N179" s="144"/>
      <c r="O179" s="144"/>
      <c r="P179" s="144"/>
      <c r="Q179" s="144"/>
      <c r="R179" s="144"/>
      <c r="S179" s="144"/>
      <c r="T179" s="144"/>
      <c r="U179" s="144"/>
      <c r="V179" s="144"/>
      <c r="W179" s="144"/>
      <c r="X179" s="144"/>
      <c r="Y179" s="144"/>
      <c r="Z179" s="144"/>
      <c r="AA179" s="144"/>
      <c r="AB179" s="1143">
        <v>1</v>
      </c>
      <c r="AC179" s="1144"/>
      <c r="AD179" s="1145"/>
      <c r="AE179" s="1146">
        <v>1</v>
      </c>
      <c r="AF179" s="1144"/>
      <c r="AG179" s="1145"/>
      <c r="AH179" s="1146">
        <v>4</v>
      </c>
      <c r="AI179" s="1144"/>
      <c r="AJ179" s="1147"/>
      <c r="AK179" s="676"/>
      <c r="AL179" s="837"/>
      <c r="AM179" s="837"/>
      <c r="AN179" s="837"/>
      <c r="AO179" s="837"/>
      <c r="AP179" s="837"/>
      <c r="AQ179" s="837"/>
      <c r="AR179" s="676"/>
      <c r="AS179" s="837"/>
      <c r="AT179" s="837"/>
      <c r="AU179" s="837"/>
      <c r="AV179" s="837"/>
      <c r="AW179" s="837"/>
      <c r="AX179" s="837"/>
      <c r="AY179" s="676"/>
      <c r="AZ179" s="837"/>
      <c r="BA179" s="837"/>
      <c r="BB179" s="837"/>
      <c r="BC179" s="837"/>
      <c r="BD179" s="837"/>
      <c r="BE179" s="887"/>
      <c r="BF179" s="676"/>
      <c r="BG179" s="837"/>
      <c r="BH179" s="837"/>
      <c r="BI179" s="837"/>
      <c r="BJ179" s="837"/>
      <c r="BK179" s="837"/>
      <c r="BL179" s="837"/>
      <c r="BM179" s="887"/>
      <c r="BN179" s="676"/>
      <c r="BO179" s="837"/>
      <c r="BP179" s="837"/>
      <c r="BQ179" s="837"/>
      <c r="BR179" s="837"/>
      <c r="BS179" s="837"/>
      <c r="BT179" s="837"/>
      <c r="BU179" s="887"/>
      <c r="BV179" s="676"/>
      <c r="BW179" s="888"/>
      <c r="BX179" s="888"/>
      <c r="BY179" s="888"/>
      <c r="BZ179" s="888"/>
      <c r="CA179" s="888"/>
      <c r="CB179" s="888"/>
      <c r="CC179" s="889"/>
      <c r="CD179" s="676"/>
      <c r="CE179" s="837"/>
      <c r="CF179" s="837"/>
      <c r="CG179" s="837"/>
      <c r="CH179" s="837"/>
      <c r="CI179" s="837"/>
      <c r="CJ179" s="837"/>
      <c r="CK179" s="838"/>
    </row>
    <row r="180" spans="1:103" ht="15" customHeight="1">
      <c r="A180" s="498"/>
      <c r="B180" s="499"/>
      <c r="C180" s="499"/>
      <c r="D180" s="499"/>
      <c r="E180" s="499"/>
      <c r="F180" s="500"/>
      <c r="G180" s="144" t="s">
        <v>4419</v>
      </c>
      <c r="H180" s="144"/>
      <c r="I180" s="144"/>
      <c r="J180" s="144"/>
      <c r="K180" s="144"/>
      <c r="L180" s="144"/>
      <c r="M180" s="144"/>
      <c r="N180" s="144"/>
      <c r="O180" s="144"/>
      <c r="P180" s="144"/>
      <c r="Q180" s="144"/>
      <c r="R180" s="144"/>
      <c r="S180" s="144"/>
      <c r="T180" s="144"/>
      <c r="U180" s="144"/>
      <c r="V180" s="144"/>
      <c r="W180" s="144"/>
      <c r="X180" s="144"/>
      <c r="Y180" s="144"/>
      <c r="Z180" s="144"/>
      <c r="AA180" s="144"/>
      <c r="AB180" s="1143">
        <v>1</v>
      </c>
      <c r="AC180" s="1144"/>
      <c r="AD180" s="1145"/>
      <c r="AE180" s="1146">
        <v>2</v>
      </c>
      <c r="AF180" s="1144"/>
      <c r="AG180" s="1145"/>
      <c r="AH180" s="1146">
        <v>4</v>
      </c>
      <c r="AI180" s="1144"/>
      <c r="AJ180" s="1147"/>
      <c r="AK180" s="676"/>
      <c r="AL180" s="837"/>
      <c r="AM180" s="837"/>
      <c r="AN180" s="837"/>
      <c r="AO180" s="837"/>
      <c r="AP180" s="837"/>
      <c r="AQ180" s="837"/>
      <c r="AR180" s="676"/>
      <c r="AS180" s="837"/>
      <c r="AT180" s="837"/>
      <c r="AU180" s="837"/>
      <c r="AV180" s="837"/>
      <c r="AW180" s="837"/>
      <c r="AX180" s="837"/>
      <c r="AY180" s="676"/>
      <c r="AZ180" s="837"/>
      <c r="BA180" s="837"/>
      <c r="BB180" s="837"/>
      <c r="BC180" s="837"/>
      <c r="BD180" s="837"/>
      <c r="BE180" s="887"/>
      <c r="BF180" s="676"/>
      <c r="BG180" s="837"/>
      <c r="BH180" s="837"/>
      <c r="BI180" s="837"/>
      <c r="BJ180" s="837"/>
      <c r="BK180" s="837"/>
      <c r="BL180" s="837"/>
      <c r="BM180" s="887"/>
      <c r="BN180" s="676"/>
      <c r="BO180" s="837"/>
      <c r="BP180" s="837"/>
      <c r="BQ180" s="837"/>
      <c r="BR180" s="837"/>
      <c r="BS180" s="837"/>
      <c r="BT180" s="837"/>
      <c r="BU180" s="887"/>
      <c r="BV180" s="676"/>
      <c r="BW180" s="888"/>
      <c r="BX180" s="888"/>
      <c r="BY180" s="888"/>
      <c r="BZ180" s="888"/>
      <c r="CA180" s="888"/>
      <c r="CB180" s="888"/>
      <c r="CC180" s="889"/>
      <c r="CD180" s="676"/>
      <c r="CE180" s="837"/>
      <c r="CF180" s="837"/>
      <c r="CG180" s="837"/>
      <c r="CH180" s="837"/>
      <c r="CI180" s="837"/>
      <c r="CJ180" s="837"/>
      <c r="CK180" s="838"/>
    </row>
    <row r="181" spans="1:103" ht="21.75" customHeight="1" thickBot="1">
      <c r="A181" s="498"/>
      <c r="B181" s="499"/>
      <c r="C181" s="499"/>
      <c r="D181" s="499"/>
      <c r="E181" s="499"/>
      <c r="F181" s="500"/>
      <c r="G181" s="144" t="s">
        <v>336</v>
      </c>
      <c r="H181" s="144"/>
      <c r="I181" s="144"/>
      <c r="J181" s="144"/>
      <c r="K181" s="144"/>
      <c r="L181" s="144"/>
      <c r="M181" s="144"/>
      <c r="N181" s="144"/>
      <c r="O181" s="144"/>
      <c r="P181" s="144"/>
      <c r="Q181" s="144"/>
      <c r="R181" s="144"/>
      <c r="S181" s="144"/>
      <c r="T181" s="144"/>
      <c r="U181" s="144"/>
      <c r="V181" s="144"/>
      <c r="W181" s="144"/>
      <c r="X181" s="144"/>
      <c r="Y181" s="144"/>
      <c r="Z181" s="144"/>
      <c r="AA181" s="144"/>
      <c r="AB181" s="1148">
        <v>1</v>
      </c>
      <c r="AC181" s="1149"/>
      <c r="AD181" s="1150"/>
      <c r="AE181" s="1151">
        <v>3</v>
      </c>
      <c r="AF181" s="1149"/>
      <c r="AG181" s="1150"/>
      <c r="AH181" s="1151">
        <v>4</v>
      </c>
      <c r="AI181" s="1149"/>
      <c r="AJ181" s="1152"/>
      <c r="AK181" s="519">
        <f>SUM(AK169:AQ180)</f>
        <v>277420</v>
      </c>
      <c r="AL181" s="520"/>
      <c r="AM181" s="520"/>
      <c r="AN181" s="520"/>
      <c r="AO181" s="520"/>
      <c r="AP181" s="520"/>
      <c r="AQ181" s="520"/>
      <c r="AR181" s="519">
        <f>SUM(AR169:AX180)</f>
        <v>541500</v>
      </c>
      <c r="AS181" s="520"/>
      <c r="AT181" s="520"/>
      <c r="AU181" s="520"/>
      <c r="AV181" s="520"/>
      <c r="AW181" s="520"/>
      <c r="AX181" s="520"/>
      <c r="AY181" s="519">
        <f>SUM(AY169:BE180)</f>
        <v>1560</v>
      </c>
      <c r="AZ181" s="520"/>
      <c r="BA181" s="520"/>
      <c r="BB181" s="520"/>
      <c r="BC181" s="520"/>
      <c r="BD181" s="520"/>
      <c r="BE181" s="556"/>
      <c r="BF181" s="519">
        <f>SUM(BF169:BM180)</f>
        <v>7611450</v>
      </c>
      <c r="BG181" s="520"/>
      <c r="BH181" s="520"/>
      <c r="BI181" s="520"/>
      <c r="BJ181" s="520"/>
      <c r="BK181" s="520"/>
      <c r="BL181" s="520"/>
      <c r="BM181" s="556"/>
      <c r="BN181" s="519">
        <f>SUM(BN169:BU180)</f>
        <v>2680360</v>
      </c>
      <c r="BO181" s="520"/>
      <c r="BP181" s="520"/>
      <c r="BQ181" s="520"/>
      <c r="BR181" s="520"/>
      <c r="BS181" s="520"/>
      <c r="BT181" s="520"/>
      <c r="BU181" s="556"/>
      <c r="BV181" s="519">
        <f>SUM(BV169:CC180)</f>
        <v>10291810</v>
      </c>
      <c r="BW181" s="520"/>
      <c r="BX181" s="520"/>
      <c r="BY181" s="520"/>
      <c r="BZ181" s="520"/>
      <c r="CA181" s="520"/>
      <c r="CB181" s="520"/>
      <c r="CC181" s="556"/>
      <c r="CD181" s="519">
        <f>SUM(CD169:CK180)</f>
        <v>2149370</v>
      </c>
      <c r="CE181" s="520"/>
      <c r="CF181" s="520"/>
      <c r="CG181" s="520"/>
      <c r="CH181" s="520"/>
      <c r="CI181" s="520"/>
      <c r="CJ181" s="520"/>
      <c r="CK181" s="521"/>
    </row>
    <row r="182" spans="1:103" ht="15" customHeight="1" thickBot="1">
      <c r="A182" s="498"/>
      <c r="B182" s="499"/>
      <c r="C182" s="499"/>
      <c r="D182" s="499"/>
      <c r="E182" s="499"/>
      <c r="F182" s="500"/>
      <c r="G182" s="1153"/>
      <c r="H182" s="1153"/>
      <c r="I182" s="1153"/>
      <c r="J182" s="1153"/>
      <c r="K182" s="1153"/>
      <c r="L182" s="1153"/>
      <c r="M182" s="1153"/>
      <c r="N182" s="1153"/>
      <c r="O182" s="1153"/>
      <c r="P182" s="1153"/>
      <c r="Q182" s="1153"/>
      <c r="R182" s="1153"/>
      <c r="S182" s="1153"/>
      <c r="T182" s="1153"/>
      <c r="U182" s="1153"/>
      <c r="V182" s="1153"/>
      <c r="W182" s="1153"/>
      <c r="X182" s="1153"/>
      <c r="Y182" s="1153"/>
      <c r="Z182" s="1153"/>
      <c r="AA182" s="1153"/>
      <c r="AB182" s="1154"/>
      <c r="AC182" s="1154"/>
      <c r="AD182" s="1154"/>
      <c r="AE182" s="1154"/>
      <c r="AF182" s="1154"/>
      <c r="AG182" s="1154"/>
      <c r="AH182" s="1154"/>
      <c r="AI182" s="1154"/>
      <c r="AJ182" s="1154"/>
      <c r="CK182" s="558"/>
    </row>
    <row r="183" spans="1:103" ht="15" customHeight="1">
      <c r="A183" s="498"/>
      <c r="B183" s="499"/>
      <c r="C183" s="499"/>
      <c r="D183" s="499"/>
      <c r="E183" s="499"/>
      <c r="F183" s="500"/>
      <c r="G183" s="144" t="s">
        <v>11</v>
      </c>
      <c r="H183" s="144"/>
      <c r="I183" s="144"/>
      <c r="J183" s="144"/>
      <c r="K183" s="144"/>
      <c r="L183" s="144"/>
      <c r="M183" s="144"/>
      <c r="N183" s="144"/>
      <c r="O183" s="144"/>
      <c r="P183" s="144"/>
      <c r="Q183" s="144"/>
      <c r="R183" s="144"/>
      <c r="S183" s="144"/>
      <c r="T183" s="144"/>
      <c r="U183" s="144"/>
      <c r="V183" s="144"/>
      <c r="W183" s="144"/>
      <c r="X183" s="144"/>
      <c r="Y183" s="144"/>
      <c r="Z183" s="144"/>
      <c r="AA183" s="144"/>
      <c r="AB183" s="1138">
        <v>1</v>
      </c>
      <c r="AC183" s="1139"/>
      <c r="AD183" s="1140"/>
      <c r="AE183" s="1141">
        <v>4</v>
      </c>
      <c r="AF183" s="1139"/>
      <c r="AG183" s="1140"/>
      <c r="AH183" s="1141">
        <v>4</v>
      </c>
      <c r="AI183" s="1139"/>
      <c r="AJ183" s="1142"/>
      <c r="AK183" s="537">
        <f>SUM(AK169:AQ171)</f>
        <v>237640</v>
      </c>
      <c r="AL183" s="538"/>
      <c r="AM183" s="538"/>
      <c r="AN183" s="538"/>
      <c r="AO183" s="538"/>
      <c r="AP183" s="538"/>
      <c r="AQ183" s="538"/>
      <c r="AR183" s="537">
        <f>SUM(AR169:AX171)</f>
        <v>466500</v>
      </c>
      <c r="AS183" s="538"/>
      <c r="AT183" s="538"/>
      <c r="AU183" s="538"/>
      <c r="AV183" s="538"/>
      <c r="AW183" s="538"/>
      <c r="AX183" s="538"/>
      <c r="AY183" s="537">
        <f>SUM(AY169:BE171)</f>
        <v>1560</v>
      </c>
      <c r="AZ183" s="538"/>
      <c r="BA183" s="538"/>
      <c r="BB183" s="538"/>
      <c r="BC183" s="538"/>
      <c r="BD183" s="538"/>
      <c r="BE183" s="580"/>
      <c r="BF183" s="537">
        <f>SUM(BF169:BM171)</f>
        <v>2839100</v>
      </c>
      <c r="BG183" s="538"/>
      <c r="BH183" s="538"/>
      <c r="BI183" s="538"/>
      <c r="BJ183" s="538"/>
      <c r="BK183" s="538"/>
      <c r="BL183" s="538"/>
      <c r="BM183" s="580"/>
      <c r="BN183" s="537">
        <f>SUM(BN169:BU171)</f>
        <v>2450380</v>
      </c>
      <c r="BO183" s="538"/>
      <c r="BP183" s="538"/>
      <c r="BQ183" s="538"/>
      <c r="BR183" s="538"/>
      <c r="BS183" s="538"/>
      <c r="BT183" s="538"/>
      <c r="BU183" s="580"/>
      <c r="BV183" s="537">
        <f>SUM(BV169:CC171)</f>
        <v>5289480</v>
      </c>
      <c r="BW183" s="538"/>
      <c r="BX183" s="538"/>
      <c r="BY183" s="538"/>
      <c r="BZ183" s="538"/>
      <c r="CA183" s="538"/>
      <c r="CB183" s="538"/>
      <c r="CC183" s="580"/>
      <c r="CD183" s="537">
        <f>SUM(CD169:CK171)</f>
        <v>1030370</v>
      </c>
      <c r="CE183" s="538"/>
      <c r="CF183" s="538"/>
      <c r="CG183" s="538"/>
      <c r="CH183" s="538"/>
      <c r="CI183" s="538"/>
      <c r="CJ183" s="538"/>
      <c r="CK183" s="539"/>
      <c r="CS183" s="220"/>
      <c r="CT183" s="220"/>
      <c r="CU183" s="220"/>
      <c r="CV183" s="220"/>
      <c r="CW183" s="220"/>
      <c r="CX183" s="220"/>
      <c r="CY183" s="220"/>
    </row>
    <row r="184" spans="1:103" ht="15" customHeight="1">
      <c r="A184" s="498"/>
      <c r="B184" s="499"/>
      <c r="C184" s="499"/>
      <c r="D184" s="499"/>
      <c r="E184" s="499"/>
      <c r="F184" s="500"/>
      <c r="G184" s="144" t="s">
        <v>12</v>
      </c>
      <c r="H184" s="144"/>
      <c r="I184" s="144"/>
      <c r="J184" s="144"/>
      <c r="K184" s="144"/>
      <c r="L184" s="144"/>
      <c r="M184" s="144"/>
      <c r="N184" s="144"/>
      <c r="O184" s="144"/>
      <c r="P184" s="144"/>
      <c r="Q184" s="144"/>
      <c r="R184" s="144"/>
      <c r="S184" s="144"/>
      <c r="T184" s="144"/>
      <c r="U184" s="144"/>
      <c r="V184" s="144"/>
      <c r="W184" s="144"/>
      <c r="X184" s="144"/>
      <c r="Y184" s="144"/>
      <c r="Z184" s="144"/>
      <c r="AA184" s="144"/>
      <c r="AB184" s="1143">
        <v>1</v>
      </c>
      <c r="AC184" s="1144"/>
      <c r="AD184" s="1145"/>
      <c r="AE184" s="1146">
        <v>5</v>
      </c>
      <c r="AF184" s="1144"/>
      <c r="AG184" s="1145"/>
      <c r="AH184" s="1146">
        <v>4</v>
      </c>
      <c r="AI184" s="1144"/>
      <c r="AJ184" s="1147"/>
      <c r="AK184" s="540">
        <f>SUM(AK172:AQ175)</f>
        <v>39780</v>
      </c>
      <c r="AL184" s="543"/>
      <c r="AM184" s="543"/>
      <c r="AN184" s="543"/>
      <c r="AO184" s="543"/>
      <c r="AP184" s="543"/>
      <c r="AQ184" s="543"/>
      <c r="AR184" s="540">
        <f>SUM(AR172:AX175)</f>
        <v>75000</v>
      </c>
      <c r="AS184" s="543"/>
      <c r="AT184" s="543"/>
      <c r="AU184" s="543"/>
      <c r="AV184" s="543"/>
      <c r="AW184" s="543"/>
      <c r="AX184" s="543"/>
      <c r="AY184" s="676"/>
      <c r="AZ184" s="837"/>
      <c r="BA184" s="837"/>
      <c r="BB184" s="837"/>
      <c r="BC184" s="837"/>
      <c r="BD184" s="837"/>
      <c r="BE184" s="887"/>
      <c r="BF184" s="540">
        <f>SUM(BF172:BM175)</f>
        <v>4717240</v>
      </c>
      <c r="BG184" s="543"/>
      <c r="BH184" s="543"/>
      <c r="BI184" s="543"/>
      <c r="BJ184" s="543"/>
      <c r="BK184" s="543"/>
      <c r="BL184" s="543"/>
      <c r="BM184" s="544"/>
      <c r="BN184" s="540">
        <f>SUM(BN172:BU175)</f>
        <v>226000</v>
      </c>
      <c r="BO184" s="543"/>
      <c r="BP184" s="543"/>
      <c r="BQ184" s="543"/>
      <c r="BR184" s="543"/>
      <c r="BS184" s="543"/>
      <c r="BT184" s="543"/>
      <c r="BU184" s="544"/>
      <c r="BV184" s="540">
        <f>SUM(BV172:CC175)</f>
        <v>4943240</v>
      </c>
      <c r="BW184" s="543"/>
      <c r="BX184" s="543"/>
      <c r="BY184" s="543"/>
      <c r="BZ184" s="543"/>
      <c r="CA184" s="543"/>
      <c r="CB184" s="543"/>
      <c r="CC184" s="544"/>
      <c r="CD184" s="540">
        <f>SUM(CD172:CK175)</f>
        <v>1108900</v>
      </c>
      <c r="CE184" s="543"/>
      <c r="CF184" s="543"/>
      <c r="CG184" s="543"/>
      <c r="CH184" s="543"/>
      <c r="CI184" s="543"/>
      <c r="CJ184" s="543"/>
      <c r="CK184" s="545"/>
      <c r="CS184" s="220"/>
      <c r="CT184" s="220"/>
      <c r="CU184" s="220"/>
      <c r="CV184" s="220"/>
      <c r="CW184" s="220"/>
      <c r="CX184" s="220"/>
      <c r="CY184" s="220"/>
    </row>
    <row r="185" spans="1:103" ht="15" customHeight="1">
      <c r="A185" s="498"/>
      <c r="B185" s="499"/>
      <c r="C185" s="499"/>
      <c r="D185" s="499"/>
      <c r="E185" s="499"/>
      <c r="F185" s="500"/>
      <c r="G185" s="143" t="s">
        <v>9</v>
      </c>
      <c r="H185" s="144"/>
      <c r="I185" s="144"/>
      <c r="J185" s="144"/>
      <c r="K185" s="144"/>
      <c r="L185" s="144"/>
      <c r="M185" s="144"/>
      <c r="N185" s="144"/>
      <c r="O185" s="144"/>
      <c r="P185" s="144"/>
      <c r="Q185" s="144"/>
      <c r="R185" s="144"/>
      <c r="S185" s="144"/>
      <c r="T185" s="144"/>
      <c r="U185" s="144"/>
      <c r="V185" s="144"/>
      <c r="W185" s="144"/>
      <c r="X185" s="144"/>
      <c r="Y185" s="144"/>
      <c r="Z185" s="144"/>
      <c r="AA185" s="488"/>
      <c r="AB185" s="1143">
        <v>1</v>
      </c>
      <c r="AC185" s="1144"/>
      <c r="AD185" s="1145"/>
      <c r="AE185" s="1146">
        <v>6</v>
      </c>
      <c r="AF185" s="1144"/>
      <c r="AG185" s="1145"/>
      <c r="AH185" s="1146">
        <v>4</v>
      </c>
      <c r="AI185" s="1144"/>
      <c r="AJ185" s="1147"/>
      <c r="AK185" s="676"/>
      <c r="AL185" s="837"/>
      <c r="AM185" s="837"/>
      <c r="AN185" s="837"/>
      <c r="AO185" s="837"/>
      <c r="AP185" s="837"/>
      <c r="AQ185" s="837"/>
      <c r="AR185" s="676"/>
      <c r="AS185" s="837"/>
      <c r="AT185" s="837"/>
      <c r="AU185" s="837"/>
      <c r="AV185" s="837"/>
      <c r="AW185" s="837"/>
      <c r="AX185" s="837"/>
      <c r="AY185" s="676"/>
      <c r="AZ185" s="837"/>
      <c r="BA185" s="837"/>
      <c r="BB185" s="837"/>
      <c r="BC185" s="837"/>
      <c r="BD185" s="837"/>
      <c r="BE185" s="887"/>
      <c r="BF185" s="540">
        <f>SUM(BF176)</f>
        <v>55110</v>
      </c>
      <c r="BG185" s="543"/>
      <c r="BH185" s="543"/>
      <c r="BI185" s="543"/>
      <c r="BJ185" s="543"/>
      <c r="BK185" s="543"/>
      <c r="BL185" s="543"/>
      <c r="BM185" s="544"/>
      <c r="BN185" s="540">
        <f>SUM(BN176)</f>
        <v>3980</v>
      </c>
      <c r="BO185" s="543"/>
      <c r="BP185" s="543"/>
      <c r="BQ185" s="543"/>
      <c r="BR185" s="543"/>
      <c r="BS185" s="543"/>
      <c r="BT185" s="543"/>
      <c r="BU185" s="544"/>
      <c r="BV185" s="540">
        <f>SUM(BV176)</f>
        <v>59090</v>
      </c>
      <c r="BW185" s="543"/>
      <c r="BX185" s="543"/>
      <c r="BY185" s="543"/>
      <c r="BZ185" s="543"/>
      <c r="CA185" s="543"/>
      <c r="CB185" s="543"/>
      <c r="CC185" s="544"/>
      <c r="CD185" s="540">
        <f>SUM(CD176)</f>
        <v>10100</v>
      </c>
      <c r="CE185" s="543"/>
      <c r="CF185" s="543"/>
      <c r="CG185" s="543"/>
      <c r="CH185" s="543"/>
      <c r="CI185" s="543"/>
      <c r="CJ185" s="543"/>
      <c r="CK185" s="545"/>
      <c r="CS185" s="220"/>
      <c r="CT185" s="220"/>
      <c r="CU185" s="220"/>
      <c r="CV185" s="220"/>
      <c r="CW185" s="220"/>
      <c r="CX185" s="220"/>
      <c r="CY185" s="220"/>
    </row>
    <row r="186" spans="1:103" ht="15" customHeight="1" thickBot="1">
      <c r="A186" s="546"/>
      <c r="B186" s="547"/>
      <c r="C186" s="547"/>
      <c r="D186" s="547"/>
      <c r="E186" s="547"/>
      <c r="F186" s="548"/>
      <c r="G186" s="143" t="s">
        <v>10</v>
      </c>
      <c r="H186" s="144"/>
      <c r="I186" s="144"/>
      <c r="J186" s="144"/>
      <c r="K186" s="144"/>
      <c r="L186" s="144"/>
      <c r="M186" s="144"/>
      <c r="N186" s="144"/>
      <c r="O186" s="144"/>
      <c r="P186" s="144"/>
      <c r="Q186" s="144"/>
      <c r="R186" s="144"/>
      <c r="S186" s="144"/>
      <c r="T186" s="144"/>
      <c r="U186" s="144"/>
      <c r="V186" s="144"/>
      <c r="W186" s="144"/>
      <c r="X186" s="144"/>
      <c r="Y186" s="144"/>
      <c r="Z186" s="144"/>
      <c r="AA186" s="488"/>
      <c r="AB186" s="1148">
        <v>1</v>
      </c>
      <c r="AC186" s="1149"/>
      <c r="AD186" s="1150"/>
      <c r="AE186" s="1151">
        <v>7</v>
      </c>
      <c r="AF186" s="1149"/>
      <c r="AG186" s="1150"/>
      <c r="AH186" s="1151">
        <v>4</v>
      </c>
      <c r="AI186" s="1149"/>
      <c r="AJ186" s="1152"/>
      <c r="AK186" s="691"/>
      <c r="AL186" s="845"/>
      <c r="AM186" s="845"/>
      <c r="AN186" s="845"/>
      <c r="AO186" s="845"/>
      <c r="AP186" s="845"/>
      <c r="AQ186" s="845"/>
      <c r="AR186" s="691"/>
      <c r="AS186" s="845"/>
      <c r="AT186" s="845"/>
      <c r="AU186" s="845"/>
      <c r="AV186" s="845"/>
      <c r="AW186" s="845"/>
      <c r="AX186" s="845"/>
      <c r="AY186" s="691"/>
      <c r="AZ186" s="845"/>
      <c r="BA186" s="845"/>
      <c r="BB186" s="845"/>
      <c r="BC186" s="845"/>
      <c r="BD186" s="845"/>
      <c r="BE186" s="890"/>
      <c r="BF186" s="691"/>
      <c r="BG186" s="845"/>
      <c r="BH186" s="845"/>
      <c r="BI186" s="845"/>
      <c r="BJ186" s="845"/>
      <c r="BK186" s="845"/>
      <c r="BL186" s="845"/>
      <c r="BM186" s="890"/>
      <c r="BN186" s="691"/>
      <c r="BO186" s="845"/>
      <c r="BP186" s="845"/>
      <c r="BQ186" s="845"/>
      <c r="BR186" s="845"/>
      <c r="BS186" s="845"/>
      <c r="BT186" s="845"/>
      <c r="BU186" s="890"/>
      <c r="BV186" s="691"/>
      <c r="BW186" s="891"/>
      <c r="BX186" s="891"/>
      <c r="BY186" s="891"/>
      <c r="BZ186" s="891"/>
      <c r="CA186" s="891"/>
      <c r="CB186" s="891"/>
      <c r="CC186" s="892"/>
      <c r="CD186" s="691"/>
      <c r="CE186" s="845"/>
      <c r="CF186" s="845"/>
      <c r="CG186" s="845"/>
      <c r="CH186" s="845"/>
      <c r="CI186" s="845"/>
      <c r="CJ186" s="845"/>
      <c r="CK186" s="846"/>
      <c r="CS186" s="220"/>
      <c r="CT186" s="220"/>
      <c r="CU186" s="220"/>
      <c r="CV186" s="220"/>
      <c r="CW186" s="220"/>
      <c r="CX186" s="220"/>
      <c r="CY186" s="220"/>
    </row>
    <row r="187" spans="1:103" ht="15" customHeight="1" thickBot="1">
      <c r="A187" s="1155"/>
      <c r="B187" s="568"/>
      <c r="C187" s="568"/>
      <c r="D187" s="568"/>
      <c r="E187" s="568"/>
      <c r="F187" s="568"/>
      <c r="AB187" s="1156"/>
      <c r="AC187" s="1156"/>
      <c r="AD187" s="1156"/>
      <c r="AE187" s="1156"/>
      <c r="AF187" s="1156"/>
      <c r="AG187" s="1156"/>
      <c r="AH187" s="1156"/>
      <c r="AI187" s="1156"/>
      <c r="AJ187" s="1156"/>
      <c r="CK187" s="1175"/>
    </row>
    <row r="188" spans="1:103" ht="12.75" customHeight="1">
      <c r="A188" s="442" t="s">
        <v>14</v>
      </c>
      <c r="B188" s="750"/>
      <c r="C188" s="750"/>
      <c r="D188" s="443" t="s">
        <v>15</v>
      </c>
      <c r="E188" s="443"/>
      <c r="F188" s="444"/>
      <c r="G188" s="143" t="s">
        <v>749</v>
      </c>
      <c r="H188" s="144"/>
      <c r="I188" s="144"/>
      <c r="J188" s="144"/>
      <c r="K188" s="144"/>
      <c r="L188" s="144"/>
      <c r="M188" s="144"/>
      <c r="N188" s="144"/>
      <c r="O188" s="144"/>
      <c r="P188" s="144"/>
      <c r="Q188" s="144"/>
      <c r="R188" s="144"/>
      <c r="S188" s="144"/>
      <c r="T188" s="144"/>
      <c r="U188" s="144"/>
      <c r="V188" s="144"/>
      <c r="W188" s="144"/>
      <c r="X188" s="144"/>
      <c r="Y188" s="144"/>
      <c r="Z188" s="144"/>
      <c r="AA188" s="488"/>
      <c r="AB188" s="1138">
        <v>1</v>
      </c>
      <c r="AC188" s="1139"/>
      <c r="AD188" s="1140"/>
      <c r="AE188" s="1141">
        <v>8</v>
      </c>
      <c r="AF188" s="1139"/>
      <c r="AG188" s="1140"/>
      <c r="AH188" s="1141">
        <v>4</v>
      </c>
      <c r="AI188" s="1139"/>
      <c r="AJ188" s="1142"/>
      <c r="AK188" s="537">
        <f>SUM(表51!AK110,表52!AK110,表53!AK110,表55!AK110,表56!AK193)</f>
        <v>277160</v>
      </c>
      <c r="AL188" s="538"/>
      <c r="AM188" s="538"/>
      <c r="AN188" s="538"/>
      <c r="AO188" s="538"/>
      <c r="AP188" s="538"/>
      <c r="AQ188" s="538"/>
      <c r="AR188" s="537">
        <f>SUM(表51!AS110,表52!AS110,表53!AS110,表55!AS110,表56!AR193)</f>
        <v>541500</v>
      </c>
      <c r="AS188" s="538"/>
      <c r="AT188" s="538"/>
      <c r="AU188" s="538"/>
      <c r="AV188" s="538"/>
      <c r="AW188" s="538"/>
      <c r="AX188" s="538"/>
      <c r="AY188" s="537">
        <f>SUM(表51!BA110,表52!BA110,表53!BA110,表55!BA110,表56!AY193)</f>
        <v>1560</v>
      </c>
      <c r="AZ188" s="538"/>
      <c r="BA188" s="538"/>
      <c r="BB188" s="538"/>
      <c r="BC188" s="538"/>
      <c r="BD188" s="538"/>
      <c r="BE188" s="580"/>
      <c r="BF188" s="537">
        <f>SUM(表51!BH110,表52!BH110,表53!BH110,表55!BH110,表56!BF193)</f>
        <v>7556340</v>
      </c>
      <c r="BG188" s="538"/>
      <c r="BH188" s="538"/>
      <c r="BI188" s="538"/>
      <c r="BJ188" s="538"/>
      <c r="BK188" s="538"/>
      <c r="BL188" s="538"/>
      <c r="BM188" s="580"/>
      <c r="BN188" s="537">
        <f>SUM(表51!BO110,表52!BO110,表53!BO110,表55!BO110,表56!BN193)</f>
        <v>2672580</v>
      </c>
      <c r="BO188" s="538"/>
      <c r="BP188" s="538"/>
      <c r="BQ188" s="538"/>
      <c r="BR188" s="538"/>
      <c r="BS188" s="538"/>
      <c r="BT188" s="538"/>
      <c r="BU188" s="580"/>
      <c r="BV188" s="537">
        <f>SUM(BF188:BU188)</f>
        <v>10228920</v>
      </c>
      <c r="BW188" s="880"/>
      <c r="BX188" s="880"/>
      <c r="BY188" s="880"/>
      <c r="BZ188" s="880"/>
      <c r="CA188" s="880"/>
      <c r="CB188" s="880"/>
      <c r="CC188" s="885"/>
      <c r="CD188" s="537">
        <f>SUM(表51!CC110,表52!CC110,表53!CC110,表55!CC110,表56!CD193)</f>
        <v>2138280</v>
      </c>
      <c r="CE188" s="538"/>
      <c r="CF188" s="538"/>
      <c r="CG188" s="538"/>
      <c r="CH188" s="538"/>
      <c r="CI188" s="538"/>
      <c r="CJ188" s="538"/>
      <c r="CK188" s="539"/>
      <c r="CS188" s="220"/>
      <c r="CT188" s="220"/>
      <c r="CU188" s="220"/>
      <c r="CV188" s="220"/>
      <c r="CW188" s="220"/>
      <c r="CX188" s="220"/>
      <c r="CY188" s="220"/>
    </row>
    <row r="189" spans="1:103" ht="12.75" customHeight="1">
      <c r="A189" s="560"/>
      <c r="B189" s="761"/>
      <c r="C189" s="761"/>
      <c r="D189" s="561"/>
      <c r="E189" s="561"/>
      <c r="F189" s="562"/>
      <c r="G189" s="563" t="s">
        <v>282</v>
      </c>
      <c r="H189" s="564"/>
      <c r="I189" s="564"/>
      <c r="J189" s="564"/>
      <c r="K189" s="564"/>
      <c r="L189" s="564"/>
      <c r="M189" s="564"/>
      <c r="N189" s="564"/>
      <c r="O189" s="564"/>
      <c r="P189" s="564"/>
      <c r="Q189" s="564"/>
      <c r="R189" s="564"/>
      <c r="S189" s="564"/>
      <c r="T189" s="564"/>
      <c r="U189" s="564"/>
      <c r="V189" s="564"/>
      <c r="W189" s="564"/>
      <c r="X189" s="564"/>
      <c r="Y189" s="564"/>
      <c r="Z189" s="564"/>
      <c r="AA189" s="565"/>
      <c r="AB189" s="1143">
        <v>1</v>
      </c>
      <c r="AC189" s="1144"/>
      <c r="AD189" s="1145"/>
      <c r="AE189" s="1146">
        <v>9</v>
      </c>
      <c r="AF189" s="1144"/>
      <c r="AG189" s="1145"/>
      <c r="AH189" s="1146">
        <v>4</v>
      </c>
      <c r="AI189" s="1144"/>
      <c r="AJ189" s="1147"/>
      <c r="AK189" s="676"/>
      <c r="AL189" s="837"/>
      <c r="AM189" s="837"/>
      <c r="AN189" s="837"/>
      <c r="AO189" s="837"/>
      <c r="AP189" s="837"/>
      <c r="AQ189" s="837"/>
      <c r="AR189" s="676"/>
      <c r="AS189" s="837"/>
      <c r="AT189" s="837"/>
      <c r="AU189" s="837"/>
      <c r="AV189" s="837"/>
      <c r="AW189" s="837"/>
      <c r="AX189" s="837"/>
      <c r="AY189" s="676"/>
      <c r="AZ189" s="837"/>
      <c r="BA189" s="837"/>
      <c r="BB189" s="837"/>
      <c r="BC189" s="837"/>
      <c r="BD189" s="837"/>
      <c r="BE189" s="887"/>
      <c r="BF189" s="540">
        <f>SUM(表51!BH111,表52!BH111,表53!BH111,表55!BH111,表56!BF194)</f>
        <v>55110</v>
      </c>
      <c r="BG189" s="543"/>
      <c r="BH189" s="543"/>
      <c r="BI189" s="543"/>
      <c r="BJ189" s="543"/>
      <c r="BK189" s="543"/>
      <c r="BL189" s="543"/>
      <c r="BM189" s="544"/>
      <c r="BN189" s="540">
        <f>SUM(表51!BO111,表52!BO111,表53!BO111,表55!BO111,表56!BN194)</f>
        <v>3980</v>
      </c>
      <c r="BO189" s="543"/>
      <c r="BP189" s="543"/>
      <c r="BQ189" s="543"/>
      <c r="BR189" s="543"/>
      <c r="BS189" s="543"/>
      <c r="BT189" s="543"/>
      <c r="BU189" s="544"/>
      <c r="BV189" s="540">
        <f>SUM(BF189:BU189)</f>
        <v>59090</v>
      </c>
      <c r="BW189" s="541"/>
      <c r="BX189" s="541"/>
      <c r="BY189" s="541"/>
      <c r="BZ189" s="541"/>
      <c r="CA189" s="541"/>
      <c r="CB189" s="541"/>
      <c r="CC189" s="542"/>
      <c r="CD189" s="540">
        <f>SUM(表51!CC111,表52!CC111,表53!CC111,表55!CC111,表56!CD194)</f>
        <v>10100</v>
      </c>
      <c r="CE189" s="543"/>
      <c r="CF189" s="543"/>
      <c r="CG189" s="543"/>
      <c r="CH189" s="543"/>
      <c r="CI189" s="543"/>
      <c r="CJ189" s="543"/>
      <c r="CK189" s="545"/>
      <c r="CS189" s="220"/>
      <c r="CT189" s="220"/>
      <c r="CU189" s="220"/>
      <c r="CV189" s="220"/>
      <c r="CW189" s="220"/>
      <c r="CX189" s="220"/>
      <c r="CY189" s="220"/>
    </row>
    <row r="190" spans="1:103" ht="15" customHeight="1">
      <c r="A190" s="560"/>
      <c r="B190" s="761"/>
      <c r="C190" s="761"/>
      <c r="D190" s="561"/>
      <c r="E190" s="561"/>
      <c r="F190" s="562"/>
      <c r="G190" s="143" t="s">
        <v>4414</v>
      </c>
      <c r="H190" s="144"/>
      <c r="I190" s="144"/>
      <c r="J190" s="144"/>
      <c r="K190" s="144"/>
      <c r="L190" s="144"/>
      <c r="M190" s="144"/>
      <c r="N190" s="144"/>
      <c r="O190" s="144"/>
      <c r="P190" s="144"/>
      <c r="Q190" s="144"/>
      <c r="R190" s="144"/>
      <c r="S190" s="144"/>
      <c r="T190" s="144"/>
      <c r="U190" s="144"/>
      <c r="V190" s="144"/>
      <c r="W190" s="144"/>
      <c r="X190" s="144"/>
      <c r="Y190" s="144"/>
      <c r="Z190" s="144"/>
      <c r="AA190" s="144"/>
      <c r="AB190" s="1143">
        <v>2</v>
      </c>
      <c r="AC190" s="1144"/>
      <c r="AD190" s="1145"/>
      <c r="AE190" s="1146">
        <v>0</v>
      </c>
      <c r="AF190" s="1144"/>
      <c r="AG190" s="1145"/>
      <c r="AH190" s="1146">
        <v>4</v>
      </c>
      <c r="AI190" s="1144"/>
      <c r="AJ190" s="1147"/>
      <c r="AK190" s="676"/>
      <c r="AL190" s="837"/>
      <c r="AM190" s="837"/>
      <c r="AN190" s="837"/>
      <c r="AO190" s="837"/>
      <c r="AP190" s="837"/>
      <c r="AQ190" s="837"/>
      <c r="AR190" s="676"/>
      <c r="AS190" s="837"/>
      <c r="AT190" s="837"/>
      <c r="AU190" s="837"/>
      <c r="AV190" s="837"/>
      <c r="AW190" s="837"/>
      <c r="AX190" s="837"/>
      <c r="AY190" s="676"/>
      <c r="AZ190" s="837"/>
      <c r="BA190" s="837"/>
      <c r="BB190" s="837"/>
      <c r="BC190" s="837"/>
      <c r="BD190" s="837"/>
      <c r="BE190" s="887"/>
      <c r="BF190" s="676"/>
      <c r="BG190" s="837"/>
      <c r="BH190" s="837"/>
      <c r="BI190" s="837"/>
      <c r="BJ190" s="837"/>
      <c r="BK190" s="837"/>
      <c r="BL190" s="837"/>
      <c r="BM190" s="887"/>
      <c r="BN190" s="676"/>
      <c r="BO190" s="837"/>
      <c r="BP190" s="837"/>
      <c r="BQ190" s="837"/>
      <c r="BR190" s="837"/>
      <c r="BS190" s="837"/>
      <c r="BT190" s="837"/>
      <c r="BU190" s="887"/>
      <c r="BV190" s="676"/>
      <c r="BW190" s="888"/>
      <c r="BX190" s="888"/>
      <c r="BY190" s="888"/>
      <c r="BZ190" s="888"/>
      <c r="CA190" s="888"/>
      <c r="CB190" s="888"/>
      <c r="CC190" s="889"/>
      <c r="CD190" s="676"/>
      <c r="CE190" s="837"/>
      <c r="CF190" s="837"/>
      <c r="CG190" s="837"/>
      <c r="CH190" s="837"/>
      <c r="CI190" s="837"/>
      <c r="CJ190" s="837"/>
      <c r="CK190" s="838"/>
      <c r="CS190" s="220"/>
      <c r="CT190" s="220"/>
      <c r="CU190" s="220"/>
      <c r="CV190" s="220"/>
      <c r="CW190" s="220"/>
      <c r="CX190" s="220"/>
      <c r="CY190" s="220"/>
    </row>
    <row r="191" spans="1:103" ht="15" customHeight="1">
      <c r="A191" s="560"/>
      <c r="B191" s="761"/>
      <c r="C191" s="761"/>
      <c r="D191" s="561"/>
      <c r="E191" s="561"/>
      <c r="F191" s="562"/>
      <c r="G191" s="143" t="s">
        <v>4416</v>
      </c>
      <c r="H191" s="144"/>
      <c r="I191" s="144"/>
      <c r="J191" s="144"/>
      <c r="K191" s="144"/>
      <c r="L191" s="144"/>
      <c r="M191" s="144"/>
      <c r="N191" s="144"/>
      <c r="O191" s="144"/>
      <c r="P191" s="144"/>
      <c r="Q191" s="144"/>
      <c r="R191" s="144"/>
      <c r="S191" s="144"/>
      <c r="T191" s="144"/>
      <c r="U191" s="144"/>
      <c r="V191" s="144"/>
      <c r="W191" s="144"/>
      <c r="X191" s="144"/>
      <c r="Y191" s="144"/>
      <c r="Z191" s="144"/>
      <c r="AA191" s="144"/>
      <c r="AB191" s="1143">
        <v>2</v>
      </c>
      <c r="AC191" s="1144"/>
      <c r="AD191" s="1145"/>
      <c r="AE191" s="1146">
        <v>1</v>
      </c>
      <c r="AF191" s="1144"/>
      <c r="AG191" s="1145"/>
      <c r="AH191" s="1146">
        <v>4</v>
      </c>
      <c r="AI191" s="1144"/>
      <c r="AJ191" s="1147"/>
      <c r="AK191" s="676"/>
      <c r="AL191" s="837"/>
      <c r="AM191" s="837"/>
      <c r="AN191" s="837"/>
      <c r="AO191" s="837"/>
      <c r="AP191" s="837"/>
      <c r="AQ191" s="837"/>
      <c r="AR191" s="676"/>
      <c r="AS191" s="837"/>
      <c r="AT191" s="837"/>
      <c r="AU191" s="837"/>
      <c r="AV191" s="837"/>
      <c r="AW191" s="837"/>
      <c r="AX191" s="837"/>
      <c r="AY191" s="676"/>
      <c r="AZ191" s="837"/>
      <c r="BA191" s="837"/>
      <c r="BB191" s="837"/>
      <c r="BC191" s="837"/>
      <c r="BD191" s="837"/>
      <c r="BE191" s="887"/>
      <c r="BF191" s="676"/>
      <c r="BG191" s="837"/>
      <c r="BH191" s="837"/>
      <c r="BI191" s="837"/>
      <c r="BJ191" s="837"/>
      <c r="BK191" s="837"/>
      <c r="BL191" s="837"/>
      <c r="BM191" s="887"/>
      <c r="BN191" s="676"/>
      <c r="BO191" s="837"/>
      <c r="BP191" s="837"/>
      <c r="BQ191" s="837"/>
      <c r="BR191" s="837"/>
      <c r="BS191" s="837"/>
      <c r="BT191" s="837"/>
      <c r="BU191" s="887"/>
      <c r="BV191" s="676"/>
      <c r="BW191" s="888"/>
      <c r="BX191" s="888"/>
      <c r="BY191" s="888"/>
      <c r="BZ191" s="888"/>
      <c r="CA191" s="888"/>
      <c r="CB191" s="888"/>
      <c r="CC191" s="889"/>
      <c r="CD191" s="676"/>
      <c r="CE191" s="837"/>
      <c r="CF191" s="837"/>
      <c r="CG191" s="837"/>
      <c r="CH191" s="837"/>
      <c r="CI191" s="837"/>
      <c r="CJ191" s="837"/>
      <c r="CK191" s="838"/>
      <c r="CS191" s="220"/>
      <c r="CT191" s="220"/>
      <c r="CU191" s="220"/>
      <c r="CV191" s="220"/>
      <c r="CW191" s="220"/>
      <c r="CX191" s="220"/>
      <c r="CY191" s="220"/>
    </row>
    <row r="192" spans="1:103" ht="15" customHeight="1">
      <c r="A192" s="560"/>
      <c r="B192" s="761"/>
      <c r="C192" s="761"/>
      <c r="D192" s="561"/>
      <c r="E192" s="561"/>
      <c r="F192" s="562"/>
      <c r="G192" s="143" t="s">
        <v>4423</v>
      </c>
      <c r="H192" s="144"/>
      <c r="I192" s="144"/>
      <c r="J192" s="144"/>
      <c r="K192" s="144"/>
      <c r="L192" s="144"/>
      <c r="M192" s="144"/>
      <c r="N192" s="144"/>
      <c r="O192" s="144"/>
      <c r="P192" s="144"/>
      <c r="Q192" s="144"/>
      <c r="R192" s="144"/>
      <c r="S192" s="144"/>
      <c r="T192" s="144"/>
      <c r="U192" s="144"/>
      <c r="V192" s="144"/>
      <c r="W192" s="144"/>
      <c r="X192" s="144"/>
      <c r="Y192" s="144"/>
      <c r="Z192" s="144"/>
      <c r="AA192" s="144"/>
      <c r="AB192" s="1143">
        <v>2</v>
      </c>
      <c r="AC192" s="1144"/>
      <c r="AD192" s="1145"/>
      <c r="AE192" s="1146">
        <v>2</v>
      </c>
      <c r="AF192" s="1144"/>
      <c r="AG192" s="1145"/>
      <c r="AH192" s="1146">
        <v>4</v>
      </c>
      <c r="AI192" s="1144"/>
      <c r="AJ192" s="1147"/>
      <c r="AK192" s="676"/>
      <c r="AL192" s="837"/>
      <c r="AM192" s="837"/>
      <c r="AN192" s="837"/>
      <c r="AO192" s="837"/>
      <c r="AP192" s="837"/>
      <c r="AQ192" s="837"/>
      <c r="AR192" s="676"/>
      <c r="AS192" s="837"/>
      <c r="AT192" s="837"/>
      <c r="AU192" s="837"/>
      <c r="AV192" s="837"/>
      <c r="AW192" s="837"/>
      <c r="AX192" s="837"/>
      <c r="AY192" s="676"/>
      <c r="AZ192" s="837"/>
      <c r="BA192" s="837"/>
      <c r="BB192" s="837"/>
      <c r="BC192" s="837"/>
      <c r="BD192" s="837"/>
      <c r="BE192" s="887"/>
      <c r="BF192" s="676"/>
      <c r="BG192" s="837"/>
      <c r="BH192" s="837"/>
      <c r="BI192" s="837"/>
      <c r="BJ192" s="837"/>
      <c r="BK192" s="837"/>
      <c r="BL192" s="837"/>
      <c r="BM192" s="887"/>
      <c r="BN192" s="676"/>
      <c r="BO192" s="837"/>
      <c r="BP192" s="837"/>
      <c r="BQ192" s="837"/>
      <c r="BR192" s="837"/>
      <c r="BS192" s="837"/>
      <c r="BT192" s="837"/>
      <c r="BU192" s="887"/>
      <c r="BV192" s="676"/>
      <c r="BW192" s="888"/>
      <c r="BX192" s="888"/>
      <c r="BY192" s="888"/>
      <c r="BZ192" s="888"/>
      <c r="CA192" s="888"/>
      <c r="CB192" s="888"/>
      <c r="CC192" s="889"/>
      <c r="CD192" s="676"/>
      <c r="CE192" s="837"/>
      <c r="CF192" s="837"/>
      <c r="CG192" s="837"/>
      <c r="CH192" s="837"/>
      <c r="CI192" s="837"/>
      <c r="CJ192" s="837"/>
      <c r="CK192" s="838"/>
      <c r="CS192" s="220"/>
      <c r="CT192" s="220"/>
      <c r="CU192" s="220"/>
      <c r="CV192" s="220"/>
      <c r="CW192" s="220"/>
      <c r="CX192" s="220"/>
      <c r="CY192" s="220"/>
    </row>
    <row r="193" spans="1:135" ht="15" customHeight="1">
      <c r="A193" s="760"/>
      <c r="B193" s="761"/>
      <c r="C193" s="761"/>
      <c r="D193" s="561"/>
      <c r="E193" s="561"/>
      <c r="F193" s="562"/>
      <c r="G193" s="143" t="s">
        <v>4419</v>
      </c>
      <c r="H193" s="144"/>
      <c r="I193" s="144"/>
      <c r="J193" s="144"/>
      <c r="K193" s="144"/>
      <c r="L193" s="144"/>
      <c r="M193" s="144"/>
      <c r="N193" s="144"/>
      <c r="O193" s="144"/>
      <c r="P193" s="144"/>
      <c r="Q193" s="144"/>
      <c r="R193" s="144"/>
      <c r="S193" s="144"/>
      <c r="T193" s="144"/>
      <c r="U193" s="144"/>
      <c r="V193" s="144"/>
      <c r="W193" s="144"/>
      <c r="X193" s="144"/>
      <c r="Y193" s="144"/>
      <c r="Z193" s="144"/>
      <c r="AA193" s="144"/>
      <c r="AB193" s="1143">
        <v>2</v>
      </c>
      <c r="AC193" s="1144"/>
      <c r="AD193" s="1145"/>
      <c r="AE193" s="1146">
        <v>3</v>
      </c>
      <c r="AF193" s="1144"/>
      <c r="AG193" s="1145"/>
      <c r="AH193" s="1146">
        <v>4</v>
      </c>
      <c r="AI193" s="1144"/>
      <c r="AJ193" s="1147"/>
      <c r="AK193" s="676"/>
      <c r="AL193" s="837"/>
      <c r="AM193" s="837"/>
      <c r="AN193" s="837"/>
      <c r="AO193" s="837"/>
      <c r="AP193" s="837"/>
      <c r="AQ193" s="837"/>
      <c r="AR193" s="676"/>
      <c r="AS193" s="837"/>
      <c r="AT193" s="837"/>
      <c r="AU193" s="837"/>
      <c r="AV193" s="837"/>
      <c r="AW193" s="837"/>
      <c r="AX193" s="837"/>
      <c r="AY193" s="676"/>
      <c r="AZ193" s="837"/>
      <c r="BA193" s="837"/>
      <c r="BB193" s="837"/>
      <c r="BC193" s="837"/>
      <c r="BD193" s="837"/>
      <c r="BE193" s="887"/>
      <c r="BF193" s="676"/>
      <c r="BG193" s="837"/>
      <c r="BH193" s="837"/>
      <c r="BI193" s="837"/>
      <c r="BJ193" s="837"/>
      <c r="BK193" s="837"/>
      <c r="BL193" s="837"/>
      <c r="BM193" s="887"/>
      <c r="BN193" s="676"/>
      <c r="BO193" s="837"/>
      <c r="BP193" s="837"/>
      <c r="BQ193" s="837"/>
      <c r="BR193" s="837"/>
      <c r="BS193" s="837"/>
      <c r="BT193" s="837"/>
      <c r="BU193" s="887"/>
      <c r="BV193" s="676"/>
      <c r="BW193" s="888"/>
      <c r="BX193" s="888"/>
      <c r="BY193" s="888"/>
      <c r="BZ193" s="888"/>
      <c r="CA193" s="888"/>
      <c r="CB193" s="888"/>
      <c r="CC193" s="889"/>
      <c r="CD193" s="676"/>
      <c r="CE193" s="837"/>
      <c r="CF193" s="837"/>
      <c r="CG193" s="837"/>
      <c r="CH193" s="837"/>
      <c r="CI193" s="837"/>
      <c r="CJ193" s="837"/>
      <c r="CK193" s="838"/>
      <c r="CS193" s="220"/>
      <c r="CT193" s="220"/>
      <c r="CU193" s="220"/>
      <c r="CV193" s="220"/>
      <c r="CW193" s="220"/>
      <c r="CX193" s="220"/>
      <c r="CY193" s="220"/>
    </row>
    <row r="194" spans="1:135" ht="15" customHeight="1" thickBot="1">
      <c r="A194" s="447"/>
      <c r="B194" s="774"/>
      <c r="C194" s="774"/>
      <c r="D194" s="448"/>
      <c r="E194" s="448"/>
      <c r="F194" s="449"/>
      <c r="G194" s="143" t="s">
        <v>336</v>
      </c>
      <c r="H194" s="409"/>
      <c r="I194" s="409"/>
      <c r="J194" s="409"/>
      <c r="K194" s="409"/>
      <c r="L194" s="409"/>
      <c r="M194" s="409"/>
      <c r="N194" s="409"/>
      <c r="O194" s="409"/>
      <c r="P194" s="409"/>
      <c r="Q194" s="409"/>
      <c r="R194" s="409"/>
      <c r="S194" s="409"/>
      <c r="T194" s="409"/>
      <c r="U194" s="409"/>
      <c r="V194" s="409"/>
      <c r="W194" s="409"/>
      <c r="X194" s="409"/>
      <c r="Y194" s="409"/>
      <c r="Z194" s="409"/>
      <c r="AA194" s="787"/>
      <c r="AB194" s="1148">
        <v>2</v>
      </c>
      <c r="AC194" s="1149"/>
      <c r="AD194" s="1150"/>
      <c r="AE194" s="1151">
        <v>4</v>
      </c>
      <c r="AF194" s="1149"/>
      <c r="AG194" s="1150"/>
      <c r="AH194" s="1151">
        <v>4</v>
      </c>
      <c r="AI194" s="1149"/>
      <c r="AJ194" s="1152"/>
      <c r="AK194" s="291">
        <f>SUM(AK188:AQ193)</f>
        <v>277160</v>
      </c>
      <c r="AL194" s="291"/>
      <c r="AM194" s="291"/>
      <c r="AN194" s="291"/>
      <c r="AO194" s="291"/>
      <c r="AP194" s="291"/>
      <c r="AQ194" s="519"/>
      <c r="AR194" s="291">
        <f>SUM(AR188:AX193)</f>
        <v>541500</v>
      </c>
      <c r="AS194" s="291"/>
      <c r="AT194" s="291"/>
      <c r="AU194" s="291"/>
      <c r="AV194" s="291"/>
      <c r="AW194" s="291"/>
      <c r="AX194" s="519"/>
      <c r="AY194" s="519">
        <f>SUM(AY188:BE193)</f>
        <v>1560</v>
      </c>
      <c r="AZ194" s="520"/>
      <c r="BA194" s="520"/>
      <c r="BB194" s="520"/>
      <c r="BC194" s="520"/>
      <c r="BD194" s="520"/>
      <c r="BE194" s="556"/>
      <c r="BF194" s="519">
        <f>SUM(BF188:BM193)</f>
        <v>7611450</v>
      </c>
      <c r="BG194" s="520"/>
      <c r="BH194" s="520"/>
      <c r="BI194" s="520"/>
      <c r="BJ194" s="520"/>
      <c r="BK194" s="520"/>
      <c r="BL194" s="520"/>
      <c r="BM194" s="556"/>
      <c r="BN194" s="519">
        <f>SUM(BN188:BU193)</f>
        <v>2676560</v>
      </c>
      <c r="BO194" s="520"/>
      <c r="BP194" s="520"/>
      <c r="BQ194" s="520"/>
      <c r="BR194" s="520"/>
      <c r="BS194" s="520"/>
      <c r="BT194" s="520"/>
      <c r="BU194" s="556"/>
      <c r="BV194" s="519">
        <f>SUM(BV188:CC193)</f>
        <v>10288010</v>
      </c>
      <c r="BW194" s="554"/>
      <c r="BX194" s="554"/>
      <c r="BY194" s="554"/>
      <c r="BZ194" s="554"/>
      <c r="CA194" s="554"/>
      <c r="CB194" s="554"/>
      <c r="CC194" s="555"/>
      <c r="CD194" s="519">
        <f>SUM(CD188:CK193)</f>
        <v>2148380</v>
      </c>
      <c r="CE194" s="520"/>
      <c r="CF194" s="520"/>
      <c r="CG194" s="520"/>
      <c r="CH194" s="520"/>
      <c r="CI194" s="520"/>
      <c r="CJ194" s="520"/>
      <c r="CK194" s="521"/>
      <c r="CS194" s="220"/>
      <c r="CT194" s="220"/>
      <c r="CU194" s="220"/>
      <c r="CV194" s="220"/>
      <c r="CW194" s="220"/>
      <c r="CX194" s="220"/>
      <c r="CY194" s="220"/>
    </row>
    <row r="195" spans="1:135" ht="15" customHeight="1">
      <c r="A195" s="567"/>
      <c r="B195" s="788"/>
      <c r="C195" s="788"/>
      <c r="D195" s="567"/>
      <c r="E195" s="567"/>
      <c r="F195" s="567"/>
      <c r="G195" s="205"/>
      <c r="H195" s="789"/>
      <c r="I195" s="789"/>
      <c r="J195" s="789"/>
      <c r="K195" s="789"/>
      <c r="L195" s="789"/>
      <c r="M195" s="789"/>
      <c r="N195" s="789"/>
      <c r="O195" s="789"/>
      <c r="P195" s="789"/>
      <c r="Q195" s="789"/>
      <c r="R195" s="789"/>
      <c r="S195" s="789"/>
      <c r="T195" s="789"/>
      <c r="U195" s="789"/>
      <c r="V195" s="789"/>
      <c r="W195" s="789"/>
      <c r="X195" s="789"/>
      <c r="Y195" s="789"/>
      <c r="Z195" s="789"/>
      <c r="AA195" s="789"/>
      <c r="AB195" s="1158"/>
      <c r="AC195" s="1158"/>
      <c r="AD195" s="1158"/>
      <c r="AE195" s="1158"/>
      <c r="AF195" s="1154"/>
      <c r="AG195" s="1154"/>
      <c r="AH195" s="1154"/>
      <c r="AI195" s="1154"/>
      <c r="AJ195" s="1154"/>
      <c r="AK195" s="220"/>
      <c r="AL195" s="220"/>
      <c r="AM195" s="220"/>
      <c r="AN195" s="220"/>
      <c r="AO195" s="220"/>
      <c r="AP195" s="220"/>
      <c r="AQ195" s="220"/>
      <c r="AR195" s="220"/>
      <c r="AS195" s="220"/>
      <c r="AT195" s="220"/>
      <c r="AU195" s="220"/>
      <c r="AV195" s="220"/>
      <c r="AW195" s="220"/>
      <c r="AX195" s="220"/>
      <c r="AY195" s="220"/>
      <c r="AZ195" s="220"/>
      <c r="BA195" s="220"/>
      <c r="BB195" s="220"/>
      <c r="BC195" s="220"/>
      <c r="BD195" s="220"/>
      <c r="BE195" s="220"/>
      <c r="BF195" s="220"/>
      <c r="BG195" s="220"/>
      <c r="BH195" s="220"/>
      <c r="BI195" s="220"/>
      <c r="BJ195" s="220"/>
      <c r="BK195" s="220"/>
      <c r="BL195" s="220"/>
      <c r="BM195" s="1154"/>
      <c r="BN195" s="1154"/>
      <c r="BO195" s="1154"/>
      <c r="BP195" s="1154"/>
      <c r="BQ195" s="1154"/>
      <c r="BR195" s="1154"/>
      <c r="BS195" s="1154"/>
      <c r="BT195" s="1154"/>
      <c r="BU195" s="1154"/>
      <c r="BV195" s="220"/>
      <c r="BW195" s="220"/>
      <c r="BX195" s="220"/>
      <c r="BY195" s="220"/>
      <c r="BZ195" s="220"/>
      <c r="CA195" s="220"/>
      <c r="CB195" s="220"/>
      <c r="CC195" s="220"/>
      <c r="CD195" s="220"/>
      <c r="CE195" s="220"/>
      <c r="CF195" s="220"/>
      <c r="CG195" s="220"/>
      <c r="CH195" s="220"/>
      <c r="CI195" s="220"/>
      <c r="CJ195" s="220"/>
      <c r="CK195" s="220"/>
      <c r="CL195" s="220"/>
      <c r="CM195" s="220"/>
      <c r="CN195" s="220"/>
      <c r="CO195" s="220"/>
      <c r="CP195" s="220"/>
      <c r="CQ195" s="220"/>
      <c r="CR195" s="220"/>
      <c r="CS195" s="220"/>
      <c r="CT195" s="571"/>
      <c r="CU195" s="571"/>
      <c r="CV195" s="571"/>
      <c r="CW195" s="571"/>
      <c r="CX195" s="571"/>
      <c r="CY195" s="571"/>
      <c r="CZ195" s="571"/>
      <c r="DA195" s="220"/>
      <c r="DB195" s="220"/>
      <c r="DC195" s="220"/>
      <c r="DD195" s="220"/>
      <c r="DE195" s="220"/>
      <c r="DF195" s="220"/>
      <c r="DG195" s="220"/>
      <c r="DH195" s="220"/>
      <c r="DP195" s="220"/>
      <c r="DQ195" s="220"/>
      <c r="DR195" s="220"/>
      <c r="DS195" s="220"/>
      <c r="DT195" s="220"/>
      <c r="DU195" s="220"/>
      <c r="DV195" s="220"/>
    </row>
    <row r="196" spans="1:135" ht="12.75" customHeight="1">
      <c r="A196" s="1130"/>
      <c r="B196" s="1130"/>
      <c r="C196" s="1130"/>
      <c r="D196" s="1130"/>
      <c r="E196" s="1130"/>
      <c r="F196" s="1130"/>
      <c r="G196" s="1131"/>
      <c r="H196" s="1132" t="s">
        <v>55</v>
      </c>
      <c r="I196" s="1159"/>
      <c r="J196" s="1159"/>
      <c r="K196" s="1159"/>
      <c r="L196" s="1159"/>
      <c r="M196" s="1159"/>
      <c r="N196" s="1159"/>
      <c r="O196" s="1159"/>
      <c r="P196" s="1159"/>
      <c r="Q196" s="1159"/>
      <c r="R196" s="1159"/>
      <c r="S196" s="1159"/>
      <c r="T196" s="1159"/>
      <c r="U196" s="1159"/>
      <c r="V196" s="1159"/>
      <c r="W196" s="1159"/>
      <c r="X196" s="1159"/>
      <c r="Y196" s="1160"/>
      <c r="Z196" s="1132" t="s">
        <v>460</v>
      </c>
      <c r="AA196" s="1159"/>
      <c r="AB196" s="1159"/>
      <c r="AC196" s="1159"/>
      <c r="AD196" s="1159"/>
      <c r="AE196" s="1160"/>
      <c r="AF196" s="462" t="str">
        <f>"第58表　課税標準額段階別"&amp; 表00!CY5&amp;表00!DC5 &amp; "年度分所得割額等に関する調
　　　　　　　　　　　　　　　　　　【合 計】（つづき）
第12表関係　(2)所得控除額に関する調"</f>
        <v>第58表　課税標準額段階別令和5年度分所得割額等に関する調
　　　　　　　　　　　　　　　　　　【合 計】（つづき）
第12表関係　(2)所得控除額に関する調</v>
      </c>
      <c r="AG196" s="462"/>
      <c r="AH196" s="462"/>
      <c r="AI196" s="462"/>
      <c r="AJ196" s="462"/>
      <c r="AK196" s="462"/>
      <c r="AL196" s="462"/>
      <c r="AM196" s="462"/>
      <c r="AN196" s="462"/>
      <c r="AO196" s="462"/>
      <c r="AP196" s="462"/>
      <c r="AQ196" s="462"/>
      <c r="AR196" s="462"/>
      <c r="AS196" s="462"/>
      <c r="AT196" s="462"/>
      <c r="AU196" s="462"/>
      <c r="AV196" s="462"/>
      <c r="AW196" s="462"/>
      <c r="AX196" s="462"/>
      <c r="AY196" s="462"/>
      <c r="AZ196" s="462"/>
      <c r="BA196" s="462"/>
      <c r="BB196" s="462"/>
      <c r="BC196" s="462"/>
      <c r="BD196" s="462"/>
      <c r="BE196" s="462"/>
      <c r="BF196" s="462"/>
      <c r="BG196" s="462"/>
      <c r="BH196" s="462"/>
      <c r="BI196" s="462"/>
      <c r="BJ196" s="462"/>
      <c r="BK196" s="462"/>
      <c r="BL196" s="462"/>
      <c r="BM196" s="462"/>
      <c r="BN196" s="462"/>
      <c r="BO196" s="462"/>
      <c r="BP196" s="462"/>
      <c r="BQ196" s="462"/>
      <c r="BR196" s="462"/>
      <c r="BS196" s="462"/>
      <c r="BT196" s="462"/>
      <c r="BU196" s="462"/>
      <c r="BV196" s="462"/>
      <c r="BW196" s="462"/>
      <c r="BX196" s="462"/>
      <c r="BY196" s="462"/>
      <c r="BZ196" s="462"/>
      <c r="CA196" s="462"/>
      <c r="CB196" s="462"/>
      <c r="CC196" s="462"/>
      <c r="CD196" s="462"/>
      <c r="CE196" s="462"/>
      <c r="CF196" s="462"/>
      <c r="CG196" s="462"/>
      <c r="CH196" s="462"/>
      <c r="CI196" s="462"/>
      <c r="CJ196" s="462"/>
      <c r="CK196" s="462"/>
      <c r="CL196" s="462"/>
      <c r="CM196" s="462"/>
      <c r="CN196" s="462"/>
      <c r="CO196" s="462"/>
      <c r="CP196" s="462"/>
      <c r="CQ196" s="462"/>
      <c r="CR196" s="462"/>
      <c r="CS196" s="462"/>
      <c r="CT196" s="462"/>
      <c r="CU196" s="462"/>
      <c r="CV196" s="462"/>
      <c r="CW196" s="462"/>
      <c r="CX196" s="462"/>
      <c r="CY196" s="1161" t="s">
        <v>535</v>
      </c>
      <c r="CZ196" s="1161"/>
      <c r="DA196" s="1161"/>
      <c r="DB196" s="1161"/>
      <c r="DC196" s="1161"/>
      <c r="DD196" s="1161"/>
      <c r="DE196" s="1161"/>
      <c r="DF196" s="1161"/>
      <c r="DG196" s="1161"/>
      <c r="DH196" s="1161"/>
      <c r="DI196" s="1161"/>
      <c r="DJ196" s="1161"/>
      <c r="DK196" s="121" t="str">
        <f>IF(DK1="","",DK1)</f>
        <v>三重県</v>
      </c>
      <c r="DL196" s="121"/>
      <c r="DM196" s="121"/>
      <c r="DN196" s="121"/>
      <c r="DO196" s="121"/>
      <c r="DP196" s="121"/>
      <c r="DQ196" s="121"/>
      <c r="DR196" s="121"/>
      <c r="DS196" s="121"/>
      <c r="DT196" s="121"/>
      <c r="DU196" s="121"/>
      <c r="DV196" s="121"/>
      <c r="DW196" s="121"/>
      <c r="DX196" s="121"/>
      <c r="DY196" s="121"/>
      <c r="DZ196" s="121"/>
      <c r="EA196" s="121"/>
      <c r="EB196" s="121"/>
      <c r="EC196" s="121"/>
      <c r="ED196" s="121"/>
      <c r="EE196" s="121"/>
    </row>
    <row r="197" spans="1:135" ht="12.75" customHeight="1" thickBot="1">
      <c r="A197" s="1130"/>
      <c r="B197" s="1130"/>
      <c r="C197" s="1130"/>
      <c r="D197" s="1130"/>
      <c r="E197" s="1130"/>
      <c r="F197" s="1130"/>
      <c r="G197" s="1131"/>
      <c r="H197" s="1162"/>
      <c r="I197" s="1163"/>
      <c r="J197" s="1163"/>
      <c r="K197" s="1163"/>
      <c r="L197" s="1163"/>
      <c r="M197" s="1163"/>
      <c r="N197" s="1163"/>
      <c r="O197" s="1163"/>
      <c r="P197" s="1163"/>
      <c r="Q197" s="1163"/>
      <c r="R197" s="1163"/>
      <c r="S197" s="1163"/>
      <c r="T197" s="1163"/>
      <c r="U197" s="1163"/>
      <c r="V197" s="1163"/>
      <c r="W197" s="1163"/>
      <c r="X197" s="1163"/>
      <c r="Y197" s="1164"/>
      <c r="Z197" s="1162"/>
      <c r="AA197" s="1163"/>
      <c r="AB197" s="1163"/>
      <c r="AC197" s="1163"/>
      <c r="AD197" s="1163"/>
      <c r="AE197" s="1164"/>
      <c r="AF197" s="462"/>
      <c r="AG197" s="462"/>
      <c r="AH197" s="462"/>
      <c r="AI197" s="462"/>
      <c r="AJ197" s="462"/>
      <c r="AK197" s="462"/>
      <c r="AL197" s="462"/>
      <c r="AM197" s="462"/>
      <c r="AN197" s="462"/>
      <c r="AO197" s="462"/>
      <c r="AP197" s="462"/>
      <c r="AQ197" s="462"/>
      <c r="AR197" s="462"/>
      <c r="AS197" s="462"/>
      <c r="AT197" s="462"/>
      <c r="AU197" s="462"/>
      <c r="AV197" s="462"/>
      <c r="AW197" s="462"/>
      <c r="AX197" s="462"/>
      <c r="AY197" s="462"/>
      <c r="AZ197" s="462"/>
      <c r="BA197" s="462"/>
      <c r="BB197" s="462"/>
      <c r="BC197" s="462"/>
      <c r="BD197" s="462"/>
      <c r="BE197" s="462"/>
      <c r="BF197" s="462"/>
      <c r="BG197" s="462"/>
      <c r="BH197" s="462"/>
      <c r="BI197" s="462"/>
      <c r="BJ197" s="462"/>
      <c r="BK197" s="462"/>
      <c r="BL197" s="462"/>
      <c r="BM197" s="462"/>
      <c r="BN197" s="462"/>
      <c r="BO197" s="462"/>
      <c r="BP197" s="462"/>
      <c r="BQ197" s="462"/>
      <c r="BR197" s="462"/>
      <c r="BS197" s="462"/>
      <c r="BT197" s="462"/>
      <c r="BU197" s="462"/>
      <c r="BV197" s="462"/>
      <c r="BW197" s="462"/>
      <c r="BX197" s="462"/>
      <c r="BY197" s="462"/>
      <c r="BZ197" s="462"/>
      <c r="CA197" s="462"/>
      <c r="CB197" s="462"/>
      <c r="CC197" s="462"/>
      <c r="CD197" s="462"/>
      <c r="CE197" s="462"/>
      <c r="CF197" s="462"/>
      <c r="CG197" s="462"/>
      <c r="CH197" s="462"/>
      <c r="CI197" s="462"/>
      <c r="CJ197" s="462"/>
      <c r="CK197" s="462"/>
      <c r="CL197" s="462"/>
      <c r="CM197" s="462"/>
      <c r="CN197" s="462"/>
      <c r="CO197" s="462"/>
      <c r="CP197" s="462"/>
      <c r="CQ197" s="462"/>
      <c r="CR197" s="462"/>
      <c r="CS197" s="462"/>
      <c r="CT197" s="462"/>
      <c r="CU197" s="462"/>
      <c r="CV197" s="462"/>
      <c r="CW197" s="462"/>
      <c r="CX197" s="462"/>
      <c r="CY197" s="1133"/>
      <c r="CZ197" s="1133"/>
      <c r="DA197" s="1133"/>
      <c r="DB197" s="1133"/>
      <c r="DC197" s="1133"/>
      <c r="DD197" s="1133"/>
      <c r="DE197" s="1133"/>
      <c r="DF197" s="1133"/>
      <c r="DG197" s="1133"/>
      <c r="DH197" s="1133"/>
      <c r="DI197" s="1133"/>
      <c r="DJ197" s="1133"/>
      <c r="DK197" s="126"/>
      <c r="DL197" s="126"/>
      <c r="DM197" s="126"/>
      <c r="DN197" s="126"/>
      <c r="DO197" s="126"/>
      <c r="DP197" s="126"/>
      <c r="DQ197" s="126"/>
      <c r="DR197" s="126"/>
      <c r="DS197" s="126"/>
      <c r="DT197" s="126"/>
      <c r="DU197" s="126"/>
      <c r="DV197" s="126"/>
      <c r="DW197" s="126"/>
      <c r="DX197" s="126"/>
      <c r="DY197" s="126"/>
      <c r="DZ197" s="126"/>
      <c r="EA197" s="126"/>
      <c r="EB197" s="126"/>
      <c r="EC197" s="126"/>
      <c r="ED197" s="126"/>
      <c r="EE197" s="126"/>
    </row>
    <row r="198" spans="1:135" ht="25.5" customHeight="1" thickBot="1">
      <c r="A198" s="1165"/>
      <c r="B198" s="1165"/>
      <c r="C198" s="1165"/>
      <c r="D198" s="1165"/>
      <c r="E198" s="1165"/>
      <c r="F198" s="1165"/>
      <c r="G198" s="1166"/>
      <c r="H198" s="1137">
        <f>IF(H3="","",H3)</f>
        <v>2</v>
      </c>
      <c r="I198" s="1167"/>
      <c r="J198" s="1168"/>
      <c r="K198" s="1137">
        <f>IF(K3="","",K3)</f>
        <v>4</v>
      </c>
      <c r="L198" s="1167"/>
      <c r="M198" s="1168"/>
      <c r="N198" s="1137">
        <f>IF(N3="","",N3)</f>
        <v>2</v>
      </c>
      <c r="O198" s="1167"/>
      <c r="P198" s="1168"/>
      <c r="Q198" s="1137">
        <f>IF(Q3="","",Q3)</f>
        <v>0</v>
      </c>
      <c r="R198" s="1167"/>
      <c r="S198" s="1168"/>
      <c r="T198" s="1137">
        <f>IF(T3="","",T3)</f>
        <v>2</v>
      </c>
      <c r="U198" s="1167"/>
      <c r="V198" s="1168"/>
      <c r="W198" s="1137">
        <f>IF(W3="","",W3)</f>
        <v>1</v>
      </c>
      <c r="X198" s="1167"/>
      <c r="Y198" s="1168"/>
      <c r="Z198" s="1136">
        <v>5</v>
      </c>
      <c r="AA198" s="134"/>
      <c r="AB198" s="135"/>
      <c r="AC198" s="1137">
        <v>8</v>
      </c>
      <c r="AD198" s="137"/>
      <c r="AE198" s="138"/>
      <c r="AF198" s="462"/>
      <c r="AG198" s="462"/>
      <c r="AH198" s="462"/>
      <c r="AI198" s="462"/>
      <c r="AJ198" s="462"/>
      <c r="AK198" s="462"/>
      <c r="AL198" s="462"/>
      <c r="AM198" s="462"/>
      <c r="AN198" s="462"/>
      <c r="AO198" s="462"/>
      <c r="AP198" s="462"/>
      <c r="AQ198" s="462"/>
      <c r="AR198" s="462"/>
      <c r="AS198" s="462"/>
      <c r="AT198" s="462"/>
      <c r="AU198" s="462"/>
      <c r="AV198" s="462"/>
      <c r="AW198" s="462"/>
      <c r="AX198" s="462"/>
      <c r="AY198" s="462"/>
      <c r="AZ198" s="462"/>
      <c r="BA198" s="462"/>
      <c r="BB198" s="462"/>
      <c r="BC198" s="462"/>
      <c r="BD198" s="462"/>
      <c r="BE198" s="462"/>
      <c r="BF198" s="462"/>
      <c r="BG198" s="462"/>
      <c r="BH198" s="462"/>
      <c r="BI198" s="462"/>
      <c r="BJ198" s="462"/>
      <c r="BK198" s="462"/>
      <c r="BL198" s="462"/>
      <c r="BM198" s="462"/>
      <c r="BN198" s="462"/>
      <c r="BO198" s="462"/>
      <c r="BP198" s="462"/>
      <c r="BQ198" s="462"/>
      <c r="BR198" s="462"/>
      <c r="BS198" s="462"/>
      <c r="BT198" s="462"/>
      <c r="BU198" s="462"/>
      <c r="BV198" s="462"/>
      <c r="BW198" s="462"/>
      <c r="BX198" s="462"/>
      <c r="BY198" s="462"/>
      <c r="BZ198" s="462"/>
      <c r="CA198" s="462"/>
      <c r="CB198" s="462"/>
      <c r="CC198" s="462"/>
      <c r="CD198" s="462"/>
      <c r="CE198" s="462"/>
      <c r="CF198" s="462"/>
      <c r="CG198" s="462"/>
      <c r="CH198" s="462"/>
      <c r="CI198" s="462"/>
      <c r="CJ198" s="462"/>
      <c r="CK198" s="462"/>
      <c r="CL198" s="462"/>
      <c r="CM198" s="462"/>
      <c r="CN198" s="462"/>
      <c r="CO198" s="462"/>
      <c r="CP198" s="462"/>
      <c r="CQ198" s="462"/>
      <c r="CR198" s="462"/>
      <c r="CS198" s="462"/>
      <c r="CT198" s="462"/>
      <c r="CU198" s="462"/>
      <c r="CV198" s="462"/>
      <c r="CW198" s="462"/>
      <c r="CX198" s="462"/>
      <c r="CY198" s="1134" t="s">
        <v>458</v>
      </c>
      <c r="CZ198" s="1134"/>
      <c r="DA198" s="1134"/>
      <c r="DB198" s="1134"/>
      <c r="DC198" s="1134"/>
      <c r="DD198" s="1134"/>
      <c r="DE198" s="1134"/>
      <c r="DF198" s="1134"/>
      <c r="DG198" s="1134"/>
      <c r="DH198" s="1134"/>
      <c r="DI198" s="1134"/>
      <c r="DJ198" s="1134"/>
      <c r="DK198" s="139" t="str">
        <f>IF(DK3="","",DK3)</f>
        <v>四日市市</v>
      </c>
      <c r="DL198" s="139"/>
      <c r="DM198" s="139"/>
      <c r="DN198" s="139"/>
      <c r="DO198" s="139"/>
      <c r="DP198" s="139"/>
      <c r="DQ198" s="139"/>
      <c r="DR198" s="139"/>
      <c r="DS198" s="139"/>
      <c r="DT198" s="139"/>
      <c r="DU198" s="139"/>
      <c r="DV198" s="139"/>
      <c r="DW198" s="139"/>
      <c r="DX198" s="139"/>
      <c r="DY198" s="139"/>
      <c r="DZ198" s="139"/>
      <c r="EA198" s="139"/>
      <c r="EB198" s="139"/>
      <c r="EC198" s="139"/>
      <c r="ED198" s="139"/>
      <c r="EE198" s="139"/>
    </row>
    <row r="199" spans="1:135" ht="13.5" customHeight="1"/>
    <row r="200" spans="1:135" ht="13.5" customHeight="1">
      <c r="Z200" s="141"/>
      <c r="AA200" s="141"/>
      <c r="AB200" s="141"/>
      <c r="AC200" s="141"/>
      <c r="AD200" s="141"/>
      <c r="AE200" s="141"/>
      <c r="AF200" s="141"/>
      <c r="AG200" s="141"/>
      <c r="AH200" s="141"/>
      <c r="AI200" s="141"/>
      <c r="AJ200" s="141"/>
    </row>
    <row r="201" spans="1:135" ht="13.5" customHeight="1">
      <c r="AK201" s="142" t="s">
        <v>4361</v>
      </c>
      <c r="AL201" s="142"/>
      <c r="AM201" s="142"/>
      <c r="AN201" s="142"/>
      <c r="AO201" s="142"/>
      <c r="AP201" s="142"/>
      <c r="AQ201" s="142"/>
      <c r="AR201" s="142"/>
      <c r="AS201" s="142"/>
      <c r="AT201" s="142"/>
      <c r="AU201" s="142"/>
      <c r="AV201" s="142" t="s">
        <v>4362</v>
      </c>
      <c r="AW201" s="142"/>
      <c r="AX201" s="142"/>
      <c r="AY201" s="142"/>
      <c r="AZ201" s="142"/>
      <c r="BA201" s="142"/>
      <c r="BB201" s="142"/>
      <c r="BC201" s="142"/>
      <c r="BD201" s="142"/>
      <c r="BE201" s="142"/>
      <c r="BF201" s="142"/>
      <c r="BG201" s="142" t="s">
        <v>493</v>
      </c>
      <c r="BH201" s="142"/>
      <c r="BI201" s="142"/>
      <c r="BJ201" s="142"/>
      <c r="BK201" s="142"/>
      <c r="BL201" s="142"/>
      <c r="BM201" s="142"/>
      <c r="BN201" s="142"/>
      <c r="BO201" s="142"/>
      <c r="BP201" s="142"/>
      <c r="BQ201" s="142"/>
      <c r="BR201" s="142" t="s">
        <v>494</v>
      </c>
      <c r="BS201" s="142"/>
      <c r="BT201" s="142"/>
      <c r="BU201" s="142"/>
      <c r="BV201" s="142"/>
      <c r="BW201" s="142"/>
      <c r="BX201" s="142"/>
      <c r="BY201" s="142"/>
      <c r="BZ201" s="142"/>
      <c r="CA201" s="142"/>
      <c r="CB201" s="142"/>
      <c r="CC201" s="142" t="s">
        <v>4363</v>
      </c>
      <c r="CD201" s="142"/>
      <c r="CE201" s="142"/>
      <c r="CF201" s="142"/>
      <c r="CG201" s="142"/>
      <c r="CH201" s="142"/>
      <c r="CI201" s="142"/>
      <c r="CJ201" s="142"/>
      <c r="CK201" s="142"/>
      <c r="CL201" s="142"/>
      <c r="CM201" s="142"/>
      <c r="CN201" s="142" t="s">
        <v>4364</v>
      </c>
      <c r="CO201" s="142"/>
      <c r="CP201" s="142"/>
      <c r="CQ201" s="142"/>
      <c r="CR201" s="142"/>
      <c r="CS201" s="142"/>
      <c r="CT201" s="142"/>
      <c r="CU201" s="142"/>
      <c r="CV201" s="142"/>
      <c r="CW201" s="142"/>
      <c r="CX201" s="142"/>
      <c r="CY201" s="142" t="s">
        <v>4365</v>
      </c>
      <c r="CZ201" s="142"/>
      <c r="DA201" s="142"/>
      <c r="DB201" s="142"/>
      <c r="DC201" s="142"/>
      <c r="DD201" s="142"/>
      <c r="DE201" s="142"/>
      <c r="DF201" s="142"/>
      <c r="DG201" s="142"/>
      <c r="DH201" s="142"/>
      <c r="DI201" s="142" t="s">
        <v>4366</v>
      </c>
      <c r="DJ201" s="142"/>
      <c r="DK201" s="142"/>
      <c r="DL201" s="142"/>
      <c r="DM201" s="142"/>
      <c r="DN201" s="142"/>
      <c r="DO201" s="142"/>
      <c r="DP201" s="142"/>
      <c r="DQ201" s="142"/>
      <c r="DR201" s="142"/>
      <c r="DS201" s="142"/>
      <c r="DT201" s="142"/>
      <c r="DU201" s="142"/>
      <c r="DV201" s="142"/>
    </row>
    <row r="202" spans="1:135" ht="15" customHeight="1">
      <c r="A202" s="468" t="s">
        <v>711</v>
      </c>
      <c r="B202" s="469"/>
      <c r="C202" s="469"/>
      <c r="D202" s="469"/>
      <c r="E202" s="469"/>
      <c r="F202" s="469"/>
      <c r="G202" s="469"/>
      <c r="H202" s="469"/>
      <c r="I202" s="469"/>
      <c r="J202" s="469"/>
      <c r="K202" s="469"/>
      <c r="L202" s="469"/>
      <c r="M202" s="469"/>
      <c r="N202" s="469"/>
      <c r="O202" s="469"/>
      <c r="P202" s="469"/>
      <c r="Q202" s="469"/>
      <c r="R202" s="469"/>
      <c r="S202" s="469"/>
      <c r="T202" s="469"/>
      <c r="U202" s="469"/>
      <c r="V202" s="469"/>
      <c r="W202" s="469"/>
      <c r="X202" s="469"/>
      <c r="Y202" s="469"/>
      <c r="Z202" s="469"/>
      <c r="AA202" s="470"/>
      <c r="AB202" s="92" t="s">
        <v>156</v>
      </c>
      <c r="AC202" s="93"/>
      <c r="AD202" s="93"/>
      <c r="AE202" s="93"/>
      <c r="AF202" s="93"/>
      <c r="AG202" s="93"/>
      <c r="AH202" s="93"/>
      <c r="AI202" s="93"/>
      <c r="AJ202" s="94"/>
      <c r="AK202" s="302" t="s">
        <v>194</v>
      </c>
      <c r="AL202" s="302"/>
      <c r="AM202" s="302"/>
      <c r="AN202" s="302"/>
      <c r="AO202" s="302"/>
      <c r="AP202" s="302"/>
      <c r="AQ202" s="302"/>
      <c r="AR202" s="302"/>
      <c r="AS202" s="302"/>
      <c r="AT202" s="302"/>
      <c r="AU202" s="302"/>
      <c r="AV202" s="302"/>
      <c r="AW202" s="302"/>
      <c r="AX202" s="302"/>
      <c r="AY202" s="302"/>
      <c r="AZ202" s="302"/>
      <c r="BA202" s="302"/>
      <c r="BB202" s="302"/>
      <c r="BC202" s="302"/>
      <c r="BD202" s="302"/>
      <c r="BE202" s="302"/>
      <c r="BF202" s="302"/>
      <c r="BG202" s="302"/>
      <c r="BH202" s="302"/>
      <c r="BI202" s="302"/>
      <c r="BJ202" s="302"/>
      <c r="BK202" s="302"/>
      <c r="BL202" s="302"/>
      <c r="BM202" s="302"/>
      <c r="BN202" s="302"/>
      <c r="BO202" s="302"/>
      <c r="BP202" s="302"/>
      <c r="BQ202" s="302"/>
      <c r="BR202" s="302"/>
      <c r="BS202" s="302"/>
      <c r="BT202" s="302"/>
      <c r="BU202" s="302"/>
      <c r="BV202" s="302"/>
      <c r="BW202" s="302"/>
      <c r="BX202" s="302"/>
      <c r="BY202" s="302"/>
      <c r="BZ202" s="302"/>
      <c r="CA202" s="302"/>
      <c r="CB202" s="302"/>
      <c r="CC202" s="302"/>
      <c r="CD202" s="302"/>
      <c r="CE202" s="302"/>
      <c r="CF202" s="302"/>
      <c r="CG202" s="302"/>
      <c r="CH202" s="302"/>
      <c r="CI202" s="302"/>
      <c r="CJ202" s="302"/>
      <c r="CK202" s="302"/>
      <c r="CL202" s="302"/>
      <c r="CM202" s="302"/>
      <c r="CN202" s="93" t="s">
        <v>276</v>
      </c>
      <c r="CO202" s="93"/>
      <c r="CP202" s="93"/>
      <c r="CQ202" s="93"/>
      <c r="CR202" s="93"/>
      <c r="CS202" s="93"/>
      <c r="CT202" s="93"/>
      <c r="CU202" s="93"/>
      <c r="CV202" s="93"/>
      <c r="CW202" s="93"/>
      <c r="CX202" s="94"/>
      <c r="CY202" s="92" t="s">
        <v>583</v>
      </c>
      <c r="CZ202" s="93"/>
      <c r="DA202" s="93"/>
      <c r="DB202" s="93"/>
      <c r="DC202" s="93"/>
      <c r="DD202" s="93"/>
      <c r="DE202" s="93"/>
      <c r="DF202" s="93"/>
      <c r="DG202" s="93"/>
      <c r="DH202" s="94"/>
      <c r="DI202" s="92" t="s">
        <v>334</v>
      </c>
      <c r="DJ202" s="93"/>
      <c r="DK202" s="93"/>
      <c r="DL202" s="93"/>
      <c r="DM202" s="93"/>
      <c r="DN202" s="93"/>
      <c r="DO202" s="93"/>
      <c r="DP202" s="93"/>
      <c r="DQ202" s="93"/>
      <c r="DR202" s="93"/>
      <c r="DS202" s="93"/>
      <c r="DT202" s="93"/>
      <c r="DU202" s="93"/>
      <c r="DV202" s="94"/>
    </row>
    <row r="203" spans="1:135" ht="10.5" customHeight="1">
      <c r="A203" s="471"/>
      <c r="B203" s="472"/>
      <c r="C203" s="472"/>
      <c r="D203" s="472"/>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3"/>
      <c r="AB203" s="146"/>
      <c r="AC203" s="147"/>
      <c r="AD203" s="147"/>
      <c r="AE203" s="147"/>
      <c r="AF203" s="147"/>
      <c r="AG203" s="147"/>
      <c r="AH203" s="147"/>
      <c r="AI203" s="147"/>
      <c r="AJ203" s="147"/>
      <c r="AK203" s="893" t="s">
        <v>274</v>
      </c>
      <c r="AL203" s="894"/>
      <c r="AM203" s="894"/>
      <c r="AN203" s="894"/>
      <c r="AO203" s="894"/>
      <c r="AP203" s="894"/>
      <c r="AQ203" s="894"/>
      <c r="AR203" s="894"/>
      <c r="AS203" s="894"/>
      <c r="AT203" s="894"/>
      <c r="AU203" s="895"/>
      <c r="AV203" s="893" t="s">
        <v>272</v>
      </c>
      <c r="AW203" s="894"/>
      <c r="AX203" s="894"/>
      <c r="AY203" s="894"/>
      <c r="AZ203" s="894"/>
      <c r="BA203" s="894"/>
      <c r="BB203" s="894"/>
      <c r="BC203" s="894"/>
      <c r="BD203" s="894"/>
      <c r="BE203" s="894"/>
      <c r="BF203" s="895"/>
      <c r="BG203" s="92" t="s">
        <v>264</v>
      </c>
      <c r="BH203" s="93"/>
      <c r="BI203" s="93"/>
      <c r="BJ203" s="93"/>
      <c r="BK203" s="93"/>
      <c r="BL203" s="93"/>
      <c r="BM203" s="93"/>
      <c r="BN203" s="93"/>
      <c r="BO203" s="93"/>
      <c r="BP203" s="93"/>
      <c r="BQ203" s="94"/>
      <c r="BR203" s="92" t="s">
        <v>265</v>
      </c>
      <c r="BS203" s="93"/>
      <c r="BT203" s="93"/>
      <c r="BU203" s="93"/>
      <c r="BV203" s="93"/>
      <c r="BW203" s="93"/>
      <c r="BX203" s="93"/>
      <c r="BY203" s="93"/>
      <c r="BZ203" s="93"/>
      <c r="CA203" s="93"/>
      <c r="CB203" s="94"/>
      <c r="CC203" s="92" t="s">
        <v>334</v>
      </c>
      <c r="CD203" s="93"/>
      <c r="CE203" s="93"/>
      <c r="CF203" s="93"/>
      <c r="CG203" s="93"/>
      <c r="CH203" s="93"/>
      <c r="CI203" s="93"/>
      <c r="CJ203" s="93"/>
      <c r="CK203" s="93"/>
      <c r="CL203" s="93"/>
      <c r="CM203" s="94"/>
      <c r="CN203" s="147"/>
      <c r="CO203" s="147"/>
      <c r="CP203" s="147"/>
      <c r="CQ203" s="147"/>
      <c r="CR203" s="147"/>
      <c r="CS203" s="147"/>
      <c r="CT203" s="147"/>
      <c r="CU203" s="147"/>
      <c r="CV203" s="147"/>
      <c r="CW203" s="147"/>
      <c r="CX203" s="148"/>
      <c r="CY203" s="146"/>
      <c r="CZ203" s="147"/>
      <c r="DA203" s="147"/>
      <c r="DB203" s="147"/>
      <c r="DC203" s="147"/>
      <c r="DD203" s="147"/>
      <c r="DE203" s="147"/>
      <c r="DF203" s="147"/>
      <c r="DG203" s="147"/>
      <c r="DH203" s="148"/>
      <c r="DI203" s="146"/>
      <c r="DJ203" s="147"/>
      <c r="DK203" s="147"/>
      <c r="DL203" s="147"/>
      <c r="DM203" s="147"/>
      <c r="DN203" s="147"/>
      <c r="DO203" s="147"/>
      <c r="DP203" s="147"/>
      <c r="DQ203" s="147"/>
      <c r="DR203" s="147"/>
      <c r="DS203" s="147"/>
      <c r="DT203" s="147"/>
      <c r="DU203" s="147"/>
      <c r="DV203" s="148"/>
    </row>
    <row r="204" spans="1:135" ht="15" customHeight="1">
      <c r="A204" s="471"/>
      <c r="B204" s="472"/>
      <c r="C204" s="472"/>
      <c r="D204" s="472"/>
      <c r="E204" s="472"/>
      <c r="F204" s="472"/>
      <c r="G204" s="472"/>
      <c r="H204" s="472"/>
      <c r="I204" s="472"/>
      <c r="J204" s="472"/>
      <c r="K204" s="472"/>
      <c r="L204" s="472"/>
      <c r="M204" s="472"/>
      <c r="N204" s="472"/>
      <c r="O204" s="472"/>
      <c r="P204" s="472"/>
      <c r="Q204" s="472"/>
      <c r="R204" s="472"/>
      <c r="S204" s="472"/>
      <c r="T204" s="472"/>
      <c r="U204" s="472"/>
      <c r="V204" s="472"/>
      <c r="W204" s="472"/>
      <c r="X204" s="472"/>
      <c r="Y204" s="472"/>
      <c r="Z204" s="472"/>
      <c r="AA204" s="473"/>
      <c r="AB204" s="146"/>
      <c r="AC204" s="147"/>
      <c r="AD204" s="147"/>
      <c r="AE204" s="147"/>
      <c r="AF204" s="147"/>
      <c r="AG204" s="147"/>
      <c r="AH204" s="147"/>
      <c r="AI204" s="147"/>
      <c r="AJ204" s="147"/>
      <c r="AK204" s="896"/>
      <c r="AL204" s="897"/>
      <c r="AM204" s="897"/>
      <c r="AN204" s="897"/>
      <c r="AO204" s="897"/>
      <c r="AP204" s="897"/>
      <c r="AQ204" s="897"/>
      <c r="AR204" s="897"/>
      <c r="AS204" s="897"/>
      <c r="AT204" s="897"/>
      <c r="AU204" s="898"/>
      <c r="AV204" s="896"/>
      <c r="AW204" s="897"/>
      <c r="AX204" s="897"/>
      <c r="AY204" s="897"/>
      <c r="AZ204" s="897"/>
      <c r="BA204" s="897"/>
      <c r="BB204" s="897"/>
      <c r="BC204" s="897"/>
      <c r="BD204" s="897"/>
      <c r="BE204" s="897"/>
      <c r="BF204" s="898"/>
      <c r="BG204" s="146"/>
      <c r="BH204" s="147"/>
      <c r="BI204" s="147"/>
      <c r="BJ204" s="147"/>
      <c r="BK204" s="147"/>
      <c r="BL204" s="147"/>
      <c r="BM204" s="147"/>
      <c r="BN204" s="147"/>
      <c r="BO204" s="147"/>
      <c r="BP204" s="147"/>
      <c r="BQ204" s="148"/>
      <c r="BR204" s="146"/>
      <c r="BS204" s="147"/>
      <c r="BT204" s="147"/>
      <c r="BU204" s="147"/>
      <c r="BV204" s="147"/>
      <c r="BW204" s="147"/>
      <c r="BX204" s="147"/>
      <c r="BY204" s="147"/>
      <c r="BZ204" s="147"/>
      <c r="CA204" s="147"/>
      <c r="CB204" s="148"/>
      <c r="CC204" s="146"/>
      <c r="CD204" s="147"/>
      <c r="CE204" s="147"/>
      <c r="CF204" s="147"/>
      <c r="CG204" s="147"/>
      <c r="CH204" s="147"/>
      <c r="CI204" s="147"/>
      <c r="CJ204" s="147"/>
      <c r="CK204" s="147"/>
      <c r="CL204" s="147"/>
      <c r="CM204" s="148"/>
      <c r="CN204" s="147"/>
      <c r="CO204" s="147"/>
      <c r="CP204" s="147"/>
      <c r="CQ204" s="147"/>
      <c r="CR204" s="147"/>
      <c r="CS204" s="147"/>
      <c r="CT204" s="147"/>
      <c r="CU204" s="147"/>
      <c r="CV204" s="147"/>
      <c r="CW204" s="147"/>
      <c r="CX204" s="148"/>
      <c r="CY204" s="146"/>
      <c r="CZ204" s="147"/>
      <c r="DA204" s="147"/>
      <c r="DB204" s="147"/>
      <c r="DC204" s="147"/>
      <c r="DD204" s="147"/>
      <c r="DE204" s="147"/>
      <c r="DF204" s="147"/>
      <c r="DG204" s="147"/>
      <c r="DH204" s="148"/>
      <c r="DI204" s="146"/>
      <c r="DJ204" s="147"/>
      <c r="DK204" s="147"/>
      <c r="DL204" s="147"/>
      <c r="DM204" s="147"/>
      <c r="DN204" s="147"/>
      <c r="DO204" s="147"/>
      <c r="DP204" s="147"/>
      <c r="DQ204" s="147"/>
      <c r="DR204" s="147"/>
      <c r="DS204" s="147"/>
      <c r="DT204" s="147"/>
      <c r="DU204" s="147"/>
      <c r="DV204" s="148"/>
    </row>
    <row r="205" spans="1:135" ht="15" customHeight="1">
      <c r="A205" s="471"/>
      <c r="B205" s="472"/>
      <c r="C205" s="472"/>
      <c r="D205" s="472"/>
      <c r="E205" s="472"/>
      <c r="F205" s="472"/>
      <c r="G205" s="472"/>
      <c r="H205" s="472"/>
      <c r="I205" s="472"/>
      <c r="J205" s="472"/>
      <c r="K205" s="472"/>
      <c r="L205" s="472"/>
      <c r="M205" s="472"/>
      <c r="N205" s="472"/>
      <c r="O205" s="472"/>
      <c r="P205" s="472"/>
      <c r="Q205" s="472"/>
      <c r="R205" s="472"/>
      <c r="S205" s="472"/>
      <c r="T205" s="472"/>
      <c r="U205" s="472"/>
      <c r="V205" s="472"/>
      <c r="W205" s="472"/>
      <c r="X205" s="472"/>
      <c r="Y205" s="472"/>
      <c r="Z205" s="472"/>
      <c r="AA205" s="473"/>
      <c r="AB205" s="146"/>
      <c r="AC205" s="147"/>
      <c r="AD205" s="147"/>
      <c r="AE205" s="147"/>
      <c r="AF205" s="147"/>
      <c r="AG205" s="147"/>
      <c r="AH205" s="147"/>
      <c r="AI205" s="147"/>
      <c r="AJ205" s="147"/>
      <c r="AK205" s="896"/>
      <c r="AL205" s="897"/>
      <c r="AM205" s="897"/>
      <c r="AN205" s="897"/>
      <c r="AO205" s="897"/>
      <c r="AP205" s="897"/>
      <c r="AQ205" s="897"/>
      <c r="AR205" s="897"/>
      <c r="AS205" s="897"/>
      <c r="AT205" s="897"/>
      <c r="AU205" s="898"/>
      <c r="AV205" s="896"/>
      <c r="AW205" s="897"/>
      <c r="AX205" s="897"/>
      <c r="AY205" s="897"/>
      <c r="AZ205" s="897"/>
      <c r="BA205" s="897"/>
      <c r="BB205" s="897"/>
      <c r="BC205" s="897"/>
      <c r="BD205" s="897"/>
      <c r="BE205" s="897"/>
      <c r="BF205" s="898"/>
      <c r="BG205" s="146"/>
      <c r="BH205" s="147"/>
      <c r="BI205" s="147"/>
      <c r="BJ205" s="147"/>
      <c r="BK205" s="147"/>
      <c r="BL205" s="147"/>
      <c r="BM205" s="147"/>
      <c r="BN205" s="147"/>
      <c r="BO205" s="147"/>
      <c r="BP205" s="147"/>
      <c r="BQ205" s="148"/>
      <c r="BR205" s="146"/>
      <c r="BS205" s="147"/>
      <c r="BT205" s="147"/>
      <c r="BU205" s="147"/>
      <c r="BV205" s="147"/>
      <c r="BW205" s="147"/>
      <c r="BX205" s="147"/>
      <c r="BY205" s="147"/>
      <c r="BZ205" s="147"/>
      <c r="CA205" s="147"/>
      <c r="CB205" s="148"/>
      <c r="CC205" s="146"/>
      <c r="CD205" s="147"/>
      <c r="CE205" s="147"/>
      <c r="CF205" s="147"/>
      <c r="CG205" s="147"/>
      <c r="CH205" s="147"/>
      <c r="CI205" s="147"/>
      <c r="CJ205" s="147"/>
      <c r="CK205" s="147"/>
      <c r="CL205" s="147"/>
      <c r="CM205" s="148"/>
      <c r="CN205" s="147"/>
      <c r="CO205" s="147"/>
      <c r="CP205" s="147"/>
      <c r="CQ205" s="147"/>
      <c r="CR205" s="147"/>
      <c r="CS205" s="147"/>
      <c r="CT205" s="147"/>
      <c r="CU205" s="147"/>
      <c r="CV205" s="147"/>
      <c r="CW205" s="147"/>
      <c r="CX205" s="148"/>
      <c r="CY205" s="146"/>
      <c r="CZ205" s="147"/>
      <c r="DA205" s="147"/>
      <c r="DB205" s="147"/>
      <c r="DC205" s="147"/>
      <c r="DD205" s="147"/>
      <c r="DE205" s="147"/>
      <c r="DF205" s="147"/>
      <c r="DG205" s="147"/>
      <c r="DH205" s="148"/>
      <c r="DI205" s="146"/>
      <c r="DJ205" s="147"/>
      <c r="DK205" s="147"/>
      <c r="DL205" s="147"/>
      <c r="DM205" s="147"/>
      <c r="DN205" s="147"/>
      <c r="DO205" s="147"/>
      <c r="DP205" s="147"/>
      <c r="DQ205" s="147"/>
      <c r="DR205" s="147"/>
      <c r="DS205" s="147"/>
      <c r="DT205" s="147"/>
      <c r="DU205" s="147"/>
      <c r="DV205" s="148"/>
    </row>
    <row r="206" spans="1:135" ht="15" customHeight="1">
      <c r="A206" s="471"/>
      <c r="B206" s="472"/>
      <c r="C206" s="472"/>
      <c r="D206" s="472"/>
      <c r="E206" s="472"/>
      <c r="F206" s="472"/>
      <c r="G206" s="472"/>
      <c r="H206" s="472"/>
      <c r="I206" s="472"/>
      <c r="J206" s="472"/>
      <c r="K206" s="472"/>
      <c r="L206" s="472"/>
      <c r="M206" s="472"/>
      <c r="N206" s="472"/>
      <c r="O206" s="472"/>
      <c r="P206" s="472"/>
      <c r="Q206" s="472"/>
      <c r="R206" s="472"/>
      <c r="S206" s="472"/>
      <c r="T206" s="472"/>
      <c r="U206" s="472"/>
      <c r="V206" s="472"/>
      <c r="W206" s="472"/>
      <c r="X206" s="472"/>
      <c r="Y206" s="472"/>
      <c r="Z206" s="472"/>
      <c r="AA206" s="473"/>
      <c r="AB206" s="146"/>
      <c r="AC206" s="147"/>
      <c r="AD206" s="147"/>
      <c r="AE206" s="147"/>
      <c r="AF206" s="147"/>
      <c r="AG206" s="147"/>
      <c r="AH206" s="147"/>
      <c r="AI206" s="147"/>
      <c r="AJ206" s="147"/>
      <c r="AK206" s="896"/>
      <c r="AL206" s="897"/>
      <c r="AM206" s="897"/>
      <c r="AN206" s="897"/>
      <c r="AO206" s="897"/>
      <c r="AP206" s="897"/>
      <c r="AQ206" s="897"/>
      <c r="AR206" s="897"/>
      <c r="AS206" s="897"/>
      <c r="AT206" s="897"/>
      <c r="AU206" s="898"/>
      <c r="AV206" s="896"/>
      <c r="AW206" s="897"/>
      <c r="AX206" s="897"/>
      <c r="AY206" s="897"/>
      <c r="AZ206" s="897"/>
      <c r="BA206" s="897"/>
      <c r="BB206" s="897"/>
      <c r="BC206" s="897"/>
      <c r="BD206" s="897"/>
      <c r="BE206" s="897"/>
      <c r="BF206" s="898"/>
      <c r="BG206" s="146"/>
      <c r="BH206" s="147"/>
      <c r="BI206" s="147"/>
      <c r="BJ206" s="147"/>
      <c r="BK206" s="147"/>
      <c r="BL206" s="147"/>
      <c r="BM206" s="147"/>
      <c r="BN206" s="147"/>
      <c r="BO206" s="147"/>
      <c r="BP206" s="147"/>
      <c r="BQ206" s="148"/>
      <c r="BR206" s="146"/>
      <c r="BS206" s="147"/>
      <c r="BT206" s="147"/>
      <c r="BU206" s="147"/>
      <c r="BV206" s="147"/>
      <c r="BW206" s="147"/>
      <c r="BX206" s="147"/>
      <c r="BY206" s="147"/>
      <c r="BZ206" s="147"/>
      <c r="CA206" s="147"/>
      <c r="CB206" s="148"/>
      <c r="CC206" s="146"/>
      <c r="CD206" s="147"/>
      <c r="CE206" s="147"/>
      <c r="CF206" s="147"/>
      <c r="CG206" s="147"/>
      <c r="CH206" s="147"/>
      <c r="CI206" s="147"/>
      <c r="CJ206" s="147"/>
      <c r="CK206" s="147"/>
      <c r="CL206" s="147"/>
      <c r="CM206" s="148"/>
      <c r="CN206" s="147"/>
      <c r="CO206" s="147"/>
      <c r="CP206" s="147"/>
      <c r="CQ206" s="147"/>
      <c r="CR206" s="147"/>
      <c r="CS206" s="147"/>
      <c r="CT206" s="147"/>
      <c r="CU206" s="147"/>
      <c r="CV206" s="147"/>
      <c r="CW206" s="147"/>
      <c r="CX206" s="148"/>
      <c r="CY206" s="146"/>
      <c r="CZ206" s="147"/>
      <c r="DA206" s="147"/>
      <c r="DB206" s="147"/>
      <c r="DC206" s="147"/>
      <c r="DD206" s="147"/>
      <c r="DE206" s="147"/>
      <c r="DF206" s="147"/>
      <c r="DG206" s="147"/>
      <c r="DH206" s="148"/>
      <c r="DI206" s="146"/>
      <c r="DJ206" s="147"/>
      <c r="DK206" s="147"/>
      <c r="DL206" s="147"/>
      <c r="DM206" s="147"/>
      <c r="DN206" s="147"/>
      <c r="DO206" s="147"/>
      <c r="DP206" s="147"/>
      <c r="DQ206" s="147"/>
      <c r="DR206" s="147"/>
      <c r="DS206" s="147"/>
      <c r="DT206" s="147"/>
      <c r="DU206" s="147"/>
      <c r="DV206" s="148"/>
    </row>
    <row r="207" spans="1:135" ht="15" customHeight="1" thickBot="1">
      <c r="A207" s="477"/>
      <c r="B207" s="478"/>
      <c r="C207" s="478"/>
      <c r="D207" s="478"/>
      <c r="E207" s="478"/>
      <c r="F207" s="478"/>
      <c r="G207" s="478"/>
      <c r="H207" s="478"/>
      <c r="I207" s="478"/>
      <c r="J207" s="478"/>
      <c r="K207" s="478"/>
      <c r="L207" s="478"/>
      <c r="M207" s="478"/>
      <c r="N207" s="478"/>
      <c r="O207" s="478"/>
      <c r="P207" s="478"/>
      <c r="Q207" s="478"/>
      <c r="R207" s="478"/>
      <c r="S207" s="478"/>
      <c r="T207" s="478"/>
      <c r="U207" s="478"/>
      <c r="V207" s="478"/>
      <c r="W207" s="478"/>
      <c r="X207" s="478"/>
      <c r="Y207" s="478"/>
      <c r="Z207" s="478"/>
      <c r="AA207" s="479"/>
      <c r="AB207" s="146"/>
      <c r="AC207" s="147"/>
      <c r="AD207" s="147"/>
      <c r="AE207" s="147"/>
      <c r="AF207" s="147"/>
      <c r="AG207" s="147"/>
      <c r="AH207" s="147"/>
      <c r="AI207" s="147"/>
      <c r="AJ207" s="147"/>
      <c r="AK207" s="317" t="s">
        <v>396</v>
      </c>
      <c r="AL207" s="318"/>
      <c r="AM207" s="318"/>
      <c r="AN207" s="318"/>
      <c r="AO207" s="318"/>
      <c r="AP207" s="318"/>
      <c r="AQ207" s="318"/>
      <c r="AR207" s="318"/>
      <c r="AS207" s="318"/>
      <c r="AT207" s="318"/>
      <c r="AU207" s="319"/>
      <c r="AV207" s="317" t="s">
        <v>396</v>
      </c>
      <c r="AW207" s="318"/>
      <c r="AX207" s="318"/>
      <c r="AY207" s="318"/>
      <c r="AZ207" s="318"/>
      <c r="BA207" s="318"/>
      <c r="BB207" s="318"/>
      <c r="BC207" s="318"/>
      <c r="BD207" s="318"/>
      <c r="BE207" s="318"/>
      <c r="BF207" s="319"/>
      <c r="BG207" s="317" t="s">
        <v>396</v>
      </c>
      <c r="BH207" s="318"/>
      <c r="BI207" s="318"/>
      <c r="BJ207" s="318"/>
      <c r="BK207" s="318"/>
      <c r="BL207" s="318"/>
      <c r="BM207" s="318"/>
      <c r="BN207" s="318"/>
      <c r="BO207" s="318"/>
      <c r="BP207" s="318"/>
      <c r="BQ207" s="319"/>
      <c r="BR207" s="317" t="s">
        <v>396</v>
      </c>
      <c r="BS207" s="318"/>
      <c r="BT207" s="318"/>
      <c r="BU207" s="318"/>
      <c r="BV207" s="318"/>
      <c r="BW207" s="318"/>
      <c r="BX207" s="318"/>
      <c r="BY207" s="318"/>
      <c r="BZ207" s="318"/>
      <c r="CA207" s="318"/>
      <c r="CB207" s="319"/>
      <c r="CC207" s="317" t="s">
        <v>396</v>
      </c>
      <c r="CD207" s="318"/>
      <c r="CE207" s="318"/>
      <c r="CF207" s="318"/>
      <c r="CG207" s="318"/>
      <c r="CH207" s="318"/>
      <c r="CI207" s="318"/>
      <c r="CJ207" s="318"/>
      <c r="CK207" s="318"/>
      <c r="CL207" s="318"/>
      <c r="CM207" s="319"/>
      <c r="CN207" s="318" t="s">
        <v>396</v>
      </c>
      <c r="CO207" s="318"/>
      <c r="CP207" s="318"/>
      <c r="CQ207" s="318"/>
      <c r="CR207" s="318"/>
      <c r="CS207" s="318"/>
      <c r="CT207" s="318"/>
      <c r="CU207" s="318"/>
      <c r="CV207" s="318"/>
      <c r="CW207" s="318"/>
      <c r="CX207" s="318"/>
      <c r="CY207" s="317" t="s">
        <v>396</v>
      </c>
      <c r="CZ207" s="318"/>
      <c r="DA207" s="318"/>
      <c r="DB207" s="318"/>
      <c r="DC207" s="318"/>
      <c r="DD207" s="318"/>
      <c r="DE207" s="318"/>
      <c r="DF207" s="318"/>
      <c r="DG207" s="318"/>
      <c r="DH207" s="319"/>
      <c r="DI207" s="317" t="s">
        <v>396</v>
      </c>
      <c r="DJ207" s="318"/>
      <c r="DK207" s="318"/>
      <c r="DL207" s="318"/>
      <c r="DM207" s="318"/>
      <c r="DN207" s="318"/>
      <c r="DO207" s="318"/>
      <c r="DP207" s="318"/>
      <c r="DQ207" s="318"/>
      <c r="DR207" s="318"/>
      <c r="DS207" s="318"/>
      <c r="DT207" s="318"/>
      <c r="DU207" s="318"/>
      <c r="DV207" s="319"/>
    </row>
    <row r="208" spans="1:135" ht="21.75" customHeight="1">
      <c r="A208" s="442" t="s">
        <v>1</v>
      </c>
      <c r="B208" s="486"/>
      <c r="C208" s="486"/>
      <c r="D208" s="486"/>
      <c r="E208" s="486"/>
      <c r="F208" s="487"/>
      <c r="G208" s="144" t="s">
        <v>2</v>
      </c>
      <c r="H208" s="144"/>
      <c r="I208" s="144"/>
      <c r="J208" s="144"/>
      <c r="K208" s="144"/>
      <c r="L208" s="144"/>
      <c r="M208" s="144"/>
      <c r="N208" s="144"/>
      <c r="O208" s="144"/>
      <c r="P208" s="144"/>
      <c r="Q208" s="144"/>
      <c r="R208" s="144"/>
      <c r="S208" s="144"/>
      <c r="T208" s="144"/>
      <c r="U208" s="144"/>
      <c r="V208" s="144"/>
      <c r="W208" s="144"/>
      <c r="X208" s="144"/>
      <c r="Y208" s="144"/>
      <c r="Z208" s="144"/>
      <c r="AA208" s="144"/>
      <c r="AB208" s="1138">
        <v>0</v>
      </c>
      <c r="AC208" s="1139"/>
      <c r="AD208" s="1140"/>
      <c r="AE208" s="1141">
        <v>1</v>
      </c>
      <c r="AF208" s="1139"/>
      <c r="AG208" s="1140"/>
      <c r="AH208" s="1141">
        <v>5</v>
      </c>
      <c r="AI208" s="1139"/>
      <c r="AJ208" s="1142"/>
      <c r="AK208" s="537">
        <f>SUM(表51!AK130,表52!AK130,表53!AK130,表55!AK130,表56!AK213)</f>
        <v>91080</v>
      </c>
      <c r="AL208" s="538"/>
      <c r="AM208" s="538"/>
      <c r="AN208" s="538"/>
      <c r="AO208" s="538"/>
      <c r="AP208" s="538"/>
      <c r="AQ208" s="538"/>
      <c r="AR208" s="538"/>
      <c r="AS208" s="538"/>
      <c r="AT208" s="538"/>
      <c r="AU208" s="580"/>
      <c r="AV208" s="537">
        <f>SUM(表51!AU130,表52!AU130,表53!AU130,表55!AU130,表56!AV213)</f>
        <v>28800</v>
      </c>
      <c r="AW208" s="538"/>
      <c r="AX208" s="538"/>
      <c r="AY208" s="538"/>
      <c r="AZ208" s="538"/>
      <c r="BA208" s="538"/>
      <c r="BB208" s="538"/>
      <c r="BC208" s="538"/>
      <c r="BD208" s="538"/>
      <c r="BE208" s="538"/>
      <c r="BF208" s="580"/>
      <c r="BG208" s="537">
        <f>SUM(表51!BE130,表52!BE130,表53!BE130,表55!BE130,表56!BG213)</f>
        <v>14440</v>
      </c>
      <c r="BH208" s="538"/>
      <c r="BI208" s="538"/>
      <c r="BJ208" s="538"/>
      <c r="BK208" s="538"/>
      <c r="BL208" s="538"/>
      <c r="BM208" s="538"/>
      <c r="BN208" s="538"/>
      <c r="BO208" s="538"/>
      <c r="BP208" s="538"/>
      <c r="BQ208" s="580"/>
      <c r="BR208" s="537">
        <f>SUM(表51!BO130,表52!BO130,表53!BO130,表55!BO130,表56!BR213)</f>
        <v>41850</v>
      </c>
      <c r="BS208" s="538"/>
      <c r="BT208" s="538"/>
      <c r="BU208" s="538"/>
      <c r="BV208" s="538"/>
      <c r="BW208" s="538"/>
      <c r="BX208" s="538"/>
      <c r="BY208" s="538"/>
      <c r="BZ208" s="538"/>
      <c r="CA208" s="538"/>
      <c r="CB208" s="580"/>
      <c r="CC208" s="537">
        <f t="shared" ref="CC208:CC219" si="36">SUM(AK208:CB208)</f>
        <v>176170</v>
      </c>
      <c r="CD208" s="538"/>
      <c r="CE208" s="538"/>
      <c r="CF208" s="538"/>
      <c r="CG208" s="538"/>
      <c r="CH208" s="538"/>
      <c r="CI208" s="538"/>
      <c r="CJ208" s="538"/>
      <c r="CK208" s="538"/>
      <c r="CL208" s="538"/>
      <c r="CM208" s="580"/>
      <c r="CN208" s="537">
        <f>SUM(表51!CI130,表52!CI130,表53!CI130,表55!CI130,表56!CN213)</f>
        <v>14030</v>
      </c>
      <c r="CO208" s="538"/>
      <c r="CP208" s="538"/>
      <c r="CQ208" s="538"/>
      <c r="CR208" s="538"/>
      <c r="CS208" s="538"/>
      <c r="CT208" s="538"/>
      <c r="CU208" s="538"/>
      <c r="CV208" s="538"/>
      <c r="CW208" s="538"/>
      <c r="CX208" s="538"/>
      <c r="CY208" s="537">
        <f>SUM(表51!CS130,表52!CS130,表53!CS130,表55!CS130,表56!CY213)</f>
        <v>2540590</v>
      </c>
      <c r="CZ208" s="538"/>
      <c r="DA208" s="538"/>
      <c r="DB208" s="538"/>
      <c r="DC208" s="538"/>
      <c r="DD208" s="538"/>
      <c r="DE208" s="538"/>
      <c r="DF208" s="538"/>
      <c r="DG208" s="538"/>
      <c r="DH208" s="580"/>
      <c r="DI208" s="537">
        <f t="shared" ref="DI208:DI213" si="37">SUM(AK130,AT130,BL130,BU130,CD130,CM130,DN130,AK169,AR169,AY169,BV169,CD169,CC208,CN208,CY208)</f>
        <v>4140742</v>
      </c>
      <c r="DJ208" s="538"/>
      <c r="DK208" s="538"/>
      <c r="DL208" s="538"/>
      <c r="DM208" s="538"/>
      <c r="DN208" s="538"/>
      <c r="DO208" s="538"/>
      <c r="DP208" s="538"/>
      <c r="DQ208" s="538"/>
      <c r="DR208" s="538"/>
      <c r="DS208" s="538"/>
      <c r="DT208" s="538"/>
      <c r="DU208" s="538"/>
      <c r="DV208" s="539"/>
    </row>
    <row r="209" spans="1:126" ht="15" customHeight="1">
      <c r="A209" s="498"/>
      <c r="B209" s="499"/>
      <c r="C209" s="499"/>
      <c r="D209" s="499"/>
      <c r="E209" s="499"/>
      <c r="F209" s="500"/>
      <c r="G209" s="144" t="s">
        <v>3</v>
      </c>
      <c r="H209" s="144"/>
      <c r="I209" s="144"/>
      <c r="J209" s="144"/>
      <c r="K209" s="144"/>
      <c r="L209" s="144"/>
      <c r="M209" s="144"/>
      <c r="N209" s="144"/>
      <c r="O209" s="144"/>
      <c r="P209" s="144"/>
      <c r="Q209" s="144"/>
      <c r="R209" s="144"/>
      <c r="S209" s="144"/>
      <c r="T209" s="144"/>
      <c r="U209" s="144"/>
      <c r="V209" s="144"/>
      <c r="W209" s="144"/>
      <c r="X209" s="144"/>
      <c r="Y209" s="144"/>
      <c r="Z209" s="144"/>
      <c r="AA209" s="144"/>
      <c r="AB209" s="1143">
        <v>0</v>
      </c>
      <c r="AC209" s="1144"/>
      <c r="AD209" s="1145"/>
      <c r="AE209" s="1146">
        <v>2</v>
      </c>
      <c r="AF209" s="1144"/>
      <c r="AG209" s="1145"/>
      <c r="AH209" s="1146">
        <v>5</v>
      </c>
      <c r="AI209" s="1144"/>
      <c r="AJ209" s="1147"/>
      <c r="AK209" s="540">
        <f>SUM(表51!AK131,表52!AK131,表53!AK131,表55!AK131,表56!AK214)</f>
        <v>951720</v>
      </c>
      <c r="AL209" s="543"/>
      <c r="AM209" s="543"/>
      <c r="AN209" s="543"/>
      <c r="AO209" s="543"/>
      <c r="AP209" s="543"/>
      <c r="AQ209" s="543"/>
      <c r="AR209" s="543"/>
      <c r="AS209" s="543"/>
      <c r="AT209" s="543"/>
      <c r="AU209" s="544"/>
      <c r="AV209" s="540">
        <f>SUM(表51!AU131,表52!AU131,表53!AU131,表55!AU131,表56!AV214)</f>
        <v>337950</v>
      </c>
      <c r="AW209" s="543"/>
      <c r="AX209" s="543"/>
      <c r="AY209" s="543"/>
      <c r="AZ209" s="543"/>
      <c r="BA209" s="543"/>
      <c r="BB209" s="543"/>
      <c r="BC209" s="543"/>
      <c r="BD209" s="543"/>
      <c r="BE209" s="543"/>
      <c r="BF209" s="544"/>
      <c r="BG209" s="540">
        <f>SUM(表51!BE131,表52!BE131,表53!BE131,表55!BE131,表56!BG214)</f>
        <v>144020</v>
      </c>
      <c r="BH209" s="543"/>
      <c r="BI209" s="543"/>
      <c r="BJ209" s="543"/>
      <c r="BK209" s="543"/>
      <c r="BL209" s="543"/>
      <c r="BM209" s="543"/>
      <c r="BN209" s="543"/>
      <c r="BO209" s="543"/>
      <c r="BP209" s="543"/>
      <c r="BQ209" s="544"/>
      <c r="BR209" s="540">
        <f>SUM(表51!BO131,表52!BO131,表53!BO131,表55!BO131,表56!BR214)</f>
        <v>435600</v>
      </c>
      <c r="BS209" s="543"/>
      <c r="BT209" s="543"/>
      <c r="BU209" s="543"/>
      <c r="BV209" s="543"/>
      <c r="BW209" s="543"/>
      <c r="BX209" s="543"/>
      <c r="BY209" s="543"/>
      <c r="BZ209" s="543"/>
      <c r="CA209" s="543"/>
      <c r="CB209" s="544"/>
      <c r="CC209" s="540">
        <f t="shared" si="36"/>
        <v>1869290</v>
      </c>
      <c r="CD209" s="543"/>
      <c r="CE209" s="543"/>
      <c r="CF209" s="543"/>
      <c r="CG209" s="543"/>
      <c r="CH209" s="543"/>
      <c r="CI209" s="543"/>
      <c r="CJ209" s="543"/>
      <c r="CK209" s="543"/>
      <c r="CL209" s="543"/>
      <c r="CM209" s="544"/>
      <c r="CN209" s="540">
        <f>SUM(表51!CI131,表52!CI131,表53!CI131,表55!CI131,表56!CN214)</f>
        <v>97060</v>
      </c>
      <c r="CO209" s="543"/>
      <c r="CP209" s="543"/>
      <c r="CQ209" s="543"/>
      <c r="CR209" s="543"/>
      <c r="CS209" s="543"/>
      <c r="CT209" s="543"/>
      <c r="CU209" s="543"/>
      <c r="CV209" s="543"/>
      <c r="CW209" s="543"/>
      <c r="CX209" s="543"/>
      <c r="CY209" s="540">
        <f>SUM(表51!CS131,表52!CS131,表53!CS131,表55!CS131,表56!CY214)</f>
        <v>18647380</v>
      </c>
      <c r="CZ209" s="543"/>
      <c r="DA209" s="543"/>
      <c r="DB209" s="543"/>
      <c r="DC209" s="543"/>
      <c r="DD209" s="543"/>
      <c r="DE209" s="543"/>
      <c r="DF209" s="543"/>
      <c r="DG209" s="543"/>
      <c r="DH209" s="544"/>
      <c r="DI209" s="540">
        <f t="shared" si="37"/>
        <v>39588288</v>
      </c>
      <c r="DJ209" s="543"/>
      <c r="DK209" s="543"/>
      <c r="DL209" s="543"/>
      <c r="DM209" s="543"/>
      <c r="DN209" s="543"/>
      <c r="DO209" s="543"/>
      <c r="DP209" s="543"/>
      <c r="DQ209" s="543"/>
      <c r="DR209" s="543"/>
      <c r="DS209" s="543"/>
      <c r="DT209" s="543"/>
      <c r="DU209" s="543"/>
      <c r="DV209" s="545"/>
    </row>
    <row r="210" spans="1:126" ht="15" customHeight="1">
      <c r="A210" s="498"/>
      <c r="B210" s="499"/>
      <c r="C210" s="499"/>
      <c r="D210" s="499"/>
      <c r="E210" s="499"/>
      <c r="F210" s="500"/>
      <c r="G210" s="144" t="s">
        <v>4</v>
      </c>
      <c r="H210" s="144"/>
      <c r="I210" s="144"/>
      <c r="J210" s="144"/>
      <c r="K210" s="144"/>
      <c r="L210" s="144"/>
      <c r="M210" s="144"/>
      <c r="N210" s="144"/>
      <c r="O210" s="144"/>
      <c r="P210" s="144"/>
      <c r="Q210" s="144"/>
      <c r="R210" s="144"/>
      <c r="S210" s="144"/>
      <c r="T210" s="144"/>
      <c r="U210" s="144"/>
      <c r="V210" s="144"/>
      <c r="W210" s="144"/>
      <c r="X210" s="144"/>
      <c r="Y210" s="144"/>
      <c r="Z210" s="144"/>
      <c r="AA210" s="144"/>
      <c r="AB210" s="1143">
        <v>0</v>
      </c>
      <c r="AC210" s="1144"/>
      <c r="AD210" s="1145"/>
      <c r="AE210" s="1146">
        <v>3</v>
      </c>
      <c r="AF210" s="1144"/>
      <c r="AG210" s="1145"/>
      <c r="AH210" s="1146">
        <v>5</v>
      </c>
      <c r="AI210" s="1144"/>
      <c r="AJ210" s="1147"/>
      <c r="AK210" s="540">
        <f>SUM(表51!AK132,表52!AK132,表53!AK132,表55!AK132,表56!AK215)</f>
        <v>754380</v>
      </c>
      <c r="AL210" s="543"/>
      <c r="AM210" s="543"/>
      <c r="AN210" s="543"/>
      <c r="AO210" s="543"/>
      <c r="AP210" s="543"/>
      <c r="AQ210" s="543"/>
      <c r="AR210" s="543"/>
      <c r="AS210" s="543"/>
      <c r="AT210" s="543"/>
      <c r="AU210" s="544"/>
      <c r="AV210" s="540">
        <f>SUM(表51!AU132,表52!AU132,表53!AU132,表55!AU132,表56!AV215)</f>
        <v>441000</v>
      </c>
      <c r="AW210" s="543"/>
      <c r="AX210" s="543"/>
      <c r="AY210" s="543"/>
      <c r="AZ210" s="543"/>
      <c r="BA210" s="543"/>
      <c r="BB210" s="543"/>
      <c r="BC210" s="543"/>
      <c r="BD210" s="543"/>
      <c r="BE210" s="543"/>
      <c r="BF210" s="544"/>
      <c r="BG210" s="540">
        <f>SUM(表51!BE132,表52!BE132,表53!BE132,表55!BE132,表56!BG215)</f>
        <v>153900</v>
      </c>
      <c r="BH210" s="543"/>
      <c r="BI210" s="543"/>
      <c r="BJ210" s="543"/>
      <c r="BK210" s="543"/>
      <c r="BL210" s="543"/>
      <c r="BM210" s="543"/>
      <c r="BN210" s="543"/>
      <c r="BO210" s="543"/>
      <c r="BP210" s="543"/>
      <c r="BQ210" s="544"/>
      <c r="BR210" s="540">
        <f>SUM(表51!BO132,表52!BO132,表53!BO132,表55!BO132,表56!BR215)</f>
        <v>492300</v>
      </c>
      <c r="BS210" s="543"/>
      <c r="BT210" s="543"/>
      <c r="BU210" s="543"/>
      <c r="BV210" s="543"/>
      <c r="BW210" s="543"/>
      <c r="BX210" s="543"/>
      <c r="BY210" s="543"/>
      <c r="BZ210" s="543"/>
      <c r="CA210" s="543"/>
      <c r="CB210" s="544"/>
      <c r="CC210" s="540">
        <f t="shared" si="36"/>
        <v>1841580</v>
      </c>
      <c r="CD210" s="543"/>
      <c r="CE210" s="543"/>
      <c r="CF210" s="543"/>
      <c r="CG210" s="543"/>
      <c r="CH210" s="543"/>
      <c r="CI210" s="543"/>
      <c r="CJ210" s="543"/>
      <c r="CK210" s="543"/>
      <c r="CL210" s="543"/>
      <c r="CM210" s="544"/>
      <c r="CN210" s="540">
        <f>SUM(表51!CI132,表52!CI132,表53!CI132,表55!CI132,表56!CN215)</f>
        <v>73140</v>
      </c>
      <c r="CO210" s="543"/>
      <c r="CP210" s="543"/>
      <c r="CQ210" s="543"/>
      <c r="CR210" s="543"/>
      <c r="CS210" s="543"/>
      <c r="CT210" s="543"/>
      <c r="CU210" s="543"/>
      <c r="CV210" s="543"/>
      <c r="CW210" s="543"/>
      <c r="CX210" s="543"/>
      <c r="CY210" s="540">
        <f>SUM(表51!CS132,表52!CS132,表53!CS132,表55!CS132,表56!CY215)</f>
        <v>18533160</v>
      </c>
      <c r="CZ210" s="543"/>
      <c r="DA210" s="543"/>
      <c r="DB210" s="543"/>
      <c r="DC210" s="543"/>
      <c r="DD210" s="543"/>
      <c r="DE210" s="543"/>
      <c r="DF210" s="543"/>
      <c r="DG210" s="543"/>
      <c r="DH210" s="544"/>
      <c r="DI210" s="540">
        <f t="shared" si="37"/>
        <v>48462551</v>
      </c>
      <c r="DJ210" s="543"/>
      <c r="DK210" s="543"/>
      <c r="DL210" s="543"/>
      <c r="DM210" s="543"/>
      <c r="DN210" s="543"/>
      <c r="DO210" s="543"/>
      <c r="DP210" s="543"/>
      <c r="DQ210" s="543"/>
      <c r="DR210" s="543"/>
      <c r="DS210" s="543"/>
      <c r="DT210" s="543"/>
      <c r="DU210" s="543"/>
      <c r="DV210" s="545"/>
    </row>
    <row r="211" spans="1:126" ht="15" customHeight="1">
      <c r="A211" s="498"/>
      <c r="B211" s="499"/>
      <c r="C211" s="499"/>
      <c r="D211" s="499"/>
      <c r="E211" s="499"/>
      <c r="F211" s="500"/>
      <c r="G211" s="144" t="s">
        <v>5</v>
      </c>
      <c r="H211" s="144"/>
      <c r="I211" s="144"/>
      <c r="J211" s="144"/>
      <c r="K211" s="144"/>
      <c r="L211" s="144"/>
      <c r="M211" s="144"/>
      <c r="N211" s="144"/>
      <c r="O211" s="144"/>
      <c r="P211" s="144"/>
      <c r="Q211" s="144"/>
      <c r="R211" s="144"/>
      <c r="S211" s="144"/>
      <c r="T211" s="144"/>
      <c r="U211" s="144"/>
      <c r="V211" s="144"/>
      <c r="W211" s="144"/>
      <c r="X211" s="144"/>
      <c r="Y211" s="144"/>
      <c r="Z211" s="144"/>
      <c r="AA211" s="144"/>
      <c r="AB211" s="1143">
        <v>0</v>
      </c>
      <c r="AC211" s="1144"/>
      <c r="AD211" s="1145"/>
      <c r="AE211" s="1146">
        <v>4</v>
      </c>
      <c r="AF211" s="1144"/>
      <c r="AG211" s="1145"/>
      <c r="AH211" s="1146">
        <v>5</v>
      </c>
      <c r="AI211" s="1144"/>
      <c r="AJ211" s="1147"/>
      <c r="AK211" s="540">
        <f>SUM(表51!AK133,表52!AK133,表53!AK133,表55!AK133,表56!AK216)</f>
        <v>655380</v>
      </c>
      <c r="AL211" s="543"/>
      <c r="AM211" s="543"/>
      <c r="AN211" s="543"/>
      <c r="AO211" s="543"/>
      <c r="AP211" s="543"/>
      <c r="AQ211" s="543"/>
      <c r="AR211" s="543"/>
      <c r="AS211" s="543"/>
      <c r="AT211" s="543"/>
      <c r="AU211" s="544"/>
      <c r="AV211" s="540">
        <f>SUM(表51!AU133,表52!AU133,表53!AU133,表55!AU133,表56!AV216)</f>
        <v>495900</v>
      </c>
      <c r="AW211" s="543"/>
      <c r="AX211" s="543"/>
      <c r="AY211" s="543"/>
      <c r="AZ211" s="543"/>
      <c r="BA211" s="543"/>
      <c r="BB211" s="543"/>
      <c r="BC211" s="543"/>
      <c r="BD211" s="543"/>
      <c r="BE211" s="543"/>
      <c r="BF211" s="544"/>
      <c r="BG211" s="540">
        <f>SUM(表51!BE133,表52!BE133,表53!BE133,表55!BE133,表56!BG216)</f>
        <v>123120</v>
      </c>
      <c r="BH211" s="543"/>
      <c r="BI211" s="543"/>
      <c r="BJ211" s="543"/>
      <c r="BK211" s="543"/>
      <c r="BL211" s="543"/>
      <c r="BM211" s="543"/>
      <c r="BN211" s="543"/>
      <c r="BO211" s="543"/>
      <c r="BP211" s="543"/>
      <c r="BQ211" s="544"/>
      <c r="BR211" s="540">
        <f>SUM(表51!BO133,表52!BO133,表53!BO133,表55!BO133,表56!BR216)</f>
        <v>323100</v>
      </c>
      <c r="BS211" s="543"/>
      <c r="BT211" s="543"/>
      <c r="BU211" s="543"/>
      <c r="BV211" s="543"/>
      <c r="BW211" s="543"/>
      <c r="BX211" s="543"/>
      <c r="BY211" s="543"/>
      <c r="BZ211" s="543"/>
      <c r="CA211" s="543"/>
      <c r="CB211" s="544"/>
      <c r="CC211" s="540">
        <f t="shared" si="36"/>
        <v>1597500</v>
      </c>
      <c r="CD211" s="543"/>
      <c r="CE211" s="543"/>
      <c r="CF211" s="543"/>
      <c r="CG211" s="543"/>
      <c r="CH211" s="543"/>
      <c r="CI211" s="543"/>
      <c r="CJ211" s="543"/>
      <c r="CK211" s="543"/>
      <c r="CL211" s="543"/>
      <c r="CM211" s="544"/>
      <c r="CN211" s="540">
        <f>SUM(表51!CI133,表52!CI133,表53!CI133,表55!CI133,表56!CN216)</f>
        <v>51520</v>
      </c>
      <c r="CO211" s="543"/>
      <c r="CP211" s="543"/>
      <c r="CQ211" s="543"/>
      <c r="CR211" s="543"/>
      <c r="CS211" s="543"/>
      <c r="CT211" s="543"/>
      <c r="CU211" s="543"/>
      <c r="CV211" s="543"/>
      <c r="CW211" s="543"/>
      <c r="CX211" s="543"/>
      <c r="CY211" s="540">
        <f>SUM(表51!CS133,表52!CS133,表53!CS133,表55!CS133,表56!CY216)</f>
        <v>11942690</v>
      </c>
      <c r="CZ211" s="543"/>
      <c r="DA211" s="543"/>
      <c r="DB211" s="543"/>
      <c r="DC211" s="543"/>
      <c r="DD211" s="543"/>
      <c r="DE211" s="543"/>
      <c r="DF211" s="543"/>
      <c r="DG211" s="543"/>
      <c r="DH211" s="544"/>
      <c r="DI211" s="540">
        <f t="shared" si="37"/>
        <v>38953659</v>
      </c>
      <c r="DJ211" s="543"/>
      <c r="DK211" s="543"/>
      <c r="DL211" s="543"/>
      <c r="DM211" s="543"/>
      <c r="DN211" s="543"/>
      <c r="DO211" s="543"/>
      <c r="DP211" s="543"/>
      <c r="DQ211" s="543"/>
      <c r="DR211" s="543"/>
      <c r="DS211" s="543"/>
      <c r="DT211" s="543"/>
      <c r="DU211" s="543"/>
      <c r="DV211" s="545"/>
    </row>
    <row r="212" spans="1:126" ht="15" customHeight="1">
      <c r="A212" s="498"/>
      <c r="B212" s="499"/>
      <c r="C212" s="499"/>
      <c r="D212" s="499"/>
      <c r="E212" s="499"/>
      <c r="F212" s="500"/>
      <c r="G212" s="144" t="s">
        <v>6</v>
      </c>
      <c r="H212" s="144"/>
      <c r="I212" s="144"/>
      <c r="J212" s="144"/>
      <c r="K212" s="144"/>
      <c r="L212" s="144"/>
      <c r="M212" s="144"/>
      <c r="N212" s="144"/>
      <c r="O212" s="144"/>
      <c r="P212" s="144"/>
      <c r="Q212" s="144"/>
      <c r="R212" s="144"/>
      <c r="S212" s="144"/>
      <c r="T212" s="144"/>
      <c r="U212" s="144"/>
      <c r="V212" s="144"/>
      <c r="W212" s="144"/>
      <c r="X212" s="144"/>
      <c r="Y212" s="144"/>
      <c r="Z212" s="144"/>
      <c r="AA212" s="144"/>
      <c r="AB212" s="1143">
        <v>0</v>
      </c>
      <c r="AC212" s="1144"/>
      <c r="AD212" s="1145"/>
      <c r="AE212" s="1146">
        <v>5</v>
      </c>
      <c r="AF212" s="1144"/>
      <c r="AG212" s="1145"/>
      <c r="AH212" s="1146">
        <v>5</v>
      </c>
      <c r="AI212" s="1144"/>
      <c r="AJ212" s="1147"/>
      <c r="AK212" s="540">
        <f>SUM(表51!AK134,表52!AK134,表53!AK134,表55!AK134,表56!AK217)</f>
        <v>596640</v>
      </c>
      <c r="AL212" s="543"/>
      <c r="AM212" s="543"/>
      <c r="AN212" s="543"/>
      <c r="AO212" s="543"/>
      <c r="AP212" s="543"/>
      <c r="AQ212" s="543"/>
      <c r="AR212" s="543"/>
      <c r="AS212" s="543"/>
      <c r="AT212" s="543"/>
      <c r="AU212" s="544"/>
      <c r="AV212" s="540">
        <f>SUM(表51!AU134,表52!AU134,表53!AU134,表55!AU134,表56!AV217)</f>
        <v>549450</v>
      </c>
      <c r="AW212" s="543"/>
      <c r="AX212" s="543"/>
      <c r="AY212" s="543"/>
      <c r="AZ212" s="543"/>
      <c r="BA212" s="543"/>
      <c r="BB212" s="543"/>
      <c r="BC212" s="543"/>
      <c r="BD212" s="543"/>
      <c r="BE212" s="543"/>
      <c r="BF212" s="544"/>
      <c r="BG212" s="540">
        <f>SUM(表51!BE134,表52!BE134,表53!BE134,表55!BE134,表56!BG217)</f>
        <v>102220</v>
      </c>
      <c r="BH212" s="543"/>
      <c r="BI212" s="543"/>
      <c r="BJ212" s="543"/>
      <c r="BK212" s="543"/>
      <c r="BL212" s="543"/>
      <c r="BM212" s="543"/>
      <c r="BN212" s="543"/>
      <c r="BO212" s="543"/>
      <c r="BP212" s="543"/>
      <c r="BQ212" s="544"/>
      <c r="BR212" s="540">
        <f>SUM(表51!BO134,表52!BO134,表53!BO134,表55!BO134,表56!BR217)</f>
        <v>210600</v>
      </c>
      <c r="BS212" s="543"/>
      <c r="BT212" s="543"/>
      <c r="BU212" s="543"/>
      <c r="BV212" s="543"/>
      <c r="BW212" s="543"/>
      <c r="BX212" s="543"/>
      <c r="BY212" s="543"/>
      <c r="BZ212" s="543"/>
      <c r="CA212" s="543"/>
      <c r="CB212" s="544"/>
      <c r="CC212" s="540">
        <f t="shared" si="36"/>
        <v>1458910</v>
      </c>
      <c r="CD212" s="543"/>
      <c r="CE212" s="543"/>
      <c r="CF212" s="543"/>
      <c r="CG212" s="543"/>
      <c r="CH212" s="543"/>
      <c r="CI212" s="543"/>
      <c r="CJ212" s="543"/>
      <c r="CK212" s="543"/>
      <c r="CL212" s="543"/>
      <c r="CM212" s="544"/>
      <c r="CN212" s="540">
        <f>SUM(表51!CI134,表52!CI134,表53!CI134,表55!CI134,表56!CN217)</f>
        <v>28290</v>
      </c>
      <c r="CO212" s="543"/>
      <c r="CP212" s="543"/>
      <c r="CQ212" s="543"/>
      <c r="CR212" s="543"/>
      <c r="CS212" s="543"/>
      <c r="CT212" s="543"/>
      <c r="CU212" s="543"/>
      <c r="CV212" s="543"/>
      <c r="CW212" s="543"/>
      <c r="CX212" s="543"/>
      <c r="CY212" s="540">
        <f>SUM(表51!CS134,表52!CS134,表53!CS134,表55!CS134,表56!CY217)</f>
        <v>6653390</v>
      </c>
      <c r="CZ212" s="543"/>
      <c r="DA212" s="543"/>
      <c r="DB212" s="543"/>
      <c r="DC212" s="543"/>
      <c r="DD212" s="543"/>
      <c r="DE212" s="543"/>
      <c r="DF212" s="543"/>
      <c r="DG212" s="543"/>
      <c r="DH212" s="544"/>
      <c r="DI212" s="540">
        <f t="shared" si="37"/>
        <v>26391508</v>
      </c>
      <c r="DJ212" s="543"/>
      <c r="DK212" s="543"/>
      <c r="DL212" s="543"/>
      <c r="DM212" s="543"/>
      <c r="DN212" s="543"/>
      <c r="DO212" s="543"/>
      <c r="DP212" s="543"/>
      <c r="DQ212" s="543"/>
      <c r="DR212" s="543"/>
      <c r="DS212" s="543"/>
      <c r="DT212" s="543"/>
      <c r="DU212" s="543"/>
      <c r="DV212" s="545"/>
    </row>
    <row r="213" spans="1:126" ht="15" customHeight="1">
      <c r="A213" s="498"/>
      <c r="B213" s="499"/>
      <c r="C213" s="499"/>
      <c r="D213" s="499"/>
      <c r="E213" s="499"/>
      <c r="F213" s="500"/>
      <c r="G213" s="144" t="s">
        <v>7</v>
      </c>
      <c r="H213" s="144"/>
      <c r="I213" s="144"/>
      <c r="J213" s="144"/>
      <c r="K213" s="144"/>
      <c r="L213" s="144"/>
      <c r="M213" s="144"/>
      <c r="N213" s="144"/>
      <c r="O213" s="144"/>
      <c r="P213" s="144"/>
      <c r="Q213" s="144"/>
      <c r="R213" s="144"/>
      <c r="S213" s="144"/>
      <c r="T213" s="144"/>
      <c r="U213" s="144"/>
      <c r="V213" s="144"/>
      <c r="W213" s="144"/>
      <c r="X213" s="144"/>
      <c r="Y213" s="144"/>
      <c r="Z213" s="144"/>
      <c r="AA213" s="144"/>
      <c r="AB213" s="1143">
        <v>0</v>
      </c>
      <c r="AC213" s="1144"/>
      <c r="AD213" s="1145"/>
      <c r="AE213" s="1146">
        <v>6</v>
      </c>
      <c r="AF213" s="1144"/>
      <c r="AG213" s="1145"/>
      <c r="AH213" s="1146">
        <v>5</v>
      </c>
      <c r="AI213" s="1144"/>
      <c r="AJ213" s="1147"/>
      <c r="AK213" s="540">
        <f>SUM(表51!AK135,表52!AK135,表53!AK135,表55!AK135,表56!AK218)</f>
        <v>536250</v>
      </c>
      <c r="AL213" s="543"/>
      <c r="AM213" s="543"/>
      <c r="AN213" s="543"/>
      <c r="AO213" s="543"/>
      <c r="AP213" s="543"/>
      <c r="AQ213" s="543"/>
      <c r="AR213" s="543"/>
      <c r="AS213" s="543"/>
      <c r="AT213" s="543"/>
      <c r="AU213" s="544"/>
      <c r="AV213" s="540">
        <f>SUM(表51!AU135,表52!AU135,表53!AU135,表55!AU135,表56!AV218)</f>
        <v>495900</v>
      </c>
      <c r="AW213" s="543"/>
      <c r="AX213" s="543"/>
      <c r="AY213" s="543"/>
      <c r="AZ213" s="543"/>
      <c r="BA213" s="543"/>
      <c r="BB213" s="543"/>
      <c r="BC213" s="543"/>
      <c r="BD213" s="543"/>
      <c r="BE213" s="543"/>
      <c r="BF213" s="544"/>
      <c r="BG213" s="540">
        <f>SUM(表51!BE135,表52!BE135,表53!BE135,表55!BE135,表56!BG218)</f>
        <v>78660</v>
      </c>
      <c r="BH213" s="543"/>
      <c r="BI213" s="543"/>
      <c r="BJ213" s="543"/>
      <c r="BK213" s="543"/>
      <c r="BL213" s="543"/>
      <c r="BM213" s="543"/>
      <c r="BN213" s="543"/>
      <c r="BO213" s="543"/>
      <c r="BP213" s="543"/>
      <c r="BQ213" s="544"/>
      <c r="BR213" s="540">
        <f>SUM(表51!BO135,表52!BO135,表53!BO135,表55!BO135,表56!BR218)</f>
        <v>153000</v>
      </c>
      <c r="BS213" s="543"/>
      <c r="BT213" s="543"/>
      <c r="BU213" s="543"/>
      <c r="BV213" s="543"/>
      <c r="BW213" s="543"/>
      <c r="BX213" s="543"/>
      <c r="BY213" s="543"/>
      <c r="BZ213" s="543"/>
      <c r="CA213" s="543"/>
      <c r="CB213" s="544"/>
      <c r="CC213" s="540">
        <f t="shared" si="36"/>
        <v>1263810</v>
      </c>
      <c r="CD213" s="543"/>
      <c r="CE213" s="543"/>
      <c r="CF213" s="543"/>
      <c r="CG213" s="543"/>
      <c r="CH213" s="543"/>
      <c r="CI213" s="543"/>
      <c r="CJ213" s="543"/>
      <c r="CK213" s="543"/>
      <c r="CL213" s="543"/>
      <c r="CM213" s="544"/>
      <c r="CN213" s="540">
        <f>SUM(表51!CI135,表52!CI135,表53!CI135,表55!CI135,表56!CN218)</f>
        <v>23460</v>
      </c>
      <c r="CO213" s="543"/>
      <c r="CP213" s="543"/>
      <c r="CQ213" s="543"/>
      <c r="CR213" s="543"/>
      <c r="CS213" s="543"/>
      <c r="CT213" s="543"/>
      <c r="CU213" s="543"/>
      <c r="CV213" s="543"/>
      <c r="CW213" s="543"/>
      <c r="CX213" s="543"/>
      <c r="CY213" s="540">
        <f>SUM(表51!CS135,表52!CS135,表53!CS135,表55!CS135,表56!CY218)</f>
        <v>4664210</v>
      </c>
      <c r="CZ213" s="543"/>
      <c r="DA213" s="543"/>
      <c r="DB213" s="543"/>
      <c r="DC213" s="543"/>
      <c r="DD213" s="543"/>
      <c r="DE213" s="543"/>
      <c r="DF213" s="543"/>
      <c r="DG213" s="543"/>
      <c r="DH213" s="544"/>
      <c r="DI213" s="540">
        <f t="shared" si="37"/>
        <v>21431388</v>
      </c>
      <c r="DJ213" s="543"/>
      <c r="DK213" s="543"/>
      <c r="DL213" s="543"/>
      <c r="DM213" s="543"/>
      <c r="DN213" s="543"/>
      <c r="DO213" s="543"/>
      <c r="DP213" s="543"/>
      <c r="DQ213" s="543"/>
      <c r="DR213" s="543"/>
      <c r="DS213" s="543"/>
      <c r="DT213" s="543"/>
      <c r="DU213" s="543"/>
      <c r="DV213" s="545"/>
    </row>
    <row r="214" spans="1:126" ht="15" customHeight="1">
      <c r="A214" s="498"/>
      <c r="B214" s="499"/>
      <c r="C214" s="499"/>
      <c r="D214" s="499"/>
      <c r="E214" s="499"/>
      <c r="F214" s="500"/>
      <c r="G214" s="144" t="s">
        <v>8</v>
      </c>
      <c r="H214" s="144"/>
      <c r="I214" s="144"/>
      <c r="J214" s="144"/>
      <c r="K214" s="144"/>
      <c r="L214" s="144"/>
      <c r="M214" s="144"/>
      <c r="N214" s="144"/>
      <c r="O214" s="144"/>
      <c r="P214" s="144"/>
      <c r="Q214" s="144"/>
      <c r="R214" s="144"/>
      <c r="S214" s="144"/>
      <c r="T214" s="144"/>
      <c r="U214" s="144"/>
      <c r="V214" s="144"/>
      <c r="W214" s="144"/>
      <c r="X214" s="144"/>
      <c r="Y214" s="144"/>
      <c r="Z214" s="144"/>
      <c r="AA214" s="144"/>
      <c r="AB214" s="1143">
        <v>0</v>
      </c>
      <c r="AC214" s="1144"/>
      <c r="AD214" s="1145"/>
      <c r="AE214" s="1146">
        <v>7</v>
      </c>
      <c r="AF214" s="1144"/>
      <c r="AG214" s="1145"/>
      <c r="AH214" s="1146">
        <v>5</v>
      </c>
      <c r="AI214" s="1144"/>
      <c r="AJ214" s="1147"/>
      <c r="AK214" s="540">
        <f>SUM(表51!AK136,表52!AK136,表53!AK136,表55!AK136,表56!AK219)</f>
        <v>202620</v>
      </c>
      <c r="AL214" s="543"/>
      <c r="AM214" s="543"/>
      <c r="AN214" s="543"/>
      <c r="AO214" s="543"/>
      <c r="AP214" s="543"/>
      <c r="AQ214" s="543"/>
      <c r="AR214" s="543"/>
      <c r="AS214" s="543"/>
      <c r="AT214" s="543"/>
      <c r="AU214" s="544"/>
      <c r="AV214" s="540">
        <f>SUM(表51!AU136,表52!AU136,表53!AU136,表55!AU136,表56!AV219)</f>
        <v>210150</v>
      </c>
      <c r="AW214" s="543"/>
      <c r="AX214" s="543"/>
      <c r="AY214" s="543"/>
      <c r="AZ214" s="543"/>
      <c r="BA214" s="543"/>
      <c r="BB214" s="543"/>
      <c r="BC214" s="543"/>
      <c r="BD214" s="543"/>
      <c r="BE214" s="543"/>
      <c r="BF214" s="544"/>
      <c r="BG214" s="540">
        <f>SUM(表51!BE136,表52!BE136,表53!BE136,表55!BE136,表56!BG219)</f>
        <v>38000</v>
      </c>
      <c r="BH214" s="543"/>
      <c r="BI214" s="543"/>
      <c r="BJ214" s="543"/>
      <c r="BK214" s="543"/>
      <c r="BL214" s="543"/>
      <c r="BM214" s="543"/>
      <c r="BN214" s="543"/>
      <c r="BO214" s="543"/>
      <c r="BP214" s="543"/>
      <c r="BQ214" s="544"/>
      <c r="BR214" s="540">
        <f>SUM(表51!BO136,表52!BO136,表53!BO136,表55!BO136,表56!BR219)</f>
        <v>50400</v>
      </c>
      <c r="BS214" s="543"/>
      <c r="BT214" s="543"/>
      <c r="BU214" s="543"/>
      <c r="BV214" s="543"/>
      <c r="BW214" s="543"/>
      <c r="BX214" s="543"/>
      <c r="BY214" s="543"/>
      <c r="BZ214" s="543"/>
      <c r="CA214" s="543"/>
      <c r="CB214" s="544"/>
      <c r="CC214" s="540">
        <f t="shared" si="36"/>
        <v>501170</v>
      </c>
      <c r="CD214" s="543"/>
      <c r="CE214" s="543"/>
      <c r="CF214" s="543"/>
      <c r="CG214" s="543"/>
      <c r="CH214" s="543"/>
      <c r="CI214" s="543"/>
      <c r="CJ214" s="543"/>
      <c r="CK214" s="543"/>
      <c r="CL214" s="543"/>
      <c r="CM214" s="544"/>
      <c r="CN214" s="540">
        <f>SUM(表51!CI136,表52!CI136,表53!CI136,表55!CI136,表56!CN219)</f>
        <v>10810</v>
      </c>
      <c r="CO214" s="543"/>
      <c r="CP214" s="543"/>
      <c r="CQ214" s="543"/>
      <c r="CR214" s="543"/>
      <c r="CS214" s="543"/>
      <c r="CT214" s="543"/>
      <c r="CU214" s="543"/>
      <c r="CV214" s="543"/>
      <c r="CW214" s="543"/>
      <c r="CX214" s="543"/>
      <c r="CY214" s="540">
        <f>SUM(表51!CS136,表52!CS136,表53!CS136,表55!CS136,表56!CY219)</f>
        <v>1673710</v>
      </c>
      <c r="CZ214" s="543"/>
      <c r="DA214" s="543"/>
      <c r="DB214" s="543"/>
      <c r="DC214" s="543"/>
      <c r="DD214" s="543"/>
      <c r="DE214" s="543"/>
      <c r="DF214" s="543"/>
      <c r="DG214" s="543"/>
      <c r="DH214" s="544"/>
      <c r="DI214" s="540">
        <f t="shared" ref="DI214:DI220" si="38">SUM(AK136,AT136,BL136,BU136,CD136,CM136,DN136,AK175,AR175,AY175,BV175,CD175,CC214,CN214,CY214)</f>
        <v>8405759</v>
      </c>
      <c r="DJ214" s="543"/>
      <c r="DK214" s="543"/>
      <c r="DL214" s="543"/>
      <c r="DM214" s="543"/>
      <c r="DN214" s="543"/>
      <c r="DO214" s="543"/>
      <c r="DP214" s="543"/>
      <c r="DQ214" s="543"/>
      <c r="DR214" s="543"/>
      <c r="DS214" s="543"/>
      <c r="DT214" s="543"/>
      <c r="DU214" s="543"/>
      <c r="DV214" s="545"/>
    </row>
    <row r="215" spans="1:126" ht="15" customHeight="1">
      <c r="A215" s="498"/>
      <c r="B215" s="499"/>
      <c r="C215" s="499"/>
      <c r="D215" s="499"/>
      <c r="E215" s="499"/>
      <c r="F215" s="500"/>
      <c r="G215" s="144" t="s">
        <v>9</v>
      </c>
      <c r="H215" s="144"/>
      <c r="I215" s="144"/>
      <c r="J215" s="144"/>
      <c r="K215" s="144"/>
      <c r="L215" s="144"/>
      <c r="M215" s="144"/>
      <c r="N215" s="144"/>
      <c r="O215" s="144"/>
      <c r="P215" s="144"/>
      <c r="Q215" s="144"/>
      <c r="R215" s="144"/>
      <c r="S215" s="144"/>
      <c r="T215" s="144"/>
      <c r="U215" s="144"/>
      <c r="V215" s="144"/>
      <c r="W215" s="144"/>
      <c r="X215" s="144"/>
      <c r="Y215" s="144"/>
      <c r="Z215" s="144"/>
      <c r="AA215" s="144"/>
      <c r="AB215" s="1143">
        <v>0</v>
      </c>
      <c r="AC215" s="1144"/>
      <c r="AD215" s="1145"/>
      <c r="AE215" s="1146">
        <v>8</v>
      </c>
      <c r="AF215" s="1144"/>
      <c r="AG215" s="1145"/>
      <c r="AH215" s="1146">
        <v>5</v>
      </c>
      <c r="AI215" s="1144"/>
      <c r="AJ215" s="1147"/>
      <c r="AK215" s="540">
        <f>SUM(表51!AK137,表52!AK137,表53!AK137,表55!AK137,表56!AK220)</f>
        <v>186450</v>
      </c>
      <c r="AL215" s="543"/>
      <c r="AM215" s="543"/>
      <c r="AN215" s="543"/>
      <c r="AO215" s="543"/>
      <c r="AP215" s="543"/>
      <c r="AQ215" s="543"/>
      <c r="AR215" s="543"/>
      <c r="AS215" s="543"/>
      <c r="AT215" s="543"/>
      <c r="AU215" s="544"/>
      <c r="AV215" s="540">
        <f>SUM(表51!AU137,表52!AU137,表53!AU137,表55!AU137,表56!AV220)</f>
        <v>198450</v>
      </c>
      <c r="AW215" s="543"/>
      <c r="AX215" s="543"/>
      <c r="AY215" s="543"/>
      <c r="AZ215" s="543"/>
      <c r="BA215" s="543"/>
      <c r="BB215" s="543"/>
      <c r="BC215" s="543"/>
      <c r="BD215" s="543"/>
      <c r="BE215" s="543"/>
      <c r="BF215" s="544"/>
      <c r="BG215" s="540">
        <f>SUM(表51!BE137,表52!BE137,表53!BE137,表55!BE137,表56!BG220)</f>
        <v>36100</v>
      </c>
      <c r="BH215" s="543"/>
      <c r="BI215" s="543"/>
      <c r="BJ215" s="543"/>
      <c r="BK215" s="543"/>
      <c r="BL215" s="543"/>
      <c r="BM215" s="543"/>
      <c r="BN215" s="543"/>
      <c r="BO215" s="543"/>
      <c r="BP215" s="543"/>
      <c r="BQ215" s="544"/>
      <c r="BR215" s="540">
        <f>SUM(表51!BO137,表52!BO137,表53!BO137,表55!BO137,表56!BR220)</f>
        <v>41850</v>
      </c>
      <c r="BS215" s="543"/>
      <c r="BT215" s="543"/>
      <c r="BU215" s="543"/>
      <c r="BV215" s="543"/>
      <c r="BW215" s="543"/>
      <c r="BX215" s="543"/>
      <c r="BY215" s="543"/>
      <c r="BZ215" s="543"/>
      <c r="CA215" s="543"/>
      <c r="CB215" s="544"/>
      <c r="CC215" s="540">
        <f t="shared" ref="CC215:CC217" si="39">SUM(AK215:CB215)</f>
        <v>462850</v>
      </c>
      <c r="CD215" s="543"/>
      <c r="CE215" s="543"/>
      <c r="CF215" s="543"/>
      <c r="CG215" s="543"/>
      <c r="CH215" s="543"/>
      <c r="CI215" s="543"/>
      <c r="CJ215" s="543"/>
      <c r="CK215" s="543"/>
      <c r="CL215" s="543"/>
      <c r="CM215" s="544"/>
      <c r="CN215" s="540">
        <f>SUM(表51!CI137,表52!CI137,表53!CI137,表55!CI137,表56!CN220)</f>
        <v>10120</v>
      </c>
      <c r="CO215" s="543"/>
      <c r="CP215" s="543"/>
      <c r="CQ215" s="543"/>
      <c r="CR215" s="543"/>
      <c r="CS215" s="543"/>
      <c r="CT215" s="543"/>
      <c r="CU215" s="543"/>
      <c r="CV215" s="543"/>
      <c r="CW215" s="543"/>
      <c r="CX215" s="543"/>
      <c r="CY215" s="540">
        <f>SUM(表51!CS137,表52!CS137,表53!CS137,表55!CS137,表56!CY220)</f>
        <v>1322680</v>
      </c>
      <c r="CZ215" s="543"/>
      <c r="DA215" s="543"/>
      <c r="DB215" s="543"/>
      <c r="DC215" s="543"/>
      <c r="DD215" s="543"/>
      <c r="DE215" s="543"/>
      <c r="DF215" s="543"/>
      <c r="DG215" s="543"/>
      <c r="DH215" s="544"/>
      <c r="DI215" s="540">
        <f t="shared" si="38"/>
        <v>6808175</v>
      </c>
      <c r="DJ215" s="543"/>
      <c r="DK215" s="543"/>
      <c r="DL215" s="543"/>
      <c r="DM215" s="543"/>
      <c r="DN215" s="543"/>
      <c r="DO215" s="543"/>
      <c r="DP215" s="543"/>
      <c r="DQ215" s="543"/>
      <c r="DR215" s="543"/>
      <c r="DS215" s="543"/>
      <c r="DT215" s="543"/>
      <c r="DU215" s="543"/>
      <c r="DV215" s="545"/>
    </row>
    <row r="216" spans="1:126" ht="15" customHeight="1">
      <c r="A216" s="498"/>
      <c r="B216" s="499"/>
      <c r="C216" s="499"/>
      <c r="D216" s="499"/>
      <c r="E216" s="499"/>
      <c r="F216" s="500"/>
      <c r="G216" s="144" t="s">
        <v>4414</v>
      </c>
      <c r="H216" s="144"/>
      <c r="I216" s="144"/>
      <c r="J216" s="144"/>
      <c r="K216" s="144"/>
      <c r="L216" s="144"/>
      <c r="M216" s="144"/>
      <c r="N216" s="144"/>
      <c r="O216" s="144"/>
      <c r="P216" s="144"/>
      <c r="Q216" s="144"/>
      <c r="R216" s="144"/>
      <c r="S216" s="144"/>
      <c r="T216" s="144"/>
      <c r="U216" s="144"/>
      <c r="V216" s="144"/>
      <c r="W216" s="144"/>
      <c r="X216" s="144"/>
      <c r="Y216" s="144"/>
      <c r="Z216" s="144"/>
      <c r="AA216" s="144"/>
      <c r="AB216" s="1143">
        <v>0</v>
      </c>
      <c r="AC216" s="1144"/>
      <c r="AD216" s="1145"/>
      <c r="AE216" s="1146">
        <v>9</v>
      </c>
      <c r="AF216" s="1144"/>
      <c r="AG216" s="1145"/>
      <c r="AH216" s="1146">
        <v>5</v>
      </c>
      <c r="AI216" s="1144"/>
      <c r="AJ216" s="1147"/>
      <c r="AK216" s="540">
        <f>SUM(表51!AK138,表52!AK138,表53!AK138,表55!AK138,表56!AK221)</f>
        <v>111540</v>
      </c>
      <c r="AL216" s="543"/>
      <c r="AM216" s="543"/>
      <c r="AN216" s="543"/>
      <c r="AO216" s="543"/>
      <c r="AP216" s="543"/>
      <c r="AQ216" s="543"/>
      <c r="AR216" s="543"/>
      <c r="AS216" s="543"/>
      <c r="AT216" s="543"/>
      <c r="AU216" s="544"/>
      <c r="AV216" s="540">
        <f>SUM(表51!AU138,表52!AU138,表53!AU138,表55!AU138,表56!AV221)</f>
        <v>120600</v>
      </c>
      <c r="AW216" s="543"/>
      <c r="AX216" s="543"/>
      <c r="AY216" s="543"/>
      <c r="AZ216" s="543"/>
      <c r="BA216" s="543"/>
      <c r="BB216" s="543"/>
      <c r="BC216" s="543"/>
      <c r="BD216" s="543"/>
      <c r="BE216" s="543"/>
      <c r="BF216" s="544"/>
      <c r="BG216" s="540">
        <f>SUM(表51!BE138,表52!BE138,表53!BE138,表55!BE138,表56!BG221)</f>
        <v>35720</v>
      </c>
      <c r="BH216" s="543"/>
      <c r="BI216" s="543"/>
      <c r="BJ216" s="543"/>
      <c r="BK216" s="543"/>
      <c r="BL216" s="543"/>
      <c r="BM216" s="543"/>
      <c r="BN216" s="543"/>
      <c r="BO216" s="543"/>
      <c r="BP216" s="543"/>
      <c r="BQ216" s="544"/>
      <c r="BR216" s="540">
        <f>SUM(表51!BO138,表52!BO138,表53!BO138,表55!BO138,表56!BR221)</f>
        <v>26550</v>
      </c>
      <c r="BS216" s="543"/>
      <c r="BT216" s="543"/>
      <c r="BU216" s="543"/>
      <c r="BV216" s="543"/>
      <c r="BW216" s="543"/>
      <c r="BX216" s="543"/>
      <c r="BY216" s="543"/>
      <c r="BZ216" s="543"/>
      <c r="CA216" s="543"/>
      <c r="CB216" s="544"/>
      <c r="CC216" s="540">
        <f t="shared" si="39"/>
        <v>294410</v>
      </c>
      <c r="CD216" s="543"/>
      <c r="CE216" s="543"/>
      <c r="CF216" s="543"/>
      <c r="CG216" s="543"/>
      <c r="CH216" s="543"/>
      <c r="CI216" s="543"/>
      <c r="CJ216" s="543"/>
      <c r="CK216" s="543"/>
      <c r="CL216" s="543"/>
      <c r="CM216" s="544"/>
      <c r="CN216" s="540">
        <f>SUM(表51!CI138,表52!CI138,表53!CI138,表55!CI138,表56!CN221)</f>
        <v>7130</v>
      </c>
      <c r="CO216" s="543"/>
      <c r="CP216" s="543"/>
      <c r="CQ216" s="543"/>
      <c r="CR216" s="543"/>
      <c r="CS216" s="543"/>
      <c r="CT216" s="543"/>
      <c r="CU216" s="543"/>
      <c r="CV216" s="543"/>
      <c r="CW216" s="543"/>
      <c r="CX216" s="543"/>
      <c r="CY216" s="540">
        <f>SUM(表51!CS138,表52!CS138,表53!CS138,表55!CS138,表56!CY221)</f>
        <v>842110</v>
      </c>
      <c r="CZ216" s="543"/>
      <c r="DA216" s="543"/>
      <c r="DB216" s="543"/>
      <c r="DC216" s="543"/>
      <c r="DD216" s="543"/>
      <c r="DE216" s="543"/>
      <c r="DF216" s="543"/>
      <c r="DG216" s="543"/>
      <c r="DH216" s="544"/>
      <c r="DI216" s="540">
        <f t="shared" si="38"/>
        <v>4692173</v>
      </c>
      <c r="DJ216" s="543"/>
      <c r="DK216" s="543"/>
      <c r="DL216" s="543"/>
      <c r="DM216" s="543"/>
      <c r="DN216" s="543"/>
      <c r="DO216" s="543"/>
      <c r="DP216" s="543"/>
      <c r="DQ216" s="543"/>
      <c r="DR216" s="543"/>
      <c r="DS216" s="543"/>
      <c r="DT216" s="543"/>
      <c r="DU216" s="543"/>
      <c r="DV216" s="545"/>
    </row>
    <row r="217" spans="1:126" ht="15" customHeight="1">
      <c r="A217" s="498"/>
      <c r="B217" s="499"/>
      <c r="C217" s="499"/>
      <c r="D217" s="499"/>
      <c r="E217" s="499"/>
      <c r="F217" s="500"/>
      <c r="G217" s="144" t="s">
        <v>4416</v>
      </c>
      <c r="H217" s="144"/>
      <c r="I217" s="144"/>
      <c r="J217" s="144"/>
      <c r="K217" s="144"/>
      <c r="L217" s="144"/>
      <c r="M217" s="144"/>
      <c r="N217" s="144"/>
      <c r="O217" s="144"/>
      <c r="P217" s="144"/>
      <c r="Q217" s="144"/>
      <c r="R217" s="144"/>
      <c r="S217" s="144"/>
      <c r="T217" s="144"/>
      <c r="U217" s="144"/>
      <c r="V217" s="144"/>
      <c r="W217" s="144"/>
      <c r="X217" s="144"/>
      <c r="Y217" s="144"/>
      <c r="Z217" s="144"/>
      <c r="AA217" s="144"/>
      <c r="AB217" s="1143">
        <v>1</v>
      </c>
      <c r="AC217" s="1144"/>
      <c r="AD217" s="1145"/>
      <c r="AE217" s="1146">
        <v>0</v>
      </c>
      <c r="AF217" s="1144"/>
      <c r="AG217" s="1145"/>
      <c r="AH217" s="1146">
        <v>5</v>
      </c>
      <c r="AI217" s="1144"/>
      <c r="AJ217" s="1147"/>
      <c r="AK217" s="540">
        <f>SUM(表51!AK139,表52!AK139,表53!AK139,表55!AK139,表56!AK222)</f>
        <v>42240</v>
      </c>
      <c r="AL217" s="543"/>
      <c r="AM217" s="543"/>
      <c r="AN217" s="543"/>
      <c r="AO217" s="543"/>
      <c r="AP217" s="543"/>
      <c r="AQ217" s="543"/>
      <c r="AR217" s="543"/>
      <c r="AS217" s="543"/>
      <c r="AT217" s="543"/>
      <c r="AU217" s="544"/>
      <c r="AV217" s="540">
        <f>SUM(表51!AU139,表52!AU139,表53!AU139,表55!AU139,表56!AV222)</f>
        <v>36900</v>
      </c>
      <c r="AW217" s="543"/>
      <c r="AX217" s="543"/>
      <c r="AY217" s="543"/>
      <c r="AZ217" s="543"/>
      <c r="BA217" s="543"/>
      <c r="BB217" s="543"/>
      <c r="BC217" s="543"/>
      <c r="BD217" s="543"/>
      <c r="BE217" s="543"/>
      <c r="BF217" s="544"/>
      <c r="BG217" s="540">
        <f>SUM(表51!BE139,表52!BE139,表53!BE139,表55!BE139,表56!BG222)</f>
        <v>13300</v>
      </c>
      <c r="BH217" s="543"/>
      <c r="BI217" s="543"/>
      <c r="BJ217" s="543"/>
      <c r="BK217" s="543"/>
      <c r="BL217" s="543"/>
      <c r="BM217" s="543"/>
      <c r="BN217" s="543"/>
      <c r="BO217" s="543"/>
      <c r="BP217" s="543"/>
      <c r="BQ217" s="544"/>
      <c r="BR217" s="540">
        <f>SUM(表51!BO139,表52!BO139,表53!BO139,表55!BO139,表56!BR222)</f>
        <v>9450</v>
      </c>
      <c r="BS217" s="543"/>
      <c r="BT217" s="543"/>
      <c r="BU217" s="543"/>
      <c r="BV217" s="543"/>
      <c r="BW217" s="543"/>
      <c r="BX217" s="543"/>
      <c r="BY217" s="543"/>
      <c r="BZ217" s="543"/>
      <c r="CA217" s="543"/>
      <c r="CB217" s="544"/>
      <c r="CC217" s="540">
        <f t="shared" si="39"/>
        <v>101890</v>
      </c>
      <c r="CD217" s="543"/>
      <c r="CE217" s="543"/>
      <c r="CF217" s="543"/>
      <c r="CG217" s="543"/>
      <c r="CH217" s="543"/>
      <c r="CI217" s="543"/>
      <c r="CJ217" s="543"/>
      <c r="CK217" s="543"/>
      <c r="CL217" s="543"/>
      <c r="CM217" s="544"/>
      <c r="CN217" s="540">
        <f>SUM(表51!CI139,表52!CI139,表53!CI139,表55!CI139,表56!CN222)</f>
        <v>2760</v>
      </c>
      <c r="CO217" s="543"/>
      <c r="CP217" s="543"/>
      <c r="CQ217" s="543"/>
      <c r="CR217" s="543"/>
      <c r="CS217" s="543"/>
      <c r="CT217" s="543"/>
      <c r="CU217" s="543"/>
      <c r="CV217" s="543"/>
      <c r="CW217" s="543"/>
      <c r="CX217" s="543"/>
      <c r="CY217" s="540">
        <f>SUM(表51!CS139,表52!CS139,表53!CS139,表55!CS139,表56!CY222)</f>
        <v>45210</v>
      </c>
      <c r="CZ217" s="543"/>
      <c r="DA217" s="543"/>
      <c r="DB217" s="543"/>
      <c r="DC217" s="543"/>
      <c r="DD217" s="543"/>
      <c r="DE217" s="543"/>
      <c r="DF217" s="543"/>
      <c r="DG217" s="543"/>
      <c r="DH217" s="544"/>
      <c r="DI217" s="540">
        <f t="shared" si="38"/>
        <v>1235661</v>
      </c>
      <c r="DJ217" s="543"/>
      <c r="DK217" s="543"/>
      <c r="DL217" s="543"/>
      <c r="DM217" s="543"/>
      <c r="DN217" s="543"/>
      <c r="DO217" s="543"/>
      <c r="DP217" s="543"/>
      <c r="DQ217" s="543"/>
      <c r="DR217" s="543"/>
      <c r="DS217" s="543"/>
      <c r="DT217" s="543"/>
      <c r="DU217" s="543"/>
      <c r="DV217" s="545"/>
    </row>
    <row r="218" spans="1:126" ht="15" customHeight="1">
      <c r="A218" s="498"/>
      <c r="B218" s="499"/>
      <c r="C218" s="499"/>
      <c r="D218" s="499"/>
      <c r="E218" s="499"/>
      <c r="F218" s="500"/>
      <c r="G218" s="144" t="s">
        <v>4423</v>
      </c>
      <c r="H218" s="144"/>
      <c r="I218" s="144"/>
      <c r="J218" s="144"/>
      <c r="K218" s="144"/>
      <c r="L218" s="144"/>
      <c r="M218" s="144"/>
      <c r="N218" s="144"/>
      <c r="O218" s="144"/>
      <c r="P218" s="144"/>
      <c r="Q218" s="144"/>
      <c r="R218" s="144"/>
      <c r="S218" s="144"/>
      <c r="T218" s="144"/>
      <c r="U218" s="144"/>
      <c r="V218" s="144"/>
      <c r="W218" s="144"/>
      <c r="X218" s="144"/>
      <c r="Y218" s="144"/>
      <c r="Z218" s="144"/>
      <c r="AA218" s="144"/>
      <c r="AB218" s="1143">
        <v>1</v>
      </c>
      <c r="AC218" s="1144"/>
      <c r="AD218" s="1145"/>
      <c r="AE218" s="1146">
        <v>1</v>
      </c>
      <c r="AF218" s="1144"/>
      <c r="AG218" s="1145"/>
      <c r="AH218" s="1146">
        <v>5</v>
      </c>
      <c r="AI218" s="1144"/>
      <c r="AJ218" s="1147"/>
      <c r="AK218" s="540">
        <f>SUM(表51!AK140,表52!AK140,表53!AK140,表55!AK140,表56!AK223)</f>
        <v>7920</v>
      </c>
      <c r="AL218" s="543"/>
      <c r="AM218" s="543"/>
      <c r="AN218" s="543"/>
      <c r="AO218" s="543"/>
      <c r="AP218" s="543"/>
      <c r="AQ218" s="543"/>
      <c r="AR218" s="543"/>
      <c r="AS218" s="543"/>
      <c r="AT218" s="543"/>
      <c r="AU218" s="544"/>
      <c r="AV218" s="540">
        <f>SUM(表51!AU140,表52!AU140,表53!AU140,表55!AU140,表56!AV223)</f>
        <v>4500</v>
      </c>
      <c r="AW218" s="543"/>
      <c r="AX218" s="543"/>
      <c r="AY218" s="543"/>
      <c r="AZ218" s="543"/>
      <c r="BA218" s="543"/>
      <c r="BB218" s="543"/>
      <c r="BC218" s="543"/>
      <c r="BD218" s="543"/>
      <c r="BE218" s="543"/>
      <c r="BF218" s="544"/>
      <c r="BG218" s="540">
        <f>SUM(表51!BE140,表52!BE140,表53!BE140,表55!BE140,表56!BG223)</f>
        <v>2280</v>
      </c>
      <c r="BH218" s="543"/>
      <c r="BI218" s="543"/>
      <c r="BJ218" s="543"/>
      <c r="BK218" s="543"/>
      <c r="BL218" s="543"/>
      <c r="BM218" s="543"/>
      <c r="BN218" s="543"/>
      <c r="BO218" s="543"/>
      <c r="BP218" s="543"/>
      <c r="BQ218" s="544"/>
      <c r="BR218" s="540">
        <f>SUM(表51!BO140,表52!BO140,表53!BO140,表55!BO140,表56!BR223)</f>
        <v>0</v>
      </c>
      <c r="BS218" s="543"/>
      <c r="BT218" s="543"/>
      <c r="BU218" s="543"/>
      <c r="BV218" s="543"/>
      <c r="BW218" s="543"/>
      <c r="BX218" s="543"/>
      <c r="BY218" s="543"/>
      <c r="BZ218" s="543"/>
      <c r="CA218" s="543"/>
      <c r="CB218" s="544"/>
      <c r="CC218" s="540">
        <f t="shared" si="36"/>
        <v>14700</v>
      </c>
      <c r="CD218" s="543"/>
      <c r="CE218" s="543"/>
      <c r="CF218" s="543"/>
      <c r="CG218" s="543"/>
      <c r="CH218" s="543"/>
      <c r="CI218" s="543"/>
      <c r="CJ218" s="543"/>
      <c r="CK218" s="543"/>
      <c r="CL218" s="543"/>
      <c r="CM218" s="544"/>
      <c r="CN218" s="540">
        <f>SUM(表51!CI140,表52!CI140,表53!CI140,表55!CI140,表56!CN223)</f>
        <v>230</v>
      </c>
      <c r="CO218" s="543"/>
      <c r="CP218" s="543"/>
      <c r="CQ218" s="543"/>
      <c r="CR218" s="543"/>
      <c r="CS218" s="543"/>
      <c r="CT218" s="543"/>
      <c r="CU218" s="543"/>
      <c r="CV218" s="543"/>
      <c r="CW218" s="543"/>
      <c r="CX218" s="543"/>
      <c r="CY218" s="540">
        <f>SUM(表51!CS140,表52!CS140,表53!CS140,表55!CS140,表56!CY223)</f>
        <v>0</v>
      </c>
      <c r="CZ218" s="543"/>
      <c r="DA218" s="543"/>
      <c r="DB218" s="543"/>
      <c r="DC218" s="543"/>
      <c r="DD218" s="543"/>
      <c r="DE218" s="543"/>
      <c r="DF218" s="543"/>
      <c r="DG218" s="543"/>
      <c r="DH218" s="544"/>
      <c r="DI218" s="540">
        <f t="shared" si="38"/>
        <v>205380</v>
      </c>
      <c r="DJ218" s="543"/>
      <c r="DK218" s="543"/>
      <c r="DL218" s="543"/>
      <c r="DM218" s="543"/>
      <c r="DN218" s="543"/>
      <c r="DO218" s="543"/>
      <c r="DP218" s="543"/>
      <c r="DQ218" s="543"/>
      <c r="DR218" s="543"/>
      <c r="DS218" s="543"/>
      <c r="DT218" s="543"/>
      <c r="DU218" s="543"/>
      <c r="DV218" s="545"/>
    </row>
    <row r="219" spans="1:126" ht="15" customHeight="1">
      <c r="A219" s="498"/>
      <c r="B219" s="499"/>
      <c r="C219" s="499"/>
      <c r="D219" s="499"/>
      <c r="E219" s="499"/>
      <c r="F219" s="500"/>
      <c r="G219" s="144" t="s">
        <v>4419</v>
      </c>
      <c r="H219" s="144"/>
      <c r="I219" s="144"/>
      <c r="J219" s="144"/>
      <c r="K219" s="144"/>
      <c r="L219" s="144"/>
      <c r="M219" s="144"/>
      <c r="N219" s="144"/>
      <c r="O219" s="144"/>
      <c r="P219" s="144"/>
      <c r="Q219" s="144"/>
      <c r="R219" s="144"/>
      <c r="S219" s="144"/>
      <c r="T219" s="144"/>
      <c r="U219" s="144"/>
      <c r="V219" s="144"/>
      <c r="W219" s="144"/>
      <c r="X219" s="144"/>
      <c r="Y219" s="144"/>
      <c r="Z219" s="144"/>
      <c r="AA219" s="144"/>
      <c r="AB219" s="1143">
        <v>1</v>
      </c>
      <c r="AC219" s="1144"/>
      <c r="AD219" s="1145"/>
      <c r="AE219" s="1146">
        <v>2</v>
      </c>
      <c r="AF219" s="1144"/>
      <c r="AG219" s="1145"/>
      <c r="AH219" s="1146">
        <v>5</v>
      </c>
      <c r="AI219" s="1144"/>
      <c r="AJ219" s="1147"/>
      <c r="AK219" s="540">
        <f>SUM(表51!AK141,表52!AK141,表53!AK141,表55!AK141,表56!AK224)</f>
        <v>2310</v>
      </c>
      <c r="AL219" s="543"/>
      <c r="AM219" s="543"/>
      <c r="AN219" s="543"/>
      <c r="AO219" s="543"/>
      <c r="AP219" s="543"/>
      <c r="AQ219" s="543"/>
      <c r="AR219" s="543"/>
      <c r="AS219" s="543"/>
      <c r="AT219" s="543"/>
      <c r="AU219" s="544"/>
      <c r="AV219" s="540">
        <f>SUM(表51!AU141,表52!AU141,表53!AU141,表55!AU141,表56!AV224)</f>
        <v>1350</v>
      </c>
      <c r="AW219" s="543"/>
      <c r="AX219" s="543"/>
      <c r="AY219" s="543"/>
      <c r="AZ219" s="543"/>
      <c r="BA219" s="543"/>
      <c r="BB219" s="543"/>
      <c r="BC219" s="543"/>
      <c r="BD219" s="543"/>
      <c r="BE219" s="543"/>
      <c r="BF219" s="544"/>
      <c r="BG219" s="540">
        <f>SUM(表51!BE141,表52!BE141,表53!BE141,表55!BE141,表56!BG224)</f>
        <v>760</v>
      </c>
      <c r="BH219" s="543"/>
      <c r="BI219" s="543"/>
      <c r="BJ219" s="543"/>
      <c r="BK219" s="543"/>
      <c r="BL219" s="543"/>
      <c r="BM219" s="543"/>
      <c r="BN219" s="543"/>
      <c r="BO219" s="543"/>
      <c r="BP219" s="543"/>
      <c r="BQ219" s="544"/>
      <c r="BR219" s="540">
        <f>SUM(表51!BO141,表52!BO141,表53!BO141,表55!BO141,表56!BR224)</f>
        <v>0</v>
      </c>
      <c r="BS219" s="543"/>
      <c r="BT219" s="543"/>
      <c r="BU219" s="543"/>
      <c r="BV219" s="543"/>
      <c r="BW219" s="543"/>
      <c r="BX219" s="543"/>
      <c r="BY219" s="543"/>
      <c r="BZ219" s="543"/>
      <c r="CA219" s="543"/>
      <c r="CB219" s="544"/>
      <c r="CC219" s="540">
        <f t="shared" si="36"/>
        <v>4420</v>
      </c>
      <c r="CD219" s="543"/>
      <c r="CE219" s="543"/>
      <c r="CF219" s="543"/>
      <c r="CG219" s="543"/>
      <c r="CH219" s="543"/>
      <c r="CI219" s="543"/>
      <c r="CJ219" s="543"/>
      <c r="CK219" s="543"/>
      <c r="CL219" s="543"/>
      <c r="CM219" s="544"/>
      <c r="CN219" s="540">
        <f>SUM(表51!CI141,表52!CI141,表53!CI141,表55!CI141,表56!CN224)</f>
        <v>0</v>
      </c>
      <c r="CO219" s="543"/>
      <c r="CP219" s="543"/>
      <c r="CQ219" s="543"/>
      <c r="CR219" s="543"/>
      <c r="CS219" s="543"/>
      <c r="CT219" s="543"/>
      <c r="CU219" s="543"/>
      <c r="CV219" s="543"/>
      <c r="CW219" s="543"/>
      <c r="CX219" s="543"/>
      <c r="CY219" s="540">
        <f>SUM(表51!CS141,表52!CS141,表53!CS141,表55!CS141,表56!CY224)</f>
        <v>0</v>
      </c>
      <c r="CZ219" s="543"/>
      <c r="DA219" s="543"/>
      <c r="DB219" s="543"/>
      <c r="DC219" s="543"/>
      <c r="DD219" s="543"/>
      <c r="DE219" s="543"/>
      <c r="DF219" s="543"/>
      <c r="DG219" s="543"/>
      <c r="DH219" s="544"/>
      <c r="DI219" s="540">
        <f t="shared" si="38"/>
        <v>54254</v>
      </c>
      <c r="DJ219" s="543"/>
      <c r="DK219" s="543"/>
      <c r="DL219" s="543"/>
      <c r="DM219" s="543"/>
      <c r="DN219" s="543"/>
      <c r="DO219" s="543"/>
      <c r="DP219" s="543"/>
      <c r="DQ219" s="543"/>
      <c r="DR219" s="543"/>
      <c r="DS219" s="543"/>
      <c r="DT219" s="543"/>
      <c r="DU219" s="543"/>
      <c r="DV219" s="545"/>
    </row>
    <row r="220" spans="1:126" ht="21.75" customHeight="1" thickBot="1">
      <c r="A220" s="498"/>
      <c r="B220" s="499"/>
      <c r="C220" s="499"/>
      <c r="D220" s="499"/>
      <c r="E220" s="499"/>
      <c r="F220" s="500"/>
      <c r="G220" s="144" t="s">
        <v>336</v>
      </c>
      <c r="H220" s="144"/>
      <c r="I220" s="144"/>
      <c r="J220" s="144"/>
      <c r="K220" s="144"/>
      <c r="L220" s="144"/>
      <c r="M220" s="144"/>
      <c r="N220" s="144"/>
      <c r="O220" s="144"/>
      <c r="P220" s="144"/>
      <c r="Q220" s="144"/>
      <c r="R220" s="144"/>
      <c r="S220" s="144"/>
      <c r="T220" s="144"/>
      <c r="U220" s="144"/>
      <c r="V220" s="144"/>
      <c r="W220" s="144"/>
      <c r="X220" s="144"/>
      <c r="Y220" s="144"/>
      <c r="Z220" s="144"/>
      <c r="AA220" s="144"/>
      <c r="AB220" s="1148">
        <v>1</v>
      </c>
      <c r="AC220" s="1149"/>
      <c r="AD220" s="1150"/>
      <c r="AE220" s="1151">
        <v>3</v>
      </c>
      <c r="AF220" s="1149"/>
      <c r="AG220" s="1150"/>
      <c r="AH220" s="1151">
        <v>5</v>
      </c>
      <c r="AI220" s="1149"/>
      <c r="AJ220" s="1152"/>
      <c r="AK220" s="519">
        <f>SUM(AK208:AU219)</f>
        <v>4138530</v>
      </c>
      <c r="AL220" s="520"/>
      <c r="AM220" s="520"/>
      <c r="AN220" s="520"/>
      <c r="AO220" s="520"/>
      <c r="AP220" s="520"/>
      <c r="AQ220" s="520"/>
      <c r="AR220" s="520"/>
      <c r="AS220" s="520"/>
      <c r="AT220" s="520"/>
      <c r="AU220" s="556"/>
      <c r="AV220" s="519">
        <f>SUM(AV208:BF219)</f>
        <v>2920950</v>
      </c>
      <c r="AW220" s="520"/>
      <c r="AX220" s="520"/>
      <c r="AY220" s="520"/>
      <c r="AZ220" s="520"/>
      <c r="BA220" s="520"/>
      <c r="BB220" s="520"/>
      <c r="BC220" s="520"/>
      <c r="BD220" s="520"/>
      <c r="BE220" s="520"/>
      <c r="BF220" s="556"/>
      <c r="BG220" s="519">
        <f>SUM(BG208:BQ219)</f>
        <v>742520</v>
      </c>
      <c r="BH220" s="520"/>
      <c r="BI220" s="520"/>
      <c r="BJ220" s="520"/>
      <c r="BK220" s="520"/>
      <c r="BL220" s="520"/>
      <c r="BM220" s="520"/>
      <c r="BN220" s="520"/>
      <c r="BO220" s="520"/>
      <c r="BP220" s="520"/>
      <c r="BQ220" s="556"/>
      <c r="BR220" s="519">
        <f>SUM(BR208:CB219)</f>
        <v>1784700</v>
      </c>
      <c r="BS220" s="520"/>
      <c r="BT220" s="520"/>
      <c r="BU220" s="520"/>
      <c r="BV220" s="520"/>
      <c r="BW220" s="520"/>
      <c r="BX220" s="520"/>
      <c r="BY220" s="520"/>
      <c r="BZ220" s="520"/>
      <c r="CA220" s="520"/>
      <c r="CB220" s="556"/>
      <c r="CC220" s="519">
        <f>SUM(CC208:CM219)</f>
        <v>9586700</v>
      </c>
      <c r="CD220" s="520"/>
      <c r="CE220" s="520"/>
      <c r="CF220" s="520"/>
      <c r="CG220" s="520"/>
      <c r="CH220" s="520"/>
      <c r="CI220" s="520"/>
      <c r="CJ220" s="520"/>
      <c r="CK220" s="520"/>
      <c r="CL220" s="520"/>
      <c r="CM220" s="556"/>
      <c r="CN220" s="519">
        <f>SUM(CN208:CX219)</f>
        <v>318550</v>
      </c>
      <c r="CO220" s="520"/>
      <c r="CP220" s="520"/>
      <c r="CQ220" s="520"/>
      <c r="CR220" s="520"/>
      <c r="CS220" s="520"/>
      <c r="CT220" s="520"/>
      <c r="CU220" s="520"/>
      <c r="CV220" s="520"/>
      <c r="CW220" s="520"/>
      <c r="CX220" s="520"/>
      <c r="CY220" s="519">
        <f>SUM(CY208:DH219)</f>
        <v>66865130</v>
      </c>
      <c r="CZ220" s="520"/>
      <c r="DA220" s="520"/>
      <c r="DB220" s="520"/>
      <c r="DC220" s="520"/>
      <c r="DD220" s="520"/>
      <c r="DE220" s="520"/>
      <c r="DF220" s="520"/>
      <c r="DG220" s="520"/>
      <c r="DH220" s="556"/>
      <c r="DI220" s="519">
        <f t="shared" si="38"/>
        <v>200369538</v>
      </c>
      <c r="DJ220" s="520"/>
      <c r="DK220" s="520"/>
      <c r="DL220" s="520"/>
      <c r="DM220" s="520"/>
      <c r="DN220" s="520"/>
      <c r="DO220" s="520"/>
      <c r="DP220" s="520"/>
      <c r="DQ220" s="520"/>
      <c r="DR220" s="520"/>
      <c r="DS220" s="520"/>
      <c r="DT220" s="520"/>
      <c r="DU220" s="520"/>
      <c r="DV220" s="521"/>
    </row>
    <row r="221" spans="1:126" ht="15" customHeight="1" thickBot="1">
      <c r="A221" s="498"/>
      <c r="B221" s="499"/>
      <c r="C221" s="499"/>
      <c r="D221" s="499"/>
      <c r="E221" s="499"/>
      <c r="F221" s="500"/>
      <c r="G221" s="1153"/>
      <c r="H221" s="1153"/>
      <c r="I221" s="1153"/>
      <c r="J221" s="1153"/>
      <c r="K221" s="1153"/>
      <c r="L221" s="1153"/>
      <c r="M221" s="1153"/>
      <c r="N221" s="1153"/>
      <c r="O221" s="1153"/>
      <c r="P221" s="1153"/>
      <c r="Q221" s="1153"/>
      <c r="R221" s="1153"/>
      <c r="S221" s="1153"/>
      <c r="T221" s="1153"/>
      <c r="U221" s="1153"/>
      <c r="V221" s="1153"/>
      <c r="W221" s="1153"/>
      <c r="X221" s="1153"/>
      <c r="Y221" s="1153"/>
      <c r="Z221" s="1153"/>
      <c r="AA221" s="1153"/>
      <c r="AB221" s="1154"/>
      <c r="AC221" s="1154"/>
      <c r="AD221" s="1154"/>
      <c r="AE221" s="1154"/>
      <c r="AF221" s="1154"/>
      <c r="AG221" s="1154"/>
      <c r="AH221" s="1154"/>
      <c r="AI221" s="1154"/>
      <c r="AJ221" s="1154"/>
    </row>
    <row r="222" spans="1:126" ht="15" customHeight="1">
      <c r="A222" s="498"/>
      <c r="B222" s="499"/>
      <c r="C222" s="499"/>
      <c r="D222" s="499"/>
      <c r="E222" s="499"/>
      <c r="F222" s="500"/>
      <c r="G222" s="144" t="s">
        <v>11</v>
      </c>
      <c r="H222" s="144"/>
      <c r="I222" s="144"/>
      <c r="J222" s="144"/>
      <c r="K222" s="144"/>
      <c r="L222" s="144"/>
      <c r="M222" s="144"/>
      <c r="N222" s="144"/>
      <c r="O222" s="144"/>
      <c r="P222" s="144"/>
      <c r="Q222" s="144"/>
      <c r="R222" s="144"/>
      <c r="S222" s="144"/>
      <c r="T222" s="144"/>
      <c r="U222" s="144"/>
      <c r="V222" s="144"/>
      <c r="W222" s="144"/>
      <c r="X222" s="144"/>
      <c r="Y222" s="144"/>
      <c r="Z222" s="144"/>
      <c r="AA222" s="144"/>
      <c r="AB222" s="1138">
        <v>1</v>
      </c>
      <c r="AC222" s="1139"/>
      <c r="AD222" s="1140"/>
      <c r="AE222" s="1141">
        <v>4</v>
      </c>
      <c r="AF222" s="1139"/>
      <c r="AG222" s="1140"/>
      <c r="AH222" s="1141">
        <v>5</v>
      </c>
      <c r="AI222" s="1139"/>
      <c r="AJ222" s="1142"/>
      <c r="AK222" s="537">
        <f>SUM(AK208:AU210)</f>
        <v>1797180</v>
      </c>
      <c r="AL222" s="538"/>
      <c r="AM222" s="538"/>
      <c r="AN222" s="538"/>
      <c r="AO222" s="538"/>
      <c r="AP222" s="538"/>
      <c r="AQ222" s="538"/>
      <c r="AR222" s="538"/>
      <c r="AS222" s="538"/>
      <c r="AT222" s="538"/>
      <c r="AU222" s="580"/>
      <c r="AV222" s="537">
        <f>SUM(AV208:BF210)</f>
        <v>807750</v>
      </c>
      <c r="AW222" s="538"/>
      <c r="AX222" s="538"/>
      <c r="AY222" s="538"/>
      <c r="AZ222" s="538"/>
      <c r="BA222" s="538"/>
      <c r="BB222" s="538"/>
      <c r="BC222" s="538"/>
      <c r="BD222" s="538"/>
      <c r="BE222" s="538"/>
      <c r="BF222" s="580"/>
      <c r="BG222" s="537">
        <f>SUM(BG208:BQ210)</f>
        <v>312360</v>
      </c>
      <c r="BH222" s="538"/>
      <c r="BI222" s="538"/>
      <c r="BJ222" s="538"/>
      <c r="BK222" s="538"/>
      <c r="BL222" s="538"/>
      <c r="BM222" s="538"/>
      <c r="BN222" s="538"/>
      <c r="BO222" s="538"/>
      <c r="BP222" s="538"/>
      <c r="BQ222" s="580"/>
      <c r="BR222" s="537">
        <f>SUM(BR208:CB210)</f>
        <v>969750</v>
      </c>
      <c r="BS222" s="538"/>
      <c r="BT222" s="538"/>
      <c r="BU222" s="538"/>
      <c r="BV222" s="538"/>
      <c r="BW222" s="538"/>
      <c r="BX222" s="538"/>
      <c r="BY222" s="538"/>
      <c r="BZ222" s="538"/>
      <c r="CA222" s="538"/>
      <c r="CB222" s="580"/>
      <c r="CC222" s="537">
        <f>SUM(AK222:CB222)</f>
        <v>3887040</v>
      </c>
      <c r="CD222" s="538"/>
      <c r="CE222" s="538"/>
      <c r="CF222" s="538"/>
      <c r="CG222" s="538"/>
      <c r="CH222" s="538"/>
      <c r="CI222" s="538"/>
      <c r="CJ222" s="538"/>
      <c r="CK222" s="538"/>
      <c r="CL222" s="538"/>
      <c r="CM222" s="580"/>
      <c r="CN222" s="537">
        <f>SUM(CN208:CX210)</f>
        <v>184230</v>
      </c>
      <c r="CO222" s="538"/>
      <c r="CP222" s="538"/>
      <c r="CQ222" s="538"/>
      <c r="CR222" s="538"/>
      <c r="CS222" s="538"/>
      <c r="CT222" s="538"/>
      <c r="CU222" s="538"/>
      <c r="CV222" s="538"/>
      <c r="CW222" s="538"/>
      <c r="CX222" s="538"/>
      <c r="CY222" s="537">
        <f>SUM(CY208:DH210)</f>
        <v>39721130</v>
      </c>
      <c r="CZ222" s="538"/>
      <c r="DA222" s="538"/>
      <c r="DB222" s="538"/>
      <c r="DC222" s="538"/>
      <c r="DD222" s="538"/>
      <c r="DE222" s="538"/>
      <c r="DF222" s="538"/>
      <c r="DG222" s="538"/>
      <c r="DH222" s="580"/>
      <c r="DI222" s="537">
        <f>SUM(AK144,AT144,BL144,BU144,CD144,CM144,DN144,AK183,AR183,AY183,BV183,CD183,CC222,CN222,CY222)</f>
        <v>92191581</v>
      </c>
      <c r="DJ222" s="538"/>
      <c r="DK222" s="538"/>
      <c r="DL222" s="538"/>
      <c r="DM222" s="538"/>
      <c r="DN222" s="538"/>
      <c r="DO222" s="538"/>
      <c r="DP222" s="538"/>
      <c r="DQ222" s="538"/>
      <c r="DR222" s="538"/>
      <c r="DS222" s="538"/>
      <c r="DT222" s="538"/>
      <c r="DU222" s="538"/>
      <c r="DV222" s="539"/>
    </row>
    <row r="223" spans="1:126" ht="15" customHeight="1">
      <c r="A223" s="498"/>
      <c r="B223" s="499"/>
      <c r="C223" s="499"/>
      <c r="D223" s="499"/>
      <c r="E223" s="499"/>
      <c r="F223" s="500"/>
      <c r="G223" s="144" t="s">
        <v>12</v>
      </c>
      <c r="H223" s="144"/>
      <c r="I223" s="144"/>
      <c r="J223" s="144"/>
      <c r="K223" s="144"/>
      <c r="L223" s="144"/>
      <c r="M223" s="144"/>
      <c r="N223" s="144"/>
      <c r="O223" s="144"/>
      <c r="P223" s="144"/>
      <c r="Q223" s="144"/>
      <c r="R223" s="144"/>
      <c r="S223" s="144"/>
      <c r="T223" s="144"/>
      <c r="U223" s="144"/>
      <c r="V223" s="144"/>
      <c r="W223" s="144"/>
      <c r="X223" s="144"/>
      <c r="Y223" s="144"/>
      <c r="Z223" s="144"/>
      <c r="AA223" s="144"/>
      <c r="AB223" s="1143">
        <v>1</v>
      </c>
      <c r="AC223" s="1144"/>
      <c r="AD223" s="1145"/>
      <c r="AE223" s="1146">
        <v>5</v>
      </c>
      <c r="AF223" s="1144"/>
      <c r="AG223" s="1145"/>
      <c r="AH223" s="1146">
        <v>5</v>
      </c>
      <c r="AI223" s="1144"/>
      <c r="AJ223" s="1147"/>
      <c r="AK223" s="540">
        <f>SUM(AK211:AU214)</f>
        <v>1990890</v>
      </c>
      <c r="AL223" s="543"/>
      <c r="AM223" s="543"/>
      <c r="AN223" s="543"/>
      <c r="AO223" s="543"/>
      <c r="AP223" s="543"/>
      <c r="AQ223" s="543"/>
      <c r="AR223" s="543"/>
      <c r="AS223" s="543"/>
      <c r="AT223" s="543"/>
      <c r="AU223" s="544"/>
      <c r="AV223" s="540">
        <f>SUM(AV211:BF214)</f>
        <v>1751400</v>
      </c>
      <c r="AW223" s="543"/>
      <c r="AX223" s="543"/>
      <c r="AY223" s="543"/>
      <c r="AZ223" s="543"/>
      <c r="BA223" s="543"/>
      <c r="BB223" s="543"/>
      <c r="BC223" s="543"/>
      <c r="BD223" s="543"/>
      <c r="BE223" s="543"/>
      <c r="BF223" s="544"/>
      <c r="BG223" s="540">
        <f>SUM(BG211:BQ214)</f>
        <v>342000</v>
      </c>
      <c r="BH223" s="543"/>
      <c r="BI223" s="543"/>
      <c r="BJ223" s="543"/>
      <c r="BK223" s="543"/>
      <c r="BL223" s="543"/>
      <c r="BM223" s="543"/>
      <c r="BN223" s="543"/>
      <c r="BO223" s="543"/>
      <c r="BP223" s="543"/>
      <c r="BQ223" s="544"/>
      <c r="BR223" s="540">
        <f>SUM(BR211:CB214)</f>
        <v>737100</v>
      </c>
      <c r="BS223" s="543"/>
      <c r="BT223" s="543"/>
      <c r="BU223" s="543"/>
      <c r="BV223" s="543"/>
      <c r="BW223" s="543"/>
      <c r="BX223" s="543"/>
      <c r="BY223" s="543"/>
      <c r="BZ223" s="543"/>
      <c r="CA223" s="543"/>
      <c r="CB223" s="544"/>
      <c r="CC223" s="540">
        <f>SUM(AK223:CB223)</f>
        <v>4821390</v>
      </c>
      <c r="CD223" s="543"/>
      <c r="CE223" s="543"/>
      <c r="CF223" s="543"/>
      <c r="CG223" s="543"/>
      <c r="CH223" s="543"/>
      <c r="CI223" s="543"/>
      <c r="CJ223" s="543"/>
      <c r="CK223" s="543"/>
      <c r="CL223" s="543"/>
      <c r="CM223" s="544"/>
      <c r="CN223" s="540">
        <f>SUM(CN211:CX214)</f>
        <v>114080</v>
      </c>
      <c r="CO223" s="543"/>
      <c r="CP223" s="543"/>
      <c r="CQ223" s="543"/>
      <c r="CR223" s="543"/>
      <c r="CS223" s="543"/>
      <c r="CT223" s="543"/>
      <c r="CU223" s="543"/>
      <c r="CV223" s="543"/>
      <c r="CW223" s="543"/>
      <c r="CX223" s="543"/>
      <c r="CY223" s="540">
        <f>SUM(CY211:DH214)</f>
        <v>24934000</v>
      </c>
      <c r="CZ223" s="543"/>
      <c r="DA223" s="543"/>
      <c r="DB223" s="543"/>
      <c r="DC223" s="543"/>
      <c r="DD223" s="543"/>
      <c r="DE223" s="543"/>
      <c r="DF223" s="543"/>
      <c r="DG223" s="543"/>
      <c r="DH223" s="544"/>
      <c r="DI223" s="540">
        <f>SUM(AK145,AT145,BL145,BU145,CD145,CM145,DN145,AK184,AR184,AY184,BV184,CD184,CC223,CN223,CY223)</f>
        <v>95182314</v>
      </c>
      <c r="DJ223" s="543"/>
      <c r="DK223" s="543"/>
      <c r="DL223" s="543"/>
      <c r="DM223" s="543"/>
      <c r="DN223" s="543"/>
      <c r="DO223" s="543"/>
      <c r="DP223" s="543"/>
      <c r="DQ223" s="543"/>
      <c r="DR223" s="543"/>
      <c r="DS223" s="543"/>
      <c r="DT223" s="543"/>
      <c r="DU223" s="543"/>
      <c r="DV223" s="545"/>
    </row>
    <row r="224" spans="1:126" ht="15" customHeight="1">
      <c r="A224" s="498"/>
      <c r="B224" s="499"/>
      <c r="C224" s="499"/>
      <c r="D224" s="499"/>
      <c r="E224" s="499"/>
      <c r="F224" s="500"/>
      <c r="G224" s="143" t="s">
        <v>9</v>
      </c>
      <c r="H224" s="144"/>
      <c r="I224" s="144"/>
      <c r="J224" s="144"/>
      <c r="K224" s="144"/>
      <c r="L224" s="144"/>
      <c r="M224" s="144"/>
      <c r="N224" s="144"/>
      <c r="O224" s="144"/>
      <c r="P224" s="144"/>
      <c r="Q224" s="144"/>
      <c r="R224" s="144"/>
      <c r="S224" s="144"/>
      <c r="T224" s="144"/>
      <c r="U224" s="144"/>
      <c r="V224" s="144"/>
      <c r="W224" s="144"/>
      <c r="X224" s="144"/>
      <c r="Y224" s="144"/>
      <c r="Z224" s="144"/>
      <c r="AA224" s="488"/>
      <c r="AB224" s="1143">
        <v>1</v>
      </c>
      <c r="AC224" s="1144"/>
      <c r="AD224" s="1145"/>
      <c r="AE224" s="1146">
        <v>6</v>
      </c>
      <c r="AF224" s="1144"/>
      <c r="AG224" s="1145"/>
      <c r="AH224" s="1146">
        <v>5</v>
      </c>
      <c r="AI224" s="1144"/>
      <c r="AJ224" s="1147"/>
      <c r="AK224" s="540">
        <f>AK215</f>
        <v>186450</v>
      </c>
      <c r="AL224" s="543"/>
      <c r="AM224" s="543"/>
      <c r="AN224" s="543"/>
      <c r="AO224" s="543"/>
      <c r="AP224" s="543"/>
      <c r="AQ224" s="543"/>
      <c r="AR224" s="543"/>
      <c r="AS224" s="543"/>
      <c r="AT224" s="543"/>
      <c r="AU224" s="544"/>
      <c r="AV224" s="540">
        <f t="shared" ref="AV224" si="40">AV215</f>
        <v>198450</v>
      </c>
      <c r="AW224" s="543"/>
      <c r="AX224" s="543"/>
      <c r="AY224" s="543"/>
      <c r="AZ224" s="543"/>
      <c r="BA224" s="543"/>
      <c r="BB224" s="543"/>
      <c r="BC224" s="543"/>
      <c r="BD224" s="543"/>
      <c r="BE224" s="543"/>
      <c r="BF224" s="544"/>
      <c r="BG224" s="540">
        <f t="shared" ref="BG224" si="41">BG215</f>
        <v>36100</v>
      </c>
      <c r="BH224" s="543"/>
      <c r="BI224" s="543"/>
      <c r="BJ224" s="543"/>
      <c r="BK224" s="543"/>
      <c r="BL224" s="543"/>
      <c r="BM224" s="543"/>
      <c r="BN224" s="543"/>
      <c r="BO224" s="543"/>
      <c r="BP224" s="543"/>
      <c r="BQ224" s="544"/>
      <c r="BR224" s="540">
        <f t="shared" ref="BR224" si="42">BR215</f>
        <v>41850</v>
      </c>
      <c r="BS224" s="543"/>
      <c r="BT224" s="543"/>
      <c r="BU224" s="543"/>
      <c r="BV224" s="543"/>
      <c r="BW224" s="543"/>
      <c r="BX224" s="543"/>
      <c r="BY224" s="543"/>
      <c r="BZ224" s="543"/>
      <c r="CA224" s="543"/>
      <c r="CB224" s="544"/>
      <c r="CC224" s="540">
        <f>SUM(AK224:CB224)</f>
        <v>462850</v>
      </c>
      <c r="CD224" s="543"/>
      <c r="CE224" s="543"/>
      <c r="CF224" s="543"/>
      <c r="CG224" s="543"/>
      <c r="CH224" s="543"/>
      <c r="CI224" s="543"/>
      <c r="CJ224" s="543"/>
      <c r="CK224" s="543"/>
      <c r="CL224" s="543"/>
      <c r="CM224" s="544"/>
      <c r="CN224" s="540">
        <f>CN215</f>
        <v>10120</v>
      </c>
      <c r="CO224" s="543"/>
      <c r="CP224" s="543"/>
      <c r="CQ224" s="543"/>
      <c r="CR224" s="543"/>
      <c r="CS224" s="543"/>
      <c r="CT224" s="543"/>
      <c r="CU224" s="543"/>
      <c r="CV224" s="543"/>
      <c r="CW224" s="543"/>
      <c r="CX224" s="543"/>
      <c r="CY224" s="540">
        <f>CY215</f>
        <v>1322680</v>
      </c>
      <c r="CZ224" s="543"/>
      <c r="DA224" s="543"/>
      <c r="DB224" s="543"/>
      <c r="DC224" s="543"/>
      <c r="DD224" s="543"/>
      <c r="DE224" s="543"/>
      <c r="DF224" s="543"/>
      <c r="DG224" s="543"/>
      <c r="DH224" s="544"/>
      <c r="DI224" s="540">
        <f>SUM(AK146,AT146,BL146,BU146,CD146,CM146,DN146,AK185,AR185,AY185,BV185,CD185,CC224,CN224,CY224)</f>
        <v>6808175</v>
      </c>
      <c r="DJ224" s="543"/>
      <c r="DK224" s="543"/>
      <c r="DL224" s="543"/>
      <c r="DM224" s="543"/>
      <c r="DN224" s="543"/>
      <c r="DO224" s="543"/>
      <c r="DP224" s="543"/>
      <c r="DQ224" s="543"/>
      <c r="DR224" s="543"/>
      <c r="DS224" s="543"/>
      <c r="DT224" s="543"/>
      <c r="DU224" s="543"/>
      <c r="DV224" s="545"/>
    </row>
    <row r="225" spans="1:126" ht="15" customHeight="1" thickBot="1">
      <c r="A225" s="546"/>
      <c r="B225" s="547"/>
      <c r="C225" s="547"/>
      <c r="D225" s="547"/>
      <c r="E225" s="547"/>
      <c r="F225" s="548"/>
      <c r="G225" s="143" t="s">
        <v>10</v>
      </c>
      <c r="H225" s="144"/>
      <c r="I225" s="144"/>
      <c r="J225" s="144"/>
      <c r="K225" s="144"/>
      <c r="L225" s="144"/>
      <c r="M225" s="144"/>
      <c r="N225" s="144"/>
      <c r="O225" s="144"/>
      <c r="P225" s="144"/>
      <c r="Q225" s="144"/>
      <c r="R225" s="144"/>
      <c r="S225" s="144"/>
      <c r="T225" s="144"/>
      <c r="U225" s="144"/>
      <c r="V225" s="144"/>
      <c r="W225" s="144"/>
      <c r="X225" s="144"/>
      <c r="Y225" s="144"/>
      <c r="Z225" s="144"/>
      <c r="AA225" s="488"/>
      <c r="AB225" s="1148">
        <v>1</v>
      </c>
      <c r="AC225" s="1149"/>
      <c r="AD225" s="1150"/>
      <c r="AE225" s="1151">
        <v>7</v>
      </c>
      <c r="AF225" s="1149"/>
      <c r="AG225" s="1150"/>
      <c r="AH225" s="1151">
        <v>5</v>
      </c>
      <c r="AI225" s="1149"/>
      <c r="AJ225" s="1152"/>
      <c r="AK225" s="519">
        <f>SUM(AK216:AU219)</f>
        <v>164010</v>
      </c>
      <c r="AL225" s="520"/>
      <c r="AM225" s="520"/>
      <c r="AN225" s="520"/>
      <c r="AO225" s="520"/>
      <c r="AP225" s="520"/>
      <c r="AQ225" s="520"/>
      <c r="AR225" s="520"/>
      <c r="AS225" s="520"/>
      <c r="AT225" s="520"/>
      <c r="AU225" s="556"/>
      <c r="AV225" s="519">
        <f t="shared" ref="AV225" si="43">SUM(AV216:BF219)</f>
        <v>163350</v>
      </c>
      <c r="AW225" s="520"/>
      <c r="AX225" s="520"/>
      <c r="AY225" s="520"/>
      <c r="AZ225" s="520"/>
      <c r="BA225" s="520"/>
      <c r="BB225" s="520"/>
      <c r="BC225" s="520"/>
      <c r="BD225" s="520"/>
      <c r="BE225" s="520"/>
      <c r="BF225" s="556"/>
      <c r="BG225" s="519">
        <f t="shared" ref="BG225" si="44">SUM(BG216:BQ219)</f>
        <v>52060</v>
      </c>
      <c r="BH225" s="520"/>
      <c r="BI225" s="520"/>
      <c r="BJ225" s="520"/>
      <c r="BK225" s="520"/>
      <c r="BL225" s="520"/>
      <c r="BM225" s="520"/>
      <c r="BN225" s="520"/>
      <c r="BO225" s="520"/>
      <c r="BP225" s="520"/>
      <c r="BQ225" s="556"/>
      <c r="BR225" s="519">
        <f t="shared" ref="BR225" si="45">SUM(BR216:CB219)</f>
        <v>36000</v>
      </c>
      <c r="BS225" s="520"/>
      <c r="BT225" s="520"/>
      <c r="BU225" s="520"/>
      <c r="BV225" s="520"/>
      <c r="BW225" s="520"/>
      <c r="BX225" s="520"/>
      <c r="BY225" s="520"/>
      <c r="BZ225" s="520"/>
      <c r="CA225" s="520"/>
      <c r="CB225" s="556"/>
      <c r="CC225" s="519">
        <f>SUM(AK225:CB225)</f>
        <v>415420</v>
      </c>
      <c r="CD225" s="520"/>
      <c r="CE225" s="520"/>
      <c r="CF225" s="520"/>
      <c r="CG225" s="520"/>
      <c r="CH225" s="520"/>
      <c r="CI225" s="520"/>
      <c r="CJ225" s="520"/>
      <c r="CK225" s="520"/>
      <c r="CL225" s="520"/>
      <c r="CM225" s="556"/>
      <c r="CN225" s="519">
        <f>SUM(CN216:CX219)</f>
        <v>10120</v>
      </c>
      <c r="CO225" s="520"/>
      <c r="CP225" s="520"/>
      <c r="CQ225" s="520"/>
      <c r="CR225" s="520"/>
      <c r="CS225" s="520"/>
      <c r="CT225" s="520"/>
      <c r="CU225" s="520"/>
      <c r="CV225" s="520"/>
      <c r="CW225" s="520"/>
      <c r="CX225" s="520"/>
      <c r="CY225" s="519">
        <f>SUM(CY216:DH219)</f>
        <v>887320</v>
      </c>
      <c r="CZ225" s="520"/>
      <c r="DA225" s="520"/>
      <c r="DB225" s="520"/>
      <c r="DC225" s="520"/>
      <c r="DD225" s="520"/>
      <c r="DE225" s="520"/>
      <c r="DF225" s="520"/>
      <c r="DG225" s="520"/>
      <c r="DH225" s="556"/>
      <c r="DI225" s="519">
        <f>SUM(AK147,AT147,BL147,BU147,CD147,CM147,DN147,AK186,AR186,AY186,BV186,CD186,CC225,CN225,CY225)</f>
        <v>6187468</v>
      </c>
      <c r="DJ225" s="520"/>
      <c r="DK225" s="520"/>
      <c r="DL225" s="520"/>
      <c r="DM225" s="520"/>
      <c r="DN225" s="520"/>
      <c r="DO225" s="520"/>
      <c r="DP225" s="520"/>
      <c r="DQ225" s="520"/>
      <c r="DR225" s="520"/>
      <c r="DS225" s="520"/>
      <c r="DT225" s="520"/>
      <c r="DU225" s="520"/>
      <c r="DV225" s="521"/>
    </row>
    <row r="226" spans="1:126" ht="15" customHeight="1" thickBot="1">
      <c r="A226" s="1155"/>
      <c r="B226" s="568"/>
      <c r="C226" s="568"/>
      <c r="D226" s="568"/>
      <c r="E226" s="568"/>
      <c r="F226" s="568"/>
      <c r="AB226" s="1156"/>
      <c r="AC226" s="1156"/>
      <c r="AD226" s="1156"/>
      <c r="AE226" s="1156"/>
      <c r="AF226" s="1156"/>
      <c r="AG226" s="1156"/>
      <c r="AH226" s="1156"/>
      <c r="AI226" s="1156"/>
      <c r="AJ226" s="1156"/>
    </row>
    <row r="227" spans="1:126" ht="12.75" customHeight="1">
      <c r="A227" s="442" t="s">
        <v>14</v>
      </c>
      <c r="B227" s="750"/>
      <c r="C227" s="750"/>
      <c r="D227" s="443" t="s">
        <v>15</v>
      </c>
      <c r="E227" s="443"/>
      <c r="F227" s="444"/>
      <c r="G227" s="143" t="s">
        <v>749</v>
      </c>
      <c r="H227" s="144"/>
      <c r="I227" s="144"/>
      <c r="J227" s="144"/>
      <c r="K227" s="144"/>
      <c r="L227" s="144"/>
      <c r="M227" s="144"/>
      <c r="N227" s="144"/>
      <c r="O227" s="144"/>
      <c r="P227" s="144"/>
      <c r="Q227" s="144"/>
      <c r="R227" s="144"/>
      <c r="S227" s="144"/>
      <c r="T227" s="144"/>
      <c r="U227" s="144"/>
      <c r="V227" s="144"/>
      <c r="W227" s="144"/>
      <c r="X227" s="144"/>
      <c r="Y227" s="144"/>
      <c r="Z227" s="144"/>
      <c r="AA227" s="488"/>
      <c r="AB227" s="1138">
        <v>1</v>
      </c>
      <c r="AC227" s="1139"/>
      <c r="AD227" s="1140"/>
      <c r="AE227" s="1141">
        <v>8</v>
      </c>
      <c r="AF227" s="1139"/>
      <c r="AG227" s="1140"/>
      <c r="AH227" s="1141">
        <v>5</v>
      </c>
      <c r="AI227" s="1139"/>
      <c r="AJ227" s="1142"/>
      <c r="AK227" s="537">
        <f>SUM(表51!AK149,表52!AK149,表53!AK149,表55!AK149,表56!AK233)</f>
        <v>3788070</v>
      </c>
      <c r="AL227" s="538"/>
      <c r="AM227" s="538"/>
      <c r="AN227" s="538"/>
      <c r="AO227" s="538"/>
      <c r="AP227" s="538"/>
      <c r="AQ227" s="538"/>
      <c r="AR227" s="538"/>
      <c r="AS227" s="538"/>
      <c r="AT227" s="538"/>
      <c r="AU227" s="580"/>
      <c r="AV227" s="537">
        <f>SUM(表51!AU149,表52!AU149,表53!AU149,表55!AU149,表56!AV233)</f>
        <v>2559150</v>
      </c>
      <c r="AW227" s="538"/>
      <c r="AX227" s="538"/>
      <c r="AY227" s="538"/>
      <c r="AZ227" s="538"/>
      <c r="BA227" s="538"/>
      <c r="BB227" s="538"/>
      <c r="BC227" s="538"/>
      <c r="BD227" s="538"/>
      <c r="BE227" s="538"/>
      <c r="BF227" s="580"/>
      <c r="BG227" s="537">
        <f>SUM(表51!BE149,表52!BE149,表53!BE149,表55!BE149,表56!BG233)</f>
        <v>653980</v>
      </c>
      <c r="BH227" s="538"/>
      <c r="BI227" s="538"/>
      <c r="BJ227" s="538"/>
      <c r="BK227" s="538"/>
      <c r="BL227" s="538"/>
      <c r="BM227" s="538"/>
      <c r="BN227" s="538"/>
      <c r="BO227" s="538"/>
      <c r="BP227" s="538"/>
      <c r="BQ227" s="580"/>
      <c r="BR227" s="537">
        <f>SUM(表51!BO149,表52!BO149,表53!BO149,表55!BO149,表56!BR233)</f>
        <v>1706850</v>
      </c>
      <c r="BS227" s="538"/>
      <c r="BT227" s="538"/>
      <c r="BU227" s="538"/>
      <c r="BV227" s="538"/>
      <c r="BW227" s="538"/>
      <c r="BX227" s="538"/>
      <c r="BY227" s="538"/>
      <c r="BZ227" s="538"/>
      <c r="CA227" s="538"/>
      <c r="CB227" s="580"/>
      <c r="CC227" s="537">
        <f>SUM(AK227:CB227)</f>
        <v>8708050</v>
      </c>
      <c r="CD227" s="538"/>
      <c r="CE227" s="538"/>
      <c r="CF227" s="538"/>
      <c r="CG227" s="538"/>
      <c r="CH227" s="538"/>
      <c r="CI227" s="538"/>
      <c r="CJ227" s="538"/>
      <c r="CK227" s="538"/>
      <c r="CL227" s="538"/>
      <c r="CM227" s="580"/>
      <c r="CN227" s="537">
        <f>SUM(表51!CI149,表52!CI149,表53!CI149,表55!CI149,表56!CN233)</f>
        <v>298310</v>
      </c>
      <c r="CO227" s="538"/>
      <c r="CP227" s="538"/>
      <c r="CQ227" s="538"/>
      <c r="CR227" s="538"/>
      <c r="CS227" s="538"/>
      <c r="CT227" s="538"/>
      <c r="CU227" s="538"/>
      <c r="CV227" s="538"/>
      <c r="CW227" s="538"/>
      <c r="CX227" s="538"/>
      <c r="CY227" s="537">
        <f>SUM(表51!CS149,表52!CS149,表53!CS149,表55!CS149,表56!CY233)</f>
        <v>64632770</v>
      </c>
      <c r="CZ227" s="538"/>
      <c r="DA227" s="538"/>
      <c r="DB227" s="538"/>
      <c r="DC227" s="538"/>
      <c r="DD227" s="538"/>
      <c r="DE227" s="538"/>
      <c r="DF227" s="538"/>
      <c r="DG227" s="538"/>
      <c r="DH227" s="580"/>
      <c r="DI227" s="537">
        <f>SUM(AK149,AT149,BL149,BU149,CD149,CM149,DN149,AK188,AR188,AY188,BV188,CD188,CC227,CN227,CY227)</f>
        <v>187332165</v>
      </c>
      <c r="DJ227" s="538"/>
      <c r="DK227" s="538"/>
      <c r="DL227" s="538"/>
      <c r="DM227" s="538"/>
      <c r="DN227" s="538"/>
      <c r="DO227" s="538"/>
      <c r="DP227" s="538"/>
      <c r="DQ227" s="538"/>
      <c r="DR227" s="538"/>
      <c r="DS227" s="538"/>
      <c r="DT227" s="538"/>
      <c r="DU227" s="538"/>
      <c r="DV227" s="539"/>
    </row>
    <row r="228" spans="1:126" ht="12.75" customHeight="1">
      <c r="A228" s="560"/>
      <c r="B228" s="761"/>
      <c r="C228" s="761"/>
      <c r="D228" s="561"/>
      <c r="E228" s="561"/>
      <c r="F228" s="562"/>
      <c r="G228" s="563" t="s">
        <v>282</v>
      </c>
      <c r="H228" s="564"/>
      <c r="I228" s="564"/>
      <c r="J228" s="564"/>
      <c r="K228" s="564"/>
      <c r="L228" s="564"/>
      <c r="M228" s="564"/>
      <c r="N228" s="564"/>
      <c r="O228" s="564"/>
      <c r="P228" s="564"/>
      <c r="Q228" s="564"/>
      <c r="R228" s="564"/>
      <c r="S228" s="564"/>
      <c r="T228" s="564"/>
      <c r="U228" s="564"/>
      <c r="V228" s="564"/>
      <c r="W228" s="564"/>
      <c r="X228" s="564"/>
      <c r="Y228" s="564"/>
      <c r="Z228" s="564"/>
      <c r="AA228" s="565"/>
      <c r="AB228" s="1143">
        <v>1</v>
      </c>
      <c r="AC228" s="1144"/>
      <c r="AD228" s="1145"/>
      <c r="AE228" s="1146">
        <v>9</v>
      </c>
      <c r="AF228" s="1144"/>
      <c r="AG228" s="1145"/>
      <c r="AH228" s="1146">
        <v>5</v>
      </c>
      <c r="AI228" s="1144"/>
      <c r="AJ228" s="1147"/>
      <c r="AK228" s="540">
        <f>SUM(表51!AK150,表52!AK150,表53!AK150,表55!AK150,表56!AK234)</f>
        <v>186450</v>
      </c>
      <c r="AL228" s="543"/>
      <c r="AM228" s="543"/>
      <c r="AN228" s="543"/>
      <c r="AO228" s="543"/>
      <c r="AP228" s="543"/>
      <c r="AQ228" s="543"/>
      <c r="AR228" s="543"/>
      <c r="AS228" s="543"/>
      <c r="AT228" s="543"/>
      <c r="AU228" s="544"/>
      <c r="AV228" s="540">
        <f>SUM(表51!AU150,表52!AU150,表53!AU150,表55!AU150,表56!AV234)</f>
        <v>198450</v>
      </c>
      <c r="AW228" s="543"/>
      <c r="AX228" s="543"/>
      <c r="AY228" s="543"/>
      <c r="AZ228" s="543"/>
      <c r="BA228" s="543"/>
      <c r="BB228" s="543"/>
      <c r="BC228" s="543"/>
      <c r="BD228" s="543"/>
      <c r="BE228" s="543"/>
      <c r="BF228" s="544"/>
      <c r="BG228" s="540">
        <f>SUM(表51!BE150,表52!BE150,表53!BE150,表55!BE150,表56!BG234)</f>
        <v>36100</v>
      </c>
      <c r="BH228" s="543"/>
      <c r="BI228" s="543"/>
      <c r="BJ228" s="543"/>
      <c r="BK228" s="543"/>
      <c r="BL228" s="543"/>
      <c r="BM228" s="543"/>
      <c r="BN228" s="543"/>
      <c r="BO228" s="543"/>
      <c r="BP228" s="543"/>
      <c r="BQ228" s="544"/>
      <c r="BR228" s="540">
        <f>SUM(表51!BO150,表52!BO150,表53!BO150,表55!BO150,表56!BR234)</f>
        <v>41850</v>
      </c>
      <c r="BS228" s="543"/>
      <c r="BT228" s="543"/>
      <c r="BU228" s="543"/>
      <c r="BV228" s="543"/>
      <c r="BW228" s="543"/>
      <c r="BX228" s="543"/>
      <c r="BY228" s="543"/>
      <c r="BZ228" s="543"/>
      <c r="CA228" s="543"/>
      <c r="CB228" s="544"/>
      <c r="CC228" s="540">
        <f>SUM(AK228:CB228)</f>
        <v>462850</v>
      </c>
      <c r="CD228" s="543"/>
      <c r="CE228" s="543"/>
      <c r="CF228" s="543"/>
      <c r="CG228" s="543"/>
      <c r="CH228" s="543"/>
      <c r="CI228" s="543"/>
      <c r="CJ228" s="543"/>
      <c r="CK228" s="543"/>
      <c r="CL228" s="543"/>
      <c r="CM228" s="544"/>
      <c r="CN228" s="540">
        <f>SUM(表51!CI150,表52!CI150,表53!CI150,表55!CI150,表56!CN234)</f>
        <v>10120</v>
      </c>
      <c r="CO228" s="543"/>
      <c r="CP228" s="543"/>
      <c r="CQ228" s="543"/>
      <c r="CR228" s="543"/>
      <c r="CS228" s="543"/>
      <c r="CT228" s="543"/>
      <c r="CU228" s="543"/>
      <c r="CV228" s="543"/>
      <c r="CW228" s="543"/>
      <c r="CX228" s="543"/>
      <c r="CY228" s="540">
        <f>SUM(表51!CS150,表52!CS150,表53!CS150,表55!CS150,表56!CY234)</f>
        <v>1322680</v>
      </c>
      <c r="CZ228" s="543"/>
      <c r="DA228" s="543"/>
      <c r="DB228" s="543"/>
      <c r="DC228" s="543"/>
      <c r="DD228" s="543"/>
      <c r="DE228" s="543"/>
      <c r="DF228" s="543"/>
      <c r="DG228" s="543"/>
      <c r="DH228" s="544"/>
      <c r="DI228" s="540">
        <f>SUM(AK150,AT150,BL150,BU150,CD150,CM150,DN150,AK189,AR189,AY189,BV189,CD189,CC228,CN228,CY228)</f>
        <v>6808175</v>
      </c>
      <c r="DJ228" s="543"/>
      <c r="DK228" s="543"/>
      <c r="DL228" s="543"/>
      <c r="DM228" s="543"/>
      <c r="DN228" s="543"/>
      <c r="DO228" s="543"/>
      <c r="DP228" s="543"/>
      <c r="DQ228" s="543"/>
      <c r="DR228" s="543"/>
      <c r="DS228" s="543"/>
      <c r="DT228" s="543"/>
      <c r="DU228" s="543"/>
      <c r="DV228" s="545"/>
    </row>
    <row r="229" spans="1:126" ht="15" customHeight="1">
      <c r="A229" s="560"/>
      <c r="B229" s="761"/>
      <c r="C229" s="761"/>
      <c r="D229" s="561"/>
      <c r="E229" s="561"/>
      <c r="F229" s="562"/>
      <c r="G229" s="143" t="s">
        <v>4414</v>
      </c>
      <c r="H229" s="144"/>
      <c r="I229" s="144"/>
      <c r="J229" s="144"/>
      <c r="K229" s="144"/>
      <c r="L229" s="144"/>
      <c r="M229" s="144"/>
      <c r="N229" s="144"/>
      <c r="O229" s="144"/>
      <c r="P229" s="144"/>
      <c r="Q229" s="144"/>
      <c r="R229" s="144"/>
      <c r="S229" s="144"/>
      <c r="T229" s="144"/>
      <c r="U229" s="144"/>
      <c r="V229" s="144"/>
      <c r="W229" s="144"/>
      <c r="X229" s="144"/>
      <c r="Y229" s="144"/>
      <c r="Z229" s="144"/>
      <c r="AA229" s="144"/>
      <c r="AB229" s="1143">
        <v>2</v>
      </c>
      <c r="AC229" s="1144"/>
      <c r="AD229" s="1145"/>
      <c r="AE229" s="1146">
        <v>0</v>
      </c>
      <c r="AF229" s="1144"/>
      <c r="AG229" s="1145"/>
      <c r="AH229" s="1146">
        <v>5</v>
      </c>
      <c r="AI229" s="1144"/>
      <c r="AJ229" s="1147"/>
      <c r="AK229" s="540">
        <f>SUM(表51!AK151,表52!AK151,表53!AK151,表55!AK151,表56!AK235)</f>
        <v>111540</v>
      </c>
      <c r="AL229" s="543"/>
      <c r="AM229" s="543"/>
      <c r="AN229" s="543"/>
      <c r="AO229" s="543"/>
      <c r="AP229" s="543"/>
      <c r="AQ229" s="543"/>
      <c r="AR229" s="543"/>
      <c r="AS229" s="543"/>
      <c r="AT229" s="543"/>
      <c r="AU229" s="544"/>
      <c r="AV229" s="540">
        <f>SUM(表51!AU151,表52!AU151,表53!AU151,表55!AU151,表56!AV235)</f>
        <v>120600</v>
      </c>
      <c r="AW229" s="543"/>
      <c r="AX229" s="543"/>
      <c r="AY229" s="543"/>
      <c r="AZ229" s="543"/>
      <c r="BA229" s="543"/>
      <c r="BB229" s="543"/>
      <c r="BC229" s="543"/>
      <c r="BD229" s="543"/>
      <c r="BE229" s="543"/>
      <c r="BF229" s="544"/>
      <c r="BG229" s="540">
        <f>SUM(表51!BE151,表52!BE151,表53!BE151,表55!BE151,表56!BG235)</f>
        <v>35720</v>
      </c>
      <c r="BH229" s="543"/>
      <c r="BI229" s="543"/>
      <c r="BJ229" s="543"/>
      <c r="BK229" s="543"/>
      <c r="BL229" s="543"/>
      <c r="BM229" s="543"/>
      <c r="BN229" s="543"/>
      <c r="BO229" s="543"/>
      <c r="BP229" s="543"/>
      <c r="BQ229" s="544"/>
      <c r="BR229" s="540">
        <f>SUM(表51!BO151,表52!BO151,表53!BO151,表55!BO151,表56!BR235)</f>
        <v>26550</v>
      </c>
      <c r="BS229" s="543"/>
      <c r="BT229" s="543"/>
      <c r="BU229" s="543"/>
      <c r="BV229" s="543"/>
      <c r="BW229" s="543"/>
      <c r="BX229" s="543"/>
      <c r="BY229" s="543"/>
      <c r="BZ229" s="543"/>
      <c r="CA229" s="543"/>
      <c r="CB229" s="544"/>
      <c r="CC229" s="540">
        <f t="shared" ref="CC229:CC231" si="46">SUM(AK229:CB229)</f>
        <v>294410</v>
      </c>
      <c r="CD229" s="543"/>
      <c r="CE229" s="543"/>
      <c r="CF229" s="543"/>
      <c r="CG229" s="543"/>
      <c r="CH229" s="543"/>
      <c r="CI229" s="543"/>
      <c r="CJ229" s="543"/>
      <c r="CK229" s="543"/>
      <c r="CL229" s="543"/>
      <c r="CM229" s="544"/>
      <c r="CN229" s="540">
        <f>SUM(表51!CI151,表52!CI151,表53!CI151,表55!CI151,表56!CN235)</f>
        <v>7130</v>
      </c>
      <c r="CO229" s="543"/>
      <c r="CP229" s="543"/>
      <c r="CQ229" s="543"/>
      <c r="CR229" s="543"/>
      <c r="CS229" s="543"/>
      <c r="CT229" s="543"/>
      <c r="CU229" s="543"/>
      <c r="CV229" s="543"/>
      <c r="CW229" s="543"/>
      <c r="CX229" s="543"/>
      <c r="CY229" s="540">
        <f>SUM(表51!CS151,表52!CS151,表53!CS151,表55!CS151,表56!CY235)</f>
        <v>842110</v>
      </c>
      <c r="CZ229" s="543"/>
      <c r="DA229" s="543"/>
      <c r="DB229" s="543"/>
      <c r="DC229" s="543"/>
      <c r="DD229" s="543"/>
      <c r="DE229" s="543"/>
      <c r="DF229" s="543"/>
      <c r="DG229" s="543"/>
      <c r="DH229" s="544"/>
      <c r="DI229" s="540">
        <f t="shared" ref="DI229:DI231" si="47">SUM(AK151,AT151,BL151,BU151,CD151,CM151,DN151,AK190,AR190,AY190,BV190,CD190,CC229,CN229,CY229)</f>
        <v>4692173</v>
      </c>
      <c r="DJ229" s="543"/>
      <c r="DK229" s="543"/>
      <c r="DL229" s="543"/>
      <c r="DM229" s="543"/>
      <c r="DN229" s="543"/>
      <c r="DO229" s="543"/>
      <c r="DP229" s="543"/>
      <c r="DQ229" s="543"/>
      <c r="DR229" s="543"/>
      <c r="DS229" s="543"/>
      <c r="DT229" s="543"/>
      <c r="DU229" s="543"/>
      <c r="DV229" s="545"/>
    </row>
    <row r="230" spans="1:126" ht="15" customHeight="1">
      <c r="A230" s="560"/>
      <c r="B230" s="761"/>
      <c r="C230" s="761"/>
      <c r="D230" s="561"/>
      <c r="E230" s="561"/>
      <c r="F230" s="562"/>
      <c r="G230" s="143" t="s">
        <v>4416</v>
      </c>
      <c r="H230" s="144"/>
      <c r="I230" s="144"/>
      <c r="J230" s="144"/>
      <c r="K230" s="144"/>
      <c r="L230" s="144"/>
      <c r="M230" s="144"/>
      <c r="N230" s="144"/>
      <c r="O230" s="144"/>
      <c r="P230" s="144"/>
      <c r="Q230" s="144"/>
      <c r="R230" s="144"/>
      <c r="S230" s="144"/>
      <c r="T230" s="144"/>
      <c r="U230" s="144"/>
      <c r="V230" s="144"/>
      <c r="W230" s="144"/>
      <c r="X230" s="144"/>
      <c r="Y230" s="144"/>
      <c r="Z230" s="144"/>
      <c r="AA230" s="144"/>
      <c r="AB230" s="1143">
        <v>2</v>
      </c>
      <c r="AC230" s="1144"/>
      <c r="AD230" s="1145"/>
      <c r="AE230" s="1146">
        <v>1</v>
      </c>
      <c r="AF230" s="1144"/>
      <c r="AG230" s="1145"/>
      <c r="AH230" s="1146">
        <v>5</v>
      </c>
      <c r="AI230" s="1144"/>
      <c r="AJ230" s="1147"/>
      <c r="AK230" s="540">
        <f>SUM(表51!AK152,表52!AK152,表53!AK152,表55!AK152,表56!AK236)</f>
        <v>42240</v>
      </c>
      <c r="AL230" s="543"/>
      <c r="AM230" s="543"/>
      <c r="AN230" s="543"/>
      <c r="AO230" s="543"/>
      <c r="AP230" s="543"/>
      <c r="AQ230" s="543"/>
      <c r="AR230" s="543"/>
      <c r="AS230" s="543"/>
      <c r="AT230" s="543"/>
      <c r="AU230" s="544"/>
      <c r="AV230" s="540">
        <f>SUM(表51!AU152,表52!AU152,表53!AU152,表55!AU152,表56!AV236)</f>
        <v>36900</v>
      </c>
      <c r="AW230" s="543"/>
      <c r="AX230" s="543"/>
      <c r="AY230" s="543"/>
      <c r="AZ230" s="543"/>
      <c r="BA230" s="543"/>
      <c r="BB230" s="543"/>
      <c r="BC230" s="543"/>
      <c r="BD230" s="543"/>
      <c r="BE230" s="543"/>
      <c r="BF230" s="544"/>
      <c r="BG230" s="540">
        <f>SUM(表51!BE152,表52!BE152,表53!BE152,表55!BE152,表56!BG236)</f>
        <v>13300</v>
      </c>
      <c r="BH230" s="543"/>
      <c r="BI230" s="543"/>
      <c r="BJ230" s="543"/>
      <c r="BK230" s="543"/>
      <c r="BL230" s="543"/>
      <c r="BM230" s="543"/>
      <c r="BN230" s="543"/>
      <c r="BO230" s="543"/>
      <c r="BP230" s="543"/>
      <c r="BQ230" s="544"/>
      <c r="BR230" s="540">
        <f>SUM(表51!BO152,表52!BO152,表53!BO152,表55!BO152,表56!BR236)</f>
        <v>9450</v>
      </c>
      <c r="BS230" s="543"/>
      <c r="BT230" s="543"/>
      <c r="BU230" s="543"/>
      <c r="BV230" s="543"/>
      <c r="BW230" s="543"/>
      <c r="BX230" s="543"/>
      <c r="BY230" s="543"/>
      <c r="BZ230" s="543"/>
      <c r="CA230" s="543"/>
      <c r="CB230" s="544"/>
      <c r="CC230" s="540">
        <f t="shared" si="46"/>
        <v>101890</v>
      </c>
      <c r="CD230" s="543"/>
      <c r="CE230" s="543"/>
      <c r="CF230" s="543"/>
      <c r="CG230" s="543"/>
      <c r="CH230" s="543"/>
      <c r="CI230" s="543"/>
      <c r="CJ230" s="543"/>
      <c r="CK230" s="543"/>
      <c r="CL230" s="543"/>
      <c r="CM230" s="544"/>
      <c r="CN230" s="540">
        <f>SUM(表51!CI152,表52!CI152,表53!CI152,表55!CI152,表56!CN236)</f>
        <v>2760</v>
      </c>
      <c r="CO230" s="543"/>
      <c r="CP230" s="543"/>
      <c r="CQ230" s="543"/>
      <c r="CR230" s="543"/>
      <c r="CS230" s="543"/>
      <c r="CT230" s="543"/>
      <c r="CU230" s="543"/>
      <c r="CV230" s="543"/>
      <c r="CW230" s="543"/>
      <c r="CX230" s="543"/>
      <c r="CY230" s="540">
        <f>SUM(表51!CS152,表52!CS152,表53!CS152,表55!CS152,表56!CY236)</f>
        <v>45210</v>
      </c>
      <c r="CZ230" s="543"/>
      <c r="DA230" s="543"/>
      <c r="DB230" s="543"/>
      <c r="DC230" s="543"/>
      <c r="DD230" s="543"/>
      <c r="DE230" s="543"/>
      <c r="DF230" s="543"/>
      <c r="DG230" s="543"/>
      <c r="DH230" s="544"/>
      <c r="DI230" s="540">
        <f t="shared" si="47"/>
        <v>1235661</v>
      </c>
      <c r="DJ230" s="543"/>
      <c r="DK230" s="543"/>
      <c r="DL230" s="543"/>
      <c r="DM230" s="543"/>
      <c r="DN230" s="543"/>
      <c r="DO230" s="543"/>
      <c r="DP230" s="543"/>
      <c r="DQ230" s="543"/>
      <c r="DR230" s="543"/>
      <c r="DS230" s="543"/>
      <c r="DT230" s="543"/>
      <c r="DU230" s="543"/>
      <c r="DV230" s="545"/>
    </row>
    <row r="231" spans="1:126" ht="15" customHeight="1">
      <c r="A231" s="560"/>
      <c r="B231" s="761"/>
      <c r="C231" s="761"/>
      <c r="D231" s="561"/>
      <c r="E231" s="561"/>
      <c r="F231" s="562"/>
      <c r="G231" s="143" t="s">
        <v>4423</v>
      </c>
      <c r="H231" s="144"/>
      <c r="I231" s="144"/>
      <c r="J231" s="144"/>
      <c r="K231" s="144"/>
      <c r="L231" s="144"/>
      <c r="M231" s="144"/>
      <c r="N231" s="144"/>
      <c r="O231" s="144"/>
      <c r="P231" s="144"/>
      <c r="Q231" s="144"/>
      <c r="R231" s="144"/>
      <c r="S231" s="144"/>
      <c r="T231" s="144"/>
      <c r="U231" s="144"/>
      <c r="V231" s="144"/>
      <c r="W231" s="144"/>
      <c r="X231" s="144"/>
      <c r="Y231" s="144"/>
      <c r="Z231" s="144"/>
      <c r="AA231" s="144"/>
      <c r="AB231" s="1143">
        <v>2</v>
      </c>
      <c r="AC231" s="1144"/>
      <c r="AD231" s="1145"/>
      <c r="AE231" s="1146">
        <v>2</v>
      </c>
      <c r="AF231" s="1144"/>
      <c r="AG231" s="1145"/>
      <c r="AH231" s="1146">
        <v>5</v>
      </c>
      <c r="AI231" s="1144"/>
      <c r="AJ231" s="1147"/>
      <c r="AK231" s="540">
        <f>SUM(表51!AK153,表52!AK153,表53!AK153,表55!AK153,表56!AK237)</f>
        <v>7920</v>
      </c>
      <c r="AL231" s="543"/>
      <c r="AM231" s="543"/>
      <c r="AN231" s="543"/>
      <c r="AO231" s="543"/>
      <c r="AP231" s="543"/>
      <c r="AQ231" s="543"/>
      <c r="AR231" s="543"/>
      <c r="AS231" s="543"/>
      <c r="AT231" s="543"/>
      <c r="AU231" s="544"/>
      <c r="AV231" s="540">
        <f>SUM(表51!AU153,表52!AU153,表53!AU153,表55!AU153,表56!AV237)</f>
        <v>4500</v>
      </c>
      <c r="AW231" s="543"/>
      <c r="AX231" s="543"/>
      <c r="AY231" s="543"/>
      <c r="AZ231" s="543"/>
      <c r="BA231" s="543"/>
      <c r="BB231" s="543"/>
      <c r="BC231" s="543"/>
      <c r="BD231" s="543"/>
      <c r="BE231" s="543"/>
      <c r="BF231" s="544"/>
      <c r="BG231" s="540">
        <f>SUM(表51!BE153,表52!BE153,表53!BE153,表55!BE153,表56!BG237)</f>
        <v>2280</v>
      </c>
      <c r="BH231" s="543"/>
      <c r="BI231" s="543"/>
      <c r="BJ231" s="543"/>
      <c r="BK231" s="543"/>
      <c r="BL231" s="543"/>
      <c r="BM231" s="543"/>
      <c r="BN231" s="543"/>
      <c r="BO231" s="543"/>
      <c r="BP231" s="543"/>
      <c r="BQ231" s="544"/>
      <c r="BR231" s="540">
        <f>SUM(表51!BO153,表52!BO153,表53!BO153,表55!BO153,表56!BR237)</f>
        <v>0</v>
      </c>
      <c r="BS231" s="543"/>
      <c r="BT231" s="543"/>
      <c r="BU231" s="543"/>
      <c r="BV231" s="543"/>
      <c r="BW231" s="543"/>
      <c r="BX231" s="543"/>
      <c r="BY231" s="543"/>
      <c r="BZ231" s="543"/>
      <c r="CA231" s="543"/>
      <c r="CB231" s="544"/>
      <c r="CC231" s="540">
        <f t="shared" si="46"/>
        <v>14700</v>
      </c>
      <c r="CD231" s="543"/>
      <c r="CE231" s="543"/>
      <c r="CF231" s="543"/>
      <c r="CG231" s="543"/>
      <c r="CH231" s="543"/>
      <c r="CI231" s="543"/>
      <c r="CJ231" s="543"/>
      <c r="CK231" s="543"/>
      <c r="CL231" s="543"/>
      <c r="CM231" s="544"/>
      <c r="CN231" s="540">
        <f>SUM(表51!CI153,表52!CI153,表53!CI153,表55!CI153,表56!CN237)</f>
        <v>230</v>
      </c>
      <c r="CO231" s="543"/>
      <c r="CP231" s="543"/>
      <c r="CQ231" s="543"/>
      <c r="CR231" s="543"/>
      <c r="CS231" s="543"/>
      <c r="CT231" s="543"/>
      <c r="CU231" s="543"/>
      <c r="CV231" s="543"/>
      <c r="CW231" s="543"/>
      <c r="CX231" s="543"/>
      <c r="CY231" s="540">
        <f>SUM(表51!CS153,表52!CS153,表53!CS153,表55!CS153,表56!CY237)</f>
        <v>0</v>
      </c>
      <c r="CZ231" s="543"/>
      <c r="DA231" s="543"/>
      <c r="DB231" s="543"/>
      <c r="DC231" s="543"/>
      <c r="DD231" s="543"/>
      <c r="DE231" s="543"/>
      <c r="DF231" s="543"/>
      <c r="DG231" s="543"/>
      <c r="DH231" s="544"/>
      <c r="DI231" s="540">
        <f t="shared" si="47"/>
        <v>205380</v>
      </c>
      <c r="DJ231" s="543"/>
      <c r="DK231" s="543"/>
      <c r="DL231" s="543"/>
      <c r="DM231" s="543"/>
      <c r="DN231" s="543"/>
      <c r="DO231" s="543"/>
      <c r="DP231" s="543"/>
      <c r="DQ231" s="543"/>
      <c r="DR231" s="543"/>
      <c r="DS231" s="543"/>
      <c r="DT231" s="543"/>
      <c r="DU231" s="543"/>
      <c r="DV231" s="545"/>
    </row>
    <row r="232" spans="1:126" ht="15" customHeight="1">
      <c r="A232" s="760"/>
      <c r="B232" s="761"/>
      <c r="C232" s="761"/>
      <c r="D232" s="561"/>
      <c r="E232" s="561"/>
      <c r="F232" s="562"/>
      <c r="G232" s="143" t="s">
        <v>4419</v>
      </c>
      <c r="H232" s="144"/>
      <c r="I232" s="144"/>
      <c r="J232" s="144"/>
      <c r="K232" s="144"/>
      <c r="L232" s="144"/>
      <c r="M232" s="144"/>
      <c r="N232" s="144"/>
      <c r="O232" s="144"/>
      <c r="P232" s="144"/>
      <c r="Q232" s="144"/>
      <c r="R232" s="144"/>
      <c r="S232" s="144"/>
      <c r="T232" s="144"/>
      <c r="U232" s="144"/>
      <c r="V232" s="144"/>
      <c r="W232" s="144"/>
      <c r="X232" s="144"/>
      <c r="Y232" s="144"/>
      <c r="Z232" s="144"/>
      <c r="AA232" s="144"/>
      <c r="AB232" s="1143">
        <v>2</v>
      </c>
      <c r="AC232" s="1144"/>
      <c r="AD232" s="1145"/>
      <c r="AE232" s="1146">
        <v>3</v>
      </c>
      <c r="AF232" s="1144"/>
      <c r="AG232" s="1145"/>
      <c r="AH232" s="1146">
        <v>5</v>
      </c>
      <c r="AI232" s="1144"/>
      <c r="AJ232" s="1147"/>
      <c r="AK232" s="540">
        <f>SUM(表51!AK154,表52!AK154,表53!AK154,表55!AK154,表56!AK238)</f>
        <v>2310</v>
      </c>
      <c r="AL232" s="543"/>
      <c r="AM232" s="543"/>
      <c r="AN232" s="543"/>
      <c r="AO232" s="543"/>
      <c r="AP232" s="543"/>
      <c r="AQ232" s="543"/>
      <c r="AR232" s="543"/>
      <c r="AS232" s="543"/>
      <c r="AT232" s="543"/>
      <c r="AU232" s="544"/>
      <c r="AV232" s="540">
        <f>SUM(表51!AU154,表52!AU154,表53!AU154,表55!AU154,表56!AV238)</f>
        <v>1350</v>
      </c>
      <c r="AW232" s="543"/>
      <c r="AX232" s="543"/>
      <c r="AY232" s="543"/>
      <c r="AZ232" s="543"/>
      <c r="BA232" s="543"/>
      <c r="BB232" s="543"/>
      <c r="BC232" s="543"/>
      <c r="BD232" s="543"/>
      <c r="BE232" s="543"/>
      <c r="BF232" s="544"/>
      <c r="BG232" s="540">
        <f>SUM(表51!BE154,表52!BE154,表53!BE154,表55!BE154,表56!BG238)</f>
        <v>760</v>
      </c>
      <c r="BH232" s="543"/>
      <c r="BI232" s="543"/>
      <c r="BJ232" s="543"/>
      <c r="BK232" s="543"/>
      <c r="BL232" s="543"/>
      <c r="BM232" s="543"/>
      <c r="BN232" s="543"/>
      <c r="BO232" s="543"/>
      <c r="BP232" s="543"/>
      <c r="BQ232" s="544"/>
      <c r="BR232" s="540">
        <f>SUM(表51!BO154,表52!BO154,表53!BO154,表55!BO154,表56!BR238)</f>
        <v>0</v>
      </c>
      <c r="BS232" s="543"/>
      <c r="BT232" s="543"/>
      <c r="BU232" s="543"/>
      <c r="BV232" s="543"/>
      <c r="BW232" s="543"/>
      <c r="BX232" s="543"/>
      <c r="BY232" s="543"/>
      <c r="BZ232" s="543"/>
      <c r="CA232" s="543"/>
      <c r="CB232" s="544"/>
      <c r="CC232" s="540">
        <f>SUM(AK232:CB232)</f>
        <v>4420</v>
      </c>
      <c r="CD232" s="543"/>
      <c r="CE232" s="543"/>
      <c r="CF232" s="543"/>
      <c r="CG232" s="543"/>
      <c r="CH232" s="543"/>
      <c r="CI232" s="543"/>
      <c r="CJ232" s="543"/>
      <c r="CK232" s="543"/>
      <c r="CL232" s="543"/>
      <c r="CM232" s="544"/>
      <c r="CN232" s="540">
        <f>SUM(表51!CI154,表52!CI154,表53!CI154,表55!CI154,表56!CN238)</f>
        <v>0</v>
      </c>
      <c r="CO232" s="543"/>
      <c r="CP232" s="543"/>
      <c r="CQ232" s="543"/>
      <c r="CR232" s="543"/>
      <c r="CS232" s="543"/>
      <c r="CT232" s="543"/>
      <c r="CU232" s="543"/>
      <c r="CV232" s="543"/>
      <c r="CW232" s="543"/>
      <c r="CX232" s="543"/>
      <c r="CY232" s="540">
        <f>SUM(表51!CS154,表52!CS154,表53!CS154,表55!CS154,表56!CY238)</f>
        <v>0</v>
      </c>
      <c r="CZ232" s="543"/>
      <c r="DA232" s="543"/>
      <c r="DB232" s="543"/>
      <c r="DC232" s="543"/>
      <c r="DD232" s="543"/>
      <c r="DE232" s="543"/>
      <c r="DF232" s="543"/>
      <c r="DG232" s="543"/>
      <c r="DH232" s="544"/>
      <c r="DI232" s="540">
        <f>SUM(AK154,AT154,BL154,BU154,CD154,CM154,DN154,AK193,AR193,AY193,BV193,CD193,CC232,CN232,CY232)</f>
        <v>54254</v>
      </c>
      <c r="DJ232" s="543"/>
      <c r="DK232" s="543"/>
      <c r="DL232" s="543"/>
      <c r="DM232" s="543"/>
      <c r="DN232" s="543"/>
      <c r="DO232" s="543"/>
      <c r="DP232" s="543"/>
      <c r="DQ232" s="543"/>
      <c r="DR232" s="543"/>
      <c r="DS232" s="543"/>
      <c r="DT232" s="543"/>
      <c r="DU232" s="543"/>
      <c r="DV232" s="545"/>
    </row>
    <row r="233" spans="1:126" ht="15" customHeight="1" thickBot="1">
      <c r="A233" s="447"/>
      <c r="B233" s="774"/>
      <c r="C233" s="774"/>
      <c r="D233" s="448"/>
      <c r="E233" s="448"/>
      <c r="F233" s="449"/>
      <c r="G233" s="143" t="s">
        <v>336</v>
      </c>
      <c r="H233" s="144"/>
      <c r="I233" s="144"/>
      <c r="J233" s="144"/>
      <c r="K233" s="144"/>
      <c r="L233" s="144"/>
      <c r="M233" s="144"/>
      <c r="N233" s="144"/>
      <c r="O233" s="144"/>
      <c r="P233" s="144"/>
      <c r="Q233" s="144"/>
      <c r="R233" s="144"/>
      <c r="S233" s="144"/>
      <c r="T233" s="144"/>
      <c r="U233" s="144"/>
      <c r="V233" s="144"/>
      <c r="W233" s="144"/>
      <c r="X233" s="144"/>
      <c r="Y233" s="144"/>
      <c r="Z233" s="144"/>
      <c r="AA233" s="144"/>
      <c r="AB233" s="1148">
        <v>2</v>
      </c>
      <c r="AC233" s="1149"/>
      <c r="AD233" s="1150"/>
      <c r="AE233" s="1151">
        <v>4</v>
      </c>
      <c r="AF233" s="1149"/>
      <c r="AG233" s="1150"/>
      <c r="AH233" s="1151">
        <v>5</v>
      </c>
      <c r="AI233" s="1149"/>
      <c r="AJ233" s="1152"/>
      <c r="AK233" s="519">
        <f>SUM(AK227:AU232)</f>
        <v>4138530</v>
      </c>
      <c r="AL233" s="520"/>
      <c r="AM233" s="520"/>
      <c r="AN233" s="520"/>
      <c r="AO233" s="520"/>
      <c r="AP233" s="520"/>
      <c r="AQ233" s="520"/>
      <c r="AR233" s="520"/>
      <c r="AS233" s="520"/>
      <c r="AT233" s="520"/>
      <c r="AU233" s="556"/>
      <c r="AV233" s="519">
        <f>SUM(AV227:BF232)</f>
        <v>2920950</v>
      </c>
      <c r="AW233" s="520"/>
      <c r="AX233" s="520"/>
      <c r="AY233" s="520"/>
      <c r="AZ233" s="520"/>
      <c r="BA233" s="520"/>
      <c r="BB233" s="520"/>
      <c r="BC233" s="520"/>
      <c r="BD233" s="520"/>
      <c r="BE233" s="520"/>
      <c r="BF233" s="556"/>
      <c r="BG233" s="519">
        <f>SUM(BG227:BQ232)</f>
        <v>742140</v>
      </c>
      <c r="BH233" s="520"/>
      <c r="BI233" s="520"/>
      <c r="BJ233" s="520"/>
      <c r="BK233" s="520"/>
      <c r="BL233" s="520"/>
      <c r="BM233" s="520"/>
      <c r="BN233" s="520"/>
      <c r="BO233" s="520"/>
      <c r="BP233" s="520"/>
      <c r="BQ233" s="556"/>
      <c r="BR233" s="519">
        <f>SUM(BR227:CB232)</f>
        <v>1784700</v>
      </c>
      <c r="BS233" s="520"/>
      <c r="BT233" s="520"/>
      <c r="BU233" s="520"/>
      <c r="BV233" s="520"/>
      <c r="BW233" s="520"/>
      <c r="BX233" s="520"/>
      <c r="BY233" s="520"/>
      <c r="BZ233" s="520"/>
      <c r="CA233" s="520"/>
      <c r="CB233" s="556"/>
      <c r="CC233" s="519">
        <f>SUM(CC227:CM232)</f>
        <v>9586320</v>
      </c>
      <c r="CD233" s="520"/>
      <c r="CE233" s="520"/>
      <c r="CF233" s="520"/>
      <c r="CG233" s="520"/>
      <c r="CH233" s="520"/>
      <c r="CI233" s="520"/>
      <c r="CJ233" s="520"/>
      <c r="CK233" s="520"/>
      <c r="CL233" s="520"/>
      <c r="CM233" s="556"/>
      <c r="CN233" s="519">
        <f>SUM(CN227:CX232)</f>
        <v>318550</v>
      </c>
      <c r="CO233" s="520"/>
      <c r="CP233" s="520"/>
      <c r="CQ233" s="520"/>
      <c r="CR233" s="520"/>
      <c r="CS233" s="520"/>
      <c r="CT233" s="520"/>
      <c r="CU233" s="520"/>
      <c r="CV233" s="520"/>
      <c r="CW233" s="520"/>
      <c r="CX233" s="520"/>
      <c r="CY233" s="519">
        <f>SUM(CY227:DH232)</f>
        <v>66842770</v>
      </c>
      <c r="CZ233" s="520"/>
      <c r="DA233" s="520"/>
      <c r="DB233" s="520"/>
      <c r="DC233" s="520"/>
      <c r="DD233" s="520"/>
      <c r="DE233" s="520"/>
      <c r="DF233" s="520"/>
      <c r="DG233" s="520"/>
      <c r="DH233" s="556"/>
      <c r="DI233" s="519">
        <f>SUM(AK155,AT155,BL155,BU155,CD155,CM155,DN155,AK194,AR194,AY194,BV194,CD194,CC233,CN233,CY233)</f>
        <v>200327808</v>
      </c>
      <c r="DJ233" s="520"/>
      <c r="DK233" s="520"/>
      <c r="DL233" s="520"/>
      <c r="DM233" s="520"/>
      <c r="DN233" s="520"/>
      <c r="DO233" s="520"/>
      <c r="DP233" s="520"/>
      <c r="DQ233" s="520"/>
      <c r="DR233" s="520"/>
      <c r="DS233" s="520"/>
      <c r="DT233" s="520"/>
      <c r="DU233" s="520"/>
      <c r="DV233" s="521"/>
    </row>
    <row r="234" spans="1:126" ht="15" customHeight="1">
      <c r="A234" s="1176"/>
      <c r="B234" s="1177"/>
      <c r="C234" s="1177"/>
      <c r="D234" s="1176"/>
      <c r="E234" s="1176"/>
      <c r="F234" s="1176"/>
      <c r="G234" s="205"/>
      <c r="H234" s="205"/>
      <c r="I234" s="205"/>
      <c r="J234" s="205"/>
      <c r="K234" s="205"/>
      <c r="L234" s="205"/>
      <c r="M234" s="205"/>
      <c r="N234" s="205"/>
      <c r="O234" s="205"/>
      <c r="P234" s="205"/>
      <c r="Q234" s="205"/>
      <c r="R234" s="205"/>
      <c r="S234" s="205"/>
      <c r="T234" s="205"/>
      <c r="U234" s="205"/>
      <c r="V234" s="205"/>
      <c r="W234" s="205"/>
      <c r="X234" s="205"/>
      <c r="Y234" s="205"/>
      <c r="Z234" s="205"/>
      <c r="AA234" s="205"/>
      <c r="AB234" s="1156"/>
      <c r="AC234" s="1156"/>
      <c r="AD234" s="1156"/>
      <c r="AE234" s="1156"/>
      <c r="AF234" s="1156"/>
      <c r="AG234" s="1156"/>
      <c r="AH234" s="1156"/>
      <c r="AI234" s="1156"/>
      <c r="AJ234" s="1156"/>
      <c r="CY234" s="1156"/>
      <c r="CZ234" s="1156"/>
      <c r="DA234" s="1156"/>
      <c r="DB234" s="1156"/>
      <c r="DC234" s="1156"/>
      <c r="DD234" s="1156"/>
      <c r="DE234" s="1156"/>
      <c r="DF234" s="1156"/>
      <c r="DG234" s="1156"/>
    </row>
  </sheetData>
  <sheetProtection algorithmName="SHA-512" hashValue="0iguiCznz5KwZapn9tjI6oIZ+nGP3citOCYKI2SLM4nQp471ikXWsdWC0/4EUjSP1nJZb4+OCc/vS4/3t0XJsw==" saltValue="SJCigLS5tWmY233K877aCg==" spinCount="100000" sheet="1" objects="1" scenarios="1" selectLockedCells="1"/>
  <mergeCells count="1853">
    <mergeCell ref="CN230:CX230"/>
    <mergeCell ref="CY230:DH230"/>
    <mergeCell ref="DI230:DV230"/>
    <mergeCell ref="G231:AA231"/>
    <mergeCell ref="AB231:AD231"/>
    <mergeCell ref="AE231:AG231"/>
    <mergeCell ref="AH231:AJ231"/>
    <mergeCell ref="AK231:AU231"/>
    <mergeCell ref="AV231:BF231"/>
    <mergeCell ref="BG231:BQ231"/>
    <mergeCell ref="BR231:CB231"/>
    <mergeCell ref="CC231:CM231"/>
    <mergeCell ref="CN231:CX231"/>
    <mergeCell ref="CY231:DH231"/>
    <mergeCell ref="DI231:DV231"/>
    <mergeCell ref="G217:AA217"/>
    <mergeCell ref="AB217:AD217"/>
    <mergeCell ref="AE217:AG217"/>
    <mergeCell ref="AH217:AJ217"/>
    <mergeCell ref="AK217:AU217"/>
    <mergeCell ref="AV217:BF217"/>
    <mergeCell ref="BG217:BQ217"/>
    <mergeCell ref="BR217:CB217"/>
    <mergeCell ref="CC217:CM217"/>
    <mergeCell ref="CN217:CX217"/>
    <mergeCell ref="CY217:DH217"/>
    <mergeCell ref="DI217:DV217"/>
    <mergeCell ref="G229:AA229"/>
    <mergeCell ref="AB229:AD229"/>
    <mergeCell ref="AE229:AG229"/>
    <mergeCell ref="AH229:AJ229"/>
    <mergeCell ref="AK229:AU229"/>
    <mergeCell ref="CN229:CX229"/>
    <mergeCell ref="CY229:DH229"/>
    <mergeCell ref="DI229:DV229"/>
    <mergeCell ref="AH215:AJ215"/>
    <mergeCell ref="AK215:AU215"/>
    <mergeCell ref="AV215:BF215"/>
    <mergeCell ref="BG215:BQ215"/>
    <mergeCell ref="BR215:CB215"/>
    <mergeCell ref="CC215:CM215"/>
    <mergeCell ref="CN215:CX215"/>
    <mergeCell ref="CY215:DH215"/>
    <mergeCell ref="DI215:DV215"/>
    <mergeCell ref="G216:AA216"/>
    <mergeCell ref="AB216:AD216"/>
    <mergeCell ref="AE216:AG216"/>
    <mergeCell ref="AH216:AJ216"/>
    <mergeCell ref="AK216:AU216"/>
    <mergeCell ref="AV216:BF216"/>
    <mergeCell ref="BG216:BQ216"/>
    <mergeCell ref="BR216:CB216"/>
    <mergeCell ref="CC216:CM216"/>
    <mergeCell ref="CN216:CX216"/>
    <mergeCell ref="CY216:DH216"/>
    <mergeCell ref="DI216:DV216"/>
    <mergeCell ref="DI228:DV228"/>
    <mergeCell ref="CC228:CM228"/>
    <mergeCell ref="CN228:CX228"/>
    <mergeCell ref="G219:AA219"/>
    <mergeCell ref="CY219:DH219"/>
    <mergeCell ref="DI219:DV219"/>
    <mergeCell ref="CN219:CX219"/>
    <mergeCell ref="AE218:AG218"/>
    <mergeCell ref="CD180:CK180"/>
    <mergeCell ref="BV192:CC192"/>
    <mergeCell ref="CD192:CK192"/>
    <mergeCell ref="AV229:BF229"/>
    <mergeCell ref="BG229:BQ229"/>
    <mergeCell ref="BR229:CB229"/>
    <mergeCell ref="CC229:CM229"/>
    <mergeCell ref="BG203:BQ206"/>
    <mergeCell ref="AV207:BF207"/>
    <mergeCell ref="BR211:CB211"/>
    <mergeCell ref="CC211:CM211"/>
    <mergeCell ref="AB219:AD219"/>
    <mergeCell ref="AE219:AG219"/>
    <mergeCell ref="AH219:AJ219"/>
    <mergeCell ref="AK219:AU219"/>
    <mergeCell ref="AV219:BF219"/>
    <mergeCell ref="BG219:BQ219"/>
    <mergeCell ref="BR219:CB219"/>
    <mergeCell ref="CC219:CM219"/>
    <mergeCell ref="AB218:AD218"/>
    <mergeCell ref="AH218:AJ218"/>
    <mergeCell ref="BN186:BU186"/>
    <mergeCell ref="Z196:AE197"/>
    <mergeCell ref="G192:AA192"/>
    <mergeCell ref="AB192:AD192"/>
    <mergeCell ref="AE192:AG192"/>
    <mergeCell ref="AH192:AJ192"/>
    <mergeCell ref="AK192:AQ192"/>
    <mergeCell ref="AR192:AX192"/>
    <mergeCell ref="AY192:BE192"/>
    <mergeCell ref="BF192:BM192"/>
    <mergeCell ref="BN192:BU192"/>
    <mergeCell ref="BV174:CC174"/>
    <mergeCell ref="AR172:AX172"/>
    <mergeCell ref="BN169:BU169"/>
    <mergeCell ref="AH170:AJ170"/>
    <mergeCell ref="AR170:AX170"/>
    <mergeCell ref="BV190:CC190"/>
    <mergeCell ref="CD190:CK190"/>
    <mergeCell ref="AH180:AJ180"/>
    <mergeCell ref="CD184:CK184"/>
    <mergeCell ref="BN184:BU184"/>
    <mergeCell ref="BV183:CC183"/>
    <mergeCell ref="CD183:CK183"/>
    <mergeCell ref="G184:AA184"/>
    <mergeCell ref="AB184:AD184"/>
    <mergeCell ref="CD186:CK186"/>
    <mergeCell ref="AY188:BE188"/>
    <mergeCell ref="BN188:BU188"/>
    <mergeCell ref="BV188:CC188"/>
    <mergeCell ref="AE184:AG184"/>
    <mergeCell ref="AH184:AJ184"/>
    <mergeCell ref="BN185:BU185"/>
    <mergeCell ref="BV185:CC185"/>
    <mergeCell ref="AR184:AX184"/>
    <mergeCell ref="BN180:BU180"/>
    <mergeCell ref="AK181:AQ181"/>
    <mergeCell ref="BV181:CC181"/>
    <mergeCell ref="CD181:CK181"/>
    <mergeCell ref="AY181:BE181"/>
    <mergeCell ref="BF181:BM181"/>
    <mergeCell ref="BN181:BU181"/>
    <mergeCell ref="BV180:CC180"/>
    <mergeCell ref="AK180:AQ180"/>
    <mergeCell ref="BU146:CC146"/>
    <mergeCell ref="CD146:CL146"/>
    <mergeCell ref="DE147:DM147"/>
    <mergeCell ref="CD147:CL147"/>
    <mergeCell ref="DN149:DV149"/>
    <mergeCell ref="G177:AA177"/>
    <mergeCell ref="AB177:AD177"/>
    <mergeCell ref="AE177:AG177"/>
    <mergeCell ref="AH177:AJ177"/>
    <mergeCell ref="AK177:AQ177"/>
    <mergeCell ref="AR177:AX177"/>
    <mergeCell ref="AY177:BE177"/>
    <mergeCell ref="BF177:BM177"/>
    <mergeCell ref="BN177:BU177"/>
    <mergeCell ref="BV177:CC177"/>
    <mergeCell ref="CD177:CK177"/>
    <mergeCell ref="AK168:AQ168"/>
    <mergeCell ref="AY168:BE168"/>
    <mergeCell ref="BF163:CC163"/>
    <mergeCell ref="AK163:AQ167"/>
    <mergeCell ref="BN168:BU168"/>
    <mergeCell ref="BV168:CC168"/>
    <mergeCell ref="AK171:AQ171"/>
    <mergeCell ref="AH174:AJ174"/>
    <mergeCell ref="AK173:AQ173"/>
    <mergeCell ref="BV173:CC173"/>
    <mergeCell ref="BV175:CC175"/>
    <mergeCell ref="AR168:AX168"/>
    <mergeCell ref="AE171:AG171"/>
    <mergeCell ref="BV172:CC172"/>
    <mergeCell ref="AK172:AQ172"/>
    <mergeCell ref="BN175:BU175"/>
    <mergeCell ref="BU152:CC152"/>
    <mergeCell ref="CD152:CL152"/>
    <mergeCell ref="CM152:CU152"/>
    <mergeCell ref="CV152:DD152"/>
    <mergeCell ref="DE152:DM152"/>
    <mergeCell ref="AE147:AG147"/>
    <mergeCell ref="AH147:AJ147"/>
    <mergeCell ref="CV147:DD147"/>
    <mergeCell ref="AK139:AS139"/>
    <mergeCell ref="DN152:DV152"/>
    <mergeCell ref="BL146:BT146"/>
    <mergeCell ref="AB149:AD149"/>
    <mergeCell ref="AE149:AG149"/>
    <mergeCell ref="AH149:AJ149"/>
    <mergeCell ref="AK149:AS149"/>
    <mergeCell ref="G153:AA153"/>
    <mergeCell ref="AB153:AD153"/>
    <mergeCell ref="AE153:AG153"/>
    <mergeCell ref="AH153:AJ153"/>
    <mergeCell ref="AK153:AS153"/>
    <mergeCell ref="AT153:BB153"/>
    <mergeCell ref="BC153:BK153"/>
    <mergeCell ref="BL153:BT153"/>
    <mergeCell ref="BU153:CC153"/>
    <mergeCell ref="CD153:CL153"/>
    <mergeCell ref="CM153:CU153"/>
    <mergeCell ref="CV153:DD153"/>
    <mergeCell ref="DE153:DM153"/>
    <mergeCell ref="DN153:DV153"/>
    <mergeCell ref="G151:AA151"/>
    <mergeCell ref="AB151:AD151"/>
    <mergeCell ref="AE151:AG151"/>
    <mergeCell ref="G100:AA100"/>
    <mergeCell ref="AB100:AD100"/>
    <mergeCell ref="AE100:AG100"/>
    <mergeCell ref="AH100:AJ100"/>
    <mergeCell ref="AK100:AR100"/>
    <mergeCell ref="AS100:AZ100"/>
    <mergeCell ref="BA100:BH100"/>
    <mergeCell ref="BI100:BS100"/>
    <mergeCell ref="BT100:CD100"/>
    <mergeCell ref="CE100:CO100"/>
    <mergeCell ref="CP100:CZ100"/>
    <mergeCell ref="DA100:DJ100"/>
    <mergeCell ref="DA112:DJ112"/>
    <mergeCell ref="AB101:AD101"/>
    <mergeCell ref="AE101:AG101"/>
    <mergeCell ref="AE106:AG106"/>
    <mergeCell ref="AH106:AJ106"/>
    <mergeCell ref="AK106:AR106"/>
    <mergeCell ref="G105:AA105"/>
    <mergeCell ref="G103:AA103"/>
    <mergeCell ref="AB103:AD103"/>
    <mergeCell ref="AS102:AZ102"/>
    <mergeCell ref="BA102:BH102"/>
    <mergeCell ref="G106:AA106"/>
    <mergeCell ref="AB106:AD106"/>
    <mergeCell ref="AB108:AD108"/>
    <mergeCell ref="AE108:AG108"/>
    <mergeCell ref="AH108:AJ108"/>
    <mergeCell ref="BI103:BS103"/>
    <mergeCell ref="BA103:BH103"/>
    <mergeCell ref="AB105:AD105"/>
    <mergeCell ref="AE105:AG105"/>
    <mergeCell ref="G75:AA75"/>
    <mergeCell ref="AB75:AD75"/>
    <mergeCell ref="AE75:AG75"/>
    <mergeCell ref="AH75:AJ75"/>
    <mergeCell ref="AK75:AR75"/>
    <mergeCell ref="AS75:AZ75"/>
    <mergeCell ref="BA75:BH75"/>
    <mergeCell ref="BI75:BR75"/>
    <mergeCell ref="G98:AA98"/>
    <mergeCell ref="AB98:AD98"/>
    <mergeCell ref="AE98:AG98"/>
    <mergeCell ref="AH98:AJ98"/>
    <mergeCell ref="AK98:AR98"/>
    <mergeCell ref="AS98:AZ98"/>
    <mergeCell ref="BA98:BH98"/>
    <mergeCell ref="BI98:BS98"/>
    <mergeCell ref="BT98:CD98"/>
    <mergeCell ref="BT93:CD93"/>
    <mergeCell ref="BT94:CD94"/>
    <mergeCell ref="BT95:CD95"/>
    <mergeCell ref="BT90:CD90"/>
    <mergeCell ref="AE97:AG97"/>
    <mergeCell ref="AB94:AD94"/>
    <mergeCell ref="AB96:AD96"/>
    <mergeCell ref="AS95:AZ95"/>
    <mergeCell ref="BI95:BS95"/>
    <mergeCell ref="BA95:BH95"/>
    <mergeCell ref="BI93:BS93"/>
    <mergeCell ref="AS94:AZ94"/>
    <mergeCell ref="G91:AA91"/>
    <mergeCell ref="G94:AA94"/>
    <mergeCell ref="G96:AA96"/>
    <mergeCell ref="G73:AA73"/>
    <mergeCell ref="AB73:AD73"/>
    <mergeCell ref="AE73:AG73"/>
    <mergeCell ref="AH73:AJ73"/>
    <mergeCell ref="AK73:AR73"/>
    <mergeCell ref="AS73:AZ73"/>
    <mergeCell ref="BA73:BH73"/>
    <mergeCell ref="BI73:BR73"/>
    <mergeCell ref="G74:AA74"/>
    <mergeCell ref="AB74:AD74"/>
    <mergeCell ref="AE74:AG74"/>
    <mergeCell ref="AH74:AJ74"/>
    <mergeCell ref="AK74:AR74"/>
    <mergeCell ref="AS74:AZ74"/>
    <mergeCell ref="BA74:BH74"/>
    <mergeCell ref="BI74:BR74"/>
    <mergeCell ref="G67:AA67"/>
    <mergeCell ref="AH67:AJ67"/>
    <mergeCell ref="AK67:AR67"/>
    <mergeCell ref="AS67:AZ67"/>
    <mergeCell ref="BA67:BH67"/>
    <mergeCell ref="AB69:AD69"/>
    <mergeCell ref="AE69:AG69"/>
    <mergeCell ref="AH72:AJ72"/>
    <mergeCell ref="AK72:AR72"/>
    <mergeCell ref="AS72:AZ72"/>
    <mergeCell ref="BA72:BH72"/>
    <mergeCell ref="BI72:BR72"/>
    <mergeCell ref="AH68:AJ68"/>
    <mergeCell ref="AH69:AJ69"/>
    <mergeCell ref="AE71:AG71"/>
    <mergeCell ref="AH71:AJ71"/>
    <mergeCell ref="BT84:CD84"/>
    <mergeCell ref="CE84:CO84"/>
    <mergeCell ref="BG225:BQ225"/>
    <mergeCell ref="BR225:CB225"/>
    <mergeCell ref="BG228:BQ228"/>
    <mergeCell ref="BR228:CB228"/>
    <mergeCell ref="BR224:CB224"/>
    <mergeCell ref="BL131:BT131"/>
    <mergeCell ref="BT105:CD105"/>
    <mergeCell ref="BT106:CD106"/>
    <mergeCell ref="BT107:CD107"/>
    <mergeCell ref="CE93:CO93"/>
    <mergeCell ref="CE107:CO107"/>
    <mergeCell ref="CE108:CO108"/>
    <mergeCell ref="CE110:CO110"/>
    <mergeCell ref="BU147:CC147"/>
    <mergeCell ref="CM147:CU147"/>
    <mergeCell ref="BA94:BH94"/>
    <mergeCell ref="BI94:BS94"/>
    <mergeCell ref="CD129:CL129"/>
    <mergeCell ref="CE98:CO98"/>
    <mergeCell ref="CP98:CZ98"/>
    <mergeCell ref="CE96:CO96"/>
    <mergeCell ref="CE97:CO97"/>
    <mergeCell ref="CE85:CO89"/>
    <mergeCell ref="CE90:CO90"/>
    <mergeCell ref="BN178:BU178"/>
    <mergeCell ref="BV178:CC178"/>
    <mergeCell ref="CD178:CK178"/>
    <mergeCell ref="BN191:BU191"/>
    <mergeCell ref="BV191:CC191"/>
    <mergeCell ref="CD191:CK191"/>
    <mergeCell ref="DI224:DV224"/>
    <mergeCell ref="CC224:CM224"/>
    <mergeCell ref="CN224:CX224"/>
    <mergeCell ref="CD168:CK168"/>
    <mergeCell ref="BV170:CC170"/>
    <mergeCell ref="BU131:CC131"/>
    <mergeCell ref="DN131:DV131"/>
    <mergeCell ref="CM131:CU131"/>
    <mergeCell ref="CV131:DD131"/>
    <mergeCell ref="DE131:DM131"/>
    <mergeCell ref="CD131:CL131"/>
    <mergeCell ref="CM132:CU132"/>
    <mergeCell ref="CP93:CZ93"/>
    <mergeCell ref="CV133:DD133"/>
    <mergeCell ref="DE133:DM133"/>
    <mergeCell ref="DN133:DV133"/>
    <mergeCell ref="CM133:CU133"/>
    <mergeCell ref="DN146:DV146"/>
    <mergeCell ref="DN147:DV147"/>
    <mergeCell ref="CY202:DH206"/>
    <mergeCell ref="BR203:CB206"/>
    <mergeCell ref="CC203:CM206"/>
    <mergeCell ref="DA94:DJ94"/>
    <mergeCell ref="CP94:CZ94"/>
    <mergeCell ref="CN202:CX206"/>
    <mergeCell ref="CD185:CK185"/>
    <mergeCell ref="CV124:DV125"/>
    <mergeCell ref="CY118:DJ119"/>
    <mergeCell ref="DK118:EE119"/>
    <mergeCell ref="DN135:DV135"/>
    <mergeCell ref="DA98:DJ98"/>
    <mergeCell ref="BI112:BS112"/>
    <mergeCell ref="DE126:DM128"/>
    <mergeCell ref="CV129:DD129"/>
    <mergeCell ref="DE129:DM129"/>
    <mergeCell ref="CY120:DJ120"/>
    <mergeCell ref="A124:AA129"/>
    <mergeCell ref="AB124:AJ129"/>
    <mergeCell ref="AK129:AS129"/>
    <mergeCell ref="AT129:BB129"/>
    <mergeCell ref="BL129:BT129"/>
    <mergeCell ref="BU129:CC129"/>
    <mergeCell ref="A120:G120"/>
    <mergeCell ref="AB131:AD131"/>
    <mergeCell ref="AE131:AG131"/>
    <mergeCell ref="G147:AA147"/>
    <mergeCell ref="AB147:AD147"/>
    <mergeCell ref="BU123:CC123"/>
    <mergeCell ref="AC120:AE120"/>
    <mergeCell ref="CM138:CU138"/>
    <mergeCell ref="CV138:DD138"/>
    <mergeCell ref="DE138:DM138"/>
    <mergeCell ref="CM135:CU135"/>
    <mergeCell ref="CV135:DD135"/>
    <mergeCell ref="AT139:BB139"/>
    <mergeCell ref="BC139:BK139"/>
    <mergeCell ref="BL139:BT139"/>
    <mergeCell ref="BU139:CC139"/>
    <mergeCell ref="CD139:CL139"/>
    <mergeCell ref="BU134:CC134"/>
    <mergeCell ref="CD134:CL134"/>
    <mergeCell ref="DE134:DM134"/>
    <mergeCell ref="DE135:DM135"/>
    <mergeCell ref="CD135:CL135"/>
    <mergeCell ref="CP95:CZ95"/>
    <mergeCell ref="A91:F108"/>
    <mergeCell ref="G101:AA101"/>
    <mergeCell ref="G102:AA102"/>
    <mergeCell ref="A85:AA90"/>
    <mergeCell ref="AB85:AJ90"/>
    <mergeCell ref="AK85:BH85"/>
    <mergeCell ref="AK86:AR89"/>
    <mergeCell ref="AS86:AZ89"/>
    <mergeCell ref="AC159:AE159"/>
    <mergeCell ref="CY159:DJ159"/>
    <mergeCell ref="BF170:BM170"/>
    <mergeCell ref="BN170:BU170"/>
    <mergeCell ref="CM146:CU146"/>
    <mergeCell ref="CV146:DD146"/>
    <mergeCell ref="DE146:DM146"/>
    <mergeCell ref="DK159:EE159"/>
    <mergeCell ref="A163:AA168"/>
    <mergeCell ref="AB163:AJ168"/>
    <mergeCell ref="H159:J159"/>
    <mergeCell ref="K159:M159"/>
    <mergeCell ref="A149:C154"/>
    <mergeCell ref="D149:F155"/>
    <mergeCell ref="G149:AA149"/>
    <mergeCell ref="G146:AA146"/>
    <mergeCell ref="AB146:AD146"/>
    <mergeCell ref="AE146:AG146"/>
    <mergeCell ref="AH146:AJ146"/>
    <mergeCell ref="BT91:CD91"/>
    <mergeCell ref="BT92:CD92"/>
    <mergeCell ref="CM129:CU129"/>
    <mergeCell ref="CV126:DD128"/>
    <mergeCell ref="BI107:BS107"/>
    <mergeCell ref="G107:AA107"/>
    <mergeCell ref="AB107:AD107"/>
    <mergeCell ref="AE107:AG107"/>
    <mergeCell ref="AH107:AJ107"/>
    <mergeCell ref="AK91:AR91"/>
    <mergeCell ref="AK107:AR107"/>
    <mergeCell ref="AK68:AR68"/>
    <mergeCell ref="AS68:AZ68"/>
    <mergeCell ref="BA68:BH68"/>
    <mergeCell ref="G68:AA68"/>
    <mergeCell ref="AB68:AD68"/>
    <mergeCell ref="AE68:AG68"/>
    <mergeCell ref="BI68:BR68"/>
    <mergeCell ref="G72:AA72"/>
    <mergeCell ref="AB72:AD72"/>
    <mergeCell ref="AB93:AD93"/>
    <mergeCell ref="BI91:BS91"/>
    <mergeCell ref="G92:AA92"/>
    <mergeCell ref="AS92:AZ92"/>
    <mergeCell ref="AB91:AD91"/>
    <mergeCell ref="AH93:AJ93"/>
    <mergeCell ref="AC81:AE81"/>
    <mergeCell ref="BA86:BH89"/>
    <mergeCell ref="AK77:AR77"/>
    <mergeCell ref="AS77:AZ77"/>
    <mergeCell ref="BA77:BH77"/>
    <mergeCell ref="BI77:BR77"/>
    <mergeCell ref="G93:AA93"/>
    <mergeCell ref="BI99:BS99"/>
    <mergeCell ref="G97:AA97"/>
    <mergeCell ref="AB97:AD97"/>
    <mergeCell ref="CS30:DG30"/>
    <mergeCell ref="CS37:DG37"/>
    <mergeCell ref="DK81:EE81"/>
    <mergeCell ref="DA107:DJ107"/>
    <mergeCell ref="DA92:DJ92"/>
    <mergeCell ref="CP92:CZ92"/>
    <mergeCell ref="BI92:BS92"/>
    <mergeCell ref="AB92:AD92"/>
    <mergeCell ref="DA93:DJ93"/>
    <mergeCell ref="AE91:AG91"/>
    <mergeCell ref="AE92:AG92"/>
    <mergeCell ref="AH92:AJ92"/>
    <mergeCell ref="AK92:AR92"/>
    <mergeCell ref="AE72:AG72"/>
    <mergeCell ref="CS32:DG32"/>
    <mergeCell ref="CD30:CR30"/>
    <mergeCell ref="CY79:DJ80"/>
    <mergeCell ref="CY81:DJ81"/>
    <mergeCell ref="BI106:BS106"/>
    <mergeCell ref="DK42:EE42"/>
    <mergeCell ref="DK40:EE41"/>
    <mergeCell ref="DA105:DJ105"/>
    <mergeCell ref="AH105:AJ105"/>
    <mergeCell ref="AK105:AR105"/>
    <mergeCell ref="CP102:CZ102"/>
    <mergeCell ref="AK52:AR52"/>
    <mergeCell ref="BI85:BS89"/>
    <mergeCell ref="BT85:CD89"/>
    <mergeCell ref="AB37:AD37"/>
    <mergeCell ref="AE37:AG37"/>
    <mergeCell ref="CE94:CO94"/>
    <mergeCell ref="CE95:CO95"/>
    <mergeCell ref="AH37:AJ37"/>
    <mergeCell ref="AK37:AY37"/>
    <mergeCell ref="AZ37:BN37"/>
    <mergeCell ref="BO37:CC37"/>
    <mergeCell ref="CD37:CR37"/>
    <mergeCell ref="DK79:EE80"/>
    <mergeCell ref="A81:G81"/>
    <mergeCell ref="H81:J81"/>
    <mergeCell ref="K81:M81"/>
    <mergeCell ref="N81:P81"/>
    <mergeCell ref="Q81:S81"/>
    <mergeCell ref="T81:V81"/>
    <mergeCell ref="W81:Y81"/>
    <mergeCell ref="Z81:AB81"/>
    <mergeCell ref="A32:C37"/>
    <mergeCell ref="D32:F38"/>
    <mergeCell ref="G32:AA32"/>
    <mergeCell ref="AB32:AD32"/>
    <mergeCell ref="AE32:AG32"/>
    <mergeCell ref="AH32:AJ32"/>
    <mergeCell ref="AK32:AY32"/>
    <mergeCell ref="AZ32:BN32"/>
    <mergeCell ref="CD38:CR38"/>
    <mergeCell ref="CD32:CR32"/>
    <mergeCell ref="CS38:DG38"/>
    <mergeCell ref="A79:G80"/>
    <mergeCell ref="H79:Y80"/>
    <mergeCell ref="Z79:AE80"/>
    <mergeCell ref="AF79:CX81"/>
    <mergeCell ref="A40:G41"/>
    <mergeCell ref="H40:Y41"/>
    <mergeCell ref="Z40:AE41"/>
    <mergeCell ref="DA106:DJ106"/>
    <mergeCell ref="DA108:DJ108"/>
    <mergeCell ref="CP111:CZ111"/>
    <mergeCell ref="CE111:CO111"/>
    <mergeCell ref="DA111:DJ111"/>
    <mergeCell ref="CP110:CZ110"/>
    <mergeCell ref="AH110:AJ110"/>
    <mergeCell ref="BI115:BS115"/>
    <mergeCell ref="AS115:AZ115"/>
    <mergeCell ref="AH91:AJ91"/>
    <mergeCell ref="AS91:AZ91"/>
    <mergeCell ref="BA91:BH91"/>
    <mergeCell ref="AH97:AJ97"/>
    <mergeCell ref="AK97:AR97"/>
    <mergeCell ref="AE96:AG96"/>
    <mergeCell ref="AH96:AJ96"/>
    <mergeCell ref="AK96:AR96"/>
    <mergeCell ref="AS96:AZ96"/>
    <mergeCell ref="BA96:BH96"/>
    <mergeCell ref="AE95:AG95"/>
    <mergeCell ref="AH95:AJ95"/>
    <mergeCell ref="AK95:AR95"/>
    <mergeCell ref="CE115:CO115"/>
    <mergeCell ref="CE106:CO106"/>
    <mergeCell ref="AE99:AG99"/>
    <mergeCell ref="AH99:AJ99"/>
    <mergeCell ref="AK99:AR99"/>
    <mergeCell ref="AH101:AJ101"/>
    <mergeCell ref="AK93:AR93"/>
    <mergeCell ref="AS93:AZ93"/>
    <mergeCell ref="AS99:AZ99"/>
    <mergeCell ref="BA99:BH99"/>
    <mergeCell ref="G13:AA13"/>
    <mergeCell ref="AB13:AD13"/>
    <mergeCell ref="AE13:AG13"/>
    <mergeCell ref="G14:AA14"/>
    <mergeCell ref="CS12:DG12"/>
    <mergeCell ref="AK7:AY11"/>
    <mergeCell ref="CP85:CZ89"/>
    <mergeCell ref="DA85:DJ89"/>
    <mergeCell ref="AK90:AR90"/>
    <mergeCell ref="AS90:AZ90"/>
    <mergeCell ref="BA90:BH90"/>
    <mergeCell ref="BI90:BS90"/>
    <mergeCell ref="CP90:CZ90"/>
    <mergeCell ref="DA90:DJ90"/>
    <mergeCell ref="AK124:AS128"/>
    <mergeCell ref="BL124:BT128"/>
    <mergeCell ref="BU124:CC128"/>
    <mergeCell ref="CD124:CL128"/>
    <mergeCell ref="CM124:CU128"/>
    <mergeCell ref="DA91:DJ91"/>
    <mergeCell ref="CD29:CR29"/>
    <mergeCell ref="CS29:DG29"/>
    <mergeCell ref="AK33:AY33"/>
    <mergeCell ref="AZ33:BN33"/>
    <mergeCell ref="BO33:CC33"/>
    <mergeCell ref="CD33:CR33"/>
    <mergeCell ref="CS33:DG33"/>
    <mergeCell ref="CS14:DG14"/>
    <mergeCell ref="CD18:CR18"/>
    <mergeCell ref="CS18:DG18"/>
    <mergeCell ref="DA95:DJ95"/>
    <mergeCell ref="AE94:AG94"/>
    <mergeCell ref="CD24:CR24"/>
    <mergeCell ref="G37:AA37"/>
    <mergeCell ref="BO6:CC6"/>
    <mergeCell ref="CD6:CR6"/>
    <mergeCell ref="CS6:DG6"/>
    <mergeCell ref="AZ7:BN11"/>
    <mergeCell ref="AK12:AY12"/>
    <mergeCell ref="AZ12:BN12"/>
    <mergeCell ref="BO12:CC12"/>
    <mergeCell ref="CD12:CR12"/>
    <mergeCell ref="CD13:CR13"/>
    <mergeCell ref="CS13:DG13"/>
    <mergeCell ref="AK15:AY15"/>
    <mergeCell ref="AZ15:BN15"/>
    <mergeCell ref="BO15:CC15"/>
    <mergeCell ref="CD15:CR15"/>
    <mergeCell ref="AH13:AJ13"/>
    <mergeCell ref="AK13:AY13"/>
    <mergeCell ref="AZ13:BN13"/>
    <mergeCell ref="BO13:CC13"/>
    <mergeCell ref="AK14:AY14"/>
    <mergeCell ref="AZ14:BN14"/>
    <mergeCell ref="BO14:CC14"/>
    <mergeCell ref="AH15:AJ15"/>
    <mergeCell ref="G16:AA16"/>
    <mergeCell ref="AB16:AD16"/>
    <mergeCell ref="AE16:AG16"/>
    <mergeCell ref="AH16:AJ16"/>
    <mergeCell ref="AK16:AY16"/>
    <mergeCell ref="CD14:CR14"/>
    <mergeCell ref="AH14:AJ14"/>
    <mergeCell ref="CS15:DG15"/>
    <mergeCell ref="CY1:DJ2"/>
    <mergeCell ref="DK1:EE2"/>
    <mergeCell ref="A3:G3"/>
    <mergeCell ref="H3:J3"/>
    <mergeCell ref="K3:M3"/>
    <mergeCell ref="N3:P3"/>
    <mergeCell ref="Q3:S3"/>
    <mergeCell ref="T3:V3"/>
    <mergeCell ref="W3:Y3"/>
    <mergeCell ref="Z3:AB3"/>
    <mergeCell ref="BO7:CC11"/>
    <mergeCell ref="CD7:CR11"/>
    <mergeCell ref="A1:G2"/>
    <mergeCell ref="H1:Y2"/>
    <mergeCell ref="Z1:AE2"/>
    <mergeCell ref="AF1:CX3"/>
    <mergeCell ref="AC3:AE3"/>
    <mergeCell ref="CS7:DG11"/>
    <mergeCell ref="CY3:DJ3"/>
    <mergeCell ref="DK3:EE3"/>
    <mergeCell ref="A7:AA12"/>
    <mergeCell ref="AB7:AJ12"/>
    <mergeCell ref="AK6:AY6"/>
    <mergeCell ref="AZ6:BN6"/>
    <mergeCell ref="G29:AA29"/>
    <mergeCell ref="AB29:AD29"/>
    <mergeCell ref="AE29:AG29"/>
    <mergeCell ref="AH29:AJ29"/>
    <mergeCell ref="AZ16:BN16"/>
    <mergeCell ref="BO16:CC16"/>
    <mergeCell ref="BO24:CC24"/>
    <mergeCell ref="AK29:AY29"/>
    <mergeCell ref="AZ29:BN29"/>
    <mergeCell ref="BO29:CC29"/>
    <mergeCell ref="CD16:CR16"/>
    <mergeCell ref="CS16:DG16"/>
    <mergeCell ref="G17:AA17"/>
    <mergeCell ref="AB17:AD17"/>
    <mergeCell ref="AE17:AG17"/>
    <mergeCell ref="AH17:AJ17"/>
    <mergeCell ref="AK17:AY17"/>
    <mergeCell ref="AZ17:BN17"/>
    <mergeCell ref="CS24:DG24"/>
    <mergeCell ref="G21:AA21"/>
    <mergeCell ref="AB21:AD21"/>
    <mergeCell ref="AE21:AG21"/>
    <mergeCell ref="AH21:AJ21"/>
    <mergeCell ref="AK21:AY21"/>
    <mergeCell ref="AZ21:BN21"/>
    <mergeCell ref="BO21:CC21"/>
    <mergeCell ref="CD21:CR21"/>
    <mergeCell ref="CS21:DG21"/>
    <mergeCell ref="G22:AA22"/>
    <mergeCell ref="AB22:AD22"/>
    <mergeCell ref="BO17:CC17"/>
    <mergeCell ref="CD17:CR17"/>
    <mergeCell ref="AH18:AJ18"/>
    <mergeCell ref="AK18:AY18"/>
    <mergeCell ref="AZ18:BN18"/>
    <mergeCell ref="BO18:CC18"/>
    <mergeCell ref="CS19:DG19"/>
    <mergeCell ref="G20:AA20"/>
    <mergeCell ref="AB20:AD20"/>
    <mergeCell ref="AE20:AG20"/>
    <mergeCell ref="AH20:AJ20"/>
    <mergeCell ref="CS20:DG20"/>
    <mergeCell ref="AK20:AY20"/>
    <mergeCell ref="AZ20:BN20"/>
    <mergeCell ref="BO20:CC20"/>
    <mergeCell ref="CD20:CR20"/>
    <mergeCell ref="G19:AA19"/>
    <mergeCell ref="AB19:AD19"/>
    <mergeCell ref="AE19:AG19"/>
    <mergeCell ref="AH19:AJ19"/>
    <mergeCell ref="AK19:AY19"/>
    <mergeCell ref="AZ19:BN19"/>
    <mergeCell ref="BO19:CC19"/>
    <mergeCell ref="CD19:CR19"/>
    <mergeCell ref="AH24:AJ24"/>
    <mergeCell ref="AK24:AY24"/>
    <mergeCell ref="AZ24:BN24"/>
    <mergeCell ref="AB14:AD14"/>
    <mergeCell ref="AE14:AG14"/>
    <mergeCell ref="G15:AA15"/>
    <mergeCell ref="AB15:AD15"/>
    <mergeCell ref="AE15:AG15"/>
    <mergeCell ref="CD28:CR28"/>
    <mergeCell ref="CS28:DG28"/>
    <mergeCell ref="CD25:CR25"/>
    <mergeCell ref="CS25:DG25"/>
    <mergeCell ref="G27:AA27"/>
    <mergeCell ref="AB27:AD27"/>
    <mergeCell ref="AE27:AG27"/>
    <mergeCell ref="AH27:AJ27"/>
    <mergeCell ref="AK27:AY27"/>
    <mergeCell ref="AZ27:BN27"/>
    <mergeCell ref="BO27:CC27"/>
    <mergeCell ref="CD27:CR27"/>
    <mergeCell ref="G25:AA25"/>
    <mergeCell ref="AB25:AD25"/>
    <mergeCell ref="AE25:AG25"/>
    <mergeCell ref="AH25:AJ25"/>
    <mergeCell ref="AK25:AY25"/>
    <mergeCell ref="AZ25:BN25"/>
    <mergeCell ref="BO25:CC25"/>
    <mergeCell ref="CS27:DG27"/>
    <mergeCell ref="CS17:DG17"/>
    <mergeCell ref="G18:AA18"/>
    <mergeCell ref="AB18:AD18"/>
    <mergeCell ref="AE18:AG18"/>
    <mergeCell ref="G66:AA66"/>
    <mergeCell ref="BI64:BR64"/>
    <mergeCell ref="G64:AA64"/>
    <mergeCell ref="AB64:AD64"/>
    <mergeCell ref="AE64:AG64"/>
    <mergeCell ref="AH64:AJ64"/>
    <mergeCell ref="AK64:AR64"/>
    <mergeCell ref="AS64:AZ64"/>
    <mergeCell ref="BO30:CC30"/>
    <mergeCell ref="G33:AA33"/>
    <mergeCell ref="AB33:AD33"/>
    <mergeCell ref="AE33:AG33"/>
    <mergeCell ref="AH33:AJ33"/>
    <mergeCell ref="A38:C38"/>
    <mergeCell ref="G38:AA38"/>
    <mergeCell ref="AB38:AD38"/>
    <mergeCell ref="AE38:AG38"/>
    <mergeCell ref="AH38:AJ38"/>
    <mergeCell ref="AK38:AY38"/>
    <mergeCell ref="AZ38:BN38"/>
    <mergeCell ref="BO38:CC38"/>
    <mergeCell ref="A13:F30"/>
    <mergeCell ref="G28:AA28"/>
    <mergeCell ref="AB28:AD28"/>
    <mergeCell ref="AE28:AG28"/>
    <mergeCell ref="AH28:AJ28"/>
    <mergeCell ref="AK28:AY28"/>
    <mergeCell ref="AZ28:BN28"/>
    <mergeCell ref="BO28:CC28"/>
    <mergeCell ref="G24:AA24"/>
    <mergeCell ref="AB24:AD24"/>
    <mergeCell ref="AE24:AG24"/>
    <mergeCell ref="BI47:BR50"/>
    <mergeCell ref="AS54:AZ54"/>
    <mergeCell ref="BA54:BH54"/>
    <mergeCell ref="G53:AA53"/>
    <mergeCell ref="AB53:AD53"/>
    <mergeCell ref="AE53:AG53"/>
    <mergeCell ref="AS51:AZ51"/>
    <mergeCell ref="BA51:BH51"/>
    <mergeCell ref="BI51:BR51"/>
    <mergeCell ref="CY42:DJ42"/>
    <mergeCell ref="A52:F69"/>
    <mergeCell ref="G52:AA52"/>
    <mergeCell ref="AB52:AD52"/>
    <mergeCell ref="AE52:AG52"/>
    <mergeCell ref="G69:AA69"/>
    <mergeCell ref="BA53:BH53"/>
    <mergeCell ref="BI54:BR54"/>
    <mergeCell ref="G54:AA54"/>
    <mergeCell ref="AB54:AD54"/>
    <mergeCell ref="AF40:CX42"/>
    <mergeCell ref="CY40:DJ41"/>
    <mergeCell ref="AK46:BR46"/>
    <mergeCell ref="A46:AA51"/>
    <mergeCell ref="AB46:AJ51"/>
    <mergeCell ref="BI52:BR52"/>
    <mergeCell ref="AH52:AJ52"/>
    <mergeCell ref="AS52:AZ52"/>
    <mergeCell ref="BA52:BH52"/>
    <mergeCell ref="BI53:BR53"/>
    <mergeCell ref="G59:AA59"/>
    <mergeCell ref="AB59:AD59"/>
    <mergeCell ref="AE59:AG59"/>
    <mergeCell ref="Z42:AB42"/>
    <mergeCell ref="AC42:AE42"/>
    <mergeCell ref="A42:G42"/>
    <mergeCell ref="H42:J42"/>
    <mergeCell ref="K42:M42"/>
    <mergeCell ref="N42:P42"/>
    <mergeCell ref="Q42:S42"/>
    <mergeCell ref="T42:V42"/>
    <mergeCell ref="W42:Y42"/>
    <mergeCell ref="BA64:BH64"/>
    <mergeCell ref="G61:AA61"/>
    <mergeCell ref="AB61:AD61"/>
    <mergeCell ref="AE61:AG61"/>
    <mergeCell ref="AH61:AJ61"/>
    <mergeCell ref="AK61:AR61"/>
    <mergeCell ref="AK47:AR50"/>
    <mergeCell ref="AS47:AZ50"/>
    <mergeCell ref="BA47:BH50"/>
    <mergeCell ref="AE60:AG60"/>
    <mergeCell ref="AH60:AJ60"/>
    <mergeCell ref="AK60:AR60"/>
    <mergeCell ref="AS60:AZ60"/>
    <mergeCell ref="BA60:BH60"/>
    <mergeCell ref="AK51:AR51"/>
    <mergeCell ref="G57:AA57"/>
    <mergeCell ref="G56:AA56"/>
    <mergeCell ref="AS56:AZ56"/>
    <mergeCell ref="BA56:BH56"/>
    <mergeCell ref="G55:AA55"/>
    <mergeCell ref="AB55:AD55"/>
    <mergeCell ref="AE55:AG55"/>
    <mergeCell ref="AH55:AJ55"/>
    <mergeCell ref="BI60:BR60"/>
    <mergeCell ref="BI67:BR67"/>
    <mergeCell ref="AB67:AD67"/>
    <mergeCell ref="AE67:AG67"/>
    <mergeCell ref="AH53:AJ53"/>
    <mergeCell ref="AK53:AR53"/>
    <mergeCell ref="AS53:AZ53"/>
    <mergeCell ref="BI57:BR57"/>
    <mergeCell ref="BI63:BR63"/>
    <mergeCell ref="BI66:BR66"/>
    <mergeCell ref="AB66:AD66"/>
    <mergeCell ref="AE66:AG66"/>
    <mergeCell ref="AH66:AJ66"/>
    <mergeCell ref="AK66:AR66"/>
    <mergeCell ref="AS66:AZ66"/>
    <mergeCell ref="BA66:BH66"/>
    <mergeCell ref="BI55:BR55"/>
    <mergeCell ref="BI61:BR61"/>
    <mergeCell ref="AE54:AG54"/>
    <mergeCell ref="AH54:AJ54"/>
    <mergeCell ref="AK54:AR54"/>
    <mergeCell ref="AB57:AD57"/>
    <mergeCell ref="AE57:AG57"/>
    <mergeCell ref="AH57:AJ57"/>
    <mergeCell ref="AK57:AR57"/>
    <mergeCell ref="AS57:AZ57"/>
    <mergeCell ref="BA57:BH57"/>
    <mergeCell ref="BI56:BR56"/>
    <mergeCell ref="AB56:AD56"/>
    <mergeCell ref="AE56:AG56"/>
    <mergeCell ref="AH56:AJ56"/>
    <mergeCell ref="AK56:AR56"/>
    <mergeCell ref="G95:AA95"/>
    <mergeCell ref="AB95:AD95"/>
    <mergeCell ref="AE93:AG93"/>
    <mergeCell ref="BT96:CD96"/>
    <mergeCell ref="BT97:CD97"/>
    <mergeCell ref="BT101:CD101"/>
    <mergeCell ref="BT102:CD102"/>
    <mergeCell ref="BT103:CD103"/>
    <mergeCell ref="CP108:CZ108"/>
    <mergeCell ref="AS106:AZ106"/>
    <mergeCell ref="AK108:AR108"/>
    <mergeCell ref="CP106:CZ106"/>
    <mergeCell ref="BT108:CD108"/>
    <mergeCell ref="AE103:AG103"/>
    <mergeCell ref="AH103:AJ103"/>
    <mergeCell ref="AK103:AR103"/>
    <mergeCell ref="AS103:AZ103"/>
    <mergeCell ref="AB102:AD102"/>
    <mergeCell ref="AE102:AG102"/>
    <mergeCell ref="AH102:AJ102"/>
    <mergeCell ref="AK102:AR102"/>
    <mergeCell ref="AK101:AR101"/>
    <mergeCell ref="AS97:AZ97"/>
    <mergeCell ref="AH94:AJ94"/>
    <mergeCell ref="AK94:AR94"/>
    <mergeCell ref="BA93:BH93"/>
    <mergeCell ref="G99:AA99"/>
    <mergeCell ref="AB99:AD99"/>
    <mergeCell ref="BT99:CD99"/>
    <mergeCell ref="BI108:BS108"/>
    <mergeCell ref="AS107:AZ107"/>
    <mergeCell ref="BA107:BH107"/>
    <mergeCell ref="AB115:AD115"/>
    <mergeCell ref="CP115:CZ115"/>
    <mergeCell ref="CP107:CZ107"/>
    <mergeCell ref="BT111:CD111"/>
    <mergeCell ref="BT115:CD115"/>
    <mergeCell ref="G115:AA115"/>
    <mergeCell ref="AK110:AR110"/>
    <mergeCell ref="AS110:AZ110"/>
    <mergeCell ref="BA110:BH110"/>
    <mergeCell ref="BI110:BS110"/>
    <mergeCell ref="AB110:AD110"/>
    <mergeCell ref="AE110:AG110"/>
    <mergeCell ref="BA106:BH106"/>
    <mergeCell ref="AS105:AZ105"/>
    <mergeCell ref="BA105:BH105"/>
    <mergeCell ref="CP105:CZ105"/>
    <mergeCell ref="BI105:BS105"/>
    <mergeCell ref="G112:AA112"/>
    <mergeCell ref="AB112:AD112"/>
    <mergeCell ref="AE112:AG112"/>
    <mergeCell ref="AH112:AJ112"/>
    <mergeCell ref="AK112:AR112"/>
    <mergeCell ref="AS112:AZ112"/>
    <mergeCell ref="BA112:BH112"/>
    <mergeCell ref="BT112:CD112"/>
    <mergeCell ref="AB114:AD114"/>
    <mergeCell ref="AE114:AG114"/>
    <mergeCell ref="AH114:AJ114"/>
    <mergeCell ref="AK114:AR114"/>
    <mergeCell ref="AS114:AZ114"/>
    <mergeCell ref="G108:AA108"/>
    <mergeCell ref="BA108:BH108"/>
    <mergeCell ref="A110:C115"/>
    <mergeCell ref="D110:F116"/>
    <mergeCell ref="G110:AA110"/>
    <mergeCell ref="CE116:CO116"/>
    <mergeCell ref="G111:AA111"/>
    <mergeCell ref="AB111:AD111"/>
    <mergeCell ref="AE111:AG111"/>
    <mergeCell ref="AH111:AJ111"/>
    <mergeCell ref="AK111:AR111"/>
    <mergeCell ref="BA116:BH116"/>
    <mergeCell ref="CP116:CZ116"/>
    <mergeCell ref="BT116:CD116"/>
    <mergeCell ref="BT110:CD110"/>
    <mergeCell ref="AS111:AZ111"/>
    <mergeCell ref="BA111:BH111"/>
    <mergeCell ref="BI111:BS111"/>
    <mergeCell ref="AE115:AG115"/>
    <mergeCell ref="AH115:AJ115"/>
    <mergeCell ref="AK115:AR115"/>
    <mergeCell ref="AH116:AJ116"/>
    <mergeCell ref="AK116:AR116"/>
    <mergeCell ref="AS116:AZ116"/>
    <mergeCell ref="A116:C116"/>
    <mergeCell ref="G116:AA116"/>
    <mergeCell ref="AB116:AD116"/>
    <mergeCell ref="AE116:AG116"/>
    <mergeCell ref="BI116:BS116"/>
    <mergeCell ref="G113:AA113"/>
    <mergeCell ref="AB113:AD113"/>
    <mergeCell ref="AE113:AG113"/>
    <mergeCell ref="AH113:AJ113"/>
    <mergeCell ref="AK113:AR113"/>
    <mergeCell ref="AS113:AZ113"/>
    <mergeCell ref="BA113:BH113"/>
    <mergeCell ref="BI113:BS113"/>
    <mergeCell ref="BT113:CD113"/>
    <mergeCell ref="CE113:CO113"/>
    <mergeCell ref="CP113:CZ113"/>
    <mergeCell ref="G114:AA114"/>
    <mergeCell ref="DN129:DV129"/>
    <mergeCell ref="DN126:DV128"/>
    <mergeCell ref="DK120:EE120"/>
    <mergeCell ref="K120:M120"/>
    <mergeCell ref="N120:P120"/>
    <mergeCell ref="Q120:S120"/>
    <mergeCell ref="T120:V120"/>
    <mergeCell ref="W120:Y120"/>
    <mergeCell ref="Z120:AB120"/>
    <mergeCell ref="Z118:AE119"/>
    <mergeCell ref="AT124:BK125"/>
    <mergeCell ref="BC129:BK129"/>
    <mergeCell ref="BC126:BK128"/>
    <mergeCell ref="DE123:DM123"/>
    <mergeCell ref="CD123:CL123"/>
    <mergeCell ref="AT123:BB123"/>
    <mergeCell ref="H118:Y119"/>
    <mergeCell ref="DA115:DJ115"/>
    <mergeCell ref="DA116:DJ116"/>
    <mergeCell ref="DA113:DJ113"/>
    <mergeCell ref="BA114:BH114"/>
    <mergeCell ref="BI114:BS114"/>
    <mergeCell ref="BT114:CD114"/>
    <mergeCell ref="CE114:CO114"/>
    <mergeCell ref="CP114:CZ114"/>
    <mergeCell ref="CE112:CO112"/>
    <mergeCell ref="BL123:BT123"/>
    <mergeCell ref="DN130:DV130"/>
    <mergeCell ref="G130:AA130"/>
    <mergeCell ref="AB130:AD130"/>
    <mergeCell ref="AE130:AG130"/>
    <mergeCell ref="G132:AA132"/>
    <mergeCell ref="AB132:AD132"/>
    <mergeCell ref="AE132:AG132"/>
    <mergeCell ref="CM130:CU130"/>
    <mergeCell ref="CV130:DD130"/>
    <mergeCell ref="BU130:CC130"/>
    <mergeCell ref="CD130:CL130"/>
    <mergeCell ref="G131:AA131"/>
    <mergeCell ref="DN132:DV132"/>
    <mergeCell ref="BC130:BK130"/>
    <mergeCell ref="BC131:BK131"/>
    <mergeCell ref="H120:J120"/>
    <mergeCell ref="AF118:CX120"/>
    <mergeCell ref="AH131:AJ131"/>
    <mergeCell ref="AK131:AS131"/>
    <mergeCell ref="AT131:BB131"/>
    <mergeCell ref="AH130:AJ130"/>
    <mergeCell ref="AK130:AS130"/>
    <mergeCell ref="AT130:BB130"/>
    <mergeCell ref="BL130:BT130"/>
    <mergeCell ref="DE130:DM130"/>
    <mergeCell ref="DE132:DM132"/>
    <mergeCell ref="AH132:AJ132"/>
    <mergeCell ref="AK132:AS132"/>
    <mergeCell ref="AT132:BB132"/>
    <mergeCell ref="A118:G119"/>
    <mergeCell ref="G133:AA133"/>
    <mergeCell ref="AB133:AD133"/>
    <mergeCell ref="AE133:AG133"/>
    <mergeCell ref="AH133:AJ133"/>
    <mergeCell ref="AK133:AS133"/>
    <mergeCell ref="AT133:BB133"/>
    <mergeCell ref="BL133:BT133"/>
    <mergeCell ref="BU133:CC133"/>
    <mergeCell ref="CD133:CL133"/>
    <mergeCell ref="CV132:DD132"/>
    <mergeCell ref="G134:AA134"/>
    <mergeCell ref="AB134:AD134"/>
    <mergeCell ref="AE134:AG134"/>
    <mergeCell ref="BU132:CC132"/>
    <mergeCell ref="CD132:CL132"/>
    <mergeCell ref="BC132:BK132"/>
    <mergeCell ref="BC133:BK133"/>
    <mergeCell ref="BC134:BK134"/>
    <mergeCell ref="BL132:BT132"/>
    <mergeCell ref="DN134:DV134"/>
    <mergeCell ref="G135:AA135"/>
    <mergeCell ref="AB135:AD135"/>
    <mergeCell ref="AE135:AG135"/>
    <mergeCell ref="AH135:AJ135"/>
    <mergeCell ref="AK135:AS135"/>
    <mergeCell ref="AT135:BB135"/>
    <mergeCell ref="AH134:AJ134"/>
    <mergeCell ref="AK134:AS134"/>
    <mergeCell ref="AT134:BB134"/>
    <mergeCell ref="BL134:BT134"/>
    <mergeCell ref="CM134:CU134"/>
    <mergeCell ref="CV134:DD134"/>
    <mergeCell ref="CD140:CL140"/>
    <mergeCell ref="DN140:DV140"/>
    <mergeCell ref="CM140:CU140"/>
    <mergeCell ref="CV140:DD140"/>
    <mergeCell ref="DE140:DM140"/>
    <mergeCell ref="CV136:DD136"/>
    <mergeCell ref="DE136:DM136"/>
    <mergeCell ref="DN136:DV136"/>
    <mergeCell ref="CM136:CU136"/>
    <mergeCell ref="G140:AA140"/>
    <mergeCell ref="AB140:AD140"/>
    <mergeCell ref="AE140:AG140"/>
    <mergeCell ref="AH140:AJ140"/>
    <mergeCell ref="AK140:AS140"/>
    <mergeCell ref="AT140:BB140"/>
    <mergeCell ref="BC136:BK136"/>
    <mergeCell ref="BC140:BK140"/>
    <mergeCell ref="AH137:AJ137"/>
    <mergeCell ref="AK137:AS137"/>
    <mergeCell ref="DN137:DV137"/>
    <mergeCell ref="G138:AA138"/>
    <mergeCell ref="AB138:AD138"/>
    <mergeCell ref="AE138:AG138"/>
    <mergeCell ref="AH138:AJ138"/>
    <mergeCell ref="AK138:AS138"/>
    <mergeCell ref="AT138:BB138"/>
    <mergeCell ref="BC138:BK138"/>
    <mergeCell ref="BL138:BT138"/>
    <mergeCell ref="BU138:CC138"/>
    <mergeCell ref="CD138:CL138"/>
    <mergeCell ref="DN138:DV138"/>
    <mergeCell ref="CM139:CU139"/>
    <mergeCell ref="CV139:DD139"/>
    <mergeCell ref="DE139:DM139"/>
    <mergeCell ref="DN139:DV139"/>
    <mergeCell ref="G137:AA137"/>
    <mergeCell ref="AB137:AD137"/>
    <mergeCell ref="AE137:AG137"/>
    <mergeCell ref="AT137:BB137"/>
    <mergeCell ref="BC137:BK137"/>
    <mergeCell ref="BL137:BT137"/>
    <mergeCell ref="BU137:CC137"/>
    <mergeCell ref="CD137:CL137"/>
    <mergeCell ref="CM137:CU137"/>
    <mergeCell ref="CV137:DD137"/>
    <mergeCell ref="DE137:DM137"/>
    <mergeCell ref="G139:AA139"/>
    <mergeCell ref="AB139:AD139"/>
    <mergeCell ref="AE139:AG139"/>
    <mergeCell ref="AH139:AJ139"/>
    <mergeCell ref="AT146:BB146"/>
    <mergeCell ref="DN150:DV150"/>
    <mergeCell ref="DN145:DV145"/>
    <mergeCell ref="CM145:CU145"/>
    <mergeCell ref="BC142:BK142"/>
    <mergeCell ref="BC144:BK144"/>
    <mergeCell ref="DN141:DV141"/>
    <mergeCell ref="G142:AA142"/>
    <mergeCell ref="AB142:AD142"/>
    <mergeCell ref="AE142:AG142"/>
    <mergeCell ref="AH142:AJ142"/>
    <mergeCell ref="AK142:AS142"/>
    <mergeCell ref="AT142:BB142"/>
    <mergeCell ref="BL142:BT142"/>
    <mergeCell ref="BU142:CC142"/>
    <mergeCell ref="CD142:CL142"/>
    <mergeCell ref="BL141:BT141"/>
    <mergeCell ref="BU141:CC141"/>
    <mergeCell ref="CM141:CU141"/>
    <mergeCell ref="CV141:DD141"/>
    <mergeCell ref="DE141:DM141"/>
    <mergeCell ref="CD141:CL141"/>
    <mergeCell ref="G141:AA141"/>
    <mergeCell ref="AB141:AD141"/>
    <mergeCell ref="DN142:DV142"/>
    <mergeCell ref="CM142:CU142"/>
    <mergeCell ref="G144:AA144"/>
    <mergeCell ref="AB144:AD144"/>
    <mergeCell ref="AE144:AG144"/>
    <mergeCell ref="AH144:AJ144"/>
    <mergeCell ref="AK144:AS144"/>
    <mergeCell ref="AT144:BB144"/>
    <mergeCell ref="AE136:AG136"/>
    <mergeCell ref="AH136:AJ136"/>
    <mergeCell ref="AK136:AS136"/>
    <mergeCell ref="AT136:BB136"/>
    <mergeCell ref="BL136:BT136"/>
    <mergeCell ref="BC135:BK135"/>
    <mergeCell ref="BL140:BT140"/>
    <mergeCell ref="BU140:CC140"/>
    <mergeCell ref="CV145:DD145"/>
    <mergeCell ref="DE145:DM145"/>
    <mergeCell ref="G154:AA154"/>
    <mergeCell ref="AB154:AD154"/>
    <mergeCell ref="AE154:AG154"/>
    <mergeCell ref="AH154:AJ154"/>
    <mergeCell ref="AK154:AS154"/>
    <mergeCell ref="AT154:BB154"/>
    <mergeCell ref="BL154:BT154"/>
    <mergeCell ref="BU154:CC154"/>
    <mergeCell ref="AT149:BB149"/>
    <mergeCell ref="BL149:BT149"/>
    <mergeCell ref="CM149:CU149"/>
    <mergeCell ref="CV149:DD149"/>
    <mergeCell ref="BU149:CC149"/>
    <mergeCell ref="G145:AA145"/>
    <mergeCell ref="AB145:AD145"/>
    <mergeCell ref="AE145:AG145"/>
    <mergeCell ref="AH145:AJ145"/>
    <mergeCell ref="AK145:AS145"/>
    <mergeCell ref="AT145:BB145"/>
    <mergeCell ref="BL145:BT145"/>
    <mergeCell ref="BU145:CC145"/>
    <mergeCell ref="CD145:CL145"/>
    <mergeCell ref="A159:G159"/>
    <mergeCell ref="AK155:AS155"/>
    <mergeCell ref="AT155:BB155"/>
    <mergeCell ref="BL155:BT155"/>
    <mergeCell ref="BU155:CC155"/>
    <mergeCell ref="CM155:CU155"/>
    <mergeCell ref="CV155:DD155"/>
    <mergeCell ref="A155:C155"/>
    <mergeCell ref="G155:AA155"/>
    <mergeCell ref="AB155:AD155"/>
    <mergeCell ref="AE155:AG155"/>
    <mergeCell ref="AH155:AJ155"/>
    <mergeCell ref="Z159:AB159"/>
    <mergeCell ref="A130:F147"/>
    <mergeCell ref="G150:AA150"/>
    <mergeCell ref="AB150:AD150"/>
    <mergeCell ref="AE150:AG150"/>
    <mergeCell ref="AH150:AJ150"/>
    <mergeCell ref="AK150:AS150"/>
    <mergeCell ref="AT150:BB150"/>
    <mergeCell ref="BL150:BT150"/>
    <mergeCell ref="BL147:BT147"/>
    <mergeCell ref="CM150:CU150"/>
    <mergeCell ref="CV150:DD150"/>
    <mergeCell ref="CV142:DD142"/>
    <mergeCell ref="AE141:AG141"/>
    <mergeCell ref="AH141:AJ141"/>
    <mergeCell ref="AK141:AS141"/>
    <mergeCell ref="AT141:BB141"/>
    <mergeCell ref="BC141:BK141"/>
    <mergeCell ref="G136:AA136"/>
    <mergeCell ref="AB136:AD136"/>
    <mergeCell ref="AH151:AJ151"/>
    <mergeCell ref="AK151:AS151"/>
    <mergeCell ref="AT151:BB151"/>
    <mergeCell ref="BC151:BK151"/>
    <mergeCell ref="BL151:BT151"/>
    <mergeCell ref="BU151:CC151"/>
    <mergeCell ref="CD151:CL151"/>
    <mergeCell ref="CM151:CU151"/>
    <mergeCell ref="CV151:DD151"/>
    <mergeCell ref="DE151:DM151"/>
    <mergeCell ref="N159:P159"/>
    <mergeCell ref="Q159:S159"/>
    <mergeCell ref="T159:V159"/>
    <mergeCell ref="W159:Y159"/>
    <mergeCell ref="DE155:DM155"/>
    <mergeCell ref="CD155:CL155"/>
    <mergeCell ref="DN155:DV155"/>
    <mergeCell ref="DN151:DV151"/>
    <mergeCell ref="G152:AA152"/>
    <mergeCell ref="AB152:AD152"/>
    <mergeCell ref="AE152:AG152"/>
    <mergeCell ref="AH152:AJ152"/>
    <mergeCell ref="AK152:AS152"/>
    <mergeCell ref="AT152:BB152"/>
    <mergeCell ref="BC152:BK152"/>
    <mergeCell ref="BL152:BT152"/>
    <mergeCell ref="A157:G158"/>
    <mergeCell ref="H157:Y158"/>
    <mergeCell ref="Z157:AE158"/>
    <mergeCell ref="AF157:CX159"/>
    <mergeCell ref="CY157:DJ158"/>
    <mergeCell ref="DK157:EE158"/>
    <mergeCell ref="AB171:AD171"/>
    <mergeCell ref="AK185:AQ185"/>
    <mergeCell ref="AH169:AJ169"/>
    <mergeCell ref="AR169:AX169"/>
    <mergeCell ref="G175:AA175"/>
    <mergeCell ref="AB175:AD175"/>
    <mergeCell ref="G172:AA172"/>
    <mergeCell ref="AB172:AD172"/>
    <mergeCell ref="AE172:AG172"/>
    <mergeCell ref="AH172:AJ172"/>
    <mergeCell ref="BF176:BM176"/>
    <mergeCell ref="G183:AA183"/>
    <mergeCell ref="AB183:AD183"/>
    <mergeCell ref="AE183:AG183"/>
    <mergeCell ref="AH183:AJ183"/>
    <mergeCell ref="BF180:BM180"/>
    <mergeCell ref="G181:AA181"/>
    <mergeCell ref="AB181:AD181"/>
    <mergeCell ref="AE181:AG181"/>
    <mergeCell ref="AY185:BE185"/>
    <mergeCell ref="BF185:BM185"/>
    <mergeCell ref="G174:AA174"/>
    <mergeCell ref="AB174:AD174"/>
    <mergeCell ref="AE174:AG174"/>
    <mergeCell ref="AH181:AJ181"/>
    <mergeCell ref="AR181:AX181"/>
    <mergeCell ref="AY180:BE180"/>
    <mergeCell ref="AR180:AX180"/>
    <mergeCell ref="G180:AA180"/>
    <mergeCell ref="AB180:AD180"/>
    <mergeCell ref="BF169:BM169"/>
    <mergeCell ref="AH175:AJ175"/>
    <mergeCell ref="G169:AA169"/>
    <mergeCell ref="AB169:AD169"/>
    <mergeCell ref="AE169:AG169"/>
    <mergeCell ref="G170:AA170"/>
    <mergeCell ref="AB170:AD170"/>
    <mergeCell ref="AE170:AG170"/>
    <mergeCell ref="G171:AA171"/>
    <mergeCell ref="AY171:BE171"/>
    <mergeCell ref="BF171:BM171"/>
    <mergeCell ref="BN171:BU171"/>
    <mergeCell ref="BN189:BU189"/>
    <mergeCell ref="BV189:CC189"/>
    <mergeCell ref="AK189:AQ189"/>
    <mergeCell ref="BF183:BM183"/>
    <mergeCell ref="BN183:BU183"/>
    <mergeCell ref="AK184:AQ184"/>
    <mergeCell ref="BV184:CC184"/>
    <mergeCell ref="AY189:BE189"/>
    <mergeCell ref="BF189:BM189"/>
    <mergeCell ref="AK186:AQ186"/>
    <mergeCell ref="AY173:BE173"/>
    <mergeCell ref="BF173:BM173"/>
    <mergeCell ref="BN173:BU173"/>
    <mergeCell ref="G173:AA173"/>
    <mergeCell ref="AB173:AD173"/>
    <mergeCell ref="AE173:AG173"/>
    <mergeCell ref="AH173:AJ173"/>
    <mergeCell ref="AR173:AX173"/>
    <mergeCell ref="AE180:AG180"/>
    <mergeCell ref="AH171:AJ171"/>
    <mergeCell ref="AR171:AX171"/>
    <mergeCell ref="AE175:AG175"/>
    <mergeCell ref="AE178:AG178"/>
    <mergeCell ref="AH178:AJ178"/>
    <mergeCell ref="AK178:AQ178"/>
    <mergeCell ref="AR178:AX178"/>
    <mergeCell ref="AY178:BE178"/>
    <mergeCell ref="BF178:BM178"/>
    <mergeCell ref="G191:AA191"/>
    <mergeCell ref="AB191:AD191"/>
    <mergeCell ref="AE191:AG191"/>
    <mergeCell ref="AY184:BE184"/>
    <mergeCell ref="BF184:BM184"/>
    <mergeCell ref="AK183:AQ183"/>
    <mergeCell ref="AH191:AJ191"/>
    <mergeCell ref="AK191:AQ191"/>
    <mergeCell ref="AR191:AX191"/>
    <mergeCell ref="AY191:BE191"/>
    <mergeCell ref="BF191:BM191"/>
    <mergeCell ref="AY183:BE183"/>
    <mergeCell ref="AR183:AX183"/>
    <mergeCell ref="G185:AA185"/>
    <mergeCell ref="AB185:AD185"/>
    <mergeCell ref="AE185:AG185"/>
    <mergeCell ref="AH185:AJ185"/>
    <mergeCell ref="AR185:AX185"/>
    <mergeCell ref="BF188:BM188"/>
    <mergeCell ref="AR188:AX188"/>
    <mergeCell ref="AK188:AQ188"/>
    <mergeCell ref="G179:AA179"/>
    <mergeCell ref="AB179:AD179"/>
    <mergeCell ref="AE179:AG179"/>
    <mergeCell ref="AH179:AJ179"/>
    <mergeCell ref="AK179:AQ179"/>
    <mergeCell ref="A169:F186"/>
    <mergeCell ref="CD175:CK175"/>
    <mergeCell ref="AY175:BE175"/>
    <mergeCell ref="BF175:BM175"/>
    <mergeCell ref="CD174:CK174"/>
    <mergeCell ref="G176:AA176"/>
    <mergeCell ref="AB176:AD176"/>
    <mergeCell ref="AE176:AG176"/>
    <mergeCell ref="AH176:AJ176"/>
    <mergeCell ref="A188:C193"/>
    <mergeCell ref="D188:F194"/>
    <mergeCell ref="G188:AA188"/>
    <mergeCell ref="AB188:AD188"/>
    <mergeCell ref="AE188:AG188"/>
    <mergeCell ref="AH188:AJ188"/>
    <mergeCell ref="AY186:BE186"/>
    <mergeCell ref="BF186:BM186"/>
    <mergeCell ref="G189:AA189"/>
    <mergeCell ref="AB189:AD189"/>
    <mergeCell ref="AE189:AG189"/>
    <mergeCell ref="CD188:CK188"/>
    <mergeCell ref="AR186:AX186"/>
    <mergeCell ref="G186:AA186"/>
    <mergeCell ref="AB186:AD186"/>
    <mergeCell ref="AE186:AG186"/>
    <mergeCell ref="AH186:AJ186"/>
    <mergeCell ref="BV186:CC186"/>
    <mergeCell ref="AH189:AJ189"/>
    <mergeCell ref="AR193:AX193"/>
    <mergeCell ref="AR189:AX189"/>
    <mergeCell ref="G178:AA178"/>
    <mergeCell ref="AB178:AD178"/>
    <mergeCell ref="G190:AA190"/>
    <mergeCell ref="AB190:AD190"/>
    <mergeCell ref="AE190:AG190"/>
    <mergeCell ref="AH190:AJ190"/>
    <mergeCell ref="AK190:AQ190"/>
    <mergeCell ref="AR190:AX190"/>
    <mergeCell ref="AY190:BE190"/>
    <mergeCell ref="BF190:BM190"/>
    <mergeCell ref="BN190:BU190"/>
    <mergeCell ref="A194:C194"/>
    <mergeCell ref="G194:AA194"/>
    <mergeCell ref="AB194:AD194"/>
    <mergeCell ref="AE194:AG194"/>
    <mergeCell ref="AH194:AJ194"/>
    <mergeCell ref="AY193:BE193"/>
    <mergeCell ref="G193:AA193"/>
    <mergeCell ref="AB193:AD193"/>
    <mergeCell ref="AE193:AG193"/>
    <mergeCell ref="AH193:AJ193"/>
    <mergeCell ref="BV194:CC194"/>
    <mergeCell ref="CD194:CK194"/>
    <mergeCell ref="AY194:BE194"/>
    <mergeCell ref="BF194:BM194"/>
    <mergeCell ref="A196:G197"/>
    <mergeCell ref="H196:Y197"/>
    <mergeCell ref="AF196:CX198"/>
    <mergeCell ref="BF193:BM193"/>
    <mergeCell ref="BN193:BU193"/>
    <mergeCell ref="AR194:AX194"/>
    <mergeCell ref="AK194:AQ194"/>
    <mergeCell ref="BN194:BU194"/>
    <mergeCell ref="BV193:CC193"/>
    <mergeCell ref="AK193:AQ193"/>
    <mergeCell ref="CD193:CK193"/>
    <mergeCell ref="Z198:AB198"/>
    <mergeCell ref="AC198:AE198"/>
    <mergeCell ref="CY198:DJ198"/>
    <mergeCell ref="DK198:EE198"/>
    <mergeCell ref="A202:AA207"/>
    <mergeCell ref="AB202:AJ207"/>
    <mergeCell ref="AK202:CM202"/>
    <mergeCell ref="AK203:AU206"/>
    <mergeCell ref="AK207:AU207"/>
    <mergeCell ref="AV203:BF206"/>
    <mergeCell ref="A198:G198"/>
    <mergeCell ref="H198:J198"/>
    <mergeCell ref="K198:M198"/>
    <mergeCell ref="CN207:CX207"/>
    <mergeCell ref="DI202:DV206"/>
    <mergeCell ref="CY207:DH207"/>
    <mergeCell ref="DI207:DV207"/>
    <mergeCell ref="BG207:BQ207"/>
    <mergeCell ref="BR207:CB207"/>
    <mergeCell ref="CC207:CM207"/>
    <mergeCell ref="N198:P198"/>
    <mergeCell ref="Q198:S198"/>
    <mergeCell ref="T198:V198"/>
    <mergeCell ref="W198:Y198"/>
    <mergeCell ref="DI209:DV209"/>
    <mergeCell ref="DI208:DV208"/>
    <mergeCell ref="CY208:DH208"/>
    <mergeCell ref="AH210:AJ210"/>
    <mergeCell ref="AK210:AU210"/>
    <mergeCell ref="AV210:BF210"/>
    <mergeCell ref="BG210:BQ210"/>
    <mergeCell ref="BR210:CB210"/>
    <mergeCell ref="CC210:CM210"/>
    <mergeCell ref="CC209:CM209"/>
    <mergeCell ref="CN209:CX209"/>
    <mergeCell ref="CC208:CM208"/>
    <mergeCell ref="CN208:CX208"/>
    <mergeCell ref="AH209:AJ209"/>
    <mergeCell ref="AK209:AU209"/>
    <mergeCell ref="AV209:BF209"/>
    <mergeCell ref="BG209:BQ209"/>
    <mergeCell ref="AH208:AJ208"/>
    <mergeCell ref="AK208:AU208"/>
    <mergeCell ref="AV208:BF208"/>
    <mergeCell ref="BG208:BQ208"/>
    <mergeCell ref="BR208:CB208"/>
    <mergeCell ref="BR209:CB209"/>
    <mergeCell ref="CY209:DH209"/>
    <mergeCell ref="CN211:CX211"/>
    <mergeCell ref="CY211:DH211"/>
    <mergeCell ref="DI211:DV211"/>
    <mergeCell ref="G212:AA212"/>
    <mergeCell ref="AB212:AD212"/>
    <mergeCell ref="AE212:AG212"/>
    <mergeCell ref="AH212:AJ212"/>
    <mergeCell ref="AK212:AU212"/>
    <mergeCell ref="CN210:CX210"/>
    <mergeCell ref="CY210:DH210"/>
    <mergeCell ref="DI210:DV210"/>
    <mergeCell ref="G211:AA211"/>
    <mergeCell ref="AB211:AD211"/>
    <mergeCell ref="AE211:AG211"/>
    <mergeCell ref="AH211:AJ211"/>
    <mergeCell ref="AK211:AU211"/>
    <mergeCell ref="AV211:BF211"/>
    <mergeCell ref="BG211:BQ211"/>
    <mergeCell ref="AE210:AG210"/>
    <mergeCell ref="G210:AA210"/>
    <mergeCell ref="AB210:AD210"/>
    <mergeCell ref="DI214:DV214"/>
    <mergeCell ref="AV218:BF218"/>
    <mergeCell ref="BG218:BQ218"/>
    <mergeCell ref="CN213:CX213"/>
    <mergeCell ref="CY213:DH213"/>
    <mergeCell ref="DI213:DV213"/>
    <mergeCell ref="G214:AA214"/>
    <mergeCell ref="AB214:AD214"/>
    <mergeCell ref="AE214:AG214"/>
    <mergeCell ref="AH214:AJ214"/>
    <mergeCell ref="AK214:AU214"/>
    <mergeCell ref="AV214:BF214"/>
    <mergeCell ref="BG214:BQ214"/>
    <mergeCell ref="DI212:DV212"/>
    <mergeCell ref="G213:AA213"/>
    <mergeCell ref="AB213:AD213"/>
    <mergeCell ref="AE213:AG213"/>
    <mergeCell ref="AH213:AJ213"/>
    <mergeCell ref="AK213:AU213"/>
    <mergeCell ref="AV213:BF213"/>
    <mergeCell ref="BG213:BQ213"/>
    <mergeCell ref="BR213:CB213"/>
    <mergeCell ref="CC213:CM213"/>
    <mergeCell ref="AV212:BF212"/>
    <mergeCell ref="BG212:BQ212"/>
    <mergeCell ref="BR212:CB212"/>
    <mergeCell ref="CC212:CM212"/>
    <mergeCell ref="CN212:CX212"/>
    <mergeCell ref="CY212:DH212"/>
    <mergeCell ref="G215:AA215"/>
    <mergeCell ref="AB215:AD215"/>
    <mergeCell ref="AE215:AG215"/>
    <mergeCell ref="CY218:DH218"/>
    <mergeCell ref="DI218:DV218"/>
    <mergeCell ref="BR218:CB218"/>
    <mergeCell ref="CC218:CM218"/>
    <mergeCell ref="CN218:CX218"/>
    <mergeCell ref="AK218:AU218"/>
    <mergeCell ref="G222:AA222"/>
    <mergeCell ref="AB222:AD222"/>
    <mergeCell ref="AE222:AG222"/>
    <mergeCell ref="AH222:AJ222"/>
    <mergeCell ref="AK222:AU222"/>
    <mergeCell ref="AV222:BF222"/>
    <mergeCell ref="BG220:BQ220"/>
    <mergeCell ref="BR220:CB220"/>
    <mergeCell ref="CC220:CM220"/>
    <mergeCell ref="CN220:CX220"/>
    <mergeCell ref="CY220:DH220"/>
    <mergeCell ref="DI220:DV220"/>
    <mergeCell ref="G220:AA220"/>
    <mergeCell ref="AB220:AD220"/>
    <mergeCell ref="AE220:AG220"/>
    <mergeCell ref="AH220:AJ220"/>
    <mergeCell ref="AK220:AU220"/>
    <mergeCell ref="AV220:BF220"/>
    <mergeCell ref="G218:AA218"/>
    <mergeCell ref="CN223:CX223"/>
    <mergeCell ref="CY223:DH223"/>
    <mergeCell ref="G223:AA223"/>
    <mergeCell ref="AB223:AD223"/>
    <mergeCell ref="AE223:AG223"/>
    <mergeCell ref="AH223:AJ223"/>
    <mergeCell ref="AK223:AU223"/>
    <mergeCell ref="AV223:BF223"/>
    <mergeCell ref="AE224:AG224"/>
    <mergeCell ref="AH224:AJ224"/>
    <mergeCell ref="AK224:AU224"/>
    <mergeCell ref="AV224:BF224"/>
    <mergeCell ref="BG224:BQ224"/>
    <mergeCell ref="CY224:DH224"/>
    <mergeCell ref="AE228:AG228"/>
    <mergeCell ref="AH228:AJ228"/>
    <mergeCell ref="AK228:AU228"/>
    <mergeCell ref="G224:AA224"/>
    <mergeCell ref="AB224:AD224"/>
    <mergeCell ref="BR230:CB230"/>
    <mergeCell ref="CC230:CM230"/>
    <mergeCell ref="A227:C232"/>
    <mergeCell ref="D227:F233"/>
    <mergeCell ref="G227:AA227"/>
    <mergeCell ref="AB227:AD227"/>
    <mergeCell ref="A233:C233"/>
    <mergeCell ref="G233:AA233"/>
    <mergeCell ref="G225:AA225"/>
    <mergeCell ref="AB225:AD225"/>
    <mergeCell ref="AE225:AG225"/>
    <mergeCell ref="AH225:AJ225"/>
    <mergeCell ref="AK225:AU225"/>
    <mergeCell ref="AV225:BF225"/>
    <mergeCell ref="BG223:BQ223"/>
    <mergeCell ref="BR223:CB223"/>
    <mergeCell ref="CC223:CM223"/>
    <mergeCell ref="A208:F225"/>
    <mergeCell ref="G208:AA208"/>
    <mergeCell ref="AB208:AD208"/>
    <mergeCell ref="AE208:AG208"/>
    <mergeCell ref="G209:AA209"/>
    <mergeCell ref="AB209:AD209"/>
    <mergeCell ref="AE209:AG209"/>
    <mergeCell ref="CN214:CX214"/>
    <mergeCell ref="CY214:DH214"/>
    <mergeCell ref="G232:AA232"/>
    <mergeCell ref="AB232:AD232"/>
    <mergeCell ref="AE232:AG232"/>
    <mergeCell ref="AH232:AJ232"/>
    <mergeCell ref="AK232:AU232"/>
    <mergeCell ref="AV232:BF232"/>
    <mergeCell ref="BG232:BQ232"/>
    <mergeCell ref="BR232:CB232"/>
    <mergeCell ref="AV227:BF227"/>
    <mergeCell ref="BG227:BQ227"/>
    <mergeCell ref="BR227:CB227"/>
    <mergeCell ref="CC227:CM227"/>
    <mergeCell ref="CN227:CX227"/>
    <mergeCell ref="CY227:DH227"/>
    <mergeCell ref="AB233:AD233"/>
    <mergeCell ref="G228:AA228"/>
    <mergeCell ref="AB228:AD228"/>
    <mergeCell ref="AE227:AG227"/>
    <mergeCell ref="AH227:AJ227"/>
    <mergeCell ref="AK227:AU227"/>
    <mergeCell ref="AE233:AG233"/>
    <mergeCell ref="AV228:BF228"/>
    <mergeCell ref="CY228:DH228"/>
    <mergeCell ref="G230:AA230"/>
    <mergeCell ref="AB230:AD230"/>
    <mergeCell ref="AE230:AG230"/>
    <mergeCell ref="AH230:AJ230"/>
    <mergeCell ref="AK230:AU230"/>
    <mergeCell ref="AV230:BF230"/>
    <mergeCell ref="BG230:BQ230"/>
    <mergeCell ref="AK59:AR59"/>
    <mergeCell ref="AS59:AZ59"/>
    <mergeCell ref="DI233:DV233"/>
    <mergeCell ref="CY233:DH233"/>
    <mergeCell ref="BG233:BQ233"/>
    <mergeCell ref="BR233:CB233"/>
    <mergeCell ref="CC233:CM233"/>
    <mergeCell ref="CM123:CU123"/>
    <mergeCell ref="CV123:DD123"/>
    <mergeCell ref="AK123:AS123"/>
    <mergeCell ref="CN233:CX233"/>
    <mergeCell ref="CY232:DH232"/>
    <mergeCell ref="DI232:DV232"/>
    <mergeCell ref="CN232:CX232"/>
    <mergeCell ref="AH233:AJ233"/>
    <mergeCell ref="AK233:AU233"/>
    <mergeCell ref="AV233:BF233"/>
    <mergeCell ref="CC232:CM232"/>
    <mergeCell ref="DI227:DV227"/>
    <mergeCell ref="CC225:CM225"/>
    <mergeCell ref="CN225:CX225"/>
    <mergeCell ref="CY225:DH225"/>
    <mergeCell ref="DI225:DV225"/>
    <mergeCell ref="DI223:DV223"/>
    <mergeCell ref="BG222:BQ222"/>
    <mergeCell ref="BR222:CB222"/>
    <mergeCell ref="CC222:CM222"/>
    <mergeCell ref="CN222:CX222"/>
    <mergeCell ref="CY222:DH222"/>
    <mergeCell ref="DI222:DV222"/>
    <mergeCell ref="BR214:CB214"/>
    <mergeCell ref="CC214:CM214"/>
    <mergeCell ref="AS69:AZ69"/>
    <mergeCell ref="BA69:BH69"/>
    <mergeCell ref="AK55:AR55"/>
    <mergeCell ref="AS55:AZ55"/>
    <mergeCell ref="BA55:BH55"/>
    <mergeCell ref="G63:AA63"/>
    <mergeCell ref="AB63:AD63"/>
    <mergeCell ref="AE63:AG63"/>
    <mergeCell ref="AH63:AJ63"/>
    <mergeCell ref="AK63:AR63"/>
    <mergeCell ref="AS63:AZ63"/>
    <mergeCell ref="BA63:BH63"/>
    <mergeCell ref="BI62:BR62"/>
    <mergeCell ref="G62:AA62"/>
    <mergeCell ref="AB62:AD62"/>
    <mergeCell ref="AE62:AG62"/>
    <mergeCell ref="AH62:AJ62"/>
    <mergeCell ref="AK62:AR62"/>
    <mergeCell ref="AS62:AZ62"/>
    <mergeCell ref="BA62:BH62"/>
    <mergeCell ref="BI58:BR58"/>
    <mergeCell ref="G58:AA58"/>
    <mergeCell ref="AB58:AD58"/>
    <mergeCell ref="AE58:AG58"/>
    <mergeCell ref="AH58:AJ58"/>
    <mergeCell ref="AK58:AR58"/>
    <mergeCell ref="AS58:AZ58"/>
    <mergeCell ref="BA58:BH58"/>
    <mergeCell ref="G60:AA60"/>
    <mergeCell ref="AS61:AZ61"/>
    <mergeCell ref="BA61:BH61"/>
    <mergeCell ref="AH59:AJ59"/>
    <mergeCell ref="CP99:CZ99"/>
    <mergeCell ref="DA99:DJ99"/>
    <mergeCell ref="BA59:BH59"/>
    <mergeCell ref="BI59:BR59"/>
    <mergeCell ref="AB60:AD60"/>
    <mergeCell ref="AK45:AR45"/>
    <mergeCell ref="AS45:AZ45"/>
    <mergeCell ref="BA45:BH45"/>
    <mergeCell ref="BI45:BR45"/>
    <mergeCell ref="AE76:AG76"/>
    <mergeCell ref="AH76:AJ76"/>
    <mergeCell ref="A77:C77"/>
    <mergeCell ref="G77:AA77"/>
    <mergeCell ref="AB77:AD77"/>
    <mergeCell ref="AE77:AG77"/>
    <mergeCell ref="AH77:AJ77"/>
    <mergeCell ref="A71:C76"/>
    <mergeCell ref="D71:F77"/>
    <mergeCell ref="G71:AA71"/>
    <mergeCell ref="AS71:AZ71"/>
    <mergeCell ref="BA71:BH71"/>
    <mergeCell ref="BI71:BR71"/>
    <mergeCell ref="AK76:AR76"/>
    <mergeCell ref="AS76:AZ76"/>
    <mergeCell ref="BA76:BH76"/>
    <mergeCell ref="BI76:BR76"/>
    <mergeCell ref="AK71:AR71"/>
    <mergeCell ref="AB71:AD71"/>
    <mergeCell ref="G76:AA76"/>
    <mergeCell ref="AB76:AD76"/>
    <mergeCell ref="BI69:BR69"/>
    <mergeCell ref="AK69:AR69"/>
    <mergeCell ref="DA114:DJ114"/>
    <mergeCell ref="AS108:AZ108"/>
    <mergeCell ref="CP112:CZ112"/>
    <mergeCell ref="DA96:DJ96"/>
    <mergeCell ref="CP84:CZ84"/>
    <mergeCell ref="DA84:DJ84"/>
    <mergeCell ref="CE91:CO91"/>
    <mergeCell ref="CE92:CO92"/>
    <mergeCell ref="CE102:CO102"/>
    <mergeCell ref="CE103:CO103"/>
    <mergeCell ref="CE105:CO105"/>
    <mergeCell ref="CP91:CZ91"/>
    <mergeCell ref="BA92:BH92"/>
    <mergeCell ref="BA115:BH115"/>
    <mergeCell ref="CD149:CL149"/>
    <mergeCell ref="BU150:CC150"/>
    <mergeCell ref="CD150:CL150"/>
    <mergeCell ref="DA110:DJ110"/>
    <mergeCell ref="BI102:BS102"/>
    <mergeCell ref="DA103:DJ103"/>
    <mergeCell ref="CP103:CZ103"/>
    <mergeCell ref="BI97:BS97"/>
    <mergeCell ref="BA97:BH97"/>
    <mergeCell ref="CP96:CZ96"/>
    <mergeCell ref="BI96:BS96"/>
    <mergeCell ref="DA97:DJ97"/>
    <mergeCell ref="CP97:CZ97"/>
    <mergeCell ref="DA102:DJ102"/>
    <mergeCell ref="DA101:DJ101"/>
    <mergeCell ref="AS101:AZ101"/>
    <mergeCell ref="BA101:BH101"/>
    <mergeCell ref="CP101:CZ101"/>
    <mergeCell ref="AK84:AR84"/>
    <mergeCell ref="AS84:AZ84"/>
    <mergeCell ref="BA84:BH84"/>
    <mergeCell ref="BI84:BS84"/>
    <mergeCell ref="AK169:AQ169"/>
    <mergeCell ref="BF168:BM168"/>
    <mergeCell ref="CD176:CK176"/>
    <mergeCell ref="AY176:BE176"/>
    <mergeCell ref="BN164:BU167"/>
    <mergeCell ref="BV164:CC167"/>
    <mergeCell ref="AY172:BE172"/>
    <mergeCell ref="BF172:BM172"/>
    <mergeCell ref="BN172:BU172"/>
    <mergeCell ref="BV171:CC171"/>
    <mergeCell ref="BU136:CC136"/>
    <mergeCell ref="CD136:CL136"/>
    <mergeCell ref="BL135:BT135"/>
    <mergeCell ref="BU135:CC135"/>
    <mergeCell ref="BF174:BM174"/>
    <mergeCell ref="BN174:BU174"/>
    <mergeCell ref="AK175:AQ175"/>
    <mergeCell ref="AK174:AQ174"/>
    <mergeCell ref="CD163:CK167"/>
    <mergeCell ref="BI101:BS101"/>
    <mergeCell ref="CE101:CO101"/>
    <mergeCell ref="CE99:CO99"/>
    <mergeCell ref="CD154:CL154"/>
    <mergeCell ref="CM154:CU154"/>
    <mergeCell ref="BL144:BT144"/>
    <mergeCell ref="BU144:CC144"/>
    <mergeCell ref="CM144:CU144"/>
    <mergeCell ref="CD144:CL144"/>
    <mergeCell ref="AR179:AX179"/>
    <mergeCell ref="AY179:BE179"/>
    <mergeCell ref="BF179:BM179"/>
    <mergeCell ref="BN179:BU179"/>
    <mergeCell ref="BV169:CC169"/>
    <mergeCell ref="AK170:AQ170"/>
    <mergeCell ref="AK147:AS147"/>
    <mergeCell ref="AT147:BB147"/>
    <mergeCell ref="BV179:CC179"/>
    <mergeCell ref="CD179:CK179"/>
    <mergeCell ref="DI201:DV201"/>
    <mergeCell ref="BV162:CC162"/>
    <mergeCell ref="CD162:CK162"/>
    <mergeCell ref="AK201:AU201"/>
    <mergeCell ref="AV201:BF201"/>
    <mergeCell ref="BG201:BQ201"/>
    <mergeCell ref="BR201:CB201"/>
    <mergeCell ref="CC201:CM201"/>
    <mergeCell ref="CN201:CX201"/>
    <mergeCell ref="CY201:DH201"/>
    <mergeCell ref="CD171:CK171"/>
    <mergeCell ref="BN176:BU176"/>
    <mergeCell ref="BV176:CC176"/>
    <mergeCell ref="AR176:AX176"/>
    <mergeCell ref="CD169:CK169"/>
    <mergeCell ref="AY169:BE169"/>
    <mergeCell ref="CD170:CK170"/>
    <mergeCell ref="AY170:BE170"/>
    <mergeCell ref="CD173:CK173"/>
    <mergeCell ref="DK196:EE197"/>
    <mergeCell ref="CY196:DJ197"/>
    <mergeCell ref="CD189:CK189"/>
    <mergeCell ref="DN123:DV123"/>
    <mergeCell ref="AR162:AX162"/>
    <mergeCell ref="AK162:AQ162"/>
    <mergeCell ref="AY162:BE162"/>
    <mergeCell ref="BF162:BM162"/>
    <mergeCell ref="BN162:BU162"/>
    <mergeCell ref="AR163:AX167"/>
    <mergeCell ref="BC145:BK145"/>
    <mergeCell ref="BC146:BK146"/>
    <mergeCell ref="BC147:BK147"/>
    <mergeCell ref="BC149:BK149"/>
    <mergeCell ref="BC150:BK150"/>
    <mergeCell ref="BC154:BK154"/>
    <mergeCell ref="BC155:BK155"/>
    <mergeCell ref="BC123:BK123"/>
    <mergeCell ref="AK176:AQ176"/>
    <mergeCell ref="CD172:CK172"/>
    <mergeCell ref="AR175:AX175"/>
    <mergeCell ref="AY174:BE174"/>
    <mergeCell ref="AR174:AX174"/>
    <mergeCell ref="AY163:BE167"/>
    <mergeCell ref="BF164:BM167"/>
    <mergeCell ref="DE154:DM154"/>
    <mergeCell ref="CV154:DD154"/>
    <mergeCell ref="DN154:DV154"/>
    <mergeCell ref="DE150:DM150"/>
    <mergeCell ref="DE149:DM149"/>
    <mergeCell ref="DE142:DM142"/>
    <mergeCell ref="DN144:DV144"/>
    <mergeCell ref="CV144:DD144"/>
    <mergeCell ref="DE144:DM144"/>
    <mergeCell ref="AK146:AS146"/>
    <mergeCell ref="AE22:AG22"/>
    <mergeCell ref="AH22:AJ22"/>
    <mergeCell ref="AK22:AY22"/>
    <mergeCell ref="AZ22:BN22"/>
    <mergeCell ref="BO22:CC22"/>
    <mergeCell ref="CD22:CR22"/>
    <mergeCell ref="CS22:DG22"/>
    <mergeCell ref="G23:AA23"/>
    <mergeCell ref="AB23:AD23"/>
    <mergeCell ref="AE23:AG23"/>
    <mergeCell ref="AH23:AJ23"/>
    <mergeCell ref="AK23:AY23"/>
    <mergeCell ref="AZ23:BN23"/>
    <mergeCell ref="BO23:CC23"/>
    <mergeCell ref="CD23:CR23"/>
    <mergeCell ref="CS23:DG23"/>
    <mergeCell ref="G34:AA34"/>
    <mergeCell ref="AB34:AD34"/>
    <mergeCell ref="AE34:AG34"/>
    <mergeCell ref="AH34:AJ34"/>
    <mergeCell ref="AK34:AY34"/>
    <mergeCell ref="AZ34:BN34"/>
    <mergeCell ref="BO34:CC34"/>
    <mergeCell ref="CD34:CR34"/>
    <mergeCell ref="CS34:DG34"/>
    <mergeCell ref="G30:AA30"/>
    <mergeCell ref="AB30:AD30"/>
    <mergeCell ref="AE30:AG30"/>
    <mergeCell ref="AH30:AJ30"/>
    <mergeCell ref="BO32:CC32"/>
    <mergeCell ref="AK30:AY30"/>
    <mergeCell ref="AZ30:BN30"/>
    <mergeCell ref="G35:AA35"/>
    <mergeCell ref="AB35:AD35"/>
    <mergeCell ref="AE35:AG35"/>
    <mergeCell ref="AH35:AJ35"/>
    <mergeCell ref="AK35:AY35"/>
    <mergeCell ref="AZ35:BN35"/>
    <mergeCell ref="BO35:CC35"/>
    <mergeCell ref="CD35:CR35"/>
    <mergeCell ref="CS35:DG35"/>
    <mergeCell ref="G36:AA36"/>
    <mergeCell ref="AB36:AD36"/>
    <mergeCell ref="AE36:AG36"/>
    <mergeCell ref="AH36:AJ36"/>
    <mergeCell ref="AK36:AY36"/>
    <mergeCell ref="AZ36:BN36"/>
    <mergeCell ref="BO36:CC36"/>
    <mergeCell ref="CD36:CR36"/>
    <mergeCell ref="CS36:DG36"/>
  </mergeCells>
  <phoneticPr fontId="3"/>
  <dataValidations count="4">
    <dataValidation type="whole" allowBlank="1" showInputMessage="1" showErrorMessage="1" errorTitle="入力エラー" error="数値以外の入力または、11桁以上の入力は行えません" sqref="DA110:DA116 DJ117 DA91:DA103 DA105:DA108 CY208:DH219">
      <formula1>-999999999</formula1>
      <formula2>9999999999</formula2>
    </dataValidation>
    <dataValidation type="whole" allowBlank="1" showInputMessage="1" showErrorMessage="1" errorTitle="入力エラー" error="数値以外の入力または、12桁以上の入力は行えません。" sqref="BI110:CZ115 AK71:BH76 AK52:BH63 BI91:CZ102">
      <formula1>-9999999999</formula1>
      <formula2>99999999999</formula2>
    </dataValidation>
    <dataValidation type="whole" allowBlank="1" showInputMessage="1" showErrorMessage="1" errorTitle="入力エラー" error="数値以外の入力または、10桁以上の入力は行えません。" sqref="AK110:BH115 AK91:BH102">
      <formula1>-99999999</formula1>
      <formula2>999999999</formula2>
    </dataValidation>
    <dataValidation type="whole" allowBlank="1" showInputMessage="1" showErrorMessage="1" errorTitle="入力エラー" error="数値以外の入力または、14桁以上の入力は行えません。" sqref="BI52:BR63 BI71:BR76">
      <formula1>-999999999999</formula1>
      <formula2>9999999999999</formula2>
    </dataValidation>
  </dataValidations>
  <printOptions horizontalCentered="1"/>
  <pageMargins left="0.59055118110236227" right="0.59055118110236227" top="0.6692913385826772" bottom="0.39370078740157483" header="0.51181102362204722" footer="0.19685039370078741"/>
  <pageSetup paperSize="9" scale="96" firstPageNumber="61" orientation="landscape" useFirstPageNumber="1" horizontalDpi="300" verticalDpi="300" r:id="rId1"/>
  <headerFooter alignWithMargins="0">
    <oddFooter>&amp;R課税市-&amp;P</oddFooter>
  </headerFooter>
  <rowBreaks count="5" manualBreakCount="5">
    <brk id="39" max="135" man="1"/>
    <brk id="78" max="135" man="1"/>
    <brk id="117" max="135" man="1"/>
    <brk id="156" max="135" man="1"/>
    <brk id="195" max="135" man="1"/>
  </rowBreaks>
  <drawing r:id="rId2"/>
  <legacyDrawing r:id="rId3"/>
  <picture r:id="rId4"/>
  <controls>
    <mc:AlternateContent xmlns:mc="http://schemas.openxmlformats.org/markup-compatibility/2006">
      <mc:Choice Requires="x14">
        <control shapeId="19461" r:id="rId5" name="CommandButton1">
          <controlPr defaultSize="0" print="0" autoLine="0" r:id="rId6">
            <anchor moveWithCells="1">
              <from>
                <xdr:col>12</xdr:col>
                <xdr:colOff>57150</xdr:colOff>
                <xdr:row>3</xdr:row>
                <xdr:rowOff>38100</xdr:rowOff>
              </from>
              <to>
                <xdr:col>24</xdr:col>
                <xdr:colOff>28575</xdr:colOff>
                <xdr:row>5</xdr:row>
                <xdr:rowOff>9525</xdr:rowOff>
              </to>
            </anchor>
          </controlPr>
        </control>
      </mc:Choice>
      <mc:Fallback>
        <control shapeId="19461" r:id="rId5" name="CommandButton1"/>
      </mc:Fallback>
    </mc:AlternateContent>
    <mc:AlternateContent xmlns:mc="http://schemas.openxmlformats.org/markup-compatibility/2006">
      <mc:Choice Requires="x14">
        <control shapeId="19483" r:id="rId7" name="CommandButton5">
          <controlPr defaultSize="0" print="0" autoLine="0" r:id="rId8">
            <anchor moveWithCells="1">
              <from>
                <xdr:col>12</xdr:col>
                <xdr:colOff>57150</xdr:colOff>
                <xdr:row>81</xdr:row>
                <xdr:rowOff>57150</xdr:rowOff>
              </from>
              <to>
                <xdr:col>24</xdr:col>
                <xdr:colOff>28575</xdr:colOff>
                <xdr:row>83</xdr:row>
                <xdr:rowOff>28575</xdr:rowOff>
              </to>
            </anchor>
          </controlPr>
        </control>
      </mc:Choice>
      <mc:Fallback>
        <control shapeId="19483" r:id="rId7" name="CommandButton5"/>
      </mc:Fallback>
    </mc:AlternateContent>
    <mc:AlternateContent xmlns:mc="http://schemas.openxmlformats.org/markup-compatibility/2006">
      <mc:Choice Requires="x14">
        <control shapeId="19484" r:id="rId9" name="CommandButton4">
          <controlPr defaultSize="0" print="0" autoLine="0" r:id="rId10">
            <anchor moveWithCells="1">
              <from>
                <xdr:col>0</xdr:col>
                <xdr:colOff>38100</xdr:colOff>
                <xdr:row>81</xdr:row>
                <xdr:rowOff>57150</xdr:rowOff>
              </from>
              <to>
                <xdr:col>12</xdr:col>
                <xdr:colOff>9525</xdr:colOff>
                <xdr:row>83</xdr:row>
                <xdr:rowOff>28575</xdr:rowOff>
              </to>
            </anchor>
          </controlPr>
        </control>
      </mc:Choice>
      <mc:Fallback>
        <control shapeId="19484" r:id="rId9" name="CommandButton4"/>
      </mc:Fallback>
    </mc:AlternateContent>
    <mc:AlternateContent xmlns:mc="http://schemas.openxmlformats.org/markup-compatibility/2006">
      <mc:Choice Requires="x14">
        <control shapeId="19506" r:id="rId11" name="CommandButton7">
          <controlPr defaultSize="0" print="0" autoLine="0" r:id="rId12">
            <anchor moveWithCells="1">
              <from>
                <xdr:col>12</xdr:col>
                <xdr:colOff>57150</xdr:colOff>
                <xdr:row>120</xdr:row>
                <xdr:rowOff>57150</xdr:rowOff>
              </from>
              <to>
                <xdr:col>24</xdr:col>
                <xdr:colOff>28575</xdr:colOff>
                <xdr:row>122</xdr:row>
                <xdr:rowOff>28575</xdr:rowOff>
              </to>
            </anchor>
          </controlPr>
        </control>
      </mc:Choice>
      <mc:Fallback>
        <control shapeId="19506" r:id="rId11" name="CommandButton7"/>
      </mc:Fallback>
    </mc:AlternateContent>
    <mc:AlternateContent xmlns:mc="http://schemas.openxmlformats.org/markup-compatibility/2006">
      <mc:Choice Requires="x14">
        <control shapeId="19507" r:id="rId13" name="CommandButton6">
          <controlPr defaultSize="0" print="0" autoLine="0" r:id="rId14">
            <anchor moveWithCells="1">
              <from>
                <xdr:col>0</xdr:col>
                <xdr:colOff>38100</xdr:colOff>
                <xdr:row>120</xdr:row>
                <xdr:rowOff>57150</xdr:rowOff>
              </from>
              <to>
                <xdr:col>12</xdr:col>
                <xdr:colOff>9525</xdr:colOff>
                <xdr:row>122</xdr:row>
                <xdr:rowOff>28575</xdr:rowOff>
              </to>
            </anchor>
          </controlPr>
        </control>
      </mc:Choice>
      <mc:Fallback>
        <control shapeId="19507" r:id="rId13" name="CommandButton6"/>
      </mc:Fallback>
    </mc:AlternateContent>
    <mc:AlternateContent xmlns:mc="http://schemas.openxmlformats.org/markup-compatibility/2006">
      <mc:Choice Requires="x14">
        <control shapeId="19535" r:id="rId15" name="CommandButton9">
          <controlPr defaultSize="0" print="0" autoLine="0" r:id="rId16">
            <anchor moveWithCells="1">
              <from>
                <xdr:col>12</xdr:col>
                <xdr:colOff>57150</xdr:colOff>
                <xdr:row>159</xdr:row>
                <xdr:rowOff>57150</xdr:rowOff>
              </from>
              <to>
                <xdr:col>24</xdr:col>
                <xdr:colOff>28575</xdr:colOff>
                <xdr:row>161</xdr:row>
                <xdr:rowOff>28575</xdr:rowOff>
              </to>
            </anchor>
          </controlPr>
        </control>
      </mc:Choice>
      <mc:Fallback>
        <control shapeId="19535" r:id="rId15" name="CommandButton9"/>
      </mc:Fallback>
    </mc:AlternateContent>
    <mc:AlternateContent xmlns:mc="http://schemas.openxmlformats.org/markup-compatibility/2006">
      <mc:Choice Requires="x14">
        <control shapeId="19536" r:id="rId17" name="CommandButton8">
          <controlPr defaultSize="0" print="0" autoLine="0" r:id="rId18">
            <anchor moveWithCells="1">
              <from>
                <xdr:col>0</xdr:col>
                <xdr:colOff>38100</xdr:colOff>
                <xdr:row>159</xdr:row>
                <xdr:rowOff>57150</xdr:rowOff>
              </from>
              <to>
                <xdr:col>12</xdr:col>
                <xdr:colOff>9525</xdr:colOff>
                <xdr:row>161</xdr:row>
                <xdr:rowOff>28575</xdr:rowOff>
              </to>
            </anchor>
          </controlPr>
        </control>
      </mc:Choice>
      <mc:Fallback>
        <control shapeId="19536" r:id="rId17" name="CommandButton8"/>
      </mc:Fallback>
    </mc:AlternateContent>
    <mc:AlternateContent xmlns:mc="http://schemas.openxmlformats.org/markup-compatibility/2006">
      <mc:Choice Requires="x14">
        <control shapeId="19564" r:id="rId19" name="CommandButton10">
          <controlPr defaultSize="0" print="0" autoLine="0" r:id="rId20">
            <anchor moveWithCells="1">
              <from>
                <xdr:col>0</xdr:col>
                <xdr:colOff>38100</xdr:colOff>
                <xdr:row>198</xdr:row>
                <xdr:rowOff>57150</xdr:rowOff>
              </from>
              <to>
                <xdr:col>12</xdr:col>
                <xdr:colOff>9525</xdr:colOff>
                <xdr:row>200</xdr:row>
                <xdr:rowOff>28575</xdr:rowOff>
              </to>
            </anchor>
          </controlPr>
        </control>
      </mc:Choice>
      <mc:Fallback>
        <control shapeId="19564" r:id="rId19" name="CommandButton10"/>
      </mc:Fallback>
    </mc:AlternateContent>
    <mc:AlternateContent xmlns:mc="http://schemas.openxmlformats.org/markup-compatibility/2006">
      <mc:Choice Requires="x14">
        <control shapeId="19665" r:id="rId21" name="CommandButton3">
          <controlPr defaultSize="0" print="0" autoLine="0" r:id="rId22">
            <anchor moveWithCells="1">
              <from>
                <xdr:col>12</xdr:col>
                <xdr:colOff>57150</xdr:colOff>
                <xdr:row>42</xdr:row>
                <xdr:rowOff>57150</xdr:rowOff>
              </from>
              <to>
                <xdr:col>24</xdr:col>
                <xdr:colOff>28575</xdr:colOff>
                <xdr:row>44</xdr:row>
                <xdr:rowOff>28575</xdr:rowOff>
              </to>
            </anchor>
          </controlPr>
        </control>
      </mc:Choice>
      <mc:Fallback>
        <control shapeId="19665" r:id="rId21" name="CommandButton3"/>
      </mc:Fallback>
    </mc:AlternateContent>
    <mc:AlternateContent xmlns:mc="http://schemas.openxmlformats.org/markup-compatibility/2006">
      <mc:Choice Requires="x14">
        <control shapeId="19666" r:id="rId23" name="CommandButton2">
          <controlPr defaultSize="0" print="0" autoLine="0" r:id="rId24">
            <anchor moveWithCells="1">
              <from>
                <xdr:col>0</xdr:col>
                <xdr:colOff>38100</xdr:colOff>
                <xdr:row>42</xdr:row>
                <xdr:rowOff>57150</xdr:rowOff>
              </from>
              <to>
                <xdr:col>12</xdr:col>
                <xdr:colOff>9525</xdr:colOff>
                <xdr:row>44</xdr:row>
                <xdr:rowOff>28575</xdr:rowOff>
              </to>
            </anchor>
          </controlPr>
        </control>
      </mc:Choice>
      <mc:Fallback>
        <control shapeId="19666" r:id="rId23" name="CommandButton2"/>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59">
    <pageSetUpPr autoPageBreaks="0"/>
  </sheetPr>
  <dimension ref="A1:EE276"/>
  <sheetViews>
    <sheetView showGridLines="0" topLeftCell="A229" zoomScale="85" zoomScaleNormal="85" workbookViewId="0">
      <selection activeCell="H1" sqref="H1:Y2"/>
    </sheetView>
  </sheetViews>
  <sheetFormatPr defaultColWidth="1" defaultRowHeight="15" customHeight="1"/>
  <cols>
    <col min="1" max="110" width="1" style="140" customWidth="1"/>
    <col min="111" max="16384" width="1" style="140"/>
  </cols>
  <sheetData>
    <row r="1" spans="1:135" s="56" customFormat="1" ht="12.75" customHeight="1">
      <c r="A1" s="1178"/>
      <c r="B1" s="1178"/>
      <c r="C1" s="1178"/>
      <c r="D1" s="1178"/>
      <c r="E1" s="1178"/>
      <c r="F1" s="1178"/>
      <c r="G1" s="1179"/>
      <c r="H1" s="1180" t="s">
        <v>55</v>
      </c>
      <c r="I1" s="118"/>
      <c r="J1" s="118"/>
      <c r="K1" s="118"/>
      <c r="L1" s="118"/>
      <c r="M1" s="118"/>
      <c r="N1" s="118"/>
      <c r="O1" s="118"/>
      <c r="P1" s="118"/>
      <c r="Q1" s="118"/>
      <c r="R1" s="118"/>
      <c r="S1" s="118"/>
      <c r="T1" s="118"/>
      <c r="U1" s="118"/>
      <c r="V1" s="118"/>
      <c r="W1" s="118"/>
      <c r="X1" s="118"/>
      <c r="Y1" s="119"/>
      <c r="Z1" s="1180" t="s">
        <v>460</v>
      </c>
      <c r="AA1" s="118"/>
      <c r="AB1" s="118"/>
      <c r="AC1" s="118"/>
      <c r="AD1" s="118"/>
      <c r="AE1" s="119"/>
      <c r="AF1" s="462" t="str">
        <f>"第59表　課税標準額段階別"&amp; 表00!CY5&amp;表00!DC5 &amp; "年度分所得割額等に関する調
　　　　　　　　　　　　　　　　　　【合 計】（つづき）
第12表関係　(3)課税標準額に関する調"</f>
        <v>第59表　課税標準額段階別令和5年度分所得割額等に関する調
　　　　　　　　　　　　　　　　　　【合 計】（つづき）
第12表関係　(3)課税標準額に関する調</v>
      </c>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1181" t="s">
        <v>535</v>
      </c>
      <c r="CZ1" s="1181"/>
      <c r="DA1" s="1181"/>
      <c r="DB1" s="1181"/>
      <c r="DC1" s="1181"/>
      <c r="DD1" s="1181"/>
      <c r="DE1" s="1181"/>
      <c r="DF1" s="1181"/>
      <c r="DG1" s="1181"/>
      <c r="DH1" s="1181"/>
      <c r="DI1" s="1181"/>
      <c r="DJ1" s="1181"/>
      <c r="DK1" s="121" t="str">
        <f>IF(表00!DG1="","",表00!DG1)</f>
        <v>三重県</v>
      </c>
      <c r="DL1" s="121"/>
      <c r="DM1" s="121"/>
      <c r="DN1" s="121"/>
      <c r="DO1" s="121"/>
      <c r="DP1" s="121"/>
      <c r="DQ1" s="121"/>
      <c r="DR1" s="121"/>
      <c r="DS1" s="121"/>
      <c r="DT1" s="121"/>
      <c r="DU1" s="121"/>
      <c r="DV1" s="121"/>
      <c r="DW1" s="121"/>
      <c r="DX1" s="121"/>
      <c r="DY1" s="121"/>
      <c r="DZ1" s="121"/>
      <c r="EA1" s="121"/>
      <c r="EB1" s="121"/>
      <c r="EC1" s="121"/>
      <c r="ED1" s="121"/>
      <c r="EE1" s="121"/>
    </row>
    <row r="2" spans="1:135" s="56" customFormat="1" ht="13.15" customHeight="1" thickBot="1">
      <c r="A2" s="1178"/>
      <c r="B2" s="1178"/>
      <c r="C2" s="1178"/>
      <c r="D2" s="1178"/>
      <c r="E2" s="1178"/>
      <c r="F2" s="1178"/>
      <c r="G2" s="1179"/>
      <c r="H2" s="122"/>
      <c r="I2" s="123"/>
      <c r="J2" s="123"/>
      <c r="K2" s="123"/>
      <c r="L2" s="123"/>
      <c r="M2" s="123"/>
      <c r="N2" s="123"/>
      <c r="O2" s="123"/>
      <c r="P2" s="123"/>
      <c r="Q2" s="123"/>
      <c r="R2" s="123"/>
      <c r="S2" s="123"/>
      <c r="T2" s="123"/>
      <c r="U2" s="123"/>
      <c r="V2" s="123"/>
      <c r="W2" s="123"/>
      <c r="X2" s="123"/>
      <c r="Y2" s="124"/>
      <c r="Z2" s="122"/>
      <c r="AA2" s="123"/>
      <c r="AB2" s="123"/>
      <c r="AC2" s="123"/>
      <c r="AD2" s="123"/>
      <c r="AE2" s="124"/>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c r="CF2" s="462"/>
      <c r="CG2" s="462"/>
      <c r="CH2" s="462"/>
      <c r="CI2" s="462"/>
      <c r="CJ2" s="462"/>
      <c r="CK2" s="462"/>
      <c r="CL2" s="462"/>
      <c r="CM2" s="462"/>
      <c r="CN2" s="462"/>
      <c r="CO2" s="462"/>
      <c r="CP2" s="462"/>
      <c r="CQ2" s="462"/>
      <c r="CR2" s="462"/>
      <c r="CS2" s="462"/>
      <c r="CT2" s="462"/>
      <c r="CU2" s="462"/>
      <c r="CV2" s="462"/>
      <c r="CW2" s="462"/>
      <c r="CX2" s="462"/>
      <c r="CY2" s="1182"/>
      <c r="CZ2" s="1182"/>
      <c r="DA2" s="1182"/>
      <c r="DB2" s="1182"/>
      <c r="DC2" s="1182"/>
      <c r="DD2" s="1182"/>
      <c r="DE2" s="1182"/>
      <c r="DF2" s="1182"/>
      <c r="DG2" s="1182"/>
      <c r="DH2" s="1182"/>
      <c r="DI2" s="1182"/>
      <c r="DJ2" s="1182"/>
      <c r="DK2" s="126"/>
      <c r="DL2" s="126"/>
      <c r="DM2" s="126"/>
      <c r="DN2" s="126"/>
      <c r="DO2" s="126"/>
      <c r="DP2" s="126"/>
      <c r="DQ2" s="126"/>
      <c r="DR2" s="126"/>
      <c r="DS2" s="126"/>
      <c r="DT2" s="126"/>
      <c r="DU2" s="126"/>
      <c r="DV2" s="126"/>
      <c r="DW2" s="126"/>
      <c r="DX2" s="126"/>
      <c r="DY2" s="126"/>
      <c r="DZ2" s="126"/>
      <c r="EA2" s="126"/>
      <c r="EB2" s="126"/>
      <c r="EC2" s="126"/>
      <c r="ED2" s="126"/>
      <c r="EE2" s="126"/>
    </row>
    <row r="3" spans="1:135" s="56" customFormat="1" ht="25.5" customHeight="1" thickBot="1">
      <c r="A3" s="1183"/>
      <c r="B3" s="128"/>
      <c r="C3" s="128"/>
      <c r="D3" s="128"/>
      <c r="E3" s="128"/>
      <c r="F3" s="128"/>
      <c r="G3" s="129"/>
      <c r="H3" s="905">
        <f>IF(表00!A8="","",表00!A8)</f>
        <v>2</v>
      </c>
      <c r="I3" s="906"/>
      <c r="J3" s="907"/>
      <c r="K3" s="905">
        <f>IF(表00!D8="","",表00!D8)</f>
        <v>4</v>
      </c>
      <c r="L3" s="906"/>
      <c r="M3" s="907"/>
      <c r="N3" s="905">
        <f>IF(表00!G8="","",表00!G8)</f>
        <v>2</v>
      </c>
      <c r="O3" s="906"/>
      <c r="P3" s="907"/>
      <c r="Q3" s="905">
        <f>IF(表00!J8="","",表00!J8)</f>
        <v>0</v>
      </c>
      <c r="R3" s="906"/>
      <c r="S3" s="907"/>
      <c r="T3" s="905">
        <f>IF(表00!M8="","",表00!M8)</f>
        <v>2</v>
      </c>
      <c r="U3" s="906"/>
      <c r="V3" s="907"/>
      <c r="W3" s="905">
        <f>IF(表00!P8="","",表00!P8)</f>
        <v>1</v>
      </c>
      <c r="X3" s="906"/>
      <c r="Y3" s="907"/>
      <c r="Z3" s="1184">
        <v>5</v>
      </c>
      <c r="AA3" s="134"/>
      <c r="AB3" s="135"/>
      <c r="AC3" s="1185">
        <v>9</v>
      </c>
      <c r="AD3" s="137"/>
      <c r="AE3" s="138"/>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c r="CF3" s="462"/>
      <c r="CG3" s="462"/>
      <c r="CH3" s="462"/>
      <c r="CI3" s="462"/>
      <c r="CJ3" s="462"/>
      <c r="CK3" s="462"/>
      <c r="CL3" s="462"/>
      <c r="CM3" s="462"/>
      <c r="CN3" s="462"/>
      <c r="CO3" s="462"/>
      <c r="CP3" s="462"/>
      <c r="CQ3" s="462"/>
      <c r="CR3" s="462"/>
      <c r="CS3" s="462"/>
      <c r="CT3" s="462"/>
      <c r="CU3" s="462"/>
      <c r="CV3" s="462"/>
      <c r="CW3" s="462"/>
      <c r="CX3" s="462"/>
      <c r="CY3" s="1182" t="s">
        <v>458</v>
      </c>
      <c r="CZ3" s="1182"/>
      <c r="DA3" s="1182"/>
      <c r="DB3" s="1182"/>
      <c r="DC3" s="1182"/>
      <c r="DD3" s="1182"/>
      <c r="DE3" s="1182"/>
      <c r="DF3" s="1182"/>
      <c r="DG3" s="1182"/>
      <c r="DH3" s="1182"/>
      <c r="DI3" s="1182"/>
      <c r="DJ3" s="1182"/>
      <c r="DK3" s="139" t="str">
        <f>IF(表00!DG3="","",表00!DG3)</f>
        <v>四日市市</v>
      </c>
      <c r="DL3" s="139"/>
      <c r="DM3" s="139"/>
      <c r="DN3" s="139"/>
      <c r="DO3" s="139"/>
      <c r="DP3" s="139"/>
      <c r="DQ3" s="139"/>
      <c r="DR3" s="139"/>
      <c r="DS3" s="139"/>
      <c r="DT3" s="139"/>
      <c r="DU3" s="139"/>
      <c r="DV3" s="139"/>
      <c r="DW3" s="139"/>
      <c r="DX3" s="139"/>
      <c r="DY3" s="139"/>
      <c r="DZ3" s="139"/>
      <c r="EA3" s="139"/>
      <c r="EB3" s="139"/>
      <c r="EC3" s="139"/>
      <c r="ED3" s="139"/>
      <c r="EE3" s="139"/>
    </row>
    <row r="4" spans="1:135" ht="13.5" customHeight="1"/>
    <row r="5" spans="1:135" ht="13.5" customHeight="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row>
    <row r="6" spans="1:135" ht="13.5" customHeight="1">
      <c r="AK6" s="142" t="s">
        <v>149</v>
      </c>
      <c r="AL6" s="142"/>
      <c r="AM6" s="142"/>
      <c r="AN6" s="142"/>
      <c r="AO6" s="142"/>
      <c r="AP6" s="142"/>
      <c r="AQ6" s="142"/>
      <c r="AR6" s="142"/>
      <c r="AS6" s="142"/>
      <c r="AT6" s="142"/>
      <c r="AU6" s="142"/>
      <c r="AV6" s="142"/>
      <c r="AW6" s="142"/>
      <c r="AX6" s="142"/>
      <c r="AY6" s="142"/>
      <c r="AZ6" s="142" t="s">
        <v>150</v>
      </c>
      <c r="BA6" s="142"/>
      <c r="BB6" s="142"/>
      <c r="BC6" s="142"/>
      <c r="BD6" s="142"/>
      <c r="BE6" s="142"/>
      <c r="BF6" s="142"/>
      <c r="BG6" s="142"/>
      <c r="BH6" s="142"/>
      <c r="BI6" s="142"/>
      <c r="BJ6" s="142"/>
      <c r="BK6" s="142"/>
      <c r="BL6" s="142"/>
      <c r="BM6" s="142"/>
      <c r="BN6" s="142"/>
      <c r="BO6" s="142" t="s">
        <v>151</v>
      </c>
      <c r="BP6" s="142"/>
      <c r="BQ6" s="142"/>
      <c r="BR6" s="142"/>
      <c r="BS6" s="142"/>
      <c r="BT6" s="142"/>
      <c r="BU6" s="142"/>
      <c r="BV6" s="142"/>
      <c r="BW6" s="142"/>
      <c r="BX6" s="142"/>
      <c r="BY6" s="142"/>
      <c r="BZ6" s="142"/>
      <c r="CA6" s="142"/>
      <c r="CB6" s="142"/>
      <c r="CC6" s="142"/>
      <c r="CD6" s="142" t="s">
        <v>152</v>
      </c>
      <c r="CE6" s="142"/>
      <c r="CF6" s="142"/>
      <c r="CG6" s="142"/>
      <c r="CH6" s="142"/>
      <c r="CI6" s="142"/>
      <c r="CJ6" s="142"/>
      <c r="CK6" s="142"/>
      <c r="CL6" s="142"/>
      <c r="CM6" s="142"/>
      <c r="CN6" s="142"/>
      <c r="CO6" s="142"/>
      <c r="CP6" s="142"/>
      <c r="CQ6" s="142"/>
      <c r="CR6" s="142"/>
      <c r="CS6" s="142" t="s">
        <v>153</v>
      </c>
      <c r="CT6" s="142"/>
      <c r="CU6" s="142"/>
      <c r="CV6" s="142"/>
      <c r="CW6" s="142"/>
      <c r="CX6" s="142"/>
      <c r="CY6" s="142"/>
      <c r="CZ6" s="142"/>
      <c r="DA6" s="142"/>
      <c r="DB6" s="142"/>
      <c r="DC6" s="142"/>
      <c r="DD6" s="142"/>
      <c r="DE6" s="142"/>
      <c r="DF6" s="142"/>
      <c r="DG6" s="142"/>
    </row>
    <row r="7" spans="1:135" ht="15" customHeight="1">
      <c r="A7" s="468" t="s">
        <v>711</v>
      </c>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70"/>
      <c r="AB7" s="92" t="s">
        <v>156</v>
      </c>
      <c r="AC7" s="93"/>
      <c r="AD7" s="93"/>
      <c r="AE7" s="93"/>
      <c r="AF7" s="93"/>
      <c r="AG7" s="93"/>
      <c r="AH7" s="93"/>
      <c r="AI7" s="93"/>
      <c r="AJ7" s="94"/>
      <c r="AK7" s="92" t="s">
        <v>345</v>
      </c>
      <c r="AL7" s="93"/>
      <c r="AM7" s="93"/>
      <c r="AN7" s="93"/>
      <c r="AO7" s="93"/>
      <c r="AP7" s="93"/>
      <c r="AQ7" s="93"/>
      <c r="AR7" s="93"/>
      <c r="AS7" s="93"/>
      <c r="AT7" s="93"/>
      <c r="AU7" s="93"/>
      <c r="AV7" s="93"/>
      <c r="AW7" s="93"/>
      <c r="AX7" s="93"/>
      <c r="AY7" s="94"/>
      <c r="AZ7" s="92" t="s">
        <v>560</v>
      </c>
      <c r="BA7" s="93"/>
      <c r="BB7" s="93"/>
      <c r="BC7" s="93"/>
      <c r="BD7" s="93"/>
      <c r="BE7" s="93"/>
      <c r="BF7" s="93"/>
      <c r="BG7" s="93"/>
      <c r="BH7" s="93"/>
      <c r="BI7" s="93"/>
      <c r="BJ7" s="93"/>
      <c r="BK7" s="93"/>
      <c r="BL7" s="93"/>
      <c r="BM7" s="93"/>
      <c r="BN7" s="94"/>
      <c r="BO7" s="92" t="s">
        <v>563</v>
      </c>
      <c r="BP7" s="93"/>
      <c r="BQ7" s="93"/>
      <c r="BR7" s="93"/>
      <c r="BS7" s="93"/>
      <c r="BT7" s="93"/>
      <c r="BU7" s="93"/>
      <c r="BV7" s="93"/>
      <c r="BW7" s="93"/>
      <c r="BX7" s="93"/>
      <c r="BY7" s="93"/>
      <c r="BZ7" s="93"/>
      <c r="CA7" s="93"/>
      <c r="CB7" s="93"/>
      <c r="CC7" s="94"/>
      <c r="CD7" s="92" t="s">
        <v>618</v>
      </c>
      <c r="CE7" s="93"/>
      <c r="CF7" s="93"/>
      <c r="CG7" s="93"/>
      <c r="CH7" s="93"/>
      <c r="CI7" s="93"/>
      <c r="CJ7" s="93"/>
      <c r="CK7" s="93"/>
      <c r="CL7" s="93"/>
      <c r="CM7" s="93"/>
      <c r="CN7" s="93"/>
      <c r="CO7" s="93"/>
      <c r="CP7" s="93"/>
      <c r="CQ7" s="93"/>
      <c r="CR7" s="94"/>
      <c r="CS7" s="92" t="s">
        <v>22</v>
      </c>
      <c r="CT7" s="93"/>
      <c r="CU7" s="93"/>
      <c r="CV7" s="93"/>
      <c r="CW7" s="93"/>
      <c r="CX7" s="93"/>
      <c r="CY7" s="93"/>
      <c r="CZ7" s="93"/>
      <c r="DA7" s="93"/>
      <c r="DB7" s="93"/>
      <c r="DC7" s="93"/>
      <c r="DD7" s="93"/>
      <c r="DE7" s="93"/>
      <c r="DF7" s="93"/>
      <c r="DG7" s="94"/>
    </row>
    <row r="8" spans="1:135" ht="10.5" customHeight="1">
      <c r="A8" s="471"/>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3"/>
      <c r="AB8" s="146"/>
      <c r="AC8" s="147"/>
      <c r="AD8" s="147"/>
      <c r="AE8" s="147"/>
      <c r="AF8" s="147"/>
      <c r="AG8" s="147"/>
      <c r="AH8" s="147"/>
      <c r="AI8" s="147"/>
      <c r="AJ8" s="148"/>
      <c r="AK8" s="146"/>
      <c r="AL8" s="147"/>
      <c r="AM8" s="147"/>
      <c r="AN8" s="147"/>
      <c r="AO8" s="147"/>
      <c r="AP8" s="147"/>
      <c r="AQ8" s="147"/>
      <c r="AR8" s="147"/>
      <c r="AS8" s="147"/>
      <c r="AT8" s="147"/>
      <c r="AU8" s="147"/>
      <c r="AV8" s="147"/>
      <c r="AW8" s="147"/>
      <c r="AX8" s="147"/>
      <c r="AY8" s="148"/>
      <c r="AZ8" s="146"/>
      <c r="BA8" s="147"/>
      <c r="BB8" s="147"/>
      <c r="BC8" s="147"/>
      <c r="BD8" s="147"/>
      <c r="BE8" s="147"/>
      <c r="BF8" s="147"/>
      <c r="BG8" s="147"/>
      <c r="BH8" s="147"/>
      <c r="BI8" s="147"/>
      <c r="BJ8" s="147"/>
      <c r="BK8" s="147"/>
      <c r="BL8" s="147"/>
      <c r="BM8" s="147"/>
      <c r="BN8" s="148"/>
      <c r="BO8" s="146"/>
      <c r="BP8" s="147"/>
      <c r="BQ8" s="147"/>
      <c r="BR8" s="147"/>
      <c r="BS8" s="147"/>
      <c r="BT8" s="147"/>
      <c r="BU8" s="147"/>
      <c r="BV8" s="147"/>
      <c r="BW8" s="147"/>
      <c r="BX8" s="147"/>
      <c r="BY8" s="147"/>
      <c r="BZ8" s="147"/>
      <c r="CA8" s="147"/>
      <c r="CB8" s="147"/>
      <c r="CC8" s="148"/>
      <c r="CD8" s="146"/>
      <c r="CE8" s="147"/>
      <c r="CF8" s="147"/>
      <c r="CG8" s="147"/>
      <c r="CH8" s="147"/>
      <c r="CI8" s="147"/>
      <c r="CJ8" s="147"/>
      <c r="CK8" s="147"/>
      <c r="CL8" s="147"/>
      <c r="CM8" s="147"/>
      <c r="CN8" s="147"/>
      <c r="CO8" s="147"/>
      <c r="CP8" s="147"/>
      <c r="CQ8" s="147"/>
      <c r="CR8" s="148"/>
      <c r="CS8" s="146"/>
      <c r="CT8" s="147"/>
      <c r="CU8" s="147"/>
      <c r="CV8" s="147"/>
      <c r="CW8" s="147"/>
      <c r="CX8" s="147"/>
      <c r="CY8" s="147"/>
      <c r="CZ8" s="147"/>
      <c r="DA8" s="147"/>
      <c r="DB8" s="147"/>
      <c r="DC8" s="147"/>
      <c r="DD8" s="147"/>
      <c r="DE8" s="147"/>
      <c r="DF8" s="147"/>
      <c r="DG8" s="148"/>
    </row>
    <row r="9" spans="1:135" ht="1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3"/>
      <c r="AB9" s="146"/>
      <c r="AC9" s="147"/>
      <c r="AD9" s="147"/>
      <c r="AE9" s="147"/>
      <c r="AF9" s="147"/>
      <c r="AG9" s="147"/>
      <c r="AH9" s="147"/>
      <c r="AI9" s="147"/>
      <c r="AJ9" s="148"/>
      <c r="AK9" s="146"/>
      <c r="AL9" s="147"/>
      <c r="AM9" s="147"/>
      <c r="AN9" s="147"/>
      <c r="AO9" s="147"/>
      <c r="AP9" s="147"/>
      <c r="AQ9" s="147"/>
      <c r="AR9" s="147"/>
      <c r="AS9" s="147"/>
      <c r="AT9" s="147"/>
      <c r="AU9" s="147"/>
      <c r="AV9" s="147"/>
      <c r="AW9" s="147"/>
      <c r="AX9" s="147"/>
      <c r="AY9" s="148"/>
      <c r="AZ9" s="146"/>
      <c r="BA9" s="147"/>
      <c r="BB9" s="147"/>
      <c r="BC9" s="147"/>
      <c r="BD9" s="147"/>
      <c r="BE9" s="147"/>
      <c r="BF9" s="147"/>
      <c r="BG9" s="147"/>
      <c r="BH9" s="147"/>
      <c r="BI9" s="147"/>
      <c r="BJ9" s="147"/>
      <c r="BK9" s="147"/>
      <c r="BL9" s="147"/>
      <c r="BM9" s="147"/>
      <c r="BN9" s="148"/>
      <c r="BO9" s="146"/>
      <c r="BP9" s="147"/>
      <c r="BQ9" s="147"/>
      <c r="BR9" s="147"/>
      <c r="BS9" s="147"/>
      <c r="BT9" s="147"/>
      <c r="BU9" s="147"/>
      <c r="BV9" s="147"/>
      <c r="BW9" s="147"/>
      <c r="BX9" s="147"/>
      <c r="BY9" s="147"/>
      <c r="BZ9" s="147"/>
      <c r="CA9" s="147"/>
      <c r="CB9" s="147"/>
      <c r="CC9" s="148"/>
      <c r="CD9" s="146"/>
      <c r="CE9" s="147"/>
      <c r="CF9" s="147"/>
      <c r="CG9" s="147"/>
      <c r="CH9" s="147"/>
      <c r="CI9" s="147"/>
      <c r="CJ9" s="147"/>
      <c r="CK9" s="147"/>
      <c r="CL9" s="147"/>
      <c r="CM9" s="147"/>
      <c r="CN9" s="147"/>
      <c r="CO9" s="147"/>
      <c r="CP9" s="147"/>
      <c r="CQ9" s="147"/>
      <c r="CR9" s="148"/>
      <c r="CS9" s="146"/>
      <c r="CT9" s="147"/>
      <c r="CU9" s="147"/>
      <c r="CV9" s="147"/>
      <c r="CW9" s="147"/>
      <c r="CX9" s="147"/>
      <c r="CY9" s="147"/>
      <c r="CZ9" s="147"/>
      <c r="DA9" s="147"/>
      <c r="DB9" s="147"/>
      <c r="DC9" s="147"/>
      <c r="DD9" s="147"/>
      <c r="DE9" s="147"/>
      <c r="DF9" s="147"/>
      <c r="DG9" s="148"/>
    </row>
    <row r="10" spans="1:135" ht="15" customHeight="1">
      <c r="A10" s="471"/>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3"/>
      <c r="AB10" s="146"/>
      <c r="AC10" s="147"/>
      <c r="AD10" s="147"/>
      <c r="AE10" s="147"/>
      <c r="AF10" s="147"/>
      <c r="AG10" s="147"/>
      <c r="AH10" s="147"/>
      <c r="AI10" s="147"/>
      <c r="AJ10" s="148"/>
      <c r="AK10" s="146"/>
      <c r="AL10" s="147"/>
      <c r="AM10" s="147"/>
      <c r="AN10" s="147"/>
      <c r="AO10" s="147"/>
      <c r="AP10" s="147"/>
      <c r="AQ10" s="147"/>
      <c r="AR10" s="147"/>
      <c r="AS10" s="147"/>
      <c r="AT10" s="147"/>
      <c r="AU10" s="147"/>
      <c r="AV10" s="147"/>
      <c r="AW10" s="147"/>
      <c r="AX10" s="147"/>
      <c r="AY10" s="148"/>
      <c r="AZ10" s="146"/>
      <c r="BA10" s="147"/>
      <c r="BB10" s="147"/>
      <c r="BC10" s="147"/>
      <c r="BD10" s="147"/>
      <c r="BE10" s="147"/>
      <c r="BF10" s="147"/>
      <c r="BG10" s="147"/>
      <c r="BH10" s="147"/>
      <c r="BI10" s="147"/>
      <c r="BJ10" s="147"/>
      <c r="BK10" s="147"/>
      <c r="BL10" s="147"/>
      <c r="BM10" s="147"/>
      <c r="BN10" s="148"/>
      <c r="BO10" s="146"/>
      <c r="BP10" s="147"/>
      <c r="BQ10" s="147"/>
      <c r="BR10" s="147"/>
      <c r="BS10" s="147"/>
      <c r="BT10" s="147"/>
      <c r="BU10" s="147"/>
      <c r="BV10" s="147"/>
      <c r="BW10" s="147"/>
      <c r="BX10" s="147"/>
      <c r="BY10" s="147"/>
      <c r="BZ10" s="147"/>
      <c r="CA10" s="147"/>
      <c r="CB10" s="147"/>
      <c r="CC10" s="148"/>
      <c r="CD10" s="146"/>
      <c r="CE10" s="147"/>
      <c r="CF10" s="147"/>
      <c r="CG10" s="147"/>
      <c r="CH10" s="147"/>
      <c r="CI10" s="147"/>
      <c r="CJ10" s="147"/>
      <c r="CK10" s="147"/>
      <c r="CL10" s="147"/>
      <c r="CM10" s="147"/>
      <c r="CN10" s="147"/>
      <c r="CO10" s="147"/>
      <c r="CP10" s="147"/>
      <c r="CQ10" s="147"/>
      <c r="CR10" s="148"/>
      <c r="CS10" s="146"/>
      <c r="CT10" s="147"/>
      <c r="CU10" s="147"/>
      <c r="CV10" s="147"/>
      <c r="CW10" s="147"/>
      <c r="CX10" s="147"/>
      <c r="CY10" s="147"/>
      <c r="CZ10" s="147"/>
      <c r="DA10" s="147"/>
      <c r="DB10" s="147"/>
      <c r="DC10" s="147"/>
      <c r="DD10" s="147"/>
      <c r="DE10" s="147"/>
      <c r="DF10" s="147"/>
      <c r="DG10" s="148"/>
    </row>
    <row r="11" spans="1:135" ht="15" customHeight="1">
      <c r="A11" s="471"/>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3"/>
      <c r="AB11" s="146"/>
      <c r="AC11" s="147"/>
      <c r="AD11" s="147"/>
      <c r="AE11" s="147"/>
      <c r="AF11" s="147"/>
      <c r="AG11" s="147"/>
      <c r="AH11" s="147"/>
      <c r="AI11" s="147"/>
      <c r="AJ11" s="148"/>
      <c r="AK11" s="146"/>
      <c r="AL11" s="147"/>
      <c r="AM11" s="147"/>
      <c r="AN11" s="147"/>
      <c r="AO11" s="147"/>
      <c r="AP11" s="147"/>
      <c r="AQ11" s="147"/>
      <c r="AR11" s="147"/>
      <c r="AS11" s="147"/>
      <c r="AT11" s="147"/>
      <c r="AU11" s="147"/>
      <c r="AV11" s="147"/>
      <c r="AW11" s="147"/>
      <c r="AX11" s="147"/>
      <c r="AY11" s="148"/>
      <c r="AZ11" s="146"/>
      <c r="BA11" s="147"/>
      <c r="BB11" s="147"/>
      <c r="BC11" s="147"/>
      <c r="BD11" s="147"/>
      <c r="BE11" s="147"/>
      <c r="BF11" s="147"/>
      <c r="BG11" s="147"/>
      <c r="BH11" s="147"/>
      <c r="BI11" s="147"/>
      <c r="BJ11" s="147"/>
      <c r="BK11" s="147"/>
      <c r="BL11" s="147"/>
      <c r="BM11" s="147"/>
      <c r="BN11" s="148"/>
      <c r="BO11" s="146"/>
      <c r="BP11" s="147"/>
      <c r="BQ11" s="147"/>
      <c r="BR11" s="147"/>
      <c r="BS11" s="147"/>
      <c r="BT11" s="147"/>
      <c r="BU11" s="147"/>
      <c r="BV11" s="147"/>
      <c r="BW11" s="147"/>
      <c r="BX11" s="147"/>
      <c r="BY11" s="147"/>
      <c r="BZ11" s="147"/>
      <c r="CA11" s="147"/>
      <c r="CB11" s="147"/>
      <c r="CC11" s="148"/>
      <c r="CD11" s="146"/>
      <c r="CE11" s="147"/>
      <c r="CF11" s="147"/>
      <c r="CG11" s="147"/>
      <c r="CH11" s="147"/>
      <c r="CI11" s="147"/>
      <c r="CJ11" s="147"/>
      <c r="CK11" s="147"/>
      <c r="CL11" s="147"/>
      <c r="CM11" s="147"/>
      <c r="CN11" s="147"/>
      <c r="CO11" s="147"/>
      <c r="CP11" s="147"/>
      <c r="CQ11" s="147"/>
      <c r="CR11" s="148"/>
      <c r="CS11" s="146"/>
      <c r="CT11" s="147"/>
      <c r="CU11" s="147"/>
      <c r="CV11" s="147"/>
      <c r="CW11" s="147"/>
      <c r="CX11" s="147"/>
      <c r="CY11" s="147"/>
      <c r="CZ11" s="147"/>
      <c r="DA11" s="147"/>
      <c r="DB11" s="147"/>
      <c r="DC11" s="147"/>
      <c r="DD11" s="147"/>
      <c r="DE11" s="147"/>
      <c r="DF11" s="147"/>
      <c r="DG11" s="148"/>
    </row>
    <row r="12" spans="1:135" ht="15" customHeight="1" thickBot="1">
      <c r="A12" s="477"/>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9"/>
      <c r="AB12" s="352"/>
      <c r="AC12" s="353"/>
      <c r="AD12" s="353"/>
      <c r="AE12" s="353"/>
      <c r="AF12" s="353"/>
      <c r="AG12" s="353"/>
      <c r="AH12" s="353"/>
      <c r="AI12" s="353"/>
      <c r="AJ12" s="354"/>
      <c r="AK12" s="483" t="s">
        <v>251</v>
      </c>
      <c r="AL12" s="484"/>
      <c r="AM12" s="484"/>
      <c r="AN12" s="484"/>
      <c r="AO12" s="484"/>
      <c r="AP12" s="484"/>
      <c r="AQ12" s="484"/>
      <c r="AR12" s="484"/>
      <c r="AS12" s="484"/>
      <c r="AT12" s="484"/>
      <c r="AU12" s="484"/>
      <c r="AV12" s="484"/>
      <c r="AW12" s="484"/>
      <c r="AX12" s="484"/>
      <c r="AY12" s="484"/>
      <c r="AZ12" s="483" t="s">
        <v>251</v>
      </c>
      <c r="BA12" s="484"/>
      <c r="BB12" s="484"/>
      <c r="BC12" s="484"/>
      <c r="BD12" s="484"/>
      <c r="BE12" s="484"/>
      <c r="BF12" s="484"/>
      <c r="BG12" s="484"/>
      <c r="BH12" s="484"/>
      <c r="BI12" s="484"/>
      <c r="BJ12" s="484"/>
      <c r="BK12" s="484"/>
      <c r="BL12" s="484"/>
      <c r="BM12" s="484"/>
      <c r="BN12" s="484"/>
      <c r="BO12" s="483" t="s">
        <v>251</v>
      </c>
      <c r="BP12" s="484"/>
      <c r="BQ12" s="484"/>
      <c r="BR12" s="484"/>
      <c r="BS12" s="484"/>
      <c r="BT12" s="484"/>
      <c r="BU12" s="484"/>
      <c r="BV12" s="484"/>
      <c r="BW12" s="484"/>
      <c r="BX12" s="484"/>
      <c r="BY12" s="484"/>
      <c r="BZ12" s="484"/>
      <c r="CA12" s="484"/>
      <c r="CB12" s="484"/>
      <c r="CC12" s="484"/>
      <c r="CD12" s="909" t="s">
        <v>45</v>
      </c>
      <c r="CE12" s="910"/>
      <c r="CF12" s="910"/>
      <c r="CG12" s="910"/>
      <c r="CH12" s="910"/>
      <c r="CI12" s="910"/>
      <c r="CJ12" s="910"/>
      <c r="CK12" s="910"/>
      <c r="CL12" s="910"/>
      <c r="CM12" s="910"/>
      <c r="CN12" s="910"/>
      <c r="CO12" s="910"/>
      <c r="CP12" s="910"/>
      <c r="CQ12" s="910"/>
      <c r="CR12" s="911"/>
      <c r="CS12" s="483" t="s">
        <v>251</v>
      </c>
      <c r="CT12" s="484"/>
      <c r="CU12" s="484"/>
      <c r="CV12" s="484"/>
      <c r="CW12" s="484"/>
      <c r="CX12" s="484"/>
      <c r="CY12" s="484"/>
      <c r="CZ12" s="484"/>
      <c r="DA12" s="484"/>
      <c r="DB12" s="484"/>
      <c r="DC12" s="484"/>
      <c r="DD12" s="484"/>
      <c r="DE12" s="484"/>
      <c r="DF12" s="484"/>
      <c r="DG12" s="485"/>
    </row>
    <row r="13" spans="1:135" ht="21.75" customHeight="1">
      <c r="A13" s="442" t="s">
        <v>66</v>
      </c>
      <c r="B13" s="486"/>
      <c r="C13" s="486"/>
      <c r="D13" s="486"/>
      <c r="E13" s="486"/>
      <c r="F13" s="487"/>
      <c r="G13" s="144" t="s">
        <v>253</v>
      </c>
      <c r="H13" s="144"/>
      <c r="I13" s="144"/>
      <c r="J13" s="144"/>
      <c r="K13" s="144"/>
      <c r="L13" s="144"/>
      <c r="M13" s="144"/>
      <c r="N13" s="144"/>
      <c r="O13" s="144"/>
      <c r="P13" s="144"/>
      <c r="Q13" s="144"/>
      <c r="R13" s="144"/>
      <c r="S13" s="144"/>
      <c r="T13" s="144"/>
      <c r="U13" s="144"/>
      <c r="V13" s="144"/>
      <c r="W13" s="144"/>
      <c r="X13" s="144"/>
      <c r="Y13" s="144"/>
      <c r="Z13" s="144"/>
      <c r="AA13" s="488"/>
      <c r="AB13" s="1186">
        <v>0</v>
      </c>
      <c r="AC13" s="1187"/>
      <c r="AD13" s="1188"/>
      <c r="AE13" s="1189">
        <v>1</v>
      </c>
      <c r="AF13" s="1187"/>
      <c r="AG13" s="1188"/>
      <c r="AH13" s="1189">
        <v>0</v>
      </c>
      <c r="AI13" s="1187"/>
      <c r="AJ13" s="1190"/>
      <c r="AK13" s="537">
        <f>SUM(表51!AK169,表52!AK169,表53!AK169,表55!AK169,表57!AK13)</f>
        <v>278260</v>
      </c>
      <c r="AL13" s="538"/>
      <c r="AM13" s="538"/>
      <c r="AN13" s="538"/>
      <c r="AO13" s="538"/>
      <c r="AP13" s="538"/>
      <c r="AQ13" s="538"/>
      <c r="AR13" s="538"/>
      <c r="AS13" s="538"/>
      <c r="AT13" s="538"/>
      <c r="AU13" s="538"/>
      <c r="AV13" s="538"/>
      <c r="AW13" s="538"/>
      <c r="AX13" s="538"/>
      <c r="AY13" s="580"/>
      <c r="AZ13" s="537">
        <f>SUM(表51!BC169,表52!BC169,表53!BC169,表55!BC169,表57!AZ13)</f>
        <v>0</v>
      </c>
      <c r="BA13" s="538"/>
      <c r="BB13" s="538"/>
      <c r="BC13" s="538"/>
      <c r="BD13" s="538"/>
      <c r="BE13" s="538"/>
      <c r="BF13" s="538"/>
      <c r="BG13" s="538"/>
      <c r="BH13" s="538"/>
      <c r="BI13" s="538"/>
      <c r="BJ13" s="538"/>
      <c r="BK13" s="538"/>
      <c r="BL13" s="538"/>
      <c r="BM13" s="538"/>
      <c r="BN13" s="580"/>
      <c r="BO13" s="537">
        <f>SUM(表51!BU169,表52!BU169,表53!BU169,表55!BU169,表57!BO13)</f>
        <v>0</v>
      </c>
      <c r="BP13" s="538"/>
      <c r="BQ13" s="538"/>
      <c r="BR13" s="538"/>
      <c r="BS13" s="538"/>
      <c r="BT13" s="538"/>
      <c r="BU13" s="538"/>
      <c r="BV13" s="538"/>
      <c r="BW13" s="538"/>
      <c r="BX13" s="538"/>
      <c r="BY13" s="538"/>
      <c r="BZ13" s="538"/>
      <c r="CA13" s="538"/>
      <c r="CB13" s="538"/>
      <c r="CC13" s="580"/>
      <c r="CD13" s="537">
        <f>SUM(AK13:CC13)</f>
        <v>278260</v>
      </c>
      <c r="CE13" s="538"/>
      <c r="CF13" s="538"/>
      <c r="CG13" s="538"/>
      <c r="CH13" s="538"/>
      <c r="CI13" s="538"/>
      <c r="CJ13" s="538"/>
      <c r="CK13" s="538"/>
      <c r="CL13" s="538"/>
      <c r="CM13" s="538"/>
      <c r="CN13" s="538"/>
      <c r="CO13" s="538"/>
      <c r="CP13" s="538"/>
      <c r="CQ13" s="538"/>
      <c r="CR13" s="580"/>
      <c r="CS13" s="829"/>
      <c r="CT13" s="830"/>
      <c r="CU13" s="830"/>
      <c r="CV13" s="830"/>
      <c r="CW13" s="830"/>
      <c r="CX13" s="830"/>
      <c r="CY13" s="830"/>
      <c r="CZ13" s="830"/>
      <c r="DA13" s="830"/>
      <c r="DB13" s="830"/>
      <c r="DC13" s="830"/>
      <c r="DD13" s="830"/>
      <c r="DE13" s="830"/>
      <c r="DF13" s="830"/>
      <c r="DG13" s="831"/>
    </row>
    <row r="14" spans="1:135" ht="15" customHeight="1">
      <c r="A14" s="498"/>
      <c r="B14" s="499"/>
      <c r="C14" s="499"/>
      <c r="D14" s="499"/>
      <c r="E14" s="499"/>
      <c r="F14" s="500"/>
      <c r="G14" s="144" t="s">
        <v>254</v>
      </c>
      <c r="H14" s="144"/>
      <c r="I14" s="144"/>
      <c r="J14" s="144"/>
      <c r="K14" s="144"/>
      <c r="L14" s="144"/>
      <c r="M14" s="144"/>
      <c r="N14" s="144"/>
      <c r="O14" s="144"/>
      <c r="P14" s="144"/>
      <c r="Q14" s="144"/>
      <c r="R14" s="144"/>
      <c r="S14" s="144"/>
      <c r="T14" s="144"/>
      <c r="U14" s="144"/>
      <c r="V14" s="144"/>
      <c r="W14" s="144"/>
      <c r="X14" s="144"/>
      <c r="Y14" s="144"/>
      <c r="Z14" s="144"/>
      <c r="AA14" s="488"/>
      <c r="AB14" s="1191">
        <v>0</v>
      </c>
      <c r="AC14" s="1192"/>
      <c r="AD14" s="1193"/>
      <c r="AE14" s="1194">
        <v>2</v>
      </c>
      <c r="AF14" s="1192"/>
      <c r="AG14" s="1193"/>
      <c r="AH14" s="1194">
        <v>0</v>
      </c>
      <c r="AI14" s="1192"/>
      <c r="AJ14" s="1195"/>
      <c r="AK14" s="331">
        <f>SUM(表51!AK170,表52!AK170,表53!AK170,表55!AK170,表57!AK14)</f>
        <v>24011154</v>
      </c>
      <c r="AL14" s="331"/>
      <c r="AM14" s="331"/>
      <c r="AN14" s="331"/>
      <c r="AO14" s="331"/>
      <c r="AP14" s="331"/>
      <c r="AQ14" s="331"/>
      <c r="AR14" s="331"/>
      <c r="AS14" s="331"/>
      <c r="AT14" s="331"/>
      <c r="AU14" s="331"/>
      <c r="AV14" s="331"/>
      <c r="AW14" s="331"/>
      <c r="AX14" s="331"/>
      <c r="AY14" s="331"/>
      <c r="AZ14" s="331">
        <f>SUM(表51!BC170,表52!BC170,表53!BC170,表55!BC170,表57!AZ14)</f>
        <v>0</v>
      </c>
      <c r="BA14" s="331"/>
      <c r="BB14" s="331"/>
      <c r="BC14" s="331"/>
      <c r="BD14" s="331"/>
      <c r="BE14" s="331"/>
      <c r="BF14" s="331"/>
      <c r="BG14" s="331"/>
      <c r="BH14" s="331"/>
      <c r="BI14" s="331"/>
      <c r="BJ14" s="331"/>
      <c r="BK14" s="331"/>
      <c r="BL14" s="331"/>
      <c r="BM14" s="331"/>
      <c r="BN14" s="331"/>
      <c r="BO14" s="331">
        <f>SUM(表51!BU170,表52!BU170,表53!BU170,表55!BU170,表57!BO14)</f>
        <v>0</v>
      </c>
      <c r="BP14" s="331"/>
      <c r="BQ14" s="331"/>
      <c r="BR14" s="331"/>
      <c r="BS14" s="331"/>
      <c r="BT14" s="331"/>
      <c r="BU14" s="331"/>
      <c r="BV14" s="331"/>
      <c r="BW14" s="331"/>
      <c r="BX14" s="331"/>
      <c r="BY14" s="331"/>
      <c r="BZ14" s="331"/>
      <c r="CA14" s="331"/>
      <c r="CB14" s="331"/>
      <c r="CC14" s="331"/>
      <c r="CD14" s="331">
        <f>SUM(AK14:CC14)</f>
        <v>24011154</v>
      </c>
      <c r="CE14" s="331"/>
      <c r="CF14" s="331"/>
      <c r="CG14" s="331"/>
      <c r="CH14" s="331"/>
      <c r="CI14" s="331"/>
      <c r="CJ14" s="331"/>
      <c r="CK14" s="331"/>
      <c r="CL14" s="331"/>
      <c r="CM14" s="331"/>
      <c r="CN14" s="331"/>
      <c r="CO14" s="331"/>
      <c r="CP14" s="331"/>
      <c r="CQ14" s="331"/>
      <c r="CR14" s="331"/>
      <c r="CS14" s="276"/>
      <c r="CT14" s="276"/>
      <c r="CU14" s="276"/>
      <c r="CV14" s="276"/>
      <c r="CW14" s="276"/>
      <c r="CX14" s="276"/>
      <c r="CY14" s="276"/>
      <c r="CZ14" s="276"/>
      <c r="DA14" s="276"/>
      <c r="DB14" s="276"/>
      <c r="DC14" s="276"/>
      <c r="DD14" s="276"/>
      <c r="DE14" s="276"/>
      <c r="DF14" s="276"/>
      <c r="DG14" s="677"/>
    </row>
    <row r="15" spans="1:135" ht="15" customHeight="1">
      <c r="A15" s="498"/>
      <c r="B15" s="499"/>
      <c r="C15" s="499"/>
      <c r="D15" s="499"/>
      <c r="E15" s="499"/>
      <c r="F15" s="500"/>
      <c r="G15" s="144" t="s">
        <v>255</v>
      </c>
      <c r="H15" s="144"/>
      <c r="I15" s="144"/>
      <c r="J15" s="144"/>
      <c r="K15" s="144"/>
      <c r="L15" s="144"/>
      <c r="M15" s="144"/>
      <c r="N15" s="144"/>
      <c r="O15" s="144"/>
      <c r="P15" s="144"/>
      <c r="Q15" s="144"/>
      <c r="R15" s="144"/>
      <c r="S15" s="144"/>
      <c r="T15" s="144"/>
      <c r="U15" s="144"/>
      <c r="V15" s="144"/>
      <c r="W15" s="144"/>
      <c r="X15" s="144"/>
      <c r="Y15" s="144"/>
      <c r="Z15" s="144"/>
      <c r="AA15" s="488"/>
      <c r="AB15" s="1191">
        <v>0</v>
      </c>
      <c r="AC15" s="1192"/>
      <c r="AD15" s="1193"/>
      <c r="AE15" s="1194">
        <v>3</v>
      </c>
      <c r="AF15" s="1192"/>
      <c r="AG15" s="1193"/>
      <c r="AH15" s="1194">
        <v>0</v>
      </c>
      <c r="AI15" s="1192"/>
      <c r="AJ15" s="1195"/>
      <c r="AK15" s="331">
        <f>SUM(表51!AK171,表52!AK171,表53!AK171,表55!AK171,表57!AK15)</f>
        <v>63653425</v>
      </c>
      <c r="AL15" s="331"/>
      <c r="AM15" s="331"/>
      <c r="AN15" s="331"/>
      <c r="AO15" s="331"/>
      <c r="AP15" s="331"/>
      <c r="AQ15" s="331"/>
      <c r="AR15" s="331"/>
      <c r="AS15" s="331"/>
      <c r="AT15" s="331"/>
      <c r="AU15" s="331"/>
      <c r="AV15" s="331"/>
      <c r="AW15" s="331"/>
      <c r="AX15" s="331"/>
      <c r="AY15" s="331"/>
      <c r="AZ15" s="331">
        <f>SUM(表51!BC171,表52!BC171,表53!BC171,表55!BC171,表57!AZ15)</f>
        <v>0</v>
      </c>
      <c r="BA15" s="331"/>
      <c r="BB15" s="331"/>
      <c r="BC15" s="331"/>
      <c r="BD15" s="331"/>
      <c r="BE15" s="331"/>
      <c r="BF15" s="331"/>
      <c r="BG15" s="331"/>
      <c r="BH15" s="331"/>
      <c r="BI15" s="331"/>
      <c r="BJ15" s="331"/>
      <c r="BK15" s="331"/>
      <c r="BL15" s="331"/>
      <c r="BM15" s="331"/>
      <c r="BN15" s="331"/>
      <c r="BO15" s="331">
        <f>SUM(表51!BU171,表52!BU171,表53!BU171,表55!BU171,表57!BO15)</f>
        <v>0</v>
      </c>
      <c r="BP15" s="331"/>
      <c r="BQ15" s="331"/>
      <c r="BR15" s="331"/>
      <c r="BS15" s="331"/>
      <c r="BT15" s="331"/>
      <c r="BU15" s="331"/>
      <c r="BV15" s="331"/>
      <c r="BW15" s="331"/>
      <c r="BX15" s="331"/>
      <c r="BY15" s="331"/>
      <c r="BZ15" s="331"/>
      <c r="CA15" s="331"/>
      <c r="CB15" s="331"/>
      <c r="CC15" s="331"/>
      <c r="CD15" s="331">
        <f t="shared" ref="CD15:CD24" si="0">SUM(AK15:CC15)</f>
        <v>63653425</v>
      </c>
      <c r="CE15" s="331"/>
      <c r="CF15" s="331"/>
      <c r="CG15" s="331"/>
      <c r="CH15" s="331"/>
      <c r="CI15" s="331"/>
      <c r="CJ15" s="331"/>
      <c r="CK15" s="331"/>
      <c r="CL15" s="331"/>
      <c r="CM15" s="331"/>
      <c r="CN15" s="331"/>
      <c r="CO15" s="331"/>
      <c r="CP15" s="331"/>
      <c r="CQ15" s="331"/>
      <c r="CR15" s="331"/>
      <c r="CS15" s="276"/>
      <c r="CT15" s="276"/>
      <c r="CU15" s="276"/>
      <c r="CV15" s="276"/>
      <c r="CW15" s="276"/>
      <c r="CX15" s="276"/>
      <c r="CY15" s="276"/>
      <c r="CZ15" s="276"/>
      <c r="DA15" s="276"/>
      <c r="DB15" s="276"/>
      <c r="DC15" s="276"/>
      <c r="DD15" s="276"/>
      <c r="DE15" s="276"/>
      <c r="DF15" s="276"/>
      <c r="DG15" s="677"/>
    </row>
    <row r="16" spans="1:135" ht="15" customHeight="1">
      <c r="A16" s="498"/>
      <c r="B16" s="499"/>
      <c r="C16" s="499"/>
      <c r="D16" s="499"/>
      <c r="E16" s="499"/>
      <c r="F16" s="500"/>
      <c r="G16" s="144" t="s">
        <v>67</v>
      </c>
      <c r="H16" s="144"/>
      <c r="I16" s="144"/>
      <c r="J16" s="144"/>
      <c r="K16" s="144"/>
      <c r="L16" s="144"/>
      <c r="M16" s="144"/>
      <c r="N16" s="144"/>
      <c r="O16" s="144"/>
      <c r="P16" s="144"/>
      <c r="Q16" s="144"/>
      <c r="R16" s="144"/>
      <c r="S16" s="144"/>
      <c r="T16" s="144"/>
      <c r="U16" s="144"/>
      <c r="V16" s="144"/>
      <c r="W16" s="144"/>
      <c r="X16" s="144"/>
      <c r="Y16" s="144"/>
      <c r="Z16" s="144"/>
      <c r="AA16" s="488"/>
      <c r="AB16" s="1191">
        <v>0</v>
      </c>
      <c r="AC16" s="1192"/>
      <c r="AD16" s="1193"/>
      <c r="AE16" s="1194">
        <v>4</v>
      </c>
      <c r="AF16" s="1192"/>
      <c r="AG16" s="1193"/>
      <c r="AH16" s="1194">
        <v>0</v>
      </c>
      <c r="AI16" s="1192"/>
      <c r="AJ16" s="1195"/>
      <c r="AK16" s="331">
        <f>SUM(表51!AK172,表52!AK172,表53!AK172,表55!AK172,表57!AK16)</f>
        <v>68242911</v>
      </c>
      <c r="AL16" s="331"/>
      <c r="AM16" s="331"/>
      <c r="AN16" s="331"/>
      <c r="AO16" s="331"/>
      <c r="AP16" s="331"/>
      <c r="AQ16" s="331"/>
      <c r="AR16" s="331"/>
      <c r="AS16" s="331"/>
      <c r="AT16" s="331"/>
      <c r="AU16" s="331"/>
      <c r="AV16" s="331"/>
      <c r="AW16" s="331"/>
      <c r="AX16" s="331"/>
      <c r="AY16" s="331"/>
      <c r="AZ16" s="331">
        <f>SUM(表51!BC172,表52!BC172,表53!BC172,表55!BC172,表57!AZ16)</f>
        <v>345</v>
      </c>
      <c r="BA16" s="331"/>
      <c r="BB16" s="331"/>
      <c r="BC16" s="331"/>
      <c r="BD16" s="331"/>
      <c r="BE16" s="331"/>
      <c r="BF16" s="331"/>
      <c r="BG16" s="331"/>
      <c r="BH16" s="331"/>
      <c r="BI16" s="331"/>
      <c r="BJ16" s="331"/>
      <c r="BK16" s="331"/>
      <c r="BL16" s="331"/>
      <c r="BM16" s="331"/>
      <c r="BN16" s="331"/>
      <c r="BO16" s="331">
        <f>SUM(表51!BU172,表52!BU172,表53!BU172,表55!BU172,表57!BO16)</f>
        <v>2123</v>
      </c>
      <c r="BP16" s="331"/>
      <c r="BQ16" s="331"/>
      <c r="BR16" s="331"/>
      <c r="BS16" s="331"/>
      <c r="BT16" s="331"/>
      <c r="BU16" s="331"/>
      <c r="BV16" s="331"/>
      <c r="BW16" s="331"/>
      <c r="BX16" s="331"/>
      <c r="BY16" s="331"/>
      <c r="BZ16" s="331"/>
      <c r="CA16" s="331"/>
      <c r="CB16" s="331"/>
      <c r="CC16" s="331"/>
      <c r="CD16" s="331">
        <f t="shared" si="0"/>
        <v>68245379</v>
      </c>
      <c r="CE16" s="331"/>
      <c r="CF16" s="331"/>
      <c r="CG16" s="331"/>
      <c r="CH16" s="331"/>
      <c r="CI16" s="331"/>
      <c r="CJ16" s="331"/>
      <c r="CK16" s="331"/>
      <c r="CL16" s="331"/>
      <c r="CM16" s="331"/>
      <c r="CN16" s="331"/>
      <c r="CO16" s="331"/>
      <c r="CP16" s="331"/>
      <c r="CQ16" s="331"/>
      <c r="CR16" s="331"/>
      <c r="CS16" s="276"/>
      <c r="CT16" s="276"/>
      <c r="CU16" s="276"/>
      <c r="CV16" s="276"/>
      <c r="CW16" s="276"/>
      <c r="CX16" s="276"/>
      <c r="CY16" s="276"/>
      <c r="CZ16" s="276"/>
      <c r="DA16" s="276"/>
      <c r="DB16" s="276"/>
      <c r="DC16" s="276"/>
      <c r="DD16" s="276"/>
      <c r="DE16" s="276"/>
      <c r="DF16" s="276"/>
      <c r="DG16" s="677"/>
    </row>
    <row r="17" spans="1:111" ht="15" customHeight="1">
      <c r="A17" s="498"/>
      <c r="B17" s="499"/>
      <c r="C17" s="499"/>
      <c r="D17" s="499"/>
      <c r="E17" s="499"/>
      <c r="F17" s="500"/>
      <c r="G17" s="144" t="s">
        <v>68</v>
      </c>
      <c r="H17" s="144"/>
      <c r="I17" s="144"/>
      <c r="J17" s="144"/>
      <c r="K17" s="144"/>
      <c r="L17" s="144"/>
      <c r="M17" s="144"/>
      <c r="N17" s="144"/>
      <c r="O17" s="144"/>
      <c r="P17" s="144"/>
      <c r="Q17" s="144"/>
      <c r="R17" s="144"/>
      <c r="S17" s="144"/>
      <c r="T17" s="144"/>
      <c r="U17" s="144"/>
      <c r="V17" s="144"/>
      <c r="W17" s="144"/>
      <c r="X17" s="144"/>
      <c r="Y17" s="144"/>
      <c r="Z17" s="144"/>
      <c r="AA17" s="488"/>
      <c r="AB17" s="1191">
        <v>0</v>
      </c>
      <c r="AC17" s="1192"/>
      <c r="AD17" s="1193"/>
      <c r="AE17" s="1194">
        <v>5</v>
      </c>
      <c r="AF17" s="1192"/>
      <c r="AG17" s="1193"/>
      <c r="AH17" s="1194">
        <v>0</v>
      </c>
      <c r="AI17" s="1192"/>
      <c r="AJ17" s="1195"/>
      <c r="AK17" s="331">
        <f>SUM(表51!AK173,表52!AK173,表53!AK173,表55!AK173,表57!AK17)</f>
        <v>53495571</v>
      </c>
      <c r="AL17" s="331"/>
      <c r="AM17" s="331"/>
      <c r="AN17" s="331"/>
      <c r="AO17" s="331"/>
      <c r="AP17" s="331"/>
      <c r="AQ17" s="331"/>
      <c r="AR17" s="331"/>
      <c r="AS17" s="331"/>
      <c r="AT17" s="331"/>
      <c r="AU17" s="331"/>
      <c r="AV17" s="331"/>
      <c r="AW17" s="331"/>
      <c r="AX17" s="331"/>
      <c r="AY17" s="331"/>
      <c r="AZ17" s="331">
        <f>SUM(表51!BC173,表52!BC173,表53!BC173,表55!BC173,表57!AZ17)</f>
        <v>0</v>
      </c>
      <c r="BA17" s="331"/>
      <c r="BB17" s="331"/>
      <c r="BC17" s="331"/>
      <c r="BD17" s="331"/>
      <c r="BE17" s="331"/>
      <c r="BF17" s="331"/>
      <c r="BG17" s="331"/>
      <c r="BH17" s="331"/>
      <c r="BI17" s="331"/>
      <c r="BJ17" s="331"/>
      <c r="BK17" s="331"/>
      <c r="BL17" s="331"/>
      <c r="BM17" s="331"/>
      <c r="BN17" s="331"/>
      <c r="BO17" s="331">
        <f>SUM(表51!BU173,表52!BU173,表53!BU173,表55!BU173,表57!BO17)</f>
        <v>0</v>
      </c>
      <c r="BP17" s="331"/>
      <c r="BQ17" s="331"/>
      <c r="BR17" s="331"/>
      <c r="BS17" s="331"/>
      <c r="BT17" s="331"/>
      <c r="BU17" s="331"/>
      <c r="BV17" s="331"/>
      <c r="BW17" s="331"/>
      <c r="BX17" s="331"/>
      <c r="BY17" s="331"/>
      <c r="BZ17" s="331"/>
      <c r="CA17" s="331"/>
      <c r="CB17" s="331"/>
      <c r="CC17" s="331"/>
      <c r="CD17" s="331">
        <f t="shared" si="0"/>
        <v>53495571</v>
      </c>
      <c r="CE17" s="331"/>
      <c r="CF17" s="331"/>
      <c r="CG17" s="331"/>
      <c r="CH17" s="331"/>
      <c r="CI17" s="331"/>
      <c r="CJ17" s="331"/>
      <c r="CK17" s="331"/>
      <c r="CL17" s="331"/>
      <c r="CM17" s="331"/>
      <c r="CN17" s="331"/>
      <c r="CO17" s="331"/>
      <c r="CP17" s="331"/>
      <c r="CQ17" s="331"/>
      <c r="CR17" s="331"/>
      <c r="CS17" s="276"/>
      <c r="CT17" s="276"/>
      <c r="CU17" s="276"/>
      <c r="CV17" s="276"/>
      <c r="CW17" s="276"/>
      <c r="CX17" s="276"/>
      <c r="CY17" s="276"/>
      <c r="CZ17" s="276"/>
      <c r="DA17" s="276"/>
      <c r="DB17" s="276"/>
      <c r="DC17" s="276"/>
      <c r="DD17" s="276"/>
      <c r="DE17" s="276"/>
      <c r="DF17" s="276"/>
      <c r="DG17" s="677"/>
    </row>
    <row r="18" spans="1:111" ht="15" customHeight="1">
      <c r="A18" s="498"/>
      <c r="B18" s="499"/>
      <c r="C18" s="499"/>
      <c r="D18" s="499"/>
      <c r="E18" s="499"/>
      <c r="F18" s="500"/>
      <c r="G18" s="144" t="s">
        <v>69</v>
      </c>
      <c r="H18" s="144"/>
      <c r="I18" s="144"/>
      <c r="J18" s="144"/>
      <c r="K18" s="144"/>
      <c r="L18" s="144"/>
      <c r="M18" s="144"/>
      <c r="N18" s="144"/>
      <c r="O18" s="144"/>
      <c r="P18" s="144"/>
      <c r="Q18" s="144"/>
      <c r="R18" s="144"/>
      <c r="S18" s="144"/>
      <c r="T18" s="144"/>
      <c r="U18" s="144"/>
      <c r="V18" s="144"/>
      <c r="W18" s="144"/>
      <c r="X18" s="144"/>
      <c r="Y18" s="144"/>
      <c r="Z18" s="144"/>
      <c r="AA18" s="488"/>
      <c r="AB18" s="1191">
        <v>0</v>
      </c>
      <c r="AC18" s="1192"/>
      <c r="AD18" s="1193"/>
      <c r="AE18" s="1194">
        <v>6</v>
      </c>
      <c r="AF18" s="1192"/>
      <c r="AG18" s="1193"/>
      <c r="AH18" s="1194">
        <v>0</v>
      </c>
      <c r="AI18" s="1192"/>
      <c r="AJ18" s="1195"/>
      <c r="AK18" s="331">
        <f>SUM(表51!AK174,表52!AK174,表53!AK174,表55!AK174,表57!AK18)</f>
        <v>50123955</v>
      </c>
      <c r="AL18" s="331"/>
      <c r="AM18" s="331"/>
      <c r="AN18" s="331"/>
      <c r="AO18" s="331"/>
      <c r="AP18" s="331"/>
      <c r="AQ18" s="331"/>
      <c r="AR18" s="331"/>
      <c r="AS18" s="331"/>
      <c r="AT18" s="331"/>
      <c r="AU18" s="331"/>
      <c r="AV18" s="331"/>
      <c r="AW18" s="331"/>
      <c r="AX18" s="331"/>
      <c r="AY18" s="331"/>
      <c r="AZ18" s="331">
        <f>SUM(表51!BC174,表52!BC174,表53!BC174,表55!BC174,表57!AZ18)</f>
        <v>2094</v>
      </c>
      <c r="BA18" s="331"/>
      <c r="BB18" s="331"/>
      <c r="BC18" s="331"/>
      <c r="BD18" s="331"/>
      <c r="BE18" s="331"/>
      <c r="BF18" s="331"/>
      <c r="BG18" s="331"/>
      <c r="BH18" s="331"/>
      <c r="BI18" s="331"/>
      <c r="BJ18" s="331"/>
      <c r="BK18" s="331"/>
      <c r="BL18" s="331"/>
      <c r="BM18" s="331"/>
      <c r="BN18" s="331"/>
      <c r="BO18" s="331">
        <f>SUM(表51!BU174,表52!BU174,表53!BU174,表55!BU174,表57!BO18)</f>
        <v>0</v>
      </c>
      <c r="BP18" s="331"/>
      <c r="BQ18" s="331"/>
      <c r="BR18" s="331"/>
      <c r="BS18" s="331"/>
      <c r="BT18" s="331"/>
      <c r="BU18" s="331"/>
      <c r="BV18" s="331"/>
      <c r="BW18" s="331"/>
      <c r="BX18" s="331"/>
      <c r="BY18" s="331"/>
      <c r="BZ18" s="331"/>
      <c r="CA18" s="331"/>
      <c r="CB18" s="331"/>
      <c r="CC18" s="331"/>
      <c r="CD18" s="331">
        <f t="shared" si="0"/>
        <v>50126049</v>
      </c>
      <c r="CE18" s="331"/>
      <c r="CF18" s="331"/>
      <c r="CG18" s="331"/>
      <c r="CH18" s="331"/>
      <c r="CI18" s="331"/>
      <c r="CJ18" s="331"/>
      <c r="CK18" s="331"/>
      <c r="CL18" s="331"/>
      <c r="CM18" s="331"/>
      <c r="CN18" s="331"/>
      <c r="CO18" s="331"/>
      <c r="CP18" s="331"/>
      <c r="CQ18" s="331"/>
      <c r="CR18" s="331"/>
      <c r="CS18" s="276"/>
      <c r="CT18" s="276"/>
      <c r="CU18" s="276"/>
      <c r="CV18" s="276"/>
      <c r="CW18" s="276"/>
      <c r="CX18" s="276"/>
      <c r="CY18" s="276"/>
      <c r="CZ18" s="276"/>
      <c r="DA18" s="276"/>
      <c r="DB18" s="276"/>
      <c r="DC18" s="276"/>
      <c r="DD18" s="276"/>
      <c r="DE18" s="276"/>
      <c r="DF18" s="276"/>
      <c r="DG18" s="677"/>
    </row>
    <row r="19" spans="1:111" ht="15" customHeight="1">
      <c r="A19" s="498"/>
      <c r="B19" s="499"/>
      <c r="C19" s="499"/>
      <c r="D19" s="499"/>
      <c r="E19" s="499"/>
      <c r="F19" s="500"/>
      <c r="G19" s="144" t="s">
        <v>70</v>
      </c>
      <c r="H19" s="144"/>
      <c r="I19" s="144"/>
      <c r="J19" s="144"/>
      <c r="K19" s="144"/>
      <c r="L19" s="144"/>
      <c r="M19" s="144"/>
      <c r="N19" s="144"/>
      <c r="O19" s="144"/>
      <c r="P19" s="144"/>
      <c r="Q19" s="144"/>
      <c r="R19" s="144"/>
      <c r="S19" s="144"/>
      <c r="T19" s="144"/>
      <c r="U19" s="144"/>
      <c r="V19" s="144"/>
      <c r="W19" s="144"/>
      <c r="X19" s="144"/>
      <c r="Y19" s="144"/>
      <c r="Z19" s="144"/>
      <c r="AA19" s="488"/>
      <c r="AB19" s="1191">
        <v>0</v>
      </c>
      <c r="AC19" s="1192"/>
      <c r="AD19" s="1193"/>
      <c r="AE19" s="1194">
        <v>7</v>
      </c>
      <c r="AF19" s="1192"/>
      <c r="AG19" s="1193"/>
      <c r="AH19" s="1194">
        <v>0</v>
      </c>
      <c r="AI19" s="1192"/>
      <c r="AJ19" s="1195"/>
      <c r="AK19" s="331">
        <f>SUM(表51!AK175,表52!AK175,表53!AK175,表55!AK175,表57!AK19)</f>
        <v>23939442</v>
      </c>
      <c r="AL19" s="331"/>
      <c r="AM19" s="331"/>
      <c r="AN19" s="331"/>
      <c r="AO19" s="331"/>
      <c r="AP19" s="331"/>
      <c r="AQ19" s="331"/>
      <c r="AR19" s="331"/>
      <c r="AS19" s="331"/>
      <c r="AT19" s="331"/>
      <c r="AU19" s="331"/>
      <c r="AV19" s="331"/>
      <c r="AW19" s="331"/>
      <c r="AX19" s="331"/>
      <c r="AY19" s="331"/>
      <c r="AZ19" s="331">
        <f>SUM(表51!BC175,表52!BC175,表53!BC175,表55!BC175,表57!AZ19)</f>
        <v>0</v>
      </c>
      <c r="BA19" s="331"/>
      <c r="BB19" s="331"/>
      <c r="BC19" s="331"/>
      <c r="BD19" s="331"/>
      <c r="BE19" s="331"/>
      <c r="BF19" s="331"/>
      <c r="BG19" s="331"/>
      <c r="BH19" s="331"/>
      <c r="BI19" s="331"/>
      <c r="BJ19" s="331"/>
      <c r="BK19" s="331"/>
      <c r="BL19" s="331"/>
      <c r="BM19" s="331"/>
      <c r="BN19" s="331"/>
      <c r="BO19" s="331">
        <f>SUM(表51!BU175,表52!BU175,表53!BU175,表55!BU175,表57!BO19)</f>
        <v>0</v>
      </c>
      <c r="BP19" s="331"/>
      <c r="BQ19" s="331"/>
      <c r="BR19" s="331"/>
      <c r="BS19" s="331"/>
      <c r="BT19" s="331"/>
      <c r="BU19" s="331"/>
      <c r="BV19" s="331"/>
      <c r="BW19" s="331"/>
      <c r="BX19" s="331"/>
      <c r="BY19" s="331"/>
      <c r="BZ19" s="331"/>
      <c r="CA19" s="331"/>
      <c r="CB19" s="331"/>
      <c r="CC19" s="331"/>
      <c r="CD19" s="331">
        <f t="shared" si="0"/>
        <v>23939442</v>
      </c>
      <c r="CE19" s="331"/>
      <c r="CF19" s="331"/>
      <c r="CG19" s="331"/>
      <c r="CH19" s="331"/>
      <c r="CI19" s="331"/>
      <c r="CJ19" s="331"/>
      <c r="CK19" s="331"/>
      <c r="CL19" s="331"/>
      <c r="CM19" s="331"/>
      <c r="CN19" s="331"/>
      <c r="CO19" s="331"/>
      <c r="CP19" s="331"/>
      <c r="CQ19" s="331"/>
      <c r="CR19" s="331"/>
      <c r="CS19" s="276"/>
      <c r="CT19" s="276"/>
      <c r="CU19" s="276"/>
      <c r="CV19" s="276"/>
      <c r="CW19" s="276"/>
      <c r="CX19" s="276"/>
      <c r="CY19" s="276"/>
      <c r="CZ19" s="276"/>
      <c r="DA19" s="276"/>
      <c r="DB19" s="276"/>
      <c r="DC19" s="276"/>
      <c r="DD19" s="276"/>
      <c r="DE19" s="276"/>
      <c r="DF19" s="276"/>
      <c r="DG19" s="677"/>
    </row>
    <row r="20" spans="1:111" ht="15" customHeight="1">
      <c r="A20" s="498"/>
      <c r="B20" s="499"/>
      <c r="C20" s="499"/>
      <c r="D20" s="499"/>
      <c r="E20" s="499"/>
      <c r="F20" s="500"/>
      <c r="G20" s="144" t="s">
        <v>71</v>
      </c>
      <c r="H20" s="144"/>
      <c r="I20" s="144"/>
      <c r="J20" s="144"/>
      <c r="K20" s="144"/>
      <c r="L20" s="144"/>
      <c r="M20" s="144"/>
      <c r="N20" s="144"/>
      <c r="O20" s="144"/>
      <c r="P20" s="144"/>
      <c r="Q20" s="144"/>
      <c r="R20" s="144"/>
      <c r="S20" s="144"/>
      <c r="T20" s="144"/>
      <c r="U20" s="144"/>
      <c r="V20" s="144"/>
      <c r="W20" s="144"/>
      <c r="X20" s="144"/>
      <c r="Y20" s="144"/>
      <c r="Z20" s="144"/>
      <c r="AA20" s="488"/>
      <c r="AB20" s="1191">
        <v>0</v>
      </c>
      <c r="AC20" s="1192"/>
      <c r="AD20" s="1193"/>
      <c r="AE20" s="1194">
        <v>8</v>
      </c>
      <c r="AF20" s="1192"/>
      <c r="AG20" s="1193"/>
      <c r="AH20" s="1194">
        <v>0</v>
      </c>
      <c r="AI20" s="1192"/>
      <c r="AJ20" s="1195"/>
      <c r="AK20" s="331">
        <f>SUM(表51!AK176,表52!AK176,表53!AK176,表55!AK176,表57!AK20)</f>
        <v>25300227</v>
      </c>
      <c r="AL20" s="331"/>
      <c r="AM20" s="331"/>
      <c r="AN20" s="331"/>
      <c r="AO20" s="331"/>
      <c r="AP20" s="331"/>
      <c r="AQ20" s="331"/>
      <c r="AR20" s="331"/>
      <c r="AS20" s="331"/>
      <c r="AT20" s="331"/>
      <c r="AU20" s="331"/>
      <c r="AV20" s="331"/>
      <c r="AW20" s="331"/>
      <c r="AX20" s="331"/>
      <c r="AY20" s="331"/>
      <c r="AZ20" s="331">
        <f>SUM(表51!BC176,表52!BC176,表53!BC176,表55!BC176,表57!AZ20)</f>
        <v>654</v>
      </c>
      <c r="BA20" s="331"/>
      <c r="BB20" s="331"/>
      <c r="BC20" s="331"/>
      <c r="BD20" s="331"/>
      <c r="BE20" s="331"/>
      <c r="BF20" s="331"/>
      <c r="BG20" s="331"/>
      <c r="BH20" s="331"/>
      <c r="BI20" s="331"/>
      <c r="BJ20" s="331"/>
      <c r="BK20" s="331"/>
      <c r="BL20" s="331"/>
      <c r="BM20" s="331"/>
      <c r="BN20" s="331"/>
      <c r="BO20" s="331">
        <f>SUM(表51!BU176,表52!BU176,表53!BU176,表55!BU176,表57!BO20)</f>
        <v>0</v>
      </c>
      <c r="BP20" s="331"/>
      <c r="BQ20" s="331"/>
      <c r="BR20" s="331"/>
      <c r="BS20" s="331"/>
      <c r="BT20" s="331"/>
      <c r="BU20" s="331"/>
      <c r="BV20" s="331"/>
      <c r="BW20" s="331"/>
      <c r="BX20" s="331"/>
      <c r="BY20" s="331"/>
      <c r="BZ20" s="331"/>
      <c r="CA20" s="331"/>
      <c r="CB20" s="331"/>
      <c r="CC20" s="331"/>
      <c r="CD20" s="331">
        <f t="shared" si="0"/>
        <v>25300881</v>
      </c>
      <c r="CE20" s="331"/>
      <c r="CF20" s="331"/>
      <c r="CG20" s="331"/>
      <c r="CH20" s="331"/>
      <c r="CI20" s="331"/>
      <c r="CJ20" s="331"/>
      <c r="CK20" s="331"/>
      <c r="CL20" s="331"/>
      <c r="CM20" s="331"/>
      <c r="CN20" s="331"/>
      <c r="CO20" s="331"/>
      <c r="CP20" s="331"/>
      <c r="CQ20" s="331"/>
      <c r="CR20" s="331"/>
      <c r="CS20" s="276"/>
      <c r="CT20" s="276"/>
      <c r="CU20" s="276"/>
      <c r="CV20" s="276"/>
      <c r="CW20" s="276"/>
      <c r="CX20" s="276"/>
      <c r="CY20" s="276"/>
      <c r="CZ20" s="276"/>
      <c r="DA20" s="276"/>
      <c r="DB20" s="276"/>
      <c r="DC20" s="276"/>
      <c r="DD20" s="276"/>
      <c r="DE20" s="276"/>
      <c r="DF20" s="276"/>
      <c r="DG20" s="677"/>
    </row>
    <row r="21" spans="1:111" ht="15" customHeight="1">
      <c r="A21" s="498"/>
      <c r="B21" s="499"/>
      <c r="C21" s="499"/>
      <c r="D21" s="499"/>
      <c r="E21" s="499"/>
      <c r="F21" s="500"/>
      <c r="G21" s="144" t="s">
        <v>4414</v>
      </c>
      <c r="H21" s="144"/>
      <c r="I21" s="144"/>
      <c r="J21" s="144"/>
      <c r="K21" s="144"/>
      <c r="L21" s="144"/>
      <c r="M21" s="144"/>
      <c r="N21" s="144"/>
      <c r="O21" s="144"/>
      <c r="P21" s="144"/>
      <c r="Q21" s="144"/>
      <c r="R21" s="144"/>
      <c r="S21" s="144"/>
      <c r="T21" s="144"/>
      <c r="U21" s="144"/>
      <c r="V21" s="144"/>
      <c r="W21" s="144"/>
      <c r="X21" s="144"/>
      <c r="Y21" s="144"/>
      <c r="Z21" s="144"/>
      <c r="AA21" s="488"/>
      <c r="AB21" s="1191">
        <v>0</v>
      </c>
      <c r="AC21" s="1192"/>
      <c r="AD21" s="1193"/>
      <c r="AE21" s="1194">
        <v>9</v>
      </c>
      <c r="AF21" s="1192"/>
      <c r="AG21" s="1193"/>
      <c r="AH21" s="1194">
        <v>0</v>
      </c>
      <c r="AI21" s="1192"/>
      <c r="AJ21" s="1195"/>
      <c r="AK21" s="331">
        <f>SUM(表51!AK177,表52!AK177,表53!AK177,表55!AK177,表57!AK21)</f>
        <v>26217590</v>
      </c>
      <c r="AL21" s="331"/>
      <c r="AM21" s="331"/>
      <c r="AN21" s="331"/>
      <c r="AO21" s="331"/>
      <c r="AP21" s="331"/>
      <c r="AQ21" s="331"/>
      <c r="AR21" s="331"/>
      <c r="AS21" s="331"/>
      <c r="AT21" s="331"/>
      <c r="AU21" s="331"/>
      <c r="AV21" s="331"/>
      <c r="AW21" s="331"/>
      <c r="AX21" s="331"/>
      <c r="AY21" s="331"/>
      <c r="AZ21" s="331">
        <f>SUM(表51!BC177,表52!BC177,表53!BC177,表55!BC177,表57!AZ21)</f>
        <v>0</v>
      </c>
      <c r="BA21" s="331"/>
      <c r="BB21" s="331"/>
      <c r="BC21" s="331"/>
      <c r="BD21" s="331"/>
      <c r="BE21" s="331"/>
      <c r="BF21" s="331"/>
      <c r="BG21" s="331"/>
      <c r="BH21" s="331"/>
      <c r="BI21" s="331"/>
      <c r="BJ21" s="331"/>
      <c r="BK21" s="331"/>
      <c r="BL21" s="331"/>
      <c r="BM21" s="331"/>
      <c r="BN21" s="331"/>
      <c r="BO21" s="331">
        <f>SUM(表51!BU177,表52!BU177,表53!BU177,表55!BU177,表57!BO21)</f>
        <v>0</v>
      </c>
      <c r="BP21" s="331"/>
      <c r="BQ21" s="331"/>
      <c r="BR21" s="331"/>
      <c r="BS21" s="331"/>
      <c r="BT21" s="331"/>
      <c r="BU21" s="331"/>
      <c r="BV21" s="331"/>
      <c r="BW21" s="331"/>
      <c r="BX21" s="331"/>
      <c r="BY21" s="331"/>
      <c r="BZ21" s="331"/>
      <c r="CA21" s="331"/>
      <c r="CB21" s="331"/>
      <c r="CC21" s="331"/>
      <c r="CD21" s="331">
        <f t="shared" ref="CD21:CD23" si="1">SUM(AK21:CC21)</f>
        <v>26217590</v>
      </c>
      <c r="CE21" s="331"/>
      <c r="CF21" s="331"/>
      <c r="CG21" s="331"/>
      <c r="CH21" s="331"/>
      <c r="CI21" s="331"/>
      <c r="CJ21" s="331"/>
      <c r="CK21" s="331"/>
      <c r="CL21" s="331"/>
      <c r="CM21" s="331"/>
      <c r="CN21" s="331"/>
      <c r="CO21" s="331"/>
      <c r="CP21" s="331"/>
      <c r="CQ21" s="331"/>
      <c r="CR21" s="331"/>
      <c r="CS21" s="276"/>
      <c r="CT21" s="276"/>
      <c r="CU21" s="276"/>
      <c r="CV21" s="276"/>
      <c r="CW21" s="276"/>
      <c r="CX21" s="276"/>
      <c r="CY21" s="276"/>
      <c r="CZ21" s="276"/>
      <c r="DA21" s="276"/>
      <c r="DB21" s="276"/>
      <c r="DC21" s="276"/>
      <c r="DD21" s="276"/>
      <c r="DE21" s="276"/>
      <c r="DF21" s="276"/>
      <c r="DG21" s="677"/>
    </row>
    <row r="22" spans="1:111" ht="15" customHeight="1">
      <c r="A22" s="498"/>
      <c r="B22" s="499"/>
      <c r="C22" s="499"/>
      <c r="D22" s="499"/>
      <c r="E22" s="499"/>
      <c r="F22" s="500"/>
      <c r="G22" s="144" t="s">
        <v>4416</v>
      </c>
      <c r="H22" s="144"/>
      <c r="I22" s="144"/>
      <c r="J22" s="144"/>
      <c r="K22" s="144"/>
      <c r="L22" s="144"/>
      <c r="M22" s="144"/>
      <c r="N22" s="144"/>
      <c r="O22" s="144"/>
      <c r="P22" s="144"/>
      <c r="Q22" s="144"/>
      <c r="R22" s="144"/>
      <c r="S22" s="144"/>
      <c r="T22" s="144"/>
      <c r="U22" s="144"/>
      <c r="V22" s="144"/>
      <c r="W22" s="144"/>
      <c r="X22" s="144"/>
      <c r="Y22" s="144"/>
      <c r="Z22" s="144"/>
      <c r="AA22" s="488"/>
      <c r="AB22" s="1191">
        <v>1</v>
      </c>
      <c r="AC22" s="1192"/>
      <c r="AD22" s="1193"/>
      <c r="AE22" s="1194">
        <v>0</v>
      </c>
      <c r="AF22" s="1192"/>
      <c r="AG22" s="1193"/>
      <c r="AH22" s="1194">
        <v>0</v>
      </c>
      <c r="AI22" s="1192"/>
      <c r="AJ22" s="1195"/>
      <c r="AK22" s="331">
        <f>SUM(表51!AK178,表52!AK178,表53!AK178,表55!AK178,表57!AK22)</f>
        <v>15477495</v>
      </c>
      <c r="AL22" s="331"/>
      <c r="AM22" s="331"/>
      <c r="AN22" s="331"/>
      <c r="AO22" s="331"/>
      <c r="AP22" s="331"/>
      <c r="AQ22" s="331"/>
      <c r="AR22" s="331"/>
      <c r="AS22" s="331"/>
      <c r="AT22" s="331"/>
      <c r="AU22" s="331"/>
      <c r="AV22" s="331"/>
      <c r="AW22" s="331"/>
      <c r="AX22" s="331"/>
      <c r="AY22" s="331"/>
      <c r="AZ22" s="331">
        <f>SUM(表51!BC178,表52!BC178,表53!BC178,表55!BC178,表57!AZ22)</f>
        <v>0</v>
      </c>
      <c r="BA22" s="331"/>
      <c r="BB22" s="331"/>
      <c r="BC22" s="331"/>
      <c r="BD22" s="331"/>
      <c r="BE22" s="331"/>
      <c r="BF22" s="331"/>
      <c r="BG22" s="331"/>
      <c r="BH22" s="331"/>
      <c r="BI22" s="331"/>
      <c r="BJ22" s="331"/>
      <c r="BK22" s="331"/>
      <c r="BL22" s="331"/>
      <c r="BM22" s="331"/>
      <c r="BN22" s="331"/>
      <c r="BO22" s="331">
        <f>SUM(表51!BU178,表52!BU178,表53!BU178,表55!BU178,表57!BO22)</f>
        <v>0</v>
      </c>
      <c r="BP22" s="331"/>
      <c r="BQ22" s="331"/>
      <c r="BR22" s="331"/>
      <c r="BS22" s="331"/>
      <c r="BT22" s="331"/>
      <c r="BU22" s="331"/>
      <c r="BV22" s="331"/>
      <c r="BW22" s="331"/>
      <c r="BX22" s="331"/>
      <c r="BY22" s="331"/>
      <c r="BZ22" s="331"/>
      <c r="CA22" s="331"/>
      <c r="CB22" s="331"/>
      <c r="CC22" s="331"/>
      <c r="CD22" s="331">
        <f t="shared" si="1"/>
        <v>15477495</v>
      </c>
      <c r="CE22" s="331"/>
      <c r="CF22" s="331"/>
      <c r="CG22" s="331"/>
      <c r="CH22" s="331"/>
      <c r="CI22" s="331"/>
      <c r="CJ22" s="331"/>
      <c r="CK22" s="331"/>
      <c r="CL22" s="331"/>
      <c r="CM22" s="331"/>
      <c r="CN22" s="331"/>
      <c r="CO22" s="331"/>
      <c r="CP22" s="331"/>
      <c r="CQ22" s="331"/>
      <c r="CR22" s="331"/>
      <c r="CS22" s="276"/>
      <c r="CT22" s="276"/>
      <c r="CU22" s="276"/>
      <c r="CV22" s="276"/>
      <c r="CW22" s="276"/>
      <c r="CX22" s="276"/>
      <c r="CY22" s="276"/>
      <c r="CZ22" s="276"/>
      <c r="DA22" s="276"/>
      <c r="DB22" s="276"/>
      <c r="DC22" s="276"/>
      <c r="DD22" s="276"/>
      <c r="DE22" s="276"/>
      <c r="DF22" s="276"/>
      <c r="DG22" s="677"/>
    </row>
    <row r="23" spans="1:111" ht="15" customHeight="1">
      <c r="A23" s="498"/>
      <c r="B23" s="499"/>
      <c r="C23" s="499"/>
      <c r="D23" s="499"/>
      <c r="E23" s="499"/>
      <c r="F23" s="500"/>
      <c r="G23" s="144" t="s">
        <v>4423</v>
      </c>
      <c r="H23" s="144"/>
      <c r="I23" s="144"/>
      <c r="J23" s="144"/>
      <c r="K23" s="144"/>
      <c r="L23" s="144"/>
      <c r="M23" s="144"/>
      <c r="N23" s="144"/>
      <c r="O23" s="144"/>
      <c r="P23" s="144"/>
      <c r="Q23" s="144"/>
      <c r="R23" s="144"/>
      <c r="S23" s="144"/>
      <c r="T23" s="144"/>
      <c r="U23" s="144"/>
      <c r="V23" s="144"/>
      <c r="W23" s="144"/>
      <c r="X23" s="144"/>
      <c r="Y23" s="144"/>
      <c r="Z23" s="144"/>
      <c r="AA23" s="488"/>
      <c r="AB23" s="1191">
        <v>1</v>
      </c>
      <c r="AC23" s="1192"/>
      <c r="AD23" s="1193"/>
      <c r="AE23" s="1194">
        <v>1</v>
      </c>
      <c r="AF23" s="1192"/>
      <c r="AG23" s="1193"/>
      <c r="AH23" s="1194">
        <v>0</v>
      </c>
      <c r="AI23" s="1192"/>
      <c r="AJ23" s="1195"/>
      <c r="AK23" s="331">
        <f>SUM(表51!AK179,表52!AK179,表53!AK179,表55!AK179,表57!AK23)</f>
        <v>5996665</v>
      </c>
      <c r="AL23" s="331"/>
      <c r="AM23" s="331"/>
      <c r="AN23" s="331"/>
      <c r="AO23" s="331"/>
      <c r="AP23" s="331"/>
      <c r="AQ23" s="331"/>
      <c r="AR23" s="331"/>
      <c r="AS23" s="331"/>
      <c r="AT23" s="331"/>
      <c r="AU23" s="331"/>
      <c r="AV23" s="331"/>
      <c r="AW23" s="331"/>
      <c r="AX23" s="331"/>
      <c r="AY23" s="331"/>
      <c r="AZ23" s="331">
        <f>SUM(表51!BC179,表52!BC179,表53!BC179,表55!BC179,表57!AZ23)</f>
        <v>0</v>
      </c>
      <c r="BA23" s="331"/>
      <c r="BB23" s="331"/>
      <c r="BC23" s="331"/>
      <c r="BD23" s="331"/>
      <c r="BE23" s="331"/>
      <c r="BF23" s="331"/>
      <c r="BG23" s="331"/>
      <c r="BH23" s="331"/>
      <c r="BI23" s="331"/>
      <c r="BJ23" s="331"/>
      <c r="BK23" s="331"/>
      <c r="BL23" s="331"/>
      <c r="BM23" s="331"/>
      <c r="BN23" s="331"/>
      <c r="BO23" s="331">
        <f>SUM(表51!BU179,表52!BU179,表53!BU179,表55!BU179,表57!BO23)</f>
        <v>0</v>
      </c>
      <c r="BP23" s="331"/>
      <c r="BQ23" s="331"/>
      <c r="BR23" s="331"/>
      <c r="BS23" s="331"/>
      <c r="BT23" s="331"/>
      <c r="BU23" s="331"/>
      <c r="BV23" s="331"/>
      <c r="BW23" s="331"/>
      <c r="BX23" s="331"/>
      <c r="BY23" s="331"/>
      <c r="BZ23" s="331"/>
      <c r="CA23" s="331"/>
      <c r="CB23" s="331"/>
      <c r="CC23" s="331"/>
      <c r="CD23" s="331">
        <f t="shared" si="1"/>
        <v>5996665</v>
      </c>
      <c r="CE23" s="331"/>
      <c r="CF23" s="331"/>
      <c r="CG23" s="331"/>
      <c r="CH23" s="331"/>
      <c r="CI23" s="331"/>
      <c r="CJ23" s="331"/>
      <c r="CK23" s="331"/>
      <c r="CL23" s="331"/>
      <c r="CM23" s="331"/>
      <c r="CN23" s="331"/>
      <c r="CO23" s="331"/>
      <c r="CP23" s="331"/>
      <c r="CQ23" s="331"/>
      <c r="CR23" s="331"/>
      <c r="CS23" s="276"/>
      <c r="CT23" s="276"/>
      <c r="CU23" s="276"/>
      <c r="CV23" s="276"/>
      <c r="CW23" s="276"/>
      <c r="CX23" s="276"/>
      <c r="CY23" s="276"/>
      <c r="CZ23" s="276"/>
      <c r="DA23" s="276"/>
      <c r="DB23" s="276"/>
      <c r="DC23" s="276"/>
      <c r="DD23" s="276"/>
      <c r="DE23" s="276"/>
      <c r="DF23" s="276"/>
      <c r="DG23" s="677"/>
    </row>
    <row r="24" spans="1:111" ht="15" customHeight="1">
      <c r="A24" s="498"/>
      <c r="B24" s="499"/>
      <c r="C24" s="499"/>
      <c r="D24" s="499"/>
      <c r="E24" s="499"/>
      <c r="F24" s="500"/>
      <c r="G24" s="144" t="s">
        <v>4419</v>
      </c>
      <c r="H24" s="144"/>
      <c r="I24" s="144"/>
      <c r="J24" s="144"/>
      <c r="K24" s="144"/>
      <c r="L24" s="144"/>
      <c r="M24" s="144"/>
      <c r="N24" s="144"/>
      <c r="O24" s="144"/>
      <c r="P24" s="144"/>
      <c r="Q24" s="144"/>
      <c r="R24" s="144"/>
      <c r="S24" s="144"/>
      <c r="T24" s="144"/>
      <c r="U24" s="144"/>
      <c r="V24" s="144"/>
      <c r="W24" s="144"/>
      <c r="X24" s="144"/>
      <c r="Y24" s="144"/>
      <c r="Z24" s="144"/>
      <c r="AA24" s="488"/>
      <c r="AB24" s="1191">
        <v>1</v>
      </c>
      <c r="AC24" s="1192"/>
      <c r="AD24" s="1193"/>
      <c r="AE24" s="1194">
        <v>2</v>
      </c>
      <c r="AF24" s="1192"/>
      <c r="AG24" s="1193"/>
      <c r="AH24" s="1194">
        <v>0</v>
      </c>
      <c r="AI24" s="1192"/>
      <c r="AJ24" s="1195"/>
      <c r="AK24" s="331">
        <f>SUM(表51!AK180,表52!AK180,表53!AK180,表55!AK180,表57!AK24)</f>
        <v>3894806</v>
      </c>
      <c r="AL24" s="331"/>
      <c r="AM24" s="331"/>
      <c r="AN24" s="331"/>
      <c r="AO24" s="331"/>
      <c r="AP24" s="331"/>
      <c r="AQ24" s="331"/>
      <c r="AR24" s="331"/>
      <c r="AS24" s="331"/>
      <c r="AT24" s="331"/>
      <c r="AU24" s="331"/>
      <c r="AV24" s="331"/>
      <c r="AW24" s="331"/>
      <c r="AX24" s="331"/>
      <c r="AY24" s="331"/>
      <c r="AZ24" s="331">
        <f>SUM(表51!BC180,表52!BC180,表53!BC180,表55!BC180,表57!AZ24)</f>
        <v>0</v>
      </c>
      <c r="BA24" s="331"/>
      <c r="BB24" s="331"/>
      <c r="BC24" s="331"/>
      <c r="BD24" s="331"/>
      <c r="BE24" s="331"/>
      <c r="BF24" s="331"/>
      <c r="BG24" s="331"/>
      <c r="BH24" s="331"/>
      <c r="BI24" s="331"/>
      <c r="BJ24" s="331"/>
      <c r="BK24" s="331"/>
      <c r="BL24" s="331"/>
      <c r="BM24" s="331"/>
      <c r="BN24" s="331"/>
      <c r="BO24" s="331">
        <f>SUM(表51!BU180,表52!BU180,表53!BU180,表55!BU180,表57!BO24)</f>
        <v>0</v>
      </c>
      <c r="BP24" s="331"/>
      <c r="BQ24" s="331"/>
      <c r="BR24" s="331"/>
      <c r="BS24" s="331"/>
      <c r="BT24" s="331"/>
      <c r="BU24" s="331"/>
      <c r="BV24" s="331"/>
      <c r="BW24" s="331"/>
      <c r="BX24" s="331"/>
      <c r="BY24" s="331"/>
      <c r="BZ24" s="331"/>
      <c r="CA24" s="331"/>
      <c r="CB24" s="331"/>
      <c r="CC24" s="331"/>
      <c r="CD24" s="331">
        <f t="shared" si="0"/>
        <v>3894806</v>
      </c>
      <c r="CE24" s="331"/>
      <c r="CF24" s="331"/>
      <c r="CG24" s="331"/>
      <c r="CH24" s="331"/>
      <c r="CI24" s="331"/>
      <c r="CJ24" s="331"/>
      <c r="CK24" s="331"/>
      <c r="CL24" s="331"/>
      <c r="CM24" s="331"/>
      <c r="CN24" s="331"/>
      <c r="CO24" s="331"/>
      <c r="CP24" s="331"/>
      <c r="CQ24" s="331"/>
      <c r="CR24" s="331"/>
      <c r="CS24" s="276"/>
      <c r="CT24" s="276"/>
      <c r="CU24" s="276"/>
      <c r="CV24" s="276"/>
      <c r="CW24" s="276"/>
      <c r="CX24" s="276"/>
      <c r="CY24" s="276"/>
      <c r="CZ24" s="276"/>
      <c r="DA24" s="276"/>
      <c r="DB24" s="276"/>
      <c r="DC24" s="276"/>
      <c r="DD24" s="276"/>
      <c r="DE24" s="276"/>
      <c r="DF24" s="276"/>
      <c r="DG24" s="677"/>
    </row>
    <row r="25" spans="1:111" ht="21.75" customHeight="1" thickBot="1">
      <c r="A25" s="498"/>
      <c r="B25" s="499"/>
      <c r="C25" s="499"/>
      <c r="D25" s="499"/>
      <c r="E25" s="499"/>
      <c r="F25" s="500"/>
      <c r="G25" s="144" t="s">
        <v>72</v>
      </c>
      <c r="H25" s="144"/>
      <c r="I25" s="144"/>
      <c r="J25" s="144"/>
      <c r="K25" s="144"/>
      <c r="L25" s="144"/>
      <c r="M25" s="144"/>
      <c r="N25" s="144"/>
      <c r="O25" s="144"/>
      <c r="P25" s="144"/>
      <c r="Q25" s="144"/>
      <c r="R25" s="144"/>
      <c r="S25" s="144"/>
      <c r="T25" s="144"/>
      <c r="U25" s="144"/>
      <c r="V25" s="144"/>
      <c r="W25" s="144"/>
      <c r="X25" s="144"/>
      <c r="Y25" s="144"/>
      <c r="Z25" s="144"/>
      <c r="AA25" s="488"/>
      <c r="AB25" s="1196">
        <v>1</v>
      </c>
      <c r="AC25" s="1197"/>
      <c r="AD25" s="1198"/>
      <c r="AE25" s="1199">
        <v>3</v>
      </c>
      <c r="AF25" s="1197"/>
      <c r="AG25" s="1198"/>
      <c r="AH25" s="1199">
        <v>0</v>
      </c>
      <c r="AI25" s="1197"/>
      <c r="AJ25" s="1200"/>
      <c r="AK25" s="519">
        <f>SUM(AK13:AY24)</f>
        <v>360631501</v>
      </c>
      <c r="AL25" s="520"/>
      <c r="AM25" s="520"/>
      <c r="AN25" s="520"/>
      <c r="AO25" s="520"/>
      <c r="AP25" s="520"/>
      <c r="AQ25" s="520"/>
      <c r="AR25" s="520"/>
      <c r="AS25" s="520"/>
      <c r="AT25" s="520"/>
      <c r="AU25" s="520"/>
      <c r="AV25" s="520"/>
      <c r="AW25" s="520"/>
      <c r="AX25" s="520"/>
      <c r="AY25" s="556"/>
      <c r="AZ25" s="519">
        <f>SUM(AZ13:BN24)</f>
        <v>3093</v>
      </c>
      <c r="BA25" s="520"/>
      <c r="BB25" s="520"/>
      <c r="BC25" s="520"/>
      <c r="BD25" s="520"/>
      <c r="BE25" s="520"/>
      <c r="BF25" s="520"/>
      <c r="BG25" s="520"/>
      <c r="BH25" s="520"/>
      <c r="BI25" s="520"/>
      <c r="BJ25" s="520"/>
      <c r="BK25" s="520"/>
      <c r="BL25" s="520"/>
      <c r="BM25" s="520"/>
      <c r="BN25" s="556"/>
      <c r="BO25" s="519">
        <f>SUM(BO13:CC24)</f>
        <v>2123</v>
      </c>
      <c r="BP25" s="520"/>
      <c r="BQ25" s="520"/>
      <c r="BR25" s="520"/>
      <c r="BS25" s="520"/>
      <c r="BT25" s="520"/>
      <c r="BU25" s="520"/>
      <c r="BV25" s="520"/>
      <c r="BW25" s="520"/>
      <c r="BX25" s="520"/>
      <c r="BY25" s="520"/>
      <c r="BZ25" s="520"/>
      <c r="CA25" s="520"/>
      <c r="CB25" s="520"/>
      <c r="CC25" s="556"/>
      <c r="CD25" s="519">
        <f>SUM(CD13:CR24)</f>
        <v>360636717</v>
      </c>
      <c r="CE25" s="520"/>
      <c r="CF25" s="520"/>
      <c r="CG25" s="520"/>
      <c r="CH25" s="520"/>
      <c r="CI25" s="520"/>
      <c r="CJ25" s="520"/>
      <c r="CK25" s="520"/>
      <c r="CL25" s="520"/>
      <c r="CM25" s="520"/>
      <c r="CN25" s="520"/>
      <c r="CO25" s="520"/>
      <c r="CP25" s="520"/>
      <c r="CQ25" s="520"/>
      <c r="CR25" s="556"/>
      <c r="CS25" s="691"/>
      <c r="CT25" s="845"/>
      <c r="CU25" s="845"/>
      <c r="CV25" s="845"/>
      <c r="CW25" s="845"/>
      <c r="CX25" s="845"/>
      <c r="CY25" s="845"/>
      <c r="CZ25" s="845"/>
      <c r="DA25" s="845"/>
      <c r="DB25" s="845"/>
      <c r="DC25" s="845"/>
      <c r="DD25" s="845"/>
      <c r="DE25" s="845"/>
      <c r="DF25" s="845"/>
      <c r="DG25" s="846"/>
    </row>
    <row r="26" spans="1:111" ht="15" customHeight="1" thickBot="1">
      <c r="A26" s="498"/>
      <c r="B26" s="499"/>
      <c r="C26" s="499"/>
      <c r="D26" s="499"/>
      <c r="E26" s="499"/>
      <c r="F26" s="500"/>
      <c r="G26" s="143"/>
      <c r="H26" s="144"/>
      <c r="I26" s="144"/>
      <c r="J26" s="144"/>
      <c r="K26" s="144"/>
      <c r="L26" s="144"/>
      <c r="M26" s="144"/>
      <c r="N26" s="144"/>
      <c r="O26" s="144"/>
      <c r="P26" s="144"/>
      <c r="Q26" s="144"/>
      <c r="R26" s="144"/>
      <c r="S26" s="144"/>
      <c r="T26" s="144"/>
      <c r="U26" s="144"/>
      <c r="V26" s="144"/>
      <c r="W26" s="144"/>
      <c r="X26" s="144"/>
      <c r="Y26" s="144"/>
      <c r="Z26" s="144"/>
      <c r="AA26" s="144"/>
      <c r="AB26" s="1201"/>
      <c r="AC26" s="1201"/>
      <c r="AD26" s="1201"/>
      <c r="AE26" s="1201"/>
      <c r="AF26" s="1201"/>
      <c r="AG26" s="1201"/>
      <c r="AH26" s="1201"/>
      <c r="AI26" s="1201"/>
      <c r="AJ26" s="1201"/>
      <c r="AK26" s="371"/>
      <c r="AL26" s="371"/>
      <c r="AM26" s="371"/>
      <c r="AN26" s="371"/>
      <c r="AO26" s="371"/>
      <c r="AP26" s="371"/>
      <c r="AQ26" s="371"/>
      <c r="AR26" s="371"/>
      <c r="AS26" s="371"/>
      <c r="AT26" s="371"/>
      <c r="AU26" s="371"/>
      <c r="AV26" s="371"/>
      <c r="AW26" s="371"/>
      <c r="AX26" s="371"/>
      <c r="AY26" s="371"/>
      <c r="AZ26" s="371"/>
      <c r="BA26" s="371"/>
      <c r="BB26" s="371"/>
      <c r="BC26" s="371"/>
      <c r="BD26" s="371"/>
      <c r="BE26" s="371"/>
      <c r="BF26" s="371"/>
      <c r="BG26" s="371"/>
      <c r="BH26" s="371"/>
      <c r="BI26" s="371"/>
      <c r="BJ26" s="371"/>
      <c r="BK26" s="371"/>
      <c r="BL26" s="371"/>
      <c r="BM26" s="371"/>
      <c r="BN26" s="371"/>
      <c r="BO26" s="371"/>
      <c r="BP26" s="371"/>
      <c r="BQ26" s="371"/>
      <c r="BR26" s="371"/>
      <c r="BS26" s="371"/>
      <c r="BT26" s="371"/>
      <c r="BU26" s="371"/>
      <c r="BV26" s="371"/>
      <c r="BW26" s="371"/>
      <c r="BX26" s="371"/>
      <c r="BY26" s="371"/>
      <c r="BZ26" s="371"/>
      <c r="CA26" s="371"/>
      <c r="CB26" s="371"/>
      <c r="CC26" s="371"/>
      <c r="CD26" s="371"/>
      <c r="CE26" s="371"/>
      <c r="CF26" s="371"/>
      <c r="CG26" s="371"/>
      <c r="CH26" s="371"/>
      <c r="CI26" s="371"/>
      <c r="CJ26" s="371"/>
      <c r="CK26" s="371"/>
      <c r="CL26" s="371"/>
      <c r="CM26" s="371"/>
      <c r="CN26" s="371"/>
      <c r="CO26" s="371"/>
      <c r="CP26" s="371"/>
      <c r="CQ26" s="371"/>
      <c r="CR26" s="371"/>
      <c r="CS26" s="371"/>
      <c r="CT26" s="371"/>
      <c r="CU26" s="371"/>
      <c r="CV26" s="371"/>
      <c r="CW26" s="371"/>
      <c r="CX26" s="371"/>
      <c r="CY26" s="371"/>
      <c r="CZ26" s="371"/>
      <c r="DA26" s="371"/>
      <c r="DB26" s="371"/>
      <c r="DC26" s="371"/>
      <c r="DD26" s="371"/>
      <c r="DE26" s="371"/>
      <c r="DF26" s="371"/>
      <c r="DG26" s="371"/>
    </row>
    <row r="27" spans="1:111" ht="15" customHeight="1">
      <c r="A27" s="498"/>
      <c r="B27" s="499"/>
      <c r="C27" s="499"/>
      <c r="D27" s="499"/>
      <c r="E27" s="499"/>
      <c r="F27" s="500"/>
      <c r="G27" s="144" t="s">
        <v>73</v>
      </c>
      <c r="H27" s="144"/>
      <c r="I27" s="144"/>
      <c r="J27" s="144"/>
      <c r="K27" s="144"/>
      <c r="L27" s="144"/>
      <c r="M27" s="144"/>
      <c r="N27" s="144"/>
      <c r="O27" s="144"/>
      <c r="P27" s="144"/>
      <c r="Q27" s="144"/>
      <c r="R27" s="144"/>
      <c r="S27" s="144"/>
      <c r="T27" s="144"/>
      <c r="U27" s="144"/>
      <c r="V27" s="144"/>
      <c r="W27" s="144"/>
      <c r="X27" s="144"/>
      <c r="Y27" s="144"/>
      <c r="Z27" s="144"/>
      <c r="AA27" s="488"/>
      <c r="AB27" s="1186">
        <v>1</v>
      </c>
      <c r="AC27" s="1187"/>
      <c r="AD27" s="1188"/>
      <c r="AE27" s="1189">
        <v>4</v>
      </c>
      <c r="AF27" s="1187"/>
      <c r="AG27" s="1188"/>
      <c r="AH27" s="1189">
        <v>0</v>
      </c>
      <c r="AI27" s="1187"/>
      <c r="AJ27" s="1190"/>
      <c r="AK27" s="537">
        <f>SUM(AK13:AY15)</f>
        <v>87942839</v>
      </c>
      <c r="AL27" s="538"/>
      <c r="AM27" s="538"/>
      <c r="AN27" s="538"/>
      <c r="AO27" s="538"/>
      <c r="AP27" s="538"/>
      <c r="AQ27" s="538"/>
      <c r="AR27" s="538"/>
      <c r="AS27" s="538"/>
      <c r="AT27" s="538"/>
      <c r="AU27" s="538"/>
      <c r="AV27" s="538"/>
      <c r="AW27" s="538"/>
      <c r="AX27" s="538"/>
      <c r="AY27" s="580"/>
      <c r="AZ27" s="537">
        <f>SUM(AZ13:BN15)</f>
        <v>0</v>
      </c>
      <c r="BA27" s="538"/>
      <c r="BB27" s="538"/>
      <c r="BC27" s="538"/>
      <c r="BD27" s="538"/>
      <c r="BE27" s="538"/>
      <c r="BF27" s="538"/>
      <c r="BG27" s="538"/>
      <c r="BH27" s="538"/>
      <c r="BI27" s="538"/>
      <c r="BJ27" s="538"/>
      <c r="BK27" s="538"/>
      <c r="BL27" s="538"/>
      <c r="BM27" s="538"/>
      <c r="BN27" s="580"/>
      <c r="BO27" s="537">
        <f>SUM(BO13:CC15)</f>
        <v>0</v>
      </c>
      <c r="BP27" s="538"/>
      <c r="BQ27" s="538"/>
      <c r="BR27" s="538"/>
      <c r="BS27" s="538"/>
      <c r="BT27" s="538"/>
      <c r="BU27" s="538"/>
      <c r="BV27" s="538"/>
      <c r="BW27" s="538"/>
      <c r="BX27" s="538"/>
      <c r="BY27" s="538"/>
      <c r="BZ27" s="538"/>
      <c r="CA27" s="538"/>
      <c r="CB27" s="538"/>
      <c r="CC27" s="580"/>
      <c r="CD27" s="537">
        <f>SUM(AK27:CC27)</f>
        <v>87942839</v>
      </c>
      <c r="CE27" s="538"/>
      <c r="CF27" s="538"/>
      <c r="CG27" s="538"/>
      <c r="CH27" s="538"/>
      <c r="CI27" s="538"/>
      <c r="CJ27" s="538"/>
      <c r="CK27" s="538"/>
      <c r="CL27" s="538"/>
      <c r="CM27" s="538"/>
      <c r="CN27" s="538"/>
      <c r="CO27" s="538"/>
      <c r="CP27" s="538"/>
      <c r="CQ27" s="538"/>
      <c r="CR27" s="580"/>
      <c r="CS27" s="829"/>
      <c r="CT27" s="830"/>
      <c r="CU27" s="830"/>
      <c r="CV27" s="830"/>
      <c r="CW27" s="830"/>
      <c r="CX27" s="830"/>
      <c r="CY27" s="830"/>
      <c r="CZ27" s="830"/>
      <c r="DA27" s="830"/>
      <c r="DB27" s="830"/>
      <c r="DC27" s="830"/>
      <c r="DD27" s="830"/>
      <c r="DE27" s="830"/>
      <c r="DF27" s="830"/>
      <c r="DG27" s="831"/>
    </row>
    <row r="28" spans="1:111" ht="15" customHeight="1">
      <c r="A28" s="498"/>
      <c r="B28" s="499"/>
      <c r="C28" s="499"/>
      <c r="D28" s="499"/>
      <c r="E28" s="499"/>
      <c r="F28" s="500"/>
      <c r="G28" s="144" t="s">
        <v>74</v>
      </c>
      <c r="H28" s="144"/>
      <c r="I28" s="144"/>
      <c r="J28" s="144"/>
      <c r="K28" s="144"/>
      <c r="L28" s="144"/>
      <c r="M28" s="144"/>
      <c r="N28" s="144"/>
      <c r="O28" s="144"/>
      <c r="P28" s="144"/>
      <c r="Q28" s="144"/>
      <c r="R28" s="144"/>
      <c r="S28" s="144"/>
      <c r="T28" s="144"/>
      <c r="U28" s="144"/>
      <c r="V28" s="144"/>
      <c r="W28" s="144"/>
      <c r="X28" s="144"/>
      <c r="Y28" s="144"/>
      <c r="Z28" s="144"/>
      <c r="AA28" s="488"/>
      <c r="AB28" s="1191">
        <v>1</v>
      </c>
      <c r="AC28" s="1192"/>
      <c r="AD28" s="1193"/>
      <c r="AE28" s="1194">
        <v>5</v>
      </c>
      <c r="AF28" s="1192"/>
      <c r="AG28" s="1193"/>
      <c r="AH28" s="1194">
        <v>0</v>
      </c>
      <c r="AI28" s="1192"/>
      <c r="AJ28" s="1195"/>
      <c r="AK28" s="540">
        <f>SUM(AK16:AY19)</f>
        <v>195801879</v>
      </c>
      <c r="AL28" s="543"/>
      <c r="AM28" s="543"/>
      <c r="AN28" s="543"/>
      <c r="AO28" s="543"/>
      <c r="AP28" s="543"/>
      <c r="AQ28" s="543"/>
      <c r="AR28" s="543"/>
      <c r="AS28" s="543"/>
      <c r="AT28" s="543"/>
      <c r="AU28" s="543"/>
      <c r="AV28" s="543"/>
      <c r="AW28" s="543"/>
      <c r="AX28" s="543"/>
      <c r="AY28" s="544"/>
      <c r="AZ28" s="540">
        <f>SUM(AZ16:BN19)</f>
        <v>2439</v>
      </c>
      <c r="BA28" s="543"/>
      <c r="BB28" s="543"/>
      <c r="BC28" s="543"/>
      <c r="BD28" s="543"/>
      <c r="BE28" s="543"/>
      <c r="BF28" s="543"/>
      <c r="BG28" s="543"/>
      <c r="BH28" s="543"/>
      <c r="BI28" s="543"/>
      <c r="BJ28" s="543"/>
      <c r="BK28" s="543"/>
      <c r="BL28" s="543"/>
      <c r="BM28" s="543"/>
      <c r="BN28" s="544"/>
      <c r="BO28" s="540">
        <f>SUM(BO16:CC19)</f>
        <v>2123</v>
      </c>
      <c r="BP28" s="543"/>
      <c r="BQ28" s="543"/>
      <c r="BR28" s="543"/>
      <c r="BS28" s="543"/>
      <c r="BT28" s="543"/>
      <c r="BU28" s="543"/>
      <c r="BV28" s="543"/>
      <c r="BW28" s="543"/>
      <c r="BX28" s="543"/>
      <c r="BY28" s="543"/>
      <c r="BZ28" s="543"/>
      <c r="CA28" s="543"/>
      <c r="CB28" s="543"/>
      <c r="CC28" s="544"/>
      <c r="CD28" s="540">
        <f>SUM(AK28:CC28)</f>
        <v>195806441</v>
      </c>
      <c r="CE28" s="543"/>
      <c r="CF28" s="543"/>
      <c r="CG28" s="543"/>
      <c r="CH28" s="543"/>
      <c r="CI28" s="543"/>
      <c r="CJ28" s="543"/>
      <c r="CK28" s="543"/>
      <c r="CL28" s="543"/>
      <c r="CM28" s="543"/>
      <c r="CN28" s="543"/>
      <c r="CO28" s="543"/>
      <c r="CP28" s="543"/>
      <c r="CQ28" s="543"/>
      <c r="CR28" s="544"/>
      <c r="CS28" s="676"/>
      <c r="CT28" s="837"/>
      <c r="CU28" s="837"/>
      <c r="CV28" s="837"/>
      <c r="CW28" s="837"/>
      <c r="CX28" s="837"/>
      <c r="CY28" s="837"/>
      <c r="CZ28" s="837"/>
      <c r="DA28" s="837"/>
      <c r="DB28" s="837"/>
      <c r="DC28" s="837"/>
      <c r="DD28" s="837"/>
      <c r="DE28" s="837"/>
      <c r="DF28" s="837"/>
      <c r="DG28" s="838"/>
    </row>
    <row r="29" spans="1:111" ht="15" customHeight="1">
      <c r="A29" s="498"/>
      <c r="B29" s="499"/>
      <c r="C29" s="499"/>
      <c r="D29" s="499"/>
      <c r="E29" s="499"/>
      <c r="F29" s="500"/>
      <c r="G29" s="143" t="s">
        <v>9</v>
      </c>
      <c r="H29" s="144"/>
      <c r="I29" s="144"/>
      <c r="J29" s="144"/>
      <c r="K29" s="144"/>
      <c r="L29" s="144"/>
      <c r="M29" s="144"/>
      <c r="N29" s="144"/>
      <c r="O29" s="144"/>
      <c r="P29" s="144"/>
      <c r="Q29" s="144"/>
      <c r="R29" s="144"/>
      <c r="S29" s="144"/>
      <c r="T29" s="144"/>
      <c r="U29" s="144"/>
      <c r="V29" s="144"/>
      <c r="W29" s="144"/>
      <c r="X29" s="144"/>
      <c r="Y29" s="144"/>
      <c r="Z29" s="144"/>
      <c r="AA29" s="488"/>
      <c r="AB29" s="1191">
        <v>1</v>
      </c>
      <c r="AC29" s="1192"/>
      <c r="AD29" s="1193"/>
      <c r="AE29" s="1194">
        <v>6</v>
      </c>
      <c r="AF29" s="1192"/>
      <c r="AG29" s="1193"/>
      <c r="AH29" s="1194">
        <v>0</v>
      </c>
      <c r="AI29" s="1192"/>
      <c r="AJ29" s="1195"/>
      <c r="AK29" s="540">
        <f>AK20</f>
        <v>25300227</v>
      </c>
      <c r="AL29" s="543"/>
      <c r="AM29" s="543"/>
      <c r="AN29" s="543"/>
      <c r="AO29" s="543"/>
      <c r="AP29" s="543"/>
      <c r="AQ29" s="543"/>
      <c r="AR29" s="543"/>
      <c r="AS29" s="543"/>
      <c r="AT29" s="543"/>
      <c r="AU29" s="543"/>
      <c r="AV29" s="543"/>
      <c r="AW29" s="543"/>
      <c r="AX29" s="543"/>
      <c r="AY29" s="544"/>
      <c r="AZ29" s="540">
        <f>AZ20</f>
        <v>654</v>
      </c>
      <c r="BA29" s="543"/>
      <c r="BB29" s="543"/>
      <c r="BC29" s="543"/>
      <c r="BD29" s="543"/>
      <c r="BE29" s="543"/>
      <c r="BF29" s="543"/>
      <c r="BG29" s="543"/>
      <c r="BH29" s="543"/>
      <c r="BI29" s="543"/>
      <c r="BJ29" s="543"/>
      <c r="BK29" s="543"/>
      <c r="BL29" s="543"/>
      <c r="BM29" s="543"/>
      <c r="BN29" s="544"/>
      <c r="BO29" s="540">
        <f>BO20</f>
        <v>0</v>
      </c>
      <c r="BP29" s="543"/>
      <c r="BQ29" s="543"/>
      <c r="BR29" s="543"/>
      <c r="BS29" s="543"/>
      <c r="BT29" s="543"/>
      <c r="BU29" s="543"/>
      <c r="BV29" s="543"/>
      <c r="BW29" s="543"/>
      <c r="BX29" s="543"/>
      <c r="BY29" s="543"/>
      <c r="BZ29" s="543"/>
      <c r="CA29" s="543"/>
      <c r="CB29" s="543"/>
      <c r="CC29" s="544"/>
      <c r="CD29" s="540">
        <f>SUM(AK29:CC29)</f>
        <v>25300881</v>
      </c>
      <c r="CE29" s="543"/>
      <c r="CF29" s="543"/>
      <c r="CG29" s="543"/>
      <c r="CH29" s="543"/>
      <c r="CI29" s="543"/>
      <c r="CJ29" s="543"/>
      <c r="CK29" s="543"/>
      <c r="CL29" s="543"/>
      <c r="CM29" s="543"/>
      <c r="CN29" s="543"/>
      <c r="CO29" s="543"/>
      <c r="CP29" s="543"/>
      <c r="CQ29" s="543"/>
      <c r="CR29" s="544"/>
      <c r="CS29" s="676"/>
      <c r="CT29" s="837"/>
      <c r="CU29" s="837"/>
      <c r="CV29" s="837"/>
      <c r="CW29" s="837"/>
      <c r="CX29" s="837"/>
      <c r="CY29" s="837"/>
      <c r="CZ29" s="837"/>
      <c r="DA29" s="837"/>
      <c r="DB29" s="837"/>
      <c r="DC29" s="837"/>
      <c r="DD29" s="837"/>
      <c r="DE29" s="837"/>
      <c r="DF29" s="837"/>
      <c r="DG29" s="838"/>
    </row>
    <row r="30" spans="1:111" ht="15" customHeight="1" thickBot="1">
      <c r="A30" s="546"/>
      <c r="B30" s="547"/>
      <c r="C30" s="547"/>
      <c r="D30" s="547"/>
      <c r="E30" s="547"/>
      <c r="F30" s="548"/>
      <c r="G30" s="143" t="s">
        <v>10</v>
      </c>
      <c r="H30" s="144"/>
      <c r="I30" s="144"/>
      <c r="J30" s="144"/>
      <c r="K30" s="144"/>
      <c r="L30" s="144"/>
      <c r="M30" s="144"/>
      <c r="N30" s="144"/>
      <c r="O30" s="144"/>
      <c r="P30" s="144"/>
      <c r="Q30" s="144"/>
      <c r="R30" s="144"/>
      <c r="S30" s="144"/>
      <c r="T30" s="144"/>
      <c r="U30" s="144"/>
      <c r="V30" s="144"/>
      <c r="W30" s="144"/>
      <c r="X30" s="144"/>
      <c r="Y30" s="144"/>
      <c r="Z30" s="144"/>
      <c r="AA30" s="488"/>
      <c r="AB30" s="1196">
        <v>1</v>
      </c>
      <c r="AC30" s="1197"/>
      <c r="AD30" s="1198"/>
      <c r="AE30" s="1199">
        <v>7</v>
      </c>
      <c r="AF30" s="1197"/>
      <c r="AG30" s="1198"/>
      <c r="AH30" s="1199">
        <v>0</v>
      </c>
      <c r="AI30" s="1197"/>
      <c r="AJ30" s="1200"/>
      <c r="AK30" s="519">
        <f>SUM(AK21:AY24)</f>
        <v>51586556</v>
      </c>
      <c r="AL30" s="520"/>
      <c r="AM30" s="520"/>
      <c r="AN30" s="520"/>
      <c r="AO30" s="520"/>
      <c r="AP30" s="520"/>
      <c r="AQ30" s="520"/>
      <c r="AR30" s="520"/>
      <c r="AS30" s="520"/>
      <c r="AT30" s="520"/>
      <c r="AU30" s="520"/>
      <c r="AV30" s="520"/>
      <c r="AW30" s="520"/>
      <c r="AX30" s="520"/>
      <c r="AY30" s="556"/>
      <c r="AZ30" s="519">
        <f>SUM(AZ21:BN24)</f>
        <v>0</v>
      </c>
      <c r="BA30" s="520"/>
      <c r="BB30" s="520"/>
      <c r="BC30" s="520"/>
      <c r="BD30" s="520"/>
      <c r="BE30" s="520"/>
      <c r="BF30" s="520"/>
      <c r="BG30" s="520"/>
      <c r="BH30" s="520"/>
      <c r="BI30" s="520"/>
      <c r="BJ30" s="520"/>
      <c r="BK30" s="520"/>
      <c r="BL30" s="520"/>
      <c r="BM30" s="520"/>
      <c r="BN30" s="556"/>
      <c r="BO30" s="519">
        <f>SUM(BO21:CC24)</f>
        <v>0</v>
      </c>
      <c r="BP30" s="520"/>
      <c r="BQ30" s="520"/>
      <c r="BR30" s="520"/>
      <c r="BS30" s="520"/>
      <c r="BT30" s="520"/>
      <c r="BU30" s="520"/>
      <c r="BV30" s="520"/>
      <c r="BW30" s="520"/>
      <c r="BX30" s="520"/>
      <c r="BY30" s="520"/>
      <c r="BZ30" s="520"/>
      <c r="CA30" s="520"/>
      <c r="CB30" s="520"/>
      <c r="CC30" s="556"/>
      <c r="CD30" s="519">
        <f>SUM(AK30:CC30)</f>
        <v>51586556</v>
      </c>
      <c r="CE30" s="520"/>
      <c r="CF30" s="520"/>
      <c r="CG30" s="520"/>
      <c r="CH30" s="520"/>
      <c r="CI30" s="520"/>
      <c r="CJ30" s="520"/>
      <c r="CK30" s="520"/>
      <c r="CL30" s="520"/>
      <c r="CM30" s="520"/>
      <c r="CN30" s="520"/>
      <c r="CO30" s="520"/>
      <c r="CP30" s="520"/>
      <c r="CQ30" s="520"/>
      <c r="CR30" s="556"/>
      <c r="CS30" s="691"/>
      <c r="CT30" s="845"/>
      <c r="CU30" s="845"/>
      <c r="CV30" s="845"/>
      <c r="CW30" s="845"/>
      <c r="CX30" s="845"/>
      <c r="CY30" s="845"/>
      <c r="CZ30" s="845"/>
      <c r="DA30" s="845"/>
      <c r="DB30" s="845"/>
      <c r="DC30" s="845"/>
      <c r="DD30" s="845"/>
      <c r="DE30" s="845"/>
      <c r="DF30" s="845"/>
      <c r="DG30" s="846"/>
    </row>
    <row r="31" spans="1:111" ht="15" customHeight="1" thickBot="1">
      <c r="AB31" s="1202"/>
      <c r="AC31" s="1202"/>
      <c r="AD31" s="1202"/>
      <c r="AE31" s="1202"/>
      <c r="AF31" s="1202"/>
      <c r="AG31" s="1202"/>
      <c r="AH31" s="1202"/>
      <c r="AI31" s="1202"/>
      <c r="AJ31" s="1202"/>
      <c r="CS31" s="848"/>
      <c r="CT31" s="848"/>
      <c r="CU31" s="848"/>
      <c r="CV31" s="848"/>
      <c r="CW31" s="848"/>
      <c r="CX31" s="848"/>
      <c r="CY31" s="848"/>
      <c r="CZ31" s="848"/>
      <c r="DA31" s="848"/>
      <c r="DB31" s="848"/>
      <c r="DC31" s="848"/>
      <c r="DD31" s="848"/>
      <c r="DE31" s="848"/>
      <c r="DF31" s="848"/>
      <c r="DG31" s="848"/>
    </row>
    <row r="32" spans="1:111" ht="15" customHeight="1">
      <c r="A32" s="442" t="s">
        <v>4425</v>
      </c>
      <c r="B32" s="443"/>
      <c r="C32" s="443"/>
      <c r="D32" s="443"/>
      <c r="E32" s="443"/>
      <c r="F32" s="444"/>
      <c r="G32" s="144" t="s">
        <v>749</v>
      </c>
      <c r="H32" s="144"/>
      <c r="I32" s="144"/>
      <c r="J32" s="144"/>
      <c r="K32" s="144"/>
      <c r="L32" s="144"/>
      <c r="M32" s="144"/>
      <c r="N32" s="144"/>
      <c r="O32" s="144"/>
      <c r="P32" s="144"/>
      <c r="Q32" s="144"/>
      <c r="R32" s="144"/>
      <c r="S32" s="144"/>
      <c r="T32" s="144"/>
      <c r="U32" s="144"/>
      <c r="V32" s="144"/>
      <c r="W32" s="144"/>
      <c r="X32" s="144"/>
      <c r="Y32" s="144"/>
      <c r="Z32" s="144"/>
      <c r="AA32" s="488"/>
      <c r="AB32" s="1186">
        <v>1</v>
      </c>
      <c r="AC32" s="1187"/>
      <c r="AD32" s="1188"/>
      <c r="AE32" s="1189">
        <v>8</v>
      </c>
      <c r="AF32" s="1187"/>
      <c r="AG32" s="1188"/>
      <c r="AH32" s="1189">
        <v>0</v>
      </c>
      <c r="AI32" s="1187"/>
      <c r="AJ32" s="1190"/>
      <c r="AK32" s="328">
        <f>SUM(表51!AK188,表52!AK188,表53!AK188,表55!AK188,表57!AK33)</f>
        <v>283735669</v>
      </c>
      <c r="AL32" s="328"/>
      <c r="AM32" s="328"/>
      <c r="AN32" s="328"/>
      <c r="AO32" s="328"/>
      <c r="AP32" s="328"/>
      <c r="AQ32" s="328"/>
      <c r="AR32" s="328"/>
      <c r="AS32" s="328"/>
      <c r="AT32" s="328"/>
      <c r="AU32" s="328"/>
      <c r="AV32" s="328"/>
      <c r="AW32" s="328"/>
      <c r="AX32" s="328"/>
      <c r="AY32" s="328"/>
      <c r="AZ32" s="328">
        <f>SUM(表51!BC188,表52!BC188,表53!BC188,表55!BC188,表57!AZ33)</f>
        <v>2439</v>
      </c>
      <c r="BA32" s="328"/>
      <c r="BB32" s="328"/>
      <c r="BC32" s="328"/>
      <c r="BD32" s="328"/>
      <c r="BE32" s="328"/>
      <c r="BF32" s="328"/>
      <c r="BG32" s="328"/>
      <c r="BH32" s="328"/>
      <c r="BI32" s="328"/>
      <c r="BJ32" s="328"/>
      <c r="BK32" s="328"/>
      <c r="BL32" s="328"/>
      <c r="BM32" s="328"/>
      <c r="BN32" s="328"/>
      <c r="BO32" s="328">
        <f>SUM(表51!BU188,表52!BU188,表53!BU188,表55!BU188,表57!BO33)</f>
        <v>2123</v>
      </c>
      <c r="BP32" s="328"/>
      <c r="BQ32" s="328"/>
      <c r="BR32" s="328"/>
      <c r="BS32" s="328"/>
      <c r="BT32" s="328"/>
      <c r="BU32" s="328"/>
      <c r="BV32" s="328"/>
      <c r="BW32" s="328"/>
      <c r="BX32" s="328"/>
      <c r="BY32" s="328"/>
      <c r="BZ32" s="328"/>
      <c r="CA32" s="328"/>
      <c r="CB32" s="328"/>
      <c r="CC32" s="328"/>
      <c r="CD32" s="328">
        <f>SUM(AK32:CC32)</f>
        <v>283740231</v>
      </c>
      <c r="CE32" s="328"/>
      <c r="CF32" s="328"/>
      <c r="CG32" s="328"/>
      <c r="CH32" s="328"/>
      <c r="CI32" s="328"/>
      <c r="CJ32" s="328"/>
      <c r="CK32" s="328"/>
      <c r="CL32" s="328"/>
      <c r="CM32" s="328"/>
      <c r="CN32" s="328"/>
      <c r="CO32" s="328"/>
      <c r="CP32" s="328"/>
      <c r="CQ32" s="328"/>
      <c r="CR32" s="328"/>
      <c r="CS32" s="265"/>
      <c r="CT32" s="265"/>
      <c r="CU32" s="265"/>
      <c r="CV32" s="265"/>
      <c r="CW32" s="265"/>
      <c r="CX32" s="265"/>
      <c r="CY32" s="265"/>
      <c r="CZ32" s="265"/>
      <c r="DA32" s="265"/>
      <c r="DB32" s="265"/>
      <c r="DC32" s="265"/>
      <c r="DD32" s="265"/>
      <c r="DE32" s="265"/>
      <c r="DF32" s="265"/>
      <c r="DG32" s="849"/>
    </row>
    <row r="33" spans="1:135" ht="15" customHeight="1">
      <c r="A33" s="560"/>
      <c r="B33" s="561"/>
      <c r="C33" s="561"/>
      <c r="D33" s="561"/>
      <c r="E33" s="561"/>
      <c r="F33" s="562"/>
      <c r="G33" s="564" t="s">
        <v>282</v>
      </c>
      <c r="H33" s="564"/>
      <c r="I33" s="564"/>
      <c r="J33" s="564"/>
      <c r="K33" s="564"/>
      <c r="L33" s="564"/>
      <c r="M33" s="564"/>
      <c r="N33" s="564"/>
      <c r="O33" s="564"/>
      <c r="P33" s="564"/>
      <c r="Q33" s="564"/>
      <c r="R33" s="564"/>
      <c r="S33" s="564"/>
      <c r="T33" s="564"/>
      <c r="U33" s="564"/>
      <c r="V33" s="564"/>
      <c r="W33" s="564"/>
      <c r="X33" s="564"/>
      <c r="Y33" s="564"/>
      <c r="Z33" s="564"/>
      <c r="AA33" s="565"/>
      <c r="AB33" s="1191">
        <v>1</v>
      </c>
      <c r="AC33" s="1192"/>
      <c r="AD33" s="1193"/>
      <c r="AE33" s="1194">
        <v>9</v>
      </c>
      <c r="AF33" s="1192"/>
      <c r="AG33" s="1193"/>
      <c r="AH33" s="1194">
        <v>0</v>
      </c>
      <c r="AI33" s="1192"/>
      <c r="AJ33" s="1195"/>
      <c r="AK33" s="331">
        <f>SUM(表51!AK189,表52!AK189,表53!AK189,表55!AK189,表57!AK34)</f>
        <v>25300227</v>
      </c>
      <c r="AL33" s="331"/>
      <c r="AM33" s="331"/>
      <c r="AN33" s="331"/>
      <c r="AO33" s="331"/>
      <c r="AP33" s="331"/>
      <c r="AQ33" s="331"/>
      <c r="AR33" s="331"/>
      <c r="AS33" s="331"/>
      <c r="AT33" s="331"/>
      <c r="AU33" s="331"/>
      <c r="AV33" s="331"/>
      <c r="AW33" s="331"/>
      <c r="AX33" s="331"/>
      <c r="AY33" s="331"/>
      <c r="AZ33" s="331">
        <f>SUM(表51!BC189,表52!BC189,表53!BC189,表55!BC189,表57!AZ34)</f>
        <v>654</v>
      </c>
      <c r="BA33" s="331"/>
      <c r="BB33" s="331"/>
      <c r="BC33" s="331"/>
      <c r="BD33" s="331"/>
      <c r="BE33" s="331"/>
      <c r="BF33" s="331"/>
      <c r="BG33" s="331"/>
      <c r="BH33" s="331"/>
      <c r="BI33" s="331"/>
      <c r="BJ33" s="331"/>
      <c r="BK33" s="331"/>
      <c r="BL33" s="331"/>
      <c r="BM33" s="331"/>
      <c r="BN33" s="331"/>
      <c r="BO33" s="331">
        <f>SUM(表51!BU189,表52!BU189,表53!BU189,表55!BU189,表57!BO34)</f>
        <v>0</v>
      </c>
      <c r="BP33" s="331"/>
      <c r="BQ33" s="331"/>
      <c r="BR33" s="331"/>
      <c r="BS33" s="331"/>
      <c r="BT33" s="331"/>
      <c r="BU33" s="331"/>
      <c r="BV33" s="331"/>
      <c r="BW33" s="331"/>
      <c r="BX33" s="331"/>
      <c r="BY33" s="331"/>
      <c r="BZ33" s="331"/>
      <c r="CA33" s="331"/>
      <c r="CB33" s="331"/>
      <c r="CC33" s="331"/>
      <c r="CD33" s="331">
        <f>SUM(AK33:CC33)</f>
        <v>25300881</v>
      </c>
      <c r="CE33" s="331"/>
      <c r="CF33" s="331"/>
      <c r="CG33" s="331"/>
      <c r="CH33" s="331"/>
      <c r="CI33" s="331"/>
      <c r="CJ33" s="331"/>
      <c r="CK33" s="331"/>
      <c r="CL33" s="331"/>
      <c r="CM33" s="331"/>
      <c r="CN33" s="331"/>
      <c r="CO33" s="331"/>
      <c r="CP33" s="331"/>
      <c r="CQ33" s="331"/>
      <c r="CR33" s="331"/>
      <c r="CS33" s="276"/>
      <c r="CT33" s="276"/>
      <c r="CU33" s="276"/>
      <c r="CV33" s="276"/>
      <c r="CW33" s="276"/>
      <c r="CX33" s="276"/>
      <c r="CY33" s="276"/>
      <c r="CZ33" s="276"/>
      <c r="DA33" s="276"/>
      <c r="DB33" s="276"/>
      <c r="DC33" s="276"/>
      <c r="DD33" s="276"/>
      <c r="DE33" s="276"/>
      <c r="DF33" s="276"/>
      <c r="DG33" s="677"/>
    </row>
    <row r="34" spans="1:135" ht="15" customHeight="1">
      <c r="A34" s="560"/>
      <c r="B34" s="561"/>
      <c r="C34" s="561"/>
      <c r="D34" s="561"/>
      <c r="E34" s="561"/>
      <c r="F34" s="562"/>
      <c r="G34" s="144" t="s">
        <v>4414</v>
      </c>
      <c r="H34" s="144"/>
      <c r="I34" s="144"/>
      <c r="J34" s="144"/>
      <c r="K34" s="144"/>
      <c r="L34" s="144"/>
      <c r="M34" s="144"/>
      <c r="N34" s="144"/>
      <c r="O34" s="144"/>
      <c r="P34" s="144"/>
      <c r="Q34" s="144"/>
      <c r="R34" s="144"/>
      <c r="S34" s="144"/>
      <c r="T34" s="144"/>
      <c r="U34" s="144"/>
      <c r="V34" s="144"/>
      <c r="W34" s="144"/>
      <c r="X34" s="144"/>
      <c r="Y34" s="144"/>
      <c r="Z34" s="144"/>
      <c r="AA34" s="144"/>
      <c r="AB34" s="1191">
        <v>2</v>
      </c>
      <c r="AC34" s="1192"/>
      <c r="AD34" s="1193"/>
      <c r="AE34" s="1194">
        <v>0</v>
      </c>
      <c r="AF34" s="1192"/>
      <c r="AG34" s="1193"/>
      <c r="AH34" s="1194">
        <v>0</v>
      </c>
      <c r="AI34" s="1192"/>
      <c r="AJ34" s="1195"/>
      <c r="AK34" s="331">
        <f>SUM(表51!AK190,表52!AK190,表53!AK190,表55!AK190,表57!AK35)</f>
        <v>26217590</v>
      </c>
      <c r="AL34" s="331"/>
      <c r="AM34" s="331"/>
      <c r="AN34" s="331"/>
      <c r="AO34" s="331"/>
      <c r="AP34" s="331"/>
      <c r="AQ34" s="331"/>
      <c r="AR34" s="331"/>
      <c r="AS34" s="331"/>
      <c r="AT34" s="331"/>
      <c r="AU34" s="331"/>
      <c r="AV34" s="331"/>
      <c r="AW34" s="331"/>
      <c r="AX34" s="331"/>
      <c r="AY34" s="331"/>
      <c r="AZ34" s="331">
        <f>SUM(表51!BC190,表52!BC190,表53!BC190,表55!BC190,表57!AZ35)</f>
        <v>0</v>
      </c>
      <c r="BA34" s="331"/>
      <c r="BB34" s="331"/>
      <c r="BC34" s="331"/>
      <c r="BD34" s="331"/>
      <c r="BE34" s="331"/>
      <c r="BF34" s="331"/>
      <c r="BG34" s="331"/>
      <c r="BH34" s="331"/>
      <c r="BI34" s="331"/>
      <c r="BJ34" s="331"/>
      <c r="BK34" s="331"/>
      <c r="BL34" s="331"/>
      <c r="BM34" s="331"/>
      <c r="BN34" s="331"/>
      <c r="BO34" s="331">
        <f>SUM(表51!BU190,表52!BU190,表53!BU190,表55!BU190,表57!BO35)</f>
        <v>0</v>
      </c>
      <c r="BP34" s="331"/>
      <c r="BQ34" s="331"/>
      <c r="BR34" s="331"/>
      <c r="BS34" s="331"/>
      <c r="BT34" s="331"/>
      <c r="BU34" s="331"/>
      <c r="BV34" s="331"/>
      <c r="BW34" s="331"/>
      <c r="BX34" s="331"/>
      <c r="BY34" s="331"/>
      <c r="BZ34" s="331"/>
      <c r="CA34" s="331"/>
      <c r="CB34" s="331"/>
      <c r="CC34" s="331"/>
      <c r="CD34" s="331">
        <f t="shared" ref="CD34:CD36" si="2">SUM(AK34:CC34)</f>
        <v>26217590</v>
      </c>
      <c r="CE34" s="331"/>
      <c r="CF34" s="331"/>
      <c r="CG34" s="331"/>
      <c r="CH34" s="331"/>
      <c r="CI34" s="331"/>
      <c r="CJ34" s="331"/>
      <c r="CK34" s="331"/>
      <c r="CL34" s="331"/>
      <c r="CM34" s="331"/>
      <c r="CN34" s="331"/>
      <c r="CO34" s="331"/>
      <c r="CP34" s="331"/>
      <c r="CQ34" s="331"/>
      <c r="CR34" s="331"/>
      <c r="CS34" s="276"/>
      <c r="CT34" s="276"/>
      <c r="CU34" s="276"/>
      <c r="CV34" s="276"/>
      <c r="CW34" s="276"/>
      <c r="CX34" s="276"/>
      <c r="CY34" s="276"/>
      <c r="CZ34" s="276"/>
      <c r="DA34" s="276"/>
      <c r="DB34" s="276"/>
      <c r="DC34" s="276"/>
      <c r="DD34" s="276"/>
      <c r="DE34" s="276"/>
      <c r="DF34" s="276"/>
      <c r="DG34" s="677"/>
    </row>
    <row r="35" spans="1:135" ht="15" customHeight="1">
      <c r="A35" s="560"/>
      <c r="B35" s="561"/>
      <c r="C35" s="561"/>
      <c r="D35" s="561"/>
      <c r="E35" s="561"/>
      <c r="F35" s="562"/>
      <c r="G35" s="144" t="s">
        <v>4416</v>
      </c>
      <c r="H35" s="144"/>
      <c r="I35" s="144"/>
      <c r="J35" s="144"/>
      <c r="K35" s="144"/>
      <c r="L35" s="144"/>
      <c r="M35" s="144"/>
      <c r="N35" s="144"/>
      <c r="O35" s="144"/>
      <c r="P35" s="144"/>
      <c r="Q35" s="144"/>
      <c r="R35" s="144"/>
      <c r="S35" s="144"/>
      <c r="T35" s="144"/>
      <c r="U35" s="144"/>
      <c r="V35" s="144"/>
      <c r="W35" s="144"/>
      <c r="X35" s="144"/>
      <c r="Y35" s="144"/>
      <c r="Z35" s="144"/>
      <c r="AA35" s="144"/>
      <c r="AB35" s="1191">
        <v>2</v>
      </c>
      <c r="AC35" s="1192"/>
      <c r="AD35" s="1193"/>
      <c r="AE35" s="1194">
        <v>1</v>
      </c>
      <c r="AF35" s="1192"/>
      <c r="AG35" s="1193"/>
      <c r="AH35" s="1194">
        <v>0</v>
      </c>
      <c r="AI35" s="1192"/>
      <c r="AJ35" s="1195"/>
      <c r="AK35" s="331">
        <f>SUM(表51!AK191,表52!AK191,表53!AK191,表55!AK191,表57!AK36)</f>
        <v>15477495</v>
      </c>
      <c r="AL35" s="331"/>
      <c r="AM35" s="331"/>
      <c r="AN35" s="331"/>
      <c r="AO35" s="331"/>
      <c r="AP35" s="331"/>
      <c r="AQ35" s="331"/>
      <c r="AR35" s="331"/>
      <c r="AS35" s="331"/>
      <c r="AT35" s="331"/>
      <c r="AU35" s="331"/>
      <c r="AV35" s="331"/>
      <c r="AW35" s="331"/>
      <c r="AX35" s="331"/>
      <c r="AY35" s="331"/>
      <c r="AZ35" s="331">
        <f>SUM(表51!BC191,表52!BC191,表53!BC191,表55!BC191,表57!AZ36)</f>
        <v>0</v>
      </c>
      <c r="BA35" s="331"/>
      <c r="BB35" s="331"/>
      <c r="BC35" s="331"/>
      <c r="BD35" s="331"/>
      <c r="BE35" s="331"/>
      <c r="BF35" s="331"/>
      <c r="BG35" s="331"/>
      <c r="BH35" s="331"/>
      <c r="BI35" s="331"/>
      <c r="BJ35" s="331"/>
      <c r="BK35" s="331"/>
      <c r="BL35" s="331"/>
      <c r="BM35" s="331"/>
      <c r="BN35" s="331"/>
      <c r="BO35" s="331">
        <f>SUM(表51!BU191,表52!BU191,表53!BU191,表55!BU191,表57!BO36)</f>
        <v>0</v>
      </c>
      <c r="BP35" s="331"/>
      <c r="BQ35" s="331"/>
      <c r="BR35" s="331"/>
      <c r="BS35" s="331"/>
      <c r="BT35" s="331"/>
      <c r="BU35" s="331"/>
      <c r="BV35" s="331"/>
      <c r="BW35" s="331"/>
      <c r="BX35" s="331"/>
      <c r="BY35" s="331"/>
      <c r="BZ35" s="331"/>
      <c r="CA35" s="331"/>
      <c r="CB35" s="331"/>
      <c r="CC35" s="331"/>
      <c r="CD35" s="331">
        <f t="shared" si="2"/>
        <v>15477495</v>
      </c>
      <c r="CE35" s="331"/>
      <c r="CF35" s="331"/>
      <c r="CG35" s="331"/>
      <c r="CH35" s="331"/>
      <c r="CI35" s="331"/>
      <c r="CJ35" s="331"/>
      <c r="CK35" s="331"/>
      <c r="CL35" s="331"/>
      <c r="CM35" s="331"/>
      <c r="CN35" s="331"/>
      <c r="CO35" s="331"/>
      <c r="CP35" s="331"/>
      <c r="CQ35" s="331"/>
      <c r="CR35" s="331"/>
      <c r="CS35" s="276"/>
      <c r="CT35" s="276"/>
      <c r="CU35" s="276"/>
      <c r="CV35" s="276"/>
      <c r="CW35" s="276"/>
      <c r="CX35" s="276"/>
      <c r="CY35" s="276"/>
      <c r="CZ35" s="276"/>
      <c r="DA35" s="276"/>
      <c r="DB35" s="276"/>
      <c r="DC35" s="276"/>
      <c r="DD35" s="276"/>
      <c r="DE35" s="276"/>
      <c r="DF35" s="276"/>
      <c r="DG35" s="677"/>
    </row>
    <row r="36" spans="1:135" ht="15" customHeight="1">
      <c r="A36" s="560"/>
      <c r="B36" s="561"/>
      <c r="C36" s="561"/>
      <c r="D36" s="561"/>
      <c r="E36" s="561"/>
      <c r="F36" s="562"/>
      <c r="G36" s="144" t="s">
        <v>4423</v>
      </c>
      <c r="H36" s="144"/>
      <c r="I36" s="144"/>
      <c r="J36" s="144"/>
      <c r="K36" s="144"/>
      <c r="L36" s="144"/>
      <c r="M36" s="144"/>
      <c r="N36" s="144"/>
      <c r="O36" s="144"/>
      <c r="P36" s="144"/>
      <c r="Q36" s="144"/>
      <c r="R36" s="144"/>
      <c r="S36" s="144"/>
      <c r="T36" s="144"/>
      <c r="U36" s="144"/>
      <c r="V36" s="144"/>
      <c r="W36" s="144"/>
      <c r="X36" s="144"/>
      <c r="Y36" s="144"/>
      <c r="Z36" s="144"/>
      <c r="AA36" s="144"/>
      <c r="AB36" s="1191">
        <v>2</v>
      </c>
      <c r="AC36" s="1192"/>
      <c r="AD36" s="1193"/>
      <c r="AE36" s="1194">
        <v>2</v>
      </c>
      <c r="AF36" s="1192"/>
      <c r="AG36" s="1193"/>
      <c r="AH36" s="1194">
        <v>0</v>
      </c>
      <c r="AI36" s="1192"/>
      <c r="AJ36" s="1195"/>
      <c r="AK36" s="331">
        <f>SUM(表51!AK192,表52!AK192,表53!AK192,表55!AK192,表57!AK37)</f>
        <v>5996665</v>
      </c>
      <c r="AL36" s="331"/>
      <c r="AM36" s="331"/>
      <c r="AN36" s="331"/>
      <c r="AO36" s="331"/>
      <c r="AP36" s="331"/>
      <c r="AQ36" s="331"/>
      <c r="AR36" s="331"/>
      <c r="AS36" s="331"/>
      <c r="AT36" s="331"/>
      <c r="AU36" s="331"/>
      <c r="AV36" s="331"/>
      <c r="AW36" s="331"/>
      <c r="AX36" s="331"/>
      <c r="AY36" s="331"/>
      <c r="AZ36" s="331">
        <f>SUM(表51!BC192,表52!BC192,表53!BC192,表55!BC192,表57!AZ37)</f>
        <v>0</v>
      </c>
      <c r="BA36" s="331"/>
      <c r="BB36" s="331"/>
      <c r="BC36" s="331"/>
      <c r="BD36" s="331"/>
      <c r="BE36" s="331"/>
      <c r="BF36" s="331"/>
      <c r="BG36" s="331"/>
      <c r="BH36" s="331"/>
      <c r="BI36" s="331"/>
      <c r="BJ36" s="331"/>
      <c r="BK36" s="331"/>
      <c r="BL36" s="331"/>
      <c r="BM36" s="331"/>
      <c r="BN36" s="331"/>
      <c r="BO36" s="331">
        <f>SUM(表51!BU192,表52!BU192,表53!BU192,表55!BU192,表57!BO37)</f>
        <v>0</v>
      </c>
      <c r="BP36" s="331"/>
      <c r="BQ36" s="331"/>
      <c r="BR36" s="331"/>
      <c r="BS36" s="331"/>
      <c r="BT36" s="331"/>
      <c r="BU36" s="331"/>
      <c r="BV36" s="331"/>
      <c r="BW36" s="331"/>
      <c r="BX36" s="331"/>
      <c r="BY36" s="331"/>
      <c r="BZ36" s="331"/>
      <c r="CA36" s="331"/>
      <c r="CB36" s="331"/>
      <c r="CC36" s="331"/>
      <c r="CD36" s="331">
        <f t="shared" si="2"/>
        <v>5996665</v>
      </c>
      <c r="CE36" s="331"/>
      <c r="CF36" s="331"/>
      <c r="CG36" s="331"/>
      <c r="CH36" s="331"/>
      <c r="CI36" s="331"/>
      <c r="CJ36" s="331"/>
      <c r="CK36" s="331"/>
      <c r="CL36" s="331"/>
      <c r="CM36" s="331"/>
      <c r="CN36" s="331"/>
      <c r="CO36" s="331"/>
      <c r="CP36" s="331"/>
      <c r="CQ36" s="331"/>
      <c r="CR36" s="331"/>
      <c r="CS36" s="276"/>
      <c r="CT36" s="276"/>
      <c r="CU36" s="276"/>
      <c r="CV36" s="276"/>
      <c r="CW36" s="276"/>
      <c r="CX36" s="276"/>
      <c r="CY36" s="276"/>
      <c r="CZ36" s="276"/>
      <c r="DA36" s="276"/>
      <c r="DB36" s="276"/>
      <c r="DC36" s="276"/>
      <c r="DD36" s="276"/>
      <c r="DE36" s="276"/>
      <c r="DF36" s="276"/>
      <c r="DG36" s="677"/>
    </row>
    <row r="37" spans="1:135" ht="15" customHeight="1">
      <c r="A37" s="560"/>
      <c r="B37" s="561"/>
      <c r="C37" s="561"/>
      <c r="D37" s="561"/>
      <c r="E37" s="561"/>
      <c r="F37" s="562"/>
      <c r="G37" s="144" t="s">
        <v>4419</v>
      </c>
      <c r="H37" s="144"/>
      <c r="I37" s="144"/>
      <c r="J37" s="144"/>
      <c r="K37" s="144"/>
      <c r="L37" s="144"/>
      <c r="M37" s="144"/>
      <c r="N37" s="144"/>
      <c r="O37" s="144"/>
      <c r="P37" s="144"/>
      <c r="Q37" s="144"/>
      <c r="R37" s="144"/>
      <c r="S37" s="144"/>
      <c r="T37" s="144"/>
      <c r="U37" s="144"/>
      <c r="V37" s="144"/>
      <c r="W37" s="144"/>
      <c r="X37" s="144"/>
      <c r="Y37" s="144"/>
      <c r="Z37" s="144"/>
      <c r="AA37" s="144"/>
      <c r="AB37" s="1191">
        <v>2</v>
      </c>
      <c r="AC37" s="1192"/>
      <c r="AD37" s="1193"/>
      <c r="AE37" s="1194">
        <v>3</v>
      </c>
      <c r="AF37" s="1192"/>
      <c r="AG37" s="1193"/>
      <c r="AH37" s="1194">
        <v>0</v>
      </c>
      <c r="AI37" s="1192"/>
      <c r="AJ37" s="1195"/>
      <c r="AK37" s="331">
        <f>SUM(表51!AK193,表52!AK193,表53!AK193,表55!AK193,表57!AK38)</f>
        <v>3894806</v>
      </c>
      <c r="AL37" s="331"/>
      <c r="AM37" s="331"/>
      <c r="AN37" s="331"/>
      <c r="AO37" s="331"/>
      <c r="AP37" s="331"/>
      <c r="AQ37" s="331"/>
      <c r="AR37" s="331"/>
      <c r="AS37" s="331"/>
      <c r="AT37" s="331"/>
      <c r="AU37" s="331"/>
      <c r="AV37" s="331"/>
      <c r="AW37" s="331"/>
      <c r="AX37" s="331"/>
      <c r="AY37" s="331"/>
      <c r="AZ37" s="331">
        <f>SUM(表51!BC193,表52!BC193,表53!BC193,表55!BC193,表57!AZ38)</f>
        <v>0</v>
      </c>
      <c r="BA37" s="331"/>
      <c r="BB37" s="331"/>
      <c r="BC37" s="331"/>
      <c r="BD37" s="331"/>
      <c r="BE37" s="331"/>
      <c r="BF37" s="331"/>
      <c r="BG37" s="331"/>
      <c r="BH37" s="331"/>
      <c r="BI37" s="331"/>
      <c r="BJ37" s="331"/>
      <c r="BK37" s="331"/>
      <c r="BL37" s="331"/>
      <c r="BM37" s="331"/>
      <c r="BN37" s="331"/>
      <c r="BO37" s="331">
        <f>SUM(表51!BU193,表52!BU193,表53!BU193,表55!BU193,表57!BO38)</f>
        <v>0</v>
      </c>
      <c r="BP37" s="331"/>
      <c r="BQ37" s="331"/>
      <c r="BR37" s="331"/>
      <c r="BS37" s="331"/>
      <c r="BT37" s="331"/>
      <c r="BU37" s="331"/>
      <c r="BV37" s="331"/>
      <c r="BW37" s="331"/>
      <c r="BX37" s="331"/>
      <c r="BY37" s="331"/>
      <c r="BZ37" s="331"/>
      <c r="CA37" s="331"/>
      <c r="CB37" s="331"/>
      <c r="CC37" s="331"/>
      <c r="CD37" s="331">
        <f>SUM(AK37:CC37)</f>
        <v>3894806</v>
      </c>
      <c r="CE37" s="331"/>
      <c r="CF37" s="331"/>
      <c r="CG37" s="331"/>
      <c r="CH37" s="331"/>
      <c r="CI37" s="331"/>
      <c r="CJ37" s="331"/>
      <c r="CK37" s="331"/>
      <c r="CL37" s="331"/>
      <c r="CM37" s="331"/>
      <c r="CN37" s="331"/>
      <c r="CO37" s="331"/>
      <c r="CP37" s="331"/>
      <c r="CQ37" s="331"/>
      <c r="CR37" s="331"/>
      <c r="CS37" s="276"/>
      <c r="CT37" s="276"/>
      <c r="CU37" s="276"/>
      <c r="CV37" s="276"/>
      <c r="CW37" s="276"/>
      <c r="CX37" s="276"/>
      <c r="CY37" s="276"/>
      <c r="CZ37" s="276"/>
      <c r="DA37" s="276"/>
      <c r="DB37" s="276"/>
      <c r="DC37" s="276"/>
      <c r="DD37" s="276"/>
      <c r="DE37" s="276"/>
      <c r="DF37" s="276"/>
      <c r="DG37" s="677"/>
    </row>
    <row r="38" spans="1:135" ht="15" customHeight="1" thickBot="1">
      <c r="A38" s="560"/>
      <c r="B38" s="561"/>
      <c r="C38" s="561"/>
      <c r="D38" s="561"/>
      <c r="E38" s="561"/>
      <c r="F38" s="562"/>
      <c r="G38" s="144" t="s">
        <v>72</v>
      </c>
      <c r="H38" s="409"/>
      <c r="I38" s="409"/>
      <c r="J38" s="409"/>
      <c r="K38" s="409"/>
      <c r="L38" s="409"/>
      <c r="M38" s="409"/>
      <c r="N38" s="409"/>
      <c r="O38" s="409"/>
      <c r="P38" s="409"/>
      <c r="Q38" s="409"/>
      <c r="R38" s="409"/>
      <c r="S38" s="409"/>
      <c r="T38" s="409"/>
      <c r="U38" s="409"/>
      <c r="V38" s="409"/>
      <c r="W38" s="409"/>
      <c r="X38" s="409"/>
      <c r="Y38" s="409"/>
      <c r="Z38" s="409"/>
      <c r="AA38" s="787"/>
      <c r="AB38" s="1196">
        <v>2</v>
      </c>
      <c r="AC38" s="1197"/>
      <c r="AD38" s="1198"/>
      <c r="AE38" s="1199">
        <v>4</v>
      </c>
      <c r="AF38" s="1197"/>
      <c r="AG38" s="1198"/>
      <c r="AH38" s="1199">
        <v>0</v>
      </c>
      <c r="AI38" s="1197"/>
      <c r="AJ38" s="1200"/>
      <c r="AK38" s="519">
        <f>SUM(AK32:AY37)</f>
        <v>360622452</v>
      </c>
      <c r="AL38" s="520"/>
      <c r="AM38" s="520"/>
      <c r="AN38" s="520"/>
      <c r="AO38" s="520"/>
      <c r="AP38" s="520"/>
      <c r="AQ38" s="520"/>
      <c r="AR38" s="520"/>
      <c r="AS38" s="520"/>
      <c r="AT38" s="520"/>
      <c r="AU38" s="520"/>
      <c r="AV38" s="520"/>
      <c r="AW38" s="520"/>
      <c r="AX38" s="520"/>
      <c r="AY38" s="556"/>
      <c r="AZ38" s="519">
        <f>SUM(AZ32:BN37)</f>
        <v>3093</v>
      </c>
      <c r="BA38" s="520"/>
      <c r="BB38" s="520"/>
      <c r="BC38" s="520"/>
      <c r="BD38" s="520"/>
      <c r="BE38" s="520"/>
      <c r="BF38" s="520"/>
      <c r="BG38" s="520"/>
      <c r="BH38" s="520"/>
      <c r="BI38" s="520"/>
      <c r="BJ38" s="520"/>
      <c r="BK38" s="520"/>
      <c r="BL38" s="520"/>
      <c r="BM38" s="520"/>
      <c r="BN38" s="556"/>
      <c r="BO38" s="519">
        <f>SUM(BO32:CC37)</f>
        <v>2123</v>
      </c>
      <c r="BP38" s="520"/>
      <c r="BQ38" s="520"/>
      <c r="BR38" s="520"/>
      <c r="BS38" s="520"/>
      <c r="BT38" s="520"/>
      <c r="BU38" s="520"/>
      <c r="BV38" s="520"/>
      <c r="BW38" s="520"/>
      <c r="BX38" s="520"/>
      <c r="BY38" s="520"/>
      <c r="BZ38" s="520"/>
      <c r="CA38" s="520"/>
      <c r="CB38" s="520"/>
      <c r="CC38" s="556"/>
      <c r="CD38" s="519">
        <f>SUM(AK38:CC38)</f>
        <v>360627668</v>
      </c>
      <c r="CE38" s="520"/>
      <c r="CF38" s="520"/>
      <c r="CG38" s="520"/>
      <c r="CH38" s="520"/>
      <c r="CI38" s="520"/>
      <c r="CJ38" s="520"/>
      <c r="CK38" s="520"/>
      <c r="CL38" s="520"/>
      <c r="CM38" s="520"/>
      <c r="CN38" s="520"/>
      <c r="CO38" s="520"/>
      <c r="CP38" s="520"/>
      <c r="CQ38" s="520"/>
      <c r="CR38" s="556"/>
      <c r="CS38" s="691"/>
      <c r="CT38" s="845"/>
      <c r="CU38" s="845"/>
      <c r="CV38" s="845"/>
      <c r="CW38" s="845"/>
      <c r="CX38" s="845"/>
      <c r="CY38" s="845"/>
      <c r="CZ38" s="845"/>
      <c r="DA38" s="845"/>
      <c r="DB38" s="845"/>
      <c r="DC38" s="845"/>
      <c r="DD38" s="845"/>
      <c r="DE38" s="845"/>
      <c r="DF38" s="845"/>
      <c r="DG38" s="846"/>
    </row>
    <row r="39" spans="1:135" ht="15.75" customHeight="1" thickBot="1">
      <c r="A39" s="560"/>
      <c r="B39" s="561"/>
      <c r="C39" s="561"/>
      <c r="D39" s="561"/>
      <c r="E39" s="561"/>
      <c r="F39" s="562"/>
      <c r="G39" s="144"/>
      <c r="H39" s="144"/>
      <c r="I39" s="144"/>
      <c r="J39" s="144"/>
      <c r="K39" s="144"/>
      <c r="L39" s="144"/>
      <c r="M39" s="144"/>
      <c r="N39" s="144"/>
      <c r="O39" s="144"/>
      <c r="P39" s="144"/>
      <c r="Q39" s="144"/>
      <c r="R39" s="144"/>
      <c r="S39" s="144"/>
      <c r="T39" s="144"/>
      <c r="U39" s="144"/>
      <c r="V39" s="144"/>
      <c r="W39" s="144"/>
      <c r="X39" s="144"/>
      <c r="Y39" s="144"/>
      <c r="Z39" s="144"/>
      <c r="AA39" s="144"/>
      <c r="AB39" s="1154"/>
      <c r="AC39" s="1154"/>
      <c r="AD39" s="1154"/>
      <c r="AE39" s="1154"/>
      <c r="AF39" s="1154"/>
      <c r="AG39" s="1154"/>
      <c r="AH39" s="1154"/>
      <c r="AI39" s="1154"/>
      <c r="AJ39" s="1154"/>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1"/>
      <c r="DE39" s="371"/>
      <c r="DF39" s="371"/>
      <c r="DG39" s="371"/>
    </row>
    <row r="40" spans="1:135" ht="15" customHeight="1" thickBot="1">
      <c r="A40" s="447"/>
      <c r="B40" s="448"/>
      <c r="C40" s="448"/>
      <c r="D40" s="448"/>
      <c r="E40" s="448"/>
      <c r="F40" s="449"/>
      <c r="G40" s="281" t="s">
        <v>298</v>
      </c>
      <c r="H40" s="281"/>
      <c r="I40" s="281"/>
      <c r="J40" s="281"/>
      <c r="K40" s="281"/>
      <c r="L40" s="281"/>
      <c r="M40" s="281"/>
      <c r="N40" s="281"/>
      <c r="O40" s="281"/>
      <c r="P40" s="281"/>
      <c r="Q40" s="281"/>
      <c r="R40" s="281"/>
      <c r="S40" s="281"/>
      <c r="T40" s="281"/>
      <c r="U40" s="281"/>
      <c r="V40" s="281"/>
      <c r="W40" s="281"/>
      <c r="X40" s="281"/>
      <c r="Y40" s="281"/>
      <c r="Z40" s="281"/>
      <c r="AA40" s="1065"/>
      <c r="AB40" s="1066">
        <v>2</v>
      </c>
      <c r="AC40" s="1067"/>
      <c r="AD40" s="1068"/>
      <c r="AE40" s="1069">
        <v>5</v>
      </c>
      <c r="AF40" s="1067"/>
      <c r="AG40" s="1068"/>
      <c r="AH40" s="1069">
        <v>0</v>
      </c>
      <c r="AI40" s="1067"/>
      <c r="AJ40" s="1070"/>
      <c r="AK40" s="1077"/>
      <c r="AL40" s="1077"/>
      <c r="AM40" s="1077"/>
      <c r="AN40" s="1077"/>
      <c r="AO40" s="1077"/>
      <c r="AP40" s="1077"/>
      <c r="AQ40" s="1077"/>
      <c r="AR40" s="1077"/>
      <c r="AS40" s="1077"/>
      <c r="AT40" s="1077"/>
      <c r="AU40" s="1077"/>
      <c r="AV40" s="1077"/>
      <c r="AW40" s="1077"/>
      <c r="AX40" s="1077"/>
      <c r="AY40" s="1077"/>
      <c r="AZ40" s="1077"/>
      <c r="BA40" s="1077"/>
      <c r="BB40" s="1077"/>
      <c r="BC40" s="1077"/>
      <c r="BD40" s="1077"/>
      <c r="BE40" s="1077"/>
      <c r="BF40" s="1077"/>
      <c r="BG40" s="1077"/>
      <c r="BH40" s="1077"/>
      <c r="BI40" s="1077"/>
      <c r="BJ40" s="1077"/>
      <c r="BK40" s="1077"/>
      <c r="BL40" s="1077"/>
      <c r="BM40" s="1077"/>
      <c r="BN40" s="1077"/>
      <c r="BO40" s="1077"/>
      <c r="BP40" s="1077"/>
      <c r="BQ40" s="1077"/>
      <c r="BR40" s="1077"/>
      <c r="BS40" s="1077"/>
      <c r="BT40" s="1077"/>
      <c r="BU40" s="1077"/>
      <c r="BV40" s="1077"/>
      <c r="BW40" s="1077"/>
      <c r="BX40" s="1077"/>
      <c r="BY40" s="1077"/>
      <c r="BZ40" s="1077"/>
      <c r="CA40" s="1077"/>
      <c r="CB40" s="1077"/>
      <c r="CC40" s="1077"/>
      <c r="CD40" s="1203">
        <f>SUM(CD34:CR37)</f>
        <v>51586556</v>
      </c>
      <c r="CE40" s="1203"/>
      <c r="CF40" s="1203"/>
      <c r="CG40" s="1203"/>
      <c r="CH40" s="1203"/>
      <c r="CI40" s="1203"/>
      <c r="CJ40" s="1203"/>
      <c r="CK40" s="1203"/>
      <c r="CL40" s="1203"/>
      <c r="CM40" s="1203"/>
      <c r="CN40" s="1203"/>
      <c r="CO40" s="1203"/>
      <c r="CP40" s="1203"/>
      <c r="CQ40" s="1203"/>
      <c r="CR40" s="1203"/>
      <c r="CS40" s="1077"/>
      <c r="CT40" s="1077"/>
      <c r="CU40" s="1077"/>
      <c r="CV40" s="1077"/>
      <c r="CW40" s="1077"/>
      <c r="CX40" s="1077"/>
      <c r="CY40" s="1077"/>
      <c r="CZ40" s="1077"/>
      <c r="DA40" s="1077"/>
      <c r="DB40" s="1077"/>
      <c r="DC40" s="1077"/>
      <c r="DD40" s="1077"/>
      <c r="DE40" s="1077"/>
      <c r="DF40" s="1077"/>
      <c r="DG40" s="1078"/>
    </row>
    <row r="41" spans="1:135" ht="15" customHeight="1">
      <c r="A41" s="567"/>
      <c r="B41" s="788"/>
      <c r="C41" s="788"/>
      <c r="D41" s="567"/>
      <c r="E41" s="567"/>
      <c r="F41" s="567"/>
      <c r="G41" s="205"/>
      <c r="H41" s="789"/>
      <c r="I41" s="789"/>
      <c r="J41" s="789"/>
      <c r="K41" s="789"/>
      <c r="L41" s="789"/>
      <c r="M41" s="789"/>
      <c r="N41" s="789"/>
      <c r="O41" s="789"/>
      <c r="P41" s="789"/>
      <c r="Q41" s="789"/>
      <c r="R41" s="789"/>
      <c r="S41" s="789"/>
      <c r="T41" s="789"/>
      <c r="U41" s="789"/>
      <c r="V41" s="789"/>
      <c r="W41" s="789"/>
      <c r="X41" s="789"/>
      <c r="Y41" s="789"/>
      <c r="Z41" s="789"/>
      <c r="AA41" s="789"/>
      <c r="AB41" s="1204"/>
      <c r="AC41" s="1204"/>
      <c r="AD41" s="1204"/>
      <c r="AE41" s="1204"/>
      <c r="AF41" s="1202"/>
      <c r="AG41" s="1202"/>
      <c r="AH41" s="1202"/>
      <c r="AI41" s="1202"/>
      <c r="AJ41" s="1202"/>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row>
    <row r="42" spans="1:135" ht="12.75" customHeight="1">
      <c r="A42" s="1178"/>
      <c r="B42" s="1178"/>
      <c r="C42" s="1178"/>
      <c r="D42" s="1178"/>
      <c r="E42" s="1178"/>
      <c r="F42" s="1178"/>
      <c r="G42" s="1179"/>
      <c r="H42" s="1180" t="s">
        <v>75</v>
      </c>
      <c r="I42" s="1205"/>
      <c r="J42" s="1205"/>
      <c r="K42" s="1205"/>
      <c r="L42" s="1205"/>
      <c r="M42" s="1205"/>
      <c r="N42" s="1205"/>
      <c r="O42" s="1205"/>
      <c r="P42" s="1205"/>
      <c r="Q42" s="1205"/>
      <c r="R42" s="1205"/>
      <c r="S42" s="1205"/>
      <c r="T42" s="1205"/>
      <c r="U42" s="1205"/>
      <c r="V42" s="1205"/>
      <c r="W42" s="1205"/>
      <c r="X42" s="1205"/>
      <c r="Y42" s="1206"/>
      <c r="Z42" s="1180" t="s">
        <v>76</v>
      </c>
      <c r="AA42" s="1205"/>
      <c r="AB42" s="1205"/>
      <c r="AC42" s="1205"/>
      <c r="AD42" s="1205"/>
      <c r="AE42" s="1206"/>
      <c r="AF42" s="462" t="str">
        <f>"第59表　課税標準額段階別"&amp; 表00!CY5&amp;表00!DC5 &amp; "年度分所得割額等に関する調
　　　　　　　　　　　　　　　　　　【合 計】（つづき）
第12表関係　(3)課税標準額に関する調"</f>
        <v>第59表　課税標準額段階別令和5年度分所得割額等に関する調
　　　　　　　　　　　　　　　　　　【合 計】（つづき）
第12表関係　(3)課税標準額に関する調</v>
      </c>
      <c r="AG42" s="462"/>
      <c r="AH42" s="462"/>
      <c r="AI42" s="462"/>
      <c r="AJ42" s="462"/>
      <c r="AK42" s="462"/>
      <c r="AL42" s="462"/>
      <c r="AM42" s="462"/>
      <c r="AN42" s="462"/>
      <c r="AO42" s="462"/>
      <c r="AP42" s="462"/>
      <c r="AQ42" s="462"/>
      <c r="AR42" s="462"/>
      <c r="AS42" s="462"/>
      <c r="AT42" s="462"/>
      <c r="AU42" s="462"/>
      <c r="AV42" s="462"/>
      <c r="AW42" s="462"/>
      <c r="AX42" s="462"/>
      <c r="AY42" s="462"/>
      <c r="AZ42" s="462"/>
      <c r="BA42" s="462"/>
      <c r="BB42" s="462"/>
      <c r="BC42" s="462"/>
      <c r="BD42" s="462"/>
      <c r="BE42" s="462"/>
      <c r="BF42" s="462"/>
      <c r="BG42" s="462"/>
      <c r="BH42" s="462"/>
      <c r="BI42" s="462"/>
      <c r="BJ42" s="462"/>
      <c r="BK42" s="462"/>
      <c r="BL42" s="462"/>
      <c r="BM42" s="462"/>
      <c r="BN42" s="462"/>
      <c r="BO42" s="462"/>
      <c r="BP42" s="462"/>
      <c r="BQ42" s="462"/>
      <c r="BR42" s="462"/>
      <c r="BS42" s="462"/>
      <c r="BT42" s="462"/>
      <c r="BU42" s="462"/>
      <c r="BV42" s="462"/>
      <c r="BW42" s="462"/>
      <c r="BX42" s="462"/>
      <c r="BY42" s="462"/>
      <c r="BZ42" s="462"/>
      <c r="CA42" s="462"/>
      <c r="CB42" s="462"/>
      <c r="CC42" s="462"/>
      <c r="CD42" s="462"/>
      <c r="CE42" s="462"/>
      <c r="CF42" s="462"/>
      <c r="CG42" s="462"/>
      <c r="CH42" s="462"/>
      <c r="CI42" s="462"/>
      <c r="CJ42" s="462"/>
      <c r="CK42" s="462"/>
      <c r="CL42" s="462"/>
      <c r="CM42" s="462"/>
      <c r="CN42" s="462"/>
      <c r="CO42" s="462"/>
      <c r="CP42" s="462"/>
      <c r="CQ42" s="462"/>
      <c r="CR42" s="462"/>
      <c r="CS42" s="462"/>
      <c r="CT42" s="462"/>
      <c r="CU42" s="462"/>
      <c r="CV42" s="462"/>
      <c r="CW42" s="462"/>
      <c r="CX42" s="462"/>
      <c r="CY42" s="1181" t="s">
        <v>77</v>
      </c>
      <c r="CZ42" s="1181"/>
      <c r="DA42" s="1181"/>
      <c r="DB42" s="1181"/>
      <c r="DC42" s="1181"/>
      <c r="DD42" s="1181"/>
      <c r="DE42" s="1181"/>
      <c r="DF42" s="1181"/>
      <c r="DG42" s="1181"/>
      <c r="DH42" s="1181"/>
      <c r="DI42" s="1181"/>
      <c r="DJ42" s="1181"/>
      <c r="DK42" s="121" t="str">
        <f>IF(DK1="","",DK1)</f>
        <v>三重県</v>
      </c>
      <c r="DL42" s="121"/>
      <c r="DM42" s="121"/>
      <c r="DN42" s="121"/>
      <c r="DO42" s="121"/>
      <c r="DP42" s="121"/>
      <c r="DQ42" s="121"/>
      <c r="DR42" s="121"/>
      <c r="DS42" s="121"/>
      <c r="DT42" s="121"/>
      <c r="DU42" s="121"/>
      <c r="DV42" s="121"/>
      <c r="DW42" s="121"/>
      <c r="DX42" s="121"/>
      <c r="DY42" s="121"/>
      <c r="DZ42" s="121"/>
      <c r="EA42" s="121"/>
      <c r="EB42" s="121"/>
      <c r="EC42" s="121"/>
      <c r="ED42" s="121"/>
      <c r="EE42" s="121"/>
    </row>
    <row r="43" spans="1:135" ht="12.75" customHeight="1" thickBot="1">
      <c r="A43" s="1178"/>
      <c r="B43" s="1178"/>
      <c r="C43" s="1178"/>
      <c r="D43" s="1178"/>
      <c r="E43" s="1178"/>
      <c r="F43" s="1178"/>
      <c r="G43" s="1179"/>
      <c r="H43" s="1207"/>
      <c r="I43" s="1208"/>
      <c r="J43" s="1208"/>
      <c r="K43" s="1208"/>
      <c r="L43" s="1208"/>
      <c r="M43" s="1208"/>
      <c r="N43" s="1208"/>
      <c r="O43" s="1208"/>
      <c r="P43" s="1208"/>
      <c r="Q43" s="1208"/>
      <c r="R43" s="1208"/>
      <c r="S43" s="1208"/>
      <c r="T43" s="1208"/>
      <c r="U43" s="1208"/>
      <c r="V43" s="1208"/>
      <c r="W43" s="1208"/>
      <c r="X43" s="1208"/>
      <c r="Y43" s="1209"/>
      <c r="Z43" s="1207"/>
      <c r="AA43" s="1208"/>
      <c r="AB43" s="1208"/>
      <c r="AC43" s="1208"/>
      <c r="AD43" s="1208"/>
      <c r="AE43" s="1209"/>
      <c r="AF43" s="462"/>
      <c r="AG43" s="462"/>
      <c r="AH43" s="462"/>
      <c r="AI43" s="462"/>
      <c r="AJ43" s="462"/>
      <c r="AK43" s="462"/>
      <c r="AL43" s="462"/>
      <c r="AM43" s="462"/>
      <c r="AN43" s="462"/>
      <c r="AO43" s="462"/>
      <c r="AP43" s="462"/>
      <c r="AQ43" s="462"/>
      <c r="AR43" s="462"/>
      <c r="AS43" s="462"/>
      <c r="AT43" s="462"/>
      <c r="AU43" s="462"/>
      <c r="AV43" s="462"/>
      <c r="AW43" s="462"/>
      <c r="AX43" s="462"/>
      <c r="AY43" s="462"/>
      <c r="AZ43" s="462"/>
      <c r="BA43" s="462"/>
      <c r="BB43" s="462"/>
      <c r="BC43" s="462"/>
      <c r="BD43" s="462"/>
      <c r="BE43" s="462"/>
      <c r="BF43" s="462"/>
      <c r="BG43" s="462"/>
      <c r="BH43" s="462"/>
      <c r="BI43" s="462"/>
      <c r="BJ43" s="462"/>
      <c r="BK43" s="462"/>
      <c r="BL43" s="462"/>
      <c r="BM43" s="462"/>
      <c r="BN43" s="462"/>
      <c r="BO43" s="462"/>
      <c r="BP43" s="462"/>
      <c r="BQ43" s="462"/>
      <c r="BR43" s="462"/>
      <c r="BS43" s="462"/>
      <c r="BT43" s="462"/>
      <c r="BU43" s="462"/>
      <c r="BV43" s="462"/>
      <c r="BW43" s="462"/>
      <c r="BX43" s="462"/>
      <c r="BY43" s="462"/>
      <c r="BZ43" s="462"/>
      <c r="CA43" s="462"/>
      <c r="CB43" s="462"/>
      <c r="CC43" s="462"/>
      <c r="CD43" s="462"/>
      <c r="CE43" s="462"/>
      <c r="CF43" s="462"/>
      <c r="CG43" s="462"/>
      <c r="CH43" s="462"/>
      <c r="CI43" s="462"/>
      <c r="CJ43" s="462"/>
      <c r="CK43" s="462"/>
      <c r="CL43" s="462"/>
      <c r="CM43" s="462"/>
      <c r="CN43" s="462"/>
      <c r="CO43" s="462"/>
      <c r="CP43" s="462"/>
      <c r="CQ43" s="462"/>
      <c r="CR43" s="462"/>
      <c r="CS43" s="462"/>
      <c r="CT43" s="462"/>
      <c r="CU43" s="462"/>
      <c r="CV43" s="462"/>
      <c r="CW43" s="462"/>
      <c r="CX43" s="462"/>
      <c r="CY43" s="1182"/>
      <c r="CZ43" s="1182"/>
      <c r="DA43" s="1182"/>
      <c r="DB43" s="1182"/>
      <c r="DC43" s="1182"/>
      <c r="DD43" s="1182"/>
      <c r="DE43" s="1182"/>
      <c r="DF43" s="1182"/>
      <c r="DG43" s="1182"/>
      <c r="DH43" s="1182"/>
      <c r="DI43" s="1182"/>
      <c r="DJ43" s="1182"/>
      <c r="DK43" s="126"/>
      <c r="DL43" s="126"/>
      <c r="DM43" s="126"/>
      <c r="DN43" s="126"/>
      <c r="DO43" s="126"/>
      <c r="DP43" s="126"/>
      <c r="DQ43" s="126"/>
      <c r="DR43" s="126"/>
      <c r="DS43" s="126"/>
      <c r="DT43" s="126"/>
      <c r="DU43" s="126"/>
      <c r="DV43" s="126"/>
      <c r="DW43" s="126"/>
      <c r="DX43" s="126"/>
      <c r="DY43" s="126"/>
      <c r="DZ43" s="126"/>
      <c r="EA43" s="126"/>
      <c r="EB43" s="126"/>
      <c r="EC43" s="126"/>
      <c r="ED43" s="126"/>
      <c r="EE43" s="126"/>
    </row>
    <row r="44" spans="1:135" ht="25.5" customHeight="1" thickBot="1">
      <c r="A44" s="1210"/>
      <c r="B44" s="573"/>
      <c r="C44" s="573"/>
      <c r="D44" s="573"/>
      <c r="E44" s="573"/>
      <c r="F44" s="573"/>
      <c r="G44" s="574"/>
      <c r="H44" s="1185">
        <f>IF(H3="","",H3)</f>
        <v>2</v>
      </c>
      <c r="I44" s="1211"/>
      <c r="J44" s="1212"/>
      <c r="K44" s="1185">
        <f>IF(K3="","",K3)</f>
        <v>4</v>
      </c>
      <c r="L44" s="1211"/>
      <c r="M44" s="1212"/>
      <c r="N44" s="1185">
        <f>IF(N3="","",N3)</f>
        <v>2</v>
      </c>
      <c r="O44" s="1211"/>
      <c r="P44" s="1212"/>
      <c r="Q44" s="1185">
        <f>IF(Q3="","",Q3)</f>
        <v>0</v>
      </c>
      <c r="R44" s="1211"/>
      <c r="S44" s="1212"/>
      <c r="T44" s="1185">
        <f>IF(T3="","",T3)</f>
        <v>2</v>
      </c>
      <c r="U44" s="1211"/>
      <c r="V44" s="1212"/>
      <c r="W44" s="1185">
        <f>IF(W3="","",W3)</f>
        <v>1</v>
      </c>
      <c r="X44" s="1211"/>
      <c r="Y44" s="1212"/>
      <c r="Z44" s="1184">
        <v>5</v>
      </c>
      <c r="AA44" s="134"/>
      <c r="AB44" s="135"/>
      <c r="AC44" s="1185">
        <v>9</v>
      </c>
      <c r="AD44" s="137"/>
      <c r="AE44" s="138"/>
      <c r="AF44" s="462"/>
      <c r="AG44" s="462"/>
      <c r="AH44" s="462"/>
      <c r="AI44" s="462"/>
      <c r="AJ44" s="462"/>
      <c r="AK44" s="462"/>
      <c r="AL44" s="462"/>
      <c r="AM44" s="462"/>
      <c r="AN44" s="462"/>
      <c r="AO44" s="462"/>
      <c r="AP44" s="462"/>
      <c r="AQ44" s="462"/>
      <c r="AR44" s="462"/>
      <c r="AS44" s="462"/>
      <c r="AT44" s="462"/>
      <c r="AU44" s="462"/>
      <c r="AV44" s="462"/>
      <c r="AW44" s="462"/>
      <c r="AX44" s="462"/>
      <c r="AY44" s="462"/>
      <c r="AZ44" s="462"/>
      <c r="BA44" s="462"/>
      <c r="BB44" s="462"/>
      <c r="BC44" s="462"/>
      <c r="BD44" s="462"/>
      <c r="BE44" s="462"/>
      <c r="BF44" s="462"/>
      <c r="BG44" s="462"/>
      <c r="BH44" s="462"/>
      <c r="BI44" s="462"/>
      <c r="BJ44" s="462"/>
      <c r="BK44" s="462"/>
      <c r="BL44" s="462"/>
      <c r="BM44" s="462"/>
      <c r="BN44" s="462"/>
      <c r="BO44" s="462"/>
      <c r="BP44" s="462"/>
      <c r="BQ44" s="462"/>
      <c r="BR44" s="462"/>
      <c r="BS44" s="462"/>
      <c r="BT44" s="462"/>
      <c r="BU44" s="462"/>
      <c r="BV44" s="462"/>
      <c r="BW44" s="462"/>
      <c r="BX44" s="462"/>
      <c r="BY44" s="462"/>
      <c r="BZ44" s="462"/>
      <c r="CA44" s="462"/>
      <c r="CB44" s="462"/>
      <c r="CC44" s="462"/>
      <c r="CD44" s="462"/>
      <c r="CE44" s="462"/>
      <c r="CF44" s="462"/>
      <c r="CG44" s="462"/>
      <c r="CH44" s="462"/>
      <c r="CI44" s="462"/>
      <c r="CJ44" s="462"/>
      <c r="CK44" s="462"/>
      <c r="CL44" s="462"/>
      <c r="CM44" s="462"/>
      <c r="CN44" s="462"/>
      <c r="CO44" s="462"/>
      <c r="CP44" s="462"/>
      <c r="CQ44" s="462"/>
      <c r="CR44" s="462"/>
      <c r="CS44" s="462"/>
      <c r="CT44" s="462"/>
      <c r="CU44" s="462"/>
      <c r="CV44" s="462"/>
      <c r="CW44" s="462"/>
      <c r="CX44" s="462"/>
      <c r="CY44" s="1182" t="s">
        <v>78</v>
      </c>
      <c r="CZ44" s="1182"/>
      <c r="DA44" s="1182"/>
      <c r="DB44" s="1182"/>
      <c r="DC44" s="1182"/>
      <c r="DD44" s="1182"/>
      <c r="DE44" s="1182"/>
      <c r="DF44" s="1182"/>
      <c r="DG44" s="1182"/>
      <c r="DH44" s="1182"/>
      <c r="DI44" s="1182"/>
      <c r="DJ44" s="1182"/>
      <c r="DK44" s="139" t="str">
        <f>IF(DK3="","",DK3)</f>
        <v>四日市市</v>
      </c>
      <c r="DL44" s="139"/>
      <c r="DM44" s="139"/>
      <c r="DN44" s="139"/>
      <c r="DO44" s="139"/>
      <c r="DP44" s="139"/>
      <c r="DQ44" s="139"/>
      <c r="DR44" s="139"/>
      <c r="DS44" s="139"/>
      <c r="DT44" s="139"/>
      <c r="DU44" s="139"/>
      <c r="DV44" s="139"/>
      <c r="DW44" s="139"/>
      <c r="DX44" s="139"/>
      <c r="DY44" s="139"/>
      <c r="DZ44" s="139"/>
      <c r="EA44" s="139"/>
      <c r="EB44" s="139"/>
      <c r="EC44" s="139"/>
      <c r="ED44" s="139"/>
      <c r="EE44" s="139"/>
    </row>
    <row r="45" spans="1:135" ht="13.5" customHeight="1"/>
    <row r="46" spans="1:135" ht="13.5" customHeight="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row>
    <row r="47" spans="1:135" ht="13.5" customHeight="1">
      <c r="AK47" s="142" t="s">
        <v>256</v>
      </c>
      <c r="AL47" s="142"/>
      <c r="AM47" s="142"/>
      <c r="AN47" s="142"/>
      <c r="AO47" s="142"/>
      <c r="AP47" s="142"/>
      <c r="AQ47" s="142"/>
      <c r="AR47" s="142"/>
      <c r="AS47" s="142"/>
      <c r="AT47" s="142"/>
      <c r="AU47" s="142"/>
      <c r="AV47" s="142"/>
      <c r="AW47" s="142"/>
      <c r="AX47" s="142"/>
      <c r="AY47" s="142"/>
      <c r="AZ47" s="142"/>
      <c r="BA47" s="142" t="s">
        <v>569</v>
      </c>
      <c r="BB47" s="142"/>
      <c r="BC47" s="142"/>
      <c r="BD47" s="142"/>
      <c r="BE47" s="142"/>
      <c r="BF47" s="142"/>
      <c r="BG47" s="142"/>
      <c r="BH47" s="142"/>
      <c r="BI47" s="142"/>
      <c r="BJ47" s="142"/>
      <c r="BK47" s="142"/>
      <c r="BL47" s="142"/>
      <c r="BM47" s="142"/>
      <c r="BN47" s="142"/>
      <c r="BO47" s="142"/>
      <c r="BP47" s="142"/>
      <c r="BQ47" s="142" t="s">
        <v>570</v>
      </c>
      <c r="BR47" s="142"/>
      <c r="BS47" s="142"/>
      <c r="BT47" s="142"/>
      <c r="BU47" s="142"/>
      <c r="BV47" s="142"/>
      <c r="BW47" s="142"/>
      <c r="BX47" s="142"/>
      <c r="BY47" s="142"/>
      <c r="BZ47" s="142"/>
      <c r="CA47" s="142"/>
      <c r="CB47" s="142"/>
      <c r="CC47" s="142"/>
      <c r="CD47" s="142"/>
      <c r="CE47" s="142"/>
      <c r="CF47" s="142"/>
      <c r="CG47" s="142" t="s">
        <v>571</v>
      </c>
      <c r="CH47" s="142"/>
      <c r="CI47" s="142"/>
      <c r="CJ47" s="142"/>
      <c r="CK47" s="142"/>
      <c r="CL47" s="142"/>
      <c r="CM47" s="142"/>
      <c r="CN47" s="142"/>
      <c r="CO47" s="142"/>
      <c r="CP47" s="142"/>
      <c r="CQ47" s="142"/>
      <c r="CR47" s="142"/>
      <c r="CS47" s="142"/>
      <c r="CT47" s="142"/>
      <c r="CU47" s="142"/>
      <c r="CV47" s="142"/>
      <c r="CW47" s="142"/>
      <c r="CX47" s="142"/>
      <c r="CY47" s="142"/>
      <c r="CZ47" s="142"/>
    </row>
    <row r="48" spans="1:135" ht="15" customHeight="1">
      <c r="A48" s="468" t="s">
        <v>711</v>
      </c>
      <c r="B48" s="469"/>
      <c r="C48" s="469"/>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70"/>
      <c r="AB48" s="92" t="s">
        <v>79</v>
      </c>
      <c r="AC48" s="93"/>
      <c r="AD48" s="93"/>
      <c r="AE48" s="93"/>
      <c r="AF48" s="93"/>
      <c r="AG48" s="93"/>
      <c r="AH48" s="93"/>
      <c r="AI48" s="93"/>
      <c r="AJ48" s="94"/>
      <c r="AK48" s="236" t="s">
        <v>80</v>
      </c>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7"/>
      <c r="BS48" s="946"/>
      <c r="BT48" s="946"/>
      <c r="BU48" s="946"/>
      <c r="BV48" s="946"/>
      <c r="BW48" s="946"/>
      <c r="BX48" s="946"/>
      <c r="BY48" s="946"/>
      <c r="BZ48" s="946"/>
      <c r="CA48" s="946"/>
      <c r="CB48" s="946"/>
      <c r="CC48" s="946"/>
      <c r="CD48" s="946"/>
      <c r="CE48" s="946"/>
      <c r="CF48" s="946"/>
      <c r="CG48" s="946"/>
      <c r="CH48" s="946"/>
      <c r="CI48" s="946"/>
      <c r="CJ48" s="946"/>
      <c r="CK48" s="946"/>
      <c r="CL48" s="946"/>
      <c r="CM48" s="946"/>
      <c r="CN48" s="946"/>
      <c r="CO48" s="946"/>
      <c r="CP48" s="946"/>
      <c r="CQ48" s="946"/>
      <c r="CR48" s="946"/>
      <c r="CS48" s="946"/>
      <c r="CT48" s="946"/>
      <c r="CU48" s="946"/>
      <c r="CV48" s="946"/>
      <c r="CW48" s="946"/>
      <c r="CX48" s="946"/>
      <c r="CY48" s="946"/>
      <c r="CZ48" s="947"/>
    </row>
    <row r="49" spans="1:104" ht="10.5" customHeight="1">
      <c r="A49" s="471"/>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3"/>
      <c r="AB49" s="146"/>
      <c r="AC49" s="147"/>
      <c r="AD49" s="147"/>
      <c r="AE49" s="147"/>
      <c r="AF49" s="147"/>
      <c r="AG49" s="147"/>
      <c r="AH49" s="147"/>
      <c r="AI49" s="147"/>
      <c r="AJ49" s="148"/>
      <c r="AK49" s="92" t="s">
        <v>204</v>
      </c>
      <c r="AL49" s="93"/>
      <c r="AM49" s="93"/>
      <c r="AN49" s="93"/>
      <c r="AO49" s="93"/>
      <c r="AP49" s="93"/>
      <c r="AQ49" s="93"/>
      <c r="AR49" s="93"/>
      <c r="AS49" s="93"/>
      <c r="AT49" s="93"/>
      <c r="AU49" s="93"/>
      <c r="AV49" s="93"/>
      <c r="AW49" s="93"/>
      <c r="AX49" s="93"/>
      <c r="AY49" s="93"/>
      <c r="AZ49" s="94"/>
      <c r="BA49" s="92" t="s">
        <v>81</v>
      </c>
      <c r="BB49" s="93"/>
      <c r="BC49" s="93"/>
      <c r="BD49" s="93"/>
      <c r="BE49" s="93"/>
      <c r="BF49" s="93"/>
      <c r="BG49" s="93"/>
      <c r="BH49" s="93"/>
      <c r="BI49" s="93"/>
      <c r="BJ49" s="93"/>
      <c r="BK49" s="93"/>
      <c r="BL49" s="93"/>
      <c r="BM49" s="93"/>
      <c r="BN49" s="93"/>
      <c r="BO49" s="93"/>
      <c r="BP49" s="94"/>
      <c r="BQ49" s="92" t="s">
        <v>82</v>
      </c>
      <c r="BR49" s="93"/>
      <c r="BS49" s="93"/>
      <c r="BT49" s="93"/>
      <c r="BU49" s="93"/>
      <c r="BV49" s="93"/>
      <c r="BW49" s="93"/>
      <c r="BX49" s="93"/>
      <c r="BY49" s="93"/>
      <c r="BZ49" s="93"/>
      <c r="CA49" s="93"/>
      <c r="CB49" s="93"/>
      <c r="CC49" s="93"/>
      <c r="CD49" s="93"/>
      <c r="CE49" s="93"/>
      <c r="CF49" s="94"/>
      <c r="CG49" s="92" t="s">
        <v>83</v>
      </c>
      <c r="CH49" s="93"/>
      <c r="CI49" s="93"/>
      <c r="CJ49" s="93"/>
      <c r="CK49" s="93"/>
      <c r="CL49" s="93"/>
      <c r="CM49" s="93"/>
      <c r="CN49" s="93"/>
      <c r="CO49" s="93"/>
      <c r="CP49" s="93"/>
      <c r="CQ49" s="93"/>
      <c r="CR49" s="93"/>
      <c r="CS49" s="93"/>
      <c r="CT49" s="93"/>
      <c r="CU49" s="93"/>
      <c r="CV49" s="93"/>
      <c r="CW49" s="93"/>
      <c r="CX49" s="93"/>
      <c r="CY49" s="93"/>
      <c r="CZ49" s="94"/>
    </row>
    <row r="50" spans="1:104" ht="15" customHeight="1">
      <c r="A50" s="471"/>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3"/>
      <c r="AB50" s="146"/>
      <c r="AC50" s="147"/>
      <c r="AD50" s="147"/>
      <c r="AE50" s="147"/>
      <c r="AF50" s="147"/>
      <c r="AG50" s="147"/>
      <c r="AH50" s="147"/>
      <c r="AI50" s="147"/>
      <c r="AJ50" s="148"/>
      <c r="AK50" s="146"/>
      <c r="AL50" s="147"/>
      <c r="AM50" s="147"/>
      <c r="AN50" s="147"/>
      <c r="AO50" s="147"/>
      <c r="AP50" s="147"/>
      <c r="AQ50" s="147"/>
      <c r="AR50" s="147"/>
      <c r="AS50" s="147"/>
      <c r="AT50" s="147"/>
      <c r="AU50" s="147"/>
      <c r="AV50" s="147"/>
      <c r="AW50" s="147"/>
      <c r="AX50" s="147"/>
      <c r="AY50" s="147"/>
      <c r="AZ50" s="148"/>
      <c r="BA50" s="146"/>
      <c r="BB50" s="147"/>
      <c r="BC50" s="147"/>
      <c r="BD50" s="147"/>
      <c r="BE50" s="147"/>
      <c r="BF50" s="147"/>
      <c r="BG50" s="147"/>
      <c r="BH50" s="147"/>
      <c r="BI50" s="147"/>
      <c r="BJ50" s="147"/>
      <c r="BK50" s="147"/>
      <c r="BL50" s="147"/>
      <c r="BM50" s="147"/>
      <c r="BN50" s="147"/>
      <c r="BO50" s="147"/>
      <c r="BP50" s="148"/>
      <c r="BQ50" s="146"/>
      <c r="BR50" s="147"/>
      <c r="BS50" s="147"/>
      <c r="BT50" s="147"/>
      <c r="BU50" s="147"/>
      <c r="BV50" s="147"/>
      <c r="BW50" s="147"/>
      <c r="BX50" s="147"/>
      <c r="BY50" s="147"/>
      <c r="BZ50" s="147"/>
      <c r="CA50" s="147"/>
      <c r="CB50" s="147"/>
      <c r="CC50" s="147"/>
      <c r="CD50" s="147"/>
      <c r="CE50" s="147"/>
      <c r="CF50" s="148"/>
      <c r="CG50" s="146"/>
      <c r="CH50" s="147"/>
      <c r="CI50" s="147"/>
      <c r="CJ50" s="147"/>
      <c r="CK50" s="147"/>
      <c r="CL50" s="147"/>
      <c r="CM50" s="147"/>
      <c r="CN50" s="147"/>
      <c r="CO50" s="147"/>
      <c r="CP50" s="147"/>
      <c r="CQ50" s="147"/>
      <c r="CR50" s="147"/>
      <c r="CS50" s="147"/>
      <c r="CT50" s="147"/>
      <c r="CU50" s="147"/>
      <c r="CV50" s="147"/>
      <c r="CW50" s="147"/>
      <c r="CX50" s="147"/>
      <c r="CY50" s="147"/>
      <c r="CZ50" s="148"/>
    </row>
    <row r="51" spans="1:104" ht="15" customHeight="1">
      <c r="A51" s="471"/>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3"/>
      <c r="AB51" s="146"/>
      <c r="AC51" s="147"/>
      <c r="AD51" s="147"/>
      <c r="AE51" s="147"/>
      <c r="AF51" s="147"/>
      <c r="AG51" s="147"/>
      <c r="AH51" s="147"/>
      <c r="AI51" s="147"/>
      <c r="AJ51" s="148"/>
      <c r="AK51" s="146"/>
      <c r="AL51" s="147"/>
      <c r="AM51" s="147"/>
      <c r="AN51" s="147"/>
      <c r="AO51" s="147"/>
      <c r="AP51" s="147"/>
      <c r="AQ51" s="147"/>
      <c r="AR51" s="147"/>
      <c r="AS51" s="147"/>
      <c r="AT51" s="147"/>
      <c r="AU51" s="147"/>
      <c r="AV51" s="147"/>
      <c r="AW51" s="147"/>
      <c r="AX51" s="147"/>
      <c r="AY51" s="147"/>
      <c r="AZ51" s="148"/>
      <c r="BA51" s="146"/>
      <c r="BB51" s="147"/>
      <c r="BC51" s="147"/>
      <c r="BD51" s="147"/>
      <c r="BE51" s="147"/>
      <c r="BF51" s="147"/>
      <c r="BG51" s="147"/>
      <c r="BH51" s="147"/>
      <c r="BI51" s="147"/>
      <c r="BJ51" s="147"/>
      <c r="BK51" s="147"/>
      <c r="BL51" s="147"/>
      <c r="BM51" s="147"/>
      <c r="BN51" s="147"/>
      <c r="BO51" s="147"/>
      <c r="BP51" s="148"/>
      <c r="BQ51" s="146"/>
      <c r="BR51" s="147"/>
      <c r="BS51" s="147"/>
      <c r="BT51" s="147"/>
      <c r="BU51" s="147"/>
      <c r="BV51" s="147"/>
      <c r="BW51" s="147"/>
      <c r="BX51" s="147"/>
      <c r="BY51" s="147"/>
      <c r="BZ51" s="147"/>
      <c r="CA51" s="147"/>
      <c r="CB51" s="147"/>
      <c r="CC51" s="147"/>
      <c r="CD51" s="147"/>
      <c r="CE51" s="147"/>
      <c r="CF51" s="148"/>
      <c r="CG51" s="146"/>
      <c r="CH51" s="147"/>
      <c r="CI51" s="147"/>
      <c r="CJ51" s="147"/>
      <c r="CK51" s="147"/>
      <c r="CL51" s="147"/>
      <c r="CM51" s="147"/>
      <c r="CN51" s="147"/>
      <c r="CO51" s="147"/>
      <c r="CP51" s="147"/>
      <c r="CQ51" s="147"/>
      <c r="CR51" s="147"/>
      <c r="CS51" s="147"/>
      <c r="CT51" s="147"/>
      <c r="CU51" s="147"/>
      <c r="CV51" s="147"/>
      <c r="CW51" s="147"/>
      <c r="CX51" s="147"/>
      <c r="CY51" s="147"/>
      <c r="CZ51" s="148"/>
    </row>
    <row r="52" spans="1:104" ht="15" customHeight="1">
      <c r="A52" s="471"/>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3"/>
      <c r="AB52" s="146"/>
      <c r="AC52" s="147"/>
      <c r="AD52" s="147"/>
      <c r="AE52" s="147"/>
      <c r="AF52" s="147"/>
      <c r="AG52" s="147"/>
      <c r="AH52" s="147"/>
      <c r="AI52" s="147"/>
      <c r="AJ52" s="148"/>
      <c r="AK52" s="146"/>
      <c r="AL52" s="147"/>
      <c r="AM52" s="147"/>
      <c r="AN52" s="147"/>
      <c r="AO52" s="147"/>
      <c r="AP52" s="147"/>
      <c r="AQ52" s="147"/>
      <c r="AR52" s="147"/>
      <c r="AS52" s="147"/>
      <c r="AT52" s="147"/>
      <c r="AU52" s="147"/>
      <c r="AV52" s="147"/>
      <c r="AW52" s="147"/>
      <c r="AX52" s="147"/>
      <c r="AY52" s="147"/>
      <c r="AZ52" s="148"/>
      <c r="BA52" s="146"/>
      <c r="BB52" s="147"/>
      <c r="BC52" s="147"/>
      <c r="BD52" s="147"/>
      <c r="BE52" s="147"/>
      <c r="BF52" s="147"/>
      <c r="BG52" s="147"/>
      <c r="BH52" s="147"/>
      <c r="BI52" s="147"/>
      <c r="BJ52" s="147"/>
      <c r="BK52" s="147"/>
      <c r="BL52" s="147"/>
      <c r="BM52" s="147"/>
      <c r="BN52" s="147"/>
      <c r="BO52" s="147"/>
      <c r="BP52" s="148"/>
      <c r="BQ52" s="146"/>
      <c r="BR52" s="147"/>
      <c r="BS52" s="147"/>
      <c r="BT52" s="147"/>
      <c r="BU52" s="147"/>
      <c r="BV52" s="147"/>
      <c r="BW52" s="147"/>
      <c r="BX52" s="147"/>
      <c r="BY52" s="147"/>
      <c r="BZ52" s="147"/>
      <c r="CA52" s="147"/>
      <c r="CB52" s="147"/>
      <c r="CC52" s="147"/>
      <c r="CD52" s="147"/>
      <c r="CE52" s="147"/>
      <c r="CF52" s="148"/>
      <c r="CG52" s="146"/>
      <c r="CH52" s="147"/>
      <c r="CI52" s="147"/>
      <c r="CJ52" s="147"/>
      <c r="CK52" s="147"/>
      <c r="CL52" s="147"/>
      <c r="CM52" s="147"/>
      <c r="CN52" s="147"/>
      <c r="CO52" s="147"/>
      <c r="CP52" s="147"/>
      <c r="CQ52" s="147"/>
      <c r="CR52" s="147"/>
      <c r="CS52" s="147"/>
      <c r="CT52" s="147"/>
      <c r="CU52" s="147"/>
      <c r="CV52" s="147"/>
      <c r="CW52" s="147"/>
      <c r="CX52" s="147"/>
      <c r="CY52" s="147"/>
      <c r="CZ52" s="148"/>
    </row>
    <row r="53" spans="1:104" ht="15" customHeight="1" thickBot="1">
      <c r="A53" s="477"/>
      <c r="B53" s="478"/>
      <c r="C53" s="478"/>
      <c r="D53" s="478"/>
      <c r="E53" s="478"/>
      <c r="F53" s="478"/>
      <c r="G53" s="478"/>
      <c r="H53" s="478"/>
      <c r="I53" s="478"/>
      <c r="J53" s="478"/>
      <c r="K53" s="478"/>
      <c r="L53" s="478"/>
      <c r="M53" s="478"/>
      <c r="N53" s="478"/>
      <c r="O53" s="478"/>
      <c r="P53" s="478"/>
      <c r="Q53" s="478"/>
      <c r="R53" s="478"/>
      <c r="S53" s="478"/>
      <c r="T53" s="478"/>
      <c r="U53" s="478"/>
      <c r="V53" s="478"/>
      <c r="W53" s="478"/>
      <c r="X53" s="478"/>
      <c r="Y53" s="478"/>
      <c r="Z53" s="478"/>
      <c r="AA53" s="479"/>
      <c r="AB53" s="352"/>
      <c r="AC53" s="353"/>
      <c r="AD53" s="353"/>
      <c r="AE53" s="353"/>
      <c r="AF53" s="353"/>
      <c r="AG53" s="353"/>
      <c r="AH53" s="353"/>
      <c r="AI53" s="353"/>
      <c r="AJ53" s="354"/>
      <c r="AK53" s="483" t="s">
        <v>251</v>
      </c>
      <c r="AL53" s="484"/>
      <c r="AM53" s="484"/>
      <c r="AN53" s="484"/>
      <c r="AO53" s="484"/>
      <c r="AP53" s="484"/>
      <c r="AQ53" s="484"/>
      <c r="AR53" s="484"/>
      <c r="AS53" s="484"/>
      <c r="AT53" s="484"/>
      <c r="AU53" s="484"/>
      <c r="AV53" s="484"/>
      <c r="AW53" s="484"/>
      <c r="AX53" s="484"/>
      <c r="AY53" s="484"/>
      <c r="AZ53" s="485"/>
      <c r="BA53" s="483" t="s">
        <v>251</v>
      </c>
      <c r="BB53" s="484"/>
      <c r="BC53" s="484"/>
      <c r="BD53" s="484"/>
      <c r="BE53" s="484"/>
      <c r="BF53" s="484"/>
      <c r="BG53" s="484"/>
      <c r="BH53" s="484"/>
      <c r="BI53" s="484"/>
      <c r="BJ53" s="484"/>
      <c r="BK53" s="484"/>
      <c r="BL53" s="484"/>
      <c r="BM53" s="484"/>
      <c r="BN53" s="484"/>
      <c r="BO53" s="484"/>
      <c r="BP53" s="485"/>
      <c r="BQ53" s="483" t="s">
        <v>251</v>
      </c>
      <c r="BR53" s="484"/>
      <c r="BS53" s="484"/>
      <c r="BT53" s="484"/>
      <c r="BU53" s="484"/>
      <c r="BV53" s="484"/>
      <c r="BW53" s="484"/>
      <c r="BX53" s="484"/>
      <c r="BY53" s="484"/>
      <c r="BZ53" s="484"/>
      <c r="CA53" s="484"/>
      <c r="CB53" s="484"/>
      <c r="CC53" s="484"/>
      <c r="CD53" s="484"/>
      <c r="CE53" s="484"/>
      <c r="CF53" s="485"/>
      <c r="CG53" s="483" t="s">
        <v>251</v>
      </c>
      <c r="CH53" s="484"/>
      <c r="CI53" s="484"/>
      <c r="CJ53" s="484"/>
      <c r="CK53" s="484"/>
      <c r="CL53" s="484"/>
      <c r="CM53" s="484"/>
      <c r="CN53" s="484"/>
      <c r="CO53" s="484"/>
      <c r="CP53" s="484"/>
      <c r="CQ53" s="484"/>
      <c r="CR53" s="484"/>
      <c r="CS53" s="484"/>
      <c r="CT53" s="484"/>
      <c r="CU53" s="484"/>
      <c r="CV53" s="484"/>
      <c r="CW53" s="484"/>
      <c r="CX53" s="484"/>
      <c r="CY53" s="484"/>
      <c r="CZ53" s="485"/>
    </row>
    <row r="54" spans="1:104" ht="24" customHeight="1">
      <c r="A54" s="442" t="s">
        <v>66</v>
      </c>
      <c r="B54" s="750"/>
      <c r="C54" s="750"/>
      <c r="D54" s="750"/>
      <c r="E54" s="750"/>
      <c r="F54" s="751"/>
      <c r="G54" s="144" t="s">
        <v>253</v>
      </c>
      <c r="H54" s="144"/>
      <c r="I54" s="144"/>
      <c r="J54" s="144"/>
      <c r="K54" s="144"/>
      <c r="L54" s="144"/>
      <c r="M54" s="144"/>
      <c r="N54" s="144"/>
      <c r="O54" s="144"/>
      <c r="P54" s="144"/>
      <c r="Q54" s="144"/>
      <c r="R54" s="144"/>
      <c r="S54" s="144"/>
      <c r="T54" s="144"/>
      <c r="U54" s="144"/>
      <c r="V54" s="144"/>
      <c r="W54" s="144"/>
      <c r="X54" s="144"/>
      <c r="Y54" s="144"/>
      <c r="Z54" s="144"/>
      <c r="AA54" s="488"/>
      <c r="AB54" s="1186">
        <v>0</v>
      </c>
      <c r="AC54" s="1187"/>
      <c r="AD54" s="1188"/>
      <c r="AE54" s="1189">
        <v>1</v>
      </c>
      <c r="AF54" s="1187"/>
      <c r="AG54" s="1188"/>
      <c r="AH54" s="1189">
        <v>1</v>
      </c>
      <c r="AI54" s="1187"/>
      <c r="AJ54" s="1190"/>
      <c r="AK54" s="537">
        <f>表57!AK53</f>
        <v>2068421</v>
      </c>
      <c r="AL54" s="949"/>
      <c r="AM54" s="949"/>
      <c r="AN54" s="949"/>
      <c r="AO54" s="949"/>
      <c r="AP54" s="949"/>
      <c r="AQ54" s="949"/>
      <c r="AR54" s="949"/>
      <c r="AS54" s="949"/>
      <c r="AT54" s="949"/>
      <c r="AU54" s="949"/>
      <c r="AV54" s="949"/>
      <c r="AW54" s="949"/>
      <c r="AX54" s="949"/>
      <c r="AY54" s="949"/>
      <c r="AZ54" s="950"/>
      <c r="BA54" s="537">
        <f>表57!BA53</f>
        <v>150549</v>
      </c>
      <c r="BB54" s="949"/>
      <c r="BC54" s="949"/>
      <c r="BD54" s="949"/>
      <c r="BE54" s="949"/>
      <c r="BF54" s="949"/>
      <c r="BG54" s="949"/>
      <c r="BH54" s="949"/>
      <c r="BI54" s="949"/>
      <c r="BJ54" s="949"/>
      <c r="BK54" s="949"/>
      <c r="BL54" s="949"/>
      <c r="BM54" s="949"/>
      <c r="BN54" s="949"/>
      <c r="BO54" s="949"/>
      <c r="BP54" s="950"/>
      <c r="BQ54" s="537">
        <f>表57!BQ53</f>
        <v>15598</v>
      </c>
      <c r="BR54" s="949"/>
      <c r="BS54" s="949"/>
      <c r="BT54" s="949"/>
      <c r="BU54" s="949"/>
      <c r="BV54" s="949"/>
      <c r="BW54" s="949"/>
      <c r="BX54" s="949"/>
      <c r="BY54" s="949"/>
      <c r="BZ54" s="949"/>
      <c r="CA54" s="949"/>
      <c r="CB54" s="949"/>
      <c r="CC54" s="949"/>
      <c r="CD54" s="949"/>
      <c r="CE54" s="949"/>
      <c r="CF54" s="950"/>
      <c r="CG54" s="537">
        <f t="shared" ref="CG54:CG65" si="3">SUM(AK54:CF54)</f>
        <v>2234568</v>
      </c>
      <c r="CH54" s="949"/>
      <c r="CI54" s="949"/>
      <c r="CJ54" s="949"/>
      <c r="CK54" s="949"/>
      <c r="CL54" s="949"/>
      <c r="CM54" s="949"/>
      <c r="CN54" s="949"/>
      <c r="CO54" s="949"/>
      <c r="CP54" s="949"/>
      <c r="CQ54" s="949"/>
      <c r="CR54" s="949"/>
      <c r="CS54" s="949"/>
      <c r="CT54" s="949"/>
      <c r="CU54" s="949"/>
      <c r="CV54" s="949"/>
      <c r="CW54" s="949"/>
      <c r="CX54" s="949"/>
      <c r="CY54" s="949"/>
      <c r="CZ54" s="1213"/>
    </row>
    <row r="55" spans="1:104" ht="15" customHeight="1">
      <c r="A55" s="760"/>
      <c r="B55" s="761"/>
      <c r="C55" s="761"/>
      <c r="D55" s="761"/>
      <c r="E55" s="761"/>
      <c r="F55" s="762"/>
      <c r="G55" s="144" t="s">
        <v>254</v>
      </c>
      <c r="H55" s="144"/>
      <c r="I55" s="144"/>
      <c r="J55" s="144"/>
      <c r="K55" s="144"/>
      <c r="L55" s="144"/>
      <c r="M55" s="144"/>
      <c r="N55" s="144"/>
      <c r="O55" s="144"/>
      <c r="P55" s="144"/>
      <c r="Q55" s="144"/>
      <c r="R55" s="144"/>
      <c r="S55" s="144"/>
      <c r="T55" s="144"/>
      <c r="U55" s="144"/>
      <c r="V55" s="144"/>
      <c r="W55" s="144"/>
      <c r="X55" s="144"/>
      <c r="Y55" s="144"/>
      <c r="Z55" s="144"/>
      <c r="AA55" s="488"/>
      <c r="AB55" s="1191">
        <v>0</v>
      </c>
      <c r="AC55" s="1192"/>
      <c r="AD55" s="1193"/>
      <c r="AE55" s="1194">
        <v>2</v>
      </c>
      <c r="AF55" s="1192"/>
      <c r="AG55" s="1193"/>
      <c r="AH55" s="1194">
        <v>1</v>
      </c>
      <c r="AI55" s="1192"/>
      <c r="AJ55" s="1195"/>
      <c r="AK55" s="540">
        <f>表57!AK54</f>
        <v>1200400</v>
      </c>
      <c r="AL55" s="954"/>
      <c r="AM55" s="954"/>
      <c r="AN55" s="954"/>
      <c r="AO55" s="954"/>
      <c r="AP55" s="954"/>
      <c r="AQ55" s="954"/>
      <c r="AR55" s="954"/>
      <c r="AS55" s="954"/>
      <c r="AT55" s="954"/>
      <c r="AU55" s="954"/>
      <c r="AV55" s="954"/>
      <c r="AW55" s="954"/>
      <c r="AX55" s="954"/>
      <c r="AY55" s="954"/>
      <c r="AZ55" s="955"/>
      <c r="BA55" s="540">
        <f>表57!BA54</f>
        <v>251985</v>
      </c>
      <c r="BB55" s="954"/>
      <c r="BC55" s="954"/>
      <c r="BD55" s="954"/>
      <c r="BE55" s="954"/>
      <c r="BF55" s="954"/>
      <c r="BG55" s="954"/>
      <c r="BH55" s="954"/>
      <c r="BI55" s="954"/>
      <c r="BJ55" s="954"/>
      <c r="BK55" s="954"/>
      <c r="BL55" s="954"/>
      <c r="BM55" s="954"/>
      <c r="BN55" s="954"/>
      <c r="BO55" s="954"/>
      <c r="BP55" s="955"/>
      <c r="BQ55" s="540">
        <f>表57!BQ54</f>
        <v>0</v>
      </c>
      <c r="BR55" s="954"/>
      <c r="BS55" s="954"/>
      <c r="BT55" s="954"/>
      <c r="BU55" s="954"/>
      <c r="BV55" s="954"/>
      <c r="BW55" s="954"/>
      <c r="BX55" s="954"/>
      <c r="BY55" s="954"/>
      <c r="BZ55" s="954"/>
      <c r="CA55" s="954"/>
      <c r="CB55" s="954"/>
      <c r="CC55" s="954"/>
      <c r="CD55" s="954"/>
      <c r="CE55" s="954"/>
      <c r="CF55" s="955"/>
      <c r="CG55" s="540">
        <f>SUM(AK55:CF55)</f>
        <v>1452385</v>
      </c>
      <c r="CH55" s="954"/>
      <c r="CI55" s="954"/>
      <c r="CJ55" s="954"/>
      <c r="CK55" s="954"/>
      <c r="CL55" s="954"/>
      <c r="CM55" s="954"/>
      <c r="CN55" s="954"/>
      <c r="CO55" s="954"/>
      <c r="CP55" s="954"/>
      <c r="CQ55" s="954"/>
      <c r="CR55" s="954"/>
      <c r="CS55" s="954"/>
      <c r="CT55" s="954"/>
      <c r="CU55" s="954"/>
      <c r="CV55" s="954"/>
      <c r="CW55" s="954"/>
      <c r="CX55" s="954"/>
      <c r="CY55" s="954"/>
      <c r="CZ55" s="1214"/>
    </row>
    <row r="56" spans="1:104" ht="15" customHeight="1">
      <c r="A56" s="760"/>
      <c r="B56" s="761"/>
      <c r="C56" s="761"/>
      <c r="D56" s="761"/>
      <c r="E56" s="761"/>
      <c r="F56" s="762"/>
      <c r="G56" s="144" t="s">
        <v>255</v>
      </c>
      <c r="H56" s="144"/>
      <c r="I56" s="144"/>
      <c r="J56" s="144"/>
      <c r="K56" s="144"/>
      <c r="L56" s="144"/>
      <c r="M56" s="144"/>
      <c r="N56" s="144"/>
      <c r="O56" s="144"/>
      <c r="P56" s="144"/>
      <c r="Q56" s="144"/>
      <c r="R56" s="144"/>
      <c r="S56" s="144"/>
      <c r="T56" s="144"/>
      <c r="U56" s="144"/>
      <c r="V56" s="144"/>
      <c r="W56" s="144"/>
      <c r="X56" s="144"/>
      <c r="Y56" s="144"/>
      <c r="Z56" s="144"/>
      <c r="AA56" s="488"/>
      <c r="AB56" s="1191">
        <v>0</v>
      </c>
      <c r="AC56" s="1192"/>
      <c r="AD56" s="1193"/>
      <c r="AE56" s="1194">
        <v>3</v>
      </c>
      <c r="AF56" s="1192"/>
      <c r="AG56" s="1193"/>
      <c r="AH56" s="1194">
        <v>1</v>
      </c>
      <c r="AI56" s="1192"/>
      <c r="AJ56" s="1195"/>
      <c r="AK56" s="540">
        <f>表57!AK55</f>
        <v>1172320</v>
      </c>
      <c r="AL56" s="954"/>
      <c r="AM56" s="954"/>
      <c r="AN56" s="954"/>
      <c r="AO56" s="954"/>
      <c r="AP56" s="954"/>
      <c r="AQ56" s="954"/>
      <c r="AR56" s="954"/>
      <c r="AS56" s="954"/>
      <c r="AT56" s="954"/>
      <c r="AU56" s="954"/>
      <c r="AV56" s="954"/>
      <c r="AW56" s="954"/>
      <c r="AX56" s="954"/>
      <c r="AY56" s="954"/>
      <c r="AZ56" s="955"/>
      <c r="BA56" s="540">
        <f>表57!BA55</f>
        <v>39806</v>
      </c>
      <c r="BB56" s="954"/>
      <c r="BC56" s="954"/>
      <c r="BD56" s="954"/>
      <c r="BE56" s="954"/>
      <c r="BF56" s="954"/>
      <c r="BG56" s="954"/>
      <c r="BH56" s="954"/>
      <c r="BI56" s="954"/>
      <c r="BJ56" s="954"/>
      <c r="BK56" s="954"/>
      <c r="BL56" s="954"/>
      <c r="BM56" s="954"/>
      <c r="BN56" s="954"/>
      <c r="BO56" s="954"/>
      <c r="BP56" s="955"/>
      <c r="BQ56" s="540">
        <f>表57!BQ55</f>
        <v>6391</v>
      </c>
      <c r="BR56" s="954"/>
      <c r="BS56" s="954"/>
      <c r="BT56" s="954"/>
      <c r="BU56" s="954"/>
      <c r="BV56" s="954"/>
      <c r="BW56" s="954"/>
      <c r="BX56" s="954"/>
      <c r="BY56" s="954"/>
      <c r="BZ56" s="954"/>
      <c r="CA56" s="954"/>
      <c r="CB56" s="954"/>
      <c r="CC56" s="954"/>
      <c r="CD56" s="954"/>
      <c r="CE56" s="954"/>
      <c r="CF56" s="955"/>
      <c r="CG56" s="540">
        <f t="shared" si="3"/>
        <v>1218517</v>
      </c>
      <c r="CH56" s="954"/>
      <c r="CI56" s="954"/>
      <c r="CJ56" s="954"/>
      <c r="CK56" s="954"/>
      <c r="CL56" s="954"/>
      <c r="CM56" s="954"/>
      <c r="CN56" s="954"/>
      <c r="CO56" s="954"/>
      <c r="CP56" s="954"/>
      <c r="CQ56" s="954"/>
      <c r="CR56" s="954"/>
      <c r="CS56" s="954"/>
      <c r="CT56" s="954"/>
      <c r="CU56" s="954"/>
      <c r="CV56" s="954"/>
      <c r="CW56" s="954"/>
      <c r="CX56" s="954"/>
      <c r="CY56" s="954"/>
      <c r="CZ56" s="1214"/>
    </row>
    <row r="57" spans="1:104" ht="15" customHeight="1">
      <c r="A57" s="760"/>
      <c r="B57" s="761"/>
      <c r="C57" s="761"/>
      <c r="D57" s="761"/>
      <c r="E57" s="761"/>
      <c r="F57" s="762"/>
      <c r="G57" s="144" t="s">
        <v>67</v>
      </c>
      <c r="H57" s="144"/>
      <c r="I57" s="144"/>
      <c r="J57" s="144"/>
      <c r="K57" s="144"/>
      <c r="L57" s="144"/>
      <c r="M57" s="144"/>
      <c r="N57" s="144"/>
      <c r="O57" s="144"/>
      <c r="P57" s="144"/>
      <c r="Q57" s="144"/>
      <c r="R57" s="144"/>
      <c r="S57" s="144"/>
      <c r="T57" s="144"/>
      <c r="U57" s="144"/>
      <c r="V57" s="144"/>
      <c r="W57" s="144"/>
      <c r="X57" s="144"/>
      <c r="Y57" s="144"/>
      <c r="Z57" s="144"/>
      <c r="AA57" s="488"/>
      <c r="AB57" s="1191">
        <v>0</v>
      </c>
      <c r="AC57" s="1192"/>
      <c r="AD57" s="1193"/>
      <c r="AE57" s="1194">
        <v>4</v>
      </c>
      <c r="AF57" s="1192"/>
      <c r="AG57" s="1193"/>
      <c r="AH57" s="1194">
        <v>1</v>
      </c>
      <c r="AI57" s="1192"/>
      <c r="AJ57" s="1195"/>
      <c r="AK57" s="540">
        <f>表57!AK56</f>
        <v>504111</v>
      </c>
      <c r="AL57" s="954"/>
      <c r="AM57" s="954"/>
      <c r="AN57" s="954"/>
      <c r="AO57" s="954"/>
      <c r="AP57" s="954"/>
      <c r="AQ57" s="954"/>
      <c r="AR57" s="954"/>
      <c r="AS57" s="954"/>
      <c r="AT57" s="954"/>
      <c r="AU57" s="954"/>
      <c r="AV57" s="954"/>
      <c r="AW57" s="954"/>
      <c r="AX57" s="954"/>
      <c r="AY57" s="954"/>
      <c r="AZ57" s="955"/>
      <c r="BA57" s="540">
        <f>表57!BA56</f>
        <v>37031</v>
      </c>
      <c r="BB57" s="954"/>
      <c r="BC57" s="954"/>
      <c r="BD57" s="954"/>
      <c r="BE57" s="954"/>
      <c r="BF57" s="954"/>
      <c r="BG57" s="954"/>
      <c r="BH57" s="954"/>
      <c r="BI57" s="954"/>
      <c r="BJ57" s="954"/>
      <c r="BK57" s="954"/>
      <c r="BL57" s="954"/>
      <c r="BM57" s="954"/>
      <c r="BN57" s="954"/>
      <c r="BO57" s="954"/>
      <c r="BP57" s="955"/>
      <c r="BQ57" s="540">
        <f>表57!BQ56</f>
        <v>22881</v>
      </c>
      <c r="BR57" s="954"/>
      <c r="BS57" s="954"/>
      <c r="BT57" s="954"/>
      <c r="BU57" s="954"/>
      <c r="BV57" s="954"/>
      <c r="BW57" s="954"/>
      <c r="BX57" s="954"/>
      <c r="BY57" s="954"/>
      <c r="BZ57" s="954"/>
      <c r="CA57" s="954"/>
      <c r="CB57" s="954"/>
      <c r="CC57" s="954"/>
      <c r="CD57" s="954"/>
      <c r="CE57" s="954"/>
      <c r="CF57" s="955"/>
      <c r="CG57" s="540">
        <f>SUM(AK57:CF57)</f>
        <v>564023</v>
      </c>
      <c r="CH57" s="954"/>
      <c r="CI57" s="954"/>
      <c r="CJ57" s="954"/>
      <c r="CK57" s="954"/>
      <c r="CL57" s="954"/>
      <c r="CM57" s="954"/>
      <c r="CN57" s="954"/>
      <c r="CO57" s="954"/>
      <c r="CP57" s="954"/>
      <c r="CQ57" s="954"/>
      <c r="CR57" s="954"/>
      <c r="CS57" s="954"/>
      <c r="CT57" s="954"/>
      <c r="CU57" s="954"/>
      <c r="CV57" s="954"/>
      <c r="CW57" s="954"/>
      <c r="CX57" s="954"/>
      <c r="CY57" s="954"/>
      <c r="CZ57" s="1214"/>
    </row>
    <row r="58" spans="1:104" ht="15" customHeight="1">
      <c r="A58" s="760"/>
      <c r="B58" s="761"/>
      <c r="C58" s="761"/>
      <c r="D58" s="761"/>
      <c r="E58" s="761"/>
      <c r="F58" s="762"/>
      <c r="G58" s="144" t="s">
        <v>68</v>
      </c>
      <c r="H58" s="144"/>
      <c r="I58" s="144"/>
      <c r="J58" s="144"/>
      <c r="K58" s="144"/>
      <c r="L58" s="144"/>
      <c r="M58" s="144"/>
      <c r="N58" s="144"/>
      <c r="O58" s="144"/>
      <c r="P58" s="144"/>
      <c r="Q58" s="144"/>
      <c r="R58" s="144"/>
      <c r="S58" s="144"/>
      <c r="T58" s="144"/>
      <c r="U58" s="144"/>
      <c r="V58" s="144"/>
      <c r="W58" s="144"/>
      <c r="X58" s="144"/>
      <c r="Y58" s="144"/>
      <c r="Z58" s="144"/>
      <c r="AA58" s="488"/>
      <c r="AB58" s="1191">
        <v>0</v>
      </c>
      <c r="AC58" s="1192"/>
      <c r="AD58" s="1193"/>
      <c r="AE58" s="1194">
        <v>5</v>
      </c>
      <c r="AF58" s="1192"/>
      <c r="AG58" s="1193"/>
      <c r="AH58" s="1194">
        <v>1</v>
      </c>
      <c r="AI58" s="1192"/>
      <c r="AJ58" s="1195"/>
      <c r="AK58" s="540">
        <f>表57!AK57</f>
        <v>523505</v>
      </c>
      <c r="AL58" s="954"/>
      <c r="AM58" s="954"/>
      <c r="AN58" s="954"/>
      <c r="AO58" s="954"/>
      <c r="AP58" s="954"/>
      <c r="AQ58" s="954"/>
      <c r="AR58" s="954"/>
      <c r="AS58" s="954"/>
      <c r="AT58" s="954"/>
      <c r="AU58" s="954"/>
      <c r="AV58" s="954"/>
      <c r="AW58" s="954"/>
      <c r="AX58" s="954"/>
      <c r="AY58" s="954"/>
      <c r="AZ58" s="955"/>
      <c r="BA58" s="540">
        <f>表57!BA57</f>
        <v>26610</v>
      </c>
      <c r="BB58" s="954"/>
      <c r="BC58" s="954"/>
      <c r="BD58" s="954"/>
      <c r="BE58" s="954"/>
      <c r="BF58" s="954"/>
      <c r="BG58" s="954"/>
      <c r="BH58" s="954"/>
      <c r="BI58" s="954"/>
      <c r="BJ58" s="954"/>
      <c r="BK58" s="954"/>
      <c r="BL58" s="954"/>
      <c r="BM58" s="954"/>
      <c r="BN58" s="954"/>
      <c r="BO58" s="954"/>
      <c r="BP58" s="955"/>
      <c r="BQ58" s="540">
        <f>表57!BQ57</f>
        <v>4551</v>
      </c>
      <c r="BR58" s="954"/>
      <c r="BS58" s="954"/>
      <c r="BT58" s="954"/>
      <c r="BU58" s="954"/>
      <c r="BV58" s="954"/>
      <c r="BW58" s="954"/>
      <c r="BX58" s="954"/>
      <c r="BY58" s="954"/>
      <c r="BZ58" s="954"/>
      <c r="CA58" s="954"/>
      <c r="CB58" s="954"/>
      <c r="CC58" s="954"/>
      <c r="CD58" s="954"/>
      <c r="CE58" s="954"/>
      <c r="CF58" s="955"/>
      <c r="CG58" s="540">
        <f t="shared" si="3"/>
        <v>554666</v>
      </c>
      <c r="CH58" s="954"/>
      <c r="CI58" s="954"/>
      <c r="CJ58" s="954"/>
      <c r="CK58" s="954"/>
      <c r="CL58" s="954"/>
      <c r="CM58" s="954"/>
      <c r="CN58" s="954"/>
      <c r="CO58" s="954"/>
      <c r="CP58" s="954"/>
      <c r="CQ58" s="954"/>
      <c r="CR58" s="954"/>
      <c r="CS58" s="954"/>
      <c r="CT58" s="954"/>
      <c r="CU58" s="954"/>
      <c r="CV58" s="954"/>
      <c r="CW58" s="954"/>
      <c r="CX58" s="954"/>
      <c r="CY58" s="954"/>
      <c r="CZ58" s="1214"/>
    </row>
    <row r="59" spans="1:104" ht="15" customHeight="1">
      <c r="A59" s="760"/>
      <c r="B59" s="761"/>
      <c r="C59" s="761"/>
      <c r="D59" s="761"/>
      <c r="E59" s="761"/>
      <c r="F59" s="762"/>
      <c r="G59" s="144" t="s">
        <v>69</v>
      </c>
      <c r="H59" s="144"/>
      <c r="I59" s="144"/>
      <c r="J59" s="144"/>
      <c r="K59" s="144"/>
      <c r="L59" s="144"/>
      <c r="M59" s="144"/>
      <c r="N59" s="144"/>
      <c r="O59" s="144"/>
      <c r="P59" s="144"/>
      <c r="Q59" s="144"/>
      <c r="R59" s="144"/>
      <c r="S59" s="144"/>
      <c r="T59" s="144"/>
      <c r="U59" s="144"/>
      <c r="V59" s="144"/>
      <c r="W59" s="144"/>
      <c r="X59" s="144"/>
      <c r="Y59" s="144"/>
      <c r="Z59" s="144"/>
      <c r="AA59" s="488"/>
      <c r="AB59" s="1191">
        <v>0</v>
      </c>
      <c r="AC59" s="1192"/>
      <c r="AD59" s="1193"/>
      <c r="AE59" s="1194">
        <v>6</v>
      </c>
      <c r="AF59" s="1192"/>
      <c r="AG59" s="1193"/>
      <c r="AH59" s="1194">
        <v>1</v>
      </c>
      <c r="AI59" s="1192"/>
      <c r="AJ59" s="1195"/>
      <c r="AK59" s="540">
        <f>表57!AK58</f>
        <v>273562</v>
      </c>
      <c r="AL59" s="954"/>
      <c r="AM59" s="954"/>
      <c r="AN59" s="954"/>
      <c r="AO59" s="954"/>
      <c r="AP59" s="954"/>
      <c r="AQ59" s="954"/>
      <c r="AR59" s="954"/>
      <c r="AS59" s="954"/>
      <c r="AT59" s="954"/>
      <c r="AU59" s="954"/>
      <c r="AV59" s="954"/>
      <c r="AW59" s="954"/>
      <c r="AX59" s="954"/>
      <c r="AY59" s="954"/>
      <c r="AZ59" s="955"/>
      <c r="BA59" s="540">
        <f>表57!BA58</f>
        <v>67455</v>
      </c>
      <c r="BB59" s="954"/>
      <c r="BC59" s="954"/>
      <c r="BD59" s="954"/>
      <c r="BE59" s="954"/>
      <c r="BF59" s="954"/>
      <c r="BG59" s="954"/>
      <c r="BH59" s="954"/>
      <c r="BI59" s="954"/>
      <c r="BJ59" s="954"/>
      <c r="BK59" s="954"/>
      <c r="BL59" s="954"/>
      <c r="BM59" s="954"/>
      <c r="BN59" s="954"/>
      <c r="BO59" s="954"/>
      <c r="BP59" s="955"/>
      <c r="BQ59" s="540">
        <f>表57!BQ58</f>
        <v>28099</v>
      </c>
      <c r="BR59" s="954"/>
      <c r="BS59" s="954"/>
      <c r="BT59" s="954"/>
      <c r="BU59" s="954"/>
      <c r="BV59" s="954"/>
      <c r="BW59" s="954"/>
      <c r="BX59" s="954"/>
      <c r="BY59" s="954"/>
      <c r="BZ59" s="954"/>
      <c r="CA59" s="954"/>
      <c r="CB59" s="954"/>
      <c r="CC59" s="954"/>
      <c r="CD59" s="954"/>
      <c r="CE59" s="954"/>
      <c r="CF59" s="955"/>
      <c r="CG59" s="540">
        <f t="shared" si="3"/>
        <v>369116</v>
      </c>
      <c r="CH59" s="954"/>
      <c r="CI59" s="954"/>
      <c r="CJ59" s="954"/>
      <c r="CK59" s="954"/>
      <c r="CL59" s="954"/>
      <c r="CM59" s="954"/>
      <c r="CN59" s="954"/>
      <c r="CO59" s="954"/>
      <c r="CP59" s="954"/>
      <c r="CQ59" s="954"/>
      <c r="CR59" s="954"/>
      <c r="CS59" s="954"/>
      <c r="CT59" s="954"/>
      <c r="CU59" s="954"/>
      <c r="CV59" s="954"/>
      <c r="CW59" s="954"/>
      <c r="CX59" s="954"/>
      <c r="CY59" s="954"/>
      <c r="CZ59" s="1214"/>
    </row>
    <row r="60" spans="1:104" ht="15" customHeight="1">
      <c r="A60" s="760"/>
      <c r="B60" s="761"/>
      <c r="C60" s="761"/>
      <c r="D60" s="761"/>
      <c r="E60" s="761"/>
      <c r="F60" s="762"/>
      <c r="G60" s="144" t="s">
        <v>70</v>
      </c>
      <c r="H60" s="144"/>
      <c r="I60" s="144"/>
      <c r="J60" s="144"/>
      <c r="K60" s="144"/>
      <c r="L60" s="144"/>
      <c r="M60" s="144"/>
      <c r="N60" s="144"/>
      <c r="O60" s="144"/>
      <c r="P60" s="144"/>
      <c r="Q60" s="144"/>
      <c r="R60" s="144"/>
      <c r="S60" s="144"/>
      <c r="T60" s="144"/>
      <c r="U60" s="144"/>
      <c r="V60" s="144"/>
      <c r="W60" s="144"/>
      <c r="X60" s="144"/>
      <c r="Y60" s="144"/>
      <c r="Z60" s="144"/>
      <c r="AA60" s="488"/>
      <c r="AB60" s="1191">
        <v>0</v>
      </c>
      <c r="AC60" s="1192"/>
      <c r="AD60" s="1193"/>
      <c r="AE60" s="1194">
        <v>7</v>
      </c>
      <c r="AF60" s="1192"/>
      <c r="AG60" s="1193"/>
      <c r="AH60" s="1194">
        <v>1</v>
      </c>
      <c r="AI60" s="1192"/>
      <c r="AJ60" s="1195"/>
      <c r="AK60" s="540">
        <f>表57!AK59</f>
        <v>244542</v>
      </c>
      <c r="AL60" s="954"/>
      <c r="AM60" s="954"/>
      <c r="AN60" s="954"/>
      <c r="AO60" s="954"/>
      <c r="AP60" s="954"/>
      <c r="AQ60" s="954"/>
      <c r="AR60" s="954"/>
      <c r="AS60" s="954"/>
      <c r="AT60" s="954"/>
      <c r="AU60" s="954"/>
      <c r="AV60" s="954"/>
      <c r="AW60" s="954"/>
      <c r="AX60" s="954"/>
      <c r="AY60" s="954"/>
      <c r="AZ60" s="955"/>
      <c r="BA60" s="540">
        <f>表57!BA59</f>
        <v>59775</v>
      </c>
      <c r="BB60" s="954"/>
      <c r="BC60" s="954"/>
      <c r="BD60" s="954"/>
      <c r="BE60" s="954"/>
      <c r="BF60" s="954"/>
      <c r="BG60" s="954"/>
      <c r="BH60" s="954"/>
      <c r="BI60" s="954"/>
      <c r="BJ60" s="954"/>
      <c r="BK60" s="954"/>
      <c r="BL60" s="954"/>
      <c r="BM60" s="954"/>
      <c r="BN60" s="954"/>
      <c r="BO60" s="954"/>
      <c r="BP60" s="955"/>
      <c r="BQ60" s="540">
        <f>表57!BQ59</f>
        <v>0</v>
      </c>
      <c r="BR60" s="954"/>
      <c r="BS60" s="954"/>
      <c r="BT60" s="954"/>
      <c r="BU60" s="954"/>
      <c r="BV60" s="954"/>
      <c r="BW60" s="954"/>
      <c r="BX60" s="954"/>
      <c r="BY60" s="954"/>
      <c r="BZ60" s="954"/>
      <c r="CA60" s="954"/>
      <c r="CB60" s="954"/>
      <c r="CC60" s="954"/>
      <c r="CD60" s="954"/>
      <c r="CE60" s="954"/>
      <c r="CF60" s="955"/>
      <c r="CG60" s="540">
        <f t="shared" si="3"/>
        <v>304317</v>
      </c>
      <c r="CH60" s="954"/>
      <c r="CI60" s="954"/>
      <c r="CJ60" s="954"/>
      <c r="CK60" s="954"/>
      <c r="CL60" s="954"/>
      <c r="CM60" s="954"/>
      <c r="CN60" s="954"/>
      <c r="CO60" s="954"/>
      <c r="CP60" s="954"/>
      <c r="CQ60" s="954"/>
      <c r="CR60" s="954"/>
      <c r="CS60" s="954"/>
      <c r="CT60" s="954"/>
      <c r="CU60" s="954"/>
      <c r="CV60" s="954"/>
      <c r="CW60" s="954"/>
      <c r="CX60" s="954"/>
      <c r="CY60" s="954"/>
      <c r="CZ60" s="1214"/>
    </row>
    <row r="61" spans="1:104" ht="15" customHeight="1">
      <c r="A61" s="760"/>
      <c r="B61" s="761"/>
      <c r="C61" s="761"/>
      <c r="D61" s="761"/>
      <c r="E61" s="761"/>
      <c r="F61" s="762"/>
      <c r="G61" s="144" t="s">
        <v>71</v>
      </c>
      <c r="H61" s="144"/>
      <c r="I61" s="144"/>
      <c r="J61" s="144"/>
      <c r="K61" s="144"/>
      <c r="L61" s="144"/>
      <c r="M61" s="144"/>
      <c r="N61" s="144"/>
      <c r="O61" s="144"/>
      <c r="P61" s="144"/>
      <c r="Q61" s="144"/>
      <c r="R61" s="144"/>
      <c r="S61" s="144"/>
      <c r="T61" s="144"/>
      <c r="U61" s="144"/>
      <c r="V61" s="144"/>
      <c r="W61" s="144"/>
      <c r="X61" s="144"/>
      <c r="Y61" s="144"/>
      <c r="Z61" s="144"/>
      <c r="AA61" s="488"/>
      <c r="AB61" s="1191">
        <v>0</v>
      </c>
      <c r="AC61" s="1192"/>
      <c r="AD61" s="1193"/>
      <c r="AE61" s="1194">
        <v>8</v>
      </c>
      <c r="AF61" s="1192"/>
      <c r="AG61" s="1193"/>
      <c r="AH61" s="1194">
        <v>1</v>
      </c>
      <c r="AI61" s="1192"/>
      <c r="AJ61" s="1195"/>
      <c r="AK61" s="540">
        <f>表57!AK60</f>
        <v>282426</v>
      </c>
      <c r="AL61" s="954"/>
      <c r="AM61" s="954"/>
      <c r="AN61" s="954"/>
      <c r="AO61" s="954"/>
      <c r="AP61" s="954"/>
      <c r="AQ61" s="954"/>
      <c r="AR61" s="954"/>
      <c r="AS61" s="954"/>
      <c r="AT61" s="954"/>
      <c r="AU61" s="954"/>
      <c r="AV61" s="954"/>
      <c r="AW61" s="954"/>
      <c r="AX61" s="954"/>
      <c r="AY61" s="954"/>
      <c r="AZ61" s="955"/>
      <c r="BA61" s="540">
        <f>表57!BA60</f>
        <v>71445</v>
      </c>
      <c r="BB61" s="954"/>
      <c r="BC61" s="954"/>
      <c r="BD61" s="954"/>
      <c r="BE61" s="954"/>
      <c r="BF61" s="954"/>
      <c r="BG61" s="954"/>
      <c r="BH61" s="954"/>
      <c r="BI61" s="954"/>
      <c r="BJ61" s="954"/>
      <c r="BK61" s="954"/>
      <c r="BL61" s="954"/>
      <c r="BM61" s="954"/>
      <c r="BN61" s="954"/>
      <c r="BO61" s="954"/>
      <c r="BP61" s="955"/>
      <c r="BQ61" s="540">
        <f>表57!BQ60</f>
        <v>0</v>
      </c>
      <c r="BR61" s="954"/>
      <c r="BS61" s="954"/>
      <c r="BT61" s="954"/>
      <c r="BU61" s="954"/>
      <c r="BV61" s="954"/>
      <c r="BW61" s="954"/>
      <c r="BX61" s="954"/>
      <c r="BY61" s="954"/>
      <c r="BZ61" s="954"/>
      <c r="CA61" s="954"/>
      <c r="CB61" s="954"/>
      <c r="CC61" s="954"/>
      <c r="CD61" s="954"/>
      <c r="CE61" s="954"/>
      <c r="CF61" s="955"/>
      <c r="CG61" s="540">
        <f t="shared" ref="CG61:CG63" si="4">SUM(AK61:CF61)</f>
        <v>353871</v>
      </c>
      <c r="CH61" s="954"/>
      <c r="CI61" s="954"/>
      <c r="CJ61" s="954"/>
      <c r="CK61" s="954"/>
      <c r="CL61" s="954"/>
      <c r="CM61" s="954"/>
      <c r="CN61" s="954"/>
      <c r="CO61" s="954"/>
      <c r="CP61" s="954"/>
      <c r="CQ61" s="954"/>
      <c r="CR61" s="954"/>
      <c r="CS61" s="954"/>
      <c r="CT61" s="954"/>
      <c r="CU61" s="954"/>
      <c r="CV61" s="954"/>
      <c r="CW61" s="954"/>
      <c r="CX61" s="954"/>
      <c r="CY61" s="954"/>
      <c r="CZ61" s="1214"/>
    </row>
    <row r="62" spans="1:104" ht="15" customHeight="1">
      <c r="A62" s="760"/>
      <c r="B62" s="761"/>
      <c r="C62" s="761"/>
      <c r="D62" s="761"/>
      <c r="E62" s="761"/>
      <c r="F62" s="762"/>
      <c r="G62" s="144" t="s">
        <v>4414</v>
      </c>
      <c r="H62" s="144"/>
      <c r="I62" s="144"/>
      <c r="J62" s="144"/>
      <c r="K62" s="144"/>
      <c r="L62" s="144"/>
      <c r="M62" s="144"/>
      <c r="N62" s="144"/>
      <c r="O62" s="144"/>
      <c r="P62" s="144"/>
      <c r="Q62" s="144"/>
      <c r="R62" s="144"/>
      <c r="S62" s="144"/>
      <c r="T62" s="144"/>
      <c r="U62" s="144"/>
      <c r="V62" s="144"/>
      <c r="W62" s="144"/>
      <c r="X62" s="144"/>
      <c r="Y62" s="144"/>
      <c r="Z62" s="144"/>
      <c r="AA62" s="488"/>
      <c r="AB62" s="1191">
        <v>0</v>
      </c>
      <c r="AC62" s="1192"/>
      <c r="AD62" s="1193"/>
      <c r="AE62" s="1194">
        <v>9</v>
      </c>
      <c r="AF62" s="1192"/>
      <c r="AG62" s="1193"/>
      <c r="AH62" s="1194">
        <v>1</v>
      </c>
      <c r="AI62" s="1192"/>
      <c r="AJ62" s="1195"/>
      <c r="AK62" s="540">
        <f>表57!AK61</f>
        <v>724936</v>
      </c>
      <c r="AL62" s="954"/>
      <c r="AM62" s="954"/>
      <c r="AN62" s="954"/>
      <c r="AO62" s="954"/>
      <c r="AP62" s="954"/>
      <c r="AQ62" s="954"/>
      <c r="AR62" s="954"/>
      <c r="AS62" s="954"/>
      <c r="AT62" s="954"/>
      <c r="AU62" s="954"/>
      <c r="AV62" s="954"/>
      <c r="AW62" s="954"/>
      <c r="AX62" s="954"/>
      <c r="AY62" s="954"/>
      <c r="AZ62" s="955"/>
      <c r="BA62" s="540">
        <f>表57!BA61</f>
        <v>1088</v>
      </c>
      <c r="BB62" s="954"/>
      <c r="BC62" s="954"/>
      <c r="BD62" s="954"/>
      <c r="BE62" s="954"/>
      <c r="BF62" s="954"/>
      <c r="BG62" s="954"/>
      <c r="BH62" s="954"/>
      <c r="BI62" s="954"/>
      <c r="BJ62" s="954"/>
      <c r="BK62" s="954"/>
      <c r="BL62" s="954"/>
      <c r="BM62" s="954"/>
      <c r="BN62" s="954"/>
      <c r="BO62" s="954"/>
      <c r="BP62" s="955"/>
      <c r="BQ62" s="540">
        <f>表57!BQ61</f>
        <v>0</v>
      </c>
      <c r="BR62" s="954"/>
      <c r="BS62" s="954"/>
      <c r="BT62" s="954"/>
      <c r="BU62" s="954"/>
      <c r="BV62" s="954"/>
      <c r="BW62" s="954"/>
      <c r="BX62" s="954"/>
      <c r="BY62" s="954"/>
      <c r="BZ62" s="954"/>
      <c r="CA62" s="954"/>
      <c r="CB62" s="954"/>
      <c r="CC62" s="954"/>
      <c r="CD62" s="954"/>
      <c r="CE62" s="954"/>
      <c r="CF62" s="955"/>
      <c r="CG62" s="540">
        <f t="shared" si="4"/>
        <v>726024</v>
      </c>
      <c r="CH62" s="954"/>
      <c r="CI62" s="954"/>
      <c r="CJ62" s="954"/>
      <c r="CK62" s="954"/>
      <c r="CL62" s="954"/>
      <c r="CM62" s="954"/>
      <c r="CN62" s="954"/>
      <c r="CO62" s="954"/>
      <c r="CP62" s="954"/>
      <c r="CQ62" s="954"/>
      <c r="CR62" s="954"/>
      <c r="CS62" s="954"/>
      <c r="CT62" s="954"/>
      <c r="CU62" s="954"/>
      <c r="CV62" s="954"/>
      <c r="CW62" s="954"/>
      <c r="CX62" s="954"/>
      <c r="CY62" s="954"/>
      <c r="CZ62" s="1214"/>
    </row>
    <row r="63" spans="1:104" ht="15" customHeight="1">
      <c r="A63" s="760"/>
      <c r="B63" s="761"/>
      <c r="C63" s="761"/>
      <c r="D63" s="761"/>
      <c r="E63" s="761"/>
      <c r="F63" s="762"/>
      <c r="G63" s="144" t="s">
        <v>4416</v>
      </c>
      <c r="H63" s="144"/>
      <c r="I63" s="144"/>
      <c r="J63" s="144"/>
      <c r="K63" s="144"/>
      <c r="L63" s="144"/>
      <c r="M63" s="144"/>
      <c r="N63" s="144"/>
      <c r="O63" s="144"/>
      <c r="P63" s="144"/>
      <c r="Q63" s="144"/>
      <c r="R63" s="144"/>
      <c r="S63" s="144"/>
      <c r="T63" s="144"/>
      <c r="U63" s="144"/>
      <c r="V63" s="144"/>
      <c r="W63" s="144"/>
      <c r="X63" s="144"/>
      <c r="Y63" s="144"/>
      <c r="Z63" s="144"/>
      <c r="AA63" s="488"/>
      <c r="AB63" s="1191">
        <v>1</v>
      </c>
      <c r="AC63" s="1192"/>
      <c r="AD63" s="1193"/>
      <c r="AE63" s="1194">
        <v>0</v>
      </c>
      <c r="AF63" s="1192"/>
      <c r="AG63" s="1193"/>
      <c r="AH63" s="1194">
        <v>1</v>
      </c>
      <c r="AI63" s="1192"/>
      <c r="AJ63" s="1195"/>
      <c r="AK63" s="540">
        <f>表57!AK62</f>
        <v>50679</v>
      </c>
      <c r="AL63" s="954"/>
      <c r="AM63" s="954"/>
      <c r="AN63" s="954"/>
      <c r="AO63" s="954"/>
      <c r="AP63" s="954"/>
      <c r="AQ63" s="954"/>
      <c r="AR63" s="954"/>
      <c r="AS63" s="954"/>
      <c r="AT63" s="954"/>
      <c r="AU63" s="954"/>
      <c r="AV63" s="954"/>
      <c r="AW63" s="954"/>
      <c r="AX63" s="954"/>
      <c r="AY63" s="954"/>
      <c r="AZ63" s="955"/>
      <c r="BA63" s="540">
        <f>表57!BA62</f>
        <v>0</v>
      </c>
      <c r="BB63" s="954"/>
      <c r="BC63" s="954"/>
      <c r="BD63" s="954"/>
      <c r="BE63" s="954"/>
      <c r="BF63" s="954"/>
      <c r="BG63" s="954"/>
      <c r="BH63" s="954"/>
      <c r="BI63" s="954"/>
      <c r="BJ63" s="954"/>
      <c r="BK63" s="954"/>
      <c r="BL63" s="954"/>
      <c r="BM63" s="954"/>
      <c r="BN63" s="954"/>
      <c r="BO63" s="954"/>
      <c r="BP63" s="955"/>
      <c r="BQ63" s="540">
        <f>表57!BQ62</f>
        <v>0</v>
      </c>
      <c r="BR63" s="954"/>
      <c r="BS63" s="954"/>
      <c r="BT63" s="954"/>
      <c r="BU63" s="954"/>
      <c r="BV63" s="954"/>
      <c r="BW63" s="954"/>
      <c r="BX63" s="954"/>
      <c r="BY63" s="954"/>
      <c r="BZ63" s="954"/>
      <c r="CA63" s="954"/>
      <c r="CB63" s="954"/>
      <c r="CC63" s="954"/>
      <c r="CD63" s="954"/>
      <c r="CE63" s="954"/>
      <c r="CF63" s="955"/>
      <c r="CG63" s="540">
        <f t="shared" si="4"/>
        <v>50679</v>
      </c>
      <c r="CH63" s="954"/>
      <c r="CI63" s="954"/>
      <c r="CJ63" s="954"/>
      <c r="CK63" s="954"/>
      <c r="CL63" s="954"/>
      <c r="CM63" s="954"/>
      <c r="CN63" s="954"/>
      <c r="CO63" s="954"/>
      <c r="CP63" s="954"/>
      <c r="CQ63" s="954"/>
      <c r="CR63" s="954"/>
      <c r="CS63" s="954"/>
      <c r="CT63" s="954"/>
      <c r="CU63" s="954"/>
      <c r="CV63" s="954"/>
      <c r="CW63" s="954"/>
      <c r="CX63" s="954"/>
      <c r="CY63" s="954"/>
      <c r="CZ63" s="1214"/>
    </row>
    <row r="64" spans="1:104" ht="15" customHeight="1">
      <c r="A64" s="760"/>
      <c r="B64" s="761"/>
      <c r="C64" s="761"/>
      <c r="D64" s="761"/>
      <c r="E64" s="761"/>
      <c r="F64" s="762"/>
      <c r="G64" s="144" t="s">
        <v>4423</v>
      </c>
      <c r="H64" s="144"/>
      <c r="I64" s="144"/>
      <c r="J64" s="144"/>
      <c r="K64" s="144"/>
      <c r="L64" s="144"/>
      <c r="M64" s="144"/>
      <c r="N64" s="144"/>
      <c r="O64" s="144"/>
      <c r="P64" s="144"/>
      <c r="Q64" s="144"/>
      <c r="R64" s="144"/>
      <c r="S64" s="144"/>
      <c r="T64" s="144"/>
      <c r="U64" s="144"/>
      <c r="V64" s="144"/>
      <c r="W64" s="144"/>
      <c r="X64" s="144"/>
      <c r="Y64" s="144"/>
      <c r="Z64" s="144"/>
      <c r="AA64" s="488"/>
      <c r="AB64" s="1191">
        <v>1</v>
      </c>
      <c r="AC64" s="1192"/>
      <c r="AD64" s="1193"/>
      <c r="AE64" s="1194">
        <v>1</v>
      </c>
      <c r="AF64" s="1192"/>
      <c r="AG64" s="1193"/>
      <c r="AH64" s="1194">
        <v>1</v>
      </c>
      <c r="AI64" s="1192"/>
      <c r="AJ64" s="1195"/>
      <c r="AK64" s="540">
        <f>表57!AK63</f>
        <v>305969</v>
      </c>
      <c r="AL64" s="954"/>
      <c r="AM64" s="954"/>
      <c r="AN64" s="954"/>
      <c r="AO64" s="954"/>
      <c r="AP64" s="954"/>
      <c r="AQ64" s="954"/>
      <c r="AR64" s="954"/>
      <c r="AS64" s="954"/>
      <c r="AT64" s="954"/>
      <c r="AU64" s="954"/>
      <c r="AV64" s="954"/>
      <c r="AW64" s="954"/>
      <c r="AX64" s="954"/>
      <c r="AY64" s="954"/>
      <c r="AZ64" s="955"/>
      <c r="BA64" s="540">
        <f>表57!BA63</f>
        <v>0</v>
      </c>
      <c r="BB64" s="954"/>
      <c r="BC64" s="954"/>
      <c r="BD64" s="954"/>
      <c r="BE64" s="954"/>
      <c r="BF64" s="954"/>
      <c r="BG64" s="954"/>
      <c r="BH64" s="954"/>
      <c r="BI64" s="954"/>
      <c r="BJ64" s="954"/>
      <c r="BK64" s="954"/>
      <c r="BL64" s="954"/>
      <c r="BM64" s="954"/>
      <c r="BN64" s="954"/>
      <c r="BO64" s="954"/>
      <c r="BP64" s="955"/>
      <c r="BQ64" s="540">
        <f>表57!BQ63</f>
        <v>3502</v>
      </c>
      <c r="BR64" s="954"/>
      <c r="BS64" s="954"/>
      <c r="BT64" s="954"/>
      <c r="BU64" s="954"/>
      <c r="BV64" s="954"/>
      <c r="BW64" s="954"/>
      <c r="BX64" s="954"/>
      <c r="BY64" s="954"/>
      <c r="BZ64" s="954"/>
      <c r="CA64" s="954"/>
      <c r="CB64" s="954"/>
      <c r="CC64" s="954"/>
      <c r="CD64" s="954"/>
      <c r="CE64" s="954"/>
      <c r="CF64" s="955"/>
      <c r="CG64" s="540">
        <f t="shared" si="3"/>
        <v>309471</v>
      </c>
      <c r="CH64" s="954"/>
      <c r="CI64" s="954"/>
      <c r="CJ64" s="954"/>
      <c r="CK64" s="954"/>
      <c r="CL64" s="954"/>
      <c r="CM64" s="954"/>
      <c r="CN64" s="954"/>
      <c r="CO64" s="954"/>
      <c r="CP64" s="954"/>
      <c r="CQ64" s="954"/>
      <c r="CR64" s="954"/>
      <c r="CS64" s="954"/>
      <c r="CT64" s="954"/>
      <c r="CU64" s="954"/>
      <c r="CV64" s="954"/>
      <c r="CW64" s="954"/>
      <c r="CX64" s="954"/>
      <c r="CY64" s="954"/>
      <c r="CZ64" s="1214"/>
    </row>
    <row r="65" spans="1:112" ht="15" customHeight="1">
      <c r="A65" s="760"/>
      <c r="B65" s="761"/>
      <c r="C65" s="761"/>
      <c r="D65" s="761"/>
      <c r="E65" s="761"/>
      <c r="F65" s="762"/>
      <c r="G65" s="144" t="s">
        <v>4419</v>
      </c>
      <c r="H65" s="144"/>
      <c r="I65" s="144"/>
      <c r="J65" s="144"/>
      <c r="K65" s="144"/>
      <c r="L65" s="144"/>
      <c r="M65" s="144"/>
      <c r="N65" s="144"/>
      <c r="O65" s="144"/>
      <c r="P65" s="144"/>
      <c r="Q65" s="144"/>
      <c r="R65" s="144"/>
      <c r="S65" s="144"/>
      <c r="T65" s="144"/>
      <c r="U65" s="144"/>
      <c r="V65" s="144"/>
      <c r="W65" s="144"/>
      <c r="X65" s="144"/>
      <c r="Y65" s="144"/>
      <c r="Z65" s="144"/>
      <c r="AA65" s="488"/>
      <c r="AB65" s="1191">
        <v>1</v>
      </c>
      <c r="AC65" s="1192"/>
      <c r="AD65" s="1193"/>
      <c r="AE65" s="1194">
        <v>2</v>
      </c>
      <c r="AF65" s="1192"/>
      <c r="AG65" s="1193"/>
      <c r="AH65" s="1194">
        <v>1</v>
      </c>
      <c r="AI65" s="1192"/>
      <c r="AJ65" s="1195"/>
      <c r="AK65" s="540">
        <f>表57!AK64</f>
        <v>0</v>
      </c>
      <c r="AL65" s="954"/>
      <c r="AM65" s="954"/>
      <c r="AN65" s="954"/>
      <c r="AO65" s="954"/>
      <c r="AP65" s="954"/>
      <c r="AQ65" s="954"/>
      <c r="AR65" s="954"/>
      <c r="AS65" s="954"/>
      <c r="AT65" s="954"/>
      <c r="AU65" s="954"/>
      <c r="AV65" s="954"/>
      <c r="AW65" s="954"/>
      <c r="AX65" s="954"/>
      <c r="AY65" s="954"/>
      <c r="AZ65" s="955"/>
      <c r="BA65" s="540">
        <f>表57!BA64</f>
        <v>0</v>
      </c>
      <c r="BB65" s="954"/>
      <c r="BC65" s="954"/>
      <c r="BD65" s="954"/>
      <c r="BE65" s="954"/>
      <c r="BF65" s="954"/>
      <c r="BG65" s="954"/>
      <c r="BH65" s="954"/>
      <c r="BI65" s="954"/>
      <c r="BJ65" s="954"/>
      <c r="BK65" s="954"/>
      <c r="BL65" s="954"/>
      <c r="BM65" s="954"/>
      <c r="BN65" s="954"/>
      <c r="BO65" s="954"/>
      <c r="BP65" s="955"/>
      <c r="BQ65" s="540">
        <f>表57!BQ64</f>
        <v>0</v>
      </c>
      <c r="BR65" s="954"/>
      <c r="BS65" s="954"/>
      <c r="BT65" s="954"/>
      <c r="BU65" s="954"/>
      <c r="BV65" s="954"/>
      <c r="BW65" s="954"/>
      <c r="BX65" s="954"/>
      <c r="BY65" s="954"/>
      <c r="BZ65" s="954"/>
      <c r="CA65" s="954"/>
      <c r="CB65" s="954"/>
      <c r="CC65" s="954"/>
      <c r="CD65" s="954"/>
      <c r="CE65" s="954"/>
      <c r="CF65" s="955"/>
      <c r="CG65" s="540">
        <f t="shared" si="3"/>
        <v>0</v>
      </c>
      <c r="CH65" s="954"/>
      <c r="CI65" s="954"/>
      <c r="CJ65" s="954"/>
      <c r="CK65" s="954"/>
      <c r="CL65" s="954"/>
      <c r="CM65" s="954"/>
      <c r="CN65" s="954"/>
      <c r="CO65" s="954"/>
      <c r="CP65" s="954"/>
      <c r="CQ65" s="954"/>
      <c r="CR65" s="954"/>
      <c r="CS65" s="954"/>
      <c r="CT65" s="954"/>
      <c r="CU65" s="954"/>
      <c r="CV65" s="954"/>
      <c r="CW65" s="954"/>
      <c r="CX65" s="954"/>
      <c r="CY65" s="954"/>
      <c r="CZ65" s="1214"/>
    </row>
    <row r="66" spans="1:112" ht="21.75" customHeight="1" thickBot="1">
      <c r="A66" s="760"/>
      <c r="B66" s="761"/>
      <c r="C66" s="761"/>
      <c r="D66" s="761"/>
      <c r="E66" s="761"/>
      <c r="F66" s="762"/>
      <c r="G66" s="144" t="s">
        <v>72</v>
      </c>
      <c r="H66" s="144"/>
      <c r="I66" s="144"/>
      <c r="J66" s="144"/>
      <c r="K66" s="144"/>
      <c r="L66" s="144"/>
      <c r="M66" s="144"/>
      <c r="N66" s="144"/>
      <c r="O66" s="144"/>
      <c r="P66" s="144"/>
      <c r="Q66" s="144"/>
      <c r="R66" s="144"/>
      <c r="S66" s="144"/>
      <c r="T66" s="144"/>
      <c r="U66" s="144"/>
      <c r="V66" s="144"/>
      <c r="W66" s="144"/>
      <c r="X66" s="144"/>
      <c r="Y66" s="144"/>
      <c r="Z66" s="144"/>
      <c r="AA66" s="488"/>
      <c r="AB66" s="1196">
        <v>1</v>
      </c>
      <c r="AC66" s="1197"/>
      <c r="AD66" s="1198"/>
      <c r="AE66" s="1199">
        <v>3</v>
      </c>
      <c r="AF66" s="1197"/>
      <c r="AG66" s="1198"/>
      <c r="AH66" s="1199">
        <v>1</v>
      </c>
      <c r="AI66" s="1197"/>
      <c r="AJ66" s="1200"/>
      <c r="AK66" s="519">
        <f>SUM(AK54:AZ65)</f>
        <v>7350871</v>
      </c>
      <c r="AL66" s="965"/>
      <c r="AM66" s="965"/>
      <c r="AN66" s="965"/>
      <c r="AO66" s="965"/>
      <c r="AP66" s="965"/>
      <c r="AQ66" s="965"/>
      <c r="AR66" s="965"/>
      <c r="AS66" s="965"/>
      <c r="AT66" s="965"/>
      <c r="AU66" s="965"/>
      <c r="AV66" s="965"/>
      <c r="AW66" s="965"/>
      <c r="AX66" s="965"/>
      <c r="AY66" s="965"/>
      <c r="AZ66" s="966"/>
      <c r="BA66" s="519">
        <f>SUM(BA54:BP65)</f>
        <v>705744</v>
      </c>
      <c r="BB66" s="965"/>
      <c r="BC66" s="965"/>
      <c r="BD66" s="965"/>
      <c r="BE66" s="965"/>
      <c r="BF66" s="965"/>
      <c r="BG66" s="965"/>
      <c r="BH66" s="965"/>
      <c r="BI66" s="965"/>
      <c r="BJ66" s="965"/>
      <c r="BK66" s="965"/>
      <c r="BL66" s="965"/>
      <c r="BM66" s="965"/>
      <c r="BN66" s="965"/>
      <c r="BO66" s="965"/>
      <c r="BP66" s="966"/>
      <c r="BQ66" s="519">
        <f>SUM(BQ54:CF65)</f>
        <v>81022</v>
      </c>
      <c r="BR66" s="965"/>
      <c r="BS66" s="965"/>
      <c r="BT66" s="965"/>
      <c r="BU66" s="965"/>
      <c r="BV66" s="965"/>
      <c r="BW66" s="965"/>
      <c r="BX66" s="965"/>
      <c r="BY66" s="965"/>
      <c r="BZ66" s="965"/>
      <c r="CA66" s="965"/>
      <c r="CB66" s="965"/>
      <c r="CC66" s="965"/>
      <c r="CD66" s="965"/>
      <c r="CE66" s="965"/>
      <c r="CF66" s="966"/>
      <c r="CG66" s="519">
        <f>SUM(CG54:CZ65)</f>
        <v>8137637</v>
      </c>
      <c r="CH66" s="965"/>
      <c r="CI66" s="965"/>
      <c r="CJ66" s="965"/>
      <c r="CK66" s="965"/>
      <c r="CL66" s="965"/>
      <c r="CM66" s="965"/>
      <c r="CN66" s="965"/>
      <c r="CO66" s="965"/>
      <c r="CP66" s="965"/>
      <c r="CQ66" s="965"/>
      <c r="CR66" s="965"/>
      <c r="CS66" s="965"/>
      <c r="CT66" s="965"/>
      <c r="CU66" s="965"/>
      <c r="CV66" s="965"/>
      <c r="CW66" s="965"/>
      <c r="CX66" s="965"/>
      <c r="CY66" s="965"/>
      <c r="CZ66" s="1215"/>
    </row>
    <row r="67" spans="1:112" ht="15" customHeight="1" thickBot="1">
      <c r="A67" s="760"/>
      <c r="B67" s="761"/>
      <c r="C67" s="761"/>
      <c r="D67" s="761"/>
      <c r="E67" s="761"/>
      <c r="F67" s="762"/>
      <c r="G67" s="143"/>
      <c r="H67" s="144"/>
      <c r="I67" s="144"/>
      <c r="J67" s="144"/>
      <c r="K67" s="144"/>
      <c r="L67" s="144"/>
      <c r="M67" s="144"/>
      <c r="N67" s="144"/>
      <c r="O67" s="144"/>
      <c r="P67" s="144"/>
      <c r="Q67" s="144"/>
      <c r="R67" s="144"/>
      <c r="S67" s="144"/>
      <c r="T67" s="144"/>
      <c r="U67" s="144"/>
      <c r="V67" s="144"/>
      <c r="W67" s="144"/>
      <c r="X67" s="144"/>
      <c r="Y67" s="144"/>
      <c r="Z67" s="144"/>
      <c r="AA67" s="144"/>
      <c r="AB67" s="1201"/>
      <c r="AC67" s="1201"/>
      <c r="AD67" s="1201"/>
      <c r="AE67" s="1201"/>
      <c r="AF67" s="1201"/>
      <c r="AG67" s="1201"/>
      <c r="AH67" s="1201"/>
      <c r="AI67" s="1201"/>
      <c r="AJ67" s="1201"/>
      <c r="AK67" s="1216"/>
      <c r="AL67" s="1216"/>
      <c r="AM67" s="1216"/>
      <c r="AN67" s="1216"/>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220"/>
      <c r="CH67" s="571"/>
      <c r="CI67" s="571"/>
      <c r="CJ67" s="571"/>
      <c r="CK67" s="571"/>
      <c r="CL67" s="571"/>
      <c r="CM67" s="571"/>
      <c r="CN67" s="571"/>
      <c r="CO67" s="571"/>
      <c r="CP67" s="571"/>
      <c r="CQ67" s="571"/>
      <c r="CR67" s="571"/>
      <c r="CS67" s="571"/>
      <c r="CT67" s="571"/>
      <c r="CU67" s="571"/>
      <c r="CV67" s="571"/>
      <c r="CW67" s="571"/>
      <c r="CX67" s="571"/>
      <c r="CY67" s="571"/>
      <c r="CZ67" s="571"/>
    </row>
    <row r="68" spans="1:112" ht="15" customHeight="1">
      <c r="A68" s="760"/>
      <c r="B68" s="761"/>
      <c r="C68" s="761"/>
      <c r="D68" s="761"/>
      <c r="E68" s="761"/>
      <c r="F68" s="762"/>
      <c r="G68" s="144" t="s">
        <v>73</v>
      </c>
      <c r="H68" s="144"/>
      <c r="I68" s="144"/>
      <c r="J68" s="144"/>
      <c r="K68" s="144"/>
      <c r="L68" s="144"/>
      <c r="M68" s="144"/>
      <c r="N68" s="144"/>
      <c r="O68" s="144"/>
      <c r="P68" s="144"/>
      <c r="Q68" s="144"/>
      <c r="R68" s="144"/>
      <c r="S68" s="144"/>
      <c r="T68" s="144"/>
      <c r="U68" s="144"/>
      <c r="V68" s="144"/>
      <c r="W68" s="144"/>
      <c r="X68" s="144"/>
      <c r="Y68" s="144"/>
      <c r="Z68" s="144"/>
      <c r="AA68" s="488"/>
      <c r="AB68" s="1186">
        <v>1</v>
      </c>
      <c r="AC68" s="1187"/>
      <c r="AD68" s="1188"/>
      <c r="AE68" s="1189">
        <v>4</v>
      </c>
      <c r="AF68" s="1187"/>
      <c r="AG68" s="1188"/>
      <c r="AH68" s="1189">
        <v>1</v>
      </c>
      <c r="AI68" s="1187"/>
      <c r="AJ68" s="1190"/>
      <c r="AK68" s="537">
        <f>SUM(AK54:AZ56)</f>
        <v>4441141</v>
      </c>
      <c r="AL68" s="949"/>
      <c r="AM68" s="949"/>
      <c r="AN68" s="949"/>
      <c r="AO68" s="949"/>
      <c r="AP68" s="949"/>
      <c r="AQ68" s="949"/>
      <c r="AR68" s="949"/>
      <c r="AS68" s="949"/>
      <c r="AT68" s="949"/>
      <c r="AU68" s="949"/>
      <c r="AV68" s="949"/>
      <c r="AW68" s="949"/>
      <c r="AX68" s="949"/>
      <c r="AY68" s="949"/>
      <c r="AZ68" s="950"/>
      <c r="BA68" s="537">
        <f>SUM(BA54:BP56)</f>
        <v>442340</v>
      </c>
      <c r="BB68" s="949"/>
      <c r="BC68" s="949"/>
      <c r="BD68" s="949"/>
      <c r="BE68" s="949"/>
      <c r="BF68" s="949"/>
      <c r="BG68" s="949"/>
      <c r="BH68" s="949"/>
      <c r="BI68" s="949"/>
      <c r="BJ68" s="949"/>
      <c r="BK68" s="949"/>
      <c r="BL68" s="949"/>
      <c r="BM68" s="949"/>
      <c r="BN68" s="949"/>
      <c r="BO68" s="949"/>
      <c r="BP68" s="950"/>
      <c r="BQ68" s="537">
        <f>SUM(BQ54:CF56)</f>
        <v>21989</v>
      </c>
      <c r="BR68" s="949"/>
      <c r="BS68" s="949"/>
      <c r="BT68" s="949"/>
      <c r="BU68" s="949"/>
      <c r="BV68" s="949"/>
      <c r="BW68" s="949"/>
      <c r="BX68" s="949"/>
      <c r="BY68" s="949"/>
      <c r="BZ68" s="949"/>
      <c r="CA68" s="949"/>
      <c r="CB68" s="949"/>
      <c r="CC68" s="949"/>
      <c r="CD68" s="949"/>
      <c r="CE68" s="949"/>
      <c r="CF68" s="950"/>
      <c r="CG68" s="537">
        <f>SUM(AK68:CF68)</f>
        <v>4905470</v>
      </c>
      <c r="CH68" s="949"/>
      <c r="CI68" s="949"/>
      <c r="CJ68" s="949"/>
      <c r="CK68" s="949"/>
      <c r="CL68" s="949"/>
      <c r="CM68" s="949"/>
      <c r="CN68" s="949"/>
      <c r="CO68" s="949"/>
      <c r="CP68" s="949"/>
      <c r="CQ68" s="949"/>
      <c r="CR68" s="949"/>
      <c r="CS68" s="949"/>
      <c r="CT68" s="949"/>
      <c r="CU68" s="949"/>
      <c r="CV68" s="949"/>
      <c r="CW68" s="949"/>
      <c r="CX68" s="949"/>
      <c r="CY68" s="949"/>
      <c r="CZ68" s="1213"/>
    </row>
    <row r="69" spans="1:112" ht="15" customHeight="1">
      <c r="A69" s="760"/>
      <c r="B69" s="761"/>
      <c r="C69" s="761"/>
      <c r="D69" s="761"/>
      <c r="E69" s="761"/>
      <c r="F69" s="762"/>
      <c r="G69" s="144" t="s">
        <v>74</v>
      </c>
      <c r="H69" s="144"/>
      <c r="I69" s="144"/>
      <c r="J69" s="144"/>
      <c r="K69" s="144"/>
      <c r="L69" s="144"/>
      <c r="M69" s="144"/>
      <c r="N69" s="144"/>
      <c r="O69" s="144"/>
      <c r="P69" s="144"/>
      <c r="Q69" s="144"/>
      <c r="R69" s="144"/>
      <c r="S69" s="144"/>
      <c r="T69" s="144"/>
      <c r="U69" s="144"/>
      <c r="V69" s="144"/>
      <c r="W69" s="144"/>
      <c r="X69" s="144"/>
      <c r="Y69" s="144"/>
      <c r="Z69" s="144"/>
      <c r="AA69" s="488"/>
      <c r="AB69" s="1191">
        <v>1</v>
      </c>
      <c r="AC69" s="1192"/>
      <c r="AD69" s="1193"/>
      <c r="AE69" s="1194">
        <v>5</v>
      </c>
      <c r="AF69" s="1192"/>
      <c r="AG69" s="1193"/>
      <c r="AH69" s="1194">
        <v>1</v>
      </c>
      <c r="AI69" s="1192"/>
      <c r="AJ69" s="1195"/>
      <c r="AK69" s="540">
        <f>SUM(AK57:AZ60)</f>
        <v>1545720</v>
      </c>
      <c r="AL69" s="954"/>
      <c r="AM69" s="954"/>
      <c r="AN69" s="954"/>
      <c r="AO69" s="954"/>
      <c r="AP69" s="954"/>
      <c r="AQ69" s="954"/>
      <c r="AR69" s="954"/>
      <c r="AS69" s="954"/>
      <c r="AT69" s="954"/>
      <c r="AU69" s="954"/>
      <c r="AV69" s="954"/>
      <c r="AW69" s="954"/>
      <c r="AX69" s="954"/>
      <c r="AY69" s="954"/>
      <c r="AZ69" s="955"/>
      <c r="BA69" s="540">
        <f>SUM(BA57:BP60)</f>
        <v>190871</v>
      </c>
      <c r="BB69" s="954"/>
      <c r="BC69" s="954"/>
      <c r="BD69" s="954"/>
      <c r="BE69" s="954"/>
      <c r="BF69" s="954"/>
      <c r="BG69" s="954"/>
      <c r="BH69" s="954"/>
      <c r="BI69" s="954"/>
      <c r="BJ69" s="954"/>
      <c r="BK69" s="954"/>
      <c r="BL69" s="954"/>
      <c r="BM69" s="954"/>
      <c r="BN69" s="954"/>
      <c r="BO69" s="954"/>
      <c r="BP69" s="955"/>
      <c r="BQ69" s="540">
        <f>SUM(BQ57:CF60)</f>
        <v>55531</v>
      </c>
      <c r="BR69" s="954"/>
      <c r="BS69" s="954"/>
      <c r="BT69" s="954"/>
      <c r="BU69" s="954"/>
      <c r="BV69" s="954"/>
      <c r="BW69" s="954"/>
      <c r="BX69" s="954"/>
      <c r="BY69" s="954"/>
      <c r="BZ69" s="954"/>
      <c r="CA69" s="954"/>
      <c r="CB69" s="954"/>
      <c r="CC69" s="954"/>
      <c r="CD69" s="954"/>
      <c r="CE69" s="954"/>
      <c r="CF69" s="955"/>
      <c r="CG69" s="540">
        <f>SUM(AK69:CF69)</f>
        <v>1792122</v>
      </c>
      <c r="CH69" s="954"/>
      <c r="CI69" s="954"/>
      <c r="CJ69" s="954"/>
      <c r="CK69" s="954"/>
      <c r="CL69" s="954"/>
      <c r="CM69" s="954"/>
      <c r="CN69" s="954"/>
      <c r="CO69" s="954"/>
      <c r="CP69" s="954"/>
      <c r="CQ69" s="954"/>
      <c r="CR69" s="954"/>
      <c r="CS69" s="954"/>
      <c r="CT69" s="954"/>
      <c r="CU69" s="954"/>
      <c r="CV69" s="954"/>
      <c r="CW69" s="954"/>
      <c r="CX69" s="954"/>
      <c r="CY69" s="954"/>
      <c r="CZ69" s="1214"/>
    </row>
    <row r="70" spans="1:112" ht="15" customHeight="1">
      <c r="A70" s="760"/>
      <c r="B70" s="761"/>
      <c r="C70" s="761"/>
      <c r="D70" s="761"/>
      <c r="E70" s="761"/>
      <c r="F70" s="762"/>
      <c r="G70" s="143" t="s">
        <v>9</v>
      </c>
      <c r="H70" s="144"/>
      <c r="I70" s="144"/>
      <c r="J70" s="144"/>
      <c r="K70" s="144"/>
      <c r="L70" s="144"/>
      <c r="M70" s="144"/>
      <c r="N70" s="144"/>
      <c r="O70" s="144"/>
      <c r="P70" s="144"/>
      <c r="Q70" s="144"/>
      <c r="R70" s="144"/>
      <c r="S70" s="144"/>
      <c r="T70" s="144"/>
      <c r="U70" s="144"/>
      <c r="V70" s="144"/>
      <c r="W70" s="144"/>
      <c r="X70" s="144"/>
      <c r="Y70" s="144"/>
      <c r="Z70" s="144"/>
      <c r="AA70" s="488"/>
      <c r="AB70" s="1191">
        <v>1</v>
      </c>
      <c r="AC70" s="1192"/>
      <c r="AD70" s="1193"/>
      <c r="AE70" s="1194">
        <v>6</v>
      </c>
      <c r="AF70" s="1192"/>
      <c r="AG70" s="1193"/>
      <c r="AH70" s="1194">
        <v>1</v>
      </c>
      <c r="AI70" s="1192"/>
      <c r="AJ70" s="1195"/>
      <c r="AK70" s="540">
        <f>AK61</f>
        <v>282426</v>
      </c>
      <c r="AL70" s="954"/>
      <c r="AM70" s="954"/>
      <c r="AN70" s="954"/>
      <c r="AO70" s="954"/>
      <c r="AP70" s="954"/>
      <c r="AQ70" s="954"/>
      <c r="AR70" s="954"/>
      <c r="AS70" s="954"/>
      <c r="AT70" s="954"/>
      <c r="AU70" s="954"/>
      <c r="AV70" s="954"/>
      <c r="AW70" s="954"/>
      <c r="AX70" s="954"/>
      <c r="AY70" s="954"/>
      <c r="AZ70" s="955"/>
      <c r="BA70" s="540">
        <f>BA61</f>
        <v>71445</v>
      </c>
      <c r="BB70" s="954"/>
      <c r="BC70" s="954"/>
      <c r="BD70" s="954"/>
      <c r="BE70" s="954"/>
      <c r="BF70" s="954"/>
      <c r="BG70" s="954"/>
      <c r="BH70" s="954"/>
      <c r="BI70" s="954"/>
      <c r="BJ70" s="954"/>
      <c r="BK70" s="954"/>
      <c r="BL70" s="954"/>
      <c r="BM70" s="954"/>
      <c r="BN70" s="954"/>
      <c r="BO70" s="954"/>
      <c r="BP70" s="955"/>
      <c r="BQ70" s="540">
        <f t="shared" ref="BQ70" si="5">BQ61</f>
        <v>0</v>
      </c>
      <c r="BR70" s="954"/>
      <c r="BS70" s="954"/>
      <c r="BT70" s="954"/>
      <c r="BU70" s="954"/>
      <c r="BV70" s="954"/>
      <c r="BW70" s="954"/>
      <c r="BX70" s="954"/>
      <c r="BY70" s="954"/>
      <c r="BZ70" s="954"/>
      <c r="CA70" s="954"/>
      <c r="CB70" s="954"/>
      <c r="CC70" s="954"/>
      <c r="CD70" s="954"/>
      <c r="CE70" s="954"/>
      <c r="CF70" s="955"/>
      <c r="CG70" s="540">
        <f>SUM(AK70:CF70)</f>
        <v>353871</v>
      </c>
      <c r="CH70" s="954"/>
      <c r="CI70" s="954"/>
      <c r="CJ70" s="954"/>
      <c r="CK70" s="954"/>
      <c r="CL70" s="954"/>
      <c r="CM70" s="954"/>
      <c r="CN70" s="954"/>
      <c r="CO70" s="954"/>
      <c r="CP70" s="954"/>
      <c r="CQ70" s="954"/>
      <c r="CR70" s="954"/>
      <c r="CS70" s="954"/>
      <c r="CT70" s="954"/>
      <c r="CU70" s="954"/>
      <c r="CV70" s="954"/>
      <c r="CW70" s="954"/>
      <c r="CX70" s="954"/>
      <c r="CY70" s="954"/>
      <c r="CZ70" s="1214"/>
    </row>
    <row r="71" spans="1:112" ht="15" customHeight="1" thickBot="1">
      <c r="A71" s="773"/>
      <c r="B71" s="774"/>
      <c r="C71" s="774"/>
      <c r="D71" s="774"/>
      <c r="E71" s="774"/>
      <c r="F71" s="775"/>
      <c r="G71" s="143" t="s">
        <v>10</v>
      </c>
      <c r="H71" s="144"/>
      <c r="I71" s="144"/>
      <c r="J71" s="144"/>
      <c r="K71" s="144"/>
      <c r="L71" s="144"/>
      <c r="M71" s="144"/>
      <c r="N71" s="144"/>
      <c r="O71" s="144"/>
      <c r="P71" s="144"/>
      <c r="Q71" s="144"/>
      <c r="R71" s="144"/>
      <c r="S71" s="144"/>
      <c r="T71" s="144"/>
      <c r="U71" s="144"/>
      <c r="V71" s="144"/>
      <c r="W71" s="144"/>
      <c r="X71" s="144"/>
      <c r="Y71" s="144"/>
      <c r="Z71" s="144"/>
      <c r="AA71" s="488"/>
      <c r="AB71" s="1196">
        <v>1</v>
      </c>
      <c r="AC71" s="1197"/>
      <c r="AD71" s="1198"/>
      <c r="AE71" s="1199">
        <v>7</v>
      </c>
      <c r="AF71" s="1197"/>
      <c r="AG71" s="1198"/>
      <c r="AH71" s="1199">
        <v>1</v>
      </c>
      <c r="AI71" s="1197"/>
      <c r="AJ71" s="1200"/>
      <c r="AK71" s="519">
        <f>SUM(AK62:AZ65)</f>
        <v>1081584</v>
      </c>
      <c r="AL71" s="965"/>
      <c r="AM71" s="965"/>
      <c r="AN71" s="965"/>
      <c r="AO71" s="965"/>
      <c r="AP71" s="965"/>
      <c r="AQ71" s="965"/>
      <c r="AR71" s="965"/>
      <c r="AS71" s="965"/>
      <c r="AT71" s="965"/>
      <c r="AU71" s="965"/>
      <c r="AV71" s="965"/>
      <c r="AW71" s="965"/>
      <c r="AX71" s="965"/>
      <c r="AY71" s="965"/>
      <c r="AZ71" s="966"/>
      <c r="BA71" s="519">
        <f>SUM(BA62:BP65)</f>
        <v>1088</v>
      </c>
      <c r="BB71" s="965"/>
      <c r="BC71" s="965"/>
      <c r="BD71" s="965"/>
      <c r="BE71" s="965"/>
      <c r="BF71" s="965"/>
      <c r="BG71" s="965"/>
      <c r="BH71" s="965"/>
      <c r="BI71" s="965"/>
      <c r="BJ71" s="965"/>
      <c r="BK71" s="965"/>
      <c r="BL71" s="965"/>
      <c r="BM71" s="965"/>
      <c r="BN71" s="965"/>
      <c r="BO71" s="965"/>
      <c r="BP71" s="966"/>
      <c r="BQ71" s="519">
        <f>SUM(BQ62:CF65)</f>
        <v>3502</v>
      </c>
      <c r="BR71" s="965"/>
      <c r="BS71" s="965"/>
      <c r="BT71" s="965"/>
      <c r="BU71" s="965"/>
      <c r="BV71" s="965"/>
      <c r="BW71" s="965"/>
      <c r="BX71" s="965"/>
      <c r="BY71" s="965"/>
      <c r="BZ71" s="965"/>
      <c r="CA71" s="965"/>
      <c r="CB71" s="965"/>
      <c r="CC71" s="965"/>
      <c r="CD71" s="965"/>
      <c r="CE71" s="965"/>
      <c r="CF71" s="966"/>
      <c r="CG71" s="519">
        <f>SUM(AK71:CF71)</f>
        <v>1086174</v>
      </c>
      <c r="CH71" s="965"/>
      <c r="CI71" s="965"/>
      <c r="CJ71" s="965"/>
      <c r="CK71" s="965"/>
      <c r="CL71" s="965"/>
      <c r="CM71" s="965"/>
      <c r="CN71" s="965"/>
      <c r="CO71" s="965"/>
      <c r="CP71" s="965"/>
      <c r="CQ71" s="965"/>
      <c r="CR71" s="965"/>
      <c r="CS71" s="965"/>
      <c r="CT71" s="965"/>
      <c r="CU71" s="965"/>
      <c r="CV71" s="965"/>
      <c r="CW71" s="965"/>
      <c r="CX71" s="965"/>
      <c r="CY71" s="965"/>
      <c r="CZ71" s="1215"/>
    </row>
    <row r="72" spans="1:112" ht="15" customHeight="1" thickBot="1">
      <c r="AB72" s="1202"/>
      <c r="AC72" s="1202"/>
      <c r="AD72" s="1202"/>
      <c r="AE72" s="1202"/>
      <c r="AF72" s="1202"/>
      <c r="AG72" s="1202"/>
      <c r="AH72" s="1202"/>
      <c r="AI72" s="1202"/>
      <c r="AJ72" s="1202"/>
      <c r="CO72" s="1202"/>
      <c r="CY72" s="1202"/>
      <c r="CZ72" s="1202"/>
    </row>
    <row r="73" spans="1:112" ht="15" customHeight="1">
      <c r="A73" s="442" t="s">
        <v>4425</v>
      </c>
      <c r="B73" s="443"/>
      <c r="C73" s="443"/>
      <c r="D73" s="443"/>
      <c r="E73" s="443"/>
      <c r="F73" s="444"/>
      <c r="G73" s="143" t="s">
        <v>749</v>
      </c>
      <c r="H73" s="144"/>
      <c r="I73" s="144"/>
      <c r="J73" s="144"/>
      <c r="K73" s="144"/>
      <c r="L73" s="144"/>
      <c r="M73" s="144"/>
      <c r="N73" s="144"/>
      <c r="O73" s="144"/>
      <c r="P73" s="144"/>
      <c r="Q73" s="144"/>
      <c r="R73" s="144"/>
      <c r="S73" s="144"/>
      <c r="T73" s="144"/>
      <c r="U73" s="144"/>
      <c r="V73" s="144"/>
      <c r="W73" s="144"/>
      <c r="X73" s="144"/>
      <c r="Y73" s="144"/>
      <c r="Z73" s="144"/>
      <c r="AA73" s="488"/>
      <c r="AB73" s="1186">
        <v>1</v>
      </c>
      <c r="AC73" s="1187"/>
      <c r="AD73" s="1188"/>
      <c r="AE73" s="1189">
        <v>8</v>
      </c>
      <c r="AF73" s="1187"/>
      <c r="AG73" s="1188"/>
      <c r="AH73" s="1189">
        <v>1</v>
      </c>
      <c r="AI73" s="1187"/>
      <c r="AJ73" s="1190"/>
      <c r="AK73" s="537">
        <f>表57!AK73</f>
        <v>5986861</v>
      </c>
      <c r="AL73" s="949"/>
      <c r="AM73" s="949"/>
      <c r="AN73" s="949"/>
      <c r="AO73" s="949"/>
      <c r="AP73" s="949"/>
      <c r="AQ73" s="949"/>
      <c r="AR73" s="949"/>
      <c r="AS73" s="949"/>
      <c r="AT73" s="949"/>
      <c r="AU73" s="949"/>
      <c r="AV73" s="949"/>
      <c r="AW73" s="949"/>
      <c r="AX73" s="949"/>
      <c r="AY73" s="949"/>
      <c r="AZ73" s="950"/>
      <c r="BA73" s="537">
        <f>表57!BA73</f>
        <v>633211</v>
      </c>
      <c r="BB73" s="949"/>
      <c r="BC73" s="949"/>
      <c r="BD73" s="949"/>
      <c r="BE73" s="949"/>
      <c r="BF73" s="949"/>
      <c r="BG73" s="949"/>
      <c r="BH73" s="949"/>
      <c r="BI73" s="949"/>
      <c r="BJ73" s="949"/>
      <c r="BK73" s="949"/>
      <c r="BL73" s="949"/>
      <c r="BM73" s="949"/>
      <c r="BN73" s="949"/>
      <c r="BO73" s="949"/>
      <c r="BP73" s="950"/>
      <c r="BQ73" s="537">
        <f>表57!BQ73</f>
        <v>77520</v>
      </c>
      <c r="BR73" s="949"/>
      <c r="BS73" s="949"/>
      <c r="BT73" s="949"/>
      <c r="BU73" s="949"/>
      <c r="BV73" s="949"/>
      <c r="BW73" s="949"/>
      <c r="BX73" s="949"/>
      <c r="BY73" s="949"/>
      <c r="BZ73" s="949"/>
      <c r="CA73" s="949"/>
      <c r="CB73" s="949"/>
      <c r="CC73" s="949"/>
      <c r="CD73" s="949"/>
      <c r="CE73" s="949"/>
      <c r="CF73" s="950"/>
      <c r="CG73" s="537">
        <f>SUM(AK73:CF73)</f>
        <v>6697592</v>
      </c>
      <c r="CH73" s="949"/>
      <c r="CI73" s="949"/>
      <c r="CJ73" s="949"/>
      <c r="CK73" s="949"/>
      <c r="CL73" s="949"/>
      <c r="CM73" s="949"/>
      <c r="CN73" s="949"/>
      <c r="CO73" s="949"/>
      <c r="CP73" s="949"/>
      <c r="CQ73" s="949"/>
      <c r="CR73" s="949"/>
      <c r="CS73" s="949"/>
      <c r="CT73" s="949"/>
      <c r="CU73" s="949"/>
      <c r="CV73" s="949"/>
      <c r="CW73" s="949"/>
      <c r="CX73" s="949"/>
      <c r="CY73" s="949"/>
      <c r="CZ73" s="1213"/>
    </row>
    <row r="74" spans="1:112" ht="15" customHeight="1">
      <c r="A74" s="560"/>
      <c r="B74" s="561"/>
      <c r="C74" s="561"/>
      <c r="D74" s="561"/>
      <c r="E74" s="561"/>
      <c r="F74" s="562"/>
      <c r="G74" s="563" t="s">
        <v>282</v>
      </c>
      <c r="H74" s="564"/>
      <c r="I74" s="564"/>
      <c r="J74" s="564"/>
      <c r="K74" s="564"/>
      <c r="L74" s="564"/>
      <c r="M74" s="564"/>
      <c r="N74" s="564"/>
      <c r="O74" s="564"/>
      <c r="P74" s="564"/>
      <c r="Q74" s="564"/>
      <c r="R74" s="564"/>
      <c r="S74" s="564"/>
      <c r="T74" s="564"/>
      <c r="U74" s="564"/>
      <c r="V74" s="564"/>
      <c r="W74" s="564"/>
      <c r="X74" s="564"/>
      <c r="Y74" s="564"/>
      <c r="Z74" s="564"/>
      <c r="AA74" s="565"/>
      <c r="AB74" s="1191">
        <v>1</v>
      </c>
      <c r="AC74" s="1192"/>
      <c r="AD74" s="1193"/>
      <c r="AE74" s="1194">
        <v>9</v>
      </c>
      <c r="AF74" s="1192"/>
      <c r="AG74" s="1193"/>
      <c r="AH74" s="1194">
        <v>1</v>
      </c>
      <c r="AI74" s="1192"/>
      <c r="AJ74" s="1195"/>
      <c r="AK74" s="540">
        <f>表57!AK74</f>
        <v>282426</v>
      </c>
      <c r="AL74" s="954"/>
      <c r="AM74" s="954"/>
      <c r="AN74" s="954"/>
      <c r="AO74" s="954"/>
      <c r="AP74" s="954"/>
      <c r="AQ74" s="954"/>
      <c r="AR74" s="954"/>
      <c r="AS74" s="954"/>
      <c r="AT74" s="954"/>
      <c r="AU74" s="954"/>
      <c r="AV74" s="954"/>
      <c r="AW74" s="954"/>
      <c r="AX74" s="954"/>
      <c r="AY74" s="954"/>
      <c r="AZ74" s="955"/>
      <c r="BA74" s="540">
        <f>表57!BA74</f>
        <v>71445</v>
      </c>
      <c r="BB74" s="954"/>
      <c r="BC74" s="954"/>
      <c r="BD74" s="954"/>
      <c r="BE74" s="954"/>
      <c r="BF74" s="954"/>
      <c r="BG74" s="954"/>
      <c r="BH74" s="954"/>
      <c r="BI74" s="954"/>
      <c r="BJ74" s="954"/>
      <c r="BK74" s="954"/>
      <c r="BL74" s="954"/>
      <c r="BM74" s="954"/>
      <c r="BN74" s="954"/>
      <c r="BO74" s="954"/>
      <c r="BP74" s="955"/>
      <c r="BQ74" s="540">
        <f>表57!BQ74</f>
        <v>0</v>
      </c>
      <c r="BR74" s="954"/>
      <c r="BS74" s="954"/>
      <c r="BT74" s="954"/>
      <c r="BU74" s="954"/>
      <c r="BV74" s="954"/>
      <c r="BW74" s="954"/>
      <c r="BX74" s="954"/>
      <c r="BY74" s="954"/>
      <c r="BZ74" s="954"/>
      <c r="CA74" s="954"/>
      <c r="CB74" s="954"/>
      <c r="CC74" s="954"/>
      <c r="CD74" s="954"/>
      <c r="CE74" s="954"/>
      <c r="CF74" s="955"/>
      <c r="CG74" s="540">
        <f>SUM(AK74:CF74)</f>
        <v>353871</v>
      </c>
      <c r="CH74" s="954"/>
      <c r="CI74" s="954"/>
      <c r="CJ74" s="954"/>
      <c r="CK74" s="954"/>
      <c r="CL74" s="954"/>
      <c r="CM74" s="954"/>
      <c r="CN74" s="954"/>
      <c r="CO74" s="954"/>
      <c r="CP74" s="954"/>
      <c r="CQ74" s="954"/>
      <c r="CR74" s="954"/>
      <c r="CS74" s="954"/>
      <c r="CT74" s="954"/>
      <c r="CU74" s="954"/>
      <c r="CV74" s="954"/>
      <c r="CW74" s="954"/>
      <c r="CX74" s="954"/>
      <c r="CY74" s="954"/>
      <c r="CZ74" s="1214"/>
    </row>
    <row r="75" spans="1:112" ht="15" customHeight="1">
      <c r="A75" s="560"/>
      <c r="B75" s="561"/>
      <c r="C75" s="561"/>
      <c r="D75" s="561"/>
      <c r="E75" s="561"/>
      <c r="F75" s="562"/>
      <c r="G75" s="143" t="s">
        <v>4414</v>
      </c>
      <c r="H75" s="144"/>
      <c r="I75" s="144"/>
      <c r="J75" s="144"/>
      <c r="K75" s="144"/>
      <c r="L75" s="144"/>
      <c r="M75" s="144"/>
      <c r="N75" s="144"/>
      <c r="O75" s="144"/>
      <c r="P75" s="144"/>
      <c r="Q75" s="144"/>
      <c r="R75" s="144"/>
      <c r="S75" s="144"/>
      <c r="T75" s="144"/>
      <c r="U75" s="144"/>
      <c r="V75" s="144"/>
      <c r="W75" s="144"/>
      <c r="X75" s="144"/>
      <c r="Y75" s="144"/>
      <c r="Z75" s="144"/>
      <c r="AA75" s="144"/>
      <c r="AB75" s="1191">
        <v>2</v>
      </c>
      <c r="AC75" s="1192"/>
      <c r="AD75" s="1193"/>
      <c r="AE75" s="1194">
        <v>0</v>
      </c>
      <c r="AF75" s="1192"/>
      <c r="AG75" s="1193"/>
      <c r="AH75" s="1194">
        <v>1</v>
      </c>
      <c r="AI75" s="1192"/>
      <c r="AJ75" s="1195"/>
      <c r="AK75" s="540">
        <f>表57!AK75</f>
        <v>724936</v>
      </c>
      <c r="AL75" s="954"/>
      <c r="AM75" s="954"/>
      <c r="AN75" s="954"/>
      <c r="AO75" s="954"/>
      <c r="AP75" s="954"/>
      <c r="AQ75" s="954"/>
      <c r="AR75" s="954"/>
      <c r="AS75" s="954"/>
      <c r="AT75" s="954"/>
      <c r="AU75" s="954"/>
      <c r="AV75" s="954"/>
      <c r="AW75" s="954"/>
      <c r="AX75" s="954"/>
      <c r="AY75" s="954"/>
      <c r="AZ75" s="955"/>
      <c r="BA75" s="540">
        <f>表57!BA75</f>
        <v>1088</v>
      </c>
      <c r="BB75" s="954"/>
      <c r="BC75" s="954"/>
      <c r="BD75" s="954"/>
      <c r="BE75" s="954"/>
      <c r="BF75" s="954"/>
      <c r="BG75" s="954"/>
      <c r="BH75" s="954"/>
      <c r="BI75" s="954"/>
      <c r="BJ75" s="954"/>
      <c r="BK75" s="954"/>
      <c r="BL75" s="954"/>
      <c r="BM75" s="954"/>
      <c r="BN75" s="954"/>
      <c r="BO75" s="954"/>
      <c r="BP75" s="955"/>
      <c r="BQ75" s="540">
        <f>表57!BQ75</f>
        <v>0</v>
      </c>
      <c r="BR75" s="954"/>
      <c r="BS75" s="954"/>
      <c r="BT75" s="954"/>
      <c r="BU75" s="954"/>
      <c r="BV75" s="954"/>
      <c r="BW75" s="954"/>
      <c r="BX75" s="954"/>
      <c r="BY75" s="954"/>
      <c r="BZ75" s="954"/>
      <c r="CA75" s="954"/>
      <c r="CB75" s="954"/>
      <c r="CC75" s="954"/>
      <c r="CD75" s="954"/>
      <c r="CE75" s="954"/>
      <c r="CF75" s="955"/>
      <c r="CG75" s="540">
        <f t="shared" ref="CG75:CG77" si="6">SUM(AK75:CF75)</f>
        <v>726024</v>
      </c>
      <c r="CH75" s="954"/>
      <c r="CI75" s="954"/>
      <c r="CJ75" s="954"/>
      <c r="CK75" s="954"/>
      <c r="CL75" s="954"/>
      <c r="CM75" s="954"/>
      <c r="CN75" s="954"/>
      <c r="CO75" s="954"/>
      <c r="CP75" s="954"/>
      <c r="CQ75" s="954"/>
      <c r="CR75" s="954"/>
      <c r="CS75" s="954"/>
      <c r="CT75" s="954"/>
      <c r="CU75" s="954"/>
      <c r="CV75" s="954"/>
      <c r="CW75" s="954"/>
      <c r="CX75" s="954"/>
      <c r="CY75" s="954"/>
      <c r="CZ75" s="1214"/>
    </row>
    <row r="76" spans="1:112" ht="15" customHeight="1">
      <c r="A76" s="560"/>
      <c r="B76" s="561"/>
      <c r="C76" s="561"/>
      <c r="D76" s="561"/>
      <c r="E76" s="561"/>
      <c r="F76" s="562"/>
      <c r="G76" s="143" t="s">
        <v>4416</v>
      </c>
      <c r="H76" s="144"/>
      <c r="I76" s="144"/>
      <c r="J76" s="144"/>
      <c r="K76" s="144"/>
      <c r="L76" s="144"/>
      <c r="M76" s="144"/>
      <c r="N76" s="144"/>
      <c r="O76" s="144"/>
      <c r="P76" s="144"/>
      <c r="Q76" s="144"/>
      <c r="R76" s="144"/>
      <c r="S76" s="144"/>
      <c r="T76" s="144"/>
      <c r="U76" s="144"/>
      <c r="V76" s="144"/>
      <c r="W76" s="144"/>
      <c r="X76" s="144"/>
      <c r="Y76" s="144"/>
      <c r="Z76" s="144"/>
      <c r="AA76" s="144"/>
      <c r="AB76" s="1191">
        <v>2</v>
      </c>
      <c r="AC76" s="1192"/>
      <c r="AD76" s="1193"/>
      <c r="AE76" s="1194">
        <v>1</v>
      </c>
      <c r="AF76" s="1192"/>
      <c r="AG76" s="1193"/>
      <c r="AH76" s="1194">
        <v>1</v>
      </c>
      <c r="AI76" s="1192"/>
      <c r="AJ76" s="1195"/>
      <c r="AK76" s="540">
        <f>表57!AK76</f>
        <v>50679</v>
      </c>
      <c r="AL76" s="954"/>
      <c r="AM76" s="954"/>
      <c r="AN76" s="954"/>
      <c r="AO76" s="954"/>
      <c r="AP76" s="954"/>
      <c r="AQ76" s="954"/>
      <c r="AR76" s="954"/>
      <c r="AS76" s="954"/>
      <c r="AT76" s="954"/>
      <c r="AU76" s="954"/>
      <c r="AV76" s="954"/>
      <c r="AW76" s="954"/>
      <c r="AX76" s="954"/>
      <c r="AY76" s="954"/>
      <c r="AZ76" s="955"/>
      <c r="BA76" s="540">
        <f>表57!BA76</f>
        <v>0</v>
      </c>
      <c r="BB76" s="954"/>
      <c r="BC76" s="954"/>
      <c r="BD76" s="954"/>
      <c r="BE76" s="954"/>
      <c r="BF76" s="954"/>
      <c r="BG76" s="954"/>
      <c r="BH76" s="954"/>
      <c r="BI76" s="954"/>
      <c r="BJ76" s="954"/>
      <c r="BK76" s="954"/>
      <c r="BL76" s="954"/>
      <c r="BM76" s="954"/>
      <c r="BN76" s="954"/>
      <c r="BO76" s="954"/>
      <c r="BP76" s="955"/>
      <c r="BQ76" s="540">
        <f>表57!BQ76</f>
        <v>0</v>
      </c>
      <c r="BR76" s="954"/>
      <c r="BS76" s="954"/>
      <c r="BT76" s="954"/>
      <c r="BU76" s="954"/>
      <c r="BV76" s="954"/>
      <c r="BW76" s="954"/>
      <c r="BX76" s="954"/>
      <c r="BY76" s="954"/>
      <c r="BZ76" s="954"/>
      <c r="CA76" s="954"/>
      <c r="CB76" s="954"/>
      <c r="CC76" s="954"/>
      <c r="CD76" s="954"/>
      <c r="CE76" s="954"/>
      <c r="CF76" s="955"/>
      <c r="CG76" s="540">
        <f t="shared" si="6"/>
        <v>50679</v>
      </c>
      <c r="CH76" s="954"/>
      <c r="CI76" s="954"/>
      <c r="CJ76" s="954"/>
      <c r="CK76" s="954"/>
      <c r="CL76" s="954"/>
      <c r="CM76" s="954"/>
      <c r="CN76" s="954"/>
      <c r="CO76" s="954"/>
      <c r="CP76" s="954"/>
      <c r="CQ76" s="954"/>
      <c r="CR76" s="954"/>
      <c r="CS76" s="954"/>
      <c r="CT76" s="954"/>
      <c r="CU76" s="954"/>
      <c r="CV76" s="954"/>
      <c r="CW76" s="954"/>
      <c r="CX76" s="954"/>
      <c r="CY76" s="954"/>
      <c r="CZ76" s="1214"/>
    </row>
    <row r="77" spans="1:112" ht="15" customHeight="1">
      <c r="A77" s="560"/>
      <c r="B77" s="561"/>
      <c r="C77" s="561"/>
      <c r="D77" s="561"/>
      <c r="E77" s="561"/>
      <c r="F77" s="562"/>
      <c r="G77" s="143" t="s">
        <v>4423</v>
      </c>
      <c r="H77" s="144"/>
      <c r="I77" s="144"/>
      <c r="J77" s="144"/>
      <c r="K77" s="144"/>
      <c r="L77" s="144"/>
      <c r="M77" s="144"/>
      <c r="N77" s="144"/>
      <c r="O77" s="144"/>
      <c r="P77" s="144"/>
      <c r="Q77" s="144"/>
      <c r="R77" s="144"/>
      <c r="S77" s="144"/>
      <c r="T77" s="144"/>
      <c r="U77" s="144"/>
      <c r="V77" s="144"/>
      <c r="W77" s="144"/>
      <c r="X77" s="144"/>
      <c r="Y77" s="144"/>
      <c r="Z77" s="144"/>
      <c r="AA77" s="144"/>
      <c r="AB77" s="1191">
        <v>2</v>
      </c>
      <c r="AC77" s="1192"/>
      <c r="AD77" s="1193"/>
      <c r="AE77" s="1194">
        <v>2</v>
      </c>
      <c r="AF77" s="1192"/>
      <c r="AG77" s="1193"/>
      <c r="AH77" s="1194">
        <v>1</v>
      </c>
      <c r="AI77" s="1192"/>
      <c r="AJ77" s="1195"/>
      <c r="AK77" s="540">
        <f>表57!AK77</f>
        <v>305969</v>
      </c>
      <c r="AL77" s="954"/>
      <c r="AM77" s="954"/>
      <c r="AN77" s="954"/>
      <c r="AO77" s="954"/>
      <c r="AP77" s="954"/>
      <c r="AQ77" s="954"/>
      <c r="AR77" s="954"/>
      <c r="AS77" s="954"/>
      <c r="AT77" s="954"/>
      <c r="AU77" s="954"/>
      <c r="AV77" s="954"/>
      <c r="AW77" s="954"/>
      <c r="AX77" s="954"/>
      <c r="AY77" s="954"/>
      <c r="AZ77" s="955"/>
      <c r="BA77" s="540">
        <f>表57!BA77</f>
        <v>0</v>
      </c>
      <c r="BB77" s="954"/>
      <c r="BC77" s="954"/>
      <c r="BD77" s="954"/>
      <c r="BE77" s="954"/>
      <c r="BF77" s="954"/>
      <c r="BG77" s="954"/>
      <c r="BH77" s="954"/>
      <c r="BI77" s="954"/>
      <c r="BJ77" s="954"/>
      <c r="BK77" s="954"/>
      <c r="BL77" s="954"/>
      <c r="BM77" s="954"/>
      <c r="BN77" s="954"/>
      <c r="BO77" s="954"/>
      <c r="BP77" s="955"/>
      <c r="BQ77" s="540">
        <f>表57!BQ77</f>
        <v>3502</v>
      </c>
      <c r="BR77" s="954"/>
      <c r="BS77" s="954"/>
      <c r="BT77" s="954"/>
      <c r="BU77" s="954"/>
      <c r="BV77" s="954"/>
      <c r="BW77" s="954"/>
      <c r="BX77" s="954"/>
      <c r="BY77" s="954"/>
      <c r="BZ77" s="954"/>
      <c r="CA77" s="954"/>
      <c r="CB77" s="954"/>
      <c r="CC77" s="954"/>
      <c r="CD77" s="954"/>
      <c r="CE77" s="954"/>
      <c r="CF77" s="955"/>
      <c r="CG77" s="540">
        <f t="shared" si="6"/>
        <v>309471</v>
      </c>
      <c r="CH77" s="954"/>
      <c r="CI77" s="954"/>
      <c r="CJ77" s="954"/>
      <c r="CK77" s="954"/>
      <c r="CL77" s="954"/>
      <c r="CM77" s="954"/>
      <c r="CN77" s="954"/>
      <c r="CO77" s="954"/>
      <c r="CP77" s="954"/>
      <c r="CQ77" s="954"/>
      <c r="CR77" s="954"/>
      <c r="CS77" s="954"/>
      <c r="CT77" s="954"/>
      <c r="CU77" s="954"/>
      <c r="CV77" s="954"/>
      <c r="CW77" s="954"/>
      <c r="CX77" s="954"/>
      <c r="CY77" s="954"/>
      <c r="CZ77" s="1214"/>
    </row>
    <row r="78" spans="1:112" ht="15" customHeight="1">
      <c r="A78" s="560"/>
      <c r="B78" s="561"/>
      <c r="C78" s="561"/>
      <c r="D78" s="561"/>
      <c r="E78" s="561"/>
      <c r="F78" s="562"/>
      <c r="G78" s="143" t="s">
        <v>4419</v>
      </c>
      <c r="H78" s="144"/>
      <c r="I78" s="144"/>
      <c r="J78" s="144"/>
      <c r="K78" s="144"/>
      <c r="L78" s="144"/>
      <c r="M78" s="144"/>
      <c r="N78" s="144"/>
      <c r="O78" s="144"/>
      <c r="P78" s="144"/>
      <c r="Q78" s="144"/>
      <c r="R78" s="144"/>
      <c r="S78" s="144"/>
      <c r="T78" s="144"/>
      <c r="U78" s="144"/>
      <c r="V78" s="144"/>
      <c r="W78" s="144"/>
      <c r="X78" s="144"/>
      <c r="Y78" s="144"/>
      <c r="Z78" s="144"/>
      <c r="AA78" s="144"/>
      <c r="AB78" s="1191">
        <v>2</v>
      </c>
      <c r="AC78" s="1192"/>
      <c r="AD78" s="1193"/>
      <c r="AE78" s="1194">
        <v>3</v>
      </c>
      <c r="AF78" s="1192"/>
      <c r="AG78" s="1193"/>
      <c r="AH78" s="1194">
        <v>1</v>
      </c>
      <c r="AI78" s="1192"/>
      <c r="AJ78" s="1195"/>
      <c r="AK78" s="540">
        <f>表57!AK78</f>
        <v>0</v>
      </c>
      <c r="AL78" s="954"/>
      <c r="AM78" s="954"/>
      <c r="AN78" s="954"/>
      <c r="AO78" s="954"/>
      <c r="AP78" s="954"/>
      <c r="AQ78" s="954"/>
      <c r="AR78" s="954"/>
      <c r="AS78" s="954"/>
      <c r="AT78" s="954"/>
      <c r="AU78" s="954"/>
      <c r="AV78" s="954"/>
      <c r="AW78" s="954"/>
      <c r="AX78" s="954"/>
      <c r="AY78" s="954"/>
      <c r="AZ78" s="955"/>
      <c r="BA78" s="540">
        <f>表57!BA78</f>
        <v>0</v>
      </c>
      <c r="BB78" s="954"/>
      <c r="BC78" s="954"/>
      <c r="BD78" s="954"/>
      <c r="BE78" s="954"/>
      <c r="BF78" s="954"/>
      <c r="BG78" s="954"/>
      <c r="BH78" s="954"/>
      <c r="BI78" s="954"/>
      <c r="BJ78" s="954"/>
      <c r="BK78" s="954"/>
      <c r="BL78" s="954"/>
      <c r="BM78" s="954"/>
      <c r="BN78" s="954"/>
      <c r="BO78" s="954"/>
      <c r="BP78" s="955"/>
      <c r="BQ78" s="540">
        <f>表57!BQ78</f>
        <v>0</v>
      </c>
      <c r="BR78" s="954"/>
      <c r="BS78" s="954"/>
      <c r="BT78" s="954"/>
      <c r="BU78" s="954"/>
      <c r="BV78" s="954"/>
      <c r="BW78" s="954"/>
      <c r="BX78" s="954"/>
      <c r="BY78" s="954"/>
      <c r="BZ78" s="954"/>
      <c r="CA78" s="954"/>
      <c r="CB78" s="954"/>
      <c r="CC78" s="954"/>
      <c r="CD78" s="954"/>
      <c r="CE78" s="954"/>
      <c r="CF78" s="955"/>
      <c r="CG78" s="540">
        <f>SUM(AK78:CF78)</f>
        <v>0</v>
      </c>
      <c r="CH78" s="954"/>
      <c r="CI78" s="954"/>
      <c r="CJ78" s="954"/>
      <c r="CK78" s="954"/>
      <c r="CL78" s="954"/>
      <c r="CM78" s="954"/>
      <c r="CN78" s="954"/>
      <c r="CO78" s="954"/>
      <c r="CP78" s="954"/>
      <c r="CQ78" s="954"/>
      <c r="CR78" s="954"/>
      <c r="CS78" s="954"/>
      <c r="CT78" s="954"/>
      <c r="CU78" s="954"/>
      <c r="CV78" s="954"/>
      <c r="CW78" s="954"/>
      <c r="CX78" s="954"/>
      <c r="CY78" s="954"/>
      <c r="CZ78" s="1214"/>
    </row>
    <row r="79" spans="1:112" ht="15" customHeight="1" thickBot="1">
      <c r="A79" s="560"/>
      <c r="B79" s="561"/>
      <c r="C79" s="561"/>
      <c r="D79" s="561"/>
      <c r="E79" s="561"/>
      <c r="F79" s="562"/>
      <c r="G79" s="143" t="s">
        <v>72</v>
      </c>
      <c r="H79" s="409"/>
      <c r="I79" s="409"/>
      <c r="J79" s="409"/>
      <c r="K79" s="409"/>
      <c r="L79" s="409"/>
      <c r="M79" s="409"/>
      <c r="N79" s="409"/>
      <c r="O79" s="409"/>
      <c r="P79" s="409"/>
      <c r="Q79" s="409"/>
      <c r="R79" s="409"/>
      <c r="S79" s="409"/>
      <c r="T79" s="409"/>
      <c r="U79" s="409"/>
      <c r="V79" s="409"/>
      <c r="W79" s="409"/>
      <c r="X79" s="409"/>
      <c r="Y79" s="409"/>
      <c r="Z79" s="409"/>
      <c r="AA79" s="787"/>
      <c r="AB79" s="1196">
        <v>2</v>
      </c>
      <c r="AC79" s="1197"/>
      <c r="AD79" s="1198"/>
      <c r="AE79" s="1199">
        <v>4</v>
      </c>
      <c r="AF79" s="1197"/>
      <c r="AG79" s="1198"/>
      <c r="AH79" s="1199">
        <v>1</v>
      </c>
      <c r="AI79" s="1197"/>
      <c r="AJ79" s="1200"/>
      <c r="AK79" s="519">
        <f>SUM(AK73:AZ78)</f>
        <v>7350871</v>
      </c>
      <c r="AL79" s="965"/>
      <c r="AM79" s="965"/>
      <c r="AN79" s="965"/>
      <c r="AO79" s="965"/>
      <c r="AP79" s="965"/>
      <c r="AQ79" s="965"/>
      <c r="AR79" s="965"/>
      <c r="AS79" s="965"/>
      <c r="AT79" s="965"/>
      <c r="AU79" s="965"/>
      <c r="AV79" s="965"/>
      <c r="AW79" s="965"/>
      <c r="AX79" s="965"/>
      <c r="AY79" s="965"/>
      <c r="AZ79" s="966"/>
      <c r="BA79" s="519">
        <f>SUM(BA73:BP78)</f>
        <v>705744</v>
      </c>
      <c r="BB79" s="965"/>
      <c r="BC79" s="965"/>
      <c r="BD79" s="965"/>
      <c r="BE79" s="965"/>
      <c r="BF79" s="965"/>
      <c r="BG79" s="965"/>
      <c r="BH79" s="965"/>
      <c r="BI79" s="965"/>
      <c r="BJ79" s="965"/>
      <c r="BK79" s="965"/>
      <c r="BL79" s="965"/>
      <c r="BM79" s="965"/>
      <c r="BN79" s="965"/>
      <c r="BO79" s="965"/>
      <c r="BP79" s="966"/>
      <c r="BQ79" s="519">
        <f>SUM(BQ73:CF78)</f>
        <v>81022</v>
      </c>
      <c r="BR79" s="965"/>
      <c r="BS79" s="965"/>
      <c r="BT79" s="965"/>
      <c r="BU79" s="965"/>
      <c r="BV79" s="965"/>
      <c r="BW79" s="965"/>
      <c r="BX79" s="965"/>
      <c r="BY79" s="965"/>
      <c r="BZ79" s="965"/>
      <c r="CA79" s="965"/>
      <c r="CB79" s="965"/>
      <c r="CC79" s="965"/>
      <c r="CD79" s="965"/>
      <c r="CE79" s="965"/>
      <c r="CF79" s="966"/>
      <c r="CG79" s="519">
        <f>SUM(AK79:CF79)</f>
        <v>8137637</v>
      </c>
      <c r="CH79" s="965"/>
      <c r="CI79" s="965"/>
      <c r="CJ79" s="965"/>
      <c r="CK79" s="965"/>
      <c r="CL79" s="965"/>
      <c r="CM79" s="965"/>
      <c r="CN79" s="965"/>
      <c r="CO79" s="965"/>
      <c r="CP79" s="965"/>
      <c r="CQ79" s="965"/>
      <c r="CR79" s="965"/>
      <c r="CS79" s="965"/>
      <c r="CT79" s="965"/>
      <c r="CU79" s="965"/>
      <c r="CV79" s="965"/>
      <c r="CW79" s="965"/>
      <c r="CX79" s="965"/>
      <c r="CY79" s="965"/>
      <c r="CZ79" s="1215"/>
    </row>
    <row r="80" spans="1:112" ht="15" customHeight="1" thickBot="1">
      <c r="A80" s="560"/>
      <c r="B80" s="561"/>
      <c r="C80" s="561"/>
      <c r="D80" s="561"/>
      <c r="E80" s="561"/>
      <c r="F80" s="562"/>
      <c r="G80" s="144"/>
      <c r="H80" s="144"/>
      <c r="I80" s="144"/>
      <c r="J80" s="144"/>
      <c r="K80" s="144"/>
      <c r="L80" s="144"/>
      <c r="M80" s="144"/>
      <c r="N80" s="144"/>
      <c r="O80" s="144"/>
      <c r="P80" s="144"/>
      <c r="Q80" s="144"/>
      <c r="R80" s="144"/>
      <c r="S80" s="144"/>
      <c r="T80" s="144"/>
      <c r="U80" s="144"/>
      <c r="V80" s="144"/>
      <c r="W80" s="144"/>
      <c r="X80" s="144"/>
      <c r="Y80" s="144"/>
      <c r="Z80" s="144"/>
      <c r="AA80" s="144"/>
      <c r="AB80" s="1154"/>
      <c r="AC80" s="1154"/>
      <c r="AD80" s="1154"/>
      <c r="AE80" s="1154"/>
      <c r="AF80" s="1154"/>
      <c r="AG80" s="1154"/>
      <c r="AH80" s="1154"/>
      <c r="AI80" s="1154"/>
      <c r="AJ80" s="1154"/>
      <c r="AK80" s="371"/>
      <c r="AL80" s="371"/>
      <c r="AM80" s="371"/>
      <c r="AN80" s="371"/>
      <c r="AO80" s="371"/>
      <c r="AP80" s="371"/>
      <c r="AQ80" s="371"/>
      <c r="AR80" s="371"/>
      <c r="AS80" s="371"/>
      <c r="AT80" s="371"/>
      <c r="AU80" s="371"/>
      <c r="AV80" s="371"/>
      <c r="AW80" s="371"/>
      <c r="AX80" s="371"/>
      <c r="AY80" s="371"/>
      <c r="AZ80" s="371"/>
      <c r="BA80" s="371"/>
      <c r="BB80" s="371"/>
      <c r="BC80" s="371"/>
      <c r="BD80" s="371"/>
      <c r="BE80" s="371"/>
      <c r="BF80" s="371"/>
      <c r="BG80" s="371"/>
      <c r="BH80" s="371"/>
      <c r="BI80" s="371"/>
      <c r="BJ80" s="371"/>
      <c r="BK80" s="371"/>
      <c r="BL80" s="371"/>
      <c r="BM80" s="371"/>
      <c r="BN80" s="371"/>
      <c r="BO80" s="371"/>
      <c r="BP80" s="371"/>
      <c r="BQ80" s="371"/>
      <c r="BR80" s="371"/>
      <c r="BS80" s="371"/>
      <c r="BT80" s="371"/>
      <c r="BU80" s="371"/>
      <c r="BV80" s="371"/>
      <c r="BW80" s="371"/>
      <c r="BX80" s="371"/>
      <c r="BY80" s="371"/>
      <c r="BZ80" s="371"/>
      <c r="CA80" s="371"/>
      <c r="CB80" s="371"/>
      <c r="CC80" s="371"/>
      <c r="CD80" s="371"/>
      <c r="CE80" s="371"/>
      <c r="CF80" s="371"/>
      <c r="CG80" s="371"/>
      <c r="CH80" s="371"/>
      <c r="CI80" s="371"/>
      <c r="CJ80" s="371"/>
      <c r="CK80" s="371"/>
      <c r="CL80" s="371"/>
      <c r="CM80" s="371"/>
      <c r="CN80" s="371"/>
      <c r="CO80" s="371"/>
      <c r="CP80" s="371"/>
      <c r="CQ80" s="371"/>
      <c r="CR80" s="371"/>
      <c r="CS80" s="371"/>
      <c r="CT80" s="371"/>
      <c r="CU80" s="371"/>
      <c r="CV80" s="371"/>
      <c r="CW80" s="371"/>
      <c r="CX80" s="371"/>
      <c r="CY80" s="371"/>
      <c r="CZ80" s="371"/>
      <c r="DA80" s="371"/>
      <c r="DB80" s="371"/>
      <c r="DC80" s="371"/>
      <c r="DD80" s="371"/>
      <c r="DE80" s="371"/>
      <c r="DF80" s="371"/>
      <c r="DG80" s="371"/>
      <c r="DH80" s="1079"/>
    </row>
    <row r="81" spans="1:135" ht="15" customHeight="1" thickBot="1">
      <c r="A81" s="447"/>
      <c r="B81" s="448"/>
      <c r="C81" s="448"/>
      <c r="D81" s="448"/>
      <c r="E81" s="448"/>
      <c r="F81" s="449"/>
      <c r="G81" s="237" t="s">
        <v>298</v>
      </c>
      <c r="H81" s="237"/>
      <c r="I81" s="237"/>
      <c r="J81" s="237"/>
      <c r="K81" s="237"/>
      <c r="L81" s="237"/>
      <c r="M81" s="237"/>
      <c r="N81" s="237"/>
      <c r="O81" s="237"/>
      <c r="P81" s="237"/>
      <c r="Q81" s="237"/>
      <c r="R81" s="237"/>
      <c r="S81" s="237"/>
      <c r="T81" s="237"/>
      <c r="U81" s="237"/>
      <c r="V81" s="237"/>
      <c r="W81" s="237"/>
      <c r="X81" s="237"/>
      <c r="Y81" s="237"/>
      <c r="Z81" s="237"/>
      <c r="AA81" s="1099"/>
      <c r="AB81" s="1066">
        <v>2</v>
      </c>
      <c r="AC81" s="1067"/>
      <c r="AD81" s="1068"/>
      <c r="AE81" s="1069">
        <v>5</v>
      </c>
      <c r="AF81" s="1067"/>
      <c r="AG81" s="1068"/>
      <c r="AH81" s="1069">
        <v>1</v>
      </c>
      <c r="AI81" s="1067"/>
      <c r="AJ81" s="1070"/>
      <c r="AK81" s="1071"/>
      <c r="AL81" s="1217"/>
      <c r="AM81" s="1217"/>
      <c r="AN81" s="1217"/>
      <c r="AO81" s="1217"/>
      <c r="AP81" s="1217"/>
      <c r="AQ81" s="1217"/>
      <c r="AR81" s="1217"/>
      <c r="AS81" s="1217"/>
      <c r="AT81" s="1217"/>
      <c r="AU81" s="1217"/>
      <c r="AV81" s="1217"/>
      <c r="AW81" s="1217"/>
      <c r="AX81" s="1217"/>
      <c r="AY81" s="1217"/>
      <c r="AZ81" s="1218"/>
      <c r="BA81" s="1071"/>
      <c r="BB81" s="1217"/>
      <c r="BC81" s="1217"/>
      <c r="BD81" s="1217"/>
      <c r="BE81" s="1217"/>
      <c r="BF81" s="1217"/>
      <c r="BG81" s="1217"/>
      <c r="BH81" s="1217"/>
      <c r="BI81" s="1217"/>
      <c r="BJ81" s="1217"/>
      <c r="BK81" s="1217"/>
      <c r="BL81" s="1217"/>
      <c r="BM81" s="1217"/>
      <c r="BN81" s="1217"/>
      <c r="BO81" s="1217"/>
      <c r="BP81" s="1218"/>
      <c r="BQ81" s="1071"/>
      <c r="BR81" s="1217"/>
      <c r="BS81" s="1217"/>
      <c r="BT81" s="1217"/>
      <c r="BU81" s="1217"/>
      <c r="BV81" s="1217"/>
      <c r="BW81" s="1217"/>
      <c r="BX81" s="1217"/>
      <c r="BY81" s="1217"/>
      <c r="BZ81" s="1217"/>
      <c r="CA81" s="1217"/>
      <c r="CB81" s="1217"/>
      <c r="CC81" s="1217"/>
      <c r="CD81" s="1217"/>
      <c r="CE81" s="1217"/>
      <c r="CF81" s="1218"/>
      <c r="CG81" s="1071"/>
      <c r="CH81" s="1217"/>
      <c r="CI81" s="1217"/>
      <c r="CJ81" s="1217"/>
      <c r="CK81" s="1217"/>
      <c r="CL81" s="1217"/>
      <c r="CM81" s="1217"/>
      <c r="CN81" s="1217"/>
      <c r="CO81" s="1217"/>
      <c r="CP81" s="1217"/>
      <c r="CQ81" s="1217"/>
      <c r="CR81" s="1217"/>
      <c r="CS81" s="1217"/>
      <c r="CT81" s="1217"/>
      <c r="CU81" s="1217"/>
      <c r="CV81" s="1217"/>
      <c r="CW81" s="1217"/>
      <c r="CX81" s="1217"/>
      <c r="CY81" s="1217"/>
      <c r="CZ81" s="1219"/>
    </row>
    <row r="82" spans="1:135" ht="12.75" customHeight="1">
      <c r="A82" s="567"/>
      <c r="B82" s="788"/>
      <c r="C82" s="788"/>
      <c r="D82" s="568"/>
      <c r="E82" s="568"/>
      <c r="F82" s="568"/>
      <c r="G82" s="205"/>
      <c r="H82" s="789"/>
      <c r="I82" s="789"/>
      <c r="J82" s="789"/>
      <c r="K82" s="789"/>
      <c r="L82" s="789"/>
      <c r="M82" s="789"/>
      <c r="N82" s="789"/>
      <c r="O82" s="789"/>
      <c r="P82" s="789"/>
      <c r="Q82" s="789"/>
      <c r="R82" s="789"/>
      <c r="S82" s="789"/>
      <c r="T82" s="789"/>
      <c r="U82" s="789"/>
      <c r="V82" s="789"/>
      <c r="W82" s="789"/>
      <c r="X82" s="789"/>
      <c r="Y82" s="789"/>
      <c r="Z82" s="789"/>
      <c r="AA82" s="789"/>
      <c r="AB82" s="1204"/>
      <c r="AC82" s="1204"/>
      <c r="AD82" s="1204"/>
      <c r="AE82" s="1204"/>
      <c r="AF82" s="1202"/>
      <c r="AG82" s="1202"/>
      <c r="AH82" s="1202"/>
      <c r="AI82" s="1202"/>
      <c r="AJ82" s="1202"/>
      <c r="AK82" s="220"/>
      <c r="AL82" s="636"/>
      <c r="AM82" s="636"/>
      <c r="AN82" s="636"/>
      <c r="AO82" s="636"/>
      <c r="AP82" s="636"/>
      <c r="AQ82" s="636"/>
      <c r="AR82" s="636"/>
      <c r="AS82" s="636"/>
      <c r="AT82" s="636"/>
      <c r="AU82" s="636"/>
      <c r="AV82" s="636"/>
      <c r="AW82" s="636"/>
      <c r="AX82" s="636"/>
      <c r="AY82" s="636"/>
      <c r="AZ82" s="636"/>
      <c r="BA82" s="220"/>
      <c r="BB82" s="636"/>
      <c r="BC82" s="636"/>
      <c r="BD82" s="636"/>
      <c r="BE82" s="636"/>
      <c r="BF82" s="636"/>
      <c r="BG82" s="636"/>
      <c r="BH82" s="636"/>
      <c r="BI82" s="636"/>
      <c r="BJ82" s="636"/>
      <c r="BK82" s="636"/>
      <c r="BL82" s="636"/>
      <c r="BM82" s="636"/>
      <c r="BN82" s="636"/>
      <c r="BO82" s="636"/>
      <c r="BP82" s="636"/>
      <c r="BQ82" s="220"/>
      <c r="BR82" s="636"/>
      <c r="BS82" s="636"/>
      <c r="BT82" s="636"/>
      <c r="BU82" s="636"/>
      <c r="BV82" s="636"/>
      <c r="BW82" s="636"/>
      <c r="BX82" s="636"/>
      <c r="BY82" s="636"/>
      <c r="BZ82" s="636"/>
      <c r="CA82" s="636"/>
      <c r="CB82" s="636"/>
      <c r="CC82" s="636"/>
      <c r="CD82" s="636"/>
      <c r="CE82" s="636"/>
      <c r="CF82" s="636"/>
      <c r="CG82" s="220"/>
      <c r="CH82" s="636"/>
      <c r="CI82" s="636"/>
      <c r="CJ82" s="636"/>
      <c r="CK82" s="636"/>
      <c r="CL82" s="636"/>
      <c r="CM82" s="636"/>
      <c r="CN82" s="636"/>
      <c r="CO82" s="636"/>
      <c r="CP82" s="636"/>
      <c r="CQ82" s="636"/>
      <c r="CR82" s="636"/>
      <c r="CS82" s="636"/>
      <c r="CT82" s="636"/>
      <c r="CU82" s="636"/>
      <c r="CV82" s="636"/>
      <c r="CW82" s="636"/>
      <c r="CX82" s="636"/>
      <c r="CY82" s="636"/>
      <c r="CZ82" s="636"/>
    </row>
    <row r="83" spans="1:135" ht="12.75" customHeight="1">
      <c r="A83" s="1178"/>
      <c r="B83" s="1178"/>
      <c r="C83" s="1178"/>
      <c r="D83" s="1178"/>
      <c r="E83" s="1178"/>
      <c r="F83" s="1178"/>
      <c r="G83" s="1179"/>
      <c r="H83" s="1180" t="s">
        <v>75</v>
      </c>
      <c r="I83" s="1205"/>
      <c r="J83" s="1205"/>
      <c r="K83" s="1205"/>
      <c r="L83" s="1205"/>
      <c r="M83" s="1205"/>
      <c r="N83" s="1205"/>
      <c r="O83" s="1205"/>
      <c r="P83" s="1205"/>
      <c r="Q83" s="1205"/>
      <c r="R83" s="1205"/>
      <c r="S83" s="1205"/>
      <c r="T83" s="1205"/>
      <c r="U83" s="1205"/>
      <c r="V83" s="1205"/>
      <c r="W83" s="1205"/>
      <c r="X83" s="1205"/>
      <c r="Y83" s="1206"/>
      <c r="Z83" s="1180" t="s">
        <v>76</v>
      </c>
      <c r="AA83" s="1205"/>
      <c r="AB83" s="1205"/>
      <c r="AC83" s="1205"/>
      <c r="AD83" s="1205"/>
      <c r="AE83" s="1206"/>
      <c r="AF83" s="462" t="str">
        <f>"第59表　課税標準額段階別"&amp; 表00!CY5&amp;表00!DC5 &amp; "年度分所得割額等に関する調
　　　　　　　　　　　　　　　　　　【合 計】（つづき）
第12表関係　(3)課税標準額に関する調"</f>
        <v>第59表　課税標準額段階別令和5年度分所得割額等に関する調
　　　　　　　　　　　　　　　　　　【合 計】（つづき）
第12表関係　(3)課税標準額に関する調</v>
      </c>
      <c r="AG83" s="462"/>
      <c r="AH83" s="462"/>
      <c r="AI83" s="462"/>
      <c r="AJ83" s="462"/>
      <c r="AK83" s="462"/>
      <c r="AL83" s="462"/>
      <c r="AM83" s="462"/>
      <c r="AN83" s="462"/>
      <c r="AO83" s="462"/>
      <c r="AP83" s="462"/>
      <c r="AQ83" s="462"/>
      <c r="AR83" s="462"/>
      <c r="AS83" s="462"/>
      <c r="AT83" s="462"/>
      <c r="AU83" s="462"/>
      <c r="AV83" s="462"/>
      <c r="AW83" s="462"/>
      <c r="AX83" s="462"/>
      <c r="AY83" s="462"/>
      <c r="AZ83" s="462"/>
      <c r="BA83" s="462"/>
      <c r="BB83" s="462"/>
      <c r="BC83" s="462"/>
      <c r="BD83" s="462"/>
      <c r="BE83" s="462"/>
      <c r="BF83" s="462"/>
      <c r="BG83" s="462"/>
      <c r="BH83" s="462"/>
      <c r="BI83" s="462"/>
      <c r="BJ83" s="462"/>
      <c r="BK83" s="462"/>
      <c r="BL83" s="462"/>
      <c r="BM83" s="462"/>
      <c r="BN83" s="462"/>
      <c r="BO83" s="462"/>
      <c r="BP83" s="462"/>
      <c r="BQ83" s="462"/>
      <c r="BR83" s="462"/>
      <c r="BS83" s="462"/>
      <c r="BT83" s="462"/>
      <c r="BU83" s="462"/>
      <c r="BV83" s="462"/>
      <c r="BW83" s="462"/>
      <c r="BX83" s="462"/>
      <c r="BY83" s="462"/>
      <c r="BZ83" s="462"/>
      <c r="CA83" s="462"/>
      <c r="CB83" s="462"/>
      <c r="CC83" s="462"/>
      <c r="CD83" s="462"/>
      <c r="CE83" s="462"/>
      <c r="CF83" s="462"/>
      <c r="CG83" s="462"/>
      <c r="CH83" s="462"/>
      <c r="CI83" s="462"/>
      <c r="CJ83" s="462"/>
      <c r="CK83" s="462"/>
      <c r="CL83" s="462"/>
      <c r="CM83" s="462"/>
      <c r="CN83" s="462"/>
      <c r="CO83" s="462"/>
      <c r="CP83" s="462"/>
      <c r="CQ83" s="462"/>
      <c r="CR83" s="462"/>
      <c r="CS83" s="462"/>
      <c r="CT83" s="462"/>
      <c r="CU83" s="462"/>
      <c r="CV83" s="462"/>
      <c r="CW83" s="462"/>
      <c r="CX83" s="462"/>
      <c r="CY83" s="1181" t="s">
        <v>77</v>
      </c>
      <c r="CZ83" s="1181"/>
      <c r="DA83" s="1181"/>
      <c r="DB83" s="1181"/>
      <c r="DC83" s="1181"/>
      <c r="DD83" s="1181"/>
      <c r="DE83" s="1181"/>
      <c r="DF83" s="1181"/>
      <c r="DG83" s="1181"/>
      <c r="DH83" s="1181"/>
      <c r="DI83" s="1181"/>
      <c r="DJ83" s="1181"/>
      <c r="DK83" s="121" t="str">
        <f>IF(DK1="","",DK1)</f>
        <v>三重県</v>
      </c>
      <c r="DL83" s="121"/>
      <c r="DM83" s="121"/>
      <c r="DN83" s="121"/>
      <c r="DO83" s="121"/>
      <c r="DP83" s="121"/>
      <c r="DQ83" s="121"/>
      <c r="DR83" s="121"/>
      <c r="DS83" s="121"/>
      <c r="DT83" s="121"/>
      <c r="DU83" s="121"/>
      <c r="DV83" s="121"/>
      <c r="DW83" s="121"/>
      <c r="DX83" s="121"/>
      <c r="DY83" s="121"/>
      <c r="DZ83" s="121"/>
      <c r="EA83" s="121"/>
      <c r="EB83" s="121"/>
      <c r="EC83" s="121"/>
      <c r="ED83" s="121"/>
      <c r="EE83" s="121"/>
    </row>
    <row r="84" spans="1:135" ht="12.75" customHeight="1" thickBot="1">
      <c r="A84" s="1178"/>
      <c r="B84" s="1178"/>
      <c r="C84" s="1178"/>
      <c r="D84" s="1178"/>
      <c r="E84" s="1178"/>
      <c r="F84" s="1178"/>
      <c r="G84" s="1179"/>
      <c r="H84" s="1207"/>
      <c r="I84" s="1208"/>
      <c r="J84" s="1208"/>
      <c r="K84" s="1208"/>
      <c r="L84" s="1208"/>
      <c r="M84" s="1208"/>
      <c r="N84" s="1208"/>
      <c r="O84" s="1208"/>
      <c r="P84" s="1208"/>
      <c r="Q84" s="1208"/>
      <c r="R84" s="1208"/>
      <c r="S84" s="1208"/>
      <c r="T84" s="1208"/>
      <c r="U84" s="1208"/>
      <c r="V84" s="1208"/>
      <c r="W84" s="1208"/>
      <c r="X84" s="1208"/>
      <c r="Y84" s="1209"/>
      <c r="Z84" s="1207"/>
      <c r="AA84" s="1208"/>
      <c r="AB84" s="1208"/>
      <c r="AC84" s="1208"/>
      <c r="AD84" s="1208"/>
      <c r="AE84" s="1209"/>
      <c r="AF84" s="462"/>
      <c r="AG84" s="462"/>
      <c r="AH84" s="462"/>
      <c r="AI84" s="462"/>
      <c r="AJ84" s="462"/>
      <c r="AK84" s="462"/>
      <c r="AL84" s="462"/>
      <c r="AM84" s="462"/>
      <c r="AN84" s="462"/>
      <c r="AO84" s="462"/>
      <c r="AP84" s="462"/>
      <c r="AQ84" s="462"/>
      <c r="AR84" s="462"/>
      <c r="AS84" s="462"/>
      <c r="AT84" s="462"/>
      <c r="AU84" s="462"/>
      <c r="AV84" s="462"/>
      <c r="AW84" s="462"/>
      <c r="AX84" s="462"/>
      <c r="AY84" s="462"/>
      <c r="AZ84" s="462"/>
      <c r="BA84" s="462"/>
      <c r="BB84" s="462"/>
      <c r="BC84" s="462"/>
      <c r="BD84" s="462"/>
      <c r="BE84" s="462"/>
      <c r="BF84" s="462"/>
      <c r="BG84" s="462"/>
      <c r="BH84" s="462"/>
      <c r="BI84" s="462"/>
      <c r="BJ84" s="462"/>
      <c r="BK84" s="462"/>
      <c r="BL84" s="462"/>
      <c r="BM84" s="462"/>
      <c r="BN84" s="462"/>
      <c r="BO84" s="462"/>
      <c r="BP84" s="462"/>
      <c r="BQ84" s="462"/>
      <c r="BR84" s="462"/>
      <c r="BS84" s="462"/>
      <c r="BT84" s="462"/>
      <c r="BU84" s="462"/>
      <c r="BV84" s="462"/>
      <c r="BW84" s="462"/>
      <c r="BX84" s="462"/>
      <c r="BY84" s="462"/>
      <c r="BZ84" s="462"/>
      <c r="CA84" s="462"/>
      <c r="CB84" s="462"/>
      <c r="CC84" s="462"/>
      <c r="CD84" s="462"/>
      <c r="CE84" s="462"/>
      <c r="CF84" s="462"/>
      <c r="CG84" s="462"/>
      <c r="CH84" s="462"/>
      <c r="CI84" s="462"/>
      <c r="CJ84" s="462"/>
      <c r="CK84" s="462"/>
      <c r="CL84" s="462"/>
      <c r="CM84" s="462"/>
      <c r="CN84" s="462"/>
      <c r="CO84" s="462"/>
      <c r="CP84" s="462"/>
      <c r="CQ84" s="462"/>
      <c r="CR84" s="462"/>
      <c r="CS84" s="462"/>
      <c r="CT84" s="462"/>
      <c r="CU84" s="462"/>
      <c r="CV84" s="462"/>
      <c r="CW84" s="462"/>
      <c r="CX84" s="462"/>
      <c r="CY84" s="1182"/>
      <c r="CZ84" s="1182"/>
      <c r="DA84" s="1182"/>
      <c r="DB84" s="1182"/>
      <c r="DC84" s="1182"/>
      <c r="DD84" s="1182"/>
      <c r="DE84" s="1182"/>
      <c r="DF84" s="1182"/>
      <c r="DG84" s="1182"/>
      <c r="DH84" s="1182"/>
      <c r="DI84" s="1182"/>
      <c r="DJ84" s="1182"/>
      <c r="DK84" s="126"/>
      <c r="DL84" s="126"/>
      <c r="DM84" s="126"/>
      <c r="DN84" s="126"/>
      <c r="DO84" s="126"/>
      <c r="DP84" s="126"/>
      <c r="DQ84" s="126"/>
      <c r="DR84" s="126"/>
      <c r="DS84" s="126"/>
      <c r="DT84" s="126"/>
      <c r="DU84" s="126"/>
      <c r="DV84" s="126"/>
      <c r="DW84" s="126"/>
      <c r="DX84" s="126"/>
      <c r="DY84" s="126"/>
      <c r="DZ84" s="126"/>
      <c r="EA84" s="126"/>
      <c r="EB84" s="126"/>
      <c r="EC84" s="126"/>
      <c r="ED84" s="126"/>
      <c r="EE84" s="126"/>
    </row>
    <row r="85" spans="1:135" ht="25.5" customHeight="1" thickBot="1">
      <c r="A85" s="1210"/>
      <c r="B85" s="573"/>
      <c r="C85" s="573"/>
      <c r="D85" s="573"/>
      <c r="E85" s="573"/>
      <c r="F85" s="573"/>
      <c r="G85" s="574"/>
      <c r="H85" s="1185">
        <f>IF(H3="","",H3)</f>
        <v>2</v>
      </c>
      <c r="I85" s="1211"/>
      <c r="J85" s="1212"/>
      <c r="K85" s="1185">
        <f>IF(K3="","",K3)</f>
        <v>4</v>
      </c>
      <c r="L85" s="1211"/>
      <c r="M85" s="1212"/>
      <c r="N85" s="1185">
        <f>IF(N3="","",N3)</f>
        <v>2</v>
      </c>
      <c r="O85" s="1211"/>
      <c r="P85" s="1212"/>
      <c r="Q85" s="1185">
        <f>IF(Q3="","",Q3)</f>
        <v>0</v>
      </c>
      <c r="R85" s="1211"/>
      <c r="S85" s="1212"/>
      <c r="T85" s="1185">
        <f>IF(T3="","",T3)</f>
        <v>2</v>
      </c>
      <c r="U85" s="1211"/>
      <c r="V85" s="1212"/>
      <c r="W85" s="1185">
        <f>IF(W3="","",W3)</f>
        <v>1</v>
      </c>
      <c r="X85" s="1211"/>
      <c r="Y85" s="1212"/>
      <c r="Z85" s="1184">
        <v>5</v>
      </c>
      <c r="AA85" s="134"/>
      <c r="AB85" s="135"/>
      <c r="AC85" s="1185">
        <v>9</v>
      </c>
      <c r="AD85" s="137"/>
      <c r="AE85" s="138"/>
      <c r="AF85" s="462"/>
      <c r="AG85" s="462"/>
      <c r="AH85" s="462"/>
      <c r="AI85" s="462"/>
      <c r="AJ85" s="462"/>
      <c r="AK85" s="462"/>
      <c r="AL85" s="462"/>
      <c r="AM85" s="462"/>
      <c r="AN85" s="462"/>
      <c r="AO85" s="462"/>
      <c r="AP85" s="462"/>
      <c r="AQ85" s="462"/>
      <c r="AR85" s="462"/>
      <c r="AS85" s="462"/>
      <c r="AT85" s="462"/>
      <c r="AU85" s="462"/>
      <c r="AV85" s="462"/>
      <c r="AW85" s="462"/>
      <c r="AX85" s="462"/>
      <c r="AY85" s="462"/>
      <c r="AZ85" s="462"/>
      <c r="BA85" s="462"/>
      <c r="BB85" s="462"/>
      <c r="BC85" s="462"/>
      <c r="BD85" s="462"/>
      <c r="BE85" s="462"/>
      <c r="BF85" s="462"/>
      <c r="BG85" s="462"/>
      <c r="BH85" s="462"/>
      <c r="BI85" s="462"/>
      <c r="BJ85" s="462"/>
      <c r="BK85" s="462"/>
      <c r="BL85" s="462"/>
      <c r="BM85" s="462"/>
      <c r="BN85" s="462"/>
      <c r="BO85" s="462"/>
      <c r="BP85" s="462"/>
      <c r="BQ85" s="462"/>
      <c r="BR85" s="462"/>
      <c r="BS85" s="462"/>
      <c r="BT85" s="462"/>
      <c r="BU85" s="462"/>
      <c r="BV85" s="462"/>
      <c r="BW85" s="462"/>
      <c r="BX85" s="462"/>
      <c r="BY85" s="462"/>
      <c r="BZ85" s="462"/>
      <c r="CA85" s="462"/>
      <c r="CB85" s="462"/>
      <c r="CC85" s="462"/>
      <c r="CD85" s="462"/>
      <c r="CE85" s="462"/>
      <c r="CF85" s="462"/>
      <c r="CG85" s="462"/>
      <c r="CH85" s="462"/>
      <c r="CI85" s="462"/>
      <c r="CJ85" s="462"/>
      <c r="CK85" s="462"/>
      <c r="CL85" s="462"/>
      <c r="CM85" s="462"/>
      <c r="CN85" s="462"/>
      <c r="CO85" s="462"/>
      <c r="CP85" s="462"/>
      <c r="CQ85" s="462"/>
      <c r="CR85" s="462"/>
      <c r="CS85" s="462"/>
      <c r="CT85" s="462"/>
      <c r="CU85" s="462"/>
      <c r="CV85" s="462"/>
      <c r="CW85" s="462"/>
      <c r="CX85" s="462"/>
      <c r="CY85" s="1182" t="s">
        <v>78</v>
      </c>
      <c r="CZ85" s="1182"/>
      <c r="DA85" s="1182"/>
      <c r="DB85" s="1182"/>
      <c r="DC85" s="1182"/>
      <c r="DD85" s="1182"/>
      <c r="DE85" s="1182"/>
      <c r="DF85" s="1182"/>
      <c r="DG85" s="1182"/>
      <c r="DH85" s="1182"/>
      <c r="DI85" s="1182"/>
      <c r="DJ85" s="1182"/>
      <c r="DK85" s="139" t="str">
        <f>IF(DK3="","",DK3)</f>
        <v>四日市市</v>
      </c>
      <c r="DL85" s="139"/>
      <c r="DM85" s="139"/>
      <c r="DN85" s="139"/>
      <c r="DO85" s="139"/>
      <c r="DP85" s="139"/>
      <c r="DQ85" s="139"/>
      <c r="DR85" s="139"/>
      <c r="DS85" s="139"/>
      <c r="DT85" s="139"/>
      <c r="DU85" s="139"/>
      <c r="DV85" s="139"/>
      <c r="DW85" s="139"/>
      <c r="DX85" s="139"/>
      <c r="DY85" s="139"/>
      <c r="DZ85" s="139"/>
      <c r="EA85" s="139"/>
      <c r="EB85" s="139"/>
      <c r="EC85" s="139"/>
      <c r="ED85" s="139"/>
      <c r="EE85" s="139"/>
    </row>
    <row r="86" spans="1:135" ht="13.5" customHeight="1"/>
    <row r="87" spans="1:135" ht="13.5" customHeight="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1"/>
      <c r="BR87" s="141"/>
      <c r="BS87" s="141"/>
      <c r="BT87" s="141"/>
      <c r="BU87" s="141"/>
      <c r="BV87" s="141"/>
      <c r="BW87" s="141"/>
      <c r="BX87" s="141"/>
      <c r="BY87" s="141"/>
      <c r="BZ87" s="141"/>
      <c r="CA87" s="141"/>
      <c r="CB87" s="141"/>
      <c r="CC87" s="141"/>
      <c r="CD87" s="141"/>
      <c r="CE87" s="141"/>
      <c r="CF87" s="141"/>
      <c r="CG87" s="141"/>
      <c r="CH87" s="141"/>
    </row>
    <row r="88" spans="1:135" ht="13.5" customHeight="1">
      <c r="AK88" s="142" t="s">
        <v>472</v>
      </c>
      <c r="AL88" s="142"/>
      <c r="AM88" s="142"/>
      <c r="AN88" s="142"/>
      <c r="AO88" s="142"/>
      <c r="AP88" s="142"/>
      <c r="AQ88" s="142"/>
      <c r="AR88" s="142"/>
      <c r="AS88" s="142"/>
      <c r="AT88" s="142"/>
      <c r="AU88" s="142" t="s">
        <v>473</v>
      </c>
      <c r="AV88" s="142"/>
      <c r="AW88" s="142"/>
      <c r="AX88" s="142"/>
      <c r="AY88" s="142"/>
      <c r="AZ88" s="142"/>
      <c r="BA88" s="142"/>
      <c r="BB88" s="142"/>
      <c r="BC88" s="142"/>
      <c r="BD88" s="142"/>
      <c r="BE88" s="142" t="s">
        <v>474</v>
      </c>
      <c r="BF88" s="142"/>
      <c r="BG88" s="142"/>
      <c r="BH88" s="142"/>
      <c r="BI88" s="142"/>
      <c r="BJ88" s="142"/>
      <c r="BK88" s="142"/>
      <c r="BL88" s="142"/>
      <c r="BM88" s="142"/>
      <c r="BN88" s="142"/>
      <c r="BO88" s="142" t="s">
        <v>475</v>
      </c>
      <c r="BP88" s="142"/>
      <c r="BQ88" s="142"/>
      <c r="BR88" s="142"/>
      <c r="BS88" s="142"/>
      <c r="BT88" s="142"/>
      <c r="BU88" s="142"/>
      <c r="BV88" s="142"/>
      <c r="BW88" s="142"/>
      <c r="BX88" s="142"/>
      <c r="BY88" s="142"/>
      <c r="BZ88" s="142" t="s">
        <v>812</v>
      </c>
      <c r="CA88" s="142"/>
      <c r="CB88" s="142"/>
      <c r="CC88" s="142"/>
      <c r="CD88" s="142"/>
      <c r="CE88" s="142"/>
      <c r="CF88" s="142"/>
      <c r="CG88" s="142"/>
      <c r="CH88" s="142"/>
      <c r="CI88" s="142"/>
      <c r="CJ88" s="142"/>
      <c r="CK88" s="142" t="s">
        <v>813</v>
      </c>
      <c r="CL88" s="142"/>
      <c r="CM88" s="142"/>
      <c r="CN88" s="142"/>
      <c r="CO88" s="142"/>
      <c r="CP88" s="142"/>
      <c r="CQ88" s="142"/>
      <c r="CR88" s="142"/>
      <c r="CS88" s="142"/>
      <c r="CT88" s="142"/>
      <c r="CU88" s="142"/>
      <c r="CV88" s="142" t="s">
        <v>286</v>
      </c>
      <c r="CW88" s="142"/>
      <c r="CX88" s="142"/>
      <c r="CY88" s="142"/>
      <c r="CZ88" s="142"/>
      <c r="DA88" s="142"/>
      <c r="DB88" s="142"/>
      <c r="DC88" s="142"/>
      <c r="DD88" s="142"/>
      <c r="DE88" s="142"/>
      <c r="DF88" s="142"/>
      <c r="DG88" s="640" t="s">
        <v>814</v>
      </c>
      <c r="DH88" s="640"/>
      <c r="DI88" s="640"/>
      <c r="DJ88" s="640"/>
      <c r="DK88" s="640"/>
      <c r="DL88" s="640"/>
      <c r="DM88" s="640"/>
      <c r="DN88" s="640"/>
      <c r="DO88" s="640"/>
      <c r="DP88" s="640"/>
      <c r="DQ88" s="640"/>
      <c r="DR88" s="640"/>
      <c r="DS88" s="861"/>
      <c r="DT88" s="861"/>
      <c r="DU88" s="861"/>
      <c r="DV88" s="861"/>
      <c r="DW88" s="861"/>
      <c r="DX88" s="861"/>
      <c r="DY88" s="861"/>
      <c r="DZ88" s="861"/>
      <c r="EA88" s="861"/>
      <c r="EB88" s="861"/>
      <c r="EC88" s="861"/>
    </row>
    <row r="89" spans="1:135" ht="15" customHeight="1">
      <c r="A89" s="468" t="s">
        <v>711</v>
      </c>
      <c r="B89" s="469"/>
      <c r="C89" s="469"/>
      <c r="D89" s="469"/>
      <c r="E89" s="469"/>
      <c r="F89" s="469"/>
      <c r="G89" s="469"/>
      <c r="H89" s="469"/>
      <c r="I89" s="469"/>
      <c r="J89" s="469"/>
      <c r="K89" s="469"/>
      <c r="L89" s="469"/>
      <c r="M89" s="469"/>
      <c r="N89" s="469"/>
      <c r="O89" s="469"/>
      <c r="P89" s="469"/>
      <c r="Q89" s="469"/>
      <c r="R89" s="469"/>
      <c r="S89" s="469"/>
      <c r="T89" s="469"/>
      <c r="U89" s="469"/>
      <c r="V89" s="469"/>
      <c r="W89" s="469"/>
      <c r="X89" s="469"/>
      <c r="Y89" s="469"/>
      <c r="Z89" s="469"/>
      <c r="AA89" s="470"/>
      <c r="AB89" s="92" t="s">
        <v>79</v>
      </c>
      <c r="AC89" s="346"/>
      <c r="AD89" s="346"/>
      <c r="AE89" s="346"/>
      <c r="AF89" s="346"/>
      <c r="AG89" s="346"/>
      <c r="AH89" s="346"/>
      <c r="AI89" s="346"/>
      <c r="AJ89" s="347"/>
      <c r="AK89" s="143" t="s">
        <v>84</v>
      </c>
      <c r="AL89" s="1220"/>
      <c r="AM89" s="1220"/>
      <c r="AN89" s="1220"/>
      <c r="AO89" s="1220"/>
      <c r="AP89" s="1220"/>
      <c r="AQ89" s="1220"/>
      <c r="AR89" s="1220"/>
      <c r="AS89" s="1220"/>
      <c r="AT89" s="1220"/>
      <c r="AU89" s="1220"/>
      <c r="AV89" s="1220"/>
      <c r="AW89" s="1220"/>
      <c r="AX89" s="1220"/>
      <c r="AY89" s="1220"/>
      <c r="AZ89" s="1220"/>
      <c r="BA89" s="1220"/>
      <c r="BB89" s="1220"/>
      <c r="BC89" s="1220"/>
      <c r="BD89" s="1220"/>
      <c r="BE89" s="1220"/>
      <c r="BF89" s="1220"/>
      <c r="BG89" s="1220"/>
      <c r="BH89" s="1220"/>
      <c r="BI89" s="1220"/>
      <c r="BJ89" s="1220"/>
      <c r="BK89" s="1220"/>
      <c r="BL89" s="1220"/>
      <c r="BM89" s="1220"/>
      <c r="BN89" s="1221"/>
      <c r="BO89" s="642" t="s">
        <v>809</v>
      </c>
      <c r="BP89" s="643"/>
      <c r="BQ89" s="643"/>
      <c r="BR89" s="643"/>
      <c r="BS89" s="643"/>
      <c r="BT89" s="643"/>
      <c r="BU89" s="643"/>
      <c r="BV89" s="643"/>
      <c r="BW89" s="643"/>
      <c r="BX89" s="643"/>
      <c r="BY89" s="643"/>
      <c r="BZ89" s="642" t="s">
        <v>810</v>
      </c>
      <c r="CA89" s="643"/>
      <c r="CB89" s="643"/>
      <c r="CC89" s="643"/>
      <c r="CD89" s="643"/>
      <c r="CE89" s="643"/>
      <c r="CF89" s="643"/>
      <c r="CG89" s="643"/>
      <c r="CH89" s="643"/>
      <c r="CI89" s="643"/>
      <c r="CJ89" s="644"/>
      <c r="CK89" s="149" t="s">
        <v>811</v>
      </c>
      <c r="CL89" s="150"/>
      <c r="CM89" s="150"/>
      <c r="CN89" s="150"/>
      <c r="CO89" s="150"/>
      <c r="CP89" s="150"/>
      <c r="CQ89" s="150"/>
      <c r="CR89" s="150"/>
      <c r="CS89" s="150"/>
      <c r="CT89" s="150"/>
      <c r="CU89" s="151"/>
      <c r="CV89" s="149" t="s">
        <v>224</v>
      </c>
      <c r="CW89" s="150"/>
      <c r="CX89" s="150"/>
      <c r="CY89" s="150"/>
      <c r="CZ89" s="150"/>
      <c r="DA89" s="150"/>
      <c r="DB89" s="150"/>
      <c r="DC89" s="150"/>
      <c r="DD89" s="150"/>
      <c r="DE89" s="150"/>
      <c r="DF89" s="151"/>
      <c r="DG89" s="92" t="s">
        <v>90</v>
      </c>
      <c r="DH89" s="93"/>
      <c r="DI89" s="93"/>
      <c r="DJ89" s="93"/>
      <c r="DK89" s="93"/>
      <c r="DL89" s="93"/>
      <c r="DM89" s="93"/>
      <c r="DN89" s="93"/>
      <c r="DO89" s="93"/>
      <c r="DP89" s="93"/>
      <c r="DQ89" s="93"/>
      <c r="DR89" s="94"/>
    </row>
    <row r="90" spans="1:135" ht="10.5" customHeight="1">
      <c r="A90" s="471"/>
      <c r="B90" s="472"/>
      <c r="C90" s="472"/>
      <c r="D90" s="472"/>
      <c r="E90" s="472"/>
      <c r="F90" s="472"/>
      <c r="G90" s="472"/>
      <c r="H90" s="472"/>
      <c r="I90" s="472"/>
      <c r="J90" s="472"/>
      <c r="K90" s="472"/>
      <c r="L90" s="472"/>
      <c r="M90" s="472"/>
      <c r="N90" s="472"/>
      <c r="O90" s="472"/>
      <c r="P90" s="472"/>
      <c r="Q90" s="472"/>
      <c r="R90" s="472"/>
      <c r="S90" s="472"/>
      <c r="T90" s="472"/>
      <c r="U90" s="472"/>
      <c r="V90" s="472"/>
      <c r="W90" s="472"/>
      <c r="X90" s="472"/>
      <c r="Y90" s="472"/>
      <c r="Z90" s="472"/>
      <c r="AA90" s="473"/>
      <c r="AB90" s="349"/>
      <c r="AC90" s="350"/>
      <c r="AD90" s="350"/>
      <c r="AE90" s="350"/>
      <c r="AF90" s="350"/>
      <c r="AG90" s="350"/>
      <c r="AH90" s="350"/>
      <c r="AI90" s="350"/>
      <c r="AJ90" s="351"/>
      <c r="AK90" s="149" t="s">
        <v>204</v>
      </c>
      <c r="AL90" s="150"/>
      <c r="AM90" s="150"/>
      <c r="AN90" s="150"/>
      <c r="AO90" s="150"/>
      <c r="AP90" s="150"/>
      <c r="AQ90" s="150"/>
      <c r="AR90" s="150"/>
      <c r="AS90" s="150"/>
      <c r="AT90" s="151"/>
      <c r="AU90" s="149" t="s">
        <v>626</v>
      </c>
      <c r="AV90" s="150"/>
      <c r="AW90" s="150"/>
      <c r="AX90" s="150"/>
      <c r="AY90" s="150"/>
      <c r="AZ90" s="150"/>
      <c r="BA90" s="150"/>
      <c r="BB90" s="150"/>
      <c r="BC90" s="150"/>
      <c r="BD90" s="151"/>
      <c r="BE90" s="92" t="s">
        <v>225</v>
      </c>
      <c r="BF90" s="93"/>
      <c r="BG90" s="93"/>
      <c r="BH90" s="93"/>
      <c r="BI90" s="93"/>
      <c r="BJ90" s="93"/>
      <c r="BK90" s="93"/>
      <c r="BL90" s="93"/>
      <c r="BM90" s="93"/>
      <c r="BN90" s="94"/>
      <c r="BO90" s="645"/>
      <c r="BP90" s="646"/>
      <c r="BQ90" s="646"/>
      <c r="BR90" s="646"/>
      <c r="BS90" s="646"/>
      <c r="BT90" s="646"/>
      <c r="BU90" s="646"/>
      <c r="BV90" s="646"/>
      <c r="BW90" s="646"/>
      <c r="BX90" s="646"/>
      <c r="BY90" s="646"/>
      <c r="BZ90" s="645"/>
      <c r="CA90" s="646"/>
      <c r="CB90" s="646"/>
      <c r="CC90" s="646"/>
      <c r="CD90" s="646"/>
      <c r="CE90" s="646"/>
      <c r="CF90" s="646"/>
      <c r="CG90" s="646"/>
      <c r="CH90" s="646"/>
      <c r="CI90" s="646"/>
      <c r="CJ90" s="647"/>
      <c r="CK90" s="208"/>
      <c r="CL90" s="209"/>
      <c r="CM90" s="209"/>
      <c r="CN90" s="209"/>
      <c r="CO90" s="209"/>
      <c r="CP90" s="209"/>
      <c r="CQ90" s="209"/>
      <c r="CR90" s="209"/>
      <c r="CS90" s="209"/>
      <c r="CT90" s="209"/>
      <c r="CU90" s="211"/>
      <c r="CV90" s="208"/>
      <c r="CW90" s="209"/>
      <c r="CX90" s="209"/>
      <c r="CY90" s="209"/>
      <c r="CZ90" s="209"/>
      <c r="DA90" s="209"/>
      <c r="DB90" s="209"/>
      <c r="DC90" s="209"/>
      <c r="DD90" s="209"/>
      <c r="DE90" s="209"/>
      <c r="DF90" s="211"/>
      <c r="DG90" s="146"/>
      <c r="DH90" s="147"/>
      <c r="DI90" s="147"/>
      <c r="DJ90" s="147"/>
      <c r="DK90" s="147"/>
      <c r="DL90" s="147"/>
      <c r="DM90" s="147"/>
      <c r="DN90" s="147"/>
      <c r="DO90" s="147"/>
      <c r="DP90" s="147"/>
      <c r="DQ90" s="147"/>
      <c r="DR90" s="148"/>
    </row>
    <row r="91" spans="1:135" ht="15" customHeight="1">
      <c r="A91" s="471"/>
      <c r="B91" s="472"/>
      <c r="C91" s="472"/>
      <c r="D91" s="472"/>
      <c r="E91" s="472"/>
      <c r="F91" s="472"/>
      <c r="G91" s="472"/>
      <c r="H91" s="472"/>
      <c r="I91" s="472"/>
      <c r="J91" s="472"/>
      <c r="K91" s="472"/>
      <c r="L91" s="472"/>
      <c r="M91" s="472"/>
      <c r="N91" s="472"/>
      <c r="O91" s="472"/>
      <c r="P91" s="472"/>
      <c r="Q91" s="472"/>
      <c r="R91" s="472"/>
      <c r="S91" s="472"/>
      <c r="T91" s="472"/>
      <c r="U91" s="472"/>
      <c r="V91" s="472"/>
      <c r="W91" s="472"/>
      <c r="X91" s="472"/>
      <c r="Y91" s="472"/>
      <c r="Z91" s="472"/>
      <c r="AA91" s="473"/>
      <c r="AB91" s="349"/>
      <c r="AC91" s="350"/>
      <c r="AD91" s="350"/>
      <c r="AE91" s="350"/>
      <c r="AF91" s="350"/>
      <c r="AG91" s="350"/>
      <c r="AH91" s="350"/>
      <c r="AI91" s="350"/>
      <c r="AJ91" s="351"/>
      <c r="AK91" s="208"/>
      <c r="AL91" s="209"/>
      <c r="AM91" s="209"/>
      <c r="AN91" s="209"/>
      <c r="AO91" s="209"/>
      <c r="AP91" s="209"/>
      <c r="AQ91" s="209"/>
      <c r="AR91" s="209"/>
      <c r="AS91" s="209"/>
      <c r="AT91" s="211"/>
      <c r="AU91" s="208"/>
      <c r="AV91" s="209"/>
      <c r="AW91" s="209"/>
      <c r="AX91" s="209"/>
      <c r="AY91" s="209"/>
      <c r="AZ91" s="209"/>
      <c r="BA91" s="209"/>
      <c r="BB91" s="209"/>
      <c r="BC91" s="209"/>
      <c r="BD91" s="211"/>
      <c r="BE91" s="146"/>
      <c r="BF91" s="147"/>
      <c r="BG91" s="147"/>
      <c r="BH91" s="147"/>
      <c r="BI91" s="147"/>
      <c r="BJ91" s="147"/>
      <c r="BK91" s="147"/>
      <c r="BL91" s="147"/>
      <c r="BM91" s="147"/>
      <c r="BN91" s="148"/>
      <c r="BO91" s="645"/>
      <c r="BP91" s="646"/>
      <c r="BQ91" s="646"/>
      <c r="BR91" s="646"/>
      <c r="BS91" s="646"/>
      <c r="BT91" s="646"/>
      <c r="BU91" s="646"/>
      <c r="BV91" s="646"/>
      <c r="BW91" s="646"/>
      <c r="BX91" s="646"/>
      <c r="BY91" s="646"/>
      <c r="BZ91" s="645"/>
      <c r="CA91" s="646"/>
      <c r="CB91" s="646"/>
      <c r="CC91" s="646"/>
      <c r="CD91" s="646"/>
      <c r="CE91" s="646"/>
      <c r="CF91" s="646"/>
      <c r="CG91" s="646"/>
      <c r="CH91" s="646"/>
      <c r="CI91" s="646"/>
      <c r="CJ91" s="647"/>
      <c r="CK91" s="208"/>
      <c r="CL91" s="209"/>
      <c r="CM91" s="209"/>
      <c r="CN91" s="209"/>
      <c r="CO91" s="209"/>
      <c r="CP91" s="209"/>
      <c r="CQ91" s="209"/>
      <c r="CR91" s="209"/>
      <c r="CS91" s="209"/>
      <c r="CT91" s="209"/>
      <c r="CU91" s="211"/>
      <c r="CV91" s="208"/>
      <c r="CW91" s="209"/>
      <c r="CX91" s="209"/>
      <c r="CY91" s="209"/>
      <c r="CZ91" s="209"/>
      <c r="DA91" s="209"/>
      <c r="DB91" s="209"/>
      <c r="DC91" s="209"/>
      <c r="DD91" s="209"/>
      <c r="DE91" s="209"/>
      <c r="DF91" s="211"/>
      <c r="DG91" s="146"/>
      <c r="DH91" s="147"/>
      <c r="DI91" s="147"/>
      <c r="DJ91" s="147"/>
      <c r="DK91" s="147"/>
      <c r="DL91" s="147"/>
      <c r="DM91" s="147"/>
      <c r="DN91" s="147"/>
      <c r="DO91" s="147"/>
      <c r="DP91" s="147"/>
      <c r="DQ91" s="147"/>
      <c r="DR91" s="148"/>
    </row>
    <row r="92" spans="1:135" ht="15" customHeight="1">
      <c r="A92" s="471"/>
      <c r="B92" s="472"/>
      <c r="C92" s="472"/>
      <c r="D92" s="472"/>
      <c r="E92" s="472"/>
      <c r="F92" s="472"/>
      <c r="G92" s="472"/>
      <c r="H92" s="472"/>
      <c r="I92" s="472"/>
      <c r="J92" s="472"/>
      <c r="K92" s="472"/>
      <c r="L92" s="472"/>
      <c r="M92" s="472"/>
      <c r="N92" s="472"/>
      <c r="O92" s="472"/>
      <c r="P92" s="472"/>
      <c r="Q92" s="472"/>
      <c r="R92" s="472"/>
      <c r="S92" s="472"/>
      <c r="T92" s="472"/>
      <c r="U92" s="472"/>
      <c r="V92" s="472"/>
      <c r="W92" s="472"/>
      <c r="X92" s="472"/>
      <c r="Y92" s="472"/>
      <c r="Z92" s="472"/>
      <c r="AA92" s="473"/>
      <c r="AB92" s="349"/>
      <c r="AC92" s="350"/>
      <c r="AD92" s="350"/>
      <c r="AE92" s="350"/>
      <c r="AF92" s="350"/>
      <c r="AG92" s="350"/>
      <c r="AH92" s="350"/>
      <c r="AI92" s="350"/>
      <c r="AJ92" s="351"/>
      <c r="AK92" s="208"/>
      <c r="AL92" s="209"/>
      <c r="AM92" s="209"/>
      <c r="AN92" s="209"/>
      <c r="AO92" s="209"/>
      <c r="AP92" s="209"/>
      <c r="AQ92" s="209"/>
      <c r="AR92" s="209"/>
      <c r="AS92" s="209"/>
      <c r="AT92" s="211"/>
      <c r="AU92" s="208"/>
      <c r="AV92" s="209"/>
      <c r="AW92" s="209"/>
      <c r="AX92" s="209"/>
      <c r="AY92" s="209"/>
      <c r="AZ92" s="209"/>
      <c r="BA92" s="209"/>
      <c r="BB92" s="209"/>
      <c r="BC92" s="209"/>
      <c r="BD92" s="211"/>
      <c r="BE92" s="146"/>
      <c r="BF92" s="147"/>
      <c r="BG92" s="147"/>
      <c r="BH92" s="147"/>
      <c r="BI92" s="147"/>
      <c r="BJ92" s="147"/>
      <c r="BK92" s="147"/>
      <c r="BL92" s="147"/>
      <c r="BM92" s="147"/>
      <c r="BN92" s="148"/>
      <c r="BO92" s="645"/>
      <c r="BP92" s="646"/>
      <c r="BQ92" s="646"/>
      <c r="BR92" s="646"/>
      <c r="BS92" s="646"/>
      <c r="BT92" s="646"/>
      <c r="BU92" s="646"/>
      <c r="BV92" s="646"/>
      <c r="BW92" s="646"/>
      <c r="BX92" s="646"/>
      <c r="BY92" s="646"/>
      <c r="BZ92" s="645"/>
      <c r="CA92" s="646"/>
      <c r="CB92" s="646"/>
      <c r="CC92" s="646"/>
      <c r="CD92" s="646"/>
      <c r="CE92" s="646"/>
      <c r="CF92" s="646"/>
      <c r="CG92" s="646"/>
      <c r="CH92" s="646"/>
      <c r="CI92" s="646"/>
      <c r="CJ92" s="647"/>
      <c r="CK92" s="208"/>
      <c r="CL92" s="209"/>
      <c r="CM92" s="209"/>
      <c r="CN92" s="209"/>
      <c r="CO92" s="209"/>
      <c r="CP92" s="209"/>
      <c r="CQ92" s="209"/>
      <c r="CR92" s="209"/>
      <c r="CS92" s="209"/>
      <c r="CT92" s="209"/>
      <c r="CU92" s="211"/>
      <c r="CV92" s="208"/>
      <c r="CW92" s="209"/>
      <c r="CX92" s="209"/>
      <c r="CY92" s="209"/>
      <c r="CZ92" s="209"/>
      <c r="DA92" s="209"/>
      <c r="DB92" s="209"/>
      <c r="DC92" s="209"/>
      <c r="DD92" s="209"/>
      <c r="DE92" s="209"/>
      <c r="DF92" s="211"/>
      <c r="DG92" s="146"/>
      <c r="DH92" s="147"/>
      <c r="DI92" s="147"/>
      <c r="DJ92" s="147"/>
      <c r="DK92" s="147"/>
      <c r="DL92" s="147"/>
      <c r="DM92" s="147"/>
      <c r="DN92" s="147"/>
      <c r="DO92" s="147"/>
      <c r="DP92" s="147"/>
      <c r="DQ92" s="147"/>
      <c r="DR92" s="148"/>
    </row>
    <row r="93" spans="1:135" ht="15" customHeight="1">
      <c r="A93" s="471"/>
      <c r="B93" s="472"/>
      <c r="C93" s="472"/>
      <c r="D93" s="472"/>
      <c r="E93" s="472"/>
      <c r="F93" s="472"/>
      <c r="G93" s="472"/>
      <c r="H93" s="472"/>
      <c r="I93" s="472"/>
      <c r="J93" s="472"/>
      <c r="K93" s="472"/>
      <c r="L93" s="472"/>
      <c r="M93" s="472"/>
      <c r="N93" s="472"/>
      <c r="O93" s="472"/>
      <c r="P93" s="472"/>
      <c r="Q93" s="472"/>
      <c r="R93" s="472"/>
      <c r="S93" s="472"/>
      <c r="T93" s="472"/>
      <c r="U93" s="472"/>
      <c r="V93" s="472"/>
      <c r="W93" s="472"/>
      <c r="X93" s="472"/>
      <c r="Y93" s="472"/>
      <c r="Z93" s="472"/>
      <c r="AA93" s="473"/>
      <c r="AB93" s="349"/>
      <c r="AC93" s="350"/>
      <c r="AD93" s="350"/>
      <c r="AE93" s="350"/>
      <c r="AF93" s="350"/>
      <c r="AG93" s="350"/>
      <c r="AH93" s="350"/>
      <c r="AI93" s="350"/>
      <c r="AJ93" s="351"/>
      <c r="AK93" s="208"/>
      <c r="AL93" s="209"/>
      <c r="AM93" s="209"/>
      <c r="AN93" s="209"/>
      <c r="AO93" s="209"/>
      <c r="AP93" s="209"/>
      <c r="AQ93" s="209"/>
      <c r="AR93" s="209"/>
      <c r="AS93" s="209"/>
      <c r="AT93" s="211"/>
      <c r="AU93" s="208"/>
      <c r="AV93" s="209"/>
      <c r="AW93" s="209"/>
      <c r="AX93" s="209"/>
      <c r="AY93" s="209"/>
      <c r="AZ93" s="209"/>
      <c r="BA93" s="209"/>
      <c r="BB93" s="209"/>
      <c r="BC93" s="209"/>
      <c r="BD93" s="211"/>
      <c r="BE93" s="146"/>
      <c r="BF93" s="147"/>
      <c r="BG93" s="147"/>
      <c r="BH93" s="147"/>
      <c r="BI93" s="147"/>
      <c r="BJ93" s="147"/>
      <c r="BK93" s="147"/>
      <c r="BL93" s="147"/>
      <c r="BM93" s="147"/>
      <c r="BN93" s="148"/>
      <c r="BO93" s="645"/>
      <c r="BP93" s="646"/>
      <c r="BQ93" s="646"/>
      <c r="BR93" s="646"/>
      <c r="BS93" s="646"/>
      <c r="BT93" s="646"/>
      <c r="BU93" s="646"/>
      <c r="BV93" s="646"/>
      <c r="BW93" s="646"/>
      <c r="BX93" s="646"/>
      <c r="BY93" s="646"/>
      <c r="BZ93" s="645"/>
      <c r="CA93" s="646"/>
      <c r="CB93" s="646"/>
      <c r="CC93" s="646"/>
      <c r="CD93" s="646"/>
      <c r="CE93" s="646"/>
      <c r="CF93" s="646"/>
      <c r="CG93" s="646"/>
      <c r="CH93" s="646"/>
      <c r="CI93" s="646"/>
      <c r="CJ93" s="647"/>
      <c r="CK93" s="208"/>
      <c r="CL93" s="209"/>
      <c r="CM93" s="209"/>
      <c r="CN93" s="209"/>
      <c r="CO93" s="209"/>
      <c r="CP93" s="209"/>
      <c r="CQ93" s="209"/>
      <c r="CR93" s="209"/>
      <c r="CS93" s="209"/>
      <c r="CT93" s="209"/>
      <c r="CU93" s="211"/>
      <c r="CV93" s="208"/>
      <c r="CW93" s="209"/>
      <c r="CX93" s="209"/>
      <c r="CY93" s="209"/>
      <c r="CZ93" s="209"/>
      <c r="DA93" s="209"/>
      <c r="DB93" s="209"/>
      <c r="DC93" s="209"/>
      <c r="DD93" s="209"/>
      <c r="DE93" s="209"/>
      <c r="DF93" s="211"/>
      <c r="DG93" s="146"/>
      <c r="DH93" s="147"/>
      <c r="DI93" s="147"/>
      <c r="DJ93" s="147"/>
      <c r="DK93" s="147"/>
      <c r="DL93" s="147"/>
      <c r="DM93" s="147"/>
      <c r="DN93" s="147"/>
      <c r="DO93" s="147"/>
      <c r="DP93" s="147"/>
      <c r="DQ93" s="147"/>
      <c r="DR93" s="148"/>
    </row>
    <row r="94" spans="1:135" ht="15" customHeight="1" thickBot="1">
      <c r="A94" s="477"/>
      <c r="B94" s="478"/>
      <c r="C94" s="478"/>
      <c r="D94" s="478"/>
      <c r="E94" s="478"/>
      <c r="F94" s="478"/>
      <c r="G94" s="478"/>
      <c r="H94" s="478"/>
      <c r="I94" s="478"/>
      <c r="J94" s="478"/>
      <c r="K94" s="478"/>
      <c r="L94" s="478"/>
      <c r="M94" s="478"/>
      <c r="N94" s="478"/>
      <c r="O94" s="478"/>
      <c r="P94" s="478"/>
      <c r="Q94" s="478"/>
      <c r="R94" s="478"/>
      <c r="S94" s="478"/>
      <c r="T94" s="478"/>
      <c r="U94" s="478"/>
      <c r="V94" s="478"/>
      <c r="W94" s="478"/>
      <c r="X94" s="478"/>
      <c r="Y94" s="478"/>
      <c r="Z94" s="478"/>
      <c r="AA94" s="479"/>
      <c r="AB94" s="862"/>
      <c r="AC94" s="863"/>
      <c r="AD94" s="863"/>
      <c r="AE94" s="863"/>
      <c r="AF94" s="863"/>
      <c r="AG94" s="863"/>
      <c r="AH94" s="863"/>
      <c r="AI94" s="863"/>
      <c r="AJ94" s="864"/>
      <c r="AK94" s="483" t="s">
        <v>251</v>
      </c>
      <c r="AL94" s="484"/>
      <c r="AM94" s="484"/>
      <c r="AN94" s="484"/>
      <c r="AO94" s="484"/>
      <c r="AP94" s="484"/>
      <c r="AQ94" s="484"/>
      <c r="AR94" s="484"/>
      <c r="AS94" s="484"/>
      <c r="AT94" s="484"/>
      <c r="AU94" s="483" t="s">
        <v>251</v>
      </c>
      <c r="AV94" s="484"/>
      <c r="AW94" s="484"/>
      <c r="AX94" s="484"/>
      <c r="AY94" s="484"/>
      <c r="AZ94" s="484"/>
      <c r="BA94" s="484"/>
      <c r="BB94" s="484"/>
      <c r="BC94" s="484"/>
      <c r="BD94" s="484"/>
      <c r="BE94" s="483" t="s">
        <v>251</v>
      </c>
      <c r="BF94" s="484"/>
      <c r="BG94" s="484"/>
      <c r="BH94" s="484"/>
      <c r="BI94" s="484"/>
      <c r="BJ94" s="484"/>
      <c r="BK94" s="484"/>
      <c r="BL94" s="484"/>
      <c r="BM94" s="484"/>
      <c r="BN94" s="484"/>
      <c r="BO94" s="483" t="s">
        <v>251</v>
      </c>
      <c r="BP94" s="484"/>
      <c r="BQ94" s="484"/>
      <c r="BR94" s="484"/>
      <c r="BS94" s="484"/>
      <c r="BT94" s="484"/>
      <c r="BU94" s="484"/>
      <c r="BV94" s="484"/>
      <c r="BW94" s="484"/>
      <c r="BX94" s="484"/>
      <c r="BY94" s="485"/>
      <c r="BZ94" s="483" t="s">
        <v>251</v>
      </c>
      <c r="CA94" s="484"/>
      <c r="CB94" s="484"/>
      <c r="CC94" s="484"/>
      <c r="CD94" s="484"/>
      <c r="CE94" s="484"/>
      <c r="CF94" s="484"/>
      <c r="CG94" s="484"/>
      <c r="CH94" s="484"/>
      <c r="CI94" s="484"/>
      <c r="CJ94" s="485"/>
      <c r="CK94" s="483" t="s">
        <v>251</v>
      </c>
      <c r="CL94" s="484"/>
      <c r="CM94" s="484"/>
      <c r="CN94" s="484"/>
      <c r="CO94" s="484"/>
      <c r="CP94" s="484"/>
      <c r="CQ94" s="484"/>
      <c r="CR94" s="484"/>
      <c r="CS94" s="484"/>
      <c r="CT94" s="484"/>
      <c r="CU94" s="485"/>
      <c r="CV94" s="483" t="s">
        <v>251</v>
      </c>
      <c r="CW94" s="484"/>
      <c r="CX94" s="484"/>
      <c r="CY94" s="484"/>
      <c r="CZ94" s="484"/>
      <c r="DA94" s="484"/>
      <c r="DB94" s="484"/>
      <c r="DC94" s="484"/>
      <c r="DD94" s="484"/>
      <c r="DE94" s="484"/>
      <c r="DF94" s="485"/>
      <c r="DG94" s="483" t="s">
        <v>251</v>
      </c>
      <c r="DH94" s="484"/>
      <c r="DI94" s="484"/>
      <c r="DJ94" s="484"/>
      <c r="DK94" s="484"/>
      <c r="DL94" s="484"/>
      <c r="DM94" s="484"/>
      <c r="DN94" s="484"/>
      <c r="DO94" s="484"/>
      <c r="DP94" s="484"/>
      <c r="DQ94" s="484"/>
      <c r="DR94" s="485"/>
    </row>
    <row r="95" spans="1:135" ht="24" customHeight="1">
      <c r="A95" s="442" t="s">
        <v>66</v>
      </c>
      <c r="B95" s="750"/>
      <c r="C95" s="750"/>
      <c r="D95" s="750"/>
      <c r="E95" s="750"/>
      <c r="F95" s="751"/>
      <c r="G95" s="144" t="s">
        <v>607</v>
      </c>
      <c r="H95" s="144"/>
      <c r="I95" s="144"/>
      <c r="J95" s="144"/>
      <c r="K95" s="144"/>
      <c r="L95" s="144"/>
      <c r="M95" s="144"/>
      <c r="N95" s="144"/>
      <c r="O95" s="144"/>
      <c r="P95" s="144"/>
      <c r="Q95" s="144"/>
      <c r="R95" s="144"/>
      <c r="S95" s="144"/>
      <c r="T95" s="144"/>
      <c r="U95" s="144"/>
      <c r="V95" s="144"/>
      <c r="W95" s="144"/>
      <c r="X95" s="144"/>
      <c r="Y95" s="144"/>
      <c r="Z95" s="144"/>
      <c r="AA95" s="488"/>
      <c r="AB95" s="1186">
        <v>0</v>
      </c>
      <c r="AC95" s="1187"/>
      <c r="AD95" s="1188"/>
      <c r="AE95" s="1189">
        <v>1</v>
      </c>
      <c r="AF95" s="1187"/>
      <c r="AG95" s="1188"/>
      <c r="AH95" s="1189">
        <v>2</v>
      </c>
      <c r="AI95" s="1187"/>
      <c r="AJ95" s="1190"/>
      <c r="AK95" s="537">
        <f>表57!AK93</f>
        <v>46328</v>
      </c>
      <c r="AL95" s="949"/>
      <c r="AM95" s="949"/>
      <c r="AN95" s="949"/>
      <c r="AO95" s="949"/>
      <c r="AP95" s="949"/>
      <c r="AQ95" s="949"/>
      <c r="AR95" s="949"/>
      <c r="AS95" s="949"/>
      <c r="AT95" s="950"/>
      <c r="AU95" s="537">
        <f>表57!AU93</f>
        <v>0</v>
      </c>
      <c r="AV95" s="949"/>
      <c r="AW95" s="949"/>
      <c r="AX95" s="949"/>
      <c r="AY95" s="949"/>
      <c r="AZ95" s="949"/>
      <c r="BA95" s="949"/>
      <c r="BB95" s="949"/>
      <c r="BC95" s="949"/>
      <c r="BD95" s="950"/>
      <c r="BE95" s="537">
        <f t="shared" ref="BE95:BE106" si="7">SUM(AK95:BD95)</f>
        <v>46328</v>
      </c>
      <c r="BF95" s="949"/>
      <c r="BG95" s="949"/>
      <c r="BH95" s="949"/>
      <c r="BI95" s="949"/>
      <c r="BJ95" s="949"/>
      <c r="BK95" s="949"/>
      <c r="BL95" s="949"/>
      <c r="BM95" s="949"/>
      <c r="BN95" s="950"/>
      <c r="BO95" s="537">
        <f>表57!BO93</f>
        <v>154114</v>
      </c>
      <c r="BP95" s="880"/>
      <c r="BQ95" s="880"/>
      <c r="BR95" s="880"/>
      <c r="BS95" s="880"/>
      <c r="BT95" s="880"/>
      <c r="BU95" s="880"/>
      <c r="BV95" s="880"/>
      <c r="BW95" s="880"/>
      <c r="BX95" s="880"/>
      <c r="BY95" s="885"/>
      <c r="BZ95" s="865">
        <f>表57!BZ93</f>
        <v>104113</v>
      </c>
      <c r="CA95" s="866"/>
      <c r="CB95" s="866"/>
      <c r="CC95" s="866"/>
      <c r="CD95" s="866"/>
      <c r="CE95" s="866"/>
      <c r="CF95" s="866"/>
      <c r="CG95" s="866"/>
      <c r="CH95" s="866"/>
      <c r="CI95" s="866"/>
      <c r="CJ95" s="1171"/>
      <c r="CK95" s="865">
        <f>表57!CK93</f>
        <v>4768</v>
      </c>
      <c r="CL95" s="866"/>
      <c r="CM95" s="866"/>
      <c r="CN95" s="866"/>
      <c r="CO95" s="866"/>
      <c r="CP95" s="866"/>
      <c r="CQ95" s="866"/>
      <c r="CR95" s="866"/>
      <c r="CS95" s="866"/>
      <c r="CT95" s="866"/>
      <c r="CU95" s="1171"/>
      <c r="CV95" s="865">
        <f>表57!CV93</f>
        <v>41581</v>
      </c>
      <c r="CW95" s="866"/>
      <c r="CX95" s="866"/>
      <c r="CY95" s="866"/>
      <c r="CZ95" s="866"/>
      <c r="DA95" s="866"/>
      <c r="DB95" s="866"/>
      <c r="DC95" s="866"/>
      <c r="DD95" s="866"/>
      <c r="DE95" s="866"/>
      <c r="DF95" s="1171"/>
      <c r="DG95" s="865">
        <f t="shared" ref="DG95:DG100" si="8">SUM(CD13,CS13,CG54,BE95:DF95)</f>
        <v>2863732</v>
      </c>
      <c r="DH95" s="1222"/>
      <c r="DI95" s="1222"/>
      <c r="DJ95" s="1222"/>
      <c r="DK95" s="1222"/>
      <c r="DL95" s="1222"/>
      <c r="DM95" s="1222"/>
      <c r="DN95" s="1222"/>
      <c r="DO95" s="1222"/>
      <c r="DP95" s="1222"/>
      <c r="DQ95" s="1222"/>
      <c r="DR95" s="1223"/>
    </row>
    <row r="96" spans="1:135" ht="15" customHeight="1">
      <c r="A96" s="760"/>
      <c r="B96" s="761"/>
      <c r="C96" s="761"/>
      <c r="D96" s="761"/>
      <c r="E96" s="761"/>
      <c r="F96" s="762"/>
      <c r="G96" s="144" t="s">
        <v>425</v>
      </c>
      <c r="H96" s="144"/>
      <c r="I96" s="144"/>
      <c r="J96" s="144"/>
      <c r="K96" s="144"/>
      <c r="L96" s="144"/>
      <c r="M96" s="144"/>
      <c r="N96" s="144"/>
      <c r="O96" s="144"/>
      <c r="P96" s="144"/>
      <c r="Q96" s="144"/>
      <c r="R96" s="144"/>
      <c r="S96" s="144"/>
      <c r="T96" s="144"/>
      <c r="U96" s="144"/>
      <c r="V96" s="144"/>
      <c r="W96" s="144"/>
      <c r="X96" s="144"/>
      <c r="Y96" s="144"/>
      <c r="Z96" s="144"/>
      <c r="AA96" s="488"/>
      <c r="AB96" s="1191">
        <v>0</v>
      </c>
      <c r="AC96" s="1192"/>
      <c r="AD96" s="1193"/>
      <c r="AE96" s="1194">
        <v>2</v>
      </c>
      <c r="AF96" s="1192"/>
      <c r="AG96" s="1193"/>
      <c r="AH96" s="1194">
        <v>2</v>
      </c>
      <c r="AI96" s="1192"/>
      <c r="AJ96" s="1195"/>
      <c r="AK96" s="540">
        <f>表57!AK94</f>
        <v>10532</v>
      </c>
      <c r="AL96" s="954"/>
      <c r="AM96" s="954"/>
      <c r="AN96" s="954"/>
      <c r="AO96" s="954"/>
      <c r="AP96" s="954"/>
      <c r="AQ96" s="954"/>
      <c r="AR96" s="954"/>
      <c r="AS96" s="954"/>
      <c r="AT96" s="955"/>
      <c r="AU96" s="540">
        <f>表57!AU94</f>
        <v>0</v>
      </c>
      <c r="AV96" s="954"/>
      <c r="AW96" s="954"/>
      <c r="AX96" s="954"/>
      <c r="AY96" s="954"/>
      <c r="AZ96" s="954"/>
      <c r="BA96" s="954"/>
      <c r="BB96" s="954"/>
      <c r="BC96" s="954"/>
      <c r="BD96" s="955"/>
      <c r="BE96" s="540">
        <f t="shared" si="7"/>
        <v>10532</v>
      </c>
      <c r="BF96" s="954"/>
      <c r="BG96" s="954"/>
      <c r="BH96" s="954"/>
      <c r="BI96" s="954"/>
      <c r="BJ96" s="954"/>
      <c r="BK96" s="954"/>
      <c r="BL96" s="954"/>
      <c r="BM96" s="954"/>
      <c r="BN96" s="955"/>
      <c r="BO96" s="540">
        <f>表57!BO94</f>
        <v>40054</v>
      </c>
      <c r="BP96" s="541"/>
      <c r="BQ96" s="541"/>
      <c r="BR96" s="541"/>
      <c r="BS96" s="541"/>
      <c r="BT96" s="541"/>
      <c r="BU96" s="541"/>
      <c r="BV96" s="541"/>
      <c r="BW96" s="541"/>
      <c r="BX96" s="541"/>
      <c r="BY96" s="542"/>
      <c r="BZ96" s="540">
        <f>表57!BZ94</f>
        <v>76271</v>
      </c>
      <c r="CA96" s="541"/>
      <c r="CB96" s="541"/>
      <c r="CC96" s="541"/>
      <c r="CD96" s="541"/>
      <c r="CE96" s="541"/>
      <c r="CF96" s="541"/>
      <c r="CG96" s="541"/>
      <c r="CH96" s="541"/>
      <c r="CI96" s="541"/>
      <c r="CJ96" s="542"/>
      <c r="CK96" s="540">
        <f>表57!CK94</f>
        <v>39831</v>
      </c>
      <c r="CL96" s="541"/>
      <c r="CM96" s="541"/>
      <c r="CN96" s="541"/>
      <c r="CO96" s="541"/>
      <c r="CP96" s="541"/>
      <c r="CQ96" s="541"/>
      <c r="CR96" s="541"/>
      <c r="CS96" s="541"/>
      <c r="CT96" s="541"/>
      <c r="CU96" s="542"/>
      <c r="CV96" s="540">
        <f>表57!CV94</f>
        <v>13434</v>
      </c>
      <c r="CW96" s="541"/>
      <c r="CX96" s="541"/>
      <c r="CY96" s="541"/>
      <c r="CZ96" s="541"/>
      <c r="DA96" s="541"/>
      <c r="DB96" s="541"/>
      <c r="DC96" s="541"/>
      <c r="DD96" s="541"/>
      <c r="DE96" s="541"/>
      <c r="DF96" s="542"/>
      <c r="DG96" s="540">
        <f t="shared" si="8"/>
        <v>25643661</v>
      </c>
      <c r="DH96" s="954"/>
      <c r="DI96" s="954"/>
      <c r="DJ96" s="954"/>
      <c r="DK96" s="954"/>
      <c r="DL96" s="954"/>
      <c r="DM96" s="954"/>
      <c r="DN96" s="954"/>
      <c r="DO96" s="954"/>
      <c r="DP96" s="954"/>
      <c r="DQ96" s="954"/>
      <c r="DR96" s="1214"/>
    </row>
    <row r="97" spans="1:122" ht="15" customHeight="1">
      <c r="A97" s="760"/>
      <c r="B97" s="761"/>
      <c r="C97" s="761"/>
      <c r="D97" s="761"/>
      <c r="E97" s="761"/>
      <c r="F97" s="762"/>
      <c r="G97" s="144" t="s">
        <v>424</v>
      </c>
      <c r="H97" s="144"/>
      <c r="I97" s="144"/>
      <c r="J97" s="144"/>
      <c r="K97" s="144"/>
      <c r="L97" s="144"/>
      <c r="M97" s="144"/>
      <c r="N97" s="144"/>
      <c r="O97" s="144"/>
      <c r="P97" s="144"/>
      <c r="Q97" s="144"/>
      <c r="R97" s="144"/>
      <c r="S97" s="144"/>
      <c r="T97" s="144"/>
      <c r="U97" s="144"/>
      <c r="V97" s="144"/>
      <c r="W97" s="144"/>
      <c r="X97" s="144"/>
      <c r="Y97" s="144"/>
      <c r="Z97" s="144"/>
      <c r="AA97" s="488"/>
      <c r="AB97" s="1191">
        <v>0</v>
      </c>
      <c r="AC97" s="1192"/>
      <c r="AD97" s="1193"/>
      <c r="AE97" s="1194">
        <v>3</v>
      </c>
      <c r="AF97" s="1192"/>
      <c r="AG97" s="1193"/>
      <c r="AH97" s="1194">
        <v>2</v>
      </c>
      <c r="AI97" s="1192"/>
      <c r="AJ97" s="1195"/>
      <c r="AK97" s="540">
        <f>表57!AK95</f>
        <v>9388</v>
      </c>
      <c r="AL97" s="954"/>
      <c r="AM97" s="954"/>
      <c r="AN97" s="954"/>
      <c r="AO97" s="954"/>
      <c r="AP97" s="954"/>
      <c r="AQ97" s="954"/>
      <c r="AR97" s="954"/>
      <c r="AS97" s="954"/>
      <c r="AT97" s="955"/>
      <c r="AU97" s="540">
        <f>表57!AU95</f>
        <v>0</v>
      </c>
      <c r="AV97" s="954"/>
      <c r="AW97" s="954"/>
      <c r="AX97" s="954"/>
      <c r="AY97" s="954"/>
      <c r="AZ97" s="954"/>
      <c r="BA97" s="954"/>
      <c r="BB97" s="954"/>
      <c r="BC97" s="954"/>
      <c r="BD97" s="955"/>
      <c r="BE97" s="540">
        <f t="shared" si="7"/>
        <v>9388</v>
      </c>
      <c r="BF97" s="954"/>
      <c r="BG97" s="954"/>
      <c r="BH97" s="954"/>
      <c r="BI97" s="954"/>
      <c r="BJ97" s="954"/>
      <c r="BK97" s="954"/>
      <c r="BL97" s="954"/>
      <c r="BM97" s="954"/>
      <c r="BN97" s="955"/>
      <c r="BO97" s="540">
        <f>表57!BO95</f>
        <v>249316</v>
      </c>
      <c r="BP97" s="541"/>
      <c r="BQ97" s="541"/>
      <c r="BR97" s="541"/>
      <c r="BS97" s="541"/>
      <c r="BT97" s="541"/>
      <c r="BU97" s="541"/>
      <c r="BV97" s="541"/>
      <c r="BW97" s="541"/>
      <c r="BX97" s="541"/>
      <c r="BY97" s="542"/>
      <c r="BZ97" s="540">
        <f>表57!BZ95</f>
        <v>1147746</v>
      </c>
      <c r="CA97" s="541"/>
      <c r="CB97" s="541"/>
      <c r="CC97" s="541"/>
      <c r="CD97" s="541"/>
      <c r="CE97" s="541"/>
      <c r="CF97" s="541"/>
      <c r="CG97" s="541"/>
      <c r="CH97" s="541"/>
      <c r="CI97" s="541"/>
      <c r="CJ97" s="542"/>
      <c r="CK97" s="540">
        <f>表57!CK95</f>
        <v>32105</v>
      </c>
      <c r="CL97" s="541"/>
      <c r="CM97" s="541"/>
      <c r="CN97" s="541"/>
      <c r="CO97" s="541"/>
      <c r="CP97" s="541"/>
      <c r="CQ97" s="541"/>
      <c r="CR97" s="541"/>
      <c r="CS97" s="541"/>
      <c r="CT97" s="541"/>
      <c r="CU97" s="542"/>
      <c r="CV97" s="540">
        <f>表57!CV95</f>
        <v>77155</v>
      </c>
      <c r="CW97" s="541"/>
      <c r="CX97" s="541"/>
      <c r="CY97" s="541"/>
      <c r="CZ97" s="541"/>
      <c r="DA97" s="541"/>
      <c r="DB97" s="541"/>
      <c r="DC97" s="541"/>
      <c r="DD97" s="541"/>
      <c r="DE97" s="541"/>
      <c r="DF97" s="542"/>
      <c r="DG97" s="540">
        <f t="shared" si="8"/>
        <v>66387652</v>
      </c>
      <c r="DH97" s="954"/>
      <c r="DI97" s="954"/>
      <c r="DJ97" s="954"/>
      <c r="DK97" s="954"/>
      <c r="DL97" s="954"/>
      <c r="DM97" s="954"/>
      <c r="DN97" s="954"/>
      <c r="DO97" s="954"/>
      <c r="DP97" s="954"/>
      <c r="DQ97" s="954"/>
      <c r="DR97" s="1214"/>
    </row>
    <row r="98" spans="1:122" ht="15" customHeight="1">
      <c r="A98" s="760"/>
      <c r="B98" s="761"/>
      <c r="C98" s="761"/>
      <c r="D98" s="761"/>
      <c r="E98" s="761"/>
      <c r="F98" s="762"/>
      <c r="G98" s="144" t="s">
        <v>67</v>
      </c>
      <c r="H98" s="144"/>
      <c r="I98" s="144"/>
      <c r="J98" s="144"/>
      <c r="K98" s="144"/>
      <c r="L98" s="144"/>
      <c r="M98" s="144"/>
      <c r="N98" s="144"/>
      <c r="O98" s="144"/>
      <c r="P98" s="144"/>
      <c r="Q98" s="144"/>
      <c r="R98" s="144"/>
      <c r="S98" s="144"/>
      <c r="T98" s="144"/>
      <c r="U98" s="144"/>
      <c r="V98" s="144"/>
      <c r="W98" s="144"/>
      <c r="X98" s="144"/>
      <c r="Y98" s="144"/>
      <c r="Z98" s="144"/>
      <c r="AA98" s="488"/>
      <c r="AB98" s="1191">
        <v>0</v>
      </c>
      <c r="AC98" s="1192"/>
      <c r="AD98" s="1193"/>
      <c r="AE98" s="1194">
        <v>4</v>
      </c>
      <c r="AF98" s="1192"/>
      <c r="AG98" s="1193"/>
      <c r="AH98" s="1194">
        <v>2</v>
      </c>
      <c r="AI98" s="1192"/>
      <c r="AJ98" s="1195"/>
      <c r="AK98" s="540">
        <f>表57!AK96</f>
        <v>2436</v>
      </c>
      <c r="AL98" s="954"/>
      <c r="AM98" s="954"/>
      <c r="AN98" s="954"/>
      <c r="AO98" s="954"/>
      <c r="AP98" s="954"/>
      <c r="AQ98" s="954"/>
      <c r="AR98" s="954"/>
      <c r="AS98" s="954"/>
      <c r="AT98" s="955"/>
      <c r="AU98" s="540">
        <f>表57!AU96</f>
        <v>0</v>
      </c>
      <c r="AV98" s="954"/>
      <c r="AW98" s="954"/>
      <c r="AX98" s="954"/>
      <c r="AY98" s="954"/>
      <c r="AZ98" s="954"/>
      <c r="BA98" s="954"/>
      <c r="BB98" s="954"/>
      <c r="BC98" s="954"/>
      <c r="BD98" s="955"/>
      <c r="BE98" s="540">
        <f t="shared" si="7"/>
        <v>2436</v>
      </c>
      <c r="BF98" s="954"/>
      <c r="BG98" s="954"/>
      <c r="BH98" s="954"/>
      <c r="BI98" s="954"/>
      <c r="BJ98" s="954"/>
      <c r="BK98" s="954"/>
      <c r="BL98" s="954"/>
      <c r="BM98" s="954"/>
      <c r="BN98" s="955"/>
      <c r="BO98" s="540">
        <f>表57!BO96</f>
        <v>112024</v>
      </c>
      <c r="BP98" s="541"/>
      <c r="BQ98" s="541"/>
      <c r="BR98" s="541"/>
      <c r="BS98" s="541"/>
      <c r="BT98" s="541"/>
      <c r="BU98" s="541"/>
      <c r="BV98" s="541"/>
      <c r="BW98" s="541"/>
      <c r="BX98" s="541"/>
      <c r="BY98" s="542"/>
      <c r="BZ98" s="540">
        <f>表57!BZ96</f>
        <v>111732</v>
      </c>
      <c r="CA98" s="541"/>
      <c r="CB98" s="541"/>
      <c r="CC98" s="541"/>
      <c r="CD98" s="541"/>
      <c r="CE98" s="541"/>
      <c r="CF98" s="541"/>
      <c r="CG98" s="541"/>
      <c r="CH98" s="541"/>
      <c r="CI98" s="541"/>
      <c r="CJ98" s="542"/>
      <c r="CK98" s="540">
        <f>表57!CK96</f>
        <v>15683</v>
      </c>
      <c r="CL98" s="541"/>
      <c r="CM98" s="541"/>
      <c r="CN98" s="541"/>
      <c r="CO98" s="541"/>
      <c r="CP98" s="541"/>
      <c r="CQ98" s="541"/>
      <c r="CR98" s="541"/>
      <c r="CS98" s="541"/>
      <c r="CT98" s="541"/>
      <c r="CU98" s="542"/>
      <c r="CV98" s="540">
        <f>表57!CV96</f>
        <v>50188</v>
      </c>
      <c r="CW98" s="541"/>
      <c r="CX98" s="541"/>
      <c r="CY98" s="541"/>
      <c r="CZ98" s="541"/>
      <c r="DA98" s="541"/>
      <c r="DB98" s="541"/>
      <c r="DC98" s="541"/>
      <c r="DD98" s="541"/>
      <c r="DE98" s="541"/>
      <c r="DF98" s="542"/>
      <c r="DG98" s="540">
        <f t="shared" si="8"/>
        <v>69101465</v>
      </c>
      <c r="DH98" s="954"/>
      <c r="DI98" s="954"/>
      <c r="DJ98" s="954"/>
      <c r="DK98" s="954"/>
      <c r="DL98" s="954"/>
      <c r="DM98" s="954"/>
      <c r="DN98" s="954"/>
      <c r="DO98" s="954"/>
      <c r="DP98" s="954"/>
      <c r="DQ98" s="954"/>
      <c r="DR98" s="1214"/>
    </row>
    <row r="99" spans="1:122" ht="15" customHeight="1">
      <c r="A99" s="760"/>
      <c r="B99" s="761"/>
      <c r="C99" s="761"/>
      <c r="D99" s="761"/>
      <c r="E99" s="761"/>
      <c r="F99" s="762"/>
      <c r="G99" s="144" t="s">
        <v>68</v>
      </c>
      <c r="H99" s="144"/>
      <c r="I99" s="144"/>
      <c r="J99" s="144"/>
      <c r="K99" s="144"/>
      <c r="L99" s="144"/>
      <c r="M99" s="144"/>
      <c r="N99" s="144"/>
      <c r="O99" s="144"/>
      <c r="P99" s="144"/>
      <c r="Q99" s="144"/>
      <c r="R99" s="144"/>
      <c r="S99" s="144"/>
      <c r="T99" s="144"/>
      <c r="U99" s="144"/>
      <c r="V99" s="144"/>
      <c r="W99" s="144"/>
      <c r="X99" s="144"/>
      <c r="Y99" s="144"/>
      <c r="Z99" s="144"/>
      <c r="AA99" s="488"/>
      <c r="AB99" s="1191">
        <v>0</v>
      </c>
      <c r="AC99" s="1192"/>
      <c r="AD99" s="1193"/>
      <c r="AE99" s="1194">
        <v>5</v>
      </c>
      <c r="AF99" s="1192"/>
      <c r="AG99" s="1193"/>
      <c r="AH99" s="1194">
        <v>2</v>
      </c>
      <c r="AI99" s="1192"/>
      <c r="AJ99" s="1195"/>
      <c r="AK99" s="540">
        <f>表57!AK97</f>
        <v>782</v>
      </c>
      <c r="AL99" s="954"/>
      <c r="AM99" s="954"/>
      <c r="AN99" s="954"/>
      <c r="AO99" s="954"/>
      <c r="AP99" s="954"/>
      <c r="AQ99" s="954"/>
      <c r="AR99" s="954"/>
      <c r="AS99" s="954"/>
      <c r="AT99" s="955"/>
      <c r="AU99" s="540">
        <f>表57!AU97</f>
        <v>0</v>
      </c>
      <c r="AV99" s="954"/>
      <c r="AW99" s="954"/>
      <c r="AX99" s="954"/>
      <c r="AY99" s="954"/>
      <c r="AZ99" s="954"/>
      <c r="BA99" s="954"/>
      <c r="BB99" s="954"/>
      <c r="BC99" s="954"/>
      <c r="BD99" s="955"/>
      <c r="BE99" s="540">
        <f t="shared" si="7"/>
        <v>782</v>
      </c>
      <c r="BF99" s="954"/>
      <c r="BG99" s="954"/>
      <c r="BH99" s="954"/>
      <c r="BI99" s="954"/>
      <c r="BJ99" s="954"/>
      <c r="BK99" s="954"/>
      <c r="BL99" s="954"/>
      <c r="BM99" s="954"/>
      <c r="BN99" s="955"/>
      <c r="BO99" s="540">
        <f>表57!BO97</f>
        <v>85309</v>
      </c>
      <c r="BP99" s="541"/>
      <c r="BQ99" s="541"/>
      <c r="BR99" s="541"/>
      <c r="BS99" s="541"/>
      <c r="BT99" s="541"/>
      <c r="BU99" s="541"/>
      <c r="BV99" s="541"/>
      <c r="BW99" s="541"/>
      <c r="BX99" s="541"/>
      <c r="BY99" s="542"/>
      <c r="BZ99" s="540">
        <f>表57!BZ97</f>
        <v>100613</v>
      </c>
      <c r="CA99" s="541"/>
      <c r="CB99" s="541"/>
      <c r="CC99" s="541"/>
      <c r="CD99" s="541"/>
      <c r="CE99" s="541"/>
      <c r="CF99" s="541"/>
      <c r="CG99" s="541"/>
      <c r="CH99" s="541"/>
      <c r="CI99" s="541"/>
      <c r="CJ99" s="542"/>
      <c r="CK99" s="540">
        <f>表57!CK97</f>
        <v>30914</v>
      </c>
      <c r="CL99" s="541"/>
      <c r="CM99" s="541"/>
      <c r="CN99" s="541"/>
      <c r="CO99" s="541"/>
      <c r="CP99" s="541"/>
      <c r="CQ99" s="541"/>
      <c r="CR99" s="541"/>
      <c r="CS99" s="541"/>
      <c r="CT99" s="541"/>
      <c r="CU99" s="542"/>
      <c r="CV99" s="540">
        <f>表57!CV97</f>
        <v>17846</v>
      </c>
      <c r="CW99" s="541"/>
      <c r="CX99" s="541"/>
      <c r="CY99" s="541"/>
      <c r="CZ99" s="541"/>
      <c r="DA99" s="541"/>
      <c r="DB99" s="541"/>
      <c r="DC99" s="541"/>
      <c r="DD99" s="541"/>
      <c r="DE99" s="541"/>
      <c r="DF99" s="542"/>
      <c r="DG99" s="540">
        <f t="shared" si="8"/>
        <v>54285701</v>
      </c>
      <c r="DH99" s="954"/>
      <c r="DI99" s="954"/>
      <c r="DJ99" s="954"/>
      <c r="DK99" s="954"/>
      <c r="DL99" s="954"/>
      <c r="DM99" s="954"/>
      <c r="DN99" s="954"/>
      <c r="DO99" s="954"/>
      <c r="DP99" s="954"/>
      <c r="DQ99" s="954"/>
      <c r="DR99" s="1214"/>
    </row>
    <row r="100" spans="1:122" ht="15" customHeight="1">
      <c r="A100" s="760"/>
      <c r="B100" s="761"/>
      <c r="C100" s="761"/>
      <c r="D100" s="761"/>
      <c r="E100" s="761"/>
      <c r="F100" s="762"/>
      <c r="G100" s="144" t="s">
        <v>69</v>
      </c>
      <c r="H100" s="144"/>
      <c r="I100" s="144"/>
      <c r="J100" s="144"/>
      <c r="K100" s="144"/>
      <c r="L100" s="144"/>
      <c r="M100" s="144"/>
      <c r="N100" s="144"/>
      <c r="O100" s="144"/>
      <c r="P100" s="144"/>
      <c r="Q100" s="144"/>
      <c r="R100" s="144"/>
      <c r="S100" s="144"/>
      <c r="T100" s="144"/>
      <c r="U100" s="144"/>
      <c r="V100" s="144"/>
      <c r="W100" s="144"/>
      <c r="X100" s="144"/>
      <c r="Y100" s="144"/>
      <c r="Z100" s="144"/>
      <c r="AA100" s="488"/>
      <c r="AB100" s="1191">
        <v>0</v>
      </c>
      <c r="AC100" s="1192"/>
      <c r="AD100" s="1193"/>
      <c r="AE100" s="1194">
        <v>6</v>
      </c>
      <c r="AF100" s="1192"/>
      <c r="AG100" s="1193"/>
      <c r="AH100" s="1194">
        <v>2</v>
      </c>
      <c r="AI100" s="1192"/>
      <c r="AJ100" s="1195"/>
      <c r="AK100" s="540">
        <f>表57!AK98</f>
        <v>22814</v>
      </c>
      <c r="AL100" s="954"/>
      <c r="AM100" s="954"/>
      <c r="AN100" s="954"/>
      <c r="AO100" s="954"/>
      <c r="AP100" s="954"/>
      <c r="AQ100" s="954"/>
      <c r="AR100" s="954"/>
      <c r="AS100" s="954"/>
      <c r="AT100" s="955"/>
      <c r="AU100" s="540">
        <f>表57!AU98</f>
        <v>0</v>
      </c>
      <c r="AV100" s="954"/>
      <c r="AW100" s="954"/>
      <c r="AX100" s="954"/>
      <c r="AY100" s="954"/>
      <c r="AZ100" s="954"/>
      <c r="BA100" s="954"/>
      <c r="BB100" s="954"/>
      <c r="BC100" s="954"/>
      <c r="BD100" s="955"/>
      <c r="BE100" s="540">
        <f t="shared" si="7"/>
        <v>22814</v>
      </c>
      <c r="BF100" s="954"/>
      <c r="BG100" s="954"/>
      <c r="BH100" s="954"/>
      <c r="BI100" s="954"/>
      <c r="BJ100" s="954"/>
      <c r="BK100" s="954"/>
      <c r="BL100" s="954"/>
      <c r="BM100" s="954"/>
      <c r="BN100" s="955"/>
      <c r="BO100" s="540">
        <f>表57!BO98</f>
        <v>75133</v>
      </c>
      <c r="BP100" s="541"/>
      <c r="BQ100" s="541"/>
      <c r="BR100" s="541"/>
      <c r="BS100" s="541"/>
      <c r="BT100" s="541"/>
      <c r="BU100" s="541"/>
      <c r="BV100" s="541"/>
      <c r="BW100" s="541"/>
      <c r="BX100" s="541"/>
      <c r="BY100" s="542"/>
      <c r="BZ100" s="540">
        <f>表57!BZ98</f>
        <v>93951</v>
      </c>
      <c r="CA100" s="541"/>
      <c r="CB100" s="541"/>
      <c r="CC100" s="541"/>
      <c r="CD100" s="541"/>
      <c r="CE100" s="541"/>
      <c r="CF100" s="541"/>
      <c r="CG100" s="541"/>
      <c r="CH100" s="541"/>
      <c r="CI100" s="541"/>
      <c r="CJ100" s="542"/>
      <c r="CK100" s="540">
        <f>表57!CK98</f>
        <v>20390</v>
      </c>
      <c r="CL100" s="541"/>
      <c r="CM100" s="541"/>
      <c r="CN100" s="541"/>
      <c r="CO100" s="541"/>
      <c r="CP100" s="541"/>
      <c r="CQ100" s="541"/>
      <c r="CR100" s="541"/>
      <c r="CS100" s="541"/>
      <c r="CT100" s="541"/>
      <c r="CU100" s="542"/>
      <c r="CV100" s="540">
        <f>表57!CV98</f>
        <v>50670</v>
      </c>
      <c r="CW100" s="541"/>
      <c r="CX100" s="541"/>
      <c r="CY100" s="541"/>
      <c r="CZ100" s="541"/>
      <c r="DA100" s="541"/>
      <c r="DB100" s="541"/>
      <c r="DC100" s="541"/>
      <c r="DD100" s="541"/>
      <c r="DE100" s="541"/>
      <c r="DF100" s="542"/>
      <c r="DG100" s="540">
        <f t="shared" si="8"/>
        <v>50758123</v>
      </c>
      <c r="DH100" s="954"/>
      <c r="DI100" s="954"/>
      <c r="DJ100" s="954"/>
      <c r="DK100" s="954"/>
      <c r="DL100" s="954"/>
      <c r="DM100" s="954"/>
      <c r="DN100" s="954"/>
      <c r="DO100" s="954"/>
      <c r="DP100" s="954"/>
      <c r="DQ100" s="954"/>
      <c r="DR100" s="1214"/>
    </row>
    <row r="101" spans="1:122" ht="15" customHeight="1">
      <c r="A101" s="760"/>
      <c r="B101" s="761"/>
      <c r="C101" s="761"/>
      <c r="D101" s="761"/>
      <c r="E101" s="761"/>
      <c r="F101" s="762"/>
      <c r="G101" s="144" t="s">
        <v>70</v>
      </c>
      <c r="H101" s="144"/>
      <c r="I101" s="144"/>
      <c r="J101" s="144"/>
      <c r="K101" s="144"/>
      <c r="L101" s="144"/>
      <c r="M101" s="144"/>
      <c r="N101" s="144"/>
      <c r="O101" s="144"/>
      <c r="P101" s="144"/>
      <c r="Q101" s="144"/>
      <c r="R101" s="144"/>
      <c r="S101" s="144"/>
      <c r="T101" s="144"/>
      <c r="U101" s="144"/>
      <c r="V101" s="144"/>
      <c r="W101" s="144"/>
      <c r="X101" s="144"/>
      <c r="Y101" s="144"/>
      <c r="Z101" s="144"/>
      <c r="AA101" s="488"/>
      <c r="AB101" s="1191">
        <v>0</v>
      </c>
      <c r="AC101" s="1192"/>
      <c r="AD101" s="1193"/>
      <c r="AE101" s="1194">
        <v>7</v>
      </c>
      <c r="AF101" s="1192"/>
      <c r="AG101" s="1193"/>
      <c r="AH101" s="1194">
        <v>2</v>
      </c>
      <c r="AI101" s="1192"/>
      <c r="AJ101" s="1195"/>
      <c r="AK101" s="540">
        <f>表57!AK99</f>
        <v>0</v>
      </c>
      <c r="AL101" s="954"/>
      <c r="AM101" s="954"/>
      <c r="AN101" s="954"/>
      <c r="AO101" s="954"/>
      <c r="AP101" s="954"/>
      <c r="AQ101" s="954"/>
      <c r="AR101" s="954"/>
      <c r="AS101" s="954"/>
      <c r="AT101" s="955"/>
      <c r="AU101" s="540">
        <f>表57!AU99</f>
        <v>0</v>
      </c>
      <c r="AV101" s="954"/>
      <c r="AW101" s="954"/>
      <c r="AX101" s="954"/>
      <c r="AY101" s="954"/>
      <c r="AZ101" s="954"/>
      <c r="BA101" s="954"/>
      <c r="BB101" s="954"/>
      <c r="BC101" s="954"/>
      <c r="BD101" s="955"/>
      <c r="BE101" s="540">
        <f t="shared" si="7"/>
        <v>0</v>
      </c>
      <c r="BF101" s="954"/>
      <c r="BG101" s="954"/>
      <c r="BH101" s="954"/>
      <c r="BI101" s="954"/>
      <c r="BJ101" s="954"/>
      <c r="BK101" s="954"/>
      <c r="BL101" s="954"/>
      <c r="BM101" s="954"/>
      <c r="BN101" s="955"/>
      <c r="BO101" s="540">
        <f>表57!BO99</f>
        <v>258503</v>
      </c>
      <c r="BP101" s="541"/>
      <c r="BQ101" s="541"/>
      <c r="BR101" s="541"/>
      <c r="BS101" s="541"/>
      <c r="BT101" s="541"/>
      <c r="BU101" s="541"/>
      <c r="BV101" s="541"/>
      <c r="BW101" s="541"/>
      <c r="BX101" s="541"/>
      <c r="BY101" s="542"/>
      <c r="BZ101" s="540">
        <f>表57!BZ99</f>
        <v>54742</v>
      </c>
      <c r="CA101" s="541"/>
      <c r="CB101" s="541"/>
      <c r="CC101" s="541"/>
      <c r="CD101" s="541"/>
      <c r="CE101" s="541"/>
      <c r="CF101" s="541"/>
      <c r="CG101" s="541"/>
      <c r="CH101" s="541"/>
      <c r="CI101" s="541"/>
      <c r="CJ101" s="542"/>
      <c r="CK101" s="540">
        <f>表57!CK99</f>
        <v>8723</v>
      </c>
      <c r="CL101" s="541"/>
      <c r="CM101" s="541"/>
      <c r="CN101" s="541"/>
      <c r="CO101" s="541"/>
      <c r="CP101" s="541"/>
      <c r="CQ101" s="541"/>
      <c r="CR101" s="541"/>
      <c r="CS101" s="541"/>
      <c r="CT101" s="541"/>
      <c r="CU101" s="542"/>
      <c r="CV101" s="540">
        <f>表57!CV99</f>
        <v>73642</v>
      </c>
      <c r="CW101" s="541"/>
      <c r="CX101" s="541"/>
      <c r="CY101" s="541"/>
      <c r="CZ101" s="541"/>
      <c r="DA101" s="541"/>
      <c r="DB101" s="541"/>
      <c r="DC101" s="541"/>
      <c r="DD101" s="541"/>
      <c r="DE101" s="541"/>
      <c r="DF101" s="542"/>
      <c r="DG101" s="540">
        <f t="shared" ref="DG101:DG106" si="9">SUM(CD19,CS19,CG60,BE101:DF101)</f>
        <v>24639369</v>
      </c>
      <c r="DH101" s="954"/>
      <c r="DI101" s="954"/>
      <c r="DJ101" s="954"/>
      <c r="DK101" s="954"/>
      <c r="DL101" s="954"/>
      <c r="DM101" s="954"/>
      <c r="DN101" s="954"/>
      <c r="DO101" s="954"/>
      <c r="DP101" s="954"/>
      <c r="DQ101" s="954"/>
      <c r="DR101" s="1214"/>
    </row>
    <row r="102" spans="1:122" ht="15" customHeight="1">
      <c r="A102" s="760"/>
      <c r="B102" s="761"/>
      <c r="C102" s="761"/>
      <c r="D102" s="761"/>
      <c r="E102" s="761"/>
      <c r="F102" s="762"/>
      <c r="G102" s="144" t="s">
        <v>71</v>
      </c>
      <c r="H102" s="144"/>
      <c r="I102" s="144"/>
      <c r="J102" s="144"/>
      <c r="K102" s="144"/>
      <c r="L102" s="144"/>
      <c r="M102" s="144"/>
      <c r="N102" s="144"/>
      <c r="O102" s="144"/>
      <c r="P102" s="144"/>
      <c r="Q102" s="144"/>
      <c r="R102" s="144"/>
      <c r="S102" s="144"/>
      <c r="T102" s="144"/>
      <c r="U102" s="144"/>
      <c r="V102" s="144"/>
      <c r="W102" s="144"/>
      <c r="X102" s="144"/>
      <c r="Y102" s="144"/>
      <c r="Z102" s="144"/>
      <c r="AA102" s="488"/>
      <c r="AB102" s="1191">
        <v>0</v>
      </c>
      <c r="AC102" s="1192"/>
      <c r="AD102" s="1193"/>
      <c r="AE102" s="1194">
        <v>8</v>
      </c>
      <c r="AF102" s="1192"/>
      <c r="AG102" s="1193"/>
      <c r="AH102" s="1194">
        <v>2</v>
      </c>
      <c r="AI102" s="1192"/>
      <c r="AJ102" s="1195"/>
      <c r="AK102" s="540">
        <f>表57!AK100</f>
        <v>0</v>
      </c>
      <c r="AL102" s="954"/>
      <c r="AM102" s="954"/>
      <c r="AN102" s="954"/>
      <c r="AO102" s="954"/>
      <c r="AP102" s="954"/>
      <c r="AQ102" s="954"/>
      <c r="AR102" s="954"/>
      <c r="AS102" s="954"/>
      <c r="AT102" s="955"/>
      <c r="AU102" s="540">
        <f>表57!AU100</f>
        <v>0</v>
      </c>
      <c r="AV102" s="954"/>
      <c r="AW102" s="954"/>
      <c r="AX102" s="954"/>
      <c r="AY102" s="954"/>
      <c r="AZ102" s="954"/>
      <c r="BA102" s="954"/>
      <c r="BB102" s="954"/>
      <c r="BC102" s="954"/>
      <c r="BD102" s="955"/>
      <c r="BE102" s="540">
        <f t="shared" si="7"/>
        <v>0</v>
      </c>
      <c r="BF102" s="954"/>
      <c r="BG102" s="954"/>
      <c r="BH102" s="954"/>
      <c r="BI102" s="954"/>
      <c r="BJ102" s="954"/>
      <c r="BK102" s="954"/>
      <c r="BL102" s="954"/>
      <c r="BM102" s="954"/>
      <c r="BN102" s="955"/>
      <c r="BO102" s="540">
        <f>表57!BO100</f>
        <v>169285</v>
      </c>
      <c r="BP102" s="541"/>
      <c r="BQ102" s="541"/>
      <c r="BR102" s="541"/>
      <c r="BS102" s="541"/>
      <c r="BT102" s="541"/>
      <c r="BU102" s="541"/>
      <c r="BV102" s="541"/>
      <c r="BW102" s="541"/>
      <c r="BX102" s="541"/>
      <c r="BY102" s="542"/>
      <c r="BZ102" s="540">
        <f>表57!BZ100</f>
        <v>170164</v>
      </c>
      <c r="CA102" s="541"/>
      <c r="CB102" s="541"/>
      <c r="CC102" s="541"/>
      <c r="CD102" s="541"/>
      <c r="CE102" s="541"/>
      <c r="CF102" s="541"/>
      <c r="CG102" s="541"/>
      <c r="CH102" s="541"/>
      <c r="CI102" s="541"/>
      <c r="CJ102" s="542"/>
      <c r="CK102" s="540">
        <f>表57!CK100</f>
        <v>26302</v>
      </c>
      <c r="CL102" s="541"/>
      <c r="CM102" s="541"/>
      <c r="CN102" s="541"/>
      <c r="CO102" s="541"/>
      <c r="CP102" s="541"/>
      <c r="CQ102" s="541"/>
      <c r="CR102" s="541"/>
      <c r="CS102" s="541"/>
      <c r="CT102" s="541"/>
      <c r="CU102" s="542"/>
      <c r="CV102" s="540">
        <f>表57!CV100</f>
        <v>12024</v>
      </c>
      <c r="CW102" s="541"/>
      <c r="CX102" s="541"/>
      <c r="CY102" s="541"/>
      <c r="CZ102" s="541"/>
      <c r="DA102" s="541"/>
      <c r="DB102" s="541"/>
      <c r="DC102" s="541"/>
      <c r="DD102" s="541"/>
      <c r="DE102" s="541"/>
      <c r="DF102" s="542"/>
      <c r="DG102" s="540">
        <f t="shared" si="9"/>
        <v>26032527</v>
      </c>
      <c r="DH102" s="954"/>
      <c r="DI102" s="954"/>
      <c r="DJ102" s="954"/>
      <c r="DK102" s="954"/>
      <c r="DL102" s="954"/>
      <c r="DM102" s="954"/>
      <c r="DN102" s="954"/>
      <c r="DO102" s="954"/>
      <c r="DP102" s="954"/>
      <c r="DQ102" s="954"/>
      <c r="DR102" s="1214"/>
    </row>
    <row r="103" spans="1:122" ht="15" customHeight="1">
      <c r="A103" s="760"/>
      <c r="B103" s="761"/>
      <c r="C103" s="761"/>
      <c r="D103" s="761"/>
      <c r="E103" s="761"/>
      <c r="F103" s="762"/>
      <c r="G103" s="144" t="s">
        <v>4414</v>
      </c>
      <c r="H103" s="144"/>
      <c r="I103" s="144"/>
      <c r="J103" s="144"/>
      <c r="K103" s="144"/>
      <c r="L103" s="144"/>
      <c r="M103" s="144"/>
      <c r="N103" s="144"/>
      <c r="O103" s="144"/>
      <c r="P103" s="144"/>
      <c r="Q103" s="144"/>
      <c r="R103" s="144"/>
      <c r="S103" s="144"/>
      <c r="T103" s="144"/>
      <c r="U103" s="144"/>
      <c r="V103" s="144"/>
      <c r="W103" s="144"/>
      <c r="X103" s="144"/>
      <c r="Y103" s="144"/>
      <c r="Z103" s="144"/>
      <c r="AA103" s="488"/>
      <c r="AB103" s="1191">
        <v>0</v>
      </c>
      <c r="AC103" s="1192"/>
      <c r="AD103" s="1193"/>
      <c r="AE103" s="1194">
        <v>9</v>
      </c>
      <c r="AF103" s="1192"/>
      <c r="AG103" s="1193"/>
      <c r="AH103" s="1194">
        <v>2</v>
      </c>
      <c r="AI103" s="1192"/>
      <c r="AJ103" s="1195"/>
      <c r="AK103" s="540">
        <f>表57!AK101</f>
        <v>5698</v>
      </c>
      <c r="AL103" s="954"/>
      <c r="AM103" s="954"/>
      <c r="AN103" s="954"/>
      <c r="AO103" s="954"/>
      <c r="AP103" s="954"/>
      <c r="AQ103" s="954"/>
      <c r="AR103" s="954"/>
      <c r="AS103" s="954"/>
      <c r="AT103" s="955"/>
      <c r="AU103" s="540">
        <f>表57!AU101</f>
        <v>0</v>
      </c>
      <c r="AV103" s="954"/>
      <c r="AW103" s="954"/>
      <c r="AX103" s="954"/>
      <c r="AY103" s="954"/>
      <c r="AZ103" s="954"/>
      <c r="BA103" s="954"/>
      <c r="BB103" s="954"/>
      <c r="BC103" s="954"/>
      <c r="BD103" s="955"/>
      <c r="BE103" s="540">
        <f t="shared" ref="BE103:BE105" si="10">SUM(AK103:BD103)</f>
        <v>5698</v>
      </c>
      <c r="BF103" s="954"/>
      <c r="BG103" s="954"/>
      <c r="BH103" s="954"/>
      <c r="BI103" s="954"/>
      <c r="BJ103" s="954"/>
      <c r="BK103" s="954"/>
      <c r="BL103" s="954"/>
      <c r="BM103" s="954"/>
      <c r="BN103" s="955"/>
      <c r="BO103" s="540">
        <f>表57!BO101</f>
        <v>965136</v>
      </c>
      <c r="BP103" s="541"/>
      <c r="BQ103" s="541"/>
      <c r="BR103" s="541"/>
      <c r="BS103" s="541"/>
      <c r="BT103" s="541"/>
      <c r="BU103" s="541"/>
      <c r="BV103" s="541"/>
      <c r="BW103" s="541"/>
      <c r="BX103" s="541"/>
      <c r="BY103" s="542"/>
      <c r="BZ103" s="540">
        <f>表57!BZ101</f>
        <v>164541</v>
      </c>
      <c r="CA103" s="541"/>
      <c r="CB103" s="541"/>
      <c r="CC103" s="541"/>
      <c r="CD103" s="541"/>
      <c r="CE103" s="541"/>
      <c r="CF103" s="541"/>
      <c r="CG103" s="541"/>
      <c r="CH103" s="541"/>
      <c r="CI103" s="541"/>
      <c r="CJ103" s="542"/>
      <c r="CK103" s="540">
        <f>表57!CK101</f>
        <v>56185</v>
      </c>
      <c r="CL103" s="541"/>
      <c r="CM103" s="541"/>
      <c r="CN103" s="541"/>
      <c r="CO103" s="541"/>
      <c r="CP103" s="541"/>
      <c r="CQ103" s="541"/>
      <c r="CR103" s="541"/>
      <c r="CS103" s="541"/>
      <c r="CT103" s="541"/>
      <c r="CU103" s="542"/>
      <c r="CV103" s="540">
        <f>表57!CV101</f>
        <v>19752</v>
      </c>
      <c r="CW103" s="541"/>
      <c r="CX103" s="541"/>
      <c r="CY103" s="541"/>
      <c r="CZ103" s="541"/>
      <c r="DA103" s="541"/>
      <c r="DB103" s="541"/>
      <c r="DC103" s="541"/>
      <c r="DD103" s="541"/>
      <c r="DE103" s="541"/>
      <c r="DF103" s="542"/>
      <c r="DG103" s="540">
        <f t="shared" si="9"/>
        <v>28154926</v>
      </c>
      <c r="DH103" s="543"/>
      <c r="DI103" s="543"/>
      <c r="DJ103" s="543"/>
      <c r="DK103" s="543"/>
      <c r="DL103" s="543"/>
      <c r="DM103" s="543"/>
      <c r="DN103" s="543"/>
      <c r="DO103" s="543"/>
      <c r="DP103" s="543"/>
      <c r="DQ103" s="543"/>
      <c r="DR103" s="545"/>
    </row>
    <row r="104" spans="1:122" ht="15" customHeight="1">
      <c r="A104" s="760"/>
      <c r="B104" s="761"/>
      <c r="C104" s="761"/>
      <c r="D104" s="761"/>
      <c r="E104" s="761"/>
      <c r="F104" s="762"/>
      <c r="G104" s="144" t="s">
        <v>4416</v>
      </c>
      <c r="H104" s="144"/>
      <c r="I104" s="144"/>
      <c r="J104" s="144"/>
      <c r="K104" s="144"/>
      <c r="L104" s="144"/>
      <c r="M104" s="144"/>
      <c r="N104" s="144"/>
      <c r="O104" s="144"/>
      <c r="P104" s="144"/>
      <c r="Q104" s="144"/>
      <c r="R104" s="144"/>
      <c r="S104" s="144"/>
      <c r="T104" s="144"/>
      <c r="U104" s="144"/>
      <c r="V104" s="144"/>
      <c r="W104" s="144"/>
      <c r="X104" s="144"/>
      <c r="Y104" s="144"/>
      <c r="Z104" s="144"/>
      <c r="AA104" s="488"/>
      <c r="AB104" s="1191">
        <v>1</v>
      </c>
      <c r="AC104" s="1192"/>
      <c r="AD104" s="1193"/>
      <c r="AE104" s="1194">
        <v>0</v>
      </c>
      <c r="AF104" s="1192"/>
      <c r="AG104" s="1193"/>
      <c r="AH104" s="1194">
        <v>2</v>
      </c>
      <c r="AI104" s="1192"/>
      <c r="AJ104" s="1195"/>
      <c r="AK104" s="540">
        <f>表57!AK102</f>
        <v>578</v>
      </c>
      <c r="AL104" s="954"/>
      <c r="AM104" s="954"/>
      <c r="AN104" s="954"/>
      <c r="AO104" s="954"/>
      <c r="AP104" s="954"/>
      <c r="AQ104" s="954"/>
      <c r="AR104" s="954"/>
      <c r="AS104" s="954"/>
      <c r="AT104" s="955"/>
      <c r="AU104" s="540">
        <f>表57!AU102</f>
        <v>0</v>
      </c>
      <c r="AV104" s="954"/>
      <c r="AW104" s="954"/>
      <c r="AX104" s="954"/>
      <c r="AY104" s="954"/>
      <c r="AZ104" s="954"/>
      <c r="BA104" s="954"/>
      <c r="BB104" s="954"/>
      <c r="BC104" s="954"/>
      <c r="BD104" s="955"/>
      <c r="BE104" s="540">
        <f t="shared" si="10"/>
        <v>578</v>
      </c>
      <c r="BF104" s="954"/>
      <c r="BG104" s="954"/>
      <c r="BH104" s="954"/>
      <c r="BI104" s="954"/>
      <c r="BJ104" s="954"/>
      <c r="BK104" s="954"/>
      <c r="BL104" s="954"/>
      <c r="BM104" s="954"/>
      <c r="BN104" s="955"/>
      <c r="BO104" s="540">
        <f>表57!BO102</f>
        <v>487784</v>
      </c>
      <c r="BP104" s="541"/>
      <c r="BQ104" s="541"/>
      <c r="BR104" s="541"/>
      <c r="BS104" s="541"/>
      <c r="BT104" s="541"/>
      <c r="BU104" s="541"/>
      <c r="BV104" s="541"/>
      <c r="BW104" s="541"/>
      <c r="BX104" s="541"/>
      <c r="BY104" s="542"/>
      <c r="BZ104" s="540">
        <f>表57!BZ102</f>
        <v>19826</v>
      </c>
      <c r="CA104" s="541"/>
      <c r="CB104" s="541"/>
      <c r="CC104" s="541"/>
      <c r="CD104" s="541"/>
      <c r="CE104" s="541"/>
      <c r="CF104" s="541"/>
      <c r="CG104" s="541"/>
      <c r="CH104" s="541"/>
      <c r="CI104" s="541"/>
      <c r="CJ104" s="542"/>
      <c r="CK104" s="540">
        <f>表57!CK102</f>
        <v>38250</v>
      </c>
      <c r="CL104" s="541"/>
      <c r="CM104" s="541"/>
      <c r="CN104" s="541"/>
      <c r="CO104" s="541"/>
      <c r="CP104" s="541"/>
      <c r="CQ104" s="541"/>
      <c r="CR104" s="541"/>
      <c r="CS104" s="541"/>
      <c r="CT104" s="541"/>
      <c r="CU104" s="542"/>
      <c r="CV104" s="540">
        <f>表57!CV102</f>
        <v>1741</v>
      </c>
      <c r="CW104" s="541"/>
      <c r="CX104" s="541"/>
      <c r="CY104" s="541"/>
      <c r="CZ104" s="541"/>
      <c r="DA104" s="541"/>
      <c r="DB104" s="541"/>
      <c r="DC104" s="541"/>
      <c r="DD104" s="541"/>
      <c r="DE104" s="541"/>
      <c r="DF104" s="542"/>
      <c r="DG104" s="540">
        <f t="shared" si="9"/>
        <v>16076353</v>
      </c>
      <c r="DH104" s="543"/>
      <c r="DI104" s="543"/>
      <c r="DJ104" s="543"/>
      <c r="DK104" s="543"/>
      <c r="DL104" s="543"/>
      <c r="DM104" s="543"/>
      <c r="DN104" s="543"/>
      <c r="DO104" s="543"/>
      <c r="DP104" s="543"/>
      <c r="DQ104" s="543"/>
      <c r="DR104" s="545"/>
    </row>
    <row r="105" spans="1:122" ht="15" customHeight="1">
      <c r="A105" s="760"/>
      <c r="B105" s="761"/>
      <c r="C105" s="761"/>
      <c r="D105" s="761"/>
      <c r="E105" s="761"/>
      <c r="F105" s="762"/>
      <c r="G105" s="144" t="s">
        <v>4423</v>
      </c>
      <c r="H105" s="144"/>
      <c r="I105" s="144"/>
      <c r="J105" s="144"/>
      <c r="K105" s="144"/>
      <c r="L105" s="144"/>
      <c r="M105" s="144"/>
      <c r="N105" s="144"/>
      <c r="O105" s="144"/>
      <c r="P105" s="144"/>
      <c r="Q105" s="144"/>
      <c r="R105" s="144"/>
      <c r="S105" s="144"/>
      <c r="T105" s="144"/>
      <c r="U105" s="144"/>
      <c r="V105" s="144"/>
      <c r="W105" s="144"/>
      <c r="X105" s="144"/>
      <c r="Y105" s="144"/>
      <c r="Z105" s="144"/>
      <c r="AA105" s="488"/>
      <c r="AB105" s="1191">
        <v>1</v>
      </c>
      <c r="AC105" s="1192"/>
      <c r="AD105" s="1193"/>
      <c r="AE105" s="1194">
        <v>1</v>
      </c>
      <c r="AF105" s="1192"/>
      <c r="AG105" s="1193"/>
      <c r="AH105" s="1194">
        <v>2</v>
      </c>
      <c r="AI105" s="1192"/>
      <c r="AJ105" s="1195"/>
      <c r="AK105" s="540">
        <f>表57!AK103</f>
        <v>0</v>
      </c>
      <c r="AL105" s="954"/>
      <c r="AM105" s="954"/>
      <c r="AN105" s="954"/>
      <c r="AO105" s="954"/>
      <c r="AP105" s="954"/>
      <c r="AQ105" s="954"/>
      <c r="AR105" s="954"/>
      <c r="AS105" s="954"/>
      <c r="AT105" s="955"/>
      <c r="AU105" s="540">
        <f>表57!AU103</f>
        <v>0</v>
      </c>
      <c r="AV105" s="954"/>
      <c r="AW105" s="954"/>
      <c r="AX105" s="954"/>
      <c r="AY105" s="954"/>
      <c r="AZ105" s="954"/>
      <c r="BA105" s="954"/>
      <c r="BB105" s="954"/>
      <c r="BC105" s="954"/>
      <c r="BD105" s="955"/>
      <c r="BE105" s="540">
        <f t="shared" si="10"/>
        <v>0</v>
      </c>
      <c r="BF105" s="954"/>
      <c r="BG105" s="954"/>
      <c r="BH105" s="954"/>
      <c r="BI105" s="954"/>
      <c r="BJ105" s="954"/>
      <c r="BK105" s="954"/>
      <c r="BL105" s="954"/>
      <c r="BM105" s="954"/>
      <c r="BN105" s="955"/>
      <c r="BO105" s="540">
        <f>表57!BO103</f>
        <v>3815862</v>
      </c>
      <c r="BP105" s="541"/>
      <c r="BQ105" s="541"/>
      <c r="BR105" s="541"/>
      <c r="BS105" s="541"/>
      <c r="BT105" s="541"/>
      <c r="BU105" s="541"/>
      <c r="BV105" s="541"/>
      <c r="BW105" s="541"/>
      <c r="BX105" s="541"/>
      <c r="BY105" s="542"/>
      <c r="BZ105" s="540">
        <f>表57!BZ103</f>
        <v>134344</v>
      </c>
      <c r="CA105" s="541"/>
      <c r="CB105" s="541"/>
      <c r="CC105" s="541"/>
      <c r="CD105" s="541"/>
      <c r="CE105" s="541"/>
      <c r="CF105" s="541"/>
      <c r="CG105" s="541"/>
      <c r="CH105" s="541"/>
      <c r="CI105" s="541"/>
      <c r="CJ105" s="542"/>
      <c r="CK105" s="540">
        <f>表57!CK103</f>
        <v>4070</v>
      </c>
      <c r="CL105" s="541"/>
      <c r="CM105" s="541"/>
      <c r="CN105" s="541"/>
      <c r="CO105" s="541"/>
      <c r="CP105" s="541"/>
      <c r="CQ105" s="541"/>
      <c r="CR105" s="541"/>
      <c r="CS105" s="541"/>
      <c r="CT105" s="541"/>
      <c r="CU105" s="542"/>
      <c r="CV105" s="540">
        <f>表57!CV103</f>
        <v>34517</v>
      </c>
      <c r="CW105" s="541"/>
      <c r="CX105" s="541"/>
      <c r="CY105" s="541"/>
      <c r="CZ105" s="541"/>
      <c r="DA105" s="541"/>
      <c r="DB105" s="541"/>
      <c r="DC105" s="541"/>
      <c r="DD105" s="541"/>
      <c r="DE105" s="541"/>
      <c r="DF105" s="542"/>
      <c r="DG105" s="540">
        <f t="shared" si="9"/>
        <v>10294929</v>
      </c>
      <c r="DH105" s="543"/>
      <c r="DI105" s="543"/>
      <c r="DJ105" s="543"/>
      <c r="DK105" s="543"/>
      <c r="DL105" s="543"/>
      <c r="DM105" s="543"/>
      <c r="DN105" s="543"/>
      <c r="DO105" s="543"/>
      <c r="DP105" s="543"/>
      <c r="DQ105" s="543"/>
      <c r="DR105" s="545"/>
    </row>
    <row r="106" spans="1:122" ht="15" customHeight="1">
      <c r="A106" s="760"/>
      <c r="B106" s="761"/>
      <c r="C106" s="761"/>
      <c r="D106" s="761"/>
      <c r="E106" s="761"/>
      <c r="F106" s="762"/>
      <c r="G106" s="144" t="s">
        <v>4419</v>
      </c>
      <c r="H106" s="144"/>
      <c r="I106" s="144"/>
      <c r="J106" s="144"/>
      <c r="K106" s="144"/>
      <c r="L106" s="144"/>
      <c r="M106" s="144"/>
      <c r="N106" s="144"/>
      <c r="O106" s="144"/>
      <c r="P106" s="144"/>
      <c r="Q106" s="144"/>
      <c r="R106" s="144"/>
      <c r="S106" s="144"/>
      <c r="T106" s="144"/>
      <c r="U106" s="144"/>
      <c r="V106" s="144"/>
      <c r="W106" s="144"/>
      <c r="X106" s="144"/>
      <c r="Y106" s="144"/>
      <c r="Z106" s="144"/>
      <c r="AA106" s="488"/>
      <c r="AB106" s="1191">
        <v>1</v>
      </c>
      <c r="AC106" s="1192"/>
      <c r="AD106" s="1193"/>
      <c r="AE106" s="1194">
        <v>2</v>
      </c>
      <c r="AF106" s="1192"/>
      <c r="AG106" s="1193"/>
      <c r="AH106" s="1194">
        <v>2</v>
      </c>
      <c r="AI106" s="1192"/>
      <c r="AJ106" s="1195"/>
      <c r="AK106" s="540">
        <f>表57!AK104</f>
        <v>0</v>
      </c>
      <c r="AL106" s="954"/>
      <c r="AM106" s="954"/>
      <c r="AN106" s="954"/>
      <c r="AO106" s="954"/>
      <c r="AP106" s="954"/>
      <c r="AQ106" s="954"/>
      <c r="AR106" s="954"/>
      <c r="AS106" s="954"/>
      <c r="AT106" s="955"/>
      <c r="AU106" s="540">
        <f>表57!AU104</f>
        <v>0</v>
      </c>
      <c r="AV106" s="954"/>
      <c r="AW106" s="954"/>
      <c r="AX106" s="954"/>
      <c r="AY106" s="954"/>
      <c r="AZ106" s="954"/>
      <c r="BA106" s="954"/>
      <c r="BB106" s="954"/>
      <c r="BC106" s="954"/>
      <c r="BD106" s="955"/>
      <c r="BE106" s="540">
        <f t="shared" si="7"/>
        <v>0</v>
      </c>
      <c r="BF106" s="954"/>
      <c r="BG106" s="954"/>
      <c r="BH106" s="954"/>
      <c r="BI106" s="954"/>
      <c r="BJ106" s="954"/>
      <c r="BK106" s="954"/>
      <c r="BL106" s="954"/>
      <c r="BM106" s="954"/>
      <c r="BN106" s="955"/>
      <c r="BO106" s="540">
        <f>表57!BO104</f>
        <v>9010</v>
      </c>
      <c r="BP106" s="541"/>
      <c r="BQ106" s="541"/>
      <c r="BR106" s="541"/>
      <c r="BS106" s="541"/>
      <c r="BT106" s="541"/>
      <c r="BU106" s="541"/>
      <c r="BV106" s="541"/>
      <c r="BW106" s="541"/>
      <c r="BX106" s="541"/>
      <c r="BY106" s="542"/>
      <c r="BZ106" s="540">
        <f>表57!BZ104</f>
        <v>29401</v>
      </c>
      <c r="CA106" s="541"/>
      <c r="CB106" s="541"/>
      <c r="CC106" s="541"/>
      <c r="CD106" s="541"/>
      <c r="CE106" s="541"/>
      <c r="CF106" s="541"/>
      <c r="CG106" s="541"/>
      <c r="CH106" s="541"/>
      <c r="CI106" s="541"/>
      <c r="CJ106" s="542"/>
      <c r="CK106" s="540">
        <f>表57!CK104</f>
        <v>16227</v>
      </c>
      <c r="CL106" s="541"/>
      <c r="CM106" s="541"/>
      <c r="CN106" s="541"/>
      <c r="CO106" s="541"/>
      <c r="CP106" s="541"/>
      <c r="CQ106" s="541"/>
      <c r="CR106" s="541"/>
      <c r="CS106" s="541"/>
      <c r="CT106" s="541"/>
      <c r="CU106" s="542"/>
      <c r="CV106" s="540">
        <f>表57!CV104</f>
        <v>0</v>
      </c>
      <c r="CW106" s="541"/>
      <c r="CX106" s="541"/>
      <c r="CY106" s="541"/>
      <c r="CZ106" s="541"/>
      <c r="DA106" s="541"/>
      <c r="DB106" s="541"/>
      <c r="DC106" s="541"/>
      <c r="DD106" s="541"/>
      <c r="DE106" s="541"/>
      <c r="DF106" s="542"/>
      <c r="DG106" s="540">
        <f t="shared" si="9"/>
        <v>3949444</v>
      </c>
      <c r="DH106" s="543"/>
      <c r="DI106" s="543"/>
      <c r="DJ106" s="543"/>
      <c r="DK106" s="543"/>
      <c r="DL106" s="543"/>
      <c r="DM106" s="543"/>
      <c r="DN106" s="543"/>
      <c r="DO106" s="543"/>
      <c r="DP106" s="543"/>
      <c r="DQ106" s="543"/>
      <c r="DR106" s="545"/>
    </row>
    <row r="107" spans="1:122" ht="21.75" customHeight="1" thickBot="1">
      <c r="A107" s="760"/>
      <c r="B107" s="761"/>
      <c r="C107" s="761"/>
      <c r="D107" s="761"/>
      <c r="E107" s="761"/>
      <c r="F107" s="762"/>
      <c r="G107" s="144" t="s">
        <v>72</v>
      </c>
      <c r="H107" s="144"/>
      <c r="I107" s="144"/>
      <c r="J107" s="144"/>
      <c r="K107" s="144"/>
      <c r="L107" s="144"/>
      <c r="M107" s="144"/>
      <c r="N107" s="144"/>
      <c r="O107" s="144"/>
      <c r="P107" s="144"/>
      <c r="Q107" s="144"/>
      <c r="R107" s="144"/>
      <c r="S107" s="144"/>
      <c r="T107" s="144"/>
      <c r="U107" s="144"/>
      <c r="V107" s="144"/>
      <c r="W107" s="144"/>
      <c r="X107" s="144"/>
      <c r="Y107" s="144"/>
      <c r="Z107" s="144"/>
      <c r="AA107" s="488"/>
      <c r="AB107" s="1196">
        <v>1</v>
      </c>
      <c r="AC107" s="1197"/>
      <c r="AD107" s="1198"/>
      <c r="AE107" s="1199">
        <v>3</v>
      </c>
      <c r="AF107" s="1197"/>
      <c r="AG107" s="1198"/>
      <c r="AH107" s="1199">
        <v>2</v>
      </c>
      <c r="AI107" s="1197"/>
      <c r="AJ107" s="1200"/>
      <c r="AK107" s="519">
        <f>SUM(AK95:AT106)</f>
        <v>98556</v>
      </c>
      <c r="AL107" s="965"/>
      <c r="AM107" s="965"/>
      <c r="AN107" s="965"/>
      <c r="AO107" s="965"/>
      <c r="AP107" s="965"/>
      <c r="AQ107" s="965"/>
      <c r="AR107" s="965"/>
      <c r="AS107" s="965"/>
      <c r="AT107" s="966"/>
      <c r="AU107" s="519">
        <f>SUM(AU95:BD106)</f>
        <v>0</v>
      </c>
      <c r="AV107" s="965"/>
      <c r="AW107" s="965"/>
      <c r="AX107" s="965"/>
      <c r="AY107" s="965"/>
      <c r="AZ107" s="965"/>
      <c r="BA107" s="965"/>
      <c r="BB107" s="965"/>
      <c r="BC107" s="965"/>
      <c r="BD107" s="966"/>
      <c r="BE107" s="519">
        <f>SUM(BE95:BN106)</f>
        <v>98556</v>
      </c>
      <c r="BF107" s="965"/>
      <c r="BG107" s="965"/>
      <c r="BH107" s="965"/>
      <c r="BI107" s="965"/>
      <c r="BJ107" s="965"/>
      <c r="BK107" s="965"/>
      <c r="BL107" s="965"/>
      <c r="BM107" s="965"/>
      <c r="BN107" s="966"/>
      <c r="BO107" s="519">
        <f>SUM(BO95:BY106)</f>
        <v>6421530</v>
      </c>
      <c r="BP107" s="453"/>
      <c r="BQ107" s="453"/>
      <c r="BR107" s="453"/>
      <c r="BS107" s="453"/>
      <c r="BT107" s="453"/>
      <c r="BU107" s="453"/>
      <c r="BV107" s="453"/>
      <c r="BW107" s="453"/>
      <c r="BX107" s="453"/>
      <c r="BY107" s="454"/>
      <c r="BZ107" s="519">
        <f>SUM(BZ95:CJ106)</f>
        <v>2207444</v>
      </c>
      <c r="CA107" s="453"/>
      <c r="CB107" s="453"/>
      <c r="CC107" s="453"/>
      <c r="CD107" s="453"/>
      <c r="CE107" s="453"/>
      <c r="CF107" s="453"/>
      <c r="CG107" s="453"/>
      <c r="CH107" s="453"/>
      <c r="CI107" s="453"/>
      <c r="CJ107" s="454"/>
      <c r="CK107" s="519">
        <f>SUM(CK95:CU106)</f>
        <v>293448</v>
      </c>
      <c r="CL107" s="453"/>
      <c r="CM107" s="453"/>
      <c r="CN107" s="453"/>
      <c r="CO107" s="453"/>
      <c r="CP107" s="453"/>
      <c r="CQ107" s="453"/>
      <c r="CR107" s="453"/>
      <c r="CS107" s="453"/>
      <c r="CT107" s="453"/>
      <c r="CU107" s="454"/>
      <c r="CV107" s="519">
        <f>SUM(CV95:DF106)</f>
        <v>392550</v>
      </c>
      <c r="CW107" s="453"/>
      <c r="CX107" s="453"/>
      <c r="CY107" s="453"/>
      <c r="CZ107" s="453"/>
      <c r="DA107" s="453"/>
      <c r="DB107" s="453"/>
      <c r="DC107" s="453"/>
      <c r="DD107" s="453"/>
      <c r="DE107" s="453"/>
      <c r="DF107" s="454"/>
      <c r="DG107" s="519">
        <f>SUM(DG95:DR106)</f>
        <v>378187882</v>
      </c>
      <c r="DH107" s="965"/>
      <c r="DI107" s="965"/>
      <c r="DJ107" s="965"/>
      <c r="DK107" s="965"/>
      <c r="DL107" s="965"/>
      <c r="DM107" s="965"/>
      <c r="DN107" s="965"/>
      <c r="DO107" s="965"/>
      <c r="DP107" s="965"/>
      <c r="DQ107" s="965"/>
      <c r="DR107" s="1215"/>
    </row>
    <row r="108" spans="1:122" ht="15" customHeight="1" thickBot="1">
      <c r="A108" s="760"/>
      <c r="B108" s="761"/>
      <c r="C108" s="761"/>
      <c r="D108" s="761"/>
      <c r="E108" s="761"/>
      <c r="F108" s="762"/>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201"/>
      <c r="AC108" s="1201"/>
      <c r="AD108" s="1201"/>
      <c r="AE108" s="1201"/>
      <c r="AF108" s="1201"/>
      <c r="AG108" s="1201"/>
      <c r="AH108" s="1201"/>
      <c r="AI108" s="1201"/>
      <c r="AJ108" s="1201"/>
      <c r="AK108" s="220"/>
      <c r="AL108" s="571"/>
      <c r="AM108" s="571"/>
      <c r="AN108" s="571"/>
      <c r="AO108" s="571"/>
      <c r="AP108" s="571"/>
      <c r="AQ108" s="571"/>
      <c r="AR108" s="571"/>
      <c r="AS108" s="571"/>
      <c r="AT108" s="571"/>
      <c r="AU108" s="220"/>
      <c r="AV108" s="571"/>
      <c r="AW108" s="571"/>
      <c r="AX108" s="571"/>
      <c r="AY108" s="571"/>
      <c r="AZ108" s="571"/>
      <c r="BA108" s="571"/>
      <c r="BB108" s="571"/>
      <c r="BC108" s="571"/>
      <c r="BD108" s="571"/>
      <c r="BE108" s="220"/>
      <c r="BF108" s="571"/>
      <c r="BG108" s="571"/>
      <c r="BH108" s="571"/>
      <c r="BI108" s="571"/>
      <c r="BJ108" s="571"/>
      <c r="BK108" s="571"/>
      <c r="BL108" s="571"/>
      <c r="BM108" s="571"/>
      <c r="BN108" s="571"/>
      <c r="BO108" s="371"/>
      <c r="BP108" s="738"/>
      <c r="BQ108" s="738"/>
      <c r="BR108" s="738"/>
      <c r="BS108" s="738"/>
      <c r="BT108" s="738"/>
      <c r="BU108" s="738"/>
      <c r="BV108" s="738"/>
      <c r="BW108" s="738"/>
      <c r="BX108" s="738"/>
      <c r="BY108" s="738"/>
      <c r="BZ108" s="371"/>
      <c r="CA108" s="738"/>
      <c r="CB108" s="738"/>
      <c r="CC108" s="738"/>
      <c r="CD108" s="738"/>
      <c r="CE108" s="738"/>
      <c r="CF108" s="738"/>
      <c r="CG108" s="738"/>
      <c r="CH108" s="738"/>
      <c r="CI108" s="738"/>
      <c r="CJ108" s="738"/>
      <c r="CK108" s="371"/>
      <c r="CL108" s="738"/>
      <c r="CM108" s="738"/>
      <c r="CN108" s="738"/>
      <c r="CO108" s="738"/>
      <c r="CP108" s="738"/>
      <c r="CQ108" s="738"/>
      <c r="CR108" s="738"/>
      <c r="CS108" s="738"/>
      <c r="CT108" s="738"/>
      <c r="CU108" s="738"/>
      <c r="CV108" s="371"/>
      <c r="CW108" s="738"/>
      <c r="CX108" s="738"/>
      <c r="CY108" s="738"/>
      <c r="CZ108" s="738"/>
      <c r="DA108" s="738"/>
      <c r="DB108" s="738"/>
      <c r="DC108" s="738"/>
      <c r="DD108" s="738"/>
      <c r="DE108" s="738"/>
      <c r="DF108" s="738"/>
      <c r="DG108" s="220"/>
      <c r="DH108" s="571"/>
      <c r="DI108" s="571"/>
      <c r="DJ108" s="571"/>
      <c r="DK108" s="571"/>
      <c r="DL108" s="571"/>
      <c r="DM108" s="571"/>
      <c r="DN108" s="571"/>
      <c r="DO108" s="571"/>
      <c r="DP108" s="571"/>
      <c r="DQ108" s="571"/>
      <c r="DR108" s="571"/>
    </row>
    <row r="109" spans="1:122" ht="15" customHeight="1">
      <c r="A109" s="760"/>
      <c r="B109" s="761"/>
      <c r="C109" s="761"/>
      <c r="D109" s="761"/>
      <c r="E109" s="761"/>
      <c r="F109" s="762"/>
      <c r="G109" s="144" t="s">
        <v>73</v>
      </c>
      <c r="H109" s="144"/>
      <c r="I109" s="144"/>
      <c r="J109" s="144"/>
      <c r="K109" s="144"/>
      <c r="L109" s="144"/>
      <c r="M109" s="144"/>
      <c r="N109" s="144"/>
      <c r="O109" s="144"/>
      <c r="P109" s="144"/>
      <c r="Q109" s="144"/>
      <c r="R109" s="144"/>
      <c r="S109" s="144"/>
      <c r="T109" s="144"/>
      <c r="U109" s="144"/>
      <c r="V109" s="144"/>
      <c r="W109" s="144"/>
      <c r="X109" s="144"/>
      <c r="Y109" s="144"/>
      <c r="Z109" s="144"/>
      <c r="AA109" s="488"/>
      <c r="AB109" s="1186">
        <v>1</v>
      </c>
      <c r="AC109" s="1187"/>
      <c r="AD109" s="1188"/>
      <c r="AE109" s="1189">
        <v>4</v>
      </c>
      <c r="AF109" s="1187"/>
      <c r="AG109" s="1188"/>
      <c r="AH109" s="1189">
        <v>2</v>
      </c>
      <c r="AI109" s="1187"/>
      <c r="AJ109" s="1190"/>
      <c r="AK109" s="537">
        <f>SUM(AK95:AT97)</f>
        <v>66248</v>
      </c>
      <c r="AL109" s="949"/>
      <c r="AM109" s="949"/>
      <c r="AN109" s="949"/>
      <c r="AO109" s="949"/>
      <c r="AP109" s="949"/>
      <c r="AQ109" s="949"/>
      <c r="AR109" s="949"/>
      <c r="AS109" s="949"/>
      <c r="AT109" s="950"/>
      <c r="AU109" s="537">
        <f>SUM(AU95:BD97)</f>
        <v>0</v>
      </c>
      <c r="AV109" s="949"/>
      <c r="AW109" s="949"/>
      <c r="AX109" s="949"/>
      <c r="AY109" s="949"/>
      <c r="AZ109" s="949"/>
      <c r="BA109" s="949"/>
      <c r="BB109" s="949"/>
      <c r="BC109" s="949"/>
      <c r="BD109" s="950"/>
      <c r="BE109" s="537">
        <f>SUM(AK109:BD109)</f>
        <v>66248</v>
      </c>
      <c r="BF109" s="949"/>
      <c r="BG109" s="949"/>
      <c r="BH109" s="949"/>
      <c r="BI109" s="949"/>
      <c r="BJ109" s="949"/>
      <c r="BK109" s="949"/>
      <c r="BL109" s="949"/>
      <c r="BM109" s="949"/>
      <c r="BN109" s="950"/>
      <c r="BO109" s="537">
        <f>SUM(BO95:BY97)</f>
        <v>443484</v>
      </c>
      <c r="BP109" s="419"/>
      <c r="BQ109" s="419"/>
      <c r="BR109" s="419"/>
      <c r="BS109" s="419"/>
      <c r="BT109" s="419"/>
      <c r="BU109" s="419"/>
      <c r="BV109" s="419"/>
      <c r="BW109" s="419"/>
      <c r="BX109" s="419"/>
      <c r="BY109" s="420"/>
      <c r="BZ109" s="537">
        <f>SUM(BZ95:CJ97)</f>
        <v>1328130</v>
      </c>
      <c r="CA109" s="419"/>
      <c r="CB109" s="419"/>
      <c r="CC109" s="419"/>
      <c r="CD109" s="419"/>
      <c r="CE109" s="419"/>
      <c r="CF109" s="419"/>
      <c r="CG109" s="419"/>
      <c r="CH109" s="419"/>
      <c r="CI109" s="419"/>
      <c r="CJ109" s="420"/>
      <c r="CK109" s="537">
        <f>SUM(CK95:CU97)</f>
        <v>76704</v>
      </c>
      <c r="CL109" s="419"/>
      <c r="CM109" s="419"/>
      <c r="CN109" s="419"/>
      <c r="CO109" s="419"/>
      <c r="CP109" s="419"/>
      <c r="CQ109" s="419"/>
      <c r="CR109" s="419"/>
      <c r="CS109" s="419"/>
      <c r="CT109" s="419"/>
      <c r="CU109" s="420"/>
      <c r="CV109" s="537">
        <f>SUM(CV95:DF97)</f>
        <v>132170</v>
      </c>
      <c r="CW109" s="419"/>
      <c r="CX109" s="419"/>
      <c r="CY109" s="419"/>
      <c r="CZ109" s="419"/>
      <c r="DA109" s="419"/>
      <c r="DB109" s="419"/>
      <c r="DC109" s="419"/>
      <c r="DD109" s="419"/>
      <c r="DE109" s="419"/>
      <c r="DF109" s="420"/>
      <c r="DG109" s="537">
        <f>SUM(CD27,CS27,CG68,BE109:DF109)</f>
        <v>94895045</v>
      </c>
      <c r="DH109" s="949"/>
      <c r="DI109" s="949"/>
      <c r="DJ109" s="949"/>
      <c r="DK109" s="949"/>
      <c r="DL109" s="949"/>
      <c r="DM109" s="949"/>
      <c r="DN109" s="949"/>
      <c r="DO109" s="949"/>
      <c r="DP109" s="949"/>
      <c r="DQ109" s="949"/>
      <c r="DR109" s="1213"/>
    </row>
    <row r="110" spans="1:122" ht="15" customHeight="1">
      <c r="A110" s="760"/>
      <c r="B110" s="761"/>
      <c r="C110" s="761"/>
      <c r="D110" s="761"/>
      <c r="E110" s="761"/>
      <c r="F110" s="762"/>
      <c r="G110" s="144" t="s">
        <v>74</v>
      </c>
      <c r="H110" s="144"/>
      <c r="I110" s="144"/>
      <c r="J110" s="144"/>
      <c r="K110" s="144"/>
      <c r="L110" s="144"/>
      <c r="M110" s="144"/>
      <c r="N110" s="144"/>
      <c r="O110" s="144"/>
      <c r="P110" s="144"/>
      <c r="Q110" s="144"/>
      <c r="R110" s="144"/>
      <c r="S110" s="144"/>
      <c r="T110" s="144"/>
      <c r="U110" s="144"/>
      <c r="V110" s="144"/>
      <c r="W110" s="144"/>
      <c r="X110" s="144"/>
      <c r="Y110" s="144"/>
      <c r="Z110" s="144"/>
      <c r="AA110" s="488"/>
      <c r="AB110" s="1191">
        <v>1</v>
      </c>
      <c r="AC110" s="1192"/>
      <c r="AD110" s="1193"/>
      <c r="AE110" s="1194">
        <v>5</v>
      </c>
      <c r="AF110" s="1192"/>
      <c r="AG110" s="1193"/>
      <c r="AH110" s="1194">
        <v>2</v>
      </c>
      <c r="AI110" s="1192"/>
      <c r="AJ110" s="1195"/>
      <c r="AK110" s="540">
        <f>SUM(AK98:AT101)</f>
        <v>26032</v>
      </c>
      <c r="AL110" s="954"/>
      <c r="AM110" s="954"/>
      <c r="AN110" s="954"/>
      <c r="AO110" s="954"/>
      <c r="AP110" s="954"/>
      <c r="AQ110" s="954"/>
      <c r="AR110" s="954"/>
      <c r="AS110" s="954"/>
      <c r="AT110" s="955"/>
      <c r="AU110" s="540">
        <f>SUM(AU98:BD101)</f>
        <v>0</v>
      </c>
      <c r="AV110" s="954"/>
      <c r="AW110" s="954"/>
      <c r="AX110" s="954"/>
      <c r="AY110" s="954"/>
      <c r="AZ110" s="954"/>
      <c r="BA110" s="954"/>
      <c r="BB110" s="954"/>
      <c r="BC110" s="954"/>
      <c r="BD110" s="955"/>
      <c r="BE110" s="540">
        <f>SUM(AK110:BD110)</f>
        <v>26032</v>
      </c>
      <c r="BF110" s="954"/>
      <c r="BG110" s="954"/>
      <c r="BH110" s="954"/>
      <c r="BI110" s="954"/>
      <c r="BJ110" s="954"/>
      <c r="BK110" s="954"/>
      <c r="BL110" s="954"/>
      <c r="BM110" s="954"/>
      <c r="BN110" s="955"/>
      <c r="BO110" s="540">
        <f>SUM(BO98:BY101)</f>
        <v>530969</v>
      </c>
      <c r="BP110" s="429"/>
      <c r="BQ110" s="429"/>
      <c r="BR110" s="429"/>
      <c r="BS110" s="429"/>
      <c r="BT110" s="429"/>
      <c r="BU110" s="429"/>
      <c r="BV110" s="429"/>
      <c r="BW110" s="429"/>
      <c r="BX110" s="429"/>
      <c r="BY110" s="430"/>
      <c r="BZ110" s="540">
        <f>SUM(BZ98:CJ101)</f>
        <v>361038</v>
      </c>
      <c r="CA110" s="429"/>
      <c r="CB110" s="429"/>
      <c r="CC110" s="429"/>
      <c r="CD110" s="429"/>
      <c r="CE110" s="429"/>
      <c r="CF110" s="429"/>
      <c r="CG110" s="429"/>
      <c r="CH110" s="429"/>
      <c r="CI110" s="429"/>
      <c r="CJ110" s="430"/>
      <c r="CK110" s="540">
        <f>SUM(CK98:CU101)</f>
        <v>75710</v>
      </c>
      <c r="CL110" s="429"/>
      <c r="CM110" s="429"/>
      <c r="CN110" s="429"/>
      <c r="CO110" s="429"/>
      <c r="CP110" s="429"/>
      <c r="CQ110" s="429"/>
      <c r="CR110" s="429"/>
      <c r="CS110" s="429"/>
      <c r="CT110" s="429"/>
      <c r="CU110" s="430"/>
      <c r="CV110" s="540">
        <f>SUM(CV98:DF101)</f>
        <v>192346</v>
      </c>
      <c r="CW110" s="429"/>
      <c r="CX110" s="429"/>
      <c r="CY110" s="429"/>
      <c r="CZ110" s="429"/>
      <c r="DA110" s="429"/>
      <c r="DB110" s="429"/>
      <c r="DC110" s="429"/>
      <c r="DD110" s="429"/>
      <c r="DE110" s="429"/>
      <c r="DF110" s="430"/>
      <c r="DG110" s="540">
        <f>SUM(CD28,CS28,CG69,BE110:DF110)</f>
        <v>198784658</v>
      </c>
      <c r="DH110" s="954"/>
      <c r="DI110" s="954"/>
      <c r="DJ110" s="954"/>
      <c r="DK110" s="954"/>
      <c r="DL110" s="954"/>
      <c r="DM110" s="954"/>
      <c r="DN110" s="954"/>
      <c r="DO110" s="954"/>
      <c r="DP110" s="954"/>
      <c r="DQ110" s="954"/>
      <c r="DR110" s="1214"/>
    </row>
    <row r="111" spans="1:122" ht="15" customHeight="1">
      <c r="A111" s="760"/>
      <c r="B111" s="761"/>
      <c r="C111" s="761"/>
      <c r="D111" s="761"/>
      <c r="E111" s="761"/>
      <c r="F111" s="762"/>
      <c r="G111" s="143" t="s">
        <v>9</v>
      </c>
      <c r="H111" s="144"/>
      <c r="I111" s="144"/>
      <c r="J111" s="144"/>
      <c r="K111" s="144"/>
      <c r="L111" s="144"/>
      <c r="M111" s="144"/>
      <c r="N111" s="144"/>
      <c r="O111" s="144"/>
      <c r="P111" s="144"/>
      <c r="Q111" s="144"/>
      <c r="R111" s="144"/>
      <c r="S111" s="144"/>
      <c r="T111" s="144"/>
      <c r="U111" s="144"/>
      <c r="V111" s="144"/>
      <c r="W111" s="144"/>
      <c r="X111" s="144"/>
      <c r="Y111" s="144"/>
      <c r="Z111" s="144"/>
      <c r="AA111" s="488"/>
      <c r="AB111" s="1191">
        <v>1</v>
      </c>
      <c r="AC111" s="1192"/>
      <c r="AD111" s="1193"/>
      <c r="AE111" s="1194">
        <v>6</v>
      </c>
      <c r="AF111" s="1192"/>
      <c r="AG111" s="1193"/>
      <c r="AH111" s="1194">
        <v>2</v>
      </c>
      <c r="AI111" s="1192"/>
      <c r="AJ111" s="1195"/>
      <c r="AK111" s="540">
        <f>AK102</f>
        <v>0</v>
      </c>
      <c r="AL111" s="954"/>
      <c r="AM111" s="954"/>
      <c r="AN111" s="954"/>
      <c r="AO111" s="954"/>
      <c r="AP111" s="954"/>
      <c r="AQ111" s="954"/>
      <c r="AR111" s="954"/>
      <c r="AS111" s="954"/>
      <c r="AT111" s="955"/>
      <c r="AU111" s="540">
        <f>AU102</f>
        <v>0</v>
      </c>
      <c r="AV111" s="954"/>
      <c r="AW111" s="954"/>
      <c r="AX111" s="954"/>
      <c r="AY111" s="954"/>
      <c r="AZ111" s="954"/>
      <c r="BA111" s="954"/>
      <c r="BB111" s="954"/>
      <c r="BC111" s="954"/>
      <c r="BD111" s="955"/>
      <c r="BE111" s="540">
        <f>SUM(AK111:BD111)</f>
        <v>0</v>
      </c>
      <c r="BF111" s="954"/>
      <c r="BG111" s="954"/>
      <c r="BH111" s="954"/>
      <c r="BI111" s="954"/>
      <c r="BJ111" s="954"/>
      <c r="BK111" s="954"/>
      <c r="BL111" s="954"/>
      <c r="BM111" s="954"/>
      <c r="BN111" s="955"/>
      <c r="BO111" s="540">
        <f>BO102</f>
        <v>169285</v>
      </c>
      <c r="BP111" s="429"/>
      <c r="BQ111" s="429"/>
      <c r="BR111" s="429"/>
      <c r="BS111" s="429"/>
      <c r="BT111" s="429"/>
      <c r="BU111" s="429"/>
      <c r="BV111" s="429"/>
      <c r="BW111" s="429"/>
      <c r="BX111" s="429"/>
      <c r="BY111" s="430"/>
      <c r="BZ111" s="540">
        <f>BZ102</f>
        <v>170164</v>
      </c>
      <c r="CA111" s="429"/>
      <c r="CB111" s="429"/>
      <c r="CC111" s="429"/>
      <c r="CD111" s="429"/>
      <c r="CE111" s="429"/>
      <c r="CF111" s="429"/>
      <c r="CG111" s="429"/>
      <c r="CH111" s="429"/>
      <c r="CI111" s="429"/>
      <c r="CJ111" s="430"/>
      <c r="CK111" s="540">
        <f>CK102</f>
        <v>26302</v>
      </c>
      <c r="CL111" s="429"/>
      <c r="CM111" s="429"/>
      <c r="CN111" s="429"/>
      <c r="CO111" s="429"/>
      <c r="CP111" s="429"/>
      <c r="CQ111" s="429"/>
      <c r="CR111" s="429"/>
      <c r="CS111" s="429"/>
      <c r="CT111" s="429"/>
      <c r="CU111" s="430"/>
      <c r="CV111" s="540">
        <f>CV102</f>
        <v>12024</v>
      </c>
      <c r="CW111" s="429"/>
      <c r="CX111" s="429"/>
      <c r="CY111" s="429"/>
      <c r="CZ111" s="429"/>
      <c r="DA111" s="429"/>
      <c r="DB111" s="429"/>
      <c r="DC111" s="429"/>
      <c r="DD111" s="429"/>
      <c r="DE111" s="429"/>
      <c r="DF111" s="430"/>
      <c r="DG111" s="540">
        <f>SUM(CD29,CS29,CG70,BE111:DF111)</f>
        <v>26032527</v>
      </c>
      <c r="DH111" s="954"/>
      <c r="DI111" s="954"/>
      <c r="DJ111" s="954"/>
      <c r="DK111" s="954"/>
      <c r="DL111" s="954"/>
      <c r="DM111" s="954"/>
      <c r="DN111" s="954"/>
      <c r="DO111" s="954"/>
      <c r="DP111" s="954"/>
      <c r="DQ111" s="954"/>
      <c r="DR111" s="1214"/>
    </row>
    <row r="112" spans="1:122" ht="15" customHeight="1" thickBot="1">
      <c r="A112" s="773"/>
      <c r="B112" s="774"/>
      <c r="C112" s="774"/>
      <c r="D112" s="774"/>
      <c r="E112" s="774"/>
      <c r="F112" s="775"/>
      <c r="G112" s="143" t="s">
        <v>10</v>
      </c>
      <c r="H112" s="144"/>
      <c r="I112" s="144"/>
      <c r="J112" s="144"/>
      <c r="K112" s="144"/>
      <c r="L112" s="144"/>
      <c r="M112" s="144"/>
      <c r="N112" s="144"/>
      <c r="O112" s="144"/>
      <c r="P112" s="144"/>
      <c r="Q112" s="144"/>
      <c r="R112" s="144"/>
      <c r="S112" s="144"/>
      <c r="T112" s="144"/>
      <c r="U112" s="144"/>
      <c r="V112" s="144"/>
      <c r="W112" s="144"/>
      <c r="X112" s="144"/>
      <c r="Y112" s="144"/>
      <c r="Z112" s="144"/>
      <c r="AA112" s="488"/>
      <c r="AB112" s="1196">
        <v>1</v>
      </c>
      <c r="AC112" s="1197"/>
      <c r="AD112" s="1198"/>
      <c r="AE112" s="1199">
        <v>7</v>
      </c>
      <c r="AF112" s="1197"/>
      <c r="AG112" s="1198"/>
      <c r="AH112" s="1199">
        <v>2</v>
      </c>
      <c r="AI112" s="1197"/>
      <c r="AJ112" s="1200"/>
      <c r="AK112" s="519">
        <f>SUM(AK103:AT106)</f>
        <v>6276</v>
      </c>
      <c r="AL112" s="965"/>
      <c r="AM112" s="965"/>
      <c r="AN112" s="965"/>
      <c r="AO112" s="965"/>
      <c r="AP112" s="965"/>
      <c r="AQ112" s="965"/>
      <c r="AR112" s="965"/>
      <c r="AS112" s="965"/>
      <c r="AT112" s="966"/>
      <c r="AU112" s="519">
        <f>SUM(AU103:BD106)</f>
        <v>0</v>
      </c>
      <c r="AV112" s="965"/>
      <c r="AW112" s="965"/>
      <c r="AX112" s="965"/>
      <c r="AY112" s="965"/>
      <c r="AZ112" s="965"/>
      <c r="BA112" s="965"/>
      <c r="BB112" s="965"/>
      <c r="BC112" s="965"/>
      <c r="BD112" s="966"/>
      <c r="BE112" s="519">
        <f>SUM(AK112:BD112)</f>
        <v>6276</v>
      </c>
      <c r="BF112" s="965"/>
      <c r="BG112" s="965"/>
      <c r="BH112" s="965"/>
      <c r="BI112" s="965"/>
      <c r="BJ112" s="965"/>
      <c r="BK112" s="965"/>
      <c r="BL112" s="965"/>
      <c r="BM112" s="965"/>
      <c r="BN112" s="966"/>
      <c r="BO112" s="519">
        <f>SUM(BO103:BY106)</f>
        <v>5277792</v>
      </c>
      <c r="BP112" s="453"/>
      <c r="BQ112" s="453"/>
      <c r="BR112" s="453"/>
      <c r="BS112" s="453"/>
      <c r="BT112" s="453"/>
      <c r="BU112" s="453"/>
      <c r="BV112" s="453"/>
      <c r="BW112" s="453"/>
      <c r="BX112" s="453"/>
      <c r="BY112" s="454"/>
      <c r="BZ112" s="519">
        <f t="shared" ref="BZ112" si="11">SUM(BZ103:CJ106)</f>
        <v>348112</v>
      </c>
      <c r="CA112" s="453"/>
      <c r="CB112" s="453"/>
      <c r="CC112" s="453"/>
      <c r="CD112" s="453"/>
      <c r="CE112" s="453"/>
      <c r="CF112" s="453"/>
      <c r="CG112" s="453"/>
      <c r="CH112" s="453"/>
      <c r="CI112" s="453"/>
      <c r="CJ112" s="454"/>
      <c r="CK112" s="519">
        <f t="shared" ref="CK112" si="12">SUM(CK103:CU106)</f>
        <v>114732</v>
      </c>
      <c r="CL112" s="453"/>
      <c r="CM112" s="453"/>
      <c r="CN112" s="453"/>
      <c r="CO112" s="453"/>
      <c r="CP112" s="453"/>
      <c r="CQ112" s="453"/>
      <c r="CR112" s="453"/>
      <c r="CS112" s="453"/>
      <c r="CT112" s="453"/>
      <c r="CU112" s="454"/>
      <c r="CV112" s="519">
        <f t="shared" ref="CV112" si="13">SUM(CV103:DF106)</f>
        <v>56010</v>
      </c>
      <c r="CW112" s="453"/>
      <c r="CX112" s="453"/>
      <c r="CY112" s="453"/>
      <c r="CZ112" s="453"/>
      <c r="DA112" s="453"/>
      <c r="DB112" s="453"/>
      <c r="DC112" s="453"/>
      <c r="DD112" s="453"/>
      <c r="DE112" s="453"/>
      <c r="DF112" s="454"/>
      <c r="DG112" s="519">
        <f>SUM(CD30,CS30,CG71,BE112:DF112)</f>
        <v>58475652</v>
      </c>
      <c r="DH112" s="965"/>
      <c r="DI112" s="965"/>
      <c r="DJ112" s="965"/>
      <c r="DK112" s="965"/>
      <c r="DL112" s="965"/>
      <c r="DM112" s="965"/>
      <c r="DN112" s="965"/>
      <c r="DO112" s="965"/>
      <c r="DP112" s="965"/>
      <c r="DQ112" s="965"/>
      <c r="DR112" s="1215"/>
    </row>
    <row r="113" spans="1:135" ht="15" customHeight="1" thickBot="1">
      <c r="AB113" s="1202"/>
      <c r="AC113" s="1202"/>
      <c r="AD113" s="1202"/>
      <c r="AE113" s="1202"/>
      <c r="AF113" s="1202"/>
      <c r="AG113" s="1202"/>
      <c r="AH113" s="1202"/>
    </row>
    <row r="114" spans="1:135" ht="15" customHeight="1">
      <c r="A114" s="442" t="s">
        <v>4425</v>
      </c>
      <c r="B114" s="443"/>
      <c r="C114" s="443"/>
      <c r="D114" s="443"/>
      <c r="E114" s="443"/>
      <c r="F114" s="444"/>
      <c r="G114" s="143" t="s">
        <v>749</v>
      </c>
      <c r="H114" s="144"/>
      <c r="I114" s="144"/>
      <c r="J114" s="144"/>
      <c r="K114" s="144"/>
      <c r="L114" s="144"/>
      <c r="M114" s="144"/>
      <c r="N114" s="144"/>
      <c r="O114" s="144"/>
      <c r="P114" s="144"/>
      <c r="Q114" s="144"/>
      <c r="R114" s="144"/>
      <c r="S114" s="144"/>
      <c r="T114" s="144"/>
      <c r="U114" s="144"/>
      <c r="V114" s="144"/>
      <c r="W114" s="144"/>
      <c r="X114" s="144"/>
      <c r="Y114" s="144"/>
      <c r="Z114" s="144"/>
      <c r="AA114" s="488"/>
      <c r="AB114" s="1186">
        <v>1</v>
      </c>
      <c r="AC114" s="1187"/>
      <c r="AD114" s="1188"/>
      <c r="AE114" s="1189">
        <v>8</v>
      </c>
      <c r="AF114" s="1187"/>
      <c r="AG114" s="1188"/>
      <c r="AH114" s="1189">
        <v>2</v>
      </c>
      <c r="AI114" s="1187"/>
      <c r="AJ114" s="1190"/>
      <c r="AK114" s="537">
        <f>表57!AK113</f>
        <v>92280</v>
      </c>
      <c r="AL114" s="949"/>
      <c r="AM114" s="949"/>
      <c r="AN114" s="949"/>
      <c r="AO114" s="949"/>
      <c r="AP114" s="949"/>
      <c r="AQ114" s="949"/>
      <c r="AR114" s="949"/>
      <c r="AS114" s="949"/>
      <c r="AT114" s="950"/>
      <c r="AU114" s="537">
        <f>表57!AU113</f>
        <v>0</v>
      </c>
      <c r="AV114" s="949"/>
      <c r="AW114" s="949"/>
      <c r="AX114" s="949"/>
      <c r="AY114" s="949"/>
      <c r="AZ114" s="949"/>
      <c r="BA114" s="949"/>
      <c r="BB114" s="949"/>
      <c r="BC114" s="949"/>
      <c r="BD114" s="950"/>
      <c r="BE114" s="537">
        <f>SUM(AK114:BD114)</f>
        <v>92280</v>
      </c>
      <c r="BF114" s="949"/>
      <c r="BG114" s="949"/>
      <c r="BH114" s="949"/>
      <c r="BI114" s="949"/>
      <c r="BJ114" s="949"/>
      <c r="BK114" s="949"/>
      <c r="BL114" s="949"/>
      <c r="BM114" s="949"/>
      <c r="BN114" s="950"/>
      <c r="BO114" s="537">
        <f>表57!BO113</f>
        <v>974453</v>
      </c>
      <c r="BP114" s="880"/>
      <c r="BQ114" s="880"/>
      <c r="BR114" s="880"/>
      <c r="BS114" s="880"/>
      <c r="BT114" s="880"/>
      <c r="BU114" s="880"/>
      <c r="BV114" s="880"/>
      <c r="BW114" s="880"/>
      <c r="BX114" s="880"/>
      <c r="BY114" s="885"/>
      <c r="BZ114" s="537">
        <f>表57!BZ113</f>
        <v>1679514</v>
      </c>
      <c r="CA114" s="880"/>
      <c r="CB114" s="880"/>
      <c r="CC114" s="880"/>
      <c r="CD114" s="880"/>
      <c r="CE114" s="880"/>
      <c r="CF114" s="880"/>
      <c r="CG114" s="880"/>
      <c r="CH114" s="880"/>
      <c r="CI114" s="880"/>
      <c r="CJ114" s="885"/>
      <c r="CK114" s="537">
        <f>表57!CK113</f>
        <v>152028</v>
      </c>
      <c r="CL114" s="880"/>
      <c r="CM114" s="880"/>
      <c r="CN114" s="880"/>
      <c r="CO114" s="880"/>
      <c r="CP114" s="880"/>
      <c r="CQ114" s="880"/>
      <c r="CR114" s="880"/>
      <c r="CS114" s="880"/>
      <c r="CT114" s="880"/>
      <c r="CU114" s="885"/>
      <c r="CV114" s="537">
        <f>表57!CV113</f>
        <v>323876</v>
      </c>
      <c r="CW114" s="880"/>
      <c r="CX114" s="880"/>
      <c r="CY114" s="880"/>
      <c r="CZ114" s="880"/>
      <c r="DA114" s="880"/>
      <c r="DB114" s="880"/>
      <c r="DC114" s="880"/>
      <c r="DD114" s="880"/>
      <c r="DE114" s="880"/>
      <c r="DF114" s="885"/>
      <c r="DG114" s="537">
        <f t="shared" ref="DG114:DG119" si="14">SUM(CD32,CS32,CG73,BE114:DF114)</f>
        <v>293659974</v>
      </c>
      <c r="DH114" s="949"/>
      <c r="DI114" s="949"/>
      <c r="DJ114" s="949"/>
      <c r="DK114" s="949"/>
      <c r="DL114" s="949"/>
      <c r="DM114" s="949"/>
      <c r="DN114" s="949"/>
      <c r="DO114" s="949"/>
      <c r="DP114" s="949"/>
      <c r="DQ114" s="949"/>
      <c r="DR114" s="1213"/>
    </row>
    <row r="115" spans="1:135" ht="15" customHeight="1">
      <c r="A115" s="560"/>
      <c r="B115" s="561"/>
      <c r="C115" s="561"/>
      <c r="D115" s="561"/>
      <c r="E115" s="561"/>
      <c r="F115" s="562"/>
      <c r="G115" s="563" t="s">
        <v>282</v>
      </c>
      <c r="H115" s="564"/>
      <c r="I115" s="564"/>
      <c r="J115" s="564"/>
      <c r="K115" s="564"/>
      <c r="L115" s="564"/>
      <c r="M115" s="564"/>
      <c r="N115" s="564"/>
      <c r="O115" s="564"/>
      <c r="P115" s="564"/>
      <c r="Q115" s="564"/>
      <c r="R115" s="564"/>
      <c r="S115" s="564"/>
      <c r="T115" s="564"/>
      <c r="U115" s="564"/>
      <c r="V115" s="564"/>
      <c r="W115" s="564"/>
      <c r="X115" s="564"/>
      <c r="Y115" s="564"/>
      <c r="Z115" s="564"/>
      <c r="AA115" s="565"/>
      <c r="AB115" s="1191">
        <v>1</v>
      </c>
      <c r="AC115" s="1192"/>
      <c r="AD115" s="1193"/>
      <c r="AE115" s="1194">
        <v>9</v>
      </c>
      <c r="AF115" s="1192"/>
      <c r="AG115" s="1193"/>
      <c r="AH115" s="1194">
        <v>2</v>
      </c>
      <c r="AI115" s="1192"/>
      <c r="AJ115" s="1195"/>
      <c r="AK115" s="540">
        <f>表57!AK114</f>
        <v>0</v>
      </c>
      <c r="AL115" s="954"/>
      <c r="AM115" s="954"/>
      <c r="AN115" s="954"/>
      <c r="AO115" s="954"/>
      <c r="AP115" s="954"/>
      <c r="AQ115" s="954"/>
      <c r="AR115" s="954"/>
      <c r="AS115" s="954"/>
      <c r="AT115" s="955"/>
      <c r="AU115" s="540">
        <f>表57!AU114</f>
        <v>0</v>
      </c>
      <c r="AV115" s="954"/>
      <c r="AW115" s="954"/>
      <c r="AX115" s="954"/>
      <c r="AY115" s="954"/>
      <c r="AZ115" s="954"/>
      <c r="BA115" s="954"/>
      <c r="BB115" s="954"/>
      <c r="BC115" s="954"/>
      <c r="BD115" s="955"/>
      <c r="BE115" s="540">
        <f>SUM(AK115:BD115)</f>
        <v>0</v>
      </c>
      <c r="BF115" s="954"/>
      <c r="BG115" s="954"/>
      <c r="BH115" s="954"/>
      <c r="BI115" s="954"/>
      <c r="BJ115" s="954"/>
      <c r="BK115" s="954"/>
      <c r="BL115" s="954"/>
      <c r="BM115" s="954"/>
      <c r="BN115" s="955"/>
      <c r="BO115" s="540">
        <f>表57!BO114</f>
        <v>169285</v>
      </c>
      <c r="BP115" s="541"/>
      <c r="BQ115" s="541"/>
      <c r="BR115" s="541"/>
      <c r="BS115" s="541"/>
      <c r="BT115" s="541"/>
      <c r="BU115" s="541"/>
      <c r="BV115" s="541"/>
      <c r="BW115" s="541"/>
      <c r="BX115" s="541"/>
      <c r="BY115" s="542"/>
      <c r="BZ115" s="540">
        <f>表57!BZ114</f>
        <v>170164</v>
      </c>
      <c r="CA115" s="541"/>
      <c r="CB115" s="541"/>
      <c r="CC115" s="541"/>
      <c r="CD115" s="541"/>
      <c r="CE115" s="541"/>
      <c r="CF115" s="541"/>
      <c r="CG115" s="541"/>
      <c r="CH115" s="541"/>
      <c r="CI115" s="541"/>
      <c r="CJ115" s="542"/>
      <c r="CK115" s="540">
        <f>表57!CK114</f>
        <v>26302</v>
      </c>
      <c r="CL115" s="541"/>
      <c r="CM115" s="541"/>
      <c r="CN115" s="541"/>
      <c r="CO115" s="541"/>
      <c r="CP115" s="541"/>
      <c r="CQ115" s="541"/>
      <c r="CR115" s="541"/>
      <c r="CS115" s="541"/>
      <c r="CT115" s="541"/>
      <c r="CU115" s="542"/>
      <c r="CV115" s="540">
        <f>表57!CV114</f>
        <v>12024</v>
      </c>
      <c r="CW115" s="541"/>
      <c r="CX115" s="541"/>
      <c r="CY115" s="541"/>
      <c r="CZ115" s="541"/>
      <c r="DA115" s="541"/>
      <c r="DB115" s="541"/>
      <c r="DC115" s="541"/>
      <c r="DD115" s="541"/>
      <c r="DE115" s="541"/>
      <c r="DF115" s="542"/>
      <c r="DG115" s="540">
        <f t="shared" si="14"/>
        <v>26032527</v>
      </c>
      <c r="DH115" s="954"/>
      <c r="DI115" s="954"/>
      <c r="DJ115" s="954"/>
      <c r="DK115" s="954"/>
      <c r="DL115" s="954"/>
      <c r="DM115" s="954"/>
      <c r="DN115" s="954"/>
      <c r="DO115" s="954"/>
      <c r="DP115" s="954"/>
      <c r="DQ115" s="954"/>
      <c r="DR115" s="1214"/>
    </row>
    <row r="116" spans="1:135" ht="15" customHeight="1">
      <c r="A116" s="560"/>
      <c r="B116" s="561"/>
      <c r="C116" s="561"/>
      <c r="D116" s="561"/>
      <c r="E116" s="561"/>
      <c r="F116" s="562"/>
      <c r="G116" s="143" t="s">
        <v>4414</v>
      </c>
      <c r="H116" s="144"/>
      <c r="I116" s="144"/>
      <c r="J116" s="144"/>
      <c r="K116" s="144"/>
      <c r="L116" s="144"/>
      <c r="M116" s="144"/>
      <c r="N116" s="144"/>
      <c r="O116" s="144"/>
      <c r="P116" s="144"/>
      <c r="Q116" s="144"/>
      <c r="R116" s="144"/>
      <c r="S116" s="144"/>
      <c r="T116" s="144"/>
      <c r="U116" s="144"/>
      <c r="V116" s="144"/>
      <c r="W116" s="144"/>
      <c r="X116" s="144"/>
      <c r="Y116" s="144"/>
      <c r="Z116" s="144"/>
      <c r="AA116" s="144"/>
      <c r="AB116" s="1191">
        <v>2</v>
      </c>
      <c r="AC116" s="1192"/>
      <c r="AD116" s="1193"/>
      <c r="AE116" s="1194">
        <v>0</v>
      </c>
      <c r="AF116" s="1192"/>
      <c r="AG116" s="1193"/>
      <c r="AH116" s="1194">
        <v>2</v>
      </c>
      <c r="AI116" s="1192"/>
      <c r="AJ116" s="1195"/>
      <c r="AK116" s="540">
        <f>表57!AK115</f>
        <v>5698</v>
      </c>
      <c r="AL116" s="954"/>
      <c r="AM116" s="954"/>
      <c r="AN116" s="954"/>
      <c r="AO116" s="954"/>
      <c r="AP116" s="954"/>
      <c r="AQ116" s="954"/>
      <c r="AR116" s="954"/>
      <c r="AS116" s="954"/>
      <c r="AT116" s="955"/>
      <c r="AU116" s="540">
        <f>表57!AU115</f>
        <v>0</v>
      </c>
      <c r="AV116" s="954"/>
      <c r="AW116" s="954"/>
      <c r="AX116" s="954"/>
      <c r="AY116" s="954"/>
      <c r="AZ116" s="954"/>
      <c r="BA116" s="954"/>
      <c r="BB116" s="954"/>
      <c r="BC116" s="954"/>
      <c r="BD116" s="955"/>
      <c r="BE116" s="540">
        <f t="shared" ref="BE116:BE118" si="15">SUM(AK116:BD116)</f>
        <v>5698</v>
      </c>
      <c r="BF116" s="954"/>
      <c r="BG116" s="954"/>
      <c r="BH116" s="954"/>
      <c r="BI116" s="954"/>
      <c r="BJ116" s="954"/>
      <c r="BK116" s="954"/>
      <c r="BL116" s="954"/>
      <c r="BM116" s="954"/>
      <c r="BN116" s="955"/>
      <c r="BO116" s="540">
        <f>表57!BO115</f>
        <v>965136</v>
      </c>
      <c r="BP116" s="541"/>
      <c r="BQ116" s="541"/>
      <c r="BR116" s="541"/>
      <c r="BS116" s="541"/>
      <c r="BT116" s="541"/>
      <c r="BU116" s="541"/>
      <c r="BV116" s="541"/>
      <c r="BW116" s="541"/>
      <c r="BX116" s="541"/>
      <c r="BY116" s="542"/>
      <c r="BZ116" s="540">
        <f>表57!BZ115</f>
        <v>164541</v>
      </c>
      <c r="CA116" s="541"/>
      <c r="CB116" s="541"/>
      <c r="CC116" s="541"/>
      <c r="CD116" s="541"/>
      <c r="CE116" s="541"/>
      <c r="CF116" s="541"/>
      <c r="CG116" s="541"/>
      <c r="CH116" s="541"/>
      <c r="CI116" s="541"/>
      <c r="CJ116" s="542"/>
      <c r="CK116" s="540">
        <f>表57!CK115</f>
        <v>56185</v>
      </c>
      <c r="CL116" s="541"/>
      <c r="CM116" s="541"/>
      <c r="CN116" s="541"/>
      <c r="CO116" s="541"/>
      <c r="CP116" s="541"/>
      <c r="CQ116" s="541"/>
      <c r="CR116" s="541"/>
      <c r="CS116" s="541"/>
      <c r="CT116" s="541"/>
      <c r="CU116" s="542"/>
      <c r="CV116" s="540">
        <f>表57!CV115</f>
        <v>19752</v>
      </c>
      <c r="CW116" s="541"/>
      <c r="CX116" s="541"/>
      <c r="CY116" s="541"/>
      <c r="CZ116" s="541"/>
      <c r="DA116" s="541"/>
      <c r="DB116" s="541"/>
      <c r="DC116" s="541"/>
      <c r="DD116" s="541"/>
      <c r="DE116" s="541"/>
      <c r="DF116" s="542"/>
      <c r="DG116" s="540">
        <f t="shared" si="14"/>
        <v>28154926</v>
      </c>
      <c r="DH116" s="954"/>
      <c r="DI116" s="954"/>
      <c r="DJ116" s="954"/>
      <c r="DK116" s="954"/>
      <c r="DL116" s="954"/>
      <c r="DM116" s="954"/>
      <c r="DN116" s="954"/>
      <c r="DO116" s="954"/>
      <c r="DP116" s="954"/>
      <c r="DQ116" s="954"/>
      <c r="DR116" s="1214"/>
    </row>
    <row r="117" spans="1:135" ht="15" customHeight="1">
      <c r="A117" s="560"/>
      <c r="B117" s="561"/>
      <c r="C117" s="561"/>
      <c r="D117" s="561"/>
      <c r="E117" s="561"/>
      <c r="F117" s="562"/>
      <c r="G117" s="143" t="s">
        <v>4416</v>
      </c>
      <c r="H117" s="144"/>
      <c r="I117" s="144"/>
      <c r="J117" s="144"/>
      <c r="K117" s="144"/>
      <c r="L117" s="144"/>
      <c r="M117" s="144"/>
      <c r="N117" s="144"/>
      <c r="O117" s="144"/>
      <c r="P117" s="144"/>
      <c r="Q117" s="144"/>
      <c r="R117" s="144"/>
      <c r="S117" s="144"/>
      <c r="T117" s="144"/>
      <c r="U117" s="144"/>
      <c r="V117" s="144"/>
      <c r="W117" s="144"/>
      <c r="X117" s="144"/>
      <c r="Y117" s="144"/>
      <c r="Z117" s="144"/>
      <c r="AA117" s="144"/>
      <c r="AB117" s="1191">
        <v>2</v>
      </c>
      <c r="AC117" s="1192"/>
      <c r="AD117" s="1193"/>
      <c r="AE117" s="1194">
        <v>1</v>
      </c>
      <c r="AF117" s="1192"/>
      <c r="AG117" s="1193"/>
      <c r="AH117" s="1194">
        <v>2</v>
      </c>
      <c r="AI117" s="1192"/>
      <c r="AJ117" s="1195"/>
      <c r="AK117" s="540">
        <f>表57!AK116</f>
        <v>578</v>
      </c>
      <c r="AL117" s="954"/>
      <c r="AM117" s="954"/>
      <c r="AN117" s="954"/>
      <c r="AO117" s="954"/>
      <c r="AP117" s="954"/>
      <c r="AQ117" s="954"/>
      <c r="AR117" s="954"/>
      <c r="AS117" s="954"/>
      <c r="AT117" s="955"/>
      <c r="AU117" s="540">
        <f>表57!AU116</f>
        <v>0</v>
      </c>
      <c r="AV117" s="954"/>
      <c r="AW117" s="954"/>
      <c r="AX117" s="954"/>
      <c r="AY117" s="954"/>
      <c r="AZ117" s="954"/>
      <c r="BA117" s="954"/>
      <c r="BB117" s="954"/>
      <c r="BC117" s="954"/>
      <c r="BD117" s="955"/>
      <c r="BE117" s="540">
        <f t="shared" si="15"/>
        <v>578</v>
      </c>
      <c r="BF117" s="954"/>
      <c r="BG117" s="954"/>
      <c r="BH117" s="954"/>
      <c r="BI117" s="954"/>
      <c r="BJ117" s="954"/>
      <c r="BK117" s="954"/>
      <c r="BL117" s="954"/>
      <c r="BM117" s="954"/>
      <c r="BN117" s="955"/>
      <c r="BO117" s="540">
        <f>表57!BO116</f>
        <v>487784</v>
      </c>
      <c r="BP117" s="541"/>
      <c r="BQ117" s="541"/>
      <c r="BR117" s="541"/>
      <c r="BS117" s="541"/>
      <c r="BT117" s="541"/>
      <c r="BU117" s="541"/>
      <c r="BV117" s="541"/>
      <c r="BW117" s="541"/>
      <c r="BX117" s="541"/>
      <c r="BY117" s="542"/>
      <c r="BZ117" s="540">
        <f>表57!BZ116</f>
        <v>19826</v>
      </c>
      <c r="CA117" s="541"/>
      <c r="CB117" s="541"/>
      <c r="CC117" s="541"/>
      <c r="CD117" s="541"/>
      <c r="CE117" s="541"/>
      <c r="CF117" s="541"/>
      <c r="CG117" s="541"/>
      <c r="CH117" s="541"/>
      <c r="CI117" s="541"/>
      <c r="CJ117" s="542"/>
      <c r="CK117" s="540">
        <f>表57!CK116</f>
        <v>38250</v>
      </c>
      <c r="CL117" s="541"/>
      <c r="CM117" s="541"/>
      <c r="CN117" s="541"/>
      <c r="CO117" s="541"/>
      <c r="CP117" s="541"/>
      <c r="CQ117" s="541"/>
      <c r="CR117" s="541"/>
      <c r="CS117" s="541"/>
      <c r="CT117" s="541"/>
      <c r="CU117" s="542"/>
      <c r="CV117" s="540">
        <f>表57!CV116</f>
        <v>1741</v>
      </c>
      <c r="CW117" s="541"/>
      <c r="CX117" s="541"/>
      <c r="CY117" s="541"/>
      <c r="CZ117" s="541"/>
      <c r="DA117" s="541"/>
      <c r="DB117" s="541"/>
      <c r="DC117" s="541"/>
      <c r="DD117" s="541"/>
      <c r="DE117" s="541"/>
      <c r="DF117" s="542"/>
      <c r="DG117" s="540">
        <f t="shared" si="14"/>
        <v>16076353</v>
      </c>
      <c r="DH117" s="954"/>
      <c r="DI117" s="954"/>
      <c r="DJ117" s="954"/>
      <c r="DK117" s="954"/>
      <c r="DL117" s="954"/>
      <c r="DM117" s="954"/>
      <c r="DN117" s="954"/>
      <c r="DO117" s="954"/>
      <c r="DP117" s="954"/>
      <c r="DQ117" s="954"/>
      <c r="DR117" s="1214"/>
    </row>
    <row r="118" spans="1:135" ht="15" customHeight="1">
      <c r="A118" s="560"/>
      <c r="B118" s="561"/>
      <c r="C118" s="561"/>
      <c r="D118" s="561"/>
      <c r="E118" s="561"/>
      <c r="F118" s="562"/>
      <c r="G118" s="143" t="s">
        <v>4423</v>
      </c>
      <c r="H118" s="144"/>
      <c r="I118" s="144"/>
      <c r="J118" s="144"/>
      <c r="K118" s="144"/>
      <c r="L118" s="144"/>
      <c r="M118" s="144"/>
      <c r="N118" s="144"/>
      <c r="O118" s="144"/>
      <c r="P118" s="144"/>
      <c r="Q118" s="144"/>
      <c r="R118" s="144"/>
      <c r="S118" s="144"/>
      <c r="T118" s="144"/>
      <c r="U118" s="144"/>
      <c r="V118" s="144"/>
      <c r="W118" s="144"/>
      <c r="X118" s="144"/>
      <c r="Y118" s="144"/>
      <c r="Z118" s="144"/>
      <c r="AA118" s="144"/>
      <c r="AB118" s="1191">
        <v>2</v>
      </c>
      <c r="AC118" s="1192"/>
      <c r="AD118" s="1193"/>
      <c r="AE118" s="1194">
        <v>2</v>
      </c>
      <c r="AF118" s="1192"/>
      <c r="AG118" s="1193"/>
      <c r="AH118" s="1194">
        <v>2</v>
      </c>
      <c r="AI118" s="1192"/>
      <c r="AJ118" s="1195"/>
      <c r="AK118" s="540">
        <f>表57!AK117</f>
        <v>0</v>
      </c>
      <c r="AL118" s="954"/>
      <c r="AM118" s="954"/>
      <c r="AN118" s="954"/>
      <c r="AO118" s="954"/>
      <c r="AP118" s="954"/>
      <c r="AQ118" s="954"/>
      <c r="AR118" s="954"/>
      <c r="AS118" s="954"/>
      <c r="AT118" s="955"/>
      <c r="AU118" s="540">
        <f>表57!AU117</f>
        <v>0</v>
      </c>
      <c r="AV118" s="954"/>
      <c r="AW118" s="954"/>
      <c r="AX118" s="954"/>
      <c r="AY118" s="954"/>
      <c r="AZ118" s="954"/>
      <c r="BA118" s="954"/>
      <c r="BB118" s="954"/>
      <c r="BC118" s="954"/>
      <c r="BD118" s="955"/>
      <c r="BE118" s="540">
        <f t="shared" si="15"/>
        <v>0</v>
      </c>
      <c r="BF118" s="954"/>
      <c r="BG118" s="954"/>
      <c r="BH118" s="954"/>
      <c r="BI118" s="954"/>
      <c r="BJ118" s="954"/>
      <c r="BK118" s="954"/>
      <c r="BL118" s="954"/>
      <c r="BM118" s="954"/>
      <c r="BN118" s="955"/>
      <c r="BO118" s="540">
        <f>表57!BO117</f>
        <v>3815862</v>
      </c>
      <c r="BP118" s="541"/>
      <c r="BQ118" s="541"/>
      <c r="BR118" s="541"/>
      <c r="BS118" s="541"/>
      <c r="BT118" s="541"/>
      <c r="BU118" s="541"/>
      <c r="BV118" s="541"/>
      <c r="BW118" s="541"/>
      <c r="BX118" s="541"/>
      <c r="BY118" s="542"/>
      <c r="BZ118" s="540">
        <f>表57!BZ117</f>
        <v>134344</v>
      </c>
      <c r="CA118" s="541"/>
      <c r="CB118" s="541"/>
      <c r="CC118" s="541"/>
      <c r="CD118" s="541"/>
      <c r="CE118" s="541"/>
      <c r="CF118" s="541"/>
      <c r="CG118" s="541"/>
      <c r="CH118" s="541"/>
      <c r="CI118" s="541"/>
      <c r="CJ118" s="542"/>
      <c r="CK118" s="540">
        <f>表57!CK117</f>
        <v>4070</v>
      </c>
      <c r="CL118" s="541"/>
      <c r="CM118" s="541"/>
      <c r="CN118" s="541"/>
      <c r="CO118" s="541"/>
      <c r="CP118" s="541"/>
      <c r="CQ118" s="541"/>
      <c r="CR118" s="541"/>
      <c r="CS118" s="541"/>
      <c r="CT118" s="541"/>
      <c r="CU118" s="542"/>
      <c r="CV118" s="540">
        <f>表57!CV117</f>
        <v>34517</v>
      </c>
      <c r="CW118" s="541"/>
      <c r="CX118" s="541"/>
      <c r="CY118" s="541"/>
      <c r="CZ118" s="541"/>
      <c r="DA118" s="541"/>
      <c r="DB118" s="541"/>
      <c r="DC118" s="541"/>
      <c r="DD118" s="541"/>
      <c r="DE118" s="541"/>
      <c r="DF118" s="542"/>
      <c r="DG118" s="540">
        <f t="shared" si="14"/>
        <v>10294929</v>
      </c>
      <c r="DH118" s="954"/>
      <c r="DI118" s="954"/>
      <c r="DJ118" s="954"/>
      <c r="DK118" s="954"/>
      <c r="DL118" s="954"/>
      <c r="DM118" s="954"/>
      <c r="DN118" s="954"/>
      <c r="DO118" s="954"/>
      <c r="DP118" s="954"/>
      <c r="DQ118" s="954"/>
      <c r="DR118" s="1214"/>
    </row>
    <row r="119" spans="1:135" ht="15" customHeight="1">
      <c r="A119" s="560"/>
      <c r="B119" s="561"/>
      <c r="C119" s="561"/>
      <c r="D119" s="561"/>
      <c r="E119" s="561"/>
      <c r="F119" s="562"/>
      <c r="G119" s="143" t="s">
        <v>4419</v>
      </c>
      <c r="H119" s="144"/>
      <c r="I119" s="144"/>
      <c r="J119" s="144"/>
      <c r="K119" s="144"/>
      <c r="L119" s="144"/>
      <c r="M119" s="144"/>
      <c r="N119" s="144"/>
      <c r="O119" s="144"/>
      <c r="P119" s="144"/>
      <c r="Q119" s="144"/>
      <c r="R119" s="144"/>
      <c r="S119" s="144"/>
      <c r="T119" s="144"/>
      <c r="U119" s="144"/>
      <c r="V119" s="144"/>
      <c r="W119" s="144"/>
      <c r="X119" s="144"/>
      <c r="Y119" s="144"/>
      <c r="Z119" s="144"/>
      <c r="AA119" s="144"/>
      <c r="AB119" s="1191">
        <v>2</v>
      </c>
      <c r="AC119" s="1192"/>
      <c r="AD119" s="1193"/>
      <c r="AE119" s="1194">
        <v>3</v>
      </c>
      <c r="AF119" s="1192"/>
      <c r="AG119" s="1193"/>
      <c r="AH119" s="1194">
        <v>2</v>
      </c>
      <c r="AI119" s="1192"/>
      <c r="AJ119" s="1195"/>
      <c r="AK119" s="540">
        <f>表57!AK118</f>
        <v>0</v>
      </c>
      <c r="AL119" s="954"/>
      <c r="AM119" s="954"/>
      <c r="AN119" s="954"/>
      <c r="AO119" s="954"/>
      <c r="AP119" s="954"/>
      <c r="AQ119" s="954"/>
      <c r="AR119" s="954"/>
      <c r="AS119" s="954"/>
      <c r="AT119" s="955"/>
      <c r="AU119" s="540">
        <f>表57!AU118</f>
        <v>0</v>
      </c>
      <c r="AV119" s="954"/>
      <c r="AW119" s="954"/>
      <c r="AX119" s="954"/>
      <c r="AY119" s="954"/>
      <c r="AZ119" s="954"/>
      <c r="BA119" s="954"/>
      <c r="BB119" s="954"/>
      <c r="BC119" s="954"/>
      <c r="BD119" s="955"/>
      <c r="BE119" s="540">
        <f>SUM(AK119:BD119)</f>
        <v>0</v>
      </c>
      <c r="BF119" s="954"/>
      <c r="BG119" s="954"/>
      <c r="BH119" s="954"/>
      <c r="BI119" s="954"/>
      <c r="BJ119" s="954"/>
      <c r="BK119" s="954"/>
      <c r="BL119" s="954"/>
      <c r="BM119" s="954"/>
      <c r="BN119" s="955"/>
      <c r="BO119" s="540">
        <f>表57!BO118</f>
        <v>9010</v>
      </c>
      <c r="BP119" s="541"/>
      <c r="BQ119" s="541"/>
      <c r="BR119" s="541"/>
      <c r="BS119" s="541"/>
      <c r="BT119" s="541"/>
      <c r="BU119" s="541"/>
      <c r="BV119" s="541"/>
      <c r="BW119" s="541"/>
      <c r="BX119" s="541"/>
      <c r="BY119" s="542"/>
      <c r="BZ119" s="540">
        <f>表57!BZ118</f>
        <v>29401</v>
      </c>
      <c r="CA119" s="541"/>
      <c r="CB119" s="541"/>
      <c r="CC119" s="541"/>
      <c r="CD119" s="541"/>
      <c r="CE119" s="541"/>
      <c r="CF119" s="541"/>
      <c r="CG119" s="541"/>
      <c r="CH119" s="541"/>
      <c r="CI119" s="541"/>
      <c r="CJ119" s="542"/>
      <c r="CK119" s="540">
        <f>表57!CK118</f>
        <v>16227</v>
      </c>
      <c r="CL119" s="541"/>
      <c r="CM119" s="541"/>
      <c r="CN119" s="541"/>
      <c r="CO119" s="541"/>
      <c r="CP119" s="541"/>
      <c r="CQ119" s="541"/>
      <c r="CR119" s="541"/>
      <c r="CS119" s="541"/>
      <c r="CT119" s="541"/>
      <c r="CU119" s="542"/>
      <c r="CV119" s="540">
        <f>表57!CV118</f>
        <v>0</v>
      </c>
      <c r="CW119" s="541"/>
      <c r="CX119" s="541"/>
      <c r="CY119" s="541"/>
      <c r="CZ119" s="541"/>
      <c r="DA119" s="541"/>
      <c r="DB119" s="541"/>
      <c r="DC119" s="541"/>
      <c r="DD119" s="541"/>
      <c r="DE119" s="541"/>
      <c r="DF119" s="542"/>
      <c r="DG119" s="540">
        <f t="shared" si="14"/>
        <v>3949444</v>
      </c>
      <c r="DH119" s="954"/>
      <c r="DI119" s="954"/>
      <c r="DJ119" s="954"/>
      <c r="DK119" s="954"/>
      <c r="DL119" s="954"/>
      <c r="DM119" s="954"/>
      <c r="DN119" s="954"/>
      <c r="DO119" s="954"/>
      <c r="DP119" s="954"/>
      <c r="DQ119" s="954"/>
      <c r="DR119" s="1214"/>
    </row>
    <row r="120" spans="1:135" ht="15" customHeight="1" thickBot="1">
      <c r="A120" s="560"/>
      <c r="B120" s="561"/>
      <c r="C120" s="561"/>
      <c r="D120" s="561"/>
      <c r="E120" s="561"/>
      <c r="F120" s="562"/>
      <c r="G120" s="143" t="s">
        <v>72</v>
      </c>
      <c r="H120" s="409"/>
      <c r="I120" s="409"/>
      <c r="J120" s="409"/>
      <c r="K120" s="409"/>
      <c r="L120" s="409"/>
      <c r="M120" s="409"/>
      <c r="N120" s="409"/>
      <c r="O120" s="409"/>
      <c r="P120" s="409"/>
      <c r="Q120" s="409"/>
      <c r="R120" s="409"/>
      <c r="S120" s="409"/>
      <c r="T120" s="409"/>
      <c r="U120" s="409"/>
      <c r="V120" s="409"/>
      <c r="W120" s="409"/>
      <c r="X120" s="409"/>
      <c r="Y120" s="409"/>
      <c r="Z120" s="409"/>
      <c r="AA120" s="787"/>
      <c r="AB120" s="1196">
        <v>2</v>
      </c>
      <c r="AC120" s="1197"/>
      <c r="AD120" s="1198"/>
      <c r="AE120" s="1199">
        <v>4</v>
      </c>
      <c r="AF120" s="1197"/>
      <c r="AG120" s="1198"/>
      <c r="AH120" s="1199">
        <v>2</v>
      </c>
      <c r="AI120" s="1197"/>
      <c r="AJ120" s="1200"/>
      <c r="AK120" s="519">
        <f>SUM(AK114:AT119)</f>
        <v>98556</v>
      </c>
      <c r="AL120" s="965"/>
      <c r="AM120" s="965"/>
      <c r="AN120" s="965"/>
      <c r="AO120" s="965"/>
      <c r="AP120" s="965"/>
      <c r="AQ120" s="965"/>
      <c r="AR120" s="965"/>
      <c r="AS120" s="965"/>
      <c r="AT120" s="966"/>
      <c r="AU120" s="519">
        <f>SUM(AU114:BD119)</f>
        <v>0</v>
      </c>
      <c r="AV120" s="965"/>
      <c r="AW120" s="965"/>
      <c r="AX120" s="965"/>
      <c r="AY120" s="965"/>
      <c r="AZ120" s="965"/>
      <c r="BA120" s="965"/>
      <c r="BB120" s="965"/>
      <c r="BC120" s="965"/>
      <c r="BD120" s="966"/>
      <c r="BE120" s="519">
        <f>SUM(BE114:BN119)</f>
        <v>98556</v>
      </c>
      <c r="BF120" s="965"/>
      <c r="BG120" s="965"/>
      <c r="BH120" s="965"/>
      <c r="BI120" s="965"/>
      <c r="BJ120" s="965"/>
      <c r="BK120" s="965"/>
      <c r="BL120" s="965"/>
      <c r="BM120" s="965"/>
      <c r="BN120" s="966"/>
      <c r="BO120" s="519">
        <f>SUM(BO114:BY119)</f>
        <v>6421530</v>
      </c>
      <c r="BP120" s="453"/>
      <c r="BQ120" s="453"/>
      <c r="BR120" s="453"/>
      <c r="BS120" s="453"/>
      <c r="BT120" s="453"/>
      <c r="BU120" s="453"/>
      <c r="BV120" s="453"/>
      <c r="BW120" s="453"/>
      <c r="BX120" s="453"/>
      <c r="BY120" s="454"/>
      <c r="BZ120" s="519">
        <f>SUM(BZ114:CJ119)</f>
        <v>2197790</v>
      </c>
      <c r="CA120" s="453"/>
      <c r="CB120" s="453"/>
      <c r="CC120" s="453"/>
      <c r="CD120" s="453"/>
      <c r="CE120" s="453"/>
      <c r="CF120" s="453"/>
      <c r="CG120" s="453"/>
      <c r="CH120" s="453"/>
      <c r="CI120" s="453"/>
      <c r="CJ120" s="454"/>
      <c r="CK120" s="519">
        <f t="shared" ref="CK120" si="16">SUM(CK114:CU119)</f>
        <v>293062</v>
      </c>
      <c r="CL120" s="453"/>
      <c r="CM120" s="453"/>
      <c r="CN120" s="453"/>
      <c r="CO120" s="453"/>
      <c r="CP120" s="453"/>
      <c r="CQ120" s="453"/>
      <c r="CR120" s="453"/>
      <c r="CS120" s="453"/>
      <c r="CT120" s="453"/>
      <c r="CU120" s="454"/>
      <c r="CV120" s="519">
        <f>SUM(CV114:DF119)</f>
        <v>391910</v>
      </c>
      <c r="CW120" s="453"/>
      <c r="CX120" s="453"/>
      <c r="CY120" s="453"/>
      <c r="CZ120" s="453"/>
      <c r="DA120" s="453"/>
      <c r="DB120" s="453"/>
      <c r="DC120" s="453"/>
      <c r="DD120" s="453"/>
      <c r="DE120" s="453"/>
      <c r="DF120" s="454"/>
      <c r="DG120" s="519">
        <f>SUM(DG114:DR119)</f>
        <v>378168153</v>
      </c>
      <c r="DH120" s="965"/>
      <c r="DI120" s="965"/>
      <c r="DJ120" s="965"/>
      <c r="DK120" s="965"/>
      <c r="DL120" s="965"/>
      <c r="DM120" s="965"/>
      <c r="DN120" s="965"/>
      <c r="DO120" s="965"/>
      <c r="DP120" s="965"/>
      <c r="DQ120" s="965"/>
      <c r="DR120" s="1215"/>
    </row>
    <row r="121" spans="1:135" ht="15" customHeight="1" thickBot="1">
      <c r="A121" s="560"/>
      <c r="B121" s="561"/>
      <c r="C121" s="561"/>
      <c r="D121" s="561"/>
      <c r="E121" s="561"/>
      <c r="F121" s="562"/>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154"/>
      <c r="AC121" s="1154"/>
      <c r="AD121" s="1154"/>
      <c r="AE121" s="1154"/>
      <c r="AF121" s="1154"/>
      <c r="AG121" s="1154"/>
      <c r="AH121" s="1154"/>
      <c r="AI121" s="1154"/>
      <c r="AJ121" s="1154"/>
      <c r="AK121" s="371"/>
      <c r="AL121" s="371"/>
      <c r="AM121" s="371"/>
      <c r="AN121" s="371"/>
      <c r="AO121" s="371"/>
      <c r="AP121" s="371"/>
      <c r="AQ121" s="371"/>
      <c r="AR121" s="371"/>
      <c r="AS121" s="371"/>
      <c r="AT121" s="371"/>
      <c r="AU121" s="371"/>
      <c r="AV121" s="371"/>
      <c r="AW121" s="371"/>
      <c r="AX121" s="371"/>
      <c r="AY121" s="371"/>
      <c r="AZ121" s="371"/>
      <c r="BA121" s="371"/>
      <c r="BB121" s="371"/>
      <c r="BC121" s="371"/>
      <c r="BD121" s="371"/>
      <c r="BE121" s="371"/>
      <c r="BF121" s="371"/>
      <c r="BG121" s="371"/>
      <c r="BH121" s="371"/>
      <c r="BI121" s="371"/>
      <c r="BJ121" s="371"/>
      <c r="BK121" s="371"/>
      <c r="BL121" s="371"/>
      <c r="BM121" s="371"/>
      <c r="BN121" s="371"/>
      <c r="BO121" s="371"/>
      <c r="BP121" s="371"/>
      <c r="BQ121" s="371"/>
      <c r="BR121" s="371"/>
      <c r="BS121" s="371"/>
      <c r="BT121" s="371"/>
      <c r="BU121" s="371"/>
      <c r="BV121" s="371"/>
      <c r="BW121" s="371"/>
      <c r="BX121" s="371"/>
      <c r="BY121" s="371"/>
      <c r="BZ121" s="371"/>
      <c r="CA121" s="371"/>
      <c r="CB121" s="371"/>
      <c r="CC121" s="371"/>
      <c r="CD121" s="371"/>
      <c r="CE121" s="371"/>
      <c r="CF121" s="371"/>
      <c r="CG121" s="371"/>
      <c r="CH121" s="371"/>
      <c r="CI121" s="371"/>
      <c r="CJ121" s="371"/>
      <c r="CK121" s="371"/>
      <c r="CL121" s="371"/>
      <c r="CM121" s="371"/>
      <c r="CN121" s="371"/>
      <c r="CO121" s="371"/>
      <c r="CP121" s="371"/>
      <c r="CQ121" s="371"/>
      <c r="CR121" s="371"/>
      <c r="CS121" s="371"/>
      <c r="CT121" s="371"/>
      <c r="CU121" s="371"/>
      <c r="CV121" s="371"/>
      <c r="CW121" s="371"/>
      <c r="CX121" s="371"/>
      <c r="CY121" s="371"/>
      <c r="CZ121" s="371"/>
      <c r="DA121" s="371"/>
      <c r="DB121" s="371"/>
      <c r="DC121" s="371"/>
      <c r="DD121" s="371"/>
      <c r="DE121" s="371"/>
      <c r="DF121" s="371"/>
      <c r="DG121" s="371"/>
      <c r="DH121" s="1079"/>
    </row>
    <row r="122" spans="1:135" ht="15" customHeight="1" thickBot="1">
      <c r="A122" s="447"/>
      <c r="B122" s="448"/>
      <c r="C122" s="448"/>
      <c r="D122" s="448"/>
      <c r="E122" s="448"/>
      <c r="F122" s="449"/>
      <c r="G122" s="237" t="s">
        <v>298</v>
      </c>
      <c r="H122" s="237"/>
      <c r="I122" s="237"/>
      <c r="J122" s="237"/>
      <c r="K122" s="237"/>
      <c r="L122" s="237"/>
      <c r="M122" s="237"/>
      <c r="N122" s="237"/>
      <c r="O122" s="237"/>
      <c r="P122" s="237"/>
      <c r="Q122" s="237"/>
      <c r="R122" s="237"/>
      <c r="S122" s="237"/>
      <c r="T122" s="237"/>
      <c r="U122" s="237"/>
      <c r="V122" s="237"/>
      <c r="W122" s="237"/>
      <c r="X122" s="237"/>
      <c r="Y122" s="237"/>
      <c r="Z122" s="237"/>
      <c r="AA122" s="1099"/>
      <c r="AB122" s="1066">
        <v>2</v>
      </c>
      <c r="AC122" s="1067"/>
      <c r="AD122" s="1068"/>
      <c r="AE122" s="1069">
        <v>5</v>
      </c>
      <c r="AF122" s="1067"/>
      <c r="AG122" s="1068"/>
      <c r="AH122" s="1069">
        <v>2</v>
      </c>
      <c r="AI122" s="1067"/>
      <c r="AJ122" s="1070"/>
      <c r="AK122" s="1071"/>
      <c r="AL122" s="1072"/>
      <c r="AM122" s="1072"/>
      <c r="AN122" s="1072"/>
      <c r="AO122" s="1072"/>
      <c r="AP122" s="1072"/>
      <c r="AQ122" s="1072"/>
      <c r="AR122" s="1072"/>
      <c r="AS122" s="1072"/>
      <c r="AT122" s="1073"/>
      <c r="AU122" s="1071"/>
      <c r="AV122" s="1072"/>
      <c r="AW122" s="1072"/>
      <c r="AX122" s="1072"/>
      <c r="AY122" s="1072"/>
      <c r="AZ122" s="1072"/>
      <c r="BA122" s="1072"/>
      <c r="BB122" s="1072"/>
      <c r="BC122" s="1072"/>
      <c r="BD122" s="1073"/>
      <c r="BE122" s="1071"/>
      <c r="BF122" s="1217"/>
      <c r="BG122" s="1217"/>
      <c r="BH122" s="1217"/>
      <c r="BI122" s="1217"/>
      <c r="BJ122" s="1217"/>
      <c r="BK122" s="1217"/>
      <c r="BL122" s="1217"/>
      <c r="BM122" s="1217"/>
      <c r="BN122" s="1218"/>
      <c r="BO122" s="1071"/>
      <c r="BP122" s="1072"/>
      <c r="BQ122" s="1072"/>
      <c r="BR122" s="1072"/>
      <c r="BS122" s="1072"/>
      <c r="BT122" s="1072"/>
      <c r="BU122" s="1072"/>
      <c r="BV122" s="1072"/>
      <c r="BW122" s="1072"/>
      <c r="BX122" s="1072"/>
      <c r="BY122" s="1073"/>
      <c r="BZ122" s="1071"/>
      <c r="CA122" s="1072"/>
      <c r="CB122" s="1072"/>
      <c r="CC122" s="1072"/>
      <c r="CD122" s="1072"/>
      <c r="CE122" s="1072"/>
      <c r="CF122" s="1072"/>
      <c r="CG122" s="1072"/>
      <c r="CH122" s="1072"/>
      <c r="CI122" s="1072"/>
      <c r="CJ122" s="1073"/>
      <c r="CK122" s="1071"/>
      <c r="CL122" s="1072"/>
      <c r="CM122" s="1072"/>
      <c r="CN122" s="1072"/>
      <c r="CO122" s="1072"/>
      <c r="CP122" s="1072"/>
      <c r="CQ122" s="1072"/>
      <c r="CR122" s="1072"/>
      <c r="CS122" s="1072"/>
      <c r="CT122" s="1072"/>
      <c r="CU122" s="1073"/>
      <c r="CV122" s="1071"/>
      <c r="CW122" s="1072"/>
      <c r="CX122" s="1072"/>
      <c r="CY122" s="1072"/>
      <c r="CZ122" s="1072"/>
      <c r="DA122" s="1072"/>
      <c r="DB122" s="1072"/>
      <c r="DC122" s="1072"/>
      <c r="DD122" s="1072"/>
      <c r="DE122" s="1072"/>
      <c r="DF122" s="1073"/>
      <c r="DG122" s="1071"/>
      <c r="DH122" s="1217"/>
      <c r="DI122" s="1217"/>
      <c r="DJ122" s="1217"/>
      <c r="DK122" s="1217"/>
      <c r="DL122" s="1217"/>
      <c r="DM122" s="1217"/>
      <c r="DN122" s="1217"/>
      <c r="DO122" s="1217"/>
      <c r="DP122" s="1217"/>
      <c r="DQ122" s="1217"/>
      <c r="DR122" s="1219"/>
    </row>
    <row r="123" spans="1:135" ht="12.75" customHeight="1">
      <c r="A123" s="567"/>
      <c r="B123" s="788"/>
      <c r="C123" s="788"/>
      <c r="D123" s="568"/>
      <c r="E123" s="568"/>
      <c r="F123" s="568"/>
      <c r="G123" s="205"/>
      <c r="H123" s="789"/>
      <c r="I123" s="789"/>
      <c r="J123" s="789"/>
      <c r="K123" s="789"/>
      <c r="L123" s="789"/>
      <c r="M123" s="789"/>
      <c r="N123" s="789"/>
      <c r="O123" s="789"/>
      <c r="P123" s="789"/>
      <c r="Q123" s="789"/>
      <c r="R123" s="789"/>
      <c r="S123" s="789"/>
      <c r="T123" s="789"/>
      <c r="U123" s="789"/>
      <c r="V123" s="789"/>
      <c r="W123" s="789"/>
      <c r="X123" s="789"/>
      <c r="Y123" s="789"/>
      <c r="Z123" s="789"/>
      <c r="AA123" s="789"/>
      <c r="AB123" s="1204"/>
      <c r="AC123" s="1204"/>
      <c r="AD123" s="1204"/>
      <c r="AE123" s="1204"/>
      <c r="AF123" s="1202"/>
      <c r="AG123" s="1202"/>
      <c r="AH123" s="1202"/>
      <c r="AI123" s="1202"/>
      <c r="AJ123" s="1202"/>
      <c r="AK123" s="220"/>
      <c r="AL123" s="636"/>
      <c r="AM123" s="636"/>
      <c r="AN123" s="636"/>
      <c r="AO123" s="636"/>
      <c r="AP123" s="636"/>
      <c r="AQ123" s="636"/>
      <c r="AR123" s="636"/>
      <c r="AS123" s="636"/>
      <c r="AT123" s="636"/>
      <c r="AU123" s="220"/>
      <c r="AV123" s="636"/>
      <c r="AW123" s="636"/>
      <c r="AX123" s="636"/>
      <c r="AY123" s="636"/>
      <c r="AZ123" s="636"/>
      <c r="BA123" s="636"/>
      <c r="BB123" s="636"/>
      <c r="BC123" s="636"/>
      <c r="BD123" s="636"/>
      <c r="BE123" s="220"/>
      <c r="BF123" s="636"/>
      <c r="BG123" s="636"/>
      <c r="BH123" s="636"/>
      <c r="BI123" s="636"/>
      <c r="BJ123" s="636"/>
      <c r="BK123" s="636"/>
      <c r="BL123" s="636"/>
      <c r="BM123" s="636"/>
      <c r="BN123" s="636"/>
      <c r="BO123" s="220"/>
      <c r="BP123" s="571"/>
      <c r="BQ123" s="571"/>
      <c r="BR123" s="571"/>
      <c r="BS123" s="571"/>
      <c r="BT123" s="571"/>
      <c r="BU123" s="571"/>
      <c r="BV123" s="571"/>
      <c r="BW123" s="571"/>
      <c r="BX123" s="571"/>
      <c r="BY123" s="571"/>
      <c r="BZ123" s="220"/>
      <c r="CA123" s="571"/>
      <c r="CB123" s="571"/>
      <c r="CC123" s="571"/>
      <c r="CD123" s="571"/>
      <c r="CE123" s="571"/>
      <c r="CF123" s="571"/>
      <c r="CG123" s="571"/>
      <c r="CH123" s="571"/>
      <c r="CI123" s="571"/>
      <c r="CJ123" s="571"/>
      <c r="CK123" s="220"/>
      <c r="CL123" s="571"/>
      <c r="CM123" s="571"/>
      <c r="CN123" s="571"/>
      <c r="CO123" s="571"/>
      <c r="CP123" s="571"/>
      <c r="CQ123" s="571"/>
      <c r="CR123" s="571"/>
      <c r="CS123" s="571"/>
      <c r="CT123" s="571"/>
      <c r="CU123" s="571"/>
      <c r="CV123" s="1202"/>
      <c r="CW123" s="1202"/>
      <c r="CX123" s="1202"/>
      <c r="CY123" s="1202"/>
      <c r="CZ123" s="1202"/>
      <c r="DA123" s="1202"/>
      <c r="DB123" s="1202"/>
      <c r="DC123" s="1202"/>
      <c r="DD123" s="1202"/>
      <c r="DE123" s="220"/>
      <c r="DF123" s="571"/>
      <c r="DG123" s="571"/>
      <c r="DH123" s="571"/>
      <c r="DI123" s="571"/>
      <c r="DJ123" s="571"/>
      <c r="DK123" s="571"/>
      <c r="DL123" s="571"/>
      <c r="DM123" s="571"/>
      <c r="DN123" s="571"/>
      <c r="DO123" s="571"/>
      <c r="DP123" s="220"/>
      <c r="DQ123" s="636"/>
      <c r="DR123" s="636"/>
      <c r="DS123" s="636"/>
      <c r="DT123" s="636"/>
      <c r="DU123" s="636"/>
      <c r="DV123" s="636"/>
      <c r="DW123" s="636"/>
      <c r="DX123" s="636"/>
      <c r="DY123" s="636"/>
      <c r="DZ123" s="636"/>
      <c r="EA123" s="636"/>
    </row>
    <row r="124" spans="1:135" ht="12.75" customHeight="1">
      <c r="A124" s="1178"/>
      <c r="B124" s="1178"/>
      <c r="C124" s="1178"/>
      <c r="D124" s="1178"/>
      <c r="E124" s="1178"/>
      <c r="F124" s="1178"/>
      <c r="G124" s="1179"/>
      <c r="H124" s="1180" t="s">
        <v>75</v>
      </c>
      <c r="I124" s="1205"/>
      <c r="J124" s="1205"/>
      <c r="K124" s="1205"/>
      <c r="L124" s="1205"/>
      <c r="M124" s="1205"/>
      <c r="N124" s="1205"/>
      <c r="O124" s="1205"/>
      <c r="P124" s="1205"/>
      <c r="Q124" s="1205"/>
      <c r="R124" s="1205"/>
      <c r="S124" s="1205"/>
      <c r="T124" s="1205"/>
      <c r="U124" s="1205"/>
      <c r="V124" s="1205"/>
      <c r="W124" s="1205"/>
      <c r="X124" s="1205"/>
      <c r="Y124" s="1206"/>
      <c r="Z124" s="1180" t="s">
        <v>76</v>
      </c>
      <c r="AA124" s="1205"/>
      <c r="AB124" s="1205"/>
      <c r="AC124" s="1205"/>
      <c r="AD124" s="1205"/>
      <c r="AE124" s="1206"/>
      <c r="AF124" s="462" t="str">
        <f>"第59表　課税標準額段階別"&amp; 表00!CY5&amp;表00!DC5 &amp; "年度分所得割額等に関する調
　　　　　　　　　　　　　　　　　　【合 計】（つづき）
第12表関係　(4)算出税額に関する調"</f>
        <v>第59表　課税標準額段階別令和5年度分所得割額等に関する調
　　　　　　　　　　　　　　　　　　【合 計】（つづき）
第12表関係　(4)算出税額に関する調</v>
      </c>
      <c r="AG124" s="462"/>
      <c r="AH124" s="462"/>
      <c r="AI124" s="462"/>
      <c r="AJ124" s="462"/>
      <c r="AK124" s="462"/>
      <c r="AL124" s="462"/>
      <c r="AM124" s="462"/>
      <c r="AN124" s="462"/>
      <c r="AO124" s="462"/>
      <c r="AP124" s="462"/>
      <c r="AQ124" s="462"/>
      <c r="AR124" s="462"/>
      <c r="AS124" s="462"/>
      <c r="AT124" s="462"/>
      <c r="AU124" s="462"/>
      <c r="AV124" s="462"/>
      <c r="AW124" s="462"/>
      <c r="AX124" s="462"/>
      <c r="AY124" s="462"/>
      <c r="AZ124" s="462"/>
      <c r="BA124" s="462"/>
      <c r="BB124" s="462"/>
      <c r="BC124" s="462"/>
      <c r="BD124" s="462"/>
      <c r="BE124" s="462"/>
      <c r="BF124" s="462"/>
      <c r="BG124" s="462"/>
      <c r="BH124" s="462"/>
      <c r="BI124" s="462"/>
      <c r="BJ124" s="462"/>
      <c r="BK124" s="462"/>
      <c r="BL124" s="462"/>
      <c r="BM124" s="462"/>
      <c r="BN124" s="462"/>
      <c r="BO124" s="462"/>
      <c r="BP124" s="462"/>
      <c r="BQ124" s="462"/>
      <c r="BR124" s="462"/>
      <c r="BS124" s="462"/>
      <c r="BT124" s="462"/>
      <c r="BU124" s="462"/>
      <c r="BV124" s="462"/>
      <c r="BW124" s="462"/>
      <c r="BX124" s="462"/>
      <c r="BY124" s="462"/>
      <c r="BZ124" s="462"/>
      <c r="CA124" s="462"/>
      <c r="CB124" s="462"/>
      <c r="CC124" s="462"/>
      <c r="CD124" s="462"/>
      <c r="CE124" s="462"/>
      <c r="CF124" s="462"/>
      <c r="CG124" s="462"/>
      <c r="CH124" s="462"/>
      <c r="CI124" s="462"/>
      <c r="CJ124" s="462"/>
      <c r="CK124" s="462"/>
      <c r="CL124" s="462"/>
      <c r="CM124" s="462"/>
      <c r="CN124" s="462"/>
      <c r="CO124" s="462"/>
      <c r="CP124" s="462"/>
      <c r="CQ124" s="462"/>
      <c r="CR124" s="462"/>
      <c r="CS124" s="462"/>
      <c r="CT124" s="462"/>
      <c r="CU124" s="462"/>
      <c r="CV124" s="462"/>
      <c r="CW124" s="462"/>
      <c r="CX124" s="462"/>
      <c r="CY124" s="1181" t="s">
        <v>77</v>
      </c>
      <c r="CZ124" s="1181"/>
      <c r="DA124" s="1181"/>
      <c r="DB124" s="1181"/>
      <c r="DC124" s="1181"/>
      <c r="DD124" s="1181"/>
      <c r="DE124" s="1181"/>
      <c r="DF124" s="1181"/>
      <c r="DG124" s="1181"/>
      <c r="DH124" s="1181"/>
      <c r="DI124" s="1181"/>
      <c r="DJ124" s="1181"/>
      <c r="DK124" s="121" t="str">
        <f>IF(DK1="","",DK1)</f>
        <v>三重県</v>
      </c>
      <c r="DL124" s="121"/>
      <c r="DM124" s="121"/>
      <c r="DN124" s="121"/>
      <c r="DO124" s="121"/>
      <c r="DP124" s="121"/>
      <c r="DQ124" s="121"/>
      <c r="DR124" s="121"/>
      <c r="DS124" s="121"/>
      <c r="DT124" s="121"/>
      <c r="DU124" s="121"/>
      <c r="DV124" s="121"/>
      <c r="DW124" s="121"/>
      <c r="DX124" s="121"/>
      <c r="DY124" s="121"/>
      <c r="DZ124" s="121"/>
      <c r="EA124" s="121"/>
      <c r="EB124" s="121"/>
      <c r="EC124" s="121"/>
      <c r="ED124" s="121"/>
      <c r="EE124" s="121"/>
    </row>
    <row r="125" spans="1:135" ht="12.75" customHeight="1" thickBot="1">
      <c r="A125" s="1178"/>
      <c r="B125" s="1178"/>
      <c r="C125" s="1178"/>
      <c r="D125" s="1178"/>
      <c r="E125" s="1178"/>
      <c r="F125" s="1178"/>
      <c r="G125" s="1179"/>
      <c r="H125" s="1207"/>
      <c r="I125" s="1208"/>
      <c r="J125" s="1208"/>
      <c r="K125" s="1208"/>
      <c r="L125" s="1208"/>
      <c r="M125" s="1208"/>
      <c r="N125" s="1208"/>
      <c r="O125" s="1208"/>
      <c r="P125" s="1208"/>
      <c r="Q125" s="1208"/>
      <c r="R125" s="1208"/>
      <c r="S125" s="1208"/>
      <c r="T125" s="1208"/>
      <c r="U125" s="1208"/>
      <c r="V125" s="1208"/>
      <c r="W125" s="1208"/>
      <c r="X125" s="1208"/>
      <c r="Y125" s="1209"/>
      <c r="Z125" s="1207"/>
      <c r="AA125" s="1208"/>
      <c r="AB125" s="1208"/>
      <c r="AC125" s="1208"/>
      <c r="AD125" s="1208"/>
      <c r="AE125" s="1209"/>
      <c r="AF125" s="462"/>
      <c r="AG125" s="462"/>
      <c r="AH125" s="462"/>
      <c r="AI125" s="462"/>
      <c r="AJ125" s="462"/>
      <c r="AK125" s="462"/>
      <c r="AL125" s="462"/>
      <c r="AM125" s="462"/>
      <c r="AN125" s="462"/>
      <c r="AO125" s="462"/>
      <c r="AP125" s="462"/>
      <c r="AQ125" s="462"/>
      <c r="AR125" s="462"/>
      <c r="AS125" s="462"/>
      <c r="AT125" s="462"/>
      <c r="AU125" s="462"/>
      <c r="AV125" s="462"/>
      <c r="AW125" s="462"/>
      <c r="AX125" s="462"/>
      <c r="AY125" s="462"/>
      <c r="AZ125" s="462"/>
      <c r="BA125" s="462"/>
      <c r="BB125" s="462"/>
      <c r="BC125" s="462"/>
      <c r="BD125" s="462"/>
      <c r="BE125" s="462"/>
      <c r="BF125" s="462"/>
      <c r="BG125" s="462"/>
      <c r="BH125" s="462"/>
      <c r="BI125" s="462"/>
      <c r="BJ125" s="462"/>
      <c r="BK125" s="462"/>
      <c r="BL125" s="462"/>
      <c r="BM125" s="462"/>
      <c r="BN125" s="462"/>
      <c r="BO125" s="462"/>
      <c r="BP125" s="462"/>
      <c r="BQ125" s="462"/>
      <c r="BR125" s="462"/>
      <c r="BS125" s="462"/>
      <c r="BT125" s="462"/>
      <c r="BU125" s="462"/>
      <c r="BV125" s="462"/>
      <c r="BW125" s="462"/>
      <c r="BX125" s="462"/>
      <c r="BY125" s="462"/>
      <c r="BZ125" s="462"/>
      <c r="CA125" s="462"/>
      <c r="CB125" s="462"/>
      <c r="CC125" s="462"/>
      <c r="CD125" s="462"/>
      <c r="CE125" s="462"/>
      <c r="CF125" s="462"/>
      <c r="CG125" s="462"/>
      <c r="CH125" s="462"/>
      <c r="CI125" s="462"/>
      <c r="CJ125" s="462"/>
      <c r="CK125" s="462"/>
      <c r="CL125" s="462"/>
      <c r="CM125" s="462"/>
      <c r="CN125" s="462"/>
      <c r="CO125" s="462"/>
      <c r="CP125" s="462"/>
      <c r="CQ125" s="462"/>
      <c r="CR125" s="462"/>
      <c r="CS125" s="462"/>
      <c r="CT125" s="462"/>
      <c r="CU125" s="462"/>
      <c r="CV125" s="462"/>
      <c r="CW125" s="462"/>
      <c r="CX125" s="462"/>
      <c r="CY125" s="1182"/>
      <c r="CZ125" s="1182"/>
      <c r="DA125" s="1182"/>
      <c r="DB125" s="1182"/>
      <c r="DC125" s="1182"/>
      <c r="DD125" s="1182"/>
      <c r="DE125" s="1182"/>
      <c r="DF125" s="1182"/>
      <c r="DG125" s="1182"/>
      <c r="DH125" s="1182"/>
      <c r="DI125" s="1182"/>
      <c r="DJ125" s="1182"/>
      <c r="DK125" s="126"/>
      <c r="DL125" s="126"/>
      <c r="DM125" s="126"/>
      <c r="DN125" s="126"/>
      <c r="DO125" s="126"/>
      <c r="DP125" s="126"/>
      <c r="DQ125" s="126"/>
      <c r="DR125" s="126"/>
      <c r="DS125" s="126"/>
      <c r="DT125" s="126"/>
      <c r="DU125" s="126"/>
      <c r="DV125" s="126"/>
      <c r="DW125" s="126"/>
      <c r="DX125" s="126"/>
      <c r="DY125" s="126"/>
      <c r="DZ125" s="126"/>
      <c r="EA125" s="126"/>
      <c r="EB125" s="126"/>
      <c r="EC125" s="126"/>
      <c r="ED125" s="126"/>
      <c r="EE125" s="126"/>
    </row>
    <row r="126" spans="1:135" ht="25.5" customHeight="1" thickBot="1">
      <c r="A126" s="1210"/>
      <c r="B126" s="573"/>
      <c r="C126" s="573"/>
      <c r="D126" s="573"/>
      <c r="E126" s="573"/>
      <c r="F126" s="573"/>
      <c r="G126" s="574"/>
      <c r="H126" s="1185">
        <f>IF(H3="","",H3)</f>
        <v>2</v>
      </c>
      <c r="I126" s="1211"/>
      <c r="J126" s="1212"/>
      <c r="K126" s="1185">
        <f>IF(K3="","",K3)</f>
        <v>4</v>
      </c>
      <c r="L126" s="1211"/>
      <c r="M126" s="1212"/>
      <c r="N126" s="1185">
        <f>IF(N3="","",N3)</f>
        <v>2</v>
      </c>
      <c r="O126" s="1211"/>
      <c r="P126" s="1212"/>
      <c r="Q126" s="1185">
        <f>IF(Q3="","",Q3)</f>
        <v>0</v>
      </c>
      <c r="R126" s="1211"/>
      <c r="S126" s="1212"/>
      <c r="T126" s="1185">
        <f>IF(T3="","",T3)</f>
        <v>2</v>
      </c>
      <c r="U126" s="1211"/>
      <c r="V126" s="1212"/>
      <c r="W126" s="1185">
        <f>IF(W3="","",W3)</f>
        <v>1</v>
      </c>
      <c r="X126" s="1211"/>
      <c r="Y126" s="1212"/>
      <c r="Z126" s="1184">
        <v>5</v>
      </c>
      <c r="AA126" s="134"/>
      <c r="AB126" s="135"/>
      <c r="AC126" s="1185">
        <v>9</v>
      </c>
      <c r="AD126" s="137"/>
      <c r="AE126" s="138"/>
      <c r="AF126" s="462"/>
      <c r="AG126" s="462"/>
      <c r="AH126" s="462"/>
      <c r="AI126" s="462"/>
      <c r="AJ126" s="462"/>
      <c r="AK126" s="462"/>
      <c r="AL126" s="462"/>
      <c r="AM126" s="462"/>
      <c r="AN126" s="462"/>
      <c r="AO126" s="462"/>
      <c r="AP126" s="462"/>
      <c r="AQ126" s="462"/>
      <c r="AR126" s="462"/>
      <c r="AS126" s="462"/>
      <c r="AT126" s="462"/>
      <c r="AU126" s="462"/>
      <c r="AV126" s="462"/>
      <c r="AW126" s="462"/>
      <c r="AX126" s="462"/>
      <c r="AY126" s="462"/>
      <c r="AZ126" s="462"/>
      <c r="BA126" s="462"/>
      <c r="BB126" s="462"/>
      <c r="BC126" s="462"/>
      <c r="BD126" s="462"/>
      <c r="BE126" s="462"/>
      <c r="BF126" s="462"/>
      <c r="BG126" s="462"/>
      <c r="BH126" s="462"/>
      <c r="BI126" s="462"/>
      <c r="BJ126" s="462"/>
      <c r="BK126" s="462"/>
      <c r="BL126" s="462"/>
      <c r="BM126" s="462"/>
      <c r="BN126" s="462"/>
      <c r="BO126" s="462"/>
      <c r="BP126" s="462"/>
      <c r="BQ126" s="462"/>
      <c r="BR126" s="462"/>
      <c r="BS126" s="462"/>
      <c r="BT126" s="462"/>
      <c r="BU126" s="462"/>
      <c r="BV126" s="462"/>
      <c r="BW126" s="462"/>
      <c r="BX126" s="462"/>
      <c r="BY126" s="462"/>
      <c r="BZ126" s="462"/>
      <c r="CA126" s="462"/>
      <c r="CB126" s="462"/>
      <c r="CC126" s="462"/>
      <c r="CD126" s="462"/>
      <c r="CE126" s="462"/>
      <c r="CF126" s="462"/>
      <c r="CG126" s="462"/>
      <c r="CH126" s="462"/>
      <c r="CI126" s="462"/>
      <c r="CJ126" s="462"/>
      <c r="CK126" s="462"/>
      <c r="CL126" s="462"/>
      <c r="CM126" s="462"/>
      <c r="CN126" s="462"/>
      <c r="CO126" s="462"/>
      <c r="CP126" s="462"/>
      <c r="CQ126" s="462"/>
      <c r="CR126" s="462"/>
      <c r="CS126" s="462"/>
      <c r="CT126" s="462"/>
      <c r="CU126" s="462"/>
      <c r="CV126" s="462"/>
      <c r="CW126" s="462"/>
      <c r="CX126" s="462"/>
      <c r="CY126" s="1182" t="s">
        <v>78</v>
      </c>
      <c r="CZ126" s="1182"/>
      <c r="DA126" s="1182"/>
      <c r="DB126" s="1182"/>
      <c r="DC126" s="1182"/>
      <c r="DD126" s="1182"/>
      <c r="DE126" s="1182"/>
      <c r="DF126" s="1182"/>
      <c r="DG126" s="1182"/>
      <c r="DH126" s="1182"/>
      <c r="DI126" s="1182"/>
      <c r="DJ126" s="1182"/>
      <c r="DK126" s="139" t="str">
        <f>IF(DK3="","",DK3)</f>
        <v>四日市市</v>
      </c>
      <c r="DL126" s="139"/>
      <c r="DM126" s="139"/>
      <c r="DN126" s="139"/>
      <c r="DO126" s="139"/>
      <c r="DP126" s="139"/>
      <c r="DQ126" s="139"/>
      <c r="DR126" s="139"/>
      <c r="DS126" s="139"/>
      <c r="DT126" s="139"/>
      <c r="DU126" s="139"/>
      <c r="DV126" s="139"/>
      <c r="DW126" s="139"/>
      <c r="DX126" s="139"/>
      <c r="DY126" s="139"/>
      <c r="DZ126" s="139"/>
      <c r="EA126" s="139"/>
      <c r="EB126" s="139"/>
      <c r="EC126" s="139"/>
      <c r="ED126" s="139"/>
      <c r="EE126" s="139"/>
    </row>
    <row r="127" spans="1:135" ht="13.5" customHeight="1"/>
    <row r="128" spans="1:135" ht="13.5" customHeight="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141"/>
      <c r="AV128" s="141"/>
      <c r="AW128" s="141"/>
      <c r="AX128" s="141"/>
      <c r="AY128" s="141"/>
      <c r="AZ128" s="141"/>
      <c r="BA128" s="141"/>
      <c r="BB128" s="141"/>
      <c r="BC128" s="141"/>
      <c r="BD128" s="141"/>
      <c r="BE128" s="141"/>
      <c r="BF128" s="141"/>
      <c r="BG128" s="141"/>
      <c r="BH128" s="141"/>
      <c r="BI128" s="141"/>
      <c r="BJ128" s="141"/>
      <c r="BK128" s="141"/>
      <c r="BL128" s="141"/>
      <c r="BM128" s="141"/>
      <c r="BN128" s="141"/>
      <c r="BO128" s="141"/>
      <c r="BP128" s="141"/>
      <c r="BQ128" s="141"/>
      <c r="BR128" s="141"/>
      <c r="BS128" s="141"/>
      <c r="BT128" s="141"/>
      <c r="BU128" s="141"/>
      <c r="BV128" s="141"/>
      <c r="BW128" s="141"/>
      <c r="BX128" s="141"/>
      <c r="BY128" s="141"/>
      <c r="BZ128" s="141"/>
      <c r="CA128" s="141"/>
      <c r="CB128" s="141"/>
      <c r="CC128" s="141"/>
      <c r="CD128" s="141"/>
      <c r="CE128" s="141"/>
      <c r="CF128" s="141"/>
      <c r="CG128" s="141"/>
      <c r="CH128" s="141"/>
    </row>
    <row r="129" spans="1:108" ht="13.5" customHeight="1">
      <c r="AK129" s="142" t="s">
        <v>805</v>
      </c>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t="s">
        <v>227</v>
      </c>
      <c r="BK129" s="142"/>
      <c r="BL129" s="142"/>
      <c r="BM129" s="142"/>
      <c r="BN129" s="142"/>
      <c r="BO129" s="142"/>
      <c r="BP129" s="142"/>
      <c r="BQ129" s="142"/>
      <c r="BR129" s="142"/>
      <c r="BS129" s="142"/>
      <c r="BT129" s="142"/>
      <c r="BU129" s="142"/>
      <c r="BV129" s="142"/>
      <c r="BW129" s="142"/>
      <c r="BX129" s="142"/>
      <c r="BY129" s="142"/>
      <c r="BZ129" s="142"/>
      <c r="CA129" s="142"/>
      <c r="CB129" s="142"/>
      <c r="CC129" s="142"/>
      <c r="CD129" s="142"/>
      <c r="CE129" s="142"/>
      <c r="CF129" s="142"/>
      <c r="CG129" s="142"/>
      <c r="CH129" s="142"/>
      <c r="CI129" s="142" t="s">
        <v>139</v>
      </c>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row>
    <row r="130" spans="1:108" ht="15" customHeight="1">
      <c r="A130" s="468" t="s">
        <v>711</v>
      </c>
      <c r="B130" s="469"/>
      <c r="C130" s="469"/>
      <c r="D130" s="469"/>
      <c r="E130" s="469"/>
      <c r="F130" s="469"/>
      <c r="G130" s="469"/>
      <c r="H130" s="469"/>
      <c r="I130" s="469"/>
      <c r="J130" s="469"/>
      <c r="K130" s="469"/>
      <c r="L130" s="469"/>
      <c r="M130" s="469"/>
      <c r="N130" s="469"/>
      <c r="O130" s="469"/>
      <c r="P130" s="469"/>
      <c r="Q130" s="469"/>
      <c r="R130" s="469"/>
      <c r="S130" s="469"/>
      <c r="T130" s="469"/>
      <c r="U130" s="469"/>
      <c r="V130" s="469"/>
      <c r="W130" s="469"/>
      <c r="X130" s="469"/>
      <c r="Y130" s="469"/>
      <c r="Z130" s="469"/>
      <c r="AA130" s="470"/>
      <c r="AB130" s="92" t="s">
        <v>79</v>
      </c>
      <c r="AC130" s="93"/>
      <c r="AD130" s="93"/>
      <c r="AE130" s="93"/>
      <c r="AF130" s="93"/>
      <c r="AG130" s="93"/>
      <c r="AH130" s="93"/>
      <c r="AI130" s="93"/>
      <c r="AJ130" s="94"/>
      <c r="AK130" s="92" t="s">
        <v>43</v>
      </c>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c r="BH130" s="93"/>
      <c r="BI130" s="93"/>
      <c r="BJ130" s="1224"/>
      <c r="BK130" s="1224"/>
      <c r="BL130" s="1224"/>
      <c r="BM130" s="1224"/>
      <c r="BN130" s="1224"/>
      <c r="BO130" s="1224"/>
      <c r="BP130" s="1224"/>
      <c r="BQ130" s="1224"/>
      <c r="BR130" s="1224"/>
      <c r="BS130" s="1224"/>
      <c r="BT130" s="1224"/>
      <c r="BU130" s="1224"/>
      <c r="BV130" s="1224"/>
      <c r="BW130" s="1224"/>
      <c r="BX130" s="1224"/>
      <c r="BY130" s="1224"/>
      <c r="BZ130" s="1224"/>
      <c r="CA130" s="1224"/>
      <c r="CB130" s="1224"/>
      <c r="CC130" s="1224"/>
      <c r="CD130" s="1224"/>
      <c r="CE130" s="1224"/>
      <c r="CF130" s="1224"/>
      <c r="CG130" s="1224"/>
      <c r="CH130" s="1225"/>
      <c r="CI130" s="92" t="s">
        <v>85</v>
      </c>
      <c r="CJ130" s="93"/>
      <c r="CK130" s="93"/>
      <c r="CL130" s="93"/>
      <c r="CM130" s="93"/>
      <c r="CN130" s="93"/>
      <c r="CO130" s="93"/>
      <c r="CP130" s="93"/>
      <c r="CQ130" s="93"/>
      <c r="CR130" s="93"/>
      <c r="CS130" s="93"/>
      <c r="CT130" s="93"/>
      <c r="CU130" s="93"/>
      <c r="CV130" s="93"/>
      <c r="CW130" s="93"/>
      <c r="CX130" s="93"/>
      <c r="CY130" s="93"/>
      <c r="CZ130" s="93"/>
      <c r="DA130" s="93"/>
      <c r="DB130" s="93"/>
      <c r="DC130" s="93"/>
      <c r="DD130" s="94"/>
    </row>
    <row r="131" spans="1:108" ht="10.5" customHeight="1">
      <c r="A131" s="471"/>
      <c r="B131" s="472"/>
      <c r="C131" s="472"/>
      <c r="D131" s="472"/>
      <c r="E131" s="472"/>
      <c r="F131" s="472"/>
      <c r="G131" s="472"/>
      <c r="H131" s="472"/>
      <c r="I131" s="472"/>
      <c r="J131" s="472"/>
      <c r="K131" s="472"/>
      <c r="L131" s="472"/>
      <c r="M131" s="472"/>
      <c r="N131" s="472"/>
      <c r="O131" s="472"/>
      <c r="P131" s="472"/>
      <c r="Q131" s="472"/>
      <c r="R131" s="472"/>
      <c r="S131" s="472"/>
      <c r="T131" s="472"/>
      <c r="U131" s="472"/>
      <c r="V131" s="472"/>
      <c r="W131" s="472"/>
      <c r="X131" s="472"/>
      <c r="Y131" s="472"/>
      <c r="Z131" s="472"/>
      <c r="AA131" s="473"/>
      <c r="AB131" s="146"/>
      <c r="AC131" s="147"/>
      <c r="AD131" s="147"/>
      <c r="AE131" s="147"/>
      <c r="AF131" s="147"/>
      <c r="AG131" s="147"/>
      <c r="AH131" s="147"/>
      <c r="AI131" s="147"/>
      <c r="AJ131" s="148"/>
      <c r="AK131" s="146"/>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c r="BI131" s="147"/>
      <c r="BJ131" s="1226"/>
      <c r="BK131" s="1226"/>
      <c r="BL131" s="1226"/>
      <c r="BM131" s="1226"/>
      <c r="BN131" s="1226"/>
      <c r="BO131" s="1226"/>
      <c r="BP131" s="1226"/>
      <c r="BQ131" s="1226"/>
      <c r="BR131" s="1226"/>
      <c r="BS131" s="1226"/>
      <c r="BT131" s="1226"/>
      <c r="BU131" s="1226"/>
      <c r="BV131" s="1226"/>
      <c r="BW131" s="1226"/>
      <c r="BX131" s="1226"/>
      <c r="BY131" s="1226"/>
      <c r="BZ131" s="1226"/>
      <c r="CA131" s="1226"/>
      <c r="CB131" s="1226"/>
      <c r="CC131" s="1226"/>
      <c r="CD131" s="1226"/>
      <c r="CE131" s="1226"/>
      <c r="CF131" s="1226"/>
      <c r="CG131" s="1226"/>
      <c r="CH131" s="1227"/>
      <c r="CI131" s="146"/>
      <c r="CJ131" s="147"/>
      <c r="CK131" s="147"/>
      <c r="CL131" s="147"/>
      <c r="CM131" s="147"/>
      <c r="CN131" s="147"/>
      <c r="CO131" s="147"/>
      <c r="CP131" s="147"/>
      <c r="CQ131" s="147"/>
      <c r="CR131" s="147"/>
      <c r="CS131" s="147"/>
      <c r="CT131" s="147"/>
      <c r="CU131" s="147"/>
      <c r="CV131" s="147"/>
      <c r="CW131" s="147"/>
      <c r="CX131" s="147"/>
      <c r="CY131" s="147"/>
      <c r="CZ131" s="147"/>
      <c r="DA131" s="147"/>
      <c r="DB131" s="147"/>
      <c r="DC131" s="147"/>
      <c r="DD131" s="148"/>
    </row>
    <row r="132" spans="1:108" ht="15" customHeight="1">
      <c r="A132" s="471"/>
      <c r="B132" s="472"/>
      <c r="C132" s="472"/>
      <c r="D132" s="472"/>
      <c r="E132" s="472"/>
      <c r="F132" s="472"/>
      <c r="G132" s="472"/>
      <c r="H132" s="472"/>
      <c r="I132" s="472"/>
      <c r="J132" s="472"/>
      <c r="K132" s="472"/>
      <c r="L132" s="472"/>
      <c r="M132" s="472"/>
      <c r="N132" s="472"/>
      <c r="O132" s="472"/>
      <c r="P132" s="472"/>
      <c r="Q132" s="472"/>
      <c r="R132" s="472"/>
      <c r="S132" s="472"/>
      <c r="T132" s="472"/>
      <c r="U132" s="472"/>
      <c r="V132" s="472"/>
      <c r="W132" s="472"/>
      <c r="X132" s="472"/>
      <c r="Y132" s="472"/>
      <c r="Z132" s="472"/>
      <c r="AA132" s="473"/>
      <c r="AB132" s="146"/>
      <c r="AC132" s="147"/>
      <c r="AD132" s="147"/>
      <c r="AE132" s="147"/>
      <c r="AF132" s="147"/>
      <c r="AG132" s="147"/>
      <c r="AH132" s="147"/>
      <c r="AI132" s="147"/>
      <c r="AJ132" s="148"/>
      <c r="AK132" s="146"/>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c r="BI132" s="147"/>
      <c r="BJ132" s="1002" t="s">
        <v>52</v>
      </c>
      <c r="BK132" s="1003"/>
      <c r="BL132" s="1003"/>
      <c r="BM132" s="1003"/>
      <c r="BN132" s="1003"/>
      <c r="BO132" s="1003"/>
      <c r="BP132" s="1003"/>
      <c r="BQ132" s="1003"/>
      <c r="BR132" s="1003"/>
      <c r="BS132" s="1003"/>
      <c r="BT132" s="1003"/>
      <c r="BU132" s="1003"/>
      <c r="BV132" s="1003"/>
      <c r="BW132" s="1003"/>
      <c r="BX132" s="1003"/>
      <c r="BY132" s="1003"/>
      <c r="BZ132" s="1003"/>
      <c r="CA132" s="1003"/>
      <c r="CB132" s="1003"/>
      <c r="CC132" s="1003"/>
      <c r="CD132" s="1003"/>
      <c r="CE132" s="1003"/>
      <c r="CF132" s="1003"/>
      <c r="CG132" s="1003"/>
      <c r="CH132" s="1004"/>
      <c r="CI132" s="146"/>
      <c r="CJ132" s="147"/>
      <c r="CK132" s="147"/>
      <c r="CL132" s="147"/>
      <c r="CM132" s="147"/>
      <c r="CN132" s="147"/>
      <c r="CO132" s="147"/>
      <c r="CP132" s="147"/>
      <c r="CQ132" s="147"/>
      <c r="CR132" s="147"/>
      <c r="CS132" s="147"/>
      <c r="CT132" s="147"/>
      <c r="CU132" s="147"/>
      <c r="CV132" s="147"/>
      <c r="CW132" s="147"/>
      <c r="CX132" s="147"/>
      <c r="CY132" s="147"/>
      <c r="CZ132" s="147"/>
      <c r="DA132" s="147"/>
      <c r="DB132" s="147"/>
      <c r="DC132" s="147"/>
      <c r="DD132" s="148"/>
    </row>
    <row r="133" spans="1:108" ht="15" customHeight="1">
      <c r="A133" s="471"/>
      <c r="B133" s="472"/>
      <c r="C133" s="472"/>
      <c r="D133" s="472"/>
      <c r="E133" s="472"/>
      <c r="F133" s="472"/>
      <c r="G133" s="472"/>
      <c r="H133" s="472"/>
      <c r="I133" s="472"/>
      <c r="J133" s="472"/>
      <c r="K133" s="472"/>
      <c r="L133" s="472"/>
      <c r="M133" s="472"/>
      <c r="N133" s="472"/>
      <c r="O133" s="472"/>
      <c r="P133" s="472"/>
      <c r="Q133" s="472"/>
      <c r="R133" s="472"/>
      <c r="S133" s="472"/>
      <c r="T133" s="472"/>
      <c r="U133" s="472"/>
      <c r="V133" s="472"/>
      <c r="W133" s="472"/>
      <c r="X133" s="472"/>
      <c r="Y133" s="472"/>
      <c r="Z133" s="472"/>
      <c r="AA133" s="473"/>
      <c r="AB133" s="146"/>
      <c r="AC133" s="147"/>
      <c r="AD133" s="147"/>
      <c r="AE133" s="147"/>
      <c r="AF133" s="147"/>
      <c r="AG133" s="147"/>
      <c r="AH133" s="147"/>
      <c r="AI133" s="147"/>
      <c r="AJ133" s="148"/>
      <c r="AK133" s="146"/>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c r="BI133" s="147"/>
      <c r="BJ133" s="1005"/>
      <c r="BK133" s="1006"/>
      <c r="BL133" s="1006"/>
      <c r="BM133" s="1006"/>
      <c r="BN133" s="1006"/>
      <c r="BO133" s="1006"/>
      <c r="BP133" s="1006"/>
      <c r="BQ133" s="1006"/>
      <c r="BR133" s="1006"/>
      <c r="BS133" s="1006"/>
      <c r="BT133" s="1006"/>
      <c r="BU133" s="1006"/>
      <c r="BV133" s="1006"/>
      <c r="BW133" s="1006"/>
      <c r="BX133" s="1006"/>
      <c r="BY133" s="1006"/>
      <c r="BZ133" s="1006"/>
      <c r="CA133" s="1006"/>
      <c r="CB133" s="1006"/>
      <c r="CC133" s="1006"/>
      <c r="CD133" s="1006"/>
      <c r="CE133" s="1006"/>
      <c r="CF133" s="1006"/>
      <c r="CG133" s="1006"/>
      <c r="CH133" s="1007"/>
      <c r="CI133" s="146"/>
      <c r="CJ133" s="147"/>
      <c r="CK133" s="147"/>
      <c r="CL133" s="147"/>
      <c r="CM133" s="147"/>
      <c r="CN133" s="147"/>
      <c r="CO133" s="147"/>
      <c r="CP133" s="147"/>
      <c r="CQ133" s="147"/>
      <c r="CR133" s="147"/>
      <c r="CS133" s="147"/>
      <c r="CT133" s="147"/>
      <c r="CU133" s="147"/>
      <c r="CV133" s="147"/>
      <c r="CW133" s="147"/>
      <c r="CX133" s="147"/>
      <c r="CY133" s="147"/>
      <c r="CZ133" s="147"/>
      <c r="DA133" s="147"/>
      <c r="DB133" s="147"/>
      <c r="DC133" s="147"/>
      <c r="DD133" s="148"/>
    </row>
    <row r="134" spans="1:108" ht="15" customHeight="1">
      <c r="A134" s="471"/>
      <c r="B134" s="472"/>
      <c r="C134" s="472"/>
      <c r="D134" s="472"/>
      <c r="E134" s="472"/>
      <c r="F134" s="472"/>
      <c r="G134" s="472"/>
      <c r="H134" s="472"/>
      <c r="I134" s="472"/>
      <c r="J134" s="472"/>
      <c r="K134" s="472"/>
      <c r="L134" s="472"/>
      <c r="M134" s="472"/>
      <c r="N134" s="472"/>
      <c r="O134" s="472"/>
      <c r="P134" s="472"/>
      <c r="Q134" s="472"/>
      <c r="R134" s="472"/>
      <c r="S134" s="472"/>
      <c r="T134" s="472"/>
      <c r="U134" s="472"/>
      <c r="V134" s="472"/>
      <c r="W134" s="472"/>
      <c r="X134" s="472"/>
      <c r="Y134" s="472"/>
      <c r="Z134" s="472"/>
      <c r="AA134" s="473"/>
      <c r="AB134" s="146"/>
      <c r="AC134" s="147"/>
      <c r="AD134" s="147"/>
      <c r="AE134" s="147"/>
      <c r="AF134" s="147"/>
      <c r="AG134" s="147"/>
      <c r="AH134" s="147"/>
      <c r="AI134" s="147"/>
      <c r="AJ134" s="148"/>
      <c r="AK134" s="146"/>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c r="BI134" s="147"/>
      <c r="BJ134" s="1005"/>
      <c r="BK134" s="1006"/>
      <c r="BL134" s="1006"/>
      <c r="BM134" s="1006"/>
      <c r="BN134" s="1006"/>
      <c r="BO134" s="1006"/>
      <c r="BP134" s="1006"/>
      <c r="BQ134" s="1006"/>
      <c r="BR134" s="1006"/>
      <c r="BS134" s="1006"/>
      <c r="BT134" s="1006"/>
      <c r="BU134" s="1006"/>
      <c r="BV134" s="1006"/>
      <c r="BW134" s="1006"/>
      <c r="BX134" s="1006"/>
      <c r="BY134" s="1006"/>
      <c r="BZ134" s="1006"/>
      <c r="CA134" s="1006"/>
      <c r="CB134" s="1006"/>
      <c r="CC134" s="1006"/>
      <c r="CD134" s="1006"/>
      <c r="CE134" s="1006"/>
      <c r="CF134" s="1006"/>
      <c r="CG134" s="1006"/>
      <c r="CH134" s="1007"/>
      <c r="CI134" s="146"/>
      <c r="CJ134" s="147"/>
      <c r="CK134" s="147"/>
      <c r="CL134" s="147"/>
      <c r="CM134" s="147"/>
      <c r="CN134" s="147"/>
      <c r="CO134" s="147"/>
      <c r="CP134" s="147"/>
      <c r="CQ134" s="147"/>
      <c r="CR134" s="147"/>
      <c r="CS134" s="147"/>
      <c r="CT134" s="147"/>
      <c r="CU134" s="147"/>
      <c r="CV134" s="147"/>
      <c r="CW134" s="147"/>
      <c r="CX134" s="147"/>
      <c r="CY134" s="147"/>
      <c r="CZ134" s="147"/>
      <c r="DA134" s="147"/>
      <c r="DB134" s="147"/>
      <c r="DC134" s="147"/>
      <c r="DD134" s="148"/>
    </row>
    <row r="135" spans="1:108" ht="15" customHeight="1" thickBot="1">
      <c r="A135" s="477"/>
      <c r="B135" s="478"/>
      <c r="C135" s="478"/>
      <c r="D135" s="478"/>
      <c r="E135" s="478"/>
      <c r="F135" s="478"/>
      <c r="G135" s="478"/>
      <c r="H135" s="478"/>
      <c r="I135" s="478"/>
      <c r="J135" s="478"/>
      <c r="K135" s="478"/>
      <c r="L135" s="478"/>
      <c r="M135" s="478"/>
      <c r="N135" s="478"/>
      <c r="O135" s="478"/>
      <c r="P135" s="478"/>
      <c r="Q135" s="478"/>
      <c r="R135" s="478"/>
      <c r="S135" s="478"/>
      <c r="T135" s="478"/>
      <c r="U135" s="478"/>
      <c r="V135" s="478"/>
      <c r="W135" s="478"/>
      <c r="X135" s="478"/>
      <c r="Y135" s="478"/>
      <c r="Z135" s="478"/>
      <c r="AA135" s="479"/>
      <c r="AB135" s="146"/>
      <c r="AC135" s="147"/>
      <c r="AD135" s="147"/>
      <c r="AE135" s="147"/>
      <c r="AF135" s="147"/>
      <c r="AG135" s="147"/>
      <c r="AH135" s="147"/>
      <c r="AI135" s="147"/>
      <c r="AJ135" s="148"/>
      <c r="AK135" s="726" t="s">
        <v>41</v>
      </c>
      <c r="AL135" s="727"/>
      <c r="AM135" s="727"/>
      <c r="AN135" s="727"/>
      <c r="AO135" s="727"/>
      <c r="AP135" s="727"/>
      <c r="AQ135" s="727"/>
      <c r="AR135" s="727"/>
      <c r="AS135" s="727"/>
      <c r="AT135" s="727"/>
      <c r="AU135" s="727"/>
      <c r="AV135" s="727"/>
      <c r="AW135" s="727"/>
      <c r="AX135" s="727"/>
      <c r="AY135" s="727"/>
      <c r="AZ135" s="727"/>
      <c r="BA135" s="727"/>
      <c r="BB135" s="727"/>
      <c r="BC135" s="727"/>
      <c r="BD135" s="727"/>
      <c r="BE135" s="727"/>
      <c r="BF135" s="727"/>
      <c r="BG135" s="727"/>
      <c r="BH135" s="727"/>
      <c r="BI135" s="728"/>
      <c r="BJ135" s="726" t="s">
        <v>44</v>
      </c>
      <c r="BK135" s="727"/>
      <c r="BL135" s="727"/>
      <c r="BM135" s="727"/>
      <c r="BN135" s="727"/>
      <c r="BO135" s="727"/>
      <c r="BP135" s="727"/>
      <c r="BQ135" s="727"/>
      <c r="BR135" s="727"/>
      <c r="BS135" s="727"/>
      <c r="BT135" s="727"/>
      <c r="BU135" s="727"/>
      <c r="BV135" s="727"/>
      <c r="BW135" s="727"/>
      <c r="BX135" s="727"/>
      <c r="BY135" s="727"/>
      <c r="BZ135" s="727"/>
      <c r="CA135" s="727"/>
      <c r="CB135" s="727"/>
      <c r="CC135" s="727"/>
      <c r="CD135" s="727"/>
      <c r="CE135" s="727"/>
      <c r="CF135" s="727"/>
      <c r="CG135" s="727"/>
      <c r="CH135" s="728"/>
      <c r="CI135" s="483" t="s">
        <v>251</v>
      </c>
      <c r="CJ135" s="484"/>
      <c r="CK135" s="484"/>
      <c r="CL135" s="484"/>
      <c r="CM135" s="484"/>
      <c r="CN135" s="484"/>
      <c r="CO135" s="484"/>
      <c r="CP135" s="484"/>
      <c r="CQ135" s="484"/>
      <c r="CR135" s="484"/>
      <c r="CS135" s="484"/>
      <c r="CT135" s="484"/>
      <c r="CU135" s="484"/>
      <c r="CV135" s="484"/>
      <c r="CW135" s="484"/>
      <c r="CX135" s="484"/>
      <c r="CY135" s="484"/>
      <c r="CZ135" s="484"/>
      <c r="DA135" s="484"/>
      <c r="DB135" s="484"/>
      <c r="DC135" s="484"/>
      <c r="DD135" s="485"/>
    </row>
    <row r="136" spans="1:108" ht="21.75" customHeight="1">
      <c r="A136" s="442" t="s">
        <v>66</v>
      </c>
      <c r="B136" s="486"/>
      <c r="C136" s="486"/>
      <c r="D136" s="486"/>
      <c r="E136" s="486"/>
      <c r="F136" s="487"/>
      <c r="G136" s="144" t="s">
        <v>173</v>
      </c>
      <c r="H136" s="144"/>
      <c r="I136" s="144"/>
      <c r="J136" s="144"/>
      <c r="K136" s="144"/>
      <c r="L136" s="144"/>
      <c r="M136" s="144"/>
      <c r="N136" s="144"/>
      <c r="O136" s="144"/>
      <c r="P136" s="144"/>
      <c r="Q136" s="144"/>
      <c r="R136" s="144"/>
      <c r="S136" s="144"/>
      <c r="T136" s="144"/>
      <c r="U136" s="144"/>
      <c r="V136" s="144"/>
      <c r="W136" s="144"/>
      <c r="X136" s="144"/>
      <c r="Y136" s="144"/>
      <c r="Z136" s="144"/>
      <c r="AA136" s="488"/>
      <c r="AB136" s="1186">
        <v>0</v>
      </c>
      <c r="AC136" s="1187"/>
      <c r="AD136" s="1188"/>
      <c r="AE136" s="1189">
        <v>1</v>
      </c>
      <c r="AF136" s="1187"/>
      <c r="AG136" s="1188"/>
      <c r="AH136" s="1189">
        <v>3</v>
      </c>
      <c r="AI136" s="1187"/>
      <c r="AJ136" s="1190"/>
      <c r="AK136" s="537">
        <f>SUM(表51!AK208,表52!AK208,表53!AK208,表55!AK208,表57!AK133)</f>
        <v>16461</v>
      </c>
      <c r="AL136" s="538"/>
      <c r="AM136" s="538"/>
      <c r="AN136" s="538"/>
      <c r="AO136" s="538"/>
      <c r="AP136" s="538"/>
      <c r="AQ136" s="538"/>
      <c r="AR136" s="538"/>
      <c r="AS136" s="538"/>
      <c r="AT136" s="538"/>
      <c r="AU136" s="538"/>
      <c r="AV136" s="538"/>
      <c r="AW136" s="538"/>
      <c r="AX136" s="538"/>
      <c r="AY136" s="538"/>
      <c r="AZ136" s="538"/>
      <c r="BA136" s="538"/>
      <c r="BB136" s="538"/>
      <c r="BC136" s="538"/>
      <c r="BD136" s="538"/>
      <c r="BE136" s="538"/>
      <c r="BF136" s="538"/>
      <c r="BG136" s="538"/>
      <c r="BH136" s="538"/>
      <c r="BI136" s="580"/>
      <c r="BJ136" s="537">
        <f>SUM(表51!BC208,表52!BC208,表53!BC208,表55!BC208,表57!BJ133)</f>
        <v>16461</v>
      </c>
      <c r="BK136" s="538"/>
      <c r="BL136" s="538"/>
      <c r="BM136" s="538"/>
      <c r="BN136" s="538"/>
      <c r="BO136" s="538"/>
      <c r="BP136" s="538"/>
      <c r="BQ136" s="538"/>
      <c r="BR136" s="538"/>
      <c r="BS136" s="538"/>
      <c r="BT136" s="538"/>
      <c r="BU136" s="538"/>
      <c r="BV136" s="538"/>
      <c r="BW136" s="538"/>
      <c r="BX136" s="538"/>
      <c r="BY136" s="538"/>
      <c r="BZ136" s="538"/>
      <c r="CA136" s="538"/>
      <c r="CB136" s="538"/>
      <c r="CC136" s="538"/>
      <c r="CD136" s="538"/>
      <c r="CE136" s="538"/>
      <c r="CF136" s="538"/>
      <c r="CG136" s="538"/>
      <c r="CH136" s="580"/>
      <c r="CI136" s="829"/>
      <c r="CJ136" s="830"/>
      <c r="CK136" s="830"/>
      <c r="CL136" s="830"/>
      <c r="CM136" s="830"/>
      <c r="CN136" s="830"/>
      <c r="CO136" s="830"/>
      <c r="CP136" s="830"/>
      <c r="CQ136" s="830"/>
      <c r="CR136" s="830"/>
      <c r="CS136" s="830"/>
      <c r="CT136" s="830"/>
      <c r="CU136" s="830"/>
      <c r="CV136" s="830"/>
      <c r="CW136" s="830"/>
      <c r="CX136" s="830"/>
      <c r="CY136" s="830"/>
      <c r="CZ136" s="830"/>
      <c r="DA136" s="830"/>
      <c r="DB136" s="830"/>
      <c r="DC136" s="830"/>
      <c r="DD136" s="831"/>
    </row>
    <row r="137" spans="1:108" ht="15" customHeight="1">
      <c r="A137" s="498"/>
      <c r="B137" s="499"/>
      <c r="C137" s="499"/>
      <c r="D137" s="499"/>
      <c r="E137" s="499"/>
      <c r="F137" s="500"/>
      <c r="G137" s="144" t="s">
        <v>174</v>
      </c>
      <c r="H137" s="144"/>
      <c r="I137" s="144"/>
      <c r="J137" s="144"/>
      <c r="K137" s="144"/>
      <c r="L137" s="144"/>
      <c r="M137" s="144"/>
      <c r="N137" s="144"/>
      <c r="O137" s="144"/>
      <c r="P137" s="144"/>
      <c r="Q137" s="144"/>
      <c r="R137" s="144"/>
      <c r="S137" s="144"/>
      <c r="T137" s="144"/>
      <c r="U137" s="144"/>
      <c r="V137" s="144"/>
      <c r="W137" s="144"/>
      <c r="X137" s="144"/>
      <c r="Y137" s="144"/>
      <c r="Z137" s="144"/>
      <c r="AA137" s="488"/>
      <c r="AB137" s="1191">
        <v>0</v>
      </c>
      <c r="AC137" s="1192"/>
      <c r="AD137" s="1193"/>
      <c r="AE137" s="1194">
        <v>2</v>
      </c>
      <c r="AF137" s="1192"/>
      <c r="AG137" s="1193"/>
      <c r="AH137" s="1194">
        <v>3</v>
      </c>
      <c r="AI137" s="1192"/>
      <c r="AJ137" s="1195"/>
      <c r="AK137" s="540">
        <f>SUM(表51!AK209,表52!AK209,表53!AK209,表55!AK209,表57!AK134)</f>
        <v>1438920</v>
      </c>
      <c r="AL137" s="543"/>
      <c r="AM137" s="543"/>
      <c r="AN137" s="543"/>
      <c r="AO137" s="543"/>
      <c r="AP137" s="543"/>
      <c r="AQ137" s="543"/>
      <c r="AR137" s="543"/>
      <c r="AS137" s="543"/>
      <c r="AT137" s="543"/>
      <c r="AU137" s="543"/>
      <c r="AV137" s="543"/>
      <c r="AW137" s="543"/>
      <c r="AX137" s="543"/>
      <c r="AY137" s="543"/>
      <c r="AZ137" s="543"/>
      <c r="BA137" s="543"/>
      <c r="BB137" s="543"/>
      <c r="BC137" s="543"/>
      <c r="BD137" s="543"/>
      <c r="BE137" s="543"/>
      <c r="BF137" s="543"/>
      <c r="BG137" s="543"/>
      <c r="BH137" s="543"/>
      <c r="BI137" s="544"/>
      <c r="BJ137" s="540">
        <f>SUM(表51!BC209,表52!BC209,表53!BC209,表55!BC209,表57!BJ134)</f>
        <v>1438920</v>
      </c>
      <c r="BK137" s="543"/>
      <c r="BL137" s="543"/>
      <c r="BM137" s="543"/>
      <c r="BN137" s="543"/>
      <c r="BO137" s="543"/>
      <c r="BP137" s="543"/>
      <c r="BQ137" s="543"/>
      <c r="BR137" s="543"/>
      <c r="BS137" s="543"/>
      <c r="BT137" s="543"/>
      <c r="BU137" s="543"/>
      <c r="BV137" s="543"/>
      <c r="BW137" s="543"/>
      <c r="BX137" s="543"/>
      <c r="BY137" s="543"/>
      <c r="BZ137" s="543"/>
      <c r="CA137" s="543"/>
      <c r="CB137" s="543"/>
      <c r="CC137" s="543"/>
      <c r="CD137" s="543"/>
      <c r="CE137" s="543"/>
      <c r="CF137" s="543"/>
      <c r="CG137" s="543"/>
      <c r="CH137" s="544"/>
      <c r="CI137" s="676"/>
      <c r="CJ137" s="837"/>
      <c r="CK137" s="837"/>
      <c r="CL137" s="837"/>
      <c r="CM137" s="837"/>
      <c r="CN137" s="837"/>
      <c r="CO137" s="837"/>
      <c r="CP137" s="837"/>
      <c r="CQ137" s="837"/>
      <c r="CR137" s="837"/>
      <c r="CS137" s="837"/>
      <c r="CT137" s="837"/>
      <c r="CU137" s="837"/>
      <c r="CV137" s="837"/>
      <c r="CW137" s="837"/>
      <c r="CX137" s="837"/>
      <c r="CY137" s="837"/>
      <c r="CZ137" s="837"/>
      <c r="DA137" s="837"/>
      <c r="DB137" s="837"/>
      <c r="DC137" s="837"/>
      <c r="DD137" s="838"/>
    </row>
    <row r="138" spans="1:108" ht="15" customHeight="1">
      <c r="A138" s="498"/>
      <c r="B138" s="499"/>
      <c r="C138" s="499"/>
      <c r="D138" s="499"/>
      <c r="E138" s="499"/>
      <c r="F138" s="500"/>
      <c r="G138" s="144" t="s">
        <v>175</v>
      </c>
      <c r="H138" s="144"/>
      <c r="I138" s="144"/>
      <c r="J138" s="144"/>
      <c r="K138" s="144"/>
      <c r="L138" s="144"/>
      <c r="M138" s="144"/>
      <c r="N138" s="144"/>
      <c r="O138" s="144"/>
      <c r="P138" s="144"/>
      <c r="Q138" s="144"/>
      <c r="R138" s="144"/>
      <c r="S138" s="144"/>
      <c r="T138" s="144"/>
      <c r="U138" s="144"/>
      <c r="V138" s="144"/>
      <c r="W138" s="144"/>
      <c r="X138" s="144"/>
      <c r="Y138" s="144"/>
      <c r="Z138" s="144"/>
      <c r="AA138" s="488"/>
      <c r="AB138" s="1191">
        <v>0</v>
      </c>
      <c r="AC138" s="1192"/>
      <c r="AD138" s="1193"/>
      <c r="AE138" s="1194">
        <v>3</v>
      </c>
      <c r="AF138" s="1192"/>
      <c r="AG138" s="1193"/>
      <c r="AH138" s="1194">
        <v>3</v>
      </c>
      <c r="AI138" s="1192"/>
      <c r="AJ138" s="1195"/>
      <c r="AK138" s="540">
        <f>SUM(表51!AK210,表52!AK210,表53!AK210,表55!AK210,表57!AK135)</f>
        <v>3817588</v>
      </c>
      <c r="AL138" s="543"/>
      <c r="AM138" s="543"/>
      <c r="AN138" s="543"/>
      <c r="AO138" s="543"/>
      <c r="AP138" s="543"/>
      <c r="AQ138" s="543"/>
      <c r="AR138" s="543"/>
      <c r="AS138" s="543"/>
      <c r="AT138" s="543"/>
      <c r="AU138" s="543"/>
      <c r="AV138" s="543"/>
      <c r="AW138" s="543"/>
      <c r="AX138" s="543"/>
      <c r="AY138" s="543"/>
      <c r="AZ138" s="543"/>
      <c r="BA138" s="543"/>
      <c r="BB138" s="543"/>
      <c r="BC138" s="543"/>
      <c r="BD138" s="543"/>
      <c r="BE138" s="543"/>
      <c r="BF138" s="543"/>
      <c r="BG138" s="543"/>
      <c r="BH138" s="543"/>
      <c r="BI138" s="544"/>
      <c r="BJ138" s="540">
        <f>SUM(表51!BC210,表52!BC210,表53!BC210,表55!BC210,表57!BJ135)</f>
        <v>3817588</v>
      </c>
      <c r="BK138" s="543"/>
      <c r="BL138" s="543"/>
      <c r="BM138" s="543"/>
      <c r="BN138" s="543"/>
      <c r="BO138" s="543"/>
      <c r="BP138" s="543"/>
      <c r="BQ138" s="543"/>
      <c r="BR138" s="543"/>
      <c r="BS138" s="543"/>
      <c r="BT138" s="543"/>
      <c r="BU138" s="543"/>
      <c r="BV138" s="543"/>
      <c r="BW138" s="543"/>
      <c r="BX138" s="543"/>
      <c r="BY138" s="543"/>
      <c r="BZ138" s="543"/>
      <c r="CA138" s="543"/>
      <c r="CB138" s="543"/>
      <c r="CC138" s="543"/>
      <c r="CD138" s="543"/>
      <c r="CE138" s="543"/>
      <c r="CF138" s="543"/>
      <c r="CG138" s="543"/>
      <c r="CH138" s="544"/>
      <c r="CI138" s="676"/>
      <c r="CJ138" s="837"/>
      <c r="CK138" s="837"/>
      <c r="CL138" s="837"/>
      <c r="CM138" s="837"/>
      <c r="CN138" s="837"/>
      <c r="CO138" s="837"/>
      <c r="CP138" s="837"/>
      <c r="CQ138" s="837"/>
      <c r="CR138" s="837"/>
      <c r="CS138" s="837"/>
      <c r="CT138" s="837"/>
      <c r="CU138" s="837"/>
      <c r="CV138" s="837"/>
      <c r="CW138" s="837"/>
      <c r="CX138" s="837"/>
      <c r="CY138" s="837"/>
      <c r="CZ138" s="837"/>
      <c r="DA138" s="837"/>
      <c r="DB138" s="837"/>
      <c r="DC138" s="837"/>
      <c r="DD138" s="838"/>
    </row>
    <row r="139" spans="1:108" ht="15" customHeight="1">
      <c r="A139" s="498"/>
      <c r="B139" s="499"/>
      <c r="C139" s="499"/>
      <c r="D139" s="499"/>
      <c r="E139" s="499"/>
      <c r="F139" s="500"/>
      <c r="G139" s="144" t="s">
        <v>67</v>
      </c>
      <c r="H139" s="144"/>
      <c r="I139" s="144"/>
      <c r="J139" s="144"/>
      <c r="K139" s="144"/>
      <c r="L139" s="144"/>
      <c r="M139" s="144"/>
      <c r="N139" s="144"/>
      <c r="O139" s="144"/>
      <c r="P139" s="144"/>
      <c r="Q139" s="144"/>
      <c r="R139" s="144"/>
      <c r="S139" s="144"/>
      <c r="T139" s="144"/>
      <c r="U139" s="144"/>
      <c r="V139" s="144"/>
      <c r="W139" s="144"/>
      <c r="X139" s="144"/>
      <c r="Y139" s="144"/>
      <c r="Z139" s="144"/>
      <c r="AA139" s="488"/>
      <c r="AB139" s="1191">
        <v>0</v>
      </c>
      <c r="AC139" s="1192"/>
      <c r="AD139" s="1193"/>
      <c r="AE139" s="1194">
        <v>4</v>
      </c>
      <c r="AF139" s="1192"/>
      <c r="AG139" s="1193"/>
      <c r="AH139" s="1194">
        <v>3</v>
      </c>
      <c r="AI139" s="1192"/>
      <c r="AJ139" s="1195"/>
      <c r="AK139" s="540">
        <f>SUM(表51!AK211,表52!AK211,表53!AK211,表55!AK211,表57!AK136)</f>
        <v>4093537</v>
      </c>
      <c r="AL139" s="543"/>
      <c r="AM139" s="543"/>
      <c r="AN139" s="543"/>
      <c r="AO139" s="543"/>
      <c r="AP139" s="543"/>
      <c r="AQ139" s="543"/>
      <c r="AR139" s="543"/>
      <c r="AS139" s="543"/>
      <c r="AT139" s="543"/>
      <c r="AU139" s="543"/>
      <c r="AV139" s="543"/>
      <c r="AW139" s="543"/>
      <c r="AX139" s="543"/>
      <c r="AY139" s="543"/>
      <c r="AZ139" s="543"/>
      <c r="BA139" s="543"/>
      <c r="BB139" s="543"/>
      <c r="BC139" s="543"/>
      <c r="BD139" s="543"/>
      <c r="BE139" s="543"/>
      <c r="BF139" s="543"/>
      <c r="BG139" s="543"/>
      <c r="BH139" s="543"/>
      <c r="BI139" s="544"/>
      <c r="BJ139" s="540">
        <f>SUM(表51!BC211,表52!BC211,表53!BC211,表55!BC211,表57!BJ136)</f>
        <v>4093537</v>
      </c>
      <c r="BK139" s="543"/>
      <c r="BL139" s="543"/>
      <c r="BM139" s="543"/>
      <c r="BN139" s="543"/>
      <c r="BO139" s="543"/>
      <c r="BP139" s="543"/>
      <c r="BQ139" s="543"/>
      <c r="BR139" s="543"/>
      <c r="BS139" s="543"/>
      <c r="BT139" s="543"/>
      <c r="BU139" s="543"/>
      <c r="BV139" s="543"/>
      <c r="BW139" s="543"/>
      <c r="BX139" s="543"/>
      <c r="BY139" s="543"/>
      <c r="BZ139" s="543"/>
      <c r="CA139" s="543"/>
      <c r="CB139" s="543"/>
      <c r="CC139" s="543"/>
      <c r="CD139" s="543"/>
      <c r="CE139" s="543"/>
      <c r="CF139" s="543"/>
      <c r="CG139" s="543"/>
      <c r="CH139" s="544"/>
      <c r="CI139" s="676"/>
      <c r="CJ139" s="837"/>
      <c r="CK139" s="837"/>
      <c r="CL139" s="837"/>
      <c r="CM139" s="837"/>
      <c r="CN139" s="837"/>
      <c r="CO139" s="837"/>
      <c r="CP139" s="837"/>
      <c r="CQ139" s="837"/>
      <c r="CR139" s="837"/>
      <c r="CS139" s="837"/>
      <c r="CT139" s="837"/>
      <c r="CU139" s="837"/>
      <c r="CV139" s="837"/>
      <c r="CW139" s="837"/>
      <c r="CX139" s="837"/>
      <c r="CY139" s="837"/>
      <c r="CZ139" s="837"/>
      <c r="DA139" s="837"/>
      <c r="DB139" s="837"/>
      <c r="DC139" s="837"/>
      <c r="DD139" s="838"/>
    </row>
    <row r="140" spans="1:108" ht="15" customHeight="1">
      <c r="A140" s="498"/>
      <c r="B140" s="499"/>
      <c r="C140" s="499"/>
      <c r="D140" s="499"/>
      <c r="E140" s="499"/>
      <c r="F140" s="500"/>
      <c r="G140" s="144" t="s">
        <v>68</v>
      </c>
      <c r="H140" s="144"/>
      <c r="I140" s="144"/>
      <c r="J140" s="144"/>
      <c r="K140" s="144"/>
      <c r="L140" s="144"/>
      <c r="M140" s="144"/>
      <c r="N140" s="144"/>
      <c r="O140" s="144"/>
      <c r="P140" s="144"/>
      <c r="Q140" s="144"/>
      <c r="R140" s="144"/>
      <c r="S140" s="144"/>
      <c r="T140" s="144"/>
      <c r="U140" s="144"/>
      <c r="V140" s="144"/>
      <c r="W140" s="144"/>
      <c r="X140" s="144"/>
      <c r="Y140" s="144"/>
      <c r="Z140" s="144"/>
      <c r="AA140" s="488"/>
      <c r="AB140" s="1191">
        <v>0</v>
      </c>
      <c r="AC140" s="1192"/>
      <c r="AD140" s="1193"/>
      <c r="AE140" s="1194">
        <v>5</v>
      </c>
      <c r="AF140" s="1192"/>
      <c r="AG140" s="1193"/>
      <c r="AH140" s="1194">
        <v>3</v>
      </c>
      <c r="AI140" s="1192"/>
      <c r="AJ140" s="1195"/>
      <c r="AK140" s="540">
        <f>SUM(表51!AK212,表52!AK212,表53!AK212,表55!AK212,表57!AK137)</f>
        <v>3209065</v>
      </c>
      <c r="AL140" s="543"/>
      <c r="AM140" s="543"/>
      <c r="AN140" s="543"/>
      <c r="AO140" s="543"/>
      <c r="AP140" s="543"/>
      <c r="AQ140" s="543"/>
      <c r="AR140" s="543"/>
      <c r="AS140" s="543"/>
      <c r="AT140" s="543"/>
      <c r="AU140" s="543"/>
      <c r="AV140" s="543"/>
      <c r="AW140" s="543"/>
      <c r="AX140" s="543"/>
      <c r="AY140" s="543"/>
      <c r="AZ140" s="543"/>
      <c r="BA140" s="543"/>
      <c r="BB140" s="543"/>
      <c r="BC140" s="543"/>
      <c r="BD140" s="543"/>
      <c r="BE140" s="543"/>
      <c r="BF140" s="543"/>
      <c r="BG140" s="543"/>
      <c r="BH140" s="543"/>
      <c r="BI140" s="544"/>
      <c r="BJ140" s="540">
        <f>SUM(表51!BC212,表52!BC212,表53!BC212,表55!BC212,表57!BJ137)</f>
        <v>3209065</v>
      </c>
      <c r="BK140" s="543"/>
      <c r="BL140" s="543"/>
      <c r="BM140" s="543"/>
      <c r="BN140" s="543"/>
      <c r="BO140" s="543"/>
      <c r="BP140" s="543"/>
      <c r="BQ140" s="543"/>
      <c r="BR140" s="543"/>
      <c r="BS140" s="543"/>
      <c r="BT140" s="543"/>
      <c r="BU140" s="543"/>
      <c r="BV140" s="543"/>
      <c r="BW140" s="543"/>
      <c r="BX140" s="543"/>
      <c r="BY140" s="543"/>
      <c r="BZ140" s="543"/>
      <c r="CA140" s="543"/>
      <c r="CB140" s="543"/>
      <c r="CC140" s="543"/>
      <c r="CD140" s="543"/>
      <c r="CE140" s="543"/>
      <c r="CF140" s="543"/>
      <c r="CG140" s="543"/>
      <c r="CH140" s="544"/>
      <c r="CI140" s="676"/>
      <c r="CJ140" s="837"/>
      <c r="CK140" s="837"/>
      <c r="CL140" s="837"/>
      <c r="CM140" s="837"/>
      <c r="CN140" s="837"/>
      <c r="CO140" s="837"/>
      <c r="CP140" s="837"/>
      <c r="CQ140" s="837"/>
      <c r="CR140" s="837"/>
      <c r="CS140" s="837"/>
      <c r="CT140" s="837"/>
      <c r="CU140" s="837"/>
      <c r="CV140" s="837"/>
      <c r="CW140" s="837"/>
      <c r="CX140" s="837"/>
      <c r="CY140" s="837"/>
      <c r="CZ140" s="837"/>
      <c r="DA140" s="837"/>
      <c r="DB140" s="837"/>
      <c r="DC140" s="837"/>
      <c r="DD140" s="838"/>
    </row>
    <row r="141" spans="1:108" ht="15" customHeight="1">
      <c r="A141" s="498"/>
      <c r="B141" s="499"/>
      <c r="C141" s="499"/>
      <c r="D141" s="499"/>
      <c r="E141" s="499"/>
      <c r="F141" s="500"/>
      <c r="G141" s="144" t="s">
        <v>69</v>
      </c>
      <c r="H141" s="144"/>
      <c r="I141" s="144"/>
      <c r="J141" s="144"/>
      <c r="K141" s="144"/>
      <c r="L141" s="144"/>
      <c r="M141" s="144"/>
      <c r="N141" s="144"/>
      <c r="O141" s="144"/>
      <c r="P141" s="144"/>
      <c r="Q141" s="144"/>
      <c r="R141" s="144"/>
      <c r="S141" s="144"/>
      <c r="T141" s="144"/>
      <c r="U141" s="144"/>
      <c r="V141" s="144"/>
      <c r="W141" s="144"/>
      <c r="X141" s="144"/>
      <c r="Y141" s="144"/>
      <c r="Z141" s="144"/>
      <c r="AA141" s="488"/>
      <c r="AB141" s="1191">
        <v>0</v>
      </c>
      <c r="AC141" s="1192"/>
      <c r="AD141" s="1193"/>
      <c r="AE141" s="1194">
        <v>6</v>
      </c>
      <c r="AF141" s="1192"/>
      <c r="AG141" s="1193"/>
      <c r="AH141" s="1194">
        <v>3</v>
      </c>
      <c r="AI141" s="1192"/>
      <c r="AJ141" s="1195"/>
      <c r="AK141" s="540">
        <f>SUM(表51!AK213,表52!AK213,表53!AK213,表55!AK213,表57!AK138)</f>
        <v>3007093</v>
      </c>
      <c r="AL141" s="543"/>
      <c r="AM141" s="543"/>
      <c r="AN141" s="543"/>
      <c r="AO141" s="543"/>
      <c r="AP141" s="543"/>
      <c r="AQ141" s="543"/>
      <c r="AR141" s="543"/>
      <c r="AS141" s="543"/>
      <c r="AT141" s="543"/>
      <c r="AU141" s="543"/>
      <c r="AV141" s="543"/>
      <c r="AW141" s="543"/>
      <c r="AX141" s="543"/>
      <c r="AY141" s="543"/>
      <c r="AZ141" s="543"/>
      <c r="BA141" s="543"/>
      <c r="BB141" s="543"/>
      <c r="BC141" s="543"/>
      <c r="BD141" s="543"/>
      <c r="BE141" s="543"/>
      <c r="BF141" s="543"/>
      <c r="BG141" s="543"/>
      <c r="BH141" s="543"/>
      <c r="BI141" s="544"/>
      <c r="BJ141" s="540">
        <f>SUM(表51!BC213,表52!BC213,表53!BC213,表55!BC213,表57!BJ138)</f>
        <v>3007093</v>
      </c>
      <c r="BK141" s="543"/>
      <c r="BL141" s="543"/>
      <c r="BM141" s="543"/>
      <c r="BN141" s="543"/>
      <c r="BO141" s="543"/>
      <c r="BP141" s="543"/>
      <c r="BQ141" s="543"/>
      <c r="BR141" s="543"/>
      <c r="BS141" s="543"/>
      <c r="BT141" s="543"/>
      <c r="BU141" s="543"/>
      <c r="BV141" s="543"/>
      <c r="BW141" s="543"/>
      <c r="BX141" s="543"/>
      <c r="BY141" s="543"/>
      <c r="BZ141" s="543"/>
      <c r="CA141" s="543"/>
      <c r="CB141" s="543"/>
      <c r="CC141" s="543"/>
      <c r="CD141" s="543"/>
      <c r="CE141" s="543"/>
      <c r="CF141" s="543"/>
      <c r="CG141" s="543"/>
      <c r="CH141" s="544"/>
      <c r="CI141" s="676"/>
      <c r="CJ141" s="837"/>
      <c r="CK141" s="837"/>
      <c r="CL141" s="837"/>
      <c r="CM141" s="837"/>
      <c r="CN141" s="837"/>
      <c r="CO141" s="837"/>
      <c r="CP141" s="837"/>
      <c r="CQ141" s="837"/>
      <c r="CR141" s="837"/>
      <c r="CS141" s="837"/>
      <c r="CT141" s="837"/>
      <c r="CU141" s="837"/>
      <c r="CV141" s="837"/>
      <c r="CW141" s="837"/>
      <c r="CX141" s="837"/>
      <c r="CY141" s="837"/>
      <c r="CZ141" s="837"/>
      <c r="DA141" s="837"/>
      <c r="DB141" s="837"/>
      <c r="DC141" s="837"/>
      <c r="DD141" s="838"/>
    </row>
    <row r="142" spans="1:108" ht="15" customHeight="1">
      <c r="A142" s="498"/>
      <c r="B142" s="499"/>
      <c r="C142" s="499"/>
      <c r="D142" s="499"/>
      <c r="E142" s="499"/>
      <c r="F142" s="500"/>
      <c r="G142" s="144" t="s">
        <v>70</v>
      </c>
      <c r="H142" s="144"/>
      <c r="I142" s="144"/>
      <c r="J142" s="144"/>
      <c r="K142" s="144"/>
      <c r="L142" s="144"/>
      <c r="M142" s="144"/>
      <c r="N142" s="144"/>
      <c r="O142" s="144"/>
      <c r="P142" s="144"/>
      <c r="Q142" s="144"/>
      <c r="R142" s="144"/>
      <c r="S142" s="144"/>
      <c r="T142" s="144"/>
      <c r="U142" s="144"/>
      <c r="V142" s="144"/>
      <c r="W142" s="144"/>
      <c r="X142" s="144"/>
      <c r="Y142" s="144"/>
      <c r="Z142" s="144"/>
      <c r="AA142" s="488"/>
      <c r="AB142" s="1191">
        <v>0</v>
      </c>
      <c r="AC142" s="1192"/>
      <c r="AD142" s="1193"/>
      <c r="AE142" s="1194">
        <v>7</v>
      </c>
      <c r="AF142" s="1192"/>
      <c r="AG142" s="1193"/>
      <c r="AH142" s="1194">
        <v>3</v>
      </c>
      <c r="AI142" s="1192"/>
      <c r="AJ142" s="1195"/>
      <c r="AK142" s="540">
        <f>SUM(表51!AK214,表52!AK214,表53!AK214,表55!AK214,表57!AK139)</f>
        <v>1436197</v>
      </c>
      <c r="AL142" s="543"/>
      <c r="AM142" s="543"/>
      <c r="AN142" s="543"/>
      <c r="AO142" s="543"/>
      <c r="AP142" s="543"/>
      <c r="AQ142" s="543"/>
      <c r="AR142" s="543"/>
      <c r="AS142" s="543"/>
      <c r="AT142" s="543"/>
      <c r="AU142" s="543"/>
      <c r="AV142" s="543"/>
      <c r="AW142" s="543"/>
      <c r="AX142" s="543"/>
      <c r="AY142" s="543"/>
      <c r="AZ142" s="543"/>
      <c r="BA142" s="543"/>
      <c r="BB142" s="543"/>
      <c r="BC142" s="543"/>
      <c r="BD142" s="543"/>
      <c r="BE142" s="543"/>
      <c r="BF142" s="543"/>
      <c r="BG142" s="543"/>
      <c r="BH142" s="543"/>
      <c r="BI142" s="544"/>
      <c r="BJ142" s="540">
        <f>SUM(表51!BC214,表52!BC214,表53!BC214,表55!BC214,表57!BJ139)</f>
        <v>1436197</v>
      </c>
      <c r="BK142" s="543"/>
      <c r="BL142" s="543"/>
      <c r="BM142" s="543"/>
      <c r="BN142" s="543"/>
      <c r="BO142" s="543"/>
      <c r="BP142" s="543"/>
      <c r="BQ142" s="543"/>
      <c r="BR142" s="543"/>
      <c r="BS142" s="543"/>
      <c r="BT142" s="543"/>
      <c r="BU142" s="543"/>
      <c r="BV142" s="543"/>
      <c r="BW142" s="543"/>
      <c r="BX142" s="543"/>
      <c r="BY142" s="543"/>
      <c r="BZ142" s="543"/>
      <c r="CA142" s="543"/>
      <c r="CB142" s="543"/>
      <c r="CC142" s="543"/>
      <c r="CD142" s="543"/>
      <c r="CE142" s="543"/>
      <c r="CF142" s="543"/>
      <c r="CG142" s="543"/>
      <c r="CH142" s="544"/>
      <c r="CI142" s="676"/>
      <c r="CJ142" s="837"/>
      <c r="CK142" s="837"/>
      <c r="CL142" s="837"/>
      <c r="CM142" s="837"/>
      <c r="CN142" s="837"/>
      <c r="CO142" s="837"/>
      <c r="CP142" s="837"/>
      <c r="CQ142" s="837"/>
      <c r="CR142" s="837"/>
      <c r="CS142" s="837"/>
      <c r="CT142" s="837"/>
      <c r="CU142" s="837"/>
      <c r="CV142" s="837"/>
      <c r="CW142" s="837"/>
      <c r="CX142" s="837"/>
      <c r="CY142" s="837"/>
      <c r="CZ142" s="837"/>
      <c r="DA142" s="837"/>
      <c r="DB142" s="837"/>
      <c r="DC142" s="837"/>
      <c r="DD142" s="838"/>
    </row>
    <row r="143" spans="1:108" ht="15" customHeight="1">
      <c r="A143" s="498"/>
      <c r="B143" s="499"/>
      <c r="C143" s="499"/>
      <c r="D143" s="499"/>
      <c r="E143" s="499"/>
      <c r="F143" s="500"/>
      <c r="G143" s="144" t="s">
        <v>71</v>
      </c>
      <c r="H143" s="144"/>
      <c r="I143" s="144"/>
      <c r="J143" s="144"/>
      <c r="K143" s="144"/>
      <c r="L143" s="144"/>
      <c r="M143" s="144"/>
      <c r="N143" s="144"/>
      <c r="O143" s="144"/>
      <c r="P143" s="144"/>
      <c r="Q143" s="144"/>
      <c r="R143" s="144"/>
      <c r="S143" s="144"/>
      <c r="T143" s="144"/>
      <c r="U143" s="144"/>
      <c r="V143" s="144"/>
      <c r="W143" s="144"/>
      <c r="X143" s="144"/>
      <c r="Y143" s="144"/>
      <c r="Z143" s="144"/>
      <c r="AA143" s="488"/>
      <c r="AB143" s="1191">
        <v>0</v>
      </c>
      <c r="AC143" s="1192"/>
      <c r="AD143" s="1193"/>
      <c r="AE143" s="1194">
        <v>8</v>
      </c>
      <c r="AF143" s="1192"/>
      <c r="AG143" s="1193"/>
      <c r="AH143" s="1194">
        <v>3</v>
      </c>
      <c r="AI143" s="1192"/>
      <c r="AJ143" s="1195"/>
      <c r="AK143" s="540">
        <f>SUM(表51!AK215,表52!AK215,表53!AK215,表55!AK215,表57!AK140)</f>
        <v>1517917</v>
      </c>
      <c r="AL143" s="543"/>
      <c r="AM143" s="543"/>
      <c r="AN143" s="543"/>
      <c r="AO143" s="543"/>
      <c r="AP143" s="543"/>
      <c r="AQ143" s="543"/>
      <c r="AR143" s="543"/>
      <c r="AS143" s="543"/>
      <c r="AT143" s="543"/>
      <c r="AU143" s="543"/>
      <c r="AV143" s="543"/>
      <c r="AW143" s="543"/>
      <c r="AX143" s="543"/>
      <c r="AY143" s="543"/>
      <c r="AZ143" s="543"/>
      <c r="BA143" s="543"/>
      <c r="BB143" s="543"/>
      <c r="BC143" s="543"/>
      <c r="BD143" s="543"/>
      <c r="BE143" s="543"/>
      <c r="BF143" s="543"/>
      <c r="BG143" s="543"/>
      <c r="BH143" s="543"/>
      <c r="BI143" s="544"/>
      <c r="BJ143" s="540">
        <f>SUM(表51!BC215,表52!BC215,表53!BC215,表55!BC215,表57!BJ140)</f>
        <v>1517917</v>
      </c>
      <c r="BK143" s="543"/>
      <c r="BL143" s="543"/>
      <c r="BM143" s="543"/>
      <c r="BN143" s="543"/>
      <c r="BO143" s="543"/>
      <c r="BP143" s="543"/>
      <c r="BQ143" s="543"/>
      <c r="BR143" s="543"/>
      <c r="BS143" s="543"/>
      <c r="BT143" s="543"/>
      <c r="BU143" s="543"/>
      <c r="BV143" s="543"/>
      <c r="BW143" s="543"/>
      <c r="BX143" s="543"/>
      <c r="BY143" s="543"/>
      <c r="BZ143" s="543"/>
      <c r="CA143" s="543"/>
      <c r="CB143" s="543"/>
      <c r="CC143" s="543"/>
      <c r="CD143" s="543"/>
      <c r="CE143" s="543"/>
      <c r="CF143" s="543"/>
      <c r="CG143" s="543"/>
      <c r="CH143" s="544"/>
      <c r="CI143" s="676"/>
      <c r="CJ143" s="837"/>
      <c r="CK143" s="837"/>
      <c r="CL143" s="837"/>
      <c r="CM143" s="837"/>
      <c r="CN143" s="837"/>
      <c r="CO143" s="837"/>
      <c r="CP143" s="837"/>
      <c r="CQ143" s="837"/>
      <c r="CR143" s="837"/>
      <c r="CS143" s="837"/>
      <c r="CT143" s="837"/>
      <c r="CU143" s="837"/>
      <c r="CV143" s="837"/>
      <c r="CW143" s="837"/>
      <c r="CX143" s="837"/>
      <c r="CY143" s="837"/>
      <c r="CZ143" s="837"/>
      <c r="DA143" s="837"/>
      <c r="DB143" s="837"/>
      <c r="DC143" s="837"/>
      <c r="DD143" s="838"/>
    </row>
    <row r="144" spans="1:108" ht="15" customHeight="1">
      <c r="A144" s="498"/>
      <c r="B144" s="499"/>
      <c r="C144" s="499"/>
      <c r="D144" s="499"/>
      <c r="E144" s="499"/>
      <c r="F144" s="500"/>
      <c r="G144" s="144" t="s">
        <v>4414</v>
      </c>
      <c r="H144" s="144"/>
      <c r="I144" s="144"/>
      <c r="J144" s="144"/>
      <c r="K144" s="144"/>
      <c r="L144" s="144"/>
      <c r="M144" s="144"/>
      <c r="N144" s="144"/>
      <c r="O144" s="144"/>
      <c r="P144" s="144"/>
      <c r="Q144" s="144"/>
      <c r="R144" s="144"/>
      <c r="S144" s="144"/>
      <c r="T144" s="144"/>
      <c r="U144" s="144"/>
      <c r="V144" s="144"/>
      <c r="W144" s="144"/>
      <c r="X144" s="144"/>
      <c r="Y144" s="144"/>
      <c r="Z144" s="144"/>
      <c r="AA144" s="488"/>
      <c r="AB144" s="1191">
        <v>0</v>
      </c>
      <c r="AC144" s="1192"/>
      <c r="AD144" s="1193"/>
      <c r="AE144" s="1194">
        <v>9</v>
      </c>
      <c r="AF144" s="1192"/>
      <c r="AG144" s="1193"/>
      <c r="AH144" s="1194">
        <v>3</v>
      </c>
      <c r="AI144" s="1192"/>
      <c r="AJ144" s="1195"/>
      <c r="AK144" s="540">
        <f>SUM(表51!AK216,表52!AK216,表53!AK216,表55!AK216,表57!AK141)</f>
        <v>1573757</v>
      </c>
      <c r="AL144" s="543"/>
      <c r="AM144" s="543"/>
      <c r="AN144" s="543"/>
      <c r="AO144" s="543"/>
      <c r="AP144" s="543"/>
      <c r="AQ144" s="543"/>
      <c r="AR144" s="543"/>
      <c r="AS144" s="543"/>
      <c r="AT144" s="543"/>
      <c r="AU144" s="543"/>
      <c r="AV144" s="543"/>
      <c r="AW144" s="543"/>
      <c r="AX144" s="543"/>
      <c r="AY144" s="543"/>
      <c r="AZ144" s="543"/>
      <c r="BA144" s="543"/>
      <c r="BB144" s="543"/>
      <c r="BC144" s="543"/>
      <c r="BD144" s="543"/>
      <c r="BE144" s="543"/>
      <c r="BF144" s="543"/>
      <c r="BG144" s="543"/>
      <c r="BH144" s="543"/>
      <c r="BI144" s="544"/>
      <c r="BJ144" s="540">
        <f>SUM(表51!BC216,表52!BC216,表53!BC216,表55!BC216,表57!BJ141)</f>
        <v>1573757</v>
      </c>
      <c r="BK144" s="543"/>
      <c r="BL144" s="543"/>
      <c r="BM144" s="543"/>
      <c r="BN144" s="543"/>
      <c r="BO144" s="543"/>
      <c r="BP144" s="543"/>
      <c r="BQ144" s="543"/>
      <c r="BR144" s="543"/>
      <c r="BS144" s="543"/>
      <c r="BT144" s="543"/>
      <c r="BU144" s="543"/>
      <c r="BV144" s="543"/>
      <c r="BW144" s="543"/>
      <c r="BX144" s="543"/>
      <c r="BY144" s="543"/>
      <c r="BZ144" s="543"/>
      <c r="CA144" s="543"/>
      <c r="CB144" s="543"/>
      <c r="CC144" s="543"/>
      <c r="CD144" s="543"/>
      <c r="CE144" s="543"/>
      <c r="CF144" s="543"/>
      <c r="CG144" s="543"/>
      <c r="CH144" s="544"/>
      <c r="CI144" s="676"/>
      <c r="CJ144" s="837"/>
      <c r="CK144" s="837"/>
      <c r="CL144" s="837"/>
      <c r="CM144" s="837"/>
      <c r="CN144" s="837"/>
      <c r="CO144" s="837"/>
      <c r="CP144" s="837"/>
      <c r="CQ144" s="837"/>
      <c r="CR144" s="837"/>
      <c r="CS144" s="837"/>
      <c r="CT144" s="837"/>
      <c r="CU144" s="837"/>
      <c r="CV144" s="837"/>
      <c r="CW144" s="837"/>
      <c r="CX144" s="837"/>
      <c r="CY144" s="837"/>
      <c r="CZ144" s="837"/>
      <c r="DA144" s="837"/>
      <c r="DB144" s="837"/>
      <c r="DC144" s="837"/>
      <c r="DD144" s="838"/>
    </row>
    <row r="145" spans="1:108" ht="15" customHeight="1">
      <c r="A145" s="498"/>
      <c r="B145" s="499"/>
      <c r="C145" s="499"/>
      <c r="D145" s="499"/>
      <c r="E145" s="499"/>
      <c r="F145" s="500"/>
      <c r="G145" s="144" t="s">
        <v>4416</v>
      </c>
      <c r="H145" s="144"/>
      <c r="I145" s="144"/>
      <c r="J145" s="144"/>
      <c r="K145" s="144"/>
      <c r="L145" s="144"/>
      <c r="M145" s="144"/>
      <c r="N145" s="144"/>
      <c r="O145" s="144"/>
      <c r="P145" s="144"/>
      <c r="Q145" s="144"/>
      <c r="R145" s="144"/>
      <c r="S145" s="144"/>
      <c r="T145" s="144"/>
      <c r="U145" s="144"/>
      <c r="V145" s="144"/>
      <c r="W145" s="144"/>
      <c r="X145" s="144"/>
      <c r="Y145" s="144"/>
      <c r="Z145" s="144"/>
      <c r="AA145" s="488"/>
      <c r="AB145" s="1191">
        <v>1</v>
      </c>
      <c r="AC145" s="1192"/>
      <c r="AD145" s="1193"/>
      <c r="AE145" s="1194">
        <v>0</v>
      </c>
      <c r="AF145" s="1192"/>
      <c r="AG145" s="1193"/>
      <c r="AH145" s="1194">
        <v>3</v>
      </c>
      <c r="AI145" s="1192"/>
      <c r="AJ145" s="1195"/>
      <c r="AK145" s="540">
        <f>SUM(表51!AK217,表52!AK217,表53!AK217,表55!AK217,表57!AK142)</f>
        <v>928626</v>
      </c>
      <c r="AL145" s="543"/>
      <c r="AM145" s="543"/>
      <c r="AN145" s="543"/>
      <c r="AO145" s="543"/>
      <c r="AP145" s="543"/>
      <c r="AQ145" s="543"/>
      <c r="AR145" s="543"/>
      <c r="AS145" s="543"/>
      <c r="AT145" s="543"/>
      <c r="AU145" s="543"/>
      <c r="AV145" s="543"/>
      <c r="AW145" s="543"/>
      <c r="AX145" s="543"/>
      <c r="AY145" s="543"/>
      <c r="AZ145" s="543"/>
      <c r="BA145" s="543"/>
      <c r="BB145" s="543"/>
      <c r="BC145" s="543"/>
      <c r="BD145" s="543"/>
      <c r="BE145" s="543"/>
      <c r="BF145" s="543"/>
      <c r="BG145" s="543"/>
      <c r="BH145" s="543"/>
      <c r="BI145" s="544"/>
      <c r="BJ145" s="540">
        <f>SUM(表51!BC217,表52!BC217,表53!BC217,表55!BC217,表57!BJ142)</f>
        <v>928626</v>
      </c>
      <c r="BK145" s="543"/>
      <c r="BL145" s="543"/>
      <c r="BM145" s="543"/>
      <c r="BN145" s="543"/>
      <c r="BO145" s="543"/>
      <c r="BP145" s="543"/>
      <c r="BQ145" s="543"/>
      <c r="BR145" s="543"/>
      <c r="BS145" s="543"/>
      <c r="BT145" s="543"/>
      <c r="BU145" s="543"/>
      <c r="BV145" s="543"/>
      <c r="BW145" s="543"/>
      <c r="BX145" s="543"/>
      <c r="BY145" s="543"/>
      <c r="BZ145" s="543"/>
      <c r="CA145" s="543"/>
      <c r="CB145" s="543"/>
      <c r="CC145" s="543"/>
      <c r="CD145" s="543"/>
      <c r="CE145" s="543"/>
      <c r="CF145" s="543"/>
      <c r="CG145" s="543"/>
      <c r="CH145" s="544"/>
      <c r="CI145" s="676"/>
      <c r="CJ145" s="837"/>
      <c r="CK145" s="837"/>
      <c r="CL145" s="837"/>
      <c r="CM145" s="837"/>
      <c r="CN145" s="837"/>
      <c r="CO145" s="837"/>
      <c r="CP145" s="837"/>
      <c r="CQ145" s="837"/>
      <c r="CR145" s="837"/>
      <c r="CS145" s="837"/>
      <c r="CT145" s="837"/>
      <c r="CU145" s="837"/>
      <c r="CV145" s="837"/>
      <c r="CW145" s="837"/>
      <c r="CX145" s="837"/>
      <c r="CY145" s="837"/>
      <c r="CZ145" s="837"/>
      <c r="DA145" s="837"/>
      <c r="DB145" s="837"/>
      <c r="DC145" s="837"/>
      <c r="DD145" s="838"/>
    </row>
    <row r="146" spans="1:108" ht="15" customHeight="1">
      <c r="A146" s="498"/>
      <c r="B146" s="499"/>
      <c r="C146" s="499"/>
      <c r="D146" s="499"/>
      <c r="E146" s="499"/>
      <c r="F146" s="500"/>
      <c r="G146" s="144" t="s">
        <v>4423</v>
      </c>
      <c r="H146" s="144"/>
      <c r="I146" s="144"/>
      <c r="J146" s="144"/>
      <c r="K146" s="144"/>
      <c r="L146" s="144"/>
      <c r="M146" s="144"/>
      <c r="N146" s="144"/>
      <c r="O146" s="144"/>
      <c r="P146" s="144"/>
      <c r="Q146" s="144"/>
      <c r="R146" s="144"/>
      <c r="S146" s="144"/>
      <c r="T146" s="144"/>
      <c r="U146" s="144"/>
      <c r="V146" s="144"/>
      <c r="W146" s="144"/>
      <c r="X146" s="144"/>
      <c r="Y146" s="144"/>
      <c r="Z146" s="144"/>
      <c r="AA146" s="488"/>
      <c r="AB146" s="1191">
        <v>1</v>
      </c>
      <c r="AC146" s="1192"/>
      <c r="AD146" s="1193"/>
      <c r="AE146" s="1194">
        <v>1</v>
      </c>
      <c r="AF146" s="1192"/>
      <c r="AG146" s="1193"/>
      <c r="AH146" s="1194">
        <v>3</v>
      </c>
      <c r="AI146" s="1192"/>
      <c r="AJ146" s="1195"/>
      <c r="AK146" s="540">
        <f>SUM(表51!AK218,表52!AK218,表53!AK218,表55!AK218,表57!AK143)</f>
        <v>359799</v>
      </c>
      <c r="AL146" s="543"/>
      <c r="AM146" s="543"/>
      <c r="AN146" s="543"/>
      <c r="AO146" s="543"/>
      <c r="AP146" s="543"/>
      <c r="AQ146" s="543"/>
      <c r="AR146" s="543"/>
      <c r="AS146" s="543"/>
      <c r="AT146" s="543"/>
      <c r="AU146" s="543"/>
      <c r="AV146" s="543"/>
      <c r="AW146" s="543"/>
      <c r="AX146" s="543"/>
      <c r="AY146" s="543"/>
      <c r="AZ146" s="543"/>
      <c r="BA146" s="543"/>
      <c r="BB146" s="543"/>
      <c r="BC146" s="543"/>
      <c r="BD146" s="543"/>
      <c r="BE146" s="543"/>
      <c r="BF146" s="543"/>
      <c r="BG146" s="543"/>
      <c r="BH146" s="543"/>
      <c r="BI146" s="544"/>
      <c r="BJ146" s="540">
        <f>SUM(表51!BC218,表52!BC218,表53!BC218,表55!BC218,表57!BJ143)</f>
        <v>359799</v>
      </c>
      <c r="BK146" s="543"/>
      <c r="BL146" s="543"/>
      <c r="BM146" s="543"/>
      <c r="BN146" s="543"/>
      <c r="BO146" s="543"/>
      <c r="BP146" s="543"/>
      <c r="BQ146" s="543"/>
      <c r="BR146" s="543"/>
      <c r="BS146" s="543"/>
      <c r="BT146" s="543"/>
      <c r="BU146" s="543"/>
      <c r="BV146" s="543"/>
      <c r="BW146" s="543"/>
      <c r="BX146" s="543"/>
      <c r="BY146" s="543"/>
      <c r="BZ146" s="543"/>
      <c r="CA146" s="543"/>
      <c r="CB146" s="543"/>
      <c r="CC146" s="543"/>
      <c r="CD146" s="543"/>
      <c r="CE146" s="543"/>
      <c r="CF146" s="543"/>
      <c r="CG146" s="543"/>
      <c r="CH146" s="544"/>
      <c r="CI146" s="676"/>
      <c r="CJ146" s="837"/>
      <c r="CK146" s="837"/>
      <c r="CL146" s="837"/>
      <c r="CM146" s="837"/>
      <c r="CN146" s="837"/>
      <c r="CO146" s="837"/>
      <c r="CP146" s="837"/>
      <c r="CQ146" s="837"/>
      <c r="CR146" s="837"/>
      <c r="CS146" s="837"/>
      <c r="CT146" s="837"/>
      <c r="CU146" s="837"/>
      <c r="CV146" s="837"/>
      <c r="CW146" s="837"/>
      <c r="CX146" s="837"/>
      <c r="CY146" s="837"/>
      <c r="CZ146" s="837"/>
      <c r="DA146" s="837"/>
      <c r="DB146" s="837"/>
      <c r="DC146" s="837"/>
      <c r="DD146" s="838"/>
    </row>
    <row r="147" spans="1:108" ht="15" customHeight="1">
      <c r="A147" s="498"/>
      <c r="B147" s="499"/>
      <c r="C147" s="499"/>
      <c r="D147" s="499"/>
      <c r="E147" s="499"/>
      <c r="F147" s="500"/>
      <c r="G147" s="144" t="s">
        <v>4419</v>
      </c>
      <c r="H147" s="144"/>
      <c r="I147" s="144"/>
      <c r="J147" s="144"/>
      <c r="K147" s="144"/>
      <c r="L147" s="144"/>
      <c r="M147" s="144"/>
      <c r="N147" s="144"/>
      <c r="O147" s="144"/>
      <c r="P147" s="144"/>
      <c r="Q147" s="144"/>
      <c r="R147" s="144"/>
      <c r="S147" s="144"/>
      <c r="T147" s="144"/>
      <c r="U147" s="144"/>
      <c r="V147" s="144"/>
      <c r="W147" s="144"/>
      <c r="X147" s="144"/>
      <c r="Y147" s="144"/>
      <c r="Z147" s="144"/>
      <c r="AA147" s="488"/>
      <c r="AB147" s="1191">
        <v>1</v>
      </c>
      <c r="AC147" s="1192"/>
      <c r="AD147" s="1193"/>
      <c r="AE147" s="1194">
        <v>2</v>
      </c>
      <c r="AF147" s="1192"/>
      <c r="AG147" s="1193"/>
      <c r="AH147" s="1194">
        <v>3</v>
      </c>
      <c r="AI147" s="1192"/>
      <c r="AJ147" s="1195"/>
      <c r="AK147" s="540">
        <f>SUM(表51!AK219,表52!AK219,表53!AK219,表55!AK219,表57!AK144)</f>
        <v>233687</v>
      </c>
      <c r="AL147" s="543"/>
      <c r="AM147" s="543"/>
      <c r="AN147" s="543"/>
      <c r="AO147" s="543"/>
      <c r="AP147" s="543"/>
      <c r="AQ147" s="543"/>
      <c r="AR147" s="543"/>
      <c r="AS147" s="543"/>
      <c r="AT147" s="543"/>
      <c r="AU147" s="543"/>
      <c r="AV147" s="543"/>
      <c r="AW147" s="543"/>
      <c r="AX147" s="543"/>
      <c r="AY147" s="543"/>
      <c r="AZ147" s="543"/>
      <c r="BA147" s="543"/>
      <c r="BB147" s="543"/>
      <c r="BC147" s="543"/>
      <c r="BD147" s="543"/>
      <c r="BE147" s="543"/>
      <c r="BF147" s="543"/>
      <c r="BG147" s="543"/>
      <c r="BH147" s="543"/>
      <c r="BI147" s="544"/>
      <c r="BJ147" s="540">
        <f>SUM(表51!BC219,表52!BC219,表53!BC219,表55!BC219,表57!BJ144)</f>
        <v>233687</v>
      </c>
      <c r="BK147" s="543"/>
      <c r="BL147" s="543"/>
      <c r="BM147" s="543"/>
      <c r="BN147" s="543"/>
      <c r="BO147" s="543"/>
      <c r="BP147" s="543"/>
      <c r="BQ147" s="543"/>
      <c r="BR147" s="543"/>
      <c r="BS147" s="543"/>
      <c r="BT147" s="543"/>
      <c r="BU147" s="543"/>
      <c r="BV147" s="543"/>
      <c r="BW147" s="543"/>
      <c r="BX147" s="543"/>
      <c r="BY147" s="543"/>
      <c r="BZ147" s="543"/>
      <c r="CA147" s="543"/>
      <c r="CB147" s="543"/>
      <c r="CC147" s="543"/>
      <c r="CD147" s="543"/>
      <c r="CE147" s="543"/>
      <c r="CF147" s="543"/>
      <c r="CG147" s="543"/>
      <c r="CH147" s="544"/>
      <c r="CI147" s="676"/>
      <c r="CJ147" s="837"/>
      <c r="CK147" s="837"/>
      <c r="CL147" s="837"/>
      <c r="CM147" s="837"/>
      <c r="CN147" s="837"/>
      <c r="CO147" s="837"/>
      <c r="CP147" s="837"/>
      <c r="CQ147" s="837"/>
      <c r="CR147" s="837"/>
      <c r="CS147" s="837"/>
      <c r="CT147" s="837"/>
      <c r="CU147" s="837"/>
      <c r="CV147" s="837"/>
      <c r="CW147" s="837"/>
      <c r="CX147" s="837"/>
      <c r="CY147" s="837"/>
      <c r="CZ147" s="837"/>
      <c r="DA147" s="837"/>
      <c r="DB147" s="837"/>
      <c r="DC147" s="837"/>
      <c r="DD147" s="838"/>
    </row>
    <row r="148" spans="1:108" ht="21.75" customHeight="1" thickBot="1">
      <c r="A148" s="498"/>
      <c r="B148" s="499"/>
      <c r="C148" s="499"/>
      <c r="D148" s="499"/>
      <c r="E148" s="499"/>
      <c r="F148" s="500"/>
      <c r="G148" s="144" t="s">
        <v>72</v>
      </c>
      <c r="H148" s="144"/>
      <c r="I148" s="144"/>
      <c r="J148" s="144"/>
      <c r="K148" s="144"/>
      <c r="L148" s="144"/>
      <c r="M148" s="144"/>
      <c r="N148" s="144"/>
      <c r="O148" s="144"/>
      <c r="P148" s="144"/>
      <c r="Q148" s="144"/>
      <c r="R148" s="144"/>
      <c r="S148" s="144"/>
      <c r="T148" s="144"/>
      <c r="U148" s="144"/>
      <c r="V148" s="144"/>
      <c r="W148" s="144"/>
      <c r="X148" s="144"/>
      <c r="Y148" s="144"/>
      <c r="Z148" s="144"/>
      <c r="AA148" s="488"/>
      <c r="AB148" s="1196">
        <v>1</v>
      </c>
      <c r="AC148" s="1197"/>
      <c r="AD148" s="1198"/>
      <c r="AE148" s="1199">
        <v>3</v>
      </c>
      <c r="AF148" s="1197"/>
      <c r="AG148" s="1198"/>
      <c r="AH148" s="1199">
        <v>3</v>
      </c>
      <c r="AI148" s="1197"/>
      <c r="AJ148" s="1200"/>
      <c r="AK148" s="519">
        <f>SUM(AK136:BI147)</f>
        <v>21632647</v>
      </c>
      <c r="AL148" s="520"/>
      <c r="AM148" s="520"/>
      <c r="AN148" s="520"/>
      <c r="AO148" s="520"/>
      <c r="AP148" s="520"/>
      <c r="AQ148" s="520"/>
      <c r="AR148" s="520"/>
      <c r="AS148" s="520"/>
      <c r="AT148" s="520"/>
      <c r="AU148" s="520"/>
      <c r="AV148" s="520"/>
      <c r="AW148" s="520"/>
      <c r="AX148" s="520"/>
      <c r="AY148" s="520"/>
      <c r="AZ148" s="520"/>
      <c r="BA148" s="520"/>
      <c r="BB148" s="520"/>
      <c r="BC148" s="520"/>
      <c r="BD148" s="520"/>
      <c r="BE148" s="520"/>
      <c r="BF148" s="520"/>
      <c r="BG148" s="520"/>
      <c r="BH148" s="520"/>
      <c r="BI148" s="556"/>
      <c r="BJ148" s="519">
        <f>SUM(BJ136:CH147)</f>
        <v>21632647</v>
      </c>
      <c r="BK148" s="520"/>
      <c r="BL148" s="520"/>
      <c r="BM148" s="520"/>
      <c r="BN148" s="520"/>
      <c r="BO148" s="520"/>
      <c r="BP148" s="520"/>
      <c r="BQ148" s="520"/>
      <c r="BR148" s="520"/>
      <c r="BS148" s="520"/>
      <c r="BT148" s="520"/>
      <c r="BU148" s="520"/>
      <c r="BV148" s="520"/>
      <c r="BW148" s="520"/>
      <c r="BX148" s="520"/>
      <c r="BY148" s="520"/>
      <c r="BZ148" s="520"/>
      <c r="CA148" s="520"/>
      <c r="CB148" s="520"/>
      <c r="CC148" s="520"/>
      <c r="CD148" s="520"/>
      <c r="CE148" s="520"/>
      <c r="CF148" s="520"/>
      <c r="CG148" s="520"/>
      <c r="CH148" s="556"/>
      <c r="CI148" s="691"/>
      <c r="CJ148" s="845"/>
      <c r="CK148" s="845"/>
      <c r="CL148" s="845"/>
      <c r="CM148" s="845"/>
      <c r="CN148" s="845"/>
      <c r="CO148" s="845"/>
      <c r="CP148" s="845"/>
      <c r="CQ148" s="845"/>
      <c r="CR148" s="845"/>
      <c r="CS148" s="845"/>
      <c r="CT148" s="845"/>
      <c r="CU148" s="845"/>
      <c r="CV148" s="845"/>
      <c r="CW148" s="845"/>
      <c r="CX148" s="845"/>
      <c r="CY148" s="845"/>
      <c r="CZ148" s="845"/>
      <c r="DA148" s="845"/>
      <c r="DB148" s="845"/>
      <c r="DC148" s="845"/>
      <c r="DD148" s="846"/>
    </row>
    <row r="149" spans="1:108" ht="15" customHeight="1" thickBot="1">
      <c r="A149" s="498"/>
      <c r="B149" s="499"/>
      <c r="C149" s="499"/>
      <c r="D149" s="499"/>
      <c r="E149" s="499"/>
      <c r="F149" s="500"/>
      <c r="G149" s="143"/>
      <c r="H149" s="144"/>
      <c r="I149" s="144"/>
      <c r="J149" s="144"/>
      <c r="K149" s="144"/>
      <c r="L149" s="144"/>
      <c r="M149" s="144"/>
      <c r="N149" s="144"/>
      <c r="O149" s="144"/>
      <c r="P149" s="144"/>
      <c r="Q149" s="144"/>
      <c r="R149" s="144"/>
      <c r="S149" s="144"/>
      <c r="T149" s="144"/>
      <c r="U149" s="144"/>
      <c r="V149" s="144"/>
      <c r="W149" s="144"/>
      <c r="X149" s="144"/>
      <c r="Y149" s="144"/>
      <c r="Z149" s="144"/>
      <c r="AA149" s="144"/>
      <c r="AB149" s="1201"/>
      <c r="AC149" s="1201"/>
      <c r="AD149" s="1201"/>
      <c r="AE149" s="1201"/>
      <c r="AF149" s="1201"/>
      <c r="AG149" s="1201"/>
      <c r="AH149" s="1201"/>
      <c r="AI149" s="1201"/>
      <c r="AJ149" s="1201"/>
    </row>
    <row r="150" spans="1:108" ht="15" customHeight="1">
      <c r="A150" s="498"/>
      <c r="B150" s="499"/>
      <c r="C150" s="499"/>
      <c r="D150" s="499"/>
      <c r="E150" s="499"/>
      <c r="F150" s="500"/>
      <c r="G150" s="144" t="s">
        <v>73</v>
      </c>
      <c r="H150" s="144"/>
      <c r="I150" s="144"/>
      <c r="J150" s="144"/>
      <c r="K150" s="144"/>
      <c r="L150" s="144"/>
      <c r="M150" s="144"/>
      <c r="N150" s="144"/>
      <c r="O150" s="144"/>
      <c r="P150" s="144"/>
      <c r="Q150" s="144"/>
      <c r="R150" s="144"/>
      <c r="S150" s="144"/>
      <c r="T150" s="144"/>
      <c r="U150" s="144"/>
      <c r="V150" s="144"/>
      <c r="W150" s="144"/>
      <c r="X150" s="144"/>
      <c r="Y150" s="144"/>
      <c r="Z150" s="144"/>
      <c r="AA150" s="488"/>
      <c r="AB150" s="1186">
        <v>1</v>
      </c>
      <c r="AC150" s="1187"/>
      <c r="AD150" s="1188"/>
      <c r="AE150" s="1189">
        <v>4</v>
      </c>
      <c r="AF150" s="1187"/>
      <c r="AG150" s="1188"/>
      <c r="AH150" s="1189">
        <v>3</v>
      </c>
      <c r="AI150" s="1187"/>
      <c r="AJ150" s="1190"/>
      <c r="AK150" s="537">
        <f>SUM(AK136:BI138)</f>
        <v>5272969</v>
      </c>
      <c r="AL150" s="538"/>
      <c r="AM150" s="538"/>
      <c r="AN150" s="538"/>
      <c r="AO150" s="538"/>
      <c r="AP150" s="538"/>
      <c r="AQ150" s="538"/>
      <c r="AR150" s="538"/>
      <c r="AS150" s="538"/>
      <c r="AT150" s="538"/>
      <c r="AU150" s="538"/>
      <c r="AV150" s="538"/>
      <c r="AW150" s="538"/>
      <c r="AX150" s="538"/>
      <c r="AY150" s="538"/>
      <c r="AZ150" s="538"/>
      <c r="BA150" s="538"/>
      <c r="BB150" s="538"/>
      <c r="BC150" s="538"/>
      <c r="BD150" s="538"/>
      <c r="BE150" s="538"/>
      <c r="BF150" s="538"/>
      <c r="BG150" s="538"/>
      <c r="BH150" s="538"/>
      <c r="BI150" s="580"/>
      <c r="BJ150" s="537">
        <f>SUM(BJ136:CH138)</f>
        <v>5272969</v>
      </c>
      <c r="BK150" s="538"/>
      <c r="BL150" s="538"/>
      <c r="BM150" s="538"/>
      <c r="BN150" s="538"/>
      <c r="BO150" s="538"/>
      <c r="BP150" s="538"/>
      <c r="BQ150" s="538"/>
      <c r="BR150" s="538"/>
      <c r="BS150" s="538"/>
      <c r="BT150" s="538"/>
      <c r="BU150" s="538"/>
      <c r="BV150" s="538"/>
      <c r="BW150" s="538"/>
      <c r="BX150" s="538"/>
      <c r="BY150" s="538"/>
      <c r="BZ150" s="538"/>
      <c r="CA150" s="538"/>
      <c r="CB150" s="538"/>
      <c r="CC150" s="538"/>
      <c r="CD150" s="538"/>
      <c r="CE150" s="538"/>
      <c r="CF150" s="538"/>
      <c r="CG150" s="538"/>
      <c r="CH150" s="580"/>
      <c r="CI150" s="829"/>
      <c r="CJ150" s="830"/>
      <c r="CK150" s="830"/>
      <c r="CL150" s="830"/>
      <c r="CM150" s="830"/>
      <c r="CN150" s="830"/>
      <c r="CO150" s="830"/>
      <c r="CP150" s="830"/>
      <c r="CQ150" s="830"/>
      <c r="CR150" s="830"/>
      <c r="CS150" s="830"/>
      <c r="CT150" s="830"/>
      <c r="CU150" s="830"/>
      <c r="CV150" s="830"/>
      <c r="CW150" s="830"/>
      <c r="CX150" s="830"/>
      <c r="CY150" s="830"/>
      <c r="CZ150" s="830"/>
      <c r="DA150" s="830"/>
      <c r="DB150" s="830"/>
      <c r="DC150" s="830"/>
      <c r="DD150" s="831"/>
    </row>
    <row r="151" spans="1:108" ht="15" customHeight="1">
      <c r="A151" s="498"/>
      <c r="B151" s="499"/>
      <c r="C151" s="499"/>
      <c r="D151" s="499"/>
      <c r="E151" s="499"/>
      <c r="F151" s="500"/>
      <c r="G151" s="144" t="s">
        <v>74</v>
      </c>
      <c r="H151" s="144"/>
      <c r="I151" s="144"/>
      <c r="J151" s="144"/>
      <c r="K151" s="144"/>
      <c r="L151" s="144"/>
      <c r="M151" s="144"/>
      <c r="N151" s="144"/>
      <c r="O151" s="144"/>
      <c r="P151" s="144"/>
      <c r="Q151" s="144"/>
      <c r="R151" s="144"/>
      <c r="S151" s="144"/>
      <c r="T151" s="144"/>
      <c r="U151" s="144"/>
      <c r="V151" s="144"/>
      <c r="W151" s="144"/>
      <c r="X151" s="144"/>
      <c r="Y151" s="144"/>
      <c r="Z151" s="144"/>
      <c r="AA151" s="488"/>
      <c r="AB151" s="1191">
        <v>1</v>
      </c>
      <c r="AC151" s="1192"/>
      <c r="AD151" s="1193"/>
      <c r="AE151" s="1194">
        <v>5</v>
      </c>
      <c r="AF151" s="1192"/>
      <c r="AG151" s="1193"/>
      <c r="AH151" s="1194">
        <v>3</v>
      </c>
      <c r="AI151" s="1192"/>
      <c r="AJ151" s="1195"/>
      <c r="AK151" s="540">
        <f>SUM(AK139:BI142)</f>
        <v>11745892</v>
      </c>
      <c r="AL151" s="543"/>
      <c r="AM151" s="543"/>
      <c r="AN151" s="543"/>
      <c r="AO151" s="543"/>
      <c r="AP151" s="543"/>
      <c r="AQ151" s="543"/>
      <c r="AR151" s="543"/>
      <c r="AS151" s="543"/>
      <c r="AT151" s="543"/>
      <c r="AU151" s="543"/>
      <c r="AV151" s="543"/>
      <c r="AW151" s="543"/>
      <c r="AX151" s="543"/>
      <c r="AY151" s="543"/>
      <c r="AZ151" s="543"/>
      <c r="BA151" s="543"/>
      <c r="BB151" s="543"/>
      <c r="BC151" s="543"/>
      <c r="BD151" s="543"/>
      <c r="BE151" s="543"/>
      <c r="BF151" s="543"/>
      <c r="BG151" s="543"/>
      <c r="BH151" s="543"/>
      <c r="BI151" s="544"/>
      <c r="BJ151" s="540">
        <f>SUM(BJ139:CH142)</f>
        <v>11745892</v>
      </c>
      <c r="BK151" s="543"/>
      <c r="BL151" s="543"/>
      <c r="BM151" s="543"/>
      <c r="BN151" s="543"/>
      <c r="BO151" s="543"/>
      <c r="BP151" s="543"/>
      <c r="BQ151" s="543"/>
      <c r="BR151" s="543"/>
      <c r="BS151" s="543"/>
      <c r="BT151" s="543"/>
      <c r="BU151" s="543"/>
      <c r="BV151" s="543"/>
      <c r="BW151" s="543"/>
      <c r="BX151" s="543"/>
      <c r="BY151" s="543"/>
      <c r="BZ151" s="543"/>
      <c r="CA151" s="543"/>
      <c r="CB151" s="543"/>
      <c r="CC151" s="543"/>
      <c r="CD151" s="543"/>
      <c r="CE151" s="543"/>
      <c r="CF151" s="543"/>
      <c r="CG151" s="543"/>
      <c r="CH151" s="544"/>
      <c r="CI151" s="676"/>
      <c r="CJ151" s="837"/>
      <c r="CK151" s="837"/>
      <c r="CL151" s="837"/>
      <c r="CM151" s="837"/>
      <c r="CN151" s="837"/>
      <c r="CO151" s="837"/>
      <c r="CP151" s="837"/>
      <c r="CQ151" s="837"/>
      <c r="CR151" s="837"/>
      <c r="CS151" s="837"/>
      <c r="CT151" s="837"/>
      <c r="CU151" s="837"/>
      <c r="CV151" s="837"/>
      <c r="CW151" s="837"/>
      <c r="CX151" s="837"/>
      <c r="CY151" s="837"/>
      <c r="CZ151" s="837"/>
      <c r="DA151" s="837"/>
      <c r="DB151" s="837"/>
      <c r="DC151" s="837"/>
      <c r="DD151" s="838"/>
    </row>
    <row r="152" spans="1:108" ht="15" customHeight="1">
      <c r="A152" s="498"/>
      <c r="B152" s="499"/>
      <c r="C152" s="499"/>
      <c r="D152" s="499"/>
      <c r="E152" s="499"/>
      <c r="F152" s="500"/>
      <c r="G152" s="143" t="s">
        <v>9</v>
      </c>
      <c r="H152" s="144"/>
      <c r="I152" s="144"/>
      <c r="J152" s="144"/>
      <c r="K152" s="144"/>
      <c r="L152" s="144"/>
      <c r="M152" s="144"/>
      <c r="N152" s="144"/>
      <c r="O152" s="144"/>
      <c r="P152" s="144"/>
      <c r="Q152" s="144"/>
      <c r="R152" s="144"/>
      <c r="S152" s="144"/>
      <c r="T152" s="144"/>
      <c r="U152" s="144"/>
      <c r="V152" s="144"/>
      <c r="W152" s="144"/>
      <c r="X152" s="144"/>
      <c r="Y152" s="144"/>
      <c r="Z152" s="144"/>
      <c r="AA152" s="488"/>
      <c r="AB152" s="1191">
        <v>1</v>
      </c>
      <c r="AC152" s="1192"/>
      <c r="AD152" s="1193"/>
      <c r="AE152" s="1194">
        <v>6</v>
      </c>
      <c r="AF152" s="1192"/>
      <c r="AG152" s="1193"/>
      <c r="AH152" s="1194">
        <v>3</v>
      </c>
      <c r="AI152" s="1192"/>
      <c r="AJ152" s="1195"/>
      <c r="AK152" s="540">
        <f>AK143</f>
        <v>1517917</v>
      </c>
      <c r="AL152" s="543"/>
      <c r="AM152" s="543"/>
      <c r="AN152" s="543"/>
      <c r="AO152" s="543"/>
      <c r="AP152" s="543"/>
      <c r="AQ152" s="543"/>
      <c r="AR152" s="543"/>
      <c r="AS152" s="543"/>
      <c r="AT152" s="543"/>
      <c r="AU152" s="543"/>
      <c r="AV152" s="543"/>
      <c r="AW152" s="543"/>
      <c r="AX152" s="543"/>
      <c r="AY152" s="543"/>
      <c r="AZ152" s="543"/>
      <c r="BA152" s="543"/>
      <c r="BB152" s="543"/>
      <c r="BC152" s="543"/>
      <c r="BD152" s="543"/>
      <c r="BE152" s="543"/>
      <c r="BF152" s="543"/>
      <c r="BG152" s="543"/>
      <c r="BH152" s="543"/>
      <c r="BI152" s="544"/>
      <c r="BJ152" s="540">
        <f>BJ143</f>
        <v>1517917</v>
      </c>
      <c r="BK152" s="543"/>
      <c r="BL152" s="543"/>
      <c r="BM152" s="543"/>
      <c r="BN152" s="543"/>
      <c r="BO152" s="543"/>
      <c r="BP152" s="543"/>
      <c r="BQ152" s="543"/>
      <c r="BR152" s="543"/>
      <c r="BS152" s="543"/>
      <c r="BT152" s="543"/>
      <c r="BU152" s="543"/>
      <c r="BV152" s="543"/>
      <c r="BW152" s="543"/>
      <c r="BX152" s="543"/>
      <c r="BY152" s="543"/>
      <c r="BZ152" s="543"/>
      <c r="CA152" s="543"/>
      <c r="CB152" s="543"/>
      <c r="CC152" s="543"/>
      <c r="CD152" s="543"/>
      <c r="CE152" s="543"/>
      <c r="CF152" s="543"/>
      <c r="CG152" s="543"/>
      <c r="CH152" s="544"/>
      <c r="CI152" s="676"/>
      <c r="CJ152" s="837"/>
      <c r="CK152" s="837"/>
      <c r="CL152" s="837"/>
      <c r="CM152" s="837"/>
      <c r="CN152" s="837"/>
      <c r="CO152" s="837"/>
      <c r="CP152" s="837"/>
      <c r="CQ152" s="837"/>
      <c r="CR152" s="837"/>
      <c r="CS152" s="837"/>
      <c r="CT152" s="837"/>
      <c r="CU152" s="837"/>
      <c r="CV152" s="837"/>
      <c r="CW152" s="837"/>
      <c r="CX152" s="837"/>
      <c r="CY152" s="837"/>
      <c r="CZ152" s="837"/>
      <c r="DA152" s="837"/>
      <c r="DB152" s="837"/>
      <c r="DC152" s="837"/>
      <c r="DD152" s="838"/>
    </row>
    <row r="153" spans="1:108" ht="15" customHeight="1" thickBot="1">
      <c r="A153" s="546"/>
      <c r="B153" s="547"/>
      <c r="C153" s="547"/>
      <c r="D153" s="547"/>
      <c r="E153" s="547"/>
      <c r="F153" s="548"/>
      <c r="G153" s="143" t="s">
        <v>10</v>
      </c>
      <c r="H153" s="144"/>
      <c r="I153" s="144"/>
      <c r="J153" s="144"/>
      <c r="K153" s="144"/>
      <c r="L153" s="144"/>
      <c r="M153" s="144"/>
      <c r="N153" s="144"/>
      <c r="O153" s="144"/>
      <c r="P153" s="144"/>
      <c r="Q153" s="144"/>
      <c r="R153" s="144"/>
      <c r="S153" s="144"/>
      <c r="T153" s="144"/>
      <c r="U153" s="144"/>
      <c r="V153" s="144"/>
      <c r="W153" s="144"/>
      <c r="X153" s="144"/>
      <c r="Y153" s="144"/>
      <c r="Z153" s="144"/>
      <c r="AA153" s="488"/>
      <c r="AB153" s="1196">
        <v>1</v>
      </c>
      <c r="AC153" s="1197"/>
      <c r="AD153" s="1198"/>
      <c r="AE153" s="1199">
        <v>7</v>
      </c>
      <c r="AF153" s="1197"/>
      <c r="AG153" s="1198"/>
      <c r="AH153" s="1199">
        <v>3</v>
      </c>
      <c r="AI153" s="1197"/>
      <c r="AJ153" s="1200"/>
      <c r="AK153" s="519">
        <f>SUM(AK144:BI147)</f>
        <v>3095869</v>
      </c>
      <c r="AL153" s="520"/>
      <c r="AM153" s="520"/>
      <c r="AN153" s="520"/>
      <c r="AO153" s="520"/>
      <c r="AP153" s="520"/>
      <c r="AQ153" s="520"/>
      <c r="AR153" s="520"/>
      <c r="AS153" s="520"/>
      <c r="AT153" s="520"/>
      <c r="AU153" s="520"/>
      <c r="AV153" s="520"/>
      <c r="AW153" s="520"/>
      <c r="AX153" s="520"/>
      <c r="AY153" s="520"/>
      <c r="AZ153" s="520"/>
      <c r="BA153" s="520"/>
      <c r="BB153" s="520"/>
      <c r="BC153" s="520"/>
      <c r="BD153" s="520"/>
      <c r="BE153" s="520"/>
      <c r="BF153" s="520"/>
      <c r="BG153" s="520"/>
      <c r="BH153" s="520"/>
      <c r="BI153" s="556"/>
      <c r="BJ153" s="519">
        <f>SUM(BJ144:CH147)</f>
        <v>3095869</v>
      </c>
      <c r="BK153" s="520"/>
      <c r="BL153" s="520"/>
      <c r="BM153" s="520"/>
      <c r="BN153" s="520"/>
      <c r="BO153" s="520"/>
      <c r="BP153" s="520"/>
      <c r="BQ153" s="520"/>
      <c r="BR153" s="520"/>
      <c r="BS153" s="520"/>
      <c r="BT153" s="520"/>
      <c r="BU153" s="520"/>
      <c r="BV153" s="520"/>
      <c r="BW153" s="520"/>
      <c r="BX153" s="520"/>
      <c r="BY153" s="520"/>
      <c r="BZ153" s="520"/>
      <c r="CA153" s="520"/>
      <c r="CB153" s="520"/>
      <c r="CC153" s="520"/>
      <c r="CD153" s="520"/>
      <c r="CE153" s="520"/>
      <c r="CF153" s="520"/>
      <c r="CG153" s="520"/>
      <c r="CH153" s="556"/>
      <c r="CI153" s="691"/>
      <c r="CJ153" s="845"/>
      <c r="CK153" s="845"/>
      <c r="CL153" s="845"/>
      <c r="CM153" s="845"/>
      <c r="CN153" s="845"/>
      <c r="CO153" s="845"/>
      <c r="CP153" s="845"/>
      <c r="CQ153" s="845"/>
      <c r="CR153" s="845"/>
      <c r="CS153" s="845"/>
      <c r="CT153" s="845"/>
      <c r="CU153" s="845"/>
      <c r="CV153" s="845"/>
      <c r="CW153" s="845"/>
      <c r="CX153" s="845"/>
      <c r="CY153" s="845"/>
      <c r="CZ153" s="845"/>
      <c r="DA153" s="845"/>
      <c r="DB153" s="845"/>
      <c r="DC153" s="845"/>
      <c r="DD153" s="846"/>
    </row>
    <row r="154" spans="1:108" ht="12.75" customHeight="1" thickBot="1"/>
    <row r="155" spans="1:108" ht="15" customHeight="1">
      <c r="A155" s="442" t="s">
        <v>4425</v>
      </c>
      <c r="B155" s="443"/>
      <c r="C155" s="443"/>
      <c r="D155" s="443"/>
      <c r="E155" s="443"/>
      <c r="F155" s="444"/>
      <c r="G155" s="144" t="s">
        <v>749</v>
      </c>
      <c r="H155" s="144"/>
      <c r="I155" s="144"/>
      <c r="J155" s="144"/>
      <c r="K155" s="144"/>
      <c r="L155" s="144"/>
      <c r="M155" s="144"/>
      <c r="N155" s="144"/>
      <c r="O155" s="144"/>
      <c r="P155" s="144"/>
      <c r="Q155" s="144"/>
      <c r="R155" s="144"/>
      <c r="S155" s="144"/>
      <c r="T155" s="144"/>
      <c r="U155" s="144"/>
      <c r="V155" s="144"/>
      <c r="W155" s="144"/>
      <c r="X155" s="144"/>
      <c r="Y155" s="144"/>
      <c r="Z155" s="144"/>
      <c r="AA155" s="488"/>
      <c r="AB155" s="1186">
        <v>1</v>
      </c>
      <c r="AC155" s="1187"/>
      <c r="AD155" s="1188"/>
      <c r="AE155" s="1189">
        <v>8</v>
      </c>
      <c r="AF155" s="1187"/>
      <c r="AG155" s="1188"/>
      <c r="AH155" s="1189">
        <v>3</v>
      </c>
      <c r="AI155" s="1187"/>
      <c r="AJ155" s="1190"/>
      <c r="AK155" s="537">
        <f>SUM(表51!AK227,表52!AK227,表53!AK227,表55!AK227,表57!AK153)</f>
        <v>11343472</v>
      </c>
      <c r="AL155" s="538"/>
      <c r="AM155" s="538"/>
      <c r="AN155" s="538"/>
      <c r="AO155" s="538"/>
      <c r="AP155" s="538"/>
      <c r="AQ155" s="538"/>
      <c r="AR155" s="538"/>
      <c r="AS155" s="538"/>
      <c r="AT155" s="538"/>
      <c r="AU155" s="538"/>
      <c r="AV155" s="538"/>
      <c r="AW155" s="538"/>
      <c r="AX155" s="538"/>
      <c r="AY155" s="538"/>
      <c r="AZ155" s="538"/>
      <c r="BA155" s="538"/>
      <c r="BB155" s="538"/>
      <c r="BC155" s="538"/>
      <c r="BD155" s="538"/>
      <c r="BE155" s="538"/>
      <c r="BF155" s="538"/>
      <c r="BG155" s="538"/>
      <c r="BH155" s="538"/>
      <c r="BI155" s="580"/>
      <c r="BJ155" s="537">
        <f>SUM(表51!BC227,表52!BC227,表53!BC227,表55!BC227,表57!BJ153)</f>
        <v>11343472</v>
      </c>
      <c r="BK155" s="538"/>
      <c r="BL155" s="538"/>
      <c r="BM155" s="538"/>
      <c r="BN155" s="538"/>
      <c r="BO155" s="538"/>
      <c r="BP155" s="538"/>
      <c r="BQ155" s="538"/>
      <c r="BR155" s="538"/>
      <c r="BS155" s="538"/>
      <c r="BT155" s="538"/>
      <c r="BU155" s="538"/>
      <c r="BV155" s="538"/>
      <c r="BW155" s="538"/>
      <c r="BX155" s="538"/>
      <c r="BY155" s="538"/>
      <c r="BZ155" s="538"/>
      <c r="CA155" s="538"/>
      <c r="CB155" s="538"/>
      <c r="CC155" s="538"/>
      <c r="CD155" s="538"/>
      <c r="CE155" s="538"/>
      <c r="CF155" s="538"/>
      <c r="CG155" s="538"/>
      <c r="CH155" s="580"/>
      <c r="CI155" s="829"/>
      <c r="CJ155" s="830"/>
      <c r="CK155" s="830"/>
      <c r="CL155" s="830"/>
      <c r="CM155" s="830"/>
      <c r="CN155" s="830"/>
      <c r="CO155" s="830"/>
      <c r="CP155" s="830"/>
      <c r="CQ155" s="830"/>
      <c r="CR155" s="830"/>
      <c r="CS155" s="830"/>
      <c r="CT155" s="830"/>
      <c r="CU155" s="830"/>
      <c r="CV155" s="830"/>
      <c r="CW155" s="830"/>
      <c r="CX155" s="830"/>
      <c r="CY155" s="830"/>
      <c r="CZ155" s="830"/>
      <c r="DA155" s="830"/>
      <c r="DB155" s="830"/>
      <c r="DC155" s="830"/>
      <c r="DD155" s="831"/>
    </row>
    <row r="156" spans="1:108" ht="15" customHeight="1">
      <c r="A156" s="560"/>
      <c r="B156" s="561"/>
      <c r="C156" s="561"/>
      <c r="D156" s="561"/>
      <c r="E156" s="561"/>
      <c r="F156" s="562"/>
      <c r="G156" s="564" t="s">
        <v>282</v>
      </c>
      <c r="H156" s="564"/>
      <c r="I156" s="564"/>
      <c r="J156" s="564"/>
      <c r="K156" s="564"/>
      <c r="L156" s="564"/>
      <c r="M156" s="564"/>
      <c r="N156" s="564"/>
      <c r="O156" s="564"/>
      <c r="P156" s="564"/>
      <c r="Q156" s="564"/>
      <c r="R156" s="564"/>
      <c r="S156" s="564"/>
      <c r="T156" s="564"/>
      <c r="U156" s="564"/>
      <c r="V156" s="564"/>
      <c r="W156" s="564"/>
      <c r="X156" s="564"/>
      <c r="Y156" s="564"/>
      <c r="Z156" s="564"/>
      <c r="AA156" s="565"/>
      <c r="AB156" s="1191">
        <v>1</v>
      </c>
      <c r="AC156" s="1192"/>
      <c r="AD156" s="1193"/>
      <c r="AE156" s="1194">
        <v>9</v>
      </c>
      <c r="AF156" s="1192"/>
      <c r="AG156" s="1193"/>
      <c r="AH156" s="1194">
        <v>3</v>
      </c>
      <c r="AI156" s="1192"/>
      <c r="AJ156" s="1195"/>
      <c r="AK156" s="540">
        <f>SUM(表51!AK228,表52!AK228,表53!AK228,表55!AK228,表57!AK154)</f>
        <v>1011902</v>
      </c>
      <c r="AL156" s="543"/>
      <c r="AM156" s="543"/>
      <c r="AN156" s="543"/>
      <c r="AO156" s="543"/>
      <c r="AP156" s="543"/>
      <c r="AQ156" s="543"/>
      <c r="AR156" s="543"/>
      <c r="AS156" s="543"/>
      <c r="AT156" s="543"/>
      <c r="AU156" s="543"/>
      <c r="AV156" s="543"/>
      <c r="AW156" s="543"/>
      <c r="AX156" s="543"/>
      <c r="AY156" s="543"/>
      <c r="AZ156" s="543"/>
      <c r="BA156" s="543"/>
      <c r="BB156" s="543"/>
      <c r="BC156" s="543"/>
      <c r="BD156" s="543"/>
      <c r="BE156" s="543"/>
      <c r="BF156" s="543"/>
      <c r="BG156" s="543"/>
      <c r="BH156" s="543"/>
      <c r="BI156" s="544"/>
      <c r="BJ156" s="540">
        <f>SUM(表51!BC228,表52!BC228,表53!BC228,表55!BC228,表57!BJ154)</f>
        <v>1011902</v>
      </c>
      <c r="BK156" s="543"/>
      <c r="BL156" s="543"/>
      <c r="BM156" s="543"/>
      <c r="BN156" s="543"/>
      <c r="BO156" s="543"/>
      <c r="BP156" s="543"/>
      <c r="BQ156" s="543"/>
      <c r="BR156" s="543"/>
      <c r="BS156" s="543"/>
      <c r="BT156" s="543"/>
      <c r="BU156" s="543"/>
      <c r="BV156" s="543"/>
      <c r="BW156" s="543"/>
      <c r="BX156" s="543"/>
      <c r="BY156" s="543"/>
      <c r="BZ156" s="543"/>
      <c r="CA156" s="543"/>
      <c r="CB156" s="543"/>
      <c r="CC156" s="543"/>
      <c r="CD156" s="543"/>
      <c r="CE156" s="543"/>
      <c r="CF156" s="543"/>
      <c r="CG156" s="543"/>
      <c r="CH156" s="544"/>
      <c r="CI156" s="676"/>
      <c r="CJ156" s="837"/>
      <c r="CK156" s="837"/>
      <c r="CL156" s="837"/>
      <c r="CM156" s="837"/>
      <c r="CN156" s="837"/>
      <c r="CO156" s="837"/>
      <c r="CP156" s="837"/>
      <c r="CQ156" s="837"/>
      <c r="CR156" s="837"/>
      <c r="CS156" s="837"/>
      <c r="CT156" s="837"/>
      <c r="CU156" s="837"/>
      <c r="CV156" s="837"/>
      <c r="CW156" s="837"/>
      <c r="CX156" s="837"/>
      <c r="CY156" s="837"/>
      <c r="CZ156" s="837"/>
      <c r="DA156" s="837"/>
      <c r="DB156" s="837"/>
      <c r="DC156" s="837"/>
      <c r="DD156" s="838"/>
    </row>
    <row r="157" spans="1:108" ht="15" customHeight="1">
      <c r="A157" s="560"/>
      <c r="B157" s="561"/>
      <c r="C157" s="561"/>
      <c r="D157" s="561"/>
      <c r="E157" s="561"/>
      <c r="F157" s="562"/>
      <c r="G157" s="144" t="s">
        <v>4414</v>
      </c>
      <c r="H157" s="144"/>
      <c r="I157" s="144"/>
      <c r="J157" s="144"/>
      <c r="K157" s="144"/>
      <c r="L157" s="144"/>
      <c r="M157" s="144"/>
      <c r="N157" s="144"/>
      <c r="O157" s="144"/>
      <c r="P157" s="144"/>
      <c r="Q157" s="144"/>
      <c r="R157" s="144"/>
      <c r="S157" s="144"/>
      <c r="T157" s="144"/>
      <c r="U157" s="144"/>
      <c r="V157" s="144"/>
      <c r="W157" s="144"/>
      <c r="X157" s="144"/>
      <c r="Y157" s="144"/>
      <c r="Z157" s="144"/>
      <c r="AA157" s="144"/>
      <c r="AB157" s="1191">
        <v>2</v>
      </c>
      <c r="AC157" s="1192"/>
      <c r="AD157" s="1193"/>
      <c r="AE157" s="1194">
        <v>0</v>
      </c>
      <c r="AF157" s="1192"/>
      <c r="AG157" s="1193"/>
      <c r="AH157" s="1194">
        <v>3</v>
      </c>
      <c r="AI157" s="1192"/>
      <c r="AJ157" s="1195"/>
      <c r="AK157" s="540">
        <f>SUM(表51!AK229,表52!AK229,表53!AK229,表55!AK229,表57!AK155)</f>
        <v>1049139</v>
      </c>
      <c r="AL157" s="543"/>
      <c r="AM157" s="543"/>
      <c r="AN157" s="543"/>
      <c r="AO157" s="543"/>
      <c r="AP157" s="543"/>
      <c r="AQ157" s="543"/>
      <c r="AR157" s="543"/>
      <c r="AS157" s="543"/>
      <c r="AT157" s="543"/>
      <c r="AU157" s="543"/>
      <c r="AV157" s="543"/>
      <c r="AW157" s="543"/>
      <c r="AX157" s="543"/>
      <c r="AY157" s="543"/>
      <c r="AZ157" s="543"/>
      <c r="BA157" s="543"/>
      <c r="BB157" s="543"/>
      <c r="BC157" s="543"/>
      <c r="BD157" s="543"/>
      <c r="BE157" s="543"/>
      <c r="BF157" s="543"/>
      <c r="BG157" s="543"/>
      <c r="BH157" s="543"/>
      <c r="BI157" s="544"/>
      <c r="BJ157" s="540">
        <f>SUM(表51!BC229,表52!BC229,表53!BC229,表55!BC229,表57!BJ155)</f>
        <v>1049139</v>
      </c>
      <c r="BK157" s="543"/>
      <c r="BL157" s="543"/>
      <c r="BM157" s="543"/>
      <c r="BN157" s="543"/>
      <c r="BO157" s="543"/>
      <c r="BP157" s="543"/>
      <c r="BQ157" s="543"/>
      <c r="BR157" s="543"/>
      <c r="BS157" s="543"/>
      <c r="BT157" s="543"/>
      <c r="BU157" s="543"/>
      <c r="BV157" s="543"/>
      <c r="BW157" s="543"/>
      <c r="BX157" s="543"/>
      <c r="BY157" s="543"/>
      <c r="BZ157" s="543"/>
      <c r="CA157" s="543"/>
      <c r="CB157" s="543"/>
      <c r="CC157" s="543"/>
      <c r="CD157" s="543"/>
      <c r="CE157" s="543"/>
      <c r="CF157" s="543"/>
      <c r="CG157" s="543"/>
      <c r="CH157" s="544"/>
      <c r="CI157" s="676"/>
      <c r="CJ157" s="837"/>
      <c r="CK157" s="837"/>
      <c r="CL157" s="837"/>
      <c r="CM157" s="837"/>
      <c r="CN157" s="837"/>
      <c r="CO157" s="837"/>
      <c r="CP157" s="837"/>
      <c r="CQ157" s="837"/>
      <c r="CR157" s="837"/>
      <c r="CS157" s="837"/>
      <c r="CT157" s="837"/>
      <c r="CU157" s="837"/>
      <c r="CV157" s="837"/>
      <c r="CW157" s="837"/>
      <c r="CX157" s="837"/>
      <c r="CY157" s="837"/>
      <c r="CZ157" s="837"/>
      <c r="DA157" s="837"/>
      <c r="DB157" s="837"/>
      <c r="DC157" s="837"/>
      <c r="DD157" s="838"/>
    </row>
    <row r="158" spans="1:108" ht="15" customHeight="1">
      <c r="A158" s="560"/>
      <c r="B158" s="561"/>
      <c r="C158" s="561"/>
      <c r="D158" s="561"/>
      <c r="E158" s="561"/>
      <c r="F158" s="562"/>
      <c r="G158" s="144" t="s">
        <v>4416</v>
      </c>
      <c r="H158" s="144"/>
      <c r="I158" s="144"/>
      <c r="J158" s="144"/>
      <c r="K158" s="144"/>
      <c r="L158" s="144"/>
      <c r="M158" s="144"/>
      <c r="N158" s="144"/>
      <c r="O158" s="144"/>
      <c r="P158" s="144"/>
      <c r="Q158" s="144"/>
      <c r="R158" s="144"/>
      <c r="S158" s="144"/>
      <c r="T158" s="144"/>
      <c r="U158" s="144"/>
      <c r="V158" s="144"/>
      <c r="W158" s="144"/>
      <c r="X158" s="144"/>
      <c r="Y158" s="144"/>
      <c r="Z158" s="144"/>
      <c r="AA158" s="144"/>
      <c r="AB158" s="1191">
        <v>2</v>
      </c>
      <c r="AC158" s="1192"/>
      <c r="AD158" s="1193"/>
      <c r="AE158" s="1194">
        <v>1</v>
      </c>
      <c r="AF158" s="1192"/>
      <c r="AG158" s="1193"/>
      <c r="AH158" s="1194">
        <v>3</v>
      </c>
      <c r="AI158" s="1192"/>
      <c r="AJ158" s="1195"/>
      <c r="AK158" s="540">
        <f>SUM(表51!AK230,表52!AK230,表53!AK230,表55!AK230,表57!AK156)</f>
        <v>619076</v>
      </c>
      <c r="AL158" s="543"/>
      <c r="AM158" s="543"/>
      <c r="AN158" s="543"/>
      <c r="AO158" s="543"/>
      <c r="AP158" s="543"/>
      <c r="AQ158" s="543"/>
      <c r="AR158" s="543"/>
      <c r="AS158" s="543"/>
      <c r="AT158" s="543"/>
      <c r="AU158" s="543"/>
      <c r="AV158" s="543"/>
      <c r="AW158" s="543"/>
      <c r="AX158" s="543"/>
      <c r="AY158" s="543"/>
      <c r="AZ158" s="543"/>
      <c r="BA158" s="543"/>
      <c r="BB158" s="543"/>
      <c r="BC158" s="543"/>
      <c r="BD158" s="543"/>
      <c r="BE158" s="543"/>
      <c r="BF158" s="543"/>
      <c r="BG158" s="543"/>
      <c r="BH158" s="543"/>
      <c r="BI158" s="544"/>
      <c r="BJ158" s="540">
        <f>SUM(表51!BC230,表52!BC230,表53!BC230,表55!BC230,表57!BJ156)</f>
        <v>619076</v>
      </c>
      <c r="BK158" s="543"/>
      <c r="BL158" s="543"/>
      <c r="BM158" s="543"/>
      <c r="BN158" s="543"/>
      <c r="BO158" s="543"/>
      <c r="BP158" s="543"/>
      <c r="BQ158" s="543"/>
      <c r="BR158" s="543"/>
      <c r="BS158" s="543"/>
      <c r="BT158" s="543"/>
      <c r="BU158" s="543"/>
      <c r="BV158" s="543"/>
      <c r="BW158" s="543"/>
      <c r="BX158" s="543"/>
      <c r="BY158" s="543"/>
      <c r="BZ158" s="543"/>
      <c r="CA158" s="543"/>
      <c r="CB158" s="543"/>
      <c r="CC158" s="543"/>
      <c r="CD158" s="543"/>
      <c r="CE158" s="543"/>
      <c r="CF158" s="543"/>
      <c r="CG158" s="543"/>
      <c r="CH158" s="544"/>
      <c r="CI158" s="676"/>
      <c r="CJ158" s="837"/>
      <c r="CK158" s="837"/>
      <c r="CL158" s="837"/>
      <c r="CM158" s="837"/>
      <c r="CN158" s="837"/>
      <c r="CO158" s="837"/>
      <c r="CP158" s="837"/>
      <c r="CQ158" s="837"/>
      <c r="CR158" s="837"/>
      <c r="CS158" s="837"/>
      <c r="CT158" s="837"/>
      <c r="CU158" s="837"/>
      <c r="CV158" s="837"/>
      <c r="CW158" s="837"/>
      <c r="CX158" s="837"/>
      <c r="CY158" s="837"/>
      <c r="CZ158" s="837"/>
      <c r="DA158" s="837"/>
      <c r="DB158" s="837"/>
      <c r="DC158" s="837"/>
      <c r="DD158" s="838"/>
    </row>
    <row r="159" spans="1:108" ht="15" customHeight="1">
      <c r="A159" s="560"/>
      <c r="B159" s="561"/>
      <c r="C159" s="561"/>
      <c r="D159" s="561"/>
      <c r="E159" s="561"/>
      <c r="F159" s="562"/>
      <c r="G159" s="144" t="s">
        <v>4423</v>
      </c>
      <c r="H159" s="144"/>
      <c r="I159" s="144"/>
      <c r="J159" s="144"/>
      <c r="K159" s="144"/>
      <c r="L159" s="144"/>
      <c r="M159" s="144"/>
      <c r="N159" s="144"/>
      <c r="O159" s="144"/>
      <c r="P159" s="144"/>
      <c r="Q159" s="144"/>
      <c r="R159" s="144"/>
      <c r="S159" s="144"/>
      <c r="T159" s="144"/>
      <c r="U159" s="144"/>
      <c r="V159" s="144"/>
      <c r="W159" s="144"/>
      <c r="X159" s="144"/>
      <c r="Y159" s="144"/>
      <c r="Z159" s="144"/>
      <c r="AA159" s="144"/>
      <c r="AB159" s="1191">
        <v>2</v>
      </c>
      <c r="AC159" s="1192"/>
      <c r="AD159" s="1193"/>
      <c r="AE159" s="1194">
        <v>2</v>
      </c>
      <c r="AF159" s="1192"/>
      <c r="AG159" s="1193"/>
      <c r="AH159" s="1194">
        <v>3</v>
      </c>
      <c r="AI159" s="1192"/>
      <c r="AJ159" s="1195"/>
      <c r="AK159" s="540">
        <f>SUM(表51!AK231,表52!AK231,表53!AK231,表55!AK231,表57!AK157)</f>
        <v>239862</v>
      </c>
      <c r="AL159" s="543"/>
      <c r="AM159" s="543"/>
      <c r="AN159" s="543"/>
      <c r="AO159" s="543"/>
      <c r="AP159" s="543"/>
      <c r="AQ159" s="543"/>
      <c r="AR159" s="543"/>
      <c r="AS159" s="543"/>
      <c r="AT159" s="543"/>
      <c r="AU159" s="543"/>
      <c r="AV159" s="543"/>
      <c r="AW159" s="543"/>
      <c r="AX159" s="543"/>
      <c r="AY159" s="543"/>
      <c r="AZ159" s="543"/>
      <c r="BA159" s="543"/>
      <c r="BB159" s="543"/>
      <c r="BC159" s="543"/>
      <c r="BD159" s="543"/>
      <c r="BE159" s="543"/>
      <c r="BF159" s="543"/>
      <c r="BG159" s="543"/>
      <c r="BH159" s="543"/>
      <c r="BI159" s="544"/>
      <c r="BJ159" s="540">
        <f>SUM(表51!BC231,表52!BC231,表53!BC231,表55!BC231,表57!BJ157)</f>
        <v>239862</v>
      </c>
      <c r="BK159" s="543"/>
      <c r="BL159" s="543"/>
      <c r="BM159" s="543"/>
      <c r="BN159" s="543"/>
      <c r="BO159" s="543"/>
      <c r="BP159" s="543"/>
      <c r="BQ159" s="543"/>
      <c r="BR159" s="543"/>
      <c r="BS159" s="543"/>
      <c r="BT159" s="543"/>
      <c r="BU159" s="543"/>
      <c r="BV159" s="543"/>
      <c r="BW159" s="543"/>
      <c r="BX159" s="543"/>
      <c r="BY159" s="543"/>
      <c r="BZ159" s="543"/>
      <c r="CA159" s="543"/>
      <c r="CB159" s="543"/>
      <c r="CC159" s="543"/>
      <c r="CD159" s="543"/>
      <c r="CE159" s="543"/>
      <c r="CF159" s="543"/>
      <c r="CG159" s="543"/>
      <c r="CH159" s="544"/>
      <c r="CI159" s="676"/>
      <c r="CJ159" s="837"/>
      <c r="CK159" s="837"/>
      <c r="CL159" s="837"/>
      <c r="CM159" s="837"/>
      <c r="CN159" s="837"/>
      <c r="CO159" s="837"/>
      <c r="CP159" s="837"/>
      <c r="CQ159" s="837"/>
      <c r="CR159" s="837"/>
      <c r="CS159" s="837"/>
      <c r="CT159" s="837"/>
      <c r="CU159" s="837"/>
      <c r="CV159" s="837"/>
      <c r="CW159" s="837"/>
      <c r="CX159" s="837"/>
      <c r="CY159" s="837"/>
      <c r="CZ159" s="837"/>
      <c r="DA159" s="837"/>
      <c r="DB159" s="837"/>
      <c r="DC159" s="837"/>
      <c r="DD159" s="838"/>
    </row>
    <row r="160" spans="1:108" ht="15" customHeight="1">
      <c r="A160" s="560"/>
      <c r="B160" s="561"/>
      <c r="C160" s="561"/>
      <c r="D160" s="561"/>
      <c r="E160" s="561"/>
      <c r="F160" s="562"/>
      <c r="G160" s="144" t="s">
        <v>4419</v>
      </c>
      <c r="H160" s="144"/>
      <c r="I160" s="144"/>
      <c r="J160" s="144"/>
      <c r="K160" s="144"/>
      <c r="L160" s="144"/>
      <c r="M160" s="144"/>
      <c r="N160" s="144"/>
      <c r="O160" s="144"/>
      <c r="P160" s="144"/>
      <c r="Q160" s="144"/>
      <c r="R160" s="144"/>
      <c r="S160" s="144"/>
      <c r="T160" s="144"/>
      <c r="U160" s="144"/>
      <c r="V160" s="144"/>
      <c r="W160" s="144"/>
      <c r="X160" s="144"/>
      <c r="Y160" s="144"/>
      <c r="Z160" s="144"/>
      <c r="AA160" s="144"/>
      <c r="AB160" s="1191">
        <v>2</v>
      </c>
      <c r="AC160" s="1192"/>
      <c r="AD160" s="1193"/>
      <c r="AE160" s="1194">
        <v>3</v>
      </c>
      <c r="AF160" s="1192"/>
      <c r="AG160" s="1193"/>
      <c r="AH160" s="1194">
        <v>3</v>
      </c>
      <c r="AI160" s="1192"/>
      <c r="AJ160" s="1195"/>
      <c r="AK160" s="540">
        <f>SUM(表51!AK232,表52!AK232,表53!AK232,表55!AK232,表57!AK158)</f>
        <v>155792</v>
      </c>
      <c r="AL160" s="543"/>
      <c r="AM160" s="543"/>
      <c r="AN160" s="543"/>
      <c r="AO160" s="543"/>
      <c r="AP160" s="543"/>
      <c r="AQ160" s="543"/>
      <c r="AR160" s="543"/>
      <c r="AS160" s="543"/>
      <c r="AT160" s="543"/>
      <c r="AU160" s="543"/>
      <c r="AV160" s="543"/>
      <c r="AW160" s="543"/>
      <c r="AX160" s="543"/>
      <c r="AY160" s="543"/>
      <c r="AZ160" s="543"/>
      <c r="BA160" s="543"/>
      <c r="BB160" s="543"/>
      <c r="BC160" s="543"/>
      <c r="BD160" s="543"/>
      <c r="BE160" s="543"/>
      <c r="BF160" s="543"/>
      <c r="BG160" s="543"/>
      <c r="BH160" s="543"/>
      <c r="BI160" s="544"/>
      <c r="BJ160" s="540">
        <f>SUM(表51!BC232,表52!BC232,表53!BC232,表55!BC232,表57!BJ158)</f>
        <v>155792</v>
      </c>
      <c r="BK160" s="543"/>
      <c r="BL160" s="543"/>
      <c r="BM160" s="543"/>
      <c r="BN160" s="543"/>
      <c r="BO160" s="543"/>
      <c r="BP160" s="543"/>
      <c r="BQ160" s="543"/>
      <c r="BR160" s="543"/>
      <c r="BS160" s="543"/>
      <c r="BT160" s="543"/>
      <c r="BU160" s="543"/>
      <c r="BV160" s="543"/>
      <c r="BW160" s="543"/>
      <c r="BX160" s="543"/>
      <c r="BY160" s="543"/>
      <c r="BZ160" s="543"/>
      <c r="CA160" s="543"/>
      <c r="CB160" s="543"/>
      <c r="CC160" s="543"/>
      <c r="CD160" s="543"/>
      <c r="CE160" s="543"/>
      <c r="CF160" s="543"/>
      <c r="CG160" s="543"/>
      <c r="CH160" s="544"/>
      <c r="CI160" s="676"/>
      <c r="CJ160" s="837"/>
      <c r="CK160" s="837"/>
      <c r="CL160" s="837"/>
      <c r="CM160" s="837"/>
      <c r="CN160" s="837"/>
      <c r="CO160" s="837"/>
      <c r="CP160" s="837"/>
      <c r="CQ160" s="837"/>
      <c r="CR160" s="837"/>
      <c r="CS160" s="837"/>
      <c r="CT160" s="837"/>
      <c r="CU160" s="837"/>
      <c r="CV160" s="837"/>
      <c r="CW160" s="837"/>
      <c r="CX160" s="837"/>
      <c r="CY160" s="837"/>
      <c r="CZ160" s="837"/>
      <c r="DA160" s="837"/>
      <c r="DB160" s="837"/>
      <c r="DC160" s="837"/>
      <c r="DD160" s="838"/>
    </row>
    <row r="161" spans="1:135" ht="15" customHeight="1" thickBot="1">
      <c r="A161" s="560"/>
      <c r="B161" s="561"/>
      <c r="C161" s="561"/>
      <c r="D161" s="561"/>
      <c r="E161" s="561"/>
      <c r="F161" s="562"/>
      <c r="G161" s="144" t="s">
        <v>72</v>
      </c>
      <c r="H161" s="409"/>
      <c r="I161" s="409"/>
      <c r="J161" s="409"/>
      <c r="K161" s="409"/>
      <c r="L161" s="409"/>
      <c r="M161" s="409"/>
      <c r="N161" s="409"/>
      <c r="O161" s="409"/>
      <c r="P161" s="409"/>
      <c r="Q161" s="409"/>
      <c r="R161" s="409"/>
      <c r="S161" s="409"/>
      <c r="T161" s="409"/>
      <c r="U161" s="409"/>
      <c r="V161" s="409"/>
      <c r="W161" s="409"/>
      <c r="X161" s="409"/>
      <c r="Y161" s="409"/>
      <c r="Z161" s="409"/>
      <c r="AA161" s="787"/>
      <c r="AB161" s="1196">
        <v>2</v>
      </c>
      <c r="AC161" s="1197"/>
      <c r="AD161" s="1198"/>
      <c r="AE161" s="1199">
        <v>4</v>
      </c>
      <c r="AF161" s="1197"/>
      <c r="AG161" s="1198"/>
      <c r="AH161" s="1199">
        <v>3</v>
      </c>
      <c r="AI161" s="1197"/>
      <c r="AJ161" s="1200"/>
      <c r="AK161" s="519">
        <f>SUM(AK155:BI160)</f>
        <v>14419243</v>
      </c>
      <c r="AL161" s="520"/>
      <c r="AM161" s="520"/>
      <c r="AN161" s="520"/>
      <c r="AO161" s="520"/>
      <c r="AP161" s="520"/>
      <c r="AQ161" s="520"/>
      <c r="AR161" s="520"/>
      <c r="AS161" s="520"/>
      <c r="AT161" s="520"/>
      <c r="AU161" s="520"/>
      <c r="AV161" s="520"/>
      <c r="AW161" s="520"/>
      <c r="AX161" s="520"/>
      <c r="AY161" s="520"/>
      <c r="AZ161" s="520"/>
      <c r="BA161" s="520"/>
      <c r="BB161" s="520"/>
      <c r="BC161" s="520"/>
      <c r="BD161" s="520"/>
      <c r="BE161" s="520"/>
      <c r="BF161" s="520"/>
      <c r="BG161" s="520"/>
      <c r="BH161" s="520"/>
      <c r="BI161" s="556"/>
      <c r="BJ161" s="519">
        <f>SUM(BJ155:CH160)</f>
        <v>14419243</v>
      </c>
      <c r="BK161" s="520"/>
      <c r="BL161" s="520"/>
      <c r="BM161" s="520"/>
      <c r="BN161" s="520"/>
      <c r="BO161" s="520"/>
      <c r="BP161" s="520"/>
      <c r="BQ161" s="520"/>
      <c r="BR161" s="520"/>
      <c r="BS161" s="520"/>
      <c r="BT161" s="520"/>
      <c r="BU161" s="520"/>
      <c r="BV161" s="520"/>
      <c r="BW161" s="520"/>
      <c r="BX161" s="520"/>
      <c r="BY161" s="520"/>
      <c r="BZ161" s="520"/>
      <c r="CA161" s="520"/>
      <c r="CB161" s="520"/>
      <c r="CC161" s="520"/>
      <c r="CD161" s="520"/>
      <c r="CE161" s="520"/>
      <c r="CF161" s="520"/>
      <c r="CG161" s="520"/>
      <c r="CH161" s="556"/>
      <c r="CI161" s="691"/>
      <c r="CJ161" s="845"/>
      <c r="CK161" s="845"/>
      <c r="CL161" s="845"/>
      <c r="CM161" s="845"/>
      <c r="CN161" s="845"/>
      <c r="CO161" s="845"/>
      <c r="CP161" s="845"/>
      <c r="CQ161" s="845"/>
      <c r="CR161" s="845"/>
      <c r="CS161" s="845"/>
      <c r="CT161" s="845"/>
      <c r="CU161" s="845"/>
      <c r="CV161" s="845"/>
      <c r="CW161" s="845"/>
      <c r="CX161" s="845"/>
      <c r="CY161" s="845"/>
      <c r="CZ161" s="845"/>
      <c r="DA161" s="845"/>
      <c r="DB161" s="845"/>
      <c r="DC161" s="845"/>
      <c r="DD161" s="846"/>
    </row>
    <row r="162" spans="1:135" ht="15" customHeight="1" thickBot="1">
      <c r="A162" s="560"/>
      <c r="B162" s="561"/>
      <c r="C162" s="561"/>
      <c r="D162" s="561"/>
      <c r="E162" s="561"/>
      <c r="F162" s="562"/>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154"/>
      <c r="AC162" s="1154"/>
      <c r="AD162" s="1154"/>
      <c r="AE162" s="1154"/>
      <c r="AF162" s="1154"/>
      <c r="AG162" s="1154"/>
      <c r="AH162" s="1154"/>
      <c r="AI162" s="1154"/>
      <c r="AJ162" s="1154"/>
      <c r="AK162" s="371"/>
      <c r="AL162" s="371"/>
      <c r="AM162" s="371"/>
      <c r="AN162" s="371"/>
      <c r="AO162" s="371"/>
      <c r="AP162" s="371"/>
      <c r="AQ162" s="371"/>
      <c r="AR162" s="371"/>
      <c r="AS162" s="371"/>
      <c r="AT162" s="371"/>
      <c r="AU162" s="371"/>
      <c r="AV162" s="371"/>
      <c r="AW162" s="371"/>
      <c r="AX162" s="371"/>
      <c r="AY162" s="371"/>
      <c r="AZ162" s="371"/>
      <c r="BA162" s="371"/>
      <c r="BB162" s="371"/>
      <c r="BC162" s="371"/>
      <c r="BD162" s="371"/>
      <c r="BE162" s="371"/>
      <c r="BF162" s="371"/>
      <c r="BG162" s="371"/>
      <c r="BH162" s="371"/>
      <c r="BI162" s="371"/>
      <c r="BJ162" s="371"/>
      <c r="BK162" s="371"/>
      <c r="BL162" s="371"/>
      <c r="BM162" s="371"/>
      <c r="BN162" s="371"/>
      <c r="BO162" s="371"/>
      <c r="BP162" s="371"/>
      <c r="BQ162" s="371"/>
      <c r="BR162" s="371"/>
      <c r="BS162" s="371"/>
      <c r="BT162" s="371"/>
      <c r="BU162" s="371"/>
      <c r="BV162" s="371"/>
      <c r="BW162" s="371"/>
      <c r="BX162" s="371"/>
      <c r="BY162" s="371"/>
      <c r="BZ162" s="371"/>
      <c r="CA162" s="371"/>
      <c r="CB162" s="371"/>
      <c r="CC162" s="371"/>
      <c r="CD162" s="371"/>
      <c r="CE162" s="371"/>
      <c r="CF162" s="371"/>
      <c r="CG162" s="371"/>
      <c r="CH162" s="371"/>
      <c r="CI162" s="371"/>
      <c r="CJ162" s="371"/>
      <c r="CK162" s="371"/>
      <c r="CL162" s="371"/>
      <c r="CM162" s="371"/>
      <c r="CN162" s="371"/>
      <c r="CO162" s="371"/>
      <c r="CP162" s="371"/>
      <c r="CQ162" s="371"/>
      <c r="CR162" s="371"/>
      <c r="CS162" s="371"/>
      <c r="CT162" s="371"/>
      <c r="CU162" s="371"/>
      <c r="CV162" s="371"/>
      <c r="CW162" s="371"/>
      <c r="CX162" s="371"/>
      <c r="CY162" s="371"/>
      <c r="CZ162" s="371"/>
      <c r="DA162" s="371"/>
      <c r="DB162" s="371"/>
      <c r="DC162" s="371"/>
      <c r="DD162" s="371"/>
      <c r="DE162" s="371"/>
      <c r="DF162" s="371"/>
      <c r="DG162" s="371"/>
    </row>
    <row r="163" spans="1:135" ht="15" customHeight="1" thickBot="1">
      <c r="A163" s="447"/>
      <c r="B163" s="448"/>
      <c r="C163" s="448"/>
      <c r="D163" s="448"/>
      <c r="E163" s="448"/>
      <c r="F163" s="449"/>
      <c r="G163" s="237" t="s">
        <v>298</v>
      </c>
      <c r="H163" s="237"/>
      <c r="I163" s="237"/>
      <c r="J163" s="237"/>
      <c r="K163" s="237"/>
      <c r="L163" s="237"/>
      <c r="M163" s="237"/>
      <c r="N163" s="237"/>
      <c r="O163" s="237"/>
      <c r="P163" s="237"/>
      <c r="Q163" s="237"/>
      <c r="R163" s="237"/>
      <c r="S163" s="237"/>
      <c r="T163" s="237"/>
      <c r="U163" s="237"/>
      <c r="V163" s="237"/>
      <c r="W163" s="237"/>
      <c r="X163" s="237"/>
      <c r="Y163" s="237"/>
      <c r="Z163" s="237"/>
      <c r="AA163" s="1099"/>
      <c r="AB163" s="1066">
        <v>2</v>
      </c>
      <c r="AC163" s="1067"/>
      <c r="AD163" s="1068"/>
      <c r="AE163" s="1069">
        <v>5</v>
      </c>
      <c r="AF163" s="1067"/>
      <c r="AG163" s="1068"/>
      <c r="AH163" s="1069">
        <v>3</v>
      </c>
      <c r="AI163" s="1067"/>
      <c r="AJ163" s="1070"/>
      <c r="AK163" s="1071"/>
      <c r="AL163" s="1072"/>
      <c r="AM163" s="1072"/>
      <c r="AN163" s="1072"/>
      <c r="AO163" s="1072"/>
      <c r="AP163" s="1072"/>
      <c r="AQ163" s="1072"/>
      <c r="AR163" s="1072"/>
      <c r="AS163" s="1072"/>
      <c r="AT163" s="1072"/>
      <c r="AU163" s="1072"/>
      <c r="AV163" s="1072"/>
      <c r="AW163" s="1072"/>
      <c r="AX163" s="1072"/>
      <c r="AY163" s="1072"/>
      <c r="AZ163" s="1072"/>
      <c r="BA163" s="1072"/>
      <c r="BB163" s="1072"/>
      <c r="BC163" s="1072"/>
      <c r="BD163" s="1072"/>
      <c r="BE163" s="1072"/>
      <c r="BF163" s="1072"/>
      <c r="BG163" s="1072"/>
      <c r="BH163" s="1072"/>
      <c r="BI163" s="1073"/>
      <c r="BJ163" s="1074">
        <f>SUM(BJ157:CH160)</f>
        <v>2063869</v>
      </c>
      <c r="BK163" s="1075"/>
      <c r="BL163" s="1075"/>
      <c r="BM163" s="1075"/>
      <c r="BN163" s="1075"/>
      <c r="BO163" s="1075"/>
      <c r="BP163" s="1075"/>
      <c r="BQ163" s="1075"/>
      <c r="BR163" s="1075"/>
      <c r="BS163" s="1075"/>
      <c r="BT163" s="1075"/>
      <c r="BU163" s="1075"/>
      <c r="BV163" s="1075"/>
      <c r="BW163" s="1075"/>
      <c r="BX163" s="1075"/>
      <c r="BY163" s="1075"/>
      <c r="BZ163" s="1075"/>
      <c r="CA163" s="1075"/>
      <c r="CB163" s="1075"/>
      <c r="CC163" s="1075"/>
      <c r="CD163" s="1075"/>
      <c r="CE163" s="1075"/>
      <c r="CF163" s="1075"/>
      <c r="CG163" s="1075"/>
      <c r="CH163" s="1075"/>
      <c r="CI163" s="1071"/>
      <c r="CJ163" s="1072"/>
      <c r="CK163" s="1072"/>
      <c r="CL163" s="1072"/>
      <c r="CM163" s="1072"/>
      <c r="CN163" s="1072"/>
      <c r="CO163" s="1072"/>
      <c r="CP163" s="1072"/>
      <c r="CQ163" s="1072"/>
      <c r="CR163" s="1072"/>
      <c r="CS163" s="1072"/>
      <c r="CT163" s="1072"/>
      <c r="CU163" s="1072"/>
      <c r="CV163" s="1072"/>
      <c r="CW163" s="1072"/>
      <c r="CX163" s="1072"/>
      <c r="CY163" s="1072"/>
      <c r="CZ163" s="1072"/>
      <c r="DA163" s="1072"/>
      <c r="DB163" s="1072"/>
      <c r="DC163" s="1072"/>
      <c r="DD163" s="1100"/>
    </row>
    <row r="164" spans="1:135" ht="15" customHeight="1">
      <c r="A164" s="567"/>
      <c r="B164" s="788"/>
      <c r="C164" s="788"/>
      <c r="D164" s="567"/>
      <c r="E164" s="567"/>
      <c r="F164" s="567"/>
      <c r="G164" s="205"/>
      <c r="H164" s="789"/>
      <c r="I164" s="789"/>
      <c r="J164" s="789"/>
      <c r="K164" s="789"/>
      <c r="L164" s="789"/>
      <c r="M164" s="789"/>
      <c r="N164" s="789"/>
      <c r="O164" s="789"/>
      <c r="P164" s="789"/>
      <c r="Q164" s="789"/>
      <c r="R164" s="789"/>
      <c r="S164" s="789"/>
      <c r="T164" s="789"/>
      <c r="U164" s="789"/>
      <c r="V164" s="789"/>
      <c r="W164" s="789"/>
      <c r="X164" s="789"/>
      <c r="Y164" s="789"/>
      <c r="Z164" s="789"/>
      <c r="AA164" s="789"/>
      <c r="AB164" s="1204"/>
      <c r="AC164" s="1204"/>
      <c r="AD164" s="1204"/>
      <c r="AE164" s="1204"/>
      <c r="AF164" s="1202"/>
      <c r="AG164" s="1202"/>
      <c r="AH164" s="1202"/>
      <c r="AI164" s="1202"/>
      <c r="AJ164" s="1202"/>
      <c r="AK164" s="220"/>
      <c r="AL164" s="220"/>
      <c r="AM164" s="220"/>
      <c r="AN164" s="220"/>
      <c r="AO164" s="220"/>
      <c r="AP164" s="220"/>
      <c r="AQ164" s="220"/>
      <c r="AR164" s="220"/>
      <c r="AS164" s="220"/>
      <c r="AT164" s="220"/>
      <c r="AU164" s="220"/>
      <c r="AV164" s="220"/>
      <c r="AW164" s="220"/>
      <c r="AX164" s="220"/>
      <c r="AY164" s="220"/>
      <c r="AZ164" s="220"/>
      <c r="BA164" s="220"/>
      <c r="BB164" s="220"/>
      <c r="BC164" s="220"/>
      <c r="BD164" s="220"/>
      <c r="BE164" s="220"/>
      <c r="BF164" s="220"/>
      <c r="BG164" s="220"/>
      <c r="BH164" s="220"/>
      <c r="BI164" s="220"/>
      <c r="BJ164" s="220"/>
      <c r="BK164" s="220"/>
      <c r="BL164" s="220"/>
      <c r="BM164" s="220"/>
      <c r="BN164" s="220"/>
      <c r="BO164" s="220"/>
      <c r="BP164" s="220"/>
      <c r="BQ164" s="220"/>
      <c r="BR164" s="220"/>
      <c r="BS164" s="220"/>
      <c r="BT164" s="220"/>
      <c r="BU164" s="220"/>
      <c r="BV164" s="220"/>
      <c r="BW164" s="220"/>
      <c r="BX164" s="220"/>
      <c r="BY164" s="220"/>
      <c r="BZ164" s="220"/>
      <c r="CA164" s="220"/>
      <c r="CB164" s="220"/>
      <c r="CC164" s="220"/>
      <c r="CD164" s="220"/>
      <c r="CE164" s="220"/>
      <c r="CF164" s="220"/>
      <c r="CG164" s="220"/>
      <c r="CH164" s="220"/>
      <c r="CI164" s="220"/>
      <c r="CJ164" s="220"/>
      <c r="CK164" s="220"/>
      <c r="CL164" s="220"/>
      <c r="CM164" s="220"/>
      <c r="CN164" s="220"/>
      <c r="CO164" s="220"/>
      <c r="CP164" s="220"/>
      <c r="CQ164" s="220"/>
      <c r="CR164" s="220"/>
      <c r="CS164" s="220"/>
      <c r="CT164" s="220"/>
      <c r="CU164" s="220"/>
      <c r="CV164" s="220"/>
      <c r="CW164" s="220"/>
      <c r="CX164" s="220"/>
      <c r="CY164" s="220"/>
      <c r="CZ164" s="220"/>
      <c r="DA164" s="220"/>
      <c r="DB164" s="220"/>
      <c r="DC164" s="220"/>
      <c r="DD164" s="220"/>
    </row>
    <row r="165" spans="1:135" ht="12.75" customHeight="1">
      <c r="A165" s="1178"/>
      <c r="B165" s="1178"/>
      <c r="C165" s="1178"/>
      <c r="D165" s="1178"/>
      <c r="E165" s="1178"/>
      <c r="F165" s="1178"/>
      <c r="G165" s="1179"/>
      <c r="H165" s="1180" t="s">
        <v>75</v>
      </c>
      <c r="I165" s="1205"/>
      <c r="J165" s="1205"/>
      <c r="K165" s="1205"/>
      <c r="L165" s="1205"/>
      <c r="M165" s="1205"/>
      <c r="N165" s="1205"/>
      <c r="O165" s="1205"/>
      <c r="P165" s="1205"/>
      <c r="Q165" s="1205"/>
      <c r="R165" s="1205"/>
      <c r="S165" s="1205"/>
      <c r="T165" s="1205"/>
      <c r="U165" s="1205"/>
      <c r="V165" s="1205"/>
      <c r="W165" s="1205"/>
      <c r="X165" s="1205"/>
      <c r="Y165" s="1206"/>
      <c r="Z165" s="1180" t="s">
        <v>76</v>
      </c>
      <c r="AA165" s="1205"/>
      <c r="AB165" s="1205"/>
      <c r="AC165" s="1205"/>
      <c r="AD165" s="1205"/>
      <c r="AE165" s="1206"/>
      <c r="AF165" s="462" t="str">
        <f>"第59表　課税標準額段階別"&amp; 表00!CY5&amp;表00!DC5 &amp; "年度分所得割額等に関する調
　　　　　　　　　　　　　　　　　　【合 計】（つづき）
第12表関係　(4)算出税額に関する調"</f>
        <v>第59表　課税標準額段階別令和5年度分所得割額等に関する調
　　　　　　　　　　　　　　　　　　【合 計】（つづき）
第12表関係　(4)算出税額に関する調</v>
      </c>
      <c r="AG165" s="462"/>
      <c r="AH165" s="462"/>
      <c r="AI165" s="462"/>
      <c r="AJ165" s="462"/>
      <c r="AK165" s="462"/>
      <c r="AL165" s="462"/>
      <c r="AM165" s="462"/>
      <c r="AN165" s="462"/>
      <c r="AO165" s="462"/>
      <c r="AP165" s="462"/>
      <c r="AQ165" s="462"/>
      <c r="AR165" s="462"/>
      <c r="AS165" s="462"/>
      <c r="AT165" s="462"/>
      <c r="AU165" s="462"/>
      <c r="AV165" s="462"/>
      <c r="AW165" s="462"/>
      <c r="AX165" s="462"/>
      <c r="AY165" s="462"/>
      <c r="AZ165" s="462"/>
      <c r="BA165" s="462"/>
      <c r="BB165" s="462"/>
      <c r="BC165" s="462"/>
      <c r="BD165" s="462"/>
      <c r="BE165" s="462"/>
      <c r="BF165" s="462"/>
      <c r="BG165" s="462"/>
      <c r="BH165" s="462"/>
      <c r="BI165" s="462"/>
      <c r="BJ165" s="462"/>
      <c r="BK165" s="462"/>
      <c r="BL165" s="462"/>
      <c r="BM165" s="462"/>
      <c r="BN165" s="462"/>
      <c r="BO165" s="462"/>
      <c r="BP165" s="462"/>
      <c r="BQ165" s="462"/>
      <c r="BR165" s="462"/>
      <c r="BS165" s="462"/>
      <c r="BT165" s="462"/>
      <c r="BU165" s="462"/>
      <c r="BV165" s="462"/>
      <c r="BW165" s="462"/>
      <c r="BX165" s="462"/>
      <c r="BY165" s="462"/>
      <c r="BZ165" s="462"/>
      <c r="CA165" s="462"/>
      <c r="CB165" s="462"/>
      <c r="CC165" s="462"/>
      <c r="CD165" s="462"/>
      <c r="CE165" s="462"/>
      <c r="CF165" s="462"/>
      <c r="CG165" s="462"/>
      <c r="CH165" s="462"/>
      <c r="CI165" s="462"/>
      <c r="CJ165" s="462"/>
      <c r="CK165" s="462"/>
      <c r="CL165" s="462"/>
      <c r="CM165" s="462"/>
      <c r="CN165" s="462"/>
      <c r="CO165" s="462"/>
      <c r="CP165" s="462"/>
      <c r="CQ165" s="462"/>
      <c r="CR165" s="462"/>
      <c r="CS165" s="462"/>
      <c r="CT165" s="462"/>
      <c r="CU165" s="462"/>
      <c r="CV165" s="462"/>
      <c r="CW165" s="462"/>
      <c r="CX165" s="462"/>
      <c r="CY165" s="1181" t="s">
        <v>77</v>
      </c>
      <c r="CZ165" s="1181"/>
      <c r="DA165" s="1181"/>
      <c r="DB165" s="1181"/>
      <c r="DC165" s="1181"/>
      <c r="DD165" s="1181"/>
      <c r="DE165" s="1181"/>
      <c r="DF165" s="1181"/>
      <c r="DG165" s="1181"/>
      <c r="DH165" s="1181"/>
      <c r="DI165" s="1181"/>
      <c r="DJ165" s="1181"/>
      <c r="DK165" s="121" t="str">
        <f>IF(DK1="","",DK1)</f>
        <v>三重県</v>
      </c>
      <c r="DL165" s="121"/>
      <c r="DM165" s="121"/>
      <c r="DN165" s="121"/>
      <c r="DO165" s="121"/>
      <c r="DP165" s="121"/>
      <c r="DQ165" s="121"/>
      <c r="DR165" s="121"/>
      <c r="DS165" s="121"/>
      <c r="DT165" s="121"/>
      <c r="DU165" s="121"/>
      <c r="DV165" s="121"/>
      <c r="DW165" s="121"/>
      <c r="DX165" s="121"/>
      <c r="DY165" s="121"/>
      <c r="DZ165" s="121"/>
      <c r="EA165" s="121"/>
      <c r="EB165" s="121"/>
      <c r="EC165" s="121"/>
      <c r="ED165" s="121"/>
      <c r="EE165" s="121"/>
    </row>
    <row r="166" spans="1:135" ht="12.75" customHeight="1" thickBot="1">
      <c r="A166" s="1178"/>
      <c r="B166" s="1178"/>
      <c r="C166" s="1178"/>
      <c r="D166" s="1178"/>
      <c r="E166" s="1178"/>
      <c r="F166" s="1178"/>
      <c r="G166" s="1179"/>
      <c r="H166" s="1207"/>
      <c r="I166" s="1208"/>
      <c r="J166" s="1208"/>
      <c r="K166" s="1208"/>
      <c r="L166" s="1208"/>
      <c r="M166" s="1208"/>
      <c r="N166" s="1208"/>
      <c r="O166" s="1208"/>
      <c r="P166" s="1208"/>
      <c r="Q166" s="1208"/>
      <c r="R166" s="1208"/>
      <c r="S166" s="1208"/>
      <c r="T166" s="1208"/>
      <c r="U166" s="1208"/>
      <c r="V166" s="1208"/>
      <c r="W166" s="1208"/>
      <c r="X166" s="1208"/>
      <c r="Y166" s="1209"/>
      <c r="Z166" s="1207"/>
      <c r="AA166" s="1208"/>
      <c r="AB166" s="1208"/>
      <c r="AC166" s="1208"/>
      <c r="AD166" s="1208"/>
      <c r="AE166" s="1209"/>
      <c r="AF166" s="462"/>
      <c r="AG166" s="462"/>
      <c r="AH166" s="462"/>
      <c r="AI166" s="462"/>
      <c r="AJ166" s="462"/>
      <c r="AK166" s="462"/>
      <c r="AL166" s="462"/>
      <c r="AM166" s="462"/>
      <c r="AN166" s="462"/>
      <c r="AO166" s="462"/>
      <c r="AP166" s="462"/>
      <c r="AQ166" s="462"/>
      <c r="AR166" s="462"/>
      <c r="AS166" s="462"/>
      <c r="AT166" s="462"/>
      <c r="AU166" s="462"/>
      <c r="AV166" s="462"/>
      <c r="AW166" s="462"/>
      <c r="AX166" s="462"/>
      <c r="AY166" s="462"/>
      <c r="AZ166" s="462"/>
      <c r="BA166" s="462"/>
      <c r="BB166" s="462"/>
      <c r="BC166" s="462"/>
      <c r="BD166" s="462"/>
      <c r="BE166" s="462"/>
      <c r="BF166" s="462"/>
      <c r="BG166" s="462"/>
      <c r="BH166" s="462"/>
      <c r="BI166" s="462"/>
      <c r="BJ166" s="462"/>
      <c r="BK166" s="462"/>
      <c r="BL166" s="462"/>
      <c r="BM166" s="462"/>
      <c r="BN166" s="462"/>
      <c r="BO166" s="462"/>
      <c r="BP166" s="462"/>
      <c r="BQ166" s="462"/>
      <c r="BR166" s="462"/>
      <c r="BS166" s="462"/>
      <c r="BT166" s="462"/>
      <c r="BU166" s="462"/>
      <c r="BV166" s="462"/>
      <c r="BW166" s="462"/>
      <c r="BX166" s="462"/>
      <c r="BY166" s="462"/>
      <c r="BZ166" s="462"/>
      <c r="CA166" s="462"/>
      <c r="CB166" s="462"/>
      <c r="CC166" s="462"/>
      <c r="CD166" s="462"/>
      <c r="CE166" s="462"/>
      <c r="CF166" s="462"/>
      <c r="CG166" s="462"/>
      <c r="CH166" s="462"/>
      <c r="CI166" s="462"/>
      <c r="CJ166" s="462"/>
      <c r="CK166" s="462"/>
      <c r="CL166" s="462"/>
      <c r="CM166" s="462"/>
      <c r="CN166" s="462"/>
      <c r="CO166" s="462"/>
      <c r="CP166" s="462"/>
      <c r="CQ166" s="462"/>
      <c r="CR166" s="462"/>
      <c r="CS166" s="462"/>
      <c r="CT166" s="462"/>
      <c r="CU166" s="462"/>
      <c r="CV166" s="462"/>
      <c r="CW166" s="462"/>
      <c r="CX166" s="462"/>
      <c r="CY166" s="1182"/>
      <c r="CZ166" s="1182"/>
      <c r="DA166" s="1182"/>
      <c r="DB166" s="1182"/>
      <c r="DC166" s="1182"/>
      <c r="DD166" s="1182"/>
      <c r="DE166" s="1182"/>
      <c r="DF166" s="1182"/>
      <c r="DG166" s="1182"/>
      <c r="DH166" s="1182"/>
      <c r="DI166" s="1182"/>
      <c r="DJ166" s="1182"/>
      <c r="DK166" s="126"/>
      <c r="DL166" s="126"/>
      <c r="DM166" s="126"/>
      <c r="DN166" s="126"/>
      <c r="DO166" s="126"/>
      <c r="DP166" s="126"/>
      <c r="DQ166" s="126"/>
      <c r="DR166" s="126"/>
      <c r="DS166" s="126"/>
      <c r="DT166" s="126"/>
      <c r="DU166" s="126"/>
      <c r="DV166" s="126"/>
      <c r="DW166" s="126"/>
      <c r="DX166" s="126"/>
      <c r="DY166" s="126"/>
      <c r="DZ166" s="126"/>
      <c r="EA166" s="126"/>
      <c r="EB166" s="126"/>
      <c r="EC166" s="126"/>
      <c r="ED166" s="126"/>
      <c r="EE166" s="126"/>
    </row>
    <row r="167" spans="1:135" ht="25.5" customHeight="1" thickBot="1">
      <c r="A167" s="1210"/>
      <c r="B167" s="573"/>
      <c r="C167" s="573"/>
      <c r="D167" s="573"/>
      <c r="E167" s="573"/>
      <c r="F167" s="573"/>
      <c r="G167" s="574"/>
      <c r="H167" s="1185">
        <f>IF(H3="","",H3)</f>
        <v>2</v>
      </c>
      <c r="I167" s="1211"/>
      <c r="J167" s="1212"/>
      <c r="K167" s="1185">
        <f>IF(K3="","",K3)</f>
        <v>4</v>
      </c>
      <c r="L167" s="1211"/>
      <c r="M167" s="1212"/>
      <c r="N167" s="1185">
        <f>IF(N3="","",N3)</f>
        <v>2</v>
      </c>
      <c r="O167" s="1211"/>
      <c r="P167" s="1212"/>
      <c r="Q167" s="1185">
        <f>IF(Q3="","",Q3)</f>
        <v>0</v>
      </c>
      <c r="R167" s="1211"/>
      <c r="S167" s="1212"/>
      <c r="T167" s="1185">
        <f>IF(T3="","",T3)</f>
        <v>2</v>
      </c>
      <c r="U167" s="1211"/>
      <c r="V167" s="1212"/>
      <c r="W167" s="1185">
        <f>IF(W3="","",W3)</f>
        <v>1</v>
      </c>
      <c r="X167" s="1211"/>
      <c r="Y167" s="1212"/>
      <c r="Z167" s="1184">
        <v>5</v>
      </c>
      <c r="AA167" s="134"/>
      <c r="AB167" s="135"/>
      <c r="AC167" s="1185">
        <v>9</v>
      </c>
      <c r="AD167" s="137"/>
      <c r="AE167" s="138"/>
      <c r="AF167" s="462"/>
      <c r="AG167" s="462"/>
      <c r="AH167" s="462"/>
      <c r="AI167" s="462"/>
      <c r="AJ167" s="462"/>
      <c r="AK167" s="462"/>
      <c r="AL167" s="462"/>
      <c r="AM167" s="462"/>
      <c r="AN167" s="462"/>
      <c r="AO167" s="462"/>
      <c r="AP167" s="462"/>
      <c r="AQ167" s="462"/>
      <c r="AR167" s="462"/>
      <c r="AS167" s="462"/>
      <c r="AT167" s="462"/>
      <c r="AU167" s="462"/>
      <c r="AV167" s="462"/>
      <c r="AW167" s="462"/>
      <c r="AX167" s="462"/>
      <c r="AY167" s="462"/>
      <c r="AZ167" s="462"/>
      <c r="BA167" s="462"/>
      <c r="BB167" s="462"/>
      <c r="BC167" s="462"/>
      <c r="BD167" s="462"/>
      <c r="BE167" s="462"/>
      <c r="BF167" s="462"/>
      <c r="BG167" s="462"/>
      <c r="BH167" s="462"/>
      <c r="BI167" s="462"/>
      <c r="BJ167" s="462"/>
      <c r="BK167" s="462"/>
      <c r="BL167" s="462"/>
      <c r="BM167" s="462"/>
      <c r="BN167" s="462"/>
      <c r="BO167" s="462"/>
      <c r="BP167" s="462"/>
      <c r="BQ167" s="462"/>
      <c r="BR167" s="462"/>
      <c r="BS167" s="462"/>
      <c r="BT167" s="462"/>
      <c r="BU167" s="462"/>
      <c r="BV167" s="462"/>
      <c r="BW167" s="462"/>
      <c r="BX167" s="462"/>
      <c r="BY167" s="462"/>
      <c r="BZ167" s="462"/>
      <c r="CA167" s="462"/>
      <c r="CB167" s="462"/>
      <c r="CC167" s="462"/>
      <c r="CD167" s="462"/>
      <c r="CE167" s="462"/>
      <c r="CF167" s="462"/>
      <c r="CG167" s="462"/>
      <c r="CH167" s="462"/>
      <c r="CI167" s="462"/>
      <c r="CJ167" s="462"/>
      <c r="CK167" s="462"/>
      <c r="CL167" s="462"/>
      <c r="CM167" s="462"/>
      <c r="CN167" s="462"/>
      <c r="CO167" s="462"/>
      <c r="CP167" s="462"/>
      <c r="CQ167" s="462"/>
      <c r="CR167" s="462"/>
      <c r="CS167" s="462"/>
      <c r="CT167" s="462"/>
      <c r="CU167" s="462"/>
      <c r="CV167" s="462"/>
      <c r="CW167" s="462"/>
      <c r="CX167" s="462"/>
      <c r="CY167" s="1182" t="s">
        <v>78</v>
      </c>
      <c r="CZ167" s="1182"/>
      <c r="DA167" s="1182"/>
      <c r="DB167" s="1182"/>
      <c r="DC167" s="1182"/>
      <c r="DD167" s="1182"/>
      <c r="DE167" s="1182"/>
      <c r="DF167" s="1182"/>
      <c r="DG167" s="1182"/>
      <c r="DH167" s="1182"/>
      <c r="DI167" s="1182"/>
      <c r="DJ167" s="1182"/>
      <c r="DK167" s="139" t="str">
        <f>IF(DK3="","",DK3)</f>
        <v>四日市市</v>
      </c>
      <c r="DL167" s="139"/>
      <c r="DM167" s="139"/>
      <c r="DN167" s="139"/>
      <c r="DO167" s="139"/>
      <c r="DP167" s="139"/>
      <c r="DQ167" s="139"/>
      <c r="DR167" s="139"/>
      <c r="DS167" s="139"/>
      <c r="DT167" s="139"/>
      <c r="DU167" s="139"/>
      <c r="DV167" s="139"/>
      <c r="DW167" s="139"/>
      <c r="DX167" s="139"/>
      <c r="DY167" s="139"/>
      <c r="DZ167" s="139"/>
      <c r="EA167" s="139"/>
      <c r="EB167" s="139"/>
      <c r="EC167" s="139"/>
      <c r="ED167" s="139"/>
      <c r="EE167" s="139"/>
    </row>
    <row r="168" spans="1:135" ht="13.5" customHeight="1"/>
    <row r="169" spans="1:135" ht="13.5" customHeight="1">
      <c r="Z169" s="141"/>
      <c r="AA169" s="141"/>
      <c r="AB169" s="141"/>
      <c r="AC169" s="141"/>
      <c r="AD169" s="141"/>
      <c r="AE169" s="141"/>
      <c r="AF169" s="141"/>
      <c r="AG169" s="141"/>
      <c r="AH169" s="141"/>
      <c r="AI169" s="141"/>
      <c r="AJ169" s="141"/>
      <c r="AK169" s="141"/>
      <c r="AL169" s="141"/>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row>
    <row r="170" spans="1:135" ht="13.5" customHeight="1">
      <c r="AK170" s="142" t="s">
        <v>815</v>
      </c>
      <c r="AL170" s="142"/>
      <c r="AM170" s="142"/>
      <c r="AN170" s="142"/>
      <c r="AO170" s="142"/>
      <c r="AP170" s="142"/>
      <c r="AQ170" s="142"/>
      <c r="AR170" s="142"/>
      <c r="AS170" s="142"/>
      <c r="AT170" s="142"/>
      <c r="AU170" s="142"/>
      <c r="AV170" s="142"/>
      <c r="AW170" s="142"/>
      <c r="AX170" s="142"/>
      <c r="AY170" s="142" t="s">
        <v>816</v>
      </c>
      <c r="AZ170" s="142"/>
      <c r="BA170" s="142"/>
      <c r="BB170" s="142"/>
      <c r="BC170" s="142"/>
      <c r="BD170" s="142"/>
      <c r="BE170" s="142"/>
      <c r="BF170" s="142"/>
      <c r="BG170" s="142"/>
      <c r="BH170" s="142"/>
      <c r="BI170" s="142"/>
      <c r="BJ170" s="142"/>
      <c r="BK170" s="142"/>
      <c r="BL170" s="142"/>
      <c r="BM170" s="142" t="s">
        <v>817</v>
      </c>
      <c r="BN170" s="142"/>
      <c r="BO170" s="142"/>
      <c r="BP170" s="142"/>
      <c r="BQ170" s="142"/>
      <c r="BR170" s="142"/>
      <c r="BS170" s="142"/>
      <c r="BT170" s="142"/>
      <c r="BU170" s="142"/>
      <c r="BV170" s="142"/>
      <c r="BW170" s="142"/>
      <c r="BX170" s="142"/>
      <c r="BY170" s="142"/>
      <c r="BZ170" s="142"/>
      <c r="CA170" s="142" t="s">
        <v>818</v>
      </c>
      <c r="CB170" s="142"/>
      <c r="CC170" s="142"/>
      <c r="CD170" s="142"/>
      <c r="CE170" s="142"/>
      <c r="CF170" s="142"/>
      <c r="CG170" s="142"/>
      <c r="CH170" s="142"/>
      <c r="CI170" s="142"/>
      <c r="CJ170" s="142"/>
      <c r="CK170" s="142"/>
      <c r="CL170" s="142"/>
      <c r="CM170" s="142"/>
      <c r="CN170" s="142"/>
      <c r="CO170" s="142"/>
      <c r="CP170" s="142"/>
      <c r="CQ170" s="142" t="s">
        <v>819</v>
      </c>
      <c r="CR170" s="142"/>
      <c r="CS170" s="142"/>
      <c r="CT170" s="142"/>
      <c r="CU170" s="142"/>
      <c r="CV170" s="142"/>
      <c r="CW170" s="142"/>
      <c r="CX170" s="142"/>
      <c r="CY170" s="142"/>
      <c r="CZ170" s="142"/>
      <c r="DA170" s="142"/>
      <c r="DB170" s="142"/>
      <c r="DC170" s="142" t="s">
        <v>820</v>
      </c>
      <c r="DD170" s="142"/>
      <c r="DE170" s="142"/>
      <c r="DF170" s="142"/>
      <c r="DG170" s="142"/>
      <c r="DH170" s="142"/>
      <c r="DI170" s="142"/>
      <c r="DJ170" s="142"/>
      <c r="DK170" s="142"/>
      <c r="DL170" s="142"/>
      <c r="DM170" s="142"/>
      <c r="DN170" s="142"/>
      <c r="DO170" s="142" t="s">
        <v>821</v>
      </c>
      <c r="DP170" s="142"/>
      <c r="DQ170" s="142"/>
      <c r="DR170" s="142"/>
      <c r="DS170" s="142"/>
      <c r="DT170" s="142"/>
      <c r="DU170" s="142"/>
      <c r="DV170" s="142"/>
      <c r="DW170" s="142"/>
      <c r="DX170" s="142"/>
      <c r="DY170" s="142"/>
      <c r="DZ170" s="142"/>
      <c r="EA170" s="142"/>
      <c r="EB170" s="142"/>
      <c r="EC170" s="142"/>
      <c r="ED170" s="142"/>
    </row>
    <row r="171" spans="1:135" ht="15" customHeight="1">
      <c r="A171" s="468" t="s">
        <v>711</v>
      </c>
      <c r="B171" s="469"/>
      <c r="C171" s="469"/>
      <c r="D171" s="469"/>
      <c r="E171" s="469"/>
      <c r="F171" s="469"/>
      <c r="G171" s="469"/>
      <c r="H171" s="469"/>
      <c r="I171" s="469"/>
      <c r="J171" s="469"/>
      <c r="K171" s="469"/>
      <c r="L171" s="469"/>
      <c r="M171" s="469"/>
      <c r="N171" s="469"/>
      <c r="O171" s="469"/>
      <c r="P171" s="469"/>
      <c r="Q171" s="469"/>
      <c r="R171" s="469"/>
      <c r="S171" s="469"/>
      <c r="T171" s="469"/>
      <c r="U171" s="469"/>
      <c r="V171" s="469"/>
      <c r="W171" s="469"/>
      <c r="X171" s="469"/>
      <c r="Y171" s="469"/>
      <c r="Z171" s="469"/>
      <c r="AA171" s="470"/>
      <c r="AB171" s="92" t="s">
        <v>79</v>
      </c>
      <c r="AC171" s="93"/>
      <c r="AD171" s="93"/>
      <c r="AE171" s="93"/>
      <c r="AF171" s="93"/>
      <c r="AG171" s="93"/>
      <c r="AH171" s="93"/>
      <c r="AI171" s="93"/>
      <c r="AJ171" s="94"/>
      <c r="AK171" s="143" t="s">
        <v>518</v>
      </c>
      <c r="AL171" s="1228"/>
      <c r="AM171" s="1228"/>
      <c r="AN171" s="1228"/>
      <c r="AO171" s="1228"/>
      <c r="AP171" s="1228"/>
      <c r="AQ171" s="1228"/>
      <c r="AR171" s="1228"/>
      <c r="AS171" s="1228"/>
      <c r="AT171" s="1228"/>
      <c r="AU171" s="1228"/>
      <c r="AV171" s="1228"/>
      <c r="AW171" s="1228"/>
      <c r="AX171" s="1228"/>
      <c r="AY171" s="1228"/>
      <c r="AZ171" s="1228"/>
      <c r="BA171" s="1228"/>
      <c r="BB171" s="1228"/>
      <c r="BC171" s="1228"/>
      <c r="BD171" s="1228"/>
      <c r="BE171" s="1228"/>
      <c r="BF171" s="1228"/>
      <c r="BG171" s="1228"/>
      <c r="BH171" s="1228"/>
      <c r="BI171" s="1228"/>
      <c r="BJ171" s="1228"/>
      <c r="BK171" s="1228"/>
      <c r="BL171" s="1228"/>
      <c r="BM171" s="1228"/>
      <c r="BN171" s="1228"/>
      <c r="BO171" s="1228"/>
      <c r="BP171" s="1228"/>
      <c r="BQ171" s="1228"/>
      <c r="BR171" s="1228"/>
      <c r="BS171" s="1228"/>
      <c r="BT171" s="1228"/>
      <c r="BU171" s="1228"/>
      <c r="BV171" s="1228"/>
      <c r="BW171" s="1228"/>
      <c r="BX171" s="1228"/>
      <c r="BY171" s="1228"/>
      <c r="BZ171" s="1228"/>
      <c r="CA171" s="1228"/>
      <c r="CB171" s="1228"/>
      <c r="CC171" s="1228"/>
      <c r="CD171" s="1228"/>
      <c r="CE171" s="1228"/>
      <c r="CF171" s="1228"/>
      <c r="CG171" s="1228"/>
      <c r="CH171" s="1228"/>
      <c r="CI171" s="1228"/>
      <c r="CJ171" s="1228"/>
      <c r="CK171" s="1228"/>
      <c r="CL171" s="1228"/>
      <c r="CM171" s="1228"/>
      <c r="CN171" s="1228"/>
      <c r="CO171" s="1228"/>
      <c r="CP171" s="1229"/>
      <c r="CQ171" s="143" t="s">
        <v>519</v>
      </c>
      <c r="CR171" s="1220"/>
      <c r="CS171" s="1220"/>
      <c r="CT171" s="1220"/>
      <c r="CU171" s="1220"/>
      <c r="CV171" s="1220"/>
      <c r="CW171" s="1220"/>
      <c r="CX171" s="1220"/>
      <c r="CY171" s="1220"/>
      <c r="CZ171" s="1220"/>
      <c r="DA171" s="1220"/>
      <c r="DB171" s="1220"/>
      <c r="DC171" s="1220"/>
      <c r="DD171" s="1220"/>
      <c r="DE171" s="1220"/>
      <c r="DF171" s="1220"/>
      <c r="DG171" s="1220"/>
      <c r="DH171" s="1220"/>
      <c r="DI171" s="1220"/>
      <c r="DJ171" s="1220"/>
      <c r="DK171" s="1220"/>
      <c r="DL171" s="1220"/>
      <c r="DM171" s="1220"/>
      <c r="DN171" s="1220"/>
      <c r="DO171" s="1220"/>
      <c r="DP171" s="1220"/>
      <c r="DQ171" s="1220"/>
      <c r="DR171" s="1220"/>
      <c r="DS171" s="1220"/>
      <c r="DT171" s="1220"/>
      <c r="DU171" s="1220"/>
      <c r="DV171" s="1220"/>
      <c r="DW171" s="1220"/>
      <c r="DX171" s="1220"/>
      <c r="DY171" s="1220"/>
      <c r="DZ171" s="1220"/>
      <c r="EA171" s="1220"/>
      <c r="EB171" s="1220"/>
      <c r="EC171" s="1220"/>
      <c r="ED171" s="1221"/>
    </row>
    <row r="172" spans="1:135" ht="10.5" customHeight="1">
      <c r="A172" s="471"/>
      <c r="B172" s="472"/>
      <c r="C172" s="472"/>
      <c r="D172" s="472"/>
      <c r="E172" s="472"/>
      <c r="F172" s="472"/>
      <c r="G172" s="472"/>
      <c r="H172" s="472"/>
      <c r="I172" s="472"/>
      <c r="J172" s="472"/>
      <c r="K172" s="472"/>
      <c r="L172" s="472"/>
      <c r="M172" s="472"/>
      <c r="N172" s="472"/>
      <c r="O172" s="472"/>
      <c r="P172" s="472"/>
      <c r="Q172" s="472"/>
      <c r="R172" s="472"/>
      <c r="S172" s="472"/>
      <c r="T172" s="472"/>
      <c r="U172" s="472"/>
      <c r="V172" s="472"/>
      <c r="W172" s="472"/>
      <c r="X172" s="472"/>
      <c r="Y172" s="472"/>
      <c r="Z172" s="472"/>
      <c r="AA172" s="473"/>
      <c r="AB172" s="146"/>
      <c r="AC172" s="147"/>
      <c r="AD172" s="147"/>
      <c r="AE172" s="147"/>
      <c r="AF172" s="147"/>
      <c r="AG172" s="147"/>
      <c r="AH172" s="147"/>
      <c r="AI172" s="147"/>
      <c r="AJ172" s="148"/>
      <c r="AK172" s="92" t="s">
        <v>203</v>
      </c>
      <c r="AL172" s="93"/>
      <c r="AM172" s="93"/>
      <c r="AN172" s="93"/>
      <c r="AO172" s="93"/>
      <c r="AP172" s="93"/>
      <c r="AQ172" s="93"/>
      <c r="AR172" s="93"/>
      <c r="AS172" s="93"/>
      <c r="AT172" s="93"/>
      <c r="AU172" s="93"/>
      <c r="AV172" s="93"/>
      <c r="AW172" s="93"/>
      <c r="AX172" s="94"/>
      <c r="AY172" s="1011" t="s">
        <v>755</v>
      </c>
      <c r="AZ172" s="1012"/>
      <c r="BA172" s="1012"/>
      <c r="BB172" s="1012"/>
      <c r="BC172" s="1012"/>
      <c r="BD172" s="1012"/>
      <c r="BE172" s="1012"/>
      <c r="BF172" s="1012"/>
      <c r="BG172" s="1012"/>
      <c r="BH172" s="1012"/>
      <c r="BI172" s="1012"/>
      <c r="BJ172" s="1012"/>
      <c r="BK172" s="1012"/>
      <c r="BL172" s="1013"/>
      <c r="BM172" s="92" t="s">
        <v>46</v>
      </c>
      <c r="BN172" s="93"/>
      <c r="BO172" s="93"/>
      <c r="BP172" s="93"/>
      <c r="BQ172" s="93"/>
      <c r="BR172" s="93"/>
      <c r="BS172" s="93"/>
      <c r="BT172" s="93"/>
      <c r="BU172" s="93"/>
      <c r="BV172" s="93"/>
      <c r="BW172" s="93"/>
      <c r="BX172" s="93"/>
      <c r="BY172" s="93"/>
      <c r="BZ172" s="94"/>
      <c r="CA172" s="92" t="s">
        <v>83</v>
      </c>
      <c r="CB172" s="93"/>
      <c r="CC172" s="93"/>
      <c r="CD172" s="93"/>
      <c r="CE172" s="93"/>
      <c r="CF172" s="93"/>
      <c r="CG172" s="93"/>
      <c r="CH172" s="93"/>
      <c r="CI172" s="93"/>
      <c r="CJ172" s="93"/>
      <c r="CK172" s="93"/>
      <c r="CL172" s="93"/>
      <c r="CM172" s="93"/>
      <c r="CN172" s="93"/>
      <c r="CO172" s="93"/>
      <c r="CP172" s="94"/>
      <c r="CQ172" s="92" t="s">
        <v>203</v>
      </c>
      <c r="CR172" s="93"/>
      <c r="CS172" s="93"/>
      <c r="CT172" s="93"/>
      <c r="CU172" s="93"/>
      <c r="CV172" s="93"/>
      <c r="CW172" s="93"/>
      <c r="CX172" s="93"/>
      <c r="CY172" s="93"/>
      <c r="CZ172" s="93"/>
      <c r="DA172" s="93"/>
      <c r="DB172" s="94"/>
      <c r="DC172" s="92" t="s">
        <v>229</v>
      </c>
      <c r="DD172" s="93"/>
      <c r="DE172" s="93"/>
      <c r="DF172" s="93"/>
      <c r="DG172" s="93"/>
      <c r="DH172" s="93"/>
      <c r="DI172" s="93"/>
      <c r="DJ172" s="93"/>
      <c r="DK172" s="93"/>
      <c r="DL172" s="93"/>
      <c r="DM172" s="93"/>
      <c r="DN172" s="94"/>
      <c r="DO172" s="92" t="s">
        <v>230</v>
      </c>
      <c r="DP172" s="93"/>
      <c r="DQ172" s="93"/>
      <c r="DR172" s="93"/>
      <c r="DS172" s="93"/>
      <c r="DT172" s="93"/>
      <c r="DU172" s="93"/>
      <c r="DV172" s="93"/>
      <c r="DW172" s="93"/>
      <c r="DX172" s="93"/>
      <c r="DY172" s="93"/>
      <c r="DZ172" s="93"/>
      <c r="EA172" s="93"/>
      <c r="EB172" s="93"/>
      <c r="EC172" s="93"/>
      <c r="ED172" s="94"/>
    </row>
    <row r="173" spans="1:135" ht="15" customHeight="1">
      <c r="A173" s="471"/>
      <c r="B173" s="472"/>
      <c r="C173" s="472"/>
      <c r="D173" s="472"/>
      <c r="E173" s="472"/>
      <c r="F173" s="472"/>
      <c r="G173" s="472"/>
      <c r="H173" s="472"/>
      <c r="I173" s="472"/>
      <c r="J173" s="472"/>
      <c r="K173" s="472"/>
      <c r="L173" s="472"/>
      <c r="M173" s="472"/>
      <c r="N173" s="472"/>
      <c r="O173" s="472"/>
      <c r="P173" s="472"/>
      <c r="Q173" s="472"/>
      <c r="R173" s="472"/>
      <c r="S173" s="472"/>
      <c r="T173" s="472"/>
      <c r="U173" s="472"/>
      <c r="V173" s="472"/>
      <c r="W173" s="472"/>
      <c r="X173" s="472"/>
      <c r="Y173" s="472"/>
      <c r="Z173" s="472"/>
      <c r="AA173" s="473"/>
      <c r="AB173" s="146"/>
      <c r="AC173" s="147"/>
      <c r="AD173" s="147"/>
      <c r="AE173" s="147"/>
      <c r="AF173" s="147"/>
      <c r="AG173" s="147"/>
      <c r="AH173" s="147"/>
      <c r="AI173" s="147"/>
      <c r="AJ173" s="148"/>
      <c r="AK173" s="146"/>
      <c r="AL173" s="147"/>
      <c r="AM173" s="147"/>
      <c r="AN173" s="147"/>
      <c r="AO173" s="147"/>
      <c r="AP173" s="147"/>
      <c r="AQ173" s="147"/>
      <c r="AR173" s="147"/>
      <c r="AS173" s="147"/>
      <c r="AT173" s="147"/>
      <c r="AU173" s="147"/>
      <c r="AV173" s="147"/>
      <c r="AW173" s="147"/>
      <c r="AX173" s="148"/>
      <c r="AY173" s="1014"/>
      <c r="AZ173" s="1015"/>
      <c r="BA173" s="1015"/>
      <c r="BB173" s="1015"/>
      <c r="BC173" s="1015"/>
      <c r="BD173" s="1015"/>
      <c r="BE173" s="1015"/>
      <c r="BF173" s="1015"/>
      <c r="BG173" s="1015"/>
      <c r="BH173" s="1015"/>
      <c r="BI173" s="1015"/>
      <c r="BJ173" s="1015"/>
      <c r="BK173" s="1015"/>
      <c r="BL173" s="1016"/>
      <c r="BM173" s="146"/>
      <c r="BN173" s="147"/>
      <c r="BO173" s="147"/>
      <c r="BP173" s="147"/>
      <c r="BQ173" s="147"/>
      <c r="BR173" s="147"/>
      <c r="BS173" s="147"/>
      <c r="BT173" s="147"/>
      <c r="BU173" s="147"/>
      <c r="BV173" s="147"/>
      <c r="BW173" s="147"/>
      <c r="BX173" s="147"/>
      <c r="BY173" s="147"/>
      <c r="BZ173" s="148"/>
      <c r="CA173" s="146"/>
      <c r="CB173" s="147"/>
      <c r="CC173" s="147"/>
      <c r="CD173" s="147"/>
      <c r="CE173" s="147"/>
      <c r="CF173" s="147"/>
      <c r="CG173" s="147"/>
      <c r="CH173" s="147"/>
      <c r="CI173" s="147"/>
      <c r="CJ173" s="147"/>
      <c r="CK173" s="147"/>
      <c r="CL173" s="147"/>
      <c r="CM173" s="147"/>
      <c r="CN173" s="147"/>
      <c r="CO173" s="147"/>
      <c r="CP173" s="148"/>
      <c r="CQ173" s="146"/>
      <c r="CR173" s="147"/>
      <c r="CS173" s="147"/>
      <c r="CT173" s="147"/>
      <c r="CU173" s="147"/>
      <c r="CV173" s="147"/>
      <c r="CW173" s="147"/>
      <c r="CX173" s="147"/>
      <c r="CY173" s="147"/>
      <c r="CZ173" s="147"/>
      <c r="DA173" s="147"/>
      <c r="DB173" s="148"/>
      <c r="DC173" s="146"/>
      <c r="DD173" s="147"/>
      <c r="DE173" s="147"/>
      <c r="DF173" s="147"/>
      <c r="DG173" s="147"/>
      <c r="DH173" s="147"/>
      <c r="DI173" s="147"/>
      <c r="DJ173" s="147"/>
      <c r="DK173" s="147"/>
      <c r="DL173" s="147"/>
      <c r="DM173" s="147"/>
      <c r="DN173" s="148"/>
      <c r="DO173" s="146"/>
      <c r="DP173" s="147"/>
      <c r="DQ173" s="147"/>
      <c r="DR173" s="147"/>
      <c r="DS173" s="147"/>
      <c r="DT173" s="147"/>
      <c r="DU173" s="147"/>
      <c r="DV173" s="147"/>
      <c r="DW173" s="147"/>
      <c r="DX173" s="147"/>
      <c r="DY173" s="147"/>
      <c r="DZ173" s="147"/>
      <c r="EA173" s="147"/>
      <c r="EB173" s="147"/>
      <c r="EC173" s="147"/>
      <c r="ED173" s="148"/>
    </row>
    <row r="174" spans="1:135" ht="15" customHeight="1">
      <c r="A174" s="471"/>
      <c r="B174" s="472"/>
      <c r="C174" s="472"/>
      <c r="D174" s="472"/>
      <c r="E174" s="472"/>
      <c r="F174" s="472"/>
      <c r="G174" s="472"/>
      <c r="H174" s="472"/>
      <c r="I174" s="472"/>
      <c r="J174" s="472"/>
      <c r="K174" s="472"/>
      <c r="L174" s="472"/>
      <c r="M174" s="472"/>
      <c r="N174" s="472"/>
      <c r="O174" s="472"/>
      <c r="P174" s="472"/>
      <c r="Q174" s="472"/>
      <c r="R174" s="472"/>
      <c r="S174" s="472"/>
      <c r="T174" s="472"/>
      <c r="U174" s="472"/>
      <c r="V174" s="472"/>
      <c r="W174" s="472"/>
      <c r="X174" s="472"/>
      <c r="Y174" s="472"/>
      <c r="Z174" s="472"/>
      <c r="AA174" s="473"/>
      <c r="AB174" s="146"/>
      <c r="AC174" s="147"/>
      <c r="AD174" s="147"/>
      <c r="AE174" s="147"/>
      <c r="AF174" s="147"/>
      <c r="AG174" s="147"/>
      <c r="AH174" s="147"/>
      <c r="AI174" s="147"/>
      <c r="AJ174" s="148"/>
      <c r="AK174" s="146"/>
      <c r="AL174" s="147"/>
      <c r="AM174" s="147"/>
      <c r="AN174" s="147"/>
      <c r="AO174" s="147"/>
      <c r="AP174" s="147"/>
      <c r="AQ174" s="147"/>
      <c r="AR174" s="147"/>
      <c r="AS174" s="147"/>
      <c r="AT174" s="147"/>
      <c r="AU174" s="147"/>
      <c r="AV174" s="147"/>
      <c r="AW174" s="147"/>
      <c r="AX174" s="148"/>
      <c r="AY174" s="1014"/>
      <c r="AZ174" s="1015"/>
      <c r="BA174" s="1015"/>
      <c r="BB174" s="1015"/>
      <c r="BC174" s="1015"/>
      <c r="BD174" s="1015"/>
      <c r="BE174" s="1015"/>
      <c r="BF174" s="1015"/>
      <c r="BG174" s="1015"/>
      <c r="BH174" s="1015"/>
      <c r="BI174" s="1015"/>
      <c r="BJ174" s="1015"/>
      <c r="BK174" s="1015"/>
      <c r="BL174" s="1016"/>
      <c r="BM174" s="146"/>
      <c r="BN174" s="147"/>
      <c r="BO174" s="147"/>
      <c r="BP174" s="147"/>
      <c r="BQ174" s="147"/>
      <c r="BR174" s="147"/>
      <c r="BS174" s="147"/>
      <c r="BT174" s="147"/>
      <c r="BU174" s="147"/>
      <c r="BV174" s="147"/>
      <c r="BW174" s="147"/>
      <c r="BX174" s="147"/>
      <c r="BY174" s="147"/>
      <c r="BZ174" s="148"/>
      <c r="CA174" s="146"/>
      <c r="CB174" s="147"/>
      <c r="CC174" s="147"/>
      <c r="CD174" s="147"/>
      <c r="CE174" s="147"/>
      <c r="CF174" s="147"/>
      <c r="CG174" s="147"/>
      <c r="CH174" s="147"/>
      <c r="CI174" s="147"/>
      <c r="CJ174" s="147"/>
      <c r="CK174" s="147"/>
      <c r="CL174" s="147"/>
      <c r="CM174" s="147"/>
      <c r="CN174" s="147"/>
      <c r="CO174" s="147"/>
      <c r="CP174" s="148"/>
      <c r="CQ174" s="146"/>
      <c r="CR174" s="147"/>
      <c r="CS174" s="147"/>
      <c r="CT174" s="147"/>
      <c r="CU174" s="147"/>
      <c r="CV174" s="147"/>
      <c r="CW174" s="147"/>
      <c r="CX174" s="147"/>
      <c r="CY174" s="147"/>
      <c r="CZ174" s="147"/>
      <c r="DA174" s="147"/>
      <c r="DB174" s="148"/>
      <c r="DC174" s="146"/>
      <c r="DD174" s="147"/>
      <c r="DE174" s="147"/>
      <c r="DF174" s="147"/>
      <c r="DG174" s="147"/>
      <c r="DH174" s="147"/>
      <c r="DI174" s="147"/>
      <c r="DJ174" s="147"/>
      <c r="DK174" s="147"/>
      <c r="DL174" s="147"/>
      <c r="DM174" s="147"/>
      <c r="DN174" s="148"/>
      <c r="DO174" s="146"/>
      <c r="DP174" s="147"/>
      <c r="DQ174" s="147"/>
      <c r="DR174" s="147"/>
      <c r="DS174" s="147"/>
      <c r="DT174" s="147"/>
      <c r="DU174" s="147"/>
      <c r="DV174" s="147"/>
      <c r="DW174" s="147"/>
      <c r="DX174" s="147"/>
      <c r="DY174" s="147"/>
      <c r="DZ174" s="147"/>
      <c r="EA174" s="147"/>
      <c r="EB174" s="147"/>
      <c r="EC174" s="147"/>
      <c r="ED174" s="148"/>
    </row>
    <row r="175" spans="1:135" ht="15" customHeight="1">
      <c r="A175" s="471"/>
      <c r="B175" s="472"/>
      <c r="C175" s="472"/>
      <c r="D175" s="472"/>
      <c r="E175" s="472"/>
      <c r="F175" s="472"/>
      <c r="G175" s="472"/>
      <c r="H175" s="472"/>
      <c r="I175" s="472"/>
      <c r="J175" s="472"/>
      <c r="K175" s="472"/>
      <c r="L175" s="472"/>
      <c r="M175" s="472"/>
      <c r="N175" s="472"/>
      <c r="O175" s="472"/>
      <c r="P175" s="472"/>
      <c r="Q175" s="472"/>
      <c r="R175" s="472"/>
      <c r="S175" s="472"/>
      <c r="T175" s="472"/>
      <c r="U175" s="472"/>
      <c r="V175" s="472"/>
      <c r="W175" s="472"/>
      <c r="X175" s="472"/>
      <c r="Y175" s="472"/>
      <c r="Z175" s="472"/>
      <c r="AA175" s="473"/>
      <c r="AB175" s="146"/>
      <c r="AC175" s="147"/>
      <c r="AD175" s="147"/>
      <c r="AE175" s="147"/>
      <c r="AF175" s="147"/>
      <c r="AG175" s="147"/>
      <c r="AH175" s="147"/>
      <c r="AI175" s="147"/>
      <c r="AJ175" s="148"/>
      <c r="AK175" s="146"/>
      <c r="AL175" s="147"/>
      <c r="AM175" s="147"/>
      <c r="AN175" s="147"/>
      <c r="AO175" s="147"/>
      <c r="AP175" s="147"/>
      <c r="AQ175" s="147"/>
      <c r="AR175" s="147"/>
      <c r="AS175" s="147"/>
      <c r="AT175" s="147"/>
      <c r="AU175" s="147"/>
      <c r="AV175" s="147"/>
      <c r="AW175" s="147"/>
      <c r="AX175" s="148"/>
      <c r="AY175" s="1014"/>
      <c r="AZ175" s="1015"/>
      <c r="BA175" s="1015"/>
      <c r="BB175" s="1015"/>
      <c r="BC175" s="1015"/>
      <c r="BD175" s="1015"/>
      <c r="BE175" s="1015"/>
      <c r="BF175" s="1015"/>
      <c r="BG175" s="1015"/>
      <c r="BH175" s="1015"/>
      <c r="BI175" s="1015"/>
      <c r="BJ175" s="1015"/>
      <c r="BK175" s="1015"/>
      <c r="BL175" s="1016"/>
      <c r="BM175" s="146"/>
      <c r="BN175" s="147"/>
      <c r="BO175" s="147"/>
      <c r="BP175" s="147"/>
      <c r="BQ175" s="147"/>
      <c r="BR175" s="147"/>
      <c r="BS175" s="147"/>
      <c r="BT175" s="147"/>
      <c r="BU175" s="147"/>
      <c r="BV175" s="147"/>
      <c r="BW175" s="147"/>
      <c r="BX175" s="147"/>
      <c r="BY175" s="147"/>
      <c r="BZ175" s="148"/>
      <c r="CA175" s="146"/>
      <c r="CB175" s="147"/>
      <c r="CC175" s="147"/>
      <c r="CD175" s="147"/>
      <c r="CE175" s="147"/>
      <c r="CF175" s="147"/>
      <c r="CG175" s="147"/>
      <c r="CH175" s="147"/>
      <c r="CI175" s="147"/>
      <c r="CJ175" s="147"/>
      <c r="CK175" s="147"/>
      <c r="CL175" s="147"/>
      <c r="CM175" s="147"/>
      <c r="CN175" s="147"/>
      <c r="CO175" s="147"/>
      <c r="CP175" s="148"/>
      <c r="CQ175" s="146"/>
      <c r="CR175" s="147"/>
      <c r="CS175" s="147"/>
      <c r="CT175" s="147"/>
      <c r="CU175" s="147"/>
      <c r="CV175" s="147"/>
      <c r="CW175" s="147"/>
      <c r="CX175" s="147"/>
      <c r="CY175" s="147"/>
      <c r="CZ175" s="147"/>
      <c r="DA175" s="147"/>
      <c r="DB175" s="148"/>
      <c r="DC175" s="146"/>
      <c r="DD175" s="147"/>
      <c r="DE175" s="147"/>
      <c r="DF175" s="147"/>
      <c r="DG175" s="147"/>
      <c r="DH175" s="147"/>
      <c r="DI175" s="147"/>
      <c r="DJ175" s="147"/>
      <c r="DK175" s="147"/>
      <c r="DL175" s="147"/>
      <c r="DM175" s="147"/>
      <c r="DN175" s="148"/>
      <c r="DO175" s="146"/>
      <c r="DP175" s="147"/>
      <c r="DQ175" s="147"/>
      <c r="DR175" s="147"/>
      <c r="DS175" s="147"/>
      <c r="DT175" s="147"/>
      <c r="DU175" s="147"/>
      <c r="DV175" s="147"/>
      <c r="DW175" s="147"/>
      <c r="DX175" s="147"/>
      <c r="DY175" s="147"/>
      <c r="DZ175" s="147"/>
      <c r="EA175" s="147"/>
      <c r="EB175" s="147"/>
      <c r="EC175" s="147"/>
      <c r="ED175" s="148"/>
    </row>
    <row r="176" spans="1:135" ht="15" customHeight="1" thickBot="1">
      <c r="A176" s="477"/>
      <c r="B176" s="478"/>
      <c r="C176" s="478"/>
      <c r="D176" s="478"/>
      <c r="E176" s="478"/>
      <c r="F176" s="478"/>
      <c r="G176" s="478"/>
      <c r="H176" s="478"/>
      <c r="I176" s="478"/>
      <c r="J176" s="478"/>
      <c r="K176" s="478"/>
      <c r="L176" s="478"/>
      <c r="M176" s="478"/>
      <c r="N176" s="478"/>
      <c r="O176" s="478"/>
      <c r="P176" s="478"/>
      <c r="Q176" s="478"/>
      <c r="R176" s="478"/>
      <c r="S176" s="478"/>
      <c r="T176" s="478"/>
      <c r="U176" s="478"/>
      <c r="V176" s="478"/>
      <c r="W176" s="478"/>
      <c r="X176" s="478"/>
      <c r="Y176" s="478"/>
      <c r="Z176" s="478"/>
      <c r="AA176" s="479"/>
      <c r="AB176" s="146"/>
      <c r="AC176" s="147"/>
      <c r="AD176" s="147"/>
      <c r="AE176" s="147"/>
      <c r="AF176" s="147"/>
      <c r="AG176" s="147"/>
      <c r="AH176" s="147"/>
      <c r="AI176" s="147"/>
      <c r="AJ176" s="148"/>
      <c r="AK176" s="483" t="s">
        <v>251</v>
      </c>
      <c r="AL176" s="484"/>
      <c r="AM176" s="484"/>
      <c r="AN176" s="484"/>
      <c r="AO176" s="484"/>
      <c r="AP176" s="484"/>
      <c r="AQ176" s="484"/>
      <c r="AR176" s="484"/>
      <c r="AS176" s="484"/>
      <c r="AT176" s="484"/>
      <c r="AU176" s="484"/>
      <c r="AV176" s="484"/>
      <c r="AW176" s="484"/>
      <c r="AX176" s="485"/>
      <c r="AY176" s="483" t="s">
        <v>251</v>
      </c>
      <c r="AZ176" s="484"/>
      <c r="BA176" s="484"/>
      <c r="BB176" s="484"/>
      <c r="BC176" s="484"/>
      <c r="BD176" s="484"/>
      <c r="BE176" s="484"/>
      <c r="BF176" s="484"/>
      <c r="BG176" s="484"/>
      <c r="BH176" s="484"/>
      <c r="BI176" s="484"/>
      <c r="BJ176" s="484"/>
      <c r="BK176" s="484"/>
      <c r="BL176" s="485"/>
      <c r="BM176" s="483" t="s">
        <v>251</v>
      </c>
      <c r="BN176" s="484"/>
      <c r="BO176" s="484"/>
      <c r="BP176" s="484"/>
      <c r="BQ176" s="484"/>
      <c r="BR176" s="484"/>
      <c r="BS176" s="484"/>
      <c r="BT176" s="484"/>
      <c r="BU176" s="484"/>
      <c r="BV176" s="484"/>
      <c r="BW176" s="484"/>
      <c r="BX176" s="484"/>
      <c r="BY176" s="484"/>
      <c r="BZ176" s="485"/>
      <c r="CA176" s="483" t="s">
        <v>251</v>
      </c>
      <c r="CB176" s="484"/>
      <c r="CC176" s="484"/>
      <c r="CD176" s="484"/>
      <c r="CE176" s="484"/>
      <c r="CF176" s="484"/>
      <c r="CG176" s="484"/>
      <c r="CH176" s="484"/>
      <c r="CI176" s="484"/>
      <c r="CJ176" s="484"/>
      <c r="CK176" s="484"/>
      <c r="CL176" s="484"/>
      <c r="CM176" s="484"/>
      <c r="CN176" s="484"/>
      <c r="CO176" s="484"/>
      <c r="CP176" s="485"/>
      <c r="CQ176" s="483" t="s">
        <v>251</v>
      </c>
      <c r="CR176" s="484"/>
      <c r="CS176" s="484"/>
      <c r="CT176" s="484"/>
      <c r="CU176" s="484"/>
      <c r="CV176" s="484"/>
      <c r="CW176" s="484"/>
      <c r="CX176" s="484"/>
      <c r="CY176" s="484"/>
      <c r="CZ176" s="484"/>
      <c r="DA176" s="484"/>
      <c r="DB176" s="484"/>
      <c r="DC176" s="483" t="s">
        <v>251</v>
      </c>
      <c r="DD176" s="484"/>
      <c r="DE176" s="484"/>
      <c r="DF176" s="484"/>
      <c r="DG176" s="484"/>
      <c r="DH176" s="484"/>
      <c r="DI176" s="484"/>
      <c r="DJ176" s="484"/>
      <c r="DK176" s="484"/>
      <c r="DL176" s="484"/>
      <c r="DM176" s="484"/>
      <c r="DN176" s="484"/>
      <c r="DO176" s="483" t="s">
        <v>251</v>
      </c>
      <c r="DP176" s="484"/>
      <c r="DQ176" s="484"/>
      <c r="DR176" s="484"/>
      <c r="DS176" s="484"/>
      <c r="DT176" s="484"/>
      <c r="DU176" s="484"/>
      <c r="DV176" s="484"/>
      <c r="DW176" s="484"/>
      <c r="DX176" s="484"/>
      <c r="DY176" s="484"/>
      <c r="DZ176" s="484"/>
      <c r="EA176" s="484"/>
      <c r="EB176" s="484"/>
      <c r="EC176" s="484"/>
      <c r="ED176" s="485"/>
    </row>
    <row r="177" spans="1:134" ht="22.5" customHeight="1">
      <c r="A177" s="442" t="s">
        <v>66</v>
      </c>
      <c r="B177" s="486"/>
      <c r="C177" s="486"/>
      <c r="D177" s="486"/>
      <c r="E177" s="486"/>
      <c r="F177" s="487"/>
      <c r="G177" s="144" t="s">
        <v>47</v>
      </c>
      <c r="H177" s="144"/>
      <c r="I177" s="144"/>
      <c r="J177" s="144"/>
      <c r="K177" s="144"/>
      <c r="L177" s="144"/>
      <c r="M177" s="144"/>
      <c r="N177" s="144"/>
      <c r="O177" s="144"/>
      <c r="P177" s="144"/>
      <c r="Q177" s="144"/>
      <c r="R177" s="144"/>
      <c r="S177" s="144"/>
      <c r="T177" s="144"/>
      <c r="U177" s="144"/>
      <c r="V177" s="144"/>
      <c r="W177" s="144"/>
      <c r="X177" s="144"/>
      <c r="Y177" s="144"/>
      <c r="Z177" s="144"/>
      <c r="AA177" s="488"/>
      <c r="AB177" s="1186">
        <v>0</v>
      </c>
      <c r="AC177" s="1187"/>
      <c r="AD177" s="1188"/>
      <c r="AE177" s="1189">
        <v>1</v>
      </c>
      <c r="AF177" s="1187"/>
      <c r="AG177" s="1188"/>
      <c r="AH177" s="1189">
        <v>4</v>
      </c>
      <c r="AI177" s="1187"/>
      <c r="AJ177" s="1190"/>
      <c r="AK177" s="537">
        <f>表57!AK173</f>
        <v>62037</v>
      </c>
      <c r="AL177" s="949"/>
      <c r="AM177" s="949"/>
      <c r="AN177" s="949"/>
      <c r="AO177" s="949"/>
      <c r="AP177" s="949"/>
      <c r="AQ177" s="949"/>
      <c r="AR177" s="949"/>
      <c r="AS177" s="949"/>
      <c r="AT177" s="949"/>
      <c r="AU177" s="949"/>
      <c r="AV177" s="949"/>
      <c r="AW177" s="949"/>
      <c r="AX177" s="950"/>
      <c r="AY177" s="537">
        <f>表57!AY173</f>
        <v>3699</v>
      </c>
      <c r="AZ177" s="949"/>
      <c r="BA177" s="949"/>
      <c r="BB177" s="949"/>
      <c r="BC177" s="949"/>
      <c r="BD177" s="949"/>
      <c r="BE177" s="949"/>
      <c r="BF177" s="949"/>
      <c r="BG177" s="949"/>
      <c r="BH177" s="949"/>
      <c r="BI177" s="949"/>
      <c r="BJ177" s="949"/>
      <c r="BK177" s="949"/>
      <c r="BL177" s="950"/>
      <c r="BM177" s="537">
        <f>表57!BM173</f>
        <v>374</v>
      </c>
      <c r="BN177" s="949"/>
      <c r="BO177" s="949"/>
      <c r="BP177" s="949"/>
      <c r="BQ177" s="949"/>
      <c r="BR177" s="949"/>
      <c r="BS177" s="949"/>
      <c r="BT177" s="949"/>
      <c r="BU177" s="949"/>
      <c r="BV177" s="949"/>
      <c r="BW177" s="949"/>
      <c r="BX177" s="949"/>
      <c r="BY177" s="949"/>
      <c r="BZ177" s="950"/>
      <c r="CA177" s="537">
        <f t="shared" ref="CA177:CA182" si="17">SUM(AK177:BZ177)</f>
        <v>66110</v>
      </c>
      <c r="CB177" s="949"/>
      <c r="CC177" s="949"/>
      <c r="CD177" s="949"/>
      <c r="CE177" s="949"/>
      <c r="CF177" s="949"/>
      <c r="CG177" s="949"/>
      <c r="CH177" s="949"/>
      <c r="CI177" s="949"/>
      <c r="CJ177" s="949"/>
      <c r="CK177" s="949"/>
      <c r="CL177" s="949"/>
      <c r="CM177" s="949"/>
      <c r="CN177" s="949"/>
      <c r="CO177" s="949"/>
      <c r="CP177" s="950"/>
      <c r="CQ177" s="537">
        <f>表57!CQ173</f>
        <v>2502</v>
      </c>
      <c r="CR177" s="949"/>
      <c r="CS177" s="949"/>
      <c r="CT177" s="949"/>
      <c r="CU177" s="949"/>
      <c r="CV177" s="949"/>
      <c r="CW177" s="949"/>
      <c r="CX177" s="949"/>
      <c r="CY177" s="949"/>
      <c r="CZ177" s="949"/>
      <c r="DA177" s="949"/>
      <c r="DB177" s="950"/>
      <c r="DC177" s="537">
        <f>表57!DC173</f>
        <v>0</v>
      </c>
      <c r="DD177" s="949"/>
      <c r="DE177" s="949"/>
      <c r="DF177" s="949"/>
      <c r="DG177" s="949"/>
      <c r="DH177" s="949"/>
      <c r="DI177" s="949"/>
      <c r="DJ177" s="949"/>
      <c r="DK177" s="949"/>
      <c r="DL177" s="949"/>
      <c r="DM177" s="949"/>
      <c r="DN177" s="949"/>
      <c r="DO177" s="537">
        <f t="shared" ref="DO177:DO188" si="18">SUM(CQ177:DN177)</f>
        <v>2502</v>
      </c>
      <c r="DP177" s="949"/>
      <c r="DQ177" s="949"/>
      <c r="DR177" s="949"/>
      <c r="DS177" s="949"/>
      <c r="DT177" s="949"/>
      <c r="DU177" s="949"/>
      <c r="DV177" s="949"/>
      <c r="DW177" s="949"/>
      <c r="DX177" s="949"/>
      <c r="DY177" s="949"/>
      <c r="DZ177" s="949"/>
      <c r="EA177" s="949"/>
      <c r="EB177" s="949"/>
      <c r="EC177" s="949"/>
      <c r="ED177" s="1213"/>
    </row>
    <row r="178" spans="1:134" ht="15" customHeight="1">
      <c r="A178" s="498"/>
      <c r="B178" s="499"/>
      <c r="C178" s="499"/>
      <c r="D178" s="499"/>
      <c r="E178" s="499"/>
      <c r="F178" s="500"/>
      <c r="G178" s="144" t="s">
        <v>174</v>
      </c>
      <c r="H178" s="144"/>
      <c r="I178" s="144"/>
      <c r="J178" s="144"/>
      <c r="K178" s="144"/>
      <c r="L178" s="144"/>
      <c r="M178" s="144"/>
      <c r="N178" s="144"/>
      <c r="O178" s="144"/>
      <c r="P178" s="144"/>
      <c r="Q178" s="144"/>
      <c r="R178" s="144"/>
      <c r="S178" s="144"/>
      <c r="T178" s="144"/>
      <c r="U178" s="144"/>
      <c r="V178" s="144"/>
      <c r="W178" s="144"/>
      <c r="X178" s="144"/>
      <c r="Y178" s="144"/>
      <c r="Z178" s="144"/>
      <c r="AA178" s="488"/>
      <c r="AB178" s="1191">
        <v>0</v>
      </c>
      <c r="AC178" s="1192"/>
      <c r="AD178" s="1193"/>
      <c r="AE178" s="1194">
        <v>2</v>
      </c>
      <c r="AF178" s="1192"/>
      <c r="AG178" s="1193"/>
      <c r="AH178" s="1194">
        <v>4</v>
      </c>
      <c r="AI178" s="1192"/>
      <c r="AJ178" s="1195"/>
      <c r="AK178" s="540">
        <f>表57!AK174</f>
        <v>35996</v>
      </c>
      <c r="AL178" s="954"/>
      <c r="AM178" s="954"/>
      <c r="AN178" s="954"/>
      <c r="AO178" s="954"/>
      <c r="AP178" s="954"/>
      <c r="AQ178" s="954"/>
      <c r="AR178" s="954"/>
      <c r="AS178" s="954"/>
      <c r="AT178" s="954"/>
      <c r="AU178" s="954"/>
      <c r="AV178" s="954"/>
      <c r="AW178" s="954"/>
      <c r="AX178" s="955"/>
      <c r="AY178" s="540">
        <f>表57!AY174</f>
        <v>6924</v>
      </c>
      <c r="AZ178" s="954"/>
      <c r="BA178" s="954"/>
      <c r="BB178" s="954"/>
      <c r="BC178" s="954"/>
      <c r="BD178" s="954"/>
      <c r="BE178" s="954"/>
      <c r="BF178" s="954"/>
      <c r="BG178" s="954"/>
      <c r="BH178" s="954"/>
      <c r="BI178" s="954"/>
      <c r="BJ178" s="954"/>
      <c r="BK178" s="954"/>
      <c r="BL178" s="955"/>
      <c r="BM178" s="540">
        <f>表57!BM174</f>
        <v>0</v>
      </c>
      <c r="BN178" s="954"/>
      <c r="BO178" s="954"/>
      <c r="BP178" s="954"/>
      <c r="BQ178" s="954"/>
      <c r="BR178" s="954"/>
      <c r="BS178" s="954"/>
      <c r="BT178" s="954"/>
      <c r="BU178" s="954"/>
      <c r="BV178" s="954"/>
      <c r="BW178" s="954"/>
      <c r="BX178" s="954"/>
      <c r="BY178" s="954"/>
      <c r="BZ178" s="955"/>
      <c r="CA178" s="540">
        <f t="shared" si="17"/>
        <v>42920</v>
      </c>
      <c r="CB178" s="954"/>
      <c r="CC178" s="954"/>
      <c r="CD178" s="954"/>
      <c r="CE178" s="954"/>
      <c r="CF178" s="954"/>
      <c r="CG178" s="954"/>
      <c r="CH178" s="954"/>
      <c r="CI178" s="954"/>
      <c r="CJ178" s="954"/>
      <c r="CK178" s="954"/>
      <c r="CL178" s="954"/>
      <c r="CM178" s="954"/>
      <c r="CN178" s="954"/>
      <c r="CO178" s="954"/>
      <c r="CP178" s="955"/>
      <c r="CQ178" s="540">
        <f>表57!CQ174</f>
        <v>569</v>
      </c>
      <c r="CR178" s="954"/>
      <c r="CS178" s="954"/>
      <c r="CT178" s="954"/>
      <c r="CU178" s="954"/>
      <c r="CV178" s="954"/>
      <c r="CW178" s="954"/>
      <c r="CX178" s="954"/>
      <c r="CY178" s="954"/>
      <c r="CZ178" s="954"/>
      <c r="DA178" s="954"/>
      <c r="DB178" s="955"/>
      <c r="DC178" s="540">
        <f>表57!DC174</f>
        <v>0</v>
      </c>
      <c r="DD178" s="954"/>
      <c r="DE178" s="954"/>
      <c r="DF178" s="954"/>
      <c r="DG178" s="954"/>
      <c r="DH178" s="954"/>
      <c r="DI178" s="954"/>
      <c r="DJ178" s="954"/>
      <c r="DK178" s="954"/>
      <c r="DL178" s="954"/>
      <c r="DM178" s="954"/>
      <c r="DN178" s="954"/>
      <c r="DO178" s="540">
        <f t="shared" si="18"/>
        <v>569</v>
      </c>
      <c r="DP178" s="954"/>
      <c r="DQ178" s="954"/>
      <c r="DR178" s="954"/>
      <c r="DS178" s="954"/>
      <c r="DT178" s="954"/>
      <c r="DU178" s="954"/>
      <c r="DV178" s="954"/>
      <c r="DW178" s="954"/>
      <c r="DX178" s="954"/>
      <c r="DY178" s="954"/>
      <c r="DZ178" s="954"/>
      <c r="EA178" s="954"/>
      <c r="EB178" s="954"/>
      <c r="EC178" s="954"/>
      <c r="ED178" s="1214"/>
    </row>
    <row r="179" spans="1:134" ht="15" customHeight="1">
      <c r="A179" s="498"/>
      <c r="B179" s="499"/>
      <c r="C179" s="499"/>
      <c r="D179" s="499"/>
      <c r="E179" s="499"/>
      <c r="F179" s="500"/>
      <c r="G179" s="144" t="s">
        <v>175</v>
      </c>
      <c r="H179" s="144"/>
      <c r="I179" s="144"/>
      <c r="J179" s="144"/>
      <c r="K179" s="144"/>
      <c r="L179" s="144"/>
      <c r="M179" s="144"/>
      <c r="N179" s="144"/>
      <c r="O179" s="144"/>
      <c r="P179" s="144"/>
      <c r="Q179" s="144"/>
      <c r="R179" s="144"/>
      <c r="S179" s="144"/>
      <c r="T179" s="144"/>
      <c r="U179" s="144"/>
      <c r="V179" s="144"/>
      <c r="W179" s="144"/>
      <c r="X179" s="144"/>
      <c r="Y179" s="144"/>
      <c r="Z179" s="144"/>
      <c r="AA179" s="488"/>
      <c r="AB179" s="1191">
        <v>0</v>
      </c>
      <c r="AC179" s="1192"/>
      <c r="AD179" s="1193"/>
      <c r="AE179" s="1194">
        <v>3</v>
      </c>
      <c r="AF179" s="1192"/>
      <c r="AG179" s="1193"/>
      <c r="AH179" s="1194">
        <v>4</v>
      </c>
      <c r="AI179" s="1192"/>
      <c r="AJ179" s="1195"/>
      <c r="AK179" s="540">
        <f>表57!AK175</f>
        <v>35155</v>
      </c>
      <c r="AL179" s="954"/>
      <c r="AM179" s="954"/>
      <c r="AN179" s="954"/>
      <c r="AO179" s="954"/>
      <c r="AP179" s="954"/>
      <c r="AQ179" s="954"/>
      <c r="AR179" s="954"/>
      <c r="AS179" s="954"/>
      <c r="AT179" s="954"/>
      <c r="AU179" s="954"/>
      <c r="AV179" s="954"/>
      <c r="AW179" s="954"/>
      <c r="AX179" s="955"/>
      <c r="AY179" s="540">
        <f>表57!AY175</f>
        <v>1013</v>
      </c>
      <c r="AZ179" s="954"/>
      <c r="BA179" s="954"/>
      <c r="BB179" s="954"/>
      <c r="BC179" s="954"/>
      <c r="BD179" s="954"/>
      <c r="BE179" s="954"/>
      <c r="BF179" s="954"/>
      <c r="BG179" s="954"/>
      <c r="BH179" s="954"/>
      <c r="BI179" s="954"/>
      <c r="BJ179" s="954"/>
      <c r="BK179" s="954"/>
      <c r="BL179" s="955"/>
      <c r="BM179" s="540">
        <f>表57!BM175</f>
        <v>153</v>
      </c>
      <c r="BN179" s="954"/>
      <c r="BO179" s="954"/>
      <c r="BP179" s="954"/>
      <c r="BQ179" s="954"/>
      <c r="BR179" s="954"/>
      <c r="BS179" s="954"/>
      <c r="BT179" s="954"/>
      <c r="BU179" s="954"/>
      <c r="BV179" s="954"/>
      <c r="BW179" s="954"/>
      <c r="BX179" s="954"/>
      <c r="BY179" s="954"/>
      <c r="BZ179" s="955"/>
      <c r="CA179" s="540">
        <f t="shared" si="17"/>
        <v>36321</v>
      </c>
      <c r="CB179" s="954"/>
      <c r="CC179" s="954"/>
      <c r="CD179" s="954"/>
      <c r="CE179" s="954"/>
      <c r="CF179" s="954"/>
      <c r="CG179" s="954"/>
      <c r="CH179" s="954"/>
      <c r="CI179" s="954"/>
      <c r="CJ179" s="954"/>
      <c r="CK179" s="954"/>
      <c r="CL179" s="954"/>
      <c r="CM179" s="954"/>
      <c r="CN179" s="954"/>
      <c r="CO179" s="954"/>
      <c r="CP179" s="955"/>
      <c r="CQ179" s="540">
        <f>表57!CQ175</f>
        <v>507</v>
      </c>
      <c r="CR179" s="954"/>
      <c r="CS179" s="954"/>
      <c r="CT179" s="954"/>
      <c r="CU179" s="954"/>
      <c r="CV179" s="954"/>
      <c r="CW179" s="954"/>
      <c r="CX179" s="954"/>
      <c r="CY179" s="954"/>
      <c r="CZ179" s="954"/>
      <c r="DA179" s="954"/>
      <c r="DB179" s="955"/>
      <c r="DC179" s="540">
        <f>表57!DC175</f>
        <v>0</v>
      </c>
      <c r="DD179" s="954"/>
      <c r="DE179" s="954"/>
      <c r="DF179" s="954"/>
      <c r="DG179" s="954"/>
      <c r="DH179" s="954"/>
      <c r="DI179" s="954"/>
      <c r="DJ179" s="954"/>
      <c r="DK179" s="954"/>
      <c r="DL179" s="954"/>
      <c r="DM179" s="954"/>
      <c r="DN179" s="954"/>
      <c r="DO179" s="540">
        <f t="shared" si="18"/>
        <v>507</v>
      </c>
      <c r="DP179" s="954"/>
      <c r="DQ179" s="954"/>
      <c r="DR179" s="954"/>
      <c r="DS179" s="954"/>
      <c r="DT179" s="954"/>
      <c r="DU179" s="954"/>
      <c r="DV179" s="954"/>
      <c r="DW179" s="954"/>
      <c r="DX179" s="954"/>
      <c r="DY179" s="954"/>
      <c r="DZ179" s="954"/>
      <c r="EA179" s="954"/>
      <c r="EB179" s="954"/>
      <c r="EC179" s="954"/>
      <c r="ED179" s="1214"/>
    </row>
    <row r="180" spans="1:134" ht="15" customHeight="1">
      <c r="A180" s="498"/>
      <c r="B180" s="499"/>
      <c r="C180" s="499"/>
      <c r="D180" s="499"/>
      <c r="E180" s="499"/>
      <c r="F180" s="500"/>
      <c r="G180" s="144" t="s">
        <v>67</v>
      </c>
      <c r="H180" s="144"/>
      <c r="I180" s="144"/>
      <c r="J180" s="144"/>
      <c r="K180" s="144"/>
      <c r="L180" s="144"/>
      <c r="M180" s="144"/>
      <c r="N180" s="144"/>
      <c r="O180" s="144"/>
      <c r="P180" s="144"/>
      <c r="Q180" s="144"/>
      <c r="R180" s="144"/>
      <c r="S180" s="144"/>
      <c r="T180" s="144"/>
      <c r="U180" s="144"/>
      <c r="V180" s="144"/>
      <c r="W180" s="144"/>
      <c r="X180" s="144"/>
      <c r="Y180" s="144"/>
      <c r="Z180" s="144"/>
      <c r="AA180" s="488"/>
      <c r="AB180" s="1191">
        <v>0</v>
      </c>
      <c r="AC180" s="1192"/>
      <c r="AD180" s="1193"/>
      <c r="AE180" s="1194">
        <v>4</v>
      </c>
      <c r="AF180" s="1192"/>
      <c r="AG180" s="1193"/>
      <c r="AH180" s="1194">
        <v>4</v>
      </c>
      <c r="AI180" s="1192"/>
      <c r="AJ180" s="1195"/>
      <c r="AK180" s="540">
        <f>表57!AK176</f>
        <v>15112</v>
      </c>
      <c r="AL180" s="954"/>
      <c r="AM180" s="954"/>
      <c r="AN180" s="954"/>
      <c r="AO180" s="954"/>
      <c r="AP180" s="954"/>
      <c r="AQ180" s="954"/>
      <c r="AR180" s="954"/>
      <c r="AS180" s="954"/>
      <c r="AT180" s="954"/>
      <c r="AU180" s="954"/>
      <c r="AV180" s="954"/>
      <c r="AW180" s="954"/>
      <c r="AX180" s="955"/>
      <c r="AY180" s="540">
        <f>表57!AY176</f>
        <v>951</v>
      </c>
      <c r="AZ180" s="954"/>
      <c r="BA180" s="954"/>
      <c r="BB180" s="954"/>
      <c r="BC180" s="954"/>
      <c r="BD180" s="954"/>
      <c r="BE180" s="954"/>
      <c r="BF180" s="954"/>
      <c r="BG180" s="954"/>
      <c r="BH180" s="954"/>
      <c r="BI180" s="954"/>
      <c r="BJ180" s="954"/>
      <c r="BK180" s="954"/>
      <c r="BL180" s="955"/>
      <c r="BM180" s="540">
        <f>表57!BM176</f>
        <v>549</v>
      </c>
      <c r="BN180" s="954"/>
      <c r="BO180" s="954"/>
      <c r="BP180" s="954"/>
      <c r="BQ180" s="954"/>
      <c r="BR180" s="954"/>
      <c r="BS180" s="954"/>
      <c r="BT180" s="954"/>
      <c r="BU180" s="954"/>
      <c r="BV180" s="954"/>
      <c r="BW180" s="954"/>
      <c r="BX180" s="954"/>
      <c r="BY180" s="954"/>
      <c r="BZ180" s="955"/>
      <c r="CA180" s="540">
        <f t="shared" si="17"/>
        <v>16612</v>
      </c>
      <c r="CB180" s="954"/>
      <c r="CC180" s="954"/>
      <c r="CD180" s="954"/>
      <c r="CE180" s="954"/>
      <c r="CF180" s="954"/>
      <c r="CG180" s="954"/>
      <c r="CH180" s="954"/>
      <c r="CI180" s="954"/>
      <c r="CJ180" s="954"/>
      <c r="CK180" s="954"/>
      <c r="CL180" s="954"/>
      <c r="CM180" s="954"/>
      <c r="CN180" s="954"/>
      <c r="CO180" s="954"/>
      <c r="CP180" s="955"/>
      <c r="CQ180" s="540">
        <f>表57!CQ176</f>
        <v>132</v>
      </c>
      <c r="CR180" s="954"/>
      <c r="CS180" s="954"/>
      <c r="CT180" s="954"/>
      <c r="CU180" s="954"/>
      <c r="CV180" s="954"/>
      <c r="CW180" s="954"/>
      <c r="CX180" s="954"/>
      <c r="CY180" s="954"/>
      <c r="CZ180" s="954"/>
      <c r="DA180" s="954"/>
      <c r="DB180" s="955"/>
      <c r="DC180" s="540">
        <f>表57!DC176</f>
        <v>0</v>
      </c>
      <c r="DD180" s="954"/>
      <c r="DE180" s="954"/>
      <c r="DF180" s="954"/>
      <c r="DG180" s="954"/>
      <c r="DH180" s="954"/>
      <c r="DI180" s="954"/>
      <c r="DJ180" s="954"/>
      <c r="DK180" s="954"/>
      <c r="DL180" s="954"/>
      <c r="DM180" s="954"/>
      <c r="DN180" s="954"/>
      <c r="DO180" s="540">
        <f t="shared" si="18"/>
        <v>132</v>
      </c>
      <c r="DP180" s="954"/>
      <c r="DQ180" s="954"/>
      <c r="DR180" s="954"/>
      <c r="DS180" s="954"/>
      <c r="DT180" s="954"/>
      <c r="DU180" s="954"/>
      <c r="DV180" s="954"/>
      <c r="DW180" s="954"/>
      <c r="DX180" s="954"/>
      <c r="DY180" s="954"/>
      <c r="DZ180" s="954"/>
      <c r="EA180" s="954"/>
      <c r="EB180" s="954"/>
      <c r="EC180" s="954"/>
      <c r="ED180" s="1214"/>
    </row>
    <row r="181" spans="1:134" ht="15" customHeight="1">
      <c r="A181" s="498"/>
      <c r="B181" s="499"/>
      <c r="C181" s="499"/>
      <c r="D181" s="499"/>
      <c r="E181" s="499"/>
      <c r="F181" s="500"/>
      <c r="G181" s="144" t="s">
        <v>68</v>
      </c>
      <c r="H181" s="144"/>
      <c r="I181" s="144"/>
      <c r="J181" s="144"/>
      <c r="K181" s="144"/>
      <c r="L181" s="144"/>
      <c r="M181" s="144"/>
      <c r="N181" s="144"/>
      <c r="O181" s="144"/>
      <c r="P181" s="144"/>
      <c r="Q181" s="144"/>
      <c r="R181" s="144"/>
      <c r="S181" s="144"/>
      <c r="T181" s="144"/>
      <c r="U181" s="144"/>
      <c r="V181" s="144"/>
      <c r="W181" s="144"/>
      <c r="X181" s="144"/>
      <c r="Y181" s="144"/>
      <c r="Z181" s="144"/>
      <c r="AA181" s="488"/>
      <c r="AB181" s="1191">
        <v>0</v>
      </c>
      <c r="AC181" s="1192"/>
      <c r="AD181" s="1193"/>
      <c r="AE181" s="1194">
        <v>5</v>
      </c>
      <c r="AF181" s="1192"/>
      <c r="AG181" s="1193"/>
      <c r="AH181" s="1194">
        <v>4</v>
      </c>
      <c r="AI181" s="1192"/>
      <c r="AJ181" s="1195"/>
      <c r="AK181" s="540">
        <f>表57!AK177</f>
        <v>15695</v>
      </c>
      <c r="AL181" s="954"/>
      <c r="AM181" s="954"/>
      <c r="AN181" s="954"/>
      <c r="AO181" s="954"/>
      <c r="AP181" s="954"/>
      <c r="AQ181" s="954"/>
      <c r="AR181" s="954"/>
      <c r="AS181" s="954"/>
      <c r="AT181" s="954"/>
      <c r="AU181" s="954"/>
      <c r="AV181" s="954"/>
      <c r="AW181" s="954"/>
      <c r="AX181" s="955"/>
      <c r="AY181" s="540">
        <f>表57!AY177</f>
        <v>639</v>
      </c>
      <c r="AZ181" s="954"/>
      <c r="BA181" s="954"/>
      <c r="BB181" s="954"/>
      <c r="BC181" s="954"/>
      <c r="BD181" s="954"/>
      <c r="BE181" s="954"/>
      <c r="BF181" s="954"/>
      <c r="BG181" s="954"/>
      <c r="BH181" s="954"/>
      <c r="BI181" s="954"/>
      <c r="BJ181" s="954"/>
      <c r="BK181" s="954"/>
      <c r="BL181" s="955"/>
      <c r="BM181" s="540">
        <f>表57!BM177</f>
        <v>109</v>
      </c>
      <c r="BN181" s="954"/>
      <c r="BO181" s="954"/>
      <c r="BP181" s="954"/>
      <c r="BQ181" s="954"/>
      <c r="BR181" s="954"/>
      <c r="BS181" s="954"/>
      <c r="BT181" s="954"/>
      <c r="BU181" s="954"/>
      <c r="BV181" s="954"/>
      <c r="BW181" s="954"/>
      <c r="BX181" s="954"/>
      <c r="BY181" s="954"/>
      <c r="BZ181" s="955"/>
      <c r="CA181" s="540">
        <f t="shared" si="17"/>
        <v>16443</v>
      </c>
      <c r="CB181" s="954"/>
      <c r="CC181" s="954"/>
      <c r="CD181" s="954"/>
      <c r="CE181" s="954"/>
      <c r="CF181" s="954"/>
      <c r="CG181" s="954"/>
      <c r="CH181" s="954"/>
      <c r="CI181" s="954"/>
      <c r="CJ181" s="954"/>
      <c r="CK181" s="954"/>
      <c r="CL181" s="954"/>
      <c r="CM181" s="954"/>
      <c r="CN181" s="954"/>
      <c r="CO181" s="954"/>
      <c r="CP181" s="955"/>
      <c r="CQ181" s="540">
        <f>表57!CQ177</f>
        <v>42</v>
      </c>
      <c r="CR181" s="954"/>
      <c r="CS181" s="954"/>
      <c r="CT181" s="954"/>
      <c r="CU181" s="954"/>
      <c r="CV181" s="954"/>
      <c r="CW181" s="954"/>
      <c r="CX181" s="954"/>
      <c r="CY181" s="954"/>
      <c r="CZ181" s="954"/>
      <c r="DA181" s="954"/>
      <c r="DB181" s="955"/>
      <c r="DC181" s="540">
        <f>表57!DC177</f>
        <v>0</v>
      </c>
      <c r="DD181" s="954"/>
      <c r="DE181" s="954"/>
      <c r="DF181" s="954"/>
      <c r="DG181" s="954"/>
      <c r="DH181" s="954"/>
      <c r="DI181" s="954"/>
      <c r="DJ181" s="954"/>
      <c r="DK181" s="954"/>
      <c r="DL181" s="954"/>
      <c r="DM181" s="954"/>
      <c r="DN181" s="954"/>
      <c r="DO181" s="540">
        <f t="shared" si="18"/>
        <v>42</v>
      </c>
      <c r="DP181" s="954"/>
      <c r="DQ181" s="954"/>
      <c r="DR181" s="954"/>
      <c r="DS181" s="954"/>
      <c r="DT181" s="954"/>
      <c r="DU181" s="954"/>
      <c r="DV181" s="954"/>
      <c r="DW181" s="954"/>
      <c r="DX181" s="954"/>
      <c r="DY181" s="954"/>
      <c r="DZ181" s="954"/>
      <c r="EA181" s="954"/>
      <c r="EB181" s="954"/>
      <c r="EC181" s="954"/>
      <c r="ED181" s="1214"/>
    </row>
    <row r="182" spans="1:134" ht="15" customHeight="1">
      <c r="A182" s="498"/>
      <c r="B182" s="499"/>
      <c r="C182" s="499"/>
      <c r="D182" s="499"/>
      <c r="E182" s="499"/>
      <c r="F182" s="500"/>
      <c r="G182" s="144" t="s">
        <v>69</v>
      </c>
      <c r="H182" s="144"/>
      <c r="I182" s="144"/>
      <c r="J182" s="144"/>
      <c r="K182" s="144"/>
      <c r="L182" s="144"/>
      <c r="M182" s="144"/>
      <c r="N182" s="144"/>
      <c r="O182" s="144"/>
      <c r="P182" s="144"/>
      <c r="Q182" s="144"/>
      <c r="R182" s="144"/>
      <c r="S182" s="144"/>
      <c r="T182" s="144"/>
      <c r="U182" s="144"/>
      <c r="V182" s="144"/>
      <c r="W182" s="144"/>
      <c r="X182" s="144"/>
      <c r="Y182" s="144"/>
      <c r="Z182" s="144"/>
      <c r="AA182" s="488"/>
      <c r="AB182" s="1191">
        <v>0</v>
      </c>
      <c r="AC182" s="1192"/>
      <c r="AD182" s="1193"/>
      <c r="AE182" s="1194">
        <v>6</v>
      </c>
      <c r="AF182" s="1192"/>
      <c r="AG182" s="1193"/>
      <c r="AH182" s="1194">
        <v>4</v>
      </c>
      <c r="AI182" s="1192"/>
      <c r="AJ182" s="1195"/>
      <c r="AK182" s="540">
        <f>表57!AK178</f>
        <v>8198</v>
      </c>
      <c r="AL182" s="954"/>
      <c r="AM182" s="954"/>
      <c r="AN182" s="954"/>
      <c r="AO182" s="954"/>
      <c r="AP182" s="954"/>
      <c r="AQ182" s="954"/>
      <c r="AR182" s="954"/>
      <c r="AS182" s="954"/>
      <c r="AT182" s="954"/>
      <c r="AU182" s="954"/>
      <c r="AV182" s="954"/>
      <c r="AW182" s="954"/>
      <c r="AX182" s="955"/>
      <c r="AY182" s="540">
        <f>表57!AY178</f>
        <v>1894</v>
      </c>
      <c r="AZ182" s="954"/>
      <c r="BA182" s="954"/>
      <c r="BB182" s="954"/>
      <c r="BC182" s="954"/>
      <c r="BD182" s="954"/>
      <c r="BE182" s="954"/>
      <c r="BF182" s="954"/>
      <c r="BG182" s="954"/>
      <c r="BH182" s="954"/>
      <c r="BI182" s="954"/>
      <c r="BJ182" s="954"/>
      <c r="BK182" s="954"/>
      <c r="BL182" s="955"/>
      <c r="BM182" s="540">
        <f>表57!BM178</f>
        <v>674</v>
      </c>
      <c r="BN182" s="954"/>
      <c r="BO182" s="954"/>
      <c r="BP182" s="954"/>
      <c r="BQ182" s="954"/>
      <c r="BR182" s="954"/>
      <c r="BS182" s="954"/>
      <c r="BT182" s="954"/>
      <c r="BU182" s="954"/>
      <c r="BV182" s="954"/>
      <c r="BW182" s="954"/>
      <c r="BX182" s="954"/>
      <c r="BY182" s="954"/>
      <c r="BZ182" s="955"/>
      <c r="CA182" s="540">
        <f t="shared" si="17"/>
        <v>10766</v>
      </c>
      <c r="CB182" s="954"/>
      <c r="CC182" s="954"/>
      <c r="CD182" s="954"/>
      <c r="CE182" s="954"/>
      <c r="CF182" s="954"/>
      <c r="CG182" s="954"/>
      <c r="CH182" s="954"/>
      <c r="CI182" s="954"/>
      <c r="CJ182" s="954"/>
      <c r="CK182" s="954"/>
      <c r="CL182" s="954"/>
      <c r="CM182" s="954"/>
      <c r="CN182" s="954"/>
      <c r="CO182" s="954"/>
      <c r="CP182" s="955"/>
      <c r="CQ182" s="540">
        <f>表57!CQ178</f>
        <v>1232</v>
      </c>
      <c r="CR182" s="954"/>
      <c r="CS182" s="954"/>
      <c r="CT182" s="954"/>
      <c r="CU182" s="954"/>
      <c r="CV182" s="954"/>
      <c r="CW182" s="954"/>
      <c r="CX182" s="954"/>
      <c r="CY182" s="954"/>
      <c r="CZ182" s="954"/>
      <c r="DA182" s="954"/>
      <c r="DB182" s="955"/>
      <c r="DC182" s="540">
        <f>表57!DC178</f>
        <v>0</v>
      </c>
      <c r="DD182" s="954"/>
      <c r="DE182" s="954"/>
      <c r="DF182" s="954"/>
      <c r="DG182" s="954"/>
      <c r="DH182" s="954"/>
      <c r="DI182" s="954"/>
      <c r="DJ182" s="954"/>
      <c r="DK182" s="954"/>
      <c r="DL182" s="954"/>
      <c r="DM182" s="954"/>
      <c r="DN182" s="954"/>
      <c r="DO182" s="540">
        <f t="shared" si="18"/>
        <v>1232</v>
      </c>
      <c r="DP182" s="954"/>
      <c r="DQ182" s="954"/>
      <c r="DR182" s="954"/>
      <c r="DS182" s="954"/>
      <c r="DT182" s="954"/>
      <c r="DU182" s="954"/>
      <c r="DV182" s="954"/>
      <c r="DW182" s="954"/>
      <c r="DX182" s="954"/>
      <c r="DY182" s="954"/>
      <c r="DZ182" s="954"/>
      <c r="EA182" s="954"/>
      <c r="EB182" s="954"/>
      <c r="EC182" s="954"/>
      <c r="ED182" s="1214"/>
    </row>
    <row r="183" spans="1:134" ht="15" customHeight="1">
      <c r="A183" s="498"/>
      <c r="B183" s="499"/>
      <c r="C183" s="499"/>
      <c r="D183" s="499"/>
      <c r="E183" s="499"/>
      <c r="F183" s="500"/>
      <c r="G183" s="144" t="s">
        <v>70</v>
      </c>
      <c r="H183" s="144"/>
      <c r="I183" s="144"/>
      <c r="J183" s="144"/>
      <c r="K183" s="144"/>
      <c r="L183" s="144"/>
      <c r="M183" s="144"/>
      <c r="N183" s="144"/>
      <c r="O183" s="144"/>
      <c r="P183" s="144"/>
      <c r="Q183" s="144"/>
      <c r="R183" s="144"/>
      <c r="S183" s="144"/>
      <c r="T183" s="144"/>
      <c r="U183" s="144"/>
      <c r="V183" s="144"/>
      <c r="W183" s="144"/>
      <c r="X183" s="144"/>
      <c r="Y183" s="144"/>
      <c r="Z183" s="144"/>
      <c r="AA183" s="488"/>
      <c r="AB183" s="1191">
        <v>0</v>
      </c>
      <c r="AC183" s="1192"/>
      <c r="AD183" s="1193"/>
      <c r="AE183" s="1194">
        <v>7</v>
      </c>
      <c r="AF183" s="1192"/>
      <c r="AG183" s="1193"/>
      <c r="AH183" s="1194">
        <v>4</v>
      </c>
      <c r="AI183" s="1192"/>
      <c r="AJ183" s="1195"/>
      <c r="AK183" s="540">
        <f>表57!AK179</f>
        <v>7330</v>
      </c>
      <c r="AL183" s="954"/>
      <c r="AM183" s="954"/>
      <c r="AN183" s="954"/>
      <c r="AO183" s="954"/>
      <c r="AP183" s="954"/>
      <c r="AQ183" s="954"/>
      <c r="AR183" s="954"/>
      <c r="AS183" s="954"/>
      <c r="AT183" s="954"/>
      <c r="AU183" s="954"/>
      <c r="AV183" s="954"/>
      <c r="AW183" s="954"/>
      <c r="AX183" s="955"/>
      <c r="AY183" s="540">
        <f>表57!AY179</f>
        <v>1617</v>
      </c>
      <c r="AZ183" s="954"/>
      <c r="BA183" s="954"/>
      <c r="BB183" s="954"/>
      <c r="BC183" s="954"/>
      <c r="BD183" s="954"/>
      <c r="BE183" s="954"/>
      <c r="BF183" s="954"/>
      <c r="BG183" s="954"/>
      <c r="BH183" s="954"/>
      <c r="BI183" s="954"/>
      <c r="BJ183" s="954"/>
      <c r="BK183" s="954"/>
      <c r="BL183" s="955"/>
      <c r="BM183" s="540">
        <f>表57!BM179</f>
        <v>0</v>
      </c>
      <c r="BN183" s="954"/>
      <c r="BO183" s="954"/>
      <c r="BP183" s="954"/>
      <c r="BQ183" s="954"/>
      <c r="BR183" s="954"/>
      <c r="BS183" s="954"/>
      <c r="BT183" s="954"/>
      <c r="BU183" s="954"/>
      <c r="BV183" s="954"/>
      <c r="BW183" s="954"/>
      <c r="BX183" s="954"/>
      <c r="BY183" s="954"/>
      <c r="BZ183" s="955"/>
      <c r="CA183" s="540">
        <f t="shared" ref="CA183:CA188" si="19">SUM(AK183:BZ183)</f>
        <v>8947</v>
      </c>
      <c r="CB183" s="954"/>
      <c r="CC183" s="954"/>
      <c r="CD183" s="954"/>
      <c r="CE183" s="954"/>
      <c r="CF183" s="954"/>
      <c r="CG183" s="954"/>
      <c r="CH183" s="954"/>
      <c r="CI183" s="954"/>
      <c r="CJ183" s="954"/>
      <c r="CK183" s="954"/>
      <c r="CL183" s="954"/>
      <c r="CM183" s="954"/>
      <c r="CN183" s="954"/>
      <c r="CO183" s="954"/>
      <c r="CP183" s="955"/>
      <c r="CQ183" s="540">
        <f>表57!CQ179</f>
        <v>0</v>
      </c>
      <c r="CR183" s="954"/>
      <c r="CS183" s="954"/>
      <c r="CT183" s="954"/>
      <c r="CU183" s="954"/>
      <c r="CV183" s="954"/>
      <c r="CW183" s="954"/>
      <c r="CX183" s="954"/>
      <c r="CY183" s="954"/>
      <c r="CZ183" s="954"/>
      <c r="DA183" s="954"/>
      <c r="DB183" s="955"/>
      <c r="DC183" s="540">
        <f>表57!DC179</f>
        <v>0</v>
      </c>
      <c r="DD183" s="954"/>
      <c r="DE183" s="954"/>
      <c r="DF183" s="954"/>
      <c r="DG183" s="954"/>
      <c r="DH183" s="954"/>
      <c r="DI183" s="954"/>
      <c r="DJ183" s="954"/>
      <c r="DK183" s="954"/>
      <c r="DL183" s="954"/>
      <c r="DM183" s="954"/>
      <c r="DN183" s="954"/>
      <c r="DO183" s="540">
        <f t="shared" si="18"/>
        <v>0</v>
      </c>
      <c r="DP183" s="954"/>
      <c r="DQ183" s="954"/>
      <c r="DR183" s="954"/>
      <c r="DS183" s="954"/>
      <c r="DT183" s="954"/>
      <c r="DU183" s="954"/>
      <c r="DV183" s="954"/>
      <c r="DW183" s="954"/>
      <c r="DX183" s="954"/>
      <c r="DY183" s="954"/>
      <c r="DZ183" s="954"/>
      <c r="EA183" s="954"/>
      <c r="EB183" s="954"/>
      <c r="EC183" s="954"/>
      <c r="ED183" s="1214"/>
    </row>
    <row r="184" spans="1:134" ht="15" customHeight="1">
      <c r="A184" s="498"/>
      <c r="B184" s="499"/>
      <c r="C184" s="499"/>
      <c r="D184" s="499"/>
      <c r="E184" s="499"/>
      <c r="F184" s="500"/>
      <c r="G184" s="144" t="s">
        <v>71</v>
      </c>
      <c r="H184" s="144"/>
      <c r="I184" s="144"/>
      <c r="J184" s="144"/>
      <c r="K184" s="144"/>
      <c r="L184" s="144"/>
      <c r="M184" s="144"/>
      <c r="N184" s="144"/>
      <c r="O184" s="144"/>
      <c r="P184" s="144"/>
      <c r="Q184" s="144"/>
      <c r="R184" s="144"/>
      <c r="S184" s="144"/>
      <c r="T184" s="144"/>
      <c r="U184" s="144"/>
      <c r="V184" s="144"/>
      <c r="W184" s="144"/>
      <c r="X184" s="144"/>
      <c r="Y184" s="144"/>
      <c r="Z184" s="144"/>
      <c r="AA184" s="488"/>
      <c r="AB184" s="1191">
        <v>0</v>
      </c>
      <c r="AC184" s="1192"/>
      <c r="AD184" s="1193"/>
      <c r="AE184" s="1194">
        <v>8</v>
      </c>
      <c r="AF184" s="1192"/>
      <c r="AG184" s="1193"/>
      <c r="AH184" s="1194">
        <v>4</v>
      </c>
      <c r="AI184" s="1192"/>
      <c r="AJ184" s="1195"/>
      <c r="AK184" s="540">
        <f>表57!AK180</f>
        <v>8468</v>
      </c>
      <c r="AL184" s="954"/>
      <c r="AM184" s="954"/>
      <c r="AN184" s="954"/>
      <c r="AO184" s="954"/>
      <c r="AP184" s="954"/>
      <c r="AQ184" s="954"/>
      <c r="AR184" s="954"/>
      <c r="AS184" s="954"/>
      <c r="AT184" s="954"/>
      <c r="AU184" s="954"/>
      <c r="AV184" s="954"/>
      <c r="AW184" s="954"/>
      <c r="AX184" s="955"/>
      <c r="AY184" s="540">
        <f>表57!AY180</f>
        <v>2016</v>
      </c>
      <c r="AZ184" s="954"/>
      <c r="BA184" s="954"/>
      <c r="BB184" s="954"/>
      <c r="BC184" s="954"/>
      <c r="BD184" s="954"/>
      <c r="BE184" s="954"/>
      <c r="BF184" s="954"/>
      <c r="BG184" s="954"/>
      <c r="BH184" s="954"/>
      <c r="BI184" s="954"/>
      <c r="BJ184" s="954"/>
      <c r="BK184" s="954"/>
      <c r="BL184" s="955"/>
      <c r="BM184" s="540">
        <f>表57!BM180</f>
        <v>0</v>
      </c>
      <c r="BN184" s="954"/>
      <c r="BO184" s="954"/>
      <c r="BP184" s="954"/>
      <c r="BQ184" s="954"/>
      <c r="BR184" s="954"/>
      <c r="BS184" s="954"/>
      <c r="BT184" s="954"/>
      <c r="BU184" s="954"/>
      <c r="BV184" s="954"/>
      <c r="BW184" s="954"/>
      <c r="BX184" s="954"/>
      <c r="BY184" s="954"/>
      <c r="BZ184" s="955"/>
      <c r="CA184" s="540">
        <f t="shared" si="19"/>
        <v>10484</v>
      </c>
      <c r="CB184" s="954"/>
      <c r="CC184" s="954"/>
      <c r="CD184" s="954"/>
      <c r="CE184" s="954"/>
      <c r="CF184" s="954"/>
      <c r="CG184" s="954"/>
      <c r="CH184" s="954"/>
      <c r="CI184" s="954"/>
      <c r="CJ184" s="954"/>
      <c r="CK184" s="954"/>
      <c r="CL184" s="954"/>
      <c r="CM184" s="954"/>
      <c r="CN184" s="954"/>
      <c r="CO184" s="954"/>
      <c r="CP184" s="955"/>
      <c r="CQ184" s="540">
        <f>表57!CQ180</f>
        <v>0</v>
      </c>
      <c r="CR184" s="954"/>
      <c r="CS184" s="954"/>
      <c r="CT184" s="954"/>
      <c r="CU184" s="954"/>
      <c r="CV184" s="954"/>
      <c r="CW184" s="954"/>
      <c r="CX184" s="954"/>
      <c r="CY184" s="954"/>
      <c r="CZ184" s="954"/>
      <c r="DA184" s="954"/>
      <c r="DB184" s="955"/>
      <c r="DC184" s="540">
        <f>表57!DC180</f>
        <v>0</v>
      </c>
      <c r="DD184" s="954"/>
      <c r="DE184" s="954"/>
      <c r="DF184" s="954"/>
      <c r="DG184" s="954"/>
      <c r="DH184" s="954"/>
      <c r="DI184" s="954"/>
      <c r="DJ184" s="954"/>
      <c r="DK184" s="954"/>
      <c r="DL184" s="954"/>
      <c r="DM184" s="954"/>
      <c r="DN184" s="954"/>
      <c r="DO184" s="540">
        <f t="shared" ref="DO184:DO186" si="20">SUM(CQ184:DN184)</f>
        <v>0</v>
      </c>
      <c r="DP184" s="954"/>
      <c r="DQ184" s="954"/>
      <c r="DR184" s="954"/>
      <c r="DS184" s="954"/>
      <c r="DT184" s="954"/>
      <c r="DU184" s="954"/>
      <c r="DV184" s="954"/>
      <c r="DW184" s="954"/>
      <c r="DX184" s="954"/>
      <c r="DY184" s="954"/>
      <c r="DZ184" s="954"/>
      <c r="EA184" s="954"/>
      <c r="EB184" s="954"/>
      <c r="EC184" s="954"/>
      <c r="ED184" s="1214"/>
    </row>
    <row r="185" spans="1:134" ht="15" customHeight="1">
      <c r="A185" s="498"/>
      <c r="B185" s="499"/>
      <c r="C185" s="499"/>
      <c r="D185" s="499"/>
      <c r="E185" s="499"/>
      <c r="F185" s="500"/>
      <c r="G185" s="144" t="s">
        <v>4414</v>
      </c>
      <c r="H185" s="144"/>
      <c r="I185" s="144"/>
      <c r="J185" s="144"/>
      <c r="K185" s="144"/>
      <c r="L185" s="144"/>
      <c r="M185" s="144"/>
      <c r="N185" s="144"/>
      <c r="O185" s="144"/>
      <c r="P185" s="144"/>
      <c r="Q185" s="144"/>
      <c r="R185" s="144"/>
      <c r="S185" s="144"/>
      <c r="T185" s="144"/>
      <c r="U185" s="144"/>
      <c r="V185" s="144"/>
      <c r="W185" s="144"/>
      <c r="X185" s="144"/>
      <c r="Y185" s="144"/>
      <c r="Z185" s="144"/>
      <c r="AA185" s="488"/>
      <c r="AB185" s="1191">
        <v>0</v>
      </c>
      <c r="AC185" s="1192"/>
      <c r="AD185" s="1193"/>
      <c r="AE185" s="1194">
        <v>9</v>
      </c>
      <c r="AF185" s="1192"/>
      <c r="AG185" s="1193"/>
      <c r="AH185" s="1194">
        <v>4</v>
      </c>
      <c r="AI185" s="1192"/>
      <c r="AJ185" s="1195"/>
      <c r="AK185" s="540">
        <f>表57!AK181</f>
        <v>21741</v>
      </c>
      <c r="AL185" s="954"/>
      <c r="AM185" s="954"/>
      <c r="AN185" s="954"/>
      <c r="AO185" s="954"/>
      <c r="AP185" s="954"/>
      <c r="AQ185" s="954"/>
      <c r="AR185" s="954"/>
      <c r="AS185" s="954"/>
      <c r="AT185" s="954"/>
      <c r="AU185" s="954"/>
      <c r="AV185" s="954"/>
      <c r="AW185" s="954"/>
      <c r="AX185" s="955"/>
      <c r="AY185" s="540">
        <f>表57!AY181</f>
        <v>26</v>
      </c>
      <c r="AZ185" s="954"/>
      <c r="BA185" s="954"/>
      <c r="BB185" s="954"/>
      <c r="BC185" s="954"/>
      <c r="BD185" s="954"/>
      <c r="BE185" s="954"/>
      <c r="BF185" s="954"/>
      <c r="BG185" s="954"/>
      <c r="BH185" s="954"/>
      <c r="BI185" s="954"/>
      <c r="BJ185" s="954"/>
      <c r="BK185" s="954"/>
      <c r="BL185" s="955"/>
      <c r="BM185" s="540">
        <f>表57!BM181</f>
        <v>0</v>
      </c>
      <c r="BN185" s="954"/>
      <c r="BO185" s="954"/>
      <c r="BP185" s="954"/>
      <c r="BQ185" s="954"/>
      <c r="BR185" s="954"/>
      <c r="BS185" s="954"/>
      <c r="BT185" s="954"/>
      <c r="BU185" s="954"/>
      <c r="BV185" s="954"/>
      <c r="BW185" s="954"/>
      <c r="BX185" s="954"/>
      <c r="BY185" s="954"/>
      <c r="BZ185" s="955"/>
      <c r="CA185" s="540">
        <f t="shared" si="19"/>
        <v>21767</v>
      </c>
      <c r="CB185" s="954"/>
      <c r="CC185" s="954"/>
      <c r="CD185" s="954"/>
      <c r="CE185" s="954"/>
      <c r="CF185" s="954"/>
      <c r="CG185" s="954"/>
      <c r="CH185" s="954"/>
      <c r="CI185" s="954"/>
      <c r="CJ185" s="954"/>
      <c r="CK185" s="954"/>
      <c r="CL185" s="954"/>
      <c r="CM185" s="954"/>
      <c r="CN185" s="954"/>
      <c r="CO185" s="954"/>
      <c r="CP185" s="955"/>
      <c r="CQ185" s="540">
        <f>表57!CQ181</f>
        <v>308</v>
      </c>
      <c r="CR185" s="954"/>
      <c r="CS185" s="954"/>
      <c r="CT185" s="954"/>
      <c r="CU185" s="954"/>
      <c r="CV185" s="954"/>
      <c r="CW185" s="954"/>
      <c r="CX185" s="954"/>
      <c r="CY185" s="954"/>
      <c r="CZ185" s="954"/>
      <c r="DA185" s="954"/>
      <c r="DB185" s="955"/>
      <c r="DC185" s="540">
        <f>表57!DC181</f>
        <v>0</v>
      </c>
      <c r="DD185" s="954"/>
      <c r="DE185" s="954"/>
      <c r="DF185" s="954"/>
      <c r="DG185" s="954"/>
      <c r="DH185" s="954"/>
      <c r="DI185" s="954"/>
      <c r="DJ185" s="954"/>
      <c r="DK185" s="954"/>
      <c r="DL185" s="954"/>
      <c r="DM185" s="954"/>
      <c r="DN185" s="954"/>
      <c r="DO185" s="540">
        <f t="shared" si="20"/>
        <v>308</v>
      </c>
      <c r="DP185" s="954"/>
      <c r="DQ185" s="954"/>
      <c r="DR185" s="954"/>
      <c r="DS185" s="954"/>
      <c r="DT185" s="954"/>
      <c r="DU185" s="954"/>
      <c r="DV185" s="954"/>
      <c r="DW185" s="954"/>
      <c r="DX185" s="954"/>
      <c r="DY185" s="954"/>
      <c r="DZ185" s="954"/>
      <c r="EA185" s="954"/>
      <c r="EB185" s="954"/>
      <c r="EC185" s="954"/>
      <c r="ED185" s="1214"/>
    </row>
    <row r="186" spans="1:134" ht="15" customHeight="1">
      <c r="A186" s="498"/>
      <c r="B186" s="499"/>
      <c r="C186" s="499"/>
      <c r="D186" s="499"/>
      <c r="E186" s="499"/>
      <c r="F186" s="500"/>
      <c r="G186" s="144" t="s">
        <v>4416</v>
      </c>
      <c r="H186" s="144"/>
      <c r="I186" s="144"/>
      <c r="J186" s="144"/>
      <c r="K186" s="144"/>
      <c r="L186" s="144"/>
      <c r="M186" s="144"/>
      <c r="N186" s="144"/>
      <c r="O186" s="144"/>
      <c r="P186" s="144"/>
      <c r="Q186" s="144"/>
      <c r="R186" s="144"/>
      <c r="S186" s="144"/>
      <c r="T186" s="144"/>
      <c r="U186" s="144"/>
      <c r="V186" s="144"/>
      <c r="W186" s="144"/>
      <c r="X186" s="144"/>
      <c r="Y186" s="144"/>
      <c r="Z186" s="144"/>
      <c r="AA186" s="488"/>
      <c r="AB186" s="1191">
        <v>1</v>
      </c>
      <c r="AC186" s="1192"/>
      <c r="AD186" s="1193"/>
      <c r="AE186" s="1194">
        <v>0</v>
      </c>
      <c r="AF186" s="1192"/>
      <c r="AG186" s="1193"/>
      <c r="AH186" s="1194">
        <v>4</v>
      </c>
      <c r="AI186" s="1192"/>
      <c r="AJ186" s="1195"/>
      <c r="AK186" s="540">
        <f>表57!AK182</f>
        <v>1519</v>
      </c>
      <c r="AL186" s="954"/>
      <c r="AM186" s="954"/>
      <c r="AN186" s="954"/>
      <c r="AO186" s="954"/>
      <c r="AP186" s="954"/>
      <c r="AQ186" s="954"/>
      <c r="AR186" s="954"/>
      <c r="AS186" s="954"/>
      <c r="AT186" s="954"/>
      <c r="AU186" s="954"/>
      <c r="AV186" s="954"/>
      <c r="AW186" s="954"/>
      <c r="AX186" s="955"/>
      <c r="AY186" s="540">
        <f>表57!AY182</f>
        <v>0</v>
      </c>
      <c r="AZ186" s="954"/>
      <c r="BA186" s="954"/>
      <c r="BB186" s="954"/>
      <c r="BC186" s="954"/>
      <c r="BD186" s="954"/>
      <c r="BE186" s="954"/>
      <c r="BF186" s="954"/>
      <c r="BG186" s="954"/>
      <c r="BH186" s="954"/>
      <c r="BI186" s="954"/>
      <c r="BJ186" s="954"/>
      <c r="BK186" s="954"/>
      <c r="BL186" s="955"/>
      <c r="BM186" s="540">
        <f>表57!BM182</f>
        <v>0</v>
      </c>
      <c r="BN186" s="954"/>
      <c r="BO186" s="954"/>
      <c r="BP186" s="954"/>
      <c r="BQ186" s="954"/>
      <c r="BR186" s="954"/>
      <c r="BS186" s="954"/>
      <c r="BT186" s="954"/>
      <c r="BU186" s="954"/>
      <c r="BV186" s="954"/>
      <c r="BW186" s="954"/>
      <c r="BX186" s="954"/>
      <c r="BY186" s="954"/>
      <c r="BZ186" s="955"/>
      <c r="CA186" s="540">
        <f t="shared" si="19"/>
        <v>1519</v>
      </c>
      <c r="CB186" s="954"/>
      <c r="CC186" s="954"/>
      <c r="CD186" s="954"/>
      <c r="CE186" s="954"/>
      <c r="CF186" s="954"/>
      <c r="CG186" s="954"/>
      <c r="CH186" s="954"/>
      <c r="CI186" s="954"/>
      <c r="CJ186" s="954"/>
      <c r="CK186" s="954"/>
      <c r="CL186" s="954"/>
      <c r="CM186" s="954"/>
      <c r="CN186" s="954"/>
      <c r="CO186" s="954"/>
      <c r="CP186" s="955"/>
      <c r="CQ186" s="540">
        <f>表57!CQ182</f>
        <v>31</v>
      </c>
      <c r="CR186" s="954"/>
      <c r="CS186" s="954"/>
      <c r="CT186" s="954"/>
      <c r="CU186" s="954"/>
      <c r="CV186" s="954"/>
      <c r="CW186" s="954"/>
      <c r="CX186" s="954"/>
      <c r="CY186" s="954"/>
      <c r="CZ186" s="954"/>
      <c r="DA186" s="954"/>
      <c r="DB186" s="955"/>
      <c r="DC186" s="540">
        <f>表57!DC182</f>
        <v>0</v>
      </c>
      <c r="DD186" s="954"/>
      <c r="DE186" s="954"/>
      <c r="DF186" s="954"/>
      <c r="DG186" s="954"/>
      <c r="DH186" s="954"/>
      <c r="DI186" s="954"/>
      <c r="DJ186" s="954"/>
      <c r="DK186" s="954"/>
      <c r="DL186" s="954"/>
      <c r="DM186" s="954"/>
      <c r="DN186" s="954"/>
      <c r="DO186" s="540">
        <f t="shared" si="20"/>
        <v>31</v>
      </c>
      <c r="DP186" s="954"/>
      <c r="DQ186" s="954"/>
      <c r="DR186" s="954"/>
      <c r="DS186" s="954"/>
      <c r="DT186" s="954"/>
      <c r="DU186" s="954"/>
      <c r="DV186" s="954"/>
      <c r="DW186" s="954"/>
      <c r="DX186" s="954"/>
      <c r="DY186" s="954"/>
      <c r="DZ186" s="954"/>
      <c r="EA186" s="954"/>
      <c r="EB186" s="954"/>
      <c r="EC186" s="954"/>
      <c r="ED186" s="1214"/>
    </row>
    <row r="187" spans="1:134" ht="15" customHeight="1">
      <c r="A187" s="498"/>
      <c r="B187" s="499"/>
      <c r="C187" s="499"/>
      <c r="D187" s="499"/>
      <c r="E187" s="499"/>
      <c r="F187" s="500"/>
      <c r="G187" s="144" t="s">
        <v>4423</v>
      </c>
      <c r="H187" s="144"/>
      <c r="I187" s="144"/>
      <c r="J187" s="144"/>
      <c r="K187" s="144"/>
      <c r="L187" s="144"/>
      <c r="M187" s="144"/>
      <c r="N187" s="144"/>
      <c r="O187" s="144"/>
      <c r="P187" s="144"/>
      <c r="Q187" s="144"/>
      <c r="R187" s="144"/>
      <c r="S187" s="144"/>
      <c r="T187" s="144"/>
      <c r="U187" s="144"/>
      <c r="V187" s="144"/>
      <c r="W187" s="144"/>
      <c r="X187" s="144"/>
      <c r="Y187" s="144"/>
      <c r="Z187" s="144"/>
      <c r="AA187" s="488"/>
      <c r="AB187" s="1191">
        <v>1</v>
      </c>
      <c r="AC187" s="1192"/>
      <c r="AD187" s="1193"/>
      <c r="AE187" s="1194">
        <v>1</v>
      </c>
      <c r="AF187" s="1192"/>
      <c r="AG187" s="1193"/>
      <c r="AH187" s="1194">
        <v>4</v>
      </c>
      <c r="AI187" s="1192"/>
      <c r="AJ187" s="1195"/>
      <c r="AK187" s="540">
        <f>表57!AK183</f>
        <v>9178</v>
      </c>
      <c r="AL187" s="954"/>
      <c r="AM187" s="954"/>
      <c r="AN187" s="954"/>
      <c r="AO187" s="954"/>
      <c r="AP187" s="954"/>
      <c r="AQ187" s="954"/>
      <c r="AR187" s="954"/>
      <c r="AS187" s="954"/>
      <c r="AT187" s="954"/>
      <c r="AU187" s="954"/>
      <c r="AV187" s="954"/>
      <c r="AW187" s="954"/>
      <c r="AX187" s="955"/>
      <c r="AY187" s="540">
        <f>表57!AY183</f>
        <v>0</v>
      </c>
      <c r="AZ187" s="954"/>
      <c r="BA187" s="954"/>
      <c r="BB187" s="954"/>
      <c r="BC187" s="954"/>
      <c r="BD187" s="954"/>
      <c r="BE187" s="954"/>
      <c r="BF187" s="954"/>
      <c r="BG187" s="954"/>
      <c r="BH187" s="954"/>
      <c r="BI187" s="954"/>
      <c r="BJ187" s="954"/>
      <c r="BK187" s="954"/>
      <c r="BL187" s="955"/>
      <c r="BM187" s="540">
        <f>表57!BM183</f>
        <v>84</v>
      </c>
      <c r="BN187" s="954"/>
      <c r="BO187" s="954"/>
      <c r="BP187" s="954"/>
      <c r="BQ187" s="954"/>
      <c r="BR187" s="954"/>
      <c r="BS187" s="954"/>
      <c r="BT187" s="954"/>
      <c r="BU187" s="954"/>
      <c r="BV187" s="954"/>
      <c r="BW187" s="954"/>
      <c r="BX187" s="954"/>
      <c r="BY187" s="954"/>
      <c r="BZ187" s="955"/>
      <c r="CA187" s="540">
        <f t="shared" si="19"/>
        <v>9262</v>
      </c>
      <c r="CB187" s="954"/>
      <c r="CC187" s="954"/>
      <c r="CD187" s="954"/>
      <c r="CE187" s="954"/>
      <c r="CF187" s="954"/>
      <c r="CG187" s="954"/>
      <c r="CH187" s="954"/>
      <c r="CI187" s="954"/>
      <c r="CJ187" s="954"/>
      <c r="CK187" s="954"/>
      <c r="CL187" s="954"/>
      <c r="CM187" s="954"/>
      <c r="CN187" s="954"/>
      <c r="CO187" s="954"/>
      <c r="CP187" s="955"/>
      <c r="CQ187" s="540">
        <f>表57!CQ183</f>
        <v>0</v>
      </c>
      <c r="CR187" s="954"/>
      <c r="CS187" s="954"/>
      <c r="CT187" s="954"/>
      <c r="CU187" s="954"/>
      <c r="CV187" s="954"/>
      <c r="CW187" s="954"/>
      <c r="CX187" s="954"/>
      <c r="CY187" s="954"/>
      <c r="CZ187" s="954"/>
      <c r="DA187" s="954"/>
      <c r="DB187" s="955"/>
      <c r="DC187" s="540">
        <f>表57!DC183</f>
        <v>0</v>
      </c>
      <c r="DD187" s="954"/>
      <c r="DE187" s="954"/>
      <c r="DF187" s="954"/>
      <c r="DG187" s="954"/>
      <c r="DH187" s="954"/>
      <c r="DI187" s="954"/>
      <c r="DJ187" s="954"/>
      <c r="DK187" s="954"/>
      <c r="DL187" s="954"/>
      <c r="DM187" s="954"/>
      <c r="DN187" s="954"/>
      <c r="DO187" s="540">
        <f t="shared" si="18"/>
        <v>0</v>
      </c>
      <c r="DP187" s="954"/>
      <c r="DQ187" s="954"/>
      <c r="DR187" s="954"/>
      <c r="DS187" s="954"/>
      <c r="DT187" s="954"/>
      <c r="DU187" s="954"/>
      <c r="DV187" s="954"/>
      <c r="DW187" s="954"/>
      <c r="DX187" s="954"/>
      <c r="DY187" s="954"/>
      <c r="DZ187" s="954"/>
      <c r="EA187" s="954"/>
      <c r="EB187" s="954"/>
      <c r="EC187" s="954"/>
      <c r="ED187" s="1214"/>
    </row>
    <row r="188" spans="1:134" ht="15" customHeight="1">
      <c r="A188" s="498"/>
      <c r="B188" s="499"/>
      <c r="C188" s="499"/>
      <c r="D188" s="499"/>
      <c r="E188" s="499"/>
      <c r="F188" s="500"/>
      <c r="G188" s="144" t="s">
        <v>4419</v>
      </c>
      <c r="H188" s="144"/>
      <c r="I188" s="144"/>
      <c r="J188" s="144"/>
      <c r="K188" s="144"/>
      <c r="L188" s="144"/>
      <c r="M188" s="144"/>
      <c r="N188" s="144"/>
      <c r="O188" s="144"/>
      <c r="P188" s="144"/>
      <c r="Q188" s="144"/>
      <c r="R188" s="144"/>
      <c r="S188" s="144"/>
      <c r="T188" s="144"/>
      <c r="U188" s="144"/>
      <c r="V188" s="144"/>
      <c r="W188" s="144"/>
      <c r="X188" s="144"/>
      <c r="Y188" s="144"/>
      <c r="Z188" s="144"/>
      <c r="AA188" s="488"/>
      <c r="AB188" s="1191">
        <v>1</v>
      </c>
      <c r="AC188" s="1192"/>
      <c r="AD188" s="1193"/>
      <c r="AE188" s="1194">
        <v>2</v>
      </c>
      <c r="AF188" s="1192"/>
      <c r="AG188" s="1193"/>
      <c r="AH188" s="1194">
        <v>4</v>
      </c>
      <c r="AI188" s="1192"/>
      <c r="AJ188" s="1195"/>
      <c r="AK188" s="540">
        <f>表57!AK184</f>
        <v>0</v>
      </c>
      <c r="AL188" s="954"/>
      <c r="AM188" s="954"/>
      <c r="AN188" s="954"/>
      <c r="AO188" s="954"/>
      <c r="AP188" s="954"/>
      <c r="AQ188" s="954"/>
      <c r="AR188" s="954"/>
      <c r="AS188" s="954"/>
      <c r="AT188" s="954"/>
      <c r="AU188" s="954"/>
      <c r="AV188" s="954"/>
      <c r="AW188" s="954"/>
      <c r="AX188" s="955"/>
      <c r="AY188" s="540">
        <f>表57!AY184</f>
        <v>0</v>
      </c>
      <c r="AZ188" s="954"/>
      <c r="BA188" s="954"/>
      <c r="BB188" s="954"/>
      <c r="BC188" s="954"/>
      <c r="BD188" s="954"/>
      <c r="BE188" s="954"/>
      <c r="BF188" s="954"/>
      <c r="BG188" s="954"/>
      <c r="BH188" s="954"/>
      <c r="BI188" s="954"/>
      <c r="BJ188" s="954"/>
      <c r="BK188" s="954"/>
      <c r="BL188" s="955"/>
      <c r="BM188" s="540">
        <f>表57!BM184</f>
        <v>0</v>
      </c>
      <c r="BN188" s="954"/>
      <c r="BO188" s="954"/>
      <c r="BP188" s="954"/>
      <c r="BQ188" s="954"/>
      <c r="BR188" s="954"/>
      <c r="BS188" s="954"/>
      <c r="BT188" s="954"/>
      <c r="BU188" s="954"/>
      <c r="BV188" s="954"/>
      <c r="BW188" s="954"/>
      <c r="BX188" s="954"/>
      <c r="BY188" s="954"/>
      <c r="BZ188" s="955"/>
      <c r="CA188" s="540">
        <f t="shared" si="19"/>
        <v>0</v>
      </c>
      <c r="CB188" s="954"/>
      <c r="CC188" s="954"/>
      <c r="CD188" s="954"/>
      <c r="CE188" s="954"/>
      <c r="CF188" s="954"/>
      <c r="CG188" s="954"/>
      <c r="CH188" s="954"/>
      <c r="CI188" s="954"/>
      <c r="CJ188" s="954"/>
      <c r="CK188" s="954"/>
      <c r="CL188" s="954"/>
      <c r="CM188" s="954"/>
      <c r="CN188" s="954"/>
      <c r="CO188" s="954"/>
      <c r="CP188" s="955"/>
      <c r="CQ188" s="540">
        <f>表57!CQ184</f>
        <v>0</v>
      </c>
      <c r="CR188" s="954"/>
      <c r="CS188" s="954"/>
      <c r="CT188" s="954"/>
      <c r="CU188" s="954"/>
      <c r="CV188" s="954"/>
      <c r="CW188" s="954"/>
      <c r="CX188" s="954"/>
      <c r="CY188" s="954"/>
      <c r="CZ188" s="954"/>
      <c r="DA188" s="954"/>
      <c r="DB188" s="955"/>
      <c r="DC188" s="540">
        <f>表57!DC184</f>
        <v>0</v>
      </c>
      <c r="DD188" s="954"/>
      <c r="DE188" s="954"/>
      <c r="DF188" s="954"/>
      <c r="DG188" s="954"/>
      <c r="DH188" s="954"/>
      <c r="DI188" s="954"/>
      <c r="DJ188" s="954"/>
      <c r="DK188" s="954"/>
      <c r="DL188" s="954"/>
      <c r="DM188" s="954"/>
      <c r="DN188" s="954"/>
      <c r="DO188" s="540">
        <f t="shared" si="18"/>
        <v>0</v>
      </c>
      <c r="DP188" s="954"/>
      <c r="DQ188" s="954"/>
      <c r="DR188" s="954"/>
      <c r="DS188" s="954"/>
      <c r="DT188" s="954"/>
      <c r="DU188" s="954"/>
      <c r="DV188" s="954"/>
      <c r="DW188" s="954"/>
      <c r="DX188" s="954"/>
      <c r="DY188" s="954"/>
      <c r="DZ188" s="954"/>
      <c r="EA188" s="954"/>
      <c r="EB188" s="954"/>
      <c r="EC188" s="954"/>
      <c r="ED188" s="1214"/>
    </row>
    <row r="189" spans="1:134" ht="21.75" customHeight="1" thickBot="1">
      <c r="A189" s="498"/>
      <c r="B189" s="499"/>
      <c r="C189" s="499"/>
      <c r="D189" s="499"/>
      <c r="E189" s="499"/>
      <c r="F189" s="500"/>
      <c r="G189" s="144" t="s">
        <v>72</v>
      </c>
      <c r="H189" s="144"/>
      <c r="I189" s="144"/>
      <c r="J189" s="144"/>
      <c r="K189" s="144"/>
      <c r="L189" s="144"/>
      <c r="M189" s="144"/>
      <c r="N189" s="144"/>
      <c r="O189" s="144"/>
      <c r="P189" s="144"/>
      <c r="Q189" s="144"/>
      <c r="R189" s="144"/>
      <c r="S189" s="144"/>
      <c r="T189" s="144"/>
      <c r="U189" s="144"/>
      <c r="V189" s="144"/>
      <c r="W189" s="144"/>
      <c r="X189" s="144"/>
      <c r="Y189" s="144"/>
      <c r="Z189" s="144"/>
      <c r="AA189" s="488"/>
      <c r="AB189" s="1196">
        <v>1</v>
      </c>
      <c r="AC189" s="1197"/>
      <c r="AD189" s="1198"/>
      <c r="AE189" s="1199">
        <v>3</v>
      </c>
      <c r="AF189" s="1197"/>
      <c r="AG189" s="1198"/>
      <c r="AH189" s="1199">
        <v>4</v>
      </c>
      <c r="AI189" s="1197"/>
      <c r="AJ189" s="1200"/>
      <c r="AK189" s="519">
        <f>SUM(AK177:AX188)</f>
        <v>220429</v>
      </c>
      <c r="AL189" s="965"/>
      <c r="AM189" s="965"/>
      <c r="AN189" s="965"/>
      <c r="AO189" s="965"/>
      <c r="AP189" s="965"/>
      <c r="AQ189" s="965"/>
      <c r="AR189" s="965"/>
      <c r="AS189" s="965"/>
      <c r="AT189" s="965"/>
      <c r="AU189" s="965"/>
      <c r="AV189" s="965"/>
      <c r="AW189" s="965"/>
      <c r="AX189" s="966"/>
      <c r="AY189" s="519">
        <f>SUM(AY177:BL188)</f>
        <v>18779</v>
      </c>
      <c r="AZ189" s="965"/>
      <c r="BA189" s="965"/>
      <c r="BB189" s="965"/>
      <c r="BC189" s="965"/>
      <c r="BD189" s="965"/>
      <c r="BE189" s="965"/>
      <c r="BF189" s="965"/>
      <c r="BG189" s="965"/>
      <c r="BH189" s="965"/>
      <c r="BI189" s="965"/>
      <c r="BJ189" s="965"/>
      <c r="BK189" s="965"/>
      <c r="BL189" s="966"/>
      <c r="BM189" s="519">
        <f>SUM(BM177:BZ188)</f>
        <v>1943</v>
      </c>
      <c r="BN189" s="965"/>
      <c r="BO189" s="965"/>
      <c r="BP189" s="965"/>
      <c r="BQ189" s="965"/>
      <c r="BR189" s="965"/>
      <c r="BS189" s="965"/>
      <c r="BT189" s="965"/>
      <c r="BU189" s="965"/>
      <c r="BV189" s="965"/>
      <c r="BW189" s="965"/>
      <c r="BX189" s="965"/>
      <c r="BY189" s="965"/>
      <c r="BZ189" s="966"/>
      <c r="CA189" s="519">
        <f>SUM(CA177:CP188)</f>
        <v>241151</v>
      </c>
      <c r="CB189" s="965"/>
      <c r="CC189" s="965"/>
      <c r="CD189" s="965"/>
      <c r="CE189" s="965"/>
      <c r="CF189" s="965"/>
      <c r="CG189" s="965"/>
      <c r="CH189" s="965"/>
      <c r="CI189" s="965"/>
      <c r="CJ189" s="965"/>
      <c r="CK189" s="965"/>
      <c r="CL189" s="965"/>
      <c r="CM189" s="965"/>
      <c r="CN189" s="965"/>
      <c r="CO189" s="965"/>
      <c r="CP189" s="966"/>
      <c r="CQ189" s="519">
        <f>SUM(CQ177:DB188)</f>
        <v>5323</v>
      </c>
      <c r="CR189" s="965"/>
      <c r="CS189" s="965"/>
      <c r="CT189" s="965"/>
      <c r="CU189" s="965"/>
      <c r="CV189" s="965"/>
      <c r="CW189" s="965"/>
      <c r="CX189" s="965"/>
      <c r="CY189" s="965"/>
      <c r="CZ189" s="965"/>
      <c r="DA189" s="965"/>
      <c r="DB189" s="966"/>
      <c r="DC189" s="519">
        <f>SUM(DC177:DN188)</f>
        <v>0</v>
      </c>
      <c r="DD189" s="965"/>
      <c r="DE189" s="965"/>
      <c r="DF189" s="965"/>
      <c r="DG189" s="965"/>
      <c r="DH189" s="965"/>
      <c r="DI189" s="965"/>
      <c r="DJ189" s="965"/>
      <c r="DK189" s="965"/>
      <c r="DL189" s="965"/>
      <c r="DM189" s="965"/>
      <c r="DN189" s="965"/>
      <c r="DO189" s="519">
        <f>SUM(DO177:ED188)</f>
        <v>5323</v>
      </c>
      <c r="DP189" s="965"/>
      <c r="DQ189" s="965"/>
      <c r="DR189" s="965"/>
      <c r="DS189" s="965"/>
      <c r="DT189" s="965"/>
      <c r="DU189" s="965"/>
      <c r="DV189" s="965"/>
      <c r="DW189" s="965"/>
      <c r="DX189" s="965"/>
      <c r="DY189" s="965"/>
      <c r="DZ189" s="965"/>
      <c r="EA189" s="965"/>
      <c r="EB189" s="965"/>
      <c r="EC189" s="965"/>
      <c r="ED189" s="1215"/>
    </row>
    <row r="190" spans="1:134" ht="15" customHeight="1" thickBot="1">
      <c r="A190" s="498"/>
      <c r="B190" s="499"/>
      <c r="C190" s="499"/>
      <c r="D190" s="499"/>
      <c r="E190" s="499"/>
      <c r="F190" s="500"/>
      <c r="G190" s="143"/>
      <c r="H190" s="144"/>
      <c r="I190" s="144"/>
      <c r="J190" s="144"/>
      <c r="K190" s="144"/>
      <c r="L190" s="144"/>
      <c r="M190" s="144"/>
      <c r="N190" s="144"/>
      <c r="O190" s="144"/>
      <c r="P190" s="144"/>
      <c r="Q190" s="144"/>
      <c r="R190" s="144"/>
      <c r="S190" s="144"/>
      <c r="T190" s="144"/>
      <c r="U190" s="144"/>
      <c r="V190" s="144"/>
      <c r="W190" s="144"/>
      <c r="X190" s="144"/>
      <c r="Y190" s="144"/>
      <c r="Z190" s="144"/>
      <c r="AA190" s="144"/>
      <c r="AB190" s="1201"/>
      <c r="AC190" s="1201"/>
      <c r="AD190" s="1201"/>
      <c r="AE190" s="1201"/>
      <c r="AF190" s="1201"/>
      <c r="AG190" s="1201"/>
      <c r="AH190" s="1201"/>
      <c r="AI190" s="1201"/>
      <c r="AJ190" s="1201"/>
      <c r="AK190" s="220"/>
      <c r="AL190" s="571"/>
      <c r="AM190" s="571"/>
      <c r="AN190" s="571"/>
      <c r="AO190" s="571"/>
      <c r="AP190" s="571"/>
      <c r="AQ190" s="571"/>
      <c r="AR190" s="571"/>
      <c r="AS190" s="571"/>
      <c r="AT190" s="571"/>
      <c r="AU190" s="571"/>
      <c r="AV190" s="571"/>
      <c r="AW190" s="571"/>
      <c r="AX190" s="571"/>
      <c r="AY190" s="220"/>
      <c r="AZ190" s="571"/>
      <c r="BA190" s="571"/>
      <c r="BB190" s="571"/>
      <c r="BC190" s="571"/>
      <c r="BD190" s="571"/>
      <c r="BE190" s="571"/>
      <c r="BF190" s="571"/>
      <c r="BG190" s="571"/>
      <c r="BH190" s="571"/>
      <c r="BI190" s="571"/>
      <c r="BJ190" s="571"/>
      <c r="BK190" s="571"/>
      <c r="BL190" s="571"/>
      <c r="BM190" s="220"/>
      <c r="BN190" s="571"/>
      <c r="BO190" s="571"/>
      <c r="BP190" s="571"/>
      <c r="BQ190" s="571"/>
      <c r="BR190" s="571"/>
      <c r="BS190" s="571"/>
      <c r="BT190" s="571"/>
      <c r="BU190" s="571"/>
      <c r="BV190" s="571"/>
      <c r="BW190" s="571"/>
      <c r="BX190" s="571"/>
      <c r="BY190" s="571"/>
      <c r="BZ190" s="571"/>
      <c r="CA190" s="220"/>
      <c r="CB190" s="571"/>
      <c r="CC190" s="571"/>
      <c r="CD190" s="571"/>
      <c r="CE190" s="571"/>
      <c r="CF190" s="571"/>
      <c r="CG190" s="571"/>
      <c r="CH190" s="571"/>
      <c r="CI190" s="571"/>
      <c r="CJ190" s="571"/>
      <c r="CK190" s="571"/>
      <c r="CL190" s="571"/>
      <c r="CM190" s="571"/>
      <c r="CN190" s="571"/>
      <c r="CO190" s="571"/>
      <c r="CP190" s="571"/>
      <c r="CQ190" s="220"/>
      <c r="CR190" s="571"/>
      <c r="CS190" s="571"/>
      <c r="CT190" s="571"/>
      <c r="CU190" s="571"/>
      <c r="CV190" s="571"/>
      <c r="CW190" s="571"/>
      <c r="CX190" s="571"/>
      <c r="CY190" s="571"/>
      <c r="CZ190" s="571"/>
      <c r="DA190" s="571"/>
      <c r="DB190" s="571"/>
      <c r="DC190" s="220"/>
      <c r="DD190" s="571"/>
      <c r="DE190" s="571"/>
      <c r="DF190" s="571"/>
      <c r="DG190" s="571"/>
      <c r="DH190" s="571"/>
      <c r="DI190" s="571"/>
      <c r="DJ190" s="571"/>
      <c r="DK190" s="571"/>
      <c r="DL190" s="571"/>
      <c r="DM190" s="571"/>
      <c r="DN190" s="571"/>
      <c r="DO190" s="220"/>
      <c r="DP190" s="571"/>
      <c r="DQ190" s="571"/>
      <c r="DR190" s="571"/>
      <c r="DS190" s="571"/>
      <c r="DT190" s="571"/>
      <c r="DU190" s="571"/>
      <c r="DV190" s="571"/>
      <c r="DW190" s="571"/>
      <c r="DX190" s="571"/>
      <c r="DY190" s="571"/>
      <c r="DZ190" s="571"/>
      <c r="EA190" s="571"/>
      <c r="EB190" s="571"/>
      <c r="EC190" s="571"/>
      <c r="ED190" s="571"/>
    </row>
    <row r="191" spans="1:134" ht="15" customHeight="1">
      <c r="A191" s="498"/>
      <c r="B191" s="499"/>
      <c r="C191" s="499"/>
      <c r="D191" s="499"/>
      <c r="E191" s="499"/>
      <c r="F191" s="500"/>
      <c r="G191" s="144" t="s">
        <v>73</v>
      </c>
      <c r="H191" s="144"/>
      <c r="I191" s="144"/>
      <c r="J191" s="144"/>
      <c r="K191" s="144"/>
      <c r="L191" s="144"/>
      <c r="M191" s="144"/>
      <c r="N191" s="144"/>
      <c r="O191" s="144"/>
      <c r="P191" s="144"/>
      <c r="Q191" s="144"/>
      <c r="R191" s="144"/>
      <c r="S191" s="144"/>
      <c r="T191" s="144"/>
      <c r="U191" s="144"/>
      <c r="V191" s="144"/>
      <c r="W191" s="144"/>
      <c r="X191" s="144"/>
      <c r="Y191" s="144"/>
      <c r="Z191" s="144"/>
      <c r="AA191" s="488"/>
      <c r="AB191" s="1186">
        <v>1</v>
      </c>
      <c r="AC191" s="1187"/>
      <c r="AD191" s="1188"/>
      <c r="AE191" s="1189">
        <v>4</v>
      </c>
      <c r="AF191" s="1187"/>
      <c r="AG191" s="1188"/>
      <c r="AH191" s="1189">
        <v>4</v>
      </c>
      <c r="AI191" s="1187"/>
      <c r="AJ191" s="1190"/>
      <c r="AK191" s="537">
        <f>SUM(AK177:AX179)</f>
        <v>133188</v>
      </c>
      <c r="AL191" s="949"/>
      <c r="AM191" s="949"/>
      <c r="AN191" s="949"/>
      <c r="AO191" s="949"/>
      <c r="AP191" s="949"/>
      <c r="AQ191" s="949"/>
      <c r="AR191" s="949"/>
      <c r="AS191" s="949"/>
      <c r="AT191" s="949"/>
      <c r="AU191" s="949"/>
      <c r="AV191" s="949"/>
      <c r="AW191" s="949"/>
      <c r="AX191" s="950"/>
      <c r="AY191" s="537">
        <f>SUM(AY177:BL179)</f>
        <v>11636</v>
      </c>
      <c r="AZ191" s="949"/>
      <c r="BA191" s="949"/>
      <c r="BB191" s="949"/>
      <c r="BC191" s="949"/>
      <c r="BD191" s="949"/>
      <c r="BE191" s="949"/>
      <c r="BF191" s="949"/>
      <c r="BG191" s="949"/>
      <c r="BH191" s="949"/>
      <c r="BI191" s="949"/>
      <c r="BJ191" s="949"/>
      <c r="BK191" s="949"/>
      <c r="BL191" s="950"/>
      <c r="BM191" s="537">
        <f>SUM(BM177:BZ179)</f>
        <v>527</v>
      </c>
      <c r="BN191" s="949"/>
      <c r="BO191" s="949"/>
      <c r="BP191" s="949"/>
      <c r="BQ191" s="949"/>
      <c r="BR191" s="949"/>
      <c r="BS191" s="949"/>
      <c r="BT191" s="949"/>
      <c r="BU191" s="949"/>
      <c r="BV191" s="949"/>
      <c r="BW191" s="949"/>
      <c r="BX191" s="949"/>
      <c r="BY191" s="949"/>
      <c r="BZ191" s="950"/>
      <c r="CA191" s="537">
        <f>SUM(AK191:BZ191)</f>
        <v>145351</v>
      </c>
      <c r="CB191" s="949"/>
      <c r="CC191" s="949"/>
      <c r="CD191" s="949"/>
      <c r="CE191" s="949"/>
      <c r="CF191" s="949"/>
      <c r="CG191" s="949"/>
      <c r="CH191" s="949"/>
      <c r="CI191" s="949"/>
      <c r="CJ191" s="949"/>
      <c r="CK191" s="949"/>
      <c r="CL191" s="949"/>
      <c r="CM191" s="949"/>
      <c r="CN191" s="949"/>
      <c r="CO191" s="949"/>
      <c r="CP191" s="950"/>
      <c r="CQ191" s="537">
        <f>SUM(CQ177:DB179)</f>
        <v>3578</v>
      </c>
      <c r="CR191" s="949"/>
      <c r="CS191" s="949"/>
      <c r="CT191" s="949"/>
      <c r="CU191" s="949"/>
      <c r="CV191" s="949"/>
      <c r="CW191" s="949"/>
      <c r="CX191" s="949"/>
      <c r="CY191" s="949"/>
      <c r="CZ191" s="949"/>
      <c r="DA191" s="949"/>
      <c r="DB191" s="950"/>
      <c r="DC191" s="537">
        <f>SUM(DC177:DN179)</f>
        <v>0</v>
      </c>
      <c r="DD191" s="949"/>
      <c r="DE191" s="949"/>
      <c r="DF191" s="949"/>
      <c r="DG191" s="949"/>
      <c r="DH191" s="949"/>
      <c r="DI191" s="949"/>
      <c r="DJ191" s="949"/>
      <c r="DK191" s="949"/>
      <c r="DL191" s="949"/>
      <c r="DM191" s="949"/>
      <c r="DN191" s="950"/>
      <c r="DO191" s="537">
        <f>SUM(CQ191:DN191)</f>
        <v>3578</v>
      </c>
      <c r="DP191" s="949"/>
      <c r="DQ191" s="949"/>
      <c r="DR191" s="949"/>
      <c r="DS191" s="949"/>
      <c r="DT191" s="949"/>
      <c r="DU191" s="949"/>
      <c r="DV191" s="949"/>
      <c r="DW191" s="949"/>
      <c r="DX191" s="949"/>
      <c r="DY191" s="949"/>
      <c r="DZ191" s="949"/>
      <c r="EA191" s="949"/>
      <c r="EB191" s="949"/>
      <c r="EC191" s="949"/>
      <c r="ED191" s="1213"/>
    </row>
    <row r="192" spans="1:134" ht="15" customHeight="1">
      <c r="A192" s="498"/>
      <c r="B192" s="499"/>
      <c r="C192" s="499"/>
      <c r="D192" s="499"/>
      <c r="E192" s="499"/>
      <c r="F192" s="500"/>
      <c r="G192" s="144" t="s">
        <v>74</v>
      </c>
      <c r="H192" s="144"/>
      <c r="I192" s="144"/>
      <c r="J192" s="144"/>
      <c r="K192" s="144"/>
      <c r="L192" s="144"/>
      <c r="M192" s="144"/>
      <c r="N192" s="144"/>
      <c r="O192" s="144"/>
      <c r="P192" s="144"/>
      <c r="Q192" s="144"/>
      <c r="R192" s="144"/>
      <c r="S192" s="144"/>
      <c r="T192" s="144"/>
      <c r="U192" s="144"/>
      <c r="V192" s="144"/>
      <c r="W192" s="144"/>
      <c r="X192" s="144"/>
      <c r="Y192" s="144"/>
      <c r="Z192" s="144"/>
      <c r="AA192" s="488"/>
      <c r="AB192" s="1191">
        <v>1</v>
      </c>
      <c r="AC192" s="1192"/>
      <c r="AD192" s="1193"/>
      <c r="AE192" s="1194">
        <v>5</v>
      </c>
      <c r="AF192" s="1192"/>
      <c r="AG192" s="1193"/>
      <c r="AH192" s="1194">
        <v>4</v>
      </c>
      <c r="AI192" s="1192"/>
      <c r="AJ192" s="1195"/>
      <c r="AK192" s="540">
        <f>SUM(AK180:AX183)</f>
        <v>46335</v>
      </c>
      <c r="AL192" s="954"/>
      <c r="AM192" s="954"/>
      <c r="AN192" s="954"/>
      <c r="AO192" s="954"/>
      <c r="AP192" s="954"/>
      <c r="AQ192" s="954"/>
      <c r="AR192" s="954"/>
      <c r="AS192" s="954"/>
      <c r="AT192" s="954"/>
      <c r="AU192" s="954"/>
      <c r="AV192" s="954"/>
      <c r="AW192" s="954"/>
      <c r="AX192" s="955"/>
      <c r="AY192" s="540">
        <f>SUM(AY180:BL183)</f>
        <v>5101</v>
      </c>
      <c r="AZ192" s="954"/>
      <c r="BA192" s="954"/>
      <c r="BB192" s="954"/>
      <c r="BC192" s="954"/>
      <c r="BD192" s="954"/>
      <c r="BE192" s="954"/>
      <c r="BF192" s="954"/>
      <c r="BG192" s="954"/>
      <c r="BH192" s="954"/>
      <c r="BI192" s="954"/>
      <c r="BJ192" s="954"/>
      <c r="BK192" s="954"/>
      <c r="BL192" s="955"/>
      <c r="BM192" s="540">
        <f>SUM(BM180:BZ183)</f>
        <v>1332</v>
      </c>
      <c r="BN192" s="954"/>
      <c r="BO192" s="954"/>
      <c r="BP192" s="954"/>
      <c r="BQ192" s="954"/>
      <c r="BR192" s="954"/>
      <c r="BS192" s="954"/>
      <c r="BT192" s="954"/>
      <c r="BU192" s="954"/>
      <c r="BV192" s="954"/>
      <c r="BW192" s="954"/>
      <c r="BX192" s="954"/>
      <c r="BY192" s="954"/>
      <c r="BZ192" s="955"/>
      <c r="CA192" s="540">
        <f>SUM(AK192:BZ192)</f>
        <v>52768</v>
      </c>
      <c r="CB192" s="954"/>
      <c r="CC192" s="954"/>
      <c r="CD192" s="954"/>
      <c r="CE192" s="954"/>
      <c r="CF192" s="954"/>
      <c r="CG192" s="954"/>
      <c r="CH192" s="954"/>
      <c r="CI192" s="954"/>
      <c r="CJ192" s="954"/>
      <c r="CK192" s="954"/>
      <c r="CL192" s="954"/>
      <c r="CM192" s="954"/>
      <c r="CN192" s="954"/>
      <c r="CO192" s="954"/>
      <c r="CP192" s="955"/>
      <c r="CQ192" s="540">
        <f>SUM(CQ180:DB183)</f>
        <v>1406</v>
      </c>
      <c r="CR192" s="954"/>
      <c r="CS192" s="954"/>
      <c r="CT192" s="954"/>
      <c r="CU192" s="954"/>
      <c r="CV192" s="954"/>
      <c r="CW192" s="954"/>
      <c r="CX192" s="954"/>
      <c r="CY192" s="954"/>
      <c r="CZ192" s="954"/>
      <c r="DA192" s="954"/>
      <c r="DB192" s="955"/>
      <c r="DC192" s="540">
        <f>SUM(DC180:DN183)</f>
        <v>0</v>
      </c>
      <c r="DD192" s="954"/>
      <c r="DE192" s="954"/>
      <c r="DF192" s="954"/>
      <c r="DG192" s="954"/>
      <c r="DH192" s="954"/>
      <c r="DI192" s="954"/>
      <c r="DJ192" s="954"/>
      <c r="DK192" s="954"/>
      <c r="DL192" s="954"/>
      <c r="DM192" s="954"/>
      <c r="DN192" s="955"/>
      <c r="DO192" s="540">
        <f>SUM(CQ192:DN192)</f>
        <v>1406</v>
      </c>
      <c r="DP192" s="954"/>
      <c r="DQ192" s="954"/>
      <c r="DR192" s="954"/>
      <c r="DS192" s="954"/>
      <c r="DT192" s="954"/>
      <c r="DU192" s="954"/>
      <c r="DV192" s="954"/>
      <c r="DW192" s="954"/>
      <c r="DX192" s="954"/>
      <c r="DY192" s="954"/>
      <c r="DZ192" s="954"/>
      <c r="EA192" s="954"/>
      <c r="EB192" s="954"/>
      <c r="EC192" s="954"/>
      <c r="ED192" s="1214"/>
    </row>
    <row r="193" spans="1:135" ht="15" customHeight="1">
      <c r="A193" s="498"/>
      <c r="B193" s="499"/>
      <c r="C193" s="499"/>
      <c r="D193" s="499"/>
      <c r="E193" s="499"/>
      <c r="F193" s="500"/>
      <c r="G193" s="143" t="s">
        <v>9</v>
      </c>
      <c r="H193" s="144"/>
      <c r="I193" s="144"/>
      <c r="J193" s="144"/>
      <c r="K193" s="144"/>
      <c r="L193" s="144"/>
      <c r="M193" s="144"/>
      <c r="N193" s="144"/>
      <c r="O193" s="144"/>
      <c r="P193" s="144"/>
      <c r="Q193" s="144"/>
      <c r="R193" s="144"/>
      <c r="S193" s="144"/>
      <c r="T193" s="144"/>
      <c r="U193" s="144"/>
      <c r="V193" s="144"/>
      <c r="W193" s="144"/>
      <c r="X193" s="144"/>
      <c r="Y193" s="144"/>
      <c r="Z193" s="144"/>
      <c r="AA193" s="488"/>
      <c r="AB193" s="1191">
        <v>1</v>
      </c>
      <c r="AC193" s="1192"/>
      <c r="AD193" s="1193"/>
      <c r="AE193" s="1194">
        <v>6</v>
      </c>
      <c r="AF193" s="1192"/>
      <c r="AG193" s="1193"/>
      <c r="AH193" s="1194">
        <v>4</v>
      </c>
      <c r="AI193" s="1192"/>
      <c r="AJ193" s="1195"/>
      <c r="AK193" s="540">
        <f>AK184</f>
        <v>8468</v>
      </c>
      <c r="AL193" s="954"/>
      <c r="AM193" s="954"/>
      <c r="AN193" s="954"/>
      <c r="AO193" s="954"/>
      <c r="AP193" s="954"/>
      <c r="AQ193" s="954"/>
      <c r="AR193" s="954"/>
      <c r="AS193" s="954"/>
      <c r="AT193" s="954"/>
      <c r="AU193" s="954"/>
      <c r="AV193" s="954"/>
      <c r="AW193" s="954"/>
      <c r="AX193" s="955"/>
      <c r="AY193" s="540">
        <f t="shared" ref="AY193" si="21">AY184</f>
        <v>2016</v>
      </c>
      <c r="AZ193" s="954"/>
      <c r="BA193" s="954"/>
      <c r="BB193" s="954"/>
      <c r="BC193" s="954"/>
      <c r="BD193" s="954"/>
      <c r="BE193" s="954"/>
      <c r="BF193" s="954"/>
      <c r="BG193" s="954"/>
      <c r="BH193" s="954"/>
      <c r="BI193" s="954"/>
      <c r="BJ193" s="954"/>
      <c r="BK193" s="954"/>
      <c r="BL193" s="955"/>
      <c r="BM193" s="540">
        <f t="shared" ref="BM193" si="22">BM184</f>
        <v>0</v>
      </c>
      <c r="BN193" s="954"/>
      <c r="BO193" s="954"/>
      <c r="BP193" s="954"/>
      <c r="BQ193" s="954"/>
      <c r="BR193" s="954"/>
      <c r="BS193" s="954"/>
      <c r="BT193" s="954"/>
      <c r="BU193" s="954"/>
      <c r="BV193" s="954"/>
      <c r="BW193" s="954"/>
      <c r="BX193" s="954"/>
      <c r="BY193" s="954"/>
      <c r="BZ193" s="955"/>
      <c r="CA193" s="540">
        <f>SUM(AK193:BZ193)</f>
        <v>10484</v>
      </c>
      <c r="CB193" s="954"/>
      <c r="CC193" s="954"/>
      <c r="CD193" s="954"/>
      <c r="CE193" s="954"/>
      <c r="CF193" s="954"/>
      <c r="CG193" s="954"/>
      <c r="CH193" s="954"/>
      <c r="CI193" s="954"/>
      <c r="CJ193" s="954"/>
      <c r="CK193" s="954"/>
      <c r="CL193" s="954"/>
      <c r="CM193" s="954"/>
      <c r="CN193" s="954"/>
      <c r="CO193" s="954"/>
      <c r="CP193" s="955"/>
      <c r="CQ193" s="540">
        <f>CQ184</f>
        <v>0</v>
      </c>
      <c r="CR193" s="954"/>
      <c r="CS193" s="954"/>
      <c r="CT193" s="954"/>
      <c r="CU193" s="954"/>
      <c r="CV193" s="954"/>
      <c r="CW193" s="954"/>
      <c r="CX193" s="954"/>
      <c r="CY193" s="954"/>
      <c r="CZ193" s="954"/>
      <c r="DA193" s="954"/>
      <c r="DB193" s="955"/>
      <c r="DC193" s="540">
        <f>DC184</f>
        <v>0</v>
      </c>
      <c r="DD193" s="954"/>
      <c r="DE193" s="954"/>
      <c r="DF193" s="954"/>
      <c r="DG193" s="954"/>
      <c r="DH193" s="954"/>
      <c r="DI193" s="954"/>
      <c r="DJ193" s="954"/>
      <c r="DK193" s="954"/>
      <c r="DL193" s="954"/>
      <c r="DM193" s="954"/>
      <c r="DN193" s="955"/>
      <c r="DO193" s="540">
        <f>SUM(CQ193:DN193)</f>
        <v>0</v>
      </c>
      <c r="DP193" s="954"/>
      <c r="DQ193" s="954"/>
      <c r="DR193" s="954"/>
      <c r="DS193" s="954"/>
      <c r="DT193" s="954"/>
      <c r="DU193" s="954"/>
      <c r="DV193" s="954"/>
      <c r="DW193" s="954"/>
      <c r="DX193" s="954"/>
      <c r="DY193" s="954"/>
      <c r="DZ193" s="954"/>
      <c r="EA193" s="954"/>
      <c r="EB193" s="954"/>
      <c r="EC193" s="954"/>
      <c r="ED193" s="1214"/>
    </row>
    <row r="194" spans="1:135" ht="15" customHeight="1" thickBot="1">
      <c r="A194" s="546"/>
      <c r="B194" s="547"/>
      <c r="C194" s="547"/>
      <c r="D194" s="547"/>
      <c r="E194" s="547"/>
      <c r="F194" s="548"/>
      <c r="G194" s="143" t="s">
        <v>10</v>
      </c>
      <c r="H194" s="144"/>
      <c r="I194" s="144"/>
      <c r="J194" s="144"/>
      <c r="K194" s="144"/>
      <c r="L194" s="144"/>
      <c r="M194" s="144"/>
      <c r="N194" s="144"/>
      <c r="O194" s="144"/>
      <c r="P194" s="144"/>
      <c r="Q194" s="144"/>
      <c r="R194" s="144"/>
      <c r="S194" s="144"/>
      <c r="T194" s="144"/>
      <c r="U194" s="144"/>
      <c r="V194" s="144"/>
      <c r="W194" s="144"/>
      <c r="X194" s="144"/>
      <c r="Y194" s="144"/>
      <c r="Z194" s="144"/>
      <c r="AA194" s="488"/>
      <c r="AB194" s="1196">
        <v>1</v>
      </c>
      <c r="AC194" s="1197"/>
      <c r="AD194" s="1198"/>
      <c r="AE194" s="1199">
        <v>7</v>
      </c>
      <c r="AF194" s="1197"/>
      <c r="AG194" s="1198"/>
      <c r="AH194" s="1199">
        <v>4</v>
      </c>
      <c r="AI194" s="1197"/>
      <c r="AJ194" s="1200"/>
      <c r="AK194" s="519">
        <f>SUM(AK185:AX188)</f>
        <v>32438</v>
      </c>
      <c r="AL194" s="965"/>
      <c r="AM194" s="965"/>
      <c r="AN194" s="965"/>
      <c r="AO194" s="965"/>
      <c r="AP194" s="965"/>
      <c r="AQ194" s="965"/>
      <c r="AR194" s="965"/>
      <c r="AS194" s="965"/>
      <c r="AT194" s="965"/>
      <c r="AU194" s="965"/>
      <c r="AV194" s="965"/>
      <c r="AW194" s="965"/>
      <c r="AX194" s="966"/>
      <c r="AY194" s="519">
        <f>SUM(AY185:BL188)</f>
        <v>26</v>
      </c>
      <c r="AZ194" s="965"/>
      <c r="BA194" s="965"/>
      <c r="BB194" s="965"/>
      <c r="BC194" s="965"/>
      <c r="BD194" s="965"/>
      <c r="BE194" s="965"/>
      <c r="BF194" s="965"/>
      <c r="BG194" s="965"/>
      <c r="BH194" s="965"/>
      <c r="BI194" s="965"/>
      <c r="BJ194" s="965"/>
      <c r="BK194" s="965"/>
      <c r="BL194" s="966"/>
      <c r="BM194" s="519">
        <f>SUM(BM185:BZ188)</f>
        <v>84</v>
      </c>
      <c r="BN194" s="965"/>
      <c r="BO194" s="965"/>
      <c r="BP194" s="965"/>
      <c r="BQ194" s="965"/>
      <c r="BR194" s="965"/>
      <c r="BS194" s="965"/>
      <c r="BT194" s="965"/>
      <c r="BU194" s="965"/>
      <c r="BV194" s="965"/>
      <c r="BW194" s="965"/>
      <c r="BX194" s="965"/>
      <c r="BY194" s="965"/>
      <c r="BZ194" s="966"/>
      <c r="CA194" s="519">
        <f>SUM(AK194:BZ194)</f>
        <v>32548</v>
      </c>
      <c r="CB194" s="965"/>
      <c r="CC194" s="965"/>
      <c r="CD194" s="965"/>
      <c r="CE194" s="965"/>
      <c r="CF194" s="965"/>
      <c r="CG194" s="965"/>
      <c r="CH194" s="965"/>
      <c r="CI194" s="965"/>
      <c r="CJ194" s="965"/>
      <c r="CK194" s="965"/>
      <c r="CL194" s="965"/>
      <c r="CM194" s="965"/>
      <c r="CN194" s="965"/>
      <c r="CO194" s="965"/>
      <c r="CP194" s="966"/>
      <c r="CQ194" s="519">
        <f>SUM(CQ185:DB188)</f>
        <v>339</v>
      </c>
      <c r="CR194" s="965"/>
      <c r="CS194" s="965"/>
      <c r="CT194" s="965"/>
      <c r="CU194" s="965"/>
      <c r="CV194" s="965"/>
      <c r="CW194" s="965"/>
      <c r="CX194" s="965"/>
      <c r="CY194" s="965"/>
      <c r="CZ194" s="965"/>
      <c r="DA194" s="965"/>
      <c r="DB194" s="966"/>
      <c r="DC194" s="519">
        <f>SUM(DC185:DN188)</f>
        <v>0</v>
      </c>
      <c r="DD194" s="965"/>
      <c r="DE194" s="965"/>
      <c r="DF194" s="965"/>
      <c r="DG194" s="965"/>
      <c r="DH194" s="965"/>
      <c r="DI194" s="965"/>
      <c r="DJ194" s="965"/>
      <c r="DK194" s="965"/>
      <c r="DL194" s="965"/>
      <c r="DM194" s="965"/>
      <c r="DN194" s="966"/>
      <c r="DO194" s="519">
        <f>SUM(CQ194:DN194)</f>
        <v>339</v>
      </c>
      <c r="DP194" s="965"/>
      <c r="DQ194" s="965"/>
      <c r="DR194" s="965"/>
      <c r="DS194" s="965"/>
      <c r="DT194" s="965"/>
      <c r="DU194" s="965"/>
      <c r="DV194" s="965"/>
      <c r="DW194" s="965"/>
      <c r="DX194" s="965"/>
      <c r="DY194" s="965"/>
      <c r="DZ194" s="965"/>
      <c r="EA194" s="965"/>
      <c r="EB194" s="965"/>
      <c r="EC194" s="965"/>
      <c r="ED194" s="1215"/>
    </row>
    <row r="195" spans="1:135" ht="12.75" customHeight="1" thickBot="1">
      <c r="CC195" s="1202"/>
      <c r="CD195" s="1202"/>
      <c r="CI195" s="1202"/>
      <c r="CJ195" s="1202"/>
    </row>
    <row r="196" spans="1:135" ht="15" customHeight="1">
      <c r="A196" s="442" t="s">
        <v>4425</v>
      </c>
      <c r="B196" s="443"/>
      <c r="C196" s="443"/>
      <c r="D196" s="443"/>
      <c r="E196" s="443"/>
      <c r="F196" s="444"/>
      <c r="G196" s="143" t="s">
        <v>749</v>
      </c>
      <c r="H196" s="144"/>
      <c r="I196" s="144"/>
      <c r="J196" s="144"/>
      <c r="K196" s="144"/>
      <c r="L196" s="144"/>
      <c r="M196" s="144"/>
      <c r="N196" s="144"/>
      <c r="O196" s="144"/>
      <c r="P196" s="144"/>
      <c r="Q196" s="144"/>
      <c r="R196" s="144"/>
      <c r="S196" s="144"/>
      <c r="T196" s="144"/>
      <c r="U196" s="144"/>
      <c r="V196" s="144"/>
      <c r="W196" s="144"/>
      <c r="X196" s="144"/>
      <c r="Y196" s="144"/>
      <c r="Z196" s="144"/>
      <c r="AA196" s="488"/>
      <c r="AB196" s="1186">
        <v>1</v>
      </c>
      <c r="AC196" s="1187"/>
      <c r="AD196" s="1188"/>
      <c r="AE196" s="1189">
        <v>8</v>
      </c>
      <c r="AF196" s="1187"/>
      <c r="AG196" s="1188"/>
      <c r="AH196" s="1189">
        <v>4</v>
      </c>
      <c r="AI196" s="1187"/>
      <c r="AJ196" s="1187"/>
      <c r="AK196" s="537">
        <f>表57!AK193</f>
        <v>119654</v>
      </c>
      <c r="AL196" s="949"/>
      <c r="AM196" s="949"/>
      <c r="AN196" s="949"/>
      <c r="AO196" s="949"/>
      <c r="AP196" s="949"/>
      <c r="AQ196" s="949"/>
      <c r="AR196" s="949"/>
      <c r="AS196" s="949"/>
      <c r="AT196" s="949"/>
      <c r="AU196" s="949"/>
      <c r="AV196" s="949"/>
      <c r="AW196" s="949"/>
      <c r="AX196" s="950"/>
      <c r="AY196" s="537">
        <f>表57!AY193</f>
        <v>11158</v>
      </c>
      <c r="AZ196" s="949"/>
      <c r="BA196" s="949"/>
      <c r="BB196" s="949"/>
      <c r="BC196" s="949"/>
      <c r="BD196" s="949"/>
      <c r="BE196" s="949"/>
      <c r="BF196" s="949"/>
      <c r="BG196" s="949"/>
      <c r="BH196" s="949"/>
      <c r="BI196" s="949"/>
      <c r="BJ196" s="949"/>
      <c r="BK196" s="949"/>
      <c r="BL196" s="950"/>
      <c r="BM196" s="537">
        <f>表57!BM193</f>
        <v>1240</v>
      </c>
      <c r="BN196" s="949"/>
      <c r="BO196" s="949"/>
      <c r="BP196" s="949"/>
      <c r="BQ196" s="949"/>
      <c r="BR196" s="949"/>
      <c r="BS196" s="949"/>
      <c r="BT196" s="949"/>
      <c r="BU196" s="949"/>
      <c r="BV196" s="949"/>
      <c r="BW196" s="949"/>
      <c r="BX196" s="949"/>
      <c r="BY196" s="949"/>
      <c r="BZ196" s="950"/>
      <c r="CA196" s="537">
        <f>SUM(AK196:BZ196)</f>
        <v>132052</v>
      </c>
      <c r="CB196" s="949"/>
      <c r="CC196" s="949"/>
      <c r="CD196" s="949"/>
      <c r="CE196" s="949"/>
      <c r="CF196" s="949"/>
      <c r="CG196" s="949"/>
      <c r="CH196" s="949"/>
      <c r="CI196" s="949"/>
      <c r="CJ196" s="949"/>
      <c r="CK196" s="949"/>
      <c r="CL196" s="949"/>
      <c r="CM196" s="949"/>
      <c r="CN196" s="949"/>
      <c r="CO196" s="949"/>
      <c r="CP196" s="950"/>
      <c r="CQ196" s="537">
        <f>表57!CQ193</f>
        <v>3322</v>
      </c>
      <c r="CR196" s="949"/>
      <c r="CS196" s="949"/>
      <c r="CT196" s="949"/>
      <c r="CU196" s="949"/>
      <c r="CV196" s="949"/>
      <c r="CW196" s="949"/>
      <c r="CX196" s="949"/>
      <c r="CY196" s="949"/>
      <c r="CZ196" s="949"/>
      <c r="DA196" s="949"/>
      <c r="DB196" s="950"/>
      <c r="DC196" s="537">
        <f>表57!DC193</f>
        <v>0</v>
      </c>
      <c r="DD196" s="949"/>
      <c r="DE196" s="949"/>
      <c r="DF196" s="949"/>
      <c r="DG196" s="949"/>
      <c r="DH196" s="949"/>
      <c r="DI196" s="949"/>
      <c r="DJ196" s="949"/>
      <c r="DK196" s="949"/>
      <c r="DL196" s="949"/>
      <c r="DM196" s="949"/>
      <c r="DN196" s="950"/>
      <c r="DO196" s="537">
        <f>SUM(CQ196:DN196)</f>
        <v>3322</v>
      </c>
      <c r="DP196" s="949"/>
      <c r="DQ196" s="949"/>
      <c r="DR196" s="949"/>
      <c r="DS196" s="949"/>
      <c r="DT196" s="949"/>
      <c r="DU196" s="949"/>
      <c r="DV196" s="949"/>
      <c r="DW196" s="949"/>
      <c r="DX196" s="949"/>
      <c r="DY196" s="949"/>
      <c r="DZ196" s="949"/>
      <c r="EA196" s="949"/>
      <c r="EB196" s="949"/>
      <c r="EC196" s="949"/>
      <c r="ED196" s="1213"/>
    </row>
    <row r="197" spans="1:135" ht="15" customHeight="1">
      <c r="A197" s="560"/>
      <c r="B197" s="561"/>
      <c r="C197" s="561"/>
      <c r="D197" s="561"/>
      <c r="E197" s="561"/>
      <c r="F197" s="562"/>
      <c r="G197" s="563" t="s">
        <v>282</v>
      </c>
      <c r="H197" s="564"/>
      <c r="I197" s="564"/>
      <c r="J197" s="564"/>
      <c r="K197" s="564"/>
      <c r="L197" s="564"/>
      <c r="M197" s="564"/>
      <c r="N197" s="564"/>
      <c r="O197" s="564"/>
      <c r="P197" s="564"/>
      <c r="Q197" s="564"/>
      <c r="R197" s="564"/>
      <c r="S197" s="564"/>
      <c r="T197" s="564"/>
      <c r="U197" s="564"/>
      <c r="V197" s="564"/>
      <c r="W197" s="564"/>
      <c r="X197" s="564"/>
      <c r="Y197" s="564"/>
      <c r="Z197" s="564"/>
      <c r="AA197" s="565"/>
      <c r="AB197" s="1191">
        <v>1</v>
      </c>
      <c r="AC197" s="1192"/>
      <c r="AD197" s="1193"/>
      <c r="AE197" s="1194">
        <v>9</v>
      </c>
      <c r="AF197" s="1192"/>
      <c r="AG197" s="1193"/>
      <c r="AH197" s="1194">
        <v>4</v>
      </c>
      <c r="AI197" s="1192"/>
      <c r="AJ197" s="1192"/>
      <c r="AK197" s="540">
        <f>表57!AK194</f>
        <v>5644</v>
      </c>
      <c r="AL197" s="954"/>
      <c r="AM197" s="954"/>
      <c r="AN197" s="954"/>
      <c r="AO197" s="954"/>
      <c r="AP197" s="954"/>
      <c r="AQ197" s="954"/>
      <c r="AR197" s="954"/>
      <c r="AS197" s="954"/>
      <c r="AT197" s="954"/>
      <c r="AU197" s="954"/>
      <c r="AV197" s="954"/>
      <c r="AW197" s="954"/>
      <c r="AX197" s="955"/>
      <c r="AY197" s="540">
        <f>表57!AY194</f>
        <v>1344</v>
      </c>
      <c r="AZ197" s="954"/>
      <c r="BA197" s="954"/>
      <c r="BB197" s="954"/>
      <c r="BC197" s="954"/>
      <c r="BD197" s="954"/>
      <c r="BE197" s="954"/>
      <c r="BF197" s="954"/>
      <c r="BG197" s="954"/>
      <c r="BH197" s="954"/>
      <c r="BI197" s="954"/>
      <c r="BJ197" s="954"/>
      <c r="BK197" s="954"/>
      <c r="BL197" s="955"/>
      <c r="BM197" s="540">
        <f>表57!BM194</f>
        <v>0</v>
      </c>
      <c r="BN197" s="954"/>
      <c r="BO197" s="954"/>
      <c r="BP197" s="954"/>
      <c r="BQ197" s="954"/>
      <c r="BR197" s="954"/>
      <c r="BS197" s="954"/>
      <c r="BT197" s="954"/>
      <c r="BU197" s="954"/>
      <c r="BV197" s="954"/>
      <c r="BW197" s="954"/>
      <c r="BX197" s="954"/>
      <c r="BY197" s="954"/>
      <c r="BZ197" s="955"/>
      <c r="CA197" s="540">
        <f>SUM(AK197:BZ197)</f>
        <v>6988</v>
      </c>
      <c r="CB197" s="954"/>
      <c r="CC197" s="954"/>
      <c r="CD197" s="954"/>
      <c r="CE197" s="954"/>
      <c r="CF197" s="954"/>
      <c r="CG197" s="954"/>
      <c r="CH197" s="954"/>
      <c r="CI197" s="954"/>
      <c r="CJ197" s="954"/>
      <c r="CK197" s="954"/>
      <c r="CL197" s="954"/>
      <c r="CM197" s="954"/>
      <c r="CN197" s="954"/>
      <c r="CO197" s="954"/>
      <c r="CP197" s="955"/>
      <c r="CQ197" s="540">
        <f>表57!CQ194</f>
        <v>0</v>
      </c>
      <c r="CR197" s="954"/>
      <c r="CS197" s="954"/>
      <c r="CT197" s="954"/>
      <c r="CU197" s="954"/>
      <c r="CV197" s="954"/>
      <c r="CW197" s="954"/>
      <c r="CX197" s="954"/>
      <c r="CY197" s="954"/>
      <c r="CZ197" s="954"/>
      <c r="DA197" s="954"/>
      <c r="DB197" s="955"/>
      <c r="DC197" s="540">
        <f>表57!DC194</f>
        <v>0</v>
      </c>
      <c r="DD197" s="954"/>
      <c r="DE197" s="954"/>
      <c r="DF197" s="954"/>
      <c r="DG197" s="954"/>
      <c r="DH197" s="954"/>
      <c r="DI197" s="954"/>
      <c r="DJ197" s="954"/>
      <c r="DK197" s="954"/>
      <c r="DL197" s="954"/>
      <c r="DM197" s="954"/>
      <c r="DN197" s="955"/>
      <c r="DO197" s="540">
        <f>SUM(CQ197:DN197)</f>
        <v>0</v>
      </c>
      <c r="DP197" s="954"/>
      <c r="DQ197" s="954"/>
      <c r="DR197" s="954"/>
      <c r="DS197" s="954"/>
      <c r="DT197" s="954"/>
      <c r="DU197" s="954"/>
      <c r="DV197" s="954"/>
      <c r="DW197" s="954"/>
      <c r="DX197" s="954"/>
      <c r="DY197" s="954"/>
      <c r="DZ197" s="954"/>
      <c r="EA197" s="954"/>
      <c r="EB197" s="954"/>
      <c r="EC197" s="954"/>
      <c r="ED197" s="1214"/>
    </row>
    <row r="198" spans="1:135" ht="15" customHeight="1">
      <c r="A198" s="560"/>
      <c r="B198" s="561"/>
      <c r="C198" s="561"/>
      <c r="D198" s="561"/>
      <c r="E198" s="561"/>
      <c r="F198" s="562"/>
      <c r="G198" s="143" t="s">
        <v>4414</v>
      </c>
      <c r="H198" s="144"/>
      <c r="I198" s="144"/>
      <c r="J198" s="144"/>
      <c r="K198" s="144"/>
      <c r="L198" s="144"/>
      <c r="M198" s="144"/>
      <c r="N198" s="144"/>
      <c r="O198" s="144"/>
      <c r="P198" s="144"/>
      <c r="Q198" s="144"/>
      <c r="R198" s="144"/>
      <c r="S198" s="144"/>
      <c r="T198" s="144"/>
      <c r="U198" s="144"/>
      <c r="V198" s="144"/>
      <c r="W198" s="144"/>
      <c r="X198" s="144"/>
      <c r="Y198" s="144"/>
      <c r="Z198" s="144"/>
      <c r="AA198" s="144"/>
      <c r="AB198" s="1191">
        <v>2</v>
      </c>
      <c r="AC198" s="1192"/>
      <c r="AD198" s="1193"/>
      <c r="AE198" s="1194">
        <v>0</v>
      </c>
      <c r="AF198" s="1192"/>
      <c r="AG198" s="1193"/>
      <c r="AH198" s="1194">
        <v>4</v>
      </c>
      <c r="AI198" s="1192"/>
      <c r="AJ198" s="1192"/>
      <c r="AK198" s="540">
        <f>表57!AK195</f>
        <v>14497</v>
      </c>
      <c r="AL198" s="954"/>
      <c r="AM198" s="954"/>
      <c r="AN198" s="954"/>
      <c r="AO198" s="954"/>
      <c r="AP198" s="954"/>
      <c r="AQ198" s="954"/>
      <c r="AR198" s="954"/>
      <c r="AS198" s="954"/>
      <c r="AT198" s="954"/>
      <c r="AU198" s="954"/>
      <c r="AV198" s="954"/>
      <c r="AW198" s="954"/>
      <c r="AX198" s="955"/>
      <c r="AY198" s="540">
        <f>表57!AY195</f>
        <v>17</v>
      </c>
      <c r="AZ198" s="954"/>
      <c r="BA198" s="954"/>
      <c r="BB198" s="954"/>
      <c r="BC198" s="954"/>
      <c r="BD198" s="954"/>
      <c r="BE198" s="954"/>
      <c r="BF198" s="954"/>
      <c r="BG198" s="954"/>
      <c r="BH198" s="954"/>
      <c r="BI198" s="954"/>
      <c r="BJ198" s="954"/>
      <c r="BK198" s="954"/>
      <c r="BL198" s="955"/>
      <c r="BM198" s="540">
        <f>表57!BM195</f>
        <v>0</v>
      </c>
      <c r="BN198" s="954"/>
      <c r="BO198" s="954"/>
      <c r="BP198" s="954"/>
      <c r="BQ198" s="954"/>
      <c r="BR198" s="954"/>
      <c r="BS198" s="954"/>
      <c r="BT198" s="954"/>
      <c r="BU198" s="954"/>
      <c r="BV198" s="954"/>
      <c r="BW198" s="954"/>
      <c r="BX198" s="954"/>
      <c r="BY198" s="954"/>
      <c r="BZ198" s="955"/>
      <c r="CA198" s="540">
        <f t="shared" ref="CA198:CA200" si="23">SUM(AK198:BZ198)</f>
        <v>14514</v>
      </c>
      <c r="CB198" s="954"/>
      <c r="CC198" s="954"/>
      <c r="CD198" s="954"/>
      <c r="CE198" s="954"/>
      <c r="CF198" s="954"/>
      <c r="CG198" s="954"/>
      <c r="CH198" s="954"/>
      <c r="CI198" s="954"/>
      <c r="CJ198" s="954"/>
      <c r="CK198" s="954"/>
      <c r="CL198" s="954"/>
      <c r="CM198" s="954"/>
      <c r="CN198" s="954"/>
      <c r="CO198" s="954"/>
      <c r="CP198" s="955"/>
      <c r="CQ198" s="540">
        <f>表57!CQ195</f>
        <v>205</v>
      </c>
      <c r="CR198" s="954"/>
      <c r="CS198" s="954"/>
      <c r="CT198" s="954"/>
      <c r="CU198" s="954"/>
      <c r="CV198" s="954"/>
      <c r="CW198" s="954"/>
      <c r="CX198" s="954"/>
      <c r="CY198" s="954"/>
      <c r="CZ198" s="954"/>
      <c r="DA198" s="954"/>
      <c r="DB198" s="955"/>
      <c r="DC198" s="540">
        <f>表57!DC195</f>
        <v>0</v>
      </c>
      <c r="DD198" s="954"/>
      <c r="DE198" s="954"/>
      <c r="DF198" s="954"/>
      <c r="DG198" s="954"/>
      <c r="DH198" s="954"/>
      <c r="DI198" s="954"/>
      <c r="DJ198" s="954"/>
      <c r="DK198" s="954"/>
      <c r="DL198" s="954"/>
      <c r="DM198" s="954"/>
      <c r="DN198" s="955"/>
      <c r="DO198" s="540">
        <f t="shared" ref="DO198:DO200" si="24">SUM(CQ198:DN198)</f>
        <v>205</v>
      </c>
      <c r="DP198" s="954"/>
      <c r="DQ198" s="954"/>
      <c r="DR198" s="954"/>
      <c r="DS198" s="954"/>
      <c r="DT198" s="954"/>
      <c r="DU198" s="954"/>
      <c r="DV198" s="954"/>
      <c r="DW198" s="954"/>
      <c r="DX198" s="954"/>
      <c r="DY198" s="954"/>
      <c r="DZ198" s="954"/>
      <c r="EA198" s="954"/>
      <c r="EB198" s="954"/>
      <c r="EC198" s="954"/>
      <c r="ED198" s="1214"/>
    </row>
    <row r="199" spans="1:135" ht="15" customHeight="1">
      <c r="A199" s="560"/>
      <c r="B199" s="561"/>
      <c r="C199" s="561"/>
      <c r="D199" s="561"/>
      <c r="E199" s="561"/>
      <c r="F199" s="562"/>
      <c r="G199" s="143" t="s">
        <v>4416</v>
      </c>
      <c r="H199" s="144"/>
      <c r="I199" s="144"/>
      <c r="J199" s="144"/>
      <c r="K199" s="144"/>
      <c r="L199" s="144"/>
      <c r="M199" s="144"/>
      <c r="N199" s="144"/>
      <c r="O199" s="144"/>
      <c r="P199" s="144"/>
      <c r="Q199" s="144"/>
      <c r="R199" s="144"/>
      <c r="S199" s="144"/>
      <c r="T199" s="144"/>
      <c r="U199" s="144"/>
      <c r="V199" s="144"/>
      <c r="W199" s="144"/>
      <c r="X199" s="144"/>
      <c r="Y199" s="144"/>
      <c r="Z199" s="144"/>
      <c r="AA199" s="144"/>
      <c r="AB199" s="1191">
        <v>2</v>
      </c>
      <c r="AC199" s="1192"/>
      <c r="AD199" s="1193"/>
      <c r="AE199" s="1194">
        <v>1</v>
      </c>
      <c r="AF199" s="1192"/>
      <c r="AG199" s="1193"/>
      <c r="AH199" s="1194">
        <v>4</v>
      </c>
      <c r="AI199" s="1192"/>
      <c r="AJ199" s="1192"/>
      <c r="AK199" s="540">
        <f>表57!AK196</f>
        <v>1009</v>
      </c>
      <c r="AL199" s="954"/>
      <c r="AM199" s="954"/>
      <c r="AN199" s="954"/>
      <c r="AO199" s="954"/>
      <c r="AP199" s="954"/>
      <c r="AQ199" s="954"/>
      <c r="AR199" s="954"/>
      <c r="AS199" s="954"/>
      <c r="AT199" s="954"/>
      <c r="AU199" s="954"/>
      <c r="AV199" s="954"/>
      <c r="AW199" s="954"/>
      <c r="AX199" s="955"/>
      <c r="AY199" s="540">
        <f>表57!AY196</f>
        <v>0</v>
      </c>
      <c r="AZ199" s="954"/>
      <c r="BA199" s="954"/>
      <c r="BB199" s="954"/>
      <c r="BC199" s="954"/>
      <c r="BD199" s="954"/>
      <c r="BE199" s="954"/>
      <c r="BF199" s="954"/>
      <c r="BG199" s="954"/>
      <c r="BH199" s="954"/>
      <c r="BI199" s="954"/>
      <c r="BJ199" s="954"/>
      <c r="BK199" s="954"/>
      <c r="BL199" s="955"/>
      <c r="BM199" s="540">
        <f>表57!BM196</f>
        <v>0</v>
      </c>
      <c r="BN199" s="954"/>
      <c r="BO199" s="954"/>
      <c r="BP199" s="954"/>
      <c r="BQ199" s="954"/>
      <c r="BR199" s="954"/>
      <c r="BS199" s="954"/>
      <c r="BT199" s="954"/>
      <c r="BU199" s="954"/>
      <c r="BV199" s="954"/>
      <c r="BW199" s="954"/>
      <c r="BX199" s="954"/>
      <c r="BY199" s="954"/>
      <c r="BZ199" s="955"/>
      <c r="CA199" s="540">
        <f t="shared" si="23"/>
        <v>1009</v>
      </c>
      <c r="CB199" s="954"/>
      <c r="CC199" s="954"/>
      <c r="CD199" s="954"/>
      <c r="CE199" s="954"/>
      <c r="CF199" s="954"/>
      <c r="CG199" s="954"/>
      <c r="CH199" s="954"/>
      <c r="CI199" s="954"/>
      <c r="CJ199" s="954"/>
      <c r="CK199" s="954"/>
      <c r="CL199" s="954"/>
      <c r="CM199" s="954"/>
      <c r="CN199" s="954"/>
      <c r="CO199" s="954"/>
      <c r="CP199" s="955"/>
      <c r="CQ199" s="540">
        <f>表57!CQ196</f>
        <v>21</v>
      </c>
      <c r="CR199" s="954"/>
      <c r="CS199" s="954"/>
      <c r="CT199" s="954"/>
      <c r="CU199" s="954"/>
      <c r="CV199" s="954"/>
      <c r="CW199" s="954"/>
      <c r="CX199" s="954"/>
      <c r="CY199" s="954"/>
      <c r="CZ199" s="954"/>
      <c r="DA199" s="954"/>
      <c r="DB199" s="955"/>
      <c r="DC199" s="540">
        <f>表57!DC196</f>
        <v>0</v>
      </c>
      <c r="DD199" s="954"/>
      <c r="DE199" s="954"/>
      <c r="DF199" s="954"/>
      <c r="DG199" s="954"/>
      <c r="DH199" s="954"/>
      <c r="DI199" s="954"/>
      <c r="DJ199" s="954"/>
      <c r="DK199" s="954"/>
      <c r="DL199" s="954"/>
      <c r="DM199" s="954"/>
      <c r="DN199" s="955"/>
      <c r="DO199" s="540">
        <f t="shared" si="24"/>
        <v>21</v>
      </c>
      <c r="DP199" s="954"/>
      <c r="DQ199" s="954"/>
      <c r="DR199" s="954"/>
      <c r="DS199" s="954"/>
      <c r="DT199" s="954"/>
      <c r="DU199" s="954"/>
      <c r="DV199" s="954"/>
      <c r="DW199" s="954"/>
      <c r="DX199" s="954"/>
      <c r="DY199" s="954"/>
      <c r="DZ199" s="954"/>
      <c r="EA199" s="954"/>
      <c r="EB199" s="954"/>
      <c r="EC199" s="954"/>
      <c r="ED199" s="1214"/>
    </row>
    <row r="200" spans="1:135" ht="15" customHeight="1">
      <c r="A200" s="560"/>
      <c r="B200" s="561"/>
      <c r="C200" s="561"/>
      <c r="D200" s="561"/>
      <c r="E200" s="561"/>
      <c r="F200" s="562"/>
      <c r="G200" s="143" t="s">
        <v>4423</v>
      </c>
      <c r="H200" s="144"/>
      <c r="I200" s="144"/>
      <c r="J200" s="144"/>
      <c r="K200" s="144"/>
      <c r="L200" s="144"/>
      <c r="M200" s="144"/>
      <c r="N200" s="144"/>
      <c r="O200" s="144"/>
      <c r="P200" s="144"/>
      <c r="Q200" s="144"/>
      <c r="R200" s="144"/>
      <c r="S200" s="144"/>
      <c r="T200" s="144"/>
      <c r="U200" s="144"/>
      <c r="V200" s="144"/>
      <c r="W200" s="144"/>
      <c r="X200" s="144"/>
      <c r="Y200" s="144"/>
      <c r="Z200" s="144"/>
      <c r="AA200" s="144"/>
      <c r="AB200" s="1191">
        <v>2</v>
      </c>
      <c r="AC200" s="1192"/>
      <c r="AD200" s="1193"/>
      <c r="AE200" s="1194">
        <v>2</v>
      </c>
      <c r="AF200" s="1192"/>
      <c r="AG200" s="1193"/>
      <c r="AH200" s="1194">
        <v>4</v>
      </c>
      <c r="AI200" s="1192"/>
      <c r="AJ200" s="1192"/>
      <c r="AK200" s="540">
        <f>表57!AK197</f>
        <v>6119</v>
      </c>
      <c r="AL200" s="954"/>
      <c r="AM200" s="954"/>
      <c r="AN200" s="954"/>
      <c r="AO200" s="954"/>
      <c r="AP200" s="954"/>
      <c r="AQ200" s="954"/>
      <c r="AR200" s="954"/>
      <c r="AS200" s="954"/>
      <c r="AT200" s="954"/>
      <c r="AU200" s="954"/>
      <c r="AV200" s="954"/>
      <c r="AW200" s="954"/>
      <c r="AX200" s="955"/>
      <c r="AY200" s="540">
        <f>表57!AY197</f>
        <v>0</v>
      </c>
      <c r="AZ200" s="954"/>
      <c r="BA200" s="954"/>
      <c r="BB200" s="954"/>
      <c r="BC200" s="954"/>
      <c r="BD200" s="954"/>
      <c r="BE200" s="954"/>
      <c r="BF200" s="954"/>
      <c r="BG200" s="954"/>
      <c r="BH200" s="954"/>
      <c r="BI200" s="954"/>
      <c r="BJ200" s="954"/>
      <c r="BK200" s="954"/>
      <c r="BL200" s="955"/>
      <c r="BM200" s="540">
        <f>表57!BM197</f>
        <v>56</v>
      </c>
      <c r="BN200" s="954"/>
      <c r="BO200" s="954"/>
      <c r="BP200" s="954"/>
      <c r="BQ200" s="954"/>
      <c r="BR200" s="954"/>
      <c r="BS200" s="954"/>
      <c r="BT200" s="954"/>
      <c r="BU200" s="954"/>
      <c r="BV200" s="954"/>
      <c r="BW200" s="954"/>
      <c r="BX200" s="954"/>
      <c r="BY200" s="954"/>
      <c r="BZ200" s="955"/>
      <c r="CA200" s="540">
        <f t="shared" si="23"/>
        <v>6175</v>
      </c>
      <c r="CB200" s="954"/>
      <c r="CC200" s="954"/>
      <c r="CD200" s="954"/>
      <c r="CE200" s="954"/>
      <c r="CF200" s="954"/>
      <c r="CG200" s="954"/>
      <c r="CH200" s="954"/>
      <c r="CI200" s="954"/>
      <c r="CJ200" s="954"/>
      <c r="CK200" s="954"/>
      <c r="CL200" s="954"/>
      <c r="CM200" s="954"/>
      <c r="CN200" s="954"/>
      <c r="CO200" s="954"/>
      <c r="CP200" s="955"/>
      <c r="CQ200" s="540">
        <f>表57!CQ197</f>
        <v>0</v>
      </c>
      <c r="CR200" s="954"/>
      <c r="CS200" s="954"/>
      <c r="CT200" s="954"/>
      <c r="CU200" s="954"/>
      <c r="CV200" s="954"/>
      <c r="CW200" s="954"/>
      <c r="CX200" s="954"/>
      <c r="CY200" s="954"/>
      <c r="CZ200" s="954"/>
      <c r="DA200" s="954"/>
      <c r="DB200" s="955"/>
      <c r="DC200" s="540">
        <f>表57!DC197</f>
        <v>0</v>
      </c>
      <c r="DD200" s="954"/>
      <c r="DE200" s="954"/>
      <c r="DF200" s="954"/>
      <c r="DG200" s="954"/>
      <c r="DH200" s="954"/>
      <c r="DI200" s="954"/>
      <c r="DJ200" s="954"/>
      <c r="DK200" s="954"/>
      <c r="DL200" s="954"/>
      <c r="DM200" s="954"/>
      <c r="DN200" s="955"/>
      <c r="DO200" s="540">
        <f t="shared" si="24"/>
        <v>0</v>
      </c>
      <c r="DP200" s="954"/>
      <c r="DQ200" s="954"/>
      <c r="DR200" s="954"/>
      <c r="DS200" s="954"/>
      <c r="DT200" s="954"/>
      <c r="DU200" s="954"/>
      <c r="DV200" s="954"/>
      <c r="DW200" s="954"/>
      <c r="DX200" s="954"/>
      <c r="DY200" s="954"/>
      <c r="DZ200" s="954"/>
      <c r="EA200" s="954"/>
      <c r="EB200" s="954"/>
      <c r="EC200" s="954"/>
      <c r="ED200" s="1214"/>
    </row>
    <row r="201" spans="1:135" ht="15" customHeight="1">
      <c r="A201" s="560"/>
      <c r="B201" s="561"/>
      <c r="C201" s="561"/>
      <c r="D201" s="561"/>
      <c r="E201" s="561"/>
      <c r="F201" s="562"/>
      <c r="G201" s="143" t="s">
        <v>4419</v>
      </c>
      <c r="H201" s="144"/>
      <c r="I201" s="144"/>
      <c r="J201" s="144"/>
      <c r="K201" s="144"/>
      <c r="L201" s="144"/>
      <c r="M201" s="144"/>
      <c r="N201" s="144"/>
      <c r="O201" s="144"/>
      <c r="P201" s="144"/>
      <c r="Q201" s="144"/>
      <c r="R201" s="144"/>
      <c r="S201" s="144"/>
      <c r="T201" s="144"/>
      <c r="U201" s="144"/>
      <c r="V201" s="144"/>
      <c r="W201" s="144"/>
      <c r="X201" s="144"/>
      <c r="Y201" s="144"/>
      <c r="Z201" s="144"/>
      <c r="AA201" s="144"/>
      <c r="AB201" s="1191">
        <v>2</v>
      </c>
      <c r="AC201" s="1192"/>
      <c r="AD201" s="1193"/>
      <c r="AE201" s="1194">
        <v>3</v>
      </c>
      <c r="AF201" s="1192"/>
      <c r="AG201" s="1193"/>
      <c r="AH201" s="1194">
        <v>4</v>
      </c>
      <c r="AI201" s="1192"/>
      <c r="AJ201" s="1192"/>
      <c r="AK201" s="540">
        <f>表57!AK198</f>
        <v>0</v>
      </c>
      <c r="AL201" s="954"/>
      <c r="AM201" s="954"/>
      <c r="AN201" s="954"/>
      <c r="AO201" s="954"/>
      <c r="AP201" s="954"/>
      <c r="AQ201" s="954"/>
      <c r="AR201" s="954"/>
      <c r="AS201" s="954"/>
      <c r="AT201" s="954"/>
      <c r="AU201" s="954"/>
      <c r="AV201" s="954"/>
      <c r="AW201" s="954"/>
      <c r="AX201" s="955"/>
      <c r="AY201" s="540">
        <f>表57!AY198</f>
        <v>0</v>
      </c>
      <c r="AZ201" s="954"/>
      <c r="BA201" s="954"/>
      <c r="BB201" s="954"/>
      <c r="BC201" s="954"/>
      <c r="BD201" s="954"/>
      <c r="BE201" s="954"/>
      <c r="BF201" s="954"/>
      <c r="BG201" s="954"/>
      <c r="BH201" s="954"/>
      <c r="BI201" s="954"/>
      <c r="BJ201" s="954"/>
      <c r="BK201" s="954"/>
      <c r="BL201" s="955"/>
      <c r="BM201" s="540">
        <f>表57!BM198</f>
        <v>0</v>
      </c>
      <c r="BN201" s="954"/>
      <c r="BO201" s="954"/>
      <c r="BP201" s="954"/>
      <c r="BQ201" s="954"/>
      <c r="BR201" s="954"/>
      <c r="BS201" s="954"/>
      <c r="BT201" s="954"/>
      <c r="BU201" s="954"/>
      <c r="BV201" s="954"/>
      <c r="BW201" s="954"/>
      <c r="BX201" s="954"/>
      <c r="BY201" s="954"/>
      <c r="BZ201" s="955"/>
      <c r="CA201" s="540">
        <f>SUM(AK201:BZ201)</f>
        <v>0</v>
      </c>
      <c r="CB201" s="954"/>
      <c r="CC201" s="954"/>
      <c r="CD201" s="954"/>
      <c r="CE201" s="954"/>
      <c r="CF201" s="954"/>
      <c r="CG201" s="954"/>
      <c r="CH201" s="954"/>
      <c r="CI201" s="954"/>
      <c r="CJ201" s="954"/>
      <c r="CK201" s="954"/>
      <c r="CL201" s="954"/>
      <c r="CM201" s="954"/>
      <c r="CN201" s="954"/>
      <c r="CO201" s="954"/>
      <c r="CP201" s="955"/>
      <c r="CQ201" s="540">
        <f>表57!CQ198</f>
        <v>0</v>
      </c>
      <c r="CR201" s="954"/>
      <c r="CS201" s="954"/>
      <c r="CT201" s="954"/>
      <c r="CU201" s="954"/>
      <c r="CV201" s="954"/>
      <c r="CW201" s="954"/>
      <c r="CX201" s="954"/>
      <c r="CY201" s="954"/>
      <c r="CZ201" s="954"/>
      <c r="DA201" s="954"/>
      <c r="DB201" s="955"/>
      <c r="DC201" s="540">
        <f>表57!DC198</f>
        <v>0</v>
      </c>
      <c r="DD201" s="954"/>
      <c r="DE201" s="954"/>
      <c r="DF201" s="954"/>
      <c r="DG201" s="954"/>
      <c r="DH201" s="954"/>
      <c r="DI201" s="954"/>
      <c r="DJ201" s="954"/>
      <c r="DK201" s="954"/>
      <c r="DL201" s="954"/>
      <c r="DM201" s="954"/>
      <c r="DN201" s="955"/>
      <c r="DO201" s="540">
        <f>SUM(CQ201:DN201)</f>
        <v>0</v>
      </c>
      <c r="DP201" s="954"/>
      <c r="DQ201" s="954"/>
      <c r="DR201" s="954"/>
      <c r="DS201" s="954"/>
      <c r="DT201" s="954"/>
      <c r="DU201" s="954"/>
      <c r="DV201" s="954"/>
      <c r="DW201" s="954"/>
      <c r="DX201" s="954"/>
      <c r="DY201" s="954"/>
      <c r="DZ201" s="954"/>
      <c r="EA201" s="954"/>
      <c r="EB201" s="954"/>
      <c r="EC201" s="954"/>
      <c r="ED201" s="1214"/>
    </row>
    <row r="202" spans="1:135" ht="15" customHeight="1" thickBot="1">
      <c r="A202" s="560"/>
      <c r="B202" s="561"/>
      <c r="C202" s="561"/>
      <c r="D202" s="561"/>
      <c r="E202" s="561"/>
      <c r="F202" s="562"/>
      <c r="G202" s="143" t="s">
        <v>72</v>
      </c>
      <c r="H202" s="144"/>
      <c r="I202" s="144"/>
      <c r="J202" s="144"/>
      <c r="K202" s="144"/>
      <c r="L202" s="144"/>
      <c r="M202" s="144"/>
      <c r="N202" s="144"/>
      <c r="O202" s="144"/>
      <c r="P202" s="144"/>
      <c r="Q202" s="144"/>
      <c r="R202" s="144"/>
      <c r="S202" s="144"/>
      <c r="T202" s="144"/>
      <c r="U202" s="144"/>
      <c r="V202" s="144"/>
      <c r="W202" s="144"/>
      <c r="X202" s="144"/>
      <c r="Y202" s="144"/>
      <c r="Z202" s="144"/>
      <c r="AA202" s="488"/>
      <c r="AB202" s="1196">
        <v>2</v>
      </c>
      <c r="AC202" s="1197"/>
      <c r="AD202" s="1198"/>
      <c r="AE202" s="1199">
        <v>4</v>
      </c>
      <c r="AF202" s="1197"/>
      <c r="AG202" s="1198"/>
      <c r="AH202" s="1199">
        <v>4</v>
      </c>
      <c r="AI202" s="1197"/>
      <c r="AJ202" s="1197"/>
      <c r="AK202" s="519">
        <f>SUM(AK196:AX201)</f>
        <v>146923</v>
      </c>
      <c r="AL202" s="965"/>
      <c r="AM202" s="965"/>
      <c r="AN202" s="965"/>
      <c r="AO202" s="965"/>
      <c r="AP202" s="965"/>
      <c r="AQ202" s="965"/>
      <c r="AR202" s="965"/>
      <c r="AS202" s="965"/>
      <c r="AT202" s="965"/>
      <c r="AU202" s="965"/>
      <c r="AV202" s="965"/>
      <c r="AW202" s="965"/>
      <c r="AX202" s="966"/>
      <c r="AY202" s="519">
        <f>SUM(AY196:BL201)</f>
        <v>12519</v>
      </c>
      <c r="AZ202" s="965"/>
      <c r="BA202" s="965"/>
      <c r="BB202" s="965"/>
      <c r="BC202" s="965"/>
      <c r="BD202" s="965"/>
      <c r="BE202" s="965"/>
      <c r="BF202" s="965"/>
      <c r="BG202" s="965"/>
      <c r="BH202" s="965"/>
      <c r="BI202" s="965"/>
      <c r="BJ202" s="965"/>
      <c r="BK202" s="965"/>
      <c r="BL202" s="966"/>
      <c r="BM202" s="519">
        <f>SUM(BM196:BZ201)</f>
        <v>1296</v>
      </c>
      <c r="BN202" s="965"/>
      <c r="BO202" s="965"/>
      <c r="BP202" s="965"/>
      <c r="BQ202" s="965"/>
      <c r="BR202" s="965"/>
      <c r="BS202" s="965"/>
      <c r="BT202" s="965"/>
      <c r="BU202" s="965"/>
      <c r="BV202" s="965"/>
      <c r="BW202" s="965"/>
      <c r="BX202" s="965"/>
      <c r="BY202" s="965"/>
      <c r="BZ202" s="966"/>
      <c r="CA202" s="519">
        <f>SUM(CA196:CP201)</f>
        <v>160738</v>
      </c>
      <c r="CB202" s="965"/>
      <c r="CC202" s="965"/>
      <c r="CD202" s="965"/>
      <c r="CE202" s="965"/>
      <c r="CF202" s="965"/>
      <c r="CG202" s="965"/>
      <c r="CH202" s="965"/>
      <c r="CI202" s="965"/>
      <c r="CJ202" s="965"/>
      <c r="CK202" s="965"/>
      <c r="CL202" s="965"/>
      <c r="CM202" s="965"/>
      <c r="CN202" s="965"/>
      <c r="CO202" s="965"/>
      <c r="CP202" s="966"/>
      <c r="CQ202" s="519">
        <f>SUM(CQ196:DB201)</f>
        <v>3548</v>
      </c>
      <c r="CR202" s="965"/>
      <c r="CS202" s="965"/>
      <c r="CT202" s="965"/>
      <c r="CU202" s="965"/>
      <c r="CV202" s="965"/>
      <c r="CW202" s="965"/>
      <c r="CX202" s="965"/>
      <c r="CY202" s="965"/>
      <c r="CZ202" s="965"/>
      <c r="DA202" s="965"/>
      <c r="DB202" s="966"/>
      <c r="DC202" s="519">
        <f>SUM(DC196:DN201)</f>
        <v>0</v>
      </c>
      <c r="DD202" s="965"/>
      <c r="DE202" s="965"/>
      <c r="DF202" s="965"/>
      <c r="DG202" s="965"/>
      <c r="DH202" s="965"/>
      <c r="DI202" s="965"/>
      <c r="DJ202" s="965"/>
      <c r="DK202" s="965"/>
      <c r="DL202" s="965"/>
      <c r="DM202" s="965"/>
      <c r="DN202" s="966"/>
      <c r="DO202" s="519">
        <f>SUM(DO196:ED201)</f>
        <v>3548</v>
      </c>
      <c r="DP202" s="965"/>
      <c r="DQ202" s="965"/>
      <c r="DR202" s="965"/>
      <c r="DS202" s="965"/>
      <c r="DT202" s="965"/>
      <c r="DU202" s="965"/>
      <c r="DV202" s="965"/>
      <c r="DW202" s="965"/>
      <c r="DX202" s="965"/>
      <c r="DY202" s="965"/>
      <c r="DZ202" s="965"/>
      <c r="EA202" s="965"/>
      <c r="EB202" s="965"/>
      <c r="EC202" s="965"/>
      <c r="ED202" s="1215"/>
    </row>
    <row r="203" spans="1:135" ht="15" customHeight="1" thickBot="1">
      <c r="A203" s="560"/>
      <c r="B203" s="561"/>
      <c r="C203" s="561"/>
      <c r="D203" s="561"/>
      <c r="E203" s="561"/>
      <c r="F203" s="562"/>
      <c r="G203" s="144"/>
      <c r="H203" s="144"/>
      <c r="I203" s="144"/>
      <c r="J203" s="144"/>
      <c r="K203" s="144"/>
      <c r="L203" s="144"/>
      <c r="M203" s="144"/>
      <c r="N203" s="144"/>
      <c r="O203" s="144"/>
      <c r="P203" s="144"/>
      <c r="Q203" s="144"/>
      <c r="R203" s="144"/>
      <c r="S203" s="144"/>
      <c r="T203" s="144"/>
      <c r="U203" s="144"/>
      <c r="V203" s="144"/>
      <c r="W203" s="144"/>
      <c r="X203" s="144"/>
      <c r="Y203" s="144"/>
      <c r="Z203" s="144"/>
      <c r="AA203" s="144"/>
      <c r="AB203" s="1154"/>
      <c r="AC203" s="1154"/>
      <c r="AD203" s="1154"/>
      <c r="AE203" s="1154"/>
      <c r="AF203" s="1154"/>
      <c r="AG203" s="1154"/>
      <c r="AH203" s="1154"/>
      <c r="AI203" s="1154"/>
      <c r="AJ203" s="1154"/>
      <c r="AK203" s="371"/>
      <c r="AL203" s="371"/>
      <c r="AM203" s="371"/>
      <c r="AN203" s="371"/>
      <c r="AO203" s="371"/>
      <c r="AP203" s="371"/>
      <c r="AQ203" s="371"/>
      <c r="AR203" s="371"/>
      <c r="AS203" s="371"/>
      <c r="AT203" s="371"/>
      <c r="AU203" s="371"/>
      <c r="AV203" s="371"/>
      <c r="AW203" s="371"/>
      <c r="AX203" s="371"/>
      <c r="AY203" s="371"/>
      <c r="AZ203" s="371"/>
      <c r="BA203" s="371"/>
      <c r="BB203" s="371"/>
      <c r="BC203" s="371"/>
      <c r="BD203" s="371"/>
      <c r="BE203" s="371"/>
      <c r="BF203" s="371"/>
      <c r="BG203" s="371"/>
      <c r="BH203" s="371"/>
      <c r="BI203" s="371"/>
      <c r="BJ203" s="371"/>
      <c r="BK203" s="371"/>
      <c r="BL203" s="371"/>
      <c r="BM203" s="371"/>
      <c r="BN203" s="371"/>
      <c r="BO203" s="371"/>
      <c r="BP203" s="371"/>
      <c r="BQ203" s="371"/>
      <c r="BR203" s="371"/>
      <c r="BS203" s="371"/>
      <c r="BT203" s="371"/>
      <c r="BU203" s="371"/>
      <c r="BV203" s="371"/>
      <c r="BW203" s="371"/>
      <c r="BX203" s="371"/>
      <c r="BY203" s="371"/>
      <c r="BZ203" s="371"/>
      <c r="CA203" s="371"/>
      <c r="CB203" s="371"/>
      <c r="CC203" s="371"/>
      <c r="CD203" s="371"/>
      <c r="CE203" s="371"/>
      <c r="CF203" s="371"/>
      <c r="CG203" s="371"/>
      <c r="CH203" s="371"/>
      <c r="CI203" s="371"/>
      <c r="CJ203" s="371"/>
      <c r="CK203" s="371"/>
      <c r="CL203" s="371"/>
      <c r="CM203" s="371"/>
      <c r="CN203" s="371"/>
      <c r="CO203" s="371"/>
      <c r="CP203" s="371"/>
      <c r="CQ203" s="371"/>
      <c r="CR203" s="371"/>
      <c r="CS203" s="371"/>
      <c r="CT203" s="371"/>
      <c r="CU203" s="371"/>
      <c r="CV203" s="371"/>
      <c r="CW203" s="371"/>
      <c r="CX203" s="371"/>
      <c r="CY203" s="371"/>
      <c r="CZ203" s="371"/>
      <c r="DA203" s="371"/>
      <c r="DB203" s="371"/>
      <c r="DC203" s="371"/>
      <c r="DD203" s="371"/>
      <c r="DE203" s="371"/>
      <c r="DF203" s="371"/>
      <c r="DG203" s="371"/>
    </row>
    <row r="204" spans="1:135" ht="15" customHeight="1" thickBot="1">
      <c r="A204" s="447"/>
      <c r="B204" s="448"/>
      <c r="C204" s="448"/>
      <c r="D204" s="448"/>
      <c r="E204" s="448"/>
      <c r="F204" s="449"/>
      <c r="G204" s="237" t="s">
        <v>298</v>
      </c>
      <c r="H204" s="237"/>
      <c r="I204" s="237"/>
      <c r="J204" s="237"/>
      <c r="K204" s="237"/>
      <c r="L204" s="237"/>
      <c r="M204" s="237"/>
      <c r="N204" s="237"/>
      <c r="O204" s="237"/>
      <c r="P204" s="237"/>
      <c r="Q204" s="237"/>
      <c r="R204" s="237"/>
      <c r="S204" s="237"/>
      <c r="T204" s="237"/>
      <c r="U204" s="237"/>
      <c r="V204" s="237"/>
      <c r="W204" s="237"/>
      <c r="X204" s="237"/>
      <c r="Y204" s="237"/>
      <c r="Z204" s="237"/>
      <c r="AA204" s="1099"/>
      <c r="AB204" s="1066">
        <v>2</v>
      </c>
      <c r="AC204" s="1067"/>
      <c r="AD204" s="1068"/>
      <c r="AE204" s="1069">
        <v>5</v>
      </c>
      <c r="AF204" s="1067"/>
      <c r="AG204" s="1068"/>
      <c r="AH204" s="1069">
        <v>4</v>
      </c>
      <c r="AI204" s="1067"/>
      <c r="AJ204" s="1070"/>
      <c r="AK204" s="1071"/>
      <c r="AL204" s="1217"/>
      <c r="AM204" s="1217"/>
      <c r="AN204" s="1217"/>
      <c r="AO204" s="1217"/>
      <c r="AP204" s="1217"/>
      <c r="AQ204" s="1217"/>
      <c r="AR204" s="1217"/>
      <c r="AS204" s="1217"/>
      <c r="AT204" s="1217"/>
      <c r="AU204" s="1217"/>
      <c r="AV204" s="1217"/>
      <c r="AW204" s="1217"/>
      <c r="AX204" s="1218"/>
      <c r="AY204" s="1071"/>
      <c r="AZ204" s="1217"/>
      <c r="BA204" s="1217"/>
      <c r="BB204" s="1217"/>
      <c r="BC204" s="1217"/>
      <c r="BD204" s="1217"/>
      <c r="BE204" s="1217"/>
      <c r="BF204" s="1217"/>
      <c r="BG204" s="1217"/>
      <c r="BH204" s="1217"/>
      <c r="BI204" s="1217"/>
      <c r="BJ204" s="1217"/>
      <c r="BK204" s="1217"/>
      <c r="BL204" s="1218"/>
      <c r="BM204" s="1071"/>
      <c r="BN204" s="1217"/>
      <c r="BO204" s="1217"/>
      <c r="BP204" s="1217"/>
      <c r="BQ204" s="1217"/>
      <c r="BR204" s="1217"/>
      <c r="BS204" s="1217"/>
      <c r="BT204" s="1217"/>
      <c r="BU204" s="1217"/>
      <c r="BV204" s="1217"/>
      <c r="BW204" s="1217"/>
      <c r="BX204" s="1217"/>
      <c r="BY204" s="1217"/>
      <c r="BZ204" s="1218"/>
      <c r="CA204" s="1071"/>
      <c r="CB204" s="1217"/>
      <c r="CC204" s="1217"/>
      <c r="CD204" s="1217"/>
      <c r="CE204" s="1217"/>
      <c r="CF204" s="1217"/>
      <c r="CG204" s="1217"/>
      <c r="CH204" s="1217"/>
      <c r="CI204" s="1217"/>
      <c r="CJ204" s="1217"/>
      <c r="CK204" s="1217"/>
      <c r="CL204" s="1217"/>
      <c r="CM204" s="1217"/>
      <c r="CN204" s="1217"/>
      <c r="CO204" s="1217"/>
      <c r="CP204" s="1218"/>
      <c r="CQ204" s="1071"/>
      <c r="CR204" s="1217"/>
      <c r="CS204" s="1217"/>
      <c r="CT204" s="1217"/>
      <c r="CU204" s="1217"/>
      <c r="CV204" s="1217"/>
      <c r="CW204" s="1217"/>
      <c r="CX204" s="1217"/>
      <c r="CY204" s="1217"/>
      <c r="CZ204" s="1217"/>
      <c r="DA204" s="1217"/>
      <c r="DB204" s="1218"/>
      <c r="DC204" s="1071"/>
      <c r="DD204" s="1217"/>
      <c r="DE204" s="1217"/>
      <c r="DF204" s="1217"/>
      <c r="DG204" s="1217"/>
      <c r="DH204" s="1217"/>
      <c r="DI204" s="1217"/>
      <c r="DJ204" s="1217"/>
      <c r="DK204" s="1217"/>
      <c r="DL204" s="1217"/>
      <c r="DM204" s="1217"/>
      <c r="DN204" s="1218"/>
      <c r="DO204" s="1071"/>
      <c r="DP204" s="1217"/>
      <c r="DQ204" s="1217"/>
      <c r="DR204" s="1217"/>
      <c r="DS204" s="1217"/>
      <c r="DT204" s="1217"/>
      <c r="DU204" s="1217"/>
      <c r="DV204" s="1217"/>
      <c r="DW204" s="1217"/>
      <c r="DX204" s="1217"/>
      <c r="DY204" s="1217"/>
      <c r="DZ204" s="1217"/>
      <c r="EA204" s="1217"/>
      <c r="EB204" s="1217"/>
      <c r="EC204" s="1217"/>
      <c r="ED204" s="1219"/>
    </row>
    <row r="205" spans="1:135" ht="15" customHeight="1">
      <c r="A205" s="567"/>
      <c r="B205" s="788"/>
      <c r="C205" s="788"/>
      <c r="D205" s="568"/>
      <c r="E205" s="568"/>
      <c r="F205" s="568"/>
      <c r="G205" s="205"/>
      <c r="H205" s="569"/>
      <c r="I205" s="569"/>
      <c r="J205" s="569"/>
      <c r="K205" s="569"/>
      <c r="L205" s="569"/>
      <c r="M205" s="569"/>
      <c r="N205" s="569"/>
      <c r="O205" s="569"/>
      <c r="P205" s="569"/>
      <c r="Q205" s="569"/>
      <c r="R205" s="569"/>
      <c r="S205" s="569"/>
      <c r="T205" s="569"/>
      <c r="U205" s="569"/>
      <c r="V205" s="569"/>
      <c r="W205" s="569"/>
      <c r="X205" s="569"/>
      <c r="Y205" s="569"/>
      <c r="Z205" s="569"/>
      <c r="AA205" s="569"/>
      <c r="AB205" s="1204"/>
      <c r="AC205" s="1204"/>
      <c r="AD205" s="1204"/>
      <c r="AE205" s="1204"/>
      <c r="AF205" s="1202"/>
      <c r="AG205" s="1202"/>
      <c r="AH205" s="1202"/>
      <c r="AI205" s="1202"/>
      <c r="AJ205" s="1202"/>
      <c r="AK205" s="220"/>
      <c r="AL205" s="636"/>
      <c r="AM205" s="636"/>
      <c r="AN205" s="636"/>
      <c r="AO205" s="636"/>
      <c r="AP205" s="636"/>
      <c r="AQ205" s="636"/>
      <c r="AR205" s="636"/>
      <c r="AS205" s="636"/>
      <c r="AT205" s="636"/>
      <c r="AU205" s="636"/>
      <c r="AV205" s="636"/>
      <c r="AW205" s="636"/>
      <c r="AX205" s="636"/>
      <c r="AY205" s="220"/>
      <c r="AZ205" s="636"/>
      <c r="BA205" s="636"/>
      <c r="BB205" s="636"/>
      <c r="BC205" s="636"/>
      <c r="BD205" s="636"/>
      <c r="BE205" s="636"/>
      <c r="BF205" s="636"/>
      <c r="BG205" s="636"/>
      <c r="BH205" s="636"/>
      <c r="BI205" s="636"/>
      <c r="BJ205" s="636"/>
      <c r="BK205" s="636"/>
      <c r="BL205" s="636"/>
      <c r="BM205" s="220"/>
      <c r="BN205" s="636"/>
      <c r="BO205" s="636"/>
      <c r="BP205" s="636"/>
      <c r="BQ205" s="636"/>
      <c r="BR205" s="636"/>
      <c r="BS205" s="636"/>
      <c r="BT205" s="636"/>
      <c r="BU205" s="636"/>
      <c r="BV205" s="636"/>
      <c r="BW205" s="636"/>
      <c r="BX205" s="636"/>
      <c r="BY205" s="636"/>
      <c r="BZ205" s="636"/>
      <c r="CA205" s="220"/>
      <c r="CB205" s="636"/>
      <c r="CC205" s="636"/>
      <c r="CD205" s="636"/>
      <c r="CE205" s="636"/>
      <c r="CF205" s="636"/>
      <c r="CG205" s="636"/>
      <c r="CH205" s="636"/>
      <c r="CI205" s="636"/>
      <c r="CJ205" s="636"/>
      <c r="CK205" s="636"/>
      <c r="CL205" s="636"/>
      <c r="CM205" s="636"/>
      <c r="CN205" s="636"/>
      <c r="CO205" s="636"/>
      <c r="CP205" s="636"/>
      <c r="CQ205" s="220"/>
      <c r="CR205" s="636"/>
      <c r="CS205" s="636"/>
      <c r="CT205" s="636"/>
      <c r="CU205" s="636"/>
      <c r="CV205" s="636"/>
      <c r="CW205" s="636"/>
      <c r="CX205" s="636"/>
      <c r="CY205" s="636"/>
      <c r="CZ205" s="636"/>
      <c r="DA205" s="636"/>
      <c r="DB205" s="636"/>
      <c r="DC205" s="220"/>
      <c r="DD205" s="636"/>
      <c r="DE205" s="636"/>
      <c r="DF205" s="636"/>
      <c r="DG205" s="636"/>
      <c r="DH205" s="636"/>
      <c r="DI205" s="636"/>
      <c r="DJ205" s="636"/>
      <c r="DK205" s="636"/>
      <c r="DL205" s="636"/>
      <c r="DM205" s="636"/>
      <c r="DN205" s="636"/>
      <c r="DO205" s="220"/>
      <c r="DP205" s="636"/>
      <c r="DQ205" s="636"/>
      <c r="DR205" s="636"/>
      <c r="DS205" s="636"/>
      <c r="DT205" s="636"/>
      <c r="DU205" s="636"/>
      <c r="DV205" s="636"/>
      <c r="DW205" s="636"/>
      <c r="DX205" s="636"/>
      <c r="DY205" s="636"/>
      <c r="DZ205" s="636"/>
      <c r="EA205" s="636"/>
      <c r="EB205" s="636"/>
      <c r="EC205" s="636"/>
      <c r="ED205" s="636"/>
    </row>
    <row r="206" spans="1:135" ht="12.75" customHeight="1">
      <c r="A206" s="1178"/>
      <c r="B206" s="1178"/>
      <c r="C206" s="1178"/>
      <c r="D206" s="1178"/>
      <c r="E206" s="1178"/>
      <c r="F206" s="1178"/>
      <c r="G206" s="1179"/>
      <c r="H206" s="1180" t="s">
        <v>75</v>
      </c>
      <c r="I206" s="1205"/>
      <c r="J206" s="1205"/>
      <c r="K206" s="1205"/>
      <c r="L206" s="1205"/>
      <c r="M206" s="1205"/>
      <c r="N206" s="1205"/>
      <c r="O206" s="1205"/>
      <c r="P206" s="1205"/>
      <c r="Q206" s="1205"/>
      <c r="R206" s="1205"/>
      <c r="S206" s="1205"/>
      <c r="T206" s="1205"/>
      <c r="U206" s="1205"/>
      <c r="V206" s="1205"/>
      <c r="W206" s="1205"/>
      <c r="X206" s="1205"/>
      <c r="Y206" s="1206"/>
      <c r="Z206" s="1180" t="s">
        <v>76</v>
      </c>
      <c r="AA206" s="1205"/>
      <c r="AB206" s="1205"/>
      <c r="AC206" s="1205"/>
      <c r="AD206" s="1205"/>
      <c r="AE206" s="1206"/>
      <c r="AF206" s="462" t="str">
        <f>"第59表　課税標準額段階別"&amp; 表00!CY5&amp;表00!DC5 &amp; "年度分所得割額等に関する調
　　　　　　　　　　　　　　　　　　【合 計】（つづき）
第12表関係　(4)算出税額に関する調"</f>
        <v>第59表　課税標準額段階別令和5年度分所得割額等に関する調
　　　　　　　　　　　　　　　　　　【合 計】（つづき）
第12表関係　(4)算出税額に関する調</v>
      </c>
      <c r="AG206" s="462"/>
      <c r="AH206" s="462"/>
      <c r="AI206" s="462"/>
      <c r="AJ206" s="462"/>
      <c r="AK206" s="462"/>
      <c r="AL206" s="462"/>
      <c r="AM206" s="462"/>
      <c r="AN206" s="462"/>
      <c r="AO206" s="462"/>
      <c r="AP206" s="462"/>
      <c r="AQ206" s="462"/>
      <c r="AR206" s="462"/>
      <c r="AS206" s="462"/>
      <c r="AT206" s="462"/>
      <c r="AU206" s="462"/>
      <c r="AV206" s="462"/>
      <c r="AW206" s="462"/>
      <c r="AX206" s="462"/>
      <c r="AY206" s="462"/>
      <c r="AZ206" s="462"/>
      <c r="BA206" s="462"/>
      <c r="BB206" s="462"/>
      <c r="BC206" s="462"/>
      <c r="BD206" s="462"/>
      <c r="BE206" s="462"/>
      <c r="BF206" s="462"/>
      <c r="BG206" s="462"/>
      <c r="BH206" s="462"/>
      <c r="BI206" s="462"/>
      <c r="BJ206" s="462"/>
      <c r="BK206" s="462"/>
      <c r="BL206" s="462"/>
      <c r="BM206" s="462"/>
      <c r="BN206" s="462"/>
      <c r="BO206" s="462"/>
      <c r="BP206" s="462"/>
      <c r="BQ206" s="462"/>
      <c r="BR206" s="462"/>
      <c r="BS206" s="462"/>
      <c r="BT206" s="462"/>
      <c r="BU206" s="462"/>
      <c r="BV206" s="462"/>
      <c r="BW206" s="462"/>
      <c r="BX206" s="462"/>
      <c r="BY206" s="462"/>
      <c r="BZ206" s="462"/>
      <c r="CA206" s="462"/>
      <c r="CB206" s="462"/>
      <c r="CC206" s="462"/>
      <c r="CD206" s="462"/>
      <c r="CE206" s="462"/>
      <c r="CF206" s="462"/>
      <c r="CG206" s="462"/>
      <c r="CH206" s="462"/>
      <c r="CI206" s="462"/>
      <c r="CJ206" s="462"/>
      <c r="CK206" s="462"/>
      <c r="CL206" s="462"/>
      <c r="CM206" s="462"/>
      <c r="CN206" s="462"/>
      <c r="CO206" s="462"/>
      <c r="CP206" s="462"/>
      <c r="CQ206" s="462"/>
      <c r="CR206" s="462"/>
      <c r="CS206" s="462"/>
      <c r="CT206" s="462"/>
      <c r="CU206" s="462"/>
      <c r="CV206" s="462"/>
      <c r="CW206" s="462"/>
      <c r="CX206" s="462"/>
      <c r="CY206" s="1181" t="s">
        <v>77</v>
      </c>
      <c r="CZ206" s="1181"/>
      <c r="DA206" s="1181"/>
      <c r="DB206" s="1181"/>
      <c r="DC206" s="1181"/>
      <c r="DD206" s="1181"/>
      <c r="DE206" s="1181"/>
      <c r="DF206" s="1181"/>
      <c r="DG206" s="1181"/>
      <c r="DH206" s="1181"/>
      <c r="DI206" s="1181"/>
      <c r="DJ206" s="1181"/>
      <c r="DK206" s="121" t="str">
        <f>IF(DK42="","",DK42)</f>
        <v>三重県</v>
      </c>
      <c r="DL206" s="121"/>
      <c r="DM206" s="121"/>
      <c r="DN206" s="121"/>
      <c r="DO206" s="121"/>
      <c r="DP206" s="121"/>
      <c r="DQ206" s="121"/>
      <c r="DR206" s="121"/>
      <c r="DS206" s="121"/>
      <c r="DT206" s="121"/>
      <c r="DU206" s="121"/>
      <c r="DV206" s="121"/>
      <c r="DW206" s="121"/>
      <c r="DX206" s="121"/>
      <c r="DY206" s="121"/>
      <c r="DZ206" s="121"/>
      <c r="EA206" s="121"/>
      <c r="EB206" s="121"/>
      <c r="EC206" s="121"/>
      <c r="ED206" s="121"/>
      <c r="EE206" s="121"/>
    </row>
    <row r="207" spans="1:135" ht="12.75" customHeight="1" thickBot="1">
      <c r="A207" s="1178"/>
      <c r="B207" s="1178"/>
      <c r="C207" s="1178"/>
      <c r="D207" s="1178"/>
      <c r="E207" s="1178"/>
      <c r="F207" s="1178"/>
      <c r="G207" s="1179"/>
      <c r="H207" s="1207"/>
      <c r="I207" s="1208"/>
      <c r="J207" s="1208"/>
      <c r="K207" s="1208"/>
      <c r="L207" s="1208"/>
      <c r="M207" s="1208"/>
      <c r="N207" s="1208"/>
      <c r="O207" s="1208"/>
      <c r="P207" s="1208"/>
      <c r="Q207" s="1208"/>
      <c r="R207" s="1208"/>
      <c r="S207" s="1208"/>
      <c r="T207" s="1208"/>
      <c r="U207" s="1208"/>
      <c r="V207" s="1208"/>
      <c r="W207" s="1208"/>
      <c r="X207" s="1208"/>
      <c r="Y207" s="1209"/>
      <c r="Z207" s="1207"/>
      <c r="AA207" s="1208"/>
      <c r="AB207" s="1208"/>
      <c r="AC207" s="1208"/>
      <c r="AD207" s="1208"/>
      <c r="AE207" s="1209"/>
      <c r="AF207" s="462"/>
      <c r="AG207" s="462"/>
      <c r="AH207" s="462"/>
      <c r="AI207" s="462"/>
      <c r="AJ207" s="462"/>
      <c r="AK207" s="462"/>
      <c r="AL207" s="462"/>
      <c r="AM207" s="462"/>
      <c r="AN207" s="462"/>
      <c r="AO207" s="462"/>
      <c r="AP207" s="462"/>
      <c r="AQ207" s="462"/>
      <c r="AR207" s="462"/>
      <c r="AS207" s="462"/>
      <c r="AT207" s="462"/>
      <c r="AU207" s="462"/>
      <c r="AV207" s="462"/>
      <c r="AW207" s="462"/>
      <c r="AX207" s="462"/>
      <c r="AY207" s="462"/>
      <c r="AZ207" s="462"/>
      <c r="BA207" s="462"/>
      <c r="BB207" s="462"/>
      <c r="BC207" s="462"/>
      <c r="BD207" s="462"/>
      <c r="BE207" s="462"/>
      <c r="BF207" s="462"/>
      <c r="BG207" s="462"/>
      <c r="BH207" s="462"/>
      <c r="BI207" s="462"/>
      <c r="BJ207" s="462"/>
      <c r="BK207" s="462"/>
      <c r="BL207" s="462"/>
      <c r="BM207" s="462"/>
      <c r="BN207" s="462"/>
      <c r="BO207" s="462"/>
      <c r="BP207" s="462"/>
      <c r="BQ207" s="462"/>
      <c r="BR207" s="462"/>
      <c r="BS207" s="462"/>
      <c r="BT207" s="462"/>
      <c r="BU207" s="462"/>
      <c r="BV207" s="462"/>
      <c r="BW207" s="462"/>
      <c r="BX207" s="462"/>
      <c r="BY207" s="462"/>
      <c r="BZ207" s="462"/>
      <c r="CA207" s="462"/>
      <c r="CB207" s="462"/>
      <c r="CC207" s="462"/>
      <c r="CD207" s="462"/>
      <c r="CE207" s="462"/>
      <c r="CF207" s="462"/>
      <c r="CG207" s="462"/>
      <c r="CH207" s="462"/>
      <c r="CI207" s="462"/>
      <c r="CJ207" s="462"/>
      <c r="CK207" s="462"/>
      <c r="CL207" s="462"/>
      <c r="CM207" s="462"/>
      <c r="CN207" s="462"/>
      <c r="CO207" s="462"/>
      <c r="CP207" s="462"/>
      <c r="CQ207" s="462"/>
      <c r="CR207" s="462"/>
      <c r="CS207" s="462"/>
      <c r="CT207" s="462"/>
      <c r="CU207" s="462"/>
      <c r="CV207" s="462"/>
      <c r="CW207" s="462"/>
      <c r="CX207" s="462"/>
      <c r="CY207" s="1182"/>
      <c r="CZ207" s="1182"/>
      <c r="DA207" s="1182"/>
      <c r="DB207" s="1182"/>
      <c r="DC207" s="1182"/>
      <c r="DD207" s="1182"/>
      <c r="DE207" s="1182"/>
      <c r="DF207" s="1182"/>
      <c r="DG207" s="1182"/>
      <c r="DH207" s="1182"/>
      <c r="DI207" s="1182"/>
      <c r="DJ207" s="1182"/>
      <c r="DK207" s="126"/>
      <c r="DL207" s="126"/>
      <c r="DM207" s="126"/>
      <c r="DN207" s="126"/>
      <c r="DO207" s="126"/>
      <c r="DP207" s="126"/>
      <c r="DQ207" s="126"/>
      <c r="DR207" s="126"/>
      <c r="DS207" s="126"/>
      <c r="DT207" s="126"/>
      <c r="DU207" s="126"/>
      <c r="DV207" s="126"/>
      <c r="DW207" s="126"/>
      <c r="DX207" s="126"/>
      <c r="DY207" s="126"/>
      <c r="DZ207" s="126"/>
      <c r="EA207" s="126"/>
      <c r="EB207" s="126"/>
      <c r="EC207" s="126"/>
      <c r="ED207" s="126"/>
      <c r="EE207" s="126"/>
    </row>
    <row r="208" spans="1:135" ht="25.5" customHeight="1" thickBot="1">
      <c r="A208" s="1210"/>
      <c r="B208" s="573"/>
      <c r="C208" s="573"/>
      <c r="D208" s="573"/>
      <c r="E208" s="573"/>
      <c r="F208" s="573"/>
      <c r="G208" s="574"/>
      <c r="H208" s="1185">
        <f>IF(H44="","",H44)</f>
        <v>2</v>
      </c>
      <c r="I208" s="1211"/>
      <c r="J208" s="1212"/>
      <c r="K208" s="1185">
        <f>IF(K44="","",K44)</f>
        <v>4</v>
      </c>
      <c r="L208" s="1211"/>
      <c r="M208" s="1212"/>
      <c r="N208" s="1185">
        <f>IF(N44="","",N44)</f>
        <v>2</v>
      </c>
      <c r="O208" s="1211"/>
      <c r="P208" s="1212"/>
      <c r="Q208" s="1185">
        <f>IF(Q44="","",Q44)</f>
        <v>0</v>
      </c>
      <c r="R208" s="1211"/>
      <c r="S208" s="1212"/>
      <c r="T208" s="1185">
        <f>IF(T44="","",T44)</f>
        <v>2</v>
      </c>
      <c r="U208" s="1211"/>
      <c r="V208" s="1212"/>
      <c r="W208" s="1185">
        <f>IF(W44="","",W44)</f>
        <v>1</v>
      </c>
      <c r="X208" s="1211"/>
      <c r="Y208" s="1212"/>
      <c r="Z208" s="1184">
        <v>5</v>
      </c>
      <c r="AA208" s="134"/>
      <c r="AB208" s="135"/>
      <c r="AC208" s="1185">
        <v>9</v>
      </c>
      <c r="AD208" s="137"/>
      <c r="AE208" s="138"/>
      <c r="AF208" s="462"/>
      <c r="AG208" s="462"/>
      <c r="AH208" s="462"/>
      <c r="AI208" s="462"/>
      <c r="AJ208" s="462"/>
      <c r="AK208" s="462"/>
      <c r="AL208" s="462"/>
      <c r="AM208" s="462"/>
      <c r="AN208" s="462"/>
      <c r="AO208" s="462"/>
      <c r="AP208" s="462"/>
      <c r="AQ208" s="462"/>
      <c r="AR208" s="462"/>
      <c r="AS208" s="462"/>
      <c r="AT208" s="462"/>
      <c r="AU208" s="462"/>
      <c r="AV208" s="462"/>
      <c r="AW208" s="462"/>
      <c r="AX208" s="462"/>
      <c r="AY208" s="462"/>
      <c r="AZ208" s="462"/>
      <c r="BA208" s="462"/>
      <c r="BB208" s="462"/>
      <c r="BC208" s="462"/>
      <c r="BD208" s="462"/>
      <c r="BE208" s="462"/>
      <c r="BF208" s="462"/>
      <c r="BG208" s="462"/>
      <c r="BH208" s="462"/>
      <c r="BI208" s="462"/>
      <c r="BJ208" s="462"/>
      <c r="BK208" s="462"/>
      <c r="BL208" s="462"/>
      <c r="BM208" s="462"/>
      <c r="BN208" s="462"/>
      <c r="BO208" s="462"/>
      <c r="BP208" s="462"/>
      <c r="BQ208" s="462"/>
      <c r="BR208" s="462"/>
      <c r="BS208" s="462"/>
      <c r="BT208" s="462"/>
      <c r="BU208" s="462"/>
      <c r="BV208" s="462"/>
      <c r="BW208" s="462"/>
      <c r="BX208" s="462"/>
      <c r="BY208" s="462"/>
      <c r="BZ208" s="462"/>
      <c r="CA208" s="462"/>
      <c r="CB208" s="462"/>
      <c r="CC208" s="462"/>
      <c r="CD208" s="462"/>
      <c r="CE208" s="462"/>
      <c r="CF208" s="462"/>
      <c r="CG208" s="462"/>
      <c r="CH208" s="462"/>
      <c r="CI208" s="462"/>
      <c r="CJ208" s="462"/>
      <c r="CK208" s="462"/>
      <c r="CL208" s="462"/>
      <c r="CM208" s="462"/>
      <c r="CN208" s="462"/>
      <c r="CO208" s="462"/>
      <c r="CP208" s="462"/>
      <c r="CQ208" s="462"/>
      <c r="CR208" s="462"/>
      <c r="CS208" s="462"/>
      <c r="CT208" s="462"/>
      <c r="CU208" s="462"/>
      <c r="CV208" s="462"/>
      <c r="CW208" s="462"/>
      <c r="CX208" s="462"/>
      <c r="CY208" s="1182" t="s">
        <v>78</v>
      </c>
      <c r="CZ208" s="1182"/>
      <c r="DA208" s="1182"/>
      <c r="DB208" s="1182"/>
      <c r="DC208" s="1182"/>
      <c r="DD208" s="1182"/>
      <c r="DE208" s="1182"/>
      <c r="DF208" s="1182"/>
      <c r="DG208" s="1182"/>
      <c r="DH208" s="1182"/>
      <c r="DI208" s="1182"/>
      <c r="DJ208" s="1182"/>
      <c r="DK208" s="139" t="str">
        <f>IF(DK44="","",DK44)</f>
        <v>四日市市</v>
      </c>
      <c r="DL208" s="139"/>
      <c r="DM208" s="139"/>
      <c r="DN208" s="139"/>
      <c r="DO208" s="139"/>
      <c r="DP208" s="139"/>
      <c r="DQ208" s="139"/>
      <c r="DR208" s="139"/>
      <c r="DS208" s="139"/>
      <c r="DT208" s="139"/>
      <c r="DU208" s="139"/>
      <c r="DV208" s="139"/>
      <c r="DW208" s="139"/>
      <c r="DX208" s="139"/>
      <c r="DY208" s="139"/>
      <c r="DZ208" s="139"/>
      <c r="EA208" s="139"/>
      <c r="EB208" s="139"/>
      <c r="EC208" s="139"/>
      <c r="ED208" s="139"/>
      <c r="EE208" s="139"/>
    </row>
    <row r="209" spans="1:101" ht="13.5" customHeight="1"/>
    <row r="210" spans="1:101" ht="13.5" customHeight="1">
      <c r="Z210" s="141"/>
      <c r="AA210" s="141"/>
      <c r="AB210" s="141"/>
      <c r="AC210" s="141"/>
      <c r="AD210" s="141"/>
      <c r="AE210" s="141"/>
      <c r="AF210" s="141"/>
      <c r="AG210" s="141"/>
      <c r="AH210" s="141"/>
      <c r="AI210" s="141"/>
      <c r="AJ210" s="141"/>
      <c r="AK210" s="141"/>
      <c r="AL210" s="141"/>
      <c r="AM210" s="141"/>
      <c r="AN210" s="141"/>
      <c r="AO210" s="141"/>
      <c r="AP210" s="141"/>
      <c r="AQ210" s="141"/>
      <c r="AR210" s="141"/>
      <c r="AS210" s="141"/>
      <c r="AT210" s="141"/>
      <c r="AU210" s="141"/>
      <c r="AV210" s="141"/>
      <c r="AW210" s="141"/>
      <c r="AX210" s="141"/>
      <c r="AY210" s="141"/>
      <c r="AZ210" s="141"/>
      <c r="BA210" s="141"/>
      <c r="BB210" s="141"/>
      <c r="BC210" s="141"/>
      <c r="BD210" s="141"/>
      <c r="BE210" s="141"/>
      <c r="BF210" s="141"/>
      <c r="BG210" s="141"/>
      <c r="BH210" s="141"/>
      <c r="BI210" s="141"/>
      <c r="BJ210" s="141"/>
      <c r="BK210" s="141"/>
      <c r="BL210" s="141"/>
      <c r="BM210" s="141"/>
      <c r="BN210" s="141"/>
      <c r="BO210" s="141"/>
      <c r="BP210" s="141"/>
      <c r="BQ210" s="141"/>
      <c r="BR210" s="141"/>
      <c r="BS210" s="141"/>
      <c r="BT210" s="141"/>
      <c r="BU210" s="141"/>
      <c r="BV210" s="141"/>
      <c r="BW210" s="141"/>
      <c r="BX210" s="141"/>
      <c r="BY210" s="141"/>
      <c r="BZ210" s="141"/>
      <c r="CA210" s="141"/>
      <c r="CB210" s="141"/>
      <c r="CC210" s="141"/>
      <c r="CD210" s="141"/>
      <c r="CE210" s="141"/>
      <c r="CF210" s="141"/>
      <c r="CG210" s="141"/>
      <c r="CH210" s="141"/>
    </row>
    <row r="211" spans="1:101" ht="13.5" customHeight="1">
      <c r="AK211" s="142" t="s">
        <v>760</v>
      </c>
      <c r="AL211" s="142"/>
      <c r="AM211" s="142"/>
      <c r="AN211" s="142"/>
      <c r="AO211" s="142"/>
      <c r="AP211" s="142"/>
      <c r="AQ211" s="142"/>
      <c r="AR211" s="142"/>
      <c r="AS211" s="142"/>
      <c r="AT211" s="142"/>
      <c r="AU211" s="142"/>
      <c r="AV211" s="142" t="s">
        <v>120</v>
      </c>
      <c r="AW211" s="142"/>
      <c r="AX211" s="142"/>
      <c r="AY211" s="142"/>
      <c r="AZ211" s="142"/>
      <c r="BA211" s="142"/>
      <c r="BB211" s="142"/>
      <c r="BC211" s="142"/>
      <c r="BD211" s="142"/>
      <c r="BE211" s="142"/>
      <c r="BF211" s="142"/>
      <c r="BG211" s="142" t="s">
        <v>823</v>
      </c>
      <c r="BH211" s="142"/>
      <c r="BI211" s="142"/>
      <c r="BJ211" s="142"/>
      <c r="BK211" s="142"/>
      <c r="BL211" s="142"/>
      <c r="BM211" s="142"/>
      <c r="BN211" s="142"/>
      <c r="BO211" s="142"/>
      <c r="BP211" s="142"/>
      <c r="BQ211" s="142"/>
      <c r="BR211" s="640" t="s">
        <v>322</v>
      </c>
      <c r="BS211" s="640"/>
      <c r="BT211" s="640"/>
      <c r="BU211" s="640"/>
      <c r="BV211" s="640"/>
      <c r="BW211" s="640"/>
      <c r="BX211" s="640"/>
      <c r="BY211" s="640"/>
      <c r="BZ211" s="640"/>
      <c r="CA211" s="640"/>
      <c r="CB211" s="640"/>
      <c r="CC211" s="640" t="s">
        <v>824</v>
      </c>
      <c r="CD211" s="640"/>
      <c r="CE211" s="640"/>
      <c r="CF211" s="640"/>
      <c r="CG211" s="640"/>
      <c r="CH211" s="640"/>
      <c r="CI211" s="640"/>
      <c r="CJ211" s="640"/>
      <c r="CK211" s="640"/>
      <c r="CL211" s="640"/>
      <c r="CM211" s="861"/>
      <c r="CN211" s="861"/>
      <c r="CO211" s="861"/>
      <c r="CP211" s="861"/>
      <c r="CQ211" s="861"/>
      <c r="CR211" s="861"/>
      <c r="CS211" s="861"/>
      <c r="CT211" s="861"/>
      <c r="CU211" s="861"/>
      <c r="CV211" s="861"/>
      <c r="CW211" s="861"/>
    </row>
    <row r="212" spans="1:101" ht="15" customHeight="1">
      <c r="A212" s="468" t="s">
        <v>711</v>
      </c>
      <c r="B212" s="469"/>
      <c r="C212" s="469"/>
      <c r="D212" s="469"/>
      <c r="E212" s="469"/>
      <c r="F212" s="469"/>
      <c r="G212" s="469"/>
      <c r="H212" s="469"/>
      <c r="I212" s="469"/>
      <c r="J212" s="469"/>
      <c r="K212" s="469"/>
      <c r="L212" s="469"/>
      <c r="M212" s="469"/>
      <c r="N212" s="469"/>
      <c r="O212" s="469"/>
      <c r="P212" s="469"/>
      <c r="Q212" s="469"/>
      <c r="R212" s="469"/>
      <c r="S212" s="469"/>
      <c r="T212" s="469"/>
      <c r="U212" s="469"/>
      <c r="V212" s="469"/>
      <c r="W212" s="469"/>
      <c r="X212" s="469"/>
      <c r="Y212" s="469"/>
      <c r="Z212" s="469"/>
      <c r="AA212" s="470"/>
      <c r="AB212" s="92" t="s">
        <v>79</v>
      </c>
      <c r="AC212" s="1230"/>
      <c r="AD212" s="1230"/>
      <c r="AE212" s="1230"/>
      <c r="AF212" s="1230"/>
      <c r="AG212" s="1230"/>
      <c r="AH212" s="1230"/>
      <c r="AI212" s="1230"/>
      <c r="AJ212" s="1231"/>
      <c r="AK212" s="1026" t="s">
        <v>788</v>
      </c>
      <c r="AL212" s="1027"/>
      <c r="AM212" s="1027"/>
      <c r="AN212" s="1027"/>
      <c r="AO212" s="1027"/>
      <c r="AP212" s="1027"/>
      <c r="AQ212" s="1027"/>
      <c r="AR212" s="1027"/>
      <c r="AS212" s="1027"/>
      <c r="AT212" s="1027"/>
      <c r="AU212" s="1027"/>
      <c r="AV212" s="1026" t="s">
        <v>789</v>
      </c>
      <c r="AW212" s="1027"/>
      <c r="AX212" s="1027"/>
      <c r="AY212" s="1027"/>
      <c r="AZ212" s="1027"/>
      <c r="BA212" s="1027"/>
      <c r="BB212" s="1027"/>
      <c r="BC212" s="1027"/>
      <c r="BD212" s="1027"/>
      <c r="BE212" s="1027"/>
      <c r="BF212" s="1232"/>
      <c r="BG212" s="1026" t="s">
        <v>822</v>
      </c>
      <c r="BH212" s="1027"/>
      <c r="BI212" s="1027"/>
      <c r="BJ212" s="1027"/>
      <c r="BK212" s="1027"/>
      <c r="BL212" s="1027"/>
      <c r="BM212" s="1027"/>
      <c r="BN212" s="1027"/>
      <c r="BO212" s="1027"/>
      <c r="BP212" s="1027"/>
      <c r="BQ212" s="1232"/>
      <c r="BR212" s="1026" t="s">
        <v>756</v>
      </c>
      <c r="BS212" s="1027"/>
      <c r="BT212" s="1027"/>
      <c r="BU212" s="1027"/>
      <c r="BV212" s="1027"/>
      <c r="BW212" s="1027"/>
      <c r="BX212" s="1027"/>
      <c r="BY212" s="1027"/>
      <c r="BZ212" s="1027"/>
      <c r="CA212" s="1027"/>
      <c r="CB212" s="1232"/>
      <c r="CC212" s="92" t="s">
        <v>90</v>
      </c>
      <c r="CD212" s="93"/>
      <c r="CE212" s="93"/>
      <c r="CF212" s="93"/>
      <c r="CG212" s="93"/>
      <c r="CH212" s="93"/>
      <c r="CI212" s="93"/>
      <c r="CJ212" s="93"/>
      <c r="CK212" s="93"/>
      <c r="CL212" s="94"/>
      <c r="CM212" s="149" t="s">
        <v>65</v>
      </c>
      <c r="CN212" s="150"/>
      <c r="CO212" s="150"/>
      <c r="CP212" s="150"/>
      <c r="CQ212" s="150"/>
      <c r="CR212" s="150"/>
      <c r="CS212" s="150"/>
      <c r="CT212" s="151"/>
    </row>
    <row r="213" spans="1:101" ht="10.5" customHeight="1">
      <c r="A213" s="471"/>
      <c r="B213" s="472"/>
      <c r="C213" s="472"/>
      <c r="D213" s="472"/>
      <c r="E213" s="472"/>
      <c r="F213" s="472"/>
      <c r="G213" s="472"/>
      <c r="H213" s="472"/>
      <c r="I213" s="472"/>
      <c r="J213" s="472"/>
      <c r="K213" s="472"/>
      <c r="L213" s="472"/>
      <c r="M213" s="472"/>
      <c r="N213" s="472"/>
      <c r="O213" s="472"/>
      <c r="P213" s="472"/>
      <c r="Q213" s="472"/>
      <c r="R213" s="472"/>
      <c r="S213" s="472"/>
      <c r="T213" s="472"/>
      <c r="U213" s="472"/>
      <c r="V213" s="472"/>
      <c r="W213" s="472"/>
      <c r="X213" s="472"/>
      <c r="Y213" s="472"/>
      <c r="Z213" s="472"/>
      <c r="AA213" s="473"/>
      <c r="AB213" s="1233"/>
      <c r="AC213" s="1234"/>
      <c r="AD213" s="1234"/>
      <c r="AE213" s="1234"/>
      <c r="AF213" s="1234"/>
      <c r="AG213" s="1234"/>
      <c r="AH213" s="1234"/>
      <c r="AI213" s="1234"/>
      <c r="AJ213" s="1235"/>
      <c r="AK213" s="1028"/>
      <c r="AL213" s="1029"/>
      <c r="AM213" s="1029"/>
      <c r="AN213" s="1029"/>
      <c r="AO213" s="1029"/>
      <c r="AP213" s="1029"/>
      <c r="AQ213" s="1029"/>
      <c r="AR213" s="1029"/>
      <c r="AS213" s="1029"/>
      <c r="AT213" s="1029"/>
      <c r="AU213" s="1029"/>
      <c r="AV213" s="1028"/>
      <c r="AW213" s="1029"/>
      <c r="AX213" s="1029"/>
      <c r="AY213" s="1029"/>
      <c r="AZ213" s="1029"/>
      <c r="BA213" s="1029"/>
      <c r="BB213" s="1029"/>
      <c r="BC213" s="1029"/>
      <c r="BD213" s="1029"/>
      <c r="BE213" s="1029"/>
      <c r="BF213" s="1236"/>
      <c r="BG213" s="1028"/>
      <c r="BH213" s="1029"/>
      <c r="BI213" s="1029"/>
      <c r="BJ213" s="1029"/>
      <c r="BK213" s="1029"/>
      <c r="BL213" s="1029"/>
      <c r="BM213" s="1029"/>
      <c r="BN213" s="1029"/>
      <c r="BO213" s="1029"/>
      <c r="BP213" s="1029"/>
      <c r="BQ213" s="1236"/>
      <c r="BR213" s="1028"/>
      <c r="BS213" s="1029"/>
      <c r="BT213" s="1029"/>
      <c r="BU213" s="1029"/>
      <c r="BV213" s="1029"/>
      <c r="BW213" s="1029"/>
      <c r="BX213" s="1029"/>
      <c r="BY213" s="1029"/>
      <c r="BZ213" s="1029"/>
      <c r="CA213" s="1029"/>
      <c r="CB213" s="1236"/>
      <c r="CC213" s="146"/>
      <c r="CD213" s="147"/>
      <c r="CE213" s="147"/>
      <c r="CF213" s="147"/>
      <c r="CG213" s="147"/>
      <c r="CH213" s="147"/>
      <c r="CI213" s="147"/>
      <c r="CJ213" s="147"/>
      <c r="CK213" s="147"/>
      <c r="CL213" s="148"/>
      <c r="CM213" s="208"/>
      <c r="CN213" s="209"/>
      <c r="CO213" s="209"/>
      <c r="CP213" s="209"/>
      <c r="CQ213" s="209"/>
      <c r="CR213" s="209"/>
      <c r="CS213" s="209"/>
      <c r="CT213" s="211"/>
    </row>
    <row r="214" spans="1:101" ht="15" customHeight="1">
      <c r="A214" s="471"/>
      <c r="B214" s="472"/>
      <c r="C214" s="472"/>
      <c r="D214" s="472"/>
      <c r="E214" s="472"/>
      <c r="F214" s="472"/>
      <c r="G214" s="472"/>
      <c r="H214" s="472"/>
      <c r="I214" s="472"/>
      <c r="J214" s="472"/>
      <c r="K214" s="472"/>
      <c r="L214" s="472"/>
      <c r="M214" s="472"/>
      <c r="N214" s="472"/>
      <c r="O214" s="472"/>
      <c r="P214" s="472"/>
      <c r="Q214" s="472"/>
      <c r="R214" s="472"/>
      <c r="S214" s="472"/>
      <c r="T214" s="472"/>
      <c r="U214" s="472"/>
      <c r="V214" s="472"/>
      <c r="W214" s="472"/>
      <c r="X214" s="472"/>
      <c r="Y214" s="472"/>
      <c r="Z214" s="472"/>
      <c r="AA214" s="473"/>
      <c r="AB214" s="1233"/>
      <c r="AC214" s="1234"/>
      <c r="AD214" s="1234"/>
      <c r="AE214" s="1234"/>
      <c r="AF214" s="1234"/>
      <c r="AG214" s="1234"/>
      <c r="AH214" s="1234"/>
      <c r="AI214" s="1234"/>
      <c r="AJ214" s="1235"/>
      <c r="AK214" s="1028"/>
      <c r="AL214" s="1029"/>
      <c r="AM214" s="1029"/>
      <c r="AN214" s="1029"/>
      <c r="AO214" s="1029"/>
      <c r="AP214" s="1029"/>
      <c r="AQ214" s="1029"/>
      <c r="AR214" s="1029"/>
      <c r="AS214" s="1029"/>
      <c r="AT214" s="1029"/>
      <c r="AU214" s="1029"/>
      <c r="AV214" s="1028"/>
      <c r="AW214" s="1029"/>
      <c r="AX214" s="1029"/>
      <c r="AY214" s="1029"/>
      <c r="AZ214" s="1029"/>
      <c r="BA214" s="1029"/>
      <c r="BB214" s="1029"/>
      <c r="BC214" s="1029"/>
      <c r="BD214" s="1029"/>
      <c r="BE214" s="1029"/>
      <c r="BF214" s="1236"/>
      <c r="BG214" s="1028"/>
      <c r="BH214" s="1029"/>
      <c r="BI214" s="1029"/>
      <c r="BJ214" s="1029"/>
      <c r="BK214" s="1029"/>
      <c r="BL214" s="1029"/>
      <c r="BM214" s="1029"/>
      <c r="BN214" s="1029"/>
      <c r="BO214" s="1029"/>
      <c r="BP214" s="1029"/>
      <c r="BQ214" s="1236"/>
      <c r="BR214" s="1028"/>
      <c r="BS214" s="1029"/>
      <c r="BT214" s="1029"/>
      <c r="BU214" s="1029"/>
      <c r="BV214" s="1029"/>
      <c r="BW214" s="1029"/>
      <c r="BX214" s="1029"/>
      <c r="BY214" s="1029"/>
      <c r="BZ214" s="1029"/>
      <c r="CA214" s="1029"/>
      <c r="CB214" s="1236"/>
      <c r="CC214" s="146"/>
      <c r="CD214" s="147"/>
      <c r="CE214" s="147"/>
      <c r="CF214" s="147"/>
      <c r="CG214" s="147"/>
      <c r="CH214" s="147"/>
      <c r="CI214" s="147"/>
      <c r="CJ214" s="147"/>
      <c r="CK214" s="147"/>
      <c r="CL214" s="148"/>
      <c r="CM214" s="208"/>
      <c r="CN214" s="209"/>
      <c r="CO214" s="209"/>
      <c r="CP214" s="209"/>
      <c r="CQ214" s="209"/>
      <c r="CR214" s="209"/>
      <c r="CS214" s="209"/>
      <c r="CT214" s="211"/>
    </row>
    <row r="215" spans="1:101" ht="15" customHeight="1">
      <c r="A215" s="471"/>
      <c r="B215" s="472"/>
      <c r="C215" s="472"/>
      <c r="D215" s="472"/>
      <c r="E215" s="472"/>
      <c r="F215" s="472"/>
      <c r="G215" s="472"/>
      <c r="H215" s="472"/>
      <c r="I215" s="472"/>
      <c r="J215" s="472"/>
      <c r="K215" s="472"/>
      <c r="L215" s="472"/>
      <c r="M215" s="472"/>
      <c r="N215" s="472"/>
      <c r="O215" s="472"/>
      <c r="P215" s="472"/>
      <c r="Q215" s="472"/>
      <c r="R215" s="472"/>
      <c r="S215" s="472"/>
      <c r="T215" s="472"/>
      <c r="U215" s="472"/>
      <c r="V215" s="472"/>
      <c r="W215" s="472"/>
      <c r="X215" s="472"/>
      <c r="Y215" s="472"/>
      <c r="Z215" s="472"/>
      <c r="AA215" s="473"/>
      <c r="AB215" s="1233"/>
      <c r="AC215" s="1234"/>
      <c r="AD215" s="1234"/>
      <c r="AE215" s="1234"/>
      <c r="AF215" s="1234"/>
      <c r="AG215" s="1234"/>
      <c r="AH215" s="1234"/>
      <c r="AI215" s="1234"/>
      <c r="AJ215" s="1235"/>
      <c r="AK215" s="1028"/>
      <c r="AL215" s="1029"/>
      <c r="AM215" s="1029"/>
      <c r="AN215" s="1029"/>
      <c r="AO215" s="1029"/>
      <c r="AP215" s="1029"/>
      <c r="AQ215" s="1029"/>
      <c r="AR215" s="1029"/>
      <c r="AS215" s="1029"/>
      <c r="AT215" s="1029"/>
      <c r="AU215" s="1029"/>
      <c r="AV215" s="1028"/>
      <c r="AW215" s="1029"/>
      <c r="AX215" s="1029"/>
      <c r="AY215" s="1029"/>
      <c r="AZ215" s="1029"/>
      <c r="BA215" s="1029"/>
      <c r="BB215" s="1029"/>
      <c r="BC215" s="1029"/>
      <c r="BD215" s="1029"/>
      <c r="BE215" s="1029"/>
      <c r="BF215" s="1236"/>
      <c r="BG215" s="1028"/>
      <c r="BH215" s="1029"/>
      <c r="BI215" s="1029"/>
      <c r="BJ215" s="1029"/>
      <c r="BK215" s="1029"/>
      <c r="BL215" s="1029"/>
      <c r="BM215" s="1029"/>
      <c r="BN215" s="1029"/>
      <c r="BO215" s="1029"/>
      <c r="BP215" s="1029"/>
      <c r="BQ215" s="1236"/>
      <c r="BR215" s="1028"/>
      <c r="BS215" s="1029"/>
      <c r="BT215" s="1029"/>
      <c r="BU215" s="1029"/>
      <c r="BV215" s="1029"/>
      <c r="BW215" s="1029"/>
      <c r="BX215" s="1029"/>
      <c r="BY215" s="1029"/>
      <c r="BZ215" s="1029"/>
      <c r="CA215" s="1029"/>
      <c r="CB215" s="1236"/>
      <c r="CC215" s="146"/>
      <c r="CD215" s="147"/>
      <c r="CE215" s="147"/>
      <c r="CF215" s="147"/>
      <c r="CG215" s="147"/>
      <c r="CH215" s="147"/>
      <c r="CI215" s="147"/>
      <c r="CJ215" s="147"/>
      <c r="CK215" s="147"/>
      <c r="CL215" s="148"/>
      <c r="CM215" s="208"/>
      <c r="CN215" s="209"/>
      <c r="CO215" s="209"/>
      <c r="CP215" s="209"/>
      <c r="CQ215" s="209"/>
      <c r="CR215" s="209"/>
      <c r="CS215" s="209"/>
      <c r="CT215" s="211"/>
    </row>
    <row r="216" spans="1:101" ht="15" customHeight="1">
      <c r="A216" s="471"/>
      <c r="B216" s="472"/>
      <c r="C216" s="472"/>
      <c r="D216" s="472"/>
      <c r="E216" s="472"/>
      <c r="F216" s="472"/>
      <c r="G216" s="472"/>
      <c r="H216" s="472"/>
      <c r="I216" s="472"/>
      <c r="J216" s="472"/>
      <c r="K216" s="472"/>
      <c r="L216" s="472"/>
      <c r="M216" s="472"/>
      <c r="N216" s="472"/>
      <c r="O216" s="472"/>
      <c r="P216" s="472"/>
      <c r="Q216" s="472"/>
      <c r="R216" s="472"/>
      <c r="S216" s="472"/>
      <c r="T216" s="472"/>
      <c r="U216" s="472"/>
      <c r="V216" s="472"/>
      <c r="W216" s="472"/>
      <c r="X216" s="472"/>
      <c r="Y216" s="472"/>
      <c r="Z216" s="472"/>
      <c r="AA216" s="473"/>
      <c r="AB216" s="1233"/>
      <c r="AC216" s="1234"/>
      <c r="AD216" s="1234"/>
      <c r="AE216" s="1234"/>
      <c r="AF216" s="1234"/>
      <c r="AG216" s="1234"/>
      <c r="AH216" s="1234"/>
      <c r="AI216" s="1234"/>
      <c r="AJ216" s="1235"/>
      <c r="AK216" s="1028"/>
      <c r="AL216" s="1029"/>
      <c r="AM216" s="1029"/>
      <c r="AN216" s="1029"/>
      <c r="AO216" s="1029"/>
      <c r="AP216" s="1029"/>
      <c r="AQ216" s="1029"/>
      <c r="AR216" s="1029"/>
      <c r="AS216" s="1029"/>
      <c r="AT216" s="1029"/>
      <c r="AU216" s="1029"/>
      <c r="AV216" s="1028"/>
      <c r="AW216" s="1029"/>
      <c r="AX216" s="1029"/>
      <c r="AY216" s="1029"/>
      <c r="AZ216" s="1029"/>
      <c r="BA216" s="1029"/>
      <c r="BB216" s="1029"/>
      <c r="BC216" s="1029"/>
      <c r="BD216" s="1029"/>
      <c r="BE216" s="1029"/>
      <c r="BF216" s="1236"/>
      <c r="BG216" s="1028"/>
      <c r="BH216" s="1029"/>
      <c r="BI216" s="1029"/>
      <c r="BJ216" s="1029"/>
      <c r="BK216" s="1029"/>
      <c r="BL216" s="1029"/>
      <c r="BM216" s="1029"/>
      <c r="BN216" s="1029"/>
      <c r="BO216" s="1029"/>
      <c r="BP216" s="1029"/>
      <c r="BQ216" s="1236"/>
      <c r="BR216" s="1028"/>
      <c r="BS216" s="1029"/>
      <c r="BT216" s="1029"/>
      <c r="BU216" s="1029"/>
      <c r="BV216" s="1029"/>
      <c r="BW216" s="1029"/>
      <c r="BX216" s="1029"/>
      <c r="BY216" s="1029"/>
      <c r="BZ216" s="1029"/>
      <c r="CA216" s="1029"/>
      <c r="CB216" s="1236"/>
      <c r="CC216" s="146"/>
      <c r="CD216" s="147"/>
      <c r="CE216" s="147"/>
      <c r="CF216" s="147"/>
      <c r="CG216" s="147"/>
      <c r="CH216" s="147"/>
      <c r="CI216" s="147"/>
      <c r="CJ216" s="147"/>
      <c r="CK216" s="147"/>
      <c r="CL216" s="148"/>
      <c r="CM216" s="208"/>
      <c r="CN216" s="209"/>
      <c r="CO216" s="209"/>
      <c r="CP216" s="209"/>
      <c r="CQ216" s="209"/>
      <c r="CR216" s="209"/>
      <c r="CS216" s="209"/>
      <c r="CT216" s="211"/>
    </row>
    <row r="217" spans="1:101" ht="15" customHeight="1" thickBot="1">
      <c r="A217" s="477"/>
      <c r="B217" s="478"/>
      <c r="C217" s="478"/>
      <c r="D217" s="478"/>
      <c r="E217" s="478"/>
      <c r="F217" s="478"/>
      <c r="G217" s="478"/>
      <c r="H217" s="478"/>
      <c r="I217" s="478"/>
      <c r="J217" s="478"/>
      <c r="K217" s="478"/>
      <c r="L217" s="478"/>
      <c r="M217" s="478"/>
      <c r="N217" s="478"/>
      <c r="O217" s="478"/>
      <c r="P217" s="478"/>
      <c r="Q217" s="478"/>
      <c r="R217" s="478"/>
      <c r="S217" s="478"/>
      <c r="T217" s="478"/>
      <c r="U217" s="478"/>
      <c r="V217" s="478"/>
      <c r="W217" s="478"/>
      <c r="X217" s="478"/>
      <c r="Y217" s="478"/>
      <c r="Z217" s="478"/>
      <c r="AA217" s="479"/>
      <c r="AB217" s="1237"/>
      <c r="AC217" s="1238"/>
      <c r="AD217" s="1238"/>
      <c r="AE217" s="1238"/>
      <c r="AF217" s="1238"/>
      <c r="AG217" s="1238"/>
      <c r="AH217" s="1238"/>
      <c r="AI217" s="1238"/>
      <c r="AJ217" s="1239"/>
      <c r="AK217" s="483" t="s">
        <v>251</v>
      </c>
      <c r="AL217" s="484"/>
      <c r="AM217" s="484"/>
      <c r="AN217" s="484"/>
      <c r="AO217" s="484"/>
      <c r="AP217" s="484"/>
      <c r="AQ217" s="484"/>
      <c r="AR217" s="484"/>
      <c r="AS217" s="484"/>
      <c r="AT217" s="484"/>
      <c r="AU217" s="484"/>
      <c r="AV217" s="480" t="s">
        <v>160</v>
      </c>
      <c r="AW217" s="481"/>
      <c r="AX217" s="481"/>
      <c r="AY217" s="481"/>
      <c r="AZ217" s="481"/>
      <c r="BA217" s="481"/>
      <c r="BB217" s="481"/>
      <c r="BC217" s="481"/>
      <c r="BD217" s="481"/>
      <c r="BE217" s="481"/>
      <c r="BF217" s="482"/>
      <c r="BG217" s="480" t="s">
        <v>252</v>
      </c>
      <c r="BH217" s="481"/>
      <c r="BI217" s="481"/>
      <c r="BJ217" s="481"/>
      <c r="BK217" s="481"/>
      <c r="BL217" s="481"/>
      <c r="BM217" s="481"/>
      <c r="BN217" s="481"/>
      <c r="BO217" s="481"/>
      <c r="BP217" s="481"/>
      <c r="BQ217" s="482"/>
      <c r="BR217" s="483" t="s">
        <v>251</v>
      </c>
      <c r="BS217" s="484"/>
      <c r="BT217" s="484"/>
      <c r="BU217" s="484"/>
      <c r="BV217" s="484"/>
      <c r="BW217" s="484"/>
      <c r="BX217" s="484"/>
      <c r="BY217" s="484"/>
      <c r="BZ217" s="484"/>
      <c r="CA217" s="484"/>
      <c r="CB217" s="484"/>
      <c r="CC217" s="483" t="s">
        <v>251</v>
      </c>
      <c r="CD217" s="484"/>
      <c r="CE217" s="484"/>
      <c r="CF217" s="484"/>
      <c r="CG217" s="484"/>
      <c r="CH217" s="484"/>
      <c r="CI217" s="484"/>
      <c r="CJ217" s="484"/>
      <c r="CK217" s="484"/>
      <c r="CL217" s="485"/>
      <c r="CM217" s="1240" t="s">
        <v>627</v>
      </c>
      <c r="CN217" s="1241"/>
      <c r="CO217" s="1241"/>
      <c r="CP217" s="1241"/>
      <c r="CQ217" s="1241"/>
      <c r="CR217" s="1241"/>
      <c r="CS217" s="1241"/>
      <c r="CT217" s="1242"/>
    </row>
    <row r="218" spans="1:101" ht="22.5" customHeight="1">
      <c r="A218" s="442" t="s">
        <v>66</v>
      </c>
      <c r="B218" s="486"/>
      <c r="C218" s="486"/>
      <c r="D218" s="486"/>
      <c r="E218" s="486"/>
      <c r="F218" s="487"/>
      <c r="G218" s="144" t="s">
        <v>47</v>
      </c>
      <c r="H218" s="144"/>
      <c r="I218" s="144"/>
      <c r="J218" s="144"/>
      <c r="K218" s="144"/>
      <c r="L218" s="144"/>
      <c r="M218" s="144"/>
      <c r="N218" s="144"/>
      <c r="O218" s="144"/>
      <c r="P218" s="144"/>
      <c r="Q218" s="144"/>
      <c r="R218" s="144"/>
      <c r="S218" s="144"/>
      <c r="T218" s="144"/>
      <c r="U218" s="144"/>
      <c r="V218" s="144"/>
      <c r="W218" s="144"/>
      <c r="X218" s="144"/>
      <c r="Y218" s="144"/>
      <c r="Z218" s="144"/>
      <c r="AA218" s="488"/>
      <c r="AB218" s="1186">
        <v>0</v>
      </c>
      <c r="AC218" s="1187"/>
      <c r="AD218" s="1188"/>
      <c r="AE218" s="1189">
        <v>1</v>
      </c>
      <c r="AF218" s="1187"/>
      <c r="AG218" s="1188"/>
      <c r="AH218" s="1189">
        <v>5</v>
      </c>
      <c r="AI218" s="1187"/>
      <c r="AJ218" s="1190"/>
      <c r="AK218" s="537">
        <f>表57!AK213</f>
        <v>4623</v>
      </c>
      <c r="AL218" s="880"/>
      <c r="AM218" s="880"/>
      <c r="AN218" s="880"/>
      <c r="AO218" s="880"/>
      <c r="AP218" s="880"/>
      <c r="AQ218" s="880"/>
      <c r="AR218" s="880"/>
      <c r="AS218" s="880"/>
      <c r="AT218" s="880"/>
      <c r="AU218" s="885"/>
      <c r="AV218" s="865">
        <f>表57!AV213</f>
        <v>3123</v>
      </c>
      <c r="AW218" s="866"/>
      <c r="AX218" s="866"/>
      <c r="AY218" s="866"/>
      <c r="AZ218" s="866"/>
      <c r="BA218" s="866"/>
      <c r="BB218" s="866"/>
      <c r="BC218" s="866"/>
      <c r="BD218" s="866"/>
      <c r="BE218" s="866"/>
      <c r="BF218" s="1171"/>
      <c r="BG218" s="865">
        <f>表57!BG213</f>
        <v>143</v>
      </c>
      <c r="BH218" s="866"/>
      <c r="BI218" s="866"/>
      <c r="BJ218" s="866"/>
      <c r="BK218" s="866"/>
      <c r="BL218" s="866"/>
      <c r="BM218" s="866"/>
      <c r="BN218" s="866"/>
      <c r="BO218" s="866"/>
      <c r="BP218" s="866"/>
      <c r="BQ218" s="1171"/>
      <c r="BR218" s="865">
        <f>表57!BR213</f>
        <v>1247</v>
      </c>
      <c r="BS218" s="866"/>
      <c r="BT218" s="866"/>
      <c r="BU218" s="866"/>
      <c r="BV218" s="866"/>
      <c r="BW218" s="866"/>
      <c r="BX218" s="866"/>
      <c r="BY218" s="866"/>
      <c r="BZ218" s="866"/>
      <c r="CA218" s="866"/>
      <c r="CB218" s="1171"/>
      <c r="CC218" s="865">
        <f t="shared" ref="CC218:CC230" si="25">SUM(AK136,CI136,CA177,DO177,AK218:CB218)</f>
        <v>94209</v>
      </c>
      <c r="CD218" s="866"/>
      <c r="CE218" s="866"/>
      <c r="CF218" s="866"/>
      <c r="CG218" s="866"/>
      <c r="CH218" s="866"/>
      <c r="CI218" s="866"/>
      <c r="CJ218" s="866"/>
      <c r="CK218" s="866"/>
      <c r="CL218" s="867"/>
      <c r="CM218" s="1031">
        <f t="shared" ref="CM218:CM230" si="26">IF(CD13=0,0,IF(AK136=0,0,AK136/CD13))</f>
        <v>5.9156903615323796E-2</v>
      </c>
      <c r="CN218" s="1032"/>
      <c r="CO218" s="1032"/>
      <c r="CP218" s="1032"/>
      <c r="CQ218" s="1032"/>
      <c r="CR218" s="1032"/>
      <c r="CS218" s="1032"/>
      <c r="CT218" s="1033"/>
    </row>
    <row r="219" spans="1:101" ht="15" customHeight="1">
      <c r="A219" s="498"/>
      <c r="B219" s="499"/>
      <c r="C219" s="499"/>
      <c r="D219" s="499"/>
      <c r="E219" s="499"/>
      <c r="F219" s="500"/>
      <c r="G219" s="144" t="s">
        <v>231</v>
      </c>
      <c r="H219" s="144"/>
      <c r="I219" s="144"/>
      <c r="J219" s="144"/>
      <c r="K219" s="144"/>
      <c r="L219" s="144"/>
      <c r="M219" s="144"/>
      <c r="N219" s="144"/>
      <c r="O219" s="144"/>
      <c r="P219" s="144"/>
      <c r="Q219" s="144"/>
      <c r="R219" s="144"/>
      <c r="S219" s="144"/>
      <c r="T219" s="144"/>
      <c r="U219" s="144"/>
      <c r="V219" s="144"/>
      <c r="W219" s="144"/>
      <c r="X219" s="144"/>
      <c r="Y219" s="144"/>
      <c r="Z219" s="144"/>
      <c r="AA219" s="488"/>
      <c r="AB219" s="1191">
        <v>0</v>
      </c>
      <c r="AC219" s="1192"/>
      <c r="AD219" s="1193"/>
      <c r="AE219" s="1194">
        <v>2</v>
      </c>
      <c r="AF219" s="1192"/>
      <c r="AG219" s="1193"/>
      <c r="AH219" s="1194">
        <v>5</v>
      </c>
      <c r="AI219" s="1192"/>
      <c r="AJ219" s="1195"/>
      <c r="AK219" s="540">
        <f>表57!AK214</f>
        <v>1202</v>
      </c>
      <c r="AL219" s="541"/>
      <c r="AM219" s="541"/>
      <c r="AN219" s="541"/>
      <c r="AO219" s="541"/>
      <c r="AP219" s="541"/>
      <c r="AQ219" s="541"/>
      <c r="AR219" s="541"/>
      <c r="AS219" s="541"/>
      <c r="AT219" s="541"/>
      <c r="AU219" s="542"/>
      <c r="AV219" s="540">
        <f>表57!AV214</f>
        <v>2288</v>
      </c>
      <c r="AW219" s="541"/>
      <c r="AX219" s="541"/>
      <c r="AY219" s="541"/>
      <c r="AZ219" s="541"/>
      <c r="BA219" s="541"/>
      <c r="BB219" s="541"/>
      <c r="BC219" s="541"/>
      <c r="BD219" s="541"/>
      <c r="BE219" s="541"/>
      <c r="BF219" s="542"/>
      <c r="BG219" s="540">
        <f>表57!BG214</f>
        <v>1195</v>
      </c>
      <c r="BH219" s="541"/>
      <c r="BI219" s="541"/>
      <c r="BJ219" s="541"/>
      <c r="BK219" s="541"/>
      <c r="BL219" s="541"/>
      <c r="BM219" s="541"/>
      <c r="BN219" s="541"/>
      <c r="BO219" s="541"/>
      <c r="BP219" s="541"/>
      <c r="BQ219" s="542"/>
      <c r="BR219" s="540">
        <f>表57!BR214</f>
        <v>403</v>
      </c>
      <c r="BS219" s="541"/>
      <c r="BT219" s="541"/>
      <c r="BU219" s="541"/>
      <c r="BV219" s="541"/>
      <c r="BW219" s="541"/>
      <c r="BX219" s="541"/>
      <c r="BY219" s="541"/>
      <c r="BZ219" s="541"/>
      <c r="CA219" s="541"/>
      <c r="CB219" s="542"/>
      <c r="CC219" s="540">
        <f t="shared" si="25"/>
        <v>1487497</v>
      </c>
      <c r="CD219" s="541"/>
      <c r="CE219" s="541"/>
      <c r="CF219" s="541"/>
      <c r="CG219" s="541"/>
      <c r="CH219" s="541"/>
      <c r="CI219" s="541"/>
      <c r="CJ219" s="541"/>
      <c r="CK219" s="541"/>
      <c r="CL219" s="868"/>
      <c r="CM219" s="1031">
        <f t="shared" si="26"/>
        <v>5.9927148857568446E-2</v>
      </c>
      <c r="CN219" s="1032"/>
      <c r="CO219" s="1032"/>
      <c r="CP219" s="1032"/>
      <c r="CQ219" s="1032"/>
      <c r="CR219" s="1032"/>
      <c r="CS219" s="1032"/>
      <c r="CT219" s="1033"/>
    </row>
    <row r="220" spans="1:101" ht="15" customHeight="1">
      <c r="A220" s="498"/>
      <c r="B220" s="499"/>
      <c r="C220" s="499"/>
      <c r="D220" s="499"/>
      <c r="E220" s="499"/>
      <c r="F220" s="500"/>
      <c r="G220" s="144" t="s">
        <v>232</v>
      </c>
      <c r="H220" s="144"/>
      <c r="I220" s="144"/>
      <c r="J220" s="144"/>
      <c r="K220" s="144"/>
      <c r="L220" s="144"/>
      <c r="M220" s="144"/>
      <c r="N220" s="144"/>
      <c r="O220" s="144"/>
      <c r="P220" s="144"/>
      <c r="Q220" s="144"/>
      <c r="R220" s="144"/>
      <c r="S220" s="144"/>
      <c r="T220" s="144"/>
      <c r="U220" s="144"/>
      <c r="V220" s="144"/>
      <c r="W220" s="144"/>
      <c r="X220" s="144"/>
      <c r="Y220" s="144"/>
      <c r="Z220" s="144"/>
      <c r="AA220" s="488"/>
      <c r="AB220" s="1191">
        <v>0</v>
      </c>
      <c r="AC220" s="1192"/>
      <c r="AD220" s="1193"/>
      <c r="AE220" s="1194">
        <v>3</v>
      </c>
      <c r="AF220" s="1192"/>
      <c r="AG220" s="1193"/>
      <c r="AH220" s="1194">
        <v>5</v>
      </c>
      <c r="AI220" s="1192"/>
      <c r="AJ220" s="1195"/>
      <c r="AK220" s="540">
        <f>表57!AK215</f>
        <v>7479</v>
      </c>
      <c r="AL220" s="541"/>
      <c r="AM220" s="541"/>
      <c r="AN220" s="541"/>
      <c r="AO220" s="541"/>
      <c r="AP220" s="541"/>
      <c r="AQ220" s="541"/>
      <c r="AR220" s="541"/>
      <c r="AS220" s="541"/>
      <c r="AT220" s="541"/>
      <c r="AU220" s="542"/>
      <c r="AV220" s="540">
        <f>表57!AV215</f>
        <v>34432</v>
      </c>
      <c r="AW220" s="541"/>
      <c r="AX220" s="541"/>
      <c r="AY220" s="541"/>
      <c r="AZ220" s="541"/>
      <c r="BA220" s="541"/>
      <c r="BB220" s="541"/>
      <c r="BC220" s="541"/>
      <c r="BD220" s="541"/>
      <c r="BE220" s="541"/>
      <c r="BF220" s="542"/>
      <c r="BG220" s="540">
        <f>表57!BG215</f>
        <v>963</v>
      </c>
      <c r="BH220" s="541"/>
      <c r="BI220" s="541"/>
      <c r="BJ220" s="541"/>
      <c r="BK220" s="541"/>
      <c r="BL220" s="541"/>
      <c r="BM220" s="541"/>
      <c r="BN220" s="541"/>
      <c r="BO220" s="541"/>
      <c r="BP220" s="541"/>
      <c r="BQ220" s="542"/>
      <c r="BR220" s="540">
        <f>表57!BR215</f>
        <v>2315</v>
      </c>
      <c r="BS220" s="541"/>
      <c r="BT220" s="541"/>
      <c r="BU220" s="541"/>
      <c r="BV220" s="541"/>
      <c r="BW220" s="541"/>
      <c r="BX220" s="541"/>
      <c r="BY220" s="541"/>
      <c r="BZ220" s="541"/>
      <c r="CA220" s="541"/>
      <c r="CB220" s="542"/>
      <c r="CC220" s="540">
        <f t="shared" si="25"/>
        <v>3899605</v>
      </c>
      <c r="CD220" s="541"/>
      <c r="CE220" s="541"/>
      <c r="CF220" s="541"/>
      <c r="CG220" s="541"/>
      <c r="CH220" s="541"/>
      <c r="CI220" s="541"/>
      <c r="CJ220" s="541"/>
      <c r="CK220" s="541"/>
      <c r="CL220" s="868"/>
      <c r="CM220" s="1031">
        <f t="shared" si="26"/>
        <v>5.9974588955739615E-2</v>
      </c>
      <c r="CN220" s="1032"/>
      <c r="CO220" s="1032"/>
      <c r="CP220" s="1032"/>
      <c r="CQ220" s="1032"/>
      <c r="CR220" s="1032"/>
      <c r="CS220" s="1032"/>
      <c r="CT220" s="1033"/>
    </row>
    <row r="221" spans="1:101" ht="15" customHeight="1">
      <c r="A221" s="498"/>
      <c r="B221" s="499"/>
      <c r="C221" s="499"/>
      <c r="D221" s="499"/>
      <c r="E221" s="499"/>
      <c r="F221" s="500"/>
      <c r="G221" s="144" t="s">
        <v>67</v>
      </c>
      <c r="H221" s="144"/>
      <c r="I221" s="144"/>
      <c r="J221" s="144"/>
      <c r="K221" s="144"/>
      <c r="L221" s="144"/>
      <c r="M221" s="144"/>
      <c r="N221" s="144"/>
      <c r="O221" s="144"/>
      <c r="P221" s="144"/>
      <c r="Q221" s="144"/>
      <c r="R221" s="144"/>
      <c r="S221" s="144"/>
      <c r="T221" s="144"/>
      <c r="U221" s="144"/>
      <c r="V221" s="144"/>
      <c r="W221" s="144"/>
      <c r="X221" s="144"/>
      <c r="Y221" s="144"/>
      <c r="Z221" s="144"/>
      <c r="AA221" s="488"/>
      <c r="AB221" s="1191">
        <v>0</v>
      </c>
      <c r="AC221" s="1192"/>
      <c r="AD221" s="1193"/>
      <c r="AE221" s="1194">
        <v>4</v>
      </c>
      <c r="AF221" s="1192"/>
      <c r="AG221" s="1193"/>
      <c r="AH221" s="1194">
        <v>5</v>
      </c>
      <c r="AI221" s="1192"/>
      <c r="AJ221" s="1195"/>
      <c r="AK221" s="540">
        <f>表57!AK216</f>
        <v>3361</v>
      </c>
      <c r="AL221" s="541"/>
      <c r="AM221" s="541"/>
      <c r="AN221" s="541"/>
      <c r="AO221" s="541"/>
      <c r="AP221" s="541"/>
      <c r="AQ221" s="541"/>
      <c r="AR221" s="541"/>
      <c r="AS221" s="541"/>
      <c r="AT221" s="541"/>
      <c r="AU221" s="542"/>
      <c r="AV221" s="540">
        <f>表57!AV216</f>
        <v>3352</v>
      </c>
      <c r="AW221" s="541"/>
      <c r="AX221" s="541"/>
      <c r="AY221" s="541"/>
      <c r="AZ221" s="541"/>
      <c r="BA221" s="541"/>
      <c r="BB221" s="541"/>
      <c r="BC221" s="541"/>
      <c r="BD221" s="541"/>
      <c r="BE221" s="541"/>
      <c r="BF221" s="542"/>
      <c r="BG221" s="540">
        <f>表57!BG216</f>
        <v>470</v>
      </c>
      <c r="BH221" s="541"/>
      <c r="BI221" s="541"/>
      <c r="BJ221" s="541"/>
      <c r="BK221" s="541"/>
      <c r="BL221" s="541"/>
      <c r="BM221" s="541"/>
      <c r="BN221" s="541"/>
      <c r="BO221" s="541"/>
      <c r="BP221" s="541"/>
      <c r="BQ221" s="542"/>
      <c r="BR221" s="540">
        <f>表57!BR216</f>
        <v>1506</v>
      </c>
      <c r="BS221" s="541"/>
      <c r="BT221" s="541"/>
      <c r="BU221" s="541"/>
      <c r="BV221" s="541"/>
      <c r="BW221" s="541"/>
      <c r="BX221" s="541"/>
      <c r="BY221" s="541"/>
      <c r="BZ221" s="541"/>
      <c r="CA221" s="541"/>
      <c r="CB221" s="542"/>
      <c r="CC221" s="540">
        <f t="shared" si="25"/>
        <v>4118970</v>
      </c>
      <c r="CD221" s="541"/>
      <c r="CE221" s="541"/>
      <c r="CF221" s="541"/>
      <c r="CG221" s="541"/>
      <c r="CH221" s="541"/>
      <c r="CI221" s="541"/>
      <c r="CJ221" s="541"/>
      <c r="CK221" s="541"/>
      <c r="CL221" s="868"/>
      <c r="CM221" s="1031">
        <f t="shared" si="26"/>
        <v>5.9982625343761371E-2</v>
      </c>
      <c r="CN221" s="1032"/>
      <c r="CO221" s="1032"/>
      <c r="CP221" s="1032"/>
      <c r="CQ221" s="1032"/>
      <c r="CR221" s="1032"/>
      <c r="CS221" s="1032"/>
      <c r="CT221" s="1033"/>
    </row>
    <row r="222" spans="1:101" ht="15" customHeight="1">
      <c r="A222" s="498"/>
      <c r="B222" s="499"/>
      <c r="C222" s="499"/>
      <c r="D222" s="499"/>
      <c r="E222" s="499"/>
      <c r="F222" s="500"/>
      <c r="G222" s="144" t="s">
        <v>68</v>
      </c>
      <c r="H222" s="144"/>
      <c r="I222" s="144"/>
      <c r="J222" s="144"/>
      <c r="K222" s="144"/>
      <c r="L222" s="144"/>
      <c r="M222" s="144"/>
      <c r="N222" s="144"/>
      <c r="O222" s="144"/>
      <c r="P222" s="144"/>
      <c r="Q222" s="144"/>
      <c r="R222" s="144"/>
      <c r="S222" s="144"/>
      <c r="T222" s="144"/>
      <c r="U222" s="144"/>
      <c r="V222" s="144"/>
      <c r="W222" s="144"/>
      <c r="X222" s="144"/>
      <c r="Y222" s="144"/>
      <c r="Z222" s="144"/>
      <c r="AA222" s="488"/>
      <c r="AB222" s="1191">
        <v>0</v>
      </c>
      <c r="AC222" s="1192"/>
      <c r="AD222" s="1193"/>
      <c r="AE222" s="1194">
        <v>5</v>
      </c>
      <c r="AF222" s="1192"/>
      <c r="AG222" s="1193"/>
      <c r="AH222" s="1194">
        <v>5</v>
      </c>
      <c r="AI222" s="1192"/>
      <c r="AJ222" s="1195"/>
      <c r="AK222" s="540">
        <f>表57!AK217</f>
        <v>2559</v>
      </c>
      <c r="AL222" s="541"/>
      <c r="AM222" s="541"/>
      <c r="AN222" s="541"/>
      <c r="AO222" s="541"/>
      <c r="AP222" s="541"/>
      <c r="AQ222" s="541"/>
      <c r="AR222" s="541"/>
      <c r="AS222" s="541"/>
      <c r="AT222" s="541"/>
      <c r="AU222" s="542"/>
      <c r="AV222" s="540">
        <f>表57!AV217</f>
        <v>3018</v>
      </c>
      <c r="AW222" s="541"/>
      <c r="AX222" s="541"/>
      <c r="AY222" s="541"/>
      <c r="AZ222" s="541"/>
      <c r="BA222" s="541"/>
      <c r="BB222" s="541"/>
      <c r="BC222" s="541"/>
      <c r="BD222" s="541"/>
      <c r="BE222" s="541"/>
      <c r="BF222" s="542"/>
      <c r="BG222" s="540">
        <f>表57!BG217</f>
        <v>927</v>
      </c>
      <c r="BH222" s="541"/>
      <c r="BI222" s="541"/>
      <c r="BJ222" s="541"/>
      <c r="BK222" s="541"/>
      <c r="BL222" s="541"/>
      <c r="BM222" s="541"/>
      <c r="BN222" s="541"/>
      <c r="BO222" s="541"/>
      <c r="BP222" s="541"/>
      <c r="BQ222" s="542"/>
      <c r="BR222" s="540">
        <f>表57!BR217</f>
        <v>535</v>
      </c>
      <c r="BS222" s="541"/>
      <c r="BT222" s="541"/>
      <c r="BU222" s="541"/>
      <c r="BV222" s="541"/>
      <c r="BW222" s="541"/>
      <c r="BX222" s="541"/>
      <c r="BY222" s="541"/>
      <c r="BZ222" s="541"/>
      <c r="CA222" s="541"/>
      <c r="CB222" s="542"/>
      <c r="CC222" s="540">
        <f t="shared" si="25"/>
        <v>3232589</v>
      </c>
      <c r="CD222" s="541"/>
      <c r="CE222" s="541"/>
      <c r="CF222" s="541"/>
      <c r="CG222" s="541"/>
      <c r="CH222" s="541"/>
      <c r="CI222" s="541"/>
      <c r="CJ222" s="541"/>
      <c r="CK222" s="541"/>
      <c r="CL222" s="868"/>
      <c r="CM222" s="1031">
        <f t="shared" si="26"/>
        <v>5.9987489431601732E-2</v>
      </c>
      <c r="CN222" s="1032"/>
      <c r="CO222" s="1032"/>
      <c r="CP222" s="1032"/>
      <c r="CQ222" s="1032"/>
      <c r="CR222" s="1032"/>
      <c r="CS222" s="1032"/>
      <c r="CT222" s="1033"/>
    </row>
    <row r="223" spans="1:101" ht="15" customHeight="1">
      <c r="A223" s="498"/>
      <c r="B223" s="499"/>
      <c r="C223" s="499"/>
      <c r="D223" s="499"/>
      <c r="E223" s="499"/>
      <c r="F223" s="500"/>
      <c r="G223" s="144" t="s">
        <v>69</v>
      </c>
      <c r="H223" s="144"/>
      <c r="I223" s="144"/>
      <c r="J223" s="144"/>
      <c r="K223" s="144"/>
      <c r="L223" s="144"/>
      <c r="M223" s="144"/>
      <c r="N223" s="144"/>
      <c r="O223" s="144"/>
      <c r="P223" s="144"/>
      <c r="Q223" s="144"/>
      <c r="R223" s="144"/>
      <c r="S223" s="144"/>
      <c r="T223" s="144"/>
      <c r="U223" s="144"/>
      <c r="V223" s="144"/>
      <c r="W223" s="144"/>
      <c r="X223" s="144"/>
      <c r="Y223" s="144"/>
      <c r="Z223" s="144"/>
      <c r="AA223" s="488"/>
      <c r="AB223" s="1191">
        <v>0</v>
      </c>
      <c r="AC223" s="1192"/>
      <c r="AD223" s="1193"/>
      <c r="AE223" s="1194">
        <v>6</v>
      </c>
      <c r="AF223" s="1192"/>
      <c r="AG223" s="1193"/>
      <c r="AH223" s="1194">
        <v>5</v>
      </c>
      <c r="AI223" s="1192"/>
      <c r="AJ223" s="1195"/>
      <c r="AK223" s="540">
        <f>表57!AK218</f>
        <v>2254</v>
      </c>
      <c r="AL223" s="541"/>
      <c r="AM223" s="541"/>
      <c r="AN223" s="541"/>
      <c r="AO223" s="541"/>
      <c r="AP223" s="541"/>
      <c r="AQ223" s="541"/>
      <c r="AR223" s="541"/>
      <c r="AS223" s="541"/>
      <c r="AT223" s="541"/>
      <c r="AU223" s="542"/>
      <c r="AV223" s="540">
        <f>表57!AV218</f>
        <v>2819</v>
      </c>
      <c r="AW223" s="541"/>
      <c r="AX223" s="541"/>
      <c r="AY223" s="541"/>
      <c r="AZ223" s="541"/>
      <c r="BA223" s="541"/>
      <c r="BB223" s="541"/>
      <c r="BC223" s="541"/>
      <c r="BD223" s="541"/>
      <c r="BE223" s="541"/>
      <c r="BF223" s="542"/>
      <c r="BG223" s="540">
        <f>表57!BG218</f>
        <v>612</v>
      </c>
      <c r="BH223" s="541"/>
      <c r="BI223" s="541"/>
      <c r="BJ223" s="541"/>
      <c r="BK223" s="541"/>
      <c r="BL223" s="541"/>
      <c r="BM223" s="541"/>
      <c r="BN223" s="541"/>
      <c r="BO223" s="541"/>
      <c r="BP223" s="541"/>
      <c r="BQ223" s="542"/>
      <c r="BR223" s="540">
        <f>表57!BR218</f>
        <v>1520</v>
      </c>
      <c r="BS223" s="541"/>
      <c r="BT223" s="541"/>
      <c r="BU223" s="541"/>
      <c r="BV223" s="541"/>
      <c r="BW223" s="541"/>
      <c r="BX223" s="541"/>
      <c r="BY223" s="541"/>
      <c r="BZ223" s="541"/>
      <c r="CA223" s="541"/>
      <c r="CB223" s="542"/>
      <c r="CC223" s="540">
        <f t="shared" si="25"/>
        <v>3026296</v>
      </c>
      <c r="CD223" s="541"/>
      <c r="CE223" s="541"/>
      <c r="CF223" s="541"/>
      <c r="CG223" s="541"/>
      <c r="CH223" s="541"/>
      <c r="CI223" s="541"/>
      <c r="CJ223" s="541"/>
      <c r="CK223" s="541"/>
      <c r="CL223" s="868"/>
      <c r="CM223" s="1031">
        <f t="shared" si="26"/>
        <v>5.9990624834604461E-2</v>
      </c>
      <c r="CN223" s="1032"/>
      <c r="CO223" s="1032"/>
      <c r="CP223" s="1032"/>
      <c r="CQ223" s="1032"/>
      <c r="CR223" s="1032"/>
      <c r="CS223" s="1032"/>
      <c r="CT223" s="1033"/>
    </row>
    <row r="224" spans="1:101" ht="15" customHeight="1">
      <c r="A224" s="498"/>
      <c r="B224" s="499"/>
      <c r="C224" s="499"/>
      <c r="D224" s="499"/>
      <c r="E224" s="499"/>
      <c r="F224" s="500"/>
      <c r="G224" s="144" t="s">
        <v>70</v>
      </c>
      <c r="H224" s="144"/>
      <c r="I224" s="144"/>
      <c r="J224" s="144"/>
      <c r="K224" s="144"/>
      <c r="L224" s="144"/>
      <c r="M224" s="144"/>
      <c r="N224" s="144"/>
      <c r="O224" s="144"/>
      <c r="P224" s="144"/>
      <c r="Q224" s="144"/>
      <c r="R224" s="144"/>
      <c r="S224" s="144"/>
      <c r="T224" s="144"/>
      <c r="U224" s="144"/>
      <c r="V224" s="144"/>
      <c r="W224" s="144"/>
      <c r="X224" s="144"/>
      <c r="Y224" s="144"/>
      <c r="Z224" s="144"/>
      <c r="AA224" s="488"/>
      <c r="AB224" s="1191">
        <v>0</v>
      </c>
      <c r="AC224" s="1192"/>
      <c r="AD224" s="1193"/>
      <c r="AE224" s="1194">
        <v>7</v>
      </c>
      <c r="AF224" s="1192"/>
      <c r="AG224" s="1193"/>
      <c r="AH224" s="1194">
        <v>5</v>
      </c>
      <c r="AI224" s="1192"/>
      <c r="AJ224" s="1195"/>
      <c r="AK224" s="540">
        <f>表57!AK219</f>
        <v>7755</v>
      </c>
      <c r="AL224" s="541"/>
      <c r="AM224" s="541"/>
      <c r="AN224" s="541"/>
      <c r="AO224" s="541"/>
      <c r="AP224" s="541"/>
      <c r="AQ224" s="541"/>
      <c r="AR224" s="541"/>
      <c r="AS224" s="541"/>
      <c r="AT224" s="541"/>
      <c r="AU224" s="542"/>
      <c r="AV224" s="540">
        <f>表57!AV219</f>
        <v>1642</v>
      </c>
      <c r="AW224" s="541"/>
      <c r="AX224" s="541"/>
      <c r="AY224" s="541"/>
      <c r="AZ224" s="541"/>
      <c r="BA224" s="541"/>
      <c r="BB224" s="541"/>
      <c r="BC224" s="541"/>
      <c r="BD224" s="541"/>
      <c r="BE224" s="541"/>
      <c r="BF224" s="542"/>
      <c r="BG224" s="540">
        <f>表57!BG219</f>
        <v>262</v>
      </c>
      <c r="BH224" s="541"/>
      <c r="BI224" s="541"/>
      <c r="BJ224" s="541"/>
      <c r="BK224" s="541"/>
      <c r="BL224" s="541"/>
      <c r="BM224" s="541"/>
      <c r="BN224" s="541"/>
      <c r="BO224" s="541"/>
      <c r="BP224" s="541"/>
      <c r="BQ224" s="542"/>
      <c r="BR224" s="540">
        <f>表57!BR219</f>
        <v>2209</v>
      </c>
      <c r="BS224" s="541"/>
      <c r="BT224" s="541"/>
      <c r="BU224" s="541"/>
      <c r="BV224" s="541"/>
      <c r="BW224" s="541"/>
      <c r="BX224" s="541"/>
      <c r="BY224" s="541"/>
      <c r="BZ224" s="541"/>
      <c r="CA224" s="541"/>
      <c r="CB224" s="542"/>
      <c r="CC224" s="540">
        <f t="shared" si="25"/>
        <v>1457012</v>
      </c>
      <c r="CD224" s="541"/>
      <c r="CE224" s="541"/>
      <c r="CF224" s="541"/>
      <c r="CG224" s="541"/>
      <c r="CH224" s="541"/>
      <c r="CI224" s="541"/>
      <c r="CJ224" s="541"/>
      <c r="CK224" s="541"/>
      <c r="CL224" s="868"/>
      <c r="CM224" s="1031">
        <f t="shared" si="26"/>
        <v>5.999291879902631E-2</v>
      </c>
      <c r="CN224" s="1032"/>
      <c r="CO224" s="1032"/>
      <c r="CP224" s="1032"/>
      <c r="CQ224" s="1032"/>
      <c r="CR224" s="1032"/>
      <c r="CS224" s="1032"/>
      <c r="CT224" s="1033"/>
    </row>
    <row r="225" spans="1:98" ht="15" customHeight="1">
      <c r="A225" s="498"/>
      <c r="B225" s="499"/>
      <c r="C225" s="499"/>
      <c r="D225" s="499"/>
      <c r="E225" s="499"/>
      <c r="F225" s="500"/>
      <c r="G225" s="144" t="s">
        <v>71</v>
      </c>
      <c r="H225" s="144"/>
      <c r="I225" s="144"/>
      <c r="J225" s="144"/>
      <c r="K225" s="144"/>
      <c r="L225" s="144"/>
      <c r="M225" s="144"/>
      <c r="N225" s="144"/>
      <c r="O225" s="144"/>
      <c r="P225" s="144"/>
      <c r="Q225" s="144"/>
      <c r="R225" s="144"/>
      <c r="S225" s="144"/>
      <c r="T225" s="144"/>
      <c r="U225" s="144"/>
      <c r="V225" s="144"/>
      <c r="W225" s="144"/>
      <c r="X225" s="144"/>
      <c r="Y225" s="144"/>
      <c r="Z225" s="144"/>
      <c r="AA225" s="488"/>
      <c r="AB225" s="1191">
        <v>0</v>
      </c>
      <c r="AC225" s="1192"/>
      <c r="AD225" s="1193"/>
      <c r="AE225" s="1194">
        <v>8</v>
      </c>
      <c r="AF225" s="1192"/>
      <c r="AG225" s="1193"/>
      <c r="AH225" s="1194">
        <v>5</v>
      </c>
      <c r="AI225" s="1192"/>
      <c r="AJ225" s="1195"/>
      <c r="AK225" s="540">
        <f>表57!AK220</f>
        <v>5079</v>
      </c>
      <c r="AL225" s="541"/>
      <c r="AM225" s="541"/>
      <c r="AN225" s="541"/>
      <c r="AO225" s="541"/>
      <c r="AP225" s="541"/>
      <c r="AQ225" s="541"/>
      <c r="AR225" s="541"/>
      <c r="AS225" s="541"/>
      <c r="AT225" s="541"/>
      <c r="AU225" s="542"/>
      <c r="AV225" s="540">
        <f>表57!AV220</f>
        <v>5105</v>
      </c>
      <c r="AW225" s="541"/>
      <c r="AX225" s="541"/>
      <c r="AY225" s="541"/>
      <c r="AZ225" s="541"/>
      <c r="BA225" s="541"/>
      <c r="BB225" s="541"/>
      <c r="BC225" s="541"/>
      <c r="BD225" s="541"/>
      <c r="BE225" s="541"/>
      <c r="BF225" s="542"/>
      <c r="BG225" s="540">
        <f>表57!BG220</f>
        <v>789</v>
      </c>
      <c r="BH225" s="541"/>
      <c r="BI225" s="541"/>
      <c r="BJ225" s="541"/>
      <c r="BK225" s="541"/>
      <c r="BL225" s="541"/>
      <c r="BM225" s="541"/>
      <c r="BN225" s="541"/>
      <c r="BO225" s="541"/>
      <c r="BP225" s="541"/>
      <c r="BQ225" s="542"/>
      <c r="BR225" s="540">
        <f>表57!BR220</f>
        <v>361</v>
      </c>
      <c r="BS225" s="541"/>
      <c r="BT225" s="541"/>
      <c r="BU225" s="541"/>
      <c r="BV225" s="541"/>
      <c r="BW225" s="541"/>
      <c r="BX225" s="541"/>
      <c r="BY225" s="541"/>
      <c r="BZ225" s="541"/>
      <c r="CA225" s="541"/>
      <c r="CB225" s="542"/>
      <c r="CC225" s="540">
        <f t="shared" si="25"/>
        <v>1539735</v>
      </c>
      <c r="CD225" s="541"/>
      <c r="CE225" s="541"/>
      <c r="CF225" s="541"/>
      <c r="CG225" s="541"/>
      <c r="CH225" s="541"/>
      <c r="CI225" s="541"/>
      <c r="CJ225" s="541"/>
      <c r="CK225" s="541"/>
      <c r="CL225" s="868"/>
      <c r="CM225" s="1031">
        <f t="shared" si="26"/>
        <v>5.9994630226512663E-2</v>
      </c>
      <c r="CN225" s="1032"/>
      <c r="CO225" s="1032"/>
      <c r="CP225" s="1032"/>
      <c r="CQ225" s="1032"/>
      <c r="CR225" s="1032"/>
      <c r="CS225" s="1032"/>
      <c r="CT225" s="1033"/>
    </row>
    <row r="226" spans="1:98" ht="15" customHeight="1">
      <c r="A226" s="498"/>
      <c r="B226" s="499"/>
      <c r="C226" s="499"/>
      <c r="D226" s="499"/>
      <c r="E226" s="499"/>
      <c r="F226" s="500"/>
      <c r="G226" s="144" t="s">
        <v>4414</v>
      </c>
      <c r="H226" s="144"/>
      <c r="I226" s="144"/>
      <c r="J226" s="144"/>
      <c r="K226" s="144"/>
      <c r="L226" s="144"/>
      <c r="M226" s="144"/>
      <c r="N226" s="144"/>
      <c r="O226" s="144"/>
      <c r="P226" s="144"/>
      <c r="Q226" s="144"/>
      <c r="R226" s="144"/>
      <c r="S226" s="144"/>
      <c r="T226" s="144"/>
      <c r="U226" s="144"/>
      <c r="V226" s="144"/>
      <c r="W226" s="144"/>
      <c r="X226" s="144"/>
      <c r="Y226" s="144"/>
      <c r="Z226" s="144"/>
      <c r="AA226" s="488"/>
      <c r="AB226" s="1191">
        <v>0</v>
      </c>
      <c r="AC226" s="1192"/>
      <c r="AD226" s="1193"/>
      <c r="AE226" s="1194">
        <v>9</v>
      </c>
      <c r="AF226" s="1192"/>
      <c r="AG226" s="1193"/>
      <c r="AH226" s="1194">
        <v>5</v>
      </c>
      <c r="AI226" s="1192"/>
      <c r="AJ226" s="1195"/>
      <c r="AK226" s="540">
        <f>表57!AK221</f>
        <v>28954</v>
      </c>
      <c r="AL226" s="541"/>
      <c r="AM226" s="541"/>
      <c r="AN226" s="541"/>
      <c r="AO226" s="541"/>
      <c r="AP226" s="541"/>
      <c r="AQ226" s="541"/>
      <c r="AR226" s="541"/>
      <c r="AS226" s="541"/>
      <c r="AT226" s="541"/>
      <c r="AU226" s="542"/>
      <c r="AV226" s="540">
        <f>表57!AV221</f>
        <v>4936</v>
      </c>
      <c r="AW226" s="541"/>
      <c r="AX226" s="541"/>
      <c r="AY226" s="541"/>
      <c r="AZ226" s="541"/>
      <c r="BA226" s="541"/>
      <c r="BB226" s="541"/>
      <c r="BC226" s="541"/>
      <c r="BD226" s="541"/>
      <c r="BE226" s="541"/>
      <c r="BF226" s="542"/>
      <c r="BG226" s="540">
        <f>表57!BG221</f>
        <v>1686</v>
      </c>
      <c r="BH226" s="541"/>
      <c r="BI226" s="541"/>
      <c r="BJ226" s="541"/>
      <c r="BK226" s="541"/>
      <c r="BL226" s="541"/>
      <c r="BM226" s="541"/>
      <c r="BN226" s="541"/>
      <c r="BO226" s="541"/>
      <c r="BP226" s="541"/>
      <c r="BQ226" s="542"/>
      <c r="BR226" s="540">
        <f>表57!BR221</f>
        <v>593</v>
      </c>
      <c r="BS226" s="541"/>
      <c r="BT226" s="541"/>
      <c r="BU226" s="541"/>
      <c r="BV226" s="541"/>
      <c r="BW226" s="541"/>
      <c r="BX226" s="541"/>
      <c r="BY226" s="541"/>
      <c r="BZ226" s="541"/>
      <c r="CA226" s="541"/>
      <c r="CB226" s="542"/>
      <c r="CC226" s="540">
        <f t="shared" si="25"/>
        <v>1632001</v>
      </c>
      <c r="CD226" s="541"/>
      <c r="CE226" s="541"/>
      <c r="CF226" s="541"/>
      <c r="CG226" s="541"/>
      <c r="CH226" s="541"/>
      <c r="CI226" s="541"/>
      <c r="CJ226" s="541"/>
      <c r="CK226" s="541"/>
      <c r="CL226" s="868"/>
      <c r="CM226" s="1031">
        <f t="shared" si="26"/>
        <v>6.0026760659541933E-2</v>
      </c>
      <c r="CN226" s="1032"/>
      <c r="CO226" s="1032"/>
      <c r="CP226" s="1032"/>
      <c r="CQ226" s="1032"/>
      <c r="CR226" s="1032"/>
      <c r="CS226" s="1032"/>
      <c r="CT226" s="1033"/>
    </row>
    <row r="227" spans="1:98" ht="15" customHeight="1">
      <c r="A227" s="498"/>
      <c r="B227" s="499"/>
      <c r="C227" s="499"/>
      <c r="D227" s="499"/>
      <c r="E227" s="499"/>
      <c r="F227" s="500"/>
      <c r="G227" s="144" t="s">
        <v>4416</v>
      </c>
      <c r="H227" s="144"/>
      <c r="I227" s="144"/>
      <c r="J227" s="144"/>
      <c r="K227" s="144"/>
      <c r="L227" s="144"/>
      <c r="M227" s="144"/>
      <c r="N227" s="144"/>
      <c r="O227" s="144"/>
      <c r="P227" s="144"/>
      <c r="Q227" s="144"/>
      <c r="R227" s="144"/>
      <c r="S227" s="144"/>
      <c r="T227" s="144"/>
      <c r="U227" s="144"/>
      <c r="V227" s="144"/>
      <c r="W227" s="144"/>
      <c r="X227" s="144"/>
      <c r="Y227" s="144"/>
      <c r="Z227" s="144"/>
      <c r="AA227" s="488"/>
      <c r="AB227" s="1191">
        <v>1</v>
      </c>
      <c r="AC227" s="1192"/>
      <c r="AD227" s="1193"/>
      <c r="AE227" s="1194">
        <v>0</v>
      </c>
      <c r="AF227" s="1192"/>
      <c r="AG227" s="1193"/>
      <c r="AH227" s="1194">
        <v>5</v>
      </c>
      <c r="AI227" s="1192"/>
      <c r="AJ227" s="1195"/>
      <c r="AK227" s="540">
        <f>表57!AK222</f>
        <v>14634</v>
      </c>
      <c r="AL227" s="541"/>
      <c r="AM227" s="541"/>
      <c r="AN227" s="541"/>
      <c r="AO227" s="541"/>
      <c r="AP227" s="541"/>
      <c r="AQ227" s="541"/>
      <c r="AR227" s="541"/>
      <c r="AS227" s="541"/>
      <c r="AT227" s="541"/>
      <c r="AU227" s="542"/>
      <c r="AV227" s="540">
        <f>表57!AV222</f>
        <v>595</v>
      </c>
      <c r="AW227" s="541"/>
      <c r="AX227" s="541"/>
      <c r="AY227" s="541"/>
      <c r="AZ227" s="541"/>
      <c r="BA227" s="541"/>
      <c r="BB227" s="541"/>
      <c r="BC227" s="541"/>
      <c r="BD227" s="541"/>
      <c r="BE227" s="541"/>
      <c r="BF227" s="542"/>
      <c r="BG227" s="540">
        <f>表57!BG222</f>
        <v>1148</v>
      </c>
      <c r="BH227" s="541"/>
      <c r="BI227" s="541"/>
      <c r="BJ227" s="541"/>
      <c r="BK227" s="541"/>
      <c r="BL227" s="541"/>
      <c r="BM227" s="541"/>
      <c r="BN227" s="541"/>
      <c r="BO227" s="541"/>
      <c r="BP227" s="541"/>
      <c r="BQ227" s="542"/>
      <c r="BR227" s="540">
        <f>表57!BR222</f>
        <v>52</v>
      </c>
      <c r="BS227" s="541"/>
      <c r="BT227" s="541"/>
      <c r="BU227" s="541"/>
      <c r="BV227" s="541"/>
      <c r="BW227" s="541"/>
      <c r="BX227" s="541"/>
      <c r="BY227" s="541"/>
      <c r="BZ227" s="541"/>
      <c r="CA227" s="541"/>
      <c r="CB227" s="542"/>
      <c r="CC227" s="540">
        <f t="shared" si="25"/>
        <v>946605</v>
      </c>
      <c r="CD227" s="541"/>
      <c r="CE227" s="541"/>
      <c r="CF227" s="541"/>
      <c r="CG227" s="541"/>
      <c r="CH227" s="541"/>
      <c r="CI227" s="541"/>
      <c r="CJ227" s="541"/>
      <c r="CK227" s="541"/>
      <c r="CL227" s="868"/>
      <c r="CM227" s="1031">
        <f t="shared" si="26"/>
        <v>5.9998468744457675E-2</v>
      </c>
      <c r="CN227" s="1032"/>
      <c r="CO227" s="1032"/>
      <c r="CP227" s="1032"/>
      <c r="CQ227" s="1032"/>
      <c r="CR227" s="1032"/>
      <c r="CS227" s="1032"/>
      <c r="CT227" s="1033"/>
    </row>
    <row r="228" spans="1:98" ht="15" customHeight="1">
      <c r="A228" s="498"/>
      <c r="B228" s="499"/>
      <c r="C228" s="499"/>
      <c r="D228" s="499"/>
      <c r="E228" s="499"/>
      <c r="F228" s="500"/>
      <c r="G228" s="144" t="s">
        <v>4423</v>
      </c>
      <c r="H228" s="144"/>
      <c r="I228" s="144"/>
      <c r="J228" s="144"/>
      <c r="K228" s="144"/>
      <c r="L228" s="144"/>
      <c r="M228" s="144"/>
      <c r="N228" s="144"/>
      <c r="O228" s="144"/>
      <c r="P228" s="144"/>
      <c r="Q228" s="144"/>
      <c r="R228" s="144"/>
      <c r="S228" s="144"/>
      <c r="T228" s="144"/>
      <c r="U228" s="144"/>
      <c r="V228" s="144"/>
      <c r="W228" s="144"/>
      <c r="X228" s="144"/>
      <c r="Y228" s="144"/>
      <c r="Z228" s="144"/>
      <c r="AA228" s="488"/>
      <c r="AB228" s="1191">
        <v>1</v>
      </c>
      <c r="AC228" s="1192"/>
      <c r="AD228" s="1193"/>
      <c r="AE228" s="1194">
        <v>1</v>
      </c>
      <c r="AF228" s="1192"/>
      <c r="AG228" s="1193"/>
      <c r="AH228" s="1194">
        <v>5</v>
      </c>
      <c r="AI228" s="1192"/>
      <c r="AJ228" s="1195"/>
      <c r="AK228" s="540">
        <f>表57!AK223</f>
        <v>114476</v>
      </c>
      <c r="AL228" s="541"/>
      <c r="AM228" s="541"/>
      <c r="AN228" s="541"/>
      <c r="AO228" s="541"/>
      <c r="AP228" s="541"/>
      <c r="AQ228" s="541"/>
      <c r="AR228" s="541"/>
      <c r="AS228" s="541"/>
      <c r="AT228" s="541"/>
      <c r="AU228" s="542"/>
      <c r="AV228" s="540">
        <f>表57!AV223</f>
        <v>4030</v>
      </c>
      <c r="AW228" s="541"/>
      <c r="AX228" s="541"/>
      <c r="AY228" s="541"/>
      <c r="AZ228" s="541"/>
      <c r="BA228" s="541"/>
      <c r="BB228" s="541"/>
      <c r="BC228" s="541"/>
      <c r="BD228" s="541"/>
      <c r="BE228" s="541"/>
      <c r="BF228" s="542"/>
      <c r="BG228" s="540">
        <f>表57!BG223</f>
        <v>122</v>
      </c>
      <c r="BH228" s="541"/>
      <c r="BI228" s="541"/>
      <c r="BJ228" s="541"/>
      <c r="BK228" s="541"/>
      <c r="BL228" s="541"/>
      <c r="BM228" s="541"/>
      <c r="BN228" s="541"/>
      <c r="BO228" s="541"/>
      <c r="BP228" s="541"/>
      <c r="BQ228" s="542"/>
      <c r="BR228" s="540">
        <f>表57!BR223</f>
        <v>1036</v>
      </c>
      <c r="BS228" s="541"/>
      <c r="BT228" s="541"/>
      <c r="BU228" s="541"/>
      <c r="BV228" s="541"/>
      <c r="BW228" s="541"/>
      <c r="BX228" s="541"/>
      <c r="BY228" s="541"/>
      <c r="BZ228" s="541"/>
      <c r="CA228" s="541"/>
      <c r="CB228" s="542"/>
      <c r="CC228" s="540">
        <f t="shared" si="25"/>
        <v>488725</v>
      </c>
      <c r="CD228" s="541"/>
      <c r="CE228" s="541"/>
      <c r="CF228" s="541"/>
      <c r="CG228" s="541"/>
      <c r="CH228" s="541"/>
      <c r="CI228" s="541"/>
      <c r="CJ228" s="541"/>
      <c r="CK228" s="541"/>
      <c r="CL228" s="868"/>
      <c r="CM228" s="1031">
        <f t="shared" si="26"/>
        <v>5.9999849916578633E-2</v>
      </c>
      <c r="CN228" s="1032"/>
      <c r="CO228" s="1032"/>
      <c r="CP228" s="1032"/>
      <c r="CQ228" s="1032"/>
      <c r="CR228" s="1032"/>
      <c r="CS228" s="1032"/>
      <c r="CT228" s="1033"/>
    </row>
    <row r="229" spans="1:98" ht="15" customHeight="1">
      <c r="A229" s="498"/>
      <c r="B229" s="499"/>
      <c r="C229" s="499"/>
      <c r="D229" s="499"/>
      <c r="E229" s="499"/>
      <c r="F229" s="500"/>
      <c r="G229" s="144" t="s">
        <v>4419</v>
      </c>
      <c r="H229" s="144"/>
      <c r="I229" s="144"/>
      <c r="J229" s="144"/>
      <c r="K229" s="144"/>
      <c r="L229" s="144"/>
      <c r="M229" s="144"/>
      <c r="N229" s="144"/>
      <c r="O229" s="144"/>
      <c r="P229" s="144"/>
      <c r="Q229" s="144"/>
      <c r="R229" s="144"/>
      <c r="S229" s="144"/>
      <c r="T229" s="144"/>
      <c r="U229" s="144"/>
      <c r="V229" s="144"/>
      <c r="W229" s="144"/>
      <c r="X229" s="144"/>
      <c r="Y229" s="144"/>
      <c r="Z229" s="144"/>
      <c r="AA229" s="488"/>
      <c r="AB229" s="1191">
        <v>1</v>
      </c>
      <c r="AC229" s="1192"/>
      <c r="AD229" s="1193"/>
      <c r="AE229" s="1194">
        <v>2</v>
      </c>
      <c r="AF229" s="1192"/>
      <c r="AG229" s="1193"/>
      <c r="AH229" s="1194">
        <v>5</v>
      </c>
      <c r="AI229" s="1192"/>
      <c r="AJ229" s="1195"/>
      <c r="AK229" s="540">
        <f>表57!AK224</f>
        <v>269</v>
      </c>
      <c r="AL229" s="541"/>
      <c r="AM229" s="541"/>
      <c r="AN229" s="541"/>
      <c r="AO229" s="541"/>
      <c r="AP229" s="541"/>
      <c r="AQ229" s="541"/>
      <c r="AR229" s="541"/>
      <c r="AS229" s="541"/>
      <c r="AT229" s="541"/>
      <c r="AU229" s="542"/>
      <c r="AV229" s="540">
        <f>表57!AV224</f>
        <v>882</v>
      </c>
      <c r="AW229" s="541"/>
      <c r="AX229" s="541"/>
      <c r="AY229" s="541"/>
      <c r="AZ229" s="541"/>
      <c r="BA229" s="541"/>
      <c r="BB229" s="541"/>
      <c r="BC229" s="541"/>
      <c r="BD229" s="541"/>
      <c r="BE229" s="541"/>
      <c r="BF229" s="542"/>
      <c r="BG229" s="540">
        <f>表57!BG224</f>
        <v>487</v>
      </c>
      <c r="BH229" s="541"/>
      <c r="BI229" s="541"/>
      <c r="BJ229" s="541"/>
      <c r="BK229" s="541"/>
      <c r="BL229" s="541"/>
      <c r="BM229" s="541"/>
      <c r="BN229" s="541"/>
      <c r="BO229" s="541"/>
      <c r="BP229" s="541"/>
      <c r="BQ229" s="542"/>
      <c r="BR229" s="540">
        <f>表57!BR224</f>
        <v>0</v>
      </c>
      <c r="BS229" s="541"/>
      <c r="BT229" s="541"/>
      <c r="BU229" s="541"/>
      <c r="BV229" s="541"/>
      <c r="BW229" s="541"/>
      <c r="BX229" s="541"/>
      <c r="BY229" s="541"/>
      <c r="BZ229" s="541"/>
      <c r="CA229" s="541"/>
      <c r="CB229" s="542"/>
      <c r="CC229" s="540">
        <f t="shared" si="25"/>
        <v>235325</v>
      </c>
      <c r="CD229" s="541"/>
      <c r="CE229" s="541"/>
      <c r="CF229" s="541"/>
      <c r="CG229" s="541"/>
      <c r="CH229" s="541"/>
      <c r="CI229" s="541"/>
      <c r="CJ229" s="541"/>
      <c r="CK229" s="541"/>
      <c r="CL229" s="868"/>
      <c r="CM229" s="1031">
        <f t="shared" si="26"/>
        <v>5.9999650817011169E-2</v>
      </c>
      <c r="CN229" s="1032"/>
      <c r="CO229" s="1032"/>
      <c r="CP229" s="1032"/>
      <c r="CQ229" s="1032"/>
      <c r="CR229" s="1032"/>
      <c r="CS229" s="1032"/>
      <c r="CT229" s="1033"/>
    </row>
    <row r="230" spans="1:98" ht="21.75" customHeight="1" thickBot="1">
      <c r="A230" s="498"/>
      <c r="B230" s="499"/>
      <c r="C230" s="499"/>
      <c r="D230" s="499"/>
      <c r="E230" s="499"/>
      <c r="F230" s="500"/>
      <c r="G230" s="144" t="s">
        <v>72</v>
      </c>
      <c r="H230" s="144"/>
      <c r="I230" s="144"/>
      <c r="J230" s="144"/>
      <c r="K230" s="144"/>
      <c r="L230" s="144"/>
      <c r="M230" s="144"/>
      <c r="N230" s="144"/>
      <c r="O230" s="144"/>
      <c r="P230" s="144"/>
      <c r="Q230" s="144"/>
      <c r="R230" s="144"/>
      <c r="S230" s="144"/>
      <c r="T230" s="144"/>
      <c r="U230" s="144"/>
      <c r="V230" s="144"/>
      <c r="W230" s="144"/>
      <c r="X230" s="144"/>
      <c r="Y230" s="144"/>
      <c r="Z230" s="144"/>
      <c r="AA230" s="488"/>
      <c r="AB230" s="1196">
        <v>1</v>
      </c>
      <c r="AC230" s="1197"/>
      <c r="AD230" s="1198"/>
      <c r="AE230" s="1199">
        <v>3</v>
      </c>
      <c r="AF230" s="1197"/>
      <c r="AG230" s="1198"/>
      <c r="AH230" s="1199">
        <v>5</v>
      </c>
      <c r="AI230" s="1197"/>
      <c r="AJ230" s="1200"/>
      <c r="AK230" s="519">
        <f>SUM(AK218:AU229)</f>
        <v>192645</v>
      </c>
      <c r="AL230" s="453"/>
      <c r="AM230" s="453"/>
      <c r="AN230" s="453"/>
      <c r="AO230" s="453"/>
      <c r="AP230" s="453"/>
      <c r="AQ230" s="453"/>
      <c r="AR230" s="453"/>
      <c r="AS230" s="453"/>
      <c r="AT230" s="453"/>
      <c r="AU230" s="454"/>
      <c r="AV230" s="519">
        <f>SUM(AV218:BF229)</f>
        <v>66222</v>
      </c>
      <c r="AW230" s="453"/>
      <c r="AX230" s="453"/>
      <c r="AY230" s="453"/>
      <c r="AZ230" s="453"/>
      <c r="BA230" s="453"/>
      <c r="BB230" s="453"/>
      <c r="BC230" s="453"/>
      <c r="BD230" s="453"/>
      <c r="BE230" s="453"/>
      <c r="BF230" s="454"/>
      <c r="BG230" s="519">
        <f>SUM(BG218:BQ229)</f>
        <v>8804</v>
      </c>
      <c r="BH230" s="453"/>
      <c r="BI230" s="453"/>
      <c r="BJ230" s="453"/>
      <c r="BK230" s="453"/>
      <c r="BL230" s="453"/>
      <c r="BM230" s="453"/>
      <c r="BN230" s="453"/>
      <c r="BO230" s="453"/>
      <c r="BP230" s="453"/>
      <c r="BQ230" s="454"/>
      <c r="BR230" s="519">
        <f>SUM(BR218:CB229)</f>
        <v>11777</v>
      </c>
      <c r="BS230" s="453"/>
      <c r="BT230" s="453"/>
      <c r="BU230" s="453"/>
      <c r="BV230" s="453"/>
      <c r="BW230" s="453"/>
      <c r="BX230" s="453"/>
      <c r="BY230" s="453"/>
      <c r="BZ230" s="453"/>
      <c r="CA230" s="453"/>
      <c r="CB230" s="454"/>
      <c r="CC230" s="519">
        <f t="shared" si="25"/>
        <v>22158569</v>
      </c>
      <c r="CD230" s="554"/>
      <c r="CE230" s="554"/>
      <c r="CF230" s="554"/>
      <c r="CG230" s="554"/>
      <c r="CH230" s="554"/>
      <c r="CI230" s="554"/>
      <c r="CJ230" s="554"/>
      <c r="CK230" s="554"/>
      <c r="CL230" s="883"/>
      <c r="CM230" s="1031">
        <f t="shared" si="26"/>
        <v>5.998459385931023E-2</v>
      </c>
      <c r="CN230" s="1032"/>
      <c r="CO230" s="1032"/>
      <c r="CP230" s="1032"/>
      <c r="CQ230" s="1032"/>
      <c r="CR230" s="1032"/>
      <c r="CS230" s="1032"/>
      <c r="CT230" s="1033"/>
    </row>
    <row r="231" spans="1:98" ht="15" customHeight="1" thickBot="1">
      <c r="A231" s="498"/>
      <c r="B231" s="499"/>
      <c r="C231" s="499"/>
      <c r="D231" s="499"/>
      <c r="E231" s="499"/>
      <c r="F231" s="500"/>
      <c r="G231" s="143"/>
      <c r="H231" s="144"/>
      <c r="I231" s="144"/>
      <c r="J231" s="144"/>
      <c r="K231" s="144"/>
      <c r="L231" s="144"/>
      <c r="M231" s="144"/>
      <c r="N231" s="144"/>
      <c r="O231" s="144"/>
      <c r="P231" s="144"/>
      <c r="Q231" s="144"/>
      <c r="R231" s="144"/>
      <c r="S231" s="144"/>
      <c r="T231" s="144"/>
      <c r="U231" s="144"/>
      <c r="V231" s="144"/>
      <c r="W231" s="144"/>
      <c r="X231" s="144"/>
      <c r="Y231" s="144"/>
      <c r="Z231" s="144"/>
      <c r="AA231" s="144"/>
      <c r="AB231" s="1201"/>
      <c r="AC231" s="1201"/>
      <c r="AD231" s="1201"/>
      <c r="AE231" s="1201"/>
      <c r="AF231" s="1201"/>
      <c r="AG231" s="1201"/>
      <c r="AH231" s="1201"/>
      <c r="AI231" s="1201"/>
      <c r="AJ231" s="1201"/>
      <c r="AK231" s="371"/>
      <c r="AL231" s="738"/>
      <c r="AM231" s="738"/>
      <c r="AN231" s="738"/>
      <c r="AO231" s="738"/>
      <c r="AP231" s="738"/>
      <c r="AQ231" s="738"/>
      <c r="AR231" s="738"/>
      <c r="AS231" s="738"/>
      <c r="AT231" s="738"/>
      <c r="AU231" s="738"/>
      <c r="AV231" s="1243"/>
      <c r="AW231" s="1244"/>
      <c r="AX231" s="1244"/>
      <c r="AY231" s="1244"/>
      <c r="AZ231" s="1244"/>
      <c r="BA231" s="1244"/>
      <c r="BB231" s="1244"/>
      <c r="BC231" s="1244"/>
      <c r="BD231" s="1244"/>
      <c r="BE231" s="1244"/>
      <c r="BF231" s="1245"/>
      <c r="BG231" s="1243"/>
      <c r="BH231" s="1244"/>
      <c r="BI231" s="1244"/>
      <c r="BJ231" s="1244"/>
      <c r="BK231" s="1244"/>
      <c r="BL231" s="1244"/>
      <c r="BM231" s="1244"/>
      <c r="BN231" s="1244"/>
      <c r="BO231" s="1244"/>
      <c r="BP231" s="1244"/>
      <c r="BQ231" s="1245"/>
      <c r="BR231" s="371"/>
      <c r="BS231" s="738"/>
      <c r="BT231" s="738"/>
      <c r="BU231" s="738"/>
      <c r="BV231" s="738"/>
      <c r="BW231" s="738"/>
      <c r="BX231" s="738"/>
      <c r="BY231" s="738"/>
      <c r="BZ231" s="738"/>
      <c r="CA231" s="738"/>
      <c r="CB231" s="738"/>
      <c r="CC231" s="371"/>
      <c r="CD231" s="738"/>
      <c r="CE231" s="738"/>
      <c r="CF231" s="738"/>
      <c r="CG231" s="738"/>
      <c r="CH231" s="738"/>
      <c r="CI231" s="738"/>
      <c r="CJ231" s="738"/>
      <c r="CK231" s="738"/>
      <c r="CL231" s="738"/>
      <c r="CM231" s="1246"/>
      <c r="CN231" s="1247"/>
      <c r="CO231" s="1247"/>
      <c r="CP231" s="1247"/>
      <c r="CQ231" s="1247"/>
      <c r="CR231" s="1247"/>
      <c r="CS231" s="1247"/>
      <c r="CT231" s="1247"/>
    </row>
    <row r="232" spans="1:98" ht="15" customHeight="1">
      <c r="A232" s="498"/>
      <c r="B232" s="499"/>
      <c r="C232" s="499"/>
      <c r="D232" s="499"/>
      <c r="E232" s="499"/>
      <c r="F232" s="500"/>
      <c r="G232" s="144" t="s">
        <v>73</v>
      </c>
      <c r="H232" s="144"/>
      <c r="I232" s="144"/>
      <c r="J232" s="144"/>
      <c r="K232" s="144"/>
      <c r="L232" s="144"/>
      <c r="M232" s="144"/>
      <c r="N232" s="144"/>
      <c r="O232" s="144"/>
      <c r="P232" s="144"/>
      <c r="Q232" s="144"/>
      <c r="R232" s="144"/>
      <c r="S232" s="144"/>
      <c r="T232" s="144"/>
      <c r="U232" s="144"/>
      <c r="V232" s="144"/>
      <c r="W232" s="144"/>
      <c r="X232" s="144"/>
      <c r="Y232" s="144"/>
      <c r="Z232" s="144"/>
      <c r="AA232" s="488"/>
      <c r="AB232" s="1186">
        <v>1</v>
      </c>
      <c r="AC232" s="1187"/>
      <c r="AD232" s="1188"/>
      <c r="AE232" s="1189">
        <v>4</v>
      </c>
      <c r="AF232" s="1187"/>
      <c r="AG232" s="1188"/>
      <c r="AH232" s="1189">
        <v>5</v>
      </c>
      <c r="AI232" s="1187"/>
      <c r="AJ232" s="1190"/>
      <c r="AK232" s="537">
        <f>SUM(AK218:AU220)</f>
        <v>13304</v>
      </c>
      <c r="AL232" s="419"/>
      <c r="AM232" s="419"/>
      <c r="AN232" s="419"/>
      <c r="AO232" s="419"/>
      <c r="AP232" s="419"/>
      <c r="AQ232" s="419"/>
      <c r="AR232" s="419"/>
      <c r="AS232" s="419"/>
      <c r="AT232" s="419"/>
      <c r="AU232" s="420"/>
      <c r="AV232" s="537">
        <f>SUM(AV218:BF220)</f>
        <v>39843</v>
      </c>
      <c r="AW232" s="419"/>
      <c r="AX232" s="419"/>
      <c r="AY232" s="419"/>
      <c r="AZ232" s="419"/>
      <c r="BA232" s="419"/>
      <c r="BB232" s="419"/>
      <c r="BC232" s="419"/>
      <c r="BD232" s="419"/>
      <c r="BE232" s="419"/>
      <c r="BF232" s="420"/>
      <c r="BG232" s="537">
        <f>SUM(BG218:BQ220)</f>
        <v>2301</v>
      </c>
      <c r="BH232" s="419"/>
      <c r="BI232" s="419"/>
      <c r="BJ232" s="419"/>
      <c r="BK232" s="419"/>
      <c r="BL232" s="419"/>
      <c r="BM232" s="419"/>
      <c r="BN232" s="419"/>
      <c r="BO232" s="419"/>
      <c r="BP232" s="419"/>
      <c r="BQ232" s="420"/>
      <c r="BR232" s="537">
        <f>SUM(BR218:CB220)</f>
        <v>3965</v>
      </c>
      <c r="BS232" s="419"/>
      <c r="BT232" s="419"/>
      <c r="BU232" s="419"/>
      <c r="BV232" s="419"/>
      <c r="BW232" s="419"/>
      <c r="BX232" s="419"/>
      <c r="BY232" s="419"/>
      <c r="BZ232" s="419"/>
      <c r="CA232" s="419"/>
      <c r="CB232" s="420"/>
      <c r="CC232" s="537">
        <f>SUM(AK150,CI150,CA191,DO191,AK232:CB232)</f>
        <v>5481311</v>
      </c>
      <c r="CD232" s="880"/>
      <c r="CE232" s="880"/>
      <c r="CF232" s="880"/>
      <c r="CG232" s="880"/>
      <c r="CH232" s="880"/>
      <c r="CI232" s="880"/>
      <c r="CJ232" s="880"/>
      <c r="CK232" s="880"/>
      <c r="CL232" s="881"/>
      <c r="CM232" s="1031">
        <f>IF(CD27=0,0,IF(AK150=0,0,AK150/CD27))</f>
        <v>5.9959049081870101E-2</v>
      </c>
      <c r="CN232" s="1032"/>
      <c r="CO232" s="1032"/>
      <c r="CP232" s="1032"/>
      <c r="CQ232" s="1032"/>
      <c r="CR232" s="1032"/>
      <c r="CS232" s="1032"/>
      <c r="CT232" s="1033"/>
    </row>
    <row r="233" spans="1:98" ht="15" customHeight="1">
      <c r="A233" s="498"/>
      <c r="B233" s="499"/>
      <c r="C233" s="499"/>
      <c r="D233" s="499"/>
      <c r="E233" s="499"/>
      <c r="F233" s="500"/>
      <c r="G233" s="144" t="s">
        <v>74</v>
      </c>
      <c r="H233" s="144"/>
      <c r="I233" s="144"/>
      <c r="J233" s="144"/>
      <c r="K233" s="144"/>
      <c r="L233" s="144"/>
      <c r="M233" s="144"/>
      <c r="N233" s="144"/>
      <c r="O233" s="144"/>
      <c r="P233" s="144"/>
      <c r="Q233" s="144"/>
      <c r="R233" s="144"/>
      <c r="S233" s="144"/>
      <c r="T233" s="144"/>
      <c r="U233" s="144"/>
      <c r="V233" s="144"/>
      <c r="W233" s="144"/>
      <c r="X233" s="144"/>
      <c r="Y233" s="144"/>
      <c r="Z233" s="144"/>
      <c r="AA233" s="488"/>
      <c r="AB233" s="1191">
        <v>1</v>
      </c>
      <c r="AC233" s="1192"/>
      <c r="AD233" s="1193"/>
      <c r="AE233" s="1194">
        <v>5</v>
      </c>
      <c r="AF233" s="1192"/>
      <c r="AG233" s="1193"/>
      <c r="AH233" s="1194">
        <v>5</v>
      </c>
      <c r="AI233" s="1192"/>
      <c r="AJ233" s="1195"/>
      <c r="AK233" s="540">
        <f>SUM(AK221:AU224)</f>
        <v>15929</v>
      </c>
      <c r="AL233" s="429"/>
      <c r="AM233" s="429"/>
      <c r="AN233" s="429"/>
      <c r="AO233" s="429"/>
      <c r="AP233" s="429"/>
      <c r="AQ233" s="429"/>
      <c r="AR233" s="429"/>
      <c r="AS233" s="429"/>
      <c r="AT233" s="429"/>
      <c r="AU233" s="430"/>
      <c r="AV233" s="540">
        <f>SUM(AV221:BF224)</f>
        <v>10831</v>
      </c>
      <c r="AW233" s="429"/>
      <c r="AX233" s="429"/>
      <c r="AY233" s="429"/>
      <c r="AZ233" s="429"/>
      <c r="BA233" s="429"/>
      <c r="BB233" s="429"/>
      <c r="BC233" s="429"/>
      <c r="BD233" s="429"/>
      <c r="BE233" s="429"/>
      <c r="BF233" s="430"/>
      <c r="BG233" s="540">
        <f>SUM(BG221:BQ224)</f>
        <v>2271</v>
      </c>
      <c r="BH233" s="429"/>
      <c r="BI233" s="429"/>
      <c r="BJ233" s="429"/>
      <c r="BK233" s="429"/>
      <c r="BL233" s="429"/>
      <c r="BM233" s="429"/>
      <c r="BN233" s="429"/>
      <c r="BO233" s="429"/>
      <c r="BP233" s="429"/>
      <c r="BQ233" s="430"/>
      <c r="BR233" s="540">
        <f>SUM(BR221:CB224)</f>
        <v>5770</v>
      </c>
      <c r="BS233" s="429"/>
      <c r="BT233" s="429"/>
      <c r="BU233" s="429"/>
      <c r="BV233" s="429"/>
      <c r="BW233" s="429"/>
      <c r="BX233" s="429"/>
      <c r="BY233" s="429"/>
      <c r="BZ233" s="429"/>
      <c r="CA233" s="429"/>
      <c r="CB233" s="430"/>
      <c r="CC233" s="540">
        <f>SUM(AK151,CI151,CA192,DO192,AK233:CB233)</f>
        <v>11834867</v>
      </c>
      <c r="CD233" s="541"/>
      <c r="CE233" s="541"/>
      <c r="CF233" s="541"/>
      <c r="CG233" s="541"/>
      <c r="CH233" s="541"/>
      <c r="CI233" s="541"/>
      <c r="CJ233" s="541"/>
      <c r="CK233" s="541"/>
      <c r="CL233" s="868"/>
      <c r="CM233" s="1031">
        <f>IF(CD28=0,0,IF(AK151=0,0,AK151/CD28))</f>
        <v>5.9987260582505558E-2</v>
      </c>
      <c r="CN233" s="1032"/>
      <c r="CO233" s="1032"/>
      <c r="CP233" s="1032"/>
      <c r="CQ233" s="1032"/>
      <c r="CR233" s="1032"/>
      <c r="CS233" s="1032"/>
      <c r="CT233" s="1033"/>
    </row>
    <row r="234" spans="1:98" ht="15" customHeight="1">
      <c r="A234" s="498"/>
      <c r="B234" s="499"/>
      <c r="C234" s="499"/>
      <c r="D234" s="499"/>
      <c r="E234" s="499"/>
      <c r="F234" s="500"/>
      <c r="G234" s="143" t="s">
        <v>9</v>
      </c>
      <c r="H234" s="144"/>
      <c r="I234" s="144"/>
      <c r="J234" s="144"/>
      <c r="K234" s="144"/>
      <c r="L234" s="144"/>
      <c r="M234" s="144"/>
      <c r="N234" s="144"/>
      <c r="O234" s="144"/>
      <c r="P234" s="144"/>
      <c r="Q234" s="144"/>
      <c r="R234" s="144"/>
      <c r="S234" s="144"/>
      <c r="T234" s="144"/>
      <c r="U234" s="144"/>
      <c r="V234" s="144"/>
      <c r="W234" s="144"/>
      <c r="X234" s="144"/>
      <c r="Y234" s="144"/>
      <c r="Z234" s="144"/>
      <c r="AA234" s="488"/>
      <c r="AB234" s="1191">
        <v>1</v>
      </c>
      <c r="AC234" s="1192"/>
      <c r="AD234" s="1193"/>
      <c r="AE234" s="1194">
        <v>6</v>
      </c>
      <c r="AF234" s="1192"/>
      <c r="AG234" s="1193"/>
      <c r="AH234" s="1194">
        <v>5</v>
      </c>
      <c r="AI234" s="1192"/>
      <c r="AJ234" s="1195"/>
      <c r="AK234" s="540">
        <f>SUM(AK225)</f>
        <v>5079</v>
      </c>
      <c r="AL234" s="429"/>
      <c r="AM234" s="429"/>
      <c r="AN234" s="429"/>
      <c r="AO234" s="429"/>
      <c r="AP234" s="429"/>
      <c r="AQ234" s="429"/>
      <c r="AR234" s="429"/>
      <c r="AS234" s="429"/>
      <c r="AT234" s="429"/>
      <c r="AU234" s="430"/>
      <c r="AV234" s="540">
        <f t="shared" ref="AV234" si="27">SUM(AV225)</f>
        <v>5105</v>
      </c>
      <c r="AW234" s="429"/>
      <c r="AX234" s="429"/>
      <c r="AY234" s="429"/>
      <c r="AZ234" s="429"/>
      <c r="BA234" s="429"/>
      <c r="BB234" s="429"/>
      <c r="BC234" s="429"/>
      <c r="BD234" s="429"/>
      <c r="BE234" s="429"/>
      <c r="BF234" s="430"/>
      <c r="BG234" s="540">
        <f t="shared" ref="BG234" si="28">SUM(BG225)</f>
        <v>789</v>
      </c>
      <c r="BH234" s="429"/>
      <c r="BI234" s="429"/>
      <c r="BJ234" s="429"/>
      <c r="BK234" s="429"/>
      <c r="BL234" s="429"/>
      <c r="BM234" s="429"/>
      <c r="BN234" s="429"/>
      <c r="BO234" s="429"/>
      <c r="BP234" s="429"/>
      <c r="BQ234" s="430"/>
      <c r="BR234" s="540">
        <f t="shared" ref="BR234" si="29">SUM(BR225)</f>
        <v>361</v>
      </c>
      <c r="BS234" s="429"/>
      <c r="BT234" s="429"/>
      <c r="BU234" s="429"/>
      <c r="BV234" s="429"/>
      <c r="BW234" s="429"/>
      <c r="BX234" s="429"/>
      <c r="BY234" s="429"/>
      <c r="BZ234" s="429"/>
      <c r="CA234" s="429"/>
      <c r="CB234" s="430"/>
      <c r="CC234" s="540">
        <f>SUM(AK152,CI152,CA193,DO193,AK234:CB234)</f>
        <v>1539735</v>
      </c>
      <c r="CD234" s="541"/>
      <c r="CE234" s="541"/>
      <c r="CF234" s="541"/>
      <c r="CG234" s="541"/>
      <c r="CH234" s="541"/>
      <c r="CI234" s="541"/>
      <c r="CJ234" s="541"/>
      <c r="CK234" s="541"/>
      <c r="CL234" s="868"/>
      <c r="CM234" s="1031">
        <f>IF(CD29=0,0,IF(AK152=0,0,AK152/CD29))</f>
        <v>5.9994630226512663E-2</v>
      </c>
      <c r="CN234" s="1032"/>
      <c r="CO234" s="1032"/>
      <c r="CP234" s="1032"/>
      <c r="CQ234" s="1032"/>
      <c r="CR234" s="1032"/>
      <c r="CS234" s="1032"/>
      <c r="CT234" s="1033"/>
    </row>
    <row r="235" spans="1:98" ht="15" customHeight="1" thickBot="1">
      <c r="A235" s="546"/>
      <c r="B235" s="547"/>
      <c r="C235" s="547"/>
      <c r="D235" s="547"/>
      <c r="E235" s="547"/>
      <c r="F235" s="548"/>
      <c r="G235" s="143" t="s">
        <v>10</v>
      </c>
      <c r="H235" s="144"/>
      <c r="I235" s="144"/>
      <c r="J235" s="144"/>
      <c r="K235" s="144"/>
      <c r="L235" s="144"/>
      <c r="M235" s="144"/>
      <c r="N235" s="144"/>
      <c r="O235" s="144"/>
      <c r="P235" s="144"/>
      <c r="Q235" s="144"/>
      <c r="R235" s="144"/>
      <c r="S235" s="144"/>
      <c r="T235" s="144"/>
      <c r="U235" s="144"/>
      <c r="V235" s="144"/>
      <c r="W235" s="144"/>
      <c r="X235" s="144"/>
      <c r="Y235" s="144"/>
      <c r="Z235" s="144"/>
      <c r="AA235" s="488"/>
      <c r="AB235" s="1196">
        <v>1</v>
      </c>
      <c r="AC235" s="1197"/>
      <c r="AD235" s="1198"/>
      <c r="AE235" s="1199">
        <v>7</v>
      </c>
      <c r="AF235" s="1197"/>
      <c r="AG235" s="1198"/>
      <c r="AH235" s="1199">
        <v>5</v>
      </c>
      <c r="AI235" s="1197"/>
      <c r="AJ235" s="1200"/>
      <c r="AK235" s="519">
        <f>SUM(AK226:AU229)</f>
        <v>158333</v>
      </c>
      <c r="AL235" s="453"/>
      <c r="AM235" s="453"/>
      <c r="AN235" s="453"/>
      <c r="AO235" s="453"/>
      <c r="AP235" s="453"/>
      <c r="AQ235" s="453"/>
      <c r="AR235" s="453"/>
      <c r="AS235" s="453"/>
      <c r="AT235" s="453"/>
      <c r="AU235" s="454"/>
      <c r="AV235" s="519">
        <f t="shared" ref="AV235" si="30">SUM(AV226:BF229)</f>
        <v>10443</v>
      </c>
      <c r="AW235" s="453"/>
      <c r="AX235" s="453"/>
      <c r="AY235" s="453"/>
      <c r="AZ235" s="453"/>
      <c r="BA235" s="453"/>
      <c r="BB235" s="453"/>
      <c r="BC235" s="453"/>
      <c r="BD235" s="453"/>
      <c r="BE235" s="453"/>
      <c r="BF235" s="454"/>
      <c r="BG235" s="519">
        <f t="shared" ref="BG235" si="31">SUM(BG226:BQ229)</f>
        <v>3443</v>
      </c>
      <c r="BH235" s="453"/>
      <c r="BI235" s="453"/>
      <c r="BJ235" s="453"/>
      <c r="BK235" s="453"/>
      <c r="BL235" s="453"/>
      <c r="BM235" s="453"/>
      <c r="BN235" s="453"/>
      <c r="BO235" s="453"/>
      <c r="BP235" s="453"/>
      <c r="BQ235" s="454"/>
      <c r="BR235" s="519">
        <f t="shared" ref="BR235" si="32">SUM(BR226:CB229)</f>
        <v>1681</v>
      </c>
      <c r="BS235" s="453"/>
      <c r="BT235" s="453"/>
      <c r="BU235" s="453"/>
      <c r="BV235" s="453"/>
      <c r="BW235" s="453"/>
      <c r="BX235" s="453"/>
      <c r="BY235" s="453"/>
      <c r="BZ235" s="453"/>
      <c r="CA235" s="453"/>
      <c r="CB235" s="454"/>
      <c r="CC235" s="519">
        <f>SUM(AK153,CI153,CA194,DO194,AK235:CB235)</f>
        <v>3302656</v>
      </c>
      <c r="CD235" s="554"/>
      <c r="CE235" s="554"/>
      <c r="CF235" s="554"/>
      <c r="CG235" s="554"/>
      <c r="CH235" s="554"/>
      <c r="CI235" s="554"/>
      <c r="CJ235" s="554"/>
      <c r="CK235" s="554"/>
      <c r="CL235" s="883"/>
      <c r="CM235" s="1031">
        <f>IF(CD30=0,0,IF(AK153=0,0,AK153/CD30))</f>
        <v>6.0013097210831444E-2</v>
      </c>
      <c r="CN235" s="1032"/>
      <c r="CO235" s="1032"/>
      <c r="CP235" s="1032"/>
      <c r="CQ235" s="1032"/>
      <c r="CR235" s="1032"/>
      <c r="CS235" s="1032"/>
      <c r="CT235" s="1033"/>
    </row>
    <row r="236" spans="1:98" ht="12.75" customHeight="1" thickBot="1"/>
    <row r="237" spans="1:98" ht="15" customHeight="1">
      <c r="A237" s="442" t="s">
        <v>4425</v>
      </c>
      <c r="B237" s="443"/>
      <c r="C237" s="443"/>
      <c r="D237" s="443"/>
      <c r="E237" s="443"/>
      <c r="F237" s="444"/>
      <c r="G237" s="143" t="s">
        <v>749</v>
      </c>
      <c r="H237" s="144"/>
      <c r="I237" s="144"/>
      <c r="J237" s="144"/>
      <c r="K237" s="144"/>
      <c r="L237" s="144"/>
      <c r="M237" s="144"/>
      <c r="N237" s="144"/>
      <c r="O237" s="144"/>
      <c r="P237" s="144"/>
      <c r="Q237" s="144"/>
      <c r="R237" s="144"/>
      <c r="S237" s="144"/>
      <c r="T237" s="144"/>
      <c r="U237" s="144"/>
      <c r="V237" s="144"/>
      <c r="W237" s="144"/>
      <c r="X237" s="144"/>
      <c r="Y237" s="144"/>
      <c r="Z237" s="144"/>
      <c r="AA237" s="488"/>
      <c r="AB237" s="1186">
        <v>1</v>
      </c>
      <c r="AC237" s="1187"/>
      <c r="AD237" s="1188"/>
      <c r="AE237" s="1189">
        <v>8</v>
      </c>
      <c r="AF237" s="1187"/>
      <c r="AG237" s="1188"/>
      <c r="AH237" s="1189">
        <v>5</v>
      </c>
      <c r="AI237" s="1187"/>
      <c r="AJ237" s="1187"/>
      <c r="AK237" s="537">
        <f>表57!AK233</f>
        <v>19489</v>
      </c>
      <c r="AL237" s="880"/>
      <c r="AM237" s="880"/>
      <c r="AN237" s="880"/>
      <c r="AO237" s="880"/>
      <c r="AP237" s="880"/>
      <c r="AQ237" s="880"/>
      <c r="AR237" s="880"/>
      <c r="AS237" s="880"/>
      <c r="AT237" s="880"/>
      <c r="AU237" s="885"/>
      <c r="AV237" s="537">
        <f>表57!AV233</f>
        <v>33590</v>
      </c>
      <c r="AW237" s="880"/>
      <c r="AX237" s="880"/>
      <c r="AY237" s="880"/>
      <c r="AZ237" s="880"/>
      <c r="BA237" s="880"/>
      <c r="BB237" s="880"/>
      <c r="BC237" s="880"/>
      <c r="BD237" s="880"/>
      <c r="BE237" s="880"/>
      <c r="BF237" s="885"/>
      <c r="BG237" s="537">
        <f>表57!BG233</f>
        <v>3041</v>
      </c>
      <c r="BH237" s="880"/>
      <c r="BI237" s="880"/>
      <c r="BJ237" s="880"/>
      <c r="BK237" s="880"/>
      <c r="BL237" s="880"/>
      <c r="BM237" s="880"/>
      <c r="BN237" s="880"/>
      <c r="BO237" s="880"/>
      <c r="BP237" s="880"/>
      <c r="BQ237" s="885"/>
      <c r="BR237" s="537">
        <f>表57!BR233</f>
        <v>6478</v>
      </c>
      <c r="BS237" s="880"/>
      <c r="BT237" s="880"/>
      <c r="BU237" s="880"/>
      <c r="BV237" s="880"/>
      <c r="BW237" s="880"/>
      <c r="BX237" s="880"/>
      <c r="BY237" s="880"/>
      <c r="BZ237" s="880"/>
      <c r="CA237" s="880"/>
      <c r="CB237" s="885"/>
      <c r="CC237" s="537">
        <f t="shared" ref="CC237:CC243" si="33">SUM(AK155,CI155,CA196,DO196,AK237:CB237)</f>
        <v>11541444</v>
      </c>
      <c r="CD237" s="880"/>
      <c r="CE237" s="880"/>
      <c r="CF237" s="880"/>
      <c r="CG237" s="880"/>
      <c r="CH237" s="880"/>
      <c r="CI237" s="880"/>
      <c r="CJ237" s="880"/>
      <c r="CK237" s="880"/>
      <c r="CL237" s="881"/>
      <c r="CM237" s="1031">
        <f t="shared" ref="CM237:CM243" si="34">IF(CD32=0,0,IF(AK155=0,0,AK155/CD32))</f>
        <v>3.9978370215678016E-2</v>
      </c>
      <c r="CN237" s="1032"/>
      <c r="CO237" s="1032"/>
      <c r="CP237" s="1032"/>
      <c r="CQ237" s="1032"/>
      <c r="CR237" s="1032"/>
      <c r="CS237" s="1032"/>
      <c r="CT237" s="1033"/>
    </row>
    <row r="238" spans="1:98" ht="15" customHeight="1">
      <c r="A238" s="560"/>
      <c r="B238" s="561"/>
      <c r="C238" s="561"/>
      <c r="D238" s="561"/>
      <c r="E238" s="561"/>
      <c r="F238" s="562"/>
      <c r="G238" s="563" t="s">
        <v>282</v>
      </c>
      <c r="H238" s="564"/>
      <c r="I238" s="564"/>
      <c r="J238" s="564"/>
      <c r="K238" s="564"/>
      <c r="L238" s="564"/>
      <c r="M238" s="564"/>
      <c r="N238" s="564"/>
      <c r="O238" s="564"/>
      <c r="P238" s="564"/>
      <c r="Q238" s="564"/>
      <c r="R238" s="564"/>
      <c r="S238" s="564"/>
      <c r="T238" s="564"/>
      <c r="U238" s="564"/>
      <c r="V238" s="564"/>
      <c r="W238" s="564"/>
      <c r="X238" s="564"/>
      <c r="Y238" s="564"/>
      <c r="Z238" s="564"/>
      <c r="AA238" s="565"/>
      <c r="AB238" s="1191">
        <v>1</v>
      </c>
      <c r="AC238" s="1192"/>
      <c r="AD238" s="1193"/>
      <c r="AE238" s="1194">
        <v>9</v>
      </c>
      <c r="AF238" s="1192"/>
      <c r="AG238" s="1193"/>
      <c r="AH238" s="1194">
        <v>5</v>
      </c>
      <c r="AI238" s="1192"/>
      <c r="AJ238" s="1192"/>
      <c r="AK238" s="540">
        <f>表57!AK234</f>
        <v>3386</v>
      </c>
      <c r="AL238" s="541"/>
      <c r="AM238" s="541"/>
      <c r="AN238" s="541"/>
      <c r="AO238" s="541"/>
      <c r="AP238" s="541"/>
      <c r="AQ238" s="541"/>
      <c r="AR238" s="541"/>
      <c r="AS238" s="541"/>
      <c r="AT238" s="541"/>
      <c r="AU238" s="542"/>
      <c r="AV238" s="540">
        <f>表57!AV234</f>
        <v>3403</v>
      </c>
      <c r="AW238" s="541"/>
      <c r="AX238" s="541"/>
      <c r="AY238" s="541"/>
      <c r="AZ238" s="541"/>
      <c r="BA238" s="541"/>
      <c r="BB238" s="541"/>
      <c r="BC238" s="541"/>
      <c r="BD238" s="541"/>
      <c r="BE238" s="541"/>
      <c r="BF238" s="542"/>
      <c r="BG238" s="540">
        <f>表57!BG234</f>
        <v>526</v>
      </c>
      <c r="BH238" s="541"/>
      <c r="BI238" s="541"/>
      <c r="BJ238" s="541"/>
      <c r="BK238" s="541"/>
      <c r="BL238" s="541"/>
      <c r="BM238" s="541"/>
      <c r="BN238" s="541"/>
      <c r="BO238" s="541"/>
      <c r="BP238" s="541"/>
      <c r="BQ238" s="542"/>
      <c r="BR238" s="540">
        <f>表57!BR234</f>
        <v>240</v>
      </c>
      <c r="BS238" s="541"/>
      <c r="BT238" s="541"/>
      <c r="BU238" s="541"/>
      <c r="BV238" s="541"/>
      <c r="BW238" s="541"/>
      <c r="BX238" s="541"/>
      <c r="BY238" s="541"/>
      <c r="BZ238" s="541"/>
      <c r="CA238" s="541"/>
      <c r="CB238" s="542"/>
      <c r="CC238" s="540">
        <f t="shared" si="33"/>
        <v>1026445</v>
      </c>
      <c r="CD238" s="541"/>
      <c r="CE238" s="541"/>
      <c r="CF238" s="541"/>
      <c r="CG238" s="541"/>
      <c r="CH238" s="541"/>
      <c r="CI238" s="541"/>
      <c r="CJ238" s="541"/>
      <c r="CK238" s="541"/>
      <c r="CL238" s="868"/>
      <c r="CM238" s="1031">
        <f t="shared" si="34"/>
        <v>3.9994733780218956E-2</v>
      </c>
      <c r="CN238" s="1032"/>
      <c r="CO238" s="1032"/>
      <c r="CP238" s="1032"/>
      <c r="CQ238" s="1032"/>
      <c r="CR238" s="1032"/>
      <c r="CS238" s="1032"/>
      <c r="CT238" s="1033"/>
    </row>
    <row r="239" spans="1:98" ht="15" customHeight="1">
      <c r="A239" s="560"/>
      <c r="B239" s="561"/>
      <c r="C239" s="561"/>
      <c r="D239" s="561"/>
      <c r="E239" s="561"/>
      <c r="F239" s="562"/>
      <c r="G239" s="143" t="s">
        <v>4414</v>
      </c>
      <c r="H239" s="144"/>
      <c r="I239" s="144"/>
      <c r="J239" s="144"/>
      <c r="K239" s="144"/>
      <c r="L239" s="144"/>
      <c r="M239" s="144"/>
      <c r="N239" s="144"/>
      <c r="O239" s="144"/>
      <c r="P239" s="144"/>
      <c r="Q239" s="144"/>
      <c r="R239" s="144"/>
      <c r="S239" s="144"/>
      <c r="T239" s="144"/>
      <c r="U239" s="144"/>
      <c r="V239" s="144"/>
      <c r="W239" s="144"/>
      <c r="X239" s="144"/>
      <c r="Y239" s="144"/>
      <c r="Z239" s="144"/>
      <c r="AA239" s="144"/>
      <c r="AB239" s="1191">
        <v>2</v>
      </c>
      <c r="AC239" s="1192"/>
      <c r="AD239" s="1193"/>
      <c r="AE239" s="1194">
        <v>0</v>
      </c>
      <c r="AF239" s="1192"/>
      <c r="AG239" s="1193"/>
      <c r="AH239" s="1194">
        <v>5</v>
      </c>
      <c r="AI239" s="1192"/>
      <c r="AJ239" s="1192"/>
      <c r="AK239" s="540">
        <f>表57!AK235</f>
        <v>19303</v>
      </c>
      <c r="AL239" s="541"/>
      <c r="AM239" s="541"/>
      <c r="AN239" s="541"/>
      <c r="AO239" s="541"/>
      <c r="AP239" s="541"/>
      <c r="AQ239" s="541"/>
      <c r="AR239" s="541"/>
      <c r="AS239" s="541"/>
      <c r="AT239" s="541"/>
      <c r="AU239" s="542"/>
      <c r="AV239" s="540">
        <f>表57!AV235</f>
        <v>3291</v>
      </c>
      <c r="AW239" s="541"/>
      <c r="AX239" s="541"/>
      <c r="AY239" s="541"/>
      <c r="AZ239" s="541"/>
      <c r="BA239" s="541"/>
      <c r="BB239" s="541"/>
      <c r="BC239" s="541"/>
      <c r="BD239" s="541"/>
      <c r="BE239" s="541"/>
      <c r="BF239" s="542"/>
      <c r="BG239" s="540">
        <f>表57!BG235</f>
        <v>1123</v>
      </c>
      <c r="BH239" s="541"/>
      <c r="BI239" s="541"/>
      <c r="BJ239" s="541"/>
      <c r="BK239" s="541"/>
      <c r="BL239" s="541"/>
      <c r="BM239" s="541"/>
      <c r="BN239" s="541"/>
      <c r="BO239" s="541"/>
      <c r="BP239" s="541"/>
      <c r="BQ239" s="542"/>
      <c r="BR239" s="540">
        <f>表57!BR235</f>
        <v>395</v>
      </c>
      <c r="BS239" s="541"/>
      <c r="BT239" s="541"/>
      <c r="BU239" s="541"/>
      <c r="BV239" s="541"/>
      <c r="BW239" s="541"/>
      <c r="BX239" s="541"/>
      <c r="BY239" s="541"/>
      <c r="BZ239" s="541"/>
      <c r="CA239" s="541"/>
      <c r="CB239" s="542"/>
      <c r="CC239" s="540">
        <f t="shared" si="33"/>
        <v>1087970</v>
      </c>
      <c r="CD239" s="541"/>
      <c r="CE239" s="541"/>
      <c r="CF239" s="541"/>
      <c r="CG239" s="541"/>
      <c r="CH239" s="541"/>
      <c r="CI239" s="541"/>
      <c r="CJ239" s="541"/>
      <c r="CK239" s="541"/>
      <c r="CL239" s="868"/>
      <c r="CM239" s="1031">
        <f t="shared" si="34"/>
        <v>4.0016607170987109E-2</v>
      </c>
      <c r="CN239" s="1032"/>
      <c r="CO239" s="1032"/>
      <c r="CP239" s="1032"/>
      <c r="CQ239" s="1032"/>
      <c r="CR239" s="1032"/>
      <c r="CS239" s="1032"/>
      <c r="CT239" s="1033"/>
    </row>
    <row r="240" spans="1:98" ht="15" customHeight="1">
      <c r="A240" s="560"/>
      <c r="B240" s="561"/>
      <c r="C240" s="561"/>
      <c r="D240" s="561"/>
      <c r="E240" s="561"/>
      <c r="F240" s="562"/>
      <c r="G240" s="143" t="s">
        <v>4416</v>
      </c>
      <c r="H240" s="144"/>
      <c r="I240" s="144"/>
      <c r="J240" s="144"/>
      <c r="K240" s="144"/>
      <c r="L240" s="144"/>
      <c r="M240" s="144"/>
      <c r="N240" s="144"/>
      <c r="O240" s="144"/>
      <c r="P240" s="144"/>
      <c r="Q240" s="144"/>
      <c r="R240" s="144"/>
      <c r="S240" s="144"/>
      <c r="T240" s="144"/>
      <c r="U240" s="144"/>
      <c r="V240" s="144"/>
      <c r="W240" s="144"/>
      <c r="X240" s="144"/>
      <c r="Y240" s="144"/>
      <c r="Z240" s="144"/>
      <c r="AA240" s="144"/>
      <c r="AB240" s="1191">
        <v>2</v>
      </c>
      <c r="AC240" s="1192"/>
      <c r="AD240" s="1193"/>
      <c r="AE240" s="1194">
        <v>1</v>
      </c>
      <c r="AF240" s="1192"/>
      <c r="AG240" s="1193"/>
      <c r="AH240" s="1194">
        <v>5</v>
      </c>
      <c r="AI240" s="1192"/>
      <c r="AJ240" s="1192"/>
      <c r="AK240" s="540">
        <f>表57!AK236</f>
        <v>9756</v>
      </c>
      <c r="AL240" s="541"/>
      <c r="AM240" s="541"/>
      <c r="AN240" s="541"/>
      <c r="AO240" s="541"/>
      <c r="AP240" s="541"/>
      <c r="AQ240" s="541"/>
      <c r="AR240" s="541"/>
      <c r="AS240" s="541"/>
      <c r="AT240" s="541"/>
      <c r="AU240" s="542"/>
      <c r="AV240" s="540">
        <f>表57!AV236</f>
        <v>397</v>
      </c>
      <c r="AW240" s="541"/>
      <c r="AX240" s="541"/>
      <c r="AY240" s="541"/>
      <c r="AZ240" s="541"/>
      <c r="BA240" s="541"/>
      <c r="BB240" s="541"/>
      <c r="BC240" s="541"/>
      <c r="BD240" s="541"/>
      <c r="BE240" s="541"/>
      <c r="BF240" s="542"/>
      <c r="BG240" s="540">
        <f>表57!BG236</f>
        <v>765</v>
      </c>
      <c r="BH240" s="541"/>
      <c r="BI240" s="541"/>
      <c r="BJ240" s="541"/>
      <c r="BK240" s="541"/>
      <c r="BL240" s="541"/>
      <c r="BM240" s="541"/>
      <c r="BN240" s="541"/>
      <c r="BO240" s="541"/>
      <c r="BP240" s="541"/>
      <c r="BQ240" s="542"/>
      <c r="BR240" s="540">
        <f>表57!BR236</f>
        <v>35</v>
      </c>
      <c r="BS240" s="541"/>
      <c r="BT240" s="541"/>
      <c r="BU240" s="541"/>
      <c r="BV240" s="541"/>
      <c r="BW240" s="541"/>
      <c r="BX240" s="541"/>
      <c r="BY240" s="541"/>
      <c r="BZ240" s="541"/>
      <c r="CA240" s="541"/>
      <c r="CB240" s="542"/>
      <c r="CC240" s="540">
        <f t="shared" si="33"/>
        <v>631059</v>
      </c>
      <c r="CD240" s="541"/>
      <c r="CE240" s="541"/>
      <c r="CF240" s="541"/>
      <c r="CG240" s="541"/>
      <c r="CH240" s="541"/>
      <c r="CI240" s="541"/>
      <c r="CJ240" s="541"/>
      <c r="CK240" s="541"/>
      <c r="CL240" s="868"/>
      <c r="CM240" s="1031">
        <f t="shared" si="34"/>
        <v>3.9998462283463827E-2</v>
      </c>
      <c r="CN240" s="1032"/>
      <c r="CO240" s="1032"/>
      <c r="CP240" s="1032"/>
      <c r="CQ240" s="1032"/>
      <c r="CR240" s="1032"/>
      <c r="CS240" s="1032"/>
      <c r="CT240" s="1033"/>
    </row>
    <row r="241" spans="1:111" ht="15" customHeight="1">
      <c r="A241" s="560"/>
      <c r="B241" s="561"/>
      <c r="C241" s="561"/>
      <c r="D241" s="561"/>
      <c r="E241" s="561"/>
      <c r="F241" s="562"/>
      <c r="G241" s="143" t="s">
        <v>4423</v>
      </c>
      <c r="H241" s="144"/>
      <c r="I241" s="144"/>
      <c r="J241" s="144"/>
      <c r="K241" s="144"/>
      <c r="L241" s="144"/>
      <c r="M241" s="144"/>
      <c r="N241" s="144"/>
      <c r="O241" s="144"/>
      <c r="P241" s="144"/>
      <c r="Q241" s="144"/>
      <c r="R241" s="144"/>
      <c r="S241" s="144"/>
      <c r="T241" s="144"/>
      <c r="U241" s="144"/>
      <c r="V241" s="144"/>
      <c r="W241" s="144"/>
      <c r="X241" s="144"/>
      <c r="Y241" s="144"/>
      <c r="Z241" s="144"/>
      <c r="AA241" s="144"/>
      <c r="AB241" s="1191">
        <v>2</v>
      </c>
      <c r="AC241" s="1192"/>
      <c r="AD241" s="1193"/>
      <c r="AE241" s="1194">
        <v>2</v>
      </c>
      <c r="AF241" s="1192"/>
      <c r="AG241" s="1193"/>
      <c r="AH241" s="1194">
        <v>5</v>
      </c>
      <c r="AI241" s="1192"/>
      <c r="AJ241" s="1192"/>
      <c r="AK241" s="540">
        <f>表57!AK237</f>
        <v>76317</v>
      </c>
      <c r="AL241" s="541"/>
      <c r="AM241" s="541"/>
      <c r="AN241" s="541"/>
      <c r="AO241" s="541"/>
      <c r="AP241" s="541"/>
      <c r="AQ241" s="541"/>
      <c r="AR241" s="541"/>
      <c r="AS241" s="541"/>
      <c r="AT241" s="541"/>
      <c r="AU241" s="542"/>
      <c r="AV241" s="540">
        <f>表57!AV237</f>
        <v>2687</v>
      </c>
      <c r="AW241" s="541"/>
      <c r="AX241" s="541"/>
      <c r="AY241" s="541"/>
      <c r="AZ241" s="541"/>
      <c r="BA241" s="541"/>
      <c r="BB241" s="541"/>
      <c r="BC241" s="541"/>
      <c r="BD241" s="541"/>
      <c r="BE241" s="541"/>
      <c r="BF241" s="542"/>
      <c r="BG241" s="540">
        <f>表57!BG237</f>
        <v>81</v>
      </c>
      <c r="BH241" s="541"/>
      <c r="BI241" s="541"/>
      <c r="BJ241" s="541"/>
      <c r="BK241" s="541"/>
      <c r="BL241" s="541"/>
      <c r="BM241" s="541"/>
      <c r="BN241" s="541"/>
      <c r="BO241" s="541"/>
      <c r="BP241" s="541"/>
      <c r="BQ241" s="542"/>
      <c r="BR241" s="540">
        <f>表57!BR237</f>
        <v>690</v>
      </c>
      <c r="BS241" s="541"/>
      <c r="BT241" s="541"/>
      <c r="BU241" s="541"/>
      <c r="BV241" s="541"/>
      <c r="BW241" s="541"/>
      <c r="BX241" s="541"/>
      <c r="BY241" s="541"/>
      <c r="BZ241" s="541"/>
      <c r="CA241" s="541"/>
      <c r="CB241" s="542"/>
      <c r="CC241" s="540">
        <f t="shared" si="33"/>
        <v>325812</v>
      </c>
      <c r="CD241" s="541"/>
      <c r="CE241" s="541"/>
      <c r="CF241" s="541"/>
      <c r="CG241" s="541"/>
      <c r="CH241" s="541"/>
      <c r="CI241" s="541"/>
      <c r="CJ241" s="541"/>
      <c r="CK241" s="541"/>
      <c r="CL241" s="868"/>
      <c r="CM241" s="1031">
        <f t="shared" si="34"/>
        <v>3.9999232906957449E-2</v>
      </c>
      <c r="CN241" s="1032"/>
      <c r="CO241" s="1032"/>
      <c r="CP241" s="1032"/>
      <c r="CQ241" s="1032"/>
      <c r="CR241" s="1032"/>
      <c r="CS241" s="1032"/>
      <c r="CT241" s="1033"/>
    </row>
    <row r="242" spans="1:111" ht="15" customHeight="1">
      <c r="A242" s="560"/>
      <c r="B242" s="561"/>
      <c r="C242" s="561"/>
      <c r="D242" s="561"/>
      <c r="E242" s="561"/>
      <c r="F242" s="562"/>
      <c r="G242" s="143" t="s">
        <v>4419</v>
      </c>
      <c r="H242" s="144"/>
      <c r="I242" s="144"/>
      <c r="J242" s="144"/>
      <c r="K242" s="144"/>
      <c r="L242" s="144"/>
      <c r="M242" s="144"/>
      <c r="N242" s="144"/>
      <c r="O242" s="144"/>
      <c r="P242" s="144"/>
      <c r="Q242" s="144"/>
      <c r="R242" s="144"/>
      <c r="S242" s="144"/>
      <c r="T242" s="144"/>
      <c r="U242" s="144"/>
      <c r="V242" s="144"/>
      <c r="W242" s="144"/>
      <c r="X242" s="144"/>
      <c r="Y242" s="144"/>
      <c r="Z242" s="144"/>
      <c r="AA242" s="144"/>
      <c r="AB242" s="1191">
        <v>2</v>
      </c>
      <c r="AC242" s="1192"/>
      <c r="AD242" s="1193"/>
      <c r="AE242" s="1194">
        <v>3</v>
      </c>
      <c r="AF242" s="1192"/>
      <c r="AG242" s="1193"/>
      <c r="AH242" s="1194">
        <v>5</v>
      </c>
      <c r="AI242" s="1192"/>
      <c r="AJ242" s="1192"/>
      <c r="AK242" s="540">
        <f>表57!AK238</f>
        <v>180</v>
      </c>
      <c r="AL242" s="541"/>
      <c r="AM242" s="541"/>
      <c r="AN242" s="541"/>
      <c r="AO242" s="541"/>
      <c r="AP242" s="541"/>
      <c r="AQ242" s="541"/>
      <c r="AR242" s="541"/>
      <c r="AS242" s="541"/>
      <c r="AT242" s="541"/>
      <c r="AU242" s="542"/>
      <c r="AV242" s="540">
        <f>表57!AV238</f>
        <v>588</v>
      </c>
      <c r="AW242" s="541"/>
      <c r="AX242" s="541"/>
      <c r="AY242" s="541"/>
      <c r="AZ242" s="541"/>
      <c r="BA242" s="541"/>
      <c r="BB242" s="541"/>
      <c r="BC242" s="541"/>
      <c r="BD242" s="541"/>
      <c r="BE242" s="541"/>
      <c r="BF242" s="542"/>
      <c r="BG242" s="540">
        <f>表57!BG238</f>
        <v>325</v>
      </c>
      <c r="BH242" s="541"/>
      <c r="BI242" s="541"/>
      <c r="BJ242" s="541"/>
      <c r="BK242" s="541"/>
      <c r="BL242" s="541"/>
      <c r="BM242" s="541"/>
      <c r="BN242" s="541"/>
      <c r="BO242" s="541"/>
      <c r="BP242" s="541"/>
      <c r="BQ242" s="542"/>
      <c r="BR242" s="540">
        <f>表57!BR238</f>
        <v>0</v>
      </c>
      <c r="BS242" s="541"/>
      <c r="BT242" s="541"/>
      <c r="BU242" s="541"/>
      <c r="BV242" s="541"/>
      <c r="BW242" s="541"/>
      <c r="BX242" s="541"/>
      <c r="BY242" s="541"/>
      <c r="BZ242" s="541"/>
      <c r="CA242" s="541"/>
      <c r="CB242" s="542"/>
      <c r="CC242" s="540">
        <f t="shared" si="33"/>
        <v>156885</v>
      </c>
      <c r="CD242" s="541"/>
      <c r="CE242" s="541"/>
      <c r="CF242" s="541"/>
      <c r="CG242" s="541"/>
      <c r="CH242" s="541"/>
      <c r="CI242" s="541"/>
      <c r="CJ242" s="541"/>
      <c r="CK242" s="541"/>
      <c r="CL242" s="868"/>
      <c r="CM242" s="1031">
        <f t="shared" si="34"/>
        <v>3.9999938379472556E-2</v>
      </c>
      <c r="CN242" s="1032"/>
      <c r="CO242" s="1032"/>
      <c r="CP242" s="1032"/>
      <c r="CQ242" s="1032"/>
      <c r="CR242" s="1032"/>
      <c r="CS242" s="1032"/>
      <c r="CT242" s="1033"/>
    </row>
    <row r="243" spans="1:111" ht="15" customHeight="1" thickBot="1">
      <c r="A243" s="560"/>
      <c r="B243" s="561"/>
      <c r="C243" s="561"/>
      <c r="D243" s="561"/>
      <c r="E243" s="561"/>
      <c r="F243" s="562"/>
      <c r="G243" s="143" t="s">
        <v>72</v>
      </c>
      <c r="H243" s="144"/>
      <c r="I243" s="144"/>
      <c r="J243" s="144"/>
      <c r="K243" s="144"/>
      <c r="L243" s="144"/>
      <c r="M243" s="144"/>
      <c r="N243" s="144"/>
      <c r="O243" s="144"/>
      <c r="P243" s="144"/>
      <c r="Q243" s="144"/>
      <c r="R243" s="144"/>
      <c r="S243" s="144"/>
      <c r="T243" s="144"/>
      <c r="U243" s="144"/>
      <c r="V243" s="144"/>
      <c r="W243" s="144"/>
      <c r="X243" s="144"/>
      <c r="Y243" s="144"/>
      <c r="Z243" s="144"/>
      <c r="AA243" s="488"/>
      <c r="AB243" s="1196">
        <v>2</v>
      </c>
      <c r="AC243" s="1197"/>
      <c r="AD243" s="1198"/>
      <c r="AE243" s="1199">
        <v>4</v>
      </c>
      <c r="AF243" s="1197"/>
      <c r="AG243" s="1198"/>
      <c r="AH243" s="1199">
        <v>5</v>
      </c>
      <c r="AI243" s="1197"/>
      <c r="AJ243" s="1197"/>
      <c r="AK243" s="519">
        <f>SUM(AK237:AU242)</f>
        <v>128431</v>
      </c>
      <c r="AL243" s="453"/>
      <c r="AM243" s="453"/>
      <c r="AN243" s="453"/>
      <c r="AO243" s="453"/>
      <c r="AP243" s="453"/>
      <c r="AQ243" s="453"/>
      <c r="AR243" s="453"/>
      <c r="AS243" s="453"/>
      <c r="AT243" s="453"/>
      <c r="AU243" s="454"/>
      <c r="AV243" s="519">
        <f>SUM(AV237:BF242)</f>
        <v>43956</v>
      </c>
      <c r="AW243" s="453"/>
      <c r="AX243" s="453"/>
      <c r="AY243" s="453"/>
      <c r="AZ243" s="453"/>
      <c r="BA243" s="453"/>
      <c r="BB243" s="453"/>
      <c r="BC243" s="453"/>
      <c r="BD243" s="453"/>
      <c r="BE243" s="453"/>
      <c r="BF243" s="454"/>
      <c r="BG243" s="519">
        <f>SUM(BG237:BQ242)</f>
        <v>5861</v>
      </c>
      <c r="BH243" s="453"/>
      <c r="BI243" s="453"/>
      <c r="BJ243" s="453"/>
      <c r="BK243" s="453"/>
      <c r="BL243" s="453"/>
      <c r="BM243" s="453"/>
      <c r="BN243" s="453"/>
      <c r="BO243" s="453"/>
      <c r="BP243" s="453"/>
      <c r="BQ243" s="454"/>
      <c r="BR243" s="519">
        <f>SUM(BR237:CB242)</f>
        <v>7838</v>
      </c>
      <c r="BS243" s="453"/>
      <c r="BT243" s="453"/>
      <c r="BU243" s="453"/>
      <c r="BV243" s="453"/>
      <c r="BW243" s="453"/>
      <c r="BX243" s="453"/>
      <c r="BY243" s="453"/>
      <c r="BZ243" s="453"/>
      <c r="CA243" s="453"/>
      <c r="CB243" s="454"/>
      <c r="CC243" s="519">
        <f t="shared" si="33"/>
        <v>14769615</v>
      </c>
      <c r="CD243" s="554"/>
      <c r="CE243" s="554"/>
      <c r="CF243" s="554"/>
      <c r="CG243" s="554"/>
      <c r="CH243" s="554"/>
      <c r="CI243" s="554"/>
      <c r="CJ243" s="554"/>
      <c r="CK243" s="554"/>
      <c r="CL243" s="883"/>
      <c r="CM243" s="1031">
        <f t="shared" si="34"/>
        <v>3.9983740238145014E-2</v>
      </c>
      <c r="CN243" s="1032"/>
      <c r="CO243" s="1032"/>
      <c r="CP243" s="1032"/>
      <c r="CQ243" s="1032"/>
      <c r="CR243" s="1032"/>
      <c r="CS243" s="1032"/>
      <c r="CT243" s="1033"/>
    </row>
    <row r="244" spans="1:111" ht="15" customHeight="1" thickBot="1">
      <c r="A244" s="560"/>
      <c r="B244" s="561"/>
      <c r="C244" s="561"/>
      <c r="D244" s="561"/>
      <c r="E244" s="561"/>
      <c r="F244" s="562"/>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154"/>
      <c r="AC244" s="1154"/>
      <c r="AD244" s="1154"/>
      <c r="AE244" s="1154"/>
      <c r="AF244" s="1154"/>
      <c r="AG244" s="1154"/>
      <c r="AH244" s="1154"/>
      <c r="AI244" s="1154"/>
      <c r="AJ244" s="1154"/>
      <c r="AK244" s="371"/>
      <c r="AL244" s="371"/>
      <c r="AM244" s="371"/>
      <c r="AN244" s="371"/>
      <c r="AO244" s="371"/>
      <c r="AP244" s="371"/>
      <c r="AQ244" s="371"/>
      <c r="AR244" s="371"/>
      <c r="AS244" s="371"/>
      <c r="AT244" s="371"/>
      <c r="AU244" s="371"/>
      <c r="AV244" s="371"/>
      <c r="AW244" s="371"/>
      <c r="AX244" s="371"/>
      <c r="AY244" s="371"/>
      <c r="AZ244" s="371"/>
      <c r="BA244" s="371"/>
      <c r="BB244" s="371"/>
      <c r="BC244" s="371"/>
      <c r="BD244" s="371"/>
      <c r="BE244" s="371"/>
      <c r="BF244" s="371"/>
      <c r="BG244" s="371"/>
      <c r="BH244" s="371"/>
      <c r="BI244" s="371"/>
      <c r="BJ244" s="371"/>
      <c r="BK244" s="371"/>
      <c r="BL244" s="371"/>
      <c r="BM244" s="371"/>
      <c r="BN244" s="371"/>
      <c r="BO244" s="371"/>
      <c r="BP244" s="371"/>
      <c r="BQ244" s="371"/>
      <c r="BR244" s="371"/>
      <c r="BS244" s="371"/>
      <c r="BT244" s="371"/>
      <c r="BU244" s="371"/>
      <c r="BV244" s="371"/>
      <c r="BW244" s="371"/>
      <c r="BX244" s="371"/>
      <c r="BY244" s="371"/>
      <c r="BZ244" s="371"/>
      <c r="CA244" s="371"/>
      <c r="CB244" s="371"/>
      <c r="CC244" s="371"/>
      <c r="CD244" s="371"/>
      <c r="CE244" s="371"/>
      <c r="CF244" s="371"/>
      <c r="CG244" s="371"/>
      <c r="CH244" s="371"/>
      <c r="CI244" s="371"/>
      <c r="CJ244" s="371"/>
      <c r="CK244" s="371"/>
      <c r="CL244" s="371"/>
      <c r="CM244" s="371"/>
      <c r="CN244" s="371"/>
      <c r="CO244" s="371"/>
      <c r="CP244" s="371"/>
      <c r="CQ244" s="371"/>
      <c r="CR244" s="371"/>
      <c r="CS244" s="371"/>
      <c r="CT244" s="371"/>
      <c r="CU244" s="371"/>
      <c r="CV244" s="371"/>
      <c r="CW244" s="371"/>
      <c r="CX244" s="371"/>
      <c r="CY244" s="371"/>
      <c r="CZ244" s="371"/>
      <c r="DA244" s="371"/>
      <c r="DB244" s="371"/>
      <c r="DC244" s="371"/>
      <c r="DD244" s="371"/>
      <c r="DE244" s="371"/>
      <c r="DF244" s="371"/>
      <c r="DG244" s="371"/>
    </row>
    <row r="245" spans="1:111" ht="15" customHeight="1" thickBot="1">
      <c r="A245" s="447"/>
      <c r="B245" s="448"/>
      <c r="C245" s="448"/>
      <c r="D245" s="448"/>
      <c r="E245" s="448"/>
      <c r="F245" s="449"/>
      <c r="G245" s="237" t="s">
        <v>298</v>
      </c>
      <c r="H245" s="237"/>
      <c r="I245" s="237"/>
      <c r="J245" s="237"/>
      <c r="K245" s="237"/>
      <c r="L245" s="237"/>
      <c r="M245" s="237"/>
      <c r="N245" s="237"/>
      <c r="O245" s="237"/>
      <c r="P245" s="237"/>
      <c r="Q245" s="237"/>
      <c r="R245" s="237"/>
      <c r="S245" s="237"/>
      <c r="T245" s="237"/>
      <c r="U245" s="237"/>
      <c r="V245" s="237"/>
      <c r="W245" s="237"/>
      <c r="X245" s="237"/>
      <c r="Y245" s="237"/>
      <c r="Z245" s="237"/>
      <c r="AA245" s="1099"/>
      <c r="AB245" s="1066">
        <v>2</v>
      </c>
      <c r="AC245" s="1067"/>
      <c r="AD245" s="1068"/>
      <c r="AE245" s="1069">
        <v>5</v>
      </c>
      <c r="AF245" s="1067"/>
      <c r="AG245" s="1068"/>
      <c r="AH245" s="1069">
        <v>5</v>
      </c>
      <c r="AI245" s="1067"/>
      <c r="AJ245" s="1070"/>
      <c r="AK245" s="1071"/>
      <c r="AL245" s="1127"/>
      <c r="AM245" s="1127"/>
      <c r="AN245" s="1127"/>
      <c r="AO245" s="1127"/>
      <c r="AP245" s="1127"/>
      <c r="AQ245" s="1127"/>
      <c r="AR245" s="1127"/>
      <c r="AS245" s="1127"/>
      <c r="AT245" s="1127"/>
      <c r="AU245" s="1128"/>
      <c r="AV245" s="1071"/>
      <c r="AW245" s="1127"/>
      <c r="AX245" s="1127"/>
      <c r="AY245" s="1127"/>
      <c r="AZ245" s="1127"/>
      <c r="BA245" s="1127"/>
      <c r="BB245" s="1127"/>
      <c r="BC245" s="1127"/>
      <c r="BD245" s="1127"/>
      <c r="BE245" s="1127"/>
      <c r="BF245" s="1128"/>
      <c r="BG245" s="1071"/>
      <c r="BH245" s="1127"/>
      <c r="BI245" s="1127"/>
      <c r="BJ245" s="1127"/>
      <c r="BK245" s="1127"/>
      <c r="BL245" s="1127"/>
      <c r="BM245" s="1127"/>
      <c r="BN245" s="1127"/>
      <c r="BO245" s="1127"/>
      <c r="BP245" s="1127"/>
      <c r="BQ245" s="1128"/>
      <c r="BR245" s="1071"/>
      <c r="BS245" s="1127"/>
      <c r="BT245" s="1127"/>
      <c r="BU245" s="1127"/>
      <c r="BV245" s="1127"/>
      <c r="BW245" s="1127"/>
      <c r="BX245" s="1127"/>
      <c r="BY245" s="1127"/>
      <c r="BZ245" s="1127"/>
      <c r="CA245" s="1127"/>
      <c r="CB245" s="1128"/>
      <c r="CC245" s="1071"/>
      <c r="CD245" s="1127"/>
      <c r="CE245" s="1127"/>
      <c r="CF245" s="1127"/>
      <c r="CG245" s="1127"/>
      <c r="CH245" s="1127"/>
      <c r="CI245" s="1127"/>
      <c r="CJ245" s="1127"/>
      <c r="CK245" s="1127"/>
      <c r="CL245" s="1129"/>
      <c r="CM245" s="1248"/>
      <c r="CN245" s="1249"/>
      <c r="CO245" s="1249"/>
      <c r="CP245" s="1249"/>
      <c r="CQ245" s="1249"/>
      <c r="CR245" s="1249"/>
      <c r="CS245" s="1249"/>
      <c r="CT245" s="1250"/>
    </row>
    <row r="246" spans="1:111" ht="13.5" customHeight="1">
      <c r="Z246" s="141"/>
      <c r="AA246" s="141"/>
      <c r="AB246" s="141"/>
      <c r="AC246" s="141"/>
      <c r="AD246" s="141"/>
      <c r="AE246" s="141"/>
      <c r="AF246" s="141"/>
      <c r="AG246" s="141"/>
      <c r="AH246" s="141"/>
      <c r="AI246" s="141"/>
      <c r="AJ246" s="141"/>
    </row>
    <row r="247" spans="1:111" ht="13.5" customHeight="1"/>
    <row r="249" spans="1:111" ht="10.5" customHeight="1"/>
    <row r="254" spans="1:111" ht="21.75" customHeight="1"/>
    <row r="276" ht="12.75" customHeight="1"/>
  </sheetData>
  <sheetProtection algorithmName="SHA-512" hashValue="mS7b4MSytRL+W/rUOLeZ2jiVvppMxL9QaeTXeQ3yR5ZiL+We7X1oYFNYQdUIj9uDZikzr9oks5L3AcBO2+iMdQ==" saltValue="1RKB+Rhy75OSlutEfoehpw==" spinCount="100000" sheet="1" objects="1" scenarios="1" selectLockedCells="1"/>
  <mergeCells count="1728">
    <mergeCell ref="G245:AA245"/>
    <mergeCell ref="AB245:AD245"/>
    <mergeCell ref="AE245:AG245"/>
    <mergeCell ref="AH245:AJ245"/>
    <mergeCell ref="AK245:AU245"/>
    <mergeCell ref="AV245:BF245"/>
    <mergeCell ref="BG245:BQ245"/>
    <mergeCell ref="BR245:CB245"/>
    <mergeCell ref="CC245:CL245"/>
    <mergeCell ref="CM245:CT245"/>
    <mergeCell ref="A237:F245"/>
    <mergeCell ref="G204:AA204"/>
    <mergeCell ref="AB204:AD204"/>
    <mergeCell ref="AE204:AG204"/>
    <mergeCell ref="AH204:AJ204"/>
    <mergeCell ref="AK204:AX204"/>
    <mergeCell ref="AY204:BL204"/>
    <mergeCell ref="BM204:BZ204"/>
    <mergeCell ref="CA204:CP204"/>
    <mergeCell ref="CQ204:DB204"/>
    <mergeCell ref="AH241:AJ241"/>
    <mergeCell ref="AK241:AU241"/>
    <mergeCell ref="AV241:BF241"/>
    <mergeCell ref="BG241:BQ241"/>
    <mergeCell ref="BR241:CB241"/>
    <mergeCell ref="CC241:CL241"/>
    <mergeCell ref="CM241:CT241"/>
    <mergeCell ref="G240:AA240"/>
    <mergeCell ref="G239:AA239"/>
    <mergeCell ref="AB239:AD239"/>
    <mergeCell ref="AE239:AG239"/>
    <mergeCell ref="AH239:AJ239"/>
    <mergeCell ref="A196:F204"/>
    <mergeCell ref="G244:AA244"/>
    <mergeCell ref="AK244:AY244"/>
    <mergeCell ref="AZ244:BN244"/>
    <mergeCell ref="BO244:CC244"/>
    <mergeCell ref="CD244:CR244"/>
    <mergeCell ref="CS244:DG244"/>
    <mergeCell ref="G122:AA122"/>
    <mergeCell ref="AB122:AD122"/>
    <mergeCell ref="AE122:AG122"/>
    <mergeCell ref="AH122:AJ122"/>
    <mergeCell ref="AK122:AT122"/>
    <mergeCell ref="AU122:BD122"/>
    <mergeCell ref="BE122:BN122"/>
    <mergeCell ref="BO122:BY122"/>
    <mergeCell ref="BZ122:CJ122"/>
    <mergeCell ref="CK122:CU122"/>
    <mergeCell ref="CV122:DF122"/>
    <mergeCell ref="DG122:DR122"/>
    <mergeCell ref="A114:F122"/>
    <mergeCell ref="A155:F163"/>
    <mergeCell ref="G203:AA203"/>
    <mergeCell ref="AK203:AY203"/>
    <mergeCell ref="AZ203:BN203"/>
    <mergeCell ref="BO203:CC203"/>
    <mergeCell ref="CD203:CR203"/>
    <mergeCell ref="CS203:DG203"/>
    <mergeCell ref="G241:AA241"/>
    <mergeCell ref="AB241:AD241"/>
    <mergeCell ref="AE241:AG241"/>
    <mergeCell ref="AV239:BF239"/>
    <mergeCell ref="BG239:BQ239"/>
    <mergeCell ref="A32:F40"/>
    <mergeCell ref="G80:AA80"/>
    <mergeCell ref="AK80:AY80"/>
    <mergeCell ref="AZ80:BN80"/>
    <mergeCell ref="BO80:CC80"/>
    <mergeCell ref="CD80:CR80"/>
    <mergeCell ref="CS80:DG80"/>
    <mergeCell ref="G81:AA81"/>
    <mergeCell ref="AB81:AD81"/>
    <mergeCell ref="AE81:AG81"/>
    <mergeCell ref="AH81:AJ81"/>
    <mergeCell ref="AK81:AZ81"/>
    <mergeCell ref="BA81:BP81"/>
    <mergeCell ref="BQ81:CF81"/>
    <mergeCell ref="CG81:CZ81"/>
    <mergeCell ref="A73:F81"/>
    <mergeCell ref="G121:AA121"/>
    <mergeCell ref="AK121:AY121"/>
    <mergeCell ref="AZ121:BN121"/>
    <mergeCell ref="BO121:CC121"/>
    <mergeCell ref="CD121:CR121"/>
    <mergeCell ref="CS121:DG121"/>
    <mergeCell ref="AB115:AD115"/>
    <mergeCell ref="AE115:AG115"/>
    <mergeCell ref="AH115:AJ115"/>
    <mergeCell ref="AK115:AT115"/>
    <mergeCell ref="AH108:AJ108"/>
    <mergeCell ref="AK114:AT114"/>
    <mergeCell ref="CV117:DF117"/>
    <mergeCell ref="DG117:DR117"/>
    <mergeCell ref="G118:AA118"/>
    <mergeCell ref="AB118:AD118"/>
    <mergeCell ref="CC220:CL220"/>
    <mergeCell ref="AK220:AU220"/>
    <mergeCell ref="CM239:CT239"/>
    <mergeCell ref="BR231:CB231"/>
    <mergeCell ref="BR229:CB229"/>
    <mergeCell ref="BR230:CB230"/>
    <mergeCell ref="CC231:CL231"/>
    <mergeCell ref="CC229:CL229"/>
    <mergeCell ref="AK238:AU238"/>
    <mergeCell ref="AB240:AD240"/>
    <mergeCell ref="AE240:AG240"/>
    <mergeCell ref="AH240:AJ240"/>
    <mergeCell ref="AK240:AU240"/>
    <mergeCell ref="AV240:BF240"/>
    <mergeCell ref="BG240:BQ240"/>
    <mergeCell ref="BR240:CB240"/>
    <mergeCell ref="CC240:CL240"/>
    <mergeCell ref="CM240:CT240"/>
    <mergeCell ref="AV235:BF235"/>
    <mergeCell ref="AV237:BF237"/>
    <mergeCell ref="AV238:BF238"/>
    <mergeCell ref="CM238:CT238"/>
    <mergeCell ref="CM230:CT230"/>
    <mergeCell ref="CM232:CT232"/>
    <mergeCell ref="BG230:BQ230"/>
    <mergeCell ref="AK230:AU230"/>
    <mergeCell ref="AK234:AU234"/>
    <mergeCell ref="AK239:AU239"/>
    <mergeCell ref="AB234:AD234"/>
    <mergeCell ref="AV234:BF234"/>
    <mergeCell ref="BG222:BQ222"/>
    <mergeCell ref="BR220:CB220"/>
    <mergeCell ref="G196:AA196"/>
    <mergeCell ref="AB196:AD196"/>
    <mergeCell ref="G197:AA197"/>
    <mergeCell ref="CM228:CT228"/>
    <mergeCell ref="CM229:CT229"/>
    <mergeCell ref="AB226:AD226"/>
    <mergeCell ref="AE226:AG226"/>
    <mergeCell ref="AH226:AJ226"/>
    <mergeCell ref="AK226:AU226"/>
    <mergeCell ref="AV226:BF226"/>
    <mergeCell ref="BG226:BQ226"/>
    <mergeCell ref="BR226:CB226"/>
    <mergeCell ref="CC226:CL226"/>
    <mergeCell ref="CM226:CT226"/>
    <mergeCell ref="AE228:AG228"/>
    <mergeCell ref="BR228:CB228"/>
    <mergeCell ref="BR227:CB227"/>
    <mergeCell ref="CC227:CL227"/>
    <mergeCell ref="CM227:CT227"/>
    <mergeCell ref="AK199:AX199"/>
    <mergeCell ref="AY199:BL199"/>
    <mergeCell ref="BM199:BZ199"/>
    <mergeCell ref="CA199:CP199"/>
    <mergeCell ref="CQ199:DB199"/>
    <mergeCell ref="BG225:BQ225"/>
    <mergeCell ref="BR225:CB225"/>
    <mergeCell ref="CC225:CL225"/>
    <mergeCell ref="CM225:CT225"/>
    <mergeCell ref="AE229:AG229"/>
    <mergeCell ref="AH229:AJ229"/>
    <mergeCell ref="AK229:AU229"/>
    <mergeCell ref="BG218:BQ218"/>
    <mergeCell ref="DC199:DN199"/>
    <mergeCell ref="DO199:ED199"/>
    <mergeCell ref="G200:AA200"/>
    <mergeCell ref="AB200:AD200"/>
    <mergeCell ref="AE200:AG200"/>
    <mergeCell ref="AH200:AJ200"/>
    <mergeCell ref="AK200:AX200"/>
    <mergeCell ref="AY200:BL200"/>
    <mergeCell ref="BM200:BZ200"/>
    <mergeCell ref="CA200:CP200"/>
    <mergeCell ref="CQ200:DB200"/>
    <mergeCell ref="DC200:DN200"/>
    <mergeCell ref="DO200:ED200"/>
    <mergeCell ref="BR211:CB211"/>
    <mergeCell ref="CC211:CL211"/>
    <mergeCell ref="AH202:AJ202"/>
    <mergeCell ref="G201:AA201"/>
    <mergeCell ref="DC204:DN204"/>
    <mergeCell ref="DO204:ED204"/>
    <mergeCell ref="DC201:DN201"/>
    <mergeCell ref="DO201:ED201"/>
    <mergeCell ref="CA201:CP201"/>
    <mergeCell ref="AB201:AD201"/>
    <mergeCell ref="AE201:AG201"/>
    <mergeCell ref="AH201:AJ201"/>
    <mergeCell ref="G202:AA202"/>
    <mergeCell ref="AB202:AD202"/>
    <mergeCell ref="AE202:AG202"/>
    <mergeCell ref="Q208:S208"/>
    <mergeCell ref="T208:V208"/>
    <mergeCell ref="W208:Y208"/>
    <mergeCell ref="Z208:AB208"/>
    <mergeCell ref="CQ198:DB198"/>
    <mergeCell ref="DC198:DN198"/>
    <mergeCell ref="DO198:ED198"/>
    <mergeCell ref="AK189:AX189"/>
    <mergeCell ref="DC187:DN187"/>
    <mergeCell ref="AK187:AX187"/>
    <mergeCell ref="AY187:BL187"/>
    <mergeCell ref="AY188:BL188"/>
    <mergeCell ref="AK188:AX188"/>
    <mergeCell ref="DO187:ED187"/>
    <mergeCell ref="BM187:BZ187"/>
    <mergeCell ref="DC191:DN191"/>
    <mergeCell ref="DC189:DN189"/>
    <mergeCell ref="AY197:BL197"/>
    <mergeCell ref="G190:AA190"/>
    <mergeCell ref="AB190:AD190"/>
    <mergeCell ref="AE190:AG190"/>
    <mergeCell ref="AH190:AJ190"/>
    <mergeCell ref="G191:AA191"/>
    <mergeCell ref="AB191:AD191"/>
    <mergeCell ref="AE191:AG191"/>
    <mergeCell ref="AH191:AJ191"/>
    <mergeCell ref="G188:AA188"/>
    <mergeCell ref="AB188:AD188"/>
    <mergeCell ref="AE187:AG187"/>
    <mergeCell ref="AH187:AJ187"/>
    <mergeCell ref="CQ189:DB189"/>
    <mergeCell ref="BM189:BZ189"/>
    <mergeCell ref="BM193:BZ193"/>
    <mergeCell ref="AY191:BL191"/>
    <mergeCell ref="AK191:AX191"/>
    <mergeCell ref="CA192:CP192"/>
    <mergeCell ref="AB144:AD144"/>
    <mergeCell ref="AE144:AG144"/>
    <mergeCell ref="AH144:AJ144"/>
    <mergeCell ref="AK144:BI144"/>
    <mergeCell ref="BJ144:CH144"/>
    <mergeCell ref="CI144:DD144"/>
    <mergeCell ref="G145:AA145"/>
    <mergeCell ref="AB145:AD145"/>
    <mergeCell ref="AE145:AG145"/>
    <mergeCell ref="AH145:AJ145"/>
    <mergeCell ref="AK145:BI145"/>
    <mergeCell ref="BJ145:CH145"/>
    <mergeCell ref="G149:AA149"/>
    <mergeCell ref="AB149:AD149"/>
    <mergeCell ref="AE149:AG149"/>
    <mergeCell ref="AH149:AJ149"/>
    <mergeCell ref="G146:AA146"/>
    <mergeCell ref="G147:AA147"/>
    <mergeCell ref="AB147:AD147"/>
    <mergeCell ref="AE147:AG147"/>
    <mergeCell ref="AH147:AJ147"/>
    <mergeCell ref="G148:AA148"/>
    <mergeCell ref="AB148:AD148"/>
    <mergeCell ref="AE148:AG148"/>
    <mergeCell ref="AH148:AJ148"/>
    <mergeCell ref="AB146:AD146"/>
    <mergeCell ref="AE146:AG146"/>
    <mergeCell ref="AH146:AJ146"/>
    <mergeCell ref="G76:AA76"/>
    <mergeCell ref="AE118:AG118"/>
    <mergeCell ref="AH118:AJ118"/>
    <mergeCell ref="AK118:AT118"/>
    <mergeCell ref="AU118:BD118"/>
    <mergeCell ref="BE118:BN118"/>
    <mergeCell ref="BO118:BY118"/>
    <mergeCell ref="BZ118:CJ118"/>
    <mergeCell ref="CK118:CU118"/>
    <mergeCell ref="CV118:DF118"/>
    <mergeCell ref="DG118:DR118"/>
    <mergeCell ref="G104:AA104"/>
    <mergeCell ref="AB104:AD104"/>
    <mergeCell ref="AE104:AG104"/>
    <mergeCell ref="AH104:AJ104"/>
    <mergeCell ref="AK104:AT104"/>
    <mergeCell ref="AU104:BD104"/>
    <mergeCell ref="BE104:BN104"/>
    <mergeCell ref="BO104:BY104"/>
    <mergeCell ref="BZ104:CJ104"/>
    <mergeCell ref="CK104:CU104"/>
    <mergeCell ref="CV104:DF104"/>
    <mergeCell ref="DG104:DR104"/>
    <mergeCell ref="G105:AA105"/>
    <mergeCell ref="AB105:AD105"/>
    <mergeCell ref="AE105:AG105"/>
    <mergeCell ref="AH105:AJ105"/>
    <mergeCell ref="AK105:AT105"/>
    <mergeCell ref="AU105:BD105"/>
    <mergeCell ref="BE105:BN105"/>
    <mergeCell ref="BO105:BY105"/>
    <mergeCell ref="BZ105:CJ105"/>
    <mergeCell ref="BQ54:CF54"/>
    <mergeCell ref="BQ55:CF55"/>
    <mergeCell ref="BA57:BP57"/>
    <mergeCell ref="CG58:CZ58"/>
    <mergeCell ref="BA54:BP54"/>
    <mergeCell ref="BA55:BP55"/>
    <mergeCell ref="AK58:AZ58"/>
    <mergeCell ref="BA56:BP56"/>
    <mergeCell ref="BQ58:CF58"/>
    <mergeCell ref="BQ59:CF59"/>
    <mergeCell ref="BA65:BP65"/>
    <mergeCell ref="G63:AA63"/>
    <mergeCell ref="AB63:AD63"/>
    <mergeCell ref="AE63:AG63"/>
    <mergeCell ref="AH63:AJ63"/>
    <mergeCell ref="AK63:AZ63"/>
    <mergeCell ref="BA63:BP63"/>
    <mergeCell ref="BQ63:CF63"/>
    <mergeCell ref="CG63:CZ63"/>
    <mergeCell ref="G62:AA62"/>
    <mergeCell ref="G61:AA61"/>
    <mergeCell ref="AB61:AD61"/>
    <mergeCell ref="AE61:AG61"/>
    <mergeCell ref="AH61:AJ61"/>
    <mergeCell ref="AK61:AZ61"/>
    <mergeCell ref="BA61:BP61"/>
    <mergeCell ref="BQ61:CF61"/>
    <mergeCell ref="CG61:CZ61"/>
    <mergeCell ref="AB54:AD54"/>
    <mergeCell ref="CG59:CZ59"/>
    <mergeCell ref="BA58:BP58"/>
    <mergeCell ref="G64:AA64"/>
    <mergeCell ref="G36:AA36"/>
    <mergeCell ref="AB36:AD36"/>
    <mergeCell ref="AE36:AG36"/>
    <mergeCell ref="AH36:AJ36"/>
    <mergeCell ref="AK36:AY36"/>
    <mergeCell ref="AZ36:BN36"/>
    <mergeCell ref="BO36:CC36"/>
    <mergeCell ref="CD36:CR36"/>
    <mergeCell ref="CS36:DG36"/>
    <mergeCell ref="G39:AA39"/>
    <mergeCell ref="AK39:AY39"/>
    <mergeCell ref="AZ39:BN39"/>
    <mergeCell ref="BO39:CC39"/>
    <mergeCell ref="CD39:CR39"/>
    <mergeCell ref="CS39:DG39"/>
    <mergeCell ref="G40:AA40"/>
    <mergeCell ref="AB40:AD40"/>
    <mergeCell ref="AE40:AG40"/>
    <mergeCell ref="AH40:AJ40"/>
    <mergeCell ref="AK40:AY40"/>
    <mergeCell ref="AZ40:BN40"/>
    <mergeCell ref="BO40:CC40"/>
    <mergeCell ref="CD40:CR40"/>
    <mergeCell ref="CS40:DG40"/>
    <mergeCell ref="CS34:DG34"/>
    <mergeCell ref="G35:AA35"/>
    <mergeCell ref="AB35:AD35"/>
    <mergeCell ref="AE35:AG35"/>
    <mergeCell ref="AH35:AJ35"/>
    <mergeCell ref="AK35:AY35"/>
    <mergeCell ref="AZ35:BN35"/>
    <mergeCell ref="BO35:CC35"/>
    <mergeCell ref="CD35:CR35"/>
    <mergeCell ref="CS35:DG35"/>
    <mergeCell ref="G75:AA75"/>
    <mergeCell ref="AB75:AD75"/>
    <mergeCell ref="AE75:AG75"/>
    <mergeCell ref="AH75:AJ75"/>
    <mergeCell ref="AK75:AZ75"/>
    <mergeCell ref="BA75:BP75"/>
    <mergeCell ref="BQ75:CF75"/>
    <mergeCell ref="CG75:CZ75"/>
    <mergeCell ref="CD38:CR38"/>
    <mergeCell ref="CS38:DG38"/>
    <mergeCell ref="AH37:AJ37"/>
    <mergeCell ref="G38:AA38"/>
    <mergeCell ref="AB38:AD38"/>
    <mergeCell ref="AE38:AG38"/>
    <mergeCell ref="AH38:AJ38"/>
    <mergeCell ref="AK38:AY38"/>
    <mergeCell ref="AZ38:BN38"/>
    <mergeCell ref="BO38:CC38"/>
    <mergeCell ref="G37:AA37"/>
    <mergeCell ref="AB37:AD37"/>
    <mergeCell ref="AZ34:BN34"/>
    <mergeCell ref="BO34:CC34"/>
    <mergeCell ref="AB76:AD76"/>
    <mergeCell ref="AE76:AG76"/>
    <mergeCell ref="BZ100:CJ100"/>
    <mergeCell ref="BZ101:CJ101"/>
    <mergeCell ref="BO89:BY93"/>
    <mergeCell ref="DG97:DR97"/>
    <mergeCell ref="DG95:DR95"/>
    <mergeCell ref="DG96:DR96"/>
    <mergeCell ref="BO97:BY97"/>
    <mergeCell ref="AU97:BD97"/>
    <mergeCell ref="G22:AA22"/>
    <mergeCell ref="AB22:AD22"/>
    <mergeCell ref="AE22:AG22"/>
    <mergeCell ref="AH22:AJ22"/>
    <mergeCell ref="AK22:AY22"/>
    <mergeCell ref="AZ22:BN22"/>
    <mergeCell ref="BO22:CC22"/>
    <mergeCell ref="CD22:CR22"/>
    <mergeCell ref="CS22:DG22"/>
    <mergeCell ref="G23:AA23"/>
    <mergeCell ref="AB23:AD23"/>
    <mergeCell ref="AE23:AG23"/>
    <mergeCell ref="AH23:AJ23"/>
    <mergeCell ref="AK23:AY23"/>
    <mergeCell ref="AZ23:BN23"/>
    <mergeCell ref="BO23:CC23"/>
    <mergeCell ref="CD23:CR23"/>
    <mergeCell ref="CS23:DG23"/>
    <mergeCell ref="AB95:AD95"/>
    <mergeCell ref="AE95:AG95"/>
    <mergeCell ref="BZ97:CJ97"/>
    <mergeCell ref="BZ98:CJ98"/>
    <mergeCell ref="BZ117:CJ117"/>
    <mergeCell ref="CK117:CU117"/>
    <mergeCell ref="DO172:ED175"/>
    <mergeCell ref="DK124:EE125"/>
    <mergeCell ref="DK126:EE126"/>
    <mergeCell ref="BE103:BN103"/>
    <mergeCell ref="BO103:BY103"/>
    <mergeCell ref="BO119:BY119"/>
    <mergeCell ref="CI148:DD148"/>
    <mergeCell ref="CV105:DF105"/>
    <mergeCell ref="DG105:DR105"/>
    <mergeCell ref="BZ102:CJ102"/>
    <mergeCell ref="CK105:CU105"/>
    <mergeCell ref="AK159:BI159"/>
    <mergeCell ref="BJ159:CH159"/>
    <mergeCell ref="CI159:DD159"/>
    <mergeCell ref="CK109:CU109"/>
    <mergeCell ref="BZ106:CJ106"/>
    <mergeCell ref="BZ107:CJ107"/>
    <mergeCell ref="AK158:BI158"/>
    <mergeCell ref="BJ158:CH158"/>
    <mergeCell ref="CI158:DD158"/>
    <mergeCell ref="CI163:DD163"/>
    <mergeCell ref="BJ146:CH146"/>
    <mergeCell ref="BJ147:CH147"/>
    <mergeCell ref="AK146:BI146"/>
    <mergeCell ref="AK171:CP171"/>
    <mergeCell ref="AK170:AX170"/>
    <mergeCell ref="AY170:BL170"/>
    <mergeCell ref="BM170:BZ170"/>
    <mergeCell ref="AK172:AX175"/>
    <mergeCell ref="AY172:BL175"/>
    <mergeCell ref="AB119:AD119"/>
    <mergeCell ref="AE119:AG119"/>
    <mergeCell ref="AH119:AJ119"/>
    <mergeCell ref="AV242:BF242"/>
    <mergeCell ref="AV243:BF243"/>
    <mergeCell ref="CV88:DF88"/>
    <mergeCell ref="DG88:DR88"/>
    <mergeCell ref="AV212:BF216"/>
    <mergeCell ref="AV217:BF217"/>
    <mergeCell ref="AV218:BF218"/>
    <mergeCell ref="AV219:BF219"/>
    <mergeCell ref="AV220:BF220"/>
    <mergeCell ref="AV221:BF221"/>
    <mergeCell ref="AV222:BF222"/>
    <mergeCell ref="AV223:BF223"/>
    <mergeCell ref="AV224:BF224"/>
    <mergeCell ref="AV228:BF228"/>
    <mergeCell ref="AV229:BF229"/>
    <mergeCell ref="AV230:BF230"/>
    <mergeCell ref="AV231:BF231"/>
    <mergeCell ref="AV232:BF232"/>
    <mergeCell ref="AV233:BF233"/>
    <mergeCell ref="BZ89:CJ93"/>
    <mergeCell ref="BZ94:CJ94"/>
    <mergeCell ref="DG119:DR119"/>
    <mergeCell ref="CK100:CU100"/>
    <mergeCell ref="CK101:CU101"/>
    <mergeCell ref="CK102:CU102"/>
    <mergeCell ref="CV102:DF102"/>
    <mergeCell ref="CV101:DF101"/>
    <mergeCell ref="CV100:DF100"/>
    <mergeCell ref="DG109:DR109"/>
    <mergeCell ref="G77:AA77"/>
    <mergeCell ref="AB77:AD77"/>
    <mergeCell ref="AE77:AG77"/>
    <mergeCell ref="AH77:AJ77"/>
    <mergeCell ref="AK77:AZ77"/>
    <mergeCell ref="BA77:BP77"/>
    <mergeCell ref="BQ77:CF77"/>
    <mergeCell ref="CG77:CZ77"/>
    <mergeCell ref="G103:AA103"/>
    <mergeCell ref="AB103:AD103"/>
    <mergeCell ref="AE103:AG103"/>
    <mergeCell ref="AH103:AJ103"/>
    <mergeCell ref="AH98:AJ98"/>
    <mergeCell ref="G101:AA101"/>
    <mergeCell ref="AB102:AD102"/>
    <mergeCell ref="AB107:AD107"/>
    <mergeCell ref="AH196:AJ196"/>
    <mergeCell ref="BJ156:CH156"/>
    <mergeCell ref="CI156:DD156"/>
    <mergeCell ref="AB152:AD152"/>
    <mergeCell ref="AE152:AG152"/>
    <mergeCell ref="AH152:AJ152"/>
    <mergeCell ref="AK152:BI152"/>
    <mergeCell ref="CK108:CU108"/>
    <mergeCell ref="BE107:BN107"/>
    <mergeCell ref="BE106:BN106"/>
    <mergeCell ref="CK112:CU112"/>
    <mergeCell ref="CK110:CU110"/>
    <mergeCell ref="CK111:CU111"/>
    <mergeCell ref="BJ148:CH148"/>
    <mergeCell ref="AK137:BI137"/>
    <mergeCell ref="BJ139:CH139"/>
    <mergeCell ref="CS12:DG12"/>
    <mergeCell ref="AK12:AY12"/>
    <mergeCell ref="AZ12:BN12"/>
    <mergeCell ref="AE141:AG141"/>
    <mergeCell ref="AE196:AG196"/>
    <mergeCell ref="G194:AA194"/>
    <mergeCell ref="AB194:AD194"/>
    <mergeCell ref="G193:AA193"/>
    <mergeCell ref="AB193:AD193"/>
    <mergeCell ref="AE193:AG193"/>
    <mergeCell ref="AH193:AJ193"/>
    <mergeCell ref="G112:AA112"/>
    <mergeCell ref="AB99:AD99"/>
    <mergeCell ref="AE99:AG99"/>
    <mergeCell ref="AH99:AJ99"/>
    <mergeCell ref="AB101:AD101"/>
    <mergeCell ref="AE102:AG102"/>
    <mergeCell ref="AH102:AJ102"/>
    <mergeCell ref="AB106:AD106"/>
    <mergeCell ref="AE106:AG106"/>
    <mergeCell ref="AH106:AJ106"/>
    <mergeCell ref="AE101:AG101"/>
    <mergeCell ref="AH101:AJ101"/>
    <mergeCell ref="AB108:AD108"/>
    <mergeCell ref="AB109:AD109"/>
    <mergeCell ref="AE114:AG114"/>
    <mergeCell ref="G107:AA107"/>
    <mergeCell ref="AH107:AJ107"/>
    <mergeCell ref="G110:AA110"/>
    <mergeCell ref="K126:M126"/>
    <mergeCell ref="T126:V126"/>
    <mergeCell ref="AB138:AD138"/>
    <mergeCell ref="AK13:AY13"/>
    <mergeCell ref="AZ13:BN13"/>
    <mergeCell ref="BO13:CC13"/>
    <mergeCell ref="DK1:EE2"/>
    <mergeCell ref="A3:G3"/>
    <mergeCell ref="H3:J3"/>
    <mergeCell ref="K3:M3"/>
    <mergeCell ref="N3:P3"/>
    <mergeCell ref="Q3:S3"/>
    <mergeCell ref="T3:V3"/>
    <mergeCell ref="A1:G2"/>
    <mergeCell ref="H1:Y2"/>
    <mergeCell ref="Z1:AE2"/>
    <mergeCell ref="AF1:CX3"/>
    <mergeCell ref="AC3:AE3"/>
    <mergeCell ref="CY1:DJ2"/>
    <mergeCell ref="W3:Y3"/>
    <mergeCell ref="Z3:AB3"/>
    <mergeCell ref="CY3:DJ3"/>
    <mergeCell ref="AZ7:BN11"/>
    <mergeCell ref="BO7:CC11"/>
    <mergeCell ref="CD7:CR11"/>
    <mergeCell ref="DK3:EE3"/>
    <mergeCell ref="A7:AA12"/>
    <mergeCell ref="AB7:AJ12"/>
    <mergeCell ref="AK6:AY6"/>
    <mergeCell ref="AZ6:BN6"/>
    <mergeCell ref="BO6:CC6"/>
    <mergeCell ref="CD6:CR6"/>
    <mergeCell ref="CS6:DG6"/>
    <mergeCell ref="CS7:DG11"/>
    <mergeCell ref="AK7:AY11"/>
    <mergeCell ref="AH13:AJ13"/>
    <mergeCell ref="AB13:AD13"/>
    <mergeCell ref="AE13:AG13"/>
    <mergeCell ref="G14:AA14"/>
    <mergeCell ref="AB14:AD14"/>
    <mergeCell ref="AE14:AG14"/>
    <mergeCell ref="AH14:AJ14"/>
    <mergeCell ref="G13:AA13"/>
    <mergeCell ref="BO12:CC12"/>
    <mergeCell ref="CD12:CR12"/>
    <mergeCell ref="BO16:CC16"/>
    <mergeCell ref="CD16:CR16"/>
    <mergeCell ref="CS16:DG16"/>
    <mergeCell ref="G17:AA17"/>
    <mergeCell ref="AB17:AD17"/>
    <mergeCell ref="AK29:AY29"/>
    <mergeCell ref="AZ29:BN29"/>
    <mergeCell ref="BO29:CC29"/>
    <mergeCell ref="CD29:CR29"/>
    <mergeCell ref="G29:AA29"/>
    <mergeCell ref="AB29:AD29"/>
    <mergeCell ref="AE29:AG29"/>
    <mergeCell ref="AH29:AJ29"/>
    <mergeCell ref="CS29:DG29"/>
    <mergeCell ref="G16:AA16"/>
    <mergeCell ref="AB16:AD16"/>
    <mergeCell ref="AE16:AG16"/>
    <mergeCell ref="AH16:AJ16"/>
    <mergeCell ref="AK16:AY16"/>
    <mergeCell ref="AZ16:BN16"/>
    <mergeCell ref="CD13:CR13"/>
    <mergeCell ref="CS13:DG13"/>
    <mergeCell ref="CD17:CR17"/>
    <mergeCell ref="CS17:DG17"/>
    <mergeCell ref="G18:AA18"/>
    <mergeCell ref="AB18:AD18"/>
    <mergeCell ref="AE18:AG18"/>
    <mergeCell ref="AH18:AJ18"/>
    <mergeCell ref="AK18:AY18"/>
    <mergeCell ref="AZ18:BN18"/>
    <mergeCell ref="BO18:CC18"/>
    <mergeCell ref="CD18:CR18"/>
    <mergeCell ref="AE17:AG17"/>
    <mergeCell ref="AH17:AJ17"/>
    <mergeCell ref="AK17:AY17"/>
    <mergeCell ref="AZ17:BN17"/>
    <mergeCell ref="BO17:CC17"/>
    <mergeCell ref="CS15:DG15"/>
    <mergeCell ref="CS14:DG14"/>
    <mergeCell ref="AH15:AJ15"/>
    <mergeCell ref="AK14:AY14"/>
    <mergeCell ref="AZ14:BN14"/>
    <mergeCell ref="BO14:CC14"/>
    <mergeCell ref="G15:AA15"/>
    <mergeCell ref="AB15:AD15"/>
    <mergeCell ref="AE15:AG15"/>
    <mergeCell ref="AK15:AY15"/>
    <mergeCell ref="AZ15:BN15"/>
    <mergeCell ref="BO15:CC15"/>
    <mergeCell ref="CD15:CR15"/>
    <mergeCell ref="CD14:CR14"/>
    <mergeCell ref="G20:AA20"/>
    <mergeCell ref="AB20:AD20"/>
    <mergeCell ref="AE20:AG20"/>
    <mergeCell ref="AH20:AJ20"/>
    <mergeCell ref="CS20:DG20"/>
    <mergeCell ref="AK20:AY20"/>
    <mergeCell ref="AZ20:BN20"/>
    <mergeCell ref="BO20:CC20"/>
    <mergeCell ref="CD20:CR20"/>
    <mergeCell ref="G21:AA21"/>
    <mergeCell ref="AB21:AD21"/>
    <mergeCell ref="AE21:AG21"/>
    <mergeCell ref="AH21:AJ21"/>
    <mergeCell ref="AK21:AY21"/>
    <mergeCell ref="AZ21:BN21"/>
    <mergeCell ref="BO21:CC21"/>
    <mergeCell ref="CS18:DG18"/>
    <mergeCell ref="G19:AA19"/>
    <mergeCell ref="AB19:AD19"/>
    <mergeCell ref="AE19:AG19"/>
    <mergeCell ref="AH19:AJ19"/>
    <mergeCell ref="AK19:AY19"/>
    <mergeCell ref="AZ19:BN19"/>
    <mergeCell ref="BO19:CC19"/>
    <mergeCell ref="CD19:CR19"/>
    <mergeCell ref="CS19:DG19"/>
    <mergeCell ref="CD21:CR21"/>
    <mergeCell ref="CS21:DG21"/>
    <mergeCell ref="CD25:CR25"/>
    <mergeCell ref="CS25:DG25"/>
    <mergeCell ref="G26:AA26"/>
    <mergeCell ref="AB26:AD26"/>
    <mergeCell ref="AE26:AG26"/>
    <mergeCell ref="AH26:AJ26"/>
    <mergeCell ref="AK26:AY26"/>
    <mergeCell ref="AZ26:BN26"/>
    <mergeCell ref="BO26:CC26"/>
    <mergeCell ref="CD26:CR26"/>
    <mergeCell ref="BO24:CC24"/>
    <mergeCell ref="CD24:CR24"/>
    <mergeCell ref="CS24:DG24"/>
    <mergeCell ref="G25:AA25"/>
    <mergeCell ref="AB25:AD25"/>
    <mergeCell ref="AE25:AG25"/>
    <mergeCell ref="AH25:AJ25"/>
    <mergeCell ref="AK25:AY25"/>
    <mergeCell ref="AZ25:BN25"/>
    <mergeCell ref="BO25:CC25"/>
    <mergeCell ref="G24:AA24"/>
    <mergeCell ref="AB24:AD24"/>
    <mergeCell ref="AE24:AG24"/>
    <mergeCell ref="AH24:AJ24"/>
    <mergeCell ref="AK24:AY24"/>
    <mergeCell ref="AZ24:BN24"/>
    <mergeCell ref="CS26:DG26"/>
    <mergeCell ref="G27:AA27"/>
    <mergeCell ref="AB27:AD27"/>
    <mergeCell ref="AE27:AG27"/>
    <mergeCell ref="AH27:AJ27"/>
    <mergeCell ref="AK27:AY27"/>
    <mergeCell ref="AZ27:BN27"/>
    <mergeCell ref="BO27:CC27"/>
    <mergeCell ref="CD27:CR27"/>
    <mergeCell ref="CS27:DG27"/>
    <mergeCell ref="BO28:CC28"/>
    <mergeCell ref="CD28:CR28"/>
    <mergeCell ref="CS28:DG28"/>
    <mergeCell ref="G30:AA30"/>
    <mergeCell ref="AB30:AD30"/>
    <mergeCell ref="AE30:AG30"/>
    <mergeCell ref="AH30:AJ30"/>
    <mergeCell ref="AK30:AY30"/>
    <mergeCell ref="AZ30:BN30"/>
    <mergeCell ref="BO30:CC30"/>
    <mergeCell ref="G28:AA28"/>
    <mergeCell ref="AB28:AD28"/>
    <mergeCell ref="AE28:AG28"/>
    <mergeCell ref="AH28:AJ28"/>
    <mergeCell ref="AK28:AY28"/>
    <mergeCell ref="AZ28:BN28"/>
    <mergeCell ref="BO32:CC32"/>
    <mergeCell ref="CD32:CR32"/>
    <mergeCell ref="A13:F30"/>
    <mergeCell ref="AE32:AG32"/>
    <mergeCell ref="AH32:AJ32"/>
    <mergeCell ref="CS32:DG32"/>
    <mergeCell ref="AK37:AY37"/>
    <mergeCell ref="AZ37:BN37"/>
    <mergeCell ref="BO37:CC37"/>
    <mergeCell ref="CD37:CR37"/>
    <mergeCell ref="CS37:DG37"/>
    <mergeCell ref="AK32:AY32"/>
    <mergeCell ref="AZ32:BN32"/>
    <mergeCell ref="G32:AA32"/>
    <mergeCell ref="AB32:AD32"/>
    <mergeCell ref="BO33:CC33"/>
    <mergeCell ref="CD33:CR33"/>
    <mergeCell ref="CS33:DG33"/>
    <mergeCell ref="CD30:CR30"/>
    <mergeCell ref="CS30:DG30"/>
    <mergeCell ref="G34:AA34"/>
    <mergeCell ref="AB34:AD34"/>
    <mergeCell ref="AE34:AG34"/>
    <mergeCell ref="AH34:AJ34"/>
    <mergeCell ref="AK34:AY34"/>
    <mergeCell ref="G33:AA33"/>
    <mergeCell ref="AB33:AD33"/>
    <mergeCell ref="AE33:AG33"/>
    <mergeCell ref="AH33:AJ33"/>
    <mergeCell ref="AK33:AY33"/>
    <mergeCell ref="AZ33:BN33"/>
    <mergeCell ref="AE37:AG37"/>
    <mergeCell ref="CD34:CR34"/>
    <mergeCell ref="A83:G84"/>
    <mergeCell ref="H83:Y84"/>
    <mergeCell ref="Z83:AE84"/>
    <mergeCell ref="AF83:CX85"/>
    <mergeCell ref="G96:AA96"/>
    <mergeCell ref="CG55:CZ55"/>
    <mergeCell ref="AK59:AZ59"/>
    <mergeCell ref="CG56:CZ56"/>
    <mergeCell ref="CG57:CZ57"/>
    <mergeCell ref="BQ56:CF56"/>
    <mergeCell ref="BQ57:CF57"/>
    <mergeCell ref="CG54:CZ54"/>
    <mergeCell ref="AE59:AG59"/>
    <mergeCell ref="AH55:AJ55"/>
    <mergeCell ref="G57:AA57"/>
    <mergeCell ref="AK55:AZ55"/>
    <mergeCell ref="A54:F71"/>
    <mergeCell ref="G54:AA54"/>
    <mergeCell ref="CG70:CZ70"/>
    <mergeCell ref="G95:AA95"/>
    <mergeCell ref="AH79:AJ79"/>
    <mergeCell ref="G73:AA73"/>
    <mergeCell ref="AB73:AD73"/>
    <mergeCell ref="G79:AA79"/>
    <mergeCell ref="A95:F112"/>
    <mergeCell ref="G106:AA106"/>
    <mergeCell ref="G108:AA108"/>
    <mergeCell ref="AE107:AG107"/>
    <mergeCell ref="G97:AA97"/>
    <mergeCell ref="AB79:AD79"/>
    <mergeCell ref="AE79:AG79"/>
    <mergeCell ref="A85:G85"/>
    <mergeCell ref="H85:J85"/>
    <mergeCell ref="K85:M85"/>
    <mergeCell ref="N85:P85"/>
    <mergeCell ref="Q85:S85"/>
    <mergeCell ref="T85:V85"/>
    <mergeCell ref="W85:Y85"/>
    <mergeCell ref="Z85:AB85"/>
    <mergeCell ref="AC85:AE85"/>
    <mergeCell ref="AK90:AT93"/>
    <mergeCell ref="AU90:BD93"/>
    <mergeCell ref="BE90:BN93"/>
    <mergeCell ref="DG89:DR93"/>
    <mergeCell ref="AU98:BD98"/>
    <mergeCell ref="AK98:AT98"/>
    <mergeCell ref="AK89:BN89"/>
    <mergeCell ref="AK96:AT96"/>
    <mergeCell ref="BE97:BN97"/>
    <mergeCell ref="G98:AA98"/>
    <mergeCell ref="AK97:AT97"/>
    <mergeCell ref="AB97:AD97"/>
    <mergeCell ref="AE97:AG97"/>
    <mergeCell ref="DG94:DR94"/>
    <mergeCell ref="CV94:DF94"/>
    <mergeCell ref="CV89:DF93"/>
    <mergeCell ref="BO94:BY94"/>
    <mergeCell ref="BO98:BY98"/>
    <mergeCell ref="AE98:AG98"/>
    <mergeCell ref="AH95:AJ95"/>
    <mergeCell ref="G102:AA102"/>
    <mergeCell ref="AB114:AD114"/>
    <mergeCell ref="AB96:AD96"/>
    <mergeCell ref="G114:AA114"/>
    <mergeCell ref="BZ116:CJ116"/>
    <mergeCell ref="CK116:CU116"/>
    <mergeCell ref="G111:AA111"/>
    <mergeCell ref="AB111:AD111"/>
    <mergeCell ref="AE111:AG111"/>
    <mergeCell ref="AH111:AJ111"/>
    <mergeCell ref="A89:AA94"/>
    <mergeCell ref="AB89:AJ94"/>
    <mergeCell ref="AH96:AJ96"/>
    <mergeCell ref="AB98:AD98"/>
    <mergeCell ref="AK99:AT99"/>
    <mergeCell ref="BO99:BY99"/>
    <mergeCell ref="BE99:BN99"/>
    <mergeCell ref="AU99:BD99"/>
    <mergeCell ref="G109:AA109"/>
    <mergeCell ref="AH110:AJ110"/>
    <mergeCell ref="BZ99:CJ99"/>
    <mergeCell ref="BE111:BN111"/>
    <mergeCell ref="BO111:BY111"/>
    <mergeCell ref="BE115:BN115"/>
    <mergeCell ref="G100:AA100"/>
    <mergeCell ref="G99:AA99"/>
    <mergeCell ref="BO109:BY109"/>
    <mergeCell ref="BE109:BN109"/>
    <mergeCell ref="AB112:AD112"/>
    <mergeCell ref="AE112:AG112"/>
    <mergeCell ref="AH112:AJ112"/>
    <mergeCell ref="BO112:BY112"/>
    <mergeCell ref="AH114:AJ114"/>
    <mergeCell ref="AU114:BD114"/>
    <mergeCell ref="BE114:BN114"/>
    <mergeCell ref="BO100:BY100"/>
    <mergeCell ref="AB100:AD100"/>
    <mergeCell ref="AE100:AG100"/>
    <mergeCell ref="AH100:AJ100"/>
    <mergeCell ref="AK100:AT100"/>
    <mergeCell ref="AU100:BD100"/>
    <mergeCell ref="BE100:BN100"/>
    <mergeCell ref="AU101:BD101"/>
    <mergeCell ref="BO96:BY96"/>
    <mergeCell ref="AU112:BD112"/>
    <mergeCell ref="BE112:BN112"/>
    <mergeCell ref="AK112:AT112"/>
    <mergeCell ref="AE109:AG109"/>
    <mergeCell ref="AH109:AJ109"/>
    <mergeCell ref="AB110:AD110"/>
    <mergeCell ref="AE110:AG110"/>
    <mergeCell ref="AE108:AG108"/>
    <mergeCell ref="AH97:AJ97"/>
    <mergeCell ref="AU111:BD111"/>
    <mergeCell ref="BE101:BN101"/>
    <mergeCell ref="AK102:AT102"/>
    <mergeCell ref="AK103:AT103"/>
    <mergeCell ref="AU103:BD103"/>
    <mergeCell ref="AE96:AG96"/>
    <mergeCell ref="BE110:BN110"/>
    <mergeCell ref="AK109:AT109"/>
    <mergeCell ref="AU110:BD110"/>
    <mergeCell ref="AK107:AT107"/>
    <mergeCell ref="BO106:BY106"/>
    <mergeCell ref="A136:F153"/>
    <mergeCell ref="AE140:AG140"/>
    <mergeCell ref="G119:AA119"/>
    <mergeCell ref="AK119:AT119"/>
    <mergeCell ref="G120:AA120"/>
    <mergeCell ref="AH120:AJ120"/>
    <mergeCell ref="AB120:AD120"/>
    <mergeCell ref="AE120:AG120"/>
    <mergeCell ref="AB117:AD117"/>
    <mergeCell ref="AE117:AG117"/>
    <mergeCell ref="AH117:AJ117"/>
    <mergeCell ref="AK117:AT117"/>
    <mergeCell ref="AU117:BD117"/>
    <mergeCell ref="BE117:BN117"/>
    <mergeCell ref="BO117:BY117"/>
    <mergeCell ref="BO114:BY114"/>
    <mergeCell ref="G115:AA115"/>
    <mergeCell ref="BO115:BY115"/>
    <mergeCell ref="G116:AA116"/>
    <mergeCell ref="AB116:AD116"/>
    <mergeCell ref="AE116:AG116"/>
    <mergeCell ref="AH116:AJ116"/>
    <mergeCell ref="AK116:AT116"/>
    <mergeCell ref="AU116:BD116"/>
    <mergeCell ref="BE116:BN116"/>
    <mergeCell ref="BO116:BY116"/>
    <mergeCell ref="G117:AA117"/>
    <mergeCell ref="AE136:AG136"/>
    <mergeCell ref="AE138:AG138"/>
    <mergeCell ref="BE119:BN119"/>
    <mergeCell ref="AK129:BI129"/>
    <mergeCell ref="BJ129:CH129"/>
    <mergeCell ref="W126:Y126"/>
    <mergeCell ref="Z126:AB126"/>
    <mergeCell ref="AK120:AT120"/>
    <mergeCell ref="AU120:BD120"/>
    <mergeCell ref="CI129:DD129"/>
    <mergeCell ref="BJ130:CH131"/>
    <mergeCell ref="AK130:BI134"/>
    <mergeCell ref="CI130:DD134"/>
    <mergeCell ref="A130:AA135"/>
    <mergeCell ref="AB130:AJ135"/>
    <mergeCell ref="A124:G125"/>
    <mergeCell ref="H124:Y125"/>
    <mergeCell ref="Z124:AE125"/>
    <mergeCell ref="AF124:CX126"/>
    <mergeCell ref="AC126:AE126"/>
    <mergeCell ref="A126:G126"/>
    <mergeCell ref="H126:J126"/>
    <mergeCell ref="N126:P126"/>
    <mergeCell ref="Q126:S126"/>
    <mergeCell ref="CY124:DJ125"/>
    <mergeCell ref="CY126:DJ126"/>
    <mergeCell ref="CI135:DD135"/>
    <mergeCell ref="AK135:BI135"/>
    <mergeCell ref="BJ132:CH134"/>
    <mergeCell ref="BJ135:CH135"/>
    <mergeCell ref="BZ120:CJ120"/>
    <mergeCell ref="AH139:AJ139"/>
    <mergeCell ref="AH136:AJ136"/>
    <mergeCell ref="AK136:BI136"/>
    <mergeCell ref="AK139:BI139"/>
    <mergeCell ref="CI137:DD137"/>
    <mergeCell ref="BJ136:CH136"/>
    <mergeCell ref="BJ137:CH137"/>
    <mergeCell ref="G142:AA142"/>
    <mergeCell ref="G137:AA137"/>
    <mergeCell ref="AB137:AD137"/>
    <mergeCell ref="AE137:AG137"/>
    <mergeCell ref="AH137:AJ137"/>
    <mergeCell ref="BJ138:CH138"/>
    <mergeCell ref="AE139:AG139"/>
    <mergeCell ref="G136:AA136"/>
    <mergeCell ref="AB136:AD136"/>
    <mergeCell ref="G139:AA139"/>
    <mergeCell ref="AB139:AD139"/>
    <mergeCell ref="G138:AA138"/>
    <mergeCell ref="AH140:AJ140"/>
    <mergeCell ref="AK141:BI141"/>
    <mergeCell ref="AH138:AJ138"/>
    <mergeCell ref="AK138:BI138"/>
    <mergeCell ref="AE142:AG142"/>
    <mergeCell ref="AH142:AJ142"/>
    <mergeCell ref="CI140:DD140"/>
    <mergeCell ref="G140:AA140"/>
    <mergeCell ref="AB140:AD140"/>
    <mergeCell ref="G141:AA141"/>
    <mergeCell ref="AB141:AD141"/>
    <mergeCell ref="AH141:AJ141"/>
    <mergeCell ref="CI141:DD141"/>
    <mergeCell ref="AB142:AD142"/>
    <mergeCell ref="AE151:AG151"/>
    <mergeCell ref="AH151:AJ151"/>
    <mergeCell ref="AE150:AG150"/>
    <mergeCell ref="G155:AA155"/>
    <mergeCell ref="AB155:AD155"/>
    <mergeCell ref="G156:AA156"/>
    <mergeCell ref="AE155:AG155"/>
    <mergeCell ref="CI150:DD150"/>
    <mergeCell ref="BJ150:CH150"/>
    <mergeCell ref="G153:AA153"/>
    <mergeCell ref="AK151:BI151"/>
    <mergeCell ref="CI151:DD151"/>
    <mergeCell ref="G150:AA150"/>
    <mergeCell ref="AB150:AD150"/>
    <mergeCell ref="G151:AA151"/>
    <mergeCell ref="AB151:AD151"/>
    <mergeCell ref="AB156:AD156"/>
    <mergeCell ref="AH150:AJ150"/>
    <mergeCell ref="AK150:BI150"/>
    <mergeCell ref="AH155:AJ155"/>
    <mergeCell ref="G152:AA152"/>
    <mergeCell ref="AE153:AG153"/>
    <mergeCell ref="AH153:AJ153"/>
    <mergeCell ref="G143:AA143"/>
    <mergeCell ref="AB143:AD143"/>
    <mergeCell ref="AE143:AG143"/>
    <mergeCell ref="AH143:AJ143"/>
    <mergeCell ref="AK143:BI143"/>
    <mergeCell ref="BJ143:CH143"/>
    <mergeCell ref="CI143:DD143"/>
    <mergeCell ref="G144:AA144"/>
    <mergeCell ref="AB153:AD153"/>
    <mergeCell ref="AE156:AG156"/>
    <mergeCell ref="AH156:AJ156"/>
    <mergeCell ref="G162:AA162"/>
    <mergeCell ref="AK162:AY162"/>
    <mergeCell ref="AZ162:BN162"/>
    <mergeCell ref="BO162:CC162"/>
    <mergeCell ref="CD162:CR162"/>
    <mergeCell ref="CI153:DD153"/>
    <mergeCell ref="BJ151:CH151"/>
    <mergeCell ref="BJ153:CH153"/>
    <mergeCell ref="AK153:BI153"/>
    <mergeCell ref="G158:AA158"/>
    <mergeCell ref="AB158:AD158"/>
    <mergeCell ref="AE158:AG158"/>
    <mergeCell ref="AH158:AJ158"/>
    <mergeCell ref="G159:AA159"/>
    <mergeCell ref="AB159:AD159"/>
    <mergeCell ref="AE159:AG159"/>
    <mergeCell ref="G161:AA161"/>
    <mergeCell ref="AB161:AD161"/>
    <mergeCell ref="AE161:AG161"/>
    <mergeCell ref="G157:AA157"/>
    <mergeCell ref="AB157:AD157"/>
    <mergeCell ref="AE157:AG157"/>
    <mergeCell ref="AH157:AJ157"/>
    <mergeCell ref="AK157:BI157"/>
    <mergeCell ref="BJ157:CH157"/>
    <mergeCell ref="CI157:DD157"/>
    <mergeCell ref="AH159:AJ159"/>
    <mergeCell ref="A165:G166"/>
    <mergeCell ref="H165:Y166"/>
    <mergeCell ref="Z165:AE166"/>
    <mergeCell ref="AF165:CX167"/>
    <mergeCell ref="AC167:AE167"/>
    <mergeCell ref="Q167:S167"/>
    <mergeCell ref="T167:V167"/>
    <mergeCell ref="W167:Y167"/>
    <mergeCell ref="Z167:AB167"/>
    <mergeCell ref="A167:G167"/>
    <mergeCell ref="CI161:DD161"/>
    <mergeCell ref="G160:AA160"/>
    <mergeCell ref="AB160:AD160"/>
    <mergeCell ref="AE160:AG160"/>
    <mergeCell ref="AH160:AJ160"/>
    <mergeCell ref="AK160:BI160"/>
    <mergeCell ref="K167:M167"/>
    <mergeCell ref="N167:P167"/>
    <mergeCell ref="AH161:AJ161"/>
    <mergeCell ref="AK161:BI161"/>
    <mergeCell ref="G163:AA163"/>
    <mergeCell ref="AB163:AD163"/>
    <mergeCell ref="AE163:AG163"/>
    <mergeCell ref="AH163:AJ163"/>
    <mergeCell ref="H167:J167"/>
    <mergeCell ref="AK176:AX176"/>
    <mergeCell ref="AY176:BL176"/>
    <mergeCell ref="BM176:BZ176"/>
    <mergeCell ref="AK180:AX180"/>
    <mergeCell ref="AK181:AX181"/>
    <mergeCell ref="AK178:AX178"/>
    <mergeCell ref="AY181:BL181"/>
    <mergeCell ref="CA179:CP179"/>
    <mergeCell ref="AK179:AX179"/>
    <mergeCell ref="G181:AA181"/>
    <mergeCell ref="AB181:AD181"/>
    <mergeCell ref="AE181:AG181"/>
    <mergeCell ref="AH181:AJ181"/>
    <mergeCell ref="AE182:AG182"/>
    <mergeCell ref="AH182:AJ182"/>
    <mergeCell ref="AB179:AD179"/>
    <mergeCell ref="AE179:AG179"/>
    <mergeCell ref="AH179:AJ179"/>
    <mergeCell ref="G180:AA180"/>
    <mergeCell ref="AB180:AD180"/>
    <mergeCell ref="AE180:AG180"/>
    <mergeCell ref="AH180:AJ180"/>
    <mergeCell ref="CA176:CP176"/>
    <mergeCell ref="A171:AA176"/>
    <mergeCell ref="AB171:AJ176"/>
    <mergeCell ref="AB186:AD186"/>
    <mergeCell ref="AE186:AG186"/>
    <mergeCell ref="AH186:AJ186"/>
    <mergeCell ref="G184:AA184"/>
    <mergeCell ref="AB184:AD184"/>
    <mergeCell ref="AE184:AG184"/>
    <mergeCell ref="AH184:AJ184"/>
    <mergeCell ref="AH177:AJ177"/>
    <mergeCell ref="AY183:BL183"/>
    <mergeCell ref="BM177:BZ177"/>
    <mergeCell ref="AB178:AD178"/>
    <mergeCell ref="AE178:AG178"/>
    <mergeCell ref="AH178:AJ178"/>
    <mergeCell ref="G179:AA179"/>
    <mergeCell ref="AY178:BL178"/>
    <mergeCell ref="AK184:AX184"/>
    <mergeCell ref="AY184:BL184"/>
    <mergeCell ref="BM184:BZ184"/>
    <mergeCell ref="G183:AA183"/>
    <mergeCell ref="AB183:AD183"/>
    <mergeCell ref="AE183:AG183"/>
    <mergeCell ref="G182:AA182"/>
    <mergeCell ref="AB182:AD182"/>
    <mergeCell ref="BM186:BZ186"/>
    <mergeCell ref="AB197:AD197"/>
    <mergeCell ref="G192:AA192"/>
    <mergeCell ref="AB192:AD192"/>
    <mergeCell ref="AE192:AG192"/>
    <mergeCell ref="AH192:AJ192"/>
    <mergeCell ref="AE194:AG194"/>
    <mergeCell ref="AH194:AJ194"/>
    <mergeCell ref="AE197:AG197"/>
    <mergeCell ref="AH197:AJ197"/>
    <mergeCell ref="G199:AA199"/>
    <mergeCell ref="AB199:AD199"/>
    <mergeCell ref="AE199:AG199"/>
    <mergeCell ref="AH199:AJ199"/>
    <mergeCell ref="A177:F194"/>
    <mergeCell ref="G177:AA177"/>
    <mergeCell ref="AB177:AD177"/>
    <mergeCell ref="AE177:AG177"/>
    <mergeCell ref="G178:AA178"/>
    <mergeCell ref="AE188:AG188"/>
    <mergeCell ref="AH188:AJ188"/>
    <mergeCell ref="G189:AA189"/>
    <mergeCell ref="AB189:AD189"/>
    <mergeCell ref="AE189:AG189"/>
    <mergeCell ref="AH189:AJ189"/>
    <mergeCell ref="AH183:AJ183"/>
    <mergeCell ref="G187:AA187"/>
    <mergeCell ref="AB187:AD187"/>
    <mergeCell ref="G185:AA185"/>
    <mergeCell ref="AB185:AD185"/>
    <mergeCell ref="AE185:AG185"/>
    <mergeCell ref="AH185:AJ185"/>
    <mergeCell ref="G186:AA186"/>
    <mergeCell ref="AH67:AJ67"/>
    <mergeCell ref="G71:AA71"/>
    <mergeCell ref="AB71:AD71"/>
    <mergeCell ref="AH76:AJ76"/>
    <mergeCell ref="AK76:AZ76"/>
    <mergeCell ref="DK42:EE43"/>
    <mergeCell ref="AC44:AE44"/>
    <mergeCell ref="CY44:DJ44"/>
    <mergeCell ref="DK44:EE44"/>
    <mergeCell ref="T44:V44"/>
    <mergeCell ref="W44:Y44"/>
    <mergeCell ref="Z44:AB44"/>
    <mergeCell ref="Z42:AE43"/>
    <mergeCell ref="AF42:CX44"/>
    <mergeCell ref="A44:G44"/>
    <mergeCell ref="H44:J44"/>
    <mergeCell ref="K44:M44"/>
    <mergeCell ref="N44:P44"/>
    <mergeCell ref="Q44:S44"/>
    <mergeCell ref="A42:G43"/>
    <mergeCell ref="H42:Y43"/>
    <mergeCell ref="CG53:CZ53"/>
    <mergeCell ref="CY42:DJ43"/>
    <mergeCell ref="A48:AA53"/>
    <mergeCell ref="AB48:AJ53"/>
    <mergeCell ref="AK48:CZ48"/>
    <mergeCell ref="AK49:AZ52"/>
    <mergeCell ref="BA49:BP52"/>
    <mergeCell ref="BQ49:CF52"/>
    <mergeCell ref="CG49:CZ52"/>
    <mergeCell ref="AK53:AZ53"/>
    <mergeCell ref="BA53:BP53"/>
    <mergeCell ref="AB62:AD62"/>
    <mergeCell ref="AE62:AG62"/>
    <mergeCell ref="AH62:AJ62"/>
    <mergeCell ref="AK62:AZ62"/>
    <mergeCell ref="AH60:AJ60"/>
    <mergeCell ref="AE74:AG74"/>
    <mergeCell ref="BQ53:CF53"/>
    <mergeCell ref="CG47:CZ47"/>
    <mergeCell ref="AK47:AZ47"/>
    <mergeCell ref="BA47:BP47"/>
    <mergeCell ref="BQ47:CF47"/>
    <mergeCell ref="G78:AA78"/>
    <mergeCell ref="AB78:AD78"/>
    <mergeCell ref="AE78:AG78"/>
    <mergeCell ref="AH78:AJ78"/>
    <mergeCell ref="G74:AA74"/>
    <mergeCell ref="AB74:AD74"/>
    <mergeCell ref="AB57:AD57"/>
    <mergeCell ref="AE57:AG57"/>
    <mergeCell ref="AH57:AJ57"/>
    <mergeCell ref="AK57:AZ57"/>
    <mergeCell ref="AK71:AZ71"/>
    <mergeCell ref="G70:AA70"/>
    <mergeCell ref="AB70:AD70"/>
    <mergeCell ref="AE70:AG70"/>
    <mergeCell ref="BQ70:CF70"/>
    <mergeCell ref="BQ69:CF69"/>
    <mergeCell ref="BA64:BP64"/>
    <mergeCell ref="AH68:AJ68"/>
    <mergeCell ref="G67:AA67"/>
    <mergeCell ref="AB67:AD67"/>
    <mergeCell ref="AE67:AG67"/>
    <mergeCell ref="BA66:BP66"/>
    <mergeCell ref="AK68:AZ68"/>
    <mergeCell ref="BA68:BP68"/>
    <mergeCell ref="AB68:AD68"/>
    <mergeCell ref="AE68:AG68"/>
    <mergeCell ref="BA60:BP60"/>
    <mergeCell ref="BA59:BP59"/>
    <mergeCell ref="BA62:BP62"/>
    <mergeCell ref="AB60:AD60"/>
    <mergeCell ref="AE60:AG60"/>
    <mergeCell ref="AH54:AJ54"/>
    <mergeCell ref="AH59:AJ59"/>
    <mergeCell ref="G56:AA56"/>
    <mergeCell ref="AH56:AJ56"/>
    <mergeCell ref="AB64:AD64"/>
    <mergeCell ref="AK54:AZ54"/>
    <mergeCell ref="G60:AA60"/>
    <mergeCell ref="G58:AA58"/>
    <mergeCell ref="AB58:AD58"/>
    <mergeCell ref="AE58:AG58"/>
    <mergeCell ref="AH58:AJ58"/>
    <mergeCell ref="G59:AA59"/>
    <mergeCell ref="AB59:AD59"/>
    <mergeCell ref="AK56:AZ56"/>
    <mergeCell ref="AB55:AD55"/>
    <mergeCell ref="AE55:AG55"/>
    <mergeCell ref="AB56:AD56"/>
    <mergeCell ref="AE56:AG56"/>
    <mergeCell ref="AK60:AZ60"/>
    <mergeCell ref="AE64:AG64"/>
    <mergeCell ref="AH64:AJ64"/>
    <mergeCell ref="AK64:AZ64"/>
    <mergeCell ref="BA73:BP73"/>
    <mergeCell ref="BA76:BP76"/>
    <mergeCell ref="BO101:BY101"/>
    <mergeCell ref="BO102:BY102"/>
    <mergeCell ref="DK83:EE84"/>
    <mergeCell ref="BA78:BP78"/>
    <mergeCell ref="CK94:CU94"/>
    <mergeCell ref="BZ96:CJ96"/>
    <mergeCell ref="AH74:AJ74"/>
    <mergeCell ref="AE73:AG73"/>
    <mergeCell ref="AH73:AJ73"/>
    <mergeCell ref="BQ71:CF71"/>
    <mergeCell ref="AE54:AG54"/>
    <mergeCell ref="G55:AA55"/>
    <mergeCell ref="G69:AA69"/>
    <mergeCell ref="AB69:AD69"/>
    <mergeCell ref="AE69:AG69"/>
    <mergeCell ref="AH69:AJ69"/>
    <mergeCell ref="G65:AA65"/>
    <mergeCell ref="AB65:AD65"/>
    <mergeCell ref="AE65:AG65"/>
    <mergeCell ref="AH65:AJ65"/>
    <mergeCell ref="G66:AA66"/>
    <mergeCell ref="AB66:AD66"/>
    <mergeCell ref="AE66:AG66"/>
    <mergeCell ref="AH66:AJ66"/>
    <mergeCell ref="AK65:AZ65"/>
    <mergeCell ref="G68:AA68"/>
    <mergeCell ref="BA71:BP71"/>
    <mergeCell ref="AH70:AJ70"/>
    <mergeCell ref="AE71:AG71"/>
    <mergeCell ref="AH71:AJ71"/>
    <mergeCell ref="BE102:BN102"/>
    <mergeCell ref="CK98:CU98"/>
    <mergeCell ref="CK99:CU99"/>
    <mergeCell ref="BA79:BP79"/>
    <mergeCell ref="CK96:CU96"/>
    <mergeCell ref="CK97:CU97"/>
    <mergeCell ref="BE98:BN98"/>
    <mergeCell ref="CG76:CZ76"/>
    <mergeCell ref="BZ103:CJ103"/>
    <mergeCell ref="CK103:CU103"/>
    <mergeCell ref="CV103:DF103"/>
    <mergeCell ref="CG60:CZ60"/>
    <mergeCell ref="CG64:CZ64"/>
    <mergeCell ref="CG69:CZ69"/>
    <mergeCell ref="CG65:CZ65"/>
    <mergeCell ref="CG66:CZ66"/>
    <mergeCell ref="CG68:CZ68"/>
    <mergeCell ref="BQ60:CF60"/>
    <mergeCell ref="BQ64:CF64"/>
    <mergeCell ref="BQ66:CF66"/>
    <mergeCell ref="BQ68:CF68"/>
    <mergeCell ref="BQ65:CF65"/>
    <mergeCell ref="CG71:CZ71"/>
    <mergeCell ref="CG62:CZ62"/>
    <mergeCell ref="CY83:DJ84"/>
    <mergeCell ref="DG101:DR101"/>
    <mergeCell ref="DG102:DR102"/>
    <mergeCell ref="DG98:DR98"/>
    <mergeCell ref="BQ62:CF62"/>
    <mergeCell ref="DK85:EE85"/>
    <mergeCell ref="BO95:BY95"/>
    <mergeCell ref="BQ76:CF76"/>
    <mergeCell ref="AK74:AZ74"/>
    <mergeCell ref="BA74:BP74"/>
    <mergeCell ref="BQ74:CF74"/>
    <mergeCell ref="CG74:CZ74"/>
    <mergeCell ref="AK79:AZ79"/>
    <mergeCell ref="AU88:BD88"/>
    <mergeCell ref="BE88:BN88"/>
    <mergeCell ref="BO88:BY88"/>
    <mergeCell ref="BZ88:CJ88"/>
    <mergeCell ref="CK88:CU88"/>
    <mergeCell ref="BQ79:CF79"/>
    <mergeCell ref="AK73:AZ73"/>
    <mergeCell ref="BQ73:CF73"/>
    <mergeCell ref="BQ78:CF78"/>
    <mergeCell ref="CV96:DF96"/>
    <mergeCell ref="CV119:DF119"/>
    <mergeCell ref="CV112:DF112"/>
    <mergeCell ref="CV110:DF110"/>
    <mergeCell ref="CV111:DF111"/>
    <mergeCell ref="CV98:DF98"/>
    <mergeCell ref="CV97:DF97"/>
    <mergeCell ref="CG79:CZ79"/>
    <mergeCell ref="CK115:CU115"/>
    <mergeCell ref="CK119:CU119"/>
    <mergeCell ref="BO110:BY110"/>
    <mergeCell ref="CV99:DF99"/>
    <mergeCell ref="AK78:AZ78"/>
    <mergeCell ref="BZ112:CJ112"/>
    <mergeCell ref="CG73:CZ73"/>
    <mergeCell ref="CG78:CZ78"/>
    <mergeCell ref="CV95:DF95"/>
    <mergeCell ref="BO107:BY107"/>
    <mergeCell ref="BZ111:CJ111"/>
    <mergeCell ref="AK111:AT111"/>
    <mergeCell ref="BE96:BN96"/>
    <mergeCell ref="AK88:AT88"/>
    <mergeCell ref="AU95:BD95"/>
    <mergeCell ref="AU96:BD96"/>
    <mergeCell ref="DG99:DR99"/>
    <mergeCell ref="AK110:AT110"/>
    <mergeCell ref="AK106:AT106"/>
    <mergeCell ref="AU106:BD106"/>
    <mergeCell ref="AU107:BD107"/>
    <mergeCell ref="AK94:AT94"/>
    <mergeCell ref="AU94:BD94"/>
    <mergeCell ref="BE94:BN94"/>
    <mergeCell ref="AK95:AT95"/>
    <mergeCell ref="CV108:DF108"/>
    <mergeCell ref="CV107:DF107"/>
    <mergeCell ref="BE95:BN95"/>
    <mergeCell ref="DG103:DR103"/>
    <mergeCell ref="BZ108:CJ108"/>
    <mergeCell ref="BZ109:CJ109"/>
    <mergeCell ref="BZ110:CJ110"/>
    <mergeCell ref="AU102:BD102"/>
    <mergeCell ref="AU109:BD109"/>
    <mergeCell ref="CK89:CU93"/>
    <mergeCell ref="BO108:BY108"/>
    <mergeCell ref="AK101:AT101"/>
    <mergeCell ref="DG100:DR100"/>
    <mergeCell ref="CK95:CU95"/>
    <mergeCell ref="BZ95:CJ95"/>
    <mergeCell ref="CK106:CU106"/>
    <mergeCell ref="CK107:CU107"/>
    <mergeCell ref="CQ172:DB175"/>
    <mergeCell ref="CI146:DD146"/>
    <mergeCell ref="AK147:BI147"/>
    <mergeCell ref="AK155:BI155"/>
    <mergeCell ref="AK148:BI148"/>
    <mergeCell ref="CI142:DD142"/>
    <mergeCell ref="BO120:BY120"/>
    <mergeCell ref="BE120:BN120"/>
    <mergeCell ref="BZ119:CJ119"/>
    <mergeCell ref="CY167:DJ167"/>
    <mergeCell ref="CY165:DJ166"/>
    <mergeCell ref="CI136:DD136"/>
    <mergeCell ref="BJ152:CH152"/>
    <mergeCell ref="CI152:DD152"/>
    <mergeCell ref="DG120:DR120"/>
    <mergeCell ref="CQ171:ED171"/>
    <mergeCell ref="CI138:DD138"/>
    <mergeCell ref="BJ141:CH141"/>
    <mergeCell ref="AK140:BI140"/>
    <mergeCell ref="BM172:BZ175"/>
    <mergeCell ref="CA172:CP175"/>
    <mergeCell ref="CV116:DF116"/>
    <mergeCell ref="DC172:DN175"/>
    <mergeCell ref="CI155:DD155"/>
    <mergeCell ref="AY177:BL177"/>
    <mergeCell ref="DO177:ED177"/>
    <mergeCell ref="DK167:EE167"/>
    <mergeCell ref="BM178:BZ178"/>
    <mergeCell ref="CI160:DD160"/>
    <mergeCell ref="DO176:ED176"/>
    <mergeCell ref="CQ176:DB176"/>
    <mergeCell ref="BJ155:CH155"/>
    <mergeCell ref="BJ160:CH160"/>
    <mergeCell ref="BJ161:CH161"/>
    <mergeCell ref="DG116:DR116"/>
    <mergeCell ref="DG112:DR112"/>
    <mergeCell ref="CV115:DF115"/>
    <mergeCell ref="DG115:DR115"/>
    <mergeCell ref="DG114:DR114"/>
    <mergeCell ref="BZ114:CJ114"/>
    <mergeCell ref="BZ115:CJ115"/>
    <mergeCell ref="CV114:DF114"/>
    <mergeCell ref="CK114:CU114"/>
    <mergeCell ref="AK156:BI156"/>
    <mergeCell ref="BJ142:CH142"/>
    <mergeCell ref="AK142:BI142"/>
    <mergeCell ref="CI145:DD145"/>
    <mergeCell ref="AU115:BD115"/>
    <mergeCell ref="AU119:BD119"/>
    <mergeCell ref="CS162:DG162"/>
    <mergeCell ref="AK163:BI163"/>
    <mergeCell ref="BJ163:CH163"/>
    <mergeCell ref="BJ140:CH140"/>
    <mergeCell ref="CA186:CP186"/>
    <mergeCell ref="CQ186:DB186"/>
    <mergeCell ref="DC186:DN186"/>
    <mergeCell ref="DO186:ED186"/>
    <mergeCell ref="DC177:DN177"/>
    <mergeCell ref="CQ177:DB177"/>
    <mergeCell ref="AK177:AX177"/>
    <mergeCell ref="CA177:CP177"/>
    <mergeCell ref="CA178:CP178"/>
    <mergeCell ref="CQ178:DB178"/>
    <mergeCell ref="BM181:BZ181"/>
    <mergeCell ref="BM179:BZ179"/>
    <mergeCell ref="DC180:DN180"/>
    <mergeCell ref="AY180:BL180"/>
    <mergeCell ref="CA180:CP180"/>
    <mergeCell ref="CQ179:DB179"/>
    <mergeCell ref="DO180:ED180"/>
    <mergeCell ref="BM180:BZ180"/>
    <mergeCell ref="CQ180:DB180"/>
    <mergeCell ref="DC181:DN181"/>
    <mergeCell ref="DO181:ED181"/>
    <mergeCell ref="CA181:CP181"/>
    <mergeCell ref="CQ181:DB181"/>
    <mergeCell ref="AY179:BL179"/>
    <mergeCell ref="DC179:DN179"/>
    <mergeCell ref="DO179:ED179"/>
    <mergeCell ref="CA184:CP184"/>
    <mergeCell ref="CQ184:DB184"/>
    <mergeCell ref="DC184:DN184"/>
    <mergeCell ref="DO184:ED184"/>
    <mergeCell ref="AK192:AX192"/>
    <mergeCell ref="AY192:BL192"/>
    <mergeCell ref="AK193:AX193"/>
    <mergeCell ref="AY193:BL193"/>
    <mergeCell ref="BM191:BZ191"/>
    <mergeCell ref="DO182:ED182"/>
    <mergeCell ref="BM182:BZ182"/>
    <mergeCell ref="DC183:DN183"/>
    <mergeCell ref="DO183:ED183"/>
    <mergeCell ref="CA183:CP183"/>
    <mergeCell ref="CQ183:DB183"/>
    <mergeCell ref="BM183:BZ183"/>
    <mergeCell ref="CQ182:DB182"/>
    <mergeCell ref="DC182:DN182"/>
    <mergeCell ref="CA182:CP182"/>
    <mergeCell ref="AK182:AX182"/>
    <mergeCell ref="AY182:BL182"/>
    <mergeCell ref="DC188:DN188"/>
    <mergeCell ref="DO188:ED188"/>
    <mergeCell ref="CA188:CP188"/>
    <mergeCell ref="BM188:BZ188"/>
    <mergeCell ref="AK183:AX183"/>
    <mergeCell ref="CQ187:DB187"/>
    <mergeCell ref="AK185:AX185"/>
    <mergeCell ref="AY185:BL185"/>
    <mergeCell ref="BM185:BZ185"/>
    <mergeCell ref="CA185:CP185"/>
    <mergeCell ref="CQ185:DB185"/>
    <mergeCell ref="DC185:DN185"/>
    <mergeCell ref="DO185:ED185"/>
    <mergeCell ref="AK186:AX186"/>
    <mergeCell ref="AY186:BL186"/>
    <mergeCell ref="DC196:DN196"/>
    <mergeCell ref="CQ196:DB196"/>
    <mergeCell ref="A206:G207"/>
    <mergeCell ref="H206:Y207"/>
    <mergeCell ref="Z206:AE207"/>
    <mergeCell ref="AF206:CX208"/>
    <mergeCell ref="AC208:AE208"/>
    <mergeCell ref="DO202:ED202"/>
    <mergeCell ref="CA202:CP202"/>
    <mergeCell ref="CQ202:DB202"/>
    <mergeCell ref="DO196:ED196"/>
    <mergeCell ref="CA196:CP196"/>
    <mergeCell ref="CQ201:DB201"/>
    <mergeCell ref="CA197:CP197"/>
    <mergeCell ref="BM202:BZ202"/>
    <mergeCell ref="BM196:BZ196"/>
    <mergeCell ref="DC202:DN202"/>
    <mergeCell ref="DC197:DN197"/>
    <mergeCell ref="BM197:BZ197"/>
    <mergeCell ref="AY196:BL196"/>
    <mergeCell ref="AK197:AX197"/>
    <mergeCell ref="G198:AA198"/>
    <mergeCell ref="AB198:AD198"/>
    <mergeCell ref="AE198:AG198"/>
    <mergeCell ref="AH198:AJ198"/>
    <mergeCell ref="AK198:AX198"/>
    <mergeCell ref="AY198:BL198"/>
    <mergeCell ref="BM198:BZ198"/>
    <mergeCell ref="CA198:CP198"/>
    <mergeCell ref="AY201:BL201"/>
    <mergeCell ref="CQ197:DB197"/>
    <mergeCell ref="DO197:ED197"/>
    <mergeCell ref="A208:G208"/>
    <mergeCell ref="H208:J208"/>
    <mergeCell ref="K208:M208"/>
    <mergeCell ref="N208:P208"/>
    <mergeCell ref="BG231:BQ231"/>
    <mergeCell ref="BG221:BQ221"/>
    <mergeCell ref="G227:AA227"/>
    <mergeCell ref="AB227:AD227"/>
    <mergeCell ref="AE227:AG227"/>
    <mergeCell ref="AH227:AJ227"/>
    <mergeCell ref="AK227:AU227"/>
    <mergeCell ref="AV227:BF227"/>
    <mergeCell ref="BG227:BQ227"/>
    <mergeCell ref="G222:AA222"/>
    <mergeCell ref="AH221:AJ221"/>
    <mergeCell ref="AK221:AU221"/>
    <mergeCell ref="AB221:AD221"/>
    <mergeCell ref="AE221:AG221"/>
    <mergeCell ref="G221:AA221"/>
    <mergeCell ref="AE220:AG220"/>
    <mergeCell ref="AH220:AJ220"/>
    <mergeCell ref="AB218:AD218"/>
    <mergeCell ref="AB220:AD220"/>
    <mergeCell ref="G220:AA220"/>
    <mergeCell ref="AB219:AD219"/>
    <mergeCell ref="BG229:BQ229"/>
    <mergeCell ref="BG220:BQ220"/>
    <mergeCell ref="BG211:BQ211"/>
    <mergeCell ref="G225:AA225"/>
    <mergeCell ref="AB225:AD225"/>
    <mergeCell ref="G226:AA226"/>
    <mergeCell ref="BR218:CB218"/>
    <mergeCell ref="CC218:CL218"/>
    <mergeCell ref="AE218:AG218"/>
    <mergeCell ref="AH218:AJ218"/>
    <mergeCell ref="AE222:AG222"/>
    <mergeCell ref="AK218:AU218"/>
    <mergeCell ref="AK201:AX201"/>
    <mergeCell ref="AK211:AU211"/>
    <mergeCell ref="AV211:BF211"/>
    <mergeCell ref="BG212:BQ216"/>
    <mergeCell ref="BG217:BQ217"/>
    <mergeCell ref="A212:AA217"/>
    <mergeCell ref="AB212:AJ217"/>
    <mergeCell ref="AK217:AU217"/>
    <mergeCell ref="BR217:CB217"/>
    <mergeCell ref="CC217:CL217"/>
    <mergeCell ref="BR212:CB216"/>
    <mergeCell ref="CC212:CL216"/>
    <mergeCell ref="A218:F235"/>
    <mergeCell ref="G218:AA218"/>
    <mergeCell ref="G219:AA219"/>
    <mergeCell ref="AH232:AJ232"/>
    <mergeCell ref="AH231:AJ231"/>
    <mergeCell ref="AK231:AU231"/>
    <mergeCell ref="AK212:AU216"/>
    <mergeCell ref="AE231:AG231"/>
    <mergeCell ref="AK232:AU232"/>
    <mergeCell ref="AE230:AG230"/>
    <mergeCell ref="AH230:AJ230"/>
    <mergeCell ref="CC230:CL230"/>
    <mergeCell ref="G234:AA234"/>
    <mergeCell ref="AB222:AD222"/>
    <mergeCell ref="CC221:CL221"/>
    <mergeCell ref="CC222:CL222"/>
    <mergeCell ref="BR223:CB223"/>
    <mergeCell ref="CA187:CP187"/>
    <mergeCell ref="CC223:CL223"/>
    <mergeCell ref="AK202:AX202"/>
    <mergeCell ref="CC224:CL224"/>
    <mergeCell ref="AH228:AJ228"/>
    <mergeCell ref="AK228:AU228"/>
    <mergeCell ref="AK224:AU224"/>
    <mergeCell ref="BG228:BQ228"/>
    <mergeCell ref="CC228:CL228"/>
    <mergeCell ref="AE223:AG223"/>
    <mergeCell ref="AE224:AG224"/>
    <mergeCell ref="AH224:AJ224"/>
    <mergeCell ref="AK196:AX196"/>
    <mergeCell ref="CC219:CL219"/>
    <mergeCell ref="AE219:AG219"/>
    <mergeCell ref="AH219:AJ219"/>
    <mergeCell ref="AK219:AU219"/>
    <mergeCell ref="BG219:BQ219"/>
    <mergeCell ref="AY194:BL194"/>
    <mergeCell ref="BM201:BZ201"/>
    <mergeCell ref="AY202:BL202"/>
    <mergeCell ref="BR224:CB224"/>
    <mergeCell ref="BR221:CB221"/>
    <mergeCell ref="AH222:AJ222"/>
    <mergeCell ref="BR222:CB222"/>
    <mergeCell ref="BG223:BQ223"/>
    <mergeCell ref="BG224:BQ224"/>
    <mergeCell ref="AK222:AU222"/>
    <mergeCell ref="BR219:CB219"/>
    <mergeCell ref="CA194:CP194"/>
    <mergeCell ref="AB223:AD223"/>
    <mergeCell ref="G230:AA230"/>
    <mergeCell ref="G229:AA229"/>
    <mergeCell ref="AB229:AD229"/>
    <mergeCell ref="AK237:AU237"/>
    <mergeCell ref="G235:AA235"/>
    <mergeCell ref="G233:AA233"/>
    <mergeCell ref="G228:AA228"/>
    <mergeCell ref="G224:AA224"/>
    <mergeCell ref="G223:AA223"/>
    <mergeCell ref="AB232:AD232"/>
    <mergeCell ref="AB230:AD230"/>
    <mergeCell ref="AB231:AD231"/>
    <mergeCell ref="AB228:AD228"/>
    <mergeCell ref="AB224:AD224"/>
    <mergeCell ref="BR232:CB232"/>
    <mergeCell ref="CC232:CL232"/>
    <mergeCell ref="BG233:BQ233"/>
    <mergeCell ref="BG234:BQ234"/>
    <mergeCell ref="AH235:AJ235"/>
    <mergeCell ref="AK235:AU235"/>
    <mergeCell ref="G232:AA232"/>
    <mergeCell ref="G231:AA231"/>
    <mergeCell ref="AE232:AG232"/>
    <mergeCell ref="AH223:AJ223"/>
    <mergeCell ref="AK223:AU223"/>
    <mergeCell ref="AE225:AG225"/>
    <mergeCell ref="AH225:AJ225"/>
    <mergeCell ref="AK225:AU225"/>
    <mergeCell ref="AV225:BF225"/>
    <mergeCell ref="G237:AA237"/>
    <mergeCell ref="AH242:AJ242"/>
    <mergeCell ref="AB243:AD243"/>
    <mergeCell ref="AH243:AJ243"/>
    <mergeCell ref="G243:AA243"/>
    <mergeCell ref="AB242:AD242"/>
    <mergeCell ref="AE242:AG242"/>
    <mergeCell ref="AH233:AJ233"/>
    <mergeCell ref="AK233:AU233"/>
    <mergeCell ref="AK243:AU243"/>
    <mergeCell ref="AE243:AG243"/>
    <mergeCell ref="G242:AA242"/>
    <mergeCell ref="AK242:AU242"/>
    <mergeCell ref="AB235:AD235"/>
    <mergeCell ref="AB237:AD237"/>
    <mergeCell ref="AE237:AG237"/>
    <mergeCell ref="AH237:AJ237"/>
    <mergeCell ref="AB233:AD233"/>
    <mergeCell ref="AE233:AG233"/>
    <mergeCell ref="AE235:AG235"/>
    <mergeCell ref="G238:AA238"/>
    <mergeCell ref="AB238:AD238"/>
    <mergeCell ref="AE238:AG238"/>
    <mergeCell ref="AH238:AJ238"/>
    <mergeCell ref="AE234:AG234"/>
    <mergeCell ref="AH234:AJ234"/>
    <mergeCell ref="BR242:CB242"/>
    <mergeCell ref="CC242:CL242"/>
    <mergeCell ref="BR233:CB233"/>
    <mergeCell ref="BR234:CB234"/>
    <mergeCell ref="CC234:CL234"/>
    <mergeCell ref="CC238:CL238"/>
    <mergeCell ref="BR243:CB243"/>
    <mergeCell ref="BR235:CB235"/>
    <mergeCell ref="BR237:CB237"/>
    <mergeCell ref="BG243:BQ243"/>
    <mergeCell ref="BG235:BQ235"/>
    <mergeCell ref="BG237:BQ237"/>
    <mergeCell ref="BG242:BQ242"/>
    <mergeCell ref="BG232:BQ232"/>
    <mergeCell ref="CC237:CL237"/>
    <mergeCell ref="CC233:CL233"/>
    <mergeCell ref="CC235:CL235"/>
    <mergeCell ref="BR238:CB238"/>
    <mergeCell ref="BG238:BQ238"/>
    <mergeCell ref="BR239:CB239"/>
    <mergeCell ref="CC239:CL239"/>
    <mergeCell ref="AK69:AZ69"/>
    <mergeCell ref="BA69:BP69"/>
    <mergeCell ref="AK70:AZ70"/>
    <mergeCell ref="BA70:BP70"/>
    <mergeCell ref="AK66:AZ66"/>
    <mergeCell ref="CY85:DJ85"/>
    <mergeCell ref="DO178:ED178"/>
    <mergeCell ref="DC178:DN178"/>
    <mergeCell ref="DG110:DR110"/>
    <mergeCell ref="CV120:DF120"/>
    <mergeCell ref="CV109:DF109"/>
    <mergeCell ref="CV106:DF106"/>
    <mergeCell ref="DG106:DR106"/>
    <mergeCell ref="DG111:DR111"/>
    <mergeCell ref="DC194:DN194"/>
    <mergeCell ref="DC192:DN192"/>
    <mergeCell ref="CQ193:DB193"/>
    <mergeCell ref="DC193:DN193"/>
    <mergeCell ref="DO193:ED193"/>
    <mergeCell ref="CQ188:DB188"/>
    <mergeCell ref="AK194:AX194"/>
    <mergeCell ref="AY189:BL189"/>
    <mergeCell ref="CA193:CP193"/>
    <mergeCell ref="DO191:ED191"/>
    <mergeCell ref="CA191:CP191"/>
    <mergeCell ref="CQ191:DB191"/>
    <mergeCell ref="DO192:ED192"/>
    <mergeCell ref="CQ192:DB192"/>
    <mergeCell ref="DO189:ED189"/>
    <mergeCell ref="CA189:CP189"/>
    <mergeCell ref="BM194:BZ194"/>
    <mergeCell ref="BM192:BZ192"/>
    <mergeCell ref="CM223:CT223"/>
    <mergeCell ref="CM224:CT224"/>
    <mergeCell ref="DK165:EE166"/>
    <mergeCell ref="CQ170:DB170"/>
    <mergeCell ref="DC170:DN170"/>
    <mergeCell ref="DO170:ED170"/>
    <mergeCell ref="CQ194:DB194"/>
    <mergeCell ref="DG107:DR107"/>
    <mergeCell ref="DC176:DN176"/>
    <mergeCell ref="CK120:CU120"/>
    <mergeCell ref="CI147:DD147"/>
    <mergeCell ref="CI139:DD139"/>
    <mergeCell ref="CA170:CP170"/>
    <mergeCell ref="CM243:CT243"/>
    <mergeCell ref="CM242:CT242"/>
    <mergeCell ref="CM233:CT233"/>
    <mergeCell ref="CM235:CT235"/>
    <mergeCell ref="CM237:CT237"/>
    <mergeCell ref="CM234:CT234"/>
    <mergeCell ref="CM212:CT216"/>
    <mergeCell ref="CM217:CT217"/>
    <mergeCell ref="CM219:CT219"/>
    <mergeCell ref="CM220:CT220"/>
    <mergeCell ref="CM218:CT218"/>
    <mergeCell ref="CM221:CT221"/>
    <mergeCell ref="CM222:CT222"/>
    <mergeCell ref="CY206:DJ207"/>
    <mergeCell ref="DK206:EE207"/>
    <mergeCell ref="DK208:EE208"/>
    <mergeCell ref="DO194:ED194"/>
    <mergeCell ref="CY208:DJ208"/>
    <mergeCell ref="CC243:CL243"/>
  </mergeCells>
  <phoneticPr fontId="3"/>
  <dataValidations count="9">
    <dataValidation type="whole" allowBlank="1" showInputMessage="1" showErrorMessage="1" errorTitle="入力エラー" error="数値以外の入力または、11桁以上の入力は行えません。" sqref="AV231:BQ231">
      <formula1>-999999999</formula1>
      <formula2>9999999999</formula2>
    </dataValidation>
    <dataValidation type="whole" allowBlank="1" showInputMessage="1" showErrorMessage="1" errorTitle="入力エラー" error="数値以外の入力または、11桁以上の入力は行えません" sqref="DG109:DG112 DP123 DG95:DG107 BG218:CB229 DO177:DO188 AK218:AU229 CA196:CA201 CA177:CA188 AY177:AY188 AK177:AK188 BG237:CB242 DO196:DO201 AK196:AK201 AY196:AY201 BM196:BM201 BM177:BM188 AK237:AU242 DG114:DG120 DG122 BG245:CB245 AK245:AU245">
      <formula1>-999999999</formula1>
      <formula2>9999999999</formula2>
    </dataValidation>
    <dataValidation type="whole" allowBlank="1" showInputMessage="1" showErrorMessage="1" errorTitle="入力エラー" error="数値以外の入力または、12桁以上の入力は行えません。" sqref="AK73:AK78 AK54:AK65 BO95:DF106 BA54:BA65 BO114:DF119 BA73:BA78 BQ73:BQ78 BQ54:BQ65 BQ81 AK81 BA81 BO122:DF122">
      <formula1>-9999999999</formula1>
      <formula2>99999999999</formula2>
    </dataValidation>
    <dataValidation type="whole" allowBlank="1" showInputMessage="1" showErrorMessage="1" errorTitle="入力エラー" error="数値以外の入力または、9桁以上の入力は行えません" sqref="CQ177:CQ188 CQ196:CQ201 DC196:DC201 DC177:DC188">
      <formula1>-9999999</formula1>
      <formula2>99999999</formula2>
    </dataValidation>
    <dataValidation type="whole" allowBlank="1" showInputMessage="1" showErrorMessage="1" errorTitle="入力エラー" error="数値以外の入力または、10桁以上の入力は行えません。" sqref="BE95:BE106 AU95:AU106 AK95:AK106 AU114:AU119 BE114:BE119 AK114:AK119 AK122 BE122 AU122">
      <formula1>-99999999</formula1>
      <formula2>999999999</formula2>
    </dataValidation>
    <dataValidation type="whole" allowBlank="1" showInputMessage="1" showErrorMessage="1" errorTitle="入力エラー" error="数値以外の入力または、14桁以上の入力は行えません。" sqref="CG54:CG65 CG73:CG78 CG81">
      <formula1>-999999999999</formula1>
      <formula2>9999999999999</formula2>
    </dataValidation>
    <dataValidation type="whole" allowBlank="1" showInputMessage="1" showErrorMessage="1" errorTitle="入力エラー" error="数値以外の入力または、1１桁以上の入力は行えません。" sqref="BJ150:CH153">
      <formula1>-999999999</formula1>
      <formula2>9999999999</formula2>
    </dataValidation>
    <dataValidation type="whole" allowBlank="1" showInputMessage="1" showErrorMessage="1" errorTitle="入力エラー" error="数値以外の入力または、13桁以上の入力は行えません" sqref="CC218:CL230 CC232:CL235 CC237:CL243 CC245:CL245">
      <formula1>-99999999999</formula1>
      <formula2>999999999999</formula2>
    </dataValidation>
    <dataValidation type="whole" allowBlank="1" showInputMessage="1" showErrorMessage="1" errorTitle="入力エラー" error="数値以外の入力または、12桁以上の入力は行えません" sqref="AV237:BF242 AV218:BF229 AV245:BF245">
      <formula1>-9999999999</formula1>
      <formula2>99999999999</formula2>
    </dataValidation>
  </dataValidations>
  <printOptions horizontalCentered="1"/>
  <pageMargins left="0.59055118110236227" right="0.59055118110236227" top="0.6692913385826772" bottom="0.39370078740157483" header="0.51181102362204722" footer="0.19685039370078741"/>
  <pageSetup paperSize="9" scale="91" firstPageNumber="67" orientation="landscape" useFirstPageNumber="1" horizontalDpi="300" verticalDpi="300" r:id="rId1"/>
  <headerFooter alignWithMargins="0">
    <oddFooter>&amp;R課税市-&amp;P</oddFooter>
  </headerFooter>
  <rowBreaks count="5" manualBreakCount="5">
    <brk id="41" max="135" man="1"/>
    <brk id="82" max="16383" man="1"/>
    <brk id="123" max="135" man="1"/>
    <brk id="164" max="135" man="1"/>
    <brk id="205" max="135" man="1"/>
  </rowBreaks>
  <drawing r:id="rId2"/>
  <legacyDrawing r:id="rId3"/>
  <picture r:id="rId4"/>
  <controls>
    <mc:AlternateContent xmlns:mc="http://schemas.openxmlformats.org/markup-compatibility/2006">
      <mc:Choice Requires="x14">
        <control shapeId="20485" r:id="rId5" name="CommandButton1">
          <controlPr defaultSize="0" print="0" autoLine="0" autoPict="0" r:id="rId6">
            <anchor moveWithCells="1">
              <from>
                <xdr:col>13</xdr:col>
                <xdr:colOff>9525</xdr:colOff>
                <xdr:row>3</xdr:row>
                <xdr:rowOff>28575</xdr:rowOff>
              </from>
              <to>
                <xdr:col>25</xdr:col>
                <xdr:colOff>9525</xdr:colOff>
                <xdr:row>4</xdr:row>
                <xdr:rowOff>161925</xdr:rowOff>
              </to>
            </anchor>
          </controlPr>
        </control>
      </mc:Choice>
      <mc:Fallback>
        <control shapeId="20485" r:id="rId5" name="CommandButton1"/>
      </mc:Fallback>
    </mc:AlternateContent>
    <mc:AlternateContent xmlns:mc="http://schemas.openxmlformats.org/markup-compatibility/2006">
      <mc:Choice Requires="x14">
        <control shapeId="20507" r:id="rId7" name="CommandButton5">
          <controlPr defaultSize="0" print="0" autoLine="0" autoPict="0" r:id="rId8">
            <anchor moveWithCells="1">
              <from>
                <xdr:col>13</xdr:col>
                <xdr:colOff>9525</xdr:colOff>
                <xdr:row>85</xdr:row>
                <xdr:rowOff>38100</xdr:rowOff>
              </from>
              <to>
                <xdr:col>25</xdr:col>
                <xdr:colOff>9525</xdr:colOff>
                <xdr:row>87</xdr:row>
                <xdr:rowOff>9525</xdr:rowOff>
              </to>
            </anchor>
          </controlPr>
        </control>
      </mc:Choice>
      <mc:Fallback>
        <control shapeId="20507" r:id="rId7" name="CommandButton5"/>
      </mc:Fallback>
    </mc:AlternateContent>
    <mc:AlternateContent xmlns:mc="http://schemas.openxmlformats.org/markup-compatibility/2006">
      <mc:Choice Requires="x14">
        <control shapeId="20508" r:id="rId9" name="CommandButton4">
          <controlPr defaultSize="0" print="0" autoLine="0" autoPict="0" r:id="rId10">
            <anchor moveWithCells="1">
              <from>
                <xdr:col>0</xdr:col>
                <xdr:colOff>38100</xdr:colOff>
                <xdr:row>85</xdr:row>
                <xdr:rowOff>38100</xdr:rowOff>
              </from>
              <to>
                <xdr:col>12</xdr:col>
                <xdr:colOff>38100</xdr:colOff>
                <xdr:row>87</xdr:row>
                <xdr:rowOff>9525</xdr:rowOff>
              </to>
            </anchor>
          </controlPr>
        </control>
      </mc:Choice>
      <mc:Fallback>
        <control shapeId="20508" r:id="rId9" name="CommandButton4"/>
      </mc:Fallback>
    </mc:AlternateContent>
    <mc:AlternateContent xmlns:mc="http://schemas.openxmlformats.org/markup-compatibility/2006">
      <mc:Choice Requires="x14">
        <control shapeId="20521" r:id="rId11" name="CommandButton7">
          <controlPr defaultSize="0" print="0" autoLine="0" autoPict="0" r:id="rId12">
            <anchor moveWithCells="1">
              <from>
                <xdr:col>13</xdr:col>
                <xdr:colOff>9525</xdr:colOff>
                <xdr:row>126</xdr:row>
                <xdr:rowOff>47625</xdr:rowOff>
              </from>
              <to>
                <xdr:col>25</xdr:col>
                <xdr:colOff>9525</xdr:colOff>
                <xdr:row>128</xdr:row>
                <xdr:rowOff>9525</xdr:rowOff>
              </to>
            </anchor>
          </controlPr>
        </control>
      </mc:Choice>
      <mc:Fallback>
        <control shapeId="20521" r:id="rId11" name="CommandButton7"/>
      </mc:Fallback>
    </mc:AlternateContent>
    <mc:AlternateContent xmlns:mc="http://schemas.openxmlformats.org/markup-compatibility/2006">
      <mc:Choice Requires="x14">
        <control shapeId="20522" r:id="rId13" name="CommandButton6">
          <controlPr defaultSize="0" print="0" autoLine="0" autoPict="0" r:id="rId14">
            <anchor moveWithCells="1">
              <from>
                <xdr:col>0</xdr:col>
                <xdr:colOff>28575</xdr:colOff>
                <xdr:row>126</xdr:row>
                <xdr:rowOff>47625</xdr:rowOff>
              </from>
              <to>
                <xdr:col>12</xdr:col>
                <xdr:colOff>28575</xdr:colOff>
                <xdr:row>128</xdr:row>
                <xdr:rowOff>9525</xdr:rowOff>
              </to>
            </anchor>
          </controlPr>
        </control>
      </mc:Choice>
      <mc:Fallback>
        <control shapeId="20522" r:id="rId13" name="CommandButton6"/>
      </mc:Fallback>
    </mc:AlternateContent>
    <mc:AlternateContent xmlns:mc="http://schemas.openxmlformats.org/markup-compatibility/2006">
      <mc:Choice Requires="x14">
        <control shapeId="20536" r:id="rId15" name="CommandButton8">
          <controlPr defaultSize="0" print="0" autoLine="0" autoPict="0" r:id="rId16">
            <anchor moveWithCells="1">
              <from>
                <xdr:col>0</xdr:col>
                <xdr:colOff>38100</xdr:colOff>
                <xdr:row>167</xdr:row>
                <xdr:rowOff>57150</xdr:rowOff>
              </from>
              <to>
                <xdr:col>12</xdr:col>
                <xdr:colOff>38100</xdr:colOff>
                <xdr:row>169</xdr:row>
                <xdr:rowOff>28575</xdr:rowOff>
              </to>
            </anchor>
          </controlPr>
        </control>
      </mc:Choice>
      <mc:Fallback>
        <control shapeId="20536" r:id="rId15" name="CommandButton8"/>
      </mc:Fallback>
    </mc:AlternateContent>
    <mc:AlternateContent xmlns:mc="http://schemas.openxmlformats.org/markup-compatibility/2006">
      <mc:Choice Requires="x14">
        <control shapeId="20607" r:id="rId17" name="CommandButton3">
          <controlPr defaultSize="0" print="0" autoLine="0" autoPict="0" r:id="rId18">
            <anchor moveWithCells="1">
              <from>
                <xdr:col>13</xdr:col>
                <xdr:colOff>9525</xdr:colOff>
                <xdr:row>44</xdr:row>
                <xdr:rowOff>38100</xdr:rowOff>
              </from>
              <to>
                <xdr:col>25</xdr:col>
                <xdr:colOff>9525</xdr:colOff>
                <xdr:row>46</xdr:row>
                <xdr:rowOff>0</xdr:rowOff>
              </to>
            </anchor>
          </controlPr>
        </control>
      </mc:Choice>
      <mc:Fallback>
        <control shapeId="20607" r:id="rId17" name="CommandButton3"/>
      </mc:Fallback>
    </mc:AlternateContent>
    <mc:AlternateContent xmlns:mc="http://schemas.openxmlformats.org/markup-compatibility/2006">
      <mc:Choice Requires="x14">
        <control shapeId="20608" r:id="rId19" name="CommandButton2">
          <controlPr defaultSize="0" print="0" autoLine="0" autoPict="0" r:id="rId20">
            <anchor moveWithCells="1">
              <from>
                <xdr:col>0</xdr:col>
                <xdr:colOff>38100</xdr:colOff>
                <xdr:row>44</xdr:row>
                <xdr:rowOff>38100</xdr:rowOff>
              </from>
              <to>
                <xdr:col>12</xdr:col>
                <xdr:colOff>38100</xdr:colOff>
                <xdr:row>46</xdr:row>
                <xdr:rowOff>0</xdr:rowOff>
              </to>
            </anchor>
          </controlPr>
        </control>
      </mc:Choice>
      <mc:Fallback>
        <control shapeId="20608" r:id="rId19" name="CommandButton2"/>
      </mc:Fallback>
    </mc:AlternateContent>
    <mc:AlternateContent xmlns:mc="http://schemas.openxmlformats.org/markup-compatibility/2006">
      <mc:Choice Requires="x14">
        <control shapeId="20628" r:id="rId21" name="CommandButton10">
          <controlPr defaultSize="0" print="0" autoLine="0" autoPict="0" r:id="rId22">
            <anchor moveWithCells="1">
              <from>
                <xdr:col>0</xdr:col>
                <xdr:colOff>38100</xdr:colOff>
                <xdr:row>208</xdr:row>
                <xdr:rowOff>57150</xdr:rowOff>
              </from>
              <to>
                <xdr:col>12</xdr:col>
                <xdr:colOff>38100</xdr:colOff>
                <xdr:row>210</xdr:row>
                <xdr:rowOff>28575</xdr:rowOff>
              </to>
            </anchor>
          </controlPr>
        </control>
      </mc:Choice>
      <mc:Fallback>
        <control shapeId="20628" r:id="rId21" name="CommandButton10"/>
      </mc:Fallback>
    </mc:AlternateContent>
    <mc:AlternateContent xmlns:mc="http://schemas.openxmlformats.org/markup-compatibility/2006">
      <mc:Choice Requires="x14">
        <control shapeId="20660" r:id="rId23" name="CommandButton9">
          <controlPr defaultSize="0" print="0" autoLine="0" autoPict="0" r:id="rId24">
            <anchor moveWithCells="1">
              <from>
                <xdr:col>13</xdr:col>
                <xdr:colOff>0</xdr:colOff>
                <xdr:row>167</xdr:row>
                <xdr:rowOff>57150</xdr:rowOff>
              </from>
              <to>
                <xdr:col>25</xdr:col>
                <xdr:colOff>0</xdr:colOff>
                <xdr:row>169</xdr:row>
                <xdr:rowOff>19050</xdr:rowOff>
              </to>
            </anchor>
          </controlPr>
        </control>
      </mc:Choice>
      <mc:Fallback>
        <control shapeId="20660" r:id="rId23" name="CommandButton9"/>
      </mc:Fallback>
    </mc:AlternateContent>
  </control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13">
    <pageSetUpPr fitToPage="1"/>
  </sheetPr>
  <dimension ref="A1:EK28"/>
  <sheetViews>
    <sheetView showGridLines="0" zoomScale="85" zoomScaleNormal="85" workbookViewId="0">
      <selection activeCell="AE12" sqref="AE12:AP12"/>
    </sheetView>
  </sheetViews>
  <sheetFormatPr defaultColWidth="1" defaultRowHeight="15" customHeight="1"/>
  <cols>
    <col min="1" max="137" width="1" style="140" customWidth="1"/>
    <col min="138" max="16384" width="1" style="140"/>
  </cols>
  <sheetData>
    <row r="1" spans="1:141" s="56" customFormat="1" ht="12.75" customHeight="1">
      <c r="A1" s="1251"/>
      <c r="B1" s="1251"/>
      <c r="C1" s="1251"/>
      <c r="D1" s="1251"/>
      <c r="E1" s="1251"/>
      <c r="F1" s="1251"/>
      <c r="G1" s="1252"/>
      <c r="H1" s="1253" t="s">
        <v>55</v>
      </c>
      <c r="I1" s="118"/>
      <c r="J1" s="118"/>
      <c r="K1" s="118"/>
      <c r="L1" s="118"/>
      <c r="M1" s="118"/>
      <c r="N1" s="118"/>
      <c r="O1" s="118"/>
      <c r="P1" s="118"/>
      <c r="Q1" s="118"/>
      <c r="R1" s="118"/>
      <c r="S1" s="118"/>
      <c r="T1" s="118"/>
      <c r="U1" s="118"/>
      <c r="V1" s="118"/>
      <c r="W1" s="118"/>
      <c r="X1" s="118"/>
      <c r="Y1" s="119"/>
      <c r="Z1" s="1253" t="s">
        <v>460</v>
      </c>
      <c r="AA1" s="118"/>
      <c r="AB1" s="118"/>
      <c r="AC1" s="118"/>
      <c r="AD1" s="118"/>
      <c r="AE1" s="119"/>
      <c r="AF1" s="462" t="str">
        <f>"第13表　"&amp; 表00!CY5&amp;表00!DC5 &amp; "年度給与所得の収入金額等に関する調　　　　　　　　　　　　　　　　　　　　　　　　　　　　　　　　　　　　　　　　　　　　　　　
(1)課税標準額の段階別"</f>
        <v>第13表　令和5年度給与所得の収入金額等に関する調　　　　　　　　　　　　　　　　　　　　　　　　　　　　　　　　　　　　　　　　　　　　　　　
(1)課税標準額の段階別</v>
      </c>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1254" t="s">
        <v>535</v>
      </c>
      <c r="CZ1" s="1254"/>
      <c r="DA1" s="1254"/>
      <c r="DB1" s="1254"/>
      <c r="DC1" s="1254"/>
      <c r="DD1" s="1254"/>
      <c r="DE1" s="1254"/>
      <c r="DF1" s="1254"/>
      <c r="DG1" s="1254"/>
      <c r="DH1" s="1254"/>
      <c r="DI1" s="1254"/>
      <c r="DJ1" s="1254"/>
      <c r="DK1" s="121" t="str">
        <f>IF(表00!DG1="","",表00!DG1)</f>
        <v>三重県</v>
      </c>
      <c r="DL1" s="121"/>
      <c r="DM1" s="121"/>
      <c r="DN1" s="121"/>
      <c r="DO1" s="121"/>
      <c r="DP1" s="121"/>
      <c r="DQ1" s="121"/>
      <c r="DR1" s="121"/>
      <c r="DS1" s="121"/>
      <c r="DT1" s="121"/>
      <c r="DU1" s="121"/>
      <c r="DV1" s="121"/>
      <c r="DW1" s="121"/>
      <c r="DX1" s="121"/>
      <c r="DY1" s="121"/>
      <c r="DZ1" s="121"/>
      <c r="EA1" s="121"/>
      <c r="EB1" s="121"/>
      <c r="EC1" s="121"/>
      <c r="ED1" s="121"/>
      <c r="EE1" s="121"/>
    </row>
    <row r="2" spans="1:141" s="56" customFormat="1" ht="13.15" customHeight="1" thickBot="1">
      <c r="A2" s="1251"/>
      <c r="B2" s="1251"/>
      <c r="C2" s="1251"/>
      <c r="D2" s="1251"/>
      <c r="E2" s="1251"/>
      <c r="F2" s="1251"/>
      <c r="G2" s="1252"/>
      <c r="H2" s="122"/>
      <c r="I2" s="123"/>
      <c r="J2" s="123"/>
      <c r="K2" s="123"/>
      <c r="L2" s="123"/>
      <c r="M2" s="123"/>
      <c r="N2" s="123"/>
      <c r="O2" s="123"/>
      <c r="P2" s="123"/>
      <c r="Q2" s="123"/>
      <c r="R2" s="123"/>
      <c r="S2" s="123"/>
      <c r="T2" s="123"/>
      <c r="U2" s="123"/>
      <c r="V2" s="123"/>
      <c r="W2" s="123"/>
      <c r="X2" s="123"/>
      <c r="Y2" s="124"/>
      <c r="Z2" s="122"/>
      <c r="AA2" s="123"/>
      <c r="AB2" s="123"/>
      <c r="AC2" s="123"/>
      <c r="AD2" s="123"/>
      <c r="AE2" s="124"/>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1255"/>
      <c r="CZ2" s="1255"/>
      <c r="DA2" s="1255"/>
      <c r="DB2" s="1255"/>
      <c r="DC2" s="1255"/>
      <c r="DD2" s="1255"/>
      <c r="DE2" s="1255"/>
      <c r="DF2" s="1255"/>
      <c r="DG2" s="1255"/>
      <c r="DH2" s="1255"/>
      <c r="DI2" s="1255"/>
      <c r="DJ2" s="1255"/>
      <c r="DK2" s="126"/>
      <c r="DL2" s="126"/>
      <c r="DM2" s="126"/>
      <c r="DN2" s="126"/>
      <c r="DO2" s="126"/>
      <c r="DP2" s="126"/>
      <c r="DQ2" s="126"/>
      <c r="DR2" s="126"/>
      <c r="DS2" s="126"/>
      <c r="DT2" s="126"/>
      <c r="DU2" s="126"/>
      <c r="DV2" s="126"/>
      <c r="DW2" s="126"/>
      <c r="DX2" s="126"/>
      <c r="DY2" s="126"/>
      <c r="DZ2" s="126"/>
      <c r="EA2" s="126"/>
      <c r="EB2" s="126"/>
      <c r="EC2" s="126"/>
      <c r="ED2" s="126"/>
      <c r="EE2" s="126"/>
    </row>
    <row r="3" spans="1:141" s="56" customFormat="1" ht="25.5" customHeight="1" thickBot="1">
      <c r="A3" s="1256"/>
      <c r="B3" s="128"/>
      <c r="C3" s="128"/>
      <c r="D3" s="128"/>
      <c r="E3" s="128"/>
      <c r="F3" s="128"/>
      <c r="G3" s="129"/>
      <c r="H3" s="1257">
        <f>IF(表00!A8="","",表00!A8)</f>
        <v>2</v>
      </c>
      <c r="I3" s="1258"/>
      <c r="J3" s="1259"/>
      <c r="K3" s="1257">
        <f>IF(表00!D8="","",表00!D8)</f>
        <v>4</v>
      </c>
      <c r="L3" s="1258"/>
      <c r="M3" s="1259"/>
      <c r="N3" s="1257">
        <f>IF(表00!G8="","",表00!G8)</f>
        <v>2</v>
      </c>
      <c r="O3" s="1258"/>
      <c r="P3" s="1259"/>
      <c r="Q3" s="1257">
        <f>IF(表00!J8="","",表00!J8)</f>
        <v>0</v>
      </c>
      <c r="R3" s="1258"/>
      <c r="S3" s="1259"/>
      <c r="T3" s="1257">
        <f>IF(表00!M8="","",表00!M8)</f>
        <v>2</v>
      </c>
      <c r="U3" s="1258"/>
      <c r="V3" s="1259"/>
      <c r="W3" s="1257">
        <f>IF(表00!P8="","",表00!P8)</f>
        <v>1</v>
      </c>
      <c r="X3" s="1258"/>
      <c r="Y3" s="1259"/>
      <c r="Z3" s="1260">
        <v>1</v>
      </c>
      <c r="AA3" s="134"/>
      <c r="AB3" s="135"/>
      <c r="AC3" s="1257">
        <v>3</v>
      </c>
      <c r="AD3" s="137"/>
      <c r="AE3" s="138"/>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1255" t="s">
        <v>458</v>
      </c>
      <c r="CZ3" s="1255"/>
      <c r="DA3" s="1255"/>
      <c r="DB3" s="1255"/>
      <c r="DC3" s="1255"/>
      <c r="DD3" s="1255"/>
      <c r="DE3" s="1255"/>
      <c r="DF3" s="1255"/>
      <c r="DG3" s="1255"/>
      <c r="DH3" s="1255"/>
      <c r="DI3" s="1255"/>
      <c r="DJ3" s="1255"/>
      <c r="DK3" s="139" t="str">
        <f>IF(表00!DG3="","",表00!DG3)</f>
        <v>四日市市</v>
      </c>
      <c r="DL3" s="139"/>
      <c r="DM3" s="139"/>
      <c r="DN3" s="139"/>
      <c r="DO3" s="139"/>
      <c r="DP3" s="139"/>
      <c r="DQ3" s="139"/>
      <c r="DR3" s="139"/>
      <c r="DS3" s="139"/>
      <c r="DT3" s="139"/>
      <c r="DU3" s="139"/>
      <c r="DV3" s="139"/>
      <c r="DW3" s="139"/>
      <c r="DX3" s="139"/>
      <c r="DY3" s="139"/>
      <c r="DZ3" s="139"/>
      <c r="EA3" s="139"/>
      <c r="EB3" s="139"/>
      <c r="EC3" s="139"/>
      <c r="ED3" s="139"/>
      <c r="EE3" s="139"/>
    </row>
    <row r="4" spans="1:141" ht="11.25"/>
    <row r="5" spans="1:141" ht="13.5" customHeight="1">
      <c r="AE5" s="142" t="s">
        <v>149</v>
      </c>
      <c r="AF5" s="142"/>
      <c r="AG5" s="142"/>
      <c r="AH5" s="142"/>
      <c r="AI5" s="142"/>
      <c r="AJ5" s="142"/>
      <c r="AK5" s="142"/>
      <c r="AL5" s="142"/>
      <c r="AM5" s="142"/>
      <c r="AN5" s="142"/>
      <c r="AO5" s="142"/>
      <c r="AP5" s="142"/>
      <c r="AQ5" s="142" t="s">
        <v>150</v>
      </c>
      <c r="AR5" s="142"/>
      <c r="AS5" s="142"/>
      <c r="AT5" s="142"/>
      <c r="AU5" s="142"/>
      <c r="AV5" s="142"/>
      <c r="AW5" s="142"/>
      <c r="AX5" s="142"/>
      <c r="AY5" s="142"/>
      <c r="AZ5" s="142"/>
      <c r="BA5" s="142"/>
      <c r="BB5" s="142"/>
      <c r="BC5" s="142" t="s">
        <v>151</v>
      </c>
      <c r="BD5" s="142"/>
      <c r="BE5" s="142"/>
      <c r="BF5" s="142"/>
      <c r="BG5" s="142"/>
      <c r="BH5" s="142"/>
      <c r="BI5" s="142"/>
      <c r="BJ5" s="142"/>
      <c r="BK5" s="142"/>
      <c r="BL5" s="142"/>
      <c r="BM5" s="142"/>
      <c r="BN5" s="142"/>
      <c r="BO5" s="142" t="s">
        <v>152</v>
      </c>
      <c r="BP5" s="142"/>
      <c r="BQ5" s="142"/>
      <c r="BR5" s="142"/>
      <c r="BS5" s="142"/>
      <c r="BT5" s="142"/>
      <c r="BU5" s="142"/>
      <c r="BV5" s="142"/>
      <c r="BW5" s="142"/>
      <c r="BX5" s="142"/>
      <c r="BY5" s="142"/>
      <c r="BZ5" s="142"/>
      <c r="CA5" s="142"/>
      <c r="CB5" s="142"/>
      <c r="CC5" s="142"/>
      <c r="CD5" s="142" t="s">
        <v>153</v>
      </c>
      <c r="CE5" s="142"/>
      <c r="CF5" s="142"/>
      <c r="CG5" s="142"/>
      <c r="CH5" s="142"/>
      <c r="CI5" s="142"/>
      <c r="CJ5" s="142"/>
      <c r="CK5" s="142"/>
      <c r="CL5" s="142"/>
      <c r="CM5" s="142"/>
      <c r="CN5" s="142"/>
      <c r="CO5" s="142"/>
      <c r="CP5" s="142"/>
      <c r="CQ5" s="142"/>
      <c r="CR5" s="142"/>
      <c r="CS5" s="142" t="s">
        <v>154</v>
      </c>
      <c r="CT5" s="142"/>
      <c r="CU5" s="142"/>
      <c r="CV5" s="142"/>
      <c r="CW5" s="142"/>
      <c r="CX5" s="142"/>
      <c r="CY5" s="142"/>
      <c r="CZ5" s="142"/>
      <c r="DA5" s="142"/>
      <c r="DB5" s="142"/>
      <c r="DC5" s="142"/>
      <c r="DD5" s="142"/>
      <c r="DE5" s="142"/>
      <c r="DF5" s="142"/>
      <c r="DG5" s="142"/>
      <c r="DH5" s="142" t="s">
        <v>62</v>
      </c>
      <c r="DI5" s="142"/>
      <c r="DJ5" s="142"/>
      <c r="DK5" s="142"/>
      <c r="DL5" s="142"/>
      <c r="DM5" s="142"/>
      <c r="DN5" s="142"/>
      <c r="DO5" s="142"/>
      <c r="DP5" s="142"/>
      <c r="DQ5" s="142"/>
      <c r="DR5" s="142"/>
      <c r="DS5" s="142"/>
      <c r="DT5" s="142"/>
      <c r="DU5" s="142"/>
      <c r="DV5" s="142"/>
      <c r="DW5" s="142" t="s">
        <v>63</v>
      </c>
      <c r="DX5" s="142"/>
      <c r="DY5" s="142"/>
      <c r="DZ5" s="142"/>
      <c r="EA5" s="142"/>
      <c r="EB5" s="142"/>
      <c r="EC5" s="142"/>
      <c r="ED5" s="142"/>
      <c r="EE5" s="142"/>
      <c r="EF5" s="142"/>
      <c r="EG5" s="142"/>
      <c r="EH5" s="142"/>
      <c r="EI5" s="142"/>
      <c r="EJ5" s="142"/>
      <c r="EK5" s="142"/>
    </row>
    <row r="6" spans="1:141" ht="15" customHeight="1">
      <c r="A6" s="1261" t="s">
        <v>712</v>
      </c>
      <c r="B6" s="1262"/>
      <c r="C6" s="1262"/>
      <c r="D6" s="1262"/>
      <c r="E6" s="1262"/>
      <c r="F6" s="1262"/>
      <c r="G6" s="1262"/>
      <c r="H6" s="1262"/>
      <c r="I6" s="1262"/>
      <c r="J6" s="1262"/>
      <c r="K6" s="1262"/>
      <c r="L6" s="1262"/>
      <c r="M6" s="1262"/>
      <c r="N6" s="1262"/>
      <c r="O6" s="1262"/>
      <c r="P6" s="1262"/>
      <c r="Q6" s="1262"/>
      <c r="R6" s="1262"/>
      <c r="S6" s="1262"/>
      <c r="T6" s="1262"/>
      <c r="U6" s="1263"/>
      <c r="V6" s="92" t="s">
        <v>156</v>
      </c>
      <c r="W6" s="93"/>
      <c r="X6" s="93"/>
      <c r="Y6" s="93"/>
      <c r="Z6" s="93"/>
      <c r="AA6" s="93"/>
      <c r="AB6" s="93"/>
      <c r="AC6" s="93"/>
      <c r="AD6" s="94"/>
      <c r="AE6" s="143" t="s">
        <v>645</v>
      </c>
      <c r="AF6" s="409"/>
      <c r="AG6" s="409"/>
      <c r="AH6" s="409"/>
      <c r="AI6" s="409"/>
      <c r="AJ6" s="409"/>
      <c r="AK6" s="409"/>
      <c r="AL6" s="409"/>
      <c r="AM6" s="409"/>
      <c r="AN6" s="409"/>
      <c r="AO6" s="409"/>
      <c r="AP6" s="409"/>
      <c r="AQ6" s="409"/>
      <c r="AR6" s="409"/>
      <c r="AS6" s="409"/>
      <c r="AT6" s="409"/>
      <c r="AU6" s="409"/>
      <c r="AV6" s="409"/>
      <c r="AW6" s="409"/>
      <c r="AX6" s="409"/>
      <c r="AY6" s="409"/>
      <c r="AZ6" s="409"/>
      <c r="BA6" s="409"/>
      <c r="BB6" s="409"/>
      <c r="BC6" s="409"/>
      <c r="BD6" s="409"/>
      <c r="BE6" s="409"/>
      <c r="BF6" s="409"/>
      <c r="BG6" s="409"/>
      <c r="BH6" s="409"/>
      <c r="BI6" s="409"/>
      <c r="BJ6" s="409"/>
      <c r="BK6" s="409"/>
      <c r="BL6" s="409"/>
      <c r="BM6" s="409"/>
      <c r="BN6" s="409"/>
      <c r="BO6" s="149" t="s">
        <v>498</v>
      </c>
      <c r="BP6" s="150"/>
      <c r="BQ6" s="150"/>
      <c r="BR6" s="150"/>
      <c r="BS6" s="150"/>
      <c r="BT6" s="150"/>
      <c r="BU6" s="150"/>
      <c r="BV6" s="150"/>
      <c r="BW6" s="150"/>
      <c r="BX6" s="150"/>
      <c r="BY6" s="150"/>
      <c r="BZ6" s="150"/>
      <c r="CA6" s="150"/>
      <c r="CB6" s="150"/>
      <c r="CC6" s="151"/>
      <c r="CD6" s="92" t="s">
        <v>499</v>
      </c>
      <c r="CE6" s="93"/>
      <c r="CF6" s="93"/>
      <c r="CG6" s="93"/>
      <c r="CH6" s="93"/>
      <c r="CI6" s="93"/>
      <c r="CJ6" s="93"/>
      <c r="CK6" s="93"/>
      <c r="CL6" s="93"/>
      <c r="CM6" s="93"/>
      <c r="CN6" s="93"/>
      <c r="CO6" s="93"/>
      <c r="CP6" s="93"/>
      <c r="CQ6" s="93"/>
      <c r="CR6" s="94"/>
      <c r="CS6" s="92" t="s">
        <v>500</v>
      </c>
      <c r="CT6" s="93"/>
      <c r="CU6" s="93"/>
      <c r="CV6" s="93"/>
      <c r="CW6" s="93"/>
      <c r="CX6" s="93"/>
      <c r="CY6" s="93"/>
      <c r="CZ6" s="93"/>
      <c r="DA6" s="93"/>
      <c r="DB6" s="93"/>
      <c r="DC6" s="93"/>
      <c r="DD6" s="93"/>
      <c r="DE6" s="93"/>
      <c r="DF6" s="93"/>
      <c r="DG6" s="94"/>
      <c r="DH6" s="92" t="s">
        <v>4373</v>
      </c>
      <c r="DI6" s="93"/>
      <c r="DJ6" s="93"/>
      <c r="DK6" s="93"/>
      <c r="DL6" s="93"/>
      <c r="DM6" s="93"/>
      <c r="DN6" s="93"/>
      <c r="DO6" s="93"/>
      <c r="DP6" s="93"/>
      <c r="DQ6" s="93"/>
      <c r="DR6" s="93"/>
      <c r="DS6" s="93"/>
      <c r="DT6" s="93"/>
      <c r="DU6" s="93"/>
      <c r="DV6" s="94"/>
      <c r="DW6" s="92" t="s">
        <v>501</v>
      </c>
      <c r="DX6" s="93"/>
      <c r="DY6" s="93"/>
      <c r="DZ6" s="93"/>
      <c r="EA6" s="93"/>
      <c r="EB6" s="93"/>
      <c r="EC6" s="93"/>
      <c r="ED6" s="93"/>
      <c r="EE6" s="93"/>
      <c r="EF6" s="93"/>
      <c r="EG6" s="93"/>
      <c r="EH6" s="93"/>
      <c r="EI6" s="93"/>
      <c r="EJ6" s="93"/>
      <c r="EK6" s="94"/>
    </row>
    <row r="7" spans="1:141" ht="10.5" customHeight="1">
      <c r="A7" s="1264"/>
      <c r="B7" s="1265"/>
      <c r="C7" s="1265"/>
      <c r="D7" s="1265"/>
      <c r="E7" s="1265"/>
      <c r="F7" s="1265"/>
      <c r="G7" s="1265"/>
      <c r="H7" s="1265"/>
      <c r="I7" s="1265"/>
      <c r="J7" s="1265"/>
      <c r="K7" s="1265"/>
      <c r="L7" s="1265"/>
      <c r="M7" s="1265"/>
      <c r="N7" s="1265"/>
      <c r="O7" s="1265"/>
      <c r="P7" s="1265"/>
      <c r="Q7" s="1265"/>
      <c r="R7" s="1265"/>
      <c r="S7" s="1265"/>
      <c r="T7" s="1265"/>
      <c r="U7" s="1266"/>
      <c r="V7" s="146"/>
      <c r="W7" s="147"/>
      <c r="X7" s="147"/>
      <c r="Y7" s="147"/>
      <c r="Z7" s="147"/>
      <c r="AA7" s="147"/>
      <c r="AB7" s="147"/>
      <c r="AC7" s="147"/>
      <c r="AD7" s="148"/>
      <c r="AE7" s="92" t="s">
        <v>324</v>
      </c>
      <c r="AF7" s="346"/>
      <c r="AG7" s="346"/>
      <c r="AH7" s="346"/>
      <c r="AI7" s="346"/>
      <c r="AJ7" s="346"/>
      <c r="AK7" s="346"/>
      <c r="AL7" s="346"/>
      <c r="AM7" s="346"/>
      <c r="AN7" s="346"/>
      <c r="AO7" s="346"/>
      <c r="AP7" s="346"/>
      <c r="AQ7" s="346"/>
      <c r="AR7" s="346"/>
      <c r="AS7" s="346"/>
      <c r="AT7" s="346"/>
      <c r="AU7" s="346"/>
      <c r="AV7" s="346"/>
      <c r="AW7" s="346"/>
      <c r="AX7" s="346"/>
      <c r="AY7" s="346"/>
      <c r="AZ7" s="346"/>
      <c r="BA7" s="346"/>
      <c r="BB7" s="347"/>
      <c r="BC7" s="92" t="s">
        <v>566</v>
      </c>
      <c r="BD7" s="93"/>
      <c r="BE7" s="93"/>
      <c r="BF7" s="93"/>
      <c r="BG7" s="93"/>
      <c r="BH7" s="93"/>
      <c r="BI7" s="93"/>
      <c r="BJ7" s="93"/>
      <c r="BK7" s="93"/>
      <c r="BL7" s="93"/>
      <c r="BM7" s="93"/>
      <c r="BN7" s="94"/>
      <c r="BO7" s="208"/>
      <c r="BP7" s="209"/>
      <c r="BQ7" s="209"/>
      <c r="BR7" s="209"/>
      <c r="BS7" s="209"/>
      <c r="BT7" s="209"/>
      <c r="BU7" s="209"/>
      <c r="BV7" s="209"/>
      <c r="BW7" s="209"/>
      <c r="BX7" s="209"/>
      <c r="BY7" s="209"/>
      <c r="BZ7" s="209"/>
      <c r="CA7" s="209"/>
      <c r="CB7" s="209"/>
      <c r="CC7" s="211"/>
      <c r="CD7" s="146"/>
      <c r="CE7" s="147"/>
      <c r="CF7" s="147"/>
      <c r="CG7" s="147"/>
      <c r="CH7" s="147"/>
      <c r="CI7" s="147"/>
      <c r="CJ7" s="147"/>
      <c r="CK7" s="147"/>
      <c r="CL7" s="147"/>
      <c r="CM7" s="147"/>
      <c r="CN7" s="147"/>
      <c r="CO7" s="147"/>
      <c r="CP7" s="147"/>
      <c r="CQ7" s="147"/>
      <c r="CR7" s="148"/>
      <c r="CS7" s="146"/>
      <c r="CT7" s="147"/>
      <c r="CU7" s="147"/>
      <c r="CV7" s="147"/>
      <c r="CW7" s="147"/>
      <c r="CX7" s="147"/>
      <c r="CY7" s="147"/>
      <c r="CZ7" s="147"/>
      <c r="DA7" s="147"/>
      <c r="DB7" s="147"/>
      <c r="DC7" s="147"/>
      <c r="DD7" s="147"/>
      <c r="DE7" s="147"/>
      <c r="DF7" s="147"/>
      <c r="DG7" s="148"/>
      <c r="DH7" s="146"/>
      <c r="DI7" s="147"/>
      <c r="DJ7" s="147"/>
      <c r="DK7" s="147"/>
      <c r="DL7" s="147"/>
      <c r="DM7" s="147"/>
      <c r="DN7" s="147"/>
      <c r="DO7" s="147"/>
      <c r="DP7" s="147"/>
      <c r="DQ7" s="147"/>
      <c r="DR7" s="147"/>
      <c r="DS7" s="147"/>
      <c r="DT7" s="147"/>
      <c r="DU7" s="147"/>
      <c r="DV7" s="148"/>
      <c r="DW7" s="146"/>
      <c r="DX7" s="147"/>
      <c r="DY7" s="147"/>
      <c r="DZ7" s="147"/>
      <c r="EA7" s="147"/>
      <c r="EB7" s="147"/>
      <c r="EC7" s="147"/>
      <c r="ED7" s="147"/>
      <c r="EE7" s="147"/>
      <c r="EF7" s="147"/>
      <c r="EG7" s="147"/>
      <c r="EH7" s="147"/>
      <c r="EI7" s="147"/>
      <c r="EJ7" s="147"/>
      <c r="EK7" s="148"/>
    </row>
    <row r="8" spans="1:141" ht="15" customHeight="1">
      <c r="A8" s="1264"/>
      <c r="B8" s="1265"/>
      <c r="C8" s="1265"/>
      <c r="D8" s="1265"/>
      <c r="E8" s="1265"/>
      <c r="F8" s="1265"/>
      <c r="G8" s="1265"/>
      <c r="H8" s="1265"/>
      <c r="I8" s="1265"/>
      <c r="J8" s="1265"/>
      <c r="K8" s="1265"/>
      <c r="L8" s="1265"/>
      <c r="M8" s="1265"/>
      <c r="N8" s="1265"/>
      <c r="O8" s="1265"/>
      <c r="P8" s="1265"/>
      <c r="Q8" s="1265"/>
      <c r="R8" s="1265"/>
      <c r="S8" s="1265"/>
      <c r="T8" s="1265"/>
      <c r="U8" s="1266"/>
      <c r="V8" s="146"/>
      <c r="W8" s="147"/>
      <c r="X8" s="147"/>
      <c r="Y8" s="147"/>
      <c r="Z8" s="147"/>
      <c r="AA8" s="147"/>
      <c r="AB8" s="147"/>
      <c r="AC8" s="147"/>
      <c r="AD8" s="148"/>
      <c r="AE8" s="474"/>
      <c r="AF8" s="475"/>
      <c r="AG8" s="475"/>
      <c r="AH8" s="475"/>
      <c r="AI8" s="475"/>
      <c r="AJ8" s="475"/>
      <c r="AK8" s="475"/>
      <c r="AL8" s="475"/>
      <c r="AM8" s="475"/>
      <c r="AN8" s="475"/>
      <c r="AO8" s="475"/>
      <c r="AP8" s="475"/>
      <c r="AQ8" s="475"/>
      <c r="AR8" s="475"/>
      <c r="AS8" s="475"/>
      <c r="AT8" s="475"/>
      <c r="AU8" s="475"/>
      <c r="AV8" s="475"/>
      <c r="AW8" s="475"/>
      <c r="AX8" s="475"/>
      <c r="AY8" s="475"/>
      <c r="AZ8" s="475"/>
      <c r="BA8" s="475"/>
      <c r="BB8" s="476"/>
      <c r="BC8" s="146"/>
      <c r="BD8" s="147"/>
      <c r="BE8" s="147"/>
      <c r="BF8" s="147"/>
      <c r="BG8" s="147"/>
      <c r="BH8" s="147"/>
      <c r="BI8" s="147"/>
      <c r="BJ8" s="147"/>
      <c r="BK8" s="147"/>
      <c r="BL8" s="147"/>
      <c r="BM8" s="147"/>
      <c r="BN8" s="148"/>
      <c r="BO8" s="208"/>
      <c r="BP8" s="209"/>
      <c r="BQ8" s="209"/>
      <c r="BR8" s="209"/>
      <c r="BS8" s="209"/>
      <c r="BT8" s="209"/>
      <c r="BU8" s="209"/>
      <c r="BV8" s="209"/>
      <c r="BW8" s="209"/>
      <c r="BX8" s="209"/>
      <c r="BY8" s="209"/>
      <c r="BZ8" s="209"/>
      <c r="CA8" s="209"/>
      <c r="CB8" s="209"/>
      <c r="CC8" s="211"/>
      <c r="CD8" s="146"/>
      <c r="CE8" s="147"/>
      <c r="CF8" s="147"/>
      <c r="CG8" s="147"/>
      <c r="CH8" s="147"/>
      <c r="CI8" s="147"/>
      <c r="CJ8" s="147"/>
      <c r="CK8" s="147"/>
      <c r="CL8" s="147"/>
      <c r="CM8" s="147"/>
      <c r="CN8" s="147"/>
      <c r="CO8" s="147"/>
      <c r="CP8" s="147"/>
      <c r="CQ8" s="147"/>
      <c r="CR8" s="148"/>
      <c r="CS8" s="146"/>
      <c r="CT8" s="147"/>
      <c r="CU8" s="147"/>
      <c r="CV8" s="147"/>
      <c r="CW8" s="147"/>
      <c r="CX8" s="147"/>
      <c r="CY8" s="147"/>
      <c r="CZ8" s="147"/>
      <c r="DA8" s="147"/>
      <c r="DB8" s="147"/>
      <c r="DC8" s="147"/>
      <c r="DD8" s="147"/>
      <c r="DE8" s="147"/>
      <c r="DF8" s="147"/>
      <c r="DG8" s="148"/>
      <c r="DH8" s="146"/>
      <c r="DI8" s="147"/>
      <c r="DJ8" s="147"/>
      <c r="DK8" s="147"/>
      <c r="DL8" s="147"/>
      <c r="DM8" s="147"/>
      <c r="DN8" s="147"/>
      <c r="DO8" s="147"/>
      <c r="DP8" s="147"/>
      <c r="DQ8" s="147"/>
      <c r="DR8" s="147"/>
      <c r="DS8" s="147"/>
      <c r="DT8" s="147"/>
      <c r="DU8" s="147"/>
      <c r="DV8" s="148"/>
      <c r="DW8" s="146"/>
      <c r="DX8" s="147"/>
      <c r="DY8" s="147"/>
      <c r="DZ8" s="147"/>
      <c r="EA8" s="147"/>
      <c r="EB8" s="147"/>
      <c r="EC8" s="147"/>
      <c r="ED8" s="147"/>
      <c r="EE8" s="147"/>
      <c r="EF8" s="147"/>
      <c r="EG8" s="147"/>
      <c r="EH8" s="147"/>
      <c r="EI8" s="147"/>
      <c r="EJ8" s="147"/>
      <c r="EK8" s="148"/>
    </row>
    <row r="9" spans="1:141" ht="15" customHeight="1">
      <c r="A9" s="1264"/>
      <c r="B9" s="1265"/>
      <c r="C9" s="1265"/>
      <c r="D9" s="1265"/>
      <c r="E9" s="1265"/>
      <c r="F9" s="1265"/>
      <c r="G9" s="1265"/>
      <c r="H9" s="1265"/>
      <c r="I9" s="1265"/>
      <c r="J9" s="1265"/>
      <c r="K9" s="1265"/>
      <c r="L9" s="1265"/>
      <c r="M9" s="1265"/>
      <c r="N9" s="1265"/>
      <c r="O9" s="1265"/>
      <c r="P9" s="1265"/>
      <c r="Q9" s="1265"/>
      <c r="R9" s="1265"/>
      <c r="S9" s="1265"/>
      <c r="T9" s="1265"/>
      <c r="U9" s="1266"/>
      <c r="V9" s="146"/>
      <c r="W9" s="147"/>
      <c r="X9" s="147"/>
      <c r="Y9" s="147"/>
      <c r="Z9" s="147"/>
      <c r="AA9" s="147"/>
      <c r="AB9" s="147"/>
      <c r="AC9" s="147"/>
      <c r="AD9" s="148"/>
      <c r="AE9" s="92" t="s">
        <v>249</v>
      </c>
      <c r="AF9" s="346"/>
      <c r="AG9" s="346"/>
      <c r="AH9" s="346"/>
      <c r="AI9" s="346"/>
      <c r="AJ9" s="346"/>
      <c r="AK9" s="346"/>
      <c r="AL9" s="346"/>
      <c r="AM9" s="346"/>
      <c r="AN9" s="346"/>
      <c r="AO9" s="346"/>
      <c r="AP9" s="347"/>
      <c r="AQ9" s="92" t="s">
        <v>250</v>
      </c>
      <c r="AR9" s="346"/>
      <c r="AS9" s="346"/>
      <c r="AT9" s="346"/>
      <c r="AU9" s="346"/>
      <c r="AV9" s="346"/>
      <c r="AW9" s="346"/>
      <c r="AX9" s="346"/>
      <c r="AY9" s="346"/>
      <c r="AZ9" s="346"/>
      <c r="BA9" s="346"/>
      <c r="BB9" s="347"/>
      <c r="BC9" s="146"/>
      <c r="BD9" s="147"/>
      <c r="BE9" s="147"/>
      <c r="BF9" s="147"/>
      <c r="BG9" s="147"/>
      <c r="BH9" s="147"/>
      <c r="BI9" s="147"/>
      <c r="BJ9" s="147"/>
      <c r="BK9" s="147"/>
      <c r="BL9" s="147"/>
      <c r="BM9" s="147"/>
      <c r="BN9" s="148"/>
      <c r="BO9" s="208"/>
      <c r="BP9" s="209"/>
      <c r="BQ9" s="209"/>
      <c r="BR9" s="209"/>
      <c r="BS9" s="209"/>
      <c r="BT9" s="209"/>
      <c r="BU9" s="209"/>
      <c r="BV9" s="209"/>
      <c r="BW9" s="209"/>
      <c r="BX9" s="209"/>
      <c r="BY9" s="209"/>
      <c r="BZ9" s="209"/>
      <c r="CA9" s="209"/>
      <c r="CB9" s="209"/>
      <c r="CC9" s="211"/>
      <c r="CD9" s="146"/>
      <c r="CE9" s="147"/>
      <c r="CF9" s="147"/>
      <c r="CG9" s="147"/>
      <c r="CH9" s="147"/>
      <c r="CI9" s="147"/>
      <c r="CJ9" s="147"/>
      <c r="CK9" s="147"/>
      <c r="CL9" s="147"/>
      <c r="CM9" s="147"/>
      <c r="CN9" s="147"/>
      <c r="CO9" s="147"/>
      <c r="CP9" s="147"/>
      <c r="CQ9" s="147"/>
      <c r="CR9" s="148"/>
      <c r="CS9" s="146"/>
      <c r="CT9" s="147"/>
      <c r="CU9" s="147"/>
      <c r="CV9" s="147"/>
      <c r="CW9" s="147"/>
      <c r="CX9" s="147"/>
      <c r="CY9" s="147"/>
      <c r="CZ9" s="147"/>
      <c r="DA9" s="147"/>
      <c r="DB9" s="147"/>
      <c r="DC9" s="147"/>
      <c r="DD9" s="147"/>
      <c r="DE9" s="147"/>
      <c r="DF9" s="147"/>
      <c r="DG9" s="148"/>
      <c r="DH9" s="146"/>
      <c r="DI9" s="147"/>
      <c r="DJ9" s="147"/>
      <c r="DK9" s="147"/>
      <c r="DL9" s="147"/>
      <c r="DM9" s="147"/>
      <c r="DN9" s="147"/>
      <c r="DO9" s="147"/>
      <c r="DP9" s="147"/>
      <c r="DQ9" s="147"/>
      <c r="DR9" s="147"/>
      <c r="DS9" s="147"/>
      <c r="DT9" s="147"/>
      <c r="DU9" s="147"/>
      <c r="DV9" s="148"/>
      <c r="DW9" s="146"/>
      <c r="DX9" s="147"/>
      <c r="DY9" s="147"/>
      <c r="DZ9" s="147"/>
      <c r="EA9" s="147"/>
      <c r="EB9" s="147"/>
      <c r="EC9" s="147"/>
      <c r="ED9" s="147"/>
      <c r="EE9" s="147"/>
      <c r="EF9" s="147"/>
      <c r="EG9" s="147"/>
      <c r="EH9" s="147"/>
      <c r="EI9" s="147"/>
      <c r="EJ9" s="147"/>
      <c r="EK9" s="148"/>
    </row>
    <row r="10" spans="1:141" ht="15" customHeight="1">
      <c r="A10" s="1264"/>
      <c r="B10" s="1265"/>
      <c r="C10" s="1265"/>
      <c r="D10" s="1265"/>
      <c r="E10" s="1265"/>
      <c r="F10" s="1265"/>
      <c r="G10" s="1265"/>
      <c r="H10" s="1265"/>
      <c r="I10" s="1265"/>
      <c r="J10" s="1265"/>
      <c r="K10" s="1265"/>
      <c r="L10" s="1265"/>
      <c r="M10" s="1265"/>
      <c r="N10" s="1265"/>
      <c r="O10" s="1265"/>
      <c r="P10" s="1265"/>
      <c r="Q10" s="1265"/>
      <c r="R10" s="1265"/>
      <c r="S10" s="1265"/>
      <c r="T10" s="1265"/>
      <c r="U10" s="1266"/>
      <c r="V10" s="146"/>
      <c r="W10" s="147"/>
      <c r="X10" s="147"/>
      <c r="Y10" s="147"/>
      <c r="Z10" s="147"/>
      <c r="AA10" s="147"/>
      <c r="AB10" s="147"/>
      <c r="AC10" s="147"/>
      <c r="AD10" s="148"/>
      <c r="AE10" s="349"/>
      <c r="AF10" s="350"/>
      <c r="AG10" s="350"/>
      <c r="AH10" s="350"/>
      <c r="AI10" s="350"/>
      <c r="AJ10" s="350"/>
      <c r="AK10" s="350"/>
      <c r="AL10" s="350"/>
      <c r="AM10" s="350"/>
      <c r="AN10" s="350"/>
      <c r="AO10" s="350"/>
      <c r="AP10" s="351"/>
      <c r="AQ10" s="349"/>
      <c r="AR10" s="350"/>
      <c r="AS10" s="350"/>
      <c r="AT10" s="350"/>
      <c r="AU10" s="350"/>
      <c r="AV10" s="350"/>
      <c r="AW10" s="350"/>
      <c r="AX10" s="350"/>
      <c r="AY10" s="350"/>
      <c r="AZ10" s="350"/>
      <c r="BA10" s="350"/>
      <c r="BB10" s="351"/>
      <c r="BC10" s="146"/>
      <c r="BD10" s="147"/>
      <c r="BE10" s="147"/>
      <c r="BF10" s="147"/>
      <c r="BG10" s="147"/>
      <c r="BH10" s="147"/>
      <c r="BI10" s="147"/>
      <c r="BJ10" s="147"/>
      <c r="BK10" s="147"/>
      <c r="BL10" s="147"/>
      <c r="BM10" s="147"/>
      <c r="BN10" s="148"/>
      <c r="BO10" s="1267" t="s">
        <v>19</v>
      </c>
      <c r="BP10" s="1268"/>
      <c r="BQ10" s="1268"/>
      <c r="BR10" s="1268"/>
      <c r="BS10" s="1268"/>
      <c r="BT10" s="1268"/>
      <c r="BU10" s="1268"/>
      <c r="BV10" s="1268"/>
      <c r="BW10" s="1268"/>
      <c r="BX10" s="1268"/>
      <c r="BY10" s="1268"/>
      <c r="BZ10" s="1268"/>
      <c r="CA10" s="1268"/>
      <c r="CB10" s="1268"/>
      <c r="CC10" s="1269"/>
      <c r="CD10" s="1267" t="s">
        <v>20</v>
      </c>
      <c r="CE10" s="1268"/>
      <c r="CF10" s="1268"/>
      <c r="CG10" s="1268"/>
      <c r="CH10" s="1268"/>
      <c r="CI10" s="1268"/>
      <c r="CJ10" s="1268"/>
      <c r="CK10" s="1268"/>
      <c r="CL10" s="1268"/>
      <c r="CM10" s="1268"/>
      <c r="CN10" s="1268"/>
      <c r="CO10" s="1268"/>
      <c r="CP10" s="1268"/>
      <c r="CQ10" s="1268"/>
      <c r="CR10" s="1269"/>
      <c r="CS10" s="1267" t="s">
        <v>21</v>
      </c>
      <c r="CT10" s="1268"/>
      <c r="CU10" s="1268"/>
      <c r="CV10" s="1268"/>
      <c r="CW10" s="1268"/>
      <c r="CX10" s="1268"/>
      <c r="CY10" s="1268"/>
      <c r="CZ10" s="1268"/>
      <c r="DA10" s="1268"/>
      <c r="DB10" s="1268"/>
      <c r="DC10" s="1268"/>
      <c r="DD10" s="1268"/>
      <c r="DE10" s="1268"/>
      <c r="DF10" s="1268"/>
      <c r="DG10" s="1269"/>
      <c r="DH10" s="1267" t="s">
        <v>4374</v>
      </c>
      <c r="DI10" s="1268"/>
      <c r="DJ10" s="1268"/>
      <c r="DK10" s="1268"/>
      <c r="DL10" s="1268"/>
      <c r="DM10" s="1268"/>
      <c r="DN10" s="1268"/>
      <c r="DO10" s="1268"/>
      <c r="DP10" s="1268"/>
      <c r="DQ10" s="1268"/>
      <c r="DR10" s="1268"/>
      <c r="DS10" s="1268"/>
      <c r="DT10" s="1268"/>
      <c r="DU10" s="1268"/>
      <c r="DV10" s="1269"/>
      <c r="DW10" s="1270" t="s">
        <v>4375</v>
      </c>
      <c r="DX10" s="1271"/>
      <c r="DY10" s="1271"/>
      <c r="DZ10" s="1271"/>
      <c r="EA10" s="1271"/>
      <c r="EB10" s="1271"/>
      <c r="EC10" s="1271"/>
      <c r="ED10" s="1271"/>
      <c r="EE10" s="1271"/>
      <c r="EF10" s="1271"/>
      <c r="EG10" s="1271"/>
      <c r="EH10" s="1271"/>
      <c r="EI10" s="1271"/>
      <c r="EJ10" s="1271"/>
      <c r="EK10" s="1272"/>
    </row>
    <row r="11" spans="1:141" ht="15" customHeight="1" thickBot="1">
      <c r="A11" s="1273"/>
      <c r="B11" s="1274"/>
      <c r="C11" s="1274"/>
      <c r="D11" s="1274"/>
      <c r="E11" s="1274"/>
      <c r="F11" s="1274"/>
      <c r="G11" s="1274"/>
      <c r="H11" s="1274"/>
      <c r="I11" s="1274"/>
      <c r="J11" s="1274"/>
      <c r="K11" s="1274"/>
      <c r="L11" s="1274"/>
      <c r="M11" s="1274"/>
      <c r="N11" s="1274"/>
      <c r="O11" s="1274"/>
      <c r="P11" s="1274"/>
      <c r="Q11" s="1274"/>
      <c r="R11" s="1274"/>
      <c r="S11" s="1274"/>
      <c r="T11" s="1274"/>
      <c r="U11" s="1275"/>
      <c r="V11" s="352"/>
      <c r="W11" s="353"/>
      <c r="X11" s="353"/>
      <c r="Y11" s="353"/>
      <c r="Z11" s="353"/>
      <c r="AA11" s="353"/>
      <c r="AB11" s="353"/>
      <c r="AC11" s="353"/>
      <c r="AD11" s="354"/>
      <c r="AE11" s="1113" t="s">
        <v>36</v>
      </c>
      <c r="AF11" s="1116"/>
      <c r="AG11" s="1116"/>
      <c r="AH11" s="1116"/>
      <c r="AI11" s="1116"/>
      <c r="AJ11" s="1116"/>
      <c r="AK11" s="1116"/>
      <c r="AL11" s="1116"/>
      <c r="AM11" s="1116"/>
      <c r="AN11" s="1116"/>
      <c r="AO11" s="1116"/>
      <c r="AP11" s="1117"/>
      <c r="AQ11" s="1113" t="s">
        <v>36</v>
      </c>
      <c r="AR11" s="1116"/>
      <c r="AS11" s="1116"/>
      <c r="AT11" s="1116"/>
      <c r="AU11" s="1116"/>
      <c r="AV11" s="1116"/>
      <c r="AW11" s="1116"/>
      <c r="AX11" s="1116"/>
      <c r="AY11" s="1116"/>
      <c r="AZ11" s="1116"/>
      <c r="BA11" s="1116"/>
      <c r="BB11" s="1117"/>
      <c r="BC11" s="1113" t="s">
        <v>36</v>
      </c>
      <c r="BD11" s="1116"/>
      <c r="BE11" s="1116"/>
      <c r="BF11" s="1116"/>
      <c r="BG11" s="1116"/>
      <c r="BH11" s="1116"/>
      <c r="BI11" s="1116"/>
      <c r="BJ11" s="1116"/>
      <c r="BK11" s="1116"/>
      <c r="BL11" s="1116"/>
      <c r="BM11" s="1116"/>
      <c r="BN11" s="1117"/>
      <c r="BO11" s="1276" t="s">
        <v>252</v>
      </c>
      <c r="BP11" s="1277"/>
      <c r="BQ11" s="1277"/>
      <c r="BR11" s="1277"/>
      <c r="BS11" s="1277"/>
      <c r="BT11" s="1277"/>
      <c r="BU11" s="1277"/>
      <c r="BV11" s="1277"/>
      <c r="BW11" s="1277"/>
      <c r="BX11" s="1277"/>
      <c r="BY11" s="1277"/>
      <c r="BZ11" s="1277"/>
      <c r="CA11" s="1277"/>
      <c r="CB11" s="1277"/>
      <c r="CC11" s="1278"/>
      <c r="CD11" s="1276" t="s">
        <v>252</v>
      </c>
      <c r="CE11" s="1277"/>
      <c r="CF11" s="1277"/>
      <c r="CG11" s="1277"/>
      <c r="CH11" s="1277"/>
      <c r="CI11" s="1277"/>
      <c r="CJ11" s="1277"/>
      <c r="CK11" s="1277"/>
      <c r="CL11" s="1277"/>
      <c r="CM11" s="1277"/>
      <c r="CN11" s="1277"/>
      <c r="CO11" s="1277"/>
      <c r="CP11" s="1277"/>
      <c r="CQ11" s="1277"/>
      <c r="CR11" s="1278"/>
      <c r="CS11" s="1276" t="s">
        <v>252</v>
      </c>
      <c r="CT11" s="1277"/>
      <c r="CU11" s="1277"/>
      <c r="CV11" s="1277"/>
      <c r="CW11" s="1277"/>
      <c r="CX11" s="1277"/>
      <c r="CY11" s="1277"/>
      <c r="CZ11" s="1277"/>
      <c r="DA11" s="1277"/>
      <c r="DB11" s="1277"/>
      <c r="DC11" s="1277"/>
      <c r="DD11" s="1277"/>
      <c r="DE11" s="1277"/>
      <c r="DF11" s="1277"/>
      <c r="DG11" s="1278"/>
      <c r="DH11" s="1276" t="s">
        <v>160</v>
      </c>
      <c r="DI11" s="1277"/>
      <c r="DJ11" s="1277"/>
      <c r="DK11" s="1277"/>
      <c r="DL11" s="1277"/>
      <c r="DM11" s="1277"/>
      <c r="DN11" s="1277"/>
      <c r="DO11" s="1277"/>
      <c r="DP11" s="1277"/>
      <c r="DQ11" s="1277"/>
      <c r="DR11" s="1277"/>
      <c r="DS11" s="1277"/>
      <c r="DT11" s="1277"/>
      <c r="DU11" s="1277"/>
      <c r="DV11" s="1278"/>
      <c r="DW11" s="1276" t="s">
        <v>252</v>
      </c>
      <c r="DX11" s="1277"/>
      <c r="DY11" s="1277"/>
      <c r="DZ11" s="1277"/>
      <c r="EA11" s="1277"/>
      <c r="EB11" s="1277"/>
      <c r="EC11" s="1277"/>
      <c r="ED11" s="1277"/>
      <c r="EE11" s="1277"/>
      <c r="EF11" s="1277"/>
      <c r="EG11" s="1277"/>
      <c r="EH11" s="1277"/>
      <c r="EI11" s="1277"/>
      <c r="EJ11" s="1277"/>
      <c r="EK11" s="1278"/>
    </row>
    <row r="12" spans="1:141" ht="24" customHeight="1">
      <c r="A12" s="143" t="s">
        <v>718</v>
      </c>
      <c r="B12" s="961"/>
      <c r="C12" s="961"/>
      <c r="D12" s="961"/>
      <c r="E12" s="961"/>
      <c r="F12" s="961"/>
      <c r="G12" s="961"/>
      <c r="H12" s="961"/>
      <c r="I12" s="961"/>
      <c r="J12" s="961"/>
      <c r="K12" s="961"/>
      <c r="L12" s="961"/>
      <c r="M12" s="961"/>
      <c r="N12" s="961"/>
      <c r="O12" s="961"/>
      <c r="P12" s="961"/>
      <c r="Q12" s="961"/>
      <c r="R12" s="961"/>
      <c r="S12" s="961"/>
      <c r="T12" s="961"/>
      <c r="U12" s="1279"/>
      <c r="V12" s="1280">
        <v>0</v>
      </c>
      <c r="W12" s="1281"/>
      <c r="X12" s="1282"/>
      <c r="Y12" s="1283">
        <v>1</v>
      </c>
      <c r="Z12" s="1281"/>
      <c r="AA12" s="1282"/>
      <c r="AB12" s="1283">
        <v>0</v>
      </c>
      <c r="AC12" s="1281"/>
      <c r="AD12" s="1284"/>
      <c r="AE12" s="261">
        <v>1278</v>
      </c>
      <c r="AF12" s="261"/>
      <c r="AG12" s="261"/>
      <c r="AH12" s="261"/>
      <c r="AI12" s="261"/>
      <c r="AJ12" s="261"/>
      <c r="AK12" s="261"/>
      <c r="AL12" s="261"/>
      <c r="AM12" s="261"/>
      <c r="AN12" s="261"/>
      <c r="AO12" s="261"/>
      <c r="AP12" s="261"/>
      <c r="AQ12" s="418">
        <v>3082</v>
      </c>
      <c r="AR12" s="495"/>
      <c r="AS12" s="495"/>
      <c r="AT12" s="495"/>
      <c r="AU12" s="495"/>
      <c r="AV12" s="495"/>
      <c r="AW12" s="495"/>
      <c r="AX12" s="495"/>
      <c r="AY12" s="495"/>
      <c r="AZ12" s="495"/>
      <c r="BA12" s="495"/>
      <c r="BB12" s="496"/>
      <c r="BC12" s="328">
        <f t="shared" ref="BC12:BC17" si="0">SUM(AE12:BB12)</f>
        <v>4360</v>
      </c>
      <c r="BD12" s="329"/>
      <c r="BE12" s="329"/>
      <c r="BF12" s="329"/>
      <c r="BG12" s="329"/>
      <c r="BH12" s="329"/>
      <c r="BI12" s="329"/>
      <c r="BJ12" s="329"/>
      <c r="BK12" s="329"/>
      <c r="BL12" s="329"/>
      <c r="BM12" s="329"/>
      <c r="BN12" s="329"/>
      <c r="BO12" s="261">
        <v>5084016</v>
      </c>
      <c r="BP12" s="261"/>
      <c r="BQ12" s="261"/>
      <c r="BR12" s="261"/>
      <c r="BS12" s="261"/>
      <c r="BT12" s="261"/>
      <c r="BU12" s="261"/>
      <c r="BV12" s="261"/>
      <c r="BW12" s="261"/>
      <c r="BX12" s="261"/>
      <c r="BY12" s="261"/>
      <c r="BZ12" s="261"/>
      <c r="CA12" s="261"/>
      <c r="CB12" s="261"/>
      <c r="CC12" s="261"/>
      <c r="CD12" s="418">
        <v>2445869</v>
      </c>
      <c r="CE12" s="495"/>
      <c r="CF12" s="495"/>
      <c r="CG12" s="495"/>
      <c r="CH12" s="495"/>
      <c r="CI12" s="495"/>
      <c r="CJ12" s="495"/>
      <c r="CK12" s="495"/>
      <c r="CL12" s="495"/>
      <c r="CM12" s="495"/>
      <c r="CN12" s="495"/>
      <c r="CO12" s="495"/>
      <c r="CP12" s="495"/>
      <c r="CQ12" s="495"/>
      <c r="CR12" s="496"/>
      <c r="CS12" s="418"/>
      <c r="CT12" s="495"/>
      <c r="CU12" s="495"/>
      <c r="CV12" s="495"/>
      <c r="CW12" s="495"/>
      <c r="CX12" s="495"/>
      <c r="CY12" s="495"/>
      <c r="CZ12" s="495"/>
      <c r="DA12" s="495"/>
      <c r="DB12" s="495"/>
      <c r="DC12" s="495"/>
      <c r="DD12" s="495"/>
      <c r="DE12" s="495"/>
      <c r="DF12" s="495"/>
      <c r="DG12" s="495"/>
      <c r="DH12" s="418">
        <v>26304</v>
      </c>
      <c r="DI12" s="495"/>
      <c r="DJ12" s="495"/>
      <c r="DK12" s="495"/>
      <c r="DL12" s="495"/>
      <c r="DM12" s="495"/>
      <c r="DN12" s="495"/>
      <c r="DO12" s="495"/>
      <c r="DP12" s="495"/>
      <c r="DQ12" s="495"/>
      <c r="DR12" s="495"/>
      <c r="DS12" s="495"/>
      <c r="DT12" s="495"/>
      <c r="DU12" s="495"/>
      <c r="DV12" s="495"/>
      <c r="DW12" s="537">
        <f>BO12-CD12-CS12-DH12</f>
        <v>2611843</v>
      </c>
      <c r="DX12" s="538"/>
      <c r="DY12" s="538"/>
      <c r="DZ12" s="538"/>
      <c r="EA12" s="538"/>
      <c r="EB12" s="538"/>
      <c r="EC12" s="538"/>
      <c r="ED12" s="538"/>
      <c r="EE12" s="538"/>
      <c r="EF12" s="538"/>
      <c r="EG12" s="538"/>
      <c r="EH12" s="538"/>
      <c r="EI12" s="538"/>
      <c r="EJ12" s="538"/>
      <c r="EK12" s="539"/>
    </row>
    <row r="13" spans="1:141" ht="15" customHeight="1">
      <c r="A13" s="143" t="s">
        <v>719</v>
      </c>
      <c r="B13" s="144"/>
      <c r="C13" s="144"/>
      <c r="D13" s="144"/>
      <c r="E13" s="144"/>
      <c r="F13" s="144"/>
      <c r="G13" s="144"/>
      <c r="H13" s="144"/>
      <c r="I13" s="144"/>
      <c r="J13" s="144"/>
      <c r="K13" s="144"/>
      <c r="L13" s="144"/>
      <c r="M13" s="144"/>
      <c r="N13" s="144"/>
      <c r="O13" s="144"/>
      <c r="P13" s="144"/>
      <c r="Q13" s="144"/>
      <c r="R13" s="144"/>
      <c r="S13" s="144"/>
      <c r="T13" s="144"/>
      <c r="U13" s="488"/>
      <c r="V13" s="1285">
        <v>0</v>
      </c>
      <c r="W13" s="1286"/>
      <c r="X13" s="1287"/>
      <c r="Y13" s="1288">
        <v>2</v>
      </c>
      <c r="Z13" s="1286"/>
      <c r="AA13" s="1287"/>
      <c r="AB13" s="1288">
        <v>0</v>
      </c>
      <c r="AC13" s="1286"/>
      <c r="AD13" s="1289"/>
      <c r="AE13" s="274">
        <v>31163</v>
      </c>
      <c r="AF13" s="274"/>
      <c r="AG13" s="274"/>
      <c r="AH13" s="274"/>
      <c r="AI13" s="274"/>
      <c r="AJ13" s="274"/>
      <c r="AK13" s="274"/>
      <c r="AL13" s="274"/>
      <c r="AM13" s="274"/>
      <c r="AN13" s="274"/>
      <c r="AO13" s="274"/>
      <c r="AP13" s="274"/>
      <c r="AQ13" s="428">
        <v>1228</v>
      </c>
      <c r="AR13" s="445"/>
      <c r="AS13" s="445"/>
      <c r="AT13" s="445"/>
      <c r="AU13" s="445"/>
      <c r="AV13" s="445"/>
      <c r="AW13" s="445"/>
      <c r="AX13" s="445"/>
      <c r="AY13" s="445"/>
      <c r="AZ13" s="445"/>
      <c r="BA13" s="445"/>
      <c r="BB13" s="506"/>
      <c r="BC13" s="331">
        <f t="shared" si="0"/>
        <v>32391</v>
      </c>
      <c r="BD13" s="332"/>
      <c r="BE13" s="332"/>
      <c r="BF13" s="332"/>
      <c r="BG13" s="332"/>
      <c r="BH13" s="332"/>
      <c r="BI13" s="332"/>
      <c r="BJ13" s="332"/>
      <c r="BK13" s="332"/>
      <c r="BL13" s="332"/>
      <c r="BM13" s="332"/>
      <c r="BN13" s="332"/>
      <c r="BO13" s="274">
        <v>66682727</v>
      </c>
      <c r="BP13" s="274"/>
      <c r="BQ13" s="274"/>
      <c r="BR13" s="274"/>
      <c r="BS13" s="274"/>
      <c r="BT13" s="274"/>
      <c r="BU13" s="274"/>
      <c r="BV13" s="274"/>
      <c r="BW13" s="274"/>
      <c r="BX13" s="274"/>
      <c r="BY13" s="274"/>
      <c r="BZ13" s="274"/>
      <c r="CA13" s="274"/>
      <c r="CB13" s="274"/>
      <c r="CC13" s="274"/>
      <c r="CD13" s="274">
        <v>23386025</v>
      </c>
      <c r="CE13" s="274"/>
      <c r="CF13" s="274"/>
      <c r="CG13" s="274"/>
      <c r="CH13" s="274"/>
      <c r="CI13" s="274"/>
      <c r="CJ13" s="274"/>
      <c r="CK13" s="274"/>
      <c r="CL13" s="274"/>
      <c r="CM13" s="274"/>
      <c r="CN13" s="274"/>
      <c r="CO13" s="274"/>
      <c r="CP13" s="274"/>
      <c r="CQ13" s="274"/>
      <c r="CR13" s="274"/>
      <c r="CS13" s="274"/>
      <c r="CT13" s="274"/>
      <c r="CU13" s="274"/>
      <c r="CV13" s="274"/>
      <c r="CW13" s="274"/>
      <c r="CX13" s="274"/>
      <c r="CY13" s="274"/>
      <c r="CZ13" s="274"/>
      <c r="DA13" s="274"/>
      <c r="DB13" s="274"/>
      <c r="DC13" s="274"/>
      <c r="DD13" s="274"/>
      <c r="DE13" s="274"/>
      <c r="DF13" s="274"/>
      <c r="DG13" s="428"/>
      <c r="DH13" s="274">
        <v>317855</v>
      </c>
      <c r="DI13" s="274"/>
      <c r="DJ13" s="274"/>
      <c r="DK13" s="274"/>
      <c r="DL13" s="274"/>
      <c r="DM13" s="274"/>
      <c r="DN13" s="274"/>
      <c r="DO13" s="274"/>
      <c r="DP13" s="274"/>
      <c r="DQ13" s="274"/>
      <c r="DR13" s="274"/>
      <c r="DS13" s="274"/>
      <c r="DT13" s="274"/>
      <c r="DU13" s="274"/>
      <c r="DV13" s="428"/>
      <c r="DW13" s="540">
        <f t="shared" ref="DW13:DW22" si="1">BO13-CD13-CS13-DH13</f>
        <v>42978847</v>
      </c>
      <c r="DX13" s="543"/>
      <c r="DY13" s="543"/>
      <c r="DZ13" s="543"/>
      <c r="EA13" s="543"/>
      <c r="EB13" s="543"/>
      <c r="EC13" s="543"/>
      <c r="ED13" s="543"/>
      <c r="EE13" s="543"/>
      <c r="EF13" s="543"/>
      <c r="EG13" s="543"/>
      <c r="EH13" s="543"/>
      <c r="EI13" s="543"/>
      <c r="EJ13" s="543"/>
      <c r="EK13" s="545"/>
    </row>
    <row r="14" spans="1:141" ht="15" customHeight="1">
      <c r="A14" s="143" t="s">
        <v>4</v>
      </c>
      <c r="B14" s="144"/>
      <c r="C14" s="144"/>
      <c r="D14" s="144"/>
      <c r="E14" s="144"/>
      <c r="F14" s="144"/>
      <c r="G14" s="144"/>
      <c r="H14" s="144"/>
      <c r="I14" s="144"/>
      <c r="J14" s="144"/>
      <c r="K14" s="144"/>
      <c r="L14" s="144"/>
      <c r="M14" s="144"/>
      <c r="N14" s="144"/>
      <c r="O14" s="144"/>
      <c r="P14" s="144"/>
      <c r="Q14" s="144"/>
      <c r="R14" s="144"/>
      <c r="S14" s="144"/>
      <c r="T14" s="144"/>
      <c r="U14" s="488"/>
      <c r="V14" s="1285">
        <v>0</v>
      </c>
      <c r="W14" s="1286"/>
      <c r="X14" s="1287"/>
      <c r="Y14" s="1288">
        <v>3</v>
      </c>
      <c r="Z14" s="1286"/>
      <c r="AA14" s="1287"/>
      <c r="AB14" s="1288">
        <v>0</v>
      </c>
      <c r="AC14" s="1286"/>
      <c r="AD14" s="1289"/>
      <c r="AE14" s="274">
        <v>37011</v>
      </c>
      <c r="AF14" s="275"/>
      <c r="AG14" s="275"/>
      <c r="AH14" s="275"/>
      <c r="AI14" s="275"/>
      <c r="AJ14" s="275"/>
      <c r="AK14" s="275"/>
      <c r="AL14" s="275"/>
      <c r="AM14" s="275"/>
      <c r="AN14" s="275"/>
      <c r="AO14" s="275"/>
      <c r="AP14" s="275"/>
      <c r="AQ14" s="428">
        <v>2152</v>
      </c>
      <c r="AR14" s="445"/>
      <c r="AS14" s="445"/>
      <c r="AT14" s="445"/>
      <c r="AU14" s="445"/>
      <c r="AV14" s="445"/>
      <c r="AW14" s="445"/>
      <c r="AX14" s="445"/>
      <c r="AY14" s="445"/>
      <c r="AZ14" s="445"/>
      <c r="BA14" s="445"/>
      <c r="BB14" s="506"/>
      <c r="BC14" s="331">
        <f t="shared" si="0"/>
        <v>39163</v>
      </c>
      <c r="BD14" s="332"/>
      <c r="BE14" s="332"/>
      <c r="BF14" s="332"/>
      <c r="BG14" s="332"/>
      <c r="BH14" s="332"/>
      <c r="BI14" s="332"/>
      <c r="BJ14" s="332"/>
      <c r="BK14" s="332"/>
      <c r="BL14" s="332"/>
      <c r="BM14" s="332"/>
      <c r="BN14" s="332"/>
      <c r="BO14" s="274">
        <v>141811638</v>
      </c>
      <c r="BP14" s="275"/>
      <c r="BQ14" s="275"/>
      <c r="BR14" s="275"/>
      <c r="BS14" s="275"/>
      <c r="BT14" s="275"/>
      <c r="BU14" s="275"/>
      <c r="BV14" s="275"/>
      <c r="BW14" s="275"/>
      <c r="BX14" s="275"/>
      <c r="BY14" s="275"/>
      <c r="BZ14" s="275"/>
      <c r="CA14" s="275"/>
      <c r="CB14" s="275"/>
      <c r="CC14" s="275"/>
      <c r="CD14" s="274">
        <v>44551734</v>
      </c>
      <c r="CE14" s="274"/>
      <c r="CF14" s="274"/>
      <c r="CG14" s="274"/>
      <c r="CH14" s="274"/>
      <c r="CI14" s="274"/>
      <c r="CJ14" s="274"/>
      <c r="CK14" s="274"/>
      <c r="CL14" s="274"/>
      <c r="CM14" s="274"/>
      <c r="CN14" s="274"/>
      <c r="CO14" s="274"/>
      <c r="CP14" s="274"/>
      <c r="CQ14" s="274"/>
      <c r="CR14" s="274"/>
      <c r="CS14" s="274">
        <v>567</v>
      </c>
      <c r="CT14" s="274"/>
      <c r="CU14" s="274"/>
      <c r="CV14" s="274"/>
      <c r="CW14" s="274"/>
      <c r="CX14" s="274"/>
      <c r="CY14" s="274"/>
      <c r="CZ14" s="274"/>
      <c r="DA14" s="274"/>
      <c r="DB14" s="274"/>
      <c r="DC14" s="274"/>
      <c r="DD14" s="274"/>
      <c r="DE14" s="274"/>
      <c r="DF14" s="274"/>
      <c r="DG14" s="428"/>
      <c r="DH14" s="274">
        <v>327792</v>
      </c>
      <c r="DI14" s="274"/>
      <c r="DJ14" s="274"/>
      <c r="DK14" s="274"/>
      <c r="DL14" s="274"/>
      <c r="DM14" s="274"/>
      <c r="DN14" s="274"/>
      <c r="DO14" s="274"/>
      <c r="DP14" s="274"/>
      <c r="DQ14" s="274"/>
      <c r="DR14" s="274"/>
      <c r="DS14" s="274"/>
      <c r="DT14" s="274"/>
      <c r="DU14" s="274"/>
      <c r="DV14" s="428"/>
      <c r="DW14" s="331">
        <f t="shared" si="1"/>
        <v>96931545</v>
      </c>
      <c r="DX14" s="331"/>
      <c r="DY14" s="331"/>
      <c r="DZ14" s="331"/>
      <c r="EA14" s="331"/>
      <c r="EB14" s="331"/>
      <c r="EC14" s="331"/>
      <c r="ED14" s="331"/>
      <c r="EE14" s="331"/>
      <c r="EF14" s="331"/>
      <c r="EG14" s="331"/>
      <c r="EH14" s="331"/>
      <c r="EI14" s="331"/>
      <c r="EJ14" s="331"/>
      <c r="EK14" s="583"/>
    </row>
    <row r="15" spans="1:141" ht="15" customHeight="1">
      <c r="A15" s="143" t="s">
        <v>5</v>
      </c>
      <c r="B15" s="144"/>
      <c r="C15" s="144"/>
      <c r="D15" s="144"/>
      <c r="E15" s="144"/>
      <c r="F15" s="144"/>
      <c r="G15" s="144"/>
      <c r="H15" s="144"/>
      <c r="I15" s="144"/>
      <c r="J15" s="144"/>
      <c r="K15" s="144"/>
      <c r="L15" s="144"/>
      <c r="M15" s="144"/>
      <c r="N15" s="144"/>
      <c r="O15" s="144"/>
      <c r="P15" s="144"/>
      <c r="Q15" s="144"/>
      <c r="R15" s="144"/>
      <c r="S15" s="144"/>
      <c r="T15" s="144"/>
      <c r="U15" s="488"/>
      <c r="V15" s="1285">
        <v>0</v>
      </c>
      <c r="W15" s="1286"/>
      <c r="X15" s="1287"/>
      <c r="Y15" s="1288">
        <v>4</v>
      </c>
      <c r="Z15" s="1286"/>
      <c r="AA15" s="1287"/>
      <c r="AB15" s="1288">
        <v>0</v>
      </c>
      <c r="AC15" s="1286"/>
      <c r="AD15" s="1289"/>
      <c r="AE15" s="274">
        <v>23512</v>
      </c>
      <c r="AF15" s="275"/>
      <c r="AG15" s="275"/>
      <c r="AH15" s="275"/>
      <c r="AI15" s="275"/>
      <c r="AJ15" s="275"/>
      <c r="AK15" s="275"/>
      <c r="AL15" s="275"/>
      <c r="AM15" s="275"/>
      <c r="AN15" s="275"/>
      <c r="AO15" s="275"/>
      <c r="AP15" s="275"/>
      <c r="AQ15" s="428">
        <v>2908</v>
      </c>
      <c r="AR15" s="445"/>
      <c r="AS15" s="445"/>
      <c r="AT15" s="445"/>
      <c r="AU15" s="445"/>
      <c r="AV15" s="445"/>
      <c r="AW15" s="445"/>
      <c r="AX15" s="445"/>
      <c r="AY15" s="445"/>
      <c r="AZ15" s="445"/>
      <c r="BA15" s="445"/>
      <c r="BB15" s="506"/>
      <c r="BC15" s="331">
        <f t="shared" si="0"/>
        <v>26420</v>
      </c>
      <c r="BD15" s="332"/>
      <c r="BE15" s="332"/>
      <c r="BF15" s="332"/>
      <c r="BG15" s="332"/>
      <c r="BH15" s="332"/>
      <c r="BI15" s="332"/>
      <c r="BJ15" s="332"/>
      <c r="BK15" s="332"/>
      <c r="BL15" s="332"/>
      <c r="BM15" s="332"/>
      <c r="BN15" s="332"/>
      <c r="BO15" s="274">
        <v>138117602</v>
      </c>
      <c r="BP15" s="275"/>
      <c r="BQ15" s="275"/>
      <c r="BR15" s="275"/>
      <c r="BS15" s="275"/>
      <c r="BT15" s="275"/>
      <c r="BU15" s="275"/>
      <c r="BV15" s="275"/>
      <c r="BW15" s="275"/>
      <c r="BX15" s="275"/>
      <c r="BY15" s="275"/>
      <c r="BZ15" s="275"/>
      <c r="CA15" s="275"/>
      <c r="CB15" s="275"/>
      <c r="CC15" s="275"/>
      <c r="CD15" s="274">
        <v>39091737</v>
      </c>
      <c r="CE15" s="274"/>
      <c r="CF15" s="274"/>
      <c r="CG15" s="274"/>
      <c r="CH15" s="274"/>
      <c r="CI15" s="274"/>
      <c r="CJ15" s="274"/>
      <c r="CK15" s="274"/>
      <c r="CL15" s="274"/>
      <c r="CM15" s="274"/>
      <c r="CN15" s="274"/>
      <c r="CO15" s="274"/>
      <c r="CP15" s="274"/>
      <c r="CQ15" s="274"/>
      <c r="CR15" s="274"/>
      <c r="CS15" s="274"/>
      <c r="CT15" s="274"/>
      <c r="CU15" s="274"/>
      <c r="CV15" s="274"/>
      <c r="CW15" s="274"/>
      <c r="CX15" s="274"/>
      <c r="CY15" s="274"/>
      <c r="CZ15" s="274"/>
      <c r="DA15" s="274"/>
      <c r="DB15" s="274"/>
      <c r="DC15" s="274"/>
      <c r="DD15" s="274"/>
      <c r="DE15" s="274"/>
      <c r="DF15" s="274"/>
      <c r="DG15" s="428"/>
      <c r="DH15" s="274">
        <v>130537</v>
      </c>
      <c r="DI15" s="274"/>
      <c r="DJ15" s="274"/>
      <c r="DK15" s="274"/>
      <c r="DL15" s="274"/>
      <c r="DM15" s="274"/>
      <c r="DN15" s="274"/>
      <c r="DO15" s="274"/>
      <c r="DP15" s="274"/>
      <c r="DQ15" s="274"/>
      <c r="DR15" s="274"/>
      <c r="DS15" s="274"/>
      <c r="DT15" s="274"/>
      <c r="DU15" s="274"/>
      <c r="DV15" s="428"/>
      <c r="DW15" s="331">
        <f t="shared" si="1"/>
        <v>98895328</v>
      </c>
      <c r="DX15" s="331"/>
      <c r="DY15" s="331"/>
      <c r="DZ15" s="331"/>
      <c r="EA15" s="331"/>
      <c r="EB15" s="331"/>
      <c r="EC15" s="331"/>
      <c r="ED15" s="331"/>
      <c r="EE15" s="331"/>
      <c r="EF15" s="331"/>
      <c r="EG15" s="331"/>
      <c r="EH15" s="331"/>
      <c r="EI15" s="331"/>
      <c r="EJ15" s="331"/>
      <c r="EK15" s="583"/>
    </row>
    <row r="16" spans="1:141" ht="15" customHeight="1">
      <c r="A16" s="143" t="s">
        <v>6</v>
      </c>
      <c r="B16" s="144"/>
      <c r="C16" s="144"/>
      <c r="D16" s="144"/>
      <c r="E16" s="144"/>
      <c r="F16" s="144"/>
      <c r="G16" s="144"/>
      <c r="H16" s="144"/>
      <c r="I16" s="144"/>
      <c r="J16" s="144"/>
      <c r="K16" s="144"/>
      <c r="L16" s="144"/>
      <c r="M16" s="144"/>
      <c r="N16" s="144"/>
      <c r="O16" s="144"/>
      <c r="P16" s="144"/>
      <c r="Q16" s="144"/>
      <c r="R16" s="144"/>
      <c r="S16" s="144"/>
      <c r="T16" s="144"/>
      <c r="U16" s="488"/>
      <c r="V16" s="1285">
        <v>0</v>
      </c>
      <c r="W16" s="1286"/>
      <c r="X16" s="1287"/>
      <c r="Y16" s="1288">
        <v>5</v>
      </c>
      <c r="Z16" s="1286"/>
      <c r="AA16" s="1287"/>
      <c r="AB16" s="1288">
        <v>0</v>
      </c>
      <c r="AC16" s="1286"/>
      <c r="AD16" s="1289"/>
      <c r="AE16" s="274">
        <v>13620</v>
      </c>
      <c r="AF16" s="275"/>
      <c r="AG16" s="275"/>
      <c r="AH16" s="275"/>
      <c r="AI16" s="275"/>
      <c r="AJ16" s="275"/>
      <c r="AK16" s="275"/>
      <c r="AL16" s="275"/>
      <c r="AM16" s="275"/>
      <c r="AN16" s="275"/>
      <c r="AO16" s="275"/>
      <c r="AP16" s="275"/>
      <c r="AQ16" s="428">
        <v>1213</v>
      </c>
      <c r="AR16" s="445"/>
      <c r="AS16" s="445"/>
      <c r="AT16" s="445"/>
      <c r="AU16" s="445"/>
      <c r="AV16" s="445"/>
      <c r="AW16" s="445"/>
      <c r="AX16" s="445"/>
      <c r="AY16" s="445"/>
      <c r="AZ16" s="445"/>
      <c r="BA16" s="445"/>
      <c r="BB16" s="506"/>
      <c r="BC16" s="331">
        <f t="shared" si="0"/>
        <v>14833</v>
      </c>
      <c r="BD16" s="332"/>
      <c r="BE16" s="332"/>
      <c r="BF16" s="332"/>
      <c r="BG16" s="332"/>
      <c r="BH16" s="332"/>
      <c r="BI16" s="332"/>
      <c r="BJ16" s="332"/>
      <c r="BK16" s="332"/>
      <c r="BL16" s="332"/>
      <c r="BM16" s="332"/>
      <c r="BN16" s="332"/>
      <c r="BO16" s="274">
        <v>100692138</v>
      </c>
      <c r="BP16" s="275"/>
      <c r="BQ16" s="275"/>
      <c r="BR16" s="275"/>
      <c r="BS16" s="275"/>
      <c r="BT16" s="275"/>
      <c r="BU16" s="275"/>
      <c r="BV16" s="275"/>
      <c r="BW16" s="275"/>
      <c r="BX16" s="275"/>
      <c r="BY16" s="275"/>
      <c r="BZ16" s="275"/>
      <c r="CA16" s="275"/>
      <c r="CB16" s="275"/>
      <c r="CC16" s="275"/>
      <c r="CD16" s="274">
        <v>25926400</v>
      </c>
      <c r="CE16" s="274"/>
      <c r="CF16" s="274"/>
      <c r="CG16" s="274"/>
      <c r="CH16" s="274"/>
      <c r="CI16" s="274"/>
      <c r="CJ16" s="274"/>
      <c r="CK16" s="274"/>
      <c r="CL16" s="274"/>
      <c r="CM16" s="274"/>
      <c r="CN16" s="274"/>
      <c r="CO16" s="274"/>
      <c r="CP16" s="274"/>
      <c r="CQ16" s="274"/>
      <c r="CR16" s="274"/>
      <c r="CS16" s="274"/>
      <c r="CT16" s="274"/>
      <c r="CU16" s="274"/>
      <c r="CV16" s="274"/>
      <c r="CW16" s="274"/>
      <c r="CX16" s="274"/>
      <c r="CY16" s="274"/>
      <c r="CZ16" s="274"/>
      <c r="DA16" s="274"/>
      <c r="DB16" s="274"/>
      <c r="DC16" s="274"/>
      <c r="DD16" s="274"/>
      <c r="DE16" s="274"/>
      <c r="DF16" s="274"/>
      <c r="DG16" s="428"/>
      <c r="DH16" s="274">
        <v>57200</v>
      </c>
      <c r="DI16" s="274"/>
      <c r="DJ16" s="274"/>
      <c r="DK16" s="274"/>
      <c r="DL16" s="274"/>
      <c r="DM16" s="274"/>
      <c r="DN16" s="274"/>
      <c r="DO16" s="274"/>
      <c r="DP16" s="274"/>
      <c r="DQ16" s="274"/>
      <c r="DR16" s="274"/>
      <c r="DS16" s="274"/>
      <c r="DT16" s="274"/>
      <c r="DU16" s="274"/>
      <c r="DV16" s="428"/>
      <c r="DW16" s="331">
        <f t="shared" si="1"/>
        <v>74708538</v>
      </c>
      <c r="DX16" s="331"/>
      <c r="DY16" s="331"/>
      <c r="DZ16" s="331"/>
      <c r="EA16" s="331"/>
      <c r="EB16" s="331"/>
      <c r="EC16" s="331"/>
      <c r="ED16" s="331"/>
      <c r="EE16" s="331"/>
      <c r="EF16" s="331"/>
      <c r="EG16" s="331"/>
      <c r="EH16" s="331"/>
      <c r="EI16" s="331"/>
      <c r="EJ16" s="331"/>
      <c r="EK16" s="583"/>
    </row>
    <row r="17" spans="1:141" ht="15" customHeight="1">
      <c r="A17" s="143" t="s">
        <v>7</v>
      </c>
      <c r="B17" s="144"/>
      <c r="C17" s="144"/>
      <c r="D17" s="144"/>
      <c r="E17" s="144"/>
      <c r="F17" s="144"/>
      <c r="G17" s="144"/>
      <c r="H17" s="144"/>
      <c r="I17" s="144"/>
      <c r="J17" s="144"/>
      <c r="K17" s="144"/>
      <c r="L17" s="144"/>
      <c r="M17" s="144"/>
      <c r="N17" s="144"/>
      <c r="O17" s="144"/>
      <c r="P17" s="144"/>
      <c r="Q17" s="144"/>
      <c r="R17" s="144"/>
      <c r="S17" s="144"/>
      <c r="T17" s="144"/>
      <c r="U17" s="488"/>
      <c r="V17" s="1285">
        <v>0</v>
      </c>
      <c r="W17" s="1286"/>
      <c r="X17" s="1287"/>
      <c r="Y17" s="1288">
        <v>6</v>
      </c>
      <c r="Z17" s="1286"/>
      <c r="AA17" s="1287"/>
      <c r="AB17" s="1288">
        <v>0</v>
      </c>
      <c r="AC17" s="1286"/>
      <c r="AD17" s="1289"/>
      <c r="AE17" s="274">
        <v>10326</v>
      </c>
      <c r="AF17" s="275"/>
      <c r="AG17" s="275"/>
      <c r="AH17" s="275"/>
      <c r="AI17" s="275"/>
      <c r="AJ17" s="275"/>
      <c r="AK17" s="275"/>
      <c r="AL17" s="275"/>
      <c r="AM17" s="275"/>
      <c r="AN17" s="275"/>
      <c r="AO17" s="275"/>
      <c r="AP17" s="275"/>
      <c r="AQ17" s="428">
        <v>76</v>
      </c>
      <c r="AR17" s="445"/>
      <c r="AS17" s="445"/>
      <c r="AT17" s="445"/>
      <c r="AU17" s="445"/>
      <c r="AV17" s="445"/>
      <c r="AW17" s="445"/>
      <c r="AX17" s="445"/>
      <c r="AY17" s="445"/>
      <c r="AZ17" s="445"/>
      <c r="BA17" s="445"/>
      <c r="BB17" s="506"/>
      <c r="BC17" s="331">
        <f t="shared" si="0"/>
        <v>10402</v>
      </c>
      <c r="BD17" s="332"/>
      <c r="BE17" s="332"/>
      <c r="BF17" s="332"/>
      <c r="BG17" s="332"/>
      <c r="BH17" s="332"/>
      <c r="BI17" s="332"/>
      <c r="BJ17" s="332"/>
      <c r="BK17" s="332"/>
      <c r="BL17" s="332"/>
      <c r="BM17" s="332"/>
      <c r="BN17" s="332"/>
      <c r="BO17" s="274">
        <v>86634972</v>
      </c>
      <c r="BP17" s="275"/>
      <c r="BQ17" s="275"/>
      <c r="BR17" s="275"/>
      <c r="BS17" s="275"/>
      <c r="BT17" s="275"/>
      <c r="BU17" s="275"/>
      <c r="BV17" s="275"/>
      <c r="BW17" s="275"/>
      <c r="BX17" s="275"/>
      <c r="BY17" s="275"/>
      <c r="BZ17" s="275"/>
      <c r="CA17" s="275"/>
      <c r="CB17" s="275"/>
      <c r="CC17" s="275"/>
      <c r="CD17" s="274">
        <v>19612597</v>
      </c>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4"/>
      <c r="DC17" s="274"/>
      <c r="DD17" s="274"/>
      <c r="DE17" s="274"/>
      <c r="DF17" s="274"/>
      <c r="DG17" s="428"/>
      <c r="DH17" s="274">
        <v>238365</v>
      </c>
      <c r="DI17" s="274"/>
      <c r="DJ17" s="274"/>
      <c r="DK17" s="274"/>
      <c r="DL17" s="274"/>
      <c r="DM17" s="274"/>
      <c r="DN17" s="274"/>
      <c r="DO17" s="274"/>
      <c r="DP17" s="274"/>
      <c r="DQ17" s="274"/>
      <c r="DR17" s="274"/>
      <c r="DS17" s="274"/>
      <c r="DT17" s="274"/>
      <c r="DU17" s="274"/>
      <c r="DV17" s="428"/>
      <c r="DW17" s="331">
        <f t="shared" si="1"/>
        <v>66784010</v>
      </c>
      <c r="DX17" s="331"/>
      <c r="DY17" s="331"/>
      <c r="DZ17" s="331"/>
      <c r="EA17" s="331"/>
      <c r="EB17" s="331"/>
      <c r="EC17" s="331"/>
      <c r="ED17" s="331"/>
      <c r="EE17" s="331"/>
      <c r="EF17" s="331"/>
      <c r="EG17" s="331"/>
      <c r="EH17" s="331"/>
      <c r="EI17" s="331"/>
      <c r="EJ17" s="331"/>
      <c r="EK17" s="583"/>
    </row>
    <row r="18" spans="1:141" ht="15" customHeight="1">
      <c r="A18" s="143" t="s">
        <v>8</v>
      </c>
      <c r="B18" s="144"/>
      <c r="C18" s="144"/>
      <c r="D18" s="144"/>
      <c r="E18" s="144"/>
      <c r="F18" s="144"/>
      <c r="G18" s="144"/>
      <c r="H18" s="144"/>
      <c r="I18" s="144"/>
      <c r="J18" s="144"/>
      <c r="K18" s="144"/>
      <c r="L18" s="144"/>
      <c r="M18" s="144"/>
      <c r="N18" s="144"/>
      <c r="O18" s="144"/>
      <c r="P18" s="144"/>
      <c r="Q18" s="144"/>
      <c r="R18" s="144"/>
      <c r="S18" s="144"/>
      <c r="T18" s="144"/>
      <c r="U18" s="488"/>
      <c r="V18" s="1285">
        <v>0</v>
      </c>
      <c r="W18" s="1286"/>
      <c r="X18" s="1287"/>
      <c r="Y18" s="1288">
        <v>7</v>
      </c>
      <c r="Z18" s="1286"/>
      <c r="AA18" s="1287"/>
      <c r="AB18" s="1288">
        <v>0</v>
      </c>
      <c r="AC18" s="1286"/>
      <c r="AD18" s="1289"/>
      <c r="AE18" s="274">
        <v>3710</v>
      </c>
      <c r="AF18" s="275"/>
      <c r="AG18" s="275"/>
      <c r="AH18" s="275"/>
      <c r="AI18" s="275"/>
      <c r="AJ18" s="275"/>
      <c r="AK18" s="275"/>
      <c r="AL18" s="275"/>
      <c r="AM18" s="275"/>
      <c r="AN18" s="275"/>
      <c r="AO18" s="275"/>
      <c r="AP18" s="275"/>
      <c r="AQ18" s="428"/>
      <c r="AR18" s="445"/>
      <c r="AS18" s="445"/>
      <c r="AT18" s="445"/>
      <c r="AU18" s="445"/>
      <c r="AV18" s="445"/>
      <c r="AW18" s="445"/>
      <c r="AX18" s="445"/>
      <c r="AY18" s="445"/>
      <c r="AZ18" s="445"/>
      <c r="BA18" s="445"/>
      <c r="BB18" s="506"/>
      <c r="BC18" s="331">
        <f>SUM(AE18:BB18)</f>
        <v>3710</v>
      </c>
      <c r="BD18" s="332"/>
      <c r="BE18" s="332"/>
      <c r="BF18" s="332"/>
      <c r="BG18" s="332"/>
      <c r="BH18" s="332"/>
      <c r="BI18" s="332"/>
      <c r="BJ18" s="332"/>
      <c r="BK18" s="332"/>
      <c r="BL18" s="332"/>
      <c r="BM18" s="332"/>
      <c r="BN18" s="332"/>
      <c r="BO18" s="274">
        <v>36560374</v>
      </c>
      <c r="BP18" s="275"/>
      <c r="BQ18" s="275"/>
      <c r="BR18" s="275"/>
      <c r="BS18" s="275"/>
      <c r="BT18" s="275"/>
      <c r="BU18" s="275"/>
      <c r="BV18" s="275"/>
      <c r="BW18" s="275"/>
      <c r="BX18" s="275"/>
      <c r="BY18" s="275"/>
      <c r="BZ18" s="275"/>
      <c r="CA18" s="275"/>
      <c r="CB18" s="275"/>
      <c r="CC18" s="275"/>
      <c r="CD18" s="274">
        <v>7025169</v>
      </c>
      <c r="CE18" s="274"/>
      <c r="CF18" s="274"/>
      <c r="CG18" s="274"/>
      <c r="CH18" s="274"/>
      <c r="CI18" s="274"/>
      <c r="CJ18" s="274"/>
      <c r="CK18" s="274"/>
      <c r="CL18" s="274"/>
      <c r="CM18" s="274"/>
      <c r="CN18" s="274"/>
      <c r="CO18" s="274"/>
      <c r="CP18" s="274"/>
      <c r="CQ18" s="274"/>
      <c r="CR18" s="274"/>
      <c r="CS18" s="274"/>
      <c r="CT18" s="274"/>
      <c r="CU18" s="274"/>
      <c r="CV18" s="274"/>
      <c r="CW18" s="274"/>
      <c r="CX18" s="274"/>
      <c r="CY18" s="274"/>
      <c r="CZ18" s="274"/>
      <c r="DA18" s="274"/>
      <c r="DB18" s="274"/>
      <c r="DC18" s="274"/>
      <c r="DD18" s="274"/>
      <c r="DE18" s="274"/>
      <c r="DF18" s="274"/>
      <c r="DG18" s="428"/>
      <c r="DH18" s="274">
        <v>246945</v>
      </c>
      <c r="DI18" s="274"/>
      <c r="DJ18" s="274"/>
      <c r="DK18" s="274"/>
      <c r="DL18" s="274"/>
      <c r="DM18" s="274"/>
      <c r="DN18" s="274"/>
      <c r="DO18" s="274"/>
      <c r="DP18" s="274"/>
      <c r="DQ18" s="274"/>
      <c r="DR18" s="274"/>
      <c r="DS18" s="274"/>
      <c r="DT18" s="274"/>
      <c r="DU18" s="274"/>
      <c r="DV18" s="428"/>
      <c r="DW18" s="331">
        <f t="shared" si="1"/>
        <v>29288260</v>
      </c>
      <c r="DX18" s="331"/>
      <c r="DY18" s="331"/>
      <c r="DZ18" s="331"/>
      <c r="EA18" s="331"/>
      <c r="EB18" s="331"/>
      <c r="EC18" s="331"/>
      <c r="ED18" s="331"/>
      <c r="EE18" s="331"/>
      <c r="EF18" s="331"/>
      <c r="EG18" s="331"/>
      <c r="EH18" s="331"/>
      <c r="EI18" s="331"/>
      <c r="EJ18" s="331"/>
      <c r="EK18" s="583"/>
    </row>
    <row r="19" spans="1:141" ht="15" customHeight="1">
      <c r="A19" s="143" t="s">
        <v>9</v>
      </c>
      <c r="B19" s="144"/>
      <c r="C19" s="144"/>
      <c r="D19" s="144"/>
      <c r="E19" s="144"/>
      <c r="F19" s="144"/>
      <c r="G19" s="144"/>
      <c r="H19" s="144"/>
      <c r="I19" s="144"/>
      <c r="J19" s="144"/>
      <c r="K19" s="144"/>
      <c r="L19" s="144"/>
      <c r="M19" s="144"/>
      <c r="N19" s="144"/>
      <c r="O19" s="144"/>
      <c r="P19" s="144"/>
      <c r="Q19" s="144"/>
      <c r="R19" s="144"/>
      <c r="S19" s="144"/>
      <c r="T19" s="144"/>
      <c r="U19" s="488"/>
      <c r="V19" s="1285">
        <v>0</v>
      </c>
      <c r="W19" s="1286"/>
      <c r="X19" s="1287"/>
      <c r="Y19" s="1288">
        <v>8</v>
      </c>
      <c r="Z19" s="1286"/>
      <c r="AA19" s="1287"/>
      <c r="AB19" s="1288">
        <v>0</v>
      </c>
      <c r="AC19" s="1286"/>
      <c r="AD19" s="1289"/>
      <c r="AE19" s="274">
        <v>2932</v>
      </c>
      <c r="AF19" s="275"/>
      <c r="AG19" s="275"/>
      <c r="AH19" s="275"/>
      <c r="AI19" s="275"/>
      <c r="AJ19" s="275"/>
      <c r="AK19" s="275"/>
      <c r="AL19" s="275"/>
      <c r="AM19" s="275"/>
      <c r="AN19" s="275"/>
      <c r="AO19" s="275"/>
      <c r="AP19" s="275"/>
      <c r="AQ19" s="428"/>
      <c r="AR19" s="445"/>
      <c r="AS19" s="445"/>
      <c r="AT19" s="445"/>
      <c r="AU19" s="445"/>
      <c r="AV19" s="445"/>
      <c r="AW19" s="445"/>
      <c r="AX19" s="445"/>
      <c r="AY19" s="445"/>
      <c r="AZ19" s="445"/>
      <c r="BA19" s="445"/>
      <c r="BB19" s="506"/>
      <c r="BC19" s="331">
        <f t="shared" ref="BC19:BC21" si="2">SUM(AE19:BB19)</f>
        <v>2932</v>
      </c>
      <c r="BD19" s="332"/>
      <c r="BE19" s="332"/>
      <c r="BF19" s="332"/>
      <c r="BG19" s="332"/>
      <c r="BH19" s="332"/>
      <c r="BI19" s="332"/>
      <c r="BJ19" s="332"/>
      <c r="BK19" s="332"/>
      <c r="BL19" s="332"/>
      <c r="BM19" s="332"/>
      <c r="BN19" s="332"/>
      <c r="BO19" s="274">
        <v>34348700</v>
      </c>
      <c r="BP19" s="275"/>
      <c r="BQ19" s="275"/>
      <c r="BR19" s="275"/>
      <c r="BS19" s="275"/>
      <c r="BT19" s="275"/>
      <c r="BU19" s="275"/>
      <c r="BV19" s="275"/>
      <c r="BW19" s="275"/>
      <c r="BX19" s="275"/>
      <c r="BY19" s="275"/>
      <c r="BZ19" s="275"/>
      <c r="CA19" s="275"/>
      <c r="CB19" s="275"/>
      <c r="CC19" s="275"/>
      <c r="CD19" s="274">
        <v>5543937</v>
      </c>
      <c r="CE19" s="274"/>
      <c r="CF19" s="274"/>
      <c r="CG19" s="274"/>
      <c r="CH19" s="274"/>
      <c r="CI19" s="274"/>
      <c r="CJ19" s="274"/>
      <c r="CK19" s="274"/>
      <c r="CL19" s="274"/>
      <c r="CM19" s="274"/>
      <c r="CN19" s="274"/>
      <c r="CO19" s="274"/>
      <c r="CP19" s="274"/>
      <c r="CQ19" s="274"/>
      <c r="CR19" s="274"/>
      <c r="CS19" s="274"/>
      <c r="CT19" s="274"/>
      <c r="CU19" s="274"/>
      <c r="CV19" s="274"/>
      <c r="CW19" s="274"/>
      <c r="CX19" s="274"/>
      <c r="CY19" s="274"/>
      <c r="CZ19" s="274"/>
      <c r="DA19" s="274"/>
      <c r="DB19" s="274"/>
      <c r="DC19" s="274"/>
      <c r="DD19" s="274"/>
      <c r="DE19" s="274"/>
      <c r="DF19" s="274"/>
      <c r="DG19" s="428"/>
      <c r="DH19" s="274">
        <v>206089</v>
      </c>
      <c r="DI19" s="274"/>
      <c r="DJ19" s="274"/>
      <c r="DK19" s="274"/>
      <c r="DL19" s="274"/>
      <c r="DM19" s="274"/>
      <c r="DN19" s="274"/>
      <c r="DO19" s="274"/>
      <c r="DP19" s="274"/>
      <c r="DQ19" s="274"/>
      <c r="DR19" s="274"/>
      <c r="DS19" s="274"/>
      <c r="DT19" s="274"/>
      <c r="DU19" s="274"/>
      <c r="DV19" s="428"/>
      <c r="DW19" s="331">
        <f t="shared" ref="DW19:DW20" si="3">BO19-CD19-CS19-DH19</f>
        <v>28598674</v>
      </c>
      <c r="DX19" s="331"/>
      <c r="DY19" s="331"/>
      <c r="DZ19" s="331"/>
      <c r="EA19" s="331"/>
      <c r="EB19" s="331"/>
      <c r="EC19" s="331"/>
      <c r="ED19" s="331"/>
      <c r="EE19" s="331"/>
      <c r="EF19" s="331"/>
      <c r="EG19" s="331"/>
      <c r="EH19" s="331"/>
      <c r="EI19" s="331"/>
      <c r="EJ19" s="331"/>
      <c r="EK19" s="583"/>
    </row>
    <row r="20" spans="1:141" ht="15" customHeight="1">
      <c r="A20" s="143" t="s">
        <v>4414</v>
      </c>
      <c r="B20" s="144"/>
      <c r="C20" s="144"/>
      <c r="D20" s="144"/>
      <c r="E20" s="144"/>
      <c r="F20" s="144"/>
      <c r="G20" s="144"/>
      <c r="H20" s="144"/>
      <c r="I20" s="144"/>
      <c r="J20" s="144"/>
      <c r="K20" s="144"/>
      <c r="L20" s="144"/>
      <c r="M20" s="144"/>
      <c r="N20" s="144"/>
      <c r="O20" s="144"/>
      <c r="P20" s="144"/>
      <c r="Q20" s="144"/>
      <c r="R20" s="144"/>
      <c r="S20" s="144"/>
      <c r="T20" s="144"/>
      <c r="U20" s="488"/>
      <c r="V20" s="1285">
        <v>0</v>
      </c>
      <c r="W20" s="1286"/>
      <c r="X20" s="1287"/>
      <c r="Y20" s="1288">
        <v>9</v>
      </c>
      <c r="Z20" s="1286"/>
      <c r="AA20" s="1287"/>
      <c r="AB20" s="1288">
        <v>0</v>
      </c>
      <c r="AC20" s="1286"/>
      <c r="AD20" s="1289"/>
      <c r="AE20" s="274">
        <v>1850</v>
      </c>
      <c r="AF20" s="275"/>
      <c r="AG20" s="275"/>
      <c r="AH20" s="275"/>
      <c r="AI20" s="275"/>
      <c r="AJ20" s="275"/>
      <c r="AK20" s="275"/>
      <c r="AL20" s="275"/>
      <c r="AM20" s="275"/>
      <c r="AN20" s="275"/>
      <c r="AO20" s="275"/>
      <c r="AP20" s="275"/>
      <c r="AQ20" s="428"/>
      <c r="AR20" s="445"/>
      <c r="AS20" s="445"/>
      <c r="AT20" s="445"/>
      <c r="AU20" s="445"/>
      <c r="AV20" s="445"/>
      <c r="AW20" s="445"/>
      <c r="AX20" s="445"/>
      <c r="AY20" s="445"/>
      <c r="AZ20" s="445"/>
      <c r="BA20" s="445"/>
      <c r="BB20" s="506"/>
      <c r="BC20" s="331">
        <f>SUM(AE20:BB20)</f>
        <v>1850</v>
      </c>
      <c r="BD20" s="332"/>
      <c r="BE20" s="332"/>
      <c r="BF20" s="332"/>
      <c r="BG20" s="332"/>
      <c r="BH20" s="332"/>
      <c r="BI20" s="332"/>
      <c r="BJ20" s="332"/>
      <c r="BK20" s="332"/>
      <c r="BL20" s="332"/>
      <c r="BM20" s="332"/>
      <c r="BN20" s="332"/>
      <c r="BO20" s="274">
        <v>28951743</v>
      </c>
      <c r="BP20" s="275"/>
      <c r="BQ20" s="275"/>
      <c r="BR20" s="275"/>
      <c r="BS20" s="275"/>
      <c r="BT20" s="275"/>
      <c r="BU20" s="275"/>
      <c r="BV20" s="275"/>
      <c r="BW20" s="275"/>
      <c r="BX20" s="275"/>
      <c r="BY20" s="275"/>
      <c r="BZ20" s="275"/>
      <c r="CA20" s="275"/>
      <c r="CB20" s="275"/>
      <c r="CC20" s="275"/>
      <c r="CD20" s="274">
        <v>3417437</v>
      </c>
      <c r="CE20" s="274"/>
      <c r="CF20" s="274"/>
      <c r="CG20" s="274"/>
      <c r="CH20" s="274"/>
      <c r="CI20" s="274"/>
      <c r="CJ20" s="274"/>
      <c r="CK20" s="274"/>
      <c r="CL20" s="274"/>
      <c r="CM20" s="274"/>
      <c r="CN20" s="274"/>
      <c r="CO20" s="274"/>
      <c r="CP20" s="274"/>
      <c r="CQ20" s="274"/>
      <c r="CR20" s="274"/>
      <c r="CS20" s="274"/>
      <c r="CT20" s="274"/>
      <c r="CU20" s="274"/>
      <c r="CV20" s="274"/>
      <c r="CW20" s="274"/>
      <c r="CX20" s="274"/>
      <c r="CY20" s="274"/>
      <c r="CZ20" s="274"/>
      <c r="DA20" s="274"/>
      <c r="DB20" s="274"/>
      <c r="DC20" s="274"/>
      <c r="DD20" s="274"/>
      <c r="DE20" s="274"/>
      <c r="DF20" s="274"/>
      <c r="DG20" s="428"/>
      <c r="DH20" s="274">
        <v>112869</v>
      </c>
      <c r="DI20" s="274"/>
      <c r="DJ20" s="274"/>
      <c r="DK20" s="274"/>
      <c r="DL20" s="274"/>
      <c r="DM20" s="274"/>
      <c r="DN20" s="274"/>
      <c r="DO20" s="274"/>
      <c r="DP20" s="274"/>
      <c r="DQ20" s="274"/>
      <c r="DR20" s="274"/>
      <c r="DS20" s="274"/>
      <c r="DT20" s="274"/>
      <c r="DU20" s="274"/>
      <c r="DV20" s="428"/>
      <c r="DW20" s="331">
        <f t="shared" si="3"/>
        <v>25421437</v>
      </c>
      <c r="DX20" s="331"/>
      <c r="DY20" s="331"/>
      <c r="DZ20" s="331"/>
      <c r="EA20" s="331"/>
      <c r="EB20" s="331"/>
      <c r="EC20" s="331"/>
      <c r="ED20" s="331"/>
      <c r="EE20" s="331"/>
      <c r="EF20" s="331"/>
      <c r="EG20" s="331"/>
      <c r="EH20" s="331"/>
      <c r="EI20" s="331"/>
      <c r="EJ20" s="331"/>
      <c r="EK20" s="583"/>
    </row>
    <row r="21" spans="1:141" ht="15" customHeight="1">
      <c r="A21" s="143" t="s">
        <v>4416</v>
      </c>
      <c r="B21" s="144"/>
      <c r="C21" s="144"/>
      <c r="D21" s="144"/>
      <c r="E21" s="144"/>
      <c r="F21" s="144"/>
      <c r="G21" s="144"/>
      <c r="H21" s="144"/>
      <c r="I21" s="144"/>
      <c r="J21" s="144"/>
      <c r="K21" s="144"/>
      <c r="L21" s="144"/>
      <c r="M21" s="144"/>
      <c r="N21" s="144"/>
      <c r="O21" s="144"/>
      <c r="P21" s="144"/>
      <c r="Q21" s="144"/>
      <c r="R21" s="144"/>
      <c r="S21" s="144"/>
      <c r="T21" s="144"/>
      <c r="U21" s="488"/>
      <c r="V21" s="1285">
        <v>1</v>
      </c>
      <c r="W21" s="1286"/>
      <c r="X21" s="1287"/>
      <c r="Y21" s="1288">
        <v>0</v>
      </c>
      <c r="Z21" s="1286"/>
      <c r="AA21" s="1287"/>
      <c r="AB21" s="1288">
        <v>0</v>
      </c>
      <c r="AC21" s="1286"/>
      <c r="AD21" s="1289"/>
      <c r="AE21" s="274">
        <v>502</v>
      </c>
      <c r="AF21" s="275"/>
      <c r="AG21" s="275"/>
      <c r="AH21" s="275"/>
      <c r="AI21" s="275"/>
      <c r="AJ21" s="275"/>
      <c r="AK21" s="275"/>
      <c r="AL21" s="275"/>
      <c r="AM21" s="275"/>
      <c r="AN21" s="275"/>
      <c r="AO21" s="275"/>
      <c r="AP21" s="275"/>
      <c r="AQ21" s="428"/>
      <c r="AR21" s="445"/>
      <c r="AS21" s="445"/>
      <c r="AT21" s="445"/>
      <c r="AU21" s="445"/>
      <c r="AV21" s="445"/>
      <c r="AW21" s="445"/>
      <c r="AX21" s="445"/>
      <c r="AY21" s="445"/>
      <c r="AZ21" s="445"/>
      <c r="BA21" s="445"/>
      <c r="BB21" s="506"/>
      <c r="BC21" s="331">
        <f t="shared" si="2"/>
        <v>502</v>
      </c>
      <c r="BD21" s="332"/>
      <c r="BE21" s="332"/>
      <c r="BF21" s="332"/>
      <c r="BG21" s="332"/>
      <c r="BH21" s="332"/>
      <c r="BI21" s="332"/>
      <c r="BJ21" s="332"/>
      <c r="BK21" s="332"/>
      <c r="BL21" s="332"/>
      <c r="BM21" s="332"/>
      <c r="BN21" s="332"/>
      <c r="BO21" s="274">
        <v>13546737</v>
      </c>
      <c r="BP21" s="275"/>
      <c r="BQ21" s="275"/>
      <c r="BR21" s="275"/>
      <c r="BS21" s="275"/>
      <c r="BT21" s="275"/>
      <c r="BU21" s="275"/>
      <c r="BV21" s="275"/>
      <c r="BW21" s="275"/>
      <c r="BX21" s="275"/>
      <c r="BY21" s="275"/>
      <c r="BZ21" s="275"/>
      <c r="CA21" s="275"/>
      <c r="CB21" s="275"/>
      <c r="CC21" s="275"/>
      <c r="CD21" s="274">
        <v>906721</v>
      </c>
      <c r="CE21" s="274"/>
      <c r="CF21" s="274"/>
      <c r="CG21" s="274"/>
      <c r="CH21" s="274"/>
      <c r="CI21" s="274"/>
      <c r="CJ21" s="274"/>
      <c r="CK21" s="274"/>
      <c r="CL21" s="274"/>
      <c r="CM21" s="274"/>
      <c r="CN21" s="274"/>
      <c r="CO21" s="274"/>
      <c r="CP21" s="274"/>
      <c r="CQ21" s="274"/>
      <c r="CR21" s="274"/>
      <c r="CS21" s="274"/>
      <c r="CT21" s="274"/>
      <c r="CU21" s="274"/>
      <c r="CV21" s="274"/>
      <c r="CW21" s="274"/>
      <c r="CX21" s="274"/>
      <c r="CY21" s="274"/>
      <c r="CZ21" s="274"/>
      <c r="DA21" s="274"/>
      <c r="DB21" s="274"/>
      <c r="DC21" s="274"/>
      <c r="DD21" s="274"/>
      <c r="DE21" s="274"/>
      <c r="DF21" s="274"/>
      <c r="DG21" s="428"/>
      <c r="DH21" s="274">
        <v>30404</v>
      </c>
      <c r="DI21" s="274"/>
      <c r="DJ21" s="274"/>
      <c r="DK21" s="274"/>
      <c r="DL21" s="274"/>
      <c r="DM21" s="274"/>
      <c r="DN21" s="274"/>
      <c r="DO21" s="274"/>
      <c r="DP21" s="274"/>
      <c r="DQ21" s="274"/>
      <c r="DR21" s="274"/>
      <c r="DS21" s="274"/>
      <c r="DT21" s="274"/>
      <c r="DU21" s="274"/>
      <c r="DV21" s="428"/>
      <c r="DW21" s="331">
        <f>BO21-CD21-CS21-DH21</f>
        <v>12609612</v>
      </c>
      <c r="DX21" s="331"/>
      <c r="DY21" s="331"/>
      <c r="DZ21" s="331"/>
      <c r="EA21" s="331"/>
      <c r="EB21" s="331"/>
      <c r="EC21" s="331"/>
      <c r="ED21" s="331"/>
      <c r="EE21" s="331"/>
      <c r="EF21" s="331"/>
      <c r="EG21" s="331"/>
      <c r="EH21" s="331"/>
      <c r="EI21" s="331"/>
      <c r="EJ21" s="331"/>
      <c r="EK21" s="583"/>
    </row>
    <row r="22" spans="1:141" ht="15" customHeight="1">
      <c r="A22" s="143" t="s">
        <v>4423</v>
      </c>
      <c r="B22" s="144"/>
      <c r="C22" s="144"/>
      <c r="D22" s="144"/>
      <c r="E22" s="144"/>
      <c r="F22" s="144"/>
      <c r="G22" s="144"/>
      <c r="H22" s="144"/>
      <c r="I22" s="144"/>
      <c r="J22" s="144"/>
      <c r="K22" s="144"/>
      <c r="L22" s="144"/>
      <c r="M22" s="144"/>
      <c r="N22" s="144"/>
      <c r="O22" s="144"/>
      <c r="P22" s="144"/>
      <c r="Q22" s="144"/>
      <c r="R22" s="144"/>
      <c r="S22" s="144"/>
      <c r="T22" s="144"/>
      <c r="U22" s="488"/>
      <c r="V22" s="1285">
        <v>1</v>
      </c>
      <c r="W22" s="1286"/>
      <c r="X22" s="1287"/>
      <c r="Y22" s="1288">
        <v>1</v>
      </c>
      <c r="Z22" s="1286"/>
      <c r="AA22" s="1287"/>
      <c r="AB22" s="1288">
        <v>0</v>
      </c>
      <c r="AC22" s="1286"/>
      <c r="AD22" s="1289"/>
      <c r="AE22" s="274">
        <v>87</v>
      </c>
      <c r="AF22" s="275"/>
      <c r="AG22" s="275"/>
      <c r="AH22" s="275"/>
      <c r="AI22" s="275"/>
      <c r="AJ22" s="275"/>
      <c r="AK22" s="275"/>
      <c r="AL22" s="275"/>
      <c r="AM22" s="275"/>
      <c r="AN22" s="275"/>
      <c r="AO22" s="275"/>
      <c r="AP22" s="275"/>
      <c r="AQ22" s="428"/>
      <c r="AR22" s="445"/>
      <c r="AS22" s="445"/>
      <c r="AT22" s="445"/>
      <c r="AU22" s="445"/>
      <c r="AV22" s="445"/>
      <c r="AW22" s="445"/>
      <c r="AX22" s="445"/>
      <c r="AY22" s="445"/>
      <c r="AZ22" s="445"/>
      <c r="BA22" s="445"/>
      <c r="BB22" s="506"/>
      <c r="BC22" s="331">
        <f>SUM(AE22:BB22)</f>
        <v>87</v>
      </c>
      <c r="BD22" s="332"/>
      <c r="BE22" s="332"/>
      <c r="BF22" s="332"/>
      <c r="BG22" s="332"/>
      <c r="BH22" s="332"/>
      <c r="BI22" s="332"/>
      <c r="BJ22" s="332"/>
      <c r="BK22" s="332"/>
      <c r="BL22" s="332"/>
      <c r="BM22" s="332"/>
      <c r="BN22" s="332"/>
      <c r="BO22" s="274">
        <v>4158094</v>
      </c>
      <c r="BP22" s="275"/>
      <c r="BQ22" s="275"/>
      <c r="BR22" s="275"/>
      <c r="BS22" s="275"/>
      <c r="BT22" s="275"/>
      <c r="BU22" s="275"/>
      <c r="BV22" s="275"/>
      <c r="BW22" s="275"/>
      <c r="BX22" s="275"/>
      <c r="BY22" s="275"/>
      <c r="BZ22" s="275"/>
      <c r="CA22" s="275"/>
      <c r="CB22" s="275"/>
      <c r="CC22" s="275"/>
      <c r="CD22" s="274">
        <v>147732</v>
      </c>
      <c r="CE22" s="274"/>
      <c r="CF22" s="274"/>
      <c r="CG22" s="274"/>
      <c r="CH22" s="274"/>
      <c r="CI22" s="274"/>
      <c r="CJ22" s="274"/>
      <c r="CK22" s="274"/>
      <c r="CL22" s="274"/>
      <c r="CM22" s="274"/>
      <c r="CN22" s="274"/>
      <c r="CO22" s="274"/>
      <c r="CP22" s="274"/>
      <c r="CQ22" s="274"/>
      <c r="CR22" s="274"/>
      <c r="CS22" s="274"/>
      <c r="CT22" s="274"/>
      <c r="CU22" s="274"/>
      <c r="CV22" s="274"/>
      <c r="CW22" s="274"/>
      <c r="CX22" s="274"/>
      <c r="CY22" s="274"/>
      <c r="CZ22" s="274"/>
      <c r="DA22" s="274"/>
      <c r="DB22" s="274"/>
      <c r="DC22" s="274"/>
      <c r="DD22" s="274"/>
      <c r="DE22" s="274"/>
      <c r="DF22" s="274"/>
      <c r="DG22" s="428"/>
      <c r="DH22" s="274">
        <v>4961</v>
      </c>
      <c r="DI22" s="274"/>
      <c r="DJ22" s="274"/>
      <c r="DK22" s="274"/>
      <c r="DL22" s="274"/>
      <c r="DM22" s="274"/>
      <c r="DN22" s="274"/>
      <c r="DO22" s="274"/>
      <c r="DP22" s="274"/>
      <c r="DQ22" s="274"/>
      <c r="DR22" s="274"/>
      <c r="DS22" s="274"/>
      <c r="DT22" s="274"/>
      <c r="DU22" s="274"/>
      <c r="DV22" s="428"/>
      <c r="DW22" s="331">
        <f t="shared" si="1"/>
        <v>4005401</v>
      </c>
      <c r="DX22" s="331"/>
      <c r="DY22" s="331"/>
      <c r="DZ22" s="331"/>
      <c r="EA22" s="331"/>
      <c r="EB22" s="331"/>
      <c r="EC22" s="331"/>
      <c r="ED22" s="331"/>
      <c r="EE22" s="331"/>
      <c r="EF22" s="331"/>
      <c r="EG22" s="331"/>
      <c r="EH22" s="331"/>
      <c r="EI22" s="331"/>
      <c r="EJ22" s="331"/>
      <c r="EK22" s="583"/>
    </row>
    <row r="23" spans="1:141" ht="15" customHeight="1">
      <c r="A23" s="143" t="s">
        <v>4419</v>
      </c>
      <c r="B23" s="144"/>
      <c r="C23" s="144"/>
      <c r="D23" s="144"/>
      <c r="E23" s="144"/>
      <c r="F23" s="144"/>
      <c r="G23" s="144"/>
      <c r="H23" s="144"/>
      <c r="I23" s="144"/>
      <c r="J23" s="144"/>
      <c r="K23" s="144"/>
      <c r="L23" s="144"/>
      <c r="M23" s="144"/>
      <c r="N23" s="144"/>
      <c r="O23" s="144"/>
      <c r="P23" s="144"/>
      <c r="Q23" s="144"/>
      <c r="R23" s="144"/>
      <c r="S23" s="144"/>
      <c r="T23" s="144"/>
      <c r="U23" s="488"/>
      <c r="V23" s="1285">
        <v>1</v>
      </c>
      <c r="W23" s="1286"/>
      <c r="X23" s="1287"/>
      <c r="Y23" s="1288">
        <v>2</v>
      </c>
      <c r="Z23" s="1286"/>
      <c r="AA23" s="1287"/>
      <c r="AB23" s="1288">
        <v>0</v>
      </c>
      <c r="AC23" s="1286"/>
      <c r="AD23" s="1289"/>
      <c r="AE23" s="274">
        <v>23</v>
      </c>
      <c r="AF23" s="275"/>
      <c r="AG23" s="275"/>
      <c r="AH23" s="275"/>
      <c r="AI23" s="275"/>
      <c r="AJ23" s="275"/>
      <c r="AK23" s="275"/>
      <c r="AL23" s="275"/>
      <c r="AM23" s="275"/>
      <c r="AN23" s="275"/>
      <c r="AO23" s="275"/>
      <c r="AP23" s="275"/>
      <c r="AQ23" s="428"/>
      <c r="AR23" s="445"/>
      <c r="AS23" s="445"/>
      <c r="AT23" s="445"/>
      <c r="AU23" s="445"/>
      <c r="AV23" s="445"/>
      <c r="AW23" s="445"/>
      <c r="AX23" s="445"/>
      <c r="AY23" s="445"/>
      <c r="AZ23" s="445"/>
      <c r="BA23" s="445"/>
      <c r="BB23" s="506"/>
      <c r="BC23" s="331">
        <f>SUM(AE23:BB23)</f>
        <v>23</v>
      </c>
      <c r="BD23" s="332"/>
      <c r="BE23" s="332"/>
      <c r="BF23" s="332"/>
      <c r="BG23" s="332"/>
      <c r="BH23" s="332"/>
      <c r="BI23" s="332"/>
      <c r="BJ23" s="332"/>
      <c r="BK23" s="332"/>
      <c r="BL23" s="332"/>
      <c r="BM23" s="332"/>
      <c r="BN23" s="332"/>
      <c r="BO23" s="274">
        <v>2656450</v>
      </c>
      <c r="BP23" s="275"/>
      <c r="BQ23" s="275"/>
      <c r="BR23" s="275"/>
      <c r="BS23" s="275"/>
      <c r="BT23" s="275"/>
      <c r="BU23" s="275"/>
      <c r="BV23" s="275"/>
      <c r="BW23" s="275"/>
      <c r="BX23" s="275"/>
      <c r="BY23" s="275"/>
      <c r="BZ23" s="275"/>
      <c r="CA23" s="275"/>
      <c r="CB23" s="275"/>
      <c r="CC23" s="275"/>
      <c r="CD23" s="274">
        <v>40193</v>
      </c>
      <c r="CE23" s="274"/>
      <c r="CF23" s="274"/>
      <c r="CG23" s="274"/>
      <c r="CH23" s="274"/>
      <c r="CI23" s="274"/>
      <c r="CJ23" s="274"/>
      <c r="CK23" s="274"/>
      <c r="CL23" s="274"/>
      <c r="CM23" s="274"/>
      <c r="CN23" s="274"/>
      <c r="CO23" s="274"/>
      <c r="CP23" s="274"/>
      <c r="CQ23" s="274"/>
      <c r="CR23" s="274"/>
      <c r="CS23" s="274"/>
      <c r="CT23" s="274"/>
      <c r="CU23" s="274"/>
      <c r="CV23" s="274"/>
      <c r="CW23" s="274"/>
      <c r="CX23" s="274"/>
      <c r="CY23" s="274"/>
      <c r="CZ23" s="274"/>
      <c r="DA23" s="274"/>
      <c r="DB23" s="274"/>
      <c r="DC23" s="274"/>
      <c r="DD23" s="274"/>
      <c r="DE23" s="274"/>
      <c r="DF23" s="274"/>
      <c r="DG23" s="428"/>
      <c r="DH23" s="274">
        <v>856</v>
      </c>
      <c r="DI23" s="274"/>
      <c r="DJ23" s="274"/>
      <c r="DK23" s="274"/>
      <c r="DL23" s="274"/>
      <c r="DM23" s="274"/>
      <c r="DN23" s="274"/>
      <c r="DO23" s="274"/>
      <c r="DP23" s="274"/>
      <c r="DQ23" s="274"/>
      <c r="DR23" s="274"/>
      <c r="DS23" s="274"/>
      <c r="DT23" s="274"/>
      <c r="DU23" s="274"/>
      <c r="DV23" s="428"/>
      <c r="DW23" s="331">
        <f>BO23-CD23-CS23-DH23</f>
        <v>2615401</v>
      </c>
      <c r="DX23" s="331"/>
      <c r="DY23" s="331"/>
      <c r="DZ23" s="331"/>
      <c r="EA23" s="331"/>
      <c r="EB23" s="331"/>
      <c r="EC23" s="331"/>
      <c r="ED23" s="331"/>
      <c r="EE23" s="331"/>
      <c r="EF23" s="331"/>
      <c r="EG23" s="331"/>
      <c r="EH23" s="331"/>
      <c r="EI23" s="331"/>
      <c r="EJ23" s="331"/>
      <c r="EK23" s="583"/>
    </row>
    <row r="24" spans="1:141" ht="21.75" customHeight="1" thickBot="1">
      <c r="A24" s="143" t="s">
        <v>336</v>
      </c>
      <c r="B24" s="144"/>
      <c r="C24" s="144"/>
      <c r="D24" s="144"/>
      <c r="E24" s="144"/>
      <c r="F24" s="144"/>
      <c r="G24" s="144"/>
      <c r="H24" s="144"/>
      <c r="I24" s="144"/>
      <c r="J24" s="144"/>
      <c r="K24" s="144"/>
      <c r="L24" s="144"/>
      <c r="M24" s="144"/>
      <c r="N24" s="144"/>
      <c r="O24" s="144"/>
      <c r="P24" s="144"/>
      <c r="Q24" s="144"/>
      <c r="R24" s="144"/>
      <c r="S24" s="144"/>
      <c r="T24" s="144"/>
      <c r="U24" s="488"/>
      <c r="V24" s="1290">
        <v>1</v>
      </c>
      <c r="W24" s="1291"/>
      <c r="X24" s="1292"/>
      <c r="Y24" s="1293">
        <v>3</v>
      </c>
      <c r="Z24" s="1291"/>
      <c r="AA24" s="1292"/>
      <c r="AB24" s="1293">
        <v>0</v>
      </c>
      <c r="AC24" s="1291"/>
      <c r="AD24" s="1294"/>
      <c r="AE24" s="519">
        <f>SUM(AE12:AP23)</f>
        <v>126014</v>
      </c>
      <c r="AF24" s="520"/>
      <c r="AG24" s="520"/>
      <c r="AH24" s="520"/>
      <c r="AI24" s="520"/>
      <c r="AJ24" s="520"/>
      <c r="AK24" s="520"/>
      <c r="AL24" s="520"/>
      <c r="AM24" s="520"/>
      <c r="AN24" s="520"/>
      <c r="AO24" s="520"/>
      <c r="AP24" s="556"/>
      <c r="AQ24" s="519">
        <f>SUM(AQ12:BB23)</f>
        <v>10659</v>
      </c>
      <c r="AR24" s="520"/>
      <c r="AS24" s="520"/>
      <c r="AT24" s="520"/>
      <c r="AU24" s="520"/>
      <c r="AV24" s="520"/>
      <c r="AW24" s="520"/>
      <c r="AX24" s="520"/>
      <c r="AY24" s="520"/>
      <c r="AZ24" s="520"/>
      <c r="BA24" s="520"/>
      <c r="BB24" s="556"/>
      <c r="BC24" s="519">
        <f>SUM(BC12:BN23)</f>
        <v>136673</v>
      </c>
      <c r="BD24" s="520"/>
      <c r="BE24" s="520"/>
      <c r="BF24" s="520"/>
      <c r="BG24" s="520"/>
      <c r="BH24" s="520"/>
      <c r="BI24" s="520"/>
      <c r="BJ24" s="520"/>
      <c r="BK24" s="520"/>
      <c r="BL24" s="520"/>
      <c r="BM24" s="520"/>
      <c r="BN24" s="556"/>
      <c r="BO24" s="519">
        <f>SUM(BO12:CC23)</f>
        <v>659245191</v>
      </c>
      <c r="BP24" s="520"/>
      <c r="BQ24" s="520"/>
      <c r="BR24" s="520"/>
      <c r="BS24" s="520"/>
      <c r="BT24" s="520"/>
      <c r="BU24" s="520"/>
      <c r="BV24" s="520"/>
      <c r="BW24" s="520"/>
      <c r="BX24" s="520"/>
      <c r="BY24" s="520"/>
      <c r="BZ24" s="520"/>
      <c r="CA24" s="520"/>
      <c r="CB24" s="520"/>
      <c r="CC24" s="556"/>
      <c r="CD24" s="519">
        <f>SUM(CD12:CR23)</f>
        <v>172095551</v>
      </c>
      <c r="CE24" s="520"/>
      <c r="CF24" s="520"/>
      <c r="CG24" s="520"/>
      <c r="CH24" s="520"/>
      <c r="CI24" s="520"/>
      <c r="CJ24" s="520"/>
      <c r="CK24" s="520"/>
      <c r="CL24" s="520"/>
      <c r="CM24" s="520"/>
      <c r="CN24" s="520"/>
      <c r="CO24" s="520"/>
      <c r="CP24" s="520"/>
      <c r="CQ24" s="520"/>
      <c r="CR24" s="556"/>
      <c r="CS24" s="519">
        <f>SUM(CS12:DG23)</f>
        <v>567</v>
      </c>
      <c r="CT24" s="520"/>
      <c r="CU24" s="520"/>
      <c r="CV24" s="520"/>
      <c r="CW24" s="520"/>
      <c r="CX24" s="520"/>
      <c r="CY24" s="520"/>
      <c r="CZ24" s="520"/>
      <c r="DA24" s="520"/>
      <c r="DB24" s="520"/>
      <c r="DC24" s="520"/>
      <c r="DD24" s="520"/>
      <c r="DE24" s="520"/>
      <c r="DF24" s="520"/>
      <c r="DG24" s="520"/>
      <c r="DH24" s="519">
        <f>SUM(DH12:DV23)</f>
        <v>1700177</v>
      </c>
      <c r="DI24" s="520"/>
      <c r="DJ24" s="520"/>
      <c r="DK24" s="520"/>
      <c r="DL24" s="520"/>
      <c r="DM24" s="520"/>
      <c r="DN24" s="520"/>
      <c r="DO24" s="520"/>
      <c r="DP24" s="520"/>
      <c r="DQ24" s="520"/>
      <c r="DR24" s="520"/>
      <c r="DS24" s="520"/>
      <c r="DT24" s="520"/>
      <c r="DU24" s="520"/>
      <c r="DV24" s="520"/>
      <c r="DW24" s="519">
        <f>BO24-CD24-CS24-DH24</f>
        <v>485448896</v>
      </c>
      <c r="DX24" s="520"/>
      <c r="DY24" s="520"/>
      <c r="DZ24" s="520"/>
      <c r="EA24" s="520"/>
      <c r="EB24" s="520"/>
      <c r="EC24" s="520"/>
      <c r="ED24" s="520"/>
      <c r="EE24" s="520"/>
      <c r="EF24" s="520"/>
      <c r="EG24" s="520"/>
      <c r="EH24" s="520"/>
      <c r="EI24" s="520"/>
      <c r="EJ24" s="520"/>
      <c r="EK24" s="521"/>
    </row>
    <row r="25" spans="1:141" ht="21.75" customHeight="1" thickBot="1">
      <c r="A25" s="523"/>
      <c r="B25" s="523"/>
      <c r="C25" s="523"/>
      <c r="D25" s="523"/>
      <c r="E25" s="523"/>
      <c r="F25" s="523"/>
      <c r="G25" s="523"/>
      <c r="H25" s="523"/>
      <c r="I25" s="523"/>
      <c r="J25" s="523"/>
      <c r="K25" s="523"/>
      <c r="L25" s="523"/>
      <c r="M25" s="523"/>
      <c r="N25" s="523"/>
      <c r="O25" s="523"/>
      <c r="P25" s="523"/>
      <c r="Q25" s="523"/>
      <c r="R25" s="523"/>
      <c r="S25" s="523"/>
      <c r="T25" s="523"/>
      <c r="U25" s="523"/>
      <c r="V25" s="1295"/>
      <c r="W25" s="1295"/>
      <c r="X25" s="1295"/>
      <c r="Y25" s="1295"/>
      <c r="Z25" s="1295"/>
      <c r="AA25" s="1295"/>
      <c r="AB25" s="1295"/>
      <c r="AC25" s="1295"/>
      <c r="AD25" s="1295"/>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row>
    <row r="26" spans="1:141" ht="15" customHeight="1">
      <c r="A26" s="143" t="s">
        <v>11</v>
      </c>
      <c r="B26" s="144"/>
      <c r="C26" s="144"/>
      <c r="D26" s="144"/>
      <c r="E26" s="144"/>
      <c r="F26" s="144"/>
      <c r="G26" s="144"/>
      <c r="H26" s="144"/>
      <c r="I26" s="144"/>
      <c r="J26" s="144"/>
      <c r="K26" s="144"/>
      <c r="L26" s="144"/>
      <c r="M26" s="144"/>
      <c r="N26" s="144"/>
      <c r="O26" s="144"/>
      <c r="P26" s="144"/>
      <c r="Q26" s="144"/>
      <c r="R26" s="144"/>
      <c r="S26" s="144"/>
      <c r="T26" s="144"/>
      <c r="U26" s="488"/>
      <c r="V26" s="1280">
        <v>1</v>
      </c>
      <c r="W26" s="1281"/>
      <c r="X26" s="1282"/>
      <c r="Y26" s="1283">
        <v>4</v>
      </c>
      <c r="Z26" s="1281"/>
      <c r="AA26" s="1282"/>
      <c r="AB26" s="1283">
        <v>0</v>
      </c>
      <c r="AC26" s="1281"/>
      <c r="AD26" s="1284"/>
      <c r="AE26" s="537">
        <f>SUM(AE12:AP14)</f>
        <v>69452</v>
      </c>
      <c r="AF26" s="880"/>
      <c r="AG26" s="880"/>
      <c r="AH26" s="880"/>
      <c r="AI26" s="880"/>
      <c r="AJ26" s="880"/>
      <c r="AK26" s="880"/>
      <c r="AL26" s="880"/>
      <c r="AM26" s="880"/>
      <c r="AN26" s="880"/>
      <c r="AO26" s="880"/>
      <c r="AP26" s="885"/>
      <c r="AQ26" s="537">
        <f>SUM(AQ12:BB14)</f>
        <v>6462</v>
      </c>
      <c r="AR26" s="880"/>
      <c r="AS26" s="880"/>
      <c r="AT26" s="880"/>
      <c r="AU26" s="880"/>
      <c r="AV26" s="880"/>
      <c r="AW26" s="880"/>
      <c r="AX26" s="880"/>
      <c r="AY26" s="880"/>
      <c r="AZ26" s="880"/>
      <c r="BA26" s="880"/>
      <c r="BB26" s="885"/>
      <c r="BC26" s="537">
        <f>SUM(AE26:BB26)</f>
        <v>75914</v>
      </c>
      <c r="BD26" s="880"/>
      <c r="BE26" s="880"/>
      <c r="BF26" s="880"/>
      <c r="BG26" s="880"/>
      <c r="BH26" s="880"/>
      <c r="BI26" s="880"/>
      <c r="BJ26" s="880"/>
      <c r="BK26" s="880"/>
      <c r="BL26" s="880"/>
      <c r="BM26" s="880"/>
      <c r="BN26" s="885"/>
      <c r="BO26" s="537">
        <f>SUM(BO12:CC14)</f>
        <v>213578381</v>
      </c>
      <c r="BP26" s="880"/>
      <c r="BQ26" s="880"/>
      <c r="BR26" s="880"/>
      <c r="BS26" s="880"/>
      <c r="BT26" s="880"/>
      <c r="BU26" s="880"/>
      <c r="BV26" s="880"/>
      <c r="BW26" s="880"/>
      <c r="BX26" s="880"/>
      <c r="BY26" s="880"/>
      <c r="BZ26" s="880"/>
      <c r="CA26" s="880"/>
      <c r="CB26" s="880"/>
      <c r="CC26" s="885"/>
      <c r="CD26" s="537">
        <f>SUM(CD12:CR14)</f>
        <v>70383628</v>
      </c>
      <c r="CE26" s="538"/>
      <c r="CF26" s="538"/>
      <c r="CG26" s="538"/>
      <c r="CH26" s="538"/>
      <c r="CI26" s="538"/>
      <c r="CJ26" s="538"/>
      <c r="CK26" s="538"/>
      <c r="CL26" s="538"/>
      <c r="CM26" s="538"/>
      <c r="CN26" s="538"/>
      <c r="CO26" s="538"/>
      <c r="CP26" s="538"/>
      <c r="CQ26" s="538"/>
      <c r="CR26" s="580"/>
      <c r="CS26" s="537">
        <f>SUM(CS12:DG14)</f>
        <v>567</v>
      </c>
      <c r="CT26" s="538"/>
      <c r="CU26" s="538"/>
      <c r="CV26" s="538"/>
      <c r="CW26" s="538"/>
      <c r="CX26" s="538"/>
      <c r="CY26" s="538"/>
      <c r="CZ26" s="538"/>
      <c r="DA26" s="538"/>
      <c r="DB26" s="538"/>
      <c r="DC26" s="538"/>
      <c r="DD26" s="538"/>
      <c r="DE26" s="538"/>
      <c r="DF26" s="538"/>
      <c r="DG26" s="538"/>
      <c r="DH26" s="537">
        <f>SUM(DH12:DV14)</f>
        <v>671951</v>
      </c>
      <c r="DI26" s="538"/>
      <c r="DJ26" s="538"/>
      <c r="DK26" s="538"/>
      <c r="DL26" s="538"/>
      <c r="DM26" s="538"/>
      <c r="DN26" s="538"/>
      <c r="DO26" s="538"/>
      <c r="DP26" s="538"/>
      <c r="DQ26" s="538"/>
      <c r="DR26" s="538"/>
      <c r="DS26" s="538"/>
      <c r="DT26" s="538"/>
      <c r="DU26" s="538"/>
      <c r="DV26" s="538"/>
      <c r="DW26" s="537">
        <f t="shared" ref="DW26:DW27" si="4">BO26-CD26-CS26-DH26</f>
        <v>142522235</v>
      </c>
      <c r="DX26" s="538"/>
      <c r="DY26" s="538"/>
      <c r="DZ26" s="538"/>
      <c r="EA26" s="538"/>
      <c r="EB26" s="538"/>
      <c r="EC26" s="538"/>
      <c r="ED26" s="538"/>
      <c r="EE26" s="538"/>
      <c r="EF26" s="538"/>
      <c r="EG26" s="538"/>
      <c r="EH26" s="538"/>
      <c r="EI26" s="538"/>
      <c r="EJ26" s="538"/>
      <c r="EK26" s="539"/>
    </row>
    <row r="27" spans="1:141" ht="15" customHeight="1">
      <c r="A27" s="143" t="s">
        <v>12</v>
      </c>
      <c r="B27" s="144"/>
      <c r="C27" s="144"/>
      <c r="D27" s="144"/>
      <c r="E27" s="144"/>
      <c r="F27" s="144"/>
      <c r="G27" s="144"/>
      <c r="H27" s="144"/>
      <c r="I27" s="144"/>
      <c r="J27" s="144"/>
      <c r="K27" s="144"/>
      <c r="L27" s="144"/>
      <c r="M27" s="144"/>
      <c r="N27" s="144"/>
      <c r="O27" s="144"/>
      <c r="P27" s="144"/>
      <c r="Q27" s="144"/>
      <c r="R27" s="144"/>
      <c r="S27" s="144"/>
      <c r="T27" s="144"/>
      <c r="U27" s="488"/>
      <c r="V27" s="1285">
        <v>1</v>
      </c>
      <c r="W27" s="1286"/>
      <c r="X27" s="1287"/>
      <c r="Y27" s="1288">
        <v>5</v>
      </c>
      <c r="Z27" s="1286"/>
      <c r="AA27" s="1287"/>
      <c r="AB27" s="1288">
        <v>0</v>
      </c>
      <c r="AC27" s="1286"/>
      <c r="AD27" s="1289"/>
      <c r="AE27" s="540">
        <f>SUM(AE15:AP18)</f>
        <v>51168</v>
      </c>
      <c r="AF27" s="541"/>
      <c r="AG27" s="541"/>
      <c r="AH27" s="541"/>
      <c r="AI27" s="541"/>
      <c r="AJ27" s="541"/>
      <c r="AK27" s="541"/>
      <c r="AL27" s="541"/>
      <c r="AM27" s="541"/>
      <c r="AN27" s="541"/>
      <c r="AO27" s="541"/>
      <c r="AP27" s="542"/>
      <c r="AQ27" s="540">
        <f>SUM(AQ15:BB18)</f>
        <v>4197</v>
      </c>
      <c r="AR27" s="541"/>
      <c r="AS27" s="541"/>
      <c r="AT27" s="541"/>
      <c r="AU27" s="541"/>
      <c r="AV27" s="541"/>
      <c r="AW27" s="541"/>
      <c r="AX27" s="541"/>
      <c r="AY27" s="541"/>
      <c r="AZ27" s="541"/>
      <c r="BA27" s="541"/>
      <c r="BB27" s="542"/>
      <c r="BC27" s="540">
        <f>SUM(AE27:BB27)</f>
        <v>55365</v>
      </c>
      <c r="BD27" s="541"/>
      <c r="BE27" s="541"/>
      <c r="BF27" s="541"/>
      <c r="BG27" s="541"/>
      <c r="BH27" s="541"/>
      <c r="BI27" s="541"/>
      <c r="BJ27" s="541"/>
      <c r="BK27" s="541"/>
      <c r="BL27" s="541"/>
      <c r="BM27" s="541"/>
      <c r="BN27" s="542"/>
      <c r="BO27" s="540">
        <f>SUM(BO15:CC18)</f>
        <v>362005086</v>
      </c>
      <c r="BP27" s="541"/>
      <c r="BQ27" s="541"/>
      <c r="BR27" s="541"/>
      <c r="BS27" s="541"/>
      <c r="BT27" s="541"/>
      <c r="BU27" s="541"/>
      <c r="BV27" s="541"/>
      <c r="BW27" s="541"/>
      <c r="BX27" s="541"/>
      <c r="BY27" s="541"/>
      <c r="BZ27" s="541"/>
      <c r="CA27" s="541"/>
      <c r="CB27" s="541"/>
      <c r="CC27" s="542"/>
      <c r="CD27" s="540">
        <f>SUM(CD15:CR18)</f>
        <v>91655903</v>
      </c>
      <c r="CE27" s="543"/>
      <c r="CF27" s="543"/>
      <c r="CG27" s="543"/>
      <c r="CH27" s="543"/>
      <c r="CI27" s="543"/>
      <c r="CJ27" s="543"/>
      <c r="CK27" s="543"/>
      <c r="CL27" s="543"/>
      <c r="CM27" s="543"/>
      <c r="CN27" s="543"/>
      <c r="CO27" s="543"/>
      <c r="CP27" s="543"/>
      <c r="CQ27" s="543"/>
      <c r="CR27" s="544"/>
      <c r="CS27" s="540">
        <f>SUM(CS15:DG18)</f>
        <v>0</v>
      </c>
      <c r="CT27" s="543"/>
      <c r="CU27" s="543"/>
      <c r="CV27" s="543"/>
      <c r="CW27" s="543"/>
      <c r="CX27" s="543"/>
      <c r="CY27" s="543"/>
      <c r="CZ27" s="543"/>
      <c r="DA27" s="543"/>
      <c r="DB27" s="543"/>
      <c r="DC27" s="543"/>
      <c r="DD27" s="543"/>
      <c r="DE27" s="543"/>
      <c r="DF27" s="543"/>
      <c r="DG27" s="543"/>
      <c r="DH27" s="540">
        <f>SUM(DH15:DV18)</f>
        <v>673047</v>
      </c>
      <c r="DI27" s="543"/>
      <c r="DJ27" s="543"/>
      <c r="DK27" s="543"/>
      <c r="DL27" s="543"/>
      <c r="DM27" s="543"/>
      <c r="DN27" s="543"/>
      <c r="DO27" s="543"/>
      <c r="DP27" s="543"/>
      <c r="DQ27" s="543"/>
      <c r="DR27" s="543"/>
      <c r="DS27" s="543"/>
      <c r="DT27" s="543"/>
      <c r="DU27" s="543"/>
      <c r="DV27" s="543"/>
      <c r="DW27" s="540">
        <f t="shared" si="4"/>
        <v>269676136</v>
      </c>
      <c r="DX27" s="543"/>
      <c r="DY27" s="543"/>
      <c r="DZ27" s="543"/>
      <c r="EA27" s="543"/>
      <c r="EB27" s="543"/>
      <c r="EC27" s="543"/>
      <c r="ED27" s="543"/>
      <c r="EE27" s="543"/>
      <c r="EF27" s="543"/>
      <c r="EG27" s="543"/>
      <c r="EH27" s="543"/>
      <c r="EI27" s="543"/>
      <c r="EJ27" s="543"/>
      <c r="EK27" s="545"/>
    </row>
    <row r="28" spans="1:141" ht="15" customHeight="1" thickBot="1">
      <c r="A28" s="143" t="s">
        <v>13</v>
      </c>
      <c r="B28" s="144"/>
      <c r="C28" s="144"/>
      <c r="D28" s="144"/>
      <c r="E28" s="144"/>
      <c r="F28" s="144"/>
      <c r="G28" s="144"/>
      <c r="H28" s="144"/>
      <c r="I28" s="144"/>
      <c r="J28" s="144"/>
      <c r="K28" s="144"/>
      <c r="L28" s="144"/>
      <c r="M28" s="144"/>
      <c r="N28" s="144"/>
      <c r="O28" s="144"/>
      <c r="P28" s="144"/>
      <c r="Q28" s="144"/>
      <c r="R28" s="144"/>
      <c r="S28" s="144"/>
      <c r="T28" s="144"/>
      <c r="U28" s="488"/>
      <c r="V28" s="1290">
        <v>1</v>
      </c>
      <c r="W28" s="1291"/>
      <c r="X28" s="1292"/>
      <c r="Y28" s="1293">
        <v>6</v>
      </c>
      <c r="Z28" s="1291"/>
      <c r="AA28" s="1292"/>
      <c r="AB28" s="1293">
        <v>0</v>
      </c>
      <c r="AC28" s="1291"/>
      <c r="AD28" s="1294"/>
      <c r="AE28" s="519">
        <f>SUM(AE19:AP23)</f>
        <v>5394</v>
      </c>
      <c r="AF28" s="554"/>
      <c r="AG28" s="554"/>
      <c r="AH28" s="554"/>
      <c r="AI28" s="554"/>
      <c r="AJ28" s="554"/>
      <c r="AK28" s="554"/>
      <c r="AL28" s="554"/>
      <c r="AM28" s="554"/>
      <c r="AN28" s="554"/>
      <c r="AO28" s="554"/>
      <c r="AP28" s="555"/>
      <c r="AQ28" s="519">
        <f>SUM(AQ19:BB23)</f>
        <v>0</v>
      </c>
      <c r="AR28" s="554"/>
      <c r="AS28" s="554"/>
      <c r="AT28" s="554"/>
      <c r="AU28" s="554"/>
      <c r="AV28" s="554"/>
      <c r="AW28" s="554"/>
      <c r="AX28" s="554"/>
      <c r="AY28" s="554"/>
      <c r="AZ28" s="554"/>
      <c r="BA28" s="554"/>
      <c r="BB28" s="555"/>
      <c r="BC28" s="519">
        <f>SUM(AE28:BB28)</f>
        <v>5394</v>
      </c>
      <c r="BD28" s="554"/>
      <c r="BE28" s="554"/>
      <c r="BF28" s="554"/>
      <c r="BG28" s="554"/>
      <c r="BH28" s="554"/>
      <c r="BI28" s="554"/>
      <c r="BJ28" s="554"/>
      <c r="BK28" s="554"/>
      <c r="BL28" s="554"/>
      <c r="BM28" s="554"/>
      <c r="BN28" s="555"/>
      <c r="BO28" s="519">
        <f>SUM(BO19:CC23)</f>
        <v>83661724</v>
      </c>
      <c r="BP28" s="554"/>
      <c r="BQ28" s="554"/>
      <c r="BR28" s="554"/>
      <c r="BS28" s="554"/>
      <c r="BT28" s="554"/>
      <c r="BU28" s="554"/>
      <c r="BV28" s="554"/>
      <c r="BW28" s="554"/>
      <c r="BX28" s="554"/>
      <c r="BY28" s="554"/>
      <c r="BZ28" s="554"/>
      <c r="CA28" s="554"/>
      <c r="CB28" s="554"/>
      <c r="CC28" s="555"/>
      <c r="CD28" s="519">
        <f t="shared" ref="CD28" si="5">SUM(CD19:CR23)</f>
        <v>10056020</v>
      </c>
      <c r="CE28" s="554"/>
      <c r="CF28" s="554"/>
      <c r="CG28" s="554"/>
      <c r="CH28" s="554"/>
      <c r="CI28" s="554"/>
      <c r="CJ28" s="554"/>
      <c r="CK28" s="554"/>
      <c r="CL28" s="554"/>
      <c r="CM28" s="554"/>
      <c r="CN28" s="554"/>
      <c r="CO28" s="554"/>
      <c r="CP28" s="554"/>
      <c r="CQ28" s="554"/>
      <c r="CR28" s="555"/>
      <c r="CS28" s="519">
        <f t="shared" ref="CS28" si="6">SUM(CS19:DG23)</f>
        <v>0</v>
      </c>
      <c r="CT28" s="554"/>
      <c r="CU28" s="554"/>
      <c r="CV28" s="554"/>
      <c r="CW28" s="554"/>
      <c r="CX28" s="554"/>
      <c r="CY28" s="554"/>
      <c r="CZ28" s="554"/>
      <c r="DA28" s="554"/>
      <c r="DB28" s="554"/>
      <c r="DC28" s="554"/>
      <c r="DD28" s="554"/>
      <c r="DE28" s="554"/>
      <c r="DF28" s="554"/>
      <c r="DG28" s="555"/>
      <c r="DH28" s="519">
        <f>SUM(DH19:DV23)</f>
        <v>355179</v>
      </c>
      <c r="DI28" s="554"/>
      <c r="DJ28" s="554"/>
      <c r="DK28" s="554"/>
      <c r="DL28" s="554"/>
      <c r="DM28" s="554"/>
      <c r="DN28" s="554"/>
      <c r="DO28" s="554"/>
      <c r="DP28" s="554"/>
      <c r="DQ28" s="554"/>
      <c r="DR28" s="554"/>
      <c r="DS28" s="554"/>
      <c r="DT28" s="554"/>
      <c r="DU28" s="554"/>
      <c r="DV28" s="555"/>
      <c r="DW28" s="519">
        <f>BO28-CD28-CS28-DH28</f>
        <v>73250525</v>
      </c>
      <c r="DX28" s="520"/>
      <c r="DY28" s="520"/>
      <c r="DZ28" s="520"/>
      <c r="EA28" s="520"/>
      <c r="EB28" s="520"/>
      <c r="EC28" s="520"/>
      <c r="ED28" s="520"/>
      <c r="EE28" s="520"/>
      <c r="EF28" s="520"/>
      <c r="EG28" s="520"/>
      <c r="EH28" s="520"/>
      <c r="EI28" s="520"/>
      <c r="EJ28" s="520"/>
      <c r="EK28" s="521"/>
    </row>
  </sheetData>
  <sheetProtection algorithmName="SHA-512" hashValue="bNrn91YNu+dQHqPGnk+LLpW+2EEuY3FMoXQfSL91EHKV5isTrAxFU6OrXgfXLuRMfhPuVFjLi98BEnUhmFPDWg==" saltValue="hjOAC/0YEZFnmoprj+CJNQ==" spinCount="100000" sheet="1" objects="1" scenarios="1" selectLockedCells="1"/>
  <mergeCells count="242">
    <mergeCell ref="DW21:EK21"/>
    <mergeCell ref="A21:U21"/>
    <mergeCell ref="V21:X21"/>
    <mergeCell ref="Y21:AA21"/>
    <mergeCell ref="AB21:AD21"/>
    <mergeCell ref="AE21:AP21"/>
    <mergeCell ref="AQ21:BB21"/>
    <mergeCell ref="BC21:BN21"/>
    <mergeCell ref="BO21:CC21"/>
    <mergeCell ref="CD21:CR21"/>
    <mergeCell ref="DW19:EK19"/>
    <mergeCell ref="A20:U20"/>
    <mergeCell ref="V20:X20"/>
    <mergeCell ref="Y20:AA20"/>
    <mergeCell ref="AB20:AD20"/>
    <mergeCell ref="AE20:AP20"/>
    <mergeCell ref="AQ20:BB20"/>
    <mergeCell ref="BC20:BN20"/>
    <mergeCell ref="BO20:CC20"/>
    <mergeCell ref="CD20:CR20"/>
    <mergeCell ref="CS20:DG20"/>
    <mergeCell ref="DH20:DV20"/>
    <mergeCell ref="DW20:EK20"/>
    <mergeCell ref="A19:U19"/>
    <mergeCell ref="V19:X19"/>
    <mergeCell ref="Y19:AA19"/>
    <mergeCell ref="AB19:AD19"/>
    <mergeCell ref="AE19:AP19"/>
    <mergeCell ref="AQ19:BB19"/>
    <mergeCell ref="BC19:BN19"/>
    <mergeCell ref="BO19:CC19"/>
    <mergeCell ref="CD19:CR19"/>
    <mergeCell ref="DK1:EE2"/>
    <mergeCell ref="A3:G3"/>
    <mergeCell ref="H3:J3"/>
    <mergeCell ref="K3:M3"/>
    <mergeCell ref="N3:P3"/>
    <mergeCell ref="Q3:S3"/>
    <mergeCell ref="T3:V3"/>
    <mergeCell ref="W3:Y3"/>
    <mergeCell ref="DK3:EE3"/>
    <mergeCell ref="Z3:AB3"/>
    <mergeCell ref="A1:G2"/>
    <mergeCell ref="H1:Y2"/>
    <mergeCell ref="Z1:AE2"/>
    <mergeCell ref="CY3:DJ3"/>
    <mergeCell ref="CY1:DJ2"/>
    <mergeCell ref="AF1:CX3"/>
    <mergeCell ref="AC3:AE3"/>
    <mergeCell ref="CD5:CR5"/>
    <mergeCell ref="CS5:DG5"/>
    <mergeCell ref="DW5:EK5"/>
    <mergeCell ref="AE5:AP5"/>
    <mergeCell ref="AQ5:BB5"/>
    <mergeCell ref="BC5:BN5"/>
    <mergeCell ref="BO5:CC5"/>
    <mergeCell ref="CS11:DG11"/>
    <mergeCell ref="BC7:BN10"/>
    <mergeCell ref="BC11:BN11"/>
    <mergeCell ref="BO11:CC11"/>
    <mergeCell ref="CD10:CR10"/>
    <mergeCell ref="CS6:DG9"/>
    <mergeCell ref="CS10:DG10"/>
    <mergeCell ref="DW6:EK9"/>
    <mergeCell ref="DW10:EK10"/>
    <mergeCell ref="CD11:CR11"/>
    <mergeCell ref="DH5:DV5"/>
    <mergeCell ref="DH10:DV10"/>
    <mergeCell ref="DH11:DV11"/>
    <mergeCell ref="V6:AD11"/>
    <mergeCell ref="AE6:BN6"/>
    <mergeCell ref="DW11:EK11"/>
    <mergeCell ref="BO6:CC9"/>
    <mergeCell ref="BO10:CC10"/>
    <mergeCell ref="CD6:CR9"/>
    <mergeCell ref="A12:U12"/>
    <mergeCell ref="BO12:CC12"/>
    <mergeCell ref="CD12:CR12"/>
    <mergeCell ref="CS12:DG12"/>
    <mergeCell ref="V12:X12"/>
    <mergeCell ref="Y12:AA12"/>
    <mergeCell ref="AB12:AD12"/>
    <mergeCell ref="AE12:AP12"/>
    <mergeCell ref="AQ12:BB12"/>
    <mergeCell ref="BC12:BN12"/>
    <mergeCell ref="AE7:BB8"/>
    <mergeCell ref="AE9:AP10"/>
    <mergeCell ref="AQ9:BB10"/>
    <mergeCell ref="AE11:AP11"/>
    <mergeCell ref="AQ11:BB11"/>
    <mergeCell ref="DW12:EK12"/>
    <mergeCell ref="A6:U11"/>
    <mergeCell ref="DH6:DV9"/>
    <mergeCell ref="A15:U15"/>
    <mergeCell ref="V15:X15"/>
    <mergeCell ref="Y15:AA15"/>
    <mergeCell ref="AB15:AD15"/>
    <mergeCell ref="AE15:AP15"/>
    <mergeCell ref="DW13:EK13"/>
    <mergeCell ref="BO13:CC13"/>
    <mergeCell ref="CD13:CR13"/>
    <mergeCell ref="CS13:DG13"/>
    <mergeCell ref="A14:U14"/>
    <mergeCell ref="V14:X14"/>
    <mergeCell ref="Y14:AA14"/>
    <mergeCell ref="AB14:AD14"/>
    <mergeCell ref="AE14:AP14"/>
    <mergeCell ref="AQ14:BB14"/>
    <mergeCell ref="AQ13:BB13"/>
    <mergeCell ref="BC13:BN13"/>
    <mergeCell ref="A13:U13"/>
    <mergeCell ref="V13:X13"/>
    <mergeCell ref="Y13:AA13"/>
    <mergeCell ref="AB13:AD13"/>
    <mergeCell ref="AE13:AP13"/>
    <mergeCell ref="AQ15:BB15"/>
    <mergeCell ref="BC15:BN15"/>
    <mergeCell ref="BO15:CC15"/>
    <mergeCell ref="CD15:CR15"/>
    <mergeCell ref="CS15:DG15"/>
    <mergeCell ref="DW15:EK15"/>
    <mergeCell ref="BC14:BN14"/>
    <mergeCell ref="DW14:EK14"/>
    <mergeCell ref="BO14:CC14"/>
    <mergeCell ref="CD14:CR14"/>
    <mergeCell ref="CS14:DG14"/>
    <mergeCell ref="AQ16:BB16"/>
    <mergeCell ref="A17:U17"/>
    <mergeCell ref="V17:X17"/>
    <mergeCell ref="Y17:AA17"/>
    <mergeCell ref="AB17:AD17"/>
    <mergeCell ref="AE17:AP17"/>
    <mergeCell ref="A16:U16"/>
    <mergeCell ref="V16:X16"/>
    <mergeCell ref="Y16:AA16"/>
    <mergeCell ref="AB16:AD16"/>
    <mergeCell ref="AE16:AP16"/>
    <mergeCell ref="DW17:EK17"/>
    <mergeCell ref="BC18:BN18"/>
    <mergeCell ref="BO18:CC18"/>
    <mergeCell ref="CD18:CR18"/>
    <mergeCell ref="CS18:DG18"/>
    <mergeCell ref="DW18:EK18"/>
    <mergeCell ref="BC16:BN16"/>
    <mergeCell ref="BO16:CC16"/>
    <mergeCell ref="CD16:CR16"/>
    <mergeCell ref="CS16:DG16"/>
    <mergeCell ref="DW16:EK16"/>
    <mergeCell ref="CD22:CR22"/>
    <mergeCell ref="CS22:DG22"/>
    <mergeCell ref="AE18:AP18"/>
    <mergeCell ref="AQ18:BB18"/>
    <mergeCell ref="AQ17:BB17"/>
    <mergeCell ref="BC17:BN17"/>
    <mergeCell ref="BO17:CC17"/>
    <mergeCell ref="CD17:CR17"/>
    <mergeCell ref="CS17:DG17"/>
    <mergeCell ref="CS19:DG19"/>
    <mergeCell ref="CS21:DG21"/>
    <mergeCell ref="A18:U18"/>
    <mergeCell ref="V18:X18"/>
    <mergeCell ref="Y18:AA18"/>
    <mergeCell ref="AB18:AD18"/>
    <mergeCell ref="CD23:CR23"/>
    <mergeCell ref="CS23:DG23"/>
    <mergeCell ref="BC23:BN23"/>
    <mergeCell ref="BO23:CC23"/>
    <mergeCell ref="DW23:EK23"/>
    <mergeCell ref="A23:U23"/>
    <mergeCell ref="V23:X23"/>
    <mergeCell ref="Y23:AA23"/>
    <mergeCell ref="AB23:AD23"/>
    <mergeCell ref="AE23:AP23"/>
    <mergeCell ref="AQ23:BB23"/>
    <mergeCell ref="BC22:BN22"/>
    <mergeCell ref="A22:U22"/>
    <mergeCell ref="V22:X22"/>
    <mergeCell ref="Y22:AA22"/>
    <mergeCell ref="AB22:AD22"/>
    <mergeCell ref="AE22:AP22"/>
    <mergeCell ref="AQ22:BB22"/>
    <mergeCell ref="DW22:EK22"/>
    <mergeCell ref="BO22:CC22"/>
    <mergeCell ref="CD24:CR24"/>
    <mergeCell ref="CS24:DG24"/>
    <mergeCell ref="DW24:EK24"/>
    <mergeCell ref="A26:U26"/>
    <mergeCell ref="V26:X26"/>
    <mergeCell ref="Y26:AA26"/>
    <mergeCell ref="AB26:AD26"/>
    <mergeCell ref="AE26:AP26"/>
    <mergeCell ref="A24:U24"/>
    <mergeCell ref="V24:X24"/>
    <mergeCell ref="Y24:AA24"/>
    <mergeCell ref="AB24:AD24"/>
    <mergeCell ref="AE24:AP24"/>
    <mergeCell ref="AQ24:BB24"/>
    <mergeCell ref="CD26:CR26"/>
    <mergeCell ref="CS26:DG26"/>
    <mergeCell ref="DW26:EK26"/>
    <mergeCell ref="AQ26:BB26"/>
    <mergeCell ref="BC26:BN26"/>
    <mergeCell ref="BO26:CC26"/>
    <mergeCell ref="BC24:BN24"/>
    <mergeCell ref="BO24:CC24"/>
    <mergeCell ref="DH24:DV24"/>
    <mergeCell ref="DH26:DV26"/>
    <mergeCell ref="A27:U27"/>
    <mergeCell ref="V27:X27"/>
    <mergeCell ref="Y27:AA27"/>
    <mergeCell ref="AB27:AD27"/>
    <mergeCell ref="DW28:EK28"/>
    <mergeCell ref="BO28:CC28"/>
    <mergeCell ref="CD28:CR28"/>
    <mergeCell ref="CS28:DG28"/>
    <mergeCell ref="AE28:AP28"/>
    <mergeCell ref="AQ28:BB28"/>
    <mergeCell ref="CD27:CR27"/>
    <mergeCell ref="CS27:DG27"/>
    <mergeCell ref="DW27:EK27"/>
    <mergeCell ref="BC28:BN28"/>
    <mergeCell ref="BO27:CC27"/>
    <mergeCell ref="AE27:AP27"/>
    <mergeCell ref="AQ27:BB27"/>
    <mergeCell ref="BC27:BN27"/>
    <mergeCell ref="A28:U28"/>
    <mergeCell ref="V28:X28"/>
    <mergeCell ref="Y28:AA28"/>
    <mergeCell ref="AB28:AD28"/>
    <mergeCell ref="DH27:DV27"/>
    <mergeCell ref="DH28:DV28"/>
    <mergeCell ref="DH12:DV12"/>
    <mergeCell ref="DH13:DV13"/>
    <mergeCell ref="DH14:DV14"/>
    <mergeCell ref="DH15:DV15"/>
    <mergeCell ref="DH16:DV16"/>
    <mergeCell ref="DH17:DV17"/>
    <mergeCell ref="DH18:DV18"/>
    <mergeCell ref="DH22:DV22"/>
    <mergeCell ref="DH23:DV23"/>
    <mergeCell ref="DH19:DV19"/>
    <mergeCell ref="DH21:DV21"/>
  </mergeCells>
  <phoneticPr fontId="3"/>
  <dataValidations count="10">
    <dataValidation type="whole" allowBlank="1" showInputMessage="1" showErrorMessage="1" errorTitle="入力エラー" error="数値以外の入力または、14桁以上の入力は行えません" sqref="DW26:EK28 DW12:EK24">
      <formula1>-999999999999</formula1>
      <formula2>9999999999999</formula2>
    </dataValidation>
    <dataValidation type="whole" allowBlank="1" showInputMessage="1" showErrorMessage="1" errorTitle="入力エラー" error="数値以外の入力または、10桁以上の入力は行えません" sqref="BC26:BN28 AE24:AP24 BC12:BN24">
      <formula1>-99999999</formula1>
      <formula2>999999999</formula2>
    </dataValidation>
    <dataValidation type="whole" allowBlank="1" showInputMessage="1" showErrorMessage="1" errorTitle="入力エラー" error="数値以外の入力または、9桁以上の入力は行えません" sqref="AQ24:BB24">
      <formula1>-9999999</formula1>
      <formula2>99999999</formula2>
    </dataValidation>
    <dataValidation type="whole" allowBlank="1" showInputMessage="1" showErrorMessage="1" error="数値以外の入力または、13桁以上の入力は行えません" sqref="BO24:CC24 CS24:DV24">
      <formula1>-99999999999</formula1>
      <formula2>999999999999</formula2>
    </dataValidation>
    <dataValidation type="whole" allowBlank="1" showInputMessage="1" showErrorMessage="1" errorTitle="入力エラー" error="数値以外の入力または、10桁以上の入力は行えません。" sqref="AE26:AP28 AE12:AP23 AQ28:BB28">
      <formula1>-99999999</formula1>
      <formula2>999999999</formula2>
    </dataValidation>
    <dataValidation type="whole" allowBlank="1" showInputMessage="1" showErrorMessage="1" errorTitle="入力エラー" error="数値以外の入力または、9桁以上の入力は行えません。" sqref="AQ12:BB23 AQ26:BB27">
      <formula1>-9999999</formula1>
      <formula2>99999999</formula2>
    </dataValidation>
    <dataValidation type="whole" allowBlank="1" showInputMessage="1" showErrorMessage="1" error="数値以外の入力または、13桁以上の入力は行えません。" sqref="BO26:CC28 CS26:DV27 CD28:DV28">
      <formula1>-99999999999</formula1>
      <formula2>999999999999</formula2>
    </dataValidation>
    <dataValidation type="whole" allowBlank="1" showInputMessage="1" showErrorMessage="1" errorTitle="入力エラー" error="数値以外の入力または、12桁以上の入力は行えません。" sqref="CD12:CR23 CD26:CR27">
      <formula1>-9999999999</formula1>
      <formula2>99999999999</formula2>
    </dataValidation>
    <dataValidation type="whole" allowBlank="1" showInputMessage="1" showErrorMessage="1" errorTitle="入力エラー" error="数値以外の入力または、12桁以上の入力は行えません" sqref="CD24:CR24">
      <formula1>-9999999999</formula1>
      <formula2>99999999999</formula2>
    </dataValidation>
    <dataValidation type="whole" allowBlank="1" showInputMessage="1" showErrorMessage="1" errorTitle="入力エラー" error="数値以外の入力または、13桁以上の入力は行えません。" sqref="CS12:DV23 BO12:CC23">
      <formula1>-99999999999</formula1>
      <formula2>999999999999</formula2>
    </dataValidation>
  </dataValidations>
  <printOptions horizontalCentered="1"/>
  <pageMargins left="0.59055118110236227" right="0.59055118110236227" top="0.6692913385826772" bottom="0.39370078740157483" header="0.51181102362204722" footer="0.19685039370078741"/>
  <pageSetup paperSize="9" scale="96" firstPageNumber="73" orientation="landscape" useFirstPageNumber="1" horizontalDpi="300" verticalDpi="300" r:id="rId1"/>
  <headerFooter alignWithMargins="0">
    <oddFooter>&amp;R課税市-&amp;P</oddFooter>
  </headerFooter>
  <drawing r:id="rId2"/>
  <pictur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14">
    <pageSetUpPr fitToPage="1"/>
  </sheetPr>
  <dimension ref="A1:EK26"/>
  <sheetViews>
    <sheetView showGridLines="0" zoomScale="85" zoomScaleNormal="85" workbookViewId="0">
      <selection activeCell="AE12" sqref="AE12:AP12"/>
    </sheetView>
  </sheetViews>
  <sheetFormatPr defaultColWidth="1" defaultRowHeight="15" customHeight="1"/>
  <cols>
    <col min="1" max="137" width="1" style="140" customWidth="1"/>
    <col min="138" max="16384" width="1" style="140"/>
  </cols>
  <sheetData>
    <row r="1" spans="1:141" s="56" customFormat="1" ht="12.75" customHeight="1">
      <c r="A1" s="1296"/>
      <c r="B1" s="1296"/>
      <c r="C1" s="1296"/>
      <c r="D1" s="1296"/>
      <c r="E1" s="1296"/>
      <c r="F1" s="1296"/>
      <c r="G1" s="1297"/>
      <c r="H1" s="1298" t="s">
        <v>55</v>
      </c>
      <c r="I1" s="118"/>
      <c r="J1" s="118"/>
      <c r="K1" s="118"/>
      <c r="L1" s="118"/>
      <c r="M1" s="118"/>
      <c r="N1" s="118"/>
      <c r="O1" s="118"/>
      <c r="P1" s="118"/>
      <c r="Q1" s="118"/>
      <c r="R1" s="118"/>
      <c r="S1" s="118"/>
      <c r="T1" s="118"/>
      <c r="U1" s="118"/>
      <c r="V1" s="118"/>
      <c r="W1" s="118"/>
      <c r="X1" s="118"/>
      <c r="Y1" s="119"/>
      <c r="Z1" s="1298" t="s">
        <v>460</v>
      </c>
      <c r="AA1" s="118"/>
      <c r="AB1" s="118"/>
      <c r="AC1" s="118"/>
      <c r="AD1" s="118"/>
      <c r="AE1" s="119"/>
      <c r="AF1" s="462" t="str">
        <f>"第14表　"&amp; 表00!CY5&amp;表00!DC5 &amp; "年度給与所得の収入金額等に関する調　　　　　　　　　　　　　　　　　　　　　　　　　　　　　　　　　　　　　　　　　　　　　　　
(2)給与収入金額の段階別"</f>
        <v>第14表　令和5年度給与所得の収入金額等に関する調　　　　　　　　　　　　　　　　　　　　　　　　　　　　　　　　　　　　　　　　　　　　　　　
(2)給与収入金額の段階別</v>
      </c>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1299" t="s">
        <v>535</v>
      </c>
      <c r="CZ1" s="1299"/>
      <c r="DA1" s="1299"/>
      <c r="DB1" s="1299"/>
      <c r="DC1" s="1299"/>
      <c r="DD1" s="1299"/>
      <c r="DE1" s="1299"/>
      <c r="DF1" s="1299"/>
      <c r="DG1" s="1299"/>
      <c r="DH1" s="1299"/>
      <c r="DI1" s="1299"/>
      <c r="DJ1" s="1299"/>
      <c r="DK1" s="121" t="str">
        <f>IF(表00!DG1="","",表00!DG1)</f>
        <v>三重県</v>
      </c>
      <c r="DL1" s="121"/>
      <c r="DM1" s="121"/>
      <c r="DN1" s="121"/>
      <c r="DO1" s="121"/>
      <c r="DP1" s="121"/>
      <c r="DQ1" s="121"/>
      <c r="DR1" s="121"/>
      <c r="DS1" s="121"/>
      <c r="DT1" s="121"/>
      <c r="DU1" s="121"/>
      <c r="DV1" s="121"/>
      <c r="DW1" s="121"/>
      <c r="DX1" s="121"/>
      <c r="DY1" s="121"/>
      <c r="DZ1" s="121"/>
      <c r="EA1" s="121"/>
      <c r="EB1" s="121"/>
      <c r="EC1" s="121"/>
      <c r="ED1" s="121"/>
      <c r="EE1" s="121"/>
    </row>
    <row r="2" spans="1:141" s="56" customFormat="1" ht="13.15" customHeight="1" thickBot="1">
      <c r="A2" s="1296"/>
      <c r="B2" s="1296"/>
      <c r="C2" s="1296"/>
      <c r="D2" s="1296"/>
      <c r="E2" s="1296"/>
      <c r="F2" s="1296"/>
      <c r="G2" s="1297"/>
      <c r="H2" s="122"/>
      <c r="I2" s="123"/>
      <c r="J2" s="123"/>
      <c r="K2" s="123"/>
      <c r="L2" s="123"/>
      <c r="M2" s="123"/>
      <c r="N2" s="123"/>
      <c r="O2" s="123"/>
      <c r="P2" s="123"/>
      <c r="Q2" s="123"/>
      <c r="R2" s="123"/>
      <c r="S2" s="123"/>
      <c r="T2" s="123"/>
      <c r="U2" s="123"/>
      <c r="V2" s="123"/>
      <c r="W2" s="123"/>
      <c r="X2" s="123"/>
      <c r="Y2" s="124"/>
      <c r="Z2" s="122"/>
      <c r="AA2" s="123"/>
      <c r="AB2" s="123"/>
      <c r="AC2" s="123"/>
      <c r="AD2" s="123"/>
      <c r="AE2" s="124"/>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1300"/>
      <c r="CZ2" s="1300"/>
      <c r="DA2" s="1300"/>
      <c r="DB2" s="1300"/>
      <c r="DC2" s="1300"/>
      <c r="DD2" s="1300"/>
      <c r="DE2" s="1300"/>
      <c r="DF2" s="1300"/>
      <c r="DG2" s="1300"/>
      <c r="DH2" s="1300"/>
      <c r="DI2" s="1300"/>
      <c r="DJ2" s="1300"/>
      <c r="DK2" s="126"/>
      <c r="DL2" s="126"/>
      <c r="DM2" s="126"/>
      <c r="DN2" s="126"/>
      <c r="DO2" s="126"/>
      <c r="DP2" s="126"/>
      <c r="DQ2" s="126"/>
      <c r="DR2" s="126"/>
      <c r="DS2" s="126"/>
      <c r="DT2" s="126"/>
      <c r="DU2" s="126"/>
      <c r="DV2" s="126"/>
      <c r="DW2" s="126"/>
      <c r="DX2" s="126"/>
      <c r="DY2" s="126"/>
      <c r="DZ2" s="126"/>
      <c r="EA2" s="126"/>
      <c r="EB2" s="126"/>
      <c r="EC2" s="126"/>
      <c r="ED2" s="126"/>
      <c r="EE2" s="126"/>
    </row>
    <row r="3" spans="1:141" s="56" customFormat="1" ht="25.5" customHeight="1" thickBot="1">
      <c r="A3" s="1301"/>
      <c r="B3" s="128"/>
      <c r="C3" s="128"/>
      <c r="D3" s="128"/>
      <c r="E3" s="128"/>
      <c r="F3" s="128"/>
      <c r="G3" s="129"/>
      <c r="H3" s="1302">
        <f>IF(表00!A8="","",表00!A8)</f>
        <v>2</v>
      </c>
      <c r="I3" s="1303"/>
      <c r="J3" s="1304"/>
      <c r="K3" s="1302">
        <f>IF(表00!D8="","",表00!D8)</f>
        <v>4</v>
      </c>
      <c r="L3" s="1303"/>
      <c r="M3" s="1304"/>
      <c r="N3" s="1302">
        <f>IF(表00!G8="","",表00!G8)</f>
        <v>2</v>
      </c>
      <c r="O3" s="1303"/>
      <c r="P3" s="1304"/>
      <c r="Q3" s="1302">
        <f>IF(表00!J8="","",表00!J8)</f>
        <v>0</v>
      </c>
      <c r="R3" s="1303"/>
      <c r="S3" s="1304"/>
      <c r="T3" s="1302">
        <f>IF(表00!M8="","",表00!M8)</f>
        <v>2</v>
      </c>
      <c r="U3" s="1303"/>
      <c r="V3" s="1304"/>
      <c r="W3" s="1302">
        <f>IF(表00!P8="","",表00!P8)</f>
        <v>1</v>
      </c>
      <c r="X3" s="1303"/>
      <c r="Y3" s="1304"/>
      <c r="Z3" s="1305">
        <v>1</v>
      </c>
      <c r="AA3" s="134"/>
      <c r="AB3" s="135"/>
      <c r="AC3" s="1302">
        <v>4</v>
      </c>
      <c r="AD3" s="137"/>
      <c r="AE3" s="138"/>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1300" t="s">
        <v>458</v>
      </c>
      <c r="CZ3" s="1300"/>
      <c r="DA3" s="1300"/>
      <c r="DB3" s="1300"/>
      <c r="DC3" s="1300"/>
      <c r="DD3" s="1300"/>
      <c r="DE3" s="1300"/>
      <c r="DF3" s="1300"/>
      <c r="DG3" s="1300"/>
      <c r="DH3" s="1300"/>
      <c r="DI3" s="1300"/>
      <c r="DJ3" s="1300"/>
      <c r="DK3" s="139" t="str">
        <f>IF(表00!DG3="","",表00!DG3)</f>
        <v>四日市市</v>
      </c>
      <c r="DL3" s="139"/>
      <c r="DM3" s="139"/>
      <c r="DN3" s="139"/>
      <c r="DO3" s="139"/>
      <c r="DP3" s="139"/>
      <c r="DQ3" s="139"/>
      <c r="DR3" s="139"/>
      <c r="DS3" s="139"/>
      <c r="DT3" s="139"/>
      <c r="DU3" s="139"/>
      <c r="DV3" s="139"/>
      <c r="DW3" s="139"/>
      <c r="DX3" s="139"/>
      <c r="DY3" s="139"/>
      <c r="DZ3" s="139"/>
      <c r="EA3" s="139"/>
      <c r="EB3" s="139"/>
      <c r="EC3" s="139"/>
      <c r="ED3" s="139"/>
      <c r="EE3" s="139"/>
    </row>
    <row r="4" spans="1:141" ht="11.25"/>
    <row r="5" spans="1:141" ht="13.5" customHeight="1">
      <c r="AE5" s="142" t="s">
        <v>149</v>
      </c>
      <c r="AF5" s="142"/>
      <c r="AG5" s="142"/>
      <c r="AH5" s="142"/>
      <c r="AI5" s="142"/>
      <c r="AJ5" s="142"/>
      <c r="AK5" s="142"/>
      <c r="AL5" s="142"/>
      <c r="AM5" s="142"/>
      <c r="AN5" s="142"/>
      <c r="AO5" s="142"/>
      <c r="AP5" s="142"/>
      <c r="AQ5" s="142" t="s">
        <v>150</v>
      </c>
      <c r="AR5" s="142"/>
      <c r="AS5" s="142"/>
      <c r="AT5" s="142"/>
      <c r="AU5" s="142"/>
      <c r="AV5" s="142"/>
      <c r="AW5" s="142"/>
      <c r="AX5" s="142"/>
      <c r="AY5" s="142"/>
      <c r="AZ5" s="142"/>
      <c r="BA5" s="142"/>
      <c r="BB5" s="142"/>
      <c r="BC5" s="142" t="s">
        <v>151</v>
      </c>
      <c r="BD5" s="142"/>
      <c r="BE5" s="142"/>
      <c r="BF5" s="142"/>
      <c r="BG5" s="142"/>
      <c r="BH5" s="142"/>
      <c r="BI5" s="142"/>
      <c r="BJ5" s="142"/>
      <c r="BK5" s="142"/>
      <c r="BL5" s="142"/>
      <c r="BM5" s="142"/>
      <c r="BN5" s="142"/>
      <c r="BO5" s="142" t="s">
        <v>152</v>
      </c>
      <c r="BP5" s="142"/>
      <c r="BQ5" s="142"/>
      <c r="BR5" s="142"/>
      <c r="BS5" s="142"/>
      <c r="BT5" s="142"/>
      <c r="BU5" s="142"/>
      <c r="BV5" s="142"/>
      <c r="BW5" s="142"/>
      <c r="BX5" s="142"/>
      <c r="BY5" s="142"/>
      <c r="BZ5" s="142"/>
      <c r="CA5" s="142"/>
      <c r="CB5" s="142"/>
      <c r="CC5" s="142"/>
      <c r="CD5" s="142" t="s">
        <v>153</v>
      </c>
      <c r="CE5" s="142"/>
      <c r="CF5" s="142"/>
      <c r="CG5" s="142"/>
      <c r="CH5" s="142"/>
      <c r="CI5" s="142"/>
      <c r="CJ5" s="142"/>
      <c r="CK5" s="142"/>
      <c r="CL5" s="142"/>
      <c r="CM5" s="142"/>
      <c r="CN5" s="142"/>
      <c r="CO5" s="142"/>
      <c r="CP5" s="142"/>
      <c r="CQ5" s="142"/>
      <c r="CR5" s="142"/>
      <c r="CS5" s="142" t="s">
        <v>154</v>
      </c>
      <c r="CT5" s="142"/>
      <c r="CU5" s="142"/>
      <c r="CV5" s="142"/>
      <c r="CW5" s="142"/>
      <c r="CX5" s="142"/>
      <c r="CY5" s="142"/>
      <c r="CZ5" s="142"/>
      <c r="DA5" s="142"/>
      <c r="DB5" s="142"/>
      <c r="DC5" s="142"/>
      <c r="DD5" s="142"/>
      <c r="DE5" s="142"/>
      <c r="DF5" s="142"/>
      <c r="DG5" s="142"/>
      <c r="DH5" s="142" t="s">
        <v>62</v>
      </c>
      <c r="DI5" s="142"/>
      <c r="DJ5" s="142"/>
      <c r="DK5" s="142"/>
      <c r="DL5" s="142"/>
      <c r="DM5" s="142"/>
      <c r="DN5" s="142"/>
      <c r="DO5" s="142"/>
      <c r="DP5" s="142"/>
      <c r="DQ5" s="142"/>
      <c r="DR5" s="142"/>
      <c r="DS5" s="142"/>
      <c r="DT5" s="142"/>
      <c r="DU5" s="142"/>
      <c r="DV5" s="142"/>
      <c r="DW5" s="142" t="s">
        <v>63</v>
      </c>
      <c r="DX5" s="142"/>
      <c r="DY5" s="142"/>
      <c r="DZ5" s="142"/>
      <c r="EA5" s="142"/>
      <c r="EB5" s="142"/>
      <c r="EC5" s="142"/>
      <c r="ED5" s="142"/>
      <c r="EE5" s="142"/>
      <c r="EF5" s="142"/>
      <c r="EG5" s="142"/>
      <c r="EH5" s="142"/>
      <c r="EI5" s="142"/>
      <c r="EJ5" s="142"/>
      <c r="EK5" s="142"/>
    </row>
    <row r="6" spans="1:141" ht="15" customHeight="1">
      <c r="A6" s="1261" t="s">
        <v>205</v>
      </c>
      <c r="B6" s="1306"/>
      <c r="C6" s="1306"/>
      <c r="D6" s="1306"/>
      <c r="E6" s="1306"/>
      <c r="F6" s="1306"/>
      <c r="G6" s="1306"/>
      <c r="H6" s="1306"/>
      <c r="I6" s="1306"/>
      <c r="J6" s="1306"/>
      <c r="K6" s="1306"/>
      <c r="L6" s="1306"/>
      <c r="M6" s="1306"/>
      <c r="N6" s="1306"/>
      <c r="O6" s="1306"/>
      <c r="P6" s="1306"/>
      <c r="Q6" s="1306"/>
      <c r="R6" s="1306"/>
      <c r="S6" s="1306"/>
      <c r="T6" s="1306"/>
      <c r="U6" s="1307"/>
      <c r="V6" s="92" t="s">
        <v>156</v>
      </c>
      <c r="W6" s="93"/>
      <c r="X6" s="93"/>
      <c r="Y6" s="93"/>
      <c r="Z6" s="93"/>
      <c r="AA6" s="93"/>
      <c r="AB6" s="93"/>
      <c r="AC6" s="93"/>
      <c r="AD6" s="94"/>
      <c r="AE6" s="143" t="s">
        <v>645</v>
      </c>
      <c r="AF6" s="409"/>
      <c r="AG6" s="409"/>
      <c r="AH6" s="409"/>
      <c r="AI6" s="409"/>
      <c r="AJ6" s="409"/>
      <c r="AK6" s="409"/>
      <c r="AL6" s="409"/>
      <c r="AM6" s="409"/>
      <c r="AN6" s="409"/>
      <c r="AO6" s="409"/>
      <c r="AP6" s="409"/>
      <c r="AQ6" s="409"/>
      <c r="AR6" s="409"/>
      <c r="AS6" s="409"/>
      <c r="AT6" s="409"/>
      <c r="AU6" s="409"/>
      <c r="AV6" s="409"/>
      <c r="AW6" s="409"/>
      <c r="AX6" s="409"/>
      <c r="AY6" s="409"/>
      <c r="AZ6" s="409"/>
      <c r="BA6" s="409"/>
      <c r="BB6" s="409"/>
      <c r="BC6" s="409"/>
      <c r="BD6" s="409"/>
      <c r="BE6" s="409"/>
      <c r="BF6" s="409"/>
      <c r="BG6" s="409"/>
      <c r="BH6" s="409"/>
      <c r="BI6" s="409"/>
      <c r="BJ6" s="409"/>
      <c r="BK6" s="409"/>
      <c r="BL6" s="409"/>
      <c r="BM6" s="409"/>
      <c r="BN6" s="409"/>
      <c r="BO6" s="149" t="s">
        <v>498</v>
      </c>
      <c r="BP6" s="150"/>
      <c r="BQ6" s="150"/>
      <c r="BR6" s="150"/>
      <c r="BS6" s="150"/>
      <c r="BT6" s="150"/>
      <c r="BU6" s="150"/>
      <c r="BV6" s="150"/>
      <c r="BW6" s="150"/>
      <c r="BX6" s="150"/>
      <c r="BY6" s="150"/>
      <c r="BZ6" s="150"/>
      <c r="CA6" s="150"/>
      <c r="CB6" s="150"/>
      <c r="CC6" s="151"/>
      <c r="CD6" s="92" t="s">
        <v>499</v>
      </c>
      <c r="CE6" s="93"/>
      <c r="CF6" s="93"/>
      <c r="CG6" s="93"/>
      <c r="CH6" s="93"/>
      <c r="CI6" s="93"/>
      <c r="CJ6" s="93"/>
      <c r="CK6" s="93"/>
      <c r="CL6" s="93"/>
      <c r="CM6" s="93"/>
      <c r="CN6" s="93"/>
      <c r="CO6" s="93"/>
      <c r="CP6" s="93"/>
      <c r="CQ6" s="93"/>
      <c r="CR6" s="94"/>
      <c r="CS6" s="92" t="s">
        <v>500</v>
      </c>
      <c r="CT6" s="93"/>
      <c r="CU6" s="93"/>
      <c r="CV6" s="93"/>
      <c r="CW6" s="93"/>
      <c r="CX6" s="93"/>
      <c r="CY6" s="93"/>
      <c r="CZ6" s="93"/>
      <c r="DA6" s="93"/>
      <c r="DB6" s="93"/>
      <c r="DC6" s="93"/>
      <c r="DD6" s="93"/>
      <c r="DE6" s="93"/>
      <c r="DF6" s="93"/>
      <c r="DG6" s="94"/>
      <c r="DH6" s="92" t="s">
        <v>4373</v>
      </c>
      <c r="DI6" s="93"/>
      <c r="DJ6" s="93"/>
      <c r="DK6" s="93"/>
      <c r="DL6" s="93"/>
      <c r="DM6" s="93"/>
      <c r="DN6" s="93"/>
      <c r="DO6" s="93"/>
      <c r="DP6" s="93"/>
      <c r="DQ6" s="93"/>
      <c r="DR6" s="93"/>
      <c r="DS6" s="93"/>
      <c r="DT6" s="93"/>
      <c r="DU6" s="93"/>
      <c r="DV6" s="94"/>
      <c r="DW6" s="92" t="s">
        <v>501</v>
      </c>
      <c r="DX6" s="93"/>
      <c r="DY6" s="93"/>
      <c r="DZ6" s="93"/>
      <c r="EA6" s="93"/>
      <c r="EB6" s="93"/>
      <c r="EC6" s="93"/>
      <c r="ED6" s="93"/>
      <c r="EE6" s="93"/>
      <c r="EF6" s="93"/>
      <c r="EG6" s="93"/>
      <c r="EH6" s="93"/>
      <c r="EI6" s="93"/>
      <c r="EJ6" s="93"/>
      <c r="EK6" s="94"/>
    </row>
    <row r="7" spans="1:141" ht="10.5" customHeight="1">
      <c r="A7" s="1308"/>
      <c r="B7" s="1309"/>
      <c r="C7" s="1309"/>
      <c r="D7" s="1309"/>
      <c r="E7" s="1309"/>
      <c r="F7" s="1309"/>
      <c r="G7" s="1309"/>
      <c r="H7" s="1309"/>
      <c r="I7" s="1309"/>
      <c r="J7" s="1309"/>
      <c r="K7" s="1309"/>
      <c r="L7" s="1309"/>
      <c r="M7" s="1309"/>
      <c r="N7" s="1309"/>
      <c r="O7" s="1309"/>
      <c r="P7" s="1309"/>
      <c r="Q7" s="1309"/>
      <c r="R7" s="1309"/>
      <c r="S7" s="1309"/>
      <c r="T7" s="1309"/>
      <c r="U7" s="1310"/>
      <c r="V7" s="146"/>
      <c r="W7" s="147"/>
      <c r="X7" s="147"/>
      <c r="Y7" s="147"/>
      <c r="Z7" s="147"/>
      <c r="AA7" s="147"/>
      <c r="AB7" s="147"/>
      <c r="AC7" s="147"/>
      <c r="AD7" s="148"/>
      <c r="AE7" s="92" t="s">
        <v>324</v>
      </c>
      <c r="AF7" s="346"/>
      <c r="AG7" s="346"/>
      <c r="AH7" s="346"/>
      <c r="AI7" s="346"/>
      <c r="AJ7" s="346"/>
      <c r="AK7" s="346"/>
      <c r="AL7" s="346"/>
      <c r="AM7" s="346"/>
      <c r="AN7" s="346"/>
      <c r="AO7" s="346"/>
      <c r="AP7" s="346"/>
      <c r="AQ7" s="346"/>
      <c r="AR7" s="346"/>
      <c r="AS7" s="346"/>
      <c r="AT7" s="346"/>
      <c r="AU7" s="346"/>
      <c r="AV7" s="346"/>
      <c r="AW7" s="346"/>
      <c r="AX7" s="346"/>
      <c r="AY7" s="346"/>
      <c r="AZ7" s="346"/>
      <c r="BA7" s="346"/>
      <c r="BB7" s="347"/>
      <c r="BC7" s="92" t="s">
        <v>566</v>
      </c>
      <c r="BD7" s="93"/>
      <c r="BE7" s="93"/>
      <c r="BF7" s="93"/>
      <c r="BG7" s="93"/>
      <c r="BH7" s="93"/>
      <c r="BI7" s="93"/>
      <c r="BJ7" s="93"/>
      <c r="BK7" s="93"/>
      <c r="BL7" s="93"/>
      <c r="BM7" s="93"/>
      <c r="BN7" s="94"/>
      <c r="BO7" s="208"/>
      <c r="BP7" s="209"/>
      <c r="BQ7" s="209"/>
      <c r="BR7" s="209"/>
      <c r="BS7" s="209"/>
      <c r="BT7" s="209"/>
      <c r="BU7" s="209"/>
      <c r="BV7" s="209"/>
      <c r="BW7" s="209"/>
      <c r="BX7" s="209"/>
      <c r="BY7" s="209"/>
      <c r="BZ7" s="209"/>
      <c r="CA7" s="209"/>
      <c r="CB7" s="209"/>
      <c r="CC7" s="211"/>
      <c r="CD7" s="146"/>
      <c r="CE7" s="147"/>
      <c r="CF7" s="147"/>
      <c r="CG7" s="147"/>
      <c r="CH7" s="147"/>
      <c r="CI7" s="147"/>
      <c r="CJ7" s="147"/>
      <c r="CK7" s="147"/>
      <c r="CL7" s="147"/>
      <c r="CM7" s="147"/>
      <c r="CN7" s="147"/>
      <c r="CO7" s="147"/>
      <c r="CP7" s="147"/>
      <c r="CQ7" s="147"/>
      <c r="CR7" s="148"/>
      <c r="CS7" s="146"/>
      <c r="CT7" s="147"/>
      <c r="CU7" s="147"/>
      <c r="CV7" s="147"/>
      <c r="CW7" s="147"/>
      <c r="CX7" s="147"/>
      <c r="CY7" s="147"/>
      <c r="CZ7" s="147"/>
      <c r="DA7" s="147"/>
      <c r="DB7" s="147"/>
      <c r="DC7" s="147"/>
      <c r="DD7" s="147"/>
      <c r="DE7" s="147"/>
      <c r="DF7" s="147"/>
      <c r="DG7" s="148"/>
      <c r="DH7" s="146"/>
      <c r="DI7" s="147"/>
      <c r="DJ7" s="147"/>
      <c r="DK7" s="147"/>
      <c r="DL7" s="147"/>
      <c r="DM7" s="147"/>
      <c r="DN7" s="147"/>
      <c r="DO7" s="147"/>
      <c r="DP7" s="147"/>
      <c r="DQ7" s="147"/>
      <c r="DR7" s="147"/>
      <c r="DS7" s="147"/>
      <c r="DT7" s="147"/>
      <c r="DU7" s="147"/>
      <c r="DV7" s="148"/>
      <c r="DW7" s="146"/>
      <c r="DX7" s="147"/>
      <c r="DY7" s="147"/>
      <c r="DZ7" s="147"/>
      <c r="EA7" s="147"/>
      <c r="EB7" s="147"/>
      <c r="EC7" s="147"/>
      <c r="ED7" s="147"/>
      <c r="EE7" s="147"/>
      <c r="EF7" s="147"/>
      <c r="EG7" s="147"/>
      <c r="EH7" s="147"/>
      <c r="EI7" s="147"/>
      <c r="EJ7" s="147"/>
      <c r="EK7" s="148"/>
    </row>
    <row r="8" spans="1:141" ht="15" customHeight="1">
      <c r="A8" s="1308"/>
      <c r="B8" s="1309"/>
      <c r="C8" s="1309"/>
      <c r="D8" s="1309"/>
      <c r="E8" s="1309"/>
      <c r="F8" s="1309"/>
      <c r="G8" s="1309"/>
      <c r="H8" s="1309"/>
      <c r="I8" s="1309"/>
      <c r="J8" s="1309"/>
      <c r="K8" s="1309"/>
      <c r="L8" s="1309"/>
      <c r="M8" s="1309"/>
      <c r="N8" s="1309"/>
      <c r="O8" s="1309"/>
      <c r="P8" s="1309"/>
      <c r="Q8" s="1309"/>
      <c r="R8" s="1309"/>
      <c r="S8" s="1309"/>
      <c r="T8" s="1309"/>
      <c r="U8" s="1310"/>
      <c r="V8" s="146"/>
      <c r="W8" s="147"/>
      <c r="X8" s="147"/>
      <c r="Y8" s="147"/>
      <c r="Z8" s="147"/>
      <c r="AA8" s="147"/>
      <c r="AB8" s="147"/>
      <c r="AC8" s="147"/>
      <c r="AD8" s="148"/>
      <c r="AE8" s="474"/>
      <c r="AF8" s="475"/>
      <c r="AG8" s="475"/>
      <c r="AH8" s="475"/>
      <c r="AI8" s="475"/>
      <c r="AJ8" s="475"/>
      <c r="AK8" s="475"/>
      <c r="AL8" s="475"/>
      <c r="AM8" s="475"/>
      <c r="AN8" s="475"/>
      <c r="AO8" s="475"/>
      <c r="AP8" s="475"/>
      <c r="AQ8" s="475"/>
      <c r="AR8" s="475"/>
      <c r="AS8" s="475"/>
      <c r="AT8" s="475"/>
      <c r="AU8" s="475"/>
      <c r="AV8" s="475"/>
      <c r="AW8" s="475"/>
      <c r="AX8" s="475"/>
      <c r="AY8" s="475"/>
      <c r="AZ8" s="475"/>
      <c r="BA8" s="475"/>
      <c r="BB8" s="476"/>
      <c r="BC8" s="146"/>
      <c r="BD8" s="147"/>
      <c r="BE8" s="147"/>
      <c r="BF8" s="147"/>
      <c r="BG8" s="147"/>
      <c r="BH8" s="147"/>
      <c r="BI8" s="147"/>
      <c r="BJ8" s="147"/>
      <c r="BK8" s="147"/>
      <c r="BL8" s="147"/>
      <c r="BM8" s="147"/>
      <c r="BN8" s="148"/>
      <c r="BO8" s="208"/>
      <c r="BP8" s="209"/>
      <c r="BQ8" s="209"/>
      <c r="BR8" s="209"/>
      <c r="BS8" s="209"/>
      <c r="BT8" s="209"/>
      <c r="BU8" s="209"/>
      <c r="BV8" s="209"/>
      <c r="BW8" s="209"/>
      <c r="BX8" s="209"/>
      <c r="BY8" s="209"/>
      <c r="BZ8" s="209"/>
      <c r="CA8" s="209"/>
      <c r="CB8" s="209"/>
      <c r="CC8" s="211"/>
      <c r="CD8" s="146"/>
      <c r="CE8" s="147"/>
      <c r="CF8" s="147"/>
      <c r="CG8" s="147"/>
      <c r="CH8" s="147"/>
      <c r="CI8" s="147"/>
      <c r="CJ8" s="147"/>
      <c r="CK8" s="147"/>
      <c r="CL8" s="147"/>
      <c r="CM8" s="147"/>
      <c r="CN8" s="147"/>
      <c r="CO8" s="147"/>
      <c r="CP8" s="147"/>
      <c r="CQ8" s="147"/>
      <c r="CR8" s="148"/>
      <c r="CS8" s="146"/>
      <c r="CT8" s="147"/>
      <c r="CU8" s="147"/>
      <c r="CV8" s="147"/>
      <c r="CW8" s="147"/>
      <c r="CX8" s="147"/>
      <c r="CY8" s="147"/>
      <c r="CZ8" s="147"/>
      <c r="DA8" s="147"/>
      <c r="DB8" s="147"/>
      <c r="DC8" s="147"/>
      <c r="DD8" s="147"/>
      <c r="DE8" s="147"/>
      <c r="DF8" s="147"/>
      <c r="DG8" s="148"/>
      <c r="DH8" s="146"/>
      <c r="DI8" s="147"/>
      <c r="DJ8" s="147"/>
      <c r="DK8" s="147"/>
      <c r="DL8" s="147"/>
      <c r="DM8" s="147"/>
      <c r="DN8" s="147"/>
      <c r="DO8" s="147"/>
      <c r="DP8" s="147"/>
      <c r="DQ8" s="147"/>
      <c r="DR8" s="147"/>
      <c r="DS8" s="147"/>
      <c r="DT8" s="147"/>
      <c r="DU8" s="147"/>
      <c r="DV8" s="148"/>
      <c r="DW8" s="146"/>
      <c r="DX8" s="147"/>
      <c r="DY8" s="147"/>
      <c r="DZ8" s="147"/>
      <c r="EA8" s="147"/>
      <c r="EB8" s="147"/>
      <c r="EC8" s="147"/>
      <c r="ED8" s="147"/>
      <c r="EE8" s="147"/>
      <c r="EF8" s="147"/>
      <c r="EG8" s="147"/>
      <c r="EH8" s="147"/>
      <c r="EI8" s="147"/>
      <c r="EJ8" s="147"/>
      <c r="EK8" s="148"/>
    </row>
    <row r="9" spans="1:141" ht="15" customHeight="1">
      <c r="A9" s="1308"/>
      <c r="B9" s="1309"/>
      <c r="C9" s="1309"/>
      <c r="D9" s="1309"/>
      <c r="E9" s="1309"/>
      <c r="F9" s="1309"/>
      <c r="G9" s="1309"/>
      <c r="H9" s="1309"/>
      <c r="I9" s="1309"/>
      <c r="J9" s="1309"/>
      <c r="K9" s="1309"/>
      <c r="L9" s="1309"/>
      <c r="M9" s="1309"/>
      <c r="N9" s="1309"/>
      <c r="O9" s="1309"/>
      <c r="P9" s="1309"/>
      <c r="Q9" s="1309"/>
      <c r="R9" s="1309"/>
      <c r="S9" s="1309"/>
      <c r="T9" s="1309"/>
      <c r="U9" s="1310"/>
      <c r="V9" s="146"/>
      <c r="W9" s="147"/>
      <c r="X9" s="147"/>
      <c r="Y9" s="147"/>
      <c r="Z9" s="147"/>
      <c r="AA9" s="147"/>
      <c r="AB9" s="147"/>
      <c r="AC9" s="147"/>
      <c r="AD9" s="148"/>
      <c r="AE9" s="92" t="s">
        <v>249</v>
      </c>
      <c r="AF9" s="346"/>
      <c r="AG9" s="346"/>
      <c r="AH9" s="346"/>
      <c r="AI9" s="346"/>
      <c r="AJ9" s="346"/>
      <c r="AK9" s="346"/>
      <c r="AL9" s="346"/>
      <c r="AM9" s="346"/>
      <c r="AN9" s="346"/>
      <c r="AO9" s="346"/>
      <c r="AP9" s="347"/>
      <c r="AQ9" s="92" t="s">
        <v>250</v>
      </c>
      <c r="AR9" s="346"/>
      <c r="AS9" s="346"/>
      <c r="AT9" s="346"/>
      <c r="AU9" s="346"/>
      <c r="AV9" s="346"/>
      <c r="AW9" s="346"/>
      <c r="AX9" s="346"/>
      <c r="AY9" s="346"/>
      <c r="AZ9" s="346"/>
      <c r="BA9" s="346"/>
      <c r="BB9" s="347"/>
      <c r="BC9" s="146"/>
      <c r="BD9" s="147"/>
      <c r="BE9" s="147"/>
      <c r="BF9" s="147"/>
      <c r="BG9" s="147"/>
      <c r="BH9" s="147"/>
      <c r="BI9" s="147"/>
      <c r="BJ9" s="147"/>
      <c r="BK9" s="147"/>
      <c r="BL9" s="147"/>
      <c r="BM9" s="147"/>
      <c r="BN9" s="148"/>
      <c r="BO9" s="208"/>
      <c r="BP9" s="209"/>
      <c r="BQ9" s="209"/>
      <c r="BR9" s="209"/>
      <c r="BS9" s="209"/>
      <c r="BT9" s="209"/>
      <c r="BU9" s="209"/>
      <c r="BV9" s="209"/>
      <c r="BW9" s="209"/>
      <c r="BX9" s="209"/>
      <c r="BY9" s="209"/>
      <c r="BZ9" s="209"/>
      <c r="CA9" s="209"/>
      <c r="CB9" s="209"/>
      <c r="CC9" s="211"/>
      <c r="CD9" s="146"/>
      <c r="CE9" s="147"/>
      <c r="CF9" s="147"/>
      <c r="CG9" s="147"/>
      <c r="CH9" s="147"/>
      <c r="CI9" s="147"/>
      <c r="CJ9" s="147"/>
      <c r="CK9" s="147"/>
      <c r="CL9" s="147"/>
      <c r="CM9" s="147"/>
      <c r="CN9" s="147"/>
      <c r="CO9" s="147"/>
      <c r="CP9" s="147"/>
      <c r="CQ9" s="147"/>
      <c r="CR9" s="148"/>
      <c r="CS9" s="146"/>
      <c r="CT9" s="147"/>
      <c r="CU9" s="147"/>
      <c r="CV9" s="147"/>
      <c r="CW9" s="147"/>
      <c r="CX9" s="147"/>
      <c r="CY9" s="147"/>
      <c r="CZ9" s="147"/>
      <c r="DA9" s="147"/>
      <c r="DB9" s="147"/>
      <c r="DC9" s="147"/>
      <c r="DD9" s="147"/>
      <c r="DE9" s="147"/>
      <c r="DF9" s="147"/>
      <c r="DG9" s="148"/>
      <c r="DH9" s="146"/>
      <c r="DI9" s="147"/>
      <c r="DJ9" s="147"/>
      <c r="DK9" s="147"/>
      <c r="DL9" s="147"/>
      <c r="DM9" s="147"/>
      <c r="DN9" s="147"/>
      <c r="DO9" s="147"/>
      <c r="DP9" s="147"/>
      <c r="DQ9" s="147"/>
      <c r="DR9" s="147"/>
      <c r="DS9" s="147"/>
      <c r="DT9" s="147"/>
      <c r="DU9" s="147"/>
      <c r="DV9" s="148"/>
      <c r="DW9" s="146"/>
      <c r="DX9" s="147"/>
      <c r="DY9" s="147"/>
      <c r="DZ9" s="147"/>
      <c r="EA9" s="147"/>
      <c r="EB9" s="147"/>
      <c r="EC9" s="147"/>
      <c r="ED9" s="147"/>
      <c r="EE9" s="147"/>
      <c r="EF9" s="147"/>
      <c r="EG9" s="147"/>
      <c r="EH9" s="147"/>
      <c r="EI9" s="147"/>
      <c r="EJ9" s="147"/>
      <c r="EK9" s="148"/>
    </row>
    <row r="10" spans="1:141" ht="15" customHeight="1">
      <c r="A10" s="1308"/>
      <c r="B10" s="1309"/>
      <c r="C10" s="1309"/>
      <c r="D10" s="1309"/>
      <c r="E10" s="1309"/>
      <c r="F10" s="1309"/>
      <c r="G10" s="1309"/>
      <c r="H10" s="1309"/>
      <c r="I10" s="1309"/>
      <c r="J10" s="1309"/>
      <c r="K10" s="1309"/>
      <c r="L10" s="1309"/>
      <c r="M10" s="1309"/>
      <c r="N10" s="1309"/>
      <c r="O10" s="1309"/>
      <c r="P10" s="1309"/>
      <c r="Q10" s="1309"/>
      <c r="R10" s="1309"/>
      <c r="S10" s="1309"/>
      <c r="T10" s="1309"/>
      <c r="U10" s="1310"/>
      <c r="V10" s="146"/>
      <c r="W10" s="147"/>
      <c r="X10" s="147"/>
      <c r="Y10" s="147"/>
      <c r="Z10" s="147"/>
      <c r="AA10" s="147"/>
      <c r="AB10" s="147"/>
      <c r="AC10" s="147"/>
      <c r="AD10" s="148"/>
      <c r="AE10" s="349"/>
      <c r="AF10" s="350"/>
      <c r="AG10" s="350"/>
      <c r="AH10" s="350"/>
      <c r="AI10" s="350"/>
      <c r="AJ10" s="350"/>
      <c r="AK10" s="350"/>
      <c r="AL10" s="350"/>
      <c r="AM10" s="350"/>
      <c r="AN10" s="350"/>
      <c r="AO10" s="350"/>
      <c r="AP10" s="351"/>
      <c r="AQ10" s="349"/>
      <c r="AR10" s="350"/>
      <c r="AS10" s="350"/>
      <c r="AT10" s="350"/>
      <c r="AU10" s="350"/>
      <c r="AV10" s="350"/>
      <c r="AW10" s="350"/>
      <c r="AX10" s="350"/>
      <c r="AY10" s="350"/>
      <c r="AZ10" s="350"/>
      <c r="BA10" s="350"/>
      <c r="BB10" s="351"/>
      <c r="BC10" s="146"/>
      <c r="BD10" s="147"/>
      <c r="BE10" s="147"/>
      <c r="BF10" s="147"/>
      <c r="BG10" s="147"/>
      <c r="BH10" s="147"/>
      <c r="BI10" s="147"/>
      <c r="BJ10" s="147"/>
      <c r="BK10" s="147"/>
      <c r="BL10" s="147"/>
      <c r="BM10" s="147"/>
      <c r="BN10" s="148"/>
      <c r="BO10" s="1267" t="s">
        <v>19</v>
      </c>
      <c r="BP10" s="1268"/>
      <c r="BQ10" s="1268"/>
      <c r="BR10" s="1268"/>
      <c r="BS10" s="1268"/>
      <c r="BT10" s="1268"/>
      <c r="BU10" s="1268"/>
      <c r="BV10" s="1268"/>
      <c r="BW10" s="1268"/>
      <c r="BX10" s="1268"/>
      <c r="BY10" s="1268"/>
      <c r="BZ10" s="1268"/>
      <c r="CA10" s="1268"/>
      <c r="CB10" s="1268"/>
      <c r="CC10" s="1269"/>
      <c r="CD10" s="1267" t="s">
        <v>20</v>
      </c>
      <c r="CE10" s="1268"/>
      <c r="CF10" s="1268"/>
      <c r="CG10" s="1268"/>
      <c r="CH10" s="1268"/>
      <c r="CI10" s="1268"/>
      <c r="CJ10" s="1268"/>
      <c r="CK10" s="1268"/>
      <c r="CL10" s="1268"/>
      <c r="CM10" s="1268"/>
      <c r="CN10" s="1268"/>
      <c r="CO10" s="1268"/>
      <c r="CP10" s="1268"/>
      <c r="CQ10" s="1268"/>
      <c r="CR10" s="1269"/>
      <c r="CS10" s="1267" t="s">
        <v>21</v>
      </c>
      <c r="CT10" s="1268"/>
      <c r="CU10" s="1268"/>
      <c r="CV10" s="1268"/>
      <c r="CW10" s="1268"/>
      <c r="CX10" s="1268"/>
      <c r="CY10" s="1268"/>
      <c r="CZ10" s="1268"/>
      <c r="DA10" s="1268"/>
      <c r="DB10" s="1268"/>
      <c r="DC10" s="1268"/>
      <c r="DD10" s="1268"/>
      <c r="DE10" s="1268"/>
      <c r="DF10" s="1268"/>
      <c r="DG10" s="1269"/>
      <c r="DH10" s="1267" t="s">
        <v>4374</v>
      </c>
      <c r="DI10" s="1268"/>
      <c r="DJ10" s="1268"/>
      <c r="DK10" s="1268"/>
      <c r="DL10" s="1268"/>
      <c r="DM10" s="1268"/>
      <c r="DN10" s="1268"/>
      <c r="DO10" s="1268"/>
      <c r="DP10" s="1268"/>
      <c r="DQ10" s="1268"/>
      <c r="DR10" s="1268"/>
      <c r="DS10" s="1268"/>
      <c r="DT10" s="1268"/>
      <c r="DU10" s="1268"/>
      <c r="DV10" s="1269"/>
      <c r="DW10" s="1270" t="s">
        <v>4375</v>
      </c>
      <c r="DX10" s="1271"/>
      <c r="DY10" s="1271"/>
      <c r="DZ10" s="1271"/>
      <c r="EA10" s="1271"/>
      <c r="EB10" s="1271"/>
      <c r="EC10" s="1271"/>
      <c r="ED10" s="1271"/>
      <c r="EE10" s="1271"/>
      <c r="EF10" s="1271"/>
      <c r="EG10" s="1271"/>
      <c r="EH10" s="1271"/>
      <c r="EI10" s="1271"/>
      <c r="EJ10" s="1271"/>
      <c r="EK10" s="1272"/>
    </row>
    <row r="11" spans="1:141" ht="15" customHeight="1" thickBot="1">
      <c r="A11" s="1311"/>
      <c r="B11" s="1312"/>
      <c r="C11" s="1312"/>
      <c r="D11" s="1312"/>
      <c r="E11" s="1312"/>
      <c r="F11" s="1312"/>
      <c r="G11" s="1312"/>
      <c r="H11" s="1312"/>
      <c r="I11" s="1312"/>
      <c r="J11" s="1312"/>
      <c r="K11" s="1312"/>
      <c r="L11" s="1312"/>
      <c r="M11" s="1312"/>
      <c r="N11" s="1312"/>
      <c r="O11" s="1312"/>
      <c r="P11" s="1312"/>
      <c r="Q11" s="1312"/>
      <c r="R11" s="1312"/>
      <c r="S11" s="1312"/>
      <c r="T11" s="1312"/>
      <c r="U11" s="1313"/>
      <c r="V11" s="352"/>
      <c r="W11" s="353"/>
      <c r="X11" s="353"/>
      <c r="Y11" s="353"/>
      <c r="Z11" s="353"/>
      <c r="AA11" s="353"/>
      <c r="AB11" s="353"/>
      <c r="AC11" s="353"/>
      <c r="AD11" s="354"/>
      <c r="AE11" s="1113" t="s">
        <v>36</v>
      </c>
      <c r="AF11" s="1116"/>
      <c r="AG11" s="1116"/>
      <c r="AH11" s="1116"/>
      <c r="AI11" s="1116"/>
      <c r="AJ11" s="1116"/>
      <c r="AK11" s="1116"/>
      <c r="AL11" s="1116"/>
      <c r="AM11" s="1116"/>
      <c r="AN11" s="1116"/>
      <c r="AO11" s="1116"/>
      <c r="AP11" s="1117"/>
      <c r="AQ11" s="1113" t="s">
        <v>36</v>
      </c>
      <c r="AR11" s="1116"/>
      <c r="AS11" s="1116"/>
      <c r="AT11" s="1116"/>
      <c r="AU11" s="1116"/>
      <c r="AV11" s="1116"/>
      <c r="AW11" s="1116"/>
      <c r="AX11" s="1116"/>
      <c r="AY11" s="1116"/>
      <c r="AZ11" s="1116"/>
      <c r="BA11" s="1116"/>
      <c r="BB11" s="1117"/>
      <c r="BC11" s="1113" t="s">
        <v>36</v>
      </c>
      <c r="BD11" s="1116"/>
      <c r="BE11" s="1116"/>
      <c r="BF11" s="1116"/>
      <c r="BG11" s="1116"/>
      <c r="BH11" s="1116"/>
      <c r="BI11" s="1116"/>
      <c r="BJ11" s="1116"/>
      <c r="BK11" s="1116"/>
      <c r="BL11" s="1116"/>
      <c r="BM11" s="1116"/>
      <c r="BN11" s="1117"/>
      <c r="BO11" s="1113" t="s">
        <v>252</v>
      </c>
      <c r="BP11" s="1114"/>
      <c r="BQ11" s="1114"/>
      <c r="BR11" s="1114"/>
      <c r="BS11" s="1114"/>
      <c r="BT11" s="1114"/>
      <c r="BU11" s="1114"/>
      <c r="BV11" s="1114"/>
      <c r="BW11" s="1114"/>
      <c r="BX11" s="1114"/>
      <c r="BY11" s="1114"/>
      <c r="BZ11" s="1114"/>
      <c r="CA11" s="1114"/>
      <c r="CB11" s="1114"/>
      <c r="CC11" s="1115"/>
      <c r="CD11" s="1113" t="s">
        <v>252</v>
      </c>
      <c r="CE11" s="1114"/>
      <c r="CF11" s="1114"/>
      <c r="CG11" s="1114"/>
      <c r="CH11" s="1114"/>
      <c r="CI11" s="1114"/>
      <c r="CJ11" s="1114"/>
      <c r="CK11" s="1114"/>
      <c r="CL11" s="1114"/>
      <c r="CM11" s="1114"/>
      <c r="CN11" s="1114"/>
      <c r="CO11" s="1114"/>
      <c r="CP11" s="1114"/>
      <c r="CQ11" s="1114"/>
      <c r="CR11" s="1115"/>
      <c r="CS11" s="1113" t="s">
        <v>252</v>
      </c>
      <c r="CT11" s="1114"/>
      <c r="CU11" s="1114"/>
      <c r="CV11" s="1114"/>
      <c r="CW11" s="1114"/>
      <c r="CX11" s="1114"/>
      <c r="CY11" s="1114"/>
      <c r="CZ11" s="1114"/>
      <c r="DA11" s="1114"/>
      <c r="DB11" s="1114"/>
      <c r="DC11" s="1114"/>
      <c r="DD11" s="1114"/>
      <c r="DE11" s="1114"/>
      <c r="DF11" s="1114"/>
      <c r="DG11" s="1115"/>
      <c r="DH11" s="1113" t="s">
        <v>160</v>
      </c>
      <c r="DI11" s="1114"/>
      <c r="DJ11" s="1114"/>
      <c r="DK11" s="1114"/>
      <c r="DL11" s="1114"/>
      <c r="DM11" s="1114"/>
      <c r="DN11" s="1114"/>
      <c r="DO11" s="1114"/>
      <c r="DP11" s="1114"/>
      <c r="DQ11" s="1114"/>
      <c r="DR11" s="1114"/>
      <c r="DS11" s="1114"/>
      <c r="DT11" s="1114"/>
      <c r="DU11" s="1114"/>
      <c r="DV11" s="1115"/>
      <c r="DW11" s="1113" t="s">
        <v>252</v>
      </c>
      <c r="DX11" s="1114"/>
      <c r="DY11" s="1114"/>
      <c r="DZ11" s="1114"/>
      <c r="EA11" s="1114"/>
      <c r="EB11" s="1114"/>
      <c r="EC11" s="1114"/>
      <c r="ED11" s="1114"/>
      <c r="EE11" s="1114"/>
      <c r="EF11" s="1114"/>
      <c r="EG11" s="1114"/>
      <c r="EH11" s="1114"/>
      <c r="EI11" s="1114"/>
      <c r="EJ11" s="1114"/>
      <c r="EK11" s="1115"/>
    </row>
    <row r="12" spans="1:141" ht="26.25" customHeight="1">
      <c r="A12" s="143" t="s">
        <v>721</v>
      </c>
      <c r="B12" s="144"/>
      <c r="C12" s="144"/>
      <c r="D12" s="144"/>
      <c r="E12" s="144"/>
      <c r="F12" s="144"/>
      <c r="G12" s="144"/>
      <c r="H12" s="144"/>
      <c r="I12" s="144"/>
      <c r="J12" s="144"/>
      <c r="K12" s="144"/>
      <c r="L12" s="144"/>
      <c r="M12" s="144"/>
      <c r="N12" s="144"/>
      <c r="O12" s="144"/>
      <c r="P12" s="144"/>
      <c r="Q12" s="144"/>
      <c r="R12" s="144"/>
      <c r="S12" s="144"/>
      <c r="T12" s="144"/>
      <c r="U12" s="488"/>
      <c r="V12" s="1314">
        <v>0</v>
      </c>
      <c r="W12" s="1315"/>
      <c r="X12" s="1316"/>
      <c r="Y12" s="1317">
        <v>1</v>
      </c>
      <c r="Z12" s="1315"/>
      <c r="AA12" s="1316"/>
      <c r="AB12" s="1317">
        <v>0</v>
      </c>
      <c r="AC12" s="1315"/>
      <c r="AD12" s="1318"/>
      <c r="AE12" s="261">
        <v>3192</v>
      </c>
      <c r="AF12" s="261"/>
      <c r="AG12" s="261"/>
      <c r="AH12" s="261"/>
      <c r="AI12" s="261"/>
      <c r="AJ12" s="261"/>
      <c r="AK12" s="261"/>
      <c r="AL12" s="261"/>
      <c r="AM12" s="261"/>
      <c r="AN12" s="261"/>
      <c r="AO12" s="261"/>
      <c r="AP12" s="261"/>
      <c r="AQ12" s="418">
        <v>383</v>
      </c>
      <c r="AR12" s="495"/>
      <c r="AS12" s="495"/>
      <c r="AT12" s="495"/>
      <c r="AU12" s="495"/>
      <c r="AV12" s="495"/>
      <c r="AW12" s="495"/>
      <c r="AX12" s="495"/>
      <c r="AY12" s="495"/>
      <c r="AZ12" s="495"/>
      <c r="BA12" s="495"/>
      <c r="BB12" s="496"/>
      <c r="BC12" s="328">
        <f t="shared" ref="BC12:BC24" si="0">SUM(AE12:BB12)</f>
        <v>3575</v>
      </c>
      <c r="BD12" s="329"/>
      <c r="BE12" s="329"/>
      <c r="BF12" s="329"/>
      <c r="BG12" s="329"/>
      <c r="BH12" s="329"/>
      <c r="BI12" s="329"/>
      <c r="BJ12" s="329"/>
      <c r="BK12" s="329"/>
      <c r="BL12" s="329"/>
      <c r="BM12" s="329"/>
      <c r="BN12" s="329"/>
      <c r="BO12" s="261">
        <v>1729838</v>
      </c>
      <c r="BP12" s="261"/>
      <c r="BQ12" s="261"/>
      <c r="BR12" s="261"/>
      <c r="BS12" s="261"/>
      <c r="BT12" s="261"/>
      <c r="BU12" s="261"/>
      <c r="BV12" s="261"/>
      <c r="BW12" s="261"/>
      <c r="BX12" s="261"/>
      <c r="BY12" s="261"/>
      <c r="BZ12" s="261"/>
      <c r="CA12" s="261"/>
      <c r="CB12" s="261"/>
      <c r="CC12" s="261"/>
      <c r="CD12" s="418">
        <v>1321829</v>
      </c>
      <c r="CE12" s="495"/>
      <c r="CF12" s="495"/>
      <c r="CG12" s="495"/>
      <c r="CH12" s="495"/>
      <c r="CI12" s="495"/>
      <c r="CJ12" s="495"/>
      <c r="CK12" s="495"/>
      <c r="CL12" s="495"/>
      <c r="CM12" s="495"/>
      <c r="CN12" s="495"/>
      <c r="CO12" s="495"/>
      <c r="CP12" s="495"/>
      <c r="CQ12" s="495"/>
      <c r="CR12" s="496"/>
      <c r="CS12" s="418"/>
      <c r="CT12" s="495"/>
      <c r="CU12" s="495"/>
      <c r="CV12" s="495"/>
      <c r="CW12" s="495"/>
      <c r="CX12" s="495"/>
      <c r="CY12" s="495"/>
      <c r="CZ12" s="495"/>
      <c r="DA12" s="495"/>
      <c r="DB12" s="495"/>
      <c r="DC12" s="495"/>
      <c r="DD12" s="495"/>
      <c r="DE12" s="495"/>
      <c r="DF12" s="495"/>
      <c r="DG12" s="495"/>
      <c r="DH12" s="418">
        <v>107815</v>
      </c>
      <c r="DI12" s="495"/>
      <c r="DJ12" s="495"/>
      <c r="DK12" s="495"/>
      <c r="DL12" s="495"/>
      <c r="DM12" s="495"/>
      <c r="DN12" s="495"/>
      <c r="DO12" s="495"/>
      <c r="DP12" s="495"/>
      <c r="DQ12" s="495"/>
      <c r="DR12" s="495"/>
      <c r="DS12" s="495"/>
      <c r="DT12" s="495"/>
      <c r="DU12" s="495"/>
      <c r="DV12" s="495"/>
      <c r="DW12" s="537">
        <f>BO12-CD12-CS12-DH12</f>
        <v>300194</v>
      </c>
      <c r="DX12" s="538"/>
      <c r="DY12" s="538"/>
      <c r="DZ12" s="538"/>
      <c r="EA12" s="538"/>
      <c r="EB12" s="538"/>
      <c r="EC12" s="538"/>
      <c r="ED12" s="538"/>
      <c r="EE12" s="538"/>
      <c r="EF12" s="538"/>
      <c r="EG12" s="538"/>
      <c r="EH12" s="538"/>
      <c r="EI12" s="538"/>
      <c r="EJ12" s="538"/>
      <c r="EK12" s="539"/>
    </row>
    <row r="13" spans="1:141" ht="15" customHeight="1">
      <c r="A13" s="143" t="s">
        <v>722</v>
      </c>
      <c r="B13" s="144"/>
      <c r="C13" s="144"/>
      <c r="D13" s="144"/>
      <c r="E13" s="144"/>
      <c r="F13" s="144"/>
      <c r="G13" s="144"/>
      <c r="H13" s="144"/>
      <c r="I13" s="144"/>
      <c r="J13" s="144"/>
      <c r="K13" s="144"/>
      <c r="L13" s="144"/>
      <c r="M13" s="144"/>
      <c r="N13" s="144"/>
      <c r="O13" s="144"/>
      <c r="P13" s="144"/>
      <c r="Q13" s="144"/>
      <c r="R13" s="144"/>
      <c r="S13" s="144"/>
      <c r="T13" s="144"/>
      <c r="U13" s="488"/>
      <c r="V13" s="1319">
        <v>0</v>
      </c>
      <c r="W13" s="1320"/>
      <c r="X13" s="1321"/>
      <c r="Y13" s="1322">
        <v>2</v>
      </c>
      <c r="Z13" s="1320"/>
      <c r="AA13" s="1321"/>
      <c r="AB13" s="1322">
        <v>0</v>
      </c>
      <c r="AC13" s="1320"/>
      <c r="AD13" s="1323"/>
      <c r="AE13" s="274">
        <v>1079</v>
      </c>
      <c r="AF13" s="274"/>
      <c r="AG13" s="274"/>
      <c r="AH13" s="274"/>
      <c r="AI13" s="274"/>
      <c r="AJ13" s="274"/>
      <c r="AK13" s="274"/>
      <c r="AL13" s="274"/>
      <c r="AM13" s="274"/>
      <c r="AN13" s="274"/>
      <c r="AO13" s="274"/>
      <c r="AP13" s="274"/>
      <c r="AQ13" s="428">
        <v>1945</v>
      </c>
      <c r="AR13" s="445"/>
      <c r="AS13" s="445"/>
      <c r="AT13" s="445"/>
      <c r="AU13" s="445"/>
      <c r="AV13" s="445"/>
      <c r="AW13" s="445"/>
      <c r="AX13" s="445"/>
      <c r="AY13" s="445"/>
      <c r="AZ13" s="445"/>
      <c r="BA13" s="445"/>
      <c r="BB13" s="506"/>
      <c r="BC13" s="331">
        <f t="shared" si="0"/>
        <v>3024</v>
      </c>
      <c r="BD13" s="332"/>
      <c r="BE13" s="332"/>
      <c r="BF13" s="332"/>
      <c r="BG13" s="332"/>
      <c r="BH13" s="332"/>
      <c r="BI13" s="332"/>
      <c r="BJ13" s="332"/>
      <c r="BK13" s="332"/>
      <c r="BL13" s="332"/>
      <c r="BM13" s="332"/>
      <c r="BN13" s="332"/>
      <c r="BO13" s="274">
        <v>3146093</v>
      </c>
      <c r="BP13" s="274"/>
      <c r="BQ13" s="274"/>
      <c r="BR13" s="274"/>
      <c r="BS13" s="274"/>
      <c r="BT13" s="274"/>
      <c r="BU13" s="274"/>
      <c r="BV13" s="274"/>
      <c r="BW13" s="274"/>
      <c r="BX13" s="274"/>
      <c r="BY13" s="274"/>
      <c r="BZ13" s="274"/>
      <c r="CA13" s="274"/>
      <c r="CB13" s="274"/>
      <c r="CC13" s="274"/>
      <c r="CD13" s="274">
        <v>1663200</v>
      </c>
      <c r="CE13" s="274"/>
      <c r="CF13" s="274"/>
      <c r="CG13" s="274"/>
      <c r="CH13" s="274"/>
      <c r="CI13" s="274"/>
      <c r="CJ13" s="274"/>
      <c r="CK13" s="274"/>
      <c r="CL13" s="274"/>
      <c r="CM13" s="274"/>
      <c r="CN13" s="274"/>
      <c r="CO13" s="274"/>
      <c r="CP13" s="274"/>
      <c r="CQ13" s="274"/>
      <c r="CR13" s="274"/>
      <c r="CS13" s="274"/>
      <c r="CT13" s="274"/>
      <c r="CU13" s="274"/>
      <c r="CV13" s="274"/>
      <c r="CW13" s="274"/>
      <c r="CX13" s="274"/>
      <c r="CY13" s="274"/>
      <c r="CZ13" s="274"/>
      <c r="DA13" s="274"/>
      <c r="DB13" s="274"/>
      <c r="DC13" s="274"/>
      <c r="DD13" s="274"/>
      <c r="DE13" s="274"/>
      <c r="DF13" s="274"/>
      <c r="DG13" s="428"/>
      <c r="DH13" s="274">
        <v>32277</v>
      </c>
      <c r="DI13" s="274"/>
      <c r="DJ13" s="274"/>
      <c r="DK13" s="274"/>
      <c r="DL13" s="274"/>
      <c r="DM13" s="274"/>
      <c r="DN13" s="274"/>
      <c r="DO13" s="274"/>
      <c r="DP13" s="274"/>
      <c r="DQ13" s="274"/>
      <c r="DR13" s="274"/>
      <c r="DS13" s="274"/>
      <c r="DT13" s="274"/>
      <c r="DU13" s="274"/>
      <c r="DV13" s="428"/>
      <c r="DW13" s="540">
        <f t="shared" ref="DW13:DW25" si="1">BO13-CD13-CS13-DH13</f>
        <v>1450616</v>
      </c>
      <c r="DX13" s="543"/>
      <c r="DY13" s="543"/>
      <c r="DZ13" s="543"/>
      <c r="EA13" s="543"/>
      <c r="EB13" s="543"/>
      <c r="EC13" s="543"/>
      <c r="ED13" s="543"/>
      <c r="EE13" s="543"/>
      <c r="EF13" s="543"/>
      <c r="EG13" s="543"/>
      <c r="EH13" s="543"/>
      <c r="EI13" s="543"/>
      <c r="EJ13" s="543"/>
      <c r="EK13" s="545"/>
    </row>
    <row r="14" spans="1:141" ht="15" customHeight="1">
      <c r="A14" s="143" t="s">
        <v>140</v>
      </c>
      <c r="B14" s="144"/>
      <c r="C14" s="144"/>
      <c r="D14" s="144"/>
      <c r="E14" s="144"/>
      <c r="F14" s="144"/>
      <c r="G14" s="144"/>
      <c r="H14" s="144"/>
      <c r="I14" s="144"/>
      <c r="J14" s="144"/>
      <c r="K14" s="144"/>
      <c r="L14" s="144"/>
      <c r="M14" s="144"/>
      <c r="N14" s="144"/>
      <c r="O14" s="144"/>
      <c r="P14" s="144"/>
      <c r="Q14" s="144"/>
      <c r="R14" s="144"/>
      <c r="S14" s="144"/>
      <c r="T14" s="144"/>
      <c r="U14" s="488"/>
      <c r="V14" s="1319">
        <v>0</v>
      </c>
      <c r="W14" s="1320"/>
      <c r="X14" s="1321"/>
      <c r="Y14" s="1322">
        <v>3</v>
      </c>
      <c r="Z14" s="1320"/>
      <c r="AA14" s="1321"/>
      <c r="AB14" s="1322">
        <v>0</v>
      </c>
      <c r="AC14" s="1320"/>
      <c r="AD14" s="1323"/>
      <c r="AE14" s="274">
        <v>2032</v>
      </c>
      <c r="AF14" s="274"/>
      <c r="AG14" s="274"/>
      <c r="AH14" s="274"/>
      <c r="AI14" s="274"/>
      <c r="AJ14" s="274"/>
      <c r="AK14" s="274"/>
      <c r="AL14" s="274"/>
      <c r="AM14" s="274"/>
      <c r="AN14" s="274"/>
      <c r="AO14" s="274"/>
      <c r="AP14" s="274"/>
      <c r="AQ14" s="428">
        <v>349</v>
      </c>
      <c r="AR14" s="445"/>
      <c r="AS14" s="445"/>
      <c r="AT14" s="445"/>
      <c r="AU14" s="445"/>
      <c r="AV14" s="445"/>
      <c r="AW14" s="445"/>
      <c r="AX14" s="445"/>
      <c r="AY14" s="445"/>
      <c r="AZ14" s="445"/>
      <c r="BA14" s="445"/>
      <c r="BB14" s="506"/>
      <c r="BC14" s="331">
        <f t="shared" si="0"/>
        <v>2381</v>
      </c>
      <c r="BD14" s="332"/>
      <c r="BE14" s="332"/>
      <c r="BF14" s="332"/>
      <c r="BG14" s="332"/>
      <c r="BH14" s="332"/>
      <c r="BI14" s="332"/>
      <c r="BJ14" s="332"/>
      <c r="BK14" s="332"/>
      <c r="BL14" s="332"/>
      <c r="BM14" s="332"/>
      <c r="BN14" s="332"/>
      <c r="BO14" s="274">
        <v>2759345</v>
      </c>
      <c r="BP14" s="274"/>
      <c r="BQ14" s="274"/>
      <c r="BR14" s="274"/>
      <c r="BS14" s="274"/>
      <c r="BT14" s="274"/>
      <c r="BU14" s="274"/>
      <c r="BV14" s="274"/>
      <c r="BW14" s="274"/>
      <c r="BX14" s="274"/>
      <c r="BY14" s="274"/>
      <c r="BZ14" s="274"/>
      <c r="CA14" s="274"/>
      <c r="CB14" s="274"/>
      <c r="CC14" s="274"/>
      <c r="CD14" s="274">
        <v>1309550</v>
      </c>
      <c r="CE14" s="274"/>
      <c r="CF14" s="274"/>
      <c r="CG14" s="274"/>
      <c r="CH14" s="274"/>
      <c r="CI14" s="274"/>
      <c r="CJ14" s="274"/>
      <c r="CK14" s="274"/>
      <c r="CL14" s="274"/>
      <c r="CM14" s="274"/>
      <c r="CN14" s="274"/>
      <c r="CO14" s="274"/>
      <c r="CP14" s="274"/>
      <c r="CQ14" s="274"/>
      <c r="CR14" s="274"/>
      <c r="CS14" s="274"/>
      <c r="CT14" s="274"/>
      <c r="CU14" s="274"/>
      <c r="CV14" s="274"/>
      <c r="CW14" s="274"/>
      <c r="CX14" s="274"/>
      <c r="CY14" s="274"/>
      <c r="CZ14" s="274"/>
      <c r="DA14" s="274"/>
      <c r="DB14" s="274"/>
      <c r="DC14" s="274"/>
      <c r="DD14" s="274"/>
      <c r="DE14" s="274"/>
      <c r="DF14" s="274"/>
      <c r="DG14" s="428"/>
      <c r="DH14" s="274">
        <v>43411</v>
      </c>
      <c r="DI14" s="274"/>
      <c r="DJ14" s="274"/>
      <c r="DK14" s="274"/>
      <c r="DL14" s="274"/>
      <c r="DM14" s="274"/>
      <c r="DN14" s="274"/>
      <c r="DO14" s="274"/>
      <c r="DP14" s="274"/>
      <c r="DQ14" s="274"/>
      <c r="DR14" s="274"/>
      <c r="DS14" s="274"/>
      <c r="DT14" s="274"/>
      <c r="DU14" s="274"/>
      <c r="DV14" s="428"/>
      <c r="DW14" s="540">
        <f t="shared" si="1"/>
        <v>1406384</v>
      </c>
      <c r="DX14" s="543"/>
      <c r="DY14" s="543"/>
      <c r="DZ14" s="543"/>
      <c r="EA14" s="543"/>
      <c r="EB14" s="543"/>
      <c r="EC14" s="543"/>
      <c r="ED14" s="543"/>
      <c r="EE14" s="543"/>
      <c r="EF14" s="543"/>
      <c r="EG14" s="543"/>
      <c r="EH14" s="543"/>
      <c r="EI14" s="543"/>
      <c r="EJ14" s="543"/>
      <c r="EK14" s="545"/>
    </row>
    <row r="15" spans="1:141" ht="15" customHeight="1">
      <c r="A15" s="143" t="s">
        <v>141</v>
      </c>
      <c r="B15" s="144"/>
      <c r="C15" s="144"/>
      <c r="D15" s="144"/>
      <c r="E15" s="144"/>
      <c r="F15" s="144"/>
      <c r="G15" s="144"/>
      <c r="H15" s="144"/>
      <c r="I15" s="144"/>
      <c r="J15" s="144"/>
      <c r="K15" s="144"/>
      <c r="L15" s="144"/>
      <c r="M15" s="144"/>
      <c r="N15" s="144"/>
      <c r="O15" s="144"/>
      <c r="P15" s="144"/>
      <c r="Q15" s="144"/>
      <c r="R15" s="144"/>
      <c r="S15" s="144"/>
      <c r="T15" s="144"/>
      <c r="U15" s="488"/>
      <c r="V15" s="1319">
        <v>0</v>
      </c>
      <c r="W15" s="1320"/>
      <c r="X15" s="1321"/>
      <c r="Y15" s="1322">
        <v>4</v>
      </c>
      <c r="Z15" s="1320"/>
      <c r="AA15" s="1321"/>
      <c r="AB15" s="1322">
        <v>0</v>
      </c>
      <c r="AC15" s="1320"/>
      <c r="AD15" s="1323"/>
      <c r="AE15" s="274">
        <v>2261</v>
      </c>
      <c r="AF15" s="274"/>
      <c r="AG15" s="274"/>
      <c r="AH15" s="274"/>
      <c r="AI15" s="274"/>
      <c r="AJ15" s="274"/>
      <c r="AK15" s="274"/>
      <c r="AL15" s="274"/>
      <c r="AM15" s="274"/>
      <c r="AN15" s="274"/>
      <c r="AO15" s="274"/>
      <c r="AP15" s="274"/>
      <c r="AQ15" s="428">
        <v>197</v>
      </c>
      <c r="AR15" s="445"/>
      <c r="AS15" s="445"/>
      <c r="AT15" s="445"/>
      <c r="AU15" s="445"/>
      <c r="AV15" s="445"/>
      <c r="AW15" s="445"/>
      <c r="AX15" s="445"/>
      <c r="AY15" s="445"/>
      <c r="AZ15" s="445"/>
      <c r="BA15" s="445"/>
      <c r="BB15" s="506"/>
      <c r="BC15" s="331">
        <f t="shared" si="0"/>
        <v>2458</v>
      </c>
      <c r="BD15" s="332"/>
      <c r="BE15" s="332"/>
      <c r="BF15" s="332"/>
      <c r="BG15" s="332"/>
      <c r="BH15" s="332"/>
      <c r="BI15" s="332"/>
      <c r="BJ15" s="332"/>
      <c r="BK15" s="332"/>
      <c r="BL15" s="332"/>
      <c r="BM15" s="332"/>
      <c r="BN15" s="332"/>
      <c r="BO15" s="274">
        <v>3078717</v>
      </c>
      <c r="BP15" s="274"/>
      <c r="BQ15" s="274"/>
      <c r="BR15" s="274"/>
      <c r="BS15" s="274"/>
      <c r="BT15" s="274"/>
      <c r="BU15" s="274"/>
      <c r="BV15" s="274"/>
      <c r="BW15" s="274"/>
      <c r="BX15" s="274"/>
      <c r="BY15" s="274"/>
      <c r="BZ15" s="274"/>
      <c r="CA15" s="274"/>
      <c r="CB15" s="274"/>
      <c r="CC15" s="274"/>
      <c r="CD15" s="274">
        <v>1351900</v>
      </c>
      <c r="CE15" s="274"/>
      <c r="CF15" s="274"/>
      <c r="CG15" s="274"/>
      <c r="CH15" s="274"/>
      <c r="CI15" s="274"/>
      <c r="CJ15" s="274"/>
      <c r="CK15" s="274"/>
      <c r="CL15" s="274"/>
      <c r="CM15" s="274"/>
      <c r="CN15" s="274"/>
      <c r="CO15" s="274"/>
      <c r="CP15" s="274"/>
      <c r="CQ15" s="274"/>
      <c r="CR15" s="274"/>
      <c r="CS15" s="274"/>
      <c r="CT15" s="274"/>
      <c r="CU15" s="274"/>
      <c r="CV15" s="274"/>
      <c r="CW15" s="274"/>
      <c r="CX15" s="274"/>
      <c r="CY15" s="274"/>
      <c r="CZ15" s="274"/>
      <c r="DA15" s="274"/>
      <c r="DB15" s="274"/>
      <c r="DC15" s="274"/>
      <c r="DD15" s="274"/>
      <c r="DE15" s="274"/>
      <c r="DF15" s="274"/>
      <c r="DG15" s="428"/>
      <c r="DH15" s="274">
        <v>26888</v>
      </c>
      <c r="DI15" s="274"/>
      <c r="DJ15" s="274"/>
      <c r="DK15" s="274"/>
      <c r="DL15" s="274"/>
      <c r="DM15" s="274"/>
      <c r="DN15" s="274"/>
      <c r="DO15" s="274"/>
      <c r="DP15" s="274"/>
      <c r="DQ15" s="274"/>
      <c r="DR15" s="274"/>
      <c r="DS15" s="274"/>
      <c r="DT15" s="274"/>
      <c r="DU15" s="274"/>
      <c r="DV15" s="428"/>
      <c r="DW15" s="540">
        <f t="shared" si="1"/>
        <v>1699929</v>
      </c>
      <c r="DX15" s="543"/>
      <c r="DY15" s="543"/>
      <c r="DZ15" s="543"/>
      <c r="EA15" s="543"/>
      <c r="EB15" s="543"/>
      <c r="EC15" s="543"/>
      <c r="ED15" s="543"/>
      <c r="EE15" s="543"/>
      <c r="EF15" s="543"/>
      <c r="EG15" s="543"/>
      <c r="EH15" s="543"/>
      <c r="EI15" s="543"/>
      <c r="EJ15" s="543"/>
      <c r="EK15" s="545"/>
    </row>
    <row r="16" spans="1:141" ht="15" customHeight="1">
      <c r="A16" s="143" t="s">
        <v>142</v>
      </c>
      <c r="B16" s="144"/>
      <c r="C16" s="144"/>
      <c r="D16" s="144"/>
      <c r="E16" s="144"/>
      <c r="F16" s="144"/>
      <c r="G16" s="144"/>
      <c r="H16" s="144"/>
      <c r="I16" s="144"/>
      <c r="J16" s="144"/>
      <c r="K16" s="144"/>
      <c r="L16" s="144"/>
      <c r="M16" s="144"/>
      <c r="N16" s="144"/>
      <c r="O16" s="144"/>
      <c r="P16" s="144"/>
      <c r="Q16" s="144"/>
      <c r="R16" s="144"/>
      <c r="S16" s="144"/>
      <c r="T16" s="144"/>
      <c r="U16" s="488"/>
      <c r="V16" s="1319">
        <v>0</v>
      </c>
      <c r="W16" s="1320"/>
      <c r="X16" s="1321"/>
      <c r="Y16" s="1322">
        <v>5</v>
      </c>
      <c r="Z16" s="1320"/>
      <c r="AA16" s="1321"/>
      <c r="AB16" s="1322">
        <v>0</v>
      </c>
      <c r="AC16" s="1320"/>
      <c r="AD16" s="1323"/>
      <c r="AE16" s="274">
        <v>1312</v>
      </c>
      <c r="AF16" s="274"/>
      <c r="AG16" s="274"/>
      <c r="AH16" s="274"/>
      <c r="AI16" s="274"/>
      <c r="AJ16" s="274"/>
      <c r="AK16" s="274"/>
      <c r="AL16" s="274"/>
      <c r="AM16" s="274"/>
      <c r="AN16" s="274"/>
      <c r="AO16" s="274"/>
      <c r="AP16" s="274"/>
      <c r="AQ16" s="428">
        <v>90</v>
      </c>
      <c r="AR16" s="445"/>
      <c r="AS16" s="445"/>
      <c r="AT16" s="445"/>
      <c r="AU16" s="445"/>
      <c r="AV16" s="445"/>
      <c r="AW16" s="445"/>
      <c r="AX16" s="445"/>
      <c r="AY16" s="445"/>
      <c r="AZ16" s="445"/>
      <c r="BA16" s="445"/>
      <c r="BB16" s="506"/>
      <c r="BC16" s="331">
        <f t="shared" si="0"/>
        <v>1402</v>
      </c>
      <c r="BD16" s="332"/>
      <c r="BE16" s="332"/>
      <c r="BF16" s="332"/>
      <c r="BG16" s="332"/>
      <c r="BH16" s="332"/>
      <c r="BI16" s="332"/>
      <c r="BJ16" s="332"/>
      <c r="BK16" s="332"/>
      <c r="BL16" s="332"/>
      <c r="BM16" s="332"/>
      <c r="BN16" s="332"/>
      <c r="BO16" s="274">
        <v>1890806</v>
      </c>
      <c r="BP16" s="274"/>
      <c r="BQ16" s="274"/>
      <c r="BR16" s="274"/>
      <c r="BS16" s="274"/>
      <c r="BT16" s="274"/>
      <c r="BU16" s="274"/>
      <c r="BV16" s="274"/>
      <c r="BW16" s="274"/>
      <c r="BX16" s="274"/>
      <c r="BY16" s="274"/>
      <c r="BZ16" s="274"/>
      <c r="CA16" s="274"/>
      <c r="CB16" s="274"/>
      <c r="CC16" s="274"/>
      <c r="CD16" s="274">
        <v>771100</v>
      </c>
      <c r="CE16" s="274"/>
      <c r="CF16" s="274"/>
      <c r="CG16" s="274"/>
      <c r="CH16" s="274"/>
      <c r="CI16" s="274"/>
      <c r="CJ16" s="274"/>
      <c r="CK16" s="274"/>
      <c r="CL16" s="274"/>
      <c r="CM16" s="274"/>
      <c r="CN16" s="274"/>
      <c r="CO16" s="274"/>
      <c r="CP16" s="274"/>
      <c r="CQ16" s="274"/>
      <c r="CR16" s="274"/>
      <c r="CS16" s="274"/>
      <c r="CT16" s="274"/>
      <c r="CU16" s="274"/>
      <c r="CV16" s="274"/>
      <c r="CW16" s="274"/>
      <c r="CX16" s="274"/>
      <c r="CY16" s="274"/>
      <c r="CZ16" s="274"/>
      <c r="DA16" s="274"/>
      <c r="DB16" s="274"/>
      <c r="DC16" s="274"/>
      <c r="DD16" s="274"/>
      <c r="DE16" s="274"/>
      <c r="DF16" s="274"/>
      <c r="DG16" s="428"/>
      <c r="DH16" s="274">
        <v>28974</v>
      </c>
      <c r="DI16" s="274"/>
      <c r="DJ16" s="274"/>
      <c r="DK16" s="274"/>
      <c r="DL16" s="274"/>
      <c r="DM16" s="274"/>
      <c r="DN16" s="274"/>
      <c r="DO16" s="274"/>
      <c r="DP16" s="274"/>
      <c r="DQ16" s="274"/>
      <c r="DR16" s="274"/>
      <c r="DS16" s="274"/>
      <c r="DT16" s="274"/>
      <c r="DU16" s="274"/>
      <c r="DV16" s="428"/>
      <c r="DW16" s="331">
        <f t="shared" si="1"/>
        <v>1090732</v>
      </c>
      <c r="DX16" s="331"/>
      <c r="DY16" s="331"/>
      <c r="DZ16" s="331"/>
      <c r="EA16" s="331"/>
      <c r="EB16" s="331"/>
      <c r="EC16" s="331"/>
      <c r="ED16" s="331"/>
      <c r="EE16" s="331"/>
      <c r="EF16" s="331"/>
      <c r="EG16" s="331"/>
      <c r="EH16" s="331"/>
      <c r="EI16" s="331"/>
      <c r="EJ16" s="331"/>
      <c r="EK16" s="583"/>
    </row>
    <row r="17" spans="1:141" ht="15" customHeight="1">
      <c r="A17" s="143" t="s">
        <v>143</v>
      </c>
      <c r="B17" s="144"/>
      <c r="C17" s="144"/>
      <c r="D17" s="144"/>
      <c r="E17" s="144"/>
      <c r="F17" s="144"/>
      <c r="G17" s="144"/>
      <c r="H17" s="144"/>
      <c r="I17" s="144"/>
      <c r="J17" s="144"/>
      <c r="K17" s="144"/>
      <c r="L17" s="144"/>
      <c r="M17" s="144"/>
      <c r="N17" s="144"/>
      <c r="O17" s="144"/>
      <c r="P17" s="144"/>
      <c r="Q17" s="144"/>
      <c r="R17" s="144"/>
      <c r="S17" s="144"/>
      <c r="T17" s="144"/>
      <c r="U17" s="488"/>
      <c r="V17" s="1319">
        <v>0</v>
      </c>
      <c r="W17" s="1320"/>
      <c r="X17" s="1321"/>
      <c r="Y17" s="1322">
        <v>6</v>
      </c>
      <c r="Z17" s="1320"/>
      <c r="AA17" s="1321"/>
      <c r="AB17" s="1322">
        <v>0</v>
      </c>
      <c r="AC17" s="1320"/>
      <c r="AD17" s="1323"/>
      <c r="AE17" s="274">
        <v>1287</v>
      </c>
      <c r="AF17" s="274"/>
      <c r="AG17" s="274"/>
      <c r="AH17" s="274"/>
      <c r="AI17" s="274"/>
      <c r="AJ17" s="274"/>
      <c r="AK17" s="274"/>
      <c r="AL17" s="274"/>
      <c r="AM17" s="274"/>
      <c r="AN17" s="274"/>
      <c r="AO17" s="274"/>
      <c r="AP17" s="274"/>
      <c r="AQ17" s="428">
        <v>58</v>
      </c>
      <c r="AR17" s="445"/>
      <c r="AS17" s="445"/>
      <c r="AT17" s="445"/>
      <c r="AU17" s="445"/>
      <c r="AV17" s="445"/>
      <c r="AW17" s="445"/>
      <c r="AX17" s="445"/>
      <c r="AY17" s="445"/>
      <c r="AZ17" s="445"/>
      <c r="BA17" s="445"/>
      <c r="BB17" s="506"/>
      <c r="BC17" s="331">
        <f t="shared" si="0"/>
        <v>1345</v>
      </c>
      <c r="BD17" s="332"/>
      <c r="BE17" s="332"/>
      <c r="BF17" s="332"/>
      <c r="BG17" s="332"/>
      <c r="BH17" s="332"/>
      <c r="BI17" s="332"/>
      <c r="BJ17" s="332"/>
      <c r="BK17" s="332"/>
      <c r="BL17" s="332"/>
      <c r="BM17" s="332"/>
      <c r="BN17" s="332"/>
      <c r="BO17" s="274">
        <v>1952710</v>
      </c>
      <c r="BP17" s="274"/>
      <c r="BQ17" s="274"/>
      <c r="BR17" s="274"/>
      <c r="BS17" s="274"/>
      <c r="BT17" s="274"/>
      <c r="BU17" s="274"/>
      <c r="BV17" s="274"/>
      <c r="BW17" s="274"/>
      <c r="BX17" s="274"/>
      <c r="BY17" s="274"/>
      <c r="BZ17" s="274"/>
      <c r="CA17" s="274"/>
      <c r="CB17" s="274"/>
      <c r="CC17" s="274"/>
      <c r="CD17" s="274">
        <v>739750</v>
      </c>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4"/>
      <c r="DC17" s="274"/>
      <c r="DD17" s="274"/>
      <c r="DE17" s="274"/>
      <c r="DF17" s="274"/>
      <c r="DG17" s="428"/>
      <c r="DH17" s="274">
        <v>27603</v>
      </c>
      <c r="DI17" s="274"/>
      <c r="DJ17" s="274"/>
      <c r="DK17" s="274"/>
      <c r="DL17" s="274"/>
      <c r="DM17" s="274"/>
      <c r="DN17" s="274"/>
      <c r="DO17" s="274"/>
      <c r="DP17" s="274"/>
      <c r="DQ17" s="274"/>
      <c r="DR17" s="274"/>
      <c r="DS17" s="274"/>
      <c r="DT17" s="274"/>
      <c r="DU17" s="274"/>
      <c r="DV17" s="428"/>
      <c r="DW17" s="331">
        <f t="shared" si="1"/>
        <v>1185357</v>
      </c>
      <c r="DX17" s="331"/>
      <c r="DY17" s="331"/>
      <c r="DZ17" s="331"/>
      <c r="EA17" s="331"/>
      <c r="EB17" s="331"/>
      <c r="EC17" s="331"/>
      <c r="ED17" s="331"/>
      <c r="EE17" s="331"/>
      <c r="EF17" s="331"/>
      <c r="EG17" s="331"/>
      <c r="EH17" s="331"/>
      <c r="EI17" s="331"/>
      <c r="EJ17" s="331"/>
      <c r="EK17" s="583"/>
    </row>
    <row r="18" spans="1:141" ht="15" customHeight="1">
      <c r="A18" s="143" t="s">
        <v>144</v>
      </c>
      <c r="B18" s="144"/>
      <c r="C18" s="144"/>
      <c r="D18" s="144"/>
      <c r="E18" s="144"/>
      <c r="F18" s="144"/>
      <c r="G18" s="144"/>
      <c r="H18" s="144"/>
      <c r="I18" s="144"/>
      <c r="J18" s="144"/>
      <c r="K18" s="144"/>
      <c r="L18" s="144"/>
      <c r="M18" s="144"/>
      <c r="N18" s="144"/>
      <c r="O18" s="144"/>
      <c r="P18" s="144"/>
      <c r="Q18" s="144"/>
      <c r="R18" s="144"/>
      <c r="S18" s="144"/>
      <c r="T18" s="144"/>
      <c r="U18" s="488"/>
      <c r="V18" s="1319">
        <v>0</v>
      </c>
      <c r="W18" s="1320"/>
      <c r="X18" s="1321"/>
      <c r="Y18" s="1322">
        <v>7</v>
      </c>
      <c r="Z18" s="1320"/>
      <c r="AA18" s="1321"/>
      <c r="AB18" s="1322">
        <v>0</v>
      </c>
      <c r="AC18" s="1320"/>
      <c r="AD18" s="1323"/>
      <c r="AE18" s="274">
        <v>7586</v>
      </c>
      <c r="AF18" s="274"/>
      <c r="AG18" s="274"/>
      <c r="AH18" s="274"/>
      <c r="AI18" s="274"/>
      <c r="AJ18" s="274"/>
      <c r="AK18" s="274"/>
      <c r="AL18" s="274"/>
      <c r="AM18" s="274"/>
      <c r="AN18" s="274"/>
      <c r="AO18" s="274"/>
      <c r="AP18" s="274"/>
      <c r="AQ18" s="428">
        <v>238</v>
      </c>
      <c r="AR18" s="445"/>
      <c r="AS18" s="445"/>
      <c r="AT18" s="445"/>
      <c r="AU18" s="445"/>
      <c r="AV18" s="445"/>
      <c r="AW18" s="445"/>
      <c r="AX18" s="445"/>
      <c r="AY18" s="445"/>
      <c r="AZ18" s="445"/>
      <c r="BA18" s="445"/>
      <c r="BB18" s="506"/>
      <c r="BC18" s="331">
        <f t="shared" si="0"/>
        <v>7824</v>
      </c>
      <c r="BD18" s="332"/>
      <c r="BE18" s="332"/>
      <c r="BF18" s="332"/>
      <c r="BG18" s="332"/>
      <c r="BH18" s="332"/>
      <c r="BI18" s="332"/>
      <c r="BJ18" s="332"/>
      <c r="BK18" s="332"/>
      <c r="BL18" s="332"/>
      <c r="BM18" s="332"/>
      <c r="BN18" s="332"/>
      <c r="BO18" s="274">
        <v>13847656</v>
      </c>
      <c r="BP18" s="274"/>
      <c r="BQ18" s="274"/>
      <c r="BR18" s="274"/>
      <c r="BS18" s="274"/>
      <c r="BT18" s="274"/>
      <c r="BU18" s="274"/>
      <c r="BV18" s="274"/>
      <c r="BW18" s="274"/>
      <c r="BX18" s="274"/>
      <c r="BY18" s="274"/>
      <c r="BZ18" s="274"/>
      <c r="CA18" s="274"/>
      <c r="CB18" s="274"/>
      <c r="CC18" s="274"/>
      <c r="CD18" s="274">
        <v>4767643</v>
      </c>
      <c r="CE18" s="274"/>
      <c r="CF18" s="274"/>
      <c r="CG18" s="274"/>
      <c r="CH18" s="274"/>
      <c r="CI18" s="274"/>
      <c r="CJ18" s="274"/>
      <c r="CK18" s="274"/>
      <c r="CL18" s="274"/>
      <c r="CM18" s="274"/>
      <c r="CN18" s="274"/>
      <c r="CO18" s="274"/>
      <c r="CP18" s="274"/>
      <c r="CQ18" s="274"/>
      <c r="CR18" s="274"/>
      <c r="CS18" s="274"/>
      <c r="CT18" s="274"/>
      <c r="CU18" s="274"/>
      <c r="CV18" s="274"/>
      <c r="CW18" s="274"/>
      <c r="CX18" s="274"/>
      <c r="CY18" s="274"/>
      <c r="CZ18" s="274"/>
      <c r="DA18" s="274"/>
      <c r="DB18" s="274"/>
      <c r="DC18" s="274"/>
      <c r="DD18" s="274"/>
      <c r="DE18" s="274"/>
      <c r="DF18" s="274"/>
      <c r="DG18" s="428"/>
      <c r="DH18" s="274">
        <v>142521</v>
      </c>
      <c r="DI18" s="274"/>
      <c r="DJ18" s="274"/>
      <c r="DK18" s="274"/>
      <c r="DL18" s="274"/>
      <c r="DM18" s="274"/>
      <c r="DN18" s="274"/>
      <c r="DO18" s="274"/>
      <c r="DP18" s="274"/>
      <c r="DQ18" s="274"/>
      <c r="DR18" s="274"/>
      <c r="DS18" s="274"/>
      <c r="DT18" s="274"/>
      <c r="DU18" s="274"/>
      <c r="DV18" s="428"/>
      <c r="DW18" s="331">
        <f t="shared" si="1"/>
        <v>8937492</v>
      </c>
      <c r="DX18" s="331"/>
      <c r="DY18" s="331"/>
      <c r="DZ18" s="331"/>
      <c r="EA18" s="331"/>
      <c r="EB18" s="331"/>
      <c r="EC18" s="331"/>
      <c r="ED18" s="331"/>
      <c r="EE18" s="331"/>
      <c r="EF18" s="331"/>
      <c r="EG18" s="331"/>
      <c r="EH18" s="331"/>
      <c r="EI18" s="331"/>
      <c r="EJ18" s="331"/>
      <c r="EK18" s="583"/>
    </row>
    <row r="19" spans="1:141" ht="15" customHeight="1">
      <c r="A19" s="143" t="s">
        <v>5</v>
      </c>
      <c r="B19" s="144"/>
      <c r="C19" s="144"/>
      <c r="D19" s="144"/>
      <c r="E19" s="144"/>
      <c r="F19" s="144"/>
      <c r="G19" s="144"/>
      <c r="H19" s="144"/>
      <c r="I19" s="144"/>
      <c r="J19" s="144"/>
      <c r="K19" s="144"/>
      <c r="L19" s="144"/>
      <c r="M19" s="144"/>
      <c r="N19" s="144"/>
      <c r="O19" s="144"/>
      <c r="P19" s="144"/>
      <c r="Q19" s="144"/>
      <c r="R19" s="144"/>
      <c r="S19" s="144"/>
      <c r="T19" s="144"/>
      <c r="U19" s="488"/>
      <c r="V19" s="1319">
        <v>0</v>
      </c>
      <c r="W19" s="1320"/>
      <c r="X19" s="1321"/>
      <c r="Y19" s="1322">
        <v>8</v>
      </c>
      <c r="Z19" s="1320"/>
      <c r="AA19" s="1321"/>
      <c r="AB19" s="1322">
        <v>0</v>
      </c>
      <c r="AC19" s="1320"/>
      <c r="AD19" s="1323"/>
      <c r="AE19" s="274">
        <v>19830</v>
      </c>
      <c r="AF19" s="275"/>
      <c r="AG19" s="275"/>
      <c r="AH19" s="275"/>
      <c r="AI19" s="275"/>
      <c r="AJ19" s="275"/>
      <c r="AK19" s="275"/>
      <c r="AL19" s="275"/>
      <c r="AM19" s="275"/>
      <c r="AN19" s="275"/>
      <c r="AO19" s="275"/>
      <c r="AP19" s="275"/>
      <c r="AQ19" s="428">
        <v>783</v>
      </c>
      <c r="AR19" s="445"/>
      <c r="AS19" s="445"/>
      <c r="AT19" s="445"/>
      <c r="AU19" s="445"/>
      <c r="AV19" s="445"/>
      <c r="AW19" s="445"/>
      <c r="AX19" s="445"/>
      <c r="AY19" s="445"/>
      <c r="AZ19" s="445"/>
      <c r="BA19" s="445"/>
      <c r="BB19" s="506"/>
      <c r="BC19" s="331">
        <f t="shared" si="0"/>
        <v>20613</v>
      </c>
      <c r="BD19" s="332"/>
      <c r="BE19" s="332"/>
      <c r="BF19" s="332"/>
      <c r="BG19" s="332"/>
      <c r="BH19" s="332"/>
      <c r="BI19" s="332"/>
      <c r="BJ19" s="332"/>
      <c r="BK19" s="332"/>
      <c r="BL19" s="332"/>
      <c r="BM19" s="332"/>
      <c r="BN19" s="332"/>
      <c r="BO19" s="274">
        <v>51830656</v>
      </c>
      <c r="BP19" s="275"/>
      <c r="BQ19" s="275"/>
      <c r="BR19" s="275"/>
      <c r="BS19" s="275"/>
      <c r="BT19" s="275"/>
      <c r="BU19" s="275"/>
      <c r="BV19" s="275"/>
      <c r="BW19" s="275"/>
      <c r="BX19" s="275"/>
      <c r="BY19" s="275"/>
      <c r="BZ19" s="275"/>
      <c r="CA19" s="275"/>
      <c r="CB19" s="275"/>
      <c r="CC19" s="275"/>
      <c r="CD19" s="274">
        <v>17224550</v>
      </c>
      <c r="CE19" s="274"/>
      <c r="CF19" s="274"/>
      <c r="CG19" s="274"/>
      <c r="CH19" s="274"/>
      <c r="CI19" s="274"/>
      <c r="CJ19" s="274"/>
      <c r="CK19" s="274"/>
      <c r="CL19" s="274"/>
      <c r="CM19" s="274"/>
      <c r="CN19" s="274"/>
      <c r="CO19" s="274"/>
      <c r="CP19" s="274"/>
      <c r="CQ19" s="274"/>
      <c r="CR19" s="274"/>
      <c r="CS19" s="274"/>
      <c r="CT19" s="274"/>
      <c r="CU19" s="274"/>
      <c r="CV19" s="274"/>
      <c r="CW19" s="274"/>
      <c r="CX19" s="274"/>
      <c r="CY19" s="274"/>
      <c r="CZ19" s="274"/>
      <c r="DA19" s="274"/>
      <c r="DB19" s="274"/>
      <c r="DC19" s="274"/>
      <c r="DD19" s="274"/>
      <c r="DE19" s="274"/>
      <c r="DF19" s="274"/>
      <c r="DG19" s="428"/>
      <c r="DH19" s="274">
        <v>227167</v>
      </c>
      <c r="DI19" s="274"/>
      <c r="DJ19" s="274"/>
      <c r="DK19" s="274"/>
      <c r="DL19" s="274"/>
      <c r="DM19" s="274"/>
      <c r="DN19" s="274"/>
      <c r="DO19" s="274"/>
      <c r="DP19" s="274"/>
      <c r="DQ19" s="274"/>
      <c r="DR19" s="274"/>
      <c r="DS19" s="274"/>
      <c r="DT19" s="274"/>
      <c r="DU19" s="274"/>
      <c r="DV19" s="428"/>
      <c r="DW19" s="331">
        <f t="shared" si="1"/>
        <v>34378939</v>
      </c>
      <c r="DX19" s="331"/>
      <c r="DY19" s="331"/>
      <c r="DZ19" s="331"/>
      <c r="EA19" s="331"/>
      <c r="EB19" s="331"/>
      <c r="EC19" s="331"/>
      <c r="ED19" s="331"/>
      <c r="EE19" s="331"/>
      <c r="EF19" s="331"/>
      <c r="EG19" s="331"/>
      <c r="EH19" s="331"/>
      <c r="EI19" s="331"/>
      <c r="EJ19" s="331"/>
      <c r="EK19" s="583"/>
    </row>
    <row r="20" spans="1:141" ht="15" customHeight="1">
      <c r="A20" s="143" t="s">
        <v>145</v>
      </c>
      <c r="B20" s="144"/>
      <c r="C20" s="144"/>
      <c r="D20" s="144"/>
      <c r="E20" s="144"/>
      <c r="F20" s="144"/>
      <c r="G20" s="144"/>
      <c r="H20" s="144"/>
      <c r="I20" s="144"/>
      <c r="J20" s="144"/>
      <c r="K20" s="144"/>
      <c r="L20" s="144"/>
      <c r="M20" s="144"/>
      <c r="N20" s="144"/>
      <c r="O20" s="144"/>
      <c r="P20" s="144"/>
      <c r="Q20" s="144"/>
      <c r="R20" s="144"/>
      <c r="S20" s="144"/>
      <c r="T20" s="144"/>
      <c r="U20" s="488"/>
      <c r="V20" s="1319">
        <v>0</v>
      </c>
      <c r="W20" s="1320"/>
      <c r="X20" s="1321"/>
      <c r="Y20" s="1322">
        <v>9</v>
      </c>
      <c r="Z20" s="1320"/>
      <c r="AA20" s="1321"/>
      <c r="AB20" s="1322">
        <v>0</v>
      </c>
      <c r="AC20" s="1320"/>
      <c r="AD20" s="1323"/>
      <c r="AE20" s="274">
        <v>39772</v>
      </c>
      <c r="AF20" s="275"/>
      <c r="AG20" s="275"/>
      <c r="AH20" s="275"/>
      <c r="AI20" s="275"/>
      <c r="AJ20" s="275"/>
      <c r="AK20" s="275"/>
      <c r="AL20" s="275"/>
      <c r="AM20" s="275"/>
      <c r="AN20" s="275"/>
      <c r="AO20" s="275"/>
      <c r="AP20" s="275"/>
      <c r="AQ20" s="428">
        <v>2787</v>
      </c>
      <c r="AR20" s="445"/>
      <c r="AS20" s="445"/>
      <c r="AT20" s="445"/>
      <c r="AU20" s="445"/>
      <c r="AV20" s="445"/>
      <c r="AW20" s="445"/>
      <c r="AX20" s="445"/>
      <c r="AY20" s="445"/>
      <c r="AZ20" s="445"/>
      <c r="BA20" s="445"/>
      <c r="BB20" s="506"/>
      <c r="BC20" s="331">
        <f t="shared" si="0"/>
        <v>42559</v>
      </c>
      <c r="BD20" s="332"/>
      <c r="BE20" s="332"/>
      <c r="BF20" s="332"/>
      <c r="BG20" s="332"/>
      <c r="BH20" s="332"/>
      <c r="BI20" s="332"/>
      <c r="BJ20" s="332"/>
      <c r="BK20" s="332"/>
      <c r="BL20" s="332"/>
      <c r="BM20" s="332"/>
      <c r="BN20" s="332"/>
      <c r="BO20" s="274">
        <v>168947158</v>
      </c>
      <c r="BP20" s="275"/>
      <c r="BQ20" s="275"/>
      <c r="BR20" s="275"/>
      <c r="BS20" s="275"/>
      <c r="BT20" s="275"/>
      <c r="BU20" s="275"/>
      <c r="BV20" s="275"/>
      <c r="BW20" s="275"/>
      <c r="BX20" s="275"/>
      <c r="BY20" s="275"/>
      <c r="BZ20" s="275"/>
      <c r="CA20" s="275"/>
      <c r="CB20" s="275"/>
      <c r="CC20" s="275"/>
      <c r="CD20" s="274">
        <v>52193515</v>
      </c>
      <c r="CE20" s="274"/>
      <c r="CF20" s="274"/>
      <c r="CG20" s="274"/>
      <c r="CH20" s="274"/>
      <c r="CI20" s="274"/>
      <c r="CJ20" s="274"/>
      <c r="CK20" s="274"/>
      <c r="CL20" s="274"/>
      <c r="CM20" s="274"/>
      <c r="CN20" s="274"/>
      <c r="CO20" s="274"/>
      <c r="CP20" s="274"/>
      <c r="CQ20" s="274"/>
      <c r="CR20" s="274"/>
      <c r="CS20" s="274">
        <v>567</v>
      </c>
      <c r="CT20" s="274"/>
      <c r="CU20" s="274"/>
      <c r="CV20" s="274"/>
      <c r="CW20" s="274"/>
      <c r="CX20" s="274"/>
      <c r="CY20" s="274"/>
      <c r="CZ20" s="274"/>
      <c r="DA20" s="274"/>
      <c r="DB20" s="274"/>
      <c r="DC20" s="274"/>
      <c r="DD20" s="274"/>
      <c r="DE20" s="274"/>
      <c r="DF20" s="274"/>
      <c r="DG20" s="428"/>
      <c r="DH20" s="274">
        <v>208235</v>
      </c>
      <c r="DI20" s="274"/>
      <c r="DJ20" s="274"/>
      <c r="DK20" s="274"/>
      <c r="DL20" s="274"/>
      <c r="DM20" s="274"/>
      <c r="DN20" s="274"/>
      <c r="DO20" s="274"/>
      <c r="DP20" s="274"/>
      <c r="DQ20" s="274"/>
      <c r="DR20" s="274"/>
      <c r="DS20" s="274"/>
      <c r="DT20" s="274"/>
      <c r="DU20" s="274"/>
      <c r="DV20" s="428"/>
      <c r="DW20" s="331">
        <f t="shared" si="1"/>
        <v>116544841</v>
      </c>
      <c r="DX20" s="331"/>
      <c r="DY20" s="331"/>
      <c r="DZ20" s="331"/>
      <c r="EA20" s="331"/>
      <c r="EB20" s="331"/>
      <c r="EC20" s="331"/>
      <c r="ED20" s="331"/>
      <c r="EE20" s="331"/>
      <c r="EF20" s="331"/>
      <c r="EG20" s="331"/>
      <c r="EH20" s="331"/>
      <c r="EI20" s="331"/>
      <c r="EJ20" s="331"/>
      <c r="EK20" s="583"/>
    </row>
    <row r="21" spans="1:141" ht="15" customHeight="1">
      <c r="A21" s="143" t="s">
        <v>257</v>
      </c>
      <c r="B21" s="144"/>
      <c r="C21" s="144"/>
      <c r="D21" s="144"/>
      <c r="E21" s="144"/>
      <c r="F21" s="144"/>
      <c r="G21" s="144"/>
      <c r="H21" s="144"/>
      <c r="I21" s="144"/>
      <c r="J21" s="144"/>
      <c r="K21" s="144"/>
      <c r="L21" s="144"/>
      <c r="M21" s="144"/>
      <c r="N21" s="144"/>
      <c r="O21" s="144"/>
      <c r="P21" s="144"/>
      <c r="Q21" s="144"/>
      <c r="R21" s="144"/>
      <c r="S21" s="144"/>
      <c r="T21" s="144"/>
      <c r="U21" s="488"/>
      <c r="V21" s="1319">
        <v>1</v>
      </c>
      <c r="W21" s="1320"/>
      <c r="X21" s="1321"/>
      <c r="Y21" s="1322">
        <v>0</v>
      </c>
      <c r="Z21" s="1320"/>
      <c r="AA21" s="1321"/>
      <c r="AB21" s="1322">
        <v>0</v>
      </c>
      <c r="AC21" s="1320"/>
      <c r="AD21" s="1323"/>
      <c r="AE21" s="274">
        <v>22855</v>
      </c>
      <c r="AF21" s="275"/>
      <c r="AG21" s="275"/>
      <c r="AH21" s="275"/>
      <c r="AI21" s="275"/>
      <c r="AJ21" s="275"/>
      <c r="AK21" s="275"/>
      <c r="AL21" s="275"/>
      <c r="AM21" s="275"/>
      <c r="AN21" s="275"/>
      <c r="AO21" s="275"/>
      <c r="AP21" s="275"/>
      <c r="AQ21" s="428">
        <v>3254</v>
      </c>
      <c r="AR21" s="445"/>
      <c r="AS21" s="445"/>
      <c r="AT21" s="445"/>
      <c r="AU21" s="445"/>
      <c r="AV21" s="445"/>
      <c r="AW21" s="445"/>
      <c r="AX21" s="445"/>
      <c r="AY21" s="445"/>
      <c r="AZ21" s="445"/>
      <c r="BA21" s="445"/>
      <c r="BB21" s="506"/>
      <c r="BC21" s="331">
        <f t="shared" si="0"/>
        <v>26109</v>
      </c>
      <c r="BD21" s="332"/>
      <c r="BE21" s="332"/>
      <c r="BF21" s="332"/>
      <c r="BG21" s="332"/>
      <c r="BH21" s="332"/>
      <c r="BI21" s="332"/>
      <c r="BJ21" s="332"/>
      <c r="BK21" s="332"/>
      <c r="BL21" s="332"/>
      <c r="BM21" s="332"/>
      <c r="BN21" s="332"/>
      <c r="BO21" s="274">
        <v>153851085</v>
      </c>
      <c r="BP21" s="275"/>
      <c r="BQ21" s="275"/>
      <c r="BR21" s="275"/>
      <c r="BS21" s="275"/>
      <c r="BT21" s="275"/>
      <c r="BU21" s="275"/>
      <c r="BV21" s="275"/>
      <c r="BW21" s="275"/>
      <c r="BX21" s="275"/>
      <c r="BY21" s="275"/>
      <c r="BZ21" s="275"/>
      <c r="CA21" s="275"/>
      <c r="CB21" s="275"/>
      <c r="CC21" s="275"/>
      <c r="CD21" s="274">
        <v>42211541</v>
      </c>
      <c r="CE21" s="274"/>
      <c r="CF21" s="274"/>
      <c r="CG21" s="274"/>
      <c r="CH21" s="274"/>
      <c r="CI21" s="274"/>
      <c r="CJ21" s="274"/>
      <c r="CK21" s="274"/>
      <c r="CL21" s="274"/>
      <c r="CM21" s="274"/>
      <c r="CN21" s="274"/>
      <c r="CO21" s="274"/>
      <c r="CP21" s="274"/>
      <c r="CQ21" s="274"/>
      <c r="CR21" s="274"/>
      <c r="CS21" s="274"/>
      <c r="CT21" s="274"/>
      <c r="CU21" s="274"/>
      <c r="CV21" s="274"/>
      <c r="CW21" s="274"/>
      <c r="CX21" s="274"/>
      <c r="CY21" s="274"/>
      <c r="CZ21" s="274"/>
      <c r="DA21" s="274"/>
      <c r="DB21" s="274"/>
      <c r="DC21" s="274"/>
      <c r="DD21" s="274"/>
      <c r="DE21" s="274"/>
      <c r="DF21" s="274"/>
      <c r="DG21" s="428"/>
      <c r="DH21" s="274">
        <v>35253</v>
      </c>
      <c r="DI21" s="274"/>
      <c r="DJ21" s="274"/>
      <c r="DK21" s="274"/>
      <c r="DL21" s="274"/>
      <c r="DM21" s="274"/>
      <c r="DN21" s="274"/>
      <c r="DO21" s="274"/>
      <c r="DP21" s="274"/>
      <c r="DQ21" s="274"/>
      <c r="DR21" s="274"/>
      <c r="DS21" s="274"/>
      <c r="DT21" s="274"/>
      <c r="DU21" s="274"/>
      <c r="DV21" s="428"/>
      <c r="DW21" s="331">
        <f t="shared" si="1"/>
        <v>111604291</v>
      </c>
      <c r="DX21" s="331"/>
      <c r="DY21" s="331"/>
      <c r="DZ21" s="331"/>
      <c r="EA21" s="331"/>
      <c r="EB21" s="331"/>
      <c r="EC21" s="331"/>
      <c r="ED21" s="331"/>
      <c r="EE21" s="331"/>
      <c r="EF21" s="331"/>
      <c r="EG21" s="331"/>
      <c r="EH21" s="331"/>
      <c r="EI21" s="331"/>
      <c r="EJ21" s="331"/>
      <c r="EK21" s="583"/>
    </row>
    <row r="22" spans="1:141" ht="15" customHeight="1">
      <c r="A22" s="143" t="s">
        <v>9</v>
      </c>
      <c r="B22" s="144"/>
      <c r="C22" s="144"/>
      <c r="D22" s="144"/>
      <c r="E22" s="144"/>
      <c r="F22" s="144"/>
      <c r="G22" s="144"/>
      <c r="H22" s="144"/>
      <c r="I22" s="144"/>
      <c r="J22" s="144"/>
      <c r="K22" s="144"/>
      <c r="L22" s="144"/>
      <c r="M22" s="144"/>
      <c r="N22" s="144"/>
      <c r="O22" s="144"/>
      <c r="P22" s="144"/>
      <c r="Q22" s="144"/>
      <c r="R22" s="144"/>
      <c r="S22" s="144"/>
      <c r="T22" s="144"/>
      <c r="U22" s="488"/>
      <c r="V22" s="1319">
        <v>1</v>
      </c>
      <c r="W22" s="1320"/>
      <c r="X22" s="1321"/>
      <c r="Y22" s="1322">
        <v>1</v>
      </c>
      <c r="Z22" s="1320"/>
      <c r="AA22" s="1321"/>
      <c r="AB22" s="1322">
        <v>0</v>
      </c>
      <c r="AC22" s="1320"/>
      <c r="AD22" s="1323"/>
      <c r="AE22" s="274">
        <v>17420</v>
      </c>
      <c r="AF22" s="275"/>
      <c r="AG22" s="275"/>
      <c r="AH22" s="275"/>
      <c r="AI22" s="275"/>
      <c r="AJ22" s="275"/>
      <c r="AK22" s="275"/>
      <c r="AL22" s="275"/>
      <c r="AM22" s="275"/>
      <c r="AN22" s="275"/>
      <c r="AO22" s="275"/>
      <c r="AP22" s="275"/>
      <c r="AQ22" s="428">
        <v>570</v>
      </c>
      <c r="AR22" s="445"/>
      <c r="AS22" s="445"/>
      <c r="AT22" s="445"/>
      <c r="AU22" s="445"/>
      <c r="AV22" s="445"/>
      <c r="AW22" s="445"/>
      <c r="AX22" s="445"/>
      <c r="AY22" s="445"/>
      <c r="AZ22" s="445"/>
      <c r="BA22" s="445"/>
      <c r="BB22" s="506"/>
      <c r="BC22" s="331">
        <f t="shared" si="0"/>
        <v>17990</v>
      </c>
      <c r="BD22" s="332"/>
      <c r="BE22" s="332"/>
      <c r="BF22" s="332"/>
      <c r="BG22" s="332"/>
      <c r="BH22" s="332"/>
      <c r="BI22" s="332"/>
      <c r="BJ22" s="332"/>
      <c r="BK22" s="332"/>
      <c r="BL22" s="332"/>
      <c r="BM22" s="332"/>
      <c r="BN22" s="332"/>
      <c r="BO22" s="274">
        <v>147490219</v>
      </c>
      <c r="BP22" s="275"/>
      <c r="BQ22" s="275"/>
      <c r="BR22" s="275"/>
      <c r="BS22" s="275"/>
      <c r="BT22" s="275"/>
      <c r="BU22" s="275"/>
      <c r="BV22" s="275"/>
      <c r="BW22" s="275"/>
      <c r="BX22" s="275"/>
      <c r="BY22" s="275"/>
      <c r="BZ22" s="275"/>
      <c r="CA22" s="275"/>
      <c r="CB22" s="275"/>
      <c r="CC22" s="275"/>
      <c r="CD22" s="274">
        <v>34124623</v>
      </c>
      <c r="CE22" s="274"/>
      <c r="CF22" s="274"/>
      <c r="CG22" s="274"/>
      <c r="CH22" s="274"/>
      <c r="CI22" s="274"/>
      <c r="CJ22" s="274"/>
      <c r="CK22" s="274"/>
      <c r="CL22" s="274"/>
      <c r="CM22" s="274"/>
      <c r="CN22" s="274"/>
      <c r="CO22" s="274"/>
      <c r="CP22" s="274"/>
      <c r="CQ22" s="274"/>
      <c r="CR22" s="274"/>
      <c r="CS22" s="274"/>
      <c r="CT22" s="274"/>
      <c r="CU22" s="274"/>
      <c r="CV22" s="274"/>
      <c r="CW22" s="274"/>
      <c r="CX22" s="274"/>
      <c r="CY22" s="274"/>
      <c r="CZ22" s="274"/>
      <c r="DA22" s="274"/>
      <c r="DB22" s="274"/>
      <c r="DC22" s="274"/>
      <c r="DD22" s="274"/>
      <c r="DE22" s="274"/>
      <c r="DF22" s="274"/>
      <c r="DG22" s="428"/>
      <c r="DH22" s="274">
        <v>234358</v>
      </c>
      <c r="DI22" s="274"/>
      <c r="DJ22" s="274"/>
      <c r="DK22" s="274"/>
      <c r="DL22" s="274"/>
      <c r="DM22" s="274"/>
      <c r="DN22" s="274"/>
      <c r="DO22" s="274"/>
      <c r="DP22" s="274"/>
      <c r="DQ22" s="274"/>
      <c r="DR22" s="274"/>
      <c r="DS22" s="274"/>
      <c r="DT22" s="274"/>
      <c r="DU22" s="274"/>
      <c r="DV22" s="428"/>
      <c r="DW22" s="331">
        <f t="shared" si="1"/>
        <v>113131238</v>
      </c>
      <c r="DX22" s="331"/>
      <c r="DY22" s="331"/>
      <c r="DZ22" s="331"/>
      <c r="EA22" s="331"/>
      <c r="EB22" s="331"/>
      <c r="EC22" s="331"/>
      <c r="ED22" s="331"/>
      <c r="EE22" s="331"/>
      <c r="EF22" s="331"/>
      <c r="EG22" s="331"/>
      <c r="EH22" s="331"/>
      <c r="EI22" s="331"/>
      <c r="EJ22" s="331"/>
      <c r="EK22" s="583"/>
    </row>
    <row r="23" spans="1:141" ht="15" customHeight="1">
      <c r="A23" s="143" t="s">
        <v>350</v>
      </c>
      <c r="B23" s="144"/>
      <c r="C23" s="144"/>
      <c r="D23" s="144"/>
      <c r="E23" s="144"/>
      <c r="F23" s="144"/>
      <c r="G23" s="144"/>
      <c r="H23" s="144"/>
      <c r="I23" s="144"/>
      <c r="J23" s="144"/>
      <c r="K23" s="144"/>
      <c r="L23" s="144"/>
      <c r="M23" s="144"/>
      <c r="N23" s="144"/>
      <c r="O23" s="144"/>
      <c r="P23" s="144"/>
      <c r="Q23" s="144"/>
      <c r="R23" s="144"/>
      <c r="S23" s="144"/>
      <c r="T23" s="144"/>
      <c r="U23" s="488"/>
      <c r="V23" s="1319">
        <v>1</v>
      </c>
      <c r="W23" s="1320"/>
      <c r="X23" s="1321"/>
      <c r="Y23" s="1322">
        <v>2</v>
      </c>
      <c r="Z23" s="1320"/>
      <c r="AA23" s="1321"/>
      <c r="AB23" s="1322">
        <v>0</v>
      </c>
      <c r="AC23" s="1320"/>
      <c r="AD23" s="1323"/>
      <c r="AE23" s="274">
        <v>6608</v>
      </c>
      <c r="AF23" s="275"/>
      <c r="AG23" s="275"/>
      <c r="AH23" s="275"/>
      <c r="AI23" s="275"/>
      <c r="AJ23" s="275"/>
      <c r="AK23" s="275"/>
      <c r="AL23" s="275"/>
      <c r="AM23" s="275"/>
      <c r="AN23" s="275"/>
      <c r="AO23" s="275"/>
      <c r="AP23" s="275"/>
      <c r="AQ23" s="428">
        <v>5</v>
      </c>
      <c r="AR23" s="445"/>
      <c r="AS23" s="445"/>
      <c r="AT23" s="445"/>
      <c r="AU23" s="445"/>
      <c r="AV23" s="445"/>
      <c r="AW23" s="445"/>
      <c r="AX23" s="445"/>
      <c r="AY23" s="445"/>
      <c r="AZ23" s="445"/>
      <c r="BA23" s="445"/>
      <c r="BB23" s="506"/>
      <c r="BC23" s="331">
        <f t="shared" si="0"/>
        <v>6613</v>
      </c>
      <c r="BD23" s="332"/>
      <c r="BE23" s="332"/>
      <c r="BF23" s="332"/>
      <c r="BG23" s="332"/>
      <c r="BH23" s="332"/>
      <c r="BI23" s="332"/>
      <c r="BJ23" s="332"/>
      <c r="BK23" s="332"/>
      <c r="BL23" s="332"/>
      <c r="BM23" s="332"/>
      <c r="BN23" s="332"/>
      <c r="BO23" s="274">
        <v>82739213</v>
      </c>
      <c r="BP23" s="275"/>
      <c r="BQ23" s="275"/>
      <c r="BR23" s="275"/>
      <c r="BS23" s="275"/>
      <c r="BT23" s="275"/>
      <c r="BU23" s="275"/>
      <c r="BV23" s="275"/>
      <c r="BW23" s="275"/>
      <c r="BX23" s="275"/>
      <c r="BY23" s="275"/>
      <c r="BZ23" s="275"/>
      <c r="CA23" s="275"/>
      <c r="CB23" s="275"/>
      <c r="CC23" s="275"/>
      <c r="CD23" s="274">
        <v>12895350</v>
      </c>
      <c r="CE23" s="274"/>
      <c r="CF23" s="274"/>
      <c r="CG23" s="274"/>
      <c r="CH23" s="274"/>
      <c r="CI23" s="274"/>
      <c r="CJ23" s="274"/>
      <c r="CK23" s="274"/>
      <c r="CL23" s="274"/>
      <c r="CM23" s="274"/>
      <c r="CN23" s="274"/>
      <c r="CO23" s="274"/>
      <c r="CP23" s="274"/>
      <c r="CQ23" s="274"/>
      <c r="CR23" s="274"/>
      <c r="CS23" s="274"/>
      <c r="CT23" s="274"/>
      <c r="CU23" s="274"/>
      <c r="CV23" s="274"/>
      <c r="CW23" s="274"/>
      <c r="CX23" s="274"/>
      <c r="CY23" s="274"/>
      <c r="CZ23" s="274"/>
      <c r="DA23" s="274"/>
      <c r="DB23" s="274"/>
      <c r="DC23" s="274"/>
      <c r="DD23" s="274"/>
      <c r="DE23" s="274"/>
      <c r="DF23" s="274"/>
      <c r="DG23" s="428"/>
      <c r="DH23" s="274">
        <v>531840</v>
      </c>
      <c r="DI23" s="274"/>
      <c r="DJ23" s="274"/>
      <c r="DK23" s="274"/>
      <c r="DL23" s="274"/>
      <c r="DM23" s="274"/>
      <c r="DN23" s="274"/>
      <c r="DO23" s="274"/>
      <c r="DP23" s="274"/>
      <c r="DQ23" s="274"/>
      <c r="DR23" s="274"/>
      <c r="DS23" s="274"/>
      <c r="DT23" s="274"/>
      <c r="DU23" s="274"/>
      <c r="DV23" s="428"/>
      <c r="DW23" s="331">
        <f t="shared" si="1"/>
        <v>69312023</v>
      </c>
      <c r="DX23" s="331"/>
      <c r="DY23" s="331"/>
      <c r="DZ23" s="331"/>
      <c r="EA23" s="331"/>
      <c r="EB23" s="331"/>
      <c r="EC23" s="331"/>
      <c r="ED23" s="331"/>
      <c r="EE23" s="331"/>
      <c r="EF23" s="331"/>
      <c r="EG23" s="331"/>
      <c r="EH23" s="331"/>
      <c r="EI23" s="331"/>
      <c r="EJ23" s="331"/>
      <c r="EK23" s="583"/>
    </row>
    <row r="24" spans="1:141" ht="15" customHeight="1">
      <c r="A24" s="143" t="s">
        <v>258</v>
      </c>
      <c r="B24" s="144"/>
      <c r="C24" s="144"/>
      <c r="D24" s="144"/>
      <c r="E24" s="144"/>
      <c r="F24" s="144"/>
      <c r="G24" s="144"/>
      <c r="H24" s="144"/>
      <c r="I24" s="144"/>
      <c r="J24" s="144"/>
      <c r="K24" s="144"/>
      <c r="L24" s="144"/>
      <c r="M24" s="144"/>
      <c r="N24" s="144"/>
      <c r="O24" s="144"/>
      <c r="P24" s="144"/>
      <c r="Q24" s="144"/>
      <c r="R24" s="144"/>
      <c r="S24" s="144"/>
      <c r="T24" s="144"/>
      <c r="U24" s="488"/>
      <c r="V24" s="1319">
        <v>1</v>
      </c>
      <c r="W24" s="1320"/>
      <c r="X24" s="1321"/>
      <c r="Y24" s="1322">
        <v>3</v>
      </c>
      <c r="Z24" s="1320"/>
      <c r="AA24" s="1321"/>
      <c r="AB24" s="1322">
        <v>0</v>
      </c>
      <c r="AC24" s="1320"/>
      <c r="AD24" s="1323"/>
      <c r="AE24" s="274">
        <v>780</v>
      </c>
      <c r="AF24" s="275"/>
      <c r="AG24" s="275"/>
      <c r="AH24" s="275"/>
      <c r="AI24" s="275"/>
      <c r="AJ24" s="275"/>
      <c r="AK24" s="275"/>
      <c r="AL24" s="275"/>
      <c r="AM24" s="275"/>
      <c r="AN24" s="275"/>
      <c r="AO24" s="275"/>
      <c r="AP24" s="275"/>
      <c r="AQ24" s="428"/>
      <c r="AR24" s="445"/>
      <c r="AS24" s="445"/>
      <c r="AT24" s="445"/>
      <c r="AU24" s="445"/>
      <c r="AV24" s="445"/>
      <c r="AW24" s="445"/>
      <c r="AX24" s="445"/>
      <c r="AY24" s="445"/>
      <c r="AZ24" s="445"/>
      <c r="BA24" s="445"/>
      <c r="BB24" s="506"/>
      <c r="BC24" s="331">
        <f t="shared" si="0"/>
        <v>780</v>
      </c>
      <c r="BD24" s="332"/>
      <c r="BE24" s="332"/>
      <c r="BF24" s="332"/>
      <c r="BG24" s="332"/>
      <c r="BH24" s="332"/>
      <c r="BI24" s="332"/>
      <c r="BJ24" s="332"/>
      <c r="BK24" s="332"/>
      <c r="BL24" s="332"/>
      <c r="BM24" s="332"/>
      <c r="BN24" s="332"/>
      <c r="BO24" s="274">
        <v>25981695</v>
      </c>
      <c r="BP24" s="275"/>
      <c r="BQ24" s="275"/>
      <c r="BR24" s="275"/>
      <c r="BS24" s="275"/>
      <c r="BT24" s="275"/>
      <c r="BU24" s="275"/>
      <c r="BV24" s="275"/>
      <c r="BW24" s="275"/>
      <c r="BX24" s="275"/>
      <c r="BY24" s="275"/>
      <c r="BZ24" s="275"/>
      <c r="CA24" s="275"/>
      <c r="CB24" s="275"/>
      <c r="CC24" s="275"/>
      <c r="CD24" s="274">
        <v>1521000</v>
      </c>
      <c r="CE24" s="274"/>
      <c r="CF24" s="274"/>
      <c r="CG24" s="274"/>
      <c r="CH24" s="274"/>
      <c r="CI24" s="274"/>
      <c r="CJ24" s="274"/>
      <c r="CK24" s="274"/>
      <c r="CL24" s="274"/>
      <c r="CM24" s="274"/>
      <c r="CN24" s="274"/>
      <c r="CO24" s="274"/>
      <c r="CP24" s="274"/>
      <c r="CQ24" s="274"/>
      <c r="CR24" s="274"/>
      <c r="CS24" s="274"/>
      <c r="CT24" s="274"/>
      <c r="CU24" s="274"/>
      <c r="CV24" s="274"/>
      <c r="CW24" s="274"/>
      <c r="CX24" s="274"/>
      <c r="CY24" s="274"/>
      <c r="CZ24" s="274"/>
      <c r="DA24" s="274"/>
      <c r="DB24" s="274"/>
      <c r="DC24" s="274"/>
      <c r="DD24" s="274"/>
      <c r="DE24" s="274"/>
      <c r="DF24" s="274"/>
      <c r="DG24" s="428"/>
      <c r="DH24" s="274">
        <v>53835</v>
      </c>
      <c r="DI24" s="274"/>
      <c r="DJ24" s="274"/>
      <c r="DK24" s="274"/>
      <c r="DL24" s="274"/>
      <c r="DM24" s="274"/>
      <c r="DN24" s="274"/>
      <c r="DO24" s="274"/>
      <c r="DP24" s="274"/>
      <c r="DQ24" s="274"/>
      <c r="DR24" s="274"/>
      <c r="DS24" s="274"/>
      <c r="DT24" s="274"/>
      <c r="DU24" s="274"/>
      <c r="DV24" s="428"/>
      <c r="DW24" s="331">
        <f t="shared" si="1"/>
        <v>24406860</v>
      </c>
      <c r="DX24" s="331"/>
      <c r="DY24" s="331"/>
      <c r="DZ24" s="331"/>
      <c r="EA24" s="331"/>
      <c r="EB24" s="331"/>
      <c r="EC24" s="331"/>
      <c r="ED24" s="331"/>
      <c r="EE24" s="331"/>
      <c r="EF24" s="331"/>
      <c r="EG24" s="331"/>
      <c r="EH24" s="331"/>
      <c r="EI24" s="331"/>
      <c r="EJ24" s="331"/>
      <c r="EK24" s="583"/>
    </row>
    <row r="25" spans="1:141" ht="21.75" customHeight="1" thickBot="1">
      <c r="A25" s="143" t="s">
        <v>336</v>
      </c>
      <c r="B25" s="144"/>
      <c r="C25" s="144"/>
      <c r="D25" s="144"/>
      <c r="E25" s="144"/>
      <c r="F25" s="144"/>
      <c r="G25" s="144"/>
      <c r="H25" s="144"/>
      <c r="I25" s="144"/>
      <c r="J25" s="144"/>
      <c r="K25" s="144"/>
      <c r="L25" s="144"/>
      <c r="M25" s="144"/>
      <c r="N25" s="144"/>
      <c r="O25" s="144"/>
      <c r="P25" s="144"/>
      <c r="Q25" s="144"/>
      <c r="R25" s="144"/>
      <c r="S25" s="144"/>
      <c r="T25" s="144"/>
      <c r="U25" s="488"/>
      <c r="V25" s="1324">
        <v>1</v>
      </c>
      <c r="W25" s="1325"/>
      <c r="X25" s="1326"/>
      <c r="Y25" s="1327">
        <v>4</v>
      </c>
      <c r="Z25" s="1325"/>
      <c r="AA25" s="1326"/>
      <c r="AB25" s="1327">
        <v>0</v>
      </c>
      <c r="AC25" s="1325"/>
      <c r="AD25" s="1328"/>
      <c r="AE25" s="519">
        <f>SUM(AE12:AP24)</f>
        <v>126014</v>
      </c>
      <c r="AF25" s="520"/>
      <c r="AG25" s="520"/>
      <c r="AH25" s="520"/>
      <c r="AI25" s="520"/>
      <c r="AJ25" s="520"/>
      <c r="AK25" s="520"/>
      <c r="AL25" s="520"/>
      <c r="AM25" s="520"/>
      <c r="AN25" s="520"/>
      <c r="AO25" s="520"/>
      <c r="AP25" s="556"/>
      <c r="AQ25" s="519">
        <f>SUM(AQ12:BB24)</f>
        <v>10659</v>
      </c>
      <c r="AR25" s="520"/>
      <c r="AS25" s="520"/>
      <c r="AT25" s="520"/>
      <c r="AU25" s="520"/>
      <c r="AV25" s="520"/>
      <c r="AW25" s="520"/>
      <c r="AX25" s="520"/>
      <c r="AY25" s="520"/>
      <c r="AZ25" s="520"/>
      <c r="BA25" s="520"/>
      <c r="BB25" s="556"/>
      <c r="BC25" s="519">
        <f>SUM(BC12:BN24)</f>
        <v>136673</v>
      </c>
      <c r="BD25" s="520"/>
      <c r="BE25" s="520"/>
      <c r="BF25" s="520"/>
      <c r="BG25" s="520"/>
      <c r="BH25" s="520"/>
      <c r="BI25" s="520"/>
      <c r="BJ25" s="520"/>
      <c r="BK25" s="520"/>
      <c r="BL25" s="520"/>
      <c r="BM25" s="520"/>
      <c r="BN25" s="556"/>
      <c r="BO25" s="519">
        <f>SUM(BO12:CC24)</f>
        <v>659245191</v>
      </c>
      <c r="BP25" s="520"/>
      <c r="BQ25" s="520"/>
      <c r="BR25" s="520"/>
      <c r="BS25" s="520"/>
      <c r="BT25" s="520"/>
      <c r="BU25" s="520"/>
      <c r="BV25" s="520"/>
      <c r="BW25" s="520"/>
      <c r="BX25" s="520"/>
      <c r="BY25" s="520"/>
      <c r="BZ25" s="520"/>
      <c r="CA25" s="520"/>
      <c r="CB25" s="520"/>
      <c r="CC25" s="556"/>
      <c r="CD25" s="519">
        <f>SUM(CD12:CR24)</f>
        <v>172095551</v>
      </c>
      <c r="CE25" s="520"/>
      <c r="CF25" s="520"/>
      <c r="CG25" s="520"/>
      <c r="CH25" s="520"/>
      <c r="CI25" s="520"/>
      <c r="CJ25" s="520"/>
      <c r="CK25" s="520"/>
      <c r="CL25" s="520"/>
      <c r="CM25" s="520"/>
      <c r="CN25" s="520"/>
      <c r="CO25" s="520"/>
      <c r="CP25" s="520"/>
      <c r="CQ25" s="520"/>
      <c r="CR25" s="556"/>
      <c r="CS25" s="519">
        <f>SUM(CS12:DG24)</f>
        <v>567</v>
      </c>
      <c r="CT25" s="520"/>
      <c r="CU25" s="520"/>
      <c r="CV25" s="520"/>
      <c r="CW25" s="520"/>
      <c r="CX25" s="520"/>
      <c r="CY25" s="520"/>
      <c r="CZ25" s="520"/>
      <c r="DA25" s="520"/>
      <c r="DB25" s="520"/>
      <c r="DC25" s="520"/>
      <c r="DD25" s="520"/>
      <c r="DE25" s="520"/>
      <c r="DF25" s="520"/>
      <c r="DG25" s="520"/>
      <c r="DH25" s="519">
        <f>SUM(DH12:DV24)</f>
        <v>1700177</v>
      </c>
      <c r="DI25" s="520"/>
      <c r="DJ25" s="520"/>
      <c r="DK25" s="520"/>
      <c r="DL25" s="520"/>
      <c r="DM25" s="520"/>
      <c r="DN25" s="520"/>
      <c r="DO25" s="520"/>
      <c r="DP25" s="520"/>
      <c r="DQ25" s="520"/>
      <c r="DR25" s="520"/>
      <c r="DS25" s="520"/>
      <c r="DT25" s="520"/>
      <c r="DU25" s="520"/>
      <c r="DV25" s="520"/>
      <c r="DW25" s="519">
        <f t="shared" si="1"/>
        <v>485448896</v>
      </c>
      <c r="DX25" s="520"/>
      <c r="DY25" s="520"/>
      <c r="DZ25" s="520"/>
      <c r="EA25" s="520"/>
      <c r="EB25" s="520"/>
      <c r="EC25" s="520"/>
      <c r="ED25" s="520"/>
      <c r="EE25" s="520"/>
      <c r="EF25" s="520"/>
      <c r="EG25" s="520"/>
      <c r="EH25" s="520"/>
      <c r="EI25" s="520"/>
      <c r="EJ25" s="520"/>
      <c r="EK25" s="521"/>
    </row>
    <row r="26" spans="1:141" ht="23.25" customHeight="1">
      <c r="A26" s="569"/>
      <c r="B26" s="569"/>
      <c r="C26" s="569"/>
      <c r="D26" s="569"/>
      <c r="E26" s="569"/>
      <c r="F26" s="569"/>
      <c r="G26" s="569"/>
      <c r="H26" s="569"/>
      <c r="I26" s="569"/>
      <c r="J26" s="569"/>
      <c r="K26" s="569"/>
      <c r="L26" s="569"/>
      <c r="M26" s="569"/>
      <c r="N26" s="569"/>
      <c r="O26" s="569"/>
      <c r="P26" s="569"/>
      <c r="Q26" s="569"/>
      <c r="R26" s="569"/>
      <c r="S26" s="569"/>
      <c r="T26" s="569"/>
      <c r="U26" s="569"/>
      <c r="V26" s="1329"/>
      <c r="W26" s="1329"/>
      <c r="X26" s="1329"/>
      <c r="Y26" s="1329"/>
      <c r="Z26" s="1329"/>
      <c r="AA26" s="1329"/>
      <c r="AB26" s="1329"/>
      <c r="AC26" s="1329"/>
      <c r="AD26" s="1329"/>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row>
  </sheetData>
  <sheetProtection algorithmName="SHA-512" hashValue="jTPecxFzlIMbIW/+VFBlKK6q6NYIOn/Rw8+LN7FyhRdk5CFlRZH9lmfepXFvzTzm6DLYde9t2ji5blVq+3CBfg==" saltValue="kLtGBwiI9caTAYifuRYOfw==" spinCount="100000" sheet="1" objects="1" scenarios="1" selectLockedCells="1"/>
  <mergeCells count="218">
    <mergeCell ref="CD5:CR5"/>
    <mergeCell ref="CS5:DG5"/>
    <mergeCell ref="DW5:EK5"/>
    <mergeCell ref="AE5:AP5"/>
    <mergeCell ref="AQ5:BB5"/>
    <mergeCell ref="BC5:BN5"/>
    <mergeCell ref="DK1:EE2"/>
    <mergeCell ref="A3:G3"/>
    <mergeCell ref="H3:J3"/>
    <mergeCell ref="K3:M3"/>
    <mergeCell ref="N3:P3"/>
    <mergeCell ref="Q3:S3"/>
    <mergeCell ref="T3:V3"/>
    <mergeCell ref="W3:Y3"/>
    <mergeCell ref="DK3:EE3"/>
    <mergeCell ref="AC3:AE3"/>
    <mergeCell ref="Z3:AB3"/>
    <mergeCell ref="A1:G2"/>
    <mergeCell ref="H1:Y2"/>
    <mergeCell ref="Z1:AE2"/>
    <mergeCell ref="CY3:DJ3"/>
    <mergeCell ref="CY1:DJ2"/>
    <mergeCell ref="AF1:CX3"/>
    <mergeCell ref="DH5:DV5"/>
    <mergeCell ref="A6:U11"/>
    <mergeCell ref="AE7:BB8"/>
    <mergeCell ref="AE9:AP10"/>
    <mergeCell ref="AQ9:BB10"/>
    <mergeCell ref="AE11:AP11"/>
    <mergeCell ref="AQ11:BB11"/>
    <mergeCell ref="V6:AD11"/>
    <mergeCell ref="AE6:BN6"/>
    <mergeCell ref="DW12:EK12"/>
    <mergeCell ref="BC7:BN10"/>
    <mergeCell ref="BC11:BN11"/>
    <mergeCell ref="BO6:CC9"/>
    <mergeCell ref="BO11:CC11"/>
    <mergeCell ref="BO10:CC10"/>
    <mergeCell ref="CD6:CR9"/>
    <mergeCell ref="CS6:DG9"/>
    <mergeCell ref="DW6:EK9"/>
    <mergeCell ref="CD11:CR11"/>
    <mergeCell ref="CS11:DG11"/>
    <mergeCell ref="DW11:EK11"/>
    <mergeCell ref="CD10:CR10"/>
    <mergeCell ref="CS10:DG10"/>
    <mergeCell ref="DW10:EK10"/>
    <mergeCell ref="A12:U12"/>
    <mergeCell ref="BO12:CC12"/>
    <mergeCell ref="CD12:CR12"/>
    <mergeCell ref="CS12:DG12"/>
    <mergeCell ref="V12:X12"/>
    <mergeCell ref="Y12:AA12"/>
    <mergeCell ref="AB12:AD12"/>
    <mergeCell ref="AE12:AP12"/>
    <mergeCell ref="AQ12:BB12"/>
    <mergeCell ref="BC12:BN12"/>
    <mergeCell ref="A14:U14"/>
    <mergeCell ref="V14:X14"/>
    <mergeCell ref="Y14:AA14"/>
    <mergeCell ref="AB14:AD14"/>
    <mergeCell ref="AE14:AP14"/>
    <mergeCell ref="A13:U13"/>
    <mergeCell ref="V13:X13"/>
    <mergeCell ref="Y13:AA13"/>
    <mergeCell ref="AB13:AD13"/>
    <mergeCell ref="AE13:AP13"/>
    <mergeCell ref="AQ14:BB14"/>
    <mergeCell ref="BC14:BN14"/>
    <mergeCell ref="BO14:CC14"/>
    <mergeCell ref="CD14:CR14"/>
    <mergeCell ref="CS14:DG14"/>
    <mergeCell ref="DW14:EK14"/>
    <mergeCell ref="BC13:BN13"/>
    <mergeCell ref="BO13:CC13"/>
    <mergeCell ref="CD13:CR13"/>
    <mergeCell ref="CS13:DG13"/>
    <mergeCell ref="DW13:EK13"/>
    <mergeCell ref="AQ13:BB13"/>
    <mergeCell ref="A16:U16"/>
    <mergeCell ref="V16:X16"/>
    <mergeCell ref="Y16:AA16"/>
    <mergeCell ref="AB16:AD16"/>
    <mergeCell ref="AE16:AP16"/>
    <mergeCell ref="A15:U15"/>
    <mergeCell ref="V15:X15"/>
    <mergeCell ref="Y15:AA15"/>
    <mergeCell ref="AB15:AD15"/>
    <mergeCell ref="AE15:AP15"/>
    <mergeCell ref="AQ16:BB16"/>
    <mergeCell ref="BC16:BN16"/>
    <mergeCell ref="BO16:CC16"/>
    <mergeCell ref="CD16:CR16"/>
    <mergeCell ref="CS16:DG16"/>
    <mergeCell ref="DW16:EK16"/>
    <mergeCell ref="BC15:BN15"/>
    <mergeCell ref="BO15:CC15"/>
    <mergeCell ref="CD15:CR15"/>
    <mergeCell ref="CS15:DG15"/>
    <mergeCell ref="DW15:EK15"/>
    <mergeCell ref="AQ15:BB15"/>
    <mergeCell ref="CS18:DG18"/>
    <mergeCell ref="DW18:EK18"/>
    <mergeCell ref="BC17:BN17"/>
    <mergeCell ref="BO17:CC17"/>
    <mergeCell ref="CD17:CR17"/>
    <mergeCell ref="CS17:DG17"/>
    <mergeCell ref="DW17:EK17"/>
    <mergeCell ref="A18:U18"/>
    <mergeCell ref="V18:X18"/>
    <mergeCell ref="Y18:AA18"/>
    <mergeCell ref="AB18:AD18"/>
    <mergeCell ref="AE18:AP18"/>
    <mergeCell ref="A17:U17"/>
    <mergeCell ref="V17:X17"/>
    <mergeCell ref="Y17:AA17"/>
    <mergeCell ref="AB17:AD17"/>
    <mergeCell ref="AE17:AP17"/>
    <mergeCell ref="AQ17:BB17"/>
    <mergeCell ref="DH18:DV18"/>
    <mergeCell ref="DW20:EK20"/>
    <mergeCell ref="BC19:BN19"/>
    <mergeCell ref="BO19:CC19"/>
    <mergeCell ref="CD19:CR19"/>
    <mergeCell ref="CS19:DG19"/>
    <mergeCell ref="DW19:EK19"/>
    <mergeCell ref="A20:U20"/>
    <mergeCell ref="V20:X20"/>
    <mergeCell ref="Y20:AA20"/>
    <mergeCell ref="AB20:AD20"/>
    <mergeCell ref="AE20:AP20"/>
    <mergeCell ref="A19:U19"/>
    <mergeCell ref="V19:X19"/>
    <mergeCell ref="Y19:AA19"/>
    <mergeCell ref="AB19:AD19"/>
    <mergeCell ref="AE19:AP19"/>
    <mergeCell ref="AQ19:BB19"/>
    <mergeCell ref="DH19:DV19"/>
    <mergeCell ref="DH20:DV20"/>
    <mergeCell ref="DW22:EK22"/>
    <mergeCell ref="BC21:BN21"/>
    <mergeCell ref="BO21:CC21"/>
    <mergeCell ref="CD21:CR21"/>
    <mergeCell ref="CS21:DG21"/>
    <mergeCell ref="DW21:EK21"/>
    <mergeCell ref="A22:U22"/>
    <mergeCell ref="V22:X22"/>
    <mergeCell ref="Y22:AA22"/>
    <mergeCell ref="AB22:AD22"/>
    <mergeCell ref="AE22:AP22"/>
    <mergeCell ref="A21:U21"/>
    <mergeCell ref="V21:X21"/>
    <mergeCell ref="Y21:AA21"/>
    <mergeCell ref="AB21:AD21"/>
    <mergeCell ref="AE21:AP21"/>
    <mergeCell ref="AQ21:BB21"/>
    <mergeCell ref="DH21:DV21"/>
    <mergeCell ref="DH22:DV22"/>
    <mergeCell ref="DW24:EK24"/>
    <mergeCell ref="CD23:CR23"/>
    <mergeCell ref="CS23:DG23"/>
    <mergeCell ref="DW23:EK23"/>
    <mergeCell ref="A25:U25"/>
    <mergeCell ref="V25:X25"/>
    <mergeCell ref="Y25:AA25"/>
    <mergeCell ref="AB25:AD25"/>
    <mergeCell ref="DW25:EK25"/>
    <mergeCell ref="BO25:CC25"/>
    <mergeCell ref="A24:U24"/>
    <mergeCell ref="V24:X24"/>
    <mergeCell ref="Y24:AA24"/>
    <mergeCell ref="AB24:AD24"/>
    <mergeCell ref="CD24:CR24"/>
    <mergeCell ref="CS24:DG24"/>
    <mergeCell ref="BC23:BN23"/>
    <mergeCell ref="BO23:CC23"/>
    <mergeCell ref="A23:U23"/>
    <mergeCell ref="V23:X23"/>
    <mergeCell ref="Y23:AA23"/>
    <mergeCell ref="AB23:AD23"/>
    <mergeCell ref="AE23:AP23"/>
    <mergeCell ref="AQ23:BB23"/>
    <mergeCell ref="CD25:CR25"/>
    <mergeCell ref="CS25:DG25"/>
    <mergeCell ref="BO5:CC5"/>
    <mergeCell ref="AE25:AP25"/>
    <mergeCell ref="AQ25:BB25"/>
    <mergeCell ref="BC25:BN25"/>
    <mergeCell ref="BO24:CC24"/>
    <mergeCell ref="AE24:AP24"/>
    <mergeCell ref="AQ24:BB24"/>
    <mergeCell ref="BC24:BN24"/>
    <mergeCell ref="AQ22:BB22"/>
    <mergeCell ref="BC22:BN22"/>
    <mergeCell ref="BO22:CC22"/>
    <mergeCell ref="CD22:CR22"/>
    <mergeCell ref="CS22:DG22"/>
    <mergeCell ref="AQ20:BB20"/>
    <mergeCell ref="BC20:BN20"/>
    <mergeCell ref="BO20:CC20"/>
    <mergeCell ref="CD20:CR20"/>
    <mergeCell ref="CS20:DG20"/>
    <mergeCell ref="AQ18:BB18"/>
    <mergeCell ref="BC18:BN18"/>
    <mergeCell ref="BO18:CC18"/>
    <mergeCell ref="CD18:CR18"/>
    <mergeCell ref="DH23:DV23"/>
    <mergeCell ref="DH24:DV24"/>
    <mergeCell ref="DH25:DV25"/>
    <mergeCell ref="DH6:DV9"/>
    <mergeCell ref="DH10:DV10"/>
    <mergeCell ref="DH11:DV11"/>
    <mergeCell ref="DH12:DV12"/>
    <mergeCell ref="DH13:DV13"/>
    <mergeCell ref="DH14:DV14"/>
    <mergeCell ref="DH15:DV15"/>
    <mergeCell ref="DH16:DV16"/>
    <mergeCell ref="DH17:DV17"/>
  </mergeCells>
  <phoneticPr fontId="3"/>
  <dataValidations count="9">
    <dataValidation type="whole" allowBlank="1" showInputMessage="1" showErrorMessage="1" errorTitle="入力エラー" error="数値以外の入力または、14桁以上の入力は行えません" sqref="DW12:EK25">
      <formula1>-999999999999</formula1>
      <formula2>9999999999999</formula2>
    </dataValidation>
    <dataValidation type="whole" allowBlank="1" showInputMessage="1" showErrorMessage="1" errorTitle="入力エラー" error="数値以外の入力または、10桁以上の入力は行えません" sqref="BC12:BN25 AE25:AP25">
      <formula1>-99999999</formula1>
      <formula2>999999999</formula2>
    </dataValidation>
    <dataValidation type="whole" allowBlank="1" showInputMessage="1" showErrorMessage="1" errorTitle="入力エラー" error="数値以外の入力または、9桁以上の入力は行えません" sqref="AQ25:BB25">
      <formula1>-9999999</formula1>
      <formula2>99999999</formula2>
    </dataValidation>
    <dataValidation type="whole" allowBlank="1" showInputMessage="1" showErrorMessage="1" error="数値以外の入力または、13桁以上の入力は行えません" sqref="BO25:CC25 CS25:DV25">
      <formula1>-99999999999</formula1>
      <formula2>999999999999</formula2>
    </dataValidation>
    <dataValidation type="whole" allowBlank="1" showInputMessage="1" showErrorMessage="1" errorTitle="入力エラー" error="数値以外の入力または、10桁以上の入力は行えません。" sqref="AE12:AP24">
      <formula1>-99999999</formula1>
      <formula2>999999999</formula2>
    </dataValidation>
    <dataValidation type="whole" allowBlank="1" showInputMessage="1" showErrorMessage="1" errorTitle="入力エラー" error="数値以外の入力または、9桁以上の入力は行えません。" sqref="AQ12:BB24">
      <formula1>-9999999</formula1>
      <formula2>99999999</formula2>
    </dataValidation>
    <dataValidation type="whole" allowBlank="1" showInputMessage="1" showErrorMessage="1" errorTitle="入力エラー" error="数値以外の入力または、13桁以上の入力は行えません。" sqref="BO12:CC24 CS12:DV24">
      <formula1>-99999999999</formula1>
      <formula2>999999999999</formula2>
    </dataValidation>
    <dataValidation type="whole" allowBlank="1" showInputMessage="1" showErrorMessage="1" errorTitle="入力エラー" error="数値以外の入力または、12桁以上の入力は行えません。" sqref="CD12:CR24">
      <formula1>-9999999999</formula1>
      <formula2>99999999999</formula2>
    </dataValidation>
    <dataValidation type="whole" allowBlank="1" showInputMessage="1" showErrorMessage="1" errorTitle="入力エラー" error="数値以外の入力または、12桁以上の入力は行えません" sqref="CD25:CR25">
      <formula1>-9999999999</formula1>
      <formula2>99999999999</formula2>
    </dataValidation>
  </dataValidations>
  <printOptions horizontalCentered="1"/>
  <pageMargins left="0.59055118110236227" right="0.59055118110236227" top="0.6692913385826772" bottom="0.39370078740157483" header="0.51181102362204722" footer="0.19685039370078741"/>
  <pageSetup paperSize="9" scale="96" firstPageNumber="74" orientation="landscape" useFirstPageNumber="1" horizontalDpi="300" verticalDpi="300" r:id="rId1"/>
  <headerFooter alignWithMargins="0">
    <oddFooter>&amp;R課税市-&amp;P</oddFooter>
  </headerFooter>
  <drawing r:id="rId2"/>
  <pictur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15"/>
  <dimension ref="A1:EH25"/>
  <sheetViews>
    <sheetView showGridLines="0" zoomScale="85" zoomScaleNormal="100" workbookViewId="0">
      <selection activeCell="AE12" sqref="AE12:AP12"/>
    </sheetView>
  </sheetViews>
  <sheetFormatPr defaultColWidth="1" defaultRowHeight="15" customHeight="1"/>
  <cols>
    <col min="1" max="136" width="1" style="140" customWidth="1"/>
    <col min="137" max="137" width="0.125" style="140" customWidth="1"/>
    <col min="138" max="138" width="1" style="140" hidden="1" customWidth="1"/>
    <col min="139" max="16384" width="1" style="140"/>
  </cols>
  <sheetData>
    <row r="1" spans="1:138" s="56" customFormat="1" ht="12.75" customHeight="1">
      <c r="A1" s="1330"/>
      <c r="B1" s="1330"/>
      <c r="C1" s="1330"/>
      <c r="D1" s="1330"/>
      <c r="E1" s="1330"/>
      <c r="F1" s="1330"/>
      <c r="G1" s="1331"/>
      <c r="H1" s="1332" t="s">
        <v>55</v>
      </c>
      <c r="I1" s="118"/>
      <c r="J1" s="118"/>
      <c r="K1" s="118"/>
      <c r="L1" s="118"/>
      <c r="M1" s="118"/>
      <c r="N1" s="118"/>
      <c r="O1" s="118"/>
      <c r="P1" s="118"/>
      <c r="Q1" s="118"/>
      <c r="R1" s="118"/>
      <c r="S1" s="118"/>
      <c r="T1" s="118"/>
      <c r="U1" s="118"/>
      <c r="V1" s="118"/>
      <c r="W1" s="118"/>
      <c r="X1" s="118"/>
      <c r="Y1" s="119"/>
      <c r="Z1" s="1332" t="s">
        <v>460</v>
      </c>
      <c r="AA1" s="118"/>
      <c r="AB1" s="118"/>
      <c r="AC1" s="118"/>
      <c r="AD1" s="118"/>
      <c r="AE1" s="119"/>
      <c r="AF1" s="742" t="str">
        <f>"第15表　"&amp; 表00!CY5&amp;表00!DC5 &amp; "年度分公的年金等に係る雑所得の収入金額等に関する調
(その1　65歳未満の者)　　　　　　　　　　　　　　　　　　　　　　　　　　　　　　　　　　　　　　　　　　　　　　　　　
(1)課税標準額の段階別"</f>
        <v>第15表　令和5年度分公的年金等に係る雑所得の収入金額等に関する調
(その1　65歳未満の者)　　　　　　　　　　　　　　　　　　　　　　　　　　　　　　　　　　　　　　　　　　　　　　　　　
(1)課税標準額の段階別</v>
      </c>
      <c r="AG1" s="742"/>
      <c r="AH1" s="742"/>
      <c r="AI1" s="742"/>
      <c r="AJ1" s="742"/>
      <c r="AK1" s="742"/>
      <c r="AL1" s="742"/>
      <c r="AM1" s="742"/>
      <c r="AN1" s="742"/>
      <c r="AO1" s="742"/>
      <c r="AP1" s="742"/>
      <c r="AQ1" s="742"/>
      <c r="AR1" s="742"/>
      <c r="AS1" s="742"/>
      <c r="AT1" s="742"/>
      <c r="AU1" s="742"/>
      <c r="AV1" s="742"/>
      <c r="AW1" s="742"/>
      <c r="AX1" s="742"/>
      <c r="AY1" s="742"/>
      <c r="AZ1" s="742"/>
      <c r="BA1" s="742"/>
      <c r="BB1" s="742"/>
      <c r="BC1" s="742"/>
      <c r="BD1" s="742"/>
      <c r="BE1" s="742"/>
      <c r="BF1" s="742"/>
      <c r="BG1" s="742"/>
      <c r="BH1" s="742"/>
      <c r="BI1" s="742"/>
      <c r="BJ1" s="742"/>
      <c r="BK1" s="742"/>
      <c r="BL1" s="742"/>
      <c r="BM1" s="742"/>
      <c r="BN1" s="742"/>
      <c r="BO1" s="742"/>
      <c r="BP1" s="742"/>
      <c r="BQ1" s="742"/>
      <c r="BR1" s="742"/>
      <c r="BS1" s="742"/>
      <c r="BT1" s="742"/>
      <c r="BU1" s="742"/>
      <c r="BV1" s="742"/>
      <c r="BW1" s="742"/>
      <c r="BX1" s="742"/>
      <c r="BY1" s="742"/>
      <c r="BZ1" s="742"/>
      <c r="CA1" s="742"/>
      <c r="CB1" s="742"/>
      <c r="CC1" s="742"/>
      <c r="CD1" s="742"/>
      <c r="CE1" s="742"/>
      <c r="CF1" s="742"/>
      <c r="CG1" s="742"/>
      <c r="CH1" s="742"/>
      <c r="CI1" s="742"/>
      <c r="CJ1" s="742"/>
      <c r="CK1" s="742"/>
      <c r="CL1" s="742"/>
      <c r="CM1" s="742"/>
      <c r="CN1" s="742"/>
      <c r="CO1" s="742"/>
      <c r="CP1" s="742"/>
      <c r="CQ1" s="742"/>
      <c r="CR1" s="742"/>
      <c r="CS1" s="742"/>
      <c r="CT1" s="742"/>
      <c r="CU1" s="742"/>
      <c r="CV1" s="742"/>
      <c r="CW1" s="742"/>
      <c r="CX1" s="742"/>
      <c r="CY1" s="742"/>
      <c r="CZ1" s="742"/>
      <c r="DA1" s="742"/>
      <c r="DB1" s="1333" t="s">
        <v>535</v>
      </c>
      <c r="DC1" s="1333"/>
      <c r="DD1" s="1333"/>
      <c r="DE1" s="1333"/>
      <c r="DF1" s="1333"/>
      <c r="DG1" s="1333"/>
      <c r="DH1" s="1333"/>
      <c r="DI1" s="1333"/>
      <c r="DJ1" s="1333"/>
      <c r="DK1" s="1333"/>
      <c r="DL1" s="1333"/>
      <c r="DM1" s="1333"/>
      <c r="DN1" s="121" t="str">
        <f>IF(表00!DG1="","",表00!DG1)</f>
        <v>三重県</v>
      </c>
      <c r="DO1" s="121"/>
      <c r="DP1" s="121"/>
      <c r="DQ1" s="121"/>
      <c r="DR1" s="121"/>
      <c r="DS1" s="121"/>
      <c r="DT1" s="121"/>
      <c r="DU1" s="121"/>
      <c r="DV1" s="121"/>
      <c r="DW1" s="121"/>
      <c r="DX1" s="121"/>
      <c r="DY1" s="121"/>
      <c r="DZ1" s="121"/>
      <c r="EA1" s="121"/>
      <c r="EB1" s="121"/>
      <c r="EC1" s="121"/>
      <c r="ED1" s="121"/>
      <c r="EE1" s="121"/>
      <c r="EF1" s="121"/>
      <c r="EG1" s="121"/>
      <c r="EH1" s="121"/>
    </row>
    <row r="2" spans="1:138" s="56" customFormat="1" ht="13.15" customHeight="1" thickBot="1">
      <c r="A2" s="1330"/>
      <c r="B2" s="1330"/>
      <c r="C2" s="1330"/>
      <c r="D2" s="1330"/>
      <c r="E2" s="1330"/>
      <c r="F2" s="1330"/>
      <c r="G2" s="1331"/>
      <c r="H2" s="122"/>
      <c r="I2" s="123"/>
      <c r="J2" s="123"/>
      <c r="K2" s="123"/>
      <c r="L2" s="123"/>
      <c r="M2" s="123"/>
      <c r="N2" s="123"/>
      <c r="O2" s="123"/>
      <c r="P2" s="123"/>
      <c r="Q2" s="123"/>
      <c r="R2" s="123"/>
      <c r="S2" s="123"/>
      <c r="T2" s="123"/>
      <c r="U2" s="123"/>
      <c r="V2" s="123"/>
      <c r="W2" s="123"/>
      <c r="X2" s="123"/>
      <c r="Y2" s="124"/>
      <c r="Z2" s="122"/>
      <c r="AA2" s="123"/>
      <c r="AB2" s="123"/>
      <c r="AC2" s="123"/>
      <c r="AD2" s="123"/>
      <c r="AE2" s="124"/>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c r="BL2" s="742"/>
      <c r="BM2" s="742"/>
      <c r="BN2" s="742"/>
      <c r="BO2" s="742"/>
      <c r="BP2" s="742"/>
      <c r="BQ2" s="742"/>
      <c r="BR2" s="742"/>
      <c r="BS2" s="742"/>
      <c r="BT2" s="742"/>
      <c r="BU2" s="742"/>
      <c r="BV2" s="742"/>
      <c r="BW2" s="742"/>
      <c r="BX2" s="742"/>
      <c r="BY2" s="742"/>
      <c r="BZ2" s="742"/>
      <c r="CA2" s="742"/>
      <c r="CB2" s="742"/>
      <c r="CC2" s="742"/>
      <c r="CD2" s="742"/>
      <c r="CE2" s="742"/>
      <c r="CF2" s="742"/>
      <c r="CG2" s="742"/>
      <c r="CH2" s="742"/>
      <c r="CI2" s="742"/>
      <c r="CJ2" s="742"/>
      <c r="CK2" s="742"/>
      <c r="CL2" s="742"/>
      <c r="CM2" s="742"/>
      <c r="CN2" s="742"/>
      <c r="CO2" s="742"/>
      <c r="CP2" s="742"/>
      <c r="CQ2" s="742"/>
      <c r="CR2" s="742"/>
      <c r="CS2" s="742"/>
      <c r="CT2" s="742"/>
      <c r="CU2" s="742"/>
      <c r="CV2" s="742"/>
      <c r="CW2" s="742"/>
      <c r="CX2" s="742"/>
      <c r="CY2" s="742"/>
      <c r="CZ2" s="742"/>
      <c r="DA2" s="742"/>
      <c r="DB2" s="1334"/>
      <c r="DC2" s="1334"/>
      <c r="DD2" s="1334"/>
      <c r="DE2" s="1334"/>
      <c r="DF2" s="1334"/>
      <c r="DG2" s="1334"/>
      <c r="DH2" s="1334"/>
      <c r="DI2" s="1334"/>
      <c r="DJ2" s="1334"/>
      <c r="DK2" s="1334"/>
      <c r="DL2" s="1334"/>
      <c r="DM2" s="1334"/>
      <c r="DN2" s="126"/>
      <c r="DO2" s="126"/>
      <c r="DP2" s="126"/>
      <c r="DQ2" s="126"/>
      <c r="DR2" s="126"/>
      <c r="DS2" s="126"/>
      <c r="DT2" s="126"/>
      <c r="DU2" s="126"/>
      <c r="DV2" s="126"/>
      <c r="DW2" s="126"/>
      <c r="DX2" s="126"/>
      <c r="DY2" s="126"/>
      <c r="DZ2" s="126"/>
      <c r="EA2" s="126"/>
      <c r="EB2" s="126"/>
      <c r="EC2" s="126"/>
      <c r="ED2" s="126"/>
      <c r="EE2" s="126"/>
      <c r="EF2" s="126"/>
      <c r="EG2" s="126"/>
      <c r="EH2" s="126"/>
    </row>
    <row r="3" spans="1:138" s="56" customFormat="1" ht="25.5" customHeight="1" thickBot="1">
      <c r="A3" s="1335"/>
      <c r="B3" s="128"/>
      <c r="C3" s="128"/>
      <c r="D3" s="128"/>
      <c r="E3" s="128"/>
      <c r="F3" s="128"/>
      <c r="G3" s="129"/>
      <c r="H3" s="1336">
        <f>IF(表00!A8="","",表00!A8)</f>
        <v>2</v>
      </c>
      <c r="I3" s="1337"/>
      <c r="J3" s="1338"/>
      <c r="K3" s="1336">
        <f>IF(表00!D8="","",表00!D8)</f>
        <v>4</v>
      </c>
      <c r="L3" s="1337"/>
      <c r="M3" s="1338"/>
      <c r="N3" s="1336">
        <f>IF(表00!G8="","",表00!G8)</f>
        <v>2</v>
      </c>
      <c r="O3" s="1337"/>
      <c r="P3" s="1338"/>
      <c r="Q3" s="1336">
        <f>IF(表00!J8="","",表00!J8)</f>
        <v>0</v>
      </c>
      <c r="R3" s="1337"/>
      <c r="S3" s="1338"/>
      <c r="T3" s="1336">
        <f>IF(表00!M8="","",表00!M8)</f>
        <v>2</v>
      </c>
      <c r="U3" s="1337"/>
      <c r="V3" s="1338"/>
      <c r="W3" s="1336">
        <f>IF(表00!P8="","",表00!P8)</f>
        <v>1</v>
      </c>
      <c r="X3" s="1337"/>
      <c r="Y3" s="1338"/>
      <c r="Z3" s="1339">
        <v>1</v>
      </c>
      <c r="AA3" s="134"/>
      <c r="AB3" s="135"/>
      <c r="AC3" s="1336">
        <v>5</v>
      </c>
      <c r="AD3" s="137"/>
      <c r="AE3" s="138"/>
      <c r="AF3" s="742"/>
      <c r="AG3" s="742"/>
      <c r="AH3" s="742"/>
      <c r="AI3" s="742"/>
      <c r="AJ3" s="742"/>
      <c r="AK3" s="742"/>
      <c r="AL3" s="742"/>
      <c r="AM3" s="742"/>
      <c r="AN3" s="742"/>
      <c r="AO3" s="742"/>
      <c r="AP3" s="742"/>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2"/>
      <c r="CC3" s="742"/>
      <c r="CD3" s="742"/>
      <c r="CE3" s="742"/>
      <c r="CF3" s="742"/>
      <c r="CG3" s="742"/>
      <c r="CH3" s="742"/>
      <c r="CI3" s="742"/>
      <c r="CJ3" s="742"/>
      <c r="CK3" s="742"/>
      <c r="CL3" s="742"/>
      <c r="CM3" s="742"/>
      <c r="CN3" s="742"/>
      <c r="CO3" s="742"/>
      <c r="CP3" s="742"/>
      <c r="CQ3" s="742"/>
      <c r="CR3" s="742"/>
      <c r="CS3" s="742"/>
      <c r="CT3" s="742"/>
      <c r="CU3" s="742"/>
      <c r="CV3" s="742"/>
      <c r="CW3" s="742"/>
      <c r="CX3" s="742"/>
      <c r="CY3" s="742"/>
      <c r="CZ3" s="742"/>
      <c r="DA3" s="742"/>
      <c r="DB3" s="1334" t="s">
        <v>458</v>
      </c>
      <c r="DC3" s="1334"/>
      <c r="DD3" s="1334"/>
      <c r="DE3" s="1334"/>
      <c r="DF3" s="1334"/>
      <c r="DG3" s="1334"/>
      <c r="DH3" s="1334"/>
      <c r="DI3" s="1334"/>
      <c r="DJ3" s="1334"/>
      <c r="DK3" s="1334"/>
      <c r="DL3" s="1334"/>
      <c r="DM3" s="1334"/>
      <c r="DN3" s="139" t="str">
        <f>IF(表00!DG3="","",表00!DG3)</f>
        <v>四日市市</v>
      </c>
      <c r="DO3" s="139"/>
      <c r="DP3" s="139"/>
      <c r="DQ3" s="139"/>
      <c r="DR3" s="139"/>
      <c r="DS3" s="139"/>
      <c r="DT3" s="139"/>
      <c r="DU3" s="139"/>
      <c r="DV3" s="139"/>
      <c r="DW3" s="139"/>
      <c r="DX3" s="139"/>
      <c r="DY3" s="139"/>
      <c r="DZ3" s="139"/>
      <c r="EA3" s="139"/>
      <c r="EB3" s="139"/>
      <c r="EC3" s="139"/>
      <c r="ED3" s="139"/>
      <c r="EE3" s="139"/>
      <c r="EF3" s="139"/>
      <c r="EG3" s="139"/>
      <c r="EH3" s="139"/>
    </row>
    <row r="4" spans="1:138" ht="11.25"/>
    <row r="5" spans="1:138" ht="13.5" customHeight="1">
      <c r="AE5" s="142" t="s">
        <v>149</v>
      </c>
      <c r="AF5" s="142"/>
      <c r="AG5" s="142"/>
      <c r="AH5" s="142"/>
      <c r="AI5" s="142"/>
      <c r="AJ5" s="142"/>
      <c r="AK5" s="142"/>
      <c r="AL5" s="142"/>
      <c r="AM5" s="142"/>
      <c r="AN5" s="142"/>
      <c r="AO5" s="142"/>
      <c r="AP5" s="142"/>
      <c r="AQ5" s="142" t="s">
        <v>150</v>
      </c>
      <c r="AR5" s="142"/>
      <c r="AS5" s="142"/>
      <c r="AT5" s="142"/>
      <c r="AU5" s="142"/>
      <c r="AV5" s="142"/>
      <c r="AW5" s="142"/>
      <c r="AX5" s="142"/>
      <c r="AY5" s="142"/>
      <c r="AZ5" s="142"/>
      <c r="BA5" s="142"/>
      <c r="BB5" s="142"/>
      <c r="BC5" s="142" t="s">
        <v>151</v>
      </c>
      <c r="BD5" s="142"/>
      <c r="BE5" s="142"/>
      <c r="BF5" s="142"/>
      <c r="BG5" s="142"/>
      <c r="BH5" s="142"/>
      <c r="BI5" s="142"/>
      <c r="BJ5" s="142"/>
      <c r="BK5" s="142"/>
      <c r="BL5" s="142"/>
      <c r="BM5" s="142"/>
      <c r="BN5" s="142"/>
      <c r="BO5" s="142" t="s">
        <v>152</v>
      </c>
      <c r="BP5" s="142"/>
      <c r="BQ5" s="142"/>
      <c r="BR5" s="142"/>
      <c r="BS5" s="142"/>
      <c r="BT5" s="142"/>
      <c r="BU5" s="142"/>
      <c r="BV5" s="142"/>
      <c r="BW5" s="142"/>
      <c r="BX5" s="142"/>
      <c r="BY5" s="142"/>
      <c r="BZ5" s="142"/>
      <c r="CA5" s="142"/>
      <c r="CB5" s="142"/>
      <c r="CC5" s="142"/>
      <c r="CD5" s="142" t="s">
        <v>153</v>
      </c>
      <c r="CE5" s="142"/>
      <c r="CF5" s="142"/>
      <c r="CG5" s="142"/>
      <c r="CH5" s="142"/>
      <c r="CI5" s="142"/>
      <c r="CJ5" s="142"/>
      <c r="CK5" s="142"/>
      <c r="CL5" s="142"/>
      <c r="CM5" s="142"/>
      <c r="CN5" s="142"/>
      <c r="CO5" s="142"/>
      <c r="CP5" s="142"/>
      <c r="CQ5" s="142"/>
      <c r="CR5" s="142"/>
      <c r="CS5" s="142" t="s">
        <v>154</v>
      </c>
      <c r="CT5" s="142"/>
      <c r="CU5" s="142"/>
      <c r="CV5" s="142"/>
      <c r="CW5" s="142"/>
      <c r="CX5" s="142"/>
      <c r="CY5" s="142"/>
      <c r="CZ5" s="142"/>
      <c r="DA5" s="142"/>
      <c r="DB5" s="142"/>
      <c r="DC5" s="142"/>
      <c r="DD5" s="142"/>
      <c r="DE5" s="142"/>
      <c r="DF5" s="142"/>
      <c r="DG5" s="142"/>
    </row>
    <row r="6" spans="1:138" ht="15" customHeight="1">
      <c r="A6" s="1261" t="s">
        <v>713</v>
      </c>
      <c r="B6" s="1306"/>
      <c r="C6" s="1306"/>
      <c r="D6" s="1306"/>
      <c r="E6" s="1306"/>
      <c r="F6" s="1306"/>
      <c r="G6" s="1306"/>
      <c r="H6" s="1306"/>
      <c r="I6" s="1306"/>
      <c r="J6" s="1306"/>
      <c r="K6" s="1306"/>
      <c r="L6" s="1306"/>
      <c r="M6" s="1306"/>
      <c r="N6" s="1306"/>
      <c r="O6" s="1306"/>
      <c r="P6" s="1306"/>
      <c r="Q6" s="1306"/>
      <c r="R6" s="1306"/>
      <c r="S6" s="1306"/>
      <c r="T6" s="1306"/>
      <c r="U6" s="1307"/>
      <c r="V6" s="92" t="s">
        <v>156</v>
      </c>
      <c r="W6" s="93"/>
      <c r="X6" s="93"/>
      <c r="Y6" s="93"/>
      <c r="Z6" s="93"/>
      <c r="AA6" s="93"/>
      <c r="AB6" s="93"/>
      <c r="AC6" s="93"/>
      <c r="AD6" s="94"/>
      <c r="AE6" s="143" t="s">
        <v>645</v>
      </c>
      <c r="AF6" s="409"/>
      <c r="AG6" s="409"/>
      <c r="AH6" s="409"/>
      <c r="AI6" s="409"/>
      <c r="AJ6" s="409"/>
      <c r="AK6" s="409"/>
      <c r="AL6" s="409"/>
      <c r="AM6" s="409"/>
      <c r="AN6" s="409"/>
      <c r="AO6" s="409"/>
      <c r="AP6" s="409"/>
      <c r="AQ6" s="409"/>
      <c r="AR6" s="409"/>
      <c r="AS6" s="409"/>
      <c r="AT6" s="409"/>
      <c r="AU6" s="409"/>
      <c r="AV6" s="409"/>
      <c r="AW6" s="409"/>
      <c r="AX6" s="409"/>
      <c r="AY6" s="409"/>
      <c r="AZ6" s="409"/>
      <c r="BA6" s="409"/>
      <c r="BB6" s="409"/>
      <c r="BC6" s="409"/>
      <c r="BD6" s="409"/>
      <c r="BE6" s="409"/>
      <c r="BF6" s="409"/>
      <c r="BG6" s="409"/>
      <c r="BH6" s="409"/>
      <c r="BI6" s="409"/>
      <c r="BJ6" s="409"/>
      <c r="BK6" s="409"/>
      <c r="BL6" s="409"/>
      <c r="BM6" s="409"/>
      <c r="BN6" s="409"/>
      <c r="BO6" s="92" t="s">
        <v>53</v>
      </c>
      <c r="BP6" s="93"/>
      <c r="BQ6" s="93"/>
      <c r="BR6" s="93"/>
      <c r="BS6" s="93"/>
      <c r="BT6" s="93"/>
      <c r="BU6" s="93"/>
      <c r="BV6" s="93"/>
      <c r="BW6" s="93"/>
      <c r="BX6" s="93"/>
      <c r="BY6" s="93"/>
      <c r="BZ6" s="93"/>
      <c r="CA6" s="93"/>
      <c r="CB6" s="93"/>
      <c r="CC6" s="94"/>
      <c r="CD6" s="92" t="s">
        <v>17</v>
      </c>
      <c r="CE6" s="93"/>
      <c r="CF6" s="93"/>
      <c r="CG6" s="93"/>
      <c r="CH6" s="93"/>
      <c r="CI6" s="93"/>
      <c r="CJ6" s="93"/>
      <c r="CK6" s="93"/>
      <c r="CL6" s="93"/>
      <c r="CM6" s="93"/>
      <c r="CN6" s="93"/>
      <c r="CO6" s="93"/>
      <c r="CP6" s="93"/>
      <c r="CQ6" s="93"/>
      <c r="CR6" s="94"/>
      <c r="CS6" s="92" t="s">
        <v>18</v>
      </c>
      <c r="CT6" s="93"/>
      <c r="CU6" s="93"/>
      <c r="CV6" s="93"/>
      <c r="CW6" s="93"/>
      <c r="CX6" s="93"/>
      <c r="CY6" s="93"/>
      <c r="CZ6" s="93"/>
      <c r="DA6" s="93"/>
      <c r="DB6" s="93"/>
      <c r="DC6" s="93"/>
      <c r="DD6" s="93"/>
      <c r="DE6" s="93"/>
      <c r="DF6" s="93"/>
      <c r="DG6" s="94"/>
    </row>
    <row r="7" spans="1:138" ht="10.5" customHeight="1">
      <c r="A7" s="1308"/>
      <c r="B7" s="1309"/>
      <c r="C7" s="1309"/>
      <c r="D7" s="1309"/>
      <c r="E7" s="1309"/>
      <c r="F7" s="1309"/>
      <c r="G7" s="1309"/>
      <c r="H7" s="1309"/>
      <c r="I7" s="1309"/>
      <c r="J7" s="1309"/>
      <c r="K7" s="1309"/>
      <c r="L7" s="1309"/>
      <c r="M7" s="1309"/>
      <c r="N7" s="1309"/>
      <c r="O7" s="1309"/>
      <c r="P7" s="1309"/>
      <c r="Q7" s="1309"/>
      <c r="R7" s="1309"/>
      <c r="S7" s="1309"/>
      <c r="T7" s="1309"/>
      <c r="U7" s="1310"/>
      <c r="V7" s="146"/>
      <c r="W7" s="147"/>
      <c r="X7" s="147"/>
      <c r="Y7" s="147"/>
      <c r="Z7" s="147"/>
      <c r="AA7" s="147"/>
      <c r="AB7" s="147"/>
      <c r="AC7" s="147"/>
      <c r="AD7" s="148"/>
      <c r="AE7" s="92" t="s">
        <v>324</v>
      </c>
      <c r="AF7" s="346"/>
      <c r="AG7" s="346"/>
      <c r="AH7" s="346"/>
      <c r="AI7" s="346"/>
      <c r="AJ7" s="346"/>
      <c r="AK7" s="346"/>
      <c r="AL7" s="346"/>
      <c r="AM7" s="346"/>
      <c r="AN7" s="346"/>
      <c r="AO7" s="346"/>
      <c r="AP7" s="346"/>
      <c r="AQ7" s="346"/>
      <c r="AR7" s="346"/>
      <c r="AS7" s="346"/>
      <c r="AT7" s="346"/>
      <c r="AU7" s="346"/>
      <c r="AV7" s="346"/>
      <c r="AW7" s="346"/>
      <c r="AX7" s="346"/>
      <c r="AY7" s="346"/>
      <c r="AZ7" s="346"/>
      <c r="BA7" s="346"/>
      <c r="BB7" s="347"/>
      <c r="BC7" s="92" t="s">
        <v>566</v>
      </c>
      <c r="BD7" s="93"/>
      <c r="BE7" s="93"/>
      <c r="BF7" s="93"/>
      <c r="BG7" s="93"/>
      <c r="BH7" s="93"/>
      <c r="BI7" s="93"/>
      <c r="BJ7" s="93"/>
      <c r="BK7" s="93"/>
      <c r="BL7" s="93"/>
      <c r="BM7" s="93"/>
      <c r="BN7" s="94"/>
      <c r="BO7" s="146"/>
      <c r="BP7" s="147"/>
      <c r="BQ7" s="147"/>
      <c r="BR7" s="147"/>
      <c r="BS7" s="147"/>
      <c r="BT7" s="147"/>
      <c r="BU7" s="147"/>
      <c r="BV7" s="147"/>
      <c r="BW7" s="147"/>
      <c r="BX7" s="147"/>
      <c r="BY7" s="147"/>
      <c r="BZ7" s="147"/>
      <c r="CA7" s="147"/>
      <c r="CB7" s="147"/>
      <c r="CC7" s="148"/>
      <c r="CD7" s="146"/>
      <c r="CE7" s="147"/>
      <c r="CF7" s="147"/>
      <c r="CG7" s="147"/>
      <c r="CH7" s="147"/>
      <c r="CI7" s="147"/>
      <c r="CJ7" s="147"/>
      <c r="CK7" s="147"/>
      <c r="CL7" s="147"/>
      <c r="CM7" s="147"/>
      <c r="CN7" s="147"/>
      <c r="CO7" s="147"/>
      <c r="CP7" s="147"/>
      <c r="CQ7" s="147"/>
      <c r="CR7" s="148"/>
      <c r="CS7" s="146"/>
      <c r="CT7" s="147"/>
      <c r="CU7" s="147"/>
      <c r="CV7" s="147"/>
      <c r="CW7" s="147"/>
      <c r="CX7" s="147"/>
      <c r="CY7" s="147"/>
      <c r="CZ7" s="147"/>
      <c r="DA7" s="147"/>
      <c r="DB7" s="147"/>
      <c r="DC7" s="147"/>
      <c r="DD7" s="147"/>
      <c r="DE7" s="147"/>
      <c r="DF7" s="147"/>
      <c r="DG7" s="148"/>
    </row>
    <row r="8" spans="1:138" ht="15" customHeight="1">
      <c r="A8" s="1308"/>
      <c r="B8" s="1309"/>
      <c r="C8" s="1309"/>
      <c r="D8" s="1309"/>
      <c r="E8" s="1309"/>
      <c r="F8" s="1309"/>
      <c r="G8" s="1309"/>
      <c r="H8" s="1309"/>
      <c r="I8" s="1309"/>
      <c r="J8" s="1309"/>
      <c r="K8" s="1309"/>
      <c r="L8" s="1309"/>
      <c r="M8" s="1309"/>
      <c r="N8" s="1309"/>
      <c r="O8" s="1309"/>
      <c r="P8" s="1309"/>
      <c r="Q8" s="1309"/>
      <c r="R8" s="1309"/>
      <c r="S8" s="1309"/>
      <c r="T8" s="1309"/>
      <c r="U8" s="1310"/>
      <c r="V8" s="146"/>
      <c r="W8" s="147"/>
      <c r="X8" s="147"/>
      <c r="Y8" s="147"/>
      <c r="Z8" s="147"/>
      <c r="AA8" s="147"/>
      <c r="AB8" s="147"/>
      <c r="AC8" s="147"/>
      <c r="AD8" s="148"/>
      <c r="AE8" s="474"/>
      <c r="AF8" s="475"/>
      <c r="AG8" s="475"/>
      <c r="AH8" s="475"/>
      <c r="AI8" s="475"/>
      <c r="AJ8" s="475"/>
      <c r="AK8" s="475"/>
      <c r="AL8" s="475"/>
      <c r="AM8" s="475"/>
      <c r="AN8" s="475"/>
      <c r="AO8" s="475"/>
      <c r="AP8" s="475"/>
      <c r="AQ8" s="475"/>
      <c r="AR8" s="475"/>
      <c r="AS8" s="475"/>
      <c r="AT8" s="475"/>
      <c r="AU8" s="475"/>
      <c r="AV8" s="475"/>
      <c r="AW8" s="475"/>
      <c r="AX8" s="475"/>
      <c r="AY8" s="475"/>
      <c r="AZ8" s="475"/>
      <c r="BA8" s="475"/>
      <c r="BB8" s="476"/>
      <c r="BC8" s="146"/>
      <c r="BD8" s="147"/>
      <c r="BE8" s="147"/>
      <c r="BF8" s="147"/>
      <c r="BG8" s="147"/>
      <c r="BH8" s="147"/>
      <c r="BI8" s="147"/>
      <c r="BJ8" s="147"/>
      <c r="BK8" s="147"/>
      <c r="BL8" s="147"/>
      <c r="BM8" s="147"/>
      <c r="BN8" s="148"/>
      <c r="BO8" s="146"/>
      <c r="BP8" s="147"/>
      <c r="BQ8" s="147"/>
      <c r="BR8" s="147"/>
      <c r="BS8" s="147"/>
      <c r="BT8" s="147"/>
      <c r="BU8" s="147"/>
      <c r="BV8" s="147"/>
      <c r="BW8" s="147"/>
      <c r="BX8" s="147"/>
      <c r="BY8" s="147"/>
      <c r="BZ8" s="147"/>
      <c r="CA8" s="147"/>
      <c r="CB8" s="147"/>
      <c r="CC8" s="148"/>
      <c r="CD8" s="146"/>
      <c r="CE8" s="147"/>
      <c r="CF8" s="147"/>
      <c r="CG8" s="147"/>
      <c r="CH8" s="147"/>
      <c r="CI8" s="147"/>
      <c r="CJ8" s="147"/>
      <c r="CK8" s="147"/>
      <c r="CL8" s="147"/>
      <c r="CM8" s="147"/>
      <c r="CN8" s="147"/>
      <c r="CO8" s="147"/>
      <c r="CP8" s="147"/>
      <c r="CQ8" s="147"/>
      <c r="CR8" s="148"/>
      <c r="CS8" s="146"/>
      <c r="CT8" s="147"/>
      <c r="CU8" s="147"/>
      <c r="CV8" s="147"/>
      <c r="CW8" s="147"/>
      <c r="CX8" s="147"/>
      <c r="CY8" s="147"/>
      <c r="CZ8" s="147"/>
      <c r="DA8" s="147"/>
      <c r="DB8" s="147"/>
      <c r="DC8" s="147"/>
      <c r="DD8" s="147"/>
      <c r="DE8" s="147"/>
      <c r="DF8" s="147"/>
      <c r="DG8" s="148"/>
    </row>
    <row r="9" spans="1:138" ht="15" customHeight="1">
      <c r="A9" s="1308"/>
      <c r="B9" s="1309"/>
      <c r="C9" s="1309"/>
      <c r="D9" s="1309"/>
      <c r="E9" s="1309"/>
      <c r="F9" s="1309"/>
      <c r="G9" s="1309"/>
      <c r="H9" s="1309"/>
      <c r="I9" s="1309"/>
      <c r="J9" s="1309"/>
      <c r="K9" s="1309"/>
      <c r="L9" s="1309"/>
      <c r="M9" s="1309"/>
      <c r="N9" s="1309"/>
      <c r="O9" s="1309"/>
      <c r="P9" s="1309"/>
      <c r="Q9" s="1309"/>
      <c r="R9" s="1309"/>
      <c r="S9" s="1309"/>
      <c r="T9" s="1309"/>
      <c r="U9" s="1310"/>
      <c r="V9" s="146"/>
      <c r="W9" s="147"/>
      <c r="X9" s="147"/>
      <c r="Y9" s="147"/>
      <c r="Z9" s="147"/>
      <c r="AA9" s="147"/>
      <c r="AB9" s="147"/>
      <c r="AC9" s="147"/>
      <c r="AD9" s="148"/>
      <c r="AE9" s="92" t="s">
        <v>249</v>
      </c>
      <c r="AF9" s="346"/>
      <c r="AG9" s="346"/>
      <c r="AH9" s="346"/>
      <c r="AI9" s="346"/>
      <c r="AJ9" s="346"/>
      <c r="AK9" s="346"/>
      <c r="AL9" s="346"/>
      <c r="AM9" s="346"/>
      <c r="AN9" s="346"/>
      <c r="AO9" s="346"/>
      <c r="AP9" s="347"/>
      <c r="AQ9" s="92" t="s">
        <v>250</v>
      </c>
      <c r="AR9" s="346"/>
      <c r="AS9" s="346"/>
      <c r="AT9" s="346"/>
      <c r="AU9" s="346"/>
      <c r="AV9" s="346"/>
      <c r="AW9" s="346"/>
      <c r="AX9" s="346"/>
      <c r="AY9" s="346"/>
      <c r="AZ9" s="346"/>
      <c r="BA9" s="346"/>
      <c r="BB9" s="347"/>
      <c r="BC9" s="146"/>
      <c r="BD9" s="147"/>
      <c r="BE9" s="147"/>
      <c r="BF9" s="147"/>
      <c r="BG9" s="147"/>
      <c r="BH9" s="147"/>
      <c r="BI9" s="147"/>
      <c r="BJ9" s="147"/>
      <c r="BK9" s="147"/>
      <c r="BL9" s="147"/>
      <c r="BM9" s="147"/>
      <c r="BN9" s="148"/>
      <c r="BO9" s="146"/>
      <c r="BP9" s="147"/>
      <c r="BQ9" s="147"/>
      <c r="BR9" s="147"/>
      <c r="BS9" s="147"/>
      <c r="BT9" s="147"/>
      <c r="BU9" s="147"/>
      <c r="BV9" s="147"/>
      <c r="BW9" s="147"/>
      <c r="BX9" s="147"/>
      <c r="BY9" s="147"/>
      <c r="BZ9" s="147"/>
      <c r="CA9" s="147"/>
      <c r="CB9" s="147"/>
      <c r="CC9" s="148"/>
      <c r="CD9" s="146"/>
      <c r="CE9" s="147"/>
      <c r="CF9" s="147"/>
      <c r="CG9" s="147"/>
      <c r="CH9" s="147"/>
      <c r="CI9" s="147"/>
      <c r="CJ9" s="147"/>
      <c r="CK9" s="147"/>
      <c r="CL9" s="147"/>
      <c r="CM9" s="147"/>
      <c r="CN9" s="147"/>
      <c r="CO9" s="147"/>
      <c r="CP9" s="147"/>
      <c r="CQ9" s="147"/>
      <c r="CR9" s="148"/>
      <c r="CS9" s="146"/>
      <c r="CT9" s="147"/>
      <c r="CU9" s="147"/>
      <c r="CV9" s="147"/>
      <c r="CW9" s="147"/>
      <c r="CX9" s="147"/>
      <c r="CY9" s="147"/>
      <c r="CZ9" s="147"/>
      <c r="DA9" s="147"/>
      <c r="DB9" s="147"/>
      <c r="DC9" s="147"/>
      <c r="DD9" s="147"/>
      <c r="DE9" s="147"/>
      <c r="DF9" s="147"/>
      <c r="DG9" s="148"/>
    </row>
    <row r="10" spans="1:138" ht="15" customHeight="1">
      <c r="A10" s="1308"/>
      <c r="B10" s="1309"/>
      <c r="C10" s="1309"/>
      <c r="D10" s="1309"/>
      <c r="E10" s="1309"/>
      <c r="F10" s="1309"/>
      <c r="G10" s="1309"/>
      <c r="H10" s="1309"/>
      <c r="I10" s="1309"/>
      <c r="J10" s="1309"/>
      <c r="K10" s="1309"/>
      <c r="L10" s="1309"/>
      <c r="M10" s="1309"/>
      <c r="N10" s="1309"/>
      <c r="O10" s="1309"/>
      <c r="P10" s="1309"/>
      <c r="Q10" s="1309"/>
      <c r="R10" s="1309"/>
      <c r="S10" s="1309"/>
      <c r="T10" s="1309"/>
      <c r="U10" s="1310"/>
      <c r="V10" s="146"/>
      <c r="W10" s="147"/>
      <c r="X10" s="147"/>
      <c r="Y10" s="147"/>
      <c r="Z10" s="147"/>
      <c r="AA10" s="147"/>
      <c r="AB10" s="147"/>
      <c r="AC10" s="147"/>
      <c r="AD10" s="148"/>
      <c r="AE10" s="349"/>
      <c r="AF10" s="350"/>
      <c r="AG10" s="350"/>
      <c r="AH10" s="350"/>
      <c r="AI10" s="350"/>
      <c r="AJ10" s="350"/>
      <c r="AK10" s="350"/>
      <c r="AL10" s="350"/>
      <c r="AM10" s="350"/>
      <c r="AN10" s="350"/>
      <c r="AO10" s="350"/>
      <c r="AP10" s="351"/>
      <c r="AQ10" s="349"/>
      <c r="AR10" s="350"/>
      <c r="AS10" s="350"/>
      <c r="AT10" s="350"/>
      <c r="AU10" s="350"/>
      <c r="AV10" s="350"/>
      <c r="AW10" s="350"/>
      <c r="AX10" s="350"/>
      <c r="AY10" s="350"/>
      <c r="AZ10" s="350"/>
      <c r="BA10" s="350"/>
      <c r="BB10" s="351"/>
      <c r="BC10" s="146"/>
      <c r="BD10" s="147"/>
      <c r="BE10" s="147"/>
      <c r="BF10" s="147"/>
      <c r="BG10" s="147"/>
      <c r="BH10" s="147"/>
      <c r="BI10" s="147"/>
      <c r="BJ10" s="147"/>
      <c r="BK10" s="147"/>
      <c r="BL10" s="147"/>
      <c r="BM10" s="147"/>
      <c r="BN10" s="148"/>
      <c r="BO10" s="1340" t="s">
        <v>19</v>
      </c>
      <c r="BP10" s="1341"/>
      <c r="BQ10" s="1341"/>
      <c r="BR10" s="1341"/>
      <c r="BS10" s="1341"/>
      <c r="BT10" s="1341"/>
      <c r="BU10" s="1341"/>
      <c r="BV10" s="1341"/>
      <c r="BW10" s="1341"/>
      <c r="BX10" s="1341"/>
      <c r="BY10" s="1341"/>
      <c r="BZ10" s="1341"/>
      <c r="CA10" s="1341"/>
      <c r="CB10" s="1341"/>
      <c r="CC10" s="1342"/>
      <c r="CD10" s="1340" t="s">
        <v>20</v>
      </c>
      <c r="CE10" s="1341"/>
      <c r="CF10" s="1341"/>
      <c r="CG10" s="1341"/>
      <c r="CH10" s="1341"/>
      <c r="CI10" s="1341"/>
      <c r="CJ10" s="1341"/>
      <c r="CK10" s="1341"/>
      <c r="CL10" s="1341"/>
      <c r="CM10" s="1341"/>
      <c r="CN10" s="1341"/>
      <c r="CO10" s="1341"/>
      <c r="CP10" s="1341"/>
      <c r="CQ10" s="1341"/>
      <c r="CR10" s="1342"/>
      <c r="CS10" s="1343" t="s">
        <v>522</v>
      </c>
      <c r="CT10" s="1344"/>
      <c r="CU10" s="1344"/>
      <c r="CV10" s="1344"/>
      <c r="CW10" s="1344"/>
      <c r="CX10" s="1344"/>
      <c r="CY10" s="1344"/>
      <c r="CZ10" s="1344"/>
      <c r="DA10" s="1344"/>
      <c r="DB10" s="1344"/>
      <c r="DC10" s="1344"/>
      <c r="DD10" s="1344"/>
      <c r="DE10" s="1344"/>
      <c r="DF10" s="1344"/>
      <c r="DG10" s="1345"/>
    </row>
    <row r="11" spans="1:138" ht="15" customHeight="1" thickBot="1">
      <c r="A11" s="1311"/>
      <c r="B11" s="1312"/>
      <c r="C11" s="1312"/>
      <c r="D11" s="1312"/>
      <c r="E11" s="1312"/>
      <c r="F11" s="1312"/>
      <c r="G11" s="1312"/>
      <c r="H11" s="1312"/>
      <c r="I11" s="1312"/>
      <c r="J11" s="1312"/>
      <c r="K11" s="1312"/>
      <c r="L11" s="1312"/>
      <c r="M11" s="1312"/>
      <c r="N11" s="1312"/>
      <c r="O11" s="1312"/>
      <c r="P11" s="1312"/>
      <c r="Q11" s="1312"/>
      <c r="R11" s="1312"/>
      <c r="S11" s="1312"/>
      <c r="T11" s="1312"/>
      <c r="U11" s="1313"/>
      <c r="V11" s="352"/>
      <c r="W11" s="353"/>
      <c r="X11" s="353"/>
      <c r="Y11" s="353"/>
      <c r="Z11" s="353"/>
      <c r="AA11" s="353"/>
      <c r="AB11" s="353"/>
      <c r="AC11" s="353"/>
      <c r="AD11" s="354"/>
      <c r="AE11" s="1113" t="s">
        <v>520</v>
      </c>
      <c r="AF11" s="1116"/>
      <c r="AG11" s="1116"/>
      <c r="AH11" s="1116"/>
      <c r="AI11" s="1116"/>
      <c r="AJ11" s="1116"/>
      <c r="AK11" s="1116"/>
      <c r="AL11" s="1116"/>
      <c r="AM11" s="1116"/>
      <c r="AN11" s="1116"/>
      <c r="AO11" s="1116"/>
      <c r="AP11" s="1117"/>
      <c r="AQ11" s="1113" t="s">
        <v>520</v>
      </c>
      <c r="AR11" s="1116"/>
      <c r="AS11" s="1116"/>
      <c r="AT11" s="1116"/>
      <c r="AU11" s="1116"/>
      <c r="AV11" s="1116"/>
      <c r="AW11" s="1116"/>
      <c r="AX11" s="1116"/>
      <c r="AY11" s="1116"/>
      <c r="AZ11" s="1116"/>
      <c r="BA11" s="1116"/>
      <c r="BB11" s="1117"/>
      <c r="BC11" s="1113" t="s">
        <v>520</v>
      </c>
      <c r="BD11" s="1116"/>
      <c r="BE11" s="1116"/>
      <c r="BF11" s="1116"/>
      <c r="BG11" s="1116"/>
      <c r="BH11" s="1116"/>
      <c r="BI11" s="1116"/>
      <c r="BJ11" s="1116"/>
      <c r="BK11" s="1116"/>
      <c r="BL11" s="1116"/>
      <c r="BM11" s="1116"/>
      <c r="BN11" s="1117"/>
      <c r="BO11" s="1113" t="s">
        <v>252</v>
      </c>
      <c r="BP11" s="1114"/>
      <c r="BQ11" s="1114"/>
      <c r="BR11" s="1114"/>
      <c r="BS11" s="1114"/>
      <c r="BT11" s="1114"/>
      <c r="BU11" s="1114"/>
      <c r="BV11" s="1114"/>
      <c r="BW11" s="1114"/>
      <c r="BX11" s="1114"/>
      <c r="BY11" s="1114"/>
      <c r="BZ11" s="1114"/>
      <c r="CA11" s="1114"/>
      <c r="CB11" s="1114"/>
      <c r="CC11" s="1115"/>
      <c r="CD11" s="1113" t="s">
        <v>252</v>
      </c>
      <c r="CE11" s="1114"/>
      <c r="CF11" s="1114"/>
      <c r="CG11" s="1114"/>
      <c r="CH11" s="1114"/>
      <c r="CI11" s="1114"/>
      <c r="CJ11" s="1114"/>
      <c r="CK11" s="1114"/>
      <c r="CL11" s="1114"/>
      <c r="CM11" s="1114"/>
      <c r="CN11" s="1114"/>
      <c r="CO11" s="1114"/>
      <c r="CP11" s="1114"/>
      <c r="CQ11" s="1114"/>
      <c r="CR11" s="1115"/>
      <c r="CS11" s="1113" t="s">
        <v>252</v>
      </c>
      <c r="CT11" s="1114"/>
      <c r="CU11" s="1114"/>
      <c r="CV11" s="1114"/>
      <c r="CW11" s="1114"/>
      <c r="CX11" s="1114"/>
      <c r="CY11" s="1114"/>
      <c r="CZ11" s="1114"/>
      <c r="DA11" s="1114"/>
      <c r="DB11" s="1114"/>
      <c r="DC11" s="1114"/>
      <c r="DD11" s="1114"/>
      <c r="DE11" s="1114"/>
      <c r="DF11" s="1114"/>
      <c r="DG11" s="1115"/>
    </row>
    <row r="12" spans="1:138" ht="21.75" customHeight="1">
      <c r="A12" s="143" t="s">
        <v>718</v>
      </c>
      <c r="B12" s="144"/>
      <c r="C12" s="144"/>
      <c r="D12" s="144"/>
      <c r="E12" s="144"/>
      <c r="F12" s="144"/>
      <c r="G12" s="144"/>
      <c r="H12" s="144"/>
      <c r="I12" s="144"/>
      <c r="J12" s="144"/>
      <c r="K12" s="144"/>
      <c r="L12" s="144"/>
      <c r="M12" s="144"/>
      <c r="N12" s="144"/>
      <c r="O12" s="144"/>
      <c r="P12" s="144"/>
      <c r="Q12" s="144"/>
      <c r="R12" s="144"/>
      <c r="S12" s="144"/>
      <c r="T12" s="144"/>
      <c r="U12" s="488"/>
      <c r="V12" s="1346">
        <v>0</v>
      </c>
      <c r="W12" s="1347"/>
      <c r="X12" s="1348"/>
      <c r="Y12" s="1349">
        <v>1</v>
      </c>
      <c r="Z12" s="1347"/>
      <c r="AA12" s="1348"/>
      <c r="AB12" s="1349">
        <v>0</v>
      </c>
      <c r="AC12" s="1347"/>
      <c r="AD12" s="1350"/>
      <c r="AE12" s="261">
        <v>76</v>
      </c>
      <c r="AF12" s="261"/>
      <c r="AG12" s="261"/>
      <c r="AH12" s="261"/>
      <c r="AI12" s="261"/>
      <c r="AJ12" s="261"/>
      <c r="AK12" s="261"/>
      <c r="AL12" s="261"/>
      <c r="AM12" s="261"/>
      <c r="AN12" s="261"/>
      <c r="AO12" s="261"/>
      <c r="AP12" s="261"/>
      <c r="AQ12" s="418">
        <v>170</v>
      </c>
      <c r="AR12" s="495"/>
      <c r="AS12" s="495"/>
      <c r="AT12" s="495"/>
      <c r="AU12" s="495"/>
      <c r="AV12" s="495"/>
      <c r="AW12" s="495"/>
      <c r="AX12" s="495"/>
      <c r="AY12" s="495"/>
      <c r="AZ12" s="495"/>
      <c r="BA12" s="495"/>
      <c r="BB12" s="496"/>
      <c r="BC12" s="328">
        <f t="shared" ref="BC12:BC20" si="0">SUM(AE12:BB12)</f>
        <v>246</v>
      </c>
      <c r="BD12" s="329"/>
      <c r="BE12" s="329"/>
      <c r="BF12" s="329"/>
      <c r="BG12" s="329"/>
      <c r="BH12" s="329"/>
      <c r="BI12" s="329"/>
      <c r="BJ12" s="329"/>
      <c r="BK12" s="329"/>
      <c r="BL12" s="329"/>
      <c r="BM12" s="329"/>
      <c r="BN12" s="329"/>
      <c r="BO12" s="261">
        <v>96380</v>
      </c>
      <c r="BP12" s="261"/>
      <c r="BQ12" s="261"/>
      <c r="BR12" s="261"/>
      <c r="BS12" s="261"/>
      <c r="BT12" s="261"/>
      <c r="BU12" s="261"/>
      <c r="BV12" s="261"/>
      <c r="BW12" s="261"/>
      <c r="BX12" s="261"/>
      <c r="BY12" s="261"/>
      <c r="BZ12" s="261"/>
      <c r="CA12" s="261"/>
      <c r="CB12" s="261"/>
      <c r="CC12" s="261"/>
      <c r="CD12" s="418">
        <v>63194</v>
      </c>
      <c r="CE12" s="495"/>
      <c r="CF12" s="495"/>
      <c r="CG12" s="495"/>
      <c r="CH12" s="495"/>
      <c r="CI12" s="495"/>
      <c r="CJ12" s="495"/>
      <c r="CK12" s="495"/>
      <c r="CL12" s="495"/>
      <c r="CM12" s="495"/>
      <c r="CN12" s="495"/>
      <c r="CO12" s="495"/>
      <c r="CP12" s="495"/>
      <c r="CQ12" s="495"/>
      <c r="CR12" s="496"/>
      <c r="CS12" s="537">
        <f t="shared" ref="CS12:CS20" si="1">BO12-CD12</f>
        <v>33186</v>
      </c>
      <c r="CT12" s="538"/>
      <c r="CU12" s="538"/>
      <c r="CV12" s="538"/>
      <c r="CW12" s="538"/>
      <c r="CX12" s="538"/>
      <c r="CY12" s="538"/>
      <c r="CZ12" s="538"/>
      <c r="DA12" s="538"/>
      <c r="DB12" s="538"/>
      <c r="DC12" s="538"/>
      <c r="DD12" s="538"/>
      <c r="DE12" s="538"/>
      <c r="DF12" s="538"/>
      <c r="DG12" s="539"/>
    </row>
    <row r="13" spans="1:138" ht="15" customHeight="1">
      <c r="A13" s="143" t="s">
        <v>719</v>
      </c>
      <c r="B13" s="144"/>
      <c r="C13" s="144"/>
      <c r="D13" s="144"/>
      <c r="E13" s="144"/>
      <c r="F13" s="144"/>
      <c r="G13" s="144"/>
      <c r="H13" s="144"/>
      <c r="I13" s="144"/>
      <c r="J13" s="144"/>
      <c r="K13" s="144"/>
      <c r="L13" s="144"/>
      <c r="M13" s="144"/>
      <c r="N13" s="144"/>
      <c r="O13" s="144"/>
      <c r="P13" s="144"/>
      <c r="Q13" s="144"/>
      <c r="R13" s="144"/>
      <c r="S13" s="144"/>
      <c r="T13" s="144"/>
      <c r="U13" s="488"/>
      <c r="V13" s="1351">
        <v>0</v>
      </c>
      <c r="W13" s="1352"/>
      <c r="X13" s="1353"/>
      <c r="Y13" s="1354">
        <v>2</v>
      </c>
      <c r="Z13" s="1352"/>
      <c r="AA13" s="1353"/>
      <c r="AB13" s="1354">
        <v>0</v>
      </c>
      <c r="AC13" s="1352"/>
      <c r="AD13" s="1355"/>
      <c r="AE13" s="274">
        <v>1485</v>
      </c>
      <c r="AF13" s="274"/>
      <c r="AG13" s="274"/>
      <c r="AH13" s="274"/>
      <c r="AI13" s="274"/>
      <c r="AJ13" s="274"/>
      <c r="AK13" s="274"/>
      <c r="AL13" s="274"/>
      <c r="AM13" s="274"/>
      <c r="AN13" s="274"/>
      <c r="AO13" s="274"/>
      <c r="AP13" s="274"/>
      <c r="AQ13" s="428">
        <v>58</v>
      </c>
      <c r="AR13" s="445"/>
      <c r="AS13" s="445"/>
      <c r="AT13" s="445"/>
      <c r="AU13" s="445"/>
      <c r="AV13" s="445"/>
      <c r="AW13" s="445"/>
      <c r="AX13" s="445"/>
      <c r="AY13" s="445"/>
      <c r="AZ13" s="445"/>
      <c r="BA13" s="445"/>
      <c r="BB13" s="506"/>
      <c r="BC13" s="331">
        <f t="shared" si="0"/>
        <v>1543</v>
      </c>
      <c r="BD13" s="332"/>
      <c r="BE13" s="332"/>
      <c r="BF13" s="332"/>
      <c r="BG13" s="332"/>
      <c r="BH13" s="332"/>
      <c r="BI13" s="332"/>
      <c r="BJ13" s="332"/>
      <c r="BK13" s="332"/>
      <c r="BL13" s="332"/>
      <c r="BM13" s="332"/>
      <c r="BN13" s="332"/>
      <c r="BO13" s="274">
        <v>849734</v>
      </c>
      <c r="BP13" s="274"/>
      <c r="BQ13" s="274"/>
      <c r="BR13" s="274"/>
      <c r="BS13" s="274"/>
      <c r="BT13" s="274"/>
      <c r="BU13" s="274"/>
      <c r="BV13" s="274"/>
      <c r="BW13" s="274"/>
      <c r="BX13" s="274"/>
      <c r="BY13" s="274"/>
      <c r="BZ13" s="274"/>
      <c r="CA13" s="274"/>
      <c r="CB13" s="274"/>
      <c r="CC13" s="274"/>
      <c r="CD13" s="274">
        <v>552203</v>
      </c>
      <c r="CE13" s="274"/>
      <c r="CF13" s="274"/>
      <c r="CG13" s="274"/>
      <c r="CH13" s="274"/>
      <c r="CI13" s="274"/>
      <c r="CJ13" s="274"/>
      <c r="CK13" s="274"/>
      <c r="CL13" s="274"/>
      <c r="CM13" s="274"/>
      <c r="CN13" s="274"/>
      <c r="CO13" s="274"/>
      <c r="CP13" s="274"/>
      <c r="CQ13" s="274"/>
      <c r="CR13" s="274"/>
      <c r="CS13" s="540">
        <f t="shared" si="1"/>
        <v>297531</v>
      </c>
      <c r="CT13" s="543"/>
      <c r="CU13" s="543"/>
      <c r="CV13" s="543"/>
      <c r="CW13" s="543"/>
      <c r="CX13" s="543"/>
      <c r="CY13" s="543"/>
      <c r="CZ13" s="543"/>
      <c r="DA13" s="543"/>
      <c r="DB13" s="543"/>
      <c r="DC13" s="543"/>
      <c r="DD13" s="543"/>
      <c r="DE13" s="543"/>
      <c r="DF13" s="543"/>
      <c r="DG13" s="545"/>
    </row>
    <row r="14" spans="1:138" ht="15" customHeight="1">
      <c r="A14" s="143" t="s">
        <v>4</v>
      </c>
      <c r="B14" s="144"/>
      <c r="C14" s="144"/>
      <c r="D14" s="144"/>
      <c r="E14" s="144"/>
      <c r="F14" s="144"/>
      <c r="G14" s="144"/>
      <c r="H14" s="144"/>
      <c r="I14" s="144"/>
      <c r="J14" s="144"/>
      <c r="K14" s="144"/>
      <c r="L14" s="144"/>
      <c r="M14" s="144"/>
      <c r="N14" s="144"/>
      <c r="O14" s="144"/>
      <c r="P14" s="144"/>
      <c r="Q14" s="144"/>
      <c r="R14" s="144"/>
      <c r="S14" s="144"/>
      <c r="T14" s="144"/>
      <c r="U14" s="488"/>
      <c r="V14" s="1351">
        <v>0</v>
      </c>
      <c r="W14" s="1352"/>
      <c r="X14" s="1353"/>
      <c r="Y14" s="1354">
        <v>3</v>
      </c>
      <c r="Z14" s="1352"/>
      <c r="AA14" s="1353"/>
      <c r="AB14" s="1354">
        <v>0</v>
      </c>
      <c r="AC14" s="1352"/>
      <c r="AD14" s="1355"/>
      <c r="AE14" s="274">
        <v>1190</v>
      </c>
      <c r="AF14" s="275"/>
      <c r="AG14" s="275"/>
      <c r="AH14" s="275"/>
      <c r="AI14" s="275"/>
      <c r="AJ14" s="275"/>
      <c r="AK14" s="275"/>
      <c r="AL14" s="275"/>
      <c r="AM14" s="275"/>
      <c r="AN14" s="275"/>
      <c r="AO14" s="275"/>
      <c r="AP14" s="275"/>
      <c r="AQ14" s="428">
        <v>16</v>
      </c>
      <c r="AR14" s="445"/>
      <c r="AS14" s="445"/>
      <c r="AT14" s="445"/>
      <c r="AU14" s="445"/>
      <c r="AV14" s="445"/>
      <c r="AW14" s="445"/>
      <c r="AX14" s="445"/>
      <c r="AY14" s="445"/>
      <c r="AZ14" s="445"/>
      <c r="BA14" s="445"/>
      <c r="BB14" s="506"/>
      <c r="BC14" s="331">
        <f t="shared" si="0"/>
        <v>1206</v>
      </c>
      <c r="BD14" s="332"/>
      <c r="BE14" s="332"/>
      <c r="BF14" s="332"/>
      <c r="BG14" s="332"/>
      <c r="BH14" s="332"/>
      <c r="BI14" s="332"/>
      <c r="BJ14" s="332"/>
      <c r="BK14" s="332"/>
      <c r="BL14" s="332"/>
      <c r="BM14" s="332"/>
      <c r="BN14" s="332"/>
      <c r="BO14" s="274">
        <v>938088</v>
      </c>
      <c r="BP14" s="275"/>
      <c r="BQ14" s="275"/>
      <c r="BR14" s="275"/>
      <c r="BS14" s="275"/>
      <c r="BT14" s="275"/>
      <c r="BU14" s="275"/>
      <c r="BV14" s="275"/>
      <c r="BW14" s="275"/>
      <c r="BX14" s="275"/>
      <c r="BY14" s="275"/>
      <c r="BZ14" s="275"/>
      <c r="CA14" s="275"/>
      <c r="CB14" s="275"/>
      <c r="CC14" s="275"/>
      <c r="CD14" s="274">
        <v>578001</v>
      </c>
      <c r="CE14" s="274"/>
      <c r="CF14" s="274"/>
      <c r="CG14" s="274"/>
      <c r="CH14" s="274"/>
      <c r="CI14" s="274"/>
      <c r="CJ14" s="274"/>
      <c r="CK14" s="274"/>
      <c r="CL14" s="274"/>
      <c r="CM14" s="274"/>
      <c r="CN14" s="274"/>
      <c r="CO14" s="274"/>
      <c r="CP14" s="274"/>
      <c r="CQ14" s="274"/>
      <c r="CR14" s="274"/>
      <c r="CS14" s="331">
        <f t="shared" si="1"/>
        <v>360087</v>
      </c>
      <c r="CT14" s="331"/>
      <c r="CU14" s="331"/>
      <c r="CV14" s="331"/>
      <c r="CW14" s="331"/>
      <c r="CX14" s="331"/>
      <c r="CY14" s="331"/>
      <c r="CZ14" s="331"/>
      <c r="DA14" s="331"/>
      <c r="DB14" s="331"/>
      <c r="DC14" s="331"/>
      <c r="DD14" s="331"/>
      <c r="DE14" s="331"/>
      <c r="DF14" s="331"/>
      <c r="DG14" s="583"/>
    </row>
    <row r="15" spans="1:138" ht="15" customHeight="1">
      <c r="A15" s="143" t="s">
        <v>5</v>
      </c>
      <c r="B15" s="144"/>
      <c r="C15" s="144"/>
      <c r="D15" s="144"/>
      <c r="E15" s="144"/>
      <c r="F15" s="144"/>
      <c r="G15" s="144"/>
      <c r="H15" s="144"/>
      <c r="I15" s="144"/>
      <c r="J15" s="144"/>
      <c r="K15" s="144"/>
      <c r="L15" s="144"/>
      <c r="M15" s="144"/>
      <c r="N15" s="144"/>
      <c r="O15" s="144"/>
      <c r="P15" s="144"/>
      <c r="Q15" s="144"/>
      <c r="R15" s="144"/>
      <c r="S15" s="144"/>
      <c r="T15" s="144"/>
      <c r="U15" s="488"/>
      <c r="V15" s="1351">
        <v>0</v>
      </c>
      <c r="W15" s="1352"/>
      <c r="X15" s="1353"/>
      <c r="Y15" s="1354">
        <v>4</v>
      </c>
      <c r="Z15" s="1352"/>
      <c r="AA15" s="1353"/>
      <c r="AB15" s="1354">
        <v>0</v>
      </c>
      <c r="AC15" s="1352"/>
      <c r="AD15" s="1355"/>
      <c r="AE15" s="274">
        <v>437</v>
      </c>
      <c r="AF15" s="275"/>
      <c r="AG15" s="275"/>
      <c r="AH15" s="275"/>
      <c r="AI15" s="275"/>
      <c r="AJ15" s="275"/>
      <c r="AK15" s="275"/>
      <c r="AL15" s="275"/>
      <c r="AM15" s="275"/>
      <c r="AN15" s="275"/>
      <c r="AO15" s="275"/>
      <c r="AP15" s="275"/>
      <c r="AQ15" s="428">
        <v>11</v>
      </c>
      <c r="AR15" s="445"/>
      <c r="AS15" s="445"/>
      <c r="AT15" s="445"/>
      <c r="AU15" s="445"/>
      <c r="AV15" s="445"/>
      <c r="AW15" s="445"/>
      <c r="AX15" s="445"/>
      <c r="AY15" s="445"/>
      <c r="AZ15" s="445"/>
      <c r="BA15" s="445"/>
      <c r="BB15" s="506"/>
      <c r="BC15" s="331">
        <f t="shared" si="0"/>
        <v>448</v>
      </c>
      <c r="BD15" s="332"/>
      <c r="BE15" s="332"/>
      <c r="BF15" s="332"/>
      <c r="BG15" s="332"/>
      <c r="BH15" s="332"/>
      <c r="BI15" s="332"/>
      <c r="BJ15" s="332"/>
      <c r="BK15" s="332"/>
      <c r="BL15" s="332"/>
      <c r="BM15" s="332"/>
      <c r="BN15" s="332"/>
      <c r="BO15" s="274">
        <v>327862</v>
      </c>
      <c r="BP15" s="275"/>
      <c r="BQ15" s="275"/>
      <c r="BR15" s="275"/>
      <c r="BS15" s="275"/>
      <c r="BT15" s="275"/>
      <c r="BU15" s="275"/>
      <c r="BV15" s="275"/>
      <c r="BW15" s="275"/>
      <c r="BX15" s="275"/>
      <c r="BY15" s="275"/>
      <c r="BZ15" s="275"/>
      <c r="CA15" s="275"/>
      <c r="CB15" s="275"/>
      <c r="CC15" s="275"/>
      <c r="CD15" s="274">
        <v>205568</v>
      </c>
      <c r="CE15" s="274"/>
      <c r="CF15" s="274"/>
      <c r="CG15" s="274"/>
      <c r="CH15" s="274"/>
      <c r="CI15" s="274"/>
      <c r="CJ15" s="274"/>
      <c r="CK15" s="274"/>
      <c r="CL15" s="274"/>
      <c r="CM15" s="274"/>
      <c r="CN15" s="274"/>
      <c r="CO15" s="274"/>
      <c r="CP15" s="274"/>
      <c r="CQ15" s="274"/>
      <c r="CR15" s="274"/>
      <c r="CS15" s="331">
        <f t="shared" si="1"/>
        <v>122294</v>
      </c>
      <c r="CT15" s="331"/>
      <c r="CU15" s="331"/>
      <c r="CV15" s="331"/>
      <c r="CW15" s="331"/>
      <c r="CX15" s="331"/>
      <c r="CY15" s="331"/>
      <c r="CZ15" s="331"/>
      <c r="DA15" s="331"/>
      <c r="DB15" s="331"/>
      <c r="DC15" s="331"/>
      <c r="DD15" s="331"/>
      <c r="DE15" s="331"/>
      <c r="DF15" s="331"/>
      <c r="DG15" s="583"/>
    </row>
    <row r="16" spans="1:138" ht="15" customHeight="1">
      <c r="A16" s="143" t="s">
        <v>6</v>
      </c>
      <c r="B16" s="144"/>
      <c r="C16" s="144"/>
      <c r="D16" s="144"/>
      <c r="E16" s="144"/>
      <c r="F16" s="144"/>
      <c r="G16" s="144"/>
      <c r="H16" s="144"/>
      <c r="I16" s="144"/>
      <c r="J16" s="144"/>
      <c r="K16" s="144"/>
      <c r="L16" s="144"/>
      <c r="M16" s="144"/>
      <c r="N16" s="144"/>
      <c r="O16" s="144"/>
      <c r="P16" s="144"/>
      <c r="Q16" s="144"/>
      <c r="R16" s="144"/>
      <c r="S16" s="144"/>
      <c r="T16" s="144"/>
      <c r="U16" s="488"/>
      <c r="V16" s="1351">
        <v>0</v>
      </c>
      <c r="W16" s="1352"/>
      <c r="X16" s="1353"/>
      <c r="Y16" s="1354">
        <v>5</v>
      </c>
      <c r="Z16" s="1352"/>
      <c r="AA16" s="1353"/>
      <c r="AB16" s="1354">
        <v>0</v>
      </c>
      <c r="AC16" s="1352"/>
      <c r="AD16" s="1355"/>
      <c r="AE16" s="274">
        <v>181</v>
      </c>
      <c r="AF16" s="275"/>
      <c r="AG16" s="275"/>
      <c r="AH16" s="275"/>
      <c r="AI16" s="275"/>
      <c r="AJ16" s="275"/>
      <c r="AK16" s="275"/>
      <c r="AL16" s="275"/>
      <c r="AM16" s="275"/>
      <c r="AN16" s="275"/>
      <c r="AO16" s="275"/>
      <c r="AP16" s="275"/>
      <c r="AQ16" s="428">
        <v>2</v>
      </c>
      <c r="AR16" s="445"/>
      <c r="AS16" s="445"/>
      <c r="AT16" s="445"/>
      <c r="AU16" s="445"/>
      <c r="AV16" s="445"/>
      <c r="AW16" s="445"/>
      <c r="AX16" s="445"/>
      <c r="AY16" s="445"/>
      <c r="AZ16" s="445"/>
      <c r="BA16" s="445"/>
      <c r="BB16" s="506"/>
      <c r="BC16" s="331">
        <f t="shared" si="0"/>
        <v>183</v>
      </c>
      <c r="BD16" s="332"/>
      <c r="BE16" s="332"/>
      <c r="BF16" s="332"/>
      <c r="BG16" s="332"/>
      <c r="BH16" s="332"/>
      <c r="BI16" s="332"/>
      <c r="BJ16" s="332"/>
      <c r="BK16" s="332"/>
      <c r="BL16" s="332"/>
      <c r="BM16" s="332"/>
      <c r="BN16" s="332"/>
      <c r="BO16" s="274">
        <v>114272</v>
      </c>
      <c r="BP16" s="275"/>
      <c r="BQ16" s="275"/>
      <c r="BR16" s="275"/>
      <c r="BS16" s="275"/>
      <c r="BT16" s="275"/>
      <c r="BU16" s="275"/>
      <c r="BV16" s="275"/>
      <c r="BW16" s="275"/>
      <c r="BX16" s="275"/>
      <c r="BY16" s="275"/>
      <c r="BZ16" s="275"/>
      <c r="CA16" s="275"/>
      <c r="CB16" s="275"/>
      <c r="CC16" s="275"/>
      <c r="CD16" s="274">
        <v>67789</v>
      </c>
      <c r="CE16" s="274"/>
      <c r="CF16" s="274"/>
      <c r="CG16" s="274"/>
      <c r="CH16" s="274"/>
      <c r="CI16" s="274"/>
      <c r="CJ16" s="274"/>
      <c r="CK16" s="274"/>
      <c r="CL16" s="274"/>
      <c r="CM16" s="274"/>
      <c r="CN16" s="274"/>
      <c r="CO16" s="274"/>
      <c r="CP16" s="274"/>
      <c r="CQ16" s="274"/>
      <c r="CR16" s="274"/>
      <c r="CS16" s="331">
        <f t="shared" si="1"/>
        <v>46483</v>
      </c>
      <c r="CT16" s="331"/>
      <c r="CU16" s="331"/>
      <c r="CV16" s="331"/>
      <c r="CW16" s="331"/>
      <c r="CX16" s="331"/>
      <c r="CY16" s="331"/>
      <c r="CZ16" s="331"/>
      <c r="DA16" s="331"/>
      <c r="DB16" s="331"/>
      <c r="DC16" s="331"/>
      <c r="DD16" s="331"/>
      <c r="DE16" s="331"/>
      <c r="DF16" s="331"/>
      <c r="DG16" s="583"/>
    </row>
    <row r="17" spans="1:111" ht="15" customHeight="1">
      <c r="A17" s="143" t="s">
        <v>7</v>
      </c>
      <c r="B17" s="144"/>
      <c r="C17" s="144"/>
      <c r="D17" s="144"/>
      <c r="E17" s="144"/>
      <c r="F17" s="144"/>
      <c r="G17" s="144"/>
      <c r="H17" s="144"/>
      <c r="I17" s="144"/>
      <c r="J17" s="144"/>
      <c r="K17" s="144"/>
      <c r="L17" s="144"/>
      <c r="M17" s="144"/>
      <c r="N17" s="144"/>
      <c r="O17" s="144"/>
      <c r="P17" s="144"/>
      <c r="Q17" s="144"/>
      <c r="R17" s="144"/>
      <c r="S17" s="144"/>
      <c r="T17" s="144"/>
      <c r="U17" s="488"/>
      <c r="V17" s="1351">
        <v>0</v>
      </c>
      <c r="W17" s="1352"/>
      <c r="X17" s="1353"/>
      <c r="Y17" s="1354">
        <v>6</v>
      </c>
      <c r="Z17" s="1352"/>
      <c r="AA17" s="1353"/>
      <c r="AB17" s="1354">
        <v>0</v>
      </c>
      <c r="AC17" s="1352"/>
      <c r="AD17" s="1355"/>
      <c r="AE17" s="274">
        <v>107</v>
      </c>
      <c r="AF17" s="275"/>
      <c r="AG17" s="275"/>
      <c r="AH17" s="275"/>
      <c r="AI17" s="275"/>
      <c r="AJ17" s="275"/>
      <c r="AK17" s="275"/>
      <c r="AL17" s="275"/>
      <c r="AM17" s="275"/>
      <c r="AN17" s="275"/>
      <c r="AO17" s="275"/>
      <c r="AP17" s="275"/>
      <c r="AQ17" s="428">
        <v>1</v>
      </c>
      <c r="AR17" s="445"/>
      <c r="AS17" s="445"/>
      <c r="AT17" s="445"/>
      <c r="AU17" s="445"/>
      <c r="AV17" s="445"/>
      <c r="AW17" s="445"/>
      <c r="AX17" s="445"/>
      <c r="AY17" s="445"/>
      <c r="AZ17" s="445"/>
      <c r="BA17" s="445"/>
      <c r="BB17" s="506"/>
      <c r="BC17" s="331">
        <f t="shared" si="0"/>
        <v>108</v>
      </c>
      <c r="BD17" s="332"/>
      <c r="BE17" s="332"/>
      <c r="BF17" s="332"/>
      <c r="BG17" s="332"/>
      <c r="BH17" s="332"/>
      <c r="BI17" s="332"/>
      <c r="BJ17" s="332"/>
      <c r="BK17" s="332"/>
      <c r="BL17" s="332"/>
      <c r="BM17" s="332"/>
      <c r="BN17" s="332"/>
      <c r="BO17" s="274">
        <v>92810</v>
      </c>
      <c r="BP17" s="275"/>
      <c r="BQ17" s="275"/>
      <c r="BR17" s="275"/>
      <c r="BS17" s="275"/>
      <c r="BT17" s="275"/>
      <c r="BU17" s="275"/>
      <c r="BV17" s="275"/>
      <c r="BW17" s="275"/>
      <c r="BX17" s="275"/>
      <c r="BY17" s="275"/>
      <c r="BZ17" s="275"/>
      <c r="CA17" s="275"/>
      <c r="CB17" s="275"/>
      <c r="CC17" s="275"/>
      <c r="CD17" s="274">
        <v>48579</v>
      </c>
      <c r="CE17" s="274"/>
      <c r="CF17" s="274"/>
      <c r="CG17" s="274"/>
      <c r="CH17" s="274"/>
      <c r="CI17" s="274"/>
      <c r="CJ17" s="274"/>
      <c r="CK17" s="274"/>
      <c r="CL17" s="274"/>
      <c r="CM17" s="274"/>
      <c r="CN17" s="274"/>
      <c r="CO17" s="274"/>
      <c r="CP17" s="274"/>
      <c r="CQ17" s="274"/>
      <c r="CR17" s="274"/>
      <c r="CS17" s="331">
        <f t="shared" si="1"/>
        <v>44231</v>
      </c>
      <c r="CT17" s="331"/>
      <c r="CU17" s="331"/>
      <c r="CV17" s="331"/>
      <c r="CW17" s="331"/>
      <c r="CX17" s="331"/>
      <c r="CY17" s="331"/>
      <c r="CZ17" s="331"/>
      <c r="DA17" s="331"/>
      <c r="DB17" s="331"/>
      <c r="DC17" s="331"/>
      <c r="DD17" s="331"/>
      <c r="DE17" s="331"/>
      <c r="DF17" s="331"/>
      <c r="DG17" s="583"/>
    </row>
    <row r="18" spans="1:111" ht="15" customHeight="1">
      <c r="A18" s="143" t="s">
        <v>8</v>
      </c>
      <c r="B18" s="144"/>
      <c r="C18" s="144"/>
      <c r="D18" s="144"/>
      <c r="E18" s="144"/>
      <c r="F18" s="144"/>
      <c r="G18" s="144"/>
      <c r="H18" s="144"/>
      <c r="I18" s="144"/>
      <c r="J18" s="144"/>
      <c r="K18" s="144"/>
      <c r="L18" s="144"/>
      <c r="M18" s="144"/>
      <c r="N18" s="144"/>
      <c r="O18" s="144"/>
      <c r="P18" s="144"/>
      <c r="Q18" s="144"/>
      <c r="R18" s="144"/>
      <c r="S18" s="144"/>
      <c r="T18" s="144"/>
      <c r="U18" s="488"/>
      <c r="V18" s="1351">
        <v>0</v>
      </c>
      <c r="W18" s="1352"/>
      <c r="X18" s="1353"/>
      <c r="Y18" s="1354">
        <v>7</v>
      </c>
      <c r="Z18" s="1352"/>
      <c r="AA18" s="1353"/>
      <c r="AB18" s="1354">
        <v>0</v>
      </c>
      <c r="AC18" s="1352"/>
      <c r="AD18" s="1355"/>
      <c r="AE18" s="274">
        <v>60</v>
      </c>
      <c r="AF18" s="275"/>
      <c r="AG18" s="275"/>
      <c r="AH18" s="275"/>
      <c r="AI18" s="275"/>
      <c r="AJ18" s="275"/>
      <c r="AK18" s="275"/>
      <c r="AL18" s="275"/>
      <c r="AM18" s="275"/>
      <c r="AN18" s="275"/>
      <c r="AO18" s="275"/>
      <c r="AP18" s="275"/>
      <c r="AQ18" s="428"/>
      <c r="AR18" s="445"/>
      <c r="AS18" s="445"/>
      <c r="AT18" s="445"/>
      <c r="AU18" s="445"/>
      <c r="AV18" s="445"/>
      <c r="AW18" s="445"/>
      <c r="AX18" s="445"/>
      <c r="AY18" s="445"/>
      <c r="AZ18" s="445"/>
      <c r="BA18" s="445"/>
      <c r="BB18" s="506"/>
      <c r="BC18" s="331">
        <f t="shared" si="0"/>
        <v>60</v>
      </c>
      <c r="BD18" s="332"/>
      <c r="BE18" s="332"/>
      <c r="BF18" s="332"/>
      <c r="BG18" s="332"/>
      <c r="BH18" s="332"/>
      <c r="BI18" s="332"/>
      <c r="BJ18" s="332"/>
      <c r="BK18" s="332"/>
      <c r="BL18" s="332"/>
      <c r="BM18" s="332"/>
      <c r="BN18" s="332"/>
      <c r="BO18" s="274">
        <v>47787</v>
      </c>
      <c r="BP18" s="275"/>
      <c r="BQ18" s="275"/>
      <c r="BR18" s="275"/>
      <c r="BS18" s="275"/>
      <c r="BT18" s="275"/>
      <c r="BU18" s="275"/>
      <c r="BV18" s="275"/>
      <c r="BW18" s="275"/>
      <c r="BX18" s="275"/>
      <c r="BY18" s="275"/>
      <c r="BZ18" s="275"/>
      <c r="CA18" s="275"/>
      <c r="CB18" s="275"/>
      <c r="CC18" s="275"/>
      <c r="CD18" s="274">
        <v>26747</v>
      </c>
      <c r="CE18" s="274"/>
      <c r="CF18" s="274"/>
      <c r="CG18" s="274"/>
      <c r="CH18" s="274"/>
      <c r="CI18" s="274"/>
      <c r="CJ18" s="274"/>
      <c r="CK18" s="274"/>
      <c r="CL18" s="274"/>
      <c r="CM18" s="274"/>
      <c r="CN18" s="274"/>
      <c r="CO18" s="274"/>
      <c r="CP18" s="274"/>
      <c r="CQ18" s="274"/>
      <c r="CR18" s="274"/>
      <c r="CS18" s="331">
        <f t="shared" si="1"/>
        <v>21040</v>
      </c>
      <c r="CT18" s="331"/>
      <c r="CU18" s="331"/>
      <c r="CV18" s="331"/>
      <c r="CW18" s="331"/>
      <c r="CX18" s="331"/>
      <c r="CY18" s="331"/>
      <c r="CZ18" s="331"/>
      <c r="DA18" s="331"/>
      <c r="DB18" s="331"/>
      <c r="DC18" s="331"/>
      <c r="DD18" s="331"/>
      <c r="DE18" s="331"/>
      <c r="DF18" s="331"/>
      <c r="DG18" s="583"/>
    </row>
    <row r="19" spans="1:111" ht="15" customHeight="1">
      <c r="A19" s="143" t="s">
        <v>9</v>
      </c>
      <c r="B19" s="144"/>
      <c r="C19" s="144"/>
      <c r="D19" s="144"/>
      <c r="E19" s="144"/>
      <c r="F19" s="144"/>
      <c r="G19" s="144"/>
      <c r="H19" s="144"/>
      <c r="I19" s="144"/>
      <c r="J19" s="144"/>
      <c r="K19" s="144"/>
      <c r="L19" s="144"/>
      <c r="M19" s="144"/>
      <c r="N19" s="144"/>
      <c r="O19" s="144"/>
      <c r="P19" s="144"/>
      <c r="Q19" s="144"/>
      <c r="R19" s="144"/>
      <c r="S19" s="144"/>
      <c r="T19" s="144"/>
      <c r="U19" s="488"/>
      <c r="V19" s="1351">
        <v>0</v>
      </c>
      <c r="W19" s="1352"/>
      <c r="X19" s="1353"/>
      <c r="Y19" s="1354">
        <v>8</v>
      </c>
      <c r="Z19" s="1352"/>
      <c r="AA19" s="1353"/>
      <c r="AB19" s="1354">
        <v>0</v>
      </c>
      <c r="AC19" s="1352"/>
      <c r="AD19" s="1355"/>
      <c r="AE19" s="274">
        <v>56</v>
      </c>
      <c r="AF19" s="275"/>
      <c r="AG19" s="275"/>
      <c r="AH19" s="275"/>
      <c r="AI19" s="275"/>
      <c r="AJ19" s="275"/>
      <c r="AK19" s="275"/>
      <c r="AL19" s="275"/>
      <c r="AM19" s="275"/>
      <c r="AN19" s="275"/>
      <c r="AO19" s="275"/>
      <c r="AP19" s="275"/>
      <c r="AQ19" s="428"/>
      <c r="AR19" s="445"/>
      <c r="AS19" s="445"/>
      <c r="AT19" s="445"/>
      <c r="AU19" s="445"/>
      <c r="AV19" s="445"/>
      <c r="AW19" s="445"/>
      <c r="AX19" s="445"/>
      <c r="AY19" s="445"/>
      <c r="AZ19" s="445"/>
      <c r="BA19" s="445"/>
      <c r="BB19" s="506"/>
      <c r="BC19" s="331">
        <f t="shared" si="0"/>
        <v>56</v>
      </c>
      <c r="BD19" s="332"/>
      <c r="BE19" s="332"/>
      <c r="BF19" s="332"/>
      <c r="BG19" s="332"/>
      <c r="BH19" s="332"/>
      <c r="BI19" s="332"/>
      <c r="BJ19" s="332"/>
      <c r="BK19" s="332"/>
      <c r="BL19" s="332"/>
      <c r="BM19" s="332"/>
      <c r="BN19" s="332"/>
      <c r="BO19" s="274">
        <v>39610</v>
      </c>
      <c r="BP19" s="275"/>
      <c r="BQ19" s="275"/>
      <c r="BR19" s="275"/>
      <c r="BS19" s="275"/>
      <c r="BT19" s="275"/>
      <c r="BU19" s="275"/>
      <c r="BV19" s="275"/>
      <c r="BW19" s="275"/>
      <c r="BX19" s="275"/>
      <c r="BY19" s="275"/>
      <c r="BZ19" s="275"/>
      <c r="CA19" s="275"/>
      <c r="CB19" s="275"/>
      <c r="CC19" s="275"/>
      <c r="CD19" s="274">
        <v>21120</v>
      </c>
      <c r="CE19" s="274"/>
      <c r="CF19" s="274"/>
      <c r="CG19" s="274"/>
      <c r="CH19" s="274"/>
      <c r="CI19" s="274"/>
      <c r="CJ19" s="274"/>
      <c r="CK19" s="274"/>
      <c r="CL19" s="274"/>
      <c r="CM19" s="274"/>
      <c r="CN19" s="274"/>
      <c r="CO19" s="274"/>
      <c r="CP19" s="274"/>
      <c r="CQ19" s="274"/>
      <c r="CR19" s="274"/>
      <c r="CS19" s="331">
        <f t="shared" si="1"/>
        <v>18490</v>
      </c>
      <c r="CT19" s="331"/>
      <c r="CU19" s="331"/>
      <c r="CV19" s="331"/>
      <c r="CW19" s="331"/>
      <c r="CX19" s="331"/>
      <c r="CY19" s="331"/>
      <c r="CZ19" s="331"/>
      <c r="DA19" s="331"/>
      <c r="DB19" s="331"/>
      <c r="DC19" s="331"/>
      <c r="DD19" s="331"/>
      <c r="DE19" s="331"/>
      <c r="DF19" s="331"/>
      <c r="DG19" s="583"/>
    </row>
    <row r="20" spans="1:111" ht="15" customHeight="1">
      <c r="A20" s="143" t="s">
        <v>10</v>
      </c>
      <c r="B20" s="144"/>
      <c r="C20" s="144"/>
      <c r="D20" s="144"/>
      <c r="E20" s="144"/>
      <c r="F20" s="144"/>
      <c r="G20" s="144"/>
      <c r="H20" s="144"/>
      <c r="I20" s="144"/>
      <c r="J20" s="144"/>
      <c r="K20" s="144"/>
      <c r="L20" s="144"/>
      <c r="M20" s="144"/>
      <c r="N20" s="144"/>
      <c r="O20" s="144"/>
      <c r="P20" s="144"/>
      <c r="Q20" s="144"/>
      <c r="R20" s="144"/>
      <c r="S20" s="144"/>
      <c r="T20" s="144"/>
      <c r="U20" s="488"/>
      <c r="V20" s="1351">
        <v>0</v>
      </c>
      <c r="W20" s="1352"/>
      <c r="X20" s="1353"/>
      <c r="Y20" s="1354">
        <v>9</v>
      </c>
      <c r="Z20" s="1352"/>
      <c r="AA20" s="1353"/>
      <c r="AB20" s="1354">
        <v>0</v>
      </c>
      <c r="AC20" s="1352"/>
      <c r="AD20" s="1355"/>
      <c r="AE20" s="274">
        <v>61</v>
      </c>
      <c r="AF20" s="275"/>
      <c r="AG20" s="275"/>
      <c r="AH20" s="275"/>
      <c r="AI20" s="275"/>
      <c r="AJ20" s="275"/>
      <c r="AK20" s="275"/>
      <c r="AL20" s="275"/>
      <c r="AM20" s="275"/>
      <c r="AN20" s="275"/>
      <c r="AO20" s="275"/>
      <c r="AP20" s="275"/>
      <c r="AQ20" s="428"/>
      <c r="AR20" s="445"/>
      <c r="AS20" s="445"/>
      <c r="AT20" s="445"/>
      <c r="AU20" s="445"/>
      <c r="AV20" s="445"/>
      <c r="AW20" s="445"/>
      <c r="AX20" s="445"/>
      <c r="AY20" s="445"/>
      <c r="AZ20" s="445"/>
      <c r="BA20" s="445"/>
      <c r="BB20" s="506"/>
      <c r="BC20" s="331">
        <f t="shared" si="0"/>
        <v>61</v>
      </c>
      <c r="BD20" s="332"/>
      <c r="BE20" s="332"/>
      <c r="BF20" s="332"/>
      <c r="BG20" s="332"/>
      <c r="BH20" s="332"/>
      <c r="BI20" s="332"/>
      <c r="BJ20" s="332"/>
      <c r="BK20" s="332"/>
      <c r="BL20" s="332"/>
      <c r="BM20" s="332"/>
      <c r="BN20" s="332"/>
      <c r="BO20" s="274">
        <v>38077</v>
      </c>
      <c r="BP20" s="275"/>
      <c r="BQ20" s="275"/>
      <c r="BR20" s="275"/>
      <c r="BS20" s="275"/>
      <c r="BT20" s="275"/>
      <c r="BU20" s="275"/>
      <c r="BV20" s="275"/>
      <c r="BW20" s="275"/>
      <c r="BX20" s="275"/>
      <c r="BY20" s="275"/>
      <c r="BZ20" s="275"/>
      <c r="CA20" s="275"/>
      <c r="CB20" s="275"/>
      <c r="CC20" s="275"/>
      <c r="CD20" s="274">
        <v>20490</v>
      </c>
      <c r="CE20" s="274"/>
      <c r="CF20" s="274"/>
      <c r="CG20" s="274"/>
      <c r="CH20" s="274"/>
      <c r="CI20" s="274"/>
      <c r="CJ20" s="274"/>
      <c r="CK20" s="274"/>
      <c r="CL20" s="274"/>
      <c r="CM20" s="274"/>
      <c r="CN20" s="274"/>
      <c r="CO20" s="274"/>
      <c r="CP20" s="274"/>
      <c r="CQ20" s="274"/>
      <c r="CR20" s="274"/>
      <c r="CS20" s="331">
        <f t="shared" si="1"/>
        <v>17587</v>
      </c>
      <c r="CT20" s="331"/>
      <c r="CU20" s="331"/>
      <c r="CV20" s="331"/>
      <c r="CW20" s="331"/>
      <c r="CX20" s="331"/>
      <c r="CY20" s="331"/>
      <c r="CZ20" s="331"/>
      <c r="DA20" s="331"/>
      <c r="DB20" s="331"/>
      <c r="DC20" s="331"/>
      <c r="DD20" s="331"/>
      <c r="DE20" s="331"/>
      <c r="DF20" s="331"/>
      <c r="DG20" s="583"/>
    </row>
    <row r="21" spans="1:111" ht="21.75" customHeight="1" thickBot="1">
      <c r="A21" s="143" t="s">
        <v>336</v>
      </c>
      <c r="B21" s="144"/>
      <c r="C21" s="144"/>
      <c r="D21" s="144"/>
      <c r="E21" s="144"/>
      <c r="F21" s="144"/>
      <c r="G21" s="144"/>
      <c r="H21" s="144"/>
      <c r="I21" s="144"/>
      <c r="J21" s="144"/>
      <c r="K21" s="144"/>
      <c r="L21" s="144"/>
      <c r="M21" s="144"/>
      <c r="N21" s="144"/>
      <c r="O21" s="144"/>
      <c r="P21" s="144"/>
      <c r="Q21" s="144"/>
      <c r="R21" s="144"/>
      <c r="S21" s="144"/>
      <c r="T21" s="144"/>
      <c r="U21" s="488"/>
      <c r="V21" s="1356">
        <v>1</v>
      </c>
      <c r="W21" s="1357"/>
      <c r="X21" s="1358"/>
      <c r="Y21" s="1359">
        <v>0</v>
      </c>
      <c r="Z21" s="1357"/>
      <c r="AA21" s="1358"/>
      <c r="AB21" s="1359">
        <v>0</v>
      </c>
      <c r="AC21" s="1357"/>
      <c r="AD21" s="1360"/>
      <c r="AE21" s="519">
        <f>SUM(AE12:AP20)</f>
        <v>3653</v>
      </c>
      <c r="AF21" s="520"/>
      <c r="AG21" s="520"/>
      <c r="AH21" s="520"/>
      <c r="AI21" s="520"/>
      <c r="AJ21" s="520"/>
      <c r="AK21" s="520"/>
      <c r="AL21" s="520"/>
      <c r="AM21" s="520"/>
      <c r="AN21" s="520"/>
      <c r="AO21" s="520"/>
      <c r="AP21" s="556"/>
      <c r="AQ21" s="519">
        <f>SUM(AQ12:BB20)</f>
        <v>258</v>
      </c>
      <c r="AR21" s="520"/>
      <c r="AS21" s="520"/>
      <c r="AT21" s="520"/>
      <c r="AU21" s="520"/>
      <c r="AV21" s="520"/>
      <c r="AW21" s="520"/>
      <c r="AX21" s="520"/>
      <c r="AY21" s="520"/>
      <c r="AZ21" s="520"/>
      <c r="BA21" s="520"/>
      <c r="BB21" s="556"/>
      <c r="BC21" s="519">
        <f>SUM(BC12:BN20)</f>
        <v>3911</v>
      </c>
      <c r="BD21" s="520"/>
      <c r="BE21" s="520"/>
      <c r="BF21" s="520"/>
      <c r="BG21" s="520"/>
      <c r="BH21" s="520"/>
      <c r="BI21" s="520"/>
      <c r="BJ21" s="520"/>
      <c r="BK21" s="520"/>
      <c r="BL21" s="520"/>
      <c r="BM21" s="520"/>
      <c r="BN21" s="556"/>
      <c r="BO21" s="519">
        <f>SUM(BO12:CC20)</f>
        <v>2544620</v>
      </c>
      <c r="BP21" s="520"/>
      <c r="BQ21" s="520"/>
      <c r="BR21" s="520"/>
      <c r="BS21" s="520"/>
      <c r="BT21" s="520"/>
      <c r="BU21" s="520"/>
      <c r="BV21" s="520"/>
      <c r="BW21" s="520"/>
      <c r="BX21" s="520"/>
      <c r="BY21" s="520"/>
      <c r="BZ21" s="520"/>
      <c r="CA21" s="520"/>
      <c r="CB21" s="520"/>
      <c r="CC21" s="556"/>
      <c r="CD21" s="519">
        <f>SUM(CD12:CR20)</f>
        <v>1583691</v>
      </c>
      <c r="CE21" s="520"/>
      <c r="CF21" s="520"/>
      <c r="CG21" s="520"/>
      <c r="CH21" s="520"/>
      <c r="CI21" s="520"/>
      <c r="CJ21" s="520"/>
      <c r="CK21" s="520"/>
      <c r="CL21" s="520"/>
      <c r="CM21" s="520"/>
      <c r="CN21" s="520"/>
      <c r="CO21" s="520"/>
      <c r="CP21" s="520"/>
      <c r="CQ21" s="520"/>
      <c r="CR21" s="556"/>
      <c r="CS21" s="519">
        <f>SUM(CS12:DG20)</f>
        <v>960929</v>
      </c>
      <c r="CT21" s="520"/>
      <c r="CU21" s="520"/>
      <c r="CV21" s="520"/>
      <c r="CW21" s="520"/>
      <c r="CX21" s="520"/>
      <c r="CY21" s="520"/>
      <c r="CZ21" s="520"/>
      <c r="DA21" s="520"/>
      <c r="DB21" s="520"/>
      <c r="DC21" s="520"/>
      <c r="DD21" s="520"/>
      <c r="DE21" s="520"/>
      <c r="DF21" s="520"/>
      <c r="DG21" s="521"/>
    </row>
    <row r="22" spans="1:111" ht="21.75" customHeight="1" thickBot="1">
      <c r="A22" s="523"/>
      <c r="B22" s="523"/>
      <c r="C22" s="523"/>
      <c r="D22" s="523"/>
      <c r="E22" s="523"/>
      <c r="F22" s="523"/>
      <c r="G22" s="523"/>
      <c r="H22" s="523"/>
      <c r="I22" s="523"/>
      <c r="J22" s="523"/>
      <c r="K22" s="523"/>
      <c r="L22" s="523"/>
      <c r="M22" s="523"/>
      <c r="N22" s="523"/>
      <c r="O22" s="523"/>
      <c r="P22" s="523"/>
      <c r="Q22" s="523"/>
      <c r="R22" s="523"/>
      <c r="S22" s="523"/>
      <c r="T22" s="523"/>
      <c r="U22" s="523"/>
      <c r="V22" s="1361"/>
      <c r="W22" s="1361"/>
      <c r="X22" s="1361"/>
      <c r="Y22" s="1361"/>
      <c r="Z22" s="1361"/>
      <c r="AA22" s="1361"/>
      <c r="AB22" s="1361"/>
      <c r="AC22" s="1361"/>
      <c r="AD22" s="1361"/>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row>
    <row r="23" spans="1:111" ht="15" customHeight="1">
      <c r="A23" s="143" t="s">
        <v>11</v>
      </c>
      <c r="B23" s="144"/>
      <c r="C23" s="144"/>
      <c r="D23" s="144"/>
      <c r="E23" s="144"/>
      <c r="F23" s="144"/>
      <c r="G23" s="144"/>
      <c r="H23" s="144"/>
      <c r="I23" s="144"/>
      <c r="J23" s="144"/>
      <c r="K23" s="144"/>
      <c r="L23" s="144"/>
      <c r="M23" s="144"/>
      <c r="N23" s="144"/>
      <c r="O23" s="144"/>
      <c r="P23" s="144"/>
      <c r="Q23" s="144"/>
      <c r="R23" s="144"/>
      <c r="S23" s="144"/>
      <c r="T23" s="144"/>
      <c r="U23" s="488"/>
      <c r="V23" s="1346">
        <v>1</v>
      </c>
      <c r="W23" s="1347"/>
      <c r="X23" s="1348"/>
      <c r="Y23" s="1349">
        <v>1</v>
      </c>
      <c r="Z23" s="1347"/>
      <c r="AA23" s="1348"/>
      <c r="AB23" s="1349">
        <v>0</v>
      </c>
      <c r="AC23" s="1347"/>
      <c r="AD23" s="1350"/>
      <c r="AE23" s="537">
        <f>SUM(AE12:AP14)</f>
        <v>2751</v>
      </c>
      <c r="AF23" s="880"/>
      <c r="AG23" s="880"/>
      <c r="AH23" s="880"/>
      <c r="AI23" s="880"/>
      <c r="AJ23" s="880"/>
      <c r="AK23" s="880"/>
      <c r="AL23" s="880"/>
      <c r="AM23" s="880"/>
      <c r="AN23" s="880"/>
      <c r="AO23" s="880"/>
      <c r="AP23" s="885"/>
      <c r="AQ23" s="537">
        <f>SUM(AQ12:BB14)</f>
        <v>244</v>
      </c>
      <c r="AR23" s="880"/>
      <c r="AS23" s="880"/>
      <c r="AT23" s="880"/>
      <c r="AU23" s="880"/>
      <c r="AV23" s="880"/>
      <c r="AW23" s="880"/>
      <c r="AX23" s="880"/>
      <c r="AY23" s="880"/>
      <c r="AZ23" s="880"/>
      <c r="BA23" s="880"/>
      <c r="BB23" s="885"/>
      <c r="BC23" s="537">
        <f>SUM(AE23:BB23)</f>
        <v>2995</v>
      </c>
      <c r="BD23" s="880"/>
      <c r="BE23" s="880"/>
      <c r="BF23" s="880"/>
      <c r="BG23" s="880"/>
      <c r="BH23" s="880"/>
      <c r="BI23" s="880"/>
      <c r="BJ23" s="880"/>
      <c r="BK23" s="880"/>
      <c r="BL23" s="880"/>
      <c r="BM23" s="880"/>
      <c r="BN23" s="885"/>
      <c r="BO23" s="537">
        <f>SUM(BO12:CC14)</f>
        <v>1884202</v>
      </c>
      <c r="BP23" s="880"/>
      <c r="BQ23" s="880"/>
      <c r="BR23" s="880"/>
      <c r="BS23" s="880"/>
      <c r="BT23" s="880"/>
      <c r="BU23" s="880"/>
      <c r="BV23" s="880"/>
      <c r="BW23" s="880"/>
      <c r="BX23" s="880"/>
      <c r="BY23" s="880"/>
      <c r="BZ23" s="880"/>
      <c r="CA23" s="880"/>
      <c r="CB23" s="880"/>
      <c r="CC23" s="885"/>
      <c r="CD23" s="537">
        <f>SUM(CD12:CR14)</f>
        <v>1193398</v>
      </c>
      <c r="CE23" s="538"/>
      <c r="CF23" s="538"/>
      <c r="CG23" s="538"/>
      <c r="CH23" s="538"/>
      <c r="CI23" s="538"/>
      <c r="CJ23" s="538"/>
      <c r="CK23" s="538"/>
      <c r="CL23" s="538"/>
      <c r="CM23" s="538"/>
      <c r="CN23" s="538"/>
      <c r="CO23" s="538"/>
      <c r="CP23" s="538"/>
      <c r="CQ23" s="538"/>
      <c r="CR23" s="580"/>
      <c r="CS23" s="537">
        <f>BO23-CD23</f>
        <v>690804</v>
      </c>
      <c r="CT23" s="538"/>
      <c r="CU23" s="538"/>
      <c r="CV23" s="538"/>
      <c r="CW23" s="538"/>
      <c r="CX23" s="538"/>
      <c r="CY23" s="538"/>
      <c r="CZ23" s="538"/>
      <c r="DA23" s="538"/>
      <c r="DB23" s="538"/>
      <c r="DC23" s="538"/>
      <c r="DD23" s="538"/>
      <c r="DE23" s="538"/>
      <c r="DF23" s="538"/>
      <c r="DG23" s="539"/>
    </row>
    <row r="24" spans="1:111" ht="15" customHeight="1">
      <c r="A24" s="143" t="s">
        <v>12</v>
      </c>
      <c r="B24" s="144"/>
      <c r="C24" s="144"/>
      <c r="D24" s="144"/>
      <c r="E24" s="144"/>
      <c r="F24" s="144"/>
      <c r="G24" s="144"/>
      <c r="H24" s="144"/>
      <c r="I24" s="144"/>
      <c r="J24" s="144"/>
      <c r="K24" s="144"/>
      <c r="L24" s="144"/>
      <c r="M24" s="144"/>
      <c r="N24" s="144"/>
      <c r="O24" s="144"/>
      <c r="P24" s="144"/>
      <c r="Q24" s="144"/>
      <c r="R24" s="144"/>
      <c r="S24" s="144"/>
      <c r="T24" s="144"/>
      <c r="U24" s="488"/>
      <c r="V24" s="1351">
        <v>1</v>
      </c>
      <c r="W24" s="1352"/>
      <c r="X24" s="1353"/>
      <c r="Y24" s="1354">
        <v>2</v>
      </c>
      <c r="Z24" s="1352"/>
      <c r="AA24" s="1353"/>
      <c r="AB24" s="1354">
        <v>0</v>
      </c>
      <c r="AC24" s="1352"/>
      <c r="AD24" s="1355"/>
      <c r="AE24" s="540">
        <f>SUM(AE15:AP18)</f>
        <v>785</v>
      </c>
      <c r="AF24" s="541"/>
      <c r="AG24" s="541"/>
      <c r="AH24" s="541"/>
      <c r="AI24" s="541"/>
      <c r="AJ24" s="541"/>
      <c r="AK24" s="541"/>
      <c r="AL24" s="541"/>
      <c r="AM24" s="541"/>
      <c r="AN24" s="541"/>
      <c r="AO24" s="541"/>
      <c r="AP24" s="542"/>
      <c r="AQ24" s="540">
        <f>SUM(AQ15:BB18)</f>
        <v>14</v>
      </c>
      <c r="AR24" s="541"/>
      <c r="AS24" s="541"/>
      <c r="AT24" s="541"/>
      <c r="AU24" s="541"/>
      <c r="AV24" s="541"/>
      <c r="AW24" s="541"/>
      <c r="AX24" s="541"/>
      <c r="AY24" s="541"/>
      <c r="AZ24" s="541"/>
      <c r="BA24" s="541"/>
      <c r="BB24" s="542"/>
      <c r="BC24" s="540">
        <f>SUM(AE24:BB24)</f>
        <v>799</v>
      </c>
      <c r="BD24" s="541"/>
      <c r="BE24" s="541"/>
      <c r="BF24" s="541"/>
      <c r="BG24" s="541"/>
      <c r="BH24" s="541"/>
      <c r="BI24" s="541"/>
      <c r="BJ24" s="541"/>
      <c r="BK24" s="541"/>
      <c r="BL24" s="541"/>
      <c r="BM24" s="541"/>
      <c r="BN24" s="542"/>
      <c r="BO24" s="540">
        <f>SUM(BO15:CC18)</f>
        <v>582731</v>
      </c>
      <c r="BP24" s="541"/>
      <c r="BQ24" s="541"/>
      <c r="BR24" s="541"/>
      <c r="BS24" s="541"/>
      <c r="BT24" s="541"/>
      <c r="BU24" s="541"/>
      <c r="BV24" s="541"/>
      <c r="BW24" s="541"/>
      <c r="BX24" s="541"/>
      <c r="BY24" s="541"/>
      <c r="BZ24" s="541"/>
      <c r="CA24" s="541"/>
      <c r="CB24" s="541"/>
      <c r="CC24" s="542"/>
      <c r="CD24" s="540">
        <f>SUM(CD15:CR18)</f>
        <v>348683</v>
      </c>
      <c r="CE24" s="543"/>
      <c r="CF24" s="543"/>
      <c r="CG24" s="543"/>
      <c r="CH24" s="543"/>
      <c r="CI24" s="543"/>
      <c r="CJ24" s="543"/>
      <c r="CK24" s="543"/>
      <c r="CL24" s="543"/>
      <c r="CM24" s="543"/>
      <c r="CN24" s="543"/>
      <c r="CO24" s="543"/>
      <c r="CP24" s="543"/>
      <c r="CQ24" s="543"/>
      <c r="CR24" s="544"/>
      <c r="CS24" s="540">
        <f>BO24-CD24</f>
        <v>234048</v>
      </c>
      <c r="CT24" s="543"/>
      <c r="CU24" s="543"/>
      <c r="CV24" s="543"/>
      <c r="CW24" s="543"/>
      <c r="CX24" s="543"/>
      <c r="CY24" s="543"/>
      <c r="CZ24" s="543"/>
      <c r="DA24" s="543"/>
      <c r="DB24" s="543"/>
      <c r="DC24" s="543"/>
      <c r="DD24" s="543"/>
      <c r="DE24" s="543"/>
      <c r="DF24" s="543"/>
      <c r="DG24" s="545"/>
    </row>
    <row r="25" spans="1:111" ht="15" customHeight="1" thickBot="1">
      <c r="A25" s="143" t="s">
        <v>13</v>
      </c>
      <c r="B25" s="144"/>
      <c r="C25" s="144"/>
      <c r="D25" s="144"/>
      <c r="E25" s="144"/>
      <c r="F25" s="144"/>
      <c r="G25" s="144"/>
      <c r="H25" s="144"/>
      <c r="I25" s="144"/>
      <c r="J25" s="144"/>
      <c r="K25" s="144"/>
      <c r="L25" s="144"/>
      <c r="M25" s="144"/>
      <c r="N25" s="144"/>
      <c r="O25" s="144"/>
      <c r="P25" s="144"/>
      <c r="Q25" s="144"/>
      <c r="R25" s="144"/>
      <c r="S25" s="144"/>
      <c r="T25" s="144"/>
      <c r="U25" s="488"/>
      <c r="V25" s="1356">
        <v>1</v>
      </c>
      <c r="W25" s="1357"/>
      <c r="X25" s="1358"/>
      <c r="Y25" s="1359">
        <v>3</v>
      </c>
      <c r="Z25" s="1357"/>
      <c r="AA25" s="1358"/>
      <c r="AB25" s="1359">
        <v>0</v>
      </c>
      <c r="AC25" s="1357"/>
      <c r="AD25" s="1360"/>
      <c r="AE25" s="519">
        <f>SUM(AE19:AP20)</f>
        <v>117</v>
      </c>
      <c r="AF25" s="554"/>
      <c r="AG25" s="554"/>
      <c r="AH25" s="554"/>
      <c r="AI25" s="554"/>
      <c r="AJ25" s="554"/>
      <c r="AK25" s="554"/>
      <c r="AL25" s="554"/>
      <c r="AM25" s="554"/>
      <c r="AN25" s="554"/>
      <c r="AO25" s="554"/>
      <c r="AP25" s="555"/>
      <c r="AQ25" s="519">
        <f>SUM(AQ19:BB20)</f>
        <v>0</v>
      </c>
      <c r="AR25" s="554"/>
      <c r="AS25" s="554"/>
      <c r="AT25" s="554"/>
      <c r="AU25" s="554"/>
      <c r="AV25" s="554"/>
      <c r="AW25" s="554"/>
      <c r="AX25" s="554"/>
      <c r="AY25" s="554"/>
      <c r="AZ25" s="554"/>
      <c r="BA25" s="554"/>
      <c r="BB25" s="555"/>
      <c r="BC25" s="519">
        <f>SUM(AE25:BB25)</f>
        <v>117</v>
      </c>
      <c r="BD25" s="554"/>
      <c r="BE25" s="554"/>
      <c r="BF25" s="554"/>
      <c r="BG25" s="554"/>
      <c r="BH25" s="554"/>
      <c r="BI25" s="554"/>
      <c r="BJ25" s="554"/>
      <c r="BK25" s="554"/>
      <c r="BL25" s="554"/>
      <c r="BM25" s="554"/>
      <c r="BN25" s="555"/>
      <c r="BO25" s="519">
        <f>SUM(BO19:CC20)</f>
        <v>77687</v>
      </c>
      <c r="BP25" s="554"/>
      <c r="BQ25" s="554"/>
      <c r="BR25" s="554"/>
      <c r="BS25" s="554"/>
      <c r="BT25" s="554"/>
      <c r="BU25" s="554"/>
      <c r="BV25" s="554"/>
      <c r="BW25" s="554"/>
      <c r="BX25" s="554"/>
      <c r="BY25" s="554"/>
      <c r="BZ25" s="554"/>
      <c r="CA25" s="554"/>
      <c r="CB25" s="554"/>
      <c r="CC25" s="555"/>
      <c r="CD25" s="519">
        <f>SUM(CD19:CR20)</f>
        <v>41610</v>
      </c>
      <c r="CE25" s="520"/>
      <c r="CF25" s="520"/>
      <c r="CG25" s="520"/>
      <c r="CH25" s="520"/>
      <c r="CI25" s="520"/>
      <c r="CJ25" s="520"/>
      <c r="CK25" s="520"/>
      <c r="CL25" s="520"/>
      <c r="CM25" s="520"/>
      <c r="CN25" s="520"/>
      <c r="CO25" s="520"/>
      <c r="CP25" s="520"/>
      <c r="CQ25" s="520"/>
      <c r="CR25" s="556"/>
      <c r="CS25" s="519">
        <f>BO25-CD25</f>
        <v>36077</v>
      </c>
      <c r="CT25" s="520"/>
      <c r="CU25" s="520"/>
      <c r="CV25" s="520"/>
      <c r="CW25" s="520"/>
      <c r="CX25" s="520"/>
      <c r="CY25" s="520"/>
      <c r="CZ25" s="520"/>
      <c r="DA25" s="520"/>
      <c r="DB25" s="520"/>
      <c r="DC25" s="520"/>
      <c r="DD25" s="520"/>
      <c r="DE25" s="520"/>
      <c r="DF25" s="520"/>
      <c r="DG25" s="521"/>
    </row>
  </sheetData>
  <sheetProtection algorithmName="SHA-512" hashValue="wRuH4IieSdmtlDOzgR3op2qJKCsoNTFULuHDRYQrGx9/aHcQU7lh7AxDJ/hsdOn8SL9KJ1IJN+ROgZtoLUopIQ==" saltValue="VL/f87k/ioMwvOMEqPRkDQ==" spinCount="100000" sheet="1" objects="1" scenarios="1" selectLockedCells="1"/>
  <mergeCells count="172">
    <mergeCell ref="A1:G2"/>
    <mergeCell ref="H1:Y2"/>
    <mergeCell ref="Z1:AE2"/>
    <mergeCell ref="A3:G3"/>
    <mergeCell ref="H3:J3"/>
    <mergeCell ref="K3:M3"/>
    <mergeCell ref="N3:P3"/>
    <mergeCell ref="Q3:S3"/>
    <mergeCell ref="T3:V3"/>
    <mergeCell ref="W3:Y3"/>
    <mergeCell ref="CD11:CR11"/>
    <mergeCell ref="CS6:DG9"/>
    <mergeCell ref="CS11:DG11"/>
    <mergeCell ref="CD6:CR9"/>
    <mergeCell ref="CD10:CR10"/>
    <mergeCell ref="CS10:DG10"/>
    <mergeCell ref="Z3:AB3"/>
    <mergeCell ref="DB3:DM3"/>
    <mergeCell ref="DN3:EH3"/>
    <mergeCell ref="AF1:DA3"/>
    <mergeCell ref="AC3:AE3"/>
    <mergeCell ref="DB1:DM2"/>
    <mergeCell ref="DN1:EH2"/>
    <mergeCell ref="BO11:CC11"/>
    <mergeCell ref="AE11:AP11"/>
    <mergeCell ref="AQ11:BB11"/>
    <mergeCell ref="V6:AD11"/>
    <mergeCell ref="AE6:BN6"/>
    <mergeCell ref="BC7:BN10"/>
    <mergeCell ref="BC11:BN11"/>
    <mergeCell ref="AE7:BB8"/>
    <mergeCell ref="AE9:AP10"/>
    <mergeCell ref="AQ9:BB10"/>
    <mergeCell ref="BO10:CC10"/>
    <mergeCell ref="BO6:CC9"/>
    <mergeCell ref="A12:U12"/>
    <mergeCell ref="V12:X12"/>
    <mergeCell ref="Y12:AA12"/>
    <mergeCell ref="AB12:AD12"/>
    <mergeCell ref="AE12:AP12"/>
    <mergeCell ref="AQ12:BB12"/>
    <mergeCell ref="BC12:BN12"/>
    <mergeCell ref="A6:U11"/>
    <mergeCell ref="A14:U14"/>
    <mergeCell ref="V14:X14"/>
    <mergeCell ref="Y14:AA14"/>
    <mergeCell ref="AB14:AD14"/>
    <mergeCell ref="CD14:CR14"/>
    <mergeCell ref="CS14:DG14"/>
    <mergeCell ref="CD13:CR13"/>
    <mergeCell ref="CS13:DG13"/>
    <mergeCell ref="CD12:CR12"/>
    <mergeCell ref="CS12:DG12"/>
    <mergeCell ref="AE14:AP14"/>
    <mergeCell ref="AQ14:BB14"/>
    <mergeCell ref="BC14:BN14"/>
    <mergeCell ref="BO14:CC14"/>
    <mergeCell ref="BO12:CC12"/>
    <mergeCell ref="AE13:AP13"/>
    <mergeCell ref="AQ13:BB13"/>
    <mergeCell ref="BC13:BN13"/>
    <mergeCell ref="BO13:CC13"/>
    <mergeCell ref="A13:U13"/>
    <mergeCell ref="V13:X13"/>
    <mergeCell ref="Y13:AA13"/>
    <mergeCell ref="AB13:AD13"/>
    <mergeCell ref="BC15:BN15"/>
    <mergeCell ref="BO15:CC15"/>
    <mergeCell ref="CD15:CR15"/>
    <mergeCell ref="CS15:DG15"/>
    <mergeCell ref="A16:U16"/>
    <mergeCell ref="V16:X16"/>
    <mergeCell ref="Y16:AA16"/>
    <mergeCell ref="AB16:AD16"/>
    <mergeCell ref="AE16:AP16"/>
    <mergeCell ref="AQ16:BB16"/>
    <mergeCell ref="A15:U15"/>
    <mergeCell ref="V15:X15"/>
    <mergeCell ref="Y15:AA15"/>
    <mergeCell ref="AB15:AD15"/>
    <mergeCell ref="AE15:AP15"/>
    <mergeCell ref="AQ15:BB15"/>
    <mergeCell ref="BC16:BN16"/>
    <mergeCell ref="BO16:CC16"/>
    <mergeCell ref="CD16:CR16"/>
    <mergeCell ref="CS16:DG16"/>
    <mergeCell ref="A17:U17"/>
    <mergeCell ref="V17:X17"/>
    <mergeCell ref="Y17:AA17"/>
    <mergeCell ref="AB17:AD17"/>
    <mergeCell ref="AE17:AP17"/>
    <mergeCell ref="AQ17:BB17"/>
    <mergeCell ref="BC17:BN17"/>
    <mergeCell ref="BO17:CC17"/>
    <mergeCell ref="CD17:CR17"/>
    <mergeCell ref="CS17:DG17"/>
    <mergeCell ref="A18:U18"/>
    <mergeCell ref="V18:X18"/>
    <mergeCell ref="Y18:AA18"/>
    <mergeCell ref="AB18:AD18"/>
    <mergeCell ref="AE18:AP18"/>
    <mergeCell ref="AQ18:BB18"/>
    <mergeCell ref="A20:U20"/>
    <mergeCell ref="V20:X20"/>
    <mergeCell ref="Y20:AA20"/>
    <mergeCell ref="AB20:AD20"/>
    <mergeCell ref="CD20:CR20"/>
    <mergeCell ref="CS20:DG20"/>
    <mergeCell ref="CD18:CR18"/>
    <mergeCell ref="CS18:DG18"/>
    <mergeCell ref="AE20:AP20"/>
    <mergeCell ref="AQ20:BB20"/>
    <mergeCell ref="BC20:BN20"/>
    <mergeCell ref="BO20:CC20"/>
    <mergeCell ref="A19:U19"/>
    <mergeCell ref="V19:X19"/>
    <mergeCell ref="Y19:AA19"/>
    <mergeCell ref="AB19:AD19"/>
    <mergeCell ref="CD19:CR19"/>
    <mergeCell ref="CS19:DG19"/>
    <mergeCell ref="BC18:BN18"/>
    <mergeCell ref="BO18:CC18"/>
    <mergeCell ref="AE19:AP19"/>
    <mergeCell ref="AQ19:BB19"/>
    <mergeCell ref="BC19:BN19"/>
    <mergeCell ref="BO19:CC19"/>
    <mergeCell ref="CS21:DG21"/>
    <mergeCell ref="A23:U23"/>
    <mergeCell ref="V23:X23"/>
    <mergeCell ref="Y23:AA23"/>
    <mergeCell ref="AB23:AD23"/>
    <mergeCell ref="AE23:AP23"/>
    <mergeCell ref="AQ23:BB23"/>
    <mergeCell ref="A21:U21"/>
    <mergeCell ref="V21:X21"/>
    <mergeCell ref="Y21:AA21"/>
    <mergeCell ref="AB21:AD21"/>
    <mergeCell ref="AE21:AP21"/>
    <mergeCell ref="AQ21:BB21"/>
    <mergeCell ref="V24:X24"/>
    <mergeCell ref="Y24:AA24"/>
    <mergeCell ref="AB24:AD24"/>
    <mergeCell ref="AE24:AP24"/>
    <mergeCell ref="AQ24:BB24"/>
    <mergeCell ref="BC21:BN21"/>
    <mergeCell ref="BO21:CC21"/>
    <mergeCell ref="CD21:CR21"/>
    <mergeCell ref="CD24:CR24"/>
    <mergeCell ref="CS24:DG24"/>
    <mergeCell ref="CD5:CR5"/>
    <mergeCell ref="CS5:DG5"/>
    <mergeCell ref="AE5:AP5"/>
    <mergeCell ref="AQ5:BB5"/>
    <mergeCell ref="BC5:BN5"/>
    <mergeCell ref="BO5:CC5"/>
    <mergeCell ref="A25:U25"/>
    <mergeCell ref="V25:X25"/>
    <mergeCell ref="Y25:AA25"/>
    <mergeCell ref="AB25:AD25"/>
    <mergeCell ref="CD25:CR25"/>
    <mergeCell ref="CS25:DG25"/>
    <mergeCell ref="BC24:BN24"/>
    <mergeCell ref="BO24:CC24"/>
    <mergeCell ref="AE25:AP25"/>
    <mergeCell ref="AQ25:BB25"/>
    <mergeCell ref="BC25:BN25"/>
    <mergeCell ref="BO25:CC25"/>
    <mergeCell ref="BC23:BN23"/>
    <mergeCell ref="BO23:CC23"/>
    <mergeCell ref="CD23:CR23"/>
    <mergeCell ref="CS23:DG23"/>
    <mergeCell ref="A24:U24"/>
  </mergeCells>
  <phoneticPr fontId="3"/>
  <dataValidations count="8">
    <dataValidation type="whole" allowBlank="1" showInputMessage="1" showErrorMessage="1" errorTitle="入力エラー" error="数値以外の入力または、13桁以上の入力は行えません" sqref="CS23:DG25 BO21:CC21 CS14:DG21 CT12:DG12 CS12:CS13">
      <formula1>-99999999999</formula1>
      <formula2>999999999999</formula2>
    </dataValidation>
    <dataValidation type="whole" allowBlank="1" showInputMessage="1" showErrorMessage="1" errorTitle="入力エラー" error="数値以外の入力または、12桁以上の入力は行えません" sqref="CD21:CR21">
      <formula1>-9999999999</formula1>
      <formula2>99999999999</formula2>
    </dataValidation>
    <dataValidation type="whole" allowBlank="1" showInputMessage="1" showErrorMessage="1" errorTitle="入力エラー" error="数値以外の入力または、10桁以上の入力は行えません" sqref="BC23:BN25 AE21:AP21 BC12:BN21">
      <formula1>-99999999</formula1>
      <formula2>999999999</formula2>
    </dataValidation>
    <dataValidation type="whole" allowBlank="1" showInputMessage="1" showErrorMessage="1" errorTitle="入力エラー" error="数値以外の入力または、9桁以上の入力は行えません" sqref="AQ21:BB21">
      <formula1>-9999999</formula1>
      <formula2>99999999</formula2>
    </dataValidation>
    <dataValidation type="whole" allowBlank="1" showInputMessage="1" showErrorMessage="1" errorTitle="入力エラー" error="数値以外の入力または、10桁以上の入力は行えません。_x000a_" sqref="AE23:AP25 AE12:AP20">
      <formula1>-99999999</formula1>
      <formula2>999999999</formula2>
    </dataValidation>
    <dataValidation type="whole" allowBlank="1" showInputMessage="1" showErrorMessage="1" errorTitle="入力エラー" error="数値以外の入力または、9桁以上の入力は行えません。" sqref="AQ23:BB25 AQ12:BB20">
      <formula1>-9999999</formula1>
      <formula2>99999999</formula2>
    </dataValidation>
    <dataValidation type="whole" allowBlank="1" showInputMessage="1" showErrorMessage="1" errorTitle="入力エラー" error="数値以外の入力または、13桁以上の入力は行えません。" sqref="BO23:CC25 BO12:CC20">
      <formula1>-99999999999</formula1>
      <formula2>999999999999</formula2>
    </dataValidation>
    <dataValidation type="whole" allowBlank="1" showInputMessage="1" showErrorMessage="1" errorTitle="入力エラー" error="数値以外の入力または、12桁以上の入力は行えません。" sqref="CD23:CR25 CD12:CR20">
      <formula1>-9999999999</formula1>
      <formula2>99999999999</formula2>
    </dataValidation>
  </dataValidations>
  <printOptions horizontalCentered="1"/>
  <pageMargins left="0.59055118110236227" right="0.59055118110236227" top="0.6692913385826772" bottom="0.39370078740157483" header="0.51181102362204722" footer="0.19685039370078741"/>
  <pageSetup paperSize="9" scale="97" firstPageNumber="75" orientation="landscape" useFirstPageNumber="1" horizontalDpi="300" verticalDpi="300" r:id="rId1"/>
  <headerFooter alignWithMargins="0">
    <oddFooter>&amp;R課税市-&amp;P</oddFooter>
  </headerFooter>
  <drawing r:id="rId2"/>
  <pictur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16"/>
  <dimension ref="A1:EH24"/>
  <sheetViews>
    <sheetView showGridLines="0" zoomScale="85" zoomScaleNormal="100" workbookViewId="0">
      <selection activeCell="AE12" sqref="AE12:AP12"/>
    </sheetView>
  </sheetViews>
  <sheetFormatPr defaultColWidth="1" defaultRowHeight="15" customHeight="1"/>
  <cols>
    <col min="1" max="136" width="1" style="140" customWidth="1"/>
    <col min="137" max="137" width="0.125" style="140" customWidth="1"/>
    <col min="138" max="138" width="1" style="140" hidden="1" customWidth="1"/>
    <col min="139" max="16384" width="1" style="140"/>
  </cols>
  <sheetData>
    <row r="1" spans="1:138" s="56" customFormat="1" ht="12.75" customHeight="1">
      <c r="A1" s="1362"/>
      <c r="B1" s="1362"/>
      <c r="C1" s="1362"/>
      <c r="D1" s="1362"/>
      <c r="E1" s="1362"/>
      <c r="F1" s="1362"/>
      <c r="G1" s="1363"/>
      <c r="H1" s="1364" t="s">
        <v>55</v>
      </c>
      <c r="I1" s="118"/>
      <c r="J1" s="118"/>
      <c r="K1" s="118"/>
      <c r="L1" s="118"/>
      <c r="M1" s="118"/>
      <c r="N1" s="118"/>
      <c r="O1" s="118"/>
      <c r="P1" s="118"/>
      <c r="Q1" s="118"/>
      <c r="R1" s="118"/>
      <c r="S1" s="118"/>
      <c r="T1" s="118"/>
      <c r="U1" s="118"/>
      <c r="V1" s="118"/>
      <c r="W1" s="118"/>
      <c r="X1" s="118"/>
      <c r="Y1" s="119"/>
      <c r="Z1" s="1364" t="s">
        <v>460</v>
      </c>
      <c r="AA1" s="118"/>
      <c r="AB1" s="118"/>
      <c r="AC1" s="118"/>
      <c r="AD1" s="118"/>
      <c r="AE1" s="119"/>
      <c r="AF1" s="742" t="str">
        <f>"第16表　"&amp; 表00!CY5&amp;表00!DC5 &amp; "年度分公的年金等に係る雑所得の収入金額等に関する調
(その1　65歳未満の者)　　　　　　　　　　　　　　　　　　　　　　　　　　　　　　　　　　　　　　　　　　　　　　　　　
(2)公的年金等収入金額の段階別"</f>
        <v>第16表　令和5年度分公的年金等に係る雑所得の収入金額等に関する調
(その1　65歳未満の者)　　　　　　　　　　　　　　　　　　　　　　　　　　　　　　　　　　　　　　　　　　　　　　　　　
(2)公的年金等収入金額の段階別</v>
      </c>
      <c r="AG1" s="742"/>
      <c r="AH1" s="742"/>
      <c r="AI1" s="742"/>
      <c r="AJ1" s="742"/>
      <c r="AK1" s="742"/>
      <c r="AL1" s="742"/>
      <c r="AM1" s="742"/>
      <c r="AN1" s="742"/>
      <c r="AO1" s="742"/>
      <c r="AP1" s="742"/>
      <c r="AQ1" s="742"/>
      <c r="AR1" s="742"/>
      <c r="AS1" s="742"/>
      <c r="AT1" s="742"/>
      <c r="AU1" s="742"/>
      <c r="AV1" s="742"/>
      <c r="AW1" s="742"/>
      <c r="AX1" s="742"/>
      <c r="AY1" s="742"/>
      <c r="AZ1" s="742"/>
      <c r="BA1" s="742"/>
      <c r="BB1" s="742"/>
      <c r="BC1" s="742"/>
      <c r="BD1" s="742"/>
      <c r="BE1" s="742"/>
      <c r="BF1" s="742"/>
      <c r="BG1" s="742"/>
      <c r="BH1" s="742"/>
      <c r="BI1" s="742"/>
      <c r="BJ1" s="742"/>
      <c r="BK1" s="742"/>
      <c r="BL1" s="742"/>
      <c r="BM1" s="742"/>
      <c r="BN1" s="742"/>
      <c r="BO1" s="742"/>
      <c r="BP1" s="742"/>
      <c r="BQ1" s="742"/>
      <c r="BR1" s="742"/>
      <c r="BS1" s="742"/>
      <c r="BT1" s="742"/>
      <c r="BU1" s="742"/>
      <c r="BV1" s="742"/>
      <c r="BW1" s="742"/>
      <c r="BX1" s="742"/>
      <c r="BY1" s="742"/>
      <c r="BZ1" s="742"/>
      <c r="CA1" s="742"/>
      <c r="CB1" s="742"/>
      <c r="CC1" s="742"/>
      <c r="CD1" s="742"/>
      <c r="CE1" s="742"/>
      <c r="CF1" s="742"/>
      <c r="CG1" s="742"/>
      <c r="CH1" s="742"/>
      <c r="CI1" s="742"/>
      <c r="CJ1" s="742"/>
      <c r="CK1" s="742"/>
      <c r="CL1" s="742"/>
      <c r="CM1" s="742"/>
      <c r="CN1" s="742"/>
      <c r="CO1" s="742"/>
      <c r="CP1" s="742"/>
      <c r="CQ1" s="742"/>
      <c r="CR1" s="742"/>
      <c r="CS1" s="742"/>
      <c r="CT1" s="742"/>
      <c r="CU1" s="742"/>
      <c r="CV1" s="742"/>
      <c r="CW1" s="742"/>
      <c r="CX1" s="742"/>
      <c r="CY1" s="742"/>
      <c r="CZ1" s="742"/>
      <c r="DA1" s="742"/>
      <c r="DB1" s="1365" t="s">
        <v>535</v>
      </c>
      <c r="DC1" s="1365"/>
      <c r="DD1" s="1365"/>
      <c r="DE1" s="1365"/>
      <c r="DF1" s="1365"/>
      <c r="DG1" s="1365"/>
      <c r="DH1" s="1365"/>
      <c r="DI1" s="1365"/>
      <c r="DJ1" s="1365"/>
      <c r="DK1" s="1365"/>
      <c r="DL1" s="1365"/>
      <c r="DM1" s="1365"/>
      <c r="DN1" s="121" t="str">
        <f>IF(表00!DG1="","",表00!DG1)</f>
        <v>三重県</v>
      </c>
      <c r="DO1" s="121"/>
      <c r="DP1" s="121"/>
      <c r="DQ1" s="121"/>
      <c r="DR1" s="121"/>
      <c r="DS1" s="121"/>
      <c r="DT1" s="121"/>
      <c r="DU1" s="121"/>
      <c r="DV1" s="121"/>
      <c r="DW1" s="121"/>
      <c r="DX1" s="121"/>
      <c r="DY1" s="121"/>
      <c r="DZ1" s="121"/>
      <c r="EA1" s="121"/>
      <c r="EB1" s="121"/>
      <c r="EC1" s="121"/>
      <c r="ED1" s="121"/>
      <c r="EE1" s="121"/>
      <c r="EF1" s="121"/>
      <c r="EG1" s="121"/>
      <c r="EH1" s="121"/>
    </row>
    <row r="2" spans="1:138" s="56" customFormat="1" ht="13.15" customHeight="1" thickBot="1">
      <c r="A2" s="1362"/>
      <c r="B2" s="1362"/>
      <c r="C2" s="1362"/>
      <c r="D2" s="1362"/>
      <c r="E2" s="1362"/>
      <c r="F2" s="1362"/>
      <c r="G2" s="1363"/>
      <c r="H2" s="122"/>
      <c r="I2" s="123"/>
      <c r="J2" s="123"/>
      <c r="K2" s="123"/>
      <c r="L2" s="123"/>
      <c r="M2" s="123"/>
      <c r="N2" s="123"/>
      <c r="O2" s="123"/>
      <c r="P2" s="123"/>
      <c r="Q2" s="123"/>
      <c r="R2" s="123"/>
      <c r="S2" s="123"/>
      <c r="T2" s="123"/>
      <c r="U2" s="123"/>
      <c r="V2" s="123"/>
      <c r="W2" s="123"/>
      <c r="X2" s="123"/>
      <c r="Y2" s="124"/>
      <c r="Z2" s="122"/>
      <c r="AA2" s="123"/>
      <c r="AB2" s="123"/>
      <c r="AC2" s="123"/>
      <c r="AD2" s="123"/>
      <c r="AE2" s="124"/>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c r="BL2" s="742"/>
      <c r="BM2" s="742"/>
      <c r="BN2" s="742"/>
      <c r="BO2" s="742"/>
      <c r="BP2" s="742"/>
      <c r="BQ2" s="742"/>
      <c r="BR2" s="742"/>
      <c r="BS2" s="742"/>
      <c r="BT2" s="742"/>
      <c r="BU2" s="742"/>
      <c r="BV2" s="742"/>
      <c r="BW2" s="742"/>
      <c r="BX2" s="742"/>
      <c r="BY2" s="742"/>
      <c r="BZ2" s="742"/>
      <c r="CA2" s="742"/>
      <c r="CB2" s="742"/>
      <c r="CC2" s="742"/>
      <c r="CD2" s="742"/>
      <c r="CE2" s="742"/>
      <c r="CF2" s="742"/>
      <c r="CG2" s="742"/>
      <c r="CH2" s="742"/>
      <c r="CI2" s="742"/>
      <c r="CJ2" s="742"/>
      <c r="CK2" s="742"/>
      <c r="CL2" s="742"/>
      <c r="CM2" s="742"/>
      <c r="CN2" s="742"/>
      <c r="CO2" s="742"/>
      <c r="CP2" s="742"/>
      <c r="CQ2" s="742"/>
      <c r="CR2" s="742"/>
      <c r="CS2" s="742"/>
      <c r="CT2" s="742"/>
      <c r="CU2" s="742"/>
      <c r="CV2" s="742"/>
      <c r="CW2" s="742"/>
      <c r="CX2" s="742"/>
      <c r="CY2" s="742"/>
      <c r="CZ2" s="742"/>
      <c r="DA2" s="742"/>
      <c r="DB2" s="1366"/>
      <c r="DC2" s="1366"/>
      <c r="DD2" s="1366"/>
      <c r="DE2" s="1366"/>
      <c r="DF2" s="1366"/>
      <c r="DG2" s="1366"/>
      <c r="DH2" s="1366"/>
      <c r="DI2" s="1366"/>
      <c r="DJ2" s="1366"/>
      <c r="DK2" s="1366"/>
      <c r="DL2" s="1366"/>
      <c r="DM2" s="1366"/>
      <c r="DN2" s="126"/>
      <c r="DO2" s="126"/>
      <c r="DP2" s="126"/>
      <c r="DQ2" s="126"/>
      <c r="DR2" s="126"/>
      <c r="DS2" s="126"/>
      <c r="DT2" s="126"/>
      <c r="DU2" s="126"/>
      <c r="DV2" s="126"/>
      <c r="DW2" s="126"/>
      <c r="DX2" s="126"/>
      <c r="DY2" s="126"/>
      <c r="DZ2" s="126"/>
      <c r="EA2" s="126"/>
      <c r="EB2" s="126"/>
      <c r="EC2" s="126"/>
      <c r="ED2" s="126"/>
      <c r="EE2" s="126"/>
      <c r="EF2" s="126"/>
      <c r="EG2" s="126"/>
      <c r="EH2" s="126"/>
    </row>
    <row r="3" spans="1:138" s="56" customFormat="1" ht="25.5" customHeight="1" thickBot="1">
      <c r="A3" s="1367" t="s">
        <v>454</v>
      </c>
      <c r="B3" s="128"/>
      <c r="C3" s="128"/>
      <c r="D3" s="128"/>
      <c r="E3" s="128"/>
      <c r="F3" s="128"/>
      <c r="G3" s="129"/>
      <c r="H3" s="1368">
        <f>IF(表00!A8="","",表00!A8)</f>
        <v>2</v>
      </c>
      <c r="I3" s="1369"/>
      <c r="J3" s="1370"/>
      <c r="K3" s="1368">
        <f>IF(表00!D8="","",表00!D8)</f>
        <v>4</v>
      </c>
      <c r="L3" s="1369"/>
      <c r="M3" s="1370"/>
      <c r="N3" s="1368">
        <f>IF(表00!G8="","",表00!G8)</f>
        <v>2</v>
      </c>
      <c r="O3" s="1369"/>
      <c r="P3" s="1370"/>
      <c r="Q3" s="1368">
        <f>IF(表00!J8="","",表00!J8)</f>
        <v>0</v>
      </c>
      <c r="R3" s="1369"/>
      <c r="S3" s="1370"/>
      <c r="T3" s="1368">
        <f>IF(表00!M8="","",表00!M8)</f>
        <v>2</v>
      </c>
      <c r="U3" s="1369"/>
      <c r="V3" s="1370"/>
      <c r="W3" s="1368">
        <f>IF(表00!P8="","",表00!P8)</f>
        <v>1</v>
      </c>
      <c r="X3" s="1369"/>
      <c r="Y3" s="1370"/>
      <c r="Z3" s="1371">
        <v>1</v>
      </c>
      <c r="AA3" s="134"/>
      <c r="AB3" s="135"/>
      <c r="AC3" s="1368">
        <v>6</v>
      </c>
      <c r="AD3" s="137"/>
      <c r="AE3" s="138"/>
      <c r="AF3" s="742"/>
      <c r="AG3" s="742"/>
      <c r="AH3" s="742"/>
      <c r="AI3" s="742"/>
      <c r="AJ3" s="742"/>
      <c r="AK3" s="742"/>
      <c r="AL3" s="742"/>
      <c r="AM3" s="742"/>
      <c r="AN3" s="742"/>
      <c r="AO3" s="742"/>
      <c r="AP3" s="742"/>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2"/>
      <c r="CC3" s="742"/>
      <c r="CD3" s="742"/>
      <c r="CE3" s="742"/>
      <c r="CF3" s="742"/>
      <c r="CG3" s="742"/>
      <c r="CH3" s="742"/>
      <c r="CI3" s="742"/>
      <c r="CJ3" s="742"/>
      <c r="CK3" s="742"/>
      <c r="CL3" s="742"/>
      <c r="CM3" s="742"/>
      <c r="CN3" s="742"/>
      <c r="CO3" s="742"/>
      <c r="CP3" s="742"/>
      <c r="CQ3" s="742"/>
      <c r="CR3" s="742"/>
      <c r="CS3" s="742"/>
      <c r="CT3" s="742"/>
      <c r="CU3" s="742"/>
      <c r="CV3" s="742"/>
      <c r="CW3" s="742"/>
      <c r="CX3" s="742"/>
      <c r="CY3" s="742"/>
      <c r="CZ3" s="742"/>
      <c r="DA3" s="742"/>
      <c r="DB3" s="1366" t="s">
        <v>458</v>
      </c>
      <c r="DC3" s="1366"/>
      <c r="DD3" s="1366"/>
      <c r="DE3" s="1366"/>
      <c r="DF3" s="1366"/>
      <c r="DG3" s="1366"/>
      <c r="DH3" s="1366"/>
      <c r="DI3" s="1366"/>
      <c r="DJ3" s="1366"/>
      <c r="DK3" s="1366"/>
      <c r="DL3" s="1366"/>
      <c r="DM3" s="1366"/>
      <c r="DN3" s="139" t="str">
        <f>IF(表00!DG3="","",表00!DG3)</f>
        <v>四日市市</v>
      </c>
      <c r="DO3" s="139"/>
      <c r="DP3" s="139"/>
      <c r="DQ3" s="139"/>
      <c r="DR3" s="139"/>
      <c r="DS3" s="139"/>
      <c r="DT3" s="139"/>
      <c r="DU3" s="139"/>
      <c r="DV3" s="139"/>
      <c r="DW3" s="139"/>
      <c r="DX3" s="139"/>
      <c r="DY3" s="139"/>
      <c r="DZ3" s="139"/>
      <c r="EA3" s="139"/>
      <c r="EB3" s="139"/>
      <c r="EC3" s="139"/>
      <c r="ED3" s="139"/>
      <c r="EE3" s="139"/>
      <c r="EF3" s="139"/>
      <c r="EG3" s="139"/>
      <c r="EH3" s="139"/>
    </row>
    <row r="4" spans="1:138" ht="11.25"/>
    <row r="5" spans="1:138" ht="13.5" customHeight="1">
      <c r="AE5" s="142" t="s">
        <v>149</v>
      </c>
      <c r="AF5" s="142"/>
      <c r="AG5" s="142"/>
      <c r="AH5" s="142"/>
      <c r="AI5" s="142"/>
      <c r="AJ5" s="142"/>
      <c r="AK5" s="142"/>
      <c r="AL5" s="142"/>
      <c r="AM5" s="142"/>
      <c r="AN5" s="142"/>
      <c r="AO5" s="142"/>
      <c r="AP5" s="142"/>
      <c r="AQ5" s="142" t="s">
        <v>150</v>
      </c>
      <c r="AR5" s="142"/>
      <c r="AS5" s="142"/>
      <c r="AT5" s="142"/>
      <c r="AU5" s="142"/>
      <c r="AV5" s="142"/>
      <c r="AW5" s="142"/>
      <c r="AX5" s="142"/>
      <c r="AY5" s="142"/>
      <c r="AZ5" s="142"/>
      <c r="BA5" s="142"/>
      <c r="BB5" s="142"/>
      <c r="BC5" s="142" t="s">
        <v>151</v>
      </c>
      <c r="BD5" s="142"/>
      <c r="BE5" s="142"/>
      <c r="BF5" s="142"/>
      <c r="BG5" s="142"/>
      <c r="BH5" s="142"/>
      <c r="BI5" s="142"/>
      <c r="BJ5" s="142"/>
      <c r="BK5" s="142"/>
      <c r="BL5" s="142"/>
      <c r="BM5" s="142"/>
      <c r="BN5" s="142"/>
      <c r="BO5" s="142" t="s">
        <v>152</v>
      </c>
      <c r="BP5" s="142"/>
      <c r="BQ5" s="142"/>
      <c r="BR5" s="142"/>
      <c r="BS5" s="142"/>
      <c r="BT5" s="142"/>
      <c r="BU5" s="142"/>
      <c r="BV5" s="142"/>
      <c r="BW5" s="142"/>
      <c r="BX5" s="142"/>
      <c r="BY5" s="142"/>
      <c r="BZ5" s="142"/>
      <c r="CA5" s="142"/>
      <c r="CB5" s="142"/>
      <c r="CC5" s="142"/>
      <c r="CD5" s="142" t="s">
        <v>153</v>
      </c>
      <c r="CE5" s="142"/>
      <c r="CF5" s="142"/>
      <c r="CG5" s="142"/>
      <c r="CH5" s="142"/>
      <c r="CI5" s="142"/>
      <c r="CJ5" s="142"/>
      <c r="CK5" s="142"/>
      <c r="CL5" s="142"/>
      <c r="CM5" s="142"/>
      <c r="CN5" s="142"/>
      <c r="CO5" s="142"/>
      <c r="CP5" s="142"/>
      <c r="CQ5" s="142"/>
      <c r="CR5" s="142"/>
      <c r="CS5" s="142" t="s">
        <v>154</v>
      </c>
      <c r="CT5" s="142"/>
      <c r="CU5" s="142"/>
      <c r="CV5" s="142"/>
      <c r="CW5" s="142"/>
      <c r="CX5" s="142"/>
      <c r="CY5" s="142"/>
      <c r="CZ5" s="142"/>
      <c r="DA5" s="142"/>
      <c r="DB5" s="142"/>
      <c r="DC5" s="142"/>
      <c r="DD5" s="142"/>
      <c r="DE5" s="142"/>
      <c r="DF5" s="142"/>
      <c r="DG5" s="142"/>
    </row>
    <row r="6" spans="1:138" ht="15" customHeight="1">
      <c r="A6" s="1261" t="s">
        <v>206</v>
      </c>
      <c r="B6" s="1306"/>
      <c r="C6" s="1306"/>
      <c r="D6" s="1306"/>
      <c r="E6" s="1306"/>
      <c r="F6" s="1306"/>
      <c r="G6" s="1306"/>
      <c r="H6" s="1306"/>
      <c r="I6" s="1306"/>
      <c r="J6" s="1306"/>
      <c r="K6" s="1306"/>
      <c r="L6" s="1306"/>
      <c r="M6" s="1306"/>
      <c r="N6" s="1306"/>
      <c r="O6" s="1306"/>
      <c r="P6" s="1306"/>
      <c r="Q6" s="1306"/>
      <c r="R6" s="1306"/>
      <c r="S6" s="1306"/>
      <c r="T6" s="1306"/>
      <c r="U6" s="1307"/>
      <c r="V6" s="92" t="s">
        <v>156</v>
      </c>
      <c r="W6" s="93"/>
      <c r="X6" s="93"/>
      <c r="Y6" s="93"/>
      <c r="Z6" s="93"/>
      <c r="AA6" s="93"/>
      <c r="AB6" s="93"/>
      <c r="AC6" s="93"/>
      <c r="AD6" s="94"/>
      <c r="AE6" s="143" t="s">
        <v>645</v>
      </c>
      <c r="AF6" s="409"/>
      <c r="AG6" s="409"/>
      <c r="AH6" s="409"/>
      <c r="AI6" s="409"/>
      <c r="AJ6" s="409"/>
      <c r="AK6" s="409"/>
      <c r="AL6" s="409"/>
      <c r="AM6" s="409"/>
      <c r="AN6" s="409"/>
      <c r="AO6" s="409"/>
      <c r="AP6" s="409"/>
      <c r="AQ6" s="409"/>
      <c r="AR6" s="409"/>
      <c r="AS6" s="409"/>
      <c r="AT6" s="409"/>
      <c r="AU6" s="409"/>
      <c r="AV6" s="409"/>
      <c r="AW6" s="409"/>
      <c r="AX6" s="409"/>
      <c r="AY6" s="409"/>
      <c r="AZ6" s="409"/>
      <c r="BA6" s="409"/>
      <c r="BB6" s="409"/>
      <c r="BC6" s="409"/>
      <c r="BD6" s="409"/>
      <c r="BE6" s="409"/>
      <c r="BF6" s="409"/>
      <c r="BG6" s="409"/>
      <c r="BH6" s="409"/>
      <c r="BI6" s="409"/>
      <c r="BJ6" s="409"/>
      <c r="BK6" s="409"/>
      <c r="BL6" s="409"/>
      <c r="BM6" s="409"/>
      <c r="BN6" s="409"/>
      <c r="BO6" s="92" t="s">
        <v>53</v>
      </c>
      <c r="BP6" s="93"/>
      <c r="BQ6" s="93"/>
      <c r="BR6" s="93"/>
      <c r="BS6" s="93"/>
      <c r="BT6" s="93"/>
      <c r="BU6" s="93"/>
      <c r="BV6" s="93"/>
      <c r="BW6" s="93"/>
      <c r="BX6" s="93"/>
      <c r="BY6" s="93"/>
      <c r="BZ6" s="93"/>
      <c r="CA6" s="93"/>
      <c r="CB6" s="93"/>
      <c r="CC6" s="94"/>
      <c r="CD6" s="233" t="s">
        <v>17</v>
      </c>
      <c r="CE6" s="1372"/>
      <c r="CF6" s="1372"/>
      <c r="CG6" s="1372"/>
      <c r="CH6" s="1372"/>
      <c r="CI6" s="1372"/>
      <c r="CJ6" s="1372"/>
      <c r="CK6" s="1372"/>
      <c r="CL6" s="1372"/>
      <c r="CM6" s="1372"/>
      <c r="CN6" s="1372"/>
      <c r="CO6" s="1372"/>
      <c r="CP6" s="1372"/>
      <c r="CQ6" s="1372"/>
      <c r="CR6" s="1373"/>
      <c r="CS6" s="233" t="s">
        <v>18</v>
      </c>
      <c r="CT6" s="234"/>
      <c r="CU6" s="234"/>
      <c r="CV6" s="234"/>
      <c r="CW6" s="234"/>
      <c r="CX6" s="234"/>
      <c r="CY6" s="234"/>
      <c r="CZ6" s="234"/>
      <c r="DA6" s="234"/>
      <c r="DB6" s="234"/>
      <c r="DC6" s="234"/>
      <c r="DD6" s="234"/>
      <c r="DE6" s="234"/>
      <c r="DF6" s="234"/>
      <c r="DG6" s="235"/>
    </row>
    <row r="7" spans="1:138" ht="10.5" customHeight="1">
      <c r="A7" s="1308"/>
      <c r="B7" s="1309"/>
      <c r="C7" s="1309"/>
      <c r="D7" s="1309"/>
      <c r="E7" s="1309"/>
      <c r="F7" s="1309"/>
      <c r="G7" s="1309"/>
      <c r="H7" s="1309"/>
      <c r="I7" s="1309"/>
      <c r="J7" s="1309"/>
      <c r="K7" s="1309"/>
      <c r="L7" s="1309"/>
      <c r="M7" s="1309"/>
      <c r="N7" s="1309"/>
      <c r="O7" s="1309"/>
      <c r="P7" s="1309"/>
      <c r="Q7" s="1309"/>
      <c r="R7" s="1309"/>
      <c r="S7" s="1309"/>
      <c r="T7" s="1309"/>
      <c r="U7" s="1310"/>
      <c r="V7" s="146"/>
      <c r="W7" s="147"/>
      <c r="X7" s="147"/>
      <c r="Y7" s="147"/>
      <c r="Z7" s="147"/>
      <c r="AA7" s="147"/>
      <c r="AB7" s="147"/>
      <c r="AC7" s="147"/>
      <c r="AD7" s="148"/>
      <c r="AE7" s="92" t="s">
        <v>324</v>
      </c>
      <c r="AF7" s="346"/>
      <c r="AG7" s="346"/>
      <c r="AH7" s="346"/>
      <c r="AI7" s="346"/>
      <c r="AJ7" s="346"/>
      <c r="AK7" s="346"/>
      <c r="AL7" s="346"/>
      <c r="AM7" s="346"/>
      <c r="AN7" s="346"/>
      <c r="AO7" s="346"/>
      <c r="AP7" s="346"/>
      <c r="AQ7" s="346"/>
      <c r="AR7" s="346"/>
      <c r="AS7" s="346"/>
      <c r="AT7" s="346"/>
      <c r="AU7" s="346"/>
      <c r="AV7" s="346"/>
      <c r="AW7" s="346"/>
      <c r="AX7" s="346"/>
      <c r="AY7" s="346"/>
      <c r="AZ7" s="346"/>
      <c r="BA7" s="346"/>
      <c r="BB7" s="347"/>
      <c r="BC7" s="92" t="s">
        <v>566</v>
      </c>
      <c r="BD7" s="93"/>
      <c r="BE7" s="93"/>
      <c r="BF7" s="93"/>
      <c r="BG7" s="93"/>
      <c r="BH7" s="93"/>
      <c r="BI7" s="93"/>
      <c r="BJ7" s="93"/>
      <c r="BK7" s="93"/>
      <c r="BL7" s="93"/>
      <c r="BM7" s="93"/>
      <c r="BN7" s="94"/>
      <c r="BO7" s="146"/>
      <c r="BP7" s="147"/>
      <c r="BQ7" s="147"/>
      <c r="BR7" s="147"/>
      <c r="BS7" s="147"/>
      <c r="BT7" s="147"/>
      <c r="BU7" s="147"/>
      <c r="BV7" s="147"/>
      <c r="BW7" s="147"/>
      <c r="BX7" s="147"/>
      <c r="BY7" s="147"/>
      <c r="BZ7" s="147"/>
      <c r="CA7" s="147"/>
      <c r="CB7" s="147"/>
      <c r="CC7" s="148"/>
      <c r="CD7" s="1374"/>
      <c r="CE7" s="1375"/>
      <c r="CF7" s="1375"/>
      <c r="CG7" s="1375"/>
      <c r="CH7" s="1375"/>
      <c r="CI7" s="1375"/>
      <c r="CJ7" s="1375"/>
      <c r="CK7" s="1375"/>
      <c r="CL7" s="1375"/>
      <c r="CM7" s="1375"/>
      <c r="CN7" s="1375"/>
      <c r="CO7" s="1375"/>
      <c r="CP7" s="1375"/>
      <c r="CQ7" s="1375"/>
      <c r="CR7" s="1376"/>
      <c r="CS7" s="242"/>
      <c r="CT7" s="243"/>
      <c r="CU7" s="243"/>
      <c r="CV7" s="243"/>
      <c r="CW7" s="243"/>
      <c r="CX7" s="243"/>
      <c r="CY7" s="243"/>
      <c r="CZ7" s="243"/>
      <c r="DA7" s="243"/>
      <c r="DB7" s="243"/>
      <c r="DC7" s="243"/>
      <c r="DD7" s="243"/>
      <c r="DE7" s="243"/>
      <c r="DF7" s="243"/>
      <c r="DG7" s="301"/>
    </row>
    <row r="8" spans="1:138" ht="15" customHeight="1">
      <c r="A8" s="1308"/>
      <c r="B8" s="1309"/>
      <c r="C8" s="1309"/>
      <c r="D8" s="1309"/>
      <c r="E8" s="1309"/>
      <c r="F8" s="1309"/>
      <c r="G8" s="1309"/>
      <c r="H8" s="1309"/>
      <c r="I8" s="1309"/>
      <c r="J8" s="1309"/>
      <c r="K8" s="1309"/>
      <c r="L8" s="1309"/>
      <c r="M8" s="1309"/>
      <c r="N8" s="1309"/>
      <c r="O8" s="1309"/>
      <c r="P8" s="1309"/>
      <c r="Q8" s="1309"/>
      <c r="R8" s="1309"/>
      <c r="S8" s="1309"/>
      <c r="T8" s="1309"/>
      <c r="U8" s="1310"/>
      <c r="V8" s="146"/>
      <c r="W8" s="147"/>
      <c r="X8" s="147"/>
      <c r="Y8" s="147"/>
      <c r="Z8" s="147"/>
      <c r="AA8" s="147"/>
      <c r="AB8" s="147"/>
      <c r="AC8" s="147"/>
      <c r="AD8" s="148"/>
      <c r="AE8" s="474"/>
      <c r="AF8" s="475"/>
      <c r="AG8" s="475"/>
      <c r="AH8" s="475"/>
      <c r="AI8" s="475"/>
      <c r="AJ8" s="475"/>
      <c r="AK8" s="475"/>
      <c r="AL8" s="475"/>
      <c r="AM8" s="475"/>
      <c r="AN8" s="475"/>
      <c r="AO8" s="475"/>
      <c r="AP8" s="475"/>
      <c r="AQ8" s="475"/>
      <c r="AR8" s="475"/>
      <c r="AS8" s="475"/>
      <c r="AT8" s="475"/>
      <c r="AU8" s="475"/>
      <c r="AV8" s="475"/>
      <c r="AW8" s="475"/>
      <c r="AX8" s="475"/>
      <c r="AY8" s="475"/>
      <c r="AZ8" s="475"/>
      <c r="BA8" s="475"/>
      <c r="BB8" s="476"/>
      <c r="BC8" s="146"/>
      <c r="BD8" s="147"/>
      <c r="BE8" s="147"/>
      <c r="BF8" s="147"/>
      <c r="BG8" s="147"/>
      <c r="BH8" s="147"/>
      <c r="BI8" s="147"/>
      <c r="BJ8" s="147"/>
      <c r="BK8" s="147"/>
      <c r="BL8" s="147"/>
      <c r="BM8" s="147"/>
      <c r="BN8" s="148"/>
      <c r="BO8" s="146"/>
      <c r="BP8" s="147"/>
      <c r="BQ8" s="147"/>
      <c r="BR8" s="147"/>
      <c r="BS8" s="147"/>
      <c r="BT8" s="147"/>
      <c r="BU8" s="147"/>
      <c r="BV8" s="147"/>
      <c r="BW8" s="147"/>
      <c r="BX8" s="147"/>
      <c r="BY8" s="147"/>
      <c r="BZ8" s="147"/>
      <c r="CA8" s="147"/>
      <c r="CB8" s="147"/>
      <c r="CC8" s="148"/>
      <c r="CD8" s="1374"/>
      <c r="CE8" s="1375"/>
      <c r="CF8" s="1375"/>
      <c r="CG8" s="1375"/>
      <c r="CH8" s="1375"/>
      <c r="CI8" s="1375"/>
      <c r="CJ8" s="1375"/>
      <c r="CK8" s="1375"/>
      <c r="CL8" s="1375"/>
      <c r="CM8" s="1375"/>
      <c r="CN8" s="1375"/>
      <c r="CO8" s="1375"/>
      <c r="CP8" s="1375"/>
      <c r="CQ8" s="1375"/>
      <c r="CR8" s="1376"/>
      <c r="CS8" s="242"/>
      <c r="CT8" s="243"/>
      <c r="CU8" s="243"/>
      <c r="CV8" s="243"/>
      <c r="CW8" s="243"/>
      <c r="CX8" s="243"/>
      <c r="CY8" s="243"/>
      <c r="CZ8" s="243"/>
      <c r="DA8" s="243"/>
      <c r="DB8" s="243"/>
      <c r="DC8" s="243"/>
      <c r="DD8" s="243"/>
      <c r="DE8" s="243"/>
      <c r="DF8" s="243"/>
      <c r="DG8" s="301"/>
    </row>
    <row r="9" spans="1:138" ht="15" customHeight="1">
      <c r="A9" s="1308"/>
      <c r="B9" s="1309"/>
      <c r="C9" s="1309"/>
      <c r="D9" s="1309"/>
      <c r="E9" s="1309"/>
      <c r="F9" s="1309"/>
      <c r="G9" s="1309"/>
      <c r="H9" s="1309"/>
      <c r="I9" s="1309"/>
      <c r="J9" s="1309"/>
      <c r="K9" s="1309"/>
      <c r="L9" s="1309"/>
      <c r="M9" s="1309"/>
      <c r="N9" s="1309"/>
      <c r="O9" s="1309"/>
      <c r="P9" s="1309"/>
      <c r="Q9" s="1309"/>
      <c r="R9" s="1309"/>
      <c r="S9" s="1309"/>
      <c r="T9" s="1309"/>
      <c r="U9" s="1310"/>
      <c r="V9" s="146"/>
      <c r="W9" s="147"/>
      <c r="X9" s="147"/>
      <c r="Y9" s="147"/>
      <c r="Z9" s="147"/>
      <c r="AA9" s="147"/>
      <c r="AB9" s="147"/>
      <c r="AC9" s="147"/>
      <c r="AD9" s="148"/>
      <c r="AE9" s="92" t="s">
        <v>249</v>
      </c>
      <c r="AF9" s="346"/>
      <c r="AG9" s="346"/>
      <c r="AH9" s="346"/>
      <c r="AI9" s="346"/>
      <c r="AJ9" s="346"/>
      <c r="AK9" s="346"/>
      <c r="AL9" s="346"/>
      <c r="AM9" s="346"/>
      <c r="AN9" s="346"/>
      <c r="AO9" s="346"/>
      <c r="AP9" s="347"/>
      <c r="AQ9" s="92" t="s">
        <v>250</v>
      </c>
      <c r="AR9" s="346"/>
      <c r="AS9" s="346"/>
      <c r="AT9" s="346"/>
      <c r="AU9" s="346"/>
      <c r="AV9" s="346"/>
      <c r="AW9" s="346"/>
      <c r="AX9" s="346"/>
      <c r="AY9" s="346"/>
      <c r="AZ9" s="346"/>
      <c r="BA9" s="346"/>
      <c r="BB9" s="347"/>
      <c r="BC9" s="146"/>
      <c r="BD9" s="147"/>
      <c r="BE9" s="147"/>
      <c r="BF9" s="147"/>
      <c r="BG9" s="147"/>
      <c r="BH9" s="147"/>
      <c r="BI9" s="147"/>
      <c r="BJ9" s="147"/>
      <c r="BK9" s="147"/>
      <c r="BL9" s="147"/>
      <c r="BM9" s="147"/>
      <c r="BN9" s="148"/>
      <c r="BO9" s="146"/>
      <c r="BP9" s="147"/>
      <c r="BQ9" s="147"/>
      <c r="BR9" s="147"/>
      <c r="BS9" s="147"/>
      <c r="BT9" s="147"/>
      <c r="BU9" s="147"/>
      <c r="BV9" s="147"/>
      <c r="BW9" s="147"/>
      <c r="BX9" s="147"/>
      <c r="BY9" s="147"/>
      <c r="BZ9" s="147"/>
      <c r="CA9" s="147"/>
      <c r="CB9" s="147"/>
      <c r="CC9" s="148"/>
      <c r="CD9" s="1374"/>
      <c r="CE9" s="1375"/>
      <c r="CF9" s="1375"/>
      <c r="CG9" s="1375"/>
      <c r="CH9" s="1375"/>
      <c r="CI9" s="1375"/>
      <c r="CJ9" s="1375"/>
      <c r="CK9" s="1375"/>
      <c r="CL9" s="1375"/>
      <c r="CM9" s="1375"/>
      <c r="CN9" s="1375"/>
      <c r="CO9" s="1375"/>
      <c r="CP9" s="1375"/>
      <c r="CQ9" s="1375"/>
      <c r="CR9" s="1376"/>
      <c r="CS9" s="242"/>
      <c r="CT9" s="243"/>
      <c r="CU9" s="243"/>
      <c r="CV9" s="243"/>
      <c r="CW9" s="243"/>
      <c r="CX9" s="243"/>
      <c r="CY9" s="243"/>
      <c r="CZ9" s="243"/>
      <c r="DA9" s="243"/>
      <c r="DB9" s="243"/>
      <c r="DC9" s="243"/>
      <c r="DD9" s="243"/>
      <c r="DE9" s="243"/>
      <c r="DF9" s="243"/>
      <c r="DG9" s="301"/>
    </row>
    <row r="10" spans="1:138" ht="15" customHeight="1">
      <c r="A10" s="1308"/>
      <c r="B10" s="1309"/>
      <c r="C10" s="1309"/>
      <c r="D10" s="1309"/>
      <c r="E10" s="1309"/>
      <c r="F10" s="1309"/>
      <c r="G10" s="1309"/>
      <c r="H10" s="1309"/>
      <c r="I10" s="1309"/>
      <c r="J10" s="1309"/>
      <c r="K10" s="1309"/>
      <c r="L10" s="1309"/>
      <c r="M10" s="1309"/>
      <c r="N10" s="1309"/>
      <c r="O10" s="1309"/>
      <c r="P10" s="1309"/>
      <c r="Q10" s="1309"/>
      <c r="R10" s="1309"/>
      <c r="S10" s="1309"/>
      <c r="T10" s="1309"/>
      <c r="U10" s="1310"/>
      <c r="V10" s="146"/>
      <c r="W10" s="147"/>
      <c r="X10" s="147"/>
      <c r="Y10" s="147"/>
      <c r="Z10" s="147"/>
      <c r="AA10" s="147"/>
      <c r="AB10" s="147"/>
      <c r="AC10" s="147"/>
      <c r="AD10" s="148"/>
      <c r="AE10" s="349"/>
      <c r="AF10" s="350"/>
      <c r="AG10" s="350"/>
      <c r="AH10" s="350"/>
      <c r="AI10" s="350"/>
      <c r="AJ10" s="350"/>
      <c r="AK10" s="350"/>
      <c r="AL10" s="350"/>
      <c r="AM10" s="350"/>
      <c r="AN10" s="350"/>
      <c r="AO10" s="350"/>
      <c r="AP10" s="351"/>
      <c r="AQ10" s="349"/>
      <c r="AR10" s="350"/>
      <c r="AS10" s="350"/>
      <c r="AT10" s="350"/>
      <c r="AU10" s="350"/>
      <c r="AV10" s="350"/>
      <c r="AW10" s="350"/>
      <c r="AX10" s="350"/>
      <c r="AY10" s="350"/>
      <c r="AZ10" s="350"/>
      <c r="BA10" s="350"/>
      <c r="BB10" s="351"/>
      <c r="BC10" s="146"/>
      <c r="BD10" s="147"/>
      <c r="BE10" s="147"/>
      <c r="BF10" s="147"/>
      <c r="BG10" s="147"/>
      <c r="BH10" s="147"/>
      <c r="BI10" s="147"/>
      <c r="BJ10" s="147"/>
      <c r="BK10" s="147"/>
      <c r="BL10" s="147"/>
      <c r="BM10" s="147"/>
      <c r="BN10" s="148"/>
      <c r="BO10" s="1340" t="s">
        <v>19</v>
      </c>
      <c r="BP10" s="1341"/>
      <c r="BQ10" s="1341"/>
      <c r="BR10" s="1341"/>
      <c r="BS10" s="1341"/>
      <c r="BT10" s="1341"/>
      <c r="BU10" s="1341"/>
      <c r="BV10" s="1341"/>
      <c r="BW10" s="1341"/>
      <c r="BX10" s="1341"/>
      <c r="BY10" s="1341"/>
      <c r="BZ10" s="1341"/>
      <c r="CA10" s="1341"/>
      <c r="CB10" s="1341"/>
      <c r="CC10" s="1342"/>
      <c r="CD10" s="1340" t="s">
        <v>20</v>
      </c>
      <c r="CE10" s="1341"/>
      <c r="CF10" s="1341"/>
      <c r="CG10" s="1341"/>
      <c r="CH10" s="1341"/>
      <c r="CI10" s="1341"/>
      <c r="CJ10" s="1341"/>
      <c r="CK10" s="1341"/>
      <c r="CL10" s="1341"/>
      <c r="CM10" s="1341"/>
      <c r="CN10" s="1341"/>
      <c r="CO10" s="1341"/>
      <c r="CP10" s="1341"/>
      <c r="CQ10" s="1341"/>
      <c r="CR10" s="1342"/>
      <c r="CS10" s="1343" t="s">
        <v>522</v>
      </c>
      <c r="CT10" s="1344"/>
      <c r="CU10" s="1344"/>
      <c r="CV10" s="1344"/>
      <c r="CW10" s="1344"/>
      <c r="CX10" s="1344"/>
      <c r="CY10" s="1344"/>
      <c r="CZ10" s="1344"/>
      <c r="DA10" s="1344"/>
      <c r="DB10" s="1344"/>
      <c r="DC10" s="1344"/>
      <c r="DD10" s="1344"/>
      <c r="DE10" s="1344"/>
      <c r="DF10" s="1344"/>
      <c r="DG10" s="1345"/>
    </row>
    <row r="11" spans="1:138" ht="15" customHeight="1" thickBot="1">
      <c r="A11" s="1311"/>
      <c r="B11" s="1312"/>
      <c r="C11" s="1312"/>
      <c r="D11" s="1312"/>
      <c r="E11" s="1312"/>
      <c r="F11" s="1312"/>
      <c r="G11" s="1312"/>
      <c r="H11" s="1312"/>
      <c r="I11" s="1312"/>
      <c r="J11" s="1312"/>
      <c r="K11" s="1312"/>
      <c r="L11" s="1312"/>
      <c r="M11" s="1312"/>
      <c r="N11" s="1312"/>
      <c r="O11" s="1312"/>
      <c r="P11" s="1312"/>
      <c r="Q11" s="1312"/>
      <c r="R11" s="1312"/>
      <c r="S11" s="1312"/>
      <c r="T11" s="1312"/>
      <c r="U11" s="1313"/>
      <c r="V11" s="352"/>
      <c r="W11" s="353"/>
      <c r="X11" s="353"/>
      <c r="Y11" s="353"/>
      <c r="Z11" s="353"/>
      <c r="AA11" s="353"/>
      <c r="AB11" s="353"/>
      <c r="AC11" s="353"/>
      <c r="AD11" s="354"/>
      <c r="AE11" s="1113" t="s">
        <v>521</v>
      </c>
      <c r="AF11" s="1116"/>
      <c r="AG11" s="1116"/>
      <c r="AH11" s="1116"/>
      <c r="AI11" s="1116"/>
      <c r="AJ11" s="1116"/>
      <c r="AK11" s="1116"/>
      <c r="AL11" s="1116"/>
      <c r="AM11" s="1116"/>
      <c r="AN11" s="1116"/>
      <c r="AO11" s="1116"/>
      <c r="AP11" s="1117"/>
      <c r="AQ11" s="1113" t="s">
        <v>521</v>
      </c>
      <c r="AR11" s="1116"/>
      <c r="AS11" s="1116"/>
      <c r="AT11" s="1116"/>
      <c r="AU11" s="1116"/>
      <c r="AV11" s="1116"/>
      <c r="AW11" s="1116"/>
      <c r="AX11" s="1116"/>
      <c r="AY11" s="1116"/>
      <c r="AZ11" s="1116"/>
      <c r="BA11" s="1116"/>
      <c r="BB11" s="1117"/>
      <c r="BC11" s="1113" t="s">
        <v>521</v>
      </c>
      <c r="BD11" s="1116"/>
      <c r="BE11" s="1116"/>
      <c r="BF11" s="1116"/>
      <c r="BG11" s="1116"/>
      <c r="BH11" s="1116"/>
      <c r="BI11" s="1116"/>
      <c r="BJ11" s="1116"/>
      <c r="BK11" s="1116"/>
      <c r="BL11" s="1116"/>
      <c r="BM11" s="1116"/>
      <c r="BN11" s="1117"/>
      <c r="BO11" s="1113" t="s">
        <v>252</v>
      </c>
      <c r="BP11" s="1114"/>
      <c r="BQ11" s="1114"/>
      <c r="BR11" s="1114"/>
      <c r="BS11" s="1114"/>
      <c r="BT11" s="1114"/>
      <c r="BU11" s="1114"/>
      <c r="BV11" s="1114"/>
      <c r="BW11" s="1114"/>
      <c r="BX11" s="1114"/>
      <c r="BY11" s="1114"/>
      <c r="BZ11" s="1114"/>
      <c r="CA11" s="1114"/>
      <c r="CB11" s="1114"/>
      <c r="CC11" s="1115"/>
      <c r="CD11" s="1113" t="s">
        <v>252</v>
      </c>
      <c r="CE11" s="1114"/>
      <c r="CF11" s="1114"/>
      <c r="CG11" s="1114"/>
      <c r="CH11" s="1114"/>
      <c r="CI11" s="1114"/>
      <c r="CJ11" s="1114"/>
      <c r="CK11" s="1114"/>
      <c r="CL11" s="1114"/>
      <c r="CM11" s="1114"/>
      <c r="CN11" s="1114"/>
      <c r="CO11" s="1114"/>
      <c r="CP11" s="1114"/>
      <c r="CQ11" s="1114"/>
      <c r="CR11" s="1115"/>
      <c r="CS11" s="1113" t="s">
        <v>252</v>
      </c>
      <c r="CT11" s="1114"/>
      <c r="CU11" s="1114"/>
      <c r="CV11" s="1114"/>
      <c r="CW11" s="1114"/>
      <c r="CX11" s="1114"/>
      <c r="CY11" s="1114"/>
      <c r="CZ11" s="1114"/>
      <c r="DA11" s="1114"/>
      <c r="DB11" s="1114"/>
      <c r="DC11" s="1114"/>
      <c r="DD11" s="1114"/>
      <c r="DE11" s="1114"/>
      <c r="DF11" s="1114"/>
      <c r="DG11" s="1115"/>
    </row>
    <row r="12" spans="1:138" ht="24.75" customHeight="1">
      <c r="A12" s="143" t="s">
        <v>4376</v>
      </c>
      <c r="B12" s="144"/>
      <c r="C12" s="144"/>
      <c r="D12" s="144"/>
      <c r="E12" s="144"/>
      <c r="F12" s="144"/>
      <c r="G12" s="144"/>
      <c r="H12" s="144"/>
      <c r="I12" s="144"/>
      <c r="J12" s="144"/>
      <c r="K12" s="144"/>
      <c r="L12" s="144"/>
      <c r="M12" s="144"/>
      <c r="N12" s="144"/>
      <c r="O12" s="144"/>
      <c r="P12" s="144"/>
      <c r="Q12" s="144"/>
      <c r="R12" s="144"/>
      <c r="S12" s="144"/>
      <c r="T12" s="144"/>
      <c r="U12" s="488"/>
      <c r="V12" s="1377">
        <v>0</v>
      </c>
      <c r="W12" s="1378"/>
      <c r="X12" s="1379"/>
      <c r="Y12" s="1380">
        <v>1</v>
      </c>
      <c r="Z12" s="1378"/>
      <c r="AA12" s="1379"/>
      <c r="AB12" s="1380">
        <v>0</v>
      </c>
      <c r="AC12" s="1378"/>
      <c r="AD12" s="1381"/>
      <c r="AE12" s="261">
        <v>2160</v>
      </c>
      <c r="AF12" s="261"/>
      <c r="AG12" s="261"/>
      <c r="AH12" s="261"/>
      <c r="AI12" s="261"/>
      <c r="AJ12" s="261"/>
      <c r="AK12" s="261"/>
      <c r="AL12" s="261"/>
      <c r="AM12" s="261"/>
      <c r="AN12" s="261"/>
      <c r="AO12" s="261"/>
      <c r="AP12" s="261"/>
      <c r="AQ12" s="418">
        <v>164</v>
      </c>
      <c r="AR12" s="495"/>
      <c r="AS12" s="495"/>
      <c r="AT12" s="495"/>
      <c r="AU12" s="495"/>
      <c r="AV12" s="495"/>
      <c r="AW12" s="495"/>
      <c r="AX12" s="495"/>
      <c r="AY12" s="495"/>
      <c r="AZ12" s="495"/>
      <c r="BA12" s="495"/>
      <c r="BB12" s="496"/>
      <c r="BC12" s="328">
        <f t="shared" ref="BC12:BC22" si="0">SUM(AE12:BB12)</f>
        <v>2324</v>
      </c>
      <c r="BD12" s="329"/>
      <c r="BE12" s="329"/>
      <c r="BF12" s="329"/>
      <c r="BG12" s="329"/>
      <c r="BH12" s="329"/>
      <c r="BI12" s="329"/>
      <c r="BJ12" s="329"/>
      <c r="BK12" s="329"/>
      <c r="BL12" s="329"/>
      <c r="BM12" s="329"/>
      <c r="BN12" s="329"/>
      <c r="BO12" s="261">
        <v>549365</v>
      </c>
      <c r="BP12" s="261"/>
      <c r="BQ12" s="261"/>
      <c r="BR12" s="261"/>
      <c r="BS12" s="261"/>
      <c r="BT12" s="261"/>
      <c r="BU12" s="261"/>
      <c r="BV12" s="261"/>
      <c r="BW12" s="261"/>
      <c r="BX12" s="261"/>
      <c r="BY12" s="261"/>
      <c r="BZ12" s="261"/>
      <c r="CA12" s="261"/>
      <c r="CB12" s="261"/>
      <c r="CC12" s="261"/>
      <c r="CD12" s="418">
        <v>548235</v>
      </c>
      <c r="CE12" s="495"/>
      <c r="CF12" s="495"/>
      <c r="CG12" s="495"/>
      <c r="CH12" s="495"/>
      <c r="CI12" s="495"/>
      <c r="CJ12" s="495"/>
      <c r="CK12" s="495"/>
      <c r="CL12" s="495"/>
      <c r="CM12" s="495"/>
      <c r="CN12" s="495"/>
      <c r="CO12" s="495"/>
      <c r="CP12" s="495"/>
      <c r="CQ12" s="495"/>
      <c r="CR12" s="496"/>
      <c r="CS12" s="537">
        <f t="shared" ref="CS12:CS22" si="1">BO12-CD12</f>
        <v>1130</v>
      </c>
      <c r="CT12" s="538"/>
      <c r="CU12" s="538"/>
      <c r="CV12" s="538"/>
      <c r="CW12" s="538"/>
      <c r="CX12" s="538"/>
      <c r="CY12" s="538"/>
      <c r="CZ12" s="538"/>
      <c r="DA12" s="538"/>
      <c r="DB12" s="538"/>
      <c r="DC12" s="538"/>
      <c r="DD12" s="538"/>
      <c r="DE12" s="538"/>
      <c r="DF12" s="538"/>
      <c r="DG12" s="539"/>
    </row>
    <row r="13" spans="1:138" ht="21.75" customHeight="1">
      <c r="A13" s="143" t="s">
        <v>4377</v>
      </c>
      <c r="B13" s="144"/>
      <c r="C13" s="144"/>
      <c r="D13" s="144"/>
      <c r="E13" s="144"/>
      <c r="F13" s="144"/>
      <c r="G13" s="144"/>
      <c r="H13" s="144"/>
      <c r="I13" s="144"/>
      <c r="J13" s="144"/>
      <c r="K13" s="144"/>
      <c r="L13" s="144"/>
      <c r="M13" s="144"/>
      <c r="N13" s="144"/>
      <c r="O13" s="144"/>
      <c r="P13" s="144"/>
      <c r="Q13" s="144"/>
      <c r="R13" s="144"/>
      <c r="S13" s="144"/>
      <c r="T13" s="144"/>
      <c r="U13" s="488"/>
      <c r="V13" s="1382">
        <v>0</v>
      </c>
      <c r="W13" s="1383"/>
      <c r="X13" s="1384"/>
      <c r="Y13" s="1385">
        <v>2</v>
      </c>
      <c r="Z13" s="1383"/>
      <c r="AA13" s="1384"/>
      <c r="AB13" s="1385">
        <v>0</v>
      </c>
      <c r="AC13" s="1383"/>
      <c r="AD13" s="1386"/>
      <c r="AE13" s="274">
        <v>201</v>
      </c>
      <c r="AF13" s="274"/>
      <c r="AG13" s="274"/>
      <c r="AH13" s="274"/>
      <c r="AI13" s="274"/>
      <c r="AJ13" s="274"/>
      <c r="AK13" s="274"/>
      <c r="AL13" s="274"/>
      <c r="AM13" s="274"/>
      <c r="AN13" s="274"/>
      <c r="AO13" s="274"/>
      <c r="AP13" s="274"/>
      <c r="AQ13" s="428">
        <v>10</v>
      </c>
      <c r="AR13" s="445"/>
      <c r="AS13" s="445"/>
      <c r="AT13" s="445"/>
      <c r="AU13" s="445"/>
      <c r="AV13" s="445"/>
      <c r="AW13" s="445"/>
      <c r="AX13" s="445"/>
      <c r="AY13" s="445"/>
      <c r="AZ13" s="445"/>
      <c r="BA13" s="445"/>
      <c r="BB13" s="506"/>
      <c r="BC13" s="331">
        <f t="shared" si="0"/>
        <v>211</v>
      </c>
      <c r="BD13" s="332"/>
      <c r="BE13" s="332"/>
      <c r="BF13" s="332"/>
      <c r="BG13" s="332"/>
      <c r="BH13" s="332"/>
      <c r="BI13" s="332"/>
      <c r="BJ13" s="332"/>
      <c r="BK13" s="332"/>
      <c r="BL13" s="332"/>
      <c r="BM13" s="332"/>
      <c r="BN13" s="332"/>
      <c r="BO13" s="274">
        <v>136459</v>
      </c>
      <c r="BP13" s="274"/>
      <c r="BQ13" s="274"/>
      <c r="BR13" s="274"/>
      <c r="BS13" s="274"/>
      <c r="BT13" s="274"/>
      <c r="BU13" s="274"/>
      <c r="BV13" s="274"/>
      <c r="BW13" s="274"/>
      <c r="BX13" s="274"/>
      <c r="BY13" s="274"/>
      <c r="BZ13" s="274"/>
      <c r="CA13" s="274"/>
      <c r="CB13" s="274"/>
      <c r="CC13" s="274"/>
      <c r="CD13" s="274">
        <v>126100</v>
      </c>
      <c r="CE13" s="274"/>
      <c r="CF13" s="274"/>
      <c r="CG13" s="274"/>
      <c r="CH13" s="274"/>
      <c r="CI13" s="274"/>
      <c r="CJ13" s="274"/>
      <c r="CK13" s="274"/>
      <c r="CL13" s="274"/>
      <c r="CM13" s="274"/>
      <c r="CN13" s="274"/>
      <c r="CO13" s="274"/>
      <c r="CP13" s="274"/>
      <c r="CQ13" s="274"/>
      <c r="CR13" s="274"/>
      <c r="CS13" s="331">
        <f t="shared" si="1"/>
        <v>10359</v>
      </c>
      <c r="CT13" s="331"/>
      <c r="CU13" s="331"/>
      <c r="CV13" s="331"/>
      <c r="CW13" s="331"/>
      <c r="CX13" s="331"/>
      <c r="CY13" s="331"/>
      <c r="CZ13" s="331"/>
      <c r="DA13" s="331"/>
      <c r="DB13" s="331"/>
      <c r="DC13" s="331"/>
      <c r="DD13" s="331"/>
      <c r="DE13" s="331"/>
      <c r="DF13" s="331"/>
      <c r="DG13" s="583"/>
    </row>
    <row r="14" spans="1:138" ht="21.75" customHeight="1">
      <c r="A14" s="143" t="s">
        <v>4378</v>
      </c>
      <c r="B14" s="144"/>
      <c r="C14" s="144"/>
      <c r="D14" s="144"/>
      <c r="E14" s="144"/>
      <c r="F14" s="144"/>
      <c r="G14" s="144"/>
      <c r="H14" s="144"/>
      <c r="I14" s="144"/>
      <c r="J14" s="144"/>
      <c r="K14" s="144"/>
      <c r="L14" s="144"/>
      <c r="M14" s="144"/>
      <c r="N14" s="144"/>
      <c r="O14" s="144"/>
      <c r="P14" s="144"/>
      <c r="Q14" s="144"/>
      <c r="R14" s="144"/>
      <c r="S14" s="144"/>
      <c r="T14" s="144"/>
      <c r="U14" s="488"/>
      <c r="V14" s="1382">
        <v>0</v>
      </c>
      <c r="W14" s="1383"/>
      <c r="X14" s="1384"/>
      <c r="Y14" s="1385">
        <v>3</v>
      </c>
      <c r="Z14" s="1383"/>
      <c r="AA14" s="1384"/>
      <c r="AB14" s="1385">
        <v>0</v>
      </c>
      <c r="AC14" s="1383"/>
      <c r="AD14" s="1386"/>
      <c r="AE14" s="274">
        <v>360</v>
      </c>
      <c r="AF14" s="274"/>
      <c r="AG14" s="274"/>
      <c r="AH14" s="274"/>
      <c r="AI14" s="274"/>
      <c r="AJ14" s="274"/>
      <c r="AK14" s="274"/>
      <c r="AL14" s="274"/>
      <c r="AM14" s="274"/>
      <c r="AN14" s="274"/>
      <c r="AO14" s="274"/>
      <c r="AP14" s="274"/>
      <c r="AQ14" s="428">
        <v>20</v>
      </c>
      <c r="AR14" s="445"/>
      <c r="AS14" s="445"/>
      <c r="AT14" s="445"/>
      <c r="AU14" s="445"/>
      <c r="AV14" s="445"/>
      <c r="AW14" s="445"/>
      <c r="AX14" s="445"/>
      <c r="AY14" s="445"/>
      <c r="AZ14" s="445"/>
      <c r="BA14" s="445"/>
      <c r="BB14" s="506"/>
      <c r="BC14" s="331">
        <f t="shared" si="0"/>
        <v>380</v>
      </c>
      <c r="BD14" s="332"/>
      <c r="BE14" s="332"/>
      <c r="BF14" s="332"/>
      <c r="BG14" s="332"/>
      <c r="BH14" s="332"/>
      <c r="BI14" s="332"/>
      <c r="BJ14" s="332"/>
      <c r="BK14" s="332"/>
      <c r="BL14" s="332"/>
      <c r="BM14" s="332"/>
      <c r="BN14" s="332"/>
      <c r="BO14" s="274">
        <v>302215</v>
      </c>
      <c r="BP14" s="274"/>
      <c r="BQ14" s="274"/>
      <c r="BR14" s="274"/>
      <c r="BS14" s="274"/>
      <c r="BT14" s="274"/>
      <c r="BU14" s="274"/>
      <c r="BV14" s="274"/>
      <c r="BW14" s="274"/>
      <c r="BX14" s="274"/>
      <c r="BY14" s="274"/>
      <c r="BZ14" s="274"/>
      <c r="CA14" s="274"/>
      <c r="CB14" s="274"/>
      <c r="CC14" s="274"/>
      <c r="CD14" s="274">
        <v>226700</v>
      </c>
      <c r="CE14" s="274"/>
      <c r="CF14" s="274"/>
      <c r="CG14" s="274"/>
      <c r="CH14" s="274"/>
      <c r="CI14" s="274"/>
      <c r="CJ14" s="274"/>
      <c r="CK14" s="274"/>
      <c r="CL14" s="274"/>
      <c r="CM14" s="274"/>
      <c r="CN14" s="274"/>
      <c r="CO14" s="274"/>
      <c r="CP14" s="274"/>
      <c r="CQ14" s="274"/>
      <c r="CR14" s="274"/>
      <c r="CS14" s="331">
        <f t="shared" si="1"/>
        <v>75515</v>
      </c>
      <c r="CT14" s="331"/>
      <c r="CU14" s="331"/>
      <c r="CV14" s="331"/>
      <c r="CW14" s="331"/>
      <c r="CX14" s="331"/>
      <c r="CY14" s="331"/>
      <c r="CZ14" s="331"/>
      <c r="DA14" s="331"/>
      <c r="DB14" s="331"/>
      <c r="DC14" s="331"/>
      <c r="DD14" s="331"/>
      <c r="DE14" s="331"/>
      <c r="DF14" s="331"/>
      <c r="DG14" s="583"/>
    </row>
    <row r="15" spans="1:138" ht="21.75" customHeight="1">
      <c r="A15" s="143" t="s">
        <v>4379</v>
      </c>
      <c r="B15" s="144"/>
      <c r="C15" s="144"/>
      <c r="D15" s="144"/>
      <c r="E15" s="144"/>
      <c r="F15" s="144"/>
      <c r="G15" s="144"/>
      <c r="H15" s="144"/>
      <c r="I15" s="144"/>
      <c r="J15" s="144"/>
      <c r="K15" s="144"/>
      <c r="L15" s="144"/>
      <c r="M15" s="144"/>
      <c r="N15" s="144"/>
      <c r="O15" s="144"/>
      <c r="P15" s="144"/>
      <c r="Q15" s="144"/>
      <c r="R15" s="144"/>
      <c r="S15" s="144"/>
      <c r="T15" s="144"/>
      <c r="U15" s="488"/>
      <c r="V15" s="1382">
        <v>0</v>
      </c>
      <c r="W15" s="1383"/>
      <c r="X15" s="1384"/>
      <c r="Y15" s="1385">
        <v>4</v>
      </c>
      <c r="Z15" s="1383"/>
      <c r="AA15" s="1384"/>
      <c r="AB15" s="1385">
        <v>0</v>
      </c>
      <c r="AC15" s="1383"/>
      <c r="AD15" s="1386"/>
      <c r="AE15" s="274">
        <v>225</v>
      </c>
      <c r="AF15" s="275"/>
      <c r="AG15" s="275"/>
      <c r="AH15" s="275"/>
      <c r="AI15" s="275"/>
      <c r="AJ15" s="275"/>
      <c r="AK15" s="275"/>
      <c r="AL15" s="275"/>
      <c r="AM15" s="275"/>
      <c r="AN15" s="275"/>
      <c r="AO15" s="275"/>
      <c r="AP15" s="275"/>
      <c r="AQ15" s="428">
        <v>21</v>
      </c>
      <c r="AR15" s="445"/>
      <c r="AS15" s="445"/>
      <c r="AT15" s="445"/>
      <c r="AU15" s="445"/>
      <c r="AV15" s="445"/>
      <c r="AW15" s="445"/>
      <c r="AX15" s="445"/>
      <c r="AY15" s="445"/>
      <c r="AZ15" s="445"/>
      <c r="BA15" s="445"/>
      <c r="BB15" s="506"/>
      <c r="BC15" s="331">
        <f t="shared" si="0"/>
        <v>246</v>
      </c>
      <c r="BD15" s="332"/>
      <c r="BE15" s="332"/>
      <c r="BF15" s="332"/>
      <c r="BG15" s="332"/>
      <c r="BH15" s="332"/>
      <c r="BI15" s="332"/>
      <c r="BJ15" s="332"/>
      <c r="BK15" s="332"/>
      <c r="BL15" s="332"/>
      <c r="BM15" s="332"/>
      <c r="BN15" s="332"/>
      <c r="BO15" s="274">
        <v>245310</v>
      </c>
      <c r="BP15" s="275"/>
      <c r="BQ15" s="275"/>
      <c r="BR15" s="275"/>
      <c r="BS15" s="275"/>
      <c r="BT15" s="275"/>
      <c r="BU15" s="275"/>
      <c r="BV15" s="275"/>
      <c r="BW15" s="275"/>
      <c r="BX15" s="275"/>
      <c r="BY15" s="275"/>
      <c r="BZ15" s="275"/>
      <c r="CA15" s="275"/>
      <c r="CB15" s="275"/>
      <c r="CC15" s="275"/>
      <c r="CD15" s="274">
        <v>145900</v>
      </c>
      <c r="CE15" s="274"/>
      <c r="CF15" s="274"/>
      <c r="CG15" s="274"/>
      <c r="CH15" s="274"/>
      <c r="CI15" s="274"/>
      <c r="CJ15" s="274"/>
      <c r="CK15" s="274"/>
      <c r="CL15" s="274"/>
      <c r="CM15" s="274"/>
      <c r="CN15" s="274"/>
      <c r="CO15" s="274"/>
      <c r="CP15" s="274"/>
      <c r="CQ15" s="274"/>
      <c r="CR15" s="274"/>
      <c r="CS15" s="331">
        <f t="shared" si="1"/>
        <v>99410</v>
      </c>
      <c r="CT15" s="331"/>
      <c r="CU15" s="331"/>
      <c r="CV15" s="331"/>
      <c r="CW15" s="331"/>
      <c r="CX15" s="331"/>
      <c r="CY15" s="331"/>
      <c r="CZ15" s="331"/>
      <c r="DA15" s="331"/>
      <c r="DB15" s="331"/>
      <c r="DC15" s="331"/>
      <c r="DD15" s="331"/>
      <c r="DE15" s="331"/>
      <c r="DF15" s="331"/>
      <c r="DG15" s="583"/>
    </row>
    <row r="16" spans="1:138" ht="21.75" customHeight="1">
      <c r="A16" s="143" t="s">
        <v>4380</v>
      </c>
      <c r="B16" s="144"/>
      <c r="C16" s="144"/>
      <c r="D16" s="144"/>
      <c r="E16" s="144"/>
      <c r="F16" s="144"/>
      <c r="G16" s="144"/>
      <c r="H16" s="144"/>
      <c r="I16" s="144"/>
      <c r="J16" s="144"/>
      <c r="K16" s="144"/>
      <c r="L16" s="144"/>
      <c r="M16" s="144"/>
      <c r="N16" s="144"/>
      <c r="O16" s="144"/>
      <c r="P16" s="144"/>
      <c r="Q16" s="144"/>
      <c r="R16" s="144"/>
      <c r="S16" s="144"/>
      <c r="T16" s="144"/>
      <c r="U16" s="488"/>
      <c r="V16" s="1382">
        <v>0</v>
      </c>
      <c r="W16" s="1383"/>
      <c r="X16" s="1384"/>
      <c r="Y16" s="1385">
        <v>5</v>
      </c>
      <c r="Z16" s="1383"/>
      <c r="AA16" s="1384"/>
      <c r="AB16" s="1385">
        <v>0</v>
      </c>
      <c r="AC16" s="1383"/>
      <c r="AD16" s="1386"/>
      <c r="AE16" s="274">
        <v>175</v>
      </c>
      <c r="AF16" s="275"/>
      <c r="AG16" s="275"/>
      <c r="AH16" s="275"/>
      <c r="AI16" s="275"/>
      <c r="AJ16" s="275"/>
      <c r="AK16" s="275"/>
      <c r="AL16" s="275"/>
      <c r="AM16" s="275"/>
      <c r="AN16" s="275"/>
      <c r="AO16" s="275"/>
      <c r="AP16" s="275"/>
      <c r="AQ16" s="428">
        <v>15</v>
      </c>
      <c r="AR16" s="445"/>
      <c r="AS16" s="445"/>
      <c r="AT16" s="445"/>
      <c r="AU16" s="445"/>
      <c r="AV16" s="445"/>
      <c r="AW16" s="445"/>
      <c r="AX16" s="445"/>
      <c r="AY16" s="445"/>
      <c r="AZ16" s="445"/>
      <c r="BA16" s="445"/>
      <c r="BB16" s="506"/>
      <c r="BC16" s="331">
        <f t="shared" si="0"/>
        <v>190</v>
      </c>
      <c r="BD16" s="332"/>
      <c r="BE16" s="332"/>
      <c r="BF16" s="332"/>
      <c r="BG16" s="332"/>
      <c r="BH16" s="332"/>
      <c r="BI16" s="332"/>
      <c r="BJ16" s="332"/>
      <c r="BK16" s="332"/>
      <c r="BL16" s="332"/>
      <c r="BM16" s="332"/>
      <c r="BN16" s="332"/>
      <c r="BO16" s="274">
        <v>226516</v>
      </c>
      <c r="BP16" s="275"/>
      <c r="BQ16" s="275"/>
      <c r="BR16" s="275"/>
      <c r="BS16" s="275"/>
      <c r="BT16" s="275"/>
      <c r="BU16" s="275"/>
      <c r="BV16" s="275"/>
      <c r="BW16" s="275"/>
      <c r="BX16" s="275"/>
      <c r="BY16" s="275"/>
      <c r="BZ16" s="275"/>
      <c r="CA16" s="275"/>
      <c r="CB16" s="275"/>
      <c r="CC16" s="275"/>
      <c r="CD16" s="274">
        <v>113200</v>
      </c>
      <c r="CE16" s="274"/>
      <c r="CF16" s="274"/>
      <c r="CG16" s="274"/>
      <c r="CH16" s="274"/>
      <c r="CI16" s="274"/>
      <c r="CJ16" s="274"/>
      <c r="CK16" s="274"/>
      <c r="CL16" s="274"/>
      <c r="CM16" s="274"/>
      <c r="CN16" s="274"/>
      <c r="CO16" s="274"/>
      <c r="CP16" s="274"/>
      <c r="CQ16" s="274"/>
      <c r="CR16" s="274"/>
      <c r="CS16" s="331">
        <f t="shared" si="1"/>
        <v>113316</v>
      </c>
      <c r="CT16" s="331"/>
      <c r="CU16" s="331"/>
      <c r="CV16" s="331"/>
      <c r="CW16" s="331"/>
      <c r="CX16" s="331"/>
      <c r="CY16" s="331"/>
      <c r="CZ16" s="331"/>
      <c r="DA16" s="331"/>
      <c r="DB16" s="331"/>
      <c r="DC16" s="331"/>
      <c r="DD16" s="331"/>
      <c r="DE16" s="331"/>
      <c r="DF16" s="331"/>
      <c r="DG16" s="583"/>
    </row>
    <row r="17" spans="1:111" ht="21.75" customHeight="1">
      <c r="A17" s="143" t="s">
        <v>4381</v>
      </c>
      <c r="B17" s="144"/>
      <c r="C17" s="144"/>
      <c r="D17" s="144"/>
      <c r="E17" s="144"/>
      <c r="F17" s="144"/>
      <c r="G17" s="144"/>
      <c r="H17" s="144"/>
      <c r="I17" s="144"/>
      <c r="J17" s="144"/>
      <c r="K17" s="144"/>
      <c r="L17" s="144"/>
      <c r="M17" s="144"/>
      <c r="N17" s="144"/>
      <c r="O17" s="144"/>
      <c r="P17" s="144"/>
      <c r="Q17" s="144"/>
      <c r="R17" s="144"/>
      <c r="S17" s="144"/>
      <c r="T17" s="144"/>
      <c r="U17" s="488"/>
      <c r="V17" s="1382">
        <v>0</v>
      </c>
      <c r="W17" s="1383"/>
      <c r="X17" s="1384"/>
      <c r="Y17" s="1385">
        <v>6</v>
      </c>
      <c r="Z17" s="1383"/>
      <c r="AA17" s="1384"/>
      <c r="AB17" s="1385">
        <v>0</v>
      </c>
      <c r="AC17" s="1383"/>
      <c r="AD17" s="1386"/>
      <c r="AE17" s="274">
        <v>151</v>
      </c>
      <c r="AF17" s="275"/>
      <c r="AG17" s="275"/>
      <c r="AH17" s="275"/>
      <c r="AI17" s="275"/>
      <c r="AJ17" s="275"/>
      <c r="AK17" s="275"/>
      <c r="AL17" s="275"/>
      <c r="AM17" s="275"/>
      <c r="AN17" s="275"/>
      <c r="AO17" s="275"/>
      <c r="AP17" s="275"/>
      <c r="AQ17" s="428">
        <v>9</v>
      </c>
      <c r="AR17" s="445"/>
      <c r="AS17" s="445"/>
      <c r="AT17" s="445"/>
      <c r="AU17" s="445"/>
      <c r="AV17" s="445"/>
      <c r="AW17" s="445"/>
      <c r="AX17" s="445"/>
      <c r="AY17" s="445"/>
      <c r="AZ17" s="445"/>
      <c r="BA17" s="445"/>
      <c r="BB17" s="506"/>
      <c r="BC17" s="331">
        <f t="shared" si="0"/>
        <v>160</v>
      </c>
      <c r="BD17" s="332"/>
      <c r="BE17" s="332"/>
      <c r="BF17" s="332"/>
      <c r="BG17" s="332"/>
      <c r="BH17" s="332"/>
      <c r="BI17" s="332"/>
      <c r="BJ17" s="332"/>
      <c r="BK17" s="332"/>
      <c r="BL17" s="332"/>
      <c r="BM17" s="332"/>
      <c r="BN17" s="332"/>
      <c r="BO17" s="274">
        <v>223754</v>
      </c>
      <c r="BP17" s="275"/>
      <c r="BQ17" s="275"/>
      <c r="BR17" s="275"/>
      <c r="BS17" s="275"/>
      <c r="BT17" s="275"/>
      <c r="BU17" s="275"/>
      <c r="BV17" s="275"/>
      <c r="BW17" s="275"/>
      <c r="BX17" s="275"/>
      <c r="BY17" s="275"/>
      <c r="BZ17" s="275"/>
      <c r="CA17" s="275"/>
      <c r="CB17" s="275"/>
      <c r="CC17" s="275"/>
      <c r="CD17" s="274">
        <v>99939</v>
      </c>
      <c r="CE17" s="274"/>
      <c r="CF17" s="274"/>
      <c r="CG17" s="274"/>
      <c r="CH17" s="274"/>
      <c r="CI17" s="274"/>
      <c r="CJ17" s="274"/>
      <c r="CK17" s="274"/>
      <c r="CL17" s="274"/>
      <c r="CM17" s="274"/>
      <c r="CN17" s="274"/>
      <c r="CO17" s="274"/>
      <c r="CP17" s="274"/>
      <c r="CQ17" s="274"/>
      <c r="CR17" s="274"/>
      <c r="CS17" s="331">
        <f t="shared" si="1"/>
        <v>123815</v>
      </c>
      <c r="CT17" s="331"/>
      <c r="CU17" s="331"/>
      <c r="CV17" s="331"/>
      <c r="CW17" s="331"/>
      <c r="CX17" s="331"/>
      <c r="CY17" s="331"/>
      <c r="CZ17" s="331"/>
      <c r="DA17" s="331"/>
      <c r="DB17" s="331"/>
      <c r="DC17" s="331"/>
      <c r="DD17" s="331"/>
      <c r="DE17" s="331"/>
      <c r="DF17" s="331"/>
      <c r="DG17" s="583"/>
    </row>
    <row r="18" spans="1:111" ht="21.75" customHeight="1">
      <c r="A18" s="143" t="s">
        <v>144</v>
      </c>
      <c r="B18" s="144"/>
      <c r="C18" s="144"/>
      <c r="D18" s="144"/>
      <c r="E18" s="144"/>
      <c r="F18" s="144"/>
      <c r="G18" s="144"/>
      <c r="H18" s="144"/>
      <c r="I18" s="144"/>
      <c r="J18" s="144"/>
      <c r="K18" s="144"/>
      <c r="L18" s="144"/>
      <c r="M18" s="144"/>
      <c r="N18" s="144"/>
      <c r="O18" s="144"/>
      <c r="P18" s="144"/>
      <c r="Q18" s="144"/>
      <c r="R18" s="144"/>
      <c r="S18" s="144"/>
      <c r="T18" s="144"/>
      <c r="U18" s="488"/>
      <c r="V18" s="1382">
        <v>0</v>
      </c>
      <c r="W18" s="1383"/>
      <c r="X18" s="1384"/>
      <c r="Y18" s="1385">
        <v>7</v>
      </c>
      <c r="Z18" s="1383"/>
      <c r="AA18" s="1384"/>
      <c r="AB18" s="1385">
        <v>0</v>
      </c>
      <c r="AC18" s="1383"/>
      <c r="AD18" s="1386"/>
      <c r="AE18" s="274">
        <v>215</v>
      </c>
      <c r="AF18" s="275"/>
      <c r="AG18" s="275"/>
      <c r="AH18" s="275"/>
      <c r="AI18" s="275"/>
      <c r="AJ18" s="275"/>
      <c r="AK18" s="275"/>
      <c r="AL18" s="275"/>
      <c r="AM18" s="275"/>
      <c r="AN18" s="275"/>
      <c r="AO18" s="275"/>
      <c r="AP18" s="275"/>
      <c r="AQ18" s="428">
        <v>10</v>
      </c>
      <c r="AR18" s="445"/>
      <c r="AS18" s="445"/>
      <c r="AT18" s="445"/>
      <c r="AU18" s="445"/>
      <c r="AV18" s="445"/>
      <c r="AW18" s="445"/>
      <c r="AX18" s="445"/>
      <c r="AY18" s="445"/>
      <c r="AZ18" s="445"/>
      <c r="BA18" s="445"/>
      <c r="BB18" s="506"/>
      <c r="BC18" s="331">
        <f t="shared" si="0"/>
        <v>225</v>
      </c>
      <c r="BD18" s="332"/>
      <c r="BE18" s="332"/>
      <c r="BF18" s="332"/>
      <c r="BG18" s="332"/>
      <c r="BH18" s="332"/>
      <c r="BI18" s="332"/>
      <c r="BJ18" s="332"/>
      <c r="BK18" s="332"/>
      <c r="BL18" s="332"/>
      <c r="BM18" s="332"/>
      <c r="BN18" s="332"/>
      <c r="BO18" s="274">
        <v>380072</v>
      </c>
      <c r="BP18" s="275"/>
      <c r="BQ18" s="275"/>
      <c r="BR18" s="275"/>
      <c r="BS18" s="275"/>
      <c r="BT18" s="275"/>
      <c r="BU18" s="275"/>
      <c r="BV18" s="275"/>
      <c r="BW18" s="275"/>
      <c r="BX18" s="275"/>
      <c r="BY18" s="275"/>
      <c r="BZ18" s="275"/>
      <c r="CA18" s="275"/>
      <c r="CB18" s="275"/>
      <c r="CC18" s="275"/>
      <c r="CD18" s="274">
        <v>156293</v>
      </c>
      <c r="CE18" s="274"/>
      <c r="CF18" s="274"/>
      <c r="CG18" s="274"/>
      <c r="CH18" s="274"/>
      <c r="CI18" s="274"/>
      <c r="CJ18" s="274"/>
      <c r="CK18" s="274"/>
      <c r="CL18" s="274"/>
      <c r="CM18" s="274"/>
      <c r="CN18" s="274"/>
      <c r="CO18" s="274"/>
      <c r="CP18" s="274"/>
      <c r="CQ18" s="274"/>
      <c r="CR18" s="274"/>
      <c r="CS18" s="331">
        <f t="shared" si="1"/>
        <v>223779</v>
      </c>
      <c r="CT18" s="331"/>
      <c r="CU18" s="331"/>
      <c r="CV18" s="331"/>
      <c r="CW18" s="331"/>
      <c r="CX18" s="331"/>
      <c r="CY18" s="331"/>
      <c r="CZ18" s="331"/>
      <c r="DA18" s="331"/>
      <c r="DB18" s="331"/>
      <c r="DC18" s="331"/>
      <c r="DD18" s="331"/>
      <c r="DE18" s="331"/>
      <c r="DF18" s="331"/>
      <c r="DG18" s="583"/>
    </row>
    <row r="19" spans="1:111" ht="21.75" customHeight="1">
      <c r="A19" s="143" t="s">
        <v>576</v>
      </c>
      <c r="B19" s="144"/>
      <c r="C19" s="144"/>
      <c r="D19" s="144"/>
      <c r="E19" s="144"/>
      <c r="F19" s="144"/>
      <c r="G19" s="144"/>
      <c r="H19" s="144"/>
      <c r="I19" s="144"/>
      <c r="J19" s="144"/>
      <c r="K19" s="144"/>
      <c r="L19" s="144"/>
      <c r="M19" s="144"/>
      <c r="N19" s="144"/>
      <c r="O19" s="144"/>
      <c r="P19" s="144"/>
      <c r="Q19" s="144"/>
      <c r="R19" s="144"/>
      <c r="S19" s="144"/>
      <c r="T19" s="144"/>
      <c r="U19" s="488"/>
      <c r="V19" s="1382">
        <v>0</v>
      </c>
      <c r="W19" s="1383"/>
      <c r="X19" s="1384"/>
      <c r="Y19" s="1385">
        <v>8</v>
      </c>
      <c r="Z19" s="1383"/>
      <c r="AA19" s="1384"/>
      <c r="AB19" s="1385">
        <v>0</v>
      </c>
      <c r="AC19" s="1383"/>
      <c r="AD19" s="1386"/>
      <c r="AE19" s="274">
        <v>72</v>
      </c>
      <c r="AF19" s="275"/>
      <c r="AG19" s="275"/>
      <c r="AH19" s="275"/>
      <c r="AI19" s="275"/>
      <c r="AJ19" s="275"/>
      <c r="AK19" s="275"/>
      <c r="AL19" s="275"/>
      <c r="AM19" s="275"/>
      <c r="AN19" s="275"/>
      <c r="AO19" s="275"/>
      <c r="AP19" s="275"/>
      <c r="AQ19" s="428">
        <v>4</v>
      </c>
      <c r="AR19" s="445"/>
      <c r="AS19" s="445"/>
      <c r="AT19" s="445"/>
      <c r="AU19" s="445"/>
      <c r="AV19" s="445"/>
      <c r="AW19" s="445"/>
      <c r="AX19" s="445"/>
      <c r="AY19" s="445"/>
      <c r="AZ19" s="445"/>
      <c r="BA19" s="445"/>
      <c r="BB19" s="506"/>
      <c r="BC19" s="331">
        <f t="shared" si="0"/>
        <v>76</v>
      </c>
      <c r="BD19" s="332"/>
      <c r="BE19" s="332"/>
      <c r="BF19" s="332"/>
      <c r="BG19" s="332"/>
      <c r="BH19" s="332"/>
      <c r="BI19" s="332"/>
      <c r="BJ19" s="332"/>
      <c r="BK19" s="332"/>
      <c r="BL19" s="332"/>
      <c r="BM19" s="332"/>
      <c r="BN19" s="332"/>
      <c r="BO19" s="274">
        <v>168359</v>
      </c>
      <c r="BP19" s="275"/>
      <c r="BQ19" s="275"/>
      <c r="BR19" s="275"/>
      <c r="BS19" s="275"/>
      <c r="BT19" s="275"/>
      <c r="BU19" s="275"/>
      <c r="BV19" s="275"/>
      <c r="BW19" s="275"/>
      <c r="BX19" s="275"/>
      <c r="BY19" s="275"/>
      <c r="BZ19" s="275"/>
      <c r="CA19" s="275"/>
      <c r="CB19" s="275"/>
      <c r="CC19" s="275"/>
      <c r="CD19" s="274">
        <v>62790</v>
      </c>
      <c r="CE19" s="274"/>
      <c r="CF19" s="274"/>
      <c r="CG19" s="274"/>
      <c r="CH19" s="274"/>
      <c r="CI19" s="274"/>
      <c r="CJ19" s="274"/>
      <c r="CK19" s="274"/>
      <c r="CL19" s="274"/>
      <c r="CM19" s="274"/>
      <c r="CN19" s="274"/>
      <c r="CO19" s="274"/>
      <c r="CP19" s="274"/>
      <c r="CQ19" s="274"/>
      <c r="CR19" s="274"/>
      <c r="CS19" s="331">
        <f t="shared" si="1"/>
        <v>105569</v>
      </c>
      <c r="CT19" s="331"/>
      <c r="CU19" s="331"/>
      <c r="CV19" s="331"/>
      <c r="CW19" s="331"/>
      <c r="CX19" s="331"/>
      <c r="CY19" s="331"/>
      <c r="CZ19" s="331"/>
      <c r="DA19" s="331"/>
      <c r="DB19" s="331"/>
      <c r="DC19" s="331"/>
      <c r="DD19" s="331"/>
      <c r="DE19" s="331"/>
      <c r="DF19" s="331"/>
      <c r="DG19" s="583"/>
    </row>
    <row r="20" spans="1:111" ht="21.75" customHeight="1">
      <c r="A20" s="143" t="s">
        <v>577</v>
      </c>
      <c r="B20" s="144"/>
      <c r="C20" s="144"/>
      <c r="D20" s="144"/>
      <c r="E20" s="144"/>
      <c r="F20" s="144"/>
      <c r="G20" s="144"/>
      <c r="H20" s="144"/>
      <c r="I20" s="144"/>
      <c r="J20" s="144"/>
      <c r="K20" s="144"/>
      <c r="L20" s="144"/>
      <c r="M20" s="144"/>
      <c r="N20" s="144"/>
      <c r="O20" s="144"/>
      <c r="P20" s="144"/>
      <c r="Q20" s="144"/>
      <c r="R20" s="144"/>
      <c r="S20" s="144"/>
      <c r="T20" s="144"/>
      <c r="U20" s="488"/>
      <c r="V20" s="1382">
        <v>0</v>
      </c>
      <c r="W20" s="1383"/>
      <c r="X20" s="1384"/>
      <c r="Y20" s="1385">
        <v>9</v>
      </c>
      <c r="Z20" s="1383"/>
      <c r="AA20" s="1384"/>
      <c r="AB20" s="1385">
        <v>0</v>
      </c>
      <c r="AC20" s="1383"/>
      <c r="AD20" s="1386"/>
      <c r="AE20" s="274">
        <v>53</v>
      </c>
      <c r="AF20" s="275"/>
      <c r="AG20" s="275"/>
      <c r="AH20" s="275"/>
      <c r="AI20" s="275"/>
      <c r="AJ20" s="275"/>
      <c r="AK20" s="275"/>
      <c r="AL20" s="275"/>
      <c r="AM20" s="275"/>
      <c r="AN20" s="275"/>
      <c r="AO20" s="275"/>
      <c r="AP20" s="275"/>
      <c r="AQ20" s="428">
        <v>4</v>
      </c>
      <c r="AR20" s="445"/>
      <c r="AS20" s="445"/>
      <c r="AT20" s="445"/>
      <c r="AU20" s="445"/>
      <c r="AV20" s="445"/>
      <c r="AW20" s="445"/>
      <c r="AX20" s="445"/>
      <c r="AY20" s="445"/>
      <c r="AZ20" s="445"/>
      <c r="BA20" s="445"/>
      <c r="BB20" s="506"/>
      <c r="BC20" s="331">
        <f t="shared" si="0"/>
        <v>57</v>
      </c>
      <c r="BD20" s="332"/>
      <c r="BE20" s="332"/>
      <c r="BF20" s="332"/>
      <c r="BG20" s="332"/>
      <c r="BH20" s="332"/>
      <c r="BI20" s="332"/>
      <c r="BJ20" s="332"/>
      <c r="BK20" s="332"/>
      <c r="BL20" s="332"/>
      <c r="BM20" s="332"/>
      <c r="BN20" s="332"/>
      <c r="BO20" s="274">
        <v>153520</v>
      </c>
      <c r="BP20" s="275"/>
      <c r="BQ20" s="275"/>
      <c r="BR20" s="275"/>
      <c r="BS20" s="275"/>
      <c r="BT20" s="275"/>
      <c r="BU20" s="275"/>
      <c r="BV20" s="275"/>
      <c r="BW20" s="275"/>
      <c r="BX20" s="275"/>
      <c r="BY20" s="275"/>
      <c r="BZ20" s="275"/>
      <c r="CA20" s="275"/>
      <c r="CB20" s="275"/>
      <c r="CC20" s="275"/>
      <c r="CD20" s="274">
        <v>54055</v>
      </c>
      <c r="CE20" s="274"/>
      <c r="CF20" s="274"/>
      <c r="CG20" s="274"/>
      <c r="CH20" s="274"/>
      <c r="CI20" s="274"/>
      <c r="CJ20" s="274"/>
      <c r="CK20" s="274"/>
      <c r="CL20" s="274"/>
      <c r="CM20" s="274"/>
      <c r="CN20" s="274"/>
      <c r="CO20" s="274"/>
      <c r="CP20" s="274"/>
      <c r="CQ20" s="274"/>
      <c r="CR20" s="274"/>
      <c r="CS20" s="331">
        <f t="shared" si="1"/>
        <v>99465</v>
      </c>
      <c r="CT20" s="331"/>
      <c r="CU20" s="331"/>
      <c r="CV20" s="331"/>
      <c r="CW20" s="331"/>
      <c r="CX20" s="331"/>
      <c r="CY20" s="331"/>
      <c r="CZ20" s="331"/>
      <c r="DA20" s="331"/>
      <c r="DB20" s="331"/>
      <c r="DC20" s="331"/>
      <c r="DD20" s="331"/>
      <c r="DE20" s="331"/>
      <c r="DF20" s="331"/>
      <c r="DG20" s="583"/>
    </row>
    <row r="21" spans="1:111" ht="21.75" customHeight="1">
      <c r="A21" s="143" t="s">
        <v>145</v>
      </c>
      <c r="B21" s="144"/>
      <c r="C21" s="144"/>
      <c r="D21" s="144"/>
      <c r="E21" s="144"/>
      <c r="F21" s="144"/>
      <c r="G21" s="144"/>
      <c r="H21" s="144"/>
      <c r="I21" s="144"/>
      <c r="J21" s="144"/>
      <c r="K21" s="144"/>
      <c r="L21" s="144"/>
      <c r="M21" s="144"/>
      <c r="N21" s="144"/>
      <c r="O21" s="144"/>
      <c r="P21" s="144"/>
      <c r="Q21" s="144"/>
      <c r="R21" s="144"/>
      <c r="S21" s="144"/>
      <c r="T21" s="144"/>
      <c r="U21" s="488"/>
      <c r="V21" s="1382">
        <v>1</v>
      </c>
      <c r="W21" s="1383"/>
      <c r="X21" s="1384"/>
      <c r="Y21" s="1385">
        <v>0</v>
      </c>
      <c r="Z21" s="1383"/>
      <c r="AA21" s="1384"/>
      <c r="AB21" s="1385">
        <v>0</v>
      </c>
      <c r="AC21" s="1383"/>
      <c r="AD21" s="1386"/>
      <c r="AE21" s="274">
        <v>40</v>
      </c>
      <c r="AF21" s="275"/>
      <c r="AG21" s="275"/>
      <c r="AH21" s="275"/>
      <c r="AI21" s="275"/>
      <c r="AJ21" s="275"/>
      <c r="AK21" s="275"/>
      <c r="AL21" s="275"/>
      <c r="AM21" s="275"/>
      <c r="AN21" s="275"/>
      <c r="AO21" s="275"/>
      <c r="AP21" s="275"/>
      <c r="AQ21" s="428">
        <v>1</v>
      </c>
      <c r="AR21" s="445"/>
      <c r="AS21" s="445"/>
      <c r="AT21" s="445"/>
      <c r="AU21" s="445"/>
      <c r="AV21" s="445"/>
      <c r="AW21" s="445"/>
      <c r="AX21" s="445"/>
      <c r="AY21" s="445"/>
      <c r="AZ21" s="445"/>
      <c r="BA21" s="445"/>
      <c r="BB21" s="506"/>
      <c r="BC21" s="331">
        <f t="shared" si="0"/>
        <v>41</v>
      </c>
      <c r="BD21" s="332"/>
      <c r="BE21" s="332"/>
      <c r="BF21" s="332"/>
      <c r="BG21" s="332"/>
      <c r="BH21" s="332"/>
      <c r="BI21" s="332"/>
      <c r="BJ21" s="332"/>
      <c r="BK21" s="332"/>
      <c r="BL21" s="332"/>
      <c r="BM21" s="332"/>
      <c r="BN21" s="332"/>
      <c r="BO21" s="274">
        <v>152563</v>
      </c>
      <c r="BP21" s="275"/>
      <c r="BQ21" s="275"/>
      <c r="BR21" s="275"/>
      <c r="BS21" s="275"/>
      <c r="BT21" s="275"/>
      <c r="BU21" s="275"/>
      <c r="BV21" s="275"/>
      <c r="BW21" s="275"/>
      <c r="BX21" s="275"/>
      <c r="BY21" s="275"/>
      <c r="BZ21" s="275"/>
      <c r="CA21" s="275"/>
      <c r="CB21" s="275"/>
      <c r="CC21" s="275"/>
      <c r="CD21" s="274">
        <v>48821</v>
      </c>
      <c r="CE21" s="274"/>
      <c r="CF21" s="274"/>
      <c r="CG21" s="274"/>
      <c r="CH21" s="274"/>
      <c r="CI21" s="274"/>
      <c r="CJ21" s="274"/>
      <c r="CK21" s="274"/>
      <c r="CL21" s="274"/>
      <c r="CM21" s="274"/>
      <c r="CN21" s="274"/>
      <c r="CO21" s="274"/>
      <c r="CP21" s="274"/>
      <c r="CQ21" s="274"/>
      <c r="CR21" s="274"/>
      <c r="CS21" s="331">
        <f t="shared" si="1"/>
        <v>103742</v>
      </c>
      <c r="CT21" s="331"/>
      <c r="CU21" s="331"/>
      <c r="CV21" s="331"/>
      <c r="CW21" s="331"/>
      <c r="CX21" s="331"/>
      <c r="CY21" s="331"/>
      <c r="CZ21" s="331"/>
      <c r="DA21" s="331"/>
      <c r="DB21" s="331"/>
      <c r="DC21" s="331"/>
      <c r="DD21" s="331"/>
      <c r="DE21" s="331"/>
      <c r="DF21" s="331"/>
      <c r="DG21" s="583"/>
    </row>
    <row r="22" spans="1:111" ht="21.75" customHeight="1">
      <c r="A22" s="143" t="s">
        <v>578</v>
      </c>
      <c r="B22" s="144"/>
      <c r="C22" s="144"/>
      <c r="D22" s="144"/>
      <c r="E22" s="144"/>
      <c r="F22" s="144"/>
      <c r="G22" s="144"/>
      <c r="H22" s="144"/>
      <c r="I22" s="144"/>
      <c r="J22" s="144"/>
      <c r="K22" s="144"/>
      <c r="L22" s="144"/>
      <c r="M22" s="144"/>
      <c r="N22" s="144"/>
      <c r="O22" s="144"/>
      <c r="P22" s="144"/>
      <c r="Q22" s="144"/>
      <c r="R22" s="144"/>
      <c r="S22" s="144"/>
      <c r="T22" s="144"/>
      <c r="U22" s="488"/>
      <c r="V22" s="1382">
        <v>1</v>
      </c>
      <c r="W22" s="1383"/>
      <c r="X22" s="1384"/>
      <c r="Y22" s="1385">
        <v>1</v>
      </c>
      <c r="Z22" s="1383"/>
      <c r="AA22" s="1384"/>
      <c r="AB22" s="1385">
        <v>0</v>
      </c>
      <c r="AC22" s="1383"/>
      <c r="AD22" s="1386"/>
      <c r="AE22" s="274">
        <v>1</v>
      </c>
      <c r="AF22" s="275"/>
      <c r="AG22" s="275"/>
      <c r="AH22" s="275"/>
      <c r="AI22" s="275"/>
      <c r="AJ22" s="275"/>
      <c r="AK22" s="275"/>
      <c r="AL22" s="275"/>
      <c r="AM22" s="275"/>
      <c r="AN22" s="275"/>
      <c r="AO22" s="275"/>
      <c r="AP22" s="275"/>
      <c r="AQ22" s="428"/>
      <c r="AR22" s="445"/>
      <c r="AS22" s="445"/>
      <c r="AT22" s="445"/>
      <c r="AU22" s="445"/>
      <c r="AV22" s="445"/>
      <c r="AW22" s="445"/>
      <c r="AX22" s="445"/>
      <c r="AY22" s="445"/>
      <c r="AZ22" s="445"/>
      <c r="BA22" s="445"/>
      <c r="BB22" s="506"/>
      <c r="BC22" s="331">
        <f t="shared" si="0"/>
        <v>1</v>
      </c>
      <c r="BD22" s="332"/>
      <c r="BE22" s="332"/>
      <c r="BF22" s="332"/>
      <c r="BG22" s="332"/>
      <c r="BH22" s="332"/>
      <c r="BI22" s="332"/>
      <c r="BJ22" s="332"/>
      <c r="BK22" s="332"/>
      <c r="BL22" s="332"/>
      <c r="BM22" s="332"/>
      <c r="BN22" s="332"/>
      <c r="BO22" s="274">
        <v>6487</v>
      </c>
      <c r="BP22" s="275"/>
      <c r="BQ22" s="275"/>
      <c r="BR22" s="275"/>
      <c r="BS22" s="275"/>
      <c r="BT22" s="275"/>
      <c r="BU22" s="275"/>
      <c r="BV22" s="275"/>
      <c r="BW22" s="275"/>
      <c r="BX22" s="275"/>
      <c r="BY22" s="275"/>
      <c r="BZ22" s="275"/>
      <c r="CA22" s="275"/>
      <c r="CB22" s="275"/>
      <c r="CC22" s="275"/>
      <c r="CD22" s="274">
        <v>1658</v>
      </c>
      <c r="CE22" s="274"/>
      <c r="CF22" s="274"/>
      <c r="CG22" s="274"/>
      <c r="CH22" s="274"/>
      <c r="CI22" s="274"/>
      <c r="CJ22" s="274"/>
      <c r="CK22" s="274"/>
      <c r="CL22" s="274"/>
      <c r="CM22" s="274"/>
      <c r="CN22" s="274"/>
      <c r="CO22" s="274"/>
      <c r="CP22" s="274"/>
      <c r="CQ22" s="274"/>
      <c r="CR22" s="274"/>
      <c r="CS22" s="331">
        <f t="shared" si="1"/>
        <v>4829</v>
      </c>
      <c r="CT22" s="331"/>
      <c r="CU22" s="331"/>
      <c r="CV22" s="331"/>
      <c r="CW22" s="331"/>
      <c r="CX22" s="331"/>
      <c r="CY22" s="331"/>
      <c r="CZ22" s="331"/>
      <c r="DA22" s="331"/>
      <c r="DB22" s="331"/>
      <c r="DC22" s="331"/>
      <c r="DD22" s="331"/>
      <c r="DE22" s="331"/>
      <c r="DF22" s="331"/>
      <c r="DG22" s="583"/>
    </row>
    <row r="23" spans="1:111" ht="21.75" customHeight="1" thickBot="1">
      <c r="A23" s="143" t="s">
        <v>336</v>
      </c>
      <c r="B23" s="144"/>
      <c r="C23" s="144"/>
      <c r="D23" s="144"/>
      <c r="E23" s="144"/>
      <c r="F23" s="144"/>
      <c r="G23" s="144"/>
      <c r="H23" s="144"/>
      <c r="I23" s="144"/>
      <c r="J23" s="144"/>
      <c r="K23" s="144"/>
      <c r="L23" s="144"/>
      <c r="M23" s="144"/>
      <c r="N23" s="144"/>
      <c r="O23" s="144"/>
      <c r="P23" s="144"/>
      <c r="Q23" s="144"/>
      <c r="R23" s="144"/>
      <c r="S23" s="144"/>
      <c r="T23" s="144"/>
      <c r="U23" s="488"/>
      <c r="V23" s="1387">
        <v>1</v>
      </c>
      <c r="W23" s="1388"/>
      <c r="X23" s="1389"/>
      <c r="Y23" s="1390">
        <v>2</v>
      </c>
      <c r="Z23" s="1388"/>
      <c r="AA23" s="1389"/>
      <c r="AB23" s="1390">
        <v>0</v>
      </c>
      <c r="AC23" s="1388"/>
      <c r="AD23" s="1391"/>
      <c r="AE23" s="519">
        <f>SUM(AE12:AP22)</f>
        <v>3653</v>
      </c>
      <c r="AF23" s="520"/>
      <c r="AG23" s="520"/>
      <c r="AH23" s="520"/>
      <c r="AI23" s="520"/>
      <c r="AJ23" s="520"/>
      <c r="AK23" s="520"/>
      <c r="AL23" s="520"/>
      <c r="AM23" s="520"/>
      <c r="AN23" s="520"/>
      <c r="AO23" s="520"/>
      <c r="AP23" s="556"/>
      <c r="AQ23" s="519">
        <f>SUM(AQ12:BB22)</f>
        <v>258</v>
      </c>
      <c r="AR23" s="520"/>
      <c r="AS23" s="520"/>
      <c r="AT23" s="520"/>
      <c r="AU23" s="520"/>
      <c r="AV23" s="520"/>
      <c r="AW23" s="520"/>
      <c r="AX23" s="520"/>
      <c r="AY23" s="520"/>
      <c r="AZ23" s="520"/>
      <c r="BA23" s="520"/>
      <c r="BB23" s="556"/>
      <c r="BC23" s="519">
        <f>SUM(BC12:BN22)</f>
        <v>3911</v>
      </c>
      <c r="BD23" s="520"/>
      <c r="BE23" s="520"/>
      <c r="BF23" s="520"/>
      <c r="BG23" s="520"/>
      <c r="BH23" s="520"/>
      <c r="BI23" s="520"/>
      <c r="BJ23" s="520"/>
      <c r="BK23" s="520"/>
      <c r="BL23" s="520"/>
      <c r="BM23" s="520"/>
      <c r="BN23" s="556"/>
      <c r="BO23" s="519">
        <f>SUM(BO12:CC22)</f>
        <v>2544620</v>
      </c>
      <c r="BP23" s="520"/>
      <c r="BQ23" s="520"/>
      <c r="BR23" s="520"/>
      <c r="BS23" s="520"/>
      <c r="BT23" s="520"/>
      <c r="BU23" s="520"/>
      <c r="BV23" s="520"/>
      <c r="BW23" s="520"/>
      <c r="BX23" s="520"/>
      <c r="BY23" s="520"/>
      <c r="BZ23" s="520"/>
      <c r="CA23" s="520"/>
      <c r="CB23" s="520"/>
      <c r="CC23" s="556"/>
      <c r="CD23" s="519">
        <f>SUM(CD12:CR22)</f>
        <v>1583691</v>
      </c>
      <c r="CE23" s="520"/>
      <c r="CF23" s="520"/>
      <c r="CG23" s="520"/>
      <c r="CH23" s="520"/>
      <c r="CI23" s="520"/>
      <c r="CJ23" s="520"/>
      <c r="CK23" s="520"/>
      <c r="CL23" s="520"/>
      <c r="CM23" s="520"/>
      <c r="CN23" s="520"/>
      <c r="CO23" s="520"/>
      <c r="CP23" s="520"/>
      <c r="CQ23" s="520"/>
      <c r="CR23" s="556"/>
      <c r="CS23" s="519">
        <f>SUM(CS12:DG22)</f>
        <v>960929</v>
      </c>
      <c r="CT23" s="520"/>
      <c r="CU23" s="520"/>
      <c r="CV23" s="520"/>
      <c r="CW23" s="520"/>
      <c r="CX23" s="520"/>
      <c r="CY23" s="520"/>
      <c r="CZ23" s="520"/>
      <c r="DA23" s="520"/>
      <c r="DB23" s="520"/>
      <c r="DC23" s="520"/>
      <c r="DD23" s="520"/>
      <c r="DE23" s="520"/>
      <c r="DF23" s="520"/>
      <c r="DG23" s="521"/>
    </row>
    <row r="24" spans="1:111" ht="21.75" customHeight="1">
      <c r="A24" s="569"/>
      <c r="B24" s="569"/>
      <c r="C24" s="569"/>
      <c r="D24" s="569"/>
      <c r="E24" s="569"/>
      <c r="F24" s="569"/>
      <c r="G24" s="569"/>
      <c r="H24" s="569"/>
      <c r="I24" s="569"/>
      <c r="J24" s="569"/>
      <c r="K24" s="569"/>
      <c r="L24" s="569"/>
      <c r="M24" s="569"/>
      <c r="N24" s="569"/>
      <c r="O24" s="569"/>
      <c r="P24" s="569"/>
      <c r="Q24" s="569"/>
      <c r="R24" s="569"/>
      <c r="S24" s="569"/>
      <c r="T24" s="569"/>
      <c r="U24" s="569"/>
      <c r="V24" s="1392"/>
      <c r="W24" s="1392"/>
      <c r="X24" s="1392"/>
      <c r="Y24" s="1392"/>
      <c r="Z24" s="1392"/>
      <c r="AA24" s="1392"/>
      <c r="AB24" s="1392"/>
      <c r="AC24" s="1392"/>
      <c r="AD24" s="1392"/>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row>
  </sheetData>
  <sheetProtection algorithmName="SHA-512" hashValue="6mV0iXsRRjO9EjU5wR3rqPtrWMBHWBdr7Z8jyP0fxg44xU4kbX0WyugLUBQvu804N6psLtAVtnnxp4RmVEqKTA==" saltValue="skmuISWrjVMJU2EJB9BT0Q==" spinCount="100000" sheet="1" objects="1" scenarios="1" selectLockedCells="1"/>
  <mergeCells count="162">
    <mergeCell ref="CS6:DG9"/>
    <mergeCell ref="CS10:DG10"/>
    <mergeCell ref="CS11:DG11"/>
    <mergeCell ref="A6:U11"/>
    <mergeCell ref="V6:AD11"/>
    <mergeCell ref="AE6:BN6"/>
    <mergeCell ref="BC7:BN10"/>
    <mergeCell ref="BC11:BN11"/>
    <mergeCell ref="BO6:CC9"/>
    <mergeCell ref="BO11:CC11"/>
    <mergeCell ref="AE11:AP11"/>
    <mergeCell ref="AQ11:BB11"/>
    <mergeCell ref="CD6:CR9"/>
    <mergeCell ref="CD10:CR10"/>
    <mergeCell ref="CD11:CR11"/>
    <mergeCell ref="BO10:CC10"/>
    <mergeCell ref="AE7:BB8"/>
    <mergeCell ref="AE9:AP10"/>
    <mergeCell ref="AQ9:BB10"/>
    <mergeCell ref="Z3:AB3"/>
    <mergeCell ref="DB3:DM3"/>
    <mergeCell ref="DN3:EH3"/>
    <mergeCell ref="AF1:DA3"/>
    <mergeCell ref="AC3:AE3"/>
    <mergeCell ref="DB1:DM2"/>
    <mergeCell ref="DN1:EH2"/>
    <mergeCell ref="A1:G2"/>
    <mergeCell ref="H1:Y2"/>
    <mergeCell ref="Z1:AE2"/>
    <mergeCell ref="A3:G3"/>
    <mergeCell ref="H3:J3"/>
    <mergeCell ref="K3:M3"/>
    <mergeCell ref="N3:P3"/>
    <mergeCell ref="Q3:S3"/>
    <mergeCell ref="T3:V3"/>
    <mergeCell ref="W3:Y3"/>
    <mergeCell ref="BC12:BN12"/>
    <mergeCell ref="BO12:CC12"/>
    <mergeCell ref="CD12:CR12"/>
    <mergeCell ref="CS12:DG12"/>
    <mergeCell ref="A13:U13"/>
    <mergeCell ref="V13:X13"/>
    <mergeCell ref="Y13:AA13"/>
    <mergeCell ref="AB13:AD13"/>
    <mergeCell ref="AE13:AP13"/>
    <mergeCell ref="AQ13:BB13"/>
    <mergeCell ref="A12:U12"/>
    <mergeCell ref="V12:X12"/>
    <mergeCell ref="Y12:AA12"/>
    <mergeCell ref="AB12:AD12"/>
    <mergeCell ref="AE12:AP12"/>
    <mergeCell ref="AQ12:BB12"/>
    <mergeCell ref="BC13:BN13"/>
    <mergeCell ref="BO13:CC13"/>
    <mergeCell ref="CD13:CR13"/>
    <mergeCell ref="CS13:DG13"/>
    <mergeCell ref="CS14:DG14"/>
    <mergeCell ref="A15:U15"/>
    <mergeCell ref="V15:X15"/>
    <mergeCell ref="Y15:AA15"/>
    <mergeCell ref="AB15:AD15"/>
    <mergeCell ref="AE15:AP15"/>
    <mergeCell ref="AQ15:BB15"/>
    <mergeCell ref="BC15:BN15"/>
    <mergeCell ref="BO15:CC15"/>
    <mergeCell ref="CD15:CR15"/>
    <mergeCell ref="CS15:DG15"/>
    <mergeCell ref="A14:U14"/>
    <mergeCell ref="V14:X14"/>
    <mergeCell ref="Y14:AA14"/>
    <mergeCell ref="AB14:AD14"/>
    <mergeCell ref="AE14:AP14"/>
    <mergeCell ref="AQ14:BB14"/>
    <mergeCell ref="BC14:BN14"/>
    <mergeCell ref="BO14:CC14"/>
    <mergeCell ref="CD14:CR14"/>
    <mergeCell ref="CS16:DG16"/>
    <mergeCell ref="A17:U17"/>
    <mergeCell ref="V17:X17"/>
    <mergeCell ref="Y17:AA17"/>
    <mergeCell ref="AB17:AD17"/>
    <mergeCell ref="AE17:AP17"/>
    <mergeCell ref="AQ17:BB17"/>
    <mergeCell ref="BC17:BN17"/>
    <mergeCell ref="BO17:CC17"/>
    <mergeCell ref="CD17:CR17"/>
    <mergeCell ref="CS17:DG17"/>
    <mergeCell ref="A16:U16"/>
    <mergeCell ref="V16:X16"/>
    <mergeCell ref="Y16:AA16"/>
    <mergeCell ref="AB16:AD16"/>
    <mergeCell ref="AE16:AP16"/>
    <mergeCell ref="AQ16:BB16"/>
    <mergeCell ref="BC16:BN16"/>
    <mergeCell ref="BO16:CC16"/>
    <mergeCell ref="CD16:CR16"/>
    <mergeCell ref="A18:U18"/>
    <mergeCell ref="V18:X18"/>
    <mergeCell ref="Y18:AA18"/>
    <mergeCell ref="AB18:AD18"/>
    <mergeCell ref="AE18:AP18"/>
    <mergeCell ref="AQ18:BB18"/>
    <mergeCell ref="BC18:BN18"/>
    <mergeCell ref="BO18:CC18"/>
    <mergeCell ref="CD18:CR18"/>
    <mergeCell ref="CS18:DG18"/>
    <mergeCell ref="A19:U19"/>
    <mergeCell ref="V19:X19"/>
    <mergeCell ref="Y19:AA19"/>
    <mergeCell ref="AB19:AD19"/>
    <mergeCell ref="AE19:AP19"/>
    <mergeCell ref="AQ19:BB19"/>
    <mergeCell ref="CS20:DG20"/>
    <mergeCell ref="A21:U21"/>
    <mergeCell ref="V21:X21"/>
    <mergeCell ref="Y21:AA21"/>
    <mergeCell ref="AB21:AD21"/>
    <mergeCell ref="AE21:AP21"/>
    <mergeCell ref="AQ21:BB21"/>
    <mergeCell ref="BC19:BN19"/>
    <mergeCell ref="BO19:CC19"/>
    <mergeCell ref="CD19:CR19"/>
    <mergeCell ref="CS19:DG19"/>
    <mergeCell ref="A20:U20"/>
    <mergeCell ref="V20:X20"/>
    <mergeCell ref="Y20:AA20"/>
    <mergeCell ref="AB20:AD20"/>
    <mergeCell ref="AE20:AP20"/>
    <mergeCell ref="AQ20:BB20"/>
    <mergeCell ref="V22:X22"/>
    <mergeCell ref="Y22:AA22"/>
    <mergeCell ref="AB22:AD22"/>
    <mergeCell ref="AE22:AP22"/>
    <mergeCell ref="AQ22:BB22"/>
    <mergeCell ref="BC20:BN20"/>
    <mergeCell ref="BO20:CC20"/>
    <mergeCell ref="CD20:CR20"/>
    <mergeCell ref="CD22:CR22"/>
    <mergeCell ref="CS22:DG22"/>
    <mergeCell ref="CD5:CR5"/>
    <mergeCell ref="CS5:DG5"/>
    <mergeCell ref="AE5:AP5"/>
    <mergeCell ref="AQ5:BB5"/>
    <mergeCell ref="BC5:BN5"/>
    <mergeCell ref="BO5:CC5"/>
    <mergeCell ref="A23:U23"/>
    <mergeCell ref="V23:X23"/>
    <mergeCell ref="Y23:AA23"/>
    <mergeCell ref="AB23:AD23"/>
    <mergeCell ref="CD23:CR23"/>
    <mergeCell ref="CS23:DG23"/>
    <mergeCell ref="BC22:BN22"/>
    <mergeCell ref="BO22:CC22"/>
    <mergeCell ref="AE23:AP23"/>
    <mergeCell ref="AQ23:BB23"/>
    <mergeCell ref="BC23:BN23"/>
    <mergeCell ref="BO23:CC23"/>
    <mergeCell ref="BC21:BN21"/>
    <mergeCell ref="BO21:CC21"/>
    <mergeCell ref="CD21:CR21"/>
    <mergeCell ref="CS21:DG21"/>
    <mergeCell ref="A22:U22"/>
  </mergeCells>
  <phoneticPr fontId="3"/>
  <dataValidations count="8">
    <dataValidation type="whole" allowBlank="1" showInputMessage="1" showErrorMessage="1" errorTitle="入力エラー" error="数値以外の入力または、13桁以上の入力は行えません" sqref="CS12:DG23 BO23:CC23">
      <formula1>-99999999999</formula1>
      <formula2>999999999999</formula2>
    </dataValidation>
    <dataValidation type="whole" allowBlank="1" showInputMessage="1" showErrorMessage="1" errorTitle="入力エラー" error="数値以外の入力または、12桁以上の入力は行えません" sqref="CD23:CR23">
      <formula1>-9999999999</formula1>
      <formula2>99999999999</formula2>
    </dataValidation>
    <dataValidation type="whole" allowBlank="1" showInputMessage="1" showErrorMessage="1" errorTitle="入力エラー" error="数値以外の入力または、10桁以上の入力は行えません" sqref="BC12:BN23 AE23:AP23">
      <formula1>-99999999</formula1>
      <formula2>999999999</formula2>
    </dataValidation>
    <dataValidation type="whole" allowBlank="1" showInputMessage="1" showErrorMessage="1" errorTitle="入力エラー" error="数値以外の入力または、9桁以上の入力は行えません" sqref="AQ23:BB23">
      <formula1>-9999999</formula1>
      <formula2>99999999</formula2>
    </dataValidation>
    <dataValidation type="whole" allowBlank="1" showInputMessage="1" showErrorMessage="1" errorTitle="入力エラー" error="数値以外の入力または、10桁以上の入力は行えません。" sqref="AE12:AP22">
      <formula1>-99999999</formula1>
      <formula2>999999999</formula2>
    </dataValidation>
    <dataValidation type="whole" allowBlank="1" showInputMessage="1" showErrorMessage="1" errorTitle="入力エラー" error="数値以外の入力または、9桁以上の入力は行えません。" sqref="AQ12:BB22">
      <formula1>-9999999</formula1>
      <formula2>99999999</formula2>
    </dataValidation>
    <dataValidation type="whole" allowBlank="1" showInputMessage="1" showErrorMessage="1" errorTitle="入力エラー" error="数値以外の入力または、13桁以上の入力は行えません。" sqref="BO12:CC22">
      <formula1>-99999999999</formula1>
      <formula2>999999999999</formula2>
    </dataValidation>
    <dataValidation type="whole" allowBlank="1" showInputMessage="1" showErrorMessage="1" errorTitle="入力エラー" error="数値以外の入力または、12桁以上の入力は行えません。" sqref="CD12:CR22">
      <formula1>-9999999999</formula1>
      <formula2>99999999999</formula2>
    </dataValidation>
  </dataValidations>
  <printOptions horizontalCentered="1"/>
  <pageMargins left="0.59055118110236227" right="0.59055118110236227" top="0.6692913385826772" bottom="0.39370078740157483" header="0.51181102362204722" footer="0.19685039370078741"/>
  <pageSetup paperSize="9" scale="95" firstPageNumber="76" orientation="landscape" useFirstPageNumber="1" horizontalDpi="300" verticalDpi="300" r:id="rId1"/>
  <headerFooter alignWithMargins="0">
    <oddFooter>&amp;R課税市-&amp;P</oddFooter>
  </headerFooter>
  <drawing r:id="rId2"/>
  <pictur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17"/>
  <dimension ref="A1:EH25"/>
  <sheetViews>
    <sheetView showGridLines="0" zoomScale="85" zoomScaleNormal="100" workbookViewId="0">
      <selection activeCell="AE12" sqref="AE12:AP12"/>
    </sheetView>
  </sheetViews>
  <sheetFormatPr defaultColWidth="1" defaultRowHeight="15" customHeight="1"/>
  <cols>
    <col min="1" max="136" width="1" style="140" customWidth="1"/>
    <col min="137" max="137" width="0.125" style="140" customWidth="1"/>
    <col min="138" max="138" width="1" style="140" hidden="1" customWidth="1"/>
    <col min="139" max="16384" width="1" style="140"/>
  </cols>
  <sheetData>
    <row r="1" spans="1:138" s="56" customFormat="1" ht="12.75" customHeight="1">
      <c r="A1" s="1393"/>
      <c r="B1" s="1393"/>
      <c r="C1" s="1393"/>
      <c r="D1" s="1393"/>
      <c r="E1" s="1393"/>
      <c r="F1" s="1393"/>
      <c r="G1" s="1394"/>
      <c r="H1" s="1395" t="s">
        <v>55</v>
      </c>
      <c r="I1" s="118"/>
      <c r="J1" s="118"/>
      <c r="K1" s="118"/>
      <c r="L1" s="118"/>
      <c r="M1" s="118"/>
      <c r="N1" s="118"/>
      <c r="O1" s="118"/>
      <c r="P1" s="118"/>
      <c r="Q1" s="118"/>
      <c r="R1" s="118"/>
      <c r="S1" s="118"/>
      <c r="T1" s="118"/>
      <c r="U1" s="118"/>
      <c r="V1" s="118"/>
      <c r="W1" s="118"/>
      <c r="X1" s="118"/>
      <c r="Y1" s="119"/>
      <c r="Z1" s="1395" t="s">
        <v>460</v>
      </c>
      <c r="AA1" s="118"/>
      <c r="AB1" s="118"/>
      <c r="AC1" s="118"/>
      <c r="AD1" s="118"/>
      <c r="AE1" s="119"/>
      <c r="AF1" s="742" t="str">
        <f>"第17表　"&amp; 表00!CY5&amp;表00!DC5 &amp; "年度分公的年金等に係る雑所得の収入金額等に関する調
(その2　65歳以上の者)　　　　　　　　　　　　　　　　　　　　　　　　　　　　　　　　　　　　　　　　　　　　　　　　　
(1)課税標準額の段階別"</f>
        <v>第17表　令和5年度分公的年金等に係る雑所得の収入金額等に関する調
(その2　65歳以上の者)　　　　　　　　　　　　　　　　　　　　　　　　　　　　　　　　　　　　　　　　　　　　　　　　　
(1)課税標準額の段階別</v>
      </c>
      <c r="AG1" s="742"/>
      <c r="AH1" s="742"/>
      <c r="AI1" s="742"/>
      <c r="AJ1" s="742"/>
      <c r="AK1" s="742"/>
      <c r="AL1" s="742"/>
      <c r="AM1" s="742"/>
      <c r="AN1" s="742"/>
      <c r="AO1" s="742"/>
      <c r="AP1" s="742"/>
      <c r="AQ1" s="742"/>
      <c r="AR1" s="742"/>
      <c r="AS1" s="742"/>
      <c r="AT1" s="742"/>
      <c r="AU1" s="742"/>
      <c r="AV1" s="742"/>
      <c r="AW1" s="742"/>
      <c r="AX1" s="742"/>
      <c r="AY1" s="742"/>
      <c r="AZ1" s="742"/>
      <c r="BA1" s="742"/>
      <c r="BB1" s="742"/>
      <c r="BC1" s="742"/>
      <c r="BD1" s="742"/>
      <c r="BE1" s="742"/>
      <c r="BF1" s="742"/>
      <c r="BG1" s="742"/>
      <c r="BH1" s="742"/>
      <c r="BI1" s="742"/>
      <c r="BJ1" s="742"/>
      <c r="BK1" s="742"/>
      <c r="BL1" s="742"/>
      <c r="BM1" s="742"/>
      <c r="BN1" s="742"/>
      <c r="BO1" s="742"/>
      <c r="BP1" s="742"/>
      <c r="BQ1" s="742"/>
      <c r="BR1" s="742"/>
      <c r="BS1" s="742"/>
      <c r="BT1" s="742"/>
      <c r="BU1" s="742"/>
      <c r="BV1" s="742"/>
      <c r="BW1" s="742"/>
      <c r="BX1" s="742"/>
      <c r="BY1" s="742"/>
      <c r="BZ1" s="742"/>
      <c r="CA1" s="742"/>
      <c r="CB1" s="742"/>
      <c r="CC1" s="742"/>
      <c r="CD1" s="742"/>
      <c r="CE1" s="742"/>
      <c r="CF1" s="742"/>
      <c r="CG1" s="742"/>
      <c r="CH1" s="742"/>
      <c r="CI1" s="742"/>
      <c r="CJ1" s="742"/>
      <c r="CK1" s="742"/>
      <c r="CL1" s="742"/>
      <c r="CM1" s="742"/>
      <c r="CN1" s="742"/>
      <c r="CO1" s="742"/>
      <c r="CP1" s="742"/>
      <c r="CQ1" s="742"/>
      <c r="CR1" s="742"/>
      <c r="CS1" s="742"/>
      <c r="CT1" s="742"/>
      <c r="CU1" s="742"/>
      <c r="CV1" s="742"/>
      <c r="CW1" s="742"/>
      <c r="CX1" s="742"/>
      <c r="CY1" s="742"/>
      <c r="CZ1" s="742"/>
      <c r="DA1" s="742"/>
      <c r="DB1" s="1396" t="s">
        <v>535</v>
      </c>
      <c r="DC1" s="1396"/>
      <c r="DD1" s="1396"/>
      <c r="DE1" s="1396"/>
      <c r="DF1" s="1396"/>
      <c r="DG1" s="1396"/>
      <c r="DH1" s="1396"/>
      <c r="DI1" s="1396"/>
      <c r="DJ1" s="1396"/>
      <c r="DK1" s="1396"/>
      <c r="DL1" s="1396"/>
      <c r="DM1" s="1396"/>
      <c r="DN1" s="121" t="str">
        <f>IF(表00!DG1="","",表00!DG1)</f>
        <v>三重県</v>
      </c>
      <c r="DO1" s="121"/>
      <c r="DP1" s="121"/>
      <c r="DQ1" s="121"/>
      <c r="DR1" s="121"/>
      <c r="DS1" s="121"/>
      <c r="DT1" s="121"/>
      <c r="DU1" s="121"/>
      <c r="DV1" s="121"/>
      <c r="DW1" s="121"/>
      <c r="DX1" s="121"/>
      <c r="DY1" s="121"/>
      <c r="DZ1" s="121"/>
      <c r="EA1" s="121"/>
      <c r="EB1" s="121"/>
      <c r="EC1" s="121"/>
      <c r="ED1" s="121"/>
      <c r="EE1" s="121"/>
      <c r="EF1" s="121"/>
      <c r="EG1" s="121"/>
      <c r="EH1" s="121"/>
    </row>
    <row r="2" spans="1:138" s="56" customFormat="1" ht="13.15" customHeight="1" thickBot="1">
      <c r="A2" s="1393"/>
      <c r="B2" s="1393"/>
      <c r="C2" s="1393"/>
      <c r="D2" s="1393"/>
      <c r="E2" s="1393"/>
      <c r="F2" s="1393"/>
      <c r="G2" s="1394"/>
      <c r="H2" s="122"/>
      <c r="I2" s="123"/>
      <c r="J2" s="123"/>
      <c r="K2" s="123"/>
      <c r="L2" s="123"/>
      <c r="M2" s="123"/>
      <c r="N2" s="123"/>
      <c r="O2" s="123"/>
      <c r="P2" s="123"/>
      <c r="Q2" s="123"/>
      <c r="R2" s="123"/>
      <c r="S2" s="123"/>
      <c r="T2" s="123"/>
      <c r="U2" s="123"/>
      <c r="V2" s="123"/>
      <c r="W2" s="123"/>
      <c r="X2" s="123"/>
      <c r="Y2" s="124"/>
      <c r="Z2" s="122"/>
      <c r="AA2" s="123"/>
      <c r="AB2" s="123"/>
      <c r="AC2" s="123"/>
      <c r="AD2" s="123"/>
      <c r="AE2" s="124"/>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c r="BL2" s="742"/>
      <c r="BM2" s="742"/>
      <c r="BN2" s="742"/>
      <c r="BO2" s="742"/>
      <c r="BP2" s="742"/>
      <c r="BQ2" s="742"/>
      <c r="BR2" s="742"/>
      <c r="BS2" s="742"/>
      <c r="BT2" s="742"/>
      <c r="BU2" s="742"/>
      <c r="BV2" s="742"/>
      <c r="BW2" s="742"/>
      <c r="BX2" s="742"/>
      <c r="BY2" s="742"/>
      <c r="BZ2" s="742"/>
      <c r="CA2" s="742"/>
      <c r="CB2" s="742"/>
      <c r="CC2" s="742"/>
      <c r="CD2" s="742"/>
      <c r="CE2" s="742"/>
      <c r="CF2" s="742"/>
      <c r="CG2" s="742"/>
      <c r="CH2" s="742"/>
      <c r="CI2" s="742"/>
      <c r="CJ2" s="742"/>
      <c r="CK2" s="742"/>
      <c r="CL2" s="742"/>
      <c r="CM2" s="742"/>
      <c r="CN2" s="742"/>
      <c r="CO2" s="742"/>
      <c r="CP2" s="742"/>
      <c r="CQ2" s="742"/>
      <c r="CR2" s="742"/>
      <c r="CS2" s="742"/>
      <c r="CT2" s="742"/>
      <c r="CU2" s="742"/>
      <c r="CV2" s="742"/>
      <c r="CW2" s="742"/>
      <c r="CX2" s="742"/>
      <c r="CY2" s="742"/>
      <c r="CZ2" s="742"/>
      <c r="DA2" s="742"/>
      <c r="DB2" s="1397"/>
      <c r="DC2" s="1397"/>
      <c r="DD2" s="1397"/>
      <c r="DE2" s="1397"/>
      <c r="DF2" s="1397"/>
      <c r="DG2" s="1397"/>
      <c r="DH2" s="1397"/>
      <c r="DI2" s="1397"/>
      <c r="DJ2" s="1397"/>
      <c r="DK2" s="1397"/>
      <c r="DL2" s="1397"/>
      <c r="DM2" s="1397"/>
      <c r="DN2" s="126"/>
      <c r="DO2" s="126"/>
      <c r="DP2" s="126"/>
      <c r="DQ2" s="126"/>
      <c r="DR2" s="126"/>
      <c r="DS2" s="126"/>
      <c r="DT2" s="126"/>
      <c r="DU2" s="126"/>
      <c r="DV2" s="126"/>
      <c r="DW2" s="126"/>
      <c r="DX2" s="126"/>
      <c r="DY2" s="126"/>
      <c r="DZ2" s="126"/>
      <c r="EA2" s="126"/>
      <c r="EB2" s="126"/>
      <c r="EC2" s="126"/>
      <c r="ED2" s="126"/>
      <c r="EE2" s="126"/>
      <c r="EF2" s="126"/>
      <c r="EG2" s="126"/>
      <c r="EH2" s="126"/>
    </row>
    <row r="3" spans="1:138" s="56" customFormat="1" ht="25.5" customHeight="1" thickBot="1">
      <c r="A3" s="1398"/>
      <c r="B3" s="128"/>
      <c r="C3" s="128"/>
      <c r="D3" s="128"/>
      <c r="E3" s="128"/>
      <c r="F3" s="128"/>
      <c r="G3" s="129"/>
      <c r="H3" s="1399">
        <f>IF(表00!A8="","",表00!A8)</f>
        <v>2</v>
      </c>
      <c r="I3" s="1400"/>
      <c r="J3" s="1401"/>
      <c r="K3" s="1399">
        <f>IF(表00!D8="","",表00!D8)</f>
        <v>4</v>
      </c>
      <c r="L3" s="1400"/>
      <c r="M3" s="1401"/>
      <c r="N3" s="1399">
        <f>IF(表00!G8="","",表00!G8)</f>
        <v>2</v>
      </c>
      <c r="O3" s="1400"/>
      <c r="P3" s="1401"/>
      <c r="Q3" s="1399">
        <f>IF(表00!J8="","",表00!J8)</f>
        <v>0</v>
      </c>
      <c r="R3" s="1400"/>
      <c r="S3" s="1401"/>
      <c r="T3" s="1399">
        <f>IF(表00!M8="","",表00!M8)</f>
        <v>2</v>
      </c>
      <c r="U3" s="1400"/>
      <c r="V3" s="1401"/>
      <c r="W3" s="1399">
        <f>IF(表00!P8="","",表00!P8)</f>
        <v>1</v>
      </c>
      <c r="X3" s="1400"/>
      <c r="Y3" s="1401"/>
      <c r="Z3" s="1402">
        <v>1</v>
      </c>
      <c r="AA3" s="134"/>
      <c r="AB3" s="135"/>
      <c r="AC3" s="1399">
        <v>7</v>
      </c>
      <c r="AD3" s="137"/>
      <c r="AE3" s="138"/>
      <c r="AF3" s="742"/>
      <c r="AG3" s="742"/>
      <c r="AH3" s="742"/>
      <c r="AI3" s="742"/>
      <c r="AJ3" s="742"/>
      <c r="AK3" s="742"/>
      <c r="AL3" s="742"/>
      <c r="AM3" s="742"/>
      <c r="AN3" s="742"/>
      <c r="AO3" s="742"/>
      <c r="AP3" s="742"/>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2"/>
      <c r="CC3" s="742"/>
      <c r="CD3" s="742"/>
      <c r="CE3" s="742"/>
      <c r="CF3" s="742"/>
      <c r="CG3" s="742"/>
      <c r="CH3" s="742"/>
      <c r="CI3" s="742"/>
      <c r="CJ3" s="742"/>
      <c r="CK3" s="742"/>
      <c r="CL3" s="742"/>
      <c r="CM3" s="742"/>
      <c r="CN3" s="742"/>
      <c r="CO3" s="742"/>
      <c r="CP3" s="742"/>
      <c r="CQ3" s="742"/>
      <c r="CR3" s="742"/>
      <c r="CS3" s="742"/>
      <c r="CT3" s="742"/>
      <c r="CU3" s="742"/>
      <c r="CV3" s="742"/>
      <c r="CW3" s="742"/>
      <c r="CX3" s="742"/>
      <c r="CY3" s="742"/>
      <c r="CZ3" s="742"/>
      <c r="DA3" s="742"/>
      <c r="DB3" s="1397" t="s">
        <v>458</v>
      </c>
      <c r="DC3" s="1397"/>
      <c r="DD3" s="1397"/>
      <c r="DE3" s="1397"/>
      <c r="DF3" s="1397"/>
      <c r="DG3" s="1397"/>
      <c r="DH3" s="1397"/>
      <c r="DI3" s="1397"/>
      <c r="DJ3" s="1397"/>
      <c r="DK3" s="1397"/>
      <c r="DL3" s="1397"/>
      <c r="DM3" s="1397"/>
      <c r="DN3" s="139" t="str">
        <f>IF(表00!DG3="","",表00!DG3)</f>
        <v>四日市市</v>
      </c>
      <c r="DO3" s="139"/>
      <c r="DP3" s="139"/>
      <c r="DQ3" s="139"/>
      <c r="DR3" s="139"/>
      <c r="DS3" s="139"/>
      <c r="DT3" s="139"/>
      <c r="DU3" s="139"/>
      <c r="DV3" s="139"/>
      <c r="DW3" s="139"/>
      <c r="DX3" s="139"/>
      <c r="DY3" s="139"/>
      <c r="DZ3" s="139"/>
      <c r="EA3" s="139"/>
      <c r="EB3" s="139"/>
      <c r="EC3" s="139"/>
      <c r="ED3" s="139"/>
      <c r="EE3" s="139"/>
      <c r="EF3" s="139"/>
      <c r="EG3" s="139"/>
      <c r="EH3" s="139"/>
    </row>
    <row r="4" spans="1:138" ht="11.25"/>
    <row r="5" spans="1:138" ht="13.5" customHeight="1">
      <c r="AE5" s="142" t="s">
        <v>149</v>
      </c>
      <c r="AF5" s="142"/>
      <c r="AG5" s="142"/>
      <c r="AH5" s="142"/>
      <c r="AI5" s="142"/>
      <c r="AJ5" s="142"/>
      <c r="AK5" s="142"/>
      <c r="AL5" s="142"/>
      <c r="AM5" s="142"/>
      <c r="AN5" s="142"/>
      <c r="AO5" s="142"/>
      <c r="AP5" s="142"/>
      <c r="AQ5" s="142" t="s">
        <v>150</v>
      </c>
      <c r="AR5" s="142"/>
      <c r="AS5" s="142"/>
      <c r="AT5" s="142"/>
      <c r="AU5" s="142"/>
      <c r="AV5" s="142"/>
      <c r="AW5" s="142"/>
      <c r="AX5" s="142"/>
      <c r="AY5" s="142"/>
      <c r="AZ5" s="142"/>
      <c r="BA5" s="142"/>
      <c r="BB5" s="142"/>
      <c r="BC5" s="142" t="s">
        <v>151</v>
      </c>
      <c r="BD5" s="142"/>
      <c r="BE5" s="142"/>
      <c r="BF5" s="142"/>
      <c r="BG5" s="142"/>
      <c r="BH5" s="142"/>
      <c r="BI5" s="142"/>
      <c r="BJ5" s="142"/>
      <c r="BK5" s="142"/>
      <c r="BL5" s="142"/>
      <c r="BM5" s="142"/>
      <c r="BN5" s="142"/>
      <c r="BO5" s="142" t="s">
        <v>152</v>
      </c>
      <c r="BP5" s="142"/>
      <c r="BQ5" s="142"/>
      <c r="BR5" s="142"/>
      <c r="BS5" s="142"/>
      <c r="BT5" s="142"/>
      <c r="BU5" s="142"/>
      <c r="BV5" s="142"/>
      <c r="BW5" s="142"/>
      <c r="BX5" s="142"/>
      <c r="BY5" s="142"/>
      <c r="BZ5" s="142"/>
      <c r="CA5" s="142"/>
      <c r="CB5" s="142"/>
      <c r="CC5" s="142"/>
      <c r="CD5" s="142" t="s">
        <v>153</v>
      </c>
      <c r="CE5" s="142"/>
      <c r="CF5" s="142"/>
      <c r="CG5" s="142"/>
      <c r="CH5" s="142"/>
      <c r="CI5" s="142"/>
      <c r="CJ5" s="142"/>
      <c r="CK5" s="142"/>
      <c r="CL5" s="142"/>
      <c r="CM5" s="142"/>
      <c r="CN5" s="142"/>
      <c r="CO5" s="142"/>
      <c r="CP5" s="142"/>
      <c r="CQ5" s="142"/>
      <c r="CR5" s="142"/>
      <c r="CS5" s="142" t="s">
        <v>154</v>
      </c>
      <c r="CT5" s="142"/>
      <c r="CU5" s="142"/>
      <c r="CV5" s="142"/>
      <c r="CW5" s="142"/>
      <c r="CX5" s="142"/>
      <c r="CY5" s="142"/>
      <c r="CZ5" s="142"/>
      <c r="DA5" s="142"/>
      <c r="DB5" s="142"/>
      <c r="DC5" s="142"/>
      <c r="DD5" s="142"/>
      <c r="DE5" s="142"/>
      <c r="DF5" s="142"/>
      <c r="DG5" s="142"/>
    </row>
    <row r="6" spans="1:138" ht="15" customHeight="1">
      <c r="A6" s="1261" t="s">
        <v>713</v>
      </c>
      <c r="B6" s="1306"/>
      <c r="C6" s="1306"/>
      <c r="D6" s="1306"/>
      <c r="E6" s="1306"/>
      <c r="F6" s="1306"/>
      <c r="G6" s="1306"/>
      <c r="H6" s="1306"/>
      <c r="I6" s="1306"/>
      <c r="J6" s="1306"/>
      <c r="K6" s="1306"/>
      <c r="L6" s="1306"/>
      <c r="M6" s="1306"/>
      <c r="N6" s="1306"/>
      <c r="O6" s="1306"/>
      <c r="P6" s="1306"/>
      <c r="Q6" s="1306"/>
      <c r="R6" s="1306"/>
      <c r="S6" s="1306"/>
      <c r="T6" s="1306"/>
      <c r="U6" s="1307"/>
      <c r="V6" s="92" t="s">
        <v>156</v>
      </c>
      <c r="W6" s="93"/>
      <c r="X6" s="93"/>
      <c r="Y6" s="93"/>
      <c r="Z6" s="93"/>
      <c r="AA6" s="93"/>
      <c r="AB6" s="93"/>
      <c r="AC6" s="93"/>
      <c r="AD6" s="94"/>
      <c r="AE6" s="143" t="s">
        <v>645</v>
      </c>
      <c r="AF6" s="409"/>
      <c r="AG6" s="409"/>
      <c r="AH6" s="409"/>
      <c r="AI6" s="409"/>
      <c r="AJ6" s="409"/>
      <c r="AK6" s="409"/>
      <c r="AL6" s="409"/>
      <c r="AM6" s="409"/>
      <c r="AN6" s="409"/>
      <c r="AO6" s="409"/>
      <c r="AP6" s="409"/>
      <c r="AQ6" s="409"/>
      <c r="AR6" s="409"/>
      <c r="AS6" s="409"/>
      <c r="AT6" s="409"/>
      <c r="AU6" s="409"/>
      <c r="AV6" s="409"/>
      <c r="AW6" s="409"/>
      <c r="AX6" s="409"/>
      <c r="AY6" s="409"/>
      <c r="AZ6" s="409"/>
      <c r="BA6" s="409"/>
      <c r="BB6" s="409"/>
      <c r="BC6" s="409"/>
      <c r="BD6" s="409"/>
      <c r="BE6" s="409"/>
      <c r="BF6" s="409"/>
      <c r="BG6" s="409"/>
      <c r="BH6" s="409"/>
      <c r="BI6" s="409"/>
      <c r="BJ6" s="409"/>
      <c r="BK6" s="409"/>
      <c r="BL6" s="409"/>
      <c r="BM6" s="409"/>
      <c r="BN6" s="409"/>
      <c r="BO6" s="92" t="s">
        <v>53</v>
      </c>
      <c r="BP6" s="93"/>
      <c r="BQ6" s="93"/>
      <c r="BR6" s="93"/>
      <c r="BS6" s="93"/>
      <c r="BT6" s="93"/>
      <c r="BU6" s="93"/>
      <c r="BV6" s="93"/>
      <c r="BW6" s="93"/>
      <c r="BX6" s="93"/>
      <c r="BY6" s="93"/>
      <c r="BZ6" s="93"/>
      <c r="CA6" s="93"/>
      <c r="CB6" s="93"/>
      <c r="CC6" s="94"/>
      <c r="CD6" s="92" t="s">
        <v>17</v>
      </c>
      <c r="CE6" s="93"/>
      <c r="CF6" s="93"/>
      <c r="CG6" s="93"/>
      <c r="CH6" s="93"/>
      <c r="CI6" s="93"/>
      <c r="CJ6" s="93"/>
      <c r="CK6" s="93"/>
      <c r="CL6" s="93"/>
      <c r="CM6" s="93"/>
      <c r="CN6" s="93"/>
      <c r="CO6" s="93"/>
      <c r="CP6" s="93"/>
      <c r="CQ6" s="93"/>
      <c r="CR6" s="94"/>
      <c r="CS6" s="92" t="s">
        <v>18</v>
      </c>
      <c r="CT6" s="93"/>
      <c r="CU6" s="93"/>
      <c r="CV6" s="93"/>
      <c r="CW6" s="93"/>
      <c r="CX6" s="93"/>
      <c r="CY6" s="93"/>
      <c r="CZ6" s="93"/>
      <c r="DA6" s="93"/>
      <c r="DB6" s="93"/>
      <c r="DC6" s="93"/>
      <c r="DD6" s="93"/>
      <c r="DE6" s="93"/>
      <c r="DF6" s="93"/>
      <c r="DG6" s="94"/>
    </row>
    <row r="7" spans="1:138" ht="10.5" customHeight="1">
      <c r="A7" s="1308"/>
      <c r="B7" s="1309"/>
      <c r="C7" s="1309"/>
      <c r="D7" s="1309"/>
      <c r="E7" s="1309"/>
      <c r="F7" s="1309"/>
      <c r="G7" s="1309"/>
      <c r="H7" s="1309"/>
      <c r="I7" s="1309"/>
      <c r="J7" s="1309"/>
      <c r="K7" s="1309"/>
      <c r="L7" s="1309"/>
      <c r="M7" s="1309"/>
      <c r="N7" s="1309"/>
      <c r="O7" s="1309"/>
      <c r="P7" s="1309"/>
      <c r="Q7" s="1309"/>
      <c r="R7" s="1309"/>
      <c r="S7" s="1309"/>
      <c r="T7" s="1309"/>
      <c r="U7" s="1310"/>
      <c r="V7" s="146"/>
      <c r="W7" s="147"/>
      <c r="X7" s="147"/>
      <c r="Y7" s="147"/>
      <c r="Z7" s="147"/>
      <c r="AA7" s="147"/>
      <c r="AB7" s="147"/>
      <c r="AC7" s="147"/>
      <c r="AD7" s="148"/>
      <c r="AE7" s="92" t="s">
        <v>324</v>
      </c>
      <c r="AF7" s="346"/>
      <c r="AG7" s="346"/>
      <c r="AH7" s="346"/>
      <c r="AI7" s="346"/>
      <c r="AJ7" s="346"/>
      <c r="AK7" s="346"/>
      <c r="AL7" s="346"/>
      <c r="AM7" s="346"/>
      <c r="AN7" s="346"/>
      <c r="AO7" s="346"/>
      <c r="AP7" s="346"/>
      <c r="AQ7" s="346"/>
      <c r="AR7" s="346"/>
      <c r="AS7" s="346"/>
      <c r="AT7" s="346"/>
      <c r="AU7" s="346"/>
      <c r="AV7" s="346"/>
      <c r="AW7" s="346"/>
      <c r="AX7" s="346"/>
      <c r="AY7" s="346"/>
      <c r="AZ7" s="346"/>
      <c r="BA7" s="346"/>
      <c r="BB7" s="347"/>
      <c r="BC7" s="92" t="s">
        <v>566</v>
      </c>
      <c r="BD7" s="93"/>
      <c r="BE7" s="93"/>
      <c r="BF7" s="93"/>
      <c r="BG7" s="93"/>
      <c r="BH7" s="93"/>
      <c r="BI7" s="93"/>
      <c r="BJ7" s="93"/>
      <c r="BK7" s="93"/>
      <c r="BL7" s="93"/>
      <c r="BM7" s="93"/>
      <c r="BN7" s="94"/>
      <c r="BO7" s="146"/>
      <c r="BP7" s="147"/>
      <c r="BQ7" s="147"/>
      <c r="BR7" s="147"/>
      <c r="BS7" s="147"/>
      <c r="BT7" s="147"/>
      <c r="BU7" s="147"/>
      <c r="BV7" s="147"/>
      <c r="BW7" s="147"/>
      <c r="BX7" s="147"/>
      <c r="BY7" s="147"/>
      <c r="BZ7" s="147"/>
      <c r="CA7" s="147"/>
      <c r="CB7" s="147"/>
      <c r="CC7" s="148"/>
      <c r="CD7" s="146"/>
      <c r="CE7" s="147"/>
      <c r="CF7" s="147"/>
      <c r="CG7" s="147"/>
      <c r="CH7" s="147"/>
      <c r="CI7" s="147"/>
      <c r="CJ7" s="147"/>
      <c r="CK7" s="147"/>
      <c r="CL7" s="147"/>
      <c r="CM7" s="147"/>
      <c r="CN7" s="147"/>
      <c r="CO7" s="147"/>
      <c r="CP7" s="147"/>
      <c r="CQ7" s="147"/>
      <c r="CR7" s="148"/>
      <c r="CS7" s="146"/>
      <c r="CT7" s="147"/>
      <c r="CU7" s="147"/>
      <c r="CV7" s="147"/>
      <c r="CW7" s="147"/>
      <c r="CX7" s="147"/>
      <c r="CY7" s="147"/>
      <c r="CZ7" s="147"/>
      <c r="DA7" s="147"/>
      <c r="DB7" s="147"/>
      <c r="DC7" s="147"/>
      <c r="DD7" s="147"/>
      <c r="DE7" s="147"/>
      <c r="DF7" s="147"/>
      <c r="DG7" s="148"/>
    </row>
    <row r="8" spans="1:138" ht="15" customHeight="1">
      <c r="A8" s="1308"/>
      <c r="B8" s="1309"/>
      <c r="C8" s="1309"/>
      <c r="D8" s="1309"/>
      <c r="E8" s="1309"/>
      <c r="F8" s="1309"/>
      <c r="G8" s="1309"/>
      <c r="H8" s="1309"/>
      <c r="I8" s="1309"/>
      <c r="J8" s="1309"/>
      <c r="K8" s="1309"/>
      <c r="L8" s="1309"/>
      <c r="M8" s="1309"/>
      <c r="N8" s="1309"/>
      <c r="O8" s="1309"/>
      <c r="P8" s="1309"/>
      <c r="Q8" s="1309"/>
      <c r="R8" s="1309"/>
      <c r="S8" s="1309"/>
      <c r="T8" s="1309"/>
      <c r="U8" s="1310"/>
      <c r="V8" s="146"/>
      <c r="W8" s="147"/>
      <c r="X8" s="147"/>
      <c r="Y8" s="147"/>
      <c r="Z8" s="147"/>
      <c r="AA8" s="147"/>
      <c r="AB8" s="147"/>
      <c r="AC8" s="147"/>
      <c r="AD8" s="148"/>
      <c r="AE8" s="474"/>
      <c r="AF8" s="475"/>
      <c r="AG8" s="475"/>
      <c r="AH8" s="475"/>
      <c r="AI8" s="475"/>
      <c r="AJ8" s="475"/>
      <c r="AK8" s="475"/>
      <c r="AL8" s="475"/>
      <c r="AM8" s="475"/>
      <c r="AN8" s="475"/>
      <c r="AO8" s="475"/>
      <c r="AP8" s="475"/>
      <c r="AQ8" s="475"/>
      <c r="AR8" s="475"/>
      <c r="AS8" s="475"/>
      <c r="AT8" s="475"/>
      <c r="AU8" s="475"/>
      <c r="AV8" s="475"/>
      <c r="AW8" s="475"/>
      <c r="AX8" s="475"/>
      <c r="AY8" s="475"/>
      <c r="AZ8" s="475"/>
      <c r="BA8" s="475"/>
      <c r="BB8" s="476"/>
      <c r="BC8" s="146"/>
      <c r="BD8" s="147"/>
      <c r="BE8" s="147"/>
      <c r="BF8" s="147"/>
      <c r="BG8" s="147"/>
      <c r="BH8" s="147"/>
      <c r="BI8" s="147"/>
      <c r="BJ8" s="147"/>
      <c r="BK8" s="147"/>
      <c r="BL8" s="147"/>
      <c r="BM8" s="147"/>
      <c r="BN8" s="148"/>
      <c r="BO8" s="146"/>
      <c r="BP8" s="147"/>
      <c r="BQ8" s="147"/>
      <c r="BR8" s="147"/>
      <c r="BS8" s="147"/>
      <c r="BT8" s="147"/>
      <c r="BU8" s="147"/>
      <c r="BV8" s="147"/>
      <c r="BW8" s="147"/>
      <c r="BX8" s="147"/>
      <c r="BY8" s="147"/>
      <c r="BZ8" s="147"/>
      <c r="CA8" s="147"/>
      <c r="CB8" s="147"/>
      <c r="CC8" s="148"/>
      <c r="CD8" s="146"/>
      <c r="CE8" s="147"/>
      <c r="CF8" s="147"/>
      <c r="CG8" s="147"/>
      <c r="CH8" s="147"/>
      <c r="CI8" s="147"/>
      <c r="CJ8" s="147"/>
      <c r="CK8" s="147"/>
      <c r="CL8" s="147"/>
      <c r="CM8" s="147"/>
      <c r="CN8" s="147"/>
      <c r="CO8" s="147"/>
      <c r="CP8" s="147"/>
      <c r="CQ8" s="147"/>
      <c r="CR8" s="148"/>
      <c r="CS8" s="146"/>
      <c r="CT8" s="147"/>
      <c r="CU8" s="147"/>
      <c r="CV8" s="147"/>
      <c r="CW8" s="147"/>
      <c r="CX8" s="147"/>
      <c r="CY8" s="147"/>
      <c r="CZ8" s="147"/>
      <c r="DA8" s="147"/>
      <c r="DB8" s="147"/>
      <c r="DC8" s="147"/>
      <c r="DD8" s="147"/>
      <c r="DE8" s="147"/>
      <c r="DF8" s="147"/>
      <c r="DG8" s="148"/>
    </row>
    <row r="9" spans="1:138" ht="15" customHeight="1">
      <c r="A9" s="1308"/>
      <c r="B9" s="1309"/>
      <c r="C9" s="1309"/>
      <c r="D9" s="1309"/>
      <c r="E9" s="1309"/>
      <c r="F9" s="1309"/>
      <c r="G9" s="1309"/>
      <c r="H9" s="1309"/>
      <c r="I9" s="1309"/>
      <c r="J9" s="1309"/>
      <c r="K9" s="1309"/>
      <c r="L9" s="1309"/>
      <c r="M9" s="1309"/>
      <c r="N9" s="1309"/>
      <c r="O9" s="1309"/>
      <c r="P9" s="1309"/>
      <c r="Q9" s="1309"/>
      <c r="R9" s="1309"/>
      <c r="S9" s="1309"/>
      <c r="T9" s="1309"/>
      <c r="U9" s="1310"/>
      <c r="V9" s="146"/>
      <c r="W9" s="147"/>
      <c r="X9" s="147"/>
      <c r="Y9" s="147"/>
      <c r="Z9" s="147"/>
      <c r="AA9" s="147"/>
      <c r="AB9" s="147"/>
      <c r="AC9" s="147"/>
      <c r="AD9" s="148"/>
      <c r="AE9" s="92" t="s">
        <v>249</v>
      </c>
      <c r="AF9" s="346"/>
      <c r="AG9" s="346"/>
      <c r="AH9" s="346"/>
      <c r="AI9" s="346"/>
      <c r="AJ9" s="346"/>
      <c r="AK9" s="346"/>
      <c r="AL9" s="346"/>
      <c r="AM9" s="346"/>
      <c r="AN9" s="346"/>
      <c r="AO9" s="346"/>
      <c r="AP9" s="347"/>
      <c r="AQ9" s="92" t="s">
        <v>250</v>
      </c>
      <c r="AR9" s="346"/>
      <c r="AS9" s="346"/>
      <c r="AT9" s="346"/>
      <c r="AU9" s="346"/>
      <c r="AV9" s="346"/>
      <c r="AW9" s="346"/>
      <c r="AX9" s="346"/>
      <c r="AY9" s="346"/>
      <c r="AZ9" s="346"/>
      <c r="BA9" s="346"/>
      <c r="BB9" s="347"/>
      <c r="BC9" s="146"/>
      <c r="BD9" s="147"/>
      <c r="BE9" s="147"/>
      <c r="BF9" s="147"/>
      <c r="BG9" s="147"/>
      <c r="BH9" s="147"/>
      <c r="BI9" s="147"/>
      <c r="BJ9" s="147"/>
      <c r="BK9" s="147"/>
      <c r="BL9" s="147"/>
      <c r="BM9" s="147"/>
      <c r="BN9" s="148"/>
      <c r="BO9" s="146"/>
      <c r="BP9" s="147"/>
      <c r="BQ9" s="147"/>
      <c r="BR9" s="147"/>
      <c r="BS9" s="147"/>
      <c r="BT9" s="147"/>
      <c r="BU9" s="147"/>
      <c r="BV9" s="147"/>
      <c r="BW9" s="147"/>
      <c r="BX9" s="147"/>
      <c r="BY9" s="147"/>
      <c r="BZ9" s="147"/>
      <c r="CA9" s="147"/>
      <c r="CB9" s="147"/>
      <c r="CC9" s="148"/>
      <c r="CD9" s="146"/>
      <c r="CE9" s="147"/>
      <c r="CF9" s="147"/>
      <c r="CG9" s="147"/>
      <c r="CH9" s="147"/>
      <c r="CI9" s="147"/>
      <c r="CJ9" s="147"/>
      <c r="CK9" s="147"/>
      <c r="CL9" s="147"/>
      <c r="CM9" s="147"/>
      <c r="CN9" s="147"/>
      <c r="CO9" s="147"/>
      <c r="CP9" s="147"/>
      <c r="CQ9" s="147"/>
      <c r="CR9" s="148"/>
      <c r="CS9" s="146"/>
      <c r="CT9" s="147"/>
      <c r="CU9" s="147"/>
      <c r="CV9" s="147"/>
      <c r="CW9" s="147"/>
      <c r="CX9" s="147"/>
      <c r="CY9" s="147"/>
      <c r="CZ9" s="147"/>
      <c r="DA9" s="147"/>
      <c r="DB9" s="147"/>
      <c r="DC9" s="147"/>
      <c r="DD9" s="147"/>
      <c r="DE9" s="147"/>
      <c r="DF9" s="147"/>
      <c r="DG9" s="148"/>
    </row>
    <row r="10" spans="1:138" ht="15" customHeight="1">
      <c r="A10" s="1308"/>
      <c r="B10" s="1309"/>
      <c r="C10" s="1309"/>
      <c r="D10" s="1309"/>
      <c r="E10" s="1309"/>
      <c r="F10" s="1309"/>
      <c r="G10" s="1309"/>
      <c r="H10" s="1309"/>
      <c r="I10" s="1309"/>
      <c r="J10" s="1309"/>
      <c r="K10" s="1309"/>
      <c r="L10" s="1309"/>
      <c r="M10" s="1309"/>
      <c r="N10" s="1309"/>
      <c r="O10" s="1309"/>
      <c r="P10" s="1309"/>
      <c r="Q10" s="1309"/>
      <c r="R10" s="1309"/>
      <c r="S10" s="1309"/>
      <c r="T10" s="1309"/>
      <c r="U10" s="1310"/>
      <c r="V10" s="146"/>
      <c r="W10" s="147"/>
      <c r="X10" s="147"/>
      <c r="Y10" s="147"/>
      <c r="Z10" s="147"/>
      <c r="AA10" s="147"/>
      <c r="AB10" s="147"/>
      <c r="AC10" s="147"/>
      <c r="AD10" s="148"/>
      <c r="AE10" s="349"/>
      <c r="AF10" s="350"/>
      <c r="AG10" s="350"/>
      <c r="AH10" s="350"/>
      <c r="AI10" s="350"/>
      <c r="AJ10" s="350"/>
      <c r="AK10" s="350"/>
      <c r="AL10" s="350"/>
      <c r="AM10" s="350"/>
      <c r="AN10" s="350"/>
      <c r="AO10" s="350"/>
      <c r="AP10" s="351"/>
      <c r="AQ10" s="349"/>
      <c r="AR10" s="350"/>
      <c r="AS10" s="350"/>
      <c r="AT10" s="350"/>
      <c r="AU10" s="350"/>
      <c r="AV10" s="350"/>
      <c r="AW10" s="350"/>
      <c r="AX10" s="350"/>
      <c r="AY10" s="350"/>
      <c r="AZ10" s="350"/>
      <c r="BA10" s="350"/>
      <c r="BB10" s="351"/>
      <c r="BC10" s="146"/>
      <c r="BD10" s="147"/>
      <c r="BE10" s="147"/>
      <c r="BF10" s="147"/>
      <c r="BG10" s="147"/>
      <c r="BH10" s="147"/>
      <c r="BI10" s="147"/>
      <c r="BJ10" s="147"/>
      <c r="BK10" s="147"/>
      <c r="BL10" s="147"/>
      <c r="BM10" s="147"/>
      <c r="BN10" s="148"/>
      <c r="BO10" s="1340" t="s">
        <v>19</v>
      </c>
      <c r="BP10" s="1341"/>
      <c r="BQ10" s="1341"/>
      <c r="BR10" s="1341"/>
      <c r="BS10" s="1341"/>
      <c r="BT10" s="1341"/>
      <c r="BU10" s="1341"/>
      <c r="BV10" s="1341"/>
      <c r="BW10" s="1341"/>
      <c r="BX10" s="1341"/>
      <c r="BY10" s="1341"/>
      <c r="BZ10" s="1341"/>
      <c r="CA10" s="1341"/>
      <c r="CB10" s="1341"/>
      <c r="CC10" s="1342"/>
      <c r="CD10" s="1340" t="s">
        <v>20</v>
      </c>
      <c r="CE10" s="1341"/>
      <c r="CF10" s="1341"/>
      <c r="CG10" s="1341"/>
      <c r="CH10" s="1341"/>
      <c r="CI10" s="1341"/>
      <c r="CJ10" s="1341"/>
      <c r="CK10" s="1341"/>
      <c r="CL10" s="1341"/>
      <c r="CM10" s="1341"/>
      <c r="CN10" s="1341"/>
      <c r="CO10" s="1341"/>
      <c r="CP10" s="1341"/>
      <c r="CQ10" s="1341"/>
      <c r="CR10" s="1342"/>
      <c r="CS10" s="1343" t="s">
        <v>522</v>
      </c>
      <c r="CT10" s="1344"/>
      <c r="CU10" s="1344"/>
      <c r="CV10" s="1344"/>
      <c r="CW10" s="1344"/>
      <c r="CX10" s="1344"/>
      <c r="CY10" s="1344"/>
      <c r="CZ10" s="1344"/>
      <c r="DA10" s="1344"/>
      <c r="DB10" s="1344"/>
      <c r="DC10" s="1344"/>
      <c r="DD10" s="1344"/>
      <c r="DE10" s="1344"/>
      <c r="DF10" s="1344"/>
      <c r="DG10" s="1345"/>
    </row>
    <row r="11" spans="1:138" ht="15" customHeight="1" thickBot="1">
      <c r="A11" s="1311"/>
      <c r="B11" s="1312"/>
      <c r="C11" s="1312"/>
      <c r="D11" s="1312"/>
      <c r="E11" s="1312"/>
      <c r="F11" s="1312"/>
      <c r="G11" s="1312"/>
      <c r="H11" s="1312"/>
      <c r="I11" s="1312"/>
      <c r="J11" s="1312"/>
      <c r="K11" s="1312"/>
      <c r="L11" s="1312"/>
      <c r="M11" s="1312"/>
      <c r="N11" s="1312"/>
      <c r="O11" s="1312"/>
      <c r="P11" s="1312"/>
      <c r="Q11" s="1312"/>
      <c r="R11" s="1312"/>
      <c r="S11" s="1312"/>
      <c r="T11" s="1312"/>
      <c r="U11" s="1313"/>
      <c r="V11" s="352"/>
      <c r="W11" s="353"/>
      <c r="X11" s="353"/>
      <c r="Y11" s="353"/>
      <c r="Z11" s="353"/>
      <c r="AA11" s="353"/>
      <c r="AB11" s="353"/>
      <c r="AC11" s="353"/>
      <c r="AD11" s="354"/>
      <c r="AE11" s="1403" t="s">
        <v>351</v>
      </c>
      <c r="AF11" s="1404"/>
      <c r="AG11" s="1404"/>
      <c r="AH11" s="1404"/>
      <c r="AI11" s="1404"/>
      <c r="AJ11" s="1404"/>
      <c r="AK11" s="1404"/>
      <c r="AL11" s="1404"/>
      <c r="AM11" s="1404"/>
      <c r="AN11" s="1404"/>
      <c r="AO11" s="1404"/>
      <c r="AP11" s="1405"/>
      <c r="AQ11" s="1113" t="s">
        <v>36</v>
      </c>
      <c r="AR11" s="1116"/>
      <c r="AS11" s="1116"/>
      <c r="AT11" s="1116"/>
      <c r="AU11" s="1116"/>
      <c r="AV11" s="1116"/>
      <c r="AW11" s="1116"/>
      <c r="AX11" s="1116"/>
      <c r="AY11" s="1116"/>
      <c r="AZ11" s="1116"/>
      <c r="BA11" s="1116"/>
      <c r="BB11" s="1117"/>
      <c r="BC11" s="1113" t="s">
        <v>351</v>
      </c>
      <c r="BD11" s="1114"/>
      <c r="BE11" s="1114"/>
      <c r="BF11" s="1114"/>
      <c r="BG11" s="1114"/>
      <c r="BH11" s="1114"/>
      <c r="BI11" s="1114"/>
      <c r="BJ11" s="1114"/>
      <c r="BK11" s="1114"/>
      <c r="BL11" s="1114"/>
      <c r="BM11" s="1114"/>
      <c r="BN11" s="1115"/>
      <c r="BO11" s="1276" t="s">
        <v>636</v>
      </c>
      <c r="BP11" s="1277"/>
      <c r="BQ11" s="1277"/>
      <c r="BR11" s="1277"/>
      <c r="BS11" s="1277"/>
      <c r="BT11" s="1277"/>
      <c r="BU11" s="1277"/>
      <c r="BV11" s="1277"/>
      <c r="BW11" s="1277"/>
      <c r="BX11" s="1277"/>
      <c r="BY11" s="1277"/>
      <c r="BZ11" s="1277"/>
      <c r="CA11" s="1277"/>
      <c r="CB11" s="1277"/>
      <c r="CC11" s="1278"/>
      <c r="CD11" s="1113" t="s">
        <v>636</v>
      </c>
      <c r="CE11" s="1114"/>
      <c r="CF11" s="1114"/>
      <c r="CG11" s="1114"/>
      <c r="CH11" s="1114"/>
      <c r="CI11" s="1114"/>
      <c r="CJ11" s="1114"/>
      <c r="CK11" s="1114"/>
      <c r="CL11" s="1114"/>
      <c r="CM11" s="1114"/>
      <c r="CN11" s="1114"/>
      <c r="CO11" s="1114"/>
      <c r="CP11" s="1114"/>
      <c r="CQ11" s="1114"/>
      <c r="CR11" s="1115"/>
      <c r="CS11" s="1113" t="s">
        <v>352</v>
      </c>
      <c r="CT11" s="1114"/>
      <c r="CU11" s="1114"/>
      <c r="CV11" s="1114"/>
      <c r="CW11" s="1114"/>
      <c r="CX11" s="1114"/>
      <c r="CY11" s="1114"/>
      <c r="CZ11" s="1114"/>
      <c r="DA11" s="1114"/>
      <c r="DB11" s="1114"/>
      <c r="DC11" s="1114"/>
      <c r="DD11" s="1114"/>
      <c r="DE11" s="1114"/>
      <c r="DF11" s="1114"/>
      <c r="DG11" s="1115"/>
    </row>
    <row r="12" spans="1:138" ht="25.5" customHeight="1">
      <c r="A12" s="143" t="s">
        <v>718</v>
      </c>
      <c r="B12" s="144"/>
      <c r="C12" s="144"/>
      <c r="D12" s="144"/>
      <c r="E12" s="144"/>
      <c r="F12" s="144"/>
      <c r="G12" s="144"/>
      <c r="H12" s="144"/>
      <c r="I12" s="144"/>
      <c r="J12" s="144"/>
      <c r="K12" s="144"/>
      <c r="L12" s="144"/>
      <c r="M12" s="144"/>
      <c r="N12" s="144"/>
      <c r="O12" s="144"/>
      <c r="P12" s="144"/>
      <c r="Q12" s="144"/>
      <c r="R12" s="144"/>
      <c r="S12" s="144"/>
      <c r="T12" s="144"/>
      <c r="U12" s="488"/>
      <c r="V12" s="1406">
        <v>0</v>
      </c>
      <c r="W12" s="1407"/>
      <c r="X12" s="1408"/>
      <c r="Y12" s="1409">
        <v>1</v>
      </c>
      <c r="Z12" s="1407"/>
      <c r="AA12" s="1408"/>
      <c r="AB12" s="1409">
        <v>0</v>
      </c>
      <c r="AC12" s="1407"/>
      <c r="AD12" s="1410"/>
      <c r="AE12" s="261">
        <v>651</v>
      </c>
      <c r="AF12" s="261"/>
      <c r="AG12" s="261"/>
      <c r="AH12" s="261"/>
      <c r="AI12" s="261"/>
      <c r="AJ12" s="261"/>
      <c r="AK12" s="261"/>
      <c r="AL12" s="261"/>
      <c r="AM12" s="261"/>
      <c r="AN12" s="261"/>
      <c r="AO12" s="261"/>
      <c r="AP12" s="261"/>
      <c r="AQ12" s="418">
        <v>1315</v>
      </c>
      <c r="AR12" s="495"/>
      <c r="AS12" s="495"/>
      <c r="AT12" s="495"/>
      <c r="AU12" s="495"/>
      <c r="AV12" s="495"/>
      <c r="AW12" s="495"/>
      <c r="AX12" s="495"/>
      <c r="AY12" s="495"/>
      <c r="AZ12" s="495"/>
      <c r="BA12" s="495"/>
      <c r="BB12" s="496"/>
      <c r="BC12" s="328">
        <f t="shared" ref="BC12:BC20" si="0">SUM(AE12:BB12)</f>
        <v>1966</v>
      </c>
      <c r="BD12" s="329"/>
      <c r="BE12" s="329"/>
      <c r="BF12" s="329"/>
      <c r="BG12" s="329"/>
      <c r="BH12" s="329"/>
      <c r="BI12" s="329"/>
      <c r="BJ12" s="329"/>
      <c r="BK12" s="329"/>
      <c r="BL12" s="329"/>
      <c r="BM12" s="329"/>
      <c r="BN12" s="329"/>
      <c r="BO12" s="261">
        <v>3165712</v>
      </c>
      <c r="BP12" s="261"/>
      <c r="BQ12" s="261"/>
      <c r="BR12" s="261"/>
      <c r="BS12" s="261"/>
      <c r="BT12" s="261"/>
      <c r="BU12" s="261"/>
      <c r="BV12" s="261"/>
      <c r="BW12" s="261"/>
      <c r="BX12" s="261"/>
      <c r="BY12" s="261"/>
      <c r="BZ12" s="261"/>
      <c r="CA12" s="261"/>
      <c r="CB12" s="261"/>
      <c r="CC12" s="261"/>
      <c r="CD12" s="418">
        <v>1954368</v>
      </c>
      <c r="CE12" s="495"/>
      <c r="CF12" s="495"/>
      <c r="CG12" s="495"/>
      <c r="CH12" s="495"/>
      <c r="CI12" s="495"/>
      <c r="CJ12" s="495"/>
      <c r="CK12" s="495"/>
      <c r="CL12" s="495"/>
      <c r="CM12" s="495"/>
      <c r="CN12" s="495"/>
      <c r="CO12" s="495"/>
      <c r="CP12" s="495"/>
      <c r="CQ12" s="495"/>
      <c r="CR12" s="496"/>
      <c r="CS12" s="537">
        <f t="shared" ref="CS12:CS20" si="1">BO12-CD12</f>
        <v>1211344</v>
      </c>
      <c r="CT12" s="538"/>
      <c r="CU12" s="538"/>
      <c r="CV12" s="538"/>
      <c r="CW12" s="538"/>
      <c r="CX12" s="538"/>
      <c r="CY12" s="538"/>
      <c r="CZ12" s="538"/>
      <c r="DA12" s="538"/>
      <c r="DB12" s="538"/>
      <c r="DC12" s="538"/>
      <c r="DD12" s="538"/>
      <c r="DE12" s="538"/>
      <c r="DF12" s="538"/>
      <c r="DG12" s="539"/>
    </row>
    <row r="13" spans="1:138" ht="15" customHeight="1">
      <c r="A13" s="143" t="s">
        <v>719</v>
      </c>
      <c r="B13" s="144"/>
      <c r="C13" s="144"/>
      <c r="D13" s="144"/>
      <c r="E13" s="144"/>
      <c r="F13" s="144"/>
      <c r="G13" s="144"/>
      <c r="H13" s="144"/>
      <c r="I13" s="144"/>
      <c r="J13" s="144"/>
      <c r="K13" s="144"/>
      <c r="L13" s="144"/>
      <c r="M13" s="144"/>
      <c r="N13" s="144"/>
      <c r="O13" s="144"/>
      <c r="P13" s="144"/>
      <c r="Q13" s="144"/>
      <c r="R13" s="144"/>
      <c r="S13" s="144"/>
      <c r="T13" s="144"/>
      <c r="U13" s="488"/>
      <c r="V13" s="1411">
        <v>0</v>
      </c>
      <c r="W13" s="1412"/>
      <c r="X13" s="1413"/>
      <c r="Y13" s="1414">
        <v>2</v>
      </c>
      <c r="Z13" s="1412"/>
      <c r="AA13" s="1413"/>
      <c r="AB13" s="1414">
        <v>0</v>
      </c>
      <c r="AC13" s="1412"/>
      <c r="AD13" s="1415"/>
      <c r="AE13" s="274">
        <v>14379</v>
      </c>
      <c r="AF13" s="274"/>
      <c r="AG13" s="274"/>
      <c r="AH13" s="274"/>
      <c r="AI13" s="274"/>
      <c r="AJ13" s="274"/>
      <c r="AK13" s="274"/>
      <c r="AL13" s="274"/>
      <c r="AM13" s="274"/>
      <c r="AN13" s="274"/>
      <c r="AO13" s="274"/>
      <c r="AP13" s="274"/>
      <c r="AQ13" s="428">
        <v>751</v>
      </c>
      <c r="AR13" s="445"/>
      <c r="AS13" s="445"/>
      <c r="AT13" s="445"/>
      <c r="AU13" s="445"/>
      <c r="AV13" s="445"/>
      <c r="AW13" s="445"/>
      <c r="AX13" s="445"/>
      <c r="AY13" s="445"/>
      <c r="AZ13" s="445"/>
      <c r="BA13" s="445"/>
      <c r="BB13" s="506"/>
      <c r="BC13" s="331">
        <f t="shared" si="0"/>
        <v>15130</v>
      </c>
      <c r="BD13" s="332"/>
      <c r="BE13" s="332"/>
      <c r="BF13" s="332"/>
      <c r="BG13" s="332"/>
      <c r="BH13" s="332"/>
      <c r="BI13" s="332"/>
      <c r="BJ13" s="332"/>
      <c r="BK13" s="332"/>
      <c r="BL13" s="332"/>
      <c r="BM13" s="332"/>
      <c r="BN13" s="332"/>
      <c r="BO13" s="274">
        <v>31843878</v>
      </c>
      <c r="BP13" s="274"/>
      <c r="BQ13" s="274"/>
      <c r="BR13" s="274"/>
      <c r="BS13" s="274"/>
      <c r="BT13" s="274"/>
      <c r="BU13" s="274"/>
      <c r="BV13" s="274"/>
      <c r="BW13" s="274"/>
      <c r="BX13" s="274"/>
      <c r="BY13" s="274"/>
      <c r="BZ13" s="274"/>
      <c r="CA13" s="274"/>
      <c r="CB13" s="274"/>
      <c r="CC13" s="274"/>
      <c r="CD13" s="274">
        <v>15850325</v>
      </c>
      <c r="CE13" s="274"/>
      <c r="CF13" s="274"/>
      <c r="CG13" s="274"/>
      <c r="CH13" s="274"/>
      <c r="CI13" s="274"/>
      <c r="CJ13" s="274"/>
      <c r="CK13" s="274"/>
      <c r="CL13" s="274"/>
      <c r="CM13" s="274"/>
      <c r="CN13" s="274"/>
      <c r="CO13" s="274"/>
      <c r="CP13" s="274"/>
      <c r="CQ13" s="274"/>
      <c r="CR13" s="274"/>
      <c r="CS13" s="540">
        <f t="shared" si="1"/>
        <v>15993553</v>
      </c>
      <c r="CT13" s="543"/>
      <c r="CU13" s="543"/>
      <c r="CV13" s="543"/>
      <c r="CW13" s="543"/>
      <c r="CX13" s="543"/>
      <c r="CY13" s="543"/>
      <c r="CZ13" s="543"/>
      <c r="DA13" s="543"/>
      <c r="DB13" s="543"/>
      <c r="DC13" s="543"/>
      <c r="DD13" s="543"/>
      <c r="DE13" s="543"/>
      <c r="DF13" s="543"/>
      <c r="DG13" s="545"/>
    </row>
    <row r="14" spans="1:138" ht="15" customHeight="1">
      <c r="A14" s="143" t="s">
        <v>4</v>
      </c>
      <c r="B14" s="144"/>
      <c r="C14" s="144"/>
      <c r="D14" s="144"/>
      <c r="E14" s="144"/>
      <c r="F14" s="144"/>
      <c r="G14" s="144"/>
      <c r="H14" s="144"/>
      <c r="I14" s="144"/>
      <c r="J14" s="144"/>
      <c r="K14" s="144"/>
      <c r="L14" s="144"/>
      <c r="M14" s="144"/>
      <c r="N14" s="144"/>
      <c r="O14" s="144"/>
      <c r="P14" s="144"/>
      <c r="Q14" s="144"/>
      <c r="R14" s="144"/>
      <c r="S14" s="144"/>
      <c r="T14" s="144"/>
      <c r="U14" s="488"/>
      <c r="V14" s="1411">
        <v>0</v>
      </c>
      <c r="W14" s="1412"/>
      <c r="X14" s="1413"/>
      <c r="Y14" s="1414">
        <v>3</v>
      </c>
      <c r="Z14" s="1412"/>
      <c r="AA14" s="1413"/>
      <c r="AB14" s="1414">
        <v>0</v>
      </c>
      <c r="AC14" s="1412"/>
      <c r="AD14" s="1415"/>
      <c r="AE14" s="274">
        <v>6553</v>
      </c>
      <c r="AF14" s="275"/>
      <c r="AG14" s="275"/>
      <c r="AH14" s="275"/>
      <c r="AI14" s="275"/>
      <c r="AJ14" s="275"/>
      <c r="AK14" s="275"/>
      <c r="AL14" s="275"/>
      <c r="AM14" s="275"/>
      <c r="AN14" s="275"/>
      <c r="AO14" s="275"/>
      <c r="AP14" s="275"/>
      <c r="AQ14" s="428">
        <v>67</v>
      </c>
      <c r="AR14" s="445"/>
      <c r="AS14" s="445"/>
      <c r="AT14" s="445"/>
      <c r="AU14" s="445"/>
      <c r="AV14" s="445"/>
      <c r="AW14" s="445"/>
      <c r="AX14" s="445"/>
      <c r="AY14" s="445"/>
      <c r="AZ14" s="445"/>
      <c r="BA14" s="445"/>
      <c r="BB14" s="506"/>
      <c r="BC14" s="331">
        <f t="shared" si="0"/>
        <v>6620</v>
      </c>
      <c r="BD14" s="332"/>
      <c r="BE14" s="332"/>
      <c r="BF14" s="332"/>
      <c r="BG14" s="332"/>
      <c r="BH14" s="332"/>
      <c r="BI14" s="332"/>
      <c r="BJ14" s="332"/>
      <c r="BK14" s="332"/>
      <c r="BL14" s="332"/>
      <c r="BM14" s="332"/>
      <c r="BN14" s="332"/>
      <c r="BO14" s="274">
        <v>16263745</v>
      </c>
      <c r="BP14" s="275"/>
      <c r="BQ14" s="275"/>
      <c r="BR14" s="275"/>
      <c r="BS14" s="275"/>
      <c r="BT14" s="275"/>
      <c r="BU14" s="275"/>
      <c r="BV14" s="275"/>
      <c r="BW14" s="275"/>
      <c r="BX14" s="275"/>
      <c r="BY14" s="275"/>
      <c r="BZ14" s="275"/>
      <c r="CA14" s="275"/>
      <c r="CB14" s="275"/>
      <c r="CC14" s="275"/>
      <c r="CD14" s="274">
        <v>7106432</v>
      </c>
      <c r="CE14" s="274"/>
      <c r="CF14" s="274"/>
      <c r="CG14" s="274"/>
      <c r="CH14" s="274"/>
      <c r="CI14" s="274"/>
      <c r="CJ14" s="274"/>
      <c r="CK14" s="274"/>
      <c r="CL14" s="274"/>
      <c r="CM14" s="274"/>
      <c r="CN14" s="274"/>
      <c r="CO14" s="274"/>
      <c r="CP14" s="274"/>
      <c r="CQ14" s="274"/>
      <c r="CR14" s="274"/>
      <c r="CS14" s="331">
        <f t="shared" si="1"/>
        <v>9157313</v>
      </c>
      <c r="CT14" s="331"/>
      <c r="CU14" s="331"/>
      <c r="CV14" s="331"/>
      <c r="CW14" s="331"/>
      <c r="CX14" s="331"/>
      <c r="CY14" s="331"/>
      <c r="CZ14" s="331"/>
      <c r="DA14" s="331"/>
      <c r="DB14" s="331"/>
      <c r="DC14" s="331"/>
      <c r="DD14" s="331"/>
      <c r="DE14" s="331"/>
      <c r="DF14" s="331"/>
      <c r="DG14" s="583"/>
    </row>
    <row r="15" spans="1:138" ht="15" customHeight="1">
      <c r="A15" s="143" t="s">
        <v>5</v>
      </c>
      <c r="B15" s="144"/>
      <c r="C15" s="144"/>
      <c r="D15" s="144"/>
      <c r="E15" s="144"/>
      <c r="F15" s="144"/>
      <c r="G15" s="144"/>
      <c r="H15" s="144"/>
      <c r="I15" s="144"/>
      <c r="J15" s="144"/>
      <c r="K15" s="144"/>
      <c r="L15" s="144"/>
      <c r="M15" s="144"/>
      <c r="N15" s="144"/>
      <c r="O15" s="144"/>
      <c r="P15" s="144"/>
      <c r="Q15" s="144"/>
      <c r="R15" s="144"/>
      <c r="S15" s="144"/>
      <c r="T15" s="144"/>
      <c r="U15" s="488"/>
      <c r="V15" s="1411">
        <v>0</v>
      </c>
      <c r="W15" s="1412"/>
      <c r="X15" s="1413"/>
      <c r="Y15" s="1414">
        <v>4</v>
      </c>
      <c r="Z15" s="1412"/>
      <c r="AA15" s="1413"/>
      <c r="AB15" s="1414">
        <v>0</v>
      </c>
      <c r="AC15" s="1412"/>
      <c r="AD15" s="1415"/>
      <c r="AE15" s="274">
        <v>2106</v>
      </c>
      <c r="AF15" s="275"/>
      <c r="AG15" s="275"/>
      <c r="AH15" s="275"/>
      <c r="AI15" s="275"/>
      <c r="AJ15" s="275"/>
      <c r="AK15" s="275"/>
      <c r="AL15" s="275"/>
      <c r="AM15" s="275"/>
      <c r="AN15" s="275"/>
      <c r="AO15" s="275"/>
      <c r="AP15" s="275"/>
      <c r="AQ15" s="428">
        <v>17</v>
      </c>
      <c r="AR15" s="445"/>
      <c r="AS15" s="445"/>
      <c r="AT15" s="445"/>
      <c r="AU15" s="445"/>
      <c r="AV15" s="445"/>
      <c r="AW15" s="445"/>
      <c r="AX15" s="445"/>
      <c r="AY15" s="445"/>
      <c r="AZ15" s="445"/>
      <c r="BA15" s="445"/>
      <c r="BB15" s="506"/>
      <c r="BC15" s="331">
        <f t="shared" si="0"/>
        <v>2123</v>
      </c>
      <c r="BD15" s="332"/>
      <c r="BE15" s="332"/>
      <c r="BF15" s="332"/>
      <c r="BG15" s="332"/>
      <c r="BH15" s="332"/>
      <c r="BI15" s="332"/>
      <c r="BJ15" s="332"/>
      <c r="BK15" s="332"/>
      <c r="BL15" s="332"/>
      <c r="BM15" s="332"/>
      <c r="BN15" s="332"/>
      <c r="BO15" s="274">
        <v>5065486</v>
      </c>
      <c r="BP15" s="275"/>
      <c r="BQ15" s="275"/>
      <c r="BR15" s="275"/>
      <c r="BS15" s="275"/>
      <c r="BT15" s="275"/>
      <c r="BU15" s="275"/>
      <c r="BV15" s="275"/>
      <c r="BW15" s="275"/>
      <c r="BX15" s="275"/>
      <c r="BY15" s="275"/>
      <c r="BZ15" s="275"/>
      <c r="CA15" s="275"/>
      <c r="CB15" s="275"/>
      <c r="CC15" s="275"/>
      <c r="CD15" s="274">
        <v>2290073</v>
      </c>
      <c r="CE15" s="274"/>
      <c r="CF15" s="274"/>
      <c r="CG15" s="274"/>
      <c r="CH15" s="274"/>
      <c r="CI15" s="274"/>
      <c r="CJ15" s="274"/>
      <c r="CK15" s="274"/>
      <c r="CL15" s="274"/>
      <c r="CM15" s="274"/>
      <c r="CN15" s="274"/>
      <c r="CO15" s="274"/>
      <c r="CP15" s="274"/>
      <c r="CQ15" s="274"/>
      <c r="CR15" s="274"/>
      <c r="CS15" s="331">
        <f t="shared" si="1"/>
        <v>2775413</v>
      </c>
      <c r="CT15" s="331"/>
      <c r="CU15" s="331"/>
      <c r="CV15" s="331"/>
      <c r="CW15" s="331"/>
      <c r="CX15" s="331"/>
      <c r="CY15" s="331"/>
      <c r="CZ15" s="331"/>
      <c r="DA15" s="331"/>
      <c r="DB15" s="331"/>
      <c r="DC15" s="331"/>
      <c r="DD15" s="331"/>
      <c r="DE15" s="331"/>
      <c r="DF15" s="331"/>
      <c r="DG15" s="583"/>
    </row>
    <row r="16" spans="1:138" ht="15" customHeight="1">
      <c r="A16" s="143" t="s">
        <v>6</v>
      </c>
      <c r="B16" s="144"/>
      <c r="C16" s="144"/>
      <c r="D16" s="144"/>
      <c r="E16" s="144"/>
      <c r="F16" s="144"/>
      <c r="G16" s="144"/>
      <c r="H16" s="144"/>
      <c r="I16" s="144"/>
      <c r="J16" s="144"/>
      <c r="K16" s="144"/>
      <c r="L16" s="144"/>
      <c r="M16" s="144"/>
      <c r="N16" s="144"/>
      <c r="O16" s="144"/>
      <c r="P16" s="144"/>
      <c r="Q16" s="144"/>
      <c r="R16" s="144"/>
      <c r="S16" s="144"/>
      <c r="T16" s="144"/>
      <c r="U16" s="488"/>
      <c r="V16" s="1411">
        <v>0</v>
      </c>
      <c r="W16" s="1412"/>
      <c r="X16" s="1413"/>
      <c r="Y16" s="1414">
        <v>5</v>
      </c>
      <c r="Z16" s="1412"/>
      <c r="AA16" s="1413"/>
      <c r="AB16" s="1414">
        <v>0</v>
      </c>
      <c r="AC16" s="1412"/>
      <c r="AD16" s="1415"/>
      <c r="AE16" s="274">
        <v>836</v>
      </c>
      <c r="AF16" s="275"/>
      <c r="AG16" s="275"/>
      <c r="AH16" s="275"/>
      <c r="AI16" s="275"/>
      <c r="AJ16" s="275"/>
      <c r="AK16" s="275"/>
      <c r="AL16" s="275"/>
      <c r="AM16" s="275"/>
      <c r="AN16" s="275"/>
      <c r="AO16" s="275"/>
      <c r="AP16" s="275"/>
      <c r="AQ16" s="428">
        <v>7</v>
      </c>
      <c r="AR16" s="445"/>
      <c r="AS16" s="445"/>
      <c r="AT16" s="445"/>
      <c r="AU16" s="445"/>
      <c r="AV16" s="445"/>
      <c r="AW16" s="445"/>
      <c r="AX16" s="445"/>
      <c r="AY16" s="445"/>
      <c r="AZ16" s="445"/>
      <c r="BA16" s="445"/>
      <c r="BB16" s="506"/>
      <c r="BC16" s="331">
        <f t="shared" si="0"/>
        <v>843</v>
      </c>
      <c r="BD16" s="332"/>
      <c r="BE16" s="332"/>
      <c r="BF16" s="332"/>
      <c r="BG16" s="332"/>
      <c r="BH16" s="332"/>
      <c r="BI16" s="332"/>
      <c r="BJ16" s="332"/>
      <c r="BK16" s="332"/>
      <c r="BL16" s="332"/>
      <c r="BM16" s="332"/>
      <c r="BN16" s="332"/>
      <c r="BO16" s="274">
        <v>1847450</v>
      </c>
      <c r="BP16" s="275"/>
      <c r="BQ16" s="275"/>
      <c r="BR16" s="275"/>
      <c r="BS16" s="275"/>
      <c r="BT16" s="275"/>
      <c r="BU16" s="275"/>
      <c r="BV16" s="275"/>
      <c r="BW16" s="275"/>
      <c r="BX16" s="275"/>
      <c r="BY16" s="275"/>
      <c r="BZ16" s="275"/>
      <c r="CA16" s="275"/>
      <c r="CB16" s="275"/>
      <c r="CC16" s="275"/>
      <c r="CD16" s="274">
        <v>877695</v>
      </c>
      <c r="CE16" s="274"/>
      <c r="CF16" s="274"/>
      <c r="CG16" s="274"/>
      <c r="CH16" s="274"/>
      <c r="CI16" s="274"/>
      <c r="CJ16" s="274"/>
      <c r="CK16" s="274"/>
      <c r="CL16" s="274"/>
      <c r="CM16" s="274"/>
      <c r="CN16" s="274"/>
      <c r="CO16" s="274"/>
      <c r="CP16" s="274"/>
      <c r="CQ16" s="274"/>
      <c r="CR16" s="274"/>
      <c r="CS16" s="331">
        <f t="shared" si="1"/>
        <v>969755</v>
      </c>
      <c r="CT16" s="331"/>
      <c r="CU16" s="331"/>
      <c r="CV16" s="331"/>
      <c r="CW16" s="331"/>
      <c r="CX16" s="331"/>
      <c r="CY16" s="331"/>
      <c r="CZ16" s="331"/>
      <c r="DA16" s="331"/>
      <c r="DB16" s="331"/>
      <c r="DC16" s="331"/>
      <c r="DD16" s="331"/>
      <c r="DE16" s="331"/>
      <c r="DF16" s="331"/>
      <c r="DG16" s="583"/>
    </row>
    <row r="17" spans="1:111" ht="15" customHeight="1">
      <c r="A17" s="143" t="s">
        <v>7</v>
      </c>
      <c r="B17" s="144"/>
      <c r="C17" s="144"/>
      <c r="D17" s="144"/>
      <c r="E17" s="144"/>
      <c r="F17" s="144"/>
      <c r="G17" s="144"/>
      <c r="H17" s="144"/>
      <c r="I17" s="144"/>
      <c r="J17" s="144"/>
      <c r="K17" s="144"/>
      <c r="L17" s="144"/>
      <c r="M17" s="144"/>
      <c r="N17" s="144"/>
      <c r="O17" s="144"/>
      <c r="P17" s="144"/>
      <c r="Q17" s="144"/>
      <c r="R17" s="144"/>
      <c r="S17" s="144"/>
      <c r="T17" s="144"/>
      <c r="U17" s="488"/>
      <c r="V17" s="1411">
        <v>0</v>
      </c>
      <c r="W17" s="1412"/>
      <c r="X17" s="1413"/>
      <c r="Y17" s="1414">
        <v>6</v>
      </c>
      <c r="Z17" s="1412"/>
      <c r="AA17" s="1413"/>
      <c r="AB17" s="1414">
        <v>0</v>
      </c>
      <c r="AC17" s="1412"/>
      <c r="AD17" s="1415"/>
      <c r="AE17" s="274">
        <v>535</v>
      </c>
      <c r="AF17" s="275"/>
      <c r="AG17" s="275"/>
      <c r="AH17" s="275"/>
      <c r="AI17" s="275"/>
      <c r="AJ17" s="275"/>
      <c r="AK17" s="275"/>
      <c r="AL17" s="275"/>
      <c r="AM17" s="275"/>
      <c r="AN17" s="275"/>
      <c r="AO17" s="275"/>
      <c r="AP17" s="275"/>
      <c r="AQ17" s="428">
        <v>2</v>
      </c>
      <c r="AR17" s="445"/>
      <c r="AS17" s="445"/>
      <c r="AT17" s="445"/>
      <c r="AU17" s="445"/>
      <c r="AV17" s="445"/>
      <c r="AW17" s="445"/>
      <c r="AX17" s="445"/>
      <c r="AY17" s="445"/>
      <c r="AZ17" s="445"/>
      <c r="BA17" s="445"/>
      <c r="BB17" s="506"/>
      <c r="BC17" s="331">
        <f t="shared" si="0"/>
        <v>537</v>
      </c>
      <c r="BD17" s="332"/>
      <c r="BE17" s="332"/>
      <c r="BF17" s="332"/>
      <c r="BG17" s="332"/>
      <c r="BH17" s="332"/>
      <c r="BI17" s="332"/>
      <c r="BJ17" s="332"/>
      <c r="BK17" s="332"/>
      <c r="BL17" s="332"/>
      <c r="BM17" s="332"/>
      <c r="BN17" s="332"/>
      <c r="BO17" s="274">
        <v>1058487</v>
      </c>
      <c r="BP17" s="275"/>
      <c r="BQ17" s="275"/>
      <c r="BR17" s="275"/>
      <c r="BS17" s="275"/>
      <c r="BT17" s="275"/>
      <c r="BU17" s="275"/>
      <c r="BV17" s="275"/>
      <c r="BW17" s="275"/>
      <c r="BX17" s="275"/>
      <c r="BY17" s="275"/>
      <c r="BZ17" s="275"/>
      <c r="CA17" s="275"/>
      <c r="CB17" s="275"/>
      <c r="CC17" s="275"/>
      <c r="CD17" s="274">
        <v>540986</v>
      </c>
      <c r="CE17" s="274"/>
      <c r="CF17" s="274"/>
      <c r="CG17" s="274"/>
      <c r="CH17" s="274"/>
      <c r="CI17" s="274"/>
      <c r="CJ17" s="274"/>
      <c r="CK17" s="274"/>
      <c r="CL17" s="274"/>
      <c r="CM17" s="274"/>
      <c r="CN17" s="274"/>
      <c r="CO17" s="274"/>
      <c r="CP17" s="274"/>
      <c r="CQ17" s="274"/>
      <c r="CR17" s="274"/>
      <c r="CS17" s="331">
        <f t="shared" si="1"/>
        <v>517501</v>
      </c>
      <c r="CT17" s="331"/>
      <c r="CU17" s="331"/>
      <c r="CV17" s="331"/>
      <c r="CW17" s="331"/>
      <c r="CX17" s="331"/>
      <c r="CY17" s="331"/>
      <c r="CZ17" s="331"/>
      <c r="DA17" s="331"/>
      <c r="DB17" s="331"/>
      <c r="DC17" s="331"/>
      <c r="DD17" s="331"/>
      <c r="DE17" s="331"/>
      <c r="DF17" s="331"/>
      <c r="DG17" s="583"/>
    </row>
    <row r="18" spans="1:111" ht="15" customHeight="1">
      <c r="A18" s="143" t="s">
        <v>8</v>
      </c>
      <c r="B18" s="144"/>
      <c r="C18" s="144"/>
      <c r="D18" s="144"/>
      <c r="E18" s="144"/>
      <c r="F18" s="144"/>
      <c r="G18" s="144"/>
      <c r="H18" s="144"/>
      <c r="I18" s="144"/>
      <c r="J18" s="144"/>
      <c r="K18" s="144"/>
      <c r="L18" s="144"/>
      <c r="M18" s="144"/>
      <c r="N18" s="144"/>
      <c r="O18" s="144"/>
      <c r="P18" s="144"/>
      <c r="Q18" s="144"/>
      <c r="R18" s="144"/>
      <c r="S18" s="144"/>
      <c r="T18" s="144"/>
      <c r="U18" s="488"/>
      <c r="V18" s="1411">
        <v>0</v>
      </c>
      <c r="W18" s="1412"/>
      <c r="X18" s="1413"/>
      <c r="Y18" s="1414">
        <v>7</v>
      </c>
      <c r="Z18" s="1412"/>
      <c r="AA18" s="1413"/>
      <c r="AB18" s="1414">
        <v>0</v>
      </c>
      <c r="AC18" s="1412"/>
      <c r="AD18" s="1415"/>
      <c r="AE18" s="274">
        <v>283</v>
      </c>
      <c r="AF18" s="275"/>
      <c r="AG18" s="275"/>
      <c r="AH18" s="275"/>
      <c r="AI18" s="275"/>
      <c r="AJ18" s="275"/>
      <c r="AK18" s="275"/>
      <c r="AL18" s="275"/>
      <c r="AM18" s="275"/>
      <c r="AN18" s="275"/>
      <c r="AO18" s="275"/>
      <c r="AP18" s="275"/>
      <c r="AQ18" s="428"/>
      <c r="AR18" s="445"/>
      <c r="AS18" s="445"/>
      <c r="AT18" s="445"/>
      <c r="AU18" s="445"/>
      <c r="AV18" s="445"/>
      <c r="AW18" s="445"/>
      <c r="AX18" s="445"/>
      <c r="AY18" s="445"/>
      <c r="AZ18" s="445"/>
      <c r="BA18" s="445"/>
      <c r="BB18" s="506"/>
      <c r="BC18" s="331">
        <f t="shared" si="0"/>
        <v>283</v>
      </c>
      <c r="BD18" s="332"/>
      <c r="BE18" s="332"/>
      <c r="BF18" s="332"/>
      <c r="BG18" s="332"/>
      <c r="BH18" s="332"/>
      <c r="BI18" s="332"/>
      <c r="BJ18" s="332"/>
      <c r="BK18" s="332"/>
      <c r="BL18" s="332"/>
      <c r="BM18" s="332"/>
      <c r="BN18" s="332"/>
      <c r="BO18" s="274">
        <v>475244</v>
      </c>
      <c r="BP18" s="275"/>
      <c r="BQ18" s="275"/>
      <c r="BR18" s="275"/>
      <c r="BS18" s="275"/>
      <c r="BT18" s="275"/>
      <c r="BU18" s="275"/>
      <c r="BV18" s="275"/>
      <c r="BW18" s="275"/>
      <c r="BX18" s="275"/>
      <c r="BY18" s="275"/>
      <c r="BZ18" s="275"/>
      <c r="CA18" s="275"/>
      <c r="CB18" s="275"/>
      <c r="CC18" s="275"/>
      <c r="CD18" s="274">
        <v>274291</v>
      </c>
      <c r="CE18" s="274"/>
      <c r="CF18" s="274"/>
      <c r="CG18" s="274"/>
      <c r="CH18" s="274"/>
      <c r="CI18" s="274"/>
      <c r="CJ18" s="274"/>
      <c r="CK18" s="274"/>
      <c r="CL18" s="274"/>
      <c r="CM18" s="274"/>
      <c r="CN18" s="274"/>
      <c r="CO18" s="274"/>
      <c r="CP18" s="274"/>
      <c r="CQ18" s="274"/>
      <c r="CR18" s="274"/>
      <c r="CS18" s="331">
        <f t="shared" si="1"/>
        <v>200953</v>
      </c>
      <c r="CT18" s="331"/>
      <c r="CU18" s="331"/>
      <c r="CV18" s="331"/>
      <c r="CW18" s="331"/>
      <c r="CX18" s="331"/>
      <c r="CY18" s="331"/>
      <c r="CZ18" s="331"/>
      <c r="DA18" s="331"/>
      <c r="DB18" s="331"/>
      <c r="DC18" s="331"/>
      <c r="DD18" s="331"/>
      <c r="DE18" s="331"/>
      <c r="DF18" s="331"/>
      <c r="DG18" s="583"/>
    </row>
    <row r="19" spans="1:111" ht="15" customHeight="1">
      <c r="A19" s="143" t="s">
        <v>9</v>
      </c>
      <c r="B19" s="144"/>
      <c r="C19" s="144"/>
      <c r="D19" s="144"/>
      <c r="E19" s="144"/>
      <c r="F19" s="144"/>
      <c r="G19" s="144"/>
      <c r="H19" s="144"/>
      <c r="I19" s="144"/>
      <c r="J19" s="144"/>
      <c r="K19" s="144"/>
      <c r="L19" s="144"/>
      <c r="M19" s="144"/>
      <c r="N19" s="144"/>
      <c r="O19" s="144"/>
      <c r="P19" s="144"/>
      <c r="Q19" s="144"/>
      <c r="R19" s="144"/>
      <c r="S19" s="144"/>
      <c r="T19" s="144"/>
      <c r="U19" s="488"/>
      <c r="V19" s="1411">
        <v>0</v>
      </c>
      <c r="W19" s="1412"/>
      <c r="X19" s="1413"/>
      <c r="Y19" s="1414">
        <v>8</v>
      </c>
      <c r="Z19" s="1412"/>
      <c r="AA19" s="1413"/>
      <c r="AB19" s="1414">
        <v>0</v>
      </c>
      <c r="AC19" s="1412"/>
      <c r="AD19" s="1415"/>
      <c r="AE19" s="274">
        <v>285</v>
      </c>
      <c r="AF19" s="275"/>
      <c r="AG19" s="275"/>
      <c r="AH19" s="275"/>
      <c r="AI19" s="275"/>
      <c r="AJ19" s="275"/>
      <c r="AK19" s="275"/>
      <c r="AL19" s="275"/>
      <c r="AM19" s="275"/>
      <c r="AN19" s="275"/>
      <c r="AO19" s="275"/>
      <c r="AP19" s="275"/>
      <c r="AQ19" s="428"/>
      <c r="AR19" s="445"/>
      <c r="AS19" s="445"/>
      <c r="AT19" s="445"/>
      <c r="AU19" s="445"/>
      <c r="AV19" s="445"/>
      <c r="AW19" s="445"/>
      <c r="AX19" s="445"/>
      <c r="AY19" s="445"/>
      <c r="AZ19" s="445"/>
      <c r="BA19" s="445"/>
      <c r="BB19" s="506"/>
      <c r="BC19" s="331">
        <f t="shared" si="0"/>
        <v>285</v>
      </c>
      <c r="BD19" s="332"/>
      <c r="BE19" s="332"/>
      <c r="BF19" s="332"/>
      <c r="BG19" s="332"/>
      <c r="BH19" s="332"/>
      <c r="BI19" s="332"/>
      <c r="BJ19" s="332"/>
      <c r="BK19" s="332"/>
      <c r="BL19" s="332"/>
      <c r="BM19" s="332"/>
      <c r="BN19" s="332"/>
      <c r="BO19" s="274">
        <v>447514</v>
      </c>
      <c r="BP19" s="275"/>
      <c r="BQ19" s="275"/>
      <c r="BR19" s="275"/>
      <c r="BS19" s="275"/>
      <c r="BT19" s="275"/>
      <c r="BU19" s="275"/>
      <c r="BV19" s="275"/>
      <c r="BW19" s="275"/>
      <c r="BX19" s="275"/>
      <c r="BY19" s="275"/>
      <c r="BZ19" s="275"/>
      <c r="CA19" s="275"/>
      <c r="CB19" s="275"/>
      <c r="CC19" s="275"/>
      <c r="CD19" s="274">
        <v>262032</v>
      </c>
      <c r="CE19" s="274"/>
      <c r="CF19" s="274"/>
      <c r="CG19" s="274"/>
      <c r="CH19" s="274"/>
      <c r="CI19" s="274"/>
      <c r="CJ19" s="274"/>
      <c r="CK19" s="274"/>
      <c r="CL19" s="274"/>
      <c r="CM19" s="274"/>
      <c r="CN19" s="274"/>
      <c r="CO19" s="274"/>
      <c r="CP19" s="274"/>
      <c r="CQ19" s="274"/>
      <c r="CR19" s="274"/>
      <c r="CS19" s="331">
        <f t="shared" si="1"/>
        <v>185482</v>
      </c>
      <c r="CT19" s="331"/>
      <c r="CU19" s="331"/>
      <c r="CV19" s="331"/>
      <c r="CW19" s="331"/>
      <c r="CX19" s="331"/>
      <c r="CY19" s="331"/>
      <c r="CZ19" s="331"/>
      <c r="DA19" s="331"/>
      <c r="DB19" s="331"/>
      <c r="DC19" s="331"/>
      <c r="DD19" s="331"/>
      <c r="DE19" s="331"/>
      <c r="DF19" s="331"/>
      <c r="DG19" s="583"/>
    </row>
    <row r="20" spans="1:111" ht="15" customHeight="1">
      <c r="A20" s="143" t="s">
        <v>10</v>
      </c>
      <c r="B20" s="144"/>
      <c r="C20" s="144"/>
      <c r="D20" s="144"/>
      <c r="E20" s="144"/>
      <c r="F20" s="144"/>
      <c r="G20" s="144"/>
      <c r="H20" s="144"/>
      <c r="I20" s="144"/>
      <c r="J20" s="144"/>
      <c r="K20" s="144"/>
      <c r="L20" s="144"/>
      <c r="M20" s="144"/>
      <c r="N20" s="144"/>
      <c r="O20" s="144"/>
      <c r="P20" s="144"/>
      <c r="Q20" s="144"/>
      <c r="R20" s="144"/>
      <c r="S20" s="144"/>
      <c r="T20" s="144"/>
      <c r="U20" s="488"/>
      <c r="V20" s="1411">
        <v>0</v>
      </c>
      <c r="W20" s="1412"/>
      <c r="X20" s="1413"/>
      <c r="Y20" s="1414">
        <v>9</v>
      </c>
      <c r="Z20" s="1412"/>
      <c r="AA20" s="1413"/>
      <c r="AB20" s="1414">
        <v>0</v>
      </c>
      <c r="AC20" s="1412"/>
      <c r="AD20" s="1415"/>
      <c r="AE20" s="274">
        <v>476</v>
      </c>
      <c r="AF20" s="275"/>
      <c r="AG20" s="275"/>
      <c r="AH20" s="275"/>
      <c r="AI20" s="275"/>
      <c r="AJ20" s="275"/>
      <c r="AK20" s="275"/>
      <c r="AL20" s="275"/>
      <c r="AM20" s="275"/>
      <c r="AN20" s="275"/>
      <c r="AO20" s="275"/>
      <c r="AP20" s="275"/>
      <c r="AQ20" s="428"/>
      <c r="AR20" s="445"/>
      <c r="AS20" s="445"/>
      <c r="AT20" s="445"/>
      <c r="AU20" s="445"/>
      <c r="AV20" s="445"/>
      <c r="AW20" s="445"/>
      <c r="AX20" s="445"/>
      <c r="AY20" s="445"/>
      <c r="AZ20" s="445"/>
      <c r="BA20" s="445"/>
      <c r="BB20" s="506"/>
      <c r="BC20" s="331">
        <f t="shared" si="0"/>
        <v>476</v>
      </c>
      <c r="BD20" s="332"/>
      <c r="BE20" s="332"/>
      <c r="BF20" s="332"/>
      <c r="BG20" s="332"/>
      <c r="BH20" s="332"/>
      <c r="BI20" s="332"/>
      <c r="BJ20" s="332"/>
      <c r="BK20" s="332"/>
      <c r="BL20" s="332"/>
      <c r="BM20" s="332"/>
      <c r="BN20" s="332"/>
      <c r="BO20" s="274">
        <v>620156</v>
      </c>
      <c r="BP20" s="275"/>
      <c r="BQ20" s="275"/>
      <c r="BR20" s="275"/>
      <c r="BS20" s="275"/>
      <c r="BT20" s="275"/>
      <c r="BU20" s="275"/>
      <c r="BV20" s="275"/>
      <c r="BW20" s="275"/>
      <c r="BX20" s="275"/>
      <c r="BY20" s="275"/>
      <c r="BZ20" s="275"/>
      <c r="CA20" s="275"/>
      <c r="CB20" s="275"/>
      <c r="CC20" s="275"/>
      <c r="CD20" s="274">
        <v>390606</v>
      </c>
      <c r="CE20" s="274"/>
      <c r="CF20" s="274"/>
      <c r="CG20" s="274"/>
      <c r="CH20" s="274"/>
      <c r="CI20" s="274"/>
      <c r="CJ20" s="274"/>
      <c r="CK20" s="274"/>
      <c r="CL20" s="274"/>
      <c r="CM20" s="274"/>
      <c r="CN20" s="274"/>
      <c r="CO20" s="274"/>
      <c r="CP20" s="274"/>
      <c r="CQ20" s="274"/>
      <c r="CR20" s="274"/>
      <c r="CS20" s="331">
        <f t="shared" si="1"/>
        <v>229550</v>
      </c>
      <c r="CT20" s="331"/>
      <c r="CU20" s="331"/>
      <c r="CV20" s="331"/>
      <c r="CW20" s="331"/>
      <c r="CX20" s="331"/>
      <c r="CY20" s="331"/>
      <c r="CZ20" s="331"/>
      <c r="DA20" s="331"/>
      <c r="DB20" s="331"/>
      <c r="DC20" s="331"/>
      <c r="DD20" s="331"/>
      <c r="DE20" s="331"/>
      <c r="DF20" s="331"/>
      <c r="DG20" s="583"/>
    </row>
    <row r="21" spans="1:111" ht="21.75" customHeight="1" thickBot="1">
      <c r="A21" s="143" t="s">
        <v>336</v>
      </c>
      <c r="B21" s="144"/>
      <c r="C21" s="144"/>
      <c r="D21" s="144"/>
      <c r="E21" s="144"/>
      <c r="F21" s="144"/>
      <c r="G21" s="144"/>
      <c r="H21" s="144"/>
      <c r="I21" s="144"/>
      <c r="J21" s="144"/>
      <c r="K21" s="144"/>
      <c r="L21" s="144"/>
      <c r="M21" s="144"/>
      <c r="N21" s="144"/>
      <c r="O21" s="144"/>
      <c r="P21" s="144"/>
      <c r="Q21" s="144"/>
      <c r="R21" s="144"/>
      <c r="S21" s="144"/>
      <c r="T21" s="144"/>
      <c r="U21" s="488"/>
      <c r="V21" s="1416">
        <v>1</v>
      </c>
      <c r="W21" s="1417"/>
      <c r="X21" s="1418"/>
      <c r="Y21" s="1419">
        <v>0</v>
      </c>
      <c r="Z21" s="1417"/>
      <c r="AA21" s="1418"/>
      <c r="AB21" s="1419">
        <v>0</v>
      </c>
      <c r="AC21" s="1417"/>
      <c r="AD21" s="1420"/>
      <c r="AE21" s="519">
        <f>SUM(AE12:AP20)</f>
        <v>26104</v>
      </c>
      <c r="AF21" s="520"/>
      <c r="AG21" s="520"/>
      <c r="AH21" s="520"/>
      <c r="AI21" s="520"/>
      <c r="AJ21" s="520"/>
      <c r="AK21" s="520"/>
      <c r="AL21" s="520"/>
      <c r="AM21" s="520"/>
      <c r="AN21" s="520"/>
      <c r="AO21" s="520"/>
      <c r="AP21" s="556"/>
      <c r="AQ21" s="519">
        <f>SUM(AQ12:BB20)</f>
        <v>2159</v>
      </c>
      <c r="AR21" s="520"/>
      <c r="AS21" s="520"/>
      <c r="AT21" s="520"/>
      <c r="AU21" s="520"/>
      <c r="AV21" s="520"/>
      <c r="AW21" s="520"/>
      <c r="AX21" s="520"/>
      <c r="AY21" s="520"/>
      <c r="AZ21" s="520"/>
      <c r="BA21" s="520"/>
      <c r="BB21" s="556"/>
      <c r="BC21" s="519">
        <f>SUM(BC12:BN20)</f>
        <v>28263</v>
      </c>
      <c r="BD21" s="520"/>
      <c r="BE21" s="520"/>
      <c r="BF21" s="520"/>
      <c r="BG21" s="520"/>
      <c r="BH21" s="520"/>
      <c r="BI21" s="520"/>
      <c r="BJ21" s="520"/>
      <c r="BK21" s="520"/>
      <c r="BL21" s="520"/>
      <c r="BM21" s="520"/>
      <c r="BN21" s="556"/>
      <c r="BO21" s="519">
        <f>SUM(BO12:CC20)</f>
        <v>60787672</v>
      </c>
      <c r="BP21" s="520"/>
      <c r="BQ21" s="520"/>
      <c r="BR21" s="520"/>
      <c r="BS21" s="520"/>
      <c r="BT21" s="520"/>
      <c r="BU21" s="520"/>
      <c r="BV21" s="520"/>
      <c r="BW21" s="520"/>
      <c r="BX21" s="520"/>
      <c r="BY21" s="520"/>
      <c r="BZ21" s="520"/>
      <c r="CA21" s="520"/>
      <c r="CB21" s="520"/>
      <c r="CC21" s="556"/>
      <c r="CD21" s="519">
        <f>SUM(CD12:CR20)</f>
        <v>29546808</v>
      </c>
      <c r="CE21" s="520"/>
      <c r="CF21" s="520"/>
      <c r="CG21" s="520"/>
      <c r="CH21" s="520"/>
      <c r="CI21" s="520"/>
      <c r="CJ21" s="520"/>
      <c r="CK21" s="520"/>
      <c r="CL21" s="520"/>
      <c r="CM21" s="520"/>
      <c r="CN21" s="520"/>
      <c r="CO21" s="520"/>
      <c r="CP21" s="520"/>
      <c r="CQ21" s="520"/>
      <c r="CR21" s="556"/>
      <c r="CS21" s="519">
        <f>SUM(CS12:DG20)</f>
        <v>31240864</v>
      </c>
      <c r="CT21" s="520"/>
      <c r="CU21" s="520"/>
      <c r="CV21" s="520"/>
      <c r="CW21" s="520"/>
      <c r="CX21" s="520"/>
      <c r="CY21" s="520"/>
      <c r="CZ21" s="520"/>
      <c r="DA21" s="520"/>
      <c r="DB21" s="520"/>
      <c r="DC21" s="520"/>
      <c r="DD21" s="520"/>
      <c r="DE21" s="520"/>
      <c r="DF21" s="520"/>
      <c r="DG21" s="521"/>
    </row>
    <row r="22" spans="1:111" ht="21.75" customHeight="1" thickBot="1">
      <c r="A22" s="523"/>
      <c r="B22" s="523"/>
      <c r="C22" s="523"/>
      <c r="D22" s="523"/>
      <c r="E22" s="523"/>
      <c r="F22" s="523"/>
      <c r="G22" s="523"/>
      <c r="H22" s="523"/>
      <c r="I22" s="523"/>
      <c r="J22" s="523"/>
      <c r="K22" s="523"/>
      <c r="L22" s="523"/>
      <c r="M22" s="523"/>
      <c r="N22" s="523"/>
      <c r="O22" s="523"/>
      <c r="P22" s="523"/>
      <c r="Q22" s="523"/>
      <c r="R22" s="523"/>
      <c r="S22" s="523"/>
      <c r="T22" s="523"/>
      <c r="U22" s="523"/>
      <c r="V22" s="1421"/>
      <c r="W22" s="1421"/>
      <c r="X22" s="1421"/>
      <c r="Y22" s="1421"/>
      <c r="Z22" s="1421"/>
      <c r="AA22" s="1421"/>
      <c r="AB22" s="1421"/>
      <c r="AC22" s="1421"/>
      <c r="AD22" s="1421"/>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row>
    <row r="23" spans="1:111" ht="15" customHeight="1">
      <c r="A23" s="143" t="s">
        <v>11</v>
      </c>
      <c r="B23" s="144"/>
      <c r="C23" s="144"/>
      <c r="D23" s="144"/>
      <c r="E23" s="144"/>
      <c r="F23" s="144"/>
      <c r="G23" s="144"/>
      <c r="H23" s="144"/>
      <c r="I23" s="144"/>
      <c r="J23" s="144"/>
      <c r="K23" s="144"/>
      <c r="L23" s="144"/>
      <c r="M23" s="144"/>
      <c r="N23" s="144"/>
      <c r="O23" s="144"/>
      <c r="P23" s="144"/>
      <c r="Q23" s="144"/>
      <c r="R23" s="144"/>
      <c r="S23" s="144"/>
      <c r="T23" s="144"/>
      <c r="U23" s="488"/>
      <c r="V23" s="1406">
        <v>1</v>
      </c>
      <c r="W23" s="1407"/>
      <c r="X23" s="1408"/>
      <c r="Y23" s="1409">
        <v>1</v>
      </c>
      <c r="Z23" s="1407"/>
      <c r="AA23" s="1408"/>
      <c r="AB23" s="1409">
        <v>0</v>
      </c>
      <c r="AC23" s="1407"/>
      <c r="AD23" s="1410"/>
      <c r="AE23" s="537">
        <f>SUM(AE12:AP14)</f>
        <v>21583</v>
      </c>
      <c r="AF23" s="880"/>
      <c r="AG23" s="880"/>
      <c r="AH23" s="880"/>
      <c r="AI23" s="880"/>
      <c r="AJ23" s="880"/>
      <c r="AK23" s="880"/>
      <c r="AL23" s="880"/>
      <c r="AM23" s="880"/>
      <c r="AN23" s="880"/>
      <c r="AO23" s="880"/>
      <c r="AP23" s="885"/>
      <c r="AQ23" s="537">
        <f>SUM(AQ12:BB14)</f>
        <v>2133</v>
      </c>
      <c r="AR23" s="880"/>
      <c r="AS23" s="880"/>
      <c r="AT23" s="880"/>
      <c r="AU23" s="880"/>
      <c r="AV23" s="880"/>
      <c r="AW23" s="880"/>
      <c r="AX23" s="880"/>
      <c r="AY23" s="880"/>
      <c r="AZ23" s="880"/>
      <c r="BA23" s="880"/>
      <c r="BB23" s="885"/>
      <c r="BC23" s="537">
        <f>SUM(AE23:BB23)</f>
        <v>23716</v>
      </c>
      <c r="BD23" s="880"/>
      <c r="BE23" s="880"/>
      <c r="BF23" s="880"/>
      <c r="BG23" s="880"/>
      <c r="BH23" s="880"/>
      <c r="BI23" s="880"/>
      <c r="BJ23" s="880"/>
      <c r="BK23" s="880"/>
      <c r="BL23" s="880"/>
      <c r="BM23" s="880"/>
      <c r="BN23" s="885"/>
      <c r="BO23" s="537">
        <f>SUM(BO12:CC14)</f>
        <v>51273335</v>
      </c>
      <c r="BP23" s="880"/>
      <c r="BQ23" s="880"/>
      <c r="BR23" s="880"/>
      <c r="BS23" s="880"/>
      <c r="BT23" s="880"/>
      <c r="BU23" s="880"/>
      <c r="BV23" s="880"/>
      <c r="BW23" s="880"/>
      <c r="BX23" s="880"/>
      <c r="BY23" s="880"/>
      <c r="BZ23" s="880"/>
      <c r="CA23" s="880"/>
      <c r="CB23" s="880"/>
      <c r="CC23" s="885"/>
      <c r="CD23" s="537">
        <f>SUM(CD12:CR14)</f>
        <v>24911125</v>
      </c>
      <c r="CE23" s="538"/>
      <c r="CF23" s="538"/>
      <c r="CG23" s="538"/>
      <c r="CH23" s="538"/>
      <c r="CI23" s="538"/>
      <c r="CJ23" s="538"/>
      <c r="CK23" s="538"/>
      <c r="CL23" s="538"/>
      <c r="CM23" s="538"/>
      <c r="CN23" s="538"/>
      <c r="CO23" s="538"/>
      <c r="CP23" s="538"/>
      <c r="CQ23" s="538"/>
      <c r="CR23" s="580"/>
      <c r="CS23" s="537">
        <f>BO23-CD23</f>
        <v>26362210</v>
      </c>
      <c r="CT23" s="538"/>
      <c r="CU23" s="538"/>
      <c r="CV23" s="538"/>
      <c r="CW23" s="538"/>
      <c r="CX23" s="538"/>
      <c r="CY23" s="538"/>
      <c r="CZ23" s="538"/>
      <c r="DA23" s="538"/>
      <c r="DB23" s="538"/>
      <c r="DC23" s="538"/>
      <c r="DD23" s="538"/>
      <c r="DE23" s="538"/>
      <c r="DF23" s="538"/>
      <c r="DG23" s="539"/>
    </row>
    <row r="24" spans="1:111" ht="15" customHeight="1">
      <c r="A24" s="143" t="s">
        <v>12</v>
      </c>
      <c r="B24" s="144"/>
      <c r="C24" s="144"/>
      <c r="D24" s="144"/>
      <c r="E24" s="144"/>
      <c r="F24" s="144"/>
      <c r="G24" s="144"/>
      <c r="H24" s="144"/>
      <c r="I24" s="144"/>
      <c r="J24" s="144"/>
      <c r="K24" s="144"/>
      <c r="L24" s="144"/>
      <c r="M24" s="144"/>
      <c r="N24" s="144"/>
      <c r="O24" s="144"/>
      <c r="P24" s="144"/>
      <c r="Q24" s="144"/>
      <c r="R24" s="144"/>
      <c r="S24" s="144"/>
      <c r="T24" s="144"/>
      <c r="U24" s="488"/>
      <c r="V24" s="1411">
        <v>1</v>
      </c>
      <c r="W24" s="1412"/>
      <c r="X24" s="1413"/>
      <c r="Y24" s="1414">
        <v>2</v>
      </c>
      <c r="Z24" s="1412"/>
      <c r="AA24" s="1413"/>
      <c r="AB24" s="1414">
        <v>0</v>
      </c>
      <c r="AC24" s="1412"/>
      <c r="AD24" s="1415"/>
      <c r="AE24" s="540">
        <f>SUM(AE15:AP18)</f>
        <v>3760</v>
      </c>
      <c r="AF24" s="541"/>
      <c r="AG24" s="541"/>
      <c r="AH24" s="541"/>
      <c r="AI24" s="541"/>
      <c r="AJ24" s="541"/>
      <c r="AK24" s="541"/>
      <c r="AL24" s="541"/>
      <c r="AM24" s="541"/>
      <c r="AN24" s="541"/>
      <c r="AO24" s="541"/>
      <c r="AP24" s="542"/>
      <c r="AQ24" s="540">
        <f>SUM(AQ15:BB18)</f>
        <v>26</v>
      </c>
      <c r="AR24" s="541"/>
      <c r="AS24" s="541"/>
      <c r="AT24" s="541"/>
      <c r="AU24" s="541"/>
      <c r="AV24" s="541"/>
      <c r="AW24" s="541"/>
      <c r="AX24" s="541"/>
      <c r="AY24" s="541"/>
      <c r="AZ24" s="541"/>
      <c r="BA24" s="541"/>
      <c r="BB24" s="542"/>
      <c r="BC24" s="540">
        <f>SUM(AE24:BB24)</f>
        <v>3786</v>
      </c>
      <c r="BD24" s="541"/>
      <c r="BE24" s="541"/>
      <c r="BF24" s="541"/>
      <c r="BG24" s="541"/>
      <c r="BH24" s="541"/>
      <c r="BI24" s="541"/>
      <c r="BJ24" s="541"/>
      <c r="BK24" s="541"/>
      <c r="BL24" s="541"/>
      <c r="BM24" s="541"/>
      <c r="BN24" s="542"/>
      <c r="BO24" s="540">
        <f>SUM(BO15:CC18)</f>
        <v>8446667</v>
      </c>
      <c r="BP24" s="541"/>
      <c r="BQ24" s="541"/>
      <c r="BR24" s="541"/>
      <c r="BS24" s="541"/>
      <c r="BT24" s="541"/>
      <c r="BU24" s="541"/>
      <c r="BV24" s="541"/>
      <c r="BW24" s="541"/>
      <c r="BX24" s="541"/>
      <c r="BY24" s="541"/>
      <c r="BZ24" s="541"/>
      <c r="CA24" s="541"/>
      <c r="CB24" s="541"/>
      <c r="CC24" s="542"/>
      <c r="CD24" s="540">
        <f>SUM(CD15:CR18)</f>
        <v>3983045</v>
      </c>
      <c r="CE24" s="543"/>
      <c r="CF24" s="543"/>
      <c r="CG24" s="543"/>
      <c r="CH24" s="543"/>
      <c r="CI24" s="543"/>
      <c r="CJ24" s="543"/>
      <c r="CK24" s="543"/>
      <c r="CL24" s="543"/>
      <c r="CM24" s="543"/>
      <c r="CN24" s="543"/>
      <c r="CO24" s="543"/>
      <c r="CP24" s="543"/>
      <c r="CQ24" s="543"/>
      <c r="CR24" s="544"/>
      <c r="CS24" s="540">
        <f>BO24-CD24</f>
        <v>4463622</v>
      </c>
      <c r="CT24" s="543"/>
      <c r="CU24" s="543"/>
      <c r="CV24" s="543"/>
      <c r="CW24" s="543"/>
      <c r="CX24" s="543"/>
      <c r="CY24" s="543"/>
      <c r="CZ24" s="543"/>
      <c r="DA24" s="543"/>
      <c r="DB24" s="543"/>
      <c r="DC24" s="543"/>
      <c r="DD24" s="543"/>
      <c r="DE24" s="543"/>
      <c r="DF24" s="543"/>
      <c r="DG24" s="545"/>
    </row>
    <row r="25" spans="1:111" ht="15" customHeight="1" thickBot="1">
      <c r="A25" s="143" t="s">
        <v>13</v>
      </c>
      <c r="B25" s="144"/>
      <c r="C25" s="144"/>
      <c r="D25" s="144"/>
      <c r="E25" s="144"/>
      <c r="F25" s="144"/>
      <c r="G25" s="144"/>
      <c r="H25" s="144"/>
      <c r="I25" s="144"/>
      <c r="J25" s="144"/>
      <c r="K25" s="144"/>
      <c r="L25" s="144"/>
      <c r="M25" s="144"/>
      <c r="N25" s="144"/>
      <c r="O25" s="144"/>
      <c r="P25" s="144"/>
      <c r="Q25" s="144"/>
      <c r="R25" s="144"/>
      <c r="S25" s="144"/>
      <c r="T25" s="144"/>
      <c r="U25" s="488"/>
      <c r="V25" s="1416">
        <v>1</v>
      </c>
      <c r="W25" s="1417"/>
      <c r="X25" s="1418"/>
      <c r="Y25" s="1419">
        <v>3</v>
      </c>
      <c r="Z25" s="1417"/>
      <c r="AA25" s="1418"/>
      <c r="AB25" s="1419">
        <v>0</v>
      </c>
      <c r="AC25" s="1417"/>
      <c r="AD25" s="1420"/>
      <c r="AE25" s="519">
        <f>SUM(AE19:AP20)</f>
        <v>761</v>
      </c>
      <c r="AF25" s="554"/>
      <c r="AG25" s="554"/>
      <c r="AH25" s="554"/>
      <c r="AI25" s="554"/>
      <c r="AJ25" s="554"/>
      <c r="AK25" s="554"/>
      <c r="AL25" s="554"/>
      <c r="AM25" s="554"/>
      <c r="AN25" s="554"/>
      <c r="AO25" s="554"/>
      <c r="AP25" s="555"/>
      <c r="AQ25" s="519">
        <f>SUM(AQ19:BB20)</f>
        <v>0</v>
      </c>
      <c r="AR25" s="554"/>
      <c r="AS25" s="554"/>
      <c r="AT25" s="554"/>
      <c r="AU25" s="554"/>
      <c r="AV25" s="554"/>
      <c r="AW25" s="554"/>
      <c r="AX25" s="554"/>
      <c r="AY25" s="554"/>
      <c r="AZ25" s="554"/>
      <c r="BA25" s="554"/>
      <c r="BB25" s="555"/>
      <c r="BC25" s="519">
        <f>SUM(AE25:BB25)</f>
        <v>761</v>
      </c>
      <c r="BD25" s="554"/>
      <c r="BE25" s="554"/>
      <c r="BF25" s="554"/>
      <c r="BG25" s="554"/>
      <c r="BH25" s="554"/>
      <c r="BI25" s="554"/>
      <c r="BJ25" s="554"/>
      <c r="BK25" s="554"/>
      <c r="BL25" s="554"/>
      <c r="BM25" s="554"/>
      <c r="BN25" s="555"/>
      <c r="BO25" s="519">
        <f>SUM(BO19:CC20)</f>
        <v>1067670</v>
      </c>
      <c r="BP25" s="554"/>
      <c r="BQ25" s="554"/>
      <c r="BR25" s="554"/>
      <c r="BS25" s="554"/>
      <c r="BT25" s="554"/>
      <c r="BU25" s="554"/>
      <c r="BV25" s="554"/>
      <c r="BW25" s="554"/>
      <c r="BX25" s="554"/>
      <c r="BY25" s="554"/>
      <c r="BZ25" s="554"/>
      <c r="CA25" s="554"/>
      <c r="CB25" s="554"/>
      <c r="CC25" s="555"/>
      <c r="CD25" s="519">
        <f>SUM(CD19:CR20)</f>
        <v>652638</v>
      </c>
      <c r="CE25" s="520"/>
      <c r="CF25" s="520"/>
      <c r="CG25" s="520"/>
      <c r="CH25" s="520"/>
      <c r="CI25" s="520"/>
      <c r="CJ25" s="520"/>
      <c r="CK25" s="520"/>
      <c r="CL25" s="520"/>
      <c r="CM25" s="520"/>
      <c r="CN25" s="520"/>
      <c r="CO25" s="520"/>
      <c r="CP25" s="520"/>
      <c r="CQ25" s="520"/>
      <c r="CR25" s="556"/>
      <c r="CS25" s="519">
        <f>BO25-CD25</f>
        <v>415032</v>
      </c>
      <c r="CT25" s="520"/>
      <c r="CU25" s="520"/>
      <c r="CV25" s="520"/>
      <c r="CW25" s="520"/>
      <c r="CX25" s="520"/>
      <c r="CY25" s="520"/>
      <c r="CZ25" s="520"/>
      <c r="DA25" s="520"/>
      <c r="DB25" s="520"/>
      <c r="DC25" s="520"/>
      <c r="DD25" s="520"/>
      <c r="DE25" s="520"/>
      <c r="DF25" s="520"/>
      <c r="DG25" s="521"/>
    </row>
  </sheetData>
  <sheetProtection algorithmName="SHA-512" hashValue="uV5i68r7v10n8dRmvqaX1OcNDNm9uCUnqGFjLc2wx8tPD4SPDSDWCbAWQgdl3wYteRM/nPbrjGViyA3eb9PS/Q==" saltValue="oOdvoEroGK6vGx1D38NExw==" spinCount="100000" sheet="1" objects="1" scenarios="1" selectLockedCells="1"/>
  <mergeCells count="172">
    <mergeCell ref="DB3:DM3"/>
    <mergeCell ref="DN3:EH3"/>
    <mergeCell ref="AF1:DA3"/>
    <mergeCell ref="AC3:AE3"/>
    <mergeCell ref="DB1:DM2"/>
    <mergeCell ref="DN1:EH2"/>
    <mergeCell ref="A6:U11"/>
    <mergeCell ref="A1:G2"/>
    <mergeCell ref="H1:Y2"/>
    <mergeCell ref="Z1:AE2"/>
    <mergeCell ref="A3:G3"/>
    <mergeCell ref="H3:J3"/>
    <mergeCell ref="K3:M3"/>
    <mergeCell ref="N3:P3"/>
    <mergeCell ref="Q3:S3"/>
    <mergeCell ref="T3:V3"/>
    <mergeCell ref="V6:AD11"/>
    <mergeCell ref="AE6:BN6"/>
    <mergeCell ref="AE7:BB8"/>
    <mergeCell ref="AE9:AP10"/>
    <mergeCell ref="AQ9:BB10"/>
    <mergeCell ref="AE11:AP11"/>
    <mergeCell ref="AQ11:BB11"/>
    <mergeCell ref="W3:Y3"/>
    <mergeCell ref="Z3:AB3"/>
    <mergeCell ref="CS13:DG13"/>
    <mergeCell ref="CD12:CR12"/>
    <mergeCell ref="CS12:DG12"/>
    <mergeCell ref="A13:U13"/>
    <mergeCell ref="V13:X13"/>
    <mergeCell ref="Y13:AA13"/>
    <mergeCell ref="AB13:AD13"/>
    <mergeCell ref="AE13:AP13"/>
    <mergeCell ref="A12:U12"/>
    <mergeCell ref="V12:X12"/>
    <mergeCell ref="Y12:AA12"/>
    <mergeCell ref="AB12:AD12"/>
    <mergeCell ref="AE12:AP12"/>
    <mergeCell ref="AQ12:BB12"/>
    <mergeCell ref="CS6:DG9"/>
    <mergeCell ref="CS10:DG10"/>
    <mergeCell ref="BO11:CC11"/>
    <mergeCell ref="CD11:CR11"/>
    <mergeCell ref="CS5:DG5"/>
    <mergeCell ref="AE5:AP5"/>
    <mergeCell ref="AQ5:BB5"/>
    <mergeCell ref="BC5:BN5"/>
    <mergeCell ref="BO5:CC5"/>
    <mergeCell ref="A14:U14"/>
    <mergeCell ref="CS15:DG15"/>
    <mergeCell ref="A16:U16"/>
    <mergeCell ref="V16:X16"/>
    <mergeCell ref="Y16:AA16"/>
    <mergeCell ref="AB16:AD16"/>
    <mergeCell ref="AE16:AP16"/>
    <mergeCell ref="V14:X14"/>
    <mergeCell ref="Y14:AA14"/>
    <mergeCell ref="AB14:AD14"/>
    <mergeCell ref="AE14:AP14"/>
    <mergeCell ref="CS14:DG14"/>
    <mergeCell ref="A15:U15"/>
    <mergeCell ref="V15:X15"/>
    <mergeCell ref="Y15:AA15"/>
    <mergeCell ref="AB15:AD15"/>
    <mergeCell ref="AE15:AP15"/>
    <mergeCell ref="AE17:AP17"/>
    <mergeCell ref="CS19:DG19"/>
    <mergeCell ref="CD18:CR18"/>
    <mergeCell ref="CS18:DG18"/>
    <mergeCell ref="BC19:BN19"/>
    <mergeCell ref="A17:U17"/>
    <mergeCell ref="V17:X17"/>
    <mergeCell ref="Y17:AA17"/>
    <mergeCell ref="AB17:AD17"/>
    <mergeCell ref="CS17:DG17"/>
    <mergeCell ref="A18:U18"/>
    <mergeCell ref="V18:X18"/>
    <mergeCell ref="Y18:AA18"/>
    <mergeCell ref="AB18:AD18"/>
    <mergeCell ref="AE18:AP18"/>
    <mergeCell ref="A19:U19"/>
    <mergeCell ref="V19:X19"/>
    <mergeCell ref="Y19:AA19"/>
    <mergeCell ref="AB19:AD19"/>
    <mergeCell ref="AE19:AP19"/>
    <mergeCell ref="AQ19:BB19"/>
    <mergeCell ref="AQ18:BB18"/>
    <mergeCell ref="BC18:BN18"/>
    <mergeCell ref="BO18:CC18"/>
    <mergeCell ref="Y23:AA23"/>
    <mergeCell ref="AB23:AD23"/>
    <mergeCell ref="CS23:DG23"/>
    <mergeCell ref="CD21:CR21"/>
    <mergeCell ref="BO23:CC23"/>
    <mergeCell ref="BC20:BN20"/>
    <mergeCell ref="BO20:CC20"/>
    <mergeCell ref="CS20:DG20"/>
    <mergeCell ref="A21:U21"/>
    <mergeCell ref="V21:X21"/>
    <mergeCell ref="Y21:AA21"/>
    <mergeCell ref="AB21:AD21"/>
    <mergeCell ref="AE21:AP21"/>
    <mergeCell ref="AQ21:BB21"/>
    <mergeCell ref="BC21:BN21"/>
    <mergeCell ref="A20:U20"/>
    <mergeCell ref="V20:X20"/>
    <mergeCell ref="Y20:AA20"/>
    <mergeCell ref="AB20:AD20"/>
    <mergeCell ref="AE20:AP20"/>
    <mergeCell ref="AQ20:BB20"/>
    <mergeCell ref="CS25:DG25"/>
    <mergeCell ref="CD24:CR24"/>
    <mergeCell ref="CS24:DG24"/>
    <mergeCell ref="BC25:BN25"/>
    <mergeCell ref="CD25:CR25"/>
    <mergeCell ref="BO25:CC25"/>
    <mergeCell ref="CD23:CR23"/>
    <mergeCell ref="A24:U24"/>
    <mergeCell ref="V24:X24"/>
    <mergeCell ref="Y24:AA24"/>
    <mergeCell ref="AB24:AD24"/>
    <mergeCell ref="AE24:AP24"/>
    <mergeCell ref="AQ24:BB24"/>
    <mergeCell ref="A25:U25"/>
    <mergeCell ref="V25:X25"/>
    <mergeCell ref="Y25:AA25"/>
    <mergeCell ref="AB25:AD25"/>
    <mergeCell ref="AE25:AP25"/>
    <mergeCell ref="AQ25:BB25"/>
    <mergeCell ref="BC24:BN24"/>
    <mergeCell ref="BO24:CC24"/>
    <mergeCell ref="AE23:AP23"/>
    <mergeCell ref="A23:U23"/>
    <mergeCell ref="V23:X23"/>
    <mergeCell ref="CD5:CR5"/>
    <mergeCell ref="BC23:BN23"/>
    <mergeCell ref="BO19:CC19"/>
    <mergeCell ref="CD17:CR17"/>
    <mergeCell ref="CD16:CR16"/>
    <mergeCell ref="CD15:CR15"/>
    <mergeCell ref="CD14:CR14"/>
    <mergeCell ref="BO21:CC21"/>
    <mergeCell ref="AQ16:BB16"/>
    <mergeCell ref="BC16:BN16"/>
    <mergeCell ref="BO16:CC16"/>
    <mergeCell ref="AQ13:BB13"/>
    <mergeCell ref="BC13:BN13"/>
    <mergeCell ref="AQ14:BB14"/>
    <mergeCell ref="BC14:BN14"/>
    <mergeCell ref="BO14:CC14"/>
    <mergeCell ref="CD13:CR13"/>
    <mergeCell ref="BO13:CC13"/>
    <mergeCell ref="BC12:BN12"/>
    <mergeCell ref="BO12:CC12"/>
    <mergeCell ref="BC7:BN10"/>
    <mergeCell ref="AQ17:BB17"/>
    <mergeCell ref="BC17:BN17"/>
    <mergeCell ref="BO17:CC17"/>
    <mergeCell ref="CS11:DG11"/>
    <mergeCell ref="BO6:CC9"/>
    <mergeCell ref="BO10:CC10"/>
    <mergeCell ref="CD6:CR9"/>
    <mergeCell ref="CD10:CR10"/>
    <mergeCell ref="BC11:BN11"/>
    <mergeCell ref="CD20:CR20"/>
    <mergeCell ref="CD19:CR19"/>
    <mergeCell ref="AQ23:BB23"/>
    <mergeCell ref="CS21:DG21"/>
    <mergeCell ref="CS16:DG16"/>
    <mergeCell ref="AQ15:BB15"/>
    <mergeCell ref="BC15:BN15"/>
    <mergeCell ref="BO15:CC15"/>
  </mergeCells>
  <phoneticPr fontId="3"/>
  <dataValidations count="8">
    <dataValidation type="whole" allowBlank="1" showInputMessage="1" showErrorMessage="1" errorTitle="入力エラー" error="数値以外の入力または、13桁以上の入力は行えません" sqref="CS23:DG25 BO21:CC21 CS14:DG21 CT12:DG12 CS12:CS13">
      <formula1>-99999999999</formula1>
      <formula2>999999999999</formula2>
    </dataValidation>
    <dataValidation type="whole" allowBlank="1" showInputMessage="1" showErrorMessage="1" errorTitle="入力エラー" error="数値以外の入力または、12桁以上の入力は行えません" sqref="CD21:CR21">
      <formula1>-9999999999</formula1>
      <formula2>99999999999</formula2>
    </dataValidation>
    <dataValidation type="whole" allowBlank="1" showInputMessage="1" showErrorMessage="1" errorTitle="入力エラー" error="数値以外の入力または、10桁以上の入力は行えません" sqref="BC23:BN25 AE21:AP21 BC12:BN21">
      <formula1>-99999999</formula1>
      <formula2>999999999</formula2>
    </dataValidation>
    <dataValidation type="whole" allowBlank="1" showInputMessage="1" showErrorMessage="1" errorTitle="入力エラー" error="数値以外の入力または、9桁以上の入力は行えません" sqref="AQ21:BB21">
      <formula1>-9999999</formula1>
      <formula2>99999999</formula2>
    </dataValidation>
    <dataValidation type="whole" allowBlank="1" showInputMessage="1" showErrorMessage="1" errorTitle="入力エラー" error="数値以外の入力または、10桁以上の入力は行えません。" sqref="AE23:AP25 AE12:AP20">
      <formula1>-99999999</formula1>
      <formula2>999999999</formula2>
    </dataValidation>
    <dataValidation type="whole" allowBlank="1" showInputMessage="1" showErrorMessage="1" errorTitle="入力エラー" error="数値以外の入力または、9桁以上の入力は行えません。" sqref="AQ23:BB25 AQ12:BB20">
      <formula1>-9999999</formula1>
      <formula2>99999999</formula2>
    </dataValidation>
    <dataValidation type="whole" allowBlank="1" showInputMessage="1" showErrorMessage="1" errorTitle="入力エラー" error="数値以外の入力または、13桁以上の入力は行えません。" sqref="BO23:CC25 BO12:CC20">
      <formula1>-99999999999</formula1>
      <formula2>999999999999</formula2>
    </dataValidation>
    <dataValidation type="whole" allowBlank="1" showInputMessage="1" showErrorMessage="1" errorTitle="入力エラー" error="数値以外の入力または、12桁以上の入力は行えません。" sqref="CD23:CR25 CD12:CR20">
      <formula1>-9999999999</formula1>
      <formula2>99999999999</formula2>
    </dataValidation>
  </dataValidations>
  <printOptions horizontalCentered="1"/>
  <pageMargins left="0.59055118110236227" right="0.59055118110236227" top="0.6692913385826772" bottom="0.39370078740157483" header="0.51181102362204722" footer="0.19685039370078741"/>
  <pageSetup paperSize="9" scale="98" firstPageNumber="77" orientation="landscape" useFirstPageNumber="1" horizontalDpi="300" verticalDpi="300" r:id="rId1"/>
  <headerFooter alignWithMargins="0">
    <oddFooter>&amp;R課税市-&amp;P</oddFooter>
  </headerFooter>
  <drawing r:id="rId2"/>
  <pictur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18"/>
  <dimension ref="A1:EH20"/>
  <sheetViews>
    <sheetView showGridLines="0" zoomScale="85" zoomScaleNormal="100" workbookViewId="0">
      <selection activeCell="AE12" sqref="AE12:AP12"/>
    </sheetView>
  </sheetViews>
  <sheetFormatPr defaultColWidth="1" defaultRowHeight="15" customHeight="1"/>
  <cols>
    <col min="1" max="136" width="1" style="140" customWidth="1"/>
    <col min="137" max="137" width="0.125" style="140" customWidth="1"/>
    <col min="138" max="138" width="1" style="140" hidden="1" customWidth="1"/>
    <col min="139" max="16384" width="1" style="140"/>
  </cols>
  <sheetData>
    <row r="1" spans="1:138" s="56" customFormat="1" ht="12.75" customHeight="1">
      <c r="A1" s="1422"/>
      <c r="B1" s="1422"/>
      <c r="C1" s="1422"/>
      <c r="D1" s="1422"/>
      <c r="E1" s="1422"/>
      <c r="F1" s="1422"/>
      <c r="G1" s="1423"/>
      <c r="H1" s="1424" t="s">
        <v>55</v>
      </c>
      <c r="I1" s="118"/>
      <c r="J1" s="118"/>
      <c r="K1" s="118"/>
      <c r="L1" s="118"/>
      <c r="M1" s="118"/>
      <c r="N1" s="118"/>
      <c r="O1" s="118"/>
      <c r="P1" s="118"/>
      <c r="Q1" s="118"/>
      <c r="R1" s="118"/>
      <c r="S1" s="118"/>
      <c r="T1" s="118"/>
      <c r="U1" s="118"/>
      <c r="V1" s="118"/>
      <c r="W1" s="118"/>
      <c r="X1" s="118"/>
      <c r="Y1" s="119"/>
      <c r="Z1" s="1424" t="s">
        <v>460</v>
      </c>
      <c r="AA1" s="118"/>
      <c r="AB1" s="118"/>
      <c r="AC1" s="118"/>
      <c r="AD1" s="118"/>
      <c r="AE1" s="119"/>
      <c r="AF1" s="742" t="str">
        <f>"第18表　"&amp; 表00!CY5&amp;表00!DC5 &amp; "年度分公的年金等に係る雑所得の収入金額等に関する調
(その2　65歳以上の者)　　　　　　　　　　　　　　　　　　　　　　　　　　　　　　　　　　　　　　　　　　　　　　　　　
(2)公的年金等収入金額の段階別"</f>
        <v>第18表　令和5年度分公的年金等に係る雑所得の収入金額等に関する調
(その2　65歳以上の者)　　　　　　　　　　　　　　　　　　　　　　　　　　　　　　　　　　　　　　　　　　　　　　　　　
(2)公的年金等収入金額の段階別</v>
      </c>
      <c r="AG1" s="742"/>
      <c r="AH1" s="742"/>
      <c r="AI1" s="742"/>
      <c r="AJ1" s="742"/>
      <c r="AK1" s="742"/>
      <c r="AL1" s="742"/>
      <c r="AM1" s="742"/>
      <c r="AN1" s="742"/>
      <c r="AO1" s="742"/>
      <c r="AP1" s="742"/>
      <c r="AQ1" s="742"/>
      <c r="AR1" s="742"/>
      <c r="AS1" s="742"/>
      <c r="AT1" s="742"/>
      <c r="AU1" s="742"/>
      <c r="AV1" s="742"/>
      <c r="AW1" s="742"/>
      <c r="AX1" s="742"/>
      <c r="AY1" s="742"/>
      <c r="AZ1" s="742"/>
      <c r="BA1" s="742"/>
      <c r="BB1" s="742"/>
      <c r="BC1" s="742"/>
      <c r="BD1" s="742"/>
      <c r="BE1" s="742"/>
      <c r="BF1" s="742"/>
      <c r="BG1" s="742"/>
      <c r="BH1" s="742"/>
      <c r="BI1" s="742"/>
      <c r="BJ1" s="742"/>
      <c r="BK1" s="742"/>
      <c r="BL1" s="742"/>
      <c r="BM1" s="742"/>
      <c r="BN1" s="742"/>
      <c r="BO1" s="742"/>
      <c r="BP1" s="742"/>
      <c r="BQ1" s="742"/>
      <c r="BR1" s="742"/>
      <c r="BS1" s="742"/>
      <c r="BT1" s="742"/>
      <c r="BU1" s="742"/>
      <c r="BV1" s="742"/>
      <c r="BW1" s="742"/>
      <c r="BX1" s="742"/>
      <c r="BY1" s="742"/>
      <c r="BZ1" s="742"/>
      <c r="CA1" s="742"/>
      <c r="CB1" s="742"/>
      <c r="CC1" s="742"/>
      <c r="CD1" s="742"/>
      <c r="CE1" s="742"/>
      <c r="CF1" s="742"/>
      <c r="CG1" s="742"/>
      <c r="CH1" s="742"/>
      <c r="CI1" s="742"/>
      <c r="CJ1" s="742"/>
      <c r="CK1" s="742"/>
      <c r="CL1" s="742"/>
      <c r="CM1" s="742"/>
      <c r="CN1" s="742"/>
      <c r="CO1" s="742"/>
      <c r="CP1" s="742"/>
      <c r="CQ1" s="742"/>
      <c r="CR1" s="742"/>
      <c r="CS1" s="742"/>
      <c r="CT1" s="742"/>
      <c r="CU1" s="742"/>
      <c r="CV1" s="742"/>
      <c r="CW1" s="742"/>
      <c r="CX1" s="742"/>
      <c r="CY1" s="742"/>
      <c r="CZ1" s="742"/>
      <c r="DA1" s="742"/>
      <c r="DB1" s="1425" t="s">
        <v>535</v>
      </c>
      <c r="DC1" s="1425"/>
      <c r="DD1" s="1425"/>
      <c r="DE1" s="1425"/>
      <c r="DF1" s="1425"/>
      <c r="DG1" s="1425"/>
      <c r="DH1" s="1425"/>
      <c r="DI1" s="1425"/>
      <c r="DJ1" s="1425"/>
      <c r="DK1" s="1425"/>
      <c r="DL1" s="1425"/>
      <c r="DM1" s="1425"/>
      <c r="DN1" s="121" t="str">
        <f>IF(表00!DG1="","",表00!DG1)</f>
        <v>三重県</v>
      </c>
      <c r="DO1" s="121"/>
      <c r="DP1" s="121"/>
      <c r="DQ1" s="121"/>
      <c r="DR1" s="121"/>
      <c r="DS1" s="121"/>
      <c r="DT1" s="121"/>
      <c r="DU1" s="121"/>
      <c r="DV1" s="121"/>
      <c r="DW1" s="121"/>
      <c r="DX1" s="121"/>
      <c r="DY1" s="121"/>
      <c r="DZ1" s="121"/>
      <c r="EA1" s="121"/>
      <c r="EB1" s="121"/>
      <c r="EC1" s="121"/>
      <c r="ED1" s="121"/>
      <c r="EE1" s="121"/>
      <c r="EF1" s="121"/>
      <c r="EG1" s="121"/>
      <c r="EH1" s="121"/>
    </row>
    <row r="2" spans="1:138" s="56" customFormat="1" ht="13.15" customHeight="1" thickBot="1">
      <c r="A2" s="1422"/>
      <c r="B2" s="1422"/>
      <c r="C2" s="1422"/>
      <c r="D2" s="1422"/>
      <c r="E2" s="1422"/>
      <c r="F2" s="1422"/>
      <c r="G2" s="1423"/>
      <c r="H2" s="122"/>
      <c r="I2" s="123"/>
      <c r="J2" s="123"/>
      <c r="K2" s="123"/>
      <c r="L2" s="123"/>
      <c r="M2" s="123"/>
      <c r="N2" s="123"/>
      <c r="O2" s="123"/>
      <c r="P2" s="123"/>
      <c r="Q2" s="123"/>
      <c r="R2" s="123"/>
      <c r="S2" s="123"/>
      <c r="T2" s="123"/>
      <c r="U2" s="123"/>
      <c r="V2" s="123"/>
      <c r="W2" s="123"/>
      <c r="X2" s="123"/>
      <c r="Y2" s="124"/>
      <c r="Z2" s="122"/>
      <c r="AA2" s="123"/>
      <c r="AB2" s="123"/>
      <c r="AC2" s="123"/>
      <c r="AD2" s="123"/>
      <c r="AE2" s="124"/>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c r="BL2" s="742"/>
      <c r="BM2" s="742"/>
      <c r="BN2" s="742"/>
      <c r="BO2" s="742"/>
      <c r="BP2" s="742"/>
      <c r="BQ2" s="742"/>
      <c r="BR2" s="742"/>
      <c r="BS2" s="742"/>
      <c r="BT2" s="742"/>
      <c r="BU2" s="742"/>
      <c r="BV2" s="742"/>
      <c r="BW2" s="742"/>
      <c r="BX2" s="742"/>
      <c r="BY2" s="742"/>
      <c r="BZ2" s="742"/>
      <c r="CA2" s="742"/>
      <c r="CB2" s="742"/>
      <c r="CC2" s="742"/>
      <c r="CD2" s="742"/>
      <c r="CE2" s="742"/>
      <c r="CF2" s="742"/>
      <c r="CG2" s="742"/>
      <c r="CH2" s="742"/>
      <c r="CI2" s="742"/>
      <c r="CJ2" s="742"/>
      <c r="CK2" s="742"/>
      <c r="CL2" s="742"/>
      <c r="CM2" s="742"/>
      <c r="CN2" s="742"/>
      <c r="CO2" s="742"/>
      <c r="CP2" s="742"/>
      <c r="CQ2" s="742"/>
      <c r="CR2" s="742"/>
      <c r="CS2" s="742"/>
      <c r="CT2" s="742"/>
      <c r="CU2" s="742"/>
      <c r="CV2" s="742"/>
      <c r="CW2" s="742"/>
      <c r="CX2" s="742"/>
      <c r="CY2" s="742"/>
      <c r="CZ2" s="742"/>
      <c r="DA2" s="742"/>
      <c r="DB2" s="1426"/>
      <c r="DC2" s="1426"/>
      <c r="DD2" s="1426"/>
      <c r="DE2" s="1426"/>
      <c r="DF2" s="1426"/>
      <c r="DG2" s="1426"/>
      <c r="DH2" s="1426"/>
      <c r="DI2" s="1426"/>
      <c r="DJ2" s="1426"/>
      <c r="DK2" s="1426"/>
      <c r="DL2" s="1426"/>
      <c r="DM2" s="1426"/>
      <c r="DN2" s="126"/>
      <c r="DO2" s="126"/>
      <c r="DP2" s="126"/>
      <c r="DQ2" s="126"/>
      <c r="DR2" s="126"/>
      <c r="DS2" s="126"/>
      <c r="DT2" s="126"/>
      <c r="DU2" s="126"/>
      <c r="DV2" s="126"/>
      <c r="DW2" s="126"/>
      <c r="DX2" s="126"/>
      <c r="DY2" s="126"/>
      <c r="DZ2" s="126"/>
      <c r="EA2" s="126"/>
      <c r="EB2" s="126"/>
      <c r="EC2" s="126"/>
      <c r="ED2" s="126"/>
      <c r="EE2" s="126"/>
      <c r="EF2" s="126"/>
      <c r="EG2" s="126"/>
      <c r="EH2" s="126"/>
    </row>
    <row r="3" spans="1:138" s="56" customFormat="1" ht="25.5" customHeight="1" thickBot="1">
      <c r="A3" s="1427"/>
      <c r="B3" s="128"/>
      <c r="C3" s="128"/>
      <c r="D3" s="128"/>
      <c r="E3" s="128"/>
      <c r="F3" s="128"/>
      <c r="G3" s="129"/>
      <c r="H3" s="1428">
        <f>IF(表00!A8="","",表00!A8)</f>
        <v>2</v>
      </c>
      <c r="I3" s="1429"/>
      <c r="J3" s="1430"/>
      <c r="K3" s="1428">
        <f>IF(表00!D8="","",表00!D8)</f>
        <v>4</v>
      </c>
      <c r="L3" s="1429"/>
      <c r="M3" s="1430"/>
      <c r="N3" s="1428">
        <f>IF(表00!G8="","",表00!G8)</f>
        <v>2</v>
      </c>
      <c r="O3" s="1429"/>
      <c r="P3" s="1430"/>
      <c r="Q3" s="1428">
        <f>IF(表00!J8="","",表00!J8)</f>
        <v>0</v>
      </c>
      <c r="R3" s="1429"/>
      <c r="S3" s="1430"/>
      <c r="T3" s="1428">
        <f>IF(表00!M8="","",表00!M8)</f>
        <v>2</v>
      </c>
      <c r="U3" s="1429"/>
      <c r="V3" s="1430"/>
      <c r="W3" s="1428">
        <f>IF(表00!P8="","",表00!P8)</f>
        <v>1</v>
      </c>
      <c r="X3" s="1429"/>
      <c r="Y3" s="1430"/>
      <c r="Z3" s="1431">
        <v>1</v>
      </c>
      <c r="AA3" s="134"/>
      <c r="AB3" s="135"/>
      <c r="AC3" s="1428">
        <v>8</v>
      </c>
      <c r="AD3" s="137"/>
      <c r="AE3" s="138"/>
      <c r="AF3" s="742"/>
      <c r="AG3" s="742"/>
      <c r="AH3" s="742"/>
      <c r="AI3" s="742"/>
      <c r="AJ3" s="742"/>
      <c r="AK3" s="742"/>
      <c r="AL3" s="742"/>
      <c r="AM3" s="742"/>
      <c r="AN3" s="742"/>
      <c r="AO3" s="742"/>
      <c r="AP3" s="742"/>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2"/>
      <c r="CC3" s="742"/>
      <c r="CD3" s="742"/>
      <c r="CE3" s="742"/>
      <c r="CF3" s="742"/>
      <c r="CG3" s="742"/>
      <c r="CH3" s="742"/>
      <c r="CI3" s="742"/>
      <c r="CJ3" s="742"/>
      <c r="CK3" s="742"/>
      <c r="CL3" s="742"/>
      <c r="CM3" s="742"/>
      <c r="CN3" s="742"/>
      <c r="CO3" s="742"/>
      <c r="CP3" s="742"/>
      <c r="CQ3" s="742"/>
      <c r="CR3" s="742"/>
      <c r="CS3" s="742"/>
      <c r="CT3" s="742"/>
      <c r="CU3" s="742"/>
      <c r="CV3" s="742"/>
      <c r="CW3" s="742"/>
      <c r="CX3" s="742"/>
      <c r="CY3" s="742"/>
      <c r="CZ3" s="742"/>
      <c r="DA3" s="742"/>
      <c r="DB3" s="1426" t="s">
        <v>458</v>
      </c>
      <c r="DC3" s="1426"/>
      <c r="DD3" s="1426"/>
      <c r="DE3" s="1426"/>
      <c r="DF3" s="1426"/>
      <c r="DG3" s="1426"/>
      <c r="DH3" s="1426"/>
      <c r="DI3" s="1426"/>
      <c r="DJ3" s="1426"/>
      <c r="DK3" s="1426"/>
      <c r="DL3" s="1426"/>
      <c r="DM3" s="1426"/>
      <c r="DN3" s="139" t="str">
        <f>IF(表00!DG3="","",表00!DG3)</f>
        <v>四日市市</v>
      </c>
      <c r="DO3" s="139"/>
      <c r="DP3" s="139"/>
      <c r="DQ3" s="139"/>
      <c r="DR3" s="139"/>
      <c r="DS3" s="139"/>
      <c r="DT3" s="139"/>
      <c r="DU3" s="139"/>
      <c r="DV3" s="139"/>
      <c r="DW3" s="139"/>
      <c r="DX3" s="139"/>
      <c r="DY3" s="139"/>
      <c r="DZ3" s="139"/>
      <c r="EA3" s="139"/>
      <c r="EB3" s="139"/>
      <c r="EC3" s="139"/>
      <c r="ED3" s="139"/>
      <c r="EE3" s="139"/>
      <c r="EF3" s="139"/>
      <c r="EG3" s="139"/>
      <c r="EH3" s="139"/>
    </row>
    <row r="4" spans="1:138" ht="11.25"/>
    <row r="5" spans="1:138" ht="13.5" customHeight="1">
      <c r="AE5" s="142" t="s">
        <v>149</v>
      </c>
      <c r="AF5" s="142"/>
      <c r="AG5" s="142"/>
      <c r="AH5" s="142"/>
      <c r="AI5" s="142"/>
      <c r="AJ5" s="142"/>
      <c r="AK5" s="142"/>
      <c r="AL5" s="142"/>
      <c r="AM5" s="142"/>
      <c r="AN5" s="142"/>
      <c r="AO5" s="142"/>
      <c r="AP5" s="142"/>
      <c r="AQ5" s="142" t="s">
        <v>150</v>
      </c>
      <c r="AR5" s="142"/>
      <c r="AS5" s="142"/>
      <c r="AT5" s="142"/>
      <c r="AU5" s="142"/>
      <c r="AV5" s="142"/>
      <c r="AW5" s="142"/>
      <c r="AX5" s="142"/>
      <c r="AY5" s="142"/>
      <c r="AZ5" s="142"/>
      <c r="BA5" s="142"/>
      <c r="BB5" s="142"/>
      <c r="BC5" s="142" t="s">
        <v>151</v>
      </c>
      <c r="BD5" s="142"/>
      <c r="BE5" s="142"/>
      <c r="BF5" s="142"/>
      <c r="BG5" s="142"/>
      <c r="BH5" s="142"/>
      <c r="BI5" s="142"/>
      <c r="BJ5" s="142"/>
      <c r="BK5" s="142"/>
      <c r="BL5" s="142"/>
      <c r="BM5" s="142"/>
      <c r="BN5" s="142"/>
      <c r="BO5" s="142" t="s">
        <v>152</v>
      </c>
      <c r="BP5" s="142"/>
      <c r="BQ5" s="142"/>
      <c r="BR5" s="142"/>
      <c r="BS5" s="142"/>
      <c r="BT5" s="142"/>
      <c r="BU5" s="142"/>
      <c r="BV5" s="142"/>
      <c r="BW5" s="142"/>
      <c r="BX5" s="142"/>
      <c r="BY5" s="142"/>
      <c r="BZ5" s="142"/>
      <c r="CA5" s="142"/>
      <c r="CB5" s="142"/>
      <c r="CC5" s="142"/>
      <c r="CD5" s="142" t="s">
        <v>153</v>
      </c>
      <c r="CE5" s="142"/>
      <c r="CF5" s="142"/>
      <c r="CG5" s="142"/>
      <c r="CH5" s="142"/>
      <c r="CI5" s="142"/>
      <c r="CJ5" s="142"/>
      <c r="CK5" s="142"/>
      <c r="CL5" s="142"/>
      <c r="CM5" s="142"/>
      <c r="CN5" s="142"/>
      <c r="CO5" s="142"/>
      <c r="CP5" s="142"/>
      <c r="CQ5" s="142"/>
      <c r="CR5" s="142"/>
      <c r="CS5" s="142" t="s">
        <v>154</v>
      </c>
      <c r="CT5" s="142"/>
      <c r="CU5" s="142"/>
      <c r="CV5" s="142"/>
      <c r="CW5" s="142"/>
      <c r="CX5" s="142"/>
      <c r="CY5" s="142"/>
      <c r="CZ5" s="142"/>
      <c r="DA5" s="142"/>
      <c r="DB5" s="142"/>
      <c r="DC5" s="142"/>
      <c r="DD5" s="142"/>
      <c r="DE5" s="142"/>
      <c r="DF5" s="142"/>
      <c r="DG5" s="142"/>
    </row>
    <row r="6" spans="1:138" ht="15" customHeight="1">
      <c r="A6" s="1261" t="s">
        <v>207</v>
      </c>
      <c r="B6" s="1306"/>
      <c r="C6" s="1306"/>
      <c r="D6" s="1306"/>
      <c r="E6" s="1306"/>
      <c r="F6" s="1306"/>
      <c r="G6" s="1306"/>
      <c r="H6" s="1306"/>
      <c r="I6" s="1306"/>
      <c r="J6" s="1306"/>
      <c r="K6" s="1306"/>
      <c r="L6" s="1306"/>
      <c r="M6" s="1306"/>
      <c r="N6" s="1306"/>
      <c r="O6" s="1306"/>
      <c r="P6" s="1306"/>
      <c r="Q6" s="1306"/>
      <c r="R6" s="1306"/>
      <c r="S6" s="1306"/>
      <c r="T6" s="1306"/>
      <c r="U6" s="1307"/>
      <c r="V6" s="92" t="s">
        <v>156</v>
      </c>
      <c r="W6" s="93"/>
      <c r="X6" s="93"/>
      <c r="Y6" s="93"/>
      <c r="Z6" s="93"/>
      <c r="AA6" s="93"/>
      <c r="AB6" s="93"/>
      <c r="AC6" s="93"/>
      <c r="AD6" s="94"/>
      <c r="AE6" s="143" t="s">
        <v>645</v>
      </c>
      <c r="AF6" s="409"/>
      <c r="AG6" s="409"/>
      <c r="AH6" s="409"/>
      <c r="AI6" s="409"/>
      <c r="AJ6" s="409"/>
      <c r="AK6" s="409"/>
      <c r="AL6" s="409"/>
      <c r="AM6" s="409"/>
      <c r="AN6" s="409"/>
      <c r="AO6" s="409"/>
      <c r="AP6" s="409"/>
      <c r="AQ6" s="409"/>
      <c r="AR6" s="409"/>
      <c r="AS6" s="409"/>
      <c r="AT6" s="409"/>
      <c r="AU6" s="409"/>
      <c r="AV6" s="409"/>
      <c r="AW6" s="409"/>
      <c r="AX6" s="409"/>
      <c r="AY6" s="409"/>
      <c r="AZ6" s="409"/>
      <c r="BA6" s="409"/>
      <c r="BB6" s="409"/>
      <c r="BC6" s="409"/>
      <c r="BD6" s="409"/>
      <c r="BE6" s="409"/>
      <c r="BF6" s="409"/>
      <c r="BG6" s="409"/>
      <c r="BH6" s="409"/>
      <c r="BI6" s="409"/>
      <c r="BJ6" s="409"/>
      <c r="BK6" s="409"/>
      <c r="BL6" s="409"/>
      <c r="BM6" s="409"/>
      <c r="BN6" s="409"/>
      <c r="BO6" s="92" t="s">
        <v>53</v>
      </c>
      <c r="BP6" s="93"/>
      <c r="BQ6" s="93"/>
      <c r="BR6" s="93"/>
      <c r="BS6" s="93"/>
      <c r="BT6" s="93"/>
      <c r="BU6" s="93"/>
      <c r="BV6" s="93"/>
      <c r="BW6" s="93"/>
      <c r="BX6" s="93"/>
      <c r="BY6" s="93"/>
      <c r="BZ6" s="93"/>
      <c r="CA6" s="93"/>
      <c r="CB6" s="93"/>
      <c r="CC6" s="94"/>
      <c r="CD6" s="92" t="s">
        <v>17</v>
      </c>
      <c r="CE6" s="93"/>
      <c r="CF6" s="93"/>
      <c r="CG6" s="93"/>
      <c r="CH6" s="93"/>
      <c r="CI6" s="93"/>
      <c r="CJ6" s="93"/>
      <c r="CK6" s="93"/>
      <c r="CL6" s="93"/>
      <c r="CM6" s="93"/>
      <c r="CN6" s="93"/>
      <c r="CO6" s="93"/>
      <c r="CP6" s="93"/>
      <c r="CQ6" s="93"/>
      <c r="CR6" s="94"/>
      <c r="CS6" s="92" t="s">
        <v>18</v>
      </c>
      <c r="CT6" s="93"/>
      <c r="CU6" s="93"/>
      <c r="CV6" s="93"/>
      <c r="CW6" s="93"/>
      <c r="CX6" s="93"/>
      <c r="CY6" s="93"/>
      <c r="CZ6" s="93"/>
      <c r="DA6" s="93"/>
      <c r="DB6" s="93"/>
      <c r="DC6" s="93"/>
      <c r="DD6" s="93"/>
      <c r="DE6" s="93"/>
      <c r="DF6" s="93"/>
      <c r="DG6" s="94"/>
    </row>
    <row r="7" spans="1:138" ht="10.5" customHeight="1">
      <c r="A7" s="1308"/>
      <c r="B7" s="1309"/>
      <c r="C7" s="1309"/>
      <c r="D7" s="1309"/>
      <c r="E7" s="1309"/>
      <c r="F7" s="1309"/>
      <c r="G7" s="1309"/>
      <c r="H7" s="1309"/>
      <c r="I7" s="1309"/>
      <c r="J7" s="1309"/>
      <c r="K7" s="1309"/>
      <c r="L7" s="1309"/>
      <c r="M7" s="1309"/>
      <c r="N7" s="1309"/>
      <c r="O7" s="1309"/>
      <c r="P7" s="1309"/>
      <c r="Q7" s="1309"/>
      <c r="R7" s="1309"/>
      <c r="S7" s="1309"/>
      <c r="T7" s="1309"/>
      <c r="U7" s="1310"/>
      <c r="V7" s="146"/>
      <c r="W7" s="147"/>
      <c r="X7" s="147"/>
      <c r="Y7" s="147"/>
      <c r="Z7" s="147"/>
      <c r="AA7" s="147"/>
      <c r="AB7" s="147"/>
      <c r="AC7" s="147"/>
      <c r="AD7" s="148"/>
      <c r="AE7" s="92" t="s">
        <v>324</v>
      </c>
      <c r="AF7" s="346"/>
      <c r="AG7" s="346"/>
      <c r="AH7" s="346"/>
      <c r="AI7" s="346"/>
      <c r="AJ7" s="346"/>
      <c r="AK7" s="346"/>
      <c r="AL7" s="346"/>
      <c r="AM7" s="346"/>
      <c r="AN7" s="346"/>
      <c r="AO7" s="346"/>
      <c r="AP7" s="346"/>
      <c r="AQ7" s="346"/>
      <c r="AR7" s="346"/>
      <c r="AS7" s="346"/>
      <c r="AT7" s="346"/>
      <c r="AU7" s="346"/>
      <c r="AV7" s="346"/>
      <c r="AW7" s="346"/>
      <c r="AX7" s="346"/>
      <c r="AY7" s="346"/>
      <c r="AZ7" s="346"/>
      <c r="BA7" s="346"/>
      <c r="BB7" s="347"/>
      <c r="BC7" s="92" t="s">
        <v>566</v>
      </c>
      <c r="BD7" s="93"/>
      <c r="BE7" s="93"/>
      <c r="BF7" s="93"/>
      <c r="BG7" s="93"/>
      <c r="BH7" s="93"/>
      <c r="BI7" s="93"/>
      <c r="BJ7" s="93"/>
      <c r="BK7" s="93"/>
      <c r="BL7" s="93"/>
      <c r="BM7" s="93"/>
      <c r="BN7" s="94"/>
      <c r="BO7" s="146"/>
      <c r="BP7" s="147"/>
      <c r="BQ7" s="147"/>
      <c r="BR7" s="147"/>
      <c r="BS7" s="147"/>
      <c r="BT7" s="147"/>
      <c r="BU7" s="147"/>
      <c r="BV7" s="147"/>
      <c r="BW7" s="147"/>
      <c r="BX7" s="147"/>
      <c r="BY7" s="147"/>
      <c r="BZ7" s="147"/>
      <c r="CA7" s="147"/>
      <c r="CB7" s="147"/>
      <c r="CC7" s="148"/>
      <c r="CD7" s="146"/>
      <c r="CE7" s="147"/>
      <c r="CF7" s="147"/>
      <c r="CG7" s="147"/>
      <c r="CH7" s="147"/>
      <c r="CI7" s="147"/>
      <c r="CJ7" s="147"/>
      <c r="CK7" s="147"/>
      <c r="CL7" s="147"/>
      <c r="CM7" s="147"/>
      <c r="CN7" s="147"/>
      <c r="CO7" s="147"/>
      <c r="CP7" s="147"/>
      <c r="CQ7" s="147"/>
      <c r="CR7" s="148"/>
      <c r="CS7" s="146"/>
      <c r="CT7" s="147"/>
      <c r="CU7" s="147"/>
      <c r="CV7" s="147"/>
      <c r="CW7" s="147"/>
      <c r="CX7" s="147"/>
      <c r="CY7" s="147"/>
      <c r="CZ7" s="147"/>
      <c r="DA7" s="147"/>
      <c r="DB7" s="147"/>
      <c r="DC7" s="147"/>
      <c r="DD7" s="147"/>
      <c r="DE7" s="147"/>
      <c r="DF7" s="147"/>
      <c r="DG7" s="148"/>
    </row>
    <row r="8" spans="1:138" ht="15" customHeight="1">
      <c r="A8" s="1308"/>
      <c r="B8" s="1309"/>
      <c r="C8" s="1309"/>
      <c r="D8" s="1309"/>
      <c r="E8" s="1309"/>
      <c r="F8" s="1309"/>
      <c r="G8" s="1309"/>
      <c r="H8" s="1309"/>
      <c r="I8" s="1309"/>
      <c r="J8" s="1309"/>
      <c r="K8" s="1309"/>
      <c r="L8" s="1309"/>
      <c r="M8" s="1309"/>
      <c r="N8" s="1309"/>
      <c r="O8" s="1309"/>
      <c r="P8" s="1309"/>
      <c r="Q8" s="1309"/>
      <c r="R8" s="1309"/>
      <c r="S8" s="1309"/>
      <c r="T8" s="1309"/>
      <c r="U8" s="1310"/>
      <c r="V8" s="146"/>
      <c r="W8" s="147"/>
      <c r="X8" s="147"/>
      <c r="Y8" s="147"/>
      <c r="Z8" s="147"/>
      <c r="AA8" s="147"/>
      <c r="AB8" s="147"/>
      <c r="AC8" s="147"/>
      <c r="AD8" s="148"/>
      <c r="AE8" s="474"/>
      <c r="AF8" s="475"/>
      <c r="AG8" s="475"/>
      <c r="AH8" s="475"/>
      <c r="AI8" s="475"/>
      <c r="AJ8" s="475"/>
      <c r="AK8" s="475"/>
      <c r="AL8" s="475"/>
      <c r="AM8" s="475"/>
      <c r="AN8" s="475"/>
      <c r="AO8" s="475"/>
      <c r="AP8" s="475"/>
      <c r="AQ8" s="475"/>
      <c r="AR8" s="475"/>
      <c r="AS8" s="475"/>
      <c r="AT8" s="475"/>
      <c r="AU8" s="475"/>
      <c r="AV8" s="475"/>
      <c r="AW8" s="475"/>
      <c r="AX8" s="475"/>
      <c r="AY8" s="475"/>
      <c r="AZ8" s="475"/>
      <c r="BA8" s="475"/>
      <c r="BB8" s="476"/>
      <c r="BC8" s="146"/>
      <c r="BD8" s="147"/>
      <c r="BE8" s="147"/>
      <c r="BF8" s="147"/>
      <c r="BG8" s="147"/>
      <c r="BH8" s="147"/>
      <c r="BI8" s="147"/>
      <c r="BJ8" s="147"/>
      <c r="BK8" s="147"/>
      <c r="BL8" s="147"/>
      <c r="BM8" s="147"/>
      <c r="BN8" s="148"/>
      <c r="BO8" s="146"/>
      <c r="BP8" s="147"/>
      <c r="BQ8" s="147"/>
      <c r="BR8" s="147"/>
      <c r="BS8" s="147"/>
      <c r="BT8" s="147"/>
      <c r="BU8" s="147"/>
      <c r="BV8" s="147"/>
      <c r="BW8" s="147"/>
      <c r="BX8" s="147"/>
      <c r="BY8" s="147"/>
      <c r="BZ8" s="147"/>
      <c r="CA8" s="147"/>
      <c r="CB8" s="147"/>
      <c r="CC8" s="148"/>
      <c r="CD8" s="146"/>
      <c r="CE8" s="147"/>
      <c r="CF8" s="147"/>
      <c r="CG8" s="147"/>
      <c r="CH8" s="147"/>
      <c r="CI8" s="147"/>
      <c r="CJ8" s="147"/>
      <c r="CK8" s="147"/>
      <c r="CL8" s="147"/>
      <c r="CM8" s="147"/>
      <c r="CN8" s="147"/>
      <c r="CO8" s="147"/>
      <c r="CP8" s="147"/>
      <c r="CQ8" s="147"/>
      <c r="CR8" s="148"/>
      <c r="CS8" s="146"/>
      <c r="CT8" s="147"/>
      <c r="CU8" s="147"/>
      <c r="CV8" s="147"/>
      <c r="CW8" s="147"/>
      <c r="CX8" s="147"/>
      <c r="CY8" s="147"/>
      <c r="CZ8" s="147"/>
      <c r="DA8" s="147"/>
      <c r="DB8" s="147"/>
      <c r="DC8" s="147"/>
      <c r="DD8" s="147"/>
      <c r="DE8" s="147"/>
      <c r="DF8" s="147"/>
      <c r="DG8" s="148"/>
    </row>
    <row r="9" spans="1:138" ht="15" customHeight="1">
      <c r="A9" s="1308"/>
      <c r="B9" s="1309"/>
      <c r="C9" s="1309"/>
      <c r="D9" s="1309"/>
      <c r="E9" s="1309"/>
      <c r="F9" s="1309"/>
      <c r="G9" s="1309"/>
      <c r="H9" s="1309"/>
      <c r="I9" s="1309"/>
      <c r="J9" s="1309"/>
      <c r="K9" s="1309"/>
      <c r="L9" s="1309"/>
      <c r="M9" s="1309"/>
      <c r="N9" s="1309"/>
      <c r="O9" s="1309"/>
      <c r="P9" s="1309"/>
      <c r="Q9" s="1309"/>
      <c r="R9" s="1309"/>
      <c r="S9" s="1309"/>
      <c r="T9" s="1309"/>
      <c r="U9" s="1310"/>
      <c r="V9" s="146"/>
      <c r="W9" s="147"/>
      <c r="X9" s="147"/>
      <c r="Y9" s="147"/>
      <c r="Z9" s="147"/>
      <c r="AA9" s="147"/>
      <c r="AB9" s="147"/>
      <c r="AC9" s="147"/>
      <c r="AD9" s="148"/>
      <c r="AE9" s="92" t="s">
        <v>249</v>
      </c>
      <c r="AF9" s="346"/>
      <c r="AG9" s="346"/>
      <c r="AH9" s="346"/>
      <c r="AI9" s="346"/>
      <c r="AJ9" s="346"/>
      <c r="AK9" s="346"/>
      <c r="AL9" s="346"/>
      <c r="AM9" s="346"/>
      <c r="AN9" s="346"/>
      <c r="AO9" s="346"/>
      <c r="AP9" s="347"/>
      <c r="AQ9" s="92" t="s">
        <v>250</v>
      </c>
      <c r="AR9" s="346"/>
      <c r="AS9" s="346"/>
      <c r="AT9" s="346"/>
      <c r="AU9" s="346"/>
      <c r="AV9" s="346"/>
      <c r="AW9" s="346"/>
      <c r="AX9" s="346"/>
      <c r="AY9" s="346"/>
      <c r="AZ9" s="346"/>
      <c r="BA9" s="346"/>
      <c r="BB9" s="347"/>
      <c r="BC9" s="146"/>
      <c r="BD9" s="147"/>
      <c r="BE9" s="147"/>
      <c r="BF9" s="147"/>
      <c r="BG9" s="147"/>
      <c r="BH9" s="147"/>
      <c r="BI9" s="147"/>
      <c r="BJ9" s="147"/>
      <c r="BK9" s="147"/>
      <c r="BL9" s="147"/>
      <c r="BM9" s="147"/>
      <c r="BN9" s="148"/>
      <c r="BO9" s="146"/>
      <c r="BP9" s="147"/>
      <c r="BQ9" s="147"/>
      <c r="BR9" s="147"/>
      <c r="BS9" s="147"/>
      <c r="BT9" s="147"/>
      <c r="BU9" s="147"/>
      <c r="BV9" s="147"/>
      <c r="BW9" s="147"/>
      <c r="BX9" s="147"/>
      <c r="BY9" s="147"/>
      <c r="BZ9" s="147"/>
      <c r="CA9" s="147"/>
      <c r="CB9" s="147"/>
      <c r="CC9" s="148"/>
      <c r="CD9" s="146"/>
      <c r="CE9" s="147"/>
      <c r="CF9" s="147"/>
      <c r="CG9" s="147"/>
      <c r="CH9" s="147"/>
      <c r="CI9" s="147"/>
      <c r="CJ9" s="147"/>
      <c r="CK9" s="147"/>
      <c r="CL9" s="147"/>
      <c r="CM9" s="147"/>
      <c r="CN9" s="147"/>
      <c r="CO9" s="147"/>
      <c r="CP9" s="147"/>
      <c r="CQ9" s="147"/>
      <c r="CR9" s="148"/>
      <c r="CS9" s="146"/>
      <c r="CT9" s="147"/>
      <c r="CU9" s="147"/>
      <c r="CV9" s="147"/>
      <c r="CW9" s="147"/>
      <c r="CX9" s="147"/>
      <c r="CY9" s="147"/>
      <c r="CZ9" s="147"/>
      <c r="DA9" s="147"/>
      <c r="DB9" s="147"/>
      <c r="DC9" s="147"/>
      <c r="DD9" s="147"/>
      <c r="DE9" s="147"/>
      <c r="DF9" s="147"/>
      <c r="DG9" s="148"/>
    </row>
    <row r="10" spans="1:138" ht="15" customHeight="1">
      <c r="A10" s="1308"/>
      <c r="B10" s="1309"/>
      <c r="C10" s="1309"/>
      <c r="D10" s="1309"/>
      <c r="E10" s="1309"/>
      <c r="F10" s="1309"/>
      <c r="G10" s="1309"/>
      <c r="H10" s="1309"/>
      <c r="I10" s="1309"/>
      <c r="J10" s="1309"/>
      <c r="K10" s="1309"/>
      <c r="L10" s="1309"/>
      <c r="M10" s="1309"/>
      <c r="N10" s="1309"/>
      <c r="O10" s="1309"/>
      <c r="P10" s="1309"/>
      <c r="Q10" s="1309"/>
      <c r="R10" s="1309"/>
      <c r="S10" s="1309"/>
      <c r="T10" s="1309"/>
      <c r="U10" s="1310"/>
      <c r="V10" s="146"/>
      <c r="W10" s="147"/>
      <c r="X10" s="147"/>
      <c r="Y10" s="147"/>
      <c r="Z10" s="147"/>
      <c r="AA10" s="147"/>
      <c r="AB10" s="147"/>
      <c r="AC10" s="147"/>
      <c r="AD10" s="148"/>
      <c r="AE10" s="349"/>
      <c r="AF10" s="350"/>
      <c r="AG10" s="350"/>
      <c r="AH10" s="350"/>
      <c r="AI10" s="350"/>
      <c r="AJ10" s="350"/>
      <c r="AK10" s="350"/>
      <c r="AL10" s="350"/>
      <c r="AM10" s="350"/>
      <c r="AN10" s="350"/>
      <c r="AO10" s="350"/>
      <c r="AP10" s="351"/>
      <c r="AQ10" s="349"/>
      <c r="AR10" s="350"/>
      <c r="AS10" s="350"/>
      <c r="AT10" s="350"/>
      <c r="AU10" s="350"/>
      <c r="AV10" s="350"/>
      <c r="AW10" s="350"/>
      <c r="AX10" s="350"/>
      <c r="AY10" s="350"/>
      <c r="AZ10" s="350"/>
      <c r="BA10" s="350"/>
      <c r="BB10" s="351"/>
      <c r="BC10" s="146"/>
      <c r="BD10" s="147"/>
      <c r="BE10" s="147"/>
      <c r="BF10" s="147"/>
      <c r="BG10" s="147"/>
      <c r="BH10" s="147"/>
      <c r="BI10" s="147"/>
      <c r="BJ10" s="147"/>
      <c r="BK10" s="147"/>
      <c r="BL10" s="147"/>
      <c r="BM10" s="147"/>
      <c r="BN10" s="148"/>
      <c r="BO10" s="1340" t="s">
        <v>19</v>
      </c>
      <c r="BP10" s="1341"/>
      <c r="BQ10" s="1341"/>
      <c r="BR10" s="1341"/>
      <c r="BS10" s="1341"/>
      <c r="BT10" s="1341"/>
      <c r="BU10" s="1341"/>
      <c r="BV10" s="1341"/>
      <c r="BW10" s="1341"/>
      <c r="BX10" s="1341"/>
      <c r="BY10" s="1341"/>
      <c r="BZ10" s="1341"/>
      <c r="CA10" s="1341"/>
      <c r="CB10" s="1341"/>
      <c r="CC10" s="1342"/>
      <c r="CD10" s="1340" t="s">
        <v>20</v>
      </c>
      <c r="CE10" s="1341"/>
      <c r="CF10" s="1341"/>
      <c r="CG10" s="1341"/>
      <c r="CH10" s="1341"/>
      <c r="CI10" s="1341"/>
      <c r="CJ10" s="1341"/>
      <c r="CK10" s="1341"/>
      <c r="CL10" s="1341"/>
      <c r="CM10" s="1341"/>
      <c r="CN10" s="1341"/>
      <c r="CO10" s="1341"/>
      <c r="CP10" s="1341"/>
      <c r="CQ10" s="1341"/>
      <c r="CR10" s="1342"/>
      <c r="CS10" s="1343" t="s">
        <v>522</v>
      </c>
      <c r="CT10" s="1344"/>
      <c r="CU10" s="1344"/>
      <c r="CV10" s="1344"/>
      <c r="CW10" s="1344"/>
      <c r="CX10" s="1344"/>
      <c r="CY10" s="1344"/>
      <c r="CZ10" s="1344"/>
      <c r="DA10" s="1344"/>
      <c r="DB10" s="1344"/>
      <c r="DC10" s="1344"/>
      <c r="DD10" s="1344"/>
      <c r="DE10" s="1344"/>
      <c r="DF10" s="1344"/>
      <c r="DG10" s="1345"/>
    </row>
    <row r="11" spans="1:138" ht="15" customHeight="1" thickBot="1">
      <c r="A11" s="1311"/>
      <c r="B11" s="1312"/>
      <c r="C11" s="1312"/>
      <c r="D11" s="1312"/>
      <c r="E11" s="1312"/>
      <c r="F11" s="1312"/>
      <c r="G11" s="1312"/>
      <c r="H11" s="1312"/>
      <c r="I11" s="1312"/>
      <c r="J11" s="1312"/>
      <c r="K11" s="1312"/>
      <c r="L11" s="1312"/>
      <c r="M11" s="1312"/>
      <c r="N11" s="1312"/>
      <c r="O11" s="1312"/>
      <c r="P11" s="1312"/>
      <c r="Q11" s="1312"/>
      <c r="R11" s="1312"/>
      <c r="S11" s="1312"/>
      <c r="T11" s="1312"/>
      <c r="U11" s="1313"/>
      <c r="V11" s="352"/>
      <c r="W11" s="353"/>
      <c r="X11" s="353"/>
      <c r="Y11" s="353"/>
      <c r="Z11" s="353"/>
      <c r="AA11" s="353"/>
      <c r="AB11" s="353"/>
      <c r="AC11" s="353"/>
      <c r="AD11" s="354"/>
      <c r="AE11" s="1113" t="s">
        <v>523</v>
      </c>
      <c r="AF11" s="1116"/>
      <c r="AG11" s="1116"/>
      <c r="AH11" s="1116"/>
      <c r="AI11" s="1116"/>
      <c r="AJ11" s="1116"/>
      <c r="AK11" s="1116"/>
      <c r="AL11" s="1116"/>
      <c r="AM11" s="1116"/>
      <c r="AN11" s="1116"/>
      <c r="AO11" s="1116"/>
      <c r="AP11" s="1117"/>
      <c r="AQ11" s="1113" t="s">
        <v>523</v>
      </c>
      <c r="AR11" s="1116"/>
      <c r="AS11" s="1116"/>
      <c r="AT11" s="1116"/>
      <c r="AU11" s="1116"/>
      <c r="AV11" s="1116"/>
      <c r="AW11" s="1116"/>
      <c r="AX11" s="1116"/>
      <c r="AY11" s="1116"/>
      <c r="AZ11" s="1116"/>
      <c r="BA11" s="1116"/>
      <c r="BB11" s="1117"/>
      <c r="BC11" s="1113" t="s">
        <v>523</v>
      </c>
      <c r="BD11" s="1116"/>
      <c r="BE11" s="1116"/>
      <c r="BF11" s="1116"/>
      <c r="BG11" s="1116"/>
      <c r="BH11" s="1116"/>
      <c r="BI11" s="1116"/>
      <c r="BJ11" s="1116"/>
      <c r="BK11" s="1116"/>
      <c r="BL11" s="1116"/>
      <c r="BM11" s="1116"/>
      <c r="BN11" s="1117"/>
      <c r="BO11" s="1113" t="s">
        <v>252</v>
      </c>
      <c r="BP11" s="1114"/>
      <c r="BQ11" s="1114"/>
      <c r="BR11" s="1114"/>
      <c r="BS11" s="1114"/>
      <c r="BT11" s="1114"/>
      <c r="BU11" s="1114"/>
      <c r="BV11" s="1114"/>
      <c r="BW11" s="1114"/>
      <c r="BX11" s="1114"/>
      <c r="BY11" s="1114"/>
      <c r="BZ11" s="1114"/>
      <c r="CA11" s="1114"/>
      <c r="CB11" s="1114"/>
      <c r="CC11" s="1115"/>
      <c r="CD11" s="1113" t="s">
        <v>252</v>
      </c>
      <c r="CE11" s="1114"/>
      <c r="CF11" s="1114"/>
      <c r="CG11" s="1114"/>
      <c r="CH11" s="1114"/>
      <c r="CI11" s="1114"/>
      <c r="CJ11" s="1114"/>
      <c r="CK11" s="1114"/>
      <c r="CL11" s="1114"/>
      <c r="CM11" s="1114"/>
      <c r="CN11" s="1114"/>
      <c r="CO11" s="1114"/>
      <c r="CP11" s="1114"/>
      <c r="CQ11" s="1114"/>
      <c r="CR11" s="1115"/>
      <c r="CS11" s="1113" t="s">
        <v>252</v>
      </c>
      <c r="CT11" s="1114"/>
      <c r="CU11" s="1114"/>
      <c r="CV11" s="1114"/>
      <c r="CW11" s="1114"/>
      <c r="CX11" s="1114"/>
      <c r="CY11" s="1114"/>
      <c r="CZ11" s="1114"/>
      <c r="DA11" s="1114"/>
      <c r="DB11" s="1114"/>
      <c r="DC11" s="1114"/>
      <c r="DD11" s="1114"/>
      <c r="DE11" s="1114"/>
      <c r="DF11" s="1114"/>
      <c r="DG11" s="1115"/>
    </row>
    <row r="12" spans="1:138" ht="24.75" customHeight="1">
      <c r="A12" s="143" t="s">
        <v>4382</v>
      </c>
      <c r="B12" s="144"/>
      <c r="C12" s="144"/>
      <c r="D12" s="144"/>
      <c r="E12" s="144"/>
      <c r="F12" s="144"/>
      <c r="G12" s="144"/>
      <c r="H12" s="144"/>
      <c r="I12" s="144"/>
      <c r="J12" s="144"/>
      <c r="K12" s="144"/>
      <c r="L12" s="144"/>
      <c r="M12" s="144"/>
      <c r="N12" s="144"/>
      <c r="O12" s="144"/>
      <c r="P12" s="144"/>
      <c r="Q12" s="144"/>
      <c r="R12" s="144"/>
      <c r="S12" s="144"/>
      <c r="T12" s="144"/>
      <c r="U12" s="488"/>
      <c r="V12" s="1432">
        <v>0</v>
      </c>
      <c r="W12" s="1433"/>
      <c r="X12" s="1434"/>
      <c r="Y12" s="1435">
        <v>1</v>
      </c>
      <c r="Z12" s="1433"/>
      <c r="AA12" s="1434"/>
      <c r="AB12" s="1435">
        <v>0</v>
      </c>
      <c r="AC12" s="1433"/>
      <c r="AD12" s="1436"/>
      <c r="AE12" s="261">
        <v>4582</v>
      </c>
      <c r="AF12" s="261"/>
      <c r="AG12" s="261"/>
      <c r="AH12" s="261"/>
      <c r="AI12" s="261"/>
      <c r="AJ12" s="261"/>
      <c r="AK12" s="261"/>
      <c r="AL12" s="261"/>
      <c r="AM12" s="261"/>
      <c r="AN12" s="261"/>
      <c r="AO12" s="261"/>
      <c r="AP12" s="261"/>
      <c r="AQ12" s="418">
        <v>345</v>
      </c>
      <c r="AR12" s="495"/>
      <c r="AS12" s="495"/>
      <c r="AT12" s="495"/>
      <c r="AU12" s="495"/>
      <c r="AV12" s="495"/>
      <c r="AW12" s="495"/>
      <c r="AX12" s="495"/>
      <c r="AY12" s="495"/>
      <c r="AZ12" s="495"/>
      <c r="BA12" s="495"/>
      <c r="BB12" s="496"/>
      <c r="BC12" s="328">
        <f t="shared" ref="BC12:BC18" si="0">SUM(AE12:BB12)</f>
        <v>4927</v>
      </c>
      <c r="BD12" s="329"/>
      <c r="BE12" s="329"/>
      <c r="BF12" s="329"/>
      <c r="BG12" s="329"/>
      <c r="BH12" s="329"/>
      <c r="BI12" s="329"/>
      <c r="BJ12" s="329"/>
      <c r="BK12" s="329"/>
      <c r="BL12" s="329"/>
      <c r="BM12" s="329"/>
      <c r="BN12" s="329"/>
      <c r="BO12" s="261">
        <v>3560064</v>
      </c>
      <c r="BP12" s="261"/>
      <c r="BQ12" s="261"/>
      <c r="BR12" s="261"/>
      <c r="BS12" s="261"/>
      <c r="BT12" s="261"/>
      <c r="BU12" s="261"/>
      <c r="BV12" s="261"/>
      <c r="BW12" s="261"/>
      <c r="BX12" s="261"/>
      <c r="BY12" s="261"/>
      <c r="BZ12" s="261"/>
      <c r="CA12" s="261"/>
      <c r="CB12" s="261"/>
      <c r="CC12" s="261"/>
      <c r="CD12" s="418">
        <v>3556318</v>
      </c>
      <c r="CE12" s="495"/>
      <c r="CF12" s="495"/>
      <c r="CG12" s="495"/>
      <c r="CH12" s="495"/>
      <c r="CI12" s="495"/>
      <c r="CJ12" s="495"/>
      <c r="CK12" s="495"/>
      <c r="CL12" s="495"/>
      <c r="CM12" s="495"/>
      <c r="CN12" s="495"/>
      <c r="CO12" s="495"/>
      <c r="CP12" s="495"/>
      <c r="CQ12" s="495"/>
      <c r="CR12" s="496"/>
      <c r="CS12" s="537">
        <f t="shared" ref="CS12:CS18" si="1">BO12-CD12</f>
        <v>3746</v>
      </c>
      <c r="CT12" s="538"/>
      <c r="CU12" s="538"/>
      <c r="CV12" s="538"/>
      <c r="CW12" s="538"/>
      <c r="CX12" s="538"/>
      <c r="CY12" s="538"/>
      <c r="CZ12" s="538"/>
      <c r="DA12" s="538"/>
      <c r="DB12" s="538"/>
      <c r="DC12" s="538"/>
      <c r="DD12" s="538"/>
      <c r="DE12" s="538"/>
      <c r="DF12" s="538"/>
      <c r="DG12" s="539"/>
    </row>
    <row r="13" spans="1:138" ht="21.75" customHeight="1">
      <c r="A13" s="143" t="s">
        <v>4383</v>
      </c>
      <c r="B13" s="144"/>
      <c r="C13" s="144"/>
      <c r="D13" s="144"/>
      <c r="E13" s="144"/>
      <c r="F13" s="144"/>
      <c r="G13" s="144"/>
      <c r="H13" s="144"/>
      <c r="I13" s="144"/>
      <c r="J13" s="144"/>
      <c r="K13" s="144"/>
      <c r="L13" s="144"/>
      <c r="M13" s="144"/>
      <c r="N13" s="144"/>
      <c r="O13" s="144"/>
      <c r="P13" s="144"/>
      <c r="Q13" s="144"/>
      <c r="R13" s="144"/>
      <c r="S13" s="144"/>
      <c r="T13" s="144"/>
      <c r="U13" s="488"/>
      <c r="V13" s="1437">
        <v>0</v>
      </c>
      <c r="W13" s="1438"/>
      <c r="X13" s="1439"/>
      <c r="Y13" s="1440">
        <v>2</v>
      </c>
      <c r="Z13" s="1438"/>
      <c r="AA13" s="1439"/>
      <c r="AB13" s="1440">
        <v>0</v>
      </c>
      <c r="AC13" s="1438"/>
      <c r="AD13" s="1441"/>
      <c r="AE13" s="274">
        <v>2013</v>
      </c>
      <c r="AF13" s="274"/>
      <c r="AG13" s="274"/>
      <c r="AH13" s="274"/>
      <c r="AI13" s="274"/>
      <c r="AJ13" s="274"/>
      <c r="AK13" s="274"/>
      <c r="AL13" s="274"/>
      <c r="AM13" s="274"/>
      <c r="AN13" s="274"/>
      <c r="AO13" s="274"/>
      <c r="AP13" s="274"/>
      <c r="AQ13" s="428">
        <v>156</v>
      </c>
      <c r="AR13" s="445"/>
      <c r="AS13" s="445"/>
      <c r="AT13" s="445"/>
      <c r="AU13" s="445"/>
      <c r="AV13" s="445"/>
      <c r="AW13" s="445"/>
      <c r="AX13" s="445"/>
      <c r="AY13" s="445"/>
      <c r="AZ13" s="445"/>
      <c r="BA13" s="445"/>
      <c r="BB13" s="506"/>
      <c r="BC13" s="331">
        <f t="shared" si="0"/>
        <v>2169</v>
      </c>
      <c r="BD13" s="332"/>
      <c r="BE13" s="332"/>
      <c r="BF13" s="332"/>
      <c r="BG13" s="332"/>
      <c r="BH13" s="332"/>
      <c r="BI13" s="332"/>
      <c r="BJ13" s="332"/>
      <c r="BK13" s="332"/>
      <c r="BL13" s="332"/>
      <c r="BM13" s="332"/>
      <c r="BN13" s="332"/>
      <c r="BO13" s="274">
        <v>2816385</v>
      </c>
      <c r="BP13" s="274"/>
      <c r="BQ13" s="274"/>
      <c r="BR13" s="274"/>
      <c r="BS13" s="274"/>
      <c r="BT13" s="274"/>
      <c r="BU13" s="274"/>
      <c r="BV13" s="274"/>
      <c r="BW13" s="274"/>
      <c r="BX13" s="274"/>
      <c r="BY13" s="274"/>
      <c r="BZ13" s="274"/>
      <c r="CA13" s="274"/>
      <c r="CB13" s="274"/>
      <c r="CC13" s="274"/>
      <c r="CD13" s="274">
        <v>2372200</v>
      </c>
      <c r="CE13" s="274"/>
      <c r="CF13" s="274"/>
      <c r="CG13" s="274"/>
      <c r="CH13" s="274"/>
      <c r="CI13" s="274"/>
      <c r="CJ13" s="274"/>
      <c r="CK13" s="274"/>
      <c r="CL13" s="274"/>
      <c r="CM13" s="274"/>
      <c r="CN13" s="274"/>
      <c r="CO13" s="274"/>
      <c r="CP13" s="274"/>
      <c r="CQ13" s="274"/>
      <c r="CR13" s="274"/>
      <c r="CS13" s="331">
        <f t="shared" si="1"/>
        <v>444185</v>
      </c>
      <c r="CT13" s="331"/>
      <c r="CU13" s="331"/>
      <c r="CV13" s="331"/>
      <c r="CW13" s="331"/>
      <c r="CX13" s="331"/>
      <c r="CY13" s="331"/>
      <c r="CZ13" s="331"/>
      <c r="DA13" s="331"/>
      <c r="DB13" s="331"/>
      <c r="DC13" s="331"/>
      <c r="DD13" s="331"/>
      <c r="DE13" s="331"/>
      <c r="DF13" s="331"/>
      <c r="DG13" s="583"/>
    </row>
    <row r="14" spans="1:138" ht="21.75" customHeight="1">
      <c r="A14" s="143" t="s">
        <v>144</v>
      </c>
      <c r="B14" s="144"/>
      <c r="C14" s="144"/>
      <c r="D14" s="144"/>
      <c r="E14" s="144"/>
      <c r="F14" s="144"/>
      <c r="G14" s="144"/>
      <c r="H14" s="144"/>
      <c r="I14" s="144"/>
      <c r="J14" s="144"/>
      <c r="K14" s="144"/>
      <c r="L14" s="144"/>
      <c r="M14" s="144"/>
      <c r="N14" s="144"/>
      <c r="O14" s="144"/>
      <c r="P14" s="144"/>
      <c r="Q14" s="144"/>
      <c r="R14" s="144"/>
      <c r="S14" s="144"/>
      <c r="T14" s="144"/>
      <c r="U14" s="488"/>
      <c r="V14" s="1437">
        <v>0</v>
      </c>
      <c r="W14" s="1438"/>
      <c r="X14" s="1439"/>
      <c r="Y14" s="1440">
        <v>3</v>
      </c>
      <c r="Z14" s="1438"/>
      <c r="AA14" s="1439"/>
      <c r="AB14" s="1440">
        <v>0</v>
      </c>
      <c r="AC14" s="1438"/>
      <c r="AD14" s="1441"/>
      <c r="AE14" s="274">
        <v>3677</v>
      </c>
      <c r="AF14" s="274"/>
      <c r="AG14" s="274"/>
      <c r="AH14" s="274"/>
      <c r="AI14" s="274"/>
      <c r="AJ14" s="274"/>
      <c r="AK14" s="274"/>
      <c r="AL14" s="274"/>
      <c r="AM14" s="274"/>
      <c r="AN14" s="274"/>
      <c r="AO14" s="274"/>
      <c r="AP14" s="274"/>
      <c r="AQ14" s="428">
        <v>412</v>
      </c>
      <c r="AR14" s="445"/>
      <c r="AS14" s="445"/>
      <c r="AT14" s="445"/>
      <c r="AU14" s="445"/>
      <c r="AV14" s="445"/>
      <c r="AW14" s="445"/>
      <c r="AX14" s="445"/>
      <c r="AY14" s="445"/>
      <c r="AZ14" s="445"/>
      <c r="BA14" s="445"/>
      <c r="BB14" s="506"/>
      <c r="BC14" s="331">
        <f t="shared" si="0"/>
        <v>4089</v>
      </c>
      <c r="BD14" s="332"/>
      <c r="BE14" s="332"/>
      <c r="BF14" s="332"/>
      <c r="BG14" s="332"/>
      <c r="BH14" s="332"/>
      <c r="BI14" s="332"/>
      <c r="BJ14" s="332"/>
      <c r="BK14" s="332"/>
      <c r="BL14" s="332"/>
      <c r="BM14" s="332"/>
      <c r="BN14" s="332"/>
      <c r="BO14" s="274">
        <v>7288423</v>
      </c>
      <c r="BP14" s="274"/>
      <c r="BQ14" s="274"/>
      <c r="BR14" s="274"/>
      <c r="BS14" s="274"/>
      <c r="BT14" s="274"/>
      <c r="BU14" s="274"/>
      <c r="BV14" s="274"/>
      <c r="BW14" s="274"/>
      <c r="BX14" s="274"/>
      <c r="BY14" s="274"/>
      <c r="BZ14" s="274"/>
      <c r="CA14" s="274"/>
      <c r="CB14" s="274"/>
      <c r="CC14" s="274"/>
      <c r="CD14" s="274">
        <v>4488900</v>
      </c>
      <c r="CE14" s="274"/>
      <c r="CF14" s="274"/>
      <c r="CG14" s="274"/>
      <c r="CH14" s="274"/>
      <c r="CI14" s="274"/>
      <c r="CJ14" s="274"/>
      <c r="CK14" s="274"/>
      <c r="CL14" s="274"/>
      <c r="CM14" s="274"/>
      <c r="CN14" s="274"/>
      <c r="CO14" s="274"/>
      <c r="CP14" s="274"/>
      <c r="CQ14" s="274"/>
      <c r="CR14" s="274"/>
      <c r="CS14" s="331">
        <f t="shared" si="1"/>
        <v>2799523</v>
      </c>
      <c r="CT14" s="331"/>
      <c r="CU14" s="331"/>
      <c r="CV14" s="331"/>
      <c r="CW14" s="331"/>
      <c r="CX14" s="331"/>
      <c r="CY14" s="331"/>
      <c r="CZ14" s="331"/>
      <c r="DA14" s="331"/>
      <c r="DB14" s="331"/>
      <c r="DC14" s="331"/>
      <c r="DD14" s="331"/>
      <c r="DE14" s="331"/>
      <c r="DF14" s="331"/>
      <c r="DG14" s="583"/>
    </row>
    <row r="15" spans="1:138" ht="21.75" customHeight="1">
      <c r="A15" s="143" t="s">
        <v>576</v>
      </c>
      <c r="B15" s="144"/>
      <c r="C15" s="144"/>
      <c r="D15" s="144"/>
      <c r="E15" s="144"/>
      <c r="F15" s="144"/>
      <c r="G15" s="144"/>
      <c r="H15" s="144"/>
      <c r="I15" s="144"/>
      <c r="J15" s="144"/>
      <c r="K15" s="144"/>
      <c r="L15" s="144"/>
      <c r="M15" s="144"/>
      <c r="N15" s="144"/>
      <c r="O15" s="144"/>
      <c r="P15" s="144"/>
      <c r="Q15" s="144"/>
      <c r="R15" s="144"/>
      <c r="S15" s="144"/>
      <c r="T15" s="144"/>
      <c r="U15" s="488"/>
      <c r="V15" s="1437">
        <v>0</v>
      </c>
      <c r="W15" s="1438"/>
      <c r="X15" s="1439"/>
      <c r="Y15" s="1440">
        <v>4</v>
      </c>
      <c r="Z15" s="1438"/>
      <c r="AA15" s="1439"/>
      <c r="AB15" s="1440">
        <v>0</v>
      </c>
      <c r="AC15" s="1438"/>
      <c r="AD15" s="1441"/>
      <c r="AE15" s="274">
        <v>6336</v>
      </c>
      <c r="AF15" s="275"/>
      <c r="AG15" s="275"/>
      <c r="AH15" s="275"/>
      <c r="AI15" s="275"/>
      <c r="AJ15" s="275"/>
      <c r="AK15" s="275"/>
      <c r="AL15" s="275"/>
      <c r="AM15" s="275"/>
      <c r="AN15" s="275"/>
      <c r="AO15" s="275"/>
      <c r="AP15" s="275"/>
      <c r="AQ15" s="428">
        <v>778</v>
      </c>
      <c r="AR15" s="445"/>
      <c r="AS15" s="445"/>
      <c r="AT15" s="445"/>
      <c r="AU15" s="445"/>
      <c r="AV15" s="445"/>
      <c r="AW15" s="445"/>
      <c r="AX15" s="445"/>
      <c r="AY15" s="445"/>
      <c r="AZ15" s="445"/>
      <c r="BA15" s="445"/>
      <c r="BB15" s="506"/>
      <c r="BC15" s="331">
        <f t="shared" si="0"/>
        <v>7114</v>
      </c>
      <c r="BD15" s="332"/>
      <c r="BE15" s="332"/>
      <c r="BF15" s="332"/>
      <c r="BG15" s="332"/>
      <c r="BH15" s="332"/>
      <c r="BI15" s="332"/>
      <c r="BJ15" s="332"/>
      <c r="BK15" s="332"/>
      <c r="BL15" s="332"/>
      <c r="BM15" s="332"/>
      <c r="BN15" s="332"/>
      <c r="BO15" s="274">
        <v>16159278</v>
      </c>
      <c r="BP15" s="275"/>
      <c r="BQ15" s="275"/>
      <c r="BR15" s="275"/>
      <c r="BS15" s="275"/>
      <c r="BT15" s="275"/>
      <c r="BU15" s="275"/>
      <c r="BV15" s="275"/>
      <c r="BW15" s="275"/>
      <c r="BX15" s="275"/>
      <c r="BY15" s="275"/>
      <c r="BZ15" s="275"/>
      <c r="CA15" s="275"/>
      <c r="CB15" s="275"/>
      <c r="CC15" s="275"/>
      <c r="CD15" s="274">
        <v>7815000</v>
      </c>
      <c r="CE15" s="274"/>
      <c r="CF15" s="274"/>
      <c r="CG15" s="274"/>
      <c r="CH15" s="274"/>
      <c r="CI15" s="274"/>
      <c r="CJ15" s="274"/>
      <c r="CK15" s="274"/>
      <c r="CL15" s="274"/>
      <c r="CM15" s="274"/>
      <c r="CN15" s="274"/>
      <c r="CO15" s="274"/>
      <c r="CP15" s="274"/>
      <c r="CQ15" s="274"/>
      <c r="CR15" s="274"/>
      <c r="CS15" s="331">
        <f t="shared" si="1"/>
        <v>8344278</v>
      </c>
      <c r="CT15" s="331"/>
      <c r="CU15" s="331"/>
      <c r="CV15" s="331"/>
      <c r="CW15" s="331"/>
      <c r="CX15" s="331"/>
      <c r="CY15" s="331"/>
      <c r="CZ15" s="331"/>
      <c r="DA15" s="331"/>
      <c r="DB15" s="331"/>
      <c r="DC15" s="331"/>
      <c r="DD15" s="331"/>
      <c r="DE15" s="331"/>
      <c r="DF15" s="331"/>
      <c r="DG15" s="583"/>
    </row>
    <row r="16" spans="1:138" ht="21.75" customHeight="1">
      <c r="A16" s="143" t="s">
        <v>577</v>
      </c>
      <c r="B16" s="144"/>
      <c r="C16" s="144"/>
      <c r="D16" s="144"/>
      <c r="E16" s="144"/>
      <c r="F16" s="144"/>
      <c r="G16" s="144"/>
      <c r="H16" s="144"/>
      <c r="I16" s="144"/>
      <c r="J16" s="144"/>
      <c r="K16" s="144"/>
      <c r="L16" s="144"/>
      <c r="M16" s="144"/>
      <c r="N16" s="144"/>
      <c r="O16" s="144"/>
      <c r="P16" s="144"/>
      <c r="Q16" s="144"/>
      <c r="R16" s="144"/>
      <c r="S16" s="144"/>
      <c r="T16" s="144"/>
      <c r="U16" s="488"/>
      <c r="V16" s="1437">
        <v>0</v>
      </c>
      <c r="W16" s="1438"/>
      <c r="X16" s="1439"/>
      <c r="Y16" s="1440">
        <v>5</v>
      </c>
      <c r="Z16" s="1438"/>
      <c r="AA16" s="1439"/>
      <c r="AB16" s="1440">
        <v>0</v>
      </c>
      <c r="AC16" s="1438"/>
      <c r="AD16" s="1441"/>
      <c r="AE16" s="274">
        <v>5352</v>
      </c>
      <c r="AF16" s="275"/>
      <c r="AG16" s="275"/>
      <c r="AH16" s="275"/>
      <c r="AI16" s="275"/>
      <c r="AJ16" s="275"/>
      <c r="AK16" s="275"/>
      <c r="AL16" s="275"/>
      <c r="AM16" s="275"/>
      <c r="AN16" s="275"/>
      <c r="AO16" s="275"/>
      <c r="AP16" s="275"/>
      <c r="AQ16" s="428">
        <v>344</v>
      </c>
      <c r="AR16" s="445"/>
      <c r="AS16" s="445"/>
      <c r="AT16" s="445"/>
      <c r="AU16" s="445"/>
      <c r="AV16" s="445"/>
      <c r="AW16" s="445"/>
      <c r="AX16" s="445"/>
      <c r="AY16" s="445"/>
      <c r="AZ16" s="445"/>
      <c r="BA16" s="445"/>
      <c r="BB16" s="506"/>
      <c r="BC16" s="331">
        <f t="shared" si="0"/>
        <v>5696</v>
      </c>
      <c r="BD16" s="332"/>
      <c r="BE16" s="332"/>
      <c r="BF16" s="332"/>
      <c r="BG16" s="332"/>
      <c r="BH16" s="332"/>
      <c r="BI16" s="332"/>
      <c r="BJ16" s="332"/>
      <c r="BK16" s="332"/>
      <c r="BL16" s="332"/>
      <c r="BM16" s="332"/>
      <c r="BN16" s="332"/>
      <c r="BO16" s="274">
        <v>15476906</v>
      </c>
      <c r="BP16" s="275"/>
      <c r="BQ16" s="275"/>
      <c r="BR16" s="275"/>
      <c r="BS16" s="275"/>
      <c r="BT16" s="275"/>
      <c r="BU16" s="275"/>
      <c r="BV16" s="275"/>
      <c r="BW16" s="275"/>
      <c r="BX16" s="275"/>
      <c r="BY16" s="275"/>
      <c r="BZ16" s="275"/>
      <c r="CA16" s="275"/>
      <c r="CB16" s="275"/>
      <c r="CC16" s="275"/>
      <c r="CD16" s="274">
        <v>6258300</v>
      </c>
      <c r="CE16" s="274"/>
      <c r="CF16" s="274"/>
      <c r="CG16" s="274"/>
      <c r="CH16" s="274"/>
      <c r="CI16" s="274"/>
      <c r="CJ16" s="274"/>
      <c r="CK16" s="274"/>
      <c r="CL16" s="274"/>
      <c r="CM16" s="274"/>
      <c r="CN16" s="274"/>
      <c r="CO16" s="274"/>
      <c r="CP16" s="274"/>
      <c r="CQ16" s="274"/>
      <c r="CR16" s="274"/>
      <c r="CS16" s="331">
        <f t="shared" si="1"/>
        <v>9218606</v>
      </c>
      <c r="CT16" s="331"/>
      <c r="CU16" s="331"/>
      <c r="CV16" s="331"/>
      <c r="CW16" s="331"/>
      <c r="CX16" s="331"/>
      <c r="CY16" s="331"/>
      <c r="CZ16" s="331"/>
      <c r="DA16" s="331"/>
      <c r="DB16" s="331"/>
      <c r="DC16" s="331"/>
      <c r="DD16" s="331"/>
      <c r="DE16" s="331"/>
      <c r="DF16" s="331"/>
      <c r="DG16" s="583"/>
    </row>
    <row r="17" spans="1:111" ht="21.75" customHeight="1">
      <c r="A17" s="143" t="s">
        <v>145</v>
      </c>
      <c r="B17" s="144"/>
      <c r="C17" s="144"/>
      <c r="D17" s="144"/>
      <c r="E17" s="144"/>
      <c r="F17" s="144"/>
      <c r="G17" s="144"/>
      <c r="H17" s="144"/>
      <c r="I17" s="144"/>
      <c r="J17" s="144"/>
      <c r="K17" s="144"/>
      <c r="L17" s="144"/>
      <c r="M17" s="144"/>
      <c r="N17" s="144"/>
      <c r="O17" s="144"/>
      <c r="P17" s="144"/>
      <c r="Q17" s="144"/>
      <c r="R17" s="144"/>
      <c r="S17" s="144"/>
      <c r="T17" s="144"/>
      <c r="U17" s="488"/>
      <c r="V17" s="1437">
        <v>0</v>
      </c>
      <c r="W17" s="1438"/>
      <c r="X17" s="1439"/>
      <c r="Y17" s="1440">
        <v>6</v>
      </c>
      <c r="Z17" s="1438"/>
      <c r="AA17" s="1439"/>
      <c r="AB17" s="1440">
        <v>0</v>
      </c>
      <c r="AC17" s="1438"/>
      <c r="AD17" s="1441"/>
      <c r="AE17" s="274">
        <v>3972</v>
      </c>
      <c r="AF17" s="275"/>
      <c r="AG17" s="275"/>
      <c r="AH17" s="275"/>
      <c r="AI17" s="275"/>
      <c r="AJ17" s="275"/>
      <c r="AK17" s="275"/>
      <c r="AL17" s="275"/>
      <c r="AM17" s="275"/>
      <c r="AN17" s="275"/>
      <c r="AO17" s="275"/>
      <c r="AP17" s="275"/>
      <c r="AQ17" s="428">
        <v>124</v>
      </c>
      <c r="AR17" s="445"/>
      <c r="AS17" s="445"/>
      <c r="AT17" s="445"/>
      <c r="AU17" s="445"/>
      <c r="AV17" s="445"/>
      <c r="AW17" s="445"/>
      <c r="AX17" s="445"/>
      <c r="AY17" s="445"/>
      <c r="AZ17" s="445"/>
      <c r="BA17" s="445"/>
      <c r="BB17" s="506"/>
      <c r="BC17" s="331">
        <f t="shared" si="0"/>
        <v>4096</v>
      </c>
      <c r="BD17" s="332"/>
      <c r="BE17" s="332"/>
      <c r="BF17" s="332"/>
      <c r="BG17" s="332"/>
      <c r="BH17" s="332"/>
      <c r="BI17" s="332"/>
      <c r="BJ17" s="332"/>
      <c r="BK17" s="332"/>
      <c r="BL17" s="332"/>
      <c r="BM17" s="332"/>
      <c r="BN17" s="332"/>
      <c r="BO17" s="274">
        <v>14500209</v>
      </c>
      <c r="BP17" s="275"/>
      <c r="BQ17" s="275"/>
      <c r="BR17" s="275"/>
      <c r="BS17" s="275"/>
      <c r="BT17" s="275"/>
      <c r="BU17" s="275"/>
      <c r="BV17" s="275"/>
      <c r="BW17" s="275"/>
      <c r="BX17" s="275"/>
      <c r="BY17" s="275"/>
      <c r="BZ17" s="275"/>
      <c r="CA17" s="275"/>
      <c r="CB17" s="275"/>
      <c r="CC17" s="275"/>
      <c r="CD17" s="274">
        <v>4792295</v>
      </c>
      <c r="CE17" s="274"/>
      <c r="CF17" s="274"/>
      <c r="CG17" s="274"/>
      <c r="CH17" s="274"/>
      <c r="CI17" s="274"/>
      <c r="CJ17" s="274"/>
      <c r="CK17" s="274"/>
      <c r="CL17" s="274"/>
      <c r="CM17" s="274"/>
      <c r="CN17" s="274"/>
      <c r="CO17" s="274"/>
      <c r="CP17" s="274"/>
      <c r="CQ17" s="274"/>
      <c r="CR17" s="274"/>
      <c r="CS17" s="331">
        <f t="shared" si="1"/>
        <v>9707914</v>
      </c>
      <c r="CT17" s="331"/>
      <c r="CU17" s="331"/>
      <c r="CV17" s="331"/>
      <c r="CW17" s="331"/>
      <c r="CX17" s="331"/>
      <c r="CY17" s="331"/>
      <c r="CZ17" s="331"/>
      <c r="DA17" s="331"/>
      <c r="DB17" s="331"/>
      <c r="DC17" s="331"/>
      <c r="DD17" s="331"/>
      <c r="DE17" s="331"/>
      <c r="DF17" s="331"/>
      <c r="DG17" s="583"/>
    </row>
    <row r="18" spans="1:111" ht="21.75" customHeight="1">
      <c r="A18" s="143" t="s">
        <v>578</v>
      </c>
      <c r="B18" s="144"/>
      <c r="C18" s="144"/>
      <c r="D18" s="144"/>
      <c r="E18" s="144"/>
      <c r="F18" s="144"/>
      <c r="G18" s="144"/>
      <c r="H18" s="144"/>
      <c r="I18" s="144"/>
      <c r="J18" s="144"/>
      <c r="K18" s="144"/>
      <c r="L18" s="144"/>
      <c r="M18" s="144"/>
      <c r="N18" s="144"/>
      <c r="O18" s="144"/>
      <c r="P18" s="144"/>
      <c r="Q18" s="144"/>
      <c r="R18" s="144"/>
      <c r="S18" s="144"/>
      <c r="T18" s="144"/>
      <c r="U18" s="488"/>
      <c r="V18" s="1437">
        <v>0</v>
      </c>
      <c r="W18" s="1438"/>
      <c r="X18" s="1439"/>
      <c r="Y18" s="1440">
        <v>7</v>
      </c>
      <c r="Z18" s="1438"/>
      <c r="AA18" s="1439"/>
      <c r="AB18" s="1440">
        <v>0</v>
      </c>
      <c r="AC18" s="1438"/>
      <c r="AD18" s="1441"/>
      <c r="AE18" s="274">
        <v>172</v>
      </c>
      <c r="AF18" s="275"/>
      <c r="AG18" s="275"/>
      <c r="AH18" s="275"/>
      <c r="AI18" s="275"/>
      <c r="AJ18" s="275"/>
      <c r="AK18" s="275"/>
      <c r="AL18" s="275"/>
      <c r="AM18" s="275"/>
      <c r="AN18" s="275"/>
      <c r="AO18" s="275"/>
      <c r="AP18" s="275"/>
      <c r="AQ18" s="428"/>
      <c r="AR18" s="445"/>
      <c r="AS18" s="445"/>
      <c r="AT18" s="445"/>
      <c r="AU18" s="445"/>
      <c r="AV18" s="445"/>
      <c r="AW18" s="445"/>
      <c r="AX18" s="445"/>
      <c r="AY18" s="445"/>
      <c r="AZ18" s="445"/>
      <c r="BA18" s="445"/>
      <c r="BB18" s="506"/>
      <c r="BC18" s="331">
        <f t="shared" si="0"/>
        <v>172</v>
      </c>
      <c r="BD18" s="332"/>
      <c r="BE18" s="332"/>
      <c r="BF18" s="332"/>
      <c r="BG18" s="332"/>
      <c r="BH18" s="332"/>
      <c r="BI18" s="332"/>
      <c r="BJ18" s="332"/>
      <c r="BK18" s="332"/>
      <c r="BL18" s="332"/>
      <c r="BM18" s="332"/>
      <c r="BN18" s="332"/>
      <c r="BO18" s="274">
        <v>986407</v>
      </c>
      <c r="BP18" s="275"/>
      <c r="BQ18" s="275"/>
      <c r="BR18" s="275"/>
      <c r="BS18" s="275"/>
      <c r="BT18" s="275"/>
      <c r="BU18" s="275"/>
      <c r="BV18" s="275"/>
      <c r="BW18" s="275"/>
      <c r="BX18" s="275"/>
      <c r="BY18" s="275"/>
      <c r="BZ18" s="275"/>
      <c r="CA18" s="275"/>
      <c r="CB18" s="275"/>
      <c r="CC18" s="275"/>
      <c r="CD18" s="274">
        <v>263795</v>
      </c>
      <c r="CE18" s="274"/>
      <c r="CF18" s="274"/>
      <c r="CG18" s="274"/>
      <c r="CH18" s="274"/>
      <c r="CI18" s="274"/>
      <c r="CJ18" s="274"/>
      <c r="CK18" s="274"/>
      <c r="CL18" s="274"/>
      <c r="CM18" s="274"/>
      <c r="CN18" s="274"/>
      <c r="CO18" s="274"/>
      <c r="CP18" s="274"/>
      <c r="CQ18" s="274"/>
      <c r="CR18" s="274"/>
      <c r="CS18" s="331">
        <f t="shared" si="1"/>
        <v>722612</v>
      </c>
      <c r="CT18" s="331"/>
      <c r="CU18" s="331"/>
      <c r="CV18" s="331"/>
      <c r="CW18" s="331"/>
      <c r="CX18" s="331"/>
      <c r="CY18" s="331"/>
      <c r="CZ18" s="331"/>
      <c r="DA18" s="331"/>
      <c r="DB18" s="331"/>
      <c r="DC18" s="331"/>
      <c r="DD18" s="331"/>
      <c r="DE18" s="331"/>
      <c r="DF18" s="331"/>
      <c r="DG18" s="583"/>
    </row>
    <row r="19" spans="1:111" ht="21.75" customHeight="1" thickBot="1">
      <c r="A19" s="143" t="s">
        <v>336</v>
      </c>
      <c r="B19" s="144"/>
      <c r="C19" s="144"/>
      <c r="D19" s="144"/>
      <c r="E19" s="144"/>
      <c r="F19" s="144"/>
      <c r="G19" s="144"/>
      <c r="H19" s="144"/>
      <c r="I19" s="144"/>
      <c r="J19" s="144"/>
      <c r="K19" s="144"/>
      <c r="L19" s="144"/>
      <c r="M19" s="144"/>
      <c r="N19" s="144"/>
      <c r="O19" s="144"/>
      <c r="P19" s="144"/>
      <c r="Q19" s="144"/>
      <c r="R19" s="144"/>
      <c r="S19" s="144"/>
      <c r="T19" s="144"/>
      <c r="U19" s="488"/>
      <c r="V19" s="1442">
        <v>0</v>
      </c>
      <c r="W19" s="1443"/>
      <c r="X19" s="1444"/>
      <c r="Y19" s="1445">
        <v>8</v>
      </c>
      <c r="Z19" s="1443"/>
      <c r="AA19" s="1444"/>
      <c r="AB19" s="1445">
        <v>0</v>
      </c>
      <c r="AC19" s="1443"/>
      <c r="AD19" s="1446"/>
      <c r="AE19" s="519">
        <f>SUM(AE12:AP18)</f>
        <v>26104</v>
      </c>
      <c r="AF19" s="520"/>
      <c r="AG19" s="520"/>
      <c r="AH19" s="520"/>
      <c r="AI19" s="520"/>
      <c r="AJ19" s="520"/>
      <c r="AK19" s="520"/>
      <c r="AL19" s="520"/>
      <c r="AM19" s="520"/>
      <c r="AN19" s="520"/>
      <c r="AO19" s="520"/>
      <c r="AP19" s="556"/>
      <c r="AQ19" s="519">
        <f>SUM(AQ12:BB18)</f>
        <v>2159</v>
      </c>
      <c r="AR19" s="520"/>
      <c r="AS19" s="520"/>
      <c r="AT19" s="520"/>
      <c r="AU19" s="520"/>
      <c r="AV19" s="520"/>
      <c r="AW19" s="520"/>
      <c r="AX19" s="520"/>
      <c r="AY19" s="520"/>
      <c r="AZ19" s="520"/>
      <c r="BA19" s="520"/>
      <c r="BB19" s="556"/>
      <c r="BC19" s="519">
        <f>SUM(BC12:BN18)</f>
        <v>28263</v>
      </c>
      <c r="BD19" s="520"/>
      <c r="BE19" s="520"/>
      <c r="BF19" s="520"/>
      <c r="BG19" s="520"/>
      <c r="BH19" s="520"/>
      <c r="BI19" s="520"/>
      <c r="BJ19" s="520"/>
      <c r="BK19" s="520"/>
      <c r="BL19" s="520"/>
      <c r="BM19" s="520"/>
      <c r="BN19" s="556"/>
      <c r="BO19" s="519">
        <f>SUM(BO12:CC18)</f>
        <v>60787672</v>
      </c>
      <c r="BP19" s="520"/>
      <c r="BQ19" s="520"/>
      <c r="BR19" s="520"/>
      <c r="BS19" s="520"/>
      <c r="BT19" s="520"/>
      <c r="BU19" s="520"/>
      <c r="BV19" s="520"/>
      <c r="BW19" s="520"/>
      <c r="BX19" s="520"/>
      <c r="BY19" s="520"/>
      <c r="BZ19" s="520"/>
      <c r="CA19" s="520"/>
      <c r="CB19" s="520"/>
      <c r="CC19" s="556"/>
      <c r="CD19" s="519">
        <f>SUM(CD12:CR18)</f>
        <v>29546808</v>
      </c>
      <c r="CE19" s="520"/>
      <c r="CF19" s="520"/>
      <c r="CG19" s="520"/>
      <c r="CH19" s="520"/>
      <c r="CI19" s="520"/>
      <c r="CJ19" s="520"/>
      <c r="CK19" s="520"/>
      <c r="CL19" s="520"/>
      <c r="CM19" s="520"/>
      <c r="CN19" s="520"/>
      <c r="CO19" s="520"/>
      <c r="CP19" s="520"/>
      <c r="CQ19" s="520"/>
      <c r="CR19" s="556"/>
      <c r="CS19" s="519">
        <f>SUM(CS12:DG18)</f>
        <v>31240864</v>
      </c>
      <c r="CT19" s="520"/>
      <c r="CU19" s="520"/>
      <c r="CV19" s="520"/>
      <c r="CW19" s="520"/>
      <c r="CX19" s="520"/>
      <c r="CY19" s="520"/>
      <c r="CZ19" s="520"/>
      <c r="DA19" s="520"/>
      <c r="DB19" s="520"/>
      <c r="DC19" s="520"/>
      <c r="DD19" s="520"/>
      <c r="DE19" s="520"/>
      <c r="DF19" s="520"/>
      <c r="DG19" s="521"/>
    </row>
    <row r="20" spans="1:111" ht="21.75" customHeight="1">
      <c r="A20" s="569"/>
      <c r="B20" s="569"/>
      <c r="C20" s="569"/>
      <c r="D20" s="569"/>
      <c r="E20" s="569"/>
      <c r="F20" s="569"/>
      <c r="G20" s="569"/>
      <c r="H20" s="569"/>
      <c r="I20" s="569"/>
      <c r="J20" s="569"/>
      <c r="K20" s="569"/>
      <c r="L20" s="569"/>
      <c r="M20" s="569"/>
      <c r="N20" s="569"/>
      <c r="O20" s="569"/>
      <c r="P20" s="569"/>
      <c r="Q20" s="569"/>
      <c r="R20" s="569"/>
      <c r="S20" s="569"/>
      <c r="T20" s="569"/>
      <c r="U20" s="569"/>
      <c r="V20" s="1447"/>
      <c r="W20" s="1447"/>
      <c r="X20" s="1447"/>
      <c r="Y20" s="1447"/>
      <c r="Z20" s="1447"/>
      <c r="AA20" s="1447"/>
      <c r="AB20" s="1447"/>
      <c r="AC20" s="1447"/>
      <c r="AD20" s="1447"/>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row>
  </sheetData>
  <sheetProtection algorithmName="SHA-512" hashValue="P9mK9bPpMAojAprQNK0AEPCkx3gXJh15+eRtXfRdok9zNeivyKVk22BAIeMikbRQhiCxTH89nMXej5cWlzzqsg==" saltValue="CLWLbLwcy2d55SCd61eRkQ==" spinCount="100000" sheet="1" objects="1" scenarios="1" selectLockedCells="1"/>
  <mergeCells count="122">
    <mergeCell ref="K3:M3"/>
    <mergeCell ref="N3:P3"/>
    <mergeCell ref="Q3:S3"/>
    <mergeCell ref="T3:V3"/>
    <mergeCell ref="W3:Y3"/>
    <mergeCell ref="Z3:AB3"/>
    <mergeCell ref="CD11:CR11"/>
    <mergeCell ref="CS11:DG11"/>
    <mergeCell ref="A6:U11"/>
    <mergeCell ref="V6:AD11"/>
    <mergeCell ref="AE6:BN6"/>
    <mergeCell ref="BC7:BN10"/>
    <mergeCell ref="BC11:BN11"/>
    <mergeCell ref="BO6:CC9"/>
    <mergeCell ref="BO11:CC11"/>
    <mergeCell ref="BO10:CC10"/>
    <mergeCell ref="AE7:BB8"/>
    <mergeCell ref="AE9:AP10"/>
    <mergeCell ref="AQ9:BB10"/>
    <mergeCell ref="DB3:DM3"/>
    <mergeCell ref="DN3:EH3"/>
    <mergeCell ref="AF1:DA3"/>
    <mergeCell ref="AC3:AE3"/>
    <mergeCell ref="DB1:DM2"/>
    <mergeCell ref="DN1:EH2"/>
    <mergeCell ref="CS10:DG10"/>
    <mergeCell ref="A12:U12"/>
    <mergeCell ref="V12:X12"/>
    <mergeCell ref="Y12:AA12"/>
    <mergeCell ref="AB12:AD12"/>
    <mergeCell ref="AE12:AP12"/>
    <mergeCell ref="AQ12:BB12"/>
    <mergeCell ref="BC12:BN12"/>
    <mergeCell ref="BO12:CC12"/>
    <mergeCell ref="CD12:CR12"/>
    <mergeCell ref="AE5:AP5"/>
    <mergeCell ref="AQ5:BB5"/>
    <mergeCell ref="BC5:BN5"/>
    <mergeCell ref="BO5:CC5"/>
    <mergeCell ref="A1:G2"/>
    <mergeCell ref="H1:Y2"/>
    <mergeCell ref="Z1:AE2"/>
    <mergeCell ref="A3:G3"/>
    <mergeCell ref="H3:J3"/>
    <mergeCell ref="A13:U13"/>
    <mergeCell ref="V13:X13"/>
    <mergeCell ref="Y13:AA13"/>
    <mergeCell ref="AB13:AD13"/>
    <mergeCell ref="AE13:AP13"/>
    <mergeCell ref="AQ13:BB13"/>
    <mergeCell ref="BC13:BN13"/>
    <mergeCell ref="BO13:CC13"/>
    <mergeCell ref="CD13:CR13"/>
    <mergeCell ref="A14:U14"/>
    <mergeCell ref="V14:X14"/>
    <mergeCell ref="Y14:AA14"/>
    <mergeCell ref="AB14:AD14"/>
    <mergeCell ref="AE14:AP14"/>
    <mergeCell ref="AQ14:BB14"/>
    <mergeCell ref="BC14:BN14"/>
    <mergeCell ref="BO14:CC14"/>
    <mergeCell ref="CD14:CR14"/>
    <mergeCell ref="A15:U15"/>
    <mergeCell ref="V15:X15"/>
    <mergeCell ref="Y15:AA15"/>
    <mergeCell ref="AB15:AD15"/>
    <mergeCell ref="AE15:AP15"/>
    <mergeCell ref="AQ15:BB15"/>
    <mergeCell ref="BC15:BN15"/>
    <mergeCell ref="BO15:CC15"/>
    <mergeCell ref="CD15:CR15"/>
    <mergeCell ref="A16:U16"/>
    <mergeCell ref="V16:X16"/>
    <mergeCell ref="Y16:AA16"/>
    <mergeCell ref="AB16:AD16"/>
    <mergeCell ref="AE16:AP16"/>
    <mergeCell ref="AQ16:BB16"/>
    <mergeCell ref="BC16:BN16"/>
    <mergeCell ref="BO16:CC16"/>
    <mergeCell ref="CD16:CR16"/>
    <mergeCell ref="A19:U19"/>
    <mergeCell ref="V19:X19"/>
    <mergeCell ref="Y19:AA19"/>
    <mergeCell ref="AB19:AD19"/>
    <mergeCell ref="CS17:DG17"/>
    <mergeCell ref="A18:U18"/>
    <mergeCell ref="V18:X18"/>
    <mergeCell ref="Y18:AA18"/>
    <mergeCell ref="AB18:AD18"/>
    <mergeCell ref="AE18:AP18"/>
    <mergeCell ref="AQ18:BB18"/>
    <mergeCell ref="BC18:BN18"/>
    <mergeCell ref="BO18:CC18"/>
    <mergeCell ref="A17:U17"/>
    <mergeCell ref="V17:X17"/>
    <mergeCell ref="Y17:AA17"/>
    <mergeCell ref="AB17:AD17"/>
    <mergeCell ref="AE17:AP17"/>
    <mergeCell ref="AQ17:BB17"/>
    <mergeCell ref="BC17:BN17"/>
    <mergeCell ref="BO17:CC17"/>
    <mergeCell ref="CD17:CR17"/>
    <mergeCell ref="CD19:CR19"/>
    <mergeCell ref="CS19:DG19"/>
    <mergeCell ref="CD18:CR18"/>
    <mergeCell ref="CS18:DG18"/>
    <mergeCell ref="CD5:CR5"/>
    <mergeCell ref="CS5:DG5"/>
    <mergeCell ref="AE19:AP19"/>
    <mergeCell ref="AQ19:BB19"/>
    <mergeCell ref="BC19:BN19"/>
    <mergeCell ref="BO19:CC19"/>
    <mergeCell ref="CS16:DG16"/>
    <mergeCell ref="CS15:DG15"/>
    <mergeCell ref="CS14:DG14"/>
    <mergeCell ref="CS13:DG13"/>
    <mergeCell ref="CS12:DG12"/>
    <mergeCell ref="CS6:DG9"/>
    <mergeCell ref="AE11:AP11"/>
    <mergeCell ref="AQ11:BB11"/>
    <mergeCell ref="CD6:CR9"/>
    <mergeCell ref="CD10:CR10"/>
  </mergeCells>
  <phoneticPr fontId="3"/>
  <dataValidations count="8">
    <dataValidation type="whole" allowBlank="1" showInputMessage="1" showErrorMessage="1" errorTitle="入力エラー" error="数値以外の入力または、13桁以上の入力は行えません" sqref="CS12:DG19 BO19:CC19">
      <formula1>-99999999999</formula1>
      <formula2>999999999999</formula2>
    </dataValidation>
    <dataValidation type="whole" allowBlank="1" showInputMessage="1" showErrorMessage="1" errorTitle="入力エラー" error="数値以外の入力または、12桁以上の入力は行えません" sqref="CD19:CR19">
      <formula1>-9999999999</formula1>
      <formula2>99999999999</formula2>
    </dataValidation>
    <dataValidation type="whole" allowBlank="1" showInputMessage="1" showErrorMessage="1" errorTitle="入力エラー" error="数値以外の入力または、10桁以上の入力は行えません" sqref="BC12:BN19 AE19:AP19">
      <formula1>-99999999</formula1>
      <formula2>999999999</formula2>
    </dataValidation>
    <dataValidation type="whole" allowBlank="1" showInputMessage="1" showErrorMessage="1" errorTitle="入力エラー" error="数値以外の入力または、9桁以上の入力は行えません" sqref="AQ19:BB19">
      <formula1>-9999999</formula1>
      <formula2>99999999</formula2>
    </dataValidation>
    <dataValidation type="whole" allowBlank="1" showInputMessage="1" showErrorMessage="1" errorTitle="入力エラー" error="数値以外の入力または、10桁以上の入力は行えません。" sqref="AE12:AP18">
      <formula1>-99999999</formula1>
      <formula2>999999999</formula2>
    </dataValidation>
    <dataValidation type="whole" allowBlank="1" showInputMessage="1" showErrorMessage="1" errorTitle="入力エラー" error="数値以外の入力または、9桁以上の入力は行えません。" sqref="AQ12:BB18">
      <formula1>-9999999</formula1>
      <formula2>99999999</formula2>
    </dataValidation>
    <dataValidation type="whole" allowBlank="1" showInputMessage="1" showErrorMessage="1" errorTitle="入力エラー" error="数値以外の入力または、13桁以上の入力は行えません。" sqref="BO12:CC18">
      <formula1>-99999999999</formula1>
      <formula2>999999999999</formula2>
    </dataValidation>
    <dataValidation type="whole" allowBlank="1" showInputMessage="1" showErrorMessage="1" errorTitle="入力エラー" error="数値以外の入力または、12桁以上の入力は行えません。" sqref="CD12:CR18">
      <formula1>-9999999999</formula1>
      <formula2>99999999999</formula2>
    </dataValidation>
  </dataValidations>
  <printOptions horizontalCentered="1"/>
  <pageMargins left="0.59055118110236227" right="0.59055118110236227" top="0.6692913385826772" bottom="0.39370078740157483" header="0.51181102362204722" footer="0.19685039370078741"/>
  <pageSetup paperSize="9" scale="98" firstPageNumber="78" orientation="landscape" useFirstPageNumber="1" horizontalDpi="300" verticalDpi="300" r:id="rId1"/>
  <headerFooter alignWithMargins="0">
    <oddFooter>&amp;R課税市-&amp;P</oddFooter>
  </headerFooter>
  <drawing r:id="rId2"/>
  <picture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19"/>
  <dimension ref="A1:EE40"/>
  <sheetViews>
    <sheetView showGridLines="0" zoomScale="85" zoomScaleNormal="85" workbookViewId="0">
      <selection activeCell="J12" sqref="J12:R12"/>
    </sheetView>
  </sheetViews>
  <sheetFormatPr defaultColWidth="1" defaultRowHeight="15" customHeight="1"/>
  <cols>
    <col min="1" max="110" width="1" style="140" customWidth="1"/>
    <col min="111" max="16384" width="1" style="140"/>
  </cols>
  <sheetData>
    <row r="1" spans="1:135" s="56" customFormat="1" ht="12.75" customHeight="1">
      <c r="A1" s="223"/>
      <c r="B1" s="223"/>
      <c r="C1" s="223"/>
      <c r="D1" s="223"/>
      <c r="E1" s="223"/>
      <c r="F1" s="223"/>
      <c r="G1" s="224"/>
      <c r="H1" s="225" t="s">
        <v>55</v>
      </c>
      <c r="I1" s="118"/>
      <c r="J1" s="118"/>
      <c r="K1" s="118"/>
      <c r="L1" s="118"/>
      <c r="M1" s="118"/>
      <c r="N1" s="118"/>
      <c r="O1" s="118"/>
      <c r="P1" s="118"/>
      <c r="Q1" s="118"/>
      <c r="R1" s="118"/>
      <c r="S1" s="118"/>
      <c r="T1" s="118"/>
      <c r="U1" s="118"/>
      <c r="V1" s="118"/>
      <c r="W1" s="118"/>
      <c r="X1" s="118"/>
      <c r="Y1" s="119"/>
      <c r="Z1" s="225" t="s">
        <v>460</v>
      </c>
      <c r="AA1" s="118"/>
      <c r="AB1" s="118"/>
      <c r="AC1" s="118"/>
      <c r="AD1" s="118"/>
      <c r="AE1" s="119"/>
      <c r="AF1" s="462" t="str">
        <f>"第19表　"&amp; 表00!CY5&amp;表00!DC5 &amp; "年度分に係る所得控除等の人員等に関する調"</f>
        <v>第19表　令和5年度分に係る所得控除等の人員等に関する調</v>
      </c>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226" t="s">
        <v>535</v>
      </c>
      <c r="CZ1" s="226"/>
      <c r="DA1" s="226"/>
      <c r="DB1" s="226"/>
      <c r="DC1" s="226"/>
      <c r="DD1" s="226"/>
      <c r="DE1" s="226"/>
      <c r="DF1" s="226"/>
      <c r="DG1" s="226"/>
      <c r="DH1" s="226"/>
      <c r="DI1" s="226"/>
      <c r="DJ1" s="226"/>
      <c r="DK1" s="121" t="str">
        <f>IF(表00!DG1="","",表00!DG1)</f>
        <v>三重県</v>
      </c>
      <c r="DL1" s="121"/>
      <c r="DM1" s="121"/>
      <c r="DN1" s="121"/>
      <c r="DO1" s="121"/>
      <c r="DP1" s="121"/>
      <c r="DQ1" s="121"/>
      <c r="DR1" s="121"/>
      <c r="DS1" s="121"/>
      <c r="DT1" s="121"/>
      <c r="DU1" s="121"/>
      <c r="DV1" s="121"/>
      <c r="DW1" s="121"/>
      <c r="DX1" s="121"/>
      <c r="DY1" s="121"/>
      <c r="DZ1" s="121"/>
      <c r="EA1" s="121"/>
      <c r="EB1" s="121"/>
      <c r="EC1" s="121"/>
      <c r="ED1" s="121"/>
      <c r="EE1" s="121"/>
    </row>
    <row r="2" spans="1:135" s="56" customFormat="1" ht="13.15" customHeight="1" thickBot="1">
      <c r="A2" s="223"/>
      <c r="B2" s="223"/>
      <c r="C2" s="223"/>
      <c r="D2" s="223"/>
      <c r="E2" s="223"/>
      <c r="F2" s="223"/>
      <c r="G2" s="224"/>
      <c r="H2" s="122"/>
      <c r="I2" s="123"/>
      <c r="J2" s="123"/>
      <c r="K2" s="123"/>
      <c r="L2" s="123"/>
      <c r="M2" s="123"/>
      <c r="N2" s="123"/>
      <c r="O2" s="123"/>
      <c r="P2" s="123"/>
      <c r="Q2" s="123"/>
      <c r="R2" s="123"/>
      <c r="S2" s="123"/>
      <c r="T2" s="123"/>
      <c r="U2" s="123"/>
      <c r="V2" s="123"/>
      <c r="W2" s="123"/>
      <c r="X2" s="123"/>
      <c r="Y2" s="124"/>
      <c r="Z2" s="122"/>
      <c r="AA2" s="123"/>
      <c r="AB2" s="123"/>
      <c r="AC2" s="123"/>
      <c r="AD2" s="123"/>
      <c r="AE2" s="124"/>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c r="CF2" s="462"/>
      <c r="CG2" s="462"/>
      <c r="CH2" s="462"/>
      <c r="CI2" s="462"/>
      <c r="CJ2" s="462"/>
      <c r="CK2" s="462"/>
      <c r="CL2" s="462"/>
      <c r="CM2" s="462"/>
      <c r="CN2" s="462"/>
      <c r="CO2" s="462"/>
      <c r="CP2" s="462"/>
      <c r="CQ2" s="462"/>
      <c r="CR2" s="462"/>
      <c r="CS2" s="462"/>
      <c r="CT2" s="462"/>
      <c r="CU2" s="462"/>
      <c r="CV2" s="462"/>
      <c r="CW2" s="462"/>
      <c r="CX2" s="462"/>
      <c r="CY2" s="227"/>
      <c r="CZ2" s="227"/>
      <c r="DA2" s="227"/>
      <c r="DB2" s="227"/>
      <c r="DC2" s="227"/>
      <c r="DD2" s="227"/>
      <c r="DE2" s="227"/>
      <c r="DF2" s="227"/>
      <c r="DG2" s="227"/>
      <c r="DH2" s="227"/>
      <c r="DI2" s="227"/>
      <c r="DJ2" s="227"/>
      <c r="DK2" s="126"/>
      <c r="DL2" s="126"/>
      <c r="DM2" s="126"/>
      <c r="DN2" s="126"/>
      <c r="DO2" s="126"/>
      <c r="DP2" s="126"/>
      <c r="DQ2" s="126"/>
      <c r="DR2" s="126"/>
      <c r="DS2" s="126"/>
      <c r="DT2" s="126"/>
      <c r="DU2" s="126"/>
      <c r="DV2" s="126"/>
      <c r="DW2" s="126"/>
      <c r="DX2" s="126"/>
      <c r="DY2" s="126"/>
      <c r="DZ2" s="126"/>
      <c r="EA2" s="126"/>
      <c r="EB2" s="126"/>
      <c r="EC2" s="126"/>
      <c r="ED2" s="126"/>
      <c r="EE2" s="126"/>
    </row>
    <row r="3" spans="1:135" s="56" customFormat="1" ht="25.5" customHeight="1" thickBot="1">
      <c r="A3" s="228"/>
      <c r="B3" s="128"/>
      <c r="C3" s="128"/>
      <c r="D3" s="128"/>
      <c r="E3" s="128"/>
      <c r="F3" s="128"/>
      <c r="G3" s="129"/>
      <c r="H3" s="130">
        <f>IF(表00!A8="","",表00!A8)</f>
        <v>2</v>
      </c>
      <c r="I3" s="131"/>
      <c r="J3" s="132"/>
      <c r="K3" s="130">
        <f>IF(表00!D8="","",表00!D8)</f>
        <v>4</v>
      </c>
      <c r="L3" s="131"/>
      <c r="M3" s="132"/>
      <c r="N3" s="130">
        <f>IF(表00!G8="","",表00!G8)</f>
        <v>2</v>
      </c>
      <c r="O3" s="131"/>
      <c r="P3" s="132"/>
      <c r="Q3" s="130">
        <f>IF(表00!J8="","",表00!J8)</f>
        <v>0</v>
      </c>
      <c r="R3" s="131"/>
      <c r="S3" s="132"/>
      <c r="T3" s="130">
        <f>IF(表00!M8="","",表00!M8)</f>
        <v>2</v>
      </c>
      <c r="U3" s="131"/>
      <c r="V3" s="132"/>
      <c r="W3" s="130">
        <f>IF(表00!P8="","",表00!P8)</f>
        <v>1</v>
      </c>
      <c r="X3" s="131"/>
      <c r="Y3" s="132"/>
      <c r="Z3" s="229">
        <v>1</v>
      </c>
      <c r="AA3" s="134"/>
      <c r="AB3" s="135"/>
      <c r="AC3" s="130">
        <v>9</v>
      </c>
      <c r="AD3" s="137"/>
      <c r="AE3" s="138"/>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c r="CF3" s="462"/>
      <c r="CG3" s="462"/>
      <c r="CH3" s="462"/>
      <c r="CI3" s="462"/>
      <c r="CJ3" s="462"/>
      <c r="CK3" s="462"/>
      <c r="CL3" s="462"/>
      <c r="CM3" s="462"/>
      <c r="CN3" s="462"/>
      <c r="CO3" s="462"/>
      <c r="CP3" s="462"/>
      <c r="CQ3" s="462"/>
      <c r="CR3" s="462"/>
      <c r="CS3" s="462"/>
      <c r="CT3" s="462"/>
      <c r="CU3" s="462"/>
      <c r="CV3" s="462"/>
      <c r="CW3" s="462"/>
      <c r="CX3" s="462"/>
      <c r="CY3" s="227" t="s">
        <v>458</v>
      </c>
      <c r="CZ3" s="227"/>
      <c r="DA3" s="227"/>
      <c r="DB3" s="227"/>
      <c r="DC3" s="227"/>
      <c r="DD3" s="227"/>
      <c r="DE3" s="227"/>
      <c r="DF3" s="227"/>
      <c r="DG3" s="227"/>
      <c r="DH3" s="227"/>
      <c r="DI3" s="227"/>
      <c r="DJ3" s="227"/>
      <c r="DK3" s="139" t="str">
        <f>IF(表00!DG3="","",表00!DG3)</f>
        <v>四日市市</v>
      </c>
      <c r="DL3" s="139"/>
      <c r="DM3" s="139"/>
      <c r="DN3" s="139"/>
      <c r="DO3" s="139"/>
      <c r="DP3" s="139"/>
      <c r="DQ3" s="139"/>
      <c r="DR3" s="139"/>
      <c r="DS3" s="139"/>
      <c r="DT3" s="139"/>
      <c r="DU3" s="139"/>
      <c r="DV3" s="139"/>
      <c r="DW3" s="139"/>
      <c r="DX3" s="139"/>
      <c r="DY3" s="139"/>
      <c r="DZ3" s="139"/>
      <c r="EA3" s="139"/>
      <c r="EB3" s="139"/>
      <c r="EC3" s="139"/>
      <c r="ED3" s="139"/>
      <c r="EE3" s="139"/>
    </row>
    <row r="4" spans="1:135" ht="9.9499999999999993" customHeight="1"/>
    <row r="5" spans="1:135" ht="9.9499999999999993" customHeight="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row>
    <row r="6" spans="1:135" ht="9.9499999999999993" customHeight="1"/>
    <row r="7" spans="1:135" ht="15" customHeight="1">
      <c r="J7" s="295" t="s">
        <v>149</v>
      </c>
      <c r="K7" s="295"/>
      <c r="L7" s="295"/>
      <c r="M7" s="295"/>
      <c r="N7" s="295"/>
      <c r="O7" s="295"/>
      <c r="P7" s="295"/>
      <c r="Q7" s="295"/>
      <c r="R7" s="295"/>
      <c r="S7" s="295" t="s">
        <v>270</v>
      </c>
      <c r="T7" s="295"/>
      <c r="U7" s="295"/>
      <c r="V7" s="295"/>
      <c r="W7" s="295"/>
      <c r="X7" s="295"/>
      <c r="Y7" s="295"/>
      <c r="Z7" s="295"/>
      <c r="AA7" s="295"/>
      <c r="AB7" s="295" t="s">
        <v>851</v>
      </c>
      <c r="AC7" s="295"/>
      <c r="AD7" s="295"/>
      <c r="AE7" s="295"/>
      <c r="AF7" s="295"/>
      <c r="AG7" s="295"/>
      <c r="AH7" s="295"/>
      <c r="AI7" s="295"/>
      <c r="AJ7" s="295"/>
      <c r="AK7" s="295" t="s">
        <v>852</v>
      </c>
      <c r="AL7" s="295"/>
      <c r="AM7" s="295"/>
      <c r="AN7" s="295"/>
      <c r="AO7" s="295"/>
      <c r="AP7" s="295"/>
      <c r="AQ7" s="295"/>
      <c r="AR7" s="295"/>
      <c r="AS7" s="295"/>
      <c r="AT7" s="295" t="s">
        <v>853</v>
      </c>
      <c r="AU7" s="295"/>
      <c r="AV7" s="295"/>
      <c r="AW7" s="295"/>
      <c r="AX7" s="295"/>
      <c r="AY7" s="295"/>
      <c r="AZ7" s="295"/>
      <c r="BA7" s="295"/>
      <c r="BB7" s="295"/>
      <c r="BC7" s="295" t="s">
        <v>854</v>
      </c>
      <c r="BD7" s="295"/>
      <c r="BE7" s="295"/>
      <c r="BF7" s="295"/>
      <c r="BG7" s="295"/>
      <c r="BH7" s="295"/>
      <c r="BI7" s="295"/>
      <c r="BJ7" s="295"/>
      <c r="BK7" s="295"/>
      <c r="BL7" s="295" t="s">
        <v>855</v>
      </c>
      <c r="BM7" s="295"/>
      <c r="BN7" s="295"/>
      <c r="BO7" s="295"/>
      <c r="BP7" s="295"/>
      <c r="BQ7" s="295"/>
      <c r="BR7" s="295"/>
      <c r="BS7" s="295"/>
      <c r="BT7" s="295"/>
      <c r="BU7" s="295" t="s">
        <v>856</v>
      </c>
      <c r="BV7" s="295"/>
      <c r="BW7" s="295"/>
      <c r="BX7" s="295"/>
      <c r="BY7" s="295"/>
      <c r="BZ7" s="295"/>
      <c r="CA7" s="295"/>
      <c r="CB7" s="295"/>
      <c r="CC7" s="295"/>
      <c r="CD7" s="295" t="s">
        <v>857</v>
      </c>
      <c r="CE7" s="295"/>
      <c r="CF7" s="295"/>
      <c r="CG7" s="295"/>
      <c r="CH7" s="295"/>
      <c r="CI7" s="295"/>
      <c r="CJ7" s="295"/>
      <c r="CK7" s="295"/>
      <c r="CL7" s="295"/>
      <c r="CM7" s="295" t="s">
        <v>858</v>
      </c>
      <c r="CN7" s="295"/>
      <c r="CO7" s="295"/>
      <c r="CP7" s="295"/>
      <c r="CQ7" s="295"/>
      <c r="CR7" s="295"/>
      <c r="CS7" s="295"/>
      <c r="CT7" s="295"/>
      <c r="CU7" s="295"/>
      <c r="CV7" s="295" t="s">
        <v>859</v>
      </c>
      <c r="CW7" s="295"/>
      <c r="CX7" s="295"/>
      <c r="CY7" s="295"/>
      <c r="CZ7" s="295"/>
      <c r="DA7" s="295"/>
      <c r="DB7" s="295"/>
      <c r="DC7" s="295"/>
      <c r="DD7" s="295"/>
      <c r="DE7" s="295" t="s">
        <v>860</v>
      </c>
      <c r="DF7" s="295"/>
      <c r="DG7" s="295"/>
      <c r="DH7" s="295"/>
      <c r="DI7" s="295"/>
      <c r="DJ7" s="295"/>
      <c r="DK7" s="295"/>
      <c r="DL7" s="295"/>
      <c r="DM7" s="295"/>
      <c r="DN7" s="295" t="s">
        <v>846</v>
      </c>
      <c r="DO7" s="295"/>
      <c r="DP7" s="295"/>
      <c r="DQ7" s="295"/>
      <c r="DR7" s="295"/>
      <c r="DS7" s="295"/>
      <c r="DT7" s="295"/>
      <c r="DU7" s="295"/>
      <c r="DV7" s="295"/>
    </row>
    <row r="8" spans="1:135" ht="15" customHeight="1">
      <c r="A8" s="92" t="s">
        <v>156</v>
      </c>
      <c r="B8" s="93"/>
      <c r="C8" s="93"/>
      <c r="D8" s="93"/>
      <c r="E8" s="93"/>
      <c r="F8" s="93"/>
      <c r="G8" s="93"/>
      <c r="H8" s="93"/>
      <c r="I8" s="94"/>
      <c r="J8" s="1448" t="s">
        <v>127</v>
      </c>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1449"/>
    </row>
    <row r="9" spans="1:135" ht="15" customHeight="1">
      <c r="A9" s="146"/>
      <c r="B9" s="147"/>
      <c r="C9" s="147"/>
      <c r="D9" s="147"/>
      <c r="E9" s="147"/>
      <c r="F9" s="147"/>
      <c r="G9" s="147"/>
      <c r="H9" s="147"/>
      <c r="I9" s="148"/>
      <c r="J9" s="146" t="s">
        <v>188</v>
      </c>
      <c r="K9" s="147"/>
      <c r="L9" s="147"/>
      <c r="M9" s="147"/>
      <c r="N9" s="147"/>
      <c r="O9" s="147"/>
      <c r="P9" s="147"/>
      <c r="Q9" s="147"/>
      <c r="R9" s="148"/>
      <c r="S9" s="642" t="s">
        <v>833</v>
      </c>
      <c r="T9" s="643"/>
      <c r="U9" s="643"/>
      <c r="V9" s="643"/>
      <c r="W9" s="643"/>
      <c r="X9" s="643"/>
      <c r="Y9" s="643"/>
      <c r="Z9" s="643"/>
      <c r="AA9" s="643"/>
      <c r="AB9" s="643"/>
      <c r="AC9" s="643"/>
      <c r="AD9" s="643"/>
      <c r="AE9" s="643"/>
      <c r="AF9" s="643"/>
      <c r="AG9" s="643"/>
      <c r="AH9" s="643"/>
      <c r="AI9" s="643"/>
      <c r="AJ9" s="644"/>
      <c r="AK9" s="146" t="s">
        <v>23</v>
      </c>
      <c r="AL9" s="147"/>
      <c r="AM9" s="147"/>
      <c r="AN9" s="147"/>
      <c r="AO9" s="147"/>
      <c r="AP9" s="147"/>
      <c r="AQ9" s="147"/>
      <c r="AR9" s="147"/>
      <c r="AS9" s="148"/>
      <c r="AT9" s="1450" t="s">
        <v>24</v>
      </c>
      <c r="AU9" s="1451"/>
      <c r="AV9" s="1451"/>
      <c r="AW9" s="1451"/>
      <c r="AX9" s="1451"/>
      <c r="AY9" s="1451"/>
      <c r="AZ9" s="1451"/>
      <c r="BA9" s="1451"/>
      <c r="BB9" s="1452"/>
      <c r="BC9" s="1453" t="s">
        <v>487</v>
      </c>
      <c r="BD9" s="1454"/>
      <c r="BE9" s="1454"/>
      <c r="BF9" s="1454"/>
      <c r="BG9" s="1454"/>
      <c r="BH9" s="1454"/>
      <c r="BI9" s="1454"/>
      <c r="BJ9" s="1454"/>
      <c r="BK9" s="1454"/>
      <c r="BL9" s="1454"/>
      <c r="BM9" s="1454"/>
      <c r="BN9" s="1454"/>
      <c r="BO9" s="1454"/>
      <c r="BP9" s="1454"/>
      <c r="BQ9" s="1454"/>
      <c r="BR9" s="1454"/>
      <c r="BS9" s="1454"/>
      <c r="BT9" s="1454"/>
      <c r="BU9" s="1454"/>
      <c r="BV9" s="1454"/>
      <c r="BW9" s="1454"/>
      <c r="BX9" s="1454"/>
      <c r="BY9" s="1454"/>
      <c r="BZ9" s="1454"/>
      <c r="CA9" s="1454"/>
      <c r="CB9" s="1454"/>
      <c r="CC9" s="1454"/>
      <c r="CD9" s="1454"/>
      <c r="CE9" s="1454"/>
      <c r="CF9" s="1454"/>
      <c r="CG9" s="1454"/>
      <c r="CH9" s="1454"/>
      <c r="CI9" s="1454"/>
      <c r="CJ9" s="1454"/>
      <c r="CK9" s="1454"/>
      <c r="CL9" s="1454"/>
      <c r="CM9" s="1454"/>
      <c r="CN9" s="1454"/>
      <c r="CO9" s="1454"/>
      <c r="CP9" s="1454"/>
      <c r="CQ9" s="1454"/>
      <c r="CR9" s="1454"/>
      <c r="CS9" s="1454"/>
      <c r="CT9" s="1454"/>
      <c r="CU9" s="1454"/>
      <c r="CV9" s="1454"/>
      <c r="CW9" s="1454"/>
      <c r="CX9" s="1454"/>
      <c r="CY9" s="1454"/>
      <c r="CZ9" s="1454"/>
      <c r="DA9" s="1454"/>
      <c r="DB9" s="1454"/>
      <c r="DC9" s="1454"/>
      <c r="DD9" s="1455"/>
      <c r="DE9" s="146" t="s">
        <v>197</v>
      </c>
      <c r="DF9" s="147"/>
      <c r="DG9" s="147"/>
      <c r="DH9" s="147"/>
      <c r="DI9" s="147"/>
      <c r="DJ9" s="147"/>
      <c r="DK9" s="147"/>
      <c r="DL9" s="147"/>
      <c r="DM9" s="147"/>
      <c r="DN9" s="147"/>
      <c r="DO9" s="147"/>
      <c r="DP9" s="147"/>
      <c r="DQ9" s="147"/>
      <c r="DR9" s="147"/>
      <c r="DS9" s="147"/>
      <c r="DT9" s="147"/>
      <c r="DU9" s="147"/>
      <c r="DV9" s="148"/>
    </row>
    <row r="10" spans="1:135" ht="24" customHeight="1">
      <c r="A10" s="146"/>
      <c r="B10" s="147"/>
      <c r="C10" s="147"/>
      <c r="D10" s="147"/>
      <c r="E10" s="147"/>
      <c r="F10" s="147"/>
      <c r="G10" s="147"/>
      <c r="H10" s="147"/>
      <c r="I10" s="148"/>
      <c r="J10" s="146"/>
      <c r="K10" s="147"/>
      <c r="L10" s="147"/>
      <c r="M10" s="147"/>
      <c r="N10" s="147"/>
      <c r="O10" s="147"/>
      <c r="P10" s="147"/>
      <c r="Q10" s="147"/>
      <c r="R10" s="148"/>
      <c r="S10" s="649"/>
      <c r="T10" s="205"/>
      <c r="U10" s="205"/>
      <c r="V10" s="205"/>
      <c r="W10" s="205"/>
      <c r="X10" s="205"/>
      <c r="Y10" s="205"/>
      <c r="Z10" s="205"/>
      <c r="AA10" s="735"/>
      <c r="AB10" s="877" t="s">
        <v>848</v>
      </c>
      <c r="AC10" s="878"/>
      <c r="AD10" s="878"/>
      <c r="AE10" s="878"/>
      <c r="AF10" s="878"/>
      <c r="AG10" s="878"/>
      <c r="AH10" s="878"/>
      <c r="AI10" s="878"/>
      <c r="AJ10" s="879"/>
      <c r="AK10" s="146"/>
      <c r="AL10" s="147"/>
      <c r="AM10" s="147"/>
      <c r="AN10" s="147"/>
      <c r="AO10" s="147"/>
      <c r="AP10" s="147"/>
      <c r="AQ10" s="147"/>
      <c r="AR10" s="147"/>
      <c r="AS10" s="148"/>
      <c r="AT10" s="1450"/>
      <c r="AU10" s="1451"/>
      <c r="AV10" s="1451"/>
      <c r="AW10" s="1451"/>
      <c r="AX10" s="1451"/>
      <c r="AY10" s="1451"/>
      <c r="AZ10" s="1451"/>
      <c r="BA10" s="1451"/>
      <c r="BB10" s="1452"/>
      <c r="BC10" s="146"/>
      <c r="BD10" s="147"/>
      <c r="BE10" s="147"/>
      <c r="BF10" s="147"/>
      <c r="BG10" s="147"/>
      <c r="BH10" s="147"/>
      <c r="BI10" s="147"/>
      <c r="BJ10" s="147"/>
      <c r="BK10" s="148"/>
      <c r="BL10" s="658" t="s">
        <v>488</v>
      </c>
      <c r="BM10" s="659"/>
      <c r="BN10" s="659"/>
      <c r="BO10" s="659"/>
      <c r="BP10" s="659"/>
      <c r="BQ10" s="659"/>
      <c r="BR10" s="659"/>
      <c r="BS10" s="659"/>
      <c r="BT10" s="660"/>
      <c r="BU10" s="658" t="s">
        <v>489</v>
      </c>
      <c r="BV10" s="659"/>
      <c r="BW10" s="659"/>
      <c r="BX10" s="659"/>
      <c r="BY10" s="659"/>
      <c r="BZ10" s="659"/>
      <c r="CA10" s="659"/>
      <c r="CB10" s="659"/>
      <c r="CC10" s="660"/>
      <c r="CD10" s="164" t="s">
        <v>490</v>
      </c>
      <c r="CE10" s="165"/>
      <c r="CF10" s="165"/>
      <c r="CG10" s="165"/>
      <c r="CH10" s="165"/>
      <c r="CI10" s="165"/>
      <c r="CJ10" s="165"/>
      <c r="CK10" s="165"/>
      <c r="CL10" s="166"/>
      <c r="CM10" s="658" t="s">
        <v>491</v>
      </c>
      <c r="CN10" s="659"/>
      <c r="CO10" s="659"/>
      <c r="CP10" s="659"/>
      <c r="CQ10" s="659"/>
      <c r="CR10" s="659"/>
      <c r="CS10" s="659"/>
      <c r="CT10" s="659"/>
      <c r="CU10" s="660"/>
      <c r="CV10" s="658" t="s">
        <v>492</v>
      </c>
      <c r="CW10" s="659"/>
      <c r="CX10" s="659"/>
      <c r="CY10" s="659"/>
      <c r="CZ10" s="659"/>
      <c r="DA10" s="659"/>
      <c r="DB10" s="659"/>
      <c r="DC10" s="659"/>
      <c r="DD10" s="660"/>
      <c r="DE10" s="1456"/>
      <c r="DF10" s="1456"/>
      <c r="DG10" s="1456"/>
      <c r="DH10" s="1456"/>
      <c r="DI10" s="1456"/>
      <c r="DJ10" s="1456"/>
      <c r="DK10" s="1456"/>
      <c r="DL10" s="1456"/>
      <c r="DM10" s="1456"/>
      <c r="DN10" s="149" t="s">
        <v>427</v>
      </c>
      <c r="DO10" s="150"/>
      <c r="DP10" s="150"/>
      <c r="DQ10" s="150"/>
      <c r="DR10" s="150"/>
      <c r="DS10" s="150"/>
      <c r="DT10" s="150"/>
      <c r="DU10" s="150"/>
      <c r="DV10" s="151"/>
    </row>
    <row r="11" spans="1:135" ht="12" customHeight="1" thickBot="1">
      <c r="A11" s="146"/>
      <c r="B11" s="147"/>
      <c r="C11" s="147"/>
      <c r="D11" s="147"/>
      <c r="E11" s="147"/>
      <c r="F11" s="147"/>
      <c r="G11" s="147"/>
      <c r="H11" s="147"/>
      <c r="I11" s="148"/>
      <c r="J11" s="1457" t="s">
        <v>36</v>
      </c>
      <c r="K11" s="1458"/>
      <c r="L11" s="1458"/>
      <c r="M11" s="1458"/>
      <c r="N11" s="1458"/>
      <c r="O11" s="1458"/>
      <c r="P11" s="1458"/>
      <c r="Q11" s="1458"/>
      <c r="R11" s="1459"/>
      <c r="S11" s="1457" t="s">
        <v>36</v>
      </c>
      <c r="T11" s="1458"/>
      <c r="U11" s="1458"/>
      <c r="V11" s="1458"/>
      <c r="W11" s="1458"/>
      <c r="X11" s="1458"/>
      <c r="Y11" s="1458"/>
      <c r="Z11" s="1458"/>
      <c r="AA11" s="1459"/>
      <c r="AB11" s="1457" t="s">
        <v>36</v>
      </c>
      <c r="AC11" s="1458"/>
      <c r="AD11" s="1458"/>
      <c r="AE11" s="1458"/>
      <c r="AF11" s="1458"/>
      <c r="AG11" s="1458"/>
      <c r="AH11" s="1458"/>
      <c r="AI11" s="1458"/>
      <c r="AJ11" s="1459"/>
      <c r="AK11" s="1457" t="s">
        <v>36</v>
      </c>
      <c r="AL11" s="1458"/>
      <c r="AM11" s="1458"/>
      <c r="AN11" s="1458"/>
      <c r="AO11" s="1458"/>
      <c r="AP11" s="1458"/>
      <c r="AQ11" s="1458"/>
      <c r="AR11" s="1458"/>
      <c r="AS11" s="1459"/>
      <c r="AT11" s="1457" t="s">
        <v>36</v>
      </c>
      <c r="AU11" s="1458"/>
      <c r="AV11" s="1458"/>
      <c r="AW11" s="1458"/>
      <c r="AX11" s="1458"/>
      <c r="AY11" s="1458"/>
      <c r="AZ11" s="1458"/>
      <c r="BA11" s="1458"/>
      <c r="BB11" s="1459"/>
      <c r="BC11" s="1458" t="s">
        <v>36</v>
      </c>
      <c r="BD11" s="1458"/>
      <c r="BE11" s="1458"/>
      <c r="BF11" s="1458"/>
      <c r="BG11" s="1458"/>
      <c r="BH11" s="1458"/>
      <c r="BI11" s="1458"/>
      <c r="BJ11" s="1458"/>
      <c r="BK11" s="1458"/>
      <c r="BL11" s="1457" t="s">
        <v>36</v>
      </c>
      <c r="BM11" s="1458"/>
      <c r="BN11" s="1458"/>
      <c r="BO11" s="1458"/>
      <c r="BP11" s="1458"/>
      <c r="BQ11" s="1458"/>
      <c r="BR11" s="1458"/>
      <c r="BS11" s="1458"/>
      <c r="BT11" s="1459"/>
      <c r="BU11" s="1458" t="s">
        <v>36</v>
      </c>
      <c r="BV11" s="1458"/>
      <c r="BW11" s="1458"/>
      <c r="BX11" s="1458"/>
      <c r="BY11" s="1458"/>
      <c r="BZ11" s="1458"/>
      <c r="CA11" s="1458"/>
      <c r="CB11" s="1458"/>
      <c r="CC11" s="1458"/>
      <c r="CD11" s="1457" t="s">
        <v>36</v>
      </c>
      <c r="CE11" s="1458"/>
      <c r="CF11" s="1458"/>
      <c r="CG11" s="1458"/>
      <c r="CH11" s="1458"/>
      <c r="CI11" s="1458"/>
      <c r="CJ11" s="1458"/>
      <c r="CK11" s="1458"/>
      <c r="CL11" s="1459"/>
      <c r="CM11" s="1458" t="s">
        <v>36</v>
      </c>
      <c r="CN11" s="1458"/>
      <c r="CO11" s="1458"/>
      <c r="CP11" s="1458"/>
      <c r="CQ11" s="1458"/>
      <c r="CR11" s="1458"/>
      <c r="CS11" s="1458"/>
      <c r="CT11" s="1458"/>
      <c r="CU11" s="1458"/>
      <c r="CV11" s="1457" t="s">
        <v>36</v>
      </c>
      <c r="CW11" s="1458"/>
      <c r="CX11" s="1458"/>
      <c r="CY11" s="1458"/>
      <c r="CZ11" s="1458"/>
      <c r="DA11" s="1458"/>
      <c r="DB11" s="1458"/>
      <c r="DC11" s="1458"/>
      <c r="DD11" s="1459"/>
      <c r="DE11" s="1458" t="s">
        <v>36</v>
      </c>
      <c r="DF11" s="1458"/>
      <c r="DG11" s="1458"/>
      <c r="DH11" s="1458"/>
      <c r="DI11" s="1458"/>
      <c r="DJ11" s="1458"/>
      <c r="DK11" s="1458"/>
      <c r="DL11" s="1458"/>
      <c r="DM11" s="1458"/>
      <c r="DN11" s="1457" t="s">
        <v>36</v>
      </c>
      <c r="DO11" s="1458"/>
      <c r="DP11" s="1458"/>
      <c r="DQ11" s="1458"/>
      <c r="DR11" s="1458"/>
      <c r="DS11" s="1458"/>
      <c r="DT11" s="1458"/>
      <c r="DU11" s="1458"/>
      <c r="DV11" s="1459"/>
    </row>
    <row r="12" spans="1:135" ht="21.95" customHeight="1" thickBot="1">
      <c r="A12" s="1460">
        <v>0</v>
      </c>
      <c r="B12" s="1461"/>
      <c r="C12" s="1462"/>
      <c r="D12" s="1463">
        <v>1</v>
      </c>
      <c r="E12" s="1461"/>
      <c r="F12" s="1462"/>
      <c r="G12" s="1463">
        <v>0</v>
      </c>
      <c r="H12" s="1461"/>
      <c r="I12" s="1464"/>
      <c r="J12" s="219">
        <v>18</v>
      </c>
      <c r="K12" s="219"/>
      <c r="L12" s="219"/>
      <c r="M12" s="219"/>
      <c r="N12" s="219"/>
      <c r="O12" s="219"/>
      <c r="P12" s="219"/>
      <c r="Q12" s="219"/>
      <c r="R12" s="219"/>
      <c r="S12" s="219">
        <v>15964</v>
      </c>
      <c r="T12" s="219"/>
      <c r="U12" s="219"/>
      <c r="V12" s="219"/>
      <c r="W12" s="219"/>
      <c r="X12" s="219"/>
      <c r="Y12" s="219"/>
      <c r="Z12" s="219"/>
      <c r="AA12" s="219"/>
      <c r="AB12" s="219">
        <v>101</v>
      </c>
      <c r="AC12" s="219"/>
      <c r="AD12" s="219"/>
      <c r="AE12" s="219"/>
      <c r="AF12" s="219"/>
      <c r="AG12" s="219"/>
      <c r="AH12" s="219"/>
      <c r="AI12" s="219"/>
      <c r="AJ12" s="219"/>
      <c r="AK12" s="219">
        <v>151198</v>
      </c>
      <c r="AL12" s="219"/>
      <c r="AM12" s="219"/>
      <c r="AN12" s="219"/>
      <c r="AO12" s="219"/>
      <c r="AP12" s="219"/>
      <c r="AQ12" s="219"/>
      <c r="AR12" s="219"/>
      <c r="AS12" s="219"/>
      <c r="AT12" s="219">
        <v>18718</v>
      </c>
      <c r="AU12" s="219"/>
      <c r="AV12" s="219"/>
      <c r="AW12" s="219"/>
      <c r="AX12" s="219"/>
      <c r="AY12" s="219"/>
      <c r="AZ12" s="219"/>
      <c r="BA12" s="219"/>
      <c r="BB12" s="219"/>
      <c r="BC12" s="219">
        <v>115762</v>
      </c>
      <c r="BD12" s="219"/>
      <c r="BE12" s="219"/>
      <c r="BF12" s="219"/>
      <c r="BG12" s="219"/>
      <c r="BH12" s="219"/>
      <c r="BI12" s="219"/>
      <c r="BJ12" s="219"/>
      <c r="BK12" s="219"/>
      <c r="BL12" s="219">
        <v>84853</v>
      </c>
      <c r="BM12" s="219"/>
      <c r="BN12" s="219"/>
      <c r="BO12" s="219"/>
      <c r="BP12" s="219"/>
      <c r="BQ12" s="219"/>
      <c r="BR12" s="219"/>
      <c r="BS12" s="219"/>
      <c r="BT12" s="219"/>
      <c r="BU12" s="219">
        <v>15422</v>
      </c>
      <c r="BV12" s="219"/>
      <c r="BW12" s="219"/>
      <c r="BX12" s="219"/>
      <c r="BY12" s="219"/>
      <c r="BZ12" s="219"/>
      <c r="CA12" s="219"/>
      <c r="CB12" s="219"/>
      <c r="CC12" s="219"/>
      <c r="CD12" s="1465">
        <v>96367</v>
      </c>
      <c r="CE12" s="1465"/>
      <c r="CF12" s="1465"/>
      <c r="CG12" s="1465"/>
      <c r="CH12" s="1465"/>
      <c r="CI12" s="1465"/>
      <c r="CJ12" s="1465"/>
      <c r="CK12" s="1465"/>
      <c r="CL12" s="1465"/>
      <c r="CM12" s="219">
        <v>47794</v>
      </c>
      <c r="CN12" s="219"/>
      <c r="CO12" s="219"/>
      <c r="CP12" s="219"/>
      <c r="CQ12" s="219"/>
      <c r="CR12" s="219"/>
      <c r="CS12" s="219"/>
      <c r="CT12" s="219"/>
      <c r="CU12" s="219"/>
      <c r="CV12" s="1465">
        <v>14186</v>
      </c>
      <c r="CW12" s="1465"/>
      <c r="CX12" s="1465"/>
      <c r="CY12" s="1465"/>
      <c r="CZ12" s="1465"/>
      <c r="DA12" s="1465"/>
      <c r="DB12" s="1465"/>
      <c r="DC12" s="1465"/>
      <c r="DD12" s="1465"/>
      <c r="DE12" s="219">
        <v>41107</v>
      </c>
      <c r="DF12" s="219"/>
      <c r="DG12" s="219"/>
      <c r="DH12" s="219"/>
      <c r="DI12" s="219"/>
      <c r="DJ12" s="219"/>
      <c r="DK12" s="219"/>
      <c r="DL12" s="219"/>
      <c r="DM12" s="219"/>
      <c r="DN12" s="1465">
        <v>1181</v>
      </c>
      <c r="DO12" s="1465"/>
      <c r="DP12" s="1465"/>
      <c r="DQ12" s="1465"/>
      <c r="DR12" s="1465"/>
      <c r="DS12" s="1465"/>
      <c r="DT12" s="1465"/>
      <c r="DU12" s="1465"/>
      <c r="DV12" s="1466"/>
    </row>
    <row r="13" spans="1:135" ht="5.25" customHeight="1">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row>
    <row r="14" spans="1:135" ht="15" customHeight="1">
      <c r="J14" s="142" t="s">
        <v>513</v>
      </c>
      <c r="K14" s="142"/>
      <c r="L14" s="142"/>
      <c r="M14" s="142"/>
      <c r="N14" s="142"/>
      <c r="O14" s="142"/>
      <c r="P14" s="142"/>
      <c r="Q14" s="142"/>
      <c r="R14" s="142"/>
      <c r="S14" s="142" t="s">
        <v>861</v>
      </c>
      <c r="T14" s="142"/>
      <c r="U14" s="142"/>
      <c r="V14" s="142"/>
      <c r="W14" s="142"/>
      <c r="X14" s="142"/>
      <c r="Y14" s="142"/>
      <c r="Z14" s="142"/>
      <c r="AA14" s="142"/>
      <c r="AB14" s="142" t="s">
        <v>862</v>
      </c>
      <c r="AC14" s="142"/>
      <c r="AD14" s="142"/>
      <c r="AE14" s="142"/>
      <c r="AF14" s="142"/>
      <c r="AG14" s="142"/>
      <c r="AH14" s="142"/>
      <c r="AI14" s="142"/>
      <c r="AJ14" s="142"/>
      <c r="AK14" s="142" t="s">
        <v>509</v>
      </c>
      <c r="AL14" s="142"/>
      <c r="AM14" s="142"/>
      <c r="AN14" s="142"/>
      <c r="AO14" s="142"/>
      <c r="AP14" s="142"/>
      <c r="AQ14" s="142"/>
      <c r="AR14" s="142"/>
      <c r="AS14" s="142"/>
      <c r="AT14" s="142" t="s">
        <v>138</v>
      </c>
      <c r="AU14" s="142"/>
      <c r="AV14" s="142"/>
      <c r="AW14" s="142"/>
      <c r="AX14" s="142"/>
      <c r="AY14" s="142"/>
      <c r="AZ14" s="142"/>
      <c r="BA14" s="142"/>
      <c r="BB14" s="142"/>
      <c r="BC14" s="142" t="s">
        <v>227</v>
      </c>
      <c r="BD14" s="142"/>
      <c r="BE14" s="142"/>
      <c r="BF14" s="142"/>
      <c r="BG14" s="142"/>
      <c r="BH14" s="142"/>
      <c r="BI14" s="142"/>
      <c r="BJ14" s="142"/>
      <c r="BK14" s="142"/>
    </row>
    <row r="15" spans="1:135" ht="15" customHeight="1">
      <c r="A15" s="92" t="s">
        <v>453</v>
      </c>
      <c r="B15" s="93"/>
      <c r="C15" s="93"/>
      <c r="D15" s="93"/>
      <c r="E15" s="93"/>
      <c r="F15" s="93"/>
      <c r="G15" s="93"/>
      <c r="H15" s="93"/>
      <c r="I15" s="94"/>
      <c r="J15" s="1467" t="s">
        <v>727</v>
      </c>
      <c r="K15" s="1468"/>
      <c r="L15" s="1468"/>
      <c r="M15" s="1468"/>
      <c r="N15" s="1468"/>
      <c r="O15" s="1468"/>
      <c r="P15" s="1468"/>
      <c r="Q15" s="1468"/>
      <c r="R15" s="1468"/>
      <c r="S15" s="1468"/>
      <c r="T15" s="1468"/>
      <c r="U15" s="1468"/>
      <c r="V15" s="1468"/>
      <c r="W15" s="1468"/>
      <c r="X15" s="1468"/>
      <c r="Y15" s="1468"/>
      <c r="Z15" s="1468"/>
      <c r="AA15" s="1468"/>
      <c r="AB15" s="1468"/>
      <c r="AC15" s="1468"/>
      <c r="AD15" s="1468"/>
      <c r="AE15" s="1468"/>
      <c r="AF15" s="1468"/>
      <c r="AG15" s="1468"/>
      <c r="AH15" s="1468"/>
      <c r="AI15" s="1468"/>
      <c r="AJ15" s="1468"/>
      <c r="AK15" s="1468"/>
      <c r="AL15" s="1468"/>
      <c r="AM15" s="1468"/>
      <c r="AN15" s="1468"/>
      <c r="AO15" s="1468"/>
      <c r="AP15" s="1468"/>
      <c r="AQ15" s="1468"/>
      <c r="AR15" s="1468"/>
      <c r="AS15" s="1468"/>
      <c r="AT15" s="1468"/>
      <c r="AU15" s="1468"/>
      <c r="AV15" s="1468"/>
      <c r="AW15" s="1468"/>
      <c r="AX15" s="1468"/>
      <c r="AY15" s="1468"/>
      <c r="AZ15" s="1468"/>
      <c r="BA15" s="1468"/>
      <c r="BB15" s="1468"/>
      <c r="BC15" s="1468"/>
      <c r="BD15" s="1468"/>
      <c r="BE15" s="1468"/>
      <c r="BF15" s="1468"/>
      <c r="BG15" s="1468"/>
      <c r="BH15" s="1468"/>
      <c r="BI15" s="1468"/>
      <c r="BJ15" s="1468"/>
      <c r="BK15" s="1469"/>
      <c r="BN15" s="1470"/>
      <c r="BO15" s="1470"/>
      <c r="BP15" s="1470"/>
    </row>
    <row r="16" spans="1:135" ht="15" customHeight="1">
      <c r="A16" s="146"/>
      <c r="B16" s="147"/>
      <c r="C16" s="147"/>
      <c r="D16" s="147"/>
      <c r="E16" s="147"/>
      <c r="F16" s="147"/>
      <c r="G16" s="147"/>
      <c r="H16" s="147"/>
      <c r="I16" s="148"/>
      <c r="J16" s="143" t="s">
        <v>190</v>
      </c>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5"/>
      <c r="AK16" s="92" t="s">
        <v>4412</v>
      </c>
      <c r="AL16" s="93"/>
      <c r="AM16" s="93"/>
      <c r="AN16" s="93"/>
      <c r="AO16" s="93"/>
      <c r="AP16" s="93"/>
      <c r="AQ16" s="93"/>
      <c r="AR16" s="93"/>
      <c r="AS16" s="94"/>
      <c r="AT16" s="92" t="s">
        <v>4392</v>
      </c>
      <c r="AU16" s="93"/>
      <c r="AV16" s="93"/>
      <c r="AW16" s="93"/>
      <c r="AX16" s="93"/>
      <c r="AY16" s="93"/>
      <c r="AZ16" s="93"/>
      <c r="BA16" s="93"/>
      <c r="BB16" s="94"/>
      <c r="BC16" s="92" t="s">
        <v>25</v>
      </c>
      <c r="BD16" s="93"/>
      <c r="BE16" s="93"/>
      <c r="BF16" s="93"/>
      <c r="BG16" s="93"/>
      <c r="BH16" s="93"/>
      <c r="BI16" s="93"/>
      <c r="BJ16" s="93"/>
      <c r="BK16" s="94"/>
    </row>
    <row r="17" spans="1:135" ht="24" customHeight="1">
      <c r="A17" s="146"/>
      <c r="B17" s="147"/>
      <c r="C17" s="147"/>
      <c r="D17" s="147"/>
      <c r="E17" s="147"/>
      <c r="F17" s="147"/>
      <c r="G17" s="147"/>
      <c r="H17" s="147"/>
      <c r="I17" s="148"/>
      <c r="J17" s="92" t="s">
        <v>551</v>
      </c>
      <c r="K17" s="93"/>
      <c r="L17" s="93"/>
      <c r="M17" s="93"/>
      <c r="N17" s="93"/>
      <c r="O17" s="93"/>
      <c r="P17" s="93"/>
      <c r="Q17" s="93"/>
      <c r="R17" s="93"/>
      <c r="S17" s="92" t="s">
        <v>426</v>
      </c>
      <c r="T17" s="93"/>
      <c r="U17" s="93"/>
      <c r="V17" s="93"/>
      <c r="W17" s="93"/>
      <c r="X17" s="93"/>
      <c r="Y17" s="93"/>
      <c r="Z17" s="93"/>
      <c r="AA17" s="94"/>
      <c r="AB17" s="92" t="s">
        <v>728</v>
      </c>
      <c r="AC17" s="93"/>
      <c r="AD17" s="93"/>
      <c r="AE17" s="93"/>
      <c r="AF17" s="93"/>
      <c r="AG17" s="93"/>
      <c r="AH17" s="93"/>
      <c r="AI17" s="93"/>
      <c r="AJ17" s="93"/>
      <c r="AK17" s="146"/>
      <c r="AL17" s="147"/>
      <c r="AM17" s="147"/>
      <c r="AN17" s="147"/>
      <c r="AO17" s="147"/>
      <c r="AP17" s="147"/>
      <c r="AQ17" s="147"/>
      <c r="AR17" s="147"/>
      <c r="AS17" s="148"/>
      <c r="AT17" s="146"/>
      <c r="AU17" s="147"/>
      <c r="AV17" s="147"/>
      <c r="AW17" s="147"/>
      <c r="AX17" s="147"/>
      <c r="AY17" s="147"/>
      <c r="AZ17" s="147"/>
      <c r="BA17" s="147"/>
      <c r="BB17" s="148"/>
      <c r="BC17" s="146"/>
      <c r="BD17" s="147"/>
      <c r="BE17" s="147"/>
      <c r="BF17" s="147"/>
      <c r="BG17" s="147"/>
      <c r="BH17" s="147"/>
      <c r="BI17" s="147"/>
      <c r="BJ17" s="147"/>
      <c r="BK17" s="148"/>
    </row>
    <row r="18" spans="1:135" ht="12" customHeight="1" thickBot="1">
      <c r="A18" s="146"/>
      <c r="B18" s="147"/>
      <c r="C18" s="147"/>
      <c r="D18" s="147"/>
      <c r="E18" s="147"/>
      <c r="F18" s="147"/>
      <c r="G18" s="147"/>
      <c r="H18" s="147"/>
      <c r="I18" s="147"/>
      <c r="J18" s="1457" t="s">
        <v>36</v>
      </c>
      <c r="K18" s="1458"/>
      <c r="L18" s="1458"/>
      <c r="M18" s="1458"/>
      <c r="N18" s="1458"/>
      <c r="O18" s="1458"/>
      <c r="P18" s="1458"/>
      <c r="Q18" s="1458"/>
      <c r="R18" s="1458"/>
      <c r="S18" s="1457" t="s">
        <v>36</v>
      </c>
      <c r="T18" s="1458"/>
      <c r="U18" s="1458"/>
      <c r="V18" s="1458"/>
      <c r="W18" s="1458"/>
      <c r="X18" s="1458"/>
      <c r="Y18" s="1458"/>
      <c r="Z18" s="1458"/>
      <c r="AA18" s="1459"/>
      <c r="AB18" s="1457" t="s">
        <v>36</v>
      </c>
      <c r="AC18" s="1458"/>
      <c r="AD18" s="1458"/>
      <c r="AE18" s="1458"/>
      <c r="AF18" s="1458"/>
      <c r="AG18" s="1458"/>
      <c r="AH18" s="1458"/>
      <c r="AI18" s="1458"/>
      <c r="AJ18" s="1458"/>
      <c r="AK18" s="1457" t="s">
        <v>36</v>
      </c>
      <c r="AL18" s="1458"/>
      <c r="AM18" s="1458"/>
      <c r="AN18" s="1458"/>
      <c r="AO18" s="1458"/>
      <c r="AP18" s="1458"/>
      <c r="AQ18" s="1458"/>
      <c r="AR18" s="1458"/>
      <c r="AS18" s="1459"/>
      <c r="AT18" s="1457" t="s">
        <v>36</v>
      </c>
      <c r="AU18" s="1458"/>
      <c r="AV18" s="1458"/>
      <c r="AW18" s="1458"/>
      <c r="AX18" s="1458"/>
      <c r="AY18" s="1458"/>
      <c r="AZ18" s="1458"/>
      <c r="BA18" s="1458"/>
      <c r="BB18" s="1459"/>
      <c r="BC18" s="1457" t="s">
        <v>36</v>
      </c>
      <c r="BD18" s="1458"/>
      <c r="BE18" s="1458"/>
      <c r="BF18" s="1458"/>
      <c r="BG18" s="1458"/>
      <c r="BH18" s="1458"/>
      <c r="BI18" s="1458"/>
      <c r="BJ18" s="1458"/>
      <c r="BK18" s="1459"/>
    </row>
    <row r="19" spans="1:135" ht="21.95" customHeight="1" thickBot="1">
      <c r="A19" s="1460">
        <v>0</v>
      </c>
      <c r="B19" s="1461"/>
      <c r="C19" s="1462"/>
      <c r="D19" s="1463">
        <v>1</v>
      </c>
      <c r="E19" s="1461"/>
      <c r="F19" s="1462"/>
      <c r="G19" s="1463">
        <v>1</v>
      </c>
      <c r="H19" s="1461"/>
      <c r="I19" s="1461"/>
      <c r="J19" s="219">
        <v>3606</v>
      </c>
      <c r="K19" s="219"/>
      <c r="L19" s="219"/>
      <c r="M19" s="219"/>
      <c r="N19" s="219"/>
      <c r="O19" s="219"/>
      <c r="P19" s="219"/>
      <c r="Q19" s="219"/>
      <c r="R19" s="219"/>
      <c r="S19" s="219">
        <v>2792</v>
      </c>
      <c r="T19" s="219"/>
      <c r="U19" s="219"/>
      <c r="V19" s="219"/>
      <c r="W19" s="219"/>
      <c r="X19" s="219"/>
      <c r="Y19" s="219"/>
      <c r="Z19" s="219"/>
      <c r="AA19" s="219"/>
      <c r="AB19" s="219">
        <v>6293</v>
      </c>
      <c r="AC19" s="219"/>
      <c r="AD19" s="219"/>
      <c r="AE19" s="219"/>
      <c r="AF19" s="219"/>
      <c r="AG19" s="219"/>
      <c r="AH19" s="219"/>
      <c r="AI19" s="219"/>
      <c r="AJ19" s="219"/>
      <c r="AK19" s="219">
        <v>1067</v>
      </c>
      <c r="AL19" s="219"/>
      <c r="AM19" s="219"/>
      <c r="AN19" s="219"/>
      <c r="AO19" s="219"/>
      <c r="AP19" s="219"/>
      <c r="AQ19" s="219"/>
      <c r="AR19" s="219"/>
      <c r="AS19" s="219"/>
      <c r="AT19" s="219">
        <v>1805</v>
      </c>
      <c r="AU19" s="219"/>
      <c r="AV19" s="219"/>
      <c r="AW19" s="219"/>
      <c r="AX19" s="219"/>
      <c r="AY19" s="219"/>
      <c r="AZ19" s="219"/>
      <c r="BA19" s="219"/>
      <c r="BB19" s="219"/>
      <c r="BC19" s="219">
        <v>6</v>
      </c>
      <c r="BD19" s="219"/>
      <c r="BE19" s="219"/>
      <c r="BF19" s="219"/>
      <c r="BG19" s="219"/>
      <c r="BH19" s="219"/>
      <c r="BI19" s="219"/>
      <c r="BJ19" s="219"/>
      <c r="BK19" s="187"/>
    </row>
    <row r="20" spans="1:135" ht="5.25" customHeight="1">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row>
    <row r="21" spans="1:135" ht="15" customHeight="1">
      <c r="J21" s="295" t="s">
        <v>139</v>
      </c>
      <c r="K21" s="295"/>
      <c r="L21" s="295"/>
      <c r="M21" s="295"/>
      <c r="N21" s="295"/>
      <c r="O21" s="295"/>
      <c r="P21" s="295"/>
      <c r="Q21" s="295"/>
      <c r="R21" s="295"/>
      <c r="S21" s="295" t="s">
        <v>263</v>
      </c>
      <c r="T21" s="295"/>
      <c r="U21" s="295"/>
      <c r="V21" s="295"/>
      <c r="W21" s="295"/>
      <c r="X21" s="295"/>
      <c r="Y21" s="295"/>
      <c r="Z21" s="295"/>
      <c r="AA21" s="295"/>
      <c r="AB21" s="295" t="s">
        <v>758</v>
      </c>
      <c r="AC21" s="295"/>
      <c r="AD21" s="295"/>
      <c r="AE21" s="295"/>
      <c r="AF21" s="295"/>
      <c r="AG21" s="295"/>
      <c r="AH21" s="295"/>
      <c r="AI21" s="295"/>
      <c r="AJ21" s="295"/>
      <c r="AK21" s="295" t="s">
        <v>119</v>
      </c>
      <c r="AL21" s="295"/>
      <c r="AM21" s="295"/>
      <c r="AN21" s="295"/>
      <c r="AO21" s="295"/>
      <c r="AP21" s="295"/>
      <c r="AQ21" s="295"/>
      <c r="AR21" s="295"/>
      <c r="AS21" s="295"/>
      <c r="AT21" s="295" t="s">
        <v>16</v>
      </c>
      <c r="AU21" s="295"/>
      <c r="AV21" s="295"/>
      <c r="AW21" s="295"/>
      <c r="AX21" s="295"/>
      <c r="AY21" s="295"/>
      <c r="AZ21" s="295"/>
      <c r="BA21" s="295"/>
      <c r="BB21" s="295"/>
      <c r="BC21" s="295" t="s">
        <v>4393</v>
      </c>
      <c r="BD21" s="295"/>
      <c r="BE21" s="295"/>
      <c r="BF21" s="295"/>
      <c r="BG21" s="295"/>
      <c r="BH21" s="295"/>
      <c r="BI21" s="295"/>
      <c r="BJ21" s="295"/>
      <c r="BK21" s="295"/>
      <c r="BL21" s="295" t="s">
        <v>4394</v>
      </c>
      <c r="BM21" s="295"/>
      <c r="BN21" s="295"/>
      <c r="BO21" s="295"/>
      <c r="BP21" s="295"/>
      <c r="BQ21" s="295"/>
      <c r="BR21" s="295"/>
      <c r="BS21" s="295"/>
      <c r="BT21" s="295"/>
      <c r="BU21" s="295" t="s">
        <v>428</v>
      </c>
      <c r="BV21" s="295"/>
      <c r="BW21" s="295"/>
      <c r="BX21" s="295"/>
      <c r="BY21" s="295"/>
      <c r="BZ21" s="295"/>
      <c r="CA21" s="295"/>
      <c r="CB21" s="295"/>
      <c r="CC21" s="295"/>
      <c r="CD21" s="295" t="s">
        <v>4395</v>
      </c>
      <c r="CE21" s="295"/>
      <c r="CF21" s="295"/>
      <c r="CG21" s="295"/>
      <c r="CH21" s="295"/>
      <c r="CI21" s="295"/>
      <c r="CJ21" s="295"/>
      <c r="CK21" s="295"/>
      <c r="CL21" s="295"/>
      <c r="CM21" s="142" t="s">
        <v>120</v>
      </c>
      <c r="CN21" s="142"/>
      <c r="CO21" s="295"/>
      <c r="CP21" s="295"/>
      <c r="CQ21" s="295"/>
      <c r="CR21" s="295"/>
      <c r="CS21" s="295"/>
      <c r="CT21" s="295"/>
      <c r="CU21" s="295"/>
      <c r="CV21" s="295"/>
      <c r="CW21" s="295"/>
    </row>
    <row r="22" spans="1:135" ht="15" customHeight="1">
      <c r="A22" s="92" t="s">
        <v>714</v>
      </c>
      <c r="B22" s="93"/>
      <c r="C22" s="93"/>
      <c r="D22" s="93"/>
      <c r="E22" s="93"/>
      <c r="F22" s="93"/>
      <c r="G22" s="93"/>
      <c r="H22" s="93"/>
      <c r="I22" s="94"/>
      <c r="J22" s="143" t="s">
        <v>727</v>
      </c>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5"/>
      <c r="CX22" s="205"/>
      <c r="CY22" s="205"/>
      <c r="CZ22" s="205"/>
      <c r="DA22" s="205"/>
      <c r="DB22" s="205"/>
      <c r="DC22" s="205"/>
      <c r="DD22" s="205"/>
      <c r="DE22" s="205"/>
      <c r="DF22" s="205"/>
      <c r="DG22" s="813"/>
    </row>
    <row r="23" spans="1:135" ht="15" customHeight="1">
      <c r="A23" s="146"/>
      <c r="B23" s="147"/>
      <c r="C23" s="147"/>
      <c r="D23" s="147"/>
      <c r="E23" s="147"/>
      <c r="F23" s="147"/>
      <c r="G23" s="147"/>
      <c r="H23" s="147"/>
      <c r="I23" s="147"/>
      <c r="J23" s="400" t="s">
        <v>31</v>
      </c>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208" t="s">
        <v>281</v>
      </c>
      <c r="AL23" s="209"/>
      <c r="AM23" s="209"/>
      <c r="AN23" s="209"/>
      <c r="AO23" s="209"/>
      <c r="AP23" s="209"/>
      <c r="AQ23" s="209"/>
      <c r="AR23" s="209"/>
      <c r="AS23" s="211"/>
      <c r="AT23" s="400" t="s">
        <v>194</v>
      </c>
      <c r="AU23" s="401"/>
      <c r="AV23" s="401"/>
      <c r="AW23" s="401"/>
      <c r="AX23" s="401"/>
      <c r="AY23" s="401"/>
      <c r="AZ23" s="401"/>
      <c r="BA23" s="401"/>
      <c r="BB23" s="401"/>
      <c r="BC23" s="401"/>
      <c r="BD23" s="401"/>
      <c r="BE23" s="401"/>
      <c r="BF23" s="401"/>
      <c r="BG23" s="401"/>
      <c r="BH23" s="401"/>
      <c r="BI23" s="401"/>
      <c r="BJ23" s="401"/>
      <c r="BK23" s="401"/>
      <c r="BL23" s="401"/>
      <c r="BM23" s="401"/>
      <c r="BN23" s="401"/>
      <c r="BO23" s="401"/>
      <c r="BP23" s="401"/>
      <c r="BQ23" s="401"/>
      <c r="BR23" s="401"/>
      <c r="BS23" s="401"/>
      <c r="BT23" s="401"/>
      <c r="BU23" s="401"/>
      <c r="BV23" s="401"/>
      <c r="BW23" s="401"/>
      <c r="BX23" s="401"/>
      <c r="BY23" s="401"/>
      <c r="BZ23" s="401"/>
      <c r="CA23" s="401"/>
      <c r="CB23" s="401"/>
      <c r="CC23" s="401"/>
      <c r="CD23" s="401"/>
      <c r="CE23" s="401"/>
      <c r="CF23" s="401"/>
      <c r="CG23" s="401"/>
      <c r="CH23" s="401"/>
      <c r="CI23" s="401"/>
      <c r="CJ23" s="401"/>
      <c r="CK23" s="401"/>
      <c r="CL23" s="401"/>
      <c r="CM23" s="857" t="s">
        <v>602</v>
      </c>
      <c r="CN23" s="858"/>
      <c r="CO23" s="858"/>
      <c r="CP23" s="858"/>
      <c r="CQ23" s="858"/>
      <c r="CR23" s="858"/>
      <c r="CS23" s="858"/>
      <c r="CT23" s="858"/>
      <c r="CU23" s="858"/>
      <c r="CV23" s="858"/>
      <c r="CW23" s="859"/>
    </row>
    <row r="24" spans="1:135" ht="24" customHeight="1">
      <c r="A24" s="146"/>
      <c r="B24" s="147"/>
      <c r="C24" s="147"/>
      <c r="D24" s="147"/>
      <c r="E24" s="147"/>
      <c r="F24" s="147"/>
      <c r="G24" s="147"/>
      <c r="H24" s="147"/>
      <c r="I24" s="147"/>
      <c r="J24" s="149" t="s">
        <v>29</v>
      </c>
      <c r="K24" s="150"/>
      <c r="L24" s="150"/>
      <c r="M24" s="150"/>
      <c r="N24" s="150"/>
      <c r="O24" s="150"/>
      <c r="P24" s="150"/>
      <c r="Q24" s="150"/>
      <c r="R24" s="150"/>
      <c r="S24" s="149" t="s">
        <v>30</v>
      </c>
      <c r="T24" s="150"/>
      <c r="U24" s="150"/>
      <c r="V24" s="150"/>
      <c r="W24" s="150"/>
      <c r="X24" s="150"/>
      <c r="Y24" s="150"/>
      <c r="Z24" s="150"/>
      <c r="AA24" s="150"/>
      <c r="AB24" s="92" t="s">
        <v>334</v>
      </c>
      <c r="AC24" s="93"/>
      <c r="AD24" s="93"/>
      <c r="AE24" s="93"/>
      <c r="AF24" s="93"/>
      <c r="AG24" s="93"/>
      <c r="AH24" s="93"/>
      <c r="AI24" s="93"/>
      <c r="AJ24" s="94"/>
      <c r="AK24" s="208"/>
      <c r="AL24" s="209"/>
      <c r="AM24" s="209"/>
      <c r="AN24" s="209"/>
      <c r="AO24" s="209"/>
      <c r="AP24" s="209"/>
      <c r="AQ24" s="209"/>
      <c r="AR24" s="209"/>
      <c r="AS24" s="209"/>
      <c r="AT24" s="857" t="s">
        <v>600</v>
      </c>
      <c r="AU24" s="858"/>
      <c r="AV24" s="858"/>
      <c r="AW24" s="858"/>
      <c r="AX24" s="858"/>
      <c r="AY24" s="858"/>
      <c r="AZ24" s="858"/>
      <c r="BA24" s="858"/>
      <c r="BB24" s="858"/>
      <c r="BC24" s="164" t="s">
        <v>601</v>
      </c>
      <c r="BD24" s="165"/>
      <c r="BE24" s="165"/>
      <c r="BF24" s="165"/>
      <c r="BG24" s="165"/>
      <c r="BH24" s="165"/>
      <c r="BI24" s="165"/>
      <c r="BJ24" s="165"/>
      <c r="BK24" s="165"/>
      <c r="BL24" s="164" t="s">
        <v>344</v>
      </c>
      <c r="BM24" s="165"/>
      <c r="BN24" s="165"/>
      <c r="BO24" s="165"/>
      <c r="BP24" s="165"/>
      <c r="BQ24" s="165"/>
      <c r="BR24" s="165"/>
      <c r="BS24" s="165"/>
      <c r="BT24" s="165"/>
      <c r="BU24" s="164" t="s">
        <v>170</v>
      </c>
      <c r="BV24" s="165"/>
      <c r="BW24" s="165"/>
      <c r="BX24" s="165"/>
      <c r="BY24" s="165"/>
      <c r="BZ24" s="165"/>
      <c r="CA24" s="165"/>
      <c r="CB24" s="165"/>
      <c r="CC24" s="165"/>
      <c r="CD24" s="92" t="s">
        <v>728</v>
      </c>
      <c r="CE24" s="93"/>
      <c r="CF24" s="93"/>
      <c r="CG24" s="93"/>
      <c r="CH24" s="93"/>
      <c r="CI24" s="93"/>
      <c r="CJ24" s="93"/>
      <c r="CK24" s="93"/>
      <c r="CL24" s="93"/>
      <c r="CM24" s="857"/>
      <c r="CN24" s="858"/>
      <c r="CO24" s="858"/>
      <c r="CP24" s="858"/>
      <c r="CQ24" s="858"/>
      <c r="CR24" s="858"/>
      <c r="CS24" s="858"/>
      <c r="CT24" s="858"/>
      <c r="CU24" s="858"/>
      <c r="CV24" s="858"/>
      <c r="CW24" s="859"/>
    </row>
    <row r="25" spans="1:135" ht="12" customHeight="1" thickBot="1">
      <c r="A25" s="146"/>
      <c r="B25" s="147"/>
      <c r="C25" s="147"/>
      <c r="D25" s="147"/>
      <c r="E25" s="147"/>
      <c r="F25" s="147"/>
      <c r="G25" s="147"/>
      <c r="H25" s="147"/>
      <c r="I25" s="147"/>
      <c r="J25" s="1457" t="s">
        <v>36</v>
      </c>
      <c r="K25" s="1458"/>
      <c r="L25" s="1458"/>
      <c r="M25" s="1458"/>
      <c r="N25" s="1458"/>
      <c r="O25" s="1458"/>
      <c r="P25" s="1458"/>
      <c r="Q25" s="1458"/>
      <c r="R25" s="1458"/>
      <c r="S25" s="1457" t="s">
        <v>36</v>
      </c>
      <c r="T25" s="1458"/>
      <c r="U25" s="1458"/>
      <c r="V25" s="1458"/>
      <c r="W25" s="1458"/>
      <c r="X25" s="1458"/>
      <c r="Y25" s="1458"/>
      <c r="Z25" s="1458"/>
      <c r="AA25" s="1458"/>
      <c r="AB25" s="1457" t="s">
        <v>36</v>
      </c>
      <c r="AC25" s="1458"/>
      <c r="AD25" s="1458"/>
      <c r="AE25" s="1458"/>
      <c r="AF25" s="1458"/>
      <c r="AG25" s="1458"/>
      <c r="AH25" s="1458"/>
      <c r="AI25" s="1458"/>
      <c r="AJ25" s="1459"/>
      <c r="AK25" s="1457" t="s">
        <v>36</v>
      </c>
      <c r="AL25" s="1458"/>
      <c r="AM25" s="1458"/>
      <c r="AN25" s="1458"/>
      <c r="AO25" s="1458"/>
      <c r="AP25" s="1458"/>
      <c r="AQ25" s="1458"/>
      <c r="AR25" s="1458"/>
      <c r="AS25" s="1458"/>
      <c r="AT25" s="1457" t="s">
        <v>36</v>
      </c>
      <c r="AU25" s="1458"/>
      <c r="AV25" s="1458"/>
      <c r="AW25" s="1458"/>
      <c r="AX25" s="1458"/>
      <c r="AY25" s="1458"/>
      <c r="AZ25" s="1458"/>
      <c r="BA25" s="1458"/>
      <c r="BB25" s="1458"/>
      <c r="BC25" s="1457" t="s">
        <v>36</v>
      </c>
      <c r="BD25" s="1458"/>
      <c r="BE25" s="1458"/>
      <c r="BF25" s="1458"/>
      <c r="BG25" s="1458"/>
      <c r="BH25" s="1458"/>
      <c r="BI25" s="1458"/>
      <c r="BJ25" s="1458"/>
      <c r="BK25" s="1458"/>
      <c r="BL25" s="1457" t="s">
        <v>36</v>
      </c>
      <c r="BM25" s="1458"/>
      <c r="BN25" s="1458"/>
      <c r="BO25" s="1458"/>
      <c r="BP25" s="1458"/>
      <c r="BQ25" s="1458"/>
      <c r="BR25" s="1458"/>
      <c r="BS25" s="1458"/>
      <c r="BT25" s="1458"/>
      <c r="BU25" s="1457" t="s">
        <v>36</v>
      </c>
      <c r="BV25" s="1458"/>
      <c r="BW25" s="1458"/>
      <c r="BX25" s="1458"/>
      <c r="BY25" s="1458"/>
      <c r="BZ25" s="1458"/>
      <c r="CA25" s="1458"/>
      <c r="CB25" s="1458"/>
      <c r="CC25" s="1458"/>
      <c r="CD25" s="1457" t="s">
        <v>36</v>
      </c>
      <c r="CE25" s="1458"/>
      <c r="CF25" s="1458"/>
      <c r="CG25" s="1458"/>
      <c r="CH25" s="1458"/>
      <c r="CI25" s="1458"/>
      <c r="CJ25" s="1458"/>
      <c r="CK25" s="1458"/>
      <c r="CL25" s="1458"/>
      <c r="CM25" s="1457" t="s">
        <v>36</v>
      </c>
      <c r="CN25" s="1458"/>
      <c r="CO25" s="1458"/>
      <c r="CP25" s="1458"/>
      <c r="CQ25" s="1458"/>
      <c r="CR25" s="1458"/>
      <c r="CS25" s="1458"/>
      <c r="CT25" s="1458"/>
      <c r="CU25" s="1458"/>
      <c r="CV25" s="1458"/>
      <c r="CW25" s="1459"/>
    </row>
    <row r="26" spans="1:135" ht="21.95" customHeight="1" thickBot="1">
      <c r="A26" s="1460">
        <v>0</v>
      </c>
      <c r="B26" s="1461"/>
      <c r="C26" s="1462"/>
      <c r="D26" s="1463">
        <v>1</v>
      </c>
      <c r="E26" s="1461"/>
      <c r="F26" s="1462"/>
      <c r="G26" s="1463">
        <v>2</v>
      </c>
      <c r="H26" s="1461"/>
      <c r="I26" s="1461"/>
      <c r="J26" s="219">
        <v>23395</v>
      </c>
      <c r="K26" s="219"/>
      <c r="L26" s="219"/>
      <c r="M26" s="219"/>
      <c r="N26" s="219"/>
      <c r="O26" s="219"/>
      <c r="P26" s="219"/>
      <c r="Q26" s="219"/>
      <c r="R26" s="219"/>
      <c r="S26" s="219">
        <v>7065</v>
      </c>
      <c r="T26" s="219"/>
      <c r="U26" s="219"/>
      <c r="V26" s="219"/>
      <c r="W26" s="219"/>
      <c r="X26" s="219"/>
      <c r="Y26" s="219"/>
      <c r="Z26" s="219"/>
      <c r="AA26" s="219"/>
      <c r="AB26" s="195">
        <f>SUM(J26:AA26)</f>
        <v>30460</v>
      </c>
      <c r="AC26" s="195"/>
      <c r="AD26" s="195"/>
      <c r="AE26" s="195"/>
      <c r="AF26" s="195"/>
      <c r="AG26" s="195"/>
      <c r="AH26" s="195"/>
      <c r="AI26" s="195"/>
      <c r="AJ26" s="195"/>
      <c r="AK26" s="178">
        <v>7313</v>
      </c>
      <c r="AL26" s="179"/>
      <c r="AM26" s="179"/>
      <c r="AN26" s="179"/>
      <c r="AO26" s="179"/>
      <c r="AP26" s="179"/>
      <c r="AQ26" s="179"/>
      <c r="AR26" s="179"/>
      <c r="AS26" s="180"/>
      <c r="AT26" s="219">
        <v>10838</v>
      </c>
      <c r="AU26" s="219"/>
      <c r="AV26" s="219"/>
      <c r="AW26" s="219"/>
      <c r="AX26" s="219"/>
      <c r="AY26" s="219"/>
      <c r="AZ26" s="219"/>
      <c r="BA26" s="219"/>
      <c r="BB26" s="219"/>
      <c r="BC26" s="219">
        <v>5900</v>
      </c>
      <c r="BD26" s="219"/>
      <c r="BE26" s="219"/>
      <c r="BF26" s="219"/>
      <c r="BG26" s="219"/>
      <c r="BH26" s="219"/>
      <c r="BI26" s="219"/>
      <c r="BJ26" s="219"/>
      <c r="BK26" s="219"/>
      <c r="BL26" s="219">
        <v>1734</v>
      </c>
      <c r="BM26" s="219"/>
      <c r="BN26" s="219"/>
      <c r="BO26" s="219"/>
      <c r="BP26" s="219"/>
      <c r="BQ26" s="219"/>
      <c r="BR26" s="219"/>
      <c r="BS26" s="219"/>
      <c r="BT26" s="219"/>
      <c r="BU26" s="219">
        <v>3693</v>
      </c>
      <c r="BV26" s="219"/>
      <c r="BW26" s="219"/>
      <c r="BX26" s="219"/>
      <c r="BY26" s="219"/>
      <c r="BZ26" s="219"/>
      <c r="CA26" s="219"/>
      <c r="CB26" s="219"/>
      <c r="CC26" s="219"/>
      <c r="CD26" s="219">
        <v>19078</v>
      </c>
      <c r="CE26" s="219"/>
      <c r="CF26" s="219"/>
      <c r="CG26" s="219"/>
      <c r="CH26" s="219"/>
      <c r="CI26" s="219"/>
      <c r="CJ26" s="219"/>
      <c r="CK26" s="219"/>
      <c r="CL26" s="219"/>
      <c r="CM26" s="178">
        <v>1364</v>
      </c>
      <c r="CN26" s="179"/>
      <c r="CO26" s="179"/>
      <c r="CP26" s="179"/>
      <c r="CQ26" s="179"/>
      <c r="CR26" s="179"/>
      <c r="CS26" s="179"/>
      <c r="CT26" s="179"/>
      <c r="CU26" s="179"/>
      <c r="CV26" s="179"/>
      <c r="CW26" s="188"/>
    </row>
    <row r="27" spans="1:135" ht="5.25" customHeight="1">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8"/>
      <c r="BN27" s="198"/>
      <c r="BO27" s="198"/>
      <c r="BP27" s="198"/>
      <c r="BQ27" s="198"/>
      <c r="BR27" s="198"/>
      <c r="BS27" s="198"/>
      <c r="BT27" s="198"/>
      <c r="BU27" s="198"/>
      <c r="BV27" s="198"/>
    </row>
    <row r="28" spans="1:135" ht="15" customHeight="1">
      <c r="J28" s="142" t="s">
        <v>321</v>
      </c>
      <c r="K28" s="142"/>
      <c r="L28" s="142"/>
      <c r="M28" s="142"/>
      <c r="N28" s="142"/>
      <c r="O28" s="142"/>
      <c r="P28" s="142"/>
      <c r="Q28" s="142"/>
      <c r="R28" s="142"/>
      <c r="S28" s="142" t="s">
        <v>4396</v>
      </c>
      <c r="T28" s="142"/>
      <c r="U28" s="142"/>
      <c r="V28" s="142"/>
      <c r="W28" s="142"/>
      <c r="X28" s="142"/>
      <c r="Y28" s="142"/>
      <c r="Z28" s="142"/>
      <c r="AA28" s="142"/>
      <c r="AB28" s="142" t="s">
        <v>4397</v>
      </c>
      <c r="AC28" s="142"/>
      <c r="AD28" s="142"/>
      <c r="AE28" s="142"/>
      <c r="AF28" s="142"/>
      <c r="AG28" s="142"/>
      <c r="AH28" s="142"/>
      <c r="AI28" s="142"/>
      <c r="AJ28" s="142"/>
      <c r="AK28" s="142" t="s">
        <v>780</v>
      </c>
      <c r="AL28" s="142"/>
      <c r="AM28" s="142"/>
      <c r="AN28" s="142"/>
      <c r="AO28" s="142"/>
      <c r="AP28" s="142"/>
      <c r="AQ28" s="142"/>
      <c r="AR28" s="142"/>
      <c r="AS28" s="142"/>
      <c r="AT28" s="142" t="s">
        <v>843</v>
      </c>
      <c r="AU28" s="142"/>
      <c r="AV28" s="142"/>
      <c r="AW28" s="142"/>
      <c r="AX28" s="142"/>
      <c r="AY28" s="142"/>
      <c r="AZ28" s="142"/>
      <c r="BA28" s="142"/>
      <c r="BB28" s="142"/>
      <c r="BC28" s="142" t="s">
        <v>4398</v>
      </c>
      <c r="BD28" s="142"/>
      <c r="BE28" s="142"/>
      <c r="BF28" s="142"/>
      <c r="BG28" s="142"/>
      <c r="BH28" s="142"/>
      <c r="BI28" s="142"/>
      <c r="BJ28" s="142"/>
      <c r="BK28" s="142"/>
      <c r="BL28" s="142" t="s">
        <v>4399</v>
      </c>
      <c r="BM28" s="142"/>
      <c r="BN28" s="142"/>
      <c r="BO28" s="142"/>
      <c r="BP28" s="142"/>
      <c r="BQ28" s="142"/>
      <c r="BR28" s="142"/>
      <c r="BS28" s="142"/>
      <c r="BT28" s="142"/>
      <c r="BU28" s="142"/>
      <c r="BV28" s="142"/>
      <c r="BW28" s="142"/>
      <c r="BX28" s="142"/>
      <c r="BY28" s="142"/>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198"/>
      <c r="CX28" s="198"/>
      <c r="CY28" s="198"/>
      <c r="CZ28" s="198"/>
      <c r="DA28" s="198"/>
      <c r="DB28" s="198"/>
      <c r="DC28" s="198"/>
      <c r="DD28" s="198"/>
      <c r="DE28" s="198"/>
      <c r="DF28" s="198"/>
      <c r="DG28" s="198"/>
      <c r="DH28" s="198"/>
      <c r="DI28" s="198"/>
      <c r="DJ28" s="198"/>
      <c r="DK28" s="198"/>
      <c r="DL28" s="198"/>
      <c r="DM28" s="198"/>
      <c r="DN28" s="198"/>
      <c r="DO28" s="198"/>
      <c r="DP28" s="198"/>
      <c r="DQ28" s="198"/>
      <c r="DR28" s="198"/>
      <c r="DS28" s="198"/>
      <c r="DT28" s="198"/>
      <c r="DU28" s="198"/>
      <c r="DV28" s="198"/>
      <c r="DW28" s="198"/>
      <c r="DX28" s="198"/>
      <c r="DY28" s="198"/>
      <c r="DZ28" s="198"/>
      <c r="EA28" s="198"/>
      <c r="EB28" s="198"/>
      <c r="EC28" s="198"/>
      <c r="ED28" s="198"/>
      <c r="EE28" s="198"/>
    </row>
    <row r="29" spans="1:135" ht="15" customHeight="1">
      <c r="A29" s="92" t="s">
        <v>715</v>
      </c>
      <c r="B29" s="93"/>
      <c r="C29" s="93"/>
      <c r="D29" s="93"/>
      <c r="E29" s="93"/>
      <c r="F29" s="93"/>
      <c r="G29" s="93"/>
      <c r="H29" s="93"/>
      <c r="I29" s="94"/>
      <c r="J29" s="143" t="s">
        <v>729</v>
      </c>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5"/>
      <c r="BL29" s="164" t="s">
        <v>430</v>
      </c>
      <c r="BM29" s="165"/>
      <c r="BN29" s="165"/>
      <c r="BO29" s="165"/>
      <c r="BP29" s="165"/>
      <c r="BQ29" s="165"/>
      <c r="BR29" s="165"/>
      <c r="BS29" s="165"/>
      <c r="BT29" s="165"/>
      <c r="BU29" s="165"/>
      <c r="BV29" s="165"/>
      <c r="BW29" s="165"/>
      <c r="BX29" s="165"/>
      <c r="BY29" s="166"/>
      <c r="ED29" s="1471"/>
      <c r="EE29" s="1471"/>
    </row>
    <row r="30" spans="1:135" ht="15" customHeight="1">
      <c r="A30" s="146"/>
      <c r="B30" s="147"/>
      <c r="C30" s="147"/>
      <c r="D30" s="147"/>
      <c r="E30" s="147"/>
      <c r="F30" s="147"/>
      <c r="G30" s="147"/>
      <c r="H30" s="147"/>
      <c r="I30" s="148"/>
      <c r="J30" s="143" t="s">
        <v>645</v>
      </c>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5"/>
      <c r="AK30" s="143" t="s">
        <v>897</v>
      </c>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5"/>
      <c r="BL30" s="857"/>
      <c r="BM30" s="858"/>
      <c r="BN30" s="858"/>
      <c r="BO30" s="858"/>
      <c r="BP30" s="858"/>
      <c r="BQ30" s="858"/>
      <c r="BR30" s="858"/>
      <c r="BS30" s="858"/>
      <c r="BT30" s="858"/>
      <c r="BU30" s="858"/>
      <c r="BV30" s="858"/>
      <c r="BW30" s="858"/>
      <c r="BX30" s="858"/>
      <c r="BY30" s="859"/>
      <c r="ED30" s="1471"/>
      <c r="EE30" s="1471"/>
    </row>
    <row r="31" spans="1:135" ht="24" customHeight="1">
      <c r="A31" s="146"/>
      <c r="B31" s="147"/>
      <c r="C31" s="147"/>
      <c r="D31" s="147"/>
      <c r="E31" s="147"/>
      <c r="F31" s="147"/>
      <c r="G31" s="147"/>
      <c r="H31" s="147"/>
      <c r="I31" s="147"/>
      <c r="J31" s="92" t="s">
        <v>553</v>
      </c>
      <c r="K31" s="93"/>
      <c r="L31" s="93"/>
      <c r="M31" s="93"/>
      <c r="N31" s="93"/>
      <c r="O31" s="93"/>
      <c r="P31" s="93"/>
      <c r="Q31" s="93"/>
      <c r="R31" s="93"/>
      <c r="S31" s="92" t="s">
        <v>341</v>
      </c>
      <c r="T31" s="93"/>
      <c r="U31" s="93"/>
      <c r="V31" s="93"/>
      <c r="W31" s="93"/>
      <c r="X31" s="93"/>
      <c r="Y31" s="93"/>
      <c r="Z31" s="93"/>
      <c r="AA31" s="94"/>
      <c r="AB31" s="92" t="s">
        <v>334</v>
      </c>
      <c r="AC31" s="93"/>
      <c r="AD31" s="93"/>
      <c r="AE31" s="93"/>
      <c r="AF31" s="93"/>
      <c r="AG31" s="93"/>
      <c r="AH31" s="93"/>
      <c r="AI31" s="93"/>
      <c r="AJ31" s="94"/>
      <c r="AK31" s="92" t="s">
        <v>553</v>
      </c>
      <c r="AL31" s="93"/>
      <c r="AM31" s="93"/>
      <c r="AN31" s="93"/>
      <c r="AO31" s="93"/>
      <c r="AP31" s="93"/>
      <c r="AQ31" s="93"/>
      <c r="AR31" s="93"/>
      <c r="AS31" s="93"/>
      <c r="AT31" s="92" t="s">
        <v>341</v>
      </c>
      <c r="AU31" s="93"/>
      <c r="AV31" s="93"/>
      <c r="AW31" s="93"/>
      <c r="AX31" s="93"/>
      <c r="AY31" s="93"/>
      <c r="AZ31" s="93"/>
      <c r="BA31" s="93"/>
      <c r="BB31" s="94"/>
      <c r="BC31" s="92" t="s">
        <v>334</v>
      </c>
      <c r="BD31" s="93"/>
      <c r="BE31" s="93"/>
      <c r="BF31" s="93"/>
      <c r="BG31" s="93"/>
      <c r="BH31" s="93"/>
      <c r="BI31" s="93"/>
      <c r="BJ31" s="93"/>
      <c r="BK31" s="94"/>
      <c r="BL31" s="857"/>
      <c r="BM31" s="858"/>
      <c r="BN31" s="858"/>
      <c r="BO31" s="858"/>
      <c r="BP31" s="858"/>
      <c r="BQ31" s="858"/>
      <c r="BR31" s="858"/>
      <c r="BS31" s="858"/>
      <c r="BT31" s="858"/>
      <c r="BU31" s="858"/>
      <c r="BV31" s="858"/>
      <c r="BW31" s="858"/>
      <c r="BX31" s="858"/>
      <c r="BY31" s="859"/>
      <c r="CR31" s="205"/>
      <c r="CS31" s="205"/>
      <c r="CT31" s="205"/>
      <c r="CU31" s="205"/>
      <c r="CV31" s="205"/>
      <c r="CW31" s="205"/>
      <c r="CX31" s="205"/>
      <c r="CY31" s="205"/>
      <c r="CZ31" s="205"/>
      <c r="DA31" s="205"/>
      <c r="DB31" s="205"/>
      <c r="DC31" s="205"/>
      <c r="DD31" s="205"/>
      <c r="DE31" s="205"/>
      <c r="DF31" s="205"/>
      <c r="DG31" s="205"/>
      <c r="DH31" s="205"/>
      <c r="DI31" s="205"/>
      <c r="DJ31" s="205"/>
      <c r="DK31" s="205"/>
      <c r="DL31" s="205"/>
      <c r="DM31" s="205"/>
      <c r="DN31" s="205"/>
      <c r="DO31" s="205"/>
      <c r="ED31" s="1471"/>
      <c r="EE31" s="1471"/>
    </row>
    <row r="32" spans="1:135" ht="12" customHeight="1" thickBot="1">
      <c r="A32" s="146"/>
      <c r="B32" s="147"/>
      <c r="C32" s="147"/>
      <c r="D32" s="147"/>
      <c r="E32" s="147"/>
      <c r="F32" s="147"/>
      <c r="G32" s="147"/>
      <c r="H32" s="147"/>
      <c r="I32" s="147"/>
      <c r="J32" s="1457" t="s">
        <v>36</v>
      </c>
      <c r="K32" s="1458"/>
      <c r="L32" s="1458"/>
      <c r="M32" s="1458"/>
      <c r="N32" s="1458"/>
      <c r="O32" s="1458"/>
      <c r="P32" s="1458"/>
      <c r="Q32" s="1458"/>
      <c r="R32" s="1458"/>
      <c r="S32" s="1457" t="s">
        <v>36</v>
      </c>
      <c r="T32" s="1458"/>
      <c r="U32" s="1458"/>
      <c r="V32" s="1458"/>
      <c r="W32" s="1458"/>
      <c r="X32" s="1458"/>
      <c r="Y32" s="1458"/>
      <c r="Z32" s="1458"/>
      <c r="AA32" s="1459"/>
      <c r="AB32" s="1457" t="s">
        <v>36</v>
      </c>
      <c r="AC32" s="1458"/>
      <c r="AD32" s="1458"/>
      <c r="AE32" s="1458"/>
      <c r="AF32" s="1458"/>
      <c r="AG32" s="1458"/>
      <c r="AH32" s="1458"/>
      <c r="AI32" s="1458"/>
      <c r="AJ32" s="1459"/>
      <c r="AK32" s="1457" t="s">
        <v>36</v>
      </c>
      <c r="AL32" s="1458"/>
      <c r="AM32" s="1458"/>
      <c r="AN32" s="1458"/>
      <c r="AO32" s="1458"/>
      <c r="AP32" s="1458"/>
      <c r="AQ32" s="1458"/>
      <c r="AR32" s="1458"/>
      <c r="AS32" s="1458"/>
      <c r="AT32" s="1457" t="s">
        <v>36</v>
      </c>
      <c r="AU32" s="1458"/>
      <c r="AV32" s="1458"/>
      <c r="AW32" s="1458"/>
      <c r="AX32" s="1458"/>
      <c r="AY32" s="1458"/>
      <c r="AZ32" s="1458"/>
      <c r="BA32" s="1458"/>
      <c r="BB32" s="1459"/>
      <c r="BC32" s="1457" t="s">
        <v>36</v>
      </c>
      <c r="BD32" s="1458"/>
      <c r="BE32" s="1458"/>
      <c r="BF32" s="1458"/>
      <c r="BG32" s="1458"/>
      <c r="BH32" s="1458"/>
      <c r="BI32" s="1458"/>
      <c r="BJ32" s="1458"/>
      <c r="BK32" s="1459"/>
      <c r="BL32" s="1457" t="s">
        <v>36</v>
      </c>
      <c r="BM32" s="1458"/>
      <c r="BN32" s="1458"/>
      <c r="BO32" s="1458"/>
      <c r="BP32" s="1458"/>
      <c r="BQ32" s="1458"/>
      <c r="BR32" s="1458"/>
      <c r="BS32" s="1458"/>
      <c r="BT32" s="1458"/>
      <c r="BU32" s="1458"/>
      <c r="BV32" s="1458"/>
      <c r="BW32" s="1458"/>
      <c r="BX32" s="1458"/>
      <c r="BY32" s="1459"/>
      <c r="CR32" s="205"/>
      <c r="CS32" s="205"/>
      <c r="CT32" s="205"/>
      <c r="CU32" s="205"/>
      <c r="CV32" s="205"/>
      <c r="CW32" s="205"/>
      <c r="CX32" s="205"/>
      <c r="CY32" s="205"/>
      <c r="CZ32" s="205"/>
      <c r="DA32" s="205"/>
      <c r="DB32" s="205"/>
      <c r="DC32" s="205"/>
      <c r="DD32" s="205"/>
      <c r="DE32" s="205"/>
      <c r="DF32" s="205"/>
      <c r="DG32" s="205"/>
      <c r="DH32" s="205"/>
      <c r="DI32" s="205"/>
      <c r="DJ32" s="205"/>
      <c r="DK32" s="205"/>
      <c r="DL32" s="205"/>
      <c r="DM32" s="205"/>
      <c r="DN32" s="205"/>
      <c r="DO32" s="205"/>
      <c r="ED32" s="1471"/>
      <c r="EE32" s="1471"/>
    </row>
    <row r="33" spans="1:135" ht="21.95" customHeight="1" thickBot="1">
      <c r="A33" s="1460">
        <v>0</v>
      </c>
      <c r="B33" s="1461"/>
      <c r="C33" s="1462"/>
      <c r="D33" s="1463">
        <v>1</v>
      </c>
      <c r="E33" s="1461"/>
      <c r="F33" s="1462"/>
      <c r="G33" s="1463">
        <v>3</v>
      </c>
      <c r="H33" s="1461"/>
      <c r="I33" s="1461"/>
      <c r="J33" s="178">
        <v>1669</v>
      </c>
      <c r="K33" s="179"/>
      <c r="L33" s="179"/>
      <c r="M33" s="179"/>
      <c r="N33" s="179"/>
      <c r="O33" s="179"/>
      <c r="P33" s="179"/>
      <c r="Q33" s="179"/>
      <c r="R33" s="180"/>
      <c r="S33" s="178">
        <v>1097</v>
      </c>
      <c r="T33" s="179"/>
      <c r="U33" s="179"/>
      <c r="V33" s="179"/>
      <c r="W33" s="179"/>
      <c r="X33" s="179"/>
      <c r="Y33" s="179"/>
      <c r="Z33" s="179"/>
      <c r="AA33" s="180"/>
      <c r="AB33" s="184">
        <f>SUM(J33:AA33)</f>
        <v>2766</v>
      </c>
      <c r="AC33" s="185"/>
      <c r="AD33" s="185"/>
      <c r="AE33" s="185"/>
      <c r="AF33" s="185"/>
      <c r="AG33" s="185"/>
      <c r="AH33" s="185"/>
      <c r="AI33" s="185"/>
      <c r="AJ33" s="186"/>
      <c r="AK33" s="219">
        <v>2077</v>
      </c>
      <c r="AL33" s="219"/>
      <c r="AM33" s="219"/>
      <c r="AN33" s="219"/>
      <c r="AO33" s="219"/>
      <c r="AP33" s="219"/>
      <c r="AQ33" s="219"/>
      <c r="AR33" s="219"/>
      <c r="AS33" s="219"/>
      <c r="AT33" s="219">
        <v>1774</v>
      </c>
      <c r="AU33" s="219"/>
      <c r="AV33" s="219"/>
      <c r="AW33" s="219"/>
      <c r="AX33" s="219"/>
      <c r="AY33" s="219"/>
      <c r="AZ33" s="219"/>
      <c r="BA33" s="219"/>
      <c r="BB33" s="219"/>
      <c r="BC33" s="195">
        <f>SUM(AK33:BB33)</f>
        <v>3851</v>
      </c>
      <c r="BD33" s="195"/>
      <c r="BE33" s="195"/>
      <c r="BF33" s="195"/>
      <c r="BG33" s="195"/>
      <c r="BH33" s="195"/>
      <c r="BI33" s="195"/>
      <c r="BJ33" s="195"/>
      <c r="BK33" s="195"/>
      <c r="BL33" s="219">
        <v>1</v>
      </c>
      <c r="BM33" s="219"/>
      <c r="BN33" s="219"/>
      <c r="BO33" s="219"/>
      <c r="BP33" s="219"/>
      <c r="BQ33" s="219"/>
      <c r="BR33" s="219"/>
      <c r="BS33" s="219"/>
      <c r="BT33" s="219"/>
      <c r="BU33" s="219"/>
      <c r="BV33" s="219"/>
      <c r="BW33" s="219"/>
      <c r="BX33" s="219"/>
      <c r="BY33" s="187"/>
      <c r="ED33" s="220"/>
      <c r="EE33" s="220"/>
    </row>
    <row r="34" spans="1:135" ht="5.25" customHeight="1">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row>
    <row r="35" spans="1:135" ht="15" customHeight="1">
      <c r="J35" s="142" t="s">
        <v>493</v>
      </c>
      <c r="K35" s="142"/>
      <c r="L35" s="142"/>
      <c r="M35" s="142"/>
      <c r="N35" s="142"/>
      <c r="O35" s="142"/>
      <c r="P35" s="142"/>
      <c r="Q35" s="142"/>
      <c r="R35" s="142"/>
      <c r="S35" s="142"/>
      <c r="T35" s="142" t="s">
        <v>494</v>
      </c>
      <c r="U35" s="142"/>
      <c r="V35" s="142"/>
      <c r="W35" s="142"/>
      <c r="X35" s="142"/>
      <c r="Y35" s="142"/>
      <c r="Z35" s="142"/>
      <c r="AA35" s="142"/>
      <c r="AB35" s="142"/>
      <c r="AC35" s="142"/>
      <c r="AD35" s="142" t="s">
        <v>4400</v>
      </c>
      <c r="AE35" s="142"/>
      <c r="AF35" s="142"/>
      <c r="AG35" s="142"/>
      <c r="AH35" s="142"/>
      <c r="AI35" s="142"/>
      <c r="AJ35" s="142"/>
      <c r="AK35" s="142"/>
      <c r="AL35" s="142"/>
      <c r="AM35" s="142"/>
      <c r="AN35" s="142" t="s">
        <v>4401</v>
      </c>
      <c r="AO35" s="142"/>
      <c r="AP35" s="142"/>
      <c r="AQ35" s="142"/>
      <c r="AR35" s="142"/>
      <c r="AS35" s="142"/>
      <c r="AT35" s="142"/>
      <c r="AU35" s="142"/>
      <c r="AV35" s="142"/>
      <c r="AW35" s="142"/>
      <c r="AX35" s="142"/>
      <c r="AY35" s="295" t="s">
        <v>4402</v>
      </c>
      <c r="AZ35" s="295"/>
      <c r="BA35" s="295"/>
      <c r="BB35" s="295"/>
      <c r="BC35" s="295"/>
      <c r="BD35" s="295"/>
      <c r="BE35" s="295"/>
      <c r="BF35" s="295"/>
      <c r="BG35" s="295" t="s">
        <v>863</v>
      </c>
      <c r="BH35" s="295"/>
      <c r="BI35" s="295"/>
      <c r="BJ35" s="295"/>
      <c r="BK35" s="295"/>
      <c r="BL35" s="295"/>
      <c r="BM35" s="295"/>
      <c r="BN35" s="295"/>
      <c r="BO35" s="295" t="s">
        <v>4403</v>
      </c>
      <c r="BP35" s="295"/>
      <c r="BQ35" s="295"/>
      <c r="BR35" s="295"/>
      <c r="BS35" s="295"/>
      <c r="BT35" s="295"/>
      <c r="BU35" s="295"/>
      <c r="BV35" s="295"/>
      <c r="BW35" s="295" t="s">
        <v>4404</v>
      </c>
      <c r="BX35" s="295"/>
      <c r="BY35" s="295"/>
      <c r="BZ35" s="295"/>
      <c r="CA35" s="295"/>
      <c r="CB35" s="295"/>
      <c r="CC35" s="295"/>
      <c r="CD35" s="295"/>
      <c r="CE35" s="295" t="s">
        <v>864</v>
      </c>
      <c r="CF35" s="295"/>
      <c r="CG35" s="295"/>
      <c r="CH35" s="295"/>
      <c r="CI35" s="295"/>
      <c r="CJ35" s="295"/>
      <c r="CK35" s="295"/>
      <c r="CL35" s="295"/>
      <c r="CM35" s="295" t="s">
        <v>4405</v>
      </c>
      <c r="CN35" s="295"/>
      <c r="CO35" s="295"/>
      <c r="CP35" s="295"/>
      <c r="CQ35" s="295"/>
      <c r="CR35" s="295"/>
      <c r="CS35" s="295"/>
      <c r="CT35" s="295"/>
    </row>
    <row r="36" spans="1:135" ht="15" customHeight="1">
      <c r="A36" s="92" t="s">
        <v>714</v>
      </c>
      <c r="B36" s="93"/>
      <c r="C36" s="93"/>
      <c r="D36" s="93"/>
      <c r="E36" s="93"/>
      <c r="F36" s="93"/>
      <c r="G36" s="93"/>
      <c r="H36" s="93"/>
      <c r="I36" s="94"/>
      <c r="J36" s="1472" t="s">
        <v>48</v>
      </c>
      <c r="K36" s="1472"/>
      <c r="L36" s="1472"/>
      <c r="M36" s="1472"/>
      <c r="N36" s="1472"/>
      <c r="O36" s="1472"/>
      <c r="P36" s="1472"/>
      <c r="Q36" s="1472"/>
      <c r="R36" s="1472"/>
      <c r="S36" s="1472"/>
      <c r="T36" s="1472"/>
      <c r="U36" s="1472"/>
      <c r="V36" s="1472"/>
      <c r="W36" s="1472"/>
      <c r="X36" s="1472"/>
      <c r="Y36" s="1472"/>
      <c r="Z36" s="1472"/>
      <c r="AA36" s="1472"/>
      <c r="AB36" s="1472"/>
      <c r="AC36" s="1472"/>
      <c r="AD36" s="1473" t="s">
        <v>49</v>
      </c>
      <c r="AE36" s="1473"/>
      <c r="AF36" s="1473"/>
      <c r="AG36" s="1473"/>
      <c r="AH36" s="1473"/>
      <c r="AI36" s="1473"/>
      <c r="AJ36" s="1473"/>
      <c r="AK36" s="1473"/>
      <c r="AL36" s="1473"/>
      <c r="AM36" s="1473"/>
      <c r="AN36" s="1473"/>
      <c r="AO36" s="1473"/>
      <c r="AP36" s="1473"/>
      <c r="AQ36" s="1473"/>
      <c r="AR36" s="1473"/>
      <c r="AS36" s="1473"/>
      <c r="AT36" s="1473"/>
      <c r="AU36" s="1473"/>
      <c r="AV36" s="1473"/>
      <c r="AW36" s="1473"/>
      <c r="AX36" s="1473"/>
      <c r="AY36" s="149" t="s">
        <v>201</v>
      </c>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c r="CN36" s="150"/>
      <c r="CO36" s="150"/>
      <c r="CP36" s="150"/>
      <c r="CQ36" s="150"/>
      <c r="CR36" s="150"/>
      <c r="CS36" s="150"/>
      <c r="CT36" s="151"/>
    </row>
    <row r="37" spans="1:135" ht="15" customHeight="1">
      <c r="A37" s="146"/>
      <c r="B37" s="147"/>
      <c r="C37" s="147"/>
      <c r="D37" s="147"/>
      <c r="E37" s="147"/>
      <c r="F37" s="147"/>
      <c r="G37" s="147"/>
      <c r="H37" s="147"/>
      <c r="I37" s="148"/>
      <c r="J37" s="1472"/>
      <c r="K37" s="1472"/>
      <c r="L37" s="1472"/>
      <c r="M37" s="1472"/>
      <c r="N37" s="1472"/>
      <c r="O37" s="1472"/>
      <c r="P37" s="1472"/>
      <c r="Q37" s="1472"/>
      <c r="R37" s="1472"/>
      <c r="S37" s="1472"/>
      <c r="T37" s="1474"/>
      <c r="U37" s="1474"/>
      <c r="V37" s="1474"/>
      <c r="W37" s="1474"/>
      <c r="X37" s="1474"/>
      <c r="Y37" s="1474"/>
      <c r="Z37" s="1474"/>
      <c r="AA37" s="1474"/>
      <c r="AB37" s="1474"/>
      <c r="AC37" s="1474"/>
      <c r="AD37" s="306"/>
      <c r="AE37" s="306"/>
      <c r="AF37" s="306"/>
      <c r="AG37" s="306"/>
      <c r="AH37" s="306"/>
      <c r="AI37" s="306"/>
      <c r="AJ37" s="306"/>
      <c r="AK37" s="306"/>
      <c r="AL37" s="306"/>
      <c r="AM37" s="306"/>
      <c r="AN37" s="306"/>
      <c r="AO37" s="306"/>
      <c r="AP37" s="306"/>
      <c r="AQ37" s="306"/>
      <c r="AR37" s="306"/>
      <c r="AS37" s="306"/>
      <c r="AT37" s="306"/>
      <c r="AU37" s="306"/>
      <c r="AV37" s="306"/>
      <c r="AW37" s="306"/>
      <c r="AX37" s="306"/>
      <c r="AY37" s="155"/>
      <c r="AZ37" s="156"/>
      <c r="BA37" s="156"/>
      <c r="BB37" s="156"/>
      <c r="BC37" s="156"/>
      <c r="BD37" s="156"/>
      <c r="BE37" s="156"/>
      <c r="BF37" s="156"/>
      <c r="BG37" s="156"/>
      <c r="BH37" s="156"/>
      <c r="BI37" s="156"/>
      <c r="BJ37" s="156"/>
      <c r="BK37" s="156"/>
      <c r="BL37" s="156"/>
      <c r="BM37" s="156"/>
      <c r="BN37" s="156"/>
      <c r="BO37" s="156"/>
      <c r="BP37" s="156"/>
      <c r="BQ37" s="156"/>
      <c r="BR37" s="156"/>
      <c r="BS37" s="156"/>
      <c r="BT37" s="156"/>
      <c r="BU37" s="156"/>
      <c r="BV37" s="156"/>
      <c r="BW37" s="156"/>
      <c r="BX37" s="156"/>
      <c r="BY37" s="156"/>
      <c r="BZ37" s="156"/>
      <c r="CA37" s="156"/>
      <c r="CB37" s="156"/>
      <c r="CC37" s="156"/>
      <c r="CD37" s="156"/>
      <c r="CE37" s="156"/>
      <c r="CF37" s="156"/>
      <c r="CG37" s="156"/>
      <c r="CH37" s="156"/>
      <c r="CI37" s="156"/>
      <c r="CJ37" s="156"/>
      <c r="CK37" s="156"/>
      <c r="CL37" s="156"/>
      <c r="CM37" s="156"/>
      <c r="CN37" s="156"/>
      <c r="CO37" s="156"/>
      <c r="CP37" s="156"/>
      <c r="CQ37" s="156"/>
      <c r="CR37" s="156"/>
      <c r="CS37" s="156"/>
      <c r="CT37" s="157"/>
    </row>
    <row r="38" spans="1:135" ht="24" customHeight="1">
      <c r="A38" s="146"/>
      <c r="B38" s="147"/>
      <c r="C38" s="147"/>
      <c r="D38" s="147"/>
      <c r="E38" s="147"/>
      <c r="F38" s="147"/>
      <c r="G38" s="147"/>
      <c r="H38" s="147"/>
      <c r="I38" s="147"/>
      <c r="J38" s="149" t="s">
        <v>431</v>
      </c>
      <c r="K38" s="150"/>
      <c r="L38" s="150"/>
      <c r="M38" s="150"/>
      <c r="N38" s="150"/>
      <c r="O38" s="150"/>
      <c r="P38" s="150"/>
      <c r="Q38" s="150"/>
      <c r="R38" s="150"/>
      <c r="S38" s="150"/>
      <c r="T38" s="658" t="s">
        <v>433</v>
      </c>
      <c r="U38" s="659"/>
      <c r="V38" s="659"/>
      <c r="W38" s="659"/>
      <c r="X38" s="659"/>
      <c r="Y38" s="659"/>
      <c r="Z38" s="659"/>
      <c r="AA38" s="659"/>
      <c r="AB38" s="659"/>
      <c r="AC38" s="659"/>
      <c r="AD38" s="149" t="s">
        <v>431</v>
      </c>
      <c r="AE38" s="150"/>
      <c r="AF38" s="150"/>
      <c r="AG38" s="150"/>
      <c r="AH38" s="150"/>
      <c r="AI38" s="150"/>
      <c r="AJ38" s="150"/>
      <c r="AK38" s="150"/>
      <c r="AL38" s="150"/>
      <c r="AM38" s="150"/>
      <c r="AN38" s="658" t="s">
        <v>434</v>
      </c>
      <c r="AO38" s="659"/>
      <c r="AP38" s="659"/>
      <c r="AQ38" s="659"/>
      <c r="AR38" s="659"/>
      <c r="AS38" s="659"/>
      <c r="AT38" s="659"/>
      <c r="AU38" s="659"/>
      <c r="AV38" s="659"/>
      <c r="AW38" s="659"/>
      <c r="AX38" s="659"/>
      <c r="AY38" s="164" t="s">
        <v>290</v>
      </c>
      <c r="AZ38" s="165"/>
      <c r="BA38" s="165"/>
      <c r="BB38" s="165"/>
      <c r="BC38" s="165"/>
      <c r="BD38" s="165"/>
      <c r="BE38" s="165"/>
      <c r="BF38" s="166"/>
      <c r="BG38" s="164" t="s">
        <v>200</v>
      </c>
      <c r="BH38" s="165"/>
      <c r="BI38" s="165"/>
      <c r="BJ38" s="165"/>
      <c r="BK38" s="165"/>
      <c r="BL38" s="165"/>
      <c r="BM38" s="165"/>
      <c r="BN38" s="166"/>
      <c r="BO38" s="164" t="s">
        <v>625</v>
      </c>
      <c r="BP38" s="165"/>
      <c r="BQ38" s="165"/>
      <c r="BR38" s="165"/>
      <c r="BS38" s="165"/>
      <c r="BT38" s="165"/>
      <c r="BU38" s="165"/>
      <c r="BV38" s="166"/>
      <c r="BW38" s="164" t="s">
        <v>202</v>
      </c>
      <c r="BX38" s="165"/>
      <c r="BY38" s="165"/>
      <c r="BZ38" s="165"/>
      <c r="CA38" s="165"/>
      <c r="CB38" s="165"/>
      <c r="CC38" s="165"/>
      <c r="CD38" s="166"/>
      <c r="CE38" s="164" t="s">
        <v>198</v>
      </c>
      <c r="CF38" s="165"/>
      <c r="CG38" s="165"/>
      <c r="CH38" s="165"/>
      <c r="CI38" s="165"/>
      <c r="CJ38" s="165"/>
      <c r="CK38" s="165"/>
      <c r="CL38" s="166"/>
      <c r="CM38" s="164" t="s">
        <v>199</v>
      </c>
      <c r="CN38" s="165"/>
      <c r="CO38" s="165"/>
      <c r="CP38" s="165"/>
      <c r="CQ38" s="165"/>
      <c r="CR38" s="165"/>
      <c r="CS38" s="165"/>
      <c r="CT38" s="166"/>
      <c r="CU38" s="1475"/>
      <c r="CV38" s="1475"/>
      <c r="CW38" s="1475"/>
      <c r="CX38" s="1475"/>
      <c r="CY38" s="1475"/>
      <c r="CZ38" s="1475"/>
      <c r="DA38" s="1475"/>
      <c r="DB38" s="1475"/>
    </row>
    <row r="39" spans="1:135" ht="12" customHeight="1" thickBot="1">
      <c r="A39" s="146"/>
      <c r="B39" s="147"/>
      <c r="C39" s="147"/>
      <c r="D39" s="147"/>
      <c r="E39" s="147"/>
      <c r="F39" s="147"/>
      <c r="G39" s="147"/>
      <c r="H39" s="147"/>
      <c r="I39" s="147"/>
      <c r="J39" s="1457" t="s">
        <v>36</v>
      </c>
      <c r="K39" s="1458"/>
      <c r="L39" s="1458"/>
      <c r="M39" s="1458"/>
      <c r="N39" s="1458"/>
      <c r="O39" s="1458"/>
      <c r="P39" s="1458"/>
      <c r="Q39" s="1458"/>
      <c r="R39" s="1458"/>
      <c r="S39" s="1458"/>
      <c r="T39" s="1457" t="s">
        <v>432</v>
      </c>
      <c r="U39" s="1458"/>
      <c r="V39" s="1458"/>
      <c r="W39" s="1458"/>
      <c r="X39" s="1458"/>
      <c r="Y39" s="1458"/>
      <c r="Z39" s="1458"/>
      <c r="AA39" s="1458"/>
      <c r="AB39" s="1458"/>
      <c r="AC39" s="1458"/>
      <c r="AD39" s="1457" t="s">
        <v>36</v>
      </c>
      <c r="AE39" s="1458"/>
      <c r="AF39" s="1458"/>
      <c r="AG39" s="1458"/>
      <c r="AH39" s="1458"/>
      <c r="AI39" s="1458"/>
      <c r="AJ39" s="1458"/>
      <c r="AK39" s="1458"/>
      <c r="AL39" s="1458"/>
      <c r="AM39" s="1458"/>
      <c r="AN39" s="1457" t="s">
        <v>432</v>
      </c>
      <c r="AO39" s="1458"/>
      <c r="AP39" s="1458"/>
      <c r="AQ39" s="1458"/>
      <c r="AR39" s="1458"/>
      <c r="AS39" s="1458"/>
      <c r="AT39" s="1458"/>
      <c r="AU39" s="1458"/>
      <c r="AV39" s="1458"/>
      <c r="AW39" s="1458"/>
      <c r="AX39" s="1458"/>
      <c r="AY39" s="1457" t="s">
        <v>36</v>
      </c>
      <c r="AZ39" s="1458"/>
      <c r="BA39" s="1458"/>
      <c r="BB39" s="1458"/>
      <c r="BC39" s="1458"/>
      <c r="BD39" s="1458"/>
      <c r="BE39" s="1458"/>
      <c r="BF39" s="1459"/>
      <c r="BG39" s="1457" t="s">
        <v>36</v>
      </c>
      <c r="BH39" s="1458"/>
      <c r="BI39" s="1458"/>
      <c r="BJ39" s="1458"/>
      <c r="BK39" s="1458"/>
      <c r="BL39" s="1458"/>
      <c r="BM39" s="1458"/>
      <c r="BN39" s="1459"/>
      <c r="BO39" s="1457" t="s">
        <v>36</v>
      </c>
      <c r="BP39" s="1458"/>
      <c r="BQ39" s="1458"/>
      <c r="BR39" s="1458"/>
      <c r="BS39" s="1458"/>
      <c r="BT39" s="1458"/>
      <c r="BU39" s="1458"/>
      <c r="BV39" s="1459"/>
      <c r="BW39" s="1457" t="s">
        <v>36</v>
      </c>
      <c r="BX39" s="1458"/>
      <c r="BY39" s="1458"/>
      <c r="BZ39" s="1458"/>
      <c r="CA39" s="1458"/>
      <c r="CB39" s="1458"/>
      <c r="CC39" s="1458"/>
      <c r="CD39" s="1459"/>
      <c r="CE39" s="1457" t="s">
        <v>36</v>
      </c>
      <c r="CF39" s="1458"/>
      <c r="CG39" s="1458"/>
      <c r="CH39" s="1458"/>
      <c r="CI39" s="1458"/>
      <c r="CJ39" s="1458"/>
      <c r="CK39" s="1458"/>
      <c r="CL39" s="1459"/>
      <c r="CM39" s="1457" t="s">
        <v>36</v>
      </c>
      <c r="CN39" s="1458"/>
      <c r="CO39" s="1458"/>
      <c r="CP39" s="1458"/>
      <c r="CQ39" s="1458"/>
      <c r="CR39" s="1458"/>
      <c r="CS39" s="1458"/>
      <c r="CT39" s="1459"/>
      <c r="CU39" s="1475"/>
      <c r="CV39" s="1475"/>
      <c r="CW39" s="1475"/>
      <c r="CX39" s="1475"/>
      <c r="CY39" s="1475"/>
      <c r="CZ39" s="1475"/>
      <c r="DA39" s="1475"/>
      <c r="DB39" s="1475"/>
    </row>
    <row r="40" spans="1:135" ht="21.95" customHeight="1" thickBot="1">
      <c r="A40" s="1460">
        <v>0</v>
      </c>
      <c r="B40" s="1461"/>
      <c r="C40" s="1462"/>
      <c r="D40" s="1463">
        <v>1</v>
      </c>
      <c r="E40" s="1461"/>
      <c r="F40" s="1462"/>
      <c r="G40" s="1463">
        <v>4</v>
      </c>
      <c r="H40" s="1461"/>
      <c r="I40" s="1464"/>
      <c r="J40" s="219">
        <v>2646</v>
      </c>
      <c r="K40" s="219"/>
      <c r="L40" s="219"/>
      <c r="M40" s="219"/>
      <c r="N40" s="219"/>
      <c r="O40" s="219"/>
      <c r="P40" s="219"/>
      <c r="Q40" s="219"/>
      <c r="R40" s="219"/>
      <c r="S40" s="219"/>
      <c r="T40" s="219">
        <v>2359315</v>
      </c>
      <c r="U40" s="219"/>
      <c r="V40" s="219"/>
      <c r="W40" s="219"/>
      <c r="X40" s="219"/>
      <c r="Y40" s="219"/>
      <c r="Z40" s="219"/>
      <c r="AA40" s="219"/>
      <c r="AB40" s="219"/>
      <c r="AC40" s="219"/>
      <c r="AD40" s="219">
        <v>20</v>
      </c>
      <c r="AE40" s="219"/>
      <c r="AF40" s="219"/>
      <c r="AG40" s="219"/>
      <c r="AH40" s="219"/>
      <c r="AI40" s="219"/>
      <c r="AJ40" s="219"/>
      <c r="AK40" s="219"/>
      <c r="AL40" s="219"/>
      <c r="AM40" s="219"/>
      <c r="AN40" s="219">
        <v>6025</v>
      </c>
      <c r="AO40" s="219"/>
      <c r="AP40" s="219"/>
      <c r="AQ40" s="219"/>
      <c r="AR40" s="219"/>
      <c r="AS40" s="219"/>
      <c r="AT40" s="219"/>
      <c r="AU40" s="219"/>
      <c r="AV40" s="219"/>
      <c r="AW40" s="219"/>
      <c r="AX40" s="219"/>
      <c r="AY40" s="219">
        <v>2154</v>
      </c>
      <c r="AZ40" s="219"/>
      <c r="BA40" s="219"/>
      <c r="BB40" s="219"/>
      <c r="BC40" s="219"/>
      <c r="BD40" s="219"/>
      <c r="BE40" s="219"/>
      <c r="BF40" s="219"/>
      <c r="BG40" s="219">
        <v>7030</v>
      </c>
      <c r="BH40" s="219"/>
      <c r="BI40" s="219"/>
      <c r="BJ40" s="219"/>
      <c r="BK40" s="219"/>
      <c r="BL40" s="219"/>
      <c r="BM40" s="219"/>
      <c r="BN40" s="219"/>
      <c r="BO40" s="219">
        <v>24925</v>
      </c>
      <c r="BP40" s="219"/>
      <c r="BQ40" s="219"/>
      <c r="BR40" s="219"/>
      <c r="BS40" s="219"/>
      <c r="BT40" s="219"/>
      <c r="BU40" s="219"/>
      <c r="BV40" s="219"/>
      <c r="BW40" s="219">
        <v>154</v>
      </c>
      <c r="BX40" s="219"/>
      <c r="BY40" s="219"/>
      <c r="BZ40" s="219"/>
      <c r="CA40" s="219"/>
      <c r="CB40" s="219"/>
      <c r="CC40" s="219"/>
      <c r="CD40" s="219"/>
      <c r="CE40" s="219">
        <v>1864</v>
      </c>
      <c r="CF40" s="219"/>
      <c r="CG40" s="219"/>
      <c r="CH40" s="219"/>
      <c r="CI40" s="219"/>
      <c r="CJ40" s="219"/>
      <c r="CK40" s="219"/>
      <c r="CL40" s="219"/>
      <c r="CM40" s="219">
        <v>645</v>
      </c>
      <c r="CN40" s="219"/>
      <c r="CO40" s="219"/>
      <c r="CP40" s="219"/>
      <c r="CQ40" s="219"/>
      <c r="CR40" s="219"/>
      <c r="CS40" s="219"/>
      <c r="CT40" s="187"/>
    </row>
  </sheetData>
  <sheetProtection algorithmName="SHA-512" hashValue="W74crLPLrf14Y1ARYBvg5iMQRfMDr3OwPvmbeN2HCO/WdUEY2z2vHffcU8S6eX6rVrnMKOGCMjIW9GNxHJIXEQ==" saltValue="lME1aFtpaaS99tHQV+XfGg==" spinCount="100000" sheet="1" objects="1" scenarios="1" selectLockedCells="1"/>
  <mergeCells count="234">
    <mergeCell ref="Q3:S3"/>
    <mergeCell ref="T3:V3"/>
    <mergeCell ref="W3:Y3"/>
    <mergeCell ref="A1:G2"/>
    <mergeCell ref="H1:Y2"/>
    <mergeCell ref="Z1:AE2"/>
    <mergeCell ref="AF1:CX3"/>
    <mergeCell ref="AC3:AE3"/>
    <mergeCell ref="A3:G3"/>
    <mergeCell ref="H3:J3"/>
    <mergeCell ref="K3:M3"/>
    <mergeCell ref="N3:P3"/>
    <mergeCell ref="Z3:AB3"/>
    <mergeCell ref="DN12:DV12"/>
    <mergeCell ref="CD11:CL11"/>
    <mergeCell ref="CM11:CU11"/>
    <mergeCell ref="AT9:BB10"/>
    <mergeCell ref="CD10:CL10"/>
    <mergeCell ref="CM12:CU12"/>
    <mergeCell ref="CV12:DD12"/>
    <mergeCell ref="DK1:EE2"/>
    <mergeCell ref="CY3:DJ3"/>
    <mergeCell ref="CY1:DJ2"/>
    <mergeCell ref="DK3:EE3"/>
    <mergeCell ref="BC7:BK7"/>
    <mergeCell ref="AT7:BB7"/>
    <mergeCell ref="DN7:DV7"/>
    <mergeCell ref="BL7:BT7"/>
    <mergeCell ref="BU7:CC7"/>
    <mergeCell ref="CD7:CL7"/>
    <mergeCell ref="CM7:CU7"/>
    <mergeCell ref="CV7:DD7"/>
    <mergeCell ref="DE7:DM7"/>
    <mergeCell ref="DE9:DV9"/>
    <mergeCell ref="BU10:CC10"/>
    <mergeCell ref="CM10:CU10"/>
    <mergeCell ref="BC9:DD9"/>
    <mergeCell ref="G12:I12"/>
    <mergeCell ref="S12:AA12"/>
    <mergeCell ref="S18:AA18"/>
    <mergeCell ref="J17:R17"/>
    <mergeCell ref="J12:R12"/>
    <mergeCell ref="S17:AA17"/>
    <mergeCell ref="A12:C12"/>
    <mergeCell ref="A15:I18"/>
    <mergeCell ref="J16:AJ16"/>
    <mergeCell ref="J14:R14"/>
    <mergeCell ref="J18:R18"/>
    <mergeCell ref="D12:F12"/>
    <mergeCell ref="AB12:AJ12"/>
    <mergeCell ref="J15:BK15"/>
    <mergeCell ref="BC14:BK14"/>
    <mergeCell ref="BC18:BK18"/>
    <mergeCell ref="BC16:BK17"/>
    <mergeCell ref="AB10:AJ10"/>
    <mergeCell ref="AB7:AJ7"/>
    <mergeCell ref="A8:I11"/>
    <mergeCell ref="J9:R10"/>
    <mergeCell ref="J11:R11"/>
    <mergeCell ref="S11:AA11"/>
    <mergeCell ref="J8:DV8"/>
    <mergeCell ref="S9:AJ9"/>
    <mergeCell ref="DN11:DV11"/>
    <mergeCell ref="DN10:DV10"/>
    <mergeCell ref="CV10:DD10"/>
    <mergeCell ref="J7:R7"/>
    <mergeCell ref="S7:AA7"/>
    <mergeCell ref="AK7:AS7"/>
    <mergeCell ref="AK11:AS11"/>
    <mergeCell ref="AB11:AJ11"/>
    <mergeCell ref="A19:C19"/>
    <mergeCell ref="J21:R21"/>
    <mergeCell ref="D19:F19"/>
    <mergeCell ref="AB21:AJ21"/>
    <mergeCell ref="S25:AA25"/>
    <mergeCell ref="G19:I19"/>
    <mergeCell ref="AT14:BB14"/>
    <mergeCell ref="S14:AA14"/>
    <mergeCell ref="AB14:AJ14"/>
    <mergeCell ref="J23:AJ23"/>
    <mergeCell ref="J19:R19"/>
    <mergeCell ref="AK14:AS14"/>
    <mergeCell ref="AB18:AJ18"/>
    <mergeCell ref="AT16:BB17"/>
    <mergeCell ref="AT18:BB18"/>
    <mergeCell ref="AK18:AS18"/>
    <mergeCell ref="AK16:AS17"/>
    <mergeCell ref="AT23:CL23"/>
    <mergeCell ref="BL24:BT24"/>
    <mergeCell ref="BC21:BK21"/>
    <mergeCell ref="BU21:CC21"/>
    <mergeCell ref="AK21:AS21"/>
    <mergeCell ref="AK19:AS19"/>
    <mergeCell ref="AB17:AJ17"/>
    <mergeCell ref="A26:C26"/>
    <mergeCell ref="D26:F26"/>
    <mergeCell ref="G26:I26"/>
    <mergeCell ref="J26:R26"/>
    <mergeCell ref="J22:CW22"/>
    <mergeCell ref="BC24:BK24"/>
    <mergeCell ref="CM25:CW25"/>
    <mergeCell ref="AB25:AJ25"/>
    <mergeCell ref="AB26:AJ26"/>
    <mergeCell ref="J25:R25"/>
    <mergeCell ref="A22:I25"/>
    <mergeCell ref="J24:R24"/>
    <mergeCell ref="CM26:CW26"/>
    <mergeCell ref="AT26:BB26"/>
    <mergeCell ref="BL26:BT26"/>
    <mergeCell ref="BL25:BT25"/>
    <mergeCell ref="BU25:CC25"/>
    <mergeCell ref="CD26:CL26"/>
    <mergeCell ref="BU26:CC26"/>
    <mergeCell ref="CD25:CL25"/>
    <mergeCell ref="AK26:AS26"/>
    <mergeCell ref="CM23:CW24"/>
    <mergeCell ref="CD24:CL24"/>
    <mergeCell ref="BU24:CC24"/>
    <mergeCell ref="AY40:BF40"/>
    <mergeCell ref="BG40:BN40"/>
    <mergeCell ref="BG35:BN35"/>
    <mergeCell ref="BW35:CD35"/>
    <mergeCell ref="BL32:BY32"/>
    <mergeCell ref="CM38:CT38"/>
    <mergeCell ref="CM40:CT40"/>
    <mergeCell ref="BW40:CD40"/>
    <mergeCell ref="BO39:BV39"/>
    <mergeCell ref="BO40:BV40"/>
    <mergeCell ref="CE40:CL40"/>
    <mergeCell ref="BW39:CD39"/>
    <mergeCell ref="CE39:CL39"/>
    <mergeCell ref="BO38:BV38"/>
    <mergeCell ref="BG38:BN38"/>
    <mergeCell ref="BW38:CD38"/>
    <mergeCell ref="CE38:CL38"/>
    <mergeCell ref="BG39:BN39"/>
    <mergeCell ref="AY39:BF39"/>
    <mergeCell ref="CM39:CT39"/>
    <mergeCell ref="AY38:BF38"/>
    <mergeCell ref="D33:F33"/>
    <mergeCell ref="G33:I33"/>
    <mergeCell ref="J33:R33"/>
    <mergeCell ref="J35:S35"/>
    <mergeCell ref="S33:AA33"/>
    <mergeCell ref="AD35:AM35"/>
    <mergeCell ref="BO35:BV35"/>
    <mergeCell ref="BL29:BY31"/>
    <mergeCell ref="BL33:BY33"/>
    <mergeCell ref="AN35:AX35"/>
    <mergeCell ref="A29:I32"/>
    <mergeCell ref="J31:R31"/>
    <mergeCell ref="J32:R32"/>
    <mergeCell ref="J29:BK29"/>
    <mergeCell ref="S32:AA32"/>
    <mergeCell ref="AK33:AS33"/>
    <mergeCell ref="AT33:BB33"/>
    <mergeCell ref="BC33:BK33"/>
    <mergeCell ref="S31:AA31"/>
    <mergeCell ref="AB31:AJ31"/>
    <mergeCell ref="AK31:AS31"/>
    <mergeCell ref="AT32:BB32"/>
    <mergeCell ref="AB32:AJ32"/>
    <mergeCell ref="AK32:AS32"/>
    <mergeCell ref="J30:AJ30"/>
    <mergeCell ref="AK30:BK30"/>
    <mergeCell ref="AB33:AJ33"/>
    <mergeCell ref="AY35:BF35"/>
    <mergeCell ref="A33:C33"/>
    <mergeCell ref="T35:AC35"/>
    <mergeCell ref="A40:C40"/>
    <mergeCell ref="D40:F40"/>
    <mergeCell ref="G40:I40"/>
    <mergeCell ref="J40:S40"/>
    <mergeCell ref="AN40:AX40"/>
    <mergeCell ref="T40:AC40"/>
    <mergeCell ref="AD40:AM40"/>
    <mergeCell ref="A36:I39"/>
    <mergeCell ref="J36:AC37"/>
    <mergeCell ref="AD36:AX37"/>
    <mergeCell ref="J38:S38"/>
    <mergeCell ref="J39:S39"/>
    <mergeCell ref="T38:AC38"/>
    <mergeCell ref="T39:AC39"/>
    <mergeCell ref="AD39:AM39"/>
    <mergeCell ref="AN38:AX38"/>
    <mergeCell ref="AN39:AX39"/>
    <mergeCell ref="AD38:AM38"/>
    <mergeCell ref="J28:R28"/>
    <mergeCell ref="AB19:AJ19"/>
    <mergeCell ref="S19:AA19"/>
    <mergeCell ref="AT28:BB28"/>
    <mergeCell ref="S24:AA24"/>
    <mergeCell ref="S21:AA21"/>
    <mergeCell ref="AB24:AJ24"/>
    <mergeCell ref="AK23:AS24"/>
    <mergeCell ref="AT25:BB25"/>
    <mergeCell ref="AB28:AJ28"/>
    <mergeCell ref="AK28:AS28"/>
    <mergeCell ref="S28:AA28"/>
    <mergeCell ref="AK25:AS25"/>
    <mergeCell ref="S26:AA26"/>
    <mergeCell ref="AT24:BB24"/>
    <mergeCell ref="AT21:BB21"/>
    <mergeCell ref="AT19:BB19"/>
    <mergeCell ref="DE12:DM12"/>
    <mergeCell ref="BC10:BK10"/>
    <mergeCell ref="BL11:BT11"/>
    <mergeCell ref="BC11:BK11"/>
    <mergeCell ref="AT12:BB12"/>
    <mergeCell ref="BU11:CC11"/>
    <mergeCell ref="AT11:BB11"/>
    <mergeCell ref="AK12:AS12"/>
    <mergeCell ref="CV11:DD11"/>
    <mergeCell ref="DE11:DM11"/>
    <mergeCell ref="AK9:AS10"/>
    <mergeCell ref="BL10:BT10"/>
    <mergeCell ref="BC12:BK12"/>
    <mergeCell ref="BL12:BT12"/>
    <mergeCell ref="CM21:CW21"/>
    <mergeCell ref="BL28:BY28"/>
    <mergeCell ref="CD12:CL12"/>
    <mergeCell ref="AY36:CT37"/>
    <mergeCell ref="CE35:CL35"/>
    <mergeCell ref="CM35:CT35"/>
    <mergeCell ref="BU12:CC12"/>
    <mergeCell ref="CD21:CL21"/>
    <mergeCell ref="BC28:BK28"/>
    <mergeCell ref="BC26:BK26"/>
    <mergeCell ref="BC25:BK25"/>
    <mergeCell ref="BL21:BT21"/>
    <mergeCell ref="BC19:BK19"/>
    <mergeCell ref="BC31:BK31"/>
    <mergeCell ref="BC32:BK32"/>
    <mergeCell ref="AT31:BB31"/>
  </mergeCells>
  <phoneticPr fontId="3"/>
  <dataValidations count="5">
    <dataValidation type="whole" allowBlank="1" showInputMessage="1" showErrorMessage="1" errorTitle="入力エラー" error="数値以外の入力または､10桁以上の入力は行えません。" sqref="CD26:CU26 BL33:BY33 J26:R26 T40:AC40 BC12:BK12 AK26:AS26">
      <formula1>-99999999</formula1>
      <formula2>999999999</formula2>
    </dataValidation>
    <dataValidation type="whole" allowBlank="1" showInputMessage="1" showErrorMessage="1" errorTitle="入力エラー" error="数値以外の入力または､8桁以上の入力は行えません。" sqref="BC26:BK26 BU26:CC26 J19:R19 S26:AA26 AT12:BA12 J12:Q12 AD40:AM40 AY40:BF40 J33:R33 AB19:AJ19 AK33:BB33 DE12:DM12 S12:AJ12">
      <formula1>-999999</formula1>
      <formula2>9999999</formula2>
    </dataValidation>
    <dataValidation type="whole" allowBlank="1" showInputMessage="1" showErrorMessage="1" errorTitle="入力エラー" error="数値以外の入力または､7桁以上の入力は行えません。" sqref="BL26:BT26 S19:AA19 J40:S40 S33:AA33 BW40:CD40 ED33:EE33 AK19:BK19">
      <formula1>-99999</formula1>
      <formula2>999999</formula2>
    </dataValidation>
    <dataValidation type="whole" allowBlank="1" showInputMessage="1" showErrorMessage="1" errorTitle="入力エラー" error="数値以外の入力または､11桁以上の入力は行えません。" sqref="AT26:BB26 AN40:AX40">
      <formula1>-999999999</formula1>
      <formula2>9999999999</formula2>
    </dataValidation>
    <dataValidation type="whole" allowBlank="1" showInputMessage="1" showErrorMessage="1" errorTitle="入力エラー" error="数値以外の入力または､9桁以上の入力は行えません。" sqref="CE40:CT40 BG40:BV40 AK12:AS12 DN12:DV12 BL12:DD12">
      <formula1>-9999999</formula1>
      <formula2>99999999</formula2>
    </dataValidation>
  </dataValidations>
  <printOptions horizontalCentered="1"/>
  <pageMargins left="0.59055118110236227" right="0.59055118110236227" top="0.6692913385826772" bottom="0.39370078740157483" header="0.51181102362204722" footer="0.19685039370078741"/>
  <pageSetup paperSize="9" scale="91" firstPageNumber="79" orientation="landscape" useFirstPageNumber="1" horizontalDpi="300" verticalDpi="300" r:id="rId1"/>
  <headerFooter alignWithMargins="0">
    <oddFooter>&amp;R課税市-&amp;P</oddFooter>
  </headerFooter>
  <rowBreaks count="1" manualBreakCount="1">
    <brk id="40" max="16383" man="1"/>
  </rowBreaks>
  <drawing r:id="rId2"/>
  <pictur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20"/>
  <dimension ref="A1:EE26"/>
  <sheetViews>
    <sheetView showGridLines="0" zoomScale="85" zoomScaleNormal="85" workbookViewId="0">
      <selection activeCell="BO10" sqref="BO10:BX10"/>
    </sheetView>
  </sheetViews>
  <sheetFormatPr defaultColWidth="1" defaultRowHeight="15" customHeight="1"/>
  <cols>
    <col min="1" max="110" width="1" style="140" customWidth="1"/>
    <col min="111" max="16384" width="1" style="140"/>
  </cols>
  <sheetData>
    <row r="1" spans="1:135" s="56" customFormat="1" ht="12.75" customHeight="1">
      <c r="A1" s="1476"/>
      <c r="B1" s="1476"/>
      <c r="C1" s="1476"/>
      <c r="D1" s="1476"/>
      <c r="E1" s="1476"/>
      <c r="F1" s="1476"/>
      <c r="G1" s="1477"/>
      <c r="H1" s="225" t="s">
        <v>55</v>
      </c>
      <c r="I1" s="118"/>
      <c r="J1" s="118"/>
      <c r="K1" s="118"/>
      <c r="L1" s="118"/>
      <c r="M1" s="118"/>
      <c r="N1" s="118"/>
      <c r="O1" s="118"/>
      <c r="P1" s="118"/>
      <c r="Q1" s="118"/>
      <c r="R1" s="118"/>
      <c r="S1" s="118"/>
      <c r="T1" s="118"/>
      <c r="U1" s="118"/>
      <c r="V1" s="118"/>
      <c r="W1" s="118"/>
      <c r="X1" s="118"/>
      <c r="Y1" s="119"/>
      <c r="Z1" s="225" t="s">
        <v>460</v>
      </c>
      <c r="AA1" s="118"/>
      <c r="AB1" s="118"/>
      <c r="AC1" s="118"/>
      <c r="AD1" s="118"/>
      <c r="AE1" s="119"/>
      <c r="AF1" s="1478" t="s">
        <v>435</v>
      </c>
      <c r="AG1" s="1478"/>
      <c r="AH1" s="1478"/>
      <c r="AI1" s="1478"/>
      <c r="AJ1" s="1478"/>
      <c r="AK1" s="1478"/>
      <c r="AL1" s="1478"/>
      <c r="AM1" s="1478"/>
      <c r="AN1" s="1478"/>
      <c r="AO1" s="1478"/>
      <c r="AP1" s="1478"/>
      <c r="AQ1" s="1478"/>
      <c r="AR1" s="1478"/>
      <c r="AS1" s="1478"/>
      <c r="AT1" s="1478"/>
      <c r="AU1" s="1478"/>
      <c r="AV1" s="1478"/>
      <c r="AW1" s="1478"/>
      <c r="AX1" s="1478"/>
      <c r="AY1" s="1478"/>
      <c r="AZ1" s="1478"/>
      <c r="BA1" s="1478"/>
      <c r="BB1" s="1478"/>
      <c r="BC1" s="1478"/>
      <c r="BD1" s="1478"/>
      <c r="BE1" s="1478"/>
      <c r="BF1" s="1478"/>
      <c r="BG1" s="1478"/>
      <c r="BH1" s="1478"/>
      <c r="BI1" s="1478"/>
      <c r="BJ1" s="1478"/>
      <c r="BK1" s="1478"/>
      <c r="BL1" s="1478"/>
      <c r="BM1" s="1478"/>
      <c r="BN1" s="1478"/>
      <c r="BO1" s="1478"/>
      <c r="BP1" s="1478"/>
      <c r="BQ1" s="1478"/>
      <c r="BR1" s="1478"/>
      <c r="BS1" s="1478"/>
      <c r="BT1" s="1478"/>
      <c r="BU1" s="1478"/>
      <c r="BV1" s="1478"/>
      <c r="BW1" s="1478"/>
      <c r="BX1" s="1478"/>
      <c r="BY1" s="1478"/>
      <c r="BZ1" s="1478"/>
      <c r="CA1" s="1478"/>
      <c r="CB1" s="1478"/>
      <c r="CC1" s="1478"/>
      <c r="CD1" s="1478"/>
      <c r="CE1" s="1478"/>
      <c r="CF1" s="1478"/>
      <c r="CG1" s="1478"/>
      <c r="CH1" s="1478"/>
      <c r="CI1" s="1478"/>
      <c r="CJ1" s="1478"/>
      <c r="CK1" s="1478"/>
      <c r="CL1" s="1478"/>
      <c r="CM1" s="1478"/>
      <c r="CN1" s="1478"/>
      <c r="CO1" s="1478"/>
      <c r="CP1" s="1478"/>
      <c r="CQ1" s="1478"/>
      <c r="CR1" s="1478"/>
      <c r="CS1" s="1478"/>
      <c r="CT1" s="1478"/>
      <c r="CU1" s="1478"/>
      <c r="CV1" s="1478"/>
      <c r="CW1" s="1478"/>
      <c r="CX1" s="1478"/>
      <c r="CY1" s="226" t="s">
        <v>535</v>
      </c>
      <c r="CZ1" s="226"/>
      <c r="DA1" s="226"/>
      <c r="DB1" s="226"/>
      <c r="DC1" s="226"/>
      <c r="DD1" s="226"/>
      <c r="DE1" s="226"/>
      <c r="DF1" s="226"/>
      <c r="DG1" s="226"/>
      <c r="DH1" s="226"/>
      <c r="DI1" s="226"/>
      <c r="DJ1" s="226"/>
      <c r="DK1" s="121" t="str">
        <f>IF(表00!DG1="","",表00!DG1)</f>
        <v>三重県</v>
      </c>
      <c r="DL1" s="121"/>
      <c r="DM1" s="121"/>
      <c r="DN1" s="121"/>
      <c r="DO1" s="121"/>
      <c r="DP1" s="121"/>
      <c r="DQ1" s="121"/>
      <c r="DR1" s="121"/>
      <c r="DS1" s="121"/>
      <c r="DT1" s="121"/>
      <c r="DU1" s="121"/>
      <c r="DV1" s="121"/>
      <c r="DW1" s="121"/>
      <c r="DX1" s="121"/>
      <c r="DY1" s="121"/>
      <c r="DZ1" s="121"/>
      <c r="EA1" s="121"/>
      <c r="EB1" s="121"/>
      <c r="EC1" s="121"/>
      <c r="ED1" s="121"/>
      <c r="EE1" s="121"/>
    </row>
    <row r="2" spans="1:135" s="56" customFormat="1" ht="13.15" customHeight="1" thickBot="1">
      <c r="A2" s="1476"/>
      <c r="B2" s="1476"/>
      <c r="C2" s="1476"/>
      <c r="D2" s="1476"/>
      <c r="E2" s="1476"/>
      <c r="F2" s="1476"/>
      <c r="G2" s="1477"/>
      <c r="H2" s="122"/>
      <c r="I2" s="123"/>
      <c r="J2" s="123"/>
      <c r="K2" s="123"/>
      <c r="L2" s="123"/>
      <c r="M2" s="123"/>
      <c r="N2" s="123"/>
      <c r="O2" s="123"/>
      <c r="P2" s="123"/>
      <c r="Q2" s="123"/>
      <c r="R2" s="123"/>
      <c r="S2" s="123"/>
      <c r="T2" s="123"/>
      <c r="U2" s="123"/>
      <c r="V2" s="123"/>
      <c r="W2" s="123"/>
      <c r="X2" s="123"/>
      <c r="Y2" s="124"/>
      <c r="Z2" s="122"/>
      <c r="AA2" s="123"/>
      <c r="AB2" s="123"/>
      <c r="AC2" s="123"/>
      <c r="AD2" s="123"/>
      <c r="AE2" s="124"/>
      <c r="AF2" s="1478"/>
      <c r="AG2" s="1478"/>
      <c r="AH2" s="1478"/>
      <c r="AI2" s="1478"/>
      <c r="AJ2" s="1478"/>
      <c r="AK2" s="1478"/>
      <c r="AL2" s="1478"/>
      <c r="AM2" s="1478"/>
      <c r="AN2" s="1478"/>
      <c r="AO2" s="1478"/>
      <c r="AP2" s="1478"/>
      <c r="AQ2" s="1478"/>
      <c r="AR2" s="1478"/>
      <c r="AS2" s="1478"/>
      <c r="AT2" s="1478"/>
      <c r="AU2" s="1478"/>
      <c r="AV2" s="1478"/>
      <c r="AW2" s="1478"/>
      <c r="AX2" s="1478"/>
      <c r="AY2" s="1478"/>
      <c r="AZ2" s="1478"/>
      <c r="BA2" s="1478"/>
      <c r="BB2" s="1478"/>
      <c r="BC2" s="1478"/>
      <c r="BD2" s="1478"/>
      <c r="BE2" s="1478"/>
      <c r="BF2" s="1478"/>
      <c r="BG2" s="1478"/>
      <c r="BH2" s="1478"/>
      <c r="BI2" s="1478"/>
      <c r="BJ2" s="1478"/>
      <c r="BK2" s="1478"/>
      <c r="BL2" s="1478"/>
      <c r="BM2" s="1478"/>
      <c r="BN2" s="1478"/>
      <c r="BO2" s="1478"/>
      <c r="BP2" s="1478"/>
      <c r="BQ2" s="1478"/>
      <c r="BR2" s="1478"/>
      <c r="BS2" s="1478"/>
      <c r="BT2" s="1478"/>
      <c r="BU2" s="1478"/>
      <c r="BV2" s="1478"/>
      <c r="BW2" s="1478"/>
      <c r="BX2" s="1478"/>
      <c r="BY2" s="1478"/>
      <c r="BZ2" s="1478"/>
      <c r="CA2" s="1478"/>
      <c r="CB2" s="1478"/>
      <c r="CC2" s="1478"/>
      <c r="CD2" s="1478"/>
      <c r="CE2" s="1478"/>
      <c r="CF2" s="1478"/>
      <c r="CG2" s="1478"/>
      <c r="CH2" s="1478"/>
      <c r="CI2" s="1478"/>
      <c r="CJ2" s="1478"/>
      <c r="CK2" s="1478"/>
      <c r="CL2" s="1478"/>
      <c r="CM2" s="1478"/>
      <c r="CN2" s="1478"/>
      <c r="CO2" s="1478"/>
      <c r="CP2" s="1478"/>
      <c r="CQ2" s="1478"/>
      <c r="CR2" s="1478"/>
      <c r="CS2" s="1478"/>
      <c r="CT2" s="1478"/>
      <c r="CU2" s="1478"/>
      <c r="CV2" s="1478"/>
      <c r="CW2" s="1478"/>
      <c r="CX2" s="1478"/>
      <c r="CY2" s="227"/>
      <c r="CZ2" s="227"/>
      <c r="DA2" s="227"/>
      <c r="DB2" s="227"/>
      <c r="DC2" s="227"/>
      <c r="DD2" s="227"/>
      <c r="DE2" s="227"/>
      <c r="DF2" s="227"/>
      <c r="DG2" s="227"/>
      <c r="DH2" s="227"/>
      <c r="DI2" s="227"/>
      <c r="DJ2" s="227"/>
      <c r="DK2" s="126"/>
      <c r="DL2" s="126"/>
      <c r="DM2" s="126"/>
      <c r="DN2" s="126"/>
      <c r="DO2" s="126"/>
      <c r="DP2" s="126"/>
      <c r="DQ2" s="126"/>
      <c r="DR2" s="126"/>
      <c r="DS2" s="126"/>
      <c r="DT2" s="126"/>
      <c r="DU2" s="126"/>
      <c r="DV2" s="126"/>
      <c r="DW2" s="126"/>
      <c r="DX2" s="126"/>
      <c r="DY2" s="126"/>
      <c r="DZ2" s="126"/>
      <c r="EA2" s="126"/>
      <c r="EB2" s="126"/>
      <c r="EC2" s="126"/>
      <c r="ED2" s="126"/>
      <c r="EE2" s="126"/>
    </row>
    <row r="3" spans="1:135" s="56" customFormat="1" ht="25.5" customHeight="1" thickBot="1">
      <c r="A3" s="228"/>
      <c r="B3" s="128"/>
      <c r="C3" s="128"/>
      <c r="D3" s="128"/>
      <c r="E3" s="128"/>
      <c r="F3" s="128"/>
      <c r="G3" s="129"/>
      <c r="H3" s="130">
        <f>IF(表00!A8="","",表00!A8)</f>
        <v>2</v>
      </c>
      <c r="I3" s="131"/>
      <c r="J3" s="132"/>
      <c r="K3" s="130">
        <f>IF(表00!D8="","",表00!D8)</f>
        <v>4</v>
      </c>
      <c r="L3" s="131"/>
      <c r="M3" s="132"/>
      <c r="N3" s="130">
        <f>IF(表00!G8="","",表00!G8)</f>
        <v>2</v>
      </c>
      <c r="O3" s="131"/>
      <c r="P3" s="132"/>
      <c r="Q3" s="130">
        <f>IF(表00!J8="","",表00!J8)</f>
        <v>0</v>
      </c>
      <c r="R3" s="131"/>
      <c r="S3" s="132"/>
      <c r="T3" s="130">
        <f>IF(表00!M8="","",表00!M8)</f>
        <v>2</v>
      </c>
      <c r="U3" s="131"/>
      <c r="V3" s="132"/>
      <c r="W3" s="130">
        <f>IF(表00!P8="","",表00!P8)</f>
        <v>1</v>
      </c>
      <c r="X3" s="131"/>
      <c r="Y3" s="132"/>
      <c r="Z3" s="229">
        <v>2</v>
      </c>
      <c r="AA3" s="134"/>
      <c r="AB3" s="135"/>
      <c r="AC3" s="130">
        <v>0</v>
      </c>
      <c r="AD3" s="137"/>
      <c r="AE3" s="138"/>
      <c r="AF3" s="1478"/>
      <c r="AG3" s="1478"/>
      <c r="AH3" s="1478"/>
      <c r="AI3" s="1478"/>
      <c r="AJ3" s="1478"/>
      <c r="AK3" s="1478"/>
      <c r="AL3" s="1478"/>
      <c r="AM3" s="1478"/>
      <c r="AN3" s="1478"/>
      <c r="AO3" s="1478"/>
      <c r="AP3" s="1478"/>
      <c r="AQ3" s="1478"/>
      <c r="AR3" s="1478"/>
      <c r="AS3" s="1478"/>
      <c r="AT3" s="1478"/>
      <c r="AU3" s="1478"/>
      <c r="AV3" s="1478"/>
      <c r="AW3" s="1478"/>
      <c r="AX3" s="1478"/>
      <c r="AY3" s="1478"/>
      <c r="AZ3" s="1478"/>
      <c r="BA3" s="1478"/>
      <c r="BB3" s="1478"/>
      <c r="BC3" s="1478"/>
      <c r="BD3" s="1478"/>
      <c r="BE3" s="1478"/>
      <c r="BF3" s="1478"/>
      <c r="BG3" s="1478"/>
      <c r="BH3" s="1478"/>
      <c r="BI3" s="1478"/>
      <c r="BJ3" s="1478"/>
      <c r="BK3" s="1478"/>
      <c r="BL3" s="1478"/>
      <c r="BM3" s="1478"/>
      <c r="BN3" s="1478"/>
      <c r="BO3" s="1478"/>
      <c r="BP3" s="1478"/>
      <c r="BQ3" s="1478"/>
      <c r="BR3" s="1478"/>
      <c r="BS3" s="1478"/>
      <c r="BT3" s="1478"/>
      <c r="BU3" s="1478"/>
      <c r="BV3" s="1478"/>
      <c r="BW3" s="1478"/>
      <c r="BX3" s="1478"/>
      <c r="BY3" s="1478"/>
      <c r="BZ3" s="1478"/>
      <c r="CA3" s="1478"/>
      <c r="CB3" s="1478"/>
      <c r="CC3" s="1478"/>
      <c r="CD3" s="1478"/>
      <c r="CE3" s="1478"/>
      <c r="CF3" s="1478"/>
      <c r="CG3" s="1478"/>
      <c r="CH3" s="1478"/>
      <c r="CI3" s="1478"/>
      <c r="CJ3" s="1478"/>
      <c r="CK3" s="1478"/>
      <c r="CL3" s="1478"/>
      <c r="CM3" s="1478"/>
      <c r="CN3" s="1478"/>
      <c r="CO3" s="1478"/>
      <c r="CP3" s="1478"/>
      <c r="CQ3" s="1478"/>
      <c r="CR3" s="1478"/>
      <c r="CS3" s="1478"/>
      <c r="CT3" s="1478"/>
      <c r="CU3" s="1478"/>
      <c r="CV3" s="1478"/>
      <c r="CW3" s="1478"/>
      <c r="CX3" s="1478"/>
      <c r="CY3" s="227" t="s">
        <v>458</v>
      </c>
      <c r="CZ3" s="227"/>
      <c r="DA3" s="227"/>
      <c r="DB3" s="227"/>
      <c r="DC3" s="227"/>
      <c r="DD3" s="227"/>
      <c r="DE3" s="227"/>
      <c r="DF3" s="227"/>
      <c r="DG3" s="227"/>
      <c r="DH3" s="227"/>
      <c r="DI3" s="227"/>
      <c r="DJ3" s="227"/>
      <c r="DK3" s="139" t="str">
        <f>IF(表00!DG3="","",表00!DG3)</f>
        <v>四日市市</v>
      </c>
      <c r="DL3" s="139"/>
      <c r="DM3" s="139"/>
      <c r="DN3" s="139"/>
      <c r="DO3" s="139"/>
      <c r="DP3" s="139"/>
      <c r="DQ3" s="139"/>
      <c r="DR3" s="139"/>
      <c r="DS3" s="139"/>
      <c r="DT3" s="139"/>
      <c r="DU3" s="139"/>
      <c r="DV3" s="139"/>
      <c r="DW3" s="139"/>
      <c r="DX3" s="139"/>
      <c r="DY3" s="139"/>
      <c r="DZ3" s="139"/>
      <c r="EA3" s="139"/>
      <c r="EB3" s="139"/>
      <c r="EC3" s="139"/>
      <c r="ED3" s="139"/>
      <c r="EE3" s="139"/>
    </row>
    <row r="4" spans="1:135" ht="13.5" customHeight="1"/>
    <row r="5" spans="1:135" ht="13.5" customHeight="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row>
    <row r="6" spans="1:135" ht="13.5" customHeight="1"/>
    <row r="7" spans="1:135" ht="15" customHeight="1">
      <c r="BO7" s="142" t="s">
        <v>716</v>
      </c>
      <c r="BP7" s="142"/>
      <c r="BQ7" s="142"/>
      <c r="BR7" s="142"/>
      <c r="BS7" s="142"/>
      <c r="BT7" s="142"/>
      <c r="BU7" s="142"/>
      <c r="BV7" s="142"/>
      <c r="BW7" s="142"/>
      <c r="BX7" s="142"/>
      <c r="BY7" s="142" t="s">
        <v>717</v>
      </c>
      <c r="BZ7" s="142"/>
      <c r="CA7" s="142"/>
      <c r="CB7" s="142"/>
      <c r="CC7" s="142"/>
      <c r="CD7" s="142"/>
      <c r="CE7" s="142"/>
      <c r="CF7" s="142"/>
      <c r="CG7" s="142"/>
      <c r="CH7" s="142"/>
    </row>
    <row r="8" spans="1:135" ht="15" customHeight="1">
      <c r="AR8" s="92" t="s">
        <v>720</v>
      </c>
      <c r="AS8" s="93"/>
      <c r="AT8" s="93"/>
      <c r="AU8" s="93"/>
      <c r="AV8" s="93"/>
      <c r="AW8" s="93"/>
      <c r="AX8" s="93"/>
      <c r="AY8" s="93"/>
      <c r="AZ8" s="93"/>
      <c r="BA8" s="302" t="s">
        <v>50</v>
      </c>
      <c r="BB8" s="302"/>
      <c r="BC8" s="302"/>
      <c r="BD8" s="302"/>
      <c r="BE8" s="302" t="s">
        <v>51</v>
      </c>
      <c r="BF8" s="302"/>
      <c r="BG8" s="302"/>
      <c r="BH8" s="302"/>
      <c r="BI8" s="302"/>
      <c r="BJ8" s="302"/>
      <c r="BK8" s="302"/>
      <c r="BL8" s="302"/>
      <c r="BM8" s="302"/>
      <c r="BN8" s="302"/>
      <c r="BO8" s="1473" t="s">
        <v>645</v>
      </c>
      <c r="BP8" s="1473"/>
      <c r="BQ8" s="1473"/>
      <c r="BR8" s="1473"/>
      <c r="BS8" s="1473"/>
      <c r="BT8" s="1473"/>
      <c r="BU8" s="1473"/>
      <c r="BV8" s="1473"/>
      <c r="BW8" s="1473"/>
      <c r="BX8" s="1473"/>
      <c r="BY8" s="302" t="s">
        <v>128</v>
      </c>
      <c r="BZ8" s="302"/>
      <c r="CA8" s="302"/>
      <c r="CB8" s="302"/>
      <c r="CC8" s="302"/>
      <c r="CD8" s="302"/>
      <c r="CE8" s="302"/>
      <c r="CF8" s="302"/>
      <c r="CG8" s="302"/>
      <c r="CH8" s="302"/>
    </row>
    <row r="9" spans="1:135" ht="15" customHeight="1" thickBot="1">
      <c r="AR9" s="146"/>
      <c r="AS9" s="147"/>
      <c r="AT9" s="147"/>
      <c r="AU9" s="147"/>
      <c r="AV9" s="147"/>
      <c r="AW9" s="147"/>
      <c r="AX9" s="147"/>
      <c r="AY9" s="147"/>
      <c r="AZ9" s="147"/>
      <c r="BA9" s="302"/>
      <c r="BB9" s="302"/>
      <c r="BC9" s="302"/>
      <c r="BD9" s="302"/>
      <c r="BE9" s="302"/>
      <c r="BF9" s="302"/>
      <c r="BG9" s="302"/>
      <c r="BH9" s="302"/>
      <c r="BI9" s="302"/>
      <c r="BJ9" s="302"/>
      <c r="BK9" s="302"/>
      <c r="BL9" s="302"/>
      <c r="BM9" s="302"/>
      <c r="BN9" s="302"/>
      <c r="BO9" s="306"/>
      <c r="BP9" s="306"/>
      <c r="BQ9" s="306"/>
      <c r="BR9" s="306"/>
      <c r="BS9" s="306"/>
      <c r="BT9" s="306"/>
      <c r="BU9" s="306"/>
      <c r="BV9" s="306"/>
      <c r="BW9" s="306"/>
      <c r="BX9" s="306"/>
      <c r="BY9" s="305"/>
      <c r="BZ9" s="305"/>
      <c r="CA9" s="305"/>
      <c r="CB9" s="305"/>
      <c r="CC9" s="305"/>
      <c r="CD9" s="305"/>
      <c r="CE9" s="305"/>
      <c r="CF9" s="305"/>
      <c r="CG9" s="305"/>
      <c r="CH9" s="305"/>
    </row>
    <row r="10" spans="1:135" ht="23.25" customHeight="1">
      <c r="AR10" s="1479">
        <v>0</v>
      </c>
      <c r="AS10" s="1480"/>
      <c r="AT10" s="1481"/>
      <c r="AU10" s="1482">
        <v>1</v>
      </c>
      <c r="AV10" s="1480"/>
      <c r="AW10" s="1481"/>
      <c r="AX10" s="1482">
        <v>0</v>
      </c>
      <c r="AY10" s="1480"/>
      <c r="AZ10" s="1483"/>
      <c r="BA10" s="1484" t="str">
        <f>表00!CY6</f>
        <v>令和</v>
      </c>
      <c r="BB10" s="1485"/>
      <c r="BC10" s="1485"/>
      <c r="BD10" s="1486"/>
      <c r="BE10" s="302" t="s">
        <v>129</v>
      </c>
      <c r="BF10" s="302"/>
      <c r="BG10" s="302"/>
      <c r="BH10" s="302"/>
      <c r="BI10" s="302"/>
      <c r="BJ10" s="302"/>
      <c r="BK10" s="302"/>
      <c r="BL10" s="302"/>
      <c r="BM10" s="302"/>
      <c r="BN10" s="143"/>
      <c r="BO10" s="1487">
        <v>117</v>
      </c>
      <c r="BP10" s="261"/>
      <c r="BQ10" s="261"/>
      <c r="BR10" s="261"/>
      <c r="BS10" s="261"/>
      <c r="BT10" s="261"/>
      <c r="BU10" s="261"/>
      <c r="BV10" s="261"/>
      <c r="BW10" s="261"/>
      <c r="BX10" s="261"/>
      <c r="BY10" s="261">
        <v>16230</v>
      </c>
      <c r="BZ10" s="261"/>
      <c r="CA10" s="261"/>
      <c r="CB10" s="261"/>
      <c r="CC10" s="261"/>
      <c r="CD10" s="261"/>
      <c r="CE10" s="261"/>
      <c r="CF10" s="261"/>
      <c r="CG10" s="261"/>
      <c r="CH10" s="559"/>
    </row>
    <row r="11" spans="1:135" ht="23.25" customHeight="1">
      <c r="AR11" s="269">
        <v>0</v>
      </c>
      <c r="AS11" s="270"/>
      <c r="AT11" s="271"/>
      <c r="AU11" s="272">
        <v>2</v>
      </c>
      <c r="AV11" s="270"/>
      <c r="AW11" s="271"/>
      <c r="AX11" s="272">
        <v>0</v>
      </c>
      <c r="AY11" s="270"/>
      <c r="AZ11" s="1488"/>
      <c r="BA11" s="1489"/>
      <c r="BB11" s="1490"/>
      <c r="BC11" s="1490"/>
      <c r="BD11" s="1491"/>
      <c r="BE11" s="302" t="s">
        <v>613</v>
      </c>
      <c r="BF11" s="302"/>
      <c r="BG11" s="302"/>
      <c r="BH11" s="302"/>
      <c r="BI11" s="302"/>
      <c r="BJ11" s="302"/>
      <c r="BK11" s="302"/>
      <c r="BL11" s="302"/>
      <c r="BM11" s="302"/>
      <c r="BN11" s="143"/>
      <c r="BO11" s="1492">
        <v>197</v>
      </c>
      <c r="BP11" s="274"/>
      <c r="BQ11" s="274"/>
      <c r="BR11" s="274"/>
      <c r="BS11" s="274"/>
      <c r="BT11" s="274"/>
      <c r="BU11" s="274"/>
      <c r="BV11" s="274"/>
      <c r="BW11" s="274"/>
      <c r="BX11" s="274"/>
      <c r="BY11" s="274">
        <v>32607</v>
      </c>
      <c r="BZ11" s="274"/>
      <c r="CA11" s="274"/>
      <c r="CB11" s="274"/>
      <c r="CC11" s="274"/>
      <c r="CD11" s="274"/>
      <c r="CE11" s="274"/>
      <c r="CF11" s="274"/>
      <c r="CG11" s="274"/>
      <c r="CH11" s="566"/>
    </row>
    <row r="12" spans="1:135" ht="23.25" customHeight="1">
      <c r="AR12" s="269">
        <v>0</v>
      </c>
      <c r="AS12" s="270"/>
      <c r="AT12" s="271"/>
      <c r="AU12" s="272">
        <v>3</v>
      </c>
      <c r="AV12" s="270"/>
      <c r="AW12" s="271"/>
      <c r="AX12" s="272">
        <v>0</v>
      </c>
      <c r="AY12" s="270"/>
      <c r="AZ12" s="1488"/>
      <c r="BA12" s="1489"/>
      <c r="BB12" s="1490"/>
      <c r="BC12" s="1490"/>
      <c r="BD12" s="1491"/>
      <c r="BE12" s="302" t="s">
        <v>614</v>
      </c>
      <c r="BF12" s="302"/>
      <c r="BG12" s="302"/>
      <c r="BH12" s="302"/>
      <c r="BI12" s="302"/>
      <c r="BJ12" s="302"/>
      <c r="BK12" s="302"/>
      <c r="BL12" s="302"/>
      <c r="BM12" s="302"/>
      <c r="BN12" s="143"/>
      <c r="BO12" s="1492">
        <v>56</v>
      </c>
      <c r="BP12" s="274"/>
      <c r="BQ12" s="274"/>
      <c r="BR12" s="274"/>
      <c r="BS12" s="274"/>
      <c r="BT12" s="274"/>
      <c r="BU12" s="274"/>
      <c r="BV12" s="274"/>
      <c r="BW12" s="274"/>
      <c r="BX12" s="274"/>
      <c r="BY12" s="274">
        <v>11997</v>
      </c>
      <c r="BZ12" s="274"/>
      <c r="CA12" s="274"/>
      <c r="CB12" s="274"/>
      <c r="CC12" s="274"/>
      <c r="CD12" s="274"/>
      <c r="CE12" s="274"/>
      <c r="CF12" s="274"/>
      <c r="CG12" s="274"/>
      <c r="CH12" s="566"/>
    </row>
    <row r="13" spans="1:135" ht="23.25" customHeight="1">
      <c r="AR13" s="269">
        <v>0</v>
      </c>
      <c r="AS13" s="270"/>
      <c r="AT13" s="271"/>
      <c r="AU13" s="272">
        <v>4</v>
      </c>
      <c r="AV13" s="270"/>
      <c r="AW13" s="271"/>
      <c r="AX13" s="272">
        <v>0</v>
      </c>
      <c r="AY13" s="270"/>
      <c r="AZ13" s="1488"/>
      <c r="BA13" s="1489"/>
      <c r="BB13" s="1490"/>
      <c r="BC13" s="1490"/>
      <c r="BD13" s="1491"/>
      <c r="BE13" s="302" t="s">
        <v>212</v>
      </c>
      <c r="BF13" s="302"/>
      <c r="BG13" s="302"/>
      <c r="BH13" s="302"/>
      <c r="BI13" s="302"/>
      <c r="BJ13" s="302"/>
      <c r="BK13" s="302"/>
      <c r="BL13" s="302"/>
      <c r="BM13" s="302"/>
      <c r="BN13" s="143"/>
      <c r="BO13" s="1492">
        <v>40</v>
      </c>
      <c r="BP13" s="274"/>
      <c r="BQ13" s="274"/>
      <c r="BR13" s="274"/>
      <c r="BS13" s="274"/>
      <c r="BT13" s="274"/>
      <c r="BU13" s="274"/>
      <c r="BV13" s="274"/>
      <c r="BW13" s="274"/>
      <c r="BX13" s="274"/>
      <c r="BY13" s="274">
        <v>12921</v>
      </c>
      <c r="BZ13" s="274"/>
      <c r="CA13" s="274"/>
      <c r="CB13" s="274"/>
      <c r="CC13" s="274"/>
      <c r="CD13" s="274"/>
      <c r="CE13" s="274"/>
      <c r="CF13" s="274"/>
      <c r="CG13" s="274"/>
      <c r="CH13" s="566"/>
    </row>
    <row r="14" spans="1:135" ht="23.25" customHeight="1">
      <c r="AR14" s="269">
        <v>0</v>
      </c>
      <c r="AS14" s="270"/>
      <c r="AT14" s="271"/>
      <c r="AU14" s="272">
        <v>5</v>
      </c>
      <c r="AV14" s="270"/>
      <c r="AW14" s="271"/>
      <c r="AX14" s="272">
        <v>0</v>
      </c>
      <c r="AY14" s="270"/>
      <c r="AZ14" s="1488"/>
      <c r="BA14" s="1489"/>
      <c r="BB14" s="1490"/>
      <c r="BC14" s="1490"/>
      <c r="BD14" s="1491"/>
      <c r="BE14" s="302" t="s">
        <v>213</v>
      </c>
      <c r="BF14" s="302"/>
      <c r="BG14" s="302"/>
      <c r="BH14" s="302"/>
      <c r="BI14" s="302"/>
      <c r="BJ14" s="302"/>
      <c r="BK14" s="302"/>
      <c r="BL14" s="302"/>
      <c r="BM14" s="302"/>
      <c r="BN14" s="143"/>
      <c r="BO14" s="1492">
        <v>35</v>
      </c>
      <c r="BP14" s="274"/>
      <c r="BQ14" s="274"/>
      <c r="BR14" s="274"/>
      <c r="BS14" s="274"/>
      <c r="BT14" s="274"/>
      <c r="BU14" s="274"/>
      <c r="BV14" s="274"/>
      <c r="BW14" s="274"/>
      <c r="BX14" s="274"/>
      <c r="BY14" s="274">
        <v>15444</v>
      </c>
      <c r="BZ14" s="274"/>
      <c r="CA14" s="274"/>
      <c r="CB14" s="274"/>
      <c r="CC14" s="274"/>
      <c r="CD14" s="274"/>
      <c r="CE14" s="274"/>
      <c r="CF14" s="274"/>
      <c r="CG14" s="274"/>
      <c r="CH14" s="566"/>
    </row>
    <row r="15" spans="1:135" ht="23.25" customHeight="1">
      <c r="AR15" s="269">
        <v>0</v>
      </c>
      <c r="AS15" s="270"/>
      <c r="AT15" s="271"/>
      <c r="AU15" s="272">
        <v>6</v>
      </c>
      <c r="AV15" s="270"/>
      <c r="AW15" s="271"/>
      <c r="AX15" s="272">
        <v>0</v>
      </c>
      <c r="AY15" s="270"/>
      <c r="AZ15" s="1488"/>
      <c r="BA15" s="1489"/>
      <c r="BB15" s="1490"/>
      <c r="BC15" s="1490"/>
      <c r="BD15" s="1491"/>
      <c r="BE15" s="302" t="s">
        <v>214</v>
      </c>
      <c r="BF15" s="302"/>
      <c r="BG15" s="302"/>
      <c r="BH15" s="302"/>
      <c r="BI15" s="302"/>
      <c r="BJ15" s="302"/>
      <c r="BK15" s="302"/>
      <c r="BL15" s="302"/>
      <c r="BM15" s="302"/>
      <c r="BN15" s="143"/>
      <c r="BO15" s="1492">
        <v>40</v>
      </c>
      <c r="BP15" s="274"/>
      <c r="BQ15" s="274"/>
      <c r="BR15" s="274"/>
      <c r="BS15" s="274"/>
      <c r="BT15" s="274"/>
      <c r="BU15" s="274"/>
      <c r="BV15" s="274"/>
      <c r="BW15" s="274"/>
      <c r="BX15" s="274"/>
      <c r="BY15" s="274">
        <v>8034</v>
      </c>
      <c r="BZ15" s="274"/>
      <c r="CA15" s="274"/>
      <c r="CB15" s="274"/>
      <c r="CC15" s="274"/>
      <c r="CD15" s="274"/>
      <c r="CE15" s="274"/>
      <c r="CF15" s="274"/>
      <c r="CG15" s="274"/>
      <c r="CH15" s="566"/>
    </row>
    <row r="16" spans="1:135" ht="23.25" customHeight="1">
      <c r="AR16" s="269">
        <v>0</v>
      </c>
      <c r="AS16" s="270"/>
      <c r="AT16" s="271"/>
      <c r="AU16" s="272">
        <v>7</v>
      </c>
      <c r="AV16" s="270"/>
      <c r="AW16" s="271"/>
      <c r="AX16" s="272">
        <v>0</v>
      </c>
      <c r="AY16" s="270"/>
      <c r="AZ16" s="1488"/>
      <c r="BA16" s="1493" t="str">
        <f>表00!DC6</f>
        <v>4</v>
      </c>
      <c r="BB16" s="1494"/>
      <c r="BC16" s="1494"/>
      <c r="BD16" s="1495"/>
      <c r="BE16" s="302" t="s">
        <v>215</v>
      </c>
      <c r="BF16" s="302"/>
      <c r="BG16" s="302"/>
      <c r="BH16" s="302"/>
      <c r="BI16" s="302"/>
      <c r="BJ16" s="302"/>
      <c r="BK16" s="302"/>
      <c r="BL16" s="302"/>
      <c r="BM16" s="302"/>
      <c r="BN16" s="143"/>
      <c r="BO16" s="1492">
        <v>23</v>
      </c>
      <c r="BP16" s="274"/>
      <c r="BQ16" s="274"/>
      <c r="BR16" s="274"/>
      <c r="BS16" s="274"/>
      <c r="BT16" s="274"/>
      <c r="BU16" s="274"/>
      <c r="BV16" s="274"/>
      <c r="BW16" s="274"/>
      <c r="BX16" s="274"/>
      <c r="BY16" s="274">
        <v>18998</v>
      </c>
      <c r="BZ16" s="274"/>
      <c r="CA16" s="274"/>
      <c r="CB16" s="274"/>
      <c r="CC16" s="274"/>
      <c r="CD16" s="274"/>
      <c r="CE16" s="274"/>
      <c r="CF16" s="274"/>
      <c r="CG16" s="274"/>
      <c r="CH16" s="566"/>
    </row>
    <row r="17" spans="44:86" ht="23.25" customHeight="1">
      <c r="AR17" s="269">
        <v>0</v>
      </c>
      <c r="AS17" s="270"/>
      <c r="AT17" s="271"/>
      <c r="AU17" s="272">
        <v>8</v>
      </c>
      <c r="AV17" s="270"/>
      <c r="AW17" s="271"/>
      <c r="AX17" s="272">
        <v>0</v>
      </c>
      <c r="AY17" s="270"/>
      <c r="AZ17" s="1488"/>
      <c r="BA17" s="1496" t="s">
        <v>37</v>
      </c>
      <c r="BB17" s="1497"/>
      <c r="BC17" s="1497"/>
      <c r="BD17" s="1498"/>
      <c r="BE17" s="302" t="s">
        <v>216</v>
      </c>
      <c r="BF17" s="302"/>
      <c r="BG17" s="302"/>
      <c r="BH17" s="302"/>
      <c r="BI17" s="302"/>
      <c r="BJ17" s="302"/>
      <c r="BK17" s="302"/>
      <c r="BL17" s="302"/>
      <c r="BM17" s="302"/>
      <c r="BN17" s="143"/>
      <c r="BO17" s="1492">
        <v>34</v>
      </c>
      <c r="BP17" s="274"/>
      <c r="BQ17" s="274"/>
      <c r="BR17" s="274"/>
      <c r="BS17" s="274"/>
      <c r="BT17" s="274"/>
      <c r="BU17" s="274"/>
      <c r="BV17" s="274"/>
      <c r="BW17" s="274"/>
      <c r="BX17" s="274"/>
      <c r="BY17" s="274">
        <v>9010</v>
      </c>
      <c r="BZ17" s="274"/>
      <c r="CA17" s="274"/>
      <c r="CB17" s="274"/>
      <c r="CC17" s="274"/>
      <c r="CD17" s="274"/>
      <c r="CE17" s="274"/>
      <c r="CF17" s="274"/>
      <c r="CG17" s="274"/>
      <c r="CH17" s="566"/>
    </row>
    <row r="18" spans="44:86" ht="23.25" customHeight="1">
      <c r="AR18" s="269">
        <v>0</v>
      </c>
      <c r="AS18" s="270"/>
      <c r="AT18" s="271"/>
      <c r="AU18" s="272">
        <v>9</v>
      </c>
      <c r="AV18" s="270"/>
      <c r="AW18" s="271"/>
      <c r="AX18" s="272">
        <v>0</v>
      </c>
      <c r="AY18" s="270"/>
      <c r="AZ18" s="1488"/>
      <c r="BA18" s="1496"/>
      <c r="BB18" s="1497"/>
      <c r="BC18" s="1497"/>
      <c r="BD18" s="1498"/>
      <c r="BE18" s="302" t="s">
        <v>217</v>
      </c>
      <c r="BF18" s="302"/>
      <c r="BG18" s="302"/>
      <c r="BH18" s="302"/>
      <c r="BI18" s="302"/>
      <c r="BJ18" s="302"/>
      <c r="BK18" s="302"/>
      <c r="BL18" s="302"/>
      <c r="BM18" s="302"/>
      <c r="BN18" s="143"/>
      <c r="BO18" s="1492">
        <v>15</v>
      </c>
      <c r="BP18" s="274"/>
      <c r="BQ18" s="274"/>
      <c r="BR18" s="274"/>
      <c r="BS18" s="274"/>
      <c r="BT18" s="274"/>
      <c r="BU18" s="274"/>
      <c r="BV18" s="274"/>
      <c r="BW18" s="274"/>
      <c r="BX18" s="274"/>
      <c r="BY18" s="274">
        <v>4851</v>
      </c>
      <c r="BZ18" s="274"/>
      <c r="CA18" s="274"/>
      <c r="CB18" s="274"/>
      <c r="CC18" s="274"/>
      <c r="CD18" s="274"/>
      <c r="CE18" s="274"/>
      <c r="CF18" s="274"/>
      <c r="CG18" s="274"/>
      <c r="CH18" s="566"/>
    </row>
    <row r="19" spans="44:86" ht="23.25" customHeight="1">
      <c r="AR19" s="269">
        <v>1</v>
      </c>
      <c r="AS19" s="270"/>
      <c r="AT19" s="271"/>
      <c r="AU19" s="272">
        <v>0</v>
      </c>
      <c r="AV19" s="270"/>
      <c r="AW19" s="271"/>
      <c r="AX19" s="272">
        <v>0</v>
      </c>
      <c r="AY19" s="270"/>
      <c r="AZ19" s="1488"/>
      <c r="BA19" s="1496"/>
      <c r="BB19" s="1497"/>
      <c r="BC19" s="1497"/>
      <c r="BD19" s="1498"/>
      <c r="BE19" s="302" t="s">
        <v>218</v>
      </c>
      <c r="BF19" s="302"/>
      <c r="BG19" s="302"/>
      <c r="BH19" s="302"/>
      <c r="BI19" s="302"/>
      <c r="BJ19" s="302"/>
      <c r="BK19" s="302"/>
      <c r="BL19" s="302"/>
      <c r="BM19" s="302"/>
      <c r="BN19" s="143"/>
      <c r="BO19" s="1492">
        <v>34</v>
      </c>
      <c r="BP19" s="274"/>
      <c r="BQ19" s="274"/>
      <c r="BR19" s="274"/>
      <c r="BS19" s="274"/>
      <c r="BT19" s="274"/>
      <c r="BU19" s="274"/>
      <c r="BV19" s="274"/>
      <c r="BW19" s="274"/>
      <c r="BX19" s="274"/>
      <c r="BY19" s="274">
        <v>12012</v>
      </c>
      <c r="BZ19" s="274"/>
      <c r="CA19" s="274"/>
      <c r="CB19" s="274"/>
      <c r="CC19" s="274"/>
      <c r="CD19" s="274"/>
      <c r="CE19" s="274"/>
      <c r="CF19" s="274"/>
      <c r="CG19" s="274"/>
      <c r="CH19" s="566"/>
    </row>
    <row r="20" spans="44:86" ht="23.25" customHeight="1">
      <c r="AR20" s="269">
        <v>1</v>
      </c>
      <c r="AS20" s="270"/>
      <c r="AT20" s="271"/>
      <c r="AU20" s="272">
        <v>1</v>
      </c>
      <c r="AV20" s="270"/>
      <c r="AW20" s="271"/>
      <c r="AX20" s="272">
        <v>0</v>
      </c>
      <c r="AY20" s="270"/>
      <c r="AZ20" s="1488"/>
      <c r="BA20" s="1496"/>
      <c r="BB20" s="1497"/>
      <c r="BC20" s="1497"/>
      <c r="BD20" s="1498"/>
      <c r="BE20" s="302" t="s">
        <v>219</v>
      </c>
      <c r="BF20" s="302"/>
      <c r="BG20" s="302"/>
      <c r="BH20" s="302"/>
      <c r="BI20" s="302"/>
      <c r="BJ20" s="302"/>
      <c r="BK20" s="302"/>
      <c r="BL20" s="302"/>
      <c r="BM20" s="302"/>
      <c r="BN20" s="143"/>
      <c r="BO20" s="1492">
        <v>39</v>
      </c>
      <c r="BP20" s="274"/>
      <c r="BQ20" s="274"/>
      <c r="BR20" s="274"/>
      <c r="BS20" s="274"/>
      <c r="BT20" s="274"/>
      <c r="BU20" s="274"/>
      <c r="BV20" s="274"/>
      <c r="BW20" s="274"/>
      <c r="BX20" s="274"/>
      <c r="BY20" s="274">
        <v>11520</v>
      </c>
      <c r="BZ20" s="274"/>
      <c r="CA20" s="274"/>
      <c r="CB20" s="274"/>
      <c r="CC20" s="274"/>
      <c r="CD20" s="274"/>
      <c r="CE20" s="274"/>
      <c r="CF20" s="274"/>
      <c r="CG20" s="274"/>
      <c r="CH20" s="566"/>
    </row>
    <row r="21" spans="44:86" ht="23.25" customHeight="1">
      <c r="AR21" s="269">
        <v>1</v>
      </c>
      <c r="AS21" s="270"/>
      <c r="AT21" s="271"/>
      <c r="AU21" s="272">
        <v>2</v>
      </c>
      <c r="AV21" s="270"/>
      <c r="AW21" s="271"/>
      <c r="AX21" s="272">
        <v>0</v>
      </c>
      <c r="AY21" s="270"/>
      <c r="AZ21" s="1488"/>
      <c r="BA21" s="1496"/>
      <c r="BB21" s="1497"/>
      <c r="BC21" s="1497"/>
      <c r="BD21" s="1498"/>
      <c r="BE21" s="302" t="s">
        <v>220</v>
      </c>
      <c r="BF21" s="302"/>
      <c r="BG21" s="302"/>
      <c r="BH21" s="302"/>
      <c r="BI21" s="302"/>
      <c r="BJ21" s="302"/>
      <c r="BK21" s="302"/>
      <c r="BL21" s="302"/>
      <c r="BM21" s="302"/>
      <c r="BN21" s="143"/>
      <c r="BO21" s="1492">
        <v>46</v>
      </c>
      <c r="BP21" s="274"/>
      <c r="BQ21" s="274"/>
      <c r="BR21" s="274"/>
      <c r="BS21" s="274"/>
      <c r="BT21" s="274"/>
      <c r="BU21" s="274"/>
      <c r="BV21" s="274"/>
      <c r="BW21" s="274"/>
      <c r="BX21" s="274"/>
      <c r="BY21" s="274">
        <v>18979</v>
      </c>
      <c r="BZ21" s="274"/>
      <c r="CA21" s="274"/>
      <c r="CB21" s="274"/>
      <c r="CC21" s="274"/>
      <c r="CD21" s="274"/>
      <c r="CE21" s="274"/>
      <c r="CF21" s="274"/>
      <c r="CG21" s="274"/>
      <c r="CH21" s="566"/>
    </row>
    <row r="22" spans="44:86" ht="23.25" customHeight="1">
      <c r="AR22" s="269">
        <v>1</v>
      </c>
      <c r="AS22" s="270"/>
      <c r="AT22" s="271"/>
      <c r="AU22" s="272">
        <v>3</v>
      </c>
      <c r="AV22" s="270"/>
      <c r="AW22" s="271"/>
      <c r="AX22" s="272">
        <v>0</v>
      </c>
      <c r="AY22" s="270"/>
      <c r="AZ22" s="1488"/>
      <c r="BA22" s="1499"/>
      <c r="BB22" s="1500"/>
      <c r="BC22" s="1500"/>
      <c r="BD22" s="1501"/>
      <c r="BE22" s="302" t="s">
        <v>334</v>
      </c>
      <c r="BF22" s="302"/>
      <c r="BG22" s="302"/>
      <c r="BH22" s="302"/>
      <c r="BI22" s="302"/>
      <c r="BJ22" s="302"/>
      <c r="BK22" s="302"/>
      <c r="BL22" s="302"/>
      <c r="BM22" s="302"/>
      <c r="BN22" s="143"/>
      <c r="BO22" s="1502">
        <f>SUM(BO10:BX21)</f>
        <v>676</v>
      </c>
      <c r="BP22" s="331"/>
      <c r="BQ22" s="331"/>
      <c r="BR22" s="331"/>
      <c r="BS22" s="331"/>
      <c r="BT22" s="331"/>
      <c r="BU22" s="331"/>
      <c r="BV22" s="331"/>
      <c r="BW22" s="331"/>
      <c r="BX22" s="331"/>
      <c r="BY22" s="331">
        <f>SUM(BY10:CH21)</f>
        <v>172603</v>
      </c>
      <c r="BZ22" s="331"/>
      <c r="CA22" s="331"/>
      <c r="CB22" s="331"/>
      <c r="CC22" s="331"/>
      <c r="CD22" s="331"/>
      <c r="CE22" s="331"/>
      <c r="CF22" s="331"/>
      <c r="CG22" s="331"/>
      <c r="CH22" s="583"/>
    </row>
    <row r="23" spans="44:86" ht="23.25" customHeight="1">
      <c r="AR23" s="269">
        <v>1</v>
      </c>
      <c r="AS23" s="270"/>
      <c r="AT23" s="271"/>
      <c r="AU23" s="272">
        <v>4</v>
      </c>
      <c r="AV23" s="270"/>
      <c r="AW23" s="271"/>
      <c r="AX23" s="272">
        <v>0</v>
      </c>
      <c r="AY23" s="270"/>
      <c r="AZ23" s="1488"/>
      <c r="BA23" s="1503" t="str">
        <f>MID(表00!CY5,1,1) &amp; "　" &amp; MID(表00!CY5,2,1) &amp; "　"&amp;表00!DC5 &amp; "　年　度"</f>
        <v>令　和　5　年　度</v>
      </c>
      <c r="BB23" s="1504"/>
      <c r="BC23" s="1504"/>
      <c r="BD23" s="1505"/>
      <c r="BE23" s="302" t="s">
        <v>221</v>
      </c>
      <c r="BF23" s="302"/>
      <c r="BG23" s="302"/>
      <c r="BH23" s="302"/>
      <c r="BI23" s="302"/>
      <c r="BJ23" s="302"/>
      <c r="BK23" s="302"/>
      <c r="BL23" s="302"/>
      <c r="BM23" s="302"/>
      <c r="BN23" s="143"/>
      <c r="BO23" s="1492">
        <v>112</v>
      </c>
      <c r="BP23" s="274"/>
      <c r="BQ23" s="274"/>
      <c r="BR23" s="274"/>
      <c r="BS23" s="274"/>
      <c r="BT23" s="274"/>
      <c r="BU23" s="274"/>
      <c r="BV23" s="274"/>
      <c r="BW23" s="274"/>
      <c r="BX23" s="274"/>
      <c r="BY23" s="274">
        <v>22623</v>
      </c>
      <c r="BZ23" s="274"/>
      <c r="CA23" s="274"/>
      <c r="CB23" s="274"/>
      <c r="CC23" s="274"/>
      <c r="CD23" s="274"/>
      <c r="CE23" s="274"/>
      <c r="CF23" s="274"/>
      <c r="CG23" s="274"/>
      <c r="CH23" s="566"/>
    </row>
    <row r="24" spans="44:86" ht="23.25" customHeight="1">
      <c r="AR24" s="269">
        <v>1</v>
      </c>
      <c r="AS24" s="270"/>
      <c r="AT24" s="271"/>
      <c r="AU24" s="272">
        <v>5</v>
      </c>
      <c r="AV24" s="270"/>
      <c r="AW24" s="271"/>
      <c r="AX24" s="272">
        <v>0</v>
      </c>
      <c r="AY24" s="270"/>
      <c r="AZ24" s="1488"/>
      <c r="BA24" s="1506"/>
      <c r="BB24" s="1507"/>
      <c r="BC24" s="1507"/>
      <c r="BD24" s="1508"/>
      <c r="BE24" s="302" t="s">
        <v>613</v>
      </c>
      <c r="BF24" s="302"/>
      <c r="BG24" s="302"/>
      <c r="BH24" s="302"/>
      <c r="BI24" s="302"/>
      <c r="BJ24" s="302"/>
      <c r="BK24" s="302"/>
      <c r="BL24" s="302"/>
      <c r="BM24" s="302"/>
      <c r="BN24" s="143"/>
      <c r="BO24" s="1492">
        <v>194</v>
      </c>
      <c r="BP24" s="274"/>
      <c r="BQ24" s="274"/>
      <c r="BR24" s="274"/>
      <c r="BS24" s="274"/>
      <c r="BT24" s="274"/>
      <c r="BU24" s="274"/>
      <c r="BV24" s="274"/>
      <c r="BW24" s="274"/>
      <c r="BX24" s="274"/>
      <c r="BY24" s="274">
        <v>23954</v>
      </c>
      <c r="BZ24" s="274"/>
      <c r="CA24" s="274"/>
      <c r="CB24" s="274"/>
      <c r="CC24" s="274"/>
      <c r="CD24" s="274"/>
      <c r="CE24" s="274"/>
      <c r="CF24" s="274"/>
      <c r="CG24" s="274"/>
      <c r="CH24" s="566"/>
    </row>
    <row r="25" spans="44:86" ht="23.25" customHeight="1">
      <c r="AR25" s="269">
        <v>1</v>
      </c>
      <c r="AS25" s="270"/>
      <c r="AT25" s="271"/>
      <c r="AU25" s="272">
        <v>6</v>
      </c>
      <c r="AV25" s="270"/>
      <c r="AW25" s="271"/>
      <c r="AX25" s="272">
        <v>0</v>
      </c>
      <c r="AY25" s="270"/>
      <c r="AZ25" s="1488"/>
      <c r="BA25" s="1506"/>
      <c r="BB25" s="1507"/>
      <c r="BC25" s="1507"/>
      <c r="BD25" s="1508"/>
      <c r="BE25" s="302" t="s">
        <v>614</v>
      </c>
      <c r="BF25" s="302"/>
      <c r="BG25" s="302"/>
      <c r="BH25" s="302"/>
      <c r="BI25" s="302"/>
      <c r="BJ25" s="302"/>
      <c r="BK25" s="302"/>
      <c r="BL25" s="302"/>
      <c r="BM25" s="302"/>
      <c r="BN25" s="143"/>
      <c r="BO25" s="1492">
        <v>61</v>
      </c>
      <c r="BP25" s="274"/>
      <c r="BQ25" s="274"/>
      <c r="BR25" s="274"/>
      <c r="BS25" s="274"/>
      <c r="BT25" s="274"/>
      <c r="BU25" s="274"/>
      <c r="BV25" s="274"/>
      <c r="BW25" s="274"/>
      <c r="BX25" s="274"/>
      <c r="BY25" s="274">
        <v>9454</v>
      </c>
      <c r="BZ25" s="274"/>
      <c r="CA25" s="274"/>
      <c r="CB25" s="274"/>
      <c r="CC25" s="274"/>
      <c r="CD25" s="274"/>
      <c r="CE25" s="274"/>
      <c r="CF25" s="274"/>
      <c r="CG25" s="274"/>
      <c r="CH25" s="566"/>
    </row>
    <row r="26" spans="44:86" ht="23.25" customHeight="1" thickBot="1">
      <c r="AR26" s="1509">
        <v>1</v>
      </c>
      <c r="AS26" s="1510"/>
      <c r="AT26" s="1511"/>
      <c r="AU26" s="1512">
        <v>7</v>
      </c>
      <c r="AV26" s="1510"/>
      <c r="AW26" s="1511"/>
      <c r="AX26" s="1512">
        <v>0</v>
      </c>
      <c r="AY26" s="1510"/>
      <c r="AZ26" s="1513"/>
      <c r="BA26" s="1514"/>
      <c r="BB26" s="1515"/>
      <c r="BC26" s="1515"/>
      <c r="BD26" s="1516"/>
      <c r="BE26" s="302" t="s">
        <v>334</v>
      </c>
      <c r="BF26" s="302"/>
      <c r="BG26" s="302"/>
      <c r="BH26" s="302"/>
      <c r="BI26" s="302"/>
      <c r="BJ26" s="302"/>
      <c r="BK26" s="302"/>
      <c r="BL26" s="302"/>
      <c r="BM26" s="302"/>
      <c r="BN26" s="143"/>
      <c r="BO26" s="1517">
        <f>SUM(BO23:BX25)</f>
        <v>367</v>
      </c>
      <c r="BP26" s="291"/>
      <c r="BQ26" s="291"/>
      <c r="BR26" s="291"/>
      <c r="BS26" s="291"/>
      <c r="BT26" s="291"/>
      <c r="BU26" s="291"/>
      <c r="BV26" s="291"/>
      <c r="BW26" s="291"/>
      <c r="BX26" s="291"/>
      <c r="BY26" s="291">
        <f>SUM(BY23:CH25)</f>
        <v>56031</v>
      </c>
      <c r="BZ26" s="291"/>
      <c r="CA26" s="291"/>
      <c r="CB26" s="291"/>
      <c r="CC26" s="291"/>
      <c r="CD26" s="291"/>
      <c r="CE26" s="291"/>
      <c r="CF26" s="291"/>
      <c r="CG26" s="291"/>
      <c r="CH26" s="581"/>
    </row>
  </sheetData>
  <sheetProtection algorithmName="SHA-512" hashValue="IDrHwzGwTGkAKkOJCxyd6oxKR0cHMiZAfSP7ECnWjBiFOJ3JzDaoBATuH9pGFBoJmwngROmt41YcfH+GaQj3tA==" saltValue="3NOSQk6iuRtU59ZI7TUpbQ==" spinCount="100000" sheet="1" objects="1" scenarios="1" selectLockedCells="1"/>
  <mergeCells count="129">
    <mergeCell ref="H1:Y2"/>
    <mergeCell ref="Z1:AE2"/>
    <mergeCell ref="AF1:CX3"/>
    <mergeCell ref="CY1:DJ2"/>
    <mergeCell ref="CY3:DJ3"/>
    <mergeCell ref="DK1:EE2"/>
    <mergeCell ref="W3:Y3"/>
    <mergeCell ref="Z3:AB3"/>
    <mergeCell ref="AC3:AE3"/>
    <mergeCell ref="DK3:EE3"/>
    <mergeCell ref="AR12:AT12"/>
    <mergeCell ref="AR8:AZ9"/>
    <mergeCell ref="BA8:BD9"/>
    <mergeCell ref="BE8:BN9"/>
    <mergeCell ref="BO8:BX9"/>
    <mergeCell ref="BY8:CH9"/>
    <mergeCell ref="BO7:BX7"/>
    <mergeCell ref="BY7:CH7"/>
    <mergeCell ref="A3:G3"/>
    <mergeCell ref="H3:J3"/>
    <mergeCell ref="K3:M3"/>
    <mergeCell ref="N3:P3"/>
    <mergeCell ref="Q3:S3"/>
    <mergeCell ref="T3:V3"/>
    <mergeCell ref="BE10:BN10"/>
    <mergeCell ref="BO10:BX10"/>
    <mergeCell ref="BY10:CH10"/>
    <mergeCell ref="BE11:BN11"/>
    <mergeCell ref="BO11:BX11"/>
    <mergeCell ref="BY11:CH11"/>
    <mergeCell ref="AR10:AT10"/>
    <mergeCell ref="AU10:AW10"/>
    <mergeCell ref="AX10:AZ10"/>
    <mergeCell ref="AR11:AT11"/>
    <mergeCell ref="AU11:AW11"/>
    <mergeCell ref="AX11:AZ11"/>
    <mergeCell ref="BE14:BN14"/>
    <mergeCell ref="BO14:BX14"/>
    <mergeCell ref="BY14:CH14"/>
    <mergeCell ref="AR15:AT15"/>
    <mergeCell ref="AU15:AW15"/>
    <mergeCell ref="AX15:AZ15"/>
    <mergeCell ref="BE15:BN15"/>
    <mergeCell ref="BO15:BX15"/>
    <mergeCell ref="BY15:CH15"/>
    <mergeCell ref="AR14:AT14"/>
    <mergeCell ref="BA10:BD15"/>
    <mergeCell ref="AU12:AW12"/>
    <mergeCell ref="AX12:AZ12"/>
    <mergeCell ref="AR13:AT13"/>
    <mergeCell ref="AU13:AW13"/>
    <mergeCell ref="AX13:AZ13"/>
    <mergeCell ref="AU14:AW14"/>
    <mergeCell ref="AX14:AZ14"/>
    <mergeCell ref="BE12:BN12"/>
    <mergeCell ref="BO12:BX12"/>
    <mergeCell ref="BY12:CH12"/>
    <mergeCell ref="BE13:BN13"/>
    <mergeCell ref="BO13:BX13"/>
    <mergeCell ref="BY13:CH13"/>
    <mergeCell ref="BE18:BN18"/>
    <mergeCell ref="BO18:BX18"/>
    <mergeCell ref="BY18:CH18"/>
    <mergeCell ref="BE19:BN19"/>
    <mergeCell ref="BO19:BX19"/>
    <mergeCell ref="BY19:CH19"/>
    <mergeCell ref="BE16:BN16"/>
    <mergeCell ref="BO16:BX16"/>
    <mergeCell ref="BY16:CH16"/>
    <mergeCell ref="BE17:BN17"/>
    <mergeCell ref="BO17:BX17"/>
    <mergeCell ref="BY17:CH17"/>
    <mergeCell ref="BE22:BN22"/>
    <mergeCell ref="BO22:BX22"/>
    <mergeCell ref="BY22:CH22"/>
    <mergeCell ref="BE23:BN23"/>
    <mergeCell ref="BO23:BX23"/>
    <mergeCell ref="BY23:CH23"/>
    <mergeCell ref="BE24:BN24"/>
    <mergeCell ref="BO24:BX24"/>
    <mergeCell ref="BY24:CH24"/>
    <mergeCell ref="AR26:AT26"/>
    <mergeCell ref="AU26:AW26"/>
    <mergeCell ref="AX26:AZ26"/>
    <mergeCell ref="AR25:AT25"/>
    <mergeCell ref="AU25:AW25"/>
    <mergeCell ref="AX25:AZ25"/>
    <mergeCell ref="BO25:BX25"/>
    <mergeCell ref="BY25:CH25"/>
    <mergeCell ref="BE26:BN26"/>
    <mergeCell ref="BO26:BX26"/>
    <mergeCell ref="BY26:CH26"/>
    <mergeCell ref="BE25:BN25"/>
    <mergeCell ref="AX19:AZ19"/>
    <mergeCell ref="AR21:AT21"/>
    <mergeCell ref="AU21:AW21"/>
    <mergeCell ref="AR20:AT20"/>
    <mergeCell ref="AU20:AW20"/>
    <mergeCell ref="AX20:AZ20"/>
    <mergeCell ref="BE20:BN20"/>
    <mergeCell ref="BO20:BX20"/>
    <mergeCell ref="BY20:CH20"/>
    <mergeCell ref="BE21:BN21"/>
    <mergeCell ref="BO21:BX21"/>
    <mergeCell ref="BY21:CH21"/>
    <mergeCell ref="BA16:BD16"/>
    <mergeCell ref="AR24:AT24"/>
    <mergeCell ref="AU24:AW24"/>
    <mergeCell ref="AX24:AZ24"/>
    <mergeCell ref="AR22:AT22"/>
    <mergeCell ref="AU22:AW22"/>
    <mergeCell ref="AX22:AZ22"/>
    <mergeCell ref="AR23:AT23"/>
    <mergeCell ref="AX21:AZ21"/>
    <mergeCell ref="AR16:AT16"/>
    <mergeCell ref="AU16:AW16"/>
    <mergeCell ref="AX16:AZ16"/>
    <mergeCell ref="AR17:AT17"/>
    <mergeCell ref="AU17:AW17"/>
    <mergeCell ref="AX17:AZ17"/>
    <mergeCell ref="BA23:BD26"/>
    <mergeCell ref="BA17:BD22"/>
    <mergeCell ref="AR18:AT18"/>
    <mergeCell ref="AU18:AW18"/>
    <mergeCell ref="AX18:AZ18"/>
    <mergeCell ref="AU23:AW23"/>
    <mergeCell ref="AX23:AZ23"/>
    <mergeCell ref="AR19:AT19"/>
    <mergeCell ref="AU19:AW19"/>
  </mergeCells>
  <phoneticPr fontId="3"/>
  <dataValidations count="2">
    <dataValidation type="whole" allowBlank="1" showInputMessage="1" showErrorMessage="1" errorTitle="入力エラー" error="数値以外の入力または､7桁以上の入力は行えません。" sqref="BO23:BX25 BO10:BX21">
      <formula1>0</formula1>
      <formula2>999999</formula2>
    </dataValidation>
    <dataValidation type="whole" allowBlank="1" showInputMessage="1" showErrorMessage="1" errorTitle="入力エラー" error="数値以外の入力または､8桁以上の入力は行えません。" sqref="BY23:CH25 BY10:CH21">
      <formula1>0</formula1>
      <formula2>9999999</formula2>
    </dataValidation>
  </dataValidations>
  <printOptions horizontalCentered="1"/>
  <pageMargins left="0.59055118110236227" right="0.59055118110236227" top="0.6692913385826772" bottom="0.39370078740157483" header="0.51181102362204722" footer="0.19685039370078741"/>
  <pageSetup paperSize="9" firstPageNumber="80" orientation="landscape" useFirstPageNumber="1" horizontalDpi="300" verticalDpi="300" r:id="rId1"/>
  <headerFooter alignWithMargins="0">
    <oddFooter>&amp;R課税市-&amp;P</oddFooter>
  </headerFooter>
  <drawing r:id="rId2"/>
  <pictur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21"/>
  <dimension ref="A1:XFD24"/>
  <sheetViews>
    <sheetView showGridLines="0" zoomScale="85" zoomScaleNormal="85" workbookViewId="0">
      <selection activeCell="Y10" sqref="Y10:AH10"/>
    </sheetView>
  </sheetViews>
  <sheetFormatPr defaultColWidth="1" defaultRowHeight="15" customHeight="1"/>
  <cols>
    <col min="1" max="24" width="1" style="140" customWidth="1"/>
    <col min="25" max="84" width="1.25" style="140" customWidth="1"/>
    <col min="85" max="110" width="1" style="140" customWidth="1"/>
    <col min="111" max="16384" width="1" style="140"/>
  </cols>
  <sheetData>
    <row r="1" spans="1:16384" s="56" customFormat="1" ht="12.75" customHeight="1">
      <c r="A1" s="223"/>
      <c r="B1" s="223"/>
      <c r="C1" s="223"/>
      <c r="D1" s="223"/>
      <c r="E1" s="223"/>
      <c r="F1" s="223"/>
      <c r="G1" s="224"/>
      <c r="H1" s="225" t="s">
        <v>55</v>
      </c>
      <c r="I1" s="118"/>
      <c r="J1" s="118"/>
      <c r="K1" s="118"/>
      <c r="L1" s="118"/>
      <c r="M1" s="118"/>
      <c r="N1" s="118"/>
      <c r="O1" s="118"/>
      <c r="P1" s="118"/>
      <c r="Q1" s="118"/>
      <c r="R1" s="118"/>
      <c r="S1" s="118"/>
      <c r="T1" s="118"/>
      <c r="U1" s="118"/>
      <c r="V1" s="118"/>
      <c r="W1" s="118"/>
      <c r="X1" s="118"/>
      <c r="Y1" s="119"/>
      <c r="Z1" s="225" t="s">
        <v>460</v>
      </c>
      <c r="AA1" s="118"/>
      <c r="AB1" s="118"/>
      <c r="AC1" s="118"/>
      <c r="AD1" s="118"/>
      <c r="AE1" s="119"/>
      <c r="AF1" s="48" t="str">
        <f>"第21表　"&amp; 表00!CY5&amp;表00!DC5 &amp; "年度配偶者控除・配偶者特別控除に係る
納税義務者数に関する調"</f>
        <v>第21表　令和5年度配偶者控除・配偶者特別控除に係る
納税義務者数に関する調</v>
      </c>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226" t="s">
        <v>535</v>
      </c>
      <c r="CZ1" s="226"/>
      <c r="DA1" s="226"/>
      <c r="DB1" s="226"/>
      <c r="DC1" s="226"/>
      <c r="DD1" s="226"/>
      <c r="DE1" s="226"/>
      <c r="DF1" s="226"/>
      <c r="DG1" s="226"/>
      <c r="DH1" s="226"/>
      <c r="DI1" s="226"/>
      <c r="DJ1" s="226"/>
      <c r="DK1" s="121" t="str">
        <f>IF(表00!DG1="","",表00!DG1)</f>
        <v>三重県</v>
      </c>
      <c r="DL1" s="121"/>
      <c r="DM1" s="121"/>
      <c r="DN1" s="121"/>
      <c r="DO1" s="121"/>
      <c r="DP1" s="121"/>
      <c r="DQ1" s="121"/>
      <c r="DR1" s="121"/>
      <c r="DS1" s="121"/>
      <c r="DT1" s="121"/>
      <c r="DU1" s="121"/>
      <c r="DV1" s="121"/>
      <c r="DW1" s="121"/>
      <c r="DX1" s="121"/>
      <c r="DY1" s="121"/>
      <c r="DZ1" s="121"/>
      <c r="EA1" s="121"/>
      <c r="EB1" s="121"/>
      <c r="EC1" s="121"/>
      <c r="ED1" s="121"/>
      <c r="EE1" s="121"/>
    </row>
    <row r="2" spans="1:16384" s="56" customFormat="1" ht="13.15" customHeight="1" thickBot="1">
      <c r="A2" s="223"/>
      <c r="B2" s="223"/>
      <c r="C2" s="223"/>
      <c r="D2" s="223"/>
      <c r="E2" s="223"/>
      <c r="F2" s="223"/>
      <c r="G2" s="224"/>
      <c r="H2" s="122"/>
      <c r="I2" s="123"/>
      <c r="J2" s="123"/>
      <c r="K2" s="123"/>
      <c r="L2" s="123"/>
      <c r="M2" s="123"/>
      <c r="N2" s="123"/>
      <c r="O2" s="123"/>
      <c r="P2" s="123"/>
      <c r="Q2" s="123"/>
      <c r="R2" s="123"/>
      <c r="S2" s="123"/>
      <c r="T2" s="123"/>
      <c r="U2" s="123"/>
      <c r="V2" s="123"/>
      <c r="W2" s="123"/>
      <c r="X2" s="123"/>
      <c r="Y2" s="124"/>
      <c r="Z2" s="122"/>
      <c r="AA2" s="123"/>
      <c r="AB2" s="123"/>
      <c r="AC2" s="123"/>
      <c r="AD2" s="123"/>
      <c r="AE2" s="124"/>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227"/>
      <c r="CZ2" s="227"/>
      <c r="DA2" s="227"/>
      <c r="DB2" s="227"/>
      <c r="DC2" s="227"/>
      <c r="DD2" s="227"/>
      <c r="DE2" s="227"/>
      <c r="DF2" s="227"/>
      <c r="DG2" s="227"/>
      <c r="DH2" s="227"/>
      <c r="DI2" s="227"/>
      <c r="DJ2" s="227"/>
      <c r="DK2" s="126"/>
      <c r="DL2" s="126"/>
      <c r="DM2" s="126"/>
      <c r="DN2" s="126"/>
      <c r="DO2" s="126"/>
      <c r="DP2" s="126"/>
      <c r="DQ2" s="126"/>
      <c r="DR2" s="126"/>
      <c r="DS2" s="126"/>
      <c r="DT2" s="126"/>
      <c r="DU2" s="126"/>
      <c r="DV2" s="126"/>
      <c r="DW2" s="126"/>
      <c r="DX2" s="126"/>
      <c r="DY2" s="126"/>
      <c r="DZ2" s="126"/>
      <c r="EA2" s="126"/>
      <c r="EB2" s="126"/>
      <c r="EC2" s="126"/>
      <c r="ED2" s="126"/>
      <c r="EE2" s="126"/>
    </row>
    <row r="3" spans="1:16384" s="56" customFormat="1" ht="25.5" customHeight="1" thickBot="1">
      <c r="A3" s="228" t="s">
        <v>454</v>
      </c>
      <c r="B3" s="128"/>
      <c r="C3" s="128"/>
      <c r="D3" s="128"/>
      <c r="E3" s="128"/>
      <c r="F3" s="128"/>
      <c r="G3" s="129"/>
      <c r="H3" s="130">
        <f>IF(表00!A8="","",表00!A8)</f>
        <v>2</v>
      </c>
      <c r="I3" s="131"/>
      <c r="J3" s="132"/>
      <c r="K3" s="130">
        <f>IF(表00!D8="","",表00!D8)</f>
        <v>4</v>
      </c>
      <c r="L3" s="131"/>
      <c r="M3" s="132"/>
      <c r="N3" s="130">
        <f>IF(表00!G8="","",表00!G8)</f>
        <v>2</v>
      </c>
      <c r="O3" s="131"/>
      <c r="P3" s="132"/>
      <c r="Q3" s="130">
        <f>IF(表00!J8="","",表00!J8)</f>
        <v>0</v>
      </c>
      <c r="R3" s="131"/>
      <c r="S3" s="132"/>
      <c r="T3" s="130">
        <f>IF(表00!M8="","",表00!M8)</f>
        <v>2</v>
      </c>
      <c r="U3" s="131"/>
      <c r="V3" s="132"/>
      <c r="W3" s="130">
        <f>IF(表00!P8="","",表00!P8)</f>
        <v>1</v>
      </c>
      <c r="X3" s="131"/>
      <c r="Y3" s="132"/>
      <c r="Z3" s="229">
        <v>2</v>
      </c>
      <c r="AA3" s="134"/>
      <c r="AB3" s="135"/>
      <c r="AC3" s="130">
        <v>1</v>
      </c>
      <c r="AD3" s="137"/>
      <c r="AE3" s="13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227" t="s">
        <v>458</v>
      </c>
      <c r="CZ3" s="227"/>
      <c r="DA3" s="227"/>
      <c r="DB3" s="227"/>
      <c r="DC3" s="227"/>
      <c r="DD3" s="227"/>
      <c r="DE3" s="227"/>
      <c r="DF3" s="227"/>
      <c r="DG3" s="227"/>
      <c r="DH3" s="227"/>
      <c r="DI3" s="227"/>
      <c r="DJ3" s="227"/>
      <c r="DK3" s="139" t="str">
        <f>IF(表00!DG3="","",表00!DG3)</f>
        <v>四日市市</v>
      </c>
      <c r="DL3" s="139"/>
      <c r="DM3" s="139"/>
      <c r="DN3" s="139"/>
      <c r="DO3" s="139"/>
      <c r="DP3" s="139"/>
      <c r="DQ3" s="139"/>
      <c r="DR3" s="139"/>
      <c r="DS3" s="139"/>
      <c r="DT3" s="139"/>
      <c r="DU3" s="139"/>
      <c r="DV3" s="139"/>
      <c r="DW3" s="139"/>
      <c r="DX3" s="139"/>
      <c r="DY3" s="139"/>
      <c r="DZ3" s="139"/>
      <c r="EA3" s="139"/>
      <c r="EB3" s="139"/>
      <c r="EC3" s="139"/>
      <c r="ED3" s="139"/>
      <c r="EE3" s="139"/>
    </row>
    <row r="4" spans="1:16384" ht="13.5" customHeight="1"/>
    <row r="5" spans="1:16384" ht="15" customHeight="1">
      <c r="R5" s="1157"/>
      <c r="S5" s="1157"/>
      <c r="T5" s="1157"/>
      <c r="U5" s="1157"/>
      <c r="V5" s="1157"/>
      <c r="W5" s="1157"/>
      <c r="X5" s="1157"/>
      <c r="Y5" s="295" t="s">
        <v>866</v>
      </c>
      <c r="Z5" s="295"/>
      <c r="AA5" s="295"/>
      <c r="AB5" s="295"/>
      <c r="AC5" s="295"/>
      <c r="AD5" s="295"/>
      <c r="AE5" s="295"/>
      <c r="AF5" s="295"/>
      <c r="AG5" s="295"/>
      <c r="AH5" s="295"/>
      <c r="AI5" s="295" t="s">
        <v>867</v>
      </c>
      <c r="AJ5" s="295"/>
      <c r="AK5" s="295"/>
      <c r="AL5" s="295"/>
      <c r="AM5" s="295"/>
      <c r="AN5" s="295"/>
      <c r="AO5" s="295"/>
      <c r="AP5" s="295"/>
      <c r="AQ5" s="295"/>
      <c r="AR5" s="295"/>
      <c r="AS5" s="295" t="s">
        <v>868</v>
      </c>
      <c r="AT5" s="295"/>
      <c r="AU5" s="295"/>
      <c r="AV5" s="295"/>
      <c r="AW5" s="295"/>
      <c r="AX5" s="295"/>
      <c r="AY5" s="295"/>
      <c r="AZ5" s="295"/>
      <c r="BA5" s="295"/>
      <c r="BB5" s="295"/>
      <c r="BC5" s="295" t="s">
        <v>869</v>
      </c>
      <c r="BD5" s="1375"/>
      <c r="BE5" s="1375"/>
      <c r="BF5" s="1375"/>
      <c r="BG5" s="1375"/>
      <c r="BH5" s="1375"/>
      <c r="BI5" s="1375"/>
      <c r="BJ5" s="1375"/>
      <c r="BK5" s="1375"/>
      <c r="BL5" s="1375"/>
      <c r="BM5" s="295" t="s">
        <v>870</v>
      </c>
      <c r="BN5" s="1375"/>
      <c r="BO5" s="1375"/>
      <c r="BP5" s="1375"/>
      <c r="BQ5" s="1375"/>
      <c r="BR5" s="1375"/>
      <c r="BS5" s="1375"/>
      <c r="BT5" s="1375"/>
      <c r="BU5" s="1375"/>
      <c r="BV5" s="1375"/>
      <c r="BW5" s="295" t="s">
        <v>871</v>
      </c>
      <c r="BX5" s="1375"/>
      <c r="BY5" s="1375"/>
      <c r="BZ5" s="1375"/>
      <c r="CA5" s="1375"/>
      <c r="CB5" s="1375"/>
      <c r="CC5" s="1375"/>
      <c r="CD5" s="1375"/>
      <c r="CE5" s="1375"/>
      <c r="CF5" s="1375"/>
      <c r="CG5" s="1518" t="s">
        <v>872</v>
      </c>
      <c r="CH5" s="1519"/>
      <c r="CI5" s="1519"/>
      <c r="CJ5" s="1519"/>
      <c r="CK5" s="1519"/>
      <c r="CL5" s="1519"/>
      <c r="CM5" s="1519"/>
      <c r="CN5" s="1519"/>
      <c r="CO5" s="1519"/>
      <c r="CP5" s="1519"/>
    </row>
    <row r="6" spans="1:16384" ht="15" customHeight="1">
      <c r="A6" s="230" t="s">
        <v>865</v>
      </c>
      <c r="B6" s="231"/>
      <c r="C6" s="231"/>
      <c r="D6" s="231"/>
      <c r="E6" s="231"/>
      <c r="F6" s="231"/>
      <c r="G6" s="231"/>
      <c r="H6" s="231"/>
      <c r="I6" s="231"/>
      <c r="J6" s="231"/>
      <c r="K6" s="231"/>
      <c r="L6" s="231"/>
      <c r="M6" s="231"/>
      <c r="N6" s="231"/>
      <c r="O6" s="231"/>
      <c r="P6" s="92" t="s">
        <v>496</v>
      </c>
      <c r="Q6" s="93"/>
      <c r="R6" s="93"/>
      <c r="S6" s="93"/>
      <c r="T6" s="93"/>
      <c r="U6" s="93"/>
      <c r="V6" s="93"/>
      <c r="W6" s="93"/>
      <c r="X6" s="94"/>
      <c r="Y6" s="1520" t="s">
        <v>4354</v>
      </c>
      <c r="Z6" s="1521"/>
      <c r="AA6" s="1521"/>
      <c r="AB6" s="1521"/>
      <c r="AC6" s="1521"/>
      <c r="AD6" s="1521"/>
      <c r="AE6" s="1521"/>
      <c r="AF6" s="1521"/>
      <c r="AG6" s="1521"/>
      <c r="AH6" s="1521"/>
      <c r="AI6" s="1522" t="s">
        <v>4353</v>
      </c>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9"/>
    </row>
    <row r="7" spans="1:16384" ht="15" customHeight="1">
      <c r="A7" s="239"/>
      <c r="B7" s="240"/>
      <c r="C7" s="240"/>
      <c r="D7" s="240"/>
      <c r="E7" s="240"/>
      <c r="F7" s="240"/>
      <c r="G7" s="240"/>
      <c r="H7" s="240"/>
      <c r="I7" s="240"/>
      <c r="J7" s="240"/>
      <c r="K7" s="240"/>
      <c r="L7" s="240"/>
      <c r="M7" s="240"/>
      <c r="N7" s="240"/>
      <c r="O7" s="240"/>
      <c r="P7" s="146"/>
      <c r="Q7" s="147"/>
      <c r="R7" s="147"/>
      <c r="S7" s="147"/>
      <c r="T7" s="147"/>
      <c r="U7" s="147"/>
      <c r="V7" s="147"/>
      <c r="W7" s="147"/>
      <c r="X7" s="148"/>
      <c r="Y7" s="1523"/>
      <c r="Z7" s="1524"/>
      <c r="AA7" s="1524"/>
      <c r="AB7" s="1524"/>
      <c r="AC7" s="1524"/>
      <c r="AD7" s="1524"/>
      <c r="AE7" s="1524"/>
      <c r="AF7" s="1524"/>
      <c r="AG7" s="1524"/>
      <c r="AH7" s="1524"/>
      <c r="AI7" s="1525"/>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1526"/>
    </row>
    <row r="8" spans="1:16384" ht="15" customHeight="1">
      <c r="A8" s="239"/>
      <c r="B8" s="240"/>
      <c r="C8" s="240"/>
      <c r="D8" s="240"/>
      <c r="E8" s="240"/>
      <c r="F8" s="240"/>
      <c r="G8" s="240"/>
      <c r="H8" s="240"/>
      <c r="I8" s="240"/>
      <c r="J8" s="240"/>
      <c r="K8" s="240"/>
      <c r="L8" s="240"/>
      <c r="M8" s="240"/>
      <c r="N8" s="240"/>
      <c r="O8" s="240"/>
      <c r="P8" s="146"/>
      <c r="Q8" s="147"/>
      <c r="R8" s="147"/>
      <c r="S8" s="147"/>
      <c r="T8" s="147"/>
      <c r="U8" s="147"/>
      <c r="V8" s="147"/>
      <c r="W8" s="147"/>
      <c r="X8" s="148"/>
      <c r="Y8" s="1527" t="s">
        <v>4384</v>
      </c>
      <c r="Z8" s="1528"/>
      <c r="AA8" s="1528"/>
      <c r="AB8" s="1528"/>
      <c r="AC8" s="1528"/>
      <c r="AD8" s="1528"/>
      <c r="AE8" s="1528"/>
      <c r="AF8" s="1528"/>
      <c r="AG8" s="1528"/>
      <c r="AH8" s="1529"/>
      <c r="AI8" s="1522" t="s">
        <v>4385</v>
      </c>
      <c r="AJ8" s="118"/>
      <c r="AK8" s="118"/>
      <c r="AL8" s="118"/>
      <c r="AM8" s="118"/>
      <c r="AN8" s="118"/>
      <c r="AO8" s="118"/>
      <c r="AP8" s="118"/>
      <c r="AQ8" s="118"/>
      <c r="AR8" s="119"/>
      <c r="AS8" s="1522" t="s">
        <v>4386</v>
      </c>
      <c r="AT8" s="118"/>
      <c r="AU8" s="118"/>
      <c r="AV8" s="118"/>
      <c r="AW8" s="118"/>
      <c r="AX8" s="118"/>
      <c r="AY8" s="118"/>
      <c r="AZ8" s="118"/>
      <c r="BA8" s="118"/>
      <c r="BB8" s="119"/>
      <c r="BC8" s="1522" t="s">
        <v>4387</v>
      </c>
      <c r="BD8" s="118"/>
      <c r="BE8" s="118"/>
      <c r="BF8" s="118"/>
      <c r="BG8" s="118"/>
      <c r="BH8" s="118"/>
      <c r="BI8" s="118"/>
      <c r="BJ8" s="118"/>
      <c r="BK8" s="118"/>
      <c r="BL8" s="119"/>
      <c r="BM8" s="1522" t="s">
        <v>4388</v>
      </c>
      <c r="BN8" s="118"/>
      <c r="BO8" s="118"/>
      <c r="BP8" s="118"/>
      <c r="BQ8" s="118"/>
      <c r="BR8" s="118"/>
      <c r="BS8" s="118"/>
      <c r="BT8" s="118"/>
      <c r="BU8" s="118"/>
      <c r="BV8" s="119"/>
      <c r="BW8" s="1522" t="s">
        <v>4389</v>
      </c>
      <c r="BX8" s="118"/>
      <c r="BY8" s="118"/>
      <c r="BZ8" s="118"/>
      <c r="CA8" s="118"/>
      <c r="CB8" s="118"/>
      <c r="CC8" s="118"/>
      <c r="CD8" s="118"/>
      <c r="CE8" s="118"/>
      <c r="CF8" s="119"/>
      <c r="CG8" s="1522" t="s">
        <v>4407</v>
      </c>
      <c r="CH8" s="1530"/>
      <c r="CI8" s="1530"/>
      <c r="CJ8" s="1530"/>
      <c r="CK8" s="1530"/>
      <c r="CL8" s="1530"/>
      <c r="CM8" s="1530"/>
      <c r="CN8" s="1530"/>
      <c r="CO8" s="1530"/>
      <c r="CP8" s="1531"/>
    </row>
    <row r="9" spans="1:16384" ht="39.950000000000003" customHeight="1" thickBot="1">
      <c r="A9" s="1532"/>
      <c r="B9" s="1533"/>
      <c r="C9" s="1533"/>
      <c r="D9" s="1533"/>
      <c r="E9" s="1533"/>
      <c r="F9" s="1533"/>
      <c r="G9" s="1533"/>
      <c r="H9" s="1533"/>
      <c r="I9" s="1533"/>
      <c r="J9" s="1533"/>
      <c r="K9" s="1533"/>
      <c r="L9" s="1533"/>
      <c r="M9" s="1533"/>
      <c r="N9" s="1533"/>
      <c r="O9" s="1533"/>
      <c r="P9" s="146"/>
      <c r="Q9" s="147"/>
      <c r="R9" s="147"/>
      <c r="S9" s="147"/>
      <c r="T9" s="147"/>
      <c r="U9" s="147"/>
      <c r="V9" s="147"/>
      <c r="W9" s="147"/>
      <c r="X9" s="148"/>
      <c r="Y9" s="1534"/>
      <c r="Z9" s="1535"/>
      <c r="AA9" s="1535"/>
      <c r="AB9" s="1535"/>
      <c r="AC9" s="1535"/>
      <c r="AD9" s="1535"/>
      <c r="AE9" s="1535"/>
      <c r="AF9" s="1535"/>
      <c r="AG9" s="1535"/>
      <c r="AH9" s="1536"/>
      <c r="AI9" s="1453"/>
      <c r="AJ9" s="1454"/>
      <c r="AK9" s="1454"/>
      <c r="AL9" s="1454"/>
      <c r="AM9" s="1454"/>
      <c r="AN9" s="1454"/>
      <c r="AO9" s="1454"/>
      <c r="AP9" s="1454"/>
      <c r="AQ9" s="1454"/>
      <c r="AR9" s="1455"/>
      <c r="AS9" s="1453"/>
      <c r="AT9" s="1454"/>
      <c r="AU9" s="1454"/>
      <c r="AV9" s="1454"/>
      <c r="AW9" s="1454"/>
      <c r="AX9" s="1454"/>
      <c r="AY9" s="1454"/>
      <c r="AZ9" s="1454"/>
      <c r="BA9" s="1454"/>
      <c r="BB9" s="1455"/>
      <c r="BC9" s="1453"/>
      <c r="BD9" s="1454"/>
      <c r="BE9" s="1454"/>
      <c r="BF9" s="1454"/>
      <c r="BG9" s="1454"/>
      <c r="BH9" s="1454"/>
      <c r="BI9" s="1454"/>
      <c r="BJ9" s="1454"/>
      <c r="BK9" s="1454"/>
      <c r="BL9" s="1455"/>
      <c r="BM9" s="1453"/>
      <c r="BN9" s="1454"/>
      <c r="BO9" s="1454"/>
      <c r="BP9" s="1454"/>
      <c r="BQ9" s="1454"/>
      <c r="BR9" s="1454"/>
      <c r="BS9" s="1454"/>
      <c r="BT9" s="1454"/>
      <c r="BU9" s="1454"/>
      <c r="BV9" s="1455"/>
      <c r="BW9" s="1453"/>
      <c r="BX9" s="1454"/>
      <c r="BY9" s="1454"/>
      <c r="BZ9" s="1454"/>
      <c r="CA9" s="1454"/>
      <c r="CB9" s="1454"/>
      <c r="CC9" s="1454"/>
      <c r="CD9" s="1454"/>
      <c r="CE9" s="1454"/>
      <c r="CF9" s="1455"/>
      <c r="CG9" s="1537"/>
      <c r="CH9" s="1538"/>
      <c r="CI9" s="1538"/>
      <c r="CJ9" s="1538"/>
      <c r="CK9" s="1538"/>
      <c r="CL9" s="1538"/>
      <c r="CM9" s="1538"/>
      <c r="CN9" s="1538"/>
      <c r="CO9" s="1538"/>
      <c r="CP9" s="1539"/>
    </row>
    <row r="10" spans="1:16384" ht="21.75" customHeight="1">
      <c r="A10" s="1540" t="s">
        <v>875</v>
      </c>
      <c r="B10" s="432"/>
      <c r="C10" s="432"/>
      <c r="D10" s="432"/>
      <c r="E10" s="432"/>
      <c r="F10" s="432"/>
      <c r="G10" s="432"/>
      <c r="H10" s="432"/>
      <c r="I10" s="432"/>
      <c r="J10" s="432"/>
      <c r="K10" s="432"/>
      <c r="L10" s="432"/>
      <c r="M10" s="432"/>
      <c r="N10" s="432"/>
      <c r="O10" s="1541"/>
      <c r="P10" s="1542">
        <v>0</v>
      </c>
      <c r="Q10" s="1543"/>
      <c r="R10" s="1543"/>
      <c r="S10" s="1543" t="s">
        <v>873</v>
      </c>
      <c r="T10" s="1543"/>
      <c r="U10" s="1543"/>
      <c r="V10" s="1543">
        <v>0</v>
      </c>
      <c r="W10" s="1543"/>
      <c r="X10" s="1544"/>
      <c r="Y10" s="418">
        <v>29766</v>
      </c>
      <c r="Z10" s="495"/>
      <c r="AA10" s="495"/>
      <c r="AB10" s="495"/>
      <c r="AC10" s="495"/>
      <c r="AD10" s="495"/>
      <c r="AE10" s="495"/>
      <c r="AF10" s="495"/>
      <c r="AG10" s="419"/>
      <c r="AH10" s="419"/>
      <c r="AI10" s="418">
        <v>5678</v>
      </c>
      <c r="AJ10" s="495"/>
      <c r="AK10" s="495"/>
      <c r="AL10" s="495"/>
      <c r="AM10" s="495"/>
      <c r="AN10" s="495"/>
      <c r="AO10" s="495"/>
      <c r="AP10" s="495"/>
      <c r="AQ10" s="495"/>
      <c r="AR10" s="496"/>
      <c r="AS10" s="418">
        <v>182</v>
      </c>
      <c r="AT10" s="495"/>
      <c r="AU10" s="495"/>
      <c r="AV10" s="495"/>
      <c r="AW10" s="495"/>
      <c r="AX10" s="495"/>
      <c r="AY10" s="495"/>
      <c r="AZ10" s="495"/>
      <c r="BA10" s="495"/>
      <c r="BB10" s="496"/>
      <c r="BC10" s="418">
        <v>218</v>
      </c>
      <c r="BD10" s="495"/>
      <c r="BE10" s="495"/>
      <c r="BF10" s="495"/>
      <c r="BG10" s="495"/>
      <c r="BH10" s="495"/>
      <c r="BI10" s="495"/>
      <c r="BJ10" s="495"/>
      <c r="BK10" s="495"/>
      <c r="BL10" s="496"/>
      <c r="BM10" s="418">
        <v>267</v>
      </c>
      <c r="BN10" s="495"/>
      <c r="BO10" s="495"/>
      <c r="BP10" s="495"/>
      <c r="BQ10" s="495"/>
      <c r="BR10" s="495"/>
      <c r="BS10" s="495"/>
      <c r="BT10" s="495"/>
      <c r="BU10" s="495"/>
      <c r="BV10" s="496"/>
      <c r="BW10" s="418">
        <v>289</v>
      </c>
      <c r="BX10" s="495"/>
      <c r="BY10" s="495"/>
      <c r="BZ10" s="495"/>
      <c r="CA10" s="495"/>
      <c r="CB10" s="495"/>
      <c r="CC10" s="495"/>
      <c r="CD10" s="495"/>
      <c r="CE10" s="495"/>
      <c r="CF10" s="496"/>
      <c r="CG10" s="418">
        <v>204</v>
      </c>
      <c r="CH10" s="495"/>
      <c r="CI10" s="495"/>
      <c r="CJ10" s="495"/>
      <c r="CK10" s="495"/>
      <c r="CL10" s="495"/>
      <c r="CM10" s="495"/>
      <c r="CN10" s="495"/>
      <c r="CO10" s="495"/>
      <c r="CP10" s="497"/>
    </row>
    <row r="11" spans="1:16384" ht="21.75" customHeight="1">
      <c r="A11" s="1540" t="s">
        <v>4356</v>
      </c>
      <c r="B11" s="410"/>
      <c r="C11" s="410"/>
      <c r="D11" s="410"/>
      <c r="E11" s="410"/>
      <c r="F11" s="410"/>
      <c r="G11" s="410"/>
      <c r="H11" s="410"/>
      <c r="I11" s="410"/>
      <c r="J11" s="410"/>
      <c r="K11" s="410"/>
      <c r="L11" s="410"/>
      <c r="M11" s="410"/>
      <c r="N11" s="410"/>
      <c r="O11" s="1545"/>
      <c r="P11" s="1546">
        <v>0</v>
      </c>
      <c r="Q11" s="53"/>
      <c r="R11" s="1547"/>
      <c r="S11" s="1548" t="s">
        <v>874</v>
      </c>
      <c r="T11" s="53"/>
      <c r="U11" s="1547"/>
      <c r="V11" s="1548">
        <v>0</v>
      </c>
      <c r="W11" s="53"/>
      <c r="X11" s="1449"/>
      <c r="Y11" s="428">
        <v>363</v>
      </c>
      <c r="Z11" s="445"/>
      <c r="AA11" s="445"/>
      <c r="AB11" s="445"/>
      <c r="AC11" s="445"/>
      <c r="AD11" s="445"/>
      <c r="AE11" s="445"/>
      <c r="AF11" s="445"/>
      <c r="AG11" s="445"/>
      <c r="AH11" s="506"/>
      <c r="AI11" s="428">
        <v>65</v>
      </c>
      <c r="AJ11" s="445"/>
      <c r="AK11" s="445"/>
      <c r="AL11" s="445"/>
      <c r="AM11" s="445"/>
      <c r="AN11" s="445"/>
      <c r="AO11" s="445"/>
      <c r="AP11" s="445"/>
      <c r="AQ11" s="445"/>
      <c r="AR11" s="506"/>
      <c r="AS11" s="428">
        <v>2</v>
      </c>
      <c r="AT11" s="445"/>
      <c r="AU11" s="445"/>
      <c r="AV11" s="445"/>
      <c r="AW11" s="445"/>
      <c r="AX11" s="445"/>
      <c r="AY11" s="445"/>
      <c r="AZ11" s="445"/>
      <c r="BA11" s="445"/>
      <c r="BB11" s="506"/>
      <c r="BC11" s="428"/>
      <c r="BD11" s="445"/>
      <c r="BE11" s="445"/>
      <c r="BF11" s="445"/>
      <c r="BG11" s="445"/>
      <c r="BH11" s="445"/>
      <c r="BI11" s="445"/>
      <c r="BJ11" s="445"/>
      <c r="BK11" s="445"/>
      <c r="BL11" s="506"/>
      <c r="BM11" s="428">
        <v>2</v>
      </c>
      <c r="BN11" s="445"/>
      <c r="BO11" s="445"/>
      <c r="BP11" s="445"/>
      <c r="BQ11" s="445"/>
      <c r="BR11" s="445"/>
      <c r="BS11" s="445"/>
      <c r="BT11" s="445"/>
      <c r="BU11" s="445"/>
      <c r="BV11" s="506"/>
      <c r="BW11" s="428">
        <v>6</v>
      </c>
      <c r="BX11" s="445"/>
      <c r="BY11" s="445"/>
      <c r="BZ11" s="445"/>
      <c r="CA11" s="445"/>
      <c r="CB11" s="445"/>
      <c r="CC11" s="445"/>
      <c r="CD11" s="445"/>
      <c r="CE11" s="445"/>
      <c r="CF11" s="506"/>
      <c r="CG11" s="428">
        <v>1</v>
      </c>
      <c r="CH11" s="445"/>
      <c r="CI11" s="445"/>
      <c r="CJ11" s="445"/>
      <c r="CK11" s="445"/>
      <c r="CL11" s="445"/>
      <c r="CM11" s="445"/>
      <c r="CN11" s="445"/>
      <c r="CO11" s="445"/>
      <c r="CP11" s="446"/>
    </row>
    <row r="12" spans="1:16384" ht="21.75" customHeight="1">
      <c r="A12" s="1549" t="s">
        <v>890</v>
      </c>
      <c r="B12" s="410"/>
      <c r="C12" s="410"/>
      <c r="D12" s="410"/>
      <c r="E12" s="410"/>
      <c r="F12" s="410"/>
      <c r="G12" s="410"/>
      <c r="H12" s="410"/>
      <c r="I12" s="410"/>
      <c r="J12" s="410"/>
      <c r="K12" s="410"/>
      <c r="L12" s="410"/>
      <c r="M12" s="410"/>
      <c r="N12" s="410"/>
      <c r="O12" s="1545"/>
      <c r="P12" s="1550" t="s">
        <v>891</v>
      </c>
      <c r="Q12" s="1551"/>
      <c r="R12" s="1551"/>
      <c r="S12" s="1551" t="s">
        <v>892</v>
      </c>
      <c r="T12" s="1551"/>
      <c r="U12" s="1551"/>
      <c r="V12" s="1551" t="s">
        <v>893</v>
      </c>
      <c r="W12" s="1551"/>
      <c r="X12" s="1548"/>
      <c r="Y12" s="428">
        <v>331</v>
      </c>
      <c r="Z12" s="445"/>
      <c r="AA12" s="445"/>
      <c r="AB12" s="445"/>
      <c r="AC12" s="445"/>
      <c r="AD12" s="445"/>
      <c r="AE12" s="445"/>
      <c r="AF12" s="445"/>
      <c r="AG12" s="429"/>
      <c r="AH12" s="429"/>
      <c r="AI12" s="428">
        <v>49</v>
      </c>
      <c r="AJ12" s="445"/>
      <c r="AK12" s="445"/>
      <c r="AL12" s="445"/>
      <c r="AM12" s="445"/>
      <c r="AN12" s="445"/>
      <c r="AO12" s="445"/>
      <c r="AP12" s="445"/>
      <c r="AQ12" s="445"/>
      <c r="AR12" s="506"/>
      <c r="AS12" s="428">
        <v>1</v>
      </c>
      <c r="AT12" s="445"/>
      <c r="AU12" s="445"/>
      <c r="AV12" s="445"/>
      <c r="AW12" s="445"/>
      <c r="AX12" s="445"/>
      <c r="AY12" s="445"/>
      <c r="AZ12" s="445"/>
      <c r="BA12" s="445"/>
      <c r="BB12" s="506"/>
      <c r="BC12" s="428">
        <v>2</v>
      </c>
      <c r="BD12" s="445"/>
      <c r="BE12" s="445"/>
      <c r="BF12" s="445"/>
      <c r="BG12" s="445"/>
      <c r="BH12" s="445"/>
      <c r="BI12" s="445"/>
      <c r="BJ12" s="445"/>
      <c r="BK12" s="445"/>
      <c r="BL12" s="506"/>
      <c r="BM12" s="428"/>
      <c r="BN12" s="445"/>
      <c r="BO12" s="445"/>
      <c r="BP12" s="445"/>
      <c r="BQ12" s="445"/>
      <c r="BR12" s="445"/>
      <c r="BS12" s="445"/>
      <c r="BT12" s="445"/>
      <c r="BU12" s="445"/>
      <c r="BV12" s="506"/>
      <c r="BW12" s="428">
        <v>1</v>
      </c>
      <c r="BX12" s="445"/>
      <c r="BY12" s="445"/>
      <c r="BZ12" s="445"/>
      <c r="CA12" s="445"/>
      <c r="CB12" s="445"/>
      <c r="CC12" s="445"/>
      <c r="CD12" s="445"/>
      <c r="CE12" s="445"/>
      <c r="CF12" s="506"/>
      <c r="CG12" s="428">
        <v>6</v>
      </c>
      <c r="CH12" s="445"/>
      <c r="CI12" s="445"/>
      <c r="CJ12" s="445"/>
      <c r="CK12" s="445"/>
      <c r="CL12" s="445"/>
      <c r="CM12" s="445"/>
      <c r="CN12" s="445"/>
      <c r="CO12" s="445"/>
      <c r="CP12" s="446"/>
      <c r="CQ12" s="140" t="s">
        <v>454</v>
      </c>
      <c r="CR12" s="140" t="s">
        <v>454</v>
      </c>
      <c r="CS12" s="140" t="s">
        <v>454</v>
      </c>
      <c r="CT12" s="140" t="s">
        <v>454</v>
      </c>
      <c r="CU12" s="140" t="s">
        <v>454</v>
      </c>
      <c r="CV12" s="140" t="s">
        <v>454</v>
      </c>
      <c r="CW12" s="140" t="s">
        <v>454</v>
      </c>
      <c r="CX12" s="140" t="s">
        <v>454</v>
      </c>
      <c r="CY12" s="140" t="s">
        <v>454</v>
      </c>
      <c r="CZ12" s="140" t="s">
        <v>454</v>
      </c>
      <c r="DA12" s="140" t="s">
        <v>454</v>
      </c>
      <c r="DB12" s="140" t="s">
        <v>454</v>
      </c>
      <c r="DC12" s="140" t="s">
        <v>454</v>
      </c>
      <c r="DD12" s="140" t="s">
        <v>454</v>
      </c>
      <c r="DE12" s="140" t="s">
        <v>454</v>
      </c>
      <c r="DF12" s="140" t="s">
        <v>454</v>
      </c>
      <c r="DG12" s="140" t="s">
        <v>454</v>
      </c>
      <c r="DH12" s="140" t="s">
        <v>454</v>
      </c>
      <c r="DI12" s="140" t="s">
        <v>454</v>
      </c>
      <c r="DJ12" s="140" t="s">
        <v>454</v>
      </c>
      <c r="DK12" s="140" t="s">
        <v>454</v>
      </c>
      <c r="DL12" s="140" t="s">
        <v>454</v>
      </c>
      <c r="DM12" s="140" t="s">
        <v>454</v>
      </c>
      <c r="DN12" s="140" t="s">
        <v>454</v>
      </c>
      <c r="DO12" s="140" t="s">
        <v>454</v>
      </c>
      <c r="DP12" s="140" t="s">
        <v>454</v>
      </c>
      <c r="DQ12" s="140" t="s">
        <v>454</v>
      </c>
      <c r="DR12" s="140" t="s">
        <v>454</v>
      </c>
      <c r="DS12" s="140" t="s">
        <v>454</v>
      </c>
      <c r="DT12" s="140" t="s">
        <v>454</v>
      </c>
      <c r="DU12" s="140" t="s">
        <v>454</v>
      </c>
      <c r="DV12" s="140" t="s">
        <v>454</v>
      </c>
      <c r="DW12" s="140" t="s">
        <v>454</v>
      </c>
      <c r="DX12" s="140" t="s">
        <v>454</v>
      </c>
      <c r="DY12" s="140" t="s">
        <v>454</v>
      </c>
      <c r="DZ12" s="140" t="s">
        <v>454</v>
      </c>
      <c r="EA12" s="140" t="s">
        <v>454</v>
      </c>
      <c r="EB12" s="140" t="s">
        <v>454</v>
      </c>
      <c r="EC12" s="140" t="s">
        <v>454</v>
      </c>
      <c r="ED12" s="140" t="s">
        <v>454</v>
      </c>
      <c r="EE12" s="140" t="s">
        <v>454</v>
      </c>
      <c r="EF12" s="140" t="s">
        <v>454</v>
      </c>
      <c r="EG12" s="140" t="s">
        <v>454</v>
      </c>
      <c r="EH12" s="140" t="s">
        <v>454</v>
      </c>
      <c r="EI12" s="140" t="s">
        <v>454</v>
      </c>
      <c r="EJ12" s="140" t="s">
        <v>454</v>
      </c>
      <c r="EK12" s="140" t="s">
        <v>454</v>
      </c>
      <c r="EL12" s="140" t="s">
        <v>454</v>
      </c>
      <c r="EM12" s="140" t="s">
        <v>454</v>
      </c>
      <c r="EN12" s="140" t="s">
        <v>454</v>
      </c>
      <c r="EO12" s="140" t="s">
        <v>454</v>
      </c>
      <c r="EP12" s="140" t="s">
        <v>454</v>
      </c>
      <c r="EQ12" s="140" t="s">
        <v>454</v>
      </c>
      <c r="ER12" s="140" t="s">
        <v>454</v>
      </c>
      <c r="ES12" s="140" t="s">
        <v>454</v>
      </c>
      <c r="ET12" s="140" t="s">
        <v>454</v>
      </c>
      <c r="EU12" s="140" t="s">
        <v>454</v>
      </c>
      <c r="EV12" s="140" t="s">
        <v>454</v>
      </c>
      <c r="EW12" s="140" t="s">
        <v>454</v>
      </c>
      <c r="EX12" s="140" t="s">
        <v>454</v>
      </c>
      <c r="EY12" s="140" t="s">
        <v>454</v>
      </c>
      <c r="EZ12" s="140" t="s">
        <v>454</v>
      </c>
      <c r="FA12" s="140" t="s">
        <v>454</v>
      </c>
      <c r="FB12" s="140" t="s">
        <v>454</v>
      </c>
      <c r="FC12" s="140" t="s">
        <v>454</v>
      </c>
      <c r="FD12" s="140" t="s">
        <v>454</v>
      </c>
      <c r="FE12" s="140" t="s">
        <v>454</v>
      </c>
      <c r="FF12" s="140" t="s">
        <v>454</v>
      </c>
      <c r="FG12" s="140" t="s">
        <v>454</v>
      </c>
      <c r="FH12" s="140" t="s">
        <v>454</v>
      </c>
      <c r="FI12" s="140" t="s">
        <v>454</v>
      </c>
      <c r="FJ12" s="140" t="s">
        <v>454</v>
      </c>
      <c r="FK12" s="140" t="s">
        <v>454</v>
      </c>
      <c r="FL12" s="140" t="s">
        <v>454</v>
      </c>
      <c r="FM12" s="140" t="s">
        <v>454</v>
      </c>
      <c r="FN12" s="140" t="s">
        <v>454</v>
      </c>
      <c r="FO12" s="140" t="s">
        <v>454</v>
      </c>
      <c r="FP12" s="140" t="s">
        <v>454</v>
      </c>
      <c r="FQ12" s="140" t="s">
        <v>454</v>
      </c>
      <c r="FR12" s="140" t="s">
        <v>454</v>
      </c>
      <c r="FS12" s="140" t="s">
        <v>454</v>
      </c>
      <c r="FT12" s="140" t="s">
        <v>454</v>
      </c>
      <c r="FU12" s="140" t="s">
        <v>454</v>
      </c>
      <c r="FV12" s="140" t="s">
        <v>454</v>
      </c>
      <c r="FW12" s="140" t="s">
        <v>454</v>
      </c>
      <c r="FX12" s="140" t="s">
        <v>454</v>
      </c>
      <c r="FY12" s="140" t="s">
        <v>454</v>
      </c>
      <c r="FZ12" s="140" t="s">
        <v>454</v>
      </c>
      <c r="GA12" s="140" t="s">
        <v>454</v>
      </c>
      <c r="GB12" s="140" t="s">
        <v>454</v>
      </c>
      <c r="GC12" s="140" t="s">
        <v>454</v>
      </c>
      <c r="GD12" s="140" t="s">
        <v>454</v>
      </c>
      <c r="GE12" s="140" t="s">
        <v>454</v>
      </c>
      <c r="GF12" s="140" t="s">
        <v>454</v>
      </c>
      <c r="GG12" s="140" t="s">
        <v>454</v>
      </c>
      <c r="GH12" s="140" t="s">
        <v>454</v>
      </c>
      <c r="GI12" s="140" t="s">
        <v>454</v>
      </c>
      <c r="GJ12" s="140" t="s">
        <v>454</v>
      </c>
      <c r="GK12" s="140" t="s">
        <v>454</v>
      </c>
      <c r="GL12" s="140" t="s">
        <v>454</v>
      </c>
      <c r="GM12" s="140" t="s">
        <v>454</v>
      </c>
      <c r="GN12" s="140" t="s">
        <v>454</v>
      </c>
      <c r="GO12" s="140" t="s">
        <v>454</v>
      </c>
      <c r="GP12" s="140" t="s">
        <v>454</v>
      </c>
      <c r="GQ12" s="140" t="s">
        <v>454</v>
      </c>
      <c r="GR12" s="140" t="s">
        <v>454</v>
      </c>
      <c r="GS12" s="140" t="s">
        <v>454</v>
      </c>
      <c r="GT12" s="140" t="s">
        <v>454</v>
      </c>
      <c r="GU12" s="140" t="s">
        <v>454</v>
      </c>
      <c r="GV12" s="140" t="s">
        <v>454</v>
      </c>
      <c r="GW12" s="140" t="s">
        <v>454</v>
      </c>
      <c r="GX12" s="140" t="s">
        <v>454</v>
      </c>
      <c r="GY12" s="140" t="s">
        <v>454</v>
      </c>
      <c r="GZ12" s="140" t="s">
        <v>454</v>
      </c>
      <c r="HA12" s="140" t="s">
        <v>454</v>
      </c>
      <c r="HB12" s="140" t="s">
        <v>454</v>
      </c>
      <c r="HC12" s="140" t="s">
        <v>454</v>
      </c>
      <c r="HD12" s="140" t="s">
        <v>454</v>
      </c>
      <c r="HE12" s="140" t="s">
        <v>454</v>
      </c>
      <c r="HF12" s="140" t="s">
        <v>454</v>
      </c>
      <c r="HG12" s="140" t="s">
        <v>454</v>
      </c>
      <c r="HH12" s="140" t="s">
        <v>454</v>
      </c>
      <c r="HI12" s="140" t="s">
        <v>454</v>
      </c>
      <c r="HJ12" s="140" t="s">
        <v>454</v>
      </c>
      <c r="HK12" s="140" t="s">
        <v>454</v>
      </c>
      <c r="HL12" s="140" t="s">
        <v>454</v>
      </c>
      <c r="HM12" s="140" t="s">
        <v>454</v>
      </c>
      <c r="HN12" s="140" t="s">
        <v>454</v>
      </c>
      <c r="HO12" s="140" t="s">
        <v>454</v>
      </c>
      <c r="HP12" s="140" t="s">
        <v>454</v>
      </c>
      <c r="HQ12" s="140" t="s">
        <v>454</v>
      </c>
      <c r="HR12" s="140" t="s">
        <v>454</v>
      </c>
      <c r="HS12" s="140" t="s">
        <v>454</v>
      </c>
      <c r="HT12" s="140" t="s">
        <v>454</v>
      </c>
      <c r="HU12" s="140" t="s">
        <v>454</v>
      </c>
      <c r="HV12" s="140" t="s">
        <v>454</v>
      </c>
      <c r="HW12" s="140" t="s">
        <v>454</v>
      </c>
      <c r="HX12" s="140" t="s">
        <v>454</v>
      </c>
      <c r="HY12" s="140" t="s">
        <v>454</v>
      </c>
      <c r="HZ12" s="140" t="s">
        <v>454</v>
      </c>
      <c r="IA12" s="140" t="s">
        <v>454</v>
      </c>
      <c r="IB12" s="140" t="s">
        <v>454</v>
      </c>
      <c r="IC12" s="140" t="s">
        <v>454</v>
      </c>
      <c r="ID12" s="140" t="s">
        <v>454</v>
      </c>
      <c r="IE12" s="140" t="s">
        <v>454</v>
      </c>
      <c r="IF12" s="140" t="s">
        <v>454</v>
      </c>
      <c r="IG12" s="140" t="s">
        <v>454</v>
      </c>
      <c r="IH12" s="140" t="s">
        <v>454</v>
      </c>
      <c r="II12" s="140" t="s">
        <v>454</v>
      </c>
      <c r="IJ12" s="140" t="s">
        <v>454</v>
      </c>
      <c r="IK12" s="140" t="s">
        <v>454</v>
      </c>
      <c r="IL12" s="140" t="s">
        <v>454</v>
      </c>
      <c r="IM12" s="140" t="s">
        <v>454</v>
      </c>
      <c r="IN12" s="140" t="s">
        <v>454</v>
      </c>
      <c r="IO12" s="140" t="s">
        <v>454</v>
      </c>
      <c r="IP12" s="140" t="s">
        <v>454</v>
      </c>
      <c r="IQ12" s="140" t="s">
        <v>454</v>
      </c>
      <c r="IR12" s="140" t="s">
        <v>454</v>
      </c>
      <c r="IS12" s="140" t="s">
        <v>454</v>
      </c>
      <c r="IT12" s="140" t="s">
        <v>454</v>
      </c>
      <c r="IU12" s="140" t="s">
        <v>454</v>
      </c>
      <c r="IV12" s="140" t="s">
        <v>454</v>
      </c>
      <c r="IW12" s="140" t="s">
        <v>454</v>
      </c>
      <c r="IX12" s="140" t="s">
        <v>454</v>
      </c>
      <c r="IY12" s="140" t="s">
        <v>454</v>
      </c>
      <c r="IZ12" s="140" t="s">
        <v>454</v>
      </c>
      <c r="JA12" s="140" t="s">
        <v>454</v>
      </c>
      <c r="JB12" s="140" t="s">
        <v>454</v>
      </c>
      <c r="JC12" s="140" t="s">
        <v>454</v>
      </c>
      <c r="JD12" s="140" t="s">
        <v>454</v>
      </c>
      <c r="JE12" s="140" t="s">
        <v>454</v>
      </c>
      <c r="JF12" s="140" t="s">
        <v>454</v>
      </c>
      <c r="JG12" s="140" t="s">
        <v>454</v>
      </c>
      <c r="JH12" s="140" t="s">
        <v>454</v>
      </c>
      <c r="JI12" s="140" t="s">
        <v>454</v>
      </c>
      <c r="JJ12" s="140" t="s">
        <v>454</v>
      </c>
      <c r="JK12" s="140" t="s">
        <v>454</v>
      </c>
      <c r="JL12" s="140" t="s">
        <v>454</v>
      </c>
      <c r="JM12" s="140" t="s">
        <v>454</v>
      </c>
      <c r="JN12" s="140" t="s">
        <v>454</v>
      </c>
      <c r="JO12" s="140" t="s">
        <v>454</v>
      </c>
      <c r="JP12" s="140" t="s">
        <v>454</v>
      </c>
      <c r="JQ12" s="140" t="s">
        <v>454</v>
      </c>
      <c r="JR12" s="140" t="s">
        <v>454</v>
      </c>
      <c r="JS12" s="140" t="s">
        <v>454</v>
      </c>
      <c r="JT12" s="140" t="s">
        <v>454</v>
      </c>
      <c r="JU12" s="140" t="s">
        <v>454</v>
      </c>
      <c r="JV12" s="140" t="s">
        <v>454</v>
      </c>
      <c r="JW12" s="140" t="s">
        <v>454</v>
      </c>
      <c r="JX12" s="140" t="s">
        <v>454</v>
      </c>
      <c r="JY12" s="140" t="s">
        <v>454</v>
      </c>
      <c r="JZ12" s="140" t="s">
        <v>454</v>
      </c>
      <c r="KA12" s="140" t="s">
        <v>454</v>
      </c>
      <c r="KB12" s="140" t="s">
        <v>454</v>
      </c>
      <c r="KC12" s="140" t="s">
        <v>454</v>
      </c>
      <c r="KD12" s="140" t="s">
        <v>454</v>
      </c>
      <c r="KE12" s="140" t="s">
        <v>454</v>
      </c>
      <c r="KF12" s="140" t="s">
        <v>454</v>
      </c>
      <c r="KG12" s="140" t="s">
        <v>454</v>
      </c>
      <c r="KH12" s="140" t="s">
        <v>454</v>
      </c>
      <c r="KI12" s="140" t="s">
        <v>454</v>
      </c>
      <c r="KJ12" s="140" t="s">
        <v>454</v>
      </c>
      <c r="KK12" s="140" t="s">
        <v>454</v>
      </c>
      <c r="KL12" s="140" t="s">
        <v>454</v>
      </c>
      <c r="KM12" s="140" t="s">
        <v>454</v>
      </c>
      <c r="KN12" s="140" t="s">
        <v>454</v>
      </c>
      <c r="KO12" s="140" t="s">
        <v>454</v>
      </c>
      <c r="KP12" s="140" t="s">
        <v>454</v>
      </c>
      <c r="KQ12" s="140" t="s">
        <v>454</v>
      </c>
      <c r="KR12" s="140" t="s">
        <v>454</v>
      </c>
      <c r="KS12" s="140" t="s">
        <v>454</v>
      </c>
      <c r="KT12" s="140" t="s">
        <v>454</v>
      </c>
      <c r="KU12" s="140" t="s">
        <v>454</v>
      </c>
      <c r="KV12" s="140" t="s">
        <v>454</v>
      </c>
      <c r="KW12" s="140" t="s">
        <v>454</v>
      </c>
      <c r="KX12" s="140" t="s">
        <v>454</v>
      </c>
      <c r="KY12" s="140" t="s">
        <v>454</v>
      </c>
      <c r="KZ12" s="140" t="s">
        <v>454</v>
      </c>
      <c r="LA12" s="140" t="s">
        <v>454</v>
      </c>
      <c r="LB12" s="140" t="s">
        <v>454</v>
      </c>
      <c r="LC12" s="140" t="s">
        <v>454</v>
      </c>
      <c r="LD12" s="140" t="s">
        <v>454</v>
      </c>
      <c r="LE12" s="140" t="s">
        <v>454</v>
      </c>
      <c r="LF12" s="140" t="s">
        <v>454</v>
      </c>
      <c r="LG12" s="140" t="s">
        <v>454</v>
      </c>
      <c r="LH12" s="140" t="s">
        <v>454</v>
      </c>
      <c r="LI12" s="140" t="s">
        <v>454</v>
      </c>
      <c r="LJ12" s="140" t="s">
        <v>454</v>
      </c>
      <c r="LK12" s="140" t="s">
        <v>454</v>
      </c>
      <c r="LL12" s="140" t="s">
        <v>454</v>
      </c>
      <c r="LM12" s="140" t="s">
        <v>454</v>
      </c>
      <c r="LN12" s="140" t="s">
        <v>454</v>
      </c>
      <c r="LO12" s="140" t="s">
        <v>454</v>
      </c>
      <c r="LP12" s="140" t="s">
        <v>454</v>
      </c>
      <c r="LQ12" s="140" t="s">
        <v>454</v>
      </c>
      <c r="LR12" s="140" t="s">
        <v>454</v>
      </c>
      <c r="LS12" s="140" t="s">
        <v>454</v>
      </c>
      <c r="LT12" s="140" t="s">
        <v>454</v>
      </c>
      <c r="LU12" s="140" t="s">
        <v>454</v>
      </c>
      <c r="LV12" s="140" t="s">
        <v>454</v>
      </c>
      <c r="LW12" s="140" t="s">
        <v>454</v>
      </c>
      <c r="LX12" s="140" t="s">
        <v>454</v>
      </c>
      <c r="LY12" s="140" t="s">
        <v>454</v>
      </c>
      <c r="LZ12" s="140" t="s">
        <v>454</v>
      </c>
      <c r="MA12" s="140" t="s">
        <v>454</v>
      </c>
      <c r="MB12" s="140" t="s">
        <v>454</v>
      </c>
      <c r="MC12" s="140" t="s">
        <v>454</v>
      </c>
      <c r="MD12" s="140" t="s">
        <v>454</v>
      </c>
      <c r="ME12" s="140" t="s">
        <v>454</v>
      </c>
      <c r="MF12" s="140" t="s">
        <v>454</v>
      </c>
      <c r="MG12" s="140" t="s">
        <v>454</v>
      </c>
      <c r="MH12" s="140" t="s">
        <v>454</v>
      </c>
      <c r="MI12" s="140" t="s">
        <v>454</v>
      </c>
      <c r="MJ12" s="140" t="s">
        <v>454</v>
      </c>
      <c r="MK12" s="140" t="s">
        <v>454</v>
      </c>
      <c r="ML12" s="140" t="s">
        <v>454</v>
      </c>
      <c r="MM12" s="140" t="s">
        <v>454</v>
      </c>
      <c r="MN12" s="140" t="s">
        <v>454</v>
      </c>
      <c r="MO12" s="140" t="s">
        <v>454</v>
      </c>
      <c r="MP12" s="140" t="s">
        <v>454</v>
      </c>
      <c r="MQ12" s="140" t="s">
        <v>454</v>
      </c>
      <c r="MR12" s="140" t="s">
        <v>454</v>
      </c>
      <c r="MS12" s="140" t="s">
        <v>454</v>
      </c>
      <c r="MT12" s="140" t="s">
        <v>454</v>
      </c>
      <c r="MU12" s="140" t="s">
        <v>454</v>
      </c>
      <c r="MV12" s="140" t="s">
        <v>454</v>
      </c>
      <c r="MW12" s="140" t="s">
        <v>454</v>
      </c>
      <c r="MX12" s="140" t="s">
        <v>454</v>
      </c>
      <c r="MY12" s="140" t="s">
        <v>454</v>
      </c>
      <c r="MZ12" s="140" t="s">
        <v>454</v>
      </c>
      <c r="NA12" s="140" t="s">
        <v>454</v>
      </c>
      <c r="NB12" s="140" t="s">
        <v>454</v>
      </c>
      <c r="NC12" s="140" t="s">
        <v>454</v>
      </c>
      <c r="ND12" s="140" t="s">
        <v>454</v>
      </c>
      <c r="NE12" s="140" t="s">
        <v>454</v>
      </c>
      <c r="NF12" s="140" t="s">
        <v>454</v>
      </c>
      <c r="NG12" s="140" t="s">
        <v>454</v>
      </c>
      <c r="NH12" s="140" t="s">
        <v>454</v>
      </c>
      <c r="NI12" s="140" t="s">
        <v>454</v>
      </c>
      <c r="NJ12" s="140" t="s">
        <v>454</v>
      </c>
      <c r="NK12" s="140" t="s">
        <v>454</v>
      </c>
      <c r="NL12" s="140" t="s">
        <v>454</v>
      </c>
      <c r="NM12" s="140" t="s">
        <v>454</v>
      </c>
      <c r="NN12" s="140" t="s">
        <v>454</v>
      </c>
      <c r="NO12" s="140" t="s">
        <v>454</v>
      </c>
      <c r="NP12" s="140" t="s">
        <v>454</v>
      </c>
      <c r="NQ12" s="140" t="s">
        <v>454</v>
      </c>
      <c r="NR12" s="140" t="s">
        <v>454</v>
      </c>
      <c r="NS12" s="140" t="s">
        <v>454</v>
      </c>
      <c r="NT12" s="140" t="s">
        <v>454</v>
      </c>
      <c r="NU12" s="140" t="s">
        <v>454</v>
      </c>
      <c r="NV12" s="140" t="s">
        <v>454</v>
      </c>
      <c r="NW12" s="140" t="s">
        <v>454</v>
      </c>
      <c r="NX12" s="140" t="s">
        <v>454</v>
      </c>
      <c r="NY12" s="140" t="s">
        <v>454</v>
      </c>
      <c r="NZ12" s="140" t="s">
        <v>454</v>
      </c>
      <c r="OA12" s="140" t="s">
        <v>454</v>
      </c>
      <c r="OB12" s="140" t="s">
        <v>454</v>
      </c>
      <c r="OC12" s="140" t="s">
        <v>454</v>
      </c>
      <c r="OD12" s="140" t="s">
        <v>454</v>
      </c>
      <c r="OE12" s="140" t="s">
        <v>454</v>
      </c>
      <c r="OF12" s="140" t="s">
        <v>454</v>
      </c>
      <c r="OG12" s="140" t="s">
        <v>454</v>
      </c>
      <c r="OH12" s="140" t="s">
        <v>454</v>
      </c>
      <c r="OI12" s="140" t="s">
        <v>454</v>
      </c>
      <c r="OJ12" s="140" t="s">
        <v>454</v>
      </c>
      <c r="OK12" s="140" t="s">
        <v>454</v>
      </c>
      <c r="OL12" s="140" t="s">
        <v>454</v>
      </c>
      <c r="OM12" s="140" t="s">
        <v>454</v>
      </c>
      <c r="ON12" s="140" t="s">
        <v>454</v>
      </c>
      <c r="OO12" s="140" t="s">
        <v>454</v>
      </c>
      <c r="OP12" s="140" t="s">
        <v>454</v>
      </c>
      <c r="OQ12" s="140" t="s">
        <v>454</v>
      </c>
      <c r="OR12" s="140" t="s">
        <v>454</v>
      </c>
      <c r="OS12" s="140" t="s">
        <v>454</v>
      </c>
      <c r="OT12" s="140" t="s">
        <v>454</v>
      </c>
      <c r="OU12" s="140" t="s">
        <v>454</v>
      </c>
      <c r="OV12" s="140" t="s">
        <v>454</v>
      </c>
      <c r="OW12" s="140" t="s">
        <v>454</v>
      </c>
      <c r="OX12" s="140" t="s">
        <v>454</v>
      </c>
      <c r="OY12" s="140" t="s">
        <v>454</v>
      </c>
      <c r="OZ12" s="140" t="s">
        <v>454</v>
      </c>
      <c r="PA12" s="140" t="s">
        <v>454</v>
      </c>
      <c r="PB12" s="140" t="s">
        <v>454</v>
      </c>
      <c r="PC12" s="140" t="s">
        <v>454</v>
      </c>
      <c r="PD12" s="140" t="s">
        <v>454</v>
      </c>
      <c r="PE12" s="140" t="s">
        <v>454</v>
      </c>
      <c r="PF12" s="140" t="s">
        <v>454</v>
      </c>
      <c r="PG12" s="140" t="s">
        <v>454</v>
      </c>
      <c r="PH12" s="140" t="s">
        <v>454</v>
      </c>
      <c r="PI12" s="140" t="s">
        <v>454</v>
      </c>
      <c r="PJ12" s="140" t="s">
        <v>454</v>
      </c>
      <c r="PK12" s="140" t="s">
        <v>454</v>
      </c>
      <c r="PL12" s="140" t="s">
        <v>454</v>
      </c>
      <c r="PM12" s="140" t="s">
        <v>454</v>
      </c>
      <c r="PN12" s="140" t="s">
        <v>454</v>
      </c>
      <c r="PO12" s="140" t="s">
        <v>454</v>
      </c>
      <c r="PP12" s="140" t="s">
        <v>454</v>
      </c>
      <c r="PQ12" s="140" t="s">
        <v>454</v>
      </c>
      <c r="PR12" s="140" t="s">
        <v>454</v>
      </c>
      <c r="PS12" s="140" t="s">
        <v>454</v>
      </c>
      <c r="PT12" s="140" t="s">
        <v>454</v>
      </c>
      <c r="PU12" s="140" t="s">
        <v>454</v>
      </c>
      <c r="PV12" s="140" t="s">
        <v>454</v>
      </c>
      <c r="PW12" s="140" t="s">
        <v>454</v>
      </c>
      <c r="PX12" s="140" t="s">
        <v>454</v>
      </c>
      <c r="PY12" s="140" t="s">
        <v>454</v>
      </c>
      <c r="PZ12" s="140" t="s">
        <v>454</v>
      </c>
      <c r="QA12" s="140" t="s">
        <v>454</v>
      </c>
      <c r="QB12" s="140" t="s">
        <v>454</v>
      </c>
      <c r="QC12" s="140" t="s">
        <v>454</v>
      </c>
      <c r="QD12" s="140" t="s">
        <v>454</v>
      </c>
      <c r="QE12" s="140" t="s">
        <v>454</v>
      </c>
      <c r="QF12" s="140" t="s">
        <v>454</v>
      </c>
      <c r="QG12" s="140" t="s">
        <v>454</v>
      </c>
      <c r="QH12" s="140" t="s">
        <v>454</v>
      </c>
      <c r="QI12" s="140" t="s">
        <v>454</v>
      </c>
      <c r="QJ12" s="140" t="s">
        <v>454</v>
      </c>
      <c r="QK12" s="140" t="s">
        <v>454</v>
      </c>
      <c r="QL12" s="140" t="s">
        <v>454</v>
      </c>
      <c r="QM12" s="140" t="s">
        <v>454</v>
      </c>
      <c r="QN12" s="140" t="s">
        <v>454</v>
      </c>
      <c r="QO12" s="140" t="s">
        <v>454</v>
      </c>
      <c r="QP12" s="140" t="s">
        <v>454</v>
      </c>
      <c r="QQ12" s="140" t="s">
        <v>454</v>
      </c>
      <c r="QR12" s="140" t="s">
        <v>454</v>
      </c>
      <c r="QS12" s="140" t="s">
        <v>454</v>
      </c>
      <c r="QT12" s="140" t="s">
        <v>454</v>
      </c>
      <c r="QU12" s="140" t="s">
        <v>454</v>
      </c>
      <c r="QV12" s="140" t="s">
        <v>454</v>
      </c>
      <c r="QW12" s="140" t="s">
        <v>454</v>
      </c>
      <c r="QX12" s="140" t="s">
        <v>454</v>
      </c>
      <c r="QY12" s="140" t="s">
        <v>454</v>
      </c>
      <c r="QZ12" s="140" t="s">
        <v>454</v>
      </c>
      <c r="RA12" s="140" t="s">
        <v>454</v>
      </c>
      <c r="RB12" s="140" t="s">
        <v>454</v>
      </c>
      <c r="RC12" s="140" t="s">
        <v>454</v>
      </c>
      <c r="RD12" s="140" t="s">
        <v>454</v>
      </c>
      <c r="RE12" s="140" t="s">
        <v>454</v>
      </c>
      <c r="RF12" s="140" t="s">
        <v>454</v>
      </c>
      <c r="RG12" s="140" t="s">
        <v>454</v>
      </c>
      <c r="RH12" s="140" t="s">
        <v>454</v>
      </c>
      <c r="RI12" s="140" t="s">
        <v>454</v>
      </c>
      <c r="RJ12" s="140" t="s">
        <v>454</v>
      </c>
      <c r="RK12" s="140" t="s">
        <v>454</v>
      </c>
      <c r="RL12" s="140" t="s">
        <v>454</v>
      </c>
      <c r="RM12" s="140" t="s">
        <v>454</v>
      </c>
      <c r="RN12" s="140" t="s">
        <v>454</v>
      </c>
      <c r="RO12" s="140" t="s">
        <v>454</v>
      </c>
      <c r="RP12" s="140" t="s">
        <v>454</v>
      </c>
      <c r="RQ12" s="140" t="s">
        <v>454</v>
      </c>
      <c r="RR12" s="140" t="s">
        <v>454</v>
      </c>
      <c r="RS12" s="140" t="s">
        <v>454</v>
      </c>
      <c r="RT12" s="140" t="s">
        <v>454</v>
      </c>
      <c r="RU12" s="140" t="s">
        <v>454</v>
      </c>
      <c r="RV12" s="140" t="s">
        <v>454</v>
      </c>
      <c r="RW12" s="140" t="s">
        <v>454</v>
      </c>
      <c r="RX12" s="140" t="s">
        <v>454</v>
      </c>
      <c r="RY12" s="140" t="s">
        <v>454</v>
      </c>
      <c r="RZ12" s="140" t="s">
        <v>454</v>
      </c>
      <c r="SA12" s="140" t="s">
        <v>454</v>
      </c>
      <c r="SB12" s="140" t="s">
        <v>454</v>
      </c>
      <c r="SC12" s="140" t="s">
        <v>454</v>
      </c>
      <c r="SD12" s="140" t="s">
        <v>454</v>
      </c>
      <c r="SE12" s="140" t="s">
        <v>454</v>
      </c>
      <c r="SF12" s="140" t="s">
        <v>454</v>
      </c>
      <c r="SG12" s="140" t="s">
        <v>454</v>
      </c>
      <c r="SH12" s="140" t="s">
        <v>454</v>
      </c>
      <c r="SI12" s="140" t="s">
        <v>454</v>
      </c>
      <c r="SJ12" s="140" t="s">
        <v>454</v>
      </c>
      <c r="SK12" s="140" t="s">
        <v>454</v>
      </c>
      <c r="SL12" s="140" t="s">
        <v>454</v>
      </c>
      <c r="SM12" s="140" t="s">
        <v>454</v>
      </c>
      <c r="SN12" s="140" t="s">
        <v>454</v>
      </c>
      <c r="SO12" s="140" t="s">
        <v>454</v>
      </c>
      <c r="SP12" s="140" t="s">
        <v>454</v>
      </c>
      <c r="SQ12" s="140" t="s">
        <v>454</v>
      </c>
      <c r="SR12" s="140" t="s">
        <v>454</v>
      </c>
      <c r="SS12" s="140" t="s">
        <v>454</v>
      </c>
      <c r="ST12" s="140" t="s">
        <v>454</v>
      </c>
      <c r="SU12" s="140" t="s">
        <v>454</v>
      </c>
      <c r="SV12" s="140" t="s">
        <v>454</v>
      </c>
      <c r="SW12" s="140" t="s">
        <v>454</v>
      </c>
      <c r="SX12" s="140" t="s">
        <v>454</v>
      </c>
      <c r="SY12" s="140" t="s">
        <v>454</v>
      </c>
      <c r="SZ12" s="140" t="s">
        <v>454</v>
      </c>
      <c r="TA12" s="140" t="s">
        <v>454</v>
      </c>
      <c r="TB12" s="140" t="s">
        <v>454</v>
      </c>
      <c r="TC12" s="140" t="s">
        <v>454</v>
      </c>
      <c r="TD12" s="140" t="s">
        <v>454</v>
      </c>
      <c r="TE12" s="140" t="s">
        <v>454</v>
      </c>
      <c r="TF12" s="140" t="s">
        <v>454</v>
      </c>
      <c r="TG12" s="140" t="s">
        <v>454</v>
      </c>
      <c r="TH12" s="140" t="s">
        <v>454</v>
      </c>
      <c r="TI12" s="140" t="s">
        <v>454</v>
      </c>
      <c r="TJ12" s="140" t="s">
        <v>454</v>
      </c>
      <c r="TK12" s="140" t="s">
        <v>454</v>
      </c>
      <c r="TL12" s="140" t="s">
        <v>454</v>
      </c>
      <c r="TM12" s="140" t="s">
        <v>454</v>
      </c>
      <c r="TN12" s="140" t="s">
        <v>454</v>
      </c>
      <c r="TO12" s="140" t="s">
        <v>454</v>
      </c>
      <c r="TP12" s="140" t="s">
        <v>454</v>
      </c>
      <c r="TQ12" s="140" t="s">
        <v>454</v>
      </c>
      <c r="TR12" s="140" t="s">
        <v>454</v>
      </c>
      <c r="TS12" s="140" t="s">
        <v>454</v>
      </c>
      <c r="TT12" s="140" t="s">
        <v>454</v>
      </c>
      <c r="TU12" s="140" t="s">
        <v>454</v>
      </c>
      <c r="TV12" s="140" t="s">
        <v>454</v>
      </c>
      <c r="TW12" s="140" t="s">
        <v>454</v>
      </c>
      <c r="TX12" s="140" t="s">
        <v>454</v>
      </c>
      <c r="TY12" s="140" t="s">
        <v>454</v>
      </c>
      <c r="TZ12" s="140" t="s">
        <v>454</v>
      </c>
      <c r="UA12" s="140" t="s">
        <v>454</v>
      </c>
      <c r="UB12" s="140" t="s">
        <v>454</v>
      </c>
      <c r="UC12" s="140" t="s">
        <v>454</v>
      </c>
      <c r="UD12" s="140" t="s">
        <v>454</v>
      </c>
      <c r="UE12" s="140" t="s">
        <v>454</v>
      </c>
      <c r="UF12" s="140" t="s">
        <v>454</v>
      </c>
      <c r="UG12" s="140" t="s">
        <v>454</v>
      </c>
      <c r="UH12" s="140" t="s">
        <v>454</v>
      </c>
      <c r="UI12" s="140" t="s">
        <v>454</v>
      </c>
      <c r="UJ12" s="140" t="s">
        <v>454</v>
      </c>
      <c r="UK12" s="140" t="s">
        <v>454</v>
      </c>
      <c r="UL12" s="140" t="s">
        <v>454</v>
      </c>
      <c r="UM12" s="140" t="s">
        <v>454</v>
      </c>
      <c r="UN12" s="140" t="s">
        <v>454</v>
      </c>
      <c r="UO12" s="140" t="s">
        <v>454</v>
      </c>
      <c r="UP12" s="140" t="s">
        <v>454</v>
      </c>
      <c r="UQ12" s="140" t="s">
        <v>454</v>
      </c>
      <c r="UR12" s="140" t="s">
        <v>454</v>
      </c>
      <c r="US12" s="140" t="s">
        <v>454</v>
      </c>
      <c r="UT12" s="140" t="s">
        <v>454</v>
      </c>
      <c r="UU12" s="140" t="s">
        <v>454</v>
      </c>
      <c r="UV12" s="140" t="s">
        <v>454</v>
      </c>
      <c r="UW12" s="140" t="s">
        <v>454</v>
      </c>
      <c r="UX12" s="140" t="s">
        <v>454</v>
      </c>
      <c r="UY12" s="140" t="s">
        <v>454</v>
      </c>
      <c r="UZ12" s="140" t="s">
        <v>454</v>
      </c>
      <c r="VA12" s="140" t="s">
        <v>454</v>
      </c>
      <c r="VB12" s="140" t="s">
        <v>454</v>
      </c>
      <c r="VC12" s="140" t="s">
        <v>454</v>
      </c>
      <c r="VD12" s="140" t="s">
        <v>454</v>
      </c>
      <c r="VE12" s="140" t="s">
        <v>454</v>
      </c>
      <c r="VF12" s="140" t="s">
        <v>454</v>
      </c>
      <c r="VG12" s="140" t="s">
        <v>454</v>
      </c>
      <c r="VH12" s="140" t="s">
        <v>454</v>
      </c>
      <c r="VI12" s="140" t="s">
        <v>454</v>
      </c>
      <c r="VJ12" s="140" t="s">
        <v>454</v>
      </c>
      <c r="VK12" s="140" t="s">
        <v>454</v>
      </c>
      <c r="VL12" s="140" t="s">
        <v>454</v>
      </c>
      <c r="VM12" s="140" t="s">
        <v>454</v>
      </c>
      <c r="VN12" s="140" t="s">
        <v>454</v>
      </c>
      <c r="VO12" s="140" t="s">
        <v>454</v>
      </c>
      <c r="VP12" s="140" t="s">
        <v>454</v>
      </c>
      <c r="VQ12" s="140" t="s">
        <v>454</v>
      </c>
      <c r="VR12" s="140" t="s">
        <v>454</v>
      </c>
      <c r="VS12" s="140" t="s">
        <v>454</v>
      </c>
      <c r="VT12" s="140" t="s">
        <v>454</v>
      </c>
      <c r="VU12" s="140" t="s">
        <v>454</v>
      </c>
      <c r="VV12" s="140" t="s">
        <v>454</v>
      </c>
      <c r="VW12" s="140" t="s">
        <v>454</v>
      </c>
      <c r="VX12" s="140" t="s">
        <v>454</v>
      </c>
      <c r="VY12" s="140" t="s">
        <v>454</v>
      </c>
      <c r="VZ12" s="140" t="s">
        <v>454</v>
      </c>
      <c r="WA12" s="140" t="s">
        <v>454</v>
      </c>
      <c r="WB12" s="140" t="s">
        <v>454</v>
      </c>
      <c r="WC12" s="140" t="s">
        <v>454</v>
      </c>
      <c r="WD12" s="140" t="s">
        <v>454</v>
      </c>
      <c r="WE12" s="140" t="s">
        <v>454</v>
      </c>
      <c r="WF12" s="140" t="s">
        <v>454</v>
      </c>
      <c r="WG12" s="140" t="s">
        <v>454</v>
      </c>
      <c r="WH12" s="140" t="s">
        <v>454</v>
      </c>
      <c r="WI12" s="140" t="s">
        <v>454</v>
      </c>
      <c r="WJ12" s="140" t="s">
        <v>454</v>
      </c>
      <c r="WK12" s="140" t="s">
        <v>454</v>
      </c>
      <c r="WL12" s="140" t="s">
        <v>454</v>
      </c>
      <c r="WM12" s="140" t="s">
        <v>454</v>
      </c>
      <c r="WN12" s="140" t="s">
        <v>454</v>
      </c>
      <c r="WO12" s="140" t="s">
        <v>454</v>
      </c>
      <c r="WP12" s="140" t="s">
        <v>454</v>
      </c>
      <c r="WQ12" s="140" t="s">
        <v>454</v>
      </c>
      <c r="WR12" s="140" t="s">
        <v>454</v>
      </c>
      <c r="WS12" s="140" t="s">
        <v>454</v>
      </c>
      <c r="WT12" s="140" t="s">
        <v>454</v>
      </c>
      <c r="WU12" s="140" t="s">
        <v>454</v>
      </c>
      <c r="WV12" s="140" t="s">
        <v>454</v>
      </c>
      <c r="WW12" s="140" t="s">
        <v>454</v>
      </c>
      <c r="WX12" s="140" t="s">
        <v>454</v>
      </c>
      <c r="WY12" s="140" t="s">
        <v>454</v>
      </c>
      <c r="WZ12" s="140" t="s">
        <v>454</v>
      </c>
      <c r="XA12" s="140" t="s">
        <v>454</v>
      </c>
      <c r="XB12" s="140" t="s">
        <v>454</v>
      </c>
      <c r="XC12" s="140" t="s">
        <v>454</v>
      </c>
      <c r="XD12" s="140" t="s">
        <v>454</v>
      </c>
      <c r="XE12" s="140" t="s">
        <v>454</v>
      </c>
      <c r="XF12" s="140" t="s">
        <v>454</v>
      </c>
      <c r="XG12" s="140" t="s">
        <v>454</v>
      </c>
      <c r="XH12" s="140" t="s">
        <v>454</v>
      </c>
      <c r="XI12" s="140" t="s">
        <v>454</v>
      </c>
      <c r="XJ12" s="140" t="s">
        <v>454</v>
      </c>
      <c r="XK12" s="140" t="s">
        <v>454</v>
      </c>
      <c r="XL12" s="140" t="s">
        <v>454</v>
      </c>
      <c r="XM12" s="140" t="s">
        <v>454</v>
      </c>
      <c r="XN12" s="140" t="s">
        <v>454</v>
      </c>
      <c r="XO12" s="140" t="s">
        <v>454</v>
      </c>
      <c r="XP12" s="140" t="s">
        <v>454</v>
      </c>
      <c r="XQ12" s="140" t="s">
        <v>454</v>
      </c>
      <c r="XR12" s="140" t="s">
        <v>454</v>
      </c>
      <c r="XS12" s="140" t="s">
        <v>454</v>
      </c>
      <c r="XT12" s="140" t="s">
        <v>454</v>
      </c>
      <c r="XU12" s="140" t="s">
        <v>454</v>
      </c>
      <c r="XV12" s="140" t="s">
        <v>454</v>
      </c>
      <c r="XW12" s="140" t="s">
        <v>454</v>
      </c>
      <c r="XX12" s="140" t="s">
        <v>454</v>
      </c>
      <c r="XY12" s="140" t="s">
        <v>454</v>
      </c>
      <c r="XZ12" s="140" t="s">
        <v>454</v>
      </c>
      <c r="YA12" s="140" t="s">
        <v>454</v>
      </c>
      <c r="YB12" s="140" t="s">
        <v>454</v>
      </c>
      <c r="YC12" s="140" t="s">
        <v>454</v>
      </c>
      <c r="YD12" s="140" t="s">
        <v>454</v>
      </c>
      <c r="YE12" s="140" t="s">
        <v>454</v>
      </c>
      <c r="YF12" s="140" t="s">
        <v>454</v>
      </c>
      <c r="YG12" s="140" t="s">
        <v>454</v>
      </c>
      <c r="YH12" s="140" t="s">
        <v>454</v>
      </c>
      <c r="YI12" s="140" t="s">
        <v>454</v>
      </c>
      <c r="YJ12" s="140" t="s">
        <v>454</v>
      </c>
      <c r="YK12" s="140" t="s">
        <v>454</v>
      </c>
      <c r="YL12" s="140" t="s">
        <v>454</v>
      </c>
      <c r="YM12" s="140" t="s">
        <v>454</v>
      </c>
      <c r="YN12" s="140" t="s">
        <v>454</v>
      </c>
      <c r="YO12" s="140" t="s">
        <v>454</v>
      </c>
      <c r="YP12" s="140" t="s">
        <v>454</v>
      </c>
      <c r="YQ12" s="140" t="s">
        <v>454</v>
      </c>
      <c r="YR12" s="140" t="s">
        <v>454</v>
      </c>
      <c r="YS12" s="140" t="s">
        <v>454</v>
      </c>
      <c r="YT12" s="140" t="s">
        <v>454</v>
      </c>
      <c r="YU12" s="140" t="s">
        <v>454</v>
      </c>
      <c r="YV12" s="140" t="s">
        <v>454</v>
      </c>
      <c r="YW12" s="140" t="s">
        <v>454</v>
      </c>
      <c r="YX12" s="140" t="s">
        <v>454</v>
      </c>
      <c r="YY12" s="140" t="s">
        <v>454</v>
      </c>
      <c r="YZ12" s="140" t="s">
        <v>454</v>
      </c>
      <c r="ZA12" s="140" t="s">
        <v>454</v>
      </c>
      <c r="ZB12" s="140" t="s">
        <v>454</v>
      </c>
      <c r="ZC12" s="140" t="s">
        <v>454</v>
      </c>
      <c r="ZD12" s="140" t="s">
        <v>454</v>
      </c>
      <c r="ZE12" s="140" t="s">
        <v>454</v>
      </c>
      <c r="ZF12" s="140" t="s">
        <v>454</v>
      </c>
      <c r="ZG12" s="140" t="s">
        <v>454</v>
      </c>
      <c r="ZH12" s="140" t="s">
        <v>454</v>
      </c>
      <c r="ZI12" s="140" t="s">
        <v>454</v>
      </c>
      <c r="ZJ12" s="140" t="s">
        <v>454</v>
      </c>
      <c r="ZK12" s="140" t="s">
        <v>454</v>
      </c>
      <c r="ZL12" s="140" t="s">
        <v>454</v>
      </c>
      <c r="ZM12" s="140" t="s">
        <v>454</v>
      </c>
      <c r="ZN12" s="140" t="s">
        <v>454</v>
      </c>
      <c r="ZO12" s="140" t="s">
        <v>454</v>
      </c>
      <c r="ZP12" s="140" t="s">
        <v>454</v>
      </c>
      <c r="ZQ12" s="140" t="s">
        <v>454</v>
      </c>
      <c r="ZR12" s="140" t="s">
        <v>454</v>
      </c>
      <c r="ZS12" s="140" t="s">
        <v>454</v>
      </c>
      <c r="ZT12" s="140" t="s">
        <v>454</v>
      </c>
      <c r="ZU12" s="140" t="s">
        <v>454</v>
      </c>
      <c r="ZV12" s="140" t="s">
        <v>454</v>
      </c>
      <c r="ZW12" s="140" t="s">
        <v>454</v>
      </c>
      <c r="ZX12" s="140" t="s">
        <v>454</v>
      </c>
      <c r="ZY12" s="140" t="s">
        <v>454</v>
      </c>
      <c r="ZZ12" s="140" t="s">
        <v>454</v>
      </c>
      <c r="AAA12" s="140" t="s">
        <v>454</v>
      </c>
      <c r="AAB12" s="140" t="s">
        <v>454</v>
      </c>
      <c r="AAC12" s="140" t="s">
        <v>454</v>
      </c>
      <c r="AAD12" s="140" t="s">
        <v>454</v>
      </c>
      <c r="AAE12" s="140" t="s">
        <v>454</v>
      </c>
      <c r="AAF12" s="140" t="s">
        <v>454</v>
      </c>
      <c r="AAG12" s="140" t="s">
        <v>454</v>
      </c>
      <c r="AAH12" s="140" t="s">
        <v>454</v>
      </c>
      <c r="AAI12" s="140" t="s">
        <v>454</v>
      </c>
      <c r="AAJ12" s="140" t="s">
        <v>454</v>
      </c>
      <c r="AAK12" s="140" t="s">
        <v>454</v>
      </c>
      <c r="AAL12" s="140" t="s">
        <v>454</v>
      </c>
      <c r="AAM12" s="140" t="s">
        <v>454</v>
      </c>
      <c r="AAN12" s="140" t="s">
        <v>454</v>
      </c>
      <c r="AAO12" s="140" t="s">
        <v>454</v>
      </c>
      <c r="AAP12" s="140" t="s">
        <v>454</v>
      </c>
      <c r="AAQ12" s="140" t="s">
        <v>454</v>
      </c>
      <c r="AAR12" s="140" t="s">
        <v>454</v>
      </c>
      <c r="AAS12" s="140" t="s">
        <v>454</v>
      </c>
      <c r="AAT12" s="140" t="s">
        <v>454</v>
      </c>
      <c r="AAU12" s="140" t="s">
        <v>454</v>
      </c>
      <c r="AAV12" s="140" t="s">
        <v>454</v>
      </c>
      <c r="AAW12" s="140" t="s">
        <v>454</v>
      </c>
      <c r="AAX12" s="140" t="s">
        <v>454</v>
      </c>
      <c r="AAY12" s="140" t="s">
        <v>454</v>
      </c>
      <c r="AAZ12" s="140" t="s">
        <v>454</v>
      </c>
      <c r="ABA12" s="140" t="s">
        <v>454</v>
      </c>
      <c r="ABB12" s="140" t="s">
        <v>454</v>
      </c>
      <c r="ABC12" s="140" t="s">
        <v>454</v>
      </c>
      <c r="ABD12" s="140" t="s">
        <v>454</v>
      </c>
      <c r="ABE12" s="140" t="s">
        <v>454</v>
      </c>
      <c r="ABF12" s="140" t="s">
        <v>454</v>
      </c>
      <c r="ABG12" s="140" t="s">
        <v>454</v>
      </c>
      <c r="ABH12" s="140" t="s">
        <v>454</v>
      </c>
      <c r="ABI12" s="140" t="s">
        <v>454</v>
      </c>
      <c r="ABJ12" s="140" t="s">
        <v>454</v>
      </c>
      <c r="ABK12" s="140" t="s">
        <v>454</v>
      </c>
      <c r="ABL12" s="140" t="s">
        <v>454</v>
      </c>
      <c r="ABM12" s="140" t="s">
        <v>454</v>
      </c>
      <c r="ABN12" s="140" t="s">
        <v>454</v>
      </c>
      <c r="ABO12" s="140" t="s">
        <v>454</v>
      </c>
      <c r="ABP12" s="140" t="s">
        <v>454</v>
      </c>
      <c r="ABQ12" s="140" t="s">
        <v>454</v>
      </c>
      <c r="ABR12" s="140" t="s">
        <v>454</v>
      </c>
      <c r="ABS12" s="140" t="s">
        <v>454</v>
      </c>
      <c r="ABT12" s="140" t="s">
        <v>454</v>
      </c>
      <c r="ABU12" s="140" t="s">
        <v>454</v>
      </c>
      <c r="ABV12" s="140" t="s">
        <v>454</v>
      </c>
      <c r="ABW12" s="140" t="s">
        <v>454</v>
      </c>
      <c r="ABX12" s="140" t="s">
        <v>454</v>
      </c>
      <c r="ABY12" s="140" t="s">
        <v>454</v>
      </c>
      <c r="ABZ12" s="140" t="s">
        <v>454</v>
      </c>
      <c r="ACA12" s="140" t="s">
        <v>454</v>
      </c>
      <c r="ACB12" s="140" t="s">
        <v>454</v>
      </c>
      <c r="ACC12" s="140" t="s">
        <v>454</v>
      </c>
      <c r="ACD12" s="140" t="s">
        <v>454</v>
      </c>
      <c r="ACE12" s="140" t="s">
        <v>454</v>
      </c>
      <c r="ACF12" s="140" t="s">
        <v>454</v>
      </c>
      <c r="ACG12" s="140" t="s">
        <v>454</v>
      </c>
      <c r="ACH12" s="140" t="s">
        <v>454</v>
      </c>
      <c r="ACI12" s="140" t="s">
        <v>454</v>
      </c>
      <c r="ACJ12" s="140" t="s">
        <v>454</v>
      </c>
      <c r="ACK12" s="140" t="s">
        <v>454</v>
      </c>
      <c r="ACL12" s="140" t="s">
        <v>454</v>
      </c>
      <c r="ACM12" s="140" t="s">
        <v>454</v>
      </c>
      <c r="ACN12" s="140" t="s">
        <v>454</v>
      </c>
      <c r="ACO12" s="140" t="s">
        <v>454</v>
      </c>
      <c r="ACP12" s="140" t="s">
        <v>454</v>
      </c>
      <c r="ACQ12" s="140" t="s">
        <v>454</v>
      </c>
      <c r="ACR12" s="140" t="s">
        <v>454</v>
      </c>
      <c r="ACS12" s="140" t="s">
        <v>454</v>
      </c>
      <c r="ACT12" s="140" t="s">
        <v>454</v>
      </c>
      <c r="ACU12" s="140" t="s">
        <v>454</v>
      </c>
      <c r="ACV12" s="140" t="s">
        <v>454</v>
      </c>
      <c r="ACW12" s="140" t="s">
        <v>454</v>
      </c>
      <c r="ACX12" s="140" t="s">
        <v>454</v>
      </c>
      <c r="ACY12" s="140" t="s">
        <v>454</v>
      </c>
      <c r="ACZ12" s="140" t="s">
        <v>454</v>
      </c>
      <c r="ADA12" s="140" t="s">
        <v>454</v>
      </c>
      <c r="ADB12" s="140" t="s">
        <v>454</v>
      </c>
      <c r="ADC12" s="140" t="s">
        <v>454</v>
      </c>
      <c r="ADD12" s="140" t="s">
        <v>454</v>
      </c>
      <c r="ADE12" s="140" t="s">
        <v>454</v>
      </c>
      <c r="ADF12" s="140" t="s">
        <v>454</v>
      </c>
      <c r="ADG12" s="140" t="s">
        <v>454</v>
      </c>
      <c r="ADH12" s="140" t="s">
        <v>454</v>
      </c>
      <c r="ADI12" s="140" t="s">
        <v>454</v>
      </c>
      <c r="ADJ12" s="140" t="s">
        <v>454</v>
      </c>
      <c r="ADK12" s="140" t="s">
        <v>454</v>
      </c>
      <c r="ADL12" s="140" t="s">
        <v>454</v>
      </c>
      <c r="ADM12" s="140" t="s">
        <v>454</v>
      </c>
      <c r="ADN12" s="140" t="s">
        <v>454</v>
      </c>
      <c r="ADO12" s="140" t="s">
        <v>454</v>
      </c>
      <c r="ADP12" s="140" t="s">
        <v>454</v>
      </c>
      <c r="ADQ12" s="140" t="s">
        <v>454</v>
      </c>
      <c r="ADR12" s="140" t="s">
        <v>454</v>
      </c>
      <c r="ADS12" s="140" t="s">
        <v>454</v>
      </c>
      <c r="ADT12" s="140" t="s">
        <v>454</v>
      </c>
      <c r="ADU12" s="140" t="s">
        <v>454</v>
      </c>
      <c r="ADV12" s="140" t="s">
        <v>454</v>
      </c>
      <c r="ADW12" s="140" t="s">
        <v>454</v>
      </c>
      <c r="ADX12" s="140" t="s">
        <v>454</v>
      </c>
      <c r="ADY12" s="140" t="s">
        <v>454</v>
      </c>
      <c r="ADZ12" s="140" t="s">
        <v>454</v>
      </c>
      <c r="AEA12" s="140" t="s">
        <v>454</v>
      </c>
      <c r="AEB12" s="140" t="s">
        <v>454</v>
      </c>
      <c r="AEC12" s="140" t="s">
        <v>454</v>
      </c>
      <c r="AED12" s="140" t="s">
        <v>454</v>
      </c>
      <c r="AEE12" s="140" t="s">
        <v>454</v>
      </c>
      <c r="AEF12" s="140" t="s">
        <v>454</v>
      </c>
      <c r="AEG12" s="140" t="s">
        <v>454</v>
      </c>
      <c r="AEH12" s="140" t="s">
        <v>454</v>
      </c>
      <c r="AEI12" s="140" t="s">
        <v>454</v>
      </c>
      <c r="AEJ12" s="140" t="s">
        <v>454</v>
      </c>
      <c r="AEK12" s="140" t="s">
        <v>454</v>
      </c>
      <c r="AEL12" s="140" t="s">
        <v>454</v>
      </c>
      <c r="AEM12" s="140" t="s">
        <v>454</v>
      </c>
      <c r="AEN12" s="140" t="s">
        <v>454</v>
      </c>
      <c r="AEO12" s="140" t="s">
        <v>454</v>
      </c>
      <c r="AEP12" s="140" t="s">
        <v>454</v>
      </c>
      <c r="AEQ12" s="140" t="s">
        <v>454</v>
      </c>
      <c r="AER12" s="140" t="s">
        <v>454</v>
      </c>
      <c r="AES12" s="140" t="s">
        <v>454</v>
      </c>
      <c r="AET12" s="140" t="s">
        <v>454</v>
      </c>
      <c r="AEU12" s="140" t="s">
        <v>454</v>
      </c>
      <c r="AEV12" s="140" t="s">
        <v>454</v>
      </c>
      <c r="AEW12" s="140" t="s">
        <v>454</v>
      </c>
      <c r="AEX12" s="140" t="s">
        <v>454</v>
      </c>
      <c r="AEY12" s="140" t="s">
        <v>454</v>
      </c>
      <c r="AEZ12" s="140" t="s">
        <v>454</v>
      </c>
      <c r="AFA12" s="140" t="s">
        <v>454</v>
      </c>
      <c r="AFB12" s="140" t="s">
        <v>454</v>
      </c>
      <c r="AFC12" s="140" t="s">
        <v>454</v>
      </c>
      <c r="AFD12" s="140" t="s">
        <v>454</v>
      </c>
      <c r="AFE12" s="140" t="s">
        <v>454</v>
      </c>
      <c r="AFF12" s="140" t="s">
        <v>454</v>
      </c>
      <c r="AFG12" s="140" t="s">
        <v>454</v>
      </c>
      <c r="AFH12" s="140" t="s">
        <v>454</v>
      </c>
      <c r="AFI12" s="140" t="s">
        <v>454</v>
      </c>
      <c r="AFJ12" s="140" t="s">
        <v>454</v>
      </c>
      <c r="AFK12" s="140" t="s">
        <v>454</v>
      </c>
      <c r="AFL12" s="140" t="s">
        <v>454</v>
      </c>
      <c r="AFM12" s="140" t="s">
        <v>454</v>
      </c>
      <c r="AFN12" s="140" t="s">
        <v>454</v>
      </c>
      <c r="AFO12" s="140" t="s">
        <v>454</v>
      </c>
      <c r="AFP12" s="140" t="s">
        <v>454</v>
      </c>
      <c r="AFQ12" s="140" t="s">
        <v>454</v>
      </c>
      <c r="AFR12" s="140" t="s">
        <v>454</v>
      </c>
      <c r="AFS12" s="140" t="s">
        <v>454</v>
      </c>
      <c r="AFT12" s="140" t="s">
        <v>454</v>
      </c>
      <c r="AFU12" s="140" t="s">
        <v>454</v>
      </c>
      <c r="AFV12" s="140" t="s">
        <v>454</v>
      </c>
      <c r="AFW12" s="140" t="s">
        <v>454</v>
      </c>
      <c r="AFX12" s="140" t="s">
        <v>454</v>
      </c>
      <c r="AFY12" s="140" t="s">
        <v>454</v>
      </c>
      <c r="AFZ12" s="140" t="s">
        <v>454</v>
      </c>
      <c r="AGA12" s="140" t="s">
        <v>454</v>
      </c>
      <c r="AGB12" s="140" t="s">
        <v>454</v>
      </c>
      <c r="AGC12" s="140" t="s">
        <v>454</v>
      </c>
      <c r="AGD12" s="140" t="s">
        <v>454</v>
      </c>
      <c r="AGE12" s="140" t="s">
        <v>454</v>
      </c>
      <c r="AGF12" s="140" t="s">
        <v>454</v>
      </c>
      <c r="AGG12" s="140" t="s">
        <v>454</v>
      </c>
      <c r="AGH12" s="140" t="s">
        <v>454</v>
      </c>
      <c r="AGI12" s="140" t="s">
        <v>454</v>
      </c>
      <c r="AGJ12" s="140" t="s">
        <v>454</v>
      </c>
      <c r="AGK12" s="140" t="s">
        <v>454</v>
      </c>
      <c r="AGL12" s="140" t="s">
        <v>454</v>
      </c>
      <c r="AGM12" s="140" t="s">
        <v>454</v>
      </c>
      <c r="AGN12" s="140" t="s">
        <v>454</v>
      </c>
      <c r="AGO12" s="140" t="s">
        <v>454</v>
      </c>
      <c r="AGP12" s="140" t="s">
        <v>454</v>
      </c>
      <c r="AGQ12" s="140" t="s">
        <v>454</v>
      </c>
      <c r="AGR12" s="140" t="s">
        <v>454</v>
      </c>
      <c r="AGS12" s="140" t="s">
        <v>454</v>
      </c>
      <c r="AGT12" s="140" t="s">
        <v>454</v>
      </c>
      <c r="AGU12" s="140" t="s">
        <v>454</v>
      </c>
      <c r="AGV12" s="140" t="s">
        <v>454</v>
      </c>
      <c r="AGW12" s="140" t="s">
        <v>454</v>
      </c>
      <c r="AGX12" s="140" t="s">
        <v>454</v>
      </c>
      <c r="AGY12" s="140" t="s">
        <v>454</v>
      </c>
      <c r="AGZ12" s="140" t="s">
        <v>454</v>
      </c>
      <c r="AHA12" s="140" t="s">
        <v>454</v>
      </c>
      <c r="AHB12" s="140" t="s">
        <v>454</v>
      </c>
      <c r="AHC12" s="140" t="s">
        <v>454</v>
      </c>
      <c r="AHD12" s="140" t="s">
        <v>454</v>
      </c>
      <c r="AHE12" s="140" t="s">
        <v>454</v>
      </c>
      <c r="AHF12" s="140" t="s">
        <v>454</v>
      </c>
      <c r="AHG12" s="140" t="s">
        <v>454</v>
      </c>
      <c r="AHH12" s="140" t="s">
        <v>454</v>
      </c>
      <c r="AHI12" s="140" t="s">
        <v>454</v>
      </c>
      <c r="AHJ12" s="140" t="s">
        <v>454</v>
      </c>
      <c r="AHK12" s="140" t="s">
        <v>454</v>
      </c>
      <c r="AHL12" s="140" t="s">
        <v>454</v>
      </c>
      <c r="AHM12" s="140" t="s">
        <v>454</v>
      </c>
      <c r="AHN12" s="140" t="s">
        <v>454</v>
      </c>
      <c r="AHO12" s="140" t="s">
        <v>454</v>
      </c>
      <c r="AHP12" s="140" t="s">
        <v>454</v>
      </c>
      <c r="AHQ12" s="140" t="s">
        <v>454</v>
      </c>
      <c r="AHR12" s="140" t="s">
        <v>454</v>
      </c>
      <c r="AHS12" s="140" t="s">
        <v>454</v>
      </c>
      <c r="AHT12" s="140" t="s">
        <v>454</v>
      </c>
      <c r="AHU12" s="140" t="s">
        <v>454</v>
      </c>
      <c r="AHV12" s="140" t="s">
        <v>454</v>
      </c>
      <c r="AHW12" s="140" t="s">
        <v>454</v>
      </c>
      <c r="AHX12" s="140" t="s">
        <v>454</v>
      </c>
      <c r="AHY12" s="140" t="s">
        <v>454</v>
      </c>
      <c r="AHZ12" s="140" t="s">
        <v>454</v>
      </c>
      <c r="AIA12" s="140" t="s">
        <v>454</v>
      </c>
      <c r="AIB12" s="140" t="s">
        <v>454</v>
      </c>
      <c r="AIC12" s="140" t="s">
        <v>454</v>
      </c>
      <c r="AID12" s="140" t="s">
        <v>454</v>
      </c>
      <c r="AIE12" s="140" t="s">
        <v>454</v>
      </c>
      <c r="AIF12" s="140" t="s">
        <v>454</v>
      </c>
      <c r="AIG12" s="140" t="s">
        <v>454</v>
      </c>
      <c r="AIH12" s="140" t="s">
        <v>454</v>
      </c>
      <c r="AII12" s="140" t="s">
        <v>454</v>
      </c>
      <c r="AIJ12" s="140" t="s">
        <v>454</v>
      </c>
      <c r="AIK12" s="140" t="s">
        <v>454</v>
      </c>
      <c r="AIL12" s="140" t="s">
        <v>454</v>
      </c>
      <c r="AIM12" s="140" t="s">
        <v>454</v>
      </c>
      <c r="AIN12" s="140" t="s">
        <v>454</v>
      </c>
      <c r="AIO12" s="140" t="s">
        <v>454</v>
      </c>
      <c r="AIP12" s="140" t="s">
        <v>454</v>
      </c>
      <c r="AIQ12" s="140" t="s">
        <v>454</v>
      </c>
      <c r="AIR12" s="140" t="s">
        <v>454</v>
      </c>
      <c r="AIS12" s="140" t="s">
        <v>454</v>
      </c>
      <c r="AIT12" s="140" t="s">
        <v>454</v>
      </c>
      <c r="AIU12" s="140" t="s">
        <v>454</v>
      </c>
      <c r="AIV12" s="140" t="s">
        <v>454</v>
      </c>
      <c r="AIW12" s="140" t="s">
        <v>454</v>
      </c>
      <c r="AIX12" s="140" t="s">
        <v>454</v>
      </c>
      <c r="AIY12" s="140" t="s">
        <v>454</v>
      </c>
      <c r="AIZ12" s="140" t="s">
        <v>454</v>
      </c>
      <c r="AJA12" s="140" t="s">
        <v>454</v>
      </c>
      <c r="AJB12" s="140" t="s">
        <v>454</v>
      </c>
      <c r="AJC12" s="140" t="s">
        <v>454</v>
      </c>
      <c r="AJD12" s="140" t="s">
        <v>454</v>
      </c>
      <c r="AJE12" s="140" t="s">
        <v>454</v>
      </c>
      <c r="AJF12" s="140" t="s">
        <v>454</v>
      </c>
      <c r="AJG12" s="140" t="s">
        <v>454</v>
      </c>
      <c r="AJH12" s="140" t="s">
        <v>454</v>
      </c>
      <c r="AJI12" s="140" t="s">
        <v>454</v>
      </c>
      <c r="AJJ12" s="140" t="s">
        <v>454</v>
      </c>
      <c r="AJK12" s="140" t="s">
        <v>454</v>
      </c>
      <c r="AJL12" s="140" t="s">
        <v>454</v>
      </c>
      <c r="AJM12" s="140" t="s">
        <v>454</v>
      </c>
      <c r="AJN12" s="140" t="s">
        <v>454</v>
      </c>
      <c r="AJO12" s="140" t="s">
        <v>454</v>
      </c>
      <c r="AJP12" s="140" t="s">
        <v>454</v>
      </c>
      <c r="AJQ12" s="140" t="s">
        <v>454</v>
      </c>
      <c r="AJR12" s="140" t="s">
        <v>454</v>
      </c>
      <c r="AJS12" s="140" t="s">
        <v>454</v>
      </c>
      <c r="AJT12" s="140" t="s">
        <v>454</v>
      </c>
      <c r="AJU12" s="140" t="s">
        <v>454</v>
      </c>
      <c r="AJV12" s="140" t="s">
        <v>454</v>
      </c>
      <c r="AJW12" s="140" t="s">
        <v>454</v>
      </c>
      <c r="AJX12" s="140" t="s">
        <v>454</v>
      </c>
      <c r="AJY12" s="140" t="s">
        <v>454</v>
      </c>
      <c r="AJZ12" s="140" t="s">
        <v>454</v>
      </c>
      <c r="AKA12" s="140" t="s">
        <v>454</v>
      </c>
      <c r="AKB12" s="140" t="s">
        <v>454</v>
      </c>
      <c r="AKC12" s="140" t="s">
        <v>454</v>
      </c>
      <c r="AKD12" s="140" t="s">
        <v>454</v>
      </c>
      <c r="AKE12" s="140" t="s">
        <v>454</v>
      </c>
      <c r="AKF12" s="140" t="s">
        <v>454</v>
      </c>
      <c r="AKG12" s="140" t="s">
        <v>454</v>
      </c>
      <c r="AKH12" s="140" t="s">
        <v>454</v>
      </c>
      <c r="AKI12" s="140" t="s">
        <v>454</v>
      </c>
      <c r="AKJ12" s="140" t="s">
        <v>454</v>
      </c>
      <c r="AKK12" s="140" t="s">
        <v>454</v>
      </c>
      <c r="AKL12" s="140" t="s">
        <v>454</v>
      </c>
      <c r="AKM12" s="140" t="s">
        <v>454</v>
      </c>
      <c r="AKN12" s="140" t="s">
        <v>454</v>
      </c>
      <c r="AKO12" s="140" t="s">
        <v>454</v>
      </c>
      <c r="AKP12" s="140" t="s">
        <v>454</v>
      </c>
      <c r="AKQ12" s="140" t="s">
        <v>454</v>
      </c>
      <c r="AKR12" s="140" t="s">
        <v>454</v>
      </c>
      <c r="AKS12" s="140" t="s">
        <v>454</v>
      </c>
      <c r="AKT12" s="140" t="s">
        <v>454</v>
      </c>
      <c r="AKU12" s="140" t="s">
        <v>454</v>
      </c>
      <c r="AKV12" s="140" t="s">
        <v>454</v>
      </c>
      <c r="AKW12" s="140" t="s">
        <v>454</v>
      </c>
      <c r="AKX12" s="140" t="s">
        <v>454</v>
      </c>
      <c r="AKY12" s="140" t="s">
        <v>454</v>
      </c>
      <c r="AKZ12" s="140" t="s">
        <v>454</v>
      </c>
      <c r="ALA12" s="140" t="s">
        <v>454</v>
      </c>
      <c r="ALB12" s="140" t="s">
        <v>454</v>
      </c>
      <c r="ALC12" s="140" t="s">
        <v>454</v>
      </c>
      <c r="ALD12" s="140" t="s">
        <v>454</v>
      </c>
      <c r="ALE12" s="140" t="s">
        <v>454</v>
      </c>
      <c r="ALF12" s="140" t="s">
        <v>454</v>
      </c>
      <c r="ALG12" s="140" t="s">
        <v>454</v>
      </c>
      <c r="ALH12" s="140" t="s">
        <v>454</v>
      </c>
      <c r="ALI12" s="140" t="s">
        <v>454</v>
      </c>
      <c r="ALJ12" s="140" t="s">
        <v>454</v>
      </c>
      <c r="ALK12" s="140" t="s">
        <v>454</v>
      </c>
      <c r="ALL12" s="140" t="s">
        <v>454</v>
      </c>
      <c r="ALM12" s="140" t="s">
        <v>454</v>
      </c>
      <c r="ALN12" s="140" t="s">
        <v>454</v>
      </c>
      <c r="ALO12" s="140" t="s">
        <v>454</v>
      </c>
      <c r="ALP12" s="140" t="s">
        <v>454</v>
      </c>
      <c r="ALQ12" s="140" t="s">
        <v>454</v>
      </c>
      <c r="ALR12" s="140" t="s">
        <v>454</v>
      </c>
      <c r="ALS12" s="140" t="s">
        <v>454</v>
      </c>
      <c r="ALT12" s="140" t="s">
        <v>454</v>
      </c>
      <c r="ALU12" s="140" t="s">
        <v>454</v>
      </c>
      <c r="ALV12" s="140" t="s">
        <v>454</v>
      </c>
      <c r="ALW12" s="140" t="s">
        <v>454</v>
      </c>
      <c r="ALX12" s="140" t="s">
        <v>454</v>
      </c>
      <c r="ALY12" s="140" t="s">
        <v>454</v>
      </c>
      <c r="ALZ12" s="140" t="s">
        <v>454</v>
      </c>
      <c r="AMA12" s="140" t="s">
        <v>454</v>
      </c>
      <c r="AMB12" s="140" t="s">
        <v>454</v>
      </c>
      <c r="AMC12" s="140" t="s">
        <v>454</v>
      </c>
      <c r="AMD12" s="140" t="s">
        <v>454</v>
      </c>
      <c r="AME12" s="140" t="s">
        <v>454</v>
      </c>
      <c r="AMF12" s="140" t="s">
        <v>454</v>
      </c>
      <c r="AMG12" s="140" t="s">
        <v>454</v>
      </c>
      <c r="AMH12" s="140" t="s">
        <v>454</v>
      </c>
      <c r="AMI12" s="140" t="s">
        <v>454</v>
      </c>
      <c r="AMJ12" s="140" t="s">
        <v>454</v>
      </c>
      <c r="AMK12" s="140" t="s">
        <v>454</v>
      </c>
      <c r="AML12" s="140" t="s">
        <v>454</v>
      </c>
      <c r="AMM12" s="140" t="s">
        <v>454</v>
      </c>
      <c r="AMN12" s="140" t="s">
        <v>454</v>
      </c>
      <c r="AMO12" s="140" t="s">
        <v>454</v>
      </c>
      <c r="AMP12" s="140" t="s">
        <v>454</v>
      </c>
      <c r="AMQ12" s="140" t="s">
        <v>454</v>
      </c>
      <c r="AMR12" s="140" t="s">
        <v>454</v>
      </c>
      <c r="AMS12" s="140" t="s">
        <v>454</v>
      </c>
      <c r="AMT12" s="140" t="s">
        <v>454</v>
      </c>
      <c r="AMU12" s="140" t="s">
        <v>454</v>
      </c>
      <c r="AMV12" s="140" t="s">
        <v>454</v>
      </c>
      <c r="AMW12" s="140" t="s">
        <v>454</v>
      </c>
      <c r="AMX12" s="140" t="s">
        <v>454</v>
      </c>
      <c r="AMY12" s="140" t="s">
        <v>454</v>
      </c>
      <c r="AMZ12" s="140" t="s">
        <v>454</v>
      </c>
      <c r="ANA12" s="140" t="s">
        <v>454</v>
      </c>
      <c r="ANB12" s="140" t="s">
        <v>454</v>
      </c>
      <c r="ANC12" s="140" t="s">
        <v>454</v>
      </c>
      <c r="AND12" s="140" t="s">
        <v>454</v>
      </c>
      <c r="ANE12" s="140" t="s">
        <v>454</v>
      </c>
      <c r="ANF12" s="140" t="s">
        <v>454</v>
      </c>
      <c r="ANG12" s="140" t="s">
        <v>454</v>
      </c>
      <c r="ANH12" s="140" t="s">
        <v>454</v>
      </c>
      <c r="ANI12" s="140" t="s">
        <v>454</v>
      </c>
      <c r="ANJ12" s="140" t="s">
        <v>454</v>
      </c>
      <c r="ANK12" s="140" t="s">
        <v>454</v>
      </c>
      <c r="ANL12" s="140" t="s">
        <v>454</v>
      </c>
      <c r="ANM12" s="140" t="s">
        <v>454</v>
      </c>
      <c r="ANN12" s="140" t="s">
        <v>454</v>
      </c>
      <c r="ANO12" s="140" t="s">
        <v>454</v>
      </c>
      <c r="ANP12" s="140" t="s">
        <v>454</v>
      </c>
      <c r="ANQ12" s="140" t="s">
        <v>454</v>
      </c>
      <c r="ANR12" s="140" t="s">
        <v>454</v>
      </c>
      <c r="ANS12" s="140" t="s">
        <v>454</v>
      </c>
      <c r="ANT12" s="140" t="s">
        <v>454</v>
      </c>
      <c r="ANU12" s="140" t="s">
        <v>454</v>
      </c>
      <c r="ANV12" s="140" t="s">
        <v>454</v>
      </c>
      <c r="ANW12" s="140" t="s">
        <v>454</v>
      </c>
      <c r="ANX12" s="140" t="s">
        <v>454</v>
      </c>
      <c r="ANY12" s="140" t="s">
        <v>454</v>
      </c>
      <c r="ANZ12" s="140" t="s">
        <v>454</v>
      </c>
      <c r="AOA12" s="140" t="s">
        <v>454</v>
      </c>
      <c r="AOB12" s="140" t="s">
        <v>454</v>
      </c>
      <c r="AOC12" s="140" t="s">
        <v>454</v>
      </c>
      <c r="AOD12" s="140" t="s">
        <v>454</v>
      </c>
      <c r="AOE12" s="140" t="s">
        <v>454</v>
      </c>
      <c r="AOF12" s="140" t="s">
        <v>454</v>
      </c>
      <c r="AOG12" s="140" t="s">
        <v>454</v>
      </c>
      <c r="AOH12" s="140" t="s">
        <v>454</v>
      </c>
      <c r="AOI12" s="140" t="s">
        <v>454</v>
      </c>
      <c r="AOJ12" s="140" t="s">
        <v>454</v>
      </c>
      <c r="AOK12" s="140" t="s">
        <v>454</v>
      </c>
      <c r="AOL12" s="140" t="s">
        <v>454</v>
      </c>
      <c r="AOM12" s="140" t="s">
        <v>454</v>
      </c>
      <c r="AON12" s="140" t="s">
        <v>454</v>
      </c>
      <c r="AOO12" s="140" t="s">
        <v>454</v>
      </c>
      <c r="AOP12" s="140" t="s">
        <v>454</v>
      </c>
      <c r="AOQ12" s="140" t="s">
        <v>454</v>
      </c>
      <c r="AOR12" s="140" t="s">
        <v>454</v>
      </c>
      <c r="AOS12" s="140" t="s">
        <v>454</v>
      </c>
      <c r="AOT12" s="140" t="s">
        <v>454</v>
      </c>
      <c r="AOU12" s="140" t="s">
        <v>454</v>
      </c>
      <c r="AOV12" s="140" t="s">
        <v>454</v>
      </c>
      <c r="AOW12" s="140" t="s">
        <v>454</v>
      </c>
      <c r="AOX12" s="140" t="s">
        <v>454</v>
      </c>
      <c r="AOY12" s="140" t="s">
        <v>454</v>
      </c>
      <c r="AOZ12" s="140" t="s">
        <v>454</v>
      </c>
      <c r="APA12" s="140" t="s">
        <v>454</v>
      </c>
      <c r="APB12" s="140" t="s">
        <v>454</v>
      </c>
      <c r="APC12" s="140" t="s">
        <v>454</v>
      </c>
      <c r="APD12" s="140" t="s">
        <v>454</v>
      </c>
      <c r="APE12" s="140" t="s">
        <v>454</v>
      </c>
      <c r="APF12" s="140" t="s">
        <v>454</v>
      </c>
      <c r="APG12" s="140" t="s">
        <v>454</v>
      </c>
      <c r="APH12" s="140" t="s">
        <v>454</v>
      </c>
      <c r="API12" s="140" t="s">
        <v>454</v>
      </c>
      <c r="APJ12" s="140" t="s">
        <v>454</v>
      </c>
      <c r="APK12" s="140" t="s">
        <v>454</v>
      </c>
      <c r="APL12" s="140" t="s">
        <v>454</v>
      </c>
      <c r="APM12" s="140" t="s">
        <v>454</v>
      </c>
      <c r="APN12" s="140" t="s">
        <v>454</v>
      </c>
      <c r="APO12" s="140" t="s">
        <v>454</v>
      </c>
      <c r="APP12" s="140" t="s">
        <v>454</v>
      </c>
      <c r="APQ12" s="140" t="s">
        <v>454</v>
      </c>
      <c r="APR12" s="140" t="s">
        <v>454</v>
      </c>
      <c r="APS12" s="140" t="s">
        <v>454</v>
      </c>
      <c r="APT12" s="140" t="s">
        <v>454</v>
      </c>
      <c r="APU12" s="140" t="s">
        <v>454</v>
      </c>
      <c r="APV12" s="140" t="s">
        <v>454</v>
      </c>
      <c r="APW12" s="140" t="s">
        <v>454</v>
      </c>
      <c r="APX12" s="140" t="s">
        <v>454</v>
      </c>
      <c r="APY12" s="140" t="s">
        <v>454</v>
      </c>
      <c r="APZ12" s="140" t="s">
        <v>454</v>
      </c>
      <c r="AQA12" s="140" t="s">
        <v>454</v>
      </c>
      <c r="AQB12" s="140" t="s">
        <v>454</v>
      </c>
      <c r="AQC12" s="140" t="s">
        <v>454</v>
      </c>
      <c r="AQD12" s="140" t="s">
        <v>454</v>
      </c>
      <c r="AQE12" s="140" t="s">
        <v>454</v>
      </c>
      <c r="AQF12" s="140" t="s">
        <v>454</v>
      </c>
      <c r="AQG12" s="140" t="s">
        <v>454</v>
      </c>
      <c r="AQH12" s="140" t="s">
        <v>454</v>
      </c>
      <c r="AQI12" s="140" t="s">
        <v>454</v>
      </c>
      <c r="AQJ12" s="140" t="s">
        <v>454</v>
      </c>
      <c r="AQK12" s="140" t="s">
        <v>454</v>
      </c>
      <c r="AQL12" s="140" t="s">
        <v>454</v>
      </c>
      <c r="AQM12" s="140" t="s">
        <v>454</v>
      </c>
      <c r="AQN12" s="140" t="s">
        <v>454</v>
      </c>
      <c r="AQO12" s="140" t="s">
        <v>454</v>
      </c>
      <c r="AQP12" s="140" t="s">
        <v>454</v>
      </c>
      <c r="AQQ12" s="140" t="s">
        <v>454</v>
      </c>
      <c r="AQR12" s="140" t="s">
        <v>454</v>
      </c>
      <c r="AQS12" s="140" t="s">
        <v>454</v>
      </c>
      <c r="AQT12" s="140" t="s">
        <v>454</v>
      </c>
      <c r="AQU12" s="140" t="s">
        <v>454</v>
      </c>
      <c r="AQV12" s="140" t="s">
        <v>454</v>
      </c>
      <c r="AQW12" s="140" t="s">
        <v>454</v>
      </c>
      <c r="AQX12" s="140" t="s">
        <v>454</v>
      </c>
      <c r="AQY12" s="140" t="s">
        <v>454</v>
      </c>
      <c r="AQZ12" s="140" t="s">
        <v>454</v>
      </c>
      <c r="ARA12" s="140" t="s">
        <v>454</v>
      </c>
      <c r="ARB12" s="140" t="s">
        <v>454</v>
      </c>
      <c r="ARC12" s="140" t="s">
        <v>454</v>
      </c>
      <c r="ARD12" s="140" t="s">
        <v>454</v>
      </c>
      <c r="ARE12" s="140" t="s">
        <v>454</v>
      </c>
      <c r="ARF12" s="140" t="s">
        <v>454</v>
      </c>
      <c r="ARG12" s="140" t="s">
        <v>454</v>
      </c>
      <c r="ARH12" s="140" t="s">
        <v>454</v>
      </c>
      <c r="ARI12" s="140" t="s">
        <v>454</v>
      </c>
      <c r="ARJ12" s="140" t="s">
        <v>454</v>
      </c>
      <c r="ARK12" s="140" t="s">
        <v>454</v>
      </c>
      <c r="ARL12" s="140" t="s">
        <v>454</v>
      </c>
      <c r="ARM12" s="140" t="s">
        <v>454</v>
      </c>
      <c r="ARN12" s="140" t="s">
        <v>454</v>
      </c>
      <c r="ARO12" s="140" t="s">
        <v>454</v>
      </c>
      <c r="ARP12" s="140" t="s">
        <v>454</v>
      </c>
      <c r="ARQ12" s="140" t="s">
        <v>454</v>
      </c>
      <c r="ARR12" s="140" t="s">
        <v>454</v>
      </c>
      <c r="ARS12" s="140" t="s">
        <v>454</v>
      </c>
      <c r="ART12" s="140" t="s">
        <v>454</v>
      </c>
      <c r="ARU12" s="140" t="s">
        <v>454</v>
      </c>
      <c r="ARV12" s="140" t="s">
        <v>454</v>
      </c>
      <c r="ARW12" s="140" t="s">
        <v>454</v>
      </c>
      <c r="ARX12" s="140" t="s">
        <v>454</v>
      </c>
      <c r="ARY12" s="140" t="s">
        <v>454</v>
      </c>
      <c r="ARZ12" s="140" t="s">
        <v>454</v>
      </c>
      <c r="ASA12" s="140" t="s">
        <v>454</v>
      </c>
      <c r="ASB12" s="140" t="s">
        <v>454</v>
      </c>
      <c r="ASC12" s="140" t="s">
        <v>454</v>
      </c>
      <c r="ASD12" s="140" t="s">
        <v>454</v>
      </c>
      <c r="ASE12" s="140" t="s">
        <v>454</v>
      </c>
      <c r="ASF12" s="140" t="s">
        <v>454</v>
      </c>
      <c r="ASG12" s="140" t="s">
        <v>454</v>
      </c>
      <c r="ASH12" s="140" t="s">
        <v>454</v>
      </c>
      <c r="ASI12" s="140" t="s">
        <v>454</v>
      </c>
      <c r="ASJ12" s="140" t="s">
        <v>454</v>
      </c>
      <c r="ASK12" s="140" t="s">
        <v>454</v>
      </c>
      <c r="ASL12" s="140" t="s">
        <v>454</v>
      </c>
      <c r="ASM12" s="140" t="s">
        <v>454</v>
      </c>
      <c r="ASN12" s="140" t="s">
        <v>454</v>
      </c>
      <c r="ASO12" s="140" t="s">
        <v>454</v>
      </c>
      <c r="ASP12" s="140" t="s">
        <v>454</v>
      </c>
      <c r="ASQ12" s="140" t="s">
        <v>454</v>
      </c>
      <c r="ASR12" s="140" t="s">
        <v>454</v>
      </c>
      <c r="ASS12" s="140" t="s">
        <v>454</v>
      </c>
      <c r="AST12" s="140" t="s">
        <v>454</v>
      </c>
      <c r="ASU12" s="140" t="s">
        <v>454</v>
      </c>
      <c r="ASV12" s="140" t="s">
        <v>454</v>
      </c>
      <c r="ASW12" s="140" t="s">
        <v>454</v>
      </c>
      <c r="ASX12" s="140" t="s">
        <v>454</v>
      </c>
      <c r="ASY12" s="140" t="s">
        <v>454</v>
      </c>
      <c r="ASZ12" s="140" t="s">
        <v>454</v>
      </c>
      <c r="ATA12" s="140" t="s">
        <v>454</v>
      </c>
      <c r="ATB12" s="140" t="s">
        <v>454</v>
      </c>
      <c r="ATC12" s="140" t="s">
        <v>454</v>
      </c>
      <c r="ATD12" s="140" t="s">
        <v>454</v>
      </c>
      <c r="ATE12" s="140" t="s">
        <v>454</v>
      </c>
      <c r="ATF12" s="140" t="s">
        <v>454</v>
      </c>
      <c r="ATG12" s="140" t="s">
        <v>454</v>
      </c>
      <c r="ATH12" s="140" t="s">
        <v>454</v>
      </c>
      <c r="ATI12" s="140" t="s">
        <v>454</v>
      </c>
      <c r="ATJ12" s="140" t="s">
        <v>454</v>
      </c>
      <c r="ATK12" s="140" t="s">
        <v>454</v>
      </c>
      <c r="ATL12" s="140" t="s">
        <v>454</v>
      </c>
      <c r="ATM12" s="140" t="s">
        <v>454</v>
      </c>
      <c r="ATN12" s="140" t="s">
        <v>454</v>
      </c>
      <c r="ATO12" s="140" t="s">
        <v>454</v>
      </c>
      <c r="ATP12" s="140" t="s">
        <v>454</v>
      </c>
      <c r="ATQ12" s="140" t="s">
        <v>454</v>
      </c>
      <c r="ATR12" s="140" t="s">
        <v>454</v>
      </c>
      <c r="ATS12" s="140" t="s">
        <v>454</v>
      </c>
      <c r="ATT12" s="140" t="s">
        <v>454</v>
      </c>
      <c r="ATU12" s="140" t="s">
        <v>454</v>
      </c>
      <c r="ATV12" s="140" t="s">
        <v>454</v>
      </c>
      <c r="ATW12" s="140" t="s">
        <v>454</v>
      </c>
      <c r="ATX12" s="140" t="s">
        <v>454</v>
      </c>
      <c r="ATY12" s="140" t="s">
        <v>454</v>
      </c>
      <c r="ATZ12" s="140" t="s">
        <v>454</v>
      </c>
      <c r="AUA12" s="140" t="s">
        <v>454</v>
      </c>
      <c r="AUB12" s="140" t="s">
        <v>454</v>
      </c>
      <c r="AUC12" s="140" t="s">
        <v>454</v>
      </c>
      <c r="AUD12" s="140" t="s">
        <v>454</v>
      </c>
      <c r="AUE12" s="140" t="s">
        <v>454</v>
      </c>
      <c r="AUF12" s="140" t="s">
        <v>454</v>
      </c>
      <c r="AUG12" s="140" t="s">
        <v>454</v>
      </c>
      <c r="AUH12" s="140" t="s">
        <v>454</v>
      </c>
      <c r="AUI12" s="140" t="s">
        <v>454</v>
      </c>
      <c r="AUJ12" s="140" t="s">
        <v>454</v>
      </c>
      <c r="AUK12" s="140" t="s">
        <v>454</v>
      </c>
      <c r="AUL12" s="140" t="s">
        <v>454</v>
      </c>
      <c r="AUM12" s="140" t="s">
        <v>454</v>
      </c>
      <c r="AUN12" s="140" t="s">
        <v>454</v>
      </c>
      <c r="AUO12" s="140" t="s">
        <v>454</v>
      </c>
      <c r="AUP12" s="140" t="s">
        <v>454</v>
      </c>
      <c r="AUQ12" s="140" t="s">
        <v>454</v>
      </c>
      <c r="AUR12" s="140" t="s">
        <v>454</v>
      </c>
      <c r="AUS12" s="140" t="s">
        <v>454</v>
      </c>
      <c r="AUT12" s="140" t="s">
        <v>454</v>
      </c>
      <c r="AUU12" s="140" t="s">
        <v>454</v>
      </c>
      <c r="AUV12" s="140" t="s">
        <v>454</v>
      </c>
      <c r="AUW12" s="140" t="s">
        <v>454</v>
      </c>
      <c r="AUX12" s="140" t="s">
        <v>454</v>
      </c>
      <c r="AUY12" s="140" t="s">
        <v>454</v>
      </c>
      <c r="AUZ12" s="140" t="s">
        <v>454</v>
      </c>
      <c r="AVA12" s="140" t="s">
        <v>454</v>
      </c>
      <c r="AVB12" s="140" t="s">
        <v>454</v>
      </c>
      <c r="AVC12" s="140" t="s">
        <v>454</v>
      </c>
      <c r="AVD12" s="140" t="s">
        <v>454</v>
      </c>
      <c r="AVE12" s="140" t="s">
        <v>454</v>
      </c>
      <c r="AVF12" s="140" t="s">
        <v>454</v>
      </c>
      <c r="AVG12" s="140" t="s">
        <v>454</v>
      </c>
      <c r="AVH12" s="140" t="s">
        <v>454</v>
      </c>
      <c r="AVI12" s="140" t="s">
        <v>454</v>
      </c>
      <c r="AVJ12" s="140" t="s">
        <v>454</v>
      </c>
      <c r="AVK12" s="140" t="s">
        <v>454</v>
      </c>
      <c r="AVL12" s="140" t="s">
        <v>454</v>
      </c>
      <c r="AVM12" s="140" t="s">
        <v>454</v>
      </c>
      <c r="AVN12" s="140" t="s">
        <v>454</v>
      </c>
      <c r="AVO12" s="140" t="s">
        <v>454</v>
      </c>
      <c r="AVP12" s="140" t="s">
        <v>454</v>
      </c>
      <c r="AVQ12" s="140" t="s">
        <v>454</v>
      </c>
      <c r="AVR12" s="140" t="s">
        <v>454</v>
      </c>
      <c r="AVS12" s="140" t="s">
        <v>454</v>
      </c>
      <c r="AVT12" s="140" t="s">
        <v>454</v>
      </c>
      <c r="AVU12" s="140" t="s">
        <v>454</v>
      </c>
      <c r="AVV12" s="140" t="s">
        <v>454</v>
      </c>
      <c r="AVW12" s="140" t="s">
        <v>454</v>
      </c>
      <c r="AVX12" s="140" t="s">
        <v>454</v>
      </c>
      <c r="AVY12" s="140" t="s">
        <v>454</v>
      </c>
      <c r="AVZ12" s="140" t="s">
        <v>454</v>
      </c>
      <c r="AWA12" s="140" t="s">
        <v>454</v>
      </c>
      <c r="AWB12" s="140" t="s">
        <v>454</v>
      </c>
      <c r="AWC12" s="140" t="s">
        <v>454</v>
      </c>
      <c r="AWD12" s="140" t="s">
        <v>454</v>
      </c>
      <c r="AWE12" s="140" t="s">
        <v>454</v>
      </c>
      <c r="AWF12" s="140" t="s">
        <v>454</v>
      </c>
      <c r="AWG12" s="140" t="s">
        <v>454</v>
      </c>
      <c r="AWH12" s="140" t="s">
        <v>454</v>
      </c>
      <c r="AWI12" s="140" t="s">
        <v>454</v>
      </c>
      <c r="AWJ12" s="140" t="s">
        <v>454</v>
      </c>
      <c r="AWK12" s="140" t="s">
        <v>454</v>
      </c>
      <c r="AWL12" s="140" t="s">
        <v>454</v>
      </c>
      <c r="AWM12" s="140" t="s">
        <v>454</v>
      </c>
      <c r="AWN12" s="140" t="s">
        <v>454</v>
      </c>
      <c r="AWO12" s="140" t="s">
        <v>454</v>
      </c>
      <c r="AWP12" s="140" t="s">
        <v>454</v>
      </c>
      <c r="AWQ12" s="140" t="s">
        <v>454</v>
      </c>
      <c r="AWR12" s="140" t="s">
        <v>454</v>
      </c>
      <c r="AWS12" s="140" t="s">
        <v>454</v>
      </c>
      <c r="AWT12" s="140" t="s">
        <v>454</v>
      </c>
      <c r="AWU12" s="140" t="s">
        <v>454</v>
      </c>
      <c r="AWV12" s="140" t="s">
        <v>454</v>
      </c>
      <c r="AWW12" s="140" t="s">
        <v>454</v>
      </c>
      <c r="AWX12" s="140" t="s">
        <v>454</v>
      </c>
      <c r="AWY12" s="140" t="s">
        <v>454</v>
      </c>
      <c r="AWZ12" s="140" t="s">
        <v>454</v>
      </c>
      <c r="AXA12" s="140" t="s">
        <v>454</v>
      </c>
      <c r="AXB12" s="140" t="s">
        <v>454</v>
      </c>
      <c r="AXC12" s="140" t="s">
        <v>454</v>
      </c>
      <c r="AXD12" s="140" t="s">
        <v>454</v>
      </c>
      <c r="AXE12" s="140" t="s">
        <v>454</v>
      </c>
      <c r="AXF12" s="140" t="s">
        <v>454</v>
      </c>
      <c r="AXG12" s="140" t="s">
        <v>454</v>
      </c>
      <c r="AXH12" s="140" t="s">
        <v>454</v>
      </c>
      <c r="AXI12" s="140" t="s">
        <v>454</v>
      </c>
      <c r="AXJ12" s="140" t="s">
        <v>454</v>
      </c>
      <c r="AXK12" s="140" t="s">
        <v>454</v>
      </c>
      <c r="AXL12" s="140" t="s">
        <v>454</v>
      </c>
      <c r="AXM12" s="140" t="s">
        <v>454</v>
      </c>
      <c r="AXN12" s="140" t="s">
        <v>454</v>
      </c>
      <c r="AXO12" s="140" t="s">
        <v>454</v>
      </c>
      <c r="AXP12" s="140" t="s">
        <v>454</v>
      </c>
      <c r="AXQ12" s="140" t="s">
        <v>454</v>
      </c>
      <c r="AXR12" s="140" t="s">
        <v>454</v>
      </c>
      <c r="AXS12" s="140" t="s">
        <v>454</v>
      </c>
      <c r="AXT12" s="140" t="s">
        <v>454</v>
      </c>
      <c r="AXU12" s="140" t="s">
        <v>454</v>
      </c>
      <c r="AXV12" s="140" t="s">
        <v>454</v>
      </c>
      <c r="AXW12" s="140" t="s">
        <v>454</v>
      </c>
      <c r="AXX12" s="140" t="s">
        <v>454</v>
      </c>
      <c r="AXY12" s="140" t="s">
        <v>454</v>
      </c>
      <c r="AXZ12" s="140" t="s">
        <v>454</v>
      </c>
      <c r="AYA12" s="140" t="s">
        <v>454</v>
      </c>
      <c r="AYB12" s="140" t="s">
        <v>454</v>
      </c>
      <c r="AYC12" s="140" t="s">
        <v>454</v>
      </c>
      <c r="AYD12" s="140" t="s">
        <v>454</v>
      </c>
      <c r="AYE12" s="140" t="s">
        <v>454</v>
      </c>
      <c r="AYF12" s="140" t="s">
        <v>454</v>
      </c>
      <c r="AYG12" s="140" t="s">
        <v>454</v>
      </c>
      <c r="AYH12" s="140" t="s">
        <v>454</v>
      </c>
      <c r="AYI12" s="140" t="s">
        <v>454</v>
      </c>
      <c r="AYJ12" s="140" t="s">
        <v>454</v>
      </c>
      <c r="AYK12" s="140" t="s">
        <v>454</v>
      </c>
      <c r="AYL12" s="140" t="s">
        <v>454</v>
      </c>
      <c r="AYM12" s="140" t="s">
        <v>454</v>
      </c>
      <c r="AYN12" s="140" t="s">
        <v>454</v>
      </c>
      <c r="AYO12" s="140" t="s">
        <v>454</v>
      </c>
      <c r="AYP12" s="140" t="s">
        <v>454</v>
      </c>
      <c r="AYQ12" s="140" t="s">
        <v>454</v>
      </c>
      <c r="AYR12" s="140" t="s">
        <v>454</v>
      </c>
      <c r="AYS12" s="140" t="s">
        <v>454</v>
      </c>
      <c r="AYT12" s="140" t="s">
        <v>454</v>
      </c>
      <c r="AYU12" s="140" t="s">
        <v>454</v>
      </c>
      <c r="AYV12" s="140" t="s">
        <v>454</v>
      </c>
      <c r="AYW12" s="140" t="s">
        <v>454</v>
      </c>
      <c r="AYX12" s="140" t="s">
        <v>454</v>
      </c>
      <c r="AYY12" s="140" t="s">
        <v>454</v>
      </c>
      <c r="AYZ12" s="140" t="s">
        <v>454</v>
      </c>
      <c r="AZA12" s="140" t="s">
        <v>454</v>
      </c>
      <c r="AZB12" s="140" t="s">
        <v>454</v>
      </c>
      <c r="AZC12" s="140" t="s">
        <v>454</v>
      </c>
      <c r="AZD12" s="140" t="s">
        <v>454</v>
      </c>
      <c r="AZE12" s="140" t="s">
        <v>454</v>
      </c>
      <c r="AZF12" s="140" t="s">
        <v>454</v>
      </c>
      <c r="AZG12" s="140" t="s">
        <v>454</v>
      </c>
      <c r="AZH12" s="140" t="s">
        <v>454</v>
      </c>
      <c r="AZI12" s="140" t="s">
        <v>454</v>
      </c>
      <c r="AZJ12" s="140" t="s">
        <v>454</v>
      </c>
      <c r="AZK12" s="140" t="s">
        <v>454</v>
      </c>
      <c r="AZL12" s="140" t="s">
        <v>454</v>
      </c>
      <c r="AZM12" s="140" t="s">
        <v>454</v>
      </c>
      <c r="AZN12" s="140" t="s">
        <v>454</v>
      </c>
      <c r="AZO12" s="140" t="s">
        <v>454</v>
      </c>
      <c r="AZP12" s="140" t="s">
        <v>454</v>
      </c>
      <c r="AZQ12" s="140" t="s">
        <v>454</v>
      </c>
      <c r="AZR12" s="140" t="s">
        <v>454</v>
      </c>
      <c r="AZS12" s="140" t="s">
        <v>454</v>
      </c>
      <c r="AZT12" s="140" t="s">
        <v>454</v>
      </c>
      <c r="AZU12" s="140" t="s">
        <v>454</v>
      </c>
      <c r="AZV12" s="140" t="s">
        <v>454</v>
      </c>
      <c r="AZW12" s="140" t="s">
        <v>454</v>
      </c>
      <c r="AZX12" s="140" t="s">
        <v>454</v>
      </c>
      <c r="AZY12" s="140" t="s">
        <v>454</v>
      </c>
      <c r="AZZ12" s="140" t="s">
        <v>454</v>
      </c>
      <c r="BAA12" s="140" t="s">
        <v>454</v>
      </c>
      <c r="BAB12" s="140" t="s">
        <v>454</v>
      </c>
      <c r="BAC12" s="140" t="s">
        <v>454</v>
      </c>
      <c r="BAD12" s="140" t="s">
        <v>454</v>
      </c>
      <c r="BAE12" s="140" t="s">
        <v>454</v>
      </c>
      <c r="BAF12" s="140" t="s">
        <v>454</v>
      </c>
      <c r="BAG12" s="140" t="s">
        <v>454</v>
      </c>
      <c r="BAH12" s="140" t="s">
        <v>454</v>
      </c>
      <c r="BAI12" s="140" t="s">
        <v>454</v>
      </c>
      <c r="BAJ12" s="140" t="s">
        <v>454</v>
      </c>
      <c r="BAK12" s="140" t="s">
        <v>454</v>
      </c>
      <c r="BAL12" s="140" t="s">
        <v>454</v>
      </c>
      <c r="BAM12" s="140" t="s">
        <v>454</v>
      </c>
      <c r="BAN12" s="140" t="s">
        <v>454</v>
      </c>
      <c r="BAO12" s="140" t="s">
        <v>454</v>
      </c>
      <c r="BAP12" s="140" t="s">
        <v>454</v>
      </c>
      <c r="BAQ12" s="140" t="s">
        <v>454</v>
      </c>
      <c r="BAR12" s="140" t="s">
        <v>454</v>
      </c>
      <c r="BAS12" s="140" t="s">
        <v>454</v>
      </c>
      <c r="BAT12" s="140" t="s">
        <v>454</v>
      </c>
      <c r="BAU12" s="140" t="s">
        <v>454</v>
      </c>
      <c r="BAV12" s="140" t="s">
        <v>454</v>
      </c>
      <c r="BAW12" s="140" t="s">
        <v>454</v>
      </c>
      <c r="BAX12" s="140" t="s">
        <v>454</v>
      </c>
      <c r="BAY12" s="140" t="s">
        <v>454</v>
      </c>
      <c r="BAZ12" s="140" t="s">
        <v>454</v>
      </c>
      <c r="BBA12" s="140" t="s">
        <v>454</v>
      </c>
      <c r="BBB12" s="140" t="s">
        <v>454</v>
      </c>
      <c r="BBC12" s="140" t="s">
        <v>454</v>
      </c>
      <c r="BBD12" s="140" t="s">
        <v>454</v>
      </c>
      <c r="BBE12" s="140" t="s">
        <v>454</v>
      </c>
      <c r="BBF12" s="140" t="s">
        <v>454</v>
      </c>
      <c r="BBG12" s="140" t="s">
        <v>454</v>
      </c>
      <c r="BBH12" s="140" t="s">
        <v>454</v>
      </c>
      <c r="BBI12" s="140" t="s">
        <v>454</v>
      </c>
      <c r="BBJ12" s="140" t="s">
        <v>454</v>
      </c>
      <c r="BBK12" s="140" t="s">
        <v>454</v>
      </c>
      <c r="BBL12" s="140" t="s">
        <v>454</v>
      </c>
      <c r="BBM12" s="140" t="s">
        <v>454</v>
      </c>
      <c r="BBN12" s="140" t="s">
        <v>454</v>
      </c>
      <c r="BBO12" s="140" t="s">
        <v>454</v>
      </c>
      <c r="BBP12" s="140" t="s">
        <v>454</v>
      </c>
      <c r="BBQ12" s="140" t="s">
        <v>454</v>
      </c>
      <c r="BBR12" s="140" t="s">
        <v>454</v>
      </c>
      <c r="BBS12" s="140" t="s">
        <v>454</v>
      </c>
      <c r="BBT12" s="140" t="s">
        <v>454</v>
      </c>
      <c r="BBU12" s="140" t="s">
        <v>454</v>
      </c>
      <c r="BBV12" s="140" t="s">
        <v>454</v>
      </c>
      <c r="BBW12" s="140" t="s">
        <v>454</v>
      </c>
      <c r="BBX12" s="140" t="s">
        <v>454</v>
      </c>
      <c r="BBY12" s="140" t="s">
        <v>454</v>
      </c>
      <c r="BBZ12" s="140" t="s">
        <v>454</v>
      </c>
      <c r="BCA12" s="140" t="s">
        <v>454</v>
      </c>
      <c r="BCB12" s="140" t="s">
        <v>454</v>
      </c>
      <c r="BCC12" s="140" t="s">
        <v>454</v>
      </c>
      <c r="BCD12" s="140" t="s">
        <v>454</v>
      </c>
      <c r="BCE12" s="140" t="s">
        <v>454</v>
      </c>
      <c r="BCF12" s="140" t="s">
        <v>454</v>
      </c>
      <c r="BCG12" s="140" t="s">
        <v>454</v>
      </c>
      <c r="BCH12" s="140" t="s">
        <v>454</v>
      </c>
      <c r="BCI12" s="140" t="s">
        <v>454</v>
      </c>
      <c r="BCJ12" s="140" t="s">
        <v>454</v>
      </c>
      <c r="BCK12" s="140" t="s">
        <v>454</v>
      </c>
      <c r="BCL12" s="140" t="s">
        <v>454</v>
      </c>
      <c r="BCM12" s="140" t="s">
        <v>454</v>
      </c>
      <c r="BCN12" s="140" t="s">
        <v>454</v>
      </c>
      <c r="BCO12" s="140" t="s">
        <v>454</v>
      </c>
      <c r="BCP12" s="140" t="s">
        <v>454</v>
      </c>
      <c r="BCQ12" s="140" t="s">
        <v>454</v>
      </c>
      <c r="BCR12" s="140" t="s">
        <v>454</v>
      </c>
      <c r="BCS12" s="140" t="s">
        <v>454</v>
      </c>
      <c r="BCT12" s="140" t="s">
        <v>454</v>
      </c>
      <c r="BCU12" s="140" t="s">
        <v>454</v>
      </c>
      <c r="BCV12" s="140" t="s">
        <v>454</v>
      </c>
      <c r="BCW12" s="140" t="s">
        <v>454</v>
      </c>
      <c r="BCX12" s="140" t="s">
        <v>454</v>
      </c>
      <c r="BCY12" s="140" t="s">
        <v>454</v>
      </c>
      <c r="BCZ12" s="140" t="s">
        <v>454</v>
      </c>
      <c r="BDA12" s="140" t="s">
        <v>454</v>
      </c>
      <c r="BDB12" s="140" t="s">
        <v>454</v>
      </c>
      <c r="BDC12" s="140" t="s">
        <v>454</v>
      </c>
      <c r="BDD12" s="140" t="s">
        <v>454</v>
      </c>
      <c r="BDE12" s="140" t="s">
        <v>454</v>
      </c>
      <c r="BDF12" s="140" t="s">
        <v>454</v>
      </c>
      <c r="BDG12" s="140" t="s">
        <v>454</v>
      </c>
      <c r="BDH12" s="140" t="s">
        <v>454</v>
      </c>
      <c r="BDI12" s="140" t="s">
        <v>454</v>
      </c>
      <c r="BDJ12" s="140" t="s">
        <v>454</v>
      </c>
      <c r="BDK12" s="140" t="s">
        <v>454</v>
      </c>
      <c r="BDL12" s="140" t="s">
        <v>454</v>
      </c>
      <c r="BDM12" s="140" t="s">
        <v>454</v>
      </c>
      <c r="BDN12" s="140" t="s">
        <v>454</v>
      </c>
      <c r="BDO12" s="140" t="s">
        <v>454</v>
      </c>
      <c r="BDP12" s="140" t="s">
        <v>454</v>
      </c>
      <c r="BDQ12" s="140" t="s">
        <v>454</v>
      </c>
      <c r="BDR12" s="140" t="s">
        <v>454</v>
      </c>
      <c r="BDS12" s="140" t="s">
        <v>454</v>
      </c>
      <c r="BDT12" s="140" t="s">
        <v>454</v>
      </c>
      <c r="BDU12" s="140" t="s">
        <v>454</v>
      </c>
      <c r="BDV12" s="140" t="s">
        <v>454</v>
      </c>
      <c r="BDW12" s="140" t="s">
        <v>454</v>
      </c>
      <c r="BDX12" s="140" t="s">
        <v>454</v>
      </c>
      <c r="BDY12" s="140" t="s">
        <v>454</v>
      </c>
      <c r="BDZ12" s="140" t="s">
        <v>454</v>
      </c>
      <c r="BEA12" s="140" t="s">
        <v>454</v>
      </c>
      <c r="BEB12" s="140" t="s">
        <v>454</v>
      </c>
      <c r="BEC12" s="140" t="s">
        <v>454</v>
      </c>
      <c r="BED12" s="140" t="s">
        <v>454</v>
      </c>
      <c r="BEE12" s="140" t="s">
        <v>454</v>
      </c>
      <c r="BEF12" s="140" t="s">
        <v>454</v>
      </c>
      <c r="BEG12" s="140" t="s">
        <v>454</v>
      </c>
      <c r="BEH12" s="140" t="s">
        <v>454</v>
      </c>
      <c r="BEI12" s="140" t="s">
        <v>454</v>
      </c>
      <c r="BEJ12" s="140" t="s">
        <v>454</v>
      </c>
      <c r="BEK12" s="140" t="s">
        <v>454</v>
      </c>
      <c r="BEL12" s="140" t="s">
        <v>454</v>
      </c>
      <c r="BEM12" s="140" t="s">
        <v>454</v>
      </c>
      <c r="BEN12" s="140" t="s">
        <v>454</v>
      </c>
      <c r="BEO12" s="140" t="s">
        <v>454</v>
      </c>
      <c r="BEP12" s="140" t="s">
        <v>454</v>
      </c>
      <c r="BEQ12" s="140" t="s">
        <v>454</v>
      </c>
      <c r="BER12" s="140" t="s">
        <v>454</v>
      </c>
      <c r="BES12" s="140" t="s">
        <v>454</v>
      </c>
      <c r="BET12" s="140" t="s">
        <v>454</v>
      </c>
      <c r="BEU12" s="140" t="s">
        <v>454</v>
      </c>
      <c r="BEV12" s="140" t="s">
        <v>454</v>
      </c>
      <c r="BEW12" s="140" t="s">
        <v>454</v>
      </c>
      <c r="BEX12" s="140" t="s">
        <v>454</v>
      </c>
      <c r="BEY12" s="140" t="s">
        <v>454</v>
      </c>
      <c r="BEZ12" s="140" t="s">
        <v>454</v>
      </c>
      <c r="BFA12" s="140" t="s">
        <v>454</v>
      </c>
      <c r="BFB12" s="140" t="s">
        <v>454</v>
      </c>
      <c r="BFC12" s="140" t="s">
        <v>454</v>
      </c>
      <c r="BFD12" s="140" t="s">
        <v>454</v>
      </c>
      <c r="BFE12" s="140" t="s">
        <v>454</v>
      </c>
      <c r="BFF12" s="140" t="s">
        <v>454</v>
      </c>
      <c r="BFG12" s="140" t="s">
        <v>454</v>
      </c>
      <c r="BFH12" s="140" t="s">
        <v>454</v>
      </c>
      <c r="BFI12" s="140" t="s">
        <v>454</v>
      </c>
      <c r="BFJ12" s="140" t="s">
        <v>454</v>
      </c>
      <c r="BFK12" s="140" t="s">
        <v>454</v>
      </c>
      <c r="BFL12" s="140" t="s">
        <v>454</v>
      </c>
      <c r="BFM12" s="140" t="s">
        <v>454</v>
      </c>
      <c r="BFN12" s="140" t="s">
        <v>454</v>
      </c>
      <c r="BFO12" s="140" t="s">
        <v>454</v>
      </c>
      <c r="BFP12" s="140" t="s">
        <v>454</v>
      </c>
      <c r="BFQ12" s="140" t="s">
        <v>454</v>
      </c>
      <c r="BFR12" s="140" t="s">
        <v>454</v>
      </c>
      <c r="BFS12" s="140" t="s">
        <v>454</v>
      </c>
      <c r="BFT12" s="140" t="s">
        <v>454</v>
      </c>
      <c r="BFU12" s="140" t="s">
        <v>454</v>
      </c>
      <c r="BFV12" s="140" t="s">
        <v>454</v>
      </c>
      <c r="BFW12" s="140" t="s">
        <v>454</v>
      </c>
      <c r="BFX12" s="140" t="s">
        <v>454</v>
      </c>
      <c r="BFY12" s="140" t="s">
        <v>454</v>
      </c>
      <c r="BFZ12" s="140" t="s">
        <v>454</v>
      </c>
      <c r="BGA12" s="140" t="s">
        <v>454</v>
      </c>
      <c r="BGB12" s="140" t="s">
        <v>454</v>
      </c>
      <c r="BGC12" s="140" t="s">
        <v>454</v>
      </c>
      <c r="BGD12" s="140" t="s">
        <v>454</v>
      </c>
      <c r="BGE12" s="140" t="s">
        <v>454</v>
      </c>
      <c r="BGF12" s="140" t="s">
        <v>454</v>
      </c>
      <c r="BGG12" s="140" t="s">
        <v>454</v>
      </c>
      <c r="BGH12" s="140" t="s">
        <v>454</v>
      </c>
      <c r="BGI12" s="140" t="s">
        <v>454</v>
      </c>
      <c r="BGJ12" s="140" t="s">
        <v>454</v>
      </c>
      <c r="BGK12" s="140" t="s">
        <v>454</v>
      </c>
      <c r="BGL12" s="140" t="s">
        <v>454</v>
      </c>
      <c r="BGM12" s="140" t="s">
        <v>454</v>
      </c>
      <c r="BGN12" s="140" t="s">
        <v>454</v>
      </c>
      <c r="BGO12" s="140" t="s">
        <v>454</v>
      </c>
      <c r="BGP12" s="140" t="s">
        <v>454</v>
      </c>
      <c r="BGQ12" s="140" t="s">
        <v>454</v>
      </c>
      <c r="BGR12" s="140" t="s">
        <v>454</v>
      </c>
      <c r="BGS12" s="140" t="s">
        <v>454</v>
      </c>
      <c r="BGT12" s="140" t="s">
        <v>454</v>
      </c>
      <c r="BGU12" s="140" t="s">
        <v>454</v>
      </c>
      <c r="BGV12" s="140" t="s">
        <v>454</v>
      </c>
      <c r="BGW12" s="140" t="s">
        <v>454</v>
      </c>
      <c r="BGX12" s="140" t="s">
        <v>454</v>
      </c>
      <c r="BGY12" s="140" t="s">
        <v>454</v>
      </c>
      <c r="BGZ12" s="140" t="s">
        <v>454</v>
      </c>
      <c r="BHA12" s="140" t="s">
        <v>454</v>
      </c>
      <c r="BHB12" s="140" t="s">
        <v>454</v>
      </c>
      <c r="BHC12" s="140" t="s">
        <v>454</v>
      </c>
      <c r="BHD12" s="140" t="s">
        <v>454</v>
      </c>
      <c r="BHE12" s="140" t="s">
        <v>454</v>
      </c>
      <c r="BHF12" s="140" t="s">
        <v>454</v>
      </c>
      <c r="BHG12" s="140" t="s">
        <v>454</v>
      </c>
      <c r="BHH12" s="140" t="s">
        <v>454</v>
      </c>
      <c r="BHI12" s="140" t="s">
        <v>454</v>
      </c>
      <c r="BHJ12" s="140" t="s">
        <v>454</v>
      </c>
      <c r="BHK12" s="140" t="s">
        <v>454</v>
      </c>
      <c r="BHL12" s="140" t="s">
        <v>454</v>
      </c>
      <c r="BHM12" s="140" t="s">
        <v>454</v>
      </c>
      <c r="BHN12" s="140" t="s">
        <v>454</v>
      </c>
      <c r="BHO12" s="140" t="s">
        <v>454</v>
      </c>
      <c r="BHP12" s="140" t="s">
        <v>454</v>
      </c>
      <c r="BHQ12" s="140" t="s">
        <v>454</v>
      </c>
      <c r="BHR12" s="140" t="s">
        <v>454</v>
      </c>
      <c r="BHS12" s="140" t="s">
        <v>454</v>
      </c>
      <c r="BHT12" s="140" t="s">
        <v>454</v>
      </c>
      <c r="BHU12" s="140" t="s">
        <v>454</v>
      </c>
      <c r="BHV12" s="140" t="s">
        <v>454</v>
      </c>
      <c r="BHW12" s="140" t="s">
        <v>454</v>
      </c>
      <c r="BHX12" s="140" t="s">
        <v>454</v>
      </c>
      <c r="BHY12" s="140" t="s">
        <v>454</v>
      </c>
      <c r="BHZ12" s="140" t="s">
        <v>454</v>
      </c>
      <c r="BIA12" s="140" t="s">
        <v>454</v>
      </c>
      <c r="BIB12" s="140" t="s">
        <v>454</v>
      </c>
      <c r="BIC12" s="140" t="s">
        <v>454</v>
      </c>
      <c r="BID12" s="140" t="s">
        <v>454</v>
      </c>
      <c r="BIE12" s="140" t="s">
        <v>454</v>
      </c>
      <c r="BIF12" s="140" t="s">
        <v>454</v>
      </c>
      <c r="BIG12" s="140" t="s">
        <v>454</v>
      </c>
      <c r="BIH12" s="140" t="s">
        <v>454</v>
      </c>
      <c r="BII12" s="140" t="s">
        <v>454</v>
      </c>
      <c r="BIJ12" s="140" t="s">
        <v>454</v>
      </c>
      <c r="BIK12" s="140" t="s">
        <v>454</v>
      </c>
      <c r="BIL12" s="140" t="s">
        <v>454</v>
      </c>
      <c r="BIM12" s="140" t="s">
        <v>454</v>
      </c>
      <c r="BIN12" s="140" t="s">
        <v>454</v>
      </c>
      <c r="BIO12" s="140" t="s">
        <v>454</v>
      </c>
      <c r="BIP12" s="140" t="s">
        <v>454</v>
      </c>
      <c r="BIQ12" s="140" t="s">
        <v>454</v>
      </c>
      <c r="BIR12" s="140" t="s">
        <v>454</v>
      </c>
      <c r="BIS12" s="140" t="s">
        <v>454</v>
      </c>
      <c r="BIT12" s="140" t="s">
        <v>454</v>
      </c>
      <c r="BIU12" s="140" t="s">
        <v>454</v>
      </c>
      <c r="BIV12" s="140" t="s">
        <v>454</v>
      </c>
      <c r="BIW12" s="140" t="s">
        <v>454</v>
      </c>
      <c r="BIX12" s="140" t="s">
        <v>454</v>
      </c>
      <c r="BIY12" s="140" t="s">
        <v>454</v>
      </c>
      <c r="BIZ12" s="140" t="s">
        <v>454</v>
      </c>
      <c r="BJA12" s="140" t="s">
        <v>454</v>
      </c>
      <c r="BJB12" s="140" t="s">
        <v>454</v>
      </c>
      <c r="BJC12" s="140" t="s">
        <v>454</v>
      </c>
      <c r="BJD12" s="140" t="s">
        <v>454</v>
      </c>
      <c r="BJE12" s="140" t="s">
        <v>454</v>
      </c>
      <c r="BJF12" s="140" t="s">
        <v>454</v>
      </c>
      <c r="BJG12" s="140" t="s">
        <v>454</v>
      </c>
      <c r="BJH12" s="140" t="s">
        <v>454</v>
      </c>
      <c r="BJI12" s="140" t="s">
        <v>454</v>
      </c>
      <c r="BJJ12" s="140" t="s">
        <v>454</v>
      </c>
      <c r="BJK12" s="140" t="s">
        <v>454</v>
      </c>
      <c r="BJL12" s="140" t="s">
        <v>454</v>
      </c>
      <c r="BJM12" s="140" t="s">
        <v>454</v>
      </c>
      <c r="BJN12" s="140" t="s">
        <v>454</v>
      </c>
      <c r="BJO12" s="140" t="s">
        <v>454</v>
      </c>
      <c r="BJP12" s="140" t="s">
        <v>454</v>
      </c>
      <c r="BJQ12" s="140" t="s">
        <v>454</v>
      </c>
      <c r="BJR12" s="140" t="s">
        <v>454</v>
      </c>
      <c r="BJS12" s="140" t="s">
        <v>454</v>
      </c>
      <c r="BJT12" s="140" t="s">
        <v>454</v>
      </c>
      <c r="BJU12" s="140" t="s">
        <v>454</v>
      </c>
      <c r="BJV12" s="140" t="s">
        <v>454</v>
      </c>
      <c r="BJW12" s="140" t="s">
        <v>454</v>
      </c>
      <c r="BJX12" s="140" t="s">
        <v>454</v>
      </c>
      <c r="BJY12" s="140" t="s">
        <v>454</v>
      </c>
      <c r="BJZ12" s="140" t="s">
        <v>454</v>
      </c>
      <c r="BKA12" s="140" t="s">
        <v>454</v>
      </c>
      <c r="BKB12" s="140" t="s">
        <v>454</v>
      </c>
      <c r="BKC12" s="140" t="s">
        <v>454</v>
      </c>
      <c r="BKD12" s="140" t="s">
        <v>454</v>
      </c>
      <c r="BKE12" s="140" t="s">
        <v>454</v>
      </c>
      <c r="BKF12" s="140" t="s">
        <v>454</v>
      </c>
      <c r="BKG12" s="140" t="s">
        <v>454</v>
      </c>
      <c r="BKH12" s="140" t="s">
        <v>454</v>
      </c>
      <c r="BKI12" s="140" t="s">
        <v>454</v>
      </c>
      <c r="BKJ12" s="140" t="s">
        <v>454</v>
      </c>
      <c r="BKK12" s="140" t="s">
        <v>454</v>
      </c>
      <c r="BKL12" s="140" t="s">
        <v>454</v>
      </c>
      <c r="BKM12" s="140" t="s">
        <v>454</v>
      </c>
      <c r="BKN12" s="140" t="s">
        <v>454</v>
      </c>
      <c r="BKO12" s="140" t="s">
        <v>454</v>
      </c>
      <c r="BKP12" s="140" t="s">
        <v>454</v>
      </c>
      <c r="BKQ12" s="140" t="s">
        <v>454</v>
      </c>
      <c r="BKR12" s="140" t="s">
        <v>454</v>
      </c>
      <c r="BKS12" s="140" t="s">
        <v>454</v>
      </c>
      <c r="BKT12" s="140" t="s">
        <v>454</v>
      </c>
      <c r="BKU12" s="140" t="s">
        <v>454</v>
      </c>
      <c r="BKV12" s="140" t="s">
        <v>454</v>
      </c>
      <c r="BKW12" s="140" t="s">
        <v>454</v>
      </c>
      <c r="BKX12" s="140" t="s">
        <v>454</v>
      </c>
      <c r="BKY12" s="140" t="s">
        <v>454</v>
      </c>
      <c r="BKZ12" s="140" t="s">
        <v>454</v>
      </c>
      <c r="BLA12" s="140" t="s">
        <v>454</v>
      </c>
      <c r="BLB12" s="140" t="s">
        <v>454</v>
      </c>
      <c r="BLC12" s="140" t="s">
        <v>454</v>
      </c>
      <c r="BLD12" s="140" t="s">
        <v>454</v>
      </c>
      <c r="BLE12" s="140" t="s">
        <v>454</v>
      </c>
      <c r="BLF12" s="140" t="s">
        <v>454</v>
      </c>
      <c r="BLG12" s="140" t="s">
        <v>454</v>
      </c>
      <c r="BLH12" s="140" t="s">
        <v>454</v>
      </c>
      <c r="BLI12" s="140" t="s">
        <v>454</v>
      </c>
      <c r="BLJ12" s="140" t="s">
        <v>454</v>
      </c>
      <c r="BLK12" s="140" t="s">
        <v>454</v>
      </c>
      <c r="BLL12" s="140" t="s">
        <v>454</v>
      </c>
      <c r="BLM12" s="140" t="s">
        <v>454</v>
      </c>
      <c r="BLN12" s="140" t="s">
        <v>454</v>
      </c>
      <c r="BLO12" s="140" t="s">
        <v>454</v>
      </c>
      <c r="BLP12" s="140" t="s">
        <v>454</v>
      </c>
      <c r="BLQ12" s="140" t="s">
        <v>454</v>
      </c>
      <c r="BLR12" s="140" t="s">
        <v>454</v>
      </c>
      <c r="BLS12" s="140" t="s">
        <v>454</v>
      </c>
      <c r="BLT12" s="140" t="s">
        <v>454</v>
      </c>
      <c r="BLU12" s="140" t="s">
        <v>454</v>
      </c>
      <c r="BLV12" s="140" t="s">
        <v>454</v>
      </c>
      <c r="BLW12" s="140" t="s">
        <v>454</v>
      </c>
      <c r="BLX12" s="140" t="s">
        <v>454</v>
      </c>
      <c r="BLY12" s="140" t="s">
        <v>454</v>
      </c>
      <c r="BLZ12" s="140" t="s">
        <v>454</v>
      </c>
      <c r="BMA12" s="140" t="s">
        <v>454</v>
      </c>
      <c r="BMB12" s="140" t="s">
        <v>454</v>
      </c>
      <c r="BMC12" s="140" t="s">
        <v>454</v>
      </c>
      <c r="BMD12" s="140" t="s">
        <v>454</v>
      </c>
      <c r="BME12" s="140" t="s">
        <v>454</v>
      </c>
      <c r="BMF12" s="140" t="s">
        <v>454</v>
      </c>
      <c r="BMG12" s="140" t="s">
        <v>454</v>
      </c>
      <c r="BMH12" s="140" t="s">
        <v>454</v>
      </c>
      <c r="BMI12" s="140" t="s">
        <v>454</v>
      </c>
      <c r="BMJ12" s="140" t="s">
        <v>454</v>
      </c>
      <c r="BMK12" s="140" t="s">
        <v>454</v>
      </c>
      <c r="BML12" s="140" t="s">
        <v>454</v>
      </c>
      <c r="BMM12" s="140" t="s">
        <v>454</v>
      </c>
      <c r="BMN12" s="140" t="s">
        <v>454</v>
      </c>
      <c r="BMO12" s="140" t="s">
        <v>454</v>
      </c>
      <c r="BMP12" s="140" t="s">
        <v>454</v>
      </c>
      <c r="BMQ12" s="140" t="s">
        <v>454</v>
      </c>
      <c r="BMR12" s="140" t="s">
        <v>454</v>
      </c>
      <c r="BMS12" s="140" t="s">
        <v>454</v>
      </c>
      <c r="BMT12" s="140" t="s">
        <v>454</v>
      </c>
      <c r="BMU12" s="140" t="s">
        <v>454</v>
      </c>
      <c r="BMV12" s="140" t="s">
        <v>454</v>
      </c>
      <c r="BMW12" s="140" t="s">
        <v>454</v>
      </c>
      <c r="BMX12" s="140" t="s">
        <v>454</v>
      </c>
      <c r="BMY12" s="140" t="s">
        <v>454</v>
      </c>
      <c r="BMZ12" s="140" t="s">
        <v>454</v>
      </c>
      <c r="BNA12" s="140" t="s">
        <v>454</v>
      </c>
      <c r="BNB12" s="140" t="s">
        <v>454</v>
      </c>
      <c r="BNC12" s="140" t="s">
        <v>454</v>
      </c>
      <c r="BND12" s="140" t="s">
        <v>454</v>
      </c>
      <c r="BNE12" s="140" t="s">
        <v>454</v>
      </c>
      <c r="BNF12" s="140" t="s">
        <v>454</v>
      </c>
      <c r="BNG12" s="140" t="s">
        <v>454</v>
      </c>
      <c r="BNH12" s="140" t="s">
        <v>454</v>
      </c>
      <c r="BNI12" s="140" t="s">
        <v>454</v>
      </c>
      <c r="BNJ12" s="140" t="s">
        <v>454</v>
      </c>
      <c r="BNK12" s="140" t="s">
        <v>454</v>
      </c>
      <c r="BNL12" s="140" t="s">
        <v>454</v>
      </c>
      <c r="BNM12" s="140" t="s">
        <v>454</v>
      </c>
      <c r="BNN12" s="140" t="s">
        <v>454</v>
      </c>
      <c r="BNO12" s="140" t="s">
        <v>454</v>
      </c>
      <c r="BNP12" s="140" t="s">
        <v>454</v>
      </c>
      <c r="BNQ12" s="140" t="s">
        <v>454</v>
      </c>
      <c r="BNR12" s="140" t="s">
        <v>454</v>
      </c>
      <c r="BNS12" s="140" t="s">
        <v>454</v>
      </c>
      <c r="BNT12" s="140" t="s">
        <v>454</v>
      </c>
      <c r="BNU12" s="140" t="s">
        <v>454</v>
      </c>
      <c r="BNV12" s="140" t="s">
        <v>454</v>
      </c>
      <c r="BNW12" s="140" t="s">
        <v>454</v>
      </c>
      <c r="BNX12" s="140" t="s">
        <v>454</v>
      </c>
      <c r="BNY12" s="140" t="s">
        <v>454</v>
      </c>
      <c r="BNZ12" s="140" t="s">
        <v>454</v>
      </c>
      <c r="BOA12" s="140" t="s">
        <v>454</v>
      </c>
      <c r="BOB12" s="140" t="s">
        <v>454</v>
      </c>
      <c r="BOC12" s="140" t="s">
        <v>454</v>
      </c>
      <c r="BOD12" s="140" t="s">
        <v>454</v>
      </c>
      <c r="BOE12" s="140" t="s">
        <v>454</v>
      </c>
      <c r="BOF12" s="140" t="s">
        <v>454</v>
      </c>
      <c r="BOG12" s="140" t="s">
        <v>454</v>
      </c>
      <c r="BOH12" s="140" t="s">
        <v>454</v>
      </c>
      <c r="BOI12" s="140" t="s">
        <v>454</v>
      </c>
      <c r="BOJ12" s="140" t="s">
        <v>454</v>
      </c>
      <c r="BOK12" s="140" t="s">
        <v>454</v>
      </c>
      <c r="BOL12" s="140" t="s">
        <v>454</v>
      </c>
      <c r="BOM12" s="140" t="s">
        <v>454</v>
      </c>
      <c r="BON12" s="140" t="s">
        <v>454</v>
      </c>
      <c r="BOO12" s="140" t="s">
        <v>454</v>
      </c>
      <c r="BOP12" s="140" t="s">
        <v>454</v>
      </c>
      <c r="BOQ12" s="140" t="s">
        <v>454</v>
      </c>
      <c r="BOR12" s="140" t="s">
        <v>454</v>
      </c>
      <c r="BOS12" s="140" t="s">
        <v>454</v>
      </c>
      <c r="BOT12" s="140" t="s">
        <v>454</v>
      </c>
      <c r="BOU12" s="140" t="s">
        <v>454</v>
      </c>
      <c r="BOV12" s="140" t="s">
        <v>454</v>
      </c>
      <c r="BOW12" s="140" t="s">
        <v>454</v>
      </c>
      <c r="BOX12" s="140" t="s">
        <v>454</v>
      </c>
      <c r="BOY12" s="140" t="s">
        <v>454</v>
      </c>
      <c r="BOZ12" s="140" t="s">
        <v>454</v>
      </c>
      <c r="BPA12" s="140" t="s">
        <v>454</v>
      </c>
      <c r="BPB12" s="140" t="s">
        <v>454</v>
      </c>
      <c r="BPC12" s="140" t="s">
        <v>454</v>
      </c>
      <c r="BPD12" s="140" t="s">
        <v>454</v>
      </c>
      <c r="BPE12" s="140" t="s">
        <v>454</v>
      </c>
      <c r="BPF12" s="140" t="s">
        <v>454</v>
      </c>
      <c r="BPG12" s="140" t="s">
        <v>454</v>
      </c>
      <c r="BPH12" s="140" t="s">
        <v>454</v>
      </c>
      <c r="BPI12" s="140" t="s">
        <v>454</v>
      </c>
      <c r="BPJ12" s="140" t="s">
        <v>454</v>
      </c>
      <c r="BPK12" s="140" t="s">
        <v>454</v>
      </c>
      <c r="BPL12" s="140" t="s">
        <v>454</v>
      </c>
      <c r="BPM12" s="140" t="s">
        <v>454</v>
      </c>
      <c r="BPN12" s="140" t="s">
        <v>454</v>
      </c>
      <c r="BPO12" s="140" t="s">
        <v>454</v>
      </c>
      <c r="BPP12" s="140" t="s">
        <v>454</v>
      </c>
      <c r="BPQ12" s="140" t="s">
        <v>454</v>
      </c>
      <c r="BPR12" s="140" t="s">
        <v>454</v>
      </c>
      <c r="BPS12" s="140" t="s">
        <v>454</v>
      </c>
      <c r="BPT12" s="140" t="s">
        <v>454</v>
      </c>
      <c r="BPU12" s="140" t="s">
        <v>454</v>
      </c>
      <c r="BPV12" s="140" t="s">
        <v>454</v>
      </c>
      <c r="BPW12" s="140" t="s">
        <v>454</v>
      </c>
      <c r="BPX12" s="140" t="s">
        <v>454</v>
      </c>
      <c r="BPY12" s="140" t="s">
        <v>454</v>
      </c>
      <c r="BPZ12" s="140" t="s">
        <v>454</v>
      </c>
      <c r="BQA12" s="140" t="s">
        <v>454</v>
      </c>
      <c r="BQB12" s="140" t="s">
        <v>454</v>
      </c>
      <c r="BQC12" s="140" t="s">
        <v>454</v>
      </c>
      <c r="BQD12" s="140" t="s">
        <v>454</v>
      </c>
      <c r="BQE12" s="140" t="s">
        <v>454</v>
      </c>
      <c r="BQF12" s="140" t="s">
        <v>454</v>
      </c>
      <c r="BQG12" s="140" t="s">
        <v>454</v>
      </c>
      <c r="BQH12" s="140" t="s">
        <v>454</v>
      </c>
      <c r="BQI12" s="140" t="s">
        <v>454</v>
      </c>
      <c r="BQJ12" s="140" t="s">
        <v>454</v>
      </c>
      <c r="BQK12" s="140" t="s">
        <v>454</v>
      </c>
      <c r="BQL12" s="140" t="s">
        <v>454</v>
      </c>
      <c r="BQM12" s="140" t="s">
        <v>454</v>
      </c>
      <c r="BQN12" s="140" t="s">
        <v>454</v>
      </c>
      <c r="BQO12" s="140" t="s">
        <v>454</v>
      </c>
      <c r="BQP12" s="140" t="s">
        <v>454</v>
      </c>
      <c r="BQQ12" s="140" t="s">
        <v>454</v>
      </c>
      <c r="BQR12" s="140" t="s">
        <v>454</v>
      </c>
      <c r="BQS12" s="140" t="s">
        <v>454</v>
      </c>
      <c r="BQT12" s="140" t="s">
        <v>454</v>
      </c>
      <c r="BQU12" s="140" t="s">
        <v>454</v>
      </c>
      <c r="BQV12" s="140" t="s">
        <v>454</v>
      </c>
      <c r="BQW12" s="140" t="s">
        <v>454</v>
      </c>
      <c r="BQX12" s="140" t="s">
        <v>454</v>
      </c>
      <c r="BQY12" s="140" t="s">
        <v>454</v>
      </c>
      <c r="BQZ12" s="140" t="s">
        <v>454</v>
      </c>
      <c r="BRA12" s="140" t="s">
        <v>454</v>
      </c>
      <c r="BRB12" s="140" t="s">
        <v>454</v>
      </c>
      <c r="BRC12" s="140" t="s">
        <v>454</v>
      </c>
      <c r="BRD12" s="140" t="s">
        <v>454</v>
      </c>
      <c r="BRE12" s="140" t="s">
        <v>454</v>
      </c>
      <c r="BRF12" s="140" t="s">
        <v>454</v>
      </c>
      <c r="BRG12" s="140" t="s">
        <v>454</v>
      </c>
      <c r="BRH12" s="140" t="s">
        <v>454</v>
      </c>
      <c r="BRI12" s="140" t="s">
        <v>454</v>
      </c>
      <c r="BRJ12" s="140" t="s">
        <v>454</v>
      </c>
      <c r="BRK12" s="140" t="s">
        <v>454</v>
      </c>
      <c r="BRL12" s="140" t="s">
        <v>454</v>
      </c>
      <c r="BRM12" s="140" t="s">
        <v>454</v>
      </c>
      <c r="BRN12" s="140" t="s">
        <v>454</v>
      </c>
      <c r="BRO12" s="140" t="s">
        <v>454</v>
      </c>
      <c r="BRP12" s="140" t="s">
        <v>454</v>
      </c>
      <c r="BRQ12" s="140" t="s">
        <v>454</v>
      </c>
      <c r="BRR12" s="140" t="s">
        <v>454</v>
      </c>
      <c r="BRS12" s="140" t="s">
        <v>454</v>
      </c>
      <c r="BRT12" s="140" t="s">
        <v>454</v>
      </c>
      <c r="BRU12" s="140" t="s">
        <v>454</v>
      </c>
      <c r="BRV12" s="140" t="s">
        <v>454</v>
      </c>
      <c r="BRW12" s="140" t="s">
        <v>454</v>
      </c>
      <c r="BRX12" s="140" t="s">
        <v>454</v>
      </c>
      <c r="BRY12" s="140" t="s">
        <v>454</v>
      </c>
      <c r="BRZ12" s="140" t="s">
        <v>454</v>
      </c>
      <c r="BSA12" s="140" t="s">
        <v>454</v>
      </c>
      <c r="BSB12" s="140" t="s">
        <v>454</v>
      </c>
      <c r="BSC12" s="140" t="s">
        <v>454</v>
      </c>
      <c r="BSD12" s="140" t="s">
        <v>454</v>
      </c>
      <c r="BSE12" s="140" t="s">
        <v>454</v>
      </c>
      <c r="BSF12" s="140" t="s">
        <v>454</v>
      </c>
      <c r="BSG12" s="140" t="s">
        <v>454</v>
      </c>
      <c r="BSH12" s="140" t="s">
        <v>454</v>
      </c>
      <c r="BSI12" s="140" t="s">
        <v>454</v>
      </c>
      <c r="BSJ12" s="140" t="s">
        <v>454</v>
      </c>
      <c r="BSK12" s="140" t="s">
        <v>454</v>
      </c>
      <c r="BSL12" s="140" t="s">
        <v>454</v>
      </c>
      <c r="BSM12" s="140" t="s">
        <v>454</v>
      </c>
      <c r="BSN12" s="140" t="s">
        <v>454</v>
      </c>
      <c r="BSO12" s="140" t="s">
        <v>454</v>
      </c>
      <c r="BSP12" s="140" t="s">
        <v>454</v>
      </c>
      <c r="BSQ12" s="140" t="s">
        <v>454</v>
      </c>
      <c r="BSR12" s="140" t="s">
        <v>454</v>
      </c>
      <c r="BSS12" s="140" t="s">
        <v>454</v>
      </c>
      <c r="BST12" s="140" t="s">
        <v>454</v>
      </c>
      <c r="BSU12" s="140" t="s">
        <v>454</v>
      </c>
      <c r="BSV12" s="140" t="s">
        <v>454</v>
      </c>
      <c r="BSW12" s="140" t="s">
        <v>454</v>
      </c>
      <c r="BSX12" s="140" t="s">
        <v>454</v>
      </c>
      <c r="BSY12" s="140" t="s">
        <v>454</v>
      </c>
      <c r="BSZ12" s="140" t="s">
        <v>454</v>
      </c>
      <c r="BTA12" s="140" t="s">
        <v>454</v>
      </c>
      <c r="BTB12" s="140" t="s">
        <v>454</v>
      </c>
      <c r="BTC12" s="140" t="s">
        <v>454</v>
      </c>
      <c r="BTD12" s="140" t="s">
        <v>454</v>
      </c>
      <c r="BTE12" s="140" t="s">
        <v>454</v>
      </c>
      <c r="BTF12" s="140" t="s">
        <v>454</v>
      </c>
      <c r="BTG12" s="140" t="s">
        <v>454</v>
      </c>
      <c r="BTH12" s="140" t="s">
        <v>454</v>
      </c>
      <c r="BTI12" s="140" t="s">
        <v>454</v>
      </c>
      <c r="BTJ12" s="140" t="s">
        <v>454</v>
      </c>
      <c r="BTK12" s="140" t="s">
        <v>454</v>
      </c>
      <c r="BTL12" s="140" t="s">
        <v>454</v>
      </c>
      <c r="BTM12" s="140" t="s">
        <v>454</v>
      </c>
      <c r="BTN12" s="140" t="s">
        <v>454</v>
      </c>
      <c r="BTO12" s="140" t="s">
        <v>454</v>
      </c>
      <c r="BTP12" s="140" t="s">
        <v>454</v>
      </c>
      <c r="BTQ12" s="140" t="s">
        <v>454</v>
      </c>
      <c r="BTR12" s="140" t="s">
        <v>454</v>
      </c>
      <c r="BTS12" s="140" t="s">
        <v>454</v>
      </c>
      <c r="BTT12" s="140" t="s">
        <v>454</v>
      </c>
      <c r="BTU12" s="140" t="s">
        <v>454</v>
      </c>
      <c r="BTV12" s="140" t="s">
        <v>454</v>
      </c>
      <c r="BTW12" s="140" t="s">
        <v>454</v>
      </c>
      <c r="BTX12" s="140" t="s">
        <v>454</v>
      </c>
      <c r="BTY12" s="140" t="s">
        <v>454</v>
      </c>
      <c r="BTZ12" s="140" t="s">
        <v>454</v>
      </c>
      <c r="BUA12" s="140" t="s">
        <v>454</v>
      </c>
      <c r="BUB12" s="140" t="s">
        <v>454</v>
      </c>
      <c r="BUC12" s="140" t="s">
        <v>454</v>
      </c>
      <c r="BUD12" s="140" t="s">
        <v>454</v>
      </c>
      <c r="BUE12" s="140" t="s">
        <v>454</v>
      </c>
      <c r="BUF12" s="140" t="s">
        <v>454</v>
      </c>
      <c r="BUG12" s="140" t="s">
        <v>454</v>
      </c>
      <c r="BUH12" s="140" t="s">
        <v>454</v>
      </c>
      <c r="BUI12" s="140" t="s">
        <v>454</v>
      </c>
      <c r="BUJ12" s="140" t="s">
        <v>454</v>
      </c>
      <c r="BUK12" s="140" t="s">
        <v>454</v>
      </c>
      <c r="BUL12" s="140" t="s">
        <v>454</v>
      </c>
      <c r="BUM12" s="140" t="s">
        <v>454</v>
      </c>
      <c r="BUN12" s="140" t="s">
        <v>454</v>
      </c>
      <c r="BUO12" s="140" t="s">
        <v>454</v>
      </c>
      <c r="BUP12" s="140" t="s">
        <v>454</v>
      </c>
      <c r="BUQ12" s="140" t="s">
        <v>454</v>
      </c>
      <c r="BUR12" s="140" t="s">
        <v>454</v>
      </c>
      <c r="BUS12" s="140" t="s">
        <v>454</v>
      </c>
      <c r="BUT12" s="140" t="s">
        <v>454</v>
      </c>
      <c r="BUU12" s="140" t="s">
        <v>454</v>
      </c>
      <c r="BUV12" s="140" t="s">
        <v>454</v>
      </c>
      <c r="BUW12" s="140" t="s">
        <v>454</v>
      </c>
      <c r="BUX12" s="140" t="s">
        <v>454</v>
      </c>
      <c r="BUY12" s="140" t="s">
        <v>454</v>
      </c>
      <c r="BUZ12" s="140" t="s">
        <v>454</v>
      </c>
      <c r="BVA12" s="140" t="s">
        <v>454</v>
      </c>
      <c r="BVB12" s="140" t="s">
        <v>454</v>
      </c>
      <c r="BVC12" s="140" t="s">
        <v>454</v>
      </c>
      <c r="BVD12" s="140" t="s">
        <v>454</v>
      </c>
      <c r="BVE12" s="140" t="s">
        <v>454</v>
      </c>
      <c r="BVF12" s="140" t="s">
        <v>454</v>
      </c>
      <c r="BVG12" s="140" t="s">
        <v>454</v>
      </c>
      <c r="BVH12" s="140" t="s">
        <v>454</v>
      </c>
      <c r="BVI12" s="140" t="s">
        <v>454</v>
      </c>
      <c r="BVJ12" s="140" t="s">
        <v>454</v>
      </c>
      <c r="BVK12" s="140" t="s">
        <v>454</v>
      </c>
      <c r="BVL12" s="140" t="s">
        <v>454</v>
      </c>
      <c r="BVM12" s="140" t="s">
        <v>454</v>
      </c>
      <c r="BVN12" s="140" t="s">
        <v>454</v>
      </c>
      <c r="BVO12" s="140" t="s">
        <v>454</v>
      </c>
      <c r="BVP12" s="140" t="s">
        <v>454</v>
      </c>
      <c r="BVQ12" s="140" t="s">
        <v>454</v>
      </c>
      <c r="BVR12" s="140" t="s">
        <v>454</v>
      </c>
      <c r="BVS12" s="140" t="s">
        <v>454</v>
      </c>
      <c r="BVT12" s="140" t="s">
        <v>454</v>
      </c>
      <c r="BVU12" s="140" t="s">
        <v>454</v>
      </c>
      <c r="BVV12" s="140" t="s">
        <v>454</v>
      </c>
      <c r="BVW12" s="140" t="s">
        <v>454</v>
      </c>
      <c r="BVX12" s="140" t="s">
        <v>454</v>
      </c>
      <c r="BVY12" s="140" t="s">
        <v>454</v>
      </c>
      <c r="BVZ12" s="140" t="s">
        <v>454</v>
      </c>
      <c r="BWA12" s="140" t="s">
        <v>454</v>
      </c>
      <c r="BWB12" s="140" t="s">
        <v>454</v>
      </c>
      <c r="BWC12" s="140" t="s">
        <v>454</v>
      </c>
      <c r="BWD12" s="140" t="s">
        <v>454</v>
      </c>
      <c r="BWE12" s="140" t="s">
        <v>454</v>
      </c>
      <c r="BWF12" s="140" t="s">
        <v>454</v>
      </c>
      <c r="BWG12" s="140" t="s">
        <v>454</v>
      </c>
      <c r="BWH12" s="140" t="s">
        <v>454</v>
      </c>
      <c r="BWI12" s="140" t="s">
        <v>454</v>
      </c>
      <c r="BWJ12" s="140" t="s">
        <v>454</v>
      </c>
      <c r="BWK12" s="140" t="s">
        <v>454</v>
      </c>
      <c r="BWL12" s="140" t="s">
        <v>454</v>
      </c>
      <c r="BWM12" s="140" t="s">
        <v>454</v>
      </c>
      <c r="BWN12" s="140" t="s">
        <v>454</v>
      </c>
      <c r="BWO12" s="140" t="s">
        <v>454</v>
      </c>
      <c r="BWP12" s="140" t="s">
        <v>454</v>
      </c>
      <c r="BWQ12" s="140" t="s">
        <v>454</v>
      </c>
      <c r="BWR12" s="140" t="s">
        <v>454</v>
      </c>
      <c r="BWS12" s="140" t="s">
        <v>454</v>
      </c>
      <c r="BWT12" s="140" t="s">
        <v>454</v>
      </c>
      <c r="BWU12" s="140" t="s">
        <v>454</v>
      </c>
      <c r="BWV12" s="140" t="s">
        <v>454</v>
      </c>
      <c r="BWW12" s="140" t="s">
        <v>454</v>
      </c>
      <c r="BWX12" s="140" t="s">
        <v>454</v>
      </c>
      <c r="BWY12" s="140" t="s">
        <v>454</v>
      </c>
      <c r="BWZ12" s="140" t="s">
        <v>454</v>
      </c>
      <c r="BXA12" s="140" t="s">
        <v>454</v>
      </c>
      <c r="BXB12" s="140" t="s">
        <v>454</v>
      </c>
      <c r="BXC12" s="140" t="s">
        <v>454</v>
      </c>
      <c r="BXD12" s="140" t="s">
        <v>454</v>
      </c>
      <c r="BXE12" s="140" t="s">
        <v>454</v>
      </c>
      <c r="BXF12" s="140" t="s">
        <v>454</v>
      </c>
      <c r="BXG12" s="140" t="s">
        <v>454</v>
      </c>
      <c r="BXH12" s="140" t="s">
        <v>454</v>
      </c>
      <c r="BXI12" s="140" t="s">
        <v>454</v>
      </c>
      <c r="BXJ12" s="140" t="s">
        <v>454</v>
      </c>
      <c r="BXK12" s="140" t="s">
        <v>454</v>
      </c>
      <c r="BXL12" s="140" t="s">
        <v>454</v>
      </c>
      <c r="BXM12" s="140" t="s">
        <v>454</v>
      </c>
      <c r="BXN12" s="140" t="s">
        <v>454</v>
      </c>
      <c r="BXO12" s="140" t="s">
        <v>454</v>
      </c>
      <c r="BXP12" s="140" t="s">
        <v>454</v>
      </c>
      <c r="BXQ12" s="140" t="s">
        <v>454</v>
      </c>
      <c r="BXR12" s="140" t="s">
        <v>454</v>
      </c>
      <c r="BXS12" s="140" t="s">
        <v>454</v>
      </c>
      <c r="BXT12" s="140" t="s">
        <v>454</v>
      </c>
      <c r="BXU12" s="140" t="s">
        <v>454</v>
      </c>
      <c r="BXV12" s="140" t="s">
        <v>454</v>
      </c>
      <c r="BXW12" s="140" t="s">
        <v>454</v>
      </c>
      <c r="BXX12" s="140" t="s">
        <v>454</v>
      </c>
      <c r="BXY12" s="140" t="s">
        <v>454</v>
      </c>
      <c r="BXZ12" s="140" t="s">
        <v>454</v>
      </c>
      <c r="BYA12" s="140" t="s">
        <v>454</v>
      </c>
      <c r="BYB12" s="140" t="s">
        <v>454</v>
      </c>
      <c r="BYC12" s="140" t="s">
        <v>454</v>
      </c>
      <c r="BYD12" s="140" t="s">
        <v>454</v>
      </c>
      <c r="BYE12" s="140" t="s">
        <v>454</v>
      </c>
      <c r="BYF12" s="140" t="s">
        <v>454</v>
      </c>
      <c r="BYG12" s="140" t="s">
        <v>454</v>
      </c>
      <c r="BYH12" s="140" t="s">
        <v>454</v>
      </c>
      <c r="BYI12" s="140" t="s">
        <v>454</v>
      </c>
      <c r="BYJ12" s="140" t="s">
        <v>454</v>
      </c>
      <c r="BYK12" s="140" t="s">
        <v>454</v>
      </c>
      <c r="BYL12" s="140" t="s">
        <v>454</v>
      </c>
      <c r="BYM12" s="140" t="s">
        <v>454</v>
      </c>
      <c r="BYN12" s="140" t="s">
        <v>454</v>
      </c>
      <c r="BYO12" s="140" t="s">
        <v>454</v>
      </c>
      <c r="BYP12" s="140" t="s">
        <v>454</v>
      </c>
      <c r="BYQ12" s="140" t="s">
        <v>454</v>
      </c>
      <c r="BYR12" s="140" t="s">
        <v>454</v>
      </c>
      <c r="BYS12" s="140" t="s">
        <v>454</v>
      </c>
      <c r="BYT12" s="140" t="s">
        <v>454</v>
      </c>
      <c r="BYU12" s="140" t="s">
        <v>454</v>
      </c>
      <c r="BYV12" s="140" t="s">
        <v>454</v>
      </c>
      <c r="BYW12" s="140" t="s">
        <v>454</v>
      </c>
      <c r="BYX12" s="140" t="s">
        <v>454</v>
      </c>
      <c r="BYY12" s="140" t="s">
        <v>454</v>
      </c>
      <c r="BYZ12" s="140" t="s">
        <v>454</v>
      </c>
      <c r="BZA12" s="140" t="s">
        <v>454</v>
      </c>
      <c r="BZB12" s="140" t="s">
        <v>454</v>
      </c>
      <c r="BZC12" s="140" t="s">
        <v>454</v>
      </c>
      <c r="BZD12" s="140" t="s">
        <v>454</v>
      </c>
      <c r="BZE12" s="140" t="s">
        <v>454</v>
      </c>
      <c r="BZF12" s="140" t="s">
        <v>454</v>
      </c>
      <c r="BZG12" s="140" t="s">
        <v>454</v>
      </c>
      <c r="BZH12" s="140" t="s">
        <v>454</v>
      </c>
      <c r="BZI12" s="140" t="s">
        <v>454</v>
      </c>
      <c r="BZJ12" s="140" t="s">
        <v>454</v>
      </c>
      <c r="BZK12" s="140" t="s">
        <v>454</v>
      </c>
      <c r="BZL12" s="140" t="s">
        <v>454</v>
      </c>
      <c r="BZM12" s="140" t="s">
        <v>454</v>
      </c>
      <c r="BZN12" s="140" t="s">
        <v>454</v>
      </c>
      <c r="BZO12" s="140" t="s">
        <v>454</v>
      </c>
      <c r="BZP12" s="140" t="s">
        <v>454</v>
      </c>
      <c r="BZQ12" s="140" t="s">
        <v>454</v>
      </c>
      <c r="BZR12" s="140" t="s">
        <v>454</v>
      </c>
      <c r="BZS12" s="140" t="s">
        <v>454</v>
      </c>
      <c r="BZT12" s="140" t="s">
        <v>454</v>
      </c>
      <c r="BZU12" s="140" t="s">
        <v>454</v>
      </c>
      <c r="BZV12" s="140" t="s">
        <v>454</v>
      </c>
      <c r="BZW12" s="140" t="s">
        <v>454</v>
      </c>
      <c r="BZX12" s="140" t="s">
        <v>454</v>
      </c>
      <c r="BZY12" s="140" t="s">
        <v>454</v>
      </c>
      <c r="BZZ12" s="140" t="s">
        <v>454</v>
      </c>
      <c r="CAA12" s="140" t="s">
        <v>454</v>
      </c>
      <c r="CAB12" s="140" t="s">
        <v>454</v>
      </c>
      <c r="CAC12" s="140" t="s">
        <v>454</v>
      </c>
      <c r="CAD12" s="140" t="s">
        <v>454</v>
      </c>
      <c r="CAE12" s="140" t="s">
        <v>454</v>
      </c>
      <c r="CAF12" s="140" t="s">
        <v>454</v>
      </c>
      <c r="CAG12" s="140" t="s">
        <v>454</v>
      </c>
      <c r="CAH12" s="140" t="s">
        <v>454</v>
      </c>
      <c r="CAI12" s="140" t="s">
        <v>454</v>
      </c>
      <c r="CAJ12" s="140" t="s">
        <v>454</v>
      </c>
      <c r="CAK12" s="140" t="s">
        <v>454</v>
      </c>
      <c r="CAL12" s="140" t="s">
        <v>454</v>
      </c>
      <c r="CAM12" s="140" t="s">
        <v>454</v>
      </c>
      <c r="CAN12" s="140" t="s">
        <v>454</v>
      </c>
      <c r="CAO12" s="140" t="s">
        <v>454</v>
      </c>
      <c r="CAP12" s="140" t="s">
        <v>454</v>
      </c>
      <c r="CAQ12" s="140" t="s">
        <v>454</v>
      </c>
      <c r="CAR12" s="140" t="s">
        <v>454</v>
      </c>
      <c r="CAS12" s="140" t="s">
        <v>454</v>
      </c>
      <c r="CAT12" s="140" t="s">
        <v>454</v>
      </c>
      <c r="CAU12" s="140" t="s">
        <v>454</v>
      </c>
      <c r="CAV12" s="140" t="s">
        <v>454</v>
      </c>
      <c r="CAW12" s="140" t="s">
        <v>454</v>
      </c>
      <c r="CAX12" s="140" t="s">
        <v>454</v>
      </c>
      <c r="CAY12" s="140" t="s">
        <v>454</v>
      </c>
      <c r="CAZ12" s="140" t="s">
        <v>454</v>
      </c>
      <c r="CBA12" s="140" t="s">
        <v>454</v>
      </c>
      <c r="CBB12" s="140" t="s">
        <v>454</v>
      </c>
      <c r="CBC12" s="140" t="s">
        <v>454</v>
      </c>
      <c r="CBD12" s="140" t="s">
        <v>454</v>
      </c>
      <c r="CBE12" s="140" t="s">
        <v>454</v>
      </c>
      <c r="CBF12" s="140" t="s">
        <v>454</v>
      </c>
      <c r="CBG12" s="140" t="s">
        <v>454</v>
      </c>
      <c r="CBH12" s="140" t="s">
        <v>454</v>
      </c>
      <c r="CBI12" s="140" t="s">
        <v>454</v>
      </c>
      <c r="CBJ12" s="140" t="s">
        <v>454</v>
      </c>
      <c r="CBK12" s="140" t="s">
        <v>454</v>
      </c>
      <c r="CBL12" s="140" t="s">
        <v>454</v>
      </c>
      <c r="CBM12" s="140" t="s">
        <v>454</v>
      </c>
      <c r="CBN12" s="140" t="s">
        <v>454</v>
      </c>
      <c r="CBO12" s="140" t="s">
        <v>454</v>
      </c>
      <c r="CBP12" s="140" t="s">
        <v>454</v>
      </c>
      <c r="CBQ12" s="140" t="s">
        <v>454</v>
      </c>
      <c r="CBR12" s="140" t="s">
        <v>454</v>
      </c>
      <c r="CBS12" s="140" t="s">
        <v>454</v>
      </c>
      <c r="CBT12" s="140" t="s">
        <v>454</v>
      </c>
      <c r="CBU12" s="140" t="s">
        <v>454</v>
      </c>
      <c r="CBV12" s="140" t="s">
        <v>454</v>
      </c>
      <c r="CBW12" s="140" t="s">
        <v>454</v>
      </c>
      <c r="CBX12" s="140" t="s">
        <v>454</v>
      </c>
      <c r="CBY12" s="140" t="s">
        <v>454</v>
      </c>
      <c r="CBZ12" s="140" t="s">
        <v>454</v>
      </c>
      <c r="CCA12" s="140" t="s">
        <v>454</v>
      </c>
      <c r="CCB12" s="140" t="s">
        <v>454</v>
      </c>
      <c r="CCC12" s="140" t="s">
        <v>454</v>
      </c>
      <c r="CCD12" s="140" t="s">
        <v>454</v>
      </c>
      <c r="CCE12" s="140" t="s">
        <v>454</v>
      </c>
      <c r="CCF12" s="140" t="s">
        <v>454</v>
      </c>
      <c r="CCG12" s="140" t="s">
        <v>454</v>
      </c>
      <c r="CCH12" s="140" t="s">
        <v>454</v>
      </c>
      <c r="CCI12" s="140" t="s">
        <v>454</v>
      </c>
      <c r="CCJ12" s="140" t="s">
        <v>454</v>
      </c>
      <c r="CCK12" s="140" t="s">
        <v>454</v>
      </c>
      <c r="CCL12" s="140" t="s">
        <v>454</v>
      </c>
      <c r="CCM12" s="140" t="s">
        <v>454</v>
      </c>
      <c r="CCN12" s="140" t="s">
        <v>454</v>
      </c>
      <c r="CCO12" s="140" t="s">
        <v>454</v>
      </c>
      <c r="CCP12" s="140" t="s">
        <v>454</v>
      </c>
      <c r="CCQ12" s="140" t="s">
        <v>454</v>
      </c>
      <c r="CCR12" s="140" t="s">
        <v>454</v>
      </c>
      <c r="CCS12" s="140" t="s">
        <v>454</v>
      </c>
      <c r="CCT12" s="140" t="s">
        <v>454</v>
      </c>
      <c r="CCU12" s="140" t="s">
        <v>454</v>
      </c>
      <c r="CCV12" s="140" t="s">
        <v>454</v>
      </c>
      <c r="CCW12" s="140" t="s">
        <v>454</v>
      </c>
      <c r="CCX12" s="140" t="s">
        <v>454</v>
      </c>
      <c r="CCY12" s="140" t="s">
        <v>454</v>
      </c>
      <c r="CCZ12" s="140" t="s">
        <v>454</v>
      </c>
      <c r="CDA12" s="140" t="s">
        <v>454</v>
      </c>
      <c r="CDB12" s="140" t="s">
        <v>454</v>
      </c>
      <c r="CDC12" s="140" t="s">
        <v>454</v>
      </c>
      <c r="CDD12" s="140" t="s">
        <v>454</v>
      </c>
      <c r="CDE12" s="140" t="s">
        <v>454</v>
      </c>
      <c r="CDF12" s="140" t="s">
        <v>454</v>
      </c>
      <c r="CDG12" s="140" t="s">
        <v>454</v>
      </c>
      <c r="CDH12" s="140" t="s">
        <v>454</v>
      </c>
      <c r="CDI12" s="140" t="s">
        <v>454</v>
      </c>
      <c r="CDJ12" s="140" t="s">
        <v>454</v>
      </c>
      <c r="CDK12" s="140" t="s">
        <v>454</v>
      </c>
      <c r="CDL12" s="140" t="s">
        <v>454</v>
      </c>
      <c r="CDM12" s="140" t="s">
        <v>454</v>
      </c>
      <c r="CDN12" s="140" t="s">
        <v>454</v>
      </c>
      <c r="CDO12" s="140" t="s">
        <v>454</v>
      </c>
      <c r="CDP12" s="140" t="s">
        <v>454</v>
      </c>
      <c r="CDQ12" s="140" t="s">
        <v>454</v>
      </c>
      <c r="CDR12" s="140" t="s">
        <v>454</v>
      </c>
      <c r="CDS12" s="140" t="s">
        <v>454</v>
      </c>
      <c r="CDT12" s="140" t="s">
        <v>454</v>
      </c>
      <c r="CDU12" s="140" t="s">
        <v>454</v>
      </c>
      <c r="CDV12" s="140" t="s">
        <v>454</v>
      </c>
      <c r="CDW12" s="140" t="s">
        <v>454</v>
      </c>
      <c r="CDX12" s="140" t="s">
        <v>454</v>
      </c>
      <c r="CDY12" s="140" t="s">
        <v>454</v>
      </c>
      <c r="CDZ12" s="140" t="s">
        <v>454</v>
      </c>
      <c r="CEA12" s="140" t="s">
        <v>454</v>
      </c>
      <c r="CEB12" s="140" t="s">
        <v>454</v>
      </c>
      <c r="CEC12" s="140" t="s">
        <v>454</v>
      </c>
      <c r="CED12" s="140" t="s">
        <v>454</v>
      </c>
      <c r="CEE12" s="140" t="s">
        <v>454</v>
      </c>
      <c r="CEF12" s="140" t="s">
        <v>454</v>
      </c>
      <c r="CEG12" s="140" t="s">
        <v>454</v>
      </c>
      <c r="CEH12" s="140" t="s">
        <v>454</v>
      </c>
      <c r="CEI12" s="140" t="s">
        <v>454</v>
      </c>
      <c r="CEJ12" s="140" t="s">
        <v>454</v>
      </c>
      <c r="CEK12" s="140" t="s">
        <v>454</v>
      </c>
      <c r="CEL12" s="140" t="s">
        <v>454</v>
      </c>
      <c r="CEM12" s="140" t="s">
        <v>454</v>
      </c>
      <c r="CEN12" s="140" t="s">
        <v>454</v>
      </c>
      <c r="CEO12" s="140" t="s">
        <v>454</v>
      </c>
      <c r="CEP12" s="140" t="s">
        <v>454</v>
      </c>
      <c r="CEQ12" s="140" t="s">
        <v>454</v>
      </c>
      <c r="CER12" s="140" t="s">
        <v>454</v>
      </c>
      <c r="CES12" s="140" t="s">
        <v>454</v>
      </c>
      <c r="CET12" s="140" t="s">
        <v>454</v>
      </c>
      <c r="CEU12" s="140" t="s">
        <v>454</v>
      </c>
      <c r="CEV12" s="140" t="s">
        <v>454</v>
      </c>
      <c r="CEW12" s="140" t="s">
        <v>454</v>
      </c>
      <c r="CEX12" s="140" t="s">
        <v>454</v>
      </c>
      <c r="CEY12" s="140" t="s">
        <v>454</v>
      </c>
      <c r="CEZ12" s="140" t="s">
        <v>454</v>
      </c>
      <c r="CFA12" s="140" t="s">
        <v>454</v>
      </c>
      <c r="CFB12" s="140" t="s">
        <v>454</v>
      </c>
      <c r="CFC12" s="140" t="s">
        <v>454</v>
      </c>
      <c r="CFD12" s="140" t="s">
        <v>454</v>
      </c>
      <c r="CFE12" s="140" t="s">
        <v>454</v>
      </c>
      <c r="CFF12" s="140" t="s">
        <v>454</v>
      </c>
      <c r="CFG12" s="140" t="s">
        <v>454</v>
      </c>
      <c r="CFH12" s="140" t="s">
        <v>454</v>
      </c>
      <c r="CFI12" s="140" t="s">
        <v>454</v>
      </c>
      <c r="CFJ12" s="140" t="s">
        <v>454</v>
      </c>
      <c r="CFK12" s="140" t="s">
        <v>454</v>
      </c>
      <c r="CFL12" s="140" t="s">
        <v>454</v>
      </c>
      <c r="CFM12" s="140" t="s">
        <v>454</v>
      </c>
      <c r="CFN12" s="140" t="s">
        <v>454</v>
      </c>
      <c r="CFO12" s="140" t="s">
        <v>454</v>
      </c>
      <c r="CFP12" s="140" t="s">
        <v>454</v>
      </c>
      <c r="CFQ12" s="140" t="s">
        <v>454</v>
      </c>
      <c r="CFR12" s="140" t="s">
        <v>454</v>
      </c>
      <c r="CFS12" s="140" t="s">
        <v>454</v>
      </c>
      <c r="CFT12" s="140" t="s">
        <v>454</v>
      </c>
      <c r="CFU12" s="140" t="s">
        <v>454</v>
      </c>
      <c r="CFV12" s="140" t="s">
        <v>454</v>
      </c>
      <c r="CFW12" s="140" t="s">
        <v>454</v>
      </c>
      <c r="CFX12" s="140" t="s">
        <v>454</v>
      </c>
      <c r="CFY12" s="140" t="s">
        <v>454</v>
      </c>
      <c r="CFZ12" s="140" t="s">
        <v>454</v>
      </c>
      <c r="CGA12" s="140" t="s">
        <v>454</v>
      </c>
      <c r="CGB12" s="140" t="s">
        <v>454</v>
      </c>
      <c r="CGC12" s="140" t="s">
        <v>454</v>
      </c>
      <c r="CGD12" s="140" t="s">
        <v>454</v>
      </c>
      <c r="CGE12" s="140" t="s">
        <v>454</v>
      </c>
      <c r="CGF12" s="140" t="s">
        <v>454</v>
      </c>
      <c r="CGG12" s="140" t="s">
        <v>454</v>
      </c>
      <c r="CGH12" s="140" t="s">
        <v>454</v>
      </c>
      <c r="CGI12" s="140" t="s">
        <v>454</v>
      </c>
      <c r="CGJ12" s="140" t="s">
        <v>454</v>
      </c>
      <c r="CGK12" s="140" t="s">
        <v>454</v>
      </c>
      <c r="CGL12" s="140" t="s">
        <v>454</v>
      </c>
      <c r="CGM12" s="140" t="s">
        <v>454</v>
      </c>
      <c r="CGN12" s="140" t="s">
        <v>454</v>
      </c>
      <c r="CGO12" s="140" t="s">
        <v>454</v>
      </c>
      <c r="CGP12" s="140" t="s">
        <v>454</v>
      </c>
      <c r="CGQ12" s="140" t="s">
        <v>454</v>
      </c>
      <c r="CGR12" s="140" t="s">
        <v>454</v>
      </c>
      <c r="CGS12" s="140" t="s">
        <v>454</v>
      </c>
      <c r="CGT12" s="140" t="s">
        <v>454</v>
      </c>
      <c r="CGU12" s="140" t="s">
        <v>454</v>
      </c>
      <c r="CGV12" s="140" t="s">
        <v>454</v>
      </c>
      <c r="CGW12" s="140" t="s">
        <v>454</v>
      </c>
      <c r="CGX12" s="140" t="s">
        <v>454</v>
      </c>
      <c r="CGY12" s="140" t="s">
        <v>454</v>
      </c>
      <c r="CGZ12" s="140" t="s">
        <v>454</v>
      </c>
      <c r="CHA12" s="140" t="s">
        <v>454</v>
      </c>
      <c r="CHB12" s="140" t="s">
        <v>454</v>
      </c>
      <c r="CHC12" s="140" t="s">
        <v>454</v>
      </c>
      <c r="CHD12" s="140" t="s">
        <v>454</v>
      </c>
      <c r="CHE12" s="140" t="s">
        <v>454</v>
      </c>
      <c r="CHF12" s="140" t="s">
        <v>454</v>
      </c>
      <c r="CHG12" s="140" t="s">
        <v>454</v>
      </c>
      <c r="CHH12" s="140" t="s">
        <v>454</v>
      </c>
      <c r="CHI12" s="140" t="s">
        <v>454</v>
      </c>
      <c r="CHJ12" s="140" t="s">
        <v>454</v>
      </c>
      <c r="CHK12" s="140" t="s">
        <v>454</v>
      </c>
      <c r="CHL12" s="140" t="s">
        <v>454</v>
      </c>
      <c r="CHM12" s="140" t="s">
        <v>454</v>
      </c>
      <c r="CHN12" s="140" t="s">
        <v>454</v>
      </c>
      <c r="CHO12" s="140" t="s">
        <v>454</v>
      </c>
      <c r="CHP12" s="140" t="s">
        <v>454</v>
      </c>
      <c r="CHQ12" s="140" t="s">
        <v>454</v>
      </c>
      <c r="CHR12" s="140" t="s">
        <v>454</v>
      </c>
      <c r="CHS12" s="140" t="s">
        <v>454</v>
      </c>
      <c r="CHT12" s="140" t="s">
        <v>454</v>
      </c>
      <c r="CHU12" s="140" t="s">
        <v>454</v>
      </c>
      <c r="CHV12" s="140" t="s">
        <v>454</v>
      </c>
      <c r="CHW12" s="140" t="s">
        <v>454</v>
      </c>
      <c r="CHX12" s="140" t="s">
        <v>454</v>
      </c>
      <c r="CHY12" s="140" t="s">
        <v>454</v>
      </c>
      <c r="CHZ12" s="140" t="s">
        <v>454</v>
      </c>
      <c r="CIA12" s="140" t="s">
        <v>454</v>
      </c>
      <c r="CIB12" s="140" t="s">
        <v>454</v>
      </c>
      <c r="CIC12" s="140" t="s">
        <v>454</v>
      </c>
      <c r="CID12" s="140" t="s">
        <v>454</v>
      </c>
      <c r="CIE12" s="140" t="s">
        <v>454</v>
      </c>
      <c r="CIF12" s="140" t="s">
        <v>454</v>
      </c>
      <c r="CIG12" s="140" t="s">
        <v>454</v>
      </c>
      <c r="CIH12" s="140" t="s">
        <v>454</v>
      </c>
      <c r="CII12" s="140" t="s">
        <v>454</v>
      </c>
      <c r="CIJ12" s="140" t="s">
        <v>454</v>
      </c>
      <c r="CIK12" s="140" t="s">
        <v>454</v>
      </c>
      <c r="CIL12" s="140" t="s">
        <v>454</v>
      </c>
      <c r="CIM12" s="140" t="s">
        <v>454</v>
      </c>
      <c r="CIN12" s="140" t="s">
        <v>454</v>
      </c>
      <c r="CIO12" s="140" t="s">
        <v>454</v>
      </c>
      <c r="CIP12" s="140" t="s">
        <v>454</v>
      </c>
      <c r="CIQ12" s="140" t="s">
        <v>454</v>
      </c>
      <c r="CIR12" s="140" t="s">
        <v>454</v>
      </c>
      <c r="CIS12" s="140" t="s">
        <v>454</v>
      </c>
      <c r="CIT12" s="140" t="s">
        <v>454</v>
      </c>
      <c r="CIU12" s="140" t="s">
        <v>454</v>
      </c>
      <c r="CIV12" s="140" t="s">
        <v>454</v>
      </c>
      <c r="CIW12" s="140" t="s">
        <v>454</v>
      </c>
      <c r="CIX12" s="140" t="s">
        <v>454</v>
      </c>
      <c r="CIY12" s="140" t="s">
        <v>454</v>
      </c>
      <c r="CIZ12" s="140" t="s">
        <v>454</v>
      </c>
      <c r="CJA12" s="140" t="s">
        <v>454</v>
      </c>
      <c r="CJB12" s="140" t="s">
        <v>454</v>
      </c>
      <c r="CJC12" s="140" t="s">
        <v>454</v>
      </c>
      <c r="CJD12" s="140" t="s">
        <v>454</v>
      </c>
      <c r="CJE12" s="140" t="s">
        <v>454</v>
      </c>
      <c r="CJF12" s="140" t="s">
        <v>454</v>
      </c>
      <c r="CJG12" s="140" t="s">
        <v>454</v>
      </c>
      <c r="CJH12" s="140" t="s">
        <v>454</v>
      </c>
      <c r="CJI12" s="140" t="s">
        <v>454</v>
      </c>
      <c r="CJJ12" s="140" t="s">
        <v>454</v>
      </c>
      <c r="CJK12" s="140" t="s">
        <v>454</v>
      </c>
      <c r="CJL12" s="140" t="s">
        <v>454</v>
      </c>
      <c r="CJM12" s="140" t="s">
        <v>454</v>
      </c>
      <c r="CJN12" s="140" t="s">
        <v>454</v>
      </c>
      <c r="CJO12" s="140" t="s">
        <v>454</v>
      </c>
      <c r="CJP12" s="140" t="s">
        <v>454</v>
      </c>
      <c r="CJQ12" s="140" t="s">
        <v>454</v>
      </c>
      <c r="CJR12" s="140" t="s">
        <v>454</v>
      </c>
      <c r="CJS12" s="140" t="s">
        <v>454</v>
      </c>
      <c r="CJT12" s="140" t="s">
        <v>454</v>
      </c>
      <c r="CJU12" s="140" t="s">
        <v>454</v>
      </c>
      <c r="CJV12" s="140" t="s">
        <v>454</v>
      </c>
      <c r="CJW12" s="140" t="s">
        <v>454</v>
      </c>
      <c r="CJX12" s="140" t="s">
        <v>454</v>
      </c>
      <c r="CJY12" s="140" t="s">
        <v>454</v>
      </c>
      <c r="CJZ12" s="140" t="s">
        <v>454</v>
      </c>
      <c r="CKA12" s="140" t="s">
        <v>454</v>
      </c>
      <c r="CKB12" s="140" t="s">
        <v>454</v>
      </c>
      <c r="CKC12" s="140" t="s">
        <v>454</v>
      </c>
      <c r="CKD12" s="140" t="s">
        <v>454</v>
      </c>
      <c r="CKE12" s="140" t="s">
        <v>454</v>
      </c>
      <c r="CKF12" s="140" t="s">
        <v>454</v>
      </c>
      <c r="CKG12" s="140" t="s">
        <v>454</v>
      </c>
      <c r="CKH12" s="140" t="s">
        <v>454</v>
      </c>
      <c r="CKI12" s="140" t="s">
        <v>454</v>
      </c>
      <c r="CKJ12" s="140" t="s">
        <v>454</v>
      </c>
      <c r="CKK12" s="140" t="s">
        <v>454</v>
      </c>
      <c r="CKL12" s="140" t="s">
        <v>454</v>
      </c>
      <c r="CKM12" s="140" t="s">
        <v>454</v>
      </c>
      <c r="CKN12" s="140" t="s">
        <v>454</v>
      </c>
      <c r="CKO12" s="140" t="s">
        <v>454</v>
      </c>
      <c r="CKP12" s="140" t="s">
        <v>454</v>
      </c>
      <c r="CKQ12" s="140" t="s">
        <v>454</v>
      </c>
      <c r="CKR12" s="140" t="s">
        <v>454</v>
      </c>
      <c r="CKS12" s="140" t="s">
        <v>454</v>
      </c>
      <c r="CKT12" s="140" t="s">
        <v>454</v>
      </c>
      <c r="CKU12" s="140" t="s">
        <v>454</v>
      </c>
      <c r="CKV12" s="140" t="s">
        <v>454</v>
      </c>
      <c r="CKW12" s="140" t="s">
        <v>454</v>
      </c>
      <c r="CKX12" s="140" t="s">
        <v>454</v>
      </c>
      <c r="CKY12" s="140" t="s">
        <v>454</v>
      </c>
      <c r="CKZ12" s="140" t="s">
        <v>454</v>
      </c>
      <c r="CLA12" s="140" t="s">
        <v>454</v>
      </c>
      <c r="CLB12" s="140" t="s">
        <v>454</v>
      </c>
      <c r="CLC12" s="140" t="s">
        <v>454</v>
      </c>
      <c r="CLD12" s="140" t="s">
        <v>454</v>
      </c>
      <c r="CLE12" s="140" t="s">
        <v>454</v>
      </c>
      <c r="CLF12" s="140" t="s">
        <v>454</v>
      </c>
      <c r="CLG12" s="140" t="s">
        <v>454</v>
      </c>
      <c r="CLH12" s="140" t="s">
        <v>454</v>
      </c>
      <c r="CLI12" s="140" t="s">
        <v>454</v>
      </c>
      <c r="CLJ12" s="140" t="s">
        <v>454</v>
      </c>
      <c r="CLK12" s="140" t="s">
        <v>454</v>
      </c>
      <c r="CLL12" s="140" t="s">
        <v>454</v>
      </c>
      <c r="CLM12" s="140" t="s">
        <v>454</v>
      </c>
      <c r="CLN12" s="140" t="s">
        <v>454</v>
      </c>
      <c r="CLO12" s="140" t="s">
        <v>454</v>
      </c>
      <c r="CLP12" s="140" t="s">
        <v>454</v>
      </c>
      <c r="CLQ12" s="140" t="s">
        <v>454</v>
      </c>
      <c r="CLR12" s="140" t="s">
        <v>454</v>
      </c>
      <c r="CLS12" s="140" t="s">
        <v>454</v>
      </c>
      <c r="CLT12" s="140" t="s">
        <v>454</v>
      </c>
      <c r="CLU12" s="140" t="s">
        <v>454</v>
      </c>
      <c r="CLV12" s="140" t="s">
        <v>454</v>
      </c>
      <c r="CLW12" s="140" t="s">
        <v>454</v>
      </c>
      <c r="CLX12" s="140" t="s">
        <v>454</v>
      </c>
      <c r="CLY12" s="140" t="s">
        <v>454</v>
      </c>
      <c r="CLZ12" s="140" t="s">
        <v>454</v>
      </c>
      <c r="CMA12" s="140" t="s">
        <v>454</v>
      </c>
      <c r="CMB12" s="140" t="s">
        <v>454</v>
      </c>
      <c r="CMC12" s="140" t="s">
        <v>454</v>
      </c>
      <c r="CMD12" s="140" t="s">
        <v>454</v>
      </c>
      <c r="CME12" s="140" t="s">
        <v>454</v>
      </c>
      <c r="CMF12" s="140" t="s">
        <v>454</v>
      </c>
      <c r="CMG12" s="140" t="s">
        <v>454</v>
      </c>
      <c r="CMH12" s="140" t="s">
        <v>454</v>
      </c>
      <c r="CMI12" s="140" t="s">
        <v>454</v>
      </c>
      <c r="CMJ12" s="140" t="s">
        <v>454</v>
      </c>
      <c r="CMK12" s="140" t="s">
        <v>454</v>
      </c>
      <c r="CML12" s="140" t="s">
        <v>454</v>
      </c>
      <c r="CMM12" s="140" t="s">
        <v>454</v>
      </c>
      <c r="CMN12" s="140" t="s">
        <v>454</v>
      </c>
      <c r="CMO12" s="140" t="s">
        <v>454</v>
      </c>
      <c r="CMP12" s="140" t="s">
        <v>454</v>
      </c>
      <c r="CMQ12" s="140" t="s">
        <v>454</v>
      </c>
      <c r="CMR12" s="140" t="s">
        <v>454</v>
      </c>
      <c r="CMS12" s="140" t="s">
        <v>454</v>
      </c>
      <c r="CMT12" s="140" t="s">
        <v>454</v>
      </c>
      <c r="CMU12" s="140" t="s">
        <v>454</v>
      </c>
      <c r="CMV12" s="140" t="s">
        <v>454</v>
      </c>
      <c r="CMW12" s="140" t="s">
        <v>454</v>
      </c>
      <c r="CMX12" s="140" t="s">
        <v>454</v>
      </c>
      <c r="CMY12" s="140" t="s">
        <v>454</v>
      </c>
      <c r="CMZ12" s="140" t="s">
        <v>454</v>
      </c>
      <c r="CNA12" s="140" t="s">
        <v>454</v>
      </c>
      <c r="CNB12" s="140" t="s">
        <v>454</v>
      </c>
      <c r="CNC12" s="140" t="s">
        <v>454</v>
      </c>
      <c r="CND12" s="140" t="s">
        <v>454</v>
      </c>
      <c r="CNE12" s="140" t="s">
        <v>454</v>
      </c>
      <c r="CNF12" s="140" t="s">
        <v>454</v>
      </c>
      <c r="CNG12" s="140" t="s">
        <v>454</v>
      </c>
      <c r="CNH12" s="140" t="s">
        <v>454</v>
      </c>
      <c r="CNI12" s="140" t="s">
        <v>454</v>
      </c>
      <c r="CNJ12" s="140" t="s">
        <v>454</v>
      </c>
      <c r="CNK12" s="140" t="s">
        <v>454</v>
      </c>
      <c r="CNL12" s="140" t="s">
        <v>454</v>
      </c>
      <c r="CNM12" s="140" t="s">
        <v>454</v>
      </c>
      <c r="CNN12" s="140" t="s">
        <v>454</v>
      </c>
      <c r="CNO12" s="140" t="s">
        <v>454</v>
      </c>
      <c r="CNP12" s="140" t="s">
        <v>454</v>
      </c>
      <c r="CNQ12" s="140" t="s">
        <v>454</v>
      </c>
      <c r="CNR12" s="140" t="s">
        <v>454</v>
      </c>
      <c r="CNS12" s="140" t="s">
        <v>454</v>
      </c>
      <c r="CNT12" s="140" t="s">
        <v>454</v>
      </c>
      <c r="CNU12" s="140" t="s">
        <v>454</v>
      </c>
      <c r="CNV12" s="140" t="s">
        <v>454</v>
      </c>
      <c r="CNW12" s="140" t="s">
        <v>454</v>
      </c>
      <c r="CNX12" s="140" t="s">
        <v>454</v>
      </c>
      <c r="CNY12" s="140" t="s">
        <v>454</v>
      </c>
      <c r="CNZ12" s="140" t="s">
        <v>454</v>
      </c>
      <c r="COA12" s="140" t="s">
        <v>454</v>
      </c>
      <c r="COB12" s="140" t="s">
        <v>454</v>
      </c>
      <c r="COC12" s="140" t="s">
        <v>454</v>
      </c>
      <c r="COD12" s="140" t="s">
        <v>454</v>
      </c>
      <c r="COE12" s="140" t="s">
        <v>454</v>
      </c>
      <c r="COF12" s="140" t="s">
        <v>454</v>
      </c>
      <c r="COG12" s="140" t="s">
        <v>454</v>
      </c>
      <c r="COH12" s="140" t="s">
        <v>454</v>
      </c>
      <c r="COI12" s="140" t="s">
        <v>454</v>
      </c>
      <c r="COJ12" s="140" t="s">
        <v>454</v>
      </c>
      <c r="COK12" s="140" t="s">
        <v>454</v>
      </c>
      <c r="COL12" s="140" t="s">
        <v>454</v>
      </c>
      <c r="COM12" s="140" t="s">
        <v>454</v>
      </c>
      <c r="CON12" s="140" t="s">
        <v>454</v>
      </c>
      <c r="COO12" s="140" t="s">
        <v>454</v>
      </c>
      <c r="COP12" s="140" t="s">
        <v>454</v>
      </c>
      <c r="COQ12" s="140" t="s">
        <v>454</v>
      </c>
      <c r="COR12" s="140" t="s">
        <v>454</v>
      </c>
      <c r="COS12" s="140" t="s">
        <v>454</v>
      </c>
      <c r="COT12" s="140" t="s">
        <v>454</v>
      </c>
      <c r="COU12" s="140" t="s">
        <v>454</v>
      </c>
      <c r="COV12" s="140" t="s">
        <v>454</v>
      </c>
      <c r="COW12" s="140" t="s">
        <v>454</v>
      </c>
      <c r="COX12" s="140" t="s">
        <v>454</v>
      </c>
      <c r="COY12" s="140" t="s">
        <v>454</v>
      </c>
      <c r="COZ12" s="140" t="s">
        <v>454</v>
      </c>
      <c r="CPA12" s="140" t="s">
        <v>454</v>
      </c>
      <c r="CPB12" s="140" t="s">
        <v>454</v>
      </c>
      <c r="CPC12" s="140" t="s">
        <v>454</v>
      </c>
      <c r="CPD12" s="140" t="s">
        <v>454</v>
      </c>
      <c r="CPE12" s="140" t="s">
        <v>454</v>
      </c>
      <c r="CPF12" s="140" t="s">
        <v>454</v>
      </c>
      <c r="CPG12" s="140" t="s">
        <v>454</v>
      </c>
      <c r="CPH12" s="140" t="s">
        <v>454</v>
      </c>
      <c r="CPI12" s="140" t="s">
        <v>454</v>
      </c>
      <c r="CPJ12" s="140" t="s">
        <v>454</v>
      </c>
      <c r="CPK12" s="140" t="s">
        <v>454</v>
      </c>
      <c r="CPL12" s="140" t="s">
        <v>454</v>
      </c>
      <c r="CPM12" s="140" t="s">
        <v>454</v>
      </c>
      <c r="CPN12" s="140" t="s">
        <v>454</v>
      </c>
      <c r="CPO12" s="140" t="s">
        <v>454</v>
      </c>
      <c r="CPP12" s="140" t="s">
        <v>454</v>
      </c>
      <c r="CPQ12" s="140" t="s">
        <v>454</v>
      </c>
      <c r="CPR12" s="140" t="s">
        <v>454</v>
      </c>
      <c r="CPS12" s="140" t="s">
        <v>454</v>
      </c>
      <c r="CPT12" s="140" t="s">
        <v>454</v>
      </c>
      <c r="CPU12" s="140" t="s">
        <v>454</v>
      </c>
      <c r="CPV12" s="140" t="s">
        <v>454</v>
      </c>
      <c r="CPW12" s="140" t="s">
        <v>454</v>
      </c>
      <c r="CPX12" s="140" t="s">
        <v>454</v>
      </c>
      <c r="CPY12" s="140" t="s">
        <v>454</v>
      </c>
      <c r="CPZ12" s="140" t="s">
        <v>454</v>
      </c>
      <c r="CQA12" s="140" t="s">
        <v>454</v>
      </c>
      <c r="CQB12" s="140" t="s">
        <v>454</v>
      </c>
      <c r="CQC12" s="140" t="s">
        <v>454</v>
      </c>
      <c r="CQD12" s="140" t="s">
        <v>454</v>
      </c>
      <c r="CQE12" s="140" t="s">
        <v>454</v>
      </c>
      <c r="CQF12" s="140" t="s">
        <v>454</v>
      </c>
      <c r="CQG12" s="140" t="s">
        <v>454</v>
      </c>
      <c r="CQH12" s="140" t="s">
        <v>454</v>
      </c>
      <c r="CQI12" s="140" t="s">
        <v>454</v>
      </c>
      <c r="CQJ12" s="140" t="s">
        <v>454</v>
      </c>
      <c r="CQK12" s="140" t="s">
        <v>454</v>
      </c>
      <c r="CQL12" s="140" t="s">
        <v>454</v>
      </c>
      <c r="CQM12" s="140" t="s">
        <v>454</v>
      </c>
      <c r="CQN12" s="140" t="s">
        <v>454</v>
      </c>
      <c r="CQO12" s="140" t="s">
        <v>454</v>
      </c>
      <c r="CQP12" s="140" t="s">
        <v>454</v>
      </c>
      <c r="CQQ12" s="140" t="s">
        <v>454</v>
      </c>
      <c r="CQR12" s="140" t="s">
        <v>454</v>
      </c>
      <c r="CQS12" s="140" t="s">
        <v>454</v>
      </c>
      <c r="CQT12" s="140" t="s">
        <v>454</v>
      </c>
      <c r="CQU12" s="140" t="s">
        <v>454</v>
      </c>
      <c r="CQV12" s="140" t="s">
        <v>454</v>
      </c>
      <c r="CQW12" s="140" t="s">
        <v>454</v>
      </c>
      <c r="CQX12" s="140" t="s">
        <v>454</v>
      </c>
      <c r="CQY12" s="140" t="s">
        <v>454</v>
      </c>
      <c r="CQZ12" s="140" t="s">
        <v>454</v>
      </c>
      <c r="CRA12" s="140" t="s">
        <v>454</v>
      </c>
      <c r="CRB12" s="140" t="s">
        <v>454</v>
      </c>
      <c r="CRC12" s="140" t="s">
        <v>454</v>
      </c>
      <c r="CRD12" s="140" t="s">
        <v>454</v>
      </c>
      <c r="CRE12" s="140" t="s">
        <v>454</v>
      </c>
      <c r="CRF12" s="140" t="s">
        <v>454</v>
      </c>
      <c r="CRG12" s="140" t="s">
        <v>454</v>
      </c>
      <c r="CRH12" s="140" t="s">
        <v>454</v>
      </c>
      <c r="CRI12" s="140" t="s">
        <v>454</v>
      </c>
      <c r="CRJ12" s="140" t="s">
        <v>454</v>
      </c>
      <c r="CRK12" s="140" t="s">
        <v>454</v>
      </c>
      <c r="CRL12" s="140" t="s">
        <v>454</v>
      </c>
      <c r="CRM12" s="140" t="s">
        <v>454</v>
      </c>
      <c r="CRN12" s="140" t="s">
        <v>454</v>
      </c>
      <c r="CRO12" s="140" t="s">
        <v>454</v>
      </c>
      <c r="CRP12" s="140" t="s">
        <v>454</v>
      </c>
      <c r="CRQ12" s="140" t="s">
        <v>454</v>
      </c>
      <c r="CRR12" s="140" t="s">
        <v>454</v>
      </c>
      <c r="CRS12" s="140" t="s">
        <v>454</v>
      </c>
      <c r="CRT12" s="140" t="s">
        <v>454</v>
      </c>
      <c r="CRU12" s="140" t="s">
        <v>454</v>
      </c>
      <c r="CRV12" s="140" t="s">
        <v>454</v>
      </c>
      <c r="CRW12" s="140" t="s">
        <v>454</v>
      </c>
      <c r="CRX12" s="140" t="s">
        <v>454</v>
      </c>
      <c r="CRY12" s="140" t="s">
        <v>454</v>
      </c>
      <c r="CRZ12" s="140" t="s">
        <v>454</v>
      </c>
      <c r="CSA12" s="140" t="s">
        <v>454</v>
      </c>
      <c r="CSB12" s="140" t="s">
        <v>454</v>
      </c>
      <c r="CSC12" s="140" t="s">
        <v>454</v>
      </c>
      <c r="CSD12" s="140" t="s">
        <v>454</v>
      </c>
      <c r="CSE12" s="140" t="s">
        <v>454</v>
      </c>
      <c r="CSF12" s="140" t="s">
        <v>454</v>
      </c>
      <c r="CSG12" s="140" t="s">
        <v>454</v>
      </c>
      <c r="CSH12" s="140" t="s">
        <v>454</v>
      </c>
      <c r="CSI12" s="140" t="s">
        <v>454</v>
      </c>
      <c r="CSJ12" s="140" t="s">
        <v>454</v>
      </c>
      <c r="CSK12" s="140" t="s">
        <v>454</v>
      </c>
      <c r="CSL12" s="140" t="s">
        <v>454</v>
      </c>
      <c r="CSM12" s="140" t="s">
        <v>454</v>
      </c>
      <c r="CSN12" s="140" t="s">
        <v>454</v>
      </c>
      <c r="CSO12" s="140" t="s">
        <v>454</v>
      </c>
      <c r="CSP12" s="140" t="s">
        <v>454</v>
      </c>
      <c r="CSQ12" s="140" t="s">
        <v>454</v>
      </c>
      <c r="CSR12" s="140" t="s">
        <v>454</v>
      </c>
      <c r="CSS12" s="140" t="s">
        <v>454</v>
      </c>
      <c r="CST12" s="140" t="s">
        <v>454</v>
      </c>
      <c r="CSU12" s="140" t="s">
        <v>454</v>
      </c>
      <c r="CSV12" s="140" t="s">
        <v>454</v>
      </c>
      <c r="CSW12" s="140" t="s">
        <v>454</v>
      </c>
      <c r="CSX12" s="140" t="s">
        <v>454</v>
      </c>
      <c r="CSY12" s="140" t="s">
        <v>454</v>
      </c>
      <c r="CSZ12" s="140" t="s">
        <v>454</v>
      </c>
      <c r="CTA12" s="140" t="s">
        <v>454</v>
      </c>
      <c r="CTB12" s="140" t="s">
        <v>454</v>
      </c>
      <c r="CTC12" s="140" t="s">
        <v>454</v>
      </c>
      <c r="CTD12" s="140" t="s">
        <v>454</v>
      </c>
      <c r="CTE12" s="140" t="s">
        <v>454</v>
      </c>
      <c r="CTF12" s="140" t="s">
        <v>454</v>
      </c>
      <c r="CTG12" s="140" t="s">
        <v>454</v>
      </c>
      <c r="CTH12" s="140" t="s">
        <v>454</v>
      </c>
      <c r="CTI12" s="140" t="s">
        <v>454</v>
      </c>
      <c r="CTJ12" s="140" t="s">
        <v>454</v>
      </c>
      <c r="CTK12" s="140" t="s">
        <v>454</v>
      </c>
      <c r="CTL12" s="140" t="s">
        <v>454</v>
      </c>
      <c r="CTM12" s="140" t="s">
        <v>454</v>
      </c>
      <c r="CTN12" s="140" t="s">
        <v>454</v>
      </c>
      <c r="CTO12" s="140" t="s">
        <v>454</v>
      </c>
      <c r="CTP12" s="140" t="s">
        <v>454</v>
      </c>
      <c r="CTQ12" s="140" t="s">
        <v>454</v>
      </c>
      <c r="CTR12" s="140" t="s">
        <v>454</v>
      </c>
      <c r="CTS12" s="140" t="s">
        <v>454</v>
      </c>
      <c r="CTT12" s="140" t="s">
        <v>454</v>
      </c>
      <c r="CTU12" s="140" t="s">
        <v>454</v>
      </c>
      <c r="CTV12" s="140" t="s">
        <v>454</v>
      </c>
      <c r="CTW12" s="140" t="s">
        <v>454</v>
      </c>
      <c r="CTX12" s="140" t="s">
        <v>454</v>
      </c>
      <c r="CTY12" s="140" t="s">
        <v>454</v>
      </c>
      <c r="CTZ12" s="140" t="s">
        <v>454</v>
      </c>
      <c r="CUA12" s="140" t="s">
        <v>454</v>
      </c>
      <c r="CUB12" s="140" t="s">
        <v>454</v>
      </c>
      <c r="CUC12" s="140" t="s">
        <v>454</v>
      </c>
      <c r="CUD12" s="140" t="s">
        <v>454</v>
      </c>
      <c r="CUE12" s="140" t="s">
        <v>454</v>
      </c>
      <c r="CUF12" s="140" t="s">
        <v>454</v>
      </c>
      <c r="CUG12" s="140" t="s">
        <v>454</v>
      </c>
      <c r="CUH12" s="140" t="s">
        <v>454</v>
      </c>
      <c r="CUI12" s="140" t="s">
        <v>454</v>
      </c>
      <c r="CUJ12" s="140" t="s">
        <v>454</v>
      </c>
      <c r="CUK12" s="140" t="s">
        <v>454</v>
      </c>
      <c r="CUL12" s="140" t="s">
        <v>454</v>
      </c>
      <c r="CUM12" s="140" t="s">
        <v>454</v>
      </c>
      <c r="CUN12" s="140" t="s">
        <v>454</v>
      </c>
      <c r="CUO12" s="140" t="s">
        <v>454</v>
      </c>
      <c r="CUP12" s="140" t="s">
        <v>454</v>
      </c>
      <c r="CUQ12" s="140" t="s">
        <v>454</v>
      </c>
      <c r="CUR12" s="140" t="s">
        <v>454</v>
      </c>
      <c r="CUS12" s="140" t="s">
        <v>454</v>
      </c>
      <c r="CUT12" s="140" t="s">
        <v>454</v>
      </c>
      <c r="CUU12" s="140" t="s">
        <v>454</v>
      </c>
      <c r="CUV12" s="140" t="s">
        <v>454</v>
      </c>
      <c r="CUW12" s="140" t="s">
        <v>454</v>
      </c>
      <c r="CUX12" s="140" t="s">
        <v>454</v>
      </c>
      <c r="CUY12" s="140" t="s">
        <v>454</v>
      </c>
      <c r="CUZ12" s="140" t="s">
        <v>454</v>
      </c>
      <c r="CVA12" s="140" t="s">
        <v>454</v>
      </c>
      <c r="CVB12" s="140" t="s">
        <v>454</v>
      </c>
      <c r="CVC12" s="140" t="s">
        <v>454</v>
      </c>
      <c r="CVD12" s="140" t="s">
        <v>454</v>
      </c>
      <c r="CVE12" s="140" t="s">
        <v>454</v>
      </c>
      <c r="CVF12" s="140" t="s">
        <v>454</v>
      </c>
      <c r="CVG12" s="140" t="s">
        <v>454</v>
      </c>
      <c r="CVH12" s="140" t="s">
        <v>454</v>
      </c>
      <c r="CVI12" s="140" t="s">
        <v>454</v>
      </c>
      <c r="CVJ12" s="140" t="s">
        <v>454</v>
      </c>
      <c r="CVK12" s="140" t="s">
        <v>454</v>
      </c>
      <c r="CVL12" s="140" t="s">
        <v>454</v>
      </c>
      <c r="CVM12" s="140" t="s">
        <v>454</v>
      </c>
      <c r="CVN12" s="140" t="s">
        <v>454</v>
      </c>
      <c r="CVO12" s="140" t="s">
        <v>454</v>
      </c>
      <c r="CVP12" s="140" t="s">
        <v>454</v>
      </c>
      <c r="CVQ12" s="140" t="s">
        <v>454</v>
      </c>
      <c r="CVR12" s="140" t="s">
        <v>454</v>
      </c>
      <c r="CVS12" s="140" t="s">
        <v>454</v>
      </c>
      <c r="CVT12" s="140" t="s">
        <v>454</v>
      </c>
      <c r="CVU12" s="140" t="s">
        <v>454</v>
      </c>
      <c r="CVV12" s="140" t="s">
        <v>454</v>
      </c>
      <c r="CVW12" s="140" t="s">
        <v>454</v>
      </c>
      <c r="CVX12" s="140" t="s">
        <v>454</v>
      </c>
      <c r="CVY12" s="140" t="s">
        <v>454</v>
      </c>
      <c r="CVZ12" s="140" t="s">
        <v>454</v>
      </c>
      <c r="CWA12" s="140" t="s">
        <v>454</v>
      </c>
      <c r="CWB12" s="140" t="s">
        <v>454</v>
      </c>
      <c r="CWC12" s="140" t="s">
        <v>454</v>
      </c>
      <c r="CWD12" s="140" t="s">
        <v>454</v>
      </c>
      <c r="CWE12" s="140" t="s">
        <v>454</v>
      </c>
      <c r="CWF12" s="140" t="s">
        <v>454</v>
      </c>
      <c r="CWG12" s="140" t="s">
        <v>454</v>
      </c>
      <c r="CWH12" s="140" t="s">
        <v>454</v>
      </c>
      <c r="CWI12" s="140" t="s">
        <v>454</v>
      </c>
      <c r="CWJ12" s="140" t="s">
        <v>454</v>
      </c>
      <c r="CWK12" s="140" t="s">
        <v>454</v>
      </c>
      <c r="CWL12" s="140" t="s">
        <v>454</v>
      </c>
      <c r="CWM12" s="140" t="s">
        <v>454</v>
      </c>
      <c r="CWN12" s="140" t="s">
        <v>454</v>
      </c>
      <c r="CWO12" s="140" t="s">
        <v>454</v>
      </c>
      <c r="CWP12" s="140" t="s">
        <v>454</v>
      </c>
      <c r="CWQ12" s="140" t="s">
        <v>454</v>
      </c>
      <c r="CWR12" s="140" t="s">
        <v>454</v>
      </c>
      <c r="CWS12" s="140" t="s">
        <v>454</v>
      </c>
      <c r="CWT12" s="140" t="s">
        <v>454</v>
      </c>
      <c r="CWU12" s="140" t="s">
        <v>454</v>
      </c>
      <c r="CWV12" s="140" t="s">
        <v>454</v>
      </c>
      <c r="CWW12" s="140" t="s">
        <v>454</v>
      </c>
      <c r="CWX12" s="140" t="s">
        <v>454</v>
      </c>
      <c r="CWY12" s="140" t="s">
        <v>454</v>
      </c>
      <c r="CWZ12" s="140" t="s">
        <v>454</v>
      </c>
      <c r="CXA12" s="140" t="s">
        <v>454</v>
      </c>
      <c r="CXB12" s="140" t="s">
        <v>454</v>
      </c>
      <c r="CXC12" s="140" t="s">
        <v>454</v>
      </c>
      <c r="CXD12" s="140" t="s">
        <v>454</v>
      </c>
      <c r="CXE12" s="140" t="s">
        <v>454</v>
      </c>
      <c r="CXF12" s="140" t="s">
        <v>454</v>
      </c>
      <c r="CXG12" s="140" t="s">
        <v>454</v>
      </c>
      <c r="CXH12" s="140" t="s">
        <v>454</v>
      </c>
      <c r="CXI12" s="140" t="s">
        <v>454</v>
      </c>
      <c r="CXJ12" s="140" t="s">
        <v>454</v>
      </c>
      <c r="CXK12" s="140" t="s">
        <v>454</v>
      </c>
      <c r="CXL12" s="140" t="s">
        <v>454</v>
      </c>
      <c r="CXM12" s="140" t="s">
        <v>454</v>
      </c>
      <c r="CXN12" s="140" t="s">
        <v>454</v>
      </c>
      <c r="CXO12" s="140" t="s">
        <v>454</v>
      </c>
      <c r="CXP12" s="140" t="s">
        <v>454</v>
      </c>
      <c r="CXQ12" s="140" t="s">
        <v>454</v>
      </c>
      <c r="CXR12" s="140" t="s">
        <v>454</v>
      </c>
      <c r="CXS12" s="140" t="s">
        <v>454</v>
      </c>
      <c r="CXT12" s="140" t="s">
        <v>454</v>
      </c>
      <c r="CXU12" s="140" t="s">
        <v>454</v>
      </c>
      <c r="CXV12" s="140" t="s">
        <v>454</v>
      </c>
      <c r="CXW12" s="140" t="s">
        <v>454</v>
      </c>
      <c r="CXX12" s="140" t="s">
        <v>454</v>
      </c>
      <c r="CXY12" s="140" t="s">
        <v>454</v>
      </c>
      <c r="CXZ12" s="140" t="s">
        <v>454</v>
      </c>
      <c r="CYA12" s="140" t="s">
        <v>454</v>
      </c>
      <c r="CYB12" s="140" t="s">
        <v>454</v>
      </c>
      <c r="CYC12" s="140" t="s">
        <v>454</v>
      </c>
      <c r="CYD12" s="140" t="s">
        <v>454</v>
      </c>
      <c r="CYE12" s="140" t="s">
        <v>454</v>
      </c>
      <c r="CYF12" s="140" t="s">
        <v>454</v>
      </c>
      <c r="CYG12" s="140" t="s">
        <v>454</v>
      </c>
      <c r="CYH12" s="140" t="s">
        <v>454</v>
      </c>
      <c r="CYI12" s="140" t="s">
        <v>454</v>
      </c>
      <c r="CYJ12" s="140" t="s">
        <v>454</v>
      </c>
      <c r="CYK12" s="140" t="s">
        <v>454</v>
      </c>
      <c r="CYL12" s="140" t="s">
        <v>454</v>
      </c>
      <c r="CYM12" s="140" t="s">
        <v>454</v>
      </c>
      <c r="CYN12" s="140" t="s">
        <v>454</v>
      </c>
      <c r="CYO12" s="140" t="s">
        <v>454</v>
      </c>
      <c r="CYP12" s="140" t="s">
        <v>454</v>
      </c>
      <c r="CYQ12" s="140" t="s">
        <v>454</v>
      </c>
      <c r="CYR12" s="140" t="s">
        <v>454</v>
      </c>
      <c r="CYS12" s="140" t="s">
        <v>454</v>
      </c>
      <c r="CYT12" s="140" t="s">
        <v>454</v>
      </c>
      <c r="CYU12" s="140" t="s">
        <v>454</v>
      </c>
      <c r="CYV12" s="140" t="s">
        <v>454</v>
      </c>
      <c r="CYW12" s="140" t="s">
        <v>454</v>
      </c>
      <c r="CYX12" s="140" t="s">
        <v>454</v>
      </c>
      <c r="CYY12" s="140" t="s">
        <v>454</v>
      </c>
      <c r="CYZ12" s="140" t="s">
        <v>454</v>
      </c>
      <c r="CZA12" s="140" t="s">
        <v>454</v>
      </c>
      <c r="CZB12" s="140" t="s">
        <v>454</v>
      </c>
      <c r="CZC12" s="140" t="s">
        <v>454</v>
      </c>
      <c r="CZD12" s="140" t="s">
        <v>454</v>
      </c>
      <c r="CZE12" s="140" t="s">
        <v>454</v>
      </c>
      <c r="CZF12" s="140" t="s">
        <v>454</v>
      </c>
      <c r="CZG12" s="140" t="s">
        <v>454</v>
      </c>
      <c r="CZH12" s="140" t="s">
        <v>454</v>
      </c>
      <c r="CZI12" s="140" t="s">
        <v>454</v>
      </c>
      <c r="CZJ12" s="140" t="s">
        <v>454</v>
      </c>
      <c r="CZK12" s="140" t="s">
        <v>454</v>
      </c>
      <c r="CZL12" s="140" t="s">
        <v>454</v>
      </c>
      <c r="CZM12" s="140" t="s">
        <v>454</v>
      </c>
      <c r="CZN12" s="140" t="s">
        <v>454</v>
      </c>
      <c r="CZO12" s="140" t="s">
        <v>454</v>
      </c>
      <c r="CZP12" s="140" t="s">
        <v>454</v>
      </c>
      <c r="CZQ12" s="140" t="s">
        <v>454</v>
      </c>
      <c r="CZR12" s="140" t="s">
        <v>454</v>
      </c>
      <c r="CZS12" s="140" t="s">
        <v>454</v>
      </c>
      <c r="CZT12" s="140" t="s">
        <v>454</v>
      </c>
      <c r="CZU12" s="140" t="s">
        <v>454</v>
      </c>
      <c r="CZV12" s="140" t="s">
        <v>454</v>
      </c>
      <c r="CZW12" s="140" t="s">
        <v>454</v>
      </c>
      <c r="CZX12" s="140" t="s">
        <v>454</v>
      </c>
      <c r="CZY12" s="140" t="s">
        <v>454</v>
      </c>
      <c r="CZZ12" s="140" t="s">
        <v>454</v>
      </c>
      <c r="DAA12" s="140" t="s">
        <v>454</v>
      </c>
      <c r="DAB12" s="140" t="s">
        <v>454</v>
      </c>
      <c r="DAC12" s="140" t="s">
        <v>454</v>
      </c>
      <c r="DAD12" s="140" t="s">
        <v>454</v>
      </c>
      <c r="DAE12" s="140" t="s">
        <v>454</v>
      </c>
      <c r="DAF12" s="140" t="s">
        <v>454</v>
      </c>
      <c r="DAG12" s="140" t="s">
        <v>454</v>
      </c>
      <c r="DAH12" s="140" t="s">
        <v>454</v>
      </c>
      <c r="DAI12" s="140" t="s">
        <v>454</v>
      </c>
      <c r="DAJ12" s="140" t="s">
        <v>454</v>
      </c>
      <c r="DAK12" s="140" t="s">
        <v>454</v>
      </c>
      <c r="DAL12" s="140" t="s">
        <v>454</v>
      </c>
      <c r="DAM12" s="140" t="s">
        <v>454</v>
      </c>
      <c r="DAN12" s="140" t="s">
        <v>454</v>
      </c>
      <c r="DAO12" s="140" t="s">
        <v>454</v>
      </c>
      <c r="DAP12" s="140" t="s">
        <v>454</v>
      </c>
      <c r="DAQ12" s="140" t="s">
        <v>454</v>
      </c>
      <c r="DAR12" s="140" t="s">
        <v>454</v>
      </c>
      <c r="DAS12" s="140" t="s">
        <v>454</v>
      </c>
      <c r="DAT12" s="140" t="s">
        <v>454</v>
      </c>
      <c r="DAU12" s="140" t="s">
        <v>454</v>
      </c>
      <c r="DAV12" s="140" t="s">
        <v>454</v>
      </c>
      <c r="DAW12" s="140" t="s">
        <v>454</v>
      </c>
      <c r="DAX12" s="140" t="s">
        <v>454</v>
      </c>
      <c r="DAY12" s="140" t="s">
        <v>454</v>
      </c>
      <c r="DAZ12" s="140" t="s">
        <v>454</v>
      </c>
      <c r="DBA12" s="140" t="s">
        <v>454</v>
      </c>
      <c r="DBB12" s="140" t="s">
        <v>454</v>
      </c>
      <c r="DBC12" s="140" t="s">
        <v>454</v>
      </c>
      <c r="DBD12" s="140" t="s">
        <v>454</v>
      </c>
      <c r="DBE12" s="140" t="s">
        <v>454</v>
      </c>
      <c r="DBF12" s="140" t="s">
        <v>454</v>
      </c>
      <c r="DBG12" s="140" t="s">
        <v>454</v>
      </c>
      <c r="DBH12" s="140" t="s">
        <v>454</v>
      </c>
      <c r="DBI12" s="140" t="s">
        <v>454</v>
      </c>
      <c r="DBJ12" s="140" t="s">
        <v>454</v>
      </c>
      <c r="DBK12" s="140" t="s">
        <v>454</v>
      </c>
      <c r="DBL12" s="140" t="s">
        <v>454</v>
      </c>
      <c r="DBM12" s="140" t="s">
        <v>454</v>
      </c>
      <c r="DBN12" s="140" t="s">
        <v>454</v>
      </c>
      <c r="DBO12" s="140" t="s">
        <v>454</v>
      </c>
      <c r="DBP12" s="140" t="s">
        <v>454</v>
      </c>
      <c r="DBQ12" s="140" t="s">
        <v>454</v>
      </c>
      <c r="DBR12" s="140" t="s">
        <v>454</v>
      </c>
      <c r="DBS12" s="140" t="s">
        <v>454</v>
      </c>
      <c r="DBT12" s="140" t="s">
        <v>454</v>
      </c>
      <c r="DBU12" s="140" t="s">
        <v>454</v>
      </c>
      <c r="DBV12" s="140" t="s">
        <v>454</v>
      </c>
      <c r="DBW12" s="140" t="s">
        <v>454</v>
      </c>
      <c r="DBX12" s="140" t="s">
        <v>454</v>
      </c>
      <c r="DBY12" s="140" t="s">
        <v>454</v>
      </c>
      <c r="DBZ12" s="140" t="s">
        <v>454</v>
      </c>
      <c r="DCA12" s="140" t="s">
        <v>454</v>
      </c>
      <c r="DCB12" s="140" t="s">
        <v>454</v>
      </c>
      <c r="DCC12" s="140" t="s">
        <v>454</v>
      </c>
      <c r="DCD12" s="140" t="s">
        <v>454</v>
      </c>
      <c r="DCE12" s="140" t="s">
        <v>454</v>
      </c>
      <c r="DCF12" s="140" t="s">
        <v>454</v>
      </c>
      <c r="DCG12" s="140" t="s">
        <v>454</v>
      </c>
      <c r="DCH12" s="140" t="s">
        <v>454</v>
      </c>
      <c r="DCI12" s="140" t="s">
        <v>454</v>
      </c>
      <c r="DCJ12" s="140" t="s">
        <v>454</v>
      </c>
      <c r="DCK12" s="140" t="s">
        <v>454</v>
      </c>
      <c r="DCL12" s="140" t="s">
        <v>454</v>
      </c>
      <c r="DCM12" s="140" t="s">
        <v>454</v>
      </c>
      <c r="DCN12" s="140" t="s">
        <v>454</v>
      </c>
      <c r="DCO12" s="140" t="s">
        <v>454</v>
      </c>
      <c r="DCP12" s="140" t="s">
        <v>454</v>
      </c>
      <c r="DCQ12" s="140" t="s">
        <v>454</v>
      </c>
      <c r="DCR12" s="140" t="s">
        <v>454</v>
      </c>
      <c r="DCS12" s="140" t="s">
        <v>454</v>
      </c>
      <c r="DCT12" s="140" t="s">
        <v>454</v>
      </c>
      <c r="DCU12" s="140" t="s">
        <v>454</v>
      </c>
      <c r="DCV12" s="140" t="s">
        <v>454</v>
      </c>
      <c r="DCW12" s="140" t="s">
        <v>454</v>
      </c>
      <c r="DCX12" s="140" t="s">
        <v>454</v>
      </c>
      <c r="DCY12" s="140" t="s">
        <v>454</v>
      </c>
      <c r="DCZ12" s="140" t="s">
        <v>454</v>
      </c>
      <c r="DDA12" s="140" t="s">
        <v>454</v>
      </c>
      <c r="DDB12" s="140" t="s">
        <v>454</v>
      </c>
      <c r="DDC12" s="140" t="s">
        <v>454</v>
      </c>
      <c r="DDD12" s="140" t="s">
        <v>454</v>
      </c>
      <c r="DDE12" s="140" t="s">
        <v>454</v>
      </c>
      <c r="DDF12" s="140" t="s">
        <v>454</v>
      </c>
      <c r="DDG12" s="140" t="s">
        <v>454</v>
      </c>
      <c r="DDH12" s="140" t="s">
        <v>454</v>
      </c>
      <c r="DDI12" s="140" t="s">
        <v>454</v>
      </c>
      <c r="DDJ12" s="140" t="s">
        <v>454</v>
      </c>
      <c r="DDK12" s="140" t="s">
        <v>454</v>
      </c>
      <c r="DDL12" s="140" t="s">
        <v>454</v>
      </c>
      <c r="DDM12" s="140" t="s">
        <v>454</v>
      </c>
      <c r="DDN12" s="140" t="s">
        <v>454</v>
      </c>
      <c r="DDO12" s="140" t="s">
        <v>454</v>
      </c>
      <c r="DDP12" s="140" t="s">
        <v>454</v>
      </c>
      <c r="DDQ12" s="140" t="s">
        <v>454</v>
      </c>
      <c r="DDR12" s="140" t="s">
        <v>454</v>
      </c>
      <c r="DDS12" s="140" t="s">
        <v>454</v>
      </c>
      <c r="DDT12" s="140" t="s">
        <v>454</v>
      </c>
      <c r="DDU12" s="140" t="s">
        <v>454</v>
      </c>
      <c r="DDV12" s="140" t="s">
        <v>454</v>
      </c>
      <c r="DDW12" s="140" t="s">
        <v>454</v>
      </c>
      <c r="DDX12" s="140" t="s">
        <v>454</v>
      </c>
      <c r="DDY12" s="140" t="s">
        <v>454</v>
      </c>
      <c r="DDZ12" s="140" t="s">
        <v>454</v>
      </c>
      <c r="DEA12" s="140" t="s">
        <v>454</v>
      </c>
      <c r="DEB12" s="140" t="s">
        <v>454</v>
      </c>
      <c r="DEC12" s="140" t="s">
        <v>454</v>
      </c>
      <c r="DED12" s="140" t="s">
        <v>454</v>
      </c>
      <c r="DEE12" s="140" t="s">
        <v>454</v>
      </c>
      <c r="DEF12" s="140" t="s">
        <v>454</v>
      </c>
      <c r="DEG12" s="140" t="s">
        <v>454</v>
      </c>
      <c r="DEH12" s="140" t="s">
        <v>454</v>
      </c>
      <c r="DEI12" s="140" t="s">
        <v>454</v>
      </c>
      <c r="DEJ12" s="140" t="s">
        <v>454</v>
      </c>
      <c r="DEK12" s="140" t="s">
        <v>454</v>
      </c>
      <c r="DEL12" s="140" t="s">
        <v>454</v>
      </c>
      <c r="DEM12" s="140" t="s">
        <v>454</v>
      </c>
      <c r="DEN12" s="140" t="s">
        <v>454</v>
      </c>
      <c r="DEO12" s="140" t="s">
        <v>454</v>
      </c>
      <c r="DEP12" s="140" t="s">
        <v>454</v>
      </c>
      <c r="DEQ12" s="140" t="s">
        <v>454</v>
      </c>
      <c r="DER12" s="140" t="s">
        <v>454</v>
      </c>
      <c r="DES12" s="140" t="s">
        <v>454</v>
      </c>
      <c r="DET12" s="140" t="s">
        <v>454</v>
      </c>
      <c r="DEU12" s="140" t="s">
        <v>454</v>
      </c>
      <c r="DEV12" s="140" t="s">
        <v>454</v>
      </c>
      <c r="DEW12" s="140" t="s">
        <v>454</v>
      </c>
      <c r="DEX12" s="140" t="s">
        <v>454</v>
      </c>
      <c r="DEY12" s="140" t="s">
        <v>454</v>
      </c>
      <c r="DEZ12" s="140" t="s">
        <v>454</v>
      </c>
      <c r="DFA12" s="140" t="s">
        <v>454</v>
      </c>
      <c r="DFB12" s="140" t="s">
        <v>454</v>
      </c>
      <c r="DFC12" s="140" t="s">
        <v>454</v>
      </c>
      <c r="DFD12" s="140" t="s">
        <v>454</v>
      </c>
      <c r="DFE12" s="140" t="s">
        <v>454</v>
      </c>
      <c r="DFF12" s="140" t="s">
        <v>454</v>
      </c>
      <c r="DFG12" s="140" t="s">
        <v>454</v>
      </c>
      <c r="DFH12" s="140" t="s">
        <v>454</v>
      </c>
      <c r="DFI12" s="140" t="s">
        <v>454</v>
      </c>
      <c r="DFJ12" s="140" t="s">
        <v>454</v>
      </c>
      <c r="DFK12" s="140" t="s">
        <v>454</v>
      </c>
      <c r="DFL12" s="140" t="s">
        <v>454</v>
      </c>
      <c r="DFM12" s="140" t="s">
        <v>454</v>
      </c>
      <c r="DFN12" s="140" t="s">
        <v>454</v>
      </c>
      <c r="DFO12" s="140" t="s">
        <v>454</v>
      </c>
      <c r="DFP12" s="140" t="s">
        <v>454</v>
      </c>
      <c r="DFQ12" s="140" t="s">
        <v>454</v>
      </c>
      <c r="DFR12" s="140" t="s">
        <v>454</v>
      </c>
      <c r="DFS12" s="140" t="s">
        <v>454</v>
      </c>
      <c r="DFT12" s="140" t="s">
        <v>454</v>
      </c>
      <c r="DFU12" s="140" t="s">
        <v>454</v>
      </c>
      <c r="DFV12" s="140" t="s">
        <v>454</v>
      </c>
      <c r="DFW12" s="140" t="s">
        <v>454</v>
      </c>
      <c r="DFX12" s="140" t="s">
        <v>454</v>
      </c>
      <c r="DFY12" s="140" t="s">
        <v>454</v>
      </c>
      <c r="DFZ12" s="140" t="s">
        <v>454</v>
      </c>
      <c r="DGA12" s="140" t="s">
        <v>454</v>
      </c>
      <c r="DGB12" s="140" t="s">
        <v>454</v>
      </c>
      <c r="DGC12" s="140" t="s">
        <v>454</v>
      </c>
      <c r="DGD12" s="140" t="s">
        <v>454</v>
      </c>
      <c r="DGE12" s="140" t="s">
        <v>454</v>
      </c>
      <c r="DGF12" s="140" t="s">
        <v>454</v>
      </c>
      <c r="DGG12" s="140" t="s">
        <v>454</v>
      </c>
      <c r="DGH12" s="140" t="s">
        <v>454</v>
      </c>
      <c r="DGI12" s="140" t="s">
        <v>454</v>
      </c>
      <c r="DGJ12" s="140" t="s">
        <v>454</v>
      </c>
      <c r="DGK12" s="140" t="s">
        <v>454</v>
      </c>
      <c r="DGL12" s="140" t="s">
        <v>454</v>
      </c>
      <c r="DGM12" s="140" t="s">
        <v>454</v>
      </c>
      <c r="DGN12" s="140" t="s">
        <v>454</v>
      </c>
      <c r="DGO12" s="140" t="s">
        <v>454</v>
      </c>
      <c r="DGP12" s="140" t="s">
        <v>454</v>
      </c>
      <c r="DGQ12" s="140" t="s">
        <v>454</v>
      </c>
      <c r="DGR12" s="140" t="s">
        <v>454</v>
      </c>
      <c r="DGS12" s="140" t="s">
        <v>454</v>
      </c>
      <c r="DGT12" s="140" t="s">
        <v>454</v>
      </c>
      <c r="DGU12" s="140" t="s">
        <v>454</v>
      </c>
      <c r="DGV12" s="140" t="s">
        <v>454</v>
      </c>
      <c r="DGW12" s="140" t="s">
        <v>454</v>
      </c>
      <c r="DGX12" s="140" t="s">
        <v>454</v>
      </c>
      <c r="DGY12" s="140" t="s">
        <v>454</v>
      </c>
      <c r="DGZ12" s="140" t="s">
        <v>454</v>
      </c>
      <c r="DHA12" s="140" t="s">
        <v>454</v>
      </c>
      <c r="DHB12" s="140" t="s">
        <v>454</v>
      </c>
      <c r="DHC12" s="140" t="s">
        <v>454</v>
      </c>
      <c r="DHD12" s="140" t="s">
        <v>454</v>
      </c>
      <c r="DHE12" s="140" t="s">
        <v>454</v>
      </c>
      <c r="DHF12" s="140" t="s">
        <v>454</v>
      </c>
      <c r="DHG12" s="140" t="s">
        <v>454</v>
      </c>
      <c r="DHH12" s="140" t="s">
        <v>454</v>
      </c>
      <c r="DHI12" s="140" t="s">
        <v>454</v>
      </c>
      <c r="DHJ12" s="140" t="s">
        <v>454</v>
      </c>
      <c r="DHK12" s="140" t="s">
        <v>454</v>
      </c>
      <c r="DHL12" s="140" t="s">
        <v>454</v>
      </c>
      <c r="DHM12" s="140" t="s">
        <v>454</v>
      </c>
      <c r="DHN12" s="140" t="s">
        <v>454</v>
      </c>
      <c r="DHO12" s="140" t="s">
        <v>454</v>
      </c>
      <c r="DHP12" s="140" t="s">
        <v>454</v>
      </c>
      <c r="DHQ12" s="140" t="s">
        <v>454</v>
      </c>
      <c r="DHR12" s="140" t="s">
        <v>454</v>
      </c>
      <c r="DHS12" s="140" t="s">
        <v>454</v>
      </c>
      <c r="DHT12" s="140" t="s">
        <v>454</v>
      </c>
      <c r="DHU12" s="140" t="s">
        <v>454</v>
      </c>
      <c r="DHV12" s="140" t="s">
        <v>454</v>
      </c>
      <c r="DHW12" s="140" t="s">
        <v>454</v>
      </c>
      <c r="DHX12" s="140" t="s">
        <v>454</v>
      </c>
      <c r="DHY12" s="140" t="s">
        <v>454</v>
      </c>
      <c r="DHZ12" s="140" t="s">
        <v>454</v>
      </c>
      <c r="DIA12" s="140" t="s">
        <v>454</v>
      </c>
      <c r="DIB12" s="140" t="s">
        <v>454</v>
      </c>
      <c r="DIC12" s="140" t="s">
        <v>454</v>
      </c>
      <c r="DID12" s="140" t="s">
        <v>454</v>
      </c>
      <c r="DIE12" s="140" t="s">
        <v>454</v>
      </c>
      <c r="DIF12" s="140" t="s">
        <v>454</v>
      </c>
      <c r="DIG12" s="140" t="s">
        <v>454</v>
      </c>
      <c r="DIH12" s="140" t="s">
        <v>454</v>
      </c>
      <c r="DII12" s="140" t="s">
        <v>454</v>
      </c>
      <c r="DIJ12" s="140" t="s">
        <v>454</v>
      </c>
      <c r="DIK12" s="140" t="s">
        <v>454</v>
      </c>
      <c r="DIL12" s="140" t="s">
        <v>454</v>
      </c>
      <c r="DIM12" s="140" t="s">
        <v>454</v>
      </c>
      <c r="DIN12" s="140" t="s">
        <v>454</v>
      </c>
      <c r="DIO12" s="140" t="s">
        <v>454</v>
      </c>
      <c r="DIP12" s="140" t="s">
        <v>454</v>
      </c>
      <c r="DIQ12" s="140" t="s">
        <v>454</v>
      </c>
      <c r="DIR12" s="140" t="s">
        <v>454</v>
      </c>
      <c r="DIS12" s="140" t="s">
        <v>454</v>
      </c>
      <c r="DIT12" s="140" t="s">
        <v>454</v>
      </c>
      <c r="DIU12" s="140" t="s">
        <v>454</v>
      </c>
      <c r="DIV12" s="140" t="s">
        <v>454</v>
      </c>
      <c r="DIW12" s="140" t="s">
        <v>454</v>
      </c>
      <c r="DIX12" s="140" t="s">
        <v>454</v>
      </c>
      <c r="DIY12" s="140" t="s">
        <v>454</v>
      </c>
      <c r="DIZ12" s="140" t="s">
        <v>454</v>
      </c>
      <c r="DJA12" s="140" t="s">
        <v>454</v>
      </c>
      <c r="DJB12" s="140" t="s">
        <v>454</v>
      </c>
      <c r="DJC12" s="140" t="s">
        <v>454</v>
      </c>
      <c r="DJD12" s="140" t="s">
        <v>454</v>
      </c>
      <c r="DJE12" s="140" t="s">
        <v>454</v>
      </c>
      <c r="DJF12" s="140" t="s">
        <v>454</v>
      </c>
      <c r="DJG12" s="140" t="s">
        <v>454</v>
      </c>
      <c r="DJH12" s="140" t="s">
        <v>454</v>
      </c>
      <c r="DJI12" s="140" t="s">
        <v>454</v>
      </c>
      <c r="DJJ12" s="140" t="s">
        <v>454</v>
      </c>
      <c r="DJK12" s="140" t="s">
        <v>454</v>
      </c>
      <c r="DJL12" s="140" t="s">
        <v>454</v>
      </c>
      <c r="DJM12" s="140" t="s">
        <v>454</v>
      </c>
      <c r="DJN12" s="140" t="s">
        <v>454</v>
      </c>
      <c r="DJO12" s="140" t="s">
        <v>454</v>
      </c>
      <c r="DJP12" s="140" t="s">
        <v>454</v>
      </c>
      <c r="DJQ12" s="140" t="s">
        <v>454</v>
      </c>
      <c r="DJR12" s="140" t="s">
        <v>454</v>
      </c>
      <c r="DJS12" s="140" t="s">
        <v>454</v>
      </c>
      <c r="DJT12" s="140" t="s">
        <v>454</v>
      </c>
      <c r="DJU12" s="140" t="s">
        <v>454</v>
      </c>
      <c r="DJV12" s="140" t="s">
        <v>454</v>
      </c>
      <c r="DJW12" s="140" t="s">
        <v>454</v>
      </c>
      <c r="DJX12" s="140" t="s">
        <v>454</v>
      </c>
      <c r="DJY12" s="140" t="s">
        <v>454</v>
      </c>
      <c r="DJZ12" s="140" t="s">
        <v>454</v>
      </c>
      <c r="DKA12" s="140" t="s">
        <v>454</v>
      </c>
      <c r="DKB12" s="140" t="s">
        <v>454</v>
      </c>
      <c r="DKC12" s="140" t="s">
        <v>454</v>
      </c>
      <c r="DKD12" s="140" t="s">
        <v>454</v>
      </c>
      <c r="DKE12" s="140" t="s">
        <v>454</v>
      </c>
      <c r="DKF12" s="140" t="s">
        <v>454</v>
      </c>
      <c r="DKG12" s="140" t="s">
        <v>454</v>
      </c>
      <c r="DKH12" s="140" t="s">
        <v>454</v>
      </c>
      <c r="DKI12" s="140" t="s">
        <v>454</v>
      </c>
      <c r="DKJ12" s="140" t="s">
        <v>454</v>
      </c>
      <c r="DKK12" s="140" t="s">
        <v>454</v>
      </c>
      <c r="DKL12" s="140" t="s">
        <v>454</v>
      </c>
      <c r="DKM12" s="140" t="s">
        <v>454</v>
      </c>
      <c r="DKN12" s="140" t="s">
        <v>454</v>
      </c>
      <c r="DKO12" s="140" t="s">
        <v>454</v>
      </c>
      <c r="DKP12" s="140" t="s">
        <v>454</v>
      </c>
      <c r="DKQ12" s="140" t="s">
        <v>454</v>
      </c>
      <c r="DKR12" s="140" t="s">
        <v>454</v>
      </c>
      <c r="DKS12" s="140" t="s">
        <v>454</v>
      </c>
      <c r="DKT12" s="140" t="s">
        <v>454</v>
      </c>
      <c r="DKU12" s="140" t="s">
        <v>454</v>
      </c>
      <c r="DKV12" s="140" t="s">
        <v>454</v>
      </c>
      <c r="DKW12" s="140" t="s">
        <v>454</v>
      </c>
      <c r="DKX12" s="140" t="s">
        <v>454</v>
      </c>
      <c r="DKY12" s="140" t="s">
        <v>454</v>
      </c>
      <c r="DKZ12" s="140" t="s">
        <v>454</v>
      </c>
      <c r="DLA12" s="140" t="s">
        <v>454</v>
      </c>
      <c r="DLB12" s="140" t="s">
        <v>454</v>
      </c>
      <c r="DLC12" s="140" t="s">
        <v>454</v>
      </c>
      <c r="DLD12" s="140" t="s">
        <v>454</v>
      </c>
      <c r="DLE12" s="140" t="s">
        <v>454</v>
      </c>
      <c r="DLF12" s="140" t="s">
        <v>454</v>
      </c>
      <c r="DLG12" s="140" t="s">
        <v>454</v>
      </c>
      <c r="DLH12" s="140" t="s">
        <v>454</v>
      </c>
      <c r="DLI12" s="140" t="s">
        <v>454</v>
      </c>
      <c r="DLJ12" s="140" t="s">
        <v>454</v>
      </c>
      <c r="DLK12" s="140" t="s">
        <v>454</v>
      </c>
      <c r="DLL12" s="140" t="s">
        <v>454</v>
      </c>
      <c r="DLM12" s="140" t="s">
        <v>454</v>
      </c>
      <c r="DLN12" s="140" t="s">
        <v>454</v>
      </c>
      <c r="DLO12" s="140" t="s">
        <v>454</v>
      </c>
      <c r="DLP12" s="140" t="s">
        <v>454</v>
      </c>
      <c r="DLQ12" s="140" t="s">
        <v>454</v>
      </c>
      <c r="DLR12" s="140" t="s">
        <v>454</v>
      </c>
      <c r="DLS12" s="140" t="s">
        <v>454</v>
      </c>
      <c r="DLT12" s="140" t="s">
        <v>454</v>
      </c>
      <c r="DLU12" s="140" t="s">
        <v>454</v>
      </c>
      <c r="DLV12" s="140" t="s">
        <v>454</v>
      </c>
      <c r="DLW12" s="140" t="s">
        <v>454</v>
      </c>
      <c r="DLX12" s="140" t="s">
        <v>454</v>
      </c>
      <c r="DLY12" s="140" t="s">
        <v>454</v>
      </c>
      <c r="DLZ12" s="140" t="s">
        <v>454</v>
      </c>
      <c r="DMA12" s="140" t="s">
        <v>454</v>
      </c>
      <c r="DMB12" s="140" t="s">
        <v>454</v>
      </c>
      <c r="DMC12" s="140" t="s">
        <v>454</v>
      </c>
      <c r="DMD12" s="140" t="s">
        <v>454</v>
      </c>
      <c r="DME12" s="140" t="s">
        <v>454</v>
      </c>
      <c r="DMF12" s="140" t="s">
        <v>454</v>
      </c>
      <c r="DMG12" s="140" t="s">
        <v>454</v>
      </c>
      <c r="DMH12" s="140" t="s">
        <v>454</v>
      </c>
      <c r="DMI12" s="140" t="s">
        <v>454</v>
      </c>
      <c r="DMJ12" s="140" t="s">
        <v>454</v>
      </c>
      <c r="DMK12" s="140" t="s">
        <v>454</v>
      </c>
      <c r="DML12" s="140" t="s">
        <v>454</v>
      </c>
      <c r="DMM12" s="140" t="s">
        <v>454</v>
      </c>
      <c r="DMN12" s="140" t="s">
        <v>454</v>
      </c>
      <c r="DMO12" s="140" t="s">
        <v>454</v>
      </c>
      <c r="DMP12" s="140" t="s">
        <v>454</v>
      </c>
      <c r="DMQ12" s="140" t="s">
        <v>454</v>
      </c>
      <c r="DMR12" s="140" t="s">
        <v>454</v>
      </c>
      <c r="DMS12" s="140" t="s">
        <v>454</v>
      </c>
      <c r="DMT12" s="140" t="s">
        <v>454</v>
      </c>
      <c r="DMU12" s="140" t="s">
        <v>454</v>
      </c>
      <c r="DMV12" s="140" t="s">
        <v>454</v>
      </c>
      <c r="DMW12" s="140" t="s">
        <v>454</v>
      </c>
      <c r="DMX12" s="140" t="s">
        <v>454</v>
      </c>
      <c r="DMY12" s="140" t="s">
        <v>454</v>
      </c>
      <c r="DMZ12" s="140" t="s">
        <v>454</v>
      </c>
      <c r="DNA12" s="140" t="s">
        <v>454</v>
      </c>
      <c r="DNB12" s="140" t="s">
        <v>454</v>
      </c>
      <c r="DNC12" s="140" t="s">
        <v>454</v>
      </c>
      <c r="DND12" s="140" t="s">
        <v>454</v>
      </c>
      <c r="DNE12" s="140" t="s">
        <v>454</v>
      </c>
      <c r="DNF12" s="140" t="s">
        <v>454</v>
      </c>
      <c r="DNG12" s="140" t="s">
        <v>454</v>
      </c>
      <c r="DNH12" s="140" t="s">
        <v>454</v>
      </c>
      <c r="DNI12" s="140" t="s">
        <v>454</v>
      </c>
      <c r="DNJ12" s="140" t="s">
        <v>454</v>
      </c>
      <c r="DNK12" s="140" t="s">
        <v>454</v>
      </c>
      <c r="DNL12" s="140" t="s">
        <v>454</v>
      </c>
      <c r="DNM12" s="140" t="s">
        <v>454</v>
      </c>
      <c r="DNN12" s="140" t="s">
        <v>454</v>
      </c>
      <c r="DNO12" s="140" t="s">
        <v>454</v>
      </c>
      <c r="DNP12" s="140" t="s">
        <v>454</v>
      </c>
      <c r="DNQ12" s="140" t="s">
        <v>454</v>
      </c>
      <c r="DNR12" s="140" t="s">
        <v>454</v>
      </c>
      <c r="DNS12" s="140" t="s">
        <v>454</v>
      </c>
      <c r="DNT12" s="140" t="s">
        <v>454</v>
      </c>
      <c r="DNU12" s="140" t="s">
        <v>454</v>
      </c>
      <c r="DNV12" s="140" t="s">
        <v>454</v>
      </c>
      <c r="DNW12" s="140" t="s">
        <v>454</v>
      </c>
      <c r="DNX12" s="140" t="s">
        <v>454</v>
      </c>
      <c r="DNY12" s="140" t="s">
        <v>454</v>
      </c>
      <c r="DNZ12" s="140" t="s">
        <v>454</v>
      </c>
      <c r="DOA12" s="140" t="s">
        <v>454</v>
      </c>
      <c r="DOB12" s="140" t="s">
        <v>454</v>
      </c>
      <c r="DOC12" s="140" t="s">
        <v>454</v>
      </c>
      <c r="DOD12" s="140" t="s">
        <v>454</v>
      </c>
      <c r="DOE12" s="140" t="s">
        <v>454</v>
      </c>
      <c r="DOF12" s="140" t="s">
        <v>454</v>
      </c>
      <c r="DOG12" s="140" t="s">
        <v>454</v>
      </c>
      <c r="DOH12" s="140" t="s">
        <v>454</v>
      </c>
      <c r="DOI12" s="140" t="s">
        <v>454</v>
      </c>
      <c r="DOJ12" s="140" t="s">
        <v>454</v>
      </c>
      <c r="DOK12" s="140" t="s">
        <v>454</v>
      </c>
      <c r="DOL12" s="140" t="s">
        <v>454</v>
      </c>
      <c r="DOM12" s="140" t="s">
        <v>454</v>
      </c>
      <c r="DON12" s="140" t="s">
        <v>454</v>
      </c>
      <c r="DOO12" s="140" t="s">
        <v>454</v>
      </c>
      <c r="DOP12" s="140" t="s">
        <v>454</v>
      </c>
      <c r="DOQ12" s="140" t="s">
        <v>454</v>
      </c>
      <c r="DOR12" s="140" t="s">
        <v>454</v>
      </c>
      <c r="DOS12" s="140" t="s">
        <v>454</v>
      </c>
      <c r="DOT12" s="140" t="s">
        <v>454</v>
      </c>
      <c r="DOU12" s="140" t="s">
        <v>454</v>
      </c>
      <c r="DOV12" s="140" t="s">
        <v>454</v>
      </c>
      <c r="DOW12" s="140" t="s">
        <v>454</v>
      </c>
      <c r="DOX12" s="140" t="s">
        <v>454</v>
      </c>
      <c r="DOY12" s="140" t="s">
        <v>454</v>
      </c>
      <c r="DOZ12" s="140" t="s">
        <v>454</v>
      </c>
      <c r="DPA12" s="140" t="s">
        <v>454</v>
      </c>
      <c r="DPB12" s="140" t="s">
        <v>454</v>
      </c>
      <c r="DPC12" s="140" t="s">
        <v>454</v>
      </c>
      <c r="DPD12" s="140" t="s">
        <v>454</v>
      </c>
      <c r="DPE12" s="140" t="s">
        <v>454</v>
      </c>
      <c r="DPF12" s="140" t="s">
        <v>454</v>
      </c>
      <c r="DPG12" s="140" t="s">
        <v>454</v>
      </c>
      <c r="DPH12" s="140" t="s">
        <v>454</v>
      </c>
      <c r="DPI12" s="140" t="s">
        <v>454</v>
      </c>
      <c r="DPJ12" s="140" t="s">
        <v>454</v>
      </c>
      <c r="DPK12" s="140" t="s">
        <v>454</v>
      </c>
      <c r="DPL12" s="140" t="s">
        <v>454</v>
      </c>
      <c r="DPM12" s="140" t="s">
        <v>454</v>
      </c>
      <c r="DPN12" s="140" t="s">
        <v>454</v>
      </c>
      <c r="DPO12" s="140" t="s">
        <v>454</v>
      </c>
      <c r="DPP12" s="140" t="s">
        <v>454</v>
      </c>
      <c r="DPQ12" s="140" t="s">
        <v>454</v>
      </c>
      <c r="DPR12" s="140" t="s">
        <v>454</v>
      </c>
      <c r="DPS12" s="140" t="s">
        <v>454</v>
      </c>
      <c r="DPT12" s="140" t="s">
        <v>454</v>
      </c>
      <c r="DPU12" s="140" t="s">
        <v>454</v>
      </c>
      <c r="DPV12" s="140" t="s">
        <v>454</v>
      </c>
      <c r="DPW12" s="140" t="s">
        <v>454</v>
      </c>
      <c r="DPX12" s="140" t="s">
        <v>454</v>
      </c>
      <c r="DPY12" s="140" t="s">
        <v>454</v>
      </c>
      <c r="DPZ12" s="140" t="s">
        <v>454</v>
      </c>
      <c r="DQA12" s="140" t="s">
        <v>454</v>
      </c>
      <c r="DQB12" s="140" t="s">
        <v>454</v>
      </c>
      <c r="DQC12" s="140" t="s">
        <v>454</v>
      </c>
      <c r="DQD12" s="140" t="s">
        <v>454</v>
      </c>
      <c r="DQE12" s="140" t="s">
        <v>454</v>
      </c>
      <c r="DQF12" s="140" t="s">
        <v>454</v>
      </c>
      <c r="DQG12" s="140" t="s">
        <v>454</v>
      </c>
      <c r="DQH12" s="140" t="s">
        <v>454</v>
      </c>
      <c r="DQI12" s="140" t="s">
        <v>454</v>
      </c>
      <c r="DQJ12" s="140" t="s">
        <v>454</v>
      </c>
      <c r="DQK12" s="140" t="s">
        <v>454</v>
      </c>
      <c r="DQL12" s="140" t="s">
        <v>454</v>
      </c>
      <c r="DQM12" s="140" t="s">
        <v>454</v>
      </c>
      <c r="DQN12" s="140" t="s">
        <v>454</v>
      </c>
      <c r="DQO12" s="140" t="s">
        <v>454</v>
      </c>
      <c r="DQP12" s="140" t="s">
        <v>454</v>
      </c>
      <c r="DQQ12" s="140" t="s">
        <v>454</v>
      </c>
      <c r="DQR12" s="140" t="s">
        <v>454</v>
      </c>
      <c r="DQS12" s="140" t="s">
        <v>454</v>
      </c>
      <c r="DQT12" s="140" t="s">
        <v>454</v>
      </c>
      <c r="DQU12" s="140" t="s">
        <v>454</v>
      </c>
      <c r="DQV12" s="140" t="s">
        <v>454</v>
      </c>
      <c r="DQW12" s="140" t="s">
        <v>454</v>
      </c>
      <c r="DQX12" s="140" t="s">
        <v>454</v>
      </c>
      <c r="DQY12" s="140" t="s">
        <v>454</v>
      </c>
      <c r="DQZ12" s="140" t="s">
        <v>454</v>
      </c>
      <c r="DRA12" s="140" t="s">
        <v>454</v>
      </c>
      <c r="DRB12" s="140" t="s">
        <v>454</v>
      </c>
      <c r="DRC12" s="140" t="s">
        <v>454</v>
      </c>
      <c r="DRD12" s="140" t="s">
        <v>454</v>
      </c>
      <c r="DRE12" s="140" t="s">
        <v>454</v>
      </c>
      <c r="DRF12" s="140" t="s">
        <v>454</v>
      </c>
      <c r="DRG12" s="140" t="s">
        <v>454</v>
      </c>
      <c r="DRH12" s="140" t="s">
        <v>454</v>
      </c>
      <c r="DRI12" s="140" t="s">
        <v>454</v>
      </c>
      <c r="DRJ12" s="140" t="s">
        <v>454</v>
      </c>
      <c r="DRK12" s="140" t="s">
        <v>454</v>
      </c>
      <c r="DRL12" s="140" t="s">
        <v>454</v>
      </c>
      <c r="DRM12" s="140" t="s">
        <v>454</v>
      </c>
      <c r="DRN12" s="140" t="s">
        <v>454</v>
      </c>
      <c r="DRO12" s="140" t="s">
        <v>454</v>
      </c>
      <c r="DRP12" s="140" t="s">
        <v>454</v>
      </c>
      <c r="DRQ12" s="140" t="s">
        <v>454</v>
      </c>
      <c r="DRR12" s="140" t="s">
        <v>454</v>
      </c>
      <c r="DRS12" s="140" t="s">
        <v>454</v>
      </c>
      <c r="DRT12" s="140" t="s">
        <v>454</v>
      </c>
      <c r="DRU12" s="140" t="s">
        <v>454</v>
      </c>
      <c r="DRV12" s="140" t="s">
        <v>454</v>
      </c>
      <c r="DRW12" s="140" t="s">
        <v>454</v>
      </c>
      <c r="DRX12" s="140" t="s">
        <v>454</v>
      </c>
      <c r="DRY12" s="140" t="s">
        <v>454</v>
      </c>
      <c r="DRZ12" s="140" t="s">
        <v>454</v>
      </c>
      <c r="DSA12" s="140" t="s">
        <v>454</v>
      </c>
      <c r="DSB12" s="140" t="s">
        <v>454</v>
      </c>
      <c r="DSC12" s="140" t="s">
        <v>454</v>
      </c>
      <c r="DSD12" s="140" t="s">
        <v>454</v>
      </c>
      <c r="DSE12" s="140" t="s">
        <v>454</v>
      </c>
      <c r="DSF12" s="140" t="s">
        <v>454</v>
      </c>
      <c r="DSG12" s="140" t="s">
        <v>454</v>
      </c>
      <c r="DSH12" s="140" t="s">
        <v>454</v>
      </c>
      <c r="DSI12" s="140" t="s">
        <v>454</v>
      </c>
      <c r="DSJ12" s="140" t="s">
        <v>454</v>
      </c>
      <c r="DSK12" s="140" t="s">
        <v>454</v>
      </c>
      <c r="DSL12" s="140" t="s">
        <v>454</v>
      </c>
      <c r="DSM12" s="140" t="s">
        <v>454</v>
      </c>
      <c r="DSN12" s="140" t="s">
        <v>454</v>
      </c>
      <c r="DSO12" s="140" t="s">
        <v>454</v>
      </c>
      <c r="DSP12" s="140" t="s">
        <v>454</v>
      </c>
      <c r="DSQ12" s="140" t="s">
        <v>454</v>
      </c>
      <c r="DSR12" s="140" t="s">
        <v>454</v>
      </c>
      <c r="DSS12" s="140" t="s">
        <v>454</v>
      </c>
      <c r="DST12" s="140" t="s">
        <v>454</v>
      </c>
      <c r="DSU12" s="140" t="s">
        <v>454</v>
      </c>
      <c r="DSV12" s="140" t="s">
        <v>454</v>
      </c>
      <c r="DSW12" s="140" t="s">
        <v>454</v>
      </c>
      <c r="DSX12" s="140" t="s">
        <v>454</v>
      </c>
      <c r="DSY12" s="140" t="s">
        <v>454</v>
      </c>
      <c r="DSZ12" s="140" t="s">
        <v>454</v>
      </c>
      <c r="DTA12" s="140" t="s">
        <v>454</v>
      </c>
      <c r="DTB12" s="140" t="s">
        <v>454</v>
      </c>
      <c r="DTC12" s="140" t="s">
        <v>454</v>
      </c>
      <c r="DTD12" s="140" t="s">
        <v>454</v>
      </c>
      <c r="DTE12" s="140" t="s">
        <v>454</v>
      </c>
      <c r="DTF12" s="140" t="s">
        <v>454</v>
      </c>
      <c r="DTG12" s="140" t="s">
        <v>454</v>
      </c>
      <c r="DTH12" s="140" t="s">
        <v>454</v>
      </c>
      <c r="DTI12" s="140" t="s">
        <v>454</v>
      </c>
      <c r="DTJ12" s="140" t="s">
        <v>454</v>
      </c>
      <c r="DTK12" s="140" t="s">
        <v>454</v>
      </c>
      <c r="DTL12" s="140" t="s">
        <v>454</v>
      </c>
      <c r="DTM12" s="140" t="s">
        <v>454</v>
      </c>
      <c r="DTN12" s="140" t="s">
        <v>454</v>
      </c>
      <c r="DTO12" s="140" t="s">
        <v>454</v>
      </c>
      <c r="DTP12" s="140" t="s">
        <v>454</v>
      </c>
      <c r="DTQ12" s="140" t="s">
        <v>454</v>
      </c>
      <c r="DTR12" s="140" t="s">
        <v>454</v>
      </c>
      <c r="DTS12" s="140" t="s">
        <v>454</v>
      </c>
      <c r="DTT12" s="140" t="s">
        <v>454</v>
      </c>
      <c r="DTU12" s="140" t="s">
        <v>454</v>
      </c>
      <c r="DTV12" s="140" t="s">
        <v>454</v>
      </c>
      <c r="DTW12" s="140" t="s">
        <v>454</v>
      </c>
      <c r="DTX12" s="140" t="s">
        <v>454</v>
      </c>
      <c r="DTY12" s="140" t="s">
        <v>454</v>
      </c>
      <c r="DTZ12" s="140" t="s">
        <v>454</v>
      </c>
      <c r="DUA12" s="140" t="s">
        <v>454</v>
      </c>
      <c r="DUB12" s="140" t="s">
        <v>454</v>
      </c>
      <c r="DUC12" s="140" t="s">
        <v>454</v>
      </c>
      <c r="DUD12" s="140" t="s">
        <v>454</v>
      </c>
      <c r="DUE12" s="140" t="s">
        <v>454</v>
      </c>
      <c r="DUF12" s="140" t="s">
        <v>454</v>
      </c>
      <c r="DUG12" s="140" t="s">
        <v>454</v>
      </c>
      <c r="DUH12" s="140" t="s">
        <v>454</v>
      </c>
      <c r="DUI12" s="140" t="s">
        <v>454</v>
      </c>
      <c r="DUJ12" s="140" t="s">
        <v>454</v>
      </c>
      <c r="DUK12" s="140" t="s">
        <v>454</v>
      </c>
      <c r="DUL12" s="140" t="s">
        <v>454</v>
      </c>
      <c r="DUM12" s="140" t="s">
        <v>454</v>
      </c>
      <c r="DUN12" s="140" t="s">
        <v>454</v>
      </c>
      <c r="DUO12" s="140" t="s">
        <v>454</v>
      </c>
      <c r="DUP12" s="140" t="s">
        <v>454</v>
      </c>
      <c r="DUQ12" s="140" t="s">
        <v>454</v>
      </c>
      <c r="DUR12" s="140" t="s">
        <v>454</v>
      </c>
      <c r="DUS12" s="140" t="s">
        <v>454</v>
      </c>
      <c r="DUT12" s="140" t="s">
        <v>454</v>
      </c>
      <c r="DUU12" s="140" t="s">
        <v>454</v>
      </c>
      <c r="DUV12" s="140" t="s">
        <v>454</v>
      </c>
      <c r="DUW12" s="140" t="s">
        <v>454</v>
      </c>
      <c r="DUX12" s="140" t="s">
        <v>454</v>
      </c>
      <c r="DUY12" s="140" t="s">
        <v>454</v>
      </c>
      <c r="DUZ12" s="140" t="s">
        <v>454</v>
      </c>
      <c r="DVA12" s="140" t="s">
        <v>454</v>
      </c>
      <c r="DVB12" s="140" t="s">
        <v>454</v>
      </c>
      <c r="DVC12" s="140" t="s">
        <v>454</v>
      </c>
      <c r="DVD12" s="140" t="s">
        <v>454</v>
      </c>
      <c r="DVE12" s="140" t="s">
        <v>454</v>
      </c>
      <c r="DVF12" s="140" t="s">
        <v>454</v>
      </c>
      <c r="DVG12" s="140" t="s">
        <v>454</v>
      </c>
      <c r="DVH12" s="140" t="s">
        <v>454</v>
      </c>
      <c r="DVI12" s="140" t="s">
        <v>454</v>
      </c>
      <c r="DVJ12" s="140" t="s">
        <v>454</v>
      </c>
      <c r="DVK12" s="140" t="s">
        <v>454</v>
      </c>
      <c r="DVL12" s="140" t="s">
        <v>454</v>
      </c>
      <c r="DVM12" s="140" t="s">
        <v>454</v>
      </c>
      <c r="DVN12" s="140" t="s">
        <v>454</v>
      </c>
      <c r="DVO12" s="140" t="s">
        <v>454</v>
      </c>
      <c r="DVP12" s="140" t="s">
        <v>454</v>
      </c>
      <c r="DVQ12" s="140" t="s">
        <v>454</v>
      </c>
      <c r="DVR12" s="140" t="s">
        <v>454</v>
      </c>
      <c r="DVS12" s="140" t="s">
        <v>454</v>
      </c>
      <c r="DVT12" s="140" t="s">
        <v>454</v>
      </c>
      <c r="DVU12" s="140" t="s">
        <v>454</v>
      </c>
      <c r="DVV12" s="140" t="s">
        <v>454</v>
      </c>
      <c r="DVW12" s="140" t="s">
        <v>454</v>
      </c>
      <c r="DVX12" s="140" t="s">
        <v>454</v>
      </c>
      <c r="DVY12" s="140" t="s">
        <v>454</v>
      </c>
      <c r="DVZ12" s="140" t="s">
        <v>454</v>
      </c>
      <c r="DWA12" s="140" t="s">
        <v>454</v>
      </c>
      <c r="DWB12" s="140" t="s">
        <v>454</v>
      </c>
      <c r="DWC12" s="140" t="s">
        <v>454</v>
      </c>
      <c r="DWD12" s="140" t="s">
        <v>454</v>
      </c>
      <c r="DWE12" s="140" t="s">
        <v>454</v>
      </c>
      <c r="DWF12" s="140" t="s">
        <v>454</v>
      </c>
      <c r="DWG12" s="140" t="s">
        <v>454</v>
      </c>
      <c r="DWH12" s="140" t="s">
        <v>454</v>
      </c>
      <c r="DWI12" s="140" t="s">
        <v>454</v>
      </c>
      <c r="DWJ12" s="140" t="s">
        <v>454</v>
      </c>
      <c r="DWK12" s="140" t="s">
        <v>454</v>
      </c>
      <c r="DWL12" s="140" t="s">
        <v>454</v>
      </c>
      <c r="DWM12" s="140" t="s">
        <v>454</v>
      </c>
      <c r="DWN12" s="140" t="s">
        <v>454</v>
      </c>
      <c r="DWO12" s="140" t="s">
        <v>454</v>
      </c>
      <c r="DWP12" s="140" t="s">
        <v>454</v>
      </c>
      <c r="DWQ12" s="140" t="s">
        <v>454</v>
      </c>
      <c r="DWR12" s="140" t="s">
        <v>454</v>
      </c>
      <c r="DWS12" s="140" t="s">
        <v>454</v>
      </c>
      <c r="DWT12" s="140" t="s">
        <v>454</v>
      </c>
      <c r="DWU12" s="140" t="s">
        <v>454</v>
      </c>
      <c r="DWV12" s="140" t="s">
        <v>454</v>
      </c>
      <c r="DWW12" s="140" t="s">
        <v>454</v>
      </c>
      <c r="DWX12" s="140" t="s">
        <v>454</v>
      </c>
      <c r="DWY12" s="140" t="s">
        <v>454</v>
      </c>
      <c r="DWZ12" s="140" t="s">
        <v>454</v>
      </c>
      <c r="DXA12" s="140" t="s">
        <v>454</v>
      </c>
      <c r="DXB12" s="140" t="s">
        <v>454</v>
      </c>
      <c r="DXC12" s="140" t="s">
        <v>454</v>
      </c>
      <c r="DXD12" s="140" t="s">
        <v>454</v>
      </c>
      <c r="DXE12" s="140" t="s">
        <v>454</v>
      </c>
      <c r="DXF12" s="140" t="s">
        <v>454</v>
      </c>
      <c r="DXG12" s="140" t="s">
        <v>454</v>
      </c>
      <c r="DXH12" s="140" t="s">
        <v>454</v>
      </c>
      <c r="DXI12" s="140" t="s">
        <v>454</v>
      </c>
      <c r="DXJ12" s="140" t="s">
        <v>454</v>
      </c>
      <c r="DXK12" s="140" t="s">
        <v>454</v>
      </c>
      <c r="DXL12" s="140" t="s">
        <v>454</v>
      </c>
      <c r="DXM12" s="140" t="s">
        <v>454</v>
      </c>
      <c r="DXN12" s="140" t="s">
        <v>454</v>
      </c>
      <c r="DXO12" s="140" t="s">
        <v>454</v>
      </c>
      <c r="DXP12" s="140" t="s">
        <v>454</v>
      </c>
      <c r="DXQ12" s="140" t="s">
        <v>454</v>
      </c>
      <c r="DXR12" s="140" t="s">
        <v>454</v>
      </c>
      <c r="DXS12" s="140" t="s">
        <v>454</v>
      </c>
      <c r="DXT12" s="140" t="s">
        <v>454</v>
      </c>
      <c r="DXU12" s="140" t="s">
        <v>454</v>
      </c>
      <c r="DXV12" s="140" t="s">
        <v>454</v>
      </c>
      <c r="DXW12" s="140" t="s">
        <v>454</v>
      </c>
      <c r="DXX12" s="140" t="s">
        <v>454</v>
      </c>
      <c r="DXY12" s="140" t="s">
        <v>454</v>
      </c>
      <c r="DXZ12" s="140" t="s">
        <v>454</v>
      </c>
      <c r="DYA12" s="140" t="s">
        <v>454</v>
      </c>
      <c r="DYB12" s="140" t="s">
        <v>454</v>
      </c>
      <c r="DYC12" s="140" t="s">
        <v>454</v>
      </c>
      <c r="DYD12" s="140" t="s">
        <v>454</v>
      </c>
      <c r="DYE12" s="140" t="s">
        <v>454</v>
      </c>
      <c r="DYF12" s="140" t="s">
        <v>454</v>
      </c>
      <c r="DYG12" s="140" t="s">
        <v>454</v>
      </c>
      <c r="DYH12" s="140" t="s">
        <v>454</v>
      </c>
      <c r="DYI12" s="140" t="s">
        <v>454</v>
      </c>
      <c r="DYJ12" s="140" t="s">
        <v>454</v>
      </c>
      <c r="DYK12" s="140" t="s">
        <v>454</v>
      </c>
      <c r="DYL12" s="140" t="s">
        <v>454</v>
      </c>
      <c r="DYM12" s="140" t="s">
        <v>454</v>
      </c>
      <c r="DYN12" s="140" t="s">
        <v>454</v>
      </c>
      <c r="DYO12" s="140" t="s">
        <v>454</v>
      </c>
      <c r="DYP12" s="140" t="s">
        <v>454</v>
      </c>
      <c r="DYQ12" s="140" t="s">
        <v>454</v>
      </c>
      <c r="DYR12" s="140" t="s">
        <v>454</v>
      </c>
      <c r="DYS12" s="140" t="s">
        <v>454</v>
      </c>
      <c r="DYT12" s="140" t="s">
        <v>454</v>
      </c>
      <c r="DYU12" s="140" t="s">
        <v>454</v>
      </c>
      <c r="DYV12" s="140" t="s">
        <v>454</v>
      </c>
      <c r="DYW12" s="140" t="s">
        <v>454</v>
      </c>
      <c r="DYX12" s="140" t="s">
        <v>454</v>
      </c>
      <c r="DYY12" s="140" t="s">
        <v>454</v>
      </c>
      <c r="DYZ12" s="140" t="s">
        <v>454</v>
      </c>
      <c r="DZA12" s="140" t="s">
        <v>454</v>
      </c>
      <c r="DZB12" s="140" t="s">
        <v>454</v>
      </c>
      <c r="DZC12" s="140" t="s">
        <v>454</v>
      </c>
      <c r="DZD12" s="140" t="s">
        <v>454</v>
      </c>
      <c r="DZE12" s="140" t="s">
        <v>454</v>
      </c>
      <c r="DZF12" s="140" t="s">
        <v>454</v>
      </c>
      <c r="DZG12" s="140" t="s">
        <v>454</v>
      </c>
      <c r="DZH12" s="140" t="s">
        <v>454</v>
      </c>
      <c r="DZI12" s="140" t="s">
        <v>454</v>
      </c>
      <c r="DZJ12" s="140" t="s">
        <v>454</v>
      </c>
      <c r="DZK12" s="140" t="s">
        <v>454</v>
      </c>
      <c r="DZL12" s="140" t="s">
        <v>454</v>
      </c>
      <c r="DZM12" s="140" t="s">
        <v>454</v>
      </c>
      <c r="DZN12" s="140" t="s">
        <v>454</v>
      </c>
      <c r="DZO12" s="140" t="s">
        <v>454</v>
      </c>
      <c r="DZP12" s="140" t="s">
        <v>454</v>
      </c>
      <c r="DZQ12" s="140" t="s">
        <v>454</v>
      </c>
      <c r="DZR12" s="140" t="s">
        <v>454</v>
      </c>
      <c r="DZS12" s="140" t="s">
        <v>454</v>
      </c>
      <c r="DZT12" s="140" t="s">
        <v>454</v>
      </c>
      <c r="DZU12" s="140" t="s">
        <v>454</v>
      </c>
      <c r="DZV12" s="140" t="s">
        <v>454</v>
      </c>
      <c r="DZW12" s="140" t="s">
        <v>454</v>
      </c>
      <c r="DZX12" s="140" t="s">
        <v>454</v>
      </c>
      <c r="DZY12" s="140" t="s">
        <v>454</v>
      </c>
      <c r="DZZ12" s="140" t="s">
        <v>454</v>
      </c>
      <c r="EAA12" s="140" t="s">
        <v>454</v>
      </c>
      <c r="EAB12" s="140" t="s">
        <v>454</v>
      </c>
      <c r="EAC12" s="140" t="s">
        <v>454</v>
      </c>
      <c r="EAD12" s="140" t="s">
        <v>454</v>
      </c>
      <c r="EAE12" s="140" t="s">
        <v>454</v>
      </c>
      <c r="EAF12" s="140" t="s">
        <v>454</v>
      </c>
      <c r="EAG12" s="140" t="s">
        <v>454</v>
      </c>
      <c r="EAH12" s="140" t="s">
        <v>454</v>
      </c>
      <c r="EAI12" s="140" t="s">
        <v>454</v>
      </c>
      <c r="EAJ12" s="140" t="s">
        <v>454</v>
      </c>
      <c r="EAK12" s="140" t="s">
        <v>454</v>
      </c>
      <c r="EAL12" s="140" t="s">
        <v>454</v>
      </c>
      <c r="EAM12" s="140" t="s">
        <v>454</v>
      </c>
      <c r="EAN12" s="140" t="s">
        <v>454</v>
      </c>
      <c r="EAO12" s="140" t="s">
        <v>454</v>
      </c>
      <c r="EAP12" s="140" t="s">
        <v>454</v>
      </c>
      <c r="EAQ12" s="140" t="s">
        <v>454</v>
      </c>
      <c r="EAR12" s="140" t="s">
        <v>454</v>
      </c>
      <c r="EAS12" s="140" t="s">
        <v>454</v>
      </c>
      <c r="EAT12" s="140" t="s">
        <v>454</v>
      </c>
      <c r="EAU12" s="140" t="s">
        <v>454</v>
      </c>
      <c r="EAV12" s="140" t="s">
        <v>454</v>
      </c>
      <c r="EAW12" s="140" t="s">
        <v>454</v>
      </c>
      <c r="EAX12" s="140" t="s">
        <v>454</v>
      </c>
      <c r="EAY12" s="140" t="s">
        <v>454</v>
      </c>
      <c r="EAZ12" s="140" t="s">
        <v>454</v>
      </c>
      <c r="EBA12" s="140" t="s">
        <v>454</v>
      </c>
      <c r="EBB12" s="140" t="s">
        <v>454</v>
      </c>
      <c r="EBC12" s="140" t="s">
        <v>454</v>
      </c>
      <c r="EBD12" s="140" t="s">
        <v>454</v>
      </c>
      <c r="EBE12" s="140" t="s">
        <v>454</v>
      </c>
      <c r="EBF12" s="140" t="s">
        <v>454</v>
      </c>
      <c r="EBG12" s="140" t="s">
        <v>454</v>
      </c>
      <c r="EBH12" s="140" t="s">
        <v>454</v>
      </c>
      <c r="EBI12" s="140" t="s">
        <v>454</v>
      </c>
      <c r="EBJ12" s="140" t="s">
        <v>454</v>
      </c>
      <c r="EBK12" s="140" t="s">
        <v>454</v>
      </c>
      <c r="EBL12" s="140" t="s">
        <v>454</v>
      </c>
      <c r="EBM12" s="140" t="s">
        <v>454</v>
      </c>
      <c r="EBN12" s="140" t="s">
        <v>454</v>
      </c>
      <c r="EBO12" s="140" t="s">
        <v>454</v>
      </c>
      <c r="EBP12" s="140" t="s">
        <v>454</v>
      </c>
      <c r="EBQ12" s="140" t="s">
        <v>454</v>
      </c>
      <c r="EBR12" s="140" t="s">
        <v>454</v>
      </c>
      <c r="EBS12" s="140" t="s">
        <v>454</v>
      </c>
      <c r="EBT12" s="140" t="s">
        <v>454</v>
      </c>
      <c r="EBU12" s="140" t="s">
        <v>454</v>
      </c>
      <c r="EBV12" s="140" t="s">
        <v>454</v>
      </c>
      <c r="EBW12" s="140" t="s">
        <v>454</v>
      </c>
      <c r="EBX12" s="140" t="s">
        <v>454</v>
      </c>
      <c r="EBY12" s="140" t="s">
        <v>454</v>
      </c>
      <c r="EBZ12" s="140" t="s">
        <v>454</v>
      </c>
      <c r="ECA12" s="140" t="s">
        <v>454</v>
      </c>
      <c r="ECB12" s="140" t="s">
        <v>454</v>
      </c>
      <c r="ECC12" s="140" t="s">
        <v>454</v>
      </c>
      <c r="ECD12" s="140" t="s">
        <v>454</v>
      </c>
      <c r="ECE12" s="140" t="s">
        <v>454</v>
      </c>
      <c r="ECF12" s="140" t="s">
        <v>454</v>
      </c>
      <c r="ECG12" s="140" t="s">
        <v>454</v>
      </c>
      <c r="ECH12" s="140" t="s">
        <v>454</v>
      </c>
      <c r="ECI12" s="140" t="s">
        <v>454</v>
      </c>
      <c r="ECJ12" s="140" t="s">
        <v>454</v>
      </c>
      <c r="ECK12" s="140" t="s">
        <v>454</v>
      </c>
      <c r="ECL12" s="140" t="s">
        <v>454</v>
      </c>
      <c r="ECM12" s="140" t="s">
        <v>454</v>
      </c>
      <c r="ECN12" s="140" t="s">
        <v>454</v>
      </c>
      <c r="ECO12" s="140" t="s">
        <v>454</v>
      </c>
      <c r="ECP12" s="140" t="s">
        <v>454</v>
      </c>
      <c r="ECQ12" s="140" t="s">
        <v>454</v>
      </c>
      <c r="ECR12" s="140" t="s">
        <v>454</v>
      </c>
      <c r="ECS12" s="140" t="s">
        <v>454</v>
      </c>
      <c r="ECT12" s="140" t="s">
        <v>454</v>
      </c>
      <c r="ECU12" s="140" t="s">
        <v>454</v>
      </c>
      <c r="ECV12" s="140" t="s">
        <v>454</v>
      </c>
      <c r="ECW12" s="140" t="s">
        <v>454</v>
      </c>
      <c r="ECX12" s="140" t="s">
        <v>454</v>
      </c>
      <c r="ECY12" s="140" t="s">
        <v>454</v>
      </c>
      <c r="ECZ12" s="140" t="s">
        <v>454</v>
      </c>
      <c r="EDA12" s="140" t="s">
        <v>454</v>
      </c>
      <c r="EDB12" s="140" t="s">
        <v>454</v>
      </c>
      <c r="EDC12" s="140" t="s">
        <v>454</v>
      </c>
      <c r="EDD12" s="140" t="s">
        <v>454</v>
      </c>
      <c r="EDE12" s="140" t="s">
        <v>454</v>
      </c>
      <c r="EDF12" s="140" t="s">
        <v>454</v>
      </c>
      <c r="EDG12" s="140" t="s">
        <v>454</v>
      </c>
      <c r="EDH12" s="140" t="s">
        <v>454</v>
      </c>
      <c r="EDI12" s="140" t="s">
        <v>454</v>
      </c>
      <c r="EDJ12" s="140" t="s">
        <v>454</v>
      </c>
      <c r="EDK12" s="140" t="s">
        <v>454</v>
      </c>
      <c r="EDL12" s="140" t="s">
        <v>454</v>
      </c>
      <c r="EDM12" s="140" t="s">
        <v>454</v>
      </c>
      <c r="EDN12" s="140" t="s">
        <v>454</v>
      </c>
      <c r="EDO12" s="140" t="s">
        <v>454</v>
      </c>
      <c r="EDP12" s="140" t="s">
        <v>454</v>
      </c>
      <c r="EDQ12" s="140" t="s">
        <v>454</v>
      </c>
      <c r="EDR12" s="140" t="s">
        <v>454</v>
      </c>
      <c r="EDS12" s="140" t="s">
        <v>454</v>
      </c>
      <c r="EDT12" s="140" t="s">
        <v>454</v>
      </c>
      <c r="EDU12" s="140" t="s">
        <v>454</v>
      </c>
      <c r="EDV12" s="140" t="s">
        <v>454</v>
      </c>
      <c r="EDW12" s="140" t="s">
        <v>454</v>
      </c>
      <c r="EDX12" s="140" t="s">
        <v>454</v>
      </c>
      <c r="EDY12" s="140" t="s">
        <v>454</v>
      </c>
      <c r="EDZ12" s="140" t="s">
        <v>454</v>
      </c>
      <c r="EEA12" s="140" t="s">
        <v>454</v>
      </c>
      <c r="EEB12" s="140" t="s">
        <v>454</v>
      </c>
      <c r="EEC12" s="140" t="s">
        <v>454</v>
      </c>
      <c r="EED12" s="140" t="s">
        <v>454</v>
      </c>
      <c r="EEE12" s="140" t="s">
        <v>454</v>
      </c>
      <c r="EEF12" s="140" t="s">
        <v>454</v>
      </c>
      <c r="EEG12" s="140" t="s">
        <v>454</v>
      </c>
      <c r="EEH12" s="140" t="s">
        <v>454</v>
      </c>
      <c r="EEI12" s="140" t="s">
        <v>454</v>
      </c>
      <c r="EEJ12" s="140" t="s">
        <v>454</v>
      </c>
      <c r="EEK12" s="140" t="s">
        <v>454</v>
      </c>
      <c r="EEL12" s="140" t="s">
        <v>454</v>
      </c>
      <c r="EEM12" s="140" t="s">
        <v>454</v>
      </c>
      <c r="EEN12" s="140" t="s">
        <v>454</v>
      </c>
      <c r="EEO12" s="140" t="s">
        <v>454</v>
      </c>
      <c r="EEP12" s="140" t="s">
        <v>454</v>
      </c>
      <c r="EEQ12" s="140" t="s">
        <v>454</v>
      </c>
      <c r="EER12" s="140" t="s">
        <v>454</v>
      </c>
      <c r="EES12" s="140" t="s">
        <v>454</v>
      </c>
      <c r="EET12" s="140" t="s">
        <v>454</v>
      </c>
      <c r="EEU12" s="140" t="s">
        <v>454</v>
      </c>
      <c r="EEV12" s="140" t="s">
        <v>454</v>
      </c>
      <c r="EEW12" s="140" t="s">
        <v>454</v>
      </c>
      <c r="EEX12" s="140" t="s">
        <v>454</v>
      </c>
      <c r="EEY12" s="140" t="s">
        <v>454</v>
      </c>
      <c r="EEZ12" s="140" t="s">
        <v>454</v>
      </c>
      <c r="EFA12" s="140" t="s">
        <v>454</v>
      </c>
      <c r="EFB12" s="140" t="s">
        <v>454</v>
      </c>
      <c r="EFC12" s="140" t="s">
        <v>454</v>
      </c>
      <c r="EFD12" s="140" t="s">
        <v>454</v>
      </c>
      <c r="EFE12" s="140" t="s">
        <v>454</v>
      </c>
      <c r="EFF12" s="140" t="s">
        <v>454</v>
      </c>
      <c r="EFG12" s="140" t="s">
        <v>454</v>
      </c>
      <c r="EFH12" s="140" t="s">
        <v>454</v>
      </c>
      <c r="EFI12" s="140" t="s">
        <v>454</v>
      </c>
      <c r="EFJ12" s="140" t="s">
        <v>454</v>
      </c>
      <c r="EFK12" s="140" t="s">
        <v>454</v>
      </c>
      <c r="EFL12" s="140" t="s">
        <v>454</v>
      </c>
      <c r="EFM12" s="140" t="s">
        <v>454</v>
      </c>
      <c r="EFN12" s="140" t="s">
        <v>454</v>
      </c>
      <c r="EFO12" s="140" t="s">
        <v>454</v>
      </c>
      <c r="EFP12" s="140" t="s">
        <v>454</v>
      </c>
      <c r="EFQ12" s="140" t="s">
        <v>454</v>
      </c>
      <c r="EFR12" s="140" t="s">
        <v>454</v>
      </c>
      <c r="EFS12" s="140" t="s">
        <v>454</v>
      </c>
      <c r="EFT12" s="140" t="s">
        <v>454</v>
      </c>
      <c r="EFU12" s="140" t="s">
        <v>454</v>
      </c>
      <c r="EFV12" s="140" t="s">
        <v>454</v>
      </c>
      <c r="EFW12" s="140" t="s">
        <v>454</v>
      </c>
      <c r="EFX12" s="140" t="s">
        <v>454</v>
      </c>
      <c r="EFY12" s="140" t="s">
        <v>454</v>
      </c>
      <c r="EFZ12" s="140" t="s">
        <v>454</v>
      </c>
      <c r="EGA12" s="140" t="s">
        <v>454</v>
      </c>
      <c r="EGB12" s="140" t="s">
        <v>454</v>
      </c>
      <c r="EGC12" s="140" t="s">
        <v>454</v>
      </c>
      <c r="EGD12" s="140" t="s">
        <v>454</v>
      </c>
      <c r="EGE12" s="140" t="s">
        <v>454</v>
      </c>
      <c r="EGF12" s="140" t="s">
        <v>454</v>
      </c>
      <c r="EGG12" s="140" t="s">
        <v>454</v>
      </c>
      <c r="EGH12" s="140" t="s">
        <v>454</v>
      </c>
      <c r="EGI12" s="140" t="s">
        <v>454</v>
      </c>
      <c r="EGJ12" s="140" t="s">
        <v>454</v>
      </c>
      <c r="EGK12" s="140" t="s">
        <v>454</v>
      </c>
      <c r="EGL12" s="140" t="s">
        <v>454</v>
      </c>
      <c r="EGM12" s="140" t="s">
        <v>454</v>
      </c>
      <c r="EGN12" s="140" t="s">
        <v>454</v>
      </c>
      <c r="EGO12" s="140" t="s">
        <v>454</v>
      </c>
      <c r="EGP12" s="140" t="s">
        <v>454</v>
      </c>
      <c r="EGQ12" s="140" t="s">
        <v>454</v>
      </c>
      <c r="EGR12" s="140" t="s">
        <v>454</v>
      </c>
      <c r="EGS12" s="140" t="s">
        <v>454</v>
      </c>
      <c r="EGT12" s="140" t="s">
        <v>454</v>
      </c>
      <c r="EGU12" s="140" t="s">
        <v>454</v>
      </c>
      <c r="EGV12" s="140" t="s">
        <v>454</v>
      </c>
      <c r="EGW12" s="140" t="s">
        <v>454</v>
      </c>
      <c r="EGX12" s="140" t="s">
        <v>454</v>
      </c>
      <c r="EGY12" s="140" t="s">
        <v>454</v>
      </c>
      <c r="EGZ12" s="140" t="s">
        <v>454</v>
      </c>
      <c r="EHA12" s="140" t="s">
        <v>454</v>
      </c>
      <c r="EHB12" s="140" t="s">
        <v>454</v>
      </c>
      <c r="EHC12" s="140" t="s">
        <v>454</v>
      </c>
      <c r="EHD12" s="140" t="s">
        <v>454</v>
      </c>
      <c r="EHE12" s="140" t="s">
        <v>454</v>
      </c>
      <c r="EHF12" s="140" t="s">
        <v>454</v>
      </c>
      <c r="EHG12" s="140" t="s">
        <v>454</v>
      </c>
      <c r="EHH12" s="140" t="s">
        <v>454</v>
      </c>
      <c r="EHI12" s="140" t="s">
        <v>454</v>
      </c>
      <c r="EHJ12" s="140" t="s">
        <v>454</v>
      </c>
      <c r="EHK12" s="140" t="s">
        <v>454</v>
      </c>
      <c r="EHL12" s="140" t="s">
        <v>454</v>
      </c>
      <c r="EHM12" s="140" t="s">
        <v>454</v>
      </c>
      <c r="EHN12" s="140" t="s">
        <v>454</v>
      </c>
      <c r="EHO12" s="140" t="s">
        <v>454</v>
      </c>
      <c r="EHP12" s="140" t="s">
        <v>454</v>
      </c>
      <c r="EHQ12" s="140" t="s">
        <v>454</v>
      </c>
      <c r="EHR12" s="140" t="s">
        <v>454</v>
      </c>
      <c r="EHS12" s="140" t="s">
        <v>454</v>
      </c>
      <c r="EHT12" s="140" t="s">
        <v>454</v>
      </c>
      <c r="EHU12" s="140" t="s">
        <v>454</v>
      </c>
      <c r="EHV12" s="140" t="s">
        <v>454</v>
      </c>
      <c r="EHW12" s="140" t="s">
        <v>454</v>
      </c>
      <c r="EHX12" s="140" t="s">
        <v>454</v>
      </c>
      <c r="EHY12" s="140" t="s">
        <v>454</v>
      </c>
      <c r="EHZ12" s="140" t="s">
        <v>454</v>
      </c>
      <c r="EIA12" s="140" t="s">
        <v>454</v>
      </c>
      <c r="EIB12" s="140" t="s">
        <v>454</v>
      </c>
      <c r="EIC12" s="140" t="s">
        <v>454</v>
      </c>
      <c r="EID12" s="140" t="s">
        <v>454</v>
      </c>
      <c r="EIE12" s="140" t="s">
        <v>454</v>
      </c>
      <c r="EIF12" s="140" t="s">
        <v>454</v>
      </c>
      <c r="EIG12" s="140" t="s">
        <v>454</v>
      </c>
      <c r="EIH12" s="140" t="s">
        <v>454</v>
      </c>
      <c r="EII12" s="140" t="s">
        <v>454</v>
      </c>
      <c r="EIJ12" s="140" t="s">
        <v>454</v>
      </c>
      <c r="EIK12" s="140" t="s">
        <v>454</v>
      </c>
      <c r="EIL12" s="140" t="s">
        <v>454</v>
      </c>
      <c r="EIM12" s="140" t="s">
        <v>454</v>
      </c>
      <c r="EIN12" s="140" t="s">
        <v>454</v>
      </c>
      <c r="EIO12" s="140" t="s">
        <v>454</v>
      </c>
      <c r="EIP12" s="140" t="s">
        <v>454</v>
      </c>
      <c r="EIQ12" s="140" t="s">
        <v>454</v>
      </c>
      <c r="EIR12" s="140" t="s">
        <v>454</v>
      </c>
      <c r="EIS12" s="140" t="s">
        <v>454</v>
      </c>
      <c r="EIT12" s="140" t="s">
        <v>454</v>
      </c>
      <c r="EIU12" s="140" t="s">
        <v>454</v>
      </c>
      <c r="EIV12" s="140" t="s">
        <v>454</v>
      </c>
      <c r="EIW12" s="140" t="s">
        <v>454</v>
      </c>
      <c r="EIX12" s="140" t="s">
        <v>454</v>
      </c>
      <c r="EIY12" s="140" t="s">
        <v>454</v>
      </c>
      <c r="EIZ12" s="140" t="s">
        <v>454</v>
      </c>
      <c r="EJA12" s="140" t="s">
        <v>454</v>
      </c>
      <c r="EJB12" s="140" t="s">
        <v>454</v>
      </c>
      <c r="EJC12" s="140" t="s">
        <v>454</v>
      </c>
      <c r="EJD12" s="140" t="s">
        <v>454</v>
      </c>
      <c r="EJE12" s="140" t="s">
        <v>454</v>
      </c>
      <c r="EJF12" s="140" t="s">
        <v>454</v>
      </c>
      <c r="EJG12" s="140" t="s">
        <v>454</v>
      </c>
      <c r="EJH12" s="140" t="s">
        <v>454</v>
      </c>
      <c r="EJI12" s="140" t="s">
        <v>454</v>
      </c>
      <c r="EJJ12" s="140" t="s">
        <v>454</v>
      </c>
      <c r="EJK12" s="140" t="s">
        <v>454</v>
      </c>
      <c r="EJL12" s="140" t="s">
        <v>454</v>
      </c>
      <c r="EJM12" s="140" t="s">
        <v>454</v>
      </c>
      <c r="EJN12" s="140" t="s">
        <v>454</v>
      </c>
      <c r="EJO12" s="140" t="s">
        <v>454</v>
      </c>
      <c r="EJP12" s="140" t="s">
        <v>454</v>
      </c>
      <c r="EJQ12" s="140" t="s">
        <v>454</v>
      </c>
      <c r="EJR12" s="140" t="s">
        <v>454</v>
      </c>
      <c r="EJS12" s="140" t="s">
        <v>454</v>
      </c>
      <c r="EJT12" s="140" t="s">
        <v>454</v>
      </c>
      <c r="EJU12" s="140" t="s">
        <v>454</v>
      </c>
      <c r="EJV12" s="140" t="s">
        <v>454</v>
      </c>
      <c r="EJW12" s="140" t="s">
        <v>454</v>
      </c>
      <c r="EJX12" s="140" t="s">
        <v>454</v>
      </c>
      <c r="EJY12" s="140" t="s">
        <v>454</v>
      </c>
      <c r="EJZ12" s="140" t="s">
        <v>454</v>
      </c>
      <c r="EKA12" s="140" t="s">
        <v>454</v>
      </c>
      <c r="EKB12" s="140" t="s">
        <v>454</v>
      </c>
      <c r="EKC12" s="140" t="s">
        <v>454</v>
      </c>
      <c r="EKD12" s="140" t="s">
        <v>454</v>
      </c>
      <c r="EKE12" s="140" t="s">
        <v>454</v>
      </c>
      <c r="EKF12" s="140" t="s">
        <v>454</v>
      </c>
      <c r="EKG12" s="140" t="s">
        <v>454</v>
      </c>
      <c r="EKH12" s="140" t="s">
        <v>454</v>
      </c>
      <c r="EKI12" s="140" t="s">
        <v>454</v>
      </c>
      <c r="EKJ12" s="140" t="s">
        <v>454</v>
      </c>
      <c r="EKK12" s="140" t="s">
        <v>454</v>
      </c>
      <c r="EKL12" s="140" t="s">
        <v>454</v>
      </c>
      <c r="EKM12" s="140" t="s">
        <v>454</v>
      </c>
      <c r="EKN12" s="140" t="s">
        <v>454</v>
      </c>
      <c r="EKO12" s="140" t="s">
        <v>454</v>
      </c>
      <c r="EKP12" s="140" t="s">
        <v>454</v>
      </c>
      <c r="EKQ12" s="140" t="s">
        <v>454</v>
      </c>
      <c r="EKR12" s="140" t="s">
        <v>454</v>
      </c>
      <c r="EKS12" s="140" t="s">
        <v>454</v>
      </c>
      <c r="EKT12" s="140" t="s">
        <v>454</v>
      </c>
      <c r="EKU12" s="140" t="s">
        <v>454</v>
      </c>
      <c r="EKV12" s="140" t="s">
        <v>454</v>
      </c>
      <c r="EKW12" s="140" t="s">
        <v>454</v>
      </c>
      <c r="EKX12" s="140" t="s">
        <v>454</v>
      </c>
      <c r="EKY12" s="140" t="s">
        <v>454</v>
      </c>
      <c r="EKZ12" s="140" t="s">
        <v>454</v>
      </c>
      <c r="ELA12" s="140" t="s">
        <v>454</v>
      </c>
      <c r="ELB12" s="140" t="s">
        <v>454</v>
      </c>
      <c r="ELC12" s="140" t="s">
        <v>454</v>
      </c>
      <c r="ELD12" s="140" t="s">
        <v>454</v>
      </c>
      <c r="ELE12" s="140" t="s">
        <v>454</v>
      </c>
      <c r="ELF12" s="140" t="s">
        <v>454</v>
      </c>
      <c r="ELG12" s="140" t="s">
        <v>454</v>
      </c>
      <c r="ELH12" s="140" t="s">
        <v>454</v>
      </c>
      <c r="ELI12" s="140" t="s">
        <v>454</v>
      </c>
      <c r="ELJ12" s="140" t="s">
        <v>454</v>
      </c>
      <c r="ELK12" s="140" t="s">
        <v>454</v>
      </c>
      <c r="ELL12" s="140" t="s">
        <v>454</v>
      </c>
      <c r="ELM12" s="140" t="s">
        <v>454</v>
      </c>
      <c r="ELN12" s="140" t="s">
        <v>454</v>
      </c>
      <c r="ELO12" s="140" t="s">
        <v>454</v>
      </c>
      <c r="ELP12" s="140" t="s">
        <v>454</v>
      </c>
      <c r="ELQ12" s="140" t="s">
        <v>454</v>
      </c>
      <c r="ELR12" s="140" t="s">
        <v>454</v>
      </c>
      <c r="ELS12" s="140" t="s">
        <v>454</v>
      </c>
      <c r="ELT12" s="140" t="s">
        <v>454</v>
      </c>
      <c r="ELU12" s="140" t="s">
        <v>454</v>
      </c>
      <c r="ELV12" s="140" t="s">
        <v>454</v>
      </c>
      <c r="ELW12" s="140" t="s">
        <v>454</v>
      </c>
      <c r="ELX12" s="140" t="s">
        <v>454</v>
      </c>
      <c r="ELY12" s="140" t="s">
        <v>454</v>
      </c>
      <c r="ELZ12" s="140" t="s">
        <v>454</v>
      </c>
      <c r="EMA12" s="140" t="s">
        <v>454</v>
      </c>
      <c r="EMB12" s="140" t="s">
        <v>454</v>
      </c>
      <c r="EMC12" s="140" t="s">
        <v>454</v>
      </c>
      <c r="EMD12" s="140" t="s">
        <v>454</v>
      </c>
      <c r="EME12" s="140" t="s">
        <v>454</v>
      </c>
      <c r="EMF12" s="140" t="s">
        <v>454</v>
      </c>
      <c r="EMG12" s="140" t="s">
        <v>454</v>
      </c>
      <c r="EMH12" s="140" t="s">
        <v>454</v>
      </c>
      <c r="EMI12" s="140" t="s">
        <v>454</v>
      </c>
      <c r="EMJ12" s="140" t="s">
        <v>454</v>
      </c>
      <c r="EMK12" s="140" t="s">
        <v>454</v>
      </c>
      <c r="EML12" s="140" t="s">
        <v>454</v>
      </c>
      <c r="EMM12" s="140" t="s">
        <v>454</v>
      </c>
      <c r="EMN12" s="140" t="s">
        <v>454</v>
      </c>
      <c r="EMO12" s="140" t="s">
        <v>454</v>
      </c>
      <c r="EMP12" s="140" t="s">
        <v>454</v>
      </c>
      <c r="EMQ12" s="140" t="s">
        <v>454</v>
      </c>
      <c r="EMR12" s="140" t="s">
        <v>454</v>
      </c>
      <c r="EMS12" s="140" t="s">
        <v>454</v>
      </c>
      <c r="EMT12" s="140" t="s">
        <v>454</v>
      </c>
      <c r="EMU12" s="140" t="s">
        <v>454</v>
      </c>
      <c r="EMV12" s="140" t="s">
        <v>454</v>
      </c>
      <c r="EMW12" s="140" t="s">
        <v>454</v>
      </c>
      <c r="EMX12" s="140" t="s">
        <v>454</v>
      </c>
      <c r="EMY12" s="140" t="s">
        <v>454</v>
      </c>
      <c r="EMZ12" s="140" t="s">
        <v>454</v>
      </c>
      <c r="ENA12" s="140" t="s">
        <v>454</v>
      </c>
      <c r="ENB12" s="140" t="s">
        <v>454</v>
      </c>
      <c r="ENC12" s="140" t="s">
        <v>454</v>
      </c>
      <c r="END12" s="140" t="s">
        <v>454</v>
      </c>
      <c r="ENE12" s="140" t="s">
        <v>454</v>
      </c>
      <c r="ENF12" s="140" t="s">
        <v>454</v>
      </c>
      <c r="ENG12" s="140" t="s">
        <v>454</v>
      </c>
      <c r="ENH12" s="140" t="s">
        <v>454</v>
      </c>
      <c r="ENI12" s="140" t="s">
        <v>454</v>
      </c>
      <c r="ENJ12" s="140" t="s">
        <v>454</v>
      </c>
      <c r="ENK12" s="140" t="s">
        <v>454</v>
      </c>
      <c r="ENL12" s="140" t="s">
        <v>454</v>
      </c>
      <c r="ENM12" s="140" t="s">
        <v>454</v>
      </c>
      <c r="ENN12" s="140" t="s">
        <v>454</v>
      </c>
      <c r="ENO12" s="140" t="s">
        <v>454</v>
      </c>
      <c r="ENP12" s="140" t="s">
        <v>454</v>
      </c>
      <c r="ENQ12" s="140" t="s">
        <v>454</v>
      </c>
      <c r="ENR12" s="140" t="s">
        <v>454</v>
      </c>
      <c r="ENS12" s="140" t="s">
        <v>454</v>
      </c>
      <c r="ENT12" s="140" t="s">
        <v>454</v>
      </c>
      <c r="ENU12" s="140" t="s">
        <v>454</v>
      </c>
      <c r="ENV12" s="140" t="s">
        <v>454</v>
      </c>
      <c r="ENW12" s="140" t="s">
        <v>454</v>
      </c>
      <c r="ENX12" s="140" t="s">
        <v>454</v>
      </c>
      <c r="ENY12" s="140" t="s">
        <v>454</v>
      </c>
      <c r="ENZ12" s="140" t="s">
        <v>454</v>
      </c>
      <c r="EOA12" s="140" t="s">
        <v>454</v>
      </c>
      <c r="EOB12" s="140" t="s">
        <v>454</v>
      </c>
      <c r="EOC12" s="140" t="s">
        <v>454</v>
      </c>
      <c r="EOD12" s="140" t="s">
        <v>454</v>
      </c>
      <c r="EOE12" s="140" t="s">
        <v>454</v>
      </c>
      <c r="EOF12" s="140" t="s">
        <v>454</v>
      </c>
      <c r="EOG12" s="140" t="s">
        <v>454</v>
      </c>
      <c r="EOH12" s="140" t="s">
        <v>454</v>
      </c>
      <c r="EOI12" s="140" t="s">
        <v>454</v>
      </c>
      <c r="EOJ12" s="140" t="s">
        <v>454</v>
      </c>
      <c r="EOK12" s="140" t="s">
        <v>454</v>
      </c>
      <c r="EOL12" s="140" t="s">
        <v>454</v>
      </c>
      <c r="EOM12" s="140" t="s">
        <v>454</v>
      </c>
      <c r="EON12" s="140" t="s">
        <v>454</v>
      </c>
      <c r="EOO12" s="140" t="s">
        <v>454</v>
      </c>
      <c r="EOP12" s="140" t="s">
        <v>454</v>
      </c>
      <c r="EOQ12" s="140" t="s">
        <v>454</v>
      </c>
      <c r="EOR12" s="140" t="s">
        <v>454</v>
      </c>
      <c r="EOS12" s="140" t="s">
        <v>454</v>
      </c>
      <c r="EOT12" s="140" t="s">
        <v>454</v>
      </c>
      <c r="EOU12" s="140" t="s">
        <v>454</v>
      </c>
      <c r="EOV12" s="140" t="s">
        <v>454</v>
      </c>
      <c r="EOW12" s="140" t="s">
        <v>454</v>
      </c>
      <c r="EOX12" s="140" t="s">
        <v>454</v>
      </c>
      <c r="EOY12" s="140" t="s">
        <v>454</v>
      </c>
      <c r="EOZ12" s="140" t="s">
        <v>454</v>
      </c>
      <c r="EPA12" s="140" t="s">
        <v>454</v>
      </c>
      <c r="EPB12" s="140" t="s">
        <v>454</v>
      </c>
      <c r="EPC12" s="140" t="s">
        <v>454</v>
      </c>
      <c r="EPD12" s="140" t="s">
        <v>454</v>
      </c>
      <c r="EPE12" s="140" t="s">
        <v>454</v>
      </c>
      <c r="EPF12" s="140" t="s">
        <v>454</v>
      </c>
      <c r="EPG12" s="140" t="s">
        <v>454</v>
      </c>
      <c r="EPH12" s="140" t="s">
        <v>454</v>
      </c>
      <c r="EPI12" s="140" t="s">
        <v>454</v>
      </c>
      <c r="EPJ12" s="140" t="s">
        <v>454</v>
      </c>
      <c r="EPK12" s="140" t="s">
        <v>454</v>
      </c>
      <c r="EPL12" s="140" t="s">
        <v>454</v>
      </c>
      <c r="EPM12" s="140" t="s">
        <v>454</v>
      </c>
      <c r="EPN12" s="140" t="s">
        <v>454</v>
      </c>
      <c r="EPO12" s="140" t="s">
        <v>454</v>
      </c>
      <c r="EPP12" s="140" t="s">
        <v>454</v>
      </c>
      <c r="EPQ12" s="140" t="s">
        <v>454</v>
      </c>
      <c r="EPR12" s="140" t="s">
        <v>454</v>
      </c>
      <c r="EPS12" s="140" t="s">
        <v>454</v>
      </c>
      <c r="EPT12" s="140" t="s">
        <v>454</v>
      </c>
      <c r="EPU12" s="140" t="s">
        <v>454</v>
      </c>
      <c r="EPV12" s="140" t="s">
        <v>454</v>
      </c>
      <c r="EPW12" s="140" t="s">
        <v>454</v>
      </c>
      <c r="EPX12" s="140" t="s">
        <v>454</v>
      </c>
      <c r="EPY12" s="140" t="s">
        <v>454</v>
      </c>
      <c r="EPZ12" s="140" t="s">
        <v>454</v>
      </c>
      <c r="EQA12" s="140" t="s">
        <v>454</v>
      </c>
      <c r="EQB12" s="140" t="s">
        <v>454</v>
      </c>
      <c r="EQC12" s="140" t="s">
        <v>454</v>
      </c>
      <c r="EQD12" s="140" t="s">
        <v>454</v>
      </c>
      <c r="EQE12" s="140" t="s">
        <v>454</v>
      </c>
      <c r="EQF12" s="140" t="s">
        <v>454</v>
      </c>
      <c r="EQG12" s="140" t="s">
        <v>454</v>
      </c>
      <c r="EQH12" s="140" t="s">
        <v>454</v>
      </c>
      <c r="EQI12" s="140" t="s">
        <v>454</v>
      </c>
      <c r="EQJ12" s="140" t="s">
        <v>454</v>
      </c>
      <c r="EQK12" s="140" t="s">
        <v>454</v>
      </c>
      <c r="EQL12" s="140" t="s">
        <v>454</v>
      </c>
      <c r="EQM12" s="140" t="s">
        <v>454</v>
      </c>
      <c r="EQN12" s="140" t="s">
        <v>454</v>
      </c>
      <c r="EQO12" s="140" t="s">
        <v>454</v>
      </c>
      <c r="EQP12" s="140" t="s">
        <v>454</v>
      </c>
      <c r="EQQ12" s="140" t="s">
        <v>454</v>
      </c>
      <c r="EQR12" s="140" t="s">
        <v>454</v>
      </c>
      <c r="EQS12" s="140" t="s">
        <v>454</v>
      </c>
      <c r="EQT12" s="140" t="s">
        <v>454</v>
      </c>
      <c r="EQU12" s="140" t="s">
        <v>454</v>
      </c>
      <c r="EQV12" s="140" t="s">
        <v>454</v>
      </c>
      <c r="EQW12" s="140" t="s">
        <v>454</v>
      </c>
      <c r="EQX12" s="140" t="s">
        <v>454</v>
      </c>
      <c r="EQY12" s="140" t="s">
        <v>454</v>
      </c>
      <c r="EQZ12" s="140" t="s">
        <v>454</v>
      </c>
      <c r="ERA12" s="140" t="s">
        <v>454</v>
      </c>
      <c r="ERB12" s="140" t="s">
        <v>454</v>
      </c>
      <c r="ERC12" s="140" t="s">
        <v>454</v>
      </c>
      <c r="ERD12" s="140" t="s">
        <v>454</v>
      </c>
      <c r="ERE12" s="140" t="s">
        <v>454</v>
      </c>
      <c r="ERF12" s="140" t="s">
        <v>454</v>
      </c>
      <c r="ERG12" s="140" t="s">
        <v>454</v>
      </c>
      <c r="ERH12" s="140" t="s">
        <v>454</v>
      </c>
      <c r="ERI12" s="140" t="s">
        <v>454</v>
      </c>
      <c r="ERJ12" s="140" t="s">
        <v>454</v>
      </c>
      <c r="ERK12" s="140" t="s">
        <v>454</v>
      </c>
      <c r="ERL12" s="140" t="s">
        <v>454</v>
      </c>
      <c r="ERM12" s="140" t="s">
        <v>454</v>
      </c>
      <c r="ERN12" s="140" t="s">
        <v>454</v>
      </c>
      <c r="ERO12" s="140" t="s">
        <v>454</v>
      </c>
      <c r="ERP12" s="140" t="s">
        <v>454</v>
      </c>
      <c r="ERQ12" s="140" t="s">
        <v>454</v>
      </c>
      <c r="ERR12" s="140" t="s">
        <v>454</v>
      </c>
      <c r="ERS12" s="140" t="s">
        <v>454</v>
      </c>
      <c r="ERT12" s="140" t="s">
        <v>454</v>
      </c>
      <c r="ERU12" s="140" t="s">
        <v>454</v>
      </c>
      <c r="ERV12" s="140" t="s">
        <v>454</v>
      </c>
      <c r="ERW12" s="140" t="s">
        <v>454</v>
      </c>
      <c r="ERX12" s="140" t="s">
        <v>454</v>
      </c>
      <c r="ERY12" s="140" t="s">
        <v>454</v>
      </c>
      <c r="ERZ12" s="140" t="s">
        <v>454</v>
      </c>
      <c r="ESA12" s="140" t="s">
        <v>454</v>
      </c>
      <c r="ESB12" s="140" t="s">
        <v>454</v>
      </c>
      <c r="ESC12" s="140" t="s">
        <v>454</v>
      </c>
      <c r="ESD12" s="140" t="s">
        <v>454</v>
      </c>
      <c r="ESE12" s="140" t="s">
        <v>454</v>
      </c>
      <c r="ESF12" s="140" t="s">
        <v>454</v>
      </c>
      <c r="ESG12" s="140" t="s">
        <v>454</v>
      </c>
      <c r="ESH12" s="140" t="s">
        <v>454</v>
      </c>
      <c r="ESI12" s="140" t="s">
        <v>454</v>
      </c>
      <c r="ESJ12" s="140" t="s">
        <v>454</v>
      </c>
      <c r="ESK12" s="140" t="s">
        <v>454</v>
      </c>
      <c r="ESL12" s="140" t="s">
        <v>454</v>
      </c>
      <c r="ESM12" s="140" t="s">
        <v>454</v>
      </c>
      <c r="ESN12" s="140" t="s">
        <v>454</v>
      </c>
      <c r="ESO12" s="140" t="s">
        <v>454</v>
      </c>
      <c r="ESP12" s="140" t="s">
        <v>454</v>
      </c>
      <c r="ESQ12" s="140" t="s">
        <v>454</v>
      </c>
      <c r="ESR12" s="140" t="s">
        <v>454</v>
      </c>
      <c r="ESS12" s="140" t="s">
        <v>454</v>
      </c>
      <c r="EST12" s="140" t="s">
        <v>454</v>
      </c>
      <c r="ESU12" s="140" t="s">
        <v>454</v>
      </c>
      <c r="ESV12" s="140" t="s">
        <v>454</v>
      </c>
      <c r="ESW12" s="140" t="s">
        <v>454</v>
      </c>
      <c r="ESX12" s="140" t="s">
        <v>454</v>
      </c>
      <c r="ESY12" s="140" t="s">
        <v>454</v>
      </c>
      <c r="ESZ12" s="140" t="s">
        <v>454</v>
      </c>
      <c r="ETA12" s="140" t="s">
        <v>454</v>
      </c>
      <c r="ETB12" s="140" t="s">
        <v>454</v>
      </c>
      <c r="ETC12" s="140" t="s">
        <v>454</v>
      </c>
      <c r="ETD12" s="140" t="s">
        <v>454</v>
      </c>
      <c r="ETE12" s="140" t="s">
        <v>454</v>
      </c>
      <c r="ETF12" s="140" t="s">
        <v>454</v>
      </c>
      <c r="ETG12" s="140" t="s">
        <v>454</v>
      </c>
      <c r="ETH12" s="140" t="s">
        <v>454</v>
      </c>
      <c r="ETI12" s="140" t="s">
        <v>454</v>
      </c>
      <c r="ETJ12" s="140" t="s">
        <v>454</v>
      </c>
      <c r="ETK12" s="140" t="s">
        <v>454</v>
      </c>
      <c r="ETL12" s="140" t="s">
        <v>454</v>
      </c>
      <c r="ETM12" s="140" t="s">
        <v>454</v>
      </c>
      <c r="ETN12" s="140" t="s">
        <v>454</v>
      </c>
      <c r="ETO12" s="140" t="s">
        <v>454</v>
      </c>
      <c r="ETP12" s="140" t="s">
        <v>454</v>
      </c>
      <c r="ETQ12" s="140" t="s">
        <v>454</v>
      </c>
      <c r="ETR12" s="140" t="s">
        <v>454</v>
      </c>
      <c r="ETS12" s="140" t="s">
        <v>454</v>
      </c>
      <c r="ETT12" s="140" t="s">
        <v>454</v>
      </c>
      <c r="ETU12" s="140" t="s">
        <v>454</v>
      </c>
      <c r="ETV12" s="140" t="s">
        <v>454</v>
      </c>
      <c r="ETW12" s="140" t="s">
        <v>454</v>
      </c>
      <c r="ETX12" s="140" t="s">
        <v>454</v>
      </c>
      <c r="ETY12" s="140" t="s">
        <v>454</v>
      </c>
      <c r="ETZ12" s="140" t="s">
        <v>454</v>
      </c>
      <c r="EUA12" s="140" t="s">
        <v>454</v>
      </c>
      <c r="EUB12" s="140" t="s">
        <v>454</v>
      </c>
      <c r="EUC12" s="140" t="s">
        <v>454</v>
      </c>
      <c r="EUD12" s="140" t="s">
        <v>454</v>
      </c>
      <c r="EUE12" s="140" t="s">
        <v>454</v>
      </c>
      <c r="EUF12" s="140" t="s">
        <v>454</v>
      </c>
      <c r="EUG12" s="140" t="s">
        <v>454</v>
      </c>
      <c r="EUH12" s="140" t="s">
        <v>454</v>
      </c>
      <c r="EUI12" s="140" t="s">
        <v>454</v>
      </c>
      <c r="EUJ12" s="140" t="s">
        <v>454</v>
      </c>
      <c r="EUK12" s="140" t="s">
        <v>454</v>
      </c>
      <c r="EUL12" s="140" t="s">
        <v>454</v>
      </c>
      <c r="EUM12" s="140" t="s">
        <v>454</v>
      </c>
      <c r="EUN12" s="140" t="s">
        <v>454</v>
      </c>
      <c r="EUO12" s="140" t="s">
        <v>454</v>
      </c>
      <c r="EUP12" s="140" t="s">
        <v>454</v>
      </c>
      <c r="EUQ12" s="140" t="s">
        <v>454</v>
      </c>
      <c r="EUR12" s="140" t="s">
        <v>454</v>
      </c>
      <c r="EUS12" s="140" t="s">
        <v>454</v>
      </c>
      <c r="EUT12" s="140" t="s">
        <v>454</v>
      </c>
      <c r="EUU12" s="140" t="s">
        <v>454</v>
      </c>
      <c r="EUV12" s="140" t="s">
        <v>454</v>
      </c>
      <c r="EUW12" s="140" t="s">
        <v>454</v>
      </c>
      <c r="EUX12" s="140" t="s">
        <v>454</v>
      </c>
      <c r="EUY12" s="140" t="s">
        <v>454</v>
      </c>
      <c r="EUZ12" s="140" t="s">
        <v>454</v>
      </c>
      <c r="EVA12" s="140" t="s">
        <v>454</v>
      </c>
      <c r="EVB12" s="140" t="s">
        <v>454</v>
      </c>
      <c r="EVC12" s="140" t="s">
        <v>454</v>
      </c>
      <c r="EVD12" s="140" t="s">
        <v>454</v>
      </c>
      <c r="EVE12" s="140" t="s">
        <v>454</v>
      </c>
      <c r="EVF12" s="140" t="s">
        <v>454</v>
      </c>
      <c r="EVG12" s="140" t="s">
        <v>454</v>
      </c>
      <c r="EVH12" s="140" t="s">
        <v>454</v>
      </c>
      <c r="EVI12" s="140" t="s">
        <v>454</v>
      </c>
      <c r="EVJ12" s="140" t="s">
        <v>454</v>
      </c>
      <c r="EVK12" s="140" t="s">
        <v>454</v>
      </c>
      <c r="EVL12" s="140" t="s">
        <v>454</v>
      </c>
      <c r="EVM12" s="140" t="s">
        <v>454</v>
      </c>
      <c r="EVN12" s="140" t="s">
        <v>454</v>
      </c>
      <c r="EVO12" s="140" t="s">
        <v>454</v>
      </c>
      <c r="EVP12" s="140" t="s">
        <v>454</v>
      </c>
      <c r="EVQ12" s="140" t="s">
        <v>454</v>
      </c>
      <c r="EVR12" s="140" t="s">
        <v>454</v>
      </c>
      <c r="EVS12" s="140" t="s">
        <v>454</v>
      </c>
      <c r="EVT12" s="140" t="s">
        <v>454</v>
      </c>
      <c r="EVU12" s="140" t="s">
        <v>454</v>
      </c>
      <c r="EVV12" s="140" t="s">
        <v>454</v>
      </c>
      <c r="EVW12" s="140" t="s">
        <v>454</v>
      </c>
      <c r="EVX12" s="140" t="s">
        <v>454</v>
      </c>
      <c r="EVY12" s="140" t="s">
        <v>454</v>
      </c>
      <c r="EVZ12" s="140" t="s">
        <v>454</v>
      </c>
      <c r="EWA12" s="140" t="s">
        <v>454</v>
      </c>
      <c r="EWB12" s="140" t="s">
        <v>454</v>
      </c>
      <c r="EWC12" s="140" t="s">
        <v>454</v>
      </c>
      <c r="EWD12" s="140" t="s">
        <v>454</v>
      </c>
      <c r="EWE12" s="140" t="s">
        <v>454</v>
      </c>
      <c r="EWF12" s="140" t="s">
        <v>454</v>
      </c>
      <c r="EWG12" s="140" t="s">
        <v>454</v>
      </c>
      <c r="EWH12" s="140" t="s">
        <v>454</v>
      </c>
      <c r="EWI12" s="140" t="s">
        <v>454</v>
      </c>
      <c r="EWJ12" s="140" t="s">
        <v>454</v>
      </c>
      <c r="EWK12" s="140" t="s">
        <v>454</v>
      </c>
      <c r="EWL12" s="140" t="s">
        <v>454</v>
      </c>
      <c r="EWM12" s="140" t="s">
        <v>454</v>
      </c>
      <c r="EWN12" s="140" t="s">
        <v>454</v>
      </c>
      <c r="EWO12" s="140" t="s">
        <v>454</v>
      </c>
      <c r="EWP12" s="140" t="s">
        <v>454</v>
      </c>
      <c r="EWQ12" s="140" t="s">
        <v>454</v>
      </c>
      <c r="EWR12" s="140" t="s">
        <v>454</v>
      </c>
      <c r="EWS12" s="140" t="s">
        <v>454</v>
      </c>
      <c r="EWT12" s="140" t="s">
        <v>454</v>
      </c>
      <c r="EWU12" s="140" t="s">
        <v>454</v>
      </c>
      <c r="EWV12" s="140" t="s">
        <v>454</v>
      </c>
      <c r="EWW12" s="140" t="s">
        <v>454</v>
      </c>
      <c r="EWX12" s="140" t="s">
        <v>454</v>
      </c>
      <c r="EWY12" s="140" t="s">
        <v>454</v>
      </c>
      <c r="EWZ12" s="140" t="s">
        <v>454</v>
      </c>
      <c r="EXA12" s="140" t="s">
        <v>454</v>
      </c>
      <c r="EXB12" s="140" t="s">
        <v>454</v>
      </c>
      <c r="EXC12" s="140" t="s">
        <v>454</v>
      </c>
      <c r="EXD12" s="140" t="s">
        <v>454</v>
      </c>
      <c r="EXE12" s="140" t="s">
        <v>454</v>
      </c>
      <c r="EXF12" s="140" t="s">
        <v>454</v>
      </c>
      <c r="EXG12" s="140" t="s">
        <v>454</v>
      </c>
      <c r="EXH12" s="140" t="s">
        <v>454</v>
      </c>
      <c r="EXI12" s="140" t="s">
        <v>454</v>
      </c>
      <c r="EXJ12" s="140" t="s">
        <v>454</v>
      </c>
      <c r="EXK12" s="140" t="s">
        <v>454</v>
      </c>
      <c r="EXL12" s="140" t="s">
        <v>454</v>
      </c>
      <c r="EXM12" s="140" t="s">
        <v>454</v>
      </c>
      <c r="EXN12" s="140" t="s">
        <v>454</v>
      </c>
      <c r="EXO12" s="140" t="s">
        <v>454</v>
      </c>
      <c r="EXP12" s="140" t="s">
        <v>454</v>
      </c>
      <c r="EXQ12" s="140" t="s">
        <v>454</v>
      </c>
      <c r="EXR12" s="140" t="s">
        <v>454</v>
      </c>
      <c r="EXS12" s="140" t="s">
        <v>454</v>
      </c>
      <c r="EXT12" s="140" t="s">
        <v>454</v>
      </c>
      <c r="EXU12" s="140" t="s">
        <v>454</v>
      </c>
      <c r="EXV12" s="140" t="s">
        <v>454</v>
      </c>
      <c r="EXW12" s="140" t="s">
        <v>454</v>
      </c>
      <c r="EXX12" s="140" t="s">
        <v>454</v>
      </c>
      <c r="EXY12" s="140" t="s">
        <v>454</v>
      </c>
      <c r="EXZ12" s="140" t="s">
        <v>454</v>
      </c>
      <c r="EYA12" s="140" t="s">
        <v>454</v>
      </c>
      <c r="EYB12" s="140" t="s">
        <v>454</v>
      </c>
      <c r="EYC12" s="140" t="s">
        <v>454</v>
      </c>
      <c r="EYD12" s="140" t="s">
        <v>454</v>
      </c>
      <c r="EYE12" s="140" t="s">
        <v>454</v>
      </c>
      <c r="EYF12" s="140" t="s">
        <v>454</v>
      </c>
      <c r="EYG12" s="140" t="s">
        <v>454</v>
      </c>
      <c r="EYH12" s="140" t="s">
        <v>454</v>
      </c>
      <c r="EYI12" s="140" t="s">
        <v>454</v>
      </c>
      <c r="EYJ12" s="140" t="s">
        <v>454</v>
      </c>
      <c r="EYK12" s="140" t="s">
        <v>454</v>
      </c>
      <c r="EYL12" s="140" t="s">
        <v>454</v>
      </c>
      <c r="EYM12" s="140" t="s">
        <v>454</v>
      </c>
      <c r="EYN12" s="140" t="s">
        <v>454</v>
      </c>
      <c r="EYO12" s="140" t="s">
        <v>454</v>
      </c>
      <c r="EYP12" s="140" t="s">
        <v>454</v>
      </c>
      <c r="EYQ12" s="140" t="s">
        <v>454</v>
      </c>
      <c r="EYR12" s="140" t="s">
        <v>454</v>
      </c>
      <c r="EYS12" s="140" t="s">
        <v>454</v>
      </c>
      <c r="EYT12" s="140" t="s">
        <v>454</v>
      </c>
      <c r="EYU12" s="140" t="s">
        <v>454</v>
      </c>
      <c r="EYV12" s="140" t="s">
        <v>454</v>
      </c>
      <c r="EYW12" s="140" t="s">
        <v>454</v>
      </c>
      <c r="EYX12" s="140" t="s">
        <v>454</v>
      </c>
      <c r="EYY12" s="140" t="s">
        <v>454</v>
      </c>
      <c r="EYZ12" s="140" t="s">
        <v>454</v>
      </c>
      <c r="EZA12" s="140" t="s">
        <v>454</v>
      </c>
      <c r="EZB12" s="140" t="s">
        <v>454</v>
      </c>
      <c r="EZC12" s="140" t="s">
        <v>454</v>
      </c>
      <c r="EZD12" s="140" t="s">
        <v>454</v>
      </c>
      <c r="EZE12" s="140" t="s">
        <v>454</v>
      </c>
      <c r="EZF12" s="140" t="s">
        <v>454</v>
      </c>
      <c r="EZG12" s="140" t="s">
        <v>454</v>
      </c>
      <c r="EZH12" s="140" t="s">
        <v>454</v>
      </c>
      <c r="EZI12" s="140" t="s">
        <v>454</v>
      </c>
      <c r="EZJ12" s="140" t="s">
        <v>454</v>
      </c>
      <c r="EZK12" s="140" t="s">
        <v>454</v>
      </c>
      <c r="EZL12" s="140" t="s">
        <v>454</v>
      </c>
      <c r="EZM12" s="140" t="s">
        <v>454</v>
      </c>
      <c r="EZN12" s="140" t="s">
        <v>454</v>
      </c>
      <c r="EZO12" s="140" t="s">
        <v>454</v>
      </c>
      <c r="EZP12" s="140" t="s">
        <v>454</v>
      </c>
      <c r="EZQ12" s="140" t="s">
        <v>454</v>
      </c>
      <c r="EZR12" s="140" t="s">
        <v>454</v>
      </c>
      <c r="EZS12" s="140" t="s">
        <v>454</v>
      </c>
      <c r="EZT12" s="140" t="s">
        <v>454</v>
      </c>
      <c r="EZU12" s="140" t="s">
        <v>454</v>
      </c>
      <c r="EZV12" s="140" t="s">
        <v>454</v>
      </c>
      <c r="EZW12" s="140" t="s">
        <v>454</v>
      </c>
      <c r="EZX12" s="140" t="s">
        <v>454</v>
      </c>
      <c r="EZY12" s="140" t="s">
        <v>454</v>
      </c>
      <c r="EZZ12" s="140" t="s">
        <v>454</v>
      </c>
      <c r="FAA12" s="140" t="s">
        <v>454</v>
      </c>
      <c r="FAB12" s="140" t="s">
        <v>454</v>
      </c>
      <c r="FAC12" s="140" t="s">
        <v>454</v>
      </c>
      <c r="FAD12" s="140" t="s">
        <v>454</v>
      </c>
      <c r="FAE12" s="140" t="s">
        <v>454</v>
      </c>
      <c r="FAF12" s="140" t="s">
        <v>454</v>
      </c>
      <c r="FAG12" s="140" t="s">
        <v>454</v>
      </c>
      <c r="FAH12" s="140" t="s">
        <v>454</v>
      </c>
      <c r="FAI12" s="140" t="s">
        <v>454</v>
      </c>
      <c r="FAJ12" s="140" t="s">
        <v>454</v>
      </c>
      <c r="FAK12" s="140" t="s">
        <v>454</v>
      </c>
      <c r="FAL12" s="140" t="s">
        <v>454</v>
      </c>
      <c r="FAM12" s="140" t="s">
        <v>454</v>
      </c>
      <c r="FAN12" s="140" t="s">
        <v>454</v>
      </c>
      <c r="FAO12" s="140" t="s">
        <v>454</v>
      </c>
      <c r="FAP12" s="140" t="s">
        <v>454</v>
      </c>
      <c r="FAQ12" s="140" t="s">
        <v>454</v>
      </c>
      <c r="FAR12" s="140" t="s">
        <v>454</v>
      </c>
      <c r="FAS12" s="140" t="s">
        <v>454</v>
      </c>
      <c r="FAT12" s="140" t="s">
        <v>454</v>
      </c>
      <c r="FAU12" s="140" t="s">
        <v>454</v>
      </c>
      <c r="FAV12" s="140" t="s">
        <v>454</v>
      </c>
      <c r="FAW12" s="140" t="s">
        <v>454</v>
      </c>
      <c r="FAX12" s="140" t="s">
        <v>454</v>
      </c>
      <c r="FAY12" s="140" t="s">
        <v>454</v>
      </c>
      <c r="FAZ12" s="140" t="s">
        <v>454</v>
      </c>
      <c r="FBA12" s="140" t="s">
        <v>454</v>
      </c>
      <c r="FBB12" s="140" t="s">
        <v>454</v>
      </c>
      <c r="FBC12" s="140" t="s">
        <v>454</v>
      </c>
      <c r="FBD12" s="140" t="s">
        <v>454</v>
      </c>
      <c r="FBE12" s="140" t="s">
        <v>454</v>
      </c>
      <c r="FBF12" s="140" t="s">
        <v>454</v>
      </c>
      <c r="FBG12" s="140" t="s">
        <v>454</v>
      </c>
      <c r="FBH12" s="140" t="s">
        <v>454</v>
      </c>
      <c r="FBI12" s="140" t="s">
        <v>454</v>
      </c>
      <c r="FBJ12" s="140" t="s">
        <v>454</v>
      </c>
      <c r="FBK12" s="140" t="s">
        <v>454</v>
      </c>
      <c r="FBL12" s="140" t="s">
        <v>454</v>
      </c>
      <c r="FBM12" s="140" t="s">
        <v>454</v>
      </c>
      <c r="FBN12" s="140" t="s">
        <v>454</v>
      </c>
      <c r="FBO12" s="140" t="s">
        <v>454</v>
      </c>
      <c r="FBP12" s="140" t="s">
        <v>454</v>
      </c>
      <c r="FBQ12" s="140" t="s">
        <v>454</v>
      </c>
      <c r="FBR12" s="140" t="s">
        <v>454</v>
      </c>
      <c r="FBS12" s="140" t="s">
        <v>454</v>
      </c>
      <c r="FBT12" s="140" t="s">
        <v>454</v>
      </c>
      <c r="FBU12" s="140" t="s">
        <v>454</v>
      </c>
      <c r="FBV12" s="140" t="s">
        <v>454</v>
      </c>
      <c r="FBW12" s="140" t="s">
        <v>454</v>
      </c>
      <c r="FBX12" s="140" t="s">
        <v>454</v>
      </c>
      <c r="FBY12" s="140" t="s">
        <v>454</v>
      </c>
      <c r="FBZ12" s="140" t="s">
        <v>454</v>
      </c>
      <c r="FCA12" s="140" t="s">
        <v>454</v>
      </c>
      <c r="FCB12" s="140" t="s">
        <v>454</v>
      </c>
      <c r="FCC12" s="140" t="s">
        <v>454</v>
      </c>
      <c r="FCD12" s="140" t="s">
        <v>454</v>
      </c>
      <c r="FCE12" s="140" t="s">
        <v>454</v>
      </c>
      <c r="FCF12" s="140" t="s">
        <v>454</v>
      </c>
      <c r="FCG12" s="140" t="s">
        <v>454</v>
      </c>
      <c r="FCH12" s="140" t="s">
        <v>454</v>
      </c>
      <c r="FCI12" s="140" t="s">
        <v>454</v>
      </c>
      <c r="FCJ12" s="140" t="s">
        <v>454</v>
      </c>
      <c r="FCK12" s="140" t="s">
        <v>454</v>
      </c>
      <c r="FCL12" s="140" t="s">
        <v>454</v>
      </c>
      <c r="FCM12" s="140" t="s">
        <v>454</v>
      </c>
      <c r="FCN12" s="140" t="s">
        <v>454</v>
      </c>
      <c r="FCO12" s="140" t="s">
        <v>454</v>
      </c>
      <c r="FCP12" s="140" t="s">
        <v>454</v>
      </c>
      <c r="FCQ12" s="140" t="s">
        <v>454</v>
      </c>
      <c r="FCR12" s="140" t="s">
        <v>454</v>
      </c>
      <c r="FCS12" s="140" t="s">
        <v>454</v>
      </c>
      <c r="FCT12" s="140" t="s">
        <v>454</v>
      </c>
      <c r="FCU12" s="140" t="s">
        <v>454</v>
      </c>
      <c r="FCV12" s="140" t="s">
        <v>454</v>
      </c>
      <c r="FCW12" s="140" t="s">
        <v>454</v>
      </c>
      <c r="FCX12" s="140" t="s">
        <v>454</v>
      </c>
      <c r="FCY12" s="140" t="s">
        <v>454</v>
      </c>
      <c r="FCZ12" s="140" t="s">
        <v>454</v>
      </c>
      <c r="FDA12" s="140" t="s">
        <v>454</v>
      </c>
      <c r="FDB12" s="140" t="s">
        <v>454</v>
      </c>
      <c r="FDC12" s="140" t="s">
        <v>454</v>
      </c>
      <c r="FDD12" s="140" t="s">
        <v>454</v>
      </c>
      <c r="FDE12" s="140" t="s">
        <v>454</v>
      </c>
      <c r="FDF12" s="140" t="s">
        <v>454</v>
      </c>
      <c r="FDG12" s="140" t="s">
        <v>454</v>
      </c>
      <c r="FDH12" s="140" t="s">
        <v>454</v>
      </c>
      <c r="FDI12" s="140" t="s">
        <v>454</v>
      </c>
      <c r="FDJ12" s="140" t="s">
        <v>454</v>
      </c>
      <c r="FDK12" s="140" t="s">
        <v>454</v>
      </c>
      <c r="FDL12" s="140" t="s">
        <v>454</v>
      </c>
      <c r="FDM12" s="140" t="s">
        <v>454</v>
      </c>
      <c r="FDN12" s="140" t="s">
        <v>454</v>
      </c>
      <c r="FDO12" s="140" t="s">
        <v>454</v>
      </c>
      <c r="FDP12" s="140" t="s">
        <v>454</v>
      </c>
      <c r="FDQ12" s="140" t="s">
        <v>454</v>
      </c>
      <c r="FDR12" s="140" t="s">
        <v>454</v>
      </c>
      <c r="FDS12" s="140" t="s">
        <v>454</v>
      </c>
      <c r="FDT12" s="140" t="s">
        <v>454</v>
      </c>
      <c r="FDU12" s="140" t="s">
        <v>454</v>
      </c>
      <c r="FDV12" s="140" t="s">
        <v>454</v>
      </c>
      <c r="FDW12" s="140" t="s">
        <v>454</v>
      </c>
      <c r="FDX12" s="140" t="s">
        <v>454</v>
      </c>
      <c r="FDY12" s="140" t="s">
        <v>454</v>
      </c>
      <c r="FDZ12" s="140" t="s">
        <v>454</v>
      </c>
      <c r="FEA12" s="140" t="s">
        <v>454</v>
      </c>
      <c r="FEB12" s="140" t="s">
        <v>454</v>
      </c>
      <c r="FEC12" s="140" t="s">
        <v>454</v>
      </c>
      <c r="FED12" s="140" t="s">
        <v>454</v>
      </c>
      <c r="FEE12" s="140" t="s">
        <v>454</v>
      </c>
      <c r="FEF12" s="140" t="s">
        <v>454</v>
      </c>
      <c r="FEG12" s="140" t="s">
        <v>454</v>
      </c>
      <c r="FEH12" s="140" t="s">
        <v>454</v>
      </c>
      <c r="FEI12" s="140" t="s">
        <v>454</v>
      </c>
      <c r="FEJ12" s="140" t="s">
        <v>454</v>
      </c>
      <c r="FEK12" s="140" t="s">
        <v>454</v>
      </c>
      <c r="FEL12" s="140" t="s">
        <v>454</v>
      </c>
      <c r="FEM12" s="140" t="s">
        <v>454</v>
      </c>
      <c r="FEN12" s="140" t="s">
        <v>454</v>
      </c>
      <c r="FEO12" s="140" t="s">
        <v>454</v>
      </c>
      <c r="FEP12" s="140" t="s">
        <v>454</v>
      </c>
      <c r="FEQ12" s="140" t="s">
        <v>454</v>
      </c>
      <c r="FER12" s="140" t="s">
        <v>454</v>
      </c>
      <c r="FES12" s="140" t="s">
        <v>454</v>
      </c>
      <c r="FET12" s="140" t="s">
        <v>454</v>
      </c>
      <c r="FEU12" s="140" t="s">
        <v>454</v>
      </c>
      <c r="FEV12" s="140" t="s">
        <v>454</v>
      </c>
      <c r="FEW12" s="140" t="s">
        <v>454</v>
      </c>
      <c r="FEX12" s="140" t="s">
        <v>454</v>
      </c>
      <c r="FEY12" s="140" t="s">
        <v>454</v>
      </c>
      <c r="FEZ12" s="140" t="s">
        <v>454</v>
      </c>
      <c r="FFA12" s="140" t="s">
        <v>454</v>
      </c>
      <c r="FFB12" s="140" t="s">
        <v>454</v>
      </c>
      <c r="FFC12" s="140" t="s">
        <v>454</v>
      </c>
      <c r="FFD12" s="140" t="s">
        <v>454</v>
      </c>
      <c r="FFE12" s="140" t="s">
        <v>454</v>
      </c>
      <c r="FFF12" s="140" t="s">
        <v>454</v>
      </c>
      <c r="FFG12" s="140" t="s">
        <v>454</v>
      </c>
      <c r="FFH12" s="140" t="s">
        <v>454</v>
      </c>
      <c r="FFI12" s="140" t="s">
        <v>454</v>
      </c>
      <c r="FFJ12" s="140" t="s">
        <v>454</v>
      </c>
      <c r="FFK12" s="140" t="s">
        <v>454</v>
      </c>
      <c r="FFL12" s="140" t="s">
        <v>454</v>
      </c>
      <c r="FFM12" s="140" t="s">
        <v>454</v>
      </c>
      <c r="FFN12" s="140" t="s">
        <v>454</v>
      </c>
      <c r="FFO12" s="140" t="s">
        <v>454</v>
      </c>
      <c r="FFP12" s="140" t="s">
        <v>454</v>
      </c>
      <c r="FFQ12" s="140" t="s">
        <v>454</v>
      </c>
      <c r="FFR12" s="140" t="s">
        <v>454</v>
      </c>
      <c r="FFS12" s="140" t="s">
        <v>454</v>
      </c>
      <c r="FFT12" s="140" t="s">
        <v>454</v>
      </c>
      <c r="FFU12" s="140" t="s">
        <v>454</v>
      </c>
      <c r="FFV12" s="140" t="s">
        <v>454</v>
      </c>
      <c r="FFW12" s="140" t="s">
        <v>454</v>
      </c>
      <c r="FFX12" s="140" t="s">
        <v>454</v>
      </c>
      <c r="FFY12" s="140" t="s">
        <v>454</v>
      </c>
      <c r="FFZ12" s="140" t="s">
        <v>454</v>
      </c>
      <c r="FGA12" s="140" t="s">
        <v>454</v>
      </c>
      <c r="FGB12" s="140" t="s">
        <v>454</v>
      </c>
      <c r="FGC12" s="140" t="s">
        <v>454</v>
      </c>
      <c r="FGD12" s="140" t="s">
        <v>454</v>
      </c>
      <c r="FGE12" s="140" t="s">
        <v>454</v>
      </c>
      <c r="FGF12" s="140" t="s">
        <v>454</v>
      </c>
      <c r="FGG12" s="140" t="s">
        <v>454</v>
      </c>
      <c r="FGH12" s="140" t="s">
        <v>454</v>
      </c>
      <c r="FGI12" s="140" t="s">
        <v>454</v>
      </c>
      <c r="FGJ12" s="140" t="s">
        <v>454</v>
      </c>
      <c r="FGK12" s="140" t="s">
        <v>454</v>
      </c>
      <c r="FGL12" s="140" t="s">
        <v>454</v>
      </c>
      <c r="FGM12" s="140" t="s">
        <v>454</v>
      </c>
      <c r="FGN12" s="140" t="s">
        <v>454</v>
      </c>
      <c r="FGO12" s="140" t="s">
        <v>454</v>
      </c>
      <c r="FGP12" s="140" t="s">
        <v>454</v>
      </c>
      <c r="FGQ12" s="140" t="s">
        <v>454</v>
      </c>
      <c r="FGR12" s="140" t="s">
        <v>454</v>
      </c>
      <c r="FGS12" s="140" t="s">
        <v>454</v>
      </c>
      <c r="FGT12" s="140" t="s">
        <v>454</v>
      </c>
      <c r="FGU12" s="140" t="s">
        <v>454</v>
      </c>
      <c r="FGV12" s="140" t="s">
        <v>454</v>
      </c>
      <c r="FGW12" s="140" t="s">
        <v>454</v>
      </c>
      <c r="FGX12" s="140" t="s">
        <v>454</v>
      </c>
      <c r="FGY12" s="140" t="s">
        <v>454</v>
      </c>
      <c r="FGZ12" s="140" t="s">
        <v>454</v>
      </c>
      <c r="FHA12" s="140" t="s">
        <v>454</v>
      </c>
      <c r="FHB12" s="140" t="s">
        <v>454</v>
      </c>
      <c r="FHC12" s="140" t="s">
        <v>454</v>
      </c>
      <c r="FHD12" s="140" t="s">
        <v>454</v>
      </c>
      <c r="FHE12" s="140" t="s">
        <v>454</v>
      </c>
      <c r="FHF12" s="140" t="s">
        <v>454</v>
      </c>
      <c r="FHG12" s="140" t="s">
        <v>454</v>
      </c>
      <c r="FHH12" s="140" t="s">
        <v>454</v>
      </c>
      <c r="FHI12" s="140" t="s">
        <v>454</v>
      </c>
      <c r="FHJ12" s="140" t="s">
        <v>454</v>
      </c>
      <c r="FHK12" s="140" t="s">
        <v>454</v>
      </c>
      <c r="FHL12" s="140" t="s">
        <v>454</v>
      </c>
      <c r="FHM12" s="140" t="s">
        <v>454</v>
      </c>
      <c r="FHN12" s="140" t="s">
        <v>454</v>
      </c>
      <c r="FHO12" s="140" t="s">
        <v>454</v>
      </c>
      <c r="FHP12" s="140" t="s">
        <v>454</v>
      </c>
      <c r="FHQ12" s="140" t="s">
        <v>454</v>
      </c>
      <c r="FHR12" s="140" t="s">
        <v>454</v>
      </c>
      <c r="FHS12" s="140" t="s">
        <v>454</v>
      </c>
      <c r="FHT12" s="140" t="s">
        <v>454</v>
      </c>
      <c r="FHU12" s="140" t="s">
        <v>454</v>
      </c>
      <c r="FHV12" s="140" t="s">
        <v>454</v>
      </c>
      <c r="FHW12" s="140" t="s">
        <v>454</v>
      </c>
      <c r="FHX12" s="140" t="s">
        <v>454</v>
      </c>
      <c r="FHY12" s="140" t="s">
        <v>454</v>
      </c>
      <c r="FHZ12" s="140" t="s">
        <v>454</v>
      </c>
      <c r="FIA12" s="140" t="s">
        <v>454</v>
      </c>
      <c r="FIB12" s="140" t="s">
        <v>454</v>
      </c>
      <c r="FIC12" s="140" t="s">
        <v>454</v>
      </c>
      <c r="FID12" s="140" t="s">
        <v>454</v>
      </c>
      <c r="FIE12" s="140" t="s">
        <v>454</v>
      </c>
      <c r="FIF12" s="140" t="s">
        <v>454</v>
      </c>
      <c r="FIG12" s="140" t="s">
        <v>454</v>
      </c>
      <c r="FIH12" s="140" t="s">
        <v>454</v>
      </c>
      <c r="FII12" s="140" t="s">
        <v>454</v>
      </c>
      <c r="FIJ12" s="140" t="s">
        <v>454</v>
      </c>
      <c r="FIK12" s="140" t="s">
        <v>454</v>
      </c>
      <c r="FIL12" s="140" t="s">
        <v>454</v>
      </c>
      <c r="FIM12" s="140" t="s">
        <v>454</v>
      </c>
      <c r="FIN12" s="140" t="s">
        <v>454</v>
      </c>
      <c r="FIO12" s="140" t="s">
        <v>454</v>
      </c>
      <c r="FIP12" s="140" t="s">
        <v>454</v>
      </c>
      <c r="FIQ12" s="140" t="s">
        <v>454</v>
      </c>
      <c r="FIR12" s="140" t="s">
        <v>454</v>
      </c>
      <c r="FIS12" s="140" t="s">
        <v>454</v>
      </c>
      <c r="FIT12" s="140" t="s">
        <v>454</v>
      </c>
      <c r="FIU12" s="140" t="s">
        <v>454</v>
      </c>
      <c r="FIV12" s="140" t="s">
        <v>454</v>
      </c>
      <c r="FIW12" s="140" t="s">
        <v>454</v>
      </c>
      <c r="FIX12" s="140" t="s">
        <v>454</v>
      </c>
      <c r="FIY12" s="140" t="s">
        <v>454</v>
      </c>
      <c r="FIZ12" s="140" t="s">
        <v>454</v>
      </c>
      <c r="FJA12" s="140" t="s">
        <v>454</v>
      </c>
      <c r="FJB12" s="140" t="s">
        <v>454</v>
      </c>
      <c r="FJC12" s="140" t="s">
        <v>454</v>
      </c>
      <c r="FJD12" s="140" t="s">
        <v>454</v>
      </c>
      <c r="FJE12" s="140" t="s">
        <v>454</v>
      </c>
      <c r="FJF12" s="140" t="s">
        <v>454</v>
      </c>
      <c r="FJG12" s="140" t="s">
        <v>454</v>
      </c>
      <c r="FJH12" s="140" t="s">
        <v>454</v>
      </c>
      <c r="FJI12" s="140" t="s">
        <v>454</v>
      </c>
      <c r="FJJ12" s="140" t="s">
        <v>454</v>
      </c>
      <c r="FJK12" s="140" t="s">
        <v>454</v>
      </c>
      <c r="FJL12" s="140" t="s">
        <v>454</v>
      </c>
      <c r="FJM12" s="140" t="s">
        <v>454</v>
      </c>
      <c r="FJN12" s="140" t="s">
        <v>454</v>
      </c>
      <c r="FJO12" s="140" t="s">
        <v>454</v>
      </c>
      <c r="FJP12" s="140" t="s">
        <v>454</v>
      </c>
      <c r="FJQ12" s="140" t="s">
        <v>454</v>
      </c>
      <c r="FJR12" s="140" t="s">
        <v>454</v>
      </c>
      <c r="FJS12" s="140" t="s">
        <v>454</v>
      </c>
      <c r="FJT12" s="140" t="s">
        <v>454</v>
      </c>
      <c r="FJU12" s="140" t="s">
        <v>454</v>
      </c>
      <c r="FJV12" s="140" t="s">
        <v>454</v>
      </c>
      <c r="FJW12" s="140" t="s">
        <v>454</v>
      </c>
      <c r="FJX12" s="140" t="s">
        <v>454</v>
      </c>
      <c r="FJY12" s="140" t="s">
        <v>454</v>
      </c>
      <c r="FJZ12" s="140" t="s">
        <v>454</v>
      </c>
      <c r="FKA12" s="140" t="s">
        <v>454</v>
      </c>
      <c r="FKB12" s="140" t="s">
        <v>454</v>
      </c>
      <c r="FKC12" s="140" t="s">
        <v>454</v>
      </c>
      <c r="FKD12" s="140" t="s">
        <v>454</v>
      </c>
      <c r="FKE12" s="140" t="s">
        <v>454</v>
      </c>
      <c r="FKF12" s="140" t="s">
        <v>454</v>
      </c>
      <c r="FKG12" s="140" t="s">
        <v>454</v>
      </c>
      <c r="FKH12" s="140" t="s">
        <v>454</v>
      </c>
      <c r="FKI12" s="140" t="s">
        <v>454</v>
      </c>
      <c r="FKJ12" s="140" t="s">
        <v>454</v>
      </c>
      <c r="FKK12" s="140" t="s">
        <v>454</v>
      </c>
      <c r="FKL12" s="140" t="s">
        <v>454</v>
      </c>
      <c r="FKM12" s="140" t="s">
        <v>454</v>
      </c>
      <c r="FKN12" s="140" t="s">
        <v>454</v>
      </c>
      <c r="FKO12" s="140" t="s">
        <v>454</v>
      </c>
      <c r="FKP12" s="140" t="s">
        <v>454</v>
      </c>
      <c r="FKQ12" s="140" t="s">
        <v>454</v>
      </c>
      <c r="FKR12" s="140" t="s">
        <v>454</v>
      </c>
      <c r="FKS12" s="140" t="s">
        <v>454</v>
      </c>
      <c r="FKT12" s="140" t="s">
        <v>454</v>
      </c>
      <c r="FKU12" s="140" t="s">
        <v>454</v>
      </c>
      <c r="FKV12" s="140" t="s">
        <v>454</v>
      </c>
      <c r="FKW12" s="140" t="s">
        <v>454</v>
      </c>
      <c r="FKX12" s="140" t="s">
        <v>454</v>
      </c>
      <c r="FKY12" s="140" t="s">
        <v>454</v>
      </c>
      <c r="FKZ12" s="140" t="s">
        <v>454</v>
      </c>
      <c r="FLA12" s="140" t="s">
        <v>454</v>
      </c>
      <c r="FLB12" s="140" t="s">
        <v>454</v>
      </c>
      <c r="FLC12" s="140" t="s">
        <v>454</v>
      </c>
      <c r="FLD12" s="140" t="s">
        <v>454</v>
      </c>
      <c r="FLE12" s="140" t="s">
        <v>454</v>
      </c>
      <c r="FLF12" s="140" t="s">
        <v>454</v>
      </c>
      <c r="FLG12" s="140" t="s">
        <v>454</v>
      </c>
      <c r="FLH12" s="140" t="s">
        <v>454</v>
      </c>
      <c r="FLI12" s="140" t="s">
        <v>454</v>
      </c>
      <c r="FLJ12" s="140" t="s">
        <v>454</v>
      </c>
      <c r="FLK12" s="140" t="s">
        <v>454</v>
      </c>
      <c r="FLL12" s="140" t="s">
        <v>454</v>
      </c>
      <c r="FLM12" s="140" t="s">
        <v>454</v>
      </c>
      <c r="FLN12" s="140" t="s">
        <v>454</v>
      </c>
      <c r="FLO12" s="140" t="s">
        <v>454</v>
      </c>
      <c r="FLP12" s="140" t="s">
        <v>454</v>
      </c>
      <c r="FLQ12" s="140" t="s">
        <v>454</v>
      </c>
      <c r="FLR12" s="140" t="s">
        <v>454</v>
      </c>
      <c r="FLS12" s="140" t="s">
        <v>454</v>
      </c>
      <c r="FLT12" s="140" t="s">
        <v>454</v>
      </c>
      <c r="FLU12" s="140" t="s">
        <v>454</v>
      </c>
      <c r="FLV12" s="140" t="s">
        <v>454</v>
      </c>
      <c r="FLW12" s="140" t="s">
        <v>454</v>
      </c>
      <c r="FLX12" s="140" t="s">
        <v>454</v>
      </c>
      <c r="FLY12" s="140" t="s">
        <v>454</v>
      </c>
      <c r="FLZ12" s="140" t="s">
        <v>454</v>
      </c>
      <c r="FMA12" s="140" t="s">
        <v>454</v>
      </c>
      <c r="FMB12" s="140" t="s">
        <v>454</v>
      </c>
      <c r="FMC12" s="140" t="s">
        <v>454</v>
      </c>
      <c r="FMD12" s="140" t="s">
        <v>454</v>
      </c>
      <c r="FME12" s="140" t="s">
        <v>454</v>
      </c>
      <c r="FMF12" s="140" t="s">
        <v>454</v>
      </c>
      <c r="FMG12" s="140" t="s">
        <v>454</v>
      </c>
      <c r="FMH12" s="140" t="s">
        <v>454</v>
      </c>
      <c r="FMI12" s="140" t="s">
        <v>454</v>
      </c>
      <c r="FMJ12" s="140" t="s">
        <v>454</v>
      </c>
      <c r="FMK12" s="140" t="s">
        <v>454</v>
      </c>
      <c r="FML12" s="140" t="s">
        <v>454</v>
      </c>
      <c r="FMM12" s="140" t="s">
        <v>454</v>
      </c>
      <c r="FMN12" s="140" t="s">
        <v>454</v>
      </c>
      <c r="FMO12" s="140" t="s">
        <v>454</v>
      </c>
      <c r="FMP12" s="140" t="s">
        <v>454</v>
      </c>
      <c r="FMQ12" s="140" t="s">
        <v>454</v>
      </c>
      <c r="FMR12" s="140" t="s">
        <v>454</v>
      </c>
      <c r="FMS12" s="140" t="s">
        <v>454</v>
      </c>
      <c r="FMT12" s="140" t="s">
        <v>454</v>
      </c>
      <c r="FMU12" s="140" t="s">
        <v>454</v>
      </c>
      <c r="FMV12" s="140" t="s">
        <v>454</v>
      </c>
      <c r="FMW12" s="140" t="s">
        <v>454</v>
      </c>
      <c r="FMX12" s="140" t="s">
        <v>454</v>
      </c>
      <c r="FMY12" s="140" t="s">
        <v>454</v>
      </c>
      <c r="FMZ12" s="140" t="s">
        <v>454</v>
      </c>
      <c r="FNA12" s="140" t="s">
        <v>454</v>
      </c>
      <c r="FNB12" s="140" t="s">
        <v>454</v>
      </c>
      <c r="FNC12" s="140" t="s">
        <v>454</v>
      </c>
      <c r="FND12" s="140" t="s">
        <v>454</v>
      </c>
      <c r="FNE12" s="140" t="s">
        <v>454</v>
      </c>
      <c r="FNF12" s="140" t="s">
        <v>454</v>
      </c>
      <c r="FNG12" s="140" t="s">
        <v>454</v>
      </c>
      <c r="FNH12" s="140" t="s">
        <v>454</v>
      </c>
      <c r="FNI12" s="140" t="s">
        <v>454</v>
      </c>
      <c r="FNJ12" s="140" t="s">
        <v>454</v>
      </c>
      <c r="FNK12" s="140" t="s">
        <v>454</v>
      </c>
      <c r="FNL12" s="140" t="s">
        <v>454</v>
      </c>
      <c r="FNM12" s="140" t="s">
        <v>454</v>
      </c>
      <c r="FNN12" s="140" t="s">
        <v>454</v>
      </c>
      <c r="FNO12" s="140" t="s">
        <v>454</v>
      </c>
      <c r="FNP12" s="140" t="s">
        <v>454</v>
      </c>
      <c r="FNQ12" s="140" t="s">
        <v>454</v>
      </c>
      <c r="FNR12" s="140" t="s">
        <v>454</v>
      </c>
      <c r="FNS12" s="140" t="s">
        <v>454</v>
      </c>
      <c r="FNT12" s="140" t="s">
        <v>454</v>
      </c>
      <c r="FNU12" s="140" t="s">
        <v>454</v>
      </c>
      <c r="FNV12" s="140" t="s">
        <v>454</v>
      </c>
      <c r="FNW12" s="140" t="s">
        <v>454</v>
      </c>
      <c r="FNX12" s="140" t="s">
        <v>454</v>
      </c>
      <c r="FNY12" s="140" t="s">
        <v>454</v>
      </c>
      <c r="FNZ12" s="140" t="s">
        <v>454</v>
      </c>
      <c r="FOA12" s="140" t="s">
        <v>454</v>
      </c>
      <c r="FOB12" s="140" t="s">
        <v>454</v>
      </c>
      <c r="FOC12" s="140" t="s">
        <v>454</v>
      </c>
      <c r="FOD12" s="140" t="s">
        <v>454</v>
      </c>
      <c r="FOE12" s="140" t="s">
        <v>454</v>
      </c>
      <c r="FOF12" s="140" t="s">
        <v>454</v>
      </c>
      <c r="FOG12" s="140" t="s">
        <v>454</v>
      </c>
      <c r="FOH12" s="140" t="s">
        <v>454</v>
      </c>
      <c r="FOI12" s="140" t="s">
        <v>454</v>
      </c>
      <c r="FOJ12" s="140" t="s">
        <v>454</v>
      </c>
      <c r="FOK12" s="140" t="s">
        <v>454</v>
      </c>
      <c r="FOL12" s="140" t="s">
        <v>454</v>
      </c>
      <c r="FOM12" s="140" t="s">
        <v>454</v>
      </c>
      <c r="FON12" s="140" t="s">
        <v>454</v>
      </c>
      <c r="FOO12" s="140" t="s">
        <v>454</v>
      </c>
      <c r="FOP12" s="140" t="s">
        <v>454</v>
      </c>
      <c r="FOQ12" s="140" t="s">
        <v>454</v>
      </c>
      <c r="FOR12" s="140" t="s">
        <v>454</v>
      </c>
      <c r="FOS12" s="140" t="s">
        <v>454</v>
      </c>
      <c r="FOT12" s="140" t="s">
        <v>454</v>
      </c>
      <c r="FOU12" s="140" t="s">
        <v>454</v>
      </c>
      <c r="FOV12" s="140" t="s">
        <v>454</v>
      </c>
      <c r="FOW12" s="140" t="s">
        <v>454</v>
      </c>
      <c r="FOX12" s="140" t="s">
        <v>454</v>
      </c>
      <c r="FOY12" s="140" t="s">
        <v>454</v>
      </c>
      <c r="FOZ12" s="140" t="s">
        <v>454</v>
      </c>
      <c r="FPA12" s="140" t="s">
        <v>454</v>
      </c>
      <c r="FPB12" s="140" t="s">
        <v>454</v>
      </c>
      <c r="FPC12" s="140" t="s">
        <v>454</v>
      </c>
      <c r="FPD12" s="140" t="s">
        <v>454</v>
      </c>
      <c r="FPE12" s="140" t="s">
        <v>454</v>
      </c>
      <c r="FPF12" s="140" t="s">
        <v>454</v>
      </c>
      <c r="FPG12" s="140" t="s">
        <v>454</v>
      </c>
      <c r="FPH12" s="140" t="s">
        <v>454</v>
      </c>
      <c r="FPI12" s="140" t="s">
        <v>454</v>
      </c>
      <c r="FPJ12" s="140" t="s">
        <v>454</v>
      </c>
      <c r="FPK12" s="140" t="s">
        <v>454</v>
      </c>
      <c r="FPL12" s="140" t="s">
        <v>454</v>
      </c>
      <c r="FPM12" s="140" t="s">
        <v>454</v>
      </c>
      <c r="FPN12" s="140" t="s">
        <v>454</v>
      </c>
      <c r="FPO12" s="140" t="s">
        <v>454</v>
      </c>
      <c r="FPP12" s="140" t="s">
        <v>454</v>
      </c>
      <c r="FPQ12" s="140" t="s">
        <v>454</v>
      </c>
      <c r="FPR12" s="140" t="s">
        <v>454</v>
      </c>
      <c r="FPS12" s="140" t="s">
        <v>454</v>
      </c>
      <c r="FPT12" s="140" t="s">
        <v>454</v>
      </c>
      <c r="FPU12" s="140" t="s">
        <v>454</v>
      </c>
      <c r="FPV12" s="140" t="s">
        <v>454</v>
      </c>
      <c r="FPW12" s="140" t="s">
        <v>454</v>
      </c>
      <c r="FPX12" s="140" t="s">
        <v>454</v>
      </c>
      <c r="FPY12" s="140" t="s">
        <v>454</v>
      </c>
      <c r="FPZ12" s="140" t="s">
        <v>454</v>
      </c>
      <c r="FQA12" s="140" t="s">
        <v>454</v>
      </c>
      <c r="FQB12" s="140" t="s">
        <v>454</v>
      </c>
      <c r="FQC12" s="140" t="s">
        <v>454</v>
      </c>
      <c r="FQD12" s="140" t="s">
        <v>454</v>
      </c>
      <c r="FQE12" s="140" t="s">
        <v>454</v>
      </c>
      <c r="FQF12" s="140" t="s">
        <v>454</v>
      </c>
      <c r="FQG12" s="140" t="s">
        <v>454</v>
      </c>
      <c r="FQH12" s="140" t="s">
        <v>454</v>
      </c>
      <c r="FQI12" s="140" t="s">
        <v>454</v>
      </c>
      <c r="FQJ12" s="140" t="s">
        <v>454</v>
      </c>
      <c r="FQK12" s="140" t="s">
        <v>454</v>
      </c>
      <c r="FQL12" s="140" t="s">
        <v>454</v>
      </c>
      <c r="FQM12" s="140" t="s">
        <v>454</v>
      </c>
      <c r="FQN12" s="140" t="s">
        <v>454</v>
      </c>
      <c r="FQO12" s="140" t="s">
        <v>454</v>
      </c>
      <c r="FQP12" s="140" t="s">
        <v>454</v>
      </c>
      <c r="FQQ12" s="140" t="s">
        <v>454</v>
      </c>
      <c r="FQR12" s="140" t="s">
        <v>454</v>
      </c>
      <c r="FQS12" s="140" t="s">
        <v>454</v>
      </c>
      <c r="FQT12" s="140" t="s">
        <v>454</v>
      </c>
      <c r="FQU12" s="140" t="s">
        <v>454</v>
      </c>
      <c r="FQV12" s="140" t="s">
        <v>454</v>
      </c>
      <c r="FQW12" s="140" t="s">
        <v>454</v>
      </c>
      <c r="FQX12" s="140" t="s">
        <v>454</v>
      </c>
      <c r="FQY12" s="140" t="s">
        <v>454</v>
      </c>
      <c r="FQZ12" s="140" t="s">
        <v>454</v>
      </c>
      <c r="FRA12" s="140" t="s">
        <v>454</v>
      </c>
      <c r="FRB12" s="140" t="s">
        <v>454</v>
      </c>
      <c r="FRC12" s="140" t="s">
        <v>454</v>
      </c>
      <c r="FRD12" s="140" t="s">
        <v>454</v>
      </c>
      <c r="FRE12" s="140" t="s">
        <v>454</v>
      </c>
      <c r="FRF12" s="140" t="s">
        <v>454</v>
      </c>
      <c r="FRG12" s="140" t="s">
        <v>454</v>
      </c>
      <c r="FRH12" s="140" t="s">
        <v>454</v>
      </c>
      <c r="FRI12" s="140" t="s">
        <v>454</v>
      </c>
      <c r="FRJ12" s="140" t="s">
        <v>454</v>
      </c>
      <c r="FRK12" s="140" t="s">
        <v>454</v>
      </c>
      <c r="FRL12" s="140" t="s">
        <v>454</v>
      </c>
      <c r="FRM12" s="140" t="s">
        <v>454</v>
      </c>
      <c r="FRN12" s="140" t="s">
        <v>454</v>
      </c>
      <c r="FRO12" s="140" t="s">
        <v>454</v>
      </c>
      <c r="FRP12" s="140" t="s">
        <v>454</v>
      </c>
      <c r="FRQ12" s="140" t="s">
        <v>454</v>
      </c>
      <c r="FRR12" s="140" t="s">
        <v>454</v>
      </c>
      <c r="FRS12" s="140" t="s">
        <v>454</v>
      </c>
      <c r="FRT12" s="140" t="s">
        <v>454</v>
      </c>
      <c r="FRU12" s="140" t="s">
        <v>454</v>
      </c>
      <c r="FRV12" s="140" t="s">
        <v>454</v>
      </c>
      <c r="FRW12" s="140" t="s">
        <v>454</v>
      </c>
      <c r="FRX12" s="140" t="s">
        <v>454</v>
      </c>
      <c r="FRY12" s="140" t="s">
        <v>454</v>
      </c>
      <c r="FRZ12" s="140" t="s">
        <v>454</v>
      </c>
      <c r="FSA12" s="140" t="s">
        <v>454</v>
      </c>
      <c r="FSB12" s="140" t="s">
        <v>454</v>
      </c>
      <c r="FSC12" s="140" t="s">
        <v>454</v>
      </c>
      <c r="FSD12" s="140" t="s">
        <v>454</v>
      </c>
      <c r="FSE12" s="140" t="s">
        <v>454</v>
      </c>
      <c r="FSF12" s="140" t="s">
        <v>454</v>
      </c>
      <c r="FSG12" s="140" t="s">
        <v>454</v>
      </c>
      <c r="FSH12" s="140" t="s">
        <v>454</v>
      </c>
      <c r="FSI12" s="140" t="s">
        <v>454</v>
      </c>
      <c r="FSJ12" s="140" t="s">
        <v>454</v>
      </c>
      <c r="FSK12" s="140" t="s">
        <v>454</v>
      </c>
      <c r="FSL12" s="140" t="s">
        <v>454</v>
      </c>
      <c r="FSM12" s="140" t="s">
        <v>454</v>
      </c>
      <c r="FSN12" s="140" t="s">
        <v>454</v>
      </c>
      <c r="FSO12" s="140" t="s">
        <v>454</v>
      </c>
      <c r="FSP12" s="140" t="s">
        <v>454</v>
      </c>
      <c r="FSQ12" s="140" t="s">
        <v>454</v>
      </c>
      <c r="FSR12" s="140" t="s">
        <v>454</v>
      </c>
      <c r="FSS12" s="140" t="s">
        <v>454</v>
      </c>
      <c r="FST12" s="140" t="s">
        <v>454</v>
      </c>
      <c r="FSU12" s="140" t="s">
        <v>454</v>
      </c>
      <c r="FSV12" s="140" t="s">
        <v>454</v>
      </c>
      <c r="FSW12" s="140" t="s">
        <v>454</v>
      </c>
      <c r="FSX12" s="140" t="s">
        <v>454</v>
      </c>
      <c r="FSY12" s="140" t="s">
        <v>454</v>
      </c>
      <c r="FSZ12" s="140" t="s">
        <v>454</v>
      </c>
      <c r="FTA12" s="140" t="s">
        <v>454</v>
      </c>
      <c r="FTB12" s="140" t="s">
        <v>454</v>
      </c>
      <c r="FTC12" s="140" t="s">
        <v>454</v>
      </c>
      <c r="FTD12" s="140" t="s">
        <v>454</v>
      </c>
      <c r="FTE12" s="140" t="s">
        <v>454</v>
      </c>
      <c r="FTF12" s="140" t="s">
        <v>454</v>
      </c>
      <c r="FTG12" s="140" t="s">
        <v>454</v>
      </c>
      <c r="FTH12" s="140" t="s">
        <v>454</v>
      </c>
      <c r="FTI12" s="140" t="s">
        <v>454</v>
      </c>
      <c r="FTJ12" s="140" t="s">
        <v>454</v>
      </c>
      <c r="FTK12" s="140" t="s">
        <v>454</v>
      </c>
      <c r="FTL12" s="140" t="s">
        <v>454</v>
      </c>
      <c r="FTM12" s="140" t="s">
        <v>454</v>
      </c>
      <c r="FTN12" s="140" t="s">
        <v>454</v>
      </c>
      <c r="FTO12" s="140" t="s">
        <v>454</v>
      </c>
      <c r="FTP12" s="140" t="s">
        <v>454</v>
      </c>
      <c r="FTQ12" s="140" t="s">
        <v>454</v>
      </c>
      <c r="FTR12" s="140" t="s">
        <v>454</v>
      </c>
      <c r="FTS12" s="140" t="s">
        <v>454</v>
      </c>
      <c r="FTT12" s="140" t="s">
        <v>454</v>
      </c>
      <c r="FTU12" s="140" t="s">
        <v>454</v>
      </c>
      <c r="FTV12" s="140" t="s">
        <v>454</v>
      </c>
      <c r="FTW12" s="140" t="s">
        <v>454</v>
      </c>
      <c r="FTX12" s="140" t="s">
        <v>454</v>
      </c>
      <c r="FTY12" s="140" t="s">
        <v>454</v>
      </c>
      <c r="FTZ12" s="140" t="s">
        <v>454</v>
      </c>
      <c r="FUA12" s="140" t="s">
        <v>454</v>
      </c>
      <c r="FUB12" s="140" t="s">
        <v>454</v>
      </c>
      <c r="FUC12" s="140" t="s">
        <v>454</v>
      </c>
      <c r="FUD12" s="140" t="s">
        <v>454</v>
      </c>
      <c r="FUE12" s="140" t="s">
        <v>454</v>
      </c>
      <c r="FUF12" s="140" t="s">
        <v>454</v>
      </c>
      <c r="FUG12" s="140" t="s">
        <v>454</v>
      </c>
      <c r="FUH12" s="140" t="s">
        <v>454</v>
      </c>
      <c r="FUI12" s="140" t="s">
        <v>454</v>
      </c>
      <c r="FUJ12" s="140" t="s">
        <v>454</v>
      </c>
      <c r="FUK12" s="140" t="s">
        <v>454</v>
      </c>
      <c r="FUL12" s="140" t="s">
        <v>454</v>
      </c>
      <c r="FUM12" s="140" t="s">
        <v>454</v>
      </c>
      <c r="FUN12" s="140" t="s">
        <v>454</v>
      </c>
      <c r="FUO12" s="140" t="s">
        <v>454</v>
      </c>
      <c r="FUP12" s="140" t="s">
        <v>454</v>
      </c>
      <c r="FUQ12" s="140" t="s">
        <v>454</v>
      </c>
      <c r="FUR12" s="140" t="s">
        <v>454</v>
      </c>
      <c r="FUS12" s="140" t="s">
        <v>454</v>
      </c>
      <c r="FUT12" s="140" t="s">
        <v>454</v>
      </c>
      <c r="FUU12" s="140" t="s">
        <v>454</v>
      </c>
      <c r="FUV12" s="140" t="s">
        <v>454</v>
      </c>
      <c r="FUW12" s="140" t="s">
        <v>454</v>
      </c>
      <c r="FUX12" s="140" t="s">
        <v>454</v>
      </c>
      <c r="FUY12" s="140" t="s">
        <v>454</v>
      </c>
      <c r="FUZ12" s="140" t="s">
        <v>454</v>
      </c>
      <c r="FVA12" s="140" t="s">
        <v>454</v>
      </c>
      <c r="FVB12" s="140" t="s">
        <v>454</v>
      </c>
      <c r="FVC12" s="140" t="s">
        <v>454</v>
      </c>
      <c r="FVD12" s="140" t="s">
        <v>454</v>
      </c>
      <c r="FVE12" s="140" t="s">
        <v>454</v>
      </c>
      <c r="FVF12" s="140" t="s">
        <v>454</v>
      </c>
      <c r="FVG12" s="140" t="s">
        <v>454</v>
      </c>
      <c r="FVH12" s="140" t="s">
        <v>454</v>
      </c>
      <c r="FVI12" s="140" t="s">
        <v>454</v>
      </c>
      <c r="FVJ12" s="140" t="s">
        <v>454</v>
      </c>
      <c r="FVK12" s="140" t="s">
        <v>454</v>
      </c>
      <c r="FVL12" s="140" t="s">
        <v>454</v>
      </c>
      <c r="FVM12" s="140" t="s">
        <v>454</v>
      </c>
      <c r="FVN12" s="140" t="s">
        <v>454</v>
      </c>
      <c r="FVO12" s="140" t="s">
        <v>454</v>
      </c>
      <c r="FVP12" s="140" t="s">
        <v>454</v>
      </c>
      <c r="FVQ12" s="140" t="s">
        <v>454</v>
      </c>
      <c r="FVR12" s="140" t="s">
        <v>454</v>
      </c>
      <c r="FVS12" s="140" t="s">
        <v>454</v>
      </c>
      <c r="FVT12" s="140" t="s">
        <v>454</v>
      </c>
      <c r="FVU12" s="140" t="s">
        <v>454</v>
      </c>
      <c r="FVV12" s="140" t="s">
        <v>454</v>
      </c>
      <c r="FVW12" s="140" t="s">
        <v>454</v>
      </c>
      <c r="FVX12" s="140" t="s">
        <v>454</v>
      </c>
      <c r="FVY12" s="140" t="s">
        <v>454</v>
      </c>
      <c r="FVZ12" s="140" t="s">
        <v>454</v>
      </c>
      <c r="FWA12" s="140" t="s">
        <v>454</v>
      </c>
      <c r="FWB12" s="140" t="s">
        <v>454</v>
      </c>
      <c r="FWC12" s="140" t="s">
        <v>454</v>
      </c>
      <c r="FWD12" s="140" t="s">
        <v>454</v>
      </c>
      <c r="FWE12" s="140" t="s">
        <v>454</v>
      </c>
      <c r="FWF12" s="140" t="s">
        <v>454</v>
      </c>
      <c r="FWG12" s="140" t="s">
        <v>454</v>
      </c>
      <c r="FWH12" s="140" t="s">
        <v>454</v>
      </c>
      <c r="FWI12" s="140" t="s">
        <v>454</v>
      </c>
      <c r="FWJ12" s="140" t="s">
        <v>454</v>
      </c>
      <c r="FWK12" s="140" t="s">
        <v>454</v>
      </c>
      <c r="FWL12" s="140" t="s">
        <v>454</v>
      </c>
      <c r="FWM12" s="140" t="s">
        <v>454</v>
      </c>
      <c r="FWN12" s="140" t="s">
        <v>454</v>
      </c>
      <c r="FWO12" s="140" t="s">
        <v>454</v>
      </c>
      <c r="FWP12" s="140" t="s">
        <v>454</v>
      </c>
      <c r="FWQ12" s="140" t="s">
        <v>454</v>
      </c>
      <c r="FWR12" s="140" t="s">
        <v>454</v>
      </c>
      <c r="FWS12" s="140" t="s">
        <v>454</v>
      </c>
      <c r="FWT12" s="140" t="s">
        <v>454</v>
      </c>
      <c r="FWU12" s="140" t="s">
        <v>454</v>
      </c>
      <c r="FWV12" s="140" t="s">
        <v>454</v>
      </c>
      <c r="FWW12" s="140" t="s">
        <v>454</v>
      </c>
      <c r="FWX12" s="140" t="s">
        <v>454</v>
      </c>
      <c r="FWY12" s="140" t="s">
        <v>454</v>
      </c>
      <c r="FWZ12" s="140" t="s">
        <v>454</v>
      </c>
      <c r="FXA12" s="140" t="s">
        <v>454</v>
      </c>
      <c r="FXB12" s="140" t="s">
        <v>454</v>
      </c>
      <c r="FXC12" s="140" t="s">
        <v>454</v>
      </c>
      <c r="FXD12" s="140" t="s">
        <v>454</v>
      </c>
      <c r="FXE12" s="140" t="s">
        <v>454</v>
      </c>
      <c r="FXF12" s="140" t="s">
        <v>454</v>
      </c>
      <c r="FXG12" s="140" t="s">
        <v>454</v>
      </c>
      <c r="FXH12" s="140" t="s">
        <v>454</v>
      </c>
      <c r="FXI12" s="140" t="s">
        <v>454</v>
      </c>
      <c r="FXJ12" s="140" t="s">
        <v>454</v>
      </c>
      <c r="FXK12" s="140" t="s">
        <v>454</v>
      </c>
      <c r="FXL12" s="140" t="s">
        <v>454</v>
      </c>
      <c r="FXM12" s="140" t="s">
        <v>454</v>
      </c>
      <c r="FXN12" s="140" t="s">
        <v>454</v>
      </c>
      <c r="FXO12" s="140" t="s">
        <v>454</v>
      </c>
      <c r="FXP12" s="140" t="s">
        <v>454</v>
      </c>
      <c r="FXQ12" s="140" t="s">
        <v>454</v>
      </c>
      <c r="FXR12" s="140" t="s">
        <v>454</v>
      </c>
      <c r="FXS12" s="140" t="s">
        <v>454</v>
      </c>
      <c r="FXT12" s="140" t="s">
        <v>454</v>
      </c>
      <c r="FXU12" s="140" t="s">
        <v>454</v>
      </c>
      <c r="FXV12" s="140" t="s">
        <v>454</v>
      </c>
      <c r="FXW12" s="140" t="s">
        <v>454</v>
      </c>
      <c r="FXX12" s="140" t="s">
        <v>454</v>
      </c>
      <c r="FXY12" s="140" t="s">
        <v>454</v>
      </c>
      <c r="FXZ12" s="140" t="s">
        <v>454</v>
      </c>
      <c r="FYA12" s="140" t="s">
        <v>454</v>
      </c>
      <c r="FYB12" s="140" t="s">
        <v>454</v>
      </c>
      <c r="FYC12" s="140" t="s">
        <v>454</v>
      </c>
      <c r="FYD12" s="140" t="s">
        <v>454</v>
      </c>
      <c r="FYE12" s="140" t="s">
        <v>454</v>
      </c>
      <c r="FYF12" s="140" t="s">
        <v>454</v>
      </c>
      <c r="FYG12" s="140" t="s">
        <v>454</v>
      </c>
      <c r="FYH12" s="140" t="s">
        <v>454</v>
      </c>
      <c r="FYI12" s="140" t="s">
        <v>454</v>
      </c>
      <c r="FYJ12" s="140" t="s">
        <v>454</v>
      </c>
      <c r="FYK12" s="140" t="s">
        <v>454</v>
      </c>
      <c r="FYL12" s="140" t="s">
        <v>454</v>
      </c>
      <c r="FYM12" s="140" t="s">
        <v>454</v>
      </c>
      <c r="FYN12" s="140" t="s">
        <v>454</v>
      </c>
      <c r="FYO12" s="140" t="s">
        <v>454</v>
      </c>
      <c r="FYP12" s="140" t="s">
        <v>454</v>
      </c>
      <c r="FYQ12" s="140" t="s">
        <v>454</v>
      </c>
      <c r="FYR12" s="140" t="s">
        <v>454</v>
      </c>
      <c r="FYS12" s="140" t="s">
        <v>454</v>
      </c>
      <c r="FYT12" s="140" t="s">
        <v>454</v>
      </c>
      <c r="FYU12" s="140" t="s">
        <v>454</v>
      </c>
      <c r="FYV12" s="140" t="s">
        <v>454</v>
      </c>
      <c r="FYW12" s="140" t="s">
        <v>454</v>
      </c>
      <c r="FYX12" s="140" t="s">
        <v>454</v>
      </c>
      <c r="FYY12" s="140" t="s">
        <v>454</v>
      </c>
      <c r="FYZ12" s="140" t="s">
        <v>454</v>
      </c>
      <c r="FZA12" s="140" t="s">
        <v>454</v>
      </c>
      <c r="FZB12" s="140" t="s">
        <v>454</v>
      </c>
      <c r="FZC12" s="140" t="s">
        <v>454</v>
      </c>
      <c r="FZD12" s="140" t="s">
        <v>454</v>
      </c>
      <c r="FZE12" s="140" t="s">
        <v>454</v>
      </c>
      <c r="FZF12" s="140" t="s">
        <v>454</v>
      </c>
      <c r="FZG12" s="140" t="s">
        <v>454</v>
      </c>
      <c r="FZH12" s="140" t="s">
        <v>454</v>
      </c>
      <c r="FZI12" s="140" t="s">
        <v>454</v>
      </c>
      <c r="FZJ12" s="140" t="s">
        <v>454</v>
      </c>
      <c r="FZK12" s="140" t="s">
        <v>454</v>
      </c>
      <c r="FZL12" s="140" t="s">
        <v>454</v>
      </c>
      <c r="FZM12" s="140" t="s">
        <v>454</v>
      </c>
      <c r="FZN12" s="140" t="s">
        <v>454</v>
      </c>
      <c r="FZO12" s="140" t="s">
        <v>454</v>
      </c>
      <c r="FZP12" s="140" t="s">
        <v>454</v>
      </c>
      <c r="FZQ12" s="140" t="s">
        <v>454</v>
      </c>
      <c r="FZR12" s="140" t="s">
        <v>454</v>
      </c>
      <c r="FZS12" s="140" t="s">
        <v>454</v>
      </c>
      <c r="FZT12" s="140" t="s">
        <v>454</v>
      </c>
      <c r="FZU12" s="140" t="s">
        <v>454</v>
      </c>
      <c r="FZV12" s="140" t="s">
        <v>454</v>
      </c>
      <c r="FZW12" s="140" t="s">
        <v>454</v>
      </c>
      <c r="FZX12" s="140" t="s">
        <v>454</v>
      </c>
      <c r="FZY12" s="140" t="s">
        <v>454</v>
      </c>
      <c r="FZZ12" s="140" t="s">
        <v>454</v>
      </c>
      <c r="GAA12" s="140" t="s">
        <v>454</v>
      </c>
      <c r="GAB12" s="140" t="s">
        <v>454</v>
      </c>
      <c r="GAC12" s="140" t="s">
        <v>454</v>
      </c>
      <c r="GAD12" s="140" t="s">
        <v>454</v>
      </c>
      <c r="GAE12" s="140" t="s">
        <v>454</v>
      </c>
      <c r="GAF12" s="140" t="s">
        <v>454</v>
      </c>
      <c r="GAG12" s="140" t="s">
        <v>454</v>
      </c>
      <c r="GAH12" s="140" t="s">
        <v>454</v>
      </c>
      <c r="GAI12" s="140" t="s">
        <v>454</v>
      </c>
      <c r="GAJ12" s="140" t="s">
        <v>454</v>
      </c>
      <c r="GAK12" s="140" t="s">
        <v>454</v>
      </c>
      <c r="GAL12" s="140" t="s">
        <v>454</v>
      </c>
      <c r="GAM12" s="140" t="s">
        <v>454</v>
      </c>
      <c r="GAN12" s="140" t="s">
        <v>454</v>
      </c>
      <c r="GAO12" s="140" t="s">
        <v>454</v>
      </c>
      <c r="GAP12" s="140" t="s">
        <v>454</v>
      </c>
      <c r="GAQ12" s="140" t="s">
        <v>454</v>
      </c>
      <c r="GAR12" s="140" t="s">
        <v>454</v>
      </c>
      <c r="GAS12" s="140" t="s">
        <v>454</v>
      </c>
      <c r="GAT12" s="140" t="s">
        <v>454</v>
      </c>
      <c r="GAU12" s="140" t="s">
        <v>454</v>
      </c>
      <c r="GAV12" s="140" t="s">
        <v>454</v>
      </c>
      <c r="GAW12" s="140" t="s">
        <v>454</v>
      </c>
      <c r="GAX12" s="140" t="s">
        <v>454</v>
      </c>
      <c r="GAY12" s="140" t="s">
        <v>454</v>
      </c>
      <c r="GAZ12" s="140" t="s">
        <v>454</v>
      </c>
      <c r="GBA12" s="140" t="s">
        <v>454</v>
      </c>
      <c r="GBB12" s="140" t="s">
        <v>454</v>
      </c>
      <c r="GBC12" s="140" t="s">
        <v>454</v>
      </c>
      <c r="GBD12" s="140" t="s">
        <v>454</v>
      </c>
      <c r="GBE12" s="140" t="s">
        <v>454</v>
      </c>
      <c r="GBF12" s="140" t="s">
        <v>454</v>
      </c>
      <c r="GBG12" s="140" t="s">
        <v>454</v>
      </c>
      <c r="GBH12" s="140" t="s">
        <v>454</v>
      </c>
      <c r="GBI12" s="140" t="s">
        <v>454</v>
      </c>
      <c r="GBJ12" s="140" t="s">
        <v>454</v>
      </c>
      <c r="GBK12" s="140" t="s">
        <v>454</v>
      </c>
      <c r="GBL12" s="140" t="s">
        <v>454</v>
      </c>
      <c r="GBM12" s="140" t="s">
        <v>454</v>
      </c>
      <c r="GBN12" s="140" t="s">
        <v>454</v>
      </c>
      <c r="GBO12" s="140" t="s">
        <v>454</v>
      </c>
      <c r="GBP12" s="140" t="s">
        <v>454</v>
      </c>
      <c r="GBQ12" s="140" t="s">
        <v>454</v>
      </c>
      <c r="GBR12" s="140" t="s">
        <v>454</v>
      </c>
      <c r="GBS12" s="140" t="s">
        <v>454</v>
      </c>
      <c r="GBT12" s="140" t="s">
        <v>454</v>
      </c>
      <c r="GBU12" s="140" t="s">
        <v>454</v>
      </c>
      <c r="GBV12" s="140" t="s">
        <v>454</v>
      </c>
      <c r="GBW12" s="140" t="s">
        <v>454</v>
      </c>
      <c r="GBX12" s="140" t="s">
        <v>454</v>
      </c>
      <c r="GBY12" s="140" t="s">
        <v>454</v>
      </c>
      <c r="GBZ12" s="140" t="s">
        <v>454</v>
      </c>
      <c r="GCA12" s="140" t="s">
        <v>454</v>
      </c>
      <c r="GCB12" s="140" t="s">
        <v>454</v>
      </c>
      <c r="GCC12" s="140" t="s">
        <v>454</v>
      </c>
      <c r="GCD12" s="140" t="s">
        <v>454</v>
      </c>
      <c r="GCE12" s="140" t="s">
        <v>454</v>
      </c>
      <c r="GCF12" s="140" t="s">
        <v>454</v>
      </c>
      <c r="GCG12" s="140" t="s">
        <v>454</v>
      </c>
      <c r="GCH12" s="140" t="s">
        <v>454</v>
      </c>
      <c r="GCI12" s="140" t="s">
        <v>454</v>
      </c>
      <c r="GCJ12" s="140" t="s">
        <v>454</v>
      </c>
      <c r="GCK12" s="140" t="s">
        <v>454</v>
      </c>
      <c r="GCL12" s="140" t="s">
        <v>454</v>
      </c>
      <c r="GCM12" s="140" t="s">
        <v>454</v>
      </c>
      <c r="GCN12" s="140" t="s">
        <v>454</v>
      </c>
      <c r="GCO12" s="140" t="s">
        <v>454</v>
      </c>
      <c r="GCP12" s="140" t="s">
        <v>454</v>
      </c>
      <c r="GCQ12" s="140" t="s">
        <v>454</v>
      </c>
      <c r="GCR12" s="140" t="s">
        <v>454</v>
      </c>
      <c r="GCS12" s="140" t="s">
        <v>454</v>
      </c>
      <c r="GCT12" s="140" t="s">
        <v>454</v>
      </c>
      <c r="GCU12" s="140" t="s">
        <v>454</v>
      </c>
      <c r="GCV12" s="140" t="s">
        <v>454</v>
      </c>
      <c r="GCW12" s="140" t="s">
        <v>454</v>
      </c>
      <c r="GCX12" s="140" t="s">
        <v>454</v>
      </c>
      <c r="GCY12" s="140" t="s">
        <v>454</v>
      </c>
      <c r="GCZ12" s="140" t="s">
        <v>454</v>
      </c>
      <c r="GDA12" s="140" t="s">
        <v>454</v>
      </c>
      <c r="GDB12" s="140" t="s">
        <v>454</v>
      </c>
      <c r="GDC12" s="140" t="s">
        <v>454</v>
      </c>
      <c r="GDD12" s="140" t="s">
        <v>454</v>
      </c>
      <c r="GDE12" s="140" t="s">
        <v>454</v>
      </c>
      <c r="GDF12" s="140" t="s">
        <v>454</v>
      </c>
      <c r="GDG12" s="140" t="s">
        <v>454</v>
      </c>
      <c r="GDH12" s="140" t="s">
        <v>454</v>
      </c>
      <c r="GDI12" s="140" t="s">
        <v>454</v>
      </c>
      <c r="GDJ12" s="140" t="s">
        <v>454</v>
      </c>
      <c r="GDK12" s="140" t="s">
        <v>454</v>
      </c>
      <c r="GDL12" s="140" t="s">
        <v>454</v>
      </c>
      <c r="GDM12" s="140" t="s">
        <v>454</v>
      </c>
      <c r="GDN12" s="140" t="s">
        <v>454</v>
      </c>
      <c r="GDO12" s="140" t="s">
        <v>454</v>
      </c>
      <c r="GDP12" s="140" t="s">
        <v>454</v>
      </c>
      <c r="GDQ12" s="140" t="s">
        <v>454</v>
      </c>
      <c r="GDR12" s="140" t="s">
        <v>454</v>
      </c>
      <c r="GDS12" s="140" t="s">
        <v>454</v>
      </c>
      <c r="GDT12" s="140" t="s">
        <v>454</v>
      </c>
      <c r="GDU12" s="140" t="s">
        <v>454</v>
      </c>
      <c r="GDV12" s="140" t="s">
        <v>454</v>
      </c>
      <c r="GDW12" s="140" t="s">
        <v>454</v>
      </c>
      <c r="GDX12" s="140" t="s">
        <v>454</v>
      </c>
      <c r="GDY12" s="140" t="s">
        <v>454</v>
      </c>
      <c r="GDZ12" s="140" t="s">
        <v>454</v>
      </c>
      <c r="GEA12" s="140" t="s">
        <v>454</v>
      </c>
      <c r="GEB12" s="140" t="s">
        <v>454</v>
      </c>
      <c r="GEC12" s="140" t="s">
        <v>454</v>
      </c>
      <c r="GED12" s="140" t="s">
        <v>454</v>
      </c>
      <c r="GEE12" s="140" t="s">
        <v>454</v>
      </c>
      <c r="GEF12" s="140" t="s">
        <v>454</v>
      </c>
      <c r="GEG12" s="140" t="s">
        <v>454</v>
      </c>
      <c r="GEH12" s="140" t="s">
        <v>454</v>
      </c>
      <c r="GEI12" s="140" t="s">
        <v>454</v>
      </c>
      <c r="GEJ12" s="140" t="s">
        <v>454</v>
      </c>
      <c r="GEK12" s="140" t="s">
        <v>454</v>
      </c>
      <c r="GEL12" s="140" t="s">
        <v>454</v>
      </c>
      <c r="GEM12" s="140" t="s">
        <v>454</v>
      </c>
      <c r="GEN12" s="140" t="s">
        <v>454</v>
      </c>
      <c r="GEO12" s="140" t="s">
        <v>454</v>
      </c>
      <c r="GEP12" s="140" t="s">
        <v>454</v>
      </c>
      <c r="GEQ12" s="140" t="s">
        <v>454</v>
      </c>
      <c r="GER12" s="140" t="s">
        <v>454</v>
      </c>
      <c r="GES12" s="140" t="s">
        <v>454</v>
      </c>
      <c r="GET12" s="140" t="s">
        <v>454</v>
      </c>
      <c r="GEU12" s="140" t="s">
        <v>454</v>
      </c>
      <c r="GEV12" s="140" t="s">
        <v>454</v>
      </c>
      <c r="GEW12" s="140" t="s">
        <v>454</v>
      </c>
      <c r="GEX12" s="140" t="s">
        <v>454</v>
      </c>
      <c r="GEY12" s="140" t="s">
        <v>454</v>
      </c>
      <c r="GEZ12" s="140" t="s">
        <v>454</v>
      </c>
      <c r="GFA12" s="140" t="s">
        <v>454</v>
      </c>
      <c r="GFB12" s="140" t="s">
        <v>454</v>
      </c>
      <c r="GFC12" s="140" t="s">
        <v>454</v>
      </c>
      <c r="GFD12" s="140" t="s">
        <v>454</v>
      </c>
      <c r="GFE12" s="140" t="s">
        <v>454</v>
      </c>
      <c r="GFF12" s="140" t="s">
        <v>454</v>
      </c>
      <c r="GFG12" s="140" t="s">
        <v>454</v>
      </c>
      <c r="GFH12" s="140" t="s">
        <v>454</v>
      </c>
      <c r="GFI12" s="140" t="s">
        <v>454</v>
      </c>
      <c r="GFJ12" s="140" t="s">
        <v>454</v>
      </c>
      <c r="GFK12" s="140" t="s">
        <v>454</v>
      </c>
      <c r="GFL12" s="140" t="s">
        <v>454</v>
      </c>
      <c r="GFM12" s="140" t="s">
        <v>454</v>
      </c>
      <c r="GFN12" s="140" t="s">
        <v>454</v>
      </c>
      <c r="GFO12" s="140" t="s">
        <v>454</v>
      </c>
      <c r="GFP12" s="140" t="s">
        <v>454</v>
      </c>
      <c r="GFQ12" s="140" t="s">
        <v>454</v>
      </c>
      <c r="GFR12" s="140" t="s">
        <v>454</v>
      </c>
      <c r="GFS12" s="140" t="s">
        <v>454</v>
      </c>
      <c r="GFT12" s="140" t="s">
        <v>454</v>
      </c>
      <c r="GFU12" s="140" t="s">
        <v>454</v>
      </c>
      <c r="GFV12" s="140" t="s">
        <v>454</v>
      </c>
      <c r="GFW12" s="140" t="s">
        <v>454</v>
      </c>
      <c r="GFX12" s="140" t="s">
        <v>454</v>
      </c>
      <c r="GFY12" s="140" t="s">
        <v>454</v>
      </c>
      <c r="GFZ12" s="140" t="s">
        <v>454</v>
      </c>
      <c r="GGA12" s="140" t="s">
        <v>454</v>
      </c>
      <c r="GGB12" s="140" t="s">
        <v>454</v>
      </c>
      <c r="GGC12" s="140" t="s">
        <v>454</v>
      </c>
      <c r="GGD12" s="140" t="s">
        <v>454</v>
      </c>
      <c r="GGE12" s="140" t="s">
        <v>454</v>
      </c>
      <c r="GGF12" s="140" t="s">
        <v>454</v>
      </c>
      <c r="GGG12" s="140" t="s">
        <v>454</v>
      </c>
      <c r="GGH12" s="140" t="s">
        <v>454</v>
      </c>
      <c r="GGI12" s="140" t="s">
        <v>454</v>
      </c>
      <c r="GGJ12" s="140" t="s">
        <v>454</v>
      </c>
      <c r="GGK12" s="140" t="s">
        <v>454</v>
      </c>
      <c r="GGL12" s="140" t="s">
        <v>454</v>
      </c>
      <c r="GGM12" s="140" t="s">
        <v>454</v>
      </c>
      <c r="GGN12" s="140" t="s">
        <v>454</v>
      </c>
      <c r="GGO12" s="140" t="s">
        <v>454</v>
      </c>
      <c r="GGP12" s="140" t="s">
        <v>454</v>
      </c>
      <c r="GGQ12" s="140" t="s">
        <v>454</v>
      </c>
      <c r="GGR12" s="140" t="s">
        <v>454</v>
      </c>
      <c r="GGS12" s="140" t="s">
        <v>454</v>
      </c>
      <c r="GGT12" s="140" t="s">
        <v>454</v>
      </c>
      <c r="GGU12" s="140" t="s">
        <v>454</v>
      </c>
      <c r="GGV12" s="140" t="s">
        <v>454</v>
      </c>
      <c r="GGW12" s="140" t="s">
        <v>454</v>
      </c>
      <c r="GGX12" s="140" t="s">
        <v>454</v>
      </c>
      <c r="GGY12" s="140" t="s">
        <v>454</v>
      </c>
      <c r="GGZ12" s="140" t="s">
        <v>454</v>
      </c>
      <c r="GHA12" s="140" t="s">
        <v>454</v>
      </c>
      <c r="GHB12" s="140" t="s">
        <v>454</v>
      </c>
      <c r="GHC12" s="140" t="s">
        <v>454</v>
      </c>
      <c r="GHD12" s="140" t="s">
        <v>454</v>
      </c>
      <c r="GHE12" s="140" t="s">
        <v>454</v>
      </c>
      <c r="GHF12" s="140" t="s">
        <v>454</v>
      </c>
      <c r="GHG12" s="140" t="s">
        <v>454</v>
      </c>
      <c r="GHH12" s="140" t="s">
        <v>454</v>
      </c>
      <c r="GHI12" s="140" t="s">
        <v>454</v>
      </c>
      <c r="GHJ12" s="140" t="s">
        <v>454</v>
      </c>
      <c r="GHK12" s="140" t="s">
        <v>454</v>
      </c>
      <c r="GHL12" s="140" t="s">
        <v>454</v>
      </c>
      <c r="GHM12" s="140" t="s">
        <v>454</v>
      </c>
      <c r="GHN12" s="140" t="s">
        <v>454</v>
      </c>
      <c r="GHO12" s="140" t="s">
        <v>454</v>
      </c>
      <c r="GHP12" s="140" t="s">
        <v>454</v>
      </c>
      <c r="GHQ12" s="140" t="s">
        <v>454</v>
      </c>
      <c r="GHR12" s="140" t="s">
        <v>454</v>
      </c>
      <c r="GHS12" s="140" t="s">
        <v>454</v>
      </c>
      <c r="GHT12" s="140" t="s">
        <v>454</v>
      </c>
      <c r="GHU12" s="140" t="s">
        <v>454</v>
      </c>
      <c r="GHV12" s="140" t="s">
        <v>454</v>
      </c>
      <c r="GHW12" s="140" t="s">
        <v>454</v>
      </c>
      <c r="GHX12" s="140" t="s">
        <v>454</v>
      </c>
      <c r="GHY12" s="140" t="s">
        <v>454</v>
      </c>
      <c r="GHZ12" s="140" t="s">
        <v>454</v>
      </c>
      <c r="GIA12" s="140" t="s">
        <v>454</v>
      </c>
      <c r="GIB12" s="140" t="s">
        <v>454</v>
      </c>
      <c r="GIC12" s="140" t="s">
        <v>454</v>
      </c>
      <c r="GID12" s="140" t="s">
        <v>454</v>
      </c>
      <c r="GIE12" s="140" t="s">
        <v>454</v>
      </c>
      <c r="GIF12" s="140" t="s">
        <v>454</v>
      </c>
      <c r="GIG12" s="140" t="s">
        <v>454</v>
      </c>
      <c r="GIH12" s="140" t="s">
        <v>454</v>
      </c>
      <c r="GII12" s="140" t="s">
        <v>454</v>
      </c>
      <c r="GIJ12" s="140" t="s">
        <v>454</v>
      </c>
      <c r="GIK12" s="140" t="s">
        <v>454</v>
      </c>
      <c r="GIL12" s="140" t="s">
        <v>454</v>
      </c>
      <c r="GIM12" s="140" t="s">
        <v>454</v>
      </c>
      <c r="GIN12" s="140" t="s">
        <v>454</v>
      </c>
      <c r="GIO12" s="140" t="s">
        <v>454</v>
      </c>
      <c r="GIP12" s="140" t="s">
        <v>454</v>
      </c>
      <c r="GIQ12" s="140" t="s">
        <v>454</v>
      </c>
      <c r="GIR12" s="140" t="s">
        <v>454</v>
      </c>
      <c r="GIS12" s="140" t="s">
        <v>454</v>
      </c>
      <c r="GIT12" s="140" t="s">
        <v>454</v>
      </c>
      <c r="GIU12" s="140" t="s">
        <v>454</v>
      </c>
      <c r="GIV12" s="140" t="s">
        <v>454</v>
      </c>
      <c r="GIW12" s="140" t="s">
        <v>454</v>
      </c>
      <c r="GIX12" s="140" t="s">
        <v>454</v>
      </c>
      <c r="GIY12" s="140" t="s">
        <v>454</v>
      </c>
      <c r="GIZ12" s="140" t="s">
        <v>454</v>
      </c>
      <c r="GJA12" s="140" t="s">
        <v>454</v>
      </c>
      <c r="GJB12" s="140" t="s">
        <v>454</v>
      </c>
      <c r="GJC12" s="140" t="s">
        <v>454</v>
      </c>
      <c r="GJD12" s="140" t="s">
        <v>454</v>
      </c>
      <c r="GJE12" s="140" t="s">
        <v>454</v>
      </c>
      <c r="GJF12" s="140" t="s">
        <v>454</v>
      </c>
      <c r="GJG12" s="140" t="s">
        <v>454</v>
      </c>
      <c r="GJH12" s="140" t="s">
        <v>454</v>
      </c>
      <c r="GJI12" s="140" t="s">
        <v>454</v>
      </c>
      <c r="GJJ12" s="140" t="s">
        <v>454</v>
      </c>
      <c r="GJK12" s="140" t="s">
        <v>454</v>
      </c>
      <c r="GJL12" s="140" t="s">
        <v>454</v>
      </c>
      <c r="GJM12" s="140" t="s">
        <v>454</v>
      </c>
      <c r="GJN12" s="140" t="s">
        <v>454</v>
      </c>
      <c r="GJO12" s="140" t="s">
        <v>454</v>
      </c>
      <c r="GJP12" s="140" t="s">
        <v>454</v>
      </c>
      <c r="GJQ12" s="140" t="s">
        <v>454</v>
      </c>
      <c r="GJR12" s="140" t="s">
        <v>454</v>
      </c>
      <c r="GJS12" s="140" t="s">
        <v>454</v>
      </c>
      <c r="GJT12" s="140" t="s">
        <v>454</v>
      </c>
      <c r="GJU12" s="140" t="s">
        <v>454</v>
      </c>
      <c r="GJV12" s="140" t="s">
        <v>454</v>
      </c>
      <c r="GJW12" s="140" t="s">
        <v>454</v>
      </c>
      <c r="GJX12" s="140" t="s">
        <v>454</v>
      </c>
      <c r="GJY12" s="140" t="s">
        <v>454</v>
      </c>
      <c r="GJZ12" s="140" t="s">
        <v>454</v>
      </c>
      <c r="GKA12" s="140" t="s">
        <v>454</v>
      </c>
      <c r="GKB12" s="140" t="s">
        <v>454</v>
      </c>
      <c r="GKC12" s="140" t="s">
        <v>454</v>
      </c>
      <c r="GKD12" s="140" t="s">
        <v>454</v>
      </c>
      <c r="GKE12" s="140" t="s">
        <v>454</v>
      </c>
      <c r="GKF12" s="140" t="s">
        <v>454</v>
      </c>
      <c r="GKG12" s="140" t="s">
        <v>454</v>
      </c>
      <c r="GKH12" s="140" t="s">
        <v>454</v>
      </c>
      <c r="GKI12" s="140" t="s">
        <v>454</v>
      </c>
      <c r="GKJ12" s="140" t="s">
        <v>454</v>
      </c>
      <c r="GKK12" s="140" t="s">
        <v>454</v>
      </c>
      <c r="GKL12" s="140" t="s">
        <v>454</v>
      </c>
      <c r="GKM12" s="140" t="s">
        <v>454</v>
      </c>
      <c r="GKN12" s="140" t="s">
        <v>454</v>
      </c>
      <c r="GKO12" s="140" t="s">
        <v>454</v>
      </c>
      <c r="GKP12" s="140" t="s">
        <v>454</v>
      </c>
      <c r="GKQ12" s="140" t="s">
        <v>454</v>
      </c>
      <c r="GKR12" s="140" t="s">
        <v>454</v>
      </c>
      <c r="GKS12" s="140" t="s">
        <v>454</v>
      </c>
      <c r="GKT12" s="140" t="s">
        <v>454</v>
      </c>
      <c r="GKU12" s="140" t="s">
        <v>454</v>
      </c>
      <c r="GKV12" s="140" t="s">
        <v>454</v>
      </c>
      <c r="GKW12" s="140" t="s">
        <v>454</v>
      </c>
      <c r="GKX12" s="140" t="s">
        <v>454</v>
      </c>
      <c r="GKY12" s="140" t="s">
        <v>454</v>
      </c>
      <c r="GKZ12" s="140" t="s">
        <v>454</v>
      </c>
      <c r="GLA12" s="140" t="s">
        <v>454</v>
      </c>
      <c r="GLB12" s="140" t="s">
        <v>454</v>
      </c>
      <c r="GLC12" s="140" t="s">
        <v>454</v>
      </c>
      <c r="GLD12" s="140" t="s">
        <v>454</v>
      </c>
      <c r="GLE12" s="140" t="s">
        <v>454</v>
      </c>
      <c r="GLF12" s="140" t="s">
        <v>454</v>
      </c>
      <c r="GLG12" s="140" t="s">
        <v>454</v>
      </c>
      <c r="GLH12" s="140" t="s">
        <v>454</v>
      </c>
      <c r="GLI12" s="140" t="s">
        <v>454</v>
      </c>
      <c r="GLJ12" s="140" t="s">
        <v>454</v>
      </c>
      <c r="GLK12" s="140" t="s">
        <v>454</v>
      </c>
      <c r="GLL12" s="140" t="s">
        <v>454</v>
      </c>
      <c r="GLM12" s="140" t="s">
        <v>454</v>
      </c>
      <c r="GLN12" s="140" t="s">
        <v>454</v>
      </c>
      <c r="GLO12" s="140" t="s">
        <v>454</v>
      </c>
      <c r="GLP12" s="140" t="s">
        <v>454</v>
      </c>
      <c r="GLQ12" s="140" t="s">
        <v>454</v>
      </c>
      <c r="GLR12" s="140" t="s">
        <v>454</v>
      </c>
      <c r="GLS12" s="140" t="s">
        <v>454</v>
      </c>
      <c r="GLT12" s="140" t="s">
        <v>454</v>
      </c>
      <c r="GLU12" s="140" t="s">
        <v>454</v>
      </c>
      <c r="GLV12" s="140" t="s">
        <v>454</v>
      </c>
      <c r="GLW12" s="140" t="s">
        <v>454</v>
      </c>
      <c r="GLX12" s="140" t="s">
        <v>454</v>
      </c>
      <c r="GLY12" s="140" t="s">
        <v>454</v>
      </c>
      <c r="GLZ12" s="140" t="s">
        <v>454</v>
      </c>
      <c r="GMA12" s="140" t="s">
        <v>454</v>
      </c>
      <c r="GMB12" s="140" t="s">
        <v>454</v>
      </c>
      <c r="GMC12" s="140" t="s">
        <v>454</v>
      </c>
      <c r="GMD12" s="140" t="s">
        <v>454</v>
      </c>
      <c r="GME12" s="140" t="s">
        <v>454</v>
      </c>
      <c r="GMF12" s="140" t="s">
        <v>454</v>
      </c>
      <c r="GMG12" s="140" t="s">
        <v>454</v>
      </c>
      <c r="GMH12" s="140" t="s">
        <v>454</v>
      </c>
      <c r="GMI12" s="140" t="s">
        <v>454</v>
      </c>
      <c r="GMJ12" s="140" t="s">
        <v>454</v>
      </c>
      <c r="GMK12" s="140" t="s">
        <v>454</v>
      </c>
      <c r="GML12" s="140" t="s">
        <v>454</v>
      </c>
      <c r="GMM12" s="140" t="s">
        <v>454</v>
      </c>
      <c r="GMN12" s="140" t="s">
        <v>454</v>
      </c>
      <c r="GMO12" s="140" t="s">
        <v>454</v>
      </c>
      <c r="GMP12" s="140" t="s">
        <v>454</v>
      </c>
      <c r="GMQ12" s="140" t="s">
        <v>454</v>
      </c>
      <c r="GMR12" s="140" t="s">
        <v>454</v>
      </c>
      <c r="GMS12" s="140" t="s">
        <v>454</v>
      </c>
      <c r="GMT12" s="140" t="s">
        <v>454</v>
      </c>
      <c r="GMU12" s="140" t="s">
        <v>454</v>
      </c>
      <c r="GMV12" s="140" t="s">
        <v>454</v>
      </c>
      <c r="GMW12" s="140" t="s">
        <v>454</v>
      </c>
      <c r="GMX12" s="140" t="s">
        <v>454</v>
      </c>
      <c r="GMY12" s="140" t="s">
        <v>454</v>
      </c>
      <c r="GMZ12" s="140" t="s">
        <v>454</v>
      </c>
      <c r="GNA12" s="140" t="s">
        <v>454</v>
      </c>
      <c r="GNB12" s="140" t="s">
        <v>454</v>
      </c>
      <c r="GNC12" s="140" t="s">
        <v>454</v>
      </c>
      <c r="GND12" s="140" t="s">
        <v>454</v>
      </c>
      <c r="GNE12" s="140" t="s">
        <v>454</v>
      </c>
      <c r="GNF12" s="140" t="s">
        <v>454</v>
      </c>
      <c r="GNG12" s="140" t="s">
        <v>454</v>
      </c>
      <c r="GNH12" s="140" t="s">
        <v>454</v>
      </c>
      <c r="GNI12" s="140" t="s">
        <v>454</v>
      </c>
      <c r="GNJ12" s="140" t="s">
        <v>454</v>
      </c>
      <c r="GNK12" s="140" t="s">
        <v>454</v>
      </c>
      <c r="GNL12" s="140" t="s">
        <v>454</v>
      </c>
      <c r="GNM12" s="140" t="s">
        <v>454</v>
      </c>
      <c r="GNN12" s="140" t="s">
        <v>454</v>
      </c>
      <c r="GNO12" s="140" t="s">
        <v>454</v>
      </c>
      <c r="GNP12" s="140" t="s">
        <v>454</v>
      </c>
      <c r="GNQ12" s="140" t="s">
        <v>454</v>
      </c>
      <c r="GNR12" s="140" t="s">
        <v>454</v>
      </c>
      <c r="GNS12" s="140" t="s">
        <v>454</v>
      </c>
      <c r="GNT12" s="140" t="s">
        <v>454</v>
      </c>
      <c r="GNU12" s="140" t="s">
        <v>454</v>
      </c>
      <c r="GNV12" s="140" t="s">
        <v>454</v>
      </c>
      <c r="GNW12" s="140" t="s">
        <v>454</v>
      </c>
      <c r="GNX12" s="140" t="s">
        <v>454</v>
      </c>
      <c r="GNY12" s="140" t="s">
        <v>454</v>
      </c>
      <c r="GNZ12" s="140" t="s">
        <v>454</v>
      </c>
      <c r="GOA12" s="140" t="s">
        <v>454</v>
      </c>
      <c r="GOB12" s="140" t="s">
        <v>454</v>
      </c>
      <c r="GOC12" s="140" t="s">
        <v>454</v>
      </c>
      <c r="GOD12" s="140" t="s">
        <v>454</v>
      </c>
      <c r="GOE12" s="140" t="s">
        <v>454</v>
      </c>
      <c r="GOF12" s="140" t="s">
        <v>454</v>
      </c>
      <c r="GOG12" s="140" t="s">
        <v>454</v>
      </c>
      <c r="GOH12" s="140" t="s">
        <v>454</v>
      </c>
      <c r="GOI12" s="140" t="s">
        <v>454</v>
      </c>
      <c r="GOJ12" s="140" t="s">
        <v>454</v>
      </c>
      <c r="GOK12" s="140" t="s">
        <v>454</v>
      </c>
      <c r="GOL12" s="140" t="s">
        <v>454</v>
      </c>
      <c r="GOM12" s="140" t="s">
        <v>454</v>
      </c>
      <c r="GON12" s="140" t="s">
        <v>454</v>
      </c>
      <c r="GOO12" s="140" t="s">
        <v>454</v>
      </c>
      <c r="GOP12" s="140" t="s">
        <v>454</v>
      </c>
      <c r="GOQ12" s="140" t="s">
        <v>454</v>
      </c>
      <c r="GOR12" s="140" t="s">
        <v>454</v>
      </c>
      <c r="GOS12" s="140" t="s">
        <v>454</v>
      </c>
      <c r="GOT12" s="140" t="s">
        <v>454</v>
      </c>
      <c r="GOU12" s="140" t="s">
        <v>454</v>
      </c>
      <c r="GOV12" s="140" t="s">
        <v>454</v>
      </c>
      <c r="GOW12" s="140" t="s">
        <v>454</v>
      </c>
      <c r="GOX12" s="140" t="s">
        <v>454</v>
      </c>
      <c r="GOY12" s="140" t="s">
        <v>454</v>
      </c>
      <c r="GOZ12" s="140" t="s">
        <v>454</v>
      </c>
      <c r="GPA12" s="140" t="s">
        <v>454</v>
      </c>
      <c r="GPB12" s="140" t="s">
        <v>454</v>
      </c>
      <c r="GPC12" s="140" t="s">
        <v>454</v>
      </c>
      <c r="GPD12" s="140" t="s">
        <v>454</v>
      </c>
      <c r="GPE12" s="140" t="s">
        <v>454</v>
      </c>
      <c r="GPF12" s="140" t="s">
        <v>454</v>
      </c>
      <c r="GPG12" s="140" t="s">
        <v>454</v>
      </c>
      <c r="GPH12" s="140" t="s">
        <v>454</v>
      </c>
      <c r="GPI12" s="140" t="s">
        <v>454</v>
      </c>
      <c r="GPJ12" s="140" t="s">
        <v>454</v>
      </c>
      <c r="GPK12" s="140" t="s">
        <v>454</v>
      </c>
      <c r="GPL12" s="140" t="s">
        <v>454</v>
      </c>
      <c r="GPM12" s="140" t="s">
        <v>454</v>
      </c>
      <c r="GPN12" s="140" t="s">
        <v>454</v>
      </c>
      <c r="GPO12" s="140" t="s">
        <v>454</v>
      </c>
      <c r="GPP12" s="140" t="s">
        <v>454</v>
      </c>
      <c r="GPQ12" s="140" t="s">
        <v>454</v>
      </c>
      <c r="GPR12" s="140" t="s">
        <v>454</v>
      </c>
      <c r="GPS12" s="140" t="s">
        <v>454</v>
      </c>
      <c r="GPT12" s="140" t="s">
        <v>454</v>
      </c>
      <c r="GPU12" s="140" t="s">
        <v>454</v>
      </c>
      <c r="GPV12" s="140" t="s">
        <v>454</v>
      </c>
      <c r="GPW12" s="140" t="s">
        <v>454</v>
      </c>
      <c r="GPX12" s="140" t="s">
        <v>454</v>
      </c>
      <c r="GPY12" s="140" t="s">
        <v>454</v>
      </c>
      <c r="GPZ12" s="140" t="s">
        <v>454</v>
      </c>
      <c r="GQA12" s="140" t="s">
        <v>454</v>
      </c>
      <c r="GQB12" s="140" t="s">
        <v>454</v>
      </c>
      <c r="GQC12" s="140" t="s">
        <v>454</v>
      </c>
      <c r="GQD12" s="140" t="s">
        <v>454</v>
      </c>
      <c r="GQE12" s="140" t="s">
        <v>454</v>
      </c>
      <c r="GQF12" s="140" t="s">
        <v>454</v>
      </c>
      <c r="GQG12" s="140" t="s">
        <v>454</v>
      </c>
      <c r="GQH12" s="140" t="s">
        <v>454</v>
      </c>
      <c r="GQI12" s="140" t="s">
        <v>454</v>
      </c>
      <c r="GQJ12" s="140" t="s">
        <v>454</v>
      </c>
      <c r="GQK12" s="140" t="s">
        <v>454</v>
      </c>
      <c r="GQL12" s="140" t="s">
        <v>454</v>
      </c>
      <c r="GQM12" s="140" t="s">
        <v>454</v>
      </c>
      <c r="GQN12" s="140" t="s">
        <v>454</v>
      </c>
      <c r="GQO12" s="140" t="s">
        <v>454</v>
      </c>
      <c r="GQP12" s="140" t="s">
        <v>454</v>
      </c>
      <c r="GQQ12" s="140" t="s">
        <v>454</v>
      </c>
      <c r="GQR12" s="140" t="s">
        <v>454</v>
      </c>
      <c r="GQS12" s="140" t="s">
        <v>454</v>
      </c>
      <c r="GQT12" s="140" t="s">
        <v>454</v>
      </c>
      <c r="GQU12" s="140" t="s">
        <v>454</v>
      </c>
      <c r="GQV12" s="140" t="s">
        <v>454</v>
      </c>
      <c r="GQW12" s="140" t="s">
        <v>454</v>
      </c>
      <c r="GQX12" s="140" t="s">
        <v>454</v>
      </c>
      <c r="GQY12" s="140" t="s">
        <v>454</v>
      </c>
      <c r="GQZ12" s="140" t="s">
        <v>454</v>
      </c>
      <c r="GRA12" s="140" t="s">
        <v>454</v>
      </c>
      <c r="GRB12" s="140" t="s">
        <v>454</v>
      </c>
      <c r="GRC12" s="140" t="s">
        <v>454</v>
      </c>
      <c r="GRD12" s="140" t="s">
        <v>454</v>
      </c>
      <c r="GRE12" s="140" t="s">
        <v>454</v>
      </c>
      <c r="GRF12" s="140" t="s">
        <v>454</v>
      </c>
      <c r="GRG12" s="140" t="s">
        <v>454</v>
      </c>
      <c r="GRH12" s="140" t="s">
        <v>454</v>
      </c>
      <c r="GRI12" s="140" t="s">
        <v>454</v>
      </c>
      <c r="GRJ12" s="140" t="s">
        <v>454</v>
      </c>
      <c r="GRK12" s="140" t="s">
        <v>454</v>
      </c>
      <c r="GRL12" s="140" t="s">
        <v>454</v>
      </c>
      <c r="GRM12" s="140" t="s">
        <v>454</v>
      </c>
      <c r="GRN12" s="140" t="s">
        <v>454</v>
      </c>
      <c r="GRO12" s="140" t="s">
        <v>454</v>
      </c>
      <c r="GRP12" s="140" t="s">
        <v>454</v>
      </c>
      <c r="GRQ12" s="140" t="s">
        <v>454</v>
      </c>
      <c r="GRR12" s="140" t="s">
        <v>454</v>
      </c>
      <c r="GRS12" s="140" t="s">
        <v>454</v>
      </c>
      <c r="GRT12" s="140" t="s">
        <v>454</v>
      </c>
      <c r="GRU12" s="140" t="s">
        <v>454</v>
      </c>
      <c r="GRV12" s="140" t="s">
        <v>454</v>
      </c>
      <c r="GRW12" s="140" t="s">
        <v>454</v>
      </c>
      <c r="GRX12" s="140" t="s">
        <v>454</v>
      </c>
      <c r="GRY12" s="140" t="s">
        <v>454</v>
      </c>
      <c r="GRZ12" s="140" t="s">
        <v>454</v>
      </c>
      <c r="GSA12" s="140" t="s">
        <v>454</v>
      </c>
      <c r="GSB12" s="140" t="s">
        <v>454</v>
      </c>
      <c r="GSC12" s="140" t="s">
        <v>454</v>
      </c>
      <c r="GSD12" s="140" t="s">
        <v>454</v>
      </c>
      <c r="GSE12" s="140" t="s">
        <v>454</v>
      </c>
      <c r="GSF12" s="140" t="s">
        <v>454</v>
      </c>
      <c r="GSG12" s="140" t="s">
        <v>454</v>
      </c>
      <c r="GSH12" s="140" t="s">
        <v>454</v>
      </c>
      <c r="GSI12" s="140" t="s">
        <v>454</v>
      </c>
      <c r="GSJ12" s="140" t="s">
        <v>454</v>
      </c>
      <c r="GSK12" s="140" t="s">
        <v>454</v>
      </c>
      <c r="GSL12" s="140" t="s">
        <v>454</v>
      </c>
      <c r="GSM12" s="140" t="s">
        <v>454</v>
      </c>
      <c r="GSN12" s="140" t="s">
        <v>454</v>
      </c>
      <c r="GSO12" s="140" t="s">
        <v>454</v>
      </c>
      <c r="GSP12" s="140" t="s">
        <v>454</v>
      </c>
      <c r="GSQ12" s="140" t="s">
        <v>454</v>
      </c>
      <c r="GSR12" s="140" t="s">
        <v>454</v>
      </c>
      <c r="GSS12" s="140" t="s">
        <v>454</v>
      </c>
      <c r="GST12" s="140" t="s">
        <v>454</v>
      </c>
      <c r="GSU12" s="140" t="s">
        <v>454</v>
      </c>
      <c r="GSV12" s="140" t="s">
        <v>454</v>
      </c>
      <c r="GSW12" s="140" t="s">
        <v>454</v>
      </c>
      <c r="GSX12" s="140" t="s">
        <v>454</v>
      </c>
      <c r="GSY12" s="140" t="s">
        <v>454</v>
      </c>
      <c r="GSZ12" s="140" t="s">
        <v>454</v>
      </c>
      <c r="GTA12" s="140" t="s">
        <v>454</v>
      </c>
      <c r="GTB12" s="140" t="s">
        <v>454</v>
      </c>
      <c r="GTC12" s="140" t="s">
        <v>454</v>
      </c>
      <c r="GTD12" s="140" t="s">
        <v>454</v>
      </c>
      <c r="GTE12" s="140" t="s">
        <v>454</v>
      </c>
      <c r="GTF12" s="140" t="s">
        <v>454</v>
      </c>
      <c r="GTG12" s="140" t="s">
        <v>454</v>
      </c>
      <c r="GTH12" s="140" t="s">
        <v>454</v>
      </c>
      <c r="GTI12" s="140" t="s">
        <v>454</v>
      </c>
      <c r="GTJ12" s="140" t="s">
        <v>454</v>
      </c>
      <c r="GTK12" s="140" t="s">
        <v>454</v>
      </c>
      <c r="GTL12" s="140" t="s">
        <v>454</v>
      </c>
      <c r="GTM12" s="140" t="s">
        <v>454</v>
      </c>
      <c r="GTN12" s="140" t="s">
        <v>454</v>
      </c>
      <c r="GTO12" s="140" t="s">
        <v>454</v>
      </c>
      <c r="GTP12" s="140" t="s">
        <v>454</v>
      </c>
      <c r="GTQ12" s="140" t="s">
        <v>454</v>
      </c>
      <c r="GTR12" s="140" t="s">
        <v>454</v>
      </c>
      <c r="GTS12" s="140" t="s">
        <v>454</v>
      </c>
      <c r="GTT12" s="140" t="s">
        <v>454</v>
      </c>
      <c r="GTU12" s="140" t="s">
        <v>454</v>
      </c>
      <c r="GTV12" s="140" t="s">
        <v>454</v>
      </c>
      <c r="GTW12" s="140" t="s">
        <v>454</v>
      </c>
      <c r="GTX12" s="140" t="s">
        <v>454</v>
      </c>
      <c r="GTY12" s="140" t="s">
        <v>454</v>
      </c>
      <c r="GTZ12" s="140" t="s">
        <v>454</v>
      </c>
      <c r="GUA12" s="140" t="s">
        <v>454</v>
      </c>
      <c r="GUB12" s="140" t="s">
        <v>454</v>
      </c>
      <c r="GUC12" s="140" t="s">
        <v>454</v>
      </c>
      <c r="GUD12" s="140" t="s">
        <v>454</v>
      </c>
      <c r="GUE12" s="140" t="s">
        <v>454</v>
      </c>
      <c r="GUF12" s="140" t="s">
        <v>454</v>
      </c>
      <c r="GUG12" s="140" t="s">
        <v>454</v>
      </c>
      <c r="GUH12" s="140" t="s">
        <v>454</v>
      </c>
      <c r="GUI12" s="140" t="s">
        <v>454</v>
      </c>
      <c r="GUJ12" s="140" t="s">
        <v>454</v>
      </c>
      <c r="GUK12" s="140" t="s">
        <v>454</v>
      </c>
      <c r="GUL12" s="140" t="s">
        <v>454</v>
      </c>
      <c r="GUM12" s="140" t="s">
        <v>454</v>
      </c>
      <c r="GUN12" s="140" t="s">
        <v>454</v>
      </c>
      <c r="GUO12" s="140" t="s">
        <v>454</v>
      </c>
      <c r="GUP12" s="140" t="s">
        <v>454</v>
      </c>
      <c r="GUQ12" s="140" t="s">
        <v>454</v>
      </c>
      <c r="GUR12" s="140" t="s">
        <v>454</v>
      </c>
      <c r="GUS12" s="140" t="s">
        <v>454</v>
      </c>
      <c r="GUT12" s="140" t="s">
        <v>454</v>
      </c>
      <c r="GUU12" s="140" t="s">
        <v>454</v>
      </c>
      <c r="GUV12" s="140" t="s">
        <v>454</v>
      </c>
      <c r="GUW12" s="140" t="s">
        <v>454</v>
      </c>
      <c r="GUX12" s="140" t="s">
        <v>454</v>
      </c>
      <c r="GUY12" s="140" t="s">
        <v>454</v>
      </c>
      <c r="GUZ12" s="140" t="s">
        <v>454</v>
      </c>
      <c r="GVA12" s="140" t="s">
        <v>454</v>
      </c>
      <c r="GVB12" s="140" t="s">
        <v>454</v>
      </c>
      <c r="GVC12" s="140" t="s">
        <v>454</v>
      </c>
      <c r="GVD12" s="140" t="s">
        <v>454</v>
      </c>
      <c r="GVE12" s="140" t="s">
        <v>454</v>
      </c>
      <c r="GVF12" s="140" t="s">
        <v>454</v>
      </c>
      <c r="GVG12" s="140" t="s">
        <v>454</v>
      </c>
      <c r="GVH12" s="140" t="s">
        <v>454</v>
      </c>
      <c r="GVI12" s="140" t="s">
        <v>454</v>
      </c>
      <c r="GVJ12" s="140" t="s">
        <v>454</v>
      </c>
      <c r="GVK12" s="140" t="s">
        <v>454</v>
      </c>
      <c r="GVL12" s="140" t="s">
        <v>454</v>
      </c>
      <c r="GVM12" s="140" t="s">
        <v>454</v>
      </c>
      <c r="GVN12" s="140" t="s">
        <v>454</v>
      </c>
      <c r="GVO12" s="140" t="s">
        <v>454</v>
      </c>
      <c r="GVP12" s="140" t="s">
        <v>454</v>
      </c>
      <c r="GVQ12" s="140" t="s">
        <v>454</v>
      </c>
      <c r="GVR12" s="140" t="s">
        <v>454</v>
      </c>
      <c r="GVS12" s="140" t="s">
        <v>454</v>
      </c>
      <c r="GVT12" s="140" t="s">
        <v>454</v>
      </c>
      <c r="GVU12" s="140" t="s">
        <v>454</v>
      </c>
      <c r="GVV12" s="140" t="s">
        <v>454</v>
      </c>
      <c r="GVW12" s="140" t="s">
        <v>454</v>
      </c>
      <c r="GVX12" s="140" t="s">
        <v>454</v>
      </c>
      <c r="GVY12" s="140" t="s">
        <v>454</v>
      </c>
      <c r="GVZ12" s="140" t="s">
        <v>454</v>
      </c>
      <c r="GWA12" s="140" t="s">
        <v>454</v>
      </c>
      <c r="GWB12" s="140" t="s">
        <v>454</v>
      </c>
      <c r="GWC12" s="140" t="s">
        <v>454</v>
      </c>
      <c r="GWD12" s="140" t="s">
        <v>454</v>
      </c>
      <c r="GWE12" s="140" t="s">
        <v>454</v>
      </c>
      <c r="GWF12" s="140" t="s">
        <v>454</v>
      </c>
      <c r="GWG12" s="140" t="s">
        <v>454</v>
      </c>
      <c r="GWH12" s="140" t="s">
        <v>454</v>
      </c>
      <c r="GWI12" s="140" t="s">
        <v>454</v>
      </c>
      <c r="GWJ12" s="140" t="s">
        <v>454</v>
      </c>
      <c r="GWK12" s="140" t="s">
        <v>454</v>
      </c>
      <c r="GWL12" s="140" t="s">
        <v>454</v>
      </c>
      <c r="GWM12" s="140" t="s">
        <v>454</v>
      </c>
      <c r="GWN12" s="140" t="s">
        <v>454</v>
      </c>
      <c r="GWO12" s="140" t="s">
        <v>454</v>
      </c>
      <c r="GWP12" s="140" t="s">
        <v>454</v>
      </c>
      <c r="GWQ12" s="140" t="s">
        <v>454</v>
      </c>
      <c r="GWR12" s="140" t="s">
        <v>454</v>
      </c>
      <c r="GWS12" s="140" t="s">
        <v>454</v>
      </c>
      <c r="GWT12" s="140" t="s">
        <v>454</v>
      </c>
      <c r="GWU12" s="140" t="s">
        <v>454</v>
      </c>
      <c r="GWV12" s="140" t="s">
        <v>454</v>
      </c>
      <c r="GWW12" s="140" t="s">
        <v>454</v>
      </c>
      <c r="GWX12" s="140" t="s">
        <v>454</v>
      </c>
      <c r="GWY12" s="140" t="s">
        <v>454</v>
      </c>
      <c r="GWZ12" s="140" t="s">
        <v>454</v>
      </c>
      <c r="GXA12" s="140" t="s">
        <v>454</v>
      </c>
      <c r="GXB12" s="140" t="s">
        <v>454</v>
      </c>
      <c r="GXC12" s="140" t="s">
        <v>454</v>
      </c>
      <c r="GXD12" s="140" t="s">
        <v>454</v>
      </c>
      <c r="GXE12" s="140" t="s">
        <v>454</v>
      </c>
      <c r="GXF12" s="140" t="s">
        <v>454</v>
      </c>
      <c r="GXG12" s="140" t="s">
        <v>454</v>
      </c>
      <c r="GXH12" s="140" t="s">
        <v>454</v>
      </c>
      <c r="GXI12" s="140" t="s">
        <v>454</v>
      </c>
      <c r="GXJ12" s="140" t="s">
        <v>454</v>
      </c>
      <c r="GXK12" s="140" t="s">
        <v>454</v>
      </c>
      <c r="GXL12" s="140" t="s">
        <v>454</v>
      </c>
      <c r="GXM12" s="140" t="s">
        <v>454</v>
      </c>
      <c r="GXN12" s="140" t="s">
        <v>454</v>
      </c>
      <c r="GXO12" s="140" t="s">
        <v>454</v>
      </c>
      <c r="GXP12" s="140" t="s">
        <v>454</v>
      </c>
      <c r="GXQ12" s="140" t="s">
        <v>454</v>
      </c>
      <c r="GXR12" s="140" t="s">
        <v>454</v>
      </c>
      <c r="GXS12" s="140" t="s">
        <v>454</v>
      </c>
      <c r="GXT12" s="140" t="s">
        <v>454</v>
      </c>
      <c r="GXU12" s="140" t="s">
        <v>454</v>
      </c>
      <c r="GXV12" s="140" t="s">
        <v>454</v>
      </c>
      <c r="GXW12" s="140" t="s">
        <v>454</v>
      </c>
      <c r="GXX12" s="140" t="s">
        <v>454</v>
      </c>
      <c r="GXY12" s="140" t="s">
        <v>454</v>
      </c>
      <c r="GXZ12" s="140" t="s">
        <v>454</v>
      </c>
      <c r="GYA12" s="140" t="s">
        <v>454</v>
      </c>
      <c r="GYB12" s="140" t="s">
        <v>454</v>
      </c>
      <c r="GYC12" s="140" t="s">
        <v>454</v>
      </c>
      <c r="GYD12" s="140" t="s">
        <v>454</v>
      </c>
      <c r="GYE12" s="140" t="s">
        <v>454</v>
      </c>
      <c r="GYF12" s="140" t="s">
        <v>454</v>
      </c>
      <c r="GYG12" s="140" t="s">
        <v>454</v>
      </c>
      <c r="GYH12" s="140" t="s">
        <v>454</v>
      </c>
      <c r="GYI12" s="140" t="s">
        <v>454</v>
      </c>
      <c r="GYJ12" s="140" t="s">
        <v>454</v>
      </c>
      <c r="GYK12" s="140" t="s">
        <v>454</v>
      </c>
      <c r="GYL12" s="140" t="s">
        <v>454</v>
      </c>
      <c r="GYM12" s="140" t="s">
        <v>454</v>
      </c>
      <c r="GYN12" s="140" t="s">
        <v>454</v>
      </c>
      <c r="GYO12" s="140" t="s">
        <v>454</v>
      </c>
      <c r="GYP12" s="140" t="s">
        <v>454</v>
      </c>
      <c r="GYQ12" s="140" t="s">
        <v>454</v>
      </c>
      <c r="GYR12" s="140" t="s">
        <v>454</v>
      </c>
      <c r="GYS12" s="140" t="s">
        <v>454</v>
      </c>
      <c r="GYT12" s="140" t="s">
        <v>454</v>
      </c>
      <c r="GYU12" s="140" t="s">
        <v>454</v>
      </c>
      <c r="GYV12" s="140" t="s">
        <v>454</v>
      </c>
      <c r="GYW12" s="140" t="s">
        <v>454</v>
      </c>
      <c r="GYX12" s="140" t="s">
        <v>454</v>
      </c>
      <c r="GYY12" s="140" t="s">
        <v>454</v>
      </c>
      <c r="GYZ12" s="140" t="s">
        <v>454</v>
      </c>
      <c r="GZA12" s="140" t="s">
        <v>454</v>
      </c>
      <c r="GZB12" s="140" t="s">
        <v>454</v>
      </c>
      <c r="GZC12" s="140" t="s">
        <v>454</v>
      </c>
      <c r="GZD12" s="140" t="s">
        <v>454</v>
      </c>
      <c r="GZE12" s="140" t="s">
        <v>454</v>
      </c>
      <c r="GZF12" s="140" t="s">
        <v>454</v>
      </c>
      <c r="GZG12" s="140" t="s">
        <v>454</v>
      </c>
      <c r="GZH12" s="140" t="s">
        <v>454</v>
      </c>
      <c r="GZI12" s="140" t="s">
        <v>454</v>
      </c>
      <c r="GZJ12" s="140" t="s">
        <v>454</v>
      </c>
      <c r="GZK12" s="140" t="s">
        <v>454</v>
      </c>
      <c r="GZL12" s="140" t="s">
        <v>454</v>
      </c>
      <c r="GZM12" s="140" t="s">
        <v>454</v>
      </c>
      <c r="GZN12" s="140" t="s">
        <v>454</v>
      </c>
      <c r="GZO12" s="140" t="s">
        <v>454</v>
      </c>
      <c r="GZP12" s="140" t="s">
        <v>454</v>
      </c>
      <c r="GZQ12" s="140" t="s">
        <v>454</v>
      </c>
      <c r="GZR12" s="140" t="s">
        <v>454</v>
      </c>
      <c r="GZS12" s="140" t="s">
        <v>454</v>
      </c>
      <c r="GZT12" s="140" t="s">
        <v>454</v>
      </c>
      <c r="GZU12" s="140" t="s">
        <v>454</v>
      </c>
      <c r="GZV12" s="140" t="s">
        <v>454</v>
      </c>
      <c r="GZW12" s="140" t="s">
        <v>454</v>
      </c>
      <c r="GZX12" s="140" t="s">
        <v>454</v>
      </c>
      <c r="GZY12" s="140" t="s">
        <v>454</v>
      </c>
      <c r="GZZ12" s="140" t="s">
        <v>454</v>
      </c>
      <c r="HAA12" s="140" t="s">
        <v>454</v>
      </c>
      <c r="HAB12" s="140" t="s">
        <v>454</v>
      </c>
      <c r="HAC12" s="140" t="s">
        <v>454</v>
      </c>
      <c r="HAD12" s="140" t="s">
        <v>454</v>
      </c>
      <c r="HAE12" s="140" t="s">
        <v>454</v>
      </c>
      <c r="HAF12" s="140" t="s">
        <v>454</v>
      </c>
      <c r="HAG12" s="140" t="s">
        <v>454</v>
      </c>
      <c r="HAH12" s="140" t="s">
        <v>454</v>
      </c>
      <c r="HAI12" s="140" t="s">
        <v>454</v>
      </c>
      <c r="HAJ12" s="140" t="s">
        <v>454</v>
      </c>
      <c r="HAK12" s="140" t="s">
        <v>454</v>
      </c>
      <c r="HAL12" s="140" t="s">
        <v>454</v>
      </c>
      <c r="HAM12" s="140" t="s">
        <v>454</v>
      </c>
      <c r="HAN12" s="140" t="s">
        <v>454</v>
      </c>
      <c r="HAO12" s="140" t="s">
        <v>454</v>
      </c>
      <c r="HAP12" s="140" t="s">
        <v>454</v>
      </c>
      <c r="HAQ12" s="140" t="s">
        <v>454</v>
      </c>
      <c r="HAR12" s="140" t="s">
        <v>454</v>
      </c>
      <c r="HAS12" s="140" t="s">
        <v>454</v>
      </c>
      <c r="HAT12" s="140" t="s">
        <v>454</v>
      </c>
      <c r="HAU12" s="140" t="s">
        <v>454</v>
      </c>
      <c r="HAV12" s="140" t="s">
        <v>454</v>
      </c>
      <c r="HAW12" s="140" t="s">
        <v>454</v>
      </c>
      <c r="HAX12" s="140" t="s">
        <v>454</v>
      </c>
      <c r="HAY12" s="140" t="s">
        <v>454</v>
      </c>
      <c r="HAZ12" s="140" t="s">
        <v>454</v>
      </c>
      <c r="HBA12" s="140" t="s">
        <v>454</v>
      </c>
      <c r="HBB12" s="140" t="s">
        <v>454</v>
      </c>
      <c r="HBC12" s="140" t="s">
        <v>454</v>
      </c>
      <c r="HBD12" s="140" t="s">
        <v>454</v>
      </c>
      <c r="HBE12" s="140" t="s">
        <v>454</v>
      </c>
      <c r="HBF12" s="140" t="s">
        <v>454</v>
      </c>
      <c r="HBG12" s="140" t="s">
        <v>454</v>
      </c>
      <c r="HBH12" s="140" t="s">
        <v>454</v>
      </c>
      <c r="HBI12" s="140" t="s">
        <v>454</v>
      </c>
      <c r="HBJ12" s="140" t="s">
        <v>454</v>
      </c>
      <c r="HBK12" s="140" t="s">
        <v>454</v>
      </c>
      <c r="HBL12" s="140" t="s">
        <v>454</v>
      </c>
      <c r="HBM12" s="140" t="s">
        <v>454</v>
      </c>
      <c r="HBN12" s="140" t="s">
        <v>454</v>
      </c>
      <c r="HBO12" s="140" t="s">
        <v>454</v>
      </c>
      <c r="HBP12" s="140" t="s">
        <v>454</v>
      </c>
      <c r="HBQ12" s="140" t="s">
        <v>454</v>
      </c>
      <c r="HBR12" s="140" t="s">
        <v>454</v>
      </c>
      <c r="HBS12" s="140" t="s">
        <v>454</v>
      </c>
      <c r="HBT12" s="140" t="s">
        <v>454</v>
      </c>
      <c r="HBU12" s="140" t="s">
        <v>454</v>
      </c>
      <c r="HBV12" s="140" t="s">
        <v>454</v>
      </c>
      <c r="HBW12" s="140" t="s">
        <v>454</v>
      </c>
      <c r="HBX12" s="140" t="s">
        <v>454</v>
      </c>
      <c r="HBY12" s="140" t="s">
        <v>454</v>
      </c>
      <c r="HBZ12" s="140" t="s">
        <v>454</v>
      </c>
      <c r="HCA12" s="140" t="s">
        <v>454</v>
      </c>
      <c r="HCB12" s="140" t="s">
        <v>454</v>
      </c>
      <c r="HCC12" s="140" t="s">
        <v>454</v>
      </c>
      <c r="HCD12" s="140" t="s">
        <v>454</v>
      </c>
      <c r="HCE12" s="140" t="s">
        <v>454</v>
      </c>
      <c r="HCF12" s="140" t="s">
        <v>454</v>
      </c>
      <c r="HCG12" s="140" t="s">
        <v>454</v>
      </c>
      <c r="HCH12" s="140" t="s">
        <v>454</v>
      </c>
      <c r="HCI12" s="140" t="s">
        <v>454</v>
      </c>
      <c r="HCJ12" s="140" t="s">
        <v>454</v>
      </c>
      <c r="HCK12" s="140" t="s">
        <v>454</v>
      </c>
      <c r="HCL12" s="140" t="s">
        <v>454</v>
      </c>
      <c r="HCM12" s="140" t="s">
        <v>454</v>
      </c>
      <c r="HCN12" s="140" t="s">
        <v>454</v>
      </c>
      <c r="HCO12" s="140" t="s">
        <v>454</v>
      </c>
      <c r="HCP12" s="140" t="s">
        <v>454</v>
      </c>
      <c r="HCQ12" s="140" t="s">
        <v>454</v>
      </c>
      <c r="HCR12" s="140" t="s">
        <v>454</v>
      </c>
      <c r="HCS12" s="140" t="s">
        <v>454</v>
      </c>
      <c r="HCT12" s="140" t="s">
        <v>454</v>
      </c>
      <c r="HCU12" s="140" t="s">
        <v>454</v>
      </c>
      <c r="HCV12" s="140" t="s">
        <v>454</v>
      </c>
      <c r="HCW12" s="140" t="s">
        <v>454</v>
      </c>
      <c r="HCX12" s="140" t="s">
        <v>454</v>
      </c>
      <c r="HCY12" s="140" t="s">
        <v>454</v>
      </c>
      <c r="HCZ12" s="140" t="s">
        <v>454</v>
      </c>
      <c r="HDA12" s="140" t="s">
        <v>454</v>
      </c>
      <c r="HDB12" s="140" t="s">
        <v>454</v>
      </c>
      <c r="HDC12" s="140" t="s">
        <v>454</v>
      </c>
      <c r="HDD12" s="140" t="s">
        <v>454</v>
      </c>
      <c r="HDE12" s="140" t="s">
        <v>454</v>
      </c>
      <c r="HDF12" s="140" t="s">
        <v>454</v>
      </c>
      <c r="HDG12" s="140" t="s">
        <v>454</v>
      </c>
      <c r="HDH12" s="140" t="s">
        <v>454</v>
      </c>
      <c r="HDI12" s="140" t="s">
        <v>454</v>
      </c>
      <c r="HDJ12" s="140" t="s">
        <v>454</v>
      </c>
      <c r="HDK12" s="140" t="s">
        <v>454</v>
      </c>
      <c r="HDL12" s="140" t="s">
        <v>454</v>
      </c>
      <c r="HDM12" s="140" t="s">
        <v>454</v>
      </c>
      <c r="HDN12" s="140" t="s">
        <v>454</v>
      </c>
      <c r="HDO12" s="140" t="s">
        <v>454</v>
      </c>
      <c r="HDP12" s="140" t="s">
        <v>454</v>
      </c>
      <c r="HDQ12" s="140" t="s">
        <v>454</v>
      </c>
      <c r="HDR12" s="140" t="s">
        <v>454</v>
      </c>
      <c r="HDS12" s="140" t="s">
        <v>454</v>
      </c>
      <c r="HDT12" s="140" t="s">
        <v>454</v>
      </c>
      <c r="HDU12" s="140" t="s">
        <v>454</v>
      </c>
      <c r="HDV12" s="140" t="s">
        <v>454</v>
      </c>
      <c r="HDW12" s="140" t="s">
        <v>454</v>
      </c>
      <c r="HDX12" s="140" t="s">
        <v>454</v>
      </c>
      <c r="HDY12" s="140" t="s">
        <v>454</v>
      </c>
      <c r="HDZ12" s="140" t="s">
        <v>454</v>
      </c>
      <c r="HEA12" s="140" t="s">
        <v>454</v>
      </c>
      <c r="HEB12" s="140" t="s">
        <v>454</v>
      </c>
      <c r="HEC12" s="140" t="s">
        <v>454</v>
      </c>
      <c r="HED12" s="140" t="s">
        <v>454</v>
      </c>
      <c r="HEE12" s="140" t="s">
        <v>454</v>
      </c>
      <c r="HEF12" s="140" t="s">
        <v>454</v>
      </c>
      <c r="HEG12" s="140" t="s">
        <v>454</v>
      </c>
      <c r="HEH12" s="140" t="s">
        <v>454</v>
      </c>
      <c r="HEI12" s="140" t="s">
        <v>454</v>
      </c>
      <c r="HEJ12" s="140" t="s">
        <v>454</v>
      </c>
      <c r="HEK12" s="140" t="s">
        <v>454</v>
      </c>
      <c r="HEL12" s="140" t="s">
        <v>454</v>
      </c>
      <c r="HEM12" s="140" t="s">
        <v>454</v>
      </c>
      <c r="HEN12" s="140" t="s">
        <v>454</v>
      </c>
      <c r="HEO12" s="140" t="s">
        <v>454</v>
      </c>
      <c r="HEP12" s="140" t="s">
        <v>454</v>
      </c>
      <c r="HEQ12" s="140" t="s">
        <v>454</v>
      </c>
      <c r="HER12" s="140" t="s">
        <v>454</v>
      </c>
      <c r="HES12" s="140" t="s">
        <v>454</v>
      </c>
      <c r="HET12" s="140" t="s">
        <v>454</v>
      </c>
      <c r="HEU12" s="140" t="s">
        <v>454</v>
      </c>
      <c r="HEV12" s="140" t="s">
        <v>454</v>
      </c>
      <c r="HEW12" s="140" t="s">
        <v>454</v>
      </c>
      <c r="HEX12" s="140" t="s">
        <v>454</v>
      </c>
      <c r="HEY12" s="140" t="s">
        <v>454</v>
      </c>
      <c r="HEZ12" s="140" t="s">
        <v>454</v>
      </c>
      <c r="HFA12" s="140" t="s">
        <v>454</v>
      </c>
      <c r="HFB12" s="140" t="s">
        <v>454</v>
      </c>
      <c r="HFC12" s="140" t="s">
        <v>454</v>
      </c>
      <c r="HFD12" s="140" t="s">
        <v>454</v>
      </c>
      <c r="HFE12" s="140" t="s">
        <v>454</v>
      </c>
      <c r="HFF12" s="140" t="s">
        <v>454</v>
      </c>
      <c r="HFG12" s="140" t="s">
        <v>454</v>
      </c>
      <c r="HFH12" s="140" t="s">
        <v>454</v>
      </c>
      <c r="HFI12" s="140" t="s">
        <v>454</v>
      </c>
      <c r="HFJ12" s="140" t="s">
        <v>454</v>
      </c>
      <c r="HFK12" s="140" t="s">
        <v>454</v>
      </c>
      <c r="HFL12" s="140" t="s">
        <v>454</v>
      </c>
      <c r="HFM12" s="140" t="s">
        <v>454</v>
      </c>
      <c r="HFN12" s="140" t="s">
        <v>454</v>
      </c>
      <c r="HFO12" s="140" t="s">
        <v>454</v>
      </c>
      <c r="HFP12" s="140" t="s">
        <v>454</v>
      </c>
      <c r="HFQ12" s="140" t="s">
        <v>454</v>
      </c>
      <c r="HFR12" s="140" t="s">
        <v>454</v>
      </c>
      <c r="HFS12" s="140" t="s">
        <v>454</v>
      </c>
      <c r="HFT12" s="140" t="s">
        <v>454</v>
      </c>
      <c r="HFU12" s="140" t="s">
        <v>454</v>
      </c>
      <c r="HFV12" s="140" t="s">
        <v>454</v>
      </c>
      <c r="HFW12" s="140" t="s">
        <v>454</v>
      </c>
      <c r="HFX12" s="140" t="s">
        <v>454</v>
      </c>
      <c r="HFY12" s="140" t="s">
        <v>454</v>
      </c>
      <c r="HFZ12" s="140" t="s">
        <v>454</v>
      </c>
      <c r="HGA12" s="140" t="s">
        <v>454</v>
      </c>
      <c r="HGB12" s="140" t="s">
        <v>454</v>
      </c>
      <c r="HGC12" s="140" t="s">
        <v>454</v>
      </c>
      <c r="HGD12" s="140" t="s">
        <v>454</v>
      </c>
      <c r="HGE12" s="140" t="s">
        <v>454</v>
      </c>
      <c r="HGF12" s="140" t="s">
        <v>454</v>
      </c>
      <c r="HGG12" s="140" t="s">
        <v>454</v>
      </c>
      <c r="HGH12" s="140" t="s">
        <v>454</v>
      </c>
      <c r="HGI12" s="140" t="s">
        <v>454</v>
      </c>
      <c r="HGJ12" s="140" t="s">
        <v>454</v>
      </c>
      <c r="HGK12" s="140" t="s">
        <v>454</v>
      </c>
      <c r="HGL12" s="140" t="s">
        <v>454</v>
      </c>
      <c r="HGM12" s="140" t="s">
        <v>454</v>
      </c>
      <c r="HGN12" s="140" t="s">
        <v>454</v>
      </c>
      <c r="HGO12" s="140" t="s">
        <v>454</v>
      </c>
      <c r="HGP12" s="140" t="s">
        <v>454</v>
      </c>
      <c r="HGQ12" s="140" t="s">
        <v>454</v>
      </c>
      <c r="HGR12" s="140" t="s">
        <v>454</v>
      </c>
      <c r="HGS12" s="140" t="s">
        <v>454</v>
      </c>
      <c r="HGT12" s="140" t="s">
        <v>454</v>
      </c>
      <c r="HGU12" s="140" t="s">
        <v>454</v>
      </c>
      <c r="HGV12" s="140" t="s">
        <v>454</v>
      </c>
      <c r="HGW12" s="140" t="s">
        <v>454</v>
      </c>
      <c r="HGX12" s="140" t="s">
        <v>454</v>
      </c>
      <c r="HGY12" s="140" t="s">
        <v>454</v>
      </c>
      <c r="HGZ12" s="140" t="s">
        <v>454</v>
      </c>
      <c r="HHA12" s="140" t="s">
        <v>454</v>
      </c>
      <c r="HHB12" s="140" t="s">
        <v>454</v>
      </c>
      <c r="HHC12" s="140" t="s">
        <v>454</v>
      </c>
      <c r="HHD12" s="140" t="s">
        <v>454</v>
      </c>
      <c r="HHE12" s="140" t="s">
        <v>454</v>
      </c>
      <c r="HHF12" s="140" t="s">
        <v>454</v>
      </c>
      <c r="HHG12" s="140" t="s">
        <v>454</v>
      </c>
      <c r="HHH12" s="140" t="s">
        <v>454</v>
      </c>
      <c r="HHI12" s="140" t="s">
        <v>454</v>
      </c>
      <c r="HHJ12" s="140" t="s">
        <v>454</v>
      </c>
      <c r="HHK12" s="140" t="s">
        <v>454</v>
      </c>
      <c r="HHL12" s="140" t="s">
        <v>454</v>
      </c>
      <c r="HHM12" s="140" t="s">
        <v>454</v>
      </c>
      <c r="HHN12" s="140" t="s">
        <v>454</v>
      </c>
      <c r="HHO12" s="140" t="s">
        <v>454</v>
      </c>
      <c r="HHP12" s="140" t="s">
        <v>454</v>
      </c>
      <c r="HHQ12" s="140" t="s">
        <v>454</v>
      </c>
      <c r="HHR12" s="140" t="s">
        <v>454</v>
      </c>
      <c r="HHS12" s="140" t="s">
        <v>454</v>
      </c>
      <c r="HHT12" s="140" t="s">
        <v>454</v>
      </c>
      <c r="HHU12" s="140" t="s">
        <v>454</v>
      </c>
      <c r="HHV12" s="140" t="s">
        <v>454</v>
      </c>
      <c r="HHW12" s="140" t="s">
        <v>454</v>
      </c>
      <c r="HHX12" s="140" t="s">
        <v>454</v>
      </c>
      <c r="HHY12" s="140" t="s">
        <v>454</v>
      </c>
      <c r="HHZ12" s="140" t="s">
        <v>454</v>
      </c>
      <c r="HIA12" s="140" t="s">
        <v>454</v>
      </c>
      <c r="HIB12" s="140" t="s">
        <v>454</v>
      </c>
      <c r="HIC12" s="140" t="s">
        <v>454</v>
      </c>
      <c r="HID12" s="140" t="s">
        <v>454</v>
      </c>
      <c r="HIE12" s="140" t="s">
        <v>454</v>
      </c>
      <c r="HIF12" s="140" t="s">
        <v>454</v>
      </c>
      <c r="HIG12" s="140" t="s">
        <v>454</v>
      </c>
      <c r="HIH12" s="140" t="s">
        <v>454</v>
      </c>
      <c r="HII12" s="140" t="s">
        <v>454</v>
      </c>
      <c r="HIJ12" s="140" t="s">
        <v>454</v>
      </c>
      <c r="HIK12" s="140" t="s">
        <v>454</v>
      </c>
      <c r="HIL12" s="140" t="s">
        <v>454</v>
      </c>
      <c r="HIM12" s="140" t="s">
        <v>454</v>
      </c>
      <c r="HIN12" s="140" t="s">
        <v>454</v>
      </c>
      <c r="HIO12" s="140" t="s">
        <v>454</v>
      </c>
      <c r="HIP12" s="140" t="s">
        <v>454</v>
      </c>
      <c r="HIQ12" s="140" t="s">
        <v>454</v>
      </c>
      <c r="HIR12" s="140" t="s">
        <v>454</v>
      </c>
      <c r="HIS12" s="140" t="s">
        <v>454</v>
      </c>
      <c r="HIT12" s="140" t="s">
        <v>454</v>
      </c>
      <c r="HIU12" s="140" t="s">
        <v>454</v>
      </c>
      <c r="HIV12" s="140" t="s">
        <v>454</v>
      </c>
      <c r="HIW12" s="140" t="s">
        <v>454</v>
      </c>
      <c r="HIX12" s="140" t="s">
        <v>454</v>
      </c>
      <c r="HIY12" s="140" t="s">
        <v>454</v>
      </c>
      <c r="HIZ12" s="140" t="s">
        <v>454</v>
      </c>
      <c r="HJA12" s="140" t="s">
        <v>454</v>
      </c>
      <c r="HJB12" s="140" t="s">
        <v>454</v>
      </c>
      <c r="HJC12" s="140" t="s">
        <v>454</v>
      </c>
      <c r="HJD12" s="140" t="s">
        <v>454</v>
      </c>
      <c r="HJE12" s="140" t="s">
        <v>454</v>
      </c>
      <c r="HJF12" s="140" t="s">
        <v>454</v>
      </c>
      <c r="HJG12" s="140" t="s">
        <v>454</v>
      </c>
      <c r="HJH12" s="140" t="s">
        <v>454</v>
      </c>
      <c r="HJI12" s="140" t="s">
        <v>454</v>
      </c>
      <c r="HJJ12" s="140" t="s">
        <v>454</v>
      </c>
      <c r="HJK12" s="140" t="s">
        <v>454</v>
      </c>
      <c r="HJL12" s="140" t="s">
        <v>454</v>
      </c>
      <c r="HJM12" s="140" t="s">
        <v>454</v>
      </c>
      <c r="HJN12" s="140" t="s">
        <v>454</v>
      </c>
      <c r="HJO12" s="140" t="s">
        <v>454</v>
      </c>
      <c r="HJP12" s="140" t="s">
        <v>454</v>
      </c>
      <c r="HJQ12" s="140" t="s">
        <v>454</v>
      </c>
      <c r="HJR12" s="140" t="s">
        <v>454</v>
      </c>
      <c r="HJS12" s="140" t="s">
        <v>454</v>
      </c>
      <c r="HJT12" s="140" t="s">
        <v>454</v>
      </c>
      <c r="HJU12" s="140" t="s">
        <v>454</v>
      </c>
      <c r="HJV12" s="140" t="s">
        <v>454</v>
      </c>
      <c r="HJW12" s="140" t="s">
        <v>454</v>
      </c>
      <c r="HJX12" s="140" t="s">
        <v>454</v>
      </c>
      <c r="HJY12" s="140" t="s">
        <v>454</v>
      </c>
      <c r="HJZ12" s="140" t="s">
        <v>454</v>
      </c>
      <c r="HKA12" s="140" t="s">
        <v>454</v>
      </c>
      <c r="HKB12" s="140" t="s">
        <v>454</v>
      </c>
      <c r="HKC12" s="140" t="s">
        <v>454</v>
      </c>
      <c r="HKD12" s="140" t="s">
        <v>454</v>
      </c>
      <c r="HKE12" s="140" t="s">
        <v>454</v>
      </c>
      <c r="HKF12" s="140" t="s">
        <v>454</v>
      </c>
      <c r="HKG12" s="140" t="s">
        <v>454</v>
      </c>
      <c r="HKH12" s="140" t="s">
        <v>454</v>
      </c>
      <c r="HKI12" s="140" t="s">
        <v>454</v>
      </c>
      <c r="HKJ12" s="140" t="s">
        <v>454</v>
      </c>
      <c r="HKK12" s="140" t="s">
        <v>454</v>
      </c>
      <c r="HKL12" s="140" t="s">
        <v>454</v>
      </c>
      <c r="HKM12" s="140" t="s">
        <v>454</v>
      </c>
      <c r="HKN12" s="140" t="s">
        <v>454</v>
      </c>
      <c r="HKO12" s="140" t="s">
        <v>454</v>
      </c>
      <c r="HKP12" s="140" t="s">
        <v>454</v>
      </c>
      <c r="HKQ12" s="140" t="s">
        <v>454</v>
      </c>
      <c r="HKR12" s="140" t="s">
        <v>454</v>
      </c>
      <c r="HKS12" s="140" t="s">
        <v>454</v>
      </c>
      <c r="HKT12" s="140" t="s">
        <v>454</v>
      </c>
      <c r="HKU12" s="140" t="s">
        <v>454</v>
      </c>
      <c r="HKV12" s="140" t="s">
        <v>454</v>
      </c>
      <c r="HKW12" s="140" t="s">
        <v>454</v>
      </c>
      <c r="HKX12" s="140" t="s">
        <v>454</v>
      </c>
      <c r="HKY12" s="140" t="s">
        <v>454</v>
      </c>
      <c r="HKZ12" s="140" t="s">
        <v>454</v>
      </c>
      <c r="HLA12" s="140" t="s">
        <v>454</v>
      </c>
      <c r="HLB12" s="140" t="s">
        <v>454</v>
      </c>
      <c r="HLC12" s="140" t="s">
        <v>454</v>
      </c>
      <c r="HLD12" s="140" t="s">
        <v>454</v>
      </c>
      <c r="HLE12" s="140" t="s">
        <v>454</v>
      </c>
      <c r="HLF12" s="140" t="s">
        <v>454</v>
      </c>
      <c r="HLG12" s="140" t="s">
        <v>454</v>
      </c>
      <c r="HLH12" s="140" t="s">
        <v>454</v>
      </c>
      <c r="HLI12" s="140" t="s">
        <v>454</v>
      </c>
      <c r="HLJ12" s="140" t="s">
        <v>454</v>
      </c>
      <c r="HLK12" s="140" t="s">
        <v>454</v>
      </c>
      <c r="HLL12" s="140" t="s">
        <v>454</v>
      </c>
      <c r="HLM12" s="140" t="s">
        <v>454</v>
      </c>
      <c r="HLN12" s="140" t="s">
        <v>454</v>
      </c>
      <c r="HLO12" s="140" t="s">
        <v>454</v>
      </c>
      <c r="HLP12" s="140" t="s">
        <v>454</v>
      </c>
      <c r="HLQ12" s="140" t="s">
        <v>454</v>
      </c>
      <c r="HLR12" s="140" t="s">
        <v>454</v>
      </c>
      <c r="HLS12" s="140" t="s">
        <v>454</v>
      </c>
      <c r="HLT12" s="140" t="s">
        <v>454</v>
      </c>
      <c r="HLU12" s="140" t="s">
        <v>454</v>
      </c>
      <c r="HLV12" s="140" t="s">
        <v>454</v>
      </c>
      <c r="HLW12" s="140" t="s">
        <v>454</v>
      </c>
      <c r="HLX12" s="140" t="s">
        <v>454</v>
      </c>
      <c r="HLY12" s="140" t="s">
        <v>454</v>
      </c>
      <c r="HLZ12" s="140" t="s">
        <v>454</v>
      </c>
      <c r="HMA12" s="140" t="s">
        <v>454</v>
      </c>
      <c r="HMB12" s="140" t="s">
        <v>454</v>
      </c>
      <c r="HMC12" s="140" t="s">
        <v>454</v>
      </c>
      <c r="HMD12" s="140" t="s">
        <v>454</v>
      </c>
      <c r="HME12" s="140" t="s">
        <v>454</v>
      </c>
      <c r="HMF12" s="140" t="s">
        <v>454</v>
      </c>
      <c r="HMG12" s="140" t="s">
        <v>454</v>
      </c>
      <c r="HMH12" s="140" t="s">
        <v>454</v>
      </c>
      <c r="HMI12" s="140" t="s">
        <v>454</v>
      </c>
      <c r="HMJ12" s="140" t="s">
        <v>454</v>
      </c>
      <c r="HMK12" s="140" t="s">
        <v>454</v>
      </c>
      <c r="HML12" s="140" t="s">
        <v>454</v>
      </c>
      <c r="HMM12" s="140" t="s">
        <v>454</v>
      </c>
      <c r="HMN12" s="140" t="s">
        <v>454</v>
      </c>
      <c r="HMO12" s="140" t="s">
        <v>454</v>
      </c>
      <c r="HMP12" s="140" t="s">
        <v>454</v>
      </c>
      <c r="HMQ12" s="140" t="s">
        <v>454</v>
      </c>
      <c r="HMR12" s="140" t="s">
        <v>454</v>
      </c>
      <c r="HMS12" s="140" t="s">
        <v>454</v>
      </c>
      <c r="HMT12" s="140" t="s">
        <v>454</v>
      </c>
      <c r="HMU12" s="140" t="s">
        <v>454</v>
      </c>
      <c r="HMV12" s="140" t="s">
        <v>454</v>
      </c>
      <c r="HMW12" s="140" t="s">
        <v>454</v>
      </c>
      <c r="HMX12" s="140" t="s">
        <v>454</v>
      </c>
      <c r="HMY12" s="140" t="s">
        <v>454</v>
      </c>
      <c r="HMZ12" s="140" t="s">
        <v>454</v>
      </c>
      <c r="HNA12" s="140" t="s">
        <v>454</v>
      </c>
      <c r="HNB12" s="140" t="s">
        <v>454</v>
      </c>
      <c r="HNC12" s="140" t="s">
        <v>454</v>
      </c>
      <c r="HND12" s="140" t="s">
        <v>454</v>
      </c>
      <c r="HNE12" s="140" t="s">
        <v>454</v>
      </c>
      <c r="HNF12" s="140" t="s">
        <v>454</v>
      </c>
      <c r="HNG12" s="140" t="s">
        <v>454</v>
      </c>
      <c r="HNH12" s="140" t="s">
        <v>454</v>
      </c>
      <c r="HNI12" s="140" t="s">
        <v>454</v>
      </c>
      <c r="HNJ12" s="140" t="s">
        <v>454</v>
      </c>
      <c r="HNK12" s="140" t="s">
        <v>454</v>
      </c>
      <c r="HNL12" s="140" t="s">
        <v>454</v>
      </c>
      <c r="HNM12" s="140" t="s">
        <v>454</v>
      </c>
      <c r="HNN12" s="140" t="s">
        <v>454</v>
      </c>
      <c r="HNO12" s="140" t="s">
        <v>454</v>
      </c>
      <c r="HNP12" s="140" t="s">
        <v>454</v>
      </c>
      <c r="HNQ12" s="140" t="s">
        <v>454</v>
      </c>
      <c r="HNR12" s="140" t="s">
        <v>454</v>
      </c>
      <c r="HNS12" s="140" t="s">
        <v>454</v>
      </c>
      <c r="HNT12" s="140" t="s">
        <v>454</v>
      </c>
      <c r="HNU12" s="140" t="s">
        <v>454</v>
      </c>
      <c r="HNV12" s="140" t="s">
        <v>454</v>
      </c>
      <c r="HNW12" s="140" t="s">
        <v>454</v>
      </c>
      <c r="HNX12" s="140" t="s">
        <v>454</v>
      </c>
      <c r="HNY12" s="140" t="s">
        <v>454</v>
      </c>
      <c r="HNZ12" s="140" t="s">
        <v>454</v>
      </c>
      <c r="HOA12" s="140" t="s">
        <v>454</v>
      </c>
      <c r="HOB12" s="140" t="s">
        <v>454</v>
      </c>
      <c r="HOC12" s="140" t="s">
        <v>454</v>
      </c>
      <c r="HOD12" s="140" t="s">
        <v>454</v>
      </c>
      <c r="HOE12" s="140" t="s">
        <v>454</v>
      </c>
      <c r="HOF12" s="140" t="s">
        <v>454</v>
      </c>
      <c r="HOG12" s="140" t="s">
        <v>454</v>
      </c>
      <c r="HOH12" s="140" t="s">
        <v>454</v>
      </c>
      <c r="HOI12" s="140" t="s">
        <v>454</v>
      </c>
      <c r="HOJ12" s="140" t="s">
        <v>454</v>
      </c>
      <c r="HOK12" s="140" t="s">
        <v>454</v>
      </c>
      <c r="HOL12" s="140" t="s">
        <v>454</v>
      </c>
      <c r="HOM12" s="140" t="s">
        <v>454</v>
      </c>
      <c r="HON12" s="140" t="s">
        <v>454</v>
      </c>
      <c r="HOO12" s="140" t="s">
        <v>454</v>
      </c>
      <c r="HOP12" s="140" t="s">
        <v>454</v>
      </c>
      <c r="HOQ12" s="140" t="s">
        <v>454</v>
      </c>
      <c r="HOR12" s="140" t="s">
        <v>454</v>
      </c>
      <c r="HOS12" s="140" t="s">
        <v>454</v>
      </c>
      <c r="HOT12" s="140" t="s">
        <v>454</v>
      </c>
      <c r="HOU12" s="140" t="s">
        <v>454</v>
      </c>
      <c r="HOV12" s="140" t="s">
        <v>454</v>
      </c>
      <c r="HOW12" s="140" t="s">
        <v>454</v>
      </c>
      <c r="HOX12" s="140" t="s">
        <v>454</v>
      </c>
      <c r="HOY12" s="140" t="s">
        <v>454</v>
      </c>
      <c r="HOZ12" s="140" t="s">
        <v>454</v>
      </c>
      <c r="HPA12" s="140" t="s">
        <v>454</v>
      </c>
      <c r="HPB12" s="140" t="s">
        <v>454</v>
      </c>
      <c r="HPC12" s="140" t="s">
        <v>454</v>
      </c>
      <c r="HPD12" s="140" t="s">
        <v>454</v>
      </c>
      <c r="HPE12" s="140" t="s">
        <v>454</v>
      </c>
      <c r="HPF12" s="140" t="s">
        <v>454</v>
      </c>
      <c r="HPG12" s="140" t="s">
        <v>454</v>
      </c>
      <c r="HPH12" s="140" t="s">
        <v>454</v>
      </c>
      <c r="HPI12" s="140" t="s">
        <v>454</v>
      </c>
      <c r="HPJ12" s="140" t="s">
        <v>454</v>
      </c>
      <c r="HPK12" s="140" t="s">
        <v>454</v>
      </c>
      <c r="HPL12" s="140" t="s">
        <v>454</v>
      </c>
      <c r="HPM12" s="140" t="s">
        <v>454</v>
      </c>
      <c r="HPN12" s="140" t="s">
        <v>454</v>
      </c>
      <c r="HPO12" s="140" t="s">
        <v>454</v>
      </c>
      <c r="HPP12" s="140" t="s">
        <v>454</v>
      </c>
      <c r="HPQ12" s="140" t="s">
        <v>454</v>
      </c>
      <c r="HPR12" s="140" t="s">
        <v>454</v>
      </c>
      <c r="HPS12" s="140" t="s">
        <v>454</v>
      </c>
      <c r="HPT12" s="140" t="s">
        <v>454</v>
      </c>
      <c r="HPU12" s="140" t="s">
        <v>454</v>
      </c>
      <c r="HPV12" s="140" t="s">
        <v>454</v>
      </c>
      <c r="HPW12" s="140" t="s">
        <v>454</v>
      </c>
      <c r="HPX12" s="140" t="s">
        <v>454</v>
      </c>
      <c r="HPY12" s="140" t="s">
        <v>454</v>
      </c>
      <c r="HPZ12" s="140" t="s">
        <v>454</v>
      </c>
      <c r="HQA12" s="140" t="s">
        <v>454</v>
      </c>
      <c r="HQB12" s="140" t="s">
        <v>454</v>
      </c>
      <c r="HQC12" s="140" t="s">
        <v>454</v>
      </c>
      <c r="HQD12" s="140" t="s">
        <v>454</v>
      </c>
      <c r="HQE12" s="140" t="s">
        <v>454</v>
      </c>
      <c r="HQF12" s="140" t="s">
        <v>454</v>
      </c>
      <c r="HQG12" s="140" t="s">
        <v>454</v>
      </c>
      <c r="HQH12" s="140" t="s">
        <v>454</v>
      </c>
      <c r="HQI12" s="140" t="s">
        <v>454</v>
      </c>
      <c r="HQJ12" s="140" t="s">
        <v>454</v>
      </c>
      <c r="HQK12" s="140" t="s">
        <v>454</v>
      </c>
      <c r="HQL12" s="140" t="s">
        <v>454</v>
      </c>
      <c r="HQM12" s="140" t="s">
        <v>454</v>
      </c>
      <c r="HQN12" s="140" t="s">
        <v>454</v>
      </c>
      <c r="HQO12" s="140" t="s">
        <v>454</v>
      </c>
      <c r="HQP12" s="140" t="s">
        <v>454</v>
      </c>
      <c r="HQQ12" s="140" t="s">
        <v>454</v>
      </c>
      <c r="HQR12" s="140" t="s">
        <v>454</v>
      </c>
      <c r="HQS12" s="140" t="s">
        <v>454</v>
      </c>
      <c r="HQT12" s="140" t="s">
        <v>454</v>
      </c>
      <c r="HQU12" s="140" t="s">
        <v>454</v>
      </c>
      <c r="HQV12" s="140" t="s">
        <v>454</v>
      </c>
      <c r="HQW12" s="140" t="s">
        <v>454</v>
      </c>
      <c r="HQX12" s="140" t="s">
        <v>454</v>
      </c>
      <c r="HQY12" s="140" t="s">
        <v>454</v>
      </c>
      <c r="HQZ12" s="140" t="s">
        <v>454</v>
      </c>
      <c r="HRA12" s="140" t="s">
        <v>454</v>
      </c>
      <c r="HRB12" s="140" t="s">
        <v>454</v>
      </c>
      <c r="HRC12" s="140" t="s">
        <v>454</v>
      </c>
      <c r="HRD12" s="140" t="s">
        <v>454</v>
      </c>
      <c r="HRE12" s="140" t="s">
        <v>454</v>
      </c>
      <c r="HRF12" s="140" t="s">
        <v>454</v>
      </c>
      <c r="HRG12" s="140" t="s">
        <v>454</v>
      </c>
      <c r="HRH12" s="140" t="s">
        <v>454</v>
      </c>
      <c r="HRI12" s="140" t="s">
        <v>454</v>
      </c>
      <c r="HRJ12" s="140" t="s">
        <v>454</v>
      </c>
      <c r="HRK12" s="140" t="s">
        <v>454</v>
      </c>
      <c r="HRL12" s="140" t="s">
        <v>454</v>
      </c>
      <c r="HRM12" s="140" t="s">
        <v>454</v>
      </c>
      <c r="HRN12" s="140" t="s">
        <v>454</v>
      </c>
      <c r="HRO12" s="140" t="s">
        <v>454</v>
      </c>
      <c r="HRP12" s="140" t="s">
        <v>454</v>
      </c>
      <c r="HRQ12" s="140" t="s">
        <v>454</v>
      </c>
      <c r="HRR12" s="140" t="s">
        <v>454</v>
      </c>
      <c r="HRS12" s="140" t="s">
        <v>454</v>
      </c>
      <c r="HRT12" s="140" t="s">
        <v>454</v>
      </c>
      <c r="HRU12" s="140" t="s">
        <v>454</v>
      </c>
      <c r="HRV12" s="140" t="s">
        <v>454</v>
      </c>
      <c r="HRW12" s="140" t="s">
        <v>454</v>
      </c>
      <c r="HRX12" s="140" t="s">
        <v>454</v>
      </c>
      <c r="HRY12" s="140" t="s">
        <v>454</v>
      </c>
      <c r="HRZ12" s="140" t="s">
        <v>454</v>
      </c>
      <c r="HSA12" s="140" t="s">
        <v>454</v>
      </c>
      <c r="HSB12" s="140" t="s">
        <v>454</v>
      </c>
      <c r="HSC12" s="140" t="s">
        <v>454</v>
      </c>
      <c r="HSD12" s="140" t="s">
        <v>454</v>
      </c>
      <c r="HSE12" s="140" t="s">
        <v>454</v>
      </c>
      <c r="HSF12" s="140" t="s">
        <v>454</v>
      </c>
      <c r="HSG12" s="140" t="s">
        <v>454</v>
      </c>
      <c r="HSH12" s="140" t="s">
        <v>454</v>
      </c>
      <c r="HSI12" s="140" t="s">
        <v>454</v>
      </c>
      <c r="HSJ12" s="140" t="s">
        <v>454</v>
      </c>
      <c r="HSK12" s="140" t="s">
        <v>454</v>
      </c>
      <c r="HSL12" s="140" t="s">
        <v>454</v>
      </c>
      <c r="HSM12" s="140" t="s">
        <v>454</v>
      </c>
      <c r="HSN12" s="140" t="s">
        <v>454</v>
      </c>
      <c r="HSO12" s="140" t="s">
        <v>454</v>
      </c>
      <c r="HSP12" s="140" t="s">
        <v>454</v>
      </c>
      <c r="HSQ12" s="140" t="s">
        <v>454</v>
      </c>
      <c r="HSR12" s="140" t="s">
        <v>454</v>
      </c>
      <c r="HSS12" s="140" t="s">
        <v>454</v>
      </c>
      <c r="HST12" s="140" t="s">
        <v>454</v>
      </c>
      <c r="HSU12" s="140" t="s">
        <v>454</v>
      </c>
      <c r="HSV12" s="140" t="s">
        <v>454</v>
      </c>
      <c r="HSW12" s="140" t="s">
        <v>454</v>
      </c>
      <c r="HSX12" s="140" t="s">
        <v>454</v>
      </c>
      <c r="HSY12" s="140" t="s">
        <v>454</v>
      </c>
      <c r="HSZ12" s="140" t="s">
        <v>454</v>
      </c>
      <c r="HTA12" s="140" t="s">
        <v>454</v>
      </c>
      <c r="HTB12" s="140" t="s">
        <v>454</v>
      </c>
      <c r="HTC12" s="140" t="s">
        <v>454</v>
      </c>
      <c r="HTD12" s="140" t="s">
        <v>454</v>
      </c>
      <c r="HTE12" s="140" t="s">
        <v>454</v>
      </c>
      <c r="HTF12" s="140" t="s">
        <v>454</v>
      </c>
      <c r="HTG12" s="140" t="s">
        <v>454</v>
      </c>
      <c r="HTH12" s="140" t="s">
        <v>454</v>
      </c>
      <c r="HTI12" s="140" t="s">
        <v>454</v>
      </c>
      <c r="HTJ12" s="140" t="s">
        <v>454</v>
      </c>
      <c r="HTK12" s="140" t="s">
        <v>454</v>
      </c>
      <c r="HTL12" s="140" t="s">
        <v>454</v>
      </c>
      <c r="HTM12" s="140" t="s">
        <v>454</v>
      </c>
      <c r="HTN12" s="140" t="s">
        <v>454</v>
      </c>
      <c r="HTO12" s="140" t="s">
        <v>454</v>
      </c>
      <c r="HTP12" s="140" t="s">
        <v>454</v>
      </c>
      <c r="HTQ12" s="140" t="s">
        <v>454</v>
      </c>
      <c r="HTR12" s="140" t="s">
        <v>454</v>
      </c>
      <c r="HTS12" s="140" t="s">
        <v>454</v>
      </c>
      <c r="HTT12" s="140" t="s">
        <v>454</v>
      </c>
      <c r="HTU12" s="140" t="s">
        <v>454</v>
      </c>
      <c r="HTV12" s="140" t="s">
        <v>454</v>
      </c>
      <c r="HTW12" s="140" t="s">
        <v>454</v>
      </c>
      <c r="HTX12" s="140" t="s">
        <v>454</v>
      </c>
      <c r="HTY12" s="140" t="s">
        <v>454</v>
      </c>
      <c r="HTZ12" s="140" t="s">
        <v>454</v>
      </c>
      <c r="HUA12" s="140" t="s">
        <v>454</v>
      </c>
      <c r="HUB12" s="140" t="s">
        <v>454</v>
      </c>
      <c r="HUC12" s="140" t="s">
        <v>454</v>
      </c>
      <c r="HUD12" s="140" t="s">
        <v>454</v>
      </c>
      <c r="HUE12" s="140" t="s">
        <v>454</v>
      </c>
      <c r="HUF12" s="140" t="s">
        <v>454</v>
      </c>
      <c r="HUG12" s="140" t="s">
        <v>454</v>
      </c>
      <c r="HUH12" s="140" t="s">
        <v>454</v>
      </c>
      <c r="HUI12" s="140" t="s">
        <v>454</v>
      </c>
      <c r="HUJ12" s="140" t="s">
        <v>454</v>
      </c>
      <c r="HUK12" s="140" t="s">
        <v>454</v>
      </c>
      <c r="HUL12" s="140" t="s">
        <v>454</v>
      </c>
      <c r="HUM12" s="140" t="s">
        <v>454</v>
      </c>
      <c r="HUN12" s="140" t="s">
        <v>454</v>
      </c>
      <c r="HUO12" s="140" t="s">
        <v>454</v>
      </c>
      <c r="HUP12" s="140" t="s">
        <v>454</v>
      </c>
      <c r="HUQ12" s="140" t="s">
        <v>454</v>
      </c>
      <c r="HUR12" s="140" t="s">
        <v>454</v>
      </c>
      <c r="HUS12" s="140" t="s">
        <v>454</v>
      </c>
      <c r="HUT12" s="140" t="s">
        <v>454</v>
      </c>
      <c r="HUU12" s="140" t="s">
        <v>454</v>
      </c>
      <c r="HUV12" s="140" t="s">
        <v>454</v>
      </c>
      <c r="HUW12" s="140" t="s">
        <v>454</v>
      </c>
      <c r="HUX12" s="140" t="s">
        <v>454</v>
      </c>
      <c r="HUY12" s="140" t="s">
        <v>454</v>
      </c>
      <c r="HUZ12" s="140" t="s">
        <v>454</v>
      </c>
      <c r="HVA12" s="140" t="s">
        <v>454</v>
      </c>
      <c r="HVB12" s="140" t="s">
        <v>454</v>
      </c>
      <c r="HVC12" s="140" t="s">
        <v>454</v>
      </c>
      <c r="HVD12" s="140" t="s">
        <v>454</v>
      </c>
      <c r="HVE12" s="140" t="s">
        <v>454</v>
      </c>
      <c r="HVF12" s="140" t="s">
        <v>454</v>
      </c>
      <c r="HVG12" s="140" t="s">
        <v>454</v>
      </c>
      <c r="HVH12" s="140" t="s">
        <v>454</v>
      </c>
      <c r="HVI12" s="140" t="s">
        <v>454</v>
      </c>
      <c r="HVJ12" s="140" t="s">
        <v>454</v>
      </c>
      <c r="HVK12" s="140" t="s">
        <v>454</v>
      </c>
      <c r="HVL12" s="140" t="s">
        <v>454</v>
      </c>
      <c r="HVM12" s="140" t="s">
        <v>454</v>
      </c>
      <c r="HVN12" s="140" t="s">
        <v>454</v>
      </c>
      <c r="HVO12" s="140" t="s">
        <v>454</v>
      </c>
      <c r="HVP12" s="140" t="s">
        <v>454</v>
      </c>
      <c r="HVQ12" s="140" t="s">
        <v>454</v>
      </c>
      <c r="HVR12" s="140" t="s">
        <v>454</v>
      </c>
      <c r="HVS12" s="140" t="s">
        <v>454</v>
      </c>
      <c r="HVT12" s="140" t="s">
        <v>454</v>
      </c>
      <c r="HVU12" s="140" t="s">
        <v>454</v>
      </c>
      <c r="HVV12" s="140" t="s">
        <v>454</v>
      </c>
      <c r="HVW12" s="140" t="s">
        <v>454</v>
      </c>
      <c r="HVX12" s="140" t="s">
        <v>454</v>
      </c>
      <c r="HVY12" s="140" t="s">
        <v>454</v>
      </c>
      <c r="HVZ12" s="140" t="s">
        <v>454</v>
      </c>
      <c r="HWA12" s="140" t="s">
        <v>454</v>
      </c>
      <c r="HWB12" s="140" t="s">
        <v>454</v>
      </c>
      <c r="HWC12" s="140" t="s">
        <v>454</v>
      </c>
      <c r="HWD12" s="140" t="s">
        <v>454</v>
      </c>
      <c r="HWE12" s="140" t="s">
        <v>454</v>
      </c>
      <c r="HWF12" s="140" t="s">
        <v>454</v>
      </c>
      <c r="HWG12" s="140" t="s">
        <v>454</v>
      </c>
      <c r="HWH12" s="140" t="s">
        <v>454</v>
      </c>
      <c r="HWI12" s="140" t="s">
        <v>454</v>
      </c>
      <c r="HWJ12" s="140" t="s">
        <v>454</v>
      </c>
      <c r="HWK12" s="140" t="s">
        <v>454</v>
      </c>
      <c r="HWL12" s="140" t="s">
        <v>454</v>
      </c>
      <c r="HWM12" s="140" t="s">
        <v>454</v>
      </c>
      <c r="HWN12" s="140" t="s">
        <v>454</v>
      </c>
      <c r="HWO12" s="140" t="s">
        <v>454</v>
      </c>
      <c r="HWP12" s="140" t="s">
        <v>454</v>
      </c>
      <c r="HWQ12" s="140" t="s">
        <v>454</v>
      </c>
      <c r="HWR12" s="140" t="s">
        <v>454</v>
      </c>
      <c r="HWS12" s="140" t="s">
        <v>454</v>
      </c>
      <c r="HWT12" s="140" t="s">
        <v>454</v>
      </c>
      <c r="HWU12" s="140" t="s">
        <v>454</v>
      </c>
      <c r="HWV12" s="140" t="s">
        <v>454</v>
      </c>
      <c r="HWW12" s="140" t="s">
        <v>454</v>
      </c>
      <c r="HWX12" s="140" t="s">
        <v>454</v>
      </c>
      <c r="HWY12" s="140" t="s">
        <v>454</v>
      </c>
      <c r="HWZ12" s="140" t="s">
        <v>454</v>
      </c>
      <c r="HXA12" s="140" t="s">
        <v>454</v>
      </c>
      <c r="HXB12" s="140" t="s">
        <v>454</v>
      </c>
      <c r="HXC12" s="140" t="s">
        <v>454</v>
      </c>
      <c r="HXD12" s="140" t="s">
        <v>454</v>
      </c>
      <c r="HXE12" s="140" t="s">
        <v>454</v>
      </c>
      <c r="HXF12" s="140" t="s">
        <v>454</v>
      </c>
      <c r="HXG12" s="140" t="s">
        <v>454</v>
      </c>
      <c r="HXH12" s="140" t="s">
        <v>454</v>
      </c>
      <c r="HXI12" s="140" t="s">
        <v>454</v>
      </c>
      <c r="HXJ12" s="140" t="s">
        <v>454</v>
      </c>
      <c r="HXK12" s="140" t="s">
        <v>454</v>
      </c>
      <c r="HXL12" s="140" t="s">
        <v>454</v>
      </c>
      <c r="HXM12" s="140" t="s">
        <v>454</v>
      </c>
      <c r="HXN12" s="140" t="s">
        <v>454</v>
      </c>
      <c r="HXO12" s="140" t="s">
        <v>454</v>
      </c>
      <c r="HXP12" s="140" t="s">
        <v>454</v>
      </c>
      <c r="HXQ12" s="140" t="s">
        <v>454</v>
      </c>
      <c r="HXR12" s="140" t="s">
        <v>454</v>
      </c>
      <c r="HXS12" s="140" t="s">
        <v>454</v>
      </c>
      <c r="HXT12" s="140" t="s">
        <v>454</v>
      </c>
      <c r="HXU12" s="140" t="s">
        <v>454</v>
      </c>
      <c r="HXV12" s="140" t="s">
        <v>454</v>
      </c>
      <c r="HXW12" s="140" t="s">
        <v>454</v>
      </c>
      <c r="HXX12" s="140" t="s">
        <v>454</v>
      </c>
      <c r="HXY12" s="140" t="s">
        <v>454</v>
      </c>
      <c r="HXZ12" s="140" t="s">
        <v>454</v>
      </c>
      <c r="HYA12" s="140" t="s">
        <v>454</v>
      </c>
      <c r="HYB12" s="140" t="s">
        <v>454</v>
      </c>
      <c r="HYC12" s="140" t="s">
        <v>454</v>
      </c>
      <c r="HYD12" s="140" t="s">
        <v>454</v>
      </c>
      <c r="HYE12" s="140" t="s">
        <v>454</v>
      </c>
      <c r="HYF12" s="140" t="s">
        <v>454</v>
      </c>
      <c r="HYG12" s="140" t="s">
        <v>454</v>
      </c>
      <c r="HYH12" s="140" t="s">
        <v>454</v>
      </c>
      <c r="HYI12" s="140" t="s">
        <v>454</v>
      </c>
      <c r="HYJ12" s="140" t="s">
        <v>454</v>
      </c>
      <c r="HYK12" s="140" t="s">
        <v>454</v>
      </c>
      <c r="HYL12" s="140" t="s">
        <v>454</v>
      </c>
      <c r="HYM12" s="140" t="s">
        <v>454</v>
      </c>
      <c r="HYN12" s="140" t="s">
        <v>454</v>
      </c>
      <c r="HYO12" s="140" t="s">
        <v>454</v>
      </c>
      <c r="HYP12" s="140" t="s">
        <v>454</v>
      </c>
      <c r="HYQ12" s="140" t="s">
        <v>454</v>
      </c>
      <c r="HYR12" s="140" t="s">
        <v>454</v>
      </c>
      <c r="HYS12" s="140" t="s">
        <v>454</v>
      </c>
      <c r="HYT12" s="140" t="s">
        <v>454</v>
      </c>
      <c r="HYU12" s="140" t="s">
        <v>454</v>
      </c>
      <c r="HYV12" s="140" t="s">
        <v>454</v>
      </c>
      <c r="HYW12" s="140" t="s">
        <v>454</v>
      </c>
      <c r="HYX12" s="140" t="s">
        <v>454</v>
      </c>
      <c r="HYY12" s="140" t="s">
        <v>454</v>
      </c>
      <c r="HYZ12" s="140" t="s">
        <v>454</v>
      </c>
      <c r="HZA12" s="140" t="s">
        <v>454</v>
      </c>
      <c r="HZB12" s="140" t="s">
        <v>454</v>
      </c>
      <c r="HZC12" s="140" t="s">
        <v>454</v>
      </c>
      <c r="HZD12" s="140" t="s">
        <v>454</v>
      </c>
      <c r="HZE12" s="140" t="s">
        <v>454</v>
      </c>
      <c r="HZF12" s="140" t="s">
        <v>454</v>
      </c>
      <c r="HZG12" s="140" t="s">
        <v>454</v>
      </c>
      <c r="HZH12" s="140" t="s">
        <v>454</v>
      </c>
      <c r="HZI12" s="140" t="s">
        <v>454</v>
      </c>
      <c r="HZJ12" s="140" t="s">
        <v>454</v>
      </c>
      <c r="HZK12" s="140" t="s">
        <v>454</v>
      </c>
      <c r="HZL12" s="140" t="s">
        <v>454</v>
      </c>
      <c r="HZM12" s="140" t="s">
        <v>454</v>
      </c>
      <c r="HZN12" s="140" t="s">
        <v>454</v>
      </c>
      <c r="HZO12" s="140" t="s">
        <v>454</v>
      </c>
      <c r="HZP12" s="140" t="s">
        <v>454</v>
      </c>
      <c r="HZQ12" s="140" t="s">
        <v>454</v>
      </c>
      <c r="HZR12" s="140" t="s">
        <v>454</v>
      </c>
      <c r="HZS12" s="140" t="s">
        <v>454</v>
      </c>
      <c r="HZT12" s="140" t="s">
        <v>454</v>
      </c>
      <c r="HZU12" s="140" t="s">
        <v>454</v>
      </c>
      <c r="HZV12" s="140" t="s">
        <v>454</v>
      </c>
      <c r="HZW12" s="140" t="s">
        <v>454</v>
      </c>
      <c r="HZX12" s="140" t="s">
        <v>454</v>
      </c>
      <c r="HZY12" s="140" t="s">
        <v>454</v>
      </c>
      <c r="HZZ12" s="140" t="s">
        <v>454</v>
      </c>
      <c r="IAA12" s="140" t="s">
        <v>454</v>
      </c>
      <c r="IAB12" s="140" t="s">
        <v>454</v>
      </c>
      <c r="IAC12" s="140" t="s">
        <v>454</v>
      </c>
      <c r="IAD12" s="140" t="s">
        <v>454</v>
      </c>
      <c r="IAE12" s="140" t="s">
        <v>454</v>
      </c>
      <c r="IAF12" s="140" t="s">
        <v>454</v>
      </c>
      <c r="IAG12" s="140" t="s">
        <v>454</v>
      </c>
      <c r="IAH12" s="140" t="s">
        <v>454</v>
      </c>
      <c r="IAI12" s="140" t="s">
        <v>454</v>
      </c>
      <c r="IAJ12" s="140" t="s">
        <v>454</v>
      </c>
      <c r="IAK12" s="140" t="s">
        <v>454</v>
      </c>
      <c r="IAL12" s="140" t="s">
        <v>454</v>
      </c>
      <c r="IAM12" s="140" t="s">
        <v>454</v>
      </c>
      <c r="IAN12" s="140" t="s">
        <v>454</v>
      </c>
      <c r="IAO12" s="140" t="s">
        <v>454</v>
      </c>
      <c r="IAP12" s="140" t="s">
        <v>454</v>
      </c>
      <c r="IAQ12" s="140" t="s">
        <v>454</v>
      </c>
      <c r="IAR12" s="140" t="s">
        <v>454</v>
      </c>
      <c r="IAS12" s="140" t="s">
        <v>454</v>
      </c>
      <c r="IAT12" s="140" t="s">
        <v>454</v>
      </c>
      <c r="IAU12" s="140" t="s">
        <v>454</v>
      </c>
      <c r="IAV12" s="140" t="s">
        <v>454</v>
      </c>
      <c r="IAW12" s="140" t="s">
        <v>454</v>
      </c>
      <c r="IAX12" s="140" t="s">
        <v>454</v>
      </c>
      <c r="IAY12" s="140" t="s">
        <v>454</v>
      </c>
      <c r="IAZ12" s="140" t="s">
        <v>454</v>
      </c>
      <c r="IBA12" s="140" t="s">
        <v>454</v>
      </c>
      <c r="IBB12" s="140" t="s">
        <v>454</v>
      </c>
      <c r="IBC12" s="140" t="s">
        <v>454</v>
      </c>
      <c r="IBD12" s="140" t="s">
        <v>454</v>
      </c>
      <c r="IBE12" s="140" t="s">
        <v>454</v>
      </c>
      <c r="IBF12" s="140" t="s">
        <v>454</v>
      </c>
      <c r="IBG12" s="140" t="s">
        <v>454</v>
      </c>
      <c r="IBH12" s="140" t="s">
        <v>454</v>
      </c>
      <c r="IBI12" s="140" t="s">
        <v>454</v>
      </c>
      <c r="IBJ12" s="140" t="s">
        <v>454</v>
      </c>
      <c r="IBK12" s="140" t="s">
        <v>454</v>
      </c>
      <c r="IBL12" s="140" t="s">
        <v>454</v>
      </c>
      <c r="IBM12" s="140" t="s">
        <v>454</v>
      </c>
      <c r="IBN12" s="140" t="s">
        <v>454</v>
      </c>
      <c r="IBO12" s="140" t="s">
        <v>454</v>
      </c>
      <c r="IBP12" s="140" t="s">
        <v>454</v>
      </c>
      <c r="IBQ12" s="140" t="s">
        <v>454</v>
      </c>
      <c r="IBR12" s="140" t="s">
        <v>454</v>
      </c>
      <c r="IBS12" s="140" t="s">
        <v>454</v>
      </c>
      <c r="IBT12" s="140" t="s">
        <v>454</v>
      </c>
      <c r="IBU12" s="140" t="s">
        <v>454</v>
      </c>
      <c r="IBV12" s="140" t="s">
        <v>454</v>
      </c>
      <c r="IBW12" s="140" t="s">
        <v>454</v>
      </c>
      <c r="IBX12" s="140" t="s">
        <v>454</v>
      </c>
      <c r="IBY12" s="140" t="s">
        <v>454</v>
      </c>
      <c r="IBZ12" s="140" t="s">
        <v>454</v>
      </c>
      <c r="ICA12" s="140" t="s">
        <v>454</v>
      </c>
      <c r="ICB12" s="140" t="s">
        <v>454</v>
      </c>
      <c r="ICC12" s="140" t="s">
        <v>454</v>
      </c>
      <c r="ICD12" s="140" t="s">
        <v>454</v>
      </c>
      <c r="ICE12" s="140" t="s">
        <v>454</v>
      </c>
      <c r="ICF12" s="140" t="s">
        <v>454</v>
      </c>
      <c r="ICG12" s="140" t="s">
        <v>454</v>
      </c>
      <c r="ICH12" s="140" t="s">
        <v>454</v>
      </c>
      <c r="ICI12" s="140" t="s">
        <v>454</v>
      </c>
      <c r="ICJ12" s="140" t="s">
        <v>454</v>
      </c>
      <c r="ICK12" s="140" t="s">
        <v>454</v>
      </c>
      <c r="ICL12" s="140" t="s">
        <v>454</v>
      </c>
      <c r="ICM12" s="140" t="s">
        <v>454</v>
      </c>
      <c r="ICN12" s="140" t="s">
        <v>454</v>
      </c>
      <c r="ICO12" s="140" t="s">
        <v>454</v>
      </c>
      <c r="ICP12" s="140" t="s">
        <v>454</v>
      </c>
      <c r="ICQ12" s="140" t="s">
        <v>454</v>
      </c>
      <c r="ICR12" s="140" t="s">
        <v>454</v>
      </c>
      <c r="ICS12" s="140" t="s">
        <v>454</v>
      </c>
      <c r="ICT12" s="140" t="s">
        <v>454</v>
      </c>
      <c r="ICU12" s="140" t="s">
        <v>454</v>
      </c>
      <c r="ICV12" s="140" t="s">
        <v>454</v>
      </c>
      <c r="ICW12" s="140" t="s">
        <v>454</v>
      </c>
      <c r="ICX12" s="140" t="s">
        <v>454</v>
      </c>
      <c r="ICY12" s="140" t="s">
        <v>454</v>
      </c>
      <c r="ICZ12" s="140" t="s">
        <v>454</v>
      </c>
      <c r="IDA12" s="140" t="s">
        <v>454</v>
      </c>
      <c r="IDB12" s="140" t="s">
        <v>454</v>
      </c>
      <c r="IDC12" s="140" t="s">
        <v>454</v>
      </c>
      <c r="IDD12" s="140" t="s">
        <v>454</v>
      </c>
      <c r="IDE12" s="140" t="s">
        <v>454</v>
      </c>
      <c r="IDF12" s="140" t="s">
        <v>454</v>
      </c>
      <c r="IDG12" s="140" t="s">
        <v>454</v>
      </c>
      <c r="IDH12" s="140" t="s">
        <v>454</v>
      </c>
      <c r="IDI12" s="140" t="s">
        <v>454</v>
      </c>
      <c r="IDJ12" s="140" t="s">
        <v>454</v>
      </c>
      <c r="IDK12" s="140" t="s">
        <v>454</v>
      </c>
      <c r="IDL12" s="140" t="s">
        <v>454</v>
      </c>
      <c r="IDM12" s="140" t="s">
        <v>454</v>
      </c>
      <c r="IDN12" s="140" t="s">
        <v>454</v>
      </c>
      <c r="IDO12" s="140" t="s">
        <v>454</v>
      </c>
      <c r="IDP12" s="140" t="s">
        <v>454</v>
      </c>
      <c r="IDQ12" s="140" t="s">
        <v>454</v>
      </c>
      <c r="IDR12" s="140" t="s">
        <v>454</v>
      </c>
      <c r="IDS12" s="140" t="s">
        <v>454</v>
      </c>
      <c r="IDT12" s="140" t="s">
        <v>454</v>
      </c>
      <c r="IDU12" s="140" t="s">
        <v>454</v>
      </c>
      <c r="IDV12" s="140" t="s">
        <v>454</v>
      </c>
      <c r="IDW12" s="140" t="s">
        <v>454</v>
      </c>
      <c r="IDX12" s="140" t="s">
        <v>454</v>
      </c>
      <c r="IDY12" s="140" t="s">
        <v>454</v>
      </c>
      <c r="IDZ12" s="140" t="s">
        <v>454</v>
      </c>
      <c r="IEA12" s="140" t="s">
        <v>454</v>
      </c>
      <c r="IEB12" s="140" t="s">
        <v>454</v>
      </c>
      <c r="IEC12" s="140" t="s">
        <v>454</v>
      </c>
      <c r="IED12" s="140" t="s">
        <v>454</v>
      </c>
      <c r="IEE12" s="140" t="s">
        <v>454</v>
      </c>
      <c r="IEF12" s="140" t="s">
        <v>454</v>
      </c>
      <c r="IEG12" s="140" t="s">
        <v>454</v>
      </c>
      <c r="IEH12" s="140" t="s">
        <v>454</v>
      </c>
      <c r="IEI12" s="140" t="s">
        <v>454</v>
      </c>
      <c r="IEJ12" s="140" t="s">
        <v>454</v>
      </c>
      <c r="IEK12" s="140" t="s">
        <v>454</v>
      </c>
      <c r="IEL12" s="140" t="s">
        <v>454</v>
      </c>
      <c r="IEM12" s="140" t="s">
        <v>454</v>
      </c>
      <c r="IEN12" s="140" t="s">
        <v>454</v>
      </c>
      <c r="IEO12" s="140" t="s">
        <v>454</v>
      </c>
      <c r="IEP12" s="140" t="s">
        <v>454</v>
      </c>
      <c r="IEQ12" s="140" t="s">
        <v>454</v>
      </c>
      <c r="IER12" s="140" t="s">
        <v>454</v>
      </c>
      <c r="IES12" s="140" t="s">
        <v>454</v>
      </c>
      <c r="IET12" s="140" t="s">
        <v>454</v>
      </c>
      <c r="IEU12" s="140" t="s">
        <v>454</v>
      </c>
      <c r="IEV12" s="140" t="s">
        <v>454</v>
      </c>
      <c r="IEW12" s="140" t="s">
        <v>454</v>
      </c>
      <c r="IEX12" s="140" t="s">
        <v>454</v>
      </c>
      <c r="IEY12" s="140" t="s">
        <v>454</v>
      </c>
      <c r="IEZ12" s="140" t="s">
        <v>454</v>
      </c>
      <c r="IFA12" s="140" t="s">
        <v>454</v>
      </c>
      <c r="IFB12" s="140" t="s">
        <v>454</v>
      </c>
      <c r="IFC12" s="140" t="s">
        <v>454</v>
      </c>
      <c r="IFD12" s="140" t="s">
        <v>454</v>
      </c>
      <c r="IFE12" s="140" t="s">
        <v>454</v>
      </c>
      <c r="IFF12" s="140" t="s">
        <v>454</v>
      </c>
      <c r="IFG12" s="140" t="s">
        <v>454</v>
      </c>
      <c r="IFH12" s="140" t="s">
        <v>454</v>
      </c>
      <c r="IFI12" s="140" t="s">
        <v>454</v>
      </c>
      <c r="IFJ12" s="140" t="s">
        <v>454</v>
      </c>
      <c r="IFK12" s="140" t="s">
        <v>454</v>
      </c>
      <c r="IFL12" s="140" t="s">
        <v>454</v>
      </c>
      <c r="IFM12" s="140" t="s">
        <v>454</v>
      </c>
      <c r="IFN12" s="140" t="s">
        <v>454</v>
      </c>
      <c r="IFO12" s="140" t="s">
        <v>454</v>
      </c>
      <c r="IFP12" s="140" t="s">
        <v>454</v>
      </c>
      <c r="IFQ12" s="140" t="s">
        <v>454</v>
      </c>
      <c r="IFR12" s="140" t="s">
        <v>454</v>
      </c>
      <c r="IFS12" s="140" t="s">
        <v>454</v>
      </c>
      <c r="IFT12" s="140" t="s">
        <v>454</v>
      </c>
      <c r="IFU12" s="140" t="s">
        <v>454</v>
      </c>
      <c r="IFV12" s="140" t="s">
        <v>454</v>
      </c>
      <c r="IFW12" s="140" t="s">
        <v>454</v>
      </c>
      <c r="IFX12" s="140" t="s">
        <v>454</v>
      </c>
      <c r="IFY12" s="140" t="s">
        <v>454</v>
      </c>
      <c r="IFZ12" s="140" t="s">
        <v>454</v>
      </c>
      <c r="IGA12" s="140" t="s">
        <v>454</v>
      </c>
      <c r="IGB12" s="140" t="s">
        <v>454</v>
      </c>
      <c r="IGC12" s="140" t="s">
        <v>454</v>
      </c>
      <c r="IGD12" s="140" t="s">
        <v>454</v>
      </c>
      <c r="IGE12" s="140" t="s">
        <v>454</v>
      </c>
      <c r="IGF12" s="140" t="s">
        <v>454</v>
      </c>
      <c r="IGG12" s="140" t="s">
        <v>454</v>
      </c>
      <c r="IGH12" s="140" t="s">
        <v>454</v>
      </c>
      <c r="IGI12" s="140" t="s">
        <v>454</v>
      </c>
      <c r="IGJ12" s="140" t="s">
        <v>454</v>
      </c>
      <c r="IGK12" s="140" t="s">
        <v>454</v>
      </c>
      <c r="IGL12" s="140" t="s">
        <v>454</v>
      </c>
      <c r="IGM12" s="140" t="s">
        <v>454</v>
      </c>
      <c r="IGN12" s="140" t="s">
        <v>454</v>
      </c>
      <c r="IGO12" s="140" t="s">
        <v>454</v>
      </c>
      <c r="IGP12" s="140" t="s">
        <v>454</v>
      </c>
      <c r="IGQ12" s="140" t="s">
        <v>454</v>
      </c>
      <c r="IGR12" s="140" t="s">
        <v>454</v>
      </c>
      <c r="IGS12" s="140" t="s">
        <v>454</v>
      </c>
      <c r="IGT12" s="140" t="s">
        <v>454</v>
      </c>
      <c r="IGU12" s="140" t="s">
        <v>454</v>
      </c>
      <c r="IGV12" s="140" t="s">
        <v>454</v>
      </c>
      <c r="IGW12" s="140" t="s">
        <v>454</v>
      </c>
      <c r="IGX12" s="140" t="s">
        <v>454</v>
      </c>
      <c r="IGY12" s="140" t="s">
        <v>454</v>
      </c>
      <c r="IGZ12" s="140" t="s">
        <v>454</v>
      </c>
      <c r="IHA12" s="140" t="s">
        <v>454</v>
      </c>
      <c r="IHB12" s="140" t="s">
        <v>454</v>
      </c>
      <c r="IHC12" s="140" t="s">
        <v>454</v>
      </c>
      <c r="IHD12" s="140" t="s">
        <v>454</v>
      </c>
      <c r="IHE12" s="140" t="s">
        <v>454</v>
      </c>
      <c r="IHF12" s="140" t="s">
        <v>454</v>
      </c>
      <c r="IHG12" s="140" t="s">
        <v>454</v>
      </c>
      <c r="IHH12" s="140" t="s">
        <v>454</v>
      </c>
      <c r="IHI12" s="140" t="s">
        <v>454</v>
      </c>
      <c r="IHJ12" s="140" t="s">
        <v>454</v>
      </c>
      <c r="IHK12" s="140" t="s">
        <v>454</v>
      </c>
      <c r="IHL12" s="140" t="s">
        <v>454</v>
      </c>
      <c r="IHM12" s="140" t="s">
        <v>454</v>
      </c>
      <c r="IHN12" s="140" t="s">
        <v>454</v>
      </c>
      <c r="IHO12" s="140" t="s">
        <v>454</v>
      </c>
      <c r="IHP12" s="140" t="s">
        <v>454</v>
      </c>
      <c r="IHQ12" s="140" t="s">
        <v>454</v>
      </c>
      <c r="IHR12" s="140" t="s">
        <v>454</v>
      </c>
      <c r="IHS12" s="140" t="s">
        <v>454</v>
      </c>
      <c r="IHT12" s="140" t="s">
        <v>454</v>
      </c>
      <c r="IHU12" s="140" t="s">
        <v>454</v>
      </c>
      <c r="IHV12" s="140" t="s">
        <v>454</v>
      </c>
      <c r="IHW12" s="140" t="s">
        <v>454</v>
      </c>
      <c r="IHX12" s="140" t="s">
        <v>454</v>
      </c>
      <c r="IHY12" s="140" t="s">
        <v>454</v>
      </c>
      <c r="IHZ12" s="140" t="s">
        <v>454</v>
      </c>
      <c r="IIA12" s="140" t="s">
        <v>454</v>
      </c>
      <c r="IIB12" s="140" t="s">
        <v>454</v>
      </c>
      <c r="IIC12" s="140" t="s">
        <v>454</v>
      </c>
      <c r="IID12" s="140" t="s">
        <v>454</v>
      </c>
      <c r="IIE12" s="140" t="s">
        <v>454</v>
      </c>
      <c r="IIF12" s="140" t="s">
        <v>454</v>
      </c>
      <c r="IIG12" s="140" t="s">
        <v>454</v>
      </c>
      <c r="IIH12" s="140" t="s">
        <v>454</v>
      </c>
      <c r="III12" s="140" t="s">
        <v>454</v>
      </c>
      <c r="IIJ12" s="140" t="s">
        <v>454</v>
      </c>
      <c r="IIK12" s="140" t="s">
        <v>454</v>
      </c>
      <c r="IIL12" s="140" t="s">
        <v>454</v>
      </c>
      <c r="IIM12" s="140" t="s">
        <v>454</v>
      </c>
      <c r="IIN12" s="140" t="s">
        <v>454</v>
      </c>
      <c r="IIO12" s="140" t="s">
        <v>454</v>
      </c>
      <c r="IIP12" s="140" t="s">
        <v>454</v>
      </c>
      <c r="IIQ12" s="140" t="s">
        <v>454</v>
      </c>
      <c r="IIR12" s="140" t="s">
        <v>454</v>
      </c>
      <c r="IIS12" s="140" t="s">
        <v>454</v>
      </c>
      <c r="IIT12" s="140" t="s">
        <v>454</v>
      </c>
      <c r="IIU12" s="140" t="s">
        <v>454</v>
      </c>
      <c r="IIV12" s="140" t="s">
        <v>454</v>
      </c>
      <c r="IIW12" s="140" t="s">
        <v>454</v>
      </c>
      <c r="IIX12" s="140" t="s">
        <v>454</v>
      </c>
      <c r="IIY12" s="140" t="s">
        <v>454</v>
      </c>
      <c r="IIZ12" s="140" t="s">
        <v>454</v>
      </c>
      <c r="IJA12" s="140" t="s">
        <v>454</v>
      </c>
      <c r="IJB12" s="140" t="s">
        <v>454</v>
      </c>
      <c r="IJC12" s="140" t="s">
        <v>454</v>
      </c>
      <c r="IJD12" s="140" t="s">
        <v>454</v>
      </c>
      <c r="IJE12" s="140" t="s">
        <v>454</v>
      </c>
      <c r="IJF12" s="140" t="s">
        <v>454</v>
      </c>
      <c r="IJG12" s="140" t="s">
        <v>454</v>
      </c>
      <c r="IJH12" s="140" t="s">
        <v>454</v>
      </c>
      <c r="IJI12" s="140" t="s">
        <v>454</v>
      </c>
      <c r="IJJ12" s="140" t="s">
        <v>454</v>
      </c>
      <c r="IJK12" s="140" t="s">
        <v>454</v>
      </c>
      <c r="IJL12" s="140" t="s">
        <v>454</v>
      </c>
      <c r="IJM12" s="140" t="s">
        <v>454</v>
      </c>
      <c r="IJN12" s="140" t="s">
        <v>454</v>
      </c>
      <c r="IJO12" s="140" t="s">
        <v>454</v>
      </c>
      <c r="IJP12" s="140" t="s">
        <v>454</v>
      </c>
      <c r="IJQ12" s="140" t="s">
        <v>454</v>
      </c>
      <c r="IJR12" s="140" t="s">
        <v>454</v>
      </c>
      <c r="IJS12" s="140" t="s">
        <v>454</v>
      </c>
      <c r="IJT12" s="140" t="s">
        <v>454</v>
      </c>
      <c r="IJU12" s="140" t="s">
        <v>454</v>
      </c>
      <c r="IJV12" s="140" t="s">
        <v>454</v>
      </c>
      <c r="IJW12" s="140" t="s">
        <v>454</v>
      </c>
      <c r="IJX12" s="140" t="s">
        <v>454</v>
      </c>
      <c r="IJY12" s="140" t="s">
        <v>454</v>
      </c>
      <c r="IJZ12" s="140" t="s">
        <v>454</v>
      </c>
      <c r="IKA12" s="140" t="s">
        <v>454</v>
      </c>
      <c r="IKB12" s="140" t="s">
        <v>454</v>
      </c>
      <c r="IKC12" s="140" t="s">
        <v>454</v>
      </c>
      <c r="IKD12" s="140" t="s">
        <v>454</v>
      </c>
      <c r="IKE12" s="140" t="s">
        <v>454</v>
      </c>
      <c r="IKF12" s="140" t="s">
        <v>454</v>
      </c>
      <c r="IKG12" s="140" t="s">
        <v>454</v>
      </c>
      <c r="IKH12" s="140" t="s">
        <v>454</v>
      </c>
      <c r="IKI12" s="140" t="s">
        <v>454</v>
      </c>
      <c r="IKJ12" s="140" t="s">
        <v>454</v>
      </c>
      <c r="IKK12" s="140" t="s">
        <v>454</v>
      </c>
      <c r="IKL12" s="140" t="s">
        <v>454</v>
      </c>
      <c r="IKM12" s="140" t="s">
        <v>454</v>
      </c>
      <c r="IKN12" s="140" t="s">
        <v>454</v>
      </c>
      <c r="IKO12" s="140" t="s">
        <v>454</v>
      </c>
      <c r="IKP12" s="140" t="s">
        <v>454</v>
      </c>
      <c r="IKQ12" s="140" t="s">
        <v>454</v>
      </c>
      <c r="IKR12" s="140" t="s">
        <v>454</v>
      </c>
      <c r="IKS12" s="140" t="s">
        <v>454</v>
      </c>
      <c r="IKT12" s="140" t="s">
        <v>454</v>
      </c>
      <c r="IKU12" s="140" t="s">
        <v>454</v>
      </c>
      <c r="IKV12" s="140" t="s">
        <v>454</v>
      </c>
      <c r="IKW12" s="140" t="s">
        <v>454</v>
      </c>
      <c r="IKX12" s="140" t="s">
        <v>454</v>
      </c>
      <c r="IKY12" s="140" t="s">
        <v>454</v>
      </c>
      <c r="IKZ12" s="140" t="s">
        <v>454</v>
      </c>
      <c r="ILA12" s="140" t="s">
        <v>454</v>
      </c>
      <c r="ILB12" s="140" t="s">
        <v>454</v>
      </c>
      <c r="ILC12" s="140" t="s">
        <v>454</v>
      </c>
      <c r="ILD12" s="140" t="s">
        <v>454</v>
      </c>
      <c r="ILE12" s="140" t="s">
        <v>454</v>
      </c>
      <c r="ILF12" s="140" t="s">
        <v>454</v>
      </c>
      <c r="ILG12" s="140" t="s">
        <v>454</v>
      </c>
      <c r="ILH12" s="140" t="s">
        <v>454</v>
      </c>
      <c r="ILI12" s="140" t="s">
        <v>454</v>
      </c>
      <c r="ILJ12" s="140" t="s">
        <v>454</v>
      </c>
      <c r="ILK12" s="140" t="s">
        <v>454</v>
      </c>
      <c r="ILL12" s="140" t="s">
        <v>454</v>
      </c>
      <c r="ILM12" s="140" t="s">
        <v>454</v>
      </c>
      <c r="ILN12" s="140" t="s">
        <v>454</v>
      </c>
      <c r="ILO12" s="140" t="s">
        <v>454</v>
      </c>
      <c r="ILP12" s="140" t="s">
        <v>454</v>
      </c>
      <c r="ILQ12" s="140" t="s">
        <v>454</v>
      </c>
      <c r="ILR12" s="140" t="s">
        <v>454</v>
      </c>
      <c r="ILS12" s="140" t="s">
        <v>454</v>
      </c>
      <c r="ILT12" s="140" t="s">
        <v>454</v>
      </c>
      <c r="ILU12" s="140" t="s">
        <v>454</v>
      </c>
      <c r="ILV12" s="140" t="s">
        <v>454</v>
      </c>
      <c r="ILW12" s="140" t="s">
        <v>454</v>
      </c>
      <c r="ILX12" s="140" t="s">
        <v>454</v>
      </c>
      <c r="ILY12" s="140" t="s">
        <v>454</v>
      </c>
      <c r="ILZ12" s="140" t="s">
        <v>454</v>
      </c>
      <c r="IMA12" s="140" t="s">
        <v>454</v>
      </c>
      <c r="IMB12" s="140" t="s">
        <v>454</v>
      </c>
      <c r="IMC12" s="140" t="s">
        <v>454</v>
      </c>
      <c r="IMD12" s="140" t="s">
        <v>454</v>
      </c>
      <c r="IME12" s="140" t="s">
        <v>454</v>
      </c>
      <c r="IMF12" s="140" t="s">
        <v>454</v>
      </c>
      <c r="IMG12" s="140" t="s">
        <v>454</v>
      </c>
      <c r="IMH12" s="140" t="s">
        <v>454</v>
      </c>
      <c r="IMI12" s="140" t="s">
        <v>454</v>
      </c>
      <c r="IMJ12" s="140" t="s">
        <v>454</v>
      </c>
      <c r="IMK12" s="140" t="s">
        <v>454</v>
      </c>
      <c r="IML12" s="140" t="s">
        <v>454</v>
      </c>
      <c r="IMM12" s="140" t="s">
        <v>454</v>
      </c>
      <c r="IMN12" s="140" t="s">
        <v>454</v>
      </c>
      <c r="IMO12" s="140" t="s">
        <v>454</v>
      </c>
      <c r="IMP12" s="140" t="s">
        <v>454</v>
      </c>
      <c r="IMQ12" s="140" t="s">
        <v>454</v>
      </c>
      <c r="IMR12" s="140" t="s">
        <v>454</v>
      </c>
      <c r="IMS12" s="140" t="s">
        <v>454</v>
      </c>
      <c r="IMT12" s="140" t="s">
        <v>454</v>
      </c>
      <c r="IMU12" s="140" t="s">
        <v>454</v>
      </c>
      <c r="IMV12" s="140" t="s">
        <v>454</v>
      </c>
      <c r="IMW12" s="140" t="s">
        <v>454</v>
      </c>
      <c r="IMX12" s="140" t="s">
        <v>454</v>
      </c>
      <c r="IMY12" s="140" t="s">
        <v>454</v>
      </c>
      <c r="IMZ12" s="140" t="s">
        <v>454</v>
      </c>
      <c r="INA12" s="140" t="s">
        <v>454</v>
      </c>
      <c r="INB12" s="140" t="s">
        <v>454</v>
      </c>
      <c r="INC12" s="140" t="s">
        <v>454</v>
      </c>
      <c r="IND12" s="140" t="s">
        <v>454</v>
      </c>
      <c r="INE12" s="140" t="s">
        <v>454</v>
      </c>
      <c r="INF12" s="140" t="s">
        <v>454</v>
      </c>
      <c r="ING12" s="140" t="s">
        <v>454</v>
      </c>
      <c r="INH12" s="140" t="s">
        <v>454</v>
      </c>
      <c r="INI12" s="140" t="s">
        <v>454</v>
      </c>
      <c r="INJ12" s="140" t="s">
        <v>454</v>
      </c>
      <c r="INK12" s="140" t="s">
        <v>454</v>
      </c>
      <c r="INL12" s="140" t="s">
        <v>454</v>
      </c>
      <c r="INM12" s="140" t="s">
        <v>454</v>
      </c>
      <c r="INN12" s="140" t="s">
        <v>454</v>
      </c>
      <c r="INO12" s="140" t="s">
        <v>454</v>
      </c>
      <c r="INP12" s="140" t="s">
        <v>454</v>
      </c>
      <c r="INQ12" s="140" t="s">
        <v>454</v>
      </c>
      <c r="INR12" s="140" t="s">
        <v>454</v>
      </c>
      <c r="INS12" s="140" t="s">
        <v>454</v>
      </c>
      <c r="INT12" s="140" t="s">
        <v>454</v>
      </c>
      <c r="INU12" s="140" t="s">
        <v>454</v>
      </c>
      <c r="INV12" s="140" t="s">
        <v>454</v>
      </c>
      <c r="INW12" s="140" t="s">
        <v>454</v>
      </c>
      <c r="INX12" s="140" t="s">
        <v>454</v>
      </c>
      <c r="INY12" s="140" t="s">
        <v>454</v>
      </c>
      <c r="INZ12" s="140" t="s">
        <v>454</v>
      </c>
      <c r="IOA12" s="140" t="s">
        <v>454</v>
      </c>
      <c r="IOB12" s="140" t="s">
        <v>454</v>
      </c>
      <c r="IOC12" s="140" t="s">
        <v>454</v>
      </c>
      <c r="IOD12" s="140" t="s">
        <v>454</v>
      </c>
      <c r="IOE12" s="140" t="s">
        <v>454</v>
      </c>
      <c r="IOF12" s="140" t="s">
        <v>454</v>
      </c>
      <c r="IOG12" s="140" t="s">
        <v>454</v>
      </c>
      <c r="IOH12" s="140" t="s">
        <v>454</v>
      </c>
      <c r="IOI12" s="140" t="s">
        <v>454</v>
      </c>
      <c r="IOJ12" s="140" t="s">
        <v>454</v>
      </c>
      <c r="IOK12" s="140" t="s">
        <v>454</v>
      </c>
      <c r="IOL12" s="140" t="s">
        <v>454</v>
      </c>
      <c r="IOM12" s="140" t="s">
        <v>454</v>
      </c>
      <c r="ION12" s="140" t="s">
        <v>454</v>
      </c>
      <c r="IOO12" s="140" t="s">
        <v>454</v>
      </c>
      <c r="IOP12" s="140" t="s">
        <v>454</v>
      </c>
      <c r="IOQ12" s="140" t="s">
        <v>454</v>
      </c>
      <c r="IOR12" s="140" t="s">
        <v>454</v>
      </c>
      <c r="IOS12" s="140" t="s">
        <v>454</v>
      </c>
      <c r="IOT12" s="140" t="s">
        <v>454</v>
      </c>
      <c r="IOU12" s="140" t="s">
        <v>454</v>
      </c>
      <c r="IOV12" s="140" t="s">
        <v>454</v>
      </c>
      <c r="IOW12" s="140" t="s">
        <v>454</v>
      </c>
      <c r="IOX12" s="140" t="s">
        <v>454</v>
      </c>
      <c r="IOY12" s="140" t="s">
        <v>454</v>
      </c>
      <c r="IOZ12" s="140" t="s">
        <v>454</v>
      </c>
      <c r="IPA12" s="140" t="s">
        <v>454</v>
      </c>
      <c r="IPB12" s="140" t="s">
        <v>454</v>
      </c>
      <c r="IPC12" s="140" t="s">
        <v>454</v>
      </c>
      <c r="IPD12" s="140" t="s">
        <v>454</v>
      </c>
      <c r="IPE12" s="140" t="s">
        <v>454</v>
      </c>
      <c r="IPF12" s="140" t="s">
        <v>454</v>
      </c>
      <c r="IPG12" s="140" t="s">
        <v>454</v>
      </c>
      <c r="IPH12" s="140" t="s">
        <v>454</v>
      </c>
      <c r="IPI12" s="140" t="s">
        <v>454</v>
      </c>
      <c r="IPJ12" s="140" t="s">
        <v>454</v>
      </c>
      <c r="IPK12" s="140" t="s">
        <v>454</v>
      </c>
      <c r="IPL12" s="140" t="s">
        <v>454</v>
      </c>
      <c r="IPM12" s="140" t="s">
        <v>454</v>
      </c>
      <c r="IPN12" s="140" t="s">
        <v>454</v>
      </c>
      <c r="IPO12" s="140" t="s">
        <v>454</v>
      </c>
      <c r="IPP12" s="140" t="s">
        <v>454</v>
      </c>
      <c r="IPQ12" s="140" t="s">
        <v>454</v>
      </c>
      <c r="IPR12" s="140" t="s">
        <v>454</v>
      </c>
      <c r="IPS12" s="140" t="s">
        <v>454</v>
      </c>
      <c r="IPT12" s="140" t="s">
        <v>454</v>
      </c>
      <c r="IPU12" s="140" t="s">
        <v>454</v>
      </c>
      <c r="IPV12" s="140" t="s">
        <v>454</v>
      </c>
      <c r="IPW12" s="140" t="s">
        <v>454</v>
      </c>
      <c r="IPX12" s="140" t="s">
        <v>454</v>
      </c>
      <c r="IPY12" s="140" t="s">
        <v>454</v>
      </c>
      <c r="IPZ12" s="140" t="s">
        <v>454</v>
      </c>
      <c r="IQA12" s="140" t="s">
        <v>454</v>
      </c>
      <c r="IQB12" s="140" t="s">
        <v>454</v>
      </c>
      <c r="IQC12" s="140" t="s">
        <v>454</v>
      </c>
      <c r="IQD12" s="140" t="s">
        <v>454</v>
      </c>
      <c r="IQE12" s="140" t="s">
        <v>454</v>
      </c>
      <c r="IQF12" s="140" t="s">
        <v>454</v>
      </c>
      <c r="IQG12" s="140" t="s">
        <v>454</v>
      </c>
      <c r="IQH12" s="140" t="s">
        <v>454</v>
      </c>
      <c r="IQI12" s="140" t="s">
        <v>454</v>
      </c>
      <c r="IQJ12" s="140" t="s">
        <v>454</v>
      </c>
      <c r="IQK12" s="140" t="s">
        <v>454</v>
      </c>
      <c r="IQL12" s="140" t="s">
        <v>454</v>
      </c>
      <c r="IQM12" s="140" t="s">
        <v>454</v>
      </c>
      <c r="IQN12" s="140" t="s">
        <v>454</v>
      </c>
      <c r="IQO12" s="140" t="s">
        <v>454</v>
      </c>
      <c r="IQP12" s="140" t="s">
        <v>454</v>
      </c>
      <c r="IQQ12" s="140" t="s">
        <v>454</v>
      </c>
      <c r="IQR12" s="140" t="s">
        <v>454</v>
      </c>
      <c r="IQS12" s="140" t="s">
        <v>454</v>
      </c>
      <c r="IQT12" s="140" t="s">
        <v>454</v>
      </c>
      <c r="IQU12" s="140" t="s">
        <v>454</v>
      </c>
      <c r="IQV12" s="140" t="s">
        <v>454</v>
      </c>
      <c r="IQW12" s="140" t="s">
        <v>454</v>
      </c>
      <c r="IQX12" s="140" t="s">
        <v>454</v>
      </c>
      <c r="IQY12" s="140" t="s">
        <v>454</v>
      </c>
      <c r="IQZ12" s="140" t="s">
        <v>454</v>
      </c>
      <c r="IRA12" s="140" t="s">
        <v>454</v>
      </c>
      <c r="IRB12" s="140" t="s">
        <v>454</v>
      </c>
      <c r="IRC12" s="140" t="s">
        <v>454</v>
      </c>
      <c r="IRD12" s="140" t="s">
        <v>454</v>
      </c>
      <c r="IRE12" s="140" t="s">
        <v>454</v>
      </c>
      <c r="IRF12" s="140" t="s">
        <v>454</v>
      </c>
      <c r="IRG12" s="140" t="s">
        <v>454</v>
      </c>
      <c r="IRH12" s="140" t="s">
        <v>454</v>
      </c>
      <c r="IRI12" s="140" t="s">
        <v>454</v>
      </c>
      <c r="IRJ12" s="140" t="s">
        <v>454</v>
      </c>
      <c r="IRK12" s="140" t="s">
        <v>454</v>
      </c>
      <c r="IRL12" s="140" t="s">
        <v>454</v>
      </c>
      <c r="IRM12" s="140" t="s">
        <v>454</v>
      </c>
      <c r="IRN12" s="140" t="s">
        <v>454</v>
      </c>
      <c r="IRO12" s="140" t="s">
        <v>454</v>
      </c>
      <c r="IRP12" s="140" t="s">
        <v>454</v>
      </c>
      <c r="IRQ12" s="140" t="s">
        <v>454</v>
      </c>
      <c r="IRR12" s="140" t="s">
        <v>454</v>
      </c>
      <c r="IRS12" s="140" t="s">
        <v>454</v>
      </c>
      <c r="IRT12" s="140" t="s">
        <v>454</v>
      </c>
      <c r="IRU12" s="140" t="s">
        <v>454</v>
      </c>
      <c r="IRV12" s="140" t="s">
        <v>454</v>
      </c>
      <c r="IRW12" s="140" t="s">
        <v>454</v>
      </c>
      <c r="IRX12" s="140" t="s">
        <v>454</v>
      </c>
      <c r="IRY12" s="140" t="s">
        <v>454</v>
      </c>
      <c r="IRZ12" s="140" t="s">
        <v>454</v>
      </c>
      <c r="ISA12" s="140" t="s">
        <v>454</v>
      </c>
      <c r="ISB12" s="140" t="s">
        <v>454</v>
      </c>
      <c r="ISC12" s="140" t="s">
        <v>454</v>
      </c>
      <c r="ISD12" s="140" t="s">
        <v>454</v>
      </c>
      <c r="ISE12" s="140" t="s">
        <v>454</v>
      </c>
      <c r="ISF12" s="140" t="s">
        <v>454</v>
      </c>
      <c r="ISG12" s="140" t="s">
        <v>454</v>
      </c>
      <c r="ISH12" s="140" t="s">
        <v>454</v>
      </c>
      <c r="ISI12" s="140" t="s">
        <v>454</v>
      </c>
      <c r="ISJ12" s="140" t="s">
        <v>454</v>
      </c>
      <c r="ISK12" s="140" t="s">
        <v>454</v>
      </c>
      <c r="ISL12" s="140" t="s">
        <v>454</v>
      </c>
      <c r="ISM12" s="140" t="s">
        <v>454</v>
      </c>
      <c r="ISN12" s="140" t="s">
        <v>454</v>
      </c>
      <c r="ISO12" s="140" t="s">
        <v>454</v>
      </c>
      <c r="ISP12" s="140" t="s">
        <v>454</v>
      </c>
      <c r="ISQ12" s="140" t="s">
        <v>454</v>
      </c>
      <c r="ISR12" s="140" t="s">
        <v>454</v>
      </c>
      <c r="ISS12" s="140" t="s">
        <v>454</v>
      </c>
      <c r="IST12" s="140" t="s">
        <v>454</v>
      </c>
      <c r="ISU12" s="140" t="s">
        <v>454</v>
      </c>
      <c r="ISV12" s="140" t="s">
        <v>454</v>
      </c>
      <c r="ISW12" s="140" t="s">
        <v>454</v>
      </c>
      <c r="ISX12" s="140" t="s">
        <v>454</v>
      </c>
      <c r="ISY12" s="140" t="s">
        <v>454</v>
      </c>
      <c r="ISZ12" s="140" t="s">
        <v>454</v>
      </c>
      <c r="ITA12" s="140" t="s">
        <v>454</v>
      </c>
      <c r="ITB12" s="140" t="s">
        <v>454</v>
      </c>
      <c r="ITC12" s="140" t="s">
        <v>454</v>
      </c>
      <c r="ITD12" s="140" t="s">
        <v>454</v>
      </c>
      <c r="ITE12" s="140" t="s">
        <v>454</v>
      </c>
      <c r="ITF12" s="140" t="s">
        <v>454</v>
      </c>
      <c r="ITG12" s="140" t="s">
        <v>454</v>
      </c>
      <c r="ITH12" s="140" t="s">
        <v>454</v>
      </c>
      <c r="ITI12" s="140" t="s">
        <v>454</v>
      </c>
      <c r="ITJ12" s="140" t="s">
        <v>454</v>
      </c>
      <c r="ITK12" s="140" t="s">
        <v>454</v>
      </c>
      <c r="ITL12" s="140" t="s">
        <v>454</v>
      </c>
      <c r="ITM12" s="140" t="s">
        <v>454</v>
      </c>
      <c r="ITN12" s="140" t="s">
        <v>454</v>
      </c>
      <c r="ITO12" s="140" t="s">
        <v>454</v>
      </c>
      <c r="ITP12" s="140" t="s">
        <v>454</v>
      </c>
      <c r="ITQ12" s="140" t="s">
        <v>454</v>
      </c>
      <c r="ITR12" s="140" t="s">
        <v>454</v>
      </c>
      <c r="ITS12" s="140" t="s">
        <v>454</v>
      </c>
      <c r="ITT12" s="140" t="s">
        <v>454</v>
      </c>
      <c r="ITU12" s="140" t="s">
        <v>454</v>
      </c>
      <c r="ITV12" s="140" t="s">
        <v>454</v>
      </c>
      <c r="ITW12" s="140" t="s">
        <v>454</v>
      </c>
      <c r="ITX12" s="140" t="s">
        <v>454</v>
      </c>
      <c r="ITY12" s="140" t="s">
        <v>454</v>
      </c>
      <c r="ITZ12" s="140" t="s">
        <v>454</v>
      </c>
      <c r="IUA12" s="140" t="s">
        <v>454</v>
      </c>
      <c r="IUB12" s="140" t="s">
        <v>454</v>
      </c>
      <c r="IUC12" s="140" t="s">
        <v>454</v>
      </c>
      <c r="IUD12" s="140" t="s">
        <v>454</v>
      </c>
      <c r="IUE12" s="140" t="s">
        <v>454</v>
      </c>
      <c r="IUF12" s="140" t="s">
        <v>454</v>
      </c>
      <c r="IUG12" s="140" t="s">
        <v>454</v>
      </c>
      <c r="IUH12" s="140" t="s">
        <v>454</v>
      </c>
      <c r="IUI12" s="140" t="s">
        <v>454</v>
      </c>
      <c r="IUJ12" s="140" t="s">
        <v>454</v>
      </c>
      <c r="IUK12" s="140" t="s">
        <v>454</v>
      </c>
      <c r="IUL12" s="140" t="s">
        <v>454</v>
      </c>
      <c r="IUM12" s="140" t="s">
        <v>454</v>
      </c>
      <c r="IUN12" s="140" t="s">
        <v>454</v>
      </c>
      <c r="IUO12" s="140" t="s">
        <v>454</v>
      </c>
      <c r="IUP12" s="140" t="s">
        <v>454</v>
      </c>
      <c r="IUQ12" s="140" t="s">
        <v>454</v>
      </c>
      <c r="IUR12" s="140" t="s">
        <v>454</v>
      </c>
      <c r="IUS12" s="140" t="s">
        <v>454</v>
      </c>
      <c r="IUT12" s="140" t="s">
        <v>454</v>
      </c>
      <c r="IUU12" s="140" t="s">
        <v>454</v>
      </c>
      <c r="IUV12" s="140" t="s">
        <v>454</v>
      </c>
      <c r="IUW12" s="140" t="s">
        <v>454</v>
      </c>
      <c r="IUX12" s="140" t="s">
        <v>454</v>
      </c>
      <c r="IUY12" s="140" t="s">
        <v>454</v>
      </c>
      <c r="IUZ12" s="140" t="s">
        <v>454</v>
      </c>
      <c r="IVA12" s="140" t="s">
        <v>454</v>
      </c>
      <c r="IVB12" s="140" t="s">
        <v>454</v>
      </c>
      <c r="IVC12" s="140" t="s">
        <v>454</v>
      </c>
      <c r="IVD12" s="140" t="s">
        <v>454</v>
      </c>
      <c r="IVE12" s="140" t="s">
        <v>454</v>
      </c>
      <c r="IVF12" s="140" t="s">
        <v>454</v>
      </c>
      <c r="IVG12" s="140" t="s">
        <v>454</v>
      </c>
      <c r="IVH12" s="140" t="s">
        <v>454</v>
      </c>
      <c r="IVI12" s="140" t="s">
        <v>454</v>
      </c>
      <c r="IVJ12" s="140" t="s">
        <v>454</v>
      </c>
      <c r="IVK12" s="140" t="s">
        <v>454</v>
      </c>
      <c r="IVL12" s="140" t="s">
        <v>454</v>
      </c>
      <c r="IVM12" s="140" t="s">
        <v>454</v>
      </c>
      <c r="IVN12" s="140" t="s">
        <v>454</v>
      </c>
      <c r="IVO12" s="140" t="s">
        <v>454</v>
      </c>
      <c r="IVP12" s="140" t="s">
        <v>454</v>
      </c>
      <c r="IVQ12" s="140" t="s">
        <v>454</v>
      </c>
      <c r="IVR12" s="140" t="s">
        <v>454</v>
      </c>
      <c r="IVS12" s="140" t="s">
        <v>454</v>
      </c>
      <c r="IVT12" s="140" t="s">
        <v>454</v>
      </c>
      <c r="IVU12" s="140" t="s">
        <v>454</v>
      </c>
      <c r="IVV12" s="140" t="s">
        <v>454</v>
      </c>
      <c r="IVW12" s="140" t="s">
        <v>454</v>
      </c>
      <c r="IVX12" s="140" t="s">
        <v>454</v>
      </c>
      <c r="IVY12" s="140" t="s">
        <v>454</v>
      </c>
      <c r="IVZ12" s="140" t="s">
        <v>454</v>
      </c>
      <c r="IWA12" s="140" t="s">
        <v>454</v>
      </c>
      <c r="IWB12" s="140" t="s">
        <v>454</v>
      </c>
      <c r="IWC12" s="140" t="s">
        <v>454</v>
      </c>
      <c r="IWD12" s="140" t="s">
        <v>454</v>
      </c>
      <c r="IWE12" s="140" t="s">
        <v>454</v>
      </c>
      <c r="IWF12" s="140" t="s">
        <v>454</v>
      </c>
      <c r="IWG12" s="140" t="s">
        <v>454</v>
      </c>
      <c r="IWH12" s="140" t="s">
        <v>454</v>
      </c>
      <c r="IWI12" s="140" t="s">
        <v>454</v>
      </c>
      <c r="IWJ12" s="140" t="s">
        <v>454</v>
      </c>
      <c r="IWK12" s="140" t="s">
        <v>454</v>
      </c>
      <c r="IWL12" s="140" t="s">
        <v>454</v>
      </c>
      <c r="IWM12" s="140" t="s">
        <v>454</v>
      </c>
      <c r="IWN12" s="140" t="s">
        <v>454</v>
      </c>
      <c r="IWO12" s="140" t="s">
        <v>454</v>
      </c>
      <c r="IWP12" s="140" t="s">
        <v>454</v>
      </c>
      <c r="IWQ12" s="140" t="s">
        <v>454</v>
      </c>
      <c r="IWR12" s="140" t="s">
        <v>454</v>
      </c>
      <c r="IWS12" s="140" t="s">
        <v>454</v>
      </c>
      <c r="IWT12" s="140" t="s">
        <v>454</v>
      </c>
      <c r="IWU12" s="140" t="s">
        <v>454</v>
      </c>
      <c r="IWV12" s="140" t="s">
        <v>454</v>
      </c>
      <c r="IWW12" s="140" t="s">
        <v>454</v>
      </c>
      <c r="IWX12" s="140" t="s">
        <v>454</v>
      </c>
      <c r="IWY12" s="140" t="s">
        <v>454</v>
      </c>
      <c r="IWZ12" s="140" t="s">
        <v>454</v>
      </c>
      <c r="IXA12" s="140" t="s">
        <v>454</v>
      </c>
      <c r="IXB12" s="140" t="s">
        <v>454</v>
      </c>
      <c r="IXC12" s="140" t="s">
        <v>454</v>
      </c>
      <c r="IXD12" s="140" t="s">
        <v>454</v>
      </c>
      <c r="IXE12" s="140" t="s">
        <v>454</v>
      </c>
      <c r="IXF12" s="140" t="s">
        <v>454</v>
      </c>
      <c r="IXG12" s="140" t="s">
        <v>454</v>
      </c>
      <c r="IXH12" s="140" t="s">
        <v>454</v>
      </c>
      <c r="IXI12" s="140" t="s">
        <v>454</v>
      </c>
      <c r="IXJ12" s="140" t="s">
        <v>454</v>
      </c>
      <c r="IXK12" s="140" t="s">
        <v>454</v>
      </c>
      <c r="IXL12" s="140" t="s">
        <v>454</v>
      </c>
      <c r="IXM12" s="140" t="s">
        <v>454</v>
      </c>
      <c r="IXN12" s="140" t="s">
        <v>454</v>
      </c>
      <c r="IXO12" s="140" t="s">
        <v>454</v>
      </c>
      <c r="IXP12" s="140" t="s">
        <v>454</v>
      </c>
      <c r="IXQ12" s="140" t="s">
        <v>454</v>
      </c>
      <c r="IXR12" s="140" t="s">
        <v>454</v>
      </c>
      <c r="IXS12" s="140" t="s">
        <v>454</v>
      </c>
      <c r="IXT12" s="140" t="s">
        <v>454</v>
      </c>
      <c r="IXU12" s="140" t="s">
        <v>454</v>
      </c>
      <c r="IXV12" s="140" t="s">
        <v>454</v>
      </c>
      <c r="IXW12" s="140" t="s">
        <v>454</v>
      </c>
      <c r="IXX12" s="140" t="s">
        <v>454</v>
      </c>
      <c r="IXY12" s="140" t="s">
        <v>454</v>
      </c>
      <c r="IXZ12" s="140" t="s">
        <v>454</v>
      </c>
      <c r="IYA12" s="140" t="s">
        <v>454</v>
      </c>
      <c r="IYB12" s="140" t="s">
        <v>454</v>
      </c>
      <c r="IYC12" s="140" t="s">
        <v>454</v>
      </c>
      <c r="IYD12" s="140" t="s">
        <v>454</v>
      </c>
      <c r="IYE12" s="140" t="s">
        <v>454</v>
      </c>
      <c r="IYF12" s="140" t="s">
        <v>454</v>
      </c>
      <c r="IYG12" s="140" t="s">
        <v>454</v>
      </c>
      <c r="IYH12" s="140" t="s">
        <v>454</v>
      </c>
      <c r="IYI12" s="140" t="s">
        <v>454</v>
      </c>
      <c r="IYJ12" s="140" t="s">
        <v>454</v>
      </c>
      <c r="IYK12" s="140" t="s">
        <v>454</v>
      </c>
      <c r="IYL12" s="140" t="s">
        <v>454</v>
      </c>
      <c r="IYM12" s="140" t="s">
        <v>454</v>
      </c>
      <c r="IYN12" s="140" t="s">
        <v>454</v>
      </c>
      <c r="IYO12" s="140" t="s">
        <v>454</v>
      </c>
      <c r="IYP12" s="140" t="s">
        <v>454</v>
      </c>
      <c r="IYQ12" s="140" t="s">
        <v>454</v>
      </c>
      <c r="IYR12" s="140" t="s">
        <v>454</v>
      </c>
      <c r="IYS12" s="140" t="s">
        <v>454</v>
      </c>
      <c r="IYT12" s="140" t="s">
        <v>454</v>
      </c>
      <c r="IYU12" s="140" t="s">
        <v>454</v>
      </c>
      <c r="IYV12" s="140" t="s">
        <v>454</v>
      </c>
      <c r="IYW12" s="140" t="s">
        <v>454</v>
      </c>
      <c r="IYX12" s="140" t="s">
        <v>454</v>
      </c>
      <c r="IYY12" s="140" t="s">
        <v>454</v>
      </c>
      <c r="IYZ12" s="140" t="s">
        <v>454</v>
      </c>
      <c r="IZA12" s="140" t="s">
        <v>454</v>
      </c>
      <c r="IZB12" s="140" t="s">
        <v>454</v>
      </c>
      <c r="IZC12" s="140" t="s">
        <v>454</v>
      </c>
      <c r="IZD12" s="140" t="s">
        <v>454</v>
      </c>
      <c r="IZE12" s="140" t="s">
        <v>454</v>
      </c>
      <c r="IZF12" s="140" t="s">
        <v>454</v>
      </c>
      <c r="IZG12" s="140" t="s">
        <v>454</v>
      </c>
      <c r="IZH12" s="140" t="s">
        <v>454</v>
      </c>
      <c r="IZI12" s="140" t="s">
        <v>454</v>
      </c>
      <c r="IZJ12" s="140" t="s">
        <v>454</v>
      </c>
      <c r="IZK12" s="140" t="s">
        <v>454</v>
      </c>
      <c r="IZL12" s="140" t="s">
        <v>454</v>
      </c>
      <c r="IZM12" s="140" t="s">
        <v>454</v>
      </c>
      <c r="IZN12" s="140" t="s">
        <v>454</v>
      </c>
      <c r="IZO12" s="140" t="s">
        <v>454</v>
      </c>
      <c r="IZP12" s="140" t="s">
        <v>454</v>
      </c>
      <c r="IZQ12" s="140" t="s">
        <v>454</v>
      </c>
      <c r="IZR12" s="140" t="s">
        <v>454</v>
      </c>
      <c r="IZS12" s="140" t="s">
        <v>454</v>
      </c>
      <c r="IZT12" s="140" t="s">
        <v>454</v>
      </c>
      <c r="IZU12" s="140" t="s">
        <v>454</v>
      </c>
      <c r="IZV12" s="140" t="s">
        <v>454</v>
      </c>
      <c r="IZW12" s="140" t="s">
        <v>454</v>
      </c>
      <c r="IZX12" s="140" t="s">
        <v>454</v>
      </c>
      <c r="IZY12" s="140" t="s">
        <v>454</v>
      </c>
      <c r="IZZ12" s="140" t="s">
        <v>454</v>
      </c>
      <c r="JAA12" s="140" t="s">
        <v>454</v>
      </c>
      <c r="JAB12" s="140" t="s">
        <v>454</v>
      </c>
      <c r="JAC12" s="140" t="s">
        <v>454</v>
      </c>
      <c r="JAD12" s="140" t="s">
        <v>454</v>
      </c>
      <c r="JAE12" s="140" t="s">
        <v>454</v>
      </c>
      <c r="JAF12" s="140" t="s">
        <v>454</v>
      </c>
      <c r="JAG12" s="140" t="s">
        <v>454</v>
      </c>
      <c r="JAH12" s="140" t="s">
        <v>454</v>
      </c>
      <c r="JAI12" s="140" t="s">
        <v>454</v>
      </c>
      <c r="JAJ12" s="140" t="s">
        <v>454</v>
      </c>
      <c r="JAK12" s="140" t="s">
        <v>454</v>
      </c>
      <c r="JAL12" s="140" t="s">
        <v>454</v>
      </c>
      <c r="JAM12" s="140" t="s">
        <v>454</v>
      </c>
      <c r="JAN12" s="140" t="s">
        <v>454</v>
      </c>
      <c r="JAO12" s="140" t="s">
        <v>454</v>
      </c>
      <c r="JAP12" s="140" t="s">
        <v>454</v>
      </c>
      <c r="JAQ12" s="140" t="s">
        <v>454</v>
      </c>
      <c r="JAR12" s="140" t="s">
        <v>454</v>
      </c>
      <c r="JAS12" s="140" t="s">
        <v>454</v>
      </c>
      <c r="JAT12" s="140" t="s">
        <v>454</v>
      </c>
      <c r="JAU12" s="140" t="s">
        <v>454</v>
      </c>
      <c r="JAV12" s="140" t="s">
        <v>454</v>
      </c>
      <c r="JAW12" s="140" t="s">
        <v>454</v>
      </c>
      <c r="JAX12" s="140" t="s">
        <v>454</v>
      </c>
      <c r="JAY12" s="140" t="s">
        <v>454</v>
      </c>
      <c r="JAZ12" s="140" t="s">
        <v>454</v>
      </c>
      <c r="JBA12" s="140" t="s">
        <v>454</v>
      </c>
      <c r="JBB12" s="140" t="s">
        <v>454</v>
      </c>
      <c r="JBC12" s="140" t="s">
        <v>454</v>
      </c>
      <c r="JBD12" s="140" t="s">
        <v>454</v>
      </c>
      <c r="JBE12" s="140" t="s">
        <v>454</v>
      </c>
      <c r="JBF12" s="140" t="s">
        <v>454</v>
      </c>
      <c r="JBG12" s="140" t="s">
        <v>454</v>
      </c>
      <c r="JBH12" s="140" t="s">
        <v>454</v>
      </c>
      <c r="JBI12" s="140" t="s">
        <v>454</v>
      </c>
      <c r="JBJ12" s="140" t="s">
        <v>454</v>
      </c>
      <c r="JBK12" s="140" t="s">
        <v>454</v>
      </c>
      <c r="JBL12" s="140" t="s">
        <v>454</v>
      </c>
      <c r="JBM12" s="140" t="s">
        <v>454</v>
      </c>
      <c r="JBN12" s="140" t="s">
        <v>454</v>
      </c>
      <c r="JBO12" s="140" t="s">
        <v>454</v>
      </c>
      <c r="JBP12" s="140" t="s">
        <v>454</v>
      </c>
      <c r="JBQ12" s="140" t="s">
        <v>454</v>
      </c>
      <c r="JBR12" s="140" t="s">
        <v>454</v>
      </c>
      <c r="JBS12" s="140" t="s">
        <v>454</v>
      </c>
      <c r="JBT12" s="140" t="s">
        <v>454</v>
      </c>
      <c r="JBU12" s="140" t="s">
        <v>454</v>
      </c>
      <c r="JBV12" s="140" t="s">
        <v>454</v>
      </c>
      <c r="JBW12" s="140" t="s">
        <v>454</v>
      </c>
      <c r="JBX12" s="140" t="s">
        <v>454</v>
      </c>
      <c r="JBY12" s="140" t="s">
        <v>454</v>
      </c>
      <c r="JBZ12" s="140" t="s">
        <v>454</v>
      </c>
      <c r="JCA12" s="140" t="s">
        <v>454</v>
      </c>
      <c r="JCB12" s="140" t="s">
        <v>454</v>
      </c>
      <c r="JCC12" s="140" t="s">
        <v>454</v>
      </c>
      <c r="JCD12" s="140" t="s">
        <v>454</v>
      </c>
      <c r="JCE12" s="140" t="s">
        <v>454</v>
      </c>
      <c r="JCF12" s="140" t="s">
        <v>454</v>
      </c>
      <c r="JCG12" s="140" t="s">
        <v>454</v>
      </c>
      <c r="JCH12" s="140" t="s">
        <v>454</v>
      </c>
      <c r="JCI12" s="140" t="s">
        <v>454</v>
      </c>
      <c r="JCJ12" s="140" t="s">
        <v>454</v>
      </c>
      <c r="JCK12" s="140" t="s">
        <v>454</v>
      </c>
      <c r="JCL12" s="140" t="s">
        <v>454</v>
      </c>
      <c r="JCM12" s="140" t="s">
        <v>454</v>
      </c>
      <c r="JCN12" s="140" t="s">
        <v>454</v>
      </c>
      <c r="JCO12" s="140" t="s">
        <v>454</v>
      </c>
      <c r="JCP12" s="140" t="s">
        <v>454</v>
      </c>
      <c r="JCQ12" s="140" t="s">
        <v>454</v>
      </c>
      <c r="JCR12" s="140" t="s">
        <v>454</v>
      </c>
      <c r="JCS12" s="140" t="s">
        <v>454</v>
      </c>
      <c r="JCT12" s="140" t="s">
        <v>454</v>
      </c>
      <c r="JCU12" s="140" t="s">
        <v>454</v>
      </c>
      <c r="JCV12" s="140" t="s">
        <v>454</v>
      </c>
      <c r="JCW12" s="140" t="s">
        <v>454</v>
      </c>
      <c r="JCX12" s="140" t="s">
        <v>454</v>
      </c>
      <c r="JCY12" s="140" t="s">
        <v>454</v>
      </c>
      <c r="JCZ12" s="140" t="s">
        <v>454</v>
      </c>
      <c r="JDA12" s="140" t="s">
        <v>454</v>
      </c>
      <c r="JDB12" s="140" t="s">
        <v>454</v>
      </c>
      <c r="JDC12" s="140" t="s">
        <v>454</v>
      </c>
      <c r="JDD12" s="140" t="s">
        <v>454</v>
      </c>
      <c r="JDE12" s="140" t="s">
        <v>454</v>
      </c>
      <c r="JDF12" s="140" t="s">
        <v>454</v>
      </c>
      <c r="JDG12" s="140" t="s">
        <v>454</v>
      </c>
      <c r="JDH12" s="140" t="s">
        <v>454</v>
      </c>
      <c r="JDI12" s="140" t="s">
        <v>454</v>
      </c>
      <c r="JDJ12" s="140" t="s">
        <v>454</v>
      </c>
      <c r="JDK12" s="140" t="s">
        <v>454</v>
      </c>
      <c r="JDL12" s="140" t="s">
        <v>454</v>
      </c>
      <c r="JDM12" s="140" t="s">
        <v>454</v>
      </c>
      <c r="JDN12" s="140" t="s">
        <v>454</v>
      </c>
      <c r="JDO12" s="140" t="s">
        <v>454</v>
      </c>
      <c r="JDP12" s="140" t="s">
        <v>454</v>
      </c>
      <c r="JDQ12" s="140" t="s">
        <v>454</v>
      </c>
      <c r="JDR12" s="140" t="s">
        <v>454</v>
      </c>
      <c r="JDS12" s="140" t="s">
        <v>454</v>
      </c>
      <c r="JDT12" s="140" t="s">
        <v>454</v>
      </c>
      <c r="JDU12" s="140" t="s">
        <v>454</v>
      </c>
      <c r="JDV12" s="140" t="s">
        <v>454</v>
      </c>
      <c r="JDW12" s="140" t="s">
        <v>454</v>
      </c>
      <c r="JDX12" s="140" t="s">
        <v>454</v>
      </c>
      <c r="JDY12" s="140" t="s">
        <v>454</v>
      </c>
      <c r="JDZ12" s="140" t="s">
        <v>454</v>
      </c>
      <c r="JEA12" s="140" t="s">
        <v>454</v>
      </c>
      <c r="JEB12" s="140" t="s">
        <v>454</v>
      </c>
      <c r="JEC12" s="140" t="s">
        <v>454</v>
      </c>
      <c r="JED12" s="140" t="s">
        <v>454</v>
      </c>
      <c r="JEE12" s="140" t="s">
        <v>454</v>
      </c>
      <c r="JEF12" s="140" t="s">
        <v>454</v>
      </c>
      <c r="JEG12" s="140" t="s">
        <v>454</v>
      </c>
      <c r="JEH12" s="140" t="s">
        <v>454</v>
      </c>
      <c r="JEI12" s="140" t="s">
        <v>454</v>
      </c>
      <c r="JEJ12" s="140" t="s">
        <v>454</v>
      </c>
      <c r="JEK12" s="140" t="s">
        <v>454</v>
      </c>
      <c r="JEL12" s="140" t="s">
        <v>454</v>
      </c>
      <c r="JEM12" s="140" t="s">
        <v>454</v>
      </c>
      <c r="JEN12" s="140" t="s">
        <v>454</v>
      </c>
      <c r="JEO12" s="140" t="s">
        <v>454</v>
      </c>
      <c r="JEP12" s="140" t="s">
        <v>454</v>
      </c>
      <c r="JEQ12" s="140" t="s">
        <v>454</v>
      </c>
      <c r="JER12" s="140" t="s">
        <v>454</v>
      </c>
      <c r="JES12" s="140" t="s">
        <v>454</v>
      </c>
      <c r="JET12" s="140" t="s">
        <v>454</v>
      </c>
      <c r="JEU12" s="140" t="s">
        <v>454</v>
      </c>
      <c r="JEV12" s="140" t="s">
        <v>454</v>
      </c>
      <c r="JEW12" s="140" t="s">
        <v>454</v>
      </c>
      <c r="JEX12" s="140" t="s">
        <v>454</v>
      </c>
      <c r="JEY12" s="140" t="s">
        <v>454</v>
      </c>
      <c r="JEZ12" s="140" t="s">
        <v>454</v>
      </c>
      <c r="JFA12" s="140" t="s">
        <v>454</v>
      </c>
      <c r="JFB12" s="140" t="s">
        <v>454</v>
      </c>
      <c r="JFC12" s="140" t="s">
        <v>454</v>
      </c>
      <c r="JFD12" s="140" t="s">
        <v>454</v>
      </c>
      <c r="JFE12" s="140" t="s">
        <v>454</v>
      </c>
      <c r="JFF12" s="140" t="s">
        <v>454</v>
      </c>
      <c r="JFG12" s="140" t="s">
        <v>454</v>
      </c>
      <c r="JFH12" s="140" t="s">
        <v>454</v>
      </c>
      <c r="JFI12" s="140" t="s">
        <v>454</v>
      </c>
      <c r="JFJ12" s="140" t="s">
        <v>454</v>
      </c>
      <c r="JFK12" s="140" t="s">
        <v>454</v>
      </c>
      <c r="JFL12" s="140" t="s">
        <v>454</v>
      </c>
      <c r="JFM12" s="140" t="s">
        <v>454</v>
      </c>
      <c r="JFN12" s="140" t="s">
        <v>454</v>
      </c>
      <c r="JFO12" s="140" t="s">
        <v>454</v>
      </c>
      <c r="JFP12" s="140" t="s">
        <v>454</v>
      </c>
      <c r="JFQ12" s="140" t="s">
        <v>454</v>
      </c>
      <c r="JFR12" s="140" t="s">
        <v>454</v>
      </c>
      <c r="JFS12" s="140" t="s">
        <v>454</v>
      </c>
      <c r="JFT12" s="140" t="s">
        <v>454</v>
      </c>
      <c r="JFU12" s="140" t="s">
        <v>454</v>
      </c>
      <c r="JFV12" s="140" t="s">
        <v>454</v>
      </c>
      <c r="JFW12" s="140" t="s">
        <v>454</v>
      </c>
      <c r="JFX12" s="140" t="s">
        <v>454</v>
      </c>
      <c r="JFY12" s="140" t="s">
        <v>454</v>
      </c>
      <c r="JFZ12" s="140" t="s">
        <v>454</v>
      </c>
      <c r="JGA12" s="140" t="s">
        <v>454</v>
      </c>
      <c r="JGB12" s="140" t="s">
        <v>454</v>
      </c>
      <c r="JGC12" s="140" t="s">
        <v>454</v>
      </c>
      <c r="JGD12" s="140" t="s">
        <v>454</v>
      </c>
      <c r="JGE12" s="140" t="s">
        <v>454</v>
      </c>
      <c r="JGF12" s="140" t="s">
        <v>454</v>
      </c>
      <c r="JGG12" s="140" t="s">
        <v>454</v>
      </c>
      <c r="JGH12" s="140" t="s">
        <v>454</v>
      </c>
      <c r="JGI12" s="140" t="s">
        <v>454</v>
      </c>
      <c r="JGJ12" s="140" t="s">
        <v>454</v>
      </c>
      <c r="JGK12" s="140" t="s">
        <v>454</v>
      </c>
      <c r="JGL12" s="140" t="s">
        <v>454</v>
      </c>
      <c r="JGM12" s="140" t="s">
        <v>454</v>
      </c>
      <c r="JGN12" s="140" t="s">
        <v>454</v>
      </c>
      <c r="JGO12" s="140" t="s">
        <v>454</v>
      </c>
      <c r="JGP12" s="140" t="s">
        <v>454</v>
      </c>
      <c r="JGQ12" s="140" t="s">
        <v>454</v>
      </c>
      <c r="JGR12" s="140" t="s">
        <v>454</v>
      </c>
      <c r="JGS12" s="140" t="s">
        <v>454</v>
      </c>
      <c r="JGT12" s="140" t="s">
        <v>454</v>
      </c>
      <c r="JGU12" s="140" t="s">
        <v>454</v>
      </c>
      <c r="JGV12" s="140" t="s">
        <v>454</v>
      </c>
      <c r="JGW12" s="140" t="s">
        <v>454</v>
      </c>
      <c r="JGX12" s="140" t="s">
        <v>454</v>
      </c>
      <c r="JGY12" s="140" t="s">
        <v>454</v>
      </c>
      <c r="JGZ12" s="140" t="s">
        <v>454</v>
      </c>
      <c r="JHA12" s="140" t="s">
        <v>454</v>
      </c>
      <c r="JHB12" s="140" t="s">
        <v>454</v>
      </c>
      <c r="JHC12" s="140" t="s">
        <v>454</v>
      </c>
      <c r="JHD12" s="140" t="s">
        <v>454</v>
      </c>
      <c r="JHE12" s="140" t="s">
        <v>454</v>
      </c>
      <c r="JHF12" s="140" t="s">
        <v>454</v>
      </c>
      <c r="JHG12" s="140" t="s">
        <v>454</v>
      </c>
      <c r="JHH12" s="140" t="s">
        <v>454</v>
      </c>
      <c r="JHI12" s="140" t="s">
        <v>454</v>
      </c>
      <c r="JHJ12" s="140" t="s">
        <v>454</v>
      </c>
      <c r="JHK12" s="140" t="s">
        <v>454</v>
      </c>
      <c r="JHL12" s="140" t="s">
        <v>454</v>
      </c>
      <c r="JHM12" s="140" t="s">
        <v>454</v>
      </c>
      <c r="JHN12" s="140" t="s">
        <v>454</v>
      </c>
      <c r="JHO12" s="140" t="s">
        <v>454</v>
      </c>
      <c r="JHP12" s="140" t="s">
        <v>454</v>
      </c>
      <c r="JHQ12" s="140" t="s">
        <v>454</v>
      </c>
      <c r="JHR12" s="140" t="s">
        <v>454</v>
      </c>
      <c r="JHS12" s="140" t="s">
        <v>454</v>
      </c>
      <c r="JHT12" s="140" t="s">
        <v>454</v>
      </c>
      <c r="JHU12" s="140" t="s">
        <v>454</v>
      </c>
      <c r="JHV12" s="140" t="s">
        <v>454</v>
      </c>
      <c r="JHW12" s="140" t="s">
        <v>454</v>
      </c>
      <c r="JHX12" s="140" t="s">
        <v>454</v>
      </c>
      <c r="JHY12" s="140" t="s">
        <v>454</v>
      </c>
      <c r="JHZ12" s="140" t="s">
        <v>454</v>
      </c>
      <c r="JIA12" s="140" t="s">
        <v>454</v>
      </c>
      <c r="JIB12" s="140" t="s">
        <v>454</v>
      </c>
      <c r="JIC12" s="140" t="s">
        <v>454</v>
      </c>
      <c r="JID12" s="140" t="s">
        <v>454</v>
      </c>
      <c r="JIE12" s="140" t="s">
        <v>454</v>
      </c>
      <c r="JIF12" s="140" t="s">
        <v>454</v>
      </c>
      <c r="JIG12" s="140" t="s">
        <v>454</v>
      </c>
      <c r="JIH12" s="140" t="s">
        <v>454</v>
      </c>
      <c r="JII12" s="140" t="s">
        <v>454</v>
      </c>
      <c r="JIJ12" s="140" t="s">
        <v>454</v>
      </c>
      <c r="JIK12" s="140" t="s">
        <v>454</v>
      </c>
      <c r="JIL12" s="140" t="s">
        <v>454</v>
      </c>
      <c r="JIM12" s="140" t="s">
        <v>454</v>
      </c>
      <c r="JIN12" s="140" t="s">
        <v>454</v>
      </c>
      <c r="JIO12" s="140" t="s">
        <v>454</v>
      </c>
      <c r="JIP12" s="140" t="s">
        <v>454</v>
      </c>
      <c r="JIQ12" s="140" t="s">
        <v>454</v>
      </c>
      <c r="JIR12" s="140" t="s">
        <v>454</v>
      </c>
      <c r="JIS12" s="140" t="s">
        <v>454</v>
      </c>
      <c r="JIT12" s="140" t="s">
        <v>454</v>
      </c>
      <c r="JIU12" s="140" t="s">
        <v>454</v>
      </c>
      <c r="JIV12" s="140" t="s">
        <v>454</v>
      </c>
      <c r="JIW12" s="140" t="s">
        <v>454</v>
      </c>
      <c r="JIX12" s="140" t="s">
        <v>454</v>
      </c>
      <c r="JIY12" s="140" t="s">
        <v>454</v>
      </c>
      <c r="JIZ12" s="140" t="s">
        <v>454</v>
      </c>
      <c r="JJA12" s="140" t="s">
        <v>454</v>
      </c>
      <c r="JJB12" s="140" t="s">
        <v>454</v>
      </c>
      <c r="JJC12" s="140" t="s">
        <v>454</v>
      </c>
      <c r="JJD12" s="140" t="s">
        <v>454</v>
      </c>
      <c r="JJE12" s="140" t="s">
        <v>454</v>
      </c>
      <c r="JJF12" s="140" t="s">
        <v>454</v>
      </c>
      <c r="JJG12" s="140" t="s">
        <v>454</v>
      </c>
      <c r="JJH12" s="140" t="s">
        <v>454</v>
      </c>
      <c r="JJI12" s="140" t="s">
        <v>454</v>
      </c>
      <c r="JJJ12" s="140" t="s">
        <v>454</v>
      </c>
      <c r="JJK12" s="140" t="s">
        <v>454</v>
      </c>
      <c r="JJL12" s="140" t="s">
        <v>454</v>
      </c>
      <c r="JJM12" s="140" t="s">
        <v>454</v>
      </c>
      <c r="JJN12" s="140" t="s">
        <v>454</v>
      </c>
      <c r="JJO12" s="140" t="s">
        <v>454</v>
      </c>
      <c r="JJP12" s="140" t="s">
        <v>454</v>
      </c>
      <c r="JJQ12" s="140" t="s">
        <v>454</v>
      </c>
      <c r="JJR12" s="140" t="s">
        <v>454</v>
      </c>
      <c r="JJS12" s="140" t="s">
        <v>454</v>
      </c>
      <c r="JJT12" s="140" t="s">
        <v>454</v>
      </c>
      <c r="JJU12" s="140" t="s">
        <v>454</v>
      </c>
      <c r="JJV12" s="140" t="s">
        <v>454</v>
      </c>
      <c r="JJW12" s="140" t="s">
        <v>454</v>
      </c>
      <c r="JJX12" s="140" t="s">
        <v>454</v>
      </c>
      <c r="JJY12" s="140" t="s">
        <v>454</v>
      </c>
      <c r="JJZ12" s="140" t="s">
        <v>454</v>
      </c>
      <c r="JKA12" s="140" t="s">
        <v>454</v>
      </c>
      <c r="JKB12" s="140" t="s">
        <v>454</v>
      </c>
      <c r="JKC12" s="140" t="s">
        <v>454</v>
      </c>
      <c r="JKD12" s="140" t="s">
        <v>454</v>
      </c>
      <c r="JKE12" s="140" t="s">
        <v>454</v>
      </c>
      <c r="JKF12" s="140" t="s">
        <v>454</v>
      </c>
      <c r="JKG12" s="140" t="s">
        <v>454</v>
      </c>
      <c r="JKH12" s="140" t="s">
        <v>454</v>
      </c>
      <c r="JKI12" s="140" t="s">
        <v>454</v>
      </c>
      <c r="JKJ12" s="140" t="s">
        <v>454</v>
      </c>
      <c r="JKK12" s="140" t="s">
        <v>454</v>
      </c>
      <c r="JKL12" s="140" t="s">
        <v>454</v>
      </c>
      <c r="JKM12" s="140" t="s">
        <v>454</v>
      </c>
      <c r="JKN12" s="140" t="s">
        <v>454</v>
      </c>
      <c r="JKO12" s="140" t="s">
        <v>454</v>
      </c>
      <c r="JKP12" s="140" t="s">
        <v>454</v>
      </c>
      <c r="JKQ12" s="140" t="s">
        <v>454</v>
      </c>
      <c r="JKR12" s="140" t="s">
        <v>454</v>
      </c>
      <c r="JKS12" s="140" t="s">
        <v>454</v>
      </c>
      <c r="JKT12" s="140" t="s">
        <v>454</v>
      </c>
      <c r="JKU12" s="140" t="s">
        <v>454</v>
      </c>
      <c r="JKV12" s="140" t="s">
        <v>454</v>
      </c>
      <c r="JKW12" s="140" t="s">
        <v>454</v>
      </c>
      <c r="JKX12" s="140" t="s">
        <v>454</v>
      </c>
      <c r="JKY12" s="140" t="s">
        <v>454</v>
      </c>
      <c r="JKZ12" s="140" t="s">
        <v>454</v>
      </c>
      <c r="JLA12" s="140" t="s">
        <v>454</v>
      </c>
      <c r="JLB12" s="140" t="s">
        <v>454</v>
      </c>
      <c r="JLC12" s="140" t="s">
        <v>454</v>
      </c>
      <c r="JLD12" s="140" t="s">
        <v>454</v>
      </c>
      <c r="JLE12" s="140" t="s">
        <v>454</v>
      </c>
      <c r="JLF12" s="140" t="s">
        <v>454</v>
      </c>
      <c r="JLG12" s="140" t="s">
        <v>454</v>
      </c>
      <c r="JLH12" s="140" t="s">
        <v>454</v>
      </c>
      <c r="JLI12" s="140" t="s">
        <v>454</v>
      </c>
      <c r="JLJ12" s="140" t="s">
        <v>454</v>
      </c>
      <c r="JLK12" s="140" t="s">
        <v>454</v>
      </c>
      <c r="JLL12" s="140" t="s">
        <v>454</v>
      </c>
      <c r="JLM12" s="140" t="s">
        <v>454</v>
      </c>
      <c r="JLN12" s="140" t="s">
        <v>454</v>
      </c>
      <c r="JLO12" s="140" t="s">
        <v>454</v>
      </c>
      <c r="JLP12" s="140" t="s">
        <v>454</v>
      </c>
      <c r="JLQ12" s="140" t="s">
        <v>454</v>
      </c>
      <c r="JLR12" s="140" t="s">
        <v>454</v>
      </c>
      <c r="JLS12" s="140" t="s">
        <v>454</v>
      </c>
      <c r="JLT12" s="140" t="s">
        <v>454</v>
      </c>
      <c r="JLU12" s="140" t="s">
        <v>454</v>
      </c>
      <c r="JLV12" s="140" t="s">
        <v>454</v>
      </c>
      <c r="JLW12" s="140" t="s">
        <v>454</v>
      </c>
      <c r="JLX12" s="140" t="s">
        <v>454</v>
      </c>
      <c r="JLY12" s="140" t="s">
        <v>454</v>
      </c>
      <c r="JLZ12" s="140" t="s">
        <v>454</v>
      </c>
      <c r="JMA12" s="140" t="s">
        <v>454</v>
      </c>
      <c r="JMB12" s="140" t="s">
        <v>454</v>
      </c>
      <c r="JMC12" s="140" t="s">
        <v>454</v>
      </c>
      <c r="JMD12" s="140" t="s">
        <v>454</v>
      </c>
      <c r="JME12" s="140" t="s">
        <v>454</v>
      </c>
      <c r="JMF12" s="140" t="s">
        <v>454</v>
      </c>
      <c r="JMG12" s="140" t="s">
        <v>454</v>
      </c>
      <c r="JMH12" s="140" t="s">
        <v>454</v>
      </c>
      <c r="JMI12" s="140" t="s">
        <v>454</v>
      </c>
      <c r="JMJ12" s="140" t="s">
        <v>454</v>
      </c>
      <c r="JMK12" s="140" t="s">
        <v>454</v>
      </c>
      <c r="JML12" s="140" t="s">
        <v>454</v>
      </c>
      <c r="JMM12" s="140" t="s">
        <v>454</v>
      </c>
      <c r="JMN12" s="140" t="s">
        <v>454</v>
      </c>
      <c r="JMO12" s="140" t="s">
        <v>454</v>
      </c>
      <c r="JMP12" s="140" t="s">
        <v>454</v>
      </c>
      <c r="JMQ12" s="140" t="s">
        <v>454</v>
      </c>
      <c r="JMR12" s="140" t="s">
        <v>454</v>
      </c>
      <c r="JMS12" s="140" t="s">
        <v>454</v>
      </c>
      <c r="JMT12" s="140" t="s">
        <v>454</v>
      </c>
      <c r="JMU12" s="140" t="s">
        <v>454</v>
      </c>
      <c r="JMV12" s="140" t="s">
        <v>454</v>
      </c>
      <c r="JMW12" s="140" t="s">
        <v>454</v>
      </c>
      <c r="JMX12" s="140" t="s">
        <v>454</v>
      </c>
      <c r="JMY12" s="140" t="s">
        <v>454</v>
      </c>
      <c r="JMZ12" s="140" t="s">
        <v>454</v>
      </c>
      <c r="JNA12" s="140" t="s">
        <v>454</v>
      </c>
      <c r="JNB12" s="140" t="s">
        <v>454</v>
      </c>
      <c r="JNC12" s="140" t="s">
        <v>454</v>
      </c>
      <c r="JND12" s="140" t="s">
        <v>454</v>
      </c>
      <c r="JNE12" s="140" t="s">
        <v>454</v>
      </c>
      <c r="JNF12" s="140" t="s">
        <v>454</v>
      </c>
      <c r="JNG12" s="140" t="s">
        <v>454</v>
      </c>
      <c r="JNH12" s="140" t="s">
        <v>454</v>
      </c>
      <c r="JNI12" s="140" t="s">
        <v>454</v>
      </c>
      <c r="JNJ12" s="140" t="s">
        <v>454</v>
      </c>
      <c r="JNK12" s="140" t="s">
        <v>454</v>
      </c>
      <c r="JNL12" s="140" t="s">
        <v>454</v>
      </c>
      <c r="JNM12" s="140" t="s">
        <v>454</v>
      </c>
      <c r="JNN12" s="140" t="s">
        <v>454</v>
      </c>
      <c r="JNO12" s="140" t="s">
        <v>454</v>
      </c>
      <c r="JNP12" s="140" t="s">
        <v>454</v>
      </c>
      <c r="JNQ12" s="140" t="s">
        <v>454</v>
      </c>
      <c r="JNR12" s="140" t="s">
        <v>454</v>
      </c>
      <c r="JNS12" s="140" t="s">
        <v>454</v>
      </c>
      <c r="JNT12" s="140" t="s">
        <v>454</v>
      </c>
      <c r="JNU12" s="140" t="s">
        <v>454</v>
      </c>
      <c r="JNV12" s="140" t="s">
        <v>454</v>
      </c>
      <c r="JNW12" s="140" t="s">
        <v>454</v>
      </c>
      <c r="JNX12" s="140" t="s">
        <v>454</v>
      </c>
      <c r="JNY12" s="140" t="s">
        <v>454</v>
      </c>
      <c r="JNZ12" s="140" t="s">
        <v>454</v>
      </c>
      <c r="JOA12" s="140" t="s">
        <v>454</v>
      </c>
      <c r="JOB12" s="140" t="s">
        <v>454</v>
      </c>
      <c r="JOC12" s="140" t="s">
        <v>454</v>
      </c>
      <c r="JOD12" s="140" t="s">
        <v>454</v>
      </c>
      <c r="JOE12" s="140" t="s">
        <v>454</v>
      </c>
      <c r="JOF12" s="140" t="s">
        <v>454</v>
      </c>
      <c r="JOG12" s="140" t="s">
        <v>454</v>
      </c>
      <c r="JOH12" s="140" t="s">
        <v>454</v>
      </c>
      <c r="JOI12" s="140" t="s">
        <v>454</v>
      </c>
      <c r="JOJ12" s="140" t="s">
        <v>454</v>
      </c>
      <c r="JOK12" s="140" t="s">
        <v>454</v>
      </c>
      <c r="JOL12" s="140" t="s">
        <v>454</v>
      </c>
      <c r="JOM12" s="140" t="s">
        <v>454</v>
      </c>
      <c r="JON12" s="140" t="s">
        <v>454</v>
      </c>
      <c r="JOO12" s="140" t="s">
        <v>454</v>
      </c>
      <c r="JOP12" s="140" t="s">
        <v>454</v>
      </c>
      <c r="JOQ12" s="140" t="s">
        <v>454</v>
      </c>
      <c r="JOR12" s="140" t="s">
        <v>454</v>
      </c>
      <c r="JOS12" s="140" t="s">
        <v>454</v>
      </c>
      <c r="JOT12" s="140" t="s">
        <v>454</v>
      </c>
      <c r="JOU12" s="140" t="s">
        <v>454</v>
      </c>
      <c r="JOV12" s="140" t="s">
        <v>454</v>
      </c>
      <c r="JOW12" s="140" t="s">
        <v>454</v>
      </c>
      <c r="JOX12" s="140" t="s">
        <v>454</v>
      </c>
      <c r="JOY12" s="140" t="s">
        <v>454</v>
      </c>
      <c r="JOZ12" s="140" t="s">
        <v>454</v>
      </c>
      <c r="JPA12" s="140" t="s">
        <v>454</v>
      </c>
      <c r="JPB12" s="140" t="s">
        <v>454</v>
      </c>
      <c r="JPC12" s="140" t="s">
        <v>454</v>
      </c>
      <c r="JPD12" s="140" t="s">
        <v>454</v>
      </c>
      <c r="JPE12" s="140" t="s">
        <v>454</v>
      </c>
      <c r="JPF12" s="140" t="s">
        <v>454</v>
      </c>
      <c r="JPG12" s="140" t="s">
        <v>454</v>
      </c>
      <c r="JPH12" s="140" t="s">
        <v>454</v>
      </c>
      <c r="JPI12" s="140" t="s">
        <v>454</v>
      </c>
      <c r="JPJ12" s="140" t="s">
        <v>454</v>
      </c>
      <c r="JPK12" s="140" t="s">
        <v>454</v>
      </c>
      <c r="JPL12" s="140" t="s">
        <v>454</v>
      </c>
      <c r="JPM12" s="140" t="s">
        <v>454</v>
      </c>
      <c r="JPN12" s="140" t="s">
        <v>454</v>
      </c>
      <c r="JPO12" s="140" t="s">
        <v>454</v>
      </c>
      <c r="JPP12" s="140" t="s">
        <v>454</v>
      </c>
      <c r="JPQ12" s="140" t="s">
        <v>454</v>
      </c>
      <c r="JPR12" s="140" t="s">
        <v>454</v>
      </c>
      <c r="JPS12" s="140" t="s">
        <v>454</v>
      </c>
      <c r="JPT12" s="140" t="s">
        <v>454</v>
      </c>
      <c r="JPU12" s="140" t="s">
        <v>454</v>
      </c>
      <c r="JPV12" s="140" t="s">
        <v>454</v>
      </c>
      <c r="JPW12" s="140" t="s">
        <v>454</v>
      </c>
      <c r="JPX12" s="140" t="s">
        <v>454</v>
      </c>
      <c r="JPY12" s="140" t="s">
        <v>454</v>
      </c>
      <c r="JPZ12" s="140" t="s">
        <v>454</v>
      </c>
      <c r="JQA12" s="140" t="s">
        <v>454</v>
      </c>
      <c r="JQB12" s="140" t="s">
        <v>454</v>
      </c>
      <c r="JQC12" s="140" t="s">
        <v>454</v>
      </c>
      <c r="JQD12" s="140" t="s">
        <v>454</v>
      </c>
      <c r="JQE12" s="140" t="s">
        <v>454</v>
      </c>
      <c r="JQF12" s="140" t="s">
        <v>454</v>
      </c>
      <c r="JQG12" s="140" t="s">
        <v>454</v>
      </c>
      <c r="JQH12" s="140" t="s">
        <v>454</v>
      </c>
      <c r="JQI12" s="140" t="s">
        <v>454</v>
      </c>
      <c r="JQJ12" s="140" t="s">
        <v>454</v>
      </c>
      <c r="JQK12" s="140" t="s">
        <v>454</v>
      </c>
      <c r="JQL12" s="140" t="s">
        <v>454</v>
      </c>
      <c r="JQM12" s="140" t="s">
        <v>454</v>
      </c>
      <c r="JQN12" s="140" t="s">
        <v>454</v>
      </c>
      <c r="JQO12" s="140" t="s">
        <v>454</v>
      </c>
      <c r="JQP12" s="140" t="s">
        <v>454</v>
      </c>
      <c r="JQQ12" s="140" t="s">
        <v>454</v>
      </c>
      <c r="JQR12" s="140" t="s">
        <v>454</v>
      </c>
      <c r="JQS12" s="140" t="s">
        <v>454</v>
      </c>
      <c r="JQT12" s="140" t="s">
        <v>454</v>
      </c>
      <c r="JQU12" s="140" t="s">
        <v>454</v>
      </c>
      <c r="JQV12" s="140" t="s">
        <v>454</v>
      </c>
      <c r="JQW12" s="140" t="s">
        <v>454</v>
      </c>
      <c r="JQX12" s="140" t="s">
        <v>454</v>
      </c>
      <c r="JQY12" s="140" t="s">
        <v>454</v>
      </c>
      <c r="JQZ12" s="140" t="s">
        <v>454</v>
      </c>
      <c r="JRA12" s="140" t="s">
        <v>454</v>
      </c>
      <c r="JRB12" s="140" t="s">
        <v>454</v>
      </c>
      <c r="JRC12" s="140" t="s">
        <v>454</v>
      </c>
      <c r="JRD12" s="140" t="s">
        <v>454</v>
      </c>
      <c r="JRE12" s="140" t="s">
        <v>454</v>
      </c>
      <c r="JRF12" s="140" t="s">
        <v>454</v>
      </c>
      <c r="JRG12" s="140" t="s">
        <v>454</v>
      </c>
      <c r="JRH12" s="140" t="s">
        <v>454</v>
      </c>
      <c r="JRI12" s="140" t="s">
        <v>454</v>
      </c>
      <c r="JRJ12" s="140" t="s">
        <v>454</v>
      </c>
      <c r="JRK12" s="140" t="s">
        <v>454</v>
      </c>
      <c r="JRL12" s="140" t="s">
        <v>454</v>
      </c>
      <c r="JRM12" s="140" t="s">
        <v>454</v>
      </c>
      <c r="JRN12" s="140" t="s">
        <v>454</v>
      </c>
      <c r="JRO12" s="140" t="s">
        <v>454</v>
      </c>
      <c r="JRP12" s="140" t="s">
        <v>454</v>
      </c>
      <c r="JRQ12" s="140" t="s">
        <v>454</v>
      </c>
      <c r="JRR12" s="140" t="s">
        <v>454</v>
      </c>
      <c r="JRS12" s="140" t="s">
        <v>454</v>
      </c>
      <c r="JRT12" s="140" t="s">
        <v>454</v>
      </c>
      <c r="JRU12" s="140" t="s">
        <v>454</v>
      </c>
      <c r="JRV12" s="140" t="s">
        <v>454</v>
      </c>
      <c r="JRW12" s="140" t="s">
        <v>454</v>
      </c>
      <c r="JRX12" s="140" t="s">
        <v>454</v>
      </c>
      <c r="JRY12" s="140" t="s">
        <v>454</v>
      </c>
      <c r="JRZ12" s="140" t="s">
        <v>454</v>
      </c>
      <c r="JSA12" s="140" t="s">
        <v>454</v>
      </c>
      <c r="JSB12" s="140" t="s">
        <v>454</v>
      </c>
      <c r="JSC12" s="140" t="s">
        <v>454</v>
      </c>
      <c r="JSD12" s="140" t="s">
        <v>454</v>
      </c>
      <c r="JSE12" s="140" t="s">
        <v>454</v>
      </c>
      <c r="JSF12" s="140" t="s">
        <v>454</v>
      </c>
      <c r="JSG12" s="140" t="s">
        <v>454</v>
      </c>
      <c r="JSH12" s="140" t="s">
        <v>454</v>
      </c>
      <c r="JSI12" s="140" t="s">
        <v>454</v>
      </c>
      <c r="JSJ12" s="140" t="s">
        <v>454</v>
      </c>
      <c r="JSK12" s="140" t="s">
        <v>454</v>
      </c>
      <c r="JSL12" s="140" t="s">
        <v>454</v>
      </c>
      <c r="JSM12" s="140" t="s">
        <v>454</v>
      </c>
      <c r="JSN12" s="140" t="s">
        <v>454</v>
      </c>
      <c r="JSO12" s="140" t="s">
        <v>454</v>
      </c>
      <c r="JSP12" s="140" t="s">
        <v>454</v>
      </c>
      <c r="JSQ12" s="140" t="s">
        <v>454</v>
      </c>
      <c r="JSR12" s="140" t="s">
        <v>454</v>
      </c>
      <c r="JSS12" s="140" t="s">
        <v>454</v>
      </c>
      <c r="JST12" s="140" t="s">
        <v>454</v>
      </c>
      <c r="JSU12" s="140" t="s">
        <v>454</v>
      </c>
      <c r="JSV12" s="140" t="s">
        <v>454</v>
      </c>
      <c r="JSW12" s="140" t="s">
        <v>454</v>
      </c>
      <c r="JSX12" s="140" t="s">
        <v>454</v>
      </c>
      <c r="JSY12" s="140" t="s">
        <v>454</v>
      </c>
      <c r="JSZ12" s="140" t="s">
        <v>454</v>
      </c>
      <c r="JTA12" s="140" t="s">
        <v>454</v>
      </c>
      <c r="JTB12" s="140" t="s">
        <v>454</v>
      </c>
      <c r="JTC12" s="140" t="s">
        <v>454</v>
      </c>
      <c r="JTD12" s="140" t="s">
        <v>454</v>
      </c>
      <c r="JTE12" s="140" t="s">
        <v>454</v>
      </c>
      <c r="JTF12" s="140" t="s">
        <v>454</v>
      </c>
      <c r="JTG12" s="140" t="s">
        <v>454</v>
      </c>
      <c r="JTH12" s="140" t="s">
        <v>454</v>
      </c>
      <c r="JTI12" s="140" t="s">
        <v>454</v>
      </c>
      <c r="JTJ12" s="140" t="s">
        <v>454</v>
      </c>
      <c r="JTK12" s="140" t="s">
        <v>454</v>
      </c>
      <c r="JTL12" s="140" t="s">
        <v>454</v>
      </c>
      <c r="JTM12" s="140" t="s">
        <v>454</v>
      </c>
      <c r="JTN12" s="140" t="s">
        <v>454</v>
      </c>
      <c r="JTO12" s="140" t="s">
        <v>454</v>
      </c>
      <c r="JTP12" s="140" t="s">
        <v>454</v>
      </c>
      <c r="JTQ12" s="140" t="s">
        <v>454</v>
      </c>
      <c r="JTR12" s="140" t="s">
        <v>454</v>
      </c>
      <c r="JTS12" s="140" t="s">
        <v>454</v>
      </c>
      <c r="JTT12" s="140" t="s">
        <v>454</v>
      </c>
      <c r="JTU12" s="140" t="s">
        <v>454</v>
      </c>
      <c r="JTV12" s="140" t="s">
        <v>454</v>
      </c>
      <c r="JTW12" s="140" t="s">
        <v>454</v>
      </c>
      <c r="JTX12" s="140" t="s">
        <v>454</v>
      </c>
      <c r="JTY12" s="140" t="s">
        <v>454</v>
      </c>
      <c r="JTZ12" s="140" t="s">
        <v>454</v>
      </c>
      <c r="JUA12" s="140" t="s">
        <v>454</v>
      </c>
      <c r="JUB12" s="140" t="s">
        <v>454</v>
      </c>
      <c r="JUC12" s="140" t="s">
        <v>454</v>
      </c>
      <c r="JUD12" s="140" t="s">
        <v>454</v>
      </c>
      <c r="JUE12" s="140" t="s">
        <v>454</v>
      </c>
      <c r="JUF12" s="140" t="s">
        <v>454</v>
      </c>
      <c r="JUG12" s="140" t="s">
        <v>454</v>
      </c>
      <c r="JUH12" s="140" t="s">
        <v>454</v>
      </c>
      <c r="JUI12" s="140" t="s">
        <v>454</v>
      </c>
      <c r="JUJ12" s="140" t="s">
        <v>454</v>
      </c>
      <c r="JUK12" s="140" t="s">
        <v>454</v>
      </c>
      <c r="JUL12" s="140" t="s">
        <v>454</v>
      </c>
      <c r="JUM12" s="140" t="s">
        <v>454</v>
      </c>
      <c r="JUN12" s="140" t="s">
        <v>454</v>
      </c>
      <c r="JUO12" s="140" t="s">
        <v>454</v>
      </c>
      <c r="JUP12" s="140" t="s">
        <v>454</v>
      </c>
      <c r="JUQ12" s="140" t="s">
        <v>454</v>
      </c>
      <c r="JUR12" s="140" t="s">
        <v>454</v>
      </c>
      <c r="JUS12" s="140" t="s">
        <v>454</v>
      </c>
      <c r="JUT12" s="140" t="s">
        <v>454</v>
      </c>
      <c r="JUU12" s="140" t="s">
        <v>454</v>
      </c>
      <c r="JUV12" s="140" t="s">
        <v>454</v>
      </c>
      <c r="JUW12" s="140" t="s">
        <v>454</v>
      </c>
      <c r="JUX12" s="140" t="s">
        <v>454</v>
      </c>
      <c r="JUY12" s="140" t="s">
        <v>454</v>
      </c>
      <c r="JUZ12" s="140" t="s">
        <v>454</v>
      </c>
      <c r="JVA12" s="140" t="s">
        <v>454</v>
      </c>
      <c r="JVB12" s="140" t="s">
        <v>454</v>
      </c>
      <c r="JVC12" s="140" t="s">
        <v>454</v>
      </c>
      <c r="JVD12" s="140" t="s">
        <v>454</v>
      </c>
      <c r="JVE12" s="140" t="s">
        <v>454</v>
      </c>
      <c r="JVF12" s="140" t="s">
        <v>454</v>
      </c>
      <c r="JVG12" s="140" t="s">
        <v>454</v>
      </c>
      <c r="JVH12" s="140" t="s">
        <v>454</v>
      </c>
      <c r="JVI12" s="140" t="s">
        <v>454</v>
      </c>
      <c r="JVJ12" s="140" t="s">
        <v>454</v>
      </c>
      <c r="JVK12" s="140" t="s">
        <v>454</v>
      </c>
      <c r="JVL12" s="140" t="s">
        <v>454</v>
      </c>
      <c r="JVM12" s="140" t="s">
        <v>454</v>
      </c>
      <c r="JVN12" s="140" t="s">
        <v>454</v>
      </c>
      <c r="JVO12" s="140" t="s">
        <v>454</v>
      </c>
      <c r="JVP12" s="140" t="s">
        <v>454</v>
      </c>
      <c r="JVQ12" s="140" t="s">
        <v>454</v>
      </c>
      <c r="JVR12" s="140" t="s">
        <v>454</v>
      </c>
      <c r="JVS12" s="140" t="s">
        <v>454</v>
      </c>
      <c r="JVT12" s="140" t="s">
        <v>454</v>
      </c>
      <c r="JVU12" s="140" t="s">
        <v>454</v>
      </c>
      <c r="JVV12" s="140" t="s">
        <v>454</v>
      </c>
      <c r="JVW12" s="140" t="s">
        <v>454</v>
      </c>
      <c r="JVX12" s="140" t="s">
        <v>454</v>
      </c>
      <c r="JVY12" s="140" t="s">
        <v>454</v>
      </c>
      <c r="JVZ12" s="140" t="s">
        <v>454</v>
      </c>
      <c r="JWA12" s="140" t="s">
        <v>454</v>
      </c>
      <c r="JWB12" s="140" t="s">
        <v>454</v>
      </c>
      <c r="JWC12" s="140" t="s">
        <v>454</v>
      </c>
      <c r="JWD12" s="140" t="s">
        <v>454</v>
      </c>
      <c r="JWE12" s="140" t="s">
        <v>454</v>
      </c>
      <c r="JWF12" s="140" t="s">
        <v>454</v>
      </c>
      <c r="JWG12" s="140" t="s">
        <v>454</v>
      </c>
      <c r="JWH12" s="140" t="s">
        <v>454</v>
      </c>
      <c r="JWI12" s="140" t="s">
        <v>454</v>
      </c>
      <c r="JWJ12" s="140" t="s">
        <v>454</v>
      </c>
      <c r="JWK12" s="140" t="s">
        <v>454</v>
      </c>
      <c r="JWL12" s="140" t="s">
        <v>454</v>
      </c>
      <c r="JWM12" s="140" t="s">
        <v>454</v>
      </c>
      <c r="JWN12" s="140" t="s">
        <v>454</v>
      </c>
      <c r="JWO12" s="140" t="s">
        <v>454</v>
      </c>
      <c r="JWP12" s="140" t="s">
        <v>454</v>
      </c>
      <c r="JWQ12" s="140" t="s">
        <v>454</v>
      </c>
      <c r="JWR12" s="140" t="s">
        <v>454</v>
      </c>
      <c r="JWS12" s="140" t="s">
        <v>454</v>
      </c>
      <c r="JWT12" s="140" t="s">
        <v>454</v>
      </c>
      <c r="JWU12" s="140" t="s">
        <v>454</v>
      </c>
      <c r="JWV12" s="140" t="s">
        <v>454</v>
      </c>
      <c r="JWW12" s="140" t="s">
        <v>454</v>
      </c>
      <c r="JWX12" s="140" t="s">
        <v>454</v>
      </c>
      <c r="JWY12" s="140" t="s">
        <v>454</v>
      </c>
      <c r="JWZ12" s="140" t="s">
        <v>454</v>
      </c>
      <c r="JXA12" s="140" t="s">
        <v>454</v>
      </c>
      <c r="JXB12" s="140" t="s">
        <v>454</v>
      </c>
      <c r="JXC12" s="140" t="s">
        <v>454</v>
      </c>
      <c r="JXD12" s="140" t="s">
        <v>454</v>
      </c>
      <c r="JXE12" s="140" t="s">
        <v>454</v>
      </c>
      <c r="JXF12" s="140" t="s">
        <v>454</v>
      </c>
      <c r="JXG12" s="140" t="s">
        <v>454</v>
      </c>
      <c r="JXH12" s="140" t="s">
        <v>454</v>
      </c>
      <c r="JXI12" s="140" t="s">
        <v>454</v>
      </c>
      <c r="JXJ12" s="140" t="s">
        <v>454</v>
      </c>
      <c r="JXK12" s="140" t="s">
        <v>454</v>
      </c>
      <c r="JXL12" s="140" t="s">
        <v>454</v>
      </c>
      <c r="JXM12" s="140" t="s">
        <v>454</v>
      </c>
      <c r="JXN12" s="140" t="s">
        <v>454</v>
      </c>
      <c r="JXO12" s="140" t="s">
        <v>454</v>
      </c>
      <c r="JXP12" s="140" t="s">
        <v>454</v>
      </c>
      <c r="JXQ12" s="140" t="s">
        <v>454</v>
      </c>
      <c r="JXR12" s="140" t="s">
        <v>454</v>
      </c>
      <c r="JXS12" s="140" t="s">
        <v>454</v>
      </c>
      <c r="JXT12" s="140" t="s">
        <v>454</v>
      </c>
      <c r="JXU12" s="140" t="s">
        <v>454</v>
      </c>
      <c r="JXV12" s="140" t="s">
        <v>454</v>
      </c>
      <c r="JXW12" s="140" t="s">
        <v>454</v>
      </c>
      <c r="JXX12" s="140" t="s">
        <v>454</v>
      </c>
      <c r="JXY12" s="140" t="s">
        <v>454</v>
      </c>
      <c r="JXZ12" s="140" t="s">
        <v>454</v>
      </c>
      <c r="JYA12" s="140" t="s">
        <v>454</v>
      </c>
      <c r="JYB12" s="140" t="s">
        <v>454</v>
      </c>
      <c r="JYC12" s="140" t="s">
        <v>454</v>
      </c>
      <c r="JYD12" s="140" t="s">
        <v>454</v>
      </c>
      <c r="JYE12" s="140" t="s">
        <v>454</v>
      </c>
      <c r="JYF12" s="140" t="s">
        <v>454</v>
      </c>
      <c r="JYG12" s="140" t="s">
        <v>454</v>
      </c>
      <c r="JYH12" s="140" t="s">
        <v>454</v>
      </c>
      <c r="JYI12" s="140" t="s">
        <v>454</v>
      </c>
      <c r="JYJ12" s="140" t="s">
        <v>454</v>
      </c>
      <c r="JYK12" s="140" t="s">
        <v>454</v>
      </c>
      <c r="JYL12" s="140" t="s">
        <v>454</v>
      </c>
      <c r="JYM12" s="140" t="s">
        <v>454</v>
      </c>
      <c r="JYN12" s="140" t="s">
        <v>454</v>
      </c>
      <c r="JYO12" s="140" t="s">
        <v>454</v>
      </c>
      <c r="JYP12" s="140" t="s">
        <v>454</v>
      </c>
      <c r="JYQ12" s="140" t="s">
        <v>454</v>
      </c>
      <c r="JYR12" s="140" t="s">
        <v>454</v>
      </c>
      <c r="JYS12" s="140" t="s">
        <v>454</v>
      </c>
      <c r="JYT12" s="140" t="s">
        <v>454</v>
      </c>
      <c r="JYU12" s="140" t="s">
        <v>454</v>
      </c>
      <c r="JYV12" s="140" t="s">
        <v>454</v>
      </c>
      <c r="JYW12" s="140" t="s">
        <v>454</v>
      </c>
      <c r="JYX12" s="140" t="s">
        <v>454</v>
      </c>
      <c r="JYY12" s="140" t="s">
        <v>454</v>
      </c>
      <c r="JYZ12" s="140" t="s">
        <v>454</v>
      </c>
      <c r="JZA12" s="140" t="s">
        <v>454</v>
      </c>
      <c r="JZB12" s="140" t="s">
        <v>454</v>
      </c>
      <c r="JZC12" s="140" t="s">
        <v>454</v>
      </c>
      <c r="JZD12" s="140" t="s">
        <v>454</v>
      </c>
      <c r="JZE12" s="140" t="s">
        <v>454</v>
      </c>
      <c r="JZF12" s="140" t="s">
        <v>454</v>
      </c>
      <c r="JZG12" s="140" t="s">
        <v>454</v>
      </c>
      <c r="JZH12" s="140" t="s">
        <v>454</v>
      </c>
      <c r="JZI12" s="140" t="s">
        <v>454</v>
      </c>
      <c r="JZJ12" s="140" t="s">
        <v>454</v>
      </c>
      <c r="JZK12" s="140" t="s">
        <v>454</v>
      </c>
      <c r="JZL12" s="140" t="s">
        <v>454</v>
      </c>
      <c r="JZM12" s="140" t="s">
        <v>454</v>
      </c>
      <c r="JZN12" s="140" t="s">
        <v>454</v>
      </c>
      <c r="JZO12" s="140" t="s">
        <v>454</v>
      </c>
      <c r="JZP12" s="140" t="s">
        <v>454</v>
      </c>
      <c r="JZQ12" s="140" t="s">
        <v>454</v>
      </c>
      <c r="JZR12" s="140" t="s">
        <v>454</v>
      </c>
      <c r="JZS12" s="140" t="s">
        <v>454</v>
      </c>
      <c r="JZT12" s="140" t="s">
        <v>454</v>
      </c>
      <c r="JZU12" s="140" t="s">
        <v>454</v>
      </c>
      <c r="JZV12" s="140" t="s">
        <v>454</v>
      </c>
      <c r="JZW12" s="140" t="s">
        <v>454</v>
      </c>
      <c r="JZX12" s="140" t="s">
        <v>454</v>
      </c>
      <c r="JZY12" s="140" t="s">
        <v>454</v>
      </c>
      <c r="JZZ12" s="140" t="s">
        <v>454</v>
      </c>
      <c r="KAA12" s="140" t="s">
        <v>454</v>
      </c>
      <c r="KAB12" s="140" t="s">
        <v>454</v>
      </c>
      <c r="KAC12" s="140" t="s">
        <v>454</v>
      </c>
      <c r="KAD12" s="140" t="s">
        <v>454</v>
      </c>
      <c r="KAE12" s="140" t="s">
        <v>454</v>
      </c>
      <c r="KAF12" s="140" t="s">
        <v>454</v>
      </c>
      <c r="KAG12" s="140" t="s">
        <v>454</v>
      </c>
      <c r="KAH12" s="140" t="s">
        <v>454</v>
      </c>
      <c r="KAI12" s="140" t="s">
        <v>454</v>
      </c>
      <c r="KAJ12" s="140" t="s">
        <v>454</v>
      </c>
      <c r="KAK12" s="140" t="s">
        <v>454</v>
      </c>
      <c r="KAL12" s="140" t="s">
        <v>454</v>
      </c>
      <c r="KAM12" s="140" t="s">
        <v>454</v>
      </c>
      <c r="KAN12" s="140" t="s">
        <v>454</v>
      </c>
      <c r="KAO12" s="140" t="s">
        <v>454</v>
      </c>
      <c r="KAP12" s="140" t="s">
        <v>454</v>
      </c>
      <c r="KAQ12" s="140" t="s">
        <v>454</v>
      </c>
      <c r="KAR12" s="140" t="s">
        <v>454</v>
      </c>
      <c r="KAS12" s="140" t="s">
        <v>454</v>
      </c>
      <c r="KAT12" s="140" t="s">
        <v>454</v>
      </c>
      <c r="KAU12" s="140" t="s">
        <v>454</v>
      </c>
      <c r="KAV12" s="140" t="s">
        <v>454</v>
      </c>
      <c r="KAW12" s="140" t="s">
        <v>454</v>
      </c>
      <c r="KAX12" s="140" t="s">
        <v>454</v>
      </c>
      <c r="KAY12" s="140" t="s">
        <v>454</v>
      </c>
      <c r="KAZ12" s="140" t="s">
        <v>454</v>
      </c>
      <c r="KBA12" s="140" t="s">
        <v>454</v>
      </c>
      <c r="KBB12" s="140" t="s">
        <v>454</v>
      </c>
      <c r="KBC12" s="140" t="s">
        <v>454</v>
      </c>
      <c r="KBD12" s="140" t="s">
        <v>454</v>
      </c>
      <c r="KBE12" s="140" t="s">
        <v>454</v>
      </c>
      <c r="KBF12" s="140" t="s">
        <v>454</v>
      </c>
      <c r="KBG12" s="140" t="s">
        <v>454</v>
      </c>
      <c r="KBH12" s="140" t="s">
        <v>454</v>
      </c>
      <c r="KBI12" s="140" t="s">
        <v>454</v>
      </c>
      <c r="KBJ12" s="140" t="s">
        <v>454</v>
      </c>
      <c r="KBK12" s="140" t="s">
        <v>454</v>
      </c>
      <c r="KBL12" s="140" t="s">
        <v>454</v>
      </c>
      <c r="KBM12" s="140" t="s">
        <v>454</v>
      </c>
      <c r="KBN12" s="140" t="s">
        <v>454</v>
      </c>
      <c r="KBO12" s="140" t="s">
        <v>454</v>
      </c>
      <c r="KBP12" s="140" t="s">
        <v>454</v>
      </c>
      <c r="KBQ12" s="140" t="s">
        <v>454</v>
      </c>
      <c r="KBR12" s="140" t="s">
        <v>454</v>
      </c>
      <c r="KBS12" s="140" t="s">
        <v>454</v>
      </c>
      <c r="KBT12" s="140" t="s">
        <v>454</v>
      </c>
      <c r="KBU12" s="140" t="s">
        <v>454</v>
      </c>
      <c r="KBV12" s="140" t="s">
        <v>454</v>
      </c>
      <c r="KBW12" s="140" t="s">
        <v>454</v>
      </c>
      <c r="KBX12" s="140" t="s">
        <v>454</v>
      </c>
      <c r="KBY12" s="140" t="s">
        <v>454</v>
      </c>
      <c r="KBZ12" s="140" t="s">
        <v>454</v>
      </c>
      <c r="KCA12" s="140" t="s">
        <v>454</v>
      </c>
      <c r="KCB12" s="140" t="s">
        <v>454</v>
      </c>
      <c r="KCC12" s="140" t="s">
        <v>454</v>
      </c>
      <c r="KCD12" s="140" t="s">
        <v>454</v>
      </c>
      <c r="KCE12" s="140" t="s">
        <v>454</v>
      </c>
      <c r="KCF12" s="140" t="s">
        <v>454</v>
      </c>
      <c r="KCG12" s="140" t="s">
        <v>454</v>
      </c>
      <c r="KCH12" s="140" t="s">
        <v>454</v>
      </c>
      <c r="KCI12" s="140" t="s">
        <v>454</v>
      </c>
      <c r="KCJ12" s="140" t="s">
        <v>454</v>
      </c>
      <c r="KCK12" s="140" t="s">
        <v>454</v>
      </c>
      <c r="KCL12" s="140" t="s">
        <v>454</v>
      </c>
      <c r="KCM12" s="140" t="s">
        <v>454</v>
      </c>
      <c r="KCN12" s="140" t="s">
        <v>454</v>
      </c>
      <c r="KCO12" s="140" t="s">
        <v>454</v>
      </c>
      <c r="KCP12" s="140" t="s">
        <v>454</v>
      </c>
      <c r="KCQ12" s="140" t="s">
        <v>454</v>
      </c>
      <c r="KCR12" s="140" t="s">
        <v>454</v>
      </c>
      <c r="KCS12" s="140" t="s">
        <v>454</v>
      </c>
      <c r="KCT12" s="140" t="s">
        <v>454</v>
      </c>
      <c r="KCU12" s="140" t="s">
        <v>454</v>
      </c>
      <c r="KCV12" s="140" t="s">
        <v>454</v>
      </c>
      <c r="KCW12" s="140" t="s">
        <v>454</v>
      </c>
      <c r="KCX12" s="140" t="s">
        <v>454</v>
      </c>
      <c r="KCY12" s="140" t="s">
        <v>454</v>
      </c>
      <c r="KCZ12" s="140" t="s">
        <v>454</v>
      </c>
      <c r="KDA12" s="140" t="s">
        <v>454</v>
      </c>
      <c r="KDB12" s="140" t="s">
        <v>454</v>
      </c>
      <c r="KDC12" s="140" t="s">
        <v>454</v>
      </c>
      <c r="KDD12" s="140" t="s">
        <v>454</v>
      </c>
      <c r="KDE12" s="140" t="s">
        <v>454</v>
      </c>
      <c r="KDF12" s="140" t="s">
        <v>454</v>
      </c>
      <c r="KDG12" s="140" t="s">
        <v>454</v>
      </c>
      <c r="KDH12" s="140" t="s">
        <v>454</v>
      </c>
      <c r="KDI12" s="140" t="s">
        <v>454</v>
      </c>
      <c r="KDJ12" s="140" t="s">
        <v>454</v>
      </c>
      <c r="KDK12" s="140" t="s">
        <v>454</v>
      </c>
      <c r="KDL12" s="140" t="s">
        <v>454</v>
      </c>
      <c r="KDM12" s="140" t="s">
        <v>454</v>
      </c>
      <c r="KDN12" s="140" t="s">
        <v>454</v>
      </c>
      <c r="KDO12" s="140" t="s">
        <v>454</v>
      </c>
      <c r="KDP12" s="140" t="s">
        <v>454</v>
      </c>
      <c r="KDQ12" s="140" t="s">
        <v>454</v>
      </c>
      <c r="KDR12" s="140" t="s">
        <v>454</v>
      </c>
      <c r="KDS12" s="140" t="s">
        <v>454</v>
      </c>
      <c r="KDT12" s="140" t="s">
        <v>454</v>
      </c>
      <c r="KDU12" s="140" t="s">
        <v>454</v>
      </c>
      <c r="KDV12" s="140" t="s">
        <v>454</v>
      </c>
      <c r="KDW12" s="140" t="s">
        <v>454</v>
      </c>
      <c r="KDX12" s="140" t="s">
        <v>454</v>
      </c>
      <c r="KDY12" s="140" t="s">
        <v>454</v>
      </c>
      <c r="KDZ12" s="140" t="s">
        <v>454</v>
      </c>
      <c r="KEA12" s="140" t="s">
        <v>454</v>
      </c>
      <c r="KEB12" s="140" t="s">
        <v>454</v>
      </c>
      <c r="KEC12" s="140" t="s">
        <v>454</v>
      </c>
      <c r="KED12" s="140" t="s">
        <v>454</v>
      </c>
      <c r="KEE12" s="140" t="s">
        <v>454</v>
      </c>
      <c r="KEF12" s="140" t="s">
        <v>454</v>
      </c>
      <c r="KEG12" s="140" t="s">
        <v>454</v>
      </c>
      <c r="KEH12" s="140" t="s">
        <v>454</v>
      </c>
      <c r="KEI12" s="140" t="s">
        <v>454</v>
      </c>
      <c r="KEJ12" s="140" t="s">
        <v>454</v>
      </c>
      <c r="KEK12" s="140" t="s">
        <v>454</v>
      </c>
      <c r="KEL12" s="140" t="s">
        <v>454</v>
      </c>
      <c r="KEM12" s="140" t="s">
        <v>454</v>
      </c>
      <c r="KEN12" s="140" t="s">
        <v>454</v>
      </c>
      <c r="KEO12" s="140" t="s">
        <v>454</v>
      </c>
      <c r="KEP12" s="140" t="s">
        <v>454</v>
      </c>
      <c r="KEQ12" s="140" t="s">
        <v>454</v>
      </c>
      <c r="KER12" s="140" t="s">
        <v>454</v>
      </c>
      <c r="KES12" s="140" t="s">
        <v>454</v>
      </c>
      <c r="KET12" s="140" t="s">
        <v>454</v>
      </c>
      <c r="KEU12" s="140" t="s">
        <v>454</v>
      </c>
      <c r="KEV12" s="140" t="s">
        <v>454</v>
      </c>
      <c r="KEW12" s="140" t="s">
        <v>454</v>
      </c>
      <c r="KEX12" s="140" t="s">
        <v>454</v>
      </c>
      <c r="KEY12" s="140" t="s">
        <v>454</v>
      </c>
      <c r="KEZ12" s="140" t="s">
        <v>454</v>
      </c>
      <c r="KFA12" s="140" t="s">
        <v>454</v>
      </c>
      <c r="KFB12" s="140" t="s">
        <v>454</v>
      </c>
      <c r="KFC12" s="140" t="s">
        <v>454</v>
      </c>
      <c r="KFD12" s="140" t="s">
        <v>454</v>
      </c>
      <c r="KFE12" s="140" t="s">
        <v>454</v>
      </c>
      <c r="KFF12" s="140" t="s">
        <v>454</v>
      </c>
      <c r="KFG12" s="140" t="s">
        <v>454</v>
      </c>
      <c r="KFH12" s="140" t="s">
        <v>454</v>
      </c>
      <c r="KFI12" s="140" t="s">
        <v>454</v>
      </c>
      <c r="KFJ12" s="140" t="s">
        <v>454</v>
      </c>
      <c r="KFK12" s="140" t="s">
        <v>454</v>
      </c>
      <c r="KFL12" s="140" t="s">
        <v>454</v>
      </c>
      <c r="KFM12" s="140" t="s">
        <v>454</v>
      </c>
      <c r="KFN12" s="140" t="s">
        <v>454</v>
      </c>
      <c r="KFO12" s="140" t="s">
        <v>454</v>
      </c>
      <c r="KFP12" s="140" t="s">
        <v>454</v>
      </c>
      <c r="KFQ12" s="140" t="s">
        <v>454</v>
      </c>
      <c r="KFR12" s="140" t="s">
        <v>454</v>
      </c>
      <c r="KFS12" s="140" t="s">
        <v>454</v>
      </c>
      <c r="KFT12" s="140" t="s">
        <v>454</v>
      </c>
      <c r="KFU12" s="140" t="s">
        <v>454</v>
      </c>
      <c r="KFV12" s="140" t="s">
        <v>454</v>
      </c>
      <c r="KFW12" s="140" t="s">
        <v>454</v>
      </c>
      <c r="KFX12" s="140" t="s">
        <v>454</v>
      </c>
      <c r="KFY12" s="140" t="s">
        <v>454</v>
      </c>
      <c r="KFZ12" s="140" t="s">
        <v>454</v>
      </c>
      <c r="KGA12" s="140" t="s">
        <v>454</v>
      </c>
      <c r="KGB12" s="140" t="s">
        <v>454</v>
      </c>
      <c r="KGC12" s="140" t="s">
        <v>454</v>
      </c>
      <c r="KGD12" s="140" t="s">
        <v>454</v>
      </c>
      <c r="KGE12" s="140" t="s">
        <v>454</v>
      </c>
      <c r="KGF12" s="140" t="s">
        <v>454</v>
      </c>
      <c r="KGG12" s="140" t="s">
        <v>454</v>
      </c>
      <c r="KGH12" s="140" t="s">
        <v>454</v>
      </c>
      <c r="KGI12" s="140" t="s">
        <v>454</v>
      </c>
      <c r="KGJ12" s="140" t="s">
        <v>454</v>
      </c>
      <c r="KGK12" s="140" t="s">
        <v>454</v>
      </c>
      <c r="KGL12" s="140" t="s">
        <v>454</v>
      </c>
      <c r="KGM12" s="140" t="s">
        <v>454</v>
      </c>
      <c r="KGN12" s="140" t="s">
        <v>454</v>
      </c>
      <c r="KGO12" s="140" t="s">
        <v>454</v>
      </c>
      <c r="KGP12" s="140" t="s">
        <v>454</v>
      </c>
      <c r="KGQ12" s="140" t="s">
        <v>454</v>
      </c>
      <c r="KGR12" s="140" t="s">
        <v>454</v>
      </c>
      <c r="KGS12" s="140" t="s">
        <v>454</v>
      </c>
      <c r="KGT12" s="140" t="s">
        <v>454</v>
      </c>
      <c r="KGU12" s="140" t="s">
        <v>454</v>
      </c>
      <c r="KGV12" s="140" t="s">
        <v>454</v>
      </c>
      <c r="KGW12" s="140" t="s">
        <v>454</v>
      </c>
      <c r="KGX12" s="140" t="s">
        <v>454</v>
      </c>
      <c r="KGY12" s="140" t="s">
        <v>454</v>
      </c>
      <c r="KGZ12" s="140" t="s">
        <v>454</v>
      </c>
      <c r="KHA12" s="140" t="s">
        <v>454</v>
      </c>
      <c r="KHB12" s="140" t="s">
        <v>454</v>
      </c>
      <c r="KHC12" s="140" t="s">
        <v>454</v>
      </c>
      <c r="KHD12" s="140" t="s">
        <v>454</v>
      </c>
      <c r="KHE12" s="140" t="s">
        <v>454</v>
      </c>
      <c r="KHF12" s="140" t="s">
        <v>454</v>
      </c>
      <c r="KHG12" s="140" t="s">
        <v>454</v>
      </c>
      <c r="KHH12" s="140" t="s">
        <v>454</v>
      </c>
      <c r="KHI12" s="140" t="s">
        <v>454</v>
      </c>
      <c r="KHJ12" s="140" t="s">
        <v>454</v>
      </c>
      <c r="KHK12" s="140" t="s">
        <v>454</v>
      </c>
      <c r="KHL12" s="140" t="s">
        <v>454</v>
      </c>
      <c r="KHM12" s="140" t="s">
        <v>454</v>
      </c>
      <c r="KHN12" s="140" t="s">
        <v>454</v>
      </c>
      <c r="KHO12" s="140" t="s">
        <v>454</v>
      </c>
      <c r="KHP12" s="140" t="s">
        <v>454</v>
      </c>
      <c r="KHQ12" s="140" t="s">
        <v>454</v>
      </c>
      <c r="KHR12" s="140" t="s">
        <v>454</v>
      </c>
      <c r="KHS12" s="140" t="s">
        <v>454</v>
      </c>
      <c r="KHT12" s="140" t="s">
        <v>454</v>
      </c>
      <c r="KHU12" s="140" t="s">
        <v>454</v>
      </c>
      <c r="KHV12" s="140" t="s">
        <v>454</v>
      </c>
      <c r="KHW12" s="140" t="s">
        <v>454</v>
      </c>
      <c r="KHX12" s="140" t="s">
        <v>454</v>
      </c>
      <c r="KHY12" s="140" t="s">
        <v>454</v>
      </c>
      <c r="KHZ12" s="140" t="s">
        <v>454</v>
      </c>
      <c r="KIA12" s="140" t="s">
        <v>454</v>
      </c>
      <c r="KIB12" s="140" t="s">
        <v>454</v>
      </c>
      <c r="KIC12" s="140" t="s">
        <v>454</v>
      </c>
      <c r="KID12" s="140" t="s">
        <v>454</v>
      </c>
      <c r="KIE12" s="140" t="s">
        <v>454</v>
      </c>
      <c r="KIF12" s="140" t="s">
        <v>454</v>
      </c>
      <c r="KIG12" s="140" t="s">
        <v>454</v>
      </c>
      <c r="KIH12" s="140" t="s">
        <v>454</v>
      </c>
      <c r="KII12" s="140" t="s">
        <v>454</v>
      </c>
      <c r="KIJ12" s="140" t="s">
        <v>454</v>
      </c>
      <c r="KIK12" s="140" t="s">
        <v>454</v>
      </c>
      <c r="KIL12" s="140" t="s">
        <v>454</v>
      </c>
      <c r="KIM12" s="140" t="s">
        <v>454</v>
      </c>
      <c r="KIN12" s="140" t="s">
        <v>454</v>
      </c>
      <c r="KIO12" s="140" t="s">
        <v>454</v>
      </c>
      <c r="KIP12" s="140" t="s">
        <v>454</v>
      </c>
      <c r="KIQ12" s="140" t="s">
        <v>454</v>
      </c>
      <c r="KIR12" s="140" t="s">
        <v>454</v>
      </c>
      <c r="KIS12" s="140" t="s">
        <v>454</v>
      </c>
      <c r="KIT12" s="140" t="s">
        <v>454</v>
      </c>
      <c r="KIU12" s="140" t="s">
        <v>454</v>
      </c>
      <c r="KIV12" s="140" t="s">
        <v>454</v>
      </c>
      <c r="KIW12" s="140" t="s">
        <v>454</v>
      </c>
      <c r="KIX12" s="140" t="s">
        <v>454</v>
      </c>
      <c r="KIY12" s="140" t="s">
        <v>454</v>
      </c>
      <c r="KIZ12" s="140" t="s">
        <v>454</v>
      </c>
      <c r="KJA12" s="140" t="s">
        <v>454</v>
      </c>
      <c r="KJB12" s="140" t="s">
        <v>454</v>
      </c>
      <c r="KJC12" s="140" t="s">
        <v>454</v>
      </c>
      <c r="KJD12" s="140" t="s">
        <v>454</v>
      </c>
      <c r="KJE12" s="140" t="s">
        <v>454</v>
      </c>
      <c r="KJF12" s="140" t="s">
        <v>454</v>
      </c>
      <c r="KJG12" s="140" t="s">
        <v>454</v>
      </c>
      <c r="KJH12" s="140" t="s">
        <v>454</v>
      </c>
      <c r="KJI12" s="140" t="s">
        <v>454</v>
      </c>
      <c r="KJJ12" s="140" t="s">
        <v>454</v>
      </c>
      <c r="KJK12" s="140" t="s">
        <v>454</v>
      </c>
      <c r="KJL12" s="140" t="s">
        <v>454</v>
      </c>
      <c r="KJM12" s="140" t="s">
        <v>454</v>
      </c>
      <c r="KJN12" s="140" t="s">
        <v>454</v>
      </c>
      <c r="KJO12" s="140" t="s">
        <v>454</v>
      </c>
      <c r="KJP12" s="140" t="s">
        <v>454</v>
      </c>
      <c r="KJQ12" s="140" t="s">
        <v>454</v>
      </c>
      <c r="KJR12" s="140" t="s">
        <v>454</v>
      </c>
      <c r="KJS12" s="140" t="s">
        <v>454</v>
      </c>
      <c r="KJT12" s="140" t="s">
        <v>454</v>
      </c>
      <c r="KJU12" s="140" t="s">
        <v>454</v>
      </c>
      <c r="KJV12" s="140" t="s">
        <v>454</v>
      </c>
      <c r="KJW12" s="140" t="s">
        <v>454</v>
      </c>
      <c r="KJX12" s="140" t="s">
        <v>454</v>
      </c>
      <c r="KJY12" s="140" t="s">
        <v>454</v>
      </c>
      <c r="KJZ12" s="140" t="s">
        <v>454</v>
      </c>
      <c r="KKA12" s="140" t="s">
        <v>454</v>
      </c>
      <c r="KKB12" s="140" t="s">
        <v>454</v>
      </c>
      <c r="KKC12" s="140" t="s">
        <v>454</v>
      </c>
      <c r="KKD12" s="140" t="s">
        <v>454</v>
      </c>
      <c r="KKE12" s="140" t="s">
        <v>454</v>
      </c>
      <c r="KKF12" s="140" t="s">
        <v>454</v>
      </c>
      <c r="KKG12" s="140" t="s">
        <v>454</v>
      </c>
      <c r="KKH12" s="140" t="s">
        <v>454</v>
      </c>
      <c r="KKI12" s="140" t="s">
        <v>454</v>
      </c>
      <c r="KKJ12" s="140" t="s">
        <v>454</v>
      </c>
      <c r="KKK12" s="140" t="s">
        <v>454</v>
      </c>
      <c r="KKL12" s="140" t="s">
        <v>454</v>
      </c>
      <c r="KKM12" s="140" t="s">
        <v>454</v>
      </c>
      <c r="KKN12" s="140" t="s">
        <v>454</v>
      </c>
      <c r="KKO12" s="140" t="s">
        <v>454</v>
      </c>
      <c r="KKP12" s="140" t="s">
        <v>454</v>
      </c>
      <c r="KKQ12" s="140" t="s">
        <v>454</v>
      </c>
      <c r="KKR12" s="140" t="s">
        <v>454</v>
      </c>
      <c r="KKS12" s="140" t="s">
        <v>454</v>
      </c>
      <c r="KKT12" s="140" t="s">
        <v>454</v>
      </c>
      <c r="KKU12" s="140" t="s">
        <v>454</v>
      </c>
      <c r="KKV12" s="140" t="s">
        <v>454</v>
      </c>
      <c r="KKW12" s="140" t="s">
        <v>454</v>
      </c>
      <c r="KKX12" s="140" t="s">
        <v>454</v>
      </c>
      <c r="KKY12" s="140" t="s">
        <v>454</v>
      </c>
      <c r="KKZ12" s="140" t="s">
        <v>454</v>
      </c>
      <c r="KLA12" s="140" t="s">
        <v>454</v>
      </c>
      <c r="KLB12" s="140" t="s">
        <v>454</v>
      </c>
      <c r="KLC12" s="140" t="s">
        <v>454</v>
      </c>
      <c r="KLD12" s="140" t="s">
        <v>454</v>
      </c>
      <c r="KLE12" s="140" t="s">
        <v>454</v>
      </c>
      <c r="KLF12" s="140" t="s">
        <v>454</v>
      </c>
      <c r="KLG12" s="140" t="s">
        <v>454</v>
      </c>
      <c r="KLH12" s="140" t="s">
        <v>454</v>
      </c>
      <c r="KLI12" s="140" t="s">
        <v>454</v>
      </c>
      <c r="KLJ12" s="140" t="s">
        <v>454</v>
      </c>
      <c r="KLK12" s="140" t="s">
        <v>454</v>
      </c>
      <c r="KLL12" s="140" t="s">
        <v>454</v>
      </c>
      <c r="KLM12" s="140" t="s">
        <v>454</v>
      </c>
      <c r="KLN12" s="140" t="s">
        <v>454</v>
      </c>
      <c r="KLO12" s="140" t="s">
        <v>454</v>
      </c>
      <c r="KLP12" s="140" t="s">
        <v>454</v>
      </c>
      <c r="KLQ12" s="140" t="s">
        <v>454</v>
      </c>
      <c r="KLR12" s="140" t="s">
        <v>454</v>
      </c>
      <c r="KLS12" s="140" t="s">
        <v>454</v>
      </c>
      <c r="KLT12" s="140" t="s">
        <v>454</v>
      </c>
      <c r="KLU12" s="140" t="s">
        <v>454</v>
      </c>
      <c r="KLV12" s="140" t="s">
        <v>454</v>
      </c>
      <c r="KLW12" s="140" t="s">
        <v>454</v>
      </c>
      <c r="KLX12" s="140" t="s">
        <v>454</v>
      </c>
      <c r="KLY12" s="140" t="s">
        <v>454</v>
      </c>
      <c r="KLZ12" s="140" t="s">
        <v>454</v>
      </c>
      <c r="KMA12" s="140" t="s">
        <v>454</v>
      </c>
      <c r="KMB12" s="140" t="s">
        <v>454</v>
      </c>
      <c r="KMC12" s="140" t="s">
        <v>454</v>
      </c>
      <c r="KMD12" s="140" t="s">
        <v>454</v>
      </c>
      <c r="KME12" s="140" t="s">
        <v>454</v>
      </c>
      <c r="KMF12" s="140" t="s">
        <v>454</v>
      </c>
      <c r="KMG12" s="140" t="s">
        <v>454</v>
      </c>
      <c r="KMH12" s="140" t="s">
        <v>454</v>
      </c>
      <c r="KMI12" s="140" t="s">
        <v>454</v>
      </c>
      <c r="KMJ12" s="140" t="s">
        <v>454</v>
      </c>
      <c r="KMK12" s="140" t="s">
        <v>454</v>
      </c>
      <c r="KML12" s="140" t="s">
        <v>454</v>
      </c>
      <c r="KMM12" s="140" t="s">
        <v>454</v>
      </c>
      <c r="KMN12" s="140" t="s">
        <v>454</v>
      </c>
      <c r="KMO12" s="140" t="s">
        <v>454</v>
      </c>
      <c r="KMP12" s="140" t="s">
        <v>454</v>
      </c>
      <c r="KMQ12" s="140" t="s">
        <v>454</v>
      </c>
      <c r="KMR12" s="140" t="s">
        <v>454</v>
      </c>
      <c r="KMS12" s="140" t="s">
        <v>454</v>
      </c>
      <c r="KMT12" s="140" t="s">
        <v>454</v>
      </c>
      <c r="KMU12" s="140" t="s">
        <v>454</v>
      </c>
      <c r="KMV12" s="140" t="s">
        <v>454</v>
      </c>
      <c r="KMW12" s="140" t="s">
        <v>454</v>
      </c>
      <c r="KMX12" s="140" t="s">
        <v>454</v>
      </c>
      <c r="KMY12" s="140" t="s">
        <v>454</v>
      </c>
      <c r="KMZ12" s="140" t="s">
        <v>454</v>
      </c>
      <c r="KNA12" s="140" t="s">
        <v>454</v>
      </c>
      <c r="KNB12" s="140" t="s">
        <v>454</v>
      </c>
      <c r="KNC12" s="140" t="s">
        <v>454</v>
      </c>
      <c r="KND12" s="140" t="s">
        <v>454</v>
      </c>
      <c r="KNE12" s="140" t="s">
        <v>454</v>
      </c>
      <c r="KNF12" s="140" t="s">
        <v>454</v>
      </c>
      <c r="KNG12" s="140" t="s">
        <v>454</v>
      </c>
      <c r="KNH12" s="140" t="s">
        <v>454</v>
      </c>
      <c r="KNI12" s="140" t="s">
        <v>454</v>
      </c>
      <c r="KNJ12" s="140" t="s">
        <v>454</v>
      </c>
      <c r="KNK12" s="140" t="s">
        <v>454</v>
      </c>
      <c r="KNL12" s="140" t="s">
        <v>454</v>
      </c>
      <c r="KNM12" s="140" t="s">
        <v>454</v>
      </c>
      <c r="KNN12" s="140" t="s">
        <v>454</v>
      </c>
      <c r="KNO12" s="140" t="s">
        <v>454</v>
      </c>
      <c r="KNP12" s="140" t="s">
        <v>454</v>
      </c>
      <c r="KNQ12" s="140" t="s">
        <v>454</v>
      </c>
      <c r="KNR12" s="140" t="s">
        <v>454</v>
      </c>
      <c r="KNS12" s="140" t="s">
        <v>454</v>
      </c>
      <c r="KNT12" s="140" t="s">
        <v>454</v>
      </c>
      <c r="KNU12" s="140" t="s">
        <v>454</v>
      </c>
      <c r="KNV12" s="140" t="s">
        <v>454</v>
      </c>
      <c r="KNW12" s="140" t="s">
        <v>454</v>
      </c>
      <c r="KNX12" s="140" t="s">
        <v>454</v>
      </c>
      <c r="KNY12" s="140" t="s">
        <v>454</v>
      </c>
      <c r="KNZ12" s="140" t="s">
        <v>454</v>
      </c>
      <c r="KOA12" s="140" t="s">
        <v>454</v>
      </c>
      <c r="KOB12" s="140" t="s">
        <v>454</v>
      </c>
      <c r="KOC12" s="140" t="s">
        <v>454</v>
      </c>
      <c r="KOD12" s="140" t="s">
        <v>454</v>
      </c>
      <c r="KOE12" s="140" t="s">
        <v>454</v>
      </c>
      <c r="KOF12" s="140" t="s">
        <v>454</v>
      </c>
      <c r="KOG12" s="140" t="s">
        <v>454</v>
      </c>
      <c r="KOH12" s="140" t="s">
        <v>454</v>
      </c>
      <c r="KOI12" s="140" t="s">
        <v>454</v>
      </c>
      <c r="KOJ12" s="140" t="s">
        <v>454</v>
      </c>
      <c r="KOK12" s="140" t="s">
        <v>454</v>
      </c>
      <c r="KOL12" s="140" t="s">
        <v>454</v>
      </c>
      <c r="KOM12" s="140" t="s">
        <v>454</v>
      </c>
      <c r="KON12" s="140" t="s">
        <v>454</v>
      </c>
      <c r="KOO12" s="140" t="s">
        <v>454</v>
      </c>
      <c r="KOP12" s="140" t="s">
        <v>454</v>
      </c>
      <c r="KOQ12" s="140" t="s">
        <v>454</v>
      </c>
      <c r="KOR12" s="140" t="s">
        <v>454</v>
      </c>
      <c r="KOS12" s="140" t="s">
        <v>454</v>
      </c>
      <c r="KOT12" s="140" t="s">
        <v>454</v>
      </c>
      <c r="KOU12" s="140" t="s">
        <v>454</v>
      </c>
      <c r="KOV12" s="140" t="s">
        <v>454</v>
      </c>
      <c r="KOW12" s="140" t="s">
        <v>454</v>
      </c>
      <c r="KOX12" s="140" t="s">
        <v>454</v>
      </c>
      <c r="KOY12" s="140" t="s">
        <v>454</v>
      </c>
      <c r="KOZ12" s="140" t="s">
        <v>454</v>
      </c>
      <c r="KPA12" s="140" t="s">
        <v>454</v>
      </c>
      <c r="KPB12" s="140" t="s">
        <v>454</v>
      </c>
      <c r="KPC12" s="140" t="s">
        <v>454</v>
      </c>
      <c r="KPD12" s="140" t="s">
        <v>454</v>
      </c>
      <c r="KPE12" s="140" t="s">
        <v>454</v>
      </c>
      <c r="KPF12" s="140" t="s">
        <v>454</v>
      </c>
      <c r="KPG12" s="140" t="s">
        <v>454</v>
      </c>
      <c r="KPH12" s="140" t="s">
        <v>454</v>
      </c>
      <c r="KPI12" s="140" t="s">
        <v>454</v>
      </c>
      <c r="KPJ12" s="140" t="s">
        <v>454</v>
      </c>
      <c r="KPK12" s="140" t="s">
        <v>454</v>
      </c>
      <c r="KPL12" s="140" t="s">
        <v>454</v>
      </c>
      <c r="KPM12" s="140" t="s">
        <v>454</v>
      </c>
      <c r="KPN12" s="140" t="s">
        <v>454</v>
      </c>
      <c r="KPO12" s="140" t="s">
        <v>454</v>
      </c>
      <c r="KPP12" s="140" t="s">
        <v>454</v>
      </c>
      <c r="KPQ12" s="140" t="s">
        <v>454</v>
      </c>
      <c r="KPR12" s="140" t="s">
        <v>454</v>
      </c>
      <c r="KPS12" s="140" t="s">
        <v>454</v>
      </c>
      <c r="KPT12" s="140" t="s">
        <v>454</v>
      </c>
      <c r="KPU12" s="140" t="s">
        <v>454</v>
      </c>
      <c r="KPV12" s="140" t="s">
        <v>454</v>
      </c>
      <c r="KPW12" s="140" t="s">
        <v>454</v>
      </c>
      <c r="KPX12" s="140" t="s">
        <v>454</v>
      </c>
      <c r="KPY12" s="140" t="s">
        <v>454</v>
      </c>
      <c r="KPZ12" s="140" t="s">
        <v>454</v>
      </c>
      <c r="KQA12" s="140" t="s">
        <v>454</v>
      </c>
      <c r="KQB12" s="140" t="s">
        <v>454</v>
      </c>
      <c r="KQC12" s="140" t="s">
        <v>454</v>
      </c>
      <c r="KQD12" s="140" t="s">
        <v>454</v>
      </c>
      <c r="KQE12" s="140" t="s">
        <v>454</v>
      </c>
      <c r="KQF12" s="140" t="s">
        <v>454</v>
      </c>
      <c r="KQG12" s="140" t="s">
        <v>454</v>
      </c>
      <c r="KQH12" s="140" t="s">
        <v>454</v>
      </c>
      <c r="KQI12" s="140" t="s">
        <v>454</v>
      </c>
      <c r="KQJ12" s="140" t="s">
        <v>454</v>
      </c>
      <c r="KQK12" s="140" t="s">
        <v>454</v>
      </c>
      <c r="KQL12" s="140" t="s">
        <v>454</v>
      </c>
      <c r="KQM12" s="140" t="s">
        <v>454</v>
      </c>
      <c r="KQN12" s="140" t="s">
        <v>454</v>
      </c>
      <c r="KQO12" s="140" t="s">
        <v>454</v>
      </c>
      <c r="KQP12" s="140" t="s">
        <v>454</v>
      </c>
      <c r="KQQ12" s="140" t="s">
        <v>454</v>
      </c>
      <c r="KQR12" s="140" t="s">
        <v>454</v>
      </c>
      <c r="KQS12" s="140" t="s">
        <v>454</v>
      </c>
      <c r="KQT12" s="140" t="s">
        <v>454</v>
      </c>
      <c r="KQU12" s="140" t="s">
        <v>454</v>
      </c>
      <c r="KQV12" s="140" t="s">
        <v>454</v>
      </c>
      <c r="KQW12" s="140" t="s">
        <v>454</v>
      </c>
      <c r="KQX12" s="140" t="s">
        <v>454</v>
      </c>
      <c r="KQY12" s="140" t="s">
        <v>454</v>
      </c>
      <c r="KQZ12" s="140" t="s">
        <v>454</v>
      </c>
      <c r="KRA12" s="140" t="s">
        <v>454</v>
      </c>
      <c r="KRB12" s="140" t="s">
        <v>454</v>
      </c>
      <c r="KRC12" s="140" t="s">
        <v>454</v>
      </c>
      <c r="KRD12" s="140" t="s">
        <v>454</v>
      </c>
      <c r="KRE12" s="140" t="s">
        <v>454</v>
      </c>
      <c r="KRF12" s="140" t="s">
        <v>454</v>
      </c>
      <c r="KRG12" s="140" t="s">
        <v>454</v>
      </c>
      <c r="KRH12" s="140" t="s">
        <v>454</v>
      </c>
      <c r="KRI12" s="140" t="s">
        <v>454</v>
      </c>
      <c r="KRJ12" s="140" t="s">
        <v>454</v>
      </c>
      <c r="KRK12" s="140" t="s">
        <v>454</v>
      </c>
      <c r="KRL12" s="140" t="s">
        <v>454</v>
      </c>
      <c r="KRM12" s="140" t="s">
        <v>454</v>
      </c>
      <c r="KRN12" s="140" t="s">
        <v>454</v>
      </c>
      <c r="KRO12" s="140" t="s">
        <v>454</v>
      </c>
      <c r="KRP12" s="140" t="s">
        <v>454</v>
      </c>
      <c r="KRQ12" s="140" t="s">
        <v>454</v>
      </c>
      <c r="KRR12" s="140" t="s">
        <v>454</v>
      </c>
      <c r="KRS12" s="140" t="s">
        <v>454</v>
      </c>
      <c r="KRT12" s="140" t="s">
        <v>454</v>
      </c>
      <c r="KRU12" s="140" t="s">
        <v>454</v>
      </c>
      <c r="KRV12" s="140" t="s">
        <v>454</v>
      </c>
      <c r="KRW12" s="140" t="s">
        <v>454</v>
      </c>
      <c r="KRX12" s="140" t="s">
        <v>454</v>
      </c>
      <c r="KRY12" s="140" t="s">
        <v>454</v>
      </c>
      <c r="KRZ12" s="140" t="s">
        <v>454</v>
      </c>
      <c r="KSA12" s="140" t="s">
        <v>454</v>
      </c>
      <c r="KSB12" s="140" t="s">
        <v>454</v>
      </c>
      <c r="KSC12" s="140" t="s">
        <v>454</v>
      </c>
      <c r="KSD12" s="140" t="s">
        <v>454</v>
      </c>
      <c r="KSE12" s="140" t="s">
        <v>454</v>
      </c>
      <c r="KSF12" s="140" t="s">
        <v>454</v>
      </c>
      <c r="KSG12" s="140" t="s">
        <v>454</v>
      </c>
      <c r="KSH12" s="140" t="s">
        <v>454</v>
      </c>
      <c r="KSI12" s="140" t="s">
        <v>454</v>
      </c>
      <c r="KSJ12" s="140" t="s">
        <v>454</v>
      </c>
      <c r="KSK12" s="140" t="s">
        <v>454</v>
      </c>
      <c r="KSL12" s="140" t="s">
        <v>454</v>
      </c>
      <c r="KSM12" s="140" t="s">
        <v>454</v>
      </c>
      <c r="KSN12" s="140" t="s">
        <v>454</v>
      </c>
      <c r="KSO12" s="140" t="s">
        <v>454</v>
      </c>
      <c r="KSP12" s="140" t="s">
        <v>454</v>
      </c>
      <c r="KSQ12" s="140" t="s">
        <v>454</v>
      </c>
      <c r="KSR12" s="140" t="s">
        <v>454</v>
      </c>
      <c r="KSS12" s="140" t="s">
        <v>454</v>
      </c>
      <c r="KST12" s="140" t="s">
        <v>454</v>
      </c>
      <c r="KSU12" s="140" t="s">
        <v>454</v>
      </c>
      <c r="KSV12" s="140" t="s">
        <v>454</v>
      </c>
      <c r="KSW12" s="140" t="s">
        <v>454</v>
      </c>
      <c r="KSX12" s="140" t="s">
        <v>454</v>
      </c>
      <c r="KSY12" s="140" t="s">
        <v>454</v>
      </c>
      <c r="KSZ12" s="140" t="s">
        <v>454</v>
      </c>
      <c r="KTA12" s="140" t="s">
        <v>454</v>
      </c>
      <c r="KTB12" s="140" t="s">
        <v>454</v>
      </c>
      <c r="KTC12" s="140" t="s">
        <v>454</v>
      </c>
      <c r="KTD12" s="140" t="s">
        <v>454</v>
      </c>
      <c r="KTE12" s="140" t="s">
        <v>454</v>
      </c>
      <c r="KTF12" s="140" t="s">
        <v>454</v>
      </c>
      <c r="KTG12" s="140" t="s">
        <v>454</v>
      </c>
      <c r="KTH12" s="140" t="s">
        <v>454</v>
      </c>
      <c r="KTI12" s="140" t="s">
        <v>454</v>
      </c>
      <c r="KTJ12" s="140" t="s">
        <v>454</v>
      </c>
      <c r="KTK12" s="140" t="s">
        <v>454</v>
      </c>
      <c r="KTL12" s="140" t="s">
        <v>454</v>
      </c>
      <c r="KTM12" s="140" t="s">
        <v>454</v>
      </c>
      <c r="KTN12" s="140" t="s">
        <v>454</v>
      </c>
      <c r="KTO12" s="140" t="s">
        <v>454</v>
      </c>
      <c r="KTP12" s="140" t="s">
        <v>454</v>
      </c>
      <c r="KTQ12" s="140" t="s">
        <v>454</v>
      </c>
      <c r="KTR12" s="140" t="s">
        <v>454</v>
      </c>
      <c r="KTS12" s="140" t="s">
        <v>454</v>
      </c>
      <c r="KTT12" s="140" t="s">
        <v>454</v>
      </c>
      <c r="KTU12" s="140" t="s">
        <v>454</v>
      </c>
      <c r="KTV12" s="140" t="s">
        <v>454</v>
      </c>
      <c r="KTW12" s="140" t="s">
        <v>454</v>
      </c>
      <c r="KTX12" s="140" t="s">
        <v>454</v>
      </c>
      <c r="KTY12" s="140" t="s">
        <v>454</v>
      </c>
      <c r="KTZ12" s="140" t="s">
        <v>454</v>
      </c>
      <c r="KUA12" s="140" t="s">
        <v>454</v>
      </c>
      <c r="KUB12" s="140" t="s">
        <v>454</v>
      </c>
      <c r="KUC12" s="140" t="s">
        <v>454</v>
      </c>
      <c r="KUD12" s="140" t="s">
        <v>454</v>
      </c>
      <c r="KUE12" s="140" t="s">
        <v>454</v>
      </c>
      <c r="KUF12" s="140" t="s">
        <v>454</v>
      </c>
      <c r="KUG12" s="140" t="s">
        <v>454</v>
      </c>
      <c r="KUH12" s="140" t="s">
        <v>454</v>
      </c>
      <c r="KUI12" s="140" t="s">
        <v>454</v>
      </c>
      <c r="KUJ12" s="140" t="s">
        <v>454</v>
      </c>
      <c r="KUK12" s="140" t="s">
        <v>454</v>
      </c>
      <c r="KUL12" s="140" t="s">
        <v>454</v>
      </c>
      <c r="KUM12" s="140" t="s">
        <v>454</v>
      </c>
      <c r="KUN12" s="140" t="s">
        <v>454</v>
      </c>
      <c r="KUO12" s="140" t="s">
        <v>454</v>
      </c>
      <c r="KUP12" s="140" t="s">
        <v>454</v>
      </c>
      <c r="KUQ12" s="140" t="s">
        <v>454</v>
      </c>
      <c r="KUR12" s="140" t="s">
        <v>454</v>
      </c>
      <c r="KUS12" s="140" t="s">
        <v>454</v>
      </c>
      <c r="KUT12" s="140" t="s">
        <v>454</v>
      </c>
      <c r="KUU12" s="140" t="s">
        <v>454</v>
      </c>
      <c r="KUV12" s="140" t="s">
        <v>454</v>
      </c>
      <c r="KUW12" s="140" t="s">
        <v>454</v>
      </c>
      <c r="KUX12" s="140" t="s">
        <v>454</v>
      </c>
      <c r="KUY12" s="140" t="s">
        <v>454</v>
      </c>
      <c r="KUZ12" s="140" t="s">
        <v>454</v>
      </c>
      <c r="KVA12" s="140" t="s">
        <v>454</v>
      </c>
      <c r="KVB12" s="140" t="s">
        <v>454</v>
      </c>
      <c r="KVC12" s="140" t="s">
        <v>454</v>
      </c>
      <c r="KVD12" s="140" t="s">
        <v>454</v>
      </c>
      <c r="KVE12" s="140" t="s">
        <v>454</v>
      </c>
      <c r="KVF12" s="140" t="s">
        <v>454</v>
      </c>
      <c r="KVG12" s="140" t="s">
        <v>454</v>
      </c>
      <c r="KVH12" s="140" t="s">
        <v>454</v>
      </c>
      <c r="KVI12" s="140" t="s">
        <v>454</v>
      </c>
      <c r="KVJ12" s="140" t="s">
        <v>454</v>
      </c>
      <c r="KVK12" s="140" t="s">
        <v>454</v>
      </c>
      <c r="KVL12" s="140" t="s">
        <v>454</v>
      </c>
      <c r="KVM12" s="140" t="s">
        <v>454</v>
      </c>
      <c r="KVN12" s="140" t="s">
        <v>454</v>
      </c>
      <c r="KVO12" s="140" t="s">
        <v>454</v>
      </c>
      <c r="KVP12" s="140" t="s">
        <v>454</v>
      </c>
      <c r="KVQ12" s="140" t="s">
        <v>454</v>
      </c>
      <c r="KVR12" s="140" t="s">
        <v>454</v>
      </c>
      <c r="KVS12" s="140" t="s">
        <v>454</v>
      </c>
      <c r="KVT12" s="140" t="s">
        <v>454</v>
      </c>
      <c r="KVU12" s="140" t="s">
        <v>454</v>
      </c>
      <c r="KVV12" s="140" t="s">
        <v>454</v>
      </c>
      <c r="KVW12" s="140" t="s">
        <v>454</v>
      </c>
      <c r="KVX12" s="140" t="s">
        <v>454</v>
      </c>
      <c r="KVY12" s="140" t="s">
        <v>454</v>
      </c>
      <c r="KVZ12" s="140" t="s">
        <v>454</v>
      </c>
      <c r="KWA12" s="140" t="s">
        <v>454</v>
      </c>
      <c r="KWB12" s="140" t="s">
        <v>454</v>
      </c>
      <c r="KWC12" s="140" t="s">
        <v>454</v>
      </c>
      <c r="KWD12" s="140" t="s">
        <v>454</v>
      </c>
      <c r="KWE12" s="140" t="s">
        <v>454</v>
      </c>
      <c r="KWF12" s="140" t="s">
        <v>454</v>
      </c>
      <c r="KWG12" s="140" t="s">
        <v>454</v>
      </c>
      <c r="KWH12" s="140" t="s">
        <v>454</v>
      </c>
      <c r="KWI12" s="140" t="s">
        <v>454</v>
      </c>
      <c r="KWJ12" s="140" t="s">
        <v>454</v>
      </c>
      <c r="KWK12" s="140" t="s">
        <v>454</v>
      </c>
      <c r="KWL12" s="140" t="s">
        <v>454</v>
      </c>
      <c r="KWM12" s="140" t="s">
        <v>454</v>
      </c>
      <c r="KWN12" s="140" t="s">
        <v>454</v>
      </c>
      <c r="KWO12" s="140" t="s">
        <v>454</v>
      </c>
      <c r="KWP12" s="140" t="s">
        <v>454</v>
      </c>
      <c r="KWQ12" s="140" t="s">
        <v>454</v>
      </c>
      <c r="KWR12" s="140" t="s">
        <v>454</v>
      </c>
      <c r="KWS12" s="140" t="s">
        <v>454</v>
      </c>
      <c r="KWT12" s="140" t="s">
        <v>454</v>
      </c>
      <c r="KWU12" s="140" t="s">
        <v>454</v>
      </c>
      <c r="KWV12" s="140" t="s">
        <v>454</v>
      </c>
      <c r="KWW12" s="140" t="s">
        <v>454</v>
      </c>
      <c r="KWX12" s="140" t="s">
        <v>454</v>
      </c>
      <c r="KWY12" s="140" t="s">
        <v>454</v>
      </c>
      <c r="KWZ12" s="140" t="s">
        <v>454</v>
      </c>
      <c r="KXA12" s="140" t="s">
        <v>454</v>
      </c>
      <c r="KXB12" s="140" t="s">
        <v>454</v>
      </c>
      <c r="KXC12" s="140" t="s">
        <v>454</v>
      </c>
      <c r="KXD12" s="140" t="s">
        <v>454</v>
      </c>
      <c r="KXE12" s="140" t="s">
        <v>454</v>
      </c>
      <c r="KXF12" s="140" t="s">
        <v>454</v>
      </c>
      <c r="KXG12" s="140" t="s">
        <v>454</v>
      </c>
      <c r="KXH12" s="140" t="s">
        <v>454</v>
      </c>
      <c r="KXI12" s="140" t="s">
        <v>454</v>
      </c>
      <c r="KXJ12" s="140" t="s">
        <v>454</v>
      </c>
      <c r="KXK12" s="140" t="s">
        <v>454</v>
      </c>
      <c r="KXL12" s="140" t="s">
        <v>454</v>
      </c>
      <c r="KXM12" s="140" t="s">
        <v>454</v>
      </c>
      <c r="KXN12" s="140" t="s">
        <v>454</v>
      </c>
      <c r="KXO12" s="140" t="s">
        <v>454</v>
      </c>
      <c r="KXP12" s="140" t="s">
        <v>454</v>
      </c>
      <c r="KXQ12" s="140" t="s">
        <v>454</v>
      </c>
      <c r="KXR12" s="140" t="s">
        <v>454</v>
      </c>
      <c r="KXS12" s="140" t="s">
        <v>454</v>
      </c>
      <c r="KXT12" s="140" t="s">
        <v>454</v>
      </c>
      <c r="KXU12" s="140" t="s">
        <v>454</v>
      </c>
      <c r="KXV12" s="140" t="s">
        <v>454</v>
      </c>
      <c r="KXW12" s="140" t="s">
        <v>454</v>
      </c>
      <c r="KXX12" s="140" t="s">
        <v>454</v>
      </c>
      <c r="KXY12" s="140" t="s">
        <v>454</v>
      </c>
      <c r="KXZ12" s="140" t="s">
        <v>454</v>
      </c>
      <c r="KYA12" s="140" t="s">
        <v>454</v>
      </c>
      <c r="KYB12" s="140" t="s">
        <v>454</v>
      </c>
      <c r="KYC12" s="140" t="s">
        <v>454</v>
      </c>
      <c r="KYD12" s="140" t="s">
        <v>454</v>
      </c>
      <c r="KYE12" s="140" t="s">
        <v>454</v>
      </c>
      <c r="KYF12" s="140" t="s">
        <v>454</v>
      </c>
      <c r="KYG12" s="140" t="s">
        <v>454</v>
      </c>
      <c r="KYH12" s="140" t="s">
        <v>454</v>
      </c>
      <c r="KYI12" s="140" t="s">
        <v>454</v>
      </c>
      <c r="KYJ12" s="140" t="s">
        <v>454</v>
      </c>
      <c r="KYK12" s="140" t="s">
        <v>454</v>
      </c>
      <c r="KYL12" s="140" t="s">
        <v>454</v>
      </c>
      <c r="KYM12" s="140" t="s">
        <v>454</v>
      </c>
      <c r="KYN12" s="140" t="s">
        <v>454</v>
      </c>
      <c r="KYO12" s="140" t="s">
        <v>454</v>
      </c>
      <c r="KYP12" s="140" t="s">
        <v>454</v>
      </c>
      <c r="KYQ12" s="140" t="s">
        <v>454</v>
      </c>
      <c r="KYR12" s="140" t="s">
        <v>454</v>
      </c>
      <c r="KYS12" s="140" t="s">
        <v>454</v>
      </c>
      <c r="KYT12" s="140" t="s">
        <v>454</v>
      </c>
      <c r="KYU12" s="140" t="s">
        <v>454</v>
      </c>
      <c r="KYV12" s="140" t="s">
        <v>454</v>
      </c>
      <c r="KYW12" s="140" t="s">
        <v>454</v>
      </c>
      <c r="KYX12" s="140" t="s">
        <v>454</v>
      </c>
      <c r="KYY12" s="140" t="s">
        <v>454</v>
      </c>
      <c r="KYZ12" s="140" t="s">
        <v>454</v>
      </c>
      <c r="KZA12" s="140" t="s">
        <v>454</v>
      </c>
      <c r="KZB12" s="140" t="s">
        <v>454</v>
      </c>
      <c r="KZC12" s="140" t="s">
        <v>454</v>
      </c>
      <c r="KZD12" s="140" t="s">
        <v>454</v>
      </c>
      <c r="KZE12" s="140" t="s">
        <v>454</v>
      </c>
      <c r="KZF12" s="140" t="s">
        <v>454</v>
      </c>
      <c r="KZG12" s="140" t="s">
        <v>454</v>
      </c>
      <c r="KZH12" s="140" t="s">
        <v>454</v>
      </c>
      <c r="KZI12" s="140" t="s">
        <v>454</v>
      </c>
      <c r="KZJ12" s="140" t="s">
        <v>454</v>
      </c>
      <c r="KZK12" s="140" t="s">
        <v>454</v>
      </c>
      <c r="KZL12" s="140" t="s">
        <v>454</v>
      </c>
      <c r="KZM12" s="140" t="s">
        <v>454</v>
      </c>
      <c r="KZN12" s="140" t="s">
        <v>454</v>
      </c>
      <c r="KZO12" s="140" t="s">
        <v>454</v>
      </c>
      <c r="KZP12" s="140" t="s">
        <v>454</v>
      </c>
      <c r="KZQ12" s="140" t="s">
        <v>454</v>
      </c>
      <c r="KZR12" s="140" t="s">
        <v>454</v>
      </c>
      <c r="KZS12" s="140" t="s">
        <v>454</v>
      </c>
      <c r="KZT12" s="140" t="s">
        <v>454</v>
      </c>
      <c r="KZU12" s="140" t="s">
        <v>454</v>
      </c>
      <c r="KZV12" s="140" t="s">
        <v>454</v>
      </c>
      <c r="KZW12" s="140" t="s">
        <v>454</v>
      </c>
      <c r="KZX12" s="140" t="s">
        <v>454</v>
      </c>
      <c r="KZY12" s="140" t="s">
        <v>454</v>
      </c>
      <c r="KZZ12" s="140" t="s">
        <v>454</v>
      </c>
      <c r="LAA12" s="140" t="s">
        <v>454</v>
      </c>
      <c r="LAB12" s="140" t="s">
        <v>454</v>
      </c>
      <c r="LAC12" s="140" t="s">
        <v>454</v>
      </c>
      <c r="LAD12" s="140" t="s">
        <v>454</v>
      </c>
      <c r="LAE12" s="140" t="s">
        <v>454</v>
      </c>
      <c r="LAF12" s="140" t="s">
        <v>454</v>
      </c>
      <c r="LAG12" s="140" t="s">
        <v>454</v>
      </c>
      <c r="LAH12" s="140" t="s">
        <v>454</v>
      </c>
      <c r="LAI12" s="140" t="s">
        <v>454</v>
      </c>
      <c r="LAJ12" s="140" t="s">
        <v>454</v>
      </c>
      <c r="LAK12" s="140" t="s">
        <v>454</v>
      </c>
      <c r="LAL12" s="140" t="s">
        <v>454</v>
      </c>
      <c r="LAM12" s="140" t="s">
        <v>454</v>
      </c>
      <c r="LAN12" s="140" t="s">
        <v>454</v>
      </c>
      <c r="LAO12" s="140" t="s">
        <v>454</v>
      </c>
      <c r="LAP12" s="140" t="s">
        <v>454</v>
      </c>
      <c r="LAQ12" s="140" t="s">
        <v>454</v>
      </c>
      <c r="LAR12" s="140" t="s">
        <v>454</v>
      </c>
      <c r="LAS12" s="140" t="s">
        <v>454</v>
      </c>
      <c r="LAT12" s="140" t="s">
        <v>454</v>
      </c>
      <c r="LAU12" s="140" t="s">
        <v>454</v>
      </c>
      <c r="LAV12" s="140" t="s">
        <v>454</v>
      </c>
      <c r="LAW12" s="140" t="s">
        <v>454</v>
      </c>
      <c r="LAX12" s="140" t="s">
        <v>454</v>
      </c>
      <c r="LAY12" s="140" t="s">
        <v>454</v>
      </c>
      <c r="LAZ12" s="140" t="s">
        <v>454</v>
      </c>
      <c r="LBA12" s="140" t="s">
        <v>454</v>
      </c>
      <c r="LBB12" s="140" t="s">
        <v>454</v>
      </c>
      <c r="LBC12" s="140" t="s">
        <v>454</v>
      </c>
      <c r="LBD12" s="140" t="s">
        <v>454</v>
      </c>
      <c r="LBE12" s="140" t="s">
        <v>454</v>
      </c>
      <c r="LBF12" s="140" t="s">
        <v>454</v>
      </c>
      <c r="LBG12" s="140" t="s">
        <v>454</v>
      </c>
      <c r="LBH12" s="140" t="s">
        <v>454</v>
      </c>
      <c r="LBI12" s="140" t="s">
        <v>454</v>
      </c>
      <c r="LBJ12" s="140" t="s">
        <v>454</v>
      </c>
      <c r="LBK12" s="140" t="s">
        <v>454</v>
      </c>
      <c r="LBL12" s="140" t="s">
        <v>454</v>
      </c>
      <c r="LBM12" s="140" t="s">
        <v>454</v>
      </c>
      <c r="LBN12" s="140" t="s">
        <v>454</v>
      </c>
      <c r="LBO12" s="140" t="s">
        <v>454</v>
      </c>
      <c r="LBP12" s="140" t="s">
        <v>454</v>
      </c>
      <c r="LBQ12" s="140" t="s">
        <v>454</v>
      </c>
      <c r="LBR12" s="140" t="s">
        <v>454</v>
      </c>
      <c r="LBS12" s="140" t="s">
        <v>454</v>
      </c>
      <c r="LBT12" s="140" t="s">
        <v>454</v>
      </c>
      <c r="LBU12" s="140" t="s">
        <v>454</v>
      </c>
      <c r="LBV12" s="140" t="s">
        <v>454</v>
      </c>
      <c r="LBW12" s="140" t="s">
        <v>454</v>
      </c>
      <c r="LBX12" s="140" t="s">
        <v>454</v>
      </c>
      <c r="LBY12" s="140" t="s">
        <v>454</v>
      </c>
      <c r="LBZ12" s="140" t="s">
        <v>454</v>
      </c>
      <c r="LCA12" s="140" t="s">
        <v>454</v>
      </c>
      <c r="LCB12" s="140" t="s">
        <v>454</v>
      </c>
      <c r="LCC12" s="140" t="s">
        <v>454</v>
      </c>
      <c r="LCD12" s="140" t="s">
        <v>454</v>
      </c>
      <c r="LCE12" s="140" t="s">
        <v>454</v>
      </c>
      <c r="LCF12" s="140" t="s">
        <v>454</v>
      </c>
      <c r="LCG12" s="140" t="s">
        <v>454</v>
      </c>
      <c r="LCH12" s="140" t="s">
        <v>454</v>
      </c>
      <c r="LCI12" s="140" t="s">
        <v>454</v>
      </c>
      <c r="LCJ12" s="140" t="s">
        <v>454</v>
      </c>
      <c r="LCK12" s="140" t="s">
        <v>454</v>
      </c>
      <c r="LCL12" s="140" t="s">
        <v>454</v>
      </c>
      <c r="LCM12" s="140" t="s">
        <v>454</v>
      </c>
      <c r="LCN12" s="140" t="s">
        <v>454</v>
      </c>
      <c r="LCO12" s="140" t="s">
        <v>454</v>
      </c>
      <c r="LCP12" s="140" t="s">
        <v>454</v>
      </c>
      <c r="LCQ12" s="140" t="s">
        <v>454</v>
      </c>
      <c r="LCR12" s="140" t="s">
        <v>454</v>
      </c>
      <c r="LCS12" s="140" t="s">
        <v>454</v>
      </c>
      <c r="LCT12" s="140" t="s">
        <v>454</v>
      </c>
      <c r="LCU12" s="140" t="s">
        <v>454</v>
      </c>
      <c r="LCV12" s="140" t="s">
        <v>454</v>
      </c>
      <c r="LCW12" s="140" t="s">
        <v>454</v>
      </c>
      <c r="LCX12" s="140" t="s">
        <v>454</v>
      </c>
      <c r="LCY12" s="140" t="s">
        <v>454</v>
      </c>
      <c r="LCZ12" s="140" t="s">
        <v>454</v>
      </c>
      <c r="LDA12" s="140" t="s">
        <v>454</v>
      </c>
      <c r="LDB12" s="140" t="s">
        <v>454</v>
      </c>
      <c r="LDC12" s="140" t="s">
        <v>454</v>
      </c>
      <c r="LDD12" s="140" t="s">
        <v>454</v>
      </c>
      <c r="LDE12" s="140" t="s">
        <v>454</v>
      </c>
      <c r="LDF12" s="140" t="s">
        <v>454</v>
      </c>
      <c r="LDG12" s="140" t="s">
        <v>454</v>
      </c>
      <c r="LDH12" s="140" t="s">
        <v>454</v>
      </c>
      <c r="LDI12" s="140" t="s">
        <v>454</v>
      </c>
      <c r="LDJ12" s="140" t="s">
        <v>454</v>
      </c>
      <c r="LDK12" s="140" t="s">
        <v>454</v>
      </c>
      <c r="LDL12" s="140" t="s">
        <v>454</v>
      </c>
      <c r="LDM12" s="140" t="s">
        <v>454</v>
      </c>
      <c r="LDN12" s="140" t="s">
        <v>454</v>
      </c>
      <c r="LDO12" s="140" t="s">
        <v>454</v>
      </c>
      <c r="LDP12" s="140" t="s">
        <v>454</v>
      </c>
      <c r="LDQ12" s="140" t="s">
        <v>454</v>
      </c>
      <c r="LDR12" s="140" t="s">
        <v>454</v>
      </c>
      <c r="LDS12" s="140" t="s">
        <v>454</v>
      </c>
      <c r="LDT12" s="140" t="s">
        <v>454</v>
      </c>
      <c r="LDU12" s="140" t="s">
        <v>454</v>
      </c>
      <c r="LDV12" s="140" t="s">
        <v>454</v>
      </c>
      <c r="LDW12" s="140" t="s">
        <v>454</v>
      </c>
      <c r="LDX12" s="140" t="s">
        <v>454</v>
      </c>
      <c r="LDY12" s="140" t="s">
        <v>454</v>
      </c>
      <c r="LDZ12" s="140" t="s">
        <v>454</v>
      </c>
      <c r="LEA12" s="140" t="s">
        <v>454</v>
      </c>
      <c r="LEB12" s="140" t="s">
        <v>454</v>
      </c>
      <c r="LEC12" s="140" t="s">
        <v>454</v>
      </c>
      <c r="LED12" s="140" t="s">
        <v>454</v>
      </c>
      <c r="LEE12" s="140" t="s">
        <v>454</v>
      </c>
      <c r="LEF12" s="140" t="s">
        <v>454</v>
      </c>
      <c r="LEG12" s="140" t="s">
        <v>454</v>
      </c>
      <c r="LEH12" s="140" t="s">
        <v>454</v>
      </c>
      <c r="LEI12" s="140" t="s">
        <v>454</v>
      </c>
      <c r="LEJ12" s="140" t="s">
        <v>454</v>
      </c>
      <c r="LEK12" s="140" t="s">
        <v>454</v>
      </c>
      <c r="LEL12" s="140" t="s">
        <v>454</v>
      </c>
      <c r="LEM12" s="140" t="s">
        <v>454</v>
      </c>
      <c r="LEN12" s="140" t="s">
        <v>454</v>
      </c>
      <c r="LEO12" s="140" t="s">
        <v>454</v>
      </c>
      <c r="LEP12" s="140" t="s">
        <v>454</v>
      </c>
      <c r="LEQ12" s="140" t="s">
        <v>454</v>
      </c>
      <c r="LER12" s="140" t="s">
        <v>454</v>
      </c>
      <c r="LES12" s="140" t="s">
        <v>454</v>
      </c>
      <c r="LET12" s="140" t="s">
        <v>454</v>
      </c>
      <c r="LEU12" s="140" t="s">
        <v>454</v>
      </c>
      <c r="LEV12" s="140" t="s">
        <v>454</v>
      </c>
      <c r="LEW12" s="140" t="s">
        <v>454</v>
      </c>
      <c r="LEX12" s="140" t="s">
        <v>454</v>
      </c>
      <c r="LEY12" s="140" t="s">
        <v>454</v>
      </c>
      <c r="LEZ12" s="140" t="s">
        <v>454</v>
      </c>
      <c r="LFA12" s="140" t="s">
        <v>454</v>
      </c>
      <c r="LFB12" s="140" t="s">
        <v>454</v>
      </c>
      <c r="LFC12" s="140" t="s">
        <v>454</v>
      </c>
      <c r="LFD12" s="140" t="s">
        <v>454</v>
      </c>
      <c r="LFE12" s="140" t="s">
        <v>454</v>
      </c>
      <c r="LFF12" s="140" t="s">
        <v>454</v>
      </c>
      <c r="LFG12" s="140" t="s">
        <v>454</v>
      </c>
      <c r="LFH12" s="140" t="s">
        <v>454</v>
      </c>
      <c r="LFI12" s="140" t="s">
        <v>454</v>
      </c>
      <c r="LFJ12" s="140" t="s">
        <v>454</v>
      </c>
      <c r="LFK12" s="140" t="s">
        <v>454</v>
      </c>
      <c r="LFL12" s="140" t="s">
        <v>454</v>
      </c>
      <c r="LFM12" s="140" t="s">
        <v>454</v>
      </c>
      <c r="LFN12" s="140" t="s">
        <v>454</v>
      </c>
      <c r="LFO12" s="140" t="s">
        <v>454</v>
      </c>
      <c r="LFP12" s="140" t="s">
        <v>454</v>
      </c>
      <c r="LFQ12" s="140" t="s">
        <v>454</v>
      </c>
      <c r="LFR12" s="140" t="s">
        <v>454</v>
      </c>
      <c r="LFS12" s="140" t="s">
        <v>454</v>
      </c>
      <c r="LFT12" s="140" t="s">
        <v>454</v>
      </c>
      <c r="LFU12" s="140" t="s">
        <v>454</v>
      </c>
      <c r="LFV12" s="140" t="s">
        <v>454</v>
      </c>
      <c r="LFW12" s="140" t="s">
        <v>454</v>
      </c>
      <c r="LFX12" s="140" t="s">
        <v>454</v>
      </c>
      <c r="LFY12" s="140" t="s">
        <v>454</v>
      </c>
      <c r="LFZ12" s="140" t="s">
        <v>454</v>
      </c>
      <c r="LGA12" s="140" t="s">
        <v>454</v>
      </c>
      <c r="LGB12" s="140" t="s">
        <v>454</v>
      </c>
      <c r="LGC12" s="140" t="s">
        <v>454</v>
      </c>
      <c r="LGD12" s="140" t="s">
        <v>454</v>
      </c>
      <c r="LGE12" s="140" t="s">
        <v>454</v>
      </c>
      <c r="LGF12" s="140" t="s">
        <v>454</v>
      </c>
      <c r="LGG12" s="140" t="s">
        <v>454</v>
      </c>
      <c r="LGH12" s="140" t="s">
        <v>454</v>
      </c>
      <c r="LGI12" s="140" t="s">
        <v>454</v>
      </c>
      <c r="LGJ12" s="140" t="s">
        <v>454</v>
      </c>
      <c r="LGK12" s="140" t="s">
        <v>454</v>
      </c>
      <c r="LGL12" s="140" t="s">
        <v>454</v>
      </c>
      <c r="LGM12" s="140" t="s">
        <v>454</v>
      </c>
      <c r="LGN12" s="140" t="s">
        <v>454</v>
      </c>
      <c r="LGO12" s="140" t="s">
        <v>454</v>
      </c>
      <c r="LGP12" s="140" t="s">
        <v>454</v>
      </c>
      <c r="LGQ12" s="140" t="s">
        <v>454</v>
      </c>
      <c r="LGR12" s="140" t="s">
        <v>454</v>
      </c>
      <c r="LGS12" s="140" t="s">
        <v>454</v>
      </c>
      <c r="LGT12" s="140" t="s">
        <v>454</v>
      </c>
      <c r="LGU12" s="140" t="s">
        <v>454</v>
      </c>
      <c r="LGV12" s="140" t="s">
        <v>454</v>
      </c>
      <c r="LGW12" s="140" t="s">
        <v>454</v>
      </c>
      <c r="LGX12" s="140" t="s">
        <v>454</v>
      </c>
      <c r="LGY12" s="140" t="s">
        <v>454</v>
      </c>
      <c r="LGZ12" s="140" t="s">
        <v>454</v>
      </c>
      <c r="LHA12" s="140" t="s">
        <v>454</v>
      </c>
      <c r="LHB12" s="140" t="s">
        <v>454</v>
      </c>
      <c r="LHC12" s="140" t="s">
        <v>454</v>
      </c>
      <c r="LHD12" s="140" t="s">
        <v>454</v>
      </c>
      <c r="LHE12" s="140" t="s">
        <v>454</v>
      </c>
      <c r="LHF12" s="140" t="s">
        <v>454</v>
      </c>
      <c r="LHG12" s="140" t="s">
        <v>454</v>
      </c>
      <c r="LHH12" s="140" t="s">
        <v>454</v>
      </c>
      <c r="LHI12" s="140" t="s">
        <v>454</v>
      </c>
      <c r="LHJ12" s="140" t="s">
        <v>454</v>
      </c>
      <c r="LHK12" s="140" t="s">
        <v>454</v>
      </c>
      <c r="LHL12" s="140" t="s">
        <v>454</v>
      </c>
      <c r="LHM12" s="140" t="s">
        <v>454</v>
      </c>
      <c r="LHN12" s="140" t="s">
        <v>454</v>
      </c>
      <c r="LHO12" s="140" t="s">
        <v>454</v>
      </c>
      <c r="LHP12" s="140" t="s">
        <v>454</v>
      </c>
      <c r="LHQ12" s="140" t="s">
        <v>454</v>
      </c>
      <c r="LHR12" s="140" t="s">
        <v>454</v>
      </c>
      <c r="LHS12" s="140" t="s">
        <v>454</v>
      </c>
      <c r="LHT12" s="140" t="s">
        <v>454</v>
      </c>
      <c r="LHU12" s="140" t="s">
        <v>454</v>
      </c>
      <c r="LHV12" s="140" t="s">
        <v>454</v>
      </c>
      <c r="LHW12" s="140" t="s">
        <v>454</v>
      </c>
      <c r="LHX12" s="140" t="s">
        <v>454</v>
      </c>
      <c r="LHY12" s="140" t="s">
        <v>454</v>
      </c>
      <c r="LHZ12" s="140" t="s">
        <v>454</v>
      </c>
      <c r="LIA12" s="140" t="s">
        <v>454</v>
      </c>
      <c r="LIB12" s="140" t="s">
        <v>454</v>
      </c>
      <c r="LIC12" s="140" t="s">
        <v>454</v>
      </c>
      <c r="LID12" s="140" t="s">
        <v>454</v>
      </c>
      <c r="LIE12" s="140" t="s">
        <v>454</v>
      </c>
      <c r="LIF12" s="140" t="s">
        <v>454</v>
      </c>
      <c r="LIG12" s="140" t="s">
        <v>454</v>
      </c>
      <c r="LIH12" s="140" t="s">
        <v>454</v>
      </c>
      <c r="LII12" s="140" t="s">
        <v>454</v>
      </c>
      <c r="LIJ12" s="140" t="s">
        <v>454</v>
      </c>
      <c r="LIK12" s="140" t="s">
        <v>454</v>
      </c>
      <c r="LIL12" s="140" t="s">
        <v>454</v>
      </c>
      <c r="LIM12" s="140" t="s">
        <v>454</v>
      </c>
      <c r="LIN12" s="140" t="s">
        <v>454</v>
      </c>
      <c r="LIO12" s="140" t="s">
        <v>454</v>
      </c>
      <c r="LIP12" s="140" t="s">
        <v>454</v>
      </c>
      <c r="LIQ12" s="140" t="s">
        <v>454</v>
      </c>
      <c r="LIR12" s="140" t="s">
        <v>454</v>
      </c>
      <c r="LIS12" s="140" t="s">
        <v>454</v>
      </c>
      <c r="LIT12" s="140" t="s">
        <v>454</v>
      </c>
      <c r="LIU12" s="140" t="s">
        <v>454</v>
      </c>
      <c r="LIV12" s="140" t="s">
        <v>454</v>
      </c>
      <c r="LIW12" s="140" t="s">
        <v>454</v>
      </c>
      <c r="LIX12" s="140" t="s">
        <v>454</v>
      </c>
      <c r="LIY12" s="140" t="s">
        <v>454</v>
      </c>
      <c r="LIZ12" s="140" t="s">
        <v>454</v>
      </c>
      <c r="LJA12" s="140" t="s">
        <v>454</v>
      </c>
      <c r="LJB12" s="140" t="s">
        <v>454</v>
      </c>
      <c r="LJC12" s="140" t="s">
        <v>454</v>
      </c>
      <c r="LJD12" s="140" t="s">
        <v>454</v>
      </c>
      <c r="LJE12" s="140" t="s">
        <v>454</v>
      </c>
      <c r="LJF12" s="140" t="s">
        <v>454</v>
      </c>
      <c r="LJG12" s="140" t="s">
        <v>454</v>
      </c>
      <c r="LJH12" s="140" t="s">
        <v>454</v>
      </c>
      <c r="LJI12" s="140" t="s">
        <v>454</v>
      </c>
      <c r="LJJ12" s="140" t="s">
        <v>454</v>
      </c>
      <c r="LJK12" s="140" t="s">
        <v>454</v>
      </c>
      <c r="LJL12" s="140" t="s">
        <v>454</v>
      </c>
      <c r="LJM12" s="140" t="s">
        <v>454</v>
      </c>
      <c r="LJN12" s="140" t="s">
        <v>454</v>
      </c>
      <c r="LJO12" s="140" t="s">
        <v>454</v>
      </c>
      <c r="LJP12" s="140" t="s">
        <v>454</v>
      </c>
      <c r="LJQ12" s="140" t="s">
        <v>454</v>
      </c>
      <c r="LJR12" s="140" t="s">
        <v>454</v>
      </c>
      <c r="LJS12" s="140" t="s">
        <v>454</v>
      </c>
      <c r="LJT12" s="140" t="s">
        <v>454</v>
      </c>
      <c r="LJU12" s="140" t="s">
        <v>454</v>
      </c>
      <c r="LJV12" s="140" t="s">
        <v>454</v>
      </c>
      <c r="LJW12" s="140" t="s">
        <v>454</v>
      </c>
      <c r="LJX12" s="140" t="s">
        <v>454</v>
      </c>
      <c r="LJY12" s="140" t="s">
        <v>454</v>
      </c>
      <c r="LJZ12" s="140" t="s">
        <v>454</v>
      </c>
      <c r="LKA12" s="140" t="s">
        <v>454</v>
      </c>
      <c r="LKB12" s="140" t="s">
        <v>454</v>
      </c>
      <c r="LKC12" s="140" t="s">
        <v>454</v>
      </c>
      <c r="LKD12" s="140" t="s">
        <v>454</v>
      </c>
      <c r="LKE12" s="140" t="s">
        <v>454</v>
      </c>
      <c r="LKF12" s="140" t="s">
        <v>454</v>
      </c>
      <c r="LKG12" s="140" t="s">
        <v>454</v>
      </c>
      <c r="LKH12" s="140" t="s">
        <v>454</v>
      </c>
      <c r="LKI12" s="140" t="s">
        <v>454</v>
      </c>
      <c r="LKJ12" s="140" t="s">
        <v>454</v>
      </c>
      <c r="LKK12" s="140" t="s">
        <v>454</v>
      </c>
      <c r="LKL12" s="140" t="s">
        <v>454</v>
      </c>
      <c r="LKM12" s="140" t="s">
        <v>454</v>
      </c>
      <c r="LKN12" s="140" t="s">
        <v>454</v>
      </c>
      <c r="LKO12" s="140" t="s">
        <v>454</v>
      </c>
      <c r="LKP12" s="140" t="s">
        <v>454</v>
      </c>
      <c r="LKQ12" s="140" t="s">
        <v>454</v>
      </c>
      <c r="LKR12" s="140" t="s">
        <v>454</v>
      </c>
      <c r="LKS12" s="140" t="s">
        <v>454</v>
      </c>
      <c r="LKT12" s="140" t="s">
        <v>454</v>
      </c>
      <c r="LKU12" s="140" t="s">
        <v>454</v>
      </c>
      <c r="LKV12" s="140" t="s">
        <v>454</v>
      </c>
      <c r="LKW12" s="140" t="s">
        <v>454</v>
      </c>
      <c r="LKX12" s="140" t="s">
        <v>454</v>
      </c>
      <c r="LKY12" s="140" t="s">
        <v>454</v>
      </c>
      <c r="LKZ12" s="140" t="s">
        <v>454</v>
      </c>
      <c r="LLA12" s="140" t="s">
        <v>454</v>
      </c>
      <c r="LLB12" s="140" t="s">
        <v>454</v>
      </c>
      <c r="LLC12" s="140" t="s">
        <v>454</v>
      </c>
      <c r="LLD12" s="140" t="s">
        <v>454</v>
      </c>
      <c r="LLE12" s="140" t="s">
        <v>454</v>
      </c>
      <c r="LLF12" s="140" t="s">
        <v>454</v>
      </c>
      <c r="LLG12" s="140" t="s">
        <v>454</v>
      </c>
      <c r="LLH12" s="140" t="s">
        <v>454</v>
      </c>
      <c r="LLI12" s="140" t="s">
        <v>454</v>
      </c>
      <c r="LLJ12" s="140" t="s">
        <v>454</v>
      </c>
      <c r="LLK12" s="140" t="s">
        <v>454</v>
      </c>
      <c r="LLL12" s="140" t="s">
        <v>454</v>
      </c>
      <c r="LLM12" s="140" t="s">
        <v>454</v>
      </c>
      <c r="LLN12" s="140" t="s">
        <v>454</v>
      </c>
      <c r="LLO12" s="140" t="s">
        <v>454</v>
      </c>
      <c r="LLP12" s="140" t="s">
        <v>454</v>
      </c>
      <c r="LLQ12" s="140" t="s">
        <v>454</v>
      </c>
      <c r="LLR12" s="140" t="s">
        <v>454</v>
      </c>
      <c r="LLS12" s="140" t="s">
        <v>454</v>
      </c>
      <c r="LLT12" s="140" t="s">
        <v>454</v>
      </c>
      <c r="LLU12" s="140" t="s">
        <v>454</v>
      </c>
      <c r="LLV12" s="140" t="s">
        <v>454</v>
      </c>
      <c r="LLW12" s="140" t="s">
        <v>454</v>
      </c>
      <c r="LLX12" s="140" t="s">
        <v>454</v>
      </c>
      <c r="LLY12" s="140" t="s">
        <v>454</v>
      </c>
      <c r="LLZ12" s="140" t="s">
        <v>454</v>
      </c>
      <c r="LMA12" s="140" t="s">
        <v>454</v>
      </c>
      <c r="LMB12" s="140" t="s">
        <v>454</v>
      </c>
      <c r="LMC12" s="140" t="s">
        <v>454</v>
      </c>
      <c r="LMD12" s="140" t="s">
        <v>454</v>
      </c>
      <c r="LME12" s="140" t="s">
        <v>454</v>
      </c>
      <c r="LMF12" s="140" t="s">
        <v>454</v>
      </c>
      <c r="LMG12" s="140" t="s">
        <v>454</v>
      </c>
      <c r="LMH12" s="140" t="s">
        <v>454</v>
      </c>
      <c r="LMI12" s="140" t="s">
        <v>454</v>
      </c>
      <c r="LMJ12" s="140" t="s">
        <v>454</v>
      </c>
      <c r="LMK12" s="140" t="s">
        <v>454</v>
      </c>
      <c r="LML12" s="140" t="s">
        <v>454</v>
      </c>
      <c r="LMM12" s="140" t="s">
        <v>454</v>
      </c>
      <c r="LMN12" s="140" t="s">
        <v>454</v>
      </c>
      <c r="LMO12" s="140" t="s">
        <v>454</v>
      </c>
      <c r="LMP12" s="140" t="s">
        <v>454</v>
      </c>
      <c r="LMQ12" s="140" t="s">
        <v>454</v>
      </c>
      <c r="LMR12" s="140" t="s">
        <v>454</v>
      </c>
      <c r="LMS12" s="140" t="s">
        <v>454</v>
      </c>
      <c r="LMT12" s="140" t="s">
        <v>454</v>
      </c>
      <c r="LMU12" s="140" t="s">
        <v>454</v>
      </c>
      <c r="LMV12" s="140" t="s">
        <v>454</v>
      </c>
      <c r="LMW12" s="140" t="s">
        <v>454</v>
      </c>
      <c r="LMX12" s="140" t="s">
        <v>454</v>
      </c>
      <c r="LMY12" s="140" t="s">
        <v>454</v>
      </c>
      <c r="LMZ12" s="140" t="s">
        <v>454</v>
      </c>
      <c r="LNA12" s="140" t="s">
        <v>454</v>
      </c>
      <c r="LNB12" s="140" t="s">
        <v>454</v>
      </c>
      <c r="LNC12" s="140" t="s">
        <v>454</v>
      </c>
      <c r="LND12" s="140" t="s">
        <v>454</v>
      </c>
      <c r="LNE12" s="140" t="s">
        <v>454</v>
      </c>
      <c r="LNF12" s="140" t="s">
        <v>454</v>
      </c>
      <c r="LNG12" s="140" t="s">
        <v>454</v>
      </c>
      <c r="LNH12" s="140" t="s">
        <v>454</v>
      </c>
      <c r="LNI12" s="140" t="s">
        <v>454</v>
      </c>
      <c r="LNJ12" s="140" t="s">
        <v>454</v>
      </c>
      <c r="LNK12" s="140" t="s">
        <v>454</v>
      </c>
      <c r="LNL12" s="140" t="s">
        <v>454</v>
      </c>
      <c r="LNM12" s="140" t="s">
        <v>454</v>
      </c>
      <c r="LNN12" s="140" t="s">
        <v>454</v>
      </c>
      <c r="LNO12" s="140" t="s">
        <v>454</v>
      </c>
      <c r="LNP12" s="140" t="s">
        <v>454</v>
      </c>
      <c r="LNQ12" s="140" t="s">
        <v>454</v>
      </c>
      <c r="LNR12" s="140" t="s">
        <v>454</v>
      </c>
      <c r="LNS12" s="140" t="s">
        <v>454</v>
      </c>
      <c r="LNT12" s="140" t="s">
        <v>454</v>
      </c>
      <c r="LNU12" s="140" t="s">
        <v>454</v>
      </c>
      <c r="LNV12" s="140" t="s">
        <v>454</v>
      </c>
      <c r="LNW12" s="140" t="s">
        <v>454</v>
      </c>
      <c r="LNX12" s="140" t="s">
        <v>454</v>
      </c>
      <c r="LNY12" s="140" t="s">
        <v>454</v>
      </c>
      <c r="LNZ12" s="140" t="s">
        <v>454</v>
      </c>
      <c r="LOA12" s="140" t="s">
        <v>454</v>
      </c>
      <c r="LOB12" s="140" t="s">
        <v>454</v>
      </c>
      <c r="LOC12" s="140" t="s">
        <v>454</v>
      </c>
      <c r="LOD12" s="140" t="s">
        <v>454</v>
      </c>
      <c r="LOE12" s="140" t="s">
        <v>454</v>
      </c>
      <c r="LOF12" s="140" t="s">
        <v>454</v>
      </c>
      <c r="LOG12" s="140" t="s">
        <v>454</v>
      </c>
      <c r="LOH12" s="140" t="s">
        <v>454</v>
      </c>
      <c r="LOI12" s="140" t="s">
        <v>454</v>
      </c>
      <c r="LOJ12" s="140" t="s">
        <v>454</v>
      </c>
      <c r="LOK12" s="140" t="s">
        <v>454</v>
      </c>
      <c r="LOL12" s="140" t="s">
        <v>454</v>
      </c>
      <c r="LOM12" s="140" t="s">
        <v>454</v>
      </c>
      <c r="LON12" s="140" t="s">
        <v>454</v>
      </c>
      <c r="LOO12" s="140" t="s">
        <v>454</v>
      </c>
      <c r="LOP12" s="140" t="s">
        <v>454</v>
      </c>
      <c r="LOQ12" s="140" t="s">
        <v>454</v>
      </c>
      <c r="LOR12" s="140" t="s">
        <v>454</v>
      </c>
      <c r="LOS12" s="140" t="s">
        <v>454</v>
      </c>
      <c r="LOT12" s="140" t="s">
        <v>454</v>
      </c>
      <c r="LOU12" s="140" t="s">
        <v>454</v>
      </c>
      <c r="LOV12" s="140" t="s">
        <v>454</v>
      </c>
      <c r="LOW12" s="140" t="s">
        <v>454</v>
      </c>
      <c r="LOX12" s="140" t="s">
        <v>454</v>
      </c>
      <c r="LOY12" s="140" t="s">
        <v>454</v>
      </c>
      <c r="LOZ12" s="140" t="s">
        <v>454</v>
      </c>
      <c r="LPA12" s="140" t="s">
        <v>454</v>
      </c>
      <c r="LPB12" s="140" t="s">
        <v>454</v>
      </c>
      <c r="LPC12" s="140" t="s">
        <v>454</v>
      </c>
      <c r="LPD12" s="140" t="s">
        <v>454</v>
      </c>
      <c r="LPE12" s="140" t="s">
        <v>454</v>
      </c>
      <c r="LPF12" s="140" t="s">
        <v>454</v>
      </c>
      <c r="LPG12" s="140" t="s">
        <v>454</v>
      </c>
      <c r="LPH12" s="140" t="s">
        <v>454</v>
      </c>
      <c r="LPI12" s="140" t="s">
        <v>454</v>
      </c>
      <c r="LPJ12" s="140" t="s">
        <v>454</v>
      </c>
      <c r="LPK12" s="140" t="s">
        <v>454</v>
      </c>
      <c r="LPL12" s="140" t="s">
        <v>454</v>
      </c>
      <c r="LPM12" s="140" t="s">
        <v>454</v>
      </c>
      <c r="LPN12" s="140" t="s">
        <v>454</v>
      </c>
      <c r="LPO12" s="140" t="s">
        <v>454</v>
      </c>
      <c r="LPP12" s="140" t="s">
        <v>454</v>
      </c>
      <c r="LPQ12" s="140" t="s">
        <v>454</v>
      </c>
      <c r="LPR12" s="140" t="s">
        <v>454</v>
      </c>
      <c r="LPS12" s="140" t="s">
        <v>454</v>
      </c>
      <c r="LPT12" s="140" t="s">
        <v>454</v>
      </c>
      <c r="LPU12" s="140" t="s">
        <v>454</v>
      </c>
      <c r="LPV12" s="140" t="s">
        <v>454</v>
      </c>
      <c r="LPW12" s="140" t="s">
        <v>454</v>
      </c>
      <c r="LPX12" s="140" t="s">
        <v>454</v>
      </c>
      <c r="LPY12" s="140" t="s">
        <v>454</v>
      </c>
      <c r="LPZ12" s="140" t="s">
        <v>454</v>
      </c>
      <c r="LQA12" s="140" t="s">
        <v>454</v>
      </c>
      <c r="LQB12" s="140" t="s">
        <v>454</v>
      </c>
      <c r="LQC12" s="140" t="s">
        <v>454</v>
      </c>
      <c r="LQD12" s="140" t="s">
        <v>454</v>
      </c>
      <c r="LQE12" s="140" t="s">
        <v>454</v>
      </c>
      <c r="LQF12" s="140" t="s">
        <v>454</v>
      </c>
      <c r="LQG12" s="140" t="s">
        <v>454</v>
      </c>
      <c r="LQH12" s="140" t="s">
        <v>454</v>
      </c>
      <c r="LQI12" s="140" t="s">
        <v>454</v>
      </c>
      <c r="LQJ12" s="140" t="s">
        <v>454</v>
      </c>
      <c r="LQK12" s="140" t="s">
        <v>454</v>
      </c>
      <c r="LQL12" s="140" t="s">
        <v>454</v>
      </c>
      <c r="LQM12" s="140" t="s">
        <v>454</v>
      </c>
      <c r="LQN12" s="140" t="s">
        <v>454</v>
      </c>
      <c r="LQO12" s="140" t="s">
        <v>454</v>
      </c>
      <c r="LQP12" s="140" t="s">
        <v>454</v>
      </c>
      <c r="LQQ12" s="140" t="s">
        <v>454</v>
      </c>
      <c r="LQR12" s="140" t="s">
        <v>454</v>
      </c>
      <c r="LQS12" s="140" t="s">
        <v>454</v>
      </c>
      <c r="LQT12" s="140" t="s">
        <v>454</v>
      </c>
      <c r="LQU12" s="140" t="s">
        <v>454</v>
      </c>
      <c r="LQV12" s="140" t="s">
        <v>454</v>
      </c>
      <c r="LQW12" s="140" t="s">
        <v>454</v>
      </c>
      <c r="LQX12" s="140" t="s">
        <v>454</v>
      </c>
      <c r="LQY12" s="140" t="s">
        <v>454</v>
      </c>
      <c r="LQZ12" s="140" t="s">
        <v>454</v>
      </c>
      <c r="LRA12" s="140" t="s">
        <v>454</v>
      </c>
      <c r="LRB12" s="140" t="s">
        <v>454</v>
      </c>
      <c r="LRC12" s="140" t="s">
        <v>454</v>
      </c>
      <c r="LRD12" s="140" t="s">
        <v>454</v>
      </c>
      <c r="LRE12" s="140" t="s">
        <v>454</v>
      </c>
      <c r="LRF12" s="140" t="s">
        <v>454</v>
      </c>
      <c r="LRG12" s="140" t="s">
        <v>454</v>
      </c>
      <c r="LRH12" s="140" t="s">
        <v>454</v>
      </c>
      <c r="LRI12" s="140" t="s">
        <v>454</v>
      </c>
      <c r="LRJ12" s="140" t="s">
        <v>454</v>
      </c>
      <c r="LRK12" s="140" t="s">
        <v>454</v>
      </c>
      <c r="LRL12" s="140" t="s">
        <v>454</v>
      </c>
      <c r="LRM12" s="140" t="s">
        <v>454</v>
      </c>
      <c r="LRN12" s="140" t="s">
        <v>454</v>
      </c>
      <c r="LRO12" s="140" t="s">
        <v>454</v>
      </c>
      <c r="LRP12" s="140" t="s">
        <v>454</v>
      </c>
      <c r="LRQ12" s="140" t="s">
        <v>454</v>
      </c>
      <c r="LRR12" s="140" t="s">
        <v>454</v>
      </c>
      <c r="LRS12" s="140" t="s">
        <v>454</v>
      </c>
      <c r="LRT12" s="140" t="s">
        <v>454</v>
      </c>
      <c r="LRU12" s="140" t="s">
        <v>454</v>
      </c>
      <c r="LRV12" s="140" t="s">
        <v>454</v>
      </c>
      <c r="LRW12" s="140" t="s">
        <v>454</v>
      </c>
      <c r="LRX12" s="140" t="s">
        <v>454</v>
      </c>
      <c r="LRY12" s="140" t="s">
        <v>454</v>
      </c>
      <c r="LRZ12" s="140" t="s">
        <v>454</v>
      </c>
      <c r="LSA12" s="140" t="s">
        <v>454</v>
      </c>
      <c r="LSB12" s="140" t="s">
        <v>454</v>
      </c>
      <c r="LSC12" s="140" t="s">
        <v>454</v>
      </c>
      <c r="LSD12" s="140" t="s">
        <v>454</v>
      </c>
      <c r="LSE12" s="140" t="s">
        <v>454</v>
      </c>
      <c r="LSF12" s="140" t="s">
        <v>454</v>
      </c>
      <c r="LSG12" s="140" t="s">
        <v>454</v>
      </c>
      <c r="LSH12" s="140" t="s">
        <v>454</v>
      </c>
      <c r="LSI12" s="140" t="s">
        <v>454</v>
      </c>
      <c r="LSJ12" s="140" t="s">
        <v>454</v>
      </c>
      <c r="LSK12" s="140" t="s">
        <v>454</v>
      </c>
      <c r="LSL12" s="140" t="s">
        <v>454</v>
      </c>
      <c r="LSM12" s="140" t="s">
        <v>454</v>
      </c>
      <c r="LSN12" s="140" t="s">
        <v>454</v>
      </c>
      <c r="LSO12" s="140" t="s">
        <v>454</v>
      </c>
      <c r="LSP12" s="140" t="s">
        <v>454</v>
      </c>
      <c r="LSQ12" s="140" t="s">
        <v>454</v>
      </c>
      <c r="LSR12" s="140" t="s">
        <v>454</v>
      </c>
      <c r="LSS12" s="140" t="s">
        <v>454</v>
      </c>
      <c r="LST12" s="140" t="s">
        <v>454</v>
      </c>
      <c r="LSU12" s="140" t="s">
        <v>454</v>
      </c>
      <c r="LSV12" s="140" t="s">
        <v>454</v>
      </c>
      <c r="LSW12" s="140" t="s">
        <v>454</v>
      </c>
      <c r="LSX12" s="140" t="s">
        <v>454</v>
      </c>
      <c r="LSY12" s="140" t="s">
        <v>454</v>
      </c>
      <c r="LSZ12" s="140" t="s">
        <v>454</v>
      </c>
      <c r="LTA12" s="140" t="s">
        <v>454</v>
      </c>
      <c r="LTB12" s="140" t="s">
        <v>454</v>
      </c>
      <c r="LTC12" s="140" t="s">
        <v>454</v>
      </c>
      <c r="LTD12" s="140" t="s">
        <v>454</v>
      </c>
      <c r="LTE12" s="140" t="s">
        <v>454</v>
      </c>
      <c r="LTF12" s="140" t="s">
        <v>454</v>
      </c>
      <c r="LTG12" s="140" t="s">
        <v>454</v>
      </c>
      <c r="LTH12" s="140" t="s">
        <v>454</v>
      </c>
      <c r="LTI12" s="140" t="s">
        <v>454</v>
      </c>
      <c r="LTJ12" s="140" t="s">
        <v>454</v>
      </c>
      <c r="LTK12" s="140" t="s">
        <v>454</v>
      </c>
      <c r="LTL12" s="140" t="s">
        <v>454</v>
      </c>
      <c r="LTM12" s="140" t="s">
        <v>454</v>
      </c>
      <c r="LTN12" s="140" t="s">
        <v>454</v>
      </c>
      <c r="LTO12" s="140" t="s">
        <v>454</v>
      </c>
      <c r="LTP12" s="140" t="s">
        <v>454</v>
      </c>
      <c r="LTQ12" s="140" t="s">
        <v>454</v>
      </c>
      <c r="LTR12" s="140" t="s">
        <v>454</v>
      </c>
      <c r="LTS12" s="140" t="s">
        <v>454</v>
      </c>
      <c r="LTT12" s="140" t="s">
        <v>454</v>
      </c>
      <c r="LTU12" s="140" t="s">
        <v>454</v>
      </c>
      <c r="LTV12" s="140" t="s">
        <v>454</v>
      </c>
      <c r="LTW12" s="140" t="s">
        <v>454</v>
      </c>
      <c r="LTX12" s="140" t="s">
        <v>454</v>
      </c>
      <c r="LTY12" s="140" t="s">
        <v>454</v>
      </c>
      <c r="LTZ12" s="140" t="s">
        <v>454</v>
      </c>
      <c r="LUA12" s="140" t="s">
        <v>454</v>
      </c>
      <c r="LUB12" s="140" t="s">
        <v>454</v>
      </c>
      <c r="LUC12" s="140" t="s">
        <v>454</v>
      </c>
      <c r="LUD12" s="140" t="s">
        <v>454</v>
      </c>
      <c r="LUE12" s="140" t="s">
        <v>454</v>
      </c>
      <c r="LUF12" s="140" t="s">
        <v>454</v>
      </c>
      <c r="LUG12" s="140" t="s">
        <v>454</v>
      </c>
      <c r="LUH12" s="140" t="s">
        <v>454</v>
      </c>
      <c r="LUI12" s="140" t="s">
        <v>454</v>
      </c>
      <c r="LUJ12" s="140" t="s">
        <v>454</v>
      </c>
      <c r="LUK12" s="140" t="s">
        <v>454</v>
      </c>
      <c r="LUL12" s="140" t="s">
        <v>454</v>
      </c>
      <c r="LUM12" s="140" t="s">
        <v>454</v>
      </c>
      <c r="LUN12" s="140" t="s">
        <v>454</v>
      </c>
      <c r="LUO12" s="140" t="s">
        <v>454</v>
      </c>
      <c r="LUP12" s="140" t="s">
        <v>454</v>
      </c>
      <c r="LUQ12" s="140" t="s">
        <v>454</v>
      </c>
      <c r="LUR12" s="140" t="s">
        <v>454</v>
      </c>
      <c r="LUS12" s="140" t="s">
        <v>454</v>
      </c>
      <c r="LUT12" s="140" t="s">
        <v>454</v>
      </c>
      <c r="LUU12" s="140" t="s">
        <v>454</v>
      </c>
      <c r="LUV12" s="140" t="s">
        <v>454</v>
      </c>
      <c r="LUW12" s="140" t="s">
        <v>454</v>
      </c>
      <c r="LUX12" s="140" t="s">
        <v>454</v>
      </c>
      <c r="LUY12" s="140" t="s">
        <v>454</v>
      </c>
      <c r="LUZ12" s="140" t="s">
        <v>454</v>
      </c>
      <c r="LVA12" s="140" t="s">
        <v>454</v>
      </c>
      <c r="LVB12" s="140" t="s">
        <v>454</v>
      </c>
      <c r="LVC12" s="140" t="s">
        <v>454</v>
      </c>
      <c r="LVD12" s="140" t="s">
        <v>454</v>
      </c>
      <c r="LVE12" s="140" t="s">
        <v>454</v>
      </c>
      <c r="LVF12" s="140" t="s">
        <v>454</v>
      </c>
      <c r="LVG12" s="140" t="s">
        <v>454</v>
      </c>
      <c r="LVH12" s="140" t="s">
        <v>454</v>
      </c>
      <c r="LVI12" s="140" t="s">
        <v>454</v>
      </c>
      <c r="LVJ12" s="140" t="s">
        <v>454</v>
      </c>
      <c r="LVK12" s="140" t="s">
        <v>454</v>
      </c>
      <c r="LVL12" s="140" t="s">
        <v>454</v>
      </c>
      <c r="LVM12" s="140" t="s">
        <v>454</v>
      </c>
      <c r="LVN12" s="140" t="s">
        <v>454</v>
      </c>
      <c r="LVO12" s="140" t="s">
        <v>454</v>
      </c>
      <c r="LVP12" s="140" t="s">
        <v>454</v>
      </c>
      <c r="LVQ12" s="140" t="s">
        <v>454</v>
      </c>
      <c r="LVR12" s="140" t="s">
        <v>454</v>
      </c>
      <c r="LVS12" s="140" t="s">
        <v>454</v>
      </c>
      <c r="LVT12" s="140" t="s">
        <v>454</v>
      </c>
      <c r="LVU12" s="140" t="s">
        <v>454</v>
      </c>
      <c r="LVV12" s="140" t="s">
        <v>454</v>
      </c>
      <c r="LVW12" s="140" t="s">
        <v>454</v>
      </c>
      <c r="LVX12" s="140" t="s">
        <v>454</v>
      </c>
      <c r="LVY12" s="140" t="s">
        <v>454</v>
      </c>
      <c r="LVZ12" s="140" t="s">
        <v>454</v>
      </c>
      <c r="LWA12" s="140" t="s">
        <v>454</v>
      </c>
      <c r="LWB12" s="140" t="s">
        <v>454</v>
      </c>
      <c r="LWC12" s="140" t="s">
        <v>454</v>
      </c>
      <c r="LWD12" s="140" t="s">
        <v>454</v>
      </c>
      <c r="LWE12" s="140" t="s">
        <v>454</v>
      </c>
      <c r="LWF12" s="140" t="s">
        <v>454</v>
      </c>
      <c r="LWG12" s="140" t="s">
        <v>454</v>
      </c>
      <c r="LWH12" s="140" t="s">
        <v>454</v>
      </c>
      <c r="LWI12" s="140" t="s">
        <v>454</v>
      </c>
      <c r="LWJ12" s="140" t="s">
        <v>454</v>
      </c>
      <c r="LWK12" s="140" t="s">
        <v>454</v>
      </c>
      <c r="LWL12" s="140" t="s">
        <v>454</v>
      </c>
      <c r="LWM12" s="140" t="s">
        <v>454</v>
      </c>
      <c r="LWN12" s="140" t="s">
        <v>454</v>
      </c>
      <c r="LWO12" s="140" t="s">
        <v>454</v>
      </c>
      <c r="LWP12" s="140" t="s">
        <v>454</v>
      </c>
      <c r="LWQ12" s="140" t="s">
        <v>454</v>
      </c>
      <c r="LWR12" s="140" t="s">
        <v>454</v>
      </c>
      <c r="LWS12" s="140" t="s">
        <v>454</v>
      </c>
      <c r="LWT12" s="140" t="s">
        <v>454</v>
      </c>
      <c r="LWU12" s="140" t="s">
        <v>454</v>
      </c>
      <c r="LWV12" s="140" t="s">
        <v>454</v>
      </c>
      <c r="LWW12" s="140" t="s">
        <v>454</v>
      </c>
      <c r="LWX12" s="140" t="s">
        <v>454</v>
      </c>
      <c r="LWY12" s="140" t="s">
        <v>454</v>
      </c>
      <c r="LWZ12" s="140" t="s">
        <v>454</v>
      </c>
      <c r="LXA12" s="140" t="s">
        <v>454</v>
      </c>
      <c r="LXB12" s="140" t="s">
        <v>454</v>
      </c>
      <c r="LXC12" s="140" t="s">
        <v>454</v>
      </c>
      <c r="LXD12" s="140" t="s">
        <v>454</v>
      </c>
      <c r="LXE12" s="140" t="s">
        <v>454</v>
      </c>
      <c r="LXF12" s="140" t="s">
        <v>454</v>
      </c>
      <c r="LXG12" s="140" t="s">
        <v>454</v>
      </c>
      <c r="LXH12" s="140" t="s">
        <v>454</v>
      </c>
      <c r="LXI12" s="140" t="s">
        <v>454</v>
      </c>
      <c r="LXJ12" s="140" t="s">
        <v>454</v>
      </c>
      <c r="LXK12" s="140" t="s">
        <v>454</v>
      </c>
      <c r="LXL12" s="140" t="s">
        <v>454</v>
      </c>
      <c r="LXM12" s="140" t="s">
        <v>454</v>
      </c>
      <c r="LXN12" s="140" t="s">
        <v>454</v>
      </c>
      <c r="LXO12" s="140" t="s">
        <v>454</v>
      </c>
      <c r="LXP12" s="140" t="s">
        <v>454</v>
      </c>
      <c r="LXQ12" s="140" t="s">
        <v>454</v>
      </c>
      <c r="LXR12" s="140" t="s">
        <v>454</v>
      </c>
      <c r="LXS12" s="140" t="s">
        <v>454</v>
      </c>
      <c r="LXT12" s="140" t="s">
        <v>454</v>
      </c>
      <c r="LXU12" s="140" t="s">
        <v>454</v>
      </c>
      <c r="LXV12" s="140" t="s">
        <v>454</v>
      </c>
      <c r="LXW12" s="140" t="s">
        <v>454</v>
      </c>
      <c r="LXX12" s="140" t="s">
        <v>454</v>
      </c>
      <c r="LXY12" s="140" t="s">
        <v>454</v>
      </c>
      <c r="LXZ12" s="140" t="s">
        <v>454</v>
      </c>
      <c r="LYA12" s="140" t="s">
        <v>454</v>
      </c>
      <c r="LYB12" s="140" t="s">
        <v>454</v>
      </c>
      <c r="LYC12" s="140" t="s">
        <v>454</v>
      </c>
      <c r="LYD12" s="140" t="s">
        <v>454</v>
      </c>
      <c r="LYE12" s="140" t="s">
        <v>454</v>
      </c>
      <c r="LYF12" s="140" t="s">
        <v>454</v>
      </c>
      <c r="LYG12" s="140" t="s">
        <v>454</v>
      </c>
      <c r="LYH12" s="140" t="s">
        <v>454</v>
      </c>
      <c r="LYI12" s="140" t="s">
        <v>454</v>
      </c>
      <c r="LYJ12" s="140" t="s">
        <v>454</v>
      </c>
      <c r="LYK12" s="140" t="s">
        <v>454</v>
      </c>
      <c r="LYL12" s="140" t="s">
        <v>454</v>
      </c>
      <c r="LYM12" s="140" t="s">
        <v>454</v>
      </c>
      <c r="LYN12" s="140" t="s">
        <v>454</v>
      </c>
      <c r="LYO12" s="140" t="s">
        <v>454</v>
      </c>
      <c r="LYP12" s="140" t="s">
        <v>454</v>
      </c>
      <c r="LYQ12" s="140" t="s">
        <v>454</v>
      </c>
      <c r="LYR12" s="140" t="s">
        <v>454</v>
      </c>
      <c r="LYS12" s="140" t="s">
        <v>454</v>
      </c>
      <c r="LYT12" s="140" t="s">
        <v>454</v>
      </c>
      <c r="LYU12" s="140" t="s">
        <v>454</v>
      </c>
      <c r="LYV12" s="140" t="s">
        <v>454</v>
      </c>
      <c r="LYW12" s="140" t="s">
        <v>454</v>
      </c>
      <c r="LYX12" s="140" t="s">
        <v>454</v>
      </c>
      <c r="LYY12" s="140" t="s">
        <v>454</v>
      </c>
      <c r="LYZ12" s="140" t="s">
        <v>454</v>
      </c>
      <c r="LZA12" s="140" t="s">
        <v>454</v>
      </c>
      <c r="LZB12" s="140" t="s">
        <v>454</v>
      </c>
      <c r="LZC12" s="140" t="s">
        <v>454</v>
      </c>
      <c r="LZD12" s="140" t="s">
        <v>454</v>
      </c>
      <c r="LZE12" s="140" t="s">
        <v>454</v>
      </c>
      <c r="LZF12" s="140" t="s">
        <v>454</v>
      </c>
      <c r="LZG12" s="140" t="s">
        <v>454</v>
      </c>
      <c r="LZH12" s="140" t="s">
        <v>454</v>
      </c>
      <c r="LZI12" s="140" t="s">
        <v>454</v>
      </c>
      <c r="LZJ12" s="140" t="s">
        <v>454</v>
      </c>
      <c r="LZK12" s="140" t="s">
        <v>454</v>
      </c>
      <c r="LZL12" s="140" t="s">
        <v>454</v>
      </c>
      <c r="LZM12" s="140" t="s">
        <v>454</v>
      </c>
      <c r="LZN12" s="140" t="s">
        <v>454</v>
      </c>
      <c r="LZO12" s="140" t="s">
        <v>454</v>
      </c>
      <c r="LZP12" s="140" t="s">
        <v>454</v>
      </c>
      <c r="LZQ12" s="140" t="s">
        <v>454</v>
      </c>
      <c r="LZR12" s="140" t="s">
        <v>454</v>
      </c>
      <c r="LZS12" s="140" t="s">
        <v>454</v>
      </c>
      <c r="LZT12" s="140" t="s">
        <v>454</v>
      </c>
      <c r="LZU12" s="140" t="s">
        <v>454</v>
      </c>
      <c r="LZV12" s="140" t="s">
        <v>454</v>
      </c>
      <c r="LZW12" s="140" t="s">
        <v>454</v>
      </c>
      <c r="LZX12" s="140" t="s">
        <v>454</v>
      </c>
      <c r="LZY12" s="140" t="s">
        <v>454</v>
      </c>
      <c r="LZZ12" s="140" t="s">
        <v>454</v>
      </c>
      <c r="MAA12" s="140" t="s">
        <v>454</v>
      </c>
      <c r="MAB12" s="140" t="s">
        <v>454</v>
      </c>
      <c r="MAC12" s="140" t="s">
        <v>454</v>
      </c>
      <c r="MAD12" s="140" t="s">
        <v>454</v>
      </c>
      <c r="MAE12" s="140" t="s">
        <v>454</v>
      </c>
      <c r="MAF12" s="140" t="s">
        <v>454</v>
      </c>
      <c r="MAG12" s="140" t="s">
        <v>454</v>
      </c>
      <c r="MAH12" s="140" t="s">
        <v>454</v>
      </c>
      <c r="MAI12" s="140" t="s">
        <v>454</v>
      </c>
      <c r="MAJ12" s="140" t="s">
        <v>454</v>
      </c>
      <c r="MAK12" s="140" t="s">
        <v>454</v>
      </c>
      <c r="MAL12" s="140" t="s">
        <v>454</v>
      </c>
      <c r="MAM12" s="140" t="s">
        <v>454</v>
      </c>
      <c r="MAN12" s="140" t="s">
        <v>454</v>
      </c>
      <c r="MAO12" s="140" t="s">
        <v>454</v>
      </c>
      <c r="MAP12" s="140" t="s">
        <v>454</v>
      </c>
      <c r="MAQ12" s="140" t="s">
        <v>454</v>
      </c>
      <c r="MAR12" s="140" t="s">
        <v>454</v>
      </c>
      <c r="MAS12" s="140" t="s">
        <v>454</v>
      </c>
      <c r="MAT12" s="140" t="s">
        <v>454</v>
      </c>
      <c r="MAU12" s="140" t="s">
        <v>454</v>
      </c>
      <c r="MAV12" s="140" t="s">
        <v>454</v>
      </c>
      <c r="MAW12" s="140" t="s">
        <v>454</v>
      </c>
      <c r="MAX12" s="140" t="s">
        <v>454</v>
      </c>
      <c r="MAY12" s="140" t="s">
        <v>454</v>
      </c>
      <c r="MAZ12" s="140" t="s">
        <v>454</v>
      </c>
      <c r="MBA12" s="140" t="s">
        <v>454</v>
      </c>
      <c r="MBB12" s="140" t="s">
        <v>454</v>
      </c>
      <c r="MBC12" s="140" t="s">
        <v>454</v>
      </c>
      <c r="MBD12" s="140" t="s">
        <v>454</v>
      </c>
      <c r="MBE12" s="140" t="s">
        <v>454</v>
      </c>
      <c r="MBF12" s="140" t="s">
        <v>454</v>
      </c>
      <c r="MBG12" s="140" t="s">
        <v>454</v>
      </c>
      <c r="MBH12" s="140" t="s">
        <v>454</v>
      </c>
      <c r="MBI12" s="140" t="s">
        <v>454</v>
      </c>
      <c r="MBJ12" s="140" t="s">
        <v>454</v>
      </c>
      <c r="MBK12" s="140" t="s">
        <v>454</v>
      </c>
      <c r="MBL12" s="140" t="s">
        <v>454</v>
      </c>
      <c r="MBM12" s="140" t="s">
        <v>454</v>
      </c>
      <c r="MBN12" s="140" t="s">
        <v>454</v>
      </c>
      <c r="MBO12" s="140" t="s">
        <v>454</v>
      </c>
      <c r="MBP12" s="140" t="s">
        <v>454</v>
      </c>
      <c r="MBQ12" s="140" t="s">
        <v>454</v>
      </c>
      <c r="MBR12" s="140" t="s">
        <v>454</v>
      </c>
      <c r="MBS12" s="140" t="s">
        <v>454</v>
      </c>
      <c r="MBT12" s="140" t="s">
        <v>454</v>
      </c>
      <c r="MBU12" s="140" t="s">
        <v>454</v>
      </c>
      <c r="MBV12" s="140" t="s">
        <v>454</v>
      </c>
      <c r="MBW12" s="140" t="s">
        <v>454</v>
      </c>
      <c r="MBX12" s="140" t="s">
        <v>454</v>
      </c>
      <c r="MBY12" s="140" t="s">
        <v>454</v>
      </c>
      <c r="MBZ12" s="140" t="s">
        <v>454</v>
      </c>
      <c r="MCA12" s="140" t="s">
        <v>454</v>
      </c>
      <c r="MCB12" s="140" t="s">
        <v>454</v>
      </c>
      <c r="MCC12" s="140" t="s">
        <v>454</v>
      </c>
      <c r="MCD12" s="140" t="s">
        <v>454</v>
      </c>
      <c r="MCE12" s="140" t="s">
        <v>454</v>
      </c>
      <c r="MCF12" s="140" t="s">
        <v>454</v>
      </c>
      <c r="MCG12" s="140" t="s">
        <v>454</v>
      </c>
      <c r="MCH12" s="140" t="s">
        <v>454</v>
      </c>
      <c r="MCI12" s="140" t="s">
        <v>454</v>
      </c>
      <c r="MCJ12" s="140" t="s">
        <v>454</v>
      </c>
      <c r="MCK12" s="140" t="s">
        <v>454</v>
      </c>
      <c r="MCL12" s="140" t="s">
        <v>454</v>
      </c>
      <c r="MCM12" s="140" t="s">
        <v>454</v>
      </c>
      <c r="MCN12" s="140" t="s">
        <v>454</v>
      </c>
      <c r="MCO12" s="140" t="s">
        <v>454</v>
      </c>
      <c r="MCP12" s="140" t="s">
        <v>454</v>
      </c>
      <c r="MCQ12" s="140" t="s">
        <v>454</v>
      </c>
      <c r="MCR12" s="140" t="s">
        <v>454</v>
      </c>
      <c r="MCS12" s="140" t="s">
        <v>454</v>
      </c>
      <c r="MCT12" s="140" t="s">
        <v>454</v>
      </c>
      <c r="MCU12" s="140" t="s">
        <v>454</v>
      </c>
      <c r="MCV12" s="140" t="s">
        <v>454</v>
      </c>
      <c r="MCW12" s="140" t="s">
        <v>454</v>
      </c>
      <c r="MCX12" s="140" t="s">
        <v>454</v>
      </c>
      <c r="MCY12" s="140" t="s">
        <v>454</v>
      </c>
      <c r="MCZ12" s="140" t="s">
        <v>454</v>
      </c>
      <c r="MDA12" s="140" t="s">
        <v>454</v>
      </c>
      <c r="MDB12" s="140" t="s">
        <v>454</v>
      </c>
      <c r="MDC12" s="140" t="s">
        <v>454</v>
      </c>
      <c r="MDD12" s="140" t="s">
        <v>454</v>
      </c>
      <c r="MDE12" s="140" t="s">
        <v>454</v>
      </c>
      <c r="MDF12" s="140" t="s">
        <v>454</v>
      </c>
      <c r="MDG12" s="140" t="s">
        <v>454</v>
      </c>
      <c r="MDH12" s="140" t="s">
        <v>454</v>
      </c>
      <c r="MDI12" s="140" t="s">
        <v>454</v>
      </c>
      <c r="MDJ12" s="140" t="s">
        <v>454</v>
      </c>
      <c r="MDK12" s="140" t="s">
        <v>454</v>
      </c>
      <c r="MDL12" s="140" t="s">
        <v>454</v>
      </c>
      <c r="MDM12" s="140" t="s">
        <v>454</v>
      </c>
      <c r="MDN12" s="140" t="s">
        <v>454</v>
      </c>
      <c r="MDO12" s="140" t="s">
        <v>454</v>
      </c>
      <c r="MDP12" s="140" t="s">
        <v>454</v>
      </c>
      <c r="MDQ12" s="140" t="s">
        <v>454</v>
      </c>
      <c r="MDR12" s="140" t="s">
        <v>454</v>
      </c>
      <c r="MDS12" s="140" t="s">
        <v>454</v>
      </c>
      <c r="MDT12" s="140" t="s">
        <v>454</v>
      </c>
      <c r="MDU12" s="140" t="s">
        <v>454</v>
      </c>
      <c r="MDV12" s="140" t="s">
        <v>454</v>
      </c>
      <c r="MDW12" s="140" t="s">
        <v>454</v>
      </c>
      <c r="MDX12" s="140" t="s">
        <v>454</v>
      </c>
      <c r="MDY12" s="140" t="s">
        <v>454</v>
      </c>
      <c r="MDZ12" s="140" t="s">
        <v>454</v>
      </c>
      <c r="MEA12" s="140" t="s">
        <v>454</v>
      </c>
      <c r="MEB12" s="140" t="s">
        <v>454</v>
      </c>
      <c r="MEC12" s="140" t="s">
        <v>454</v>
      </c>
      <c r="MED12" s="140" t="s">
        <v>454</v>
      </c>
      <c r="MEE12" s="140" t="s">
        <v>454</v>
      </c>
      <c r="MEF12" s="140" t="s">
        <v>454</v>
      </c>
      <c r="MEG12" s="140" t="s">
        <v>454</v>
      </c>
      <c r="MEH12" s="140" t="s">
        <v>454</v>
      </c>
      <c r="MEI12" s="140" t="s">
        <v>454</v>
      </c>
      <c r="MEJ12" s="140" t="s">
        <v>454</v>
      </c>
      <c r="MEK12" s="140" t="s">
        <v>454</v>
      </c>
      <c r="MEL12" s="140" t="s">
        <v>454</v>
      </c>
      <c r="MEM12" s="140" t="s">
        <v>454</v>
      </c>
      <c r="MEN12" s="140" t="s">
        <v>454</v>
      </c>
      <c r="MEO12" s="140" t="s">
        <v>454</v>
      </c>
      <c r="MEP12" s="140" t="s">
        <v>454</v>
      </c>
      <c r="MEQ12" s="140" t="s">
        <v>454</v>
      </c>
      <c r="MER12" s="140" t="s">
        <v>454</v>
      </c>
      <c r="MES12" s="140" t="s">
        <v>454</v>
      </c>
      <c r="MET12" s="140" t="s">
        <v>454</v>
      </c>
      <c r="MEU12" s="140" t="s">
        <v>454</v>
      </c>
      <c r="MEV12" s="140" t="s">
        <v>454</v>
      </c>
      <c r="MEW12" s="140" t="s">
        <v>454</v>
      </c>
      <c r="MEX12" s="140" t="s">
        <v>454</v>
      </c>
      <c r="MEY12" s="140" t="s">
        <v>454</v>
      </c>
      <c r="MEZ12" s="140" t="s">
        <v>454</v>
      </c>
      <c r="MFA12" s="140" t="s">
        <v>454</v>
      </c>
      <c r="MFB12" s="140" t="s">
        <v>454</v>
      </c>
      <c r="MFC12" s="140" t="s">
        <v>454</v>
      </c>
      <c r="MFD12" s="140" t="s">
        <v>454</v>
      </c>
      <c r="MFE12" s="140" t="s">
        <v>454</v>
      </c>
      <c r="MFF12" s="140" t="s">
        <v>454</v>
      </c>
      <c r="MFG12" s="140" t="s">
        <v>454</v>
      </c>
      <c r="MFH12" s="140" t="s">
        <v>454</v>
      </c>
      <c r="MFI12" s="140" t="s">
        <v>454</v>
      </c>
      <c r="MFJ12" s="140" t="s">
        <v>454</v>
      </c>
      <c r="MFK12" s="140" t="s">
        <v>454</v>
      </c>
      <c r="MFL12" s="140" t="s">
        <v>454</v>
      </c>
      <c r="MFM12" s="140" t="s">
        <v>454</v>
      </c>
      <c r="MFN12" s="140" t="s">
        <v>454</v>
      </c>
      <c r="MFO12" s="140" t="s">
        <v>454</v>
      </c>
      <c r="MFP12" s="140" t="s">
        <v>454</v>
      </c>
      <c r="MFQ12" s="140" t="s">
        <v>454</v>
      </c>
      <c r="MFR12" s="140" t="s">
        <v>454</v>
      </c>
      <c r="MFS12" s="140" t="s">
        <v>454</v>
      </c>
      <c r="MFT12" s="140" t="s">
        <v>454</v>
      </c>
      <c r="MFU12" s="140" t="s">
        <v>454</v>
      </c>
      <c r="MFV12" s="140" t="s">
        <v>454</v>
      </c>
      <c r="MFW12" s="140" t="s">
        <v>454</v>
      </c>
      <c r="MFX12" s="140" t="s">
        <v>454</v>
      </c>
      <c r="MFY12" s="140" t="s">
        <v>454</v>
      </c>
      <c r="MFZ12" s="140" t="s">
        <v>454</v>
      </c>
      <c r="MGA12" s="140" t="s">
        <v>454</v>
      </c>
      <c r="MGB12" s="140" t="s">
        <v>454</v>
      </c>
      <c r="MGC12" s="140" t="s">
        <v>454</v>
      </c>
      <c r="MGD12" s="140" t="s">
        <v>454</v>
      </c>
      <c r="MGE12" s="140" t="s">
        <v>454</v>
      </c>
      <c r="MGF12" s="140" t="s">
        <v>454</v>
      </c>
      <c r="MGG12" s="140" t="s">
        <v>454</v>
      </c>
      <c r="MGH12" s="140" t="s">
        <v>454</v>
      </c>
      <c r="MGI12" s="140" t="s">
        <v>454</v>
      </c>
      <c r="MGJ12" s="140" t="s">
        <v>454</v>
      </c>
      <c r="MGK12" s="140" t="s">
        <v>454</v>
      </c>
      <c r="MGL12" s="140" t="s">
        <v>454</v>
      </c>
      <c r="MGM12" s="140" t="s">
        <v>454</v>
      </c>
      <c r="MGN12" s="140" t="s">
        <v>454</v>
      </c>
      <c r="MGO12" s="140" t="s">
        <v>454</v>
      </c>
      <c r="MGP12" s="140" t="s">
        <v>454</v>
      </c>
      <c r="MGQ12" s="140" t="s">
        <v>454</v>
      </c>
      <c r="MGR12" s="140" t="s">
        <v>454</v>
      </c>
      <c r="MGS12" s="140" t="s">
        <v>454</v>
      </c>
      <c r="MGT12" s="140" t="s">
        <v>454</v>
      </c>
      <c r="MGU12" s="140" t="s">
        <v>454</v>
      </c>
      <c r="MGV12" s="140" t="s">
        <v>454</v>
      </c>
      <c r="MGW12" s="140" t="s">
        <v>454</v>
      </c>
      <c r="MGX12" s="140" t="s">
        <v>454</v>
      </c>
      <c r="MGY12" s="140" t="s">
        <v>454</v>
      </c>
      <c r="MGZ12" s="140" t="s">
        <v>454</v>
      </c>
      <c r="MHA12" s="140" t="s">
        <v>454</v>
      </c>
      <c r="MHB12" s="140" t="s">
        <v>454</v>
      </c>
      <c r="MHC12" s="140" t="s">
        <v>454</v>
      </c>
      <c r="MHD12" s="140" t="s">
        <v>454</v>
      </c>
      <c r="MHE12" s="140" t="s">
        <v>454</v>
      </c>
      <c r="MHF12" s="140" t="s">
        <v>454</v>
      </c>
      <c r="MHG12" s="140" t="s">
        <v>454</v>
      </c>
      <c r="MHH12" s="140" t="s">
        <v>454</v>
      </c>
      <c r="MHI12" s="140" t="s">
        <v>454</v>
      </c>
      <c r="MHJ12" s="140" t="s">
        <v>454</v>
      </c>
      <c r="MHK12" s="140" t="s">
        <v>454</v>
      </c>
      <c r="MHL12" s="140" t="s">
        <v>454</v>
      </c>
      <c r="MHM12" s="140" t="s">
        <v>454</v>
      </c>
      <c r="MHN12" s="140" t="s">
        <v>454</v>
      </c>
      <c r="MHO12" s="140" t="s">
        <v>454</v>
      </c>
      <c r="MHP12" s="140" t="s">
        <v>454</v>
      </c>
      <c r="MHQ12" s="140" t="s">
        <v>454</v>
      </c>
      <c r="MHR12" s="140" t="s">
        <v>454</v>
      </c>
      <c r="MHS12" s="140" t="s">
        <v>454</v>
      </c>
      <c r="MHT12" s="140" t="s">
        <v>454</v>
      </c>
      <c r="MHU12" s="140" t="s">
        <v>454</v>
      </c>
      <c r="MHV12" s="140" t="s">
        <v>454</v>
      </c>
      <c r="MHW12" s="140" t="s">
        <v>454</v>
      </c>
      <c r="MHX12" s="140" t="s">
        <v>454</v>
      </c>
      <c r="MHY12" s="140" t="s">
        <v>454</v>
      </c>
      <c r="MHZ12" s="140" t="s">
        <v>454</v>
      </c>
      <c r="MIA12" s="140" t="s">
        <v>454</v>
      </c>
      <c r="MIB12" s="140" t="s">
        <v>454</v>
      </c>
      <c r="MIC12" s="140" t="s">
        <v>454</v>
      </c>
      <c r="MID12" s="140" t="s">
        <v>454</v>
      </c>
      <c r="MIE12" s="140" t="s">
        <v>454</v>
      </c>
      <c r="MIF12" s="140" t="s">
        <v>454</v>
      </c>
      <c r="MIG12" s="140" t="s">
        <v>454</v>
      </c>
      <c r="MIH12" s="140" t="s">
        <v>454</v>
      </c>
      <c r="MII12" s="140" t="s">
        <v>454</v>
      </c>
      <c r="MIJ12" s="140" t="s">
        <v>454</v>
      </c>
      <c r="MIK12" s="140" t="s">
        <v>454</v>
      </c>
      <c r="MIL12" s="140" t="s">
        <v>454</v>
      </c>
      <c r="MIM12" s="140" t="s">
        <v>454</v>
      </c>
      <c r="MIN12" s="140" t="s">
        <v>454</v>
      </c>
      <c r="MIO12" s="140" t="s">
        <v>454</v>
      </c>
      <c r="MIP12" s="140" t="s">
        <v>454</v>
      </c>
      <c r="MIQ12" s="140" t="s">
        <v>454</v>
      </c>
      <c r="MIR12" s="140" t="s">
        <v>454</v>
      </c>
      <c r="MIS12" s="140" t="s">
        <v>454</v>
      </c>
      <c r="MIT12" s="140" t="s">
        <v>454</v>
      </c>
      <c r="MIU12" s="140" t="s">
        <v>454</v>
      </c>
      <c r="MIV12" s="140" t="s">
        <v>454</v>
      </c>
      <c r="MIW12" s="140" t="s">
        <v>454</v>
      </c>
      <c r="MIX12" s="140" t="s">
        <v>454</v>
      </c>
      <c r="MIY12" s="140" t="s">
        <v>454</v>
      </c>
      <c r="MIZ12" s="140" t="s">
        <v>454</v>
      </c>
      <c r="MJA12" s="140" t="s">
        <v>454</v>
      </c>
      <c r="MJB12" s="140" t="s">
        <v>454</v>
      </c>
      <c r="MJC12" s="140" t="s">
        <v>454</v>
      </c>
      <c r="MJD12" s="140" t="s">
        <v>454</v>
      </c>
      <c r="MJE12" s="140" t="s">
        <v>454</v>
      </c>
      <c r="MJF12" s="140" t="s">
        <v>454</v>
      </c>
      <c r="MJG12" s="140" t="s">
        <v>454</v>
      </c>
      <c r="MJH12" s="140" t="s">
        <v>454</v>
      </c>
      <c r="MJI12" s="140" t="s">
        <v>454</v>
      </c>
      <c r="MJJ12" s="140" t="s">
        <v>454</v>
      </c>
      <c r="MJK12" s="140" t="s">
        <v>454</v>
      </c>
      <c r="MJL12" s="140" t="s">
        <v>454</v>
      </c>
      <c r="MJM12" s="140" t="s">
        <v>454</v>
      </c>
      <c r="MJN12" s="140" t="s">
        <v>454</v>
      </c>
      <c r="MJO12" s="140" t="s">
        <v>454</v>
      </c>
      <c r="MJP12" s="140" t="s">
        <v>454</v>
      </c>
      <c r="MJQ12" s="140" t="s">
        <v>454</v>
      </c>
      <c r="MJR12" s="140" t="s">
        <v>454</v>
      </c>
      <c r="MJS12" s="140" t="s">
        <v>454</v>
      </c>
      <c r="MJT12" s="140" t="s">
        <v>454</v>
      </c>
      <c r="MJU12" s="140" t="s">
        <v>454</v>
      </c>
      <c r="MJV12" s="140" t="s">
        <v>454</v>
      </c>
      <c r="MJW12" s="140" t="s">
        <v>454</v>
      </c>
      <c r="MJX12" s="140" t="s">
        <v>454</v>
      </c>
      <c r="MJY12" s="140" t="s">
        <v>454</v>
      </c>
      <c r="MJZ12" s="140" t="s">
        <v>454</v>
      </c>
      <c r="MKA12" s="140" t="s">
        <v>454</v>
      </c>
      <c r="MKB12" s="140" t="s">
        <v>454</v>
      </c>
      <c r="MKC12" s="140" t="s">
        <v>454</v>
      </c>
      <c r="MKD12" s="140" t="s">
        <v>454</v>
      </c>
      <c r="MKE12" s="140" t="s">
        <v>454</v>
      </c>
      <c r="MKF12" s="140" t="s">
        <v>454</v>
      </c>
      <c r="MKG12" s="140" t="s">
        <v>454</v>
      </c>
      <c r="MKH12" s="140" t="s">
        <v>454</v>
      </c>
      <c r="MKI12" s="140" t="s">
        <v>454</v>
      </c>
      <c r="MKJ12" s="140" t="s">
        <v>454</v>
      </c>
      <c r="MKK12" s="140" t="s">
        <v>454</v>
      </c>
      <c r="MKL12" s="140" t="s">
        <v>454</v>
      </c>
      <c r="MKM12" s="140" t="s">
        <v>454</v>
      </c>
      <c r="MKN12" s="140" t="s">
        <v>454</v>
      </c>
      <c r="MKO12" s="140" t="s">
        <v>454</v>
      </c>
      <c r="MKP12" s="140" t="s">
        <v>454</v>
      </c>
      <c r="MKQ12" s="140" t="s">
        <v>454</v>
      </c>
      <c r="MKR12" s="140" t="s">
        <v>454</v>
      </c>
      <c r="MKS12" s="140" t="s">
        <v>454</v>
      </c>
      <c r="MKT12" s="140" t="s">
        <v>454</v>
      </c>
      <c r="MKU12" s="140" t="s">
        <v>454</v>
      </c>
      <c r="MKV12" s="140" t="s">
        <v>454</v>
      </c>
      <c r="MKW12" s="140" t="s">
        <v>454</v>
      </c>
      <c r="MKX12" s="140" t="s">
        <v>454</v>
      </c>
      <c r="MKY12" s="140" t="s">
        <v>454</v>
      </c>
      <c r="MKZ12" s="140" t="s">
        <v>454</v>
      </c>
      <c r="MLA12" s="140" t="s">
        <v>454</v>
      </c>
      <c r="MLB12" s="140" t="s">
        <v>454</v>
      </c>
      <c r="MLC12" s="140" t="s">
        <v>454</v>
      </c>
      <c r="MLD12" s="140" t="s">
        <v>454</v>
      </c>
      <c r="MLE12" s="140" t="s">
        <v>454</v>
      </c>
      <c r="MLF12" s="140" t="s">
        <v>454</v>
      </c>
      <c r="MLG12" s="140" t="s">
        <v>454</v>
      </c>
      <c r="MLH12" s="140" t="s">
        <v>454</v>
      </c>
      <c r="MLI12" s="140" t="s">
        <v>454</v>
      </c>
      <c r="MLJ12" s="140" t="s">
        <v>454</v>
      </c>
      <c r="MLK12" s="140" t="s">
        <v>454</v>
      </c>
      <c r="MLL12" s="140" t="s">
        <v>454</v>
      </c>
      <c r="MLM12" s="140" t="s">
        <v>454</v>
      </c>
      <c r="MLN12" s="140" t="s">
        <v>454</v>
      </c>
      <c r="MLO12" s="140" t="s">
        <v>454</v>
      </c>
      <c r="MLP12" s="140" t="s">
        <v>454</v>
      </c>
      <c r="MLQ12" s="140" t="s">
        <v>454</v>
      </c>
      <c r="MLR12" s="140" t="s">
        <v>454</v>
      </c>
      <c r="MLS12" s="140" t="s">
        <v>454</v>
      </c>
      <c r="MLT12" s="140" t="s">
        <v>454</v>
      </c>
      <c r="MLU12" s="140" t="s">
        <v>454</v>
      </c>
      <c r="MLV12" s="140" t="s">
        <v>454</v>
      </c>
      <c r="MLW12" s="140" t="s">
        <v>454</v>
      </c>
      <c r="MLX12" s="140" t="s">
        <v>454</v>
      </c>
      <c r="MLY12" s="140" t="s">
        <v>454</v>
      </c>
      <c r="MLZ12" s="140" t="s">
        <v>454</v>
      </c>
      <c r="MMA12" s="140" t="s">
        <v>454</v>
      </c>
      <c r="MMB12" s="140" t="s">
        <v>454</v>
      </c>
      <c r="MMC12" s="140" t="s">
        <v>454</v>
      </c>
      <c r="MMD12" s="140" t="s">
        <v>454</v>
      </c>
      <c r="MME12" s="140" t="s">
        <v>454</v>
      </c>
      <c r="MMF12" s="140" t="s">
        <v>454</v>
      </c>
      <c r="MMG12" s="140" t="s">
        <v>454</v>
      </c>
      <c r="MMH12" s="140" t="s">
        <v>454</v>
      </c>
      <c r="MMI12" s="140" t="s">
        <v>454</v>
      </c>
      <c r="MMJ12" s="140" t="s">
        <v>454</v>
      </c>
      <c r="MMK12" s="140" t="s">
        <v>454</v>
      </c>
      <c r="MML12" s="140" t="s">
        <v>454</v>
      </c>
      <c r="MMM12" s="140" t="s">
        <v>454</v>
      </c>
      <c r="MMN12" s="140" t="s">
        <v>454</v>
      </c>
      <c r="MMO12" s="140" t="s">
        <v>454</v>
      </c>
      <c r="MMP12" s="140" t="s">
        <v>454</v>
      </c>
      <c r="MMQ12" s="140" t="s">
        <v>454</v>
      </c>
      <c r="MMR12" s="140" t="s">
        <v>454</v>
      </c>
      <c r="MMS12" s="140" t="s">
        <v>454</v>
      </c>
      <c r="MMT12" s="140" t="s">
        <v>454</v>
      </c>
      <c r="MMU12" s="140" t="s">
        <v>454</v>
      </c>
      <c r="MMV12" s="140" t="s">
        <v>454</v>
      </c>
      <c r="MMW12" s="140" t="s">
        <v>454</v>
      </c>
      <c r="MMX12" s="140" t="s">
        <v>454</v>
      </c>
      <c r="MMY12" s="140" t="s">
        <v>454</v>
      </c>
      <c r="MMZ12" s="140" t="s">
        <v>454</v>
      </c>
      <c r="MNA12" s="140" t="s">
        <v>454</v>
      </c>
      <c r="MNB12" s="140" t="s">
        <v>454</v>
      </c>
      <c r="MNC12" s="140" t="s">
        <v>454</v>
      </c>
      <c r="MND12" s="140" t="s">
        <v>454</v>
      </c>
      <c r="MNE12" s="140" t="s">
        <v>454</v>
      </c>
      <c r="MNF12" s="140" t="s">
        <v>454</v>
      </c>
      <c r="MNG12" s="140" t="s">
        <v>454</v>
      </c>
      <c r="MNH12" s="140" t="s">
        <v>454</v>
      </c>
      <c r="MNI12" s="140" t="s">
        <v>454</v>
      </c>
      <c r="MNJ12" s="140" t="s">
        <v>454</v>
      </c>
      <c r="MNK12" s="140" t="s">
        <v>454</v>
      </c>
      <c r="MNL12" s="140" t="s">
        <v>454</v>
      </c>
      <c r="MNM12" s="140" t="s">
        <v>454</v>
      </c>
      <c r="MNN12" s="140" t="s">
        <v>454</v>
      </c>
      <c r="MNO12" s="140" t="s">
        <v>454</v>
      </c>
      <c r="MNP12" s="140" t="s">
        <v>454</v>
      </c>
      <c r="MNQ12" s="140" t="s">
        <v>454</v>
      </c>
      <c r="MNR12" s="140" t="s">
        <v>454</v>
      </c>
      <c r="MNS12" s="140" t="s">
        <v>454</v>
      </c>
      <c r="MNT12" s="140" t="s">
        <v>454</v>
      </c>
      <c r="MNU12" s="140" t="s">
        <v>454</v>
      </c>
      <c r="MNV12" s="140" t="s">
        <v>454</v>
      </c>
      <c r="MNW12" s="140" t="s">
        <v>454</v>
      </c>
      <c r="MNX12" s="140" t="s">
        <v>454</v>
      </c>
      <c r="MNY12" s="140" t="s">
        <v>454</v>
      </c>
      <c r="MNZ12" s="140" t="s">
        <v>454</v>
      </c>
      <c r="MOA12" s="140" t="s">
        <v>454</v>
      </c>
      <c r="MOB12" s="140" t="s">
        <v>454</v>
      </c>
      <c r="MOC12" s="140" t="s">
        <v>454</v>
      </c>
      <c r="MOD12" s="140" t="s">
        <v>454</v>
      </c>
      <c r="MOE12" s="140" t="s">
        <v>454</v>
      </c>
      <c r="MOF12" s="140" t="s">
        <v>454</v>
      </c>
      <c r="MOG12" s="140" t="s">
        <v>454</v>
      </c>
      <c r="MOH12" s="140" t="s">
        <v>454</v>
      </c>
      <c r="MOI12" s="140" t="s">
        <v>454</v>
      </c>
      <c r="MOJ12" s="140" t="s">
        <v>454</v>
      </c>
      <c r="MOK12" s="140" t="s">
        <v>454</v>
      </c>
      <c r="MOL12" s="140" t="s">
        <v>454</v>
      </c>
      <c r="MOM12" s="140" t="s">
        <v>454</v>
      </c>
      <c r="MON12" s="140" t="s">
        <v>454</v>
      </c>
      <c r="MOO12" s="140" t="s">
        <v>454</v>
      </c>
      <c r="MOP12" s="140" t="s">
        <v>454</v>
      </c>
      <c r="MOQ12" s="140" t="s">
        <v>454</v>
      </c>
      <c r="MOR12" s="140" t="s">
        <v>454</v>
      </c>
      <c r="MOS12" s="140" t="s">
        <v>454</v>
      </c>
      <c r="MOT12" s="140" t="s">
        <v>454</v>
      </c>
      <c r="MOU12" s="140" t="s">
        <v>454</v>
      </c>
      <c r="MOV12" s="140" t="s">
        <v>454</v>
      </c>
      <c r="MOW12" s="140" t="s">
        <v>454</v>
      </c>
      <c r="MOX12" s="140" t="s">
        <v>454</v>
      </c>
      <c r="MOY12" s="140" t="s">
        <v>454</v>
      </c>
      <c r="MOZ12" s="140" t="s">
        <v>454</v>
      </c>
      <c r="MPA12" s="140" t="s">
        <v>454</v>
      </c>
      <c r="MPB12" s="140" t="s">
        <v>454</v>
      </c>
      <c r="MPC12" s="140" t="s">
        <v>454</v>
      </c>
      <c r="MPD12" s="140" t="s">
        <v>454</v>
      </c>
      <c r="MPE12" s="140" t="s">
        <v>454</v>
      </c>
      <c r="MPF12" s="140" t="s">
        <v>454</v>
      </c>
      <c r="MPG12" s="140" t="s">
        <v>454</v>
      </c>
      <c r="MPH12" s="140" t="s">
        <v>454</v>
      </c>
      <c r="MPI12" s="140" t="s">
        <v>454</v>
      </c>
      <c r="MPJ12" s="140" t="s">
        <v>454</v>
      </c>
      <c r="MPK12" s="140" t="s">
        <v>454</v>
      </c>
      <c r="MPL12" s="140" t="s">
        <v>454</v>
      </c>
      <c r="MPM12" s="140" t="s">
        <v>454</v>
      </c>
      <c r="MPN12" s="140" t="s">
        <v>454</v>
      </c>
      <c r="MPO12" s="140" t="s">
        <v>454</v>
      </c>
      <c r="MPP12" s="140" t="s">
        <v>454</v>
      </c>
      <c r="MPQ12" s="140" t="s">
        <v>454</v>
      </c>
      <c r="MPR12" s="140" t="s">
        <v>454</v>
      </c>
      <c r="MPS12" s="140" t="s">
        <v>454</v>
      </c>
      <c r="MPT12" s="140" t="s">
        <v>454</v>
      </c>
      <c r="MPU12" s="140" t="s">
        <v>454</v>
      </c>
      <c r="MPV12" s="140" t="s">
        <v>454</v>
      </c>
      <c r="MPW12" s="140" t="s">
        <v>454</v>
      </c>
      <c r="MPX12" s="140" t="s">
        <v>454</v>
      </c>
      <c r="MPY12" s="140" t="s">
        <v>454</v>
      </c>
      <c r="MPZ12" s="140" t="s">
        <v>454</v>
      </c>
      <c r="MQA12" s="140" t="s">
        <v>454</v>
      </c>
      <c r="MQB12" s="140" t="s">
        <v>454</v>
      </c>
      <c r="MQC12" s="140" t="s">
        <v>454</v>
      </c>
      <c r="MQD12" s="140" t="s">
        <v>454</v>
      </c>
      <c r="MQE12" s="140" t="s">
        <v>454</v>
      </c>
      <c r="MQF12" s="140" t="s">
        <v>454</v>
      </c>
      <c r="MQG12" s="140" t="s">
        <v>454</v>
      </c>
      <c r="MQH12" s="140" t="s">
        <v>454</v>
      </c>
      <c r="MQI12" s="140" t="s">
        <v>454</v>
      </c>
      <c r="MQJ12" s="140" t="s">
        <v>454</v>
      </c>
      <c r="MQK12" s="140" t="s">
        <v>454</v>
      </c>
      <c r="MQL12" s="140" t="s">
        <v>454</v>
      </c>
      <c r="MQM12" s="140" t="s">
        <v>454</v>
      </c>
      <c r="MQN12" s="140" t="s">
        <v>454</v>
      </c>
      <c r="MQO12" s="140" t="s">
        <v>454</v>
      </c>
      <c r="MQP12" s="140" t="s">
        <v>454</v>
      </c>
      <c r="MQQ12" s="140" t="s">
        <v>454</v>
      </c>
      <c r="MQR12" s="140" t="s">
        <v>454</v>
      </c>
      <c r="MQS12" s="140" t="s">
        <v>454</v>
      </c>
      <c r="MQT12" s="140" t="s">
        <v>454</v>
      </c>
      <c r="MQU12" s="140" t="s">
        <v>454</v>
      </c>
      <c r="MQV12" s="140" t="s">
        <v>454</v>
      </c>
      <c r="MQW12" s="140" t="s">
        <v>454</v>
      </c>
      <c r="MQX12" s="140" t="s">
        <v>454</v>
      </c>
      <c r="MQY12" s="140" t="s">
        <v>454</v>
      </c>
      <c r="MQZ12" s="140" t="s">
        <v>454</v>
      </c>
      <c r="MRA12" s="140" t="s">
        <v>454</v>
      </c>
      <c r="MRB12" s="140" t="s">
        <v>454</v>
      </c>
      <c r="MRC12" s="140" t="s">
        <v>454</v>
      </c>
      <c r="MRD12" s="140" t="s">
        <v>454</v>
      </c>
      <c r="MRE12" s="140" t="s">
        <v>454</v>
      </c>
      <c r="MRF12" s="140" t="s">
        <v>454</v>
      </c>
      <c r="MRG12" s="140" t="s">
        <v>454</v>
      </c>
      <c r="MRH12" s="140" t="s">
        <v>454</v>
      </c>
      <c r="MRI12" s="140" t="s">
        <v>454</v>
      </c>
      <c r="MRJ12" s="140" t="s">
        <v>454</v>
      </c>
      <c r="MRK12" s="140" t="s">
        <v>454</v>
      </c>
      <c r="MRL12" s="140" t="s">
        <v>454</v>
      </c>
      <c r="MRM12" s="140" t="s">
        <v>454</v>
      </c>
      <c r="MRN12" s="140" t="s">
        <v>454</v>
      </c>
      <c r="MRO12" s="140" t="s">
        <v>454</v>
      </c>
      <c r="MRP12" s="140" t="s">
        <v>454</v>
      </c>
      <c r="MRQ12" s="140" t="s">
        <v>454</v>
      </c>
      <c r="MRR12" s="140" t="s">
        <v>454</v>
      </c>
      <c r="MRS12" s="140" t="s">
        <v>454</v>
      </c>
      <c r="MRT12" s="140" t="s">
        <v>454</v>
      </c>
      <c r="MRU12" s="140" t="s">
        <v>454</v>
      </c>
      <c r="MRV12" s="140" t="s">
        <v>454</v>
      </c>
      <c r="MRW12" s="140" t="s">
        <v>454</v>
      </c>
      <c r="MRX12" s="140" t="s">
        <v>454</v>
      </c>
      <c r="MRY12" s="140" t="s">
        <v>454</v>
      </c>
      <c r="MRZ12" s="140" t="s">
        <v>454</v>
      </c>
      <c r="MSA12" s="140" t="s">
        <v>454</v>
      </c>
      <c r="MSB12" s="140" t="s">
        <v>454</v>
      </c>
      <c r="MSC12" s="140" t="s">
        <v>454</v>
      </c>
      <c r="MSD12" s="140" t="s">
        <v>454</v>
      </c>
      <c r="MSE12" s="140" t="s">
        <v>454</v>
      </c>
      <c r="MSF12" s="140" t="s">
        <v>454</v>
      </c>
      <c r="MSG12" s="140" t="s">
        <v>454</v>
      </c>
      <c r="MSH12" s="140" t="s">
        <v>454</v>
      </c>
      <c r="MSI12" s="140" t="s">
        <v>454</v>
      </c>
      <c r="MSJ12" s="140" t="s">
        <v>454</v>
      </c>
      <c r="MSK12" s="140" t="s">
        <v>454</v>
      </c>
      <c r="MSL12" s="140" t="s">
        <v>454</v>
      </c>
      <c r="MSM12" s="140" t="s">
        <v>454</v>
      </c>
      <c r="MSN12" s="140" t="s">
        <v>454</v>
      </c>
      <c r="MSO12" s="140" t="s">
        <v>454</v>
      </c>
      <c r="MSP12" s="140" t="s">
        <v>454</v>
      </c>
      <c r="MSQ12" s="140" t="s">
        <v>454</v>
      </c>
      <c r="MSR12" s="140" t="s">
        <v>454</v>
      </c>
      <c r="MSS12" s="140" t="s">
        <v>454</v>
      </c>
      <c r="MST12" s="140" t="s">
        <v>454</v>
      </c>
      <c r="MSU12" s="140" t="s">
        <v>454</v>
      </c>
      <c r="MSV12" s="140" t="s">
        <v>454</v>
      </c>
      <c r="MSW12" s="140" t="s">
        <v>454</v>
      </c>
      <c r="MSX12" s="140" t="s">
        <v>454</v>
      </c>
      <c r="MSY12" s="140" t="s">
        <v>454</v>
      </c>
      <c r="MSZ12" s="140" t="s">
        <v>454</v>
      </c>
      <c r="MTA12" s="140" t="s">
        <v>454</v>
      </c>
      <c r="MTB12" s="140" t="s">
        <v>454</v>
      </c>
      <c r="MTC12" s="140" t="s">
        <v>454</v>
      </c>
      <c r="MTD12" s="140" t="s">
        <v>454</v>
      </c>
      <c r="MTE12" s="140" t="s">
        <v>454</v>
      </c>
      <c r="MTF12" s="140" t="s">
        <v>454</v>
      </c>
      <c r="MTG12" s="140" t="s">
        <v>454</v>
      </c>
      <c r="MTH12" s="140" t="s">
        <v>454</v>
      </c>
      <c r="MTI12" s="140" t="s">
        <v>454</v>
      </c>
      <c r="MTJ12" s="140" t="s">
        <v>454</v>
      </c>
      <c r="MTK12" s="140" t="s">
        <v>454</v>
      </c>
      <c r="MTL12" s="140" t="s">
        <v>454</v>
      </c>
      <c r="MTM12" s="140" t="s">
        <v>454</v>
      </c>
      <c r="MTN12" s="140" t="s">
        <v>454</v>
      </c>
      <c r="MTO12" s="140" t="s">
        <v>454</v>
      </c>
      <c r="MTP12" s="140" t="s">
        <v>454</v>
      </c>
      <c r="MTQ12" s="140" t="s">
        <v>454</v>
      </c>
      <c r="MTR12" s="140" t="s">
        <v>454</v>
      </c>
      <c r="MTS12" s="140" t="s">
        <v>454</v>
      </c>
      <c r="MTT12" s="140" t="s">
        <v>454</v>
      </c>
      <c r="MTU12" s="140" t="s">
        <v>454</v>
      </c>
      <c r="MTV12" s="140" t="s">
        <v>454</v>
      </c>
      <c r="MTW12" s="140" t="s">
        <v>454</v>
      </c>
      <c r="MTX12" s="140" t="s">
        <v>454</v>
      </c>
      <c r="MTY12" s="140" t="s">
        <v>454</v>
      </c>
      <c r="MTZ12" s="140" t="s">
        <v>454</v>
      </c>
      <c r="MUA12" s="140" t="s">
        <v>454</v>
      </c>
      <c r="MUB12" s="140" t="s">
        <v>454</v>
      </c>
      <c r="MUC12" s="140" t="s">
        <v>454</v>
      </c>
      <c r="MUD12" s="140" t="s">
        <v>454</v>
      </c>
      <c r="MUE12" s="140" t="s">
        <v>454</v>
      </c>
      <c r="MUF12" s="140" t="s">
        <v>454</v>
      </c>
      <c r="MUG12" s="140" t="s">
        <v>454</v>
      </c>
      <c r="MUH12" s="140" t="s">
        <v>454</v>
      </c>
      <c r="MUI12" s="140" t="s">
        <v>454</v>
      </c>
      <c r="MUJ12" s="140" t="s">
        <v>454</v>
      </c>
      <c r="MUK12" s="140" t="s">
        <v>454</v>
      </c>
      <c r="MUL12" s="140" t="s">
        <v>454</v>
      </c>
      <c r="MUM12" s="140" t="s">
        <v>454</v>
      </c>
      <c r="MUN12" s="140" t="s">
        <v>454</v>
      </c>
      <c r="MUO12" s="140" t="s">
        <v>454</v>
      </c>
      <c r="MUP12" s="140" t="s">
        <v>454</v>
      </c>
      <c r="MUQ12" s="140" t="s">
        <v>454</v>
      </c>
      <c r="MUR12" s="140" t="s">
        <v>454</v>
      </c>
      <c r="MUS12" s="140" t="s">
        <v>454</v>
      </c>
      <c r="MUT12" s="140" t="s">
        <v>454</v>
      </c>
      <c r="MUU12" s="140" t="s">
        <v>454</v>
      </c>
      <c r="MUV12" s="140" t="s">
        <v>454</v>
      </c>
      <c r="MUW12" s="140" t="s">
        <v>454</v>
      </c>
      <c r="MUX12" s="140" t="s">
        <v>454</v>
      </c>
      <c r="MUY12" s="140" t="s">
        <v>454</v>
      </c>
      <c r="MUZ12" s="140" t="s">
        <v>454</v>
      </c>
      <c r="MVA12" s="140" t="s">
        <v>454</v>
      </c>
      <c r="MVB12" s="140" t="s">
        <v>454</v>
      </c>
      <c r="MVC12" s="140" t="s">
        <v>454</v>
      </c>
      <c r="MVD12" s="140" t="s">
        <v>454</v>
      </c>
      <c r="MVE12" s="140" t="s">
        <v>454</v>
      </c>
      <c r="MVF12" s="140" t="s">
        <v>454</v>
      </c>
      <c r="MVG12" s="140" t="s">
        <v>454</v>
      </c>
      <c r="MVH12" s="140" t="s">
        <v>454</v>
      </c>
      <c r="MVI12" s="140" t="s">
        <v>454</v>
      </c>
      <c r="MVJ12" s="140" t="s">
        <v>454</v>
      </c>
      <c r="MVK12" s="140" t="s">
        <v>454</v>
      </c>
      <c r="MVL12" s="140" t="s">
        <v>454</v>
      </c>
      <c r="MVM12" s="140" t="s">
        <v>454</v>
      </c>
      <c r="MVN12" s="140" t="s">
        <v>454</v>
      </c>
      <c r="MVO12" s="140" t="s">
        <v>454</v>
      </c>
      <c r="MVP12" s="140" t="s">
        <v>454</v>
      </c>
      <c r="MVQ12" s="140" t="s">
        <v>454</v>
      </c>
      <c r="MVR12" s="140" t="s">
        <v>454</v>
      </c>
      <c r="MVS12" s="140" t="s">
        <v>454</v>
      </c>
      <c r="MVT12" s="140" t="s">
        <v>454</v>
      </c>
      <c r="MVU12" s="140" t="s">
        <v>454</v>
      </c>
      <c r="MVV12" s="140" t="s">
        <v>454</v>
      </c>
      <c r="MVW12" s="140" t="s">
        <v>454</v>
      </c>
      <c r="MVX12" s="140" t="s">
        <v>454</v>
      </c>
      <c r="MVY12" s="140" t="s">
        <v>454</v>
      </c>
      <c r="MVZ12" s="140" t="s">
        <v>454</v>
      </c>
      <c r="MWA12" s="140" t="s">
        <v>454</v>
      </c>
      <c r="MWB12" s="140" t="s">
        <v>454</v>
      </c>
      <c r="MWC12" s="140" t="s">
        <v>454</v>
      </c>
      <c r="MWD12" s="140" t="s">
        <v>454</v>
      </c>
      <c r="MWE12" s="140" t="s">
        <v>454</v>
      </c>
      <c r="MWF12" s="140" t="s">
        <v>454</v>
      </c>
      <c r="MWG12" s="140" t="s">
        <v>454</v>
      </c>
      <c r="MWH12" s="140" t="s">
        <v>454</v>
      </c>
      <c r="MWI12" s="140" t="s">
        <v>454</v>
      </c>
      <c r="MWJ12" s="140" t="s">
        <v>454</v>
      </c>
      <c r="MWK12" s="140" t="s">
        <v>454</v>
      </c>
      <c r="MWL12" s="140" t="s">
        <v>454</v>
      </c>
      <c r="MWM12" s="140" t="s">
        <v>454</v>
      </c>
      <c r="MWN12" s="140" t="s">
        <v>454</v>
      </c>
      <c r="MWO12" s="140" t="s">
        <v>454</v>
      </c>
      <c r="MWP12" s="140" t="s">
        <v>454</v>
      </c>
      <c r="MWQ12" s="140" t="s">
        <v>454</v>
      </c>
      <c r="MWR12" s="140" t="s">
        <v>454</v>
      </c>
      <c r="MWS12" s="140" t="s">
        <v>454</v>
      </c>
      <c r="MWT12" s="140" t="s">
        <v>454</v>
      </c>
      <c r="MWU12" s="140" t="s">
        <v>454</v>
      </c>
      <c r="MWV12" s="140" t="s">
        <v>454</v>
      </c>
      <c r="MWW12" s="140" t="s">
        <v>454</v>
      </c>
      <c r="MWX12" s="140" t="s">
        <v>454</v>
      </c>
      <c r="MWY12" s="140" t="s">
        <v>454</v>
      </c>
      <c r="MWZ12" s="140" t="s">
        <v>454</v>
      </c>
      <c r="MXA12" s="140" t="s">
        <v>454</v>
      </c>
      <c r="MXB12" s="140" t="s">
        <v>454</v>
      </c>
      <c r="MXC12" s="140" t="s">
        <v>454</v>
      </c>
      <c r="MXD12" s="140" t="s">
        <v>454</v>
      </c>
      <c r="MXE12" s="140" t="s">
        <v>454</v>
      </c>
      <c r="MXF12" s="140" t="s">
        <v>454</v>
      </c>
      <c r="MXG12" s="140" t="s">
        <v>454</v>
      </c>
      <c r="MXH12" s="140" t="s">
        <v>454</v>
      </c>
      <c r="MXI12" s="140" t="s">
        <v>454</v>
      </c>
      <c r="MXJ12" s="140" t="s">
        <v>454</v>
      </c>
      <c r="MXK12" s="140" t="s">
        <v>454</v>
      </c>
      <c r="MXL12" s="140" t="s">
        <v>454</v>
      </c>
      <c r="MXM12" s="140" t="s">
        <v>454</v>
      </c>
      <c r="MXN12" s="140" t="s">
        <v>454</v>
      </c>
      <c r="MXO12" s="140" t="s">
        <v>454</v>
      </c>
      <c r="MXP12" s="140" t="s">
        <v>454</v>
      </c>
      <c r="MXQ12" s="140" t="s">
        <v>454</v>
      </c>
      <c r="MXR12" s="140" t="s">
        <v>454</v>
      </c>
      <c r="MXS12" s="140" t="s">
        <v>454</v>
      </c>
      <c r="MXT12" s="140" t="s">
        <v>454</v>
      </c>
      <c r="MXU12" s="140" t="s">
        <v>454</v>
      </c>
      <c r="MXV12" s="140" t="s">
        <v>454</v>
      </c>
      <c r="MXW12" s="140" t="s">
        <v>454</v>
      </c>
      <c r="MXX12" s="140" t="s">
        <v>454</v>
      </c>
      <c r="MXY12" s="140" t="s">
        <v>454</v>
      </c>
      <c r="MXZ12" s="140" t="s">
        <v>454</v>
      </c>
      <c r="MYA12" s="140" t="s">
        <v>454</v>
      </c>
      <c r="MYB12" s="140" t="s">
        <v>454</v>
      </c>
      <c r="MYC12" s="140" t="s">
        <v>454</v>
      </c>
      <c r="MYD12" s="140" t="s">
        <v>454</v>
      </c>
      <c r="MYE12" s="140" t="s">
        <v>454</v>
      </c>
      <c r="MYF12" s="140" t="s">
        <v>454</v>
      </c>
      <c r="MYG12" s="140" t="s">
        <v>454</v>
      </c>
      <c r="MYH12" s="140" t="s">
        <v>454</v>
      </c>
      <c r="MYI12" s="140" t="s">
        <v>454</v>
      </c>
      <c r="MYJ12" s="140" t="s">
        <v>454</v>
      </c>
      <c r="MYK12" s="140" t="s">
        <v>454</v>
      </c>
      <c r="MYL12" s="140" t="s">
        <v>454</v>
      </c>
      <c r="MYM12" s="140" t="s">
        <v>454</v>
      </c>
      <c r="MYN12" s="140" t="s">
        <v>454</v>
      </c>
      <c r="MYO12" s="140" t="s">
        <v>454</v>
      </c>
      <c r="MYP12" s="140" t="s">
        <v>454</v>
      </c>
      <c r="MYQ12" s="140" t="s">
        <v>454</v>
      </c>
      <c r="MYR12" s="140" t="s">
        <v>454</v>
      </c>
      <c r="MYS12" s="140" t="s">
        <v>454</v>
      </c>
      <c r="MYT12" s="140" t="s">
        <v>454</v>
      </c>
      <c r="MYU12" s="140" t="s">
        <v>454</v>
      </c>
      <c r="MYV12" s="140" t="s">
        <v>454</v>
      </c>
      <c r="MYW12" s="140" t="s">
        <v>454</v>
      </c>
      <c r="MYX12" s="140" t="s">
        <v>454</v>
      </c>
      <c r="MYY12" s="140" t="s">
        <v>454</v>
      </c>
      <c r="MYZ12" s="140" t="s">
        <v>454</v>
      </c>
      <c r="MZA12" s="140" t="s">
        <v>454</v>
      </c>
      <c r="MZB12" s="140" t="s">
        <v>454</v>
      </c>
      <c r="MZC12" s="140" t="s">
        <v>454</v>
      </c>
      <c r="MZD12" s="140" t="s">
        <v>454</v>
      </c>
      <c r="MZE12" s="140" t="s">
        <v>454</v>
      </c>
      <c r="MZF12" s="140" t="s">
        <v>454</v>
      </c>
      <c r="MZG12" s="140" t="s">
        <v>454</v>
      </c>
      <c r="MZH12" s="140" t="s">
        <v>454</v>
      </c>
      <c r="MZI12" s="140" t="s">
        <v>454</v>
      </c>
      <c r="MZJ12" s="140" t="s">
        <v>454</v>
      </c>
      <c r="MZK12" s="140" t="s">
        <v>454</v>
      </c>
      <c r="MZL12" s="140" t="s">
        <v>454</v>
      </c>
      <c r="MZM12" s="140" t="s">
        <v>454</v>
      </c>
      <c r="MZN12" s="140" t="s">
        <v>454</v>
      </c>
      <c r="MZO12" s="140" t="s">
        <v>454</v>
      </c>
      <c r="MZP12" s="140" t="s">
        <v>454</v>
      </c>
      <c r="MZQ12" s="140" t="s">
        <v>454</v>
      </c>
      <c r="MZR12" s="140" t="s">
        <v>454</v>
      </c>
      <c r="MZS12" s="140" t="s">
        <v>454</v>
      </c>
      <c r="MZT12" s="140" t="s">
        <v>454</v>
      </c>
      <c r="MZU12" s="140" t="s">
        <v>454</v>
      </c>
      <c r="MZV12" s="140" t="s">
        <v>454</v>
      </c>
      <c r="MZW12" s="140" t="s">
        <v>454</v>
      </c>
      <c r="MZX12" s="140" t="s">
        <v>454</v>
      </c>
      <c r="MZY12" s="140" t="s">
        <v>454</v>
      </c>
      <c r="MZZ12" s="140" t="s">
        <v>454</v>
      </c>
      <c r="NAA12" s="140" t="s">
        <v>454</v>
      </c>
      <c r="NAB12" s="140" t="s">
        <v>454</v>
      </c>
      <c r="NAC12" s="140" t="s">
        <v>454</v>
      </c>
      <c r="NAD12" s="140" t="s">
        <v>454</v>
      </c>
      <c r="NAE12" s="140" t="s">
        <v>454</v>
      </c>
      <c r="NAF12" s="140" t="s">
        <v>454</v>
      </c>
      <c r="NAG12" s="140" t="s">
        <v>454</v>
      </c>
      <c r="NAH12" s="140" t="s">
        <v>454</v>
      </c>
      <c r="NAI12" s="140" t="s">
        <v>454</v>
      </c>
      <c r="NAJ12" s="140" t="s">
        <v>454</v>
      </c>
      <c r="NAK12" s="140" t="s">
        <v>454</v>
      </c>
      <c r="NAL12" s="140" t="s">
        <v>454</v>
      </c>
      <c r="NAM12" s="140" t="s">
        <v>454</v>
      </c>
      <c r="NAN12" s="140" t="s">
        <v>454</v>
      </c>
      <c r="NAO12" s="140" t="s">
        <v>454</v>
      </c>
      <c r="NAP12" s="140" t="s">
        <v>454</v>
      </c>
      <c r="NAQ12" s="140" t="s">
        <v>454</v>
      </c>
      <c r="NAR12" s="140" t="s">
        <v>454</v>
      </c>
      <c r="NAS12" s="140" t="s">
        <v>454</v>
      </c>
      <c r="NAT12" s="140" t="s">
        <v>454</v>
      </c>
      <c r="NAU12" s="140" t="s">
        <v>454</v>
      </c>
      <c r="NAV12" s="140" t="s">
        <v>454</v>
      </c>
      <c r="NAW12" s="140" t="s">
        <v>454</v>
      </c>
      <c r="NAX12" s="140" t="s">
        <v>454</v>
      </c>
      <c r="NAY12" s="140" t="s">
        <v>454</v>
      </c>
      <c r="NAZ12" s="140" t="s">
        <v>454</v>
      </c>
      <c r="NBA12" s="140" t="s">
        <v>454</v>
      </c>
      <c r="NBB12" s="140" t="s">
        <v>454</v>
      </c>
      <c r="NBC12" s="140" t="s">
        <v>454</v>
      </c>
      <c r="NBD12" s="140" t="s">
        <v>454</v>
      </c>
      <c r="NBE12" s="140" t="s">
        <v>454</v>
      </c>
      <c r="NBF12" s="140" t="s">
        <v>454</v>
      </c>
      <c r="NBG12" s="140" t="s">
        <v>454</v>
      </c>
      <c r="NBH12" s="140" t="s">
        <v>454</v>
      </c>
      <c r="NBI12" s="140" t="s">
        <v>454</v>
      </c>
      <c r="NBJ12" s="140" t="s">
        <v>454</v>
      </c>
      <c r="NBK12" s="140" t="s">
        <v>454</v>
      </c>
      <c r="NBL12" s="140" t="s">
        <v>454</v>
      </c>
      <c r="NBM12" s="140" t="s">
        <v>454</v>
      </c>
      <c r="NBN12" s="140" t="s">
        <v>454</v>
      </c>
      <c r="NBO12" s="140" t="s">
        <v>454</v>
      </c>
      <c r="NBP12" s="140" t="s">
        <v>454</v>
      </c>
      <c r="NBQ12" s="140" t="s">
        <v>454</v>
      </c>
      <c r="NBR12" s="140" t="s">
        <v>454</v>
      </c>
      <c r="NBS12" s="140" t="s">
        <v>454</v>
      </c>
      <c r="NBT12" s="140" t="s">
        <v>454</v>
      </c>
      <c r="NBU12" s="140" t="s">
        <v>454</v>
      </c>
      <c r="NBV12" s="140" t="s">
        <v>454</v>
      </c>
      <c r="NBW12" s="140" t="s">
        <v>454</v>
      </c>
      <c r="NBX12" s="140" t="s">
        <v>454</v>
      </c>
      <c r="NBY12" s="140" t="s">
        <v>454</v>
      </c>
      <c r="NBZ12" s="140" t="s">
        <v>454</v>
      </c>
      <c r="NCA12" s="140" t="s">
        <v>454</v>
      </c>
      <c r="NCB12" s="140" t="s">
        <v>454</v>
      </c>
      <c r="NCC12" s="140" t="s">
        <v>454</v>
      </c>
      <c r="NCD12" s="140" t="s">
        <v>454</v>
      </c>
      <c r="NCE12" s="140" t="s">
        <v>454</v>
      </c>
      <c r="NCF12" s="140" t="s">
        <v>454</v>
      </c>
      <c r="NCG12" s="140" t="s">
        <v>454</v>
      </c>
      <c r="NCH12" s="140" t="s">
        <v>454</v>
      </c>
      <c r="NCI12" s="140" t="s">
        <v>454</v>
      </c>
      <c r="NCJ12" s="140" t="s">
        <v>454</v>
      </c>
      <c r="NCK12" s="140" t="s">
        <v>454</v>
      </c>
      <c r="NCL12" s="140" t="s">
        <v>454</v>
      </c>
      <c r="NCM12" s="140" t="s">
        <v>454</v>
      </c>
      <c r="NCN12" s="140" t="s">
        <v>454</v>
      </c>
      <c r="NCO12" s="140" t="s">
        <v>454</v>
      </c>
      <c r="NCP12" s="140" t="s">
        <v>454</v>
      </c>
      <c r="NCQ12" s="140" t="s">
        <v>454</v>
      </c>
      <c r="NCR12" s="140" t="s">
        <v>454</v>
      </c>
      <c r="NCS12" s="140" t="s">
        <v>454</v>
      </c>
      <c r="NCT12" s="140" t="s">
        <v>454</v>
      </c>
      <c r="NCU12" s="140" t="s">
        <v>454</v>
      </c>
      <c r="NCV12" s="140" t="s">
        <v>454</v>
      </c>
      <c r="NCW12" s="140" t="s">
        <v>454</v>
      </c>
      <c r="NCX12" s="140" t="s">
        <v>454</v>
      </c>
      <c r="NCY12" s="140" t="s">
        <v>454</v>
      </c>
      <c r="NCZ12" s="140" t="s">
        <v>454</v>
      </c>
      <c r="NDA12" s="140" t="s">
        <v>454</v>
      </c>
      <c r="NDB12" s="140" t="s">
        <v>454</v>
      </c>
      <c r="NDC12" s="140" t="s">
        <v>454</v>
      </c>
      <c r="NDD12" s="140" t="s">
        <v>454</v>
      </c>
      <c r="NDE12" s="140" t="s">
        <v>454</v>
      </c>
      <c r="NDF12" s="140" t="s">
        <v>454</v>
      </c>
      <c r="NDG12" s="140" t="s">
        <v>454</v>
      </c>
      <c r="NDH12" s="140" t="s">
        <v>454</v>
      </c>
      <c r="NDI12" s="140" t="s">
        <v>454</v>
      </c>
      <c r="NDJ12" s="140" t="s">
        <v>454</v>
      </c>
      <c r="NDK12" s="140" t="s">
        <v>454</v>
      </c>
      <c r="NDL12" s="140" t="s">
        <v>454</v>
      </c>
      <c r="NDM12" s="140" t="s">
        <v>454</v>
      </c>
      <c r="NDN12" s="140" t="s">
        <v>454</v>
      </c>
      <c r="NDO12" s="140" t="s">
        <v>454</v>
      </c>
      <c r="NDP12" s="140" t="s">
        <v>454</v>
      </c>
      <c r="NDQ12" s="140" t="s">
        <v>454</v>
      </c>
      <c r="NDR12" s="140" t="s">
        <v>454</v>
      </c>
      <c r="NDS12" s="140" t="s">
        <v>454</v>
      </c>
      <c r="NDT12" s="140" t="s">
        <v>454</v>
      </c>
      <c r="NDU12" s="140" t="s">
        <v>454</v>
      </c>
      <c r="NDV12" s="140" t="s">
        <v>454</v>
      </c>
      <c r="NDW12" s="140" t="s">
        <v>454</v>
      </c>
      <c r="NDX12" s="140" t="s">
        <v>454</v>
      </c>
      <c r="NDY12" s="140" t="s">
        <v>454</v>
      </c>
      <c r="NDZ12" s="140" t="s">
        <v>454</v>
      </c>
      <c r="NEA12" s="140" t="s">
        <v>454</v>
      </c>
      <c r="NEB12" s="140" t="s">
        <v>454</v>
      </c>
      <c r="NEC12" s="140" t="s">
        <v>454</v>
      </c>
      <c r="NED12" s="140" t="s">
        <v>454</v>
      </c>
      <c r="NEE12" s="140" t="s">
        <v>454</v>
      </c>
      <c r="NEF12" s="140" t="s">
        <v>454</v>
      </c>
      <c r="NEG12" s="140" t="s">
        <v>454</v>
      </c>
      <c r="NEH12" s="140" t="s">
        <v>454</v>
      </c>
      <c r="NEI12" s="140" t="s">
        <v>454</v>
      </c>
      <c r="NEJ12" s="140" t="s">
        <v>454</v>
      </c>
      <c r="NEK12" s="140" t="s">
        <v>454</v>
      </c>
      <c r="NEL12" s="140" t="s">
        <v>454</v>
      </c>
      <c r="NEM12" s="140" t="s">
        <v>454</v>
      </c>
      <c r="NEN12" s="140" t="s">
        <v>454</v>
      </c>
      <c r="NEO12" s="140" t="s">
        <v>454</v>
      </c>
      <c r="NEP12" s="140" t="s">
        <v>454</v>
      </c>
      <c r="NEQ12" s="140" t="s">
        <v>454</v>
      </c>
      <c r="NER12" s="140" t="s">
        <v>454</v>
      </c>
      <c r="NES12" s="140" t="s">
        <v>454</v>
      </c>
      <c r="NET12" s="140" t="s">
        <v>454</v>
      </c>
      <c r="NEU12" s="140" t="s">
        <v>454</v>
      </c>
      <c r="NEV12" s="140" t="s">
        <v>454</v>
      </c>
      <c r="NEW12" s="140" t="s">
        <v>454</v>
      </c>
      <c r="NEX12" s="140" t="s">
        <v>454</v>
      </c>
      <c r="NEY12" s="140" t="s">
        <v>454</v>
      </c>
      <c r="NEZ12" s="140" t="s">
        <v>454</v>
      </c>
      <c r="NFA12" s="140" t="s">
        <v>454</v>
      </c>
      <c r="NFB12" s="140" t="s">
        <v>454</v>
      </c>
      <c r="NFC12" s="140" t="s">
        <v>454</v>
      </c>
      <c r="NFD12" s="140" t="s">
        <v>454</v>
      </c>
      <c r="NFE12" s="140" t="s">
        <v>454</v>
      </c>
      <c r="NFF12" s="140" t="s">
        <v>454</v>
      </c>
      <c r="NFG12" s="140" t="s">
        <v>454</v>
      </c>
      <c r="NFH12" s="140" t="s">
        <v>454</v>
      </c>
      <c r="NFI12" s="140" t="s">
        <v>454</v>
      </c>
      <c r="NFJ12" s="140" t="s">
        <v>454</v>
      </c>
      <c r="NFK12" s="140" t="s">
        <v>454</v>
      </c>
      <c r="NFL12" s="140" t="s">
        <v>454</v>
      </c>
      <c r="NFM12" s="140" t="s">
        <v>454</v>
      </c>
      <c r="NFN12" s="140" t="s">
        <v>454</v>
      </c>
      <c r="NFO12" s="140" t="s">
        <v>454</v>
      </c>
      <c r="NFP12" s="140" t="s">
        <v>454</v>
      </c>
      <c r="NFQ12" s="140" t="s">
        <v>454</v>
      </c>
      <c r="NFR12" s="140" t="s">
        <v>454</v>
      </c>
      <c r="NFS12" s="140" t="s">
        <v>454</v>
      </c>
      <c r="NFT12" s="140" t="s">
        <v>454</v>
      </c>
      <c r="NFU12" s="140" t="s">
        <v>454</v>
      </c>
      <c r="NFV12" s="140" t="s">
        <v>454</v>
      </c>
      <c r="NFW12" s="140" t="s">
        <v>454</v>
      </c>
      <c r="NFX12" s="140" t="s">
        <v>454</v>
      </c>
      <c r="NFY12" s="140" t="s">
        <v>454</v>
      </c>
      <c r="NFZ12" s="140" t="s">
        <v>454</v>
      </c>
      <c r="NGA12" s="140" t="s">
        <v>454</v>
      </c>
      <c r="NGB12" s="140" t="s">
        <v>454</v>
      </c>
      <c r="NGC12" s="140" t="s">
        <v>454</v>
      </c>
      <c r="NGD12" s="140" t="s">
        <v>454</v>
      </c>
      <c r="NGE12" s="140" t="s">
        <v>454</v>
      </c>
      <c r="NGF12" s="140" t="s">
        <v>454</v>
      </c>
      <c r="NGG12" s="140" t="s">
        <v>454</v>
      </c>
      <c r="NGH12" s="140" t="s">
        <v>454</v>
      </c>
      <c r="NGI12" s="140" t="s">
        <v>454</v>
      </c>
      <c r="NGJ12" s="140" t="s">
        <v>454</v>
      </c>
      <c r="NGK12" s="140" t="s">
        <v>454</v>
      </c>
      <c r="NGL12" s="140" t="s">
        <v>454</v>
      </c>
      <c r="NGM12" s="140" t="s">
        <v>454</v>
      </c>
      <c r="NGN12" s="140" t="s">
        <v>454</v>
      </c>
      <c r="NGO12" s="140" t="s">
        <v>454</v>
      </c>
      <c r="NGP12" s="140" t="s">
        <v>454</v>
      </c>
      <c r="NGQ12" s="140" t="s">
        <v>454</v>
      </c>
      <c r="NGR12" s="140" t="s">
        <v>454</v>
      </c>
      <c r="NGS12" s="140" t="s">
        <v>454</v>
      </c>
      <c r="NGT12" s="140" t="s">
        <v>454</v>
      </c>
      <c r="NGU12" s="140" t="s">
        <v>454</v>
      </c>
      <c r="NGV12" s="140" t="s">
        <v>454</v>
      </c>
      <c r="NGW12" s="140" t="s">
        <v>454</v>
      </c>
      <c r="NGX12" s="140" t="s">
        <v>454</v>
      </c>
      <c r="NGY12" s="140" t="s">
        <v>454</v>
      </c>
      <c r="NGZ12" s="140" t="s">
        <v>454</v>
      </c>
      <c r="NHA12" s="140" t="s">
        <v>454</v>
      </c>
      <c r="NHB12" s="140" t="s">
        <v>454</v>
      </c>
      <c r="NHC12" s="140" t="s">
        <v>454</v>
      </c>
      <c r="NHD12" s="140" t="s">
        <v>454</v>
      </c>
      <c r="NHE12" s="140" t="s">
        <v>454</v>
      </c>
      <c r="NHF12" s="140" t="s">
        <v>454</v>
      </c>
      <c r="NHG12" s="140" t="s">
        <v>454</v>
      </c>
      <c r="NHH12" s="140" t="s">
        <v>454</v>
      </c>
      <c r="NHI12" s="140" t="s">
        <v>454</v>
      </c>
      <c r="NHJ12" s="140" t="s">
        <v>454</v>
      </c>
      <c r="NHK12" s="140" t="s">
        <v>454</v>
      </c>
      <c r="NHL12" s="140" t="s">
        <v>454</v>
      </c>
      <c r="NHM12" s="140" t="s">
        <v>454</v>
      </c>
      <c r="NHN12" s="140" t="s">
        <v>454</v>
      </c>
      <c r="NHO12" s="140" t="s">
        <v>454</v>
      </c>
      <c r="NHP12" s="140" t="s">
        <v>454</v>
      </c>
      <c r="NHQ12" s="140" t="s">
        <v>454</v>
      </c>
      <c r="NHR12" s="140" t="s">
        <v>454</v>
      </c>
      <c r="NHS12" s="140" t="s">
        <v>454</v>
      </c>
      <c r="NHT12" s="140" t="s">
        <v>454</v>
      </c>
      <c r="NHU12" s="140" t="s">
        <v>454</v>
      </c>
      <c r="NHV12" s="140" t="s">
        <v>454</v>
      </c>
      <c r="NHW12" s="140" t="s">
        <v>454</v>
      </c>
      <c r="NHX12" s="140" t="s">
        <v>454</v>
      </c>
      <c r="NHY12" s="140" t="s">
        <v>454</v>
      </c>
      <c r="NHZ12" s="140" t="s">
        <v>454</v>
      </c>
      <c r="NIA12" s="140" t="s">
        <v>454</v>
      </c>
      <c r="NIB12" s="140" t="s">
        <v>454</v>
      </c>
      <c r="NIC12" s="140" t="s">
        <v>454</v>
      </c>
      <c r="NID12" s="140" t="s">
        <v>454</v>
      </c>
      <c r="NIE12" s="140" t="s">
        <v>454</v>
      </c>
      <c r="NIF12" s="140" t="s">
        <v>454</v>
      </c>
      <c r="NIG12" s="140" t="s">
        <v>454</v>
      </c>
      <c r="NIH12" s="140" t="s">
        <v>454</v>
      </c>
      <c r="NII12" s="140" t="s">
        <v>454</v>
      </c>
      <c r="NIJ12" s="140" t="s">
        <v>454</v>
      </c>
      <c r="NIK12" s="140" t="s">
        <v>454</v>
      </c>
      <c r="NIL12" s="140" t="s">
        <v>454</v>
      </c>
      <c r="NIM12" s="140" t="s">
        <v>454</v>
      </c>
      <c r="NIN12" s="140" t="s">
        <v>454</v>
      </c>
      <c r="NIO12" s="140" t="s">
        <v>454</v>
      </c>
      <c r="NIP12" s="140" t="s">
        <v>454</v>
      </c>
      <c r="NIQ12" s="140" t="s">
        <v>454</v>
      </c>
      <c r="NIR12" s="140" t="s">
        <v>454</v>
      </c>
      <c r="NIS12" s="140" t="s">
        <v>454</v>
      </c>
      <c r="NIT12" s="140" t="s">
        <v>454</v>
      </c>
      <c r="NIU12" s="140" t="s">
        <v>454</v>
      </c>
      <c r="NIV12" s="140" t="s">
        <v>454</v>
      </c>
      <c r="NIW12" s="140" t="s">
        <v>454</v>
      </c>
      <c r="NIX12" s="140" t="s">
        <v>454</v>
      </c>
      <c r="NIY12" s="140" t="s">
        <v>454</v>
      </c>
      <c r="NIZ12" s="140" t="s">
        <v>454</v>
      </c>
      <c r="NJA12" s="140" t="s">
        <v>454</v>
      </c>
      <c r="NJB12" s="140" t="s">
        <v>454</v>
      </c>
      <c r="NJC12" s="140" t="s">
        <v>454</v>
      </c>
      <c r="NJD12" s="140" t="s">
        <v>454</v>
      </c>
      <c r="NJE12" s="140" t="s">
        <v>454</v>
      </c>
      <c r="NJF12" s="140" t="s">
        <v>454</v>
      </c>
      <c r="NJG12" s="140" t="s">
        <v>454</v>
      </c>
      <c r="NJH12" s="140" t="s">
        <v>454</v>
      </c>
      <c r="NJI12" s="140" t="s">
        <v>454</v>
      </c>
      <c r="NJJ12" s="140" t="s">
        <v>454</v>
      </c>
      <c r="NJK12" s="140" t="s">
        <v>454</v>
      </c>
      <c r="NJL12" s="140" t="s">
        <v>454</v>
      </c>
      <c r="NJM12" s="140" t="s">
        <v>454</v>
      </c>
      <c r="NJN12" s="140" t="s">
        <v>454</v>
      </c>
      <c r="NJO12" s="140" t="s">
        <v>454</v>
      </c>
      <c r="NJP12" s="140" t="s">
        <v>454</v>
      </c>
      <c r="NJQ12" s="140" t="s">
        <v>454</v>
      </c>
      <c r="NJR12" s="140" t="s">
        <v>454</v>
      </c>
      <c r="NJS12" s="140" t="s">
        <v>454</v>
      </c>
      <c r="NJT12" s="140" t="s">
        <v>454</v>
      </c>
      <c r="NJU12" s="140" t="s">
        <v>454</v>
      </c>
      <c r="NJV12" s="140" t="s">
        <v>454</v>
      </c>
      <c r="NJW12" s="140" t="s">
        <v>454</v>
      </c>
      <c r="NJX12" s="140" t="s">
        <v>454</v>
      </c>
      <c r="NJY12" s="140" t="s">
        <v>454</v>
      </c>
      <c r="NJZ12" s="140" t="s">
        <v>454</v>
      </c>
      <c r="NKA12" s="140" t="s">
        <v>454</v>
      </c>
      <c r="NKB12" s="140" t="s">
        <v>454</v>
      </c>
      <c r="NKC12" s="140" t="s">
        <v>454</v>
      </c>
      <c r="NKD12" s="140" t="s">
        <v>454</v>
      </c>
      <c r="NKE12" s="140" t="s">
        <v>454</v>
      </c>
      <c r="NKF12" s="140" t="s">
        <v>454</v>
      </c>
      <c r="NKG12" s="140" t="s">
        <v>454</v>
      </c>
      <c r="NKH12" s="140" t="s">
        <v>454</v>
      </c>
      <c r="NKI12" s="140" t="s">
        <v>454</v>
      </c>
      <c r="NKJ12" s="140" t="s">
        <v>454</v>
      </c>
      <c r="NKK12" s="140" t="s">
        <v>454</v>
      </c>
      <c r="NKL12" s="140" t="s">
        <v>454</v>
      </c>
      <c r="NKM12" s="140" t="s">
        <v>454</v>
      </c>
      <c r="NKN12" s="140" t="s">
        <v>454</v>
      </c>
      <c r="NKO12" s="140" t="s">
        <v>454</v>
      </c>
      <c r="NKP12" s="140" t="s">
        <v>454</v>
      </c>
      <c r="NKQ12" s="140" t="s">
        <v>454</v>
      </c>
      <c r="NKR12" s="140" t="s">
        <v>454</v>
      </c>
      <c r="NKS12" s="140" t="s">
        <v>454</v>
      </c>
      <c r="NKT12" s="140" t="s">
        <v>454</v>
      </c>
      <c r="NKU12" s="140" t="s">
        <v>454</v>
      </c>
      <c r="NKV12" s="140" t="s">
        <v>454</v>
      </c>
      <c r="NKW12" s="140" t="s">
        <v>454</v>
      </c>
      <c r="NKX12" s="140" t="s">
        <v>454</v>
      </c>
      <c r="NKY12" s="140" t="s">
        <v>454</v>
      </c>
      <c r="NKZ12" s="140" t="s">
        <v>454</v>
      </c>
      <c r="NLA12" s="140" t="s">
        <v>454</v>
      </c>
      <c r="NLB12" s="140" t="s">
        <v>454</v>
      </c>
      <c r="NLC12" s="140" t="s">
        <v>454</v>
      </c>
      <c r="NLD12" s="140" t="s">
        <v>454</v>
      </c>
      <c r="NLE12" s="140" t="s">
        <v>454</v>
      </c>
      <c r="NLF12" s="140" t="s">
        <v>454</v>
      </c>
      <c r="NLG12" s="140" t="s">
        <v>454</v>
      </c>
      <c r="NLH12" s="140" t="s">
        <v>454</v>
      </c>
      <c r="NLI12" s="140" t="s">
        <v>454</v>
      </c>
      <c r="NLJ12" s="140" t="s">
        <v>454</v>
      </c>
      <c r="NLK12" s="140" t="s">
        <v>454</v>
      </c>
      <c r="NLL12" s="140" t="s">
        <v>454</v>
      </c>
      <c r="NLM12" s="140" t="s">
        <v>454</v>
      </c>
      <c r="NLN12" s="140" t="s">
        <v>454</v>
      </c>
      <c r="NLO12" s="140" t="s">
        <v>454</v>
      </c>
      <c r="NLP12" s="140" t="s">
        <v>454</v>
      </c>
      <c r="NLQ12" s="140" t="s">
        <v>454</v>
      </c>
      <c r="NLR12" s="140" t="s">
        <v>454</v>
      </c>
      <c r="NLS12" s="140" t="s">
        <v>454</v>
      </c>
      <c r="NLT12" s="140" t="s">
        <v>454</v>
      </c>
      <c r="NLU12" s="140" t="s">
        <v>454</v>
      </c>
      <c r="NLV12" s="140" t="s">
        <v>454</v>
      </c>
      <c r="NLW12" s="140" t="s">
        <v>454</v>
      </c>
      <c r="NLX12" s="140" t="s">
        <v>454</v>
      </c>
      <c r="NLY12" s="140" t="s">
        <v>454</v>
      </c>
      <c r="NLZ12" s="140" t="s">
        <v>454</v>
      </c>
      <c r="NMA12" s="140" t="s">
        <v>454</v>
      </c>
      <c r="NMB12" s="140" t="s">
        <v>454</v>
      </c>
      <c r="NMC12" s="140" t="s">
        <v>454</v>
      </c>
      <c r="NMD12" s="140" t="s">
        <v>454</v>
      </c>
      <c r="NME12" s="140" t="s">
        <v>454</v>
      </c>
      <c r="NMF12" s="140" t="s">
        <v>454</v>
      </c>
      <c r="NMG12" s="140" t="s">
        <v>454</v>
      </c>
      <c r="NMH12" s="140" t="s">
        <v>454</v>
      </c>
      <c r="NMI12" s="140" t="s">
        <v>454</v>
      </c>
      <c r="NMJ12" s="140" t="s">
        <v>454</v>
      </c>
      <c r="NMK12" s="140" t="s">
        <v>454</v>
      </c>
      <c r="NML12" s="140" t="s">
        <v>454</v>
      </c>
      <c r="NMM12" s="140" t="s">
        <v>454</v>
      </c>
      <c r="NMN12" s="140" t="s">
        <v>454</v>
      </c>
      <c r="NMO12" s="140" t="s">
        <v>454</v>
      </c>
      <c r="NMP12" s="140" t="s">
        <v>454</v>
      </c>
      <c r="NMQ12" s="140" t="s">
        <v>454</v>
      </c>
      <c r="NMR12" s="140" t="s">
        <v>454</v>
      </c>
      <c r="NMS12" s="140" t="s">
        <v>454</v>
      </c>
      <c r="NMT12" s="140" t="s">
        <v>454</v>
      </c>
      <c r="NMU12" s="140" t="s">
        <v>454</v>
      </c>
      <c r="NMV12" s="140" t="s">
        <v>454</v>
      </c>
      <c r="NMW12" s="140" t="s">
        <v>454</v>
      </c>
      <c r="NMX12" s="140" t="s">
        <v>454</v>
      </c>
      <c r="NMY12" s="140" t="s">
        <v>454</v>
      </c>
      <c r="NMZ12" s="140" t="s">
        <v>454</v>
      </c>
      <c r="NNA12" s="140" t="s">
        <v>454</v>
      </c>
      <c r="NNB12" s="140" t="s">
        <v>454</v>
      </c>
      <c r="NNC12" s="140" t="s">
        <v>454</v>
      </c>
      <c r="NND12" s="140" t="s">
        <v>454</v>
      </c>
      <c r="NNE12" s="140" t="s">
        <v>454</v>
      </c>
      <c r="NNF12" s="140" t="s">
        <v>454</v>
      </c>
      <c r="NNG12" s="140" t="s">
        <v>454</v>
      </c>
      <c r="NNH12" s="140" t="s">
        <v>454</v>
      </c>
      <c r="NNI12" s="140" t="s">
        <v>454</v>
      </c>
      <c r="NNJ12" s="140" t="s">
        <v>454</v>
      </c>
      <c r="NNK12" s="140" t="s">
        <v>454</v>
      </c>
      <c r="NNL12" s="140" t="s">
        <v>454</v>
      </c>
      <c r="NNM12" s="140" t="s">
        <v>454</v>
      </c>
      <c r="NNN12" s="140" t="s">
        <v>454</v>
      </c>
      <c r="NNO12" s="140" t="s">
        <v>454</v>
      </c>
      <c r="NNP12" s="140" t="s">
        <v>454</v>
      </c>
      <c r="NNQ12" s="140" t="s">
        <v>454</v>
      </c>
      <c r="NNR12" s="140" t="s">
        <v>454</v>
      </c>
      <c r="NNS12" s="140" t="s">
        <v>454</v>
      </c>
      <c r="NNT12" s="140" t="s">
        <v>454</v>
      </c>
      <c r="NNU12" s="140" t="s">
        <v>454</v>
      </c>
      <c r="NNV12" s="140" t="s">
        <v>454</v>
      </c>
      <c r="NNW12" s="140" t="s">
        <v>454</v>
      </c>
      <c r="NNX12" s="140" t="s">
        <v>454</v>
      </c>
      <c r="NNY12" s="140" t="s">
        <v>454</v>
      </c>
      <c r="NNZ12" s="140" t="s">
        <v>454</v>
      </c>
      <c r="NOA12" s="140" t="s">
        <v>454</v>
      </c>
      <c r="NOB12" s="140" t="s">
        <v>454</v>
      </c>
      <c r="NOC12" s="140" t="s">
        <v>454</v>
      </c>
      <c r="NOD12" s="140" t="s">
        <v>454</v>
      </c>
      <c r="NOE12" s="140" t="s">
        <v>454</v>
      </c>
      <c r="NOF12" s="140" t="s">
        <v>454</v>
      </c>
      <c r="NOG12" s="140" t="s">
        <v>454</v>
      </c>
      <c r="NOH12" s="140" t="s">
        <v>454</v>
      </c>
      <c r="NOI12" s="140" t="s">
        <v>454</v>
      </c>
      <c r="NOJ12" s="140" t="s">
        <v>454</v>
      </c>
      <c r="NOK12" s="140" t="s">
        <v>454</v>
      </c>
      <c r="NOL12" s="140" t="s">
        <v>454</v>
      </c>
      <c r="NOM12" s="140" t="s">
        <v>454</v>
      </c>
      <c r="NON12" s="140" t="s">
        <v>454</v>
      </c>
      <c r="NOO12" s="140" t="s">
        <v>454</v>
      </c>
      <c r="NOP12" s="140" t="s">
        <v>454</v>
      </c>
      <c r="NOQ12" s="140" t="s">
        <v>454</v>
      </c>
      <c r="NOR12" s="140" t="s">
        <v>454</v>
      </c>
      <c r="NOS12" s="140" t="s">
        <v>454</v>
      </c>
      <c r="NOT12" s="140" t="s">
        <v>454</v>
      </c>
      <c r="NOU12" s="140" t="s">
        <v>454</v>
      </c>
      <c r="NOV12" s="140" t="s">
        <v>454</v>
      </c>
      <c r="NOW12" s="140" t="s">
        <v>454</v>
      </c>
      <c r="NOX12" s="140" t="s">
        <v>454</v>
      </c>
      <c r="NOY12" s="140" t="s">
        <v>454</v>
      </c>
      <c r="NOZ12" s="140" t="s">
        <v>454</v>
      </c>
      <c r="NPA12" s="140" t="s">
        <v>454</v>
      </c>
      <c r="NPB12" s="140" t="s">
        <v>454</v>
      </c>
      <c r="NPC12" s="140" t="s">
        <v>454</v>
      </c>
      <c r="NPD12" s="140" t="s">
        <v>454</v>
      </c>
      <c r="NPE12" s="140" t="s">
        <v>454</v>
      </c>
      <c r="NPF12" s="140" t="s">
        <v>454</v>
      </c>
      <c r="NPG12" s="140" t="s">
        <v>454</v>
      </c>
      <c r="NPH12" s="140" t="s">
        <v>454</v>
      </c>
      <c r="NPI12" s="140" t="s">
        <v>454</v>
      </c>
      <c r="NPJ12" s="140" t="s">
        <v>454</v>
      </c>
      <c r="NPK12" s="140" t="s">
        <v>454</v>
      </c>
      <c r="NPL12" s="140" t="s">
        <v>454</v>
      </c>
      <c r="NPM12" s="140" t="s">
        <v>454</v>
      </c>
      <c r="NPN12" s="140" t="s">
        <v>454</v>
      </c>
      <c r="NPO12" s="140" t="s">
        <v>454</v>
      </c>
      <c r="NPP12" s="140" t="s">
        <v>454</v>
      </c>
      <c r="NPQ12" s="140" t="s">
        <v>454</v>
      </c>
      <c r="NPR12" s="140" t="s">
        <v>454</v>
      </c>
      <c r="NPS12" s="140" t="s">
        <v>454</v>
      </c>
      <c r="NPT12" s="140" t="s">
        <v>454</v>
      </c>
      <c r="NPU12" s="140" t="s">
        <v>454</v>
      </c>
      <c r="NPV12" s="140" t="s">
        <v>454</v>
      </c>
      <c r="NPW12" s="140" t="s">
        <v>454</v>
      </c>
      <c r="NPX12" s="140" t="s">
        <v>454</v>
      </c>
      <c r="NPY12" s="140" t="s">
        <v>454</v>
      </c>
      <c r="NPZ12" s="140" t="s">
        <v>454</v>
      </c>
      <c r="NQA12" s="140" t="s">
        <v>454</v>
      </c>
      <c r="NQB12" s="140" t="s">
        <v>454</v>
      </c>
      <c r="NQC12" s="140" t="s">
        <v>454</v>
      </c>
      <c r="NQD12" s="140" t="s">
        <v>454</v>
      </c>
      <c r="NQE12" s="140" t="s">
        <v>454</v>
      </c>
      <c r="NQF12" s="140" t="s">
        <v>454</v>
      </c>
      <c r="NQG12" s="140" t="s">
        <v>454</v>
      </c>
      <c r="NQH12" s="140" t="s">
        <v>454</v>
      </c>
      <c r="NQI12" s="140" t="s">
        <v>454</v>
      </c>
      <c r="NQJ12" s="140" t="s">
        <v>454</v>
      </c>
      <c r="NQK12" s="140" t="s">
        <v>454</v>
      </c>
      <c r="NQL12" s="140" t="s">
        <v>454</v>
      </c>
      <c r="NQM12" s="140" t="s">
        <v>454</v>
      </c>
      <c r="NQN12" s="140" t="s">
        <v>454</v>
      </c>
      <c r="NQO12" s="140" t="s">
        <v>454</v>
      </c>
      <c r="NQP12" s="140" t="s">
        <v>454</v>
      </c>
      <c r="NQQ12" s="140" t="s">
        <v>454</v>
      </c>
      <c r="NQR12" s="140" t="s">
        <v>454</v>
      </c>
      <c r="NQS12" s="140" t="s">
        <v>454</v>
      </c>
      <c r="NQT12" s="140" t="s">
        <v>454</v>
      </c>
      <c r="NQU12" s="140" t="s">
        <v>454</v>
      </c>
      <c r="NQV12" s="140" t="s">
        <v>454</v>
      </c>
      <c r="NQW12" s="140" t="s">
        <v>454</v>
      </c>
      <c r="NQX12" s="140" t="s">
        <v>454</v>
      </c>
      <c r="NQY12" s="140" t="s">
        <v>454</v>
      </c>
      <c r="NQZ12" s="140" t="s">
        <v>454</v>
      </c>
      <c r="NRA12" s="140" t="s">
        <v>454</v>
      </c>
      <c r="NRB12" s="140" t="s">
        <v>454</v>
      </c>
      <c r="NRC12" s="140" t="s">
        <v>454</v>
      </c>
      <c r="NRD12" s="140" t="s">
        <v>454</v>
      </c>
      <c r="NRE12" s="140" t="s">
        <v>454</v>
      </c>
      <c r="NRF12" s="140" t="s">
        <v>454</v>
      </c>
      <c r="NRG12" s="140" t="s">
        <v>454</v>
      </c>
      <c r="NRH12" s="140" t="s">
        <v>454</v>
      </c>
      <c r="NRI12" s="140" t="s">
        <v>454</v>
      </c>
      <c r="NRJ12" s="140" t="s">
        <v>454</v>
      </c>
      <c r="NRK12" s="140" t="s">
        <v>454</v>
      </c>
      <c r="NRL12" s="140" t="s">
        <v>454</v>
      </c>
      <c r="NRM12" s="140" t="s">
        <v>454</v>
      </c>
      <c r="NRN12" s="140" t="s">
        <v>454</v>
      </c>
      <c r="NRO12" s="140" t="s">
        <v>454</v>
      </c>
      <c r="NRP12" s="140" t="s">
        <v>454</v>
      </c>
      <c r="NRQ12" s="140" t="s">
        <v>454</v>
      </c>
      <c r="NRR12" s="140" t="s">
        <v>454</v>
      </c>
      <c r="NRS12" s="140" t="s">
        <v>454</v>
      </c>
      <c r="NRT12" s="140" t="s">
        <v>454</v>
      </c>
      <c r="NRU12" s="140" t="s">
        <v>454</v>
      </c>
      <c r="NRV12" s="140" t="s">
        <v>454</v>
      </c>
      <c r="NRW12" s="140" t="s">
        <v>454</v>
      </c>
      <c r="NRX12" s="140" t="s">
        <v>454</v>
      </c>
      <c r="NRY12" s="140" t="s">
        <v>454</v>
      </c>
      <c r="NRZ12" s="140" t="s">
        <v>454</v>
      </c>
      <c r="NSA12" s="140" t="s">
        <v>454</v>
      </c>
      <c r="NSB12" s="140" t="s">
        <v>454</v>
      </c>
      <c r="NSC12" s="140" t="s">
        <v>454</v>
      </c>
      <c r="NSD12" s="140" t="s">
        <v>454</v>
      </c>
      <c r="NSE12" s="140" t="s">
        <v>454</v>
      </c>
      <c r="NSF12" s="140" t="s">
        <v>454</v>
      </c>
      <c r="NSG12" s="140" t="s">
        <v>454</v>
      </c>
      <c r="NSH12" s="140" t="s">
        <v>454</v>
      </c>
      <c r="NSI12" s="140" t="s">
        <v>454</v>
      </c>
      <c r="NSJ12" s="140" t="s">
        <v>454</v>
      </c>
      <c r="NSK12" s="140" t="s">
        <v>454</v>
      </c>
      <c r="NSL12" s="140" t="s">
        <v>454</v>
      </c>
      <c r="NSM12" s="140" t="s">
        <v>454</v>
      </c>
      <c r="NSN12" s="140" t="s">
        <v>454</v>
      </c>
      <c r="NSO12" s="140" t="s">
        <v>454</v>
      </c>
      <c r="NSP12" s="140" t="s">
        <v>454</v>
      </c>
      <c r="NSQ12" s="140" t="s">
        <v>454</v>
      </c>
      <c r="NSR12" s="140" t="s">
        <v>454</v>
      </c>
      <c r="NSS12" s="140" t="s">
        <v>454</v>
      </c>
      <c r="NST12" s="140" t="s">
        <v>454</v>
      </c>
      <c r="NSU12" s="140" t="s">
        <v>454</v>
      </c>
      <c r="NSV12" s="140" t="s">
        <v>454</v>
      </c>
      <c r="NSW12" s="140" t="s">
        <v>454</v>
      </c>
      <c r="NSX12" s="140" t="s">
        <v>454</v>
      </c>
      <c r="NSY12" s="140" t="s">
        <v>454</v>
      </c>
      <c r="NSZ12" s="140" t="s">
        <v>454</v>
      </c>
      <c r="NTA12" s="140" t="s">
        <v>454</v>
      </c>
      <c r="NTB12" s="140" t="s">
        <v>454</v>
      </c>
      <c r="NTC12" s="140" t="s">
        <v>454</v>
      </c>
      <c r="NTD12" s="140" t="s">
        <v>454</v>
      </c>
      <c r="NTE12" s="140" t="s">
        <v>454</v>
      </c>
      <c r="NTF12" s="140" t="s">
        <v>454</v>
      </c>
      <c r="NTG12" s="140" t="s">
        <v>454</v>
      </c>
      <c r="NTH12" s="140" t="s">
        <v>454</v>
      </c>
      <c r="NTI12" s="140" t="s">
        <v>454</v>
      </c>
      <c r="NTJ12" s="140" t="s">
        <v>454</v>
      </c>
      <c r="NTK12" s="140" t="s">
        <v>454</v>
      </c>
      <c r="NTL12" s="140" t="s">
        <v>454</v>
      </c>
      <c r="NTM12" s="140" t="s">
        <v>454</v>
      </c>
      <c r="NTN12" s="140" t="s">
        <v>454</v>
      </c>
      <c r="NTO12" s="140" t="s">
        <v>454</v>
      </c>
      <c r="NTP12" s="140" t="s">
        <v>454</v>
      </c>
      <c r="NTQ12" s="140" t="s">
        <v>454</v>
      </c>
      <c r="NTR12" s="140" t="s">
        <v>454</v>
      </c>
      <c r="NTS12" s="140" t="s">
        <v>454</v>
      </c>
      <c r="NTT12" s="140" t="s">
        <v>454</v>
      </c>
      <c r="NTU12" s="140" t="s">
        <v>454</v>
      </c>
      <c r="NTV12" s="140" t="s">
        <v>454</v>
      </c>
      <c r="NTW12" s="140" t="s">
        <v>454</v>
      </c>
      <c r="NTX12" s="140" t="s">
        <v>454</v>
      </c>
      <c r="NTY12" s="140" t="s">
        <v>454</v>
      </c>
      <c r="NTZ12" s="140" t="s">
        <v>454</v>
      </c>
      <c r="NUA12" s="140" t="s">
        <v>454</v>
      </c>
      <c r="NUB12" s="140" t="s">
        <v>454</v>
      </c>
      <c r="NUC12" s="140" t="s">
        <v>454</v>
      </c>
      <c r="NUD12" s="140" t="s">
        <v>454</v>
      </c>
      <c r="NUE12" s="140" t="s">
        <v>454</v>
      </c>
      <c r="NUF12" s="140" t="s">
        <v>454</v>
      </c>
      <c r="NUG12" s="140" t="s">
        <v>454</v>
      </c>
      <c r="NUH12" s="140" t="s">
        <v>454</v>
      </c>
      <c r="NUI12" s="140" t="s">
        <v>454</v>
      </c>
      <c r="NUJ12" s="140" t="s">
        <v>454</v>
      </c>
      <c r="NUK12" s="140" t="s">
        <v>454</v>
      </c>
      <c r="NUL12" s="140" t="s">
        <v>454</v>
      </c>
      <c r="NUM12" s="140" t="s">
        <v>454</v>
      </c>
      <c r="NUN12" s="140" t="s">
        <v>454</v>
      </c>
      <c r="NUO12" s="140" t="s">
        <v>454</v>
      </c>
      <c r="NUP12" s="140" t="s">
        <v>454</v>
      </c>
      <c r="NUQ12" s="140" t="s">
        <v>454</v>
      </c>
      <c r="NUR12" s="140" t="s">
        <v>454</v>
      </c>
      <c r="NUS12" s="140" t="s">
        <v>454</v>
      </c>
      <c r="NUT12" s="140" t="s">
        <v>454</v>
      </c>
      <c r="NUU12" s="140" t="s">
        <v>454</v>
      </c>
      <c r="NUV12" s="140" t="s">
        <v>454</v>
      </c>
      <c r="NUW12" s="140" t="s">
        <v>454</v>
      </c>
      <c r="NUX12" s="140" t="s">
        <v>454</v>
      </c>
      <c r="NUY12" s="140" t="s">
        <v>454</v>
      </c>
      <c r="NUZ12" s="140" t="s">
        <v>454</v>
      </c>
      <c r="NVA12" s="140" t="s">
        <v>454</v>
      </c>
      <c r="NVB12" s="140" t="s">
        <v>454</v>
      </c>
      <c r="NVC12" s="140" t="s">
        <v>454</v>
      </c>
      <c r="NVD12" s="140" t="s">
        <v>454</v>
      </c>
      <c r="NVE12" s="140" t="s">
        <v>454</v>
      </c>
      <c r="NVF12" s="140" t="s">
        <v>454</v>
      </c>
      <c r="NVG12" s="140" t="s">
        <v>454</v>
      </c>
      <c r="NVH12" s="140" t="s">
        <v>454</v>
      </c>
      <c r="NVI12" s="140" t="s">
        <v>454</v>
      </c>
      <c r="NVJ12" s="140" t="s">
        <v>454</v>
      </c>
      <c r="NVK12" s="140" t="s">
        <v>454</v>
      </c>
      <c r="NVL12" s="140" t="s">
        <v>454</v>
      </c>
      <c r="NVM12" s="140" t="s">
        <v>454</v>
      </c>
      <c r="NVN12" s="140" t="s">
        <v>454</v>
      </c>
      <c r="NVO12" s="140" t="s">
        <v>454</v>
      </c>
      <c r="NVP12" s="140" t="s">
        <v>454</v>
      </c>
      <c r="NVQ12" s="140" t="s">
        <v>454</v>
      </c>
      <c r="NVR12" s="140" t="s">
        <v>454</v>
      </c>
      <c r="NVS12" s="140" t="s">
        <v>454</v>
      </c>
      <c r="NVT12" s="140" t="s">
        <v>454</v>
      </c>
      <c r="NVU12" s="140" t="s">
        <v>454</v>
      </c>
      <c r="NVV12" s="140" t="s">
        <v>454</v>
      </c>
      <c r="NVW12" s="140" t="s">
        <v>454</v>
      </c>
      <c r="NVX12" s="140" t="s">
        <v>454</v>
      </c>
      <c r="NVY12" s="140" t="s">
        <v>454</v>
      </c>
      <c r="NVZ12" s="140" t="s">
        <v>454</v>
      </c>
      <c r="NWA12" s="140" t="s">
        <v>454</v>
      </c>
      <c r="NWB12" s="140" t="s">
        <v>454</v>
      </c>
      <c r="NWC12" s="140" t="s">
        <v>454</v>
      </c>
      <c r="NWD12" s="140" t="s">
        <v>454</v>
      </c>
      <c r="NWE12" s="140" t="s">
        <v>454</v>
      </c>
      <c r="NWF12" s="140" t="s">
        <v>454</v>
      </c>
      <c r="NWG12" s="140" t="s">
        <v>454</v>
      </c>
      <c r="NWH12" s="140" t="s">
        <v>454</v>
      </c>
      <c r="NWI12" s="140" t="s">
        <v>454</v>
      </c>
      <c r="NWJ12" s="140" t="s">
        <v>454</v>
      </c>
      <c r="NWK12" s="140" t="s">
        <v>454</v>
      </c>
      <c r="NWL12" s="140" t="s">
        <v>454</v>
      </c>
      <c r="NWM12" s="140" t="s">
        <v>454</v>
      </c>
      <c r="NWN12" s="140" t="s">
        <v>454</v>
      </c>
      <c r="NWO12" s="140" t="s">
        <v>454</v>
      </c>
      <c r="NWP12" s="140" t="s">
        <v>454</v>
      </c>
      <c r="NWQ12" s="140" t="s">
        <v>454</v>
      </c>
      <c r="NWR12" s="140" t="s">
        <v>454</v>
      </c>
      <c r="NWS12" s="140" t="s">
        <v>454</v>
      </c>
      <c r="NWT12" s="140" t="s">
        <v>454</v>
      </c>
      <c r="NWU12" s="140" t="s">
        <v>454</v>
      </c>
      <c r="NWV12" s="140" t="s">
        <v>454</v>
      </c>
      <c r="NWW12" s="140" t="s">
        <v>454</v>
      </c>
      <c r="NWX12" s="140" t="s">
        <v>454</v>
      </c>
      <c r="NWY12" s="140" t="s">
        <v>454</v>
      </c>
      <c r="NWZ12" s="140" t="s">
        <v>454</v>
      </c>
      <c r="NXA12" s="140" t="s">
        <v>454</v>
      </c>
      <c r="NXB12" s="140" t="s">
        <v>454</v>
      </c>
      <c r="NXC12" s="140" t="s">
        <v>454</v>
      </c>
      <c r="NXD12" s="140" t="s">
        <v>454</v>
      </c>
      <c r="NXE12" s="140" t="s">
        <v>454</v>
      </c>
      <c r="NXF12" s="140" t="s">
        <v>454</v>
      </c>
      <c r="NXG12" s="140" t="s">
        <v>454</v>
      </c>
      <c r="NXH12" s="140" t="s">
        <v>454</v>
      </c>
      <c r="NXI12" s="140" t="s">
        <v>454</v>
      </c>
      <c r="NXJ12" s="140" t="s">
        <v>454</v>
      </c>
      <c r="NXK12" s="140" t="s">
        <v>454</v>
      </c>
      <c r="NXL12" s="140" t="s">
        <v>454</v>
      </c>
      <c r="NXM12" s="140" t="s">
        <v>454</v>
      </c>
      <c r="NXN12" s="140" t="s">
        <v>454</v>
      </c>
      <c r="NXO12" s="140" t="s">
        <v>454</v>
      </c>
      <c r="NXP12" s="140" t="s">
        <v>454</v>
      </c>
      <c r="NXQ12" s="140" t="s">
        <v>454</v>
      </c>
      <c r="NXR12" s="140" t="s">
        <v>454</v>
      </c>
      <c r="NXS12" s="140" t="s">
        <v>454</v>
      </c>
      <c r="NXT12" s="140" t="s">
        <v>454</v>
      </c>
      <c r="NXU12" s="140" t="s">
        <v>454</v>
      </c>
      <c r="NXV12" s="140" t="s">
        <v>454</v>
      </c>
      <c r="NXW12" s="140" t="s">
        <v>454</v>
      </c>
      <c r="NXX12" s="140" t="s">
        <v>454</v>
      </c>
      <c r="NXY12" s="140" t="s">
        <v>454</v>
      </c>
      <c r="NXZ12" s="140" t="s">
        <v>454</v>
      </c>
      <c r="NYA12" s="140" t="s">
        <v>454</v>
      </c>
      <c r="NYB12" s="140" t="s">
        <v>454</v>
      </c>
      <c r="NYC12" s="140" t="s">
        <v>454</v>
      </c>
      <c r="NYD12" s="140" t="s">
        <v>454</v>
      </c>
      <c r="NYE12" s="140" t="s">
        <v>454</v>
      </c>
      <c r="NYF12" s="140" t="s">
        <v>454</v>
      </c>
      <c r="NYG12" s="140" t="s">
        <v>454</v>
      </c>
      <c r="NYH12" s="140" t="s">
        <v>454</v>
      </c>
      <c r="NYI12" s="140" t="s">
        <v>454</v>
      </c>
      <c r="NYJ12" s="140" t="s">
        <v>454</v>
      </c>
      <c r="NYK12" s="140" t="s">
        <v>454</v>
      </c>
      <c r="NYL12" s="140" t="s">
        <v>454</v>
      </c>
      <c r="NYM12" s="140" t="s">
        <v>454</v>
      </c>
      <c r="NYN12" s="140" t="s">
        <v>454</v>
      </c>
      <c r="NYO12" s="140" t="s">
        <v>454</v>
      </c>
      <c r="NYP12" s="140" t="s">
        <v>454</v>
      </c>
      <c r="NYQ12" s="140" t="s">
        <v>454</v>
      </c>
      <c r="NYR12" s="140" t="s">
        <v>454</v>
      </c>
      <c r="NYS12" s="140" t="s">
        <v>454</v>
      </c>
      <c r="NYT12" s="140" t="s">
        <v>454</v>
      </c>
      <c r="NYU12" s="140" t="s">
        <v>454</v>
      </c>
      <c r="NYV12" s="140" t="s">
        <v>454</v>
      </c>
      <c r="NYW12" s="140" t="s">
        <v>454</v>
      </c>
      <c r="NYX12" s="140" t="s">
        <v>454</v>
      </c>
      <c r="NYY12" s="140" t="s">
        <v>454</v>
      </c>
      <c r="NYZ12" s="140" t="s">
        <v>454</v>
      </c>
      <c r="NZA12" s="140" t="s">
        <v>454</v>
      </c>
      <c r="NZB12" s="140" t="s">
        <v>454</v>
      </c>
      <c r="NZC12" s="140" t="s">
        <v>454</v>
      </c>
      <c r="NZD12" s="140" t="s">
        <v>454</v>
      </c>
      <c r="NZE12" s="140" t="s">
        <v>454</v>
      </c>
      <c r="NZF12" s="140" t="s">
        <v>454</v>
      </c>
      <c r="NZG12" s="140" t="s">
        <v>454</v>
      </c>
      <c r="NZH12" s="140" t="s">
        <v>454</v>
      </c>
      <c r="NZI12" s="140" t="s">
        <v>454</v>
      </c>
      <c r="NZJ12" s="140" t="s">
        <v>454</v>
      </c>
      <c r="NZK12" s="140" t="s">
        <v>454</v>
      </c>
      <c r="NZL12" s="140" t="s">
        <v>454</v>
      </c>
      <c r="NZM12" s="140" t="s">
        <v>454</v>
      </c>
      <c r="NZN12" s="140" t="s">
        <v>454</v>
      </c>
      <c r="NZO12" s="140" t="s">
        <v>454</v>
      </c>
      <c r="NZP12" s="140" t="s">
        <v>454</v>
      </c>
      <c r="NZQ12" s="140" t="s">
        <v>454</v>
      </c>
      <c r="NZR12" s="140" t="s">
        <v>454</v>
      </c>
      <c r="NZS12" s="140" t="s">
        <v>454</v>
      </c>
      <c r="NZT12" s="140" t="s">
        <v>454</v>
      </c>
      <c r="NZU12" s="140" t="s">
        <v>454</v>
      </c>
      <c r="NZV12" s="140" t="s">
        <v>454</v>
      </c>
      <c r="NZW12" s="140" t="s">
        <v>454</v>
      </c>
      <c r="NZX12" s="140" t="s">
        <v>454</v>
      </c>
      <c r="NZY12" s="140" t="s">
        <v>454</v>
      </c>
      <c r="NZZ12" s="140" t="s">
        <v>454</v>
      </c>
      <c r="OAA12" s="140" t="s">
        <v>454</v>
      </c>
      <c r="OAB12" s="140" t="s">
        <v>454</v>
      </c>
      <c r="OAC12" s="140" t="s">
        <v>454</v>
      </c>
      <c r="OAD12" s="140" t="s">
        <v>454</v>
      </c>
      <c r="OAE12" s="140" t="s">
        <v>454</v>
      </c>
      <c r="OAF12" s="140" t="s">
        <v>454</v>
      </c>
      <c r="OAG12" s="140" t="s">
        <v>454</v>
      </c>
      <c r="OAH12" s="140" t="s">
        <v>454</v>
      </c>
      <c r="OAI12" s="140" t="s">
        <v>454</v>
      </c>
      <c r="OAJ12" s="140" t="s">
        <v>454</v>
      </c>
      <c r="OAK12" s="140" t="s">
        <v>454</v>
      </c>
      <c r="OAL12" s="140" t="s">
        <v>454</v>
      </c>
      <c r="OAM12" s="140" t="s">
        <v>454</v>
      </c>
      <c r="OAN12" s="140" t="s">
        <v>454</v>
      </c>
      <c r="OAO12" s="140" t="s">
        <v>454</v>
      </c>
      <c r="OAP12" s="140" t="s">
        <v>454</v>
      </c>
      <c r="OAQ12" s="140" t="s">
        <v>454</v>
      </c>
      <c r="OAR12" s="140" t="s">
        <v>454</v>
      </c>
      <c r="OAS12" s="140" t="s">
        <v>454</v>
      </c>
      <c r="OAT12" s="140" t="s">
        <v>454</v>
      </c>
      <c r="OAU12" s="140" t="s">
        <v>454</v>
      </c>
      <c r="OAV12" s="140" t="s">
        <v>454</v>
      </c>
      <c r="OAW12" s="140" t="s">
        <v>454</v>
      </c>
      <c r="OAX12" s="140" t="s">
        <v>454</v>
      </c>
      <c r="OAY12" s="140" t="s">
        <v>454</v>
      </c>
      <c r="OAZ12" s="140" t="s">
        <v>454</v>
      </c>
      <c r="OBA12" s="140" t="s">
        <v>454</v>
      </c>
      <c r="OBB12" s="140" t="s">
        <v>454</v>
      </c>
      <c r="OBC12" s="140" t="s">
        <v>454</v>
      </c>
      <c r="OBD12" s="140" t="s">
        <v>454</v>
      </c>
      <c r="OBE12" s="140" t="s">
        <v>454</v>
      </c>
      <c r="OBF12" s="140" t="s">
        <v>454</v>
      </c>
      <c r="OBG12" s="140" t="s">
        <v>454</v>
      </c>
      <c r="OBH12" s="140" t="s">
        <v>454</v>
      </c>
      <c r="OBI12" s="140" t="s">
        <v>454</v>
      </c>
      <c r="OBJ12" s="140" t="s">
        <v>454</v>
      </c>
      <c r="OBK12" s="140" t="s">
        <v>454</v>
      </c>
      <c r="OBL12" s="140" t="s">
        <v>454</v>
      </c>
      <c r="OBM12" s="140" t="s">
        <v>454</v>
      </c>
      <c r="OBN12" s="140" t="s">
        <v>454</v>
      </c>
      <c r="OBO12" s="140" t="s">
        <v>454</v>
      </c>
      <c r="OBP12" s="140" t="s">
        <v>454</v>
      </c>
      <c r="OBQ12" s="140" t="s">
        <v>454</v>
      </c>
      <c r="OBR12" s="140" t="s">
        <v>454</v>
      </c>
      <c r="OBS12" s="140" t="s">
        <v>454</v>
      </c>
      <c r="OBT12" s="140" t="s">
        <v>454</v>
      </c>
      <c r="OBU12" s="140" t="s">
        <v>454</v>
      </c>
      <c r="OBV12" s="140" t="s">
        <v>454</v>
      </c>
      <c r="OBW12" s="140" t="s">
        <v>454</v>
      </c>
      <c r="OBX12" s="140" t="s">
        <v>454</v>
      </c>
      <c r="OBY12" s="140" t="s">
        <v>454</v>
      </c>
      <c r="OBZ12" s="140" t="s">
        <v>454</v>
      </c>
      <c r="OCA12" s="140" t="s">
        <v>454</v>
      </c>
      <c r="OCB12" s="140" t="s">
        <v>454</v>
      </c>
      <c r="OCC12" s="140" t="s">
        <v>454</v>
      </c>
      <c r="OCD12" s="140" t="s">
        <v>454</v>
      </c>
      <c r="OCE12" s="140" t="s">
        <v>454</v>
      </c>
      <c r="OCF12" s="140" t="s">
        <v>454</v>
      </c>
      <c r="OCG12" s="140" t="s">
        <v>454</v>
      </c>
      <c r="OCH12" s="140" t="s">
        <v>454</v>
      </c>
      <c r="OCI12" s="140" t="s">
        <v>454</v>
      </c>
      <c r="OCJ12" s="140" t="s">
        <v>454</v>
      </c>
      <c r="OCK12" s="140" t="s">
        <v>454</v>
      </c>
      <c r="OCL12" s="140" t="s">
        <v>454</v>
      </c>
      <c r="OCM12" s="140" t="s">
        <v>454</v>
      </c>
      <c r="OCN12" s="140" t="s">
        <v>454</v>
      </c>
      <c r="OCO12" s="140" t="s">
        <v>454</v>
      </c>
      <c r="OCP12" s="140" t="s">
        <v>454</v>
      </c>
      <c r="OCQ12" s="140" t="s">
        <v>454</v>
      </c>
      <c r="OCR12" s="140" t="s">
        <v>454</v>
      </c>
      <c r="OCS12" s="140" t="s">
        <v>454</v>
      </c>
      <c r="OCT12" s="140" t="s">
        <v>454</v>
      </c>
      <c r="OCU12" s="140" t="s">
        <v>454</v>
      </c>
      <c r="OCV12" s="140" t="s">
        <v>454</v>
      </c>
      <c r="OCW12" s="140" t="s">
        <v>454</v>
      </c>
      <c r="OCX12" s="140" t="s">
        <v>454</v>
      </c>
      <c r="OCY12" s="140" t="s">
        <v>454</v>
      </c>
      <c r="OCZ12" s="140" t="s">
        <v>454</v>
      </c>
      <c r="ODA12" s="140" t="s">
        <v>454</v>
      </c>
      <c r="ODB12" s="140" t="s">
        <v>454</v>
      </c>
      <c r="ODC12" s="140" t="s">
        <v>454</v>
      </c>
      <c r="ODD12" s="140" t="s">
        <v>454</v>
      </c>
      <c r="ODE12" s="140" t="s">
        <v>454</v>
      </c>
      <c r="ODF12" s="140" t="s">
        <v>454</v>
      </c>
      <c r="ODG12" s="140" t="s">
        <v>454</v>
      </c>
      <c r="ODH12" s="140" t="s">
        <v>454</v>
      </c>
      <c r="ODI12" s="140" t="s">
        <v>454</v>
      </c>
      <c r="ODJ12" s="140" t="s">
        <v>454</v>
      </c>
      <c r="ODK12" s="140" t="s">
        <v>454</v>
      </c>
      <c r="ODL12" s="140" t="s">
        <v>454</v>
      </c>
      <c r="ODM12" s="140" t="s">
        <v>454</v>
      </c>
      <c r="ODN12" s="140" t="s">
        <v>454</v>
      </c>
      <c r="ODO12" s="140" t="s">
        <v>454</v>
      </c>
      <c r="ODP12" s="140" t="s">
        <v>454</v>
      </c>
      <c r="ODQ12" s="140" t="s">
        <v>454</v>
      </c>
      <c r="ODR12" s="140" t="s">
        <v>454</v>
      </c>
      <c r="ODS12" s="140" t="s">
        <v>454</v>
      </c>
      <c r="ODT12" s="140" t="s">
        <v>454</v>
      </c>
      <c r="ODU12" s="140" t="s">
        <v>454</v>
      </c>
      <c r="ODV12" s="140" t="s">
        <v>454</v>
      </c>
      <c r="ODW12" s="140" t="s">
        <v>454</v>
      </c>
      <c r="ODX12" s="140" t="s">
        <v>454</v>
      </c>
      <c r="ODY12" s="140" t="s">
        <v>454</v>
      </c>
      <c r="ODZ12" s="140" t="s">
        <v>454</v>
      </c>
      <c r="OEA12" s="140" t="s">
        <v>454</v>
      </c>
      <c r="OEB12" s="140" t="s">
        <v>454</v>
      </c>
      <c r="OEC12" s="140" t="s">
        <v>454</v>
      </c>
      <c r="OED12" s="140" t="s">
        <v>454</v>
      </c>
      <c r="OEE12" s="140" t="s">
        <v>454</v>
      </c>
      <c r="OEF12" s="140" t="s">
        <v>454</v>
      </c>
      <c r="OEG12" s="140" t="s">
        <v>454</v>
      </c>
      <c r="OEH12" s="140" t="s">
        <v>454</v>
      </c>
      <c r="OEI12" s="140" t="s">
        <v>454</v>
      </c>
      <c r="OEJ12" s="140" t="s">
        <v>454</v>
      </c>
      <c r="OEK12" s="140" t="s">
        <v>454</v>
      </c>
      <c r="OEL12" s="140" t="s">
        <v>454</v>
      </c>
      <c r="OEM12" s="140" t="s">
        <v>454</v>
      </c>
      <c r="OEN12" s="140" t="s">
        <v>454</v>
      </c>
      <c r="OEO12" s="140" t="s">
        <v>454</v>
      </c>
      <c r="OEP12" s="140" t="s">
        <v>454</v>
      </c>
      <c r="OEQ12" s="140" t="s">
        <v>454</v>
      </c>
      <c r="OER12" s="140" t="s">
        <v>454</v>
      </c>
      <c r="OES12" s="140" t="s">
        <v>454</v>
      </c>
      <c r="OET12" s="140" t="s">
        <v>454</v>
      </c>
      <c r="OEU12" s="140" t="s">
        <v>454</v>
      </c>
      <c r="OEV12" s="140" t="s">
        <v>454</v>
      </c>
      <c r="OEW12" s="140" t="s">
        <v>454</v>
      </c>
      <c r="OEX12" s="140" t="s">
        <v>454</v>
      </c>
      <c r="OEY12" s="140" t="s">
        <v>454</v>
      </c>
      <c r="OEZ12" s="140" t="s">
        <v>454</v>
      </c>
      <c r="OFA12" s="140" t="s">
        <v>454</v>
      </c>
      <c r="OFB12" s="140" t="s">
        <v>454</v>
      </c>
      <c r="OFC12" s="140" t="s">
        <v>454</v>
      </c>
      <c r="OFD12" s="140" t="s">
        <v>454</v>
      </c>
      <c r="OFE12" s="140" t="s">
        <v>454</v>
      </c>
      <c r="OFF12" s="140" t="s">
        <v>454</v>
      </c>
      <c r="OFG12" s="140" t="s">
        <v>454</v>
      </c>
      <c r="OFH12" s="140" t="s">
        <v>454</v>
      </c>
      <c r="OFI12" s="140" t="s">
        <v>454</v>
      </c>
      <c r="OFJ12" s="140" t="s">
        <v>454</v>
      </c>
      <c r="OFK12" s="140" t="s">
        <v>454</v>
      </c>
      <c r="OFL12" s="140" t="s">
        <v>454</v>
      </c>
      <c r="OFM12" s="140" t="s">
        <v>454</v>
      </c>
      <c r="OFN12" s="140" t="s">
        <v>454</v>
      </c>
      <c r="OFO12" s="140" t="s">
        <v>454</v>
      </c>
      <c r="OFP12" s="140" t="s">
        <v>454</v>
      </c>
      <c r="OFQ12" s="140" t="s">
        <v>454</v>
      </c>
      <c r="OFR12" s="140" t="s">
        <v>454</v>
      </c>
      <c r="OFS12" s="140" t="s">
        <v>454</v>
      </c>
      <c r="OFT12" s="140" t="s">
        <v>454</v>
      </c>
      <c r="OFU12" s="140" t="s">
        <v>454</v>
      </c>
      <c r="OFV12" s="140" t="s">
        <v>454</v>
      </c>
      <c r="OFW12" s="140" t="s">
        <v>454</v>
      </c>
      <c r="OFX12" s="140" t="s">
        <v>454</v>
      </c>
      <c r="OFY12" s="140" t="s">
        <v>454</v>
      </c>
      <c r="OFZ12" s="140" t="s">
        <v>454</v>
      </c>
      <c r="OGA12" s="140" t="s">
        <v>454</v>
      </c>
      <c r="OGB12" s="140" t="s">
        <v>454</v>
      </c>
      <c r="OGC12" s="140" t="s">
        <v>454</v>
      </c>
      <c r="OGD12" s="140" t="s">
        <v>454</v>
      </c>
      <c r="OGE12" s="140" t="s">
        <v>454</v>
      </c>
      <c r="OGF12" s="140" t="s">
        <v>454</v>
      </c>
      <c r="OGG12" s="140" t="s">
        <v>454</v>
      </c>
      <c r="OGH12" s="140" t="s">
        <v>454</v>
      </c>
      <c r="OGI12" s="140" t="s">
        <v>454</v>
      </c>
      <c r="OGJ12" s="140" t="s">
        <v>454</v>
      </c>
      <c r="OGK12" s="140" t="s">
        <v>454</v>
      </c>
      <c r="OGL12" s="140" t="s">
        <v>454</v>
      </c>
      <c r="OGM12" s="140" t="s">
        <v>454</v>
      </c>
      <c r="OGN12" s="140" t="s">
        <v>454</v>
      </c>
      <c r="OGO12" s="140" t="s">
        <v>454</v>
      </c>
      <c r="OGP12" s="140" t="s">
        <v>454</v>
      </c>
      <c r="OGQ12" s="140" t="s">
        <v>454</v>
      </c>
      <c r="OGR12" s="140" t="s">
        <v>454</v>
      </c>
      <c r="OGS12" s="140" t="s">
        <v>454</v>
      </c>
      <c r="OGT12" s="140" t="s">
        <v>454</v>
      </c>
      <c r="OGU12" s="140" t="s">
        <v>454</v>
      </c>
      <c r="OGV12" s="140" t="s">
        <v>454</v>
      </c>
      <c r="OGW12" s="140" t="s">
        <v>454</v>
      </c>
      <c r="OGX12" s="140" t="s">
        <v>454</v>
      </c>
      <c r="OGY12" s="140" t="s">
        <v>454</v>
      </c>
      <c r="OGZ12" s="140" t="s">
        <v>454</v>
      </c>
      <c r="OHA12" s="140" t="s">
        <v>454</v>
      </c>
      <c r="OHB12" s="140" t="s">
        <v>454</v>
      </c>
      <c r="OHC12" s="140" t="s">
        <v>454</v>
      </c>
      <c r="OHD12" s="140" t="s">
        <v>454</v>
      </c>
      <c r="OHE12" s="140" t="s">
        <v>454</v>
      </c>
      <c r="OHF12" s="140" t="s">
        <v>454</v>
      </c>
      <c r="OHG12" s="140" t="s">
        <v>454</v>
      </c>
      <c r="OHH12" s="140" t="s">
        <v>454</v>
      </c>
      <c r="OHI12" s="140" t="s">
        <v>454</v>
      </c>
      <c r="OHJ12" s="140" t="s">
        <v>454</v>
      </c>
      <c r="OHK12" s="140" t="s">
        <v>454</v>
      </c>
      <c r="OHL12" s="140" t="s">
        <v>454</v>
      </c>
      <c r="OHM12" s="140" t="s">
        <v>454</v>
      </c>
      <c r="OHN12" s="140" t="s">
        <v>454</v>
      </c>
      <c r="OHO12" s="140" t="s">
        <v>454</v>
      </c>
      <c r="OHP12" s="140" t="s">
        <v>454</v>
      </c>
      <c r="OHQ12" s="140" t="s">
        <v>454</v>
      </c>
      <c r="OHR12" s="140" t="s">
        <v>454</v>
      </c>
      <c r="OHS12" s="140" t="s">
        <v>454</v>
      </c>
      <c r="OHT12" s="140" t="s">
        <v>454</v>
      </c>
      <c r="OHU12" s="140" t="s">
        <v>454</v>
      </c>
      <c r="OHV12" s="140" t="s">
        <v>454</v>
      </c>
      <c r="OHW12" s="140" t="s">
        <v>454</v>
      </c>
      <c r="OHX12" s="140" t="s">
        <v>454</v>
      </c>
      <c r="OHY12" s="140" t="s">
        <v>454</v>
      </c>
      <c r="OHZ12" s="140" t="s">
        <v>454</v>
      </c>
      <c r="OIA12" s="140" t="s">
        <v>454</v>
      </c>
      <c r="OIB12" s="140" t="s">
        <v>454</v>
      </c>
      <c r="OIC12" s="140" t="s">
        <v>454</v>
      </c>
      <c r="OID12" s="140" t="s">
        <v>454</v>
      </c>
      <c r="OIE12" s="140" t="s">
        <v>454</v>
      </c>
      <c r="OIF12" s="140" t="s">
        <v>454</v>
      </c>
      <c r="OIG12" s="140" t="s">
        <v>454</v>
      </c>
      <c r="OIH12" s="140" t="s">
        <v>454</v>
      </c>
      <c r="OII12" s="140" t="s">
        <v>454</v>
      </c>
      <c r="OIJ12" s="140" t="s">
        <v>454</v>
      </c>
      <c r="OIK12" s="140" t="s">
        <v>454</v>
      </c>
      <c r="OIL12" s="140" t="s">
        <v>454</v>
      </c>
      <c r="OIM12" s="140" t="s">
        <v>454</v>
      </c>
      <c r="OIN12" s="140" t="s">
        <v>454</v>
      </c>
      <c r="OIO12" s="140" t="s">
        <v>454</v>
      </c>
      <c r="OIP12" s="140" t="s">
        <v>454</v>
      </c>
      <c r="OIQ12" s="140" t="s">
        <v>454</v>
      </c>
      <c r="OIR12" s="140" t="s">
        <v>454</v>
      </c>
      <c r="OIS12" s="140" t="s">
        <v>454</v>
      </c>
      <c r="OIT12" s="140" t="s">
        <v>454</v>
      </c>
      <c r="OIU12" s="140" t="s">
        <v>454</v>
      </c>
      <c r="OIV12" s="140" t="s">
        <v>454</v>
      </c>
      <c r="OIW12" s="140" t="s">
        <v>454</v>
      </c>
      <c r="OIX12" s="140" t="s">
        <v>454</v>
      </c>
      <c r="OIY12" s="140" t="s">
        <v>454</v>
      </c>
      <c r="OIZ12" s="140" t="s">
        <v>454</v>
      </c>
      <c r="OJA12" s="140" t="s">
        <v>454</v>
      </c>
      <c r="OJB12" s="140" t="s">
        <v>454</v>
      </c>
      <c r="OJC12" s="140" t="s">
        <v>454</v>
      </c>
      <c r="OJD12" s="140" t="s">
        <v>454</v>
      </c>
      <c r="OJE12" s="140" t="s">
        <v>454</v>
      </c>
      <c r="OJF12" s="140" t="s">
        <v>454</v>
      </c>
      <c r="OJG12" s="140" t="s">
        <v>454</v>
      </c>
      <c r="OJH12" s="140" t="s">
        <v>454</v>
      </c>
      <c r="OJI12" s="140" t="s">
        <v>454</v>
      </c>
      <c r="OJJ12" s="140" t="s">
        <v>454</v>
      </c>
      <c r="OJK12" s="140" t="s">
        <v>454</v>
      </c>
      <c r="OJL12" s="140" t="s">
        <v>454</v>
      </c>
      <c r="OJM12" s="140" t="s">
        <v>454</v>
      </c>
      <c r="OJN12" s="140" t="s">
        <v>454</v>
      </c>
      <c r="OJO12" s="140" t="s">
        <v>454</v>
      </c>
      <c r="OJP12" s="140" t="s">
        <v>454</v>
      </c>
      <c r="OJQ12" s="140" t="s">
        <v>454</v>
      </c>
      <c r="OJR12" s="140" t="s">
        <v>454</v>
      </c>
      <c r="OJS12" s="140" t="s">
        <v>454</v>
      </c>
      <c r="OJT12" s="140" t="s">
        <v>454</v>
      </c>
      <c r="OJU12" s="140" t="s">
        <v>454</v>
      </c>
      <c r="OJV12" s="140" t="s">
        <v>454</v>
      </c>
      <c r="OJW12" s="140" t="s">
        <v>454</v>
      </c>
      <c r="OJX12" s="140" t="s">
        <v>454</v>
      </c>
      <c r="OJY12" s="140" t="s">
        <v>454</v>
      </c>
      <c r="OJZ12" s="140" t="s">
        <v>454</v>
      </c>
      <c r="OKA12" s="140" t="s">
        <v>454</v>
      </c>
      <c r="OKB12" s="140" t="s">
        <v>454</v>
      </c>
      <c r="OKC12" s="140" t="s">
        <v>454</v>
      </c>
      <c r="OKD12" s="140" t="s">
        <v>454</v>
      </c>
      <c r="OKE12" s="140" t="s">
        <v>454</v>
      </c>
      <c r="OKF12" s="140" t="s">
        <v>454</v>
      </c>
      <c r="OKG12" s="140" t="s">
        <v>454</v>
      </c>
      <c r="OKH12" s="140" t="s">
        <v>454</v>
      </c>
      <c r="OKI12" s="140" t="s">
        <v>454</v>
      </c>
      <c r="OKJ12" s="140" t="s">
        <v>454</v>
      </c>
      <c r="OKK12" s="140" t="s">
        <v>454</v>
      </c>
      <c r="OKL12" s="140" t="s">
        <v>454</v>
      </c>
      <c r="OKM12" s="140" t="s">
        <v>454</v>
      </c>
      <c r="OKN12" s="140" t="s">
        <v>454</v>
      </c>
      <c r="OKO12" s="140" t="s">
        <v>454</v>
      </c>
      <c r="OKP12" s="140" t="s">
        <v>454</v>
      </c>
      <c r="OKQ12" s="140" t="s">
        <v>454</v>
      </c>
      <c r="OKR12" s="140" t="s">
        <v>454</v>
      </c>
      <c r="OKS12" s="140" t="s">
        <v>454</v>
      </c>
      <c r="OKT12" s="140" t="s">
        <v>454</v>
      </c>
      <c r="OKU12" s="140" t="s">
        <v>454</v>
      </c>
      <c r="OKV12" s="140" t="s">
        <v>454</v>
      </c>
      <c r="OKW12" s="140" t="s">
        <v>454</v>
      </c>
      <c r="OKX12" s="140" t="s">
        <v>454</v>
      </c>
      <c r="OKY12" s="140" t="s">
        <v>454</v>
      </c>
      <c r="OKZ12" s="140" t="s">
        <v>454</v>
      </c>
      <c r="OLA12" s="140" t="s">
        <v>454</v>
      </c>
      <c r="OLB12" s="140" t="s">
        <v>454</v>
      </c>
      <c r="OLC12" s="140" t="s">
        <v>454</v>
      </c>
      <c r="OLD12" s="140" t="s">
        <v>454</v>
      </c>
      <c r="OLE12" s="140" t="s">
        <v>454</v>
      </c>
      <c r="OLF12" s="140" t="s">
        <v>454</v>
      </c>
      <c r="OLG12" s="140" t="s">
        <v>454</v>
      </c>
      <c r="OLH12" s="140" t="s">
        <v>454</v>
      </c>
      <c r="OLI12" s="140" t="s">
        <v>454</v>
      </c>
      <c r="OLJ12" s="140" t="s">
        <v>454</v>
      </c>
      <c r="OLK12" s="140" t="s">
        <v>454</v>
      </c>
      <c r="OLL12" s="140" t="s">
        <v>454</v>
      </c>
      <c r="OLM12" s="140" t="s">
        <v>454</v>
      </c>
      <c r="OLN12" s="140" t="s">
        <v>454</v>
      </c>
      <c r="OLO12" s="140" t="s">
        <v>454</v>
      </c>
      <c r="OLP12" s="140" t="s">
        <v>454</v>
      </c>
      <c r="OLQ12" s="140" t="s">
        <v>454</v>
      </c>
      <c r="OLR12" s="140" t="s">
        <v>454</v>
      </c>
      <c r="OLS12" s="140" t="s">
        <v>454</v>
      </c>
      <c r="OLT12" s="140" t="s">
        <v>454</v>
      </c>
      <c r="OLU12" s="140" t="s">
        <v>454</v>
      </c>
      <c r="OLV12" s="140" t="s">
        <v>454</v>
      </c>
      <c r="OLW12" s="140" t="s">
        <v>454</v>
      </c>
      <c r="OLX12" s="140" t="s">
        <v>454</v>
      </c>
      <c r="OLY12" s="140" t="s">
        <v>454</v>
      </c>
      <c r="OLZ12" s="140" t="s">
        <v>454</v>
      </c>
      <c r="OMA12" s="140" t="s">
        <v>454</v>
      </c>
      <c r="OMB12" s="140" t="s">
        <v>454</v>
      </c>
      <c r="OMC12" s="140" t="s">
        <v>454</v>
      </c>
      <c r="OMD12" s="140" t="s">
        <v>454</v>
      </c>
      <c r="OME12" s="140" t="s">
        <v>454</v>
      </c>
      <c r="OMF12" s="140" t="s">
        <v>454</v>
      </c>
      <c r="OMG12" s="140" t="s">
        <v>454</v>
      </c>
      <c r="OMH12" s="140" t="s">
        <v>454</v>
      </c>
      <c r="OMI12" s="140" t="s">
        <v>454</v>
      </c>
      <c r="OMJ12" s="140" t="s">
        <v>454</v>
      </c>
      <c r="OMK12" s="140" t="s">
        <v>454</v>
      </c>
      <c r="OML12" s="140" t="s">
        <v>454</v>
      </c>
      <c r="OMM12" s="140" t="s">
        <v>454</v>
      </c>
      <c r="OMN12" s="140" t="s">
        <v>454</v>
      </c>
      <c r="OMO12" s="140" t="s">
        <v>454</v>
      </c>
      <c r="OMP12" s="140" t="s">
        <v>454</v>
      </c>
      <c r="OMQ12" s="140" t="s">
        <v>454</v>
      </c>
      <c r="OMR12" s="140" t="s">
        <v>454</v>
      </c>
      <c r="OMS12" s="140" t="s">
        <v>454</v>
      </c>
      <c r="OMT12" s="140" t="s">
        <v>454</v>
      </c>
      <c r="OMU12" s="140" t="s">
        <v>454</v>
      </c>
      <c r="OMV12" s="140" t="s">
        <v>454</v>
      </c>
      <c r="OMW12" s="140" t="s">
        <v>454</v>
      </c>
      <c r="OMX12" s="140" t="s">
        <v>454</v>
      </c>
      <c r="OMY12" s="140" t="s">
        <v>454</v>
      </c>
      <c r="OMZ12" s="140" t="s">
        <v>454</v>
      </c>
      <c r="ONA12" s="140" t="s">
        <v>454</v>
      </c>
      <c r="ONB12" s="140" t="s">
        <v>454</v>
      </c>
      <c r="ONC12" s="140" t="s">
        <v>454</v>
      </c>
      <c r="OND12" s="140" t="s">
        <v>454</v>
      </c>
      <c r="ONE12" s="140" t="s">
        <v>454</v>
      </c>
      <c r="ONF12" s="140" t="s">
        <v>454</v>
      </c>
      <c r="ONG12" s="140" t="s">
        <v>454</v>
      </c>
      <c r="ONH12" s="140" t="s">
        <v>454</v>
      </c>
      <c r="ONI12" s="140" t="s">
        <v>454</v>
      </c>
      <c r="ONJ12" s="140" t="s">
        <v>454</v>
      </c>
      <c r="ONK12" s="140" t="s">
        <v>454</v>
      </c>
      <c r="ONL12" s="140" t="s">
        <v>454</v>
      </c>
      <c r="ONM12" s="140" t="s">
        <v>454</v>
      </c>
      <c r="ONN12" s="140" t="s">
        <v>454</v>
      </c>
      <c r="ONO12" s="140" t="s">
        <v>454</v>
      </c>
      <c r="ONP12" s="140" t="s">
        <v>454</v>
      </c>
      <c r="ONQ12" s="140" t="s">
        <v>454</v>
      </c>
      <c r="ONR12" s="140" t="s">
        <v>454</v>
      </c>
      <c r="ONS12" s="140" t="s">
        <v>454</v>
      </c>
      <c r="ONT12" s="140" t="s">
        <v>454</v>
      </c>
      <c r="ONU12" s="140" t="s">
        <v>454</v>
      </c>
      <c r="ONV12" s="140" t="s">
        <v>454</v>
      </c>
      <c r="ONW12" s="140" t="s">
        <v>454</v>
      </c>
      <c r="ONX12" s="140" t="s">
        <v>454</v>
      </c>
      <c r="ONY12" s="140" t="s">
        <v>454</v>
      </c>
      <c r="ONZ12" s="140" t="s">
        <v>454</v>
      </c>
      <c r="OOA12" s="140" t="s">
        <v>454</v>
      </c>
      <c r="OOB12" s="140" t="s">
        <v>454</v>
      </c>
      <c r="OOC12" s="140" t="s">
        <v>454</v>
      </c>
      <c r="OOD12" s="140" t="s">
        <v>454</v>
      </c>
      <c r="OOE12" s="140" t="s">
        <v>454</v>
      </c>
      <c r="OOF12" s="140" t="s">
        <v>454</v>
      </c>
      <c r="OOG12" s="140" t="s">
        <v>454</v>
      </c>
      <c r="OOH12" s="140" t="s">
        <v>454</v>
      </c>
      <c r="OOI12" s="140" t="s">
        <v>454</v>
      </c>
      <c r="OOJ12" s="140" t="s">
        <v>454</v>
      </c>
      <c r="OOK12" s="140" t="s">
        <v>454</v>
      </c>
      <c r="OOL12" s="140" t="s">
        <v>454</v>
      </c>
      <c r="OOM12" s="140" t="s">
        <v>454</v>
      </c>
      <c r="OON12" s="140" t="s">
        <v>454</v>
      </c>
      <c r="OOO12" s="140" t="s">
        <v>454</v>
      </c>
      <c r="OOP12" s="140" t="s">
        <v>454</v>
      </c>
      <c r="OOQ12" s="140" t="s">
        <v>454</v>
      </c>
      <c r="OOR12" s="140" t="s">
        <v>454</v>
      </c>
      <c r="OOS12" s="140" t="s">
        <v>454</v>
      </c>
      <c r="OOT12" s="140" t="s">
        <v>454</v>
      </c>
      <c r="OOU12" s="140" t="s">
        <v>454</v>
      </c>
      <c r="OOV12" s="140" t="s">
        <v>454</v>
      </c>
      <c r="OOW12" s="140" t="s">
        <v>454</v>
      </c>
      <c r="OOX12" s="140" t="s">
        <v>454</v>
      </c>
      <c r="OOY12" s="140" t="s">
        <v>454</v>
      </c>
      <c r="OOZ12" s="140" t="s">
        <v>454</v>
      </c>
      <c r="OPA12" s="140" t="s">
        <v>454</v>
      </c>
      <c r="OPB12" s="140" t="s">
        <v>454</v>
      </c>
      <c r="OPC12" s="140" t="s">
        <v>454</v>
      </c>
      <c r="OPD12" s="140" t="s">
        <v>454</v>
      </c>
      <c r="OPE12" s="140" t="s">
        <v>454</v>
      </c>
      <c r="OPF12" s="140" t="s">
        <v>454</v>
      </c>
      <c r="OPG12" s="140" t="s">
        <v>454</v>
      </c>
      <c r="OPH12" s="140" t="s">
        <v>454</v>
      </c>
      <c r="OPI12" s="140" t="s">
        <v>454</v>
      </c>
      <c r="OPJ12" s="140" t="s">
        <v>454</v>
      </c>
      <c r="OPK12" s="140" t="s">
        <v>454</v>
      </c>
      <c r="OPL12" s="140" t="s">
        <v>454</v>
      </c>
      <c r="OPM12" s="140" t="s">
        <v>454</v>
      </c>
      <c r="OPN12" s="140" t="s">
        <v>454</v>
      </c>
      <c r="OPO12" s="140" t="s">
        <v>454</v>
      </c>
      <c r="OPP12" s="140" t="s">
        <v>454</v>
      </c>
      <c r="OPQ12" s="140" t="s">
        <v>454</v>
      </c>
      <c r="OPR12" s="140" t="s">
        <v>454</v>
      </c>
      <c r="OPS12" s="140" t="s">
        <v>454</v>
      </c>
      <c r="OPT12" s="140" t="s">
        <v>454</v>
      </c>
      <c r="OPU12" s="140" t="s">
        <v>454</v>
      </c>
      <c r="OPV12" s="140" t="s">
        <v>454</v>
      </c>
      <c r="OPW12" s="140" t="s">
        <v>454</v>
      </c>
      <c r="OPX12" s="140" t="s">
        <v>454</v>
      </c>
      <c r="OPY12" s="140" t="s">
        <v>454</v>
      </c>
      <c r="OPZ12" s="140" t="s">
        <v>454</v>
      </c>
      <c r="OQA12" s="140" t="s">
        <v>454</v>
      </c>
      <c r="OQB12" s="140" t="s">
        <v>454</v>
      </c>
      <c r="OQC12" s="140" t="s">
        <v>454</v>
      </c>
      <c r="OQD12" s="140" t="s">
        <v>454</v>
      </c>
      <c r="OQE12" s="140" t="s">
        <v>454</v>
      </c>
      <c r="OQF12" s="140" t="s">
        <v>454</v>
      </c>
      <c r="OQG12" s="140" t="s">
        <v>454</v>
      </c>
      <c r="OQH12" s="140" t="s">
        <v>454</v>
      </c>
      <c r="OQI12" s="140" t="s">
        <v>454</v>
      </c>
      <c r="OQJ12" s="140" t="s">
        <v>454</v>
      </c>
      <c r="OQK12" s="140" t="s">
        <v>454</v>
      </c>
      <c r="OQL12" s="140" t="s">
        <v>454</v>
      </c>
      <c r="OQM12" s="140" t="s">
        <v>454</v>
      </c>
      <c r="OQN12" s="140" t="s">
        <v>454</v>
      </c>
      <c r="OQO12" s="140" t="s">
        <v>454</v>
      </c>
      <c r="OQP12" s="140" t="s">
        <v>454</v>
      </c>
      <c r="OQQ12" s="140" t="s">
        <v>454</v>
      </c>
      <c r="OQR12" s="140" t="s">
        <v>454</v>
      </c>
      <c r="OQS12" s="140" t="s">
        <v>454</v>
      </c>
      <c r="OQT12" s="140" t="s">
        <v>454</v>
      </c>
      <c r="OQU12" s="140" t="s">
        <v>454</v>
      </c>
      <c r="OQV12" s="140" t="s">
        <v>454</v>
      </c>
      <c r="OQW12" s="140" t="s">
        <v>454</v>
      </c>
      <c r="OQX12" s="140" t="s">
        <v>454</v>
      </c>
      <c r="OQY12" s="140" t="s">
        <v>454</v>
      </c>
      <c r="OQZ12" s="140" t="s">
        <v>454</v>
      </c>
      <c r="ORA12" s="140" t="s">
        <v>454</v>
      </c>
      <c r="ORB12" s="140" t="s">
        <v>454</v>
      </c>
      <c r="ORC12" s="140" t="s">
        <v>454</v>
      </c>
      <c r="ORD12" s="140" t="s">
        <v>454</v>
      </c>
      <c r="ORE12" s="140" t="s">
        <v>454</v>
      </c>
      <c r="ORF12" s="140" t="s">
        <v>454</v>
      </c>
      <c r="ORG12" s="140" t="s">
        <v>454</v>
      </c>
      <c r="ORH12" s="140" t="s">
        <v>454</v>
      </c>
      <c r="ORI12" s="140" t="s">
        <v>454</v>
      </c>
      <c r="ORJ12" s="140" t="s">
        <v>454</v>
      </c>
      <c r="ORK12" s="140" t="s">
        <v>454</v>
      </c>
      <c r="ORL12" s="140" t="s">
        <v>454</v>
      </c>
      <c r="ORM12" s="140" t="s">
        <v>454</v>
      </c>
      <c r="ORN12" s="140" t="s">
        <v>454</v>
      </c>
      <c r="ORO12" s="140" t="s">
        <v>454</v>
      </c>
      <c r="ORP12" s="140" t="s">
        <v>454</v>
      </c>
      <c r="ORQ12" s="140" t="s">
        <v>454</v>
      </c>
      <c r="ORR12" s="140" t="s">
        <v>454</v>
      </c>
      <c r="ORS12" s="140" t="s">
        <v>454</v>
      </c>
      <c r="ORT12" s="140" t="s">
        <v>454</v>
      </c>
      <c r="ORU12" s="140" t="s">
        <v>454</v>
      </c>
      <c r="ORV12" s="140" t="s">
        <v>454</v>
      </c>
      <c r="ORW12" s="140" t="s">
        <v>454</v>
      </c>
      <c r="ORX12" s="140" t="s">
        <v>454</v>
      </c>
      <c r="ORY12" s="140" t="s">
        <v>454</v>
      </c>
      <c r="ORZ12" s="140" t="s">
        <v>454</v>
      </c>
      <c r="OSA12" s="140" t="s">
        <v>454</v>
      </c>
      <c r="OSB12" s="140" t="s">
        <v>454</v>
      </c>
      <c r="OSC12" s="140" t="s">
        <v>454</v>
      </c>
      <c r="OSD12" s="140" t="s">
        <v>454</v>
      </c>
      <c r="OSE12" s="140" t="s">
        <v>454</v>
      </c>
      <c r="OSF12" s="140" t="s">
        <v>454</v>
      </c>
      <c r="OSG12" s="140" t="s">
        <v>454</v>
      </c>
      <c r="OSH12" s="140" t="s">
        <v>454</v>
      </c>
      <c r="OSI12" s="140" t="s">
        <v>454</v>
      </c>
      <c r="OSJ12" s="140" t="s">
        <v>454</v>
      </c>
      <c r="OSK12" s="140" t="s">
        <v>454</v>
      </c>
      <c r="OSL12" s="140" t="s">
        <v>454</v>
      </c>
      <c r="OSM12" s="140" t="s">
        <v>454</v>
      </c>
      <c r="OSN12" s="140" t="s">
        <v>454</v>
      </c>
      <c r="OSO12" s="140" t="s">
        <v>454</v>
      </c>
      <c r="OSP12" s="140" t="s">
        <v>454</v>
      </c>
      <c r="OSQ12" s="140" t="s">
        <v>454</v>
      </c>
      <c r="OSR12" s="140" t="s">
        <v>454</v>
      </c>
      <c r="OSS12" s="140" t="s">
        <v>454</v>
      </c>
      <c r="OST12" s="140" t="s">
        <v>454</v>
      </c>
      <c r="OSU12" s="140" t="s">
        <v>454</v>
      </c>
      <c r="OSV12" s="140" t="s">
        <v>454</v>
      </c>
      <c r="OSW12" s="140" t="s">
        <v>454</v>
      </c>
      <c r="OSX12" s="140" t="s">
        <v>454</v>
      </c>
      <c r="OSY12" s="140" t="s">
        <v>454</v>
      </c>
      <c r="OSZ12" s="140" t="s">
        <v>454</v>
      </c>
      <c r="OTA12" s="140" t="s">
        <v>454</v>
      </c>
      <c r="OTB12" s="140" t="s">
        <v>454</v>
      </c>
      <c r="OTC12" s="140" t="s">
        <v>454</v>
      </c>
      <c r="OTD12" s="140" t="s">
        <v>454</v>
      </c>
      <c r="OTE12" s="140" t="s">
        <v>454</v>
      </c>
      <c r="OTF12" s="140" t="s">
        <v>454</v>
      </c>
      <c r="OTG12" s="140" t="s">
        <v>454</v>
      </c>
      <c r="OTH12" s="140" t="s">
        <v>454</v>
      </c>
      <c r="OTI12" s="140" t="s">
        <v>454</v>
      </c>
      <c r="OTJ12" s="140" t="s">
        <v>454</v>
      </c>
      <c r="OTK12" s="140" t="s">
        <v>454</v>
      </c>
      <c r="OTL12" s="140" t="s">
        <v>454</v>
      </c>
      <c r="OTM12" s="140" t="s">
        <v>454</v>
      </c>
      <c r="OTN12" s="140" t="s">
        <v>454</v>
      </c>
      <c r="OTO12" s="140" t="s">
        <v>454</v>
      </c>
      <c r="OTP12" s="140" t="s">
        <v>454</v>
      </c>
      <c r="OTQ12" s="140" t="s">
        <v>454</v>
      </c>
      <c r="OTR12" s="140" t="s">
        <v>454</v>
      </c>
      <c r="OTS12" s="140" t="s">
        <v>454</v>
      </c>
      <c r="OTT12" s="140" t="s">
        <v>454</v>
      </c>
      <c r="OTU12" s="140" t="s">
        <v>454</v>
      </c>
      <c r="OTV12" s="140" t="s">
        <v>454</v>
      </c>
      <c r="OTW12" s="140" t="s">
        <v>454</v>
      </c>
      <c r="OTX12" s="140" t="s">
        <v>454</v>
      </c>
      <c r="OTY12" s="140" t="s">
        <v>454</v>
      </c>
      <c r="OTZ12" s="140" t="s">
        <v>454</v>
      </c>
      <c r="OUA12" s="140" t="s">
        <v>454</v>
      </c>
      <c r="OUB12" s="140" t="s">
        <v>454</v>
      </c>
      <c r="OUC12" s="140" t="s">
        <v>454</v>
      </c>
      <c r="OUD12" s="140" t="s">
        <v>454</v>
      </c>
      <c r="OUE12" s="140" t="s">
        <v>454</v>
      </c>
      <c r="OUF12" s="140" t="s">
        <v>454</v>
      </c>
      <c r="OUG12" s="140" t="s">
        <v>454</v>
      </c>
      <c r="OUH12" s="140" t="s">
        <v>454</v>
      </c>
      <c r="OUI12" s="140" t="s">
        <v>454</v>
      </c>
      <c r="OUJ12" s="140" t="s">
        <v>454</v>
      </c>
      <c r="OUK12" s="140" t="s">
        <v>454</v>
      </c>
      <c r="OUL12" s="140" t="s">
        <v>454</v>
      </c>
      <c r="OUM12" s="140" t="s">
        <v>454</v>
      </c>
      <c r="OUN12" s="140" t="s">
        <v>454</v>
      </c>
      <c r="OUO12" s="140" t="s">
        <v>454</v>
      </c>
      <c r="OUP12" s="140" t="s">
        <v>454</v>
      </c>
      <c r="OUQ12" s="140" t="s">
        <v>454</v>
      </c>
      <c r="OUR12" s="140" t="s">
        <v>454</v>
      </c>
      <c r="OUS12" s="140" t="s">
        <v>454</v>
      </c>
      <c r="OUT12" s="140" t="s">
        <v>454</v>
      </c>
      <c r="OUU12" s="140" t="s">
        <v>454</v>
      </c>
      <c r="OUV12" s="140" t="s">
        <v>454</v>
      </c>
      <c r="OUW12" s="140" t="s">
        <v>454</v>
      </c>
      <c r="OUX12" s="140" t="s">
        <v>454</v>
      </c>
      <c r="OUY12" s="140" t="s">
        <v>454</v>
      </c>
      <c r="OUZ12" s="140" t="s">
        <v>454</v>
      </c>
      <c r="OVA12" s="140" t="s">
        <v>454</v>
      </c>
      <c r="OVB12" s="140" t="s">
        <v>454</v>
      </c>
      <c r="OVC12" s="140" t="s">
        <v>454</v>
      </c>
      <c r="OVD12" s="140" t="s">
        <v>454</v>
      </c>
      <c r="OVE12" s="140" t="s">
        <v>454</v>
      </c>
      <c r="OVF12" s="140" t="s">
        <v>454</v>
      </c>
      <c r="OVG12" s="140" t="s">
        <v>454</v>
      </c>
      <c r="OVH12" s="140" t="s">
        <v>454</v>
      </c>
      <c r="OVI12" s="140" t="s">
        <v>454</v>
      </c>
      <c r="OVJ12" s="140" t="s">
        <v>454</v>
      </c>
      <c r="OVK12" s="140" t="s">
        <v>454</v>
      </c>
      <c r="OVL12" s="140" t="s">
        <v>454</v>
      </c>
      <c r="OVM12" s="140" t="s">
        <v>454</v>
      </c>
      <c r="OVN12" s="140" t="s">
        <v>454</v>
      </c>
      <c r="OVO12" s="140" t="s">
        <v>454</v>
      </c>
      <c r="OVP12" s="140" t="s">
        <v>454</v>
      </c>
      <c r="OVQ12" s="140" t="s">
        <v>454</v>
      </c>
      <c r="OVR12" s="140" t="s">
        <v>454</v>
      </c>
      <c r="OVS12" s="140" t="s">
        <v>454</v>
      </c>
      <c r="OVT12" s="140" t="s">
        <v>454</v>
      </c>
      <c r="OVU12" s="140" t="s">
        <v>454</v>
      </c>
      <c r="OVV12" s="140" t="s">
        <v>454</v>
      </c>
      <c r="OVW12" s="140" t="s">
        <v>454</v>
      </c>
      <c r="OVX12" s="140" t="s">
        <v>454</v>
      </c>
      <c r="OVY12" s="140" t="s">
        <v>454</v>
      </c>
      <c r="OVZ12" s="140" t="s">
        <v>454</v>
      </c>
      <c r="OWA12" s="140" t="s">
        <v>454</v>
      </c>
      <c r="OWB12" s="140" t="s">
        <v>454</v>
      </c>
      <c r="OWC12" s="140" t="s">
        <v>454</v>
      </c>
      <c r="OWD12" s="140" t="s">
        <v>454</v>
      </c>
      <c r="OWE12" s="140" t="s">
        <v>454</v>
      </c>
      <c r="OWF12" s="140" t="s">
        <v>454</v>
      </c>
      <c r="OWG12" s="140" t="s">
        <v>454</v>
      </c>
      <c r="OWH12" s="140" t="s">
        <v>454</v>
      </c>
      <c r="OWI12" s="140" t="s">
        <v>454</v>
      </c>
      <c r="OWJ12" s="140" t="s">
        <v>454</v>
      </c>
      <c r="OWK12" s="140" t="s">
        <v>454</v>
      </c>
      <c r="OWL12" s="140" t="s">
        <v>454</v>
      </c>
      <c r="OWM12" s="140" t="s">
        <v>454</v>
      </c>
      <c r="OWN12" s="140" t="s">
        <v>454</v>
      </c>
      <c r="OWO12" s="140" t="s">
        <v>454</v>
      </c>
      <c r="OWP12" s="140" t="s">
        <v>454</v>
      </c>
      <c r="OWQ12" s="140" t="s">
        <v>454</v>
      </c>
      <c r="OWR12" s="140" t="s">
        <v>454</v>
      </c>
      <c r="OWS12" s="140" t="s">
        <v>454</v>
      </c>
      <c r="OWT12" s="140" t="s">
        <v>454</v>
      </c>
      <c r="OWU12" s="140" t="s">
        <v>454</v>
      </c>
      <c r="OWV12" s="140" t="s">
        <v>454</v>
      </c>
      <c r="OWW12" s="140" t="s">
        <v>454</v>
      </c>
      <c r="OWX12" s="140" t="s">
        <v>454</v>
      </c>
      <c r="OWY12" s="140" t="s">
        <v>454</v>
      </c>
      <c r="OWZ12" s="140" t="s">
        <v>454</v>
      </c>
      <c r="OXA12" s="140" t="s">
        <v>454</v>
      </c>
      <c r="OXB12" s="140" t="s">
        <v>454</v>
      </c>
      <c r="OXC12" s="140" t="s">
        <v>454</v>
      </c>
      <c r="OXD12" s="140" t="s">
        <v>454</v>
      </c>
      <c r="OXE12" s="140" t="s">
        <v>454</v>
      </c>
      <c r="OXF12" s="140" t="s">
        <v>454</v>
      </c>
      <c r="OXG12" s="140" t="s">
        <v>454</v>
      </c>
      <c r="OXH12" s="140" t="s">
        <v>454</v>
      </c>
      <c r="OXI12" s="140" t="s">
        <v>454</v>
      </c>
      <c r="OXJ12" s="140" t="s">
        <v>454</v>
      </c>
      <c r="OXK12" s="140" t="s">
        <v>454</v>
      </c>
      <c r="OXL12" s="140" t="s">
        <v>454</v>
      </c>
      <c r="OXM12" s="140" t="s">
        <v>454</v>
      </c>
      <c r="OXN12" s="140" t="s">
        <v>454</v>
      </c>
      <c r="OXO12" s="140" t="s">
        <v>454</v>
      </c>
      <c r="OXP12" s="140" t="s">
        <v>454</v>
      </c>
      <c r="OXQ12" s="140" t="s">
        <v>454</v>
      </c>
      <c r="OXR12" s="140" t="s">
        <v>454</v>
      </c>
      <c r="OXS12" s="140" t="s">
        <v>454</v>
      </c>
      <c r="OXT12" s="140" t="s">
        <v>454</v>
      </c>
      <c r="OXU12" s="140" t="s">
        <v>454</v>
      </c>
      <c r="OXV12" s="140" t="s">
        <v>454</v>
      </c>
      <c r="OXW12" s="140" t="s">
        <v>454</v>
      </c>
      <c r="OXX12" s="140" t="s">
        <v>454</v>
      </c>
      <c r="OXY12" s="140" t="s">
        <v>454</v>
      </c>
      <c r="OXZ12" s="140" t="s">
        <v>454</v>
      </c>
      <c r="OYA12" s="140" t="s">
        <v>454</v>
      </c>
      <c r="OYB12" s="140" t="s">
        <v>454</v>
      </c>
      <c r="OYC12" s="140" t="s">
        <v>454</v>
      </c>
      <c r="OYD12" s="140" t="s">
        <v>454</v>
      </c>
      <c r="OYE12" s="140" t="s">
        <v>454</v>
      </c>
      <c r="OYF12" s="140" t="s">
        <v>454</v>
      </c>
      <c r="OYG12" s="140" t="s">
        <v>454</v>
      </c>
      <c r="OYH12" s="140" t="s">
        <v>454</v>
      </c>
      <c r="OYI12" s="140" t="s">
        <v>454</v>
      </c>
      <c r="OYJ12" s="140" t="s">
        <v>454</v>
      </c>
      <c r="OYK12" s="140" t="s">
        <v>454</v>
      </c>
      <c r="OYL12" s="140" t="s">
        <v>454</v>
      </c>
      <c r="OYM12" s="140" t="s">
        <v>454</v>
      </c>
      <c r="OYN12" s="140" t="s">
        <v>454</v>
      </c>
      <c r="OYO12" s="140" t="s">
        <v>454</v>
      </c>
      <c r="OYP12" s="140" t="s">
        <v>454</v>
      </c>
      <c r="OYQ12" s="140" t="s">
        <v>454</v>
      </c>
      <c r="OYR12" s="140" t="s">
        <v>454</v>
      </c>
      <c r="OYS12" s="140" t="s">
        <v>454</v>
      </c>
      <c r="OYT12" s="140" t="s">
        <v>454</v>
      </c>
      <c r="OYU12" s="140" t="s">
        <v>454</v>
      </c>
      <c r="OYV12" s="140" t="s">
        <v>454</v>
      </c>
      <c r="OYW12" s="140" t="s">
        <v>454</v>
      </c>
      <c r="OYX12" s="140" t="s">
        <v>454</v>
      </c>
      <c r="OYY12" s="140" t="s">
        <v>454</v>
      </c>
      <c r="OYZ12" s="140" t="s">
        <v>454</v>
      </c>
      <c r="OZA12" s="140" t="s">
        <v>454</v>
      </c>
      <c r="OZB12" s="140" t="s">
        <v>454</v>
      </c>
      <c r="OZC12" s="140" t="s">
        <v>454</v>
      </c>
      <c r="OZD12" s="140" t="s">
        <v>454</v>
      </c>
      <c r="OZE12" s="140" t="s">
        <v>454</v>
      </c>
      <c r="OZF12" s="140" t="s">
        <v>454</v>
      </c>
      <c r="OZG12" s="140" t="s">
        <v>454</v>
      </c>
      <c r="OZH12" s="140" t="s">
        <v>454</v>
      </c>
      <c r="OZI12" s="140" t="s">
        <v>454</v>
      </c>
      <c r="OZJ12" s="140" t="s">
        <v>454</v>
      </c>
      <c r="OZK12" s="140" t="s">
        <v>454</v>
      </c>
      <c r="OZL12" s="140" t="s">
        <v>454</v>
      </c>
      <c r="OZM12" s="140" t="s">
        <v>454</v>
      </c>
      <c r="OZN12" s="140" t="s">
        <v>454</v>
      </c>
      <c r="OZO12" s="140" t="s">
        <v>454</v>
      </c>
      <c r="OZP12" s="140" t="s">
        <v>454</v>
      </c>
      <c r="OZQ12" s="140" t="s">
        <v>454</v>
      </c>
      <c r="OZR12" s="140" t="s">
        <v>454</v>
      </c>
      <c r="OZS12" s="140" t="s">
        <v>454</v>
      </c>
      <c r="OZT12" s="140" t="s">
        <v>454</v>
      </c>
      <c r="OZU12" s="140" t="s">
        <v>454</v>
      </c>
      <c r="OZV12" s="140" t="s">
        <v>454</v>
      </c>
      <c r="OZW12" s="140" t="s">
        <v>454</v>
      </c>
      <c r="OZX12" s="140" t="s">
        <v>454</v>
      </c>
      <c r="OZY12" s="140" t="s">
        <v>454</v>
      </c>
      <c r="OZZ12" s="140" t="s">
        <v>454</v>
      </c>
      <c r="PAA12" s="140" t="s">
        <v>454</v>
      </c>
      <c r="PAB12" s="140" t="s">
        <v>454</v>
      </c>
      <c r="PAC12" s="140" t="s">
        <v>454</v>
      </c>
      <c r="PAD12" s="140" t="s">
        <v>454</v>
      </c>
      <c r="PAE12" s="140" t="s">
        <v>454</v>
      </c>
      <c r="PAF12" s="140" t="s">
        <v>454</v>
      </c>
      <c r="PAG12" s="140" t="s">
        <v>454</v>
      </c>
      <c r="PAH12" s="140" t="s">
        <v>454</v>
      </c>
      <c r="PAI12" s="140" t="s">
        <v>454</v>
      </c>
      <c r="PAJ12" s="140" t="s">
        <v>454</v>
      </c>
      <c r="PAK12" s="140" t="s">
        <v>454</v>
      </c>
      <c r="PAL12" s="140" t="s">
        <v>454</v>
      </c>
      <c r="PAM12" s="140" t="s">
        <v>454</v>
      </c>
      <c r="PAN12" s="140" t="s">
        <v>454</v>
      </c>
      <c r="PAO12" s="140" t="s">
        <v>454</v>
      </c>
      <c r="PAP12" s="140" t="s">
        <v>454</v>
      </c>
      <c r="PAQ12" s="140" t="s">
        <v>454</v>
      </c>
      <c r="PAR12" s="140" t="s">
        <v>454</v>
      </c>
      <c r="PAS12" s="140" t="s">
        <v>454</v>
      </c>
      <c r="PAT12" s="140" t="s">
        <v>454</v>
      </c>
      <c r="PAU12" s="140" t="s">
        <v>454</v>
      </c>
      <c r="PAV12" s="140" t="s">
        <v>454</v>
      </c>
      <c r="PAW12" s="140" t="s">
        <v>454</v>
      </c>
      <c r="PAX12" s="140" t="s">
        <v>454</v>
      </c>
      <c r="PAY12" s="140" t="s">
        <v>454</v>
      </c>
      <c r="PAZ12" s="140" t="s">
        <v>454</v>
      </c>
      <c r="PBA12" s="140" t="s">
        <v>454</v>
      </c>
      <c r="PBB12" s="140" t="s">
        <v>454</v>
      </c>
      <c r="PBC12" s="140" t="s">
        <v>454</v>
      </c>
      <c r="PBD12" s="140" t="s">
        <v>454</v>
      </c>
      <c r="PBE12" s="140" t="s">
        <v>454</v>
      </c>
      <c r="PBF12" s="140" t="s">
        <v>454</v>
      </c>
      <c r="PBG12" s="140" t="s">
        <v>454</v>
      </c>
      <c r="PBH12" s="140" t="s">
        <v>454</v>
      </c>
      <c r="PBI12" s="140" t="s">
        <v>454</v>
      </c>
      <c r="PBJ12" s="140" t="s">
        <v>454</v>
      </c>
      <c r="PBK12" s="140" t="s">
        <v>454</v>
      </c>
      <c r="PBL12" s="140" t="s">
        <v>454</v>
      </c>
      <c r="PBM12" s="140" t="s">
        <v>454</v>
      </c>
      <c r="PBN12" s="140" t="s">
        <v>454</v>
      </c>
      <c r="PBO12" s="140" t="s">
        <v>454</v>
      </c>
      <c r="PBP12" s="140" t="s">
        <v>454</v>
      </c>
      <c r="PBQ12" s="140" t="s">
        <v>454</v>
      </c>
      <c r="PBR12" s="140" t="s">
        <v>454</v>
      </c>
      <c r="PBS12" s="140" t="s">
        <v>454</v>
      </c>
      <c r="PBT12" s="140" t="s">
        <v>454</v>
      </c>
      <c r="PBU12" s="140" t="s">
        <v>454</v>
      </c>
      <c r="PBV12" s="140" t="s">
        <v>454</v>
      </c>
      <c r="PBW12" s="140" t="s">
        <v>454</v>
      </c>
      <c r="PBX12" s="140" t="s">
        <v>454</v>
      </c>
      <c r="PBY12" s="140" t="s">
        <v>454</v>
      </c>
      <c r="PBZ12" s="140" t="s">
        <v>454</v>
      </c>
      <c r="PCA12" s="140" t="s">
        <v>454</v>
      </c>
      <c r="PCB12" s="140" t="s">
        <v>454</v>
      </c>
      <c r="PCC12" s="140" t="s">
        <v>454</v>
      </c>
      <c r="PCD12" s="140" t="s">
        <v>454</v>
      </c>
      <c r="PCE12" s="140" t="s">
        <v>454</v>
      </c>
      <c r="PCF12" s="140" t="s">
        <v>454</v>
      </c>
      <c r="PCG12" s="140" t="s">
        <v>454</v>
      </c>
      <c r="PCH12" s="140" t="s">
        <v>454</v>
      </c>
      <c r="PCI12" s="140" t="s">
        <v>454</v>
      </c>
      <c r="PCJ12" s="140" t="s">
        <v>454</v>
      </c>
      <c r="PCK12" s="140" t="s">
        <v>454</v>
      </c>
      <c r="PCL12" s="140" t="s">
        <v>454</v>
      </c>
      <c r="PCM12" s="140" t="s">
        <v>454</v>
      </c>
      <c r="PCN12" s="140" t="s">
        <v>454</v>
      </c>
      <c r="PCO12" s="140" t="s">
        <v>454</v>
      </c>
      <c r="PCP12" s="140" t="s">
        <v>454</v>
      </c>
      <c r="PCQ12" s="140" t="s">
        <v>454</v>
      </c>
      <c r="PCR12" s="140" t="s">
        <v>454</v>
      </c>
      <c r="PCS12" s="140" t="s">
        <v>454</v>
      </c>
      <c r="PCT12" s="140" t="s">
        <v>454</v>
      </c>
      <c r="PCU12" s="140" t="s">
        <v>454</v>
      </c>
      <c r="PCV12" s="140" t="s">
        <v>454</v>
      </c>
      <c r="PCW12" s="140" t="s">
        <v>454</v>
      </c>
      <c r="PCX12" s="140" t="s">
        <v>454</v>
      </c>
      <c r="PCY12" s="140" t="s">
        <v>454</v>
      </c>
      <c r="PCZ12" s="140" t="s">
        <v>454</v>
      </c>
      <c r="PDA12" s="140" t="s">
        <v>454</v>
      </c>
      <c r="PDB12" s="140" t="s">
        <v>454</v>
      </c>
      <c r="PDC12" s="140" t="s">
        <v>454</v>
      </c>
      <c r="PDD12" s="140" t="s">
        <v>454</v>
      </c>
      <c r="PDE12" s="140" t="s">
        <v>454</v>
      </c>
      <c r="PDF12" s="140" t="s">
        <v>454</v>
      </c>
      <c r="PDG12" s="140" t="s">
        <v>454</v>
      </c>
      <c r="PDH12" s="140" t="s">
        <v>454</v>
      </c>
      <c r="PDI12" s="140" t="s">
        <v>454</v>
      </c>
      <c r="PDJ12" s="140" t="s">
        <v>454</v>
      </c>
      <c r="PDK12" s="140" t="s">
        <v>454</v>
      </c>
      <c r="PDL12" s="140" t="s">
        <v>454</v>
      </c>
      <c r="PDM12" s="140" t="s">
        <v>454</v>
      </c>
      <c r="PDN12" s="140" t="s">
        <v>454</v>
      </c>
      <c r="PDO12" s="140" t="s">
        <v>454</v>
      </c>
      <c r="PDP12" s="140" t="s">
        <v>454</v>
      </c>
      <c r="PDQ12" s="140" t="s">
        <v>454</v>
      </c>
      <c r="PDR12" s="140" t="s">
        <v>454</v>
      </c>
      <c r="PDS12" s="140" t="s">
        <v>454</v>
      </c>
      <c r="PDT12" s="140" t="s">
        <v>454</v>
      </c>
      <c r="PDU12" s="140" t="s">
        <v>454</v>
      </c>
      <c r="PDV12" s="140" t="s">
        <v>454</v>
      </c>
      <c r="PDW12" s="140" t="s">
        <v>454</v>
      </c>
      <c r="PDX12" s="140" t="s">
        <v>454</v>
      </c>
      <c r="PDY12" s="140" t="s">
        <v>454</v>
      </c>
      <c r="PDZ12" s="140" t="s">
        <v>454</v>
      </c>
      <c r="PEA12" s="140" t="s">
        <v>454</v>
      </c>
      <c r="PEB12" s="140" t="s">
        <v>454</v>
      </c>
      <c r="PEC12" s="140" t="s">
        <v>454</v>
      </c>
      <c r="PED12" s="140" t="s">
        <v>454</v>
      </c>
      <c r="PEE12" s="140" t="s">
        <v>454</v>
      </c>
      <c r="PEF12" s="140" t="s">
        <v>454</v>
      </c>
      <c r="PEG12" s="140" t="s">
        <v>454</v>
      </c>
      <c r="PEH12" s="140" t="s">
        <v>454</v>
      </c>
      <c r="PEI12" s="140" t="s">
        <v>454</v>
      </c>
      <c r="PEJ12" s="140" t="s">
        <v>454</v>
      </c>
      <c r="PEK12" s="140" t="s">
        <v>454</v>
      </c>
      <c r="PEL12" s="140" t="s">
        <v>454</v>
      </c>
      <c r="PEM12" s="140" t="s">
        <v>454</v>
      </c>
      <c r="PEN12" s="140" t="s">
        <v>454</v>
      </c>
      <c r="PEO12" s="140" t="s">
        <v>454</v>
      </c>
      <c r="PEP12" s="140" t="s">
        <v>454</v>
      </c>
      <c r="PEQ12" s="140" t="s">
        <v>454</v>
      </c>
      <c r="PER12" s="140" t="s">
        <v>454</v>
      </c>
      <c r="PES12" s="140" t="s">
        <v>454</v>
      </c>
      <c r="PET12" s="140" t="s">
        <v>454</v>
      </c>
      <c r="PEU12" s="140" t="s">
        <v>454</v>
      </c>
      <c r="PEV12" s="140" t="s">
        <v>454</v>
      </c>
      <c r="PEW12" s="140" t="s">
        <v>454</v>
      </c>
      <c r="PEX12" s="140" t="s">
        <v>454</v>
      </c>
      <c r="PEY12" s="140" t="s">
        <v>454</v>
      </c>
      <c r="PEZ12" s="140" t="s">
        <v>454</v>
      </c>
      <c r="PFA12" s="140" t="s">
        <v>454</v>
      </c>
      <c r="PFB12" s="140" t="s">
        <v>454</v>
      </c>
      <c r="PFC12" s="140" t="s">
        <v>454</v>
      </c>
      <c r="PFD12" s="140" t="s">
        <v>454</v>
      </c>
      <c r="PFE12" s="140" t="s">
        <v>454</v>
      </c>
      <c r="PFF12" s="140" t="s">
        <v>454</v>
      </c>
      <c r="PFG12" s="140" t="s">
        <v>454</v>
      </c>
      <c r="PFH12" s="140" t="s">
        <v>454</v>
      </c>
      <c r="PFI12" s="140" t="s">
        <v>454</v>
      </c>
      <c r="PFJ12" s="140" t="s">
        <v>454</v>
      </c>
      <c r="PFK12" s="140" t="s">
        <v>454</v>
      </c>
      <c r="PFL12" s="140" t="s">
        <v>454</v>
      </c>
      <c r="PFM12" s="140" t="s">
        <v>454</v>
      </c>
      <c r="PFN12" s="140" t="s">
        <v>454</v>
      </c>
      <c r="PFO12" s="140" t="s">
        <v>454</v>
      </c>
      <c r="PFP12" s="140" t="s">
        <v>454</v>
      </c>
      <c r="PFQ12" s="140" t="s">
        <v>454</v>
      </c>
      <c r="PFR12" s="140" t="s">
        <v>454</v>
      </c>
      <c r="PFS12" s="140" t="s">
        <v>454</v>
      </c>
      <c r="PFT12" s="140" t="s">
        <v>454</v>
      </c>
      <c r="PFU12" s="140" t="s">
        <v>454</v>
      </c>
      <c r="PFV12" s="140" t="s">
        <v>454</v>
      </c>
      <c r="PFW12" s="140" t="s">
        <v>454</v>
      </c>
      <c r="PFX12" s="140" t="s">
        <v>454</v>
      </c>
      <c r="PFY12" s="140" t="s">
        <v>454</v>
      </c>
      <c r="PFZ12" s="140" t="s">
        <v>454</v>
      </c>
      <c r="PGA12" s="140" t="s">
        <v>454</v>
      </c>
      <c r="PGB12" s="140" t="s">
        <v>454</v>
      </c>
      <c r="PGC12" s="140" t="s">
        <v>454</v>
      </c>
      <c r="PGD12" s="140" t="s">
        <v>454</v>
      </c>
      <c r="PGE12" s="140" t="s">
        <v>454</v>
      </c>
      <c r="PGF12" s="140" t="s">
        <v>454</v>
      </c>
      <c r="PGG12" s="140" t="s">
        <v>454</v>
      </c>
      <c r="PGH12" s="140" t="s">
        <v>454</v>
      </c>
      <c r="PGI12" s="140" t="s">
        <v>454</v>
      </c>
      <c r="PGJ12" s="140" t="s">
        <v>454</v>
      </c>
      <c r="PGK12" s="140" t="s">
        <v>454</v>
      </c>
      <c r="PGL12" s="140" t="s">
        <v>454</v>
      </c>
      <c r="PGM12" s="140" t="s">
        <v>454</v>
      </c>
      <c r="PGN12" s="140" t="s">
        <v>454</v>
      </c>
      <c r="PGO12" s="140" t="s">
        <v>454</v>
      </c>
      <c r="PGP12" s="140" t="s">
        <v>454</v>
      </c>
      <c r="PGQ12" s="140" t="s">
        <v>454</v>
      </c>
      <c r="PGR12" s="140" t="s">
        <v>454</v>
      </c>
      <c r="PGS12" s="140" t="s">
        <v>454</v>
      </c>
      <c r="PGT12" s="140" t="s">
        <v>454</v>
      </c>
      <c r="PGU12" s="140" t="s">
        <v>454</v>
      </c>
      <c r="PGV12" s="140" t="s">
        <v>454</v>
      </c>
      <c r="PGW12" s="140" t="s">
        <v>454</v>
      </c>
      <c r="PGX12" s="140" t="s">
        <v>454</v>
      </c>
      <c r="PGY12" s="140" t="s">
        <v>454</v>
      </c>
      <c r="PGZ12" s="140" t="s">
        <v>454</v>
      </c>
      <c r="PHA12" s="140" t="s">
        <v>454</v>
      </c>
      <c r="PHB12" s="140" t="s">
        <v>454</v>
      </c>
      <c r="PHC12" s="140" t="s">
        <v>454</v>
      </c>
      <c r="PHD12" s="140" t="s">
        <v>454</v>
      </c>
      <c r="PHE12" s="140" t="s">
        <v>454</v>
      </c>
      <c r="PHF12" s="140" t="s">
        <v>454</v>
      </c>
      <c r="PHG12" s="140" t="s">
        <v>454</v>
      </c>
      <c r="PHH12" s="140" t="s">
        <v>454</v>
      </c>
      <c r="PHI12" s="140" t="s">
        <v>454</v>
      </c>
      <c r="PHJ12" s="140" t="s">
        <v>454</v>
      </c>
      <c r="PHK12" s="140" t="s">
        <v>454</v>
      </c>
      <c r="PHL12" s="140" t="s">
        <v>454</v>
      </c>
      <c r="PHM12" s="140" t="s">
        <v>454</v>
      </c>
      <c r="PHN12" s="140" t="s">
        <v>454</v>
      </c>
      <c r="PHO12" s="140" t="s">
        <v>454</v>
      </c>
      <c r="PHP12" s="140" t="s">
        <v>454</v>
      </c>
      <c r="PHQ12" s="140" t="s">
        <v>454</v>
      </c>
      <c r="PHR12" s="140" t="s">
        <v>454</v>
      </c>
      <c r="PHS12" s="140" t="s">
        <v>454</v>
      </c>
      <c r="PHT12" s="140" t="s">
        <v>454</v>
      </c>
      <c r="PHU12" s="140" t="s">
        <v>454</v>
      </c>
      <c r="PHV12" s="140" t="s">
        <v>454</v>
      </c>
      <c r="PHW12" s="140" t="s">
        <v>454</v>
      </c>
      <c r="PHX12" s="140" t="s">
        <v>454</v>
      </c>
      <c r="PHY12" s="140" t="s">
        <v>454</v>
      </c>
      <c r="PHZ12" s="140" t="s">
        <v>454</v>
      </c>
      <c r="PIA12" s="140" t="s">
        <v>454</v>
      </c>
      <c r="PIB12" s="140" t="s">
        <v>454</v>
      </c>
      <c r="PIC12" s="140" t="s">
        <v>454</v>
      </c>
      <c r="PID12" s="140" t="s">
        <v>454</v>
      </c>
      <c r="PIE12" s="140" t="s">
        <v>454</v>
      </c>
      <c r="PIF12" s="140" t="s">
        <v>454</v>
      </c>
      <c r="PIG12" s="140" t="s">
        <v>454</v>
      </c>
      <c r="PIH12" s="140" t="s">
        <v>454</v>
      </c>
      <c r="PII12" s="140" t="s">
        <v>454</v>
      </c>
      <c r="PIJ12" s="140" t="s">
        <v>454</v>
      </c>
      <c r="PIK12" s="140" t="s">
        <v>454</v>
      </c>
      <c r="PIL12" s="140" t="s">
        <v>454</v>
      </c>
      <c r="PIM12" s="140" t="s">
        <v>454</v>
      </c>
      <c r="PIN12" s="140" t="s">
        <v>454</v>
      </c>
      <c r="PIO12" s="140" t="s">
        <v>454</v>
      </c>
      <c r="PIP12" s="140" t="s">
        <v>454</v>
      </c>
      <c r="PIQ12" s="140" t="s">
        <v>454</v>
      </c>
      <c r="PIR12" s="140" t="s">
        <v>454</v>
      </c>
      <c r="PIS12" s="140" t="s">
        <v>454</v>
      </c>
      <c r="PIT12" s="140" t="s">
        <v>454</v>
      </c>
      <c r="PIU12" s="140" t="s">
        <v>454</v>
      </c>
      <c r="PIV12" s="140" t="s">
        <v>454</v>
      </c>
      <c r="PIW12" s="140" t="s">
        <v>454</v>
      </c>
      <c r="PIX12" s="140" t="s">
        <v>454</v>
      </c>
      <c r="PIY12" s="140" t="s">
        <v>454</v>
      </c>
      <c r="PIZ12" s="140" t="s">
        <v>454</v>
      </c>
      <c r="PJA12" s="140" t="s">
        <v>454</v>
      </c>
      <c r="PJB12" s="140" t="s">
        <v>454</v>
      </c>
      <c r="PJC12" s="140" t="s">
        <v>454</v>
      </c>
      <c r="PJD12" s="140" t="s">
        <v>454</v>
      </c>
      <c r="PJE12" s="140" t="s">
        <v>454</v>
      </c>
      <c r="PJF12" s="140" t="s">
        <v>454</v>
      </c>
      <c r="PJG12" s="140" t="s">
        <v>454</v>
      </c>
      <c r="PJH12" s="140" t="s">
        <v>454</v>
      </c>
      <c r="PJI12" s="140" t="s">
        <v>454</v>
      </c>
      <c r="PJJ12" s="140" t="s">
        <v>454</v>
      </c>
      <c r="PJK12" s="140" t="s">
        <v>454</v>
      </c>
      <c r="PJL12" s="140" t="s">
        <v>454</v>
      </c>
      <c r="PJM12" s="140" t="s">
        <v>454</v>
      </c>
      <c r="PJN12" s="140" t="s">
        <v>454</v>
      </c>
      <c r="PJO12" s="140" t="s">
        <v>454</v>
      </c>
      <c r="PJP12" s="140" t="s">
        <v>454</v>
      </c>
      <c r="PJQ12" s="140" t="s">
        <v>454</v>
      </c>
      <c r="PJR12" s="140" t="s">
        <v>454</v>
      </c>
      <c r="PJS12" s="140" t="s">
        <v>454</v>
      </c>
      <c r="PJT12" s="140" t="s">
        <v>454</v>
      </c>
      <c r="PJU12" s="140" t="s">
        <v>454</v>
      </c>
      <c r="PJV12" s="140" t="s">
        <v>454</v>
      </c>
      <c r="PJW12" s="140" t="s">
        <v>454</v>
      </c>
      <c r="PJX12" s="140" t="s">
        <v>454</v>
      </c>
      <c r="PJY12" s="140" t="s">
        <v>454</v>
      </c>
      <c r="PJZ12" s="140" t="s">
        <v>454</v>
      </c>
      <c r="PKA12" s="140" t="s">
        <v>454</v>
      </c>
      <c r="PKB12" s="140" t="s">
        <v>454</v>
      </c>
      <c r="PKC12" s="140" t="s">
        <v>454</v>
      </c>
      <c r="PKD12" s="140" t="s">
        <v>454</v>
      </c>
      <c r="PKE12" s="140" t="s">
        <v>454</v>
      </c>
      <c r="PKF12" s="140" t="s">
        <v>454</v>
      </c>
      <c r="PKG12" s="140" t="s">
        <v>454</v>
      </c>
      <c r="PKH12" s="140" t="s">
        <v>454</v>
      </c>
      <c r="PKI12" s="140" t="s">
        <v>454</v>
      </c>
      <c r="PKJ12" s="140" t="s">
        <v>454</v>
      </c>
      <c r="PKK12" s="140" t="s">
        <v>454</v>
      </c>
      <c r="PKL12" s="140" t="s">
        <v>454</v>
      </c>
      <c r="PKM12" s="140" t="s">
        <v>454</v>
      </c>
      <c r="PKN12" s="140" t="s">
        <v>454</v>
      </c>
      <c r="PKO12" s="140" t="s">
        <v>454</v>
      </c>
      <c r="PKP12" s="140" t="s">
        <v>454</v>
      </c>
      <c r="PKQ12" s="140" t="s">
        <v>454</v>
      </c>
      <c r="PKR12" s="140" t="s">
        <v>454</v>
      </c>
      <c r="PKS12" s="140" t="s">
        <v>454</v>
      </c>
      <c r="PKT12" s="140" t="s">
        <v>454</v>
      </c>
      <c r="PKU12" s="140" t="s">
        <v>454</v>
      </c>
      <c r="PKV12" s="140" t="s">
        <v>454</v>
      </c>
      <c r="PKW12" s="140" t="s">
        <v>454</v>
      </c>
      <c r="PKX12" s="140" t="s">
        <v>454</v>
      </c>
      <c r="PKY12" s="140" t="s">
        <v>454</v>
      </c>
      <c r="PKZ12" s="140" t="s">
        <v>454</v>
      </c>
      <c r="PLA12" s="140" t="s">
        <v>454</v>
      </c>
      <c r="PLB12" s="140" t="s">
        <v>454</v>
      </c>
      <c r="PLC12" s="140" t="s">
        <v>454</v>
      </c>
      <c r="PLD12" s="140" t="s">
        <v>454</v>
      </c>
      <c r="PLE12" s="140" t="s">
        <v>454</v>
      </c>
      <c r="PLF12" s="140" t="s">
        <v>454</v>
      </c>
      <c r="PLG12" s="140" t="s">
        <v>454</v>
      </c>
      <c r="PLH12" s="140" t="s">
        <v>454</v>
      </c>
      <c r="PLI12" s="140" t="s">
        <v>454</v>
      </c>
      <c r="PLJ12" s="140" t="s">
        <v>454</v>
      </c>
      <c r="PLK12" s="140" t="s">
        <v>454</v>
      </c>
      <c r="PLL12" s="140" t="s">
        <v>454</v>
      </c>
      <c r="PLM12" s="140" t="s">
        <v>454</v>
      </c>
      <c r="PLN12" s="140" t="s">
        <v>454</v>
      </c>
      <c r="PLO12" s="140" t="s">
        <v>454</v>
      </c>
      <c r="PLP12" s="140" t="s">
        <v>454</v>
      </c>
      <c r="PLQ12" s="140" t="s">
        <v>454</v>
      </c>
      <c r="PLR12" s="140" t="s">
        <v>454</v>
      </c>
      <c r="PLS12" s="140" t="s">
        <v>454</v>
      </c>
      <c r="PLT12" s="140" t="s">
        <v>454</v>
      </c>
      <c r="PLU12" s="140" t="s">
        <v>454</v>
      </c>
      <c r="PLV12" s="140" t="s">
        <v>454</v>
      </c>
      <c r="PLW12" s="140" t="s">
        <v>454</v>
      </c>
      <c r="PLX12" s="140" t="s">
        <v>454</v>
      </c>
      <c r="PLY12" s="140" t="s">
        <v>454</v>
      </c>
      <c r="PLZ12" s="140" t="s">
        <v>454</v>
      </c>
      <c r="PMA12" s="140" t="s">
        <v>454</v>
      </c>
      <c r="PMB12" s="140" t="s">
        <v>454</v>
      </c>
      <c r="PMC12" s="140" t="s">
        <v>454</v>
      </c>
      <c r="PMD12" s="140" t="s">
        <v>454</v>
      </c>
      <c r="PME12" s="140" t="s">
        <v>454</v>
      </c>
      <c r="PMF12" s="140" t="s">
        <v>454</v>
      </c>
      <c r="PMG12" s="140" t="s">
        <v>454</v>
      </c>
      <c r="PMH12" s="140" t="s">
        <v>454</v>
      </c>
      <c r="PMI12" s="140" t="s">
        <v>454</v>
      </c>
      <c r="PMJ12" s="140" t="s">
        <v>454</v>
      </c>
      <c r="PMK12" s="140" t="s">
        <v>454</v>
      </c>
      <c r="PML12" s="140" t="s">
        <v>454</v>
      </c>
      <c r="PMM12" s="140" t="s">
        <v>454</v>
      </c>
      <c r="PMN12" s="140" t="s">
        <v>454</v>
      </c>
      <c r="PMO12" s="140" t="s">
        <v>454</v>
      </c>
      <c r="PMP12" s="140" t="s">
        <v>454</v>
      </c>
      <c r="PMQ12" s="140" t="s">
        <v>454</v>
      </c>
      <c r="PMR12" s="140" t="s">
        <v>454</v>
      </c>
      <c r="PMS12" s="140" t="s">
        <v>454</v>
      </c>
      <c r="PMT12" s="140" t="s">
        <v>454</v>
      </c>
      <c r="PMU12" s="140" t="s">
        <v>454</v>
      </c>
      <c r="PMV12" s="140" t="s">
        <v>454</v>
      </c>
      <c r="PMW12" s="140" t="s">
        <v>454</v>
      </c>
      <c r="PMX12" s="140" t="s">
        <v>454</v>
      </c>
      <c r="PMY12" s="140" t="s">
        <v>454</v>
      </c>
      <c r="PMZ12" s="140" t="s">
        <v>454</v>
      </c>
      <c r="PNA12" s="140" t="s">
        <v>454</v>
      </c>
      <c r="PNB12" s="140" t="s">
        <v>454</v>
      </c>
      <c r="PNC12" s="140" t="s">
        <v>454</v>
      </c>
      <c r="PND12" s="140" t="s">
        <v>454</v>
      </c>
      <c r="PNE12" s="140" t="s">
        <v>454</v>
      </c>
      <c r="PNF12" s="140" t="s">
        <v>454</v>
      </c>
      <c r="PNG12" s="140" t="s">
        <v>454</v>
      </c>
      <c r="PNH12" s="140" t="s">
        <v>454</v>
      </c>
      <c r="PNI12" s="140" t="s">
        <v>454</v>
      </c>
      <c r="PNJ12" s="140" t="s">
        <v>454</v>
      </c>
      <c r="PNK12" s="140" t="s">
        <v>454</v>
      </c>
      <c r="PNL12" s="140" t="s">
        <v>454</v>
      </c>
      <c r="PNM12" s="140" t="s">
        <v>454</v>
      </c>
      <c r="PNN12" s="140" t="s">
        <v>454</v>
      </c>
      <c r="PNO12" s="140" t="s">
        <v>454</v>
      </c>
      <c r="PNP12" s="140" t="s">
        <v>454</v>
      </c>
      <c r="PNQ12" s="140" t="s">
        <v>454</v>
      </c>
      <c r="PNR12" s="140" t="s">
        <v>454</v>
      </c>
      <c r="PNS12" s="140" t="s">
        <v>454</v>
      </c>
      <c r="PNT12" s="140" t="s">
        <v>454</v>
      </c>
      <c r="PNU12" s="140" t="s">
        <v>454</v>
      </c>
      <c r="PNV12" s="140" t="s">
        <v>454</v>
      </c>
      <c r="PNW12" s="140" t="s">
        <v>454</v>
      </c>
      <c r="PNX12" s="140" t="s">
        <v>454</v>
      </c>
      <c r="PNY12" s="140" t="s">
        <v>454</v>
      </c>
      <c r="PNZ12" s="140" t="s">
        <v>454</v>
      </c>
      <c r="POA12" s="140" t="s">
        <v>454</v>
      </c>
      <c r="POB12" s="140" t="s">
        <v>454</v>
      </c>
      <c r="POC12" s="140" t="s">
        <v>454</v>
      </c>
      <c r="POD12" s="140" t="s">
        <v>454</v>
      </c>
      <c r="POE12" s="140" t="s">
        <v>454</v>
      </c>
      <c r="POF12" s="140" t="s">
        <v>454</v>
      </c>
      <c r="POG12" s="140" t="s">
        <v>454</v>
      </c>
      <c r="POH12" s="140" t="s">
        <v>454</v>
      </c>
      <c r="POI12" s="140" t="s">
        <v>454</v>
      </c>
      <c r="POJ12" s="140" t="s">
        <v>454</v>
      </c>
      <c r="POK12" s="140" t="s">
        <v>454</v>
      </c>
      <c r="POL12" s="140" t="s">
        <v>454</v>
      </c>
      <c r="POM12" s="140" t="s">
        <v>454</v>
      </c>
      <c r="PON12" s="140" t="s">
        <v>454</v>
      </c>
      <c r="POO12" s="140" t="s">
        <v>454</v>
      </c>
      <c r="POP12" s="140" t="s">
        <v>454</v>
      </c>
      <c r="POQ12" s="140" t="s">
        <v>454</v>
      </c>
      <c r="POR12" s="140" t="s">
        <v>454</v>
      </c>
      <c r="POS12" s="140" t="s">
        <v>454</v>
      </c>
      <c r="POT12" s="140" t="s">
        <v>454</v>
      </c>
      <c r="POU12" s="140" t="s">
        <v>454</v>
      </c>
      <c r="POV12" s="140" t="s">
        <v>454</v>
      </c>
      <c r="POW12" s="140" t="s">
        <v>454</v>
      </c>
      <c r="POX12" s="140" t="s">
        <v>454</v>
      </c>
      <c r="POY12" s="140" t="s">
        <v>454</v>
      </c>
      <c r="POZ12" s="140" t="s">
        <v>454</v>
      </c>
      <c r="PPA12" s="140" t="s">
        <v>454</v>
      </c>
      <c r="PPB12" s="140" t="s">
        <v>454</v>
      </c>
      <c r="PPC12" s="140" t="s">
        <v>454</v>
      </c>
      <c r="PPD12" s="140" t="s">
        <v>454</v>
      </c>
      <c r="PPE12" s="140" t="s">
        <v>454</v>
      </c>
      <c r="PPF12" s="140" t="s">
        <v>454</v>
      </c>
      <c r="PPG12" s="140" t="s">
        <v>454</v>
      </c>
      <c r="PPH12" s="140" t="s">
        <v>454</v>
      </c>
      <c r="PPI12" s="140" t="s">
        <v>454</v>
      </c>
      <c r="PPJ12" s="140" t="s">
        <v>454</v>
      </c>
      <c r="PPK12" s="140" t="s">
        <v>454</v>
      </c>
      <c r="PPL12" s="140" t="s">
        <v>454</v>
      </c>
      <c r="PPM12" s="140" t="s">
        <v>454</v>
      </c>
      <c r="PPN12" s="140" t="s">
        <v>454</v>
      </c>
      <c r="PPO12" s="140" t="s">
        <v>454</v>
      </c>
      <c r="PPP12" s="140" t="s">
        <v>454</v>
      </c>
      <c r="PPQ12" s="140" t="s">
        <v>454</v>
      </c>
      <c r="PPR12" s="140" t="s">
        <v>454</v>
      </c>
      <c r="PPS12" s="140" t="s">
        <v>454</v>
      </c>
      <c r="PPT12" s="140" t="s">
        <v>454</v>
      </c>
      <c r="PPU12" s="140" t="s">
        <v>454</v>
      </c>
      <c r="PPV12" s="140" t="s">
        <v>454</v>
      </c>
      <c r="PPW12" s="140" t="s">
        <v>454</v>
      </c>
      <c r="PPX12" s="140" t="s">
        <v>454</v>
      </c>
      <c r="PPY12" s="140" t="s">
        <v>454</v>
      </c>
      <c r="PPZ12" s="140" t="s">
        <v>454</v>
      </c>
      <c r="PQA12" s="140" t="s">
        <v>454</v>
      </c>
      <c r="PQB12" s="140" t="s">
        <v>454</v>
      </c>
      <c r="PQC12" s="140" t="s">
        <v>454</v>
      </c>
      <c r="PQD12" s="140" t="s">
        <v>454</v>
      </c>
      <c r="PQE12" s="140" t="s">
        <v>454</v>
      </c>
      <c r="PQF12" s="140" t="s">
        <v>454</v>
      </c>
      <c r="PQG12" s="140" t="s">
        <v>454</v>
      </c>
      <c r="PQH12" s="140" t="s">
        <v>454</v>
      </c>
      <c r="PQI12" s="140" t="s">
        <v>454</v>
      </c>
      <c r="PQJ12" s="140" t="s">
        <v>454</v>
      </c>
      <c r="PQK12" s="140" t="s">
        <v>454</v>
      </c>
      <c r="PQL12" s="140" t="s">
        <v>454</v>
      </c>
      <c r="PQM12" s="140" t="s">
        <v>454</v>
      </c>
      <c r="PQN12" s="140" t="s">
        <v>454</v>
      </c>
      <c r="PQO12" s="140" t="s">
        <v>454</v>
      </c>
      <c r="PQP12" s="140" t="s">
        <v>454</v>
      </c>
      <c r="PQQ12" s="140" t="s">
        <v>454</v>
      </c>
      <c r="PQR12" s="140" t="s">
        <v>454</v>
      </c>
      <c r="PQS12" s="140" t="s">
        <v>454</v>
      </c>
      <c r="PQT12" s="140" t="s">
        <v>454</v>
      </c>
      <c r="PQU12" s="140" t="s">
        <v>454</v>
      </c>
      <c r="PQV12" s="140" t="s">
        <v>454</v>
      </c>
      <c r="PQW12" s="140" t="s">
        <v>454</v>
      </c>
      <c r="PQX12" s="140" t="s">
        <v>454</v>
      </c>
      <c r="PQY12" s="140" t="s">
        <v>454</v>
      </c>
      <c r="PQZ12" s="140" t="s">
        <v>454</v>
      </c>
      <c r="PRA12" s="140" t="s">
        <v>454</v>
      </c>
      <c r="PRB12" s="140" t="s">
        <v>454</v>
      </c>
      <c r="PRC12" s="140" t="s">
        <v>454</v>
      </c>
      <c r="PRD12" s="140" t="s">
        <v>454</v>
      </c>
      <c r="PRE12" s="140" t="s">
        <v>454</v>
      </c>
      <c r="PRF12" s="140" t="s">
        <v>454</v>
      </c>
      <c r="PRG12" s="140" t="s">
        <v>454</v>
      </c>
      <c r="PRH12" s="140" t="s">
        <v>454</v>
      </c>
      <c r="PRI12" s="140" t="s">
        <v>454</v>
      </c>
      <c r="PRJ12" s="140" t="s">
        <v>454</v>
      </c>
      <c r="PRK12" s="140" t="s">
        <v>454</v>
      </c>
      <c r="PRL12" s="140" t="s">
        <v>454</v>
      </c>
      <c r="PRM12" s="140" t="s">
        <v>454</v>
      </c>
      <c r="PRN12" s="140" t="s">
        <v>454</v>
      </c>
      <c r="PRO12" s="140" t="s">
        <v>454</v>
      </c>
      <c r="PRP12" s="140" t="s">
        <v>454</v>
      </c>
      <c r="PRQ12" s="140" t="s">
        <v>454</v>
      </c>
      <c r="PRR12" s="140" t="s">
        <v>454</v>
      </c>
      <c r="PRS12" s="140" t="s">
        <v>454</v>
      </c>
      <c r="PRT12" s="140" t="s">
        <v>454</v>
      </c>
      <c r="PRU12" s="140" t="s">
        <v>454</v>
      </c>
      <c r="PRV12" s="140" t="s">
        <v>454</v>
      </c>
      <c r="PRW12" s="140" t="s">
        <v>454</v>
      </c>
      <c r="PRX12" s="140" t="s">
        <v>454</v>
      </c>
      <c r="PRY12" s="140" t="s">
        <v>454</v>
      </c>
      <c r="PRZ12" s="140" t="s">
        <v>454</v>
      </c>
      <c r="PSA12" s="140" t="s">
        <v>454</v>
      </c>
      <c r="PSB12" s="140" t="s">
        <v>454</v>
      </c>
      <c r="PSC12" s="140" t="s">
        <v>454</v>
      </c>
      <c r="PSD12" s="140" t="s">
        <v>454</v>
      </c>
      <c r="PSE12" s="140" t="s">
        <v>454</v>
      </c>
      <c r="PSF12" s="140" t="s">
        <v>454</v>
      </c>
      <c r="PSG12" s="140" t="s">
        <v>454</v>
      </c>
      <c r="PSH12" s="140" t="s">
        <v>454</v>
      </c>
      <c r="PSI12" s="140" t="s">
        <v>454</v>
      </c>
      <c r="PSJ12" s="140" t="s">
        <v>454</v>
      </c>
      <c r="PSK12" s="140" t="s">
        <v>454</v>
      </c>
      <c r="PSL12" s="140" t="s">
        <v>454</v>
      </c>
      <c r="PSM12" s="140" t="s">
        <v>454</v>
      </c>
      <c r="PSN12" s="140" t="s">
        <v>454</v>
      </c>
      <c r="PSO12" s="140" t="s">
        <v>454</v>
      </c>
      <c r="PSP12" s="140" t="s">
        <v>454</v>
      </c>
      <c r="PSQ12" s="140" t="s">
        <v>454</v>
      </c>
      <c r="PSR12" s="140" t="s">
        <v>454</v>
      </c>
      <c r="PSS12" s="140" t="s">
        <v>454</v>
      </c>
      <c r="PST12" s="140" t="s">
        <v>454</v>
      </c>
      <c r="PSU12" s="140" t="s">
        <v>454</v>
      </c>
      <c r="PSV12" s="140" t="s">
        <v>454</v>
      </c>
      <c r="PSW12" s="140" t="s">
        <v>454</v>
      </c>
      <c r="PSX12" s="140" t="s">
        <v>454</v>
      </c>
      <c r="PSY12" s="140" t="s">
        <v>454</v>
      </c>
      <c r="PSZ12" s="140" t="s">
        <v>454</v>
      </c>
      <c r="PTA12" s="140" t="s">
        <v>454</v>
      </c>
      <c r="PTB12" s="140" t="s">
        <v>454</v>
      </c>
      <c r="PTC12" s="140" t="s">
        <v>454</v>
      </c>
      <c r="PTD12" s="140" t="s">
        <v>454</v>
      </c>
      <c r="PTE12" s="140" t="s">
        <v>454</v>
      </c>
      <c r="PTF12" s="140" t="s">
        <v>454</v>
      </c>
      <c r="PTG12" s="140" t="s">
        <v>454</v>
      </c>
      <c r="PTH12" s="140" t="s">
        <v>454</v>
      </c>
      <c r="PTI12" s="140" t="s">
        <v>454</v>
      </c>
      <c r="PTJ12" s="140" t="s">
        <v>454</v>
      </c>
      <c r="PTK12" s="140" t="s">
        <v>454</v>
      </c>
      <c r="PTL12" s="140" t="s">
        <v>454</v>
      </c>
      <c r="PTM12" s="140" t="s">
        <v>454</v>
      </c>
      <c r="PTN12" s="140" t="s">
        <v>454</v>
      </c>
      <c r="PTO12" s="140" t="s">
        <v>454</v>
      </c>
      <c r="PTP12" s="140" t="s">
        <v>454</v>
      </c>
      <c r="PTQ12" s="140" t="s">
        <v>454</v>
      </c>
      <c r="PTR12" s="140" t="s">
        <v>454</v>
      </c>
      <c r="PTS12" s="140" t="s">
        <v>454</v>
      </c>
      <c r="PTT12" s="140" t="s">
        <v>454</v>
      </c>
      <c r="PTU12" s="140" t="s">
        <v>454</v>
      </c>
      <c r="PTV12" s="140" t="s">
        <v>454</v>
      </c>
      <c r="PTW12" s="140" t="s">
        <v>454</v>
      </c>
      <c r="PTX12" s="140" t="s">
        <v>454</v>
      </c>
      <c r="PTY12" s="140" t="s">
        <v>454</v>
      </c>
      <c r="PTZ12" s="140" t="s">
        <v>454</v>
      </c>
      <c r="PUA12" s="140" t="s">
        <v>454</v>
      </c>
      <c r="PUB12" s="140" t="s">
        <v>454</v>
      </c>
      <c r="PUC12" s="140" t="s">
        <v>454</v>
      </c>
      <c r="PUD12" s="140" t="s">
        <v>454</v>
      </c>
      <c r="PUE12" s="140" t="s">
        <v>454</v>
      </c>
      <c r="PUF12" s="140" t="s">
        <v>454</v>
      </c>
      <c r="PUG12" s="140" t="s">
        <v>454</v>
      </c>
      <c r="PUH12" s="140" t="s">
        <v>454</v>
      </c>
      <c r="PUI12" s="140" t="s">
        <v>454</v>
      </c>
      <c r="PUJ12" s="140" t="s">
        <v>454</v>
      </c>
      <c r="PUK12" s="140" t="s">
        <v>454</v>
      </c>
      <c r="PUL12" s="140" t="s">
        <v>454</v>
      </c>
      <c r="PUM12" s="140" t="s">
        <v>454</v>
      </c>
      <c r="PUN12" s="140" t="s">
        <v>454</v>
      </c>
      <c r="PUO12" s="140" t="s">
        <v>454</v>
      </c>
      <c r="PUP12" s="140" t="s">
        <v>454</v>
      </c>
      <c r="PUQ12" s="140" t="s">
        <v>454</v>
      </c>
      <c r="PUR12" s="140" t="s">
        <v>454</v>
      </c>
      <c r="PUS12" s="140" t="s">
        <v>454</v>
      </c>
      <c r="PUT12" s="140" t="s">
        <v>454</v>
      </c>
      <c r="PUU12" s="140" t="s">
        <v>454</v>
      </c>
      <c r="PUV12" s="140" t="s">
        <v>454</v>
      </c>
      <c r="PUW12" s="140" t="s">
        <v>454</v>
      </c>
      <c r="PUX12" s="140" t="s">
        <v>454</v>
      </c>
      <c r="PUY12" s="140" t="s">
        <v>454</v>
      </c>
      <c r="PUZ12" s="140" t="s">
        <v>454</v>
      </c>
      <c r="PVA12" s="140" t="s">
        <v>454</v>
      </c>
      <c r="PVB12" s="140" t="s">
        <v>454</v>
      </c>
      <c r="PVC12" s="140" t="s">
        <v>454</v>
      </c>
      <c r="PVD12" s="140" t="s">
        <v>454</v>
      </c>
      <c r="PVE12" s="140" t="s">
        <v>454</v>
      </c>
      <c r="PVF12" s="140" t="s">
        <v>454</v>
      </c>
      <c r="PVG12" s="140" t="s">
        <v>454</v>
      </c>
      <c r="PVH12" s="140" t="s">
        <v>454</v>
      </c>
      <c r="PVI12" s="140" t="s">
        <v>454</v>
      </c>
      <c r="PVJ12" s="140" t="s">
        <v>454</v>
      </c>
      <c r="PVK12" s="140" t="s">
        <v>454</v>
      </c>
      <c r="PVL12" s="140" t="s">
        <v>454</v>
      </c>
      <c r="PVM12" s="140" t="s">
        <v>454</v>
      </c>
      <c r="PVN12" s="140" t="s">
        <v>454</v>
      </c>
      <c r="PVO12" s="140" t="s">
        <v>454</v>
      </c>
      <c r="PVP12" s="140" t="s">
        <v>454</v>
      </c>
      <c r="PVQ12" s="140" t="s">
        <v>454</v>
      </c>
      <c r="PVR12" s="140" t="s">
        <v>454</v>
      </c>
      <c r="PVS12" s="140" t="s">
        <v>454</v>
      </c>
      <c r="PVT12" s="140" t="s">
        <v>454</v>
      </c>
      <c r="PVU12" s="140" t="s">
        <v>454</v>
      </c>
      <c r="PVV12" s="140" t="s">
        <v>454</v>
      </c>
      <c r="PVW12" s="140" t="s">
        <v>454</v>
      </c>
      <c r="PVX12" s="140" t="s">
        <v>454</v>
      </c>
      <c r="PVY12" s="140" t="s">
        <v>454</v>
      </c>
      <c r="PVZ12" s="140" t="s">
        <v>454</v>
      </c>
      <c r="PWA12" s="140" t="s">
        <v>454</v>
      </c>
      <c r="PWB12" s="140" t="s">
        <v>454</v>
      </c>
      <c r="PWC12" s="140" t="s">
        <v>454</v>
      </c>
      <c r="PWD12" s="140" t="s">
        <v>454</v>
      </c>
      <c r="PWE12" s="140" t="s">
        <v>454</v>
      </c>
      <c r="PWF12" s="140" t="s">
        <v>454</v>
      </c>
      <c r="PWG12" s="140" t="s">
        <v>454</v>
      </c>
      <c r="PWH12" s="140" t="s">
        <v>454</v>
      </c>
      <c r="PWI12" s="140" t="s">
        <v>454</v>
      </c>
      <c r="PWJ12" s="140" t="s">
        <v>454</v>
      </c>
      <c r="PWK12" s="140" t="s">
        <v>454</v>
      </c>
      <c r="PWL12" s="140" t="s">
        <v>454</v>
      </c>
      <c r="PWM12" s="140" t="s">
        <v>454</v>
      </c>
      <c r="PWN12" s="140" t="s">
        <v>454</v>
      </c>
      <c r="PWO12" s="140" t="s">
        <v>454</v>
      </c>
      <c r="PWP12" s="140" t="s">
        <v>454</v>
      </c>
      <c r="PWQ12" s="140" t="s">
        <v>454</v>
      </c>
      <c r="PWR12" s="140" t="s">
        <v>454</v>
      </c>
      <c r="PWS12" s="140" t="s">
        <v>454</v>
      </c>
      <c r="PWT12" s="140" t="s">
        <v>454</v>
      </c>
      <c r="PWU12" s="140" t="s">
        <v>454</v>
      </c>
      <c r="PWV12" s="140" t="s">
        <v>454</v>
      </c>
      <c r="PWW12" s="140" t="s">
        <v>454</v>
      </c>
      <c r="PWX12" s="140" t="s">
        <v>454</v>
      </c>
      <c r="PWY12" s="140" t="s">
        <v>454</v>
      </c>
      <c r="PWZ12" s="140" t="s">
        <v>454</v>
      </c>
      <c r="PXA12" s="140" t="s">
        <v>454</v>
      </c>
      <c r="PXB12" s="140" t="s">
        <v>454</v>
      </c>
      <c r="PXC12" s="140" t="s">
        <v>454</v>
      </c>
      <c r="PXD12" s="140" t="s">
        <v>454</v>
      </c>
      <c r="PXE12" s="140" t="s">
        <v>454</v>
      </c>
      <c r="PXF12" s="140" t="s">
        <v>454</v>
      </c>
      <c r="PXG12" s="140" t="s">
        <v>454</v>
      </c>
      <c r="PXH12" s="140" t="s">
        <v>454</v>
      </c>
      <c r="PXI12" s="140" t="s">
        <v>454</v>
      </c>
      <c r="PXJ12" s="140" t="s">
        <v>454</v>
      </c>
      <c r="PXK12" s="140" t="s">
        <v>454</v>
      </c>
      <c r="PXL12" s="140" t="s">
        <v>454</v>
      </c>
      <c r="PXM12" s="140" t="s">
        <v>454</v>
      </c>
      <c r="PXN12" s="140" t="s">
        <v>454</v>
      </c>
      <c r="PXO12" s="140" t="s">
        <v>454</v>
      </c>
      <c r="PXP12" s="140" t="s">
        <v>454</v>
      </c>
      <c r="PXQ12" s="140" t="s">
        <v>454</v>
      </c>
      <c r="PXR12" s="140" t="s">
        <v>454</v>
      </c>
      <c r="PXS12" s="140" t="s">
        <v>454</v>
      </c>
      <c r="PXT12" s="140" t="s">
        <v>454</v>
      </c>
      <c r="PXU12" s="140" t="s">
        <v>454</v>
      </c>
      <c r="PXV12" s="140" t="s">
        <v>454</v>
      </c>
      <c r="PXW12" s="140" t="s">
        <v>454</v>
      </c>
      <c r="PXX12" s="140" t="s">
        <v>454</v>
      </c>
      <c r="PXY12" s="140" t="s">
        <v>454</v>
      </c>
      <c r="PXZ12" s="140" t="s">
        <v>454</v>
      </c>
      <c r="PYA12" s="140" t="s">
        <v>454</v>
      </c>
      <c r="PYB12" s="140" t="s">
        <v>454</v>
      </c>
      <c r="PYC12" s="140" t="s">
        <v>454</v>
      </c>
      <c r="PYD12" s="140" t="s">
        <v>454</v>
      </c>
      <c r="PYE12" s="140" t="s">
        <v>454</v>
      </c>
      <c r="PYF12" s="140" t="s">
        <v>454</v>
      </c>
      <c r="PYG12" s="140" t="s">
        <v>454</v>
      </c>
      <c r="PYH12" s="140" t="s">
        <v>454</v>
      </c>
      <c r="PYI12" s="140" t="s">
        <v>454</v>
      </c>
      <c r="PYJ12" s="140" t="s">
        <v>454</v>
      </c>
      <c r="PYK12" s="140" t="s">
        <v>454</v>
      </c>
      <c r="PYL12" s="140" t="s">
        <v>454</v>
      </c>
      <c r="PYM12" s="140" t="s">
        <v>454</v>
      </c>
      <c r="PYN12" s="140" t="s">
        <v>454</v>
      </c>
      <c r="PYO12" s="140" t="s">
        <v>454</v>
      </c>
      <c r="PYP12" s="140" t="s">
        <v>454</v>
      </c>
      <c r="PYQ12" s="140" t="s">
        <v>454</v>
      </c>
      <c r="PYR12" s="140" t="s">
        <v>454</v>
      </c>
      <c r="PYS12" s="140" t="s">
        <v>454</v>
      </c>
      <c r="PYT12" s="140" t="s">
        <v>454</v>
      </c>
      <c r="PYU12" s="140" t="s">
        <v>454</v>
      </c>
      <c r="PYV12" s="140" t="s">
        <v>454</v>
      </c>
      <c r="PYW12" s="140" t="s">
        <v>454</v>
      </c>
      <c r="PYX12" s="140" t="s">
        <v>454</v>
      </c>
      <c r="PYY12" s="140" t="s">
        <v>454</v>
      </c>
      <c r="PYZ12" s="140" t="s">
        <v>454</v>
      </c>
      <c r="PZA12" s="140" t="s">
        <v>454</v>
      </c>
      <c r="PZB12" s="140" t="s">
        <v>454</v>
      </c>
      <c r="PZC12" s="140" t="s">
        <v>454</v>
      </c>
      <c r="PZD12" s="140" t="s">
        <v>454</v>
      </c>
      <c r="PZE12" s="140" t="s">
        <v>454</v>
      </c>
      <c r="PZF12" s="140" t="s">
        <v>454</v>
      </c>
      <c r="PZG12" s="140" t="s">
        <v>454</v>
      </c>
      <c r="PZH12" s="140" t="s">
        <v>454</v>
      </c>
      <c r="PZI12" s="140" t="s">
        <v>454</v>
      </c>
      <c r="PZJ12" s="140" t="s">
        <v>454</v>
      </c>
      <c r="PZK12" s="140" t="s">
        <v>454</v>
      </c>
      <c r="PZL12" s="140" t="s">
        <v>454</v>
      </c>
      <c r="PZM12" s="140" t="s">
        <v>454</v>
      </c>
      <c r="PZN12" s="140" t="s">
        <v>454</v>
      </c>
      <c r="PZO12" s="140" t="s">
        <v>454</v>
      </c>
      <c r="PZP12" s="140" t="s">
        <v>454</v>
      </c>
      <c r="PZQ12" s="140" t="s">
        <v>454</v>
      </c>
      <c r="PZR12" s="140" t="s">
        <v>454</v>
      </c>
      <c r="PZS12" s="140" t="s">
        <v>454</v>
      </c>
      <c r="PZT12" s="140" t="s">
        <v>454</v>
      </c>
      <c r="PZU12" s="140" t="s">
        <v>454</v>
      </c>
      <c r="PZV12" s="140" t="s">
        <v>454</v>
      </c>
      <c r="PZW12" s="140" t="s">
        <v>454</v>
      </c>
      <c r="PZX12" s="140" t="s">
        <v>454</v>
      </c>
      <c r="PZY12" s="140" t="s">
        <v>454</v>
      </c>
      <c r="PZZ12" s="140" t="s">
        <v>454</v>
      </c>
      <c r="QAA12" s="140" t="s">
        <v>454</v>
      </c>
      <c r="QAB12" s="140" t="s">
        <v>454</v>
      </c>
      <c r="QAC12" s="140" t="s">
        <v>454</v>
      </c>
      <c r="QAD12" s="140" t="s">
        <v>454</v>
      </c>
      <c r="QAE12" s="140" t="s">
        <v>454</v>
      </c>
      <c r="QAF12" s="140" t="s">
        <v>454</v>
      </c>
      <c r="QAG12" s="140" t="s">
        <v>454</v>
      </c>
      <c r="QAH12" s="140" t="s">
        <v>454</v>
      </c>
      <c r="QAI12" s="140" t="s">
        <v>454</v>
      </c>
      <c r="QAJ12" s="140" t="s">
        <v>454</v>
      </c>
      <c r="QAK12" s="140" t="s">
        <v>454</v>
      </c>
      <c r="QAL12" s="140" t="s">
        <v>454</v>
      </c>
      <c r="QAM12" s="140" t="s">
        <v>454</v>
      </c>
      <c r="QAN12" s="140" t="s">
        <v>454</v>
      </c>
      <c r="QAO12" s="140" t="s">
        <v>454</v>
      </c>
      <c r="QAP12" s="140" t="s">
        <v>454</v>
      </c>
      <c r="QAQ12" s="140" t="s">
        <v>454</v>
      </c>
      <c r="QAR12" s="140" t="s">
        <v>454</v>
      </c>
      <c r="QAS12" s="140" t="s">
        <v>454</v>
      </c>
      <c r="QAT12" s="140" t="s">
        <v>454</v>
      </c>
      <c r="QAU12" s="140" t="s">
        <v>454</v>
      </c>
      <c r="QAV12" s="140" t="s">
        <v>454</v>
      </c>
      <c r="QAW12" s="140" t="s">
        <v>454</v>
      </c>
      <c r="QAX12" s="140" t="s">
        <v>454</v>
      </c>
      <c r="QAY12" s="140" t="s">
        <v>454</v>
      </c>
      <c r="QAZ12" s="140" t="s">
        <v>454</v>
      </c>
      <c r="QBA12" s="140" t="s">
        <v>454</v>
      </c>
      <c r="QBB12" s="140" t="s">
        <v>454</v>
      </c>
      <c r="QBC12" s="140" t="s">
        <v>454</v>
      </c>
      <c r="QBD12" s="140" t="s">
        <v>454</v>
      </c>
      <c r="QBE12" s="140" t="s">
        <v>454</v>
      </c>
      <c r="QBF12" s="140" t="s">
        <v>454</v>
      </c>
      <c r="QBG12" s="140" t="s">
        <v>454</v>
      </c>
      <c r="QBH12" s="140" t="s">
        <v>454</v>
      </c>
      <c r="QBI12" s="140" t="s">
        <v>454</v>
      </c>
      <c r="QBJ12" s="140" t="s">
        <v>454</v>
      </c>
      <c r="QBK12" s="140" t="s">
        <v>454</v>
      </c>
      <c r="QBL12" s="140" t="s">
        <v>454</v>
      </c>
      <c r="QBM12" s="140" t="s">
        <v>454</v>
      </c>
      <c r="QBN12" s="140" t="s">
        <v>454</v>
      </c>
      <c r="QBO12" s="140" t="s">
        <v>454</v>
      </c>
      <c r="QBP12" s="140" t="s">
        <v>454</v>
      </c>
      <c r="QBQ12" s="140" t="s">
        <v>454</v>
      </c>
      <c r="QBR12" s="140" t="s">
        <v>454</v>
      </c>
      <c r="QBS12" s="140" t="s">
        <v>454</v>
      </c>
      <c r="QBT12" s="140" t="s">
        <v>454</v>
      </c>
      <c r="QBU12" s="140" t="s">
        <v>454</v>
      </c>
      <c r="QBV12" s="140" t="s">
        <v>454</v>
      </c>
      <c r="QBW12" s="140" t="s">
        <v>454</v>
      </c>
      <c r="QBX12" s="140" t="s">
        <v>454</v>
      </c>
      <c r="QBY12" s="140" t="s">
        <v>454</v>
      </c>
      <c r="QBZ12" s="140" t="s">
        <v>454</v>
      </c>
      <c r="QCA12" s="140" t="s">
        <v>454</v>
      </c>
      <c r="QCB12" s="140" t="s">
        <v>454</v>
      </c>
      <c r="QCC12" s="140" t="s">
        <v>454</v>
      </c>
      <c r="QCD12" s="140" t="s">
        <v>454</v>
      </c>
      <c r="QCE12" s="140" t="s">
        <v>454</v>
      </c>
      <c r="QCF12" s="140" t="s">
        <v>454</v>
      </c>
      <c r="QCG12" s="140" t="s">
        <v>454</v>
      </c>
      <c r="QCH12" s="140" t="s">
        <v>454</v>
      </c>
      <c r="QCI12" s="140" t="s">
        <v>454</v>
      </c>
      <c r="QCJ12" s="140" t="s">
        <v>454</v>
      </c>
      <c r="QCK12" s="140" t="s">
        <v>454</v>
      </c>
      <c r="QCL12" s="140" t="s">
        <v>454</v>
      </c>
      <c r="QCM12" s="140" t="s">
        <v>454</v>
      </c>
      <c r="QCN12" s="140" t="s">
        <v>454</v>
      </c>
      <c r="QCO12" s="140" t="s">
        <v>454</v>
      </c>
      <c r="QCP12" s="140" t="s">
        <v>454</v>
      </c>
      <c r="QCQ12" s="140" t="s">
        <v>454</v>
      </c>
      <c r="QCR12" s="140" t="s">
        <v>454</v>
      </c>
      <c r="QCS12" s="140" t="s">
        <v>454</v>
      </c>
      <c r="QCT12" s="140" t="s">
        <v>454</v>
      </c>
      <c r="QCU12" s="140" t="s">
        <v>454</v>
      </c>
      <c r="QCV12" s="140" t="s">
        <v>454</v>
      </c>
      <c r="QCW12" s="140" t="s">
        <v>454</v>
      </c>
      <c r="QCX12" s="140" t="s">
        <v>454</v>
      </c>
      <c r="QCY12" s="140" t="s">
        <v>454</v>
      </c>
      <c r="QCZ12" s="140" t="s">
        <v>454</v>
      </c>
      <c r="QDA12" s="140" t="s">
        <v>454</v>
      </c>
      <c r="QDB12" s="140" t="s">
        <v>454</v>
      </c>
      <c r="QDC12" s="140" t="s">
        <v>454</v>
      </c>
      <c r="QDD12" s="140" t="s">
        <v>454</v>
      </c>
      <c r="QDE12" s="140" t="s">
        <v>454</v>
      </c>
      <c r="QDF12" s="140" t="s">
        <v>454</v>
      </c>
      <c r="QDG12" s="140" t="s">
        <v>454</v>
      </c>
      <c r="QDH12" s="140" t="s">
        <v>454</v>
      </c>
      <c r="QDI12" s="140" t="s">
        <v>454</v>
      </c>
      <c r="QDJ12" s="140" t="s">
        <v>454</v>
      </c>
      <c r="QDK12" s="140" t="s">
        <v>454</v>
      </c>
      <c r="QDL12" s="140" t="s">
        <v>454</v>
      </c>
      <c r="QDM12" s="140" t="s">
        <v>454</v>
      </c>
      <c r="QDN12" s="140" t="s">
        <v>454</v>
      </c>
      <c r="QDO12" s="140" t="s">
        <v>454</v>
      </c>
      <c r="QDP12" s="140" t="s">
        <v>454</v>
      </c>
      <c r="QDQ12" s="140" t="s">
        <v>454</v>
      </c>
      <c r="QDR12" s="140" t="s">
        <v>454</v>
      </c>
      <c r="QDS12" s="140" t="s">
        <v>454</v>
      </c>
      <c r="QDT12" s="140" t="s">
        <v>454</v>
      </c>
      <c r="QDU12" s="140" t="s">
        <v>454</v>
      </c>
      <c r="QDV12" s="140" t="s">
        <v>454</v>
      </c>
      <c r="QDW12" s="140" t="s">
        <v>454</v>
      </c>
      <c r="QDX12" s="140" t="s">
        <v>454</v>
      </c>
      <c r="QDY12" s="140" t="s">
        <v>454</v>
      </c>
      <c r="QDZ12" s="140" t="s">
        <v>454</v>
      </c>
      <c r="QEA12" s="140" t="s">
        <v>454</v>
      </c>
      <c r="QEB12" s="140" t="s">
        <v>454</v>
      </c>
      <c r="QEC12" s="140" t="s">
        <v>454</v>
      </c>
      <c r="QED12" s="140" t="s">
        <v>454</v>
      </c>
      <c r="QEE12" s="140" t="s">
        <v>454</v>
      </c>
      <c r="QEF12" s="140" t="s">
        <v>454</v>
      </c>
      <c r="QEG12" s="140" t="s">
        <v>454</v>
      </c>
      <c r="QEH12" s="140" t="s">
        <v>454</v>
      </c>
      <c r="QEI12" s="140" t="s">
        <v>454</v>
      </c>
      <c r="QEJ12" s="140" t="s">
        <v>454</v>
      </c>
      <c r="QEK12" s="140" t="s">
        <v>454</v>
      </c>
      <c r="QEL12" s="140" t="s">
        <v>454</v>
      </c>
      <c r="QEM12" s="140" t="s">
        <v>454</v>
      </c>
      <c r="QEN12" s="140" t="s">
        <v>454</v>
      </c>
      <c r="QEO12" s="140" t="s">
        <v>454</v>
      </c>
      <c r="QEP12" s="140" t="s">
        <v>454</v>
      </c>
      <c r="QEQ12" s="140" t="s">
        <v>454</v>
      </c>
      <c r="QER12" s="140" t="s">
        <v>454</v>
      </c>
      <c r="QES12" s="140" t="s">
        <v>454</v>
      </c>
      <c r="QET12" s="140" t="s">
        <v>454</v>
      </c>
      <c r="QEU12" s="140" t="s">
        <v>454</v>
      </c>
      <c r="QEV12" s="140" t="s">
        <v>454</v>
      </c>
      <c r="QEW12" s="140" t="s">
        <v>454</v>
      </c>
      <c r="QEX12" s="140" t="s">
        <v>454</v>
      </c>
      <c r="QEY12" s="140" t="s">
        <v>454</v>
      </c>
      <c r="QEZ12" s="140" t="s">
        <v>454</v>
      </c>
      <c r="QFA12" s="140" t="s">
        <v>454</v>
      </c>
      <c r="QFB12" s="140" t="s">
        <v>454</v>
      </c>
      <c r="QFC12" s="140" t="s">
        <v>454</v>
      </c>
      <c r="QFD12" s="140" t="s">
        <v>454</v>
      </c>
      <c r="QFE12" s="140" t="s">
        <v>454</v>
      </c>
      <c r="QFF12" s="140" t="s">
        <v>454</v>
      </c>
      <c r="QFG12" s="140" t="s">
        <v>454</v>
      </c>
      <c r="QFH12" s="140" t="s">
        <v>454</v>
      </c>
      <c r="QFI12" s="140" t="s">
        <v>454</v>
      </c>
      <c r="QFJ12" s="140" t="s">
        <v>454</v>
      </c>
      <c r="QFK12" s="140" t="s">
        <v>454</v>
      </c>
      <c r="QFL12" s="140" t="s">
        <v>454</v>
      </c>
      <c r="QFM12" s="140" t="s">
        <v>454</v>
      </c>
      <c r="QFN12" s="140" t="s">
        <v>454</v>
      </c>
      <c r="QFO12" s="140" t="s">
        <v>454</v>
      </c>
      <c r="QFP12" s="140" t="s">
        <v>454</v>
      </c>
      <c r="QFQ12" s="140" t="s">
        <v>454</v>
      </c>
      <c r="QFR12" s="140" t="s">
        <v>454</v>
      </c>
      <c r="QFS12" s="140" t="s">
        <v>454</v>
      </c>
      <c r="QFT12" s="140" t="s">
        <v>454</v>
      </c>
      <c r="QFU12" s="140" t="s">
        <v>454</v>
      </c>
      <c r="QFV12" s="140" t="s">
        <v>454</v>
      </c>
      <c r="QFW12" s="140" t="s">
        <v>454</v>
      </c>
      <c r="QFX12" s="140" t="s">
        <v>454</v>
      </c>
      <c r="QFY12" s="140" t="s">
        <v>454</v>
      </c>
      <c r="QFZ12" s="140" t="s">
        <v>454</v>
      </c>
      <c r="QGA12" s="140" t="s">
        <v>454</v>
      </c>
      <c r="QGB12" s="140" t="s">
        <v>454</v>
      </c>
      <c r="QGC12" s="140" t="s">
        <v>454</v>
      </c>
      <c r="QGD12" s="140" t="s">
        <v>454</v>
      </c>
      <c r="QGE12" s="140" t="s">
        <v>454</v>
      </c>
      <c r="QGF12" s="140" t="s">
        <v>454</v>
      </c>
      <c r="QGG12" s="140" t="s">
        <v>454</v>
      </c>
      <c r="QGH12" s="140" t="s">
        <v>454</v>
      </c>
      <c r="QGI12" s="140" t="s">
        <v>454</v>
      </c>
      <c r="QGJ12" s="140" t="s">
        <v>454</v>
      </c>
      <c r="QGK12" s="140" t="s">
        <v>454</v>
      </c>
      <c r="QGL12" s="140" t="s">
        <v>454</v>
      </c>
      <c r="QGM12" s="140" t="s">
        <v>454</v>
      </c>
      <c r="QGN12" s="140" t="s">
        <v>454</v>
      </c>
      <c r="QGO12" s="140" t="s">
        <v>454</v>
      </c>
      <c r="QGP12" s="140" t="s">
        <v>454</v>
      </c>
      <c r="QGQ12" s="140" t="s">
        <v>454</v>
      </c>
      <c r="QGR12" s="140" t="s">
        <v>454</v>
      </c>
      <c r="QGS12" s="140" t="s">
        <v>454</v>
      </c>
      <c r="QGT12" s="140" t="s">
        <v>454</v>
      </c>
      <c r="QGU12" s="140" t="s">
        <v>454</v>
      </c>
      <c r="QGV12" s="140" t="s">
        <v>454</v>
      </c>
      <c r="QGW12" s="140" t="s">
        <v>454</v>
      </c>
      <c r="QGX12" s="140" t="s">
        <v>454</v>
      </c>
      <c r="QGY12" s="140" t="s">
        <v>454</v>
      </c>
      <c r="QGZ12" s="140" t="s">
        <v>454</v>
      </c>
      <c r="QHA12" s="140" t="s">
        <v>454</v>
      </c>
      <c r="QHB12" s="140" t="s">
        <v>454</v>
      </c>
      <c r="QHC12" s="140" t="s">
        <v>454</v>
      </c>
      <c r="QHD12" s="140" t="s">
        <v>454</v>
      </c>
      <c r="QHE12" s="140" t="s">
        <v>454</v>
      </c>
      <c r="QHF12" s="140" t="s">
        <v>454</v>
      </c>
      <c r="QHG12" s="140" t="s">
        <v>454</v>
      </c>
      <c r="QHH12" s="140" t="s">
        <v>454</v>
      </c>
      <c r="QHI12" s="140" t="s">
        <v>454</v>
      </c>
      <c r="QHJ12" s="140" t="s">
        <v>454</v>
      </c>
      <c r="QHK12" s="140" t="s">
        <v>454</v>
      </c>
      <c r="QHL12" s="140" t="s">
        <v>454</v>
      </c>
      <c r="QHM12" s="140" t="s">
        <v>454</v>
      </c>
      <c r="QHN12" s="140" t="s">
        <v>454</v>
      </c>
      <c r="QHO12" s="140" t="s">
        <v>454</v>
      </c>
      <c r="QHP12" s="140" t="s">
        <v>454</v>
      </c>
      <c r="QHQ12" s="140" t="s">
        <v>454</v>
      </c>
      <c r="QHR12" s="140" t="s">
        <v>454</v>
      </c>
      <c r="QHS12" s="140" t="s">
        <v>454</v>
      </c>
      <c r="QHT12" s="140" t="s">
        <v>454</v>
      </c>
      <c r="QHU12" s="140" t="s">
        <v>454</v>
      </c>
      <c r="QHV12" s="140" t="s">
        <v>454</v>
      </c>
      <c r="QHW12" s="140" t="s">
        <v>454</v>
      </c>
      <c r="QHX12" s="140" t="s">
        <v>454</v>
      </c>
      <c r="QHY12" s="140" t="s">
        <v>454</v>
      </c>
      <c r="QHZ12" s="140" t="s">
        <v>454</v>
      </c>
      <c r="QIA12" s="140" t="s">
        <v>454</v>
      </c>
      <c r="QIB12" s="140" t="s">
        <v>454</v>
      </c>
      <c r="QIC12" s="140" t="s">
        <v>454</v>
      </c>
      <c r="QID12" s="140" t="s">
        <v>454</v>
      </c>
      <c r="QIE12" s="140" t="s">
        <v>454</v>
      </c>
      <c r="QIF12" s="140" t="s">
        <v>454</v>
      </c>
      <c r="QIG12" s="140" t="s">
        <v>454</v>
      </c>
      <c r="QIH12" s="140" t="s">
        <v>454</v>
      </c>
      <c r="QII12" s="140" t="s">
        <v>454</v>
      </c>
      <c r="QIJ12" s="140" t="s">
        <v>454</v>
      </c>
      <c r="QIK12" s="140" t="s">
        <v>454</v>
      </c>
      <c r="QIL12" s="140" t="s">
        <v>454</v>
      </c>
      <c r="QIM12" s="140" t="s">
        <v>454</v>
      </c>
      <c r="QIN12" s="140" t="s">
        <v>454</v>
      </c>
      <c r="QIO12" s="140" t="s">
        <v>454</v>
      </c>
      <c r="QIP12" s="140" t="s">
        <v>454</v>
      </c>
      <c r="QIQ12" s="140" t="s">
        <v>454</v>
      </c>
      <c r="QIR12" s="140" t="s">
        <v>454</v>
      </c>
      <c r="QIS12" s="140" t="s">
        <v>454</v>
      </c>
      <c r="QIT12" s="140" t="s">
        <v>454</v>
      </c>
      <c r="QIU12" s="140" t="s">
        <v>454</v>
      </c>
      <c r="QIV12" s="140" t="s">
        <v>454</v>
      </c>
      <c r="QIW12" s="140" t="s">
        <v>454</v>
      </c>
      <c r="QIX12" s="140" t="s">
        <v>454</v>
      </c>
      <c r="QIY12" s="140" t="s">
        <v>454</v>
      </c>
      <c r="QIZ12" s="140" t="s">
        <v>454</v>
      </c>
      <c r="QJA12" s="140" t="s">
        <v>454</v>
      </c>
      <c r="QJB12" s="140" t="s">
        <v>454</v>
      </c>
      <c r="QJC12" s="140" t="s">
        <v>454</v>
      </c>
      <c r="QJD12" s="140" t="s">
        <v>454</v>
      </c>
      <c r="QJE12" s="140" t="s">
        <v>454</v>
      </c>
      <c r="QJF12" s="140" t="s">
        <v>454</v>
      </c>
      <c r="QJG12" s="140" t="s">
        <v>454</v>
      </c>
      <c r="QJH12" s="140" t="s">
        <v>454</v>
      </c>
      <c r="QJI12" s="140" t="s">
        <v>454</v>
      </c>
      <c r="QJJ12" s="140" t="s">
        <v>454</v>
      </c>
      <c r="QJK12" s="140" t="s">
        <v>454</v>
      </c>
      <c r="QJL12" s="140" t="s">
        <v>454</v>
      </c>
      <c r="QJM12" s="140" t="s">
        <v>454</v>
      </c>
      <c r="QJN12" s="140" t="s">
        <v>454</v>
      </c>
      <c r="QJO12" s="140" t="s">
        <v>454</v>
      </c>
      <c r="QJP12" s="140" t="s">
        <v>454</v>
      </c>
      <c r="QJQ12" s="140" t="s">
        <v>454</v>
      </c>
      <c r="QJR12" s="140" t="s">
        <v>454</v>
      </c>
      <c r="QJS12" s="140" t="s">
        <v>454</v>
      </c>
      <c r="QJT12" s="140" t="s">
        <v>454</v>
      </c>
      <c r="QJU12" s="140" t="s">
        <v>454</v>
      </c>
      <c r="QJV12" s="140" t="s">
        <v>454</v>
      </c>
      <c r="QJW12" s="140" t="s">
        <v>454</v>
      </c>
      <c r="QJX12" s="140" t="s">
        <v>454</v>
      </c>
      <c r="QJY12" s="140" t="s">
        <v>454</v>
      </c>
      <c r="QJZ12" s="140" t="s">
        <v>454</v>
      </c>
      <c r="QKA12" s="140" t="s">
        <v>454</v>
      </c>
      <c r="QKB12" s="140" t="s">
        <v>454</v>
      </c>
      <c r="QKC12" s="140" t="s">
        <v>454</v>
      </c>
      <c r="QKD12" s="140" t="s">
        <v>454</v>
      </c>
      <c r="QKE12" s="140" t="s">
        <v>454</v>
      </c>
      <c r="QKF12" s="140" t="s">
        <v>454</v>
      </c>
      <c r="QKG12" s="140" t="s">
        <v>454</v>
      </c>
      <c r="QKH12" s="140" t="s">
        <v>454</v>
      </c>
      <c r="QKI12" s="140" t="s">
        <v>454</v>
      </c>
      <c r="QKJ12" s="140" t="s">
        <v>454</v>
      </c>
      <c r="QKK12" s="140" t="s">
        <v>454</v>
      </c>
      <c r="QKL12" s="140" t="s">
        <v>454</v>
      </c>
      <c r="QKM12" s="140" t="s">
        <v>454</v>
      </c>
      <c r="QKN12" s="140" t="s">
        <v>454</v>
      </c>
      <c r="QKO12" s="140" t="s">
        <v>454</v>
      </c>
      <c r="QKP12" s="140" t="s">
        <v>454</v>
      </c>
      <c r="QKQ12" s="140" t="s">
        <v>454</v>
      </c>
      <c r="QKR12" s="140" t="s">
        <v>454</v>
      </c>
      <c r="QKS12" s="140" t="s">
        <v>454</v>
      </c>
      <c r="QKT12" s="140" t="s">
        <v>454</v>
      </c>
      <c r="QKU12" s="140" t="s">
        <v>454</v>
      </c>
      <c r="QKV12" s="140" t="s">
        <v>454</v>
      </c>
      <c r="QKW12" s="140" t="s">
        <v>454</v>
      </c>
      <c r="QKX12" s="140" t="s">
        <v>454</v>
      </c>
      <c r="QKY12" s="140" t="s">
        <v>454</v>
      </c>
      <c r="QKZ12" s="140" t="s">
        <v>454</v>
      </c>
      <c r="QLA12" s="140" t="s">
        <v>454</v>
      </c>
      <c r="QLB12" s="140" t="s">
        <v>454</v>
      </c>
      <c r="QLC12" s="140" t="s">
        <v>454</v>
      </c>
      <c r="QLD12" s="140" t="s">
        <v>454</v>
      </c>
      <c r="QLE12" s="140" t="s">
        <v>454</v>
      </c>
      <c r="QLF12" s="140" t="s">
        <v>454</v>
      </c>
      <c r="QLG12" s="140" t="s">
        <v>454</v>
      </c>
      <c r="QLH12" s="140" t="s">
        <v>454</v>
      </c>
      <c r="QLI12" s="140" t="s">
        <v>454</v>
      </c>
      <c r="QLJ12" s="140" t="s">
        <v>454</v>
      </c>
      <c r="QLK12" s="140" t="s">
        <v>454</v>
      </c>
      <c r="QLL12" s="140" t="s">
        <v>454</v>
      </c>
      <c r="QLM12" s="140" t="s">
        <v>454</v>
      </c>
      <c r="QLN12" s="140" t="s">
        <v>454</v>
      </c>
      <c r="QLO12" s="140" t="s">
        <v>454</v>
      </c>
      <c r="QLP12" s="140" t="s">
        <v>454</v>
      </c>
      <c r="QLQ12" s="140" t="s">
        <v>454</v>
      </c>
      <c r="QLR12" s="140" t="s">
        <v>454</v>
      </c>
      <c r="QLS12" s="140" t="s">
        <v>454</v>
      </c>
      <c r="QLT12" s="140" t="s">
        <v>454</v>
      </c>
      <c r="QLU12" s="140" t="s">
        <v>454</v>
      </c>
      <c r="QLV12" s="140" t="s">
        <v>454</v>
      </c>
      <c r="QLW12" s="140" t="s">
        <v>454</v>
      </c>
      <c r="QLX12" s="140" t="s">
        <v>454</v>
      </c>
      <c r="QLY12" s="140" t="s">
        <v>454</v>
      </c>
      <c r="QLZ12" s="140" t="s">
        <v>454</v>
      </c>
      <c r="QMA12" s="140" t="s">
        <v>454</v>
      </c>
      <c r="QMB12" s="140" t="s">
        <v>454</v>
      </c>
      <c r="QMC12" s="140" t="s">
        <v>454</v>
      </c>
      <c r="QMD12" s="140" t="s">
        <v>454</v>
      </c>
      <c r="QME12" s="140" t="s">
        <v>454</v>
      </c>
      <c r="QMF12" s="140" t="s">
        <v>454</v>
      </c>
      <c r="QMG12" s="140" t="s">
        <v>454</v>
      </c>
      <c r="QMH12" s="140" t="s">
        <v>454</v>
      </c>
      <c r="QMI12" s="140" t="s">
        <v>454</v>
      </c>
      <c r="QMJ12" s="140" t="s">
        <v>454</v>
      </c>
      <c r="QMK12" s="140" t="s">
        <v>454</v>
      </c>
      <c r="QML12" s="140" t="s">
        <v>454</v>
      </c>
      <c r="QMM12" s="140" t="s">
        <v>454</v>
      </c>
      <c r="QMN12" s="140" t="s">
        <v>454</v>
      </c>
      <c r="QMO12" s="140" t="s">
        <v>454</v>
      </c>
      <c r="QMP12" s="140" t="s">
        <v>454</v>
      </c>
      <c r="QMQ12" s="140" t="s">
        <v>454</v>
      </c>
      <c r="QMR12" s="140" t="s">
        <v>454</v>
      </c>
      <c r="QMS12" s="140" t="s">
        <v>454</v>
      </c>
      <c r="QMT12" s="140" t="s">
        <v>454</v>
      </c>
      <c r="QMU12" s="140" t="s">
        <v>454</v>
      </c>
      <c r="QMV12" s="140" t="s">
        <v>454</v>
      </c>
      <c r="QMW12" s="140" t="s">
        <v>454</v>
      </c>
      <c r="QMX12" s="140" t="s">
        <v>454</v>
      </c>
      <c r="QMY12" s="140" t="s">
        <v>454</v>
      </c>
      <c r="QMZ12" s="140" t="s">
        <v>454</v>
      </c>
      <c r="QNA12" s="140" t="s">
        <v>454</v>
      </c>
      <c r="QNB12" s="140" t="s">
        <v>454</v>
      </c>
      <c r="QNC12" s="140" t="s">
        <v>454</v>
      </c>
      <c r="QND12" s="140" t="s">
        <v>454</v>
      </c>
      <c r="QNE12" s="140" t="s">
        <v>454</v>
      </c>
      <c r="QNF12" s="140" t="s">
        <v>454</v>
      </c>
      <c r="QNG12" s="140" t="s">
        <v>454</v>
      </c>
      <c r="QNH12" s="140" t="s">
        <v>454</v>
      </c>
      <c r="QNI12" s="140" t="s">
        <v>454</v>
      </c>
      <c r="QNJ12" s="140" t="s">
        <v>454</v>
      </c>
      <c r="QNK12" s="140" t="s">
        <v>454</v>
      </c>
      <c r="QNL12" s="140" t="s">
        <v>454</v>
      </c>
      <c r="QNM12" s="140" t="s">
        <v>454</v>
      </c>
      <c r="QNN12" s="140" t="s">
        <v>454</v>
      </c>
      <c r="QNO12" s="140" t="s">
        <v>454</v>
      </c>
      <c r="QNP12" s="140" t="s">
        <v>454</v>
      </c>
      <c r="QNQ12" s="140" t="s">
        <v>454</v>
      </c>
      <c r="QNR12" s="140" t="s">
        <v>454</v>
      </c>
      <c r="QNS12" s="140" t="s">
        <v>454</v>
      </c>
      <c r="QNT12" s="140" t="s">
        <v>454</v>
      </c>
      <c r="QNU12" s="140" t="s">
        <v>454</v>
      </c>
      <c r="QNV12" s="140" t="s">
        <v>454</v>
      </c>
      <c r="QNW12" s="140" t="s">
        <v>454</v>
      </c>
      <c r="QNX12" s="140" t="s">
        <v>454</v>
      </c>
      <c r="QNY12" s="140" t="s">
        <v>454</v>
      </c>
      <c r="QNZ12" s="140" t="s">
        <v>454</v>
      </c>
      <c r="QOA12" s="140" t="s">
        <v>454</v>
      </c>
      <c r="QOB12" s="140" t="s">
        <v>454</v>
      </c>
      <c r="QOC12" s="140" t="s">
        <v>454</v>
      </c>
      <c r="QOD12" s="140" t="s">
        <v>454</v>
      </c>
      <c r="QOE12" s="140" t="s">
        <v>454</v>
      </c>
      <c r="QOF12" s="140" t="s">
        <v>454</v>
      </c>
      <c r="QOG12" s="140" t="s">
        <v>454</v>
      </c>
      <c r="QOH12" s="140" t="s">
        <v>454</v>
      </c>
      <c r="QOI12" s="140" t="s">
        <v>454</v>
      </c>
      <c r="QOJ12" s="140" t="s">
        <v>454</v>
      </c>
      <c r="QOK12" s="140" t="s">
        <v>454</v>
      </c>
      <c r="QOL12" s="140" t="s">
        <v>454</v>
      </c>
      <c r="QOM12" s="140" t="s">
        <v>454</v>
      </c>
      <c r="QON12" s="140" t="s">
        <v>454</v>
      </c>
      <c r="QOO12" s="140" t="s">
        <v>454</v>
      </c>
      <c r="QOP12" s="140" t="s">
        <v>454</v>
      </c>
      <c r="QOQ12" s="140" t="s">
        <v>454</v>
      </c>
      <c r="QOR12" s="140" t="s">
        <v>454</v>
      </c>
      <c r="QOS12" s="140" t="s">
        <v>454</v>
      </c>
      <c r="QOT12" s="140" t="s">
        <v>454</v>
      </c>
      <c r="QOU12" s="140" t="s">
        <v>454</v>
      </c>
      <c r="QOV12" s="140" t="s">
        <v>454</v>
      </c>
      <c r="QOW12" s="140" t="s">
        <v>454</v>
      </c>
      <c r="QOX12" s="140" t="s">
        <v>454</v>
      </c>
      <c r="QOY12" s="140" t="s">
        <v>454</v>
      </c>
      <c r="QOZ12" s="140" t="s">
        <v>454</v>
      </c>
      <c r="QPA12" s="140" t="s">
        <v>454</v>
      </c>
      <c r="QPB12" s="140" t="s">
        <v>454</v>
      </c>
      <c r="QPC12" s="140" t="s">
        <v>454</v>
      </c>
      <c r="QPD12" s="140" t="s">
        <v>454</v>
      </c>
      <c r="QPE12" s="140" t="s">
        <v>454</v>
      </c>
      <c r="QPF12" s="140" t="s">
        <v>454</v>
      </c>
      <c r="QPG12" s="140" t="s">
        <v>454</v>
      </c>
      <c r="QPH12" s="140" t="s">
        <v>454</v>
      </c>
      <c r="QPI12" s="140" t="s">
        <v>454</v>
      </c>
      <c r="QPJ12" s="140" t="s">
        <v>454</v>
      </c>
      <c r="QPK12" s="140" t="s">
        <v>454</v>
      </c>
      <c r="QPL12" s="140" t="s">
        <v>454</v>
      </c>
      <c r="QPM12" s="140" t="s">
        <v>454</v>
      </c>
      <c r="QPN12" s="140" t="s">
        <v>454</v>
      </c>
      <c r="QPO12" s="140" t="s">
        <v>454</v>
      </c>
      <c r="QPP12" s="140" t="s">
        <v>454</v>
      </c>
      <c r="QPQ12" s="140" t="s">
        <v>454</v>
      </c>
      <c r="QPR12" s="140" t="s">
        <v>454</v>
      </c>
      <c r="QPS12" s="140" t="s">
        <v>454</v>
      </c>
      <c r="QPT12" s="140" t="s">
        <v>454</v>
      </c>
      <c r="QPU12" s="140" t="s">
        <v>454</v>
      </c>
      <c r="QPV12" s="140" t="s">
        <v>454</v>
      </c>
      <c r="QPW12" s="140" t="s">
        <v>454</v>
      </c>
      <c r="QPX12" s="140" t="s">
        <v>454</v>
      </c>
      <c r="QPY12" s="140" t="s">
        <v>454</v>
      </c>
      <c r="QPZ12" s="140" t="s">
        <v>454</v>
      </c>
      <c r="QQA12" s="140" t="s">
        <v>454</v>
      </c>
      <c r="QQB12" s="140" t="s">
        <v>454</v>
      </c>
      <c r="QQC12" s="140" t="s">
        <v>454</v>
      </c>
      <c r="QQD12" s="140" t="s">
        <v>454</v>
      </c>
      <c r="QQE12" s="140" t="s">
        <v>454</v>
      </c>
      <c r="QQF12" s="140" t="s">
        <v>454</v>
      </c>
      <c r="QQG12" s="140" t="s">
        <v>454</v>
      </c>
      <c r="QQH12" s="140" t="s">
        <v>454</v>
      </c>
      <c r="QQI12" s="140" t="s">
        <v>454</v>
      </c>
      <c r="QQJ12" s="140" t="s">
        <v>454</v>
      </c>
      <c r="QQK12" s="140" t="s">
        <v>454</v>
      </c>
      <c r="QQL12" s="140" t="s">
        <v>454</v>
      </c>
      <c r="QQM12" s="140" t="s">
        <v>454</v>
      </c>
      <c r="QQN12" s="140" t="s">
        <v>454</v>
      </c>
      <c r="QQO12" s="140" t="s">
        <v>454</v>
      </c>
      <c r="QQP12" s="140" t="s">
        <v>454</v>
      </c>
      <c r="QQQ12" s="140" t="s">
        <v>454</v>
      </c>
      <c r="QQR12" s="140" t="s">
        <v>454</v>
      </c>
      <c r="QQS12" s="140" t="s">
        <v>454</v>
      </c>
      <c r="QQT12" s="140" t="s">
        <v>454</v>
      </c>
      <c r="QQU12" s="140" t="s">
        <v>454</v>
      </c>
      <c r="QQV12" s="140" t="s">
        <v>454</v>
      </c>
      <c r="QQW12" s="140" t="s">
        <v>454</v>
      </c>
      <c r="QQX12" s="140" t="s">
        <v>454</v>
      </c>
      <c r="QQY12" s="140" t="s">
        <v>454</v>
      </c>
      <c r="QQZ12" s="140" t="s">
        <v>454</v>
      </c>
      <c r="QRA12" s="140" t="s">
        <v>454</v>
      </c>
      <c r="QRB12" s="140" t="s">
        <v>454</v>
      </c>
      <c r="QRC12" s="140" t="s">
        <v>454</v>
      </c>
      <c r="QRD12" s="140" t="s">
        <v>454</v>
      </c>
      <c r="QRE12" s="140" t="s">
        <v>454</v>
      </c>
      <c r="QRF12" s="140" t="s">
        <v>454</v>
      </c>
      <c r="QRG12" s="140" t="s">
        <v>454</v>
      </c>
      <c r="QRH12" s="140" t="s">
        <v>454</v>
      </c>
      <c r="QRI12" s="140" t="s">
        <v>454</v>
      </c>
      <c r="QRJ12" s="140" t="s">
        <v>454</v>
      </c>
      <c r="QRK12" s="140" t="s">
        <v>454</v>
      </c>
      <c r="QRL12" s="140" t="s">
        <v>454</v>
      </c>
      <c r="QRM12" s="140" t="s">
        <v>454</v>
      </c>
      <c r="QRN12" s="140" t="s">
        <v>454</v>
      </c>
      <c r="QRO12" s="140" t="s">
        <v>454</v>
      </c>
      <c r="QRP12" s="140" t="s">
        <v>454</v>
      </c>
      <c r="QRQ12" s="140" t="s">
        <v>454</v>
      </c>
      <c r="QRR12" s="140" t="s">
        <v>454</v>
      </c>
      <c r="QRS12" s="140" t="s">
        <v>454</v>
      </c>
      <c r="QRT12" s="140" t="s">
        <v>454</v>
      </c>
      <c r="QRU12" s="140" t="s">
        <v>454</v>
      </c>
      <c r="QRV12" s="140" t="s">
        <v>454</v>
      </c>
      <c r="QRW12" s="140" t="s">
        <v>454</v>
      </c>
      <c r="QRX12" s="140" t="s">
        <v>454</v>
      </c>
      <c r="QRY12" s="140" t="s">
        <v>454</v>
      </c>
      <c r="QRZ12" s="140" t="s">
        <v>454</v>
      </c>
      <c r="QSA12" s="140" t="s">
        <v>454</v>
      </c>
      <c r="QSB12" s="140" t="s">
        <v>454</v>
      </c>
      <c r="QSC12" s="140" t="s">
        <v>454</v>
      </c>
      <c r="QSD12" s="140" t="s">
        <v>454</v>
      </c>
      <c r="QSE12" s="140" t="s">
        <v>454</v>
      </c>
      <c r="QSF12" s="140" t="s">
        <v>454</v>
      </c>
      <c r="QSG12" s="140" t="s">
        <v>454</v>
      </c>
      <c r="QSH12" s="140" t="s">
        <v>454</v>
      </c>
      <c r="QSI12" s="140" t="s">
        <v>454</v>
      </c>
      <c r="QSJ12" s="140" t="s">
        <v>454</v>
      </c>
      <c r="QSK12" s="140" t="s">
        <v>454</v>
      </c>
      <c r="QSL12" s="140" t="s">
        <v>454</v>
      </c>
      <c r="QSM12" s="140" t="s">
        <v>454</v>
      </c>
      <c r="QSN12" s="140" t="s">
        <v>454</v>
      </c>
      <c r="QSO12" s="140" t="s">
        <v>454</v>
      </c>
      <c r="QSP12" s="140" t="s">
        <v>454</v>
      </c>
      <c r="QSQ12" s="140" t="s">
        <v>454</v>
      </c>
      <c r="QSR12" s="140" t="s">
        <v>454</v>
      </c>
      <c r="QSS12" s="140" t="s">
        <v>454</v>
      </c>
      <c r="QST12" s="140" t="s">
        <v>454</v>
      </c>
      <c r="QSU12" s="140" t="s">
        <v>454</v>
      </c>
      <c r="QSV12" s="140" t="s">
        <v>454</v>
      </c>
      <c r="QSW12" s="140" t="s">
        <v>454</v>
      </c>
      <c r="QSX12" s="140" t="s">
        <v>454</v>
      </c>
      <c r="QSY12" s="140" t="s">
        <v>454</v>
      </c>
      <c r="QSZ12" s="140" t="s">
        <v>454</v>
      </c>
      <c r="QTA12" s="140" t="s">
        <v>454</v>
      </c>
      <c r="QTB12" s="140" t="s">
        <v>454</v>
      </c>
      <c r="QTC12" s="140" t="s">
        <v>454</v>
      </c>
      <c r="QTD12" s="140" t="s">
        <v>454</v>
      </c>
      <c r="QTE12" s="140" t="s">
        <v>454</v>
      </c>
      <c r="QTF12" s="140" t="s">
        <v>454</v>
      </c>
      <c r="QTG12" s="140" t="s">
        <v>454</v>
      </c>
      <c r="QTH12" s="140" t="s">
        <v>454</v>
      </c>
      <c r="QTI12" s="140" t="s">
        <v>454</v>
      </c>
      <c r="QTJ12" s="140" t="s">
        <v>454</v>
      </c>
      <c r="QTK12" s="140" t="s">
        <v>454</v>
      </c>
      <c r="QTL12" s="140" t="s">
        <v>454</v>
      </c>
      <c r="QTM12" s="140" t="s">
        <v>454</v>
      </c>
      <c r="QTN12" s="140" t="s">
        <v>454</v>
      </c>
      <c r="QTO12" s="140" t="s">
        <v>454</v>
      </c>
      <c r="QTP12" s="140" t="s">
        <v>454</v>
      </c>
      <c r="QTQ12" s="140" t="s">
        <v>454</v>
      </c>
      <c r="QTR12" s="140" t="s">
        <v>454</v>
      </c>
      <c r="QTS12" s="140" t="s">
        <v>454</v>
      </c>
      <c r="QTT12" s="140" t="s">
        <v>454</v>
      </c>
      <c r="QTU12" s="140" t="s">
        <v>454</v>
      </c>
      <c r="QTV12" s="140" t="s">
        <v>454</v>
      </c>
      <c r="QTW12" s="140" t="s">
        <v>454</v>
      </c>
      <c r="QTX12" s="140" t="s">
        <v>454</v>
      </c>
      <c r="QTY12" s="140" t="s">
        <v>454</v>
      </c>
      <c r="QTZ12" s="140" t="s">
        <v>454</v>
      </c>
      <c r="QUA12" s="140" t="s">
        <v>454</v>
      </c>
      <c r="QUB12" s="140" t="s">
        <v>454</v>
      </c>
      <c r="QUC12" s="140" t="s">
        <v>454</v>
      </c>
      <c r="QUD12" s="140" t="s">
        <v>454</v>
      </c>
      <c r="QUE12" s="140" t="s">
        <v>454</v>
      </c>
      <c r="QUF12" s="140" t="s">
        <v>454</v>
      </c>
      <c r="QUG12" s="140" t="s">
        <v>454</v>
      </c>
      <c r="QUH12" s="140" t="s">
        <v>454</v>
      </c>
      <c r="QUI12" s="140" t="s">
        <v>454</v>
      </c>
      <c r="QUJ12" s="140" t="s">
        <v>454</v>
      </c>
      <c r="QUK12" s="140" t="s">
        <v>454</v>
      </c>
      <c r="QUL12" s="140" t="s">
        <v>454</v>
      </c>
      <c r="QUM12" s="140" t="s">
        <v>454</v>
      </c>
      <c r="QUN12" s="140" t="s">
        <v>454</v>
      </c>
      <c r="QUO12" s="140" t="s">
        <v>454</v>
      </c>
      <c r="QUP12" s="140" t="s">
        <v>454</v>
      </c>
      <c r="QUQ12" s="140" t="s">
        <v>454</v>
      </c>
      <c r="QUR12" s="140" t="s">
        <v>454</v>
      </c>
      <c r="QUS12" s="140" t="s">
        <v>454</v>
      </c>
      <c r="QUT12" s="140" t="s">
        <v>454</v>
      </c>
      <c r="QUU12" s="140" t="s">
        <v>454</v>
      </c>
      <c r="QUV12" s="140" t="s">
        <v>454</v>
      </c>
      <c r="QUW12" s="140" t="s">
        <v>454</v>
      </c>
      <c r="QUX12" s="140" t="s">
        <v>454</v>
      </c>
      <c r="QUY12" s="140" t="s">
        <v>454</v>
      </c>
      <c r="QUZ12" s="140" t="s">
        <v>454</v>
      </c>
      <c r="QVA12" s="140" t="s">
        <v>454</v>
      </c>
      <c r="QVB12" s="140" t="s">
        <v>454</v>
      </c>
      <c r="QVC12" s="140" t="s">
        <v>454</v>
      </c>
      <c r="QVD12" s="140" t="s">
        <v>454</v>
      </c>
      <c r="QVE12" s="140" t="s">
        <v>454</v>
      </c>
      <c r="QVF12" s="140" t="s">
        <v>454</v>
      </c>
      <c r="QVG12" s="140" t="s">
        <v>454</v>
      </c>
      <c r="QVH12" s="140" t="s">
        <v>454</v>
      </c>
      <c r="QVI12" s="140" t="s">
        <v>454</v>
      </c>
      <c r="QVJ12" s="140" t="s">
        <v>454</v>
      </c>
      <c r="QVK12" s="140" t="s">
        <v>454</v>
      </c>
      <c r="QVL12" s="140" t="s">
        <v>454</v>
      </c>
      <c r="QVM12" s="140" t="s">
        <v>454</v>
      </c>
      <c r="QVN12" s="140" t="s">
        <v>454</v>
      </c>
      <c r="QVO12" s="140" t="s">
        <v>454</v>
      </c>
      <c r="QVP12" s="140" t="s">
        <v>454</v>
      </c>
      <c r="QVQ12" s="140" t="s">
        <v>454</v>
      </c>
      <c r="QVR12" s="140" t="s">
        <v>454</v>
      </c>
      <c r="QVS12" s="140" t="s">
        <v>454</v>
      </c>
      <c r="QVT12" s="140" t="s">
        <v>454</v>
      </c>
      <c r="QVU12" s="140" t="s">
        <v>454</v>
      </c>
      <c r="QVV12" s="140" t="s">
        <v>454</v>
      </c>
      <c r="QVW12" s="140" t="s">
        <v>454</v>
      </c>
      <c r="QVX12" s="140" t="s">
        <v>454</v>
      </c>
      <c r="QVY12" s="140" t="s">
        <v>454</v>
      </c>
      <c r="QVZ12" s="140" t="s">
        <v>454</v>
      </c>
      <c r="QWA12" s="140" t="s">
        <v>454</v>
      </c>
      <c r="QWB12" s="140" t="s">
        <v>454</v>
      </c>
      <c r="QWC12" s="140" t="s">
        <v>454</v>
      </c>
      <c r="QWD12" s="140" t="s">
        <v>454</v>
      </c>
      <c r="QWE12" s="140" t="s">
        <v>454</v>
      </c>
      <c r="QWF12" s="140" t="s">
        <v>454</v>
      </c>
      <c r="QWG12" s="140" t="s">
        <v>454</v>
      </c>
      <c r="QWH12" s="140" t="s">
        <v>454</v>
      </c>
      <c r="QWI12" s="140" t="s">
        <v>454</v>
      </c>
      <c r="QWJ12" s="140" t="s">
        <v>454</v>
      </c>
      <c r="QWK12" s="140" t="s">
        <v>454</v>
      </c>
      <c r="QWL12" s="140" t="s">
        <v>454</v>
      </c>
      <c r="QWM12" s="140" t="s">
        <v>454</v>
      </c>
      <c r="QWN12" s="140" t="s">
        <v>454</v>
      </c>
      <c r="QWO12" s="140" t="s">
        <v>454</v>
      </c>
      <c r="QWP12" s="140" t="s">
        <v>454</v>
      </c>
      <c r="QWQ12" s="140" t="s">
        <v>454</v>
      </c>
      <c r="QWR12" s="140" t="s">
        <v>454</v>
      </c>
      <c r="QWS12" s="140" t="s">
        <v>454</v>
      </c>
      <c r="QWT12" s="140" t="s">
        <v>454</v>
      </c>
      <c r="QWU12" s="140" t="s">
        <v>454</v>
      </c>
      <c r="QWV12" s="140" t="s">
        <v>454</v>
      </c>
      <c r="QWW12" s="140" t="s">
        <v>454</v>
      </c>
      <c r="QWX12" s="140" t="s">
        <v>454</v>
      </c>
      <c r="QWY12" s="140" t="s">
        <v>454</v>
      </c>
      <c r="QWZ12" s="140" t="s">
        <v>454</v>
      </c>
      <c r="QXA12" s="140" t="s">
        <v>454</v>
      </c>
      <c r="QXB12" s="140" t="s">
        <v>454</v>
      </c>
      <c r="QXC12" s="140" t="s">
        <v>454</v>
      </c>
      <c r="QXD12" s="140" t="s">
        <v>454</v>
      </c>
      <c r="QXE12" s="140" t="s">
        <v>454</v>
      </c>
      <c r="QXF12" s="140" t="s">
        <v>454</v>
      </c>
      <c r="QXG12" s="140" t="s">
        <v>454</v>
      </c>
      <c r="QXH12" s="140" t="s">
        <v>454</v>
      </c>
      <c r="QXI12" s="140" t="s">
        <v>454</v>
      </c>
      <c r="QXJ12" s="140" t="s">
        <v>454</v>
      </c>
      <c r="QXK12" s="140" t="s">
        <v>454</v>
      </c>
      <c r="QXL12" s="140" t="s">
        <v>454</v>
      </c>
      <c r="QXM12" s="140" t="s">
        <v>454</v>
      </c>
      <c r="QXN12" s="140" t="s">
        <v>454</v>
      </c>
      <c r="QXO12" s="140" t="s">
        <v>454</v>
      </c>
      <c r="QXP12" s="140" t="s">
        <v>454</v>
      </c>
      <c r="QXQ12" s="140" t="s">
        <v>454</v>
      </c>
      <c r="QXR12" s="140" t="s">
        <v>454</v>
      </c>
      <c r="QXS12" s="140" t="s">
        <v>454</v>
      </c>
      <c r="QXT12" s="140" t="s">
        <v>454</v>
      </c>
      <c r="QXU12" s="140" t="s">
        <v>454</v>
      </c>
      <c r="QXV12" s="140" t="s">
        <v>454</v>
      </c>
      <c r="QXW12" s="140" t="s">
        <v>454</v>
      </c>
      <c r="QXX12" s="140" t="s">
        <v>454</v>
      </c>
      <c r="QXY12" s="140" t="s">
        <v>454</v>
      </c>
      <c r="QXZ12" s="140" t="s">
        <v>454</v>
      </c>
      <c r="QYA12" s="140" t="s">
        <v>454</v>
      </c>
      <c r="QYB12" s="140" t="s">
        <v>454</v>
      </c>
      <c r="QYC12" s="140" t="s">
        <v>454</v>
      </c>
      <c r="QYD12" s="140" t="s">
        <v>454</v>
      </c>
      <c r="QYE12" s="140" t="s">
        <v>454</v>
      </c>
      <c r="QYF12" s="140" t="s">
        <v>454</v>
      </c>
      <c r="QYG12" s="140" t="s">
        <v>454</v>
      </c>
      <c r="QYH12" s="140" t="s">
        <v>454</v>
      </c>
      <c r="QYI12" s="140" t="s">
        <v>454</v>
      </c>
      <c r="QYJ12" s="140" t="s">
        <v>454</v>
      </c>
      <c r="QYK12" s="140" t="s">
        <v>454</v>
      </c>
      <c r="QYL12" s="140" t="s">
        <v>454</v>
      </c>
      <c r="QYM12" s="140" t="s">
        <v>454</v>
      </c>
      <c r="QYN12" s="140" t="s">
        <v>454</v>
      </c>
      <c r="QYO12" s="140" t="s">
        <v>454</v>
      </c>
      <c r="QYP12" s="140" t="s">
        <v>454</v>
      </c>
      <c r="QYQ12" s="140" t="s">
        <v>454</v>
      </c>
      <c r="QYR12" s="140" t="s">
        <v>454</v>
      </c>
      <c r="QYS12" s="140" t="s">
        <v>454</v>
      </c>
      <c r="QYT12" s="140" t="s">
        <v>454</v>
      </c>
      <c r="QYU12" s="140" t="s">
        <v>454</v>
      </c>
      <c r="QYV12" s="140" t="s">
        <v>454</v>
      </c>
      <c r="QYW12" s="140" t="s">
        <v>454</v>
      </c>
      <c r="QYX12" s="140" t="s">
        <v>454</v>
      </c>
      <c r="QYY12" s="140" t="s">
        <v>454</v>
      </c>
      <c r="QYZ12" s="140" t="s">
        <v>454</v>
      </c>
      <c r="QZA12" s="140" t="s">
        <v>454</v>
      </c>
      <c r="QZB12" s="140" t="s">
        <v>454</v>
      </c>
      <c r="QZC12" s="140" t="s">
        <v>454</v>
      </c>
      <c r="QZD12" s="140" t="s">
        <v>454</v>
      </c>
      <c r="QZE12" s="140" t="s">
        <v>454</v>
      </c>
      <c r="QZF12" s="140" t="s">
        <v>454</v>
      </c>
      <c r="QZG12" s="140" t="s">
        <v>454</v>
      </c>
      <c r="QZH12" s="140" t="s">
        <v>454</v>
      </c>
      <c r="QZI12" s="140" t="s">
        <v>454</v>
      </c>
      <c r="QZJ12" s="140" t="s">
        <v>454</v>
      </c>
      <c r="QZK12" s="140" t="s">
        <v>454</v>
      </c>
      <c r="QZL12" s="140" t="s">
        <v>454</v>
      </c>
      <c r="QZM12" s="140" t="s">
        <v>454</v>
      </c>
      <c r="QZN12" s="140" t="s">
        <v>454</v>
      </c>
      <c r="QZO12" s="140" t="s">
        <v>454</v>
      </c>
      <c r="QZP12" s="140" t="s">
        <v>454</v>
      </c>
      <c r="QZQ12" s="140" t="s">
        <v>454</v>
      </c>
      <c r="QZR12" s="140" t="s">
        <v>454</v>
      </c>
      <c r="QZS12" s="140" t="s">
        <v>454</v>
      </c>
      <c r="QZT12" s="140" t="s">
        <v>454</v>
      </c>
      <c r="QZU12" s="140" t="s">
        <v>454</v>
      </c>
      <c r="QZV12" s="140" t="s">
        <v>454</v>
      </c>
      <c r="QZW12" s="140" t="s">
        <v>454</v>
      </c>
      <c r="QZX12" s="140" t="s">
        <v>454</v>
      </c>
      <c r="QZY12" s="140" t="s">
        <v>454</v>
      </c>
      <c r="QZZ12" s="140" t="s">
        <v>454</v>
      </c>
      <c r="RAA12" s="140" t="s">
        <v>454</v>
      </c>
      <c r="RAB12" s="140" t="s">
        <v>454</v>
      </c>
      <c r="RAC12" s="140" t="s">
        <v>454</v>
      </c>
      <c r="RAD12" s="140" t="s">
        <v>454</v>
      </c>
      <c r="RAE12" s="140" t="s">
        <v>454</v>
      </c>
      <c r="RAF12" s="140" t="s">
        <v>454</v>
      </c>
      <c r="RAG12" s="140" t="s">
        <v>454</v>
      </c>
      <c r="RAH12" s="140" t="s">
        <v>454</v>
      </c>
      <c r="RAI12" s="140" t="s">
        <v>454</v>
      </c>
      <c r="RAJ12" s="140" t="s">
        <v>454</v>
      </c>
      <c r="RAK12" s="140" t="s">
        <v>454</v>
      </c>
      <c r="RAL12" s="140" t="s">
        <v>454</v>
      </c>
      <c r="RAM12" s="140" t="s">
        <v>454</v>
      </c>
      <c r="RAN12" s="140" t="s">
        <v>454</v>
      </c>
      <c r="RAO12" s="140" t="s">
        <v>454</v>
      </c>
      <c r="RAP12" s="140" t="s">
        <v>454</v>
      </c>
      <c r="RAQ12" s="140" t="s">
        <v>454</v>
      </c>
      <c r="RAR12" s="140" t="s">
        <v>454</v>
      </c>
      <c r="RAS12" s="140" t="s">
        <v>454</v>
      </c>
      <c r="RAT12" s="140" t="s">
        <v>454</v>
      </c>
      <c r="RAU12" s="140" t="s">
        <v>454</v>
      </c>
      <c r="RAV12" s="140" t="s">
        <v>454</v>
      </c>
      <c r="RAW12" s="140" t="s">
        <v>454</v>
      </c>
      <c r="RAX12" s="140" t="s">
        <v>454</v>
      </c>
      <c r="RAY12" s="140" t="s">
        <v>454</v>
      </c>
      <c r="RAZ12" s="140" t="s">
        <v>454</v>
      </c>
      <c r="RBA12" s="140" t="s">
        <v>454</v>
      </c>
      <c r="RBB12" s="140" t="s">
        <v>454</v>
      </c>
      <c r="RBC12" s="140" t="s">
        <v>454</v>
      </c>
      <c r="RBD12" s="140" t="s">
        <v>454</v>
      </c>
      <c r="RBE12" s="140" t="s">
        <v>454</v>
      </c>
      <c r="RBF12" s="140" t="s">
        <v>454</v>
      </c>
      <c r="RBG12" s="140" t="s">
        <v>454</v>
      </c>
      <c r="RBH12" s="140" t="s">
        <v>454</v>
      </c>
      <c r="RBI12" s="140" t="s">
        <v>454</v>
      </c>
      <c r="RBJ12" s="140" t="s">
        <v>454</v>
      </c>
      <c r="RBK12" s="140" t="s">
        <v>454</v>
      </c>
      <c r="RBL12" s="140" t="s">
        <v>454</v>
      </c>
      <c r="RBM12" s="140" t="s">
        <v>454</v>
      </c>
      <c r="RBN12" s="140" t="s">
        <v>454</v>
      </c>
      <c r="RBO12" s="140" t="s">
        <v>454</v>
      </c>
      <c r="RBP12" s="140" t="s">
        <v>454</v>
      </c>
      <c r="RBQ12" s="140" t="s">
        <v>454</v>
      </c>
      <c r="RBR12" s="140" t="s">
        <v>454</v>
      </c>
      <c r="RBS12" s="140" t="s">
        <v>454</v>
      </c>
      <c r="RBT12" s="140" t="s">
        <v>454</v>
      </c>
      <c r="RBU12" s="140" t="s">
        <v>454</v>
      </c>
      <c r="RBV12" s="140" t="s">
        <v>454</v>
      </c>
      <c r="RBW12" s="140" t="s">
        <v>454</v>
      </c>
      <c r="RBX12" s="140" t="s">
        <v>454</v>
      </c>
      <c r="RBY12" s="140" t="s">
        <v>454</v>
      </c>
      <c r="RBZ12" s="140" t="s">
        <v>454</v>
      </c>
      <c r="RCA12" s="140" t="s">
        <v>454</v>
      </c>
      <c r="RCB12" s="140" t="s">
        <v>454</v>
      </c>
      <c r="RCC12" s="140" t="s">
        <v>454</v>
      </c>
      <c r="RCD12" s="140" t="s">
        <v>454</v>
      </c>
      <c r="RCE12" s="140" t="s">
        <v>454</v>
      </c>
      <c r="RCF12" s="140" t="s">
        <v>454</v>
      </c>
      <c r="RCG12" s="140" t="s">
        <v>454</v>
      </c>
      <c r="RCH12" s="140" t="s">
        <v>454</v>
      </c>
      <c r="RCI12" s="140" t="s">
        <v>454</v>
      </c>
      <c r="RCJ12" s="140" t="s">
        <v>454</v>
      </c>
      <c r="RCK12" s="140" t="s">
        <v>454</v>
      </c>
      <c r="RCL12" s="140" t="s">
        <v>454</v>
      </c>
      <c r="RCM12" s="140" t="s">
        <v>454</v>
      </c>
      <c r="RCN12" s="140" t="s">
        <v>454</v>
      </c>
      <c r="RCO12" s="140" t="s">
        <v>454</v>
      </c>
      <c r="RCP12" s="140" t="s">
        <v>454</v>
      </c>
      <c r="RCQ12" s="140" t="s">
        <v>454</v>
      </c>
      <c r="RCR12" s="140" t="s">
        <v>454</v>
      </c>
      <c r="RCS12" s="140" t="s">
        <v>454</v>
      </c>
      <c r="RCT12" s="140" t="s">
        <v>454</v>
      </c>
      <c r="RCU12" s="140" t="s">
        <v>454</v>
      </c>
      <c r="RCV12" s="140" t="s">
        <v>454</v>
      </c>
      <c r="RCW12" s="140" t="s">
        <v>454</v>
      </c>
      <c r="RCX12" s="140" t="s">
        <v>454</v>
      </c>
      <c r="RCY12" s="140" t="s">
        <v>454</v>
      </c>
      <c r="RCZ12" s="140" t="s">
        <v>454</v>
      </c>
      <c r="RDA12" s="140" t="s">
        <v>454</v>
      </c>
      <c r="RDB12" s="140" t="s">
        <v>454</v>
      </c>
      <c r="RDC12" s="140" t="s">
        <v>454</v>
      </c>
      <c r="RDD12" s="140" t="s">
        <v>454</v>
      </c>
      <c r="RDE12" s="140" t="s">
        <v>454</v>
      </c>
      <c r="RDF12" s="140" t="s">
        <v>454</v>
      </c>
      <c r="RDG12" s="140" t="s">
        <v>454</v>
      </c>
      <c r="RDH12" s="140" t="s">
        <v>454</v>
      </c>
      <c r="RDI12" s="140" t="s">
        <v>454</v>
      </c>
      <c r="RDJ12" s="140" t="s">
        <v>454</v>
      </c>
      <c r="RDK12" s="140" t="s">
        <v>454</v>
      </c>
      <c r="RDL12" s="140" t="s">
        <v>454</v>
      </c>
      <c r="RDM12" s="140" t="s">
        <v>454</v>
      </c>
      <c r="RDN12" s="140" t="s">
        <v>454</v>
      </c>
      <c r="RDO12" s="140" t="s">
        <v>454</v>
      </c>
      <c r="RDP12" s="140" t="s">
        <v>454</v>
      </c>
      <c r="RDQ12" s="140" t="s">
        <v>454</v>
      </c>
      <c r="RDR12" s="140" t="s">
        <v>454</v>
      </c>
      <c r="RDS12" s="140" t="s">
        <v>454</v>
      </c>
      <c r="RDT12" s="140" t="s">
        <v>454</v>
      </c>
      <c r="RDU12" s="140" t="s">
        <v>454</v>
      </c>
      <c r="RDV12" s="140" t="s">
        <v>454</v>
      </c>
      <c r="RDW12" s="140" t="s">
        <v>454</v>
      </c>
      <c r="RDX12" s="140" t="s">
        <v>454</v>
      </c>
      <c r="RDY12" s="140" t="s">
        <v>454</v>
      </c>
      <c r="RDZ12" s="140" t="s">
        <v>454</v>
      </c>
      <c r="REA12" s="140" t="s">
        <v>454</v>
      </c>
      <c r="REB12" s="140" t="s">
        <v>454</v>
      </c>
      <c r="REC12" s="140" t="s">
        <v>454</v>
      </c>
      <c r="RED12" s="140" t="s">
        <v>454</v>
      </c>
      <c r="REE12" s="140" t="s">
        <v>454</v>
      </c>
      <c r="REF12" s="140" t="s">
        <v>454</v>
      </c>
      <c r="REG12" s="140" t="s">
        <v>454</v>
      </c>
      <c r="REH12" s="140" t="s">
        <v>454</v>
      </c>
      <c r="REI12" s="140" t="s">
        <v>454</v>
      </c>
      <c r="REJ12" s="140" t="s">
        <v>454</v>
      </c>
      <c r="REK12" s="140" t="s">
        <v>454</v>
      </c>
      <c r="REL12" s="140" t="s">
        <v>454</v>
      </c>
      <c r="REM12" s="140" t="s">
        <v>454</v>
      </c>
      <c r="REN12" s="140" t="s">
        <v>454</v>
      </c>
      <c r="REO12" s="140" t="s">
        <v>454</v>
      </c>
      <c r="REP12" s="140" t="s">
        <v>454</v>
      </c>
      <c r="REQ12" s="140" t="s">
        <v>454</v>
      </c>
      <c r="RER12" s="140" t="s">
        <v>454</v>
      </c>
      <c r="RES12" s="140" t="s">
        <v>454</v>
      </c>
      <c r="RET12" s="140" t="s">
        <v>454</v>
      </c>
      <c r="REU12" s="140" t="s">
        <v>454</v>
      </c>
      <c r="REV12" s="140" t="s">
        <v>454</v>
      </c>
      <c r="REW12" s="140" t="s">
        <v>454</v>
      </c>
      <c r="REX12" s="140" t="s">
        <v>454</v>
      </c>
      <c r="REY12" s="140" t="s">
        <v>454</v>
      </c>
      <c r="REZ12" s="140" t="s">
        <v>454</v>
      </c>
      <c r="RFA12" s="140" t="s">
        <v>454</v>
      </c>
      <c r="RFB12" s="140" t="s">
        <v>454</v>
      </c>
      <c r="RFC12" s="140" t="s">
        <v>454</v>
      </c>
      <c r="RFD12" s="140" t="s">
        <v>454</v>
      </c>
      <c r="RFE12" s="140" t="s">
        <v>454</v>
      </c>
      <c r="RFF12" s="140" t="s">
        <v>454</v>
      </c>
      <c r="RFG12" s="140" t="s">
        <v>454</v>
      </c>
      <c r="RFH12" s="140" t="s">
        <v>454</v>
      </c>
      <c r="RFI12" s="140" t="s">
        <v>454</v>
      </c>
      <c r="RFJ12" s="140" t="s">
        <v>454</v>
      </c>
      <c r="RFK12" s="140" t="s">
        <v>454</v>
      </c>
      <c r="RFL12" s="140" t="s">
        <v>454</v>
      </c>
      <c r="RFM12" s="140" t="s">
        <v>454</v>
      </c>
      <c r="RFN12" s="140" t="s">
        <v>454</v>
      </c>
      <c r="RFO12" s="140" t="s">
        <v>454</v>
      </c>
      <c r="RFP12" s="140" t="s">
        <v>454</v>
      </c>
      <c r="RFQ12" s="140" t="s">
        <v>454</v>
      </c>
      <c r="RFR12" s="140" t="s">
        <v>454</v>
      </c>
      <c r="RFS12" s="140" t="s">
        <v>454</v>
      </c>
      <c r="RFT12" s="140" t="s">
        <v>454</v>
      </c>
      <c r="RFU12" s="140" t="s">
        <v>454</v>
      </c>
      <c r="RFV12" s="140" t="s">
        <v>454</v>
      </c>
      <c r="RFW12" s="140" t="s">
        <v>454</v>
      </c>
      <c r="RFX12" s="140" t="s">
        <v>454</v>
      </c>
      <c r="RFY12" s="140" t="s">
        <v>454</v>
      </c>
      <c r="RFZ12" s="140" t="s">
        <v>454</v>
      </c>
      <c r="RGA12" s="140" t="s">
        <v>454</v>
      </c>
      <c r="RGB12" s="140" t="s">
        <v>454</v>
      </c>
      <c r="RGC12" s="140" t="s">
        <v>454</v>
      </c>
      <c r="RGD12" s="140" t="s">
        <v>454</v>
      </c>
      <c r="RGE12" s="140" t="s">
        <v>454</v>
      </c>
      <c r="RGF12" s="140" t="s">
        <v>454</v>
      </c>
      <c r="RGG12" s="140" t="s">
        <v>454</v>
      </c>
      <c r="RGH12" s="140" t="s">
        <v>454</v>
      </c>
      <c r="RGI12" s="140" t="s">
        <v>454</v>
      </c>
      <c r="RGJ12" s="140" t="s">
        <v>454</v>
      </c>
      <c r="RGK12" s="140" t="s">
        <v>454</v>
      </c>
      <c r="RGL12" s="140" t="s">
        <v>454</v>
      </c>
      <c r="RGM12" s="140" t="s">
        <v>454</v>
      </c>
      <c r="RGN12" s="140" t="s">
        <v>454</v>
      </c>
      <c r="RGO12" s="140" t="s">
        <v>454</v>
      </c>
      <c r="RGP12" s="140" t="s">
        <v>454</v>
      </c>
      <c r="RGQ12" s="140" t="s">
        <v>454</v>
      </c>
      <c r="RGR12" s="140" t="s">
        <v>454</v>
      </c>
      <c r="RGS12" s="140" t="s">
        <v>454</v>
      </c>
      <c r="RGT12" s="140" t="s">
        <v>454</v>
      </c>
      <c r="RGU12" s="140" t="s">
        <v>454</v>
      </c>
      <c r="RGV12" s="140" t="s">
        <v>454</v>
      </c>
      <c r="RGW12" s="140" t="s">
        <v>454</v>
      </c>
      <c r="RGX12" s="140" t="s">
        <v>454</v>
      </c>
      <c r="RGY12" s="140" t="s">
        <v>454</v>
      </c>
      <c r="RGZ12" s="140" t="s">
        <v>454</v>
      </c>
      <c r="RHA12" s="140" t="s">
        <v>454</v>
      </c>
      <c r="RHB12" s="140" t="s">
        <v>454</v>
      </c>
      <c r="RHC12" s="140" t="s">
        <v>454</v>
      </c>
      <c r="RHD12" s="140" t="s">
        <v>454</v>
      </c>
      <c r="RHE12" s="140" t="s">
        <v>454</v>
      </c>
      <c r="RHF12" s="140" t="s">
        <v>454</v>
      </c>
      <c r="RHG12" s="140" t="s">
        <v>454</v>
      </c>
      <c r="RHH12" s="140" t="s">
        <v>454</v>
      </c>
      <c r="RHI12" s="140" t="s">
        <v>454</v>
      </c>
      <c r="RHJ12" s="140" t="s">
        <v>454</v>
      </c>
      <c r="RHK12" s="140" t="s">
        <v>454</v>
      </c>
      <c r="RHL12" s="140" t="s">
        <v>454</v>
      </c>
      <c r="RHM12" s="140" t="s">
        <v>454</v>
      </c>
      <c r="RHN12" s="140" t="s">
        <v>454</v>
      </c>
      <c r="RHO12" s="140" t="s">
        <v>454</v>
      </c>
      <c r="RHP12" s="140" t="s">
        <v>454</v>
      </c>
      <c r="RHQ12" s="140" t="s">
        <v>454</v>
      </c>
      <c r="RHR12" s="140" t="s">
        <v>454</v>
      </c>
      <c r="RHS12" s="140" t="s">
        <v>454</v>
      </c>
      <c r="RHT12" s="140" t="s">
        <v>454</v>
      </c>
      <c r="RHU12" s="140" t="s">
        <v>454</v>
      </c>
      <c r="RHV12" s="140" t="s">
        <v>454</v>
      </c>
      <c r="RHW12" s="140" t="s">
        <v>454</v>
      </c>
      <c r="RHX12" s="140" t="s">
        <v>454</v>
      </c>
      <c r="RHY12" s="140" t="s">
        <v>454</v>
      </c>
      <c r="RHZ12" s="140" t="s">
        <v>454</v>
      </c>
      <c r="RIA12" s="140" t="s">
        <v>454</v>
      </c>
      <c r="RIB12" s="140" t="s">
        <v>454</v>
      </c>
      <c r="RIC12" s="140" t="s">
        <v>454</v>
      </c>
      <c r="RID12" s="140" t="s">
        <v>454</v>
      </c>
      <c r="RIE12" s="140" t="s">
        <v>454</v>
      </c>
      <c r="RIF12" s="140" t="s">
        <v>454</v>
      </c>
      <c r="RIG12" s="140" t="s">
        <v>454</v>
      </c>
      <c r="RIH12" s="140" t="s">
        <v>454</v>
      </c>
      <c r="RII12" s="140" t="s">
        <v>454</v>
      </c>
      <c r="RIJ12" s="140" t="s">
        <v>454</v>
      </c>
      <c r="RIK12" s="140" t="s">
        <v>454</v>
      </c>
      <c r="RIL12" s="140" t="s">
        <v>454</v>
      </c>
      <c r="RIM12" s="140" t="s">
        <v>454</v>
      </c>
      <c r="RIN12" s="140" t="s">
        <v>454</v>
      </c>
      <c r="RIO12" s="140" t="s">
        <v>454</v>
      </c>
      <c r="RIP12" s="140" t="s">
        <v>454</v>
      </c>
      <c r="RIQ12" s="140" t="s">
        <v>454</v>
      </c>
      <c r="RIR12" s="140" t="s">
        <v>454</v>
      </c>
      <c r="RIS12" s="140" t="s">
        <v>454</v>
      </c>
      <c r="RIT12" s="140" t="s">
        <v>454</v>
      </c>
      <c r="RIU12" s="140" t="s">
        <v>454</v>
      </c>
      <c r="RIV12" s="140" t="s">
        <v>454</v>
      </c>
      <c r="RIW12" s="140" t="s">
        <v>454</v>
      </c>
      <c r="RIX12" s="140" t="s">
        <v>454</v>
      </c>
      <c r="RIY12" s="140" t="s">
        <v>454</v>
      </c>
      <c r="RIZ12" s="140" t="s">
        <v>454</v>
      </c>
      <c r="RJA12" s="140" t="s">
        <v>454</v>
      </c>
      <c r="RJB12" s="140" t="s">
        <v>454</v>
      </c>
      <c r="RJC12" s="140" t="s">
        <v>454</v>
      </c>
      <c r="RJD12" s="140" t="s">
        <v>454</v>
      </c>
      <c r="RJE12" s="140" t="s">
        <v>454</v>
      </c>
      <c r="RJF12" s="140" t="s">
        <v>454</v>
      </c>
      <c r="RJG12" s="140" t="s">
        <v>454</v>
      </c>
      <c r="RJH12" s="140" t="s">
        <v>454</v>
      </c>
      <c r="RJI12" s="140" t="s">
        <v>454</v>
      </c>
      <c r="RJJ12" s="140" t="s">
        <v>454</v>
      </c>
      <c r="RJK12" s="140" t="s">
        <v>454</v>
      </c>
      <c r="RJL12" s="140" t="s">
        <v>454</v>
      </c>
      <c r="RJM12" s="140" t="s">
        <v>454</v>
      </c>
      <c r="RJN12" s="140" t="s">
        <v>454</v>
      </c>
      <c r="RJO12" s="140" t="s">
        <v>454</v>
      </c>
      <c r="RJP12" s="140" t="s">
        <v>454</v>
      </c>
      <c r="RJQ12" s="140" t="s">
        <v>454</v>
      </c>
      <c r="RJR12" s="140" t="s">
        <v>454</v>
      </c>
      <c r="RJS12" s="140" t="s">
        <v>454</v>
      </c>
      <c r="RJT12" s="140" t="s">
        <v>454</v>
      </c>
      <c r="RJU12" s="140" t="s">
        <v>454</v>
      </c>
      <c r="RJV12" s="140" t="s">
        <v>454</v>
      </c>
      <c r="RJW12" s="140" t="s">
        <v>454</v>
      </c>
      <c r="RJX12" s="140" t="s">
        <v>454</v>
      </c>
      <c r="RJY12" s="140" t="s">
        <v>454</v>
      </c>
      <c r="RJZ12" s="140" t="s">
        <v>454</v>
      </c>
      <c r="RKA12" s="140" t="s">
        <v>454</v>
      </c>
      <c r="RKB12" s="140" t="s">
        <v>454</v>
      </c>
      <c r="RKC12" s="140" t="s">
        <v>454</v>
      </c>
      <c r="RKD12" s="140" t="s">
        <v>454</v>
      </c>
      <c r="RKE12" s="140" t="s">
        <v>454</v>
      </c>
      <c r="RKF12" s="140" t="s">
        <v>454</v>
      </c>
      <c r="RKG12" s="140" t="s">
        <v>454</v>
      </c>
      <c r="RKH12" s="140" t="s">
        <v>454</v>
      </c>
      <c r="RKI12" s="140" t="s">
        <v>454</v>
      </c>
      <c r="RKJ12" s="140" t="s">
        <v>454</v>
      </c>
      <c r="RKK12" s="140" t="s">
        <v>454</v>
      </c>
      <c r="RKL12" s="140" t="s">
        <v>454</v>
      </c>
      <c r="RKM12" s="140" t="s">
        <v>454</v>
      </c>
      <c r="RKN12" s="140" t="s">
        <v>454</v>
      </c>
      <c r="RKO12" s="140" t="s">
        <v>454</v>
      </c>
      <c r="RKP12" s="140" t="s">
        <v>454</v>
      </c>
      <c r="RKQ12" s="140" t="s">
        <v>454</v>
      </c>
      <c r="RKR12" s="140" t="s">
        <v>454</v>
      </c>
      <c r="RKS12" s="140" t="s">
        <v>454</v>
      </c>
      <c r="RKT12" s="140" t="s">
        <v>454</v>
      </c>
      <c r="RKU12" s="140" t="s">
        <v>454</v>
      </c>
      <c r="RKV12" s="140" t="s">
        <v>454</v>
      </c>
      <c r="RKW12" s="140" t="s">
        <v>454</v>
      </c>
      <c r="RKX12" s="140" t="s">
        <v>454</v>
      </c>
      <c r="RKY12" s="140" t="s">
        <v>454</v>
      </c>
      <c r="RKZ12" s="140" t="s">
        <v>454</v>
      </c>
      <c r="RLA12" s="140" t="s">
        <v>454</v>
      </c>
      <c r="RLB12" s="140" t="s">
        <v>454</v>
      </c>
      <c r="RLC12" s="140" t="s">
        <v>454</v>
      </c>
      <c r="RLD12" s="140" t="s">
        <v>454</v>
      </c>
      <c r="RLE12" s="140" t="s">
        <v>454</v>
      </c>
      <c r="RLF12" s="140" t="s">
        <v>454</v>
      </c>
      <c r="RLG12" s="140" t="s">
        <v>454</v>
      </c>
      <c r="RLH12" s="140" t="s">
        <v>454</v>
      </c>
      <c r="RLI12" s="140" t="s">
        <v>454</v>
      </c>
      <c r="RLJ12" s="140" t="s">
        <v>454</v>
      </c>
      <c r="RLK12" s="140" t="s">
        <v>454</v>
      </c>
      <c r="RLL12" s="140" t="s">
        <v>454</v>
      </c>
      <c r="RLM12" s="140" t="s">
        <v>454</v>
      </c>
      <c r="RLN12" s="140" t="s">
        <v>454</v>
      </c>
      <c r="RLO12" s="140" t="s">
        <v>454</v>
      </c>
      <c r="RLP12" s="140" t="s">
        <v>454</v>
      </c>
      <c r="RLQ12" s="140" t="s">
        <v>454</v>
      </c>
      <c r="RLR12" s="140" t="s">
        <v>454</v>
      </c>
      <c r="RLS12" s="140" t="s">
        <v>454</v>
      </c>
      <c r="RLT12" s="140" t="s">
        <v>454</v>
      </c>
      <c r="RLU12" s="140" t="s">
        <v>454</v>
      </c>
      <c r="RLV12" s="140" t="s">
        <v>454</v>
      </c>
      <c r="RLW12" s="140" t="s">
        <v>454</v>
      </c>
      <c r="RLX12" s="140" t="s">
        <v>454</v>
      </c>
      <c r="RLY12" s="140" t="s">
        <v>454</v>
      </c>
      <c r="RLZ12" s="140" t="s">
        <v>454</v>
      </c>
      <c r="RMA12" s="140" t="s">
        <v>454</v>
      </c>
      <c r="RMB12" s="140" t="s">
        <v>454</v>
      </c>
      <c r="RMC12" s="140" t="s">
        <v>454</v>
      </c>
      <c r="RMD12" s="140" t="s">
        <v>454</v>
      </c>
      <c r="RME12" s="140" t="s">
        <v>454</v>
      </c>
      <c r="RMF12" s="140" t="s">
        <v>454</v>
      </c>
      <c r="RMG12" s="140" t="s">
        <v>454</v>
      </c>
      <c r="RMH12" s="140" t="s">
        <v>454</v>
      </c>
      <c r="RMI12" s="140" t="s">
        <v>454</v>
      </c>
      <c r="RMJ12" s="140" t="s">
        <v>454</v>
      </c>
      <c r="RMK12" s="140" t="s">
        <v>454</v>
      </c>
      <c r="RML12" s="140" t="s">
        <v>454</v>
      </c>
      <c r="RMM12" s="140" t="s">
        <v>454</v>
      </c>
      <c r="RMN12" s="140" t="s">
        <v>454</v>
      </c>
      <c r="RMO12" s="140" t="s">
        <v>454</v>
      </c>
      <c r="RMP12" s="140" t="s">
        <v>454</v>
      </c>
      <c r="RMQ12" s="140" t="s">
        <v>454</v>
      </c>
      <c r="RMR12" s="140" t="s">
        <v>454</v>
      </c>
      <c r="RMS12" s="140" t="s">
        <v>454</v>
      </c>
      <c r="RMT12" s="140" t="s">
        <v>454</v>
      </c>
      <c r="RMU12" s="140" t="s">
        <v>454</v>
      </c>
      <c r="RMV12" s="140" t="s">
        <v>454</v>
      </c>
      <c r="RMW12" s="140" t="s">
        <v>454</v>
      </c>
      <c r="RMX12" s="140" t="s">
        <v>454</v>
      </c>
      <c r="RMY12" s="140" t="s">
        <v>454</v>
      </c>
      <c r="RMZ12" s="140" t="s">
        <v>454</v>
      </c>
      <c r="RNA12" s="140" t="s">
        <v>454</v>
      </c>
      <c r="RNB12" s="140" t="s">
        <v>454</v>
      </c>
      <c r="RNC12" s="140" t="s">
        <v>454</v>
      </c>
      <c r="RND12" s="140" t="s">
        <v>454</v>
      </c>
      <c r="RNE12" s="140" t="s">
        <v>454</v>
      </c>
      <c r="RNF12" s="140" t="s">
        <v>454</v>
      </c>
      <c r="RNG12" s="140" t="s">
        <v>454</v>
      </c>
      <c r="RNH12" s="140" t="s">
        <v>454</v>
      </c>
      <c r="RNI12" s="140" t="s">
        <v>454</v>
      </c>
      <c r="RNJ12" s="140" t="s">
        <v>454</v>
      </c>
      <c r="RNK12" s="140" t="s">
        <v>454</v>
      </c>
      <c r="RNL12" s="140" t="s">
        <v>454</v>
      </c>
      <c r="RNM12" s="140" t="s">
        <v>454</v>
      </c>
      <c r="RNN12" s="140" t="s">
        <v>454</v>
      </c>
      <c r="RNO12" s="140" t="s">
        <v>454</v>
      </c>
      <c r="RNP12" s="140" t="s">
        <v>454</v>
      </c>
      <c r="RNQ12" s="140" t="s">
        <v>454</v>
      </c>
      <c r="RNR12" s="140" t="s">
        <v>454</v>
      </c>
      <c r="RNS12" s="140" t="s">
        <v>454</v>
      </c>
      <c r="RNT12" s="140" t="s">
        <v>454</v>
      </c>
      <c r="RNU12" s="140" t="s">
        <v>454</v>
      </c>
      <c r="RNV12" s="140" t="s">
        <v>454</v>
      </c>
      <c r="RNW12" s="140" t="s">
        <v>454</v>
      </c>
      <c r="RNX12" s="140" t="s">
        <v>454</v>
      </c>
      <c r="RNY12" s="140" t="s">
        <v>454</v>
      </c>
      <c r="RNZ12" s="140" t="s">
        <v>454</v>
      </c>
      <c r="ROA12" s="140" t="s">
        <v>454</v>
      </c>
      <c r="ROB12" s="140" t="s">
        <v>454</v>
      </c>
      <c r="ROC12" s="140" t="s">
        <v>454</v>
      </c>
      <c r="ROD12" s="140" t="s">
        <v>454</v>
      </c>
      <c r="ROE12" s="140" t="s">
        <v>454</v>
      </c>
      <c r="ROF12" s="140" t="s">
        <v>454</v>
      </c>
      <c r="ROG12" s="140" t="s">
        <v>454</v>
      </c>
      <c r="ROH12" s="140" t="s">
        <v>454</v>
      </c>
      <c r="ROI12" s="140" t="s">
        <v>454</v>
      </c>
      <c r="ROJ12" s="140" t="s">
        <v>454</v>
      </c>
      <c r="ROK12" s="140" t="s">
        <v>454</v>
      </c>
      <c r="ROL12" s="140" t="s">
        <v>454</v>
      </c>
      <c r="ROM12" s="140" t="s">
        <v>454</v>
      </c>
      <c r="RON12" s="140" t="s">
        <v>454</v>
      </c>
      <c r="ROO12" s="140" t="s">
        <v>454</v>
      </c>
      <c r="ROP12" s="140" t="s">
        <v>454</v>
      </c>
      <c r="ROQ12" s="140" t="s">
        <v>454</v>
      </c>
      <c r="ROR12" s="140" t="s">
        <v>454</v>
      </c>
      <c r="ROS12" s="140" t="s">
        <v>454</v>
      </c>
      <c r="ROT12" s="140" t="s">
        <v>454</v>
      </c>
      <c r="ROU12" s="140" t="s">
        <v>454</v>
      </c>
      <c r="ROV12" s="140" t="s">
        <v>454</v>
      </c>
      <c r="ROW12" s="140" t="s">
        <v>454</v>
      </c>
      <c r="ROX12" s="140" t="s">
        <v>454</v>
      </c>
      <c r="ROY12" s="140" t="s">
        <v>454</v>
      </c>
      <c r="ROZ12" s="140" t="s">
        <v>454</v>
      </c>
      <c r="RPA12" s="140" t="s">
        <v>454</v>
      </c>
      <c r="RPB12" s="140" t="s">
        <v>454</v>
      </c>
      <c r="RPC12" s="140" t="s">
        <v>454</v>
      </c>
      <c r="RPD12" s="140" t="s">
        <v>454</v>
      </c>
      <c r="RPE12" s="140" t="s">
        <v>454</v>
      </c>
      <c r="RPF12" s="140" t="s">
        <v>454</v>
      </c>
      <c r="RPG12" s="140" t="s">
        <v>454</v>
      </c>
      <c r="RPH12" s="140" t="s">
        <v>454</v>
      </c>
      <c r="RPI12" s="140" t="s">
        <v>454</v>
      </c>
      <c r="RPJ12" s="140" t="s">
        <v>454</v>
      </c>
      <c r="RPK12" s="140" t="s">
        <v>454</v>
      </c>
      <c r="RPL12" s="140" t="s">
        <v>454</v>
      </c>
      <c r="RPM12" s="140" t="s">
        <v>454</v>
      </c>
      <c r="RPN12" s="140" t="s">
        <v>454</v>
      </c>
      <c r="RPO12" s="140" t="s">
        <v>454</v>
      </c>
      <c r="RPP12" s="140" t="s">
        <v>454</v>
      </c>
      <c r="RPQ12" s="140" t="s">
        <v>454</v>
      </c>
      <c r="RPR12" s="140" t="s">
        <v>454</v>
      </c>
      <c r="RPS12" s="140" t="s">
        <v>454</v>
      </c>
      <c r="RPT12" s="140" t="s">
        <v>454</v>
      </c>
      <c r="RPU12" s="140" t="s">
        <v>454</v>
      </c>
      <c r="RPV12" s="140" t="s">
        <v>454</v>
      </c>
      <c r="RPW12" s="140" t="s">
        <v>454</v>
      </c>
      <c r="RPX12" s="140" t="s">
        <v>454</v>
      </c>
      <c r="RPY12" s="140" t="s">
        <v>454</v>
      </c>
      <c r="RPZ12" s="140" t="s">
        <v>454</v>
      </c>
      <c r="RQA12" s="140" t="s">
        <v>454</v>
      </c>
      <c r="RQB12" s="140" t="s">
        <v>454</v>
      </c>
      <c r="RQC12" s="140" t="s">
        <v>454</v>
      </c>
      <c r="RQD12" s="140" t="s">
        <v>454</v>
      </c>
      <c r="RQE12" s="140" t="s">
        <v>454</v>
      </c>
      <c r="RQF12" s="140" t="s">
        <v>454</v>
      </c>
      <c r="RQG12" s="140" t="s">
        <v>454</v>
      </c>
      <c r="RQH12" s="140" t="s">
        <v>454</v>
      </c>
      <c r="RQI12" s="140" t="s">
        <v>454</v>
      </c>
      <c r="RQJ12" s="140" t="s">
        <v>454</v>
      </c>
      <c r="RQK12" s="140" t="s">
        <v>454</v>
      </c>
      <c r="RQL12" s="140" t="s">
        <v>454</v>
      </c>
      <c r="RQM12" s="140" t="s">
        <v>454</v>
      </c>
      <c r="RQN12" s="140" t="s">
        <v>454</v>
      </c>
      <c r="RQO12" s="140" t="s">
        <v>454</v>
      </c>
      <c r="RQP12" s="140" t="s">
        <v>454</v>
      </c>
      <c r="RQQ12" s="140" t="s">
        <v>454</v>
      </c>
      <c r="RQR12" s="140" t="s">
        <v>454</v>
      </c>
      <c r="RQS12" s="140" t="s">
        <v>454</v>
      </c>
      <c r="RQT12" s="140" t="s">
        <v>454</v>
      </c>
      <c r="RQU12" s="140" t="s">
        <v>454</v>
      </c>
      <c r="RQV12" s="140" t="s">
        <v>454</v>
      </c>
      <c r="RQW12" s="140" t="s">
        <v>454</v>
      </c>
      <c r="RQX12" s="140" t="s">
        <v>454</v>
      </c>
      <c r="RQY12" s="140" t="s">
        <v>454</v>
      </c>
      <c r="RQZ12" s="140" t="s">
        <v>454</v>
      </c>
      <c r="RRA12" s="140" t="s">
        <v>454</v>
      </c>
      <c r="RRB12" s="140" t="s">
        <v>454</v>
      </c>
      <c r="RRC12" s="140" t="s">
        <v>454</v>
      </c>
      <c r="RRD12" s="140" t="s">
        <v>454</v>
      </c>
      <c r="RRE12" s="140" t="s">
        <v>454</v>
      </c>
      <c r="RRF12" s="140" t="s">
        <v>454</v>
      </c>
      <c r="RRG12" s="140" t="s">
        <v>454</v>
      </c>
      <c r="RRH12" s="140" t="s">
        <v>454</v>
      </c>
      <c r="RRI12" s="140" t="s">
        <v>454</v>
      </c>
      <c r="RRJ12" s="140" t="s">
        <v>454</v>
      </c>
      <c r="RRK12" s="140" t="s">
        <v>454</v>
      </c>
      <c r="RRL12" s="140" t="s">
        <v>454</v>
      </c>
      <c r="RRM12" s="140" t="s">
        <v>454</v>
      </c>
      <c r="RRN12" s="140" t="s">
        <v>454</v>
      </c>
      <c r="RRO12" s="140" t="s">
        <v>454</v>
      </c>
      <c r="RRP12" s="140" t="s">
        <v>454</v>
      </c>
      <c r="RRQ12" s="140" t="s">
        <v>454</v>
      </c>
      <c r="RRR12" s="140" t="s">
        <v>454</v>
      </c>
      <c r="RRS12" s="140" t="s">
        <v>454</v>
      </c>
      <c r="RRT12" s="140" t="s">
        <v>454</v>
      </c>
      <c r="RRU12" s="140" t="s">
        <v>454</v>
      </c>
      <c r="RRV12" s="140" t="s">
        <v>454</v>
      </c>
      <c r="RRW12" s="140" t="s">
        <v>454</v>
      </c>
      <c r="RRX12" s="140" t="s">
        <v>454</v>
      </c>
      <c r="RRY12" s="140" t="s">
        <v>454</v>
      </c>
      <c r="RRZ12" s="140" t="s">
        <v>454</v>
      </c>
      <c r="RSA12" s="140" t="s">
        <v>454</v>
      </c>
      <c r="RSB12" s="140" t="s">
        <v>454</v>
      </c>
      <c r="RSC12" s="140" t="s">
        <v>454</v>
      </c>
      <c r="RSD12" s="140" t="s">
        <v>454</v>
      </c>
      <c r="RSE12" s="140" t="s">
        <v>454</v>
      </c>
      <c r="RSF12" s="140" t="s">
        <v>454</v>
      </c>
      <c r="RSG12" s="140" t="s">
        <v>454</v>
      </c>
      <c r="RSH12" s="140" t="s">
        <v>454</v>
      </c>
      <c r="RSI12" s="140" t="s">
        <v>454</v>
      </c>
      <c r="RSJ12" s="140" t="s">
        <v>454</v>
      </c>
      <c r="RSK12" s="140" t="s">
        <v>454</v>
      </c>
      <c r="RSL12" s="140" t="s">
        <v>454</v>
      </c>
      <c r="RSM12" s="140" t="s">
        <v>454</v>
      </c>
      <c r="RSN12" s="140" t="s">
        <v>454</v>
      </c>
      <c r="RSO12" s="140" t="s">
        <v>454</v>
      </c>
      <c r="RSP12" s="140" t="s">
        <v>454</v>
      </c>
      <c r="RSQ12" s="140" t="s">
        <v>454</v>
      </c>
      <c r="RSR12" s="140" t="s">
        <v>454</v>
      </c>
      <c r="RSS12" s="140" t="s">
        <v>454</v>
      </c>
      <c r="RST12" s="140" t="s">
        <v>454</v>
      </c>
      <c r="RSU12" s="140" t="s">
        <v>454</v>
      </c>
      <c r="RSV12" s="140" t="s">
        <v>454</v>
      </c>
      <c r="RSW12" s="140" t="s">
        <v>454</v>
      </c>
      <c r="RSX12" s="140" t="s">
        <v>454</v>
      </c>
      <c r="RSY12" s="140" t="s">
        <v>454</v>
      </c>
      <c r="RSZ12" s="140" t="s">
        <v>454</v>
      </c>
      <c r="RTA12" s="140" t="s">
        <v>454</v>
      </c>
      <c r="RTB12" s="140" t="s">
        <v>454</v>
      </c>
      <c r="RTC12" s="140" t="s">
        <v>454</v>
      </c>
      <c r="RTD12" s="140" t="s">
        <v>454</v>
      </c>
      <c r="RTE12" s="140" t="s">
        <v>454</v>
      </c>
      <c r="RTF12" s="140" t="s">
        <v>454</v>
      </c>
      <c r="RTG12" s="140" t="s">
        <v>454</v>
      </c>
      <c r="RTH12" s="140" t="s">
        <v>454</v>
      </c>
      <c r="RTI12" s="140" t="s">
        <v>454</v>
      </c>
      <c r="RTJ12" s="140" t="s">
        <v>454</v>
      </c>
      <c r="RTK12" s="140" t="s">
        <v>454</v>
      </c>
      <c r="RTL12" s="140" t="s">
        <v>454</v>
      </c>
      <c r="RTM12" s="140" t="s">
        <v>454</v>
      </c>
      <c r="RTN12" s="140" t="s">
        <v>454</v>
      </c>
      <c r="RTO12" s="140" t="s">
        <v>454</v>
      </c>
      <c r="RTP12" s="140" t="s">
        <v>454</v>
      </c>
      <c r="RTQ12" s="140" t="s">
        <v>454</v>
      </c>
      <c r="RTR12" s="140" t="s">
        <v>454</v>
      </c>
      <c r="RTS12" s="140" t="s">
        <v>454</v>
      </c>
      <c r="RTT12" s="140" t="s">
        <v>454</v>
      </c>
      <c r="RTU12" s="140" t="s">
        <v>454</v>
      </c>
      <c r="RTV12" s="140" t="s">
        <v>454</v>
      </c>
      <c r="RTW12" s="140" t="s">
        <v>454</v>
      </c>
      <c r="RTX12" s="140" t="s">
        <v>454</v>
      </c>
      <c r="RTY12" s="140" t="s">
        <v>454</v>
      </c>
      <c r="RTZ12" s="140" t="s">
        <v>454</v>
      </c>
      <c r="RUA12" s="140" t="s">
        <v>454</v>
      </c>
      <c r="RUB12" s="140" t="s">
        <v>454</v>
      </c>
      <c r="RUC12" s="140" t="s">
        <v>454</v>
      </c>
      <c r="RUD12" s="140" t="s">
        <v>454</v>
      </c>
      <c r="RUE12" s="140" t="s">
        <v>454</v>
      </c>
      <c r="RUF12" s="140" t="s">
        <v>454</v>
      </c>
      <c r="RUG12" s="140" t="s">
        <v>454</v>
      </c>
      <c r="RUH12" s="140" t="s">
        <v>454</v>
      </c>
      <c r="RUI12" s="140" t="s">
        <v>454</v>
      </c>
      <c r="RUJ12" s="140" t="s">
        <v>454</v>
      </c>
      <c r="RUK12" s="140" t="s">
        <v>454</v>
      </c>
      <c r="RUL12" s="140" t="s">
        <v>454</v>
      </c>
      <c r="RUM12" s="140" t="s">
        <v>454</v>
      </c>
      <c r="RUN12" s="140" t="s">
        <v>454</v>
      </c>
      <c r="RUO12" s="140" t="s">
        <v>454</v>
      </c>
      <c r="RUP12" s="140" t="s">
        <v>454</v>
      </c>
      <c r="RUQ12" s="140" t="s">
        <v>454</v>
      </c>
      <c r="RUR12" s="140" t="s">
        <v>454</v>
      </c>
      <c r="RUS12" s="140" t="s">
        <v>454</v>
      </c>
      <c r="RUT12" s="140" t="s">
        <v>454</v>
      </c>
      <c r="RUU12" s="140" t="s">
        <v>454</v>
      </c>
      <c r="RUV12" s="140" t="s">
        <v>454</v>
      </c>
      <c r="RUW12" s="140" t="s">
        <v>454</v>
      </c>
      <c r="RUX12" s="140" t="s">
        <v>454</v>
      </c>
      <c r="RUY12" s="140" t="s">
        <v>454</v>
      </c>
      <c r="RUZ12" s="140" t="s">
        <v>454</v>
      </c>
      <c r="RVA12" s="140" t="s">
        <v>454</v>
      </c>
      <c r="RVB12" s="140" t="s">
        <v>454</v>
      </c>
      <c r="RVC12" s="140" t="s">
        <v>454</v>
      </c>
      <c r="RVD12" s="140" t="s">
        <v>454</v>
      </c>
      <c r="RVE12" s="140" t="s">
        <v>454</v>
      </c>
      <c r="RVF12" s="140" t="s">
        <v>454</v>
      </c>
      <c r="RVG12" s="140" t="s">
        <v>454</v>
      </c>
      <c r="RVH12" s="140" t="s">
        <v>454</v>
      </c>
      <c r="RVI12" s="140" t="s">
        <v>454</v>
      </c>
      <c r="RVJ12" s="140" t="s">
        <v>454</v>
      </c>
      <c r="RVK12" s="140" t="s">
        <v>454</v>
      </c>
      <c r="RVL12" s="140" t="s">
        <v>454</v>
      </c>
      <c r="RVM12" s="140" t="s">
        <v>454</v>
      </c>
      <c r="RVN12" s="140" t="s">
        <v>454</v>
      </c>
      <c r="RVO12" s="140" t="s">
        <v>454</v>
      </c>
      <c r="RVP12" s="140" t="s">
        <v>454</v>
      </c>
      <c r="RVQ12" s="140" t="s">
        <v>454</v>
      </c>
      <c r="RVR12" s="140" t="s">
        <v>454</v>
      </c>
      <c r="RVS12" s="140" t="s">
        <v>454</v>
      </c>
      <c r="RVT12" s="140" t="s">
        <v>454</v>
      </c>
      <c r="RVU12" s="140" t="s">
        <v>454</v>
      </c>
      <c r="RVV12" s="140" t="s">
        <v>454</v>
      </c>
      <c r="RVW12" s="140" t="s">
        <v>454</v>
      </c>
      <c r="RVX12" s="140" t="s">
        <v>454</v>
      </c>
      <c r="RVY12" s="140" t="s">
        <v>454</v>
      </c>
      <c r="RVZ12" s="140" t="s">
        <v>454</v>
      </c>
      <c r="RWA12" s="140" t="s">
        <v>454</v>
      </c>
      <c r="RWB12" s="140" t="s">
        <v>454</v>
      </c>
      <c r="RWC12" s="140" t="s">
        <v>454</v>
      </c>
      <c r="RWD12" s="140" t="s">
        <v>454</v>
      </c>
      <c r="RWE12" s="140" t="s">
        <v>454</v>
      </c>
      <c r="RWF12" s="140" t="s">
        <v>454</v>
      </c>
      <c r="RWG12" s="140" t="s">
        <v>454</v>
      </c>
      <c r="RWH12" s="140" t="s">
        <v>454</v>
      </c>
      <c r="RWI12" s="140" t="s">
        <v>454</v>
      </c>
      <c r="RWJ12" s="140" t="s">
        <v>454</v>
      </c>
      <c r="RWK12" s="140" t="s">
        <v>454</v>
      </c>
      <c r="RWL12" s="140" t="s">
        <v>454</v>
      </c>
      <c r="RWM12" s="140" t="s">
        <v>454</v>
      </c>
      <c r="RWN12" s="140" t="s">
        <v>454</v>
      </c>
      <c r="RWO12" s="140" t="s">
        <v>454</v>
      </c>
      <c r="RWP12" s="140" t="s">
        <v>454</v>
      </c>
      <c r="RWQ12" s="140" t="s">
        <v>454</v>
      </c>
      <c r="RWR12" s="140" t="s">
        <v>454</v>
      </c>
      <c r="RWS12" s="140" t="s">
        <v>454</v>
      </c>
      <c r="RWT12" s="140" t="s">
        <v>454</v>
      </c>
      <c r="RWU12" s="140" t="s">
        <v>454</v>
      </c>
      <c r="RWV12" s="140" t="s">
        <v>454</v>
      </c>
      <c r="RWW12" s="140" t="s">
        <v>454</v>
      </c>
      <c r="RWX12" s="140" t="s">
        <v>454</v>
      </c>
      <c r="RWY12" s="140" t="s">
        <v>454</v>
      </c>
      <c r="RWZ12" s="140" t="s">
        <v>454</v>
      </c>
      <c r="RXA12" s="140" t="s">
        <v>454</v>
      </c>
      <c r="RXB12" s="140" t="s">
        <v>454</v>
      </c>
      <c r="RXC12" s="140" t="s">
        <v>454</v>
      </c>
      <c r="RXD12" s="140" t="s">
        <v>454</v>
      </c>
      <c r="RXE12" s="140" t="s">
        <v>454</v>
      </c>
      <c r="RXF12" s="140" t="s">
        <v>454</v>
      </c>
      <c r="RXG12" s="140" t="s">
        <v>454</v>
      </c>
      <c r="RXH12" s="140" t="s">
        <v>454</v>
      </c>
      <c r="RXI12" s="140" t="s">
        <v>454</v>
      </c>
      <c r="RXJ12" s="140" t="s">
        <v>454</v>
      </c>
      <c r="RXK12" s="140" t="s">
        <v>454</v>
      </c>
      <c r="RXL12" s="140" t="s">
        <v>454</v>
      </c>
      <c r="RXM12" s="140" t="s">
        <v>454</v>
      </c>
      <c r="RXN12" s="140" t="s">
        <v>454</v>
      </c>
      <c r="RXO12" s="140" t="s">
        <v>454</v>
      </c>
      <c r="RXP12" s="140" t="s">
        <v>454</v>
      </c>
      <c r="RXQ12" s="140" t="s">
        <v>454</v>
      </c>
      <c r="RXR12" s="140" t="s">
        <v>454</v>
      </c>
      <c r="RXS12" s="140" t="s">
        <v>454</v>
      </c>
      <c r="RXT12" s="140" t="s">
        <v>454</v>
      </c>
      <c r="RXU12" s="140" t="s">
        <v>454</v>
      </c>
      <c r="RXV12" s="140" t="s">
        <v>454</v>
      </c>
      <c r="RXW12" s="140" t="s">
        <v>454</v>
      </c>
      <c r="RXX12" s="140" t="s">
        <v>454</v>
      </c>
      <c r="RXY12" s="140" t="s">
        <v>454</v>
      </c>
      <c r="RXZ12" s="140" t="s">
        <v>454</v>
      </c>
      <c r="RYA12" s="140" t="s">
        <v>454</v>
      </c>
      <c r="RYB12" s="140" t="s">
        <v>454</v>
      </c>
      <c r="RYC12" s="140" t="s">
        <v>454</v>
      </c>
      <c r="RYD12" s="140" t="s">
        <v>454</v>
      </c>
      <c r="RYE12" s="140" t="s">
        <v>454</v>
      </c>
      <c r="RYF12" s="140" t="s">
        <v>454</v>
      </c>
      <c r="RYG12" s="140" t="s">
        <v>454</v>
      </c>
      <c r="RYH12" s="140" t="s">
        <v>454</v>
      </c>
      <c r="RYI12" s="140" t="s">
        <v>454</v>
      </c>
      <c r="RYJ12" s="140" t="s">
        <v>454</v>
      </c>
      <c r="RYK12" s="140" t="s">
        <v>454</v>
      </c>
      <c r="RYL12" s="140" t="s">
        <v>454</v>
      </c>
      <c r="RYM12" s="140" t="s">
        <v>454</v>
      </c>
      <c r="RYN12" s="140" t="s">
        <v>454</v>
      </c>
      <c r="RYO12" s="140" t="s">
        <v>454</v>
      </c>
      <c r="RYP12" s="140" t="s">
        <v>454</v>
      </c>
      <c r="RYQ12" s="140" t="s">
        <v>454</v>
      </c>
      <c r="RYR12" s="140" t="s">
        <v>454</v>
      </c>
      <c r="RYS12" s="140" t="s">
        <v>454</v>
      </c>
      <c r="RYT12" s="140" t="s">
        <v>454</v>
      </c>
      <c r="RYU12" s="140" t="s">
        <v>454</v>
      </c>
      <c r="RYV12" s="140" t="s">
        <v>454</v>
      </c>
      <c r="RYW12" s="140" t="s">
        <v>454</v>
      </c>
      <c r="RYX12" s="140" t="s">
        <v>454</v>
      </c>
      <c r="RYY12" s="140" t="s">
        <v>454</v>
      </c>
      <c r="RYZ12" s="140" t="s">
        <v>454</v>
      </c>
      <c r="RZA12" s="140" t="s">
        <v>454</v>
      </c>
      <c r="RZB12" s="140" t="s">
        <v>454</v>
      </c>
      <c r="RZC12" s="140" t="s">
        <v>454</v>
      </c>
      <c r="RZD12" s="140" t="s">
        <v>454</v>
      </c>
      <c r="RZE12" s="140" t="s">
        <v>454</v>
      </c>
      <c r="RZF12" s="140" t="s">
        <v>454</v>
      </c>
      <c r="RZG12" s="140" t="s">
        <v>454</v>
      </c>
      <c r="RZH12" s="140" t="s">
        <v>454</v>
      </c>
      <c r="RZI12" s="140" t="s">
        <v>454</v>
      </c>
      <c r="RZJ12" s="140" t="s">
        <v>454</v>
      </c>
      <c r="RZK12" s="140" t="s">
        <v>454</v>
      </c>
      <c r="RZL12" s="140" t="s">
        <v>454</v>
      </c>
      <c r="RZM12" s="140" t="s">
        <v>454</v>
      </c>
      <c r="RZN12" s="140" t="s">
        <v>454</v>
      </c>
      <c r="RZO12" s="140" t="s">
        <v>454</v>
      </c>
      <c r="RZP12" s="140" t="s">
        <v>454</v>
      </c>
      <c r="RZQ12" s="140" t="s">
        <v>454</v>
      </c>
      <c r="RZR12" s="140" t="s">
        <v>454</v>
      </c>
      <c r="RZS12" s="140" t="s">
        <v>454</v>
      </c>
      <c r="RZT12" s="140" t="s">
        <v>454</v>
      </c>
      <c r="RZU12" s="140" t="s">
        <v>454</v>
      </c>
      <c r="RZV12" s="140" t="s">
        <v>454</v>
      </c>
      <c r="RZW12" s="140" t="s">
        <v>454</v>
      </c>
      <c r="RZX12" s="140" t="s">
        <v>454</v>
      </c>
      <c r="RZY12" s="140" t="s">
        <v>454</v>
      </c>
      <c r="RZZ12" s="140" t="s">
        <v>454</v>
      </c>
      <c r="SAA12" s="140" t="s">
        <v>454</v>
      </c>
      <c r="SAB12" s="140" t="s">
        <v>454</v>
      </c>
      <c r="SAC12" s="140" t="s">
        <v>454</v>
      </c>
      <c r="SAD12" s="140" t="s">
        <v>454</v>
      </c>
      <c r="SAE12" s="140" t="s">
        <v>454</v>
      </c>
      <c r="SAF12" s="140" t="s">
        <v>454</v>
      </c>
      <c r="SAG12" s="140" t="s">
        <v>454</v>
      </c>
      <c r="SAH12" s="140" t="s">
        <v>454</v>
      </c>
      <c r="SAI12" s="140" t="s">
        <v>454</v>
      </c>
      <c r="SAJ12" s="140" t="s">
        <v>454</v>
      </c>
      <c r="SAK12" s="140" t="s">
        <v>454</v>
      </c>
      <c r="SAL12" s="140" t="s">
        <v>454</v>
      </c>
      <c r="SAM12" s="140" t="s">
        <v>454</v>
      </c>
      <c r="SAN12" s="140" t="s">
        <v>454</v>
      </c>
      <c r="SAO12" s="140" t="s">
        <v>454</v>
      </c>
      <c r="SAP12" s="140" t="s">
        <v>454</v>
      </c>
      <c r="SAQ12" s="140" t="s">
        <v>454</v>
      </c>
      <c r="SAR12" s="140" t="s">
        <v>454</v>
      </c>
      <c r="SAS12" s="140" t="s">
        <v>454</v>
      </c>
      <c r="SAT12" s="140" t="s">
        <v>454</v>
      </c>
      <c r="SAU12" s="140" t="s">
        <v>454</v>
      </c>
      <c r="SAV12" s="140" t="s">
        <v>454</v>
      </c>
      <c r="SAW12" s="140" t="s">
        <v>454</v>
      </c>
      <c r="SAX12" s="140" t="s">
        <v>454</v>
      </c>
      <c r="SAY12" s="140" t="s">
        <v>454</v>
      </c>
      <c r="SAZ12" s="140" t="s">
        <v>454</v>
      </c>
      <c r="SBA12" s="140" t="s">
        <v>454</v>
      </c>
      <c r="SBB12" s="140" t="s">
        <v>454</v>
      </c>
      <c r="SBC12" s="140" t="s">
        <v>454</v>
      </c>
      <c r="SBD12" s="140" t="s">
        <v>454</v>
      </c>
      <c r="SBE12" s="140" t="s">
        <v>454</v>
      </c>
      <c r="SBF12" s="140" t="s">
        <v>454</v>
      </c>
      <c r="SBG12" s="140" t="s">
        <v>454</v>
      </c>
      <c r="SBH12" s="140" t="s">
        <v>454</v>
      </c>
      <c r="SBI12" s="140" t="s">
        <v>454</v>
      </c>
      <c r="SBJ12" s="140" t="s">
        <v>454</v>
      </c>
      <c r="SBK12" s="140" t="s">
        <v>454</v>
      </c>
      <c r="SBL12" s="140" t="s">
        <v>454</v>
      </c>
      <c r="SBM12" s="140" t="s">
        <v>454</v>
      </c>
      <c r="SBN12" s="140" t="s">
        <v>454</v>
      </c>
      <c r="SBO12" s="140" t="s">
        <v>454</v>
      </c>
      <c r="SBP12" s="140" t="s">
        <v>454</v>
      </c>
      <c r="SBQ12" s="140" t="s">
        <v>454</v>
      </c>
      <c r="SBR12" s="140" t="s">
        <v>454</v>
      </c>
      <c r="SBS12" s="140" t="s">
        <v>454</v>
      </c>
      <c r="SBT12" s="140" t="s">
        <v>454</v>
      </c>
      <c r="SBU12" s="140" t="s">
        <v>454</v>
      </c>
      <c r="SBV12" s="140" t="s">
        <v>454</v>
      </c>
      <c r="SBW12" s="140" t="s">
        <v>454</v>
      </c>
      <c r="SBX12" s="140" t="s">
        <v>454</v>
      </c>
      <c r="SBY12" s="140" t="s">
        <v>454</v>
      </c>
      <c r="SBZ12" s="140" t="s">
        <v>454</v>
      </c>
      <c r="SCA12" s="140" t="s">
        <v>454</v>
      </c>
      <c r="SCB12" s="140" t="s">
        <v>454</v>
      </c>
      <c r="SCC12" s="140" t="s">
        <v>454</v>
      </c>
      <c r="SCD12" s="140" t="s">
        <v>454</v>
      </c>
      <c r="SCE12" s="140" t="s">
        <v>454</v>
      </c>
      <c r="SCF12" s="140" t="s">
        <v>454</v>
      </c>
      <c r="SCG12" s="140" t="s">
        <v>454</v>
      </c>
      <c r="SCH12" s="140" t="s">
        <v>454</v>
      </c>
      <c r="SCI12" s="140" t="s">
        <v>454</v>
      </c>
      <c r="SCJ12" s="140" t="s">
        <v>454</v>
      </c>
      <c r="SCK12" s="140" t="s">
        <v>454</v>
      </c>
      <c r="SCL12" s="140" t="s">
        <v>454</v>
      </c>
      <c r="SCM12" s="140" t="s">
        <v>454</v>
      </c>
      <c r="SCN12" s="140" t="s">
        <v>454</v>
      </c>
      <c r="SCO12" s="140" t="s">
        <v>454</v>
      </c>
      <c r="SCP12" s="140" t="s">
        <v>454</v>
      </c>
      <c r="SCQ12" s="140" t="s">
        <v>454</v>
      </c>
      <c r="SCR12" s="140" t="s">
        <v>454</v>
      </c>
      <c r="SCS12" s="140" t="s">
        <v>454</v>
      </c>
      <c r="SCT12" s="140" t="s">
        <v>454</v>
      </c>
      <c r="SCU12" s="140" t="s">
        <v>454</v>
      </c>
      <c r="SCV12" s="140" t="s">
        <v>454</v>
      </c>
      <c r="SCW12" s="140" t="s">
        <v>454</v>
      </c>
      <c r="SCX12" s="140" t="s">
        <v>454</v>
      </c>
      <c r="SCY12" s="140" t="s">
        <v>454</v>
      </c>
      <c r="SCZ12" s="140" t="s">
        <v>454</v>
      </c>
      <c r="SDA12" s="140" t="s">
        <v>454</v>
      </c>
      <c r="SDB12" s="140" t="s">
        <v>454</v>
      </c>
      <c r="SDC12" s="140" t="s">
        <v>454</v>
      </c>
      <c r="SDD12" s="140" t="s">
        <v>454</v>
      </c>
      <c r="SDE12" s="140" t="s">
        <v>454</v>
      </c>
      <c r="SDF12" s="140" t="s">
        <v>454</v>
      </c>
      <c r="SDG12" s="140" t="s">
        <v>454</v>
      </c>
      <c r="SDH12" s="140" t="s">
        <v>454</v>
      </c>
      <c r="SDI12" s="140" t="s">
        <v>454</v>
      </c>
      <c r="SDJ12" s="140" t="s">
        <v>454</v>
      </c>
      <c r="SDK12" s="140" t="s">
        <v>454</v>
      </c>
      <c r="SDL12" s="140" t="s">
        <v>454</v>
      </c>
      <c r="SDM12" s="140" t="s">
        <v>454</v>
      </c>
      <c r="SDN12" s="140" t="s">
        <v>454</v>
      </c>
      <c r="SDO12" s="140" t="s">
        <v>454</v>
      </c>
      <c r="SDP12" s="140" t="s">
        <v>454</v>
      </c>
      <c r="SDQ12" s="140" t="s">
        <v>454</v>
      </c>
      <c r="SDR12" s="140" t="s">
        <v>454</v>
      </c>
      <c r="SDS12" s="140" t="s">
        <v>454</v>
      </c>
      <c r="SDT12" s="140" t="s">
        <v>454</v>
      </c>
      <c r="SDU12" s="140" t="s">
        <v>454</v>
      </c>
      <c r="SDV12" s="140" t="s">
        <v>454</v>
      </c>
      <c r="SDW12" s="140" t="s">
        <v>454</v>
      </c>
      <c r="SDX12" s="140" t="s">
        <v>454</v>
      </c>
      <c r="SDY12" s="140" t="s">
        <v>454</v>
      </c>
      <c r="SDZ12" s="140" t="s">
        <v>454</v>
      </c>
      <c r="SEA12" s="140" t="s">
        <v>454</v>
      </c>
      <c r="SEB12" s="140" t="s">
        <v>454</v>
      </c>
      <c r="SEC12" s="140" t="s">
        <v>454</v>
      </c>
      <c r="SED12" s="140" t="s">
        <v>454</v>
      </c>
      <c r="SEE12" s="140" t="s">
        <v>454</v>
      </c>
      <c r="SEF12" s="140" t="s">
        <v>454</v>
      </c>
      <c r="SEG12" s="140" t="s">
        <v>454</v>
      </c>
      <c r="SEH12" s="140" t="s">
        <v>454</v>
      </c>
      <c r="SEI12" s="140" t="s">
        <v>454</v>
      </c>
      <c r="SEJ12" s="140" t="s">
        <v>454</v>
      </c>
      <c r="SEK12" s="140" t="s">
        <v>454</v>
      </c>
      <c r="SEL12" s="140" t="s">
        <v>454</v>
      </c>
      <c r="SEM12" s="140" t="s">
        <v>454</v>
      </c>
      <c r="SEN12" s="140" t="s">
        <v>454</v>
      </c>
      <c r="SEO12" s="140" t="s">
        <v>454</v>
      </c>
      <c r="SEP12" s="140" t="s">
        <v>454</v>
      </c>
      <c r="SEQ12" s="140" t="s">
        <v>454</v>
      </c>
      <c r="SER12" s="140" t="s">
        <v>454</v>
      </c>
      <c r="SES12" s="140" t="s">
        <v>454</v>
      </c>
      <c r="SET12" s="140" t="s">
        <v>454</v>
      </c>
      <c r="SEU12" s="140" t="s">
        <v>454</v>
      </c>
      <c r="SEV12" s="140" t="s">
        <v>454</v>
      </c>
      <c r="SEW12" s="140" t="s">
        <v>454</v>
      </c>
      <c r="SEX12" s="140" t="s">
        <v>454</v>
      </c>
      <c r="SEY12" s="140" t="s">
        <v>454</v>
      </c>
      <c r="SEZ12" s="140" t="s">
        <v>454</v>
      </c>
      <c r="SFA12" s="140" t="s">
        <v>454</v>
      </c>
      <c r="SFB12" s="140" t="s">
        <v>454</v>
      </c>
      <c r="SFC12" s="140" t="s">
        <v>454</v>
      </c>
      <c r="SFD12" s="140" t="s">
        <v>454</v>
      </c>
      <c r="SFE12" s="140" t="s">
        <v>454</v>
      </c>
      <c r="SFF12" s="140" t="s">
        <v>454</v>
      </c>
      <c r="SFG12" s="140" t="s">
        <v>454</v>
      </c>
      <c r="SFH12" s="140" t="s">
        <v>454</v>
      </c>
      <c r="SFI12" s="140" t="s">
        <v>454</v>
      </c>
      <c r="SFJ12" s="140" t="s">
        <v>454</v>
      </c>
      <c r="SFK12" s="140" t="s">
        <v>454</v>
      </c>
      <c r="SFL12" s="140" t="s">
        <v>454</v>
      </c>
      <c r="SFM12" s="140" t="s">
        <v>454</v>
      </c>
      <c r="SFN12" s="140" t="s">
        <v>454</v>
      </c>
      <c r="SFO12" s="140" t="s">
        <v>454</v>
      </c>
      <c r="SFP12" s="140" t="s">
        <v>454</v>
      </c>
      <c r="SFQ12" s="140" t="s">
        <v>454</v>
      </c>
      <c r="SFR12" s="140" t="s">
        <v>454</v>
      </c>
      <c r="SFS12" s="140" t="s">
        <v>454</v>
      </c>
      <c r="SFT12" s="140" t="s">
        <v>454</v>
      </c>
      <c r="SFU12" s="140" t="s">
        <v>454</v>
      </c>
      <c r="SFV12" s="140" t="s">
        <v>454</v>
      </c>
      <c r="SFW12" s="140" t="s">
        <v>454</v>
      </c>
      <c r="SFX12" s="140" t="s">
        <v>454</v>
      </c>
      <c r="SFY12" s="140" t="s">
        <v>454</v>
      </c>
      <c r="SFZ12" s="140" t="s">
        <v>454</v>
      </c>
      <c r="SGA12" s="140" t="s">
        <v>454</v>
      </c>
      <c r="SGB12" s="140" t="s">
        <v>454</v>
      </c>
      <c r="SGC12" s="140" t="s">
        <v>454</v>
      </c>
      <c r="SGD12" s="140" t="s">
        <v>454</v>
      </c>
      <c r="SGE12" s="140" t="s">
        <v>454</v>
      </c>
      <c r="SGF12" s="140" t="s">
        <v>454</v>
      </c>
      <c r="SGG12" s="140" t="s">
        <v>454</v>
      </c>
      <c r="SGH12" s="140" t="s">
        <v>454</v>
      </c>
      <c r="SGI12" s="140" t="s">
        <v>454</v>
      </c>
      <c r="SGJ12" s="140" t="s">
        <v>454</v>
      </c>
      <c r="SGK12" s="140" t="s">
        <v>454</v>
      </c>
      <c r="SGL12" s="140" t="s">
        <v>454</v>
      </c>
      <c r="SGM12" s="140" t="s">
        <v>454</v>
      </c>
      <c r="SGN12" s="140" t="s">
        <v>454</v>
      </c>
      <c r="SGO12" s="140" t="s">
        <v>454</v>
      </c>
      <c r="SGP12" s="140" t="s">
        <v>454</v>
      </c>
      <c r="SGQ12" s="140" t="s">
        <v>454</v>
      </c>
      <c r="SGR12" s="140" t="s">
        <v>454</v>
      </c>
      <c r="SGS12" s="140" t="s">
        <v>454</v>
      </c>
      <c r="SGT12" s="140" t="s">
        <v>454</v>
      </c>
      <c r="SGU12" s="140" t="s">
        <v>454</v>
      </c>
      <c r="SGV12" s="140" t="s">
        <v>454</v>
      </c>
      <c r="SGW12" s="140" t="s">
        <v>454</v>
      </c>
      <c r="SGX12" s="140" t="s">
        <v>454</v>
      </c>
      <c r="SGY12" s="140" t="s">
        <v>454</v>
      </c>
      <c r="SGZ12" s="140" t="s">
        <v>454</v>
      </c>
      <c r="SHA12" s="140" t="s">
        <v>454</v>
      </c>
      <c r="SHB12" s="140" t="s">
        <v>454</v>
      </c>
      <c r="SHC12" s="140" t="s">
        <v>454</v>
      </c>
      <c r="SHD12" s="140" t="s">
        <v>454</v>
      </c>
      <c r="SHE12" s="140" t="s">
        <v>454</v>
      </c>
      <c r="SHF12" s="140" t="s">
        <v>454</v>
      </c>
      <c r="SHG12" s="140" t="s">
        <v>454</v>
      </c>
      <c r="SHH12" s="140" t="s">
        <v>454</v>
      </c>
      <c r="SHI12" s="140" t="s">
        <v>454</v>
      </c>
      <c r="SHJ12" s="140" t="s">
        <v>454</v>
      </c>
      <c r="SHK12" s="140" t="s">
        <v>454</v>
      </c>
      <c r="SHL12" s="140" t="s">
        <v>454</v>
      </c>
      <c r="SHM12" s="140" t="s">
        <v>454</v>
      </c>
      <c r="SHN12" s="140" t="s">
        <v>454</v>
      </c>
      <c r="SHO12" s="140" t="s">
        <v>454</v>
      </c>
      <c r="SHP12" s="140" t="s">
        <v>454</v>
      </c>
      <c r="SHQ12" s="140" t="s">
        <v>454</v>
      </c>
      <c r="SHR12" s="140" t="s">
        <v>454</v>
      </c>
      <c r="SHS12" s="140" t="s">
        <v>454</v>
      </c>
      <c r="SHT12" s="140" t="s">
        <v>454</v>
      </c>
      <c r="SHU12" s="140" t="s">
        <v>454</v>
      </c>
      <c r="SHV12" s="140" t="s">
        <v>454</v>
      </c>
      <c r="SHW12" s="140" t="s">
        <v>454</v>
      </c>
      <c r="SHX12" s="140" t="s">
        <v>454</v>
      </c>
      <c r="SHY12" s="140" t="s">
        <v>454</v>
      </c>
      <c r="SHZ12" s="140" t="s">
        <v>454</v>
      </c>
      <c r="SIA12" s="140" t="s">
        <v>454</v>
      </c>
      <c r="SIB12" s="140" t="s">
        <v>454</v>
      </c>
      <c r="SIC12" s="140" t="s">
        <v>454</v>
      </c>
      <c r="SID12" s="140" t="s">
        <v>454</v>
      </c>
      <c r="SIE12" s="140" t="s">
        <v>454</v>
      </c>
      <c r="SIF12" s="140" t="s">
        <v>454</v>
      </c>
      <c r="SIG12" s="140" t="s">
        <v>454</v>
      </c>
      <c r="SIH12" s="140" t="s">
        <v>454</v>
      </c>
      <c r="SII12" s="140" t="s">
        <v>454</v>
      </c>
      <c r="SIJ12" s="140" t="s">
        <v>454</v>
      </c>
      <c r="SIK12" s="140" t="s">
        <v>454</v>
      </c>
      <c r="SIL12" s="140" t="s">
        <v>454</v>
      </c>
      <c r="SIM12" s="140" t="s">
        <v>454</v>
      </c>
      <c r="SIN12" s="140" t="s">
        <v>454</v>
      </c>
      <c r="SIO12" s="140" t="s">
        <v>454</v>
      </c>
      <c r="SIP12" s="140" t="s">
        <v>454</v>
      </c>
      <c r="SIQ12" s="140" t="s">
        <v>454</v>
      </c>
      <c r="SIR12" s="140" t="s">
        <v>454</v>
      </c>
      <c r="SIS12" s="140" t="s">
        <v>454</v>
      </c>
      <c r="SIT12" s="140" t="s">
        <v>454</v>
      </c>
      <c r="SIU12" s="140" t="s">
        <v>454</v>
      </c>
      <c r="SIV12" s="140" t="s">
        <v>454</v>
      </c>
      <c r="SIW12" s="140" t="s">
        <v>454</v>
      </c>
      <c r="SIX12" s="140" t="s">
        <v>454</v>
      </c>
      <c r="SIY12" s="140" t="s">
        <v>454</v>
      </c>
      <c r="SIZ12" s="140" t="s">
        <v>454</v>
      </c>
      <c r="SJA12" s="140" t="s">
        <v>454</v>
      </c>
      <c r="SJB12" s="140" t="s">
        <v>454</v>
      </c>
      <c r="SJC12" s="140" t="s">
        <v>454</v>
      </c>
      <c r="SJD12" s="140" t="s">
        <v>454</v>
      </c>
      <c r="SJE12" s="140" t="s">
        <v>454</v>
      </c>
      <c r="SJF12" s="140" t="s">
        <v>454</v>
      </c>
      <c r="SJG12" s="140" t="s">
        <v>454</v>
      </c>
      <c r="SJH12" s="140" t="s">
        <v>454</v>
      </c>
      <c r="SJI12" s="140" t="s">
        <v>454</v>
      </c>
      <c r="SJJ12" s="140" t="s">
        <v>454</v>
      </c>
      <c r="SJK12" s="140" t="s">
        <v>454</v>
      </c>
      <c r="SJL12" s="140" t="s">
        <v>454</v>
      </c>
      <c r="SJM12" s="140" t="s">
        <v>454</v>
      </c>
      <c r="SJN12" s="140" t="s">
        <v>454</v>
      </c>
      <c r="SJO12" s="140" t="s">
        <v>454</v>
      </c>
      <c r="SJP12" s="140" t="s">
        <v>454</v>
      </c>
      <c r="SJQ12" s="140" t="s">
        <v>454</v>
      </c>
      <c r="SJR12" s="140" t="s">
        <v>454</v>
      </c>
      <c r="SJS12" s="140" t="s">
        <v>454</v>
      </c>
      <c r="SJT12" s="140" t="s">
        <v>454</v>
      </c>
      <c r="SJU12" s="140" t="s">
        <v>454</v>
      </c>
      <c r="SJV12" s="140" t="s">
        <v>454</v>
      </c>
      <c r="SJW12" s="140" t="s">
        <v>454</v>
      </c>
      <c r="SJX12" s="140" t="s">
        <v>454</v>
      </c>
      <c r="SJY12" s="140" t="s">
        <v>454</v>
      </c>
      <c r="SJZ12" s="140" t="s">
        <v>454</v>
      </c>
      <c r="SKA12" s="140" t="s">
        <v>454</v>
      </c>
      <c r="SKB12" s="140" t="s">
        <v>454</v>
      </c>
      <c r="SKC12" s="140" t="s">
        <v>454</v>
      </c>
      <c r="SKD12" s="140" t="s">
        <v>454</v>
      </c>
      <c r="SKE12" s="140" t="s">
        <v>454</v>
      </c>
      <c r="SKF12" s="140" t="s">
        <v>454</v>
      </c>
      <c r="SKG12" s="140" t="s">
        <v>454</v>
      </c>
      <c r="SKH12" s="140" t="s">
        <v>454</v>
      </c>
      <c r="SKI12" s="140" t="s">
        <v>454</v>
      </c>
      <c r="SKJ12" s="140" t="s">
        <v>454</v>
      </c>
      <c r="SKK12" s="140" t="s">
        <v>454</v>
      </c>
      <c r="SKL12" s="140" t="s">
        <v>454</v>
      </c>
      <c r="SKM12" s="140" t="s">
        <v>454</v>
      </c>
      <c r="SKN12" s="140" t="s">
        <v>454</v>
      </c>
      <c r="SKO12" s="140" t="s">
        <v>454</v>
      </c>
      <c r="SKP12" s="140" t="s">
        <v>454</v>
      </c>
      <c r="SKQ12" s="140" t="s">
        <v>454</v>
      </c>
      <c r="SKR12" s="140" t="s">
        <v>454</v>
      </c>
      <c r="SKS12" s="140" t="s">
        <v>454</v>
      </c>
      <c r="SKT12" s="140" t="s">
        <v>454</v>
      </c>
      <c r="SKU12" s="140" t="s">
        <v>454</v>
      </c>
      <c r="SKV12" s="140" t="s">
        <v>454</v>
      </c>
      <c r="SKW12" s="140" t="s">
        <v>454</v>
      </c>
      <c r="SKX12" s="140" t="s">
        <v>454</v>
      </c>
      <c r="SKY12" s="140" t="s">
        <v>454</v>
      </c>
      <c r="SKZ12" s="140" t="s">
        <v>454</v>
      </c>
      <c r="SLA12" s="140" t="s">
        <v>454</v>
      </c>
      <c r="SLB12" s="140" t="s">
        <v>454</v>
      </c>
      <c r="SLC12" s="140" t="s">
        <v>454</v>
      </c>
      <c r="SLD12" s="140" t="s">
        <v>454</v>
      </c>
      <c r="SLE12" s="140" t="s">
        <v>454</v>
      </c>
      <c r="SLF12" s="140" t="s">
        <v>454</v>
      </c>
      <c r="SLG12" s="140" t="s">
        <v>454</v>
      </c>
      <c r="SLH12" s="140" t="s">
        <v>454</v>
      </c>
      <c r="SLI12" s="140" t="s">
        <v>454</v>
      </c>
      <c r="SLJ12" s="140" t="s">
        <v>454</v>
      </c>
      <c r="SLK12" s="140" t="s">
        <v>454</v>
      </c>
      <c r="SLL12" s="140" t="s">
        <v>454</v>
      </c>
      <c r="SLM12" s="140" t="s">
        <v>454</v>
      </c>
      <c r="SLN12" s="140" t="s">
        <v>454</v>
      </c>
      <c r="SLO12" s="140" t="s">
        <v>454</v>
      </c>
      <c r="SLP12" s="140" t="s">
        <v>454</v>
      </c>
      <c r="SLQ12" s="140" t="s">
        <v>454</v>
      </c>
      <c r="SLR12" s="140" t="s">
        <v>454</v>
      </c>
      <c r="SLS12" s="140" t="s">
        <v>454</v>
      </c>
      <c r="SLT12" s="140" t="s">
        <v>454</v>
      </c>
      <c r="SLU12" s="140" t="s">
        <v>454</v>
      </c>
      <c r="SLV12" s="140" t="s">
        <v>454</v>
      </c>
      <c r="SLW12" s="140" t="s">
        <v>454</v>
      </c>
      <c r="SLX12" s="140" t="s">
        <v>454</v>
      </c>
      <c r="SLY12" s="140" t="s">
        <v>454</v>
      </c>
      <c r="SLZ12" s="140" t="s">
        <v>454</v>
      </c>
      <c r="SMA12" s="140" t="s">
        <v>454</v>
      </c>
      <c r="SMB12" s="140" t="s">
        <v>454</v>
      </c>
      <c r="SMC12" s="140" t="s">
        <v>454</v>
      </c>
      <c r="SMD12" s="140" t="s">
        <v>454</v>
      </c>
      <c r="SME12" s="140" t="s">
        <v>454</v>
      </c>
      <c r="SMF12" s="140" t="s">
        <v>454</v>
      </c>
      <c r="SMG12" s="140" t="s">
        <v>454</v>
      </c>
      <c r="SMH12" s="140" t="s">
        <v>454</v>
      </c>
      <c r="SMI12" s="140" t="s">
        <v>454</v>
      </c>
      <c r="SMJ12" s="140" t="s">
        <v>454</v>
      </c>
      <c r="SMK12" s="140" t="s">
        <v>454</v>
      </c>
      <c r="SML12" s="140" t="s">
        <v>454</v>
      </c>
      <c r="SMM12" s="140" t="s">
        <v>454</v>
      </c>
      <c r="SMN12" s="140" t="s">
        <v>454</v>
      </c>
      <c r="SMO12" s="140" t="s">
        <v>454</v>
      </c>
      <c r="SMP12" s="140" t="s">
        <v>454</v>
      </c>
      <c r="SMQ12" s="140" t="s">
        <v>454</v>
      </c>
      <c r="SMR12" s="140" t="s">
        <v>454</v>
      </c>
      <c r="SMS12" s="140" t="s">
        <v>454</v>
      </c>
      <c r="SMT12" s="140" t="s">
        <v>454</v>
      </c>
      <c r="SMU12" s="140" t="s">
        <v>454</v>
      </c>
      <c r="SMV12" s="140" t="s">
        <v>454</v>
      </c>
      <c r="SMW12" s="140" t="s">
        <v>454</v>
      </c>
      <c r="SMX12" s="140" t="s">
        <v>454</v>
      </c>
      <c r="SMY12" s="140" t="s">
        <v>454</v>
      </c>
      <c r="SMZ12" s="140" t="s">
        <v>454</v>
      </c>
      <c r="SNA12" s="140" t="s">
        <v>454</v>
      </c>
      <c r="SNB12" s="140" t="s">
        <v>454</v>
      </c>
      <c r="SNC12" s="140" t="s">
        <v>454</v>
      </c>
      <c r="SND12" s="140" t="s">
        <v>454</v>
      </c>
      <c r="SNE12" s="140" t="s">
        <v>454</v>
      </c>
      <c r="SNF12" s="140" t="s">
        <v>454</v>
      </c>
      <c r="SNG12" s="140" t="s">
        <v>454</v>
      </c>
      <c r="SNH12" s="140" t="s">
        <v>454</v>
      </c>
      <c r="SNI12" s="140" t="s">
        <v>454</v>
      </c>
      <c r="SNJ12" s="140" t="s">
        <v>454</v>
      </c>
      <c r="SNK12" s="140" t="s">
        <v>454</v>
      </c>
      <c r="SNL12" s="140" t="s">
        <v>454</v>
      </c>
      <c r="SNM12" s="140" t="s">
        <v>454</v>
      </c>
      <c r="SNN12" s="140" t="s">
        <v>454</v>
      </c>
      <c r="SNO12" s="140" t="s">
        <v>454</v>
      </c>
      <c r="SNP12" s="140" t="s">
        <v>454</v>
      </c>
      <c r="SNQ12" s="140" t="s">
        <v>454</v>
      </c>
      <c r="SNR12" s="140" t="s">
        <v>454</v>
      </c>
      <c r="SNS12" s="140" t="s">
        <v>454</v>
      </c>
      <c r="SNT12" s="140" t="s">
        <v>454</v>
      </c>
      <c r="SNU12" s="140" t="s">
        <v>454</v>
      </c>
      <c r="SNV12" s="140" t="s">
        <v>454</v>
      </c>
      <c r="SNW12" s="140" t="s">
        <v>454</v>
      </c>
      <c r="SNX12" s="140" t="s">
        <v>454</v>
      </c>
      <c r="SNY12" s="140" t="s">
        <v>454</v>
      </c>
      <c r="SNZ12" s="140" t="s">
        <v>454</v>
      </c>
      <c r="SOA12" s="140" t="s">
        <v>454</v>
      </c>
      <c r="SOB12" s="140" t="s">
        <v>454</v>
      </c>
      <c r="SOC12" s="140" t="s">
        <v>454</v>
      </c>
      <c r="SOD12" s="140" t="s">
        <v>454</v>
      </c>
      <c r="SOE12" s="140" t="s">
        <v>454</v>
      </c>
      <c r="SOF12" s="140" t="s">
        <v>454</v>
      </c>
      <c r="SOG12" s="140" t="s">
        <v>454</v>
      </c>
      <c r="SOH12" s="140" t="s">
        <v>454</v>
      </c>
      <c r="SOI12" s="140" t="s">
        <v>454</v>
      </c>
      <c r="SOJ12" s="140" t="s">
        <v>454</v>
      </c>
      <c r="SOK12" s="140" t="s">
        <v>454</v>
      </c>
      <c r="SOL12" s="140" t="s">
        <v>454</v>
      </c>
      <c r="SOM12" s="140" t="s">
        <v>454</v>
      </c>
      <c r="SON12" s="140" t="s">
        <v>454</v>
      </c>
      <c r="SOO12" s="140" t="s">
        <v>454</v>
      </c>
      <c r="SOP12" s="140" t="s">
        <v>454</v>
      </c>
      <c r="SOQ12" s="140" t="s">
        <v>454</v>
      </c>
      <c r="SOR12" s="140" t="s">
        <v>454</v>
      </c>
      <c r="SOS12" s="140" t="s">
        <v>454</v>
      </c>
      <c r="SOT12" s="140" t="s">
        <v>454</v>
      </c>
      <c r="SOU12" s="140" t="s">
        <v>454</v>
      </c>
      <c r="SOV12" s="140" t="s">
        <v>454</v>
      </c>
      <c r="SOW12" s="140" t="s">
        <v>454</v>
      </c>
      <c r="SOX12" s="140" t="s">
        <v>454</v>
      </c>
      <c r="SOY12" s="140" t="s">
        <v>454</v>
      </c>
      <c r="SOZ12" s="140" t="s">
        <v>454</v>
      </c>
      <c r="SPA12" s="140" t="s">
        <v>454</v>
      </c>
      <c r="SPB12" s="140" t="s">
        <v>454</v>
      </c>
      <c r="SPC12" s="140" t="s">
        <v>454</v>
      </c>
      <c r="SPD12" s="140" t="s">
        <v>454</v>
      </c>
      <c r="SPE12" s="140" t="s">
        <v>454</v>
      </c>
      <c r="SPF12" s="140" t="s">
        <v>454</v>
      </c>
      <c r="SPG12" s="140" t="s">
        <v>454</v>
      </c>
      <c r="SPH12" s="140" t="s">
        <v>454</v>
      </c>
      <c r="SPI12" s="140" t="s">
        <v>454</v>
      </c>
      <c r="SPJ12" s="140" t="s">
        <v>454</v>
      </c>
      <c r="SPK12" s="140" t="s">
        <v>454</v>
      </c>
      <c r="SPL12" s="140" t="s">
        <v>454</v>
      </c>
      <c r="SPM12" s="140" t="s">
        <v>454</v>
      </c>
      <c r="SPN12" s="140" t="s">
        <v>454</v>
      </c>
      <c r="SPO12" s="140" t="s">
        <v>454</v>
      </c>
      <c r="SPP12" s="140" t="s">
        <v>454</v>
      </c>
      <c r="SPQ12" s="140" t="s">
        <v>454</v>
      </c>
      <c r="SPR12" s="140" t="s">
        <v>454</v>
      </c>
      <c r="SPS12" s="140" t="s">
        <v>454</v>
      </c>
      <c r="SPT12" s="140" t="s">
        <v>454</v>
      </c>
      <c r="SPU12" s="140" t="s">
        <v>454</v>
      </c>
      <c r="SPV12" s="140" t="s">
        <v>454</v>
      </c>
      <c r="SPW12" s="140" t="s">
        <v>454</v>
      </c>
      <c r="SPX12" s="140" t="s">
        <v>454</v>
      </c>
      <c r="SPY12" s="140" t="s">
        <v>454</v>
      </c>
      <c r="SPZ12" s="140" t="s">
        <v>454</v>
      </c>
      <c r="SQA12" s="140" t="s">
        <v>454</v>
      </c>
      <c r="SQB12" s="140" t="s">
        <v>454</v>
      </c>
      <c r="SQC12" s="140" t="s">
        <v>454</v>
      </c>
      <c r="SQD12" s="140" t="s">
        <v>454</v>
      </c>
      <c r="SQE12" s="140" t="s">
        <v>454</v>
      </c>
      <c r="SQF12" s="140" t="s">
        <v>454</v>
      </c>
      <c r="SQG12" s="140" t="s">
        <v>454</v>
      </c>
      <c r="SQH12" s="140" t="s">
        <v>454</v>
      </c>
      <c r="SQI12" s="140" t="s">
        <v>454</v>
      </c>
      <c r="SQJ12" s="140" t="s">
        <v>454</v>
      </c>
      <c r="SQK12" s="140" t="s">
        <v>454</v>
      </c>
      <c r="SQL12" s="140" t="s">
        <v>454</v>
      </c>
      <c r="SQM12" s="140" t="s">
        <v>454</v>
      </c>
      <c r="SQN12" s="140" t="s">
        <v>454</v>
      </c>
      <c r="SQO12" s="140" t="s">
        <v>454</v>
      </c>
      <c r="SQP12" s="140" t="s">
        <v>454</v>
      </c>
      <c r="SQQ12" s="140" t="s">
        <v>454</v>
      </c>
      <c r="SQR12" s="140" t="s">
        <v>454</v>
      </c>
      <c r="SQS12" s="140" t="s">
        <v>454</v>
      </c>
      <c r="SQT12" s="140" t="s">
        <v>454</v>
      </c>
      <c r="SQU12" s="140" t="s">
        <v>454</v>
      </c>
      <c r="SQV12" s="140" t="s">
        <v>454</v>
      </c>
      <c r="SQW12" s="140" t="s">
        <v>454</v>
      </c>
      <c r="SQX12" s="140" t="s">
        <v>454</v>
      </c>
      <c r="SQY12" s="140" t="s">
        <v>454</v>
      </c>
      <c r="SQZ12" s="140" t="s">
        <v>454</v>
      </c>
      <c r="SRA12" s="140" t="s">
        <v>454</v>
      </c>
      <c r="SRB12" s="140" t="s">
        <v>454</v>
      </c>
      <c r="SRC12" s="140" t="s">
        <v>454</v>
      </c>
      <c r="SRD12" s="140" t="s">
        <v>454</v>
      </c>
      <c r="SRE12" s="140" t="s">
        <v>454</v>
      </c>
      <c r="SRF12" s="140" t="s">
        <v>454</v>
      </c>
      <c r="SRG12" s="140" t="s">
        <v>454</v>
      </c>
      <c r="SRH12" s="140" t="s">
        <v>454</v>
      </c>
      <c r="SRI12" s="140" t="s">
        <v>454</v>
      </c>
      <c r="SRJ12" s="140" t="s">
        <v>454</v>
      </c>
      <c r="SRK12" s="140" t="s">
        <v>454</v>
      </c>
      <c r="SRL12" s="140" t="s">
        <v>454</v>
      </c>
      <c r="SRM12" s="140" t="s">
        <v>454</v>
      </c>
      <c r="SRN12" s="140" t="s">
        <v>454</v>
      </c>
      <c r="SRO12" s="140" t="s">
        <v>454</v>
      </c>
      <c r="SRP12" s="140" t="s">
        <v>454</v>
      </c>
      <c r="SRQ12" s="140" t="s">
        <v>454</v>
      </c>
      <c r="SRR12" s="140" t="s">
        <v>454</v>
      </c>
      <c r="SRS12" s="140" t="s">
        <v>454</v>
      </c>
      <c r="SRT12" s="140" t="s">
        <v>454</v>
      </c>
      <c r="SRU12" s="140" t="s">
        <v>454</v>
      </c>
      <c r="SRV12" s="140" t="s">
        <v>454</v>
      </c>
      <c r="SRW12" s="140" t="s">
        <v>454</v>
      </c>
      <c r="SRX12" s="140" t="s">
        <v>454</v>
      </c>
      <c r="SRY12" s="140" t="s">
        <v>454</v>
      </c>
      <c r="SRZ12" s="140" t="s">
        <v>454</v>
      </c>
      <c r="SSA12" s="140" t="s">
        <v>454</v>
      </c>
      <c r="SSB12" s="140" t="s">
        <v>454</v>
      </c>
      <c r="SSC12" s="140" t="s">
        <v>454</v>
      </c>
      <c r="SSD12" s="140" t="s">
        <v>454</v>
      </c>
      <c r="SSE12" s="140" t="s">
        <v>454</v>
      </c>
      <c r="SSF12" s="140" t="s">
        <v>454</v>
      </c>
      <c r="SSG12" s="140" t="s">
        <v>454</v>
      </c>
      <c r="SSH12" s="140" t="s">
        <v>454</v>
      </c>
      <c r="SSI12" s="140" t="s">
        <v>454</v>
      </c>
      <c r="SSJ12" s="140" t="s">
        <v>454</v>
      </c>
      <c r="SSK12" s="140" t="s">
        <v>454</v>
      </c>
      <c r="SSL12" s="140" t="s">
        <v>454</v>
      </c>
      <c r="SSM12" s="140" t="s">
        <v>454</v>
      </c>
      <c r="SSN12" s="140" t="s">
        <v>454</v>
      </c>
      <c r="SSO12" s="140" t="s">
        <v>454</v>
      </c>
      <c r="SSP12" s="140" t="s">
        <v>454</v>
      </c>
      <c r="SSQ12" s="140" t="s">
        <v>454</v>
      </c>
      <c r="SSR12" s="140" t="s">
        <v>454</v>
      </c>
      <c r="SSS12" s="140" t="s">
        <v>454</v>
      </c>
      <c r="SST12" s="140" t="s">
        <v>454</v>
      </c>
      <c r="SSU12" s="140" t="s">
        <v>454</v>
      </c>
      <c r="SSV12" s="140" t="s">
        <v>454</v>
      </c>
      <c r="SSW12" s="140" t="s">
        <v>454</v>
      </c>
      <c r="SSX12" s="140" t="s">
        <v>454</v>
      </c>
      <c r="SSY12" s="140" t="s">
        <v>454</v>
      </c>
      <c r="SSZ12" s="140" t="s">
        <v>454</v>
      </c>
      <c r="STA12" s="140" t="s">
        <v>454</v>
      </c>
      <c r="STB12" s="140" t="s">
        <v>454</v>
      </c>
      <c r="STC12" s="140" t="s">
        <v>454</v>
      </c>
      <c r="STD12" s="140" t="s">
        <v>454</v>
      </c>
      <c r="STE12" s="140" t="s">
        <v>454</v>
      </c>
      <c r="STF12" s="140" t="s">
        <v>454</v>
      </c>
      <c r="STG12" s="140" t="s">
        <v>454</v>
      </c>
      <c r="STH12" s="140" t="s">
        <v>454</v>
      </c>
      <c r="STI12" s="140" t="s">
        <v>454</v>
      </c>
      <c r="STJ12" s="140" t="s">
        <v>454</v>
      </c>
      <c r="STK12" s="140" t="s">
        <v>454</v>
      </c>
      <c r="STL12" s="140" t="s">
        <v>454</v>
      </c>
      <c r="STM12" s="140" t="s">
        <v>454</v>
      </c>
      <c r="STN12" s="140" t="s">
        <v>454</v>
      </c>
      <c r="STO12" s="140" t="s">
        <v>454</v>
      </c>
      <c r="STP12" s="140" t="s">
        <v>454</v>
      </c>
      <c r="STQ12" s="140" t="s">
        <v>454</v>
      </c>
      <c r="STR12" s="140" t="s">
        <v>454</v>
      </c>
      <c r="STS12" s="140" t="s">
        <v>454</v>
      </c>
      <c r="STT12" s="140" t="s">
        <v>454</v>
      </c>
      <c r="STU12" s="140" t="s">
        <v>454</v>
      </c>
      <c r="STV12" s="140" t="s">
        <v>454</v>
      </c>
      <c r="STW12" s="140" t="s">
        <v>454</v>
      </c>
      <c r="STX12" s="140" t="s">
        <v>454</v>
      </c>
      <c r="STY12" s="140" t="s">
        <v>454</v>
      </c>
      <c r="STZ12" s="140" t="s">
        <v>454</v>
      </c>
      <c r="SUA12" s="140" t="s">
        <v>454</v>
      </c>
      <c r="SUB12" s="140" t="s">
        <v>454</v>
      </c>
      <c r="SUC12" s="140" t="s">
        <v>454</v>
      </c>
      <c r="SUD12" s="140" t="s">
        <v>454</v>
      </c>
      <c r="SUE12" s="140" t="s">
        <v>454</v>
      </c>
      <c r="SUF12" s="140" t="s">
        <v>454</v>
      </c>
      <c r="SUG12" s="140" t="s">
        <v>454</v>
      </c>
      <c r="SUH12" s="140" t="s">
        <v>454</v>
      </c>
      <c r="SUI12" s="140" t="s">
        <v>454</v>
      </c>
      <c r="SUJ12" s="140" t="s">
        <v>454</v>
      </c>
      <c r="SUK12" s="140" t="s">
        <v>454</v>
      </c>
      <c r="SUL12" s="140" t="s">
        <v>454</v>
      </c>
      <c r="SUM12" s="140" t="s">
        <v>454</v>
      </c>
      <c r="SUN12" s="140" t="s">
        <v>454</v>
      </c>
      <c r="SUO12" s="140" t="s">
        <v>454</v>
      </c>
      <c r="SUP12" s="140" t="s">
        <v>454</v>
      </c>
      <c r="SUQ12" s="140" t="s">
        <v>454</v>
      </c>
      <c r="SUR12" s="140" t="s">
        <v>454</v>
      </c>
      <c r="SUS12" s="140" t="s">
        <v>454</v>
      </c>
      <c r="SUT12" s="140" t="s">
        <v>454</v>
      </c>
      <c r="SUU12" s="140" t="s">
        <v>454</v>
      </c>
      <c r="SUV12" s="140" t="s">
        <v>454</v>
      </c>
      <c r="SUW12" s="140" t="s">
        <v>454</v>
      </c>
      <c r="SUX12" s="140" t="s">
        <v>454</v>
      </c>
      <c r="SUY12" s="140" t="s">
        <v>454</v>
      </c>
      <c r="SUZ12" s="140" t="s">
        <v>454</v>
      </c>
      <c r="SVA12" s="140" t="s">
        <v>454</v>
      </c>
      <c r="SVB12" s="140" t="s">
        <v>454</v>
      </c>
      <c r="SVC12" s="140" t="s">
        <v>454</v>
      </c>
      <c r="SVD12" s="140" t="s">
        <v>454</v>
      </c>
      <c r="SVE12" s="140" t="s">
        <v>454</v>
      </c>
      <c r="SVF12" s="140" t="s">
        <v>454</v>
      </c>
      <c r="SVG12" s="140" t="s">
        <v>454</v>
      </c>
      <c r="SVH12" s="140" t="s">
        <v>454</v>
      </c>
      <c r="SVI12" s="140" t="s">
        <v>454</v>
      </c>
      <c r="SVJ12" s="140" t="s">
        <v>454</v>
      </c>
      <c r="SVK12" s="140" t="s">
        <v>454</v>
      </c>
      <c r="SVL12" s="140" t="s">
        <v>454</v>
      </c>
      <c r="SVM12" s="140" t="s">
        <v>454</v>
      </c>
      <c r="SVN12" s="140" t="s">
        <v>454</v>
      </c>
      <c r="SVO12" s="140" t="s">
        <v>454</v>
      </c>
      <c r="SVP12" s="140" t="s">
        <v>454</v>
      </c>
      <c r="SVQ12" s="140" t="s">
        <v>454</v>
      </c>
      <c r="SVR12" s="140" t="s">
        <v>454</v>
      </c>
      <c r="SVS12" s="140" t="s">
        <v>454</v>
      </c>
      <c r="SVT12" s="140" t="s">
        <v>454</v>
      </c>
      <c r="SVU12" s="140" t="s">
        <v>454</v>
      </c>
      <c r="SVV12" s="140" t="s">
        <v>454</v>
      </c>
      <c r="SVW12" s="140" t="s">
        <v>454</v>
      </c>
      <c r="SVX12" s="140" t="s">
        <v>454</v>
      </c>
      <c r="SVY12" s="140" t="s">
        <v>454</v>
      </c>
      <c r="SVZ12" s="140" t="s">
        <v>454</v>
      </c>
      <c r="SWA12" s="140" t="s">
        <v>454</v>
      </c>
      <c r="SWB12" s="140" t="s">
        <v>454</v>
      </c>
      <c r="SWC12" s="140" t="s">
        <v>454</v>
      </c>
      <c r="SWD12" s="140" t="s">
        <v>454</v>
      </c>
      <c r="SWE12" s="140" t="s">
        <v>454</v>
      </c>
      <c r="SWF12" s="140" t="s">
        <v>454</v>
      </c>
      <c r="SWG12" s="140" t="s">
        <v>454</v>
      </c>
      <c r="SWH12" s="140" t="s">
        <v>454</v>
      </c>
      <c r="SWI12" s="140" t="s">
        <v>454</v>
      </c>
      <c r="SWJ12" s="140" t="s">
        <v>454</v>
      </c>
      <c r="SWK12" s="140" t="s">
        <v>454</v>
      </c>
      <c r="SWL12" s="140" t="s">
        <v>454</v>
      </c>
      <c r="SWM12" s="140" t="s">
        <v>454</v>
      </c>
      <c r="SWN12" s="140" t="s">
        <v>454</v>
      </c>
      <c r="SWO12" s="140" t="s">
        <v>454</v>
      </c>
      <c r="SWP12" s="140" t="s">
        <v>454</v>
      </c>
      <c r="SWQ12" s="140" t="s">
        <v>454</v>
      </c>
      <c r="SWR12" s="140" t="s">
        <v>454</v>
      </c>
      <c r="SWS12" s="140" t="s">
        <v>454</v>
      </c>
      <c r="SWT12" s="140" t="s">
        <v>454</v>
      </c>
      <c r="SWU12" s="140" t="s">
        <v>454</v>
      </c>
      <c r="SWV12" s="140" t="s">
        <v>454</v>
      </c>
      <c r="SWW12" s="140" t="s">
        <v>454</v>
      </c>
      <c r="SWX12" s="140" t="s">
        <v>454</v>
      </c>
      <c r="SWY12" s="140" t="s">
        <v>454</v>
      </c>
      <c r="SWZ12" s="140" t="s">
        <v>454</v>
      </c>
      <c r="SXA12" s="140" t="s">
        <v>454</v>
      </c>
      <c r="SXB12" s="140" t="s">
        <v>454</v>
      </c>
      <c r="SXC12" s="140" t="s">
        <v>454</v>
      </c>
      <c r="SXD12" s="140" t="s">
        <v>454</v>
      </c>
      <c r="SXE12" s="140" t="s">
        <v>454</v>
      </c>
      <c r="SXF12" s="140" t="s">
        <v>454</v>
      </c>
      <c r="SXG12" s="140" t="s">
        <v>454</v>
      </c>
      <c r="SXH12" s="140" t="s">
        <v>454</v>
      </c>
      <c r="SXI12" s="140" t="s">
        <v>454</v>
      </c>
      <c r="SXJ12" s="140" t="s">
        <v>454</v>
      </c>
      <c r="SXK12" s="140" t="s">
        <v>454</v>
      </c>
      <c r="SXL12" s="140" t="s">
        <v>454</v>
      </c>
      <c r="SXM12" s="140" t="s">
        <v>454</v>
      </c>
      <c r="SXN12" s="140" t="s">
        <v>454</v>
      </c>
      <c r="SXO12" s="140" t="s">
        <v>454</v>
      </c>
      <c r="SXP12" s="140" t="s">
        <v>454</v>
      </c>
      <c r="SXQ12" s="140" t="s">
        <v>454</v>
      </c>
      <c r="SXR12" s="140" t="s">
        <v>454</v>
      </c>
      <c r="SXS12" s="140" t="s">
        <v>454</v>
      </c>
      <c r="SXT12" s="140" t="s">
        <v>454</v>
      </c>
      <c r="SXU12" s="140" t="s">
        <v>454</v>
      </c>
      <c r="SXV12" s="140" t="s">
        <v>454</v>
      </c>
      <c r="SXW12" s="140" t="s">
        <v>454</v>
      </c>
      <c r="SXX12" s="140" t="s">
        <v>454</v>
      </c>
      <c r="SXY12" s="140" t="s">
        <v>454</v>
      </c>
      <c r="SXZ12" s="140" t="s">
        <v>454</v>
      </c>
      <c r="SYA12" s="140" t="s">
        <v>454</v>
      </c>
      <c r="SYB12" s="140" t="s">
        <v>454</v>
      </c>
      <c r="SYC12" s="140" t="s">
        <v>454</v>
      </c>
      <c r="SYD12" s="140" t="s">
        <v>454</v>
      </c>
      <c r="SYE12" s="140" t="s">
        <v>454</v>
      </c>
      <c r="SYF12" s="140" t="s">
        <v>454</v>
      </c>
      <c r="SYG12" s="140" t="s">
        <v>454</v>
      </c>
      <c r="SYH12" s="140" t="s">
        <v>454</v>
      </c>
      <c r="SYI12" s="140" t="s">
        <v>454</v>
      </c>
      <c r="SYJ12" s="140" t="s">
        <v>454</v>
      </c>
      <c r="SYK12" s="140" t="s">
        <v>454</v>
      </c>
      <c r="SYL12" s="140" t="s">
        <v>454</v>
      </c>
      <c r="SYM12" s="140" t="s">
        <v>454</v>
      </c>
      <c r="SYN12" s="140" t="s">
        <v>454</v>
      </c>
      <c r="SYO12" s="140" t="s">
        <v>454</v>
      </c>
      <c r="SYP12" s="140" t="s">
        <v>454</v>
      </c>
      <c r="SYQ12" s="140" t="s">
        <v>454</v>
      </c>
      <c r="SYR12" s="140" t="s">
        <v>454</v>
      </c>
      <c r="SYS12" s="140" t="s">
        <v>454</v>
      </c>
      <c r="SYT12" s="140" t="s">
        <v>454</v>
      </c>
      <c r="SYU12" s="140" t="s">
        <v>454</v>
      </c>
      <c r="SYV12" s="140" t="s">
        <v>454</v>
      </c>
      <c r="SYW12" s="140" t="s">
        <v>454</v>
      </c>
      <c r="SYX12" s="140" t="s">
        <v>454</v>
      </c>
      <c r="SYY12" s="140" t="s">
        <v>454</v>
      </c>
      <c r="SYZ12" s="140" t="s">
        <v>454</v>
      </c>
      <c r="SZA12" s="140" t="s">
        <v>454</v>
      </c>
      <c r="SZB12" s="140" t="s">
        <v>454</v>
      </c>
      <c r="SZC12" s="140" t="s">
        <v>454</v>
      </c>
      <c r="SZD12" s="140" t="s">
        <v>454</v>
      </c>
      <c r="SZE12" s="140" t="s">
        <v>454</v>
      </c>
      <c r="SZF12" s="140" t="s">
        <v>454</v>
      </c>
      <c r="SZG12" s="140" t="s">
        <v>454</v>
      </c>
      <c r="SZH12" s="140" t="s">
        <v>454</v>
      </c>
      <c r="SZI12" s="140" t="s">
        <v>454</v>
      </c>
      <c r="SZJ12" s="140" t="s">
        <v>454</v>
      </c>
      <c r="SZK12" s="140" t="s">
        <v>454</v>
      </c>
      <c r="SZL12" s="140" t="s">
        <v>454</v>
      </c>
      <c r="SZM12" s="140" t="s">
        <v>454</v>
      </c>
      <c r="SZN12" s="140" t="s">
        <v>454</v>
      </c>
      <c r="SZO12" s="140" t="s">
        <v>454</v>
      </c>
      <c r="SZP12" s="140" t="s">
        <v>454</v>
      </c>
      <c r="SZQ12" s="140" t="s">
        <v>454</v>
      </c>
      <c r="SZR12" s="140" t="s">
        <v>454</v>
      </c>
      <c r="SZS12" s="140" t="s">
        <v>454</v>
      </c>
      <c r="SZT12" s="140" t="s">
        <v>454</v>
      </c>
      <c r="SZU12" s="140" t="s">
        <v>454</v>
      </c>
      <c r="SZV12" s="140" t="s">
        <v>454</v>
      </c>
      <c r="SZW12" s="140" t="s">
        <v>454</v>
      </c>
      <c r="SZX12" s="140" t="s">
        <v>454</v>
      </c>
      <c r="SZY12" s="140" t="s">
        <v>454</v>
      </c>
      <c r="SZZ12" s="140" t="s">
        <v>454</v>
      </c>
      <c r="TAA12" s="140" t="s">
        <v>454</v>
      </c>
      <c r="TAB12" s="140" t="s">
        <v>454</v>
      </c>
      <c r="TAC12" s="140" t="s">
        <v>454</v>
      </c>
      <c r="TAD12" s="140" t="s">
        <v>454</v>
      </c>
      <c r="TAE12" s="140" t="s">
        <v>454</v>
      </c>
      <c r="TAF12" s="140" t="s">
        <v>454</v>
      </c>
      <c r="TAG12" s="140" t="s">
        <v>454</v>
      </c>
      <c r="TAH12" s="140" t="s">
        <v>454</v>
      </c>
      <c r="TAI12" s="140" t="s">
        <v>454</v>
      </c>
      <c r="TAJ12" s="140" t="s">
        <v>454</v>
      </c>
      <c r="TAK12" s="140" t="s">
        <v>454</v>
      </c>
      <c r="TAL12" s="140" t="s">
        <v>454</v>
      </c>
      <c r="TAM12" s="140" t="s">
        <v>454</v>
      </c>
      <c r="TAN12" s="140" t="s">
        <v>454</v>
      </c>
      <c r="TAO12" s="140" t="s">
        <v>454</v>
      </c>
      <c r="TAP12" s="140" t="s">
        <v>454</v>
      </c>
      <c r="TAQ12" s="140" t="s">
        <v>454</v>
      </c>
      <c r="TAR12" s="140" t="s">
        <v>454</v>
      </c>
      <c r="TAS12" s="140" t="s">
        <v>454</v>
      </c>
      <c r="TAT12" s="140" t="s">
        <v>454</v>
      </c>
      <c r="TAU12" s="140" t="s">
        <v>454</v>
      </c>
      <c r="TAV12" s="140" t="s">
        <v>454</v>
      </c>
      <c r="TAW12" s="140" t="s">
        <v>454</v>
      </c>
      <c r="TAX12" s="140" t="s">
        <v>454</v>
      </c>
      <c r="TAY12" s="140" t="s">
        <v>454</v>
      </c>
      <c r="TAZ12" s="140" t="s">
        <v>454</v>
      </c>
      <c r="TBA12" s="140" t="s">
        <v>454</v>
      </c>
      <c r="TBB12" s="140" t="s">
        <v>454</v>
      </c>
      <c r="TBC12" s="140" t="s">
        <v>454</v>
      </c>
      <c r="TBD12" s="140" t="s">
        <v>454</v>
      </c>
      <c r="TBE12" s="140" t="s">
        <v>454</v>
      </c>
      <c r="TBF12" s="140" t="s">
        <v>454</v>
      </c>
      <c r="TBG12" s="140" t="s">
        <v>454</v>
      </c>
      <c r="TBH12" s="140" t="s">
        <v>454</v>
      </c>
      <c r="TBI12" s="140" t="s">
        <v>454</v>
      </c>
      <c r="TBJ12" s="140" t="s">
        <v>454</v>
      </c>
      <c r="TBK12" s="140" t="s">
        <v>454</v>
      </c>
      <c r="TBL12" s="140" t="s">
        <v>454</v>
      </c>
      <c r="TBM12" s="140" t="s">
        <v>454</v>
      </c>
      <c r="TBN12" s="140" t="s">
        <v>454</v>
      </c>
      <c r="TBO12" s="140" t="s">
        <v>454</v>
      </c>
      <c r="TBP12" s="140" t="s">
        <v>454</v>
      </c>
      <c r="TBQ12" s="140" t="s">
        <v>454</v>
      </c>
      <c r="TBR12" s="140" t="s">
        <v>454</v>
      </c>
      <c r="TBS12" s="140" t="s">
        <v>454</v>
      </c>
      <c r="TBT12" s="140" t="s">
        <v>454</v>
      </c>
      <c r="TBU12" s="140" t="s">
        <v>454</v>
      </c>
      <c r="TBV12" s="140" t="s">
        <v>454</v>
      </c>
      <c r="TBW12" s="140" t="s">
        <v>454</v>
      </c>
      <c r="TBX12" s="140" t="s">
        <v>454</v>
      </c>
      <c r="TBY12" s="140" t="s">
        <v>454</v>
      </c>
      <c r="TBZ12" s="140" t="s">
        <v>454</v>
      </c>
      <c r="TCA12" s="140" t="s">
        <v>454</v>
      </c>
      <c r="TCB12" s="140" t="s">
        <v>454</v>
      </c>
      <c r="TCC12" s="140" t="s">
        <v>454</v>
      </c>
      <c r="TCD12" s="140" t="s">
        <v>454</v>
      </c>
      <c r="TCE12" s="140" t="s">
        <v>454</v>
      </c>
      <c r="TCF12" s="140" t="s">
        <v>454</v>
      </c>
      <c r="TCG12" s="140" t="s">
        <v>454</v>
      </c>
      <c r="TCH12" s="140" t="s">
        <v>454</v>
      </c>
      <c r="TCI12" s="140" t="s">
        <v>454</v>
      </c>
      <c r="TCJ12" s="140" t="s">
        <v>454</v>
      </c>
      <c r="TCK12" s="140" t="s">
        <v>454</v>
      </c>
      <c r="TCL12" s="140" t="s">
        <v>454</v>
      </c>
      <c r="TCM12" s="140" t="s">
        <v>454</v>
      </c>
      <c r="TCN12" s="140" t="s">
        <v>454</v>
      </c>
      <c r="TCO12" s="140" t="s">
        <v>454</v>
      </c>
      <c r="TCP12" s="140" t="s">
        <v>454</v>
      </c>
      <c r="TCQ12" s="140" t="s">
        <v>454</v>
      </c>
      <c r="TCR12" s="140" t="s">
        <v>454</v>
      </c>
      <c r="TCS12" s="140" t="s">
        <v>454</v>
      </c>
      <c r="TCT12" s="140" t="s">
        <v>454</v>
      </c>
      <c r="TCU12" s="140" t="s">
        <v>454</v>
      </c>
      <c r="TCV12" s="140" t="s">
        <v>454</v>
      </c>
      <c r="TCW12" s="140" t="s">
        <v>454</v>
      </c>
      <c r="TCX12" s="140" t="s">
        <v>454</v>
      </c>
      <c r="TCY12" s="140" t="s">
        <v>454</v>
      </c>
      <c r="TCZ12" s="140" t="s">
        <v>454</v>
      </c>
      <c r="TDA12" s="140" t="s">
        <v>454</v>
      </c>
      <c r="TDB12" s="140" t="s">
        <v>454</v>
      </c>
      <c r="TDC12" s="140" t="s">
        <v>454</v>
      </c>
      <c r="TDD12" s="140" t="s">
        <v>454</v>
      </c>
      <c r="TDE12" s="140" t="s">
        <v>454</v>
      </c>
      <c r="TDF12" s="140" t="s">
        <v>454</v>
      </c>
      <c r="TDG12" s="140" t="s">
        <v>454</v>
      </c>
      <c r="TDH12" s="140" t="s">
        <v>454</v>
      </c>
      <c r="TDI12" s="140" t="s">
        <v>454</v>
      </c>
      <c r="TDJ12" s="140" t="s">
        <v>454</v>
      </c>
      <c r="TDK12" s="140" t="s">
        <v>454</v>
      </c>
      <c r="TDL12" s="140" t="s">
        <v>454</v>
      </c>
      <c r="TDM12" s="140" t="s">
        <v>454</v>
      </c>
      <c r="TDN12" s="140" t="s">
        <v>454</v>
      </c>
      <c r="TDO12" s="140" t="s">
        <v>454</v>
      </c>
      <c r="TDP12" s="140" t="s">
        <v>454</v>
      </c>
      <c r="TDQ12" s="140" t="s">
        <v>454</v>
      </c>
      <c r="TDR12" s="140" t="s">
        <v>454</v>
      </c>
      <c r="TDS12" s="140" t="s">
        <v>454</v>
      </c>
      <c r="TDT12" s="140" t="s">
        <v>454</v>
      </c>
      <c r="TDU12" s="140" t="s">
        <v>454</v>
      </c>
      <c r="TDV12" s="140" t="s">
        <v>454</v>
      </c>
      <c r="TDW12" s="140" t="s">
        <v>454</v>
      </c>
      <c r="TDX12" s="140" t="s">
        <v>454</v>
      </c>
      <c r="TDY12" s="140" t="s">
        <v>454</v>
      </c>
      <c r="TDZ12" s="140" t="s">
        <v>454</v>
      </c>
      <c r="TEA12" s="140" t="s">
        <v>454</v>
      </c>
      <c r="TEB12" s="140" t="s">
        <v>454</v>
      </c>
      <c r="TEC12" s="140" t="s">
        <v>454</v>
      </c>
      <c r="TED12" s="140" t="s">
        <v>454</v>
      </c>
      <c r="TEE12" s="140" t="s">
        <v>454</v>
      </c>
      <c r="TEF12" s="140" t="s">
        <v>454</v>
      </c>
      <c r="TEG12" s="140" t="s">
        <v>454</v>
      </c>
      <c r="TEH12" s="140" t="s">
        <v>454</v>
      </c>
      <c r="TEI12" s="140" t="s">
        <v>454</v>
      </c>
      <c r="TEJ12" s="140" t="s">
        <v>454</v>
      </c>
      <c r="TEK12" s="140" t="s">
        <v>454</v>
      </c>
      <c r="TEL12" s="140" t="s">
        <v>454</v>
      </c>
      <c r="TEM12" s="140" t="s">
        <v>454</v>
      </c>
      <c r="TEN12" s="140" t="s">
        <v>454</v>
      </c>
      <c r="TEO12" s="140" t="s">
        <v>454</v>
      </c>
      <c r="TEP12" s="140" t="s">
        <v>454</v>
      </c>
      <c r="TEQ12" s="140" t="s">
        <v>454</v>
      </c>
      <c r="TER12" s="140" t="s">
        <v>454</v>
      </c>
      <c r="TES12" s="140" t="s">
        <v>454</v>
      </c>
      <c r="TET12" s="140" t="s">
        <v>454</v>
      </c>
      <c r="TEU12" s="140" t="s">
        <v>454</v>
      </c>
      <c r="TEV12" s="140" t="s">
        <v>454</v>
      </c>
      <c r="TEW12" s="140" t="s">
        <v>454</v>
      </c>
      <c r="TEX12" s="140" t="s">
        <v>454</v>
      </c>
      <c r="TEY12" s="140" t="s">
        <v>454</v>
      </c>
      <c r="TEZ12" s="140" t="s">
        <v>454</v>
      </c>
      <c r="TFA12" s="140" t="s">
        <v>454</v>
      </c>
      <c r="TFB12" s="140" t="s">
        <v>454</v>
      </c>
      <c r="TFC12" s="140" t="s">
        <v>454</v>
      </c>
      <c r="TFD12" s="140" t="s">
        <v>454</v>
      </c>
      <c r="TFE12" s="140" t="s">
        <v>454</v>
      </c>
      <c r="TFF12" s="140" t="s">
        <v>454</v>
      </c>
      <c r="TFG12" s="140" t="s">
        <v>454</v>
      </c>
      <c r="TFH12" s="140" t="s">
        <v>454</v>
      </c>
      <c r="TFI12" s="140" t="s">
        <v>454</v>
      </c>
      <c r="TFJ12" s="140" t="s">
        <v>454</v>
      </c>
      <c r="TFK12" s="140" t="s">
        <v>454</v>
      </c>
      <c r="TFL12" s="140" t="s">
        <v>454</v>
      </c>
      <c r="TFM12" s="140" t="s">
        <v>454</v>
      </c>
      <c r="TFN12" s="140" t="s">
        <v>454</v>
      </c>
      <c r="TFO12" s="140" t="s">
        <v>454</v>
      </c>
      <c r="TFP12" s="140" t="s">
        <v>454</v>
      </c>
      <c r="TFQ12" s="140" t="s">
        <v>454</v>
      </c>
      <c r="TFR12" s="140" t="s">
        <v>454</v>
      </c>
      <c r="TFS12" s="140" t="s">
        <v>454</v>
      </c>
      <c r="TFT12" s="140" t="s">
        <v>454</v>
      </c>
      <c r="TFU12" s="140" t="s">
        <v>454</v>
      </c>
      <c r="TFV12" s="140" t="s">
        <v>454</v>
      </c>
      <c r="TFW12" s="140" t="s">
        <v>454</v>
      </c>
      <c r="TFX12" s="140" t="s">
        <v>454</v>
      </c>
      <c r="TFY12" s="140" t="s">
        <v>454</v>
      </c>
      <c r="TFZ12" s="140" t="s">
        <v>454</v>
      </c>
      <c r="TGA12" s="140" t="s">
        <v>454</v>
      </c>
      <c r="TGB12" s="140" t="s">
        <v>454</v>
      </c>
      <c r="TGC12" s="140" t="s">
        <v>454</v>
      </c>
      <c r="TGD12" s="140" t="s">
        <v>454</v>
      </c>
      <c r="TGE12" s="140" t="s">
        <v>454</v>
      </c>
      <c r="TGF12" s="140" t="s">
        <v>454</v>
      </c>
      <c r="TGG12" s="140" t="s">
        <v>454</v>
      </c>
      <c r="TGH12" s="140" t="s">
        <v>454</v>
      </c>
      <c r="TGI12" s="140" t="s">
        <v>454</v>
      </c>
      <c r="TGJ12" s="140" t="s">
        <v>454</v>
      </c>
      <c r="TGK12" s="140" t="s">
        <v>454</v>
      </c>
      <c r="TGL12" s="140" t="s">
        <v>454</v>
      </c>
      <c r="TGM12" s="140" t="s">
        <v>454</v>
      </c>
      <c r="TGN12" s="140" t="s">
        <v>454</v>
      </c>
      <c r="TGO12" s="140" t="s">
        <v>454</v>
      </c>
      <c r="TGP12" s="140" t="s">
        <v>454</v>
      </c>
      <c r="TGQ12" s="140" t="s">
        <v>454</v>
      </c>
      <c r="TGR12" s="140" t="s">
        <v>454</v>
      </c>
      <c r="TGS12" s="140" t="s">
        <v>454</v>
      </c>
      <c r="TGT12" s="140" t="s">
        <v>454</v>
      </c>
      <c r="TGU12" s="140" t="s">
        <v>454</v>
      </c>
      <c r="TGV12" s="140" t="s">
        <v>454</v>
      </c>
      <c r="TGW12" s="140" t="s">
        <v>454</v>
      </c>
      <c r="TGX12" s="140" t="s">
        <v>454</v>
      </c>
      <c r="TGY12" s="140" t="s">
        <v>454</v>
      </c>
      <c r="TGZ12" s="140" t="s">
        <v>454</v>
      </c>
      <c r="THA12" s="140" t="s">
        <v>454</v>
      </c>
      <c r="THB12" s="140" t="s">
        <v>454</v>
      </c>
      <c r="THC12" s="140" t="s">
        <v>454</v>
      </c>
      <c r="THD12" s="140" t="s">
        <v>454</v>
      </c>
      <c r="THE12" s="140" t="s">
        <v>454</v>
      </c>
      <c r="THF12" s="140" t="s">
        <v>454</v>
      </c>
      <c r="THG12" s="140" t="s">
        <v>454</v>
      </c>
      <c r="THH12" s="140" t="s">
        <v>454</v>
      </c>
      <c r="THI12" s="140" t="s">
        <v>454</v>
      </c>
      <c r="THJ12" s="140" t="s">
        <v>454</v>
      </c>
      <c r="THK12" s="140" t="s">
        <v>454</v>
      </c>
      <c r="THL12" s="140" t="s">
        <v>454</v>
      </c>
      <c r="THM12" s="140" t="s">
        <v>454</v>
      </c>
      <c r="THN12" s="140" t="s">
        <v>454</v>
      </c>
      <c r="THO12" s="140" t="s">
        <v>454</v>
      </c>
      <c r="THP12" s="140" t="s">
        <v>454</v>
      </c>
      <c r="THQ12" s="140" t="s">
        <v>454</v>
      </c>
      <c r="THR12" s="140" t="s">
        <v>454</v>
      </c>
      <c r="THS12" s="140" t="s">
        <v>454</v>
      </c>
      <c r="THT12" s="140" t="s">
        <v>454</v>
      </c>
      <c r="THU12" s="140" t="s">
        <v>454</v>
      </c>
      <c r="THV12" s="140" t="s">
        <v>454</v>
      </c>
      <c r="THW12" s="140" t="s">
        <v>454</v>
      </c>
      <c r="THX12" s="140" t="s">
        <v>454</v>
      </c>
      <c r="THY12" s="140" t="s">
        <v>454</v>
      </c>
      <c r="THZ12" s="140" t="s">
        <v>454</v>
      </c>
      <c r="TIA12" s="140" t="s">
        <v>454</v>
      </c>
      <c r="TIB12" s="140" t="s">
        <v>454</v>
      </c>
      <c r="TIC12" s="140" t="s">
        <v>454</v>
      </c>
      <c r="TID12" s="140" t="s">
        <v>454</v>
      </c>
      <c r="TIE12" s="140" t="s">
        <v>454</v>
      </c>
      <c r="TIF12" s="140" t="s">
        <v>454</v>
      </c>
      <c r="TIG12" s="140" t="s">
        <v>454</v>
      </c>
      <c r="TIH12" s="140" t="s">
        <v>454</v>
      </c>
      <c r="TII12" s="140" t="s">
        <v>454</v>
      </c>
      <c r="TIJ12" s="140" t="s">
        <v>454</v>
      </c>
      <c r="TIK12" s="140" t="s">
        <v>454</v>
      </c>
      <c r="TIL12" s="140" t="s">
        <v>454</v>
      </c>
      <c r="TIM12" s="140" t="s">
        <v>454</v>
      </c>
      <c r="TIN12" s="140" t="s">
        <v>454</v>
      </c>
      <c r="TIO12" s="140" t="s">
        <v>454</v>
      </c>
      <c r="TIP12" s="140" t="s">
        <v>454</v>
      </c>
      <c r="TIQ12" s="140" t="s">
        <v>454</v>
      </c>
      <c r="TIR12" s="140" t="s">
        <v>454</v>
      </c>
      <c r="TIS12" s="140" t="s">
        <v>454</v>
      </c>
      <c r="TIT12" s="140" t="s">
        <v>454</v>
      </c>
      <c r="TIU12" s="140" t="s">
        <v>454</v>
      </c>
      <c r="TIV12" s="140" t="s">
        <v>454</v>
      </c>
      <c r="TIW12" s="140" t="s">
        <v>454</v>
      </c>
      <c r="TIX12" s="140" t="s">
        <v>454</v>
      </c>
      <c r="TIY12" s="140" t="s">
        <v>454</v>
      </c>
      <c r="TIZ12" s="140" t="s">
        <v>454</v>
      </c>
      <c r="TJA12" s="140" t="s">
        <v>454</v>
      </c>
      <c r="TJB12" s="140" t="s">
        <v>454</v>
      </c>
      <c r="TJC12" s="140" t="s">
        <v>454</v>
      </c>
      <c r="TJD12" s="140" t="s">
        <v>454</v>
      </c>
      <c r="TJE12" s="140" t="s">
        <v>454</v>
      </c>
      <c r="TJF12" s="140" t="s">
        <v>454</v>
      </c>
      <c r="TJG12" s="140" t="s">
        <v>454</v>
      </c>
      <c r="TJH12" s="140" t="s">
        <v>454</v>
      </c>
      <c r="TJI12" s="140" t="s">
        <v>454</v>
      </c>
      <c r="TJJ12" s="140" t="s">
        <v>454</v>
      </c>
      <c r="TJK12" s="140" t="s">
        <v>454</v>
      </c>
      <c r="TJL12" s="140" t="s">
        <v>454</v>
      </c>
      <c r="TJM12" s="140" t="s">
        <v>454</v>
      </c>
      <c r="TJN12" s="140" t="s">
        <v>454</v>
      </c>
      <c r="TJO12" s="140" t="s">
        <v>454</v>
      </c>
      <c r="TJP12" s="140" t="s">
        <v>454</v>
      </c>
      <c r="TJQ12" s="140" t="s">
        <v>454</v>
      </c>
      <c r="TJR12" s="140" t="s">
        <v>454</v>
      </c>
      <c r="TJS12" s="140" t="s">
        <v>454</v>
      </c>
      <c r="TJT12" s="140" t="s">
        <v>454</v>
      </c>
      <c r="TJU12" s="140" t="s">
        <v>454</v>
      </c>
      <c r="TJV12" s="140" t="s">
        <v>454</v>
      </c>
      <c r="TJW12" s="140" t="s">
        <v>454</v>
      </c>
      <c r="TJX12" s="140" t="s">
        <v>454</v>
      </c>
      <c r="TJY12" s="140" t="s">
        <v>454</v>
      </c>
      <c r="TJZ12" s="140" t="s">
        <v>454</v>
      </c>
      <c r="TKA12" s="140" t="s">
        <v>454</v>
      </c>
      <c r="TKB12" s="140" t="s">
        <v>454</v>
      </c>
      <c r="TKC12" s="140" t="s">
        <v>454</v>
      </c>
      <c r="TKD12" s="140" t="s">
        <v>454</v>
      </c>
      <c r="TKE12" s="140" t="s">
        <v>454</v>
      </c>
      <c r="TKF12" s="140" t="s">
        <v>454</v>
      </c>
      <c r="TKG12" s="140" t="s">
        <v>454</v>
      </c>
      <c r="TKH12" s="140" t="s">
        <v>454</v>
      </c>
      <c r="TKI12" s="140" t="s">
        <v>454</v>
      </c>
      <c r="TKJ12" s="140" t="s">
        <v>454</v>
      </c>
      <c r="TKK12" s="140" t="s">
        <v>454</v>
      </c>
      <c r="TKL12" s="140" t="s">
        <v>454</v>
      </c>
      <c r="TKM12" s="140" t="s">
        <v>454</v>
      </c>
      <c r="TKN12" s="140" t="s">
        <v>454</v>
      </c>
      <c r="TKO12" s="140" t="s">
        <v>454</v>
      </c>
      <c r="TKP12" s="140" t="s">
        <v>454</v>
      </c>
      <c r="TKQ12" s="140" t="s">
        <v>454</v>
      </c>
      <c r="TKR12" s="140" t="s">
        <v>454</v>
      </c>
      <c r="TKS12" s="140" t="s">
        <v>454</v>
      </c>
      <c r="TKT12" s="140" t="s">
        <v>454</v>
      </c>
      <c r="TKU12" s="140" t="s">
        <v>454</v>
      </c>
      <c r="TKV12" s="140" t="s">
        <v>454</v>
      </c>
      <c r="TKW12" s="140" t="s">
        <v>454</v>
      </c>
      <c r="TKX12" s="140" t="s">
        <v>454</v>
      </c>
      <c r="TKY12" s="140" t="s">
        <v>454</v>
      </c>
      <c r="TKZ12" s="140" t="s">
        <v>454</v>
      </c>
      <c r="TLA12" s="140" t="s">
        <v>454</v>
      </c>
      <c r="TLB12" s="140" t="s">
        <v>454</v>
      </c>
      <c r="TLC12" s="140" t="s">
        <v>454</v>
      </c>
      <c r="TLD12" s="140" t="s">
        <v>454</v>
      </c>
      <c r="TLE12" s="140" t="s">
        <v>454</v>
      </c>
      <c r="TLF12" s="140" t="s">
        <v>454</v>
      </c>
      <c r="TLG12" s="140" t="s">
        <v>454</v>
      </c>
      <c r="TLH12" s="140" t="s">
        <v>454</v>
      </c>
      <c r="TLI12" s="140" t="s">
        <v>454</v>
      </c>
      <c r="TLJ12" s="140" t="s">
        <v>454</v>
      </c>
      <c r="TLK12" s="140" t="s">
        <v>454</v>
      </c>
      <c r="TLL12" s="140" t="s">
        <v>454</v>
      </c>
      <c r="TLM12" s="140" t="s">
        <v>454</v>
      </c>
      <c r="TLN12" s="140" t="s">
        <v>454</v>
      </c>
      <c r="TLO12" s="140" t="s">
        <v>454</v>
      </c>
      <c r="TLP12" s="140" t="s">
        <v>454</v>
      </c>
      <c r="TLQ12" s="140" t="s">
        <v>454</v>
      </c>
      <c r="TLR12" s="140" t="s">
        <v>454</v>
      </c>
      <c r="TLS12" s="140" t="s">
        <v>454</v>
      </c>
      <c r="TLT12" s="140" t="s">
        <v>454</v>
      </c>
      <c r="TLU12" s="140" t="s">
        <v>454</v>
      </c>
      <c r="TLV12" s="140" t="s">
        <v>454</v>
      </c>
      <c r="TLW12" s="140" t="s">
        <v>454</v>
      </c>
      <c r="TLX12" s="140" t="s">
        <v>454</v>
      </c>
      <c r="TLY12" s="140" t="s">
        <v>454</v>
      </c>
      <c r="TLZ12" s="140" t="s">
        <v>454</v>
      </c>
      <c r="TMA12" s="140" t="s">
        <v>454</v>
      </c>
      <c r="TMB12" s="140" t="s">
        <v>454</v>
      </c>
      <c r="TMC12" s="140" t="s">
        <v>454</v>
      </c>
      <c r="TMD12" s="140" t="s">
        <v>454</v>
      </c>
      <c r="TME12" s="140" t="s">
        <v>454</v>
      </c>
      <c r="TMF12" s="140" t="s">
        <v>454</v>
      </c>
      <c r="TMG12" s="140" t="s">
        <v>454</v>
      </c>
      <c r="TMH12" s="140" t="s">
        <v>454</v>
      </c>
      <c r="TMI12" s="140" t="s">
        <v>454</v>
      </c>
      <c r="TMJ12" s="140" t="s">
        <v>454</v>
      </c>
      <c r="TMK12" s="140" t="s">
        <v>454</v>
      </c>
      <c r="TML12" s="140" t="s">
        <v>454</v>
      </c>
      <c r="TMM12" s="140" t="s">
        <v>454</v>
      </c>
      <c r="TMN12" s="140" t="s">
        <v>454</v>
      </c>
      <c r="TMO12" s="140" t="s">
        <v>454</v>
      </c>
      <c r="TMP12" s="140" t="s">
        <v>454</v>
      </c>
      <c r="TMQ12" s="140" t="s">
        <v>454</v>
      </c>
      <c r="TMR12" s="140" t="s">
        <v>454</v>
      </c>
      <c r="TMS12" s="140" t="s">
        <v>454</v>
      </c>
      <c r="TMT12" s="140" t="s">
        <v>454</v>
      </c>
      <c r="TMU12" s="140" t="s">
        <v>454</v>
      </c>
      <c r="TMV12" s="140" t="s">
        <v>454</v>
      </c>
      <c r="TMW12" s="140" t="s">
        <v>454</v>
      </c>
      <c r="TMX12" s="140" t="s">
        <v>454</v>
      </c>
      <c r="TMY12" s="140" t="s">
        <v>454</v>
      </c>
      <c r="TMZ12" s="140" t="s">
        <v>454</v>
      </c>
      <c r="TNA12" s="140" t="s">
        <v>454</v>
      </c>
      <c r="TNB12" s="140" t="s">
        <v>454</v>
      </c>
      <c r="TNC12" s="140" t="s">
        <v>454</v>
      </c>
      <c r="TND12" s="140" t="s">
        <v>454</v>
      </c>
      <c r="TNE12" s="140" t="s">
        <v>454</v>
      </c>
      <c r="TNF12" s="140" t="s">
        <v>454</v>
      </c>
      <c r="TNG12" s="140" t="s">
        <v>454</v>
      </c>
      <c r="TNH12" s="140" t="s">
        <v>454</v>
      </c>
      <c r="TNI12" s="140" t="s">
        <v>454</v>
      </c>
      <c r="TNJ12" s="140" t="s">
        <v>454</v>
      </c>
      <c r="TNK12" s="140" t="s">
        <v>454</v>
      </c>
      <c r="TNL12" s="140" t="s">
        <v>454</v>
      </c>
      <c r="TNM12" s="140" t="s">
        <v>454</v>
      </c>
      <c r="TNN12" s="140" t="s">
        <v>454</v>
      </c>
      <c r="TNO12" s="140" t="s">
        <v>454</v>
      </c>
      <c r="TNP12" s="140" t="s">
        <v>454</v>
      </c>
      <c r="TNQ12" s="140" t="s">
        <v>454</v>
      </c>
      <c r="TNR12" s="140" t="s">
        <v>454</v>
      </c>
      <c r="TNS12" s="140" t="s">
        <v>454</v>
      </c>
      <c r="TNT12" s="140" t="s">
        <v>454</v>
      </c>
      <c r="TNU12" s="140" t="s">
        <v>454</v>
      </c>
      <c r="TNV12" s="140" t="s">
        <v>454</v>
      </c>
      <c r="TNW12" s="140" t="s">
        <v>454</v>
      </c>
      <c r="TNX12" s="140" t="s">
        <v>454</v>
      </c>
      <c r="TNY12" s="140" t="s">
        <v>454</v>
      </c>
      <c r="TNZ12" s="140" t="s">
        <v>454</v>
      </c>
      <c r="TOA12" s="140" t="s">
        <v>454</v>
      </c>
      <c r="TOB12" s="140" t="s">
        <v>454</v>
      </c>
      <c r="TOC12" s="140" t="s">
        <v>454</v>
      </c>
      <c r="TOD12" s="140" t="s">
        <v>454</v>
      </c>
      <c r="TOE12" s="140" t="s">
        <v>454</v>
      </c>
      <c r="TOF12" s="140" t="s">
        <v>454</v>
      </c>
      <c r="TOG12" s="140" t="s">
        <v>454</v>
      </c>
      <c r="TOH12" s="140" t="s">
        <v>454</v>
      </c>
      <c r="TOI12" s="140" t="s">
        <v>454</v>
      </c>
      <c r="TOJ12" s="140" t="s">
        <v>454</v>
      </c>
      <c r="TOK12" s="140" t="s">
        <v>454</v>
      </c>
      <c r="TOL12" s="140" t="s">
        <v>454</v>
      </c>
      <c r="TOM12" s="140" t="s">
        <v>454</v>
      </c>
      <c r="TON12" s="140" t="s">
        <v>454</v>
      </c>
      <c r="TOO12" s="140" t="s">
        <v>454</v>
      </c>
      <c r="TOP12" s="140" t="s">
        <v>454</v>
      </c>
      <c r="TOQ12" s="140" t="s">
        <v>454</v>
      </c>
      <c r="TOR12" s="140" t="s">
        <v>454</v>
      </c>
      <c r="TOS12" s="140" t="s">
        <v>454</v>
      </c>
      <c r="TOT12" s="140" t="s">
        <v>454</v>
      </c>
      <c r="TOU12" s="140" t="s">
        <v>454</v>
      </c>
      <c r="TOV12" s="140" t="s">
        <v>454</v>
      </c>
      <c r="TOW12" s="140" t="s">
        <v>454</v>
      </c>
      <c r="TOX12" s="140" t="s">
        <v>454</v>
      </c>
      <c r="TOY12" s="140" t="s">
        <v>454</v>
      </c>
      <c r="TOZ12" s="140" t="s">
        <v>454</v>
      </c>
      <c r="TPA12" s="140" t="s">
        <v>454</v>
      </c>
      <c r="TPB12" s="140" t="s">
        <v>454</v>
      </c>
      <c r="TPC12" s="140" t="s">
        <v>454</v>
      </c>
      <c r="TPD12" s="140" t="s">
        <v>454</v>
      </c>
      <c r="TPE12" s="140" t="s">
        <v>454</v>
      </c>
      <c r="TPF12" s="140" t="s">
        <v>454</v>
      </c>
      <c r="TPG12" s="140" t="s">
        <v>454</v>
      </c>
      <c r="TPH12" s="140" t="s">
        <v>454</v>
      </c>
      <c r="TPI12" s="140" t="s">
        <v>454</v>
      </c>
      <c r="TPJ12" s="140" t="s">
        <v>454</v>
      </c>
      <c r="TPK12" s="140" t="s">
        <v>454</v>
      </c>
      <c r="TPL12" s="140" t="s">
        <v>454</v>
      </c>
      <c r="TPM12" s="140" t="s">
        <v>454</v>
      </c>
      <c r="TPN12" s="140" t="s">
        <v>454</v>
      </c>
      <c r="TPO12" s="140" t="s">
        <v>454</v>
      </c>
      <c r="TPP12" s="140" t="s">
        <v>454</v>
      </c>
      <c r="TPQ12" s="140" t="s">
        <v>454</v>
      </c>
      <c r="TPR12" s="140" t="s">
        <v>454</v>
      </c>
      <c r="TPS12" s="140" t="s">
        <v>454</v>
      </c>
      <c r="TPT12" s="140" t="s">
        <v>454</v>
      </c>
      <c r="TPU12" s="140" t="s">
        <v>454</v>
      </c>
      <c r="TPV12" s="140" t="s">
        <v>454</v>
      </c>
      <c r="TPW12" s="140" t="s">
        <v>454</v>
      </c>
      <c r="TPX12" s="140" t="s">
        <v>454</v>
      </c>
      <c r="TPY12" s="140" t="s">
        <v>454</v>
      </c>
      <c r="TPZ12" s="140" t="s">
        <v>454</v>
      </c>
      <c r="TQA12" s="140" t="s">
        <v>454</v>
      </c>
      <c r="TQB12" s="140" t="s">
        <v>454</v>
      </c>
      <c r="TQC12" s="140" t="s">
        <v>454</v>
      </c>
      <c r="TQD12" s="140" t="s">
        <v>454</v>
      </c>
      <c r="TQE12" s="140" t="s">
        <v>454</v>
      </c>
      <c r="TQF12" s="140" t="s">
        <v>454</v>
      </c>
      <c r="TQG12" s="140" t="s">
        <v>454</v>
      </c>
      <c r="TQH12" s="140" t="s">
        <v>454</v>
      </c>
      <c r="TQI12" s="140" t="s">
        <v>454</v>
      </c>
      <c r="TQJ12" s="140" t="s">
        <v>454</v>
      </c>
      <c r="TQK12" s="140" t="s">
        <v>454</v>
      </c>
      <c r="TQL12" s="140" t="s">
        <v>454</v>
      </c>
      <c r="TQM12" s="140" t="s">
        <v>454</v>
      </c>
      <c r="TQN12" s="140" t="s">
        <v>454</v>
      </c>
      <c r="TQO12" s="140" t="s">
        <v>454</v>
      </c>
      <c r="TQP12" s="140" t="s">
        <v>454</v>
      </c>
      <c r="TQQ12" s="140" t="s">
        <v>454</v>
      </c>
      <c r="TQR12" s="140" t="s">
        <v>454</v>
      </c>
      <c r="TQS12" s="140" t="s">
        <v>454</v>
      </c>
      <c r="TQT12" s="140" t="s">
        <v>454</v>
      </c>
      <c r="TQU12" s="140" t="s">
        <v>454</v>
      </c>
      <c r="TQV12" s="140" t="s">
        <v>454</v>
      </c>
      <c r="TQW12" s="140" t="s">
        <v>454</v>
      </c>
      <c r="TQX12" s="140" t="s">
        <v>454</v>
      </c>
      <c r="TQY12" s="140" t="s">
        <v>454</v>
      </c>
      <c r="TQZ12" s="140" t="s">
        <v>454</v>
      </c>
      <c r="TRA12" s="140" t="s">
        <v>454</v>
      </c>
      <c r="TRB12" s="140" t="s">
        <v>454</v>
      </c>
      <c r="TRC12" s="140" t="s">
        <v>454</v>
      </c>
      <c r="TRD12" s="140" t="s">
        <v>454</v>
      </c>
      <c r="TRE12" s="140" t="s">
        <v>454</v>
      </c>
      <c r="TRF12" s="140" t="s">
        <v>454</v>
      </c>
      <c r="TRG12" s="140" t="s">
        <v>454</v>
      </c>
      <c r="TRH12" s="140" t="s">
        <v>454</v>
      </c>
      <c r="TRI12" s="140" t="s">
        <v>454</v>
      </c>
      <c r="TRJ12" s="140" t="s">
        <v>454</v>
      </c>
      <c r="TRK12" s="140" t="s">
        <v>454</v>
      </c>
      <c r="TRL12" s="140" t="s">
        <v>454</v>
      </c>
      <c r="TRM12" s="140" t="s">
        <v>454</v>
      </c>
      <c r="TRN12" s="140" t="s">
        <v>454</v>
      </c>
      <c r="TRO12" s="140" t="s">
        <v>454</v>
      </c>
      <c r="TRP12" s="140" t="s">
        <v>454</v>
      </c>
      <c r="TRQ12" s="140" t="s">
        <v>454</v>
      </c>
      <c r="TRR12" s="140" t="s">
        <v>454</v>
      </c>
      <c r="TRS12" s="140" t="s">
        <v>454</v>
      </c>
      <c r="TRT12" s="140" t="s">
        <v>454</v>
      </c>
      <c r="TRU12" s="140" t="s">
        <v>454</v>
      </c>
      <c r="TRV12" s="140" t="s">
        <v>454</v>
      </c>
      <c r="TRW12" s="140" t="s">
        <v>454</v>
      </c>
      <c r="TRX12" s="140" t="s">
        <v>454</v>
      </c>
      <c r="TRY12" s="140" t="s">
        <v>454</v>
      </c>
      <c r="TRZ12" s="140" t="s">
        <v>454</v>
      </c>
      <c r="TSA12" s="140" t="s">
        <v>454</v>
      </c>
      <c r="TSB12" s="140" t="s">
        <v>454</v>
      </c>
      <c r="TSC12" s="140" t="s">
        <v>454</v>
      </c>
      <c r="TSD12" s="140" t="s">
        <v>454</v>
      </c>
      <c r="TSE12" s="140" t="s">
        <v>454</v>
      </c>
      <c r="TSF12" s="140" t="s">
        <v>454</v>
      </c>
      <c r="TSG12" s="140" t="s">
        <v>454</v>
      </c>
      <c r="TSH12" s="140" t="s">
        <v>454</v>
      </c>
      <c r="TSI12" s="140" t="s">
        <v>454</v>
      </c>
      <c r="TSJ12" s="140" t="s">
        <v>454</v>
      </c>
      <c r="TSK12" s="140" t="s">
        <v>454</v>
      </c>
      <c r="TSL12" s="140" t="s">
        <v>454</v>
      </c>
      <c r="TSM12" s="140" t="s">
        <v>454</v>
      </c>
      <c r="TSN12" s="140" t="s">
        <v>454</v>
      </c>
      <c r="TSO12" s="140" t="s">
        <v>454</v>
      </c>
      <c r="TSP12" s="140" t="s">
        <v>454</v>
      </c>
      <c r="TSQ12" s="140" t="s">
        <v>454</v>
      </c>
      <c r="TSR12" s="140" t="s">
        <v>454</v>
      </c>
      <c r="TSS12" s="140" t="s">
        <v>454</v>
      </c>
      <c r="TST12" s="140" t="s">
        <v>454</v>
      </c>
      <c r="TSU12" s="140" t="s">
        <v>454</v>
      </c>
      <c r="TSV12" s="140" t="s">
        <v>454</v>
      </c>
      <c r="TSW12" s="140" t="s">
        <v>454</v>
      </c>
      <c r="TSX12" s="140" t="s">
        <v>454</v>
      </c>
      <c r="TSY12" s="140" t="s">
        <v>454</v>
      </c>
      <c r="TSZ12" s="140" t="s">
        <v>454</v>
      </c>
      <c r="TTA12" s="140" t="s">
        <v>454</v>
      </c>
      <c r="TTB12" s="140" t="s">
        <v>454</v>
      </c>
      <c r="TTC12" s="140" t="s">
        <v>454</v>
      </c>
      <c r="TTD12" s="140" t="s">
        <v>454</v>
      </c>
      <c r="TTE12" s="140" t="s">
        <v>454</v>
      </c>
      <c r="TTF12" s="140" t="s">
        <v>454</v>
      </c>
      <c r="TTG12" s="140" t="s">
        <v>454</v>
      </c>
      <c r="TTH12" s="140" t="s">
        <v>454</v>
      </c>
      <c r="TTI12" s="140" t="s">
        <v>454</v>
      </c>
      <c r="TTJ12" s="140" t="s">
        <v>454</v>
      </c>
      <c r="TTK12" s="140" t="s">
        <v>454</v>
      </c>
      <c r="TTL12" s="140" t="s">
        <v>454</v>
      </c>
      <c r="TTM12" s="140" t="s">
        <v>454</v>
      </c>
      <c r="TTN12" s="140" t="s">
        <v>454</v>
      </c>
      <c r="TTO12" s="140" t="s">
        <v>454</v>
      </c>
      <c r="TTP12" s="140" t="s">
        <v>454</v>
      </c>
      <c r="TTQ12" s="140" t="s">
        <v>454</v>
      </c>
      <c r="TTR12" s="140" t="s">
        <v>454</v>
      </c>
      <c r="TTS12" s="140" t="s">
        <v>454</v>
      </c>
      <c r="TTT12" s="140" t="s">
        <v>454</v>
      </c>
      <c r="TTU12" s="140" t="s">
        <v>454</v>
      </c>
      <c r="TTV12" s="140" t="s">
        <v>454</v>
      </c>
      <c r="TTW12" s="140" t="s">
        <v>454</v>
      </c>
      <c r="TTX12" s="140" t="s">
        <v>454</v>
      </c>
      <c r="TTY12" s="140" t="s">
        <v>454</v>
      </c>
      <c r="TTZ12" s="140" t="s">
        <v>454</v>
      </c>
      <c r="TUA12" s="140" t="s">
        <v>454</v>
      </c>
      <c r="TUB12" s="140" t="s">
        <v>454</v>
      </c>
      <c r="TUC12" s="140" t="s">
        <v>454</v>
      </c>
      <c r="TUD12" s="140" t="s">
        <v>454</v>
      </c>
      <c r="TUE12" s="140" t="s">
        <v>454</v>
      </c>
      <c r="TUF12" s="140" t="s">
        <v>454</v>
      </c>
      <c r="TUG12" s="140" t="s">
        <v>454</v>
      </c>
      <c r="TUH12" s="140" t="s">
        <v>454</v>
      </c>
      <c r="TUI12" s="140" t="s">
        <v>454</v>
      </c>
      <c r="TUJ12" s="140" t="s">
        <v>454</v>
      </c>
      <c r="TUK12" s="140" t="s">
        <v>454</v>
      </c>
      <c r="TUL12" s="140" t="s">
        <v>454</v>
      </c>
      <c r="TUM12" s="140" t="s">
        <v>454</v>
      </c>
      <c r="TUN12" s="140" t="s">
        <v>454</v>
      </c>
      <c r="TUO12" s="140" t="s">
        <v>454</v>
      </c>
      <c r="TUP12" s="140" t="s">
        <v>454</v>
      </c>
      <c r="TUQ12" s="140" t="s">
        <v>454</v>
      </c>
      <c r="TUR12" s="140" t="s">
        <v>454</v>
      </c>
      <c r="TUS12" s="140" t="s">
        <v>454</v>
      </c>
      <c r="TUT12" s="140" t="s">
        <v>454</v>
      </c>
      <c r="TUU12" s="140" t="s">
        <v>454</v>
      </c>
      <c r="TUV12" s="140" t="s">
        <v>454</v>
      </c>
      <c r="TUW12" s="140" t="s">
        <v>454</v>
      </c>
      <c r="TUX12" s="140" t="s">
        <v>454</v>
      </c>
      <c r="TUY12" s="140" t="s">
        <v>454</v>
      </c>
      <c r="TUZ12" s="140" t="s">
        <v>454</v>
      </c>
      <c r="TVA12" s="140" t="s">
        <v>454</v>
      </c>
      <c r="TVB12" s="140" t="s">
        <v>454</v>
      </c>
      <c r="TVC12" s="140" t="s">
        <v>454</v>
      </c>
      <c r="TVD12" s="140" t="s">
        <v>454</v>
      </c>
      <c r="TVE12" s="140" t="s">
        <v>454</v>
      </c>
      <c r="TVF12" s="140" t="s">
        <v>454</v>
      </c>
      <c r="TVG12" s="140" t="s">
        <v>454</v>
      </c>
      <c r="TVH12" s="140" t="s">
        <v>454</v>
      </c>
      <c r="TVI12" s="140" t="s">
        <v>454</v>
      </c>
      <c r="TVJ12" s="140" t="s">
        <v>454</v>
      </c>
      <c r="TVK12" s="140" t="s">
        <v>454</v>
      </c>
      <c r="TVL12" s="140" t="s">
        <v>454</v>
      </c>
      <c r="TVM12" s="140" t="s">
        <v>454</v>
      </c>
      <c r="TVN12" s="140" t="s">
        <v>454</v>
      </c>
      <c r="TVO12" s="140" t="s">
        <v>454</v>
      </c>
      <c r="TVP12" s="140" t="s">
        <v>454</v>
      </c>
      <c r="TVQ12" s="140" t="s">
        <v>454</v>
      </c>
      <c r="TVR12" s="140" t="s">
        <v>454</v>
      </c>
      <c r="TVS12" s="140" t="s">
        <v>454</v>
      </c>
      <c r="TVT12" s="140" t="s">
        <v>454</v>
      </c>
      <c r="TVU12" s="140" t="s">
        <v>454</v>
      </c>
      <c r="TVV12" s="140" t="s">
        <v>454</v>
      </c>
      <c r="TVW12" s="140" t="s">
        <v>454</v>
      </c>
      <c r="TVX12" s="140" t="s">
        <v>454</v>
      </c>
      <c r="TVY12" s="140" t="s">
        <v>454</v>
      </c>
      <c r="TVZ12" s="140" t="s">
        <v>454</v>
      </c>
      <c r="TWA12" s="140" t="s">
        <v>454</v>
      </c>
      <c r="TWB12" s="140" t="s">
        <v>454</v>
      </c>
      <c r="TWC12" s="140" t="s">
        <v>454</v>
      </c>
      <c r="TWD12" s="140" t="s">
        <v>454</v>
      </c>
      <c r="TWE12" s="140" t="s">
        <v>454</v>
      </c>
      <c r="TWF12" s="140" t="s">
        <v>454</v>
      </c>
      <c r="TWG12" s="140" t="s">
        <v>454</v>
      </c>
      <c r="TWH12" s="140" t="s">
        <v>454</v>
      </c>
      <c r="TWI12" s="140" t="s">
        <v>454</v>
      </c>
      <c r="TWJ12" s="140" t="s">
        <v>454</v>
      </c>
      <c r="TWK12" s="140" t="s">
        <v>454</v>
      </c>
      <c r="TWL12" s="140" t="s">
        <v>454</v>
      </c>
      <c r="TWM12" s="140" t="s">
        <v>454</v>
      </c>
      <c r="TWN12" s="140" t="s">
        <v>454</v>
      </c>
      <c r="TWO12" s="140" t="s">
        <v>454</v>
      </c>
      <c r="TWP12" s="140" t="s">
        <v>454</v>
      </c>
      <c r="TWQ12" s="140" t="s">
        <v>454</v>
      </c>
      <c r="TWR12" s="140" t="s">
        <v>454</v>
      </c>
      <c r="TWS12" s="140" t="s">
        <v>454</v>
      </c>
      <c r="TWT12" s="140" t="s">
        <v>454</v>
      </c>
      <c r="TWU12" s="140" t="s">
        <v>454</v>
      </c>
      <c r="TWV12" s="140" t="s">
        <v>454</v>
      </c>
      <c r="TWW12" s="140" t="s">
        <v>454</v>
      </c>
      <c r="TWX12" s="140" t="s">
        <v>454</v>
      </c>
      <c r="TWY12" s="140" t="s">
        <v>454</v>
      </c>
      <c r="TWZ12" s="140" t="s">
        <v>454</v>
      </c>
      <c r="TXA12" s="140" t="s">
        <v>454</v>
      </c>
      <c r="TXB12" s="140" t="s">
        <v>454</v>
      </c>
      <c r="TXC12" s="140" t="s">
        <v>454</v>
      </c>
      <c r="TXD12" s="140" t="s">
        <v>454</v>
      </c>
      <c r="TXE12" s="140" t="s">
        <v>454</v>
      </c>
      <c r="TXF12" s="140" t="s">
        <v>454</v>
      </c>
      <c r="TXG12" s="140" t="s">
        <v>454</v>
      </c>
      <c r="TXH12" s="140" t="s">
        <v>454</v>
      </c>
      <c r="TXI12" s="140" t="s">
        <v>454</v>
      </c>
      <c r="TXJ12" s="140" t="s">
        <v>454</v>
      </c>
      <c r="TXK12" s="140" t="s">
        <v>454</v>
      </c>
      <c r="TXL12" s="140" t="s">
        <v>454</v>
      </c>
      <c r="TXM12" s="140" t="s">
        <v>454</v>
      </c>
      <c r="TXN12" s="140" t="s">
        <v>454</v>
      </c>
      <c r="TXO12" s="140" t="s">
        <v>454</v>
      </c>
      <c r="TXP12" s="140" t="s">
        <v>454</v>
      </c>
      <c r="TXQ12" s="140" t="s">
        <v>454</v>
      </c>
      <c r="TXR12" s="140" t="s">
        <v>454</v>
      </c>
      <c r="TXS12" s="140" t="s">
        <v>454</v>
      </c>
      <c r="TXT12" s="140" t="s">
        <v>454</v>
      </c>
      <c r="TXU12" s="140" t="s">
        <v>454</v>
      </c>
      <c r="TXV12" s="140" t="s">
        <v>454</v>
      </c>
      <c r="TXW12" s="140" t="s">
        <v>454</v>
      </c>
      <c r="TXX12" s="140" t="s">
        <v>454</v>
      </c>
      <c r="TXY12" s="140" t="s">
        <v>454</v>
      </c>
      <c r="TXZ12" s="140" t="s">
        <v>454</v>
      </c>
      <c r="TYA12" s="140" t="s">
        <v>454</v>
      </c>
      <c r="TYB12" s="140" t="s">
        <v>454</v>
      </c>
      <c r="TYC12" s="140" t="s">
        <v>454</v>
      </c>
      <c r="TYD12" s="140" t="s">
        <v>454</v>
      </c>
      <c r="TYE12" s="140" t="s">
        <v>454</v>
      </c>
      <c r="TYF12" s="140" t="s">
        <v>454</v>
      </c>
      <c r="TYG12" s="140" t="s">
        <v>454</v>
      </c>
      <c r="TYH12" s="140" t="s">
        <v>454</v>
      </c>
      <c r="TYI12" s="140" t="s">
        <v>454</v>
      </c>
      <c r="TYJ12" s="140" t="s">
        <v>454</v>
      </c>
      <c r="TYK12" s="140" t="s">
        <v>454</v>
      </c>
      <c r="TYL12" s="140" t="s">
        <v>454</v>
      </c>
      <c r="TYM12" s="140" t="s">
        <v>454</v>
      </c>
      <c r="TYN12" s="140" t="s">
        <v>454</v>
      </c>
      <c r="TYO12" s="140" t="s">
        <v>454</v>
      </c>
      <c r="TYP12" s="140" t="s">
        <v>454</v>
      </c>
      <c r="TYQ12" s="140" t="s">
        <v>454</v>
      </c>
      <c r="TYR12" s="140" t="s">
        <v>454</v>
      </c>
      <c r="TYS12" s="140" t="s">
        <v>454</v>
      </c>
      <c r="TYT12" s="140" t="s">
        <v>454</v>
      </c>
      <c r="TYU12" s="140" t="s">
        <v>454</v>
      </c>
      <c r="TYV12" s="140" t="s">
        <v>454</v>
      </c>
      <c r="TYW12" s="140" t="s">
        <v>454</v>
      </c>
      <c r="TYX12" s="140" t="s">
        <v>454</v>
      </c>
      <c r="TYY12" s="140" t="s">
        <v>454</v>
      </c>
      <c r="TYZ12" s="140" t="s">
        <v>454</v>
      </c>
      <c r="TZA12" s="140" t="s">
        <v>454</v>
      </c>
      <c r="TZB12" s="140" t="s">
        <v>454</v>
      </c>
      <c r="TZC12" s="140" t="s">
        <v>454</v>
      </c>
      <c r="TZD12" s="140" t="s">
        <v>454</v>
      </c>
      <c r="TZE12" s="140" t="s">
        <v>454</v>
      </c>
      <c r="TZF12" s="140" t="s">
        <v>454</v>
      </c>
      <c r="TZG12" s="140" t="s">
        <v>454</v>
      </c>
      <c r="TZH12" s="140" t="s">
        <v>454</v>
      </c>
      <c r="TZI12" s="140" t="s">
        <v>454</v>
      </c>
      <c r="TZJ12" s="140" t="s">
        <v>454</v>
      </c>
      <c r="TZK12" s="140" t="s">
        <v>454</v>
      </c>
      <c r="TZL12" s="140" t="s">
        <v>454</v>
      </c>
      <c r="TZM12" s="140" t="s">
        <v>454</v>
      </c>
      <c r="TZN12" s="140" t="s">
        <v>454</v>
      </c>
      <c r="TZO12" s="140" t="s">
        <v>454</v>
      </c>
      <c r="TZP12" s="140" t="s">
        <v>454</v>
      </c>
      <c r="TZQ12" s="140" t="s">
        <v>454</v>
      </c>
      <c r="TZR12" s="140" t="s">
        <v>454</v>
      </c>
      <c r="TZS12" s="140" t="s">
        <v>454</v>
      </c>
      <c r="TZT12" s="140" t="s">
        <v>454</v>
      </c>
      <c r="TZU12" s="140" t="s">
        <v>454</v>
      </c>
      <c r="TZV12" s="140" t="s">
        <v>454</v>
      </c>
      <c r="TZW12" s="140" t="s">
        <v>454</v>
      </c>
      <c r="TZX12" s="140" t="s">
        <v>454</v>
      </c>
      <c r="TZY12" s="140" t="s">
        <v>454</v>
      </c>
      <c r="TZZ12" s="140" t="s">
        <v>454</v>
      </c>
      <c r="UAA12" s="140" t="s">
        <v>454</v>
      </c>
      <c r="UAB12" s="140" t="s">
        <v>454</v>
      </c>
      <c r="UAC12" s="140" t="s">
        <v>454</v>
      </c>
      <c r="UAD12" s="140" t="s">
        <v>454</v>
      </c>
      <c r="UAE12" s="140" t="s">
        <v>454</v>
      </c>
      <c r="UAF12" s="140" t="s">
        <v>454</v>
      </c>
      <c r="UAG12" s="140" t="s">
        <v>454</v>
      </c>
      <c r="UAH12" s="140" t="s">
        <v>454</v>
      </c>
      <c r="UAI12" s="140" t="s">
        <v>454</v>
      </c>
      <c r="UAJ12" s="140" t="s">
        <v>454</v>
      </c>
      <c r="UAK12" s="140" t="s">
        <v>454</v>
      </c>
      <c r="UAL12" s="140" t="s">
        <v>454</v>
      </c>
      <c r="UAM12" s="140" t="s">
        <v>454</v>
      </c>
      <c r="UAN12" s="140" t="s">
        <v>454</v>
      </c>
      <c r="UAO12" s="140" t="s">
        <v>454</v>
      </c>
      <c r="UAP12" s="140" t="s">
        <v>454</v>
      </c>
      <c r="UAQ12" s="140" t="s">
        <v>454</v>
      </c>
      <c r="UAR12" s="140" t="s">
        <v>454</v>
      </c>
      <c r="UAS12" s="140" t="s">
        <v>454</v>
      </c>
      <c r="UAT12" s="140" t="s">
        <v>454</v>
      </c>
      <c r="UAU12" s="140" t="s">
        <v>454</v>
      </c>
      <c r="UAV12" s="140" t="s">
        <v>454</v>
      </c>
      <c r="UAW12" s="140" t="s">
        <v>454</v>
      </c>
      <c r="UAX12" s="140" t="s">
        <v>454</v>
      </c>
      <c r="UAY12" s="140" t="s">
        <v>454</v>
      </c>
      <c r="UAZ12" s="140" t="s">
        <v>454</v>
      </c>
      <c r="UBA12" s="140" t="s">
        <v>454</v>
      </c>
      <c r="UBB12" s="140" t="s">
        <v>454</v>
      </c>
      <c r="UBC12" s="140" t="s">
        <v>454</v>
      </c>
      <c r="UBD12" s="140" t="s">
        <v>454</v>
      </c>
      <c r="UBE12" s="140" t="s">
        <v>454</v>
      </c>
      <c r="UBF12" s="140" t="s">
        <v>454</v>
      </c>
      <c r="UBG12" s="140" t="s">
        <v>454</v>
      </c>
      <c r="UBH12" s="140" t="s">
        <v>454</v>
      </c>
      <c r="UBI12" s="140" t="s">
        <v>454</v>
      </c>
      <c r="UBJ12" s="140" t="s">
        <v>454</v>
      </c>
      <c r="UBK12" s="140" t="s">
        <v>454</v>
      </c>
      <c r="UBL12" s="140" t="s">
        <v>454</v>
      </c>
      <c r="UBM12" s="140" t="s">
        <v>454</v>
      </c>
      <c r="UBN12" s="140" t="s">
        <v>454</v>
      </c>
      <c r="UBO12" s="140" t="s">
        <v>454</v>
      </c>
      <c r="UBP12" s="140" t="s">
        <v>454</v>
      </c>
      <c r="UBQ12" s="140" t="s">
        <v>454</v>
      </c>
      <c r="UBR12" s="140" t="s">
        <v>454</v>
      </c>
      <c r="UBS12" s="140" t="s">
        <v>454</v>
      </c>
      <c r="UBT12" s="140" t="s">
        <v>454</v>
      </c>
      <c r="UBU12" s="140" t="s">
        <v>454</v>
      </c>
      <c r="UBV12" s="140" t="s">
        <v>454</v>
      </c>
      <c r="UBW12" s="140" t="s">
        <v>454</v>
      </c>
      <c r="UBX12" s="140" t="s">
        <v>454</v>
      </c>
      <c r="UBY12" s="140" t="s">
        <v>454</v>
      </c>
      <c r="UBZ12" s="140" t="s">
        <v>454</v>
      </c>
      <c r="UCA12" s="140" t="s">
        <v>454</v>
      </c>
      <c r="UCB12" s="140" t="s">
        <v>454</v>
      </c>
      <c r="UCC12" s="140" t="s">
        <v>454</v>
      </c>
      <c r="UCD12" s="140" t="s">
        <v>454</v>
      </c>
      <c r="UCE12" s="140" t="s">
        <v>454</v>
      </c>
      <c r="UCF12" s="140" t="s">
        <v>454</v>
      </c>
      <c r="UCG12" s="140" t="s">
        <v>454</v>
      </c>
      <c r="UCH12" s="140" t="s">
        <v>454</v>
      </c>
      <c r="UCI12" s="140" t="s">
        <v>454</v>
      </c>
      <c r="UCJ12" s="140" t="s">
        <v>454</v>
      </c>
      <c r="UCK12" s="140" t="s">
        <v>454</v>
      </c>
      <c r="UCL12" s="140" t="s">
        <v>454</v>
      </c>
      <c r="UCM12" s="140" t="s">
        <v>454</v>
      </c>
      <c r="UCN12" s="140" t="s">
        <v>454</v>
      </c>
      <c r="UCO12" s="140" t="s">
        <v>454</v>
      </c>
      <c r="UCP12" s="140" t="s">
        <v>454</v>
      </c>
      <c r="UCQ12" s="140" t="s">
        <v>454</v>
      </c>
      <c r="UCR12" s="140" t="s">
        <v>454</v>
      </c>
      <c r="UCS12" s="140" t="s">
        <v>454</v>
      </c>
      <c r="UCT12" s="140" t="s">
        <v>454</v>
      </c>
      <c r="UCU12" s="140" t="s">
        <v>454</v>
      </c>
      <c r="UCV12" s="140" t="s">
        <v>454</v>
      </c>
      <c r="UCW12" s="140" t="s">
        <v>454</v>
      </c>
      <c r="UCX12" s="140" t="s">
        <v>454</v>
      </c>
      <c r="UCY12" s="140" t="s">
        <v>454</v>
      </c>
      <c r="UCZ12" s="140" t="s">
        <v>454</v>
      </c>
      <c r="UDA12" s="140" t="s">
        <v>454</v>
      </c>
      <c r="UDB12" s="140" t="s">
        <v>454</v>
      </c>
      <c r="UDC12" s="140" t="s">
        <v>454</v>
      </c>
      <c r="UDD12" s="140" t="s">
        <v>454</v>
      </c>
      <c r="UDE12" s="140" t="s">
        <v>454</v>
      </c>
      <c r="UDF12" s="140" t="s">
        <v>454</v>
      </c>
      <c r="UDG12" s="140" t="s">
        <v>454</v>
      </c>
      <c r="UDH12" s="140" t="s">
        <v>454</v>
      </c>
      <c r="UDI12" s="140" t="s">
        <v>454</v>
      </c>
      <c r="UDJ12" s="140" t="s">
        <v>454</v>
      </c>
      <c r="UDK12" s="140" t="s">
        <v>454</v>
      </c>
      <c r="UDL12" s="140" t="s">
        <v>454</v>
      </c>
      <c r="UDM12" s="140" t="s">
        <v>454</v>
      </c>
      <c r="UDN12" s="140" t="s">
        <v>454</v>
      </c>
      <c r="UDO12" s="140" t="s">
        <v>454</v>
      </c>
      <c r="UDP12" s="140" t="s">
        <v>454</v>
      </c>
      <c r="UDQ12" s="140" t="s">
        <v>454</v>
      </c>
      <c r="UDR12" s="140" t="s">
        <v>454</v>
      </c>
      <c r="UDS12" s="140" t="s">
        <v>454</v>
      </c>
      <c r="UDT12" s="140" t="s">
        <v>454</v>
      </c>
      <c r="UDU12" s="140" t="s">
        <v>454</v>
      </c>
      <c r="UDV12" s="140" t="s">
        <v>454</v>
      </c>
      <c r="UDW12" s="140" t="s">
        <v>454</v>
      </c>
      <c r="UDX12" s="140" t="s">
        <v>454</v>
      </c>
      <c r="UDY12" s="140" t="s">
        <v>454</v>
      </c>
      <c r="UDZ12" s="140" t="s">
        <v>454</v>
      </c>
      <c r="UEA12" s="140" t="s">
        <v>454</v>
      </c>
      <c r="UEB12" s="140" t="s">
        <v>454</v>
      </c>
      <c r="UEC12" s="140" t="s">
        <v>454</v>
      </c>
      <c r="UED12" s="140" t="s">
        <v>454</v>
      </c>
      <c r="UEE12" s="140" t="s">
        <v>454</v>
      </c>
      <c r="UEF12" s="140" t="s">
        <v>454</v>
      </c>
      <c r="UEG12" s="140" t="s">
        <v>454</v>
      </c>
      <c r="UEH12" s="140" t="s">
        <v>454</v>
      </c>
      <c r="UEI12" s="140" t="s">
        <v>454</v>
      </c>
      <c r="UEJ12" s="140" t="s">
        <v>454</v>
      </c>
      <c r="UEK12" s="140" t="s">
        <v>454</v>
      </c>
      <c r="UEL12" s="140" t="s">
        <v>454</v>
      </c>
      <c r="UEM12" s="140" t="s">
        <v>454</v>
      </c>
      <c r="UEN12" s="140" t="s">
        <v>454</v>
      </c>
      <c r="UEO12" s="140" t="s">
        <v>454</v>
      </c>
      <c r="UEP12" s="140" t="s">
        <v>454</v>
      </c>
      <c r="UEQ12" s="140" t="s">
        <v>454</v>
      </c>
      <c r="UER12" s="140" t="s">
        <v>454</v>
      </c>
      <c r="UES12" s="140" t="s">
        <v>454</v>
      </c>
      <c r="UET12" s="140" t="s">
        <v>454</v>
      </c>
      <c r="UEU12" s="140" t="s">
        <v>454</v>
      </c>
      <c r="UEV12" s="140" t="s">
        <v>454</v>
      </c>
      <c r="UEW12" s="140" t="s">
        <v>454</v>
      </c>
      <c r="UEX12" s="140" t="s">
        <v>454</v>
      </c>
      <c r="UEY12" s="140" t="s">
        <v>454</v>
      </c>
      <c r="UEZ12" s="140" t="s">
        <v>454</v>
      </c>
      <c r="UFA12" s="140" t="s">
        <v>454</v>
      </c>
      <c r="UFB12" s="140" t="s">
        <v>454</v>
      </c>
      <c r="UFC12" s="140" t="s">
        <v>454</v>
      </c>
      <c r="UFD12" s="140" t="s">
        <v>454</v>
      </c>
      <c r="UFE12" s="140" t="s">
        <v>454</v>
      </c>
      <c r="UFF12" s="140" t="s">
        <v>454</v>
      </c>
      <c r="UFG12" s="140" t="s">
        <v>454</v>
      </c>
      <c r="UFH12" s="140" t="s">
        <v>454</v>
      </c>
      <c r="UFI12" s="140" t="s">
        <v>454</v>
      </c>
      <c r="UFJ12" s="140" t="s">
        <v>454</v>
      </c>
      <c r="UFK12" s="140" t="s">
        <v>454</v>
      </c>
      <c r="UFL12" s="140" t="s">
        <v>454</v>
      </c>
      <c r="UFM12" s="140" t="s">
        <v>454</v>
      </c>
      <c r="UFN12" s="140" t="s">
        <v>454</v>
      </c>
      <c r="UFO12" s="140" t="s">
        <v>454</v>
      </c>
      <c r="UFP12" s="140" t="s">
        <v>454</v>
      </c>
      <c r="UFQ12" s="140" t="s">
        <v>454</v>
      </c>
      <c r="UFR12" s="140" t="s">
        <v>454</v>
      </c>
      <c r="UFS12" s="140" t="s">
        <v>454</v>
      </c>
      <c r="UFT12" s="140" t="s">
        <v>454</v>
      </c>
      <c r="UFU12" s="140" t="s">
        <v>454</v>
      </c>
      <c r="UFV12" s="140" t="s">
        <v>454</v>
      </c>
      <c r="UFW12" s="140" t="s">
        <v>454</v>
      </c>
      <c r="UFX12" s="140" t="s">
        <v>454</v>
      </c>
      <c r="UFY12" s="140" t="s">
        <v>454</v>
      </c>
      <c r="UFZ12" s="140" t="s">
        <v>454</v>
      </c>
      <c r="UGA12" s="140" t="s">
        <v>454</v>
      </c>
      <c r="UGB12" s="140" t="s">
        <v>454</v>
      </c>
      <c r="UGC12" s="140" t="s">
        <v>454</v>
      </c>
      <c r="UGD12" s="140" t="s">
        <v>454</v>
      </c>
      <c r="UGE12" s="140" t="s">
        <v>454</v>
      </c>
      <c r="UGF12" s="140" t="s">
        <v>454</v>
      </c>
      <c r="UGG12" s="140" t="s">
        <v>454</v>
      </c>
      <c r="UGH12" s="140" t="s">
        <v>454</v>
      </c>
      <c r="UGI12" s="140" t="s">
        <v>454</v>
      </c>
      <c r="UGJ12" s="140" t="s">
        <v>454</v>
      </c>
      <c r="UGK12" s="140" t="s">
        <v>454</v>
      </c>
      <c r="UGL12" s="140" t="s">
        <v>454</v>
      </c>
      <c r="UGM12" s="140" t="s">
        <v>454</v>
      </c>
      <c r="UGN12" s="140" t="s">
        <v>454</v>
      </c>
      <c r="UGO12" s="140" t="s">
        <v>454</v>
      </c>
      <c r="UGP12" s="140" t="s">
        <v>454</v>
      </c>
      <c r="UGQ12" s="140" t="s">
        <v>454</v>
      </c>
      <c r="UGR12" s="140" t="s">
        <v>454</v>
      </c>
      <c r="UGS12" s="140" t="s">
        <v>454</v>
      </c>
      <c r="UGT12" s="140" t="s">
        <v>454</v>
      </c>
      <c r="UGU12" s="140" t="s">
        <v>454</v>
      </c>
      <c r="UGV12" s="140" t="s">
        <v>454</v>
      </c>
      <c r="UGW12" s="140" t="s">
        <v>454</v>
      </c>
      <c r="UGX12" s="140" t="s">
        <v>454</v>
      </c>
      <c r="UGY12" s="140" t="s">
        <v>454</v>
      </c>
      <c r="UGZ12" s="140" t="s">
        <v>454</v>
      </c>
      <c r="UHA12" s="140" t="s">
        <v>454</v>
      </c>
      <c r="UHB12" s="140" t="s">
        <v>454</v>
      </c>
      <c r="UHC12" s="140" t="s">
        <v>454</v>
      </c>
      <c r="UHD12" s="140" t="s">
        <v>454</v>
      </c>
      <c r="UHE12" s="140" t="s">
        <v>454</v>
      </c>
      <c r="UHF12" s="140" t="s">
        <v>454</v>
      </c>
      <c r="UHG12" s="140" t="s">
        <v>454</v>
      </c>
      <c r="UHH12" s="140" t="s">
        <v>454</v>
      </c>
      <c r="UHI12" s="140" t="s">
        <v>454</v>
      </c>
      <c r="UHJ12" s="140" t="s">
        <v>454</v>
      </c>
      <c r="UHK12" s="140" t="s">
        <v>454</v>
      </c>
      <c r="UHL12" s="140" t="s">
        <v>454</v>
      </c>
      <c r="UHM12" s="140" t="s">
        <v>454</v>
      </c>
      <c r="UHN12" s="140" t="s">
        <v>454</v>
      </c>
      <c r="UHO12" s="140" t="s">
        <v>454</v>
      </c>
      <c r="UHP12" s="140" t="s">
        <v>454</v>
      </c>
      <c r="UHQ12" s="140" t="s">
        <v>454</v>
      </c>
      <c r="UHR12" s="140" t="s">
        <v>454</v>
      </c>
      <c r="UHS12" s="140" t="s">
        <v>454</v>
      </c>
      <c r="UHT12" s="140" t="s">
        <v>454</v>
      </c>
      <c r="UHU12" s="140" t="s">
        <v>454</v>
      </c>
      <c r="UHV12" s="140" t="s">
        <v>454</v>
      </c>
      <c r="UHW12" s="140" t="s">
        <v>454</v>
      </c>
      <c r="UHX12" s="140" t="s">
        <v>454</v>
      </c>
      <c r="UHY12" s="140" t="s">
        <v>454</v>
      </c>
      <c r="UHZ12" s="140" t="s">
        <v>454</v>
      </c>
      <c r="UIA12" s="140" t="s">
        <v>454</v>
      </c>
      <c r="UIB12" s="140" t="s">
        <v>454</v>
      </c>
      <c r="UIC12" s="140" t="s">
        <v>454</v>
      </c>
      <c r="UID12" s="140" t="s">
        <v>454</v>
      </c>
      <c r="UIE12" s="140" t="s">
        <v>454</v>
      </c>
      <c r="UIF12" s="140" t="s">
        <v>454</v>
      </c>
      <c r="UIG12" s="140" t="s">
        <v>454</v>
      </c>
      <c r="UIH12" s="140" t="s">
        <v>454</v>
      </c>
      <c r="UII12" s="140" t="s">
        <v>454</v>
      </c>
      <c r="UIJ12" s="140" t="s">
        <v>454</v>
      </c>
      <c r="UIK12" s="140" t="s">
        <v>454</v>
      </c>
      <c r="UIL12" s="140" t="s">
        <v>454</v>
      </c>
      <c r="UIM12" s="140" t="s">
        <v>454</v>
      </c>
      <c r="UIN12" s="140" t="s">
        <v>454</v>
      </c>
      <c r="UIO12" s="140" t="s">
        <v>454</v>
      </c>
      <c r="UIP12" s="140" t="s">
        <v>454</v>
      </c>
      <c r="UIQ12" s="140" t="s">
        <v>454</v>
      </c>
      <c r="UIR12" s="140" t="s">
        <v>454</v>
      </c>
      <c r="UIS12" s="140" t="s">
        <v>454</v>
      </c>
      <c r="UIT12" s="140" t="s">
        <v>454</v>
      </c>
      <c r="UIU12" s="140" t="s">
        <v>454</v>
      </c>
      <c r="UIV12" s="140" t="s">
        <v>454</v>
      </c>
      <c r="UIW12" s="140" t="s">
        <v>454</v>
      </c>
      <c r="UIX12" s="140" t="s">
        <v>454</v>
      </c>
      <c r="UIY12" s="140" t="s">
        <v>454</v>
      </c>
      <c r="UIZ12" s="140" t="s">
        <v>454</v>
      </c>
      <c r="UJA12" s="140" t="s">
        <v>454</v>
      </c>
      <c r="UJB12" s="140" t="s">
        <v>454</v>
      </c>
      <c r="UJC12" s="140" t="s">
        <v>454</v>
      </c>
      <c r="UJD12" s="140" t="s">
        <v>454</v>
      </c>
      <c r="UJE12" s="140" t="s">
        <v>454</v>
      </c>
      <c r="UJF12" s="140" t="s">
        <v>454</v>
      </c>
      <c r="UJG12" s="140" t="s">
        <v>454</v>
      </c>
      <c r="UJH12" s="140" t="s">
        <v>454</v>
      </c>
      <c r="UJI12" s="140" t="s">
        <v>454</v>
      </c>
      <c r="UJJ12" s="140" t="s">
        <v>454</v>
      </c>
      <c r="UJK12" s="140" t="s">
        <v>454</v>
      </c>
      <c r="UJL12" s="140" t="s">
        <v>454</v>
      </c>
      <c r="UJM12" s="140" t="s">
        <v>454</v>
      </c>
      <c r="UJN12" s="140" t="s">
        <v>454</v>
      </c>
      <c r="UJO12" s="140" t="s">
        <v>454</v>
      </c>
      <c r="UJP12" s="140" t="s">
        <v>454</v>
      </c>
      <c r="UJQ12" s="140" t="s">
        <v>454</v>
      </c>
      <c r="UJR12" s="140" t="s">
        <v>454</v>
      </c>
      <c r="UJS12" s="140" t="s">
        <v>454</v>
      </c>
      <c r="UJT12" s="140" t="s">
        <v>454</v>
      </c>
      <c r="UJU12" s="140" t="s">
        <v>454</v>
      </c>
      <c r="UJV12" s="140" t="s">
        <v>454</v>
      </c>
      <c r="UJW12" s="140" t="s">
        <v>454</v>
      </c>
      <c r="UJX12" s="140" t="s">
        <v>454</v>
      </c>
      <c r="UJY12" s="140" t="s">
        <v>454</v>
      </c>
      <c r="UJZ12" s="140" t="s">
        <v>454</v>
      </c>
      <c r="UKA12" s="140" t="s">
        <v>454</v>
      </c>
      <c r="UKB12" s="140" t="s">
        <v>454</v>
      </c>
      <c r="UKC12" s="140" t="s">
        <v>454</v>
      </c>
      <c r="UKD12" s="140" t="s">
        <v>454</v>
      </c>
      <c r="UKE12" s="140" t="s">
        <v>454</v>
      </c>
      <c r="UKF12" s="140" t="s">
        <v>454</v>
      </c>
      <c r="UKG12" s="140" t="s">
        <v>454</v>
      </c>
      <c r="UKH12" s="140" t="s">
        <v>454</v>
      </c>
      <c r="UKI12" s="140" t="s">
        <v>454</v>
      </c>
      <c r="UKJ12" s="140" t="s">
        <v>454</v>
      </c>
      <c r="UKK12" s="140" t="s">
        <v>454</v>
      </c>
      <c r="UKL12" s="140" t="s">
        <v>454</v>
      </c>
      <c r="UKM12" s="140" t="s">
        <v>454</v>
      </c>
      <c r="UKN12" s="140" t="s">
        <v>454</v>
      </c>
      <c r="UKO12" s="140" t="s">
        <v>454</v>
      </c>
      <c r="UKP12" s="140" t="s">
        <v>454</v>
      </c>
      <c r="UKQ12" s="140" t="s">
        <v>454</v>
      </c>
      <c r="UKR12" s="140" t="s">
        <v>454</v>
      </c>
      <c r="UKS12" s="140" t="s">
        <v>454</v>
      </c>
      <c r="UKT12" s="140" t="s">
        <v>454</v>
      </c>
      <c r="UKU12" s="140" t="s">
        <v>454</v>
      </c>
      <c r="UKV12" s="140" t="s">
        <v>454</v>
      </c>
      <c r="UKW12" s="140" t="s">
        <v>454</v>
      </c>
      <c r="UKX12" s="140" t="s">
        <v>454</v>
      </c>
      <c r="UKY12" s="140" t="s">
        <v>454</v>
      </c>
      <c r="UKZ12" s="140" t="s">
        <v>454</v>
      </c>
      <c r="ULA12" s="140" t="s">
        <v>454</v>
      </c>
      <c r="ULB12" s="140" t="s">
        <v>454</v>
      </c>
      <c r="ULC12" s="140" t="s">
        <v>454</v>
      </c>
      <c r="ULD12" s="140" t="s">
        <v>454</v>
      </c>
      <c r="ULE12" s="140" t="s">
        <v>454</v>
      </c>
      <c r="ULF12" s="140" t="s">
        <v>454</v>
      </c>
      <c r="ULG12" s="140" t="s">
        <v>454</v>
      </c>
      <c r="ULH12" s="140" t="s">
        <v>454</v>
      </c>
      <c r="ULI12" s="140" t="s">
        <v>454</v>
      </c>
      <c r="ULJ12" s="140" t="s">
        <v>454</v>
      </c>
      <c r="ULK12" s="140" t="s">
        <v>454</v>
      </c>
      <c r="ULL12" s="140" t="s">
        <v>454</v>
      </c>
      <c r="ULM12" s="140" t="s">
        <v>454</v>
      </c>
      <c r="ULN12" s="140" t="s">
        <v>454</v>
      </c>
      <c r="ULO12" s="140" t="s">
        <v>454</v>
      </c>
      <c r="ULP12" s="140" t="s">
        <v>454</v>
      </c>
      <c r="ULQ12" s="140" t="s">
        <v>454</v>
      </c>
      <c r="ULR12" s="140" t="s">
        <v>454</v>
      </c>
      <c r="ULS12" s="140" t="s">
        <v>454</v>
      </c>
      <c r="ULT12" s="140" t="s">
        <v>454</v>
      </c>
      <c r="ULU12" s="140" t="s">
        <v>454</v>
      </c>
      <c r="ULV12" s="140" t="s">
        <v>454</v>
      </c>
      <c r="ULW12" s="140" t="s">
        <v>454</v>
      </c>
      <c r="ULX12" s="140" t="s">
        <v>454</v>
      </c>
      <c r="ULY12" s="140" t="s">
        <v>454</v>
      </c>
      <c r="ULZ12" s="140" t="s">
        <v>454</v>
      </c>
      <c r="UMA12" s="140" t="s">
        <v>454</v>
      </c>
      <c r="UMB12" s="140" t="s">
        <v>454</v>
      </c>
      <c r="UMC12" s="140" t="s">
        <v>454</v>
      </c>
      <c r="UMD12" s="140" t="s">
        <v>454</v>
      </c>
      <c r="UME12" s="140" t="s">
        <v>454</v>
      </c>
      <c r="UMF12" s="140" t="s">
        <v>454</v>
      </c>
      <c r="UMG12" s="140" t="s">
        <v>454</v>
      </c>
      <c r="UMH12" s="140" t="s">
        <v>454</v>
      </c>
      <c r="UMI12" s="140" t="s">
        <v>454</v>
      </c>
      <c r="UMJ12" s="140" t="s">
        <v>454</v>
      </c>
      <c r="UMK12" s="140" t="s">
        <v>454</v>
      </c>
      <c r="UML12" s="140" t="s">
        <v>454</v>
      </c>
      <c r="UMM12" s="140" t="s">
        <v>454</v>
      </c>
      <c r="UMN12" s="140" t="s">
        <v>454</v>
      </c>
      <c r="UMO12" s="140" t="s">
        <v>454</v>
      </c>
      <c r="UMP12" s="140" t="s">
        <v>454</v>
      </c>
      <c r="UMQ12" s="140" t="s">
        <v>454</v>
      </c>
      <c r="UMR12" s="140" t="s">
        <v>454</v>
      </c>
      <c r="UMS12" s="140" t="s">
        <v>454</v>
      </c>
      <c r="UMT12" s="140" t="s">
        <v>454</v>
      </c>
      <c r="UMU12" s="140" t="s">
        <v>454</v>
      </c>
      <c r="UMV12" s="140" t="s">
        <v>454</v>
      </c>
      <c r="UMW12" s="140" t="s">
        <v>454</v>
      </c>
      <c r="UMX12" s="140" t="s">
        <v>454</v>
      </c>
      <c r="UMY12" s="140" t="s">
        <v>454</v>
      </c>
      <c r="UMZ12" s="140" t="s">
        <v>454</v>
      </c>
      <c r="UNA12" s="140" t="s">
        <v>454</v>
      </c>
      <c r="UNB12" s="140" t="s">
        <v>454</v>
      </c>
      <c r="UNC12" s="140" t="s">
        <v>454</v>
      </c>
      <c r="UND12" s="140" t="s">
        <v>454</v>
      </c>
      <c r="UNE12" s="140" t="s">
        <v>454</v>
      </c>
      <c r="UNF12" s="140" t="s">
        <v>454</v>
      </c>
      <c r="UNG12" s="140" t="s">
        <v>454</v>
      </c>
      <c r="UNH12" s="140" t="s">
        <v>454</v>
      </c>
      <c r="UNI12" s="140" t="s">
        <v>454</v>
      </c>
      <c r="UNJ12" s="140" t="s">
        <v>454</v>
      </c>
      <c r="UNK12" s="140" t="s">
        <v>454</v>
      </c>
      <c r="UNL12" s="140" t="s">
        <v>454</v>
      </c>
      <c r="UNM12" s="140" t="s">
        <v>454</v>
      </c>
      <c r="UNN12" s="140" t="s">
        <v>454</v>
      </c>
      <c r="UNO12" s="140" t="s">
        <v>454</v>
      </c>
      <c r="UNP12" s="140" t="s">
        <v>454</v>
      </c>
      <c r="UNQ12" s="140" t="s">
        <v>454</v>
      </c>
      <c r="UNR12" s="140" t="s">
        <v>454</v>
      </c>
      <c r="UNS12" s="140" t="s">
        <v>454</v>
      </c>
      <c r="UNT12" s="140" t="s">
        <v>454</v>
      </c>
      <c r="UNU12" s="140" t="s">
        <v>454</v>
      </c>
      <c r="UNV12" s="140" t="s">
        <v>454</v>
      </c>
      <c r="UNW12" s="140" t="s">
        <v>454</v>
      </c>
      <c r="UNX12" s="140" t="s">
        <v>454</v>
      </c>
      <c r="UNY12" s="140" t="s">
        <v>454</v>
      </c>
      <c r="UNZ12" s="140" t="s">
        <v>454</v>
      </c>
      <c r="UOA12" s="140" t="s">
        <v>454</v>
      </c>
      <c r="UOB12" s="140" t="s">
        <v>454</v>
      </c>
      <c r="UOC12" s="140" t="s">
        <v>454</v>
      </c>
      <c r="UOD12" s="140" t="s">
        <v>454</v>
      </c>
      <c r="UOE12" s="140" t="s">
        <v>454</v>
      </c>
      <c r="UOF12" s="140" t="s">
        <v>454</v>
      </c>
      <c r="UOG12" s="140" t="s">
        <v>454</v>
      </c>
      <c r="UOH12" s="140" t="s">
        <v>454</v>
      </c>
      <c r="UOI12" s="140" t="s">
        <v>454</v>
      </c>
      <c r="UOJ12" s="140" t="s">
        <v>454</v>
      </c>
      <c r="UOK12" s="140" t="s">
        <v>454</v>
      </c>
      <c r="UOL12" s="140" t="s">
        <v>454</v>
      </c>
      <c r="UOM12" s="140" t="s">
        <v>454</v>
      </c>
      <c r="UON12" s="140" t="s">
        <v>454</v>
      </c>
      <c r="UOO12" s="140" t="s">
        <v>454</v>
      </c>
      <c r="UOP12" s="140" t="s">
        <v>454</v>
      </c>
      <c r="UOQ12" s="140" t="s">
        <v>454</v>
      </c>
      <c r="UOR12" s="140" t="s">
        <v>454</v>
      </c>
      <c r="UOS12" s="140" t="s">
        <v>454</v>
      </c>
      <c r="UOT12" s="140" t="s">
        <v>454</v>
      </c>
      <c r="UOU12" s="140" t="s">
        <v>454</v>
      </c>
      <c r="UOV12" s="140" t="s">
        <v>454</v>
      </c>
      <c r="UOW12" s="140" t="s">
        <v>454</v>
      </c>
      <c r="UOX12" s="140" t="s">
        <v>454</v>
      </c>
      <c r="UOY12" s="140" t="s">
        <v>454</v>
      </c>
      <c r="UOZ12" s="140" t="s">
        <v>454</v>
      </c>
      <c r="UPA12" s="140" t="s">
        <v>454</v>
      </c>
      <c r="UPB12" s="140" t="s">
        <v>454</v>
      </c>
      <c r="UPC12" s="140" t="s">
        <v>454</v>
      </c>
      <c r="UPD12" s="140" t="s">
        <v>454</v>
      </c>
      <c r="UPE12" s="140" t="s">
        <v>454</v>
      </c>
      <c r="UPF12" s="140" t="s">
        <v>454</v>
      </c>
      <c r="UPG12" s="140" t="s">
        <v>454</v>
      </c>
      <c r="UPH12" s="140" t="s">
        <v>454</v>
      </c>
      <c r="UPI12" s="140" t="s">
        <v>454</v>
      </c>
      <c r="UPJ12" s="140" t="s">
        <v>454</v>
      </c>
      <c r="UPK12" s="140" t="s">
        <v>454</v>
      </c>
      <c r="UPL12" s="140" t="s">
        <v>454</v>
      </c>
      <c r="UPM12" s="140" t="s">
        <v>454</v>
      </c>
      <c r="UPN12" s="140" t="s">
        <v>454</v>
      </c>
      <c r="UPO12" s="140" t="s">
        <v>454</v>
      </c>
      <c r="UPP12" s="140" t="s">
        <v>454</v>
      </c>
      <c r="UPQ12" s="140" t="s">
        <v>454</v>
      </c>
      <c r="UPR12" s="140" t="s">
        <v>454</v>
      </c>
      <c r="UPS12" s="140" t="s">
        <v>454</v>
      </c>
      <c r="UPT12" s="140" t="s">
        <v>454</v>
      </c>
      <c r="UPU12" s="140" t="s">
        <v>454</v>
      </c>
      <c r="UPV12" s="140" t="s">
        <v>454</v>
      </c>
      <c r="UPW12" s="140" t="s">
        <v>454</v>
      </c>
      <c r="UPX12" s="140" t="s">
        <v>454</v>
      </c>
      <c r="UPY12" s="140" t="s">
        <v>454</v>
      </c>
      <c r="UPZ12" s="140" t="s">
        <v>454</v>
      </c>
      <c r="UQA12" s="140" t="s">
        <v>454</v>
      </c>
      <c r="UQB12" s="140" t="s">
        <v>454</v>
      </c>
      <c r="UQC12" s="140" t="s">
        <v>454</v>
      </c>
      <c r="UQD12" s="140" t="s">
        <v>454</v>
      </c>
      <c r="UQE12" s="140" t="s">
        <v>454</v>
      </c>
      <c r="UQF12" s="140" t="s">
        <v>454</v>
      </c>
      <c r="UQG12" s="140" t="s">
        <v>454</v>
      </c>
      <c r="UQH12" s="140" t="s">
        <v>454</v>
      </c>
      <c r="UQI12" s="140" t="s">
        <v>454</v>
      </c>
      <c r="UQJ12" s="140" t="s">
        <v>454</v>
      </c>
      <c r="UQK12" s="140" t="s">
        <v>454</v>
      </c>
      <c r="UQL12" s="140" t="s">
        <v>454</v>
      </c>
      <c r="UQM12" s="140" t="s">
        <v>454</v>
      </c>
      <c r="UQN12" s="140" t="s">
        <v>454</v>
      </c>
      <c r="UQO12" s="140" t="s">
        <v>454</v>
      </c>
      <c r="UQP12" s="140" t="s">
        <v>454</v>
      </c>
      <c r="UQQ12" s="140" t="s">
        <v>454</v>
      </c>
      <c r="UQR12" s="140" t="s">
        <v>454</v>
      </c>
      <c r="UQS12" s="140" t="s">
        <v>454</v>
      </c>
      <c r="UQT12" s="140" t="s">
        <v>454</v>
      </c>
      <c r="UQU12" s="140" t="s">
        <v>454</v>
      </c>
      <c r="UQV12" s="140" t="s">
        <v>454</v>
      </c>
      <c r="UQW12" s="140" t="s">
        <v>454</v>
      </c>
      <c r="UQX12" s="140" t="s">
        <v>454</v>
      </c>
      <c r="UQY12" s="140" t="s">
        <v>454</v>
      </c>
      <c r="UQZ12" s="140" t="s">
        <v>454</v>
      </c>
      <c r="URA12" s="140" t="s">
        <v>454</v>
      </c>
      <c r="URB12" s="140" t="s">
        <v>454</v>
      </c>
      <c r="URC12" s="140" t="s">
        <v>454</v>
      </c>
      <c r="URD12" s="140" t="s">
        <v>454</v>
      </c>
      <c r="URE12" s="140" t="s">
        <v>454</v>
      </c>
      <c r="URF12" s="140" t="s">
        <v>454</v>
      </c>
      <c r="URG12" s="140" t="s">
        <v>454</v>
      </c>
      <c r="URH12" s="140" t="s">
        <v>454</v>
      </c>
      <c r="URI12" s="140" t="s">
        <v>454</v>
      </c>
      <c r="URJ12" s="140" t="s">
        <v>454</v>
      </c>
      <c r="URK12" s="140" t="s">
        <v>454</v>
      </c>
      <c r="URL12" s="140" t="s">
        <v>454</v>
      </c>
      <c r="URM12" s="140" t="s">
        <v>454</v>
      </c>
      <c r="URN12" s="140" t="s">
        <v>454</v>
      </c>
      <c r="URO12" s="140" t="s">
        <v>454</v>
      </c>
      <c r="URP12" s="140" t="s">
        <v>454</v>
      </c>
      <c r="URQ12" s="140" t="s">
        <v>454</v>
      </c>
      <c r="URR12" s="140" t="s">
        <v>454</v>
      </c>
      <c r="URS12" s="140" t="s">
        <v>454</v>
      </c>
      <c r="URT12" s="140" t="s">
        <v>454</v>
      </c>
      <c r="URU12" s="140" t="s">
        <v>454</v>
      </c>
      <c r="URV12" s="140" t="s">
        <v>454</v>
      </c>
      <c r="URW12" s="140" t="s">
        <v>454</v>
      </c>
      <c r="URX12" s="140" t="s">
        <v>454</v>
      </c>
      <c r="URY12" s="140" t="s">
        <v>454</v>
      </c>
      <c r="URZ12" s="140" t="s">
        <v>454</v>
      </c>
      <c r="USA12" s="140" t="s">
        <v>454</v>
      </c>
      <c r="USB12" s="140" t="s">
        <v>454</v>
      </c>
      <c r="USC12" s="140" t="s">
        <v>454</v>
      </c>
      <c r="USD12" s="140" t="s">
        <v>454</v>
      </c>
      <c r="USE12" s="140" t="s">
        <v>454</v>
      </c>
      <c r="USF12" s="140" t="s">
        <v>454</v>
      </c>
      <c r="USG12" s="140" t="s">
        <v>454</v>
      </c>
      <c r="USH12" s="140" t="s">
        <v>454</v>
      </c>
      <c r="USI12" s="140" t="s">
        <v>454</v>
      </c>
      <c r="USJ12" s="140" t="s">
        <v>454</v>
      </c>
      <c r="USK12" s="140" t="s">
        <v>454</v>
      </c>
      <c r="USL12" s="140" t="s">
        <v>454</v>
      </c>
      <c r="USM12" s="140" t="s">
        <v>454</v>
      </c>
      <c r="USN12" s="140" t="s">
        <v>454</v>
      </c>
      <c r="USO12" s="140" t="s">
        <v>454</v>
      </c>
      <c r="USP12" s="140" t="s">
        <v>454</v>
      </c>
      <c r="USQ12" s="140" t="s">
        <v>454</v>
      </c>
      <c r="USR12" s="140" t="s">
        <v>454</v>
      </c>
      <c r="USS12" s="140" t="s">
        <v>454</v>
      </c>
      <c r="UST12" s="140" t="s">
        <v>454</v>
      </c>
      <c r="USU12" s="140" t="s">
        <v>454</v>
      </c>
      <c r="USV12" s="140" t="s">
        <v>454</v>
      </c>
      <c r="USW12" s="140" t="s">
        <v>454</v>
      </c>
      <c r="USX12" s="140" t="s">
        <v>454</v>
      </c>
      <c r="USY12" s="140" t="s">
        <v>454</v>
      </c>
      <c r="USZ12" s="140" t="s">
        <v>454</v>
      </c>
      <c r="UTA12" s="140" t="s">
        <v>454</v>
      </c>
      <c r="UTB12" s="140" t="s">
        <v>454</v>
      </c>
      <c r="UTC12" s="140" t="s">
        <v>454</v>
      </c>
      <c r="UTD12" s="140" t="s">
        <v>454</v>
      </c>
      <c r="UTE12" s="140" t="s">
        <v>454</v>
      </c>
      <c r="UTF12" s="140" t="s">
        <v>454</v>
      </c>
      <c r="UTG12" s="140" t="s">
        <v>454</v>
      </c>
      <c r="UTH12" s="140" t="s">
        <v>454</v>
      </c>
      <c r="UTI12" s="140" t="s">
        <v>454</v>
      </c>
      <c r="UTJ12" s="140" t="s">
        <v>454</v>
      </c>
      <c r="UTK12" s="140" t="s">
        <v>454</v>
      </c>
      <c r="UTL12" s="140" t="s">
        <v>454</v>
      </c>
      <c r="UTM12" s="140" t="s">
        <v>454</v>
      </c>
      <c r="UTN12" s="140" t="s">
        <v>454</v>
      </c>
      <c r="UTO12" s="140" t="s">
        <v>454</v>
      </c>
      <c r="UTP12" s="140" t="s">
        <v>454</v>
      </c>
      <c r="UTQ12" s="140" t="s">
        <v>454</v>
      </c>
      <c r="UTR12" s="140" t="s">
        <v>454</v>
      </c>
      <c r="UTS12" s="140" t="s">
        <v>454</v>
      </c>
      <c r="UTT12" s="140" t="s">
        <v>454</v>
      </c>
      <c r="UTU12" s="140" t="s">
        <v>454</v>
      </c>
      <c r="UTV12" s="140" t="s">
        <v>454</v>
      </c>
      <c r="UTW12" s="140" t="s">
        <v>454</v>
      </c>
      <c r="UTX12" s="140" t="s">
        <v>454</v>
      </c>
      <c r="UTY12" s="140" t="s">
        <v>454</v>
      </c>
      <c r="UTZ12" s="140" t="s">
        <v>454</v>
      </c>
      <c r="UUA12" s="140" t="s">
        <v>454</v>
      </c>
      <c r="UUB12" s="140" t="s">
        <v>454</v>
      </c>
      <c r="UUC12" s="140" t="s">
        <v>454</v>
      </c>
      <c r="UUD12" s="140" t="s">
        <v>454</v>
      </c>
      <c r="UUE12" s="140" t="s">
        <v>454</v>
      </c>
      <c r="UUF12" s="140" t="s">
        <v>454</v>
      </c>
      <c r="UUG12" s="140" t="s">
        <v>454</v>
      </c>
      <c r="UUH12" s="140" t="s">
        <v>454</v>
      </c>
      <c r="UUI12" s="140" t="s">
        <v>454</v>
      </c>
      <c r="UUJ12" s="140" t="s">
        <v>454</v>
      </c>
      <c r="UUK12" s="140" t="s">
        <v>454</v>
      </c>
      <c r="UUL12" s="140" t="s">
        <v>454</v>
      </c>
      <c r="UUM12" s="140" t="s">
        <v>454</v>
      </c>
      <c r="UUN12" s="140" t="s">
        <v>454</v>
      </c>
      <c r="UUO12" s="140" t="s">
        <v>454</v>
      </c>
      <c r="UUP12" s="140" t="s">
        <v>454</v>
      </c>
      <c r="UUQ12" s="140" t="s">
        <v>454</v>
      </c>
      <c r="UUR12" s="140" t="s">
        <v>454</v>
      </c>
      <c r="UUS12" s="140" t="s">
        <v>454</v>
      </c>
      <c r="UUT12" s="140" t="s">
        <v>454</v>
      </c>
      <c r="UUU12" s="140" t="s">
        <v>454</v>
      </c>
      <c r="UUV12" s="140" t="s">
        <v>454</v>
      </c>
      <c r="UUW12" s="140" t="s">
        <v>454</v>
      </c>
      <c r="UUX12" s="140" t="s">
        <v>454</v>
      </c>
      <c r="UUY12" s="140" t="s">
        <v>454</v>
      </c>
      <c r="UUZ12" s="140" t="s">
        <v>454</v>
      </c>
      <c r="UVA12" s="140" t="s">
        <v>454</v>
      </c>
      <c r="UVB12" s="140" t="s">
        <v>454</v>
      </c>
      <c r="UVC12" s="140" t="s">
        <v>454</v>
      </c>
      <c r="UVD12" s="140" t="s">
        <v>454</v>
      </c>
      <c r="UVE12" s="140" t="s">
        <v>454</v>
      </c>
      <c r="UVF12" s="140" t="s">
        <v>454</v>
      </c>
      <c r="UVG12" s="140" t="s">
        <v>454</v>
      </c>
      <c r="UVH12" s="140" t="s">
        <v>454</v>
      </c>
      <c r="UVI12" s="140" t="s">
        <v>454</v>
      </c>
      <c r="UVJ12" s="140" t="s">
        <v>454</v>
      </c>
      <c r="UVK12" s="140" t="s">
        <v>454</v>
      </c>
      <c r="UVL12" s="140" t="s">
        <v>454</v>
      </c>
      <c r="UVM12" s="140" t="s">
        <v>454</v>
      </c>
      <c r="UVN12" s="140" t="s">
        <v>454</v>
      </c>
      <c r="UVO12" s="140" t="s">
        <v>454</v>
      </c>
      <c r="UVP12" s="140" t="s">
        <v>454</v>
      </c>
      <c r="UVQ12" s="140" t="s">
        <v>454</v>
      </c>
      <c r="UVR12" s="140" t="s">
        <v>454</v>
      </c>
      <c r="UVS12" s="140" t="s">
        <v>454</v>
      </c>
      <c r="UVT12" s="140" t="s">
        <v>454</v>
      </c>
      <c r="UVU12" s="140" t="s">
        <v>454</v>
      </c>
      <c r="UVV12" s="140" t="s">
        <v>454</v>
      </c>
      <c r="UVW12" s="140" t="s">
        <v>454</v>
      </c>
      <c r="UVX12" s="140" t="s">
        <v>454</v>
      </c>
      <c r="UVY12" s="140" t="s">
        <v>454</v>
      </c>
      <c r="UVZ12" s="140" t="s">
        <v>454</v>
      </c>
      <c r="UWA12" s="140" t="s">
        <v>454</v>
      </c>
      <c r="UWB12" s="140" t="s">
        <v>454</v>
      </c>
      <c r="UWC12" s="140" t="s">
        <v>454</v>
      </c>
      <c r="UWD12" s="140" t="s">
        <v>454</v>
      </c>
      <c r="UWE12" s="140" t="s">
        <v>454</v>
      </c>
      <c r="UWF12" s="140" t="s">
        <v>454</v>
      </c>
      <c r="UWG12" s="140" t="s">
        <v>454</v>
      </c>
      <c r="UWH12" s="140" t="s">
        <v>454</v>
      </c>
      <c r="UWI12" s="140" t="s">
        <v>454</v>
      </c>
      <c r="UWJ12" s="140" t="s">
        <v>454</v>
      </c>
      <c r="UWK12" s="140" t="s">
        <v>454</v>
      </c>
      <c r="UWL12" s="140" t="s">
        <v>454</v>
      </c>
      <c r="UWM12" s="140" t="s">
        <v>454</v>
      </c>
      <c r="UWN12" s="140" t="s">
        <v>454</v>
      </c>
      <c r="UWO12" s="140" t="s">
        <v>454</v>
      </c>
      <c r="UWP12" s="140" t="s">
        <v>454</v>
      </c>
      <c r="UWQ12" s="140" t="s">
        <v>454</v>
      </c>
      <c r="UWR12" s="140" t="s">
        <v>454</v>
      </c>
      <c r="UWS12" s="140" t="s">
        <v>454</v>
      </c>
      <c r="UWT12" s="140" t="s">
        <v>454</v>
      </c>
      <c r="UWU12" s="140" t="s">
        <v>454</v>
      </c>
      <c r="UWV12" s="140" t="s">
        <v>454</v>
      </c>
      <c r="UWW12" s="140" t="s">
        <v>454</v>
      </c>
      <c r="UWX12" s="140" t="s">
        <v>454</v>
      </c>
      <c r="UWY12" s="140" t="s">
        <v>454</v>
      </c>
      <c r="UWZ12" s="140" t="s">
        <v>454</v>
      </c>
      <c r="UXA12" s="140" t="s">
        <v>454</v>
      </c>
      <c r="UXB12" s="140" t="s">
        <v>454</v>
      </c>
      <c r="UXC12" s="140" t="s">
        <v>454</v>
      </c>
      <c r="UXD12" s="140" t="s">
        <v>454</v>
      </c>
      <c r="UXE12" s="140" t="s">
        <v>454</v>
      </c>
      <c r="UXF12" s="140" t="s">
        <v>454</v>
      </c>
      <c r="UXG12" s="140" t="s">
        <v>454</v>
      </c>
      <c r="UXH12" s="140" t="s">
        <v>454</v>
      </c>
      <c r="UXI12" s="140" t="s">
        <v>454</v>
      </c>
      <c r="UXJ12" s="140" t="s">
        <v>454</v>
      </c>
      <c r="UXK12" s="140" t="s">
        <v>454</v>
      </c>
      <c r="UXL12" s="140" t="s">
        <v>454</v>
      </c>
      <c r="UXM12" s="140" t="s">
        <v>454</v>
      </c>
      <c r="UXN12" s="140" t="s">
        <v>454</v>
      </c>
      <c r="UXO12" s="140" t="s">
        <v>454</v>
      </c>
      <c r="UXP12" s="140" t="s">
        <v>454</v>
      </c>
      <c r="UXQ12" s="140" t="s">
        <v>454</v>
      </c>
      <c r="UXR12" s="140" t="s">
        <v>454</v>
      </c>
      <c r="UXS12" s="140" t="s">
        <v>454</v>
      </c>
      <c r="UXT12" s="140" t="s">
        <v>454</v>
      </c>
      <c r="UXU12" s="140" t="s">
        <v>454</v>
      </c>
      <c r="UXV12" s="140" t="s">
        <v>454</v>
      </c>
      <c r="UXW12" s="140" t="s">
        <v>454</v>
      </c>
      <c r="UXX12" s="140" t="s">
        <v>454</v>
      </c>
      <c r="UXY12" s="140" t="s">
        <v>454</v>
      </c>
      <c r="UXZ12" s="140" t="s">
        <v>454</v>
      </c>
      <c r="UYA12" s="140" t="s">
        <v>454</v>
      </c>
      <c r="UYB12" s="140" t="s">
        <v>454</v>
      </c>
      <c r="UYC12" s="140" t="s">
        <v>454</v>
      </c>
      <c r="UYD12" s="140" t="s">
        <v>454</v>
      </c>
      <c r="UYE12" s="140" t="s">
        <v>454</v>
      </c>
      <c r="UYF12" s="140" t="s">
        <v>454</v>
      </c>
      <c r="UYG12" s="140" t="s">
        <v>454</v>
      </c>
      <c r="UYH12" s="140" t="s">
        <v>454</v>
      </c>
      <c r="UYI12" s="140" t="s">
        <v>454</v>
      </c>
      <c r="UYJ12" s="140" t="s">
        <v>454</v>
      </c>
      <c r="UYK12" s="140" t="s">
        <v>454</v>
      </c>
      <c r="UYL12" s="140" t="s">
        <v>454</v>
      </c>
      <c r="UYM12" s="140" t="s">
        <v>454</v>
      </c>
      <c r="UYN12" s="140" t="s">
        <v>454</v>
      </c>
      <c r="UYO12" s="140" t="s">
        <v>454</v>
      </c>
      <c r="UYP12" s="140" t="s">
        <v>454</v>
      </c>
      <c r="UYQ12" s="140" t="s">
        <v>454</v>
      </c>
      <c r="UYR12" s="140" t="s">
        <v>454</v>
      </c>
      <c r="UYS12" s="140" t="s">
        <v>454</v>
      </c>
      <c r="UYT12" s="140" t="s">
        <v>454</v>
      </c>
      <c r="UYU12" s="140" t="s">
        <v>454</v>
      </c>
      <c r="UYV12" s="140" t="s">
        <v>454</v>
      </c>
      <c r="UYW12" s="140" t="s">
        <v>454</v>
      </c>
      <c r="UYX12" s="140" t="s">
        <v>454</v>
      </c>
      <c r="UYY12" s="140" t="s">
        <v>454</v>
      </c>
      <c r="UYZ12" s="140" t="s">
        <v>454</v>
      </c>
      <c r="UZA12" s="140" t="s">
        <v>454</v>
      </c>
      <c r="UZB12" s="140" t="s">
        <v>454</v>
      </c>
      <c r="UZC12" s="140" t="s">
        <v>454</v>
      </c>
      <c r="UZD12" s="140" t="s">
        <v>454</v>
      </c>
      <c r="UZE12" s="140" t="s">
        <v>454</v>
      </c>
      <c r="UZF12" s="140" t="s">
        <v>454</v>
      </c>
      <c r="UZG12" s="140" t="s">
        <v>454</v>
      </c>
      <c r="UZH12" s="140" t="s">
        <v>454</v>
      </c>
      <c r="UZI12" s="140" t="s">
        <v>454</v>
      </c>
      <c r="UZJ12" s="140" t="s">
        <v>454</v>
      </c>
      <c r="UZK12" s="140" t="s">
        <v>454</v>
      </c>
      <c r="UZL12" s="140" t="s">
        <v>454</v>
      </c>
      <c r="UZM12" s="140" t="s">
        <v>454</v>
      </c>
      <c r="UZN12" s="140" t="s">
        <v>454</v>
      </c>
      <c r="UZO12" s="140" t="s">
        <v>454</v>
      </c>
      <c r="UZP12" s="140" t="s">
        <v>454</v>
      </c>
      <c r="UZQ12" s="140" t="s">
        <v>454</v>
      </c>
      <c r="UZR12" s="140" t="s">
        <v>454</v>
      </c>
      <c r="UZS12" s="140" t="s">
        <v>454</v>
      </c>
      <c r="UZT12" s="140" t="s">
        <v>454</v>
      </c>
      <c r="UZU12" s="140" t="s">
        <v>454</v>
      </c>
      <c r="UZV12" s="140" t="s">
        <v>454</v>
      </c>
      <c r="UZW12" s="140" t="s">
        <v>454</v>
      </c>
      <c r="UZX12" s="140" t="s">
        <v>454</v>
      </c>
      <c r="UZY12" s="140" t="s">
        <v>454</v>
      </c>
      <c r="UZZ12" s="140" t="s">
        <v>454</v>
      </c>
      <c r="VAA12" s="140" t="s">
        <v>454</v>
      </c>
      <c r="VAB12" s="140" t="s">
        <v>454</v>
      </c>
      <c r="VAC12" s="140" t="s">
        <v>454</v>
      </c>
      <c r="VAD12" s="140" t="s">
        <v>454</v>
      </c>
      <c r="VAE12" s="140" t="s">
        <v>454</v>
      </c>
      <c r="VAF12" s="140" t="s">
        <v>454</v>
      </c>
      <c r="VAG12" s="140" t="s">
        <v>454</v>
      </c>
      <c r="VAH12" s="140" t="s">
        <v>454</v>
      </c>
      <c r="VAI12" s="140" t="s">
        <v>454</v>
      </c>
      <c r="VAJ12" s="140" t="s">
        <v>454</v>
      </c>
      <c r="VAK12" s="140" t="s">
        <v>454</v>
      </c>
      <c r="VAL12" s="140" t="s">
        <v>454</v>
      </c>
      <c r="VAM12" s="140" t="s">
        <v>454</v>
      </c>
      <c r="VAN12" s="140" t="s">
        <v>454</v>
      </c>
      <c r="VAO12" s="140" t="s">
        <v>454</v>
      </c>
      <c r="VAP12" s="140" t="s">
        <v>454</v>
      </c>
      <c r="VAQ12" s="140" t="s">
        <v>454</v>
      </c>
      <c r="VAR12" s="140" t="s">
        <v>454</v>
      </c>
      <c r="VAS12" s="140" t="s">
        <v>454</v>
      </c>
      <c r="VAT12" s="140" t="s">
        <v>454</v>
      </c>
      <c r="VAU12" s="140" t="s">
        <v>454</v>
      </c>
      <c r="VAV12" s="140" t="s">
        <v>454</v>
      </c>
      <c r="VAW12" s="140" t="s">
        <v>454</v>
      </c>
      <c r="VAX12" s="140" t="s">
        <v>454</v>
      </c>
      <c r="VAY12" s="140" t="s">
        <v>454</v>
      </c>
      <c r="VAZ12" s="140" t="s">
        <v>454</v>
      </c>
      <c r="VBA12" s="140" t="s">
        <v>454</v>
      </c>
      <c r="VBB12" s="140" t="s">
        <v>454</v>
      </c>
      <c r="VBC12" s="140" t="s">
        <v>454</v>
      </c>
      <c r="VBD12" s="140" t="s">
        <v>454</v>
      </c>
      <c r="VBE12" s="140" t="s">
        <v>454</v>
      </c>
      <c r="VBF12" s="140" t="s">
        <v>454</v>
      </c>
      <c r="VBG12" s="140" t="s">
        <v>454</v>
      </c>
      <c r="VBH12" s="140" t="s">
        <v>454</v>
      </c>
      <c r="VBI12" s="140" t="s">
        <v>454</v>
      </c>
      <c r="VBJ12" s="140" t="s">
        <v>454</v>
      </c>
      <c r="VBK12" s="140" t="s">
        <v>454</v>
      </c>
      <c r="VBL12" s="140" t="s">
        <v>454</v>
      </c>
      <c r="VBM12" s="140" t="s">
        <v>454</v>
      </c>
      <c r="VBN12" s="140" t="s">
        <v>454</v>
      </c>
      <c r="VBO12" s="140" t="s">
        <v>454</v>
      </c>
      <c r="VBP12" s="140" t="s">
        <v>454</v>
      </c>
      <c r="VBQ12" s="140" t="s">
        <v>454</v>
      </c>
      <c r="VBR12" s="140" t="s">
        <v>454</v>
      </c>
      <c r="VBS12" s="140" t="s">
        <v>454</v>
      </c>
      <c r="VBT12" s="140" t="s">
        <v>454</v>
      </c>
      <c r="VBU12" s="140" t="s">
        <v>454</v>
      </c>
      <c r="VBV12" s="140" t="s">
        <v>454</v>
      </c>
      <c r="VBW12" s="140" t="s">
        <v>454</v>
      </c>
      <c r="VBX12" s="140" t="s">
        <v>454</v>
      </c>
      <c r="VBY12" s="140" t="s">
        <v>454</v>
      </c>
      <c r="VBZ12" s="140" t="s">
        <v>454</v>
      </c>
      <c r="VCA12" s="140" t="s">
        <v>454</v>
      </c>
      <c r="VCB12" s="140" t="s">
        <v>454</v>
      </c>
      <c r="VCC12" s="140" t="s">
        <v>454</v>
      </c>
      <c r="VCD12" s="140" t="s">
        <v>454</v>
      </c>
      <c r="VCE12" s="140" t="s">
        <v>454</v>
      </c>
      <c r="VCF12" s="140" t="s">
        <v>454</v>
      </c>
      <c r="VCG12" s="140" t="s">
        <v>454</v>
      </c>
      <c r="VCH12" s="140" t="s">
        <v>454</v>
      </c>
      <c r="VCI12" s="140" t="s">
        <v>454</v>
      </c>
      <c r="VCJ12" s="140" t="s">
        <v>454</v>
      </c>
      <c r="VCK12" s="140" t="s">
        <v>454</v>
      </c>
      <c r="VCL12" s="140" t="s">
        <v>454</v>
      </c>
      <c r="VCM12" s="140" t="s">
        <v>454</v>
      </c>
      <c r="VCN12" s="140" t="s">
        <v>454</v>
      </c>
      <c r="VCO12" s="140" t="s">
        <v>454</v>
      </c>
      <c r="VCP12" s="140" t="s">
        <v>454</v>
      </c>
      <c r="VCQ12" s="140" t="s">
        <v>454</v>
      </c>
      <c r="VCR12" s="140" t="s">
        <v>454</v>
      </c>
      <c r="VCS12" s="140" t="s">
        <v>454</v>
      </c>
      <c r="VCT12" s="140" t="s">
        <v>454</v>
      </c>
      <c r="VCU12" s="140" t="s">
        <v>454</v>
      </c>
      <c r="VCV12" s="140" t="s">
        <v>454</v>
      </c>
      <c r="VCW12" s="140" t="s">
        <v>454</v>
      </c>
      <c r="VCX12" s="140" t="s">
        <v>454</v>
      </c>
      <c r="VCY12" s="140" t="s">
        <v>454</v>
      </c>
      <c r="VCZ12" s="140" t="s">
        <v>454</v>
      </c>
      <c r="VDA12" s="140" t="s">
        <v>454</v>
      </c>
      <c r="VDB12" s="140" t="s">
        <v>454</v>
      </c>
      <c r="VDC12" s="140" t="s">
        <v>454</v>
      </c>
      <c r="VDD12" s="140" t="s">
        <v>454</v>
      </c>
      <c r="VDE12" s="140" t="s">
        <v>454</v>
      </c>
      <c r="VDF12" s="140" t="s">
        <v>454</v>
      </c>
      <c r="VDG12" s="140" t="s">
        <v>454</v>
      </c>
      <c r="VDH12" s="140" t="s">
        <v>454</v>
      </c>
      <c r="VDI12" s="140" t="s">
        <v>454</v>
      </c>
      <c r="VDJ12" s="140" t="s">
        <v>454</v>
      </c>
      <c r="VDK12" s="140" t="s">
        <v>454</v>
      </c>
      <c r="VDL12" s="140" t="s">
        <v>454</v>
      </c>
      <c r="VDM12" s="140" t="s">
        <v>454</v>
      </c>
      <c r="VDN12" s="140" t="s">
        <v>454</v>
      </c>
      <c r="VDO12" s="140" t="s">
        <v>454</v>
      </c>
      <c r="VDP12" s="140" t="s">
        <v>454</v>
      </c>
      <c r="VDQ12" s="140" t="s">
        <v>454</v>
      </c>
      <c r="VDR12" s="140" t="s">
        <v>454</v>
      </c>
      <c r="VDS12" s="140" t="s">
        <v>454</v>
      </c>
      <c r="VDT12" s="140" t="s">
        <v>454</v>
      </c>
      <c r="VDU12" s="140" t="s">
        <v>454</v>
      </c>
      <c r="VDV12" s="140" t="s">
        <v>454</v>
      </c>
      <c r="VDW12" s="140" t="s">
        <v>454</v>
      </c>
      <c r="VDX12" s="140" t="s">
        <v>454</v>
      </c>
      <c r="VDY12" s="140" t="s">
        <v>454</v>
      </c>
      <c r="VDZ12" s="140" t="s">
        <v>454</v>
      </c>
      <c r="VEA12" s="140" t="s">
        <v>454</v>
      </c>
      <c r="VEB12" s="140" t="s">
        <v>454</v>
      </c>
      <c r="VEC12" s="140" t="s">
        <v>454</v>
      </c>
      <c r="VED12" s="140" t="s">
        <v>454</v>
      </c>
      <c r="VEE12" s="140" t="s">
        <v>454</v>
      </c>
      <c r="VEF12" s="140" t="s">
        <v>454</v>
      </c>
      <c r="VEG12" s="140" t="s">
        <v>454</v>
      </c>
      <c r="VEH12" s="140" t="s">
        <v>454</v>
      </c>
      <c r="VEI12" s="140" t="s">
        <v>454</v>
      </c>
      <c r="VEJ12" s="140" t="s">
        <v>454</v>
      </c>
      <c r="VEK12" s="140" t="s">
        <v>454</v>
      </c>
      <c r="VEL12" s="140" t="s">
        <v>454</v>
      </c>
      <c r="VEM12" s="140" t="s">
        <v>454</v>
      </c>
      <c r="VEN12" s="140" t="s">
        <v>454</v>
      </c>
      <c r="VEO12" s="140" t="s">
        <v>454</v>
      </c>
      <c r="VEP12" s="140" t="s">
        <v>454</v>
      </c>
      <c r="VEQ12" s="140" t="s">
        <v>454</v>
      </c>
      <c r="VER12" s="140" t="s">
        <v>454</v>
      </c>
      <c r="VES12" s="140" t="s">
        <v>454</v>
      </c>
      <c r="VET12" s="140" t="s">
        <v>454</v>
      </c>
      <c r="VEU12" s="140" t="s">
        <v>454</v>
      </c>
      <c r="VEV12" s="140" t="s">
        <v>454</v>
      </c>
      <c r="VEW12" s="140" t="s">
        <v>454</v>
      </c>
      <c r="VEX12" s="140" t="s">
        <v>454</v>
      </c>
      <c r="VEY12" s="140" t="s">
        <v>454</v>
      </c>
      <c r="VEZ12" s="140" t="s">
        <v>454</v>
      </c>
      <c r="VFA12" s="140" t="s">
        <v>454</v>
      </c>
      <c r="VFB12" s="140" t="s">
        <v>454</v>
      </c>
      <c r="VFC12" s="140" t="s">
        <v>454</v>
      </c>
      <c r="VFD12" s="140" t="s">
        <v>454</v>
      </c>
      <c r="VFE12" s="140" t="s">
        <v>454</v>
      </c>
      <c r="VFF12" s="140" t="s">
        <v>454</v>
      </c>
      <c r="VFG12" s="140" t="s">
        <v>454</v>
      </c>
      <c r="VFH12" s="140" t="s">
        <v>454</v>
      </c>
      <c r="VFI12" s="140" t="s">
        <v>454</v>
      </c>
      <c r="VFJ12" s="140" t="s">
        <v>454</v>
      </c>
      <c r="VFK12" s="140" t="s">
        <v>454</v>
      </c>
      <c r="VFL12" s="140" t="s">
        <v>454</v>
      </c>
      <c r="VFM12" s="140" t="s">
        <v>454</v>
      </c>
      <c r="VFN12" s="140" t="s">
        <v>454</v>
      </c>
      <c r="VFO12" s="140" t="s">
        <v>454</v>
      </c>
      <c r="VFP12" s="140" t="s">
        <v>454</v>
      </c>
      <c r="VFQ12" s="140" t="s">
        <v>454</v>
      </c>
      <c r="VFR12" s="140" t="s">
        <v>454</v>
      </c>
      <c r="VFS12" s="140" t="s">
        <v>454</v>
      </c>
      <c r="VFT12" s="140" t="s">
        <v>454</v>
      </c>
      <c r="VFU12" s="140" t="s">
        <v>454</v>
      </c>
      <c r="VFV12" s="140" t="s">
        <v>454</v>
      </c>
      <c r="VFW12" s="140" t="s">
        <v>454</v>
      </c>
      <c r="VFX12" s="140" t="s">
        <v>454</v>
      </c>
      <c r="VFY12" s="140" t="s">
        <v>454</v>
      </c>
      <c r="VFZ12" s="140" t="s">
        <v>454</v>
      </c>
      <c r="VGA12" s="140" t="s">
        <v>454</v>
      </c>
      <c r="VGB12" s="140" t="s">
        <v>454</v>
      </c>
      <c r="VGC12" s="140" t="s">
        <v>454</v>
      </c>
      <c r="VGD12" s="140" t="s">
        <v>454</v>
      </c>
      <c r="VGE12" s="140" t="s">
        <v>454</v>
      </c>
      <c r="VGF12" s="140" t="s">
        <v>454</v>
      </c>
      <c r="VGG12" s="140" t="s">
        <v>454</v>
      </c>
      <c r="VGH12" s="140" t="s">
        <v>454</v>
      </c>
      <c r="VGI12" s="140" t="s">
        <v>454</v>
      </c>
      <c r="VGJ12" s="140" t="s">
        <v>454</v>
      </c>
      <c r="VGK12" s="140" t="s">
        <v>454</v>
      </c>
      <c r="VGL12" s="140" t="s">
        <v>454</v>
      </c>
      <c r="VGM12" s="140" t="s">
        <v>454</v>
      </c>
      <c r="VGN12" s="140" t="s">
        <v>454</v>
      </c>
      <c r="VGO12" s="140" t="s">
        <v>454</v>
      </c>
      <c r="VGP12" s="140" t="s">
        <v>454</v>
      </c>
      <c r="VGQ12" s="140" t="s">
        <v>454</v>
      </c>
      <c r="VGR12" s="140" t="s">
        <v>454</v>
      </c>
      <c r="VGS12" s="140" t="s">
        <v>454</v>
      </c>
      <c r="VGT12" s="140" t="s">
        <v>454</v>
      </c>
      <c r="VGU12" s="140" t="s">
        <v>454</v>
      </c>
      <c r="VGV12" s="140" t="s">
        <v>454</v>
      </c>
      <c r="VGW12" s="140" t="s">
        <v>454</v>
      </c>
      <c r="VGX12" s="140" t="s">
        <v>454</v>
      </c>
      <c r="VGY12" s="140" t="s">
        <v>454</v>
      </c>
      <c r="VGZ12" s="140" t="s">
        <v>454</v>
      </c>
      <c r="VHA12" s="140" t="s">
        <v>454</v>
      </c>
      <c r="VHB12" s="140" t="s">
        <v>454</v>
      </c>
      <c r="VHC12" s="140" t="s">
        <v>454</v>
      </c>
      <c r="VHD12" s="140" t="s">
        <v>454</v>
      </c>
      <c r="VHE12" s="140" t="s">
        <v>454</v>
      </c>
      <c r="VHF12" s="140" t="s">
        <v>454</v>
      </c>
      <c r="VHG12" s="140" t="s">
        <v>454</v>
      </c>
      <c r="VHH12" s="140" t="s">
        <v>454</v>
      </c>
      <c r="VHI12" s="140" t="s">
        <v>454</v>
      </c>
      <c r="VHJ12" s="140" t="s">
        <v>454</v>
      </c>
      <c r="VHK12" s="140" t="s">
        <v>454</v>
      </c>
      <c r="VHL12" s="140" t="s">
        <v>454</v>
      </c>
      <c r="VHM12" s="140" t="s">
        <v>454</v>
      </c>
      <c r="VHN12" s="140" t="s">
        <v>454</v>
      </c>
      <c r="VHO12" s="140" t="s">
        <v>454</v>
      </c>
      <c r="VHP12" s="140" t="s">
        <v>454</v>
      </c>
      <c r="VHQ12" s="140" t="s">
        <v>454</v>
      </c>
      <c r="VHR12" s="140" t="s">
        <v>454</v>
      </c>
      <c r="VHS12" s="140" t="s">
        <v>454</v>
      </c>
      <c r="VHT12" s="140" t="s">
        <v>454</v>
      </c>
      <c r="VHU12" s="140" t="s">
        <v>454</v>
      </c>
      <c r="VHV12" s="140" t="s">
        <v>454</v>
      </c>
      <c r="VHW12" s="140" t="s">
        <v>454</v>
      </c>
      <c r="VHX12" s="140" t="s">
        <v>454</v>
      </c>
      <c r="VHY12" s="140" t="s">
        <v>454</v>
      </c>
      <c r="VHZ12" s="140" t="s">
        <v>454</v>
      </c>
      <c r="VIA12" s="140" t="s">
        <v>454</v>
      </c>
      <c r="VIB12" s="140" t="s">
        <v>454</v>
      </c>
      <c r="VIC12" s="140" t="s">
        <v>454</v>
      </c>
      <c r="VID12" s="140" t="s">
        <v>454</v>
      </c>
      <c r="VIE12" s="140" t="s">
        <v>454</v>
      </c>
      <c r="VIF12" s="140" t="s">
        <v>454</v>
      </c>
      <c r="VIG12" s="140" t="s">
        <v>454</v>
      </c>
      <c r="VIH12" s="140" t="s">
        <v>454</v>
      </c>
      <c r="VII12" s="140" t="s">
        <v>454</v>
      </c>
      <c r="VIJ12" s="140" t="s">
        <v>454</v>
      </c>
      <c r="VIK12" s="140" t="s">
        <v>454</v>
      </c>
      <c r="VIL12" s="140" t="s">
        <v>454</v>
      </c>
      <c r="VIM12" s="140" t="s">
        <v>454</v>
      </c>
      <c r="VIN12" s="140" t="s">
        <v>454</v>
      </c>
      <c r="VIO12" s="140" t="s">
        <v>454</v>
      </c>
      <c r="VIP12" s="140" t="s">
        <v>454</v>
      </c>
      <c r="VIQ12" s="140" t="s">
        <v>454</v>
      </c>
      <c r="VIR12" s="140" t="s">
        <v>454</v>
      </c>
      <c r="VIS12" s="140" t="s">
        <v>454</v>
      </c>
      <c r="VIT12" s="140" t="s">
        <v>454</v>
      </c>
      <c r="VIU12" s="140" t="s">
        <v>454</v>
      </c>
      <c r="VIV12" s="140" t="s">
        <v>454</v>
      </c>
      <c r="VIW12" s="140" t="s">
        <v>454</v>
      </c>
      <c r="VIX12" s="140" t="s">
        <v>454</v>
      </c>
      <c r="VIY12" s="140" t="s">
        <v>454</v>
      </c>
      <c r="VIZ12" s="140" t="s">
        <v>454</v>
      </c>
      <c r="VJA12" s="140" t="s">
        <v>454</v>
      </c>
      <c r="VJB12" s="140" t="s">
        <v>454</v>
      </c>
      <c r="VJC12" s="140" t="s">
        <v>454</v>
      </c>
      <c r="VJD12" s="140" t="s">
        <v>454</v>
      </c>
      <c r="VJE12" s="140" t="s">
        <v>454</v>
      </c>
      <c r="VJF12" s="140" t="s">
        <v>454</v>
      </c>
      <c r="VJG12" s="140" t="s">
        <v>454</v>
      </c>
      <c r="VJH12" s="140" t="s">
        <v>454</v>
      </c>
      <c r="VJI12" s="140" t="s">
        <v>454</v>
      </c>
      <c r="VJJ12" s="140" t="s">
        <v>454</v>
      </c>
      <c r="VJK12" s="140" t="s">
        <v>454</v>
      </c>
      <c r="VJL12" s="140" t="s">
        <v>454</v>
      </c>
      <c r="VJM12" s="140" t="s">
        <v>454</v>
      </c>
      <c r="VJN12" s="140" t="s">
        <v>454</v>
      </c>
      <c r="VJO12" s="140" t="s">
        <v>454</v>
      </c>
      <c r="VJP12" s="140" t="s">
        <v>454</v>
      </c>
      <c r="VJQ12" s="140" t="s">
        <v>454</v>
      </c>
      <c r="VJR12" s="140" t="s">
        <v>454</v>
      </c>
      <c r="VJS12" s="140" t="s">
        <v>454</v>
      </c>
      <c r="VJT12" s="140" t="s">
        <v>454</v>
      </c>
      <c r="VJU12" s="140" t="s">
        <v>454</v>
      </c>
      <c r="VJV12" s="140" t="s">
        <v>454</v>
      </c>
      <c r="VJW12" s="140" t="s">
        <v>454</v>
      </c>
      <c r="VJX12" s="140" t="s">
        <v>454</v>
      </c>
      <c r="VJY12" s="140" t="s">
        <v>454</v>
      </c>
      <c r="VJZ12" s="140" t="s">
        <v>454</v>
      </c>
      <c r="VKA12" s="140" t="s">
        <v>454</v>
      </c>
      <c r="VKB12" s="140" t="s">
        <v>454</v>
      </c>
      <c r="VKC12" s="140" t="s">
        <v>454</v>
      </c>
      <c r="VKD12" s="140" t="s">
        <v>454</v>
      </c>
      <c r="VKE12" s="140" t="s">
        <v>454</v>
      </c>
      <c r="VKF12" s="140" t="s">
        <v>454</v>
      </c>
      <c r="VKG12" s="140" t="s">
        <v>454</v>
      </c>
      <c r="VKH12" s="140" t="s">
        <v>454</v>
      </c>
      <c r="VKI12" s="140" t="s">
        <v>454</v>
      </c>
      <c r="VKJ12" s="140" t="s">
        <v>454</v>
      </c>
      <c r="VKK12" s="140" t="s">
        <v>454</v>
      </c>
      <c r="VKL12" s="140" t="s">
        <v>454</v>
      </c>
      <c r="VKM12" s="140" t="s">
        <v>454</v>
      </c>
      <c r="VKN12" s="140" t="s">
        <v>454</v>
      </c>
      <c r="VKO12" s="140" t="s">
        <v>454</v>
      </c>
      <c r="VKP12" s="140" t="s">
        <v>454</v>
      </c>
      <c r="VKQ12" s="140" t="s">
        <v>454</v>
      </c>
      <c r="VKR12" s="140" t="s">
        <v>454</v>
      </c>
      <c r="VKS12" s="140" t="s">
        <v>454</v>
      </c>
      <c r="VKT12" s="140" t="s">
        <v>454</v>
      </c>
      <c r="VKU12" s="140" t="s">
        <v>454</v>
      </c>
      <c r="VKV12" s="140" t="s">
        <v>454</v>
      </c>
      <c r="VKW12" s="140" t="s">
        <v>454</v>
      </c>
      <c r="VKX12" s="140" t="s">
        <v>454</v>
      </c>
      <c r="VKY12" s="140" t="s">
        <v>454</v>
      </c>
      <c r="VKZ12" s="140" t="s">
        <v>454</v>
      </c>
      <c r="VLA12" s="140" t="s">
        <v>454</v>
      </c>
      <c r="VLB12" s="140" t="s">
        <v>454</v>
      </c>
      <c r="VLC12" s="140" t="s">
        <v>454</v>
      </c>
      <c r="VLD12" s="140" t="s">
        <v>454</v>
      </c>
      <c r="VLE12" s="140" t="s">
        <v>454</v>
      </c>
      <c r="VLF12" s="140" t="s">
        <v>454</v>
      </c>
      <c r="VLG12" s="140" t="s">
        <v>454</v>
      </c>
      <c r="VLH12" s="140" t="s">
        <v>454</v>
      </c>
      <c r="VLI12" s="140" t="s">
        <v>454</v>
      </c>
      <c r="VLJ12" s="140" t="s">
        <v>454</v>
      </c>
      <c r="VLK12" s="140" t="s">
        <v>454</v>
      </c>
      <c r="VLL12" s="140" t="s">
        <v>454</v>
      </c>
      <c r="VLM12" s="140" t="s">
        <v>454</v>
      </c>
      <c r="VLN12" s="140" t="s">
        <v>454</v>
      </c>
      <c r="VLO12" s="140" t="s">
        <v>454</v>
      </c>
      <c r="VLP12" s="140" t="s">
        <v>454</v>
      </c>
      <c r="VLQ12" s="140" t="s">
        <v>454</v>
      </c>
      <c r="VLR12" s="140" t="s">
        <v>454</v>
      </c>
      <c r="VLS12" s="140" t="s">
        <v>454</v>
      </c>
      <c r="VLT12" s="140" t="s">
        <v>454</v>
      </c>
      <c r="VLU12" s="140" t="s">
        <v>454</v>
      </c>
      <c r="VLV12" s="140" t="s">
        <v>454</v>
      </c>
      <c r="VLW12" s="140" t="s">
        <v>454</v>
      </c>
      <c r="VLX12" s="140" t="s">
        <v>454</v>
      </c>
      <c r="VLY12" s="140" t="s">
        <v>454</v>
      </c>
      <c r="VLZ12" s="140" t="s">
        <v>454</v>
      </c>
      <c r="VMA12" s="140" t="s">
        <v>454</v>
      </c>
      <c r="VMB12" s="140" t="s">
        <v>454</v>
      </c>
      <c r="VMC12" s="140" t="s">
        <v>454</v>
      </c>
      <c r="VMD12" s="140" t="s">
        <v>454</v>
      </c>
      <c r="VME12" s="140" t="s">
        <v>454</v>
      </c>
      <c r="VMF12" s="140" t="s">
        <v>454</v>
      </c>
      <c r="VMG12" s="140" t="s">
        <v>454</v>
      </c>
      <c r="VMH12" s="140" t="s">
        <v>454</v>
      </c>
      <c r="VMI12" s="140" t="s">
        <v>454</v>
      </c>
      <c r="VMJ12" s="140" t="s">
        <v>454</v>
      </c>
      <c r="VMK12" s="140" t="s">
        <v>454</v>
      </c>
      <c r="VML12" s="140" t="s">
        <v>454</v>
      </c>
      <c r="VMM12" s="140" t="s">
        <v>454</v>
      </c>
      <c r="VMN12" s="140" t="s">
        <v>454</v>
      </c>
      <c r="VMO12" s="140" t="s">
        <v>454</v>
      </c>
      <c r="VMP12" s="140" t="s">
        <v>454</v>
      </c>
      <c r="VMQ12" s="140" t="s">
        <v>454</v>
      </c>
      <c r="VMR12" s="140" t="s">
        <v>454</v>
      </c>
      <c r="VMS12" s="140" t="s">
        <v>454</v>
      </c>
      <c r="VMT12" s="140" t="s">
        <v>454</v>
      </c>
      <c r="VMU12" s="140" t="s">
        <v>454</v>
      </c>
      <c r="VMV12" s="140" t="s">
        <v>454</v>
      </c>
      <c r="VMW12" s="140" t="s">
        <v>454</v>
      </c>
      <c r="VMX12" s="140" t="s">
        <v>454</v>
      </c>
      <c r="VMY12" s="140" t="s">
        <v>454</v>
      </c>
      <c r="VMZ12" s="140" t="s">
        <v>454</v>
      </c>
      <c r="VNA12" s="140" t="s">
        <v>454</v>
      </c>
      <c r="VNB12" s="140" t="s">
        <v>454</v>
      </c>
      <c r="VNC12" s="140" t="s">
        <v>454</v>
      </c>
      <c r="VND12" s="140" t="s">
        <v>454</v>
      </c>
      <c r="VNE12" s="140" t="s">
        <v>454</v>
      </c>
      <c r="VNF12" s="140" t="s">
        <v>454</v>
      </c>
      <c r="VNG12" s="140" t="s">
        <v>454</v>
      </c>
      <c r="VNH12" s="140" t="s">
        <v>454</v>
      </c>
      <c r="VNI12" s="140" t="s">
        <v>454</v>
      </c>
      <c r="VNJ12" s="140" t="s">
        <v>454</v>
      </c>
      <c r="VNK12" s="140" t="s">
        <v>454</v>
      </c>
      <c r="VNL12" s="140" t="s">
        <v>454</v>
      </c>
      <c r="VNM12" s="140" t="s">
        <v>454</v>
      </c>
      <c r="VNN12" s="140" t="s">
        <v>454</v>
      </c>
      <c r="VNO12" s="140" t="s">
        <v>454</v>
      </c>
      <c r="VNP12" s="140" t="s">
        <v>454</v>
      </c>
      <c r="VNQ12" s="140" t="s">
        <v>454</v>
      </c>
      <c r="VNR12" s="140" t="s">
        <v>454</v>
      </c>
      <c r="VNS12" s="140" t="s">
        <v>454</v>
      </c>
      <c r="VNT12" s="140" t="s">
        <v>454</v>
      </c>
      <c r="VNU12" s="140" t="s">
        <v>454</v>
      </c>
      <c r="VNV12" s="140" t="s">
        <v>454</v>
      </c>
      <c r="VNW12" s="140" t="s">
        <v>454</v>
      </c>
      <c r="VNX12" s="140" t="s">
        <v>454</v>
      </c>
      <c r="VNY12" s="140" t="s">
        <v>454</v>
      </c>
      <c r="VNZ12" s="140" t="s">
        <v>454</v>
      </c>
      <c r="VOA12" s="140" t="s">
        <v>454</v>
      </c>
      <c r="VOB12" s="140" t="s">
        <v>454</v>
      </c>
      <c r="VOC12" s="140" t="s">
        <v>454</v>
      </c>
      <c r="VOD12" s="140" t="s">
        <v>454</v>
      </c>
      <c r="VOE12" s="140" t="s">
        <v>454</v>
      </c>
      <c r="VOF12" s="140" t="s">
        <v>454</v>
      </c>
      <c r="VOG12" s="140" t="s">
        <v>454</v>
      </c>
      <c r="VOH12" s="140" t="s">
        <v>454</v>
      </c>
      <c r="VOI12" s="140" t="s">
        <v>454</v>
      </c>
      <c r="VOJ12" s="140" t="s">
        <v>454</v>
      </c>
      <c r="VOK12" s="140" t="s">
        <v>454</v>
      </c>
      <c r="VOL12" s="140" t="s">
        <v>454</v>
      </c>
      <c r="VOM12" s="140" t="s">
        <v>454</v>
      </c>
      <c r="VON12" s="140" t="s">
        <v>454</v>
      </c>
      <c r="VOO12" s="140" t="s">
        <v>454</v>
      </c>
      <c r="VOP12" s="140" t="s">
        <v>454</v>
      </c>
      <c r="VOQ12" s="140" t="s">
        <v>454</v>
      </c>
      <c r="VOR12" s="140" t="s">
        <v>454</v>
      </c>
      <c r="VOS12" s="140" t="s">
        <v>454</v>
      </c>
      <c r="VOT12" s="140" t="s">
        <v>454</v>
      </c>
      <c r="VOU12" s="140" t="s">
        <v>454</v>
      </c>
      <c r="VOV12" s="140" t="s">
        <v>454</v>
      </c>
      <c r="VOW12" s="140" t="s">
        <v>454</v>
      </c>
      <c r="VOX12" s="140" t="s">
        <v>454</v>
      </c>
      <c r="VOY12" s="140" t="s">
        <v>454</v>
      </c>
      <c r="VOZ12" s="140" t="s">
        <v>454</v>
      </c>
      <c r="VPA12" s="140" t="s">
        <v>454</v>
      </c>
      <c r="VPB12" s="140" t="s">
        <v>454</v>
      </c>
      <c r="VPC12" s="140" t="s">
        <v>454</v>
      </c>
      <c r="VPD12" s="140" t="s">
        <v>454</v>
      </c>
      <c r="VPE12" s="140" t="s">
        <v>454</v>
      </c>
      <c r="VPF12" s="140" t="s">
        <v>454</v>
      </c>
      <c r="VPG12" s="140" t="s">
        <v>454</v>
      </c>
      <c r="VPH12" s="140" t="s">
        <v>454</v>
      </c>
      <c r="VPI12" s="140" t="s">
        <v>454</v>
      </c>
      <c r="VPJ12" s="140" t="s">
        <v>454</v>
      </c>
      <c r="VPK12" s="140" t="s">
        <v>454</v>
      </c>
      <c r="VPL12" s="140" t="s">
        <v>454</v>
      </c>
      <c r="VPM12" s="140" t="s">
        <v>454</v>
      </c>
      <c r="VPN12" s="140" t="s">
        <v>454</v>
      </c>
      <c r="VPO12" s="140" t="s">
        <v>454</v>
      </c>
      <c r="VPP12" s="140" t="s">
        <v>454</v>
      </c>
      <c r="VPQ12" s="140" t="s">
        <v>454</v>
      </c>
      <c r="VPR12" s="140" t="s">
        <v>454</v>
      </c>
      <c r="VPS12" s="140" t="s">
        <v>454</v>
      </c>
      <c r="VPT12" s="140" t="s">
        <v>454</v>
      </c>
      <c r="VPU12" s="140" t="s">
        <v>454</v>
      </c>
      <c r="VPV12" s="140" t="s">
        <v>454</v>
      </c>
      <c r="VPW12" s="140" t="s">
        <v>454</v>
      </c>
      <c r="VPX12" s="140" t="s">
        <v>454</v>
      </c>
      <c r="VPY12" s="140" t="s">
        <v>454</v>
      </c>
      <c r="VPZ12" s="140" t="s">
        <v>454</v>
      </c>
      <c r="VQA12" s="140" t="s">
        <v>454</v>
      </c>
      <c r="VQB12" s="140" t="s">
        <v>454</v>
      </c>
      <c r="VQC12" s="140" t="s">
        <v>454</v>
      </c>
      <c r="VQD12" s="140" t="s">
        <v>454</v>
      </c>
      <c r="VQE12" s="140" t="s">
        <v>454</v>
      </c>
      <c r="VQF12" s="140" t="s">
        <v>454</v>
      </c>
      <c r="VQG12" s="140" t="s">
        <v>454</v>
      </c>
      <c r="VQH12" s="140" t="s">
        <v>454</v>
      </c>
      <c r="VQI12" s="140" t="s">
        <v>454</v>
      </c>
      <c r="VQJ12" s="140" t="s">
        <v>454</v>
      </c>
      <c r="VQK12" s="140" t="s">
        <v>454</v>
      </c>
      <c r="VQL12" s="140" t="s">
        <v>454</v>
      </c>
      <c r="VQM12" s="140" t="s">
        <v>454</v>
      </c>
      <c r="VQN12" s="140" t="s">
        <v>454</v>
      </c>
      <c r="VQO12" s="140" t="s">
        <v>454</v>
      </c>
      <c r="VQP12" s="140" t="s">
        <v>454</v>
      </c>
      <c r="VQQ12" s="140" t="s">
        <v>454</v>
      </c>
      <c r="VQR12" s="140" t="s">
        <v>454</v>
      </c>
      <c r="VQS12" s="140" t="s">
        <v>454</v>
      </c>
      <c r="VQT12" s="140" t="s">
        <v>454</v>
      </c>
      <c r="VQU12" s="140" t="s">
        <v>454</v>
      </c>
      <c r="VQV12" s="140" t="s">
        <v>454</v>
      </c>
      <c r="VQW12" s="140" t="s">
        <v>454</v>
      </c>
      <c r="VQX12" s="140" t="s">
        <v>454</v>
      </c>
      <c r="VQY12" s="140" t="s">
        <v>454</v>
      </c>
      <c r="VQZ12" s="140" t="s">
        <v>454</v>
      </c>
      <c r="VRA12" s="140" t="s">
        <v>454</v>
      </c>
      <c r="VRB12" s="140" t="s">
        <v>454</v>
      </c>
      <c r="VRC12" s="140" t="s">
        <v>454</v>
      </c>
      <c r="VRD12" s="140" t="s">
        <v>454</v>
      </c>
      <c r="VRE12" s="140" t="s">
        <v>454</v>
      </c>
      <c r="VRF12" s="140" t="s">
        <v>454</v>
      </c>
      <c r="VRG12" s="140" t="s">
        <v>454</v>
      </c>
      <c r="VRH12" s="140" t="s">
        <v>454</v>
      </c>
      <c r="VRI12" s="140" t="s">
        <v>454</v>
      </c>
      <c r="VRJ12" s="140" t="s">
        <v>454</v>
      </c>
      <c r="VRK12" s="140" t="s">
        <v>454</v>
      </c>
      <c r="VRL12" s="140" t="s">
        <v>454</v>
      </c>
      <c r="VRM12" s="140" t="s">
        <v>454</v>
      </c>
      <c r="VRN12" s="140" t="s">
        <v>454</v>
      </c>
      <c r="VRO12" s="140" t="s">
        <v>454</v>
      </c>
      <c r="VRP12" s="140" t="s">
        <v>454</v>
      </c>
      <c r="VRQ12" s="140" t="s">
        <v>454</v>
      </c>
      <c r="VRR12" s="140" t="s">
        <v>454</v>
      </c>
      <c r="VRS12" s="140" t="s">
        <v>454</v>
      </c>
      <c r="VRT12" s="140" t="s">
        <v>454</v>
      </c>
      <c r="VRU12" s="140" t="s">
        <v>454</v>
      </c>
      <c r="VRV12" s="140" t="s">
        <v>454</v>
      </c>
      <c r="VRW12" s="140" t="s">
        <v>454</v>
      </c>
      <c r="VRX12" s="140" t="s">
        <v>454</v>
      </c>
      <c r="VRY12" s="140" t="s">
        <v>454</v>
      </c>
      <c r="VRZ12" s="140" t="s">
        <v>454</v>
      </c>
      <c r="VSA12" s="140" t="s">
        <v>454</v>
      </c>
      <c r="VSB12" s="140" t="s">
        <v>454</v>
      </c>
      <c r="VSC12" s="140" t="s">
        <v>454</v>
      </c>
      <c r="VSD12" s="140" t="s">
        <v>454</v>
      </c>
      <c r="VSE12" s="140" t="s">
        <v>454</v>
      </c>
      <c r="VSF12" s="140" t="s">
        <v>454</v>
      </c>
      <c r="VSG12" s="140" t="s">
        <v>454</v>
      </c>
      <c r="VSH12" s="140" t="s">
        <v>454</v>
      </c>
      <c r="VSI12" s="140" t="s">
        <v>454</v>
      </c>
      <c r="VSJ12" s="140" t="s">
        <v>454</v>
      </c>
      <c r="VSK12" s="140" t="s">
        <v>454</v>
      </c>
      <c r="VSL12" s="140" t="s">
        <v>454</v>
      </c>
      <c r="VSM12" s="140" t="s">
        <v>454</v>
      </c>
      <c r="VSN12" s="140" t="s">
        <v>454</v>
      </c>
      <c r="VSO12" s="140" t="s">
        <v>454</v>
      </c>
      <c r="VSP12" s="140" t="s">
        <v>454</v>
      </c>
      <c r="VSQ12" s="140" t="s">
        <v>454</v>
      </c>
      <c r="VSR12" s="140" t="s">
        <v>454</v>
      </c>
      <c r="VSS12" s="140" t="s">
        <v>454</v>
      </c>
      <c r="VST12" s="140" t="s">
        <v>454</v>
      </c>
      <c r="VSU12" s="140" t="s">
        <v>454</v>
      </c>
      <c r="VSV12" s="140" t="s">
        <v>454</v>
      </c>
      <c r="VSW12" s="140" t="s">
        <v>454</v>
      </c>
      <c r="VSX12" s="140" t="s">
        <v>454</v>
      </c>
      <c r="VSY12" s="140" t="s">
        <v>454</v>
      </c>
      <c r="VSZ12" s="140" t="s">
        <v>454</v>
      </c>
      <c r="VTA12" s="140" t="s">
        <v>454</v>
      </c>
      <c r="VTB12" s="140" t="s">
        <v>454</v>
      </c>
      <c r="VTC12" s="140" t="s">
        <v>454</v>
      </c>
      <c r="VTD12" s="140" t="s">
        <v>454</v>
      </c>
      <c r="VTE12" s="140" t="s">
        <v>454</v>
      </c>
      <c r="VTF12" s="140" t="s">
        <v>454</v>
      </c>
      <c r="VTG12" s="140" t="s">
        <v>454</v>
      </c>
      <c r="VTH12" s="140" t="s">
        <v>454</v>
      </c>
      <c r="VTI12" s="140" t="s">
        <v>454</v>
      </c>
      <c r="VTJ12" s="140" t="s">
        <v>454</v>
      </c>
      <c r="VTK12" s="140" t="s">
        <v>454</v>
      </c>
      <c r="VTL12" s="140" t="s">
        <v>454</v>
      </c>
      <c r="VTM12" s="140" t="s">
        <v>454</v>
      </c>
      <c r="VTN12" s="140" t="s">
        <v>454</v>
      </c>
      <c r="VTO12" s="140" t="s">
        <v>454</v>
      </c>
      <c r="VTP12" s="140" t="s">
        <v>454</v>
      </c>
      <c r="VTQ12" s="140" t="s">
        <v>454</v>
      </c>
      <c r="VTR12" s="140" t="s">
        <v>454</v>
      </c>
      <c r="VTS12" s="140" t="s">
        <v>454</v>
      </c>
      <c r="VTT12" s="140" t="s">
        <v>454</v>
      </c>
      <c r="VTU12" s="140" t="s">
        <v>454</v>
      </c>
      <c r="VTV12" s="140" t="s">
        <v>454</v>
      </c>
      <c r="VTW12" s="140" t="s">
        <v>454</v>
      </c>
      <c r="VTX12" s="140" t="s">
        <v>454</v>
      </c>
      <c r="VTY12" s="140" t="s">
        <v>454</v>
      </c>
      <c r="VTZ12" s="140" t="s">
        <v>454</v>
      </c>
      <c r="VUA12" s="140" t="s">
        <v>454</v>
      </c>
      <c r="VUB12" s="140" t="s">
        <v>454</v>
      </c>
      <c r="VUC12" s="140" t="s">
        <v>454</v>
      </c>
      <c r="VUD12" s="140" t="s">
        <v>454</v>
      </c>
      <c r="VUE12" s="140" t="s">
        <v>454</v>
      </c>
      <c r="VUF12" s="140" t="s">
        <v>454</v>
      </c>
      <c r="VUG12" s="140" t="s">
        <v>454</v>
      </c>
      <c r="VUH12" s="140" t="s">
        <v>454</v>
      </c>
      <c r="VUI12" s="140" t="s">
        <v>454</v>
      </c>
      <c r="VUJ12" s="140" t="s">
        <v>454</v>
      </c>
      <c r="VUK12" s="140" t="s">
        <v>454</v>
      </c>
      <c r="VUL12" s="140" t="s">
        <v>454</v>
      </c>
      <c r="VUM12" s="140" t="s">
        <v>454</v>
      </c>
      <c r="VUN12" s="140" t="s">
        <v>454</v>
      </c>
      <c r="VUO12" s="140" t="s">
        <v>454</v>
      </c>
      <c r="VUP12" s="140" t="s">
        <v>454</v>
      </c>
      <c r="VUQ12" s="140" t="s">
        <v>454</v>
      </c>
      <c r="VUR12" s="140" t="s">
        <v>454</v>
      </c>
      <c r="VUS12" s="140" t="s">
        <v>454</v>
      </c>
      <c r="VUT12" s="140" t="s">
        <v>454</v>
      </c>
      <c r="VUU12" s="140" t="s">
        <v>454</v>
      </c>
      <c r="VUV12" s="140" t="s">
        <v>454</v>
      </c>
      <c r="VUW12" s="140" t="s">
        <v>454</v>
      </c>
      <c r="VUX12" s="140" t="s">
        <v>454</v>
      </c>
      <c r="VUY12" s="140" t="s">
        <v>454</v>
      </c>
      <c r="VUZ12" s="140" t="s">
        <v>454</v>
      </c>
      <c r="VVA12" s="140" t="s">
        <v>454</v>
      </c>
      <c r="VVB12" s="140" t="s">
        <v>454</v>
      </c>
      <c r="VVC12" s="140" t="s">
        <v>454</v>
      </c>
      <c r="VVD12" s="140" t="s">
        <v>454</v>
      </c>
      <c r="VVE12" s="140" t="s">
        <v>454</v>
      </c>
      <c r="VVF12" s="140" t="s">
        <v>454</v>
      </c>
      <c r="VVG12" s="140" t="s">
        <v>454</v>
      </c>
      <c r="VVH12" s="140" t="s">
        <v>454</v>
      </c>
      <c r="VVI12" s="140" t="s">
        <v>454</v>
      </c>
      <c r="VVJ12" s="140" t="s">
        <v>454</v>
      </c>
      <c r="VVK12" s="140" t="s">
        <v>454</v>
      </c>
      <c r="VVL12" s="140" t="s">
        <v>454</v>
      </c>
      <c r="VVM12" s="140" t="s">
        <v>454</v>
      </c>
      <c r="VVN12" s="140" t="s">
        <v>454</v>
      </c>
      <c r="VVO12" s="140" t="s">
        <v>454</v>
      </c>
      <c r="VVP12" s="140" t="s">
        <v>454</v>
      </c>
      <c r="VVQ12" s="140" t="s">
        <v>454</v>
      </c>
      <c r="VVR12" s="140" t="s">
        <v>454</v>
      </c>
      <c r="VVS12" s="140" t="s">
        <v>454</v>
      </c>
      <c r="VVT12" s="140" t="s">
        <v>454</v>
      </c>
      <c r="VVU12" s="140" t="s">
        <v>454</v>
      </c>
      <c r="VVV12" s="140" t="s">
        <v>454</v>
      </c>
      <c r="VVW12" s="140" t="s">
        <v>454</v>
      </c>
      <c r="VVX12" s="140" t="s">
        <v>454</v>
      </c>
      <c r="VVY12" s="140" t="s">
        <v>454</v>
      </c>
      <c r="VVZ12" s="140" t="s">
        <v>454</v>
      </c>
      <c r="VWA12" s="140" t="s">
        <v>454</v>
      </c>
      <c r="VWB12" s="140" t="s">
        <v>454</v>
      </c>
      <c r="VWC12" s="140" t="s">
        <v>454</v>
      </c>
      <c r="VWD12" s="140" t="s">
        <v>454</v>
      </c>
      <c r="VWE12" s="140" t="s">
        <v>454</v>
      </c>
      <c r="VWF12" s="140" t="s">
        <v>454</v>
      </c>
      <c r="VWG12" s="140" t="s">
        <v>454</v>
      </c>
      <c r="VWH12" s="140" t="s">
        <v>454</v>
      </c>
      <c r="VWI12" s="140" t="s">
        <v>454</v>
      </c>
      <c r="VWJ12" s="140" t="s">
        <v>454</v>
      </c>
      <c r="VWK12" s="140" t="s">
        <v>454</v>
      </c>
      <c r="VWL12" s="140" t="s">
        <v>454</v>
      </c>
      <c r="VWM12" s="140" t="s">
        <v>454</v>
      </c>
      <c r="VWN12" s="140" t="s">
        <v>454</v>
      </c>
      <c r="VWO12" s="140" t="s">
        <v>454</v>
      </c>
      <c r="VWP12" s="140" t="s">
        <v>454</v>
      </c>
      <c r="VWQ12" s="140" t="s">
        <v>454</v>
      </c>
      <c r="VWR12" s="140" t="s">
        <v>454</v>
      </c>
      <c r="VWS12" s="140" t="s">
        <v>454</v>
      </c>
      <c r="VWT12" s="140" t="s">
        <v>454</v>
      </c>
      <c r="VWU12" s="140" t="s">
        <v>454</v>
      </c>
      <c r="VWV12" s="140" t="s">
        <v>454</v>
      </c>
      <c r="VWW12" s="140" t="s">
        <v>454</v>
      </c>
      <c r="VWX12" s="140" t="s">
        <v>454</v>
      </c>
      <c r="VWY12" s="140" t="s">
        <v>454</v>
      </c>
      <c r="VWZ12" s="140" t="s">
        <v>454</v>
      </c>
      <c r="VXA12" s="140" t="s">
        <v>454</v>
      </c>
      <c r="VXB12" s="140" t="s">
        <v>454</v>
      </c>
      <c r="VXC12" s="140" t="s">
        <v>454</v>
      </c>
      <c r="VXD12" s="140" t="s">
        <v>454</v>
      </c>
      <c r="VXE12" s="140" t="s">
        <v>454</v>
      </c>
      <c r="VXF12" s="140" t="s">
        <v>454</v>
      </c>
      <c r="VXG12" s="140" t="s">
        <v>454</v>
      </c>
      <c r="VXH12" s="140" t="s">
        <v>454</v>
      </c>
      <c r="VXI12" s="140" t="s">
        <v>454</v>
      </c>
      <c r="VXJ12" s="140" t="s">
        <v>454</v>
      </c>
      <c r="VXK12" s="140" t="s">
        <v>454</v>
      </c>
      <c r="VXL12" s="140" t="s">
        <v>454</v>
      </c>
      <c r="VXM12" s="140" t="s">
        <v>454</v>
      </c>
      <c r="VXN12" s="140" t="s">
        <v>454</v>
      </c>
      <c r="VXO12" s="140" t="s">
        <v>454</v>
      </c>
      <c r="VXP12" s="140" t="s">
        <v>454</v>
      </c>
      <c r="VXQ12" s="140" t="s">
        <v>454</v>
      </c>
      <c r="VXR12" s="140" t="s">
        <v>454</v>
      </c>
      <c r="VXS12" s="140" t="s">
        <v>454</v>
      </c>
      <c r="VXT12" s="140" t="s">
        <v>454</v>
      </c>
      <c r="VXU12" s="140" t="s">
        <v>454</v>
      </c>
      <c r="VXV12" s="140" t="s">
        <v>454</v>
      </c>
      <c r="VXW12" s="140" t="s">
        <v>454</v>
      </c>
      <c r="VXX12" s="140" t="s">
        <v>454</v>
      </c>
      <c r="VXY12" s="140" t="s">
        <v>454</v>
      </c>
      <c r="VXZ12" s="140" t="s">
        <v>454</v>
      </c>
      <c r="VYA12" s="140" t="s">
        <v>454</v>
      </c>
      <c r="VYB12" s="140" t="s">
        <v>454</v>
      </c>
      <c r="VYC12" s="140" t="s">
        <v>454</v>
      </c>
      <c r="VYD12" s="140" t="s">
        <v>454</v>
      </c>
      <c r="VYE12" s="140" t="s">
        <v>454</v>
      </c>
      <c r="VYF12" s="140" t="s">
        <v>454</v>
      </c>
      <c r="VYG12" s="140" t="s">
        <v>454</v>
      </c>
      <c r="VYH12" s="140" t="s">
        <v>454</v>
      </c>
      <c r="VYI12" s="140" t="s">
        <v>454</v>
      </c>
      <c r="VYJ12" s="140" t="s">
        <v>454</v>
      </c>
      <c r="VYK12" s="140" t="s">
        <v>454</v>
      </c>
      <c r="VYL12" s="140" t="s">
        <v>454</v>
      </c>
      <c r="VYM12" s="140" t="s">
        <v>454</v>
      </c>
      <c r="VYN12" s="140" t="s">
        <v>454</v>
      </c>
      <c r="VYO12" s="140" t="s">
        <v>454</v>
      </c>
      <c r="VYP12" s="140" t="s">
        <v>454</v>
      </c>
      <c r="VYQ12" s="140" t="s">
        <v>454</v>
      </c>
      <c r="VYR12" s="140" t="s">
        <v>454</v>
      </c>
      <c r="VYS12" s="140" t="s">
        <v>454</v>
      </c>
      <c r="VYT12" s="140" t="s">
        <v>454</v>
      </c>
      <c r="VYU12" s="140" t="s">
        <v>454</v>
      </c>
      <c r="VYV12" s="140" t="s">
        <v>454</v>
      </c>
      <c r="VYW12" s="140" t="s">
        <v>454</v>
      </c>
      <c r="VYX12" s="140" t="s">
        <v>454</v>
      </c>
      <c r="VYY12" s="140" t="s">
        <v>454</v>
      </c>
      <c r="VYZ12" s="140" t="s">
        <v>454</v>
      </c>
      <c r="VZA12" s="140" t="s">
        <v>454</v>
      </c>
      <c r="VZB12" s="140" t="s">
        <v>454</v>
      </c>
      <c r="VZC12" s="140" t="s">
        <v>454</v>
      </c>
      <c r="VZD12" s="140" t="s">
        <v>454</v>
      </c>
      <c r="VZE12" s="140" t="s">
        <v>454</v>
      </c>
      <c r="VZF12" s="140" t="s">
        <v>454</v>
      </c>
      <c r="VZG12" s="140" t="s">
        <v>454</v>
      </c>
      <c r="VZH12" s="140" t="s">
        <v>454</v>
      </c>
      <c r="VZI12" s="140" t="s">
        <v>454</v>
      </c>
      <c r="VZJ12" s="140" t="s">
        <v>454</v>
      </c>
      <c r="VZK12" s="140" t="s">
        <v>454</v>
      </c>
      <c r="VZL12" s="140" t="s">
        <v>454</v>
      </c>
      <c r="VZM12" s="140" t="s">
        <v>454</v>
      </c>
      <c r="VZN12" s="140" t="s">
        <v>454</v>
      </c>
      <c r="VZO12" s="140" t="s">
        <v>454</v>
      </c>
      <c r="VZP12" s="140" t="s">
        <v>454</v>
      </c>
      <c r="VZQ12" s="140" t="s">
        <v>454</v>
      </c>
      <c r="VZR12" s="140" t="s">
        <v>454</v>
      </c>
      <c r="VZS12" s="140" t="s">
        <v>454</v>
      </c>
      <c r="VZT12" s="140" t="s">
        <v>454</v>
      </c>
      <c r="VZU12" s="140" t="s">
        <v>454</v>
      </c>
      <c r="VZV12" s="140" t="s">
        <v>454</v>
      </c>
      <c r="VZW12" s="140" t="s">
        <v>454</v>
      </c>
      <c r="VZX12" s="140" t="s">
        <v>454</v>
      </c>
      <c r="VZY12" s="140" t="s">
        <v>454</v>
      </c>
      <c r="VZZ12" s="140" t="s">
        <v>454</v>
      </c>
      <c r="WAA12" s="140" t="s">
        <v>454</v>
      </c>
      <c r="WAB12" s="140" t="s">
        <v>454</v>
      </c>
      <c r="WAC12" s="140" t="s">
        <v>454</v>
      </c>
      <c r="WAD12" s="140" t="s">
        <v>454</v>
      </c>
      <c r="WAE12" s="140" t="s">
        <v>454</v>
      </c>
      <c r="WAF12" s="140" t="s">
        <v>454</v>
      </c>
      <c r="WAG12" s="140" t="s">
        <v>454</v>
      </c>
      <c r="WAH12" s="140" t="s">
        <v>454</v>
      </c>
      <c r="WAI12" s="140" t="s">
        <v>454</v>
      </c>
      <c r="WAJ12" s="140" t="s">
        <v>454</v>
      </c>
      <c r="WAK12" s="140" t="s">
        <v>454</v>
      </c>
      <c r="WAL12" s="140" t="s">
        <v>454</v>
      </c>
      <c r="WAM12" s="140" t="s">
        <v>454</v>
      </c>
      <c r="WAN12" s="140" t="s">
        <v>454</v>
      </c>
      <c r="WAO12" s="140" t="s">
        <v>454</v>
      </c>
      <c r="WAP12" s="140" t="s">
        <v>454</v>
      </c>
      <c r="WAQ12" s="140" t="s">
        <v>454</v>
      </c>
      <c r="WAR12" s="140" t="s">
        <v>454</v>
      </c>
      <c r="WAS12" s="140" t="s">
        <v>454</v>
      </c>
      <c r="WAT12" s="140" t="s">
        <v>454</v>
      </c>
      <c r="WAU12" s="140" t="s">
        <v>454</v>
      </c>
      <c r="WAV12" s="140" t="s">
        <v>454</v>
      </c>
      <c r="WAW12" s="140" t="s">
        <v>454</v>
      </c>
      <c r="WAX12" s="140" t="s">
        <v>454</v>
      </c>
      <c r="WAY12" s="140" t="s">
        <v>454</v>
      </c>
      <c r="WAZ12" s="140" t="s">
        <v>454</v>
      </c>
      <c r="WBA12" s="140" t="s">
        <v>454</v>
      </c>
      <c r="WBB12" s="140" t="s">
        <v>454</v>
      </c>
      <c r="WBC12" s="140" t="s">
        <v>454</v>
      </c>
      <c r="WBD12" s="140" t="s">
        <v>454</v>
      </c>
      <c r="WBE12" s="140" t="s">
        <v>454</v>
      </c>
      <c r="WBF12" s="140" t="s">
        <v>454</v>
      </c>
      <c r="WBG12" s="140" t="s">
        <v>454</v>
      </c>
      <c r="WBH12" s="140" t="s">
        <v>454</v>
      </c>
      <c r="WBI12" s="140" t="s">
        <v>454</v>
      </c>
      <c r="WBJ12" s="140" t="s">
        <v>454</v>
      </c>
      <c r="WBK12" s="140" t="s">
        <v>454</v>
      </c>
      <c r="WBL12" s="140" t="s">
        <v>454</v>
      </c>
      <c r="WBM12" s="140" t="s">
        <v>454</v>
      </c>
      <c r="WBN12" s="140" t="s">
        <v>454</v>
      </c>
      <c r="WBO12" s="140" t="s">
        <v>454</v>
      </c>
      <c r="WBP12" s="140" t="s">
        <v>454</v>
      </c>
      <c r="WBQ12" s="140" t="s">
        <v>454</v>
      </c>
      <c r="WBR12" s="140" t="s">
        <v>454</v>
      </c>
      <c r="WBS12" s="140" t="s">
        <v>454</v>
      </c>
      <c r="WBT12" s="140" t="s">
        <v>454</v>
      </c>
      <c r="WBU12" s="140" t="s">
        <v>454</v>
      </c>
      <c r="WBV12" s="140" t="s">
        <v>454</v>
      </c>
      <c r="WBW12" s="140" t="s">
        <v>454</v>
      </c>
      <c r="WBX12" s="140" t="s">
        <v>454</v>
      </c>
      <c r="WBY12" s="140" t="s">
        <v>454</v>
      </c>
      <c r="WBZ12" s="140" t="s">
        <v>454</v>
      </c>
      <c r="WCA12" s="140" t="s">
        <v>454</v>
      </c>
      <c r="WCB12" s="140" t="s">
        <v>454</v>
      </c>
      <c r="WCC12" s="140" t="s">
        <v>454</v>
      </c>
      <c r="WCD12" s="140" t="s">
        <v>454</v>
      </c>
      <c r="WCE12" s="140" t="s">
        <v>454</v>
      </c>
      <c r="WCF12" s="140" t="s">
        <v>454</v>
      </c>
      <c r="WCG12" s="140" t="s">
        <v>454</v>
      </c>
      <c r="WCH12" s="140" t="s">
        <v>454</v>
      </c>
      <c r="WCI12" s="140" t="s">
        <v>454</v>
      </c>
      <c r="WCJ12" s="140" t="s">
        <v>454</v>
      </c>
      <c r="WCK12" s="140" t="s">
        <v>454</v>
      </c>
      <c r="WCL12" s="140" t="s">
        <v>454</v>
      </c>
      <c r="WCM12" s="140" t="s">
        <v>454</v>
      </c>
      <c r="WCN12" s="140" t="s">
        <v>454</v>
      </c>
      <c r="WCO12" s="140" t="s">
        <v>454</v>
      </c>
      <c r="WCP12" s="140" t="s">
        <v>454</v>
      </c>
      <c r="WCQ12" s="140" t="s">
        <v>454</v>
      </c>
      <c r="WCR12" s="140" t="s">
        <v>454</v>
      </c>
      <c r="WCS12" s="140" t="s">
        <v>454</v>
      </c>
      <c r="WCT12" s="140" t="s">
        <v>454</v>
      </c>
      <c r="WCU12" s="140" t="s">
        <v>454</v>
      </c>
      <c r="WCV12" s="140" t="s">
        <v>454</v>
      </c>
      <c r="WCW12" s="140" t="s">
        <v>454</v>
      </c>
      <c r="WCX12" s="140" t="s">
        <v>454</v>
      </c>
      <c r="WCY12" s="140" t="s">
        <v>454</v>
      </c>
      <c r="WCZ12" s="140" t="s">
        <v>454</v>
      </c>
      <c r="WDA12" s="140" t="s">
        <v>454</v>
      </c>
      <c r="WDB12" s="140" t="s">
        <v>454</v>
      </c>
      <c r="WDC12" s="140" t="s">
        <v>454</v>
      </c>
      <c r="WDD12" s="140" t="s">
        <v>454</v>
      </c>
      <c r="WDE12" s="140" t="s">
        <v>454</v>
      </c>
      <c r="WDF12" s="140" t="s">
        <v>454</v>
      </c>
      <c r="WDG12" s="140" t="s">
        <v>454</v>
      </c>
      <c r="WDH12" s="140" t="s">
        <v>454</v>
      </c>
      <c r="WDI12" s="140" t="s">
        <v>454</v>
      </c>
      <c r="WDJ12" s="140" t="s">
        <v>454</v>
      </c>
      <c r="WDK12" s="140" t="s">
        <v>454</v>
      </c>
      <c r="WDL12" s="140" t="s">
        <v>454</v>
      </c>
      <c r="WDM12" s="140" t="s">
        <v>454</v>
      </c>
      <c r="WDN12" s="140" t="s">
        <v>454</v>
      </c>
      <c r="WDO12" s="140" t="s">
        <v>454</v>
      </c>
      <c r="WDP12" s="140" t="s">
        <v>454</v>
      </c>
      <c r="WDQ12" s="140" t="s">
        <v>454</v>
      </c>
      <c r="WDR12" s="140" t="s">
        <v>454</v>
      </c>
      <c r="WDS12" s="140" t="s">
        <v>454</v>
      </c>
      <c r="WDT12" s="140" t="s">
        <v>454</v>
      </c>
      <c r="WDU12" s="140" t="s">
        <v>454</v>
      </c>
      <c r="WDV12" s="140" t="s">
        <v>454</v>
      </c>
      <c r="WDW12" s="140" t="s">
        <v>454</v>
      </c>
      <c r="WDX12" s="140" t="s">
        <v>454</v>
      </c>
      <c r="WDY12" s="140" t="s">
        <v>454</v>
      </c>
      <c r="WDZ12" s="140" t="s">
        <v>454</v>
      </c>
      <c r="WEA12" s="140" t="s">
        <v>454</v>
      </c>
      <c r="WEB12" s="140" t="s">
        <v>454</v>
      </c>
      <c r="WEC12" s="140" t="s">
        <v>454</v>
      </c>
      <c r="WED12" s="140" t="s">
        <v>454</v>
      </c>
      <c r="WEE12" s="140" t="s">
        <v>454</v>
      </c>
      <c r="WEF12" s="140" t="s">
        <v>454</v>
      </c>
      <c r="WEG12" s="140" t="s">
        <v>454</v>
      </c>
      <c r="WEH12" s="140" t="s">
        <v>454</v>
      </c>
      <c r="WEI12" s="140" t="s">
        <v>454</v>
      </c>
      <c r="WEJ12" s="140" t="s">
        <v>454</v>
      </c>
      <c r="WEK12" s="140" t="s">
        <v>454</v>
      </c>
      <c r="WEL12" s="140" t="s">
        <v>454</v>
      </c>
      <c r="WEM12" s="140" t="s">
        <v>454</v>
      </c>
      <c r="WEN12" s="140" t="s">
        <v>454</v>
      </c>
      <c r="WEO12" s="140" t="s">
        <v>454</v>
      </c>
      <c r="WEP12" s="140" t="s">
        <v>454</v>
      </c>
      <c r="WEQ12" s="140" t="s">
        <v>454</v>
      </c>
      <c r="WER12" s="140" t="s">
        <v>454</v>
      </c>
      <c r="WES12" s="140" t="s">
        <v>454</v>
      </c>
      <c r="WET12" s="140" t="s">
        <v>454</v>
      </c>
      <c r="WEU12" s="140" t="s">
        <v>454</v>
      </c>
      <c r="WEV12" s="140" t="s">
        <v>454</v>
      </c>
      <c r="WEW12" s="140" t="s">
        <v>454</v>
      </c>
      <c r="WEX12" s="140" t="s">
        <v>454</v>
      </c>
      <c r="WEY12" s="140" t="s">
        <v>454</v>
      </c>
      <c r="WEZ12" s="140" t="s">
        <v>454</v>
      </c>
      <c r="WFA12" s="140" t="s">
        <v>454</v>
      </c>
      <c r="WFB12" s="140" t="s">
        <v>454</v>
      </c>
      <c r="WFC12" s="140" t="s">
        <v>454</v>
      </c>
      <c r="WFD12" s="140" t="s">
        <v>454</v>
      </c>
      <c r="WFE12" s="140" t="s">
        <v>454</v>
      </c>
      <c r="WFF12" s="140" t="s">
        <v>454</v>
      </c>
      <c r="WFG12" s="140" t="s">
        <v>454</v>
      </c>
      <c r="WFH12" s="140" t="s">
        <v>454</v>
      </c>
      <c r="WFI12" s="140" t="s">
        <v>454</v>
      </c>
      <c r="WFJ12" s="140" t="s">
        <v>454</v>
      </c>
      <c r="WFK12" s="140" t="s">
        <v>454</v>
      </c>
      <c r="WFL12" s="140" t="s">
        <v>454</v>
      </c>
      <c r="WFM12" s="140" t="s">
        <v>454</v>
      </c>
      <c r="WFN12" s="140" t="s">
        <v>454</v>
      </c>
      <c r="WFO12" s="140" t="s">
        <v>454</v>
      </c>
      <c r="WFP12" s="140" t="s">
        <v>454</v>
      </c>
      <c r="WFQ12" s="140" t="s">
        <v>454</v>
      </c>
      <c r="WFR12" s="140" t="s">
        <v>454</v>
      </c>
      <c r="WFS12" s="140" t="s">
        <v>454</v>
      </c>
      <c r="WFT12" s="140" t="s">
        <v>454</v>
      </c>
      <c r="WFU12" s="140" t="s">
        <v>454</v>
      </c>
      <c r="WFV12" s="140" t="s">
        <v>454</v>
      </c>
      <c r="WFW12" s="140" t="s">
        <v>454</v>
      </c>
      <c r="WFX12" s="140" t="s">
        <v>454</v>
      </c>
      <c r="WFY12" s="140" t="s">
        <v>454</v>
      </c>
      <c r="WFZ12" s="140" t="s">
        <v>454</v>
      </c>
      <c r="WGA12" s="140" t="s">
        <v>454</v>
      </c>
      <c r="WGB12" s="140" t="s">
        <v>454</v>
      </c>
      <c r="WGC12" s="140" t="s">
        <v>454</v>
      </c>
      <c r="WGD12" s="140" t="s">
        <v>454</v>
      </c>
      <c r="WGE12" s="140" t="s">
        <v>454</v>
      </c>
      <c r="WGF12" s="140" t="s">
        <v>454</v>
      </c>
      <c r="WGG12" s="140" t="s">
        <v>454</v>
      </c>
      <c r="WGH12" s="140" t="s">
        <v>454</v>
      </c>
      <c r="WGI12" s="140" t="s">
        <v>454</v>
      </c>
      <c r="WGJ12" s="140" t="s">
        <v>454</v>
      </c>
      <c r="WGK12" s="140" t="s">
        <v>454</v>
      </c>
      <c r="WGL12" s="140" t="s">
        <v>454</v>
      </c>
      <c r="WGM12" s="140" t="s">
        <v>454</v>
      </c>
      <c r="WGN12" s="140" t="s">
        <v>454</v>
      </c>
      <c r="WGO12" s="140" t="s">
        <v>454</v>
      </c>
      <c r="WGP12" s="140" t="s">
        <v>454</v>
      </c>
      <c r="WGQ12" s="140" t="s">
        <v>454</v>
      </c>
      <c r="WGR12" s="140" t="s">
        <v>454</v>
      </c>
      <c r="WGS12" s="140" t="s">
        <v>454</v>
      </c>
      <c r="WGT12" s="140" t="s">
        <v>454</v>
      </c>
      <c r="WGU12" s="140" t="s">
        <v>454</v>
      </c>
      <c r="WGV12" s="140" t="s">
        <v>454</v>
      </c>
      <c r="WGW12" s="140" t="s">
        <v>454</v>
      </c>
      <c r="WGX12" s="140" t="s">
        <v>454</v>
      </c>
      <c r="WGY12" s="140" t="s">
        <v>454</v>
      </c>
      <c r="WGZ12" s="140" t="s">
        <v>454</v>
      </c>
      <c r="WHA12" s="140" t="s">
        <v>454</v>
      </c>
      <c r="WHB12" s="140" t="s">
        <v>454</v>
      </c>
      <c r="WHC12" s="140" t="s">
        <v>454</v>
      </c>
      <c r="WHD12" s="140" t="s">
        <v>454</v>
      </c>
      <c r="WHE12" s="140" t="s">
        <v>454</v>
      </c>
      <c r="WHF12" s="140" t="s">
        <v>454</v>
      </c>
      <c r="WHG12" s="140" t="s">
        <v>454</v>
      </c>
      <c r="WHH12" s="140" t="s">
        <v>454</v>
      </c>
      <c r="WHI12" s="140" t="s">
        <v>454</v>
      </c>
      <c r="WHJ12" s="140" t="s">
        <v>454</v>
      </c>
      <c r="WHK12" s="140" t="s">
        <v>454</v>
      </c>
      <c r="WHL12" s="140" t="s">
        <v>454</v>
      </c>
      <c r="WHM12" s="140" t="s">
        <v>454</v>
      </c>
      <c r="WHN12" s="140" t="s">
        <v>454</v>
      </c>
      <c r="WHO12" s="140" t="s">
        <v>454</v>
      </c>
      <c r="WHP12" s="140" t="s">
        <v>454</v>
      </c>
      <c r="WHQ12" s="140" t="s">
        <v>454</v>
      </c>
      <c r="WHR12" s="140" t="s">
        <v>454</v>
      </c>
      <c r="WHS12" s="140" t="s">
        <v>454</v>
      </c>
      <c r="WHT12" s="140" t="s">
        <v>454</v>
      </c>
      <c r="WHU12" s="140" t="s">
        <v>454</v>
      </c>
      <c r="WHV12" s="140" t="s">
        <v>454</v>
      </c>
      <c r="WHW12" s="140" t="s">
        <v>454</v>
      </c>
      <c r="WHX12" s="140" t="s">
        <v>454</v>
      </c>
      <c r="WHY12" s="140" t="s">
        <v>454</v>
      </c>
      <c r="WHZ12" s="140" t="s">
        <v>454</v>
      </c>
      <c r="WIA12" s="140" t="s">
        <v>454</v>
      </c>
      <c r="WIB12" s="140" t="s">
        <v>454</v>
      </c>
      <c r="WIC12" s="140" t="s">
        <v>454</v>
      </c>
      <c r="WID12" s="140" t="s">
        <v>454</v>
      </c>
      <c r="WIE12" s="140" t="s">
        <v>454</v>
      </c>
      <c r="WIF12" s="140" t="s">
        <v>454</v>
      </c>
      <c r="WIG12" s="140" t="s">
        <v>454</v>
      </c>
      <c r="WIH12" s="140" t="s">
        <v>454</v>
      </c>
      <c r="WII12" s="140" t="s">
        <v>454</v>
      </c>
      <c r="WIJ12" s="140" t="s">
        <v>454</v>
      </c>
      <c r="WIK12" s="140" t="s">
        <v>454</v>
      </c>
      <c r="WIL12" s="140" t="s">
        <v>454</v>
      </c>
      <c r="WIM12" s="140" t="s">
        <v>454</v>
      </c>
      <c r="WIN12" s="140" t="s">
        <v>454</v>
      </c>
      <c r="WIO12" s="140" t="s">
        <v>454</v>
      </c>
      <c r="WIP12" s="140" t="s">
        <v>454</v>
      </c>
      <c r="WIQ12" s="140" t="s">
        <v>454</v>
      </c>
      <c r="WIR12" s="140" t="s">
        <v>454</v>
      </c>
      <c r="WIS12" s="140" t="s">
        <v>454</v>
      </c>
      <c r="WIT12" s="140" t="s">
        <v>454</v>
      </c>
      <c r="WIU12" s="140" t="s">
        <v>454</v>
      </c>
      <c r="WIV12" s="140" t="s">
        <v>454</v>
      </c>
      <c r="WIW12" s="140" t="s">
        <v>454</v>
      </c>
      <c r="WIX12" s="140" t="s">
        <v>454</v>
      </c>
      <c r="WIY12" s="140" t="s">
        <v>454</v>
      </c>
      <c r="WIZ12" s="140" t="s">
        <v>454</v>
      </c>
      <c r="WJA12" s="140" t="s">
        <v>454</v>
      </c>
      <c r="WJB12" s="140" t="s">
        <v>454</v>
      </c>
      <c r="WJC12" s="140" t="s">
        <v>454</v>
      </c>
      <c r="WJD12" s="140" t="s">
        <v>454</v>
      </c>
      <c r="WJE12" s="140" t="s">
        <v>454</v>
      </c>
      <c r="WJF12" s="140" t="s">
        <v>454</v>
      </c>
      <c r="WJG12" s="140" t="s">
        <v>454</v>
      </c>
      <c r="WJH12" s="140" t="s">
        <v>454</v>
      </c>
      <c r="WJI12" s="140" t="s">
        <v>454</v>
      </c>
      <c r="WJJ12" s="140" t="s">
        <v>454</v>
      </c>
      <c r="WJK12" s="140" t="s">
        <v>454</v>
      </c>
      <c r="WJL12" s="140" t="s">
        <v>454</v>
      </c>
      <c r="WJM12" s="140" t="s">
        <v>454</v>
      </c>
      <c r="WJN12" s="140" t="s">
        <v>454</v>
      </c>
      <c r="WJO12" s="140" t="s">
        <v>454</v>
      </c>
      <c r="WJP12" s="140" t="s">
        <v>454</v>
      </c>
      <c r="WJQ12" s="140" t="s">
        <v>454</v>
      </c>
      <c r="WJR12" s="140" t="s">
        <v>454</v>
      </c>
      <c r="WJS12" s="140" t="s">
        <v>454</v>
      </c>
      <c r="WJT12" s="140" t="s">
        <v>454</v>
      </c>
      <c r="WJU12" s="140" t="s">
        <v>454</v>
      </c>
      <c r="WJV12" s="140" t="s">
        <v>454</v>
      </c>
      <c r="WJW12" s="140" t="s">
        <v>454</v>
      </c>
      <c r="WJX12" s="140" t="s">
        <v>454</v>
      </c>
      <c r="WJY12" s="140" t="s">
        <v>454</v>
      </c>
      <c r="WJZ12" s="140" t="s">
        <v>454</v>
      </c>
      <c r="WKA12" s="140" t="s">
        <v>454</v>
      </c>
      <c r="WKB12" s="140" t="s">
        <v>454</v>
      </c>
      <c r="WKC12" s="140" t="s">
        <v>454</v>
      </c>
      <c r="WKD12" s="140" t="s">
        <v>454</v>
      </c>
      <c r="WKE12" s="140" t="s">
        <v>454</v>
      </c>
      <c r="WKF12" s="140" t="s">
        <v>454</v>
      </c>
      <c r="WKG12" s="140" t="s">
        <v>454</v>
      </c>
      <c r="WKH12" s="140" t="s">
        <v>454</v>
      </c>
      <c r="WKI12" s="140" t="s">
        <v>454</v>
      </c>
      <c r="WKJ12" s="140" t="s">
        <v>454</v>
      </c>
      <c r="WKK12" s="140" t="s">
        <v>454</v>
      </c>
      <c r="WKL12" s="140" t="s">
        <v>454</v>
      </c>
      <c r="WKM12" s="140" t="s">
        <v>454</v>
      </c>
      <c r="WKN12" s="140" t="s">
        <v>454</v>
      </c>
      <c r="WKO12" s="140" t="s">
        <v>454</v>
      </c>
      <c r="WKP12" s="140" t="s">
        <v>454</v>
      </c>
      <c r="WKQ12" s="140" t="s">
        <v>454</v>
      </c>
      <c r="WKR12" s="140" t="s">
        <v>454</v>
      </c>
      <c r="WKS12" s="140" t="s">
        <v>454</v>
      </c>
      <c r="WKT12" s="140" t="s">
        <v>454</v>
      </c>
      <c r="WKU12" s="140" t="s">
        <v>454</v>
      </c>
      <c r="WKV12" s="140" t="s">
        <v>454</v>
      </c>
      <c r="WKW12" s="140" t="s">
        <v>454</v>
      </c>
      <c r="WKX12" s="140" t="s">
        <v>454</v>
      </c>
      <c r="WKY12" s="140" t="s">
        <v>454</v>
      </c>
      <c r="WKZ12" s="140" t="s">
        <v>454</v>
      </c>
      <c r="WLA12" s="140" t="s">
        <v>454</v>
      </c>
      <c r="WLB12" s="140" t="s">
        <v>454</v>
      </c>
      <c r="WLC12" s="140" t="s">
        <v>454</v>
      </c>
      <c r="WLD12" s="140" t="s">
        <v>454</v>
      </c>
      <c r="WLE12" s="140" t="s">
        <v>454</v>
      </c>
      <c r="WLF12" s="140" t="s">
        <v>454</v>
      </c>
      <c r="WLG12" s="140" t="s">
        <v>454</v>
      </c>
      <c r="WLH12" s="140" t="s">
        <v>454</v>
      </c>
      <c r="WLI12" s="140" t="s">
        <v>454</v>
      </c>
      <c r="WLJ12" s="140" t="s">
        <v>454</v>
      </c>
      <c r="WLK12" s="140" t="s">
        <v>454</v>
      </c>
      <c r="WLL12" s="140" t="s">
        <v>454</v>
      </c>
      <c r="WLM12" s="140" t="s">
        <v>454</v>
      </c>
      <c r="WLN12" s="140" t="s">
        <v>454</v>
      </c>
      <c r="WLO12" s="140" t="s">
        <v>454</v>
      </c>
      <c r="WLP12" s="140" t="s">
        <v>454</v>
      </c>
      <c r="WLQ12" s="140" t="s">
        <v>454</v>
      </c>
      <c r="WLR12" s="140" t="s">
        <v>454</v>
      </c>
      <c r="WLS12" s="140" t="s">
        <v>454</v>
      </c>
      <c r="WLT12" s="140" t="s">
        <v>454</v>
      </c>
      <c r="WLU12" s="140" t="s">
        <v>454</v>
      </c>
      <c r="WLV12" s="140" t="s">
        <v>454</v>
      </c>
      <c r="WLW12" s="140" t="s">
        <v>454</v>
      </c>
      <c r="WLX12" s="140" t="s">
        <v>454</v>
      </c>
      <c r="WLY12" s="140" t="s">
        <v>454</v>
      </c>
      <c r="WLZ12" s="140" t="s">
        <v>454</v>
      </c>
      <c r="WMA12" s="140" t="s">
        <v>454</v>
      </c>
      <c r="WMB12" s="140" t="s">
        <v>454</v>
      </c>
      <c r="WMC12" s="140" t="s">
        <v>454</v>
      </c>
      <c r="WMD12" s="140" t="s">
        <v>454</v>
      </c>
      <c r="WME12" s="140" t="s">
        <v>454</v>
      </c>
      <c r="WMF12" s="140" t="s">
        <v>454</v>
      </c>
      <c r="WMG12" s="140" t="s">
        <v>454</v>
      </c>
      <c r="WMH12" s="140" t="s">
        <v>454</v>
      </c>
      <c r="WMI12" s="140" t="s">
        <v>454</v>
      </c>
      <c r="WMJ12" s="140" t="s">
        <v>454</v>
      </c>
      <c r="WMK12" s="140" t="s">
        <v>454</v>
      </c>
      <c r="WML12" s="140" t="s">
        <v>454</v>
      </c>
      <c r="WMM12" s="140" t="s">
        <v>454</v>
      </c>
      <c r="WMN12" s="140" t="s">
        <v>454</v>
      </c>
      <c r="WMO12" s="140" t="s">
        <v>454</v>
      </c>
      <c r="WMP12" s="140" t="s">
        <v>454</v>
      </c>
      <c r="WMQ12" s="140" t="s">
        <v>454</v>
      </c>
      <c r="WMR12" s="140" t="s">
        <v>454</v>
      </c>
      <c r="WMS12" s="140" t="s">
        <v>454</v>
      </c>
      <c r="WMT12" s="140" t="s">
        <v>454</v>
      </c>
      <c r="WMU12" s="140" t="s">
        <v>454</v>
      </c>
      <c r="WMV12" s="140" t="s">
        <v>454</v>
      </c>
      <c r="WMW12" s="140" t="s">
        <v>454</v>
      </c>
      <c r="WMX12" s="140" t="s">
        <v>454</v>
      </c>
      <c r="WMY12" s="140" t="s">
        <v>454</v>
      </c>
      <c r="WMZ12" s="140" t="s">
        <v>454</v>
      </c>
      <c r="WNA12" s="140" t="s">
        <v>454</v>
      </c>
      <c r="WNB12" s="140" t="s">
        <v>454</v>
      </c>
      <c r="WNC12" s="140" t="s">
        <v>454</v>
      </c>
      <c r="WND12" s="140" t="s">
        <v>454</v>
      </c>
      <c r="WNE12" s="140" t="s">
        <v>454</v>
      </c>
      <c r="WNF12" s="140" t="s">
        <v>454</v>
      </c>
      <c r="WNG12" s="140" t="s">
        <v>454</v>
      </c>
      <c r="WNH12" s="140" t="s">
        <v>454</v>
      </c>
      <c r="WNI12" s="140" t="s">
        <v>454</v>
      </c>
      <c r="WNJ12" s="140" t="s">
        <v>454</v>
      </c>
      <c r="WNK12" s="140" t="s">
        <v>454</v>
      </c>
      <c r="WNL12" s="140" t="s">
        <v>454</v>
      </c>
      <c r="WNM12" s="140" t="s">
        <v>454</v>
      </c>
      <c r="WNN12" s="140" t="s">
        <v>454</v>
      </c>
      <c r="WNO12" s="140" t="s">
        <v>454</v>
      </c>
      <c r="WNP12" s="140" t="s">
        <v>454</v>
      </c>
      <c r="WNQ12" s="140" t="s">
        <v>454</v>
      </c>
      <c r="WNR12" s="140" t="s">
        <v>454</v>
      </c>
      <c r="WNS12" s="140" t="s">
        <v>454</v>
      </c>
      <c r="WNT12" s="140" t="s">
        <v>454</v>
      </c>
      <c r="WNU12" s="140" t="s">
        <v>454</v>
      </c>
      <c r="WNV12" s="140" t="s">
        <v>454</v>
      </c>
      <c r="WNW12" s="140" t="s">
        <v>454</v>
      </c>
      <c r="WNX12" s="140" t="s">
        <v>454</v>
      </c>
      <c r="WNY12" s="140" t="s">
        <v>454</v>
      </c>
      <c r="WNZ12" s="140" t="s">
        <v>454</v>
      </c>
      <c r="WOA12" s="140" t="s">
        <v>454</v>
      </c>
      <c r="WOB12" s="140" t="s">
        <v>454</v>
      </c>
      <c r="WOC12" s="140" t="s">
        <v>454</v>
      </c>
      <c r="WOD12" s="140" t="s">
        <v>454</v>
      </c>
      <c r="WOE12" s="140" t="s">
        <v>454</v>
      </c>
      <c r="WOF12" s="140" t="s">
        <v>454</v>
      </c>
      <c r="WOG12" s="140" t="s">
        <v>454</v>
      </c>
      <c r="WOH12" s="140" t="s">
        <v>454</v>
      </c>
      <c r="WOI12" s="140" t="s">
        <v>454</v>
      </c>
      <c r="WOJ12" s="140" t="s">
        <v>454</v>
      </c>
      <c r="WOK12" s="140" t="s">
        <v>454</v>
      </c>
      <c r="WOL12" s="140" t="s">
        <v>454</v>
      </c>
      <c r="WOM12" s="140" t="s">
        <v>454</v>
      </c>
      <c r="WON12" s="140" t="s">
        <v>454</v>
      </c>
      <c r="WOO12" s="140" t="s">
        <v>454</v>
      </c>
      <c r="WOP12" s="140" t="s">
        <v>454</v>
      </c>
      <c r="WOQ12" s="140" t="s">
        <v>454</v>
      </c>
      <c r="WOR12" s="140" t="s">
        <v>454</v>
      </c>
      <c r="WOS12" s="140" t="s">
        <v>454</v>
      </c>
      <c r="WOT12" s="140" t="s">
        <v>454</v>
      </c>
      <c r="WOU12" s="140" t="s">
        <v>454</v>
      </c>
      <c r="WOV12" s="140" t="s">
        <v>454</v>
      </c>
      <c r="WOW12" s="140" t="s">
        <v>454</v>
      </c>
      <c r="WOX12" s="140" t="s">
        <v>454</v>
      </c>
      <c r="WOY12" s="140" t="s">
        <v>454</v>
      </c>
      <c r="WOZ12" s="140" t="s">
        <v>454</v>
      </c>
      <c r="WPA12" s="140" t="s">
        <v>454</v>
      </c>
      <c r="WPB12" s="140" t="s">
        <v>454</v>
      </c>
      <c r="WPC12" s="140" t="s">
        <v>454</v>
      </c>
      <c r="WPD12" s="140" t="s">
        <v>454</v>
      </c>
      <c r="WPE12" s="140" t="s">
        <v>454</v>
      </c>
      <c r="WPF12" s="140" t="s">
        <v>454</v>
      </c>
      <c r="WPG12" s="140" t="s">
        <v>454</v>
      </c>
      <c r="WPH12" s="140" t="s">
        <v>454</v>
      </c>
      <c r="WPI12" s="140" t="s">
        <v>454</v>
      </c>
      <c r="WPJ12" s="140" t="s">
        <v>454</v>
      </c>
      <c r="WPK12" s="140" t="s">
        <v>454</v>
      </c>
      <c r="WPL12" s="140" t="s">
        <v>454</v>
      </c>
      <c r="WPM12" s="140" t="s">
        <v>454</v>
      </c>
      <c r="WPN12" s="140" t="s">
        <v>454</v>
      </c>
      <c r="WPO12" s="140" t="s">
        <v>454</v>
      </c>
      <c r="WPP12" s="140" t="s">
        <v>454</v>
      </c>
      <c r="WPQ12" s="140" t="s">
        <v>454</v>
      </c>
      <c r="WPR12" s="140" t="s">
        <v>454</v>
      </c>
      <c r="WPS12" s="140" t="s">
        <v>454</v>
      </c>
      <c r="WPT12" s="140" t="s">
        <v>454</v>
      </c>
      <c r="WPU12" s="140" t="s">
        <v>454</v>
      </c>
      <c r="WPV12" s="140" t="s">
        <v>454</v>
      </c>
      <c r="WPW12" s="140" t="s">
        <v>454</v>
      </c>
      <c r="WPX12" s="140" t="s">
        <v>454</v>
      </c>
      <c r="WPY12" s="140" t="s">
        <v>454</v>
      </c>
      <c r="WPZ12" s="140" t="s">
        <v>454</v>
      </c>
      <c r="WQA12" s="140" t="s">
        <v>454</v>
      </c>
      <c r="WQB12" s="140" t="s">
        <v>454</v>
      </c>
      <c r="WQC12" s="140" t="s">
        <v>454</v>
      </c>
      <c r="WQD12" s="140" t="s">
        <v>454</v>
      </c>
      <c r="WQE12" s="140" t="s">
        <v>454</v>
      </c>
      <c r="WQF12" s="140" t="s">
        <v>454</v>
      </c>
      <c r="WQG12" s="140" t="s">
        <v>454</v>
      </c>
      <c r="WQH12" s="140" t="s">
        <v>454</v>
      </c>
      <c r="WQI12" s="140" t="s">
        <v>454</v>
      </c>
      <c r="WQJ12" s="140" t="s">
        <v>454</v>
      </c>
      <c r="WQK12" s="140" t="s">
        <v>454</v>
      </c>
      <c r="WQL12" s="140" t="s">
        <v>454</v>
      </c>
      <c r="WQM12" s="140" t="s">
        <v>454</v>
      </c>
      <c r="WQN12" s="140" t="s">
        <v>454</v>
      </c>
      <c r="WQO12" s="140" t="s">
        <v>454</v>
      </c>
      <c r="WQP12" s="140" t="s">
        <v>454</v>
      </c>
      <c r="WQQ12" s="140" t="s">
        <v>454</v>
      </c>
      <c r="WQR12" s="140" t="s">
        <v>454</v>
      </c>
      <c r="WQS12" s="140" t="s">
        <v>454</v>
      </c>
      <c r="WQT12" s="140" t="s">
        <v>454</v>
      </c>
      <c r="WQU12" s="140" t="s">
        <v>454</v>
      </c>
      <c r="WQV12" s="140" t="s">
        <v>454</v>
      </c>
      <c r="WQW12" s="140" t="s">
        <v>454</v>
      </c>
      <c r="WQX12" s="140" t="s">
        <v>454</v>
      </c>
      <c r="WQY12" s="140" t="s">
        <v>454</v>
      </c>
      <c r="WQZ12" s="140" t="s">
        <v>454</v>
      </c>
      <c r="WRA12" s="140" t="s">
        <v>454</v>
      </c>
      <c r="WRB12" s="140" t="s">
        <v>454</v>
      </c>
      <c r="WRC12" s="140" t="s">
        <v>454</v>
      </c>
      <c r="WRD12" s="140" t="s">
        <v>454</v>
      </c>
      <c r="WRE12" s="140" t="s">
        <v>454</v>
      </c>
      <c r="WRF12" s="140" t="s">
        <v>454</v>
      </c>
      <c r="WRG12" s="140" t="s">
        <v>454</v>
      </c>
      <c r="WRH12" s="140" t="s">
        <v>454</v>
      </c>
      <c r="WRI12" s="140" t="s">
        <v>454</v>
      </c>
      <c r="WRJ12" s="140" t="s">
        <v>454</v>
      </c>
      <c r="WRK12" s="140" t="s">
        <v>454</v>
      </c>
      <c r="WRL12" s="140" t="s">
        <v>454</v>
      </c>
      <c r="WRM12" s="140" t="s">
        <v>454</v>
      </c>
      <c r="WRN12" s="140" t="s">
        <v>454</v>
      </c>
      <c r="WRO12" s="140" t="s">
        <v>454</v>
      </c>
      <c r="WRP12" s="140" t="s">
        <v>454</v>
      </c>
      <c r="WRQ12" s="140" t="s">
        <v>454</v>
      </c>
      <c r="WRR12" s="140" t="s">
        <v>454</v>
      </c>
      <c r="WRS12" s="140" t="s">
        <v>454</v>
      </c>
      <c r="WRT12" s="140" t="s">
        <v>454</v>
      </c>
      <c r="WRU12" s="140" t="s">
        <v>454</v>
      </c>
      <c r="WRV12" s="140" t="s">
        <v>454</v>
      </c>
      <c r="WRW12" s="140" t="s">
        <v>454</v>
      </c>
      <c r="WRX12" s="140" t="s">
        <v>454</v>
      </c>
      <c r="WRY12" s="140" t="s">
        <v>454</v>
      </c>
      <c r="WRZ12" s="140" t="s">
        <v>454</v>
      </c>
      <c r="WSA12" s="140" t="s">
        <v>454</v>
      </c>
      <c r="WSB12" s="140" t="s">
        <v>454</v>
      </c>
      <c r="WSC12" s="140" t="s">
        <v>454</v>
      </c>
      <c r="WSD12" s="140" t="s">
        <v>454</v>
      </c>
      <c r="WSE12" s="140" t="s">
        <v>454</v>
      </c>
      <c r="WSF12" s="140" t="s">
        <v>454</v>
      </c>
      <c r="WSG12" s="140" t="s">
        <v>454</v>
      </c>
      <c r="WSH12" s="140" t="s">
        <v>454</v>
      </c>
      <c r="WSI12" s="140" t="s">
        <v>454</v>
      </c>
      <c r="WSJ12" s="140" t="s">
        <v>454</v>
      </c>
      <c r="WSK12" s="140" t="s">
        <v>454</v>
      </c>
      <c r="WSL12" s="140" t="s">
        <v>454</v>
      </c>
      <c r="WSM12" s="140" t="s">
        <v>454</v>
      </c>
      <c r="WSN12" s="140" t="s">
        <v>454</v>
      </c>
      <c r="WSO12" s="140" t="s">
        <v>454</v>
      </c>
      <c r="WSP12" s="140" t="s">
        <v>454</v>
      </c>
      <c r="WSQ12" s="140" t="s">
        <v>454</v>
      </c>
      <c r="WSR12" s="140" t="s">
        <v>454</v>
      </c>
      <c r="WSS12" s="140" t="s">
        <v>454</v>
      </c>
      <c r="WST12" s="140" t="s">
        <v>454</v>
      </c>
      <c r="WSU12" s="140" t="s">
        <v>454</v>
      </c>
      <c r="WSV12" s="140" t="s">
        <v>454</v>
      </c>
      <c r="WSW12" s="140" t="s">
        <v>454</v>
      </c>
      <c r="WSX12" s="140" t="s">
        <v>454</v>
      </c>
      <c r="WSY12" s="140" t="s">
        <v>454</v>
      </c>
      <c r="WSZ12" s="140" t="s">
        <v>454</v>
      </c>
      <c r="WTA12" s="140" t="s">
        <v>454</v>
      </c>
      <c r="WTB12" s="140" t="s">
        <v>454</v>
      </c>
      <c r="WTC12" s="140" t="s">
        <v>454</v>
      </c>
      <c r="WTD12" s="140" t="s">
        <v>454</v>
      </c>
      <c r="WTE12" s="140" t="s">
        <v>454</v>
      </c>
      <c r="WTF12" s="140" t="s">
        <v>454</v>
      </c>
      <c r="WTG12" s="140" t="s">
        <v>454</v>
      </c>
      <c r="WTH12" s="140" t="s">
        <v>454</v>
      </c>
      <c r="WTI12" s="140" t="s">
        <v>454</v>
      </c>
      <c r="WTJ12" s="140" t="s">
        <v>454</v>
      </c>
      <c r="WTK12" s="140" t="s">
        <v>454</v>
      </c>
      <c r="WTL12" s="140" t="s">
        <v>454</v>
      </c>
      <c r="WTM12" s="140" t="s">
        <v>454</v>
      </c>
      <c r="WTN12" s="140" t="s">
        <v>454</v>
      </c>
      <c r="WTO12" s="140" t="s">
        <v>454</v>
      </c>
      <c r="WTP12" s="140" t="s">
        <v>454</v>
      </c>
      <c r="WTQ12" s="140" t="s">
        <v>454</v>
      </c>
      <c r="WTR12" s="140" t="s">
        <v>454</v>
      </c>
      <c r="WTS12" s="140" t="s">
        <v>454</v>
      </c>
      <c r="WTT12" s="140" t="s">
        <v>454</v>
      </c>
      <c r="WTU12" s="140" t="s">
        <v>454</v>
      </c>
      <c r="WTV12" s="140" t="s">
        <v>454</v>
      </c>
      <c r="WTW12" s="140" t="s">
        <v>454</v>
      </c>
      <c r="WTX12" s="140" t="s">
        <v>454</v>
      </c>
      <c r="WTY12" s="140" t="s">
        <v>454</v>
      </c>
      <c r="WTZ12" s="140" t="s">
        <v>454</v>
      </c>
      <c r="WUA12" s="140" t="s">
        <v>454</v>
      </c>
      <c r="WUB12" s="140" t="s">
        <v>454</v>
      </c>
      <c r="WUC12" s="140" t="s">
        <v>454</v>
      </c>
      <c r="WUD12" s="140" t="s">
        <v>454</v>
      </c>
      <c r="WUE12" s="140" t="s">
        <v>454</v>
      </c>
      <c r="WUF12" s="140" t="s">
        <v>454</v>
      </c>
      <c r="WUG12" s="140" t="s">
        <v>454</v>
      </c>
      <c r="WUH12" s="140" t="s">
        <v>454</v>
      </c>
      <c r="WUI12" s="140" t="s">
        <v>454</v>
      </c>
      <c r="WUJ12" s="140" t="s">
        <v>454</v>
      </c>
      <c r="WUK12" s="140" t="s">
        <v>454</v>
      </c>
      <c r="WUL12" s="140" t="s">
        <v>454</v>
      </c>
      <c r="WUM12" s="140" t="s">
        <v>454</v>
      </c>
      <c r="WUN12" s="140" t="s">
        <v>454</v>
      </c>
      <c r="WUO12" s="140" t="s">
        <v>454</v>
      </c>
      <c r="WUP12" s="140" t="s">
        <v>454</v>
      </c>
      <c r="WUQ12" s="140" t="s">
        <v>454</v>
      </c>
      <c r="WUR12" s="140" t="s">
        <v>454</v>
      </c>
      <c r="WUS12" s="140" t="s">
        <v>454</v>
      </c>
      <c r="WUT12" s="140" t="s">
        <v>454</v>
      </c>
      <c r="WUU12" s="140" t="s">
        <v>454</v>
      </c>
      <c r="WUV12" s="140" t="s">
        <v>454</v>
      </c>
      <c r="WUW12" s="140" t="s">
        <v>454</v>
      </c>
      <c r="WUX12" s="140" t="s">
        <v>454</v>
      </c>
      <c r="WUY12" s="140" t="s">
        <v>454</v>
      </c>
      <c r="WUZ12" s="140" t="s">
        <v>454</v>
      </c>
      <c r="WVA12" s="140" t="s">
        <v>454</v>
      </c>
      <c r="WVB12" s="140" t="s">
        <v>454</v>
      </c>
      <c r="WVC12" s="140" t="s">
        <v>454</v>
      </c>
      <c r="WVD12" s="140" t="s">
        <v>454</v>
      </c>
      <c r="WVE12" s="140" t="s">
        <v>454</v>
      </c>
      <c r="WVF12" s="140" t="s">
        <v>454</v>
      </c>
      <c r="WVG12" s="140" t="s">
        <v>454</v>
      </c>
      <c r="WVH12" s="140" t="s">
        <v>454</v>
      </c>
      <c r="WVI12" s="140" t="s">
        <v>454</v>
      </c>
      <c r="WVJ12" s="140" t="s">
        <v>454</v>
      </c>
      <c r="WVK12" s="140" t="s">
        <v>454</v>
      </c>
      <c r="WVL12" s="140" t="s">
        <v>454</v>
      </c>
      <c r="WVM12" s="140" t="s">
        <v>454</v>
      </c>
      <c r="WVN12" s="140" t="s">
        <v>454</v>
      </c>
      <c r="WVO12" s="140" t="s">
        <v>454</v>
      </c>
      <c r="WVP12" s="140" t="s">
        <v>454</v>
      </c>
      <c r="WVQ12" s="140" t="s">
        <v>454</v>
      </c>
      <c r="WVR12" s="140" t="s">
        <v>454</v>
      </c>
      <c r="WVS12" s="140" t="s">
        <v>454</v>
      </c>
      <c r="WVT12" s="140" t="s">
        <v>454</v>
      </c>
      <c r="WVU12" s="140" t="s">
        <v>454</v>
      </c>
      <c r="WVV12" s="140" t="s">
        <v>454</v>
      </c>
      <c r="WVW12" s="140" t="s">
        <v>454</v>
      </c>
      <c r="WVX12" s="140" t="s">
        <v>454</v>
      </c>
      <c r="WVY12" s="140" t="s">
        <v>454</v>
      </c>
      <c r="WVZ12" s="140" t="s">
        <v>454</v>
      </c>
      <c r="WWA12" s="140" t="s">
        <v>454</v>
      </c>
      <c r="WWB12" s="140" t="s">
        <v>454</v>
      </c>
      <c r="WWC12" s="140" t="s">
        <v>454</v>
      </c>
      <c r="WWD12" s="140" t="s">
        <v>454</v>
      </c>
      <c r="WWE12" s="140" t="s">
        <v>454</v>
      </c>
      <c r="WWF12" s="140" t="s">
        <v>454</v>
      </c>
      <c r="WWG12" s="140" t="s">
        <v>454</v>
      </c>
      <c r="WWH12" s="140" t="s">
        <v>454</v>
      </c>
      <c r="WWI12" s="140" t="s">
        <v>454</v>
      </c>
      <c r="WWJ12" s="140" t="s">
        <v>454</v>
      </c>
      <c r="WWK12" s="140" t="s">
        <v>454</v>
      </c>
      <c r="WWL12" s="140" t="s">
        <v>454</v>
      </c>
      <c r="WWM12" s="140" t="s">
        <v>454</v>
      </c>
      <c r="WWN12" s="140" t="s">
        <v>454</v>
      </c>
      <c r="WWO12" s="140" t="s">
        <v>454</v>
      </c>
      <c r="WWP12" s="140" t="s">
        <v>454</v>
      </c>
      <c r="WWQ12" s="140" t="s">
        <v>454</v>
      </c>
      <c r="WWR12" s="140" t="s">
        <v>454</v>
      </c>
      <c r="WWS12" s="140" t="s">
        <v>454</v>
      </c>
      <c r="WWT12" s="140" t="s">
        <v>454</v>
      </c>
      <c r="WWU12" s="140" t="s">
        <v>454</v>
      </c>
      <c r="WWV12" s="140" t="s">
        <v>454</v>
      </c>
      <c r="WWW12" s="140" t="s">
        <v>454</v>
      </c>
      <c r="WWX12" s="140" t="s">
        <v>454</v>
      </c>
      <c r="WWY12" s="140" t="s">
        <v>454</v>
      </c>
      <c r="WWZ12" s="140" t="s">
        <v>454</v>
      </c>
      <c r="WXA12" s="140" t="s">
        <v>454</v>
      </c>
      <c r="WXB12" s="140" t="s">
        <v>454</v>
      </c>
      <c r="WXC12" s="140" t="s">
        <v>454</v>
      </c>
      <c r="WXD12" s="140" t="s">
        <v>454</v>
      </c>
      <c r="WXE12" s="140" t="s">
        <v>454</v>
      </c>
      <c r="WXF12" s="140" t="s">
        <v>454</v>
      </c>
      <c r="WXG12" s="140" t="s">
        <v>454</v>
      </c>
      <c r="WXH12" s="140" t="s">
        <v>454</v>
      </c>
      <c r="WXI12" s="140" t="s">
        <v>454</v>
      </c>
      <c r="WXJ12" s="140" t="s">
        <v>454</v>
      </c>
      <c r="WXK12" s="140" t="s">
        <v>454</v>
      </c>
      <c r="WXL12" s="140" t="s">
        <v>454</v>
      </c>
      <c r="WXM12" s="140" t="s">
        <v>454</v>
      </c>
      <c r="WXN12" s="140" t="s">
        <v>454</v>
      </c>
      <c r="WXO12" s="140" t="s">
        <v>454</v>
      </c>
      <c r="WXP12" s="140" t="s">
        <v>454</v>
      </c>
      <c r="WXQ12" s="140" t="s">
        <v>454</v>
      </c>
      <c r="WXR12" s="140" t="s">
        <v>454</v>
      </c>
      <c r="WXS12" s="140" t="s">
        <v>454</v>
      </c>
      <c r="WXT12" s="140" t="s">
        <v>454</v>
      </c>
      <c r="WXU12" s="140" t="s">
        <v>454</v>
      </c>
      <c r="WXV12" s="140" t="s">
        <v>454</v>
      </c>
      <c r="WXW12" s="140" t="s">
        <v>454</v>
      </c>
      <c r="WXX12" s="140" t="s">
        <v>454</v>
      </c>
      <c r="WXY12" s="140" t="s">
        <v>454</v>
      </c>
      <c r="WXZ12" s="140" t="s">
        <v>454</v>
      </c>
      <c r="WYA12" s="140" t="s">
        <v>454</v>
      </c>
      <c r="WYB12" s="140" t="s">
        <v>454</v>
      </c>
      <c r="WYC12" s="140" t="s">
        <v>454</v>
      </c>
      <c r="WYD12" s="140" t="s">
        <v>454</v>
      </c>
      <c r="WYE12" s="140" t="s">
        <v>454</v>
      </c>
      <c r="WYF12" s="140" t="s">
        <v>454</v>
      </c>
      <c r="WYG12" s="140" t="s">
        <v>454</v>
      </c>
      <c r="WYH12" s="140" t="s">
        <v>454</v>
      </c>
      <c r="WYI12" s="140" t="s">
        <v>454</v>
      </c>
      <c r="WYJ12" s="140" t="s">
        <v>454</v>
      </c>
      <c r="WYK12" s="140" t="s">
        <v>454</v>
      </c>
      <c r="WYL12" s="140" t="s">
        <v>454</v>
      </c>
      <c r="WYM12" s="140" t="s">
        <v>454</v>
      </c>
      <c r="WYN12" s="140" t="s">
        <v>454</v>
      </c>
      <c r="WYO12" s="140" t="s">
        <v>454</v>
      </c>
      <c r="WYP12" s="140" t="s">
        <v>454</v>
      </c>
      <c r="WYQ12" s="140" t="s">
        <v>454</v>
      </c>
      <c r="WYR12" s="140" t="s">
        <v>454</v>
      </c>
      <c r="WYS12" s="140" t="s">
        <v>454</v>
      </c>
      <c r="WYT12" s="140" t="s">
        <v>454</v>
      </c>
      <c r="WYU12" s="140" t="s">
        <v>454</v>
      </c>
      <c r="WYV12" s="140" t="s">
        <v>454</v>
      </c>
      <c r="WYW12" s="140" t="s">
        <v>454</v>
      </c>
      <c r="WYX12" s="140" t="s">
        <v>454</v>
      </c>
      <c r="WYY12" s="140" t="s">
        <v>454</v>
      </c>
      <c r="WYZ12" s="140" t="s">
        <v>454</v>
      </c>
      <c r="WZA12" s="140" t="s">
        <v>454</v>
      </c>
      <c r="WZB12" s="140" t="s">
        <v>454</v>
      </c>
      <c r="WZC12" s="140" t="s">
        <v>454</v>
      </c>
      <c r="WZD12" s="140" t="s">
        <v>454</v>
      </c>
      <c r="WZE12" s="140" t="s">
        <v>454</v>
      </c>
      <c r="WZF12" s="140" t="s">
        <v>454</v>
      </c>
      <c r="WZG12" s="140" t="s">
        <v>454</v>
      </c>
      <c r="WZH12" s="140" t="s">
        <v>454</v>
      </c>
      <c r="WZI12" s="140" t="s">
        <v>454</v>
      </c>
      <c r="WZJ12" s="140" t="s">
        <v>454</v>
      </c>
      <c r="WZK12" s="140" t="s">
        <v>454</v>
      </c>
      <c r="WZL12" s="140" t="s">
        <v>454</v>
      </c>
      <c r="WZM12" s="140" t="s">
        <v>454</v>
      </c>
      <c r="WZN12" s="140" t="s">
        <v>454</v>
      </c>
      <c r="WZO12" s="140" t="s">
        <v>454</v>
      </c>
      <c r="WZP12" s="140" t="s">
        <v>454</v>
      </c>
      <c r="WZQ12" s="140" t="s">
        <v>454</v>
      </c>
      <c r="WZR12" s="140" t="s">
        <v>454</v>
      </c>
      <c r="WZS12" s="140" t="s">
        <v>454</v>
      </c>
      <c r="WZT12" s="140" t="s">
        <v>454</v>
      </c>
      <c r="WZU12" s="140" t="s">
        <v>454</v>
      </c>
      <c r="WZV12" s="140" t="s">
        <v>454</v>
      </c>
      <c r="WZW12" s="140" t="s">
        <v>454</v>
      </c>
      <c r="WZX12" s="140" t="s">
        <v>454</v>
      </c>
      <c r="WZY12" s="140" t="s">
        <v>454</v>
      </c>
      <c r="WZZ12" s="140" t="s">
        <v>454</v>
      </c>
      <c r="XAA12" s="140" t="s">
        <v>454</v>
      </c>
      <c r="XAB12" s="140" t="s">
        <v>454</v>
      </c>
      <c r="XAC12" s="140" t="s">
        <v>454</v>
      </c>
      <c r="XAD12" s="140" t="s">
        <v>454</v>
      </c>
      <c r="XAE12" s="140" t="s">
        <v>454</v>
      </c>
      <c r="XAF12" s="140" t="s">
        <v>454</v>
      </c>
      <c r="XAG12" s="140" t="s">
        <v>454</v>
      </c>
      <c r="XAH12" s="140" t="s">
        <v>454</v>
      </c>
      <c r="XAI12" s="140" t="s">
        <v>454</v>
      </c>
      <c r="XAJ12" s="140" t="s">
        <v>454</v>
      </c>
      <c r="XAK12" s="140" t="s">
        <v>454</v>
      </c>
      <c r="XAL12" s="140" t="s">
        <v>454</v>
      </c>
      <c r="XAM12" s="140" t="s">
        <v>454</v>
      </c>
      <c r="XAN12" s="140" t="s">
        <v>454</v>
      </c>
      <c r="XAO12" s="140" t="s">
        <v>454</v>
      </c>
      <c r="XAP12" s="140" t="s">
        <v>454</v>
      </c>
      <c r="XAQ12" s="140" t="s">
        <v>454</v>
      </c>
      <c r="XAR12" s="140" t="s">
        <v>454</v>
      </c>
      <c r="XAS12" s="140" t="s">
        <v>454</v>
      </c>
      <c r="XAT12" s="140" t="s">
        <v>454</v>
      </c>
      <c r="XAU12" s="140" t="s">
        <v>454</v>
      </c>
      <c r="XAV12" s="140" t="s">
        <v>454</v>
      </c>
      <c r="XAW12" s="140" t="s">
        <v>454</v>
      </c>
      <c r="XAX12" s="140" t="s">
        <v>454</v>
      </c>
      <c r="XAY12" s="140" t="s">
        <v>454</v>
      </c>
      <c r="XAZ12" s="140" t="s">
        <v>454</v>
      </c>
      <c r="XBA12" s="140" t="s">
        <v>454</v>
      </c>
      <c r="XBB12" s="140" t="s">
        <v>454</v>
      </c>
      <c r="XBC12" s="140" t="s">
        <v>454</v>
      </c>
      <c r="XBD12" s="140" t="s">
        <v>454</v>
      </c>
      <c r="XBE12" s="140" t="s">
        <v>454</v>
      </c>
      <c r="XBF12" s="140" t="s">
        <v>454</v>
      </c>
      <c r="XBG12" s="140" t="s">
        <v>454</v>
      </c>
      <c r="XBH12" s="140" t="s">
        <v>454</v>
      </c>
      <c r="XBI12" s="140" t="s">
        <v>454</v>
      </c>
      <c r="XBJ12" s="140" t="s">
        <v>454</v>
      </c>
      <c r="XBK12" s="140" t="s">
        <v>454</v>
      </c>
      <c r="XBL12" s="140" t="s">
        <v>454</v>
      </c>
      <c r="XBM12" s="140" t="s">
        <v>454</v>
      </c>
      <c r="XBN12" s="140" t="s">
        <v>454</v>
      </c>
      <c r="XBO12" s="140" t="s">
        <v>454</v>
      </c>
      <c r="XBP12" s="140" t="s">
        <v>454</v>
      </c>
      <c r="XBQ12" s="140" t="s">
        <v>454</v>
      </c>
      <c r="XBR12" s="140" t="s">
        <v>454</v>
      </c>
      <c r="XBS12" s="140" t="s">
        <v>454</v>
      </c>
      <c r="XBT12" s="140" t="s">
        <v>454</v>
      </c>
      <c r="XBU12" s="140" t="s">
        <v>454</v>
      </c>
      <c r="XBV12" s="140" t="s">
        <v>454</v>
      </c>
      <c r="XBW12" s="140" t="s">
        <v>454</v>
      </c>
      <c r="XBX12" s="140" t="s">
        <v>454</v>
      </c>
      <c r="XBY12" s="140" t="s">
        <v>454</v>
      </c>
      <c r="XBZ12" s="140" t="s">
        <v>454</v>
      </c>
      <c r="XCA12" s="140" t="s">
        <v>454</v>
      </c>
      <c r="XCB12" s="140" t="s">
        <v>454</v>
      </c>
      <c r="XCC12" s="140" t="s">
        <v>454</v>
      </c>
      <c r="XCD12" s="140" t="s">
        <v>454</v>
      </c>
      <c r="XCE12" s="140" t="s">
        <v>454</v>
      </c>
      <c r="XCF12" s="140" t="s">
        <v>454</v>
      </c>
      <c r="XCG12" s="140" t="s">
        <v>454</v>
      </c>
      <c r="XCH12" s="140" t="s">
        <v>454</v>
      </c>
      <c r="XCI12" s="140" t="s">
        <v>454</v>
      </c>
      <c r="XCJ12" s="140" t="s">
        <v>454</v>
      </c>
      <c r="XCK12" s="140" t="s">
        <v>454</v>
      </c>
      <c r="XCL12" s="140" t="s">
        <v>454</v>
      </c>
      <c r="XCM12" s="140" t="s">
        <v>454</v>
      </c>
      <c r="XCN12" s="140" t="s">
        <v>454</v>
      </c>
      <c r="XCO12" s="140" t="s">
        <v>454</v>
      </c>
      <c r="XCP12" s="140" t="s">
        <v>454</v>
      </c>
      <c r="XCQ12" s="140" t="s">
        <v>454</v>
      </c>
      <c r="XCR12" s="140" t="s">
        <v>454</v>
      </c>
      <c r="XCS12" s="140" t="s">
        <v>454</v>
      </c>
      <c r="XCT12" s="140" t="s">
        <v>454</v>
      </c>
      <c r="XCU12" s="140" t="s">
        <v>454</v>
      </c>
      <c r="XCV12" s="140" t="s">
        <v>454</v>
      </c>
      <c r="XCW12" s="140" t="s">
        <v>454</v>
      </c>
      <c r="XCX12" s="140" t="s">
        <v>454</v>
      </c>
      <c r="XCY12" s="140" t="s">
        <v>454</v>
      </c>
      <c r="XCZ12" s="140" t="s">
        <v>454</v>
      </c>
      <c r="XDA12" s="140" t="s">
        <v>454</v>
      </c>
      <c r="XDB12" s="140" t="s">
        <v>454</v>
      </c>
      <c r="XDC12" s="140" t="s">
        <v>454</v>
      </c>
      <c r="XDD12" s="140" t="s">
        <v>454</v>
      </c>
      <c r="XDE12" s="140" t="s">
        <v>454</v>
      </c>
      <c r="XDF12" s="140" t="s">
        <v>454</v>
      </c>
      <c r="XDG12" s="140" t="s">
        <v>454</v>
      </c>
      <c r="XDH12" s="140" t="s">
        <v>454</v>
      </c>
      <c r="XDI12" s="140" t="s">
        <v>454</v>
      </c>
      <c r="XDJ12" s="140" t="s">
        <v>454</v>
      </c>
      <c r="XDK12" s="140" t="s">
        <v>454</v>
      </c>
      <c r="XDL12" s="140" t="s">
        <v>454</v>
      </c>
      <c r="XDM12" s="140" t="s">
        <v>454</v>
      </c>
      <c r="XDN12" s="140" t="s">
        <v>454</v>
      </c>
      <c r="XDO12" s="140" t="s">
        <v>454</v>
      </c>
      <c r="XDP12" s="140" t="s">
        <v>454</v>
      </c>
      <c r="XDQ12" s="140" t="s">
        <v>454</v>
      </c>
      <c r="XDR12" s="140" t="s">
        <v>454</v>
      </c>
      <c r="XDS12" s="140" t="s">
        <v>454</v>
      </c>
      <c r="XDT12" s="140" t="s">
        <v>454</v>
      </c>
      <c r="XDU12" s="140" t="s">
        <v>454</v>
      </c>
      <c r="XDV12" s="140" t="s">
        <v>454</v>
      </c>
      <c r="XDW12" s="140" t="s">
        <v>454</v>
      </c>
      <c r="XDX12" s="140" t="s">
        <v>454</v>
      </c>
      <c r="XDY12" s="140" t="s">
        <v>454</v>
      </c>
      <c r="XDZ12" s="140" t="s">
        <v>454</v>
      </c>
      <c r="XEA12" s="140" t="s">
        <v>454</v>
      </c>
      <c r="XEB12" s="140" t="s">
        <v>454</v>
      </c>
      <c r="XEC12" s="140" t="s">
        <v>454</v>
      </c>
      <c r="XED12" s="140" t="s">
        <v>454</v>
      </c>
      <c r="XEE12" s="140" t="s">
        <v>454</v>
      </c>
      <c r="XEF12" s="140" t="s">
        <v>454</v>
      </c>
      <c r="XEG12" s="140" t="s">
        <v>454</v>
      </c>
      <c r="XEH12" s="140" t="s">
        <v>454</v>
      </c>
      <c r="XEI12" s="140" t="s">
        <v>454</v>
      </c>
      <c r="XEJ12" s="140" t="s">
        <v>454</v>
      </c>
      <c r="XEK12" s="140" t="s">
        <v>454</v>
      </c>
      <c r="XEL12" s="140" t="s">
        <v>454</v>
      </c>
      <c r="XEM12" s="140" t="s">
        <v>454</v>
      </c>
      <c r="XEN12" s="140" t="s">
        <v>454</v>
      </c>
      <c r="XEO12" s="140" t="s">
        <v>454</v>
      </c>
      <c r="XEP12" s="140" t="s">
        <v>454</v>
      </c>
      <c r="XEQ12" s="140" t="s">
        <v>454</v>
      </c>
      <c r="XER12" s="140" t="s">
        <v>454</v>
      </c>
      <c r="XES12" s="140" t="s">
        <v>454</v>
      </c>
      <c r="XET12" s="140" t="s">
        <v>454</v>
      </c>
      <c r="XEU12" s="140" t="s">
        <v>454</v>
      </c>
      <c r="XEV12" s="140" t="s">
        <v>454</v>
      </c>
      <c r="XEW12" s="140" t="s">
        <v>454</v>
      </c>
      <c r="XEX12" s="140" t="s">
        <v>454</v>
      </c>
      <c r="XEY12" s="140" t="s">
        <v>454</v>
      </c>
      <c r="XEZ12" s="140" t="s">
        <v>454</v>
      </c>
      <c r="XFA12" s="140" t="s">
        <v>454</v>
      </c>
      <c r="XFB12" s="140" t="s">
        <v>454</v>
      </c>
      <c r="XFC12" s="140" t="s">
        <v>454</v>
      </c>
      <c r="XFD12" s="140" t="s">
        <v>454</v>
      </c>
    </row>
    <row r="13" spans="1:16384" ht="21.75" customHeight="1" thickBot="1">
      <c r="A13" s="1552" t="s">
        <v>876</v>
      </c>
      <c r="B13" s="1553"/>
      <c r="C13" s="1553"/>
      <c r="D13" s="1553"/>
      <c r="E13" s="1553"/>
      <c r="F13" s="1553"/>
      <c r="G13" s="1553"/>
      <c r="H13" s="1553"/>
      <c r="I13" s="1553"/>
      <c r="J13" s="1553"/>
      <c r="K13" s="1553"/>
      <c r="L13" s="1553"/>
      <c r="M13" s="1553"/>
      <c r="N13" s="1553"/>
      <c r="O13" s="1554"/>
      <c r="P13" s="1555" t="s">
        <v>881</v>
      </c>
      <c r="Q13" s="1556"/>
      <c r="R13" s="1556"/>
      <c r="S13" s="1557" t="s">
        <v>882</v>
      </c>
      <c r="T13" s="1557"/>
      <c r="U13" s="1557"/>
      <c r="V13" s="1557" t="s">
        <v>877</v>
      </c>
      <c r="W13" s="1557"/>
      <c r="X13" s="1558"/>
      <c r="Y13" s="519">
        <f>SUM(Y10:AH12)</f>
        <v>30460</v>
      </c>
      <c r="Z13" s="520"/>
      <c r="AA13" s="520"/>
      <c r="AB13" s="520"/>
      <c r="AC13" s="520"/>
      <c r="AD13" s="520"/>
      <c r="AE13" s="520"/>
      <c r="AF13" s="520"/>
      <c r="AG13" s="554"/>
      <c r="AH13" s="554"/>
      <c r="AI13" s="519">
        <f>SUM(AI10:AR12)</f>
        <v>5792</v>
      </c>
      <c r="AJ13" s="520"/>
      <c r="AK13" s="520"/>
      <c r="AL13" s="520"/>
      <c r="AM13" s="520"/>
      <c r="AN13" s="520"/>
      <c r="AO13" s="520"/>
      <c r="AP13" s="520"/>
      <c r="AQ13" s="554"/>
      <c r="AR13" s="554"/>
      <c r="AS13" s="519">
        <f>SUM(AS10:BB12)</f>
        <v>185</v>
      </c>
      <c r="AT13" s="520"/>
      <c r="AU13" s="520"/>
      <c r="AV13" s="520"/>
      <c r="AW13" s="520"/>
      <c r="AX13" s="520"/>
      <c r="AY13" s="520"/>
      <c r="AZ13" s="520"/>
      <c r="BA13" s="554"/>
      <c r="BB13" s="554"/>
      <c r="BC13" s="519">
        <f>SUM(BC10:BL12)</f>
        <v>220</v>
      </c>
      <c r="BD13" s="520"/>
      <c r="BE13" s="520"/>
      <c r="BF13" s="520"/>
      <c r="BG13" s="520"/>
      <c r="BH13" s="520"/>
      <c r="BI13" s="520"/>
      <c r="BJ13" s="520"/>
      <c r="BK13" s="554"/>
      <c r="BL13" s="554"/>
      <c r="BM13" s="519">
        <f>SUM(BM10:BV12)</f>
        <v>269</v>
      </c>
      <c r="BN13" s="520"/>
      <c r="BO13" s="520"/>
      <c r="BP13" s="520"/>
      <c r="BQ13" s="520"/>
      <c r="BR13" s="520"/>
      <c r="BS13" s="520"/>
      <c r="BT13" s="520"/>
      <c r="BU13" s="554"/>
      <c r="BV13" s="554"/>
      <c r="BW13" s="519">
        <f>SUM(BW10:CF12)</f>
        <v>296</v>
      </c>
      <c r="BX13" s="520"/>
      <c r="BY13" s="520"/>
      <c r="BZ13" s="520"/>
      <c r="CA13" s="520"/>
      <c r="CB13" s="520"/>
      <c r="CC13" s="520"/>
      <c r="CD13" s="520"/>
      <c r="CE13" s="554"/>
      <c r="CF13" s="554"/>
      <c r="CG13" s="519">
        <f>SUM(CG10:CP12)</f>
        <v>211</v>
      </c>
      <c r="CH13" s="520"/>
      <c r="CI13" s="520"/>
      <c r="CJ13" s="520"/>
      <c r="CK13" s="520"/>
      <c r="CL13" s="520"/>
      <c r="CM13" s="520"/>
      <c r="CN13" s="520"/>
      <c r="CO13" s="554"/>
      <c r="CP13" s="883"/>
      <c r="CQ13" s="140" t="s">
        <v>454</v>
      </c>
      <c r="CR13" s="140" t="s">
        <v>454</v>
      </c>
      <c r="CS13" s="140" t="s">
        <v>454</v>
      </c>
      <c r="CT13" s="140" t="s">
        <v>454</v>
      </c>
      <c r="CU13" s="140" t="s">
        <v>454</v>
      </c>
      <c r="CV13" s="140" t="s">
        <v>454</v>
      </c>
      <c r="CW13" s="140" t="s">
        <v>454</v>
      </c>
      <c r="CX13" s="140" t="s">
        <v>454</v>
      </c>
      <c r="CY13" s="140" t="s">
        <v>454</v>
      </c>
      <c r="CZ13" s="140" t="s">
        <v>454</v>
      </c>
      <c r="DA13" s="140" t="s">
        <v>454</v>
      </c>
      <c r="DB13" s="140" t="s">
        <v>454</v>
      </c>
      <c r="DC13" s="140" t="s">
        <v>454</v>
      </c>
      <c r="DD13" s="140" t="s">
        <v>454</v>
      </c>
      <c r="DE13" s="140" t="s">
        <v>454</v>
      </c>
      <c r="DF13" s="140" t="s">
        <v>454</v>
      </c>
      <c r="DG13" s="140" t="s">
        <v>454</v>
      </c>
      <c r="DH13" s="140" t="s">
        <v>454</v>
      </c>
      <c r="DI13" s="140" t="s">
        <v>454</v>
      </c>
      <c r="DJ13" s="140" t="s">
        <v>454</v>
      </c>
      <c r="DK13" s="140" t="s">
        <v>454</v>
      </c>
      <c r="DL13" s="140" t="s">
        <v>454</v>
      </c>
      <c r="DM13" s="140" t="s">
        <v>454</v>
      </c>
      <c r="DN13" s="140" t="s">
        <v>454</v>
      </c>
      <c r="DO13" s="140" t="s">
        <v>454</v>
      </c>
      <c r="DP13" s="140" t="s">
        <v>454</v>
      </c>
      <c r="DQ13" s="140" t="s">
        <v>454</v>
      </c>
      <c r="DR13" s="140" t="s">
        <v>454</v>
      </c>
      <c r="DS13" s="140" t="s">
        <v>454</v>
      </c>
      <c r="DT13" s="140" t="s">
        <v>454</v>
      </c>
      <c r="DU13" s="140" t="s">
        <v>454</v>
      </c>
      <c r="DV13" s="140" t="s">
        <v>454</v>
      </c>
      <c r="DW13" s="140" t="s">
        <v>454</v>
      </c>
      <c r="DX13" s="140" t="s">
        <v>454</v>
      </c>
      <c r="DY13" s="140" t="s">
        <v>454</v>
      </c>
      <c r="DZ13" s="140" t="s">
        <v>454</v>
      </c>
      <c r="EA13" s="140" t="s">
        <v>454</v>
      </c>
      <c r="EB13" s="140" t="s">
        <v>454</v>
      </c>
      <c r="EC13" s="140" t="s">
        <v>454</v>
      </c>
      <c r="ED13" s="140" t="s">
        <v>454</v>
      </c>
      <c r="EE13" s="140" t="s">
        <v>454</v>
      </c>
      <c r="EF13" s="140" t="s">
        <v>454</v>
      </c>
      <c r="EG13" s="140" t="s">
        <v>454</v>
      </c>
      <c r="EH13" s="140" t="s">
        <v>454</v>
      </c>
      <c r="EI13" s="140" t="s">
        <v>454</v>
      </c>
      <c r="EJ13" s="140" t="s">
        <v>454</v>
      </c>
      <c r="EK13" s="140" t="s">
        <v>454</v>
      </c>
      <c r="EL13" s="140" t="s">
        <v>454</v>
      </c>
      <c r="EM13" s="140" t="s">
        <v>454</v>
      </c>
      <c r="EN13" s="140" t="s">
        <v>454</v>
      </c>
      <c r="EO13" s="140" t="s">
        <v>454</v>
      </c>
      <c r="EP13" s="140" t="s">
        <v>454</v>
      </c>
      <c r="EQ13" s="140" t="s">
        <v>454</v>
      </c>
      <c r="ER13" s="140" t="s">
        <v>454</v>
      </c>
      <c r="ES13" s="140" t="s">
        <v>454</v>
      </c>
      <c r="ET13" s="140" t="s">
        <v>454</v>
      </c>
      <c r="EU13" s="140" t="s">
        <v>454</v>
      </c>
      <c r="EV13" s="140" t="s">
        <v>454</v>
      </c>
      <c r="EW13" s="140" t="s">
        <v>454</v>
      </c>
      <c r="EX13" s="140" t="s">
        <v>454</v>
      </c>
      <c r="EY13" s="140" t="s">
        <v>454</v>
      </c>
      <c r="EZ13" s="140" t="s">
        <v>454</v>
      </c>
      <c r="FA13" s="140" t="s">
        <v>454</v>
      </c>
      <c r="FB13" s="140" t="s">
        <v>454</v>
      </c>
      <c r="FC13" s="140" t="s">
        <v>454</v>
      </c>
      <c r="FD13" s="140" t="s">
        <v>454</v>
      </c>
      <c r="FE13" s="140" t="s">
        <v>454</v>
      </c>
      <c r="FF13" s="140" t="s">
        <v>454</v>
      </c>
      <c r="FG13" s="140" t="s">
        <v>454</v>
      </c>
      <c r="FH13" s="140" t="s">
        <v>454</v>
      </c>
      <c r="FI13" s="140" t="s">
        <v>454</v>
      </c>
      <c r="FJ13" s="140" t="s">
        <v>454</v>
      </c>
      <c r="FK13" s="140" t="s">
        <v>454</v>
      </c>
      <c r="FL13" s="140" t="s">
        <v>454</v>
      </c>
      <c r="FM13" s="140" t="s">
        <v>454</v>
      </c>
      <c r="FN13" s="140" t="s">
        <v>454</v>
      </c>
      <c r="FO13" s="140" t="s">
        <v>454</v>
      </c>
      <c r="FP13" s="140" t="s">
        <v>454</v>
      </c>
      <c r="FQ13" s="140" t="s">
        <v>454</v>
      </c>
      <c r="FR13" s="140" t="s">
        <v>454</v>
      </c>
      <c r="FS13" s="140" t="s">
        <v>454</v>
      </c>
      <c r="FT13" s="140" t="s">
        <v>454</v>
      </c>
      <c r="FU13" s="140" t="s">
        <v>454</v>
      </c>
      <c r="FV13" s="140" t="s">
        <v>454</v>
      </c>
      <c r="FW13" s="140" t="s">
        <v>454</v>
      </c>
      <c r="FX13" s="140" t="s">
        <v>454</v>
      </c>
      <c r="FY13" s="140" t="s">
        <v>454</v>
      </c>
      <c r="FZ13" s="140" t="s">
        <v>454</v>
      </c>
      <c r="GA13" s="140" t="s">
        <v>454</v>
      </c>
      <c r="GB13" s="140" t="s">
        <v>454</v>
      </c>
      <c r="GC13" s="140" t="s">
        <v>454</v>
      </c>
      <c r="GD13" s="140" t="s">
        <v>454</v>
      </c>
      <c r="GE13" s="140" t="s">
        <v>454</v>
      </c>
      <c r="GF13" s="140" t="s">
        <v>454</v>
      </c>
      <c r="GG13" s="140" t="s">
        <v>454</v>
      </c>
      <c r="GH13" s="140" t="s">
        <v>454</v>
      </c>
      <c r="GI13" s="140" t="s">
        <v>454</v>
      </c>
      <c r="GJ13" s="140" t="s">
        <v>454</v>
      </c>
      <c r="GK13" s="140" t="s">
        <v>454</v>
      </c>
      <c r="GL13" s="140" t="s">
        <v>454</v>
      </c>
      <c r="GM13" s="140" t="s">
        <v>454</v>
      </c>
      <c r="GN13" s="140" t="s">
        <v>454</v>
      </c>
      <c r="GO13" s="140" t="s">
        <v>454</v>
      </c>
      <c r="GP13" s="140" t="s">
        <v>454</v>
      </c>
      <c r="GQ13" s="140" t="s">
        <v>454</v>
      </c>
      <c r="GR13" s="140" t="s">
        <v>454</v>
      </c>
      <c r="GS13" s="140" t="s">
        <v>454</v>
      </c>
      <c r="GT13" s="140" t="s">
        <v>454</v>
      </c>
      <c r="GU13" s="140" t="s">
        <v>454</v>
      </c>
      <c r="GV13" s="140" t="s">
        <v>454</v>
      </c>
      <c r="GW13" s="140" t="s">
        <v>454</v>
      </c>
      <c r="GX13" s="140" t="s">
        <v>454</v>
      </c>
      <c r="GY13" s="140" t="s">
        <v>454</v>
      </c>
      <c r="GZ13" s="140" t="s">
        <v>454</v>
      </c>
      <c r="HA13" s="140" t="s">
        <v>454</v>
      </c>
      <c r="HB13" s="140" t="s">
        <v>454</v>
      </c>
      <c r="HC13" s="140" t="s">
        <v>454</v>
      </c>
      <c r="HD13" s="140" t="s">
        <v>454</v>
      </c>
      <c r="HE13" s="140" t="s">
        <v>454</v>
      </c>
      <c r="HF13" s="140" t="s">
        <v>454</v>
      </c>
      <c r="HG13" s="140" t="s">
        <v>454</v>
      </c>
      <c r="HH13" s="140" t="s">
        <v>454</v>
      </c>
      <c r="HI13" s="140" t="s">
        <v>454</v>
      </c>
      <c r="HJ13" s="140" t="s">
        <v>454</v>
      </c>
      <c r="HK13" s="140" t="s">
        <v>454</v>
      </c>
      <c r="HL13" s="140" t="s">
        <v>454</v>
      </c>
      <c r="HM13" s="140" t="s">
        <v>454</v>
      </c>
      <c r="HN13" s="140" t="s">
        <v>454</v>
      </c>
      <c r="HO13" s="140" t="s">
        <v>454</v>
      </c>
      <c r="HP13" s="140" t="s">
        <v>454</v>
      </c>
      <c r="HQ13" s="140" t="s">
        <v>454</v>
      </c>
      <c r="HR13" s="140" t="s">
        <v>454</v>
      </c>
      <c r="HS13" s="140" t="s">
        <v>454</v>
      </c>
      <c r="HT13" s="140" t="s">
        <v>454</v>
      </c>
      <c r="HU13" s="140" t="s">
        <v>454</v>
      </c>
      <c r="HV13" s="140" t="s">
        <v>454</v>
      </c>
      <c r="HW13" s="140" t="s">
        <v>454</v>
      </c>
      <c r="HX13" s="140" t="s">
        <v>454</v>
      </c>
      <c r="HY13" s="140" t="s">
        <v>454</v>
      </c>
      <c r="HZ13" s="140" t="s">
        <v>454</v>
      </c>
      <c r="IA13" s="140" t="s">
        <v>454</v>
      </c>
      <c r="IB13" s="140" t="s">
        <v>454</v>
      </c>
      <c r="IC13" s="140" t="s">
        <v>454</v>
      </c>
      <c r="ID13" s="140" t="s">
        <v>454</v>
      </c>
      <c r="IE13" s="140" t="s">
        <v>454</v>
      </c>
      <c r="IF13" s="140" t="s">
        <v>454</v>
      </c>
      <c r="IG13" s="140" t="s">
        <v>454</v>
      </c>
      <c r="IH13" s="140" t="s">
        <v>454</v>
      </c>
      <c r="II13" s="140" t="s">
        <v>454</v>
      </c>
      <c r="IJ13" s="140" t="s">
        <v>454</v>
      </c>
      <c r="IK13" s="140" t="s">
        <v>454</v>
      </c>
      <c r="IL13" s="140" t="s">
        <v>454</v>
      </c>
      <c r="IM13" s="140" t="s">
        <v>454</v>
      </c>
      <c r="IN13" s="140" t="s">
        <v>454</v>
      </c>
      <c r="IO13" s="140" t="s">
        <v>454</v>
      </c>
      <c r="IP13" s="140" t="s">
        <v>454</v>
      </c>
      <c r="IQ13" s="140" t="s">
        <v>454</v>
      </c>
      <c r="IR13" s="140" t="s">
        <v>454</v>
      </c>
      <c r="IS13" s="140" t="s">
        <v>454</v>
      </c>
      <c r="IT13" s="140" t="s">
        <v>454</v>
      </c>
      <c r="IU13" s="140" t="s">
        <v>454</v>
      </c>
      <c r="IV13" s="140" t="s">
        <v>454</v>
      </c>
      <c r="IW13" s="140" t="s">
        <v>454</v>
      </c>
      <c r="IX13" s="140" t="s">
        <v>454</v>
      </c>
      <c r="IY13" s="140" t="s">
        <v>454</v>
      </c>
      <c r="IZ13" s="140" t="s">
        <v>454</v>
      </c>
      <c r="JA13" s="140" t="s">
        <v>454</v>
      </c>
      <c r="JB13" s="140" t="s">
        <v>454</v>
      </c>
      <c r="JC13" s="140" t="s">
        <v>454</v>
      </c>
      <c r="JD13" s="140" t="s">
        <v>454</v>
      </c>
      <c r="JE13" s="140" t="s">
        <v>454</v>
      </c>
      <c r="JF13" s="140" t="s">
        <v>454</v>
      </c>
      <c r="JG13" s="140" t="s">
        <v>454</v>
      </c>
      <c r="JH13" s="140" t="s">
        <v>454</v>
      </c>
      <c r="JI13" s="140" t="s">
        <v>454</v>
      </c>
      <c r="JJ13" s="140" t="s">
        <v>454</v>
      </c>
      <c r="JK13" s="140" t="s">
        <v>454</v>
      </c>
      <c r="JL13" s="140" t="s">
        <v>454</v>
      </c>
      <c r="JM13" s="140" t="s">
        <v>454</v>
      </c>
      <c r="JN13" s="140" t="s">
        <v>454</v>
      </c>
      <c r="JO13" s="140" t="s">
        <v>454</v>
      </c>
      <c r="JP13" s="140" t="s">
        <v>454</v>
      </c>
      <c r="JQ13" s="140" t="s">
        <v>454</v>
      </c>
      <c r="JR13" s="140" t="s">
        <v>454</v>
      </c>
      <c r="JS13" s="140" t="s">
        <v>454</v>
      </c>
      <c r="JT13" s="140" t="s">
        <v>454</v>
      </c>
      <c r="JU13" s="140" t="s">
        <v>454</v>
      </c>
      <c r="JV13" s="140" t="s">
        <v>454</v>
      </c>
      <c r="JW13" s="140" t="s">
        <v>454</v>
      </c>
      <c r="JX13" s="140" t="s">
        <v>454</v>
      </c>
      <c r="JY13" s="140" t="s">
        <v>454</v>
      </c>
      <c r="JZ13" s="140" t="s">
        <v>454</v>
      </c>
      <c r="KA13" s="140" t="s">
        <v>454</v>
      </c>
      <c r="KB13" s="140" t="s">
        <v>454</v>
      </c>
      <c r="KC13" s="140" t="s">
        <v>454</v>
      </c>
      <c r="KD13" s="140" t="s">
        <v>454</v>
      </c>
      <c r="KE13" s="140" t="s">
        <v>454</v>
      </c>
      <c r="KF13" s="140" t="s">
        <v>454</v>
      </c>
      <c r="KG13" s="140" t="s">
        <v>454</v>
      </c>
      <c r="KH13" s="140" t="s">
        <v>454</v>
      </c>
      <c r="KI13" s="140" t="s">
        <v>454</v>
      </c>
      <c r="KJ13" s="140" t="s">
        <v>454</v>
      </c>
      <c r="KK13" s="140" t="s">
        <v>454</v>
      </c>
      <c r="KL13" s="140" t="s">
        <v>454</v>
      </c>
      <c r="KM13" s="140" t="s">
        <v>454</v>
      </c>
      <c r="KN13" s="140" t="s">
        <v>454</v>
      </c>
      <c r="KO13" s="140" t="s">
        <v>454</v>
      </c>
      <c r="KP13" s="140" t="s">
        <v>454</v>
      </c>
      <c r="KQ13" s="140" t="s">
        <v>454</v>
      </c>
      <c r="KR13" s="140" t="s">
        <v>454</v>
      </c>
      <c r="KS13" s="140" t="s">
        <v>454</v>
      </c>
      <c r="KT13" s="140" t="s">
        <v>454</v>
      </c>
      <c r="KU13" s="140" t="s">
        <v>454</v>
      </c>
      <c r="KV13" s="140" t="s">
        <v>454</v>
      </c>
      <c r="KW13" s="140" t="s">
        <v>454</v>
      </c>
      <c r="KX13" s="140" t="s">
        <v>454</v>
      </c>
      <c r="KY13" s="140" t="s">
        <v>454</v>
      </c>
      <c r="KZ13" s="140" t="s">
        <v>454</v>
      </c>
      <c r="LA13" s="140" t="s">
        <v>454</v>
      </c>
      <c r="LB13" s="140" t="s">
        <v>454</v>
      </c>
      <c r="LC13" s="140" t="s">
        <v>454</v>
      </c>
      <c r="LD13" s="140" t="s">
        <v>454</v>
      </c>
      <c r="LE13" s="140" t="s">
        <v>454</v>
      </c>
      <c r="LF13" s="140" t="s">
        <v>454</v>
      </c>
      <c r="LG13" s="140" t="s">
        <v>454</v>
      </c>
      <c r="LH13" s="140" t="s">
        <v>454</v>
      </c>
      <c r="LI13" s="140" t="s">
        <v>454</v>
      </c>
      <c r="LJ13" s="140" t="s">
        <v>454</v>
      </c>
      <c r="LK13" s="140" t="s">
        <v>454</v>
      </c>
      <c r="LL13" s="140" t="s">
        <v>454</v>
      </c>
      <c r="LM13" s="140" t="s">
        <v>454</v>
      </c>
      <c r="LN13" s="140" t="s">
        <v>454</v>
      </c>
      <c r="LO13" s="140" t="s">
        <v>454</v>
      </c>
      <c r="LP13" s="140" t="s">
        <v>454</v>
      </c>
      <c r="LQ13" s="140" t="s">
        <v>454</v>
      </c>
      <c r="LR13" s="140" t="s">
        <v>454</v>
      </c>
      <c r="LS13" s="140" t="s">
        <v>454</v>
      </c>
      <c r="LT13" s="140" t="s">
        <v>454</v>
      </c>
      <c r="LU13" s="140" t="s">
        <v>454</v>
      </c>
      <c r="LV13" s="140" t="s">
        <v>454</v>
      </c>
      <c r="LW13" s="140" t="s">
        <v>454</v>
      </c>
      <c r="LX13" s="140" t="s">
        <v>454</v>
      </c>
      <c r="LY13" s="140" t="s">
        <v>454</v>
      </c>
      <c r="LZ13" s="140" t="s">
        <v>454</v>
      </c>
      <c r="MA13" s="140" t="s">
        <v>454</v>
      </c>
      <c r="MB13" s="140" t="s">
        <v>454</v>
      </c>
      <c r="MC13" s="140" t="s">
        <v>454</v>
      </c>
      <c r="MD13" s="140" t="s">
        <v>454</v>
      </c>
      <c r="ME13" s="140" t="s">
        <v>454</v>
      </c>
      <c r="MF13" s="140" t="s">
        <v>454</v>
      </c>
      <c r="MG13" s="140" t="s">
        <v>454</v>
      </c>
      <c r="MH13" s="140" t="s">
        <v>454</v>
      </c>
      <c r="MI13" s="140" t="s">
        <v>454</v>
      </c>
      <c r="MJ13" s="140" t="s">
        <v>454</v>
      </c>
      <c r="MK13" s="140" t="s">
        <v>454</v>
      </c>
      <c r="ML13" s="140" t="s">
        <v>454</v>
      </c>
      <c r="MM13" s="140" t="s">
        <v>454</v>
      </c>
      <c r="MN13" s="140" t="s">
        <v>454</v>
      </c>
      <c r="MO13" s="140" t="s">
        <v>454</v>
      </c>
      <c r="MP13" s="140" t="s">
        <v>454</v>
      </c>
      <c r="MQ13" s="140" t="s">
        <v>454</v>
      </c>
      <c r="MR13" s="140" t="s">
        <v>454</v>
      </c>
      <c r="MS13" s="140" t="s">
        <v>454</v>
      </c>
      <c r="MT13" s="140" t="s">
        <v>454</v>
      </c>
      <c r="MU13" s="140" t="s">
        <v>454</v>
      </c>
      <c r="MV13" s="140" t="s">
        <v>454</v>
      </c>
      <c r="MW13" s="140" t="s">
        <v>454</v>
      </c>
      <c r="MX13" s="140" t="s">
        <v>454</v>
      </c>
      <c r="MY13" s="140" t="s">
        <v>454</v>
      </c>
      <c r="MZ13" s="140" t="s">
        <v>454</v>
      </c>
      <c r="NA13" s="140" t="s">
        <v>454</v>
      </c>
      <c r="NB13" s="140" t="s">
        <v>454</v>
      </c>
      <c r="NC13" s="140" t="s">
        <v>454</v>
      </c>
      <c r="ND13" s="140" t="s">
        <v>454</v>
      </c>
      <c r="NE13" s="140" t="s">
        <v>454</v>
      </c>
      <c r="NF13" s="140" t="s">
        <v>454</v>
      </c>
      <c r="NG13" s="140" t="s">
        <v>454</v>
      </c>
      <c r="NH13" s="140" t="s">
        <v>454</v>
      </c>
      <c r="NI13" s="140" t="s">
        <v>454</v>
      </c>
      <c r="NJ13" s="140" t="s">
        <v>454</v>
      </c>
      <c r="NK13" s="140" t="s">
        <v>454</v>
      </c>
      <c r="NL13" s="140" t="s">
        <v>454</v>
      </c>
      <c r="NM13" s="140" t="s">
        <v>454</v>
      </c>
      <c r="NN13" s="140" t="s">
        <v>454</v>
      </c>
      <c r="NO13" s="140" t="s">
        <v>454</v>
      </c>
      <c r="NP13" s="140" t="s">
        <v>454</v>
      </c>
      <c r="NQ13" s="140" t="s">
        <v>454</v>
      </c>
      <c r="NR13" s="140" t="s">
        <v>454</v>
      </c>
      <c r="NS13" s="140" t="s">
        <v>454</v>
      </c>
      <c r="NT13" s="140" t="s">
        <v>454</v>
      </c>
      <c r="NU13" s="140" t="s">
        <v>454</v>
      </c>
      <c r="NV13" s="140" t="s">
        <v>454</v>
      </c>
      <c r="NW13" s="140" t="s">
        <v>454</v>
      </c>
      <c r="NX13" s="140" t="s">
        <v>454</v>
      </c>
      <c r="NY13" s="140" t="s">
        <v>454</v>
      </c>
      <c r="NZ13" s="140" t="s">
        <v>454</v>
      </c>
      <c r="OA13" s="140" t="s">
        <v>454</v>
      </c>
      <c r="OB13" s="140" t="s">
        <v>454</v>
      </c>
      <c r="OC13" s="140" t="s">
        <v>454</v>
      </c>
      <c r="OD13" s="140" t="s">
        <v>454</v>
      </c>
      <c r="OE13" s="140" t="s">
        <v>454</v>
      </c>
      <c r="OF13" s="140" t="s">
        <v>454</v>
      </c>
      <c r="OG13" s="140" t="s">
        <v>454</v>
      </c>
      <c r="OH13" s="140" t="s">
        <v>454</v>
      </c>
      <c r="OI13" s="140" t="s">
        <v>454</v>
      </c>
      <c r="OJ13" s="140" t="s">
        <v>454</v>
      </c>
      <c r="OK13" s="140" t="s">
        <v>454</v>
      </c>
      <c r="OL13" s="140" t="s">
        <v>454</v>
      </c>
      <c r="OM13" s="140" t="s">
        <v>454</v>
      </c>
      <c r="ON13" s="140" t="s">
        <v>454</v>
      </c>
      <c r="OO13" s="140" t="s">
        <v>454</v>
      </c>
      <c r="OP13" s="140" t="s">
        <v>454</v>
      </c>
      <c r="OQ13" s="140" t="s">
        <v>454</v>
      </c>
      <c r="OR13" s="140" t="s">
        <v>454</v>
      </c>
      <c r="OS13" s="140" t="s">
        <v>454</v>
      </c>
      <c r="OT13" s="140" t="s">
        <v>454</v>
      </c>
      <c r="OU13" s="140" t="s">
        <v>454</v>
      </c>
      <c r="OV13" s="140" t="s">
        <v>454</v>
      </c>
      <c r="OW13" s="140" t="s">
        <v>454</v>
      </c>
      <c r="OX13" s="140" t="s">
        <v>454</v>
      </c>
      <c r="OY13" s="140" t="s">
        <v>454</v>
      </c>
      <c r="OZ13" s="140" t="s">
        <v>454</v>
      </c>
      <c r="PA13" s="140" t="s">
        <v>454</v>
      </c>
      <c r="PB13" s="140" t="s">
        <v>454</v>
      </c>
      <c r="PC13" s="140" t="s">
        <v>454</v>
      </c>
      <c r="PD13" s="140" t="s">
        <v>454</v>
      </c>
      <c r="PE13" s="140" t="s">
        <v>454</v>
      </c>
      <c r="PF13" s="140" t="s">
        <v>454</v>
      </c>
      <c r="PG13" s="140" t="s">
        <v>454</v>
      </c>
      <c r="PH13" s="140" t="s">
        <v>454</v>
      </c>
      <c r="PI13" s="140" t="s">
        <v>454</v>
      </c>
      <c r="PJ13" s="140" t="s">
        <v>454</v>
      </c>
      <c r="PK13" s="140" t="s">
        <v>454</v>
      </c>
      <c r="PL13" s="140" t="s">
        <v>454</v>
      </c>
      <c r="PM13" s="140" t="s">
        <v>454</v>
      </c>
      <c r="PN13" s="140" t="s">
        <v>454</v>
      </c>
      <c r="PO13" s="140" t="s">
        <v>454</v>
      </c>
      <c r="PP13" s="140" t="s">
        <v>454</v>
      </c>
      <c r="PQ13" s="140" t="s">
        <v>454</v>
      </c>
      <c r="PR13" s="140" t="s">
        <v>454</v>
      </c>
      <c r="PS13" s="140" t="s">
        <v>454</v>
      </c>
      <c r="PT13" s="140" t="s">
        <v>454</v>
      </c>
      <c r="PU13" s="140" t="s">
        <v>454</v>
      </c>
      <c r="PV13" s="140" t="s">
        <v>454</v>
      </c>
      <c r="PW13" s="140" t="s">
        <v>454</v>
      </c>
      <c r="PX13" s="140" t="s">
        <v>454</v>
      </c>
      <c r="PY13" s="140" t="s">
        <v>454</v>
      </c>
      <c r="PZ13" s="140" t="s">
        <v>454</v>
      </c>
      <c r="QA13" s="140" t="s">
        <v>454</v>
      </c>
      <c r="QB13" s="140" t="s">
        <v>454</v>
      </c>
      <c r="QC13" s="140" t="s">
        <v>454</v>
      </c>
      <c r="QD13" s="140" t="s">
        <v>454</v>
      </c>
      <c r="QE13" s="140" t="s">
        <v>454</v>
      </c>
      <c r="QF13" s="140" t="s">
        <v>454</v>
      </c>
      <c r="QG13" s="140" t="s">
        <v>454</v>
      </c>
      <c r="QH13" s="140" t="s">
        <v>454</v>
      </c>
      <c r="QI13" s="140" t="s">
        <v>454</v>
      </c>
      <c r="QJ13" s="140" t="s">
        <v>454</v>
      </c>
      <c r="QK13" s="140" t="s">
        <v>454</v>
      </c>
      <c r="QL13" s="140" t="s">
        <v>454</v>
      </c>
      <c r="QM13" s="140" t="s">
        <v>454</v>
      </c>
      <c r="QN13" s="140" t="s">
        <v>454</v>
      </c>
      <c r="QO13" s="140" t="s">
        <v>454</v>
      </c>
      <c r="QP13" s="140" t="s">
        <v>454</v>
      </c>
      <c r="QQ13" s="140" t="s">
        <v>454</v>
      </c>
      <c r="QR13" s="140" t="s">
        <v>454</v>
      </c>
      <c r="QS13" s="140" t="s">
        <v>454</v>
      </c>
      <c r="QT13" s="140" t="s">
        <v>454</v>
      </c>
      <c r="QU13" s="140" t="s">
        <v>454</v>
      </c>
      <c r="QV13" s="140" t="s">
        <v>454</v>
      </c>
      <c r="QW13" s="140" t="s">
        <v>454</v>
      </c>
      <c r="QX13" s="140" t="s">
        <v>454</v>
      </c>
      <c r="QY13" s="140" t="s">
        <v>454</v>
      </c>
      <c r="QZ13" s="140" t="s">
        <v>454</v>
      </c>
      <c r="RA13" s="140" t="s">
        <v>454</v>
      </c>
      <c r="RB13" s="140" t="s">
        <v>454</v>
      </c>
      <c r="RC13" s="140" t="s">
        <v>454</v>
      </c>
      <c r="RD13" s="140" t="s">
        <v>454</v>
      </c>
      <c r="RE13" s="140" t="s">
        <v>454</v>
      </c>
      <c r="RF13" s="140" t="s">
        <v>454</v>
      </c>
      <c r="RG13" s="140" t="s">
        <v>454</v>
      </c>
      <c r="RH13" s="140" t="s">
        <v>454</v>
      </c>
      <c r="RI13" s="140" t="s">
        <v>454</v>
      </c>
      <c r="RJ13" s="140" t="s">
        <v>454</v>
      </c>
      <c r="RK13" s="140" t="s">
        <v>454</v>
      </c>
      <c r="RL13" s="140" t="s">
        <v>454</v>
      </c>
      <c r="RM13" s="140" t="s">
        <v>454</v>
      </c>
      <c r="RN13" s="140" t="s">
        <v>454</v>
      </c>
      <c r="RO13" s="140" t="s">
        <v>454</v>
      </c>
      <c r="RP13" s="140" t="s">
        <v>454</v>
      </c>
      <c r="RQ13" s="140" t="s">
        <v>454</v>
      </c>
      <c r="RR13" s="140" t="s">
        <v>454</v>
      </c>
      <c r="RS13" s="140" t="s">
        <v>454</v>
      </c>
      <c r="RT13" s="140" t="s">
        <v>454</v>
      </c>
      <c r="RU13" s="140" t="s">
        <v>454</v>
      </c>
      <c r="RV13" s="140" t="s">
        <v>454</v>
      </c>
      <c r="RW13" s="140" t="s">
        <v>454</v>
      </c>
      <c r="RX13" s="140" t="s">
        <v>454</v>
      </c>
      <c r="RY13" s="140" t="s">
        <v>454</v>
      </c>
      <c r="RZ13" s="140" t="s">
        <v>454</v>
      </c>
      <c r="SA13" s="140" t="s">
        <v>454</v>
      </c>
      <c r="SB13" s="140" t="s">
        <v>454</v>
      </c>
      <c r="SC13" s="140" t="s">
        <v>454</v>
      </c>
      <c r="SD13" s="140" t="s">
        <v>454</v>
      </c>
      <c r="SE13" s="140" t="s">
        <v>454</v>
      </c>
      <c r="SF13" s="140" t="s">
        <v>454</v>
      </c>
      <c r="SG13" s="140" t="s">
        <v>454</v>
      </c>
      <c r="SH13" s="140" t="s">
        <v>454</v>
      </c>
      <c r="SI13" s="140" t="s">
        <v>454</v>
      </c>
      <c r="SJ13" s="140" t="s">
        <v>454</v>
      </c>
      <c r="SK13" s="140" t="s">
        <v>454</v>
      </c>
      <c r="SL13" s="140" t="s">
        <v>454</v>
      </c>
      <c r="SM13" s="140" t="s">
        <v>454</v>
      </c>
      <c r="SN13" s="140" t="s">
        <v>454</v>
      </c>
      <c r="SO13" s="140" t="s">
        <v>454</v>
      </c>
      <c r="SP13" s="140" t="s">
        <v>454</v>
      </c>
      <c r="SQ13" s="140" t="s">
        <v>454</v>
      </c>
      <c r="SR13" s="140" t="s">
        <v>454</v>
      </c>
      <c r="SS13" s="140" t="s">
        <v>454</v>
      </c>
      <c r="ST13" s="140" t="s">
        <v>454</v>
      </c>
      <c r="SU13" s="140" t="s">
        <v>454</v>
      </c>
      <c r="SV13" s="140" t="s">
        <v>454</v>
      </c>
      <c r="SW13" s="140" t="s">
        <v>454</v>
      </c>
      <c r="SX13" s="140" t="s">
        <v>454</v>
      </c>
      <c r="SY13" s="140" t="s">
        <v>454</v>
      </c>
      <c r="SZ13" s="140" t="s">
        <v>454</v>
      </c>
      <c r="TA13" s="140" t="s">
        <v>454</v>
      </c>
      <c r="TB13" s="140" t="s">
        <v>454</v>
      </c>
      <c r="TC13" s="140" t="s">
        <v>454</v>
      </c>
      <c r="TD13" s="140" t="s">
        <v>454</v>
      </c>
      <c r="TE13" s="140" t="s">
        <v>454</v>
      </c>
      <c r="TF13" s="140" t="s">
        <v>454</v>
      </c>
      <c r="TG13" s="140" t="s">
        <v>454</v>
      </c>
      <c r="TH13" s="140" t="s">
        <v>454</v>
      </c>
      <c r="TI13" s="140" t="s">
        <v>454</v>
      </c>
      <c r="TJ13" s="140" t="s">
        <v>454</v>
      </c>
      <c r="TK13" s="140" t="s">
        <v>454</v>
      </c>
      <c r="TL13" s="140" t="s">
        <v>454</v>
      </c>
      <c r="TM13" s="140" t="s">
        <v>454</v>
      </c>
      <c r="TN13" s="140" t="s">
        <v>454</v>
      </c>
      <c r="TO13" s="140" t="s">
        <v>454</v>
      </c>
      <c r="TP13" s="140" t="s">
        <v>454</v>
      </c>
      <c r="TQ13" s="140" t="s">
        <v>454</v>
      </c>
      <c r="TR13" s="140" t="s">
        <v>454</v>
      </c>
      <c r="TS13" s="140" t="s">
        <v>454</v>
      </c>
      <c r="TT13" s="140" t="s">
        <v>454</v>
      </c>
      <c r="TU13" s="140" t="s">
        <v>454</v>
      </c>
      <c r="TV13" s="140" t="s">
        <v>454</v>
      </c>
      <c r="TW13" s="140" t="s">
        <v>454</v>
      </c>
      <c r="TX13" s="140" t="s">
        <v>454</v>
      </c>
      <c r="TY13" s="140" t="s">
        <v>454</v>
      </c>
      <c r="TZ13" s="140" t="s">
        <v>454</v>
      </c>
      <c r="UA13" s="140" t="s">
        <v>454</v>
      </c>
      <c r="UB13" s="140" t="s">
        <v>454</v>
      </c>
      <c r="UC13" s="140" t="s">
        <v>454</v>
      </c>
      <c r="UD13" s="140" t="s">
        <v>454</v>
      </c>
      <c r="UE13" s="140" t="s">
        <v>454</v>
      </c>
      <c r="UF13" s="140" t="s">
        <v>454</v>
      </c>
      <c r="UG13" s="140" t="s">
        <v>454</v>
      </c>
      <c r="UH13" s="140" t="s">
        <v>454</v>
      </c>
      <c r="UI13" s="140" t="s">
        <v>454</v>
      </c>
      <c r="UJ13" s="140" t="s">
        <v>454</v>
      </c>
      <c r="UK13" s="140" t="s">
        <v>454</v>
      </c>
      <c r="UL13" s="140" t="s">
        <v>454</v>
      </c>
      <c r="UM13" s="140" t="s">
        <v>454</v>
      </c>
      <c r="UN13" s="140" t="s">
        <v>454</v>
      </c>
      <c r="UO13" s="140" t="s">
        <v>454</v>
      </c>
      <c r="UP13" s="140" t="s">
        <v>454</v>
      </c>
      <c r="UQ13" s="140" t="s">
        <v>454</v>
      </c>
      <c r="UR13" s="140" t="s">
        <v>454</v>
      </c>
      <c r="US13" s="140" t="s">
        <v>454</v>
      </c>
      <c r="UT13" s="140" t="s">
        <v>454</v>
      </c>
      <c r="UU13" s="140" t="s">
        <v>454</v>
      </c>
      <c r="UV13" s="140" t="s">
        <v>454</v>
      </c>
      <c r="UW13" s="140" t="s">
        <v>454</v>
      </c>
      <c r="UX13" s="140" t="s">
        <v>454</v>
      </c>
      <c r="UY13" s="140" t="s">
        <v>454</v>
      </c>
      <c r="UZ13" s="140" t="s">
        <v>454</v>
      </c>
      <c r="VA13" s="140" t="s">
        <v>454</v>
      </c>
      <c r="VB13" s="140" t="s">
        <v>454</v>
      </c>
      <c r="VC13" s="140" t="s">
        <v>454</v>
      </c>
      <c r="VD13" s="140" t="s">
        <v>454</v>
      </c>
      <c r="VE13" s="140" t="s">
        <v>454</v>
      </c>
      <c r="VF13" s="140" t="s">
        <v>454</v>
      </c>
      <c r="VG13" s="140" t="s">
        <v>454</v>
      </c>
      <c r="VH13" s="140" t="s">
        <v>454</v>
      </c>
      <c r="VI13" s="140" t="s">
        <v>454</v>
      </c>
      <c r="VJ13" s="140" t="s">
        <v>454</v>
      </c>
      <c r="VK13" s="140" t="s">
        <v>454</v>
      </c>
      <c r="VL13" s="140" t="s">
        <v>454</v>
      </c>
      <c r="VM13" s="140" t="s">
        <v>454</v>
      </c>
      <c r="VN13" s="140" t="s">
        <v>454</v>
      </c>
      <c r="VO13" s="140" t="s">
        <v>454</v>
      </c>
      <c r="VP13" s="140" t="s">
        <v>454</v>
      </c>
      <c r="VQ13" s="140" t="s">
        <v>454</v>
      </c>
      <c r="VR13" s="140" t="s">
        <v>454</v>
      </c>
      <c r="VS13" s="140" t="s">
        <v>454</v>
      </c>
      <c r="VT13" s="140" t="s">
        <v>454</v>
      </c>
      <c r="VU13" s="140" t="s">
        <v>454</v>
      </c>
      <c r="VV13" s="140" t="s">
        <v>454</v>
      </c>
      <c r="VW13" s="140" t="s">
        <v>454</v>
      </c>
      <c r="VX13" s="140" t="s">
        <v>454</v>
      </c>
      <c r="VY13" s="140" t="s">
        <v>454</v>
      </c>
      <c r="VZ13" s="140" t="s">
        <v>454</v>
      </c>
      <c r="WA13" s="140" t="s">
        <v>454</v>
      </c>
      <c r="WB13" s="140" t="s">
        <v>454</v>
      </c>
      <c r="WC13" s="140" t="s">
        <v>454</v>
      </c>
      <c r="WD13" s="140" t="s">
        <v>454</v>
      </c>
      <c r="WE13" s="140" t="s">
        <v>454</v>
      </c>
      <c r="WF13" s="140" t="s">
        <v>454</v>
      </c>
      <c r="WG13" s="140" t="s">
        <v>454</v>
      </c>
      <c r="WH13" s="140" t="s">
        <v>454</v>
      </c>
      <c r="WI13" s="140" t="s">
        <v>454</v>
      </c>
      <c r="WJ13" s="140" t="s">
        <v>454</v>
      </c>
      <c r="WK13" s="140" t="s">
        <v>454</v>
      </c>
      <c r="WL13" s="140" t="s">
        <v>454</v>
      </c>
      <c r="WM13" s="140" t="s">
        <v>454</v>
      </c>
      <c r="WN13" s="140" t="s">
        <v>454</v>
      </c>
      <c r="WO13" s="140" t="s">
        <v>454</v>
      </c>
      <c r="WP13" s="140" t="s">
        <v>454</v>
      </c>
      <c r="WQ13" s="140" t="s">
        <v>454</v>
      </c>
      <c r="WR13" s="140" t="s">
        <v>454</v>
      </c>
      <c r="WS13" s="140" t="s">
        <v>454</v>
      </c>
      <c r="WT13" s="140" t="s">
        <v>454</v>
      </c>
      <c r="WU13" s="140" t="s">
        <v>454</v>
      </c>
      <c r="WV13" s="140" t="s">
        <v>454</v>
      </c>
      <c r="WW13" s="140" t="s">
        <v>454</v>
      </c>
      <c r="WX13" s="140" t="s">
        <v>454</v>
      </c>
      <c r="WY13" s="140" t="s">
        <v>454</v>
      </c>
      <c r="WZ13" s="140" t="s">
        <v>454</v>
      </c>
      <c r="XA13" s="140" t="s">
        <v>454</v>
      </c>
      <c r="XB13" s="140" t="s">
        <v>454</v>
      </c>
      <c r="XC13" s="140" t="s">
        <v>454</v>
      </c>
      <c r="XD13" s="140" t="s">
        <v>454</v>
      </c>
      <c r="XE13" s="140" t="s">
        <v>454</v>
      </c>
      <c r="XF13" s="140" t="s">
        <v>454</v>
      </c>
      <c r="XG13" s="140" t="s">
        <v>454</v>
      </c>
      <c r="XH13" s="140" t="s">
        <v>454</v>
      </c>
      <c r="XI13" s="140" t="s">
        <v>454</v>
      </c>
      <c r="XJ13" s="140" t="s">
        <v>454</v>
      </c>
      <c r="XK13" s="140" t="s">
        <v>454</v>
      </c>
      <c r="XL13" s="140" t="s">
        <v>454</v>
      </c>
      <c r="XM13" s="140" t="s">
        <v>454</v>
      </c>
      <c r="XN13" s="140" t="s">
        <v>454</v>
      </c>
      <c r="XO13" s="140" t="s">
        <v>454</v>
      </c>
      <c r="XP13" s="140" t="s">
        <v>454</v>
      </c>
      <c r="XQ13" s="140" t="s">
        <v>454</v>
      </c>
      <c r="XR13" s="140" t="s">
        <v>454</v>
      </c>
      <c r="XS13" s="140" t="s">
        <v>454</v>
      </c>
      <c r="XT13" s="140" t="s">
        <v>454</v>
      </c>
      <c r="XU13" s="140" t="s">
        <v>454</v>
      </c>
      <c r="XV13" s="140" t="s">
        <v>454</v>
      </c>
      <c r="XW13" s="140" t="s">
        <v>454</v>
      </c>
      <c r="XX13" s="140" t="s">
        <v>454</v>
      </c>
      <c r="XY13" s="140" t="s">
        <v>454</v>
      </c>
      <c r="XZ13" s="140" t="s">
        <v>454</v>
      </c>
      <c r="YA13" s="140" t="s">
        <v>454</v>
      </c>
      <c r="YB13" s="140" t="s">
        <v>454</v>
      </c>
      <c r="YC13" s="140" t="s">
        <v>454</v>
      </c>
      <c r="YD13" s="140" t="s">
        <v>454</v>
      </c>
      <c r="YE13" s="140" t="s">
        <v>454</v>
      </c>
      <c r="YF13" s="140" t="s">
        <v>454</v>
      </c>
      <c r="YG13" s="140" t="s">
        <v>454</v>
      </c>
      <c r="YH13" s="140" t="s">
        <v>454</v>
      </c>
      <c r="YI13" s="140" t="s">
        <v>454</v>
      </c>
      <c r="YJ13" s="140" t="s">
        <v>454</v>
      </c>
      <c r="YK13" s="140" t="s">
        <v>454</v>
      </c>
      <c r="YL13" s="140" t="s">
        <v>454</v>
      </c>
      <c r="YM13" s="140" t="s">
        <v>454</v>
      </c>
      <c r="YN13" s="140" t="s">
        <v>454</v>
      </c>
      <c r="YO13" s="140" t="s">
        <v>454</v>
      </c>
      <c r="YP13" s="140" t="s">
        <v>454</v>
      </c>
      <c r="YQ13" s="140" t="s">
        <v>454</v>
      </c>
      <c r="YR13" s="140" t="s">
        <v>454</v>
      </c>
      <c r="YS13" s="140" t="s">
        <v>454</v>
      </c>
      <c r="YT13" s="140" t="s">
        <v>454</v>
      </c>
      <c r="YU13" s="140" t="s">
        <v>454</v>
      </c>
      <c r="YV13" s="140" t="s">
        <v>454</v>
      </c>
      <c r="YW13" s="140" t="s">
        <v>454</v>
      </c>
      <c r="YX13" s="140" t="s">
        <v>454</v>
      </c>
      <c r="YY13" s="140" t="s">
        <v>454</v>
      </c>
      <c r="YZ13" s="140" t="s">
        <v>454</v>
      </c>
      <c r="ZA13" s="140" t="s">
        <v>454</v>
      </c>
      <c r="ZB13" s="140" t="s">
        <v>454</v>
      </c>
      <c r="ZC13" s="140" t="s">
        <v>454</v>
      </c>
      <c r="ZD13" s="140" t="s">
        <v>454</v>
      </c>
      <c r="ZE13" s="140" t="s">
        <v>454</v>
      </c>
      <c r="ZF13" s="140" t="s">
        <v>454</v>
      </c>
      <c r="ZG13" s="140" t="s">
        <v>454</v>
      </c>
      <c r="ZH13" s="140" t="s">
        <v>454</v>
      </c>
      <c r="ZI13" s="140" t="s">
        <v>454</v>
      </c>
      <c r="ZJ13" s="140" t="s">
        <v>454</v>
      </c>
      <c r="ZK13" s="140" t="s">
        <v>454</v>
      </c>
      <c r="ZL13" s="140" t="s">
        <v>454</v>
      </c>
      <c r="ZM13" s="140" t="s">
        <v>454</v>
      </c>
      <c r="ZN13" s="140" t="s">
        <v>454</v>
      </c>
      <c r="ZO13" s="140" t="s">
        <v>454</v>
      </c>
      <c r="ZP13" s="140" t="s">
        <v>454</v>
      </c>
      <c r="ZQ13" s="140" t="s">
        <v>454</v>
      </c>
      <c r="ZR13" s="140" t="s">
        <v>454</v>
      </c>
      <c r="ZS13" s="140" t="s">
        <v>454</v>
      </c>
      <c r="ZT13" s="140" t="s">
        <v>454</v>
      </c>
      <c r="ZU13" s="140" t="s">
        <v>454</v>
      </c>
      <c r="ZV13" s="140" t="s">
        <v>454</v>
      </c>
      <c r="ZW13" s="140" t="s">
        <v>454</v>
      </c>
      <c r="ZX13" s="140" t="s">
        <v>454</v>
      </c>
      <c r="ZY13" s="140" t="s">
        <v>454</v>
      </c>
      <c r="ZZ13" s="140" t="s">
        <v>454</v>
      </c>
      <c r="AAA13" s="140" t="s">
        <v>454</v>
      </c>
      <c r="AAB13" s="140" t="s">
        <v>454</v>
      </c>
      <c r="AAC13" s="140" t="s">
        <v>454</v>
      </c>
      <c r="AAD13" s="140" t="s">
        <v>454</v>
      </c>
      <c r="AAE13" s="140" t="s">
        <v>454</v>
      </c>
      <c r="AAF13" s="140" t="s">
        <v>454</v>
      </c>
      <c r="AAG13" s="140" t="s">
        <v>454</v>
      </c>
      <c r="AAH13" s="140" t="s">
        <v>454</v>
      </c>
      <c r="AAI13" s="140" t="s">
        <v>454</v>
      </c>
      <c r="AAJ13" s="140" t="s">
        <v>454</v>
      </c>
      <c r="AAK13" s="140" t="s">
        <v>454</v>
      </c>
      <c r="AAL13" s="140" t="s">
        <v>454</v>
      </c>
      <c r="AAM13" s="140" t="s">
        <v>454</v>
      </c>
      <c r="AAN13" s="140" t="s">
        <v>454</v>
      </c>
      <c r="AAO13" s="140" t="s">
        <v>454</v>
      </c>
      <c r="AAP13" s="140" t="s">
        <v>454</v>
      </c>
      <c r="AAQ13" s="140" t="s">
        <v>454</v>
      </c>
      <c r="AAR13" s="140" t="s">
        <v>454</v>
      </c>
      <c r="AAS13" s="140" t="s">
        <v>454</v>
      </c>
      <c r="AAT13" s="140" t="s">
        <v>454</v>
      </c>
      <c r="AAU13" s="140" t="s">
        <v>454</v>
      </c>
      <c r="AAV13" s="140" t="s">
        <v>454</v>
      </c>
      <c r="AAW13" s="140" t="s">
        <v>454</v>
      </c>
      <c r="AAX13" s="140" t="s">
        <v>454</v>
      </c>
      <c r="AAY13" s="140" t="s">
        <v>454</v>
      </c>
      <c r="AAZ13" s="140" t="s">
        <v>454</v>
      </c>
      <c r="ABA13" s="140" t="s">
        <v>454</v>
      </c>
      <c r="ABB13" s="140" t="s">
        <v>454</v>
      </c>
      <c r="ABC13" s="140" t="s">
        <v>454</v>
      </c>
      <c r="ABD13" s="140" t="s">
        <v>454</v>
      </c>
      <c r="ABE13" s="140" t="s">
        <v>454</v>
      </c>
      <c r="ABF13" s="140" t="s">
        <v>454</v>
      </c>
      <c r="ABG13" s="140" t="s">
        <v>454</v>
      </c>
      <c r="ABH13" s="140" t="s">
        <v>454</v>
      </c>
      <c r="ABI13" s="140" t="s">
        <v>454</v>
      </c>
      <c r="ABJ13" s="140" t="s">
        <v>454</v>
      </c>
      <c r="ABK13" s="140" t="s">
        <v>454</v>
      </c>
      <c r="ABL13" s="140" t="s">
        <v>454</v>
      </c>
      <c r="ABM13" s="140" t="s">
        <v>454</v>
      </c>
      <c r="ABN13" s="140" t="s">
        <v>454</v>
      </c>
      <c r="ABO13" s="140" t="s">
        <v>454</v>
      </c>
      <c r="ABP13" s="140" t="s">
        <v>454</v>
      </c>
      <c r="ABQ13" s="140" t="s">
        <v>454</v>
      </c>
      <c r="ABR13" s="140" t="s">
        <v>454</v>
      </c>
      <c r="ABS13" s="140" t="s">
        <v>454</v>
      </c>
      <c r="ABT13" s="140" t="s">
        <v>454</v>
      </c>
      <c r="ABU13" s="140" t="s">
        <v>454</v>
      </c>
      <c r="ABV13" s="140" t="s">
        <v>454</v>
      </c>
      <c r="ABW13" s="140" t="s">
        <v>454</v>
      </c>
      <c r="ABX13" s="140" t="s">
        <v>454</v>
      </c>
      <c r="ABY13" s="140" t="s">
        <v>454</v>
      </c>
      <c r="ABZ13" s="140" t="s">
        <v>454</v>
      </c>
      <c r="ACA13" s="140" t="s">
        <v>454</v>
      </c>
      <c r="ACB13" s="140" t="s">
        <v>454</v>
      </c>
      <c r="ACC13" s="140" t="s">
        <v>454</v>
      </c>
      <c r="ACD13" s="140" t="s">
        <v>454</v>
      </c>
      <c r="ACE13" s="140" t="s">
        <v>454</v>
      </c>
      <c r="ACF13" s="140" t="s">
        <v>454</v>
      </c>
      <c r="ACG13" s="140" t="s">
        <v>454</v>
      </c>
      <c r="ACH13" s="140" t="s">
        <v>454</v>
      </c>
      <c r="ACI13" s="140" t="s">
        <v>454</v>
      </c>
      <c r="ACJ13" s="140" t="s">
        <v>454</v>
      </c>
      <c r="ACK13" s="140" t="s">
        <v>454</v>
      </c>
      <c r="ACL13" s="140" t="s">
        <v>454</v>
      </c>
      <c r="ACM13" s="140" t="s">
        <v>454</v>
      </c>
      <c r="ACN13" s="140" t="s">
        <v>454</v>
      </c>
      <c r="ACO13" s="140" t="s">
        <v>454</v>
      </c>
      <c r="ACP13" s="140" t="s">
        <v>454</v>
      </c>
      <c r="ACQ13" s="140" t="s">
        <v>454</v>
      </c>
      <c r="ACR13" s="140" t="s">
        <v>454</v>
      </c>
      <c r="ACS13" s="140" t="s">
        <v>454</v>
      </c>
      <c r="ACT13" s="140" t="s">
        <v>454</v>
      </c>
      <c r="ACU13" s="140" t="s">
        <v>454</v>
      </c>
      <c r="ACV13" s="140" t="s">
        <v>454</v>
      </c>
      <c r="ACW13" s="140" t="s">
        <v>454</v>
      </c>
      <c r="ACX13" s="140" t="s">
        <v>454</v>
      </c>
      <c r="ACY13" s="140" t="s">
        <v>454</v>
      </c>
      <c r="ACZ13" s="140" t="s">
        <v>454</v>
      </c>
      <c r="ADA13" s="140" t="s">
        <v>454</v>
      </c>
      <c r="ADB13" s="140" t="s">
        <v>454</v>
      </c>
      <c r="ADC13" s="140" t="s">
        <v>454</v>
      </c>
      <c r="ADD13" s="140" t="s">
        <v>454</v>
      </c>
      <c r="ADE13" s="140" t="s">
        <v>454</v>
      </c>
      <c r="ADF13" s="140" t="s">
        <v>454</v>
      </c>
      <c r="ADG13" s="140" t="s">
        <v>454</v>
      </c>
      <c r="ADH13" s="140" t="s">
        <v>454</v>
      </c>
      <c r="ADI13" s="140" t="s">
        <v>454</v>
      </c>
      <c r="ADJ13" s="140" t="s">
        <v>454</v>
      </c>
      <c r="ADK13" s="140" t="s">
        <v>454</v>
      </c>
      <c r="ADL13" s="140" t="s">
        <v>454</v>
      </c>
      <c r="ADM13" s="140" t="s">
        <v>454</v>
      </c>
      <c r="ADN13" s="140" t="s">
        <v>454</v>
      </c>
      <c r="ADO13" s="140" t="s">
        <v>454</v>
      </c>
      <c r="ADP13" s="140" t="s">
        <v>454</v>
      </c>
      <c r="ADQ13" s="140" t="s">
        <v>454</v>
      </c>
      <c r="ADR13" s="140" t="s">
        <v>454</v>
      </c>
      <c r="ADS13" s="140" t="s">
        <v>454</v>
      </c>
      <c r="ADT13" s="140" t="s">
        <v>454</v>
      </c>
      <c r="ADU13" s="140" t="s">
        <v>454</v>
      </c>
      <c r="ADV13" s="140" t="s">
        <v>454</v>
      </c>
      <c r="ADW13" s="140" t="s">
        <v>454</v>
      </c>
      <c r="ADX13" s="140" t="s">
        <v>454</v>
      </c>
      <c r="ADY13" s="140" t="s">
        <v>454</v>
      </c>
      <c r="ADZ13" s="140" t="s">
        <v>454</v>
      </c>
      <c r="AEA13" s="140" t="s">
        <v>454</v>
      </c>
      <c r="AEB13" s="140" t="s">
        <v>454</v>
      </c>
      <c r="AEC13" s="140" t="s">
        <v>454</v>
      </c>
      <c r="AED13" s="140" t="s">
        <v>454</v>
      </c>
      <c r="AEE13" s="140" t="s">
        <v>454</v>
      </c>
      <c r="AEF13" s="140" t="s">
        <v>454</v>
      </c>
      <c r="AEG13" s="140" t="s">
        <v>454</v>
      </c>
      <c r="AEH13" s="140" t="s">
        <v>454</v>
      </c>
      <c r="AEI13" s="140" t="s">
        <v>454</v>
      </c>
      <c r="AEJ13" s="140" t="s">
        <v>454</v>
      </c>
      <c r="AEK13" s="140" t="s">
        <v>454</v>
      </c>
      <c r="AEL13" s="140" t="s">
        <v>454</v>
      </c>
      <c r="AEM13" s="140" t="s">
        <v>454</v>
      </c>
      <c r="AEN13" s="140" t="s">
        <v>454</v>
      </c>
      <c r="AEO13" s="140" t="s">
        <v>454</v>
      </c>
      <c r="AEP13" s="140" t="s">
        <v>454</v>
      </c>
      <c r="AEQ13" s="140" t="s">
        <v>454</v>
      </c>
      <c r="AER13" s="140" t="s">
        <v>454</v>
      </c>
      <c r="AES13" s="140" t="s">
        <v>454</v>
      </c>
      <c r="AET13" s="140" t="s">
        <v>454</v>
      </c>
      <c r="AEU13" s="140" t="s">
        <v>454</v>
      </c>
      <c r="AEV13" s="140" t="s">
        <v>454</v>
      </c>
      <c r="AEW13" s="140" t="s">
        <v>454</v>
      </c>
      <c r="AEX13" s="140" t="s">
        <v>454</v>
      </c>
      <c r="AEY13" s="140" t="s">
        <v>454</v>
      </c>
      <c r="AEZ13" s="140" t="s">
        <v>454</v>
      </c>
      <c r="AFA13" s="140" t="s">
        <v>454</v>
      </c>
      <c r="AFB13" s="140" t="s">
        <v>454</v>
      </c>
      <c r="AFC13" s="140" t="s">
        <v>454</v>
      </c>
      <c r="AFD13" s="140" t="s">
        <v>454</v>
      </c>
      <c r="AFE13" s="140" t="s">
        <v>454</v>
      </c>
      <c r="AFF13" s="140" t="s">
        <v>454</v>
      </c>
      <c r="AFG13" s="140" t="s">
        <v>454</v>
      </c>
      <c r="AFH13" s="140" t="s">
        <v>454</v>
      </c>
      <c r="AFI13" s="140" t="s">
        <v>454</v>
      </c>
      <c r="AFJ13" s="140" t="s">
        <v>454</v>
      </c>
      <c r="AFK13" s="140" t="s">
        <v>454</v>
      </c>
      <c r="AFL13" s="140" t="s">
        <v>454</v>
      </c>
      <c r="AFM13" s="140" t="s">
        <v>454</v>
      </c>
      <c r="AFN13" s="140" t="s">
        <v>454</v>
      </c>
      <c r="AFO13" s="140" t="s">
        <v>454</v>
      </c>
      <c r="AFP13" s="140" t="s">
        <v>454</v>
      </c>
      <c r="AFQ13" s="140" t="s">
        <v>454</v>
      </c>
      <c r="AFR13" s="140" t="s">
        <v>454</v>
      </c>
      <c r="AFS13" s="140" t="s">
        <v>454</v>
      </c>
      <c r="AFT13" s="140" t="s">
        <v>454</v>
      </c>
      <c r="AFU13" s="140" t="s">
        <v>454</v>
      </c>
      <c r="AFV13" s="140" t="s">
        <v>454</v>
      </c>
      <c r="AFW13" s="140" t="s">
        <v>454</v>
      </c>
      <c r="AFX13" s="140" t="s">
        <v>454</v>
      </c>
      <c r="AFY13" s="140" t="s">
        <v>454</v>
      </c>
      <c r="AFZ13" s="140" t="s">
        <v>454</v>
      </c>
      <c r="AGA13" s="140" t="s">
        <v>454</v>
      </c>
      <c r="AGB13" s="140" t="s">
        <v>454</v>
      </c>
      <c r="AGC13" s="140" t="s">
        <v>454</v>
      </c>
      <c r="AGD13" s="140" t="s">
        <v>454</v>
      </c>
      <c r="AGE13" s="140" t="s">
        <v>454</v>
      </c>
      <c r="AGF13" s="140" t="s">
        <v>454</v>
      </c>
      <c r="AGG13" s="140" t="s">
        <v>454</v>
      </c>
      <c r="AGH13" s="140" t="s">
        <v>454</v>
      </c>
      <c r="AGI13" s="140" t="s">
        <v>454</v>
      </c>
      <c r="AGJ13" s="140" t="s">
        <v>454</v>
      </c>
      <c r="AGK13" s="140" t="s">
        <v>454</v>
      </c>
      <c r="AGL13" s="140" t="s">
        <v>454</v>
      </c>
      <c r="AGM13" s="140" t="s">
        <v>454</v>
      </c>
      <c r="AGN13" s="140" t="s">
        <v>454</v>
      </c>
      <c r="AGO13" s="140" t="s">
        <v>454</v>
      </c>
      <c r="AGP13" s="140" t="s">
        <v>454</v>
      </c>
      <c r="AGQ13" s="140" t="s">
        <v>454</v>
      </c>
      <c r="AGR13" s="140" t="s">
        <v>454</v>
      </c>
      <c r="AGS13" s="140" t="s">
        <v>454</v>
      </c>
      <c r="AGT13" s="140" t="s">
        <v>454</v>
      </c>
      <c r="AGU13" s="140" t="s">
        <v>454</v>
      </c>
      <c r="AGV13" s="140" t="s">
        <v>454</v>
      </c>
      <c r="AGW13" s="140" t="s">
        <v>454</v>
      </c>
      <c r="AGX13" s="140" t="s">
        <v>454</v>
      </c>
      <c r="AGY13" s="140" t="s">
        <v>454</v>
      </c>
      <c r="AGZ13" s="140" t="s">
        <v>454</v>
      </c>
      <c r="AHA13" s="140" t="s">
        <v>454</v>
      </c>
      <c r="AHB13" s="140" t="s">
        <v>454</v>
      </c>
      <c r="AHC13" s="140" t="s">
        <v>454</v>
      </c>
      <c r="AHD13" s="140" t="s">
        <v>454</v>
      </c>
      <c r="AHE13" s="140" t="s">
        <v>454</v>
      </c>
      <c r="AHF13" s="140" t="s">
        <v>454</v>
      </c>
      <c r="AHG13" s="140" t="s">
        <v>454</v>
      </c>
      <c r="AHH13" s="140" t="s">
        <v>454</v>
      </c>
      <c r="AHI13" s="140" t="s">
        <v>454</v>
      </c>
      <c r="AHJ13" s="140" t="s">
        <v>454</v>
      </c>
      <c r="AHK13" s="140" t="s">
        <v>454</v>
      </c>
      <c r="AHL13" s="140" t="s">
        <v>454</v>
      </c>
      <c r="AHM13" s="140" t="s">
        <v>454</v>
      </c>
      <c r="AHN13" s="140" t="s">
        <v>454</v>
      </c>
      <c r="AHO13" s="140" t="s">
        <v>454</v>
      </c>
      <c r="AHP13" s="140" t="s">
        <v>454</v>
      </c>
      <c r="AHQ13" s="140" t="s">
        <v>454</v>
      </c>
      <c r="AHR13" s="140" t="s">
        <v>454</v>
      </c>
      <c r="AHS13" s="140" t="s">
        <v>454</v>
      </c>
      <c r="AHT13" s="140" t="s">
        <v>454</v>
      </c>
      <c r="AHU13" s="140" t="s">
        <v>454</v>
      </c>
      <c r="AHV13" s="140" t="s">
        <v>454</v>
      </c>
      <c r="AHW13" s="140" t="s">
        <v>454</v>
      </c>
      <c r="AHX13" s="140" t="s">
        <v>454</v>
      </c>
      <c r="AHY13" s="140" t="s">
        <v>454</v>
      </c>
      <c r="AHZ13" s="140" t="s">
        <v>454</v>
      </c>
      <c r="AIA13" s="140" t="s">
        <v>454</v>
      </c>
      <c r="AIB13" s="140" t="s">
        <v>454</v>
      </c>
      <c r="AIC13" s="140" t="s">
        <v>454</v>
      </c>
      <c r="AID13" s="140" t="s">
        <v>454</v>
      </c>
      <c r="AIE13" s="140" t="s">
        <v>454</v>
      </c>
      <c r="AIF13" s="140" t="s">
        <v>454</v>
      </c>
      <c r="AIG13" s="140" t="s">
        <v>454</v>
      </c>
      <c r="AIH13" s="140" t="s">
        <v>454</v>
      </c>
      <c r="AII13" s="140" t="s">
        <v>454</v>
      </c>
      <c r="AIJ13" s="140" t="s">
        <v>454</v>
      </c>
      <c r="AIK13" s="140" t="s">
        <v>454</v>
      </c>
      <c r="AIL13" s="140" t="s">
        <v>454</v>
      </c>
      <c r="AIM13" s="140" t="s">
        <v>454</v>
      </c>
      <c r="AIN13" s="140" t="s">
        <v>454</v>
      </c>
      <c r="AIO13" s="140" t="s">
        <v>454</v>
      </c>
      <c r="AIP13" s="140" t="s">
        <v>454</v>
      </c>
      <c r="AIQ13" s="140" t="s">
        <v>454</v>
      </c>
      <c r="AIR13" s="140" t="s">
        <v>454</v>
      </c>
      <c r="AIS13" s="140" t="s">
        <v>454</v>
      </c>
      <c r="AIT13" s="140" t="s">
        <v>454</v>
      </c>
      <c r="AIU13" s="140" t="s">
        <v>454</v>
      </c>
      <c r="AIV13" s="140" t="s">
        <v>454</v>
      </c>
      <c r="AIW13" s="140" t="s">
        <v>454</v>
      </c>
      <c r="AIX13" s="140" t="s">
        <v>454</v>
      </c>
      <c r="AIY13" s="140" t="s">
        <v>454</v>
      </c>
      <c r="AIZ13" s="140" t="s">
        <v>454</v>
      </c>
      <c r="AJA13" s="140" t="s">
        <v>454</v>
      </c>
      <c r="AJB13" s="140" t="s">
        <v>454</v>
      </c>
      <c r="AJC13" s="140" t="s">
        <v>454</v>
      </c>
      <c r="AJD13" s="140" t="s">
        <v>454</v>
      </c>
      <c r="AJE13" s="140" t="s">
        <v>454</v>
      </c>
      <c r="AJF13" s="140" t="s">
        <v>454</v>
      </c>
      <c r="AJG13" s="140" t="s">
        <v>454</v>
      </c>
      <c r="AJH13" s="140" t="s">
        <v>454</v>
      </c>
      <c r="AJI13" s="140" t="s">
        <v>454</v>
      </c>
      <c r="AJJ13" s="140" t="s">
        <v>454</v>
      </c>
      <c r="AJK13" s="140" t="s">
        <v>454</v>
      </c>
      <c r="AJL13" s="140" t="s">
        <v>454</v>
      </c>
      <c r="AJM13" s="140" t="s">
        <v>454</v>
      </c>
      <c r="AJN13" s="140" t="s">
        <v>454</v>
      </c>
      <c r="AJO13" s="140" t="s">
        <v>454</v>
      </c>
      <c r="AJP13" s="140" t="s">
        <v>454</v>
      </c>
      <c r="AJQ13" s="140" t="s">
        <v>454</v>
      </c>
      <c r="AJR13" s="140" t="s">
        <v>454</v>
      </c>
      <c r="AJS13" s="140" t="s">
        <v>454</v>
      </c>
      <c r="AJT13" s="140" t="s">
        <v>454</v>
      </c>
      <c r="AJU13" s="140" t="s">
        <v>454</v>
      </c>
      <c r="AJV13" s="140" t="s">
        <v>454</v>
      </c>
      <c r="AJW13" s="140" t="s">
        <v>454</v>
      </c>
      <c r="AJX13" s="140" t="s">
        <v>454</v>
      </c>
      <c r="AJY13" s="140" t="s">
        <v>454</v>
      </c>
      <c r="AJZ13" s="140" t="s">
        <v>454</v>
      </c>
      <c r="AKA13" s="140" t="s">
        <v>454</v>
      </c>
      <c r="AKB13" s="140" t="s">
        <v>454</v>
      </c>
      <c r="AKC13" s="140" t="s">
        <v>454</v>
      </c>
      <c r="AKD13" s="140" t="s">
        <v>454</v>
      </c>
      <c r="AKE13" s="140" t="s">
        <v>454</v>
      </c>
      <c r="AKF13" s="140" t="s">
        <v>454</v>
      </c>
      <c r="AKG13" s="140" t="s">
        <v>454</v>
      </c>
      <c r="AKH13" s="140" t="s">
        <v>454</v>
      </c>
      <c r="AKI13" s="140" t="s">
        <v>454</v>
      </c>
      <c r="AKJ13" s="140" t="s">
        <v>454</v>
      </c>
      <c r="AKK13" s="140" t="s">
        <v>454</v>
      </c>
      <c r="AKL13" s="140" t="s">
        <v>454</v>
      </c>
      <c r="AKM13" s="140" t="s">
        <v>454</v>
      </c>
      <c r="AKN13" s="140" t="s">
        <v>454</v>
      </c>
      <c r="AKO13" s="140" t="s">
        <v>454</v>
      </c>
      <c r="AKP13" s="140" t="s">
        <v>454</v>
      </c>
      <c r="AKQ13" s="140" t="s">
        <v>454</v>
      </c>
      <c r="AKR13" s="140" t="s">
        <v>454</v>
      </c>
      <c r="AKS13" s="140" t="s">
        <v>454</v>
      </c>
      <c r="AKT13" s="140" t="s">
        <v>454</v>
      </c>
      <c r="AKU13" s="140" t="s">
        <v>454</v>
      </c>
      <c r="AKV13" s="140" t="s">
        <v>454</v>
      </c>
      <c r="AKW13" s="140" t="s">
        <v>454</v>
      </c>
      <c r="AKX13" s="140" t="s">
        <v>454</v>
      </c>
      <c r="AKY13" s="140" t="s">
        <v>454</v>
      </c>
      <c r="AKZ13" s="140" t="s">
        <v>454</v>
      </c>
      <c r="ALA13" s="140" t="s">
        <v>454</v>
      </c>
      <c r="ALB13" s="140" t="s">
        <v>454</v>
      </c>
      <c r="ALC13" s="140" t="s">
        <v>454</v>
      </c>
      <c r="ALD13" s="140" t="s">
        <v>454</v>
      </c>
      <c r="ALE13" s="140" t="s">
        <v>454</v>
      </c>
      <c r="ALF13" s="140" t="s">
        <v>454</v>
      </c>
      <c r="ALG13" s="140" t="s">
        <v>454</v>
      </c>
      <c r="ALH13" s="140" t="s">
        <v>454</v>
      </c>
      <c r="ALI13" s="140" t="s">
        <v>454</v>
      </c>
      <c r="ALJ13" s="140" t="s">
        <v>454</v>
      </c>
      <c r="ALK13" s="140" t="s">
        <v>454</v>
      </c>
      <c r="ALL13" s="140" t="s">
        <v>454</v>
      </c>
      <c r="ALM13" s="140" t="s">
        <v>454</v>
      </c>
      <c r="ALN13" s="140" t="s">
        <v>454</v>
      </c>
      <c r="ALO13" s="140" t="s">
        <v>454</v>
      </c>
      <c r="ALP13" s="140" t="s">
        <v>454</v>
      </c>
      <c r="ALQ13" s="140" t="s">
        <v>454</v>
      </c>
      <c r="ALR13" s="140" t="s">
        <v>454</v>
      </c>
      <c r="ALS13" s="140" t="s">
        <v>454</v>
      </c>
      <c r="ALT13" s="140" t="s">
        <v>454</v>
      </c>
      <c r="ALU13" s="140" t="s">
        <v>454</v>
      </c>
      <c r="ALV13" s="140" t="s">
        <v>454</v>
      </c>
      <c r="ALW13" s="140" t="s">
        <v>454</v>
      </c>
      <c r="ALX13" s="140" t="s">
        <v>454</v>
      </c>
      <c r="ALY13" s="140" t="s">
        <v>454</v>
      </c>
      <c r="ALZ13" s="140" t="s">
        <v>454</v>
      </c>
      <c r="AMA13" s="140" t="s">
        <v>454</v>
      </c>
      <c r="AMB13" s="140" t="s">
        <v>454</v>
      </c>
      <c r="AMC13" s="140" t="s">
        <v>454</v>
      </c>
      <c r="AMD13" s="140" t="s">
        <v>454</v>
      </c>
      <c r="AME13" s="140" t="s">
        <v>454</v>
      </c>
      <c r="AMF13" s="140" t="s">
        <v>454</v>
      </c>
      <c r="AMG13" s="140" t="s">
        <v>454</v>
      </c>
      <c r="AMH13" s="140" t="s">
        <v>454</v>
      </c>
      <c r="AMI13" s="140" t="s">
        <v>454</v>
      </c>
      <c r="AMJ13" s="140" t="s">
        <v>454</v>
      </c>
      <c r="AMK13" s="140" t="s">
        <v>454</v>
      </c>
      <c r="AML13" s="140" t="s">
        <v>454</v>
      </c>
      <c r="AMM13" s="140" t="s">
        <v>454</v>
      </c>
      <c r="AMN13" s="140" t="s">
        <v>454</v>
      </c>
      <c r="AMO13" s="140" t="s">
        <v>454</v>
      </c>
      <c r="AMP13" s="140" t="s">
        <v>454</v>
      </c>
      <c r="AMQ13" s="140" t="s">
        <v>454</v>
      </c>
      <c r="AMR13" s="140" t="s">
        <v>454</v>
      </c>
      <c r="AMS13" s="140" t="s">
        <v>454</v>
      </c>
      <c r="AMT13" s="140" t="s">
        <v>454</v>
      </c>
      <c r="AMU13" s="140" t="s">
        <v>454</v>
      </c>
      <c r="AMV13" s="140" t="s">
        <v>454</v>
      </c>
      <c r="AMW13" s="140" t="s">
        <v>454</v>
      </c>
      <c r="AMX13" s="140" t="s">
        <v>454</v>
      </c>
      <c r="AMY13" s="140" t="s">
        <v>454</v>
      </c>
      <c r="AMZ13" s="140" t="s">
        <v>454</v>
      </c>
      <c r="ANA13" s="140" t="s">
        <v>454</v>
      </c>
      <c r="ANB13" s="140" t="s">
        <v>454</v>
      </c>
      <c r="ANC13" s="140" t="s">
        <v>454</v>
      </c>
      <c r="AND13" s="140" t="s">
        <v>454</v>
      </c>
      <c r="ANE13" s="140" t="s">
        <v>454</v>
      </c>
      <c r="ANF13" s="140" t="s">
        <v>454</v>
      </c>
      <c r="ANG13" s="140" t="s">
        <v>454</v>
      </c>
      <c r="ANH13" s="140" t="s">
        <v>454</v>
      </c>
      <c r="ANI13" s="140" t="s">
        <v>454</v>
      </c>
      <c r="ANJ13" s="140" t="s">
        <v>454</v>
      </c>
      <c r="ANK13" s="140" t="s">
        <v>454</v>
      </c>
      <c r="ANL13" s="140" t="s">
        <v>454</v>
      </c>
      <c r="ANM13" s="140" t="s">
        <v>454</v>
      </c>
      <c r="ANN13" s="140" t="s">
        <v>454</v>
      </c>
      <c r="ANO13" s="140" t="s">
        <v>454</v>
      </c>
      <c r="ANP13" s="140" t="s">
        <v>454</v>
      </c>
      <c r="ANQ13" s="140" t="s">
        <v>454</v>
      </c>
      <c r="ANR13" s="140" t="s">
        <v>454</v>
      </c>
      <c r="ANS13" s="140" t="s">
        <v>454</v>
      </c>
      <c r="ANT13" s="140" t="s">
        <v>454</v>
      </c>
      <c r="ANU13" s="140" t="s">
        <v>454</v>
      </c>
      <c r="ANV13" s="140" t="s">
        <v>454</v>
      </c>
      <c r="ANW13" s="140" t="s">
        <v>454</v>
      </c>
      <c r="ANX13" s="140" t="s">
        <v>454</v>
      </c>
      <c r="ANY13" s="140" t="s">
        <v>454</v>
      </c>
      <c r="ANZ13" s="140" t="s">
        <v>454</v>
      </c>
      <c r="AOA13" s="140" t="s">
        <v>454</v>
      </c>
      <c r="AOB13" s="140" t="s">
        <v>454</v>
      </c>
      <c r="AOC13" s="140" t="s">
        <v>454</v>
      </c>
      <c r="AOD13" s="140" t="s">
        <v>454</v>
      </c>
      <c r="AOE13" s="140" t="s">
        <v>454</v>
      </c>
      <c r="AOF13" s="140" t="s">
        <v>454</v>
      </c>
      <c r="AOG13" s="140" t="s">
        <v>454</v>
      </c>
      <c r="AOH13" s="140" t="s">
        <v>454</v>
      </c>
      <c r="AOI13" s="140" t="s">
        <v>454</v>
      </c>
      <c r="AOJ13" s="140" t="s">
        <v>454</v>
      </c>
      <c r="AOK13" s="140" t="s">
        <v>454</v>
      </c>
      <c r="AOL13" s="140" t="s">
        <v>454</v>
      </c>
      <c r="AOM13" s="140" t="s">
        <v>454</v>
      </c>
      <c r="AON13" s="140" t="s">
        <v>454</v>
      </c>
      <c r="AOO13" s="140" t="s">
        <v>454</v>
      </c>
      <c r="AOP13" s="140" t="s">
        <v>454</v>
      </c>
      <c r="AOQ13" s="140" t="s">
        <v>454</v>
      </c>
      <c r="AOR13" s="140" t="s">
        <v>454</v>
      </c>
      <c r="AOS13" s="140" t="s">
        <v>454</v>
      </c>
      <c r="AOT13" s="140" t="s">
        <v>454</v>
      </c>
      <c r="AOU13" s="140" t="s">
        <v>454</v>
      </c>
      <c r="AOV13" s="140" t="s">
        <v>454</v>
      </c>
      <c r="AOW13" s="140" t="s">
        <v>454</v>
      </c>
      <c r="AOX13" s="140" t="s">
        <v>454</v>
      </c>
      <c r="AOY13" s="140" t="s">
        <v>454</v>
      </c>
      <c r="AOZ13" s="140" t="s">
        <v>454</v>
      </c>
      <c r="APA13" s="140" t="s">
        <v>454</v>
      </c>
      <c r="APB13" s="140" t="s">
        <v>454</v>
      </c>
      <c r="APC13" s="140" t="s">
        <v>454</v>
      </c>
      <c r="APD13" s="140" t="s">
        <v>454</v>
      </c>
      <c r="APE13" s="140" t="s">
        <v>454</v>
      </c>
      <c r="APF13" s="140" t="s">
        <v>454</v>
      </c>
      <c r="APG13" s="140" t="s">
        <v>454</v>
      </c>
      <c r="APH13" s="140" t="s">
        <v>454</v>
      </c>
      <c r="API13" s="140" t="s">
        <v>454</v>
      </c>
      <c r="APJ13" s="140" t="s">
        <v>454</v>
      </c>
      <c r="APK13" s="140" t="s">
        <v>454</v>
      </c>
      <c r="APL13" s="140" t="s">
        <v>454</v>
      </c>
      <c r="APM13" s="140" t="s">
        <v>454</v>
      </c>
      <c r="APN13" s="140" t="s">
        <v>454</v>
      </c>
      <c r="APO13" s="140" t="s">
        <v>454</v>
      </c>
      <c r="APP13" s="140" t="s">
        <v>454</v>
      </c>
      <c r="APQ13" s="140" t="s">
        <v>454</v>
      </c>
      <c r="APR13" s="140" t="s">
        <v>454</v>
      </c>
      <c r="APS13" s="140" t="s">
        <v>454</v>
      </c>
      <c r="APT13" s="140" t="s">
        <v>454</v>
      </c>
      <c r="APU13" s="140" t="s">
        <v>454</v>
      </c>
      <c r="APV13" s="140" t="s">
        <v>454</v>
      </c>
      <c r="APW13" s="140" t="s">
        <v>454</v>
      </c>
      <c r="APX13" s="140" t="s">
        <v>454</v>
      </c>
      <c r="APY13" s="140" t="s">
        <v>454</v>
      </c>
      <c r="APZ13" s="140" t="s">
        <v>454</v>
      </c>
      <c r="AQA13" s="140" t="s">
        <v>454</v>
      </c>
      <c r="AQB13" s="140" t="s">
        <v>454</v>
      </c>
      <c r="AQC13" s="140" t="s">
        <v>454</v>
      </c>
      <c r="AQD13" s="140" t="s">
        <v>454</v>
      </c>
      <c r="AQE13" s="140" t="s">
        <v>454</v>
      </c>
      <c r="AQF13" s="140" t="s">
        <v>454</v>
      </c>
      <c r="AQG13" s="140" t="s">
        <v>454</v>
      </c>
      <c r="AQH13" s="140" t="s">
        <v>454</v>
      </c>
      <c r="AQI13" s="140" t="s">
        <v>454</v>
      </c>
      <c r="AQJ13" s="140" t="s">
        <v>454</v>
      </c>
      <c r="AQK13" s="140" t="s">
        <v>454</v>
      </c>
      <c r="AQL13" s="140" t="s">
        <v>454</v>
      </c>
      <c r="AQM13" s="140" t="s">
        <v>454</v>
      </c>
      <c r="AQN13" s="140" t="s">
        <v>454</v>
      </c>
      <c r="AQO13" s="140" t="s">
        <v>454</v>
      </c>
      <c r="AQP13" s="140" t="s">
        <v>454</v>
      </c>
      <c r="AQQ13" s="140" t="s">
        <v>454</v>
      </c>
      <c r="AQR13" s="140" t="s">
        <v>454</v>
      </c>
      <c r="AQS13" s="140" t="s">
        <v>454</v>
      </c>
      <c r="AQT13" s="140" t="s">
        <v>454</v>
      </c>
      <c r="AQU13" s="140" t="s">
        <v>454</v>
      </c>
      <c r="AQV13" s="140" t="s">
        <v>454</v>
      </c>
      <c r="AQW13" s="140" t="s">
        <v>454</v>
      </c>
      <c r="AQX13" s="140" t="s">
        <v>454</v>
      </c>
      <c r="AQY13" s="140" t="s">
        <v>454</v>
      </c>
      <c r="AQZ13" s="140" t="s">
        <v>454</v>
      </c>
      <c r="ARA13" s="140" t="s">
        <v>454</v>
      </c>
      <c r="ARB13" s="140" t="s">
        <v>454</v>
      </c>
      <c r="ARC13" s="140" t="s">
        <v>454</v>
      </c>
      <c r="ARD13" s="140" t="s">
        <v>454</v>
      </c>
      <c r="ARE13" s="140" t="s">
        <v>454</v>
      </c>
      <c r="ARF13" s="140" t="s">
        <v>454</v>
      </c>
      <c r="ARG13" s="140" t="s">
        <v>454</v>
      </c>
      <c r="ARH13" s="140" t="s">
        <v>454</v>
      </c>
      <c r="ARI13" s="140" t="s">
        <v>454</v>
      </c>
      <c r="ARJ13" s="140" t="s">
        <v>454</v>
      </c>
      <c r="ARK13" s="140" t="s">
        <v>454</v>
      </c>
      <c r="ARL13" s="140" t="s">
        <v>454</v>
      </c>
      <c r="ARM13" s="140" t="s">
        <v>454</v>
      </c>
      <c r="ARN13" s="140" t="s">
        <v>454</v>
      </c>
      <c r="ARO13" s="140" t="s">
        <v>454</v>
      </c>
      <c r="ARP13" s="140" t="s">
        <v>454</v>
      </c>
      <c r="ARQ13" s="140" t="s">
        <v>454</v>
      </c>
      <c r="ARR13" s="140" t="s">
        <v>454</v>
      </c>
      <c r="ARS13" s="140" t="s">
        <v>454</v>
      </c>
      <c r="ART13" s="140" t="s">
        <v>454</v>
      </c>
      <c r="ARU13" s="140" t="s">
        <v>454</v>
      </c>
      <c r="ARV13" s="140" t="s">
        <v>454</v>
      </c>
      <c r="ARW13" s="140" t="s">
        <v>454</v>
      </c>
      <c r="ARX13" s="140" t="s">
        <v>454</v>
      </c>
      <c r="ARY13" s="140" t="s">
        <v>454</v>
      </c>
      <c r="ARZ13" s="140" t="s">
        <v>454</v>
      </c>
      <c r="ASA13" s="140" t="s">
        <v>454</v>
      </c>
      <c r="ASB13" s="140" t="s">
        <v>454</v>
      </c>
      <c r="ASC13" s="140" t="s">
        <v>454</v>
      </c>
      <c r="ASD13" s="140" t="s">
        <v>454</v>
      </c>
      <c r="ASE13" s="140" t="s">
        <v>454</v>
      </c>
      <c r="ASF13" s="140" t="s">
        <v>454</v>
      </c>
      <c r="ASG13" s="140" t="s">
        <v>454</v>
      </c>
      <c r="ASH13" s="140" t="s">
        <v>454</v>
      </c>
      <c r="ASI13" s="140" t="s">
        <v>454</v>
      </c>
      <c r="ASJ13" s="140" t="s">
        <v>454</v>
      </c>
      <c r="ASK13" s="140" t="s">
        <v>454</v>
      </c>
      <c r="ASL13" s="140" t="s">
        <v>454</v>
      </c>
      <c r="ASM13" s="140" t="s">
        <v>454</v>
      </c>
      <c r="ASN13" s="140" t="s">
        <v>454</v>
      </c>
      <c r="ASO13" s="140" t="s">
        <v>454</v>
      </c>
      <c r="ASP13" s="140" t="s">
        <v>454</v>
      </c>
      <c r="ASQ13" s="140" t="s">
        <v>454</v>
      </c>
      <c r="ASR13" s="140" t="s">
        <v>454</v>
      </c>
      <c r="ASS13" s="140" t="s">
        <v>454</v>
      </c>
      <c r="AST13" s="140" t="s">
        <v>454</v>
      </c>
      <c r="ASU13" s="140" t="s">
        <v>454</v>
      </c>
      <c r="ASV13" s="140" t="s">
        <v>454</v>
      </c>
      <c r="ASW13" s="140" t="s">
        <v>454</v>
      </c>
      <c r="ASX13" s="140" t="s">
        <v>454</v>
      </c>
      <c r="ASY13" s="140" t="s">
        <v>454</v>
      </c>
      <c r="ASZ13" s="140" t="s">
        <v>454</v>
      </c>
      <c r="ATA13" s="140" t="s">
        <v>454</v>
      </c>
      <c r="ATB13" s="140" t="s">
        <v>454</v>
      </c>
      <c r="ATC13" s="140" t="s">
        <v>454</v>
      </c>
      <c r="ATD13" s="140" t="s">
        <v>454</v>
      </c>
      <c r="ATE13" s="140" t="s">
        <v>454</v>
      </c>
      <c r="ATF13" s="140" t="s">
        <v>454</v>
      </c>
      <c r="ATG13" s="140" t="s">
        <v>454</v>
      </c>
      <c r="ATH13" s="140" t="s">
        <v>454</v>
      </c>
      <c r="ATI13" s="140" t="s">
        <v>454</v>
      </c>
      <c r="ATJ13" s="140" t="s">
        <v>454</v>
      </c>
      <c r="ATK13" s="140" t="s">
        <v>454</v>
      </c>
      <c r="ATL13" s="140" t="s">
        <v>454</v>
      </c>
      <c r="ATM13" s="140" t="s">
        <v>454</v>
      </c>
      <c r="ATN13" s="140" t="s">
        <v>454</v>
      </c>
      <c r="ATO13" s="140" t="s">
        <v>454</v>
      </c>
      <c r="ATP13" s="140" t="s">
        <v>454</v>
      </c>
      <c r="ATQ13" s="140" t="s">
        <v>454</v>
      </c>
      <c r="ATR13" s="140" t="s">
        <v>454</v>
      </c>
      <c r="ATS13" s="140" t="s">
        <v>454</v>
      </c>
      <c r="ATT13" s="140" t="s">
        <v>454</v>
      </c>
      <c r="ATU13" s="140" t="s">
        <v>454</v>
      </c>
      <c r="ATV13" s="140" t="s">
        <v>454</v>
      </c>
      <c r="ATW13" s="140" t="s">
        <v>454</v>
      </c>
      <c r="ATX13" s="140" t="s">
        <v>454</v>
      </c>
      <c r="ATY13" s="140" t="s">
        <v>454</v>
      </c>
      <c r="ATZ13" s="140" t="s">
        <v>454</v>
      </c>
      <c r="AUA13" s="140" t="s">
        <v>454</v>
      </c>
      <c r="AUB13" s="140" t="s">
        <v>454</v>
      </c>
      <c r="AUC13" s="140" t="s">
        <v>454</v>
      </c>
      <c r="AUD13" s="140" t="s">
        <v>454</v>
      </c>
      <c r="AUE13" s="140" t="s">
        <v>454</v>
      </c>
      <c r="AUF13" s="140" t="s">
        <v>454</v>
      </c>
      <c r="AUG13" s="140" t="s">
        <v>454</v>
      </c>
      <c r="AUH13" s="140" t="s">
        <v>454</v>
      </c>
      <c r="AUI13" s="140" t="s">
        <v>454</v>
      </c>
      <c r="AUJ13" s="140" t="s">
        <v>454</v>
      </c>
      <c r="AUK13" s="140" t="s">
        <v>454</v>
      </c>
      <c r="AUL13" s="140" t="s">
        <v>454</v>
      </c>
      <c r="AUM13" s="140" t="s">
        <v>454</v>
      </c>
      <c r="AUN13" s="140" t="s">
        <v>454</v>
      </c>
      <c r="AUO13" s="140" t="s">
        <v>454</v>
      </c>
      <c r="AUP13" s="140" t="s">
        <v>454</v>
      </c>
      <c r="AUQ13" s="140" t="s">
        <v>454</v>
      </c>
      <c r="AUR13" s="140" t="s">
        <v>454</v>
      </c>
      <c r="AUS13" s="140" t="s">
        <v>454</v>
      </c>
      <c r="AUT13" s="140" t="s">
        <v>454</v>
      </c>
      <c r="AUU13" s="140" t="s">
        <v>454</v>
      </c>
      <c r="AUV13" s="140" t="s">
        <v>454</v>
      </c>
      <c r="AUW13" s="140" t="s">
        <v>454</v>
      </c>
      <c r="AUX13" s="140" t="s">
        <v>454</v>
      </c>
      <c r="AUY13" s="140" t="s">
        <v>454</v>
      </c>
      <c r="AUZ13" s="140" t="s">
        <v>454</v>
      </c>
      <c r="AVA13" s="140" t="s">
        <v>454</v>
      </c>
      <c r="AVB13" s="140" t="s">
        <v>454</v>
      </c>
      <c r="AVC13" s="140" t="s">
        <v>454</v>
      </c>
      <c r="AVD13" s="140" t="s">
        <v>454</v>
      </c>
      <c r="AVE13" s="140" t="s">
        <v>454</v>
      </c>
      <c r="AVF13" s="140" t="s">
        <v>454</v>
      </c>
      <c r="AVG13" s="140" t="s">
        <v>454</v>
      </c>
      <c r="AVH13" s="140" t="s">
        <v>454</v>
      </c>
      <c r="AVI13" s="140" t="s">
        <v>454</v>
      </c>
      <c r="AVJ13" s="140" t="s">
        <v>454</v>
      </c>
      <c r="AVK13" s="140" t="s">
        <v>454</v>
      </c>
      <c r="AVL13" s="140" t="s">
        <v>454</v>
      </c>
      <c r="AVM13" s="140" t="s">
        <v>454</v>
      </c>
      <c r="AVN13" s="140" t="s">
        <v>454</v>
      </c>
      <c r="AVO13" s="140" t="s">
        <v>454</v>
      </c>
      <c r="AVP13" s="140" t="s">
        <v>454</v>
      </c>
      <c r="AVQ13" s="140" t="s">
        <v>454</v>
      </c>
      <c r="AVR13" s="140" t="s">
        <v>454</v>
      </c>
      <c r="AVS13" s="140" t="s">
        <v>454</v>
      </c>
      <c r="AVT13" s="140" t="s">
        <v>454</v>
      </c>
      <c r="AVU13" s="140" t="s">
        <v>454</v>
      </c>
      <c r="AVV13" s="140" t="s">
        <v>454</v>
      </c>
      <c r="AVW13" s="140" t="s">
        <v>454</v>
      </c>
      <c r="AVX13" s="140" t="s">
        <v>454</v>
      </c>
      <c r="AVY13" s="140" t="s">
        <v>454</v>
      </c>
      <c r="AVZ13" s="140" t="s">
        <v>454</v>
      </c>
      <c r="AWA13" s="140" t="s">
        <v>454</v>
      </c>
      <c r="AWB13" s="140" t="s">
        <v>454</v>
      </c>
      <c r="AWC13" s="140" t="s">
        <v>454</v>
      </c>
      <c r="AWD13" s="140" t="s">
        <v>454</v>
      </c>
      <c r="AWE13" s="140" t="s">
        <v>454</v>
      </c>
      <c r="AWF13" s="140" t="s">
        <v>454</v>
      </c>
      <c r="AWG13" s="140" t="s">
        <v>454</v>
      </c>
      <c r="AWH13" s="140" t="s">
        <v>454</v>
      </c>
      <c r="AWI13" s="140" t="s">
        <v>454</v>
      </c>
      <c r="AWJ13" s="140" t="s">
        <v>454</v>
      </c>
      <c r="AWK13" s="140" t="s">
        <v>454</v>
      </c>
      <c r="AWL13" s="140" t="s">
        <v>454</v>
      </c>
      <c r="AWM13" s="140" t="s">
        <v>454</v>
      </c>
      <c r="AWN13" s="140" t="s">
        <v>454</v>
      </c>
      <c r="AWO13" s="140" t="s">
        <v>454</v>
      </c>
      <c r="AWP13" s="140" t="s">
        <v>454</v>
      </c>
      <c r="AWQ13" s="140" t="s">
        <v>454</v>
      </c>
      <c r="AWR13" s="140" t="s">
        <v>454</v>
      </c>
      <c r="AWS13" s="140" t="s">
        <v>454</v>
      </c>
      <c r="AWT13" s="140" t="s">
        <v>454</v>
      </c>
      <c r="AWU13" s="140" t="s">
        <v>454</v>
      </c>
      <c r="AWV13" s="140" t="s">
        <v>454</v>
      </c>
      <c r="AWW13" s="140" t="s">
        <v>454</v>
      </c>
      <c r="AWX13" s="140" t="s">
        <v>454</v>
      </c>
      <c r="AWY13" s="140" t="s">
        <v>454</v>
      </c>
      <c r="AWZ13" s="140" t="s">
        <v>454</v>
      </c>
      <c r="AXA13" s="140" t="s">
        <v>454</v>
      </c>
      <c r="AXB13" s="140" t="s">
        <v>454</v>
      </c>
      <c r="AXC13" s="140" t="s">
        <v>454</v>
      </c>
      <c r="AXD13" s="140" t="s">
        <v>454</v>
      </c>
      <c r="AXE13" s="140" t="s">
        <v>454</v>
      </c>
      <c r="AXF13" s="140" t="s">
        <v>454</v>
      </c>
      <c r="AXG13" s="140" t="s">
        <v>454</v>
      </c>
      <c r="AXH13" s="140" t="s">
        <v>454</v>
      </c>
      <c r="AXI13" s="140" t="s">
        <v>454</v>
      </c>
      <c r="AXJ13" s="140" t="s">
        <v>454</v>
      </c>
      <c r="AXK13" s="140" t="s">
        <v>454</v>
      </c>
      <c r="AXL13" s="140" t="s">
        <v>454</v>
      </c>
      <c r="AXM13" s="140" t="s">
        <v>454</v>
      </c>
      <c r="AXN13" s="140" t="s">
        <v>454</v>
      </c>
      <c r="AXO13" s="140" t="s">
        <v>454</v>
      </c>
      <c r="AXP13" s="140" t="s">
        <v>454</v>
      </c>
      <c r="AXQ13" s="140" t="s">
        <v>454</v>
      </c>
      <c r="AXR13" s="140" t="s">
        <v>454</v>
      </c>
      <c r="AXS13" s="140" t="s">
        <v>454</v>
      </c>
      <c r="AXT13" s="140" t="s">
        <v>454</v>
      </c>
      <c r="AXU13" s="140" t="s">
        <v>454</v>
      </c>
      <c r="AXV13" s="140" t="s">
        <v>454</v>
      </c>
      <c r="AXW13" s="140" t="s">
        <v>454</v>
      </c>
      <c r="AXX13" s="140" t="s">
        <v>454</v>
      </c>
      <c r="AXY13" s="140" t="s">
        <v>454</v>
      </c>
      <c r="AXZ13" s="140" t="s">
        <v>454</v>
      </c>
      <c r="AYA13" s="140" t="s">
        <v>454</v>
      </c>
      <c r="AYB13" s="140" t="s">
        <v>454</v>
      </c>
      <c r="AYC13" s="140" t="s">
        <v>454</v>
      </c>
      <c r="AYD13" s="140" t="s">
        <v>454</v>
      </c>
      <c r="AYE13" s="140" t="s">
        <v>454</v>
      </c>
      <c r="AYF13" s="140" t="s">
        <v>454</v>
      </c>
      <c r="AYG13" s="140" t="s">
        <v>454</v>
      </c>
      <c r="AYH13" s="140" t="s">
        <v>454</v>
      </c>
      <c r="AYI13" s="140" t="s">
        <v>454</v>
      </c>
      <c r="AYJ13" s="140" t="s">
        <v>454</v>
      </c>
      <c r="AYK13" s="140" t="s">
        <v>454</v>
      </c>
      <c r="AYL13" s="140" t="s">
        <v>454</v>
      </c>
      <c r="AYM13" s="140" t="s">
        <v>454</v>
      </c>
      <c r="AYN13" s="140" t="s">
        <v>454</v>
      </c>
      <c r="AYO13" s="140" t="s">
        <v>454</v>
      </c>
      <c r="AYP13" s="140" t="s">
        <v>454</v>
      </c>
      <c r="AYQ13" s="140" t="s">
        <v>454</v>
      </c>
      <c r="AYR13" s="140" t="s">
        <v>454</v>
      </c>
      <c r="AYS13" s="140" t="s">
        <v>454</v>
      </c>
      <c r="AYT13" s="140" t="s">
        <v>454</v>
      </c>
      <c r="AYU13" s="140" t="s">
        <v>454</v>
      </c>
      <c r="AYV13" s="140" t="s">
        <v>454</v>
      </c>
      <c r="AYW13" s="140" t="s">
        <v>454</v>
      </c>
      <c r="AYX13" s="140" t="s">
        <v>454</v>
      </c>
      <c r="AYY13" s="140" t="s">
        <v>454</v>
      </c>
      <c r="AYZ13" s="140" t="s">
        <v>454</v>
      </c>
      <c r="AZA13" s="140" t="s">
        <v>454</v>
      </c>
      <c r="AZB13" s="140" t="s">
        <v>454</v>
      </c>
      <c r="AZC13" s="140" t="s">
        <v>454</v>
      </c>
      <c r="AZD13" s="140" t="s">
        <v>454</v>
      </c>
      <c r="AZE13" s="140" t="s">
        <v>454</v>
      </c>
      <c r="AZF13" s="140" t="s">
        <v>454</v>
      </c>
      <c r="AZG13" s="140" t="s">
        <v>454</v>
      </c>
      <c r="AZH13" s="140" t="s">
        <v>454</v>
      </c>
      <c r="AZI13" s="140" t="s">
        <v>454</v>
      </c>
      <c r="AZJ13" s="140" t="s">
        <v>454</v>
      </c>
      <c r="AZK13" s="140" t="s">
        <v>454</v>
      </c>
      <c r="AZL13" s="140" t="s">
        <v>454</v>
      </c>
      <c r="AZM13" s="140" t="s">
        <v>454</v>
      </c>
      <c r="AZN13" s="140" t="s">
        <v>454</v>
      </c>
      <c r="AZO13" s="140" t="s">
        <v>454</v>
      </c>
      <c r="AZP13" s="140" t="s">
        <v>454</v>
      </c>
      <c r="AZQ13" s="140" t="s">
        <v>454</v>
      </c>
      <c r="AZR13" s="140" t="s">
        <v>454</v>
      </c>
      <c r="AZS13" s="140" t="s">
        <v>454</v>
      </c>
      <c r="AZT13" s="140" t="s">
        <v>454</v>
      </c>
      <c r="AZU13" s="140" t="s">
        <v>454</v>
      </c>
      <c r="AZV13" s="140" t="s">
        <v>454</v>
      </c>
      <c r="AZW13" s="140" t="s">
        <v>454</v>
      </c>
      <c r="AZX13" s="140" t="s">
        <v>454</v>
      </c>
      <c r="AZY13" s="140" t="s">
        <v>454</v>
      </c>
      <c r="AZZ13" s="140" t="s">
        <v>454</v>
      </c>
      <c r="BAA13" s="140" t="s">
        <v>454</v>
      </c>
      <c r="BAB13" s="140" t="s">
        <v>454</v>
      </c>
      <c r="BAC13" s="140" t="s">
        <v>454</v>
      </c>
      <c r="BAD13" s="140" t="s">
        <v>454</v>
      </c>
      <c r="BAE13" s="140" t="s">
        <v>454</v>
      </c>
      <c r="BAF13" s="140" t="s">
        <v>454</v>
      </c>
      <c r="BAG13" s="140" t="s">
        <v>454</v>
      </c>
      <c r="BAH13" s="140" t="s">
        <v>454</v>
      </c>
      <c r="BAI13" s="140" t="s">
        <v>454</v>
      </c>
      <c r="BAJ13" s="140" t="s">
        <v>454</v>
      </c>
      <c r="BAK13" s="140" t="s">
        <v>454</v>
      </c>
      <c r="BAL13" s="140" t="s">
        <v>454</v>
      </c>
      <c r="BAM13" s="140" t="s">
        <v>454</v>
      </c>
      <c r="BAN13" s="140" t="s">
        <v>454</v>
      </c>
      <c r="BAO13" s="140" t="s">
        <v>454</v>
      </c>
      <c r="BAP13" s="140" t="s">
        <v>454</v>
      </c>
      <c r="BAQ13" s="140" t="s">
        <v>454</v>
      </c>
      <c r="BAR13" s="140" t="s">
        <v>454</v>
      </c>
      <c r="BAS13" s="140" t="s">
        <v>454</v>
      </c>
      <c r="BAT13" s="140" t="s">
        <v>454</v>
      </c>
      <c r="BAU13" s="140" t="s">
        <v>454</v>
      </c>
      <c r="BAV13" s="140" t="s">
        <v>454</v>
      </c>
      <c r="BAW13" s="140" t="s">
        <v>454</v>
      </c>
      <c r="BAX13" s="140" t="s">
        <v>454</v>
      </c>
      <c r="BAY13" s="140" t="s">
        <v>454</v>
      </c>
      <c r="BAZ13" s="140" t="s">
        <v>454</v>
      </c>
      <c r="BBA13" s="140" t="s">
        <v>454</v>
      </c>
      <c r="BBB13" s="140" t="s">
        <v>454</v>
      </c>
      <c r="BBC13" s="140" t="s">
        <v>454</v>
      </c>
      <c r="BBD13" s="140" t="s">
        <v>454</v>
      </c>
      <c r="BBE13" s="140" t="s">
        <v>454</v>
      </c>
      <c r="BBF13" s="140" t="s">
        <v>454</v>
      </c>
      <c r="BBG13" s="140" t="s">
        <v>454</v>
      </c>
      <c r="BBH13" s="140" t="s">
        <v>454</v>
      </c>
      <c r="BBI13" s="140" t="s">
        <v>454</v>
      </c>
      <c r="BBJ13" s="140" t="s">
        <v>454</v>
      </c>
      <c r="BBK13" s="140" t="s">
        <v>454</v>
      </c>
      <c r="BBL13" s="140" t="s">
        <v>454</v>
      </c>
      <c r="BBM13" s="140" t="s">
        <v>454</v>
      </c>
      <c r="BBN13" s="140" t="s">
        <v>454</v>
      </c>
      <c r="BBO13" s="140" t="s">
        <v>454</v>
      </c>
      <c r="BBP13" s="140" t="s">
        <v>454</v>
      </c>
      <c r="BBQ13" s="140" t="s">
        <v>454</v>
      </c>
      <c r="BBR13" s="140" t="s">
        <v>454</v>
      </c>
      <c r="BBS13" s="140" t="s">
        <v>454</v>
      </c>
      <c r="BBT13" s="140" t="s">
        <v>454</v>
      </c>
      <c r="BBU13" s="140" t="s">
        <v>454</v>
      </c>
      <c r="BBV13" s="140" t="s">
        <v>454</v>
      </c>
      <c r="BBW13" s="140" t="s">
        <v>454</v>
      </c>
      <c r="BBX13" s="140" t="s">
        <v>454</v>
      </c>
      <c r="BBY13" s="140" t="s">
        <v>454</v>
      </c>
      <c r="BBZ13" s="140" t="s">
        <v>454</v>
      </c>
      <c r="BCA13" s="140" t="s">
        <v>454</v>
      </c>
      <c r="BCB13" s="140" t="s">
        <v>454</v>
      </c>
      <c r="BCC13" s="140" t="s">
        <v>454</v>
      </c>
      <c r="BCD13" s="140" t="s">
        <v>454</v>
      </c>
      <c r="BCE13" s="140" t="s">
        <v>454</v>
      </c>
      <c r="BCF13" s="140" t="s">
        <v>454</v>
      </c>
      <c r="BCG13" s="140" t="s">
        <v>454</v>
      </c>
      <c r="BCH13" s="140" t="s">
        <v>454</v>
      </c>
      <c r="BCI13" s="140" t="s">
        <v>454</v>
      </c>
      <c r="BCJ13" s="140" t="s">
        <v>454</v>
      </c>
      <c r="BCK13" s="140" t="s">
        <v>454</v>
      </c>
      <c r="BCL13" s="140" t="s">
        <v>454</v>
      </c>
      <c r="BCM13" s="140" t="s">
        <v>454</v>
      </c>
      <c r="BCN13" s="140" t="s">
        <v>454</v>
      </c>
      <c r="BCO13" s="140" t="s">
        <v>454</v>
      </c>
      <c r="BCP13" s="140" t="s">
        <v>454</v>
      </c>
      <c r="BCQ13" s="140" t="s">
        <v>454</v>
      </c>
      <c r="BCR13" s="140" t="s">
        <v>454</v>
      </c>
      <c r="BCS13" s="140" t="s">
        <v>454</v>
      </c>
      <c r="BCT13" s="140" t="s">
        <v>454</v>
      </c>
      <c r="BCU13" s="140" t="s">
        <v>454</v>
      </c>
      <c r="BCV13" s="140" t="s">
        <v>454</v>
      </c>
      <c r="BCW13" s="140" t="s">
        <v>454</v>
      </c>
      <c r="BCX13" s="140" t="s">
        <v>454</v>
      </c>
      <c r="BCY13" s="140" t="s">
        <v>454</v>
      </c>
      <c r="BCZ13" s="140" t="s">
        <v>454</v>
      </c>
      <c r="BDA13" s="140" t="s">
        <v>454</v>
      </c>
      <c r="BDB13" s="140" t="s">
        <v>454</v>
      </c>
      <c r="BDC13" s="140" t="s">
        <v>454</v>
      </c>
      <c r="BDD13" s="140" t="s">
        <v>454</v>
      </c>
      <c r="BDE13" s="140" t="s">
        <v>454</v>
      </c>
      <c r="BDF13" s="140" t="s">
        <v>454</v>
      </c>
      <c r="BDG13" s="140" t="s">
        <v>454</v>
      </c>
      <c r="BDH13" s="140" t="s">
        <v>454</v>
      </c>
      <c r="BDI13" s="140" t="s">
        <v>454</v>
      </c>
      <c r="BDJ13" s="140" t="s">
        <v>454</v>
      </c>
      <c r="BDK13" s="140" t="s">
        <v>454</v>
      </c>
      <c r="BDL13" s="140" t="s">
        <v>454</v>
      </c>
      <c r="BDM13" s="140" t="s">
        <v>454</v>
      </c>
      <c r="BDN13" s="140" t="s">
        <v>454</v>
      </c>
      <c r="BDO13" s="140" t="s">
        <v>454</v>
      </c>
      <c r="BDP13" s="140" t="s">
        <v>454</v>
      </c>
      <c r="BDQ13" s="140" t="s">
        <v>454</v>
      </c>
      <c r="BDR13" s="140" t="s">
        <v>454</v>
      </c>
      <c r="BDS13" s="140" t="s">
        <v>454</v>
      </c>
      <c r="BDT13" s="140" t="s">
        <v>454</v>
      </c>
      <c r="BDU13" s="140" t="s">
        <v>454</v>
      </c>
      <c r="BDV13" s="140" t="s">
        <v>454</v>
      </c>
      <c r="BDW13" s="140" t="s">
        <v>454</v>
      </c>
      <c r="BDX13" s="140" t="s">
        <v>454</v>
      </c>
      <c r="BDY13" s="140" t="s">
        <v>454</v>
      </c>
      <c r="BDZ13" s="140" t="s">
        <v>454</v>
      </c>
      <c r="BEA13" s="140" t="s">
        <v>454</v>
      </c>
      <c r="BEB13" s="140" t="s">
        <v>454</v>
      </c>
      <c r="BEC13" s="140" t="s">
        <v>454</v>
      </c>
      <c r="BED13" s="140" t="s">
        <v>454</v>
      </c>
      <c r="BEE13" s="140" t="s">
        <v>454</v>
      </c>
      <c r="BEF13" s="140" t="s">
        <v>454</v>
      </c>
      <c r="BEG13" s="140" t="s">
        <v>454</v>
      </c>
      <c r="BEH13" s="140" t="s">
        <v>454</v>
      </c>
      <c r="BEI13" s="140" t="s">
        <v>454</v>
      </c>
      <c r="BEJ13" s="140" t="s">
        <v>454</v>
      </c>
      <c r="BEK13" s="140" t="s">
        <v>454</v>
      </c>
      <c r="BEL13" s="140" t="s">
        <v>454</v>
      </c>
      <c r="BEM13" s="140" t="s">
        <v>454</v>
      </c>
      <c r="BEN13" s="140" t="s">
        <v>454</v>
      </c>
      <c r="BEO13" s="140" t="s">
        <v>454</v>
      </c>
      <c r="BEP13" s="140" t="s">
        <v>454</v>
      </c>
      <c r="BEQ13" s="140" t="s">
        <v>454</v>
      </c>
      <c r="BER13" s="140" t="s">
        <v>454</v>
      </c>
      <c r="BES13" s="140" t="s">
        <v>454</v>
      </c>
      <c r="BET13" s="140" t="s">
        <v>454</v>
      </c>
      <c r="BEU13" s="140" t="s">
        <v>454</v>
      </c>
      <c r="BEV13" s="140" t="s">
        <v>454</v>
      </c>
      <c r="BEW13" s="140" t="s">
        <v>454</v>
      </c>
      <c r="BEX13" s="140" t="s">
        <v>454</v>
      </c>
      <c r="BEY13" s="140" t="s">
        <v>454</v>
      </c>
      <c r="BEZ13" s="140" t="s">
        <v>454</v>
      </c>
      <c r="BFA13" s="140" t="s">
        <v>454</v>
      </c>
      <c r="BFB13" s="140" t="s">
        <v>454</v>
      </c>
      <c r="BFC13" s="140" t="s">
        <v>454</v>
      </c>
      <c r="BFD13" s="140" t="s">
        <v>454</v>
      </c>
      <c r="BFE13" s="140" t="s">
        <v>454</v>
      </c>
      <c r="BFF13" s="140" t="s">
        <v>454</v>
      </c>
      <c r="BFG13" s="140" t="s">
        <v>454</v>
      </c>
      <c r="BFH13" s="140" t="s">
        <v>454</v>
      </c>
      <c r="BFI13" s="140" t="s">
        <v>454</v>
      </c>
      <c r="BFJ13" s="140" t="s">
        <v>454</v>
      </c>
      <c r="BFK13" s="140" t="s">
        <v>454</v>
      </c>
      <c r="BFL13" s="140" t="s">
        <v>454</v>
      </c>
      <c r="BFM13" s="140" t="s">
        <v>454</v>
      </c>
      <c r="BFN13" s="140" t="s">
        <v>454</v>
      </c>
      <c r="BFO13" s="140" t="s">
        <v>454</v>
      </c>
      <c r="BFP13" s="140" t="s">
        <v>454</v>
      </c>
      <c r="BFQ13" s="140" t="s">
        <v>454</v>
      </c>
      <c r="BFR13" s="140" t="s">
        <v>454</v>
      </c>
      <c r="BFS13" s="140" t="s">
        <v>454</v>
      </c>
      <c r="BFT13" s="140" t="s">
        <v>454</v>
      </c>
      <c r="BFU13" s="140" t="s">
        <v>454</v>
      </c>
      <c r="BFV13" s="140" t="s">
        <v>454</v>
      </c>
      <c r="BFW13" s="140" t="s">
        <v>454</v>
      </c>
      <c r="BFX13" s="140" t="s">
        <v>454</v>
      </c>
      <c r="BFY13" s="140" t="s">
        <v>454</v>
      </c>
      <c r="BFZ13" s="140" t="s">
        <v>454</v>
      </c>
      <c r="BGA13" s="140" t="s">
        <v>454</v>
      </c>
      <c r="BGB13" s="140" t="s">
        <v>454</v>
      </c>
      <c r="BGC13" s="140" t="s">
        <v>454</v>
      </c>
      <c r="BGD13" s="140" t="s">
        <v>454</v>
      </c>
      <c r="BGE13" s="140" t="s">
        <v>454</v>
      </c>
      <c r="BGF13" s="140" t="s">
        <v>454</v>
      </c>
      <c r="BGG13" s="140" t="s">
        <v>454</v>
      </c>
      <c r="BGH13" s="140" t="s">
        <v>454</v>
      </c>
      <c r="BGI13" s="140" t="s">
        <v>454</v>
      </c>
      <c r="BGJ13" s="140" t="s">
        <v>454</v>
      </c>
      <c r="BGK13" s="140" t="s">
        <v>454</v>
      </c>
      <c r="BGL13" s="140" t="s">
        <v>454</v>
      </c>
      <c r="BGM13" s="140" t="s">
        <v>454</v>
      </c>
      <c r="BGN13" s="140" t="s">
        <v>454</v>
      </c>
      <c r="BGO13" s="140" t="s">
        <v>454</v>
      </c>
      <c r="BGP13" s="140" t="s">
        <v>454</v>
      </c>
      <c r="BGQ13" s="140" t="s">
        <v>454</v>
      </c>
      <c r="BGR13" s="140" t="s">
        <v>454</v>
      </c>
      <c r="BGS13" s="140" t="s">
        <v>454</v>
      </c>
      <c r="BGT13" s="140" t="s">
        <v>454</v>
      </c>
      <c r="BGU13" s="140" t="s">
        <v>454</v>
      </c>
      <c r="BGV13" s="140" t="s">
        <v>454</v>
      </c>
      <c r="BGW13" s="140" t="s">
        <v>454</v>
      </c>
      <c r="BGX13" s="140" t="s">
        <v>454</v>
      </c>
      <c r="BGY13" s="140" t="s">
        <v>454</v>
      </c>
      <c r="BGZ13" s="140" t="s">
        <v>454</v>
      </c>
      <c r="BHA13" s="140" t="s">
        <v>454</v>
      </c>
      <c r="BHB13" s="140" t="s">
        <v>454</v>
      </c>
      <c r="BHC13" s="140" t="s">
        <v>454</v>
      </c>
      <c r="BHD13" s="140" t="s">
        <v>454</v>
      </c>
      <c r="BHE13" s="140" t="s">
        <v>454</v>
      </c>
      <c r="BHF13" s="140" t="s">
        <v>454</v>
      </c>
      <c r="BHG13" s="140" t="s">
        <v>454</v>
      </c>
      <c r="BHH13" s="140" t="s">
        <v>454</v>
      </c>
      <c r="BHI13" s="140" t="s">
        <v>454</v>
      </c>
      <c r="BHJ13" s="140" t="s">
        <v>454</v>
      </c>
      <c r="BHK13" s="140" t="s">
        <v>454</v>
      </c>
      <c r="BHL13" s="140" t="s">
        <v>454</v>
      </c>
      <c r="BHM13" s="140" t="s">
        <v>454</v>
      </c>
      <c r="BHN13" s="140" t="s">
        <v>454</v>
      </c>
      <c r="BHO13" s="140" t="s">
        <v>454</v>
      </c>
      <c r="BHP13" s="140" t="s">
        <v>454</v>
      </c>
      <c r="BHQ13" s="140" t="s">
        <v>454</v>
      </c>
      <c r="BHR13" s="140" t="s">
        <v>454</v>
      </c>
      <c r="BHS13" s="140" t="s">
        <v>454</v>
      </c>
      <c r="BHT13" s="140" t="s">
        <v>454</v>
      </c>
      <c r="BHU13" s="140" t="s">
        <v>454</v>
      </c>
      <c r="BHV13" s="140" t="s">
        <v>454</v>
      </c>
      <c r="BHW13" s="140" t="s">
        <v>454</v>
      </c>
      <c r="BHX13" s="140" t="s">
        <v>454</v>
      </c>
      <c r="BHY13" s="140" t="s">
        <v>454</v>
      </c>
      <c r="BHZ13" s="140" t="s">
        <v>454</v>
      </c>
      <c r="BIA13" s="140" t="s">
        <v>454</v>
      </c>
      <c r="BIB13" s="140" t="s">
        <v>454</v>
      </c>
      <c r="BIC13" s="140" t="s">
        <v>454</v>
      </c>
      <c r="BID13" s="140" t="s">
        <v>454</v>
      </c>
      <c r="BIE13" s="140" t="s">
        <v>454</v>
      </c>
      <c r="BIF13" s="140" t="s">
        <v>454</v>
      </c>
      <c r="BIG13" s="140" t="s">
        <v>454</v>
      </c>
      <c r="BIH13" s="140" t="s">
        <v>454</v>
      </c>
      <c r="BII13" s="140" t="s">
        <v>454</v>
      </c>
      <c r="BIJ13" s="140" t="s">
        <v>454</v>
      </c>
      <c r="BIK13" s="140" t="s">
        <v>454</v>
      </c>
      <c r="BIL13" s="140" t="s">
        <v>454</v>
      </c>
      <c r="BIM13" s="140" t="s">
        <v>454</v>
      </c>
      <c r="BIN13" s="140" t="s">
        <v>454</v>
      </c>
      <c r="BIO13" s="140" t="s">
        <v>454</v>
      </c>
      <c r="BIP13" s="140" t="s">
        <v>454</v>
      </c>
      <c r="BIQ13" s="140" t="s">
        <v>454</v>
      </c>
      <c r="BIR13" s="140" t="s">
        <v>454</v>
      </c>
      <c r="BIS13" s="140" t="s">
        <v>454</v>
      </c>
      <c r="BIT13" s="140" t="s">
        <v>454</v>
      </c>
      <c r="BIU13" s="140" t="s">
        <v>454</v>
      </c>
      <c r="BIV13" s="140" t="s">
        <v>454</v>
      </c>
      <c r="BIW13" s="140" t="s">
        <v>454</v>
      </c>
      <c r="BIX13" s="140" t="s">
        <v>454</v>
      </c>
      <c r="BIY13" s="140" t="s">
        <v>454</v>
      </c>
      <c r="BIZ13" s="140" t="s">
        <v>454</v>
      </c>
      <c r="BJA13" s="140" t="s">
        <v>454</v>
      </c>
      <c r="BJB13" s="140" t="s">
        <v>454</v>
      </c>
      <c r="BJC13" s="140" t="s">
        <v>454</v>
      </c>
      <c r="BJD13" s="140" t="s">
        <v>454</v>
      </c>
      <c r="BJE13" s="140" t="s">
        <v>454</v>
      </c>
      <c r="BJF13" s="140" t="s">
        <v>454</v>
      </c>
      <c r="BJG13" s="140" t="s">
        <v>454</v>
      </c>
      <c r="BJH13" s="140" t="s">
        <v>454</v>
      </c>
      <c r="BJI13" s="140" t="s">
        <v>454</v>
      </c>
      <c r="BJJ13" s="140" t="s">
        <v>454</v>
      </c>
      <c r="BJK13" s="140" t="s">
        <v>454</v>
      </c>
      <c r="BJL13" s="140" t="s">
        <v>454</v>
      </c>
      <c r="BJM13" s="140" t="s">
        <v>454</v>
      </c>
      <c r="BJN13" s="140" t="s">
        <v>454</v>
      </c>
      <c r="BJO13" s="140" t="s">
        <v>454</v>
      </c>
      <c r="BJP13" s="140" t="s">
        <v>454</v>
      </c>
      <c r="BJQ13" s="140" t="s">
        <v>454</v>
      </c>
      <c r="BJR13" s="140" t="s">
        <v>454</v>
      </c>
      <c r="BJS13" s="140" t="s">
        <v>454</v>
      </c>
      <c r="BJT13" s="140" t="s">
        <v>454</v>
      </c>
      <c r="BJU13" s="140" t="s">
        <v>454</v>
      </c>
      <c r="BJV13" s="140" t="s">
        <v>454</v>
      </c>
      <c r="BJW13" s="140" t="s">
        <v>454</v>
      </c>
      <c r="BJX13" s="140" t="s">
        <v>454</v>
      </c>
      <c r="BJY13" s="140" t="s">
        <v>454</v>
      </c>
      <c r="BJZ13" s="140" t="s">
        <v>454</v>
      </c>
      <c r="BKA13" s="140" t="s">
        <v>454</v>
      </c>
      <c r="BKB13" s="140" t="s">
        <v>454</v>
      </c>
      <c r="BKC13" s="140" t="s">
        <v>454</v>
      </c>
      <c r="BKD13" s="140" t="s">
        <v>454</v>
      </c>
      <c r="BKE13" s="140" t="s">
        <v>454</v>
      </c>
      <c r="BKF13" s="140" t="s">
        <v>454</v>
      </c>
      <c r="BKG13" s="140" t="s">
        <v>454</v>
      </c>
      <c r="BKH13" s="140" t="s">
        <v>454</v>
      </c>
      <c r="BKI13" s="140" t="s">
        <v>454</v>
      </c>
      <c r="BKJ13" s="140" t="s">
        <v>454</v>
      </c>
      <c r="BKK13" s="140" t="s">
        <v>454</v>
      </c>
      <c r="BKL13" s="140" t="s">
        <v>454</v>
      </c>
      <c r="BKM13" s="140" t="s">
        <v>454</v>
      </c>
      <c r="BKN13" s="140" t="s">
        <v>454</v>
      </c>
      <c r="BKO13" s="140" t="s">
        <v>454</v>
      </c>
      <c r="BKP13" s="140" t="s">
        <v>454</v>
      </c>
      <c r="BKQ13" s="140" t="s">
        <v>454</v>
      </c>
      <c r="BKR13" s="140" t="s">
        <v>454</v>
      </c>
      <c r="BKS13" s="140" t="s">
        <v>454</v>
      </c>
      <c r="BKT13" s="140" t="s">
        <v>454</v>
      </c>
      <c r="BKU13" s="140" t="s">
        <v>454</v>
      </c>
      <c r="BKV13" s="140" t="s">
        <v>454</v>
      </c>
      <c r="BKW13" s="140" t="s">
        <v>454</v>
      </c>
      <c r="BKX13" s="140" t="s">
        <v>454</v>
      </c>
      <c r="BKY13" s="140" t="s">
        <v>454</v>
      </c>
      <c r="BKZ13" s="140" t="s">
        <v>454</v>
      </c>
      <c r="BLA13" s="140" t="s">
        <v>454</v>
      </c>
      <c r="BLB13" s="140" t="s">
        <v>454</v>
      </c>
      <c r="BLC13" s="140" t="s">
        <v>454</v>
      </c>
      <c r="BLD13" s="140" t="s">
        <v>454</v>
      </c>
      <c r="BLE13" s="140" t="s">
        <v>454</v>
      </c>
      <c r="BLF13" s="140" t="s">
        <v>454</v>
      </c>
      <c r="BLG13" s="140" t="s">
        <v>454</v>
      </c>
      <c r="BLH13" s="140" t="s">
        <v>454</v>
      </c>
      <c r="BLI13" s="140" t="s">
        <v>454</v>
      </c>
      <c r="BLJ13" s="140" t="s">
        <v>454</v>
      </c>
      <c r="BLK13" s="140" t="s">
        <v>454</v>
      </c>
      <c r="BLL13" s="140" t="s">
        <v>454</v>
      </c>
      <c r="BLM13" s="140" t="s">
        <v>454</v>
      </c>
      <c r="BLN13" s="140" t="s">
        <v>454</v>
      </c>
      <c r="BLO13" s="140" t="s">
        <v>454</v>
      </c>
      <c r="BLP13" s="140" t="s">
        <v>454</v>
      </c>
      <c r="BLQ13" s="140" t="s">
        <v>454</v>
      </c>
      <c r="BLR13" s="140" t="s">
        <v>454</v>
      </c>
      <c r="BLS13" s="140" t="s">
        <v>454</v>
      </c>
      <c r="BLT13" s="140" t="s">
        <v>454</v>
      </c>
      <c r="BLU13" s="140" t="s">
        <v>454</v>
      </c>
      <c r="BLV13" s="140" t="s">
        <v>454</v>
      </c>
      <c r="BLW13" s="140" t="s">
        <v>454</v>
      </c>
      <c r="BLX13" s="140" t="s">
        <v>454</v>
      </c>
      <c r="BLY13" s="140" t="s">
        <v>454</v>
      </c>
      <c r="BLZ13" s="140" t="s">
        <v>454</v>
      </c>
      <c r="BMA13" s="140" t="s">
        <v>454</v>
      </c>
      <c r="BMB13" s="140" t="s">
        <v>454</v>
      </c>
      <c r="BMC13" s="140" t="s">
        <v>454</v>
      </c>
      <c r="BMD13" s="140" t="s">
        <v>454</v>
      </c>
      <c r="BME13" s="140" t="s">
        <v>454</v>
      </c>
      <c r="BMF13" s="140" t="s">
        <v>454</v>
      </c>
      <c r="BMG13" s="140" t="s">
        <v>454</v>
      </c>
      <c r="BMH13" s="140" t="s">
        <v>454</v>
      </c>
      <c r="BMI13" s="140" t="s">
        <v>454</v>
      </c>
      <c r="BMJ13" s="140" t="s">
        <v>454</v>
      </c>
      <c r="BMK13" s="140" t="s">
        <v>454</v>
      </c>
      <c r="BML13" s="140" t="s">
        <v>454</v>
      </c>
      <c r="BMM13" s="140" t="s">
        <v>454</v>
      </c>
      <c r="BMN13" s="140" t="s">
        <v>454</v>
      </c>
      <c r="BMO13" s="140" t="s">
        <v>454</v>
      </c>
      <c r="BMP13" s="140" t="s">
        <v>454</v>
      </c>
      <c r="BMQ13" s="140" t="s">
        <v>454</v>
      </c>
      <c r="BMR13" s="140" t="s">
        <v>454</v>
      </c>
      <c r="BMS13" s="140" t="s">
        <v>454</v>
      </c>
      <c r="BMT13" s="140" t="s">
        <v>454</v>
      </c>
      <c r="BMU13" s="140" t="s">
        <v>454</v>
      </c>
      <c r="BMV13" s="140" t="s">
        <v>454</v>
      </c>
      <c r="BMW13" s="140" t="s">
        <v>454</v>
      </c>
      <c r="BMX13" s="140" t="s">
        <v>454</v>
      </c>
      <c r="BMY13" s="140" t="s">
        <v>454</v>
      </c>
      <c r="BMZ13" s="140" t="s">
        <v>454</v>
      </c>
      <c r="BNA13" s="140" t="s">
        <v>454</v>
      </c>
      <c r="BNB13" s="140" t="s">
        <v>454</v>
      </c>
      <c r="BNC13" s="140" t="s">
        <v>454</v>
      </c>
      <c r="BND13" s="140" t="s">
        <v>454</v>
      </c>
      <c r="BNE13" s="140" t="s">
        <v>454</v>
      </c>
      <c r="BNF13" s="140" t="s">
        <v>454</v>
      </c>
      <c r="BNG13" s="140" t="s">
        <v>454</v>
      </c>
      <c r="BNH13" s="140" t="s">
        <v>454</v>
      </c>
      <c r="BNI13" s="140" t="s">
        <v>454</v>
      </c>
      <c r="BNJ13" s="140" t="s">
        <v>454</v>
      </c>
      <c r="BNK13" s="140" t="s">
        <v>454</v>
      </c>
      <c r="BNL13" s="140" t="s">
        <v>454</v>
      </c>
      <c r="BNM13" s="140" t="s">
        <v>454</v>
      </c>
      <c r="BNN13" s="140" t="s">
        <v>454</v>
      </c>
      <c r="BNO13" s="140" t="s">
        <v>454</v>
      </c>
      <c r="BNP13" s="140" t="s">
        <v>454</v>
      </c>
      <c r="BNQ13" s="140" t="s">
        <v>454</v>
      </c>
      <c r="BNR13" s="140" t="s">
        <v>454</v>
      </c>
      <c r="BNS13" s="140" t="s">
        <v>454</v>
      </c>
      <c r="BNT13" s="140" t="s">
        <v>454</v>
      </c>
      <c r="BNU13" s="140" t="s">
        <v>454</v>
      </c>
      <c r="BNV13" s="140" t="s">
        <v>454</v>
      </c>
      <c r="BNW13" s="140" t="s">
        <v>454</v>
      </c>
      <c r="BNX13" s="140" t="s">
        <v>454</v>
      </c>
      <c r="BNY13" s="140" t="s">
        <v>454</v>
      </c>
      <c r="BNZ13" s="140" t="s">
        <v>454</v>
      </c>
      <c r="BOA13" s="140" t="s">
        <v>454</v>
      </c>
      <c r="BOB13" s="140" t="s">
        <v>454</v>
      </c>
      <c r="BOC13" s="140" t="s">
        <v>454</v>
      </c>
      <c r="BOD13" s="140" t="s">
        <v>454</v>
      </c>
      <c r="BOE13" s="140" t="s">
        <v>454</v>
      </c>
      <c r="BOF13" s="140" t="s">
        <v>454</v>
      </c>
      <c r="BOG13" s="140" t="s">
        <v>454</v>
      </c>
      <c r="BOH13" s="140" t="s">
        <v>454</v>
      </c>
      <c r="BOI13" s="140" t="s">
        <v>454</v>
      </c>
      <c r="BOJ13" s="140" t="s">
        <v>454</v>
      </c>
      <c r="BOK13" s="140" t="s">
        <v>454</v>
      </c>
      <c r="BOL13" s="140" t="s">
        <v>454</v>
      </c>
      <c r="BOM13" s="140" t="s">
        <v>454</v>
      </c>
      <c r="BON13" s="140" t="s">
        <v>454</v>
      </c>
      <c r="BOO13" s="140" t="s">
        <v>454</v>
      </c>
      <c r="BOP13" s="140" t="s">
        <v>454</v>
      </c>
      <c r="BOQ13" s="140" t="s">
        <v>454</v>
      </c>
      <c r="BOR13" s="140" t="s">
        <v>454</v>
      </c>
      <c r="BOS13" s="140" t="s">
        <v>454</v>
      </c>
      <c r="BOT13" s="140" t="s">
        <v>454</v>
      </c>
      <c r="BOU13" s="140" t="s">
        <v>454</v>
      </c>
      <c r="BOV13" s="140" t="s">
        <v>454</v>
      </c>
      <c r="BOW13" s="140" t="s">
        <v>454</v>
      </c>
      <c r="BOX13" s="140" t="s">
        <v>454</v>
      </c>
      <c r="BOY13" s="140" t="s">
        <v>454</v>
      </c>
      <c r="BOZ13" s="140" t="s">
        <v>454</v>
      </c>
      <c r="BPA13" s="140" t="s">
        <v>454</v>
      </c>
      <c r="BPB13" s="140" t="s">
        <v>454</v>
      </c>
      <c r="BPC13" s="140" t="s">
        <v>454</v>
      </c>
      <c r="BPD13" s="140" t="s">
        <v>454</v>
      </c>
      <c r="BPE13" s="140" t="s">
        <v>454</v>
      </c>
      <c r="BPF13" s="140" t="s">
        <v>454</v>
      </c>
      <c r="BPG13" s="140" t="s">
        <v>454</v>
      </c>
      <c r="BPH13" s="140" t="s">
        <v>454</v>
      </c>
      <c r="BPI13" s="140" t="s">
        <v>454</v>
      </c>
      <c r="BPJ13" s="140" t="s">
        <v>454</v>
      </c>
      <c r="BPK13" s="140" t="s">
        <v>454</v>
      </c>
      <c r="BPL13" s="140" t="s">
        <v>454</v>
      </c>
      <c r="BPM13" s="140" t="s">
        <v>454</v>
      </c>
      <c r="BPN13" s="140" t="s">
        <v>454</v>
      </c>
      <c r="BPO13" s="140" t="s">
        <v>454</v>
      </c>
      <c r="BPP13" s="140" t="s">
        <v>454</v>
      </c>
      <c r="BPQ13" s="140" t="s">
        <v>454</v>
      </c>
      <c r="BPR13" s="140" t="s">
        <v>454</v>
      </c>
      <c r="BPS13" s="140" t="s">
        <v>454</v>
      </c>
      <c r="BPT13" s="140" t="s">
        <v>454</v>
      </c>
      <c r="BPU13" s="140" t="s">
        <v>454</v>
      </c>
      <c r="BPV13" s="140" t="s">
        <v>454</v>
      </c>
      <c r="BPW13" s="140" t="s">
        <v>454</v>
      </c>
      <c r="BPX13" s="140" t="s">
        <v>454</v>
      </c>
      <c r="BPY13" s="140" t="s">
        <v>454</v>
      </c>
      <c r="BPZ13" s="140" t="s">
        <v>454</v>
      </c>
      <c r="BQA13" s="140" t="s">
        <v>454</v>
      </c>
      <c r="BQB13" s="140" t="s">
        <v>454</v>
      </c>
      <c r="BQC13" s="140" t="s">
        <v>454</v>
      </c>
      <c r="BQD13" s="140" t="s">
        <v>454</v>
      </c>
      <c r="BQE13" s="140" t="s">
        <v>454</v>
      </c>
      <c r="BQF13" s="140" t="s">
        <v>454</v>
      </c>
      <c r="BQG13" s="140" t="s">
        <v>454</v>
      </c>
      <c r="BQH13" s="140" t="s">
        <v>454</v>
      </c>
      <c r="BQI13" s="140" t="s">
        <v>454</v>
      </c>
      <c r="BQJ13" s="140" t="s">
        <v>454</v>
      </c>
      <c r="BQK13" s="140" t="s">
        <v>454</v>
      </c>
      <c r="BQL13" s="140" t="s">
        <v>454</v>
      </c>
      <c r="BQM13" s="140" t="s">
        <v>454</v>
      </c>
      <c r="BQN13" s="140" t="s">
        <v>454</v>
      </c>
      <c r="BQO13" s="140" t="s">
        <v>454</v>
      </c>
      <c r="BQP13" s="140" t="s">
        <v>454</v>
      </c>
      <c r="BQQ13" s="140" t="s">
        <v>454</v>
      </c>
      <c r="BQR13" s="140" t="s">
        <v>454</v>
      </c>
      <c r="BQS13" s="140" t="s">
        <v>454</v>
      </c>
      <c r="BQT13" s="140" t="s">
        <v>454</v>
      </c>
      <c r="BQU13" s="140" t="s">
        <v>454</v>
      </c>
      <c r="BQV13" s="140" t="s">
        <v>454</v>
      </c>
      <c r="BQW13" s="140" t="s">
        <v>454</v>
      </c>
      <c r="BQX13" s="140" t="s">
        <v>454</v>
      </c>
      <c r="BQY13" s="140" t="s">
        <v>454</v>
      </c>
      <c r="BQZ13" s="140" t="s">
        <v>454</v>
      </c>
      <c r="BRA13" s="140" t="s">
        <v>454</v>
      </c>
      <c r="BRB13" s="140" t="s">
        <v>454</v>
      </c>
      <c r="BRC13" s="140" t="s">
        <v>454</v>
      </c>
      <c r="BRD13" s="140" t="s">
        <v>454</v>
      </c>
      <c r="BRE13" s="140" t="s">
        <v>454</v>
      </c>
      <c r="BRF13" s="140" t="s">
        <v>454</v>
      </c>
      <c r="BRG13" s="140" t="s">
        <v>454</v>
      </c>
      <c r="BRH13" s="140" t="s">
        <v>454</v>
      </c>
      <c r="BRI13" s="140" t="s">
        <v>454</v>
      </c>
      <c r="BRJ13" s="140" t="s">
        <v>454</v>
      </c>
      <c r="BRK13" s="140" t="s">
        <v>454</v>
      </c>
      <c r="BRL13" s="140" t="s">
        <v>454</v>
      </c>
      <c r="BRM13" s="140" t="s">
        <v>454</v>
      </c>
      <c r="BRN13" s="140" t="s">
        <v>454</v>
      </c>
      <c r="BRO13" s="140" t="s">
        <v>454</v>
      </c>
      <c r="BRP13" s="140" t="s">
        <v>454</v>
      </c>
      <c r="BRQ13" s="140" t="s">
        <v>454</v>
      </c>
      <c r="BRR13" s="140" t="s">
        <v>454</v>
      </c>
      <c r="BRS13" s="140" t="s">
        <v>454</v>
      </c>
      <c r="BRT13" s="140" t="s">
        <v>454</v>
      </c>
      <c r="BRU13" s="140" t="s">
        <v>454</v>
      </c>
      <c r="BRV13" s="140" t="s">
        <v>454</v>
      </c>
      <c r="BRW13" s="140" t="s">
        <v>454</v>
      </c>
      <c r="BRX13" s="140" t="s">
        <v>454</v>
      </c>
      <c r="BRY13" s="140" t="s">
        <v>454</v>
      </c>
      <c r="BRZ13" s="140" t="s">
        <v>454</v>
      </c>
      <c r="BSA13" s="140" t="s">
        <v>454</v>
      </c>
      <c r="BSB13" s="140" t="s">
        <v>454</v>
      </c>
      <c r="BSC13" s="140" t="s">
        <v>454</v>
      </c>
      <c r="BSD13" s="140" t="s">
        <v>454</v>
      </c>
      <c r="BSE13" s="140" t="s">
        <v>454</v>
      </c>
      <c r="BSF13" s="140" t="s">
        <v>454</v>
      </c>
      <c r="BSG13" s="140" t="s">
        <v>454</v>
      </c>
      <c r="BSH13" s="140" t="s">
        <v>454</v>
      </c>
      <c r="BSI13" s="140" t="s">
        <v>454</v>
      </c>
      <c r="BSJ13" s="140" t="s">
        <v>454</v>
      </c>
      <c r="BSK13" s="140" t="s">
        <v>454</v>
      </c>
      <c r="BSL13" s="140" t="s">
        <v>454</v>
      </c>
      <c r="BSM13" s="140" t="s">
        <v>454</v>
      </c>
      <c r="BSN13" s="140" t="s">
        <v>454</v>
      </c>
      <c r="BSO13" s="140" t="s">
        <v>454</v>
      </c>
      <c r="BSP13" s="140" t="s">
        <v>454</v>
      </c>
      <c r="BSQ13" s="140" t="s">
        <v>454</v>
      </c>
      <c r="BSR13" s="140" t="s">
        <v>454</v>
      </c>
      <c r="BSS13" s="140" t="s">
        <v>454</v>
      </c>
      <c r="BST13" s="140" t="s">
        <v>454</v>
      </c>
      <c r="BSU13" s="140" t="s">
        <v>454</v>
      </c>
      <c r="BSV13" s="140" t="s">
        <v>454</v>
      </c>
      <c r="BSW13" s="140" t="s">
        <v>454</v>
      </c>
      <c r="BSX13" s="140" t="s">
        <v>454</v>
      </c>
      <c r="BSY13" s="140" t="s">
        <v>454</v>
      </c>
      <c r="BSZ13" s="140" t="s">
        <v>454</v>
      </c>
      <c r="BTA13" s="140" t="s">
        <v>454</v>
      </c>
      <c r="BTB13" s="140" t="s">
        <v>454</v>
      </c>
      <c r="BTC13" s="140" t="s">
        <v>454</v>
      </c>
      <c r="BTD13" s="140" t="s">
        <v>454</v>
      </c>
      <c r="BTE13" s="140" t="s">
        <v>454</v>
      </c>
      <c r="BTF13" s="140" t="s">
        <v>454</v>
      </c>
      <c r="BTG13" s="140" t="s">
        <v>454</v>
      </c>
      <c r="BTH13" s="140" t="s">
        <v>454</v>
      </c>
      <c r="BTI13" s="140" t="s">
        <v>454</v>
      </c>
      <c r="BTJ13" s="140" t="s">
        <v>454</v>
      </c>
      <c r="BTK13" s="140" t="s">
        <v>454</v>
      </c>
      <c r="BTL13" s="140" t="s">
        <v>454</v>
      </c>
      <c r="BTM13" s="140" t="s">
        <v>454</v>
      </c>
      <c r="BTN13" s="140" t="s">
        <v>454</v>
      </c>
      <c r="BTO13" s="140" t="s">
        <v>454</v>
      </c>
      <c r="BTP13" s="140" t="s">
        <v>454</v>
      </c>
      <c r="BTQ13" s="140" t="s">
        <v>454</v>
      </c>
      <c r="BTR13" s="140" t="s">
        <v>454</v>
      </c>
      <c r="BTS13" s="140" t="s">
        <v>454</v>
      </c>
      <c r="BTT13" s="140" t="s">
        <v>454</v>
      </c>
      <c r="BTU13" s="140" t="s">
        <v>454</v>
      </c>
      <c r="BTV13" s="140" t="s">
        <v>454</v>
      </c>
      <c r="BTW13" s="140" t="s">
        <v>454</v>
      </c>
      <c r="BTX13" s="140" t="s">
        <v>454</v>
      </c>
      <c r="BTY13" s="140" t="s">
        <v>454</v>
      </c>
      <c r="BTZ13" s="140" t="s">
        <v>454</v>
      </c>
      <c r="BUA13" s="140" t="s">
        <v>454</v>
      </c>
      <c r="BUB13" s="140" t="s">
        <v>454</v>
      </c>
      <c r="BUC13" s="140" t="s">
        <v>454</v>
      </c>
      <c r="BUD13" s="140" t="s">
        <v>454</v>
      </c>
      <c r="BUE13" s="140" t="s">
        <v>454</v>
      </c>
      <c r="BUF13" s="140" t="s">
        <v>454</v>
      </c>
      <c r="BUG13" s="140" t="s">
        <v>454</v>
      </c>
      <c r="BUH13" s="140" t="s">
        <v>454</v>
      </c>
      <c r="BUI13" s="140" t="s">
        <v>454</v>
      </c>
      <c r="BUJ13" s="140" t="s">
        <v>454</v>
      </c>
      <c r="BUK13" s="140" t="s">
        <v>454</v>
      </c>
      <c r="BUL13" s="140" t="s">
        <v>454</v>
      </c>
      <c r="BUM13" s="140" t="s">
        <v>454</v>
      </c>
      <c r="BUN13" s="140" t="s">
        <v>454</v>
      </c>
      <c r="BUO13" s="140" t="s">
        <v>454</v>
      </c>
      <c r="BUP13" s="140" t="s">
        <v>454</v>
      </c>
      <c r="BUQ13" s="140" t="s">
        <v>454</v>
      </c>
      <c r="BUR13" s="140" t="s">
        <v>454</v>
      </c>
      <c r="BUS13" s="140" t="s">
        <v>454</v>
      </c>
      <c r="BUT13" s="140" t="s">
        <v>454</v>
      </c>
      <c r="BUU13" s="140" t="s">
        <v>454</v>
      </c>
      <c r="BUV13" s="140" t="s">
        <v>454</v>
      </c>
      <c r="BUW13" s="140" t="s">
        <v>454</v>
      </c>
      <c r="BUX13" s="140" t="s">
        <v>454</v>
      </c>
      <c r="BUY13" s="140" t="s">
        <v>454</v>
      </c>
      <c r="BUZ13" s="140" t="s">
        <v>454</v>
      </c>
      <c r="BVA13" s="140" t="s">
        <v>454</v>
      </c>
      <c r="BVB13" s="140" t="s">
        <v>454</v>
      </c>
      <c r="BVC13" s="140" t="s">
        <v>454</v>
      </c>
      <c r="BVD13" s="140" t="s">
        <v>454</v>
      </c>
      <c r="BVE13" s="140" t="s">
        <v>454</v>
      </c>
      <c r="BVF13" s="140" t="s">
        <v>454</v>
      </c>
      <c r="BVG13" s="140" t="s">
        <v>454</v>
      </c>
      <c r="BVH13" s="140" t="s">
        <v>454</v>
      </c>
      <c r="BVI13" s="140" t="s">
        <v>454</v>
      </c>
      <c r="BVJ13" s="140" t="s">
        <v>454</v>
      </c>
      <c r="BVK13" s="140" t="s">
        <v>454</v>
      </c>
      <c r="BVL13" s="140" t="s">
        <v>454</v>
      </c>
      <c r="BVM13" s="140" t="s">
        <v>454</v>
      </c>
      <c r="BVN13" s="140" t="s">
        <v>454</v>
      </c>
      <c r="BVO13" s="140" t="s">
        <v>454</v>
      </c>
      <c r="BVP13" s="140" t="s">
        <v>454</v>
      </c>
      <c r="BVQ13" s="140" t="s">
        <v>454</v>
      </c>
      <c r="BVR13" s="140" t="s">
        <v>454</v>
      </c>
      <c r="BVS13" s="140" t="s">
        <v>454</v>
      </c>
      <c r="BVT13" s="140" t="s">
        <v>454</v>
      </c>
      <c r="BVU13" s="140" t="s">
        <v>454</v>
      </c>
      <c r="BVV13" s="140" t="s">
        <v>454</v>
      </c>
      <c r="BVW13" s="140" t="s">
        <v>454</v>
      </c>
      <c r="BVX13" s="140" t="s">
        <v>454</v>
      </c>
      <c r="BVY13" s="140" t="s">
        <v>454</v>
      </c>
      <c r="BVZ13" s="140" t="s">
        <v>454</v>
      </c>
      <c r="BWA13" s="140" t="s">
        <v>454</v>
      </c>
      <c r="BWB13" s="140" t="s">
        <v>454</v>
      </c>
      <c r="BWC13" s="140" t="s">
        <v>454</v>
      </c>
      <c r="BWD13" s="140" t="s">
        <v>454</v>
      </c>
      <c r="BWE13" s="140" t="s">
        <v>454</v>
      </c>
      <c r="BWF13" s="140" t="s">
        <v>454</v>
      </c>
      <c r="BWG13" s="140" t="s">
        <v>454</v>
      </c>
      <c r="BWH13" s="140" t="s">
        <v>454</v>
      </c>
      <c r="BWI13" s="140" t="s">
        <v>454</v>
      </c>
      <c r="BWJ13" s="140" t="s">
        <v>454</v>
      </c>
      <c r="BWK13" s="140" t="s">
        <v>454</v>
      </c>
      <c r="BWL13" s="140" t="s">
        <v>454</v>
      </c>
      <c r="BWM13" s="140" t="s">
        <v>454</v>
      </c>
      <c r="BWN13" s="140" t="s">
        <v>454</v>
      </c>
      <c r="BWO13" s="140" t="s">
        <v>454</v>
      </c>
      <c r="BWP13" s="140" t="s">
        <v>454</v>
      </c>
      <c r="BWQ13" s="140" t="s">
        <v>454</v>
      </c>
      <c r="BWR13" s="140" t="s">
        <v>454</v>
      </c>
      <c r="BWS13" s="140" t="s">
        <v>454</v>
      </c>
      <c r="BWT13" s="140" t="s">
        <v>454</v>
      </c>
      <c r="BWU13" s="140" t="s">
        <v>454</v>
      </c>
      <c r="BWV13" s="140" t="s">
        <v>454</v>
      </c>
      <c r="BWW13" s="140" t="s">
        <v>454</v>
      </c>
      <c r="BWX13" s="140" t="s">
        <v>454</v>
      </c>
      <c r="BWY13" s="140" t="s">
        <v>454</v>
      </c>
      <c r="BWZ13" s="140" t="s">
        <v>454</v>
      </c>
      <c r="BXA13" s="140" t="s">
        <v>454</v>
      </c>
      <c r="BXB13" s="140" t="s">
        <v>454</v>
      </c>
      <c r="BXC13" s="140" t="s">
        <v>454</v>
      </c>
      <c r="BXD13" s="140" t="s">
        <v>454</v>
      </c>
      <c r="BXE13" s="140" t="s">
        <v>454</v>
      </c>
      <c r="BXF13" s="140" t="s">
        <v>454</v>
      </c>
      <c r="BXG13" s="140" t="s">
        <v>454</v>
      </c>
      <c r="BXH13" s="140" t="s">
        <v>454</v>
      </c>
      <c r="BXI13" s="140" t="s">
        <v>454</v>
      </c>
      <c r="BXJ13" s="140" t="s">
        <v>454</v>
      </c>
      <c r="BXK13" s="140" t="s">
        <v>454</v>
      </c>
      <c r="BXL13" s="140" t="s">
        <v>454</v>
      </c>
      <c r="BXM13" s="140" t="s">
        <v>454</v>
      </c>
      <c r="BXN13" s="140" t="s">
        <v>454</v>
      </c>
      <c r="BXO13" s="140" t="s">
        <v>454</v>
      </c>
      <c r="BXP13" s="140" t="s">
        <v>454</v>
      </c>
      <c r="BXQ13" s="140" t="s">
        <v>454</v>
      </c>
      <c r="BXR13" s="140" t="s">
        <v>454</v>
      </c>
      <c r="BXS13" s="140" t="s">
        <v>454</v>
      </c>
      <c r="BXT13" s="140" t="s">
        <v>454</v>
      </c>
      <c r="BXU13" s="140" t="s">
        <v>454</v>
      </c>
      <c r="BXV13" s="140" t="s">
        <v>454</v>
      </c>
      <c r="BXW13" s="140" t="s">
        <v>454</v>
      </c>
      <c r="BXX13" s="140" t="s">
        <v>454</v>
      </c>
      <c r="BXY13" s="140" t="s">
        <v>454</v>
      </c>
      <c r="BXZ13" s="140" t="s">
        <v>454</v>
      </c>
      <c r="BYA13" s="140" t="s">
        <v>454</v>
      </c>
      <c r="BYB13" s="140" t="s">
        <v>454</v>
      </c>
      <c r="BYC13" s="140" t="s">
        <v>454</v>
      </c>
      <c r="BYD13" s="140" t="s">
        <v>454</v>
      </c>
      <c r="BYE13" s="140" t="s">
        <v>454</v>
      </c>
      <c r="BYF13" s="140" t="s">
        <v>454</v>
      </c>
      <c r="BYG13" s="140" t="s">
        <v>454</v>
      </c>
      <c r="BYH13" s="140" t="s">
        <v>454</v>
      </c>
      <c r="BYI13" s="140" t="s">
        <v>454</v>
      </c>
      <c r="BYJ13" s="140" t="s">
        <v>454</v>
      </c>
      <c r="BYK13" s="140" t="s">
        <v>454</v>
      </c>
      <c r="BYL13" s="140" t="s">
        <v>454</v>
      </c>
      <c r="BYM13" s="140" t="s">
        <v>454</v>
      </c>
      <c r="BYN13" s="140" t="s">
        <v>454</v>
      </c>
      <c r="BYO13" s="140" t="s">
        <v>454</v>
      </c>
      <c r="BYP13" s="140" t="s">
        <v>454</v>
      </c>
      <c r="BYQ13" s="140" t="s">
        <v>454</v>
      </c>
      <c r="BYR13" s="140" t="s">
        <v>454</v>
      </c>
      <c r="BYS13" s="140" t="s">
        <v>454</v>
      </c>
      <c r="BYT13" s="140" t="s">
        <v>454</v>
      </c>
      <c r="BYU13" s="140" t="s">
        <v>454</v>
      </c>
      <c r="BYV13" s="140" t="s">
        <v>454</v>
      </c>
      <c r="BYW13" s="140" t="s">
        <v>454</v>
      </c>
      <c r="BYX13" s="140" t="s">
        <v>454</v>
      </c>
      <c r="BYY13" s="140" t="s">
        <v>454</v>
      </c>
      <c r="BYZ13" s="140" t="s">
        <v>454</v>
      </c>
      <c r="BZA13" s="140" t="s">
        <v>454</v>
      </c>
      <c r="BZB13" s="140" t="s">
        <v>454</v>
      </c>
      <c r="BZC13" s="140" t="s">
        <v>454</v>
      </c>
      <c r="BZD13" s="140" t="s">
        <v>454</v>
      </c>
      <c r="BZE13" s="140" t="s">
        <v>454</v>
      </c>
      <c r="BZF13" s="140" t="s">
        <v>454</v>
      </c>
      <c r="BZG13" s="140" t="s">
        <v>454</v>
      </c>
      <c r="BZH13" s="140" t="s">
        <v>454</v>
      </c>
      <c r="BZI13" s="140" t="s">
        <v>454</v>
      </c>
      <c r="BZJ13" s="140" t="s">
        <v>454</v>
      </c>
      <c r="BZK13" s="140" t="s">
        <v>454</v>
      </c>
      <c r="BZL13" s="140" t="s">
        <v>454</v>
      </c>
      <c r="BZM13" s="140" t="s">
        <v>454</v>
      </c>
      <c r="BZN13" s="140" t="s">
        <v>454</v>
      </c>
      <c r="BZO13" s="140" t="s">
        <v>454</v>
      </c>
      <c r="BZP13" s="140" t="s">
        <v>454</v>
      </c>
      <c r="BZQ13" s="140" t="s">
        <v>454</v>
      </c>
      <c r="BZR13" s="140" t="s">
        <v>454</v>
      </c>
      <c r="BZS13" s="140" t="s">
        <v>454</v>
      </c>
      <c r="BZT13" s="140" t="s">
        <v>454</v>
      </c>
      <c r="BZU13" s="140" t="s">
        <v>454</v>
      </c>
      <c r="BZV13" s="140" t="s">
        <v>454</v>
      </c>
      <c r="BZW13" s="140" t="s">
        <v>454</v>
      </c>
      <c r="BZX13" s="140" t="s">
        <v>454</v>
      </c>
      <c r="BZY13" s="140" t="s">
        <v>454</v>
      </c>
      <c r="BZZ13" s="140" t="s">
        <v>454</v>
      </c>
      <c r="CAA13" s="140" t="s">
        <v>454</v>
      </c>
      <c r="CAB13" s="140" t="s">
        <v>454</v>
      </c>
      <c r="CAC13" s="140" t="s">
        <v>454</v>
      </c>
      <c r="CAD13" s="140" t="s">
        <v>454</v>
      </c>
      <c r="CAE13" s="140" t="s">
        <v>454</v>
      </c>
      <c r="CAF13" s="140" t="s">
        <v>454</v>
      </c>
      <c r="CAG13" s="140" t="s">
        <v>454</v>
      </c>
      <c r="CAH13" s="140" t="s">
        <v>454</v>
      </c>
      <c r="CAI13" s="140" t="s">
        <v>454</v>
      </c>
      <c r="CAJ13" s="140" t="s">
        <v>454</v>
      </c>
      <c r="CAK13" s="140" t="s">
        <v>454</v>
      </c>
      <c r="CAL13" s="140" t="s">
        <v>454</v>
      </c>
      <c r="CAM13" s="140" t="s">
        <v>454</v>
      </c>
      <c r="CAN13" s="140" t="s">
        <v>454</v>
      </c>
      <c r="CAO13" s="140" t="s">
        <v>454</v>
      </c>
      <c r="CAP13" s="140" t="s">
        <v>454</v>
      </c>
      <c r="CAQ13" s="140" t="s">
        <v>454</v>
      </c>
      <c r="CAR13" s="140" t="s">
        <v>454</v>
      </c>
      <c r="CAS13" s="140" t="s">
        <v>454</v>
      </c>
      <c r="CAT13" s="140" t="s">
        <v>454</v>
      </c>
      <c r="CAU13" s="140" t="s">
        <v>454</v>
      </c>
      <c r="CAV13" s="140" t="s">
        <v>454</v>
      </c>
      <c r="CAW13" s="140" t="s">
        <v>454</v>
      </c>
      <c r="CAX13" s="140" t="s">
        <v>454</v>
      </c>
      <c r="CAY13" s="140" t="s">
        <v>454</v>
      </c>
      <c r="CAZ13" s="140" t="s">
        <v>454</v>
      </c>
      <c r="CBA13" s="140" t="s">
        <v>454</v>
      </c>
      <c r="CBB13" s="140" t="s">
        <v>454</v>
      </c>
      <c r="CBC13" s="140" t="s">
        <v>454</v>
      </c>
      <c r="CBD13" s="140" t="s">
        <v>454</v>
      </c>
      <c r="CBE13" s="140" t="s">
        <v>454</v>
      </c>
      <c r="CBF13" s="140" t="s">
        <v>454</v>
      </c>
      <c r="CBG13" s="140" t="s">
        <v>454</v>
      </c>
      <c r="CBH13" s="140" t="s">
        <v>454</v>
      </c>
      <c r="CBI13" s="140" t="s">
        <v>454</v>
      </c>
      <c r="CBJ13" s="140" t="s">
        <v>454</v>
      </c>
      <c r="CBK13" s="140" t="s">
        <v>454</v>
      </c>
      <c r="CBL13" s="140" t="s">
        <v>454</v>
      </c>
      <c r="CBM13" s="140" t="s">
        <v>454</v>
      </c>
      <c r="CBN13" s="140" t="s">
        <v>454</v>
      </c>
      <c r="CBO13" s="140" t="s">
        <v>454</v>
      </c>
      <c r="CBP13" s="140" t="s">
        <v>454</v>
      </c>
      <c r="CBQ13" s="140" t="s">
        <v>454</v>
      </c>
      <c r="CBR13" s="140" t="s">
        <v>454</v>
      </c>
      <c r="CBS13" s="140" t="s">
        <v>454</v>
      </c>
      <c r="CBT13" s="140" t="s">
        <v>454</v>
      </c>
      <c r="CBU13" s="140" t="s">
        <v>454</v>
      </c>
      <c r="CBV13" s="140" t="s">
        <v>454</v>
      </c>
      <c r="CBW13" s="140" t="s">
        <v>454</v>
      </c>
      <c r="CBX13" s="140" t="s">
        <v>454</v>
      </c>
      <c r="CBY13" s="140" t="s">
        <v>454</v>
      </c>
      <c r="CBZ13" s="140" t="s">
        <v>454</v>
      </c>
      <c r="CCA13" s="140" t="s">
        <v>454</v>
      </c>
      <c r="CCB13" s="140" t="s">
        <v>454</v>
      </c>
      <c r="CCC13" s="140" t="s">
        <v>454</v>
      </c>
      <c r="CCD13" s="140" t="s">
        <v>454</v>
      </c>
      <c r="CCE13" s="140" t="s">
        <v>454</v>
      </c>
      <c r="CCF13" s="140" t="s">
        <v>454</v>
      </c>
      <c r="CCG13" s="140" t="s">
        <v>454</v>
      </c>
      <c r="CCH13" s="140" t="s">
        <v>454</v>
      </c>
      <c r="CCI13" s="140" t="s">
        <v>454</v>
      </c>
      <c r="CCJ13" s="140" t="s">
        <v>454</v>
      </c>
      <c r="CCK13" s="140" t="s">
        <v>454</v>
      </c>
      <c r="CCL13" s="140" t="s">
        <v>454</v>
      </c>
      <c r="CCM13" s="140" t="s">
        <v>454</v>
      </c>
      <c r="CCN13" s="140" t="s">
        <v>454</v>
      </c>
      <c r="CCO13" s="140" t="s">
        <v>454</v>
      </c>
      <c r="CCP13" s="140" t="s">
        <v>454</v>
      </c>
      <c r="CCQ13" s="140" t="s">
        <v>454</v>
      </c>
      <c r="CCR13" s="140" t="s">
        <v>454</v>
      </c>
      <c r="CCS13" s="140" t="s">
        <v>454</v>
      </c>
      <c r="CCT13" s="140" t="s">
        <v>454</v>
      </c>
      <c r="CCU13" s="140" t="s">
        <v>454</v>
      </c>
      <c r="CCV13" s="140" t="s">
        <v>454</v>
      </c>
      <c r="CCW13" s="140" t="s">
        <v>454</v>
      </c>
      <c r="CCX13" s="140" t="s">
        <v>454</v>
      </c>
      <c r="CCY13" s="140" t="s">
        <v>454</v>
      </c>
      <c r="CCZ13" s="140" t="s">
        <v>454</v>
      </c>
      <c r="CDA13" s="140" t="s">
        <v>454</v>
      </c>
      <c r="CDB13" s="140" t="s">
        <v>454</v>
      </c>
      <c r="CDC13" s="140" t="s">
        <v>454</v>
      </c>
      <c r="CDD13" s="140" t="s">
        <v>454</v>
      </c>
      <c r="CDE13" s="140" t="s">
        <v>454</v>
      </c>
      <c r="CDF13" s="140" t="s">
        <v>454</v>
      </c>
      <c r="CDG13" s="140" t="s">
        <v>454</v>
      </c>
      <c r="CDH13" s="140" t="s">
        <v>454</v>
      </c>
      <c r="CDI13" s="140" t="s">
        <v>454</v>
      </c>
      <c r="CDJ13" s="140" t="s">
        <v>454</v>
      </c>
      <c r="CDK13" s="140" t="s">
        <v>454</v>
      </c>
      <c r="CDL13" s="140" t="s">
        <v>454</v>
      </c>
      <c r="CDM13" s="140" t="s">
        <v>454</v>
      </c>
      <c r="CDN13" s="140" t="s">
        <v>454</v>
      </c>
      <c r="CDO13" s="140" t="s">
        <v>454</v>
      </c>
      <c r="CDP13" s="140" t="s">
        <v>454</v>
      </c>
      <c r="CDQ13" s="140" t="s">
        <v>454</v>
      </c>
      <c r="CDR13" s="140" t="s">
        <v>454</v>
      </c>
      <c r="CDS13" s="140" t="s">
        <v>454</v>
      </c>
      <c r="CDT13" s="140" t="s">
        <v>454</v>
      </c>
      <c r="CDU13" s="140" t="s">
        <v>454</v>
      </c>
      <c r="CDV13" s="140" t="s">
        <v>454</v>
      </c>
      <c r="CDW13" s="140" t="s">
        <v>454</v>
      </c>
      <c r="CDX13" s="140" t="s">
        <v>454</v>
      </c>
      <c r="CDY13" s="140" t="s">
        <v>454</v>
      </c>
      <c r="CDZ13" s="140" t="s">
        <v>454</v>
      </c>
      <c r="CEA13" s="140" t="s">
        <v>454</v>
      </c>
      <c r="CEB13" s="140" t="s">
        <v>454</v>
      </c>
      <c r="CEC13" s="140" t="s">
        <v>454</v>
      </c>
      <c r="CED13" s="140" t="s">
        <v>454</v>
      </c>
      <c r="CEE13" s="140" t="s">
        <v>454</v>
      </c>
      <c r="CEF13" s="140" t="s">
        <v>454</v>
      </c>
      <c r="CEG13" s="140" t="s">
        <v>454</v>
      </c>
      <c r="CEH13" s="140" t="s">
        <v>454</v>
      </c>
      <c r="CEI13" s="140" t="s">
        <v>454</v>
      </c>
      <c r="CEJ13" s="140" t="s">
        <v>454</v>
      </c>
      <c r="CEK13" s="140" t="s">
        <v>454</v>
      </c>
      <c r="CEL13" s="140" t="s">
        <v>454</v>
      </c>
      <c r="CEM13" s="140" t="s">
        <v>454</v>
      </c>
      <c r="CEN13" s="140" t="s">
        <v>454</v>
      </c>
      <c r="CEO13" s="140" t="s">
        <v>454</v>
      </c>
      <c r="CEP13" s="140" t="s">
        <v>454</v>
      </c>
      <c r="CEQ13" s="140" t="s">
        <v>454</v>
      </c>
      <c r="CER13" s="140" t="s">
        <v>454</v>
      </c>
      <c r="CES13" s="140" t="s">
        <v>454</v>
      </c>
      <c r="CET13" s="140" t="s">
        <v>454</v>
      </c>
      <c r="CEU13" s="140" t="s">
        <v>454</v>
      </c>
      <c r="CEV13" s="140" t="s">
        <v>454</v>
      </c>
      <c r="CEW13" s="140" t="s">
        <v>454</v>
      </c>
      <c r="CEX13" s="140" t="s">
        <v>454</v>
      </c>
      <c r="CEY13" s="140" t="s">
        <v>454</v>
      </c>
      <c r="CEZ13" s="140" t="s">
        <v>454</v>
      </c>
      <c r="CFA13" s="140" t="s">
        <v>454</v>
      </c>
      <c r="CFB13" s="140" t="s">
        <v>454</v>
      </c>
      <c r="CFC13" s="140" t="s">
        <v>454</v>
      </c>
      <c r="CFD13" s="140" t="s">
        <v>454</v>
      </c>
      <c r="CFE13" s="140" t="s">
        <v>454</v>
      </c>
      <c r="CFF13" s="140" t="s">
        <v>454</v>
      </c>
      <c r="CFG13" s="140" t="s">
        <v>454</v>
      </c>
      <c r="CFH13" s="140" t="s">
        <v>454</v>
      </c>
      <c r="CFI13" s="140" t="s">
        <v>454</v>
      </c>
      <c r="CFJ13" s="140" t="s">
        <v>454</v>
      </c>
      <c r="CFK13" s="140" t="s">
        <v>454</v>
      </c>
      <c r="CFL13" s="140" t="s">
        <v>454</v>
      </c>
      <c r="CFM13" s="140" t="s">
        <v>454</v>
      </c>
      <c r="CFN13" s="140" t="s">
        <v>454</v>
      </c>
      <c r="CFO13" s="140" t="s">
        <v>454</v>
      </c>
      <c r="CFP13" s="140" t="s">
        <v>454</v>
      </c>
      <c r="CFQ13" s="140" t="s">
        <v>454</v>
      </c>
      <c r="CFR13" s="140" t="s">
        <v>454</v>
      </c>
      <c r="CFS13" s="140" t="s">
        <v>454</v>
      </c>
      <c r="CFT13" s="140" t="s">
        <v>454</v>
      </c>
      <c r="CFU13" s="140" t="s">
        <v>454</v>
      </c>
      <c r="CFV13" s="140" t="s">
        <v>454</v>
      </c>
      <c r="CFW13" s="140" t="s">
        <v>454</v>
      </c>
      <c r="CFX13" s="140" t="s">
        <v>454</v>
      </c>
      <c r="CFY13" s="140" t="s">
        <v>454</v>
      </c>
      <c r="CFZ13" s="140" t="s">
        <v>454</v>
      </c>
      <c r="CGA13" s="140" t="s">
        <v>454</v>
      </c>
      <c r="CGB13" s="140" t="s">
        <v>454</v>
      </c>
      <c r="CGC13" s="140" t="s">
        <v>454</v>
      </c>
      <c r="CGD13" s="140" t="s">
        <v>454</v>
      </c>
      <c r="CGE13" s="140" t="s">
        <v>454</v>
      </c>
      <c r="CGF13" s="140" t="s">
        <v>454</v>
      </c>
      <c r="CGG13" s="140" t="s">
        <v>454</v>
      </c>
      <c r="CGH13" s="140" t="s">
        <v>454</v>
      </c>
      <c r="CGI13" s="140" t="s">
        <v>454</v>
      </c>
      <c r="CGJ13" s="140" t="s">
        <v>454</v>
      </c>
      <c r="CGK13" s="140" t="s">
        <v>454</v>
      </c>
      <c r="CGL13" s="140" t="s">
        <v>454</v>
      </c>
      <c r="CGM13" s="140" t="s">
        <v>454</v>
      </c>
      <c r="CGN13" s="140" t="s">
        <v>454</v>
      </c>
      <c r="CGO13" s="140" t="s">
        <v>454</v>
      </c>
      <c r="CGP13" s="140" t="s">
        <v>454</v>
      </c>
      <c r="CGQ13" s="140" t="s">
        <v>454</v>
      </c>
      <c r="CGR13" s="140" t="s">
        <v>454</v>
      </c>
      <c r="CGS13" s="140" t="s">
        <v>454</v>
      </c>
      <c r="CGT13" s="140" t="s">
        <v>454</v>
      </c>
      <c r="CGU13" s="140" t="s">
        <v>454</v>
      </c>
      <c r="CGV13" s="140" t="s">
        <v>454</v>
      </c>
      <c r="CGW13" s="140" t="s">
        <v>454</v>
      </c>
      <c r="CGX13" s="140" t="s">
        <v>454</v>
      </c>
      <c r="CGY13" s="140" t="s">
        <v>454</v>
      </c>
      <c r="CGZ13" s="140" t="s">
        <v>454</v>
      </c>
      <c r="CHA13" s="140" t="s">
        <v>454</v>
      </c>
      <c r="CHB13" s="140" t="s">
        <v>454</v>
      </c>
      <c r="CHC13" s="140" t="s">
        <v>454</v>
      </c>
      <c r="CHD13" s="140" t="s">
        <v>454</v>
      </c>
      <c r="CHE13" s="140" t="s">
        <v>454</v>
      </c>
      <c r="CHF13" s="140" t="s">
        <v>454</v>
      </c>
      <c r="CHG13" s="140" t="s">
        <v>454</v>
      </c>
      <c r="CHH13" s="140" t="s">
        <v>454</v>
      </c>
      <c r="CHI13" s="140" t="s">
        <v>454</v>
      </c>
      <c r="CHJ13" s="140" t="s">
        <v>454</v>
      </c>
      <c r="CHK13" s="140" t="s">
        <v>454</v>
      </c>
      <c r="CHL13" s="140" t="s">
        <v>454</v>
      </c>
      <c r="CHM13" s="140" t="s">
        <v>454</v>
      </c>
      <c r="CHN13" s="140" t="s">
        <v>454</v>
      </c>
      <c r="CHO13" s="140" t="s">
        <v>454</v>
      </c>
      <c r="CHP13" s="140" t="s">
        <v>454</v>
      </c>
      <c r="CHQ13" s="140" t="s">
        <v>454</v>
      </c>
      <c r="CHR13" s="140" t="s">
        <v>454</v>
      </c>
      <c r="CHS13" s="140" t="s">
        <v>454</v>
      </c>
      <c r="CHT13" s="140" t="s">
        <v>454</v>
      </c>
      <c r="CHU13" s="140" t="s">
        <v>454</v>
      </c>
      <c r="CHV13" s="140" t="s">
        <v>454</v>
      </c>
      <c r="CHW13" s="140" t="s">
        <v>454</v>
      </c>
      <c r="CHX13" s="140" t="s">
        <v>454</v>
      </c>
      <c r="CHY13" s="140" t="s">
        <v>454</v>
      </c>
      <c r="CHZ13" s="140" t="s">
        <v>454</v>
      </c>
      <c r="CIA13" s="140" t="s">
        <v>454</v>
      </c>
      <c r="CIB13" s="140" t="s">
        <v>454</v>
      </c>
      <c r="CIC13" s="140" t="s">
        <v>454</v>
      </c>
      <c r="CID13" s="140" t="s">
        <v>454</v>
      </c>
      <c r="CIE13" s="140" t="s">
        <v>454</v>
      </c>
      <c r="CIF13" s="140" t="s">
        <v>454</v>
      </c>
      <c r="CIG13" s="140" t="s">
        <v>454</v>
      </c>
      <c r="CIH13" s="140" t="s">
        <v>454</v>
      </c>
      <c r="CII13" s="140" t="s">
        <v>454</v>
      </c>
      <c r="CIJ13" s="140" t="s">
        <v>454</v>
      </c>
      <c r="CIK13" s="140" t="s">
        <v>454</v>
      </c>
      <c r="CIL13" s="140" t="s">
        <v>454</v>
      </c>
      <c r="CIM13" s="140" t="s">
        <v>454</v>
      </c>
      <c r="CIN13" s="140" t="s">
        <v>454</v>
      </c>
      <c r="CIO13" s="140" t="s">
        <v>454</v>
      </c>
      <c r="CIP13" s="140" t="s">
        <v>454</v>
      </c>
      <c r="CIQ13" s="140" t="s">
        <v>454</v>
      </c>
      <c r="CIR13" s="140" t="s">
        <v>454</v>
      </c>
      <c r="CIS13" s="140" t="s">
        <v>454</v>
      </c>
      <c r="CIT13" s="140" t="s">
        <v>454</v>
      </c>
      <c r="CIU13" s="140" t="s">
        <v>454</v>
      </c>
      <c r="CIV13" s="140" t="s">
        <v>454</v>
      </c>
      <c r="CIW13" s="140" t="s">
        <v>454</v>
      </c>
      <c r="CIX13" s="140" t="s">
        <v>454</v>
      </c>
      <c r="CIY13" s="140" t="s">
        <v>454</v>
      </c>
      <c r="CIZ13" s="140" t="s">
        <v>454</v>
      </c>
      <c r="CJA13" s="140" t="s">
        <v>454</v>
      </c>
      <c r="CJB13" s="140" t="s">
        <v>454</v>
      </c>
      <c r="CJC13" s="140" t="s">
        <v>454</v>
      </c>
      <c r="CJD13" s="140" t="s">
        <v>454</v>
      </c>
      <c r="CJE13" s="140" t="s">
        <v>454</v>
      </c>
      <c r="CJF13" s="140" t="s">
        <v>454</v>
      </c>
      <c r="CJG13" s="140" t="s">
        <v>454</v>
      </c>
      <c r="CJH13" s="140" t="s">
        <v>454</v>
      </c>
      <c r="CJI13" s="140" t="s">
        <v>454</v>
      </c>
      <c r="CJJ13" s="140" t="s">
        <v>454</v>
      </c>
      <c r="CJK13" s="140" t="s">
        <v>454</v>
      </c>
      <c r="CJL13" s="140" t="s">
        <v>454</v>
      </c>
      <c r="CJM13" s="140" t="s">
        <v>454</v>
      </c>
      <c r="CJN13" s="140" t="s">
        <v>454</v>
      </c>
      <c r="CJO13" s="140" t="s">
        <v>454</v>
      </c>
      <c r="CJP13" s="140" t="s">
        <v>454</v>
      </c>
      <c r="CJQ13" s="140" t="s">
        <v>454</v>
      </c>
      <c r="CJR13" s="140" t="s">
        <v>454</v>
      </c>
      <c r="CJS13" s="140" t="s">
        <v>454</v>
      </c>
      <c r="CJT13" s="140" t="s">
        <v>454</v>
      </c>
      <c r="CJU13" s="140" t="s">
        <v>454</v>
      </c>
      <c r="CJV13" s="140" t="s">
        <v>454</v>
      </c>
      <c r="CJW13" s="140" t="s">
        <v>454</v>
      </c>
      <c r="CJX13" s="140" t="s">
        <v>454</v>
      </c>
      <c r="CJY13" s="140" t="s">
        <v>454</v>
      </c>
      <c r="CJZ13" s="140" t="s">
        <v>454</v>
      </c>
      <c r="CKA13" s="140" t="s">
        <v>454</v>
      </c>
      <c r="CKB13" s="140" t="s">
        <v>454</v>
      </c>
      <c r="CKC13" s="140" t="s">
        <v>454</v>
      </c>
      <c r="CKD13" s="140" t="s">
        <v>454</v>
      </c>
      <c r="CKE13" s="140" t="s">
        <v>454</v>
      </c>
      <c r="CKF13" s="140" t="s">
        <v>454</v>
      </c>
      <c r="CKG13" s="140" t="s">
        <v>454</v>
      </c>
      <c r="CKH13" s="140" t="s">
        <v>454</v>
      </c>
      <c r="CKI13" s="140" t="s">
        <v>454</v>
      </c>
      <c r="CKJ13" s="140" t="s">
        <v>454</v>
      </c>
      <c r="CKK13" s="140" t="s">
        <v>454</v>
      </c>
      <c r="CKL13" s="140" t="s">
        <v>454</v>
      </c>
      <c r="CKM13" s="140" t="s">
        <v>454</v>
      </c>
      <c r="CKN13" s="140" t="s">
        <v>454</v>
      </c>
      <c r="CKO13" s="140" t="s">
        <v>454</v>
      </c>
      <c r="CKP13" s="140" t="s">
        <v>454</v>
      </c>
      <c r="CKQ13" s="140" t="s">
        <v>454</v>
      </c>
      <c r="CKR13" s="140" t="s">
        <v>454</v>
      </c>
      <c r="CKS13" s="140" t="s">
        <v>454</v>
      </c>
      <c r="CKT13" s="140" t="s">
        <v>454</v>
      </c>
      <c r="CKU13" s="140" t="s">
        <v>454</v>
      </c>
      <c r="CKV13" s="140" t="s">
        <v>454</v>
      </c>
      <c r="CKW13" s="140" t="s">
        <v>454</v>
      </c>
      <c r="CKX13" s="140" t="s">
        <v>454</v>
      </c>
      <c r="CKY13" s="140" t="s">
        <v>454</v>
      </c>
      <c r="CKZ13" s="140" t="s">
        <v>454</v>
      </c>
      <c r="CLA13" s="140" t="s">
        <v>454</v>
      </c>
      <c r="CLB13" s="140" t="s">
        <v>454</v>
      </c>
      <c r="CLC13" s="140" t="s">
        <v>454</v>
      </c>
      <c r="CLD13" s="140" t="s">
        <v>454</v>
      </c>
      <c r="CLE13" s="140" t="s">
        <v>454</v>
      </c>
      <c r="CLF13" s="140" t="s">
        <v>454</v>
      </c>
      <c r="CLG13" s="140" t="s">
        <v>454</v>
      </c>
      <c r="CLH13" s="140" t="s">
        <v>454</v>
      </c>
      <c r="CLI13" s="140" t="s">
        <v>454</v>
      </c>
      <c r="CLJ13" s="140" t="s">
        <v>454</v>
      </c>
      <c r="CLK13" s="140" t="s">
        <v>454</v>
      </c>
      <c r="CLL13" s="140" t="s">
        <v>454</v>
      </c>
      <c r="CLM13" s="140" t="s">
        <v>454</v>
      </c>
      <c r="CLN13" s="140" t="s">
        <v>454</v>
      </c>
      <c r="CLO13" s="140" t="s">
        <v>454</v>
      </c>
      <c r="CLP13" s="140" t="s">
        <v>454</v>
      </c>
      <c r="CLQ13" s="140" t="s">
        <v>454</v>
      </c>
      <c r="CLR13" s="140" t="s">
        <v>454</v>
      </c>
      <c r="CLS13" s="140" t="s">
        <v>454</v>
      </c>
      <c r="CLT13" s="140" t="s">
        <v>454</v>
      </c>
      <c r="CLU13" s="140" t="s">
        <v>454</v>
      </c>
      <c r="CLV13" s="140" t="s">
        <v>454</v>
      </c>
      <c r="CLW13" s="140" t="s">
        <v>454</v>
      </c>
      <c r="CLX13" s="140" t="s">
        <v>454</v>
      </c>
      <c r="CLY13" s="140" t="s">
        <v>454</v>
      </c>
      <c r="CLZ13" s="140" t="s">
        <v>454</v>
      </c>
      <c r="CMA13" s="140" t="s">
        <v>454</v>
      </c>
      <c r="CMB13" s="140" t="s">
        <v>454</v>
      </c>
      <c r="CMC13" s="140" t="s">
        <v>454</v>
      </c>
      <c r="CMD13" s="140" t="s">
        <v>454</v>
      </c>
      <c r="CME13" s="140" t="s">
        <v>454</v>
      </c>
      <c r="CMF13" s="140" t="s">
        <v>454</v>
      </c>
      <c r="CMG13" s="140" t="s">
        <v>454</v>
      </c>
      <c r="CMH13" s="140" t="s">
        <v>454</v>
      </c>
      <c r="CMI13" s="140" t="s">
        <v>454</v>
      </c>
      <c r="CMJ13" s="140" t="s">
        <v>454</v>
      </c>
      <c r="CMK13" s="140" t="s">
        <v>454</v>
      </c>
      <c r="CML13" s="140" t="s">
        <v>454</v>
      </c>
      <c r="CMM13" s="140" t="s">
        <v>454</v>
      </c>
      <c r="CMN13" s="140" t="s">
        <v>454</v>
      </c>
      <c r="CMO13" s="140" t="s">
        <v>454</v>
      </c>
      <c r="CMP13" s="140" t="s">
        <v>454</v>
      </c>
      <c r="CMQ13" s="140" t="s">
        <v>454</v>
      </c>
      <c r="CMR13" s="140" t="s">
        <v>454</v>
      </c>
      <c r="CMS13" s="140" t="s">
        <v>454</v>
      </c>
      <c r="CMT13" s="140" t="s">
        <v>454</v>
      </c>
      <c r="CMU13" s="140" t="s">
        <v>454</v>
      </c>
      <c r="CMV13" s="140" t="s">
        <v>454</v>
      </c>
      <c r="CMW13" s="140" t="s">
        <v>454</v>
      </c>
      <c r="CMX13" s="140" t="s">
        <v>454</v>
      </c>
      <c r="CMY13" s="140" t="s">
        <v>454</v>
      </c>
      <c r="CMZ13" s="140" t="s">
        <v>454</v>
      </c>
      <c r="CNA13" s="140" t="s">
        <v>454</v>
      </c>
      <c r="CNB13" s="140" t="s">
        <v>454</v>
      </c>
      <c r="CNC13" s="140" t="s">
        <v>454</v>
      </c>
      <c r="CND13" s="140" t="s">
        <v>454</v>
      </c>
      <c r="CNE13" s="140" t="s">
        <v>454</v>
      </c>
      <c r="CNF13" s="140" t="s">
        <v>454</v>
      </c>
      <c r="CNG13" s="140" t="s">
        <v>454</v>
      </c>
      <c r="CNH13" s="140" t="s">
        <v>454</v>
      </c>
      <c r="CNI13" s="140" t="s">
        <v>454</v>
      </c>
      <c r="CNJ13" s="140" t="s">
        <v>454</v>
      </c>
      <c r="CNK13" s="140" t="s">
        <v>454</v>
      </c>
      <c r="CNL13" s="140" t="s">
        <v>454</v>
      </c>
      <c r="CNM13" s="140" t="s">
        <v>454</v>
      </c>
      <c r="CNN13" s="140" t="s">
        <v>454</v>
      </c>
      <c r="CNO13" s="140" t="s">
        <v>454</v>
      </c>
      <c r="CNP13" s="140" t="s">
        <v>454</v>
      </c>
      <c r="CNQ13" s="140" t="s">
        <v>454</v>
      </c>
      <c r="CNR13" s="140" t="s">
        <v>454</v>
      </c>
      <c r="CNS13" s="140" t="s">
        <v>454</v>
      </c>
      <c r="CNT13" s="140" t="s">
        <v>454</v>
      </c>
      <c r="CNU13" s="140" t="s">
        <v>454</v>
      </c>
      <c r="CNV13" s="140" t="s">
        <v>454</v>
      </c>
      <c r="CNW13" s="140" t="s">
        <v>454</v>
      </c>
      <c r="CNX13" s="140" t="s">
        <v>454</v>
      </c>
      <c r="CNY13" s="140" t="s">
        <v>454</v>
      </c>
      <c r="CNZ13" s="140" t="s">
        <v>454</v>
      </c>
      <c r="COA13" s="140" t="s">
        <v>454</v>
      </c>
      <c r="COB13" s="140" t="s">
        <v>454</v>
      </c>
      <c r="COC13" s="140" t="s">
        <v>454</v>
      </c>
      <c r="COD13" s="140" t="s">
        <v>454</v>
      </c>
      <c r="COE13" s="140" t="s">
        <v>454</v>
      </c>
      <c r="COF13" s="140" t="s">
        <v>454</v>
      </c>
      <c r="COG13" s="140" t="s">
        <v>454</v>
      </c>
      <c r="COH13" s="140" t="s">
        <v>454</v>
      </c>
      <c r="COI13" s="140" t="s">
        <v>454</v>
      </c>
      <c r="COJ13" s="140" t="s">
        <v>454</v>
      </c>
      <c r="COK13" s="140" t="s">
        <v>454</v>
      </c>
      <c r="COL13" s="140" t="s">
        <v>454</v>
      </c>
      <c r="COM13" s="140" t="s">
        <v>454</v>
      </c>
      <c r="CON13" s="140" t="s">
        <v>454</v>
      </c>
      <c r="COO13" s="140" t="s">
        <v>454</v>
      </c>
      <c r="COP13" s="140" t="s">
        <v>454</v>
      </c>
      <c r="COQ13" s="140" t="s">
        <v>454</v>
      </c>
      <c r="COR13" s="140" t="s">
        <v>454</v>
      </c>
      <c r="COS13" s="140" t="s">
        <v>454</v>
      </c>
      <c r="COT13" s="140" t="s">
        <v>454</v>
      </c>
      <c r="COU13" s="140" t="s">
        <v>454</v>
      </c>
      <c r="COV13" s="140" t="s">
        <v>454</v>
      </c>
      <c r="COW13" s="140" t="s">
        <v>454</v>
      </c>
      <c r="COX13" s="140" t="s">
        <v>454</v>
      </c>
      <c r="COY13" s="140" t="s">
        <v>454</v>
      </c>
      <c r="COZ13" s="140" t="s">
        <v>454</v>
      </c>
      <c r="CPA13" s="140" t="s">
        <v>454</v>
      </c>
      <c r="CPB13" s="140" t="s">
        <v>454</v>
      </c>
      <c r="CPC13" s="140" t="s">
        <v>454</v>
      </c>
      <c r="CPD13" s="140" t="s">
        <v>454</v>
      </c>
      <c r="CPE13" s="140" t="s">
        <v>454</v>
      </c>
      <c r="CPF13" s="140" t="s">
        <v>454</v>
      </c>
      <c r="CPG13" s="140" t="s">
        <v>454</v>
      </c>
      <c r="CPH13" s="140" t="s">
        <v>454</v>
      </c>
      <c r="CPI13" s="140" t="s">
        <v>454</v>
      </c>
      <c r="CPJ13" s="140" t="s">
        <v>454</v>
      </c>
      <c r="CPK13" s="140" t="s">
        <v>454</v>
      </c>
      <c r="CPL13" s="140" t="s">
        <v>454</v>
      </c>
      <c r="CPM13" s="140" t="s">
        <v>454</v>
      </c>
      <c r="CPN13" s="140" t="s">
        <v>454</v>
      </c>
      <c r="CPO13" s="140" t="s">
        <v>454</v>
      </c>
      <c r="CPP13" s="140" t="s">
        <v>454</v>
      </c>
      <c r="CPQ13" s="140" t="s">
        <v>454</v>
      </c>
      <c r="CPR13" s="140" t="s">
        <v>454</v>
      </c>
      <c r="CPS13" s="140" t="s">
        <v>454</v>
      </c>
      <c r="CPT13" s="140" t="s">
        <v>454</v>
      </c>
      <c r="CPU13" s="140" t="s">
        <v>454</v>
      </c>
      <c r="CPV13" s="140" t="s">
        <v>454</v>
      </c>
      <c r="CPW13" s="140" t="s">
        <v>454</v>
      </c>
      <c r="CPX13" s="140" t="s">
        <v>454</v>
      </c>
      <c r="CPY13" s="140" t="s">
        <v>454</v>
      </c>
      <c r="CPZ13" s="140" t="s">
        <v>454</v>
      </c>
      <c r="CQA13" s="140" t="s">
        <v>454</v>
      </c>
      <c r="CQB13" s="140" t="s">
        <v>454</v>
      </c>
      <c r="CQC13" s="140" t="s">
        <v>454</v>
      </c>
      <c r="CQD13" s="140" t="s">
        <v>454</v>
      </c>
      <c r="CQE13" s="140" t="s">
        <v>454</v>
      </c>
      <c r="CQF13" s="140" t="s">
        <v>454</v>
      </c>
      <c r="CQG13" s="140" t="s">
        <v>454</v>
      </c>
      <c r="CQH13" s="140" t="s">
        <v>454</v>
      </c>
      <c r="CQI13" s="140" t="s">
        <v>454</v>
      </c>
      <c r="CQJ13" s="140" t="s">
        <v>454</v>
      </c>
      <c r="CQK13" s="140" t="s">
        <v>454</v>
      </c>
      <c r="CQL13" s="140" t="s">
        <v>454</v>
      </c>
      <c r="CQM13" s="140" t="s">
        <v>454</v>
      </c>
      <c r="CQN13" s="140" t="s">
        <v>454</v>
      </c>
      <c r="CQO13" s="140" t="s">
        <v>454</v>
      </c>
      <c r="CQP13" s="140" t="s">
        <v>454</v>
      </c>
      <c r="CQQ13" s="140" t="s">
        <v>454</v>
      </c>
      <c r="CQR13" s="140" t="s">
        <v>454</v>
      </c>
      <c r="CQS13" s="140" t="s">
        <v>454</v>
      </c>
      <c r="CQT13" s="140" t="s">
        <v>454</v>
      </c>
      <c r="CQU13" s="140" t="s">
        <v>454</v>
      </c>
      <c r="CQV13" s="140" t="s">
        <v>454</v>
      </c>
      <c r="CQW13" s="140" t="s">
        <v>454</v>
      </c>
      <c r="CQX13" s="140" t="s">
        <v>454</v>
      </c>
      <c r="CQY13" s="140" t="s">
        <v>454</v>
      </c>
      <c r="CQZ13" s="140" t="s">
        <v>454</v>
      </c>
      <c r="CRA13" s="140" t="s">
        <v>454</v>
      </c>
      <c r="CRB13" s="140" t="s">
        <v>454</v>
      </c>
      <c r="CRC13" s="140" t="s">
        <v>454</v>
      </c>
      <c r="CRD13" s="140" t="s">
        <v>454</v>
      </c>
      <c r="CRE13" s="140" t="s">
        <v>454</v>
      </c>
      <c r="CRF13" s="140" t="s">
        <v>454</v>
      </c>
      <c r="CRG13" s="140" t="s">
        <v>454</v>
      </c>
      <c r="CRH13" s="140" t="s">
        <v>454</v>
      </c>
      <c r="CRI13" s="140" t="s">
        <v>454</v>
      </c>
      <c r="CRJ13" s="140" t="s">
        <v>454</v>
      </c>
      <c r="CRK13" s="140" t="s">
        <v>454</v>
      </c>
      <c r="CRL13" s="140" t="s">
        <v>454</v>
      </c>
      <c r="CRM13" s="140" t="s">
        <v>454</v>
      </c>
      <c r="CRN13" s="140" t="s">
        <v>454</v>
      </c>
      <c r="CRO13" s="140" t="s">
        <v>454</v>
      </c>
      <c r="CRP13" s="140" t="s">
        <v>454</v>
      </c>
      <c r="CRQ13" s="140" t="s">
        <v>454</v>
      </c>
      <c r="CRR13" s="140" t="s">
        <v>454</v>
      </c>
      <c r="CRS13" s="140" t="s">
        <v>454</v>
      </c>
      <c r="CRT13" s="140" t="s">
        <v>454</v>
      </c>
      <c r="CRU13" s="140" t="s">
        <v>454</v>
      </c>
      <c r="CRV13" s="140" t="s">
        <v>454</v>
      </c>
      <c r="CRW13" s="140" t="s">
        <v>454</v>
      </c>
      <c r="CRX13" s="140" t="s">
        <v>454</v>
      </c>
      <c r="CRY13" s="140" t="s">
        <v>454</v>
      </c>
      <c r="CRZ13" s="140" t="s">
        <v>454</v>
      </c>
      <c r="CSA13" s="140" t="s">
        <v>454</v>
      </c>
      <c r="CSB13" s="140" t="s">
        <v>454</v>
      </c>
      <c r="CSC13" s="140" t="s">
        <v>454</v>
      </c>
      <c r="CSD13" s="140" t="s">
        <v>454</v>
      </c>
      <c r="CSE13" s="140" t="s">
        <v>454</v>
      </c>
      <c r="CSF13" s="140" t="s">
        <v>454</v>
      </c>
      <c r="CSG13" s="140" t="s">
        <v>454</v>
      </c>
      <c r="CSH13" s="140" t="s">
        <v>454</v>
      </c>
      <c r="CSI13" s="140" t="s">
        <v>454</v>
      </c>
      <c r="CSJ13" s="140" t="s">
        <v>454</v>
      </c>
      <c r="CSK13" s="140" t="s">
        <v>454</v>
      </c>
      <c r="CSL13" s="140" t="s">
        <v>454</v>
      </c>
      <c r="CSM13" s="140" t="s">
        <v>454</v>
      </c>
      <c r="CSN13" s="140" t="s">
        <v>454</v>
      </c>
      <c r="CSO13" s="140" t="s">
        <v>454</v>
      </c>
      <c r="CSP13" s="140" t="s">
        <v>454</v>
      </c>
      <c r="CSQ13" s="140" t="s">
        <v>454</v>
      </c>
      <c r="CSR13" s="140" t="s">
        <v>454</v>
      </c>
      <c r="CSS13" s="140" t="s">
        <v>454</v>
      </c>
      <c r="CST13" s="140" t="s">
        <v>454</v>
      </c>
      <c r="CSU13" s="140" t="s">
        <v>454</v>
      </c>
      <c r="CSV13" s="140" t="s">
        <v>454</v>
      </c>
      <c r="CSW13" s="140" t="s">
        <v>454</v>
      </c>
      <c r="CSX13" s="140" t="s">
        <v>454</v>
      </c>
      <c r="CSY13" s="140" t="s">
        <v>454</v>
      </c>
      <c r="CSZ13" s="140" t="s">
        <v>454</v>
      </c>
      <c r="CTA13" s="140" t="s">
        <v>454</v>
      </c>
      <c r="CTB13" s="140" t="s">
        <v>454</v>
      </c>
      <c r="CTC13" s="140" t="s">
        <v>454</v>
      </c>
      <c r="CTD13" s="140" t="s">
        <v>454</v>
      </c>
      <c r="CTE13" s="140" t="s">
        <v>454</v>
      </c>
      <c r="CTF13" s="140" t="s">
        <v>454</v>
      </c>
      <c r="CTG13" s="140" t="s">
        <v>454</v>
      </c>
      <c r="CTH13" s="140" t="s">
        <v>454</v>
      </c>
      <c r="CTI13" s="140" t="s">
        <v>454</v>
      </c>
      <c r="CTJ13" s="140" t="s">
        <v>454</v>
      </c>
      <c r="CTK13" s="140" t="s">
        <v>454</v>
      </c>
      <c r="CTL13" s="140" t="s">
        <v>454</v>
      </c>
      <c r="CTM13" s="140" t="s">
        <v>454</v>
      </c>
      <c r="CTN13" s="140" t="s">
        <v>454</v>
      </c>
      <c r="CTO13" s="140" t="s">
        <v>454</v>
      </c>
      <c r="CTP13" s="140" t="s">
        <v>454</v>
      </c>
      <c r="CTQ13" s="140" t="s">
        <v>454</v>
      </c>
      <c r="CTR13" s="140" t="s">
        <v>454</v>
      </c>
      <c r="CTS13" s="140" t="s">
        <v>454</v>
      </c>
      <c r="CTT13" s="140" t="s">
        <v>454</v>
      </c>
      <c r="CTU13" s="140" t="s">
        <v>454</v>
      </c>
      <c r="CTV13" s="140" t="s">
        <v>454</v>
      </c>
      <c r="CTW13" s="140" t="s">
        <v>454</v>
      </c>
      <c r="CTX13" s="140" t="s">
        <v>454</v>
      </c>
      <c r="CTY13" s="140" t="s">
        <v>454</v>
      </c>
      <c r="CTZ13" s="140" t="s">
        <v>454</v>
      </c>
      <c r="CUA13" s="140" t="s">
        <v>454</v>
      </c>
      <c r="CUB13" s="140" t="s">
        <v>454</v>
      </c>
      <c r="CUC13" s="140" t="s">
        <v>454</v>
      </c>
      <c r="CUD13" s="140" t="s">
        <v>454</v>
      </c>
      <c r="CUE13" s="140" t="s">
        <v>454</v>
      </c>
      <c r="CUF13" s="140" t="s">
        <v>454</v>
      </c>
      <c r="CUG13" s="140" t="s">
        <v>454</v>
      </c>
      <c r="CUH13" s="140" t="s">
        <v>454</v>
      </c>
      <c r="CUI13" s="140" t="s">
        <v>454</v>
      </c>
      <c r="CUJ13" s="140" t="s">
        <v>454</v>
      </c>
      <c r="CUK13" s="140" t="s">
        <v>454</v>
      </c>
      <c r="CUL13" s="140" t="s">
        <v>454</v>
      </c>
      <c r="CUM13" s="140" t="s">
        <v>454</v>
      </c>
      <c r="CUN13" s="140" t="s">
        <v>454</v>
      </c>
      <c r="CUO13" s="140" t="s">
        <v>454</v>
      </c>
      <c r="CUP13" s="140" t="s">
        <v>454</v>
      </c>
      <c r="CUQ13" s="140" t="s">
        <v>454</v>
      </c>
      <c r="CUR13" s="140" t="s">
        <v>454</v>
      </c>
      <c r="CUS13" s="140" t="s">
        <v>454</v>
      </c>
      <c r="CUT13" s="140" t="s">
        <v>454</v>
      </c>
      <c r="CUU13" s="140" t="s">
        <v>454</v>
      </c>
      <c r="CUV13" s="140" t="s">
        <v>454</v>
      </c>
      <c r="CUW13" s="140" t="s">
        <v>454</v>
      </c>
      <c r="CUX13" s="140" t="s">
        <v>454</v>
      </c>
      <c r="CUY13" s="140" t="s">
        <v>454</v>
      </c>
      <c r="CUZ13" s="140" t="s">
        <v>454</v>
      </c>
      <c r="CVA13" s="140" t="s">
        <v>454</v>
      </c>
      <c r="CVB13" s="140" t="s">
        <v>454</v>
      </c>
      <c r="CVC13" s="140" t="s">
        <v>454</v>
      </c>
      <c r="CVD13" s="140" t="s">
        <v>454</v>
      </c>
      <c r="CVE13" s="140" t="s">
        <v>454</v>
      </c>
      <c r="CVF13" s="140" t="s">
        <v>454</v>
      </c>
      <c r="CVG13" s="140" t="s">
        <v>454</v>
      </c>
      <c r="CVH13" s="140" t="s">
        <v>454</v>
      </c>
      <c r="CVI13" s="140" t="s">
        <v>454</v>
      </c>
      <c r="CVJ13" s="140" t="s">
        <v>454</v>
      </c>
      <c r="CVK13" s="140" t="s">
        <v>454</v>
      </c>
      <c r="CVL13" s="140" t="s">
        <v>454</v>
      </c>
      <c r="CVM13" s="140" t="s">
        <v>454</v>
      </c>
      <c r="CVN13" s="140" t="s">
        <v>454</v>
      </c>
      <c r="CVO13" s="140" t="s">
        <v>454</v>
      </c>
      <c r="CVP13" s="140" t="s">
        <v>454</v>
      </c>
      <c r="CVQ13" s="140" t="s">
        <v>454</v>
      </c>
      <c r="CVR13" s="140" t="s">
        <v>454</v>
      </c>
      <c r="CVS13" s="140" t="s">
        <v>454</v>
      </c>
      <c r="CVT13" s="140" t="s">
        <v>454</v>
      </c>
      <c r="CVU13" s="140" t="s">
        <v>454</v>
      </c>
      <c r="CVV13" s="140" t="s">
        <v>454</v>
      </c>
      <c r="CVW13" s="140" t="s">
        <v>454</v>
      </c>
      <c r="CVX13" s="140" t="s">
        <v>454</v>
      </c>
      <c r="CVY13" s="140" t="s">
        <v>454</v>
      </c>
      <c r="CVZ13" s="140" t="s">
        <v>454</v>
      </c>
      <c r="CWA13" s="140" t="s">
        <v>454</v>
      </c>
      <c r="CWB13" s="140" t="s">
        <v>454</v>
      </c>
      <c r="CWC13" s="140" t="s">
        <v>454</v>
      </c>
      <c r="CWD13" s="140" t="s">
        <v>454</v>
      </c>
      <c r="CWE13" s="140" t="s">
        <v>454</v>
      </c>
      <c r="CWF13" s="140" t="s">
        <v>454</v>
      </c>
      <c r="CWG13" s="140" t="s">
        <v>454</v>
      </c>
      <c r="CWH13" s="140" t="s">
        <v>454</v>
      </c>
      <c r="CWI13" s="140" t="s">
        <v>454</v>
      </c>
      <c r="CWJ13" s="140" t="s">
        <v>454</v>
      </c>
      <c r="CWK13" s="140" t="s">
        <v>454</v>
      </c>
      <c r="CWL13" s="140" t="s">
        <v>454</v>
      </c>
      <c r="CWM13" s="140" t="s">
        <v>454</v>
      </c>
      <c r="CWN13" s="140" t="s">
        <v>454</v>
      </c>
      <c r="CWO13" s="140" t="s">
        <v>454</v>
      </c>
      <c r="CWP13" s="140" t="s">
        <v>454</v>
      </c>
      <c r="CWQ13" s="140" t="s">
        <v>454</v>
      </c>
      <c r="CWR13" s="140" t="s">
        <v>454</v>
      </c>
      <c r="CWS13" s="140" t="s">
        <v>454</v>
      </c>
      <c r="CWT13" s="140" t="s">
        <v>454</v>
      </c>
      <c r="CWU13" s="140" t="s">
        <v>454</v>
      </c>
      <c r="CWV13" s="140" t="s">
        <v>454</v>
      </c>
      <c r="CWW13" s="140" t="s">
        <v>454</v>
      </c>
      <c r="CWX13" s="140" t="s">
        <v>454</v>
      </c>
      <c r="CWY13" s="140" t="s">
        <v>454</v>
      </c>
      <c r="CWZ13" s="140" t="s">
        <v>454</v>
      </c>
      <c r="CXA13" s="140" t="s">
        <v>454</v>
      </c>
      <c r="CXB13" s="140" t="s">
        <v>454</v>
      </c>
      <c r="CXC13" s="140" t="s">
        <v>454</v>
      </c>
      <c r="CXD13" s="140" t="s">
        <v>454</v>
      </c>
      <c r="CXE13" s="140" t="s">
        <v>454</v>
      </c>
      <c r="CXF13" s="140" t="s">
        <v>454</v>
      </c>
      <c r="CXG13" s="140" t="s">
        <v>454</v>
      </c>
      <c r="CXH13" s="140" t="s">
        <v>454</v>
      </c>
      <c r="CXI13" s="140" t="s">
        <v>454</v>
      </c>
      <c r="CXJ13" s="140" t="s">
        <v>454</v>
      </c>
      <c r="CXK13" s="140" t="s">
        <v>454</v>
      </c>
      <c r="CXL13" s="140" t="s">
        <v>454</v>
      </c>
      <c r="CXM13" s="140" t="s">
        <v>454</v>
      </c>
      <c r="CXN13" s="140" t="s">
        <v>454</v>
      </c>
      <c r="CXO13" s="140" t="s">
        <v>454</v>
      </c>
      <c r="CXP13" s="140" t="s">
        <v>454</v>
      </c>
      <c r="CXQ13" s="140" t="s">
        <v>454</v>
      </c>
      <c r="CXR13" s="140" t="s">
        <v>454</v>
      </c>
      <c r="CXS13" s="140" t="s">
        <v>454</v>
      </c>
      <c r="CXT13" s="140" t="s">
        <v>454</v>
      </c>
      <c r="CXU13" s="140" t="s">
        <v>454</v>
      </c>
      <c r="CXV13" s="140" t="s">
        <v>454</v>
      </c>
      <c r="CXW13" s="140" t="s">
        <v>454</v>
      </c>
      <c r="CXX13" s="140" t="s">
        <v>454</v>
      </c>
      <c r="CXY13" s="140" t="s">
        <v>454</v>
      </c>
      <c r="CXZ13" s="140" t="s">
        <v>454</v>
      </c>
      <c r="CYA13" s="140" t="s">
        <v>454</v>
      </c>
      <c r="CYB13" s="140" t="s">
        <v>454</v>
      </c>
      <c r="CYC13" s="140" t="s">
        <v>454</v>
      </c>
      <c r="CYD13" s="140" t="s">
        <v>454</v>
      </c>
      <c r="CYE13" s="140" t="s">
        <v>454</v>
      </c>
      <c r="CYF13" s="140" t="s">
        <v>454</v>
      </c>
      <c r="CYG13" s="140" t="s">
        <v>454</v>
      </c>
      <c r="CYH13" s="140" t="s">
        <v>454</v>
      </c>
      <c r="CYI13" s="140" t="s">
        <v>454</v>
      </c>
      <c r="CYJ13" s="140" t="s">
        <v>454</v>
      </c>
      <c r="CYK13" s="140" t="s">
        <v>454</v>
      </c>
      <c r="CYL13" s="140" t="s">
        <v>454</v>
      </c>
      <c r="CYM13" s="140" t="s">
        <v>454</v>
      </c>
      <c r="CYN13" s="140" t="s">
        <v>454</v>
      </c>
      <c r="CYO13" s="140" t="s">
        <v>454</v>
      </c>
      <c r="CYP13" s="140" t="s">
        <v>454</v>
      </c>
      <c r="CYQ13" s="140" t="s">
        <v>454</v>
      </c>
      <c r="CYR13" s="140" t="s">
        <v>454</v>
      </c>
      <c r="CYS13" s="140" t="s">
        <v>454</v>
      </c>
      <c r="CYT13" s="140" t="s">
        <v>454</v>
      </c>
      <c r="CYU13" s="140" t="s">
        <v>454</v>
      </c>
      <c r="CYV13" s="140" t="s">
        <v>454</v>
      </c>
      <c r="CYW13" s="140" t="s">
        <v>454</v>
      </c>
      <c r="CYX13" s="140" t="s">
        <v>454</v>
      </c>
      <c r="CYY13" s="140" t="s">
        <v>454</v>
      </c>
      <c r="CYZ13" s="140" t="s">
        <v>454</v>
      </c>
      <c r="CZA13" s="140" t="s">
        <v>454</v>
      </c>
      <c r="CZB13" s="140" t="s">
        <v>454</v>
      </c>
      <c r="CZC13" s="140" t="s">
        <v>454</v>
      </c>
      <c r="CZD13" s="140" t="s">
        <v>454</v>
      </c>
      <c r="CZE13" s="140" t="s">
        <v>454</v>
      </c>
      <c r="CZF13" s="140" t="s">
        <v>454</v>
      </c>
      <c r="CZG13" s="140" t="s">
        <v>454</v>
      </c>
      <c r="CZH13" s="140" t="s">
        <v>454</v>
      </c>
      <c r="CZI13" s="140" t="s">
        <v>454</v>
      </c>
      <c r="CZJ13" s="140" t="s">
        <v>454</v>
      </c>
      <c r="CZK13" s="140" t="s">
        <v>454</v>
      </c>
      <c r="CZL13" s="140" t="s">
        <v>454</v>
      </c>
      <c r="CZM13" s="140" t="s">
        <v>454</v>
      </c>
      <c r="CZN13" s="140" t="s">
        <v>454</v>
      </c>
      <c r="CZO13" s="140" t="s">
        <v>454</v>
      </c>
      <c r="CZP13" s="140" t="s">
        <v>454</v>
      </c>
      <c r="CZQ13" s="140" t="s">
        <v>454</v>
      </c>
      <c r="CZR13" s="140" t="s">
        <v>454</v>
      </c>
      <c r="CZS13" s="140" t="s">
        <v>454</v>
      </c>
      <c r="CZT13" s="140" t="s">
        <v>454</v>
      </c>
      <c r="CZU13" s="140" t="s">
        <v>454</v>
      </c>
      <c r="CZV13" s="140" t="s">
        <v>454</v>
      </c>
      <c r="CZW13" s="140" t="s">
        <v>454</v>
      </c>
      <c r="CZX13" s="140" t="s">
        <v>454</v>
      </c>
      <c r="CZY13" s="140" t="s">
        <v>454</v>
      </c>
      <c r="CZZ13" s="140" t="s">
        <v>454</v>
      </c>
      <c r="DAA13" s="140" t="s">
        <v>454</v>
      </c>
      <c r="DAB13" s="140" t="s">
        <v>454</v>
      </c>
      <c r="DAC13" s="140" t="s">
        <v>454</v>
      </c>
      <c r="DAD13" s="140" t="s">
        <v>454</v>
      </c>
      <c r="DAE13" s="140" t="s">
        <v>454</v>
      </c>
      <c r="DAF13" s="140" t="s">
        <v>454</v>
      </c>
      <c r="DAG13" s="140" t="s">
        <v>454</v>
      </c>
      <c r="DAH13" s="140" t="s">
        <v>454</v>
      </c>
      <c r="DAI13" s="140" t="s">
        <v>454</v>
      </c>
      <c r="DAJ13" s="140" t="s">
        <v>454</v>
      </c>
      <c r="DAK13" s="140" t="s">
        <v>454</v>
      </c>
      <c r="DAL13" s="140" t="s">
        <v>454</v>
      </c>
      <c r="DAM13" s="140" t="s">
        <v>454</v>
      </c>
      <c r="DAN13" s="140" t="s">
        <v>454</v>
      </c>
      <c r="DAO13" s="140" t="s">
        <v>454</v>
      </c>
      <c r="DAP13" s="140" t="s">
        <v>454</v>
      </c>
      <c r="DAQ13" s="140" t="s">
        <v>454</v>
      </c>
      <c r="DAR13" s="140" t="s">
        <v>454</v>
      </c>
      <c r="DAS13" s="140" t="s">
        <v>454</v>
      </c>
      <c r="DAT13" s="140" t="s">
        <v>454</v>
      </c>
      <c r="DAU13" s="140" t="s">
        <v>454</v>
      </c>
      <c r="DAV13" s="140" t="s">
        <v>454</v>
      </c>
      <c r="DAW13" s="140" t="s">
        <v>454</v>
      </c>
      <c r="DAX13" s="140" t="s">
        <v>454</v>
      </c>
      <c r="DAY13" s="140" t="s">
        <v>454</v>
      </c>
      <c r="DAZ13" s="140" t="s">
        <v>454</v>
      </c>
      <c r="DBA13" s="140" t="s">
        <v>454</v>
      </c>
      <c r="DBB13" s="140" t="s">
        <v>454</v>
      </c>
      <c r="DBC13" s="140" t="s">
        <v>454</v>
      </c>
      <c r="DBD13" s="140" t="s">
        <v>454</v>
      </c>
      <c r="DBE13" s="140" t="s">
        <v>454</v>
      </c>
      <c r="DBF13" s="140" t="s">
        <v>454</v>
      </c>
      <c r="DBG13" s="140" t="s">
        <v>454</v>
      </c>
      <c r="DBH13" s="140" t="s">
        <v>454</v>
      </c>
      <c r="DBI13" s="140" t="s">
        <v>454</v>
      </c>
      <c r="DBJ13" s="140" t="s">
        <v>454</v>
      </c>
      <c r="DBK13" s="140" t="s">
        <v>454</v>
      </c>
      <c r="DBL13" s="140" t="s">
        <v>454</v>
      </c>
      <c r="DBM13" s="140" t="s">
        <v>454</v>
      </c>
      <c r="DBN13" s="140" t="s">
        <v>454</v>
      </c>
      <c r="DBO13" s="140" t="s">
        <v>454</v>
      </c>
      <c r="DBP13" s="140" t="s">
        <v>454</v>
      </c>
      <c r="DBQ13" s="140" t="s">
        <v>454</v>
      </c>
      <c r="DBR13" s="140" t="s">
        <v>454</v>
      </c>
      <c r="DBS13" s="140" t="s">
        <v>454</v>
      </c>
      <c r="DBT13" s="140" t="s">
        <v>454</v>
      </c>
      <c r="DBU13" s="140" t="s">
        <v>454</v>
      </c>
      <c r="DBV13" s="140" t="s">
        <v>454</v>
      </c>
      <c r="DBW13" s="140" t="s">
        <v>454</v>
      </c>
      <c r="DBX13" s="140" t="s">
        <v>454</v>
      </c>
      <c r="DBY13" s="140" t="s">
        <v>454</v>
      </c>
      <c r="DBZ13" s="140" t="s">
        <v>454</v>
      </c>
      <c r="DCA13" s="140" t="s">
        <v>454</v>
      </c>
      <c r="DCB13" s="140" t="s">
        <v>454</v>
      </c>
      <c r="DCC13" s="140" t="s">
        <v>454</v>
      </c>
      <c r="DCD13" s="140" t="s">
        <v>454</v>
      </c>
      <c r="DCE13" s="140" t="s">
        <v>454</v>
      </c>
      <c r="DCF13" s="140" t="s">
        <v>454</v>
      </c>
      <c r="DCG13" s="140" t="s">
        <v>454</v>
      </c>
      <c r="DCH13" s="140" t="s">
        <v>454</v>
      </c>
      <c r="DCI13" s="140" t="s">
        <v>454</v>
      </c>
      <c r="DCJ13" s="140" t="s">
        <v>454</v>
      </c>
      <c r="DCK13" s="140" t="s">
        <v>454</v>
      </c>
      <c r="DCL13" s="140" t="s">
        <v>454</v>
      </c>
      <c r="DCM13" s="140" t="s">
        <v>454</v>
      </c>
      <c r="DCN13" s="140" t="s">
        <v>454</v>
      </c>
      <c r="DCO13" s="140" t="s">
        <v>454</v>
      </c>
      <c r="DCP13" s="140" t="s">
        <v>454</v>
      </c>
      <c r="DCQ13" s="140" t="s">
        <v>454</v>
      </c>
      <c r="DCR13" s="140" t="s">
        <v>454</v>
      </c>
      <c r="DCS13" s="140" t="s">
        <v>454</v>
      </c>
      <c r="DCT13" s="140" t="s">
        <v>454</v>
      </c>
      <c r="DCU13" s="140" t="s">
        <v>454</v>
      </c>
      <c r="DCV13" s="140" t="s">
        <v>454</v>
      </c>
      <c r="DCW13" s="140" t="s">
        <v>454</v>
      </c>
      <c r="DCX13" s="140" t="s">
        <v>454</v>
      </c>
      <c r="DCY13" s="140" t="s">
        <v>454</v>
      </c>
      <c r="DCZ13" s="140" t="s">
        <v>454</v>
      </c>
      <c r="DDA13" s="140" t="s">
        <v>454</v>
      </c>
      <c r="DDB13" s="140" t="s">
        <v>454</v>
      </c>
      <c r="DDC13" s="140" t="s">
        <v>454</v>
      </c>
      <c r="DDD13" s="140" t="s">
        <v>454</v>
      </c>
      <c r="DDE13" s="140" t="s">
        <v>454</v>
      </c>
      <c r="DDF13" s="140" t="s">
        <v>454</v>
      </c>
      <c r="DDG13" s="140" t="s">
        <v>454</v>
      </c>
      <c r="DDH13" s="140" t="s">
        <v>454</v>
      </c>
      <c r="DDI13" s="140" t="s">
        <v>454</v>
      </c>
      <c r="DDJ13" s="140" t="s">
        <v>454</v>
      </c>
      <c r="DDK13" s="140" t="s">
        <v>454</v>
      </c>
      <c r="DDL13" s="140" t="s">
        <v>454</v>
      </c>
      <c r="DDM13" s="140" t="s">
        <v>454</v>
      </c>
      <c r="DDN13" s="140" t="s">
        <v>454</v>
      </c>
      <c r="DDO13" s="140" t="s">
        <v>454</v>
      </c>
      <c r="DDP13" s="140" t="s">
        <v>454</v>
      </c>
      <c r="DDQ13" s="140" t="s">
        <v>454</v>
      </c>
      <c r="DDR13" s="140" t="s">
        <v>454</v>
      </c>
      <c r="DDS13" s="140" t="s">
        <v>454</v>
      </c>
      <c r="DDT13" s="140" t="s">
        <v>454</v>
      </c>
      <c r="DDU13" s="140" t="s">
        <v>454</v>
      </c>
      <c r="DDV13" s="140" t="s">
        <v>454</v>
      </c>
      <c r="DDW13" s="140" t="s">
        <v>454</v>
      </c>
      <c r="DDX13" s="140" t="s">
        <v>454</v>
      </c>
      <c r="DDY13" s="140" t="s">
        <v>454</v>
      </c>
      <c r="DDZ13" s="140" t="s">
        <v>454</v>
      </c>
      <c r="DEA13" s="140" t="s">
        <v>454</v>
      </c>
      <c r="DEB13" s="140" t="s">
        <v>454</v>
      </c>
      <c r="DEC13" s="140" t="s">
        <v>454</v>
      </c>
      <c r="DED13" s="140" t="s">
        <v>454</v>
      </c>
      <c r="DEE13" s="140" t="s">
        <v>454</v>
      </c>
      <c r="DEF13" s="140" t="s">
        <v>454</v>
      </c>
      <c r="DEG13" s="140" t="s">
        <v>454</v>
      </c>
      <c r="DEH13" s="140" t="s">
        <v>454</v>
      </c>
      <c r="DEI13" s="140" t="s">
        <v>454</v>
      </c>
      <c r="DEJ13" s="140" t="s">
        <v>454</v>
      </c>
      <c r="DEK13" s="140" t="s">
        <v>454</v>
      </c>
      <c r="DEL13" s="140" t="s">
        <v>454</v>
      </c>
      <c r="DEM13" s="140" t="s">
        <v>454</v>
      </c>
      <c r="DEN13" s="140" t="s">
        <v>454</v>
      </c>
      <c r="DEO13" s="140" t="s">
        <v>454</v>
      </c>
      <c r="DEP13" s="140" t="s">
        <v>454</v>
      </c>
      <c r="DEQ13" s="140" t="s">
        <v>454</v>
      </c>
      <c r="DER13" s="140" t="s">
        <v>454</v>
      </c>
      <c r="DES13" s="140" t="s">
        <v>454</v>
      </c>
      <c r="DET13" s="140" t="s">
        <v>454</v>
      </c>
      <c r="DEU13" s="140" t="s">
        <v>454</v>
      </c>
      <c r="DEV13" s="140" t="s">
        <v>454</v>
      </c>
      <c r="DEW13" s="140" t="s">
        <v>454</v>
      </c>
      <c r="DEX13" s="140" t="s">
        <v>454</v>
      </c>
      <c r="DEY13" s="140" t="s">
        <v>454</v>
      </c>
      <c r="DEZ13" s="140" t="s">
        <v>454</v>
      </c>
      <c r="DFA13" s="140" t="s">
        <v>454</v>
      </c>
      <c r="DFB13" s="140" t="s">
        <v>454</v>
      </c>
      <c r="DFC13" s="140" t="s">
        <v>454</v>
      </c>
      <c r="DFD13" s="140" t="s">
        <v>454</v>
      </c>
      <c r="DFE13" s="140" t="s">
        <v>454</v>
      </c>
      <c r="DFF13" s="140" t="s">
        <v>454</v>
      </c>
      <c r="DFG13" s="140" t="s">
        <v>454</v>
      </c>
      <c r="DFH13" s="140" t="s">
        <v>454</v>
      </c>
      <c r="DFI13" s="140" t="s">
        <v>454</v>
      </c>
      <c r="DFJ13" s="140" t="s">
        <v>454</v>
      </c>
      <c r="DFK13" s="140" t="s">
        <v>454</v>
      </c>
      <c r="DFL13" s="140" t="s">
        <v>454</v>
      </c>
      <c r="DFM13" s="140" t="s">
        <v>454</v>
      </c>
      <c r="DFN13" s="140" t="s">
        <v>454</v>
      </c>
      <c r="DFO13" s="140" t="s">
        <v>454</v>
      </c>
      <c r="DFP13" s="140" t="s">
        <v>454</v>
      </c>
      <c r="DFQ13" s="140" t="s">
        <v>454</v>
      </c>
      <c r="DFR13" s="140" t="s">
        <v>454</v>
      </c>
      <c r="DFS13" s="140" t="s">
        <v>454</v>
      </c>
      <c r="DFT13" s="140" t="s">
        <v>454</v>
      </c>
      <c r="DFU13" s="140" t="s">
        <v>454</v>
      </c>
      <c r="DFV13" s="140" t="s">
        <v>454</v>
      </c>
      <c r="DFW13" s="140" t="s">
        <v>454</v>
      </c>
      <c r="DFX13" s="140" t="s">
        <v>454</v>
      </c>
      <c r="DFY13" s="140" t="s">
        <v>454</v>
      </c>
      <c r="DFZ13" s="140" t="s">
        <v>454</v>
      </c>
      <c r="DGA13" s="140" t="s">
        <v>454</v>
      </c>
      <c r="DGB13" s="140" t="s">
        <v>454</v>
      </c>
      <c r="DGC13" s="140" t="s">
        <v>454</v>
      </c>
      <c r="DGD13" s="140" t="s">
        <v>454</v>
      </c>
      <c r="DGE13" s="140" t="s">
        <v>454</v>
      </c>
      <c r="DGF13" s="140" t="s">
        <v>454</v>
      </c>
      <c r="DGG13" s="140" t="s">
        <v>454</v>
      </c>
      <c r="DGH13" s="140" t="s">
        <v>454</v>
      </c>
      <c r="DGI13" s="140" t="s">
        <v>454</v>
      </c>
      <c r="DGJ13" s="140" t="s">
        <v>454</v>
      </c>
      <c r="DGK13" s="140" t="s">
        <v>454</v>
      </c>
      <c r="DGL13" s="140" t="s">
        <v>454</v>
      </c>
      <c r="DGM13" s="140" t="s">
        <v>454</v>
      </c>
      <c r="DGN13" s="140" t="s">
        <v>454</v>
      </c>
      <c r="DGO13" s="140" t="s">
        <v>454</v>
      </c>
      <c r="DGP13" s="140" t="s">
        <v>454</v>
      </c>
      <c r="DGQ13" s="140" t="s">
        <v>454</v>
      </c>
      <c r="DGR13" s="140" t="s">
        <v>454</v>
      </c>
      <c r="DGS13" s="140" t="s">
        <v>454</v>
      </c>
      <c r="DGT13" s="140" t="s">
        <v>454</v>
      </c>
      <c r="DGU13" s="140" t="s">
        <v>454</v>
      </c>
      <c r="DGV13" s="140" t="s">
        <v>454</v>
      </c>
      <c r="DGW13" s="140" t="s">
        <v>454</v>
      </c>
      <c r="DGX13" s="140" t="s">
        <v>454</v>
      </c>
      <c r="DGY13" s="140" t="s">
        <v>454</v>
      </c>
      <c r="DGZ13" s="140" t="s">
        <v>454</v>
      </c>
      <c r="DHA13" s="140" t="s">
        <v>454</v>
      </c>
      <c r="DHB13" s="140" t="s">
        <v>454</v>
      </c>
      <c r="DHC13" s="140" t="s">
        <v>454</v>
      </c>
      <c r="DHD13" s="140" t="s">
        <v>454</v>
      </c>
      <c r="DHE13" s="140" t="s">
        <v>454</v>
      </c>
      <c r="DHF13" s="140" t="s">
        <v>454</v>
      </c>
      <c r="DHG13" s="140" t="s">
        <v>454</v>
      </c>
      <c r="DHH13" s="140" t="s">
        <v>454</v>
      </c>
      <c r="DHI13" s="140" t="s">
        <v>454</v>
      </c>
      <c r="DHJ13" s="140" t="s">
        <v>454</v>
      </c>
      <c r="DHK13" s="140" t="s">
        <v>454</v>
      </c>
      <c r="DHL13" s="140" t="s">
        <v>454</v>
      </c>
      <c r="DHM13" s="140" t="s">
        <v>454</v>
      </c>
      <c r="DHN13" s="140" t="s">
        <v>454</v>
      </c>
      <c r="DHO13" s="140" t="s">
        <v>454</v>
      </c>
      <c r="DHP13" s="140" t="s">
        <v>454</v>
      </c>
      <c r="DHQ13" s="140" t="s">
        <v>454</v>
      </c>
      <c r="DHR13" s="140" t="s">
        <v>454</v>
      </c>
      <c r="DHS13" s="140" t="s">
        <v>454</v>
      </c>
      <c r="DHT13" s="140" t="s">
        <v>454</v>
      </c>
      <c r="DHU13" s="140" t="s">
        <v>454</v>
      </c>
      <c r="DHV13" s="140" t="s">
        <v>454</v>
      </c>
      <c r="DHW13" s="140" t="s">
        <v>454</v>
      </c>
      <c r="DHX13" s="140" t="s">
        <v>454</v>
      </c>
      <c r="DHY13" s="140" t="s">
        <v>454</v>
      </c>
      <c r="DHZ13" s="140" t="s">
        <v>454</v>
      </c>
      <c r="DIA13" s="140" t="s">
        <v>454</v>
      </c>
      <c r="DIB13" s="140" t="s">
        <v>454</v>
      </c>
      <c r="DIC13" s="140" t="s">
        <v>454</v>
      </c>
      <c r="DID13" s="140" t="s">
        <v>454</v>
      </c>
      <c r="DIE13" s="140" t="s">
        <v>454</v>
      </c>
      <c r="DIF13" s="140" t="s">
        <v>454</v>
      </c>
      <c r="DIG13" s="140" t="s">
        <v>454</v>
      </c>
      <c r="DIH13" s="140" t="s">
        <v>454</v>
      </c>
      <c r="DII13" s="140" t="s">
        <v>454</v>
      </c>
      <c r="DIJ13" s="140" t="s">
        <v>454</v>
      </c>
      <c r="DIK13" s="140" t="s">
        <v>454</v>
      </c>
      <c r="DIL13" s="140" t="s">
        <v>454</v>
      </c>
      <c r="DIM13" s="140" t="s">
        <v>454</v>
      </c>
      <c r="DIN13" s="140" t="s">
        <v>454</v>
      </c>
      <c r="DIO13" s="140" t="s">
        <v>454</v>
      </c>
      <c r="DIP13" s="140" t="s">
        <v>454</v>
      </c>
      <c r="DIQ13" s="140" t="s">
        <v>454</v>
      </c>
      <c r="DIR13" s="140" t="s">
        <v>454</v>
      </c>
      <c r="DIS13" s="140" t="s">
        <v>454</v>
      </c>
      <c r="DIT13" s="140" t="s">
        <v>454</v>
      </c>
      <c r="DIU13" s="140" t="s">
        <v>454</v>
      </c>
      <c r="DIV13" s="140" t="s">
        <v>454</v>
      </c>
      <c r="DIW13" s="140" t="s">
        <v>454</v>
      </c>
      <c r="DIX13" s="140" t="s">
        <v>454</v>
      </c>
      <c r="DIY13" s="140" t="s">
        <v>454</v>
      </c>
      <c r="DIZ13" s="140" t="s">
        <v>454</v>
      </c>
      <c r="DJA13" s="140" t="s">
        <v>454</v>
      </c>
      <c r="DJB13" s="140" t="s">
        <v>454</v>
      </c>
      <c r="DJC13" s="140" t="s">
        <v>454</v>
      </c>
      <c r="DJD13" s="140" t="s">
        <v>454</v>
      </c>
      <c r="DJE13" s="140" t="s">
        <v>454</v>
      </c>
      <c r="DJF13" s="140" t="s">
        <v>454</v>
      </c>
      <c r="DJG13" s="140" t="s">
        <v>454</v>
      </c>
      <c r="DJH13" s="140" t="s">
        <v>454</v>
      </c>
      <c r="DJI13" s="140" t="s">
        <v>454</v>
      </c>
      <c r="DJJ13" s="140" t="s">
        <v>454</v>
      </c>
      <c r="DJK13" s="140" t="s">
        <v>454</v>
      </c>
      <c r="DJL13" s="140" t="s">
        <v>454</v>
      </c>
      <c r="DJM13" s="140" t="s">
        <v>454</v>
      </c>
      <c r="DJN13" s="140" t="s">
        <v>454</v>
      </c>
      <c r="DJO13" s="140" t="s">
        <v>454</v>
      </c>
      <c r="DJP13" s="140" t="s">
        <v>454</v>
      </c>
      <c r="DJQ13" s="140" t="s">
        <v>454</v>
      </c>
      <c r="DJR13" s="140" t="s">
        <v>454</v>
      </c>
      <c r="DJS13" s="140" t="s">
        <v>454</v>
      </c>
      <c r="DJT13" s="140" t="s">
        <v>454</v>
      </c>
      <c r="DJU13" s="140" t="s">
        <v>454</v>
      </c>
      <c r="DJV13" s="140" t="s">
        <v>454</v>
      </c>
      <c r="DJW13" s="140" t="s">
        <v>454</v>
      </c>
      <c r="DJX13" s="140" t="s">
        <v>454</v>
      </c>
      <c r="DJY13" s="140" t="s">
        <v>454</v>
      </c>
      <c r="DJZ13" s="140" t="s">
        <v>454</v>
      </c>
      <c r="DKA13" s="140" t="s">
        <v>454</v>
      </c>
      <c r="DKB13" s="140" t="s">
        <v>454</v>
      </c>
      <c r="DKC13" s="140" t="s">
        <v>454</v>
      </c>
      <c r="DKD13" s="140" t="s">
        <v>454</v>
      </c>
      <c r="DKE13" s="140" t="s">
        <v>454</v>
      </c>
      <c r="DKF13" s="140" t="s">
        <v>454</v>
      </c>
      <c r="DKG13" s="140" t="s">
        <v>454</v>
      </c>
      <c r="DKH13" s="140" t="s">
        <v>454</v>
      </c>
      <c r="DKI13" s="140" t="s">
        <v>454</v>
      </c>
      <c r="DKJ13" s="140" t="s">
        <v>454</v>
      </c>
      <c r="DKK13" s="140" t="s">
        <v>454</v>
      </c>
      <c r="DKL13" s="140" t="s">
        <v>454</v>
      </c>
      <c r="DKM13" s="140" t="s">
        <v>454</v>
      </c>
      <c r="DKN13" s="140" t="s">
        <v>454</v>
      </c>
      <c r="DKO13" s="140" t="s">
        <v>454</v>
      </c>
      <c r="DKP13" s="140" t="s">
        <v>454</v>
      </c>
      <c r="DKQ13" s="140" t="s">
        <v>454</v>
      </c>
      <c r="DKR13" s="140" t="s">
        <v>454</v>
      </c>
      <c r="DKS13" s="140" t="s">
        <v>454</v>
      </c>
      <c r="DKT13" s="140" t="s">
        <v>454</v>
      </c>
      <c r="DKU13" s="140" t="s">
        <v>454</v>
      </c>
      <c r="DKV13" s="140" t="s">
        <v>454</v>
      </c>
      <c r="DKW13" s="140" t="s">
        <v>454</v>
      </c>
      <c r="DKX13" s="140" t="s">
        <v>454</v>
      </c>
      <c r="DKY13" s="140" t="s">
        <v>454</v>
      </c>
      <c r="DKZ13" s="140" t="s">
        <v>454</v>
      </c>
      <c r="DLA13" s="140" t="s">
        <v>454</v>
      </c>
      <c r="DLB13" s="140" t="s">
        <v>454</v>
      </c>
      <c r="DLC13" s="140" t="s">
        <v>454</v>
      </c>
      <c r="DLD13" s="140" t="s">
        <v>454</v>
      </c>
      <c r="DLE13" s="140" t="s">
        <v>454</v>
      </c>
      <c r="DLF13" s="140" t="s">
        <v>454</v>
      </c>
      <c r="DLG13" s="140" t="s">
        <v>454</v>
      </c>
      <c r="DLH13" s="140" t="s">
        <v>454</v>
      </c>
      <c r="DLI13" s="140" t="s">
        <v>454</v>
      </c>
      <c r="DLJ13" s="140" t="s">
        <v>454</v>
      </c>
      <c r="DLK13" s="140" t="s">
        <v>454</v>
      </c>
      <c r="DLL13" s="140" t="s">
        <v>454</v>
      </c>
      <c r="DLM13" s="140" t="s">
        <v>454</v>
      </c>
      <c r="DLN13" s="140" t="s">
        <v>454</v>
      </c>
      <c r="DLO13" s="140" t="s">
        <v>454</v>
      </c>
      <c r="DLP13" s="140" t="s">
        <v>454</v>
      </c>
      <c r="DLQ13" s="140" t="s">
        <v>454</v>
      </c>
      <c r="DLR13" s="140" t="s">
        <v>454</v>
      </c>
      <c r="DLS13" s="140" t="s">
        <v>454</v>
      </c>
      <c r="DLT13" s="140" t="s">
        <v>454</v>
      </c>
      <c r="DLU13" s="140" t="s">
        <v>454</v>
      </c>
      <c r="DLV13" s="140" t="s">
        <v>454</v>
      </c>
      <c r="DLW13" s="140" t="s">
        <v>454</v>
      </c>
      <c r="DLX13" s="140" t="s">
        <v>454</v>
      </c>
      <c r="DLY13" s="140" t="s">
        <v>454</v>
      </c>
      <c r="DLZ13" s="140" t="s">
        <v>454</v>
      </c>
      <c r="DMA13" s="140" t="s">
        <v>454</v>
      </c>
      <c r="DMB13" s="140" t="s">
        <v>454</v>
      </c>
      <c r="DMC13" s="140" t="s">
        <v>454</v>
      </c>
      <c r="DMD13" s="140" t="s">
        <v>454</v>
      </c>
      <c r="DME13" s="140" t="s">
        <v>454</v>
      </c>
      <c r="DMF13" s="140" t="s">
        <v>454</v>
      </c>
      <c r="DMG13" s="140" t="s">
        <v>454</v>
      </c>
      <c r="DMH13" s="140" t="s">
        <v>454</v>
      </c>
      <c r="DMI13" s="140" t="s">
        <v>454</v>
      </c>
      <c r="DMJ13" s="140" t="s">
        <v>454</v>
      </c>
      <c r="DMK13" s="140" t="s">
        <v>454</v>
      </c>
      <c r="DML13" s="140" t="s">
        <v>454</v>
      </c>
      <c r="DMM13" s="140" t="s">
        <v>454</v>
      </c>
      <c r="DMN13" s="140" t="s">
        <v>454</v>
      </c>
      <c r="DMO13" s="140" t="s">
        <v>454</v>
      </c>
      <c r="DMP13" s="140" t="s">
        <v>454</v>
      </c>
      <c r="DMQ13" s="140" t="s">
        <v>454</v>
      </c>
      <c r="DMR13" s="140" t="s">
        <v>454</v>
      </c>
      <c r="DMS13" s="140" t="s">
        <v>454</v>
      </c>
      <c r="DMT13" s="140" t="s">
        <v>454</v>
      </c>
      <c r="DMU13" s="140" t="s">
        <v>454</v>
      </c>
      <c r="DMV13" s="140" t="s">
        <v>454</v>
      </c>
      <c r="DMW13" s="140" t="s">
        <v>454</v>
      </c>
      <c r="DMX13" s="140" t="s">
        <v>454</v>
      </c>
      <c r="DMY13" s="140" t="s">
        <v>454</v>
      </c>
      <c r="DMZ13" s="140" t="s">
        <v>454</v>
      </c>
      <c r="DNA13" s="140" t="s">
        <v>454</v>
      </c>
      <c r="DNB13" s="140" t="s">
        <v>454</v>
      </c>
      <c r="DNC13" s="140" t="s">
        <v>454</v>
      </c>
      <c r="DND13" s="140" t="s">
        <v>454</v>
      </c>
      <c r="DNE13" s="140" t="s">
        <v>454</v>
      </c>
      <c r="DNF13" s="140" t="s">
        <v>454</v>
      </c>
      <c r="DNG13" s="140" t="s">
        <v>454</v>
      </c>
      <c r="DNH13" s="140" t="s">
        <v>454</v>
      </c>
      <c r="DNI13" s="140" t="s">
        <v>454</v>
      </c>
      <c r="DNJ13" s="140" t="s">
        <v>454</v>
      </c>
      <c r="DNK13" s="140" t="s">
        <v>454</v>
      </c>
      <c r="DNL13" s="140" t="s">
        <v>454</v>
      </c>
      <c r="DNM13" s="140" t="s">
        <v>454</v>
      </c>
      <c r="DNN13" s="140" t="s">
        <v>454</v>
      </c>
      <c r="DNO13" s="140" t="s">
        <v>454</v>
      </c>
      <c r="DNP13" s="140" t="s">
        <v>454</v>
      </c>
      <c r="DNQ13" s="140" t="s">
        <v>454</v>
      </c>
      <c r="DNR13" s="140" t="s">
        <v>454</v>
      </c>
      <c r="DNS13" s="140" t="s">
        <v>454</v>
      </c>
      <c r="DNT13" s="140" t="s">
        <v>454</v>
      </c>
      <c r="DNU13" s="140" t="s">
        <v>454</v>
      </c>
      <c r="DNV13" s="140" t="s">
        <v>454</v>
      </c>
      <c r="DNW13" s="140" t="s">
        <v>454</v>
      </c>
      <c r="DNX13" s="140" t="s">
        <v>454</v>
      </c>
      <c r="DNY13" s="140" t="s">
        <v>454</v>
      </c>
      <c r="DNZ13" s="140" t="s">
        <v>454</v>
      </c>
      <c r="DOA13" s="140" t="s">
        <v>454</v>
      </c>
      <c r="DOB13" s="140" t="s">
        <v>454</v>
      </c>
      <c r="DOC13" s="140" t="s">
        <v>454</v>
      </c>
      <c r="DOD13" s="140" t="s">
        <v>454</v>
      </c>
      <c r="DOE13" s="140" t="s">
        <v>454</v>
      </c>
      <c r="DOF13" s="140" t="s">
        <v>454</v>
      </c>
      <c r="DOG13" s="140" t="s">
        <v>454</v>
      </c>
      <c r="DOH13" s="140" t="s">
        <v>454</v>
      </c>
      <c r="DOI13" s="140" t="s">
        <v>454</v>
      </c>
      <c r="DOJ13" s="140" t="s">
        <v>454</v>
      </c>
      <c r="DOK13" s="140" t="s">
        <v>454</v>
      </c>
      <c r="DOL13" s="140" t="s">
        <v>454</v>
      </c>
      <c r="DOM13" s="140" t="s">
        <v>454</v>
      </c>
      <c r="DON13" s="140" t="s">
        <v>454</v>
      </c>
      <c r="DOO13" s="140" t="s">
        <v>454</v>
      </c>
      <c r="DOP13" s="140" t="s">
        <v>454</v>
      </c>
      <c r="DOQ13" s="140" t="s">
        <v>454</v>
      </c>
      <c r="DOR13" s="140" t="s">
        <v>454</v>
      </c>
      <c r="DOS13" s="140" t="s">
        <v>454</v>
      </c>
      <c r="DOT13" s="140" t="s">
        <v>454</v>
      </c>
      <c r="DOU13" s="140" t="s">
        <v>454</v>
      </c>
      <c r="DOV13" s="140" t="s">
        <v>454</v>
      </c>
      <c r="DOW13" s="140" t="s">
        <v>454</v>
      </c>
      <c r="DOX13" s="140" t="s">
        <v>454</v>
      </c>
      <c r="DOY13" s="140" t="s">
        <v>454</v>
      </c>
      <c r="DOZ13" s="140" t="s">
        <v>454</v>
      </c>
      <c r="DPA13" s="140" t="s">
        <v>454</v>
      </c>
      <c r="DPB13" s="140" t="s">
        <v>454</v>
      </c>
      <c r="DPC13" s="140" t="s">
        <v>454</v>
      </c>
      <c r="DPD13" s="140" t="s">
        <v>454</v>
      </c>
      <c r="DPE13" s="140" t="s">
        <v>454</v>
      </c>
      <c r="DPF13" s="140" t="s">
        <v>454</v>
      </c>
      <c r="DPG13" s="140" t="s">
        <v>454</v>
      </c>
      <c r="DPH13" s="140" t="s">
        <v>454</v>
      </c>
      <c r="DPI13" s="140" t="s">
        <v>454</v>
      </c>
      <c r="DPJ13" s="140" t="s">
        <v>454</v>
      </c>
      <c r="DPK13" s="140" t="s">
        <v>454</v>
      </c>
      <c r="DPL13" s="140" t="s">
        <v>454</v>
      </c>
      <c r="DPM13" s="140" t="s">
        <v>454</v>
      </c>
      <c r="DPN13" s="140" t="s">
        <v>454</v>
      </c>
      <c r="DPO13" s="140" t="s">
        <v>454</v>
      </c>
      <c r="DPP13" s="140" t="s">
        <v>454</v>
      </c>
      <c r="DPQ13" s="140" t="s">
        <v>454</v>
      </c>
      <c r="DPR13" s="140" t="s">
        <v>454</v>
      </c>
      <c r="DPS13" s="140" t="s">
        <v>454</v>
      </c>
      <c r="DPT13" s="140" t="s">
        <v>454</v>
      </c>
      <c r="DPU13" s="140" t="s">
        <v>454</v>
      </c>
      <c r="DPV13" s="140" t="s">
        <v>454</v>
      </c>
      <c r="DPW13" s="140" t="s">
        <v>454</v>
      </c>
      <c r="DPX13" s="140" t="s">
        <v>454</v>
      </c>
      <c r="DPY13" s="140" t="s">
        <v>454</v>
      </c>
      <c r="DPZ13" s="140" t="s">
        <v>454</v>
      </c>
      <c r="DQA13" s="140" t="s">
        <v>454</v>
      </c>
      <c r="DQB13" s="140" t="s">
        <v>454</v>
      </c>
      <c r="DQC13" s="140" t="s">
        <v>454</v>
      </c>
      <c r="DQD13" s="140" t="s">
        <v>454</v>
      </c>
      <c r="DQE13" s="140" t="s">
        <v>454</v>
      </c>
      <c r="DQF13" s="140" t="s">
        <v>454</v>
      </c>
      <c r="DQG13" s="140" t="s">
        <v>454</v>
      </c>
      <c r="DQH13" s="140" t="s">
        <v>454</v>
      </c>
      <c r="DQI13" s="140" t="s">
        <v>454</v>
      </c>
      <c r="DQJ13" s="140" t="s">
        <v>454</v>
      </c>
      <c r="DQK13" s="140" t="s">
        <v>454</v>
      </c>
      <c r="DQL13" s="140" t="s">
        <v>454</v>
      </c>
      <c r="DQM13" s="140" t="s">
        <v>454</v>
      </c>
      <c r="DQN13" s="140" t="s">
        <v>454</v>
      </c>
      <c r="DQO13" s="140" t="s">
        <v>454</v>
      </c>
      <c r="DQP13" s="140" t="s">
        <v>454</v>
      </c>
      <c r="DQQ13" s="140" t="s">
        <v>454</v>
      </c>
      <c r="DQR13" s="140" t="s">
        <v>454</v>
      </c>
      <c r="DQS13" s="140" t="s">
        <v>454</v>
      </c>
      <c r="DQT13" s="140" t="s">
        <v>454</v>
      </c>
      <c r="DQU13" s="140" t="s">
        <v>454</v>
      </c>
      <c r="DQV13" s="140" t="s">
        <v>454</v>
      </c>
      <c r="DQW13" s="140" t="s">
        <v>454</v>
      </c>
      <c r="DQX13" s="140" t="s">
        <v>454</v>
      </c>
      <c r="DQY13" s="140" t="s">
        <v>454</v>
      </c>
      <c r="DQZ13" s="140" t="s">
        <v>454</v>
      </c>
      <c r="DRA13" s="140" t="s">
        <v>454</v>
      </c>
      <c r="DRB13" s="140" t="s">
        <v>454</v>
      </c>
      <c r="DRC13" s="140" t="s">
        <v>454</v>
      </c>
      <c r="DRD13" s="140" t="s">
        <v>454</v>
      </c>
      <c r="DRE13" s="140" t="s">
        <v>454</v>
      </c>
      <c r="DRF13" s="140" t="s">
        <v>454</v>
      </c>
      <c r="DRG13" s="140" t="s">
        <v>454</v>
      </c>
      <c r="DRH13" s="140" t="s">
        <v>454</v>
      </c>
      <c r="DRI13" s="140" t="s">
        <v>454</v>
      </c>
      <c r="DRJ13" s="140" t="s">
        <v>454</v>
      </c>
      <c r="DRK13" s="140" t="s">
        <v>454</v>
      </c>
      <c r="DRL13" s="140" t="s">
        <v>454</v>
      </c>
      <c r="DRM13" s="140" t="s">
        <v>454</v>
      </c>
      <c r="DRN13" s="140" t="s">
        <v>454</v>
      </c>
      <c r="DRO13" s="140" t="s">
        <v>454</v>
      </c>
      <c r="DRP13" s="140" t="s">
        <v>454</v>
      </c>
      <c r="DRQ13" s="140" t="s">
        <v>454</v>
      </c>
      <c r="DRR13" s="140" t="s">
        <v>454</v>
      </c>
      <c r="DRS13" s="140" t="s">
        <v>454</v>
      </c>
      <c r="DRT13" s="140" t="s">
        <v>454</v>
      </c>
      <c r="DRU13" s="140" t="s">
        <v>454</v>
      </c>
      <c r="DRV13" s="140" t="s">
        <v>454</v>
      </c>
      <c r="DRW13" s="140" t="s">
        <v>454</v>
      </c>
      <c r="DRX13" s="140" t="s">
        <v>454</v>
      </c>
      <c r="DRY13" s="140" t="s">
        <v>454</v>
      </c>
      <c r="DRZ13" s="140" t="s">
        <v>454</v>
      </c>
      <c r="DSA13" s="140" t="s">
        <v>454</v>
      </c>
      <c r="DSB13" s="140" t="s">
        <v>454</v>
      </c>
      <c r="DSC13" s="140" t="s">
        <v>454</v>
      </c>
      <c r="DSD13" s="140" t="s">
        <v>454</v>
      </c>
      <c r="DSE13" s="140" t="s">
        <v>454</v>
      </c>
      <c r="DSF13" s="140" t="s">
        <v>454</v>
      </c>
      <c r="DSG13" s="140" t="s">
        <v>454</v>
      </c>
      <c r="DSH13" s="140" t="s">
        <v>454</v>
      </c>
      <c r="DSI13" s="140" t="s">
        <v>454</v>
      </c>
      <c r="DSJ13" s="140" t="s">
        <v>454</v>
      </c>
      <c r="DSK13" s="140" t="s">
        <v>454</v>
      </c>
      <c r="DSL13" s="140" t="s">
        <v>454</v>
      </c>
      <c r="DSM13" s="140" t="s">
        <v>454</v>
      </c>
      <c r="DSN13" s="140" t="s">
        <v>454</v>
      </c>
      <c r="DSO13" s="140" t="s">
        <v>454</v>
      </c>
      <c r="DSP13" s="140" t="s">
        <v>454</v>
      </c>
      <c r="DSQ13" s="140" t="s">
        <v>454</v>
      </c>
      <c r="DSR13" s="140" t="s">
        <v>454</v>
      </c>
      <c r="DSS13" s="140" t="s">
        <v>454</v>
      </c>
      <c r="DST13" s="140" t="s">
        <v>454</v>
      </c>
      <c r="DSU13" s="140" t="s">
        <v>454</v>
      </c>
      <c r="DSV13" s="140" t="s">
        <v>454</v>
      </c>
      <c r="DSW13" s="140" t="s">
        <v>454</v>
      </c>
      <c r="DSX13" s="140" t="s">
        <v>454</v>
      </c>
      <c r="DSY13" s="140" t="s">
        <v>454</v>
      </c>
      <c r="DSZ13" s="140" t="s">
        <v>454</v>
      </c>
      <c r="DTA13" s="140" t="s">
        <v>454</v>
      </c>
      <c r="DTB13" s="140" t="s">
        <v>454</v>
      </c>
      <c r="DTC13" s="140" t="s">
        <v>454</v>
      </c>
      <c r="DTD13" s="140" t="s">
        <v>454</v>
      </c>
      <c r="DTE13" s="140" t="s">
        <v>454</v>
      </c>
      <c r="DTF13" s="140" t="s">
        <v>454</v>
      </c>
      <c r="DTG13" s="140" t="s">
        <v>454</v>
      </c>
      <c r="DTH13" s="140" t="s">
        <v>454</v>
      </c>
      <c r="DTI13" s="140" t="s">
        <v>454</v>
      </c>
      <c r="DTJ13" s="140" t="s">
        <v>454</v>
      </c>
      <c r="DTK13" s="140" t="s">
        <v>454</v>
      </c>
      <c r="DTL13" s="140" t="s">
        <v>454</v>
      </c>
      <c r="DTM13" s="140" t="s">
        <v>454</v>
      </c>
      <c r="DTN13" s="140" t="s">
        <v>454</v>
      </c>
      <c r="DTO13" s="140" t="s">
        <v>454</v>
      </c>
      <c r="DTP13" s="140" t="s">
        <v>454</v>
      </c>
      <c r="DTQ13" s="140" t="s">
        <v>454</v>
      </c>
      <c r="DTR13" s="140" t="s">
        <v>454</v>
      </c>
      <c r="DTS13" s="140" t="s">
        <v>454</v>
      </c>
      <c r="DTT13" s="140" t="s">
        <v>454</v>
      </c>
      <c r="DTU13" s="140" t="s">
        <v>454</v>
      </c>
      <c r="DTV13" s="140" t="s">
        <v>454</v>
      </c>
      <c r="DTW13" s="140" t="s">
        <v>454</v>
      </c>
      <c r="DTX13" s="140" t="s">
        <v>454</v>
      </c>
      <c r="DTY13" s="140" t="s">
        <v>454</v>
      </c>
      <c r="DTZ13" s="140" t="s">
        <v>454</v>
      </c>
      <c r="DUA13" s="140" t="s">
        <v>454</v>
      </c>
      <c r="DUB13" s="140" t="s">
        <v>454</v>
      </c>
      <c r="DUC13" s="140" t="s">
        <v>454</v>
      </c>
      <c r="DUD13" s="140" t="s">
        <v>454</v>
      </c>
      <c r="DUE13" s="140" t="s">
        <v>454</v>
      </c>
      <c r="DUF13" s="140" t="s">
        <v>454</v>
      </c>
      <c r="DUG13" s="140" t="s">
        <v>454</v>
      </c>
      <c r="DUH13" s="140" t="s">
        <v>454</v>
      </c>
      <c r="DUI13" s="140" t="s">
        <v>454</v>
      </c>
      <c r="DUJ13" s="140" t="s">
        <v>454</v>
      </c>
      <c r="DUK13" s="140" t="s">
        <v>454</v>
      </c>
      <c r="DUL13" s="140" t="s">
        <v>454</v>
      </c>
      <c r="DUM13" s="140" t="s">
        <v>454</v>
      </c>
      <c r="DUN13" s="140" t="s">
        <v>454</v>
      </c>
      <c r="DUO13" s="140" t="s">
        <v>454</v>
      </c>
      <c r="DUP13" s="140" t="s">
        <v>454</v>
      </c>
      <c r="DUQ13" s="140" t="s">
        <v>454</v>
      </c>
      <c r="DUR13" s="140" t="s">
        <v>454</v>
      </c>
      <c r="DUS13" s="140" t="s">
        <v>454</v>
      </c>
      <c r="DUT13" s="140" t="s">
        <v>454</v>
      </c>
      <c r="DUU13" s="140" t="s">
        <v>454</v>
      </c>
      <c r="DUV13" s="140" t="s">
        <v>454</v>
      </c>
      <c r="DUW13" s="140" t="s">
        <v>454</v>
      </c>
      <c r="DUX13" s="140" t="s">
        <v>454</v>
      </c>
      <c r="DUY13" s="140" t="s">
        <v>454</v>
      </c>
      <c r="DUZ13" s="140" t="s">
        <v>454</v>
      </c>
      <c r="DVA13" s="140" t="s">
        <v>454</v>
      </c>
      <c r="DVB13" s="140" t="s">
        <v>454</v>
      </c>
      <c r="DVC13" s="140" t="s">
        <v>454</v>
      </c>
      <c r="DVD13" s="140" t="s">
        <v>454</v>
      </c>
      <c r="DVE13" s="140" t="s">
        <v>454</v>
      </c>
      <c r="DVF13" s="140" t="s">
        <v>454</v>
      </c>
      <c r="DVG13" s="140" t="s">
        <v>454</v>
      </c>
      <c r="DVH13" s="140" t="s">
        <v>454</v>
      </c>
      <c r="DVI13" s="140" t="s">
        <v>454</v>
      </c>
      <c r="DVJ13" s="140" t="s">
        <v>454</v>
      </c>
      <c r="DVK13" s="140" t="s">
        <v>454</v>
      </c>
      <c r="DVL13" s="140" t="s">
        <v>454</v>
      </c>
      <c r="DVM13" s="140" t="s">
        <v>454</v>
      </c>
      <c r="DVN13" s="140" t="s">
        <v>454</v>
      </c>
      <c r="DVO13" s="140" t="s">
        <v>454</v>
      </c>
      <c r="DVP13" s="140" t="s">
        <v>454</v>
      </c>
      <c r="DVQ13" s="140" t="s">
        <v>454</v>
      </c>
      <c r="DVR13" s="140" t="s">
        <v>454</v>
      </c>
      <c r="DVS13" s="140" t="s">
        <v>454</v>
      </c>
      <c r="DVT13" s="140" t="s">
        <v>454</v>
      </c>
      <c r="DVU13" s="140" t="s">
        <v>454</v>
      </c>
      <c r="DVV13" s="140" t="s">
        <v>454</v>
      </c>
      <c r="DVW13" s="140" t="s">
        <v>454</v>
      </c>
      <c r="DVX13" s="140" t="s">
        <v>454</v>
      </c>
      <c r="DVY13" s="140" t="s">
        <v>454</v>
      </c>
      <c r="DVZ13" s="140" t="s">
        <v>454</v>
      </c>
      <c r="DWA13" s="140" t="s">
        <v>454</v>
      </c>
      <c r="DWB13" s="140" t="s">
        <v>454</v>
      </c>
      <c r="DWC13" s="140" t="s">
        <v>454</v>
      </c>
      <c r="DWD13" s="140" t="s">
        <v>454</v>
      </c>
      <c r="DWE13" s="140" t="s">
        <v>454</v>
      </c>
      <c r="DWF13" s="140" t="s">
        <v>454</v>
      </c>
      <c r="DWG13" s="140" t="s">
        <v>454</v>
      </c>
      <c r="DWH13" s="140" t="s">
        <v>454</v>
      </c>
      <c r="DWI13" s="140" t="s">
        <v>454</v>
      </c>
      <c r="DWJ13" s="140" t="s">
        <v>454</v>
      </c>
      <c r="DWK13" s="140" t="s">
        <v>454</v>
      </c>
      <c r="DWL13" s="140" t="s">
        <v>454</v>
      </c>
      <c r="DWM13" s="140" t="s">
        <v>454</v>
      </c>
      <c r="DWN13" s="140" t="s">
        <v>454</v>
      </c>
      <c r="DWO13" s="140" t="s">
        <v>454</v>
      </c>
      <c r="DWP13" s="140" t="s">
        <v>454</v>
      </c>
      <c r="DWQ13" s="140" t="s">
        <v>454</v>
      </c>
      <c r="DWR13" s="140" t="s">
        <v>454</v>
      </c>
      <c r="DWS13" s="140" t="s">
        <v>454</v>
      </c>
      <c r="DWT13" s="140" t="s">
        <v>454</v>
      </c>
      <c r="DWU13" s="140" t="s">
        <v>454</v>
      </c>
      <c r="DWV13" s="140" t="s">
        <v>454</v>
      </c>
      <c r="DWW13" s="140" t="s">
        <v>454</v>
      </c>
      <c r="DWX13" s="140" t="s">
        <v>454</v>
      </c>
      <c r="DWY13" s="140" t="s">
        <v>454</v>
      </c>
      <c r="DWZ13" s="140" t="s">
        <v>454</v>
      </c>
      <c r="DXA13" s="140" t="s">
        <v>454</v>
      </c>
      <c r="DXB13" s="140" t="s">
        <v>454</v>
      </c>
      <c r="DXC13" s="140" t="s">
        <v>454</v>
      </c>
      <c r="DXD13" s="140" t="s">
        <v>454</v>
      </c>
      <c r="DXE13" s="140" t="s">
        <v>454</v>
      </c>
      <c r="DXF13" s="140" t="s">
        <v>454</v>
      </c>
      <c r="DXG13" s="140" t="s">
        <v>454</v>
      </c>
      <c r="DXH13" s="140" t="s">
        <v>454</v>
      </c>
      <c r="DXI13" s="140" t="s">
        <v>454</v>
      </c>
      <c r="DXJ13" s="140" t="s">
        <v>454</v>
      </c>
      <c r="DXK13" s="140" t="s">
        <v>454</v>
      </c>
      <c r="DXL13" s="140" t="s">
        <v>454</v>
      </c>
      <c r="DXM13" s="140" t="s">
        <v>454</v>
      </c>
      <c r="DXN13" s="140" t="s">
        <v>454</v>
      </c>
      <c r="DXO13" s="140" t="s">
        <v>454</v>
      </c>
      <c r="DXP13" s="140" t="s">
        <v>454</v>
      </c>
      <c r="DXQ13" s="140" t="s">
        <v>454</v>
      </c>
      <c r="DXR13" s="140" t="s">
        <v>454</v>
      </c>
      <c r="DXS13" s="140" t="s">
        <v>454</v>
      </c>
      <c r="DXT13" s="140" t="s">
        <v>454</v>
      </c>
      <c r="DXU13" s="140" t="s">
        <v>454</v>
      </c>
      <c r="DXV13" s="140" t="s">
        <v>454</v>
      </c>
      <c r="DXW13" s="140" t="s">
        <v>454</v>
      </c>
      <c r="DXX13" s="140" t="s">
        <v>454</v>
      </c>
      <c r="DXY13" s="140" t="s">
        <v>454</v>
      </c>
      <c r="DXZ13" s="140" t="s">
        <v>454</v>
      </c>
      <c r="DYA13" s="140" t="s">
        <v>454</v>
      </c>
      <c r="DYB13" s="140" t="s">
        <v>454</v>
      </c>
      <c r="DYC13" s="140" t="s">
        <v>454</v>
      </c>
      <c r="DYD13" s="140" t="s">
        <v>454</v>
      </c>
      <c r="DYE13" s="140" t="s">
        <v>454</v>
      </c>
      <c r="DYF13" s="140" t="s">
        <v>454</v>
      </c>
      <c r="DYG13" s="140" t="s">
        <v>454</v>
      </c>
      <c r="DYH13" s="140" t="s">
        <v>454</v>
      </c>
      <c r="DYI13" s="140" t="s">
        <v>454</v>
      </c>
      <c r="DYJ13" s="140" t="s">
        <v>454</v>
      </c>
      <c r="DYK13" s="140" t="s">
        <v>454</v>
      </c>
      <c r="DYL13" s="140" t="s">
        <v>454</v>
      </c>
      <c r="DYM13" s="140" t="s">
        <v>454</v>
      </c>
      <c r="DYN13" s="140" t="s">
        <v>454</v>
      </c>
      <c r="DYO13" s="140" t="s">
        <v>454</v>
      </c>
      <c r="DYP13" s="140" t="s">
        <v>454</v>
      </c>
      <c r="DYQ13" s="140" t="s">
        <v>454</v>
      </c>
      <c r="DYR13" s="140" t="s">
        <v>454</v>
      </c>
      <c r="DYS13" s="140" t="s">
        <v>454</v>
      </c>
      <c r="DYT13" s="140" t="s">
        <v>454</v>
      </c>
      <c r="DYU13" s="140" t="s">
        <v>454</v>
      </c>
      <c r="DYV13" s="140" t="s">
        <v>454</v>
      </c>
      <c r="DYW13" s="140" t="s">
        <v>454</v>
      </c>
      <c r="DYX13" s="140" t="s">
        <v>454</v>
      </c>
      <c r="DYY13" s="140" t="s">
        <v>454</v>
      </c>
      <c r="DYZ13" s="140" t="s">
        <v>454</v>
      </c>
      <c r="DZA13" s="140" t="s">
        <v>454</v>
      </c>
      <c r="DZB13" s="140" t="s">
        <v>454</v>
      </c>
      <c r="DZC13" s="140" t="s">
        <v>454</v>
      </c>
      <c r="DZD13" s="140" t="s">
        <v>454</v>
      </c>
      <c r="DZE13" s="140" t="s">
        <v>454</v>
      </c>
      <c r="DZF13" s="140" t="s">
        <v>454</v>
      </c>
      <c r="DZG13" s="140" t="s">
        <v>454</v>
      </c>
      <c r="DZH13" s="140" t="s">
        <v>454</v>
      </c>
      <c r="DZI13" s="140" t="s">
        <v>454</v>
      </c>
      <c r="DZJ13" s="140" t="s">
        <v>454</v>
      </c>
      <c r="DZK13" s="140" t="s">
        <v>454</v>
      </c>
      <c r="DZL13" s="140" t="s">
        <v>454</v>
      </c>
      <c r="DZM13" s="140" t="s">
        <v>454</v>
      </c>
      <c r="DZN13" s="140" t="s">
        <v>454</v>
      </c>
      <c r="DZO13" s="140" t="s">
        <v>454</v>
      </c>
      <c r="DZP13" s="140" t="s">
        <v>454</v>
      </c>
      <c r="DZQ13" s="140" t="s">
        <v>454</v>
      </c>
      <c r="DZR13" s="140" t="s">
        <v>454</v>
      </c>
      <c r="DZS13" s="140" t="s">
        <v>454</v>
      </c>
      <c r="DZT13" s="140" t="s">
        <v>454</v>
      </c>
      <c r="DZU13" s="140" t="s">
        <v>454</v>
      </c>
      <c r="DZV13" s="140" t="s">
        <v>454</v>
      </c>
      <c r="DZW13" s="140" t="s">
        <v>454</v>
      </c>
      <c r="DZX13" s="140" t="s">
        <v>454</v>
      </c>
      <c r="DZY13" s="140" t="s">
        <v>454</v>
      </c>
      <c r="DZZ13" s="140" t="s">
        <v>454</v>
      </c>
      <c r="EAA13" s="140" t="s">
        <v>454</v>
      </c>
      <c r="EAB13" s="140" t="s">
        <v>454</v>
      </c>
      <c r="EAC13" s="140" t="s">
        <v>454</v>
      </c>
      <c r="EAD13" s="140" t="s">
        <v>454</v>
      </c>
      <c r="EAE13" s="140" t="s">
        <v>454</v>
      </c>
      <c r="EAF13" s="140" t="s">
        <v>454</v>
      </c>
      <c r="EAG13" s="140" t="s">
        <v>454</v>
      </c>
      <c r="EAH13" s="140" t="s">
        <v>454</v>
      </c>
      <c r="EAI13" s="140" t="s">
        <v>454</v>
      </c>
      <c r="EAJ13" s="140" t="s">
        <v>454</v>
      </c>
      <c r="EAK13" s="140" t="s">
        <v>454</v>
      </c>
      <c r="EAL13" s="140" t="s">
        <v>454</v>
      </c>
      <c r="EAM13" s="140" t="s">
        <v>454</v>
      </c>
      <c r="EAN13" s="140" t="s">
        <v>454</v>
      </c>
      <c r="EAO13" s="140" t="s">
        <v>454</v>
      </c>
      <c r="EAP13" s="140" t="s">
        <v>454</v>
      </c>
      <c r="EAQ13" s="140" t="s">
        <v>454</v>
      </c>
      <c r="EAR13" s="140" t="s">
        <v>454</v>
      </c>
      <c r="EAS13" s="140" t="s">
        <v>454</v>
      </c>
      <c r="EAT13" s="140" t="s">
        <v>454</v>
      </c>
      <c r="EAU13" s="140" t="s">
        <v>454</v>
      </c>
      <c r="EAV13" s="140" t="s">
        <v>454</v>
      </c>
      <c r="EAW13" s="140" t="s">
        <v>454</v>
      </c>
      <c r="EAX13" s="140" t="s">
        <v>454</v>
      </c>
      <c r="EAY13" s="140" t="s">
        <v>454</v>
      </c>
      <c r="EAZ13" s="140" t="s">
        <v>454</v>
      </c>
      <c r="EBA13" s="140" t="s">
        <v>454</v>
      </c>
      <c r="EBB13" s="140" t="s">
        <v>454</v>
      </c>
      <c r="EBC13" s="140" t="s">
        <v>454</v>
      </c>
      <c r="EBD13" s="140" t="s">
        <v>454</v>
      </c>
      <c r="EBE13" s="140" t="s">
        <v>454</v>
      </c>
      <c r="EBF13" s="140" t="s">
        <v>454</v>
      </c>
      <c r="EBG13" s="140" t="s">
        <v>454</v>
      </c>
      <c r="EBH13" s="140" t="s">
        <v>454</v>
      </c>
      <c r="EBI13" s="140" t="s">
        <v>454</v>
      </c>
      <c r="EBJ13" s="140" t="s">
        <v>454</v>
      </c>
      <c r="EBK13" s="140" t="s">
        <v>454</v>
      </c>
      <c r="EBL13" s="140" t="s">
        <v>454</v>
      </c>
      <c r="EBM13" s="140" t="s">
        <v>454</v>
      </c>
      <c r="EBN13" s="140" t="s">
        <v>454</v>
      </c>
      <c r="EBO13" s="140" t="s">
        <v>454</v>
      </c>
      <c r="EBP13" s="140" t="s">
        <v>454</v>
      </c>
      <c r="EBQ13" s="140" t="s">
        <v>454</v>
      </c>
      <c r="EBR13" s="140" t="s">
        <v>454</v>
      </c>
      <c r="EBS13" s="140" t="s">
        <v>454</v>
      </c>
      <c r="EBT13" s="140" t="s">
        <v>454</v>
      </c>
      <c r="EBU13" s="140" t="s">
        <v>454</v>
      </c>
      <c r="EBV13" s="140" t="s">
        <v>454</v>
      </c>
      <c r="EBW13" s="140" t="s">
        <v>454</v>
      </c>
      <c r="EBX13" s="140" t="s">
        <v>454</v>
      </c>
      <c r="EBY13" s="140" t="s">
        <v>454</v>
      </c>
      <c r="EBZ13" s="140" t="s">
        <v>454</v>
      </c>
      <c r="ECA13" s="140" t="s">
        <v>454</v>
      </c>
      <c r="ECB13" s="140" t="s">
        <v>454</v>
      </c>
      <c r="ECC13" s="140" t="s">
        <v>454</v>
      </c>
      <c r="ECD13" s="140" t="s">
        <v>454</v>
      </c>
      <c r="ECE13" s="140" t="s">
        <v>454</v>
      </c>
      <c r="ECF13" s="140" t="s">
        <v>454</v>
      </c>
      <c r="ECG13" s="140" t="s">
        <v>454</v>
      </c>
      <c r="ECH13" s="140" t="s">
        <v>454</v>
      </c>
      <c r="ECI13" s="140" t="s">
        <v>454</v>
      </c>
      <c r="ECJ13" s="140" t="s">
        <v>454</v>
      </c>
      <c r="ECK13" s="140" t="s">
        <v>454</v>
      </c>
      <c r="ECL13" s="140" t="s">
        <v>454</v>
      </c>
      <c r="ECM13" s="140" t="s">
        <v>454</v>
      </c>
      <c r="ECN13" s="140" t="s">
        <v>454</v>
      </c>
      <c r="ECO13" s="140" t="s">
        <v>454</v>
      </c>
      <c r="ECP13" s="140" t="s">
        <v>454</v>
      </c>
      <c r="ECQ13" s="140" t="s">
        <v>454</v>
      </c>
      <c r="ECR13" s="140" t="s">
        <v>454</v>
      </c>
      <c r="ECS13" s="140" t="s">
        <v>454</v>
      </c>
      <c r="ECT13" s="140" t="s">
        <v>454</v>
      </c>
      <c r="ECU13" s="140" t="s">
        <v>454</v>
      </c>
      <c r="ECV13" s="140" t="s">
        <v>454</v>
      </c>
      <c r="ECW13" s="140" t="s">
        <v>454</v>
      </c>
      <c r="ECX13" s="140" t="s">
        <v>454</v>
      </c>
      <c r="ECY13" s="140" t="s">
        <v>454</v>
      </c>
      <c r="ECZ13" s="140" t="s">
        <v>454</v>
      </c>
      <c r="EDA13" s="140" t="s">
        <v>454</v>
      </c>
      <c r="EDB13" s="140" t="s">
        <v>454</v>
      </c>
      <c r="EDC13" s="140" t="s">
        <v>454</v>
      </c>
      <c r="EDD13" s="140" t="s">
        <v>454</v>
      </c>
      <c r="EDE13" s="140" t="s">
        <v>454</v>
      </c>
      <c r="EDF13" s="140" t="s">
        <v>454</v>
      </c>
      <c r="EDG13" s="140" t="s">
        <v>454</v>
      </c>
      <c r="EDH13" s="140" t="s">
        <v>454</v>
      </c>
      <c r="EDI13" s="140" t="s">
        <v>454</v>
      </c>
      <c r="EDJ13" s="140" t="s">
        <v>454</v>
      </c>
      <c r="EDK13" s="140" t="s">
        <v>454</v>
      </c>
      <c r="EDL13" s="140" t="s">
        <v>454</v>
      </c>
      <c r="EDM13" s="140" t="s">
        <v>454</v>
      </c>
      <c r="EDN13" s="140" t="s">
        <v>454</v>
      </c>
      <c r="EDO13" s="140" t="s">
        <v>454</v>
      </c>
      <c r="EDP13" s="140" t="s">
        <v>454</v>
      </c>
      <c r="EDQ13" s="140" t="s">
        <v>454</v>
      </c>
      <c r="EDR13" s="140" t="s">
        <v>454</v>
      </c>
      <c r="EDS13" s="140" t="s">
        <v>454</v>
      </c>
      <c r="EDT13" s="140" t="s">
        <v>454</v>
      </c>
      <c r="EDU13" s="140" t="s">
        <v>454</v>
      </c>
      <c r="EDV13" s="140" t="s">
        <v>454</v>
      </c>
      <c r="EDW13" s="140" t="s">
        <v>454</v>
      </c>
      <c r="EDX13" s="140" t="s">
        <v>454</v>
      </c>
      <c r="EDY13" s="140" t="s">
        <v>454</v>
      </c>
      <c r="EDZ13" s="140" t="s">
        <v>454</v>
      </c>
      <c r="EEA13" s="140" t="s">
        <v>454</v>
      </c>
      <c r="EEB13" s="140" t="s">
        <v>454</v>
      </c>
      <c r="EEC13" s="140" t="s">
        <v>454</v>
      </c>
      <c r="EED13" s="140" t="s">
        <v>454</v>
      </c>
      <c r="EEE13" s="140" t="s">
        <v>454</v>
      </c>
      <c r="EEF13" s="140" t="s">
        <v>454</v>
      </c>
      <c r="EEG13" s="140" t="s">
        <v>454</v>
      </c>
      <c r="EEH13" s="140" t="s">
        <v>454</v>
      </c>
      <c r="EEI13" s="140" t="s">
        <v>454</v>
      </c>
      <c r="EEJ13" s="140" t="s">
        <v>454</v>
      </c>
      <c r="EEK13" s="140" t="s">
        <v>454</v>
      </c>
      <c r="EEL13" s="140" t="s">
        <v>454</v>
      </c>
      <c r="EEM13" s="140" t="s">
        <v>454</v>
      </c>
      <c r="EEN13" s="140" t="s">
        <v>454</v>
      </c>
      <c r="EEO13" s="140" t="s">
        <v>454</v>
      </c>
      <c r="EEP13" s="140" t="s">
        <v>454</v>
      </c>
      <c r="EEQ13" s="140" t="s">
        <v>454</v>
      </c>
      <c r="EER13" s="140" t="s">
        <v>454</v>
      </c>
      <c r="EES13" s="140" t="s">
        <v>454</v>
      </c>
      <c r="EET13" s="140" t="s">
        <v>454</v>
      </c>
      <c r="EEU13" s="140" t="s">
        <v>454</v>
      </c>
      <c r="EEV13" s="140" t="s">
        <v>454</v>
      </c>
      <c r="EEW13" s="140" t="s">
        <v>454</v>
      </c>
      <c r="EEX13" s="140" t="s">
        <v>454</v>
      </c>
      <c r="EEY13" s="140" t="s">
        <v>454</v>
      </c>
      <c r="EEZ13" s="140" t="s">
        <v>454</v>
      </c>
      <c r="EFA13" s="140" t="s">
        <v>454</v>
      </c>
      <c r="EFB13" s="140" t="s">
        <v>454</v>
      </c>
      <c r="EFC13" s="140" t="s">
        <v>454</v>
      </c>
      <c r="EFD13" s="140" t="s">
        <v>454</v>
      </c>
      <c r="EFE13" s="140" t="s">
        <v>454</v>
      </c>
      <c r="EFF13" s="140" t="s">
        <v>454</v>
      </c>
      <c r="EFG13" s="140" t="s">
        <v>454</v>
      </c>
      <c r="EFH13" s="140" t="s">
        <v>454</v>
      </c>
      <c r="EFI13" s="140" t="s">
        <v>454</v>
      </c>
      <c r="EFJ13" s="140" t="s">
        <v>454</v>
      </c>
      <c r="EFK13" s="140" t="s">
        <v>454</v>
      </c>
      <c r="EFL13" s="140" t="s">
        <v>454</v>
      </c>
      <c r="EFM13" s="140" t="s">
        <v>454</v>
      </c>
      <c r="EFN13" s="140" t="s">
        <v>454</v>
      </c>
      <c r="EFO13" s="140" t="s">
        <v>454</v>
      </c>
      <c r="EFP13" s="140" t="s">
        <v>454</v>
      </c>
      <c r="EFQ13" s="140" t="s">
        <v>454</v>
      </c>
      <c r="EFR13" s="140" t="s">
        <v>454</v>
      </c>
      <c r="EFS13" s="140" t="s">
        <v>454</v>
      </c>
      <c r="EFT13" s="140" t="s">
        <v>454</v>
      </c>
      <c r="EFU13" s="140" t="s">
        <v>454</v>
      </c>
      <c r="EFV13" s="140" t="s">
        <v>454</v>
      </c>
      <c r="EFW13" s="140" t="s">
        <v>454</v>
      </c>
      <c r="EFX13" s="140" t="s">
        <v>454</v>
      </c>
      <c r="EFY13" s="140" t="s">
        <v>454</v>
      </c>
      <c r="EFZ13" s="140" t="s">
        <v>454</v>
      </c>
      <c r="EGA13" s="140" t="s">
        <v>454</v>
      </c>
      <c r="EGB13" s="140" t="s">
        <v>454</v>
      </c>
      <c r="EGC13" s="140" t="s">
        <v>454</v>
      </c>
      <c r="EGD13" s="140" t="s">
        <v>454</v>
      </c>
      <c r="EGE13" s="140" t="s">
        <v>454</v>
      </c>
      <c r="EGF13" s="140" t="s">
        <v>454</v>
      </c>
      <c r="EGG13" s="140" t="s">
        <v>454</v>
      </c>
      <c r="EGH13" s="140" t="s">
        <v>454</v>
      </c>
      <c r="EGI13" s="140" t="s">
        <v>454</v>
      </c>
      <c r="EGJ13" s="140" t="s">
        <v>454</v>
      </c>
      <c r="EGK13" s="140" t="s">
        <v>454</v>
      </c>
      <c r="EGL13" s="140" t="s">
        <v>454</v>
      </c>
      <c r="EGM13" s="140" t="s">
        <v>454</v>
      </c>
      <c r="EGN13" s="140" t="s">
        <v>454</v>
      </c>
      <c r="EGO13" s="140" t="s">
        <v>454</v>
      </c>
      <c r="EGP13" s="140" t="s">
        <v>454</v>
      </c>
      <c r="EGQ13" s="140" t="s">
        <v>454</v>
      </c>
      <c r="EGR13" s="140" t="s">
        <v>454</v>
      </c>
      <c r="EGS13" s="140" t="s">
        <v>454</v>
      </c>
      <c r="EGT13" s="140" t="s">
        <v>454</v>
      </c>
      <c r="EGU13" s="140" t="s">
        <v>454</v>
      </c>
      <c r="EGV13" s="140" t="s">
        <v>454</v>
      </c>
      <c r="EGW13" s="140" t="s">
        <v>454</v>
      </c>
      <c r="EGX13" s="140" t="s">
        <v>454</v>
      </c>
      <c r="EGY13" s="140" t="s">
        <v>454</v>
      </c>
      <c r="EGZ13" s="140" t="s">
        <v>454</v>
      </c>
      <c r="EHA13" s="140" t="s">
        <v>454</v>
      </c>
      <c r="EHB13" s="140" t="s">
        <v>454</v>
      </c>
      <c r="EHC13" s="140" t="s">
        <v>454</v>
      </c>
      <c r="EHD13" s="140" t="s">
        <v>454</v>
      </c>
      <c r="EHE13" s="140" t="s">
        <v>454</v>
      </c>
      <c r="EHF13" s="140" t="s">
        <v>454</v>
      </c>
      <c r="EHG13" s="140" t="s">
        <v>454</v>
      </c>
      <c r="EHH13" s="140" t="s">
        <v>454</v>
      </c>
      <c r="EHI13" s="140" t="s">
        <v>454</v>
      </c>
      <c r="EHJ13" s="140" t="s">
        <v>454</v>
      </c>
      <c r="EHK13" s="140" t="s">
        <v>454</v>
      </c>
      <c r="EHL13" s="140" t="s">
        <v>454</v>
      </c>
      <c r="EHM13" s="140" t="s">
        <v>454</v>
      </c>
      <c r="EHN13" s="140" t="s">
        <v>454</v>
      </c>
      <c r="EHO13" s="140" t="s">
        <v>454</v>
      </c>
      <c r="EHP13" s="140" t="s">
        <v>454</v>
      </c>
      <c r="EHQ13" s="140" t="s">
        <v>454</v>
      </c>
      <c r="EHR13" s="140" t="s">
        <v>454</v>
      </c>
      <c r="EHS13" s="140" t="s">
        <v>454</v>
      </c>
      <c r="EHT13" s="140" t="s">
        <v>454</v>
      </c>
      <c r="EHU13" s="140" t="s">
        <v>454</v>
      </c>
      <c r="EHV13" s="140" t="s">
        <v>454</v>
      </c>
      <c r="EHW13" s="140" t="s">
        <v>454</v>
      </c>
      <c r="EHX13" s="140" t="s">
        <v>454</v>
      </c>
      <c r="EHY13" s="140" t="s">
        <v>454</v>
      </c>
      <c r="EHZ13" s="140" t="s">
        <v>454</v>
      </c>
      <c r="EIA13" s="140" t="s">
        <v>454</v>
      </c>
      <c r="EIB13" s="140" t="s">
        <v>454</v>
      </c>
      <c r="EIC13" s="140" t="s">
        <v>454</v>
      </c>
      <c r="EID13" s="140" t="s">
        <v>454</v>
      </c>
      <c r="EIE13" s="140" t="s">
        <v>454</v>
      </c>
      <c r="EIF13" s="140" t="s">
        <v>454</v>
      </c>
      <c r="EIG13" s="140" t="s">
        <v>454</v>
      </c>
      <c r="EIH13" s="140" t="s">
        <v>454</v>
      </c>
      <c r="EII13" s="140" t="s">
        <v>454</v>
      </c>
      <c r="EIJ13" s="140" t="s">
        <v>454</v>
      </c>
      <c r="EIK13" s="140" t="s">
        <v>454</v>
      </c>
      <c r="EIL13" s="140" t="s">
        <v>454</v>
      </c>
      <c r="EIM13" s="140" t="s">
        <v>454</v>
      </c>
      <c r="EIN13" s="140" t="s">
        <v>454</v>
      </c>
      <c r="EIO13" s="140" t="s">
        <v>454</v>
      </c>
      <c r="EIP13" s="140" t="s">
        <v>454</v>
      </c>
      <c r="EIQ13" s="140" t="s">
        <v>454</v>
      </c>
      <c r="EIR13" s="140" t="s">
        <v>454</v>
      </c>
      <c r="EIS13" s="140" t="s">
        <v>454</v>
      </c>
      <c r="EIT13" s="140" t="s">
        <v>454</v>
      </c>
      <c r="EIU13" s="140" t="s">
        <v>454</v>
      </c>
      <c r="EIV13" s="140" t="s">
        <v>454</v>
      </c>
      <c r="EIW13" s="140" t="s">
        <v>454</v>
      </c>
      <c r="EIX13" s="140" t="s">
        <v>454</v>
      </c>
      <c r="EIY13" s="140" t="s">
        <v>454</v>
      </c>
      <c r="EIZ13" s="140" t="s">
        <v>454</v>
      </c>
      <c r="EJA13" s="140" t="s">
        <v>454</v>
      </c>
      <c r="EJB13" s="140" t="s">
        <v>454</v>
      </c>
      <c r="EJC13" s="140" t="s">
        <v>454</v>
      </c>
      <c r="EJD13" s="140" t="s">
        <v>454</v>
      </c>
      <c r="EJE13" s="140" t="s">
        <v>454</v>
      </c>
      <c r="EJF13" s="140" t="s">
        <v>454</v>
      </c>
      <c r="EJG13" s="140" t="s">
        <v>454</v>
      </c>
      <c r="EJH13" s="140" t="s">
        <v>454</v>
      </c>
      <c r="EJI13" s="140" t="s">
        <v>454</v>
      </c>
      <c r="EJJ13" s="140" t="s">
        <v>454</v>
      </c>
      <c r="EJK13" s="140" t="s">
        <v>454</v>
      </c>
      <c r="EJL13" s="140" t="s">
        <v>454</v>
      </c>
      <c r="EJM13" s="140" t="s">
        <v>454</v>
      </c>
      <c r="EJN13" s="140" t="s">
        <v>454</v>
      </c>
      <c r="EJO13" s="140" t="s">
        <v>454</v>
      </c>
      <c r="EJP13" s="140" t="s">
        <v>454</v>
      </c>
      <c r="EJQ13" s="140" t="s">
        <v>454</v>
      </c>
      <c r="EJR13" s="140" t="s">
        <v>454</v>
      </c>
      <c r="EJS13" s="140" t="s">
        <v>454</v>
      </c>
      <c r="EJT13" s="140" t="s">
        <v>454</v>
      </c>
      <c r="EJU13" s="140" t="s">
        <v>454</v>
      </c>
      <c r="EJV13" s="140" t="s">
        <v>454</v>
      </c>
      <c r="EJW13" s="140" t="s">
        <v>454</v>
      </c>
      <c r="EJX13" s="140" t="s">
        <v>454</v>
      </c>
      <c r="EJY13" s="140" t="s">
        <v>454</v>
      </c>
      <c r="EJZ13" s="140" t="s">
        <v>454</v>
      </c>
      <c r="EKA13" s="140" t="s">
        <v>454</v>
      </c>
      <c r="EKB13" s="140" t="s">
        <v>454</v>
      </c>
      <c r="EKC13" s="140" t="s">
        <v>454</v>
      </c>
      <c r="EKD13" s="140" t="s">
        <v>454</v>
      </c>
      <c r="EKE13" s="140" t="s">
        <v>454</v>
      </c>
      <c r="EKF13" s="140" t="s">
        <v>454</v>
      </c>
      <c r="EKG13" s="140" t="s">
        <v>454</v>
      </c>
      <c r="EKH13" s="140" t="s">
        <v>454</v>
      </c>
      <c r="EKI13" s="140" t="s">
        <v>454</v>
      </c>
      <c r="EKJ13" s="140" t="s">
        <v>454</v>
      </c>
      <c r="EKK13" s="140" t="s">
        <v>454</v>
      </c>
      <c r="EKL13" s="140" t="s">
        <v>454</v>
      </c>
      <c r="EKM13" s="140" t="s">
        <v>454</v>
      </c>
      <c r="EKN13" s="140" t="s">
        <v>454</v>
      </c>
      <c r="EKO13" s="140" t="s">
        <v>454</v>
      </c>
      <c r="EKP13" s="140" t="s">
        <v>454</v>
      </c>
      <c r="EKQ13" s="140" t="s">
        <v>454</v>
      </c>
      <c r="EKR13" s="140" t="s">
        <v>454</v>
      </c>
      <c r="EKS13" s="140" t="s">
        <v>454</v>
      </c>
      <c r="EKT13" s="140" t="s">
        <v>454</v>
      </c>
      <c r="EKU13" s="140" t="s">
        <v>454</v>
      </c>
      <c r="EKV13" s="140" t="s">
        <v>454</v>
      </c>
      <c r="EKW13" s="140" t="s">
        <v>454</v>
      </c>
      <c r="EKX13" s="140" t="s">
        <v>454</v>
      </c>
      <c r="EKY13" s="140" t="s">
        <v>454</v>
      </c>
      <c r="EKZ13" s="140" t="s">
        <v>454</v>
      </c>
      <c r="ELA13" s="140" t="s">
        <v>454</v>
      </c>
      <c r="ELB13" s="140" t="s">
        <v>454</v>
      </c>
      <c r="ELC13" s="140" t="s">
        <v>454</v>
      </c>
      <c r="ELD13" s="140" t="s">
        <v>454</v>
      </c>
      <c r="ELE13" s="140" t="s">
        <v>454</v>
      </c>
      <c r="ELF13" s="140" t="s">
        <v>454</v>
      </c>
      <c r="ELG13" s="140" t="s">
        <v>454</v>
      </c>
      <c r="ELH13" s="140" t="s">
        <v>454</v>
      </c>
      <c r="ELI13" s="140" t="s">
        <v>454</v>
      </c>
      <c r="ELJ13" s="140" t="s">
        <v>454</v>
      </c>
      <c r="ELK13" s="140" t="s">
        <v>454</v>
      </c>
      <c r="ELL13" s="140" t="s">
        <v>454</v>
      </c>
      <c r="ELM13" s="140" t="s">
        <v>454</v>
      </c>
      <c r="ELN13" s="140" t="s">
        <v>454</v>
      </c>
      <c r="ELO13" s="140" t="s">
        <v>454</v>
      </c>
      <c r="ELP13" s="140" t="s">
        <v>454</v>
      </c>
      <c r="ELQ13" s="140" t="s">
        <v>454</v>
      </c>
      <c r="ELR13" s="140" t="s">
        <v>454</v>
      </c>
      <c r="ELS13" s="140" t="s">
        <v>454</v>
      </c>
      <c r="ELT13" s="140" t="s">
        <v>454</v>
      </c>
      <c r="ELU13" s="140" t="s">
        <v>454</v>
      </c>
      <c r="ELV13" s="140" t="s">
        <v>454</v>
      </c>
      <c r="ELW13" s="140" t="s">
        <v>454</v>
      </c>
      <c r="ELX13" s="140" t="s">
        <v>454</v>
      </c>
      <c r="ELY13" s="140" t="s">
        <v>454</v>
      </c>
      <c r="ELZ13" s="140" t="s">
        <v>454</v>
      </c>
      <c r="EMA13" s="140" t="s">
        <v>454</v>
      </c>
      <c r="EMB13" s="140" t="s">
        <v>454</v>
      </c>
      <c r="EMC13" s="140" t="s">
        <v>454</v>
      </c>
      <c r="EMD13" s="140" t="s">
        <v>454</v>
      </c>
      <c r="EME13" s="140" t="s">
        <v>454</v>
      </c>
      <c r="EMF13" s="140" t="s">
        <v>454</v>
      </c>
      <c r="EMG13" s="140" t="s">
        <v>454</v>
      </c>
      <c r="EMH13" s="140" t="s">
        <v>454</v>
      </c>
      <c r="EMI13" s="140" t="s">
        <v>454</v>
      </c>
      <c r="EMJ13" s="140" t="s">
        <v>454</v>
      </c>
      <c r="EMK13" s="140" t="s">
        <v>454</v>
      </c>
      <c r="EML13" s="140" t="s">
        <v>454</v>
      </c>
      <c r="EMM13" s="140" t="s">
        <v>454</v>
      </c>
      <c r="EMN13" s="140" t="s">
        <v>454</v>
      </c>
      <c r="EMO13" s="140" t="s">
        <v>454</v>
      </c>
      <c r="EMP13" s="140" t="s">
        <v>454</v>
      </c>
      <c r="EMQ13" s="140" t="s">
        <v>454</v>
      </c>
      <c r="EMR13" s="140" t="s">
        <v>454</v>
      </c>
      <c r="EMS13" s="140" t="s">
        <v>454</v>
      </c>
      <c r="EMT13" s="140" t="s">
        <v>454</v>
      </c>
      <c r="EMU13" s="140" t="s">
        <v>454</v>
      </c>
      <c r="EMV13" s="140" t="s">
        <v>454</v>
      </c>
      <c r="EMW13" s="140" t="s">
        <v>454</v>
      </c>
      <c r="EMX13" s="140" t="s">
        <v>454</v>
      </c>
      <c r="EMY13" s="140" t="s">
        <v>454</v>
      </c>
      <c r="EMZ13" s="140" t="s">
        <v>454</v>
      </c>
      <c r="ENA13" s="140" t="s">
        <v>454</v>
      </c>
      <c r="ENB13" s="140" t="s">
        <v>454</v>
      </c>
      <c r="ENC13" s="140" t="s">
        <v>454</v>
      </c>
      <c r="END13" s="140" t="s">
        <v>454</v>
      </c>
      <c r="ENE13" s="140" t="s">
        <v>454</v>
      </c>
      <c r="ENF13" s="140" t="s">
        <v>454</v>
      </c>
      <c r="ENG13" s="140" t="s">
        <v>454</v>
      </c>
      <c r="ENH13" s="140" t="s">
        <v>454</v>
      </c>
      <c r="ENI13" s="140" t="s">
        <v>454</v>
      </c>
      <c r="ENJ13" s="140" t="s">
        <v>454</v>
      </c>
      <c r="ENK13" s="140" t="s">
        <v>454</v>
      </c>
      <c r="ENL13" s="140" t="s">
        <v>454</v>
      </c>
      <c r="ENM13" s="140" t="s">
        <v>454</v>
      </c>
      <c r="ENN13" s="140" t="s">
        <v>454</v>
      </c>
      <c r="ENO13" s="140" t="s">
        <v>454</v>
      </c>
      <c r="ENP13" s="140" t="s">
        <v>454</v>
      </c>
      <c r="ENQ13" s="140" t="s">
        <v>454</v>
      </c>
      <c r="ENR13" s="140" t="s">
        <v>454</v>
      </c>
      <c r="ENS13" s="140" t="s">
        <v>454</v>
      </c>
      <c r="ENT13" s="140" t="s">
        <v>454</v>
      </c>
      <c r="ENU13" s="140" t="s">
        <v>454</v>
      </c>
      <c r="ENV13" s="140" t="s">
        <v>454</v>
      </c>
      <c r="ENW13" s="140" t="s">
        <v>454</v>
      </c>
      <c r="ENX13" s="140" t="s">
        <v>454</v>
      </c>
      <c r="ENY13" s="140" t="s">
        <v>454</v>
      </c>
      <c r="ENZ13" s="140" t="s">
        <v>454</v>
      </c>
      <c r="EOA13" s="140" t="s">
        <v>454</v>
      </c>
      <c r="EOB13" s="140" t="s">
        <v>454</v>
      </c>
      <c r="EOC13" s="140" t="s">
        <v>454</v>
      </c>
      <c r="EOD13" s="140" t="s">
        <v>454</v>
      </c>
      <c r="EOE13" s="140" t="s">
        <v>454</v>
      </c>
      <c r="EOF13" s="140" t="s">
        <v>454</v>
      </c>
      <c r="EOG13" s="140" t="s">
        <v>454</v>
      </c>
      <c r="EOH13" s="140" t="s">
        <v>454</v>
      </c>
      <c r="EOI13" s="140" t="s">
        <v>454</v>
      </c>
      <c r="EOJ13" s="140" t="s">
        <v>454</v>
      </c>
      <c r="EOK13" s="140" t="s">
        <v>454</v>
      </c>
      <c r="EOL13" s="140" t="s">
        <v>454</v>
      </c>
      <c r="EOM13" s="140" t="s">
        <v>454</v>
      </c>
      <c r="EON13" s="140" t="s">
        <v>454</v>
      </c>
      <c r="EOO13" s="140" t="s">
        <v>454</v>
      </c>
      <c r="EOP13" s="140" t="s">
        <v>454</v>
      </c>
      <c r="EOQ13" s="140" t="s">
        <v>454</v>
      </c>
      <c r="EOR13" s="140" t="s">
        <v>454</v>
      </c>
      <c r="EOS13" s="140" t="s">
        <v>454</v>
      </c>
      <c r="EOT13" s="140" t="s">
        <v>454</v>
      </c>
      <c r="EOU13" s="140" t="s">
        <v>454</v>
      </c>
      <c r="EOV13" s="140" t="s">
        <v>454</v>
      </c>
      <c r="EOW13" s="140" t="s">
        <v>454</v>
      </c>
      <c r="EOX13" s="140" t="s">
        <v>454</v>
      </c>
      <c r="EOY13" s="140" t="s">
        <v>454</v>
      </c>
      <c r="EOZ13" s="140" t="s">
        <v>454</v>
      </c>
      <c r="EPA13" s="140" t="s">
        <v>454</v>
      </c>
      <c r="EPB13" s="140" t="s">
        <v>454</v>
      </c>
      <c r="EPC13" s="140" t="s">
        <v>454</v>
      </c>
      <c r="EPD13" s="140" t="s">
        <v>454</v>
      </c>
      <c r="EPE13" s="140" t="s">
        <v>454</v>
      </c>
      <c r="EPF13" s="140" t="s">
        <v>454</v>
      </c>
      <c r="EPG13" s="140" t="s">
        <v>454</v>
      </c>
      <c r="EPH13" s="140" t="s">
        <v>454</v>
      </c>
      <c r="EPI13" s="140" t="s">
        <v>454</v>
      </c>
      <c r="EPJ13" s="140" t="s">
        <v>454</v>
      </c>
      <c r="EPK13" s="140" t="s">
        <v>454</v>
      </c>
      <c r="EPL13" s="140" t="s">
        <v>454</v>
      </c>
      <c r="EPM13" s="140" t="s">
        <v>454</v>
      </c>
      <c r="EPN13" s="140" t="s">
        <v>454</v>
      </c>
      <c r="EPO13" s="140" t="s">
        <v>454</v>
      </c>
      <c r="EPP13" s="140" t="s">
        <v>454</v>
      </c>
      <c r="EPQ13" s="140" t="s">
        <v>454</v>
      </c>
      <c r="EPR13" s="140" t="s">
        <v>454</v>
      </c>
      <c r="EPS13" s="140" t="s">
        <v>454</v>
      </c>
      <c r="EPT13" s="140" t="s">
        <v>454</v>
      </c>
      <c r="EPU13" s="140" t="s">
        <v>454</v>
      </c>
      <c r="EPV13" s="140" t="s">
        <v>454</v>
      </c>
      <c r="EPW13" s="140" t="s">
        <v>454</v>
      </c>
      <c r="EPX13" s="140" t="s">
        <v>454</v>
      </c>
      <c r="EPY13" s="140" t="s">
        <v>454</v>
      </c>
      <c r="EPZ13" s="140" t="s">
        <v>454</v>
      </c>
      <c r="EQA13" s="140" t="s">
        <v>454</v>
      </c>
      <c r="EQB13" s="140" t="s">
        <v>454</v>
      </c>
      <c r="EQC13" s="140" t="s">
        <v>454</v>
      </c>
      <c r="EQD13" s="140" t="s">
        <v>454</v>
      </c>
      <c r="EQE13" s="140" t="s">
        <v>454</v>
      </c>
      <c r="EQF13" s="140" t="s">
        <v>454</v>
      </c>
      <c r="EQG13" s="140" t="s">
        <v>454</v>
      </c>
      <c r="EQH13" s="140" t="s">
        <v>454</v>
      </c>
      <c r="EQI13" s="140" t="s">
        <v>454</v>
      </c>
      <c r="EQJ13" s="140" t="s">
        <v>454</v>
      </c>
      <c r="EQK13" s="140" t="s">
        <v>454</v>
      </c>
      <c r="EQL13" s="140" t="s">
        <v>454</v>
      </c>
      <c r="EQM13" s="140" t="s">
        <v>454</v>
      </c>
      <c r="EQN13" s="140" t="s">
        <v>454</v>
      </c>
      <c r="EQO13" s="140" t="s">
        <v>454</v>
      </c>
      <c r="EQP13" s="140" t="s">
        <v>454</v>
      </c>
      <c r="EQQ13" s="140" t="s">
        <v>454</v>
      </c>
      <c r="EQR13" s="140" t="s">
        <v>454</v>
      </c>
      <c r="EQS13" s="140" t="s">
        <v>454</v>
      </c>
      <c r="EQT13" s="140" t="s">
        <v>454</v>
      </c>
      <c r="EQU13" s="140" t="s">
        <v>454</v>
      </c>
      <c r="EQV13" s="140" t="s">
        <v>454</v>
      </c>
      <c r="EQW13" s="140" t="s">
        <v>454</v>
      </c>
      <c r="EQX13" s="140" t="s">
        <v>454</v>
      </c>
      <c r="EQY13" s="140" t="s">
        <v>454</v>
      </c>
      <c r="EQZ13" s="140" t="s">
        <v>454</v>
      </c>
      <c r="ERA13" s="140" t="s">
        <v>454</v>
      </c>
      <c r="ERB13" s="140" t="s">
        <v>454</v>
      </c>
      <c r="ERC13" s="140" t="s">
        <v>454</v>
      </c>
      <c r="ERD13" s="140" t="s">
        <v>454</v>
      </c>
      <c r="ERE13" s="140" t="s">
        <v>454</v>
      </c>
      <c r="ERF13" s="140" t="s">
        <v>454</v>
      </c>
      <c r="ERG13" s="140" t="s">
        <v>454</v>
      </c>
      <c r="ERH13" s="140" t="s">
        <v>454</v>
      </c>
      <c r="ERI13" s="140" t="s">
        <v>454</v>
      </c>
      <c r="ERJ13" s="140" t="s">
        <v>454</v>
      </c>
      <c r="ERK13" s="140" t="s">
        <v>454</v>
      </c>
      <c r="ERL13" s="140" t="s">
        <v>454</v>
      </c>
      <c r="ERM13" s="140" t="s">
        <v>454</v>
      </c>
      <c r="ERN13" s="140" t="s">
        <v>454</v>
      </c>
      <c r="ERO13" s="140" t="s">
        <v>454</v>
      </c>
      <c r="ERP13" s="140" t="s">
        <v>454</v>
      </c>
      <c r="ERQ13" s="140" t="s">
        <v>454</v>
      </c>
      <c r="ERR13" s="140" t="s">
        <v>454</v>
      </c>
      <c r="ERS13" s="140" t="s">
        <v>454</v>
      </c>
      <c r="ERT13" s="140" t="s">
        <v>454</v>
      </c>
      <c r="ERU13" s="140" t="s">
        <v>454</v>
      </c>
      <c r="ERV13" s="140" t="s">
        <v>454</v>
      </c>
      <c r="ERW13" s="140" t="s">
        <v>454</v>
      </c>
      <c r="ERX13" s="140" t="s">
        <v>454</v>
      </c>
      <c r="ERY13" s="140" t="s">
        <v>454</v>
      </c>
      <c r="ERZ13" s="140" t="s">
        <v>454</v>
      </c>
      <c r="ESA13" s="140" t="s">
        <v>454</v>
      </c>
      <c r="ESB13" s="140" t="s">
        <v>454</v>
      </c>
      <c r="ESC13" s="140" t="s">
        <v>454</v>
      </c>
      <c r="ESD13" s="140" t="s">
        <v>454</v>
      </c>
      <c r="ESE13" s="140" t="s">
        <v>454</v>
      </c>
      <c r="ESF13" s="140" t="s">
        <v>454</v>
      </c>
      <c r="ESG13" s="140" t="s">
        <v>454</v>
      </c>
      <c r="ESH13" s="140" t="s">
        <v>454</v>
      </c>
      <c r="ESI13" s="140" t="s">
        <v>454</v>
      </c>
      <c r="ESJ13" s="140" t="s">
        <v>454</v>
      </c>
      <c r="ESK13" s="140" t="s">
        <v>454</v>
      </c>
      <c r="ESL13" s="140" t="s">
        <v>454</v>
      </c>
      <c r="ESM13" s="140" t="s">
        <v>454</v>
      </c>
      <c r="ESN13" s="140" t="s">
        <v>454</v>
      </c>
      <c r="ESO13" s="140" t="s">
        <v>454</v>
      </c>
      <c r="ESP13" s="140" t="s">
        <v>454</v>
      </c>
      <c r="ESQ13" s="140" t="s">
        <v>454</v>
      </c>
      <c r="ESR13" s="140" t="s">
        <v>454</v>
      </c>
      <c r="ESS13" s="140" t="s">
        <v>454</v>
      </c>
      <c r="EST13" s="140" t="s">
        <v>454</v>
      </c>
      <c r="ESU13" s="140" t="s">
        <v>454</v>
      </c>
      <c r="ESV13" s="140" t="s">
        <v>454</v>
      </c>
      <c r="ESW13" s="140" t="s">
        <v>454</v>
      </c>
      <c r="ESX13" s="140" t="s">
        <v>454</v>
      </c>
      <c r="ESY13" s="140" t="s">
        <v>454</v>
      </c>
      <c r="ESZ13" s="140" t="s">
        <v>454</v>
      </c>
      <c r="ETA13" s="140" t="s">
        <v>454</v>
      </c>
      <c r="ETB13" s="140" t="s">
        <v>454</v>
      </c>
      <c r="ETC13" s="140" t="s">
        <v>454</v>
      </c>
      <c r="ETD13" s="140" t="s">
        <v>454</v>
      </c>
      <c r="ETE13" s="140" t="s">
        <v>454</v>
      </c>
      <c r="ETF13" s="140" t="s">
        <v>454</v>
      </c>
      <c r="ETG13" s="140" t="s">
        <v>454</v>
      </c>
      <c r="ETH13" s="140" t="s">
        <v>454</v>
      </c>
      <c r="ETI13" s="140" t="s">
        <v>454</v>
      </c>
      <c r="ETJ13" s="140" t="s">
        <v>454</v>
      </c>
      <c r="ETK13" s="140" t="s">
        <v>454</v>
      </c>
      <c r="ETL13" s="140" t="s">
        <v>454</v>
      </c>
      <c r="ETM13" s="140" t="s">
        <v>454</v>
      </c>
      <c r="ETN13" s="140" t="s">
        <v>454</v>
      </c>
      <c r="ETO13" s="140" t="s">
        <v>454</v>
      </c>
      <c r="ETP13" s="140" t="s">
        <v>454</v>
      </c>
      <c r="ETQ13" s="140" t="s">
        <v>454</v>
      </c>
      <c r="ETR13" s="140" t="s">
        <v>454</v>
      </c>
      <c r="ETS13" s="140" t="s">
        <v>454</v>
      </c>
      <c r="ETT13" s="140" t="s">
        <v>454</v>
      </c>
      <c r="ETU13" s="140" t="s">
        <v>454</v>
      </c>
      <c r="ETV13" s="140" t="s">
        <v>454</v>
      </c>
      <c r="ETW13" s="140" t="s">
        <v>454</v>
      </c>
      <c r="ETX13" s="140" t="s">
        <v>454</v>
      </c>
      <c r="ETY13" s="140" t="s">
        <v>454</v>
      </c>
      <c r="ETZ13" s="140" t="s">
        <v>454</v>
      </c>
      <c r="EUA13" s="140" t="s">
        <v>454</v>
      </c>
      <c r="EUB13" s="140" t="s">
        <v>454</v>
      </c>
      <c r="EUC13" s="140" t="s">
        <v>454</v>
      </c>
      <c r="EUD13" s="140" t="s">
        <v>454</v>
      </c>
      <c r="EUE13" s="140" t="s">
        <v>454</v>
      </c>
      <c r="EUF13" s="140" t="s">
        <v>454</v>
      </c>
      <c r="EUG13" s="140" t="s">
        <v>454</v>
      </c>
      <c r="EUH13" s="140" t="s">
        <v>454</v>
      </c>
      <c r="EUI13" s="140" t="s">
        <v>454</v>
      </c>
      <c r="EUJ13" s="140" t="s">
        <v>454</v>
      </c>
      <c r="EUK13" s="140" t="s">
        <v>454</v>
      </c>
      <c r="EUL13" s="140" t="s">
        <v>454</v>
      </c>
      <c r="EUM13" s="140" t="s">
        <v>454</v>
      </c>
      <c r="EUN13" s="140" t="s">
        <v>454</v>
      </c>
      <c r="EUO13" s="140" t="s">
        <v>454</v>
      </c>
      <c r="EUP13" s="140" t="s">
        <v>454</v>
      </c>
      <c r="EUQ13" s="140" t="s">
        <v>454</v>
      </c>
      <c r="EUR13" s="140" t="s">
        <v>454</v>
      </c>
      <c r="EUS13" s="140" t="s">
        <v>454</v>
      </c>
      <c r="EUT13" s="140" t="s">
        <v>454</v>
      </c>
      <c r="EUU13" s="140" t="s">
        <v>454</v>
      </c>
      <c r="EUV13" s="140" t="s">
        <v>454</v>
      </c>
      <c r="EUW13" s="140" t="s">
        <v>454</v>
      </c>
      <c r="EUX13" s="140" t="s">
        <v>454</v>
      </c>
      <c r="EUY13" s="140" t="s">
        <v>454</v>
      </c>
      <c r="EUZ13" s="140" t="s">
        <v>454</v>
      </c>
      <c r="EVA13" s="140" t="s">
        <v>454</v>
      </c>
      <c r="EVB13" s="140" t="s">
        <v>454</v>
      </c>
      <c r="EVC13" s="140" t="s">
        <v>454</v>
      </c>
      <c r="EVD13" s="140" t="s">
        <v>454</v>
      </c>
      <c r="EVE13" s="140" t="s">
        <v>454</v>
      </c>
      <c r="EVF13" s="140" t="s">
        <v>454</v>
      </c>
      <c r="EVG13" s="140" t="s">
        <v>454</v>
      </c>
      <c r="EVH13" s="140" t="s">
        <v>454</v>
      </c>
      <c r="EVI13" s="140" t="s">
        <v>454</v>
      </c>
      <c r="EVJ13" s="140" t="s">
        <v>454</v>
      </c>
      <c r="EVK13" s="140" t="s">
        <v>454</v>
      </c>
      <c r="EVL13" s="140" t="s">
        <v>454</v>
      </c>
      <c r="EVM13" s="140" t="s">
        <v>454</v>
      </c>
      <c r="EVN13" s="140" t="s">
        <v>454</v>
      </c>
      <c r="EVO13" s="140" t="s">
        <v>454</v>
      </c>
      <c r="EVP13" s="140" t="s">
        <v>454</v>
      </c>
      <c r="EVQ13" s="140" t="s">
        <v>454</v>
      </c>
      <c r="EVR13" s="140" t="s">
        <v>454</v>
      </c>
      <c r="EVS13" s="140" t="s">
        <v>454</v>
      </c>
      <c r="EVT13" s="140" t="s">
        <v>454</v>
      </c>
      <c r="EVU13" s="140" t="s">
        <v>454</v>
      </c>
      <c r="EVV13" s="140" t="s">
        <v>454</v>
      </c>
      <c r="EVW13" s="140" t="s">
        <v>454</v>
      </c>
      <c r="EVX13" s="140" t="s">
        <v>454</v>
      </c>
      <c r="EVY13" s="140" t="s">
        <v>454</v>
      </c>
      <c r="EVZ13" s="140" t="s">
        <v>454</v>
      </c>
      <c r="EWA13" s="140" t="s">
        <v>454</v>
      </c>
      <c r="EWB13" s="140" t="s">
        <v>454</v>
      </c>
      <c r="EWC13" s="140" t="s">
        <v>454</v>
      </c>
      <c r="EWD13" s="140" t="s">
        <v>454</v>
      </c>
      <c r="EWE13" s="140" t="s">
        <v>454</v>
      </c>
      <c r="EWF13" s="140" t="s">
        <v>454</v>
      </c>
      <c r="EWG13" s="140" t="s">
        <v>454</v>
      </c>
      <c r="EWH13" s="140" t="s">
        <v>454</v>
      </c>
      <c r="EWI13" s="140" t="s">
        <v>454</v>
      </c>
      <c r="EWJ13" s="140" t="s">
        <v>454</v>
      </c>
      <c r="EWK13" s="140" t="s">
        <v>454</v>
      </c>
      <c r="EWL13" s="140" t="s">
        <v>454</v>
      </c>
      <c r="EWM13" s="140" t="s">
        <v>454</v>
      </c>
      <c r="EWN13" s="140" t="s">
        <v>454</v>
      </c>
      <c r="EWO13" s="140" t="s">
        <v>454</v>
      </c>
      <c r="EWP13" s="140" t="s">
        <v>454</v>
      </c>
      <c r="EWQ13" s="140" t="s">
        <v>454</v>
      </c>
      <c r="EWR13" s="140" t="s">
        <v>454</v>
      </c>
      <c r="EWS13" s="140" t="s">
        <v>454</v>
      </c>
      <c r="EWT13" s="140" t="s">
        <v>454</v>
      </c>
      <c r="EWU13" s="140" t="s">
        <v>454</v>
      </c>
      <c r="EWV13" s="140" t="s">
        <v>454</v>
      </c>
      <c r="EWW13" s="140" t="s">
        <v>454</v>
      </c>
      <c r="EWX13" s="140" t="s">
        <v>454</v>
      </c>
      <c r="EWY13" s="140" t="s">
        <v>454</v>
      </c>
      <c r="EWZ13" s="140" t="s">
        <v>454</v>
      </c>
      <c r="EXA13" s="140" t="s">
        <v>454</v>
      </c>
      <c r="EXB13" s="140" t="s">
        <v>454</v>
      </c>
      <c r="EXC13" s="140" t="s">
        <v>454</v>
      </c>
      <c r="EXD13" s="140" t="s">
        <v>454</v>
      </c>
      <c r="EXE13" s="140" t="s">
        <v>454</v>
      </c>
      <c r="EXF13" s="140" t="s">
        <v>454</v>
      </c>
      <c r="EXG13" s="140" t="s">
        <v>454</v>
      </c>
      <c r="EXH13" s="140" t="s">
        <v>454</v>
      </c>
      <c r="EXI13" s="140" t="s">
        <v>454</v>
      </c>
      <c r="EXJ13" s="140" t="s">
        <v>454</v>
      </c>
      <c r="EXK13" s="140" t="s">
        <v>454</v>
      </c>
      <c r="EXL13" s="140" t="s">
        <v>454</v>
      </c>
      <c r="EXM13" s="140" t="s">
        <v>454</v>
      </c>
      <c r="EXN13" s="140" t="s">
        <v>454</v>
      </c>
      <c r="EXO13" s="140" t="s">
        <v>454</v>
      </c>
      <c r="EXP13" s="140" t="s">
        <v>454</v>
      </c>
      <c r="EXQ13" s="140" t="s">
        <v>454</v>
      </c>
      <c r="EXR13" s="140" t="s">
        <v>454</v>
      </c>
      <c r="EXS13" s="140" t="s">
        <v>454</v>
      </c>
      <c r="EXT13" s="140" t="s">
        <v>454</v>
      </c>
      <c r="EXU13" s="140" t="s">
        <v>454</v>
      </c>
      <c r="EXV13" s="140" t="s">
        <v>454</v>
      </c>
      <c r="EXW13" s="140" t="s">
        <v>454</v>
      </c>
      <c r="EXX13" s="140" t="s">
        <v>454</v>
      </c>
      <c r="EXY13" s="140" t="s">
        <v>454</v>
      </c>
      <c r="EXZ13" s="140" t="s">
        <v>454</v>
      </c>
      <c r="EYA13" s="140" t="s">
        <v>454</v>
      </c>
      <c r="EYB13" s="140" t="s">
        <v>454</v>
      </c>
      <c r="EYC13" s="140" t="s">
        <v>454</v>
      </c>
      <c r="EYD13" s="140" t="s">
        <v>454</v>
      </c>
      <c r="EYE13" s="140" t="s">
        <v>454</v>
      </c>
      <c r="EYF13" s="140" t="s">
        <v>454</v>
      </c>
      <c r="EYG13" s="140" t="s">
        <v>454</v>
      </c>
      <c r="EYH13" s="140" t="s">
        <v>454</v>
      </c>
      <c r="EYI13" s="140" t="s">
        <v>454</v>
      </c>
      <c r="EYJ13" s="140" t="s">
        <v>454</v>
      </c>
      <c r="EYK13" s="140" t="s">
        <v>454</v>
      </c>
      <c r="EYL13" s="140" t="s">
        <v>454</v>
      </c>
      <c r="EYM13" s="140" t="s">
        <v>454</v>
      </c>
      <c r="EYN13" s="140" t="s">
        <v>454</v>
      </c>
      <c r="EYO13" s="140" t="s">
        <v>454</v>
      </c>
      <c r="EYP13" s="140" t="s">
        <v>454</v>
      </c>
      <c r="EYQ13" s="140" t="s">
        <v>454</v>
      </c>
      <c r="EYR13" s="140" t="s">
        <v>454</v>
      </c>
      <c r="EYS13" s="140" t="s">
        <v>454</v>
      </c>
      <c r="EYT13" s="140" t="s">
        <v>454</v>
      </c>
      <c r="EYU13" s="140" t="s">
        <v>454</v>
      </c>
      <c r="EYV13" s="140" t="s">
        <v>454</v>
      </c>
      <c r="EYW13" s="140" t="s">
        <v>454</v>
      </c>
      <c r="EYX13" s="140" t="s">
        <v>454</v>
      </c>
      <c r="EYY13" s="140" t="s">
        <v>454</v>
      </c>
      <c r="EYZ13" s="140" t="s">
        <v>454</v>
      </c>
      <c r="EZA13" s="140" t="s">
        <v>454</v>
      </c>
      <c r="EZB13" s="140" t="s">
        <v>454</v>
      </c>
      <c r="EZC13" s="140" t="s">
        <v>454</v>
      </c>
      <c r="EZD13" s="140" t="s">
        <v>454</v>
      </c>
      <c r="EZE13" s="140" t="s">
        <v>454</v>
      </c>
      <c r="EZF13" s="140" t="s">
        <v>454</v>
      </c>
      <c r="EZG13" s="140" t="s">
        <v>454</v>
      </c>
      <c r="EZH13" s="140" t="s">
        <v>454</v>
      </c>
      <c r="EZI13" s="140" t="s">
        <v>454</v>
      </c>
      <c r="EZJ13" s="140" t="s">
        <v>454</v>
      </c>
      <c r="EZK13" s="140" t="s">
        <v>454</v>
      </c>
      <c r="EZL13" s="140" t="s">
        <v>454</v>
      </c>
      <c r="EZM13" s="140" t="s">
        <v>454</v>
      </c>
      <c r="EZN13" s="140" t="s">
        <v>454</v>
      </c>
      <c r="EZO13" s="140" t="s">
        <v>454</v>
      </c>
      <c r="EZP13" s="140" t="s">
        <v>454</v>
      </c>
      <c r="EZQ13" s="140" t="s">
        <v>454</v>
      </c>
      <c r="EZR13" s="140" t="s">
        <v>454</v>
      </c>
      <c r="EZS13" s="140" t="s">
        <v>454</v>
      </c>
      <c r="EZT13" s="140" t="s">
        <v>454</v>
      </c>
      <c r="EZU13" s="140" t="s">
        <v>454</v>
      </c>
      <c r="EZV13" s="140" t="s">
        <v>454</v>
      </c>
      <c r="EZW13" s="140" t="s">
        <v>454</v>
      </c>
      <c r="EZX13" s="140" t="s">
        <v>454</v>
      </c>
      <c r="EZY13" s="140" t="s">
        <v>454</v>
      </c>
      <c r="EZZ13" s="140" t="s">
        <v>454</v>
      </c>
      <c r="FAA13" s="140" t="s">
        <v>454</v>
      </c>
      <c r="FAB13" s="140" t="s">
        <v>454</v>
      </c>
      <c r="FAC13" s="140" t="s">
        <v>454</v>
      </c>
      <c r="FAD13" s="140" t="s">
        <v>454</v>
      </c>
      <c r="FAE13" s="140" t="s">
        <v>454</v>
      </c>
      <c r="FAF13" s="140" t="s">
        <v>454</v>
      </c>
      <c r="FAG13" s="140" t="s">
        <v>454</v>
      </c>
      <c r="FAH13" s="140" t="s">
        <v>454</v>
      </c>
      <c r="FAI13" s="140" t="s">
        <v>454</v>
      </c>
      <c r="FAJ13" s="140" t="s">
        <v>454</v>
      </c>
      <c r="FAK13" s="140" t="s">
        <v>454</v>
      </c>
      <c r="FAL13" s="140" t="s">
        <v>454</v>
      </c>
      <c r="FAM13" s="140" t="s">
        <v>454</v>
      </c>
      <c r="FAN13" s="140" t="s">
        <v>454</v>
      </c>
      <c r="FAO13" s="140" t="s">
        <v>454</v>
      </c>
      <c r="FAP13" s="140" t="s">
        <v>454</v>
      </c>
      <c r="FAQ13" s="140" t="s">
        <v>454</v>
      </c>
      <c r="FAR13" s="140" t="s">
        <v>454</v>
      </c>
      <c r="FAS13" s="140" t="s">
        <v>454</v>
      </c>
      <c r="FAT13" s="140" t="s">
        <v>454</v>
      </c>
      <c r="FAU13" s="140" t="s">
        <v>454</v>
      </c>
      <c r="FAV13" s="140" t="s">
        <v>454</v>
      </c>
      <c r="FAW13" s="140" t="s">
        <v>454</v>
      </c>
      <c r="FAX13" s="140" t="s">
        <v>454</v>
      </c>
      <c r="FAY13" s="140" t="s">
        <v>454</v>
      </c>
      <c r="FAZ13" s="140" t="s">
        <v>454</v>
      </c>
      <c r="FBA13" s="140" t="s">
        <v>454</v>
      </c>
      <c r="FBB13" s="140" t="s">
        <v>454</v>
      </c>
      <c r="FBC13" s="140" t="s">
        <v>454</v>
      </c>
      <c r="FBD13" s="140" t="s">
        <v>454</v>
      </c>
      <c r="FBE13" s="140" t="s">
        <v>454</v>
      </c>
      <c r="FBF13" s="140" t="s">
        <v>454</v>
      </c>
      <c r="FBG13" s="140" t="s">
        <v>454</v>
      </c>
      <c r="FBH13" s="140" t="s">
        <v>454</v>
      </c>
      <c r="FBI13" s="140" t="s">
        <v>454</v>
      </c>
      <c r="FBJ13" s="140" t="s">
        <v>454</v>
      </c>
      <c r="FBK13" s="140" t="s">
        <v>454</v>
      </c>
      <c r="FBL13" s="140" t="s">
        <v>454</v>
      </c>
      <c r="FBM13" s="140" t="s">
        <v>454</v>
      </c>
      <c r="FBN13" s="140" t="s">
        <v>454</v>
      </c>
      <c r="FBO13" s="140" t="s">
        <v>454</v>
      </c>
      <c r="FBP13" s="140" t="s">
        <v>454</v>
      </c>
      <c r="FBQ13" s="140" t="s">
        <v>454</v>
      </c>
      <c r="FBR13" s="140" t="s">
        <v>454</v>
      </c>
      <c r="FBS13" s="140" t="s">
        <v>454</v>
      </c>
      <c r="FBT13" s="140" t="s">
        <v>454</v>
      </c>
      <c r="FBU13" s="140" t="s">
        <v>454</v>
      </c>
      <c r="FBV13" s="140" t="s">
        <v>454</v>
      </c>
      <c r="FBW13" s="140" t="s">
        <v>454</v>
      </c>
      <c r="FBX13" s="140" t="s">
        <v>454</v>
      </c>
      <c r="FBY13" s="140" t="s">
        <v>454</v>
      </c>
      <c r="FBZ13" s="140" t="s">
        <v>454</v>
      </c>
      <c r="FCA13" s="140" t="s">
        <v>454</v>
      </c>
      <c r="FCB13" s="140" t="s">
        <v>454</v>
      </c>
      <c r="FCC13" s="140" t="s">
        <v>454</v>
      </c>
      <c r="FCD13" s="140" t="s">
        <v>454</v>
      </c>
      <c r="FCE13" s="140" t="s">
        <v>454</v>
      </c>
      <c r="FCF13" s="140" t="s">
        <v>454</v>
      </c>
      <c r="FCG13" s="140" t="s">
        <v>454</v>
      </c>
      <c r="FCH13" s="140" t="s">
        <v>454</v>
      </c>
      <c r="FCI13" s="140" t="s">
        <v>454</v>
      </c>
      <c r="FCJ13" s="140" t="s">
        <v>454</v>
      </c>
      <c r="FCK13" s="140" t="s">
        <v>454</v>
      </c>
      <c r="FCL13" s="140" t="s">
        <v>454</v>
      </c>
      <c r="FCM13" s="140" t="s">
        <v>454</v>
      </c>
      <c r="FCN13" s="140" t="s">
        <v>454</v>
      </c>
      <c r="FCO13" s="140" t="s">
        <v>454</v>
      </c>
      <c r="FCP13" s="140" t="s">
        <v>454</v>
      </c>
      <c r="FCQ13" s="140" t="s">
        <v>454</v>
      </c>
      <c r="FCR13" s="140" t="s">
        <v>454</v>
      </c>
      <c r="FCS13" s="140" t="s">
        <v>454</v>
      </c>
      <c r="FCT13" s="140" t="s">
        <v>454</v>
      </c>
      <c r="FCU13" s="140" t="s">
        <v>454</v>
      </c>
      <c r="FCV13" s="140" t="s">
        <v>454</v>
      </c>
      <c r="FCW13" s="140" t="s">
        <v>454</v>
      </c>
      <c r="FCX13" s="140" t="s">
        <v>454</v>
      </c>
      <c r="FCY13" s="140" t="s">
        <v>454</v>
      </c>
      <c r="FCZ13" s="140" t="s">
        <v>454</v>
      </c>
      <c r="FDA13" s="140" t="s">
        <v>454</v>
      </c>
      <c r="FDB13" s="140" t="s">
        <v>454</v>
      </c>
      <c r="FDC13" s="140" t="s">
        <v>454</v>
      </c>
      <c r="FDD13" s="140" t="s">
        <v>454</v>
      </c>
      <c r="FDE13" s="140" t="s">
        <v>454</v>
      </c>
      <c r="FDF13" s="140" t="s">
        <v>454</v>
      </c>
      <c r="FDG13" s="140" t="s">
        <v>454</v>
      </c>
      <c r="FDH13" s="140" t="s">
        <v>454</v>
      </c>
      <c r="FDI13" s="140" t="s">
        <v>454</v>
      </c>
      <c r="FDJ13" s="140" t="s">
        <v>454</v>
      </c>
      <c r="FDK13" s="140" t="s">
        <v>454</v>
      </c>
      <c r="FDL13" s="140" t="s">
        <v>454</v>
      </c>
      <c r="FDM13" s="140" t="s">
        <v>454</v>
      </c>
      <c r="FDN13" s="140" t="s">
        <v>454</v>
      </c>
      <c r="FDO13" s="140" t="s">
        <v>454</v>
      </c>
      <c r="FDP13" s="140" t="s">
        <v>454</v>
      </c>
      <c r="FDQ13" s="140" t="s">
        <v>454</v>
      </c>
      <c r="FDR13" s="140" t="s">
        <v>454</v>
      </c>
      <c r="FDS13" s="140" t="s">
        <v>454</v>
      </c>
      <c r="FDT13" s="140" t="s">
        <v>454</v>
      </c>
      <c r="FDU13" s="140" t="s">
        <v>454</v>
      </c>
      <c r="FDV13" s="140" t="s">
        <v>454</v>
      </c>
      <c r="FDW13" s="140" t="s">
        <v>454</v>
      </c>
      <c r="FDX13" s="140" t="s">
        <v>454</v>
      </c>
      <c r="FDY13" s="140" t="s">
        <v>454</v>
      </c>
      <c r="FDZ13" s="140" t="s">
        <v>454</v>
      </c>
      <c r="FEA13" s="140" t="s">
        <v>454</v>
      </c>
      <c r="FEB13" s="140" t="s">
        <v>454</v>
      </c>
      <c r="FEC13" s="140" t="s">
        <v>454</v>
      </c>
      <c r="FED13" s="140" t="s">
        <v>454</v>
      </c>
      <c r="FEE13" s="140" t="s">
        <v>454</v>
      </c>
      <c r="FEF13" s="140" t="s">
        <v>454</v>
      </c>
      <c r="FEG13" s="140" t="s">
        <v>454</v>
      </c>
      <c r="FEH13" s="140" t="s">
        <v>454</v>
      </c>
      <c r="FEI13" s="140" t="s">
        <v>454</v>
      </c>
      <c r="FEJ13" s="140" t="s">
        <v>454</v>
      </c>
      <c r="FEK13" s="140" t="s">
        <v>454</v>
      </c>
      <c r="FEL13" s="140" t="s">
        <v>454</v>
      </c>
      <c r="FEM13" s="140" t="s">
        <v>454</v>
      </c>
      <c r="FEN13" s="140" t="s">
        <v>454</v>
      </c>
      <c r="FEO13" s="140" t="s">
        <v>454</v>
      </c>
      <c r="FEP13" s="140" t="s">
        <v>454</v>
      </c>
      <c r="FEQ13" s="140" t="s">
        <v>454</v>
      </c>
      <c r="FER13" s="140" t="s">
        <v>454</v>
      </c>
      <c r="FES13" s="140" t="s">
        <v>454</v>
      </c>
      <c r="FET13" s="140" t="s">
        <v>454</v>
      </c>
      <c r="FEU13" s="140" t="s">
        <v>454</v>
      </c>
      <c r="FEV13" s="140" t="s">
        <v>454</v>
      </c>
      <c r="FEW13" s="140" t="s">
        <v>454</v>
      </c>
      <c r="FEX13" s="140" t="s">
        <v>454</v>
      </c>
      <c r="FEY13" s="140" t="s">
        <v>454</v>
      </c>
      <c r="FEZ13" s="140" t="s">
        <v>454</v>
      </c>
      <c r="FFA13" s="140" t="s">
        <v>454</v>
      </c>
      <c r="FFB13" s="140" t="s">
        <v>454</v>
      </c>
      <c r="FFC13" s="140" t="s">
        <v>454</v>
      </c>
      <c r="FFD13" s="140" t="s">
        <v>454</v>
      </c>
      <c r="FFE13" s="140" t="s">
        <v>454</v>
      </c>
      <c r="FFF13" s="140" t="s">
        <v>454</v>
      </c>
      <c r="FFG13" s="140" t="s">
        <v>454</v>
      </c>
      <c r="FFH13" s="140" t="s">
        <v>454</v>
      </c>
      <c r="FFI13" s="140" t="s">
        <v>454</v>
      </c>
      <c r="FFJ13" s="140" t="s">
        <v>454</v>
      </c>
      <c r="FFK13" s="140" t="s">
        <v>454</v>
      </c>
      <c r="FFL13" s="140" t="s">
        <v>454</v>
      </c>
      <c r="FFM13" s="140" t="s">
        <v>454</v>
      </c>
      <c r="FFN13" s="140" t="s">
        <v>454</v>
      </c>
      <c r="FFO13" s="140" t="s">
        <v>454</v>
      </c>
      <c r="FFP13" s="140" t="s">
        <v>454</v>
      </c>
      <c r="FFQ13" s="140" t="s">
        <v>454</v>
      </c>
      <c r="FFR13" s="140" t="s">
        <v>454</v>
      </c>
      <c r="FFS13" s="140" t="s">
        <v>454</v>
      </c>
      <c r="FFT13" s="140" t="s">
        <v>454</v>
      </c>
      <c r="FFU13" s="140" t="s">
        <v>454</v>
      </c>
      <c r="FFV13" s="140" t="s">
        <v>454</v>
      </c>
      <c r="FFW13" s="140" t="s">
        <v>454</v>
      </c>
      <c r="FFX13" s="140" t="s">
        <v>454</v>
      </c>
      <c r="FFY13" s="140" t="s">
        <v>454</v>
      </c>
      <c r="FFZ13" s="140" t="s">
        <v>454</v>
      </c>
      <c r="FGA13" s="140" t="s">
        <v>454</v>
      </c>
      <c r="FGB13" s="140" t="s">
        <v>454</v>
      </c>
      <c r="FGC13" s="140" t="s">
        <v>454</v>
      </c>
      <c r="FGD13" s="140" t="s">
        <v>454</v>
      </c>
      <c r="FGE13" s="140" t="s">
        <v>454</v>
      </c>
      <c r="FGF13" s="140" t="s">
        <v>454</v>
      </c>
      <c r="FGG13" s="140" t="s">
        <v>454</v>
      </c>
      <c r="FGH13" s="140" t="s">
        <v>454</v>
      </c>
      <c r="FGI13" s="140" t="s">
        <v>454</v>
      </c>
      <c r="FGJ13" s="140" t="s">
        <v>454</v>
      </c>
      <c r="FGK13" s="140" t="s">
        <v>454</v>
      </c>
      <c r="FGL13" s="140" t="s">
        <v>454</v>
      </c>
      <c r="FGM13" s="140" t="s">
        <v>454</v>
      </c>
      <c r="FGN13" s="140" t="s">
        <v>454</v>
      </c>
      <c r="FGO13" s="140" t="s">
        <v>454</v>
      </c>
      <c r="FGP13" s="140" t="s">
        <v>454</v>
      </c>
      <c r="FGQ13" s="140" t="s">
        <v>454</v>
      </c>
      <c r="FGR13" s="140" t="s">
        <v>454</v>
      </c>
      <c r="FGS13" s="140" t="s">
        <v>454</v>
      </c>
      <c r="FGT13" s="140" t="s">
        <v>454</v>
      </c>
      <c r="FGU13" s="140" t="s">
        <v>454</v>
      </c>
      <c r="FGV13" s="140" t="s">
        <v>454</v>
      </c>
      <c r="FGW13" s="140" t="s">
        <v>454</v>
      </c>
      <c r="FGX13" s="140" t="s">
        <v>454</v>
      </c>
      <c r="FGY13" s="140" t="s">
        <v>454</v>
      </c>
      <c r="FGZ13" s="140" t="s">
        <v>454</v>
      </c>
      <c r="FHA13" s="140" t="s">
        <v>454</v>
      </c>
      <c r="FHB13" s="140" t="s">
        <v>454</v>
      </c>
      <c r="FHC13" s="140" t="s">
        <v>454</v>
      </c>
      <c r="FHD13" s="140" t="s">
        <v>454</v>
      </c>
      <c r="FHE13" s="140" t="s">
        <v>454</v>
      </c>
      <c r="FHF13" s="140" t="s">
        <v>454</v>
      </c>
      <c r="FHG13" s="140" t="s">
        <v>454</v>
      </c>
      <c r="FHH13" s="140" t="s">
        <v>454</v>
      </c>
      <c r="FHI13" s="140" t="s">
        <v>454</v>
      </c>
      <c r="FHJ13" s="140" t="s">
        <v>454</v>
      </c>
      <c r="FHK13" s="140" t="s">
        <v>454</v>
      </c>
      <c r="FHL13" s="140" t="s">
        <v>454</v>
      </c>
      <c r="FHM13" s="140" t="s">
        <v>454</v>
      </c>
      <c r="FHN13" s="140" t="s">
        <v>454</v>
      </c>
      <c r="FHO13" s="140" t="s">
        <v>454</v>
      </c>
      <c r="FHP13" s="140" t="s">
        <v>454</v>
      </c>
      <c r="FHQ13" s="140" t="s">
        <v>454</v>
      </c>
      <c r="FHR13" s="140" t="s">
        <v>454</v>
      </c>
      <c r="FHS13" s="140" t="s">
        <v>454</v>
      </c>
      <c r="FHT13" s="140" t="s">
        <v>454</v>
      </c>
      <c r="FHU13" s="140" t="s">
        <v>454</v>
      </c>
      <c r="FHV13" s="140" t="s">
        <v>454</v>
      </c>
      <c r="FHW13" s="140" t="s">
        <v>454</v>
      </c>
      <c r="FHX13" s="140" t="s">
        <v>454</v>
      </c>
      <c r="FHY13" s="140" t="s">
        <v>454</v>
      </c>
      <c r="FHZ13" s="140" t="s">
        <v>454</v>
      </c>
      <c r="FIA13" s="140" t="s">
        <v>454</v>
      </c>
      <c r="FIB13" s="140" t="s">
        <v>454</v>
      </c>
      <c r="FIC13" s="140" t="s">
        <v>454</v>
      </c>
      <c r="FID13" s="140" t="s">
        <v>454</v>
      </c>
      <c r="FIE13" s="140" t="s">
        <v>454</v>
      </c>
      <c r="FIF13" s="140" t="s">
        <v>454</v>
      </c>
      <c r="FIG13" s="140" t="s">
        <v>454</v>
      </c>
      <c r="FIH13" s="140" t="s">
        <v>454</v>
      </c>
      <c r="FII13" s="140" t="s">
        <v>454</v>
      </c>
      <c r="FIJ13" s="140" t="s">
        <v>454</v>
      </c>
      <c r="FIK13" s="140" t="s">
        <v>454</v>
      </c>
      <c r="FIL13" s="140" t="s">
        <v>454</v>
      </c>
      <c r="FIM13" s="140" t="s">
        <v>454</v>
      </c>
      <c r="FIN13" s="140" t="s">
        <v>454</v>
      </c>
      <c r="FIO13" s="140" t="s">
        <v>454</v>
      </c>
      <c r="FIP13" s="140" t="s">
        <v>454</v>
      </c>
      <c r="FIQ13" s="140" t="s">
        <v>454</v>
      </c>
      <c r="FIR13" s="140" t="s">
        <v>454</v>
      </c>
      <c r="FIS13" s="140" t="s">
        <v>454</v>
      </c>
      <c r="FIT13" s="140" t="s">
        <v>454</v>
      </c>
      <c r="FIU13" s="140" t="s">
        <v>454</v>
      </c>
      <c r="FIV13" s="140" t="s">
        <v>454</v>
      </c>
      <c r="FIW13" s="140" t="s">
        <v>454</v>
      </c>
      <c r="FIX13" s="140" t="s">
        <v>454</v>
      </c>
      <c r="FIY13" s="140" t="s">
        <v>454</v>
      </c>
      <c r="FIZ13" s="140" t="s">
        <v>454</v>
      </c>
      <c r="FJA13" s="140" t="s">
        <v>454</v>
      </c>
      <c r="FJB13" s="140" t="s">
        <v>454</v>
      </c>
      <c r="FJC13" s="140" t="s">
        <v>454</v>
      </c>
      <c r="FJD13" s="140" t="s">
        <v>454</v>
      </c>
      <c r="FJE13" s="140" t="s">
        <v>454</v>
      </c>
      <c r="FJF13" s="140" t="s">
        <v>454</v>
      </c>
      <c r="FJG13" s="140" t="s">
        <v>454</v>
      </c>
      <c r="FJH13" s="140" t="s">
        <v>454</v>
      </c>
      <c r="FJI13" s="140" t="s">
        <v>454</v>
      </c>
      <c r="FJJ13" s="140" t="s">
        <v>454</v>
      </c>
      <c r="FJK13" s="140" t="s">
        <v>454</v>
      </c>
      <c r="FJL13" s="140" t="s">
        <v>454</v>
      </c>
      <c r="FJM13" s="140" t="s">
        <v>454</v>
      </c>
      <c r="FJN13" s="140" t="s">
        <v>454</v>
      </c>
      <c r="FJO13" s="140" t="s">
        <v>454</v>
      </c>
      <c r="FJP13" s="140" t="s">
        <v>454</v>
      </c>
      <c r="FJQ13" s="140" t="s">
        <v>454</v>
      </c>
      <c r="FJR13" s="140" t="s">
        <v>454</v>
      </c>
      <c r="FJS13" s="140" t="s">
        <v>454</v>
      </c>
      <c r="FJT13" s="140" t="s">
        <v>454</v>
      </c>
      <c r="FJU13" s="140" t="s">
        <v>454</v>
      </c>
      <c r="FJV13" s="140" t="s">
        <v>454</v>
      </c>
      <c r="FJW13" s="140" t="s">
        <v>454</v>
      </c>
      <c r="FJX13" s="140" t="s">
        <v>454</v>
      </c>
      <c r="FJY13" s="140" t="s">
        <v>454</v>
      </c>
      <c r="FJZ13" s="140" t="s">
        <v>454</v>
      </c>
      <c r="FKA13" s="140" t="s">
        <v>454</v>
      </c>
      <c r="FKB13" s="140" t="s">
        <v>454</v>
      </c>
      <c r="FKC13" s="140" t="s">
        <v>454</v>
      </c>
      <c r="FKD13" s="140" t="s">
        <v>454</v>
      </c>
      <c r="FKE13" s="140" t="s">
        <v>454</v>
      </c>
      <c r="FKF13" s="140" t="s">
        <v>454</v>
      </c>
      <c r="FKG13" s="140" t="s">
        <v>454</v>
      </c>
      <c r="FKH13" s="140" t="s">
        <v>454</v>
      </c>
      <c r="FKI13" s="140" t="s">
        <v>454</v>
      </c>
      <c r="FKJ13" s="140" t="s">
        <v>454</v>
      </c>
      <c r="FKK13" s="140" t="s">
        <v>454</v>
      </c>
      <c r="FKL13" s="140" t="s">
        <v>454</v>
      </c>
      <c r="FKM13" s="140" t="s">
        <v>454</v>
      </c>
      <c r="FKN13" s="140" t="s">
        <v>454</v>
      </c>
      <c r="FKO13" s="140" t="s">
        <v>454</v>
      </c>
      <c r="FKP13" s="140" t="s">
        <v>454</v>
      </c>
      <c r="FKQ13" s="140" t="s">
        <v>454</v>
      </c>
      <c r="FKR13" s="140" t="s">
        <v>454</v>
      </c>
      <c r="FKS13" s="140" t="s">
        <v>454</v>
      </c>
      <c r="FKT13" s="140" t="s">
        <v>454</v>
      </c>
      <c r="FKU13" s="140" t="s">
        <v>454</v>
      </c>
      <c r="FKV13" s="140" t="s">
        <v>454</v>
      </c>
      <c r="FKW13" s="140" t="s">
        <v>454</v>
      </c>
      <c r="FKX13" s="140" t="s">
        <v>454</v>
      </c>
      <c r="FKY13" s="140" t="s">
        <v>454</v>
      </c>
      <c r="FKZ13" s="140" t="s">
        <v>454</v>
      </c>
      <c r="FLA13" s="140" t="s">
        <v>454</v>
      </c>
      <c r="FLB13" s="140" t="s">
        <v>454</v>
      </c>
      <c r="FLC13" s="140" t="s">
        <v>454</v>
      </c>
      <c r="FLD13" s="140" t="s">
        <v>454</v>
      </c>
      <c r="FLE13" s="140" t="s">
        <v>454</v>
      </c>
      <c r="FLF13" s="140" t="s">
        <v>454</v>
      </c>
      <c r="FLG13" s="140" t="s">
        <v>454</v>
      </c>
      <c r="FLH13" s="140" t="s">
        <v>454</v>
      </c>
      <c r="FLI13" s="140" t="s">
        <v>454</v>
      </c>
      <c r="FLJ13" s="140" t="s">
        <v>454</v>
      </c>
      <c r="FLK13" s="140" t="s">
        <v>454</v>
      </c>
      <c r="FLL13" s="140" t="s">
        <v>454</v>
      </c>
      <c r="FLM13" s="140" t="s">
        <v>454</v>
      </c>
      <c r="FLN13" s="140" t="s">
        <v>454</v>
      </c>
      <c r="FLO13" s="140" t="s">
        <v>454</v>
      </c>
      <c r="FLP13" s="140" t="s">
        <v>454</v>
      </c>
      <c r="FLQ13" s="140" t="s">
        <v>454</v>
      </c>
      <c r="FLR13" s="140" t="s">
        <v>454</v>
      </c>
      <c r="FLS13" s="140" t="s">
        <v>454</v>
      </c>
      <c r="FLT13" s="140" t="s">
        <v>454</v>
      </c>
      <c r="FLU13" s="140" t="s">
        <v>454</v>
      </c>
      <c r="FLV13" s="140" t="s">
        <v>454</v>
      </c>
      <c r="FLW13" s="140" t="s">
        <v>454</v>
      </c>
      <c r="FLX13" s="140" t="s">
        <v>454</v>
      </c>
      <c r="FLY13" s="140" t="s">
        <v>454</v>
      </c>
      <c r="FLZ13" s="140" t="s">
        <v>454</v>
      </c>
      <c r="FMA13" s="140" t="s">
        <v>454</v>
      </c>
      <c r="FMB13" s="140" t="s">
        <v>454</v>
      </c>
      <c r="FMC13" s="140" t="s">
        <v>454</v>
      </c>
      <c r="FMD13" s="140" t="s">
        <v>454</v>
      </c>
      <c r="FME13" s="140" t="s">
        <v>454</v>
      </c>
      <c r="FMF13" s="140" t="s">
        <v>454</v>
      </c>
      <c r="FMG13" s="140" t="s">
        <v>454</v>
      </c>
      <c r="FMH13" s="140" t="s">
        <v>454</v>
      </c>
      <c r="FMI13" s="140" t="s">
        <v>454</v>
      </c>
      <c r="FMJ13" s="140" t="s">
        <v>454</v>
      </c>
      <c r="FMK13" s="140" t="s">
        <v>454</v>
      </c>
      <c r="FML13" s="140" t="s">
        <v>454</v>
      </c>
      <c r="FMM13" s="140" t="s">
        <v>454</v>
      </c>
      <c r="FMN13" s="140" t="s">
        <v>454</v>
      </c>
      <c r="FMO13" s="140" t="s">
        <v>454</v>
      </c>
      <c r="FMP13" s="140" t="s">
        <v>454</v>
      </c>
      <c r="FMQ13" s="140" t="s">
        <v>454</v>
      </c>
      <c r="FMR13" s="140" t="s">
        <v>454</v>
      </c>
      <c r="FMS13" s="140" t="s">
        <v>454</v>
      </c>
      <c r="FMT13" s="140" t="s">
        <v>454</v>
      </c>
      <c r="FMU13" s="140" t="s">
        <v>454</v>
      </c>
      <c r="FMV13" s="140" t="s">
        <v>454</v>
      </c>
      <c r="FMW13" s="140" t="s">
        <v>454</v>
      </c>
      <c r="FMX13" s="140" t="s">
        <v>454</v>
      </c>
      <c r="FMY13" s="140" t="s">
        <v>454</v>
      </c>
      <c r="FMZ13" s="140" t="s">
        <v>454</v>
      </c>
      <c r="FNA13" s="140" t="s">
        <v>454</v>
      </c>
      <c r="FNB13" s="140" t="s">
        <v>454</v>
      </c>
      <c r="FNC13" s="140" t="s">
        <v>454</v>
      </c>
      <c r="FND13" s="140" t="s">
        <v>454</v>
      </c>
      <c r="FNE13" s="140" t="s">
        <v>454</v>
      </c>
      <c r="FNF13" s="140" t="s">
        <v>454</v>
      </c>
      <c r="FNG13" s="140" t="s">
        <v>454</v>
      </c>
      <c r="FNH13" s="140" t="s">
        <v>454</v>
      </c>
      <c r="FNI13" s="140" t="s">
        <v>454</v>
      </c>
      <c r="FNJ13" s="140" t="s">
        <v>454</v>
      </c>
      <c r="FNK13" s="140" t="s">
        <v>454</v>
      </c>
      <c r="FNL13" s="140" t="s">
        <v>454</v>
      </c>
      <c r="FNM13" s="140" t="s">
        <v>454</v>
      </c>
      <c r="FNN13" s="140" t="s">
        <v>454</v>
      </c>
      <c r="FNO13" s="140" t="s">
        <v>454</v>
      </c>
      <c r="FNP13" s="140" t="s">
        <v>454</v>
      </c>
      <c r="FNQ13" s="140" t="s">
        <v>454</v>
      </c>
      <c r="FNR13" s="140" t="s">
        <v>454</v>
      </c>
      <c r="FNS13" s="140" t="s">
        <v>454</v>
      </c>
      <c r="FNT13" s="140" t="s">
        <v>454</v>
      </c>
      <c r="FNU13" s="140" t="s">
        <v>454</v>
      </c>
      <c r="FNV13" s="140" t="s">
        <v>454</v>
      </c>
      <c r="FNW13" s="140" t="s">
        <v>454</v>
      </c>
      <c r="FNX13" s="140" t="s">
        <v>454</v>
      </c>
      <c r="FNY13" s="140" t="s">
        <v>454</v>
      </c>
      <c r="FNZ13" s="140" t="s">
        <v>454</v>
      </c>
      <c r="FOA13" s="140" t="s">
        <v>454</v>
      </c>
      <c r="FOB13" s="140" t="s">
        <v>454</v>
      </c>
      <c r="FOC13" s="140" t="s">
        <v>454</v>
      </c>
      <c r="FOD13" s="140" t="s">
        <v>454</v>
      </c>
      <c r="FOE13" s="140" t="s">
        <v>454</v>
      </c>
      <c r="FOF13" s="140" t="s">
        <v>454</v>
      </c>
      <c r="FOG13" s="140" t="s">
        <v>454</v>
      </c>
      <c r="FOH13" s="140" t="s">
        <v>454</v>
      </c>
      <c r="FOI13" s="140" t="s">
        <v>454</v>
      </c>
      <c r="FOJ13" s="140" t="s">
        <v>454</v>
      </c>
      <c r="FOK13" s="140" t="s">
        <v>454</v>
      </c>
      <c r="FOL13" s="140" t="s">
        <v>454</v>
      </c>
      <c r="FOM13" s="140" t="s">
        <v>454</v>
      </c>
      <c r="FON13" s="140" t="s">
        <v>454</v>
      </c>
      <c r="FOO13" s="140" t="s">
        <v>454</v>
      </c>
      <c r="FOP13" s="140" t="s">
        <v>454</v>
      </c>
      <c r="FOQ13" s="140" t="s">
        <v>454</v>
      </c>
      <c r="FOR13" s="140" t="s">
        <v>454</v>
      </c>
      <c r="FOS13" s="140" t="s">
        <v>454</v>
      </c>
      <c r="FOT13" s="140" t="s">
        <v>454</v>
      </c>
      <c r="FOU13" s="140" t="s">
        <v>454</v>
      </c>
      <c r="FOV13" s="140" t="s">
        <v>454</v>
      </c>
      <c r="FOW13" s="140" t="s">
        <v>454</v>
      </c>
      <c r="FOX13" s="140" t="s">
        <v>454</v>
      </c>
      <c r="FOY13" s="140" t="s">
        <v>454</v>
      </c>
      <c r="FOZ13" s="140" t="s">
        <v>454</v>
      </c>
      <c r="FPA13" s="140" t="s">
        <v>454</v>
      </c>
      <c r="FPB13" s="140" t="s">
        <v>454</v>
      </c>
      <c r="FPC13" s="140" t="s">
        <v>454</v>
      </c>
      <c r="FPD13" s="140" t="s">
        <v>454</v>
      </c>
      <c r="FPE13" s="140" t="s">
        <v>454</v>
      </c>
      <c r="FPF13" s="140" t="s">
        <v>454</v>
      </c>
      <c r="FPG13" s="140" t="s">
        <v>454</v>
      </c>
      <c r="FPH13" s="140" t="s">
        <v>454</v>
      </c>
      <c r="FPI13" s="140" t="s">
        <v>454</v>
      </c>
      <c r="FPJ13" s="140" t="s">
        <v>454</v>
      </c>
      <c r="FPK13" s="140" t="s">
        <v>454</v>
      </c>
      <c r="FPL13" s="140" t="s">
        <v>454</v>
      </c>
      <c r="FPM13" s="140" t="s">
        <v>454</v>
      </c>
      <c r="FPN13" s="140" t="s">
        <v>454</v>
      </c>
      <c r="FPO13" s="140" t="s">
        <v>454</v>
      </c>
      <c r="FPP13" s="140" t="s">
        <v>454</v>
      </c>
      <c r="FPQ13" s="140" t="s">
        <v>454</v>
      </c>
      <c r="FPR13" s="140" t="s">
        <v>454</v>
      </c>
      <c r="FPS13" s="140" t="s">
        <v>454</v>
      </c>
      <c r="FPT13" s="140" t="s">
        <v>454</v>
      </c>
      <c r="FPU13" s="140" t="s">
        <v>454</v>
      </c>
      <c r="FPV13" s="140" t="s">
        <v>454</v>
      </c>
      <c r="FPW13" s="140" t="s">
        <v>454</v>
      </c>
      <c r="FPX13" s="140" t="s">
        <v>454</v>
      </c>
      <c r="FPY13" s="140" t="s">
        <v>454</v>
      </c>
      <c r="FPZ13" s="140" t="s">
        <v>454</v>
      </c>
      <c r="FQA13" s="140" t="s">
        <v>454</v>
      </c>
      <c r="FQB13" s="140" t="s">
        <v>454</v>
      </c>
      <c r="FQC13" s="140" t="s">
        <v>454</v>
      </c>
      <c r="FQD13" s="140" t="s">
        <v>454</v>
      </c>
      <c r="FQE13" s="140" t="s">
        <v>454</v>
      </c>
      <c r="FQF13" s="140" t="s">
        <v>454</v>
      </c>
      <c r="FQG13" s="140" t="s">
        <v>454</v>
      </c>
      <c r="FQH13" s="140" t="s">
        <v>454</v>
      </c>
      <c r="FQI13" s="140" t="s">
        <v>454</v>
      </c>
      <c r="FQJ13" s="140" t="s">
        <v>454</v>
      </c>
      <c r="FQK13" s="140" t="s">
        <v>454</v>
      </c>
      <c r="FQL13" s="140" t="s">
        <v>454</v>
      </c>
      <c r="FQM13" s="140" t="s">
        <v>454</v>
      </c>
      <c r="FQN13" s="140" t="s">
        <v>454</v>
      </c>
      <c r="FQO13" s="140" t="s">
        <v>454</v>
      </c>
      <c r="FQP13" s="140" t="s">
        <v>454</v>
      </c>
      <c r="FQQ13" s="140" t="s">
        <v>454</v>
      </c>
      <c r="FQR13" s="140" t="s">
        <v>454</v>
      </c>
      <c r="FQS13" s="140" t="s">
        <v>454</v>
      </c>
      <c r="FQT13" s="140" t="s">
        <v>454</v>
      </c>
      <c r="FQU13" s="140" t="s">
        <v>454</v>
      </c>
      <c r="FQV13" s="140" t="s">
        <v>454</v>
      </c>
      <c r="FQW13" s="140" t="s">
        <v>454</v>
      </c>
      <c r="FQX13" s="140" t="s">
        <v>454</v>
      </c>
      <c r="FQY13" s="140" t="s">
        <v>454</v>
      </c>
      <c r="FQZ13" s="140" t="s">
        <v>454</v>
      </c>
      <c r="FRA13" s="140" t="s">
        <v>454</v>
      </c>
      <c r="FRB13" s="140" t="s">
        <v>454</v>
      </c>
      <c r="FRC13" s="140" t="s">
        <v>454</v>
      </c>
      <c r="FRD13" s="140" t="s">
        <v>454</v>
      </c>
      <c r="FRE13" s="140" t="s">
        <v>454</v>
      </c>
      <c r="FRF13" s="140" t="s">
        <v>454</v>
      </c>
      <c r="FRG13" s="140" t="s">
        <v>454</v>
      </c>
      <c r="FRH13" s="140" t="s">
        <v>454</v>
      </c>
      <c r="FRI13" s="140" t="s">
        <v>454</v>
      </c>
      <c r="FRJ13" s="140" t="s">
        <v>454</v>
      </c>
      <c r="FRK13" s="140" t="s">
        <v>454</v>
      </c>
      <c r="FRL13" s="140" t="s">
        <v>454</v>
      </c>
      <c r="FRM13" s="140" t="s">
        <v>454</v>
      </c>
      <c r="FRN13" s="140" t="s">
        <v>454</v>
      </c>
      <c r="FRO13" s="140" t="s">
        <v>454</v>
      </c>
      <c r="FRP13" s="140" t="s">
        <v>454</v>
      </c>
      <c r="FRQ13" s="140" t="s">
        <v>454</v>
      </c>
      <c r="FRR13" s="140" t="s">
        <v>454</v>
      </c>
      <c r="FRS13" s="140" t="s">
        <v>454</v>
      </c>
      <c r="FRT13" s="140" t="s">
        <v>454</v>
      </c>
      <c r="FRU13" s="140" t="s">
        <v>454</v>
      </c>
      <c r="FRV13" s="140" t="s">
        <v>454</v>
      </c>
      <c r="FRW13" s="140" t="s">
        <v>454</v>
      </c>
      <c r="FRX13" s="140" t="s">
        <v>454</v>
      </c>
      <c r="FRY13" s="140" t="s">
        <v>454</v>
      </c>
      <c r="FRZ13" s="140" t="s">
        <v>454</v>
      </c>
      <c r="FSA13" s="140" t="s">
        <v>454</v>
      </c>
      <c r="FSB13" s="140" t="s">
        <v>454</v>
      </c>
      <c r="FSC13" s="140" t="s">
        <v>454</v>
      </c>
      <c r="FSD13" s="140" t="s">
        <v>454</v>
      </c>
      <c r="FSE13" s="140" t="s">
        <v>454</v>
      </c>
      <c r="FSF13" s="140" t="s">
        <v>454</v>
      </c>
      <c r="FSG13" s="140" t="s">
        <v>454</v>
      </c>
      <c r="FSH13" s="140" t="s">
        <v>454</v>
      </c>
      <c r="FSI13" s="140" t="s">
        <v>454</v>
      </c>
      <c r="FSJ13" s="140" t="s">
        <v>454</v>
      </c>
      <c r="FSK13" s="140" t="s">
        <v>454</v>
      </c>
      <c r="FSL13" s="140" t="s">
        <v>454</v>
      </c>
      <c r="FSM13" s="140" t="s">
        <v>454</v>
      </c>
      <c r="FSN13" s="140" t="s">
        <v>454</v>
      </c>
      <c r="FSO13" s="140" t="s">
        <v>454</v>
      </c>
      <c r="FSP13" s="140" t="s">
        <v>454</v>
      </c>
      <c r="FSQ13" s="140" t="s">
        <v>454</v>
      </c>
      <c r="FSR13" s="140" t="s">
        <v>454</v>
      </c>
      <c r="FSS13" s="140" t="s">
        <v>454</v>
      </c>
      <c r="FST13" s="140" t="s">
        <v>454</v>
      </c>
      <c r="FSU13" s="140" t="s">
        <v>454</v>
      </c>
      <c r="FSV13" s="140" t="s">
        <v>454</v>
      </c>
      <c r="FSW13" s="140" t="s">
        <v>454</v>
      </c>
      <c r="FSX13" s="140" t="s">
        <v>454</v>
      </c>
      <c r="FSY13" s="140" t="s">
        <v>454</v>
      </c>
      <c r="FSZ13" s="140" t="s">
        <v>454</v>
      </c>
      <c r="FTA13" s="140" t="s">
        <v>454</v>
      </c>
      <c r="FTB13" s="140" t="s">
        <v>454</v>
      </c>
      <c r="FTC13" s="140" t="s">
        <v>454</v>
      </c>
      <c r="FTD13" s="140" t="s">
        <v>454</v>
      </c>
      <c r="FTE13" s="140" t="s">
        <v>454</v>
      </c>
      <c r="FTF13" s="140" t="s">
        <v>454</v>
      </c>
      <c r="FTG13" s="140" t="s">
        <v>454</v>
      </c>
      <c r="FTH13" s="140" t="s">
        <v>454</v>
      </c>
      <c r="FTI13" s="140" t="s">
        <v>454</v>
      </c>
      <c r="FTJ13" s="140" t="s">
        <v>454</v>
      </c>
      <c r="FTK13" s="140" t="s">
        <v>454</v>
      </c>
      <c r="FTL13" s="140" t="s">
        <v>454</v>
      </c>
      <c r="FTM13" s="140" t="s">
        <v>454</v>
      </c>
      <c r="FTN13" s="140" t="s">
        <v>454</v>
      </c>
      <c r="FTO13" s="140" t="s">
        <v>454</v>
      </c>
      <c r="FTP13" s="140" t="s">
        <v>454</v>
      </c>
      <c r="FTQ13" s="140" t="s">
        <v>454</v>
      </c>
      <c r="FTR13" s="140" t="s">
        <v>454</v>
      </c>
      <c r="FTS13" s="140" t="s">
        <v>454</v>
      </c>
      <c r="FTT13" s="140" t="s">
        <v>454</v>
      </c>
      <c r="FTU13" s="140" t="s">
        <v>454</v>
      </c>
      <c r="FTV13" s="140" t="s">
        <v>454</v>
      </c>
      <c r="FTW13" s="140" t="s">
        <v>454</v>
      </c>
      <c r="FTX13" s="140" t="s">
        <v>454</v>
      </c>
      <c r="FTY13" s="140" t="s">
        <v>454</v>
      </c>
      <c r="FTZ13" s="140" t="s">
        <v>454</v>
      </c>
      <c r="FUA13" s="140" t="s">
        <v>454</v>
      </c>
      <c r="FUB13" s="140" t="s">
        <v>454</v>
      </c>
      <c r="FUC13" s="140" t="s">
        <v>454</v>
      </c>
      <c r="FUD13" s="140" t="s">
        <v>454</v>
      </c>
      <c r="FUE13" s="140" t="s">
        <v>454</v>
      </c>
      <c r="FUF13" s="140" t="s">
        <v>454</v>
      </c>
      <c r="FUG13" s="140" t="s">
        <v>454</v>
      </c>
      <c r="FUH13" s="140" t="s">
        <v>454</v>
      </c>
      <c r="FUI13" s="140" t="s">
        <v>454</v>
      </c>
      <c r="FUJ13" s="140" t="s">
        <v>454</v>
      </c>
      <c r="FUK13" s="140" t="s">
        <v>454</v>
      </c>
      <c r="FUL13" s="140" t="s">
        <v>454</v>
      </c>
      <c r="FUM13" s="140" t="s">
        <v>454</v>
      </c>
      <c r="FUN13" s="140" t="s">
        <v>454</v>
      </c>
      <c r="FUO13" s="140" t="s">
        <v>454</v>
      </c>
      <c r="FUP13" s="140" t="s">
        <v>454</v>
      </c>
      <c r="FUQ13" s="140" t="s">
        <v>454</v>
      </c>
      <c r="FUR13" s="140" t="s">
        <v>454</v>
      </c>
      <c r="FUS13" s="140" t="s">
        <v>454</v>
      </c>
      <c r="FUT13" s="140" t="s">
        <v>454</v>
      </c>
      <c r="FUU13" s="140" t="s">
        <v>454</v>
      </c>
      <c r="FUV13" s="140" t="s">
        <v>454</v>
      </c>
      <c r="FUW13" s="140" t="s">
        <v>454</v>
      </c>
      <c r="FUX13" s="140" t="s">
        <v>454</v>
      </c>
      <c r="FUY13" s="140" t="s">
        <v>454</v>
      </c>
      <c r="FUZ13" s="140" t="s">
        <v>454</v>
      </c>
      <c r="FVA13" s="140" t="s">
        <v>454</v>
      </c>
      <c r="FVB13" s="140" t="s">
        <v>454</v>
      </c>
      <c r="FVC13" s="140" t="s">
        <v>454</v>
      </c>
      <c r="FVD13" s="140" t="s">
        <v>454</v>
      </c>
      <c r="FVE13" s="140" t="s">
        <v>454</v>
      </c>
      <c r="FVF13" s="140" t="s">
        <v>454</v>
      </c>
      <c r="FVG13" s="140" t="s">
        <v>454</v>
      </c>
      <c r="FVH13" s="140" t="s">
        <v>454</v>
      </c>
      <c r="FVI13" s="140" t="s">
        <v>454</v>
      </c>
      <c r="FVJ13" s="140" t="s">
        <v>454</v>
      </c>
      <c r="FVK13" s="140" t="s">
        <v>454</v>
      </c>
      <c r="FVL13" s="140" t="s">
        <v>454</v>
      </c>
      <c r="FVM13" s="140" t="s">
        <v>454</v>
      </c>
      <c r="FVN13" s="140" t="s">
        <v>454</v>
      </c>
      <c r="FVO13" s="140" t="s">
        <v>454</v>
      </c>
      <c r="FVP13" s="140" t="s">
        <v>454</v>
      </c>
      <c r="FVQ13" s="140" t="s">
        <v>454</v>
      </c>
      <c r="FVR13" s="140" t="s">
        <v>454</v>
      </c>
      <c r="FVS13" s="140" t="s">
        <v>454</v>
      </c>
      <c r="FVT13" s="140" t="s">
        <v>454</v>
      </c>
      <c r="FVU13" s="140" t="s">
        <v>454</v>
      </c>
      <c r="FVV13" s="140" t="s">
        <v>454</v>
      </c>
      <c r="FVW13" s="140" t="s">
        <v>454</v>
      </c>
      <c r="FVX13" s="140" t="s">
        <v>454</v>
      </c>
      <c r="FVY13" s="140" t="s">
        <v>454</v>
      </c>
      <c r="FVZ13" s="140" t="s">
        <v>454</v>
      </c>
      <c r="FWA13" s="140" t="s">
        <v>454</v>
      </c>
      <c r="FWB13" s="140" t="s">
        <v>454</v>
      </c>
      <c r="FWC13" s="140" t="s">
        <v>454</v>
      </c>
      <c r="FWD13" s="140" t="s">
        <v>454</v>
      </c>
      <c r="FWE13" s="140" t="s">
        <v>454</v>
      </c>
      <c r="FWF13" s="140" t="s">
        <v>454</v>
      </c>
      <c r="FWG13" s="140" t="s">
        <v>454</v>
      </c>
      <c r="FWH13" s="140" t="s">
        <v>454</v>
      </c>
      <c r="FWI13" s="140" t="s">
        <v>454</v>
      </c>
      <c r="FWJ13" s="140" t="s">
        <v>454</v>
      </c>
      <c r="FWK13" s="140" t="s">
        <v>454</v>
      </c>
      <c r="FWL13" s="140" t="s">
        <v>454</v>
      </c>
      <c r="FWM13" s="140" t="s">
        <v>454</v>
      </c>
      <c r="FWN13" s="140" t="s">
        <v>454</v>
      </c>
      <c r="FWO13" s="140" t="s">
        <v>454</v>
      </c>
      <c r="FWP13" s="140" t="s">
        <v>454</v>
      </c>
      <c r="FWQ13" s="140" t="s">
        <v>454</v>
      </c>
      <c r="FWR13" s="140" t="s">
        <v>454</v>
      </c>
      <c r="FWS13" s="140" t="s">
        <v>454</v>
      </c>
      <c r="FWT13" s="140" t="s">
        <v>454</v>
      </c>
      <c r="FWU13" s="140" t="s">
        <v>454</v>
      </c>
      <c r="FWV13" s="140" t="s">
        <v>454</v>
      </c>
      <c r="FWW13" s="140" t="s">
        <v>454</v>
      </c>
      <c r="FWX13" s="140" t="s">
        <v>454</v>
      </c>
      <c r="FWY13" s="140" t="s">
        <v>454</v>
      </c>
      <c r="FWZ13" s="140" t="s">
        <v>454</v>
      </c>
      <c r="FXA13" s="140" t="s">
        <v>454</v>
      </c>
      <c r="FXB13" s="140" t="s">
        <v>454</v>
      </c>
      <c r="FXC13" s="140" t="s">
        <v>454</v>
      </c>
      <c r="FXD13" s="140" t="s">
        <v>454</v>
      </c>
      <c r="FXE13" s="140" t="s">
        <v>454</v>
      </c>
      <c r="FXF13" s="140" t="s">
        <v>454</v>
      </c>
      <c r="FXG13" s="140" t="s">
        <v>454</v>
      </c>
      <c r="FXH13" s="140" t="s">
        <v>454</v>
      </c>
      <c r="FXI13" s="140" t="s">
        <v>454</v>
      </c>
      <c r="FXJ13" s="140" t="s">
        <v>454</v>
      </c>
      <c r="FXK13" s="140" t="s">
        <v>454</v>
      </c>
      <c r="FXL13" s="140" t="s">
        <v>454</v>
      </c>
      <c r="FXM13" s="140" t="s">
        <v>454</v>
      </c>
      <c r="FXN13" s="140" t="s">
        <v>454</v>
      </c>
      <c r="FXO13" s="140" t="s">
        <v>454</v>
      </c>
      <c r="FXP13" s="140" t="s">
        <v>454</v>
      </c>
      <c r="FXQ13" s="140" t="s">
        <v>454</v>
      </c>
      <c r="FXR13" s="140" t="s">
        <v>454</v>
      </c>
      <c r="FXS13" s="140" t="s">
        <v>454</v>
      </c>
      <c r="FXT13" s="140" t="s">
        <v>454</v>
      </c>
      <c r="FXU13" s="140" t="s">
        <v>454</v>
      </c>
      <c r="FXV13" s="140" t="s">
        <v>454</v>
      </c>
      <c r="FXW13" s="140" t="s">
        <v>454</v>
      </c>
      <c r="FXX13" s="140" t="s">
        <v>454</v>
      </c>
      <c r="FXY13" s="140" t="s">
        <v>454</v>
      </c>
      <c r="FXZ13" s="140" t="s">
        <v>454</v>
      </c>
      <c r="FYA13" s="140" t="s">
        <v>454</v>
      </c>
      <c r="FYB13" s="140" t="s">
        <v>454</v>
      </c>
      <c r="FYC13" s="140" t="s">
        <v>454</v>
      </c>
      <c r="FYD13" s="140" t="s">
        <v>454</v>
      </c>
      <c r="FYE13" s="140" t="s">
        <v>454</v>
      </c>
      <c r="FYF13" s="140" t="s">
        <v>454</v>
      </c>
      <c r="FYG13" s="140" t="s">
        <v>454</v>
      </c>
      <c r="FYH13" s="140" t="s">
        <v>454</v>
      </c>
      <c r="FYI13" s="140" t="s">
        <v>454</v>
      </c>
      <c r="FYJ13" s="140" t="s">
        <v>454</v>
      </c>
      <c r="FYK13" s="140" t="s">
        <v>454</v>
      </c>
      <c r="FYL13" s="140" t="s">
        <v>454</v>
      </c>
      <c r="FYM13" s="140" t="s">
        <v>454</v>
      </c>
      <c r="FYN13" s="140" t="s">
        <v>454</v>
      </c>
      <c r="FYO13" s="140" t="s">
        <v>454</v>
      </c>
      <c r="FYP13" s="140" t="s">
        <v>454</v>
      </c>
      <c r="FYQ13" s="140" t="s">
        <v>454</v>
      </c>
      <c r="FYR13" s="140" t="s">
        <v>454</v>
      </c>
      <c r="FYS13" s="140" t="s">
        <v>454</v>
      </c>
      <c r="FYT13" s="140" t="s">
        <v>454</v>
      </c>
      <c r="FYU13" s="140" t="s">
        <v>454</v>
      </c>
      <c r="FYV13" s="140" t="s">
        <v>454</v>
      </c>
      <c r="FYW13" s="140" t="s">
        <v>454</v>
      </c>
      <c r="FYX13" s="140" t="s">
        <v>454</v>
      </c>
      <c r="FYY13" s="140" t="s">
        <v>454</v>
      </c>
      <c r="FYZ13" s="140" t="s">
        <v>454</v>
      </c>
      <c r="FZA13" s="140" t="s">
        <v>454</v>
      </c>
      <c r="FZB13" s="140" t="s">
        <v>454</v>
      </c>
      <c r="FZC13" s="140" t="s">
        <v>454</v>
      </c>
      <c r="FZD13" s="140" t="s">
        <v>454</v>
      </c>
      <c r="FZE13" s="140" t="s">
        <v>454</v>
      </c>
      <c r="FZF13" s="140" t="s">
        <v>454</v>
      </c>
      <c r="FZG13" s="140" t="s">
        <v>454</v>
      </c>
      <c r="FZH13" s="140" t="s">
        <v>454</v>
      </c>
      <c r="FZI13" s="140" t="s">
        <v>454</v>
      </c>
      <c r="FZJ13" s="140" t="s">
        <v>454</v>
      </c>
      <c r="FZK13" s="140" t="s">
        <v>454</v>
      </c>
      <c r="FZL13" s="140" t="s">
        <v>454</v>
      </c>
      <c r="FZM13" s="140" t="s">
        <v>454</v>
      </c>
      <c r="FZN13" s="140" t="s">
        <v>454</v>
      </c>
      <c r="FZO13" s="140" t="s">
        <v>454</v>
      </c>
      <c r="FZP13" s="140" t="s">
        <v>454</v>
      </c>
      <c r="FZQ13" s="140" t="s">
        <v>454</v>
      </c>
      <c r="FZR13" s="140" t="s">
        <v>454</v>
      </c>
      <c r="FZS13" s="140" t="s">
        <v>454</v>
      </c>
      <c r="FZT13" s="140" t="s">
        <v>454</v>
      </c>
      <c r="FZU13" s="140" t="s">
        <v>454</v>
      </c>
      <c r="FZV13" s="140" t="s">
        <v>454</v>
      </c>
      <c r="FZW13" s="140" t="s">
        <v>454</v>
      </c>
      <c r="FZX13" s="140" t="s">
        <v>454</v>
      </c>
      <c r="FZY13" s="140" t="s">
        <v>454</v>
      </c>
      <c r="FZZ13" s="140" t="s">
        <v>454</v>
      </c>
      <c r="GAA13" s="140" t="s">
        <v>454</v>
      </c>
      <c r="GAB13" s="140" t="s">
        <v>454</v>
      </c>
      <c r="GAC13" s="140" t="s">
        <v>454</v>
      </c>
      <c r="GAD13" s="140" t="s">
        <v>454</v>
      </c>
      <c r="GAE13" s="140" t="s">
        <v>454</v>
      </c>
      <c r="GAF13" s="140" t="s">
        <v>454</v>
      </c>
      <c r="GAG13" s="140" t="s">
        <v>454</v>
      </c>
      <c r="GAH13" s="140" t="s">
        <v>454</v>
      </c>
      <c r="GAI13" s="140" t="s">
        <v>454</v>
      </c>
      <c r="GAJ13" s="140" t="s">
        <v>454</v>
      </c>
      <c r="GAK13" s="140" t="s">
        <v>454</v>
      </c>
      <c r="GAL13" s="140" t="s">
        <v>454</v>
      </c>
      <c r="GAM13" s="140" t="s">
        <v>454</v>
      </c>
      <c r="GAN13" s="140" t="s">
        <v>454</v>
      </c>
      <c r="GAO13" s="140" t="s">
        <v>454</v>
      </c>
      <c r="GAP13" s="140" t="s">
        <v>454</v>
      </c>
      <c r="GAQ13" s="140" t="s">
        <v>454</v>
      </c>
      <c r="GAR13" s="140" t="s">
        <v>454</v>
      </c>
      <c r="GAS13" s="140" t="s">
        <v>454</v>
      </c>
      <c r="GAT13" s="140" t="s">
        <v>454</v>
      </c>
      <c r="GAU13" s="140" t="s">
        <v>454</v>
      </c>
      <c r="GAV13" s="140" t="s">
        <v>454</v>
      </c>
      <c r="GAW13" s="140" t="s">
        <v>454</v>
      </c>
      <c r="GAX13" s="140" t="s">
        <v>454</v>
      </c>
      <c r="GAY13" s="140" t="s">
        <v>454</v>
      </c>
      <c r="GAZ13" s="140" t="s">
        <v>454</v>
      </c>
      <c r="GBA13" s="140" t="s">
        <v>454</v>
      </c>
      <c r="GBB13" s="140" t="s">
        <v>454</v>
      </c>
      <c r="GBC13" s="140" t="s">
        <v>454</v>
      </c>
      <c r="GBD13" s="140" t="s">
        <v>454</v>
      </c>
      <c r="GBE13" s="140" t="s">
        <v>454</v>
      </c>
      <c r="GBF13" s="140" t="s">
        <v>454</v>
      </c>
      <c r="GBG13" s="140" t="s">
        <v>454</v>
      </c>
      <c r="GBH13" s="140" t="s">
        <v>454</v>
      </c>
      <c r="GBI13" s="140" t="s">
        <v>454</v>
      </c>
      <c r="GBJ13" s="140" t="s">
        <v>454</v>
      </c>
      <c r="GBK13" s="140" t="s">
        <v>454</v>
      </c>
      <c r="GBL13" s="140" t="s">
        <v>454</v>
      </c>
      <c r="GBM13" s="140" t="s">
        <v>454</v>
      </c>
      <c r="GBN13" s="140" t="s">
        <v>454</v>
      </c>
      <c r="GBO13" s="140" t="s">
        <v>454</v>
      </c>
      <c r="GBP13" s="140" t="s">
        <v>454</v>
      </c>
      <c r="GBQ13" s="140" t="s">
        <v>454</v>
      </c>
      <c r="GBR13" s="140" t="s">
        <v>454</v>
      </c>
      <c r="GBS13" s="140" t="s">
        <v>454</v>
      </c>
      <c r="GBT13" s="140" t="s">
        <v>454</v>
      </c>
      <c r="GBU13" s="140" t="s">
        <v>454</v>
      </c>
      <c r="GBV13" s="140" t="s">
        <v>454</v>
      </c>
      <c r="GBW13" s="140" t="s">
        <v>454</v>
      </c>
      <c r="GBX13" s="140" t="s">
        <v>454</v>
      </c>
      <c r="GBY13" s="140" t="s">
        <v>454</v>
      </c>
      <c r="GBZ13" s="140" t="s">
        <v>454</v>
      </c>
      <c r="GCA13" s="140" t="s">
        <v>454</v>
      </c>
      <c r="GCB13" s="140" t="s">
        <v>454</v>
      </c>
      <c r="GCC13" s="140" t="s">
        <v>454</v>
      </c>
      <c r="GCD13" s="140" t="s">
        <v>454</v>
      </c>
      <c r="GCE13" s="140" t="s">
        <v>454</v>
      </c>
      <c r="GCF13" s="140" t="s">
        <v>454</v>
      </c>
      <c r="GCG13" s="140" t="s">
        <v>454</v>
      </c>
      <c r="GCH13" s="140" t="s">
        <v>454</v>
      </c>
      <c r="GCI13" s="140" t="s">
        <v>454</v>
      </c>
      <c r="GCJ13" s="140" t="s">
        <v>454</v>
      </c>
      <c r="GCK13" s="140" t="s">
        <v>454</v>
      </c>
      <c r="GCL13" s="140" t="s">
        <v>454</v>
      </c>
      <c r="GCM13" s="140" t="s">
        <v>454</v>
      </c>
      <c r="GCN13" s="140" t="s">
        <v>454</v>
      </c>
      <c r="GCO13" s="140" t="s">
        <v>454</v>
      </c>
      <c r="GCP13" s="140" t="s">
        <v>454</v>
      </c>
      <c r="GCQ13" s="140" t="s">
        <v>454</v>
      </c>
      <c r="GCR13" s="140" t="s">
        <v>454</v>
      </c>
      <c r="GCS13" s="140" t="s">
        <v>454</v>
      </c>
      <c r="GCT13" s="140" t="s">
        <v>454</v>
      </c>
      <c r="GCU13" s="140" t="s">
        <v>454</v>
      </c>
      <c r="GCV13" s="140" t="s">
        <v>454</v>
      </c>
      <c r="GCW13" s="140" t="s">
        <v>454</v>
      </c>
      <c r="GCX13" s="140" t="s">
        <v>454</v>
      </c>
      <c r="GCY13" s="140" t="s">
        <v>454</v>
      </c>
      <c r="GCZ13" s="140" t="s">
        <v>454</v>
      </c>
      <c r="GDA13" s="140" t="s">
        <v>454</v>
      </c>
      <c r="GDB13" s="140" t="s">
        <v>454</v>
      </c>
      <c r="GDC13" s="140" t="s">
        <v>454</v>
      </c>
      <c r="GDD13" s="140" t="s">
        <v>454</v>
      </c>
      <c r="GDE13" s="140" t="s">
        <v>454</v>
      </c>
      <c r="GDF13" s="140" t="s">
        <v>454</v>
      </c>
      <c r="GDG13" s="140" t="s">
        <v>454</v>
      </c>
      <c r="GDH13" s="140" t="s">
        <v>454</v>
      </c>
      <c r="GDI13" s="140" t="s">
        <v>454</v>
      </c>
      <c r="GDJ13" s="140" t="s">
        <v>454</v>
      </c>
      <c r="GDK13" s="140" t="s">
        <v>454</v>
      </c>
      <c r="GDL13" s="140" t="s">
        <v>454</v>
      </c>
      <c r="GDM13" s="140" t="s">
        <v>454</v>
      </c>
      <c r="GDN13" s="140" t="s">
        <v>454</v>
      </c>
      <c r="GDO13" s="140" t="s">
        <v>454</v>
      </c>
      <c r="GDP13" s="140" t="s">
        <v>454</v>
      </c>
      <c r="GDQ13" s="140" t="s">
        <v>454</v>
      </c>
      <c r="GDR13" s="140" t="s">
        <v>454</v>
      </c>
      <c r="GDS13" s="140" t="s">
        <v>454</v>
      </c>
      <c r="GDT13" s="140" t="s">
        <v>454</v>
      </c>
      <c r="GDU13" s="140" t="s">
        <v>454</v>
      </c>
      <c r="GDV13" s="140" t="s">
        <v>454</v>
      </c>
      <c r="GDW13" s="140" t="s">
        <v>454</v>
      </c>
      <c r="GDX13" s="140" t="s">
        <v>454</v>
      </c>
      <c r="GDY13" s="140" t="s">
        <v>454</v>
      </c>
      <c r="GDZ13" s="140" t="s">
        <v>454</v>
      </c>
      <c r="GEA13" s="140" t="s">
        <v>454</v>
      </c>
      <c r="GEB13" s="140" t="s">
        <v>454</v>
      </c>
      <c r="GEC13" s="140" t="s">
        <v>454</v>
      </c>
      <c r="GED13" s="140" t="s">
        <v>454</v>
      </c>
      <c r="GEE13" s="140" t="s">
        <v>454</v>
      </c>
      <c r="GEF13" s="140" t="s">
        <v>454</v>
      </c>
      <c r="GEG13" s="140" t="s">
        <v>454</v>
      </c>
      <c r="GEH13" s="140" t="s">
        <v>454</v>
      </c>
      <c r="GEI13" s="140" t="s">
        <v>454</v>
      </c>
      <c r="GEJ13" s="140" t="s">
        <v>454</v>
      </c>
      <c r="GEK13" s="140" t="s">
        <v>454</v>
      </c>
      <c r="GEL13" s="140" t="s">
        <v>454</v>
      </c>
      <c r="GEM13" s="140" t="s">
        <v>454</v>
      </c>
      <c r="GEN13" s="140" t="s">
        <v>454</v>
      </c>
      <c r="GEO13" s="140" t="s">
        <v>454</v>
      </c>
      <c r="GEP13" s="140" t="s">
        <v>454</v>
      </c>
      <c r="GEQ13" s="140" t="s">
        <v>454</v>
      </c>
      <c r="GER13" s="140" t="s">
        <v>454</v>
      </c>
      <c r="GES13" s="140" t="s">
        <v>454</v>
      </c>
      <c r="GET13" s="140" t="s">
        <v>454</v>
      </c>
      <c r="GEU13" s="140" t="s">
        <v>454</v>
      </c>
      <c r="GEV13" s="140" t="s">
        <v>454</v>
      </c>
      <c r="GEW13" s="140" t="s">
        <v>454</v>
      </c>
      <c r="GEX13" s="140" t="s">
        <v>454</v>
      </c>
      <c r="GEY13" s="140" t="s">
        <v>454</v>
      </c>
      <c r="GEZ13" s="140" t="s">
        <v>454</v>
      </c>
      <c r="GFA13" s="140" t="s">
        <v>454</v>
      </c>
      <c r="GFB13" s="140" t="s">
        <v>454</v>
      </c>
      <c r="GFC13" s="140" t="s">
        <v>454</v>
      </c>
      <c r="GFD13" s="140" t="s">
        <v>454</v>
      </c>
      <c r="GFE13" s="140" t="s">
        <v>454</v>
      </c>
      <c r="GFF13" s="140" t="s">
        <v>454</v>
      </c>
      <c r="GFG13" s="140" t="s">
        <v>454</v>
      </c>
      <c r="GFH13" s="140" t="s">
        <v>454</v>
      </c>
      <c r="GFI13" s="140" t="s">
        <v>454</v>
      </c>
      <c r="GFJ13" s="140" t="s">
        <v>454</v>
      </c>
      <c r="GFK13" s="140" t="s">
        <v>454</v>
      </c>
      <c r="GFL13" s="140" t="s">
        <v>454</v>
      </c>
      <c r="GFM13" s="140" t="s">
        <v>454</v>
      </c>
      <c r="GFN13" s="140" t="s">
        <v>454</v>
      </c>
      <c r="GFO13" s="140" t="s">
        <v>454</v>
      </c>
      <c r="GFP13" s="140" t="s">
        <v>454</v>
      </c>
      <c r="GFQ13" s="140" t="s">
        <v>454</v>
      </c>
      <c r="GFR13" s="140" t="s">
        <v>454</v>
      </c>
      <c r="GFS13" s="140" t="s">
        <v>454</v>
      </c>
      <c r="GFT13" s="140" t="s">
        <v>454</v>
      </c>
      <c r="GFU13" s="140" t="s">
        <v>454</v>
      </c>
      <c r="GFV13" s="140" t="s">
        <v>454</v>
      </c>
      <c r="GFW13" s="140" t="s">
        <v>454</v>
      </c>
      <c r="GFX13" s="140" t="s">
        <v>454</v>
      </c>
      <c r="GFY13" s="140" t="s">
        <v>454</v>
      </c>
      <c r="GFZ13" s="140" t="s">
        <v>454</v>
      </c>
      <c r="GGA13" s="140" t="s">
        <v>454</v>
      </c>
      <c r="GGB13" s="140" t="s">
        <v>454</v>
      </c>
      <c r="GGC13" s="140" t="s">
        <v>454</v>
      </c>
      <c r="GGD13" s="140" t="s">
        <v>454</v>
      </c>
      <c r="GGE13" s="140" t="s">
        <v>454</v>
      </c>
      <c r="GGF13" s="140" t="s">
        <v>454</v>
      </c>
      <c r="GGG13" s="140" t="s">
        <v>454</v>
      </c>
      <c r="GGH13" s="140" t="s">
        <v>454</v>
      </c>
      <c r="GGI13" s="140" t="s">
        <v>454</v>
      </c>
      <c r="GGJ13" s="140" t="s">
        <v>454</v>
      </c>
      <c r="GGK13" s="140" t="s">
        <v>454</v>
      </c>
      <c r="GGL13" s="140" t="s">
        <v>454</v>
      </c>
      <c r="GGM13" s="140" t="s">
        <v>454</v>
      </c>
      <c r="GGN13" s="140" t="s">
        <v>454</v>
      </c>
      <c r="GGO13" s="140" t="s">
        <v>454</v>
      </c>
      <c r="GGP13" s="140" t="s">
        <v>454</v>
      </c>
      <c r="GGQ13" s="140" t="s">
        <v>454</v>
      </c>
      <c r="GGR13" s="140" t="s">
        <v>454</v>
      </c>
      <c r="GGS13" s="140" t="s">
        <v>454</v>
      </c>
      <c r="GGT13" s="140" t="s">
        <v>454</v>
      </c>
      <c r="GGU13" s="140" t="s">
        <v>454</v>
      </c>
      <c r="GGV13" s="140" t="s">
        <v>454</v>
      </c>
      <c r="GGW13" s="140" t="s">
        <v>454</v>
      </c>
      <c r="GGX13" s="140" t="s">
        <v>454</v>
      </c>
      <c r="GGY13" s="140" t="s">
        <v>454</v>
      </c>
      <c r="GGZ13" s="140" t="s">
        <v>454</v>
      </c>
      <c r="GHA13" s="140" t="s">
        <v>454</v>
      </c>
      <c r="GHB13" s="140" t="s">
        <v>454</v>
      </c>
      <c r="GHC13" s="140" t="s">
        <v>454</v>
      </c>
      <c r="GHD13" s="140" t="s">
        <v>454</v>
      </c>
      <c r="GHE13" s="140" t="s">
        <v>454</v>
      </c>
      <c r="GHF13" s="140" t="s">
        <v>454</v>
      </c>
      <c r="GHG13" s="140" t="s">
        <v>454</v>
      </c>
      <c r="GHH13" s="140" t="s">
        <v>454</v>
      </c>
      <c r="GHI13" s="140" t="s">
        <v>454</v>
      </c>
      <c r="GHJ13" s="140" t="s">
        <v>454</v>
      </c>
      <c r="GHK13" s="140" t="s">
        <v>454</v>
      </c>
      <c r="GHL13" s="140" t="s">
        <v>454</v>
      </c>
      <c r="GHM13" s="140" t="s">
        <v>454</v>
      </c>
      <c r="GHN13" s="140" t="s">
        <v>454</v>
      </c>
      <c r="GHO13" s="140" t="s">
        <v>454</v>
      </c>
      <c r="GHP13" s="140" t="s">
        <v>454</v>
      </c>
      <c r="GHQ13" s="140" t="s">
        <v>454</v>
      </c>
      <c r="GHR13" s="140" t="s">
        <v>454</v>
      </c>
      <c r="GHS13" s="140" t="s">
        <v>454</v>
      </c>
      <c r="GHT13" s="140" t="s">
        <v>454</v>
      </c>
      <c r="GHU13" s="140" t="s">
        <v>454</v>
      </c>
      <c r="GHV13" s="140" t="s">
        <v>454</v>
      </c>
      <c r="GHW13" s="140" t="s">
        <v>454</v>
      </c>
      <c r="GHX13" s="140" t="s">
        <v>454</v>
      </c>
      <c r="GHY13" s="140" t="s">
        <v>454</v>
      </c>
      <c r="GHZ13" s="140" t="s">
        <v>454</v>
      </c>
      <c r="GIA13" s="140" t="s">
        <v>454</v>
      </c>
      <c r="GIB13" s="140" t="s">
        <v>454</v>
      </c>
      <c r="GIC13" s="140" t="s">
        <v>454</v>
      </c>
      <c r="GID13" s="140" t="s">
        <v>454</v>
      </c>
      <c r="GIE13" s="140" t="s">
        <v>454</v>
      </c>
      <c r="GIF13" s="140" t="s">
        <v>454</v>
      </c>
      <c r="GIG13" s="140" t="s">
        <v>454</v>
      </c>
      <c r="GIH13" s="140" t="s">
        <v>454</v>
      </c>
      <c r="GII13" s="140" t="s">
        <v>454</v>
      </c>
      <c r="GIJ13" s="140" t="s">
        <v>454</v>
      </c>
      <c r="GIK13" s="140" t="s">
        <v>454</v>
      </c>
      <c r="GIL13" s="140" t="s">
        <v>454</v>
      </c>
      <c r="GIM13" s="140" t="s">
        <v>454</v>
      </c>
      <c r="GIN13" s="140" t="s">
        <v>454</v>
      </c>
      <c r="GIO13" s="140" t="s">
        <v>454</v>
      </c>
      <c r="GIP13" s="140" t="s">
        <v>454</v>
      </c>
      <c r="GIQ13" s="140" t="s">
        <v>454</v>
      </c>
      <c r="GIR13" s="140" t="s">
        <v>454</v>
      </c>
      <c r="GIS13" s="140" t="s">
        <v>454</v>
      </c>
      <c r="GIT13" s="140" t="s">
        <v>454</v>
      </c>
      <c r="GIU13" s="140" t="s">
        <v>454</v>
      </c>
      <c r="GIV13" s="140" t="s">
        <v>454</v>
      </c>
      <c r="GIW13" s="140" t="s">
        <v>454</v>
      </c>
      <c r="GIX13" s="140" t="s">
        <v>454</v>
      </c>
      <c r="GIY13" s="140" t="s">
        <v>454</v>
      </c>
      <c r="GIZ13" s="140" t="s">
        <v>454</v>
      </c>
      <c r="GJA13" s="140" t="s">
        <v>454</v>
      </c>
      <c r="GJB13" s="140" t="s">
        <v>454</v>
      </c>
      <c r="GJC13" s="140" t="s">
        <v>454</v>
      </c>
      <c r="GJD13" s="140" t="s">
        <v>454</v>
      </c>
      <c r="GJE13" s="140" t="s">
        <v>454</v>
      </c>
      <c r="GJF13" s="140" t="s">
        <v>454</v>
      </c>
      <c r="GJG13" s="140" t="s">
        <v>454</v>
      </c>
      <c r="GJH13" s="140" t="s">
        <v>454</v>
      </c>
      <c r="GJI13" s="140" t="s">
        <v>454</v>
      </c>
      <c r="GJJ13" s="140" t="s">
        <v>454</v>
      </c>
      <c r="GJK13" s="140" t="s">
        <v>454</v>
      </c>
      <c r="GJL13" s="140" t="s">
        <v>454</v>
      </c>
      <c r="GJM13" s="140" t="s">
        <v>454</v>
      </c>
      <c r="GJN13" s="140" t="s">
        <v>454</v>
      </c>
      <c r="GJO13" s="140" t="s">
        <v>454</v>
      </c>
      <c r="GJP13" s="140" t="s">
        <v>454</v>
      </c>
      <c r="GJQ13" s="140" t="s">
        <v>454</v>
      </c>
      <c r="GJR13" s="140" t="s">
        <v>454</v>
      </c>
      <c r="GJS13" s="140" t="s">
        <v>454</v>
      </c>
      <c r="GJT13" s="140" t="s">
        <v>454</v>
      </c>
      <c r="GJU13" s="140" t="s">
        <v>454</v>
      </c>
      <c r="GJV13" s="140" t="s">
        <v>454</v>
      </c>
      <c r="GJW13" s="140" t="s">
        <v>454</v>
      </c>
      <c r="GJX13" s="140" t="s">
        <v>454</v>
      </c>
      <c r="GJY13" s="140" t="s">
        <v>454</v>
      </c>
      <c r="GJZ13" s="140" t="s">
        <v>454</v>
      </c>
      <c r="GKA13" s="140" t="s">
        <v>454</v>
      </c>
      <c r="GKB13" s="140" t="s">
        <v>454</v>
      </c>
      <c r="GKC13" s="140" t="s">
        <v>454</v>
      </c>
      <c r="GKD13" s="140" t="s">
        <v>454</v>
      </c>
      <c r="GKE13" s="140" t="s">
        <v>454</v>
      </c>
      <c r="GKF13" s="140" t="s">
        <v>454</v>
      </c>
      <c r="GKG13" s="140" t="s">
        <v>454</v>
      </c>
      <c r="GKH13" s="140" t="s">
        <v>454</v>
      </c>
      <c r="GKI13" s="140" t="s">
        <v>454</v>
      </c>
      <c r="GKJ13" s="140" t="s">
        <v>454</v>
      </c>
      <c r="GKK13" s="140" t="s">
        <v>454</v>
      </c>
      <c r="GKL13" s="140" t="s">
        <v>454</v>
      </c>
      <c r="GKM13" s="140" t="s">
        <v>454</v>
      </c>
      <c r="GKN13" s="140" t="s">
        <v>454</v>
      </c>
      <c r="GKO13" s="140" t="s">
        <v>454</v>
      </c>
      <c r="GKP13" s="140" t="s">
        <v>454</v>
      </c>
      <c r="GKQ13" s="140" t="s">
        <v>454</v>
      </c>
      <c r="GKR13" s="140" t="s">
        <v>454</v>
      </c>
      <c r="GKS13" s="140" t="s">
        <v>454</v>
      </c>
      <c r="GKT13" s="140" t="s">
        <v>454</v>
      </c>
      <c r="GKU13" s="140" t="s">
        <v>454</v>
      </c>
      <c r="GKV13" s="140" t="s">
        <v>454</v>
      </c>
      <c r="GKW13" s="140" t="s">
        <v>454</v>
      </c>
      <c r="GKX13" s="140" t="s">
        <v>454</v>
      </c>
      <c r="GKY13" s="140" t="s">
        <v>454</v>
      </c>
      <c r="GKZ13" s="140" t="s">
        <v>454</v>
      </c>
      <c r="GLA13" s="140" t="s">
        <v>454</v>
      </c>
      <c r="GLB13" s="140" t="s">
        <v>454</v>
      </c>
      <c r="GLC13" s="140" t="s">
        <v>454</v>
      </c>
      <c r="GLD13" s="140" t="s">
        <v>454</v>
      </c>
      <c r="GLE13" s="140" t="s">
        <v>454</v>
      </c>
      <c r="GLF13" s="140" t="s">
        <v>454</v>
      </c>
      <c r="GLG13" s="140" t="s">
        <v>454</v>
      </c>
      <c r="GLH13" s="140" t="s">
        <v>454</v>
      </c>
      <c r="GLI13" s="140" t="s">
        <v>454</v>
      </c>
      <c r="GLJ13" s="140" t="s">
        <v>454</v>
      </c>
      <c r="GLK13" s="140" t="s">
        <v>454</v>
      </c>
      <c r="GLL13" s="140" t="s">
        <v>454</v>
      </c>
      <c r="GLM13" s="140" t="s">
        <v>454</v>
      </c>
      <c r="GLN13" s="140" t="s">
        <v>454</v>
      </c>
      <c r="GLO13" s="140" t="s">
        <v>454</v>
      </c>
      <c r="GLP13" s="140" t="s">
        <v>454</v>
      </c>
      <c r="GLQ13" s="140" t="s">
        <v>454</v>
      </c>
      <c r="GLR13" s="140" t="s">
        <v>454</v>
      </c>
      <c r="GLS13" s="140" t="s">
        <v>454</v>
      </c>
      <c r="GLT13" s="140" t="s">
        <v>454</v>
      </c>
      <c r="GLU13" s="140" t="s">
        <v>454</v>
      </c>
      <c r="GLV13" s="140" t="s">
        <v>454</v>
      </c>
      <c r="GLW13" s="140" t="s">
        <v>454</v>
      </c>
      <c r="GLX13" s="140" t="s">
        <v>454</v>
      </c>
      <c r="GLY13" s="140" t="s">
        <v>454</v>
      </c>
      <c r="GLZ13" s="140" t="s">
        <v>454</v>
      </c>
      <c r="GMA13" s="140" t="s">
        <v>454</v>
      </c>
      <c r="GMB13" s="140" t="s">
        <v>454</v>
      </c>
      <c r="GMC13" s="140" t="s">
        <v>454</v>
      </c>
      <c r="GMD13" s="140" t="s">
        <v>454</v>
      </c>
      <c r="GME13" s="140" t="s">
        <v>454</v>
      </c>
      <c r="GMF13" s="140" t="s">
        <v>454</v>
      </c>
      <c r="GMG13" s="140" t="s">
        <v>454</v>
      </c>
      <c r="GMH13" s="140" t="s">
        <v>454</v>
      </c>
      <c r="GMI13" s="140" t="s">
        <v>454</v>
      </c>
      <c r="GMJ13" s="140" t="s">
        <v>454</v>
      </c>
      <c r="GMK13" s="140" t="s">
        <v>454</v>
      </c>
      <c r="GML13" s="140" t="s">
        <v>454</v>
      </c>
      <c r="GMM13" s="140" t="s">
        <v>454</v>
      </c>
      <c r="GMN13" s="140" t="s">
        <v>454</v>
      </c>
      <c r="GMO13" s="140" t="s">
        <v>454</v>
      </c>
      <c r="GMP13" s="140" t="s">
        <v>454</v>
      </c>
      <c r="GMQ13" s="140" t="s">
        <v>454</v>
      </c>
      <c r="GMR13" s="140" t="s">
        <v>454</v>
      </c>
      <c r="GMS13" s="140" t="s">
        <v>454</v>
      </c>
      <c r="GMT13" s="140" t="s">
        <v>454</v>
      </c>
      <c r="GMU13" s="140" t="s">
        <v>454</v>
      </c>
      <c r="GMV13" s="140" t="s">
        <v>454</v>
      </c>
      <c r="GMW13" s="140" t="s">
        <v>454</v>
      </c>
      <c r="GMX13" s="140" t="s">
        <v>454</v>
      </c>
      <c r="GMY13" s="140" t="s">
        <v>454</v>
      </c>
      <c r="GMZ13" s="140" t="s">
        <v>454</v>
      </c>
      <c r="GNA13" s="140" t="s">
        <v>454</v>
      </c>
      <c r="GNB13" s="140" t="s">
        <v>454</v>
      </c>
      <c r="GNC13" s="140" t="s">
        <v>454</v>
      </c>
      <c r="GND13" s="140" t="s">
        <v>454</v>
      </c>
      <c r="GNE13" s="140" t="s">
        <v>454</v>
      </c>
      <c r="GNF13" s="140" t="s">
        <v>454</v>
      </c>
      <c r="GNG13" s="140" t="s">
        <v>454</v>
      </c>
      <c r="GNH13" s="140" t="s">
        <v>454</v>
      </c>
      <c r="GNI13" s="140" t="s">
        <v>454</v>
      </c>
      <c r="GNJ13" s="140" t="s">
        <v>454</v>
      </c>
      <c r="GNK13" s="140" t="s">
        <v>454</v>
      </c>
      <c r="GNL13" s="140" t="s">
        <v>454</v>
      </c>
      <c r="GNM13" s="140" t="s">
        <v>454</v>
      </c>
      <c r="GNN13" s="140" t="s">
        <v>454</v>
      </c>
      <c r="GNO13" s="140" t="s">
        <v>454</v>
      </c>
      <c r="GNP13" s="140" t="s">
        <v>454</v>
      </c>
      <c r="GNQ13" s="140" t="s">
        <v>454</v>
      </c>
      <c r="GNR13" s="140" t="s">
        <v>454</v>
      </c>
      <c r="GNS13" s="140" t="s">
        <v>454</v>
      </c>
      <c r="GNT13" s="140" t="s">
        <v>454</v>
      </c>
      <c r="GNU13" s="140" t="s">
        <v>454</v>
      </c>
      <c r="GNV13" s="140" t="s">
        <v>454</v>
      </c>
      <c r="GNW13" s="140" t="s">
        <v>454</v>
      </c>
      <c r="GNX13" s="140" t="s">
        <v>454</v>
      </c>
      <c r="GNY13" s="140" t="s">
        <v>454</v>
      </c>
      <c r="GNZ13" s="140" t="s">
        <v>454</v>
      </c>
      <c r="GOA13" s="140" t="s">
        <v>454</v>
      </c>
      <c r="GOB13" s="140" t="s">
        <v>454</v>
      </c>
      <c r="GOC13" s="140" t="s">
        <v>454</v>
      </c>
      <c r="GOD13" s="140" t="s">
        <v>454</v>
      </c>
      <c r="GOE13" s="140" t="s">
        <v>454</v>
      </c>
      <c r="GOF13" s="140" t="s">
        <v>454</v>
      </c>
      <c r="GOG13" s="140" t="s">
        <v>454</v>
      </c>
      <c r="GOH13" s="140" t="s">
        <v>454</v>
      </c>
      <c r="GOI13" s="140" t="s">
        <v>454</v>
      </c>
      <c r="GOJ13" s="140" t="s">
        <v>454</v>
      </c>
      <c r="GOK13" s="140" t="s">
        <v>454</v>
      </c>
      <c r="GOL13" s="140" t="s">
        <v>454</v>
      </c>
      <c r="GOM13" s="140" t="s">
        <v>454</v>
      </c>
      <c r="GON13" s="140" t="s">
        <v>454</v>
      </c>
      <c r="GOO13" s="140" t="s">
        <v>454</v>
      </c>
      <c r="GOP13" s="140" t="s">
        <v>454</v>
      </c>
      <c r="GOQ13" s="140" t="s">
        <v>454</v>
      </c>
      <c r="GOR13" s="140" t="s">
        <v>454</v>
      </c>
      <c r="GOS13" s="140" t="s">
        <v>454</v>
      </c>
      <c r="GOT13" s="140" t="s">
        <v>454</v>
      </c>
      <c r="GOU13" s="140" t="s">
        <v>454</v>
      </c>
      <c r="GOV13" s="140" t="s">
        <v>454</v>
      </c>
      <c r="GOW13" s="140" t="s">
        <v>454</v>
      </c>
      <c r="GOX13" s="140" t="s">
        <v>454</v>
      </c>
      <c r="GOY13" s="140" t="s">
        <v>454</v>
      </c>
      <c r="GOZ13" s="140" t="s">
        <v>454</v>
      </c>
      <c r="GPA13" s="140" t="s">
        <v>454</v>
      </c>
      <c r="GPB13" s="140" t="s">
        <v>454</v>
      </c>
      <c r="GPC13" s="140" t="s">
        <v>454</v>
      </c>
      <c r="GPD13" s="140" t="s">
        <v>454</v>
      </c>
      <c r="GPE13" s="140" t="s">
        <v>454</v>
      </c>
      <c r="GPF13" s="140" t="s">
        <v>454</v>
      </c>
      <c r="GPG13" s="140" t="s">
        <v>454</v>
      </c>
      <c r="GPH13" s="140" t="s">
        <v>454</v>
      </c>
      <c r="GPI13" s="140" t="s">
        <v>454</v>
      </c>
      <c r="GPJ13" s="140" t="s">
        <v>454</v>
      </c>
      <c r="GPK13" s="140" t="s">
        <v>454</v>
      </c>
      <c r="GPL13" s="140" t="s">
        <v>454</v>
      </c>
      <c r="GPM13" s="140" t="s">
        <v>454</v>
      </c>
      <c r="GPN13" s="140" t="s">
        <v>454</v>
      </c>
      <c r="GPO13" s="140" t="s">
        <v>454</v>
      </c>
      <c r="GPP13" s="140" t="s">
        <v>454</v>
      </c>
      <c r="GPQ13" s="140" t="s">
        <v>454</v>
      </c>
      <c r="GPR13" s="140" t="s">
        <v>454</v>
      </c>
      <c r="GPS13" s="140" t="s">
        <v>454</v>
      </c>
      <c r="GPT13" s="140" t="s">
        <v>454</v>
      </c>
      <c r="GPU13" s="140" t="s">
        <v>454</v>
      </c>
      <c r="GPV13" s="140" t="s">
        <v>454</v>
      </c>
      <c r="GPW13" s="140" t="s">
        <v>454</v>
      </c>
      <c r="GPX13" s="140" t="s">
        <v>454</v>
      </c>
      <c r="GPY13" s="140" t="s">
        <v>454</v>
      </c>
      <c r="GPZ13" s="140" t="s">
        <v>454</v>
      </c>
      <c r="GQA13" s="140" t="s">
        <v>454</v>
      </c>
      <c r="GQB13" s="140" t="s">
        <v>454</v>
      </c>
      <c r="GQC13" s="140" t="s">
        <v>454</v>
      </c>
      <c r="GQD13" s="140" t="s">
        <v>454</v>
      </c>
      <c r="GQE13" s="140" t="s">
        <v>454</v>
      </c>
      <c r="GQF13" s="140" t="s">
        <v>454</v>
      </c>
      <c r="GQG13" s="140" t="s">
        <v>454</v>
      </c>
      <c r="GQH13" s="140" t="s">
        <v>454</v>
      </c>
      <c r="GQI13" s="140" t="s">
        <v>454</v>
      </c>
      <c r="GQJ13" s="140" t="s">
        <v>454</v>
      </c>
      <c r="GQK13" s="140" t="s">
        <v>454</v>
      </c>
      <c r="GQL13" s="140" t="s">
        <v>454</v>
      </c>
      <c r="GQM13" s="140" t="s">
        <v>454</v>
      </c>
      <c r="GQN13" s="140" t="s">
        <v>454</v>
      </c>
      <c r="GQO13" s="140" t="s">
        <v>454</v>
      </c>
      <c r="GQP13" s="140" t="s">
        <v>454</v>
      </c>
      <c r="GQQ13" s="140" t="s">
        <v>454</v>
      </c>
      <c r="GQR13" s="140" t="s">
        <v>454</v>
      </c>
      <c r="GQS13" s="140" t="s">
        <v>454</v>
      </c>
      <c r="GQT13" s="140" t="s">
        <v>454</v>
      </c>
      <c r="GQU13" s="140" t="s">
        <v>454</v>
      </c>
      <c r="GQV13" s="140" t="s">
        <v>454</v>
      </c>
      <c r="GQW13" s="140" t="s">
        <v>454</v>
      </c>
      <c r="GQX13" s="140" t="s">
        <v>454</v>
      </c>
      <c r="GQY13" s="140" t="s">
        <v>454</v>
      </c>
      <c r="GQZ13" s="140" t="s">
        <v>454</v>
      </c>
      <c r="GRA13" s="140" t="s">
        <v>454</v>
      </c>
      <c r="GRB13" s="140" t="s">
        <v>454</v>
      </c>
      <c r="GRC13" s="140" t="s">
        <v>454</v>
      </c>
      <c r="GRD13" s="140" t="s">
        <v>454</v>
      </c>
      <c r="GRE13" s="140" t="s">
        <v>454</v>
      </c>
      <c r="GRF13" s="140" t="s">
        <v>454</v>
      </c>
      <c r="GRG13" s="140" t="s">
        <v>454</v>
      </c>
      <c r="GRH13" s="140" t="s">
        <v>454</v>
      </c>
      <c r="GRI13" s="140" t="s">
        <v>454</v>
      </c>
      <c r="GRJ13" s="140" t="s">
        <v>454</v>
      </c>
      <c r="GRK13" s="140" t="s">
        <v>454</v>
      </c>
      <c r="GRL13" s="140" t="s">
        <v>454</v>
      </c>
      <c r="GRM13" s="140" t="s">
        <v>454</v>
      </c>
      <c r="GRN13" s="140" t="s">
        <v>454</v>
      </c>
      <c r="GRO13" s="140" t="s">
        <v>454</v>
      </c>
      <c r="GRP13" s="140" t="s">
        <v>454</v>
      </c>
      <c r="GRQ13" s="140" t="s">
        <v>454</v>
      </c>
      <c r="GRR13" s="140" t="s">
        <v>454</v>
      </c>
      <c r="GRS13" s="140" t="s">
        <v>454</v>
      </c>
      <c r="GRT13" s="140" t="s">
        <v>454</v>
      </c>
      <c r="GRU13" s="140" t="s">
        <v>454</v>
      </c>
      <c r="GRV13" s="140" t="s">
        <v>454</v>
      </c>
      <c r="GRW13" s="140" t="s">
        <v>454</v>
      </c>
      <c r="GRX13" s="140" t="s">
        <v>454</v>
      </c>
      <c r="GRY13" s="140" t="s">
        <v>454</v>
      </c>
      <c r="GRZ13" s="140" t="s">
        <v>454</v>
      </c>
      <c r="GSA13" s="140" t="s">
        <v>454</v>
      </c>
      <c r="GSB13" s="140" t="s">
        <v>454</v>
      </c>
      <c r="GSC13" s="140" t="s">
        <v>454</v>
      </c>
      <c r="GSD13" s="140" t="s">
        <v>454</v>
      </c>
      <c r="GSE13" s="140" t="s">
        <v>454</v>
      </c>
      <c r="GSF13" s="140" t="s">
        <v>454</v>
      </c>
      <c r="GSG13" s="140" t="s">
        <v>454</v>
      </c>
      <c r="GSH13" s="140" t="s">
        <v>454</v>
      </c>
      <c r="GSI13" s="140" t="s">
        <v>454</v>
      </c>
      <c r="GSJ13" s="140" t="s">
        <v>454</v>
      </c>
      <c r="GSK13" s="140" t="s">
        <v>454</v>
      </c>
      <c r="GSL13" s="140" t="s">
        <v>454</v>
      </c>
      <c r="GSM13" s="140" t="s">
        <v>454</v>
      </c>
      <c r="GSN13" s="140" t="s">
        <v>454</v>
      </c>
      <c r="GSO13" s="140" t="s">
        <v>454</v>
      </c>
      <c r="GSP13" s="140" t="s">
        <v>454</v>
      </c>
      <c r="GSQ13" s="140" t="s">
        <v>454</v>
      </c>
      <c r="GSR13" s="140" t="s">
        <v>454</v>
      </c>
      <c r="GSS13" s="140" t="s">
        <v>454</v>
      </c>
      <c r="GST13" s="140" t="s">
        <v>454</v>
      </c>
      <c r="GSU13" s="140" t="s">
        <v>454</v>
      </c>
      <c r="GSV13" s="140" t="s">
        <v>454</v>
      </c>
      <c r="GSW13" s="140" t="s">
        <v>454</v>
      </c>
      <c r="GSX13" s="140" t="s">
        <v>454</v>
      </c>
      <c r="GSY13" s="140" t="s">
        <v>454</v>
      </c>
      <c r="GSZ13" s="140" t="s">
        <v>454</v>
      </c>
      <c r="GTA13" s="140" t="s">
        <v>454</v>
      </c>
      <c r="GTB13" s="140" t="s">
        <v>454</v>
      </c>
      <c r="GTC13" s="140" t="s">
        <v>454</v>
      </c>
      <c r="GTD13" s="140" t="s">
        <v>454</v>
      </c>
      <c r="GTE13" s="140" t="s">
        <v>454</v>
      </c>
      <c r="GTF13" s="140" t="s">
        <v>454</v>
      </c>
      <c r="GTG13" s="140" t="s">
        <v>454</v>
      </c>
      <c r="GTH13" s="140" t="s">
        <v>454</v>
      </c>
      <c r="GTI13" s="140" t="s">
        <v>454</v>
      </c>
      <c r="GTJ13" s="140" t="s">
        <v>454</v>
      </c>
      <c r="GTK13" s="140" t="s">
        <v>454</v>
      </c>
      <c r="GTL13" s="140" t="s">
        <v>454</v>
      </c>
      <c r="GTM13" s="140" t="s">
        <v>454</v>
      </c>
      <c r="GTN13" s="140" t="s">
        <v>454</v>
      </c>
      <c r="GTO13" s="140" t="s">
        <v>454</v>
      </c>
      <c r="GTP13" s="140" t="s">
        <v>454</v>
      </c>
      <c r="GTQ13" s="140" t="s">
        <v>454</v>
      </c>
      <c r="GTR13" s="140" t="s">
        <v>454</v>
      </c>
      <c r="GTS13" s="140" t="s">
        <v>454</v>
      </c>
      <c r="GTT13" s="140" t="s">
        <v>454</v>
      </c>
      <c r="GTU13" s="140" t="s">
        <v>454</v>
      </c>
      <c r="GTV13" s="140" t="s">
        <v>454</v>
      </c>
      <c r="GTW13" s="140" t="s">
        <v>454</v>
      </c>
      <c r="GTX13" s="140" t="s">
        <v>454</v>
      </c>
      <c r="GTY13" s="140" t="s">
        <v>454</v>
      </c>
      <c r="GTZ13" s="140" t="s">
        <v>454</v>
      </c>
      <c r="GUA13" s="140" t="s">
        <v>454</v>
      </c>
      <c r="GUB13" s="140" t="s">
        <v>454</v>
      </c>
      <c r="GUC13" s="140" t="s">
        <v>454</v>
      </c>
      <c r="GUD13" s="140" t="s">
        <v>454</v>
      </c>
      <c r="GUE13" s="140" t="s">
        <v>454</v>
      </c>
      <c r="GUF13" s="140" t="s">
        <v>454</v>
      </c>
      <c r="GUG13" s="140" t="s">
        <v>454</v>
      </c>
      <c r="GUH13" s="140" t="s">
        <v>454</v>
      </c>
      <c r="GUI13" s="140" t="s">
        <v>454</v>
      </c>
      <c r="GUJ13" s="140" t="s">
        <v>454</v>
      </c>
      <c r="GUK13" s="140" t="s">
        <v>454</v>
      </c>
      <c r="GUL13" s="140" t="s">
        <v>454</v>
      </c>
      <c r="GUM13" s="140" t="s">
        <v>454</v>
      </c>
      <c r="GUN13" s="140" t="s">
        <v>454</v>
      </c>
      <c r="GUO13" s="140" t="s">
        <v>454</v>
      </c>
      <c r="GUP13" s="140" t="s">
        <v>454</v>
      </c>
      <c r="GUQ13" s="140" t="s">
        <v>454</v>
      </c>
      <c r="GUR13" s="140" t="s">
        <v>454</v>
      </c>
      <c r="GUS13" s="140" t="s">
        <v>454</v>
      </c>
      <c r="GUT13" s="140" t="s">
        <v>454</v>
      </c>
      <c r="GUU13" s="140" t="s">
        <v>454</v>
      </c>
      <c r="GUV13" s="140" t="s">
        <v>454</v>
      </c>
      <c r="GUW13" s="140" t="s">
        <v>454</v>
      </c>
      <c r="GUX13" s="140" t="s">
        <v>454</v>
      </c>
      <c r="GUY13" s="140" t="s">
        <v>454</v>
      </c>
      <c r="GUZ13" s="140" t="s">
        <v>454</v>
      </c>
      <c r="GVA13" s="140" t="s">
        <v>454</v>
      </c>
      <c r="GVB13" s="140" t="s">
        <v>454</v>
      </c>
      <c r="GVC13" s="140" t="s">
        <v>454</v>
      </c>
      <c r="GVD13" s="140" t="s">
        <v>454</v>
      </c>
      <c r="GVE13" s="140" t="s">
        <v>454</v>
      </c>
      <c r="GVF13" s="140" t="s">
        <v>454</v>
      </c>
      <c r="GVG13" s="140" t="s">
        <v>454</v>
      </c>
      <c r="GVH13" s="140" t="s">
        <v>454</v>
      </c>
      <c r="GVI13" s="140" t="s">
        <v>454</v>
      </c>
      <c r="GVJ13" s="140" t="s">
        <v>454</v>
      </c>
      <c r="GVK13" s="140" t="s">
        <v>454</v>
      </c>
      <c r="GVL13" s="140" t="s">
        <v>454</v>
      </c>
      <c r="GVM13" s="140" t="s">
        <v>454</v>
      </c>
      <c r="GVN13" s="140" t="s">
        <v>454</v>
      </c>
      <c r="GVO13" s="140" t="s">
        <v>454</v>
      </c>
      <c r="GVP13" s="140" t="s">
        <v>454</v>
      </c>
      <c r="GVQ13" s="140" t="s">
        <v>454</v>
      </c>
      <c r="GVR13" s="140" t="s">
        <v>454</v>
      </c>
      <c r="GVS13" s="140" t="s">
        <v>454</v>
      </c>
      <c r="GVT13" s="140" t="s">
        <v>454</v>
      </c>
      <c r="GVU13" s="140" t="s">
        <v>454</v>
      </c>
      <c r="GVV13" s="140" t="s">
        <v>454</v>
      </c>
      <c r="GVW13" s="140" t="s">
        <v>454</v>
      </c>
      <c r="GVX13" s="140" t="s">
        <v>454</v>
      </c>
      <c r="GVY13" s="140" t="s">
        <v>454</v>
      </c>
      <c r="GVZ13" s="140" t="s">
        <v>454</v>
      </c>
      <c r="GWA13" s="140" t="s">
        <v>454</v>
      </c>
      <c r="GWB13" s="140" t="s">
        <v>454</v>
      </c>
      <c r="GWC13" s="140" t="s">
        <v>454</v>
      </c>
      <c r="GWD13" s="140" t="s">
        <v>454</v>
      </c>
      <c r="GWE13" s="140" t="s">
        <v>454</v>
      </c>
      <c r="GWF13" s="140" t="s">
        <v>454</v>
      </c>
      <c r="GWG13" s="140" t="s">
        <v>454</v>
      </c>
      <c r="GWH13" s="140" t="s">
        <v>454</v>
      </c>
      <c r="GWI13" s="140" t="s">
        <v>454</v>
      </c>
      <c r="GWJ13" s="140" t="s">
        <v>454</v>
      </c>
      <c r="GWK13" s="140" t="s">
        <v>454</v>
      </c>
      <c r="GWL13" s="140" t="s">
        <v>454</v>
      </c>
      <c r="GWM13" s="140" t="s">
        <v>454</v>
      </c>
      <c r="GWN13" s="140" t="s">
        <v>454</v>
      </c>
      <c r="GWO13" s="140" t="s">
        <v>454</v>
      </c>
      <c r="GWP13" s="140" t="s">
        <v>454</v>
      </c>
      <c r="GWQ13" s="140" t="s">
        <v>454</v>
      </c>
      <c r="GWR13" s="140" t="s">
        <v>454</v>
      </c>
      <c r="GWS13" s="140" t="s">
        <v>454</v>
      </c>
      <c r="GWT13" s="140" t="s">
        <v>454</v>
      </c>
      <c r="GWU13" s="140" t="s">
        <v>454</v>
      </c>
      <c r="GWV13" s="140" t="s">
        <v>454</v>
      </c>
      <c r="GWW13" s="140" t="s">
        <v>454</v>
      </c>
      <c r="GWX13" s="140" t="s">
        <v>454</v>
      </c>
      <c r="GWY13" s="140" t="s">
        <v>454</v>
      </c>
      <c r="GWZ13" s="140" t="s">
        <v>454</v>
      </c>
      <c r="GXA13" s="140" t="s">
        <v>454</v>
      </c>
      <c r="GXB13" s="140" t="s">
        <v>454</v>
      </c>
      <c r="GXC13" s="140" t="s">
        <v>454</v>
      </c>
      <c r="GXD13" s="140" t="s">
        <v>454</v>
      </c>
      <c r="GXE13" s="140" t="s">
        <v>454</v>
      </c>
      <c r="GXF13" s="140" t="s">
        <v>454</v>
      </c>
      <c r="GXG13" s="140" t="s">
        <v>454</v>
      </c>
      <c r="GXH13" s="140" t="s">
        <v>454</v>
      </c>
      <c r="GXI13" s="140" t="s">
        <v>454</v>
      </c>
      <c r="GXJ13" s="140" t="s">
        <v>454</v>
      </c>
      <c r="GXK13" s="140" t="s">
        <v>454</v>
      </c>
      <c r="GXL13" s="140" t="s">
        <v>454</v>
      </c>
      <c r="GXM13" s="140" t="s">
        <v>454</v>
      </c>
      <c r="GXN13" s="140" t="s">
        <v>454</v>
      </c>
      <c r="GXO13" s="140" t="s">
        <v>454</v>
      </c>
      <c r="GXP13" s="140" t="s">
        <v>454</v>
      </c>
      <c r="GXQ13" s="140" t="s">
        <v>454</v>
      </c>
      <c r="GXR13" s="140" t="s">
        <v>454</v>
      </c>
      <c r="GXS13" s="140" t="s">
        <v>454</v>
      </c>
      <c r="GXT13" s="140" t="s">
        <v>454</v>
      </c>
      <c r="GXU13" s="140" t="s">
        <v>454</v>
      </c>
      <c r="GXV13" s="140" t="s">
        <v>454</v>
      </c>
      <c r="GXW13" s="140" t="s">
        <v>454</v>
      </c>
      <c r="GXX13" s="140" t="s">
        <v>454</v>
      </c>
      <c r="GXY13" s="140" t="s">
        <v>454</v>
      </c>
      <c r="GXZ13" s="140" t="s">
        <v>454</v>
      </c>
      <c r="GYA13" s="140" t="s">
        <v>454</v>
      </c>
      <c r="GYB13" s="140" t="s">
        <v>454</v>
      </c>
      <c r="GYC13" s="140" t="s">
        <v>454</v>
      </c>
      <c r="GYD13" s="140" t="s">
        <v>454</v>
      </c>
      <c r="GYE13" s="140" t="s">
        <v>454</v>
      </c>
      <c r="GYF13" s="140" t="s">
        <v>454</v>
      </c>
      <c r="GYG13" s="140" t="s">
        <v>454</v>
      </c>
      <c r="GYH13" s="140" t="s">
        <v>454</v>
      </c>
      <c r="GYI13" s="140" t="s">
        <v>454</v>
      </c>
      <c r="GYJ13" s="140" t="s">
        <v>454</v>
      </c>
      <c r="GYK13" s="140" t="s">
        <v>454</v>
      </c>
      <c r="GYL13" s="140" t="s">
        <v>454</v>
      </c>
      <c r="GYM13" s="140" t="s">
        <v>454</v>
      </c>
      <c r="GYN13" s="140" t="s">
        <v>454</v>
      </c>
      <c r="GYO13" s="140" t="s">
        <v>454</v>
      </c>
      <c r="GYP13" s="140" t="s">
        <v>454</v>
      </c>
      <c r="GYQ13" s="140" t="s">
        <v>454</v>
      </c>
      <c r="GYR13" s="140" t="s">
        <v>454</v>
      </c>
      <c r="GYS13" s="140" t="s">
        <v>454</v>
      </c>
      <c r="GYT13" s="140" t="s">
        <v>454</v>
      </c>
      <c r="GYU13" s="140" t="s">
        <v>454</v>
      </c>
      <c r="GYV13" s="140" t="s">
        <v>454</v>
      </c>
      <c r="GYW13" s="140" t="s">
        <v>454</v>
      </c>
      <c r="GYX13" s="140" t="s">
        <v>454</v>
      </c>
      <c r="GYY13" s="140" t="s">
        <v>454</v>
      </c>
      <c r="GYZ13" s="140" t="s">
        <v>454</v>
      </c>
      <c r="GZA13" s="140" t="s">
        <v>454</v>
      </c>
      <c r="GZB13" s="140" t="s">
        <v>454</v>
      </c>
      <c r="GZC13" s="140" t="s">
        <v>454</v>
      </c>
      <c r="GZD13" s="140" t="s">
        <v>454</v>
      </c>
      <c r="GZE13" s="140" t="s">
        <v>454</v>
      </c>
      <c r="GZF13" s="140" t="s">
        <v>454</v>
      </c>
      <c r="GZG13" s="140" t="s">
        <v>454</v>
      </c>
      <c r="GZH13" s="140" t="s">
        <v>454</v>
      </c>
      <c r="GZI13" s="140" t="s">
        <v>454</v>
      </c>
      <c r="GZJ13" s="140" t="s">
        <v>454</v>
      </c>
      <c r="GZK13" s="140" t="s">
        <v>454</v>
      </c>
      <c r="GZL13" s="140" t="s">
        <v>454</v>
      </c>
      <c r="GZM13" s="140" t="s">
        <v>454</v>
      </c>
      <c r="GZN13" s="140" t="s">
        <v>454</v>
      </c>
      <c r="GZO13" s="140" t="s">
        <v>454</v>
      </c>
      <c r="GZP13" s="140" t="s">
        <v>454</v>
      </c>
      <c r="GZQ13" s="140" t="s">
        <v>454</v>
      </c>
      <c r="GZR13" s="140" t="s">
        <v>454</v>
      </c>
      <c r="GZS13" s="140" t="s">
        <v>454</v>
      </c>
      <c r="GZT13" s="140" t="s">
        <v>454</v>
      </c>
      <c r="GZU13" s="140" t="s">
        <v>454</v>
      </c>
      <c r="GZV13" s="140" t="s">
        <v>454</v>
      </c>
      <c r="GZW13" s="140" t="s">
        <v>454</v>
      </c>
      <c r="GZX13" s="140" t="s">
        <v>454</v>
      </c>
      <c r="GZY13" s="140" t="s">
        <v>454</v>
      </c>
      <c r="GZZ13" s="140" t="s">
        <v>454</v>
      </c>
      <c r="HAA13" s="140" t="s">
        <v>454</v>
      </c>
      <c r="HAB13" s="140" t="s">
        <v>454</v>
      </c>
      <c r="HAC13" s="140" t="s">
        <v>454</v>
      </c>
      <c r="HAD13" s="140" t="s">
        <v>454</v>
      </c>
      <c r="HAE13" s="140" t="s">
        <v>454</v>
      </c>
      <c r="HAF13" s="140" t="s">
        <v>454</v>
      </c>
      <c r="HAG13" s="140" t="s">
        <v>454</v>
      </c>
      <c r="HAH13" s="140" t="s">
        <v>454</v>
      </c>
      <c r="HAI13" s="140" t="s">
        <v>454</v>
      </c>
      <c r="HAJ13" s="140" t="s">
        <v>454</v>
      </c>
      <c r="HAK13" s="140" t="s">
        <v>454</v>
      </c>
      <c r="HAL13" s="140" t="s">
        <v>454</v>
      </c>
      <c r="HAM13" s="140" t="s">
        <v>454</v>
      </c>
      <c r="HAN13" s="140" t="s">
        <v>454</v>
      </c>
      <c r="HAO13" s="140" t="s">
        <v>454</v>
      </c>
      <c r="HAP13" s="140" t="s">
        <v>454</v>
      </c>
      <c r="HAQ13" s="140" t="s">
        <v>454</v>
      </c>
      <c r="HAR13" s="140" t="s">
        <v>454</v>
      </c>
      <c r="HAS13" s="140" t="s">
        <v>454</v>
      </c>
      <c r="HAT13" s="140" t="s">
        <v>454</v>
      </c>
      <c r="HAU13" s="140" t="s">
        <v>454</v>
      </c>
      <c r="HAV13" s="140" t="s">
        <v>454</v>
      </c>
      <c r="HAW13" s="140" t="s">
        <v>454</v>
      </c>
      <c r="HAX13" s="140" t="s">
        <v>454</v>
      </c>
      <c r="HAY13" s="140" t="s">
        <v>454</v>
      </c>
      <c r="HAZ13" s="140" t="s">
        <v>454</v>
      </c>
      <c r="HBA13" s="140" t="s">
        <v>454</v>
      </c>
      <c r="HBB13" s="140" t="s">
        <v>454</v>
      </c>
      <c r="HBC13" s="140" t="s">
        <v>454</v>
      </c>
      <c r="HBD13" s="140" t="s">
        <v>454</v>
      </c>
      <c r="HBE13" s="140" t="s">
        <v>454</v>
      </c>
      <c r="HBF13" s="140" t="s">
        <v>454</v>
      </c>
      <c r="HBG13" s="140" t="s">
        <v>454</v>
      </c>
      <c r="HBH13" s="140" t="s">
        <v>454</v>
      </c>
      <c r="HBI13" s="140" t="s">
        <v>454</v>
      </c>
      <c r="HBJ13" s="140" t="s">
        <v>454</v>
      </c>
      <c r="HBK13" s="140" t="s">
        <v>454</v>
      </c>
      <c r="HBL13" s="140" t="s">
        <v>454</v>
      </c>
      <c r="HBM13" s="140" t="s">
        <v>454</v>
      </c>
      <c r="HBN13" s="140" t="s">
        <v>454</v>
      </c>
      <c r="HBO13" s="140" t="s">
        <v>454</v>
      </c>
      <c r="HBP13" s="140" t="s">
        <v>454</v>
      </c>
      <c r="HBQ13" s="140" t="s">
        <v>454</v>
      </c>
      <c r="HBR13" s="140" t="s">
        <v>454</v>
      </c>
      <c r="HBS13" s="140" t="s">
        <v>454</v>
      </c>
      <c r="HBT13" s="140" t="s">
        <v>454</v>
      </c>
      <c r="HBU13" s="140" t="s">
        <v>454</v>
      </c>
      <c r="HBV13" s="140" t="s">
        <v>454</v>
      </c>
      <c r="HBW13" s="140" t="s">
        <v>454</v>
      </c>
      <c r="HBX13" s="140" t="s">
        <v>454</v>
      </c>
      <c r="HBY13" s="140" t="s">
        <v>454</v>
      </c>
      <c r="HBZ13" s="140" t="s">
        <v>454</v>
      </c>
      <c r="HCA13" s="140" t="s">
        <v>454</v>
      </c>
      <c r="HCB13" s="140" t="s">
        <v>454</v>
      </c>
      <c r="HCC13" s="140" t="s">
        <v>454</v>
      </c>
      <c r="HCD13" s="140" t="s">
        <v>454</v>
      </c>
      <c r="HCE13" s="140" t="s">
        <v>454</v>
      </c>
      <c r="HCF13" s="140" t="s">
        <v>454</v>
      </c>
      <c r="HCG13" s="140" t="s">
        <v>454</v>
      </c>
      <c r="HCH13" s="140" t="s">
        <v>454</v>
      </c>
      <c r="HCI13" s="140" t="s">
        <v>454</v>
      </c>
      <c r="HCJ13" s="140" t="s">
        <v>454</v>
      </c>
      <c r="HCK13" s="140" t="s">
        <v>454</v>
      </c>
      <c r="HCL13" s="140" t="s">
        <v>454</v>
      </c>
      <c r="HCM13" s="140" t="s">
        <v>454</v>
      </c>
      <c r="HCN13" s="140" t="s">
        <v>454</v>
      </c>
      <c r="HCO13" s="140" t="s">
        <v>454</v>
      </c>
      <c r="HCP13" s="140" t="s">
        <v>454</v>
      </c>
      <c r="HCQ13" s="140" t="s">
        <v>454</v>
      </c>
      <c r="HCR13" s="140" t="s">
        <v>454</v>
      </c>
      <c r="HCS13" s="140" t="s">
        <v>454</v>
      </c>
      <c r="HCT13" s="140" t="s">
        <v>454</v>
      </c>
      <c r="HCU13" s="140" t="s">
        <v>454</v>
      </c>
      <c r="HCV13" s="140" t="s">
        <v>454</v>
      </c>
      <c r="HCW13" s="140" t="s">
        <v>454</v>
      </c>
      <c r="HCX13" s="140" t="s">
        <v>454</v>
      </c>
      <c r="HCY13" s="140" t="s">
        <v>454</v>
      </c>
      <c r="HCZ13" s="140" t="s">
        <v>454</v>
      </c>
      <c r="HDA13" s="140" t="s">
        <v>454</v>
      </c>
      <c r="HDB13" s="140" t="s">
        <v>454</v>
      </c>
      <c r="HDC13" s="140" t="s">
        <v>454</v>
      </c>
      <c r="HDD13" s="140" t="s">
        <v>454</v>
      </c>
      <c r="HDE13" s="140" t="s">
        <v>454</v>
      </c>
      <c r="HDF13" s="140" t="s">
        <v>454</v>
      </c>
      <c r="HDG13" s="140" t="s">
        <v>454</v>
      </c>
      <c r="HDH13" s="140" t="s">
        <v>454</v>
      </c>
      <c r="HDI13" s="140" t="s">
        <v>454</v>
      </c>
      <c r="HDJ13" s="140" t="s">
        <v>454</v>
      </c>
      <c r="HDK13" s="140" t="s">
        <v>454</v>
      </c>
      <c r="HDL13" s="140" t="s">
        <v>454</v>
      </c>
      <c r="HDM13" s="140" t="s">
        <v>454</v>
      </c>
      <c r="HDN13" s="140" t="s">
        <v>454</v>
      </c>
      <c r="HDO13" s="140" t="s">
        <v>454</v>
      </c>
      <c r="HDP13" s="140" t="s">
        <v>454</v>
      </c>
      <c r="HDQ13" s="140" t="s">
        <v>454</v>
      </c>
      <c r="HDR13" s="140" t="s">
        <v>454</v>
      </c>
      <c r="HDS13" s="140" t="s">
        <v>454</v>
      </c>
      <c r="HDT13" s="140" t="s">
        <v>454</v>
      </c>
      <c r="HDU13" s="140" t="s">
        <v>454</v>
      </c>
      <c r="HDV13" s="140" t="s">
        <v>454</v>
      </c>
      <c r="HDW13" s="140" t="s">
        <v>454</v>
      </c>
      <c r="HDX13" s="140" t="s">
        <v>454</v>
      </c>
      <c r="HDY13" s="140" t="s">
        <v>454</v>
      </c>
      <c r="HDZ13" s="140" t="s">
        <v>454</v>
      </c>
      <c r="HEA13" s="140" t="s">
        <v>454</v>
      </c>
      <c r="HEB13" s="140" t="s">
        <v>454</v>
      </c>
      <c r="HEC13" s="140" t="s">
        <v>454</v>
      </c>
      <c r="HED13" s="140" t="s">
        <v>454</v>
      </c>
      <c r="HEE13" s="140" t="s">
        <v>454</v>
      </c>
      <c r="HEF13" s="140" t="s">
        <v>454</v>
      </c>
      <c r="HEG13" s="140" t="s">
        <v>454</v>
      </c>
      <c r="HEH13" s="140" t="s">
        <v>454</v>
      </c>
      <c r="HEI13" s="140" t="s">
        <v>454</v>
      </c>
      <c r="HEJ13" s="140" t="s">
        <v>454</v>
      </c>
      <c r="HEK13" s="140" t="s">
        <v>454</v>
      </c>
      <c r="HEL13" s="140" t="s">
        <v>454</v>
      </c>
      <c r="HEM13" s="140" t="s">
        <v>454</v>
      </c>
      <c r="HEN13" s="140" t="s">
        <v>454</v>
      </c>
      <c r="HEO13" s="140" t="s">
        <v>454</v>
      </c>
      <c r="HEP13" s="140" t="s">
        <v>454</v>
      </c>
      <c r="HEQ13" s="140" t="s">
        <v>454</v>
      </c>
      <c r="HER13" s="140" t="s">
        <v>454</v>
      </c>
      <c r="HES13" s="140" t="s">
        <v>454</v>
      </c>
      <c r="HET13" s="140" t="s">
        <v>454</v>
      </c>
      <c r="HEU13" s="140" t="s">
        <v>454</v>
      </c>
      <c r="HEV13" s="140" t="s">
        <v>454</v>
      </c>
      <c r="HEW13" s="140" t="s">
        <v>454</v>
      </c>
      <c r="HEX13" s="140" t="s">
        <v>454</v>
      </c>
      <c r="HEY13" s="140" t="s">
        <v>454</v>
      </c>
      <c r="HEZ13" s="140" t="s">
        <v>454</v>
      </c>
      <c r="HFA13" s="140" t="s">
        <v>454</v>
      </c>
      <c r="HFB13" s="140" t="s">
        <v>454</v>
      </c>
      <c r="HFC13" s="140" t="s">
        <v>454</v>
      </c>
      <c r="HFD13" s="140" t="s">
        <v>454</v>
      </c>
      <c r="HFE13" s="140" t="s">
        <v>454</v>
      </c>
      <c r="HFF13" s="140" t="s">
        <v>454</v>
      </c>
      <c r="HFG13" s="140" t="s">
        <v>454</v>
      </c>
      <c r="HFH13" s="140" t="s">
        <v>454</v>
      </c>
      <c r="HFI13" s="140" t="s">
        <v>454</v>
      </c>
      <c r="HFJ13" s="140" t="s">
        <v>454</v>
      </c>
      <c r="HFK13" s="140" t="s">
        <v>454</v>
      </c>
      <c r="HFL13" s="140" t="s">
        <v>454</v>
      </c>
      <c r="HFM13" s="140" t="s">
        <v>454</v>
      </c>
      <c r="HFN13" s="140" t="s">
        <v>454</v>
      </c>
      <c r="HFO13" s="140" t="s">
        <v>454</v>
      </c>
      <c r="HFP13" s="140" t="s">
        <v>454</v>
      </c>
      <c r="HFQ13" s="140" t="s">
        <v>454</v>
      </c>
      <c r="HFR13" s="140" t="s">
        <v>454</v>
      </c>
      <c r="HFS13" s="140" t="s">
        <v>454</v>
      </c>
      <c r="HFT13" s="140" t="s">
        <v>454</v>
      </c>
      <c r="HFU13" s="140" t="s">
        <v>454</v>
      </c>
      <c r="HFV13" s="140" t="s">
        <v>454</v>
      </c>
      <c r="HFW13" s="140" t="s">
        <v>454</v>
      </c>
      <c r="HFX13" s="140" t="s">
        <v>454</v>
      </c>
      <c r="HFY13" s="140" t="s">
        <v>454</v>
      </c>
      <c r="HFZ13" s="140" t="s">
        <v>454</v>
      </c>
      <c r="HGA13" s="140" t="s">
        <v>454</v>
      </c>
      <c r="HGB13" s="140" t="s">
        <v>454</v>
      </c>
      <c r="HGC13" s="140" t="s">
        <v>454</v>
      </c>
      <c r="HGD13" s="140" t="s">
        <v>454</v>
      </c>
      <c r="HGE13" s="140" t="s">
        <v>454</v>
      </c>
      <c r="HGF13" s="140" t="s">
        <v>454</v>
      </c>
      <c r="HGG13" s="140" t="s">
        <v>454</v>
      </c>
      <c r="HGH13" s="140" t="s">
        <v>454</v>
      </c>
      <c r="HGI13" s="140" t="s">
        <v>454</v>
      </c>
      <c r="HGJ13" s="140" t="s">
        <v>454</v>
      </c>
      <c r="HGK13" s="140" t="s">
        <v>454</v>
      </c>
      <c r="HGL13" s="140" t="s">
        <v>454</v>
      </c>
      <c r="HGM13" s="140" t="s">
        <v>454</v>
      </c>
      <c r="HGN13" s="140" t="s">
        <v>454</v>
      </c>
      <c r="HGO13" s="140" t="s">
        <v>454</v>
      </c>
      <c r="HGP13" s="140" t="s">
        <v>454</v>
      </c>
      <c r="HGQ13" s="140" t="s">
        <v>454</v>
      </c>
      <c r="HGR13" s="140" t="s">
        <v>454</v>
      </c>
      <c r="HGS13" s="140" t="s">
        <v>454</v>
      </c>
      <c r="HGT13" s="140" t="s">
        <v>454</v>
      </c>
      <c r="HGU13" s="140" t="s">
        <v>454</v>
      </c>
      <c r="HGV13" s="140" t="s">
        <v>454</v>
      </c>
      <c r="HGW13" s="140" t="s">
        <v>454</v>
      </c>
      <c r="HGX13" s="140" t="s">
        <v>454</v>
      </c>
      <c r="HGY13" s="140" t="s">
        <v>454</v>
      </c>
      <c r="HGZ13" s="140" t="s">
        <v>454</v>
      </c>
      <c r="HHA13" s="140" t="s">
        <v>454</v>
      </c>
      <c r="HHB13" s="140" t="s">
        <v>454</v>
      </c>
      <c r="HHC13" s="140" t="s">
        <v>454</v>
      </c>
      <c r="HHD13" s="140" t="s">
        <v>454</v>
      </c>
      <c r="HHE13" s="140" t="s">
        <v>454</v>
      </c>
      <c r="HHF13" s="140" t="s">
        <v>454</v>
      </c>
      <c r="HHG13" s="140" t="s">
        <v>454</v>
      </c>
      <c r="HHH13" s="140" t="s">
        <v>454</v>
      </c>
      <c r="HHI13" s="140" t="s">
        <v>454</v>
      </c>
      <c r="HHJ13" s="140" t="s">
        <v>454</v>
      </c>
      <c r="HHK13" s="140" t="s">
        <v>454</v>
      </c>
      <c r="HHL13" s="140" t="s">
        <v>454</v>
      </c>
      <c r="HHM13" s="140" t="s">
        <v>454</v>
      </c>
      <c r="HHN13" s="140" t="s">
        <v>454</v>
      </c>
      <c r="HHO13" s="140" t="s">
        <v>454</v>
      </c>
      <c r="HHP13" s="140" t="s">
        <v>454</v>
      </c>
      <c r="HHQ13" s="140" t="s">
        <v>454</v>
      </c>
      <c r="HHR13" s="140" t="s">
        <v>454</v>
      </c>
      <c r="HHS13" s="140" t="s">
        <v>454</v>
      </c>
      <c r="HHT13" s="140" t="s">
        <v>454</v>
      </c>
      <c r="HHU13" s="140" t="s">
        <v>454</v>
      </c>
      <c r="HHV13" s="140" t="s">
        <v>454</v>
      </c>
      <c r="HHW13" s="140" t="s">
        <v>454</v>
      </c>
      <c r="HHX13" s="140" t="s">
        <v>454</v>
      </c>
      <c r="HHY13" s="140" t="s">
        <v>454</v>
      </c>
      <c r="HHZ13" s="140" t="s">
        <v>454</v>
      </c>
      <c r="HIA13" s="140" t="s">
        <v>454</v>
      </c>
      <c r="HIB13" s="140" t="s">
        <v>454</v>
      </c>
      <c r="HIC13" s="140" t="s">
        <v>454</v>
      </c>
      <c r="HID13" s="140" t="s">
        <v>454</v>
      </c>
      <c r="HIE13" s="140" t="s">
        <v>454</v>
      </c>
      <c r="HIF13" s="140" t="s">
        <v>454</v>
      </c>
      <c r="HIG13" s="140" t="s">
        <v>454</v>
      </c>
      <c r="HIH13" s="140" t="s">
        <v>454</v>
      </c>
      <c r="HII13" s="140" t="s">
        <v>454</v>
      </c>
      <c r="HIJ13" s="140" t="s">
        <v>454</v>
      </c>
      <c r="HIK13" s="140" t="s">
        <v>454</v>
      </c>
      <c r="HIL13" s="140" t="s">
        <v>454</v>
      </c>
      <c r="HIM13" s="140" t="s">
        <v>454</v>
      </c>
      <c r="HIN13" s="140" t="s">
        <v>454</v>
      </c>
      <c r="HIO13" s="140" t="s">
        <v>454</v>
      </c>
      <c r="HIP13" s="140" t="s">
        <v>454</v>
      </c>
      <c r="HIQ13" s="140" t="s">
        <v>454</v>
      </c>
      <c r="HIR13" s="140" t="s">
        <v>454</v>
      </c>
      <c r="HIS13" s="140" t="s">
        <v>454</v>
      </c>
      <c r="HIT13" s="140" t="s">
        <v>454</v>
      </c>
      <c r="HIU13" s="140" t="s">
        <v>454</v>
      </c>
      <c r="HIV13" s="140" t="s">
        <v>454</v>
      </c>
      <c r="HIW13" s="140" t="s">
        <v>454</v>
      </c>
      <c r="HIX13" s="140" t="s">
        <v>454</v>
      </c>
      <c r="HIY13" s="140" t="s">
        <v>454</v>
      </c>
      <c r="HIZ13" s="140" t="s">
        <v>454</v>
      </c>
      <c r="HJA13" s="140" t="s">
        <v>454</v>
      </c>
      <c r="HJB13" s="140" t="s">
        <v>454</v>
      </c>
      <c r="HJC13" s="140" t="s">
        <v>454</v>
      </c>
      <c r="HJD13" s="140" t="s">
        <v>454</v>
      </c>
      <c r="HJE13" s="140" t="s">
        <v>454</v>
      </c>
      <c r="HJF13" s="140" t="s">
        <v>454</v>
      </c>
      <c r="HJG13" s="140" t="s">
        <v>454</v>
      </c>
      <c r="HJH13" s="140" t="s">
        <v>454</v>
      </c>
      <c r="HJI13" s="140" t="s">
        <v>454</v>
      </c>
      <c r="HJJ13" s="140" t="s">
        <v>454</v>
      </c>
      <c r="HJK13" s="140" t="s">
        <v>454</v>
      </c>
      <c r="HJL13" s="140" t="s">
        <v>454</v>
      </c>
      <c r="HJM13" s="140" t="s">
        <v>454</v>
      </c>
      <c r="HJN13" s="140" t="s">
        <v>454</v>
      </c>
      <c r="HJO13" s="140" t="s">
        <v>454</v>
      </c>
      <c r="HJP13" s="140" t="s">
        <v>454</v>
      </c>
      <c r="HJQ13" s="140" t="s">
        <v>454</v>
      </c>
      <c r="HJR13" s="140" t="s">
        <v>454</v>
      </c>
      <c r="HJS13" s="140" t="s">
        <v>454</v>
      </c>
      <c r="HJT13" s="140" t="s">
        <v>454</v>
      </c>
      <c r="HJU13" s="140" t="s">
        <v>454</v>
      </c>
      <c r="HJV13" s="140" t="s">
        <v>454</v>
      </c>
      <c r="HJW13" s="140" t="s">
        <v>454</v>
      </c>
      <c r="HJX13" s="140" t="s">
        <v>454</v>
      </c>
      <c r="HJY13" s="140" t="s">
        <v>454</v>
      </c>
      <c r="HJZ13" s="140" t="s">
        <v>454</v>
      </c>
      <c r="HKA13" s="140" t="s">
        <v>454</v>
      </c>
      <c r="HKB13" s="140" t="s">
        <v>454</v>
      </c>
      <c r="HKC13" s="140" t="s">
        <v>454</v>
      </c>
      <c r="HKD13" s="140" t="s">
        <v>454</v>
      </c>
      <c r="HKE13" s="140" t="s">
        <v>454</v>
      </c>
      <c r="HKF13" s="140" t="s">
        <v>454</v>
      </c>
      <c r="HKG13" s="140" t="s">
        <v>454</v>
      </c>
      <c r="HKH13" s="140" t="s">
        <v>454</v>
      </c>
      <c r="HKI13" s="140" t="s">
        <v>454</v>
      </c>
      <c r="HKJ13" s="140" t="s">
        <v>454</v>
      </c>
      <c r="HKK13" s="140" t="s">
        <v>454</v>
      </c>
      <c r="HKL13" s="140" t="s">
        <v>454</v>
      </c>
      <c r="HKM13" s="140" t="s">
        <v>454</v>
      </c>
      <c r="HKN13" s="140" t="s">
        <v>454</v>
      </c>
      <c r="HKO13" s="140" t="s">
        <v>454</v>
      </c>
      <c r="HKP13" s="140" t="s">
        <v>454</v>
      </c>
      <c r="HKQ13" s="140" t="s">
        <v>454</v>
      </c>
      <c r="HKR13" s="140" t="s">
        <v>454</v>
      </c>
      <c r="HKS13" s="140" t="s">
        <v>454</v>
      </c>
      <c r="HKT13" s="140" t="s">
        <v>454</v>
      </c>
      <c r="HKU13" s="140" t="s">
        <v>454</v>
      </c>
      <c r="HKV13" s="140" t="s">
        <v>454</v>
      </c>
      <c r="HKW13" s="140" t="s">
        <v>454</v>
      </c>
      <c r="HKX13" s="140" t="s">
        <v>454</v>
      </c>
      <c r="HKY13" s="140" t="s">
        <v>454</v>
      </c>
      <c r="HKZ13" s="140" t="s">
        <v>454</v>
      </c>
      <c r="HLA13" s="140" t="s">
        <v>454</v>
      </c>
      <c r="HLB13" s="140" t="s">
        <v>454</v>
      </c>
      <c r="HLC13" s="140" t="s">
        <v>454</v>
      </c>
      <c r="HLD13" s="140" t="s">
        <v>454</v>
      </c>
      <c r="HLE13" s="140" t="s">
        <v>454</v>
      </c>
      <c r="HLF13" s="140" t="s">
        <v>454</v>
      </c>
      <c r="HLG13" s="140" t="s">
        <v>454</v>
      </c>
      <c r="HLH13" s="140" t="s">
        <v>454</v>
      </c>
      <c r="HLI13" s="140" t="s">
        <v>454</v>
      </c>
      <c r="HLJ13" s="140" t="s">
        <v>454</v>
      </c>
      <c r="HLK13" s="140" t="s">
        <v>454</v>
      </c>
      <c r="HLL13" s="140" t="s">
        <v>454</v>
      </c>
      <c r="HLM13" s="140" t="s">
        <v>454</v>
      </c>
      <c r="HLN13" s="140" t="s">
        <v>454</v>
      </c>
      <c r="HLO13" s="140" t="s">
        <v>454</v>
      </c>
      <c r="HLP13" s="140" t="s">
        <v>454</v>
      </c>
      <c r="HLQ13" s="140" t="s">
        <v>454</v>
      </c>
      <c r="HLR13" s="140" t="s">
        <v>454</v>
      </c>
      <c r="HLS13" s="140" t="s">
        <v>454</v>
      </c>
      <c r="HLT13" s="140" t="s">
        <v>454</v>
      </c>
      <c r="HLU13" s="140" t="s">
        <v>454</v>
      </c>
      <c r="HLV13" s="140" t="s">
        <v>454</v>
      </c>
      <c r="HLW13" s="140" t="s">
        <v>454</v>
      </c>
      <c r="HLX13" s="140" t="s">
        <v>454</v>
      </c>
      <c r="HLY13" s="140" t="s">
        <v>454</v>
      </c>
      <c r="HLZ13" s="140" t="s">
        <v>454</v>
      </c>
      <c r="HMA13" s="140" t="s">
        <v>454</v>
      </c>
      <c r="HMB13" s="140" t="s">
        <v>454</v>
      </c>
      <c r="HMC13" s="140" t="s">
        <v>454</v>
      </c>
      <c r="HMD13" s="140" t="s">
        <v>454</v>
      </c>
      <c r="HME13" s="140" t="s">
        <v>454</v>
      </c>
      <c r="HMF13" s="140" t="s">
        <v>454</v>
      </c>
      <c r="HMG13" s="140" t="s">
        <v>454</v>
      </c>
      <c r="HMH13" s="140" t="s">
        <v>454</v>
      </c>
      <c r="HMI13" s="140" t="s">
        <v>454</v>
      </c>
      <c r="HMJ13" s="140" t="s">
        <v>454</v>
      </c>
      <c r="HMK13" s="140" t="s">
        <v>454</v>
      </c>
      <c r="HML13" s="140" t="s">
        <v>454</v>
      </c>
      <c r="HMM13" s="140" t="s">
        <v>454</v>
      </c>
      <c r="HMN13" s="140" t="s">
        <v>454</v>
      </c>
      <c r="HMO13" s="140" t="s">
        <v>454</v>
      </c>
      <c r="HMP13" s="140" t="s">
        <v>454</v>
      </c>
      <c r="HMQ13" s="140" t="s">
        <v>454</v>
      </c>
      <c r="HMR13" s="140" t="s">
        <v>454</v>
      </c>
      <c r="HMS13" s="140" t="s">
        <v>454</v>
      </c>
      <c r="HMT13" s="140" t="s">
        <v>454</v>
      </c>
      <c r="HMU13" s="140" t="s">
        <v>454</v>
      </c>
      <c r="HMV13" s="140" t="s">
        <v>454</v>
      </c>
      <c r="HMW13" s="140" t="s">
        <v>454</v>
      </c>
      <c r="HMX13" s="140" t="s">
        <v>454</v>
      </c>
      <c r="HMY13" s="140" t="s">
        <v>454</v>
      </c>
      <c r="HMZ13" s="140" t="s">
        <v>454</v>
      </c>
      <c r="HNA13" s="140" t="s">
        <v>454</v>
      </c>
      <c r="HNB13" s="140" t="s">
        <v>454</v>
      </c>
      <c r="HNC13" s="140" t="s">
        <v>454</v>
      </c>
      <c r="HND13" s="140" t="s">
        <v>454</v>
      </c>
      <c r="HNE13" s="140" t="s">
        <v>454</v>
      </c>
      <c r="HNF13" s="140" t="s">
        <v>454</v>
      </c>
      <c r="HNG13" s="140" t="s">
        <v>454</v>
      </c>
      <c r="HNH13" s="140" t="s">
        <v>454</v>
      </c>
      <c r="HNI13" s="140" t="s">
        <v>454</v>
      </c>
      <c r="HNJ13" s="140" t="s">
        <v>454</v>
      </c>
      <c r="HNK13" s="140" t="s">
        <v>454</v>
      </c>
      <c r="HNL13" s="140" t="s">
        <v>454</v>
      </c>
      <c r="HNM13" s="140" t="s">
        <v>454</v>
      </c>
      <c r="HNN13" s="140" t="s">
        <v>454</v>
      </c>
      <c r="HNO13" s="140" t="s">
        <v>454</v>
      </c>
      <c r="HNP13" s="140" t="s">
        <v>454</v>
      </c>
      <c r="HNQ13" s="140" t="s">
        <v>454</v>
      </c>
      <c r="HNR13" s="140" t="s">
        <v>454</v>
      </c>
      <c r="HNS13" s="140" t="s">
        <v>454</v>
      </c>
      <c r="HNT13" s="140" t="s">
        <v>454</v>
      </c>
      <c r="HNU13" s="140" t="s">
        <v>454</v>
      </c>
      <c r="HNV13" s="140" t="s">
        <v>454</v>
      </c>
      <c r="HNW13" s="140" t="s">
        <v>454</v>
      </c>
      <c r="HNX13" s="140" t="s">
        <v>454</v>
      </c>
      <c r="HNY13" s="140" t="s">
        <v>454</v>
      </c>
      <c r="HNZ13" s="140" t="s">
        <v>454</v>
      </c>
      <c r="HOA13" s="140" t="s">
        <v>454</v>
      </c>
      <c r="HOB13" s="140" t="s">
        <v>454</v>
      </c>
      <c r="HOC13" s="140" t="s">
        <v>454</v>
      </c>
      <c r="HOD13" s="140" t="s">
        <v>454</v>
      </c>
      <c r="HOE13" s="140" t="s">
        <v>454</v>
      </c>
      <c r="HOF13" s="140" t="s">
        <v>454</v>
      </c>
      <c r="HOG13" s="140" t="s">
        <v>454</v>
      </c>
      <c r="HOH13" s="140" t="s">
        <v>454</v>
      </c>
      <c r="HOI13" s="140" t="s">
        <v>454</v>
      </c>
      <c r="HOJ13" s="140" t="s">
        <v>454</v>
      </c>
      <c r="HOK13" s="140" t="s">
        <v>454</v>
      </c>
      <c r="HOL13" s="140" t="s">
        <v>454</v>
      </c>
      <c r="HOM13" s="140" t="s">
        <v>454</v>
      </c>
      <c r="HON13" s="140" t="s">
        <v>454</v>
      </c>
      <c r="HOO13" s="140" t="s">
        <v>454</v>
      </c>
      <c r="HOP13" s="140" t="s">
        <v>454</v>
      </c>
      <c r="HOQ13" s="140" t="s">
        <v>454</v>
      </c>
      <c r="HOR13" s="140" t="s">
        <v>454</v>
      </c>
      <c r="HOS13" s="140" t="s">
        <v>454</v>
      </c>
      <c r="HOT13" s="140" t="s">
        <v>454</v>
      </c>
      <c r="HOU13" s="140" t="s">
        <v>454</v>
      </c>
      <c r="HOV13" s="140" t="s">
        <v>454</v>
      </c>
      <c r="HOW13" s="140" t="s">
        <v>454</v>
      </c>
      <c r="HOX13" s="140" t="s">
        <v>454</v>
      </c>
      <c r="HOY13" s="140" t="s">
        <v>454</v>
      </c>
      <c r="HOZ13" s="140" t="s">
        <v>454</v>
      </c>
      <c r="HPA13" s="140" t="s">
        <v>454</v>
      </c>
      <c r="HPB13" s="140" t="s">
        <v>454</v>
      </c>
      <c r="HPC13" s="140" t="s">
        <v>454</v>
      </c>
      <c r="HPD13" s="140" t="s">
        <v>454</v>
      </c>
      <c r="HPE13" s="140" t="s">
        <v>454</v>
      </c>
      <c r="HPF13" s="140" t="s">
        <v>454</v>
      </c>
      <c r="HPG13" s="140" t="s">
        <v>454</v>
      </c>
      <c r="HPH13" s="140" t="s">
        <v>454</v>
      </c>
      <c r="HPI13" s="140" t="s">
        <v>454</v>
      </c>
      <c r="HPJ13" s="140" t="s">
        <v>454</v>
      </c>
      <c r="HPK13" s="140" t="s">
        <v>454</v>
      </c>
      <c r="HPL13" s="140" t="s">
        <v>454</v>
      </c>
      <c r="HPM13" s="140" t="s">
        <v>454</v>
      </c>
      <c r="HPN13" s="140" t="s">
        <v>454</v>
      </c>
      <c r="HPO13" s="140" t="s">
        <v>454</v>
      </c>
      <c r="HPP13" s="140" t="s">
        <v>454</v>
      </c>
      <c r="HPQ13" s="140" t="s">
        <v>454</v>
      </c>
      <c r="HPR13" s="140" t="s">
        <v>454</v>
      </c>
      <c r="HPS13" s="140" t="s">
        <v>454</v>
      </c>
      <c r="HPT13" s="140" t="s">
        <v>454</v>
      </c>
      <c r="HPU13" s="140" t="s">
        <v>454</v>
      </c>
      <c r="HPV13" s="140" t="s">
        <v>454</v>
      </c>
      <c r="HPW13" s="140" t="s">
        <v>454</v>
      </c>
      <c r="HPX13" s="140" t="s">
        <v>454</v>
      </c>
      <c r="HPY13" s="140" t="s">
        <v>454</v>
      </c>
      <c r="HPZ13" s="140" t="s">
        <v>454</v>
      </c>
      <c r="HQA13" s="140" t="s">
        <v>454</v>
      </c>
      <c r="HQB13" s="140" t="s">
        <v>454</v>
      </c>
      <c r="HQC13" s="140" t="s">
        <v>454</v>
      </c>
      <c r="HQD13" s="140" t="s">
        <v>454</v>
      </c>
      <c r="HQE13" s="140" t="s">
        <v>454</v>
      </c>
      <c r="HQF13" s="140" t="s">
        <v>454</v>
      </c>
      <c r="HQG13" s="140" t="s">
        <v>454</v>
      </c>
      <c r="HQH13" s="140" t="s">
        <v>454</v>
      </c>
      <c r="HQI13" s="140" t="s">
        <v>454</v>
      </c>
      <c r="HQJ13" s="140" t="s">
        <v>454</v>
      </c>
      <c r="HQK13" s="140" t="s">
        <v>454</v>
      </c>
      <c r="HQL13" s="140" t="s">
        <v>454</v>
      </c>
      <c r="HQM13" s="140" t="s">
        <v>454</v>
      </c>
      <c r="HQN13" s="140" t="s">
        <v>454</v>
      </c>
      <c r="HQO13" s="140" t="s">
        <v>454</v>
      </c>
      <c r="HQP13" s="140" t="s">
        <v>454</v>
      </c>
      <c r="HQQ13" s="140" t="s">
        <v>454</v>
      </c>
      <c r="HQR13" s="140" t="s">
        <v>454</v>
      </c>
      <c r="HQS13" s="140" t="s">
        <v>454</v>
      </c>
      <c r="HQT13" s="140" t="s">
        <v>454</v>
      </c>
      <c r="HQU13" s="140" t="s">
        <v>454</v>
      </c>
      <c r="HQV13" s="140" t="s">
        <v>454</v>
      </c>
      <c r="HQW13" s="140" t="s">
        <v>454</v>
      </c>
      <c r="HQX13" s="140" t="s">
        <v>454</v>
      </c>
      <c r="HQY13" s="140" t="s">
        <v>454</v>
      </c>
      <c r="HQZ13" s="140" t="s">
        <v>454</v>
      </c>
      <c r="HRA13" s="140" t="s">
        <v>454</v>
      </c>
      <c r="HRB13" s="140" t="s">
        <v>454</v>
      </c>
      <c r="HRC13" s="140" t="s">
        <v>454</v>
      </c>
      <c r="HRD13" s="140" t="s">
        <v>454</v>
      </c>
      <c r="HRE13" s="140" t="s">
        <v>454</v>
      </c>
      <c r="HRF13" s="140" t="s">
        <v>454</v>
      </c>
      <c r="HRG13" s="140" t="s">
        <v>454</v>
      </c>
      <c r="HRH13" s="140" t="s">
        <v>454</v>
      </c>
      <c r="HRI13" s="140" t="s">
        <v>454</v>
      </c>
      <c r="HRJ13" s="140" t="s">
        <v>454</v>
      </c>
      <c r="HRK13" s="140" t="s">
        <v>454</v>
      </c>
      <c r="HRL13" s="140" t="s">
        <v>454</v>
      </c>
      <c r="HRM13" s="140" t="s">
        <v>454</v>
      </c>
      <c r="HRN13" s="140" t="s">
        <v>454</v>
      </c>
      <c r="HRO13" s="140" t="s">
        <v>454</v>
      </c>
      <c r="HRP13" s="140" t="s">
        <v>454</v>
      </c>
      <c r="HRQ13" s="140" t="s">
        <v>454</v>
      </c>
      <c r="HRR13" s="140" t="s">
        <v>454</v>
      </c>
      <c r="HRS13" s="140" t="s">
        <v>454</v>
      </c>
      <c r="HRT13" s="140" t="s">
        <v>454</v>
      </c>
      <c r="HRU13" s="140" t="s">
        <v>454</v>
      </c>
      <c r="HRV13" s="140" t="s">
        <v>454</v>
      </c>
      <c r="HRW13" s="140" t="s">
        <v>454</v>
      </c>
      <c r="HRX13" s="140" t="s">
        <v>454</v>
      </c>
      <c r="HRY13" s="140" t="s">
        <v>454</v>
      </c>
      <c r="HRZ13" s="140" t="s">
        <v>454</v>
      </c>
      <c r="HSA13" s="140" t="s">
        <v>454</v>
      </c>
      <c r="HSB13" s="140" t="s">
        <v>454</v>
      </c>
      <c r="HSC13" s="140" t="s">
        <v>454</v>
      </c>
      <c r="HSD13" s="140" t="s">
        <v>454</v>
      </c>
      <c r="HSE13" s="140" t="s">
        <v>454</v>
      </c>
      <c r="HSF13" s="140" t="s">
        <v>454</v>
      </c>
      <c r="HSG13" s="140" t="s">
        <v>454</v>
      </c>
      <c r="HSH13" s="140" t="s">
        <v>454</v>
      </c>
      <c r="HSI13" s="140" t="s">
        <v>454</v>
      </c>
      <c r="HSJ13" s="140" t="s">
        <v>454</v>
      </c>
      <c r="HSK13" s="140" t="s">
        <v>454</v>
      </c>
      <c r="HSL13" s="140" t="s">
        <v>454</v>
      </c>
      <c r="HSM13" s="140" t="s">
        <v>454</v>
      </c>
      <c r="HSN13" s="140" t="s">
        <v>454</v>
      </c>
      <c r="HSO13" s="140" t="s">
        <v>454</v>
      </c>
      <c r="HSP13" s="140" t="s">
        <v>454</v>
      </c>
      <c r="HSQ13" s="140" t="s">
        <v>454</v>
      </c>
      <c r="HSR13" s="140" t="s">
        <v>454</v>
      </c>
      <c r="HSS13" s="140" t="s">
        <v>454</v>
      </c>
      <c r="HST13" s="140" t="s">
        <v>454</v>
      </c>
      <c r="HSU13" s="140" t="s">
        <v>454</v>
      </c>
      <c r="HSV13" s="140" t="s">
        <v>454</v>
      </c>
      <c r="HSW13" s="140" t="s">
        <v>454</v>
      </c>
      <c r="HSX13" s="140" t="s">
        <v>454</v>
      </c>
      <c r="HSY13" s="140" t="s">
        <v>454</v>
      </c>
      <c r="HSZ13" s="140" t="s">
        <v>454</v>
      </c>
      <c r="HTA13" s="140" t="s">
        <v>454</v>
      </c>
      <c r="HTB13" s="140" t="s">
        <v>454</v>
      </c>
      <c r="HTC13" s="140" t="s">
        <v>454</v>
      </c>
      <c r="HTD13" s="140" t="s">
        <v>454</v>
      </c>
      <c r="HTE13" s="140" t="s">
        <v>454</v>
      </c>
      <c r="HTF13" s="140" t="s">
        <v>454</v>
      </c>
      <c r="HTG13" s="140" t="s">
        <v>454</v>
      </c>
      <c r="HTH13" s="140" t="s">
        <v>454</v>
      </c>
      <c r="HTI13" s="140" t="s">
        <v>454</v>
      </c>
      <c r="HTJ13" s="140" t="s">
        <v>454</v>
      </c>
      <c r="HTK13" s="140" t="s">
        <v>454</v>
      </c>
      <c r="HTL13" s="140" t="s">
        <v>454</v>
      </c>
      <c r="HTM13" s="140" t="s">
        <v>454</v>
      </c>
      <c r="HTN13" s="140" t="s">
        <v>454</v>
      </c>
      <c r="HTO13" s="140" t="s">
        <v>454</v>
      </c>
      <c r="HTP13" s="140" t="s">
        <v>454</v>
      </c>
      <c r="HTQ13" s="140" t="s">
        <v>454</v>
      </c>
      <c r="HTR13" s="140" t="s">
        <v>454</v>
      </c>
      <c r="HTS13" s="140" t="s">
        <v>454</v>
      </c>
      <c r="HTT13" s="140" t="s">
        <v>454</v>
      </c>
      <c r="HTU13" s="140" t="s">
        <v>454</v>
      </c>
      <c r="HTV13" s="140" t="s">
        <v>454</v>
      </c>
      <c r="HTW13" s="140" t="s">
        <v>454</v>
      </c>
      <c r="HTX13" s="140" t="s">
        <v>454</v>
      </c>
      <c r="HTY13" s="140" t="s">
        <v>454</v>
      </c>
      <c r="HTZ13" s="140" t="s">
        <v>454</v>
      </c>
      <c r="HUA13" s="140" t="s">
        <v>454</v>
      </c>
      <c r="HUB13" s="140" t="s">
        <v>454</v>
      </c>
      <c r="HUC13" s="140" t="s">
        <v>454</v>
      </c>
      <c r="HUD13" s="140" t="s">
        <v>454</v>
      </c>
      <c r="HUE13" s="140" t="s">
        <v>454</v>
      </c>
      <c r="HUF13" s="140" t="s">
        <v>454</v>
      </c>
      <c r="HUG13" s="140" t="s">
        <v>454</v>
      </c>
      <c r="HUH13" s="140" t="s">
        <v>454</v>
      </c>
      <c r="HUI13" s="140" t="s">
        <v>454</v>
      </c>
      <c r="HUJ13" s="140" t="s">
        <v>454</v>
      </c>
      <c r="HUK13" s="140" t="s">
        <v>454</v>
      </c>
      <c r="HUL13" s="140" t="s">
        <v>454</v>
      </c>
      <c r="HUM13" s="140" t="s">
        <v>454</v>
      </c>
      <c r="HUN13" s="140" t="s">
        <v>454</v>
      </c>
      <c r="HUO13" s="140" t="s">
        <v>454</v>
      </c>
      <c r="HUP13" s="140" t="s">
        <v>454</v>
      </c>
      <c r="HUQ13" s="140" t="s">
        <v>454</v>
      </c>
      <c r="HUR13" s="140" t="s">
        <v>454</v>
      </c>
      <c r="HUS13" s="140" t="s">
        <v>454</v>
      </c>
      <c r="HUT13" s="140" t="s">
        <v>454</v>
      </c>
      <c r="HUU13" s="140" t="s">
        <v>454</v>
      </c>
      <c r="HUV13" s="140" t="s">
        <v>454</v>
      </c>
      <c r="HUW13" s="140" t="s">
        <v>454</v>
      </c>
      <c r="HUX13" s="140" t="s">
        <v>454</v>
      </c>
      <c r="HUY13" s="140" t="s">
        <v>454</v>
      </c>
      <c r="HUZ13" s="140" t="s">
        <v>454</v>
      </c>
      <c r="HVA13" s="140" t="s">
        <v>454</v>
      </c>
      <c r="HVB13" s="140" t="s">
        <v>454</v>
      </c>
      <c r="HVC13" s="140" t="s">
        <v>454</v>
      </c>
      <c r="HVD13" s="140" t="s">
        <v>454</v>
      </c>
      <c r="HVE13" s="140" t="s">
        <v>454</v>
      </c>
      <c r="HVF13" s="140" t="s">
        <v>454</v>
      </c>
      <c r="HVG13" s="140" t="s">
        <v>454</v>
      </c>
      <c r="HVH13" s="140" t="s">
        <v>454</v>
      </c>
      <c r="HVI13" s="140" t="s">
        <v>454</v>
      </c>
      <c r="HVJ13" s="140" t="s">
        <v>454</v>
      </c>
      <c r="HVK13" s="140" t="s">
        <v>454</v>
      </c>
      <c r="HVL13" s="140" t="s">
        <v>454</v>
      </c>
      <c r="HVM13" s="140" t="s">
        <v>454</v>
      </c>
      <c r="HVN13" s="140" t="s">
        <v>454</v>
      </c>
      <c r="HVO13" s="140" t="s">
        <v>454</v>
      </c>
      <c r="HVP13" s="140" t="s">
        <v>454</v>
      </c>
      <c r="HVQ13" s="140" t="s">
        <v>454</v>
      </c>
      <c r="HVR13" s="140" t="s">
        <v>454</v>
      </c>
      <c r="HVS13" s="140" t="s">
        <v>454</v>
      </c>
      <c r="HVT13" s="140" t="s">
        <v>454</v>
      </c>
      <c r="HVU13" s="140" t="s">
        <v>454</v>
      </c>
      <c r="HVV13" s="140" t="s">
        <v>454</v>
      </c>
      <c r="HVW13" s="140" t="s">
        <v>454</v>
      </c>
      <c r="HVX13" s="140" t="s">
        <v>454</v>
      </c>
      <c r="HVY13" s="140" t="s">
        <v>454</v>
      </c>
      <c r="HVZ13" s="140" t="s">
        <v>454</v>
      </c>
      <c r="HWA13" s="140" t="s">
        <v>454</v>
      </c>
      <c r="HWB13" s="140" t="s">
        <v>454</v>
      </c>
      <c r="HWC13" s="140" t="s">
        <v>454</v>
      </c>
      <c r="HWD13" s="140" t="s">
        <v>454</v>
      </c>
      <c r="HWE13" s="140" t="s">
        <v>454</v>
      </c>
      <c r="HWF13" s="140" t="s">
        <v>454</v>
      </c>
      <c r="HWG13" s="140" t="s">
        <v>454</v>
      </c>
      <c r="HWH13" s="140" t="s">
        <v>454</v>
      </c>
      <c r="HWI13" s="140" t="s">
        <v>454</v>
      </c>
      <c r="HWJ13" s="140" t="s">
        <v>454</v>
      </c>
      <c r="HWK13" s="140" t="s">
        <v>454</v>
      </c>
      <c r="HWL13" s="140" t="s">
        <v>454</v>
      </c>
      <c r="HWM13" s="140" t="s">
        <v>454</v>
      </c>
      <c r="HWN13" s="140" t="s">
        <v>454</v>
      </c>
      <c r="HWO13" s="140" t="s">
        <v>454</v>
      </c>
      <c r="HWP13" s="140" t="s">
        <v>454</v>
      </c>
      <c r="HWQ13" s="140" t="s">
        <v>454</v>
      </c>
      <c r="HWR13" s="140" t="s">
        <v>454</v>
      </c>
      <c r="HWS13" s="140" t="s">
        <v>454</v>
      </c>
      <c r="HWT13" s="140" t="s">
        <v>454</v>
      </c>
      <c r="HWU13" s="140" t="s">
        <v>454</v>
      </c>
      <c r="HWV13" s="140" t="s">
        <v>454</v>
      </c>
      <c r="HWW13" s="140" t="s">
        <v>454</v>
      </c>
      <c r="HWX13" s="140" t="s">
        <v>454</v>
      </c>
      <c r="HWY13" s="140" t="s">
        <v>454</v>
      </c>
      <c r="HWZ13" s="140" t="s">
        <v>454</v>
      </c>
      <c r="HXA13" s="140" t="s">
        <v>454</v>
      </c>
      <c r="HXB13" s="140" t="s">
        <v>454</v>
      </c>
      <c r="HXC13" s="140" t="s">
        <v>454</v>
      </c>
      <c r="HXD13" s="140" t="s">
        <v>454</v>
      </c>
      <c r="HXE13" s="140" t="s">
        <v>454</v>
      </c>
      <c r="HXF13" s="140" t="s">
        <v>454</v>
      </c>
      <c r="HXG13" s="140" t="s">
        <v>454</v>
      </c>
      <c r="HXH13" s="140" t="s">
        <v>454</v>
      </c>
      <c r="HXI13" s="140" t="s">
        <v>454</v>
      </c>
      <c r="HXJ13" s="140" t="s">
        <v>454</v>
      </c>
      <c r="HXK13" s="140" t="s">
        <v>454</v>
      </c>
      <c r="HXL13" s="140" t="s">
        <v>454</v>
      </c>
      <c r="HXM13" s="140" t="s">
        <v>454</v>
      </c>
      <c r="HXN13" s="140" t="s">
        <v>454</v>
      </c>
      <c r="HXO13" s="140" t="s">
        <v>454</v>
      </c>
      <c r="HXP13" s="140" t="s">
        <v>454</v>
      </c>
      <c r="HXQ13" s="140" t="s">
        <v>454</v>
      </c>
      <c r="HXR13" s="140" t="s">
        <v>454</v>
      </c>
      <c r="HXS13" s="140" t="s">
        <v>454</v>
      </c>
      <c r="HXT13" s="140" t="s">
        <v>454</v>
      </c>
      <c r="HXU13" s="140" t="s">
        <v>454</v>
      </c>
      <c r="HXV13" s="140" t="s">
        <v>454</v>
      </c>
      <c r="HXW13" s="140" t="s">
        <v>454</v>
      </c>
      <c r="HXX13" s="140" t="s">
        <v>454</v>
      </c>
      <c r="HXY13" s="140" t="s">
        <v>454</v>
      </c>
      <c r="HXZ13" s="140" t="s">
        <v>454</v>
      </c>
      <c r="HYA13" s="140" t="s">
        <v>454</v>
      </c>
      <c r="HYB13" s="140" t="s">
        <v>454</v>
      </c>
      <c r="HYC13" s="140" t="s">
        <v>454</v>
      </c>
      <c r="HYD13" s="140" t="s">
        <v>454</v>
      </c>
      <c r="HYE13" s="140" t="s">
        <v>454</v>
      </c>
      <c r="HYF13" s="140" t="s">
        <v>454</v>
      </c>
      <c r="HYG13" s="140" t="s">
        <v>454</v>
      </c>
      <c r="HYH13" s="140" t="s">
        <v>454</v>
      </c>
      <c r="HYI13" s="140" t="s">
        <v>454</v>
      </c>
      <c r="HYJ13" s="140" t="s">
        <v>454</v>
      </c>
      <c r="HYK13" s="140" t="s">
        <v>454</v>
      </c>
      <c r="HYL13" s="140" t="s">
        <v>454</v>
      </c>
      <c r="HYM13" s="140" t="s">
        <v>454</v>
      </c>
      <c r="HYN13" s="140" t="s">
        <v>454</v>
      </c>
      <c r="HYO13" s="140" t="s">
        <v>454</v>
      </c>
      <c r="HYP13" s="140" t="s">
        <v>454</v>
      </c>
      <c r="HYQ13" s="140" t="s">
        <v>454</v>
      </c>
      <c r="HYR13" s="140" t="s">
        <v>454</v>
      </c>
      <c r="HYS13" s="140" t="s">
        <v>454</v>
      </c>
      <c r="HYT13" s="140" t="s">
        <v>454</v>
      </c>
      <c r="HYU13" s="140" t="s">
        <v>454</v>
      </c>
      <c r="HYV13" s="140" t="s">
        <v>454</v>
      </c>
      <c r="HYW13" s="140" t="s">
        <v>454</v>
      </c>
      <c r="HYX13" s="140" t="s">
        <v>454</v>
      </c>
      <c r="HYY13" s="140" t="s">
        <v>454</v>
      </c>
      <c r="HYZ13" s="140" t="s">
        <v>454</v>
      </c>
      <c r="HZA13" s="140" t="s">
        <v>454</v>
      </c>
      <c r="HZB13" s="140" t="s">
        <v>454</v>
      </c>
      <c r="HZC13" s="140" t="s">
        <v>454</v>
      </c>
      <c r="HZD13" s="140" t="s">
        <v>454</v>
      </c>
      <c r="HZE13" s="140" t="s">
        <v>454</v>
      </c>
      <c r="HZF13" s="140" t="s">
        <v>454</v>
      </c>
      <c r="HZG13" s="140" t="s">
        <v>454</v>
      </c>
      <c r="HZH13" s="140" t="s">
        <v>454</v>
      </c>
      <c r="HZI13" s="140" t="s">
        <v>454</v>
      </c>
      <c r="HZJ13" s="140" t="s">
        <v>454</v>
      </c>
      <c r="HZK13" s="140" t="s">
        <v>454</v>
      </c>
      <c r="HZL13" s="140" t="s">
        <v>454</v>
      </c>
      <c r="HZM13" s="140" t="s">
        <v>454</v>
      </c>
      <c r="HZN13" s="140" t="s">
        <v>454</v>
      </c>
      <c r="HZO13" s="140" t="s">
        <v>454</v>
      </c>
      <c r="HZP13" s="140" t="s">
        <v>454</v>
      </c>
      <c r="HZQ13" s="140" t="s">
        <v>454</v>
      </c>
      <c r="HZR13" s="140" t="s">
        <v>454</v>
      </c>
      <c r="HZS13" s="140" t="s">
        <v>454</v>
      </c>
      <c r="HZT13" s="140" t="s">
        <v>454</v>
      </c>
      <c r="HZU13" s="140" t="s">
        <v>454</v>
      </c>
      <c r="HZV13" s="140" t="s">
        <v>454</v>
      </c>
      <c r="HZW13" s="140" t="s">
        <v>454</v>
      </c>
      <c r="HZX13" s="140" t="s">
        <v>454</v>
      </c>
      <c r="HZY13" s="140" t="s">
        <v>454</v>
      </c>
      <c r="HZZ13" s="140" t="s">
        <v>454</v>
      </c>
      <c r="IAA13" s="140" t="s">
        <v>454</v>
      </c>
      <c r="IAB13" s="140" t="s">
        <v>454</v>
      </c>
      <c r="IAC13" s="140" t="s">
        <v>454</v>
      </c>
      <c r="IAD13" s="140" t="s">
        <v>454</v>
      </c>
      <c r="IAE13" s="140" t="s">
        <v>454</v>
      </c>
      <c r="IAF13" s="140" t="s">
        <v>454</v>
      </c>
      <c r="IAG13" s="140" t="s">
        <v>454</v>
      </c>
      <c r="IAH13" s="140" t="s">
        <v>454</v>
      </c>
      <c r="IAI13" s="140" t="s">
        <v>454</v>
      </c>
      <c r="IAJ13" s="140" t="s">
        <v>454</v>
      </c>
      <c r="IAK13" s="140" t="s">
        <v>454</v>
      </c>
      <c r="IAL13" s="140" t="s">
        <v>454</v>
      </c>
      <c r="IAM13" s="140" t="s">
        <v>454</v>
      </c>
      <c r="IAN13" s="140" t="s">
        <v>454</v>
      </c>
      <c r="IAO13" s="140" t="s">
        <v>454</v>
      </c>
      <c r="IAP13" s="140" t="s">
        <v>454</v>
      </c>
      <c r="IAQ13" s="140" t="s">
        <v>454</v>
      </c>
      <c r="IAR13" s="140" t="s">
        <v>454</v>
      </c>
      <c r="IAS13" s="140" t="s">
        <v>454</v>
      </c>
      <c r="IAT13" s="140" t="s">
        <v>454</v>
      </c>
      <c r="IAU13" s="140" t="s">
        <v>454</v>
      </c>
      <c r="IAV13" s="140" t="s">
        <v>454</v>
      </c>
      <c r="IAW13" s="140" t="s">
        <v>454</v>
      </c>
      <c r="IAX13" s="140" t="s">
        <v>454</v>
      </c>
      <c r="IAY13" s="140" t="s">
        <v>454</v>
      </c>
      <c r="IAZ13" s="140" t="s">
        <v>454</v>
      </c>
      <c r="IBA13" s="140" t="s">
        <v>454</v>
      </c>
      <c r="IBB13" s="140" t="s">
        <v>454</v>
      </c>
      <c r="IBC13" s="140" t="s">
        <v>454</v>
      </c>
      <c r="IBD13" s="140" t="s">
        <v>454</v>
      </c>
      <c r="IBE13" s="140" t="s">
        <v>454</v>
      </c>
      <c r="IBF13" s="140" t="s">
        <v>454</v>
      </c>
      <c r="IBG13" s="140" t="s">
        <v>454</v>
      </c>
      <c r="IBH13" s="140" t="s">
        <v>454</v>
      </c>
      <c r="IBI13" s="140" t="s">
        <v>454</v>
      </c>
      <c r="IBJ13" s="140" t="s">
        <v>454</v>
      </c>
      <c r="IBK13" s="140" t="s">
        <v>454</v>
      </c>
      <c r="IBL13" s="140" t="s">
        <v>454</v>
      </c>
      <c r="IBM13" s="140" t="s">
        <v>454</v>
      </c>
      <c r="IBN13" s="140" t="s">
        <v>454</v>
      </c>
      <c r="IBO13" s="140" t="s">
        <v>454</v>
      </c>
      <c r="IBP13" s="140" t="s">
        <v>454</v>
      </c>
      <c r="IBQ13" s="140" t="s">
        <v>454</v>
      </c>
      <c r="IBR13" s="140" t="s">
        <v>454</v>
      </c>
      <c r="IBS13" s="140" t="s">
        <v>454</v>
      </c>
      <c r="IBT13" s="140" t="s">
        <v>454</v>
      </c>
      <c r="IBU13" s="140" t="s">
        <v>454</v>
      </c>
      <c r="IBV13" s="140" t="s">
        <v>454</v>
      </c>
      <c r="IBW13" s="140" t="s">
        <v>454</v>
      </c>
      <c r="IBX13" s="140" t="s">
        <v>454</v>
      </c>
      <c r="IBY13" s="140" t="s">
        <v>454</v>
      </c>
      <c r="IBZ13" s="140" t="s">
        <v>454</v>
      </c>
      <c r="ICA13" s="140" t="s">
        <v>454</v>
      </c>
      <c r="ICB13" s="140" t="s">
        <v>454</v>
      </c>
      <c r="ICC13" s="140" t="s">
        <v>454</v>
      </c>
      <c r="ICD13" s="140" t="s">
        <v>454</v>
      </c>
      <c r="ICE13" s="140" t="s">
        <v>454</v>
      </c>
      <c r="ICF13" s="140" t="s">
        <v>454</v>
      </c>
      <c r="ICG13" s="140" t="s">
        <v>454</v>
      </c>
      <c r="ICH13" s="140" t="s">
        <v>454</v>
      </c>
      <c r="ICI13" s="140" t="s">
        <v>454</v>
      </c>
      <c r="ICJ13" s="140" t="s">
        <v>454</v>
      </c>
      <c r="ICK13" s="140" t="s">
        <v>454</v>
      </c>
      <c r="ICL13" s="140" t="s">
        <v>454</v>
      </c>
      <c r="ICM13" s="140" t="s">
        <v>454</v>
      </c>
      <c r="ICN13" s="140" t="s">
        <v>454</v>
      </c>
      <c r="ICO13" s="140" t="s">
        <v>454</v>
      </c>
      <c r="ICP13" s="140" t="s">
        <v>454</v>
      </c>
      <c r="ICQ13" s="140" t="s">
        <v>454</v>
      </c>
      <c r="ICR13" s="140" t="s">
        <v>454</v>
      </c>
      <c r="ICS13" s="140" t="s">
        <v>454</v>
      </c>
      <c r="ICT13" s="140" t="s">
        <v>454</v>
      </c>
      <c r="ICU13" s="140" t="s">
        <v>454</v>
      </c>
      <c r="ICV13" s="140" t="s">
        <v>454</v>
      </c>
      <c r="ICW13" s="140" t="s">
        <v>454</v>
      </c>
      <c r="ICX13" s="140" t="s">
        <v>454</v>
      </c>
      <c r="ICY13" s="140" t="s">
        <v>454</v>
      </c>
      <c r="ICZ13" s="140" t="s">
        <v>454</v>
      </c>
      <c r="IDA13" s="140" t="s">
        <v>454</v>
      </c>
      <c r="IDB13" s="140" t="s">
        <v>454</v>
      </c>
      <c r="IDC13" s="140" t="s">
        <v>454</v>
      </c>
      <c r="IDD13" s="140" t="s">
        <v>454</v>
      </c>
      <c r="IDE13" s="140" t="s">
        <v>454</v>
      </c>
      <c r="IDF13" s="140" t="s">
        <v>454</v>
      </c>
      <c r="IDG13" s="140" t="s">
        <v>454</v>
      </c>
      <c r="IDH13" s="140" t="s">
        <v>454</v>
      </c>
      <c r="IDI13" s="140" t="s">
        <v>454</v>
      </c>
      <c r="IDJ13" s="140" t="s">
        <v>454</v>
      </c>
      <c r="IDK13" s="140" t="s">
        <v>454</v>
      </c>
      <c r="IDL13" s="140" t="s">
        <v>454</v>
      </c>
      <c r="IDM13" s="140" t="s">
        <v>454</v>
      </c>
      <c r="IDN13" s="140" t="s">
        <v>454</v>
      </c>
      <c r="IDO13" s="140" t="s">
        <v>454</v>
      </c>
      <c r="IDP13" s="140" t="s">
        <v>454</v>
      </c>
      <c r="IDQ13" s="140" t="s">
        <v>454</v>
      </c>
      <c r="IDR13" s="140" t="s">
        <v>454</v>
      </c>
      <c r="IDS13" s="140" t="s">
        <v>454</v>
      </c>
      <c r="IDT13" s="140" t="s">
        <v>454</v>
      </c>
      <c r="IDU13" s="140" t="s">
        <v>454</v>
      </c>
      <c r="IDV13" s="140" t="s">
        <v>454</v>
      </c>
      <c r="IDW13" s="140" t="s">
        <v>454</v>
      </c>
      <c r="IDX13" s="140" t="s">
        <v>454</v>
      </c>
      <c r="IDY13" s="140" t="s">
        <v>454</v>
      </c>
      <c r="IDZ13" s="140" t="s">
        <v>454</v>
      </c>
      <c r="IEA13" s="140" t="s">
        <v>454</v>
      </c>
      <c r="IEB13" s="140" t="s">
        <v>454</v>
      </c>
      <c r="IEC13" s="140" t="s">
        <v>454</v>
      </c>
      <c r="IED13" s="140" t="s">
        <v>454</v>
      </c>
      <c r="IEE13" s="140" t="s">
        <v>454</v>
      </c>
      <c r="IEF13" s="140" t="s">
        <v>454</v>
      </c>
      <c r="IEG13" s="140" t="s">
        <v>454</v>
      </c>
      <c r="IEH13" s="140" t="s">
        <v>454</v>
      </c>
      <c r="IEI13" s="140" t="s">
        <v>454</v>
      </c>
      <c r="IEJ13" s="140" t="s">
        <v>454</v>
      </c>
      <c r="IEK13" s="140" t="s">
        <v>454</v>
      </c>
      <c r="IEL13" s="140" t="s">
        <v>454</v>
      </c>
      <c r="IEM13" s="140" t="s">
        <v>454</v>
      </c>
      <c r="IEN13" s="140" t="s">
        <v>454</v>
      </c>
      <c r="IEO13" s="140" t="s">
        <v>454</v>
      </c>
      <c r="IEP13" s="140" t="s">
        <v>454</v>
      </c>
      <c r="IEQ13" s="140" t="s">
        <v>454</v>
      </c>
      <c r="IER13" s="140" t="s">
        <v>454</v>
      </c>
      <c r="IES13" s="140" t="s">
        <v>454</v>
      </c>
      <c r="IET13" s="140" t="s">
        <v>454</v>
      </c>
      <c r="IEU13" s="140" t="s">
        <v>454</v>
      </c>
      <c r="IEV13" s="140" t="s">
        <v>454</v>
      </c>
      <c r="IEW13" s="140" t="s">
        <v>454</v>
      </c>
      <c r="IEX13" s="140" t="s">
        <v>454</v>
      </c>
      <c r="IEY13" s="140" t="s">
        <v>454</v>
      </c>
      <c r="IEZ13" s="140" t="s">
        <v>454</v>
      </c>
      <c r="IFA13" s="140" t="s">
        <v>454</v>
      </c>
      <c r="IFB13" s="140" t="s">
        <v>454</v>
      </c>
      <c r="IFC13" s="140" t="s">
        <v>454</v>
      </c>
      <c r="IFD13" s="140" t="s">
        <v>454</v>
      </c>
      <c r="IFE13" s="140" t="s">
        <v>454</v>
      </c>
      <c r="IFF13" s="140" t="s">
        <v>454</v>
      </c>
      <c r="IFG13" s="140" t="s">
        <v>454</v>
      </c>
      <c r="IFH13" s="140" t="s">
        <v>454</v>
      </c>
      <c r="IFI13" s="140" t="s">
        <v>454</v>
      </c>
      <c r="IFJ13" s="140" t="s">
        <v>454</v>
      </c>
      <c r="IFK13" s="140" t="s">
        <v>454</v>
      </c>
      <c r="IFL13" s="140" t="s">
        <v>454</v>
      </c>
      <c r="IFM13" s="140" t="s">
        <v>454</v>
      </c>
      <c r="IFN13" s="140" t="s">
        <v>454</v>
      </c>
      <c r="IFO13" s="140" t="s">
        <v>454</v>
      </c>
      <c r="IFP13" s="140" t="s">
        <v>454</v>
      </c>
      <c r="IFQ13" s="140" t="s">
        <v>454</v>
      </c>
      <c r="IFR13" s="140" t="s">
        <v>454</v>
      </c>
      <c r="IFS13" s="140" t="s">
        <v>454</v>
      </c>
      <c r="IFT13" s="140" t="s">
        <v>454</v>
      </c>
      <c r="IFU13" s="140" t="s">
        <v>454</v>
      </c>
      <c r="IFV13" s="140" t="s">
        <v>454</v>
      </c>
      <c r="IFW13" s="140" t="s">
        <v>454</v>
      </c>
      <c r="IFX13" s="140" t="s">
        <v>454</v>
      </c>
      <c r="IFY13" s="140" t="s">
        <v>454</v>
      </c>
      <c r="IFZ13" s="140" t="s">
        <v>454</v>
      </c>
      <c r="IGA13" s="140" t="s">
        <v>454</v>
      </c>
      <c r="IGB13" s="140" t="s">
        <v>454</v>
      </c>
      <c r="IGC13" s="140" t="s">
        <v>454</v>
      </c>
      <c r="IGD13" s="140" t="s">
        <v>454</v>
      </c>
      <c r="IGE13" s="140" t="s">
        <v>454</v>
      </c>
      <c r="IGF13" s="140" t="s">
        <v>454</v>
      </c>
      <c r="IGG13" s="140" t="s">
        <v>454</v>
      </c>
      <c r="IGH13" s="140" t="s">
        <v>454</v>
      </c>
      <c r="IGI13" s="140" t="s">
        <v>454</v>
      </c>
      <c r="IGJ13" s="140" t="s">
        <v>454</v>
      </c>
      <c r="IGK13" s="140" t="s">
        <v>454</v>
      </c>
      <c r="IGL13" s="140" t="s">
        <v>454</v>
      </c>
      <c r="IGM13" s="140" t="s">
        <v>454</v>
      </c>
      <c r="IGN13" s="140" t="s">
        <v>454</v>
      </c>
      <c r="IGO13" s="140" t="s">
        <v>454</v>
      </c>
      <c r="IGP13" s="140" t="s">
        <v>454</v>
      </c>
      <c r="IGQ13" s="140" t="s">
        <v>454</v>
      </c>
      <c r="IGR13" s="140" t="s">
        <v>454</v>
      </c>
      <c r="IGS13" s="140" t="s">
        <v>454</v>
      </c>
      <c r="IGT13" s="140" t="s">
        <v>454</v>
      </c>
      <c r="IGU13" s="140" t="s">
        <v>454</v>
      </c>
      <c r="IGV13" s="140" t="s">
        <v>454</v>
      </c>
      <c r="IGW13" s="140" t="s">
        <v>454</v>
      </c>
      <c r="IGX13" s="140" t="s">
        <v>454</v>
      </c>
      <c r="IGY13" s="140" t="s">
        <v>454</v>
      </c>
      <c r="IGZ13" s="140" t="s">
        <v>454</v>
      </c>
      <c r="IHA13" s="140" t="s">
        <v>454</v>
      </c>
      <c r="IHB13" s="140" t="s">
        <v>454</v>
      </c>
      <c r="IHC13" s="140" t="s">
        <v>454</v>
      </c>
      <c r="IHD13" s="140" t="s">
        <v>454</v>
      </c>
      <c r="IHE13" s="140" t="s">
        <v>454</v>
      </c>
      <c r="IHF13" s="140" t="s">
        <v>454</v>
      </c>
      <c r="IHG13" s="140" t="s">
        <v>454</v>
      </c>
      <c r="IHH13" s="140" t="s">
        <v>454</v>
      </c>
      <c r="IHI13" s="140" t="s">
        <v>454</v>
      </c>
      <c r="IHJ13" s="140" t="s">
        <v>454</v>
      </c>
      <c r="IHK13" s="140" t="s">
        <v>454</v>
      </c>
      <c r="IHL13" s="140" t="s">
        <v>454</v>
      </c>
      <c r="IHM13" s="140" t="s">
        <v>454</v>
      </c>
      <c r="IHN13" s="140" t="s">
        <v>454</v>
      </c>
      <c r="IHO13" s="140" t="s">
        <v>454</v>
      </c>
      <c r="IHP13" s="140" t="s">
        <v>454</v>
      </c>
      <c r="IHQ13" s="140" t="s">
        <v>454</v>
      </c>
      <c r="IHR13" s="140" t="s">
        <v>454</v>
      </c>
      <c r="IHS13" s="140" t="s">
        <v>454</v>
      </c>
      <c r="IHT13" s="140" t="s">
        <v>454</v>
      </c>
      <c r="IHU13" s="140" t="s">
        <v>454</v>
      </c>
      <c r="IHV13" s="140" t="s">
        <v>454</v>
      </c>
      <c r="IHW13" s="140" t="s">
        <v>454</v>
      </c>
      <c r="IHX13" s="140" t="s">
        <v>454</v>
      </c>
      <c r="IHY13" s="140" t="s">
        <v>454</v>
      </c>
      <c r="IHZ13" s="140" t="s">
        <v>454</v>
      </c>
      <c r="IIA13" s="140" t="s">
        <v>454</v>
      </c>
      <c r="IIB13" s="140" t="s">
        <v>454</v>
      </c>
      <c r="IIC13" s="140" t="s">
        <v>454</v>
      </c>
      <c r="IID13" s="140" t="s">
        <v>454</v>
      </c>
      <c r="IIE13" s="140" t="s">
        <v>454</v>
      </c>
      <c r="IIF13" s="140" t="s">
        <v>454</v>
      </c>
      <c r="IIG13" s="140" t="s">
        <v>454</v>
      </c>
      <c r="IIH13" s="140" t="s">
        <v>454</v>
      </c>
      <c r="III13" s="140" t="s">
        <v>454</v>
      </c>
      <c r="IIJ13" s="140" t="s">
        <v>454</v>
      </c>
      <c r="IIK13" s="140" t="s">
        <v>454</v>
      </c>
      <c r="IIL13" s="140" t="s">
        <v>454</v>
      </c>
      <c r="IIM13" s="140" t="s">
        <v>454</v>
      </c>
      <c r="IIN13" s="140" t="s">
        <v>454</v>
      </c>
      <c r="IIO13" s="140" t="s">
        <v>454</v>
      </c>
      <c r="IIP13" s="140" t="s">
        <v>454</v>
      </c>
      <c r="IIQ13" s="140" t="s">
        <v>454</v>
      </c>
      <c r="IIR13" s="140" t="s">
        <v>454</v>
      </c>
      <c r="IIS13" s="140" t="s">
        <v>454</v>
      </c>
      <c r="IIT13" s="140" t="s">
        <v>454</v>
      </c>
      <c r="IIU13" s="140" t="s">
        <v>454</v>
      </c>
      <c r="IIV13" s="140" t="s">
        <v>454</v>
      </c>
      <c r="IIW13" s="140" t="s">
        <v>454</v>
      </c>
      <c r="IIX13" s="140" t="s">
        <v>454</v>
      </c>
      <c r="IIY13" s="140" t="s">
        <v>454</v>
      </c>
      <c r="IIZ13" s="140" t="s">
        <v>454</v>
      </c>
      <c r="IJA13" s="140" t="s">
        <v>454</v>
      </c>
      <c r="IJB13" s="140" t="s">
        <v>454</v>
      </c>
      <c r="IJC13" s="140" t="s">
        <v>454</v>
      </c>
      <c r="IJD13" s="140" t="s">
        <v>454</v>
      </c>
      <c r="IJE13" s="140" t="s">
        <v>454</v>
      </c>
      <c r="IJF13" s="140" t="s">
        <v>454</v>
      </c>
      <c r="IJG13" s="140" t="s">
        <v>454</v>
      </c>
      <c r="IJH13" s="140" t="s">
        <v>454</v>
      </c>
      <c r="IJI13" s="140" t="s">
        <v>454</v>
      </c>
      <c r="IJJ13" s="140" t="s">
        <v>454</v>
      </c>
      <c r="IJK13" s="140" t="s">
        <v>454</v>
      </c>
      <c r="IJL13" s="140" t="s">
        <v>454</v>
      </c>
      <c r="IJM13" s="140" t="s">
        <v>454</v>
      </c>
      <c r="IJN13" s="140" t="s">
        <v>454</v>
      </c>
      <c r="IJO13" s="140" t="s">
        <v>454</v>
      </c>
      <c r="IJP13" s="140" t="s">
        <v>454</v>
      </c>
      <c r="IJQ13" s="140" t="s">
        <v>454</v>
      </c>
      <c r="IJR13" s="140" t="s">
        <v>454</v>
      </c>
      <c r="IJS13" s="140" t="s">
        <v>454</v>
      </c>
      <c r="IJT13" s="140" t="s">
        <v>454</v>
      </c>
      <c r="IJU13" s="140" t="s">
        <v>454</v>
      </c>
      <c r="IJV13" s="140" t="s">
        <v>454</v>
      </c>
      <c r="IJW13" s="140" t="s">
        <v>454</v>
      </c>
      <c r="IJX13" s="140" t="s">
        <v>454</v>
      </c>
      <c r="IJY13" s="140" t="s">
        <v>454</v>
      </c>
      <c r="IJZ13" s="140" t="s">
        <v>454</v>
      </c>
      <c r="IKA13" s="140" t="s">
        <v>454</v>
      </c>
      <c r="IKB13" s="140" t="s">
        <v>454</v>
      </c>
      <c r="IKC13" s="140" t="s">
        <v>454</v>
      </c>
      <c r="IKD13" s="140" t="s">
        <v>454</v>
      </c>
      <c r="IKE13" s="140" t="s">
        <v>454</v>
      </c>
      <c r="IKF13" s="140" t="s">
        <v>454</v>
      </c>
      <c r="IKG13" s="140" t="s">
        <v>454</v>
      </c>
      <c r="IKH13" s="140" t="s">
        <v>454</v>
      </c>
      <c r="IKI13" s="140" t="s">
        <v>454</v>
      </c>
      <c r="IKJ13" s="140" t="s">
        <v>454</v>
      </c>
      <c r="IKK13" s="140" t="s">
        <v>454</v>
      </c>
      <c r="IKL13" s="140" t="s">
        <v>454</v>
      </c>
      <c r="IKM13" s="140" t="s">
        <v>454</v>
      </c>
      <c r="IKN13" s="140" t="s">
        <v>454</v>
      </c>
      <c r="IKO13" s="140" t="s">
        <v>454</v>
      </c>
      <c r="IKP13" s="140" t="s">
        <v>454</v>
      </c>
      <c r="IKQ13" s="140" t="s">
        <v>454</v>
      </c>
      <c r="IKR13" s="140" t="s">
        <v>454</v>
      </c>
      <c r="IKS13" s="140" t="s">
        <v>454</v>
      </c>
      <c r="IKT13" s="140" t="s">
        <v>454</v>
      </c>
      <c r="IKU13" s="140" t="s">
        <v>454</v>
      </c>
      <c r="IKV13" s="140" t="s">
        <v>454</v>
      </c>
      <c r="IKW13" s="140" t="s">
        <v>454</v>
      </c>
      <c r="IKX13" s="140" t="s">
        <v>454</v>
      </c>
      <c r="IKY13" s="140" t="s">
        <v>454</v>
      </c>
      <c r="IKZ13" s="140" t="s">
        <v>454</v>
      </c>
      <c r="ILA13" s="140" t="s">
        <v>454</v>
      </c>
      <c r="ILB13" s="140" t="s">
        <v>454</v>
      </c>
      <c r="ILC13" s="140" t="s">
        <v>454</v>
      </c>
      <c r="ILD13" s="140" t="s">
        <v>454</v>
      </c>
      <c r="ILE13" s="140" t="s">
        <v>454</v>
      </c>
      <c r="ILF13" s="140" t="s">
        <v>454</v>
      </c>
      <c r="ILG13" s="140" t="s">
        <v>454</v>
      </c>
      <c r="ILH13" s="140" t="s">
        <v>454</v>
      </c>
      <c r="ILI13" s="140" t="s">
        <v>454</v>
      </c>
      <c r="ILJ13" s="140" t="s">
        <v>454</v>
      </c>
      <c r="ILK13" s="140" t="s">
        <v>454</v>
      </c>
      <c r="ILL13" s="140" t="s">
        <v>454</v>
      </c>
      <c r="ILM13" s="140" t="s">
        <v>454</v>
      </c>
      <c r="ILN13" s="140" t="s">
        <v>454</v>
      </c>
      <c r="ILO13" s="140" t="s">
        <v>454</v>
      </c>
      <c r="ILP13" s="140" t="s">
        <v>454</v>
      </c>
      <c r="ILQ13" s="140" t="s">
        <v>454</v>
      </c>
      <c r="ILR13" s="140" t="s">
        <v>454</v>
      </c>
      <c r="ILS13" s="140" t="s">
        <v>454</v>
      </c>
      <c r="ILT13" s="140" t="s">
        <v>454</v>
      </c>
      <c r="ILU13" s="140" t="s">
        <v>454</v>
      </c>
      <c r="ILV13" s="140" t="s">
        <v>454</v>
      </c>
      <c r="ILW13" s="140" t="s">
        <v>454</v>
      </c>
      <c r="ILX13" s="140" t="s">
        <v>454</v>
      </c>
      <c r="ILY13" s="140" t="s">
        <v>454</v>
      </c>
      <c r="ILZ13" s="140" t="s">
        <v>454</v>
      </c>
      <c r="IMA13" s="140" t="s">
        <v>454</v>
      </c>
      <c r="IMB13" s="140" t="s">
        <v>454</v>
      </c>
      <c r="IMC13" s="140" t="s">
        <v>454</v>
      </c>
      <c r="IMD13" s="140" t="s">
        <v>454</v>
      </c>
      <c r="IME13" s="140" t="s">
        <v>454</v>
      </c>
      <c r="IMF13" s="140" t="s">
        <v>454</v>
      </c>
      <c r="IMG13" s="140" t="s">
        <v>454</v>
      </c>
      <c r="IMH13" s="140" t="s">
        <v>454</v>
      </c>
      <c r="IMI13" s="140" t="s">
        <v>454</v>
      </c>
      <c r="IMJ13" s="140" t="s">
        <v>454</v>
      </c>
      <c r="IMK13" s="140" t="s">
        <v>454</v>
      </c>
      <c r="IML13" s="140" t="s">
        <v>454</v>
      </c>
      <c r="IMM13" s="140" t="s">
        <v>454</v>
      </c>
      <c r="IMN13" s="140" t="s">
        <v>454</v>
      </c>
      <c r="IMO13" s="140" t="s">
        <v>454</v>
      </c>
      <c r="IMP13" s="140" t="s">
        <v>454</v>
      </c>
      <c r="IMQ13" s="140" t="s">
        <v>454</v>
      </c>
      <c r="IMR13" s="140" t="s">
        <v>454</v>
      </c>
      <c r="IMS13" s="140" t="s">
        <v>454</v>
      </c>
      <c r="IMT13" s="140" t="s">
        <v>454</v>
      </c>
      <c r="IMU13" s="140" t="s">
        <v>454</v>
      </c>
      <c r="IMV13" s="140" t="s">
        <v>454</v>
      </c>
      <c r="IMW13" s="140" t="s">
        <v>454</v>
      </c>
      <c r="IMX13" s="140" t="s">
        <v>454</v>
      </c>
      <c r="IMY13" s="140" t="s">
        <v>454</v>
      </c>
      <c r="IMZ13" s="140" t="s">
        <v>454</v>
      </c>
      <c r="INA13" s="140" t="s">
        <v>454</v>
      </c>
      <c r="INB13" s="140" t="s">
        <v>454</v>
      </c>
      <c r="INC13" s="140" t="s">
        <v>454</v>
      </c>
      <c r="IND13" s="140" t="s">
        <v>454</v>
      </c>
      <c r="INE13" s="140" t="s">
        <v>454</v>
      </c>
      <c r="INF13" s="140" t="s">
        <v>454</v>
      </c>
      <c r="ING13" s="140" t="s">
        <v>454</v>
      </c>
      <c r="INH13" s="140" t="s">
        <v>454</v>
      </c>
      <c r="INI13" s="140" t="s">
        <v>454</v>
      </c>
      <c r="INJ13" s="140" t="s">
        <v>454</v>
      </c>
      <c r="INK13" s="140" t="s">
        <v>454</v>
      </c>
      <c r="INL13" s="140" t="s">
        <v>454</v>
      </c>
      <c r="INM13" s="140" t="s">
        <v>454</v>
      </c>
      <c r="INN13" s="140" t="s">
        <v>454</v>
      </c>
      <c r="INO13" s="140" t="s">
        <v>454</v>
      </c>
      <c r="INP13" s="140" t="s">
        <v>454</v>
      </c>
      <c r="INQ13" s="140" t="s">
        <v>454</v>
      </c>
      <c r="INR13" s="140" t="s">
        <v>454</v>
      </c>
      <c r="INS13" s="140" t="s">
        <v>454</v>
      </c>
      <c r="INT13" s="140" t="s">
        <v>454</v>
      </c>
      <c r="INU13" s="140" t="s">
        <v>454</v>
      </c>
      <c r="INV13" s="140" t="s">
        <v>454</v>
      </c>
      <c r="INW13" s="140" t="s">
        <v>454</v>
      </c>
      <c r="INX13" s="140" t="s">
        <v>454</v>
      </c>
      <c r="INY13" s="140" t="s">
        <v>454</v>
      </c>
      <c r="INZ13" s="140" t="s">
        <v>454</v>
      </c>
      <c r="IOA13" s="140" t="s">
        <v>454</v>
      </c>
      <c r="IOB13" s="140" t="s">
        <v>454</v>
      </c>
      <c r="IOC13" s="140" t="s">
        <v>454</v>
      </c>
      <c r="IOD13" s="140" t="s">
        <v>454</v>
      </c>
      <c r="IOE13" s="140" t="s">
        <v>454</v>
      </c>
      <c r="IOF13" s="140" t="s">
        <v>454</v>
      </c>
      <c r="IOG13" s="140" t="s">
        <v>454</v>
      </c>
      <c r="IOH13" s="140" t="s">
        <v>454</v>
      </c>
      <c r="IOI13" s="140" t="s">
        <v>454</v>
      </c>
      <c r="IOJ13" s="140" t="s">
        <v>454</v>
      </c>
      <c r="IOK13" s="140" t="s">
        <v>454</v>
      </c>
      <c r="IOL13" s="140" t="s">
        <v>454</v>
      </c>
      <c r="IOM13" s="140" t="s">
        <v>454</v>
      </c>
      <c r="ION13" s="140" t="s">
        <v>454</v>
      </c>
      <c r="IOO13" s="140" t="s">
        <v>454</v>
      </c>
      <c r="IOP13" s="140" t="s">
        <v>454</v>
      </c>
      <c r="IOQ13" s="140" t="s">
        <v>454</v>
      </c>
      <c r="IOR13" s="140" t="s">
        <v>454</v>
      </c>
      <c r="IOS13" s="140" t="s">
        <v>454</v>
      </c>
      <c r="IOT13" s="140" t="s">
        <v>454</v>
      </c>
      <c r="IOU13" s="140" t="s">
        <v>454</v>
      </c>
      <c r="IOV13" s="140" t="s">
        <v>454</v>
      </c>
      <c r="IOW13" s="140" t="s">
        <v>454</v>
      </c>
      <c r="IOX13" s="140" t="s">
        <v>454</v>
      </c>
      <c r="IOY13" s="140" t="s">
        <v>454</v>
      </c>
      <c r="IOZ13" s="140" t="s">
        <v>454</v>
      </c>
      <c r="IPA13" s="140" t="s">
        <v>454</v>
      </c>
      <c r="IPB13" s="140" t="s">
        <v>454</v>
      </c>
      <c r="IPC13" s="140" t="s">
        <v>454</v>
      </c>
      <c r="IPD13" s="140" t="s">
        <v>454</v>
      </c>
      <c r="IPE13" s="140" t="s">
        <v>454</v>
      </c>
      <c r="IPF13" s="140" t="s">
        <v>454</v>
      </c>
      <c r="IPG13" s="140" t="s">
        <v>454</v>
      </c>
      <c r="IPH13" s="140" t="s">
        <v>454</v>
      </c>
      <c r="IPI13" s="140" t="s">
        <v>454</v>
      </c>
      <c r="IPJ13" s="140" t="s">
        <v>454</v>
      </c>
      <c r="IPK13" s="140" t="s">
        <v>454</v>
      </c>
      <c r="IPL13" s="140" t="s">
        <v>454</v>
      </c>
      <c r="IPM13" s="140" t="s">
        <v>454</v>
      </c>
      <c r="IPN13" s="140" t="s">
        <v>454</v>
      </c>
      <c r="IPO13" s="140" t="s">
        <v>454</v>
      </c>
      <c r="IPP13" s="140" t="s">
        <v>454</v>
      </c>
      <c r="IPQ13" s="140" t="s">
        <v>454</v>
      </c>
      <c r="IPR13" s="140" t="s">
        <v>454</v>
      </c>
      <c r="IPS13" s="140" t="s">
        <v>454</v>
      </c>
      <c r="IPT13" s="140" t="s">
        <v>454</v>
      </c>
      <c r="IPU13" s="140" t="s">
        <v>454</v>
      </c>
      <c r="IPV13" s="140" t="s">
        <v>454</v>
      </c>
      <c r="IPW13" s="140" t="s">
        <v>454</v>
      </c>
      <c r="IPX13" s="140" t="s">
        <v>454</v>
      </c>
      <c r="IPY13" s="140" t="s">
        <v>454</v>
      </c>
      <c r="IPZ13" s="140" t="s">
        <v>454</v>
      </c>
      <c r="IQA13" s="140" t="s">
        <v>454</v>
      </c>
      <c r="IQB13" s="140" t="s">
        <v>454</v>
      </c>
      <c r="IQC13" s="140" t="s">
        <v>454</v>
      </c>
      <c r="IQD13" s="140" t="s">
        <v>454</v>
      </c>
      <c r="IQE13" s="140" t="s">
        <v>454</v>
      </c>
      <c r="IQF13" s="140" t="s">
        <v>454</v>
      </c>
      <c r="IQG13" s="140" t="s">
        <v>454</v>
      </c>
      <c r="IQH13" s="140" t="s">
        <v>454</v>
      </c>
      <c r="IQI13" s="140" t="s">
        <v>454</v>
      </c>
      <c r="IQJ13" s="140" t="s">
        <v>454</v>
      </c>
      <c r="IQK13" s="140" t="s">
        <v>454</v>
      </c>
      <c r="IQL13" s="140" t="s">
        <v>454</v>
      </c>
      <c r="IQM13" s="140" t="s">
        <v>454</v>
      </c>
      <c r="IQN13" s="140" t="s">
        <v>454</v>
      </c>
      <c r="IQO13" s="140" t="s">
        <v>454</v>
      </c>
      <c r="IQP13" s="140" t="s">
        <v>454</v>
      </c>
      <c r="IQQ13" s="140" t="s">
        <v>454</v>
      </c>
      <c r="IQR13" s="140" t="s">
        <v>454</v>
      </c>
      <c r="IQS13" s="140" t="s">
        <v>454</v>
      </c>
      <c r="IQT13" s="140" t="s">
        <v>454</v>
      </c>
      <c r="IQU13" s="140" t="s">
        <v>454</v>
      </c>
      <c r="IQV13" s="140" t="s">
        <v>454</v>
      </c>
      <c r="IQW13" s="140" t="s">
        <v>454</v>
      </c>
      <c r="IQX13" s="140" t="s">
        <v>454</v>
      </c>
      <c r="IQY13" s="140" t="s">
        <v>454</v>
      </c>
      <c r="IQZ13" s="140" t="s">
        <v>454</v>
      </c>
      <c r="IRA13" s="140" t="s">
        <v>454</v>
      </c>
      <c r="IRB13" s="140" t="s">
        <v>454</v>
      </c>
      <c r="IRC13" s="140" t="s">
        <v>454</v>
      </c>
      <c r="IRD13" s="140" t="s">
        <v>454</v>
      </c>
      <c r="IRE13" s="140" t="s">
        <v>454</v>
      </c>
      <c r="IRF13" s="140" t="s">
        <v>454</v>
      </c>
      <c r="IRG13" s="140" t="s">
        <v>454</v>
      </c>
      <c r="IRH13" s="140" t="s">
        <v>454</v>
      </c>
      <c r="IRI13" s="140" t="s">
        <v>454</v>
      </c>
      <c r="IRJ13" s="140" t="s">
        <v>454</v>
      </c>
      <c r="IRK13" s="140" t="s">
        <v>454</v>
      </c>
      <c r="IRL13" s="140" t="s">
        <v>454</v>
      </c>
      <c r="IRM13" s="140" t="s">
        <v>454</v>
      </c>
      <c r="IRN13" s="140" t="s">
        <v>454</v>
      </c>
      <c r="IRO13" s="140" t="s">
        <v>454</v>
      </c>
      <c r="IRP13" s="140" t="s">
        <v>454</v>
      </c>
      <c r="IRQ13" s="140" t="s">
        <v>454</v>
      </c>
      <c r="IRR13" s="140" t="s">
        <v>454</v>
      </c>
      <c r="IRS13" s="140" t="s">
        <v>454</v>
      </c>
      <c r="IRT13" s="140" t="s">
        <v>454</v>
      </c>
      <c r="IRU13" s="140" t="s">
        <v>454</v>
      </c>
      <c r="IRV13" s="140" t="s">
        <v>454</v>
      </c>
      <c r="IRW13" s="140" t="s">
        <v>454</v>
      </c>
      <c r="IRX13" s="140" t="s">
        <v>454</v>
      </c>
      <c r="IRY13" s="140" t="s">
        <v>454</v>
      </c>
      <c r="IRZ13" s="140" t="s">
        <v>454</v>
      </c>
      <c r="ISA13" s="140" t="s">
        <v>454</v>
      </c>
      <c r="ISB13" s="140" t="s">
        <v>454</v>
      </c>
      <c r="ISC13" s="140" t="s">
        <v>454</v>
      </c>
      <c r="ISD13" s="140" t="s">
        <v>454</v>
      </c>
      <c r="ISE13" s="140" t="s">
        <v>454</v>
      </c>
      <c r="ISF13" s="140" t="s">
        <v>454</v>
      </c>
      <c r="ISG13" s="140" t="s">
        <v>454</v>
      </c>
      <c r="ISH13" s="140" t="s">
        <v>454</v>
      </c>
      <c r="ISI13" s="140" t="s">
        <v>454</v>
      </c>
      <c r="ISJ13" s="140" t="s">
        <v>454</v>
      </c>
      <c r="ISK13" s="140" t="s">
        <v>454</v>
      </c>
      <c r="ISL13" s="140" t="s">
        <v>454</v>
      </c>
      <c r="ISM13" s="140" t="s">
        <v>454</v>
      </c>
      <c r="ISN13" s="140" t="s">
        <v>454</v>
      </c>
      <c r="ISO13" s="140" t="s">
        <v>454</v>
      </c>
      <c r="ISP13" s="140" t="s">
        <v>454</v>
      </c>
      <c r="ISQ13" s="140" t="s">
        <v>454</v>
      </c>
      <c r="ISR13" s="140" t="s">
        <v>454</v>
      </c>
      <c r="ISS13" s="140" t="s">
        <v>454</v>
      </c>
      <c r="IST13" s="140" t="s">
        <v>454</v>
      </c>
      <c r="ISU13" s="140" t="s">
        <v>454</v>
      </c>
      <c r="ISV13" s="140" t="s">
        <v>454</v>
      </c>
      <c r="ISW13" s="140" t="s">
        <v>454</v>
      </c>
      <c r="ISX13" s="140" t="s">
        <v>454</v>
      </c>
      <c r="ISY13" s="140" t="s">
        <v>454</v>
      </c>
      <c r="ISZ13" s="140" t="s">
        <v>454</v>
      </c>
      <c r="ITA13" s="140" t="s">
        <v>454</v>
      </c>
      <c r="ITB13" s="140" t="s">
        <v>454</v>
      </c>
      <c r="ITC13" s="140" t="s">
        <v>454</v>
      </c>
      <c r="ITD13" s="140" t="s">
        <v>454</v>
      </c>
      <c r="ITE13" s="140" t="s">
        <v>454</v>
      </c>
      <c r="ITF13" s="140" t="s">
        <v>454</v>
      </c>
      <c r="ITG13" s="140" t="s">
        <v>454</v>
      </c>
      <c r="ITH13" s="140" t="s">
        <v>454</v>
      </c>
      <c r="ITI13" s="140" t="s">
        <v>454</v>
      </c>
      <c r="ITJ13" s="140" t="s">
        <v>454</v>
      </c>
      <c r="ITK13" s="140" t="s">
        <v>454</v>
      </c>
      <c r="ITL13" s="140" t="s">
        <v>454</v>
      </c>
      <c r="ITM13" s="140" t="s">
        <v>454</v>
      </c>
      <c r="ITN13" s="140" t="s">
        <v>454</v>
      </c>
      <c r="ITO13" s="140" t="s">
        <v>454</v>
      </c>
      <c r="ITP13" s="140" t="s">
        <v>454</v>
      </c>
      <c r="ITQ13" s="140" t="s">
        <v>454</v>
      </c>
      <c r="ITR13" s="140" t="s">
        <v>454</v>
      </c>
      <c r="ITS13" s="140" t="s">
        <v>454</v>
      </c>
      <c r="ITT13" s="140" t="s">
        <v>454</v>
      </c>
      <c r="ITU13" s="140" t="s">
        <v>454</v>
      </c>
      <c r="ITV13" s="140" t="s">
        <v>454</v>
      </c>
      <c r="ITW13" s="140" t="s">
        <v>454</v>
      </c>
      <c r="ITX13" s="140" t="s">
        <v>454</v>
      </c>
      <c r="ITY13" s="140" t="s">
        <v>454</v>
      </c>
      <c r="ITZ13" s="140" t="s">
        <v>454</v>
      </c>
      <c r="IUA13" s="140" t="s">
        <v>454</v>
      </c>
      <c r="IUB13" s="140" t="s">
        <v>454</v>
      </c>
      <c r="IUC13" s="140" t="s">
        <v>454</v>
      </c>
      <c r="IUD13" s="140" t="s">
        <v>454</v>
      </c>
      <c r="IUE13" s="140" t="s">
        <v>454</v>
      </c>
      <c r="IUF13" s="140" t="s">
        <v>454</v>
      </c>
      <c r="IUG13" s="140" t="s">
        <v>454</v>
      </c>
      <c r="IUH13" s="140" t="s">
        <v>454</v>
      </c>
      <c r="IUI13" s="140" t="s">
        <v>454</v>
      </c>
      <c r="IUJ13" s="140" t="s">
        <v>454</v>
      </c>
      <c r="IUK13" s="140" t="s">
        <v>454</v>
      </c>
      <c r="IUL13" s="140" t="s">
        <v>454</v>
      </c>
      <c r="IUM13" s="140" t="s">
        <v>454</v>
      </c>
      <c r="IUN13" s="140" t="s">
        <v>454</v>
      </c>
      <c r="IUO13" s="140" t="s">
        <v>454</v>
      </c>
      <c r="IUP13" s="140" t="s">
        <v>454</v>
      </c>
      <c r="IUQ13" s="140" t="s">
        <v>454</v>
      </c>
      <c r="IUR13" s="140" t="s">
        <v>454</v>
      </c>
      <c r="IUS13" s="140" t="s">
        <v>454</v>
      </c>
      <c r="IUT13" s="140" t="s">
        <v>454</v>
      </c>
      <c r="IUU13" s="140" t="s">
        <v>454</v>
      </c>
      <c r="IUV13" s="140" t="s">
        <v>454</v>
      </c>
      <c r="IUW13" s="140" t="s">
        <v>454</v>
      </c>
      <c r="IUX13" s="140" t="s">
        <v>454</v>
      </c>
      <c r="IUY13" s="140" t="s">
        <v>454</v>
      </c>
      <c r="IUZ13" s="140" t="s">
        <v>454</v>
      </c>
      <c r="IVA13" s="140" t="s">
        <v>454</v>
      </c>
      <c r="IVB13" s="140" t="s">
        <v>454</v>
      </c>
      <c r="IVC13" s="140" t="s">
        <v>454</v>
      </c>
      <c r="IVD13" s="140" t="s">
        <v>454</v>
      </c>
      <c r="IVE13" s="140" t="s">
        <v>454</v>
      </c>
      <c r="IVF13" s="140" t="s">
        <v>454</v>
      </c>
      <c r="IVG13" s="140" t="s">
        <v>454</v>
      </c>
      <c r="IVH13" s="140" t="s">
        <v>454</v>
      </c>
      <c r="IVI13" s="140" t="s">
        <v>454</v>
      </c>
      <c r="IVJ13" s="140" t="s">
        <v>454</v>
      </c>
      <c r="IVK13" s="140" t="s">
        <v>454</v>
      </c>
      <c r="IVL13" s="140" t="s">
        <v>454</v>
      </c>
      <c r="IVM13" s="140" t="s">
        <v>454</v>
      </c>
      <c r="IVN13" s="140" t="s">
        <v>454</v>
      </c>
      <c r="IVO13" s="140" t="s">
        <v>454</v>
      </c>
      <c r="IVP13" s="140" t="s">
        <v>454</v>
      </c>
      <c r="IVQ13" s="140" t="s">
        <v>454</v>
      </c>
      <c r="IVR13" s="140" t="s">
        <v>454</v>
      </c>
      <c r="IVS13" s="140" t="s">
        <v>454</v>
      </c>
      <c r="IVT13" s="140" t="s">
        <v>454</v>
      </c>
      <c r="IVU13" s="140" t="s">
        <v>454</v>
      </c>
      <c r="IVV13" s="140" t="s">
        <v>454</v>
      </c>
      <c r="IVW13" s="140" t="s">
        <v>454</v>
      </c>
      <c r="IVX13" s="140" t="s">
        <v>454</v>
      </c>
      <c r="IVY13" s="140" t="s">
        <v>454</v>
      </c>
      <c r="IVZ13" s="140" t="s">
        <v>454</v>
      </c>
      <c r="IWA13" s="140" t="s">
        <v>454</v>
      </c>
      <c r="IWB13" s="140" t="s">
        <v>454</v>
      </c>
      <c r="IWC13" s="140" t="s">
        <v>454</v>
      </c>
      <c r="IWD13" s="140" t="s">
        <v>454</v>
      </c>
      <c r="IWE13" s="140" t="s">
        <v>454</v>
      </c>
      <c r="IWF13" s="140" t="s">
        <v>454</v>
      </c>
      <c r="IWG13" s="140" t="s">
        <v>454</v>
      </c>
      <c r="IWH13" s="140" t="s">
        <v>454</v>
      </c>
      <c r="IWI13" s="140" t="s">
        <v>454</v>
      </c>
      <c r="IWJ13" s="140" t="s">
        <v>454</v>
      </c>
      <c r="IWK13" s="140" t="s">
        <v>454</v>
      </c>
      <c r="IWL13" s="140" t="s">
        <v>454</v>
      </c>
      <c r="IWM13" s="140" t="s">
        <v>454</v>
      </c>
      <c r="IWN13" s="140" t="s">
        <v>454</v>
      </c>
      <c r="IWO13" s="140" t="s">
        <v>454</v>
      </c>
      <c r="IWP13" s="140" t="s">
        <v>454</v>
      </c>
      <c r="IWQ13" s="140" t="s">
        <v>454</v>
      </c>
      <c r="IWR13" s="140" t="s">
        <v>454</v>
      </c>
      <c r="IWS13" s="140" t="s">
        <v>454</v>
      </c>
      <c r="IWT13" s="140" t="s">
        <v>454</v>
      </c>
      <c r="IWU13" s="140" t="s">
        <v>454</v>
      </c>
      <c r="IWV13" s="140" t="s">
        <v>454</v>
      </c>
      <c r="IWW13" s="140" t="s">
        <v>454</v>
      </c>
      <c r="IWX13" s="140" t="s">
        <v>454</v>
      </c>
      <c r="IWY13" s="140" t="s">
        <v>454</v>
      </c>
      <c r="IWZ13" s="140" t="s">
        <v>454</v>
      </c>
      <c r="IXA13" s="140" t="s">
        <v>454</v>
      </c>
      <c r="IXB13" s="140" t="s">
        <v>454</v>
      </c>
      <c r="IXC13" s="140" t="s">
        <v>454</v>
      </c>
      <c r="IXD13" s="140" t="s">
        <v>454</v>
      </c>
      <c r="IXE13" s="140" t="s">
        <v>454</v>
      </c>
      <c r="IXF13" s="140" t="s">
        <v>454</v>
      </c>
      <c r="IXG13" s="140" t="s">
        <v>454</v>
      </c>
      <c r="IXH13" s="140" t="s">
        <v>454</v>
      </c>
      <c r="IXI13" s="140" t="s">
        <v>454</v>
      </c>
      <c r="IXJ13" s="140" t="s">
        <v>454</v>
      </c>
      <c r="IXK13" s="140" t="s">
        <v>454</v>
      </c>
      <c r="IXL13" s="140" t="s">
        <v>454</v>
      </c>
      <c r="IXM13" s="140" t="s">
        <v>454</v>
      </c>
      <c r="IXN13" s="140" t="s">
        <v>454</v>
      </c>
      <c r="IXO13" s="140" t="s">
        <v>454</v>
      </c>
      <c r="IXP13" s="140" t="s">
        <v>454</v>
      </c>
      <c r="IXQ13" s="140" t="s">
        <v>454</v>
      </c>
      <c r="IXR13" s="140" t="s">
        <v>454</v>
      </c>
      <c r="IXS13" s="140" t="s">
        <v>454</v>
      </c>
      <c r="IXT13" s="140" t="s">
        <v>454</v>
      </c>
      <c r="IXU13" s="140" t="s">
        <v>454</v>
      </c>
      <c r="IXV13" s="140" t="s">
        <v>454</v>
      </c>
      <c r="IXW13" s="140" t="s">
        <v>454</v>
      </c>
      <c r="IXX13" s="140" t="s">
        <v>454</v>
      </c>
      <c r="IXY13" s="140" t="s">
        <v>454</v>
      </c>
      <c r="IXZ13" s="140" t="s">
        <v>454</v>
      </c>
      <c r="IYA13" s="140" t="s">
        <v>454</v>
      </c>
      <c r="IYB13" s="140" t="s">
        <v>454</v>
      </c>
      <c r="IYC13" s="140" t="s">
        <v>454</v>
      </c>
      <c r="IYD13" s="140" t="s">
        <v>454</v>
      </c>
      <c r="IYE13" s="140" t="s">
        <v>454</v>
      </c>
      <c r="IYF13" s="140" t="s">
        <v>454</v>
      </c>
      <c r="IYG13" s="140" t="s">
        <v>454</v>
      </c>
      <c r="IYH13" s="140" t="s">
        <v>454</v>
      </c>
      <c r="IYI13" s="140" t="s">
        <v>454</v>
      </c>
      <c r="IYJ13" s="140" t="s">
        <v>454</v>
      </c>
      <c r="IYK13" s="140" t="s">
        <v>454</v>
      </c>
      <c r="IYL13" s="140" t="s">
        <v>454</v>
      </c>
      <c r="IYM13" s="140" t="s">
        <v>454</v>
      </c>
      <c r="IYN13" s="140" t="s">
        <v>454</v>
      </c>
      <c r="IYO13" s="140" t="s">
        <v>454</v>
      </c>
      <c r="IYP13" s="140" t="s">
        <v>454</v>
      </c>
      <c r="IYQ13" s="140" t="s">
        <v>454</v>
      </c>
      <c r="IYR13" s="140" t="s">
        <v>454</v>
      </c>
      <c r="IYS13" s="140" t="s">
        <v>454</v>
      </c>
      <c r="IYT13" s="140" t="s">
        <v>454</v>
      </c>
      <c r="IYU13" s="140" t="s">
        <v>454</v>
      </c>
      <c r="IYV13" s="140" t="s">
        <v>454</v>
      </c>
      <c r="IYW13" s="140" t="s">
        <v>454</v>
      </c>
      <c r="IYX13" s="140" t="s">
        <v>454</v>
      </c>
      <c r="IYY13" s="140" t="s">
        <v>454</v>
      </c>
      <c r="IYZ13" s="140" t="s">
        <v>454</v>
      </c>
      <c r="IZA13" s="140" t="s">
        <v>454</v>
      </c>
      <c r="IZB13" s="140" t="s">
        <v>454</v>
      </c>
      <c r="IZC13" s="140" t="s">
        <v>454</v>
      </c>
      <c r="IZD13" s="140" t="s">
        <v>454</v>
      </c>
      <c r="IZE13" s="140" t="s">
        <v>454</v>
      </c>
      <c r="IZF13" s="140" t="s">
        <v>454</v>
      </c>
      <c r="IZG13" s="140" t="s">
        <v>454</v>
      </c>
      <c r="IZH13" s="140" t="s">
        <v>454</v>
      </c>
      <c r="IZI13" s="140" t="s">
        <v>454</v>
      </c>
      <c r="IZJ13" s="140" t="s">
        <v>454</v>
      </c>
      <c r="IZK13" s="140" t="s">
        <v>454</v>
      </c>
      <c r="IZL13" s="140" t="s">
        <v>454</v>
      </c>
      <c r="IZM13" s="140" t="s">
        <v>454</v>
      </c>
      <c r="IZN13" s="140" t="s">
        <v>454</v>
      </c>
      <c r="IZO13" s="140" t="s">
        <v>454</v>
      </c>
      <c r="IZP13" s="140" t="s">
        <v>454</v>
      </c>
      <c r="IZQ13" s="140" t="s">
        <v>454</v>
      </c>
      <c r="IZR13" s="140" t="s">
        <v>454</v>
      </c>
      <c r="IZS13" s="140" t="s">
        <v>454</v>
      </c>
      <c r="IZT13" s="140" t="s">
        <v>454</v>
      </c>
      <c r="IZU13" s="140" t="s">
        <v>454</v>
      </c>
      <c r="IZV13" s="140" t="s">
        <v>454</v>
      </c>
      <c r="IZW13" s="140" t="s">
        <v>454</v>
      </c>
      <c r="IZX13" s="140" t="s">
        <v>454</v>
      </c>
      <c r="IZY13" s="140" t="s">
        <v>454</v>
      </c>
      <c r="IZZ13" s="140" t="s">
        <v>454</v>
      </c>
      <c r="JAA13" s="140" t="s">
        <v>454</v>
      </c>
      <c r="JAB13" s="140" t="s">
        <v>454</v>
      </c>
      <c r="JAC13" s="140" t="s">
        <v>454</v>
      </c>
      <c r="JAD13" s="140" t="s">
        <v>454</v>
      </c>
      <c r="JAE13" s="140" t="s">
        <v>454</v>
      </c>
      <c r="JAF13" s="140" t="s">
        <v>454</v>
      </c>
      <c r="JAG13" s="140" t="s">
        <v>454</v>
      </c>
      <c r="JAH13" s="140" t="s">
        <v>454</v>
      </c>
      <c r="JAI13" s="140" t="s">
        <v>454</v>
      </c>
      <c r="JAJ13" s="140" t="s">
        <v>454</v>
      </c>
      <c r="JAK13" s="140" t="s">
        <v>454</v>
      </c>
      <c r="JAL13" s="140" t="s">
        <v>454</v>
      </c>
      <c r="JAM13" s="140" t="s">
        <v>454</v>
      </c>
      <c r="JAN13" s="140" t="s">
        <v>454</v>
      </c>
      <c r="JAO13" s="140" t="s">
        <v>454</v>
      </c>
      <c r="JAP13" s="140" t="s">
        <v>454</v>
      </c>
      <c r="JAQ13" s="140" t="s">
        <v>454</v>
      </c>
      <c r="JAR13" s="140" t="s">
        <v>454</v>
      </c>
      <c r="JAS13" s="140" t="s">
        <v>454</v>
      </c>
      <c r="JAT13" s="140" t="s">
        <v>454</v>
      </c>
      <c r="JAU13" s="140" t="s">
        <v>454</v>
      </c>
      <c r="JAV13" s="140" t="s">
        <v>454</v>
      </c>
      <c r="JAW13" s="140" t="s">
        <v>454</v>
      </c>
      <c r="JAX13" s="140" t="s">
        <v>454</v>
      </c>
      <c r="JAY13" s="140" t="s">
        <v>454</v>
      </c>
      <c r="JAZ13" s="140" t="s">
        <v>454</v>
      </c>
      <c r="JBA13" s="140" t="s">
        <v>454</v>
      </c>
      <c r="JBB13" s="140" t="s">
        <v>454</v>
      </c>
      <c r="JBC13" s="140" t="s">
        <v>454</v>
      </c>
      <c r="JBD13" s="140" t="s">
        <v>454</v>
      </c>
      <c r="JBE13" s="140" t="s">
        <v>454</v>
      </c>
      <c r="JBF13" s="140" t="s">
        <v>454</v>
      </c>
      <c r="JBG13" s="140" t="s">
        <v>454</v>
      </c>
      <c r="JBH13" s="140" t="s">
        <v>454</v>
      </c>
      <c r="JBI13" s="140" t="s">
        <v>454</v>
      </c>
      <c r="JBJ13" s="140" t="s">
        <v>454</v>
      </c>
      <c r="JBK13" s="140" t="s">
        <v>454</v>
      </c>
      <c r="JBL13" s="140" t="s">
        <v>454</v>
      </c>
      <c r="JBM13" s="140" t="s">
        <v>454</v>
      </c>
      <c r="JBN13" s="140" t="s">
        <v>454</v>
      </c>
      <c r="JBO13" s="140" t="s">
        <v>454</v>
      </c>
      <c r="JBP13" s="140" t="s">
        <v>454</v>
      </c>
      <c r="JBQ13" s="140" t="s">
        <v>454</v>
      </c>
      <c r="JBR13" s="140" t="s">
        <v>454</v>
      </c>
      <c r="JBS13" s="140" t="s">
        <v>454</v>
      </c>
      <c r="JBT13" s="140" t="s">
        <v>454</v>
      </c>
      <c r="JBU13" s="140" t="s">
        <v>454</v>
      </c>
      <c r="JBV13" s="140" t="s">
        <v>454</v>
      </c>
      <c r="JBW13" s="140" t="s">
        <v>454</v>
      </c>
      <c r="JBX13" s="140" t="s">
        <v>454</v>
      </c>
      <c r="JBY13" s="140" t="s">
        <v>454</v>
      </c>
      <c r="JBZ13" s="140" t="s">
        <v>454</v>
      </c>
      <c r="JCA13" s="140" t="s">
        <v>454</v>
      </c>
      <c r="JCB13" s="140" t="s">
        <v>454</v>
      </c>
      <c r="JCC13" s="140" t="s">
        <v>454</v>
      </c>
      <c r="JCD13" s="140" t="s">
        <v>454</v>
      </c>
      <c r="JCE13" s="140" t="s">
        <v>454</v>
      </c>
      <c r="JCF13" s="140" t="s">
        <v>454</v>
      </c>
      <c r="JCG13" s="140" t="s">
        <v>454</v>
      </c>
      <c r="JCH13" s="140" t="s">
        <v>454</v>
      </c>
      <c r="JCI13" s="140" t="s">
        <v>454</v>
      </c>
      <c r="JCJ13" s="140" t="s">
        <v>454</v>
      </c>
      <c r="JCK13" s="140" t="s">
        <v>454</v>
      </c>
      <c r="JCL13" s="140" t="s">
        <v>454</v>
      </c>
      <c r="JCM13" s="140" t="s">
        <v>454</v>
      </c>
      <c r="JCN13" s="140" t="s">
        <v>454</v>
      </c>
      <c r="JCO13" s="140" t="s">
        <v>454</v>
      </c>
      <c r="JCP13" s="140" t="s">
        <v>454</v>
      </c>
      <c r="JCQ13" s="140" t="s">
        <v>454</v>
      </c>
      <c r="JCR13" s="140" t="s">
        <v>454</v>
      </c>
      <c r="JCS13" s="140" t="s">
        <v>454</v>
      </c>
      <c r="JCT13" s="140" t="s">
        <v>454</v>
      </c>
      <c r="JCU13" s="140" t="s">
        <v>454</v>
      </c>
      <c r="JCV13" s="140" t="s">
        <v>454</v>
      </c>
      <c r="JCW13" s="140" t="s">
        <v>454</v>
      </c>
      <c r="JCX13" s="140" t="s">
        <v>454</v>
      </c>
      <c r="JCY13" s="140" t="s">
        <v>454</v>
      </c>
      <c r="JCZ13" s="140" t="s">
        <v>454</v>
      </c>
      <c r="JDA13" s="140" t="s">
        <v>454</v>
      </c>
      <c r="JDB13" s="140" t="s">
        <v>454</v>
      </c>
      <c r="JDC13" s="140" t="s">
        <v>454</v>
      </c>
      <c r="JDD13" s="140" t="s">
        <v>454</v>
      </c>
      <c r="JDE13" s="140" t="s">
        <v>454</v>
      </c>
      <c r="JDF13" s="140" t="s">
        <v>454</v>
      </c>
      <c r="JDG13" s="140" t="s">
        <v>454</v>
      </c>
      <c r="JDH13" s="140" t="s">
        <v>454</v>
      </c>
      <c r="JDI13" s="140" t="s">
        <v>454</v>
      </c>
      <c r="JDJ13" s="140" t="s">
        <v>454</v>
      </c>
      <c r="JDK13" s="140" t="s">
        <v>454</v>
      </c>
      <c r="JDL13" s="140" t="s">
        <v>454</v>
      </c>
      <c r="JDM13" s="140" t="s">
        <v>454</v>
      </c>
      <c r="JDN13" s="140" t="s">
        <v>454</v>
      </c>
      <c r="JDO13" s="140" t="s">
        <v>454</v>
      </c>
      <c r="JDP13" s="140" t="s">
        <v>454</v>
      </c>
      <c r="JDQ13" s="140" t="s">
        <v>454</v>
      </c>
      <c r="JDR13" s="140" t="s">
        <v>454</v>
      </c>
      <c r="JDS13" s="140" t="s">
        <v>454</v>
      </c>
      <c r="JDT13" s="140" t="s">
        <v>454</v>
      </c>
      <c r="JDU13" s="140" t="s">
        <v>454</v>
      </c>
      <c r="JDV13" s="140" t="s">
        <v>454</v>
      </c>
      <c r="JDW13" s="140" t="s">
        <v>454</v>
      </c>
      <c r="JDX13" s="140" t="s">
        <v>454</v>
      </c>
      <c r="JDY13" s="140" t="s">
        <v>454</v>
      </c>
      <c r="JDZ13" s="140" t="s">
        <v>454</v>
      </c>
      <c r="JEA13" s="140" t="s">
        <v>454</v>
      </c>
      <c r="JEB13" s="140" t="s">
        <v>454</v>
      </c>
      <c r="JEC13" s="140" t="s">
        <v>454</v>
      </c>
      <c r="JED13" s="140" t="s">
        <v>454</v>
      </c>
      <c r="JEE13" s="140" t="s">
        <v>454</v>
      </c>
      <c r="JEF13" s="140" t="s">
        <v>454</v>
      </c>
      <c r="JEG13" s="140" t="s">
        <v>454</v>
      </c>
      <c r="JEH13" s="140" t="s">
        <v>454</v>
      </c>
      <c r="JEI13" s="140" t="s">
        <v>454</v>
      </c>
      <c r="JEJ13" s="140" t="s">
        <v>454</v>
      </c>
      <c r="JEK13" s="140" t="s">
        <v>454</v>
      </c>
      <c r="JEL13" s="140" t="s">
        <v>454</v>
      </c>
      <c r="JEM13" s="140" t="s">
        <v>454</v>
      </c>
      <c r="JEN13" s="140" t="s">
        <v>454</v>
      </c>
      <c r="JEO13" s="140" t="s">
        <v>454</v>
      </c>
      <c r="JEP13" s="140" t="s">
        <v>454</v>
      </c>
      <c r="JEQ13" s="140" t="s">
        <v>454</v>
      </c>
      <c r="JER13" s="140" t="s">
        <v>454</v>
      </c>
      <c r="JES13" s="140" t="s">
        <v>454</v>
      </c>
      <c r="JET13" s="140" t="s">
        <v>454</v>
      </c>
      <c r="JEU13" s="140" t="s">
        <v>454</v>
      </c>
      <c r="JEV13" s="140" t="s">
        <v>454</v>
      </c>
      <c r="JEW13" s="140" t="s">
        <v>454</v>
      </c>
      <c r="JEX13" s="140" t="s">
        <v>454</v>
      </c>
      <c r="JEY13" s="140" t="s">
        <v>454</v>
      </c>
      <c r="JEZ13" s="140" t="s">
        <v>454</v>
      </c>
      <c r="JFA13" s="140" t="s">
        <v>454</v>
      </c>
      <c r="JFB13" s="140" t="s">
        <v>454</v>
      </c>
      <c r="JFC13" s="140" t="s">
        <v>454</v>
      </c>
      <c r="JFD13" s="140" t="s">
        <v>454</v>
      </c>
      <c r="JFE13" s="140" t="s">
        <v>454</v>
      </c>
      <c r="JFF13" s="140" t="s">
        <v>454</v>
      </c>
      <c r="JFG13" s="140" t="s">
        <v>454</v>
      </c>
      <c r="JFH13" s="140" t="s">
        <v>454</v>
      </c>
      <c r="JFI13" s="140" t="s">
        <v>454</v>
      </c>
      <c r="JFJ13" s="140" t="s">
        <v>454</v>
      </c>
      <c r="JFK13" s="140" t="s">
        <v>454</v>
      </c>
      <c r="JFL13" s="140" t="s">
        <v>454</v>
      </c>
      <c r="JFM13" s="140" t="s">
        <v>454</v>
      </c>
      <c r="JFN13" s="140" t="s">
        <v>454</v>
      </c>
      <c r="JFO13" s="140" t="s">
        <v>454</v>
      </c>
      <c r="JFP13" s="140" t="s">
        <v>454</v>
      </c>
      <c r="JFQ13" s="140" t="s">
        <v>454</v>
      </c>
      <c r="JFR13" s="140" t="s">
        <v>454</v>
      </c>
      <c r="JFS13" s="140" t="s">
        <v>454</v>
      </c>
      <c r="JFT13" s="140" t="s">
        <v>454</v>
      </c>
      <c r="JFU13" s="140" t="s">
        <v>454</v>
      </c>
      <c r="JFV13" s="140" t="s">
        <v>454</v>
      </c>
      <c r="JFW13" s="140" t="s">
        <v>454</v>
      </c>
      <c r="JFX13" s="140" t="s">
        <v>454</v>
      </c>
      <c r="JFY13" s="140" t="s">
        <v>454</v>
      </c>
      <c r="JFZ13" s="140" t="s">
        <v>454</v>
      </c>
      <c r="JGA13" s="140" t="s">
        <v>454</v>
      </c>
      <c r="JGB13" s="140" t="s">
        <v>454</v>
      </c>
      <c r="JGC13" s="140" t="s">
        <v>454</v>
      </c>
      <c r="JGD13" s="140" t="s">
        <v>454</v>
      </c>
      <c r="JGE13" s="140" t="s">
        <v>454</v>
      </c>
      <c r="JGF13" s="140" t="s">
        <v>454</v>
      </c>
      <c r="JGG13" s="140" t="s">
        <v>454</v>
      </c>
      <c r="JGH13" s="140" t="s">
        <v>454</v>
      </c>
      <c r="JGI13" s="140" t="s">
        <v>454</v>
      </c>
      <c r="JGJ13" s="140" t="s">
        <v>454</v>
      </c>
      <c r="JGK13" s="140" t="s">
        <v>454</v>
      </c>
      <c r="JGL13" s="140" t="s">
        <v>454</v>
      </c>
      <c r="JGM13" s="140" t="s">
        <v>454</v>
      </c>
      <c r="JGN13" s="140" t="s">
        <v>454</v>
      </c>
      <c r="JGO13" s="140" t="s">
        <v>454</v>
      </c>
      <c r="JGP13" s="140" t="s">
        <v>454</v>
      </c>
      <c r="JGQ13" s="140" t="s">
        <v>454</v>
      </c>
      <c r="JGR13" s="140" t="s">
        <v>454</v>
      </c>
      <c r="JGS13" s="140" t="s">
        <v>454</v>
      </c>
      <c r="JGT13" s="140" t="s">
        <v>454</v>
      </c>
      <c r="JGU13" s="140" t="s">
        <v>454</v>
      </c>
      <c r="JGV13" s="140" t="s">
        <v>454</v>
      </c>
      <c r="JGW13" s="140" t="s">
        <v>454</v>
      </c>
      <c r="JGX13" s="140" t="s">
        <v>454</v>
      </c>
      <c r="JGY13" s="140" t="s">
        <v>454</v>
      </c>
      <c r="JGZ13" s="140" t="s">
        <v>454</v>
      </c>
      <c r="JHA13" s="140" t="s">
        <v>454</v>
      </c>
      <c r="JHB13" s="140" t="s">
        <v>454</v>
      </c>
      <c r="JHC13" s="140" t="s">
        <v>454</v>
      </c>
      <c r="JHD13" s="140" t="s">
        <v>454</v>
      </c>
      <c r="JHE13" s="140" t="s">
        <v>454</v>
      </c>
      <c r="JHF13" s="140" t="s">
        <v>454</v>
      </c>
      <c r="JHG13" s="140" t="s">
        <v>454</v>
      </c>
      <c r="JHH13" s="140" t="s">
        <v>454</v>
      </c>
      <c r="JHI13" s="140" t="s">
        <v>454</v>
      </c>
      <c r="JHJ13" s="140" t="s">
        <v>454</v>
      </c>
      <c r="JHK13" s="140" t="s">
        <v>454</v>
      </c>
      <c r="JHL13" s="140" t="s">
        <v>454</v>
      </c>
      <c r="JHM13" s="140" t="s">
        <v>454</v>
      </c>
      <c r="JHN13" s="140" t="s">
        <v>454</v>
      </c>
      <c r="JHO13" s="140" t="s">
        <v>454</v>
      </c>
      <c r="JHP13" s="140" t="s">
        <v>454</v>
      </c>
      <c r="JHQ13" s="140" t="s">
        <v>454</v>
      </c>
      <c r="JHR13" s="140" t="s">
        <v>454</v>
      </c>
      <c r="JHS13" s="140" t="s">
        <v>454</v>
      </c>
      <c r="JHT13" s="140" t="s">
        <v>454</v>
      </c>
      <c r="JHU13" s="140" t="s">
        <v>454</v>
      </c>
      <c r="JHV13" s="140" t="s">
        <v>454</v>
      </c>
      <c r="JHW13" s="140" t="s">
        <v>454</v>
      </c>
      <c r="JHX13" s="140" t="s">
        <v>454</v>
      </c>
      <c r="JHY13" s="140" t="s">
        <v>454</v>
      </c>
      <c r="JHZ13" s="140" t="s">
        <v>454</v>
      </c>
      <c r="JIA13" s="140" t="s">
        <v>454</v>
      </c>
      <c r="JIB13" s="140" t="s">
        <v>454</v>
      </c>
      <c r="JIC13" s="140" t="s">
        <v>454</v>
      </c>
      <c r="JID13" s="140" t="s">
        <v>454</v>
      </c>
      <c r="JIE13" s="140" t="s">
        <v>454</v>
      </c>
      <c r="JIF13" s="140" t="s">
        <v>454</v>
      </c>
      <c r="JIG13" s="140" t="s">
        <v>454</v>
      </c>
      <c r="JIH13" s="140" t="s">
        <v>454</v>
      </c>
      <c r="JII13" s="140" t="s">
        <v>454</v>
      </c>
      <c r="JIJ13" s="140" t="s">
        <v>454</v>
      </c>
      <c r="JIK13" s="140" t="s">
        <v>454</v>
      </c>
      <c r="JIL13" s="140" t="s">
        <v>454</v>
      </c>
      <c r="JIM13" s="140" t="s">
        <v>454</v>
      </c>
      <c r="JIN13" s="140" t="s">
        <v>454</v>
      </c>
      <c r="JIO13" s="140" t="s">
        <v>454</v>
      </c>
      <c r="JIP13" s="140" t="s">
        <v>454</v>
      </c>
      <c r="JIQ13" s="140" t="s">
        <v>454</v>
      </c>
      <c r="JIR13" s="140" t="s">
        <v>454</v>
      </c>
      <c r="JIS13" s="140" t="s">
        <v>454</v>
      </c>
      <c r="JIT13" s="140" t="s">
        <v>454</v>
      </c>
      <c r="JIU13" s="140" t="s">
        <v>454</v>
      </c>
      <c r="JIV13" s="140" t="s">
        <v>454</v>
      </c>
      <c r="JIW13" s="140" t="s">
        <v>454</v>
      </c>
      <c r="JIX13" s="140" t="s">
        <v>454</v>
      </c>
      <c r="JIY13" s="140" t="s">
        <v>454</v>
      </c>
      <c r="JIZ13" s="140" t="s">
        <v>454</v>
      </c>
      <c r="JJA13" s="140" t="s">
        <v>454</v>
      </c>
      <c r="JJB13" s="140" t="s">
        <v>454</v>
      </c>
      <c r="JJC13" s="140" t="s">
        <v>454</v>
      </c>
      <c r="JJD13" s="140" t="s">
        <v>454</v>
      </c>
      <c r="JJE13" s="140" t="s">
        <v>454</v>
      </c>
      <c r="JJF13" s="140" t="s">
        <v>454</v>
      </c>
      <c r="JJG13" s="140" t="s">
        <v>454</v>
      </c>
      <c r="JJH13" s="140" t="s">
        <v>454</v>
      </c>
      <c r="JJI13" s="140" t="s">
        <v>454</v>
      </c>
      <c r="JJJ13" s="140" t="s">
        <v>454</v>
      </c>
      <c r="JJK13" s="140" t="s">
        <v>454</v>
      </c>
      <c r="JJL13" s="140" t="s">
        <v>454</v>
      </c>
      <c r="JJM13" s="140" t="s">
        <v>454</v>
      </c>
      <c r="JJN13" s="140" t="s">
        <v>454</v>
      </c>
      <c r="JJO13" s="140" t="s">
        <v>454</v>
      </c>
      <c r="JJP13" s="140" t="s">
        <v>454</v>
      </c>
      <c r="JJQ13" s="140" t="s">
        <v>454</v>
      </c>
      <c r="JJR13" s="140" t="s">
        <v>454</v>
      </c>
      <c r="JJS13" s="140" t="s">
        <v>454</v>
      </c>
      <c r="JJT13" s="140" t="s">
        <v>454</v>
      </c>
      <c r="JJU13" s="140" t="s">
        <v>454</v>
      </c>
      <c r="JJV13" s="140" t="s">
        <v>454</v>
      </c>
      <c r="JJW13" s="140" t="s">
        <v>454</v>
      </c>
      <c r="JJX13" s="140" t="s">
        <v>454</v>
      </c>
      <c r="JJY13" s="140" t="s">
        <v>454</v>
      </c>
      <c r="JJZ13" s="140" t="s">
        <v>454</v>
      </c>
      <c r="JKA13" s="140" t="s">
        <v>454</v>
      </c>
      <c r="JKB13" s="140" t="s">
        <v>454</v>
      </c>
      <c r="JKC13" s="140" t="s">
        <v>454</v>
      </c>
      <c r="JKD13" s="140" t="s">
        <v>454</v>
      </c>
      <c r="JKE13" s="140" t="s">
        <v>454</v>
      </c>
      <c r="JKF13" s="140" t="s">
        <v>454</v>
      </c>
      <c r="JKG13" s="140" t="s">
        <v>454</v>
      </c>
      <c r="JKH13" s="140" t="s">
        <v>454</v>
      </c>
      <c r="JKI13" s="140" t="s">
        <v>454</v>
      </c>
      <c r="JKJ13" s="140" t="s">
        <v>454</v>
      </c>
      <c r="JKK13" s="140" t="s">
        <v>454</v>
      </c>
      <c r="JKL13" s="140" t="s">
        <v>454</v>
      </c>
      <c r="JKM13" s="140" t="s">
        <v>454</v>
      </c>
      <c r="JKN13" s="140" t="s">
        <v>454</v>
      </c>
      <c r="JKO13" s="140" t="s">
        <v>454</v>
      </c>
      <c r="JKP13" s="140" t="s">
        <v>454</v>
      </c>
      <c r="JKQ13" s="140" t="s">
        <v>454</v>
      </c>
      <c r="JKR13" s="140" t="s">
        <v>454</v>
      </c>
      <c r="JKS13" s="140" t="s">
        <v>454</v>
      </c>
      <c r="JKT13" s="140" t="s">
        <v>454</v>
      </c>
      <c r="JKU13" s="140" t="s">
        <v>454</v>
      </c>
      <c r="JKV13" s="140" t="s">
        <v>454</v>
      </c>
      <c r="JKW13" s="140" t="s">
        <v>454</v>
      </c>
      <c r="JKX13" s="140" t="s">
        <v>454</v>
      </c>
      <c r="JKY13" s="140" t="s">
        <v>454</v>
      </c>
      <c r="JKZ13" s="140" t="s">
        <v>454</v>
      </c>
      <c r="JLA13" s="140" t="s">
        <v>454</v>
      </c>
      <c r="JLB13" s="140" t="s">
        <v>454</v>
      </c>
      <c r="JLC13" s="140" t="s">
        <v>454</v>
      </c>
      <c r="JLD13" s="140" t="s">
        <v>454</v>
      </c>
      <c r="JLE13" s="140" t="s">
        <v>454</v>
      </c>
      <c r="JLF13" s="140" t="s">
        <v>454</v>
      </c>
      <c r="JLG13" s="140" t="s">
        <v>454</v>
      </c>
      <c r="JLH13" s="140" t="s">
        <v>454</v>
      </c>
      <c r="JLI13" s="140" t="s">
        <v>454</v>
      </c>
      <c r="JLJ13" s="140" t="s">
        <v>454</v>
      </c>
      <c r="JLK13" s="140" t="s">
        <v>454</v>
      </c>
      <c r="JLL13" s="140" t="s">
        <v>454</v>
      </c>
      <c r="JLM13" s="140" t="s">
        <v>454</v>
      </c>
      <c r="JLN13" s="140" t="s">
        <v>454</v>
      </c>
      <c r="JLO13" s="140" t="s">
        <v>454</v>
      </c>
      <c r="JLP13" s="140" t="s">
        <v>454</v>
      </c>
      <c r="JLQ13" s="140" t="s">
        <v>454</v>
      </c>
      <c r="JLR13" s="140" t="s">
        <v>454</v>
      </c>
      <c r="JLS13" s="140" t="s">
        <v>454</v>
      </c>
      <c r="JLT13" s="140" t="s">
        <v>454</v>
      </c>
      <c r="JLU13" s="140" t="s">
        <v>454</v>
      </c>
      <c r="JLV13" s="140" t="s">
        <v>454</v>
      </c>
      <c r="JLW13" s="140" t="s">
        <v>454</v>
      </c>
      <c r="JLX13" s="140" t="s">
        <v>454</v>
      </c>
      <c r="JLY13" s="140" t="s">
        <v>454</v>
      </c>
      <c r="JLZ13" s="140" t="s">
        <v>454</v>
      </c>
      <c r="JMA13" s="140" t="s">
        <v>454</v>
      </c>
      <c r="JMB13" s="140" t="s">
        <v>454</v>
      </c>
      <c r="JMC13" s="140" t="s">
        <v>454</v>
      </c>
      <c r="JMD13" s="140" t="s">
        <v>454</v>
      </c>
      <c r="JME13" s="140" t="s">
        <v>454</v>
      </c>
      <c r="JMF13" s="140" t="s">
        <v>454</v>
      </c>
      <c r="JMG13" s="140" t="s">
        <v>454</v>
      </c>
      <c r="JMH13" s="140" t="s">
        <v>454</v>
      </c>
      <c r="JMI13" s="140" t="s">
        <v>454</v>
      </c>
      <c r="JMJ13" s="140" t="s">
        <v>454</v>
      </c>
      <c r="JMK13" s="140" t="s">
        <v>454</v>
      </c>
      <c r="JML13" s="140" t="s">
        <v>454</v>
      </c>
      <c r="JMM13" s="140" t="s">
        <v>454</v>
      </c>
      <c r="JMN13" s="140" t="s">
        <v>454</v>
      </c>
      <c r="JMO13" s="140" t="s">
        <v>454</v>
      </c>
      <c r="JMP13" s="140" t="s">
        <v>454</v>
      </c>
      <c r="JMQ13" s="140" t="s">
        <v>454</v>
      </c>
      <c r="JMR13" s="140" t="s">
        <v>454</v>
      </c>
      <c r="JMS13" s="140" t="s">
        <v>454</v>
      </c>
      <c r="JMT13" s="140" t="s">
        <v>454</v>
      </c>
      <c r="JMU13" s="140" t="s">
        <v>454</v>
      </c>
      <c r="JMV13" s="140" t="s">
        <v>454</v>
      </c>
      <c r="JMW13" s="140" t="s">
        <v>454</v>
      </c>
      <c r="JMX13" s="140" t="s">
        <v>454</v>
      </c>
      <c r="JMY13" s="140" t="s">
        <v>454</v>
      </c>
      <c r="JMZ13" s="140" t="s">
        <v>454</v>
      </c>
      <c r="JNA13" s="140" t="s">
        <v>454</v>
      </c>
      <c r="JNB13" s="140" t="s">
        <v>454</v>
      </c>
      <c r="JNC13" s="140" t="s">
        <v>454</v>
      </c>
      <c r="JND13" s="140" t="s">
        <v>454</v>
      </c>
      <c r="JNE13" s="140" t="s">
        <v>454</v>
      </c>
      <c r="JNF13" s="140" t="s">
        <v>454</v>
      </c>
      <c r="JNG13" s="140" t="s">
        <v>454</v>
      </c>
      <c r="JNH13" s="140" t="s">
        <v>454</v>
      </c>
      <c r="JNI13" s="140" t="s">
        <v>454</v>
      </c>
      <c r="JNJ13" s="140" t="s">
        <v>454</v>
      </c>
      <c r="JNK13" s="140" t="s">
        <v>454</v>
      </c>
      <c r="JNL13" s="140" t="s">
        <v>454</v>
      </c>
      <c r="JNM13" s="140" t="s">
        <v>454</v>
      </c>
      <c r="JNN13" s="140" t="s">
        <v>454</v>
      </c>
      <c r="JNO13" s="140" t="s">
        <v>454</v>
      </c>
      <c r="JNP13" s="140" t="s">
        <v>454</v>
      </c>
      <c r="JNQ13" s="140" t="s">
        <v>454</v>
      </c>
      <c r="JNR13" s="140" t="s">
        <v>454</v>
      </c>
      <c r="JNS13" s="140" t="s">
        <v>454</v>
      </c>
      <c r="JNT13" s="140" t="s">
        <v>454</v>
      </c>
      <c r="JNU13" s="140" t="s">
        <v>454</v>
      </c>
      <c r="JNV13" s="140" t="s">
        <v>454</v>
      </c>
      <c r="JNW13" s="140" t="s">
        <v>454</v>
      </c>
      <c r="JNX13" s="140" t="s">
        <v>454</v>
      </c>
      <c r="JNY13" s="140" t="s">
        <v>454</v>
      </c>
      <c r="JNZ13" s="140" t="s">
        <v>454</v>
      </c>
      <c r="JOA13" s="140" t="s">
        <v>454</v>
      </c>
      <c r="JOB13" s="140" t="s">
        <v>454</v>
      </c>
      <c r="JOC13" s="140" t="s">
        <v>454</v>
      </c>
      <c r="JOD13" s="140" t="s">
        <v>454</v>
      </c>
      <c r="JOE13" s="140" t="s">
        <v>454</v>
      </c>
      <c r="JOF13" s="140" t="s">
        <v>454</v>
      </c>
      <c r="JOG13" s="140" t="s">
        <v>454</v>
      </c>
      <c r="JOH13" s="140" t="s">
        <v>454</v>
      </c>
      <c r="JOI13" s="140" t="s">
        <v>454</v>
      </c>
      <c r="JOJ13" s="140" t="s">
        <v>454</v>
      </c>
      <c r="JOK13" s="140" t="s">
        <v>454</v>
      </c>
      <c r="JOL13" s="140" t="s">
        <v>454</v>
      </c>
      <c r="JOM13" s="140" t="s">
        <v>454</v>
      </c>
      <c r="JON13" s="140" t="s">
        <v>454</v>
      </c>
      <c r="JOO13" s="140" t="s">
        <v>454</v>
      </c>
      <c r="JOP13" s="140" t="s">
        <v>454</v>
      </c>
      <c r="JOQ13" s="140" t="s">
        <v>454</v>
      </c>
      <c r="JOR13" s="140" t="s">
        <v>454</v>
      </c>
      <c r="JOS13" s="140" t="s">
        <v>454</v>
      </c>
      <c r="JOT13" s="140" t="s">
        <v>454</v>
      </c>
      <c r="JOU13" s="140" t="s">
        <v>454</v>
      </c>
      <c r="JOV13" s="140" t="s">
        <v>454</v>
      </c>
      <c r="JOW13" s="140" t="s">
        <v>454</v>
      </c>
      <c r="JOX13" s="140" t="s">
        <v>454</v>
      </c>
      <c r="JOY13" s="140" t="s">
        <v>454</v>
      </c>
      <c r="JOZ13" s="140" t="s">
        <v>454</v>
      </c>
      <c r="JPA13" s="140" t="s">
        <v>454</v>
      </c>
      <c r="JPB13" s="140" t="s">
        <v>454</v>
      </c>
      <c r="JPC13" s="140" t="s">
        <v>454</v>
      </c>
      <c r="JPD13" s="140" t="s">
        <v>454</v>
      </c>
      <c r="JPE13" s="140" t="s">
        <v>454</v>
      </c>
      <c r="JPF13" s="140" t="s">
        <v>454</v>
      </c>
      <c r="JPG13" s="140" t="s">
        <v>454</v>
      </c>
      <c r="JPH13" s="140" t="s">
        <v>454</v>
      </c>
      <c r="JPI13" s="140" t="s">
        <v>454</v>
      </c>
      <c r="JPJ13" s="140" t="s">
        <v>454</v>
      </c>
      <c r="JPK13" s="140" t="s">
        <v>454</v>
      </c>
      <c r="JPL13" s="140" t="s">
        <v>454</v>
      </c>
      <c r="JPM13" s="140" t="s">
        <v>454</v>
      </c>
      <c r="JPN13" s="140" t="s">
        <v>454</v>
      </c>
      <c r="JPO13" s="140" t="s">
        <v>454</v>
      </c>
      <c r="JPP13" s="140" t="s">
        <v>454</v>
      </c>
      <c r="JPQ13" s="140" t="s">
        <v>454</v>
      </c>
      <c r="JPR13" s="140" t="s">
        <v>454</v>
      </c>
      <c r="JPS13" s="140" t="s">
        <v>454</v>
      </c>
      <c r="JPT13" s="140" t="s">
        <v>454</v>
      </c>
      <c r="JPU13" s="140" t="s">
        <v>454</v>
      </c>
      <c r="JPV13" s="140" t="s">
        <v>454</v>
      </c>
      <c r="JPW13" s="140" t="s">
        <v>454</v>
      </c>
      <c r="JPX13" s="140" t="s">
        <v>454</v>
      </c>
      <c r="JPY13" s="140" t="s">
        <v>454</v>
      </c>
      <c r="JPZ13" s="140" t="s">
        <v>454</v>
      </c>
      <c r="JQA13" s="140" t="s">
        <v>454</v>
      </c>
      <c r="JQB13" s="140" t="s">
        <v>454</v>
      </c>
      <c r="JQC13" s="140" t="s">
        <v>454</v>
      </c>
      <c r="JQD13" s="140" t="s">
        <v>454</v>
      </c>
      <c r="JQE13" s="140" t="s">
        <v>454</v>
      </c>
      <c r="JQF13" s="140" t="s">
        <v>454</v>
      </c>
      <c r="JQG13" s="140" t="s">
        <v>454</v>
      </c>
      <c r="JQH13" s="140" t="s">
        <v>454</v>
      </c>
      <c r="JQI13" s="140" t="s">
        <v>454</v>
      </c>
      <c r="JQJ13" s="140" t="s">
        <v>454</v>
      </c>
      <c r="JQK13" s="140" t="s">
        <v>454</v>
      </c>
      <c r="JQL13" s="140" t="s">
        <v>454</v>
      </c>
      <c r="JQM13" s="140" t="s">
        <v>454</v>
      </c>
      <c r="JQN13" s="140" t="s">
        <v>454</v>
      </c>
      <c r="JQO13" s="140" t="s">
        <v>454</v>
      </c>
      <c r="JQP13" s="140" t="s">
        <v>454</v>
      </c>
      <c r="JQQ13" s="140" t="s">
        <v>454</v>
      </c>
      <c r="JQR13" s="140" t="s">
        <v>454</v>
      </c>
      <c r="JQS13" s="140" t="s">
        <v>454</v>
      </c>
      <c r="JQT13" s="140" t="s">
        <v>454</v>
      </c>
      <c r="JQU13" s="140" t="s">
        <v>454</v>
      </c>
      <c r="JQV13" s="140" t="s">
        <v>454</v>
      </c>
      <c r="JQW13" s="140" t="s">
        <v>454</v>
      </c>
      <c r="JQX13" s="140" t="s">
        <v>454</v>
      </c>
      <c r="JQY13" s="140" t="s">
        <v>454</v>
      </c>
      <c r="JQZ13" s="140" t="s">
        <v>454</v>
      </c>
      <c r="JRA13" s="140" t="s">
        <v>454</v>
      </c>
      <c r="JRB13" s="140" t="s">
        <v>454</v>
      </c>
      <c r="JRC13" s="140" t="s">
        <v>454</v>
      </c>
      <c r="JRD13" s="140" t="s">
        <v>454</v>
      </c>
      <c r="JRE13" s="140" t="s">
        <v>454</v>
      </c>
      <c r="JRF13" s="140" t="s">
        <v>454</v>
      </c>
      <c r="JRG13" s="140" t="s">
        <v>454</v>
      </c>
      <c r="JRH13" s="140" t="s">
        <v>454</v>
      </c>
      <c r="JRI13" s="140" t="s">
        <v>454</v>
      </c>
      <c r="JRJ13" s="140" t="s">
        <v>454</v>
      </c>
      <c r="JRK13" s="140" t="s">
        <v>454</v>
      </c>
      <c r="JRL13" s="140" t="s">
        <v>454</v>
      </c>
      <c r="JRM13" s="140" t="s">
        <v>454</v>
      </c>
      <c r="JRN13" s="140" t="s">
        <v>454</v>
      </c>
      <c r="JRO13" s="140" t="s">
        <v>454</v>
      </c>
      <c r="JRP13" s="140" t="s">
        <v>454</v>
      </c>
      <c r="JRQ13" s="140" t="s">
        <v>454</v>
      </c>
      <c r="JRR13" s="140" t="s">
        <v>454</v>
      </c>
      <c r="JRS13" s="140" t="s">
        <v>454</v>
      </c>
      <c r="JRT13" s="140" t="s">
        <v>454</v>
      </c>
      <c r="JRU13" s="140" t="s">
        <v>454</v>
      </c>
      <c r="JRV13" s="140" t="s">
        <v>454</v>
      </c>
      <c r="JRW13" s="140" t="s">
        <v>454</v>
      </c>
      <c r="JRX13" s="140" t="s">
        <v>454</v>
      </c>
      <c r="JRY13" s="140" t="s">
        <v>454</v>
      </c>
      <c r="JRZ13" s="140" t="s">
        <v>454</v>
      </c>
      <c r="JSA13" s="140" t="s">
        <v>454</v>
      </c>
      <c r="JSB13" s="140" t="s">
        <v>454</v>
      </c>
      <c r="JSC13" s="140" t="s">
        <v>454</v>
      </c>
      <c r="JSD13" s="140" t="s">
        <v>454</v>
      </c>
      <c r="JSE13" s="140" t="s">
        <v>454</v>
      </c>
      <c r="JSF13" s="140" t="s">
        <v>454</v>
      </c>
      <c r="JSG13" s="140" t="s">
        <v>454</v>
      </c>
      <c r="JSH13" s="140" t="s">
        <v>454</v>
      </c>
      <c r="JSI13" s="140" t="s">
        <v>454</v>
      </c>
      <c r="JSJ13" s="140" t="s">
        <v>454</v>
      </c>
      <c r="JSK13" s="140" t="s">
        <v>454</v>
      </c>
      <c r="JSL13" s="140" t="s">
        <v>454</v>
      </c>
      <c r="JSM13" s="140" t="s">
        <v>454</v>
      </c>
      <c r="JSN13" s="140" t="s">
        <v>454</v>
      </c>
      <c r="JSO13" s="140" t="s">
        <v>454</v>
      </c>
      <c r="JSP13" s="140" t="s">
        <v>454</v>
      </c>
      <c r="JSQ13" s="140" t="s">
        <v>454</v>
      </c>
      <c r="JSR13" s="140" t="s">
        <v>454</v>
      </c>
      <c r="JSS13" s="140" t="s">
        <v>454</v>
      </c>
      <c r="JST13" s="140" t="s">
        <v>454</v>
      </c>
      <c r="JSU13" s="140" t="s">
        <v>454</v>
      </c>
      <c r="JSV13" s="140" t="s">
        <v>454</v>
      </c>
      <c r="JSW13" s="140" t="s">
        <v>454</v>
      </c>
      <c r="JSX13" s="140" t="s">
        <v>454</v>
      </c>
      <c r="JSY13" s="140" t="s">
        <v>454</v>
      </c>
      <c r="JSZ13" s="140" t="s">
        <v>454</v>
      </c>
      <c r="JTA13" s="140" t="s">
        <v>454</v>
      </c>
      <c r="JTB13" s="140" t="s">
        <v>454</v>
      </c>
      <c r="JTC13" s="140" t="s">
        <v>454</v>
      </c>
      <c r="JTD13" s="140" t="s">
        <v>454</v>
      </c>
      <c r="JTE13" s="140" t="s">
        <v>454</v>
      </c>
      <c r="JTF13" s="140" t="s">
        <v>454</v>
      </c>
      <c r="JTG13" s="140" t="s">
        <v>454</v>
      </c>
      <c r="JTH13" s="140" t="s">
        <v>454</v>
      </c>
      <c r="JTI13" s="140" t="s">
        <v>454</v>
      </c>
      <c r="JTJ13" s="140" t="s">
        <v>454</v>
      </c>
      <c r="JTK13" s="140" t="s">
        <v>454</v>
      </c>
      <c r="JTL13" s="140" t="s">
        <v>454</v>
      </c>
      <c r="JTM13" s="140" t="s">
        <v>454</v>
      </c>
      <c r="JTN13" s="140" t="s">
        <v>454</v>
      </c>
      <c r="JTO13" s="140" t="s">
        <v>454</v>
      </c>
      <c r="JTP13" s="140" t="s">
        <v>454</v>
      </c>
      <c r="JTQ13" s="140" t="s">
        <v>454</v>
      </c>
      <c r="JTR13" s="140" t="s">
        <v>454</v>
      </c>
      <c r="JTS13" s="140" t="s">
        <v>454</v>
      </c>
      <c r="JTT13" s="140" t="s">
        <v>454</v>
      </c>
      <c r="JTU13" s="140" t="s">
        <v>454</v>
      </c>
      <c r="JTV13" s="140" t="s">
        <v>454</v>
      </c>
      <c r="JTW13" s="140" t="s">
        <v>454</v>
      </c>
      <c r="JTX13" s="140" t="s">
        <v>454</v>
      </c>
      <c r="JTY13" s="140" t="s">
        <v>454</v>
      </c>
      <c r="JTZ13" s="140" t="s">
        <v>454</v>
      </c>
      <c r="JUA13" s="140" t="s">
        <v>454</v>
      </c>
      <c r="JUB13" s="140" t="s">
        <v>454</v>
      </c>
      <c r="JUC13" s="140" t="s">
        <v>454</v>
      </c>
      <c r="JUD13" s="140" t="s">
        <v>454</v>
      </c>
      <c r="JUE13" s="140" t="s">
        <v>454</v>
      </c>
      <c r="JUF13" s="140" t="s">
        <v>454</v>
      </c>
      <c r="JUG13" s="140" t="s">
        <v>454</v>
      </c>
      <c r="JUH13" s="140" t="s">
        <v>454</v>
      </c>
      <c r="JUI13" s="140" t="s">
        <v>454</v>
      </c>
      <c r="JUJ13" s="140" t="s">
        <v>454</v>
      </c>
      <c r="JUK13" s="140" t="s">
        <v>454</v>
      </c>
      <c r="JUL13" s="140" t="s">
        <v>454</v>
      </c>
      <c r="JUM13" s="140" t="s">
        <v>454</v>
      </c>
      <c r="JUN13" s="140" t="s">
        <v>454</v>
      </c>
      <c r="JUO13" s="140" t="s">
        <v>454</v>
      </c>
      <c r="JUP13" s="140" t="s">
        <v>454</v>
      </c>
      <c r="JUQ13" s="140" t="s">
        <v>454</v>
      </c>
      <c r="JUR13" s="140" t="s">
        <v>454</v>
      </c>
      <c r="JUS13" s="140" t="s">
        <v>454</v>
      </c>
      <c r="JUT13" s="140" t="s">
        <v>454</v>
      </c>
      <c r="JUU13" s="140" t="s">
        <v>454</v>
      </c>
      <c r="JUV13" s="140" t="s">
        <v>454</v>
      </c>
      <c r="JUW13" s="140" t="s">
        <v>454</v>
      </c>
      <c r="JUX13" s="140" t="s">
        <v>454</v>
      </c>
      <c r="JUY13" s="140" t="s">
        <v>454</v>
      </c>
      <c r="JUZ13" s="140" t="s">
        <v>454</v>
      </c>
      <c r="JVA13" s="140" t="s">
        <v>454</v>
      </c>
      <c r="JVB13" s="140" t="s">
        <v>454</v>
      </c>
      <c r="JVC13" s="140" t="s">
        <v>454</v>
      </c>
      <c r="JVD13" s="140" t="s">
        <v>454</v>
      </c>
      <c r="JVE13" s="140" t="s">
        <v>454</v>
      </c>
      <c r="JVF13" s="140" t="s">
        <v>454</v>
      </c>
      <c r="JVG13" s="140" t="s">
        <v>454</v>
      </c>
      <c r="JVH13" s="140" t="s">
        <v>454</v>
      </c>
      <c r="JVI13" s="140" t="s">
        <v>454</v>
      </c>
      <c r="JVJ13" s="140" t="s">
        <v>454</v>
      </c>
      <c r="JVK13" s="140" t="s">
        <v>454</v>
      </c>
      <c r="JVL13" s="140" t="s">
        <v>454</v>
      </c>
      <c r="JVM13" s="140" t="s">
        <v>454</v>
      </c>
      <c r="JVN13" s="140" t="s">
        <v>454</v>
      </c>
      <c r="JVO13" s="140" t="s">
        <v>454</v>
      </c>
      <c r="JVP13" s="140" t="s">
        <v>454</v>
      </c>
      <c r="JVQ13" s="140" t="s">
        <v>454</v>
      </c>
      <c r="JVR13" s="140" t="s">
        <v>454</v>
      </c>
      <c r="JVS13" s="140" t="s">
        <v>454</v>
      </c>
      <c r="JVT13" s="140" t="s">
        <v>454</v>
      </c>
      <c r="JVU13" s="140" t="s">
        <v>454</v>
      </c>
      <c r="JVV13" s="140" t="s">
        <v>454</v>
      </c>
      <c r="JVW13" s="140" t="s">
        <v>454</v>
      </c>
      <c r="JVX13" s="140" t="s">
        <v>454</v>
      </c>
      <c r="JVY13" s="140" t="s">
        <v>454</v>
      </c>
      <c r="JVZ13" s="140" t="s">
        <v>454</v>
      </c>
      <c r="JWA13" s="140" t="s">
        <v>454</v>
      </c>
      <c r="JWB13" s="140" t="s">
        <v>454</v>
      </c>
      <c r="JWC13" s="140" t="s">
        <v>454</v>
      </c>
      <c r="JWD13" s="140" t="s">
        <v>454</v>
      </c>
      <c r="JWE13" s="140" t="s">
        <v>454</v>
      </c>
      <c r="JWF13" s="140" t="s">
        <v>454</v>
      </c>
      <c r="JWG13" s="140" t="s">
        <v>454</v>
      </c>
      <c r="JWH13" s="140" t="s">
        <v>454</v>
      </c>
      <c r="JWI13" s="140" t="s">
        <v>454</v>
      </c>
      <c r="JWJ13" s="140" t="s">
        <v>454</v>
      </c>
      <c r="JWK13" s="140" t="s">
        <v>454</v>
      </c>
      <c r="JWL13" s="140" t="s">
        <v>454</v>
      </c>
      <c r="JWM13" s="140" t="s">
        <v>454</v>
      </c>
      <c r="JWN13" s="140" t="s">
        <v>454</v>
      </c>
      <c r="JWO13" s="140" t="s">
        <v>454</v>
      </c>
      <c r="JWP13" s="140" t="s">
        <v>454</v>
      </c>
      <c r="JWQ13" s="140" t="s">
        <v>454</v>
      </c>
      <c r="JWR13" s="140" t="s">
        <v>454</v>
      </c>
      <c r="JWS13" s="140" t="s">
        <v>454</v>
      </c>
      <c r="JWT13" s="140" t="s">
        <v>454</v>
      </c>
      <c r="JWU13" s="140" t="s">
        <v>454</v>
      </c>
      <c r="JWV13" s="140" t="s">
        <v>454</v>
      </c>
      <c r="JWW13" s="140" t="s">
        <v>454</v>
      </c>
      <c r="JWX13" s="140" t="s">
        <v>454</v>
      </c>
      <c r="JWY13" s="140" t="s">
        <v>454</v>
      </c>
      <c r="JWZ13" s="140" t="s">
        <v>454</v>
      </c>
      <c r="JXA13" s="140" t="s">
        <v>454</v>
      </c>
      <c r="JXB13" s="140" t="s">
        <v>454</v>
      </c>
      <c r="JXC13" s="140" t="s">
        <v>454</v>
      </c>
      <c r="JXD13" s="140" t="s">
        <v>454</v>
      </c>
      <c r="JXE13" s="140" t="s">
        <v>454</v>
      </c>
      <c r="JXF13" s="140" t="s">
        <v>454</v>
      </c>
      <c r="JXG13" s="140" t="s">
        <v>454</v>
      </c>
      <c r="JXH13" s="140" t="s">
        <v>454</v>
      </c>
      <c r="JXI13" s="140" t="s">
        <v>454</v>
      </c>
      <c r="JXJ13" s="140" t="s">
        <v>454</v>
      </c>
      <c r="JXK13" s="140" t="s">
        <v>454</v>
      </c>
      <c r="JXL13" s="140" t="s">
        <v>454</v>
      </c>
      <c r="JXM13" s="140" t="s">
        <v>454</v>
      </c>
      <c r="JXN13" s="140" t="s">
        <v>454</v>
      </c>
      <c r="JXO13" s="140" t="s">
        <v>454</v>
      </c>
      <c r="JXP13" s="140" t="s">
        <v>454</v>
      </c>
      <c r="JXQ13" s="140" t="s">
        <v>454</v>
      </c>
      <c r="JXR13" s="140" t="s">
        <v>454</v>
      </c>
      <c r="JXS13" s="140" t="s">
        <v>454</v>
      </c>
      <c r="JXT13" s="140" t="s">
        <v>454</v>
      </c>
      <c r="JXU13" s="140" t="s">
        <v>454</v>
      </c>
      <c r="JXV13" s="140" t="s">
        <v>454</v>
      </c>
      <c r="JXW13" s="140" t="s">
        <v>454</v>
      </c>
      <c r="JXX13" s="140" t="s">
        <v>454</v>
      </c>
      <c r="JXY13" s="140" t="s">
        <v>454</v>
      </c>
      <c r="JXZ13" s="140" t="s">
        <v>454</v>
      </c>
      <c r="JYA13" s="140" t="s">
        <v>454</v>
      </c>
      <c r="JYB13" s="140" t="s">
        <v>454</v>
      </c>
      <c r="JYC13" s="140" t="s">
        <v>454</v>
      </c>
      <c r="JYD13" s="140" t="s">
        <v>454</v>
      </c>
      <c r="JYE13" s="140" t="s">
        <v>454</v>
      </c>
      <c r="JYF13" s="140" t="s">
        <v>454</v>
      </c>
      <c r="JYG13" s="140" t="s">
        <v>454</v>
      </c>
      <c r="JYH13" s="140" t="s">
        <v>454</v>
      </c>
      <c r="JYI13" s="140" t="s">
        <v>454</v>
      </c>
      <c r="JYJ13" s="140" t="s">
        <v>454</v>
      </c>
      <c r="JYK13" s="140" t="s">
        <v>454</v>
      </c>
      <c r="JYL13" s="140" t="s">
        <v>454</v>
      </c>
      <c r="JYM13" s="140" t="s">
        <v>454</v>
      </c>
      <c r="JYN13" s="140" t="s">
        <v>454</v>
      </c>
      <c r="JYO13" s="140" t="s">
        <v>454</v>
      </c>
      <c r="JYP13" s="140" t="s">
        <v>454</v>
      </c>
      <c r="JYQ13" s="140" t="s">
        <v>454</v>
      </c>
      <c r="JYR13" s="140" t="s">
        <v>454</v>
      </c>
      <c r="JYS13" s="140" t="s">
        <v>454</v>
      </c>
      <c r="JYT13" s="140" t="s">
        <v>454</v>
      </c>
      <c r="JYU13" s="140" t="s">
        <v>454</v>
      </c>
      <c r="JYV13" s="140" t="s">
        <v>454</v>
      </c>
      <c r="JYW13" s="140" t="s">
        <v>454</v>
      </c>
      <c r="JYX13" s="140" t="s">
        <v>454</v>
      </c>
      <c r="JYY13" s="140" t="s">
        <v>454</v>
      </c>
      <c r="JYZ13" s="140" t="s">
        <v>454</v>
      </c>
      <c r="JZA13" s="140" t="s">
        <v>454</v>
      </c>
      <c r="JZB13" s="140" t="s">
        <v>454</v>
      </c>
      <c r="JZC13" s="140" t="s">
        <v>454</v>
      </c>
      <c r="JZD13" s="140" t="s">
        <v>454</v>
      </c>
      <c r="JZE13" s="140" t="s">
        <v>454</v>
      </c>
      <c r="JZF13" s="140" t="s">
        <v>454</v>
      </c>
      <c r="JZG13" s="140" t="s">
        <v>454</v>
      </c>
      <c r="JZH13" s="140" t="s">
        <v>454</v>
      </c>
      <c r="JZI13" s="140" t="s">
        <v>454</v>
      </c>
      <c r="JZJ13" s="140" t="s">
        <v>454</v>
      </c>
      <c r="JZK13" s="140" t="s">
        <v>454</v>
      </c>
      <c r="JZL13" s="140" t="s">
        <v>454</v>
      </c>
      <c r="JZM13" s="140" t="s">
        <v>454</v>
      </c>
      <c r="JZN13" s="140" t="s">
        <v>454</v>
      </c>
      <c r="JZO13" s="140" t="s">
        <v>454</v>
      </c>
      <c r="JZP13" s="140" t="s">
        <v>454</v>
      </c>
      <c r="JZQ13" s="140" t="s">
        <v>454</v>
      </c>
      <c r="JZR13" s="140" t="s">
        <v>454</v>
      </c>
      <c r="JZS13" s="140" t="s">
        <v>454</v>
      </c>
      <c r="JZT13" s="140" t="s">
        <v>454</v>
      </c>
      <c r="JZU13" s="140" t="s">
        <v>454</v>
      </c>
      <c r="JZV13" s="140" t="s">
        <v>454</v>
      </c>
      <c r="JZW13" s="140" t="s">
        <v>454</v>
      </c>
      <c r="JZX13" s="140" t="s">
        <v>454</v>
      </c>
      <c r="JZY13" s="140" t="s">
        <v>454</v>
      </c>
      <c r="JZZ13" s="140" t="s">
        <v>454</v>
      </c>
      <c r="KAA13" s="140" t="s">
        <v>454</v>
      </c>
      <c r="KAB13" s="140" t="s">
        <v>454</v>
      </c>
      <c r="KAC13" s="140" t="s">
        <v>454</v>
      </c>
      <c r="KAD13" s="140" t="s">
        <v>454</v>
      </c>
      <c r="KAE13" s="140" t="s">
        <v>454</v>
      </c>
      <c r="KAF13" s="140" t="s">
        <v>454</v>
      </c>
      <c r="KAG13" s="140" t="s">
        <v>454</v>
      </c>
      <c r="KAH13" s="140" t="s">
        <v>454</v>
      </c>
      <c r="KAI13" s="140" t="s">
        <v>454</v>
      </c>
      <c r="KAJ13" s="140" t="s">
        <v>454</v>
      </c>
      <c r="KAK13" s="140" t="s">
        <v>454</v>
      </c>
      <c r="KAL13" s="140" t="s">
        <v>454</v>
      </c>
      <c r="KAM13" s="140" t="s">
        <v>454</v>
      </c>
      <c r="KAN13" s="140" t="s">
        <v>454</v>
      </c>
      <c r="KAO13" s="140" t="s">
        <v>454</v>
      </c>
      <c r="KAP13" s="140" t="s">
        <v>454</v>
      </c>
      <c r="KAQ13" s="140" t="s">
        <v>454</v>
      </c>
      <c r="KAR13" s="140" t="s">
        <v>454</v>
      </c>
      <c r="KAS13" s="140" t="s">
        <v>454</v>
      </c>
      <c r="KAT13" s="140" t="s">
        <v>454</v>
      </c>
      <c r="KAU13" s="140" t="s">
        <v>454</v>
      </c>
      <c r="KAV13" s="140" t="s">
        <v>454</v>
      </c>
      <c r="KAW13" s="140" t="s">
        <v>454</v>
      </c>
      <c r="KAX13" s="140" t="s">
        <v>454</v>
      </c>
      <c r="KAY13" s="140" t="s">
        <v>454</v>
      </c>
      <c r="KAZ13" s="140" t="s">
        <v>454</v>
      </c>
      <c r="KBA13" s="140" t="s">
        <v>454</v>
      </c>
      <c r="KBB13" s="140" t="s">
        <v>454</v>
      </c>
      <c r="KBC13" s="140" t="s">
        <v>454</v>
      </c>
      <c r="KBD13" s="140" t="s">
        <v>454</v>
      </c>
      <c r="KBE13" s="140" t="s">
        <v>454</v>
      </c>
      <c r="KBF13" s="140" t="s">
        <v>454</v>
      </c>
      <c r="KBG13" s="140" t="s">
        <v>454</v>
      </c>
      <c r="KBH13" s="140" t="s">
        <v>454</v>
      </c>
      <c r="KBI13" s="140" t="s">
        <v>454</v>
      </c>
      <c r="KBJ13" s="140" t="s">
        <v>454</v>
      </c>
      <c r="KBK13" s="140" t="s">
        <v>454</v>
      </c>
      <c r="KBL13" s="140" t="s">
        <v>454</v>
      </c>
      <c r="KBM13" s="140" t="s">
        <v>454</v>
      </c>
      <c r="KBN13" s="140" t="s">
        <v>454</v>
      </c>
      <c r="KBO13" s="140" t="s">
        <v>454</v>
      </c>
      <c r="KBP13" s="140" t="s">
        <v>454</v>
      </c>
      <c r="KBQ13" s="140" t="s">
        <v>454</v>
      </c>
      <c r="KBR13" s="140" t="s">
        <v>454</v>
      </c>
      <c r="KBS13" s="140" t="s">
        <v>454</v>
      </c>
      <c r="KBT13" s="140" t="s">
        <v>454</v>
      </c>
      <c r="KBU13" s="140" t="s">
        <v>454</v>
      </c>
      <c r="KBV13" s="140" t="s">
        <v>454</v>
      </c>
      <c r="KBW13" s="140" t="s">
        <v>454</v>
      </c>
      <c r="KBX13" s="140" t="s">
        <v>454</v>
      </c>
      <c r="KBY13" s="140" t="s">
        <v>454</v>
      </c>
      <c r="KBZ13" s="140" t="s">
        <v>454</v>
      </c>
      <c r="KCA13" s="140" t="s">
        <v>454</v>
      </c>
      <c r="KCB13" s="140" t="s">
        <v>454</v>
      </c>
      <c r="KCC13" s="140" t="s">
        <v>454</v>
      </c>
      <c r="KCD13" s="140" t="s">
        <v>454</v>
      </c>
      <c r="KCE13" s="140" t="s">
        <v>454</v>
      </c>
      <c r="KCF13" s="140" t="s">
        <v>454</v>
      </c>
      <c r="KCG13" s="140" t="s">
        <v>454</v>
      </c>
      <c r="KCH13" s="140" t="s">
        <v>454</v>
      </c>
      <c r="KCI13" s="140" t="s">
        <v>454</v>
      </c>
      <c r="KCJ13" s="140" t="s">
        <v>454</v>
      </c>
      <c r="KCK13" s="140" t="s">
        <v>454</v>
      </c>
      <c r="KCL13" s="140" t="s">
        <v>454</v>
      </c>
      <c r="KCM13" s="140" t="s">
        <v>454</v>
      </c>
      <c r="KCN13" s="140" t="s">
        <v>454</v>
      </c>
      <c r="KCO13" s="140" t="s">
        <v>454</v>
      </c>
      <c r="KCP13" s="140" t="s">
        <v>454</v>
      </c>
      <c r="KCQ13" s="140" t="s">
        <v>454</v>
      </c>
      <c r="KCR13" s="140" t="s">
        <v>454</v>
      </c>
      <c r="KCS13" s="140" t="s">
        <v>454</v>
      </c>
      <c r="KCT13" s="140" t="s">
        <v>454</v>
      </c>
      <c r="KCU13" s="140" t="s">
        <v>454</v>
      </c>
      <c r="KCV13" s="140" t="s">
        <v>454</v>
      </c>
      <c r="KCW13" s="140" t="s">
        <v>454</v>
      </c>
      <c r="KCX13" s="140" t="s">
        <v>454</v>
      </c>
      <c r="KCY13" s="140" t="s">
        <v>454</v>
      </c>
      <c r="KCZ13" s="140" t="s">
        <v>454</v>
      </c>
      <c r="KDA13" s="140" t="s">
        <v>454</v>
      </c>
      <c r="KDB13" s="140" t="s">
        <v>454</v>
      </c>
      <c r="KDC13" s="140" t="s">
        <v>454</v>
      </c>
      <c r="KDD13" s="140" t="s">
        <v>454</v>
      </c>
      <c r="KDE13" s="140" t="s">
        <v>454</v>
      </c>
      <c r="KDF13" s="140" t="s">
        <v>454</v>
      </c>
      <c r="KDG13" s="140" t="s">
        <v>454</v>
      </c>
      <c r="KDH13" s="140" t="s">
        <v>454</v>
      </c>
      <c r="KDI13" s="140" t="s">
        <v>454</v>
      </c>
      <c r="KDJ13" s="140" t="s">
        <v>454</v>
      </c>
      <c r="KDK13" s="140" t="s">
        <v>454</v>
      </c>
      <c r="KDL13" s="140" t="s">
        <v>454</v>
      </c>
      <c r="KDM13" s="140" t="s">
        <v>454</v>
      </c>
      <c r="KDN13" s="140" t="s">
        <v>454</v>
      </c>
      <c r="KDO13" s="140" t="s">
        <v>454</v>
      </c>
      <c r="KDP13" s="140" t="s">
        <v>454</v>
      </c>
      <c r="KDQ13" s="140" t="s">
        <v>454</v>
      </c>
      <c r="KDR13" s="140" t="s">
        <v>454</v>
      </c>
      <c r="KDS13" s="140" t="s">
        <v>454</v>
      </c>
      <c r="KDT13" s="140" t="s">
        <v>454</v>
      </c>
      <c r="KDU13" s="140" t="s">
        <v>454</v>
      </c>
      <c r="KDV13" s="140" t="s">
        <v>454</v>
      </c>
      <c r="KDW13" s="140" t="s">
        <v>454</v>
      </c>
      <c r="KDX13" s="140" t="s">
        <v>454</v>
      </c>
      <c r="KDY13" s="140" t="s">
        <v>454</v>
      </c>
      <c r="KDZ13" s="140" t="s">
        <v>454</v>
      </c>
      <c r="KEA13" s="140" t="s">
        <v>454</v>
      </c>
      <c r="KEB13" s="140" t="s">
        <v>454</v>
      </c>
      <c r="KEC13" s="140" t="s">
        <v>454</v>
      </c>
      <c r="KED13" s="140" t="s">
        <v>454</v>
      </c>
      <c r="KEE13" s="140" t="s">
        <v>454</v>
      </c>
      <c r="KEF13" s="140" t="s">
        <v>454</v>
      </c>
      <c r="KEG13" s="140" t="s">
        <v>454</v>
      </c>
      <c r="KEH13" s="140" t="s">
        <v>454</v>
      </c>
      <c r="KEI13" s="140" t="s">
        <v>454</v>
      </c>
      <c r="KEJ13" s="140" t="s">
        <v>454</v>
      </c>
      <c r="KEK13" s="140" t="s">
        <v>454</v>
      </c>
      <c r="KEL13" s="140" t="s">
        <v>454</v>
      </c>
      <c r="KEM13" s="140" t="s">
        <v>454</v>
      </c>
      <c r="KEN13" s="140" t="s">
        <v>454</v>
      </c>
      <c r="KEO13" s="140" t="s">
        <v>454</v>
      </c>
      <c r="KEP13" s="140" t="s">
        <v>454</v>
      </c>
      <c r="KEQ13" s="140" t="s">
        <v>454</v>
      </c>
      <c r="KER13" s="140" t="s">
        <v>454</v>
      </c>
      <c r="KES13" s="140" t="s">
        <v>454</v>
      </c>
      <c r="KET13" s="140" t="s">
        <v>454</v>
      </c>
      <c r="KEU13" s="140" t="s">
        <v>454</v>
      </c>
      <c r="KEV13" s="140" t="s">
        <v>454</v>
      </c>
      <c r="KEW13" s="140" t="s">
        <v>454</v>
      </c>
      <c r="KEX13" s="140" t="s">
        <v>454</v>
      </c>
      <c r="KEY13" s="140" t="s">
        <v>454</v>
      </c>
      <c r="KEZ13" s="140" t="s">
        <v>454</v>
      </c>
      <c r="KFA13" s="140" t="s">
        <v>454</v>
      </c>
      <c r="KFB13" s="140" t="s">
        <v>454</v>
      </c>
      <c r="KFC13" s="140" t="s">
        <v>454</v>
      </c>
      <c r="KFD13" s="140" t="s">
        <v>454</v>
      </c>
      <c r="KFE13" s="140" t="s">
        <v>454</v>
      </c>
      <c r="KFF13" s="140" t="s">
        <v>454</v>
      </c>
      <c r="KFG13" s="140" t="s">
        <v>454</v>
      </c>
      <c r="KFH13" s="140" t="s">
        <v>454</v>
      </c>
      <c r="KFI13" s="140" t="s">
        <v>454</v>
      </c>
      <c r="KFJ13" s="140" t="s">
        <v>454</v>
      </c>
      <c r="KFK13" s="140" t="s">
        <v>454</v>
      </c>
      <c r="KFL13" s="140" t="s">
        <v>454</v>
      </c>
      <c r="KFM13" s="140" t="s">
        <v>454</v>
      </c>
      <c r="KFN13" s="140" t="s">
        <v>454</v>
      </c>
      <c r="KFO13" s="140" t="s">
        <v>454</v>
      </c>
      <c r="KFP13" s="140" t="s">
        <v>454</v>
      </c>
      <c r="KFQ13" s="140" t="s">
        <v>454</v>
      </c>
      <c r="KFR13" s="140" t="s">
        <v>454</v>
      </c>
      <c r="KFS13" s="140" t="s">
        <v>454</v>
      </c>
      <c r="KFT13" s="140" t="s">
        <v>454</v>
      </c>
      <c r="KFU13" s="140" t="s">
        <v>454</v>
      </c>
      <c r="KFV13" s="140" t="s">
        <v>454</v>
      </c>
      <c r="KFW13" s="140" t="s">
        <v>454</v>
      </c>
      <c r="KFX13" s="140" t="s">
        <v>454</v>
      </c>
      <c r="KFY13" s="140" t="s">
        <v>454</v>
      </c>
      <c r="KFZ13" s="140" t="s">
        <v>454</v>
      </c>
      <c r="KGA13" s="140" t="s">
        <v>454</v>
      </c>
      <c r="KGB13" s="140" t="s">
        <v>454</v>
      </c>
      <c r="KGC13" s="140" t="s">
        <v>454</v>
      </c>
      <c r="KGD13" s="140" t="s">
        <v>454</v>
      </c>
      <c r="KGE13" s="140" t="s">
        <v>454</v>
      </c>
      <c r="KGF13" s="140" t="s">
        <v>454</v>
      </c>
      <c r="KGG13" s="140" t="s">
        <v>454</v>
      </c>
      <c r="KGH13" s="140" t="s">
        <v>454</v>
      </c>
      <c r="KGI13" s="140" t="s">
        <v>454</v>
      </c>
      <c r="KGJ13" s="140" t="s">
        <v>454</v>
      </c>
      <c r="KGK13" s="140" t="s">
        <v>454</v>
      </c>
      <c r="KGL13" s="140" t="s">
        <v>454</v>
      </c>
      <c r="KGM13" s="140" t="s">
        <v>454</v>
      </c>
      <c r="KGN13" s="140" t="s">
        <v>454</v>
      </c>
      <c r="KGO13" s="140" t="s">
        <v>454</v>
      </c>
      <c r="KGP13" s="140" t="s">
        <v>454</v>
      </c>
      <c r="KGQ13" s="140" t="s">
        <v>454</v>
      </c>
      <c r="KGR13" s="140" t="s">
        <v>454</v>
      </c>
      <c r="KGS13" s="140" t="s">
        <v>454</v>
      </c>
      <c r="KGT13" s="140" t="s">
        <v>454</v>
      </c>
      <c r="KGU13" s="140" t="s">
        <v>454</v>
      </c>
      <c r="KGV13" s="140" t="s">
        <v>454</v>
      </c>
      <c r="KGW13" s="140" t="s">
        <v>454</v>
      </c>
      <c r="KGX13" s="140" t="s">
        <v>454</v>
      </c>
      <c r="KGY13" s="140" t="s">
        <v>454</v>
      </c>
      <c r="KGZ13" s="140" t="s">
        <v>454</v>
      </c>
      <c r="KHA13" s="140" t="s">
        <v>454</v>
      </c>
      <c r="KHB13" s="140" t="s">
        <v>454</v>
      </c>
      <c r="KHC13" s="140" t="s">
        <v>454</v>
      </c>
      <c r="KHD13" s="140" t="s">
        <v>454</v>
      </c>
      <c r="KHE13" s="140" t="s">
        <v>454</v>
      </c>
      <c r="KHF13" s="140" t="s">
        <v>454</v>
      </c>
      <c r="KHG13" s="140" t="s">
        <v>454</v>
      </c>
      <c r="KHH13" s="140" t="s">
        <v>454</v>
      </c>
      <c r="KHI13" s="140" t="s">
        <v>454</v>
      </c>
      <c r="KHJ13" s="140" t="s">
        <v>454</v>
      </c>
      <c r="KHK13" s="140" t="s">
        <v>454</v>
      </c>
      <c r="KHL13" s="140" t="s">
        <v>454</v>
      </c>
      <c r="KHM13" s="140" t="s">
        <v>454</v>
      </c>
      <c r="KHN13" s="140" t="s">
        <v>454</v>
      </c>
      <c r="KHO13" s="140" t="s">
        <v>454</v>
      </c>
      <c r="KHP13" s="140" t="s">
        <v>454</v>
      </c>
      <c r="KHQ13" s="140" t="s">
        <v>454</v>
      </c>
      <c r="KHR13" s="140" t="s">
        <v>454</v>
      </c>
      <c r="KHS13" s="140" t="s">
        <v>454</v>
      </c>
      <c r="KHT13" s="140" t="s">
        <v>454</v>
      </c>
      <c r="KHU13" s="140" t="s">
        <v>454</v>
      </c>
      <c r="KHV13" s="140" t="s">
        <v>454</v>
      </c>
      <c r="KHW13" s="140" t="s">
        <v>454</v>
      </c>
      <c r="KHX13" s="140" t="s">
        <v>454</v>
      </c>
      <c r="KHY13" s="140" t="s">
        <v>454</v>
      </c>
      <c r="KHZ13" s="140" t="s">
        <v>454</v>
      </c>
      <c r="KIA13" s="140" t="s">
        <v>454</v>
      </c>
      <c r="KIB13" s="140" t="s">
        <v>454</v>
      </c>
      <c r="KIC13" s="140" t="s">
        <v>454</v>
      </c>
      <c r="KID13" s="140" t="s">
        <v>454</v>
      </c>
      <c r="KIE13" s="140" t="s">
        <v>454</v>
      </c>
      <c r="KIF13" s="140" t="s">
        <v>454</v>
      </c>
      <c r="KIG13" s="140" t="s">
        <v>454</v>
      </c>
      <c r="KIH13" s="140" t="s">
        <v>454</v>
      </c>
      <c r="KII13" s="140" t="s">
        <v>454</v>
      </c>
      <c r="KIJ13" s="140" t="s">
        <v>454</v>
      </c>
      <c r="KIK13" s="140" t="s">
        <v>454</v>
      </c>
      <c r="KIL13" s="140" t="s">
        <v>454</v>
      </c>
      <c r="KIM13" s="140" t="s">
        <v>454</v>
      </c>
      <c r="KIN13" s="140" t="s">
        <v>454</v>
      </c>
      <c r="KIO13" s="140" t="s">
        <v>454</v>
      </c>
      <c r="KIP13" s="140" t="s">
        <v>454</v>
      </c>
      <c r="KIQ13" s="140" t="s">
        <v>454</v>
      </c>
      <c r="KIR13" s="140" t="s">
        <v>454</v>
      </c>
      <c r="KIS13" s="140" t="s">
        <v>454</v>
      </c>
      <c r="KIT13" s="140" t="s">
        <v>454</v>
      </c>
      <c r="KIU13" s="140" t="s">
        <v>454</v>
      </c>
      <c r="KIV13" s="140" t="s">
        <v>454</v>
      </c>
      <c r="KIW13" s="140" t="s">
        <v>454</v>
      </c>
      <c r="KIX13" s="140" t="s">
        <v>454</v>
      </c>
      <c r="KIY13" s="140" t="s">
        <v>454</v>
      </c>
      <c r="KIZ13" s="140" t="s">
        <v>454</v>
      </c>
      <c r="KJA13" s="140" t="s">
        <v>454</v>
      </c>
      <c r="KJB13" s="140" t="s">
        <v>454</v>
      </c>
      <c r="KJC13" s="140" t="s">
        <v>454</v>
      </c>
      <c r="KJD13" s="140" t="s">
        <v>454</v>
      </c>
      <c r="KJE13" s="140" t="s">
        <v>454</v>
      </c>
      <c r="KJF13" s="140" t="s">
        <v>454</v>
      </c>
      <c r="KJG13" s="140" t="s">
        <v>454</v>
      </c>
      <c r="KJH13" s="140" t="s">
        <v>454</v>
      </c>
      <c r="KJI13" s="140" t="s">
        <v>454</v>
      </c>
      <c r="KJJ13" s="140" t="s">
        <v>454</v>
      </c>
      <c r="KJK13" s="140" t="s">
        <v>454</v>
      </c>
      <c r="KJL13" s="140" t="s">
        <v>454</v>
      </c>
      <c r="KJM13" s="140" t="s">
        <v>454</v>
      </c>
      <c r="KJN13" s="140" t="s">
        <v>454</v>
      </c>
      <c r="KJO13" s="140" t="s">
        <v>454</v>
      </c>
      <c r="KJP13" s="140" t="s">
        <v>454</v>
      </c>
      <c r="KJQ13" s="140" t="s">
        <v>454</v>
      </c>
      <c r="KJR13" s="140" t="s">
        <v>454</v>
      </c>
      <c r="KJS13" s="140" t="s">
        <v>454</v>
      </c>
      <c r="KJT13" s="140" t="s">
        <v>454</v>
      </c>
      <c r="KJU13" s="140" t="s">
        <v>454</v>
      </c>
      <c r="KJV13" s="140" t="s">
        <v>454</v>
      </c>
      <c r="KJW13" s="140" t="s">
        <v>454</v>
      </c>
      <c r="KJX13" s="140" t="s">
        <v>454</v>
      </c>
      <c r="KJY13" s="140" t="s">
        <v>454</v>
      </c>
      <c r="KJZ13" s="140" t="s">
        <v>454</v>
      </c>
      <c r="KKA13" s="140" t="s">
        <v>454</v>
      </c>
      <c r="KKB13" s="140" t="s">
        <v>454</v>
      </c>
      <c r="KKC13" s="140" t="s">
        <v>454</v>
      </c>
      <c r="KKD13" s="140" t="s">
        <v>454</v>
      </c>
      <c r="KKE13" s="140" t="s">
        <v>454</v>
      </c>
      <c r="KKF13" s="140" t="s">
        <v>454</v>
      </c>
      <c r="KKG13" s="140" t="s">
        <v>454</v>
      </c>
      <c r="KKH13" s="140" t="s">
        <v>454</v>
      </c>
      <c r="KKI13" s="140" t="s">
        <v>454</v>
      </c>
      <c r="KKJ13" s="140" t="s">
        <v>454</v>
      </c>
      <c r="KKK13" s="140" t="s">
        <v>454</v>
      </c>
      <c r="KKL13" s="140" t="s">
        <v>454</v>
      </c>
      <c r="KKM13" s="140" t="s">
        <v>454</v>
      </c>
      <c r="KKN13" s="140" t="s">
        <v>454</v>
      </c>
      <c r="KKO13" s="140" t="s">
        <v>454</v>
      </c>
      <c r="KKP13" s="140" t="s">
        <v>454</v>
      </c>
      <c r="KKQ13" s="140" t="s">
        <v>454</v>
      </c>
      <c r="KKR13" s="140" t="s">
        <v>454</v>
      </c>
      <c r="KKS13" s="140" t="s">
        <v>454</v>
      </c>
      <c r="KKT13" s="140" t="s">
        <v>454</v>
      </c>
      <c r="KKU13" s="140" t="s">
        <v>454</v>
      </c>
      <c r="KKV13" s="140" t="s">
        <v>454</v>
      </c>
      <c r="KKW13" s="140" t="s">
        <v>454</v>
      </c>
      <c r="KKX13" s="140" t="s">
        <v>454</v>
      </c>
      <c r="KKY13" s="140" t="s">
        <v>454</v>
      </c>
      <c r="KKZ13" s="140" t="s">
        <v>454</v>
      </c>
      <c r="KLA13" s="140" t="s">
        <v>454</v>
      </c>
      <c r="KLB13" s="140" t="s">
        <v>454</v>
      </c>
      <c r="KLC13" s="140" t="s">
        <v>454</v>
      </c>
      <c r="KLD13" s="140" t="s">
        <v>454</v>
      </c>
      <c r="KLE13" s="140" t="s">
        <v>454</v>
      </c>
      <c r="KLF13" s="140" t="s">
        <v>454</v>
      </c>
      <c r="KLG13" s="140" t="s">
        <v>454</v>
      </c>
      <c r="KLH13" s="140" t="s">
        <v>454</v>
      </c>
      <c r="KLI13" s="140" t="s">
        <v>454</v>
      </c>
      <c r="KLJ13" s="140" t="s">
        <v>454</v>
      </c>
      <c r="KLK13" s="140" t="s">
        <v>454</v>
      </c>
      <c r="KLL13" s="140" t="s">
        <v>454</v>
      </c>
      <c r="KLM13" s="140" t="s">
        <v>454</v>
      </c>
      <c r="KLN13" s="140" t="s">
        <v>454</v>
      </c>
      <c r="KLO13" s="140" t="s">
        <v>454</v>
      </c>
      <c r="KLP13" s="140" t="s">
        <v>454</v>
      </c>
      <c r="KLQ13" s="140" t="s">
        <v>454</v>
      </c>
      <c r="KLR13" s="140" t="s">
        <v>454</v>
      </c>
      <c r="KLS13" s="140" t="s">
        <v>454</v>
      </c>
      <c r="KLT13" s="140" t="s">
        <v>454</v>
      </c>
      <c r="KLU13" s="140" t="s">
        <v>454</v>
      </c>
      <c r="KLV13" s="140" t="s">
        <v>454</v>
      </c>
      <c r="KLW13" s="140" t="s">
        <v>454</v>
      </c>
      <c r="KLX13" s="140" t="s">
        <v>454</v>
      </c>
      <c r="KLY13" s="140" t="s">
        <v>454</v>
      </c>
      <c r="KLZ13" s="140" t="s">
        <v>454</v>
      </c>
      <c r="KMA13" s="140" t="s">
        <v>454</v>
      </c>
      <c r="KMB13" s="140" t="s">
        <v>454</v>
      </c>
      <c r="KMC13" s="140" t="s">
        <v>454</v>
      </c>
      <c r="KMD13" s="140" t="s">
        <v>454</v>
      </c>
      <c r="KME13" s="140" t="s">
        <v>454</v>
      </c>
      <c r="KMF13" s="140" t="s">
        <v>454</v>
      </c>
      <c r="KMG13" s="140" t="s">
        <v>454</v>
      </c>
      <c r="KMH13" s="140" t="s">
        <v>454</v>
      </c>
      <c r="KMI13" s="140" t="s">
        <v>454</v>
      </c>
      <c r="KMJ13" s="140" t="s">
        <v>454</v>
      </c>
      <c r="KMK13" s="140" t="s">
        <v>454</v>
      </c>
      <c r="KML13" s="140" t="s">
        <v>454</v>
      </c>
      <c r="KMM13" s="140" t="s">
        <v>454</v>
      </c>
      <c r="KMN13" s="140" t="s">
        <v>454</v>
      </c>
      <c r="KMO13" s="140" t="s">
        <v>454</v>
      </c>
      <c r="KMP13" s="140" t="s">
        <v>454</v>
      </c>
      <c r="KMQ13" s="140" t="s">
        <v>454</v>
      </c>
      <c r="KMR13" s="140" t="s">
        <v>454</v>
      </c>
      <c r="KMS13" s="140" t="s">
        <v>454</v>
      </c>
      <c r="KMT13" s="140" t="s">
        <v>454</v>
      </c>
      <c r="KMU13" s="140" t="s">
        <v>454</v>
      </c>
      <c r="KMV13" s="140" t="s">
        <v>454</v>
      </c>
      <c r="KMW13" s="140" t="s">
        <v>454</v>
      </c>
      <c r="KMX13" s="140" t="s">
        <v>454</v>
      </c>
      <c r="KMY13" s="140" t="s">
        <v>454</v>
      </c>
      <c r="KMZ13" s="140" t="s">
        <v>454</v>
      </c>
      <c r="KNA13" s="140" t="s">
        <v>454</v>
      </c>
      <c r="KNB13" s="140" t="s">
        <v>454</v>
      </c>
      <c r="KNC13" s="140" t="s">
        <v>454</v>
      </c>
      <c r="KND13" s="140" t="s">
        <v>454</v>
      </c>
      <c r="KNE13" s="140" t="s">
        <v>454</v>
      </c>
      <c r="KNF13" s="140" t="s">
        <v>454</v>
      </c>
      <c r="KNG13" s="140" t="s">
        <v>454</v>
      </c>
      <c r="KNH13" s="140" t="s">
        <v>454</v>
      </c>
      <c r="KNI13" s="140" t="s">
        <v>454</v>
      </c>
      <c r="KNJ13" s="140" t="s">
        <v>454</v>
      </c>
      <c r="KNK13" s="140" t="s">
        <v>454</v>
      </c>
      <c r="KNL13" s="140" t="s">
        <v>454</v>
      </c>
      <c r="KNM13" s="140" t="s">
        <v>454</v>
      </c>
      <c r="KNN13" s="140" t="s">
        <v>454</v>
      </c>
      <c r="KNO13" s="140" t="s">
        <v>454</v>
      </c>
      <c r="KNP13" s="140" t="s">
        <v>454</v>
      </c>
      <c r="KNQ13" s="140" t="s">
        <v>454</v>
      </c>
      <c r="KNR13" s="140" t="s">
        <v>454</v>
      </c>
      <c r="KNS13" s="140" t="s">
        <v>454</v>
      </c>
      <c r="KNT13" s="140" t="s">
        <v>454</v>
      </c>
      <c r="KNU13" s="140" t="s">
        <v>454</v>
      </c>
      <c r="KNV13" s="140" t="s">
        <v>454</v>
      </c>
      <c r="KNW13" s="140" t="s">
        <v>454</v>
      </c>
      <c r="KNX13" s="140" t="s">
        <v>454</v>
      </c>
      <c r="KNY13" s="140" t="s">
        <v>454</v>
      </c>
      <c r="KNZ13" s="140" t="s">
        <v>454</v>
      </c>
      <c r="KOA13" s="140" t="s">
        <v>454</v>
      </c>
      <c r="KOB13" s="140" t="s">
        <v>454</v>
      </c>
      <c r="KOC13" s="140" t="s">
        <v>454</v>
      </c>
      <c r="KOD13" s="140" t="s">
        <v>454</v>
      </c>
      <c r="KOE13" s="140" t="s">
        <v>454</v>
      </c>
      <c r="KOF13" s="140" t="s">
        <v>454</v>
      </c>
      <c r="KOG13" s="140" t="s">
        <v>454</v>
      </c>
      <c r="KOH13" s="140" t="s">
        <v>454</v>
      </c>
      <c r="KOI13" s="140" t="s">
        <v>454</v>
      </c>
      <c r="KOJ13" s="140" t="s">
        <v>454</v>
      </c>
      <c r="KOK13" s="140" t="s">
        <v>454</v>
      </c>
      <c r="KOL13" s="140" t="s">
        <v>454</v>
      </c>
      <c r="KOM13" s="140" t="s">
        <v>454</v>
      </c>
      <c r="KON13" s="140" t="s">
        <v>454</v>
      </c>
      <c r="KOO13" s="140" t="s">
        <v>454</v>
      </c>
      <c r="KOP13" s="140" t="s">
        <v>454</v>
      </c>
      <c r="KOQ13" s="140" t="s">
        <v>454</v>
      </c>
      <c r="KOR13" s="140" t="s">
        <v>454</v>
      </c>
      <c r="KOS13" s="140" t="s">
        <v>454</v>
      </c>
      <c r="KOT13" s="140" t="s">
        <v>454</v>
      </c>
      <c r="KOU13" s="140" t="s">
        <v>454</v>
      </c>
      <c r="KOV13" s="140" t="s">
        <v>454</v>
      </c>
      <c r="KOW13" s="140" t="s">
        <v>454</v>
      </c>
      <c r="KOX13" s="140" t="s">
        <v>454</v>
      </c>
      <c r="KOY13" s="140" t="s">
        <v>454</v>
      </c>
      <c r="KOZ13" s="140" t="s">
        <v>454</v>
      </c>
      <c r="KPA13" s="140" t="s">
        <v>454</v>
      </c>
      <c r="KPB13" s="140" t="s">
        <v>454</v>
      </c>
      <c r="KPC13" s="140" t="s">
        <v>454</v>
      </c>
      <c r="KPD13" s="140" t="s">
        <v>454</v>
      </c>
      <c r="KPE13" s="140" t="s">
        <v>454</v>
      </c>
      <c r="KPF13" s="140" t="s">
        <v>454</v>
      </c>
      <c r="KPG13" s="140" t="s">
        <v>454</v>
      </c>
      <c r="KPH13" s="140" t="s">
        <v>454</v>
      </c>
      <c r="KPI13" s="140" t="s">
        <v>454</v>
      </c>
      <c r="KPJ13" s="140" t="s">
        <v>454</v>
      </c>
      <c r="KPK13" s="140" t="s">
        <v>454</v>
      </c>
      <c r="KPL13" s="140" t="s">
        <v>454</v>
      </c>
      <c r="KPM13" s="140" t="s">
        <v>454</v>
      </c>
      <c r="KPN13" s="140" t="s">
        <v>454</v>
      </c>
      <c r="KPO13" s="140" t="s">
        <v>454</v>
      </c>
      <c r="KPP13" s="140" t="s">
        <v>454</v>
      </c>
      <c r="KPQ13" s="140" t="s">
        <v>454</v>
      </c>
      <c r="KPR13" s="140" t="s">
        <v>454</v>
      </c>
      <c r="KPS13" s="140" t="s">
        <v>454</v>
      </c>
      <c r="KPT13" s="140" t="s">
        <v>454</v>
      </c>
      <c r="KPU13" s="140" t="s">
        <v>454</v>
      </c>
      <c r="KPV13" s="140" t="s">
        <v>454</v>
      </c>
      <c r="KPW13" s="140" t="s">
        <v>454</v>
      </c>
      <c r="KPX13" s="140" t="s">
        <v>454</v>
      </c>
      <c r="KPY13" s="140" t="s">
        <v>454</v>
      </c>
      <c r="KPZ13" s="140" t="s">
        <v>454</v>
      </c>
      <c r="KQA13" s="140" t="s">
        <v>454</v>
      </c>
      <c r="KQB13" s="140" t="s">
        <v>454</v>
      </c>
      <c r="KQC13" s="140" t="s">
        <v>454</v>
      </c>
      <c r="KQD13" s="140" t="s">
        <v>454</v>
      </c>
      <c r="KQE13" s="140" t="s">
        <v>454</v>
      </c>
      <c r="KQF13" s="140" t="s">
        <v>454</v>
      </c>
      <c r="KQG13" s="140" t="s">
        <v>454</v>
      </c>
      <c r="KQH13" s="140" t="s">
        <v>454</v>
      </c>
      <c r="KQI13" s="140" t="s">
        <v>454</v>
      </c>
      <c r="KQJ13" s="140" t="s">
        <v>454</v>
      </c>
      <c r="KQK13" s="140" t="s">
        <v>454</v>
      </c>
      <c r="KQL13" s="140" t="s">
        <v>454</v>
      </c>
      <c r="KQM13" s="140" t="s">
        <v>454</v>
      </c>
      <c r="KQN13" s="140" t="s">
        <v>454</v>
      </c>
      <c r="KQO13" s="140" t="s">
        <v>454</v>
      </c>
      <c r="KQP13" s="140" t="s">
        <v>454</v>
      </c>
      <c r="KQQ13" s="140" t="s">
        <v>454</v>
      </c>
      <c r="KQR13" s="140" t="s">
        <v>454</v>
      </c>
      <c r="KQS13" s="140" t="s">
        <v>454</v>
      </c>
      <c r="KQT13" s="140" t="s">
        <v>454</v>
      </c>
      <c r="KQU13" s="140" t="s">
        <v>454</v>
      </c>
      <c r="KQV13" s="140" t="s">
        <v>454</v>
      </c>
      <c r="KQW13" s="140" t="s">
        <v>454</v>
      </c>
      <c r="KQX13" s="140" t="s">
        <v>454</v>
      </c>
      <c r="KQY13" s="140" t="s">
        <v>454</v>
      </c>
      <c r="KQZ13" s="140" t="s">
        <v>454</v>
      </c>
      <c r="KRA13" s="140" t="s">
        <v>454</v>
      </c>
      <c r="KRB13" s="140" t="s">
        <v>454</v>
      </c>
      <c r="KRC13" s="140" t="s">
        <v>454</v>
      </c>
      <c r="KRD13" s="140" t="s">
        <v>454</v>
      </c>
      <c r="KRE13" s="140" t="s">
        <v>454</v>
      </c>
      <c r="KRF13" s="140" t="s">
        <v>454</v>
      </c>
      <c r="KRG13" s="140" t="s">
        <v>454</v>
      </c>
      <c r="KRH13" s="140" t="s">
        <v>454</v>
      </c>
      <c r="KRI13" s="140" t="s">
        <v>454</v>
      </c>
      <c r="KRJ13" s="140" t="s">
        <v>454</v>
      </c>
      <c r="KRK13" s="140" t="s">
        <v>454</v>
      </c>
      <c r="KRL13" s="140" t="s">
        <v>454</v>
      </c>
      <c r="KRM13" s="140" t="s">
        <v>454</v>
      </c>
      <c r="KRN13" s="140" t="s">
        <v>454</v>
      </c>
      <c r="KRO13" s="140" t="s">
        <v>454</v>
      </c>
      <c r="KRP13" s="140" t="s">
        <v>454</v>
      </c>
      <c r="KRQ13" s="140" t="s">
        <v>454</v>
      </c>
      <c r="KRR13" s="140" t="s">
        <v>454</v>
      </c>
      <c r="KRS13" s="140" t="s">
        <v>454</v>
      </c>
      <c r="KRT13" s="140" t="s">
        <v>454</v>
      </c>
      <c r="KRU13" s="140" t="s">
        <v>454</v>
      </c>
      <c r="KRV13" s="140" t="s">
        <v>454</v>
      </c>
      <c r="KRW13" s="140" t="s">
        <v>454</v>
      </c>
      <c r="KRX13" s="140" t="s">
        <v>454</v>
      </c>
      <c r="KRY13" s="140" t="s">
        <v>454</v>
      </c>
      <c r="KRZ13" s="140" t="s">
        <v>454</v>
      </c>
      <c r="KSA13" s="140" t="s">
        <v>454</v>
      </c>
      <c r="KSB13" s="140" t="s">
        <v>454</v>
      </c>
      <c r="KSC13" s="140" t="s">
        <v>454</v>
      </c>
      <c r="KSD13" s="140" t="s">
        <v>454</v>
      </c>
      <c r="KSE13" s="140" t="s">
        <v>454</v>
      </c>
      <c r="KSF13" s="140" t="s">
        <v>454</v>
      </c>
      <c r="KSG13" s="140" t="s">
        <v>454</v>
      </c>
      <c r="KSH13" s="140" t="s">
        <v>454</v>
      </c>
      <c r="KSI13" s="140" t="s">
        <v>454</v>
      </c>
      <c r="KSJ13" s="140" t="s">
        <v>454</v>
      </c>
      <c r="KSK13" s="140" t="s">
        <v>454</v>
      </c>
      <c r="KSL13" s="140" t="s">
        <v>454</v>
      </c>
      <c r="KSM13" s="140" t="s">
        <v>454</v>
      </c>
      <c r="KSN13" s="140" t="s">
        <v>454</v>
      </c>
      <c r="KSO13" s="140" t="s">
        <v>454</v>
      </c>
      <c r="KSP13" s="140" t="s">
        <v>454</v>
      </c>
      <c r="KSQ13" s="140" t="s">
        <v>454</v>
      </c>
      <c r="KSR13" s="140" t="s">
        <v>454</v>
      </c>
      <c r="KSS13" s="140" t="s">
        <v>454</v>
      </c>
      <c r="KST13" s="140" t="s">
        <v>454</v>
      </c>
      <c r="KSU13" s="140" t="s">
        <v>454</v>
      </c>
      <c r="KSV13" s="140" t="s">
        <v>454</v>
      </c>
      <c r="KSW13" s="140" t="s">
        <v>454</v>
      </c>
      <c r="KSX13" s="140" t="s">
        <v>454</v>
      </c>
      <c r="KSY13" s="140" t="s">
        <v>454</v>
      </c>
      <c r="KSZ13" s="140" t="s">
        <v>454</v>
      </c>
      <c r="KTA13" s="140" t="s">
        <v>454</v>
      </c>
      <c r="KTB13" s="140" t="s">
        <v>454</v>
      </c>
      <c r="KTC13" s="140" t="s">
        <v>454</v>
      </c>
      <c r="KTD13" s="140" t="s">
        <v>454</v>
      </c>
      <c r="KTE13" s="140" t="s">
        <v>454</v>
      </c>
      <c r="KTF13" s="140" t="s">
        <v>454</v>
      </c>
      <c r="KTG13" s="140" t="s">
        <v>454</v>
      </c>
      <c r="KTH13" s="140" t="s">
        <v>454</v>
      </c>
      <c r="KTI13" s="140" t="s">
        <v>454</v>
      </c>
      <c r="KTJ13" s="140" t="s">
        <v>454</v>
      </c>
      <c r="KTK13" s="140" t="s">
        <v>454</v>
      </c>
      <c r="KTL13" s="140" t="s">
        <v>454</v>
      </c>
      <c r="KTM13" s="140" t="s">
        <v>454</v>
      </c>
      <c r="KTN13" s="140" t="s">
        <v>454</v>
      </c>
      <c r="KTO13" s="140" t="s">
        <v>454</v>
      </c>
      <c r="KTP13" s="140" t="s">
        <v>454</v>
      </c>
      <c r="KTQ13" s="140" t="s">
        <v>454</v>
      </c>
      <c r="KTR13" s="140" t="s">
        <v>454</v>
      </c>
      <c r="KTS13" s="140" t="s">
        <v>454</v>
      </c>
      <c r="KTT13" s="140" t="s">
        <v>454</v>
      </c>
      <c r="KTU13" s="140" t="s">
        <v>454</v>
      </c>
      <c r="KTV13" s="140" t="s">
        <v>454</v>
      </c>
      <c r="KTW13" s="140" t="s">
        <v>454</v>
      </c>
      <c r="KTX13" s="140" t="s">
        <v>454</v>
      </c>
      <c r="KTY13" s="140" t="s">
        <v>454</v>
      </c>
      <c r="KTZ13" s="140" t="s">
        <v>454</v>
      </c>
      <c r="KUA13" s="140" t="s">
        <v>454</v>
      </c>
      <c r="KUB13" s="140" t="s">
        <v>454</v>
      </c>
      <c r="KUC13" s="140" t="s">
        <v>454</v>
      </c>
      <c r="KUD13" s="140" t="s">
        <v>454</v>
      </c>
      <c r="KUE13" s="140" t="s">
        <v>454</v>
      </c>
      <c r="KUF13" s="140" t="s">
        <v>454</v>
      </c>
      <c r="KUG13" s="140" t="s">
        <v>454</v>
      </c>
      <c r="KUH13" s="140" t="s">
        <v>454</v>
      </c>
      <c r="KUI13" s="140" t="s">
        <v>454</v>
      </c>
      <c r="KUJ13" s="140" t="s">
        <v>454</v>
      </c>
      <c r="KUK13" s="140" t="s">
        <v>454</v>
      </c>
      <c r="KUL13" s="140" t="s">
        <v>454</v>
      </c>
      <c r="KUM13" s="140" t="s">
        <v>454</v>
      </c>
      <c r="KUN13" s="140" t="s">
        <v>454</v>
      </c>
      <c r="KUO13" s="140" t="s">
        <v>454</v>
      </c>
      <c r="KUP13" s="140" t="s">
        <v>454</v>
      </c>
      <c r="KUQ13" s="140" t="s">
        <v>454</v>
      </c>
      <c r="KUR13" s="140" t="s">
        <v>454</v>
      </c>
      <c r="KUS13" s="140" t="s">
        <v>454</v>
      </c>
      <c r="KUT13" s="140" t="s">
        <v>454</v>
      </c>
      <c r="KUU13" s="140" t="s">
        <v>454</v>
      </c>
      <c r="KUV13" s="140" t="s">
        <v>454</v>
      </c>
      <c r="KUW13" s="140" t="s">
        <v>454</v>
      </c>
      <c r="KUX13" s="140" t="s">
        <v>454</v>
      </c>
      <c r="KUY13" s="140" t="s">
        <v>454</v>
      </c>
      <c r="KUZ13" s="140" t="s">
        <v>454</v>
      </c>
      <c r="KVA13" s="140" t="s">
        <v>454</v>
      </c>
      <c r="KVB13" s="140" t="s">
        <v>454</v>
      </c>
      <c r="KVC13" s="140" t="s">
        <v>454</v>
      </c>
      <c r="KVD13" s="140" t="s">
        <v>454</v>
      </c>
      <c r="KVE13" s="140" t="s">
        <v>454</v>
      </c>
      <c r="KVF13" s="140" t="s">
        <v>454</v>
      </c>
      <c r="KVG13" s="140" t="s">
        <v>454</v>
      </c>
      <c r="KVH13" s="140" t="s">
        <v>454</v>
      </c>
      <c r="KVI13" s="140" t="s">
        <v>454</v>
      </c>
      <c r="KVJ13" s="140" t="s">
        <v>454</v>
      </c>
      <c r="KVK13" s="140" t="s">
        <v>454</v>
      </c>
      <c r="KVL13" s="140" t="s">
        <v>454</v>
      </c>
      <c r="KVM13" s="140" t="s">
        <v>454</v>
      </c>
      <c r="KVN13" s="140" t="s">
        <v>454</v>
      </c>
      <c r="KVO13" s="140" t="s">
        <v>454</v>
      </c>
      <c r="KVP13" s="140" t="s">
        <v>454</v>
      </c>
      <c r="KVQ13" s="140" t="s">
        <v>454</v>
      </c>
      <c r="KVR13" s="140" t="s">
        <v>454</v>
      </c>
      <c r="KVS13" s="140" t="s">
        <v>454</v>
      </c>
      <c r="KVT13" s="140" t="s">
        <v>454</v>
      </c>
      <c r="KVU13" s="140" t="s">
        <v>454</v>
      </c>
      <c r="KVV13" s="140" t="s">
        <v>454</v>
      </c>
      <c r="KVW13" s="140" t="s">
        <v>454</v>
      </c>
      <c r="KVX13" s="140" t="s">
        <v>454</v>
      </c>
      <c r="KVY13" s="140" t="s">
        <v>454</v>
      </c>
      <c r="KVZ13" s="140" t="s">
        <v>454</v>
      </c>
      <c r="KWA13" s="140" t="s">
        <v>454</v>
      </c>
      <c r="KWB13" s="140" t="s">
        <v>454</v>
      </c>
      <c r="KWC13" s="140" t="s">
        <v>454</v>
      </c>
      <c r="KWD13" s="140" t="s">
        <v>454</v>
      </c>
      <c r="KWE13" s="140" t="s">
        <v>454</v>
      </c>
      <c r="KWF13" s="140" t="s">
        <v>454</v>
      </c>
      <c r="KWG13" s="140" t="s">
        <v>454</v>
      </c>
      <c r="KWH13" s="140" t="s">
        <v>454</v>
      </c>
      <c r="KWI13" s="140" t="s">
        <v>454</v>
      </c>
      <c r="KWJ13" s="140" t="s">
        <v>454</v>
      </c>
      <c r="KWK13" s="140" t="s">
        <v>454</v>
      </c>
      <c r="KWL13" s="140" t="s">
        <v>454</v>
      </c>
      <c r="KWM13" s="140" t="s">
        <v>454</v>
      </c>
      <c r="KWN13" s="140" t="s">
        <v>454</v>
      </c>
      <c r="KWO13" s="140" t="s">
        <v>454</v>
      </c>
      <c r="KWP13" s="140" t="s">
        <v>454</v>
      </c>
      <c r="KWQ13" s="140" t="s">
        <v>454</v>
      </c>
      <c r="KWR13" s="140" t="s">
        <v>454</v>
      </c>
      <c r="KWS13" s="140" t="s">
        <v>454</v>
      </c>
      <c r="KWT13" s="140" t="s">
        <v>454</v>
      </c>
      <c r="KWU13" s="140" t="s">
        <v>454</v>
      </c>
      <c r="KWV13" s="140" t="s">
        <v>454</v>
      </c>
      <c r="KWW13" s="140" t="s">
        <v>454</v>
      </c>
      <c r="KWX13" s="140" t="s">
        <v>454</v>
      </c>
      <c r="KWY13" s="140" t="s">
        <v>454</v>
      </c>
      <c r="KWZ13" s="140" t="s">
        <v>454</v>
      </c>
      <c r="KXA13" s="140" t="s">
        <v>454</v>
      </c>
      <c r="KXB13" s="140" t="s">
        <v>454</v>
      </c>
      <c r="KXC13" s="140" t="s">
        <v>454</v>
      </c>
      <c r="KXD13" s="140" t="s">
        <v>454</v>
      </c>
      <c r="KXE13" s="140" t="s">
        <v>454</v>
      </c>
      <c r="KXF13" s="140" t="s">
        <v>454</v>
      </c>
      <c r="KXG13" s="140" t="s">
        <v>454</v>
      </c>
      <c r="KXH13" s="140" t="s">
        <v>454</v>
      </c>
      <c r="KXI13" s="140" t="s">
        <v>454</v>
      </c>
      <c r="KXJ13" s="140" t="s">
        <v>454</v>
      </c>
      <c r="KXK13" s="140" t="s">
        <v>454</v>
      </c>
      <c r="KXL13" s="140" t="s">
        <v>454</v>
      </c>
      <c r="KXM13" s="140" t="s">
        <v>454</v>
      </c>
      <c r="KXN13" s="140" t="s">
        <v>454</v>
      </c>
      <c r="KXO13" s="140" t="s">
        <v>454</v>
      </c>
      <c r="KXP13" s="140" t="s">
        <v>454</v>
      </c>
      <c r="KXQ13" s="140" t="s">
        <v>454</v>
      </c>
      <c r="KXR13" s="140" t="s">
        <v>454</v>
      </c>
      <c r="KXS13" s="140" t="s">
        <v>454</v>
      </c>
      <c r="KXT13" s="140" t="s">
        <v>454</v>
      </c>
      <c r="KXU13" s="140" t="s">
        <v>454</v>
      </c>
      <c r="KXV13" s="140" t="s">
        <v>454</v>
      </c>
      <c r="KXW13" s="140" t="s">
        <v>454</v>
      </c>
      <c r="KXX13" s="140" t="s">
        <v>454</v>
      </c>
      <c r="KXY13" s="140" t="s">
        <v>454</v>
      </c>
      <c r="KXZ13" s="140" t="s">
        <v>454</v>
      </c>
      <c r="KYA13" s="140" t="s">
        <v>454</v>
      </c>
      <c r="KYB13" s="140" t="s">
        <v>454</v>
      </c>
      <c r="KYC13" s="140" t="s">
        <v>454</v>
      </c>
      <c r="KYD13" s="140" t="s">
        <v>454</v>
      </c>
      <c r="KYE13" s="140" t="s">
        <v>454</v>
      </c>
      <c r="KYF13" s="140" t="s">
        <v>454</v>
      </c>
      <c r="KYG13" s="140" t="s">
        <v>454</v>
      </c>
      <c r="KYH13" s="140" t="s">
        <v>454</v>
      </c>
      <c r="KYI13" s="140" t="s">
        <v>454</v>
      </c>
      <c r="KYJ13" s="140" t="s">
        <v>454</v>
      </c>
      <c r="KYK13" s="140" t="s">
        <v>454</v>
      </c>
      <c r="KYL13" s="140" t="s">
        <v>454</v>
      </c>
      <c r="KYM13" s="140" t="s">
        <v>454</v>
      </c>
      <c r="KYN13" s="140" t="s">
        <v>454</v>
      </c>
      <c r="KYO13" s="140" t="s">
        <v>454</v>
      </c>
      <c r="KYP13" s="140" t="s">
        <v>454</v>
      </c>
      <c r="KYQ13" s="140" t="s">
        <v>454</v>
      </c>
      <c r="KYR13" s="140" t="s">
        <v>454</v>
      </c>
      <c r="KYS13" s="140" t="s">
        <v>454</v>
      </c>
      <c r="KYT13" s="140" t="s">
        <v>454</v>
      </c>
      <c r="KYU13" s="140" t="s">
        <v>454</v>
      </c>
      <c r="KYV13" s="140" t="s">
        <v>454</v>
      </c>
      <c r="KYW13" s="140" t="s">
        <v>454</v>
      </c>
      <c r="KYX13" s="140" t="s">
        <v>454</v>
      </c>
      <c r="KYY13" s="140" t="s">
        <v>454</v>
      </c>
      <c r="KYZ13" s="140" t="s">
        <v>454</v>
      </c>
      <c r="KZA13" s="140" t="s">
        <v>454</v>
      </c>
      <c r="KZB13" s="140" t="s">
        <v>454</v>
      </c>
      <c r="KZC13" s="140" t="s">
        <v>454</v>
      </c>
      <c r="KZD13" s="140" t="s">
        <v>454</v>
      </c>
      <c r="KZE13" s="140" t="s">
        <v>454</v>
      </c>
      <c r="KZF13" s="140" t="s">
        <v>454</v>
      </c>
      <c r="KZG13" s="140" t="s">
        <v>454</v>
      </c>
      <c r="KZH13" s="140" t="s">
        <v>454</v>
      </c>
      <c r="KZI13" s="140" t="s">
        <v>454</v>
      </c>
      <c r="KZJ13" s="140" t="s">
        <v>454</v>
      </c>
      <c r="KZK13" s="140" t="s">
        <v>454</v>
      </c>
      <c r="KZL13" s="140" t="s">
        <v>454</v>
      </c>
      <c r="KZM13" s="140" t="s">
        <v>454</v>
      </c>
      <c r="KZN13" s="140" t="s">
        <v>454</v>
      </c>
      <c r="KZO13" s="140" t="s">
        <v>454</v>
      </c>
      <c r="KZP13" s="140" t="s">
        <v>454</v>
      </c>
      <c r="KZQ13" s="140" t="s">
        <v>454</v>
      </c>
      <c r="KZR13" s="140" t="s">
        <v>454</v>
      </c>
      <c r="KZS13" s="140" t="s">
        <v>454</v>
      </c>
      <c r="KZT13" s="140" t="s">
        <v>454</v>
      </c>
      <c r="KZU13" s="140" t="s">
        <v>454</v>
      </c>
      <c r="KZV13" s="140" t="s">
        <v>454</v>
      </c>
      <c r="KZW13" s="140" t="s">
        <v>454</v>
      </c>
      <c r="KZX13" s="140" t="s">
        <v>454</v>
      </c>
      <c r="KZY13" s="140" t="s">
        <v>454</v>
      </c>
      <c r="KZZ13" s="140" t="s">
        <v>454</v>
      </c>
      <c r="LAA13" s="140" t="s">
        <v>454</v>
      </c>
      <c r="LAB13" s="140" t="s">
        <v>454</v>
      </c>
      <c r="LAC13" s="140" t="s">
        <v>454</v>
      </c>
      <c r="LAD13" s="140" t="s">
        <v>454</v>
      </c>
      <c r="LAE13" s="140" t="s">
        <v>454</v>
      </c>
      <c r="LAF13" s="140" t="s">
        <v>454</v>
      </c>
      <c r="LAG13" s="140" t="s">
        <v>454</v>
      </c>
      <c r="LAH13" s="140" t="s">
        <v>454</v>
      </c>
      <c r="LAI13" s="140" t="s">
        <v>454</v>
      </c>
      <c r="LAJ13" s="140" t="s">
        <v>454</v>
      </c>
      <c r="LAK13" s="140" t="s">
        <v>454</v>
      </c>
      <c r="LAL13" s="140" t="s">
        <v>454</v>
      </c>
      <c r="LAM13" s="140" t="s">
        <v>454</v>
      </c>
      <c r="LAN13" s="140" t="s">
        <v>454</v>
      </c>
      <c r="LAO13" s="140" t="s">
        <v>454</v>
      </c>
      <c r="LAP13" s="140" t="s">
        <v>454</v>
      </c>
      <c r="LAQ13" s="140" t="s">
        <v>454</v>
      </c>
      <c r="LAR13" s="140" t="s">
        <v>454</v>
      </c>
      <c r="LAS13" s="140" t="s">
        <v>454</v>
      </c>
      <c r="LAT13" s="140" t="s">
        <v>454</v>
      </c>
      <c r="LAU13" s="140" t="s">
        <v>454</v>
      </c>
      <c r="LAV13" s="140" t="s">
        <v>454</v>
      </c>
      <c r="LAW13" s="140" t="s">
        <v>454</v>
      </c>
      <c r="LAX13" s="140" t="s">
        <v>454</v>
      </c>
      <c r="LAY13" s="140" t="s">
        <v>454</v>
      </c>
      <c r="LAZ13" s="140" t="s">
        <v>454</v>
      </c>
      <c r="LBA13" s="140" t="s">
        <v>454</v>
      </c>
      <c r="LBB13" s="140" t="s">
        <v>454</v>
      </c>
      <c r="LBC13" s="140" t="s">
        <v>454</v>
      </c>
      <c r="LBD13" s="140" t="s">
        <v>454</v>
      </c>
      <c r="LBE13" s="140" t="s">
        <v>454</v>
      </c>
      <c r="LBF13" s="140" t="s">
        <v>454</v>
      </c>
      <c r="LBG13" s="140" t="s">
        <v>454</v>
      </c>
      <c r="LBH13" s="140" t="s">
        <v>454</v>
      </c>
      <c r="LBI13" s="140" t="s">
        <v>454</v>
      </c>
      <c r="LBJ13" s="140" t="s">
        <v>454</v>
      </c>
      <c r="LBK13" s="140" t="s">
        <v>454</v>
      </c>
      <c r="LBL13" s="140" t="s">
        <v>454</v>
      </c>
      <c r="LBM13" s="140" t="s">
        <v>454</v>
      </c>
      <c r="LBN13" s="140" t="s">
        <v>454</v>
      </c>
      <c r="LBO13" s="140" t="s">
        <v>454</v>
      </c>
      <c r="LBP13" s="140" t="s">
        <v>454</v>
      </c>
      <c r="LBQ13" s="140" t="s">
        <v>454</v>
      </c>
      <c r="LBR13" s="140" t="s">
        <v>454</v>
      </c>
      <c r="LBS13" s="140" t="s">
        <v>454</v>
      </c>
      <c r="LBT13" s="140" t="s">
        <v>454</v>
      </c>
      <c r="LBU13" s="140" t="s">
        <v>454</v>
      </c>
      <c r="LBV13" s="140" t="s">
        <v>454</v>
      </c>
      <c r="LBW13" s="140" t="s">
        <v>454</v>
      </c>
      <c r="LBX13" s="140" t="s">
        <v>454</v>
      </c>
      <c r="LBY13" s="140" t="s">
        <v>454</v>
      </c>
      <c r="LBZ13" s="140" t="s">
        <v>454</v>
      </c>
      <c r="LCA13" s="140" t="s">
        <v>454</v>
      </c>
      <c r="LCB13" s="140" t="s">
        <v>454</v>
      </c>
      <c r="LCC13" s="140" t="s">
        <v>454</v>
      </c>
      <c r="LCD13" s="140" t="s">
        <v>454</v>
      </c>
      <c r="LCE13" s="140" t="s">
        <v>454</v>
      </c>
      <c r="LCF13" s="140" t="s">
        <v>454</v>
      </c>
      <c r="LCG13" s="140" t="s">
        <v>454</v>
      </c>
      <c r="LCH13" s="140" t="s">
        <v>454</v>
      </c>
      <c r="LCI13" s="140" t="s">
        <v>454</v>
      </c>
      <c r="LCJ13" s="140" t="s">
        <v>454</v>
      </c>
      <c r="LCK13" s="140" t="s">
        <v>454</v>
      </c>
      <c r="LCL13" s="140" t="s">
        <v>454</v>
      </c>
      <c r="LCM13" s="140" t="s">
        <v>454</v>
      </c>
      <c r="LCN13" s="140" t="s">
        <v>454</v>
      </c>
      <c r="LCO13" s="140" t="s">
        <v>454</v>
      </c>
      <c r="LCP13" s="140" t="s">
        <v>454</v>
      </c>
      <c r="LCQ13" s="140" t="s">
        <v>454</v>
      </c>
      <c r="LCR13" s="140" t="s">
        <v>454</v>
      </c>
      <c r="LCS13" s="140" t="s">
        <v>454</v>
      </c>
      <c r="LCT13" s="140" t="s">
        <v>454</v>
      </c>
      <c r="LCU13" s="140" t="s">
        <v>454</v>
      </c>
      <c r="LCV13" s="140" t="s">
        <v>454</v>
      </c>
      <c r="LCW13" s="140" t="s">
        <v>454</v>
      </c>
      <c r="LCX13" s="140" t="s">
        <v>454</v>
      </c>
      <c r="LCY13" s="140" t="s">
        <v>454</v>
      </c>
      <c r="LCZ13" s="140" t="s">
        <v>454</v>
      </c>
      <c r="LDA13" s="140" t="s">
        <v>454</v>
      </c>
      <c r="LDB13" s="140" t="s">
        <v>454</v>
      </c>
      <c r="LDC13" s="140" t="s">
        <v>454</v>
      </c>
      <c r="LDD13" s="140" t="s">
        <v>454</v>
      </c>
      <c r="LDE13" s="140" t="s">
        <v>454</v>
      </c>
      <c r="LDF13" s="140" t="s">
        <v>454</v>
      </c>
      <c r="LDG13" s="140" t="s">
        <v>454</v>
      </c>
      <c r="LDH13" s="140" t="s">
        <v>454</v>
      </c>
      <c r="LDI13" s="140" t="s">
        <v>454</v>
      </c>
      <c r="LDJ13" s="140" t="s">
        <v>454</v>
      </c>
      <c r="LDK13" s="140" t="s">
        <v>454</v>
      </c>
      <c r="LDL13" s="140" t="s">
        <v>454</v>
      </c>
      <c r="LDM13" s="140" t="s">
        <v>454</v>
      </c>
      <c r="LDN13" s="140" t="s">
        <v>454</v>
      </c>
      <c r="LDO13" s="140" t="s">
        <v>454</v>
      </c>
      <c r="LDP13" s="140" t="s">
        <v>454</v>
      </c>
      <c r="LDQ13" s="140" t="s">
        <v>454</v>
      </c>
      <c r="LDR13" s="140" t="s">
        <v>454</v>
      </c>
      <c r="LDS13" s="140" t="s">
        <v>454</v>
      </c>
      <c r="LDT13" s="140" t="s">
        <v>454</v>
      </c>
      <c r="LDU13" s="140" t="s">
        <v>454</v>
      </c>
      <c r="LDV13" s="140" t="s">
        <v>454</v>
      </c>
      <c r="LDW13" s="140" t="s">
        <v>454</v>
      </c>
      <c r="LDX13" s="140" t="s">
        <v>454</v>
      </c>
      <c r="LDY13" s="140" t="s">
        <v>454</v>
      </c>
      <c r="LDZ13" s="140" t="s">
        <v>454</v>
      </c>
      <c r="LEA13" s="140" t="s">
        <v>454</v>
      </c>
      <c r="LEB13" s="140" t="s">
        <v>454</v>
      </c>
      <c r="LEC13" s="140" t="s">
        <v>454</v>
      </c>
      <c r="LED13" s="140" t="s">
        <v>454</v>
      </c>
      <c r="LEE13" s="140" t="s">
        <v>454</v>
      </c>
      <c r="LEF13" s="140" t="s">
        <v>454</v>
      </c>
      <c r="LEG13" s="140" t="s">
        <v>454</v>
      </c>
      <c r="LEH13" s="140" t="s">
        <v>454</v>
      </c>
      <c r="LEI13" s="140" t="s">
        <v>454</v>
      </c>
      <c r="LEJ13" s="140" t="s">
        <v>454</v>
      </c>
      <c r="LEK13" s="140" t="s">
        <v>454</v>
      </c>
      <c r="LEL13" s="140" t="s">
        <v>454</v>
      </c>
      <c r="LEM13" s="140" t="s">
        <v>454</v>
      </c>
      <c r="LEN13" s="140" t="s">
        <v>454</v>
      </c>
      <c r="LEO13" s="140" t="s">
        <v>454</v>
      </c>
      <c r="LEP13" s="140" t="s">
        <v>454</v>
      </c>
      <c r="LEQ13" s="140" t="s">
        <v>454</v>
      </c>
      <c r="LER13" s="140" t="s">
        <v>454</v>
      </c>
      <c r="LES13" s="140" t="s">
        <v>454</v>
      </c>
      <c r="LET13" s="140" t="s">
        <v>454</v>
      </c>
      <c r="LEU13" s="140" t="s">
        <v>454</v>
      </c>
      <c r="LEV13" s="140" t="s">
        <v>454</v>
      </c>
      <c r="LEW13" s="140" t="s">
        <v>454</v>
      </c>
      <c r="LEX13" s="140" t="s">
        <v>454</v>
      </c>
      <c r="LEY13" s="140" t="s">
        <v>454</v>
      </c>
      <c r="LEZ13" s="140" t="s">
        <v>454</v>
      </c>
      <c r="LFA13" s="140" t="s">
        <v>454</v>
      </c>
      <c r="LFB13" s="140" t="s">
        <v>454</v>
      </c>
      <c r="LFC13" s="140" t="s">
        <v>454</v>
      </c>
      <c r="LFD13" s="140" t="s">
        <v>454</v>
      </c>
      <c r="LFE13" s="140" t="s">
        <v>454</v>
      </c>
      <c r="LFF13" s="140" t="s">
        <v>454</v>
      </c>
      <c r="LFG13" s="140" t="s">
        <v>454</v>
      </c>
      <c r="LFH13" s="140" t="s">
        <v>454</v>
      </c>
      <c r="LFI13" s="140" t="s">
        <v>454</v>
      </c>
      <c r="LFJ13" s="140" t="s">
        <v>454</v>
      </c>
      <c r="LFK13" s="140" t="s">
        <v>454</v>
      </c>
      <c r="LFL13" s="140" t="s">
        <v>454</v>
      </c>
      <c r="LFM13" s="140" t="s">
        <v>454</v>
      </c>
      <c r="LFN13" s="140" t="s">
        <v>454</v>
      </c>
      <c r="LFO13" s="140" t="s">
        <v>454</v>
      </c>
      <c r="LFP13" s="140" t="s">
        <v>454</v>
      </c>
      <c r="LFQ13" s="140" t="s">
        <v>454</v>
      </c>
      <c r="LFR13" s="140" t="s">
        <v>454</v>
      </c>
      <c r="LFS13" s="140" t="s">
        <v>454</v>
      </c>
      <c r="LFT13" s="140" t="s">
        <v>454</v>
      </c>
      <c r="LFU13" s="140" t="s">
        <v>454</v>
      </c>
      <c r="LFV13" s="140" t="s">
        <v>454</v>
      </c>
      <c r="LFW13" s="140" t="s">
        <v>454</v>
      </c>
      <c r="LFX13" s="140" t="s">
        <v>454</v>
      </c>
      <c r="LFY13" s="140" t="s">
        <v>454</v>
      </c>
      <c r="LFZ13" s="140" t="s">
        <v>454</v>
      </c>
      <c r="LGA13" s="140" t="s">
        <v>454</v>
      </c>
      <c r="LGB13" s="140" t="s">
        <v>454</v>
      </c>
      <c r="LGC13" s="140" t="s">
        <v>454</v>
      </c>
      <c r="LGD13" s="140" t="s">
        <v>454</v>
      </c>
      <c r="LGE13" s="140" t="s">
        <v>454</v>
      </c>
      <c r="LGF13" s="140" t="s">
        <v>454</v>
      </c>
      <c r="LGG13" s="140" t="s">
        <v>454</v>
      </c>
      <c r="LGH13" s="140" t="s">
        <v>454</v>
      </c>
      <c r="LGI13" s="140" t="s">
        <v>454</v>
      </c>
      <c r="LGJ13" s="140" t="s">
        <v>454</v>
      </c>
      <c r="LGK13" s="140" t="s">
        <v>454</v>
      </c>
      <c r="LGL13" s="140" t="s">
        <v>454</v>
      </c>
      <c r="LGM13" s="140" t="s">
        <v>454</v>
      </c>
      <c r="LGN13" s="140" t="s">
        <v>454</v>
      </c>
      <c r="LGO13" s="140" t="s">
        <v>454</v>
      </c>
      <c r="LGP13" s="140" t="s">
        <v>454</v>
      </c>
      <c r="LGQ13" s="140" t="s">
        <v>454</v>
      </c>
      <c r="LGR13" s="140" t="s">
        <v>454</v>
      </c>
      <c r="LGS13" s="140" t="s">
        <v>454</v>
      </c>
      <c r="LGT13" s="140" t="s">
        <v>454</v>
      </c>
      <c r="LGU13" s="140" t="s">
        <v>454</v>
      </c>
      <c r="LGV13" s="140" t="s">
        <v>454</v>
      </c>
      <c r="LGW13" s="140" t="s">
        <v>454</v>
      </c>
      <c r="LGX13" s="140" t="s">
        <v>454</v>
      </c>
      <c r="LGY13" s="140" t="s">
        <v>454</v>
      </c>
      <c r="LGZ13" s="140" t="s">
        <v>454</v>
      </c>
      <c r="LHA13" s="140" t="s">
        <v>454</v>
      </c>
      <c r="LHB13" s="140" t="s">
        <v>454</v>
      </c>
      <c r="LHC13" s="140" t="s">
        <v>454</v>
      </c>
      <c r="LHD13" s="140" t="s">
        <v>454</v>
      </c>
      <c r="LHE13" s="140" t="s">
        <v>454</v>
      </c>
      <c r="LHF13" s="140" t="s">
        <v>454</v>
      </c>
      <c r="LHG13" s="140" t="s">
        <v>454</v>
      </c>
      <c r="LHH13" s="140" t="s">
        <v>454</v>
      </c>
      <c r="LHI13" s="140" t="s">
        <v>454</v>
      </c>
      <c r="LHJ13" s="140" t="s">
        <v>454</v>
      </c>
      <c r="LHK13" s="140" t="s">
        <v>454</v>
      </c>
      <c r="LHL13" s="140" t="s">
        <v>454</v>
      </c>
      <c r="LHM13" s="140" t="s">
        <v>454</v>
      </c>
      <c r="LHN13" s="140" t="s">
        <v>454</v>
      </c>
      <c r="LHO13" s="140" t="s">
        <v>454</v>
      </c>
      <c r="LHP13" s="140" t="s">
        <v>454</v>
      </c>
      <c r="LHQ13" s="140" t="s">
        <v>454</v>
      </c>
      <c r="LHR13" s="140" t="s">
        <v>454</v>
      </c>
      <c r="LHS13" s="140" t="s">
        <v>454</v>
      </c>
      <c r="LHT13" s="140" t="s">
        <v>454</v>
      </c>
      <c r="LHU13" s="140" t="s">
        <v>454</v>
      </c>
      <c r="LHV13" s="140" t="s">
        <v>454</v>
      </c>
      <c r="LHW13" s="140" t="s">
        <v>454</v>
      </c>
      <c r="LHX13" s="140" t="s">
        <v>454</v>
      </c>
      <c r="LHY13" s="140" t="s">
        <v>454</v>
      </c>
      <c r="LHZ13" s="140" t="s">
        <v>454</v>
      </c>
      <c r="LIA13" s="140" t="s">
        <v>454</v>
      </c>
      <c r="LIB13" s="140" t="s">
        <v>454</v>
      </c>
      <c r="LIC13" s="140" t="s">
        <v>454</v>
      </c>
      <c r="LID13" s="140" t="s">
        <v>454</v>
      </c>
      <c r="LIE13" s="140" t="s">
        <v>454</v>
      </c>
      <c r="LIF13" s="140" t="s">
        <v>454</v>
      </c>
      <c r="LIG13" s="140" t="s">
        <v>454</v>
      </c>
      <c r="LIH13" s="140" t="s">
        <v>454</v>
      </c>
      <c r="LII13" s="140" t="s">
        <v>454</v>
      </c>
      <c r="LIJ13" s="140" t="s">
        <v>454</v>
      </c>
      <c r="LIK13" s="140" t="s">
        <v>454</v>
      </c>
      <c r="LIL13" s="140" t="s">
        <v>454</v>
      </c>
      <c r="LIM13" s="140" t="s">
        <v>454</v>
      </c>
      <c r="LIN13" s="140" t="s">
        <v>454</v>
      </c>
      <c r="LIO13" s="140" t="s">
        <v>454</v>
      </c>
      <c r="LIP13" s="140" t="s">
        <v>454</v>
      </c>
      <c r="LIQ13" s="140" t="s">
        <v>454</v>
      </c>
      <c r="LIR13" s="140" t="s">
        <v>454</v>
      </c>
      <c r="LIS13" s="140" t="s">
        <v>454</v>
      </c>
      <c r="LIT13" s="140" t="s">
        <v>454</v>
      </c>
      <c r="LIU13" s="140" t="s">
        <v>454</v>
      </c>
      <c r="LIV13" s="140" t="s">
        <v>454</v>
      </c>
      <c r="LIW13" s="140" t="s">
        <v>454</v>
      </c>
      <c r="LIX13" s="140" t="s">
        <v>454</v>
      </c>
      <c r="LIY13" s="140" t="s">
        <v>454</v>
      </c>
      <c r="LIZ13" s="140" t="s">
        <v>454</v>
      </c>
      <c r="LJA13" s="140" t="s">
        <v>454</v>
      </c>
      <c r="LJB13" s="140" t="s">
        <v>454</v>
      </c>
      <c r="LJC13" s="140" t="s">
        <v>454</v>
      </c>
      <c r="LJD13" s="140" t="s">
        <v>454</v>
      </c>
      <c r="LJE13" s="140" t="s">
        <v>454</v>
      </c>
      <c r="LJF13" s="140" t="s">
        <v>454</v>
      </c>
      <c r="LJG13" s="140" t="s">
        <v>454</v>
      </c>
      <c r="LJH13" s="140" t="s">
        <v>454</v>
      </c>
      <c r="LJI13" s="140" t="s">
        <v>454</v>
      </c>
      <c r="LJJ13" s="140" t="s">
        <v>454</v>
      </c>
      <c r="LJK13" s="140" t="s">
        <v>454</v>
      </c>
      <c r="LJL13" s="140" t="s">
        <v>454</v>
      </c>
      <c r="LJM13" s="140" t="s">
        <v>454</v>
      </c>
      <c r="LJN13" s="140" t="s">
        <v>454</v>
      </c>
      <c r="LJO13" s="140" t="s">
        <v>454</v>
      </c>
      <c r="LJP13" s="140" t="s">
        <v>454</v>
      </c>
      <c r="LJQ13" s="140" t="s">
        <v>454</v>
      </c>
      <c r="LJR13" s="140" t="s">
        <v>454</v>
      </c>
      <c r="LJS13" s="140" t="s">
        <v>454</v>
      </c>
      <c r="LJT13" s="140" t="s">
        <v>454</v>
      </c>
      <c r="LJU13" s="140" t="s">
        <v>454</v>
      </c>
      <c r="LJV13" s="140" t="s">
        <v>454</v>
      </c>
      <c r="LJW13" s="140" t="s">
        <v>454</v>
      </c>
      <c r="LJX13" s="140" t="s">
        <v>454</v>
      </c>
      <c r="LJY13" s="140" t="s">
        <v>454</v>
      </c>
      <c r="LJZ13" s="140" t="s">
        <v>454</v>
      </c>
      <c r="LKA13" s="140" t="s">
        <v>454</v>
      </c>
      <c r="LKB13" s="140" t="s">
        <v>454</v>
      </c>
      <c r="LKC13" s="140" t="s">
        <v>454</v>
      </c>
      <c r="LKD13" s="140" t="s">
        <v>454</v>
      </c>
      <c r="LKE13" s="140" t="s">
        <v>454</v>
      </c>
      <c r="LKF13" s="140" t="s">
        <v>454</v>
      </c>
      <c r="LKG13" s="140" t="s">
        <v>454</v>
      </c>
      <c r="LKH13" s="140" t="s">
        <v>454</v>
      </c>
      <c r="LKI13" s="140" t="s">
        <v>454</v>
      </c>
      <c r="LKJ13" s="140" t="s">
        <v>454</v>
      </c>
      <c r="LKK13" s="140" t="s">
        <v>454</v>
      </c>
      <c r="LKL13" s="140" t="s">
        <v>454</v>
      </c>
      <c r="LKM13" s="140" t="s">
        <v>454</v>
      </c>
      <c r="LKN13" s="140" t="s">
        <v>454</v>
      </c>
      <c r="LKO13" s="140" t="s">
        <v>454</v>
      </c>
      <c r="LKP13" s="140" t="s">
        <v>454</v>
      </c>
      <c r="LKQ13" s="140" t="s">
        <v>454</v>
      </c>
      <c r="LKR13" s="140" t="s">
        <v>454</v>
      </c>
      <c r="LKS13" s="140" t="s">
        <v>454</v>
      </c>
      <c r="LKT13" s="140" t="s">
        <v>454</v>
      </c>
      <c r="LKU13" s="140" t="s">
        <v>454</v>
      </c>
      <c r="LKV13" s="140" t="s">
        <v>454</v>
      </c>
      <c r="LKW13" s="140" t="s">
        <v>454</v>
      </c>
      <c r="LKX13" s="140" t="s">
        <v>454</v>
      </c>
      <c r="LKY13" s="140" t="s">
        <v>454</v>
      </c>
      <c r="LKZ13" s="140" t="s">
        <v>454</v>
      </c>
      <c r="LLA13" s="140" t="s">
        <v>454</v>
      </c>
      <c r="LLB13" s="140" t="s">
        <v>454</v>
      </c>
      <c r="LLC13" s="140" t="s">
        <v>454</v>
      </c>
      <c r="LLD13" s="140" t="s">
        <v>454</v>
      </c>
      <c r="LLE13" s="140" t="s">
        <v>454</v>
      </c>
      <c r="LLF13" s="140" t="s">
        <v>454</v>
      </c>
      <c r="LLG13" s="140" t="s">
        <v>454</v>
      </c>
      <c r="LLH13" s="140" t="s">
        <v>454</v>
      </c>
      <c r="LLI13" s="140" t="s">
        <v>454</v>
      </c>
      <c r="LLJ13" s="140" t="s">
        <v>454</v>
      </c>
      <c r="LLK13" s="140" t="s">
        <v>454</v>
      </c>
      <c r="LLL13" s="140" t="s">
        <v>454</v>
      </c>
      <c r="LLM13" s="140" t="s">
        <v>454</v>
      </c>
      <c r="LLN13" s="140" t="s">
        <v>454</v>
      </c>
      <c r="LLO13" s="140" t="s">
        <v>454</v>
      </c>
      <c r="LLP13" s="140" t="s">
        <v>454</v>
      </c>
      <c r="LLQ13" s="140" t="s">
        <v>454</v>
      </c>
      <c r="LLR13" s="140" t="s">
        <v>454</v>
      </c>
      <c r="LLS13" s="140" t="s">
        <v>454</v>
      </c>
      <c r="LLT13" s="140" t="s">
        <v>454</v>
      </c>
      <c r="LLU13" s="140" t="s">
        <v>454</v>
      </c>
      <c r="LLV13" s="140" t="s">
        <v>454</v>
      </c>
      <c r="LLW13" s="140" t="s">
        <v>454</v>
      </c>
      <c r="LLX13" s="140" t="s">
        <v>454</v>
      </c>
      <c r="LLY13" s="140" t="s">
        <v>454</v>
      </c>
      <c r="LLZ13" s="140" t="s">
        <v>454</v>
      </c>
      <c r="LMA13" s="140" t="s">
        <v>454</v>
      </c>
      <c r="LMB13" s="140" t="s">
        <v>454</v>
      </c>
      <c r="LMC13" s="140" t="s">
        <v>454</v>
      </c>
      <c r="LMD13" s="140" t="s">
        <v>454</v>
      </c>
      <c r="LME13" s="140" t="s">
        <v>454</v>
      </c>
      <c r="LMF13" s="140" t="s">
        <v>454</v>
      </c>
      <c r="LMG13" s="140" t="s">
        <v>454</v>
      </c>
      <c r="LMH13" s="140" t="s">
        <v>454</v>
      </c>
      <c r="LMI13" s="140" t="s">
        <v>454</v>
      </c>
      <c r="LMJ13" s="140" t="s">
        <v>454</v>
      </c>
      <c r="LMK13" s="140" t="s">
        <v>454</v>
      </c>
      <c r="LML13" s="140" t="s">
        <v>454</v>
      </c>
      <c r="LMM13" s="140" t="s">
        <v>454</v>
      </c>
      <c r="LMN13" s="140" t="s">
        <v>454</v>
      </c>
      <c r="LMO13" s="140" t="s">
        <v>454</v>
      </c>
      <c r="LMP13" s="140" t="s">
        <v>454</v>
      </c>
      <c r="LMQ13" s="140" t="s">
        <v>454</v>
      </c>
      <c r="LMR13" s="140" t="s">
        <v>454</v>
      </c>
      <c r="LMS13" s="140" t="s">
        <v>454</v>
      </c>
      <c r="LMT13" s="140" t="s">
        <v>454</v>
      </c>
      <c r="LMU13" s="140" t="s">
        <v>454</v>
      </c>
      <c r="LMV13" s="140" t="s">
        <v>454</v>
      </c>
      <c r="LMW13" s="140" t="s">
        <v>454</v>
      </c>
      <c r="LMX13" s="140" t="s">
        <v>454</v>
      </c>
      <c r="LMY13" s="140" t="s">
        <v>454</v>
      </c>
      <c r="LMZ13" s="140" t="s">
        <v>454</v>
      </c>
      <c r="LNA13" s="140" t="s">
        <v>454</v>
      </c>
      <c r="LNB13" s="140" t="s">
        <v>454</v>
      </c>
      <c r="LNC13" s="140" t="s">
        <v>454</v>
      </c>
      <c r="LND13" s="140" t="s">
        <v>454</v>
      </c>
      <c r="LNE13" s="140" t="s">
        <v>454</v>
      </c>
      <c r="LNF13" s="140" t="s">
        <v>454</v>
      </c>
      <c r="LNG13" s="140" t="s">
        <v>454</v>
      </c>
      <c r="LNH13" s="140" t="s">
        <v>454</v>
      </c>
      <c r="LNI13" s="140" t="s">
        <v>454</v>
      </c>
      <c r="LNJ13" s="140" t="s">
        <v>454</v>
      </c>
      <c r="LNK13" s="140" t="s">
        <v>454</v>
      </c>
      <c r="LNL13" s="140" t="s">
        <v>454</v>
      </c>
      <c r="LNM13" s="140" t="s">
        <v>454</v>
      </c>
      <c r="LNN13" s="140" t="s">
        <v>454</v>
      </c>
      <c r="LNO13" s="140" t="s">
        <v>454</v>
      </c>
      <c r="LNP13" s="140" t="s">
        <v>454</v>
      </c>
      <c r="LNQ13" s="140" t="s">
        <v>454</v>
      </c>
      <c r="LNR13" s="140" t="s">
        <v>454</v>
      </c>
      <c r="LNS13" s="140" t="s">
        <v>454</v>
      </c>
      <c r="LNT13" s="140" t="s">
        <v>454</v>
      </c>
      <c r="LNU13" s="140" t="s">
        <v>454</v>
      </c>
      <c r="LNV13" s="140" t="s">
        <v>454</v>
      </c>
      <c r="LNW13" s="140" t="s">
        <v>454</v>
      </c>
      <c r="LNX13" s="140" t="s">
        <v>454</v>
      </c>
      <c r="LNY13" s="140" t="s">
        <v>454</v>
      </c>
      <c r="LNZ13" s="140" t="s">
        <v>454</v>
      </c>
      <c r="LOA13" s="140" t="s">
        <v>454</v>
      </c>
      <c r="LOB13" s="140" t="s">
        <v>454</v>
      </c>
      <c r="LOC13" s="140" t="s">
        <v>454</v>
      </c>
      <c r="LOD13" s="140" t="s">
        <v>454</v>
      </c>
      <c r="LOE13" s="140" t="s">
        <v>454</v>
      </c>
      <c r="LOF13" s="140" t="s">
        <v>454</v>
      </c>
      <c r="LOG13" s="140" t="s">
        <v>454</v>
      </c>
      <c r="LOH13" s="140" t="s">
        <v>454</v>
      </c>
      <c r="LOI13" s="140" t="s">
        <v>454</v>
      </c>
      <c r="LOJ13" s="140" t="s">
        <v>454</v>
      </c>
      <c r="LOK13" s="140" t="s">
        <v>454</v>
      </c>
      <c r="LOL13" s="140" t="s">
        <v>454</v>
      </c>
      <c r="LOM13" s="140" t="s">
        <v>454</v>
      </c>
      <c r="LON13" s="140" t="s">
        <v>454</v>
      </c>
      <c r="LOO13" s="140" t="s">
        <v>454</v>
      </c>
      <c r="LOP13" s="140" t="s">
        <v>454</v>
      </c>
      <c r="LOQ13" s="140" t="s">
        <v>454</v>
      </c>
      <c r="LOR13" s="140" t="s">
        <v>454</v>
      </c>
      <c r="LOS13" s="140" t="s">
        <v>454</v>
      </c>
      <c r="LOT13" s="140" t="s">
        <v>454</v>
      </c>
      <c r="LOU13" s="140" t="s">
        <v>454</v>
      </c>
      <c r="LOV13" s="140" t="s">
        <v>454</v>
      </c>
      <c r="LOW13" s="140" t="s">
        <v>454</v>
      </c>
      <c r="LOX13" s="140" t="s">
        <v>454</v>
      </c>
      <c r="LOY13" s="140" t="s">
        <v>454</v>
      </c>
      <c r="LOZ13" s="140" t="s">
        <v>454</v>
      </c>
      <c r="LPA13" s="140" t="s">
        <v>454</v>
      </c>
      <c r="LPB13" s="140" t="s">
        <v>454</v>
      </c>
      <c r="LPC13" s="140" t="s">
        <v>454</v>
      </c>
      <c r="LPD13" s="140" t="s">
        <v>454</v>
      </c>
      <c r="LPE13" s="140" t="s">
        <v>454</v>
      </c>
      <c r="LPF13" s="140" t="s">
        <v>454</v>
      </c>
      <c r="LPG13" s="140" t="s">
        <v>454</v>
      </c>
      <c r="LPH13" s="140" t="s">
        <v>454</v>
      </c>
      <c r="LPI13" s="140" t="s">
        <v>454</v>
      </c>
      <c r="LPJ13" s="140" t="s">
        <v>454</v>
      </c>
      <c r="LPK13" s="140" t="s">
        <v>454</v>
      </c>
      <c r="LPL13" s="140" t="s">
        <v>454</v>
      </c>
      <c r="LPM13" s="140" t="s">
        <v>454</v>
      </c>
      <c r="LPN13" s="140" t="s">
        <v>454</v>
      </c>
      <c r="LPO13" s="140" t="s">
        <v>454</v>
      </c>
      <c r="LPP13" s="140" t="s">
        <v>454</v>
      </c>
      <c r="LPQ13" s="140" t="s">
        <v>454</v>
      </c>
      <c r="LPR13" s="140" t="s">
        <v>454</v>
      </c>
      <c r="LPS13" s="140" t="s">
        <v>454</v>
      </c>
      <c r="LPT13" s="140" t="s">
        <v>454</v>
      </c>
      <c r="LPU13" s="140" t="s">
        <v>454</v>
      </c>
      <c r="LPV13" s="140" t="s">
        <v>454</v>
      </c>
      <c r="LPW13" s="140" t="s">
        <v>454</v>
      </c>
      <c r="LPX13" s="140" t="s">
        <v>454</v>
      </c>
      <c r="LPY13" s="140" t="s">
        <v>454</v>
      </c>
      <c r="LPZ13" s="140" t="s">
        <v>454</v>
      </c>
      <c r="LQA13" s="140" t="s">
        <v>454</v>
      </c>
      <c r="LQB13" s="140" t="s">
        <v>454</v>
      </c>
      <c r="LQC13" s="140" t="s">
        <v>454</v>
      </c>
      <c r="LQD13" s="140" t="s">
        <v>454</v>
      </c>
      <c r="LQE13" s="140" t="s">
        <v>454</v>
      </c>
      <c r="LQF13" s="140" t="s">
        <v>454</v>
      </c>
      <c r="LQG13" s="140" t="s">
        <v>454</v>
      </c>
      <c r="LQH13" s="140" t="s">
        <v>454</v>
      </c>
      <c r="LQI13" s="140" t="s">
        <v>454</v>
      </c>
      <c r="LQJ13" s="140" t="s">
        <v>454</v>
      </c>
      <c r="LQK13" s="140" t="s">
        <v>454</v>
      </c>
      <c r="LQL13" s="140" t="s">
        <v>454</v>
      </c>
      <c r="LQM13" s="140" t="s">
        <v>454</v>
      </c>
      <c r="LQN13" s="140" t="s">
        <v>454</v>
      </c>
      <c r="LQO13" s="140" t="s">
        <v>454</v>
      </c>
      <c r="LQP13" s="140" t="s">
        <v>454</v>
      </c>
      <c r="LQQ13" s="140" t="s">
        <v>454</v>
      </c>
      <c r="LQR13" s="140" t="s">
        <v>454</v>
      </c>
      <c r="LQS13" s="140" t="s">
        <v>454</v>
      </c>
      <c r="LQT13" s="140" t="s">
        <v>454</v>
      </c>
      <c r="LQU13" s="140" t="s">
        <v>454</v>
      </c>
      <c r="LQV13" s="140" t="s">
        <v>454</v>
      </c>
      <c r="LQW13" s="140" t="s">
        <v>454</v>
      </c>
      <c r="LQX13" s="140" t="s">
        <v>454</v>
      </c>
      <c r="LQY13" s="140" t="s">
        <v>454</v>
      </c>
      <c r="LQZ13" s="140" t="s">
        <v>454</v>
      </c>
      <c r="LRA13" s="140" t="s">
        <v>454</v>
      </c>
      <c r="LRB13" s="140" t="s">
        <v>454</v>
      </c>
      <c r="LRC13" s="140" t="s">
        <v>454</v>
      </c>
      <c r="LRD13" s="140" t="s">
        <v>454</v>
      </c>
      <c r="LRE13" s="140" t="s">
        <v>454</v>
      </c>
      <c r="LRF13" s="140" t="s">
        <v>454</v>
      </c>
      <c r="LRG13" s="140" t="s">
        <v>454</v>
      </c>
      <c r="LRH13" s="140" t="s">
        <v>454</v>
      </c>
      <c r="LRI13" s="140" t="s">
        <v>454</v>
      </c>
      <c r="LRJ13" s="140" t="s">
        <v>454</v>
      </c>
      <c r="LRK13" s="140" t="s">
        <v>454</v>
      </c>
      <c r="LRL13" s="140" t="s">
        <v>454</v>
      </c>
      <c r="LRM13" s="140" t="s">
        <v>454</v>
      </c>
      <c r="LRN13" s="140" t="s">
        <v>454</v>
      </c>
      <c r="LRO13" s="140" t="s">
        <v>454</v>
      </c>
      <c r="LRP13" s="140" t="s">
        <v>454</v>
      </c>
      <c r="LRQ13" s="140" t="s">
        <v>454</v>
      </c>
      <c r="LRR13" s="140" t="s">
        <v>454</v>
      </c>
      <c r="LRS13" s="140" t="s">
        <v>454</v>
      </c>
      <c r="LRT13" s="140" t="s">
        <v>454</v>
      </c>
      <c r="LRU13" s="140" t="s">
        <v>454</v>
      </c>
      <c r="LRV13" s="140" t="s">
        <v>454</v>
      </c>
      <c r="LRW13" s="140" t="s">
        <v>454</v>
      </c>
      <c r="LRX13" s="140" t="s">
        <v>454</v>
      </c>
      <c r="LRY13" s="140" t="s">
        <v>454</v>
      </c>
      <c r="LRZ13" s="140" t="s">
        <v>454</v>
      </c>
      <c r="LSA13" s="140" t="s">
        <v>454</v>
      </c>
      <c r="LSB13" s="140" t="s">
        <v>454</v>
      </c>
      <c r="LSC13" s="140" t="s">
        <v>454</v>
      </c>
      <c r="LSD13" s="140" t="s">
        <v>454</v>
      </c>
      <c r="LSE13" s="140" t="s">
        <v>454</v>
      </c>
      <c r="LSF13" s="140" t="s">
        <v>454</v>
      </c>
      <c r="LSG13" s="140" t="s">
        <v>454</v>
      </c>
      <c r="LSH13" s="140" t="s">
        <v>454</v>
      </c>
      <c r="LSI13" s="140" t="s">
        <v>454</v>
      </c>
      <c r="LSJ13" s="140" t="s">
        <v>454</v>
      </c>
      <c r="LSK13" s="140" t="s">
        <v>454</v>
      </c>
      <c r="LSL13" s="140" t="s">
        <v>454</v>
      </c>
      <c r="LSM13" s="140" t="s">
        <v>454</v>
      </c>
      <c r="LSN13" s="140" t="s">
        <v>454</v>
      </c>
      <c r="LSO13" s="140" t="s">
        <v>454</v>
      </c>
      <c r="LSP13" s="140" t="s">
        <v>454</v>
      </c>
      <c r="LSQ13" s="140" t="s">
        <v>454</v>
      </c>
      <c r="LSR13" s="140" t="s">
        <v>454</v>
      </c>
      <c r="LSS13" s="140" t="s">
        <v>454</v>
      </c>
      <c r="LST13" s="140" t="s">
        <v>454</v>
      </c>
      <c r="LSU13" s="140" t="s">
        <v>454</v>
      </c>
      <c r="LSV13" s="140" t="s">
        <v>454</v>
      </c>
      <c r="LSW13" s="140" t="s">
        <v>454</v>
      </c>
      <c r="LSX13" s="140" t="s">
        <v>454</v>
      </c>
      <c r="LSY13" s="140" t="s">
        <v>454</v>
      </c>
      <c r="LSZ13" s="140" t="s">
        <v>454</v>
      </c>
      <c r="LTA13" s="140" t="s">
        <v>454</v>
      </c>
      <c r="LTB13" s="140" t="s">
        <v>454</v>
      </c>
      <c r="LTC13" s="140" t="s">
        <v>454</v>
      </c>
      <c r="LTD13" s="140" t="s">
        <v>454</v>
      </c>
      <c r="LTE13" s="140" t="s">
        <v>454</v>
      </c>
      <c r="LTF13" s="140" t="s">
        <v>454</v>
      </c>
      <c r="LTG13" s="140" t="s">
        <v>454</v>
      </c>
      <c r="LTH13" s="140" t="s">
        <v>454</v>
      </c>
      <c r="LTI13" s="140" t="s">
        <v>454</v>
      </c>
      <c r="LTJ13" s="140" t="s">
        <v>454</v>
      </c>
      <c r="LTK13" s="140" t="s">
        <v>454</v>
      </c>
      <c r="LTL13" s="140" t="s">
        <v>454</v>
      </c>
      <c r="LTM13" s="140" t="s">
        <v>454</v>
      </c>
      <c r="LTN13" s="140" t="s">
        <v>454</v>
      </c>
      <c r="LTO13" s="140" t="s">
        <v>454</v>
      </c>
      <c r="LTP13" s="140" t="s">
        <v>454</v>
      </c>
      <c r="LTQ13" s="140" t="s">
        <v>454</v>
      </c>
      <c r="LTR13" s="140" t="s">
        <v>454</v>
      </c>
      <c r="LTS13" s="140" t="s">
        <v>454</v>
      </c>
      <c r="LTT13" s="140" t="s">
        <v>454</v>
      </c>
      <c r="LTU13" s="140" t="s">
        <v>454</v>
      </c>
      <c r="LTV13" s="140" t="s">
        <v>454</v>
      </c>
      <c r="LTW13" s="140" t="s">
        <v>454</v>
      </c>
      <c r="LTX13" s="140" t="s">
        <v>454</v>
      </c>
      <c r="LTY13" s="140" t="s">
        <v>454</v>
      </c>
      <c r="LTZ13" s="140" t="s">
        <v>454</v>
      </c>
      <c r="LUA13" s="140" t="s">
        <v>454</v>
      </c>
      <c r="LUB13" s="140" t="s">
        <v>454</v>
      </c>
      <c r="LUC13" s="140" t="s">
        <v>454</v>
      </c>
      <c r="LUD13" s="140" t="s">
        <v>454</v>
      </c>
      <c r="LUE13" s="140" t="s">
        <v>454</v>
      </c>
      <c r="LUF13" s="140" t="s">
        <v>454</v>
      </c>
      <c r="LUG13" s="140" t="s">
        <v>454</v>
      </c>
      <c r="LUH13" s="140" t="s">
        <v>454</v>
      </c>
      <c r="LUI13" s="140" t="s">
        <v>454</v>
      </c>
      <c r="LUJ13" s="140" t="s">
        <v>454</v>
      </c>
      <c r="LUK13" s="140" t="s">
        <v>454</v>
      </c>
      <c r="LUL13" s="140" t="s">
        <v>454</v>
      </c>
      <c r="LUM13" s="140" t="s">
        <v>454</v>
      </c>
      <c r="LUN13" s="140" t="s">
        <v>454</v>
      </c>
      <c r="LUO13" s="140" t="s">
        <v>454</v>
      </c>
      <c r="LUP13" s="140" t="s">
        <v>454</v>
      </c>
      <c r="LUQ13" s="140" t="s">
        <v>454</v>
      </c>
      <c r="LUR13" s="140" t="s">
        <v>454</v>
      </c>
      <c r="LUS13" s="140" t="s">
        <v>454</v>
      </c>
      <c r="LUT13" s="140" t="s">
        <v>454</v>
      </c>
      <c r="LUU13" s="140" t="s">
        <v>454</v>
      </c>
      <c r="LUV13" s="140" t="s">
        <v>454</v>
      </c>
      <c r="LUW13" s="140" t="s">
        <v>454</v>
      </c>
      <c r="LUX13" s="140" t="s">
        <v>454</v>
      </c>
      <c r="LUY13" s="140" t="s">
        <v>454</v>
      </c>
      <c r="LUZ13" s="140" t="s">
        <v>454</v>
      </c>
      <c r="LVA13" s="140" t="s">
        <v>454</v>
      </c>
      <c r="LVB13" s="140" t="s">
        <v>454</v>
      </c>
      <c r="LVC13" s="140" t="s">
        <v>454</v>
      </c>
      <c r="LVD13" s="140" t="s">
        <v>454</v>
      </c>
      <c r="LVE13" s="140" t="s">
        <v>454</v>
      </c>
      <c r="LVF13" s="140" t="s">
        <v>454</v>
      </c>
      <c r="LVG13" s="140" t="s">
        <v>454</v>
      </c>
      <c r="LVH13" s="140" t="s">
        <v>454</v>
      </c>
      <c r="LVI13" s="140" t="s">
        <v>454</v>
      </c>
      <c r="LVJ13" s="140" t="s">
        <v>454</v>
      </c>
      <c r="LVK13" s="140" t="s">
        <v>454</v>
      </c>
      <c r="LVL13" s="140" t="s">
        <v>454</v>
      </c>
      <c r="LVM13" s="140" t="s">
        <v>454</v>
      </c>
      <c r="LVN13" s="140" t="s">
        <v>454</v>
      </c>
      <c r="LVO13" s="140" t="s">
        <v>454</v>
      </c>
      <c r="LVP13" s="140" t="s">
        <v>454</v>
      </c>
      <c r="LVQ13" s="140" t="s">
        <v>454</v>
      </c>
      <c r="LVR13" s="140" t="s">
        <v>454</v>
      </c>
      <c r="LVS13" s="140" t="s">
        <v>454</v>
      </c>
      <c r="LVT13" s="140" t="s">
        <v>454</v>
      </c>
      <c r="LVU13" s="140" t="s">
        <v>454</v>
      </c>
      <c r="LVV13" s="140" t="s">
        <v>454</v>
      </c>
      <c r="LVW13" s="140" t="s">
        <v>454</v>
      </c>
      <c r="LVX13" s="140" t="s">
        <v>454</v>
      </c>
      <c r="LVY13" s="140" t="s">
        <v>454</v>
      </c>
      <c r="LVZ13" s="140" t="s">
        <v>454</v>
      </c>
      <c r="LWA13" s="140" t="s">
        <v>454</v>
      </c>
      <c r="LWB13" s="140" t="s">
        <v>454</v>
      </c>
      <c r="LWC13" s="140" t="s">
        <v>454</v>
      </c>
      <c r="LWD13" s="140" t="s">
        <v>454</v>
      </c>
      <c r="LWE13" s="140" t="s">
        <v>454</v>
      </c>
      <c r="LWF13" s="140" t="s">
        <v>454</v>
      </c>
      <c r="LWG13" s="140" t="s">
        <v>454</v>
      </c>
      <c r="LWH13" s="140" t="s">
        <v>454</v>
      </c>
      <c r="LWI13" s="140" t="s">
        <v>454</v>
      </c>
      <c r="LWJ13" s="140" t="s">
        <v>454</v>
      </c>
      <c r="LWK13" s="140" t="s">
        <v>454</v>
      </c>
      <c r="LWL13" s="140" t="s">
        <v>454</v>
      </c>
      <c r="LWM13" s="140" t="s">
        <v>454</v>
      </c>
      <c r="LWN13" s="140" t="s">
        <v>454</v>
      </c>
      <c r="LWO13" s="140" t="s">
        <v>454</v>
      </c>
      <c r="LWP13" s="140" t="s">
        <v>454</v>
      </c>
      <c r="LWQ13" s="140" t="s">
        <v>454</v>
      </c>
      <c r="LWR13" s="140" t="s">
        <v>454</v>
      </c>
      <c r="LWS13" s="140" t="s">
        <v>454</v>
      </c>
      <c r="LWT13" s="140" t="s">
        <v>454</v>
      </c>
      <c r="LWU13" s="140" t="s">
        <v>454</v>
      </c>
      <c r="LWV13" s="140" t="s">
        <v>454</v>
      </c>
      <c r="LWW13" s="140" t="s">
        <v>454</v>
      </c>
      <c r="LWX13" s="140" t="s">
        <v>454</v>
      </c>
      <c r="LWY13" s="140" t="s">
        <v>454</v>
      </c>
      <c r="LWZ13" s="140" t="s">
        <v>454</v>
      </c>
      <c r="LXA13" s="140" t="s">
        <v>454</v>
      </c>
      <c r="LXB13" s="140" t="s">
        <v>454</v>
      </c>
      <c r="LXC13" s="140" t="s">
        <v>454</v>
      </c>
      <c r="LXD13" s="140" t="s">
        <v>454</v>
      </c>
      <c r="LXE13" s="140" t="s">
        <v>454</v>
      </c>
      <c r="LXF13" s="140" t="s">
        <v>454</v>
      </c>
      <c r="LXG13" s="140" t="s">
        <v>454</v>
      </c>
      <c r="LXH13" s="140" t="s">
        <v>454</v>
      </c>
      <c r="LXI13" s="140" t="s">
        <v>454</v>
      </c>
      <c r="LXJ13" s="140" t="s">
        <v>454</v>
      </c>
      <c r="LXK13" s="140" t="s">
        <v>454</v>
      </c>
      <c r="LXL13" s="140" t="s">
        <v>454</v>
      </c>
      <c r="LXM13" s="140" t="s">
        <v>454</v>
      </c>
      <c r="LXN13" s="140" t="s">
        <v>454</v>
      </c>
      <c r="LXO13" s="140" t="s">
        <v>454</v>
      </c>
      <c r="LXP13" s="140" t="s">
        <v>454</v>
      </c>
      <c r="LXQ13" s="140" t="s">
        <v>454</v>
      </c>
      <c r="LXR13" s="140" t="s">
        <v>454</v>
      </c>
      <c r="LXS13" s="140" t="s">
        <v>454</v>
      </c>
      <c r="LXT13" s="140" t="s">
        <v>454</v>
      </c>
      <c r="LXU13" s="140" t="s">
        <v>454</v>
      </c>
      <c r="LXV13" s="140" t="s">
        <v>454</v>
      </c>
      <c r="LXW13" s="140" t="s">
        <v>454</v>
      </c>
      <c r="LXX13" s="140" t="s">
        <v>454</v>
      </c>
      <c r="LXY13" s="140" t="s">
        <v>454</v>
      </c>
      <c r="LXZ13" s="140" t="s">
        <v>454</v>
      </c>
      <c r="LYA13" s="140" t="s">
        <v>454</v>
      </c>
      <c r="LYB13" s="140" t="s">
        <v>454</v>
      </c>
      <c r="LYC13" s="140" t="s">
        <v>454</v>
      </c>
      <c r="LYD13" s="140" t="s">
        <v>454</v>
      </c>
      <c r="LYE13" s="140" t="s">
        <v>454</v>
      </c>
      <c r="LYF13" s="140" t="s">
        <v>454</v>
      </c>
      <c r="LYG13" s="140" t="s">
        <v>454</v>
      </c>
      <c r="LYH13" s="140" t="s">
        <v>454</v>
      </c>
      <c r="LYI13" s="140" t="s">
        <v>454</v>
      </c>
      <c r="LYJ13" s="140" t="s">
        <v>454</v>
      </c>
      <c r="LYK13" s="140" t="s">
        <v>454</v>
      </c>
      <c r="LYL13" s="140" t="s">
        <v>454</v>
      </c>
      <c r="LYM13" s="140" t="s">
        <v>454</v>
      </c>
      <c r="LYN13" s="140" t="s">
        <v>454</v>
      </c>
      <c r="LYO13" s="140" t="s">
        <v>454</v>
      </c>
      <c r="LYP13" s="140" t="s">
        <v>454</v>
      </c>
      <c r="LYQ13" s="140" t="s">
        <v>454</v>
      </c>
      <c r="LYR13" s="140" t="s">
        <v>454</v>
      </c>
      <c r="LYS13" s="140" t="s">
        <v>454</v>
      </c>
      <c r="LYT13" s="140" t="s">
        <v>454</v>
      </c>
      <c r="LYU13" s="140" t="s">
        <v>454</v>
      </c>
      <c r="LYV13" s="140" t="s">
        <v>454</v>
      </c>
      <c r="LYW13" s="140" t="s">
        <v>454</v>
      </c>
      <c r="LYX13" s="140" t="s">
        <v>454</v>
      </c>
      <c r="LYY13" s="140" t="s">
        <v>454</v>
      </c>
      <c r="LYZ13" s="140" t="s">
        <v>454</v>
      </c>
      <c r="LZA13" s="140" t="s">
        <v>454</v>
      </c>
      <c r="LZB13" s="140" t="s">
        <v>454</v>
      </c>
      <c r="LZC13" s="140" t="s">
        <v>454</v>
      </c>
      <c r="LZD13" s="140" t="s">
        <v>454</v>
      </c>
      <c r="LZE13" s="140" t="s">
        <v>454</v>
      </c>
      <c r="LZF13" s="140" t="s">
        <v>454</v>
      </c>
      <c r="LZG13" s="140" t="s">
        <v>454</v>
      </c>
      <c r="LZH13" s="140" t="s">
        <v>454</v>
      </c>
      <c r="LZI13" s="140" t="s">
        <v>454</v>
      </c>
      <c r="LZJ13" s="140" t="s">
        <v>454</v>
      </c>
      <c r="LZK13" s="140" t="s">
        <v>454</v>
      </c>
      <c r="LZL13" s="140" t="s">
        <v>454</v>
      </c>
      <c r="LZM13" s="140" t="s">
        <v>454</v>
      </c>
      <c r="LZN13" s="140" t="s">
        <v>454</v>
      </c>
      <c r="LZO13" s="140" t="s">
        <v>454</v>
      </c>
      <c r="LZP13" s="140" t="s">
        <v>454</v>
      </c>
      <c r="LZQ13" s="140" t="s">
        <v>454</v>
      </c>
      <c r="LZR13" s="140" t="s">
        <v>454</v>
      </c>
      <c r="LZS13" s="140" t="s">
        <v>454</v>
      </c>
      <c r="LZT13" s="140" t="s">
        <v>454</v>
      </c>
      <c r="LZU13" s="140" t="s">
        <v>454</v>
      </c>
      <c r="LZV13" s="140" t="s">
        <v>454</v>
      </c>
      <c r="LZW13" s="140" t="s">
        <v>454</v>
      </c>
      <c r="LZX13" s="140" t="s">
        <v>454</v>
      </c>
      <c r="LZY13" s="140" t="s">
        <v>454</v>
      </c>
      <c r="LZZ13" s="140" t="s">
        <v>454</v>
      </c>
      <c r="MAA13" s="140" t="s">
        <v>454</v>
      </c>
      <c r="MAB13" s="140" t="s">
        <v>454</v>
      </c>
      <c r="MAC13" s="140" t="s">
        <v>454</v>
      </c>
      <c r="MAD13" s="140" t="s">
        <v>454</v>
      </c>
      <c r="MAE13" s="140" t="s">
        <v>454</v>
      </c>
      <c r="MAF13" s="140" t="s">
        <v>454</v>
      </c>
      <c r="MAG13" s="140" t="s">
        <v>454</v>
      </c>
      <c r="MAH13" s="140" t="s">
        <v>454</v>
      </c>
      <c r="MAI13" s="140" t="s">
        <v>454</v>
      </c>
      <c r="MAJ13" s="140" t="s">
        <v>454</v>
      </c>
      <c r="MAK13" s="140" t="s">
        <v>454</v>
      </c>
      <c r="MAL13" s="140" t="s">
        <v>454</v>
      </c>
      <c r="MAM13" s="140" t="s">
        <v>454</v>
      </c>
      <c r="MAN13" s="140" t="s">
        <v>454</v>
      </c>
      <c r="MAO13" s="140" t="s">
        <v>454</v>
      </c>
      <c r="MAP13" s="140" t="s">
        <v>454</v>
      </c>
      <c r="MAQ13" s="140" t="s">
        <v>454</v>
      </c>
      <c r="MAR13" s="140" t="s">
        <v>454</v>
      </c>
      <c r="MAS13" s="140" t="s">
        <v>454</v>
      </c>
      <c r="MAT13" s="140" t="s">
        <v>454</v>
      </c>
      <c r="MAU13" s="140" t="s">
        <v>454</v>
      </c>
      <c r="MAV13" s="140" t="s">
        <v>454</v>
      </c>
      <c r="MAW13" s="140" t="s">
        <v>454</v>
      </c>
      <c r="MAX13" s="140" t="s">
        <v>454</v>
      </c>
      <c r="MAY13" s="140" t="s">
        <v>454</v>
      </c>
      <c r="MAZ13" s="140" t="s">
        <v>454</v>
      </c>
      <c r="MBA13" s="140" t="s">
        <v>454</v>
      </c>
      <c r="MBB13" s="140" t="s">
        <v>454</v>
      </c>
      <c r="MBC13" s="140" t="s">
        <v>454</v>
      </c>
      <c r="MBD13" s="140" t="s">
        <v>454</v>
      </c>
      <c r="MBE13" s="140" t="s">
        <v>454</v>
      </c>
      <c r="MBF13" s="140" t="s">
        <v>454</v>
      </c>
      <c r="MBG13" s="140" t="s">
        <v>454</v>
      </c>
      <c r="MBH13" s="140" t="s">
        <v>454</v>
      </c>
      <c r="MBI13" s="140" t="s">
        <v>454</v>
      </c>
      <c r="MBJ13" s="140" t="s">
        <v>454</v>
      </c>
      <c r="MBK13" s="140" t="s">
        <v>454</v>
      </c>
      <c r="MBL13" s="140" t="s">
        <v>454</v>
      </c>
      <c r="MBM13" s="140" t="s">
        <v>454</v>
      </c>
      <c r="MBN13" s="140" t="s">
        <v>454</v>
      </c>
      <c r="MBO13" s="140" t="s">
        <v>454</v>
      </c>
      <c r="MBP13" s="140" t="s">
        <v>454</v>
      </c>
      <c r="MBQ13" s="140" t="s">
        <v>454</v>
      </c>
      <c r="MBR13" s="140" t="s">
        <v>454</v>
      </c>
      <c r="MBS13" s="140" t="s">
        <v>454</v>
      </c>
      <c r="MBT13" s="140" t="s">
        <v>454</v>
      </c>
      <c r="MBU13" s="140" t="s">
        <v>454</v>
      </c>
      <c r="MBV13" s="140" t="s">
        <v>454</v>
      </c>
      <c r="MBW13" s="140" t="s">
        <v>454</v>
      </c>
      <c r="MBX13" s="140" t="s">
        <v>454</v>
      </c>
      <c r="MBY13" s="140" t="s">
        <v>454</v>
      </c>
      <c r="MBZ13" s="140" t="s">
        <v>454</v>
      </c>
      <c r="MCA13" s="140" t="s">
        <v>454</v>
      </c>
      <c r="MCB13" s="140" t="s">
        <v>454</v>
      </c>
      <c r="MCC13" s="140" t="s">
        <v>454</v>
      </c>
      <c r="MCD13" s="140" t="s">
        <v>454</v>
      </c>
      <c r="MCE13" s="140" t="s">
        <v>454</v>
      </c>
      <c r="MCF13" s="140" t="s">
        <v>454</v>
      </c>
      <c r="MCG13" s="140" t="s">
        <v>454</v>
      </c>
      <c r="MCH13" s="140" t="s">
        <v>454</v>
      </c>
      <c r="MCI13" s="140" t="s">
        <v>454</v>
      </c>
      <c r="MCJ13" s="140" t="s">
        <v>454</v>
      </c>
      <c r="MCK13" s="140" t="s">
        <v>454</v>
      </c>
      <c r="MCL13" s="140" t="s">
        <v>454</v>
      </c>
      <c r="MCM13" s="140" t="s">
        <v>454</v>
      </c>
      <c r="MCN13" s="140" t="s">
        <v>454</v>
      </c>
      <c r="MCO13" s="140" t="s">
        <v>454</v>
      </c>
      <c r="MCP13" s="140" t="s">
        <v>454</v>
      </c>
      <c r="MCQ13" s="140" t="s">
        <v>454</v>
      </c>
      <c r="MCR13" s="140" t="s">
        <v>454</v>
      </c>
      <c r="MCS13" s="140" t="s">
        <v>454</v>
      </c>
      <c r="MCT13" s="140" t="s">
        <v>454</v>
      </c>
      <c r="MCU13" s="140" t="s">
        <v>454</v>
      </c>
      <c r="MCV13" s="140" t="s">
        <v>454</v>
      </c>
      <c r="MCW13" s="140" t="s">
        <v>454</v>
      </c>
      <c r="MCX13" s="140" t="s">
        <v>454</v>
      </c>
      <c r="MCY13" s="140" t="s">
        <v>454</v>
      </c>
      <c r="MCZ13" s="140" t="s">
        <v>454</v>
      </c>
      <c r="MDA13" s="140" t="s">
        <v>454</v>
      </c>
      <c r="MDB13" s="140" t="s">
        <v>454</v>
      </c>
      <c r="MDC13" s="140" t="s">
        <v>454</v>
      </c>
      <c r="MDD13" s="140" t="s">
        <v>454</v>
      </c>
      <c r="MDE13" s="140" t="s">
        <v>454</v>
      </c>
      <c r="MDF13" s="140" t="s">
        <v>454</v>
      </c>
      <c r="MDG13" s="140" t="s">
        <v>454</v>
      </c>
      <c r="MDH13" s="140" t="s">
        <v>454</v>
      </c>
      <c r="MDI13" s="140" t="s">
        <v>454</v>
      </c>
      <c r="MDJ13" s="140" t="s">
        <v>454</v>
      </c>
      <c r="MDK13" s="140" t="s">
        <v>454</v>
      </c>
      <c r="MDL13" s="140" t="s">
        <v>454</v>
      </c>
      <c r="MDM13" s="140" t="s">
        <v>454</v>
      </c>
      <c r="MDN13" s="140" t="s">
        <v>454</v>
      </c>
      <c r="MDO13" s="140" t="s">
        <v>454</v>
      </c>
      <c r="MDP13" s="140" t="s">
        <v>454</v>
      </c>
      <c r="MDQ13" s="140" t="s">
        <v>454</v>
      </c>
      <c r="MDR13" s="140" t="s">
        <v>454</v>
      </c>
      <c r="MDS13" s="140" t="s">
        <v>454</v>
      </c>
      <c r="MDT13" s="140" t="s">
        <v>454</v>
      </c>
      <c r="MDU13" s="140" t="s">
        <v>454</v>
      </c>
      <c r="MDV13" s="140" t="s">
        <v>454</v>
      </c>
      <c r="MDW13" s="140" t="s">
        <v>454</v>
      </c>
      <c r="MDX13" s="140" t="s">
        <v>454</v>
      </c>
      <c r="MDY13" s="140" t="s">
        <v>454</v>
      </c>
      <c r="MDZ13" s="140" t="s">
        <v>454</v>
      </c>
      <c r="MEA13" s="140" t="s">
        <v>454</v>
      </c>
      <c r="MEB13" s="140" t="s">
        <v>454</v>
      </c>
      <c r="MEC13" s="140" t="s">
        <v>454</v>
      </c>
      <c r="MED13" s="140" t="s">
        <v>454</v>
      </c>
      <c r="MEE13" s="140" t="s">
        <v>454</v>
      </c>
      <c r="MEF13" s="140" t="s">
        <v>454</v>
      </c>
      <c r="MEG13" s="140" t="s">
        <v>454</v>
      </c>
      <c r="MEH13" s="140" t="s">
        <v>454</v>
      </c>
      <c r="MEI13" s="140" t="s">
        <v>454</v>
      </c>
      <c r="MEJ13" s="140" t="s">
        <v>454</v>
      </c>
      <c r="MEK13" s="140" t="s">
        <v>454</v>
      </c>
      <c r="MEL13" s="140" t="s">
        <v>454</v>
      </c>
      <c r="MEM13" s="140" t="s">
        <v>454</v>
      </c>
      <c r="MEN13" s="140" t="s">
        <v>454</v>
      </c>
      <c r="MEO13" s="140" t="s">
        <v>454</v>
      </c>
      <c r="MEP13" s="140" t="s">
        <v>454</v>
      </c>
      <c r="MEQ13" s="140" t="s">
        <v>454</v>
      </c>
      <c r="MER13" s="140" t="s">
        <v>454</v>
      </c>
      <c r="MES13" s="140" t="s">
        <v>454</v>
      </c>
      <c r="MET13" s="140" t="s">
        <v>454</v>
      </c>
      <c r="MEU13" s="140" t="s">
        <v>454</v>
      </c>
      <c r="MEV13" s="140" t="s">
        <v>454</v>
      </c>
      <c r="MEW13" s="140" t="s">
        <v>454</v>
      </c>
      <c r="MEX13" s="140" t="s">
        <v>454</v>
      </c>
      <c r="MEY13" s="140" t="s">
        <v>454</v>
      </c>
      <c r="MEZ13" s="140" t="s">
        <v>454</v>
      </c>
      <c r="MFA13" s="140" t="s">
        <v>454</v>
      </c>
      <c r="MFB13" s="140" t="s">
        <v>454</v>
      </c>
      <c r="MFC13" s="140" t="s">
        <v>454</v>
      </c>
      <c r="MFD13" s="140" t="s">
        <v>454</v>
      </c>
      <c r="MFE13" s="140" t="s">
        <v>454</v>
      </c>
      <c r="MFF13" s="140" t="s">
        <v>454</v>
      </c>
      <c r="MFG13" s="140" t="s">
        <v>454</v>
      </c>
      <c r="MFH13" s="140" t="s">
        <v>454</v>
      </c>
      <c r="MFI13" s="140" t="s">
        <v>454</v>
      </c>
      <c r="MFJ13" s="140" t="s">
        <v>454</v>
      </c>
      <c r="MFK13" s="140" t="s">
        <v>454</v>
      </c>
      <c r="MFL13" s="140" t="s">
        <v>454</v>
      </c>
      <c r="MFM13" s="140" t="s">
        <v>454</v>
      </c>
      <c r="MFN13" s="140" t="s">
        <v>454</v>
      </c>
      <c r="MFO13" s="140" t="s">
        <v>454</v>
      </c>
      <c r="MFP13" s="140" t="s">
        <v>454</v>
      </c>
      <c r="MFQ13" s="140" t="s">
        <v>454</v>
      </c>
      <c r="MFR13" s="140" t="s">
        <v>454</v>
      </c>
      <c r="MFS13" s="140" t="s">
        <v>454</v>
      </c>
      <c r="MFT13" s="140" t="s">
        <v>454</v>
      </c>
      <c r="MFU13" s="140" t="s">
        <v>454</v>
      </c>
      <c r="MFV13" s="140" t="s">
        <v>454</v>
      </c>
      <c r="MFW13" s="140" t="s">
        <v>454</v>
      </c>
      <c r="MFX13" s="140" t="s">
        <v>454</v>
      </c>
      <c r="MFY13" s="140" t="s">
        <v>454</v>
      </c>
      <c r="MFZ13" s="140" t="s">
        <v>454</v>
      </c>
      <c r="MGA13" s="140" t="s">
        <v>454</v>
      </c>
      <c r="MGB13" s="140" t="s">
        <v>454</v>
      </c>
      <c r="MGC13" s="140" t="s">
        <v>454</v>
      </c>
      <c r="MGD13" s="140" t="s">
        <v>454</v>
      </c>
      <c r="MGE13" s="140" t="s">
        <v>454</v>
      </c>
      <c r="MGF13" s="140" t="s">
        <v>454</v>
      </c>
      <c r="MGG13" s="140" t="s">
        <v>454</v>
      </c>
      <c r="MGH13" s="140" t="s">
        <v>454</v>
      </c>
      <c r="MGI13" s="140" t="s">
        <v>454</v>
      </c>
      <c r="MGJ13" s="140" t="s">
        <v>454</v>
      </c>
      <c r="MGK13" s="140" t="s">
        <v>454</v>
      </c>
      <c r="MGL13" s="140" t="s">
        <v>454</v>
      </c>
      <c r="MGM13" s="140" t="s">
        <v>454</v>
      </c>
      <c r="MGN13" s="140" t="s">
        <v>454</v>
      </c>
      <c r="MGO13" s="140" t="s">
        <v>454</v>
      </c>
      <c r="MGP13" s="140" t="s">
        <v>454</v>
      </c>
      <c r="MGQ13" s="140" t="s">
        <v>454</v>
      </c>
      <c r="MGR13" s="140" t="s">
        <v>454</v>
      </c>
      <c r="MGS13" s="140" t="s">
        <v>454</v>
      </c>
      <c r="MGT13" s="140" t="s">
        <v>454</v>
      </c>
      <c r="MGU13" s="140" t="s">
        <v>454</v>
      </c>
      <c r="MGV13" s="140" t="s">
        <v>454</v>
      </c>
      <c r="MGW13" s="140" t="s">
        <v>454</v>
      </c>
      <c r="MGX13" s="140" t="s">
        <v>454</v>
      </c>
      <c r="MGY13" s="140" t="s">
        <v>454</v>
      </c>
      <c r="MGZ13" s="140" t="s">
        <v>454</v>
      </c>
      <c r="MHA13" s="140" t="s">
        <v>454</v>
      </c>
      <c r="MHB13" s="140" t="s">
        <v>454</v>
      </c>
      <c r="MHC13" s="140" t="s">
        <v>454</v>
      </c>
      <c r="MHD13" s="140" t="s">
        <v>454</v>
      </c>
      <c r="MHE13" s="140" t="s">
        <v>454</v>
      </c>
      <c r="MHF13" s="140" t="s">
        <v>454</v>
      </c>
      <c r="MHG13" s="140" t="s">
        <v>454</v>
      </c>
      <c r="MHH13" s="140" t="s">
        <v>454</v>
      </c>
      <c r="MHI13" s="140" t="s">
        <v>454</v>
      </c>
      <c r="MHJ13" s="140" t="s">
        <v>454</v>
      </c>
      <c r="MHK13" s="140" t="s">
        <v>454</v>
      </c>
      <c r="MHL13" s="140" t="s">
        <v>454</v>
      </c>
      <c r="MHM13" s="140" t="s">
        <v>454</v>
      </c>
      <c r="MHN13" s="140" t="s">
        <v>454</v>
      </c>
      <c r="MHO13" s="140" t="s">
        <v>454</v>
      </c>
      <c r="MHP13" s="140" t="s">
        <v>454</v>
      </c>
      <c r="MHQ13" s="140" t="s">
        <v>454</v>
      </c>
      <c r="MHR13" s="140" t="s">
        <v>454</v>
      </c>
      <c r="MHS13" s="140" t="s">
        <v>454</v>
      </c>
      <c r="MHT13" s="140" t="s">
        <v>454</v>
      </c>
      <c r="MHU13" s="140" t="s">
        <v>454</v>
      </c>
      <c r="MHV13" s="140" t="s">
        <v>454</v>
      </c>
      <c r="MHW13" s="140" t="s">
        <v>454</v>
      </c>
      <c r="MHX13" s="140" t="s">
        <v>454</v>
      </c>
      <c r="MHY13" s="140" t="s">
        <v>454</v>
      </c>
      <c r="MHZ13" s="140" t="s">
        <v>454</v>
      </c>
      <c r="MIA13" s="140" t="s">
        <v>454</v>
      </c>
      <c r="MIB13" s="140" t="s">
        <v>454</v>
      </c>
      <c r="MIC13" s="140" t="s">
        <v>454</v>
      </c>
      <c r="MID13" s="140" t="s">
        <v>454</v>
      </c>
      <c r="MIE13" s="140" t="s">
        <v>454</v>
      </c>
      <c r="MIF13" s="140" t="s">
        <v>454</v>
      </c>
      <c r="MIG13" s="140" t="s">
        <v>454</v>
      </c>
      <c r="MIH13" s="140" t="s">
        <v>454</v>
      </c>
      <c r="MII13" s="140" t="s">
        <v>454</v>
      </c>
      <c r="MIJ13" s="140" t="s">
        <v>454</v>
      </c>
      <c r="MIK13" s="140" t="s">
        <v>454</v>
      </c>
      <c r="MIL13" s="140" t="s">
        <v>454</v>
      </c>
      <c r="MIM13" s="140" t="s">
        <v>454</v>
      </c>
      <c r="MIN13" s="140" t="s">
        <v>454</v>
      </c>
      <c r="MIO13" s="140" t="s">
        <v>454</v>
      </c>
      <c r="MIP13" s="140" t="s">
        <v>454</v>
      </c>
      <c r="MIQ13" s="140" t="s">
        <v>454</v>
      </c>
      <c r="MIR13" s="140" t="s">
        <v>454</v>
      </c>
      <c r="MIS13" s="140" t="s">
        <v>454</v>
      </c>
      <c r="MIT13" s="140" t="s">
        <v>454</v>
      </c>
      <c r="MIU13" s="140" t="s">
        <v>454</v>
      </c>
      <c r="MIV13" s="140" t="s">
        <v>454</v>
      </c>
      <c r="MIW13" s="140" t="s">
        <v>454</v>
      </c>
      <c r="MIX13" s="140" t="s">
        <v>454</v>
      </c>
      <c r="MIY13" s="140" t="s">
        <v>454</v>
      </c>
      <c r="MIZ13" s="140" t="s">
        <v>454</v>
      </c>
      <c r="MJA13" s="140" t="s">
        <v>454</v>
      </c>
      <c r="MJB13" s="140" t="s">
        <v>454</v>
      </c>
      <c r="MJC13" s="140" t="s">
        <v>454</v>
      </c>
      <c r="MJD13" s="140" t="s">
        <v>454</v>
      </c>
      <c r="MJE13" s="140" t="s">
        <v>454</v>
      </c>
      <c r="MJF13" s="140" t="s">
        <v>454</v>
      </c>
      <c r="MJG13" s="140" t="s">
        <v>454</v>
      </c>
      <c r="MJH13" s="140" t="s">
        <v>454</v>
      </c>
      <c r="MJI13" s="140" t="s">
        <v>454</v>
      </c>
      <c r="MJJ13" s="140" t="s">
        <v>454</v>
      </c>
      <c r="MJK13" s="140" t="s">
        <v>454</v>
      </c>
      <c r="MJL13" s="140" t="s">
        <v>454</v>
      </c>
      <c r="MJM13" s="140" t="s">
        <v>454</v>
      </c>
      <c r="MJN13" s="140" t="s">
        <v>454</v>
      </c>
      <c r="MJO13" s="140" t="s">
        <v>454</v>
      </c>
      <c r="MJP13" s="140" t="s">
        <v>454</v>
      </c>
      <c r="MJQ13" s="140" t="s">
        <v>454</v>
      </c>
      <c r="MJR13" s="140" t="s">
        <v>454</v>
      </c>
      <c r="MJS13" s="140" t="s">
        <v>454</v>
      </c>
      <c r="MJT13" s="140" t="s">
        <v>454</v>
      </c>
      <c r="MJU13" s="140" t="s">
        <v>454</v>
      </c>
      <c r="MJV13" s="140" t="s">
        <v>454</v>
      </c>
      <c r="MJW13" s="140" t="s">
        <v>454</v>
      </c>
      <c r="MJX13" s="140" t="s">
        <v>454</v>
      </c>
      <c r="MJY13" s="140" t="s">
        <v>454</v>
      </c>
      <c r="MJZ13" s="140" t="s">
        <v>454</v>
      </c>
      <c r="MKA13" s="140" t="s">
        <v>454</v>
      </c>
      <c r="MKB13" s="140" t="s">
        <v>454</v>
      </c>
      <c r="MKC13" s="140" t="s">
        <v>454</v>
      </c>
      <c r="MKD13" s="140" t="s">
        <v>454</v>
      </c>
      <c r="MKE13" s="140" t="s">
        <v>454</v>
      </c>
      <c r="MKF13" s="140" t="s">
        <v>454</v>
      </c>
      <c r="MKG13" s="140" t="s">
        <v>454</v>
      </c>
      <c r="MKH13" s="140" t="s">
        <v>454</v>
      </c>
      <c r="MKI13" s="140" t="s">
        <v>454</v>
      </c>
      <c r="MKJ13" s="140" t="s">
        <v>454</v>
      </c>
      <c r="MKK13" s="140" t="s">
        <v>454</v>
      </c>
      <c r="MKL13" s="140" t="s">
        <v>454</v>
      </c>
      <c r="MKM13" s="140" t="s">
        <v>454</v>
      </c>
      <c r="MKN13" s="140" t="s">
        <v>454</v>
      </c>
      <c r="MKO13" s="140" t="s">
        <v>454</v>
      </c>
      <c r="MKP13" s="140" t="s">
        <v>454</v>
      </c>
      <c r="MKQ13" s="140" t="s">
        <v>454</v>
      </c>
      <c r="MKR13" s="140" t="s">
        <v>454</v>
      </c>
      <c r="MKS13" s="140" t="s">
        <v>454</v>
      </c>
      <c r="MKT13" s="140" t="s">
        <v>454</v>
      </c>
      <c r="MKU13" s="140" t="s">
        <v>454</v>
      </c>
      <c r="MKV13" s="140" t="s">
        <v>454</v>
      </c>
      <c r="MKW13" s="140" t="s">
        <v>454</v>
      </c>
      <c r="MKX13" s="140" t="s">
        <v>454</v>
      </c>
      <c r="MKY13" s="140" t="s">
        <v>454</v>
      </c>
      <c r="MKZ13" s="140" t="s">
        <v>454</v>
      </c>
      <c r="MLA13" s="140" t="s">
        <v>454</v>
      </c>
      <c r="MLB13" s="140" t="s">
        <v>454</v>
      </c>
      <c r="MLC13" s="140" t="s">
        <v>454</v>
      </c>
      <c r="MLD13" s="140" t="s">
        <v>454</v>
      </c>
      <c r="MLE13" s="140" t="s">
        <v>454</v>
      </c>
      <c r="MLF13" s="140" t="s">
        <v>454</v>
      </c>
      <c r="MLG13" s="140" t="s">
        <v>454</v>
      </c>
      <c r="MLH13" s="140" t="s">
        <v>454</v>
      </c>
      <c r="MLI13" s="140" t="s">
        <v>454</v>
      </c>
      <c r="MLJ13" s="140" t="s">
        <v>454</v>
      </c>
      <c r="MLK13" s="140" t="s">
        <v>454</v>
      </c>
      <c r="MLL13" s="140" t="s">
        <v>454</v>
      </c>
      <c r="MLM13" s="140" t="s">
        <v>454</v>
      </c>
      <c r="MLN13" s="140" t="s">
        <v>454</v>
      </c>
      <c r="MLO13" s="140" t="s">
        <v>454</v>
      </c>
      <c r="MLP13" s="140" t="s">
        <v>454</v>
      </c>
      <c r="MLQ13" s="140" t="s">
        <v>454</v>
      </c>
      <c r="MLR13" s="140" t="s">
        <v>454</v>
      </c>
      <c r="MLS13" s="140" t="s">
        <v>454</v>
      </c>
      <c r="MLT13" s="140" t="s">
        <v>454</v>
      </c>
      <c r="MLU13" s="140" t="s">
        <v>454</v>
      </c>
      <c r="MLV13" s="140" t="s">
        <v>454</v>
      </c>
      <c r="MLW13" s="140" t="s">
        <v>454</v>
      </c>
      <c r="MLX13" s="140" t="s">
        <v>454</v>
      </c>
      <c r="MLY13" s="140" t="s">
        <v>454</v>
      </c>
      <c r="MLZ13" s="140" t="s">
        <v>454</v>
      </c>
      <c r="MMA13" s="140" t="s">
        <v>454</v>
      </c>
      <c r="MMB13" s="140" t="s">
        <v>454</v>
      </c>
      <c r="MMC13" s="140" t="s">
        <v>454</v>
      </c>
      <c r="MMD13" s="140" t="s">
        <v>454</v>
      </c>
      <c r="MME13" s="140" t="s">
        <v>454</v>
      </c>
      <c r="MMF13" s="140" t="s">
        <v>454</v>
      </c>
      <c r="MMG13" s="140" t="s">
        <v>454</v>
      </c>
      <c r="MMH13" s="140" t="s">
        <v>454</v>
      </c>
      <c r="MMI13" s="140" t="s">
        <v>454</v>
      </c>
      <c r="MMJ13" s="140" t="s">
        <v>454</v>
      </c>
      <c r="MMK13" s="140" t="s">
        <v>454</v>
      </c>
      <c r="MML13" s="140" t="s">
        <v>454</v>
      </c>
      <c r="MMM13" s="140" t="s">
        <v>454</v>
      </c>
      <c r="MMN13" s="140" t="s">
        <v>454</v>
      </c>
      <c r="MMO13" s="140" t="s">
        <v>454</v>
      </c>
      <c r="MMP13" s="140" t="s">
        <v>454</v>
      </c>
      <c r="MMQ13" s="140" t="s">
        <v>454</v>
      </c>
      <c r="MMR13" s="140" t="s">
        <v>454</v>
      </c>
      <c r="MMS13" s="140" t="s">
        <v>454</v>
      </c>
      <c r="MMT13" s="140" t="s">
        <v>454</v>
      </c>
      <c r="MMU13" s="140" t="s">
        <v>454</v>
      </c>
      <c r="MMV13" s="140" t="s">
        <v>454</v>
      </c>
      <c r="MMW13" s="140" t="s">
        <v>454</v>
      </c>
      <c r="MMX13" s="140" t="s">
        <v>454</v>
      </c>
      <c r="MMY13" s="140" t="s">
        <v>454</v>
      </c>
      <c r="MMZ13" s="140" t="s">
        <v>454</v>
      </c>
      <c r="MNA13" s="140" t="s">
        <v>454</v>
      </c>
      <c r="MNB13" s="140" t="s">
        <v>454</v>
      </c>
      <c r="MNC13" s="140" t="s">
        <v>454</v>
      </c>
      <c r="MND13" s="140" t="s">
        <v>454</v>
      </c>
      <c r="MNE13" s="140" t="s">
        <v>454</v>
      </c>
      <c r="MNF13" s="140" t="s">
        <v>454</v>
      </c>
      <c r="MNG13" s="140" t="s">
        <v>454</v>
      </c>
      <c r="MNH13" s="140" t="s">
        <v>454</v>
      </c>
      <c r="MNI13" s="140" t="s">
        <v>454</v>
      </c>
      <c r="MNJ13" s="140" t="s">
        <v>454</v>
      </c>
      <c r="MNK13" s="140" t="s">
        <v>454</v>
      </c>
      <c r="MNL13" s="140" t="s">
        <v>454</v>
      </c>
      <c r="MNM13" s="140" t="s">
        <v>454</v>
      </c>
      <c r="MNN13" s="140" t="s">
        <v>454</v>
      </c>
      <c r="MNO13" s="140" t="s">
        <v>454</v>
      </c>
      <c r="MNP13" s="140" t="s">
        <v>454</v>
      </c>
      <c r="MNQ13" s="140" t="s">
        <v>454</v>
      </c>
      <c r="MNR13" s="140" t="s">
        <v>454</v>
      </c>
      <c r="MNS13" s="140" t="s">
        <v>454</v>
      </c>
      <c r="MNT13" s="140" t="s">
        <v>454</v>
      </c>
      <c r="MNU13" s="140" t="s">
        <v>454</v>
      </c>
      <c r="MNV13" s="140" t="s">
        <v>454</v>
      </c>
      <c r="MNW13" s="140" t="s">
        <v>454</v>
      </c>
      <c r="MNX13" s="140" t="s">
        <v>454</v>
      </c>
      <c r="MNY13" s="140" t="s">
        <v>454</v>
      </c>
      <c r="MNZ13" s="140" t="s">
        <v>454</v>
      </c>
      <c r="MOA13" s="140" t="s">
        <v>454</v>
      </c>
      <c r="MOB13" s="140" t="s">
        <v>454</v>
      </c>
      <c r="MOC13" s="140" t="s">
        <v>454</v>
      </c>
      <c r="MOD13" s="140" t="s">
        <v>454</v>
      </c>
      <c r="MOE13" s="140" t="s">
        <v>454</v>
      </c>
      <c r="MOF13" s="140" t="s">
        <v>454</v>
      </c>
      <c r="MOG13" s="140" t="s">
        <v>454</v>
      </c>
      <c r="MOH13" s="140" t="s">
        <v>454</v>
      </c>
      <c r="MOI13" s="140" t="s">
        <v>454</v>
      </c>
      <c r="MOJ13" s="140" t="s">
        <v>454</v>
      </c>
      <c r="MOK13" s="140" t="s">
        <v>454</v>
      </c>
      <c r="MOL13" s="140" t="s">
        <v>454</v>
      </c>
      <c r="MOM13" s="140" t="s">
        <v>454</v>
      </c>
      <c r="MON13" s="140" t="s">
        <v>454</v>
      </c>
      <c r="MOO13" s="140" t="s">
        <v>454</v>
      </c>
      <c r="MOP13" s="140" t="s">
        <v>454</v>
      </c>
      <c r="MOQ13" s="140" t="s">
        <v>454</v>
      </c>
      <c r="MOR13" s="140" t="s">
        <v>454</v>
      </c>
      <c r="MOS13" s="140" t="s">
        <v>454</v>
      </c>
      <c r="MOT13" s="140" t="s">
        <v>454</v>
      </c>
      <c r="MOU13" s="140" t="s">
        <v>454</v>
      </c>
      <c r="MOV13" s="140" t="s">
        <v>454</v>
      </c>
      <c r="MOW13" s="140" t="s">
        <v>454</v>
      </c>
      <c r="MOX13" s="140" t="s">
        <v>454</v>
      </c>
      <c r="MOY13" s="140" t="s">
        <v>454</v>
      </c>
      <c r="MOZ13" s="140" t="s">
        <v>454</v>
      </c>
      <c r="MPA13" s="140" t="s">
        <v>454</v>
      </c>
      <c r="MPB13" s="140" t="s">
        <v>454</v>
      </c>
      <c r="MPC13" s="140" t="s">
        <v>454</v>
      </c>
      <c r="MPD13" s="140" t="s">
        <v>454</v>
      </c>
      <c r="MPE13" s="140" t="s">
        <v>454</v>
      </c>
      <c r="MPF13" s="140" t="s">
        <v>454</v>
      </c>
      <c r="MPG13" s="140" t="s">
        <v>454</v>
      </c>
      <c r="MPH13" s="140" t="s">
        <v>454</v>
      </c>
      <c r="MPI13" s="140" t="s">
        <v>454</v>
      </c>
      <c r="MPJ13" s="140" t="s">
        <v>454</v>
      </c>
      <c r="MPK13" s="140" t="s">
        <v>454</v>
      </c>
      <c r="MPL13" s="140" t="s">
        <v>454</v>
      </c>
      <c r="MPM13" s="140" t="s">
        <v>454</v>
      </c>
      <c r="MPN13" s="140" t="s">
        <v>454</v>
      </c>
      <c r="MPO13" s="140" t="s">
        <v>454</v>
      </c>
      <c r="MPP13" s="140" t="s">
        <v>454</v>
      </c>
      <c r="MPQ13" s="140" t="s">
        <v>454</v>
      </c>
      <c r="MPR13" s="140" t="s">
        <v>454</v>
      </c>
      <c r="MPS13" s="140" t="s">
        <v>454</v>
      </c>
      <c r="MPT13" s="140" t="s">
        <v>454</v>
      </c>
      <c r="MPU13" s="140" t="s">
        <v>454</v>
      </c>
      <c r="MPV13" s="140" t="s">
        <v>454</v>
      </c>
      <c r="MPW13" s="140" t="s">
        <v>454</v>
      </c>
      <c r="MPX13" s="140" t="s">
        <v>454</v>
      </c>
      <c r="MPY13" s="140" t="s">
        <v>454</v>
      </c>
      <c r="MPZ13" s="140" t="s">
        <v>454</v>
      </c>
      <c r="MQA13" s="140" t="s">
        <v>454</v>
      </c>
      <c r="MQB13" s="140" t="s">
        <v>454</v>
      </c>
      <c r="MQC13" s="140" t="s">
        <v>454</v>
      </c>
      <c r="MQD13" s="140" t="s">
        <v>454</v>
      </c>
      <c r="MQE13" s="140" t="s">
        <v>454</v>
      </c>
      <c r="MQF13" s="140" t="s">
        <v>454</v>
      </c>
      <c r="MQG13" s="140" t="s">
        <v>454</v>
      </c>
      <c r="MQH13" s="140" t="s">
        <v>454</v>
      </c>
      <c r="MQI13" s="140" t="s">
        <v>454</v>
      </c>
      <c r="MQJ13" s="140" t="s">
        <v>454</v>
      </c>
      <c r="MQK13" s="140" t="s">
        <v>454</v>
      </c>
      <c r="MQL13" s="140" t="s">
        <v>454</v>
      </c>
      <c r="MQM13" s="140" t="s">
        <v>454</v>
      </c>
      <c r="MQN13" s="140" t="s">
        <v>454</v>
      </c>
      <c r="MQO13" s="140" t="s">
        <v>454</v>
      </c>
      <c r="MQP13" s="140" t="s">
        <v>454</v>
      </c>
      <c r="MQQ13" s="140" t="s">
        <v>454</v>
      </c>
      <c r="MQR13" s="140" t="s">
        <v>454</v>
      </c>
      <c r="MQS13" s="140" t="s">
        <v>454</v>
      </c>
      <c r="MQT13" s="140" t="s">
        <v>454</v>
      </c>
      <c r="MQU13" s="140" t="s">
        <v>454</v>
      </c>
      <c r="MQV13" s="140" t="s">
        <v>454</v>
      </c>
      <c r="MQW13" s="140" t="s">
        <v>454</v>
      </c>
      <c r="MQX13" s="140" t="s">
        <v>454</v>
      </c>
      <c r="MQY13" s="140" t="s">
        <v>454</v>
      </c>
      <c r="MQZ13" s="140" t="s">
        <v>454</v>
      </c>
      <c r="MRA13" s="140" t="s">
        <v>454</v>
      </c>
      <c r="MRB13" s="140" t="s">
        <v>454</v>
      </c>
      <c r="MRC13" s="140" t="s">
        <v>454</v>
      </c>
      <c r="MRD13" s="140" t="s">
        <v>454</v>
      </c>
      <c r="MRE13" s="140" t="s">
        <v>454</v>
      </c>
      <c r="MRF13" s="140" t="s">
        <v>454</v>
      </c>
      <c r="MRG13" s="140" t="s">
        <v>454</v>
      </c>
      <c r="MRH13" s="140" t="s">
        <v>454</v>
      </c>
      <c r="MRI13" s="140" t="s">
        <v>454</v>
      </c>
      <c r="MRJ13" s="140" t="s">
        <v>454</v>
      </c>
      <c r="MRK13" s="140" t="s">
        <v>454</v>
      </c>
      <c r="MRL13" s="140" t="s">
        <v>454</v>
      </c>
      <c r="MRM13" s="140" t="s">
        <v>454</v>
      </c>
      <c r="MRN13" s="140" t="s">
        <v>454</v>
      </c>
      <c r="MRO13" s="140" t="s">
        <v>454</v>
      </c>
      <c r="MRP13" s="140" t="s">
        <v>454</v>
      </c>
      <c r="MRQ13" s="140" t="s">
        <v>454</v>
      </c>
      <c r="MRR13" s="140" t="s">
        <v>454</v>
      </c>
      <c r="MRS13" s="140" t="s">
        <v>454</v>
      </c>
      <c r="MRT13" s="140" t="s">
        <v>454</v>
      </c>
      <c r="MRU13" s="140" t="s">
        <v>454</v>
      </c>
      <c r="MRV13" s="140" t="s">
        <v>454</v>
      </c>
      <c r="MRW13" s="140" t="s">
        <v>454</v>
      </c>
      <c r="MRX13" s="140" t="s">
        <v>454</v>
      </c>
      <c r="MRY13" s="140" t="s">
        <v>454</v>
      </c>
      <c r="MRZ13" s="140" t="s">
        <v>454</v>
      </c>
      <c r="MSA13" s="140" t="s">
        <v>454</v>
      </c>
      <c r="MSB13" s="140" t="s">
        <v>454</v>
      </c>
      <c r="MSC13" s="140" t="s">
        <v>454</v>
      </c>
      <c r="MSD13" s="140" t="s">
        <v>454</v>
      </c>
      <c r="MSE13" s="140" t="s">
        <v>454</v>
      </c>
      <c r="MSF13" s="140" t="s">
        <v>454</v>
      </c>
      <c r="MSG13" s="140" t="s">
        <v>454</v>
      </c>
      <c r="MSH13" s="140" t="s">
        <v>454</v>
      </c>
      <c r="MSI13" s="140" t="s">
        <v>454</v>
      </c>
      <c r="MSJ13" s="140" t="s">
        <v>454</v>
      </c>
      <c r="MSK13" s="140" t="s">
        <v>454</v>
      </c>
      <c r="MSL13" s="140" t="s">
        <v>454</v>
      </c>
      <c r="MSM13" s="140" t="s">
        <v>454</v>
      </c>
      <c r="MSN13" s="140" t="s">
        <v>454</v>
      </c>
      <c r="MSO13" s="140" t="s">
        <v>454</v>
      </c>
      <c r="MSP13" s="140" t="s">
        <v>454</v>
      </c>
      <c r="MSQ13" s="140" t="s">
        <v>454</v>
      </c>
      <c r="MSR13" s="140" t="s">
        <v>454</v>
      </c>
      <c r="MSS13" s="140" t="s">
        <v>454</v>
      </c>
      <c r="MST13" s="140" t="s">
        <v>454</v>
      </c>
      <c r="MSU13" s="140" t="s">
        <v>454</v>
      </c>
      <c r="MSV13" s="140" t="s">
        <v>454</v>
      </c>
      <c r="MSW13" s="140" t="s">
        <v>454</v>
      </c>
      <c r="MSX13" s="140" t="s">
        <v>454</v>
      </c>
      <c r="MSY13" s="140" t="s">
        <v>454</v>
      </c>
      <c r="MSZ13" s="140" t="s">
        <v>454</v>
      </c>
      <c r="MTA13" s="140" t="s">
        <v>454</v>
      </c>
      <c r="MTB13" s="140" t="s">
        <v>454</v>
      </c>
      <c r="MTC13" s="140" t="s">
        <v>454</v>
      </c>
      <c r="MTD13" s="140" t="s">
        <v>454</v>
      </c>
      <c r="MTE13" s="140" t="s">
        <v>454</v>
      </c>
      <c r="MTF13" s="140" t="s">
        <v>454</v>
      </c>
      <c r="MTG13" s="140" t="s">
        <v>454</v>
      </c>
      <c r="MTH13" s="140" t="s">
        <v>454</v>
      </c>
      <c r="MTI13" s="140" t="s">
        <v>454</v>
      </c>
      <c r="MTJ13" s="140" t="s">
        <v>454</v>
      </c>
      <c r="MTK13" s="140" t="s">
        <v>454</v>
      </c>
      <c r="MTL13" s="140" t="s">
        <v>454</v>
      </c>
      <c r="MTM13" s="140" t="s">
        <v>454</v>
      </c>
      <c r="MTN13" s="140" t="s">
        <v>454</v>
      </c>
      <c r="MTO13" s="140" t="s">
        <v>454</v>
      </c>
      <c r="MTP13" s="140" t="s">
        <v>454</v>
      </c>
      <c r="MTQ13" s="140" t="s">
        <v>454</v>
      </c>
      <c r="MTR13" s="140" t="s">
        <v>454</v>
      </c>
      <c r="MTS13" s="140" t="s">
        <v>454</v>
      </c>
      <c r="MTT13" s="140" t="s">
        <v>454</v>
      </c>
      <c r="MTU13" s="140" t="s">
        <v>454</v>
      </c>
      <c r="MTV13" s="140" t="s">
        <v>454</v>
      </c>
      <c r="MTW13" s="140" t="s">
        <v>454</v>
      </c>
      <c r="MTX13" s="140" t="s">
        <v>454</v>
      </c>
      <c r="MTY13" s="140" t="s">
        <v>454</v>
      </c>
      <c r="MTZ13" s="140" t="s">
        <v>454</v>
      </c>
      <c r="MUA13" s="140" t="s">
        <v>454</v>
      </c>
      <c r="MUB13" s="140" t="s">
        <v>454</v>
      </c>
      <c r="MUC13" s="140" t="s">
        <v>454</v>
      </c>
      <c r="MUD13" s="140" t="s">
        <v>454</v>
      </c>
      <c r="MUE13" s="140" t="s">
        <v>454</v>
      </c>
      <c r="MUF13" s="140" t="s">
        <v>454</v>
      </c>
      <c r="MUG13" s="140" t="s">
        <v>454</v>
      </c>
      <c r="MUH13" s="140" t="s">
        <v>454</v>
      </c>
      <c r="MUI13" s="140" t="s">
        <v>454</v>
      </c>
      <c r="MUJ13" s="140" t="s">
        <v>454</v>
      </c>
      <c r="MUK13" s="140" t="s">
        <v>454</v>
      </c>
      <c r="MUL13" s="140" t="s">
        <v>454</v>
      </c>
      <c r="MUM13" s="140" t="s">
        <v>454</v>
      </c>
      <c r="MUN13" s="140" t="s">
        <v>454</v>
      </c>
      <c r="MUO13" s="140" t="s">
        <v>454</v>
      </c>
      <c r="MUP13" s="140" t="s">
        <v>454</v>
      </c>
      <c r="MUQ13" s="140" t="s">
        <v>454</v>
      </c>
      <c r="MUR13" s="140" t="s">
        <v>454</v>
      </c>
      <c r="MUS13" s="140" t="s">
        <v>454</v>
      </c>
      <c r="MUT13" s="140" t="s">
        <v>454</v>
      </c>
      <c r="MUU13" s="140" t="s">
        <v>454</v>
      </c>
      <c r="MUV13" s="140" t="s">
        <v>454</v>
      </c>
      <c r="MUW13" s="140" t="s">
        <v>454</v>
      </c>
      <c r="MUX13" s="140" t="s">
        <v>454</v>
      </c>
      <c r="MUY13" s="140" t="s">
        <v>454</v>
      </c>
      <c r="MUZ13" s="140" t="s">
        <v>454</v>
      </c>
      <c r="MVA13" s="140" t="s">
        <v>454</v>
      </c>
      <c r="MVB13" s="140" t="s">
        <v>454</v>
      </c>
      <c r="MVC13" s="140" t="s">
        <v>454</v>
      </c>
      <c r="MVD13" s="140" t="s">
        <v>454</v>
      </c>
      <c r="MVE13" s="140" t="s">
        <v>454</v>
      </c>
      <c r="MVF13" s="140" t="s">
        <v>454</v>
      </c>
      <c r="MVG13" s="140" t="s">
        <v>454</v>
      </c>
      <c r="MVH13" s="140" t="s">
        <v>454</v>
      </c>
      <c r="MVI13" s="140" t="s">
        <v>454</v>
      </c>
      <c r="MVJ13" s="140" t="s">
        <v>454</v>
      </c>
      <c r="MVK13" s="140" t="s">
        <v>454</v>
      </c>
      <c r="MVL13" s="140" t="s">
        <v>454</v>
      </c>
      <c r="MVM13" s="140" t="s">
        <v>454</v>
      </c>
      <c r="MVN13" s="140" t="s">
        <v>454</v>
      </c>
      <c r="MVO13" s="140" t="s">
        <v>454</v>
      </c>
      <c r="MVP13" s="140" t="s">
        <v>454</v>
      </c>
      <c r="MVQ13" s="140" t="s">
        <v>454</v>
      </c>
      <c r="MVR13" s="140" t="s">
        <v>454</v>
      </c>
      <c r="MVS13" s="140" t="s">
        <v>454</v>
      </c>
      <c r="MVT13" s="140" t="s">
        <v>454</v>
      </c>
      <c r="MVU13" s="140" t="s">
        <v>454</v>
      </c>
      <c r="MVV13" s="140" t="s">
        <v>454</v>
      </c>
      <c r="MVW13" s="140" t="s">
        <v>454</v>
      </c>
      <c r="MVX13" s="140" t="s">
        <v>454</v>
      </c>
      <c r="MVY13" s="140" t="s">
        <v>454</v>
      </c>
      <c r="MVZ13" s="140" t="s">
        <v>454</v>
      </c>
      <c r="MWA13" s="140" t="s">
        <v>454</v>
      </c>
      <c r="MWB13" s="140" t="s">
        <v>454</v>
      </c>
      <c r="MWC13" s="140" t="s">
        <v>454</v>
      </c>
      <c r="MWD13" s="140" t="s">
        <v>454</v>
      </c>
      <c r="MWE13" s="140" t="s">
        <v>454</v>
      </c>
      <c r="MWF13" s="140" t="s">
        <v>454</v>
      </c>
      <c r="MWG13" s="140" t="s">
        <v>454</v>
      </c>
      <c r="MWH13" s="140" t="s">
        <v>454</v>
      </c>
      <c r="MWI13" s="140" t="s">
        <v>454</v>
      </c>
      <c r="MWJ13" s="140" t="s">
        <v>454</v>
      </c>
      <c r="MWK13" s="140" t="s">
        <v>454</v>
      </c>
      <c r="MWL13" s="140" t="s">
        <v>454</v>
      </c>
      <c r="MWM13" s="140" t="s">
        <v>454</v>
      </c>
      <c r="MWN13" s="140" t="s">
        <v>454</v>
      </c>
      <c r="MWO13" s="140" t="s">
        <v>454</v>
      </c>
      <c r="MWP13" s="140" t="s">
        <v>454</v>
      </c>
      <c r="MWQ13" s="140" t="s">
        <v>454</v>
      </c>
      <c r="MWR13" s="140" t="s">
        <v>454</v>
      </c>
      <c r="MWS13" s="140" t="s">
        <v>454</v>
      </c>
      <c r="MWT13" s="140" t="s">
        <v>454</v>
      </c>
      <c r="MWU13" s="140" t="s">
        <v>454</v>
      </c>
      <c r="MWV13" s="140" t="s">
        <v>454</v>
      </c>
      <c r="MWW13" s="140" t="s">
        <v>454</v>
      </c>
      <c r="MWX13" s="140" t="s">
        <v>454</v>
      </c>
      <c r="MWY13" s="140" t="s">
        <v>454</v>
      </c>
      <c r="MWZ13" s="140" t="s">
        <v>454</v>
      </c>
      <c r="MXA13" s="140" t="s">
        <v>454</v>
      </c>
      <c r="MXB13" s="140" t="s">
        <v>454</v>
      </c>
      <c r="MXC13" s="140" t="s">
        <v>454</v>
      </c>
      <c r="MXD13" s="140" t="s">
        <v>454</v>
      </c>
      <c r="MXE13" s="140" t="s">
        <v>454</v>
      </c>
      <c r="MXF13" s="140" t="s">
        <v>454</v>
      </c>
      <c r="MXG13" s="140" t="s">
        <v>454</v>
      </c>
      <c r="MXH13" s="140" t="s">
        <v>454</v>
      </c>
      <c r="MXI13" s="140" t="s">
        <v>454</v>
      </c>
      <c r="MXJ13" s="140" t="s">
        <v>454</v>
      </c>
      <c r="MXK13" s="140" t="s">
        <v>454</v>
      </c>
      <c r="MXL13" s="140" t="s">
        <v>454</v>
      </c>
      <c r="MXM13" s="140" t="s">
        <v>454</v>
      </c>
      <c r="MXN13" s="140" t="s">
        <v>454</v>
      </c>
      <c r="MXO13" s="140" t="s">
        <v>454</v>
      </c>
      <c r="MXP13" s="140" t="s">
        <v>454</v>
      </c>
      <c r="MXQ13" s="140" t="s">
        <v>454</v>
      </c>
      <c r="MXR13" s="140" t="s">
        <v>454</v>
      </c>
      <c r="MXS13" s="140" t="s">
        <v>454</v>
      </c>
      <c r="MXT13" s="140" t="s">
        <v>454</v>
      </c>
      <c r="MXU13" s="140" t="s">
        <v>454</v>
      </c>
      <c r="MXV13" s="140" t="s">
        <v>454</v>
      </c>
      <c r="MXW13" s="140" t="s">
        <v>454</v>
      </c>
      <c r="MXX13" s="140" t="s">
        <v>454</v>
      </c>
      <c r="MXY13" s="140" t="s">
        <v>454</v>
      </c>
      <c r="MXZ13" s="140" t="s">
        <v>454</v>
      </c>
      <c r="MYA13" s="140" t="s">
        <v>454</v>
      </c>
      <c r="MYB13" s="140" t="s">
        <v>454</v>
      </c>
      <c r="MYC13" s="140" t="s">
        <v>454</v>
      </c>
      <c r="MYD13" s="140" t="s">
        <v>454</v>
      </c>
      <c r="MYE13" s="140" t="s">
        <v>454</v>
      </c>
      <c r="MYF13" s="140" t="s">
        <v>454</v>
      </c>
      <c r="MYG13" s="140" t="s">
        <v>454</v>
      </c>
      <c r="MYH13" s="140" t="s">
        <v>454</v>
      </c>
      <c r="MYI13" s="140" t="s">
        <v>454</v>
      </c>
      <c r="MYJ13" s="140" t="s">
        <v>454</v>
      </c>
      <c r="MYK13" s="140" t="s">
        <v>454</v>
      </c>
      <c r="MYL13" s="140" t="s">
        <v>454</v>
      </c>
      <c r="MYM13" s="140" t="s">
        <v>454</v>
      </c>
      <c r="MYN13" s="140" t="s">
        <v>454</v>
      </c>
      <c r="MYO13" s="140" t="s">
        <v>454</v>
      </c>
      <c r="MYP13" s="140" t="s">
        <v>454</v>
      </c>
      <c r="MYQ13" s="140" t="s">
        <v>454</v>
      </c>
      <c r="MYR13" s="140" t="s">
        <v>454</v>
      </c>
      <c r="MYS13" s="140" t="s">
        <v>454</v>
      </c>
      <c r="MYT13" s="140" t="s">
        <v>454</v>
      </c>
      <c r="MYU13" s="140" t="s">
        <v>454</v>
      </c>
      <c r="MYV13" s="140" t="s">
        <v>454</v>
      </c>
      <c r="MYW13" s="140" t="s">
        <v>454</v>
      </c>
      <c r="MYX13" s="140" t="s">
        <v>454</v>
      </c>
      <c r="MYY13" s="140" t="s">
        <v>454</v>
      </c>
      <c r="MYZ13" s="140" t="s">
        <v>454</v>
      </c>
      <c r="MZA13" s="140" t="s">
        <v>454</v>
      </c>
      <c r="MZB13" s="140" t="s">
        <v>454</v>
      </c>
      <c r="MZC13" s="140" t="s">
        <v>454</v>
      </c>
      <c r="MZD13" s="140" t="s">
        <v>454</v>
      </c>
      <c r="MZE13" s="140" t="s">
        <v>454</v>
      </c>
      <c r="MZF13" s="140" t="s">
        <v>454</v>
      </c>
      <c r="MZG13" s="140" t="s">
        <v>454</v>
      </c>
      <c r="MZH13" s="140" t="s">
        <v>454</v>
      </c>
      <c r="MZI13" s="140" t="s">
        <v>454</v>
      </c>
      <c r="MZJ13" s="140" t="s">
        <v>454</v>
      </c>
      <c r="MZK13" s="140" t="s">
        <v>454</v>
      </c>
      <c r="MZL13" s="140" t="s">
        <v>454</v>
      </c>
      <c r="MZM13" s="140" t="s">
        <v>454</v>
      </c>
      <c r="MZN13" s="140" t="s">
        <v>454</v>
      </c>
      <c r="MZO13" s="140" t="s">
        <v>454</v>
      </c>
      <c r="MZP13" s="140" t="s">
        <v>454</v>
      </c>
      <c r="MZQ13" s="140" t="s">
        <v>454</v>
      </c>
      <c r="MZR13" s="140" t="s">
        <v>454</v>
      </c>
      <c r="MZS13" s="140" t="s">
        <v>454</v>
      </c>
      <c r="MZT13" s="140" t="s">
        <v>454</v>
      </c>
      <c r="MZU13" s="140" t="s">
        <v>454</v>
      </c>
      <c r="MZV13" s="140" t="s">
        <v>454</v>
      </c>
      <c r="MZW13" s="140" t="s">
        <v>454</v>
      </c>
      <c r="MZX13" s="140" t="s">
        <v>454</v>
      </c>
      <c r="MZY13" s="140" t="s">
        <v>454</v>
      </c>
      <c r="MZZ13" s="140" t="s">
        <v>454</v>
      </c>
      <c r="NAA13" s="140" t="s">
        <v>454</v>
      </c>
      <c r="NAB13" s="140" t="s">
        <v>454</v>
      </c>
      <c r="NAC13" s="140" t="s">
        <v>454</v>
      </c>
      <c r="NAD13" s="140" t="s">
        <v>454</v>
      </c>
      <c r="NAE13" s="140" t="s">
        <v>454</v>
      </c>
      <c r="NAF13" s="140" t="s">
        <v>454</v>
      </c>
      <c r="NAG13" s="140" t="s">
        <v>454</v>
      </c>
      <c r="NAH13" s="140" t="s">
        <v>454</v>
      </c>
      <c r="NAI13" s="140" t="s">
        <v>454</v>
      </c>
      <c r="NAJ13" s="140" t="s">
        <v>454</v>
      </c>
      <c r="NAK13" s="140" t="s">
        <v>454</v>
      </c>
      <c r="NAL13" s="140" t="s">
        <v>454</v>
      </c>
      <c r="NAM13" s="140" t="s">
        <v>454</v>
      </c>
      <c r="NAN13" s="140" t="s">
        <v>454</v>
      </c>
      <c r="NAO13" s="140" t="s">
        <v>454</v>
      </c>
      <c r="NAP13" s="140" t="s">
        <v>454</v>
      </c>
      <c r="NAQ13" s="140" t="s">
        <v>454</v>
      </c>
      <c r="NAR13" s="140" t="s">
        <v>454</v>
      </c>
      <c r="NAS13" s="140" t="s">
        <v>454</v>
      </c>
      <c r="NAT13" s="140" t="s">
        <v>454</v>
      </c>
      <c r="NAU13" s="140" t="s">
        <v>454</v>
      </c>
      <c r="NAV13" s="140" t="s">
        <v>454</v>
      </c>
      <c r="NAW13" s="140" t="s">
        <v>454</v>
      </c>
      <c r="NAX13" s="140" t="s">
        <v>454</v>
      </c>
      <c r="NAY13" s="140" t="s">
        <v>454</v>
      </c>
      <c r="NAZ13" s="140" t="s">
        <v>454</v>
      </c>
      <c r="NBA13" s="140" t="s">
        <v>454</v>
      </c>
      <c r="NBB13" s="140" t="s">
        <v>454</v>
      </c>
      <c r="NBC13" s="140" t="s">
        <v>454</v>
      </c>
      <c r="NBD13" s="140" t="s">
        <v>454</v>
      </c>
      <c r="NBE13" s="140" t="s">
        <v>454</v>
      </c>
      <c r="NBF13" s="140" t="s">
        <v>454</v>
      </c>
      <c r="NBG13" s="140" t="s">
        <v>454</v>
      </c>
      <c r="NBH13" s="140" t="s">
        <v>454</v>
      </c>
      <c r="NBI13" s="140" t="s">
        <v>454</v>
      </c>
      <c r="NBJ13" s="140" t="s">
        <v>454</v>
      </c>
      <c r="NBK13" s="140" t="s">
        <v>454</v>
      </c>
      <c r="NBL13" s="140" t="s">
        <v>454</v>
      </c>
      <c r="NBM13" s="140" t="s">
        <v>454</v>
      </c>
      <c r="NBN13" s="140" t="s">
        <v>454</v>
      </c>
      <c r="NBO13" s="140" t="s">
        <v>454</v>
      </c>
      <c r="NBP13" s="140" t="s">
        <v>454</v>
      </c>
      <c r="NBQ13" s="140" t="s">
        <v>454</v>
      </c>
      <c r="NBR13" s="140" t="s">
        <v>454</v>
      </c>
      <c r="NBS13" s="140" t="s">
        <v>454</v>
      </c>
      <c r="NBT13" s="140" t="s">
        <v>454</v>
      </c>
      <c r="NBU13" s="140" t="s">
        <v>454</v>
      </c>
      <c r="NBV13" s="140" t="s">
        <v>454</v>
      </c>
      <c r="NBW13" s="140" t="s">
        <v>454</v>
      </c>
      <c r="NBX13" s="140" t="s">
        <v>454</v>
      </c>
      <c r="NBY13" s="140" t="s">
        <v>454</v>
      </c>
      <c r="NBZ13" s="140" t="s">
        <v>454</v>
      </c>
      <c r="NCA13" s="140" t="s">
        <v>454</v>
      </c>
      <c r="NCB13" s="140" t="s">
        <v>454</v>
      </c>
      <c r="NCC13" s="140" t="s">
        <v>454</v>
      </c>
      <c r="NCD13" s="140" t="s">
        <v>454</v>
      </c>
      <c r="NCE13" s="140" t="s">
        <v>454</v>
      </c>
      <c r="NCF13" s="140" t="s">
        <v>454</v>
      </c>
      <c r="NCG13" s="140" t="s">
        <v>454</v>
      </c>
      <c r="NCH13" s="140" t="s">
        <v>454</v>
      </c>
      <c r="NCI13" s="140" t="s">
        <v>454</v>
      </c>
      <c r="NCJ13" s="140" t="s">
        <v>454</v>
      </c>
      <c r="NCK13" s="140" t="s">
        <v>454</v>
      </c>
      <c r="NCL13" s="140" t="s">
        <v>454</v>
      </c>
      <c r="NCM13" s="140" t="s">
        <v>454</v>
      </c>
      <c r="NCN13" s="140" t="s">
        <v>454</v>
      </c>
      <c r="NCO13" s="140" t="s">
        <v>454</v>
      </c>
      <c r="NCP13" s="140" t="s">
        <v>454</v>
      </c>
      <c r="NCQ13" s="140" t="s">
        <v>454</v>
      </c>
      <c r="NCR13" s="140" t="s">
        <v>454</v>
      </c>
      <c r="NCS13" s="140" t="s">
        <v>454</v>
      </c>
      <c r="NCT13" s="140" t="s">
        <v>454</v>
      </c>
      <c r="NCU13" s="140" t="s">
        <v>454</v>
      </c>
      <c r="NCV13" s="140" t="s">
        <v>454</v>
      </c>
      <c r="NCW13" s="140" t="s">
        <v>454</v>
      </c>
      <c r="NCX13" s="140" t="s">
        <v>454</v>
      </c>
      <c r="NCY13" s="140" t="s">
        <v>454</v>
      </c>
      <c r="NCZ13" s="140" t="s">
        <v>454</v>
      </c>
      <c r="NDA13" s="140" t="s">
        <v>454</v>
      </c>
      <c r="NDB13" s="140" t="s">
        <v>454</v>
      </c>
      <c r="NDC13" s="140" t="s">
        <v>454</v>
      </c>
      <c r="NDD13" s="140" t="s">
        <v>454</v>
      </c>
      <c r="NDE13" s="140" t="s">
        <v>454</v>
      </c>
      <c r="NDF13" s="140" t="s">
        <v>454</v>
      </c>
      <c r="NDG13" s="140" t="s">
        <v>454</v>
      </c>
      <c r="NDH13" s="140" t="s">
        <v>454</v>
      </c>
      <c r="NDI13" s="140" t="s">
        <v>454</v>
      </c>
      <c r="NDJ13" s="140" t="s">
        <v>454</v>
      </c>
      <c r="NDK13" s="140" t="s">
        <v>454</v>
      </c>
      <c r="NDL13" s="140" t="s">
        <v>454</v>
      </c>
      <c r="NDM13" s="140" t="s">
        <v>454</v>
      </c>
      <c r="NDN13" s="140" t="s">
        <v>454</v>
      </c>
      <c r="NDO13" s="140" t="s">
        <v>454</v>
      </c>
      <c r="NDP13" s="140" t="s">
        <v>454</v>
      </c>
      <c r="NDQ13" s="140" t="s">
        <v>454</v>
      </c>
      <c r="NDR13" s="140" t="s">
        <v>454</v>
      </c>
      <c r="NDS13" s="140" t="s">
        <v>454</v>
      </c>
      <c r="NDT13" s="140" t="s">
        <v>454</v>
      </c>
      <c r="NDU13" s="140" t="s">
        <v>454</v>
      </c>
      <c r="NDV13" s="140" t="s">
        <v>454</v>
      </c>
      <c r="NDW13" s="140" t="s">
        <v>454</v>
      </c>
      <c r="NDX13" s="140" t="s">
        <v>454</v>
      </c>
      <c r="NDY13" s="140" t="s">
        <v>454</v>
      </c>
      <c r="NDZ13" s="140" t="s">
        <v>454</v>
      </c>
      <c r="NEA13" s="140" t="s">
        <v>454</v>
      </c>
      <c r="NEB13" s="140" t="s">
        <v>454</v>
      </c>
      <c r="NEC13" s="140" t="s">
        <v>454</v>
      </c>
      <c r="NED13" s="140" t="s">
        <v>454</v>
      </c>
      <c r="NEE13" s="140" t="s">
        <v>454</v>
      </c>
      <c r="NEF13" s="140" t="s">
        <v>454</v>
      </c>
      <c r="NEG13" s="140" t="s">
        <v>454</v>
      </c>
      <c r="NEH13" s="140" t="s">
        <v>454</v>
      </c>
      <c r="NEI13" s="140" t="s">
        <v>454</v>
      </c>
      <c r="NEJ13" s="140" t="s">
        <v>454</v>
      </c>
      <c r="NEK13" s="140" t="s">
        <v>454</v>
      </c>
      <c r="NEL13" s="140" t="s">
        <v>454</v>
      </c>
      <c r="NEM13" s="140" t="s">
        <v>454</v>
      </c>
      <c r="NEN13" s="140" t="s">
        <v>454</v>
      </c>
      <c r="NEO13" s="140" t="s">
        <v>454</v>
      </c>
      <c r="NEP13" s="140" t="s">
        <v>454</v>
      </c>
      <c r="NEQ13" s="140" t="s">
        <v>454</v>
      </c>
      <c r="NER13" s="140" t="s">
        <v>454</v>
      </c>
      <c r="NES13" s="140" t="s">
        <v>454</v>
      </c>
      <c r="NET13" s="140" t="s">
        <v>454</v>
      </c>
      <c r="NEU13" s="140" t="s">
        <v>454</v>
      </c>
      <c r="NEV13" s="140" t="s">
        <v>454</v>
      </c>
      <c r="NEW13" s="140" t="s">
        <v>454</v>
      </c>
      <c r="NEX13" s="140" t="s">
        <v>454</v>
      </c>
      <c r="NEY13" s="140" t="s">
        <v>454</v>
      </c>
      <c r="NEZ13" s="140" t="s">
        <v>454</v>
      </c>
      <c r="NFA13" s="140" t="s">
        <v>454</v>
      </c>
      <c r="NFB13" s="140" t="s">
        <v>454</v>
      </c>
      <c r="NFC13" s="140" t="s">
        <v>454</v>
      </c>
      <c r="NFD13" s="140" t="s">
        <v>454</v>
      </c>
      <c r="NFE13" s="140" t="s">
        <v>454</v>
      </c>
      <c r="NFF13" s="140" t="s">
        <v>454</v>
      </c>
      <c r="NFG13" s="140" t="s">
        <v>454</v>
      </c>
      <c r="NFH13" s="140" t="s">
        <v>454</v>
      </c>
      <c r="NFI13" s="140" t="s">
        <v>454</v>
      </c>
      <c r="NFJ13" s="140" t="s">
        <v>454</v>
      </c>
      <c r="NFK13" s="140" t="s">
        <v>454</v>
      </c>
      <c r="NFL13" s="140" t="s">
        <v>454</v>
      </c>
      <c r="NFM13" s="140" t="s">
        <v>454</v>
      </c>
      <c r="NFN13" s="140" t="s">
        <v>454</v>
      </c>
      <c r="NFO13" s="140" t="s">
        <v>454</v>
      </c>
      <c r="NFP13" s="140" t="s">
        <v>454</v>
      </c>
      <c r="NFQ13" s="140" t="s">
        <v>454</v>
      </c>
      <c r="NFR13" s="140" t="s">
        <v>454</v>
      </c>
      <c r="NFS13" s="140" t="s">
        <v>454</v>
      </c>
      <c r="NFT13" s="140" t="s">
        <v>454</v>
      </c>
      <c r="NFU13" s="140" t="s">
        <v>454</v>
      </c>
      <c r="NFV13" s="140" t="s">
        <v>454</v>
      </c>
      <c r="NFW13" s="140" t="s">
        <v>454</v>
      </c>
      <c r="NFX13" s="140" t="s">
        <v>454</v>
      </c>
      <c r="NFY13" s="140" t="s">
        <v>454</v>
      </c>
      <c r="NFZ13" s="140" t="s">
        <v>454</v>
      </c>
      <c r="NGA13" s="140" t="s">
        <v>454</v>
      </c>
      <c r="NGB13" s="140" t="s">
        <v>454</v>
      </c>
      <c r="NGC13" s="140" t="s">
        <v>454</v>
      </c>
      <c r="NGD13" s="140" t="s">
        <v>454</v>
      </c>
      <c r="NGE13" s="140" t="s">
        <v>454</v>
      </c>
      <c r="NGF13" s="140" t="s">
        <v>454</v>
      </c>
      <c r="NGG13" s="140" t="s">
        <v>454</v>
      </c>
      <c r="NGH13" s="140" t="s">
        <v>454</v>
      </c>
      <c r="NGI13" s="140" t="s">
        <v>454</v>
      </c>
      <c r="NGJ13" s="140" t="s">
        <v>454</v>
      </c>
      <c r="NGK13" s="140" t="s">
        <v>454</v>
      </c>
      <c r="NGL13" s="140" t="s">
        <v>454</v>
      </c>
      <c r="NGM13" s="140" t="s">
        <v>454</v>
      </c>
      <c r="NGN13" s="140" t="s">
        <v>454</v>
      </c>
      <c r="NGO13" s="140" t="s">
        <v>454</v>
      </c>
      <c r="NGP13" s="140" t="s">
        <v>454</v>
      </c>
      <c r="NGQ13" s="140" t="s">
        <v>454</v>
      </c>
      <c r="NGR13" s="140" t="s">
        <v>454</v>
      </c>
      <c r="NGS13" s="140" t="s">
        <v>454</v>
      </c>
      <c r="NGT13" s="140" t="s">
        <v>454</v>
      </c>
      <c r="NGU13" s="140" t="s">
        <v>454</v>
      </c>
      <c r="NGV13" s="140" t="s">
        <v>454</v>
      </c>
      <c r="NGW13" s="140" t="s">
        <v>454</v>
      </c>
      <c r="NGX13" s="140" t="s">
        <v>454</v>
      </c>
      <c r="NGY13" s="140" t="s">
        <v>454</v>
      </c>
      <c r="NGZ13" s="140" t="s">
        <v>454</v>
      </c>
      <c r="NHA13" s="140" t="s">
        <v>454</v>
      </c>
      <c r="NHB13" s="140" t="s">
        <v>454</v>
      </c>
      <c r="NHC13" s="140" t="s">
        <v>454</v>
      </c>
      <c r="NHD13" s="140" t="s">
        <v>454</v>
      </c>
      <c r="NHE13" s="140" t="s">
        <v>454</v>
      </c>
      <c r="NHF13" s="140" t="s">
        <v>454</v>
      </c>
      <c r="NHG13" s="140" t="s">
        <v>454</v>
      </c>
      <c r="NHH13" s="140" t="s">
        <v>454</v>
      </c>
      <c r="NHI13" s="140" t="s">
        <v>454</v>
      </c>
      <c r="NHJ13" s="140" t="s">
        <v>454</v>
      </c>
      <c r="NHK13" s="140" t="s">
        <v>454</v>
      </c>
      <c r="NHL13" s="140" t="s">
        <v>454</v>
      </c>
      <c r="NHM13" s="140" t="s">
        <v>454</v>
      </c>
      <c r="NHN13" s="140" t="s">
        <v>454</v>
      </c>
      <c r="NHO13" s="140" t="s">
        <v>454</v>
      </c>
      <c r="NHP13" s="140" t="s">
        <v>454</v>
      </c>
      <c r="NHQ13" s="140" t="s">
        <v>454</v>
      </c>
      <c r="NHR13" s="140" t="s">
        <v>454</v>
      </c>
      <c r="NHS13" s="140" t="s">
        <v>454</v>
      </c>
      <c r="NHT13" s="140" t="s">
        <v>454</v>
      </c>
      <c r="NHU13" s="140" t="s">
        <v>454</v>
      </c>
      <c r="NHV13" s="140" t="s">
        <v>454</v>
      </c>
      <c r="NHW13" s="140" t="s">
        <v>454</v>
      </c>
      <c r="NHX13" s="140" t="s">
        <v>454</v>
      </c>
      <c r="NHY13" s="140" t="s">
        <v>454</v>
      </c>
      <c r="NHZ13" s="140" t="s">
        <v>454</v>
      </c>
      <c r="NIA13" s="140" t="s">
        <v>454</v>
      </c>
      <c r="NIB13" s="140" t="s">
        <v>454</v>
      </c>
      <c r="NIC13" s="140" t="s">
        <v>454</v>
      </c>
      <c r="NID13" s="140" t="s">
        <v>454</v>
      </c>
      <c r="NIE13" s="140" t="s">
        <v>454</v>
      </c>
      <c r="NIF13" s="140" t="s">
        <v>454</v>
      </c>
      <c r="NIG13" s="140" t="s">
        <v>454</v>
      </c>
      <c r="NIH13" s="140" t="s">
        <v>454</v>
      </c>
      <c r="NII13" s="140" t="s">
        <v>454</v>
      </c>
      <c r="NIJ13" s="140" t="s">
        <v>454</v>
      </c>
      <c r="NIK13" s="140" t="s">
        <v>454</v>
      </c>
      <c r="NIL13" s="140" t="s">
        <v>454</v>
      </c>
      <c r="NIM13" s="140" t="s">
        <v>454</v>
      </c>
      <c r="NIN13" s="140" t="s">
        <v>454</v>
      </c>
      <c r="NIO13" s="140" t="s">
        <v>454</v>
      </c>
      <c r="NIP13" s="140" t="s">
        <v>454</v>
      </c>
      <c r="NIQ13" s="140" t="s">
        <v>454</v>
      </c>
      <c r="NIR13" s="140" t="s">
        <v>454</v>
      </c>
      <c r="NIS13" s="140" t="s">
        <v>454</v>
      </c>
      <c r="NIT13" s="140" t="s">
        <v>454</v>
      </c>
      <c r="NIU13" s="140" t="s">
        <v>454</v>
      </c>
      <c r="NIV13" s="140" t="s">
        <v>454</v>
      </c>
      <c r="NIW13" s="140" t="s">
        <v>454</v>
      </c>
      <c r="NIX13" s="140" t="s">
        <v>454</v>
      </c>
      <c r="NIY13" s="140" t="s">
        <v>454</v>
      </c>
      <c r="NIZ13" s="140" t="s">
        <v>454</v>
      </c>
      <c r="NJA13" s="140" t="s">
        <v>454</v>
      </c>
      <c r="NJB13" s="140" t="s">
        <v>454</v>
      </c>
      <c r="NJC13" s="140" t="s">
        <v>454</v>
      </c>
      <c r="NJD13" s="140" t="s">
        <v>454</v>
      </c>
      <c r="NJE13" s="140" t="s">
        <v>454</v>
      </c>
      <c r="NJF13" s="140" t="s">
        <v>454</v>
      </c>
      <c r="NJG13" s="140" t="s">
        <v>454</v>
      </c>
      <c r="NJH13" s="140" t="s">
        <v>454</v>
      </c>
      <c r="NJI13" s="140" t="s">
        <v>454</v>
      </c>
      <c r="NJJ13" s="140" t="s">
        <v>454</v>
      </c>
      <c r="NJK13" s="140" t="s">
        <v>454</v>
      </c>
      <c r="NJL13" s="140" t="s">
        <v>454</v>
      </c>
      <c r="NJM13" s="140" t="s">
        <v>454</v>
      </c>
      <c r="NJN13" s="140" t="s">
        <v>454</v>
      </c>
      <c r="NJO13" s="140" t="s">
        <v>454</v>
      </c>
      <c r="NJP13" s="140" t="s">
        <v>454</v>
      </c>
      <c r="NJQ13" s="140" t="s">
        <v>454</v>
      </c>
      <c r="NJR13" s="140" t="s">
        <v>454</v>
      </c>
      <c r="NJS13" s="140" t="s">
        <v>454</v>
      </c>
      <c r="NJT13" s="140" t="s">
        <v>454</v>
      </c>
      <c r="NJU13" s="140" t="s">
        <v>454</v>
      </c>
      <c r="NJV13" s="140" t="s">
        <v>454</v>
      </c>
      <c r="NJW13" s="140" t="s">
        <v>454</v>
      </c>
      <c r="NJX13" s="140" t="s">
        <v>454</v>
      </c>
      <c r="NJY13" s="140" t="s">
        <v>454</v>
      </c>
      <c r="NJZ13" s="140" t="s">
        <v>454</v>
      </c>
      <c r="NKA13" s="140" t="s">
        <v>454</v>
      </c>
      <c r="NKB13" s="140" t="s">
        <v>454</v>
      </c>
      <c r="NKC13" s="140" t="s">
        <v>454</v>
      </c>
      <c r="NKD13" s="140" t="s">
        <v>454</v>
      </c>
      <c r="NKE13" s="140" t="s">
        <v>454</v>
      </c>
      <c r="NKF13" s="140" t="s">
        <v>454</v>
      </c>
      <c r="NKG13" s="140" t="s">
        <v>454</v>
      </c>
      <c r="NKH13" s="140" t="s">
        <v>454</v>
      </c>
      <c r="NKI13" s="140" t="s">
        <v>454</v>
      </c>
      <c r="NKJ13" s="140" t="s">
        <v>454</v>
      </c>
      <c r="NKK13" s="140" t="s">
        <v>454</v>
      </c>
      <c r="NKL13" s="140" t="s">
        <v>454</v>
      </c>
      <c r="NKM13" s="140" t="s">
        <v>454</v>
      </c>
      <c r="NKN13" s="140" t="s">
        <v>454</v>
      </c>
      <c r="NKO13" s="140" t="s">
        <v>454</v>
      </c>
      <c r="NKP13" s="140" t="s">
        <v>454</v>
      </c>
      <c r="NKQ13" s="140" t="s">
        <v>454</v>
      </c>
      <c r="NKR13" s="140" t="s">
        <v>454</v>
      </c>
      <c r="NKS13" s="140" t="s">
        <v>454</v>
      </c>
      <c r="NKT13" s="140" t="s">
        <v>454</v>
      </c>
      <c r="NKU13" s="140" t="s">
        <v>454</v>
      </c>
      <c r="NKV13" s="140" t="s">
        <v>454</v>
      </c>
      <c r="NKW13" s="140" t="s">
        <v>454</v>
      </c>
      <c r="NKX13" s="140" t="s">
        <v>454</v>
      </c>
      <c r="NKY13" s="140" t="s">
        <v>454</v>
      </c>
      <c r="NKZ13" s="140" t="s">
        <v>454</v>
      </c>
      <c r="NLA13" s="140" t="s">
        <v>454</v>
      </c>
      <c r="NLB13" s="140" t="s">
        <v>454</v>
      </c>
      <c r="NLC13" s="140" t="s">
        <v>454</v>
      </c>
      <c r="NLD13" s="140" t="s">
        <v>454</v>
      </c>
      <c r="NLE13" s="140" t="s">
        <v>454</v>
      </c>
      <c r="NLF13" s="140" t="s">
        <v>454</v>
      </c>
      <c r="NLG13" s="140" t="s">
        <v>454</v>
      </c>
      <c r="NLH13" s="140" t="s">
        <v>454</v>
      </c>
      <c r="NLI13" s="140" t="s">
        <v>454</v>
      </c>
      <c r="NLJ13" s="140" t="s">
        <v>454</v>
      </c>
      <c r="NLK13" s="140" t="s">
        <v>454</v>
      </c>
      <c r="NLL13" s="140" t="s">
        <v>454</v>
      </c>
      <c r="NLM13" s="140" t="s">
        <v>454</v>
      </c>
      <c r="NLN13" s="140" t="s">
        <v>454</v>
      </c>
      <c r="NLO13" s="140" t="s">
        <v>454</v>
      </c>
      <c r="NLP13" s="140" t="s">
        <v>454</v>
      </c>
      <c r="NLQ13" s="140" t="s">
        <v>454</v>
      </c>
      <c r="NLR13" s="140" t="s">
        <v>454</v>
      </c>
      <c r="NLS13" s="140" t="s">
        <v>454</v>
      </c>
      <c r="NLT13" s="140" t="s">
        <v>454</v>
      </c>
      <c r="NLU13" s="140" t="s">
        <v>454</v>
      </c>
      <c r="NLV13" s="140" t="s">
        <v>454</v>
      </c>
      <c r="NLW13" s="140" t="s">
        <v>454</v>
      </c>
      <c r="NLX13" s="140" t="s">
        <v>454</v>
      </c>
      <c r="NLY13" s="140" t="s">
        <v>454</v>
      </c>
      <c r="NLZ13" s="140" t="s">
        <v>454</v>
      </c>
      <c r="NMA13" s="140" t="s">
        <v>454</v>
      </c>
      <c r="NMB13" s="140" t="s">
        <v>454</v>
      </c>
      <c r="NMC13" s="140" t="s">
        <v>454</v>
      </c>
      <c r="NMD13" s="140" t="s">
        <v>454</v>
      </c>
      <c r="NME13" s="140" t="s">
        <v>454</v>
      </c>
      <c r="NMF13" s="140" t="s">
        <v>454</v>
      </c>
      <c r="NMG13" s="140" t="s">
        <v>454</v>
      </c>
      <c r="NMH13" s="140" t="s">
        <v>454</v>
      </c>
      <c r="NMI13" s="140" t="s">
        <v>454</v>
      </c>
      <c r="NMJ13" s="140" t="s">
        <v>454</v>
      </c>
      <c r="NMK13" s="140" t="s">
        <v>454</v>
      </c>
      <c r="NML13" s="140" t="s">
        <v>454</v>
      </c>
      <c r="NMM13" s="140" t="s">
        <v>454</v>
      </c>
      <c r="NMN13" s="140" t="s">
        <v>454</v>
      </c>
      <c r="NMO13" s="140" t="s">
        <v>454</v>
      </c>
      <c r="NMP13" s="140" t="s">
        <v>454</v>
      </c>
      <c r="NMQ13" s="140" t="s">
        <v>454</v>
      </c>
      <c r="NMR13" s="140" t="s">
        <v>454</v>
      </c>
      <c r="NMS13" s="140" t="s">
        <v>454</v>
      </c>
      <c r="NMT13" s="140" t="s">
        <v>454</v>
      </c>
      <c r="NMU13" s="140" t="s">
        <v>454</v>
      </c>
      <c r="NMV13" s="140" t="s">
        <v>454</v>
      </c>
      <c r="NMW13" s="140" t="s">
        <v>454</v>
      </c>
      <c r="NMX13" s="140" t="s">
        <v>454</v>
      </c>
      <c r="NMY13" s="140" t="s">
        <v>454</v>
      </c>
      <c r="NMZ13" s="140" t="s">
        <v>454</v>
      </c>
      <c r="NNA13" s="140" t="s">
        <v>454</v>
      </c>
      <c r="NNB13" s="140" t="s">
        <v>454</v>
      </c>
      <c r="NNC13" s="140" t="s">
        <v>454</v>
      </c>
      <c r="NND13" s="140" t="s">
        <v>454</v>
      </c>
      <c r="NNE13" s="140" t="s">
        <v>454</v>
      </c>
      <c r="NNF13" s="140" t="s">
        <v>454</v>
      </c>
      <c r="NNG13" s="140" t="s">
        <v>454</v>
      </c>
      <c r="NNH13" s="140" t="s">
        <v>454</v>
      </c>
      <c r="NNI13" s="140" t="s">
        <v>454</v>
      </c>
      <c r="NNJ13" s="140" t="s">
        <v>454</v>
      </c>
      <c r="NNK13" s="140" t="s">
        <v>454</v>
      </c>
      <c r="NNL13" s="140" t="s">
        <v>454</v>
      </c>
      <c r="NNM13" s="140" t="s">
        <v>454</v>
      </c>
      <c r="NNN13" s="140" t="s">
        <v>454</v>
      </c>
      <c r="NNO13" s="140" t="s">
        <v>454</v>
      </c>
      <c r="NNP13" s="140" t="s">
        <v>454</v>
      </c>
      <c r="NNQ13" s="140" t="s">
        <v>454</v>
      </c>
      <c r="NNR13" s="140" t="s">
        <v>454</v>
      </c>
      <c r="NNS13" s="140" t="s">
        <v>454</v>
      </c>
      <c r="NNT13" s="140" t="s">
        <v>454</v>
      </c>
      <c r="NNU13" s="140" t="s">
        <v>454</v>
      </c>
      <c r="NNV13" s="140" t="s">
        <v>454</v>
      </c>
      <c r="NNW13" s="140" t="s">
        <v>454</v>
      </c>
      <c r="NNX13" s="140" t="s">
        <v>454</v>
      </c>
      <c r="NNY13" s="140" t="s">
        <v>454</v>
      </c>
      <c r="NNZ13" s="140" t="s">
        <v>454</v>
      </c>
      <c r="NOA13" s="140" t="s">
        <v>454</v>
      </c>
      <c r="NOB13" s="140" t="s">
        <v>454</v>
      </c>
      <c r="NOC13" s="140" t="s">
        <v>454</v>
      </c>
      <c r="NOD13" s="140" t="s">
        <v>454</v>
      </c>
      <c r="NOE13" s="140" t="s">
        <v>454</v>
      </c>
      <c r="NOF13" s="140" t="s">
        <v>454</v>
      </c>
      <c r="NOG13" s="140" t="s">
        <v>454</v>
      </c>
      <c r="NOH13" s="140" t="s">
        <v>454</v>
      </c>
      <c r="NOI13" s="140" t="s">
        <v>454</v>
      </c>
      <c r="NOJ13" s="140" t="s">
        <v>454</v>
      </c>
      <c r="NOK13" s="140" t="s">
        <v>454</v>
      </c>
      <c r="NOL13" s="140" t="s">
        <v>454</v>
      </c>
      <c r="NOM13" s="140" t="s">
        <v>454</v>
      </c>
      <c r="NON13" s="140" t="s">
        <v>454</v>
      </c>
      <c r="NOO13" s="140" t="s">
        <v>454</v>
      </c>
      <c r="NOP13" s="140" t="s">
        <v>454</v>
      </c>
      <c r="NOQ13" s="140" t="s">
        <v>454</v>
      </c>
      <c r="NOR13" s="140" t="s">
        <v>454</v>
      </c>
      <c r="NOS13" s="140" t="s">
        <v>454</v>
      </c>
      <c r="NOT13" s="140" t="s">
        <v>454</v>
      </c>
      <c r="NOU13" s="140" t="s">
        <v>454</v>
      </c>
      <c r="NOV13" s="140" t="s">
        <v>454</v>
      </c>
      <c r="NOW13" s="140" t="s">
        <v>454</v>
      </c>
      <c r="NOX13" s="140" t="s">
        <v>454</v>
      </c>
      <c r="NOY13" s="140" t="s">
        <v>454</v>
      </c>
      <c r="NOZ13" s="140" t="s">
        <v>454</v>
      </c>
      <c r="NPA13" s="140" t="s">
        <v>454</v>
      </c>
      <c r="NPB13" s="140" t="s">
        <v>454</v>
      </c>
      <c r="NPC13" s="140" t="s">
        <v>454</v>
      </c>
      <c r="NPD13" s="140" t="s">
        <v>454</v>
      </c>
      <c r="NPE13" s="140" t="s">
        <v>454</v>
      </c>
      <c r="NPF13" s="140" t="s">
        <v>454</v>
      </c>
      <c r="NPG13" s="140" t="s">
        <v>454</v>
      </c>
      <c r="NPH13" s="140" t="s">
        <v>454</v>
      </c>
      <c r="NPI13" s="140" t="s">
        <v>454</v>
      </c>
      <c r="NPJ13" s="140" t="s">
        <v>454</v>
      </c>
      <c r="NPK13" s="140" t="s">
        <v>454</v>
      </c>
      <c r="NPL13" s="140" t="s">
        <v>454</v>
      </c>
      <c r="NPM13" s="140" t="s">
        <v>454</v>
      </c>
      <c r="NPN13" s="140" t="s">
        <v>454</v>
      </c>
      <c r="NPO13" s="140" t="s">
        <v>454</v>
      </c>
      <c r="NPP13" s="140" t="s">
        <v>454</v>
      </c>
      <c r="NPQ13" s="140" t="s">
        <v>454</v>
      </c>
      <c r="NPR13" s="140" t="s">
        <v>454</v>
      </c>
      <c r="NPS13" s="140" t="s">
        <v>454</v>
      </c>
      <c r="NPT13" s="140" t="s">
        <v>454</v>
      </c>
      <c r="NPU13" s="140" t="s">
        <v>454</v>
      </c>
      <c r="NPV13" s="140" t="s">
        <v>454</v>
      </c>
      <c r="NPW13" s="140" t="s">
        <v>454</v>
      </c>
      <c r="NPX13" s="140" t="s">
        <v>454</v>
      </c>
      <c r="NPY13" s="140" t="s">
        <v>454</v>
      </c>
      <c r="NPZ13" s="140" t="s">
        <v>454</v>
      </c>
      <c r="NQA13" s="140" t="s">
        <v>454</v>
      </c>
      <c r="NQB13" s="140" t="s">
        <v>454</v>
      </c>
      <c r="NQC13" s="140" t="s">
        <v>454</v>
      </c>
      <c r="NQD13" s="140" t="s">
        <v>454</v>
      </c>
      <c r="NQE13" s="140" t="s">
        <v>454</v>
      </c>
      <c r="NQF13" s="140" t="s">
        <v>454</v>
      </c>
      <c r="NQG13" s="140" t="s">
        <v>454</v>
      </c>
      <c r="NQH13" s="140" t="s">
        <v>454</v>
      </c>
      <c r="NQI13" s="140" t="s">
        <v>454</v>
      </c>
      <c r="NQJ13" s="140" t="s">
        <v>454</v>
      </c>
      <c r="NQK13" s="140" t="s">
        <v>454</v>
      </c>
      <c r="NQL13" s="140" t="s">
        <v>454</v>
      </c>
      <c r="NQM13" s="140" t="s">
        <v>454</v>
      </c>
      <c r="NQN13" s="140" t="s">
        <v>454</v>
      </c>
      <c r="NQO13" s="140" t="s">
        <v>454</v>
      </c>
      <c r="NQP13" s="140" t="s">
        <v>454</v>
      </c>
      <c r="NQQ13" s="140" t="s">
        <v>454</v>
      </c>
      <c r="NQR13" s="140" t="s">
        <v>454</v>
      </c>
      <c r="NQS13" s="140" t="s">
        <v>454</v>
      </c>
      <c r="NQT13" s="140" t="s">
        <v>454</v>
      </c>
      <c r="NQU13" s="140" t="s">
        <v>454</v>
      </c>
      <c r="NQV13" s="140" t="s">
        <v>454</v>
      </c>
      <c r="NQW13" s="140" t="s">
        <v>454</v>
      </c>
      <c r="NQX13" s="140" t="s">
        <v>454</v>
      </c>
      <c r="NQY13" s="140" t="s">
        <v>454</v>
      </c>
      <c r="NQZ13" s="140" t="s">
        <v>454</v>
      </c>
      <c r="NRA13" s="140" t="s">
        <v>454</v>
      </c>
      <c r="NRB13" s="140" t="s">
        <v>454</v>
      </c>
      <c r="NRC13" s="140" t="s">
        <v>454</v>
      </c>
      <c r="NRD13" s="140" t="s">
        <v>454</v>
      </c>
      <c r="NRE13" s="140" t="s">
        <v>454</v>
      </c>
      <c r="NRF13" s="140" t="s">
        <v>454</v>
      </c>
      <c r="NRG13" s="140" t="s">
        <v>454</v>
      </c>
      <c r="NRH13" s="140" t="s">
        <v>454</v>
      </c>
      <c r="NRI13" s="140" t="s">
        <v>454</v>
      </c>
      <c r="NRJ13" s="140" t="s">
        <v>454</v>
      </c>
      <c r="NRK13" s="140" t="s">
        <v>454</v>
      </c>
      <c r="NRL13" s="140" t="s">
        <v>454</v>
      </c>
      <c r="NRM13" s="140" t="s">
        <v>454</v>
      </c>
      <c r="NRN13" s="140" t="s">
        <v>454</v>
      </c>
      <c r="NRO13" s="140" t="s">
        <v>454</v>
      </c>
      <c r="NRP13" s="140" t="s">
        <v>454</v>
      </c>
      <c r="NRQ13" s="140" t="s">
        <v>454</v>
      </c>
      <c r="NRR13" s="140" t="s">
        <v>454</v>
      </c>
      <c r="NRS13" s="140" t="s">
        <v>454</v>
      </c>
      <c r="NRT13" s="140" t="s">
        <v>454</v>
      </c>
      <c r="NRU13" s="140" t="s">
        <v>454</v>
      </c>
      <c r="NRV13" s="140" t="s">
        <v>454</v>
      </c>
      <c r="NRW13" s="140" t="s">
        <v>454</v>
      </c>
      <c r="NRX13" s="140" t="s">
        <v>454</v>
      </c>
      <c r="NRY13" s="140" t="s">
        <v>454</v>
      </c>
      <c r="NRZ13" s="140" t="s">
        <v>454</v>
      </c>
      <c r="NSA13" s="140" t="s">
        <v>454</v>
      </c>
      <c r="NSB13" s="140" t="s">
        <v>454</v>
      </c>
      <c r="NSC13" s="140" t="s">
        <v>454</v>
      </c>
      <c r="NSD13" s="140" t="s">
        <v>454</v>
      </c>
      <c r="NSE13" s="140" t="s">
        <v>454</v>
      </c>
      <c r="NSF13" s="140" t="s">
        <v>454</v>
      </c>
      <c r="NSG13" s="140" t="s">
        <v>454</v>
      </c>
      <c r="NSH13" s="140" t="s">
        <v>454</v>
      </c>
      <c r="NSI13" s="140" t="s">
        <v>454</v>
      </c>
      <c r="NSJ13" s="140" t="s">
        <v>454</v>
      </c>
      <c r="NSK13" s="140" t="s">
        <v>454</v>
      </c>
      <c r="NSL13" s="140" t="s">
        <v>454</v>
      </c>
      <c r="NSM13" s="140" t="s">
        <v>454</v>
      </c>
      <c r="NSN13" s="140" t="s">
        <v>454</v>
      </c>
      <c r="NSO13" s="140" t="s">
        <v>454</v>
      </c>
      <c r="NSP13" s="140" t="s">
        <v>454</v>
      </c>
      <c r="NSQ13" s="140" t="s">
        <v>454</v>
      </c>
      <c r="NSR13" s="140" t="s">
        <v>454</v>
      </c>
      <c r="NSS13" s="140" t="s">
        <v>454</v>
      </c>
      <c r="NST13" s="140" t="s">
        <v>454</v>
      </c>
      <c r="NSU13" s="140" t="s">
        <v>454</v>
      </c>
      <c r="NSV13" s="140" t="s">
        <v>454</v>
      </c>
      <c r="NSW13" s="140" t="s">
        <v>454</v>
      </c>
      <c r="NSX13" s="140" t="s">
        <v>454</v>
      </c>
      <c r="NSY13" s="140" t="s">
        <v>454</v>
      </c>
      <c r="NSZ13" s="140" t="s">
        <v>454</v>
      </c>
      <c r="NTA13" s="140" t="s">
        <v>454</v>
      </c>
      <c r="NTB13" s="140" t="s">
        <v>454</v>
      </c>
      <c r="NTC13" s="140" t="s">
        <v>454</v>
      </c>
      <c r="NTD13" s="140" t="s">
        <v>454</v>
      </c>
      <c r="NTE13" s="140" t="s">
        <v>454</v>
      </c>
      <c r="NTF13" s="140" t="s">
        <v>454</v>
      </c>
      <c r="NTG13" s="140" t="s">
        <v>454</v>
      </c>
      <c r="NTH13" s="140" t="s">
        <v>454</v>
      </c>
      <c r="NTI13" s="140" t="s">
        <v>454</v>
      </c>
      <c r="NTJ13" s="140" t="s">
        <v>454</v>
      </c>
      <c r="NTK13" s="140" t="s">
        <v>454</v>
      </c>
      <c r="NTL13" s="140" t="s">
        <v>454</v>
      </c>
      <c r="NTM13" s="140" t="s">
        <v>454</v>
      </c>
      <c r="NTN13" s="140" t="s">
        <v>454</v>
      </c>
      <c r="NTO13" s="140" t="s">
        <v>454</v>
      </c>
      <c r="NTP13" s="140" t="s">
        <v>454</v>
      </c>
      <c r="NTQ13" s="140" t="s">
        <v>454</v>
      </c>
      <c r="NTR13" s="140" t="s">
        <v>454</v>
      </c>
      <c r="NTS13" s="140" t="s">
        <v>454</v>
      </c>
      <c r="NTT13" s="140" t="s">
        <v>454</v>
      </c>
      <c r="NTU13" s="140" t="s">
        <v>454</v>
      </c>
      <c r="NTV13" s="140" t="s">
        <v>454</v>
      </c>
      <c r="NTW13" s="140" t="s">
        <v>454</v>
      </c>
      <c r="NTX13" s="140" t="s">
        <v>454</v>
      </c>
      <c r="NTY13" s="140" t="s">
        <v>454</v>
      </c>
      <c r="NTZ13" s="140" t="s">
        <v>454</v>
      </c>
      <c r="NUA13" s="140" t="s">
        <v>454</v>
      </c>
      <c r="NUB13" s="140" t="s">
        <v>454</v>
      </c>
      <c r="NUC13" s="140" t="s">
        <v>454</v>
      </c>
      <c r="NUD13" s="140" t="s">
        <v>454</v>
      </c>
      <c r="NUE13" s="140" t="s">
        <v>454</v>
      </c>
      <c r="NUF13" s="140" t="s">
        <v>454</v>
      </c>
      <c r="NUG13" s="140" t="s">
        <v>454</v>
      </c>
      <c r="NUH13" s="140" t="s">
        <v>454</v>
      </c>
      <c r="NUI13" s="140" t="s">
        <v>454</v>
      </c>
      <c r="NUJ13" s="140" t="s">
        <v>454</v>
      </c>
      <c r="NUK13" s="140" t="s">
        <v>454</v>
      </c>
      <c r="NUL13" s="140" t="s">
        <v>454</v>
      </c>
      <c r="NUM13" s="140" t="s">
        <v>454</v>
      </c>
      <c r="NUN13" s="140" t="s">
        <v>454</v>
      </c>
      <c r="NUO13" s="140" t="s">
        <v>454</v>
      </c>
      <c r="NUP13" s="140" t="s">
        <v>454</v>
      </c>
      <c r="NUQ13" s="140" t="s">
        <v>454</v>
      </c>
      <c r="NUR13" s="140" t="s">
        <v>454</v>
      </c>
      <c r="NUS13" s="140" t="s">
        <v>454</v>
      </c>
      <c r="NUT13" s="140" t="s">
        <v>454</v>
      </c>
      <c r="NUU13" s="140" t="s">
        <v>454</v>
      </c>
      <c r="NUV13" s="140" t="s">
        <v>454</v>
      </c>
      <c r="NUW13" s="140" t="s">
        <v>454</v>
      </c>
      <c r="NUX13" s="140" t="s">
        <v>454</v>
      </c>
      <c r="NUY13" s="140" t="s">
        <v>454</v>
      </c>
      <c r="NUZ13" s="140" t="s">
        <v>454</v>
      </c>
      <c r="NVA13" s="140" t="s">
        <v>454</v>
      </c>
      <c r="NVB13" s="140" t="s">
        <v>454</v>
      </c>
      <c r="NVC13" s="140" t="s">
        <v>454</v>
      </c>
      <c r="NVD13" s="140" t="s">
        <v>454</v>
      </c>
      <c r="NVE13" s="140" t="s">
        <v>454</v>
      </c>
      <c r="NVF13" s="140" t="s">
        <v>454</v>
      </c>
      <c r="NVG13" s="140" t="s">
        <v>454</v>
      </c>
      <c r="NVH13" s="140" t="s">
        <v>454</v>
      </c>
      <c r="NVI13" s="140" t="s">
        <v>454</v>
      </c>
      <c r="NVJ13" s="140" t="s">
        <v>454</v>
      </c>
      <c r="NVK13" s="140" t="s">
        <v>454</v>
      </c>
      <c r="NVL13" s="140" t="s">
        <v>454</v>
      </c>
      <c r="NVM13" s="140" t="s">
        <v>454</v>
      </c>
      <c r="NVN13" s="140" t="s">
        <v>454</v>
      </c>
      <c r="NVO13" s="140" t="s">
        <v>454</v>
      </c>
      <c r="NVP13" s="140" t="s">
        <v>454</v>
      </c>
      <c r="NVQ13" s="140" t="s">
        <v>454</v>
      </c>
      <c r="NVR13" s="140" t="s">
        <v>454</v>
      </c>
      <c r="NVS13" s="140" t="s">
        <v>454</v>
      </c>
      <c r="NVT13" s="140" t="s">
        <v>454</v>
      </c>
      <c r="NVU13" s="140" t="s">
        <v>454</v>
      </c>
      <c r="NVV13" s="140" t="s">
        <v>454</v>
      </c>
      <c r="NVW13" s="140" t="s">
        <v>454</v>
      </c>
      <c r="NVX13" s="140" t="s">
        <v>454</v>
      </c>
      <c r="NVY13" s="140" t="s">
        <v>454</v>
      </c>
      <c r="NVZ13" s="140" t="s">
        <v>454</v>
      </c>
      <c r="NWA13" s="140" t="s">
        <v>454</v>
      </c>
      <c r="NWB13" s="140" t="s">
        <v>454</v>
      </c>
      <c r="NWC13" s="140" t="s">
        <v>454</v>
      </c>
      <c r="NWD13" s="140" t="s">
        <v>454</v>
      </c>
      <c r="NWE13" s="140" t="s">
        <v>454</v>
      </c>
      <c r="NWF13" s="140" t="s">
        <v>454</v>
      </c>
      <c r="NWG13" s="140" t="s">
        <v>454</v>
      </c>
      <c r="NWH13" s="140" t="s">
        <v>454</v>
      </c>
      <c r="NWI13" s="140" t="s">
        <v>454</v>
      </c>
      <c r="NWJ13" s="140" t="s">
        <v>454</v>
      </c>
      <c r="NWK13" s="140" t="s">
        <v>454</v>
      </c>
      <c r="NWL13" s="140" t="s">
        <v>454</v>
      </c>
      <c r="NWM13" s="140" t="s">
        <v>454</v>
      </c>
      <c r="NWN13" s="140" t="s">
        <v>454</v>
      </c>
      <c r="NWO13" s="140" t="s">
        <v>454</v>
      </c>
      <c r="NWP13" s="140" t="s">
        <v>454</v>
      </c>
      <c r="NWQ13" s="140" t="s">
        <v>454</v>
      </c>
      <c r="NWR13" s="140" t="s">
        <v>454</v>
      </c>
      <c r="NWS13" s="140" t="s">
        <v>454</v>
      </c>
      <c r="NWT13" s="140" t="s">
        <v>454</v>
      </c>
      <c r="NWU13" s="140" t="s">
        <v>454</v>
      </c>
      <c r="NWV13" s="140" t="s">
        <v>454</v>
      </c>
      <c r="NWW13" s="140" t="s">
        <v>454</v>
      </c>
      <c r="NWX13" s="140" t="s">
        <v>454</v>
      </c>
      <c r="NWY13" s="140" t="s">
        <v>454</v>
      </c>
      <c r="NWZ13" s="140" t="s">
        <v>454</v>
      </c>
      <c r="NXA13" s="140" t="s">
        <v>454</v>
      </c>
      <c r="NXB13" s="140" t="s">
        <v>454</v>
      </c>
      <c r="NXC13" s="140" t="s">
        <v>454</v>
      </c>
      <c r="NXD13" s="140" t="s">
        <v>454</v>
      </c>
      <c r="NXE13" s="140" t="s">
        <v>454</v>
      </c>
      <c r="NXF13" s="140" t="s">
        <v>454</v>
      </c>
      <c r="NXG13" s="140" t="s">
        <v>454</v>
      </c>
      <c r="NXH13" s="140" t="s">
        <v>454</v>
      </c>
      <c r="NXI13" s="140" t="s">
        <v>454</v>
      </c>
      <c r="NXJ13" s="140" t="s">
        <v>454</v>
      </c>
      <c r="NXK13" s="140" t="s">
        <v>454</v>
      </c>
      <c r="NXL13" s="140" t="s">
        <v>454</v>
      </c>
      <c r="NXM13" s="140" t="s">
        <v>454</v>
      </c>
      <c r="NXN13" s="140" t="s">
        <v>454</v>
      </c>
      <c r="NXO13" s="140" t="s">
        <v>454</v>
      </c>
      <c r="NXP13" s="140" t="s">
        <v>454</v>
      </c>
      <c r="NXQ13" s="140" t="s">
        <v>454</v>
      </c>
      <c r="NXR13" s="140" t="s">
        <v>454</v>
      </c>
      <c r="NXS13" s="140" t="s">
        <v>454</v>
      </c>
      <c r="NXT13" s="140" t="s">
        <v>454</v>
      </c>
      <c r="NXU13" s="140" t="s">
        <v>454</v>
      </c>
      <c r="NXV13" s="140" t="s">
        <v>454</v>
      </c>
      <c r="NXW13" s="140" t="s">
        <v>454</v>
      </c>
      <c r="NXX13" s="140" t="s">
        <v>454</v>
      </c>
      <c r="NXY13" s="140" t="s">
        <v>454</v>
      </c>
      <c r="NXZ13" s="140" t="s">
        <v>454</v>
      </c>
      <c r="NYA13" s="140" t="s">
        <v>454</v>
      </c>
      <c r="NYB13" s="140" t="s">
        <v>454</v>
      </c>
      <c r="NYC13" s="140" t="s">
        <v>454</v>
      </c>
      <c r="NYD13" s="140" t="s">
        <v>454</v>
      </c>
      <c r="NYE13" s="140" t="s">
        <v>454</v>
      </c>
      <c r="NYF13" s="140" t="s">
        <v>454</v>
      </c>
      <c r="NYG13" s="140" t="s">
        <v>454</v>
      </c>
      <c r="NYH13" s="140" t="s">
        <v>454</v>
      </c>
      <c r="NYI13" s="140" t="s">
        <v>454</v>
      </c>
      <c r="NYJ13" s="140" t="s">
        <v>454</v>
      </c>
      <c r="NYK13" s="140" t="s">
        <v>454</v>
      </c>
      <c r="NYL13" s="140" t="s">
        <v>454</v>
      </c>
      <c r="NYM13" s="140" t="s">
        <v>454</v>
      </c>
      <c r="NYN13" s="140" t="s">
        <v>454</v>
      </c>
      <c r="NYO13" s="140" t="s">
        <v>454</v>
      </c>
      <c r="NYP13" s="140" t="s">
        <v>454</v>
      </c>
      <c r="NYQ13" s="140" t="s">
        <v>454</v>
      </c>
      <c r="NYR13" s="140" t="s">
        <v>454</v>
      </c>
      <c r="NYS13" s="140" t="s">
        <v>454</v>
      </c>
      <c r="NYT13" s="140" t="s">
        <v>454</v>
      </c>
      <c r="NYU13" s="140" t="s">
        <v>454</v>
      </c>
      <c r="NYV13" s="140" t="s">
        <v>454</v>
      </c>
      <c r="NYW13" s="140" t="s">
        <v>454</v>
      </c>
      <c r="NYX13" s="140" t="s">
        <v>454</v>
      </c>
      <c r="NYY13" s="140" t="s">
        <v>454</v>
      </c>
      <c r="NYZ13" s="140" t="s">
        <v>454</v>
      </c>
      <c r="NZA13" s="140" t="s">
        <v>454</v>
      </c>
      <c r="NZB13" s="140" t="s">
        <v>454</v>
      </c>
      <c r="NZC13" s="140" t="s">
        <v>454</v>
      </c>
      <c r="NZD13" s="140" t="s">
        <v>454</v>
      </c>
      <c r="NZE13" s="140" t="s">
        <v>454</v>
      </c>
      <c r="NZF13" s="140" t="s">
        <v>454</v>
      </c>
      <c r="NZG13" s="140" t="s">
        <v>454</v>
      </c>
      <c r="NZH13" s="140" t="s">
        <v>454</v>
      </c>
      <c r="NZI13" s="140" t="s">
        <v>454</v>
      </c>
      <c r="NZJ13" s="140" t="s">
        <v>454</v>
      </c>
      <c r="NZK13" s="140" t="s">
        <v>454</v>
      </c>
      <c r="NZL13" s="140" t="s">
        <v>454</v>
      </c>
      <c r="NZM13" s="140" t="s">
        <v>454</v>
      </c>
      <c r="NZN13" s="140" t="s">
        <v>454</v>
      </c>
      <c r="NZO13" s="140" t="s">
        <v>454</v>
      </c>
      <c r="NZP13" s="140" t="s">
        <v>454</v>
      </c>
      <c r="NZQ13" s="140" t="s">
        <v>454</v>
      </c>
      <c r="NZR13" s="140" t="s">
        <v>454</v>
      </c>
      <c r="NZS13" s="140" t="s">
        <v>454</v>
      </c>
      <c r="NZT13" s="140" t="s">
        <v>454</v>
      </c>
      <c r="NZU13" s="140" t="s">
        <v>454</v>
      </c>
      <c r="NZV13" s="140" t="s">
        <v>454</v>
      </c>
      <c r="NZW13" s="140" t="s">
        <v>454</v>
      </c>
      <c r="NZX13" s="140" t="s">
        <v>454</v>
      </c>
      <c r="NZY13" s="140" t="s">
        <v>454</v>
      </c>
      <c r="NZZ13" s="140" t="s">
        <v>454</v>
      </c>
      <c r="OAA13" s="140" t="s">
        <v>454</v>
      </c>
      <c r="OAB13" s="140" t="s">
        <v>454</v>
      </c>
      <c r="OAC13" s="140" t="s">
        <v>454</v>
      </c>
      <c r="OAD13" s="140" t="s">
        <v>454</v>
      </c>
      <c r="OAE13" s="140" t="s">
        <v>454</v>
      </c>
      <c r="OAF13" s="140" t="s">
        <v>454</v>
      </c>
      <c r="OAG13" s="140" t="s">
        <v>454</v>
      </c>
      <c r="OAH13" s="140" t="s">
        <v>454</v>
      </c>
      <c r="OAI13" s="140" t="s">
        <v>454</v>
      </c>
      <c r="OAJ13" s="140" t="s">
        <v>454</v>
      </c>
      <c r="OAK13" s="140" t="s">
        <v>454</v>
      </c>
      <c r="OAL13" s="140" t="s">
        <v>454</v>
      </c>
      <c r="OAM13" s="140" t="s">
        <v>454</v>
      </c>
      <c r="OAN13" s="140" t="s">
        <v>454</v>
      </c>
      <c r="OAO13" s="140" t="s">
        <v>454</v>
      </c>
      <c r="OAP13" s="140" t="s">
        <v>454</v>
      </c>
      <c r="OAQ13" s="140" t="s">
        <v>454</v>
      </c>
      <c r="OAR13" s="140" t="s">
        <v>454</v>
      </c>
      <c r="OAS13" s="140" t="s">
        <v>454</v>
      </c>
      <c r="OAT13" s="140" t="s">
        <v>454</v>
      </c>
      <c r="OAU13" s="140" t="s">
        <v>454</v>
      </c>
      <c r="OAV13" s="140" t="s">
        <v>454</v>
      </c>
      <c r="OAW13" s="140" t="s">
        <v>454</v>
      </c>
      <c r="OAX13" s="140" t="s">
        <v>454</v>
      </c>
      <c r="OAY13" s="140" t="s">
        <v>454</v>
      </c>
      <c r="OAZ13" s="140" t="s">
        <v>454</v>
      </c>
      <c r="OBA13" s="140" t="s">
        <v>454</v>
      </c>
      <c r="OBB13" s="140" t="s">
        <v>454</v>
      </c>
      <c r="OBC13" s="140" t="s">
        <v>454</v>
      </c>
      <c r="OBD13" s="140" t="s">
        <v>454</v>
      </c>
      <c r="OBE13" s="140" t="s">
        <v>454</v>
      </c>
      <c r="OBF13" s="140" t="s">
        <v>454</v>
      </c>
      <c r="OBG13" s="140" t="s">
        <v>454</v>
      </c>
      <c r="OBH13" s="140" t="s">
        <v>454</v>
      </c>
      <c r="OBI13" s="140" t="s">
        <v>454</v>
      </c>
      <c r="OBJ13" s="140" t="s">
        <v>454</v>
      </c>
      <c r="OBK13" s="140" t="s">
        <v>454</v>
      </c>
      <c r="OBL13" s="140" t="s">
        <v>454</v>
      </c>
      <c r="OBM13" s="140" t="s">
        <v>454</v>
      </c>
      <c r="OBN13" s="140" t="s">
        <v>454</v>
      </c>
      <c r="OBO13" s="140" t="s">
        <v>454</v>
      </c>
      <c r="OBP13" s="140" t="s">
        <v>454</v>
      </c>
      <c r="OBQ13" s="140" t="s">
        <v>454</v>
      </c>
      <c r="OBR13" s="140" t="s">
        <v>454</v>
      </c>
      <c r="OBS13" s="140" t="s">
        <v>454</v>
      </c>
      <c r="OBT13" s="140" t="s">
        <v>454</v>
      </c>
      <c r="OBU13" s="140" t="s">
        <v>454</v>
      </c>
      <c r="OBV13" s="140" t="s">
        <v>454</v>
      </c>
      <c r="OBW13" s="140" t="s">
        <v>454</v>
      </c>
      <c r="OBX13" s="140" t="s">
        <v>454</v>
      </c>
      <c r="OBY13" s="140" t="s">
        <v>454</v>
      </c>
      <c r="OBZ13" s="140" t="s">
        <v>454</v>
      </c>
      <c r="OCA13" s="140" t="s">
        <v>454</v>
      </c>
      <c r="OCB13" s="140" t="s">
        <v>454</v>
      </c>
      <c r="OCC13" s="140" t="s">
        <v>454</v>
      </c>
      <c r="OCD13" s="140" t="s">
        <v>454</v>
      </c>
      <c r="OCE13" s="140" t="s">
        <v>454</v>
      </c>
      <c r="OCF13" s="140" t="s">
        <v>454</v>
      </c>
      <c r="OCG13" s="140" t="s">
        <v>454</v>
      </c>
      <c r="OCH13" s="140" t="s">
        <v>454</v>
      </c>
      <c r="OCI13" s="140" t="s">
        <v>454</v>
      </c>
      <c r="OCJ13" s="140" t="s">
        <v>454</v>
      </c>
      <c r="OCK13" s="140" t="s">
        <v>454</v>
      </c>
      <c r="OCL13" s="140" t="s">
        <v>454</v>
      </c>
      <c r="OCM13" s="140" t="s">
        <v>454</v>
      </c>
      <c r="OCN13" s="140" t="s">
        <v>454</v>
      </c>
      <c r="OCO13" s="140" t="s">
        <v>454</v>
      </c>
      <c r="OCP13" s="140" t="s">
        <v>454</v>
      </c>
      <c r="OCQ13" s="140" t="s">
        <v>454</v>
      </c>
      <c r="OCR13" s="140" t="s">
        <v>454</v>
      </c>
      <c r="OCS13" s="140" t="s">
        <v>454</v>
      </c>
      <c r="OCT13" s="140" t="s">
        <v>454</v>
      </c>
      <c r="OCU13" s="140" t="s">
        <v>454</v>
      </c>
      <c r="OCV13" s="140" t="s">
        <v>454</v>
      </c>
      <c r="OCW13" s="140" t="s">
        <v>454</v>
      </c>
      <c r="OCX13" s="140" t="s">
        <v>454</v>
      </c>
      <c r="OCY13" s="140" t="s">
        <v>454</v>
      </c>
      <c r="OCZ13" s="140" t="s">
        <v>454</v>
      </c>
      <c r="ODA13" s="140" t="s">
        <v>454</v>
      </c>
      <c r="ODB13" s="140" t="s">
        <v>454</v>
      </c>
      <c r="ODC13" s="140" t="s">
        <v>454</v>
      </c>
      <c r="ODD13" s="140" t="s">
        <v>454</v>
      </c>
      <c r="ODE13" s="140" t="s">
        <v>454</v>
      </c>
      <c r="ODF13" s="140" t="s">
        <v>454</v>
      </c>
      <c r="ODG13" s="140" t="s">
        <v>454</v>
      </c>
      <c r="ODH13" s="140" t="s">
        <v>454</v>
      </c>
      <c r="ODI13" s="140" t="s">
        <v>454</v>
      </c>
      <c r="ODJ13" s="140" t="s">
        <v>454</v>
      </c>
      <c r="ODK13" s="140" t="s">
        <v>454</v>
      </c>
      <c r="ODL13" s="140" t="s">
        <v>454</v>
      </c>
      <c r="ODM13" s="140" t="s">
        <v>454</v>
      </c>
      <c r="ODN13" s="140" t="s">
        <v>454</v>
      </c>
      <c r="ODO13" s="140" t="s">
        <v>454</v>
      </c>
      <c r="ODP13" s="140" t="s">
        <v>454</v>
      </c>
      <c r="ODQ13" s="140" t="s">
        <v>454</v>
      </c>
      <c r="ODR13" s="140" t="s">
        <v>454</v>
      </c>
      <c r="ODS13" s="140" t="s">
        <v>454</v>
      </c>
      <c r="ODT13" s="140" t="s">
        <v>454</v>
      </c>
      <c r="ODU13" s="140" t="s">
        <v>454</v>
      </c>
      <c r="ODV13" s="140" t="s">
        <v>454</v>
      </c>
      <c r="ODW13" s="140" t="s">
        <v>454</v>
      </c>
      <c r="ODX13" s="140" t="s">
        <v>454</v>
      </c>
      <c r="ODY13" s="140" t="s">
        <v>454</v>
      </c>
      <c r="ODZ13" s="140" t="s">
        <v>454</v>
      </c>
      <c r="OEA13" s="140" t="s">
        <v>454</v>
      </c>
      <c r="OEB13" s="140" t="s">
        <v>454</v>
      </c>
      <c r="OEC13" s="140" t="s">
        <v>454</v>
      </c>
      <c r="OED13" s="140" t="s">
        <v>454</v>
      </c>
      <c r="OEE13" s="140" t="s">
        <v>454</v>
      </c>
      <c r="OEF13" s="140" t="s">
        <v>454</v>
      </c>
      <c r="OEG13" s="140" t="s">
        <v>454</v>
      </c>
      <c r="OEH13" s="140" t="s">
        <v>454</v>
      </c>
      <c r="OEI13" s="140" t="s">
        <v>454</v>
      </c>
      <c r="OEJ13" s="140" t="s">
        <v>454</v>
      </c>
      <c r="OEK13" s="140" t="s">
        <v>454</v>
      </c>
      <c r="OEL13" s="140" t="s">
        <v>454</v>
      </c>
      <c r="OEM13" s="140" t="s">
        <v>454</v>
      </c>
      <c r="OEN13" s="140" t="s">
        <v>454</v>
      </c>
      <c r="OEO13" s="140" t="s">
        <v>454</v>
      </c>
      <c r="OEP13" s="140" t="s">
        <v>454</v>
      </c>
      <c r="OEQ13" s="140" t="s">
        <v>454</v>
      </c>
      <c r="OER13" s="140" t="s">
        <v>454</v>
      </c>
      <c r="OES13" s="140" t="s">
        <v>454</v>
      </c>
      <c r="OET13" s="140" t="s">
        <v>454</v>
      </c>
      <c r="OEU13" s="140" t="s">
        <v>454</v>
      </c>
      <c r="OEV13" s="140" t="s">
        <v>454</v>
      </c>
      <c r="OEW13" s="140" t="s">
        <v>454</v>
      </c>
      <c r="OEX13" s="140" t="s">
        <v>454</v>
      </c>
      <c r="OEY13" s="140" t="s">
        <v>454</v>
      </c>
      <c r="OEZ13" s="140" t="s">
        <v>454</v>
      </c>
      <c r="OFA13" s="140" t="s">
        <v>454</v>
      </c>
      <c r="OFB13" s="140" t="s">
        <v>454</v>
      </c>
      <c r="OFC13" s="140" t="s">
        <v>454</v>
      </c>
      <c r="OFD13" s="140" t="s">
        <v>454</v>
      </c>
      <c r="OFE13" s="140" t="s">
        <v>454</v>
      </c>
      <c r="OFF13" s="140" t="s">
        <v>454</v>
      </c>
      <c r="OFG13" s="140" t="s">
        <v>454</v>
      </c>
      <c r="OFH13" s="140" t="s">
        <v>454</v>
      </c>
      <c r="OFI13" s="140" t="s">
        <v>454</v>
      </c>
      <c r="OFJ13" s="140" t="s">
        <v>454</v>
      </c>
      <c r="OFK13" s="140" t="s">
        <v>454</v>
      </c>
      <c r="OFL13" s="140" t="s">
        <v>454</v>
      </c>
      <c r="OFM13" s="140" t="s">
        <v>454</v>
      </c>
      <c r="OFN13" s="140" t="s">
        <v>454</v>
      </c>
      <c r="OFO13" s="140" t="s">
        <v>454</v>
      </c>
      <c r="OFP13" s="140" t="s">
        <v>454</v>
      </c>
      <c r="OFQ13" s="140" t="s">
        <v>454</v>
      </c>
      <c r="OFR13" s="140" t="s">
        <v>454</v>
      </c>
      <c r="OFS13" s="140" t="s">
        <v>454</v>
      </c>
      <c r="OFT13" s="140" t="s">
        <v>454</v>
      </c>
      <c r="OFU13" s="140" t="s">
        <v>454</v>
      </c>
      <c r="OFV13" s="140" t="s">
        <v>454</v>
      </c>
      <c r="OFW13" s="140" t="s">
        <v>454</v>
      </c>
      <c r="OFX13" s="140" t="s">
        <v>454</v>
      </c>
      <c r="OFY13" s="140" t="s">
        <v>454</v>
      </c>
      <c r="OFZ13" s="140" t="s">
        <v>454</v>
      </c>
      <c r="OGA13" s="140" t="s">
        <v>454</v>
      </c>
      <c r="OGB13" s="140" t="s">
        <v>454</v>
      </c>
      <c r="OGC13" s="140" t="s">
        <v>454</v>
      </c>
      <c r="OGD13" s="140" t="s">
        <v>454</v>
      </c>
      <c r="OGE13" s="140" t="s">
        <v>454</v>
      </c>
      <c r="OGF13" s="140" t="s">
        <v>454</v>
      </c>
      <c r="OGG13" s="140" t="s">
        <v>454</v>
      </c>
      <c r="OGH13" s="140" t="s">
        <v>454</v>
      </c>
      <c r="OGI13" s="140" t="s">
        <v>454</v>
      </c>
      <c r="OGJ13" s="140" t="s">
        <v>454</v>
      </c>
      <c r="OGK13" s="140" t="s">
        <v>454</v>
      </c>
      <c r="OGL13" s="140" t="s">
        <v>454</v>
      </c>
      <c r="OGM13" s="140" t="s">
        <v>454</v>
      </c>
      <c r="OGN13" s="140" t="s">
        <v>454</v>
      </c>
      <c r="OGO13" s="140" t="s">
        <v>454</v>
      </c>
      <c r="OGP13" s="140" t="s">
        <v>454</v>
      </c>
      <c r="OGQ13" s="140" t="s">
        <v>454</v>
      </c>
      <c r="OGR13" s="140" t="s">
        <v>454</v>
      </c>
      <c r="OGS13" s="140" t="s">
        <v>454</v>
      </c>
      <c r="OGT13" s="140" t="s">
        <v>454</v>
      </c>
      <c r="OGU13" s="140" t="s">
        <v>454</v>
      </c>
      <c r="OGV13" s="140" t="s">
        <v>454</v>
      </c>
      <c r="OGW13" s="140" t="s">
        <v>454</v>
      </c>
      <c r="OGX13" s="140" t="s">
        <v>454</v>
      </c>
      <c r="OGY13" s="140" t="s">
        <v>454</v>
      </c>
      <c r="OGZ13" s="140" t="s">
        <v>454</v>
      </c>
      <c r="OHA13" s="140" t="s">
        <v>454</v>
      </c>
      <c r="OHB13" s="140" t="s">
        <v>454</v>
      </c>
      <c r="OHC13" s="140" t="s">
        <v>454</v>
      </c>
      <c r="OHD13" s="140" t="s">
        <v>454</v>
      </c>
      <c r="OHE13" s="140" t="s">
        <v>454</v>
      </c>
      <c r="OHF13" s="140" t="s">
        <v>454</v>
      </c>
      <c r="OHG13" s="140" t="s">
        <v>454</v>
      </c>
      <c r="OHH13" s="140" t="s">
        <v>454</v>
      </c>
      <c r="OHI13" s="140" t="s">
        <v>454</v>
      </c>
      <c r="OHJ13" s="140" t="s">
        <v>454</v>
      </c>
      <c r="OHK13" s="140" t="s">
        <v>454</v>
      </c>
      <c r="OHL13" s="140" t="s">
        <v>454</v>
      </c>
      <c r="OHM13" s="140" t="s">
        <v>454</v>
      </c>
      <c r="OHN13" s="140" t="s">
        <v>454</v>
      </c>
      <c r="OHO13" s="140" t="s">
        <v>454</v>
      </c>
      <c r="OHP13" s="140" t="s">
        <v>454</v>
      </c>
      <c r="OHQ13" s="140" t="s">
        <v>454</v>
      </c>
      <c r="OHR13" s="140" t="s">
        <v>454</v>
      </c>
      <c r="OHS13" s="140" t="s">
        <v>454</v>
      </c>
      <c r="OHT13" s="140" t="s">
        <v>454</v>
      </c>
      <c r="OHU13" s="140" t="s">
        <v>454</v>
      </c>
      <c r="OHV13" s="140" t="s">
        <v>454</v>
      </c>
      <c r="OHW13" s="140" t="s">
        <v>454</v>
      </c>
      <c r="OHX13" s="140" t="s">
        <v>454</v>
      </c>
      <c r="OHY13" s="140" t="s">
        <v>454</v>
      </c>
      <c r="OHZ13" s="140" t="s">
        <v>454</v>
      </c>
      <c r="OIA13" s="140" t="s">
        <v>454</v>
      </c>
      <c r="OIB13" s="140" t="s">
        <v>454</v>
      </c>
      <c r="OIC13" s="140" t="s">
        <v>454</v>
      </c>
      <c r="OID13" s="140" t="s">
        <v>454</v>
      </c>
      <c r="OIE13" s="140" t="s">
        <v>454</v>
      </c>
      <c r="OIF13" s="140" t="s">
        <v>454</v>
      </c>
      <c r="OIG13" s="140" t="s">
        <v>454</v>
      </c>
      <c r="OIH13" s="140" t="s">
        <v>454</v>
      </c>
      <c r="OII13" s="140" t="s">
        <v>454</v>
      </c>
      <c r="OIJ13" s="140" t="s">
        <v>454</v>
      </c>
      <c r="OIK13" s="140" t="s">
        <v>454</v>
      </c>
      <c r="OIL13" s="140" t="s">
        <v>454</v>
      </c>
      <c r="OIM13" s="140" t="s">
        <v>454</v>
      </c>
      <c r="OIN13" s="140" t="s">
        <v>454</v>
      </c>
      <c r="OIO13" s="140" t="s">
        <v>454</v>
      </c>
      <c r="OIP13" s="140" t="s">
        <v>454</v>
      </c>
      <c r="OIQ13" s="140" t="s">
        <v>454</v>
      </c>
      <c r="OIR13" s="140" t="s">
        <v>454</v>
      </c>
      <c r="OIS13" s="140" t="s">
        <v>454</v>
      </c>
      <c r="OIT13" s="140" t="s">
        <v>454</v>
      </c>
      <c r="OIU13" s="140" t="s">
        <v>454</v>
      </c>
      <c r="OIV13" s="140" t="s">
        <v>454</v>
      </c>
      <c r="OIW13" s="140" t="s">
        <v>454</v>
      </c>
      <c r="OIX13" s="140" t="s">
        <v>454</v>
      </c>
      <c r="OIY13" s="140" t="s">
        <v>454</v>
      </c>
      <c r="OIZ13" s="140" t="s">
        <v>454</v>
      </c>
      <c r="OJA13" s="140" t="s">
        <v>454</v>
      </c>
      <c r="OJB13" s="140" t="s">
        <v>454</v>
      </c>
      <c r="OJC13" s="140" t="s">
        <v>454</v>
      </c>
      <c r="OJD13" s="140" t="s">
        <v>454</v>
      </c>
      <c r="OJE13" s="140" t="s">
        <v>454</v>
      </c>
      <c r="OJF13" s="140" t="s">
        <v>454</v>
      </c>
      <c r="OJG13" s="140" t="s">
        <v>454</v>
      </c>
      <c r="OJH13" s="140" t="s">
        <v>454</v>
      </c>
      <c r="OJI13" s="140" t="s">
        <v>454</v>
      </c>
      <c r="OJJ13" s="140" t="s">
        <v>454</v>
      </c>
      <c r="OJK13" s="140" t="s">
        <v>454</v>
      </c>
      <c r="OJL13" s="140" t="s">
        <v>454</v>
      </c>
      <c r="OJM13" s="140" t="s">
        <v>454</v>
      </c>
      <c r="OJN13" s="140" t="s">
        <v>454</v>
      </c>
      <c r="OJO13" s="140" t="s">
        <v>454</v>
      </c>
      <c r="OJP13" s="140" t="s">
        <v>454</v>
      </c>
      <c r="OJQ13" s="140" t="s">
        <v>454</v>
      </c>
      <c r="OJR13" s="140" t="s">
        <v>454</v>
      </c>
      <c r="OJS13" s="140" t="s">
        <v>454</v>
      </c>
      <c r="OJT13" s="140" t="s">
        <v>454</v>
      </c>
      <c r="OJU13" s="140" t="s">
        <v>454</v>
      </c>
      <c r="OJV13" s="140" t="s">
        <v>454</v>
      </c>
      <c r="OJW13" s="140" t="s">
        <v>454</v>
      </c>
      <c r="OJX13" s="140" t="s">
        <v>454</v>
      </c>
      <c r="OJY13" s="140" t="s">
        <v>454</v>
      </c>
      <c r="OJZ13" s="140" t="s">
        <v>454</v>
      </c>
      <c r="OKA13" s="140" t="s">
        <v>454</v>
      </c>
      <c r="OKB13" s="140" t="s">
        <v>454</v>
      </c>
      <c r="OKC13" s="140" t="s">
        <v>454</v>
      </c>
      <c r="OKD13" s="140" t="s">
        <v>454</v>
      </c>
      <c r="OKE13" s="140" t="s">
        <v>454</v>
      </c>
      <c r="OKF13" s="140" t="s">
        <v>454</v>
      </c>
      <c r="OKG13" s="140" t="s">
        <v>454</v>
      </c>
      <c r="OKH13" s="140" t="s">
        <v>454</v>
      </c>
      <c r="OKI13" s="140" t="s">
        <v>454</v>
      </c>
      <c r="OKJ13" s="140" t="s">
        <v>454</v>
      </c>
      <c r="OKK13" s="140" t="s">
        <v>454</v>
      </c>
      <c r="OKL13" s="140" t="s">
        <v>454</v>
      </c>
      <c r="OKM13" s="140" t="s">
        <v>454</v>
      </c>
      <c r="OKN13" s="140" t="s">
        <v>454</v>
      </c>
      <c r="OKO13" s="140" t="s">
        <v>454</v>
      </c>
      <c r="OKP13" s="140" t="s">
        <v>454</v>
      </c>
      <c r="OKQ13" s="140" t="s">
        <v>454</v>
      </c>
      <c r="OKR13" s="140" t="s">
        <v>454</v>
      </c>
      <c r="OKS13" s="140" t="s">
        <v>454</v>
      </c>
      <c r="OKT13" s="140" t="s">
        <v>454</v>
      </c>
      <c r="OKU13" s="140" t="s">
        <v>454</v>
      </c>
      <c r="OKV13" s="140" t="s">
        <v>454</v>
      </c>
      <c r="OKW13" s="140" t="s">
        <v>454</v>
      </c>
      <c r="OKX13" s="140" t="s">
        <v>454</v>
      </c>
      <c r="OKY13" s="140" t="s">
        <v>454</v>
      </c>
      <c r="OKZ13" s="140" t="s">
        <v>454</v>
      </c>
      <c r="OLA13" s="140" t="s">
        <v>454</v>
      </c>
      <c r="OLB13" s="140" t="s">
        <v>454</v>
      </c>
      <c r="OLC13" s="140" t="s">
        <v>454</v>
      </c>
      <c r="OLD13" s="140" t="s">
        <v>454</v>
      </c>
      <c r="OLE13" s="140" t="s">
        <v>454</v>
      </c>
      <c r="OLF13" s="140" t="s">
        <v>454</v>
      </c>
      <c r="OLG13" s="140" t="s">
        <v>454</v>
      </c>
      <c r="OLH13" s="140" t="s">
        <v>454</v>
      </c>
      <c r="OLI13" s="140" t="s">
        <v>454</v>
      </c>
      <c r="OLJ13" s="140" t="s">
        <v>454</v>
      </c>
      <c r="OLK13" s="140" t="s">
        <v>454</v>
      </c>
      <c r="OLL13" s="140" t="s">
        <v>454</v>
      </c>
      <c r="OLM13" s="140" t="s">
        <v>454</v>
      </c>
      <c r="OLN13" s="140" t="s">
        <v>454</v>
      </c>
      <c r="OLO13" s="140" t="s">
        <v>454</v>
      </c>
      <c r="OLP13" s="140" t="s">
        <v>454</v>
      </c>
      <c r="OLQ13" s="140" t="s">
        <v>454</v>
      </c>
      <c r="OLR13" s="140" t="s">
        <v>454</v>
      </c>
      <c r="OLS13" s="140" t="s">
        <v>454</v>
      </c>
      <c r="OLT13" s="140" t="s">
        <v>454</v>
      </c>
      <c r="OLU13" s="140" t="s">
        <v>454</v>
      </c>
      <c r="OLV13" s="140" t="s">
        <v>454</v>
      </c>
      <c r="OLW13" s="140" t="s">
        <v>454</v>
      </c>
      <c r="OLX13" s="140" t="s">
        <v>454</v>
      </c>
      <c r="OLY13" s="140" t="s">
        <v>454</v>
      </c>
      <c r="OLZ13" s="140" t="s">
        <v>454</v>
      </c>
      <c r="OMA13" s="140" t="s">
        <v>454</v>
      </c>
      <c r="OMB13" s="140" t="s">
        <v>454</v>
      </c>
      <c r="OMC13" s="140" t="s">
        <v>454</v>
      </c>
      <c r="OMD13" s="140" t="s">
        <v>454</v>
      </c>
      <c r="OME13" s="140" t="s">
        <v>454</v>
      </c>
      <c r="OMF13" s="140" t="s">
        <v>454</v>
      </c>
      <c r="OMG13" s="140" t="s">
        <v>454</v>
      </c>
      <c r="OMH13" s="140" t="s">
        <v>454</v>
      </c>
      <c r="OMI13" s="140" t="s">
        <v>454</v>
      </c>
      <c r="OMJ13" s="140" t="s">
        <v>454</v>
      </c>
      <c r="OMK13" s="140" t="s">
        <v>454</v>
      </c>
      <c r="OML13" s="140" t="s">
        <v>454</v>
      </c>
      <c r="OMM13" s="140" t="s">
        <v>454</v>
      </c>
      <c r="OMN13" s="140" t="s">
        <v>454</v>
      </c>
      <c r="OMO13" s="140" t="s">
        <v>454</v>
      </c>
      <c r="OMP13" s="140" t="s">
        <v>454</v>
      </c>
      <c r="OMQ13" s="140" t="s">
        <v>454</v>
      </c>
      <c r="OMR13" s="140" t="s">
        <v>454</v>
      </c>
      <c r="OMS13" s="140" t="s">
        <v>454</v>
      </c>
      <c r="OMT13" s="140" t="s">
        <v>454</v>
      </c>
      <c r="OMU13" s="140" t="s">
        <v>454</v>
      </c>
      <c r="OMV13" s="140" t="s">
        <v>454</v>
      </c>
      <c r="OMW13" s="140" t="s">
        <v>454</v>
      </c>
      <c r="OMX13" s="140" t="s">
        <v>454</v>
      </c>
      <c r="OMY13" s="140" t="s">
        <v>454</v>
      </c>
      <c r="OMZ13" s="140" t="s">
        <v>454</v>
      </c>
      <c r="ONA13" s="140" t="s">
        <v>454</v>
      </c>
      <c r="ONB13" s="140" t="s">
        <v>454</v>
      </c>
      <c r="ONC13" s="140" t="s">
        <v>454</v>
      </c>
      <c r="OND13" s="140" t="s">
        <v>454</v>
      </c>
      <c r="ONE13" s="140" t="s">
        <v>454</v>
      </c>
      <c r="ONF13" s="140" t="s">
        <v>454</v>
      </c>
      <c r="ONG13" s="140" t="s">
        <v>454</v>
      </c>
      <c r="ONH13" s="140" t="s">
        <v>454</v>
      </c>
      <c r="ONI13" s="140" t="s">
        <v>454</v>
      </c>
      <c r="ONJ13" s="140" t="s">
        <v>454</v>
      </c>
      <c r="ONK13" s="140" t="s">
        <v>454</v>
      </c>
      <c r="ONL13" s="140" t="s">
        <v>454</v>
      </c>
      <c r="ONM13" s="140" t="s">
        <v>454</v>
      </c>
      <c r="ONN13" s="140" t="s">
        <v>454</v>
      </c>
      <c r="ONO13" s="140" t="s">
        <v>454</v>
      </c>
      <c r="ONP13" s="140" t="s">
        <v>454</v>
      </c>
      <c r="ONQ13" s="140" t="s">
        <v>454</v>
      </c>
      <c r="ONR13" s="140" t="s">
        <v>454</v>
      </c>
      <c r="ONS13" s="140" t="s">
        <v>454</v>
      </c>
      <c r="ONT13" s="140" t="s">
        <v>454</v>
      </c>
      <c r="ONU13" s="140" t="s">
        <v>454</v>
      </c>
      <c r="ONV13" s="140" t="s">
        <v>454</v>
      </c>
      <c r="ONW13" s="140" t="s">
        <v>454</v>
      </c>
      <c r="ONX13" s="140" t="s">
        <v>454</v>
      </c>
      <c r="ONY13" s="140" t="s">
        <v>454</v>
      </c>
      <c r="ONZ13" s="140" t="s">
        <v>454</v>
      </c>
      <c r="OOA13" s="140" t="s">
        <v>454</v>
      </c>
      <c r="OOB13" s="140" t="s">
        <v>454</v>
      </c>
      <c r="OOC13" s="140" t="s">
        <v>454</v>
      </c>
      <c r="OOD13" s="140" t="s">
        <v>454</v>
      </c>
      <c r="OOE13" s="140" t="s">
        <v>454</v>
      </c>
      <c r="OOF13" s="140" t="s">
        <v>454</v>
      </c>
      <c r="OOG13" s="140" t="s">
        <v>454</v>
      </c>
      <c r="OOH13" s="140" t="s">
        <v>454</v>
      </c>
      <c r="OOI13" s="140" t="s">
        <v>454</v>
      </c>
      <c r="OOJ13" s="140" t="s">
        <v>454</v>
      </c>
      <c r="OOK13" s="140" t="s">
        <v>454</v>
      </c>
      <c r="OOL13" s="140" t="s">
        <v>454</v>
      </c>
      <c r="OOM13" s="140" t="s">
        <v>454</v>
      </c>
      <c r="OON13" s="140" t="s">
        <v>454</v>
      </c>
      <c r="OOO13" s="140" t="s">
        <v>454</v>
      </c>
      <c r="OOP13" s="140" t="s">
        <v>454</v>
      </c>
      <c r="OOQ13" s="140" t="s">
        <v>454</v>
      </c>
      <c r="OOR13" s="140" t="s">
        <v>454</v>
      </c>
      <c r="OOS13" s="140" t="s">
        <v>454</v>
      </c>
      <c r="OOT13" s="140" t="s">
        <v>454</v>
      </c>
      <c r="OOU13" s="140" t="s">
        <v>454</v>
      </c>
      <c r="OOV13" s="140" t="s">
        <v>454</v>
      </c>
      <c r="OOW13" s="140" t="s">
        <v>454</v>
      </c>
      <c r="OOX13" s="140" t="s">
        <v>454</v>
      </c>
      <c r="OOY13" s="140" t="s">
        <v>454</v>
      </c>
      <c r="OOZ13" s="140" t="s">
        <v>454</v>
      </c>
      <c r="OPA13" s="140" t="s">
        <v>454</v>
      </c>
      <c r="OPB13" s="140" t="s">
        <v>454</v>
      </c>
      <c r="OPC13" s="140" t="s">
        <v>454</v>
      </c>
      <c r="OPD13" s="140" t="s">
        <v>454</v>
      </c>
      <c r="OPE13" s="140" t="s">
        <v>454</v>
      </c>
      <c r="OPF13" s="140" t="s">
        <v>454</v>
      </c>
      <c r="OPG13" s="140" t="s">
        <v>454</v>
      </c>
      <c r="OPH13" s="140" t="s">
        <v>454</v>
      </c>
      <c r="OPI13" s="140" t="s">
        <v>454</v>
      </c>
      <c r="OPJ13" s="140" t="s">
        <v>454</v>
      </c>
      <c r="OPK13" s="140" t="s">
        <v>454</v>
      </c>
      <c r="OPL13" s="140" t="s">
        <v>454</v>
      </c>
      <c r="OPM13" s="140" t="s">
        <v>454</v>
      </c>
      <c r="OPN13" s="140" t="s">
        <v>454</v>
      </c>
      <c r="OPO13" s="140" t="s">
        <v>454</v>
      </c>
      <c r="OPP13" s="140" t="s">
        <v>454</v>
      </c>
      <c r="OPQ13" s="140" t="s">
        <v>454</v>
      </c>
      <c r="OPR13" s="140" t="s">
        <v>454</v>
      </c>
      <c r="OPS13" s="140" t="s">
        <v>454</v>
      </c>
      <c r="OPT13" s="140" t="s">
        <v>454</v>
      </c>
      <c r="OPU13" s="140" t="s">
        <v>454</v>
      </c>
      <c r="OPV13" s="140" t="s">
        <v>454</v>
      </c>
      <c r="OPW13" s="140" t="s">
        <v>454</v>
      </c>
      <c r="OPX13" s="140" t="s">
        <v>454</v>
      </c>
      <c r="OPY13" s="140" t="s">
        <v>454</v>
      </c>
      <c r="OPZ13" s="140" t="s">
        <v>454</v>
      </c>
      <c r="OQA13" s="140" t="s">
        <v>454</v>
      </c>
      <c r="OQB13" s="140" t="s">
        <v>454</v>
      </c>
      <c r="OQC13" s="140" t="s">
        <v>454</v>
      </c>
      <c r="OQD13" s="140" t="s">
        <v>454</v>
      </c>
      <c r="OQE13" s="140" t="s">
        <v>454</v>
      </c>
      <c r="OQF13" s="140" t="s">
        <v>454</v>
      </c>
      <c r="OQG13" s="140" t="s">
        <v>454</v>
      </c>
      <c r="OQH13" s="140" t="s">
        <v>454</v>
      </c>
      <c r="OQI13" s="140" t="s">
        <v>454</v>
      </c>
      <c r="OQJ13" s="140" t="s">
        <v>454</v>
      </c>
      <c r="OQK13" s="140" t="s">
        <v>454</v>
      </c>
      <c r="OQL13" s="140" t="s">
        <v>454</v>
      </c>
      <c r="OQM13" s="140" t="s">
        <v>454</v>
      </c>
      <c r="OQN13" s="140" t="s">
        <v>454</v>
      </c>
      <c r="OQO13" s="140" t="s">
        <v>454</v>
      </c>
      <c r="OQP13" s="140" t="s">
        <v>454</v>
      </c>
      <c r="OQQ13" s="140" t="s">
        <v>454</v>
      </c>
      <c r="OQR13" s="140" t="s">
        <v>454</v>
      </c>
      <c r="OQS13" s="140" t="s">
        <v>454</v>
      </c>
      <c r="OQT13" s="140" t="s">
        <v>454</v>
      </c>
      <c r="OQU13" s="140" t="s">
        <v>454</v>
      </c>
      <c r="OQV13" s="140" t="s">
        <v>454</v>
      </c>
      <c r="OQW13" s="140" t="s">
        <v>454</v>
      </c>
      <c r="OQX13" s="140" t="s">
        <v>454</v>
      </c>
      <c r="OQY13" s="140" t="s">
        <v>454</v>
      </c>
      <c r="OQZ13" s="140" t="s">
        <v>454</v>
      </c>
      <c r="ORA13" s="140" t="s">
        <v>454</v>
      </c>
      <c r="ORB13" s="140" t="s">
        <v>454</v>
      </c>
      <c r="ORC13" s="140" t="s">
        <v>454</v>
      </c>
      <c r="ORD13" s="140" t="s">
        <v>454</v>
      </c>
      <c r="ORE13" s="140" t="s">
        <v>454</v>
      </c>
      <c r="ORF13" s="140" t="s">
        <v>454</v>
      </c>
      <c r="ORG13" s="140" t="s">
        <v>454</v>
      </c>
      <c r="ORH13" s="140" t="s">
        <v>454</v>
      </c>
      <c r="ORI13" s="140" t="s">
        <v>454</v>
      </c>
      <c r="ORJ13" s="140" t="s">
        <v>454</v>
      </c>
      <c r="ORK13" s="140" t="s">
        <v>454</v>
      </c>
      <c r="ORL13" s="140" t="s">
        <v>454</v>
      </c>
      <c r="ORM13" s="140" t="s">
        <v>454</v>
      </c>
      <c r="ORN13" s="140" t="s">
        <v>454</v>
      </c>
      <c r="ORO13" s="140" t="s">
        <v>454</v>
      </c>
      <c r="ORP13" s="140" t="s">
        <v>454</v>
      </c>
      <c r="ORQ13" s="140" t="s">
        <v>454</v>
      </c>
      <c r="ORR13" s="140" t="s">
        <v>454</v>
      </c>
      <c r="ORS13" s="140" t="s">
        <v>454</v>
      </c>
      <c r="ORT13" s="140" t="s">
        <v>454</v>
      </c>
      <c r="ORU13" s="140" t="s">
        <v>454</v>
      </c>
      <c r="ORV13" s="140" t="s">
        <v>454</v>
      </c>
      <c r="ORW13" s="140" t="s">
        <v>454</v>
      </c>
      <c r="ORX13" s="140" t="s">
        <v>454</v>
      </c>
      <c r="ORY13" s="140" t="s">
        <v>454</v>
      </c>
      <c r="ORZ13" s="140" t="s">
        <v>454</v>
      </c>
      <c r="OSA13" s="140" t="s">
        <v>454</v>
      </c>
      <c r="OSB13" s="140" t="s">
        <v>454</v>
      </c>
      <c r="OSC13" s="140" t="s">
        <v>454</v>
      </c>
      <c r="OSD13" s="140" t="s">
        <v>454</v>
      </c>
      <c r="OSE13" s="140" t="s">
        <v>454</v>
      </c>
      <c r="OSF13" s="140" t="s">
        <v>454</v>
      </c>
      <c r="OSG13" s="140" t="s">
        <v>454</v>
      </c>
      <c r="OSH13" s="140" t="s">
        <v>454</v>
      </c>
      <c r="OSI13" s="140" t="s">
        <v>454</v>
      </c>
      <c r="OSJ13" s="140" t="s">
        <v>454</v>
      </c>
      <c r="OSK13" s="140" t="s">
        <v>454</v>
      </c>
      <c r="OSL13" s="140" t="s">
        <v>454</v>
      </c>
      <c r="OSM13" s="140" t="s">
        <v>454</v>
      </c>
      <c r="OSN13" s="140" t="s">
        <v>454</v>
      </c>
      <c r="OSO13" s="140" t="s">
        <v>454</v>
      </c>
      <c r="OSP13" s="140" t="s">
        <v>454</v>
      </c>
      <c r="OSQ13" s="140" t="s">
        <v>454</v>
      </c>
      <c r="OSR13" s="140" t="s">
        <v>454</v>
      </c>
      <c r="OSS13" s="140" t="s">
        <v>454</v>
      </c>
      <c r="OST13" s="140" t="s">
        <v>454</v>
      </c>
      <c r="OSU13" s="140" t="s">
        <v>454</v>
      </c>
      <c r="OSV13" s="140" t="s">
        <v>454</v>
      </c>
      <c r="OSW13" s="140" t="s">
        <v>454</v>
      </c>
      <c r="OSX13" s="140" t="s">
        <v>454</v>
      </c>
      <c r="OSY13" s="140" t="s">
        <v>454</v>
      </c>
      <c r="OSZ13" s="140" t="s">
        <v>454</v>
      </c>
      <c r="OTA13" s="140" t="s">
        <v>454</v>
      </c>
      <c r="OTB13" s="140" t="s">
        <v>454</v>
      </c>
      <c r="OTC13" s="140" t="s">
        <v>454</v>
      </c>
      <c r="OTD13" s="140" t="s">
        <v>454</v>
      </c>
      <c r="OTE13" s="140" t="s">
        <v>454</v>
      </c>
      <c r="OTF13" s="140" t="s">
        <v>454</v>
      </c>
      <c r="OTG13" s="140" t="s">
        <v>454</v>
      </c>
      <c r="OTH13" s="140" t="s">
        <v>454</v>
      </c>
      <c r="OTI13" s="140" t="s">
        <v>454</v>
      </c>
      <c r="OTJ13" s="140" t="s">
        <v>454</v>
      </c>
      <c r="OTK13" s="140" t="s">
        <v>454</v>
      </c>
      <c r="OTL13" s="140" t="s">
        <v>454</v>
      </c>
      <c r="OTM13" s="140" t="s">
        <v>454</v>
      </c>
      <c r="OTN13" s="140" t="s">
        <v>454</v>
      </c>
      <c r="OTO13" s="140" t="s">
        <v>454</v>
      </c>
      <c r="OTP13" s="140" t="s">
        <v>454</v>
      </c>
      <c r="OTQ13" s="140" t="s">
        <v>454</v>
      </c>
      <c r="OTR13" s="140" t="s">
        <v>454</v>
      </c>
      <c r="OTS13" s="140" t="s">
        <v>454</v>
      </c>
      <c r="OTT13" s="140" t="s">
        <v>454</v>
      </c>
      <c r="OTU13" s="140" t="s">
        <v>454</v>
      </c>
      <c r="OTV13" s="140" t="s">
        <v>454</v>
      </c>
      <c r="OTW13" s="140" t="s">
        <v>454</v>
      </c>
      <c r="OTX13" s="140" t="s">
        <v>454</v>
      </c>
      <c r="OTY13" s="140" t="s">
        <v>454</v>
      </c>
      <c r="OTZ13" s="140" t="s">
        <v>454</v>
      </c>
      <c r="OUA13" s="140" t="s">
        <v>454</v>
      </c>
      <c r="OUB13" s="140" t="s">
        <v>454</v>
      </c>
      <c r="OUC13" s="140" t="s">
        <v>454</v>
      </c>
      <c r="OUD13" s="140" t="s">
        <v>454</v>
      </c>
      <c r="OUE13" s="140" t="s">
        <v>454</v>
      </c>
      <c r="OUF13" s="140" t="s">
        <v>454</v>
      </c>
      <c r="OUG13" s="140" t="s">
        <v>454</v>
      </c>
      <c r="OUH13" s="140" t="s">
        <v>454</v>
      </c>
      <c r="OUI13" s="140" t="s">
        <v>454</v>
      </c>
      <c r="OUJ13" s="140" t="s">
        <v>454</v>
      </c>
      <c r="OUK13" s="140" t="s">
        <v>454</v>
      </c>
      <c r="OUL13" s="140" t="s">
        <v>454</v>
      </c>
      <c r="OUM13" s="140" t="s">
        <v>454</v>
      </c>
      <c r="OUN13" s="140" t="s">
        <v>454</v>
      </c>
      <c r="OUO13" s="140" t="s">
        <v>454</v>
      </c>
      <c r="OUP13" s="140" t="s">
        <v>454</v>
      </c>
      <c r="OUQ13" s="140" t="s">
        <v>454</v>
      </c>
      <c r="OUR13" s="140" t="s">
        <v>454</v>
      </c>
      <c r="OUS13" s="140" t="s">
        <v>454</v>
      </c>
      <c r="OUT13" s="140" t="s">
        <v>454</v>
      </c>
      <c r="OUU13" s="140" t="s">
        <v>454</v>
      </c>
      <c r="OUV13" s="140" t="s">
        <v>454</v>
      </c>
      <c r="OUW13" s="140" t="s">
        <v>454</v>
      </c>
      <c r="OUX13" s="140" t="s">
        <v>454</v>
      </c>
      <c r="OUY13" s="140" t="s">
        <v>454</v>
      </c>
      <c r="OUZ13" s="140" t="s">
        <v>454</v>
      </c>
      <c r="OVA13" s="140" t="s">
        <v>454</v>
      </c>
      <c r="OVB13" s="140" t="s">
        <v>454</v>
      </c>
      <c r="OVC13" s="140" t="s">
        <v>454</v>
      </c>
      <c r="OVD13" s="140" t="s">
        <v>454</v>
      </c>
      <c r="OVE13" s="140" t="s">
        <v>454</v>
      </c>
      <c r="OVF13" s="140" t="s">
        <v>454</v>
      </c>
      <c r="OVG13" s="140" t="s">
        <v>454</v>
      </c>
      <c r="OVH13" s="140" t="s">
        <v>454</v>
      </c>
      <c r="OVI13" s="140" t="s">
        <v>454</v>
      </c>
      <c r="OVJ13" s="140" t="s">
        <v>454</v>
      </c>
      <c r="OVK13" s="140" t="s">
        <v>454</v>
      </c>
      <c r="OVL13" s="140" t="s">
        <v>454</v>
      </c>
      <c r="OVM13" s="140" t="s">
        <v>454</v>
      </c>
      <c r="OVN13" s="140" t="s">
        <v>454</v>
      </c>
      <c r="OVO13" s="140" t="s">
        <v>454</v>
      </c>
      <c r="OVP13" s="140" t="s">
        <v>454</v>
      </c>
      <c r="OVQ13" s="140" t="s">
        <v>454</v>
      </c>
      <c r="OVR13" s="140" t="s">
        <v>454</v>
      </c>
      <c r="OVS13" s="140" t="s">
        <v>454</v>
      </c>
      <c r="OVT13" s="140" t="s">
        <v>454</v>
      </c>
      <c r="OVU13" s="140" t="s">
        <v>454</v>
      </c>
      <c r="OVV13" s="140" t="s">
        <v>454</v>
      </c>
      <c r="OVW13" s="140" t="s">
        <v>454</v>
      </c>
      <c r="OVX13" s="140" t="s">
        <v>454</v>
      </c>
      <c r="OVY13" s="140" t="s">
        <v>454</v>
      </c>
      <c r="OVZ13" s="140" t="s">
        <v>454</v>
      </c>
      <c r="OWA13" s="140" t="s">
        <v>454</v>
      </c>
      <c r="OWB13" s="140" t="s">
        <v>454</v>
      </c>
      <c r="OWC13" s="140" t="s">
        <v>454</v>
      </c>
      <c r="OWD13" s="140" t="s">
        <v>454</v>
      </c>
      <c r="OWE13" s="140" t="s">
        <v>454</v>
      </c>
      <c r="OWF13" s="140" t="s">
        <v>454</v>
      </c>
      <c r="OWG13" s="140" t="s">
        <v>454</v>
      </c>
      <c r="OWH13" s="140" t="s">
        <v>454</v>
      </c>
      <c r="OWI13" s="140" t="s">
        <v>454</v>
      </c>
      <c r="OWJ13" s="140" t="s">
        <v>454</v>
      </c>
      <c r="OWK13" s="140" t="s">
        <v>454</v>
      </c>
      <c r="OWL13" s="140" t="s">
        <v>454</v>
      </c>
      <c r="OWM13" s="140" t="s">
        <v>454</v>
      </c>
      <c r="OWN13" s="140" t="s">
        <v>454</v>
      </c>
      <c r="OWO13" s="140" t="s">
        <v>454</v>
      </c>
      <c r="OWP13" s="140" t="s">
        <v>454</v>
      </c>
      <c r="OWQ13" s="140" t="s">
        <v>454</v>
      </c>
      <c r="OWR13" s="140" t="s">
        <v>454</v>
      </c>
      <c r="OWS13" s="140" t="s">
        <v>454</v>
      </c>
      <c r="OWT13" s="140" t="s">
        <v>454</v>
      </c>
      <c r="OWU13" s="140" t="s">
        <v>454</v>
      </c>
      <c r="OWV13" s="140" t="s">
        <v>454</v>
      </c>
      <c r="OWW13" s="140" t="s">
        <v>454</v>
      </c>
      <c r="OWX13" s="140" t="s">
        <v>454</v>
      </c>
      <c r="OWY13" s="140" t="s">
        <v>454</v>
      </c>
      <c r="OWZ13" s="140" t="s">
        <v>454</v>
      </c>
      <c r="OXA13" s="140" t="s">
        <v>454</v>
      </c>
      <c r="OXB13" s="140" t="s">
        <v>454</v>
      </c>
      <c r="OXC13" s="140" t="s">
        <v>454</v>
      </c>
      <c r="OXD13" s="140" t="s">
        <v>454</v>
      </c>
      <c r="OXE13" s="140" t="s">
        <v>454</v>
      </c>
      <c r="OXF13" s="140" t="s">
        <v>454</v>
      </c>
      <c r="OXG13" s="140" t="s">
        <v>454</v>
      </c>
      <c r="OXH13" s="140" t="s">
        <v>454</v>
      </c>
      <c r="OXI13" s="140" t="s">
        <v>454</v>
      </c>
      <c r="OXJ13" s="140" t="s">
        <v>454</v>
      </c>
      <c r="OXK13" s="140" t="s">
        <v>454</v>
      </c>
      <c r="OXL13" s="140" t="s">
        <v>454</v>
      </c>
      <c r="OXM13" s="140" t="s">
        <v>454</v>
      </c>
      <c r="OXN13" s="140" t="s">
        <v>454</v>
      </c>
      <c r="OXO13" s="140" t="s">
        <v>454</v>
      </c>
      <c r="OXP13" s="140" t="s">
        <v>454</v>
      </c>
      <c r="OXQ13" s="140" t="s">
        <v>454</v>
      </c>
      <c r="OXR13" s="140" t="s">
        <v>454</v>
      </c>
      <c r="OXS13" s="140" t="s">
        <v>454</v>
      </c>
      <c r="OXT13" s="140" t="s">
        <v>454</v>
      </c>
      <c r="OXU13" s="140" t="s">
        <v>454</v>
      </c>
      <c r="OXV13" s="140" t="s">
        <v>454</v>
      </c>
      <c r="OXW13" s="140" t="s">
        <v>454</v>
      </c>
      <c r="OXX13" s="140" t="s">
        <v>454</v>
      </c>
      <c r="OXY13" s="140" t="s">
        <v>454</v>
      </c>
      <c r="OXZ13" s="140" t="s">
        <v>454</v>
      </c>
      <c r="OYA13" s="140" t="s">
        <v>454</v>
      </c>
      <c r="OYB13" s="140" t="s">
        <v>454</v>
      </c>
      <c r="OYC13" s="140" t="s">
        <v>454</v>
      </c>
      <c r="OYD13" s="140" t="s">
        <v>454</v>
      </c>
      <c r="OYE13" s="140" t="s">
        <v>454</v>
      </c>
      <c r="OYF13" s="140" t="s">
        <v>454</v>
      </c>
      <c r="OYG13" s="140" t="s">
        <v>454</v>
      </c>
      <c r="OYH13" s="140" t="s">
        <v>454</v>
      </c>
      <c r="OYI13" s="140" t="s">
        <v>454</v>
      </c>
      <c r="OYJ13" s="140" t="s">
        <v>454</v>
      </c>
      <c r="OYK13" s="140" t="s">
        <v>454</v>
      </c>
      <c r="OYL13" s="140" t="s">
        <v>454</v>
      </c>
      <c r="OYM13" s="140" t="s">
        <v>454</v>
      </c>
      <c r="OYN13" s="140" t="s">
        <v>454</v>
      </c>
      <c r="OYO13" s="140" t="s">
        <v>454</v>
      </c>
      <c r="OYP13" s="140" t="s">
        <v>454</v>
      </c>
      <c r="OYQ13" s="140" t="s">
        <v>454</v>
      </c>
      <c r="OYR13" s="140" t="s">
        <v>454</v>
      </c>
      <c r="OYS13" s="140" t="s">
        <v>454</v>
      </c>
      <c r="OYT13" s="140" t="s">
        <v>454</v>
      </c>
      <c r="OYU13" s="140" t="s">
        <v>454</v>
      </c>
      <c r="OYV13" s="140" t="s">
        <v>454</v>
      </c>
      <c r="OYW13" s="140" t="s">
        <v>454</v>
      </c>
      <c r="OYX13" s="140" t="s">
        <v>454</v>
      </c>
      <c r="OYY13" s="140" t="s">
        <v>454</v>
      </c>
      <c r="OYZ13" s="140" t="s">
        <v>454</v>
      </c>
      <c r="OZA13" s="140" t="s">
        <v>454</v>
      </c>
      <c r="OZB13" s="140" t="s">
        <v>454</v>
      </c>
      <c r="OZC13" s="140" t="s">
        <v>454</v>
      </c>
      <c r="OZD13" s="140" t="s">
        <v>454</v>
      </c>
      <c r="OZE13" s="140" t="s">
        <v>454</v>
      </c>
      <c r="OZF13" s="140" t="s">
        <v>454</v>
      </c>
      <c r="OZG13" s="140" t="s">
        <v>454</v>
      </c>
      <c r="OZH13" s="140" t="s">
        <v>454</v>
      </c>
      <c r="OZI13" s="140" t="s">
        <v>454</v>
      </c>
      <c r="OZJ13" s="140" t="s">
        <v>454</v>
      </c>
      <c r="OZK13" s="140" t="s">
        <v>454</v>
      </c>
      <c r="OZL13" s="140" t="s">
        <v>454</v>
      </c>
      <c r="OZM13" s="140" t="s">
        <v>454</v>
      </c>
      <c r="OZN13" s="140" t="s">
        <v>454</v>
      </c>
      <c r="OZO13" s="140" t="s">
        <v>454</v>
      </c>
      <c r="OZP13" s="140" t="s">
        <v>454</v>
      </c>
      <c r="OZQ13" s="140" t="s">
        <v>454</v>
      </c>
      <c r="OZR13" s="140" t="s">
        <v>454</v>
      </c>
      <c r="OZS13" s="140" t="s">
        <v>454</v>
      </c>
      <c r="OZT13" s="140" t="s">
        <v>454</v>
      </c>
      <c r="OZU13" s="140" t="s">
        <v>454</v>
      </c>
      <c r="OZV13" s="140" t="s">
        <v>454</v>
      </c>
      <c r="OZW13" s="140" t="s">
        <v>454</v>
      </c>
      <c r="OZX13" s="140" t="s">
        <v>454</v>
      </c>
      <c r="OZY13" s="140" t="s">
        <v>454</v>
      </c>
      <c r="OZZ13" s="140" t="s">
        <v>454</v>
      </c>
      <c r="PAA13" s="140" t="s">
        <v>454</v>
      </c>
      <c r="PAB13" s="140" t="s">
        <v>454</v>
      </c>
      <c r="PAC13" s="140" t="s">
        <v>454</v>
      </c>
      <c r="PAD13" s="140" t="s">
        <v>454</v>
      </c>
      <c r="PAE13" s="140" t="s">
        <v>454</v>
      </c>
      <c r="PAF13" s="140" t="s">
        <v>454</v>
      </c>
      <c r="PAG13" s="140" t="s">
        <v>454</v>
      </c>
      <c r="PAH13" s="140" t="s">
        <v>454</v>
      </c>
      <c r="PAI13" s="140" t="s">
        <v>454</v>
      </c>
      <c r="PAJ13" s="140" t="s">
        <v>454</v>
      </c>
      <c r="PAK13" s="140" t="s">
        <v>454</v>
      </c>
      <c r="PAL13" s="140" t="s">
        <v>454</v>
      </c>
      <c r="PAM13" s="140" t="s">
        <v>454</v>
      </c>
      <c r="PAN13" s="140" t="s">
        <v>454</v>
      </c>
      <c r="PAO13" s="140" t="s">
        <v>454</v>
      </c>
      <c r="PAP13" s="140" t="s">
        <v>454</v>
      </c>
      <c r="PAQ13" s="140" t="s">
        <v>454</v>
      </c>
      <c r="PAR13" s="140" t="s">
        <v>454</v>
      </c>
      <c r="PAS13" s="140" t="s">
        <v>454</v>
      </c>
      <c r="PAT13" s="140" t="s">
        <v>454</v>
      </c>
      <c r="PAU13" s="140" t="s">
        <v>454</v>
      </c>
      <c r="PAV13" s="140" t="s">
        <v>454</v>
      </c>
      <c r="PAW13" s="140" t="s">
        <v>454</v>
      </c>
      <c r="PAX13" s="140" t="s">
        <v>454</v>
      </c>
      <c r="PAY13" s="140" t="s">
        <v>454</v>
      </c>
      <c r="PAZ13" s="140" t="s">
        <v>454</v>
      </c>
      <c r="PBA13" s="140" t="s">
        <v>454</v>
      </c>
      <c r="PBB13" s="140" t="s">
        <v>454</v>
      </c>
      <c r="PBC13" s="140" t="s">
        <v>454</v>
      </c>
      <c r="PBD13" s="140" t="s">
        <v>454</v>
      </c>
      <c r="PBE13" s="140" t="s">
        <v>454</v>
      </c>
      <c r="PBF13" s="140" t="s">
        <v>454</v>
      </c>
      <c r="PBG13" s="140" t="s">
        <v>454</v>
      </c>
      <c r="PBH13" s="140" t="s">
        <v>454</v>
      </c>
      <c r="PBI13" s="140" t="s">
        <v>454</v>
      </c>
      <c r="PBJ13" s="140" t="s">
        <v>454</v>
      </c>
      <c r="PBK13" s="140" t="s">
        <v>454</v>
      </c>
      <c r="PBL13" s="140" t="s">
        <v>454</v>
      </c>
      <c r="PBM13" s="140" t="s">
        <v>454</v>
      </c>
      <c r="PBN13" s="140" t="s">
        <v>454</v>
      </c>
      <c r="PBO13" s="140" t="s">
        <v>454</v>
      </c>
      <c r="PBP13" s="140" t="s">
        <v>454</v>
      </c>
      <c r="PBQ13" s="140" t="s">
        <v>454</v>
      </c>
      <c r="PBR13" s="140" t="s">
        <v>454</v>
      </c>
      <c r="PBS13" s="140" t="s">
        <v>454</v>
      </c>
      <c r="PBT13" s="140" t="s">
        <v>454</v>
      </c>
      <c r="PBU13" s="140" t="s">
        <v>454</v>
      </c>
      <c r="PBV13" s="140" t="s">
        <v>454</v>
      </c>
      <c r="PBW13" s="140" t="s">
        <v>454</v>
      </c>
      <c r="PBX13" s="140" t="s">
        <v>454</v>
      </c>
      <c r="PBY13" s="140" t="s">
        <v>454</v>
      </c>
      <c r="PBZ13" s="140" t="s">
        <v>454</v>
      </c>
      <c r="PCA13" s="140" t="s">
        <v>454</v>
      </c>
      <c r="PCB13" s="140" t="s">
        <v>454</v>
      </c>
      <c r="PCC13" s="140" t="s">
        <v>454</v>
      </c>
      <c r="PCD13" s="140" t="s">
        <v>454</v>
      </c>
      <c r="PCE13" s="140" t="s">
        <v>454</v>
      </c>
      <c r="PCF13" s="140" t="s">
        <v>454</v>
      </c>
      <c r="PCG13" s="140" t="s">
        <v>454</v>
      </c>
      <c r="PCH13" s="140" t="s">
        <v>454</v>
      </c>
      <c r="PCI13" s="140" t="s">
        <v>454</v>
      </c>
      <c r="PCJ13" s="140" t="s">
        <v>454</v>
      </c>
      <c r="PCK13" s="140" t="s">
        <v>454</v>
      </c>
      <c r="PCL13" s="140" t="s">
        <v>454</v>
      </c>
      <c r="PCM13" s="140" t="s">
        <v>454</v>
      </c>
      <c r="PCN13" s="140" t="s">
        <v>454</v>
      </c>
      <c r="PCO13" s="140" t="s">
        <v>454</v>
      </c>
      <c r="PCP13" s="140" t="s">
        <v>454</v>
      </c>
      <c r="PCQ13" s="140" t="s">
        <v>454</v>
      </c>
      <c r="PCR13" s="140" t="s">
        <v>454</v>
      </c>
      <c r="PCS13" s="140" t="s">
        <v>454</v>
      </c>
      <c r="PCT13" s="140" t="s">
        <v>454</v>
      </c>
      <c r="PCU13" s="140" t="s">
        <v>454</v>
      </c>
      <c r="PCV13" s="140" t="s">
        <v>454</v>
      </c>
      <c r="PCW13" s="140" t="s">
        <v>454</v>
      </c>
      <c r="PCX13" s="140" t="s">
        <v>454</v>
      </c>
      <c r="PCY13" s="140" t="s">
        <v>454</v>
      </c>
      <c r="PCZ13" s="140" t="s">
        <v>454</v>
      </c>
      <c r="PDA13" s="140" t="s">
        <v>454</v>
      </c>
      <c r="PDB13" s="140" t="s">
        <v>454</v>
      </c>
      <c r="PDC13" s="140" t="s">
        <v>454</v>
      </c>
      <c r="PDD13" s="140" t="s">
        <v>454</v>
      </c>
      <c r="PDE13" s="140" t="s">
        <v>454</v>
      </c>
      <c r="PDF13" s="140" t="s">
        <v>454</v>
      </c>
      <c r="PDG13" s="140" t="s">
        <v>454</v>
      </c>
      <c r="PDH13" s="140" t="s">
        <v>454</v>
      </c>
      <c r="PDI13" s="140" t="s">
        <v>454</v>
      </c>
      <c r="PDJ13" s="140" t="s">
        <v>454</v>
      </c>
      <c r="PDK13" s="140" t="s">
        <v>454</v>
      </c>
      <c r="PDL13" s="140" t="s">
        <v>454</v>
      </c>
      <c r="PDM13" s="140" t="s">
        <v>454</v>
      </c>
      <c r="PDN13" s="140" t="s">
        <v>454</v>
      </c>
      <c r="PDO13" s="140" t="s">
        <v>454</v>
      </c>
      <c r="PDP13" s="140" t="s">
        <v>454</v>
      </c>
      <c r="PDQ13" s="140" t="s">
        <v>454</v>
      </c>
      <c r="PDR13" s="140" t="s">
        <v>454</v>
      </c>
      <c r="PDS13" s="140" t="s">
        <v>454</v>
      </c>
      <c r="PDT13" s="140" t="s">
        <v>454</v>
      </c>
      <c r="PDU13" s="140" t="s">
        <v>454</v>
      </c>
      <c r="PDV13" s="140" t="s">
        <v>454</v>
      </c>
      <c r="PDW13" s="140" t="s">
        <v>454</v>
      </c>
      <c r="PDX13" s="140" t="s">
        <v>454</v>
      </c>
      <c r="PDY13" s="140" t="s">
        <v>454</v>
      </c>
      <c r="PDZ13" s="140" t="s">
        <v>454</v>
      </c>
      <c r="PEA13" s="140" t="s">
        <v>454</v>
      </c>
      <c r="PEB13" s="140" t="s">
        <v>454</v>
      </c>
      <c r="PEC13" s="140" t="s">
        <v>454</v>
      </c>
      <c r="PED13" s="140" t="s">
        <v>454</v>
      </c>
      <c r="PEE13" s="140" t="s">
        <v>454</v>
      </c>
      <c r="PEF13" s="140" t="s">
        <v>454</v>
      </c>
      <c r="PEG13" s="140" t="s">
        <v>454</v>
      </c>
      <c r="PEH13" s="140" t="s">
        <v>454</v>
      </c>
      <c r="PEI13" s="140" t="s">
        <v>454</v>
      </c>
      <c r="PEJ13" s="140" t="s">
        <v>454</v>
      </c>
      <c r="PEK13" s="140" t="s">
        <v>454</v>
      </c>
      <c r="PEL13" s="140" t="s">
        <v>454</v>
      </c>
      <c r="PEM13" s="140" t="s">
        <v>454</v>
      </c>
      <c r="PEN13" s="140" t="s">
        <v>454</v>
      </c>
      <c r="PEO13" s="140" t="s">
        <v>454</v>
      </c>
      <c r="PEP13" s="140" t="s">
        <v>454</v>
      </c>
      <c r="PEQ13" s="140" t="s">
        <v>454</v>
      </c>
      <c r="PER13" s="140" t="s">
        <v>454</v>
      </c>
      <c r="PES13" s="140" t="s">
        <v>454</v>
      </c>
      <c r="PET13" s="140" t="s">
        <v>454</v>
      </c>
      <c r="PEU13" s="140" t="s">
        <v>454</v>
      </c>
      <c r="PEV13" s="140" t="s">
        <v>454</v>
      </c>
      <c r="PEW13" s="140" t="s">
        <v>454</v>
      </c>
      <c r="PEX13" s="140" t="s">
        <v>454</v>
      </c>
      <c r="PEY13" s="140" t="s">
        <v>454</v>
      </c>
      <c r="PEZ13" s="140" t="s">
        <v>454</v>
      </c>
      <c r="PFA13" s="140" t="s">
        <v>454</v>
      </c>
      <c r="PFB13" s="140" t="s">
        <v>454</v>
      </c>
      <c r="PFC13" s="140" t="s">
        <v>454</v>
      </c>
      <c r="PFD13" s="140" t="s">
        <v>454</v>
      </c>
      <c r="PFE13" s="140" t="s">
        <v>454</v>
      </c>
      <c r="PFF13" s="140" t="s">
        <v>454</v>
      </c>
      <c r="PFG13" s="140" t="s">
        <v>454</v>
      </c>
      <c r="PFH13" s="140" t="s">
        <v>454</v>
      </c>
      <c r="PFI13" s="140" t="s">
        <v>454</v>
      </c>
      <c r="PFJ13" s="140" t="s">
        <v>454</v>
      </c>
      <c r="PFK13" s="140" t="s">
        <v>454</v>
      </c>
      <c r="PFL13" s="140" t="s">
        <v>454</v>
      </c>
      <c r="PFM13" s="140" t="s">
        <v>454</v>
      </c>
      <c r="PFN13" s="140" t="s">
        <v>454</v>
      </c>
      <c r="PFO13" s="140" t="s">
        <v>454</v>
      </c>
      <c r="PFP13" s="140" t="s">
        <v>454</v>
      </c>
      <c r="PFQ13" s="140" t="s">
        <v>454</v>
      </c>
      <c r="PFR13" s="140" t="s">
        <v>454</v>
      </c>
      <c r="PFS13" s="140" t="s">
        <v>454</v>
      </c>
      <c r="PFT13" s="140" t="s">
        <v>454</v>
      </c>
      <c r="PFU13" s="140" t="s">
        <v>454</v>
      </c>
      <c r="PFV13" s="140" t="s">
        <v>454</v>
      </c>
      <c r="PFW13" s="140" t="s">
        <v>454</v>
      </c>
      <c r="PFX13" s="140" t="s">
        <v>454</v>
      </c>
      <c r="PFY13" s="140" t="s">
        <v>454</v>
      </c>
      <c r="PFZ13" s="140" t="s">
        <v>454</v>
      </c>
      <c r="PGA13" s="140" t="s">
        <v>454</v>
      </c>
      <c r="PGB13" s="140" t="s">
        <v>454</v>
      </c>
      <c r="PGC13" s="140" t="s">
        <v>454</v>
      </c>
      <c r="PGD13" s="140" t="s">
        <v>454</v>
      </c>
      <c r="PGE13" s="140" t="s">
        <v>454</v>
      </c>
      <c r="PGF13" s="140" t="s">
        <v>454</v>
      </c>
      <c r="PGG13" s="140" t="s">
        <v>454</v>
      </c>
      <c r="PGH13" s="140" t="s">
        <v>454</v>
      </c>
      <c r="PGI13" s="140" t="s">
        <v>454</v>
      </c>
      <c r="PGJ13" s="140" t="s">
        <v>454</v>
      </c>
      <c r="PGK13" s="140" t="s">
        <v>454</v>
      </c>
      <c r="PGL13" s="140" t="s">
        <v>454</v>
      </c>
      <c r="PGM13" s="140" t="s">
        <v>454</v>
      </c>
      <c r="PGN13" s="140" t="s">
        <v>454</v>
      </c>
      <c r="PGO13" s="140" t="s">
        <v>454</v>
      </c>
      <c r="PGP13" s="140" t="s">
        <v>454</v>
      </c>
      <c r="PGQ13" s="140" t="s">
        <v>454</v>
      </c>
      <c r="PGR13" s="140" t="s">
        <v>454</v>
      </c>
      <c r="PGS13" s="140" t="s">
        <v>454</v>
      </c>
      <c r="PGT13" s="140" t="s">
        <v>454</v>
      </c>
      <c r="PGU13" s="140" t="s">
        <v>454</v>
      </c>
      <c r="PGV13" s="140" t="s">
        <v>454</v>
      </c>
      <c r="PGW13" s="140" t="s">
        <v>454</v>
      </c>
      <c r="PGX13" s="140" t="s">
        <v>454</v>
      </c>
      <c r="PGY13" s="140" t="s">
        <v>454</v>
      </c>
      <c r="PGZ13" s="140" t="s">
        <v>454</v>
      </c>
      <c r="PHA13" s="140" t="s">
        <v>454</v>
      </c>
      <c r="PHB13" s="140" t="s">
        <v>454</v>
      </c>
      <c r="PHC13" s="140" t="s">
        <v>454</v>
      </c>
      <c r="PHD13" s="140" t="s">
        <v>454</v>
      </c>
      <c r="PHE13" s="140" t="s">
        <v>454</v>
      </c>
      <c r="PHF13" s="140" t="s">
        <v>454</v>
      </c>
      <c r="PHG13" s="140" t="s">
        <v>454</v>
      </c>
      <c r="PHH13" s="140" t="s">
        <v>454</v>
      </c>
      <c r="PHI13" s="140" t="s">
        <v>454</v>
      </c>
      <c r="PHJ13" s="140" t="s">
        <v>454</v>
      </c>
      <c r="PHK13" s="140" t="s">
        <v>454</v>
      </c>
      <c r="PHL13" s="140" t="s">
        <v>454</v>
      </c>
      <c r="PHM13" s="140" t="s">
        <v>454</v>
      </c>
      <c r="PHN13" s="140" t="s">
        <v>454</v>
      </c>
      <c r="PHO13" s="140" t="s">
        <v>454</v>
      </c>
      <c r="PHP13" s="140" t="s">
        <v>454</v>
      </c>
      <c r="PHQ13" s="140" t="s">
        <v>454</v>
      </c>
      <c r="PHR13" s="140" t="s">
        <v>454</v>
      </c>
      <c r="PHS13" s="140" t="s">
        <v>454</v>
      </c>
      <c r="PHT13" s="140" t="s">
        <v>454</v>
      </c>
      <c r="PHU13" s="140" t="s">
        <v>454</v>
      </c>
      <c r="PHV13" s="140" t="s">
        <v>454</v>
      </c>
      <c r="PHW13" s="140" t="s">
        <v>454</v>
      </c>
      <c r="PHX13" s="140" t="s">
        <v>454</v>
      </c>
      <c r="PHY13" s="140" t="s">
        <v>454</v>
      </c>
      <c r="PHZ13" s="140" t="s">
        <v>454</v>
      </c>
      <c r="PIA13" s="140" t="s">
        <v>454</v>
      </c>
      <c r="PIB13" s="140" t="s">
        <v>454</v>
      </c>
      <c r="PIC13" s="140" t="s">
        <v>454</v>
      </c>
      <c r="PID13" s="140" t="s">
        <v>454</v>
      </c>
      <c r="PIE13" s="140" t="s">
        <v>454</v>
      </c>
      <c r="PIF13" s="140" t="s">
        <v>454</v>
      </c>
      <c r="PIG13" s="140" t="s">
        <v>454</v>
      </c>
      <c r="PIH13" s="140" t="s">
        <v>454</v>
      </c>
      <c r="PII13" s="140" t="s">
        <v>454</v>
      </c>
      <c r="PIJ13" s="140" t="s">
        <v>454</v>
      </c>
      <c r="PIK13" s="140" t="s">
        <v>454</v>
      </c>
      <c r="PIL13" s="140" t="s">
        <v>454</v>
      </c>
      <c r="PIM13" s="140" t="s">
        <v>454</v>
      </c>
      <c r="PIN13" s="140" t="s">
        <v>454</v>
      </c>
      <c r="PIO13" s="140" t="s">
        <v>454</v>
      </c>
      <c r="PIP13" s="140" t="s">
        <v>454</v>
      </c>
      <c r="PIQ13" s="140" t="s">
        <v>454</v>
      </c>
      <c r="PIR13" s="140" t="s">
        <v>454</v>
      </c>
      <c r="PIS13" s="140" t="s">
        <v>454</v>
      </c>
      <c r="PIT13" s="140" t="s">
        <v>454</v>
      </c>
      <c r="PIU13" s="140" t="s">
        <v>454</v>
      </c>
      <c r="PIV13" s="140" t="s">
        <v>454</v>
      </c>
      <c r="PIW13" s="140" t="s">
        <v>454</v>
      </c>
      <c r="PIX13" s="140" t="s">
        <v>454</v>
      </c>
      <c r="PIY13" s="140" t="s">
        <v>454</v>
      </c>
      <c r="PIZ13" s="140" t="s">
        <v>454</v>
      </c>
      <c r="PJA13" s="140" t="s">
        <v>454</v>
      </c>
      <c r="PJB13" s="140" t="s">
        <v>454</v>
      </c>
      <c r="PJC13" s="140" t="s">
        <v>454</v>
      </c>
      <c r="PJD13" s="140" t="s">
        <v>454</v>
      </c>
      <c r="PJE13" s="140" t="s">
        <v>454</v>
      </c>
      <c r="PJF13" s="140" t="s">
        <v>454</v>
      </c>
      <c r="PJG13" s="140" t="s">
        <v>454</v>
      </c>
      <c r="PJH13" s="140" t="s">
        <v>454</v>
      </c>
      <c r="PJI13" s="140" t="s">
        <v>454</v>
      </c>
      <c r="PJJ13" s="140" t="s">
        <v>454</v>
      </c>
      <c r="PJK13" s="140" t="s">
        <v>454</v>
      </c>
      <c r="PJL13" s="140" t="s">
        <v>454</v>
      </c>
      <c r="PJM13" s="140" t="s">
        <v>454</v>
      </c>
      <c r="PJN13" s="140" t="s">
        <v>454</v>
      </c>
      <c r="PJO13" s="140" t="s">
        <v>454</v>
      </c>
      <c r="PJP13" s="140" t="s">
        <v>454</v>
      </c>
      <c r="PJQ13" s="140" t="s">
        <v>454</v>
      </c>
      <c r="PJR13" s="140" t="s">
        <v>454</v>
      </c>
      <c r="PJS13" s="140" t="s">
        <v>454</v>
      </c>
      <c r="PJT13" s="140" t="s">
        <v>454</v>
      </c>
      <c r="PJU13" s="140" t="s">
        <v>454</v>
      </c>
      <c r="PJV13" s="140" t="s">
        <v>454</v>
      </c>
      <c r="PJW13" s="140" t="s">
        <v>454</v>
      </c>
      <c r="PJX13" s="140" t="s">
        <v>454</v>
      </c>
      <c r="PJY13" s="140" t="s">
        <v>454</v>
      </c>
      <c r="PJZ13" s="140" t="s">
        <v>454</v>
      </c>
      <c r="PKA13" s="140" t="s">
        <v>454</v>
      </c>
      <c r="PKB13" s="140" t="s">
        <v>454</v>
      </c>
      <c r="PKC13" s="140" t="s">
        <v>454</v>
      </c>
      <c r="PKD13" s="140" t="s">
        <v>454</v>
      </c>
      <c r="PKE13" s="140" t="s">
        <v>454</v>
      </c>
      <c r="PKF13" s="140" t="s">
        <v>454</v>
      </c>
      <c r="PKG13" s="140" t="s">
        <v>454</v>
      </c>
      <c r="PKH13" s="140" t="s">
        <v>454</v>
      </c>
      <c r="PKI13" s="140" t="s">
        <v>454</v>
      </c>
      <c r="PKJ13" s="140" t="s">
        <v>454</v>
      </c>
      <c r="PKK13" s="140" t="s">
        <v>454</v>
      </c>
      <c r="PKL13" s="140" t="s">
        <v>454</v>
      </c>
      <c r="PKM13" s="140" t="s">
        <v>454</v>
      </c>
      <c r="PKN13" s="140" t="s">
        <v>454</v>
      </c>
      <c r="PKO13" s="140" t="s">
        <v>454</v>
      </c>
      <c r="PKP13" s="140" t="s">
        <v>454</v>
      </c>
      <c r="PKQ13" s="140" t="s">
        <v>454</v>
      </c>
      <c r="PKR13" s="140" t="s">
        <v>454</v>
      </c>
      <c r="PKS13" s="140" t="s">
        <v>454</v>
      </c>
      <c r="PKT13" s="140" t="s">
        <v>454</v>
      </c>
      <c r="PKU13" s="140" t="s">
        <v>454</v>
      </c>
      <c r="PKV13" s="140" t="s">
        <v>454</v>
      </c>
      <c r="PKW13" s="140" t="s">
        <v>454</v>
      </c>
      <c r="PKX13" s="140" t="s">
        <v>454</v>
      </c>
      <c r="PKY13" s="140" t="s">
        <v>454</v>
      </c>
      <c r="PKZ13" s="140" t="s">
        <v>454</v>
      </c>
      <c r="PLA13" s="140" t="s">
        <v>454</v>
      </c>
      <c r="PLB13" s="140" t="s">
        <v>454</v>
      </c>
      <c r="PLC13" s="140" t="s">
        <v>454</v>
      </c>
      <c r="PLD13" s="140" t="s">
        <v>454</v>
      </c>
      <c r="PLE13" s="140" t="s">
        <v>454</v>
      </c>
      <c r="PLF13" s="140" t="s">
        <v>454</v>
      </c>
      <c r="PLG13" s="140" t="s">
        <v>454</v>
      </c>
      <c r="PLH13" s="140" t="s">
        <v>454</v>
      </c>
      <c r="PLI13" s="140" t="s">
        <v>454</v>
      </c>
      <c r="PLJ13" s="140" t="s">
        <v>454</v>
      </c>
      <c r="PLK13" s="140" t="s">
        <v>454</v>
      </c>
      <c r="PLL13" s="140" t="s">
        <v>454</v>
      </c>
      <c r="PLM13" s="140" t="s">
        <v>454</v>
      </c>
      <c r="PLN13" s="140" t="s">
        <v>454</v>
      </c>
      <c r="PLO13" s="140" t="s">
        <v>454</v>
      </c>
      <c r="PLP13" s="140" t="s">
        <v>454</v>
      </c>
      <c r="PLQ13" s="140" t="s">
        <v>454</v>
      </c>
      <c r="PLR13" s="140" t="s">
        <v>454</v>
      </c>
      <c r="PLS13" s="140" t="s">
        <v>454</v>
      </c>
      <c r="PLT13" s="140" t="s">
        <v>454</v>
      </c>
      <c r="PLU13" s="140" t="s">
        <v>454</v>
      </c>
      <c r="PLV13" s="140" t="s">
        <v>454</v>
      </c>
      <c r="PLW13" s="140" t="s">
        <v>454</v>
      </c>
      <c r="PLX13" s="140" t="s">
        <v>454</v>
      </c>
      <c r="PLY13" s="140" t="s">
        <v>454</v>
      </c>
      <c r="PLZ13" s="140" t="s">
        <v>454</v>
      </c>
      <c r="PMA13" s="140" t="s">
        <v>454</v>
      </c>
      <c r="PMB13" s="140" t="s">
        <v>454</v>
      </c>
      <c r="PMC13" s="140" t="s">
        <v>454</v>
      </c>
      <c r="PMD13" s="140" t="s">
        <v>454</v>
      </c>
      <c r="PME13" s="140" t="s">
        <v>454</v>
      </c>
      <c r="PMF13" s="140" t="s">
        <v>454</v>
      </c>
      <c r="PMG13" s="140" t="s">
        <v>454</v>
      </c>
      <c r="PMH13" s="140" t="s">
        <v>454</v>
      </c>
      <c r="PMI13" s="140" t="s">
        <v>454</v>
      </c>
      <c r="PMJ13" s="140" t="s">
        <v>454</v>
      </c>
      <c r="PMK13" s="140" t="s">
        <v>454</v>
      </c>
      <c r="PML13" s="140" t="s">
        <v>454</v>
      </c>
      <c r="PMM13" s="140" t="s">
        <v>454</v>
      </c>
      <c r="PMN13" s="140" t="s">
        <v>454</v>
      </c>
      <c r="PMO13" s="140" t="s">
        <v>454</v>
      </c>
      <c r="PMP13" s="140" t="s">
        <v>454</v>
      </c>
      <c r="PMQ13" s="140" t="s">
        <v>454</v>
      </c>
      <c r="PMR13" s="140" t="s">
        <v>454</v>
      </c>
      <c r="PMS13" s="140" t="s">
        <v>454</v>
      </c>
      <c r="PMT13" s="140" t="s">
        <v>454</v>
      </c>
      <c r="PMU13" s="140" t="s">
        <v>454</v>
      </c>
      <c r="PMV13" s="140" t="s">
        <v>454</v>
      </c>
      <c r="PMW13" s="140" t="s">
        <v>454</v>
      </c>
      <c r="PMX13" s="140" t="s">
        <v>454</v>
      </c>
      <c r="PMY13" s="140" t="s">
        <v>454</v>
      </c>
      <c r="PMZ13" s="140" t="s">
        <v>454</v>
      </c>
      <c r="PNA13" s="140" t="s">
        <v>454</v>
      </c>
      <c r="PNB13" s="140" t="s">
        <v>454</v>
      </c>
      <c r="PNC13" s="140" t="s">
        <v>454</v>
      </c>
      <c r="PND13" s="140" t="s">
        <v>454</v>
      </c>
      <c r="PNE13" s="140" t="s">
        <v>454</v>
      </c>
      <c r="PNF13" s="140" t="s">
        <v>454</v>
      </c>
      <c r="PNG13" s="140" t="s">
        <v>454</v>
      </c>
      <c r="PNH13" s="140" t="s">
        <v>454</v>
      </c>
      <c r="PNI13" s="140" t="s">
        <v>454</v>
      </c>
      <c r="PNJ13" s="140" t="s">
        <v>454</v>
      </c>
      <c r="PNK13" s="140" t="s">
        <v>454</v>
      </c>
      <c r="PNL13" s="140" t="s">
        <v>454</v>
      </c>
      <c r="PNM13" s="140" t="s">
        <v>454</v>
      </c>
      <c r="PNN13" s="140" t="s">
        <v>454</v>
      </c>
      <c r="PNO13" s="140" t="s">
        <v>454</v>
      </c>
      <c r="PNP13" s="140" t="s">
        <v>454</v>
      </c>
      <c r="PNQ13" s="140" t="s">
        <v>454</v>
      </c>
      <c r="PNR13" s="140" t="s">
        <v>454</v>
      </c>
      <c r="PNS13" s="140" t="s">
        <v>454</v>
      </c>
      <c r="PNT13" s="140" t="s">
        <v>454</v>
      </c>
      <c r="PNU13" s="140" t="s">
        <v>454</v>
      </c>
      <c r="PNV13" s="140" t="s">
        <v>454</v>
      </c>
      <c r="PNW13" s="140" t="s">
        <v>454</v>
      </c>
      <c r="PNX13" s="140" t="s">
        <v>454</v>
      </c>
      <c r="PNY13" s="140" t="s">
        <v>454</v>
      </c>
      <c r="PNZ13" s="140" t="s">
        <v>454</v>
      </c>
      <c r="POA13" s="140" t="s">
        <v>454</v>
      </c>
      <c r="POB13" s="140" t="s">
        <v>454</v>
      </c>
      <c r="POC13" s="140" t="s">
        <v>454</v>
      </c>
      <c r="POD13" s="140" t="s">
        <v>454</v>
      </c>
      <c r="POE13" s="140" t="s">
        <v>454</v>
      </c>
      <c r="POF13" s="140" t="s">
        <v>454</v>
      </c>
      <c r="POG13" s="140" t="s">
        <v>454</v>
      </c>
      <c r="POH13" s="140" t="s">
        <v>454</v>
      </c>
      <c r="POI13" s="140" t="s">
        <v>454</v>
      </c>
      <c r="POJ13" s="140" t="s">
        <v>454</v>
      </c>
      <c r="POK13" s="140" t="s">
        <v>454</v>
      </c>
      <c r="POL13" s="140" t="s">
        <v>454</v>
      </c>
      <c r="POM13" s="140" t="s">
        <v>454</v>
      </c>
      <c r="PON13" s="140" t="s">
        <v>454</v>
      </c>
      <c r="POO13" s="140" t="s">
        <v>454</v>
      </c>
      <c r="POP13" s="140" t="s">
        <v>454</v>
      </c>
      <c r="POQ13" s="140" t="s">
        <v>454</v>
      </c>
      <c r="POR13" s="140" t="s">
        <v>454</v>
      </c>
      <c r="POS13" s="140" t="s">
        <v>454</v>
      </c>
      <c r="POT13" s="140" t="s">
        <v>454</v>
      </c>
      <c r="POU13" s="140" t="s">
        <v>454</v>
      </c>
      <c r="POV13" s="140" t="s">
        <v>454</v>
      </c>
      <c r="POW13" s="140" t="s">
        <v>454</v>
      </c>
      <c r="POX13" s="140" t="s">
        <v>454</v>
      </c>
      <c r="POY13" s="140" t="s">
        <v>454</v>
      </c>
      <c r="POZ13" s="140" t="s">
        <v>454</v>
      </c>
      <c r="PPA13" s="140" t="s">
        <v>454</v>
      </c>
      <c r="PPB13" s="140" t="s">
        <v>454</v>
      </c>
      <c r="PPC13" s="140" t="s">
        <v>454</v>
      </c>
      <c r="PPD13" s="140" t="s">
        <v>454</v>
      </c>
      <c r="PPE13" s="140" t="s">
        <v>454</v>
      </c>
      <c r="PPF13" s="140" t="s">
        <v>454</v>
      </c>
      <c r="PPG13" s="140" t="s">
        <v>454</v>
      </c>
      <c r="PPH13" s="140" t="s">
        <v>454</v>
      </c>
      <c r="PPI13" s="140" t="s">
        <v>454</v>
      </c>
      <c r="PPJ13" s="140" t="s">
        <v>454</v>
      </c>
      <c r="PPK13" s="140" t="s">
        <v>454</v>
      </c>
      <c r="PPL13" s="140" t="s">
        <v>454</v>
      </c>
      <c r="PPM13" s="140" t="s">
        <v>454</v>
      </c>
      <c r="PPN13" s="140" t="s">
        <v>454</v>
      </c>
      <c r="PPO13" s="140" t="s">
        <v>454</v>
      </c>
      <c r="PPP13" s="140" t="s">
        <v>454</v>
      </c>
      <c r="PPQ13" s="140" t="s">
        <v>454</v>
      </c>
      <c r="PPR13" s="140" t="s">
        <v>454</v>
      </c>
      <c r="PPS13" s="140" t="s">
        <v>454</v>
      </c>
      <c r="PPT13" s="140" t="s">
        <v>454</v>
      </c>
      <c r="PPU13" s="140" t="s">
        <v>454</v>
      </c>
      <c r="PPV13" s="140" t="s">
        <v>454</v>
      </c>
      <c r="PPW13" s="140" t="s">
        <v>454</v>
      </c>
      <c r="PPX13" s="140" t="s">
        <v>454</v>
      </c>
      <c r="PPY13" s="140" t="s">
        <v>454</v>
      </c>
      <c r="PPZ13" s="140" t="s">
        <v>454</v>
      </c>
      <c r="PQA13" s="140" t="s">
        <v>454</v>
      </c>
      <c r="PQB13" s="140" t="s">
        <v>454</v>
      </c>
      <c r="PQC13" s="140" t="s">
        <v>454</v>
      </c>
      <c r="PQD13" s="140" t="s">
        <v>454</v>
      </c>
      <c r="PQE13" s="140" t="s">
        <v>454</v>
      </c>
      <c r="PQF13" s="140" t="s">
        <v>454</v>
      </c>
      <c r="PQG13" s="140" t="s">
        <v>454</v>
      </c>
      <c r="PQH13" s="140" t="s">
        <v>454</v>
      </c>
      <c r="PQI13" s="140" t="s">
        <v>454</v>
      </c>
      <c r="PQJ13" s="140" t="s">
        <v>454</v>
      </c>
      <c r="PQK13" s="140" t="s">
        <v>454</v>
      </c>
      <c r="PQL13" s="140" t="s">
        <v>454</v>
      </c>
      <c r="PQM13" s="140" t="s">
        <v>454</v>
      </c>
      <c r="PQN13" s="140" t="s">
        <v>454</v>
      </c>
      <c r="PQO13" s="140" t="s">
        <v>454</v>
      </c>
      <c r="PQP13" s="140" t="s">
        <v>454</v>
      </c>
      <c r="PQQ13" s="140" t="s">
        <v>454</v>
      </c>
      <c r="PQR13" s="140" t="s">
        <v>454</v>
      </c>
      <c r="PQS13" s="140" t="s">
        <v>454</v>
      </c>
      <c r="PQT13" s="140" t="s">
        <v>454</v>
      </c>
      <c r="PQU13" s="140" t="s">
        <v>454</v>
      </c>
      <c r="PQV13" s="140" t="s">
        <v>454</v>
      </c>
      <c r="PQW13" s="140" t="s">
        <v>454</v>
      </c>
      <c r="PQX13" s="140" t="s">
        <v>454</v>
      </c>
      <c r="PQY13" s="140" t="s">
        <v>454</v>
      </c>
      <c r="PQZ13" s="140" t="s">
        <v>454</v>
      </c>
      <c r="PRA13" s="140" t="s">
        <v>454</v>
      </c>
      <c r="PRB13" s="140" t="s">
        <v>454</v>
      </c>
      <c r="PRC13" s="140" t="s">
        <v>454</v>
      </c>
      <c r="PRD13" s="140" t="s">
        <v>454</v>
      </c>
      <c r="PRE13" s="140" t="s">
        <v>454</v>
      </c>
      <c r="PRF13" s="140" t="s">
        <v>454</v>
      </c>
      <c r="PRG13" s="140" t="s">
        <v>454</v>
      </c>
      <c r="PRH13" s="140" t="s">
        <v>454</v>
      </c>
      <c r="PRI13" s="140" t="s">
        <v>454</v>
      </c>
      <c r="PRJ13" s="140" t="s">
        <v>454</v>
      </c>
      <c r="PRK13" s="140" t="s">
        <v>454</v>
      </c>
      <c r="PRL13" s="140" t="s">
        <v>454</v>
      </c>
      <c r="PRM13" s="140" t="s">
        <v>454</v>
      </c>
      <c r="PRN13" s="140" t="s">
        <v>454</v>
      </c>
      <c r="PRO13" s="140" t="s">
        <v>454</v>
      </c>
      <c r="PRP13" s="140" t="s">
        <v>454</v>
      </c>
      <c r="PRQ13" s="140" t="s">
        <v>454</v>
      </c>
      <c r="PRR13" s="140" t="s">
        <v>454</v>
      </c>
      <c r="PRS13" s="140" t="s">
        <v>454</v>
      </c>
      <c r="PRT13" s="140" t="s">
        <v>454</v>
      </c>
      <c r="PRU13" s="140" t="s">
        <v>454</v>
      </c>
      <c r="PRV13" s="140" t="s">
        <v>454</v>
      </c>
      <c r="PRW13" s="140" t="s">
        <v>454</v>
      </c>
      <c r="PRX13" s="140" t="s">
        <v>454</v>
      </c>
      <c r="PRY13" s="140" t="s">
        <v>454</v>
      </c>
      <c r="PRZ13" s="140" t="s">
        <v>454</v>
      </c>
      <c r="PSA13" s="140" t="s">
        <v>454</v>
      </c>
      <c r="PSB13" s="140" t="s">
        <v>454</v>
      </c>
      <c r="PSC13" s="140" t="s">
        <v>454</v>
      </c>
      <c r="PSD13" s="140" t="s">
        <v>454</v>
      </c>
      <c r="PSE13" s="140" t="s">
        <v>454</v>
      </c>
      <c r="PSF13" s="140" t="s">
        <v>454</v>
      </c>
      <c r="PSG13" s="140" t="s">
        <v>454</v>
      </c>
      <c r="PSH13" s="140" t="s">
        <v>454</v>
      </c>
      <c r="PSI13" s="140" t="s">
        <v>454</v>
      </c>
      <c r="PSJ13" s="140" t="s">
        <v>454</v>
      </c>
      <c r="PSK13" s="140" t="s">
        <v>454</v>
      </c>
      <c r="PSL13" s="140" t="s">
        <v>454</v>
      </c>
      <c r="PSM13" s="140" t="s">
        <v>454</v>
      </c>
      <c r="PSN13" s="140" t="s">
        <v>454</v>
      </c>
      <c r="PSO13" s="140" t="s">
        <v>454</v>
      </c>
      <c r="PSP13" s="140" t="s">
        <v>454</v>
      </c>
      <c r="PSQ13" s="140" t="s">
        <v>454</v>
      </c>
      <c r="PSR13" s="140" t="s">
        <v>454</v>
      </c>
      <c r="PSS13" s="140" t="s">
        <v>454</v>
      </c>
      <c r="PST13" s="140" t="s">
        <v>454</v>
      </c>
      <c r="PSU13" s="140" t="s">
        <v>454</v>
      </c>
      <c r="PSV13" s="140" t="s">
        <v>454</v>
      </c>
      <c r="PSW13" s="140" t="s">
        <v>454</v>
      </c>
      <c r="PSX13" s="140" t="s">
        <v>454</v>
      </c>
      <c r="PSY13" s="140" t="s">
        <v>454</v>
      </c>
      <c r="PSZ13" s="140" t="s">
        <v>454</v>
      </c>
      <c r="PTA13" s="140" t="s">
        <v>454</v>
      </c>
      <c r="PTB13" s="140" t="s">
        <v>454</v>
      </c>
      <c r="PTC13" s="140" t="s">
        <v>454</v>
      </c>
      <c r="PTD13" s="140" t="s">
        <v>454</v>
      </c>
      <c r="PTE13" s="140" t="s">
        <v>454</v>
      </c>
      <c r="PTF13" s="140" t="s">
        <v>454</v>
      </c>
      <c r="PTG13" s="140" t="s">
        <v>454</v>
      </c>
      <c r="PTH13" s="140" t="s">
        <v>454</v>
      </c>
      <c r="PTI13" s="140" t="s">
        <v>454</v>
      </c>
      <c r="PTJ13" s="140" t="s">
        <v>454</v>
      </c>
      <c r="PTK13" s="140" t="s">
        <v>454</v>
      </c>
      <c r="PTL13" s="140" t="s">
        <v>454</v>
      </c>
      <c r="PTM13" s="140" t="s">
        <v>454</v>
      </c>
      <c r="PTN13" s="140" t="s">
        <v>454</v>
      </c>
      <c r="PTO13" s="140" t="s">
        <v>454</v>
      </c>
      <c r="PTP13" s="140" t="s">
        <v>454</v>
      </c>
      <c r="PTQ13" s="140" t="s">
        <v>454</v>
      </c>
      <c r="PTR13" s="140" t="s">
        <v>454</v>
      </c>
      <c r="PTS13" s="140" t="s">
        <v>454</v>
      </c>
      <c r="PTT13" s="140" t="s">
        <v>454</v>
      </c>
      <c r="PTU13" s="140" t="s">
        <v>454</v>
      </c>
      <c r="PTV13" s="140" t="s">
        <v>454</v>
      </c>
      <c r="PTW13" s="140" t="s">
        <v>454</v>
      </c>
      <c r="PTX13" s="140" t="s">
        <v>454</v>
      </c>
      <c r="PTY13" s="140" t="s">
        <v>454</v>
      </c>
      <c r="PTZ13" s="140" t="s">
        <v>454</v>
      </c>
      <c r="PUA13" s="140" t="s">
        <v>454</v>
      </c>
      <c r="PUB13" s="140" t="s">
        <v>454</v>
      </c>
      <c r="PUC13" s="140" t="s">
        <v>454</v>
      </c>
      <c r="PUD13" s="140" t="s">
        <v>454</v>
      </c>
      <c r="PUE13" s="140" t="s">
        <v>454</v>
      </c>
      <c r="PUF13" s="140" t="s">
        <v>454</v>
      </c>
      <c r="PUG13" s="140" t="s">
        <v>454</v>
      </c>
      <c r="PUH13" s="140" t="s">
        <v>454</v>
      </c>
      <c r="PUI13" s="140" t="s">
        <v>454</v>
      </c>
      <c r="PUJ13" s="140" t="s">
        <v>454</v>
      </c>
      <c r="PUK13" s="140" t="s">
        <v>454</v>
      </c>
      <c r="PUL13" s="140" t="s">
        <v>454</v>
      </c>
      <c r="PUM13" s="140" t="s">
        <v>454</v>
      </c>
      <c r="PUN13" s="140" t="s">
        <v>454</v>
      </c>
      <c r="PUO13" s="140" t="s">
        <v>454</v>
      </c>
      <c r="PUP13" s="140" t="s">
        <v>454</v>
      </c>
      <c r="PUQ13" s="140" t="s">
        <v>454</v>
      </c>
      <c r="PUR13" s="140" t="s">
        <v>454</v>
      </c>
      <c r="PUS13" s="140" t="s">
        <v>454</v>
      </c>
      <c r="PUT13" s="140" t="s">
        <v>454</v>
      </c>
      <c r="PUU13" s="140" t="s">
        <v>454</v>
      </c>
      <c r="PUV13" s="140" t="s">
        <v>454</v>
      </c>
      <c r="PUW13" s="140" t="s">
        <v>454</v>
      </c>
      <c r="PUX13" s="140" t="s">
        <v>454</v>
      </c>
      <c r="PUY13" s="140" t="s">
        <v>454</v>
      </c>
      <c r="PUZ13" s="140" t="s">
        <v>454</v>
      </c>
      <c r="PVA13" s="140" t="s">
        <v>454</v>
      </c>
      <c r="PVB13" s="140" t="s">
        <v>454</v>
      </c>
      <c r="PVC13" s="140" t="s">
        <v>454</v>
      </c>
      <c r="PVD13" s="140" t="s">
        <v>454</v>
      </c>
      <c r="PVE13" s="140" t="s">
        <v>454</v>
      </c>
      <c r="PVF13" s="140" t="s">
        <v>454</v>
      </c>
      <c r="PVG13" s="140" t="s">
        <v>454</v>
      </c>
      <c r="PVH13" s="140" t="s">
        <v>454</v>
      </c>
      <c r="PVI13" s="140" t="s">
        <v>454</v>
      </c>
      <c r="PVJ13" s="140" t="s">
        <v>454</v>
      </c>
      <c r="PVK13" s="140" t="s">
        <v>454</v>
      </c>
      <c r="PVL13" s="140" t="s">
        <v>454</v>
      </c>
      <c r="PVM13" s="140" t="s">
        <v>454</v>
      </c>
      <c r="PVN13" s="140" t="s">
        <v>454</v>
      </c>
      <c r="PVO13" s="140" t="s">
        <v>454</v>
      </c>
      <c r="PVP13" s="140" t="s">
        <v>454</v>
      </c>
      <c r="PVQ13" s="140" t="s">
        <v>454</v>
      </c>
      <c r="PVR13" s="140" t="s">
        <v>454</v>
      </c>
      <c r="PVS13" s="140" t="s">
        <v>454</v>
      </c>
      <c r="PVT13" s="140" t="s">
        <v>454</v>
      </c>
      <c r="PVU13" s="140" t="s">
        <v>454</v>
      </c>
      <c r="PVV13" s="140" t="s">
        <v>454</v>
      </c>
      <c r="PVW13" s="140" t="s">
        <v>454</v>
      </c>
      <c r="PVX13" s="140" t="s">
        <v>454</v>
      </c>
      <c r="PVY13" s="140" t="s">
        <v>454</v>
      </c>
      <c r="PVZ13" s="140" t="s">
        <v>454</v>
      </c>
      <c r="PWA13" s="140" t="s">
        <v>454</v>
      </c>
      <c r="PWB13" s="140" t="s">
        <v>454</v>
      </c>
      <c r="PWC13" s="140" t="s">
        <v>454</v>
      </c>
      <c r="PWD13" s="140" t="s">
        <v>454</v>
      </c>
      <c r="PWE13" s="140" t="s">
        <v>454</v>
      </c>
      <c r="PWF13" s="140" t="s">
        <v>454</v>
      </c>
      <c r="PWG13" s="140" t="s">
        <v>454</v>
      </c>
      <c r="PWH13" s="140" t="s">
        <v>454</v>
      </c>
      <c r="PWI13" s="140" t="s">
        <v>454</v>
      </c>
      <c r="PWJ13" s="140" t="s">
        <v>454</v>
      </c>
      <c r="PWK13" s="140" t="s">
        <v>454</v>
      </c>
      <c r="PWL13" s="140" t="s">
        <v>454</v>
      </c>
      <c r="PWM13" s="140" t="s">
        <v>454</v>
      </c>
      <c r="PWN13" s="140" t="s">
        <v>454</v>
      </c>
      <c r="PWO13" s="140" t="s">
        <v>454</v>
      </c>
      <c r="PWP13" s="140" t="s">
        <v>454</v>
      </c>
      <c r="PWQ13" s="140" t="s">
        <v>454</v>
      </c>
      <c r="PWR13" s="140" t="s">
        <v>454</v>
      </c>
      <c r="PWS13" s="140" t="s">
        <v>454</v>
      </c>
      <c r="PWT13" s="140" t="s">
        <v>454</v>
      </c>
      <c r="PWU13" s="140" t="s">
        <v>454</v>
      </c>
      <c r="PWV13" s="140" t="s">
        <v>454</v>
      </c>
      <c r="PWW13" s="140" t="s">
        <v>454</v>
      </c>
      <c r="PWX13" s="140" t="s">
        <v>454</v>
      </c>
      <c r="PWY13" s="140" t="s">
        <v>454</v>
      </c>
      <c r="PWZ13" s="140" t="s">
        <v>454</v>
      </c>
      <c r="PXA13" s="140" t="s">
        <v>454</v>
      </c>
      <c r="PXB13" s="140" t="s">
        <v>454</v>
      </c>
      <c r="PXC13" s="140" t="s">
        <v>454</v>
      </c>
      <c r="PXD13" s="140" t="s">
        <v>454</v>
      </c>
      <c r="PXE13" s="140" t="s">
        <v>454</v>
      </c>
      <c r="PXF13" s="140" t="s">
        <v>454</v>
      </c>
      <c r="PXG13" s="140" t="s">
        <v>454</v>
      </c>
      <c r="PXH13" s="140" t="s">
        <v>454</v>
      </c>
      <c r="PXI13" s="140" t="s">
        <v>454</v>
      </c>
      <c r="PXJ13" s="140" t="s">
        <v>454</v>
      </c>
      <c r="PXK13" s="140" t="s">
        <v>454</v>
      </c>
      <c r="PXL13" s="140" t="s">
        <v>454</v>
      </c>
      <c r="PXM13" s="140" t="s">
        <v>454</v>
      </c>
      <c r="PXN13" s="140" t="s">
        <v>454</v>
      </c>
      <c r="PXO13" s="140" t="s">
        <v>454</v>
      </c>
      <c r="PXP13" s="140" t="s">
        <v>454</v>
      </c>
      <c r="PXQ13" s="140" t="s">
        <v>454</v>
      </c>
      <c r="PXR13" s="140" t="s">
        <v>454</v>
      </c>
      <c r="PXS13" s="140" t="s">
        <v>454</v>
      </c>
      <c r="PXT13" s="140" t="s">
        <v>454</v>
      </c>
      <c r="PXU13" s="140" t="s">
        <v>454</v>
      </c>
      <c r="PXV13" s="140" t="s">
        <v>454</v>
      </c>
      <c r="PXW13" s="140" t="s">
        <v>454</v>
      </c>
      <c r="PXX13" s="140" t="s">
        <v>454</v>
      </c>
      <c r="PXY13" s="140" t="s">
        <v>454</v>
      </c>
      <c r="PXZ13" s="140" t="s">
        <v>454</v>
      </c>
      <c r="PYA13" s="140" t="s">
        <v>454</v>
      </c>
      <c r="PYB13" s="140" t="s">
        <v>454</v>
      </c>
      <c r="PYC13" s="140" t="s">
        <v>454</v>
      </c>
      <c r="PYD13" s="140" t="s">
        <v>454</v>
      </c>
      <c r="PYE13" s="140" t="s">
        <v>454</v>
      </c>
      <c r="PYF13" s="140" t="s">
        <v>454</v>
      </c>
      <c r="PYG13" s="140" t="s">
        <v>454</v>
      </c>
      <c r="PYH13" s="140" t="s">
        <v>454</v>
      </c>
      <c r="PYI13" s="140" t="s">
        <v>454</v>
      </c>
      <c r="PYJ13" s="140" t="s">
        <v>454</v>
      </c>
      <c r="PYK13" s="140" t="s">
        <v>454</v>
      </c>
      <c r="PYL13" s="140" t="s">
        <v>454</v>
      </c>
      <c r="PYM13" s="140" t="s">
        <v>454</v>
      </c>
      <c r="PYN13" s="140" t="s">
        <v>454</v>
      </c>
      <c r="PYO13" s="140" t="s">
        <v>454</v>
      </c>
      <c r="PYP13" s="140" t="s">
        <v>454</v>
      </c>
      <c r="PYQ13" s="140" t="s">
        <v>454</v>
      </c>
      <c r="PYR13" s="140" t="s">
        <v>454</v>
      </c>
      <c r="PYS13" s="140" t="s">
        <v>454</v>
      </c>
      <c r="PYT13" s="140" t="s">
        <v>454</v>
      </c>
      <c r="PYU13" s="140" t="s">
        <v>454</v>
      </c>
      <c r="PYV13" s="140" t="s">
        <v>454</v>
      </c>
      <c r="PYW13" s="140" t="s">
        <v>454</v>
      </c>
      <c r="PYX13" s="140" t="s">
        <v>454</v>
      </c>
      <c r="PYY13" s="140" t="s">
        <v>454</v>
      </c>
      <c r="PYZ13" s="140" t="s">
        <v>454</v>
      </c>
      <c r="PZA13" s="140" t="s">
        <v>454</v>
      </c>
      <c r="PZB13" s="140" t="s">
        <v>454</v>
      </c>
      <c r="PZC13" s="140" t="s">
        <v>454</v>
      </c>
      <c r="PZD13" s="140" t="s">
        <v>454</v>
      </c>
      <c r="PZE13" s="140" t="s">
        <v>454</v>
      </c>
      <c r="PZF13" s="140" t="s">
        <v>454</v>
      </c>
      <c r="PZG13" s="140" t="s">
        <v>454</v>
      </c>
      <c r="PZH13" s="140" t="s">
        <v>454</v>
      </c>
      <c r="PZI13" s="140" t="s">
        <v>454</v>
      </c>
      <c r="PZJ13" s="140" t="s">
        <v>454</v>
      </c>
      <c r="PZK13" s="140" t="s">
        <v>454</v>
      </c>
      <c r="PZL13" s="140" t="s">
        <v>454</v>
      </c>
      <c r="PZM13" s="140" t="s">
        <v>454</v>
      </c>
      <c r="PZN13" s="140" t="s">
        <v>454</v>
      </c>
      <c r="PZO13" s="140" t="s">
        <v>454</v>
      </c>
      <c r="PZP13" s="140" t="s">
        <v>454</v>
      </c>
      <c r="PZQ13" s="140" t="s">
        <v>454</v>
      </c>
      <c r="PZR13" s="140" t="s">
        <v>454</v>
      </c>
      <c r="PZS13" s="140" t="s">
        <v>454</v>
      </c>
      <c r="PZT13" s="140" t="s">
        <v>454</v>
      </c>
      <c r="PZU13" s="140" t="s">
        <v>454</v>
      </c>
      <c r="PZV13" s="140" t="s">
        <v>454</v>
      </c>
      <c r="PZW13" s="140" t="s">
        <v>454</v>
      </c>
      <c r="PZX13" s="140" t="s">
        <v>454</v>
      </c>
      <c r="PZY13" s="140" t="s">
        <v>454</v>
      </c>
      <c r="PZZ13" s="140" t="s">
        <v>454</v>
      </c>
      <c r="QAA13" s="140" t="s">
        <v>454</v>
      </c>
      <c r="QAB13" s="140" t="s">
        <v>454</v>
      </c>
      <c r="QAC13" s="140" t="s">
        <v>454</v>
      </c>
      <c r="QAD13" s="140" t="s">
        <v>454</v>
      </c>
      <c r="QAE13" s="140" t="s">
        <v>454</v>
      </c>
      <c r="QAF13" s="140" t="s">
        <v>454</v>
      </c>
      <c r="QAG13" s="140" t="s">
        <v>454</v>
      </c>
      <c r="QAH13" s="140" t="s">
        <v>454</v>
      </c>
      <c r="QAI13" s="140" t="s">
        <v>454</v>
      </c>
      <c r="QAJ13" s="140" t="s">
        <v>454</v>
      </c>
      <c r="QAK13" s="140" t="s">
        <v>454</v>
      </c>
      <c r="QAL13" s="140" t="s">
        <v>454</v>
      </c>
      <c r="QAM13" s="140" t="s">
        <v>454</v>
      </c>
      <c r="QAN13" s="140" t="s">
        <v>454</v>
      </c>
      <c r="QAO13" s="140" t="s">
        <v>454</v>
      </c>
      <c r="QAP13" s="140" t="s">
        <v>454</v>
      </c>
      <c r="QAQ13" s="140" t="s">
        <v>454</v>
      </c>
      <c r="QAR13" s="140" t="s">
        <v>454</v>
      </c>
      <c r="QAS13" s="140" t="s">
        <v>454</v>
      </c>
      <c r="QAT13" s="140" t="s">
        <v>454</v>
      </c>
      <c r="QAU13" s="140" t="s">
        <v>454</v>
      </c>
      <c r="QAV13" s="140" t="s">
        <v>454</v>
      </c>
      <c r="QAW13" s="140" t="s">
        <v>454</v>
      </c>
      <c r="QAX13" s="140" t="s">
        <v>454</v>
      </c>
      <c r="QAY13" s="140" t="s">
        <v>454</v>
      </c>
      <c r="QAZ13" s="140" t="s">
        <v>454</v>
      </c>
      <c r="QBA13" s="140" t="s">
        <v>454</v>
      </c>
      <c r="QBB13" s="140" t="s">
        <v>454</v>
      </c>
      <c r="QBC13" s="140" t="s">
        <v>454</v>
      </c>
      <c r="QBD13" s="140" t="s">
        <v>454</v>
      </c>
      <c r="QBE13" s="140" t="s">
        <v>454</v>
      </c>
      <c r="QBF13" s="140" t="s">
        <v>454</v>
      </c>
      <c r="QBG13" s="140" t="s">
        <v>454</v>
      </c>
      <c r="QBH13" s="140" t="s">
        <v>454</v>
      </c>
      <c r="QBI13" s="140" t="s">
        <v>454</v>
      </c>
      <c r="QBJ13" s="140" t="s">
        <v>454</v>
      </c>
      <c r="QBK13" s="140" t="s">
        <v>454</v>
      </c>
      <c r="QBL13" s="140" t="s">
        <v>454</v>
      </c>
      <c r="QBM13" s="140" t="s">
        <v>454</v>
      </c>
      <c r="QBN13" s="140" t="s">
        <v>454</v>
      </c>
      <c r="QBO13" s="140" t="s">
        <v>454</v>
      </c>
      <c r="QBP13" s="140" t="s">
        <v>454</v>
      </c>
      <c r="QBQ13" s="140" t="s">
        <v>454</v>
      </c>
      <c r="QBR13" s="140" t="s">
        <v>454</v>
      </c>
      <c r="QBS13" s="140" t="s">
        <v>454</v>
      </c>
      <c r="QBT13" s="140" t="s">
        <v>454</v>
      </c>
      <c r="QBU13" s="140" t="s">
        <v>454</v>
      </c>
      <c r="QBV13" s="140" t="s">
        <v>454</v>
      </c>
      <c r="QBW13" s="140" t="s">
        <v>454</v>
      </c>
      <c r="QBX13" s="140" t="s">
        <v>454</v>
      </c>
      <c r="QBY13" s="140" t="s">
        <v>454</v>
      </c>
      <c r="QBZ13" s="140" t="s">
        <v>454</v>
      </c>
      <c r="QCA13" s="140" t="s">
        <v>454</v>
      </c>
      <c r="QCB13" s="140" t="s">
        <v>454</v>
      </c>
      <c r="QCC13" s="140" t="s">
        <v>454</v>
      </c>
      <c r="QCD13" s="140" t="s">
        <v>454</v>
      </c>
      <c r="QCE13" s="140" t="s">
        <v>454</v>
      </c>
      <c r="QCF13" s="140" t="s">
        <v>454</v>
      </c>
      <c r="QCG13" s="140" t="s">
        <v>454</v>
      </c>
      <c r="QCH13" s="140" t="s">
        <v>454</v>
      </c>
      <c r="QCI13" s="140" t="s">
        <v>454</v>
      </c>
      <c r="QCJ13" s="140" t="s">
        <v>454</v>
      </c>
      <c r="QCK13" s="140" t="s">
        <v>454</v>
      </c>
      <c r="QCL13" s="140" t="s">
        <v>454</v>
      </c>
      <c r="QCM13" s="140" t="s">
        <v>454</v>
      </c>
      <c r="QCN13" s="140" t="s">
        <v>454</v>
      </c>
      <c r="QCO13" s="140" t="s">
        <v>454</v>
      </c>
      <c r="QCP13" s="140" t="s">
        <v>454</v>
      </c>
      <c r="QCQ13" s="140" t="s">
        <v>454</v>
      </c>
      <c r="QCR13" s="140" t="s">
        <v>454</v>
      </c>
      <c r="QCS13" s="140" t="s">
        <v>454</v>
      </c>
      <c r="QCT13" s="140" t="s">
        <v>454</v>
      </c>
      <c r="QCU13" s="140" t="s">
        <v>454</v>
      </c>
      <c r="QCV13" s="140" t="s">
        <v>454</v>
      </c>
      <c r="QCW13" s="140" t="s">
        <v>454</v>
      </c>
      <c r="QCX13" s="140" t="s">
        <v>454</v>
      </c>
      <c r="QCY13" s="140" t="s">
        <v>454</v>
      </c>
      <c r="QCZ13" s="140" t="s">
        <v>454</v>
      </c>
      <c r="QDA13" s="140" t="s">
        <v>454</v>
      </c>
      <c r="QDB13" s="140" t="s">
        <v>454</v>
      </c>
      <c r="QDC13" s="140" t="s">
        <v>454</v>
      </c>
      <c r="QDD13" s="140" t="s">
        <v>454</v>
      </c>
      <c r="QDE13" s="140" t="s">
        <v>454</v>
      </c>
      <c r="QDF13" s="140" t="s">
        <v>454</v>
      </c>
      <c r="QDG13" s="140" t="s">
        <v>454</v>
      </c>
      <c r="QDH13" s="140" t="s">
        <v>454</v>
      </c>
      <c r="QDI13" s="140" t="s">
        <v>454</v>
      </c>
      <c r="QDJ13" s="140" t="s">
        <v>454</v>
      </c>
      <c r="QDK13" s="140" t="s">
        <v>454</v>
      </c>
      <c r="QDL13" s="140" t="s">
        <v>454</v>
      </c>
      <c r="QDM13" s="140" t="s">
        <v>454</v>
      </c>
      <c r="QDN13" s="140" t="s">
        <v>454</v>
      </c>
      <c r="QDO13" s="140" t="s">
        <v>454</v>
      </c>
      <c r="QDP13" s="140" t="s">
        <v>454</v>
      </c>
      <c r="QDQ13" s="140" t="s">
        <v>454</v>
      </c>
      <c r="QDR13" s="140" t="s">
        <v>454</v>
      </c>
      <c r="QDS13" s="140" t="s">
        <v>454</v>
      </c>
      <c r="QDT13" s="140" t="s">
        <v>454</v>
      </c>
      <c r="QDU13" s="140" t="s">
        <v>454</v>
      </c>
      <c r="QDV13" s="140" t="s">
        <v>454</v>
      </c>
      <c r="QDW13" s="140" t="s">
        <v>454</v>
      </c>
      <c r="QDX13" s="140" t="s">
        <v>454</v>
      </c>
      <c r="QDY13" s="140" t="s">
        <v>454</v>
      </c>
      <c r="QDZ13" s="140" t="s">
        <v>454</v>
      </c>
      <c r="QEA13" s="140" t="s">
        <v>454</v>
      </c>
      <c r="QEB13" s="140" t="s">
        <v>454</v>
      </c>
      <c r="QEC13" s="140" t="s">
        <v>454</v>
      </c>
      <c r="QED13" s="140" t="s">
        <v>454</v>
      </c>
      <c r="QEE13" s="140" t="s">
        <v>454</v>
      </c>
      <c r="QEF13" s="140" t="s">
        <v>454</v>
      </c>
      <c r="QEG13" s="140" t="s">
        <v>454</v>
      </c>
      <c r="QEH13" s="140" t="s">
        <v>454</v>
      </c>
      <c r="QEI13" s="140" t="s">
        <v>454</v>
      </c>
      <c r="QEJ13" s="140" t="s">
        <v>454</v>
      </c>
      <c r="QEK13" s="140" t="s">
        <v>454</v>
      </c>
      <c r="QEL13" s="140" t="s">
        <v>454</v>
      </c>
      <c r="QEM13" s="140" t="s">
        <v>454</v>
      </c>
      <c r="QEN13" s="140" t="s">
        <v>454</v>
      </c>
      <c r="QEO13" s="140" t="s">
        <v>454</v>
      </c>
      <c r="QEP13" s="140" t="s">
        <v>454</v>
      </c>
      <c r="QEQ13" s="140" t="s">
        <v>454</v>
      </c>
      <c r="QER13" s="140" t="s">
        <v>454</v>
      </c>
      <c r="QES13" s="140" t="s">
        <v>454</v>
      </c>
      <c r="QET13" s="140" t="s">
        <v>454</v>
      </c>
      <c r="QEU13" s="140" t="s">
        <v>454</v>
      </c>
      <c r="QEV13" s="140" t="s">
        <v>454</v>
      </c>
      <c r="QEW13" s="140" t="s">
        <v>454</v>
      </c>
      <c r="QEX13" s="140" t="s">
        <v>454</v>
      </c>
      <c r="QEY13" s="140" t="s">
        <v>454</v>
      </c>
      <c r="QEZ13" s="140" t="s">
        <v>454</v>
      </c>
      <c r="QFA13" s="140" t="s">
        <v>454</v>
      </c>
      <c r="QFB13" s="140" t="s">
        <v>454</v>
      </c>
      <c r="QFC13" s="140" t="s">
        <v>454</v>
      </c>
      <c r="QFD13" s="140" t="s">
        <v>454</v>
      </c>
      <c r="QFE13" s="140" t="s">
        <v>454</v>
      </c>
      <c r="QFF13" s="140" t="s">
        <v>454</v>
      </c>
      <c r="QFG13" s="140" t="s">
        <v>454</v>
      </c>
      <c r="QFH13" s="140" t="s">
        <v>454</v>
      </c>
      <c r="QFI13" s="140" t="s">
        <v>454</v>
      </c>
      <c r="QFJ13" s="140" t="s">
        <v>454</v>
      </c>
      <c r="QFK13" s="140" t="s">
        <v>454</v>
      </c>
      <c r="QFL13" s="140" t="s">
        <v>454</v>
      </c>
      <c r="QFM13" s="140" t="s">
        <v>454</v>
      </c>
      <c r="QFN13" s="140" t="s">
        <v>454</v>
      </c>
      <c r="QFO13" s="140" t="s">
        <v>454</v>
      </c>
      <c r="QFP13" s="140" t="s">
        <v>454</v>
      </c>
      <c r="QFQ13" s="140" t="s">
        <v>454</v>
      </c>
      <c r="QFR13" s="140" t="s">
        <v>454</v>
      </c>
      <c r="QFS13" s="140" t="s">
        <v>454</v>
      </c>
      <c r="QFT13" s="140" t="s">
        <v>454</v>
      </c>
      <c r="QFU13" s="140" t="s">
        <v>454</v>
      </c>
      <c r="QFV13" s="140" t="s">
        <v>454</v>
      </c>
      <c r="QFW13" s="140" t="s">
        <v>454</v>
      </c>
      <c r="QFX13" s="140" t="s">
        <v>454</v>
      </c>
      <c r="QFY13" s="140" t="s">
        <v>454</v>
      </c>
      <c r="QFZ13" s="140" t="s">
        <v>454</v>
      </c>
      <c r="QGA13" s="140" t="s">
        <v>454</v>
      </c>
      <c r="QGB13" s="140" t="s">
        <v>454</v>
      </c>
      <c r="QGC13" s="140" t="s">
        <v>454</v>
      </c>
      <c r="QGD13" s="140" t="s">
        <v>454</v>
      </c>
      <c r="QGE13" s="140" t="s">
        <v>454</v>
      </c>
      <c r="QGF13" s="140" t="s">
        <v>454</v>
      </c>
      <c r="QGG13" s="140" t="s">
        <v>454</v>
      </c>
      <c r="QGH13" s="140" t="s">
        <v>454</v>
      </c>
      <c r="QGI13" s="140" t="s">
        <v>454</v>
      </c>
      <c r="QGJ13" s="140" t="s">
        <v>454</v>
      </c>
      <c r="QGK13" s="140" t="s">
        <v>454</v>
      </c>
      <c r="QGL13" s="140" t="s">
        <v>454</v>
      </c>
      <c r="QGM13" s="140" t="s">
        <v>454</v>
      </c>
      <c r="QGN13" s="140" t="s">
        <v>454</v>
      </c>
      <c r="QGO13" s="140" t="s">
        <v>454</v>
      </c>
      <c r="QGP13" s="140" t="s">
        <v>454</v>
      </c>
      <c r="QGQ13" s="140" t="s">
        <v>454</v>
      </c>
      <c r="QGR13" s="140" t="s">
        <v>454</v>
      </c>
      <c r="QGS13" s="140" t="s">
        <v>454</v>
      </c>
      <c r="QGT13" s="140" t="s">
        <v>454</v>
      </c>
      <c r="QGU13" s="140" t="s">
        <v>454</v>
      </c>
      <c r="QGV13" s="140" t="s">
        <v>454</v>
      </c>
      <c r="QGW13" s="140" t="s">
        <v>454</v>
      </c>
      <c r="QGX13" s="140" t="s">
        <v>454</v>
      </c>
      <c r="QGY13" s="140" t="s">
        <v>454</v>
      </c>
      <c r="QGZ13" s="140" t="s">
        <v>454</v>
      </c>
      <c r="QHA13" s="140" t="s">
        <v>454</v>
      </c>
      <c r="QHB13" s="140" t="s">
        <v>454</v>
      </c>
      <c r="QHC13" s="140" t="s">
        <v>454</v>
      </c>
      <c r="QHD13" s="140" t="s">
        <v>454</v>
      </c>
      <c r="QHE13" s="140" t="s">
        <v>454</v>
      </c>
      <c r="QHF13" s="140" t="s">
        <v>454</v>
      </c>
      <c r="QHG13" s="140" t="s">
        <v>454</v>
      </c>
      <c r="QHH13" s="140" t="s">
        <v>454</v>
      </c>
      <c r="QHI13" s="140" t="s">
        <v>454</v>
      </c>
      <c r="QHJ13" s="140" t="s">
        <v>454</v>
      </c>
      <c r="QHK13" s="140" t="s">
        <v>454</v>
      </c>
      <c r="QHL13" s="140" t="s">
        <v>454</v>
      </c>
      <c r="QHM13" s="140" t="s">
        <v>454</v>
      </c>
      <c r="QHN13" s="140" t="s">
        <v>454</v>
      </c>
      <c r="QHO13" s="140" t="s">
        <v>454</v>
      </c>
      <c r="QHP13" s="140" t="s">
        <v>454</v>
      </c>
      <c r="QHQ13" s="140" t="s">
        <v>454</v>
      </c>
      <c r="QHR13" s="140" t="s">
        <v>454</v>
      </c>
      <c r="QHS13" s="140" t="s">
        <v>454</v>
      </c>
      <c r="QHT13" s="140" t="s">
        <v>454</v>
      </c>
      <c r="QHU13" s="140" t="s">
        <v>454</v>
      </c>
      <c r="QHV13" s="140" t="s">
        <v>454</v>
      </c>
      <c r="QHW13" s="140" t="s">
        <v>454</v>
      </c>
      <c r="QHX13" s="140" t="s">
        <v>454</v>
      </c>
      <c r="QHY13" s="140" t="s">
        <v>454</v>
      </c>
      <c r="QHZ13" s="140" t="s">
        <v>454</v>
      </c>
      <c r="QIA13" s="140" t="s">
        <v>454</v>
      </c>
      <c r="QIB13" s="140" t="s">
        <v>454</v>
      </c>
      <c r="QIC13" s="140" t="s">
        <v>454</v>
      </c>
      <c r="QID13" s="140" t="s">
        <v>454</v>
      </c>
      <c r="QIE13" s="140" t="s">
        <v>454</v>
      </c>
      <c r="QIF13" s="140" t="s">
        <v>454</v>
      </c>
      <c r="QIG13" s="140" t="s">
        <v>454</v>
      </c>
      <c r="QIH13" s="140" t="s">
        <v>454</v>
      </c>
      <c r="QII13" s="140" t="s">
        <v>454</v>
      </c>
      <c r="QIJ13" s="140" t="s">
        <v>454</v>
      </c>
      <c r="QIK13" s="140" t="s">
        <v>454</v>
      </c>
      <c r="QIL13" s="140" t="s">
        <v>454</v>
      </c>
      <c r="QIM13" s="140" t="s">
        <v>454</v>
      </c>
      <c r="QIN13" s="140" t="s">
        <v>454</v>
      </c>
      <c r="QIO13" s="140" t="s">
        <v>454</v>
      </c>
      <c r="QIP13" s="140" t="s">
        <v>454</v>
      </c>
      <c r="QIQ13" s="140" t="s">
        <v>454</v>
      </c>
      <c r="QIR13" s="140" t="s">
        <v>454</v>
      </c>
      <c r="QIS13" s="140" t="s">
        <v>454</v>
      </c>
      <c r="QIT13" s="140" t="s">
        <v>454</v>
      </c>
      <c r="QIU13" s="140" t="s">
        <v>454</v>
      </c>
      <c r="QIV13" s="140" t="s">
        <v>454</v>
      </c>
      <c r="QIW13" s="140" t="s">
        <v>454</v>
      </c>
      <c r="QIX13" s="140" t="s">
        <v>454</v>
      </c>
      <c r="QIY13" s="140" t="s">
        <v>454</v>
      </c>
      <c r="QIZ13" s="140" t="s">
        <v>454</v>
      </c>
      <c r="QJA13" s="140" t="s">
        <v>454</v>
      </c>
      <c r="QJB13" s="140" t="s">
        <v>454</v>
      </c>
      <c r="QJC13" s="140" t="s">
        <v>454</v>
      </c>
      <c r="QJD13" s="140" t="s">
        <v>454</v>
      </c>
      <c r="QJE13" s="140" t="s">
        <v>454</v>
      </c>
      <c r="QJF13" s="140" t="s">
        <v>454</v>
      </c>
      <c r="QJG13" s="140" t="s">
        <v>454</v>
      </c>
      <c r="QJH13" s="140" t="s">
        <v>454</v>
      </c>
      <c r="QJI13" s="140" t="s">
        <v>454</v>
      </c>
      <c r="QJJ13" s="140" t="s">
        <v>454</v>
      </c>
      <c r="QJK13" s="140" t="s">
        <v>454</v>
      </c>
      <c r="QJL13" s="140" t="s">
        <v>454</v>
      </c>
      <c r="QJM13" s="140" t="s">
        <v>454</v>
      </c>
      <c r="QJN13" s="140" t="s">
        <v>454</v>
      </c>
      <c r="QJO13" s="140" t="s">
        <v>454</v>
      </c>
      <c r="QJP13" s="140" t="s">
        <v>454</v>
      </c>
      <c r="QJQ13" s="140" t="s">
        <v>454</v>
      </c>
      <c r="QJR13" s="140" t="s">
        <v>454</v>
      </c>
      <c r="QJS13" s="140" t="s">
        <v>454</v>
      </c>
      <c r="QJT13" s="140" t="s">
        <v>454</v>
      </c>
      <c r="QJU13" s="140" t="s">
        <v>454</v>
      </c>
      <c r="QJV13" s="140" t="s">
        <v>454</v>
      </c>
      <c r="QJW13" s="140" t="s">
        <v>454</v>
      </c>
      <c r="QJX13" s="140" t="s">
        <v>454</v>
      </c>
      <c r="QJY13" s="140" t="s">
        <v>454</v>
      </c>
      <c r="QJZ13" s="140" t="s">
        <v>454</v>
      </c>
      <c r="QKA13" s="140" t="s">
        <v>454</v>
      </c>
      <c r="QKB13" s="140" t="s">
        <v>454</v>
      </c>
      <c r="QKC13" s="140" t="s">
        <v>454</v>
      </c>
      <c r="QKD13" s="140" t="s">
        <v>454</v>
      </c>
      <c r="QKE13" s="140" t="s">
        <v>454</v>
      </c>
      <c r="QKF13" s="140" t="s">
        <v>454</v>
      </c>
      <c r="QKG13" s="140" t="s">
        <v>454</v>
      </c>
      <c r="QKH13" s="140" t="s">
        <v>454</v>
      </c>
      <c r="QKI13" s="140" t="s">
        <v>454</v>
      </c>
      <c r="QKJ13" s="140" t="s">
        <v>454</v>
      </c>
      <c r="QKK13" s="140" t="s">
        <v>454</v>
      </c>
      <c r="QKL13" s="140" t="s">
        <v>454</v>
      </c>
      <c r="QKM13" s="140" t="s">
        <v>454</v>
      </c>
      <c r="QKN13" s="140" t="s">
        <v>454</v>
      </c>
      <c r="QKO13" s="140" t="s">
        <v>454</v>
      </c>
      <c r="QKP13" s="140" t="s">
        <v>454</v>
      </c>
      <c r="QKQ13" s="140" t="s">
        <v>454</v>
      </c>
      <c r="QKR13" s="140" t="s">
        <v>454</v>
      </c>
      <c r="QKS13" s="140" t="s">
        <v>454</v>
      </c>
      <c r="QKT13" s="140" t="s">
        <v>454</v>
      </c>
      <c r="QKU13" s="140" t="s">
        <v>454</v>
      </c>
      <c r="QKV13" s="140" t="s">
        <v>454</v>
      </c>
      <c r="QKW13" s="140" t="s">
        <v>454</v>
      </c>
      <c r="QKX13" s="140" t="s">
        <v>454</v>
      </c>
      <c r="QKY13" s="140" t="s">
        <v>454</v>
      </c>
      <c r="QKZ13" s="140" t="s">
        <v>454</v>
      </c>
      <c r="QLA13" s="140" t="s">
        <v>454</v>
      </c>
      <c r="QLB13" s="140" t="s">
        <v>454</v>
      </c>
      <c r="QLC13" s="140" t="s">
        <v>454</v>
      </c>
      <c r="QLD13" s="140" t="s">
        <v>454</v>
      </c>
      <c r="QLE13" s="140" t="s">
        <v>454</v>
      </c>
      <c r="QLF13" s="140" t="s">
        <v>454</v>
      </c>
      <c r="QLG13" s="140" t="s">
        <v>454</v>
      </c>
      <c r="QLH13" s="140" t="s">
        <v>454</v>
      </c>
      <c r="QLI13" s="140" t="s">
        <v>454</v>
      </c>
      <c r="QLJ13" s="140" t="s">
        <v>454</v>
      </c>
      <c r="QLK13" s="140" t="s">
        <v>454</v>
      </c>
      <c r="QLL13" s="140" t="s">
        <v>454</v>
      </c>
      <c r="QLM13" s="140" t="s">
        <v>454</v>
      </c>
      <c r="QLN13" s="140" t="s">
        <v>454</v>
      </c>
      <c r="QLO13" s="140" t="s">
        <v>454</v>
      </c>
      <c r="QLP13" s="140" t="s">
        <v>454</v>
      </c>
      <c r="QLQ13" s="140" t="s">
        <v>454</v>
      </c>
      <c r="QLR13" s="140" t="s">
        <v>454</v>
      </c>
      <c r="QLS13" s="140" t="s">
        <v>454</v>
      </c>
      <c r="QLT13" s="140" t="s">
        <v>454</v>
      </c>
      <c r="QLU13" s="140" t="s">
        <v>454</v>
      </c>
      <c r="QLV13" s="140" t="s">
        <v>454</v>
      </c>
      <c r="QLW13" s="140" t="s">
        <v>454</v>
      </c>
      <c r="QLX13" s="140" t="s">
        <v>454</v>
      </c>
      <c r="QLY13" s="140" t="s">
        <v>454</v>
      </c>
      <c r="QLZ13" s="140" t="s">
        <v>454</v>
      </c>
      <c r="QMA13" s="140" t="s">
        <v>454</v>
      </c>
      <c r="QMB13" s="140" t="s">
        <v>454</v>
      </c>
      <c r="QMC13" s="140" t="s">
        <v>454</v>
      </c>
      <c r="QMD13" s="140" t="s">
        <v>454</v>
      </c>
      <c r="QME13" s="140" t="s">
        <v>454</v>
      </c>
      <c r="QMF13" s="140" t="s">
        <v>454</v>
      </c>
      <c r="QMG13" s="140" t="s">
        <v>454</v>
      </c>
      <c r="QMH13" s="140" t="s">
        <v>454</v>
      </c>
      <c r="QMI13" s="140" t="s">
        <v>454</v>
      </c>
      <c r="QMJ13" s="140" t="s">
        <v>454</v>
      </c>
      <c r="QMK13" s="140" t="s">
        <v>454</v>
      </c>
      <c r="QML13" s="140" t="s">
        <v>454</v>
      </c>
      <c r="QMM13" s="140" t="s">
        <v>454</v>
      </c>
      <c r="QMN13" s="140" t="s">
        <v>454</v>
      </c>
      <c r="QMO13" s="140" t="s">
        <v>454</v>
      </c>
      <c r="QMP13" s="140" t="s">
        <v>454</v>
      </c>
      <c r="QMQ13" s="140" t="s">
        <v>454</v>
      </c>
      <c r="QMR13" s="140" t="s">
        <v>454</v>
      </c>
      <c r="QMS13" s="140" t="s">
        <v>454</v>
      </c>
      <c r="QMT13" s="140" t="s">
        <v>454</v>
      </c>
      <c r="QMU13" s="140" t="s">
        <v>454</v>
      </c>
      <c r="QMV13" s="140" t="s">
        <v>454</v>
      </c>
      <c r="QMW13" s="140" t="s">
        <v>454</v>
      </c>
      <c r="QMX13" s="140" t="s">
        <v>454</v>
      </c>
      <c r="QMY13" s="140" t="s">
        <v>454</v>
      </c>
      <c r="QMZ13" s="140" t="s">
        <v>454</v>
      </c>
      <c r="QNA13" s="140" t="s">
        <v>454</v>
      </c>
      <c r="QNB13" s="140" t="s">
        <v>454</v>
      </c>
      <c r="QNC13" s="140" t="s">
        <v>454</v>
      </c>
      <c r="QND13" s="140" t="s">
        <v>454</v>
      </c>
      <c r="QNE13" s="140" t="s">
        <v>454</v>
      </c>
      <c r="QNF13" s="140" t="s">
        <v>454</v>
      </c>
      <c r="QNG13" s="140" t="s">
        <v>454</v>
      </c>
      <c r="QNH13" s="140" t="s">
        <v>454</v>
      </c>
      <c r="QNI13" s="140" t="s">
        <v>454</v>
      </c>
      <c r="QNJ13" s="140" t="s">
        <v>454</v>
      </c>
      <c r="QNK13" s="140" t="s">
        <v>454</v>
      </c>
      <c r="QNL13" s="140" t="s">
        <v>454</v>
      </c>
      <c r="QNM13" s="140" t="s">
        <v>454</v>
      </c>
      <c r="QNN13" s="140" t="s">
        <v>454</v>
      </c>
      <c r="QNO13" s="140" t="s">
        <v>454</v>
      </c>
      <c r="QNP13" s="140" t="s">
        <v>454</v>
      </c>
      <c r="QNQ13" s="140" t="s">
        <v>454</v>
      </c>
      <c r="QNR13" s="140" t="s">
        <v>454</v>
      </c>
      <c r="QNS13" s="140" t="s">
        <v>454</v>
      </c>
      <c r="QNT13" s="140" t="s">
        <v>454</v>
      </c>
      <c r="QNU13" s="140" t="s">
        <v>454</v>
      </c>
      <c r="QNV13" s="140" t="s">
        <v>454</v>
      </c>
      <c r="QNW13" s="140" t="s">
        <v>454</v>
      </c>
      <c r="QNX13" s="140" t="s">
        <v>454</v>
      </c>
      <c r="QNY13" s="140" t="s">
        <v>454</v>
      </c>
      <c r="QNZ13" s="140" t="s">
        <v>454</v>
      </c>
      <c r="QOA13" s="140" t="s">
        <v>454</v>
      </c>
      <c r="QOB13" s="140" t="s">
        <v>454</v>
      </c>
      <c r="QOC13" s="140" t="s">
        <v>454</v>
      </c>
      <c r="QOD13" s="140" t="s">
        <v>454</v>
      </c>
      <c r="QOE13" s="140" t="s">
        <v>454</v>
      </c>
      <c r="QOF13" s="140" t="s">
        <v>454</v>
      </c>
      <c r="QOG13" s="140" t="s">
        <v>454</v>
      </c>
      <c r="QOH13" s="140" t="s">
        <v>454</v>
      </c>
      <c r="QOI13" s="140" t="s">
        <v>454</v>
      </c>
      <c r="QOJ13" s="140" t="s">
        <v>454</v>
      </c>
      <c r="QOK13" s="140" t="s">
        <v>454</v>
      </c>
      <c r="QOL13" s="140" t="s">
        <v>454</v>
      </c>
      <c r="QOM13" s="140" t="s">
        <v>454</v>
      </c>
      <c r="QON13" s="140" t="s">
        <v>454</v>
      </c>
      <c r="QOO13" s="140" t="s">
        <v>454</v>
      </c>
      <c r="QOP13" s="140" t="s">
        <v>454</v>
      </c>
      <c r="QOQ13" s="140" t="s">
        <v>454</v>
      </c>
      <c r="QOR13" s="140" t="s">
        <v>454</v>
      </c>
      <c r="QOS13" s="140" t="s">
        <v>454</v>
      </c>
      <c r="QOT13" s="140" t="s">
        <v>454</v>
      </c>
      <c r="QOU13" s="140" t="s">
        <v>454</v>
      </c>
      <c r="QOV13" s="140" t="s">
        <v>454</v>
      </c>
      <c r="QOW13" s="140" t="s">
        <v>454</v>
      </c>
      <c r="QOX13" s="140" t="s">
        <v>454</v>
      </c>
      <c r="QOY13" s="140" t="s">
        <v>454</v>
      </c>
      <c r="QOZ13" s="140" t="s">
        <v>454</v>
      </c>
      <c r="QPA13" s="140" t="s">
        <v>454</v>
      </c>
      <c r="QPB13" s="140" t="s">
        <v>454</v>
      </c>
      <c r="QPC13" s="140" t="s">
        <v>454</v>
      </c>
      <c r="QPD13" s="140" t="s">
        <v>454</v>
      </c>
      <c r="QPE13" s="140" t="s">
        <v>454</v>
      </c>
      <c r="QPF13" s="140" t="s">
        <v>454</v>
      </c>
      <c r="QPG13" s="140" t="s">
        <v>454</v>
      </c>
      <c r="QPH13" s="140" t="s">
        <v>454</v>
      </c>
      <c r="QPI13" s="140" t="s">
        <v>454</v>
      </c>
      <c r="QPJ13" s="140" t="s">
        <v>454</v>
      </c>
      <c r="QPK13" s="140" t="s">
        <v>454</v>
      </c>
      <c r="QPL13" s="140" t="s">
        <v>454</v>
      </c>
      <c r="QPM13" s="140" t="s">
        <v>454</v>
      </c>
      <c r="QPN13" s="140" t="s">
        <v>454</v>
      </c>
      <c r="QPO13" s="140" t="s">
        <v>454</v>
      </c>
      <c r="QPP13" s="140" t="s">
        <v>454</v>
      </c>
      <c r="QPQ13" s="140" t="s">
        <v>454</v>
      </c>
      <c r="QPR13" s="140" t="s">
        <v>454</v>
      </c>
      <c r="QPS13" s="140" t="s">
        <v>454</v>
      </c>
      <c r="QPT13" s="140" t="s">
        <v>454</v>
      </c>
      <c r="QPU13" s="140" t="s">
        <v>454</v>
      </c>
      <c r="QPV13" s="140" t="s">
        <v>454</v>
      </c>
      <c r="QPW13" s="140" t="s">
        <v>454</v>
      </c>
      <c r="QPX13" s="140" t="s">
        <v>454</v>
      </c>
      <c r="QPY13" s="140" t="s">
        <v>454</v>
      </c>
      <c r="QPZ13" s="140" t="s">
        <v>454</v>
      </c>
      <c r="QQA13" s="140" t="s">
        <v>454</v>
      </c>
      <c r="QQB13" s="140" t="s">
        <v>454</v>
      </c>
      <c r="QQC13" s="140" t="s">
        <v>454</v>
      </c>
      <c r="QQD13" s="140" t="s">
        <v>454</v>
      </c>
      <c r="QQE13" s="140" t="s">
        <v>454</v>
      </c>
      <c r="QQF13" s="140" t="s">
        <v>454</v>
      </c>
      <c r="QQG13" s="140" t="s">
        <v>454</v>
      </c>
      <c r="QQH13" s="140" t="s">
        <v>454</v>
      </c>
      <c r="QQI13" s="140" t="s">
        <v>454</v>
      </c>
      <c r="QQJ13" s="140" t="s">
        <v>454</v>
      </c>
      <c r="QQK13" s="140" t="s">
        <v>454</v>
      </c>
      <c r="QQL13" s="140" t="s">
        <v>454</v>
      </c>
      <c r="QQM13" s="140" t="s">
        <v>454</v>
      </c>
      <c r="QQN13" s="140" t="s">
        <v>454</v>
      </c>
      <c r="QQO13" s="140" t="s">
        <v>454</v>
      </c>
      <c r="QQP13" s="140" t="s">
        <v>454</v>
      </c>
      <c r="QQQ13" s="140" t="s">
        <v>454</v>
      </c>
      <c r="QQR13" s="140" t="s">
        <v>454</v>
      </c>
      <c r="QQS13" s="140" t="s">
        <v>454</v>
      </c>
      <c r="QQT13" s="140" t="s">
        <v>454</v>
      </c>
      <c r="QQU13" s="140" t="s">
        <v>454</v>
      </c>
      <c r="QQV13" s="140" t="s">
        <v>454</v>
      </c>
      <c r="QQW13" s="140" t="s">
        <v>454</v>
      </c>
      <c r="QQX13" s="140" t="s">
        <v>454</v>
      </c>
      <c r="QQY13" s="140" t="s">
        <v>454</v>
      </c>
      <c r="QQZ13" s="140" t="s">
        <v>454</v>
      </c>
      <c r="QRA13" s="140" t="s">
        <v>454</v>
      </c>
      <c r="QRB13" s="140" t="s">
        <v>454</v>
      </c>
      <c r="QRC13" s="140" t="s">
        <v>454</v>
      </c>
      <c r="QRD13" s="140" t="s">
        <v>454</v>
      </c>
      <c r="QRE13" s="140" t="s">
        <v>454</v>
      </c>
      <c r="QRF13" s="140" t="s">
        <v>454</v>
      </c>
      <c r="QRG13" s="140" t="s">
        <v>454</v>
      </c>
      <c r="QRH13" s="140" t="s">
        <v>454</v>
      </c>
      <c r="QRI13" s="140" t="s">
        <v>454</v>
      </c>
      <c r="QRJ13" s="140" t="s">
        <v>454</v>
      </c>
      <c r="QRK13" s="140" t="s">
        <v>454</v>
      </c>
      <c r="QRL13" s="140" t="s">
        <v>454</v>
      </c>
      <c r="QRM13" s="140" t="s">
        <v>454</v>
      </c>
      <c r="QRN13" s="140" t="s">
        <v>454</v>
      </c>
      <c r="QRO13" s="140" t="s">
        <v>454</v>
      </c>
      <c r="QRP13" s="140" t="s">
        <v>454</v>
      </c>
      <c r="QRQ13" s="140" t="s">
        <v>454</v>
      </c>
      <c r="QRR13" s="140" t="s">
        <v>454</v>
      </c>
      <c r="QRS13" s="140" t="s">
        <v>454</v>
      </c>
      <c r="QRT13" s="140" t="s">
        <v>454</v>
      </c>
      <c r="QRU13" s="140" t="s">
        <v>454</v>
      </c>
      <c r="QRV13" s="140" t="s">
        <v>454</v>
      </c>
      <c r="QRW13" s="140" t="s">
        <v>454</v>
      </c>
      <c r="QRX13" s="140" t="s">
        <v>454</v>
      </c>
      <c r="QRY13" s="140" t="s">
        <v>454</v>
      </c>
      <c r="QRZ13" s="140" t="s">
        <v>454</v>
      </c>
      <c r="QSA13" s="140" t="s">
        <v>454</v>
      </c>
      <c r="QSB13" s="140" t="s">
        <v>454</v>
      </c>
      <c r="QSC13" s="140" t="s">
        <v>454</v>
      </c>
      <c r="QSD13" s="140" t="s">
        <v>454</v>
      </c>
      <c r="QSE13" s="140" t="s">
        <v>454</v>
      </c>
      <c r="QSF13" s="140" t="s">
        <v>454</v>
      </c>
      <c r="QSG13" s="140" t="s">
        <v>454</v>
      </c>
      <c r="QSH13" s="140" t="s">
        <v>454</v>
      </c>
      <c r="QSI13" s="140" t="s">
        <v>454</v>
      </c>
      <c r="QSJ13" s="140" t="s">
        <v>454</v>
      </c>
      <c r="QSK13" s="140" t="s">
        <v>454</v>
      </c>
      <c r="QSL13" s="140" t="s">
        <v>454</v>
      </c>
      <c r="QSM13" s="140" t="s">
        <v>454</v>
      </c>
      <c r="QSN13" s="140" t="s">
        <v>454</v>
      </c>
      <c r="QSO13" s="140" t="s">
        <v>454</v>
      </c>
      <c r="QSP13" s="140" t="s">
        <v>454</v>
      </c>
      <c r="QSQ13" s="140" t="s">
        <v>454</v>
      </c>
      <c r="QSR13" s="140" t="s">
        <v>454</v>
      </c>
      <c r="QSS13" s="140" t="s">
        <v>454</v>
      </c>
      <c r="QST13" s="140" t="s">
        <v>454</v>
      </c>
      <c r="QSU13" s="140" t="s">
        <v>454</v>
      </c>
      <c r="QSV13" s="140" t="s">
        <v>454</v>
      </c>
      <c r="QSW13" s="140" t="s">
        <v>454</v>
      </c>
      <c r="QSX13" s="140" t="s">
        <v>454</v>
      </c>
      <c r="QSY13" s="140" t="s">
        <v>454</v>
      </c>
      <c r="QSZ13" s="140" t="s">
        <v>454</v>
      </c>
      <c r="QTA13" s="140" t="s">
        <v>454</v>
      </c>
      <c r="QTB13" s="140" t="s">
        <v>454</v>
      </c>
      <c r="QTC13" s="140" t="s">
        <v>454</v>
      </c>
      <c r="QTD13" s="140" t="s">
        <v>454</v>
      </c>
      <c r="QTE13" s="140" t="s">
        <v>454</v>
      </c>
      <c r="QTF13" s="140" t="s">
        <v>454</v>
      </c>
      <c r="QTG13" s="140" t="s">
        <v>454</v>
      </c>
      <c r="QTH13" s="140" t="s">
        <v>454</v>
      </c>
      <c r="QTI13" s="140" t="s">
        <v>454</v>
      </c>
      <c r="QTJ13" s="140" t="s">
        <v>454</v>
      </c>
      <c r="QTK13" s="140" t="s">
        <v>454</v>
      </c>
      <c r="QTL13" s="140" t="s">
        <v>454</v>
      </c>
      <c r="QTM13" s="140" t="s">
        <v>454</v>
      </c>
      <c r="QTN13" s="140" t="s">
        <v>454</v>
      </c>
      <c r="QTO13" s="140" t="s">
        <v>454</v>
      </c>
      <c r="QTP13" s="140" t="s">
        <v>454</v>
      </c>
      <c r="QTQ13" s="140" t="s">
        <v>454</v>
      </c>
      <c r="QTR13" s="140" t="s">
        <v>454</v>
      </c>
      <c r="QTS13" s="140" t="s">
        <v>454</v>
      </c>
      <c r="QTT13" s="140" t="s">
        <v>454</v>
      </c>
      <c r="QTU13" s="140" t="s">
        <v>454</v>
      </c>
      <c r="QTV13" s="140" t="s">
        <v>454</v>
      </c>
      <c r="QTW13" s="140" t="s">
        <v>454</v>
      </c>
      <c r="QTX13" s="140" t="s">
        <v>454</v>
      </c>
      <c r="QTY13" s="140" t="s">
        <v>454</v>
      </c>
      <c r="QTZ13" s="140" t="s">
        <v>454</v>
      </c>
      <c r="QUA13" s="140" t="s">
        <v>454</v>
      </c>
      <c r="QUB13" s="140" t="s">
        <v>454</v>
      </c>
      <c r="QUC13" s="140" t="s">
        <v>454</v>
      </c>
      <c r="QUD13" s="140" t="s">
        <v>454</v>
      </c>
      <c r="QUE13" s="140" t="s">
        <v>454</v>
      </c>
      <c r="QUF13" s="140" t="s">
        <v>454</v>
      </c>
      <c r="QUG13" s="140" t="s">
        <v>454</v>
      </c>
      <c r="QUH13" s="140" t="s">
        <v>454</v>
      </c>
      <c r="QUI13" s="140" t="s">
        <v>454</v>
      </c>
      <c r="QUJ13" s="140" t="s">
        <v>454</v>
      </c>
      <c r="QUK13" s="140" t="s">
        <v>454</v>
      </c>
      <c r="QUL13" s="140" t="s">
        <v>454</v>
      </c>
      <c r="QUM13" s="140" t="s">
        <v>454</v>
      </c>
      <c r="QUN13" s="140" t="s">
        <v>454</v>
      </c>
      <c r="QUO13" s="140" t="s">
        <v>454</v>
      </c>
      <c r="QUP13" s="140" t="s">
        <v>454</v>
      </c>
      <c r="QUQ13" s="140" t="s">
        <v>454</v>
      </c>
      <c r="QUR13" s="140" t="s">
        <v>454</v>
      </c>
      <c r="QUS13" s="140" t="s">
        <v>454</v>
      </c>
      <c r="QUT13" s="140" t="s">
        <v>454</v>
      </c>
      <c r="QUU13" s="140" t="s">
        <v>454</v>
      </c>
      <c r="QUV13" s="140" t="s">
        <v>454</v>
      </c>
      <c r="QUW13" s="140" t="s">
        <v>454</v>
      </c>
      <c r="QUX13" s="140" t="s">
        <v>454</v>
      </c>
      <c r="QUY13" s="140" t="s">
        <v>454</v>
      </c>
      <c r="QUZ13" s="140" t="s">
        <v>454</v>
      </c>
      <c r="QVA13" s="140" t="s">
        <v>454</v>
      </c>
      <c r="QVB13" s="140" t="s">
        <v>454</v>
      </c>
      <c r="QVC13" s="140" t="s">
        <v>454</v>
      </c>
      <c r="QVD13" s="140" t="s">
        <v>454</v>
      </c>
      <c r="QVE13" s="140" t="s">
        <v>454</v>
      </c>
      <c r="QVF13" s="140" t="s">
        <v>454</v>
      </c>
      <c r="QVG13" s="140" t="s">
        <v>454</v>
      </c>
      <c r="QVH13" s="140" t="s">
        <v>454</v>
      </c>
      <c r="QVI13" s="140" t="s">
        <v>454</v>
      </c>
      <c r="QVJ13" s="140" t="s">
        <v>454</v>
      </c>
      <c r="QVK13" s="140" t="s">
        <v>454</v>
      </c>
      <c r="QVL13" s="140" t="s">
        <v>454</v>
      </c>
      <c r="QVM13" s="140" t="s">
        <v>454</v>
      </c>
      <c r="QVN13" s="140" t="s">
        <v>454</v>
      </c>
      <c r="QVO13" s="140" t="s">
        <v>454</v>
      </c>
      <c r="QVP13" s="140" t="s">
        <v>454</v>
      </c>
      <c r="QVQ13" s="140" t="s">
        <v>454</v>
      </c>
      <c r="QVR13" s="140" t="s">
        <v>454</v>
      </c>
      <c r="QVS13" s="140" t="s">
        <v>454</v>
      </c>
      <c r="QVT13" s="140" t="s">
        <v>454</v>
      </c>
      <c r="QVU13" s="140" t="s">
        <v>454</v>
      </c>
      <c r="QVV13" s="140" t="s">
        <v>454</v>
      </c>
      <c r="QVW13" s="140" t="s">
        <v>454</v>
      </c>
      <c r="QVX13" s="140" t="s">
        <v>454</v>
      </c>
      <c r="QVY13" s="140" t="s">
        <v>454</v>
      </c>
      <c r="QVZ13" s="140" t="s">
        <v>454</v>
      </c>
      <c r="QWA13" s="140" t="s">
        <v>454</v>
      </c>
      <c r="QWB13" s="140" t="s">
        <v>454</v>
      </c>
      <c r="QWC13" s="140" t="s">
        <v>454</v>
      </c>
      <c r="QWD13" s="140" t="s">
        <v>454</v>
      </c>
      <c r="QWE13" s="140" t="s">
        <v>454</v>
      </c>
      <c r="QWF13" s="140" t="s">
        <v>454</v>
      </c>
      <c r="QWG13" s="140" t="s">
        <v>454</v>
      </c>
      <c r="QWH13" s="140" t="s">
        <v>454</v>
      </c>
      <c r="QWI13" s="140" t="s">
        <v>454</v>
      </c>
      <c r="QWJ13" s="140" t="s">
        <v>454</v>
      </c>
      <c r="QWK13" s="140" t="s">
        <v>454</v>
      </c>
      <c r="QWL13" s="140" t="s">
        <v>454</v>
      </c>
      <c r="QWM13" s="140" t="s">
        <v>454</v>
      </c>
      <c r="QWN13" s="140" t="s">
        <v>454</v>
      </c>
      <c r="QWO13" s="140" t="s">
        <v>454</v>
      </c>
      <c r="QWP13" s="140" t="s">
        <v>454</v>
      </c>
      <c r="QWQ13" s="140" t="s">
        <v>454</v>
      </c>
      <c r="QWR13" s="140" t="s">
        <v>454</v>
      </c>
      <c r="QWS13" s="140" t="s">
        <v>454</v>
      </c>
      <c r="QWT13" s="140" t="s">
        <v>454</v>
      </c>
      <c r="QWU13" s="140" t="s">
        <v>454</v>
      </c>
      <c r="QWV13" s="140" t="s">
        <v>454</v>
      </c>
      <c r="QWW13" s="140" t="s">
        <v>454</v>
      </c>
      <c r="QWX13" s="140" t="s">
        <v>454</v>
      </c>
      <c r="QWY13" s="140" t="s">
        <v>454</v>
      </c>
      <c r="QWZ13" s="140" t="s">
        <v>454</v>
      </c>
      <c r="QXA13" s="140" t="s">
        <v>454</v>
      </c>
      <c r="QXB13" s="140" t="s">
        <v>454</v>
      </c>
      <c r="QXC13" s="140" t="s">
        <v>454</v>
      </c>
      <c r="QXD13" s="140" t="s">
        <v>454</v>
      </c>
      <c r="QXE13" s="140" t="s">
        <v>454</v>
      </c>
      <c r="QXF13" s="140" t="s">
        <v>454</v>
      </c>
      <c r="QXG13" s="140" t="s">
        <v>454</v>
      </c>
      <c r="QXH13" s="140" t="s">
        <v>454</v>
      </c>
      <c r="QXI13" s="140" t="s">
        <v>454</v>
      </c>
      <c r="QXJ13" s="140" t="s">
        <v>454</v>
      </c>
      <c r="QXK13" s="140" t="s">
        <v>454</v>
      </c>
      <c r="QXL13" s="140" t="s">
        <v>454</v>
      </c>
      <c r="QXM13" s="140" t="s">
        <v>454</v>
      </c>
      <c r="QXN13" s="140" t="s">
        <v>454</v>
      </c>
      <c r="QXO13" s="140" t="s">
        <v>454</v>
      </c>
      <c r="QXP13" s="140" t="s">
        <v>454</v>
      </c>
      <c r="QXQ13" s="140" t="s">
        <v>454</v>
      </c>
      <c r="QXR13" s="140" t="s">
        <v>454</v>
      </c>
      <c r="QXS13" s="140" t="s">
        <v>454</v>
      </c>
      <c r="QXT13" s="140" t="s">
        <v>454</v>
      </c>
      <c r="QXU13" s="140" t="s">
        <v>454</v>
      </c>
      <c r="QXV13" s="140" t="s">
        <v>454</v>
      </c>
      <c r="QXW13" s="140" t="s">
        <v>454</v>
      </c>
      <c r="QXX13" s="140" t="s">
        <v>454</v>
      </c>
      <c r="QXY13" s="140" t="s">
        <v>454</v>
      </c>
      <c r="QXZ13" s="140" t="s">
        <v>454</v>
      </c>
      <c r="QYA13" s="140" t="s">
        <v>454</v>
      </c>
      <c r="QYB13" s="140" t="s">
        <v>454</v>
      </c>
      <c r="QYC13" s="140" t="s">
        <v>454</v>
      </c>
      <c r="QYD13" s="140" t="s">
        <v>454</v>
      </c>
      <c r="QYE13" s="140" t="s">
        <v>454</v>
      </c>
      <c r="QYF13" s="140" t="s">
        <v>454</v>
      </c>
      <c r="QYG13" s="140" t="s">
        <v>454</v>
      </c>
      <c r="QYH13" s="140" t="s">
        <v>454</v>
      </c>
      <c r="QYI13" s="140" t="s">
        <v>454</v>
      </c>
      <c r="QYJ13" s="140" t="s">
        <v>454</v>
      </c>
      <c r="QYK13" s="140" t="s">
        <v>454</v>
      </c>
      <c r="QYL13" s="140" t="s">
        <v>454</v>
      </c>
      <c r="QYM13" s="140" t="s">
        <v>454</v>
      </c>
      <c r="QYN13" s="140" t="s">
        <v>454</v>
      </c>
      <c r="QYO13" s="140" t="s">
        <v>454</v>
      </c>
      <c r="QYP13" s="140" t="s">
        <v>454</v>
      </c>
      <c r="QYQ13" s="140" t="s">
        <v>454</v>
      </c>
      <c r="QYR13" s="140" t="s">
        <v>454</v>
      </c>
      <c r="QYS13" s="140" t="s">
        <v>454</v>
      </c>
      <c r="QYT13" s="140" t="s">
        <v>454</v>
      </c>
      <c r="QYU13" s="140" t="s">
        <v>454</v>
      </c>
      <c r="QYV13" s="140" t="s">
        <v>454</v>
      </c>
      <c r="QYW13" s="140" t="s">
        <v>454</v>
      </c>
      <c r="QYX13" s="140" t="s">
        <v>454</v>
      </c>
      <c r="QYY13" s="140" t="s">
        <v>454</v>
      </c>
      <c r="QYZ13" s="140" t="s">
        <v>454</v>
      </c>
      <c r="QZA13" s="140" t="s">
        <v>454</v>
      </c>
      <c r="QZB13" s="140" t="s">
        <v>454</v>
      </c>
      <c r="QZC13" s="140" t="s">
        <v>454</v>
      </c>
      <c r="QZD13" s="140" t="s">
        <v>454</v>
      </c>
      <c r="QZE13" s="140" t="s">
        <v>454</v>
      </c>
      <c r="QZF13" s="140" t="s">
        <v>454</v>
      </c>
      <c r="QZG13" s="140" t="s">
        <v>454</v>
      </c>
      <c r="QZH13" s="140" t="s">
        <v>454</v>
      </c>
      <c r="QZI13" s="140" t="s">
        <v>454</v>
      </c>
      <c r="QZJ13" s="140" t="s">
        <v>454</v>
      </c>
      <c r="QZK13" s="140" t="s">
        <v>454</v>
      </c>
      <c r="QZL13" s="140" t="s">
        <v>454</v>
      </c>
      <c r="QZM13" s="140" t="s">
        <v>454</v>
      </c>
      <c r="QZN13" s="140" t="s">
        <v>454</v>
      </c>
      <c r="QZO13" s="140" t="s">
        <v>454</v>
      </c>
      <c r="QZP13" s="140" t="s">
        <v>454</v>
      </c>
      <c r="QZQ13" s="140" t="s">
        <v>454</v>
      </c>
      <c r="QZR13" s="140" t="s">
        <v>454</v>
      </c>
      <c r="QZS13" s="140" t="s">
        <v>454</v>
      </c>
      <c r="QZT13" s="140" t="s">
        <v>454</v>
      </c>
      <c r="QZU13" s="140" t="s">
        <v>454</v>
      </c>
      <c r="QZV13" s="140" t="s">
        <v>454</v>
      </c>
      <c r="QZW13" s="140" t="s">
        <v>454</v>
      </c>
      <c r="QZX13" s="140" t="s">
        <v>454</v>
      </c>
      <c r="QZY13" s="140" t="s">
        <v>454</v>
      </c>
      <c r="QZZ13" s="140" t="s">
        <v>454</v>
      </c>
      <c r="RAA13" s="140" t="s">
        <v>454</v>
      </c>
      <c r="RAB13" s="140" t="s">
        <v>454</v>
      </c>
      <c r="RAC13" s="140" t="s">
        <v>454</v>
      </c>
      <c r="RAD13" s="140" t="s">
        <v>454</v>
      </c>
      <c r="RAE13" s="140" t="s">
        <v>454</v>
      </c>
      <c r="RAF13" s="140" t="s">
        <v>454</v>
      </c>
      <c r="RAG13" s="140" t="s">
        <v>454</v>
      </c>
      <c r="RAH13" s="140" t="s">
        <v>454</v>
      </c>
      <c r="RAI13" s="140" t="s">
        <v>454</v>
      </c>
      <c r="RAJ13" s="140" t="s">
        <v>454</v>
      </c>
      <c r="RAK13" s="140" t="s">
        <v>454</v>
      </c>
      <c r="RAL13" s="140" t="s">
        <v>454</v>
      </c>
      <c r="RAM13" s="140" t="s">
        <v>454</v>
      </c>
      <c r="RAN13" s="140" t="s">
        <v>454</v>
      </c>
      <c r="RAO13" s="140" t="s">
        <v>454</v>
      </c>
      <c r="RAP13" s="140" t="s">
        <v>454</v>
      </c>
      <c r="RAQ13" s="140" t="s">
        <v>454</v>
      </c>
      <c r="RAR13" s="140" t="s">
        <v>454</v>
      </c>
      <c r="RAS13" s="140" t="s">
        <v>454</v>
      </c>
      <c r="RAT13" s="140" t="s">
        <v>454</v>
      </c>
      <c r="RAU13" s="140" t="s">
        <v>454</v>
      </c>
      <c r="RAV13" s="140" t="s">
        <v>454</v>
      </c>
      <c r="RAW13" s="140" t="s">
        <v>454</v>
      </c>
      <c r="RAX13" s="140" t="s">
        <v>454</v>
      </c>
      <c r="RAY13" s="140" t="s">
        <v>454</v>
      </c>
      <c r="RAZ13" s="140" t="s">
        <v>454</v>
      </c>
      <c r="RBA13" s="140" t="s">
        <v>454</v>
      </c>
      <c r="RBB13" s="140" t="s">
        <v>454</v>
      </c>
      <c r="RBC13" s="140" t="s">
        <v>454</v>
      </c>
      <c r="RBD13" s="140" t="s">
        <v>454</v>
      </c>
      <c r="RBE13" s="140" t="s">
        <v>454</v>
      </c>
      <c r="RBF13" s="140" t="s">
        <v>454</v>
      </c>
      <c r="RBG13" s="140" t="s">
        <v>454</v>
      </c>
      <c r="RBH13" s="140" t="s">
        <v>454</v>
      </c>
      <c r="RBI13" s="140" t="s">
        <v>454</v>
      </c>
      <c r="RBJ13" s="140" t="s">
        <v>454</v>
      </c>
      <c r="RBK13" s="140" t="s">
        <v>454</v>
      </c>
      <c r="RBL13" s="140" t="s">
        <v>454</v>
      </c>
      <c r="RBM13" s="140" t="s">
        <v>454</v>
      </c>
      <c r="RBN13" s="140" t="s">
        <v>454</v>
      </c>
      <c r="RBO13" s="140" t="s">
        <v>454</v>
      </c>
      <c r="RBP13" s="140" t="s">
        <v>454</v>
      </c>
      <c r="RBQ13" s="140" t="s">
        <v>454</v>
      </c>
      <c r="RBR13" s="140" t="s">
        <v>454</v>
      </c>
      <c r="RBS13" s="140" t="s">
        <v>454</v>
      </c>
      <c r="RBT13" s="140" t="s">
        <v>454</v>
      </c>
      <c r="RBU13" s="140" t="s">
        <v>454</v>
      </c>
      <c r="RBV13" s="140" t="s">
        <v>454</v>
      </c>
      <c r="RBW13" s="140" t="s">
        <v>454</v>
      </c>
      <c r="RBX13" s="140" t="s">
        <v>454</v>
      </c>
      <c r="RBY13" s="140" t="s">
        <v>454</v>
      </c>
      <c r="RBZ13" s="140" t="s">
        <v>454</v>
      </c>
      <c r="RCA13" s="140" t="s">
        <v>454</v>
      </c>
      <c r="RCB13" s="140" t="s">
        <v>454</v>
      </c>
      <c r="RCC13" s="140" t="s">
        <v>454</v>
      </c>
      <c r="RCD13" s="140" t="s">
        <v>454</v>
      </c>
      <c r="RCE13" s="140" t="s">
        <v>454</v>
      </c>
      <c r="RCF13" s="140" t="s">
        <v>454</v>
      </c>
      <c r="RCG13" s="140" t="s">
        <v>454</v>
      </c>
      <c r="RCH13" s="140" t="s">
        <v>454</v>
      </c>
      <c r="RCI13" s="140" t="s">
        <v>454</v>
      </c>
      <c r="RCJ13" s="140" t="s">
        <v>454</v>
      </c>
      <c r="RCK13" s="140" t="s">
        <v>454</v>
      </c>
      <c r="RCL13" s="140" t="s">
        <v>454</v>
      </c>
      <c r="RCM13" s="140" t="s">
        <v>454</v>
      </c>
      <c r="RCN13" s="140" t="s">
        <v>454</v>
      </c>
      <c r="RCO13" s="140" t="s">
        <v>454</v>
      </c>
      <c r="RCP13" s="140" t="s">
        <v>454</v>
      </c>
      <c r="RCQ13" s="140" t="s">
        <v>454</v>
      </c>
      <c r="RCR13" s="140" t="s">
        <v>454</v>
      </c>
      <c r="RCS13" s="140" t="s">
        <v>454</v>
      </c>
      <c r="RCT13" s="140" t="s">
        <v>454</v>
      </c>
      <c r="RCU13" s="140" t="s">
        <v>454</v>
      </c>
      <c r="RCV13" s="140" t="s">
        <v>454</v>
      </c>
      <c r="RCW13" s="140" t="s">
        <v>454</v>
      </c>
      <c r="RCX13" s="140" t="s">
        <v>454</v>
      </c>
      <c r="RCY13" s="140" t="s">
        <v>454</v>
      </c>
      <c r="RCZ13" s="140" t="s">
        <v>454</v>
      </c>
      <c r="RDA13" s="140" t="s">
        <v>454</v>
      </c>
      <c r="RDB13" s="140" t="s">
        <v>454</v>
      </c>
      <c r="RDC13" s="140" t="s">
        <v>454</v>
      </c>
      <c r="RDD13" s="140" t="s">
        <v>454</v>
      </c>
      <c r="RDE13" s="140" t="s">
        <v>454</v>
      </c>
      <c r="RDF13" s="140" t="s">
        <v>454</v>
      </c>
      <c r="RDG13" s="140" t="s">
        <v>454</v>
      </c>
      <c r="RDH13" s="140" t="s">
        <v>454</v>
      </c>
      <c r="RDI13" s="140" t="s">
        <v>454</v>
      </c>
      <c r="RDJ13" s="140" t="s">
        <v>454</v>
      </c>
      <c r="RDK13" s="140" t="s">
        <v>454</v>
      </c>
      <c r="RDL13" s="140" t="s">
        <v>454</v>
      </c>
      <c r="RDM13" s="140" t="s">
        <v>454</v>
      </c>
      <c r="RDN13" s="140" t="s">
        <v>454</v>
      </c>
      <c r="RDO13" s="140" t="s">
        <v>454</v>
      </c>
      <c r="RDP13" s="140" t="s">
        <v>454</v>
      </c>
      <c r="RDQ13" s="140" t="s">
        <v>454</v>
      </c>
      <c r="RDR13" s="140" t="s">
        <v>454</v>
      </c>
      <c r="RDS13" s="140" t="s">
        <v>454</v>
      </c>
      <c r="RDT13" s="140" t="s">
        <v>454</v>
      </c>
      <c r="RDU13" s="140" t="s">
        <v>454</v>
      </c>
      <c r="RDV13" s="140" t="s">
        <v>454</v>
      </c>
      <c r="RDW13" s="140" t="s">
        <v>454</v>
      </c>
      <c r="RDX13" s="140" t="s">
        <v>454</v>
      </c>
      <c r="RDY13" s="140" t="s">
        <v>454</v>
      </c>
      <c r="RDZ13" s="140" t="s">
        <v>454</v>
      </c>
      <c r="REA13" s="140" t="s">
        <v>454</v>
      </c>
      <c r="REB13" s="140" t="s">
        <v>454</v>
      </c>
      <c r="REC13" s="140" t="s">
        <v>454</v>
      </c>
      <c r="RED13" s="140" t="s">
        <v>454</v>
      </c>
      <c r="REE13" s="140" t="s">
        <v>454</v>
      </c>
      <c r="REF13" s="140" t="s">
        <v>454</v>
      </c>
      <c r="REG13" s="140" t="s">
        <v>454</v>
      </c>
      <c r="REH13" s="140" t="s">
        <v>454</v>
      </c>
      <c r="REI13" s="140" t="s">
        <v>454</v>
      </c>
      <c r="REJ13" s="140" t="s">
        <v>454</v>
      </c>
      <c r="REK13" s="140" t="s">
        <v>454</v>
      </c>
      <c r="REL13" s="140" t="s">
        <v>454</v>
      </c>
      <c r="REM13" s="140" t="s">
        <v>454</v>
      </c>
      <c r="REN13" s="140" t="s">
        <v>454</v>
      </c>
      <c r="REO13" s="140" t="s">
        <v>454</v>
      </c>
      <c r="REP13" s="140" t="s">
        <v>454</v>
      </c>
      <c r="REQ13" s="140" t="s">
        <v>454</v>
      </c>
      <c r="RER13" s="140" t="s">
        <v>454</v>
      </c>
      <c r="RES13" s="140" t="s">
        <v>454</v>
      </c>
      <c r="RET13" s="140" t="s">
        <v>454</v>
      </c>
      <c r="REU13" s="140" t="s">
        <v>454</v>
      </c>
      <c r="REV13" s="140" t="s">
        <v>454</v>
      </c>
      <c r="REW13" s="140" t="s">
        <v>454</v>
      </c>
      <c r="REX13" s="140" t="s">
        <v>454</v>
      </c>
      <c r="REY13" s="140" t="s">
        <v>454</v>
      </c>
      <c r="REZ13" s="140" t="s">
        <v>454</v>
      </c>
      <c r="RFA13" s="140" t="s">
        <v>454</v>
      </c>
      <c r="RFB13" s="140" t="s">
        <v>454</v>
      </c>
      <c r="RFC13" s="140" t="s">
        <v>454</v>
      </c>
      <c r="RFD13" s="140" t="s">
        <v>454</v>
      </c>
      <c r="RFE13" s="140" t="s">
        <v>454</v>
      </c>
      <c r="RFF13" s="140" t="s">
        <v>454</v>
      </c>
      <c r="RFG13" s="140" t="s">
        <v>454</v>
      </c>
      <c r="RFH13" s="140" t="s">
        <v>454</v>
      </c>
      <c r="RFI13" s="140" t="s">
        <v>454</v>
      </c>
      <c r="RFJ13" s="140" t="s">
        <v>454</v>
      </c>
      <c r="RFK13" s="140" t="s">
        <v>454</v>
      </c>
      <c r="RFL13" s="140" t="s">
        <v>454</v>
      </c>
      <c r="RFM13" s="140" t="s">
        <v>454</v>
      </c>
      <c r="RFN13" s="140" t="s">
        <v>454</v>
      </c>
      <c r="RFO13" s="140" t="s">
        <v>454</v>
      </c>
      <c r="RFP13" s="140" t="s">
        <v>454</v>
      </c>
      <c r="RFQ13" s="140" t="s">
        <v>454</v>
      </c>
      <c r="RFR13" s="140" t="s">
        <v>454</v>
      </c>
      <c r="RFS13" s="140" t="s">
        <v>454</v>
      </c>
      <c r="RFT13" s="140" t="s">
        <v>454</v>
      </c>
      <c r="RFU13" s="140" t="s">
        <v>454</v>
      </c>
      <c r="RFV13" s="140" t="s">
        <v>454</v>
      </c>
      <c r="RFW13" s="140" t="s">
        <v>454</v>
      </c>
      <c r="RFX13" s="140" t="s">
        <v>454</v>
      </c>
      <c r="RFY13" s="140" t="s">
        <v>454</v>
      </c>
      <c r="RFZ13" s="140" t="s">
        <v>454</v>
      </c>
      <c r="RGA13" s="140" t="s">
        <v>454</v>
      </c>
      <c r="RGB13" s="140" t="s">
        <v>454</v>
      </c>
      <c r="RGC13" s="140" t="s">
        <v>454</v>
      </c>
      <c r="RGD13" s="140" t="s">
        <v>454</v>
      </c>
      <c r="RGE13" s="140" t="s">
        <v>454</v>
      </c>
      <c r="RGF13" s="140" t="s">
        <v>454</v>
      </c>
      <c r="RGG13" s="140" t="s">
        <v>454</v>
      </c>
      <c r="RGH13" s="140" t="s">
        <v>454</v>
      </c>
      <c r="RGI13" s="140" t="s">
        <v>454</v>
      </c>
      <c r="RGJ13" s="140" t="s">
        <v>454</v>
      </c>
      <c r="RGK13" s="140" t="s">
        <v>454</v>
      </c>
      <c r="RGL13" s="140" t="s">
        <v>454</v>
      </c>
      <c r="RGM13" s="140" t="s">
        <v>454</v>
      </c>
      <c r="RGN13" s="140" t="s">
        <v>454</v>
      </c>
      <c r="RGO13" s="140" t="s">
        <v>454</v>
      </c>
      <c r="RGP13" s="140" t="s">
        <v>454</v>
      </c>
      <c r="RGQ13" s="140" t="s">
        <v>454</v>
      </c>
      <c r="RGR13" s="140" t="s">
        <v>454</v>
      </c>
      <c r="RGS13" s="140" t="s">
        <v>454</v>
      </c>
      <c r="RGT13" s="140" t="s">
        <v>454</v>
      </c>
      <c r="RGU13" s="140" t="s">
        <v>454</v>
      </c>
      <c r="RGV13" s="140" t="s">
        <v>454</v>
      </c>
      <c r="RGW13" s="140" t="s">
        <v>454</v>
      </c>
      <c r="RGX13" s="140" t="s">
        <v>454</v>
      </c>
      <c r="RGY13" s="140" t="s">
        <v>454</v>
      </c>
      <c r="RGZ13" s="140" t="s">
        <v>454</v>
      </c>
      <c r="RHA13" s="140" t="s">
        <v>454</v>
      </c>
      <c r="RHB13" s="140" t="s">
        <v>454</v>
      </c>
      <c r="RHC13" s="140" t="s">
        <v>454</v>
      </c>
      <c r="RHD13" s="140" t="s">
        <v>454</v>
      </c>
      <c r="RHE13" s="140" t="s">
        <v>454</v>
      </c>
      <c r="RHF13" s="140" t="s">
        <v>454</v>
      </c>
      <c r="RHG13" s="140" t="s">
        <v>454</v>
      </c>
      <c r="RHH13" s="140" t="s">
        <v>454</v>
      </c>
      <c r="RHI13" s="140" t="s">
        <v>454</v>
      </c>
      <c r="RHJ13" s="140" t="s">
        <v>454</v>
      </c>
      <c r="RHK13" s="140" t="s">
        <v>454</v>
      </c>
      <c r="RHL13" s="140" t="s">
        <v>454</v>
      </c>
      <c r="RHM13" s="140" t="s">
        <v>454</v>
      </c>
      <c r="RHN13" s="140" t="s">
        <v>454</v>
      </c>
      <c r="RHO13" s="140" t="s">
        <v>454</v>
      </c>
      <c r="RHP13" s="140" t="s">
        <v>454</v>
      </c>
      <c r="RHQ13" s="140" t="s">
        <v>454</v>
      </c>
      <c r="RHR13" s="140" t="s">
        <v>454</v>
      </c>
      <c r="RHS13" s="140" t="s">
        <v>454</v>
      </c>
      <c r="RHT13" s="140" t="s">
        <v>454</v>
      </c>
      <c r="RHU13" s="140" t="s">
        <v>454</v>
      </c>
      <c r="RHV13" s="140" t="s">
        <v>454</v>
      </c>
      <c r="RHW13" s="140" t="s">
        <v>454</v>
      </c>
      <c r="RHX13" s="140" t="s">
        <v>454</v>
      </c>
      <c r="RHY13" s="140" t="s">
        <v>454</v>
      </c>
      <c r="RHZ13" s="140" t="s">
        <v>454</v>
      </c>
      <c r="RIA13" s="140" t="s">
        <v>454</v>
      </c>
      <c r="RIB13" s="140" t="s">
        <v>454</v>
      </c>
      <c r="RIC13" s="140" t="s">
        <v>454</v>
      </c>
      <c r="RID13" s="140" t="s">
        <v>454</v>
      </c>
      <c r="RIE13" s="140" t="s">
        <v>454</v>
      </c>
      <c r="RIF13" s="140" t="s">
        <v>454</v>
      </c>
      <c r="RIG13" s="140" t="s">
        <v>454</v>
      </c>
      <c r="RIH13" s="140" t="s">
        <v>454</v>
      </c>
      <c r="RII13" s="140" t="s">
        <v>454</v>
      </c>
      <c r="RIJ13" s="140" t="s">
        <v>454</v>
      </c>
      <c r="RIK13" s="140" t="s">
        <v>454</v>
      </c>
      <c r="RIL13" s="140" t="s">
        <v>454</v>
      </c>
      <c r="RIM13" s="140" t="s">
        <v>454</v>
      </c>
      <c r="RIN13" s="140" t="s">
        <v>454</v>
      </c>
      <c r="RIO13" s="140" t="s">
        <v>454</v>
      </c>
      <c r="RIP13" s="140" t="s">
        <v>454</v>
      </c>
      <c r="RIQ13" s="140" t="s">
        <v>454</v>
      </c>
      <c r="RIR13" s="140" t="s">
        <v>454</v>
      </c>
      <c r="RIS13" s="140" t="s">
        <v>454</v>
      </c>
      <c r="RIT13" s="140" t="s">
        <v>454</v>
      </c>
      <c r="RIU13" s="140" t="s">
        <v>454</v>
      </c>
      <c r="RIV13" s="140" t="s">
        <v>454</v>
      </c>
      <c r="RIW13" s="140" t="s">
        <v>454</v>
      </c>
      <c r="RIX13" s="140" t="s">
        <v>454</v>
      </c>
      <c r="RIY13" s="140" t="s">
        <v>454</v>
      </c>
      <c r="RIZ13" s="140" t="s">
        <v>454</v>
      </c>
      <c r="RJA13" s="140" t="s">
        <v>454</v>
      </c>
      <c r="RJB13" s="140" t="s">
        <v>454</v>
      </c>
      <c r="RJC13" s="140" t="s">
        <v>454</v>
      </c>
      <c r="RJD13" s="140" t="s">
        <v>454</v>
      </c>
      <c r="RJE13" s="140" t="s">
        <v>454</v>
      </c>
      <c r="RJF13" s="140" t="s">
        <v>454</v>
      </c>
      <c r="RJG13" s="140" t="s">
        <v>454</v>
      </c>
      <c r="RJH13" s="140" t="s">
        <v>454</v>
      </c>
      <c r="RJI13" s="140" t="s">
        <v>454</v>
      </c>
      <c r="RJJ13" s="140" t="s">
        <v>454</v>
      </c>
      <c r="RJK13" s="140" t="s">
        <v>454</v>
      </c>
      <c r="RJL13" s="140" t="s">
        <v>454</v>
      </c>
      <c r="RJM13" s="140" t="s">
        <v>454</v>
      </c>
      <c r="RJN13" s="140" t="s">
        <v>454</v>
      </c>
      <c r="RJO13" s="140" t="s">
        <v>454</v>
      </c>
      <c r="RJP13" s="140" t="s">
        <v>454</v>
      </c>
      <c r="RJQ13" s="140" t="s">
        <v>454</v>
      </c>
      <c r="RJR13" s="140" t="s">
        <v>454</v>
      </c>
      <c r="RJS13" s="140" t="s">
        <v>454</v>
      </c>
      <c r="RJT13" s="140" t="s">
        <v>454</v>
      </c>
      <c r="RJU13" s="140" t="s">
        <v>454</v>
      </c>
      <c r="RJV13" s="140" t="s">
        <v>454</v>
      </c>
      <c r="RJW13" s="140" t="s">
        <v>454</v>
      </c>
      <c r="RJX13" s="140" t="s">
        <v>454</v>
      </c>
      <c r="RJY13" s="140" t="s">
        <v>454</v>
      </c>
      <c r="RJZ13" s="140" t="s">
        <v>454</v>
      </c>
      <c r="RKA13" s="140" t="s">
        <v>454</v>
      </c>
      <c r="RKB13" s="140" t="s">
        <v>454</v>
      </c>
      <c r="RKC13" s="140" t="s">
        <v>454</v>
      </c>
      <c r="RKD13" s="140" t="s">
        <v>454</v>
      </c>
      <c r="RKE13" s="140" t="s">
        <v>454</v>
      </c>
      <c r="RKF13" s="140" t="s">
        <v>454</v>
      </c>
      <c r="RKG13" s="140" t="s">
        <v>454</v>
      </c>
      <c r="RKH13" s="140" t="s">
        <v>454</v>
      </c>
      <c r="RKI13" s="140" t="s">
        <v>454</v>
      </c>
      <c r="RKJ13" s="140" t="s">
        <v>454</v>
      </c>
      <c r="RKK13" s="140" t="s">
        <v>454</v>
      </c>
      <c r="RKL13" s="140" t="s">
        <v>454</v>
      </c>
      <c r="RKM13" s="140" t="s">
        <v>454</v>
      </c>
      <c r="RKN13" s="140" t="s">
        <v>454</v>
      </c>
      <c r="RKO13" s="140" t="s">
        <v>454</v>
      </c>
      <c r="RKP13" s="140" t="s">
        <v>454</v>
      </c>
      <c r="RKQ13" s="140" t="s">
        <v>454</v>
      </c>
      <c r="RKR13" s="140" t="s">
        <v>454</v>
      </c>
      <c r="RKS13" s="140" t="s">
        <v>454</v>
      </c>
      <c r="RKT13" s="140" t="s">
        <v>454</v>
      </c>
      <c r="RKU13" s="140" t="s">
        <v>454</v>
      </c>
      <c r="RKV13" s="140" t="s">
        <v>454</v>
      </c>
      <c r="RKW13" s="140" t="s">
        <v>454</v>
      </c>
      <c r="RKX13" s="140" t="s">
        <v>454</v>
      </c>
      <c r="RKY13" s="140" t="s">
        <v>454</v>
      </c>
      <c r="RKZ13" s="140" t="s">
        <v>454</v>
      </c>
      <c r="RLA13" s="140" t="s">
        <v>454</v>
      </c>
      <c r="RLB13" s="140" t="s">
        <v>454</v>
      </c>
      <c r="RLC13" s="140" t="s">
        <v>454</v>
      </c>
      <c r="RLD13" s="140" t="s">
        <v>454</v>
      </c>
      <c r="RLE13" s="140" t="s">
        <v>454</v>
      </c>
      <c r="RLF13" s="140" t="s">
        <v>454</v>
      </c>
      <c r="RLG13" s="140" t="s">
        <v>454</v>
      </c>
      <c r="RLH13" s="140" t="s">
        <v>454</v>
      </c>
      <c r="RLI13" s="140" t="s">
        <v>454</v>
      </c>
      <c r="RLJ13" s="140" t="s">
        <v>454</v>
      </c>
      <c r="RLK13" s="140" t="s">
        <v>454</v>
      </c>
      <c r="RLL13" s="140" t="s">
        <v>454</v>
      </c>
      <c r="RLM13" s="140" t="s">
        <v>454</v>
      </c>
      <c r="RLN13" s="140" t="s">
        <v>454</v>
      </c>
      <c r="RLO13" s="140" t="s">
        <v>454</v>
      </c>
      <c r="RLP13" s="140" t="s">
        <v>454</v>
      </c>
      <c r="RLQ13" s="140" t="s">
        <v>454</v>
      </c>
      <c r="RLR13" s="140" t="s">
        <v>454</v>
      </c>
      <c r="RLS13" s="140" t="s">
        <v>454</v>
      </c>
      <c r="RLT13" s="140" t="s">
        <v>454</v>
      </c>
      <c r="RLU13" s="140" t="s">
        <v>454</v>
      </c>
      <c r="RLV13" s="140" t="s">
        <v>454</v>
      </c>
      <c r="RLW13" s="140" t="s">
        <v>454</v>
      </c>
      <c r="RLX13" s="140" t="s">
        <v>454</v>
      </c>
      <c r="RLY13" s="140" t="s">
        <v>454</v>
      </c>
      <c r="RLZ13" s="140" t="s">
        <v>454</v>
      </c>
      <c r="RMA13" s="140" t="s">
        <v>454</v>
      </c>
      <c r="RMB13" s="140" t="s">
        <v>454</v>
      </c>
      <c r="RMC13" s="140" t="s">
        <v>454</v>
      </c>
      <c r="RMD13" s="140" t="s">
        <v>454</v>
      </c>
      <c r="RME13" s="140" t="s">
        <v>454</v>
      </c>
      <c r="RMF13" s="140" t="s">
        <v>454</v>
      </c>
      <c r="RMG13" s="140" t="s">
        <v>454</v>
      </c>
      <c r="RMH13" s="140" t="s">
        <v>454</v>
      </c>
      <c r="RMI13" s="140" t="s">
        <v>454</v>
      </c>
      <c r="RMJ13" s="140" t="s">
        <v>454</v>
      </c>
      <c r="RMK13" s="140" t="s">
        <v>454</v>
      </c>
      <c r="RML13" s="140" t="s">
        <v>454</v>
      </c>
      <c r="RMM13" s="140" t="s">
        <v>454</v>
      </c>
      <c r="RMN13" s="140" t="s">
        <v>454</v>
      </c>
      <c r="RMO13" s="140" t="s">
        <v>454</v>
      </c>
      <c r="RMP13" s="140" t="s">
        <v>454</v>
      </c>
      <c r="RMQ13" s="140" t="s">
        <v>454</v>
      </c>
      <c r="RMR13" s="140" t="s">
        <v>454</v>
      </c>
      <c r="RMS13" s="140" t="s">
        <v>454</v>
      </c>
      <c r="RMT13" s="140" t="s">
        <v>454</v>
      </c>
      <c r="RMU13" s="140" t="s">
        <v>454</v>
      </c>
      <c r="RMV13" s="140" t="s">
        <v>454</v>
      </c>
      <c r="RMW13" s="140" t="s">
        <v>454</v>
      </c>
      <c r="RMX13" s="140" t="s">
        <v>454</v>
      </c>
      <c r="RMY13" s="140" t="s">
        <v>454</v>
      </c>
      <c r="RMZ13" s="140" t="s">
        <v>454</v>
      </c>
      <c r="RNA13" s="140" t="s">
        <v>454</v>
      </c>
      <c r="RNB13" s="140" t="s">
        <v>454</v>
      </c>
      <c r="RNC13" s="140" t="s">
        <v>454</v>
      </c>
      <c r="RND13" s="140" t="s">
        <v>454</v>
      </c>
      <c r="RNE13" s="140" t="s">
        <v>454</v>
      </c>
      <c r="RNF13" s="140" t="s">
        <v>454</v>
      </c>
      <c r="RNG13" s="140" t="s">
        <v>454</v>
      </c>
      <c r="RNH13" s="140" t="s">
        <v>454</v>
      </c>
      <c r="RNI13" s="140" t="s">
        <v>454</v>
      </c>
      <c r="RNJ13" s="140" t="s">
        <v>454</v>
      </c>
      <c r="RNK13" s="140" t="s">
        <v>454</v>
      </c>
      <c r="RNL13" s="140" t="s">
        <v>454</v>
      </c>
      <c r="RNM13" s="140" t="s">
        <v>454</v>
      </c>
      <c r="RNN13" s="140" t="s">
        <v>454</v>
      </c>
      <c r="RNO13" s="140" t="s">
        <v>454</v>
      </c>
      <c r="RNP13" s="140" t="s">
        <v>454</v>
      </c>
      <c r="RNQ13" s="140" t="s">
        <v>454</v>
      </c>
      <c r="RNR13" s="140" t="s">
        <v>454</v>
      </c>
      <c r="RNS13" s="140" t="s">
        <v>454</v>
      </c>
      <c r="RNT13" s="140" t="s">
        <v>454</v>
      </c>
      <c r="RNU13" s="140" t="s">
        <v>454</v>
      </c>
      <c r="RNV13" s="140" t="s">
        <v>454</v>
      </c>
      <c r="RNW13" s="140" t="s">
        <v>454</v>
      </c>
      <c r="RNX13" s="140" t="s">
        <v>454</v>
      </c>
      <c r="RNY13" s="140" t="s">
        <v>454</v>
      </c>
      <c r="RNZ13" s="140" t="s">
        <v>454</v>
      </c>
      <c r="ROA13" s="140" t="s">
        <v>454</v>
      </c>
      <c r="ROB13" s="140" t="s">
        <v>454</v>
      </c>
      <c r="ROC13" s="140" t="s">
        <v>454</v>
      </c>
      <c r="ROD13" s="140" t="s">
        <v>454</v>
      </c>
      <c r="ROE13" s="140" t="s">
        <v>454</v>
      </c>
      <c r="ROF13" s="140" t="s">
        <v>454</v>
      </c>
      <c r="ROG13" s="140" t="s">
        <v>454</v>
      </c>
      <c r="ROH13" s="140" t="s">
        <v>454</v>
      </c>
      <c r="ROI13" s="140" t="s">
        <v>454</v>
      </c>
      <c r="ROJ13" s="140" t="s">
        <v>454</v>
      </c>
      <c r="ROK13" s="140" t="s">
        <v>454</v>
      </c>
      <c r="ROL13" s="140" t="s">
        <v>454</v>
      </c>
      <c r="ROM13" s="140" t="s">
        <v>454</v>
      </c>
      <c r="RON13" s="140" t="s">
        <v>454</v>
      </c>
      <c r="ROO13" s="140" t="s">
        <v>454</v>
      </c>
      <c r="ROP13" s="140" t="s">
        <v>454</v>
      </c>
      <c r="ROQ13" s="140" t="s">
        <v>454</v>
      </c>
      <c r="ROR13" s="140" t="s">
        <v>454</v>
      </c>
      <c r="ROS13" s="140" t="s">
        <v>454</v>
      </c>
      <c r="ROT13" s="140" t="s">
        <v>454</v>
      </c>
      <c r="ROU13" s="140" t="s">
        <v>454</v>
      </c>
      <c r="ROV13" s="140" t="s">
        <v>454</v>
      </c>
      <c r="ROW13" s="140" t="s">
        <v>454</v>
      </c>
      <c r="ROX13" s="140" t="s">
        <v>454</v>
      </c>
      <c r="ROY13" s="140" t="s">
        <v>454</v>
      </c>
      <c r="ROZ13" s="140" t="s">
        <v>454</v>
      </c>
      <c r="RPA13" s="140" t="s">
        <v>454</v>
      </c>
      <c r="RPB13" s="140" t="s">
        <v>454</v>
      </c>
      <c r="RPC13" s="140" t="s">
        <v>454</v>
      </c>
      <c r="RPD13" s="140" t="s">
        <v>454</v>
      </c>
      <c r="RPE13" s="140" t="s">
        <v>454</v>
      </c>
      <c r="RPF13" s="140" t="s">
        <v>454</v>
      </c>
      <c r="RPG13" s="140" t="s">
        <v>454</v>
      </c>
      <c r="RPH13" s="140" t="s">
        <v>454</v>
      </c>
      <c r="RPI13" s="140" t="s">
        <v>454</v>
      </c>
      <c r="RPJ13" s="140" t="s">
        <v>454</v>
      </c>
      <c r="RPK13" s="140" t="s">
        <v>454</v>
      </c>
      <c r="RPL13" s="140" t="s">
        <v>454</v>
      </c>
      <c r="RPM13" s="140" t="s">
        <v>454</v>
      </c>
      <c r="RPN13" s="140" t="s">
        <v>454</v>
      </c>
      <c r="RPO13" s="140" t="s">
        <v>454</v>
      </c>
      <c r="RPP13" s="140" t="s">
        <v>454</v>
      </c>
      <c r="RPQ13" s="140" t="s">
        <v>454</v>
      </c>
      <c r="RPR13" s="140" t="s">
        <v>454</v>
      </c>
      <c r="RPS13" s="140" t="s">
        <v>454</v>
      </c>
      <c r="RPT13" s="140" t="s">
        <v>454</v>
      </c>
      <c r="RPU13" s="140" t="s">
        <v>454</v>
      </c>
      <c r="RPV13" s="140" t="s">
        <v>454</v>
      </c>
      <c r="RPW13" s="140" t="s">
        <v>454</v>
      </c>
      <c r="RPX13" s="140" t="s">
        <v>454</v>
      </c>
      <c r="RPY13" s="140" t="s">
        <v>454</v>
      </c>
      <c r="RPZ13" s="140" t="s">
        <v>454</v>
      </c>
      <c r="RQA13" s="140" t="s">
        <v>454</v>
      </c>
      <c r="RQB13" s="140" t="s">
        <v>454</v>
      </c>
      <c r="RQC13" s="140" t="s">
        <v>454</v>
      </c>
      <c r="RQD13" s="140" t="s">
        <v>454</v>
      </c>
      <c r="RQE13" s="140" t="s">
        <v>454</v>
      </c>
      <c r="RQF13" s="140" t="s">
        <v>454</v>
      </c>
      <c r="RQG13" s="140" t="s">
        <v>454</v>
      </c>
      <c r="RQH13" s="140" t="s">
        <v>454</v>
      </c>
      <c r="RQI13" s="140" t="s">
        <v>454</v>
      </c>
      <c r="RQJ13" s="140" t="s">
        <v>454</v>
      </c>
      <c r="RQK13" s="140" t="s">
        <v>454</v>
      </c>
      <c r="RQL13" s="140" t="s">
        <v>454</v>
      </c>
      <c r="RQM13" s="140" t="s">
        <v>454</v>
      </c>
      <c r="RQN13" s="140" t="s">
        <v>454</v>
      </c>
      <c r="RQO13" s="140" t="s">
        <v>454</v>
      </c>
      <c r="RQP13" s="140" t="s">
        <v>454</v>
      </c>
      <c r="RQQ13" s="140" t="s">
        <v>454</v>
      </c>
      <c r="RQR13" s="140" t="s">
        <v>454</v>
      </c>
      <c r="RQS13" s="140" t="s">
        <v>454</v>
      </c>
      <c r="RQT13" s="140" t="s">
        <v>454</v>
      </c>
      <c r="RQU13" s="140" t="s">
        <v>454</v>
      </c>
      <c r="RQV13" s="140" t="s">
        <v>454</v>
      </c>
      <c r="RQW13" s="140" t="s">
        <v>454</v>
      </c>
      <c r="RQX13" s="140" t="s">
        <v>454</v>
      </c>
      <c r="RQY13" s="140" t="s">
        <v>454</v>
      </c>
      <c r="RQZ13" s="140" t="s">
        <v>454</v>
      </c>
      <c r="RRA13" s="140" t="s">
        <v>454</v>
      </c>
      <c r="RRB13" s="140" t="s">
        <v>454</v>
      </c>
      <c r="RRC13" s="140" t="s">
        <v>454</v>
      </c>
      <c r="RRD13" s="140" t="s">
        <v>454</v>
      </c>
      <c r="RRE13" s="140" t="s">
        <v>454</v>
      </c>
      <c r="RRF13" s="140" t="s">
        <v>454</v>
      </c>
      <c r="RRG13" s="140" t="s">
        <v>454</v>
      </c>
      <c r="RRH13" s="140" t="s">
        <v>454</v>
      </c>
      <c r="RRI13" s="140" t="s">
        <v>454</v>
      </c>
      <c r="RRJ13" s="140" t="s">
        <v>454</v>
      </c>
      <c r="RRK13" s="140" t="s">
        <v>454</v>
      </c>
      <c r="RRL13" s="140" t="s">
        <v>454</v>
      </c>
      <c r="RRM13" s="140" t="s">
        <v>454</v>
      </c>
      <c r="RRN13" s="140" t="s">
        <v>454</v>
      </c>
      <c r="RRO13" s="140" t="s">
        <v>454</v>
      </c>
      <c r="RRP13" s="140" t="s">
        <v>454</v>
      </c>
      <c r="RRQ13" s="140" t="s">
        <v>454</v>
      </c>
      <c r="RRR13" s="140" t="s">
        <v>454</v>
      </c>
      <c r="RRS13" s="140" t="s">
        <v>454</v>
      </c>
      <c r="RRT13" s="140" t="s">
        <v>454</v>
      </c>
      <c r="RRU13" s="140" t="s">
        <v>454</v>
      </c>
      <c r="RRV13" s="140" t="s">
        <v>454</v>
      </c>
      <c r="RRW13" s="140" t="s">
        <v>454</v>
      </c>
      <c r="RRX13" s="140" t="s">
        <v>454</v>
      </c>
      <c r="RRY13" s="140" t="s">
        <v>454</v>
      </c>
      <c r="RRZ13" s="140" t="s">
        <v>454</v>
      </c>
      <c r="RSA13" s="140" t="s">
        <v>454</v>
      </c>
      <c r="RSB13" s="140" t="s">
        <v>454</v>
      </c>
      <c r="RSC13" s="140" t="s">
        <v>454</v>
      </c>
      <c r="RSD13" s="140" t="s">
        <v>454</v>
      </c>
      <c r="RSE13" s="140" t="s">
        <v>454</v>
      </c>
      <c r="RSF13" s="140" t="s">
        <v>454</v>
      </c>
      <c r="RSG13" s="140" t="s">
        <v>454</v>
      </c>
      <c r="RSH13" s="140" t="s">
        <v>454</v>
      </c>
      <c r="RSI13" s="140" t="s">
        <v>454</v>
      </c>
      <c r="RSJ13" s="140" t="s">
        <v>454</v>
      </c>
      <c r="RSK13" s="140" t="s">
        <v>454</v>
      </c>
      <c r="RSL13" s="140" t="s">
        <v>454</v>
      </c>
      <c r="RSM13" s="140" t="s">
        <v>454</v>
      </c>
      <c r="RSN13" s="140" t="s">
        <v>454</v>
      </c>
      <c r="RSO13" s="140" t="s">
        <v>454</v>
      </c>
      <c r="RSP13" s="140" t="s">
        <v>454</v>
      </c>
      <c r="RSQ13" s="140" t="s">
        <v>454</v>
      </c>
      <c r="RSR13" s="140" t="s">
        <v>454</v>
      </c>
      <c r="RSS13" s="140" t="s">
        <v>454</v>
      </c>
      <c r="RST13" s="140" t="s">
        <v>454</v>
      </c>
      <c r="RSU13" s="140" t="s">
        <v>454</v>
      </c>
      <c r="RSV13" s="140" t="s">
        <v>454</v>
      </c>
      <c r="RSW13" s="140" t="s">
        <v>454</v>
      </c>
      <c r="RSX13" s="140" t="s">
        <v>454</v>
      </c>
      <c r="RSY13" s="140" t="s">
        <v>454</v>
      </c>
      <c r="RSZ13" s="140" t="s">
        <v>454</v>
      </c>
      <c r="RTA13" s="140" t="s">
        <v>454</v>
      </c>
      <c r="RTB13" s="140" t="s">
        <v>454</v>
      </c>
      <c r="RTC13" s="140" t="s">
        <v>454</v>
      </c>
      <c r="RTD13" s="140" t="s">
        <v>454</v>
      </c>
      <c r="RTE13" s="140" t="s">
        <v>454</v>
      </c>
      <c r="RTF13" s="140" t="s">
        <v>454</v>
      </c>
      <c r="RTG13" s="140" t="s">
        <v>454</v>
      </c>
      <c r="RTH13" s="140" t="s">
        <v>454</v>
      </c>
      <c r="RTI13" s="140" t="s">
        <v>454</v>
      </c>
      <c r="RTJ13" s="140" t="s">
        <v>454</v>
      </c>
      <c r="RTK13" s="140" t="s">
        <v>454</v>
      </c>
      <c r="RTL13" s="140" t="s">
        <v>454</v>
      </c>
      <c r="RTM13" s="140" t="s">
        <v>454</v>
      </c>
      <c r="RTN13" s="140" t="s">
        <v>454</v>
      </c>
      <c r="RTO13" s="140" t="s">
        <v>454</v>
      </c>
      <c r="RTP13" s="140" t="s">
        <v>454</v>
      </c>
      <c r="RTQ13" s="140" t="s">
        <v>454</v>
      </c>
      <c r="RTR13" s="140" t="s">
        <v>454</v>
      </c>
      <c r="RTS13" s="140" t="s">
        <v>454</v>
      </c>
      <c r="RTT13" s="140" t="s">
        <v>454</v>
      </c>
      <c r="RTU13" s="140" t="s">
        <v>454</v>
      </c>
      <c r="RTV13" s="140" t="s">
        <v>454</v>
      </c>
      <c r="RTW13" s="140" t="s">
        <v>454</v>
      </c>
      <c r="RTX13" s="140" t="s">
        <v>454</v>
      </c>
      <c r="RTY13" s="140" t="s">
        <v>454</v>
      </c>
      <c r="RTZ13" s="140" t="s">
        <v>454</v>
      </c>
      <c r="RUA13" s="140" t="s">
        <v>454</v>
      </c>
      <c r="RUB13" s="140" t="s">
        <v>454</v>
      </c>
      <c r="RUC13" s="140" t="s">
        <v>454</v>
      </c>
      <c r="RUD13" s="140" t="s">
        <v>454</v>
      </c>
      <c r="RUE13" s="140" t="s">
        <v>454</v>
      </c>
      <c r="RUF13" s="140" t="s">
        <v>454</v>
      </c>
      <c r="RUG13" s="140" t="s">
        <v>454</v>
      </c>
      <c r="RUH13" s="140" t="s">
        <v>454</v>
      </c>
      <c r="RUI13" s="140" t="s">
        <v>454</v>
      </c>
      <c r="RUJ13" s="140" t="s">
        <v>454</v>
      </c>
      <c r="RUK13" s="140" t="s">
        <v>454</v>
      </c>
      <c r="RUL13" s="140" t="s">
        <v>454</v>
      </c>
      <c r="RUM13" s="140" t="s">
        <v>454</v>
      </c>
      <c r="RUN13" s="140" t="s">
        <v>454</v>
      </c>
      <c r="RUO13" s="140" t="s">
        <v>454</v>
      </c>
      <c r="RUP13" s="140" t="s">
        <v>454</v>
      </c>
      <c r="RUQ13" s="140" t="s">
        <v>454</v>
      </c>
      <c r="RUR13" s="140" t="s">
        <v>454</v>
      </c>
      <c r="RUS13" s="140" t="s">
        <v>454</v>
      </c>
      <c r="RUT13" s="140" t="s">
        <v>454</v>
      </c>
      <c r="RUU13" s="140" t="s">
        <v>454</v>
      </c>
      <c r="RUV13" s="140" t="s">
        <v>454</v>
      </c>
      <c r="RUW13" s="140" t="s">
        <v>454</v>
      </c>
      <c r="RUX13" s="140" t="s">
        <v>454</v>
      </c>
      <c r="RUY13" s="140" t="s">
        <v>454</v>
      </c>
      <c r="RUZ13" s="140" t="s">
        <v>454</v>
      </c>
      <c r="RVA13" s="140" t="s">
        <v>454</v>
      </c>
      <c r="RVB13" s="140" t="s">
        <v>454</v>
      </c>
      <c r="RVC13" s="140" t="s">
        <v>454</v>
      </c>
      <c r="RVD13" s="140" t="s">
        <v>454</v>
      </c>
      <c r="RVE13" s="140" t="s">
        <v>454</v>
      </c>
      <c r="RVF13" s="140" t="s">
        <v>454</v>
      </c>
      <c r="RVG13" s="140" t="s">
        <v>454</v>
      </c>
      <c r="RVH13" s="140" t="s">
        <v>454</v>
      </c>
      <c r="RVI13" s="140" t="s">
        <v>454</v>
      </c>
      <c r="RVJ13" s="140" t="s">
        <v>454</v>
      </c>
      <c r="RVK13" s="140" t="s">
        <v>454</v>
      </c>
      <c r="RVL13" s="140" t="s">
        <v>454</v>
      </c>
      <c r="RVM13" s="140" t="s">
        <v>454</v>
      </c>
      <c r="RVN13" s="140" t="s">
        <v>454</v>
      </c>
      <c r="RVO13" s="140" t="s">
        <v>454</v>
      </c>
      <c r="RVP13" s="140" t="s">
        <v>454</v>
      </c>
      <c r="RVQ13" s="140" t="s">
        <v>454</v>
      </c>
      <c r="RVR13" s="140" t="s">
        <v>454</v>
      </c>
      <c r="RVS13" s="140" t="s">
        <v>454</v>
      </c>
      <c r="RVT13" s="140" t="s">
        <v>454</v>
      </c>
      <c r="RVU13" s="140" t="s">
        <v>454</v>
      </c>
      <c r="RVV13" s="140" t="s">
        <v>454</v>
      </c>
      <c r="RVW13" s="140" t="s">
        <v>454</v>
      </c>
      <c r="RVX13" s="140" t="s">
        <v>454</v>
      </c>
      <c r="RVY13" s="140" t="s">
        <v>454</v>
      </c>
      <c r="RVZ13" s="140" t="s">
        <v>454</v>
      </c>
      <c r="RWA13" s="140" t="s">
        <v>454</v>
      </c>
      <c r="RWB13" s="140" t="s">
        <v>454</v>
      </c>
      <c r="RWC13" s="140" t="s">
        <v>454</v>
      </c>
      <c r="RWD13" s="140" t="s">
        <v>454</v>
      </c>
      <c r="RWE13" s="140" t="s">
        <v>454</v>
      </c>
      <c r="RWF13" s="140" t="s">
        <v>454</v>
      </c>
      <c r="RWG13" s="140" t="s">
        <v>454</v>
      </c>
      <c r="RWH13" s="140" t="s">
        <v>454</v>
      </c>
      <c r="RWI13" s="140" t="s">
        <v>454</v>
      </c>
      <c r="RWJ13" s="140" t="s">
        <v>454</v>
      </c>
      <c r="RWK13" s="140" t="s">
        <v>454</v>
      </c>
      <c r="RWL13" s="140" t="s">
        <v>454</v>
      </c>
      <c r="RWM13" s="140" t="s">
        <v>454</v>
      </c>
      <c r="RWN13" s="140" t="s">
        <v>454</v>
      </c>
      <c r="RWO13" s="140" t="s">
        <v>454</v>
      </c>
      <c r="RWP13" s="140" t="s">
        <v>454</v>
      </c>
      <c r="RWQ13" s="140" t="s">
        <v>454</v>
      </c>
      <c r="RWR13" s="140" t="s">
        <v>454</v>
      </c>
      <c r="RWS13" s="140" t="s">
        <v>454</v>
      </c>
      <c r="RWT13" s="140" t="s">
        <v>454</v>
      </c>
      <c r="RWU13" s="140" t="s">
        <v>454</v>
      </c>
      <c r="RWV13" s="140" t="s">
        <v>454</v>
      </c>
      <c r="RWW13" s="140" t="s">
        <v>454</v>
      </c>
      <c r="RWX13" s="140" t="s">
        <v>454</v>
      </c>
      <c r="RWY13" s="140" t="s">
        <v>454</v>
      </c>
      <c r="RWZ13" s="140" t="s">
        <v>454</v>
      </c>
      <c r="RXA13" s="140" t="s">
        <v>454</v>
      </c>
      <c r="RXB13" s="140" t="s">
        <v>454</v>
      </c>
      <c r="RXC13" s="140" t="s">
        <v>454</v>
      </c>
      <c r="RXD13" s="140" t="s">
        <v>454</v>
      </c>
      <c r="RXE13" s="140" t="s">
        <v>454</v>
      </c>
      <c r="RXF13" s="140" t="s">
        <v>454</v>
      </c>
      <c r="RXG13" s="140" t="s">
        <v>454</v>
      </c>
      <c r="RXH13" s="140" t="s">
        <v>454</v>
      </c>
      <c r="RXI13" s="140" t="s">
        <v>454</v>
      </c>
      <c r="RXJ13" s="140" t="s">
        <v>454</v>
      </c>
      <c r="RXK13" s="140" t="s">
        <v>454</v>
      </c>
      <c r="RXL13" s="140" t="s">
        <v>454</v>
      </c>
      <c r="RXM13" s="140" t="s">
        <v>454</v>
      </c>
      <c r="RXN13" s="140" t="s">
        <v>454</v>
      </c>
      <c r="RXO13" s="140" t="s">
        <v>454</v>
      </c>
      <c r="RXP13" s="140" t="s">
        <v>454</v>
      </c>
      <c r="RXQ13" s="140" t="s">
        <v>454</v>
      </c>
      <c r="RXR13" s="140" t="s">
        <v>454</v>
      </c>
      <c r="RXS13" s="140" t="s">
        <v>454</v>
      </c>
      <c r="RXT13" s="140" t="s">
        <v>454</v>
      </c>
      <c r="RXU13" s="140" t="s">
        <v>454</v>
      </c>
      <c r="RXV13" s="140" t="s">
        <v>454</v>
      </c>
      <c r="RXW13" s="140" t="s">
        <v>454</v>
      </c>
      <c r="RXX13" s="140" t="s">
        <v>454</v>
      </c>
      <c r="RXY13" s="140" t="s">
        <v>454</v>
      </c>
      <c r="RXZ13" s="140" t="s">
        <v>454</v>
      </c>
      <c r="RYA13" s="140" t="s">
        <v>454</v>
      </c>
      <c r="RYB13" s="140" t="s">
        <v>454</v>
      </c>
      <c r="RYC13" s="140" t="s">
        <v>454</v>
      </c>
      <c r="RYD13" s="140" t="s">
        <v>454</v>
      </c>
      <c r="RYE13" s="140" t="s">
        <v>454</v>
      </c>
      <c r="RYF13" s="140" t="s">
        <v>454</v>
      </c>
      <c r="RYG13" s="140" t="s">
        <v>454</v>
      </c>
      <c r="RYH13" s="140" t="s">
        <v>454</v>
      </c>
      <c r="RYI13" s="140" t="s">
        <v>454</v>
      </c>
      <c r="RYJ13" s="140" t="s">
        <v>454</v>
      </c>
      <c r="RYK13" s="140" t="s">
        <v>454</v>
      </c>
      <c r="RYL13" s="140" t="s">
        <v>454</v>
      </c>
      <c r="RYM13" s="140" t="s">
        <v>454</v>
      </c>
      <c r="RYN13" s="140" t="s">
        <v>454</v>
      </c>
      <c r="RYO13" s="140" t="s">
        <v>454</v>
      </c>
      <c r="RYP13" s="140" t="s">
        <v>454</v>
      </c>
      <c r="RYQ13" s="140" t="s">
        <v>454</v>
      </c>
      <c r="RYR13" s="140" t="s">
        <v>454</v>
      </c>
      <c r="RYS13" s="140" t="s">
        <v>454</v>
      </c>
      <c r="RYT13" s="140" t="s">
        <v>454</v>
      </c>
      <c r="RYU13" s="140" t="s">
        <v>454</v>
      </c>
      <c r="RYV13" s="140" t="s">
        <v>454</v>
      </c>
      <c r="RYW13" s="140" t="s">
        <v>454</v>
      </c>
      <c r="RYX13" s="140" t="s">
        <v>454</v>
      </c>
      <c r="RYY13" s="140" t="s">
        <v>454</v>
      </c>
      <c r="RYZ13" s="140" t="s">
        <v>454</v>
      </c>
      <c r="RZA13" s="140" t="s">
        <v>454</v>
      </c>
      <c r="RZB13" s="140" t="s">
        <v>454</v>
      </c>
      <c r="RZC13" s="140" t="s">
        <v>454</v>
      </c>
      <c r="RZD13" s="140" t="s">
        <v>454</v>
      </c>
      <c r="RZE13" s="140" t="s">
        <v>454</v>
      </c>
      <c r="RZF13" s="140" t="s">
        <v>454</v>
      </c>
      <c r="RZG13" s="140" t="s">
        <v>454</v>
      </c>
      <c r="RZH13" s="140" t="s">
        <v>454</v>
      </c>
      <c r="RZI13" s="140" t="s">
        <v>454</v>
      </c>
      <c r="RZJ13" s="140" t="s">
        <v>454</v>
      </c>
      <c r="RZK13" s="140" t="s">
        <v>454</v>
      </c>
      <c r="RZL13" s="140" t="s">
        <v>454</v>
      </c>
      <c r="RZM13" s="140" t="s">
        <v>454</v>
      </c>
      <c r="RZN13" s="140" t="s">
        <v>454</v>
      </c>
      <c r="RZO13" s="140" t="s">
        <v>454</v>
      </c>
      <c r="RZP13" s="140" t="s">
        <v>454</v>
      </c>
      <c r="RZQ13" s="140" t="s">
        <v>454</v>
      </c>
      <c r="RZR13" s="140" t="s">
        <v>454</v>
      </c>
      <c r="RZS13" s="140" t="s">
        <v>454</v>
      </c>
      <c r="RZT13" s="140" t="s">
        <v>454</v>
      </c>
      <c r="RZU13" s="140" t="s">
        <v>454</v>
      </c>
      <c r="RZV13" s="140" t="s">
        <v>454</v>
      </c>
      <c r="RZW13" s="140" t="s">
        <v>454</v>
      </c>
      <c r="RZX13" s="140" t="s">
        <v>454</v>
      </c>
      <c r="RZY13" s="140" t="s">
        <v>454</v>
      </c>
      <c r="RZZ13" s="140" t="s">
        <v>454</v>
      </c>
      <c r="SAA13" s="140" t="s">
        <v>454</v>
      </c>
      <c r="SAB13" s="140" t="s">
        <v>454</v>
      </c>
      <c r="SAC13" s="140" t="s">
        <v>454</v>
      </c>
      <c r="SAD13" s="140" t="s">
        <v>454</v>
      </c>
      <c r="SAE13" s="140" t="s">
        <v>454</v>
      </c>
      <c r="SAF13" s="140" t="s">
        <v>454</v>
      </c>
      <c r="SAG13" s="140" t="s">
        <v>454</v>
      </c>
      <c r="SAH13" s="140" t="s">
        <v>454</v>
      </c>
      <c r="SAI13" s="140" t="s">
        <v>454</v>
      </c>
      <c r="SAJ13" s="140" t="s">
        <v>454</v>
      </c>
      <c r="SAK13" s="140" t="s">
        <v>454</v>
      </c>
      <c r="SAL13" s="140" t="s">
        <v>454</v>
      </c>
      <c r="SAM13" s="140" t="s">
        <v>454</v>
      </c>
      <c r="SAN13" s="140" t="s">
        <v>454</v>
      </c>
      <c r="SAO13" s="140" t="s">
        <v>454</v>
      </c>
      <c r="SAP13" s="140" t="s">
        <v>454</v>
      </c>
      <c r="SAQ13" s="140" t="s">
        <v>454</v>
      </c>
      <c r="SAR13" s="140" t="s">
        <v>454</v>
      </c>
      <c r="SAS13" s="140" t="s">
        <v>454</v>
      </c>
      <c r="SAT13" s="140" t="s">
        <v>454</v>
      </c>
      <c r="SAU13" s="140" t="s">
        <v>454</v>
      </c>
      <c r="SAV13" s="140" t="s">
        <v>454</v>
      </c>
      <c r="SAW13" s="140" t="s">
        <v>454</v>
      </c>
      <c r="SAX13" s="140" t="s">
        <v>454</v>
      </c>
      <c r="SAY13" s="140" t="s">
        <v>454</v>
      </c>
      <c r="SAZ13" s="140" t="s">
        <v>454</v>
      </c>
      <c r="SBA13" s="140" t="s">
        <v>454</v>
      </c>
      <c r="SBB13" s="140" t="s">
        <v>454</v>
      </c>
      <c r="SBC13" s="140" t="s">
        <v>454</v>
      </c>
      <c r="SBD13" s="140" t="s">
        <v>454</v>
      </c>
      <c r="SBE13" s="140" t="s">
        <v>454</v>
      </c>
      <c r="SBF13" s="140" t="s">
        <v>454</v>
      </c>
      <c r="SBG13" s="140" t="s">
        <v>454</v>
      </c>
      <c r="SBH13" s="140" t="s">
        <v>454</v>
      </c>
      <c r="SBI13" s="140" t="s">
        <v>454</v>
      </c>
      <c r="SBJ13" s="140" t="s">
        <v>454</v>
      </c>
      <c r="SBK13" s="140" t="s">
        <v>454</v>
      </c>
      <c r="SBL13" s="140" t="s">
        <v>454</v>
      </c>
      <c r="SBM13" s="140" t="s">
        <v>454</v>
      </c>
      <c r="SBN13" s="140" t="s">
        <v>454</v>
      </c>
      <c r="SBO13" s="140" t="s">
        <v>454</v>
      </c>
      <c r="SBP13" s="140" t="s">
        <v>454</v>
      </c>
      <c r="SBQ13" s="140" t="s">
        <v>454</v>
      </c>
      <c r="SBR13" s="140" t="s">
        <v>454</v>
      </c>
      <c r="SBS13" s="140" t="s">
        <v>454</v>
      </c>
      <c r="SBT13" s="140" t="s">
        <v>454</v>
      </c>
      <c r="SBU13" s="140" t="s">
        <v>454</v>
      </c>
      <c r="SBV13" s="140" t="s">
        <v>454</v>
      </c>
      <c r="SBW13" s="140" t="s">
        <v>454</v>
      </c>
      <c r="SBX13" s="140" t="s">
        <v>454</v>
      </c>
      <c r="SBY13" s="140" t="s">
        <v>454</v>
      </c>
      <c r="SBZ13" s="140" t="s">
        <v>454</v>
      </c>
      <c r="SCA13" s="140" t="s">
        <v>454</v>
      </c>
      <c r="SCB13" s="140" t="s">
        <v>454</v>
      </c>
      <c r="SCC13" s="140" t="s">
        <v>454</v>
      </c>
      <c r="SCD13" s="140" t="s">
        <v>454</v>
      </c>
      <c r="SCE13" s="140" t="s">
        <v>454</v>
      </c>
      <c r="SCF13" s="140" t="s">
        <v>454</v>
      </c>
      <c r="SCG13" s="140" t="s">
        <v>454</v>
      </c>
      <c r="SCH13" s="140" t="s">
        <v>454</v>
      </c>
      <c r="SCI13" s="140" t="s">
        <v>454</v>
      </c>
      <c r="SCJ13" s="140" t="s">
        <v>454</v>
      </c>
      <c r="SCK13" s="140" t="s">
        <v>454</v>
      </c>
      <c r="SCL13" s="140" t="s">
        <v>454</v>
      </c>
      <c r="SCM13" s="140" t="s">
        <v>454</v>
      </c>
      <c r="SCN13" s="140" t="s">
        <v>454</v>
      </c>
      <c r="SCO13" s="140" t="s">
        <v>454</v>
      </c>
      <c r="SCP13" s="140" t="s">
        <v>454</v>
      </c>
      <c r="SCQ13" s="140" t="s">
        <v>454</v>
      </c>
      <c r="SCR13" s="140" t="s">
        <v>454</v>
      </c>
      <c r="SCS13" s="140" t="s">
        <v>454</v>
      </c>
      <c r="SCT13" s="140" t="s">
        <v>454</v>
      </c>
      <c r="SCU13" s="140" t="s">
        <v>454</v>
      </c>
      <c r="SCV13" s="140" t="s">
        <v>454</v>
      </c>
      <c r="SCW13" s="140" t="s">
        <v>454</v>
      </c>
      <c r="SCX13" s="140" t="s">
        <v>454</v>
      </c>
      <c r="SCY13" s="140" t="s">
        <v>454</v>
      </c>
      <c r="SCZ13" s="140" t="s">
        <v>454</v>
      </c>
      <c r="SDA13" s="140" t="s">
        <v>454</v>
      </c>
      <c r="SDB13" s="140" t="s">
        <v>454</v>
      </c>
      <c r="SDC13" s="140" t="s">
        <v>454</v>
      </c>
      <c r="SDD13" s="140" t="s">
        <v>454</v>
      </c>
      <c r="SDE13" s="140" t="s">
        <v>454</v>
      </c>
      <c r="SDF13" s="140" t="s">
        <v>454</v>
      </c>
      <c r="SDG13" s="140" t="s">
        <v>454</v>
      </c>
      <c r="SDH13" s="140" t="s">
        <v>454</v>
      </c>
      <c r="SDI13" s="140" t="s">
        <v>454</v>
      </c>
      <c r="SDJ13" s="140" t="s">
        <v>454</v>
      </c>
      <c r="SDK13" s="140" t="s">
        <v>454</v>
      </c>
      <c r="SDL13" s="140" t="s">
        <v>454</v>
      </c>
      <c r="SDM13" s="140" t="s">
        <v>454</v>
      </c>
      <c r="SDN13" s="140" t="s">
        <v>454</v>
      </c>
      <c r="SDO13" s="140" t="s">
        <v>454</v>
      </c>
      <c r="SDP13" s="140" t="s">
        <v>454</v>
      </c>
      <c r="SDQ13" s="140" t="s">
        <v>454</v>
      </c>
      <c r="SDR13" s="140" t="s">
        <v>454</v>
      </c>
      <c r="SDS13" s="140" t="s">
        <v>454</v>
      </c>
      <c r="SDT13" s="140" t="s">
        <v>454</v>
      </c>
      <c r="SDU13" s="140" t="s">
        <v>454</v>
      </c>
      <c r="SDV13" s="140" t="s">
        <v>454</v>
      </c>
      <c r="SDW13" s="140" t="s">
        <v>454</v>
      </c>
      <c r="SDX13" s="140" t="s">
        <v>454</v>
      </c>
      <c r="SDY13" s="140" t="s">
        <v>454</v>
      </c>
      <c r="SDZ13" s="140" t="s">
        <v>454</v>
      </c>
      <c r="SEA13" s="140" t="s">
        <v>454</v>
      </c>
      <c r="SEB13" s="140" t="s">
        <v>454</v>
      </c>
      <c r="SEC13" s="140" t="s">
        <v>454</v>
      </c>
      <c r="SED13" s="140" t="s">
        <v>454</v>
      </c>
      <c r="SEE13" s="140" t="s">
        <v>454</v>
      </c>
      <c r="SEF13" s="140" t="s">
        <v>454</v>
      </c>
      <c r="SEG13" s="140" t="s">
        <v>454</v>
      </c>
      <c r="SEH13" s="140" t="s">
        <v>454</v>
      </c>
      <c r="SEI13" s="140" t="s">
        <v>454</v>
      </c>
      <c r="SEJ13" s="140" t="s">
        <v>454</v>
      </c>
      <c r="SEK13" s="140" t="s">
        <v>454</v>
      </c>
      <c r="SEL13" s="140" t="s">
        <v>454</v>
      </c>
      <c r="SEM13" s="140" t="s">
        <v>454</v>
      </c>
      <c r="SEN13" s="140" t="s">
        <v>454</v>
      </c>
      <c r="SEO13" s="140" t="s">
        <v>454</v>
      </c>
      <c r="SEP13" s="140" t="s">
        <v>454</v>
      </c>
      <c r="SEQ13" s="140" t="s">
        <v>454</v>
      </c>
      <c r="SER13" s="140" t="s">
        <v>454</v>
      </c>
      <c r="SES13" s="140" t="s">
        <v>454</v>
      </c>
      <c r="SET13" s="140" t="s">
        <v>454</v>
      </c>
      <c r="SEU13" s="140" t="s">
        <v>454</v>
      </c>
      <c r="SEV13" s="140" t="s">
        <v>454</v>
      </c>
      <c r="SEW13" s="140" t="s">
        <v>454</v>
      </c>
      <c r="SEX13" s="140" t="s">
        <v>454</v>
      </c>
      <c r="SEY13" s="140" t="s">
        <v>454</v>
      </c>
      <c r="SEZ13" s="140" t="s">
        <v>454</v>
      </c>
      <c r="SFA13" s="140" t="s">
        <v>454</v>
      </c>
      <c r="SFB13" s="140" t="s">
        <v>454</v>
      </c>
      <c r="SFC13" s="140" t="s">
        <v>454</v>
      </c>
      <c r="SFD13" s="140" t="s">
        <v>454</v>
      </c>
      <c r="SFE13" s="140" t="s">
        <v>454</v>
      </c>
      <c r="SFF13" s="140" t="s">
        <v>454</v>
      </c>
      <c r="SFG13" s="140" t="s">
        <v>454</v>
      </c>
      <c r="SFH13" s="140" t="s">
        <v>454</v>
      </c>
      <c r="SFI13" s="140" t="s">
        <v>454</v>
      </c>
      <c r="SFJ13" s="140" t="s">
        <v>454</v>
      </c>
      <c r="SFK13" s="140" t="s">
        <v>454</v>
      </c>
      <c r="SFL13" s="140" t="s">
        <v>454</v>
      </c>
      <c r="SFM13" s="140" t="s">
        <v>454</v>
      </c>
      <c r="SFN13" s="140" t="s">
        <v>454</v>
      </c>
      <c r="SFO13" s="140" t="s">
        <v>454</v>
      </c>
      <c r="SFP13" s="140" t="s">
        <v>454</v>
      </c>
      <c r="SFQ13" s="140" t="s">
        <v>454</v>
      </c>
      <c r="SFR13" s="140" t="s">
        <v>454</v>
      </c>
      <c r="SFS13" s="140" t="s">
        <v>454</v>
      </c>
      <c r="SFT13" s="140" t="s">
        <v>454</v>
      </c>
      <c r="SFU13" s="140" t="s">
        <v>454</v>
      </c>
      <c r="SFV13" s="140" t="s">
        <v>454</v>
      </c>
      <c r="SFW13" s="140" t="s">
        <v>454</v>
      </c>
      <c r="SFX13" s="140" t="s">
        <v>454</v>
      </c>
      <c r="SFY13" s="140" t="s">
        <v>454</v>
      </c>
      <c r="SFZ13" s="140" t="s">
        <v>454</v>
      </c>
      <c r="SGA13" s="140" t="s">
        <v>454</v>
      </c>
      <c r="SGB13" s="140" t="s">
        <v>454</v>
      </c>
      <c r="SGC13" s="140" t="s">
        <v>454</v>
      </c>
      <c r="SGD13" s="140" t="s">
        <v>454</v>
      </c>
      <c r="SGE13" s="140" t="s">
        <v>454</v>
      </c>
      <c r="SGF13" s="140" t="s">
        <v>454</v>
      </c>
      <c r="SGG13" s="140" t="s">
        <v>454</v>
      </c>
      <c r="SGH13" s="140" t="s">
        <v>454</v>
      </c>
      <c r="SGI13" s="140" t="s">
        <v>454</v>
      </c>
      <c r="SGJ13" s="140" t="s">
        <v>454</v>
      </c>
      <c r="SGK13" s="140" t="s">
        <v>454</v>
      </c>
      <c r="SGL13" s="140" t="s">
        <v>454</v>
      </c>
      <c r="SGM13" s="140" t="s">
        <v>454</v>
      </c>
      <c r="SGN13" s="140" t="s">
        <v>454</v>
      </c>
      <c r="SGO13" s="140" t="s">
        <v>454</v>
      </c>
      <c r="SGP13" s="140" t="s">
        <v>454</v>
      </c>
      <c r="SGQ13" s="140" t="s">
        <v>454</v>
      </c>
      <c r="SGR13" s="140" t="s">
        <v>454</v>
      </c>
      <c r="SGS13" s="140" t="s">
        <v>454</v>
      </c>
      <c r="SGT13" s="140" t="s">
        <v>454</v>
      </c>
      <c r="SGU13" s="140" t="s">
        <v>454</v>
      </c>
      <c r="SGV13" s="140" t="s">
        <v>454</v>
      </c>
      <c r="SGW13" s="140" t="s">
        <v>454</v>
      </c>
      <c r="SGX13" s="140" t="s">
        <v>454</v>
      </c>
      <c r="SGY13" s="140" t="s">
        <v>454</v>
      </c>
      <c r="SGZ13" s="140" t="s">
        <v>454</v>
      </c>
      <c r="SHA13" s="140" t="s">
        <v>454</v>
      </c>
      <c r="SHB13" s="140" t="s">
        <v>454</v>
      </c>
      <c r="SHC13" s="140" t="s">
        <v>454</v>
      </c>
      <c r="SHD13" s="140" t="s">
        <v>454</v>
      </c>
      <c r="SHE13" s="140" t="s">
        <v>454</v>
      </c>
      <c r="SHF13" s="140" t="s">
        <v>454</v>
      </c>
      <c r="SHG13" s="140" t="s">
        <v>454</v>
      </c>
      <c r="SHH13" s="140" t="s">
        <v>454</v>
      </c>
      <c r="SHI13" s="140" t="s">
        <v>454</v>
      </c>
      <c r="SHJ13" s="140" t="s">
        <v>454</v>
      </c>
      <c r="SHK13" s="140" t="s">
        <v>454</v>
      </c>
      <c r="SHL13" s="140" t="s">
        <v>454</v>
      </c>
      <c r="SHM13" s="140" t="s">
        <v>454</v>
      </c>
      <c r="SHN13" s="140" t="s">
        <v>454</v>
      </c>
      <c r="SHO13" s="140" t="s">
        <v>454</v>
      </c>
      <c r="SHP13" s="140" t="s">
        <v>454</v>
      </c>
      <c r="SHQ13" s="140" t="s">
        <v>454</v>
      </c>
      <c r="SHR13" s="140" t="s">
        <v>454</v>
      </c>
      <c r="SHS13" s="140" t="s">
        <v>454</v>
      </c>
      <c r="SHT13" s="140" t="s">
        <v>454</v>
      </c>
      <c r="SHU13" s="140" t="s">
        <v>454</v>
      </c>
      <c r="SHV13" s="140" t="s">
        <v>454</v>
      </c>
      <c r="SHW13" s="140" t="s">
        <v>454</v>
      </c>
      <c r="SHX13" s="140" t="s">
        <v>454</v>
      </c>
      <c r="SHY13" s="140" t="s">
        <v>454</v>
      </c>
      <c r="SHZ13" s="140" t="s">
        <v>454</v>
      </c>
      <c r="SIA13" s="140" t="s">
        <v>454</v>
      </c>
      <c r="SIB13" s="140" t="s">
        <v>454</v>
      </c>
      <c r="SIC13" s="140" t="s">
        <v>454</v>
      </c>
      <c r="SID13" s="140" t="s">
        <v>454</v>
      </c>
      <c r="SIE13" s="140" t="s">
        <v>454</v>
      </c>
      <c r="SIF13" s="140" t="s">
        <v>454</v>
      </c>
      <c r="SIG13" s="140" t="s">
        <v>454</v>
      </c>
      <c r="SIH13" s="140" t="s">
        <v>454</v>
      </c>
      <c r="SII13" s="140" t="s">
        <v>454</v>
      </c>
      <c r="SIJ13" s="140" t="s">
        <v>454</v>
      </c>
      <c r="SIK13" s="140" t="s">
        <v>454</v>
      </c>
      <c r="SIL13" s="140" t="s">
        <v>454</v>
      </c>
      <c r="SIM13" s="140" t="s">
        <v>454</v>
      </c>
      <c r="SIN13" s="140" t="s">
        <v>454</v>
      </c>
      <c r="SIO13" s="140" t="s">
        <v>454</v>
      </c>
      <c r="SIP13" s="140" t="s">
        <v>454</v>
      </c>
      <c r="SIQ13" s="140" t="s">
        <v>454</v>
      </c>
      <c r="SIR13" s="140" t="s">
        <v>454</v>
      </c>
      <c r="SIS13" s="140" t="s">
        <v>454</v>
      </c>
      <c r="SIT13" s="140" t="s">
        <v>454</v>
      </c>
      <c r="SIU13" s="140" t="s">
        <v>454</v>
      </c>
      <c r="SIV13" s="140" t="s">
        <v>454</v>
      </c>
      <c r="SIW13" s="140" t="s">
        <v>454</v>
      </c>
      <c r="SIX13" s="140" t="s">
        <v>454</v>
      </c>
      <c r="SIY13" s="140" t="s">
        <v>454</v>
      </c>
      <c r="SIZ13" s="140" t="s">
        <v>454</v>
      </c>
      <c r="SJA13" s="140" t="s">
        <v>454</v>
      </c>
      <c r="SJB13" s="140" t="s">
        <v>454</v>
      </c>
      <c r="SJC13" s="140" t="s">
        <v>454</v>
      </c>
      <c r="SJD13" s="140" t="s">
        <v>454</v>
      </c>
      <c r="SJE13" s="140" t="s">
        <v>454</v>
      </c>
      <c r="SJF13" s="140" t="s">
        <v>454</v>
      </c>
      <c r="SJG13" s="140" t="s">
        <v>454</v>
      </c>
      <c r="SJH13" s="140" t="s">
        <v>454</v>
      </c>
      <c r="SJI13" s="140" t="s">
        <v>454</v>
      </c>
      <c r="SJJ13" s="140" t="s">
        <v>454</v>
      </c>
      <c r="SJK13" s="140" t="s">
        <v>454</v>
      </c>
      <c r="SJL13" s="140" t="s">
        <v>454</v>
      </c>
      <c r="SJM13" s="140" t="s">
        <v>454</v>
      </c>
      <c r="SJN13" s="140" t="s">
        <v>454</v>
      </c>
      <c r="SJO13" s="140" t="s">
        <v>454</v>
      </c>
      <c r="SJP13" s="140" t="s">
        <v>454</v>
      </c>
      <c r="SJQ13" s="140" t="s">
        <v>454</v>
      </c>
      <c r="SJR13" s="140" t="s">
        <v>454</v>
      </c>
      <c r="SJS13" s="140" t="s">
        <v>454</v>
      </c>
      <c r="SJT13" s="140" t="s">
        <v>454</v>
      </c>
      <c r="SJU13" s="140" t="s">
        <v>454</v>
      </c>
      <c r="SJV13" s="140" t="s">
        <v>454</v>
      </c>
      <c r="SJW13" s="140" t="s">
        <v>454</v>
      </c>
      <c r="SJX13" s="140" t="s">
        <v>454</v>
      </c>
      <c r="SJY13" s="140" t="s">
        <v>454</v>
      </c>
      <c r="SJZ13" s="140" t="s">
        <v>454</v>
      </c>
      <c r="SKA13" s="140" t="s">
        <v>454</v>
      </c>
      <c r="SKB13" s="140" t="s">
        <v>454</v>
      </c>
      <c r="SKC13" s="140" t="s">
        <v>454</v>
      </c>
      <c r="SKD13" s="140" t="s">
        <v>454</v>
      </c>
      <c r="SKE13" s="140" t="s">
        <v>454</v>
      </c>
      <c r="SKF13" s="140" t="s">
        <v>454</v>
      </c>
      <c r="SKG13" s="140" t="s">
        <v>454</v>
      </c>
      <c r="SKH13" s="140" t="s">
        <v>454</v>
      </c>
      <c r="SKI13" s="140" t="s">
        <v>454</v>
      </c>
      <c r="SKJ13" s="140" t="s">
        <v>454</v>
      </c>
      <c r="SKK13" s="140" t="s">
        <v>454</v>
      </c>
      <c r="SKL13" s="140" t="s">
        <v>454</v>
      </c>
      <c r="SKM13" s="140" t="s">
        <v>454</v>
      </c>
      <c r="SKN13" s="140" t="s">
        <v>454</v>
      </c>
      <c r="SKO13" s="140" t="s">
        <v>454</v>
      </c>
      <c r="SKP13" s="140" t="s">
        <v>454</v>
      </c>
      <c r="SKQ13" s="140" t="s">
        <v>454</v>
      </c>
      <c r="SKR13" s="140" t="s">
        <v>454</v>
      </c>
      <c r="SKS13" s="140" t="s">
        <v>454</v>
      </c>
      <c r="SKT13" s="140" t="s">
        <v>454</v>
      </c>
      <c r="SKU13" s="140" t="s">
        <v>454</v>
      </c>
      <c r="SKV13" s="140" t="s">
        <v>454</v>
      </c>
      <c r="SKW13" s="140" t="s">
        <v>454</v>
      </c>
      <c r="SKX13" s="140" t="s">
        <v>454</v>
      </c>
      <c r="SKY13" s="140" t="s">
        <v>454</v>
      </c>
      <c r="SKZ13" s="140" t="s">
        <v>454</v>
      </c>
      <c r="SLA13" s="140" t="s">
        <v>454</v>
      </c>
      <c r="SLB13" s="140" t="s">
        <v>454</v>
      </c>
      <c r="SLC13" s="140" t="s">
        <v>454</v>
      </c>
      <c r="SLD13" s="140" t="s">
        <v>454</v>
      </c>
      <c r="SLE13" s="140" t="s">
        <v>454</v>
      </c>
      <c r="SLF13" s="140" t="s">
        <v>454</v>
      </c>
      <c r="SLG13" s="140" t="s">
        <v>454</v>
      </c>
      <c r="SLH13" s="140" t="s">
        <v>454</v>
      </c>
      <c r="SLI13" s="140" t="s">
        <v>454</v>
      </c>
      <c r="SLJ13" s="140" t="s">
        <v>454</v>
      </c>
      <c r="SLK13" s="140" t="s">
        <v>454</v>
      </c>
      <c r="SLL13" s="140" t="s">
        <v>454</v>
      </c>
      <c r="SLM13" s="140" t="s">
        <v>454</v>
      </c>
      <c r="SLN13" s="140" t="s">
        <v>454</v>
      </c>
      <c r="SLO13" s="140" t="s">
        <v>454</v>
      </c>
      <c r="SLP13" s="140" t="s">
        <v>454</v>
      </c>
      <c r="SLQ13" s="140" t="s">
        <v>454</v>
      </c>
      <c r="SLR13" s="140" t="s">
        <v>454</v>
      </c>
      <c r="SLS13" s="140" t="s">
        <v>454</v>
      </c>
      <c r="SLT13" s="140" t="s">
        <v>454</v>
      </c>
      <c r="SLU13" s="140" t="s">
        <v>454</v>
      </c>
      <c r="SLV13" s="140" t="s">
        <v>454</v>
      </c>
      <c r="SLW13" s="140" t="s">
        <v>454</v>
      </c>
      <c r="SLX13" s="140" t="s">
        <v>454</v>
      </c>
      <c r="SLY13" s="140" t="s">
        <v>454</v>
      </c>
      <c r="SLZ13" s="140" t="s">
        <v>454</v>
      </c>
      <c r="SMA13" s="140" t="s">
        <v>454</v>
      </c>
      <c r="SMB13" s="140" t="s">
        <v>454</v>
      </c>
      <c r="SMC13" s="140" t="s">
        <v>454</v>
      </c>
      <c r="SMD13" s="140" t="s">
        <v>454</v>
      </c>
      <c r="SME13" s="140" t="s">
        <v>454</v>
      </c>
      <c r="SMF13" s="140" t="s">
        <v>454</v>
      </c>
      <c r="SMG13" s="140" t="s">
        <v>454</v>
      </c>
      <c r="SMH13" s="140" t="s">
        <v>454</v>
      </c>
      <c r="SMI13" s="140" t="s">
        <v>454</v>
      </c>
      <c r="SMJ13" s="140" t="s">
        <v>454</v>
      </c>
      <c r="SMK13" s="140" t="s">
        <v>454</v>
      </c>
      <c r="SML13" s="140" t="s">
        <v>454</v>
      </c>
      <c r="SMM13" s="140" t="s">
        <v>454</v>
      </c>
      <c r="SMN13" s="140" t="s">
        <v>454</v>
      </c>
      <c r="SMO13" s="140" t="s">
        <v>454</v>
      </c>
      <c r="SMP13" s="140" t="s">
        <v>454</v>
      </c>
      <c r="SMQ13" s="140" t="s">
        <v>454</v>
      </c>
      <c r="SMR13" s="140" t="s">
        <v>454</v>
      </c>
      <c r="SMS13" s="140" t="s">
        <v>454</v>
      </c>
      <c r="SMT13" s="140" t="s">
        <v>454</v>
      </c>
      <c r="SMU13" s="140" t="s">
        <v>454</v>
      </c>
      <c r="SMV13" s="140" t="s">
        <v>454</v>
      </c>
      <c r="SMW13" s="140" t="s">
        <v>454</v>
      </c>
      <c r="SMX13" s="140" t="s">
        <v>454</v>
      </c>
      <c r="SMY13" s="140" t="s">
        <v>454</v>
      </c>
      <c r="SMZ13" s="140" t="s">
        <v>454</v>
      </c>
      <c r="SNA13" s="140" t="s">
        <v>454</v>
      </c>
      <c r="SNB13" s="140" t="s">
        <v>454</v>
      </c>
      <c r="SNC13" s="140" t="s">
        <v>454</v>
      </c>
      <c r="SND13" s="140" t="s">
        <v>454</v>
      </c>
      <c r="SNE13" s="140" t="s">
        <v>454</v>
      </c>
      <c r="SNF13" s="140" t="s">
        <v>454</v>
      </c>
      <c r="SNG13" s="140" t="s">
        <v>454</v>
      </c>
      <c r="SNH13" s="140" t="s">
        <v>454</v>
      </c>
      <c r="SNI13" s="140" t="s">
        <v>454</v>
      </c>
      <c r="SNJ13" s="140" t="s">
        <v>454</v>
      </c>
      <c r="SNK13" s="140" t="s">
        <v>454</v>
      </c>
      <c r="SNL13" s="140" t="s">
        <v>454</v>
      </c>
      <c r="SNM13" s="140" t="s">
        <v>454</v>
      </c>
      <c r="SNN13" s="140" t="s">
        <v>454</v>
      </c>
      <c r="SNO13" s="140" t="s">
        <v>454</v>
      </c>
      <c r="SNP13" s="140" t="s">
        <v>454</v>
      </c>
      <c r="SNQ13" s="140" t="s">
        <v>454</v>
      </c>
      <c r="SNR13" s="140" t="s">
        <v>454</v>
      </c>
      <c r="SNS13" s="140" t="s">
        <v>454</v>
      </c>
      <c r="SNT13" s="140" t="s">
        <v>454</v>
      </c>
      <c r="SNU13" s="140" t="s">
        <v>454</v>
      </c>
      <c r="SNV13" s="140" t="s">
        <v>454</v>
      </c>
      <c r="SNW13" s="140" t="s">
        <v>454</v>
      </c>
      <c r="SNX13" s="140" t="s">
        <v>454</v>
      </c>
      <c r="SNY13" s="140" t="s">
        <v>454</v>
      </c>
      <c r="SNZ13" s="140" t="s">
        <v>454</v>
      </c>
      <c r="SOA13" s="140" t="s">
        <v>454</v>
      </c>
      <c r="SOB13" s="140" t="s">
        <v>454</v>
      </c>
      <c r="SOC13" s="140" t="s">
        <v>454</v>
      </c>
      <c r="SOD13" s="140" t="s">
        <v>454</v>
      </c>
      <c r="SOE13" s="140" t="s">
        <v>454</v>
      </c>
      <c r="SOF13" s="140" t="s">
        <v>454</v>
      </c>
      <c r="SOG13" s="140" t="s">
        <v>454</v>
      </c>
      <c r="SOH13" s="140" t="s">
        <v>454</v>
      </c>
      <c r="SOI13" s="140" t="s">
        <v>454</v>
      </c>
      <c r="SOJ13" s="140" t="s">
        <v>454</v>
      </c>
      <c r="SOK13" s="140" t="s">
        <v>454</v>
      </c>
      <c r="SOL13" s="140" t="s">
        <v>454</v>
      </c>
      <c r="SOM13" s="140" t="s">
        <v>454</v>
      </c>
      <c r="SON13" s="140" t="s">
        <v>454</v>
      </c>
      <c r="SOO13" s="140" t="s">
        <v>454</v>
      </c>
      <c r="SOP13" s="140" t="s">
        <v>454</v>
      </c>
      <c r="SOQ13" s="140" t="s">
        <v>454</v>
      </c>
      <c r="SOR13" s="140" t="s">
        <v>454</v>
      </c>
      <c r="SOS13" s="140" t="s">
        <v>454</v>
      </c>
      <c r="SOT13" s="140" t="s">
        <v>454</v>
      </c>
      <c r="SOU13" s="140" t="s">
        <v>454</v>
      </c>
      <c r="SOV13" s="140" t="s">
        <v>454</v>
      </c>
      <c r="SOW13" s="140" t="s">
        <v>454</v>
      </c>
      <c r="SOX13" s="140" t="s">
        <v>454</v>
      </c>
      <c r="SOY13" s="140" t="s">
        <v>454</v>
      </c>
      <c r="SOZ13" s="140" t="s">
        <v>454</v>
      </c>
      <c r="SPA13" s="140" t="s">
        <v>454</v>
      </c>
      <c r="SPB13" s="140" t="s">
        <v>454</v>
      </c>
      <c r="SPC13" s="140" t="s">
        <v>454</v>
      </c>
      <c r="SPD13" s="140" t="s">
        <v>454</v>
      </c>
      <c r="SPE13" s="140" t="s">
        <v>454</v>
      </c>
      <c r="SPF13" s="140" t="s">
        <v>454</v>
      </c>
      <c r="SPG13" s="140" t="s">
        <v>454</v>
      </c>
      <c r="SPH13" s="140" t="s">
        <v>454</v>
      </c>
      <c r="SPI13" s="140" t="s">
        <v>454</v>
      </c>
      <c r="SPJ13" s="140" t="s">
        <v>454</v>
      </c>
      <c r="SPK13" s="140" t="s">
        <v>454</v>
      </c>
      <c r="SPL13" s="140" t="s">
        <v>454</v>
      </c>
      <c r="SPM13" s="140" t="s">
        <v>454</v>
      </c>
      <c r="SPN13" s="140" t="s">
        <v>454</v>
      </c>
      <c r="SPO13" s="140" t="s">
        <v>454</v>
      </c>
      <c r="SPP13" s="140" t="s">
        <v>454</v>
      </c>
      <c r="SPQ13" s="140" t="s">
        <v>454</v>
      </c>
      <c r="SPR13" s="140" t="s">
        <v>454</v>
      </c>
      <c r="SPS13" s="140" t="s">
        <v>454</v>
      </c>
      <c r="SPT13" s="140" t="s">
        <v>454</v>
      </c>
      <c r="SPU13" s="140" t="s">
        <v>454</v>
      </c>
      <c r="SPV13" s="140" t="s">
        <v>454</v>
      </c>
      <c r="SPW13" s="140" t="s">
        <v>454</v>
      </c>
      <c r="SPX13" s="140" t="s">
        <v>454</v>
      </c>
      <c r="SPY13" s="140" t="s">
        <v>454</v>
      </c>
      <c r="SPZ13" s="140" t="s">
        <v>454</v>
      </c>
      <c r="SQA13" s="140" t="s">
        <v>454</v>
      </c>
      <c r="SQB13" s="140" t="s">
        <v>454</v>
      </c>
      <c r="SQC13" s="140" t="s">
        <v>454</v>
      </c>
      <c r="SQD13" s="140" t="s">
        <v>454</v>
      </c>
      <c r="SQE13" s="140" t="s">
        <v>454</v>
      </c>
      <c r="SQF13" s="140" t="s">
        <v>454</v>
      </c>
      <c r="SQG13" s="140" t="s">
        <v>454</v>
      </c>
      <c r="SQH13" s="140" t="s">
        <v>454</v>
      </c>
      <c r="SQI13" s="140" t="s">
        <v>454</v>
      </c>
      <c r="SQJ13" s="140" t="s">
        <v>454</v>
      </c>
      <c r="SQK13" s="140" t="s">
        <v>454</v>
      </c>
      <c r="SQL13" s="140" t="s">
        <v>454</v>
      </c>
      <c r="SQM13" s="140" t="s">
        <v>454</v>
      </c>
      <c r="SQN13" s="140" t="s">
        <v>454</v>
      </c>
      <c r="SQO13" s="140" t="s">
        <v>454</v>
      </c>
      <c r="SQP13" s="140" t="s">
        <v>454</v>
      </c>
      <c r="SQQ13" s="140" t="s">
        <v>454</v>
      </c>
      <c r="SQR13" s="140" t="s">
        <v>454</v>
      </c>
      <c r="SQS13" s="140" t="s">
        <v>454</v>
      </c>
      <c r="SQT13" s="140" t="s">
        <v>454</v>
      </c>
      <c r="SQU13" s="140" t="s">
        <v>454</v>
      </c>
      <c r="SQV13" s="140" t="s">
        <v>454</v>
      </c>
      <c r="SQW13" s="140" t="s">
        <v>454</v>
      </c>
      <c r="SQX13" s="140" t="s">
        <v>454</v>
      </c>
      <c r="SQY13" s="140" t="s">
        <v>454</v>
      </c>
      <c r="SQZ13" s="140" t="s">
        <v>454</v>
      </c>
      <c r="SRA13" s="140" t="s">
        <v>454</v>
      </c>
      <c r="SRB13" s="140" t="s">
        <v>454</v>
      </c>
      <c r="SRC13" s="140" t="s">
        <v>454</v>
      </c>
      <c r="SRD13" s="140" t="s">
        <v>454</v>
      </c>
      <c r="SRE13" s="140" t="s">
        <v>454</v>
      </c>
      <c r="SRF13" s="140" t="s">
        <v>454</v>
      </c>
      <c r="SRG13" s="140" t="s">
        <v>454</v>
      </c>
      <c r="SRH13" s="140" t="s">
        <v>454</v>
      </c>
      <c r="SRI13" s="140" t="s">
        <v>454</v>
      </c>
      <c r="SRJ13" s="140" t="s">
        <v>454</v>
      </c>
      <c r="SRK13" s="140" t="s">
        <v>454</v>
      </c>
      <c r="SRL13" s="140" t="s">
        <v>454</v>
      </c>
      <c r="SRM13" s="140" t="s">
        <v>454</v>
      </c>
      <c r="SRN13" s="140" t="s">
        <v>454</v>
      </c>
      <c r="SRO13" s="140" t="s">
        <v>454</v>
      </c>
      <c r="SRP13" s="140" t="s">
        <v>454</v>
      </c>
      <c r="SRQ13" s="140" t="s">
        <v>454</v>
      </c>
      <c r="SRR13" s="140" t="s">
        <v>454</v>
      </c>
      <c r="SRS13" s="140" t="s">
        <v>454</v>
      </c>
      <c r="SRT13" s="140" t="s">
        <v>454</v>
      </c>
      <c r="SRU13" s="140" t="s">
        <v>454</v>
      </c>
      <c r="SRV13" s="140" t="s">
        <v>454</v>
      </c>
      <c r="SRW13" s="140" t="s">
        <v>454</v>
      </c>
      <c r="SRX13" s="140" t="s">
        <v>454</v>
      </c>
      <c r="SRY13" s="140" t="s">
        <v>454</v>
      </c>
      <c r="SRZ13" s="140" t="s">
        <v>454</v>
      </c>
      <c r="SSA13" s="140" t="s">
        <v>454</v>
      </c>
      <c r="SSB13" s="140" t="s">
        <v>454</v>
      </c>
      <c r="SSC13" s="140" t="s">
        <v>454</v>
      </c>
      <c r="SSD13" s="140" t="s">
        <v>454</v>
      </c>
      <c r="SSE13" s="140" t="s">
        <v>454</v>
      </c>
      <c r="SSF13" s="140" t="s">
        <v>454</v>
      </c>
      <c r="SSG13" s="140" t="s">
        <v>454</v>
      </c>
      <c r="SSH13" s="140" t="s">
        <v>454</v>
      </c>
      <c r="SSI13" s="140" t="s">
        <v>454</v>
      </c>
      <c r="SSJ13" s="140" t="s">
        <v>454</v>
      </c>
      <c r="SSK13" s="140" t="s">
        <v>454</v>
      </c>
      <c r="SSL13" s="140" t="s">
        <v>454</v>
      </c>
      <c r="SSM13" s="140" t="s">
        <v>454</v>
      </c>
      <c r="SSN13" s="140" t="s">
        <v>454</v>
      </c>
      <c r="SSO13" s="140" t="s">
        <v>454</v>
      </c>
      <c r="SSP13" s="140" t="s">
        <v>454</v>
      </c>
      <c r="SSQ13" s="140" t="s">
        <v>454</v>
      </c>
      <c r="SSR13" s="140" t="s">
        <v>454</v>
      </c>
      <c r="SSS13" s="140" t="s">
        <v>454</v>
      </c>
      <c r="SST13" s="140" t="s">
        <v>454</v>
      </c>
      <c r="SSU13" s="140" t="s">
        <v>454</v>
      </c>
      <c r="SSV13" s="140" t="s">
        <v>454</v>
      </c>
      <c r="SSW13" s="140" t="s">
        <v>454</v>
      </c>
      <c r="SSX13" s="140" t="s">
        <v>454</v>
      </c>
      <c r="SSY13" s="140" t="s">
        <v>454</v>
      </c>
      <c r="SSZ13" s="140" t="s">
        <v>454</v>
      </c>
      <c r="STA13" s="140" t="s">
        <v>454</v>
      </c>
      <c r="STB13" s="140" t="s">
        <v>454</v>
      </c>
      <c r="STC13" s="140" t="s">
        <v>454</v>
      </c>
      <c r="STD13" s="140" t="s">
        <v>454</v>
      </c>
      <c r="STE13" s="140" t="s">
        <v>454</v>
      </c>
      <c r="STF13" s="140" t="s">
        <v>454</v>
      </c>
      <c r="STG13" s="140" t="s">
        <v>454</v>
      </c>
      <c r="STH13" s="140" t="s">
        <v>454</v>
      </c>
      <c r="STI13" s="140" t="s">
        <v>454</v>
      </c>
      <c r="STJ13" s="140" t="s">
        <v>454</v>
      </c>
      <c r="STK13" s="140" t="s">
        <v>454</v>
      </c>
      <c r="STL13" s="140" t="s">
        <v>454</v>
      </c>
      <c r="STM13" s="140" t="s">
        <v>454</v>
      </c>
      <c r="STN13" s="140" t="s">
        <v>454</v>
      </c>
      <c r="STO13" s="140" t="s">
        <v>454</v>
      </c>
      <c r="STP13" s="140" t="s">
        <v>454</v>
      </c>
      <c r="STQ13" s="140" t="s">
        <v>454</v>
      </c>
      <c r="STR13" s="140" t="s">
        <v>454</v>
      </c>
      <c r="STS13" s="140" t="s">
        <v>454</v>
      </c>
      <c r="STT13" s="140" t="s">
        <v>454</v>
      </c>
      <c r="STU13" s="140" t="s">
        <v>454</v>
      </c>
      <c r="STV13" s="140" t="s">
        <v>454</v>
      </c>
      <c r="STW13" s="140" t="s">
        <v>454</v>
      </c>
      <c r="STX13" s="140" t="s">
        <v>454</v>
      </c>
      <c r="STY13" s="140" t="s">
        <v>454</v>
      </c>
      <c r="STZ13" s="140" t="s">
        <v>454</v>
      </c>
      <c r="SUA13" s="140" t="s">
        <v>454</v>
      </c>
      <c r="SUB13" s="140" t="s">
        <v>454</v>
      </c>
      <c r="SUC13" s="140" t="s">
        <v>454</v>
      </c>
      <c r="SUD13" s="140" t="s">
        <v>454</v>
      </c>
      <c r="SUE13" s="140" t="s">
        <v>454</v>
      </c>
      <c r="SUF13" s="140" t="s">
        <v>454</v>
      </c>
      <c r="SUG13" s="140" t="s">
        <v>454</v>
      </c>
      <c r="SUH13" s="140" t="s">
        <v>454</v>
      </c>
      <c r="SUI13" s="140" t="s">
        <v>454</v>
      </c>
      <c r="SUJ13" s="140" t="s">
        <v>454</v>
      </c>
      <c r="SUK13" s="140" t="s">
        <v>454</v>
      </c>
      <c r="SUL13" s="140" t="s">
        <v>454</v>
      </c>
      <c r="SUM13" s="140" t="s">
        <v>454</v>
      </c>
      <c r="SUN13" s="140" t="s">
        <v>454</v>
      </c>
      <c r="SUO13" s="140" t="s">
        <v>454</v>
      </c>
      <c r="SUP13" s="140" t="s">
        <v>454</v>
      </c>
      <c r="SUQ13" s="140" t="s">
        <v>454</v>
      </c>
      <c r="SUR13" s="140" t="s">
        <v>454</v>
      </c>
      <c r="SUS13" s="140" t="s">
        <v>454</v>
      </c>
      <c r="SUT13" s="140" t="s">
        <v>454</v>
      </c>
      <c r="SUU13" s="140" t="s">
        <v>454</v>
      </c>
      <c r="SUV13" s="140" t="s">
        <v>454</v>
      </c>
      <c r="SUW13" s="140" t="s">
        <v>454</v>
      </c>
      <c r="SUX13" s="140" t="s">
        <v>454</v>
      </c>
      <c r="SUY13" s="140" t="s">
        <v>454</v>
      </c>
      <c r="SUZ13" s="140" t="s">
        <v>454</v>
      </c>
      <c r="SVA13" s="140" t="s">
        <v>454</v>
      </c>
      <c r="SVB13" s="140" t="s">
        <v>454</v>
      </c>
      <c r="SVC13" s="140" t="s">
        <v>454</v>
      </c>
      <c r="SVD13" s="140" t="s">
        <v>454</v>
      </c>
      <c r="SVE13" s="140" t="s">
        <v>454</v>
      </c>
      <c r="SVF13" s="140" t="s">
        <v>454</v>
      </c>
      <c r="SVG13" s="140" t="s">
        <v>454</v>
      </c>
      <c r="SVH13" s="140" t="s">
        <v>454</v>
      </c>
      <c r="SVI13" s="140" t="s">
        <v>454</v>
      </c>
      <c r="SVJ13" s="140" t="s">
        <v>454</v>
      </c>
      <c r="SVK13" s="140" t="s">
        <v>454</v>
      </c>
      <c r="SVL13" s="140" t="s">
        <v>454</v>
      </c>
      <c r="SVM13" s="140" t="s">
        <v>454</v>
      </c>
      <c r="SVN13" s="140" t="s">
        <v>454</v>
      </c>
      <c r="SVO13" s="140" t="s">
        <v>454</v>
      </c>
      <c r="SVP13" s="140" t="s">
        <v>454</v>
      </c>
      <c r="SVQ13" s="140" t="s">
        <v>454</v>
      </c>
      <c r="SVR13" s="140" t="s">
        <v>454</v>
      </c>
      <c r="SVS13" s="140" t="s">
        <v>454</v>
      </c>
      <c r="SVT13" s="140" t="s">
        <v>454</v>
      </c>
      <c r="SVU13" s="140" t="s">
        <v>454</v>
      </c>
      <c r="SVV13" s="140" t="s">
        <v>454</v>
      </c>
      <c r="SVW13" s="140" t="s">
        <v>454</v>
      </c>
      <c r="SVX13" s="140" t="s">
        <v>454</v>
      </c>
      <c r="SVY13" s="140" t="s">
        <v>454</v>
      </c>
      <c r="SVZ13" s="140" t="s">
        <v>454</v>
      </c>
      <c r="SWA13" s="140" t="s">
        <v>454</v>
      </c>
      <c r="SWB13" s="140" t="s">
        <v>454</v>
      </c>
      <c r="SWC13" s="140" t="s">
        <v>454</v>
      </c>
      <c r="SWD13" s="140" t="s">
        <v>454</v>
      </c>
      <c r="SWE13" s="140" t="s">
        <v>454</v>
      </c>
      <c r="SWF13" s="140" t="s">
        <v>454</v>
      </c>
      <c r="SWG13" s="140" t="s">
        <v>454</v>
      </c>
      <c r="SWH13" s="140" t="s">
        <v>454</v>
      </c>
      <c r="SWI13" s="140" t="s">
        <v>454</v>
      </c>
      <c r="SWJ13" s="140" t="s">
        <v>454</v>
      </c>
      <c r="SWK13" s="140" t="s">
        <v>454</v>
      </c>
      <c r="SWL13" s="140" t="s">
        <v>454</v>
      </c>
      <c r="SWM13" s="140" t="s">
        <v>454</v>
      </c>
      <c r="SWN13" s="140" t="s">
        <v>454</v>
      </c>
      <c r="SWO13" s="140" t="s">
        <v>454</v>
      </c>
      <c r="SWP13" s="140" t="s">
        <v>454</v>
      </c>
      <c r="SWQ13" s="140" t="s">
        <v>454</v>
      </c>
      <c r="SWR13" s="140" t="s">
        <v>454</v>
      </c>
      <c r="SWS13" s="140" t="s">
        <v>454</v>
      </c>
      <c r="SWT13" s="140" t="s">
        <v>454</v>
      </c>
      <c r="SWU13" s="140" t="s">
        <v>454</v>
      </c>
      <c r="SWV13" s="140" t="s">
        <v>454</v>
      </c>
      <c r="SWW13" s="140" t="s">
        <v>454</v>
      </c>
      <c r="SWX13" s="140" t="s">
        <v>454</v>
      </c>
      <c r="SWY13" s="140" t="s">
        <v>454</v>
      </c>
      <c r="SWZ13" s="140" t="s">
        <v>454</v>
      </c>
      <c r="SXA13" s="140" t="s">
        <v>454</v>
      </c>
      <c r="SXB13" s="140" t="s">
        <v>454</v>
      </c>
      <c r="SXC13" s="140" t="s">
        <v>454</v>
      </c>
      <c r="SXD13" s="140" t="s">
        <v>454</v>
      </c>
      <c r="SXE13" s="140" t="s">
        <v>454</v>
      </c>
      <c r="SXF13" s="140" t="s">
        <v>454</v>
      </c>
      <c r="SXG13" s="140" t="s">
        <v>454</v>
      </c>
      <c r="SXH13" s="140" t="s">
        <v>454</v>
      </c>
      <c r="SXI13" s="140" t="s">
        <v>454</v>
      </c>
      <c r="SXJ13" s="140" t="s">
        <v>454</v>
      </c>
      <c r="SXK13" s="140" t="s">
        <v>454</v>
      </c>
      <c r="SXL13" s="140" t="s">
        <v>454</v>
      </c>
      <c r="SXM13" s="140" t="s">
        <v>454</v>
      </c>
      <c r="SXN13" s="140" t="s">
        <v>454</v>
      </c>
      <c r="SXO13" s="140" t="s">
        <v>454</v>
      </c>
      <c r="SXP13" s="140" t="s">
        <v>454</v>
      </c>
      <c r="SXQ13" s="140" t="s">
        <v>454</v>
      </c>
      <c r="SXR13" s="140" t="s">
        <v>454</v>
      </c>
      <c r="SXS13" s="140" t="s">
        <v>454</v>
      </c>
      <c r="SXT13" s="140" t="s">
        <v>454</v>
      </c>
      <c r="SXU13" s="140" t="s">
        <v>454</v>
      </c>
      <c r="SXV13" s="140" t="s">
        <v>454</v>
      </c>
      <c r="SXW13" s="140" t="s">
        <v>454</v>
      </c>
      <c r="SXX13" s="140" t="s">
        <v>454</v>
      </c>
      <c r="SXY13" s="140" t="s">
        <v>454</v>
      </c>
      <c r="SXZ13" s="140" t="s">
        <v>454</v>
      </c>
      <c r="SYA13" s="140" t="s">
        <v>454</v>
      </c>
      <c r="SYB13" s="140" t="s">
        <v>454</v>
      </c>
      <c r="SYC13" s="140" t="s">
        <v>454</v>
      </c>
      <c r="SYD13" s="140" t="s">
        <v>454</v>
      </c>
      <c r="SYE13" s="140" t="s">
        <v>454</v>
      </c>
      <c r="SYF13" s="140" t="s">
        <v>454</v>
      </c>
      <c r="SYG13" s="140" t="s">
        <v>454</v>
      </c>
      <c r="SYH13" s="140" t="s">
        <v>454</v>
      </c>
      <c r="SYI13" s="140" t="s">
        <v>454</v>
      </c>
      <c r="SYJ13" s="140" t="s">
        <v>454</v>
      </c>
      <c r="SYK13" s="140" t="s">
        <v>454</v>
      </c>
      <c r="SYL13" s="140" t="s">
        <v>454</v>
      </c>
      <c r="SYM13" s="140" t="s">
        <v>454</v>
      </c>
      <c r="SYN13" s="140" t="s">
        <v>454</v>
      </c>
      <c r="SYO13" s="140" t="s">
        <v>454</v>
      </c>
      <c r="SYP13" s="140" t="s">
        <v>454</v>
      </c>
      <c r="SYQ13" s="140" t="s">
        <v>454</v>
      </c>
      <c r="SYR13" s="140" t="s">
        <v>454</v>
      </c>
      <c r="SYS13" s="140" t="s">
        <v>454</v>
      </c>
      <c r="SYT13" s="140" t="s">
        <v>454</v>
      </c>
      <c r="SYU13" s="140" t="s">
        <v>454</v>
      </c>
      <c r="SYV13" s="140" t="s">
        <v>454</v>
      </c>
      <c r="SYW13" s="140" t="s">
        <v>454</v>
      </c>
      <c r="SYX13" s="140" t="s">
        <v>454</v>
      </c>
      <c r="SYY13" s="140" t="s">
        <v>454</v>
      </c>
      <c r="SYZ13" s="140" t="s">
        <v>454</v>
      </c>
      <c r="SZA13" s="140" t="s">
        <v>454</v>
      </c>
      <c r="SZB13" s="140" t="s">
        <v>454</v>
      </c>
      <c r="SZC13" s="140" t="s">
        <v>454</v>
      </c>
      <c r="SZD13" s="140" t="s">
        <v>454</v>
      </c>
      <c r="SZE13" s="140" t="s">
        <v>454</v>
      </c>
      <c r="SZF13" s="140" t="s">
        <v>454</v>
      </c>
      <c r="SZG13" s="140" t="s">
        <v>454</v>
      </c>
      <c r="SZH13" s="140" t="s">
        <v>454</v>
      </c>
      <c r="SZI13" s="140" t="s">
        <v>454</v>
      </c>
      <c r="SZJ13" s="140" t="s">
        <v>454</v>
      </c>
      <c r="SZK13" s="140" t="s">
        <v>454</v>
      </c>
      <c r="SZL13" s="140" t="s">
        <v>454</v>
      </c>
      <c r="SZM13" s="140" t="s">
        <v>454</v>
      </c>
      <c r="SZN13" s="140" t="s">
        <v>454</v>
      </c>
      <c r="SZO13" s="140" t="s">
        <v>454</v>
      </c>
      <c r="SZP13" s="140" t="s">
        <v>454</v>
      </c>
      <c r="SZQ13" s="140" t="s">
        <v>454</v>
      </c>
      <c r="SZR13" s="140" t="s">
        <v>454</v>
      </c>
      <c r="SZS13" s="140" t="s">
        <v>454</v>
      </c>
      <c r="SZT13" s="140" t="s">
        <v>454</v>
      </c>
      <c r="SZU13" s="140" t="s">
        <v>454</v>
      </c>
      <c r="SZV13" s="140" t="s">
        <v>454</v>
      </c>
      <c r="SZW13" s="140" t="s">
        <v>454</v>
      </c>
      <c r="SZX13" s="140" t="s">
        <v>454</v>
      </c>
      <c r="SZY13" s="140" t="s">
        <v>454</v>
      </c>
      <c r="SZZ13" s="140" t="s">
        <v>454</v>
      </c>
      <c r="TAA13" s="140" t="s">
        <v>454</v>
      </c>
      <c r="TAB13" s="140" t="s">
        <v>454</v>
      </c>
      <c r="TAC13" s="140" t="s">
        <v>454</v>
      </c>
      <c r="TAD13" s="140" t="s">
        <v>454</v>
      </c>
      <c r="TAE13" s="140" t="s">
        <v>454</v>
      </c>
      <c r="TAF13" s="140" t="s">
        <v>454</v>
      </c>
      <c r="TAG13" s="140" t="s">
        <v>454</v>
      </c>
      <c r="TAH13" s="140" t="s">
        <v>454</v>
      </c>
      <c r="TAI13" s="140" t="s">
        <v>454</v>
      </c>
      <c r="TAJ13" s="140" t="s">
        <v>454</v>
      </c>
      <c r="TAK13" s="140" t="s">
        <v>454</v>
      </c>
      <c r="TAL13" s="140" t="s">
        <v>454</v>
      </c>
      <c r="TAM13" s="140" t="s">
        <v>454</v>
      </c>
      <c r="TAN13" s="140" t="s">
        <v>454</v>
      </c>
      <c r="TAO13" s="140" t="s">
        <v>454</v>
      </c>
      <c r="TAP13" s="140" t="s">
        <v>454</v>
      </c>
      <c r="TAQ13" s="140" t="s">
        <v>454</v>
      </c>
      <c r="TAR13" s="140" t="s">
        <v>454</v>
      </c>
      <c r="TAS13" s="140" t="s">
        <v>454</v>
      </c>
      <c r="TAT13" s="140" t="s">
        <v>454</v>
      </c>
      <c r="TAU13" s="140" t="s">
        <v>454</v>
      </c>
      <c r="TAV13" s="140" t="s">
        <v>454</v>
      </c>
      <c r="TAW13" s="140" t="s">
        <v>454</v>
      </c>
      <c r="TAX13" s="140" t="s">
        <v>454</v>
      </c>
      <c r="TAY13" s="140" t="s">
        <v>454</v>
      </c>
      <c r="TAZ13" s="140" t="s">
        <v>454</v>
      </c>
      <c r="TBA13" s="140" t="s">
        <v>454</v>
      </c>
      <c r="TBB13" s="140" t="s">
        <v>454</v>
      </c>
      <c r="TBC13" s="140" t="s">
        <v>454</v>
      </c>
      <c r="TBD13" s="140" t="s">
        <v>454</v>
      </c>
      <c r="TBE13" s="140" t="s">
        <v>454</v>
      </c>
      <c r="TBF13" s="140" t="s">
        <v>454</v>
      </c>
      <c r="TBG13" s="140" t="s">
        <v>454</v>
      </c>
      <c r="TBH13" s="140" t="s">
        <v>454</v>
      </c>
      <c r="TBI13" s="140" t="s">
        <v>454</v>
      </c>
      <c r="TBJ13" s="140" t="s">
        <v>454</v>
      </c>
      <c r="TBK13" s="140" t="s">
        <v>454</v>
      </c>
      <c r="TBL13" s="140" t="s">
        <v>454</v>
      </c>
      <c r="TBM13" s="140" t="s">
        <v>454</v>
      </c>
      <c r="TBN13" s="140" t="s">
        <v>454</v>
      </c>
      <c r="TBO13" s="140" t="s">
        <v>454</v>
      </c>
      <c r="TBP13" s="140" t="s">
        <v>454</v>
      </c>
      <c r="TBQ13" s="140" t="s">
        <v>454</v>
      </c>
      <c r="TBR13" s="140" t="s">
        <v>454</v>
      </c>
      <c r="TBS13" s="140" t="s">
        <v>454</v>
      </c>
      <c r="TBT13" s="140" t="s">
        <v>454</v>
      </c>
      <c r="TBU13" s="140" t="s">
        <v>454</v>
      </c>
      <c r="TBV13" s="140" t="s">
        <v>454</v>
      </c>
      <c r="TBW13" s="140" t="s">
        <v>454</v>
      </c>
      <c r="TBX13" s="140" t="s">
        <v>454</v>
      </c>
      <c r="TBY13" s="140" t="s">
        <v>454</v>
      </c>
      <c r="TBZ13" s="140" t="s">
        <v>454</v>
      </c>
      <c r="TCA13" s="140" t="s">
        <v>454</v>
      </c>
      <c r="TCB13" s="140" t="s">
        <v>454</v>
      </c>
      <c r="TCC13" s="140" t="s">
        <v>454</v>
      </c>
      <c r="TCD13" s="140" t="s">
        <v>454</v>
      </c>
      <c r="TCE13" s="140" t="s">
        <v>454</v>
      </c>
      <c r="TCF13" s="140" t="s">
        <v>454</v>
      </c>
      <c r="TCG13" s="140" t="s">
        <v>454</v>
      </c>
      <c r="TCH13" s="140" t="s">
        <v>454</v>
      </c>
      <c r="TCI13" s="140" t="s">
        <v>454</v>
      </c>
      <c r="TCJ13" s="140" t="s">
        <v>454</v>
      </c>
      <c r="TCK13" s="140" t="s">
        <v>454</v>
      </c>
      <c r="TCL13" s="140" t="s">
        <v>454</v>
      </c>
      <c r="TCM13" s="140" t="s">
        <v>454</v>
      </c>
      <c r="TCN13" s="140" t="s">
        <v>454</v>
      </c>
      <c r="TCO13" s="140" t="s">
        <v>454</v>
      </c>
      <c r="TCP13" s="140" t="s">
        <v>454</v>
      </c>
      <c r="TCQ13" s="140" t="s">
        <v>454</v>
      </c>
      <c r="TCR13" s="140" t="s">
        <v>454</v>
      </c>
      <c r="TCS13" s="140" t="s">
        <v>454</v>
      </c>
      <c r="TCT13" s="140" t="s">
        <v>454</v>
      </c>
      <c r="TCU13" s="140" t="s">
        <v>454</v>
      </c>
      <c r="TCV13" s="140" t="s">
        <v>454</v>
      </c>
      <c r="TCW13" s="140" t="s">
        <v>454</v>
      </c>
      <c r="TCX13" s="140" t="s">
        <v>454</v>
      </c>
      <c r="TCY13" s="140" t="s">
        <v>454</v>
      </c>
      <c r="TCZ13" s="140" t="s">
        <v>454</v>
      </c>
      <c r="TDA13" s="140" t="s">
        <v>454</v>
      </c>
      <c r="TDB13" s="140" t="s">
        <v>454</v>
      </c>
      <c r="TDC13" s="140" t="s">
        <v>454</v>
      </c>
      <c r="TDD13" s="140" t="s">
        <v>454</v>
      </c>
      <c r="TDE13" s="140" t="s">
        <v>454</v>
      </c>
      <c r="TDF13" s="140" t="s">
        <v>454</v>
      </c>
      <c r="TDG13" s="140" t="s">
        <v>454</v>
      </c>
      <c r="TDH13" s="140" t="s">
        <v>454</v>
      </c>
      <c r="TDI13" s="140" t="s">
        <v>454</v>
      </c>
      <c r="TDJ13" s="140" t="s">
        <v>454</v>
      </c>
      <c r="TDK13" s="140" t="s">
        <v>454</v>
      </c>
      <c r="TDL13" s="140" t="s">
        <v>454</v>
      </c>
      <c r="TDM13" s="140" t="s">
        <v>454</v>
      </c>
      <c r="TDN13" s="140" t="s">
        <v>454</v>
      </c>
      <c r="TDO13" s="140" t="s">
        <v>454</v>
      </c>
      <c r="TDP13" s="140" t="s">
        <v>454</v>
      </c>
      <c r="TDQ13" s="140" t="s">
        <v>454</v>
      </c>
      <c r="TDR13" s="140" t="s">
        <v>454</v>
      </c>
      <c r="TDS13" s="140" t="s">
        <v>454</v>
      </c>
      <c r="TDT13" s="140" t="s">
        <v>454</v>
      </c>
      <c r="TDU13" s="140" t="s">
        <v>454</v>
      </c>
      <c r="TDV13" s="140" t="s">
        <v>454</v>
      </c>
      <c r="TDW13" s="140" t="s">
        <v>454</v>
      </c>
      <c r="TDX13" s="140" t="s">
        <v>454</v>
      </c>
      <c r="TDY13" s="140" t="s">
        <v>454</v>
      </c>
      <c r="TDZ13" s="140" t="s">
        <v>454</v>
      </c>
      <c r="TEA13" s="140" t="s">
        <v>454</v>
      </c>
      <c r="TEB13" s="140" t="s">
        <v>454</v>
      </c>
      <c r="TEC13" s="140" t="s">
        <v>454</v>
      </c>
      <c r="TED13" s="140" t="s">
        <v>454</v>
      </c>
      <c r="TEE13" s="140" t="s">
        <v>454</v>
      </c>
      <c r="TEF13" s="140" t="s">
        <v>454</v>
      </c>
      <c r="TEG13" s="140" t="s">
        <v>454</v>
      </c>
      <c r="TEH13" s="140" t="s">
        <v>454</v>
      </c>
      <c r="TEI13" s="140" t="s">
        <v>454</v>
      </c>
      <c r="TEJ13" s="140" t="s">
        <v>454</v>
      </c>
      <c r="TEK13" s="140" t="s">
        <v>454</v>
      </c>
      <c r="TEL13" s="140" t="s">
        <v>454</v>
      </c>
      <c r="TEM13" s="140" t="s">
        <v>454</v>
      </c>
      <c r="TEN13" s="140" t="s">
        <v>454</v>
      </c>
      <c r="TEO13" s="140" t="s">
        <v>454</v>
      </c>
      <c r="TEP13" s="140" t="s">
        <v>454</v>
      </c>
      <c r="TEQ13" s="140" t="s">
        <v>454</v>
      </c>
      <c r="TER13" s="140" t="s">
        <v>454</v>
      </c>
      <c r="TES13" s="140" t="s">
        <v>454</v>
      </c>
      <c r="TET13" s="140" t="s">
        <v>454</v>
      </c>
      <c r="TEU13" s="140" t="s">
        <v>454</v>
      </c>
      <c r="TEV13" s="140" t="s">
        <v>454</v>
      </c>
      <c r="TEW13" s="140" t="s">
        <v>454</v>
      </c>
      <c r="TEX13" s="140" t="s">
        <v>454</v>
      </c>
      <c r="TEY13" s="140" t="s">
        <v>454</v>
      </c>
      <c r="TEZ13" s="140" t="s">
        <v>454</v>
      </c>
      <c r="TFA13" s="140" t="s">
        <v>454</v>
      </c>
      <c r="TFB13" s="140" t="s">
        <v>454</v>
      </c>
      <c r="TFC13" s="140" t="s">
        <v>454</v>
      </c>
      <c r="TFD13" s="140" t="s">
        <v>454</v>
      </c>
      <c r="TFE13" s="140" t="s">
        <v>454</v>
      </c>
      <c r="TFF13" s="140" t="s">
        <v>454</v>
      </c>
      <c r="TFG13" s="140" t="s">
        <v>454</v>
      </c>
      <c r="TFH13" s="140" t="s">
        <v>454</v>
      </c>
      <c r="TFI13" s="140" t="s">
        <v>454</v>
      </c>
      <c r="TFJ13" s="140" t="s">
        <v>454</v>
      </c>
      <c r="TFK13" s="140" t="s">
        <v>454</v>
      </c>
      <c r="TFL13" s="140" t="s">
        <v>454</v>
      </c>
      <c r="TFM13" s="140" t="s">
        <v>454</v>
      </c>
      <c r="TFN13" s="140" t="s">
        <v>454</v>
      </c>
      <c r="TFO13" s="140" t="s">
        <v>454</v>
      </c>
      <c r="TFP13" s="140" t="s">
        <v>454</v>
      </c>
      <c r="TFQ13" s="140" t="s">
        <v>454</v>
      </c>
      <c r="TFR13" s="140" t="s">
        <v>454</v>
      </c>
      <c r="TFS13" s="140" t="s">
        <v>454</v>
      </c>
      <c r="TFT13" s="140" t="s">
        <v>454</v>
      </c>
      <c r="TFU13" s="140" t="s">
        <v>454</v>
      </c>
      <c r="TFV13" s="140" t="s">
        <v>454</v>
      </c>
      <c r="TFW13" s="140" t="s">
        <v>454</v>
      </c>
      <c r="TFX13" s="140" t="s">
        <v>454</v>
      </c>
      <c r="TFY13" s="140" t="s">
        <v>454</v>
      </c>
      <c r="TFZ13" s="140" t="s">
        <v>454</v>
      </c>
      <c r="TGA13" s="140" t="s">
        <v>454</v>
      </c>
      <c r="TGB13" s="140" t="s">
        <v>454</v>
      </c>
      <c r="TGC13" s="140" t="s">
        <v>454</v>
      </c>
      <c r="TGD13" s="140" t="s">
        <v>454</v>
      </c>
      <c r="TGE13" s="140" t="s">
        <v>454</v>
      </c>
      <c r="TGF13" s="140" t="s">
        <v>454</v>
      </c>
      <c r="TGG13" s="140" t="s">
        <v>454</v>
      </c>
      <c r="TGH13" s="140" t="s">
        <v>454</v>
      </c>
      <c r="TGI13" s="140" t="s">
        <v>454</v>
      </c>
      <c r="TGJ13" s="140" t="s">
        <v>454</v>
      </c>
      <c r="TGK13" s="140" t="s">
        <v>454</v>
      </c>
      <c r="TGL13" s="140" t="s">
        <v>454</v>
      </c>
      <c r="TGM13" s="140" t="s">
        <v>454</v>
      </c>
      <c r="TGN13" s="140" t="s">
        <v>454</v>
      </c>
      <c r="TGO13" s="140" t="s">
        <v>454</v>
      </c>
      <c r="TGP13" s="140" t="s">
        <v>454</v>
      </c>
      <c r="TGQ13" s="140" t="s">
        <v>454</v>
      </c>
      <c r="TGR13" s="140" t="s">
        <v>454</v>
      </c>
      <c r="TGS13" s="140" t="s">
        <v>454</v>
      </c>
      <c r="TGT13" s="140" t="s">
        <v>454</v>
      </c>
      <c r="TGU13" s="140" t="s">
        <v>454</v>
      </c>
      <c r="TGV13" s="140" t="s">
        <v>454</v>
      </c>
      <c r="TGW13" s="140" t="s">
        <v>454</v>
      </c>
      <c r="TGX13" s="140" t="s">
        <v>454</v>
      </c>
      <c r="TGY13" s="140" t="s">
        <v>454</v>
      </c>
      <c r="TGZ13" s="140" t="s">
        <v>454</v>
      </c>
      <c r="THA13" s="140" t="s">
        <v>454</v>
      </c>
      <c r="THB13" s="140" t="s">
        <v>454</v>
      </c>
      <c r="THC13" s="140" t="s">
        <v>454</v>
      </c>
      <c r="THD13" s="140" t="s">
        <v>454</v>
      </c>
      <c r="THE13" s="140" t="s">
        <v>454</v>
      </c>
      <c r="THF13" s="140" t="s">
        <v>454</v>
      </c>
      <c r="THG13" s="140" t="s">
        <v>454</v>
      </c>
      <c r="THH13" s="140" t="s">
        <v>454</v>
      </c>
      <c r="THI13" s="140" t="s">
        <v>454</v>
      </c>
      <c r="THJ13" s="140" t="s">
        <v>454</v>
      </c>
      <c r="THK13" s="140" t="s">
        <v>454</v>
      </c>
      <c r="THL13" s="140" t="s">
        <v>454</v>
      </c>
      <c r="THM13" s="140" t="s">
        <v>454</v>
      </c>
      <c r="THN13" s="140" t="s">
        <v>454</v>
      </c>
      <c r="THO13" s="140" t="s">
        <v>454</v>
      </c>
      <c r="THP13" s="140" t="s">
        <v>454</v>
      </c>
      <c r="THQ13" s="140" t="s">
        <v>454</v>
      </c>
      <c r="THR13" s="140" t="s">
        <v>454</v>
      </c>
      <c r="THS13" s="140" t="s">
        <v>454</v>
      </c>
      <c r="THT13" s="140" t="s">
        <v>454</v>
      </c>
      <c r="THU13" s="140" t="s">
        <v>454</v>
      </c>
      <c r="THV13" s="140" t="s">
        <v>454</v>
      </c>
      <c r="THW13" s="140" t="s">
        <v>454</v>
      </c>
      <c r="THX13" s="140" t="s">
        <v>454</v>
      </c>
      <c r="THY13" s="140" t="s">
        <v>454</v>
      </c>
      <c r="THZ13" s="140" t="s">
        <v>454</v>
      </c>
      <c r="TIA13" s="140" t="s">
        <v>454</v>
      </c>
      <c r="TIB13" s="140" t="s">
        <v>454</v>
      </c>
      <c r="TIC13" s="140" t="s">
        <v>454</v>
      </c>
      <c r="TID13" s="140" t="s">
        <v>454</v>
      </c>
      <c r="TIE13" s="140" t="s">
        <v>454</v>
      </c>
      <c r="TIF13" s="140" t="s">
        <v>454</v>
      </c>
      <c r="TIG13" s="140" t="s">
        <v>454</v>
      </c>
      <c r="TIH13" s="140" t="s">
        <v>454</v>
      </c>
      <c r="TII13" s="140" t="s">
        <v>454</v>
      </c>
      <c r="TIJ13" s="140" t="s">
        <v>454</v>
      </c>
      <c r="TIK13" s="140" t="s">
        <v>454</v>
      </c>
      <c r="TIL13" s="140" t="s">
        <v>454</v>
      </c>
      <c r="TIM13" s="140" t="s">
        <v>454</v>
      </c>
      <c r="TIN13" s="140" t="s">
        <v>454</v>
      </c>
      <c r="TIO13" s="140" t="s">
        <v>454</v>
      </c>
      <c r="TIP13" s="140" t="s">
        <v>454</v>
      </c>
      <c r="TIQ13" s="140" t="s">
        <v>454</v>
      </c>
      <c r="TIR13" s="140" t="s">
        <v>454</v>
      </c>
      <c r="TIS13" s="140" t="s">
        <v>454</v>
      </c>
      <c r="TIT13" s="140" t="s">
        <v>454</v>
      </c>
      <c r="TIU13" s="140" t="s">
        <v>454</v>
      </c>
      <c r="TIV13" s="140" t="s">
        <v>454</v>
      </c>
      <c r="TIW13" s="140" t="s">
        <v>454</v>
      </c>
      <c r="TIX13" s="140" t="s">
        <v>454</v>
      </c>
      <c r="TIY13" s="140" t="s">
        <v>454</v>
      </c>
      <c r="TIZ13" s="140" t="s">
        <v>454</v>
      </c>
      <c r="TJA13" s="140" t="s">
        <v>454</v>
      </c>
      <c r="TJB13" s="140" t="s">
        <v>454</v>
      </c>
      <c r="TJC13" s="140" t="s">
        <v>454</v>
      </c>
      <c r="TJD13" s="140" t="s">
        <v>454</v>
      </c>
      <c r="TJE13" s="140" t="s">
        <v>454</v>
      </c>
      <c r="TJF13" s="140" t="s">
        <v>454</v>
      </c>
      <c r="TJG13" s="140" t="s">
        <v>454</v>
      </c>
      <c r="TJH13" s="140" t="s">
        <v>454</v>
      </c>
      <c r="TJI13" s="140" t="s">
        <v>454</v>
      </c>
      <c r="TJJ13" s="140" t="s">
        <v>454</v>
      </c>
      <c r="TJK13" s="140" t="s">
        <v>454</v>
      </c>
      <c r="TJL13" s="140" t="s">
        <v>454</v>
      </c>
      <c r="TJM13" s="140" t="s">
        <v>454</v>
      </c>
      <c r="TJN13" s="140" t="s">
        <v>454</v>
      </c>
      <c r="TJO13" s="140" t="s">
        <v>454</v>
      </c>
      <c r="TJP13" s="140" t="s">
        <v>454</v>
      </c>
      <c r="TJQ13" s="140" t="s">
        <v>454</v>
      </c>
      <c r="TJR13" s="140" t="s">
        <v>454</v>
      </c>
      <c r="TJS13" s="140" t="s">
        <v>454</v>
      </c>
      <c r="TJT13" s="140" t="s">
        <v>454</v>
      </c>
      <c r="TJU13" s="140" t="s">
        <v>454</v>
      </c>
      <c r="TJV13" s="140" t="s">
        <v>454</v>
      </c>
      <c r="TJW13" s="140" t="s">
        <v>454</v>
      </c>
      <c r="TJX13" s="140" t="s">
        <v>454</v>
      </c>
      <c r="TJY13" s="140" t="s">
        <v>454</v>
      </c>
      <c r="TJZ13" s="140" t="s">
        <v>454</v>
      </c>
      <c r="TKA13" s="140" t="s">
        <v>454</v>
      </c>
      <c r="TKB13" s="140" t="s">
        <v>454</v>
      </c>
      <c r="TKC13" s="140" t="s">
        <v>454</v>
      </c>
      <c r="TKD13" s="140" t="s">
        <v>454</v>
      </c>
      <c r="TKE13" s="140" t="s">
        <v>454</v>
      </c>
      <c r="TKF13" s="140" t="s">
        <v>454</v>
      </c>
      <c r="TKG13" s="140" t="s">
        <v>454</v>
      </c>
      <c r="TKH13" s="140" t="s">
        <v>454</v>
      </c>
      <c r="TKI13" s="140" t="s">
        <v>454</v>
      </c>
      <c r="TKJ13" s="140" t="s">
        <v>454</v>
      </c>
      <c r="TKK13" s="140" t="s">
        <v>454</v>
      </c>
      <c r="TKL13" s="140" t="s">
        <v>454</v>
      </c>
      <c r="TKM13" s="140" t="s">
        <v>454</v>
      </c>
      <c r="TKN13" s="140" t="s">
        <v>454</v>
      </c>
      <c r="TKO13" s="140" t="s">
        <v>454</v>
      </c>
      <c r="TKP13" s="140" t="s">
        <v>454</v>
      </c>
      <c r="TKQ13" s="140" t="s">
        <v>454</v>
      </c>
      <c r="TKR13" s="140" t="s">
        <v>454</v>
      </c>
      <c r="TKS13" s="140" t="s">
        <v>454</v>
      </c>
      <c r="TKT13" s="140" t="s">
        <v>454</v>
      </c>
      <c r="TKU13" s="140" t="s">
        <v>454</v>
      </c>
      <c r="TKV13" s="140" t="s">
        <v>454</v>
      </c>
      <c r="TKW13" s="140" t="s">
        <v>454</v>
      </c>
      <c r="TKX13" s="140" t="s">
        <v>454</v>
      </c>
      <c r="TKY13" s="140" t="s">
        <v>454</v>
      </c>
      <c r="TKZ13" s="140" t="s">
        <v>454</v>
      </c>
      <c r="TLA13" s="140" t="s">
        <v>454</v>
      </c>
      <c r="TLB13" s="140" t="s">
        <v>454</v>
      </c>
      <c r="TLC13" s="140" t="s">
        <v>454</v>
      </c>
      <c r="TLD13" s="140" t="s">
        <v>454</v>
      </c>
      <c r="TLE13" s="140" t="s">
        <v>454</v>
      </c>
      <c r="TLF13" s="140" t="s">
        <v>454</v>
      </c>
      <c r="TLG13" s="140" t="s">
        <v>454</v>
      </c>
      <c r="TLH13" s="140" t="s">
        <v>454</v>
      </c>
      <c r="TLI13" s="140" t="s">
        <v>454</v>
      </c>
      <c r="TLJ13" s="140" t="s">
        <v>454</v>
      </c>
      <c r="TLK13" s="140" t="s">
        <v>454</v>
      </c>
      <c r="TLL13" s="140" t="s">
        <v>454</v>
      </c>
      <c r="TLM13" s="140" t="s">
        <v>454</v>
      </c>
      <c r="TLN13" s="140" t="s">
        <v>454</v>
      </c>
      <c r="TLO13" s="140" t="s">
        <v>454</v>
      </c>
      <c r="TLP13" s="140" t="s">
        <v>454</v>
      </c>
      <c r="TLQ13" s="140" t="s">
        <v>454</v>
      </c>
      <c r="TLR13" s="140" t="s">
        <v>454</v>
      </c>
      <c r="TLS13" s="140" t="s">
        <v>454</v>
      </c>
      <c r="TLT13" s="140" t="s">
        <v>454</v>
      </c>
      <c r="TLU13" s="140" t="s">
        <v>454</v>
      </c>
      <c r="TLV13" s="140" t="s">
        <v>454</v>
      </c>
      <c r="TLW13" s="140" t="s">
        <v>454</v>
      </c>
      <c r="TLX13" s="140" t="s">
        <v>454</v>
      </c>
      <c r="TLY13" s="140" t="s">
        <v>454</v>
      </c>
      <c r="TLZ13" s="140" t="s">
        <v>454</v>
      </c>
      <c r="TMA13" s="140" t="s">
        <v>454</v>
      </c>
      <c r="TMB13" s="140" t="s">
        <v>454</v>
      </c>
      <c r="TMC13" s="140" t="s">
        <v>454</v>
      </c>
      <c r="TMD13" s="140" t="s">
        <v>454</v>
      </c>
      <c r="TME13" s="140" t="s">
        <v>454</v>
      </c>
      <c r="TMF13" s="140" t="s">
        <v>454</v>
      </c>
      <c r="TMG13" s="140" t="s">
        <v>454</v>
      </c>
      <c r="TMH13" s="140" t="s">
        <v>454</v>
      </c>
      <c r="TMI13" s="140" t="s">
        <v>454</v>
      </c>
      <c r="TMJ13" s="140" t="s">
        <v>454</v>
      </c>
      <c r="TMK13" s="140" t="s">
        <v>454</v>
      </c>
      <c r="TML13" s="140" t="s">
        <v>454</v>
      </c>
      <c r="TMM13" s="140" t="s">
        <v>454</v>
      </c>
      <c r="TMN13" s="140" t="s">
        <v>454</v>
      </c>
      <c r="TMO13" s="140" t="s">
        <v>454</v>
      </c>
      <c r="TMP13" s="140" t="s">
        <v>454</v>
      </c>
      <c r="TMQ13" s="140" t="s">
        <v>454</v>
      </c>
      <c r="TMR13" s="140" t="s">
        <v>454</v>
      </c>
      <c r="TMS13" s="140" t="s">
        <v>454</v>
      </c>
      <c r="TMT13" s="140" t="s">
        <v>454</v>
      </c>
      <c r="TMU13" s="140" t="s">
        <v>454</v>
      </c>
      <c r="TMV13" s="140" t="s">
        <v>454</v>
      </c>
      <c r="TMW13" s="140" t="s">
        <v>454</v>
      </c>
      <c r="TMX13" s="140" t="s">
        <v>454</v>
      </c>
      <c r="TMY13" s="140" t="s">
        <v>454</v>
      </c>
      <c r="TMZ13" s="140" t="s">
        <v>454</v>
      </c>
      <c r="TNA13" s="140" t="s">
        <v>454</v>
      </c>
      <c r="TNB13" s="140" t="s">
        <v>454</v>
      </c>
      <c r="TNC13" s="140" t="s">
        <v>454</v>
      </c>
      <c r="TND13" s="140" t="s">
        <v>454</v>
      </c>
      <c r="TNE13" s="140" t="s">
        <v>454</v>
      </c>
      <c r="TNF13" s="140" t="s">
        <v>454</v>
      </c>
      <c r="TNG13" s="140" t="s">
        <v>454</v>
      </c>
      <c r="TNH13" s="140" t="s">
        <v>454</v>
      </c>
      <c r="TNI13" s="140" t="s">
        <v>454</v>
      </c>
      <c r="TNJ13" s="140" t="s">
        <v>454</v>
      </c>
      <c r="TNK13" s="140" t="s">
        <v>454</v>
      </c>
      <c r="TNL13" s="140" t="s">
        <v>454</v>
      </c>
      <c r="TNM13" s="140" t="s">
        <v>454</v>
      </c>
      <c r="TNN13" s="140" t="s">
        <v>454</v>
      </c>
      <c r="TNO13" s="140" t="s">
        <v>454</v>
      </c>
      <c r="TNP13" s="140" t="s">
        <v>454</v>
      </c>
      <c r="TNQ13" s="140" t="s">
        <v>454</v>
      </c>
      <c r="TNR13" s="140" t="s">
        <v>454</v>
      </c>
      <c r="TNS13" s="140" t="s">
        <v>454</v>
      </c>
      <c r="TNT13" s="140" t="s">
        <v>454</v>
      </c>
      <c r="TNU13" s="140" t="s">
        <v>454</v>
      </c>
      <c r="TNV13" s="140" t="s">
        <v>454</v>
      </c>
      <c r="TNW13" s="140" t="s">
        <v>454</v>
      </c>
      <c r="TNX13" s="140" t="s">
        <v>454</v>
      </c>
      <c r="TNY13" s="140" t="s">
        <v>454</v>
      </c>
      <c r="TNZ13" s="140" t="s">
        <v>454</v>
      </c>
      <c r="TOA13" s="140" t="s">
        <v>454</v>
      </c>
      <c r="TOB13" s="140" t="s">
        <v>454</v>
      </c>
      <c r="TOC13" s="140" t="s">
        <v>454</v>
      </c>
      <c r="TOD13" s="140" t="s">
        <v>454</v>
      </c>
      <c r="TOE13" s="140" t="s">
        <v>454</v>
      </c>
      <c r="TOF13" s="140" t="s">
        <v>454</v>
      </c>
      <c r="TOG13" s="140" t="s">
        <v>454</v>
      </c>
      <c r="TOH13" s="140" t="s">
        <v>454</v>
      </c>
      <c r="TOI13" s="140" t="s">
        <v>454</v>
      </c>
      <c r="TOJ13" s="140" t="s">
        <v>454</v>
      </c>
      <c r="TOK13" s="140" t="s">
        <v>454</v>
      </c>
      <c r="TOL13" s="140" t="s">
        <v>454</v>
      </c>
      <c r="TOM13" s="140" t="s">
        <v>454</v>
      </c>
      <c r="TON13" s="140" t="s">
        <v>454</v>
      </c>
      <c r="TOO13" s="140" t="s">
        <v>454</v>
      </c>
      <c r="TOP13" s="140" t="s">
        <v>454</v>
      </c>
      <c r="TOQ13" s="140" t="s">
        <v>454</v>
      </c>
      <c r="TOR13" s="140" t="s">
        <v>454</v>
      </c>
      <c r="TOS13" s="140" t="s">
        <v>454</v>
      </c>
      <c r="TOT13" s="140" t="s">
        <v>454</v>
      </c>
      <c r="TOU13" s="140" t="s">
        <v>454</v>
      </c>
      <c r="TOV13" s="140" t="s">
        <v>454</v>
      </c>
      <c r="TOW13" s="140" t="s">
        <v>454</v>
      </c>
      <c r="TOX13" s="140" t="s">
        <v>454</v>
      </c>
      <c r="TOY13" s="140" t="s">
        <v>454</v>
      </c>
      <c r="TOZ13" s="140" t="s">
        <v>454</v>
      </c>
      <c r="TPA13" s="140" t="s">
        <v>454</v>
      </c>
      <c r="TPB13" s="140" t="s">
        <v>454</v>
      </c>
      <c r="TPC13" s="140" t="s">
        <v>454</v>
      </c>
      <c r="TPD13" s="140" t="s">
        <v>454</v>
      </c>
      <c r="TPE13" s="140" t="s">
        <v>454</v>
      </c>
      <c r="TPF13" s="140" t="s">
        <v>454</v>
      </c>
      <c r="TPG13" s="140" t="s">
        <v>454</v>
      </c>
      <c r="TPH13" s="140" t="s">
        <v>454</v>
      </c>
      <c r="TPI13" s="140" t="s">
        <v>454</v>
      </c>
      <c r="TPJ13" s="140" t="s">
        <v>454</v>
      </c>
      <c r="TPK13" s="140" t="s">
        <v>454</v>
      </c>
      <c r="TPL13" s="140" t="s">
        <v>454</v>
      </c>
      <c r="TPM13" s="140" t="s">
        <v>454</v>
      </c>
      <c r="TPN13" s="140" t="s">
        <v>454</v>
      </c>
      <c r="TPO13" s="140" t="s">
        <v>454</v>
      </c>
      <c r="TPP13" s="140" t="s">
        <v>454</v>
      </c>
      <c r="TPQ13" s="140" t="s">
        <v>454</v>
      </c>
      <c r="TPR13" s="140" t="s">
        <v>454</v>
      </c>
      <c r="TPS13" s="140" t="s">
        <v>454</v>
      </c>
      <c r="TPT13" s="140" t="s">
        <v>454</v>
      </c>
      <c r="TPU13" s="140" t="s">
        <v>454</v>
      </c>
      <c r="TPV13" s="140" t="s">
        <v>454</v>
      </c>
      <c r="TPW13" s="140" t="s">
        <v>454</v>
      </c>
      <c r="TPX13" s="140" t="s">
        <v>454</v>
      </c>
      <c r="TPY13" s="140" t="s">
        <v>454</v>
      </c>
      <c r="TPZ13" s="140" t="s">
        <v>454</v>
      </c>
      <c r="TQA13" s="140" t="s">
        <v>454</v>
      </c>
      <c r="TQB13" s="140" t="s">
        <v>454</v>
      </c>
      <c r="TQC13" s="140" t="s">
        <v>454</v>
      </c>
      <c r="TQD13" s="140" t="s">
        <v>454</v>
      </c>
      <c r="TQE13" s="140" t="s">
        <v>454</v>
      </c>
      <c r="TQF13" s="140" t="s">
        <v>454</v>
      </c>
      <c r="TQG13" s="140" t="s">
        <v>454</v>
      </c>
      <c r="TQH13" s="140" t="s">
        <v>454</v>
      </c>
      <c r="TQI13" s="140" t="s">
        <v>454</v>
      </c>
      <c r="TQJ13" s="140" t="s">
        <v>454</v>
      </c>
      <c r="TQK13" s="140" t="s">
        <v>454</v>
      </c>
      <c r="TQL13" s="140" t="s">
        <v>454</v>
      </c>
      <c r="TQM13" s="140" t="s">
        <v>454</v>
      </c>
      <c r="TQN13" s="140" t="s">
        <v>454</v>
      </c>
      <c r="TQO13" s="140" t="s">
        <v>454</v>
      </c>
      <c r="TQP13" s="140" t="s">
        <v>454</v>
      </c>
      <c r="TQQ13" s="140" t="s">
        <v>454</v>
      </c>
      <c r="TQR13" s="140" t="s">
        <v>454</v>
      </c>
      <c r="TQS13" s="140" t="s">
        <v>454</v>
      </c>
      <c r="TQT13" s="140" t="s">
        <v>454</v>
      </c>
      <c r="TQU13" s="140" t="s">
        <v>454</v>
      </c>
      <c r="TQV13" s="140" t="s">
        <v>454</v>
      </c>
      <c r="TQW13" s="140" t="s">
        <v>454</v>
      </c>
      <c r="TQX13" s="140" t="s">
        <v>454</v>
      </c>
      <c r="TQY13" s="140" t="s">
        <v>454</v>
      </c>
      <c r="TQZ13" s="140" t="s">
        <v>454</v>
      </c>
      <c r="TRA13" s="140" t="s">
        <v>454</v>
      </c>
      <c r="TRB13" s="140" t="s">
        <v>454</v>
      </c>
      <c r="TRC13" s="140" t="s">
        <v>454</v>
      </c>
      <c r="TRD13" s="140" t="s">
        <v>454</v>
      </c>
      <c r="TRE13" s="140" t="s">
        <v>454</v>
      </c>
      <c r="TRF13" s="140" t="s">
        <v>454</v>
      </c>
      <c r="TRG13" s="140" t="s">
        <v>454</v>
      </c>
      <c r="TRH13" s="140" t="s">
        <v>454</v>
      </c>
      <c r="TRI13" s="140" t="s">
        <v>454</v>
      </c>
      <c r="TRJ13" s="140" t="s">
        <v>454</v>
      </c>
      <c r="TRK13" s="140" t="s">
        <v>454</v>
      </c>
      <c r="TRL13" s="140" t="s">
        <v>454</v>
      </c>
      <c r="TRM13" s="140" t="s">
        <v>454</v>
      </c>
      <c r="TRN13" s="140" t="s">
        <v>454</v>
      </c>
      <c r="TRO13" s="140" t="s">
        <v>454</v>
      </c>
      <c r="TRP13" s="140" t="s">
        <v>454</v>
      </c>
      <c r="TRQ13" s="140" t="s">
        <v>454</v>
      </c>
      <c r="TRR13" s="140" t="s">
        <v>454</v>
      </c>
      <c r="TRS13" s="140" t="s">
        <v>454</v>
      </c>
      <c r="TRT13" s="140" t="s">
        <v>454</v>
      </c>
      <c r="TRU13" s="140" t="s">
        <v>454</v>
      </c>
      <c r="TRV13" s="140" t="s">
        <v>454</v>
      </c>
      <c r="TRW13" s="140" t="s">
        <v>454</v>
      </c>
      <c r="TRX13" s="140" t="s">
        <v>454</v>
      </c>
      <c r="TRY13" s="140" t="s">
        <v>454</v>
      </c>
      <c r="TRZ13" s="140" t="s">
        <v>454</v>
      </c>
      <c r="TSA13" s="140" t="s">
        <v>454</v>
      </c>
      <c r="TSB13" s="140" t="s">
        <v>454</v>
      </c>
      <c r="TSC13" s="140" t="s">
        <v>454</v>
      </c>
      <c r="TSD13" s="140" t="s">
        <v>454</v>
      </c>
      <c r="TSE13" s="140" t="s">
        <v>454</v>
      </c>
      <c r="TSF13" s="140" t="s">
        <v>454</v>
      </c>
      <c r="TSG13" s="140" t="s">
        <v>454</v>
      </c>
      <c r="TSH13" s="140" t="s">
        <v>454</v>
      </c>
      <c r="TSI13" s="140" t="s">
        <v>454</v>
      </c>
      <c r="TSJ13" s="140" t="s">
        <v>454</v>
      </c>
      <c r="TSK13" s="140" t="s">
        <v>454</v>
      </c>
      <c r="TSL13" s="140" t="s">
        <v>454</v>
      </c>
      <c r="TSM13" s="140" t="s">
        <v>454</v>
      </c>
      <c r="TSN13" s="140" t="s">
        <v>454</v>
      </c>
      <c r="TSO13" s="140" t="s">
        <v>454</v>
      </c>
      <c r="TSP13" s="140" t="s">
        <v>454</v>
      </c>
      <c r="TSQ13" s="140" t="s">
        <v>454</v>
      </c>
      <c r="TSR13" s="140" t="s">
        <v>454</v>
      </c>
      <c r="TSS13" s="140" t="s">
        <v>454</v>
      </c>
      <c r="TST13" s="140" t="s">
        <v>454</v>
      </c>
      <c r="TSU13" s="140" t="s">
        <v>454</v>
      </c>
      <c r="TSV13" s="140" t="s">
        <v>454</v>
      </c>
      <c r="TSW13" s="140" t="s">
        <v>454</v>
      </c>
      <c r="TSX13" s="140" t="s">
        <v>454</v>
      </c>
      <c r="TSY13" s="140" t="s">
        <v>454</v>
      </c>
      <c r="TSZ13" s="140" t="s">
        <v>454</v>
      </c>
      <c r="TTA13" s="140" t="s">
        <v>454</v>
      </c>
      <c r="TTB13" s="140" t="s">
        <v>454</v>
      </c>
      <c r="TTC13" s="140" t="s">
        <v>454</v>
      </c>
      <c r="TTD13" s="140" t="s">
        <v>454</v>
      </c>
      <c r="TTE13" s="140" t="s">
        <v>454</v>
      </c>
      <c r="TTF13" s="140" t="s">
        <v>454</v>
      </c>
      <c r="TTG13" s="140" t="s">
        <v>454</v>
      </c>
      <c r="TTH13" s="140" t="s">
        <v>454</v>
      </c>
      <c r="TTI13" s="140" t="s">
        <v>454</v>
      </c>
      <c r="TTJ13" s="140" t="s">
        <v>454</v>
      </c>
      <c r="TTK13" s="140" t="s">
        <v>454</v>
      </c>
      <c r="TTL13" s="140" t="s">
        <v>454</v>
      </c>
      <c r="TTM13" s="140" t="s">
        <v>454</v>
      </c>
      <c r="TTN13" s="140" t="s">
        <v>454</v>
      </c>
      <c r="TTO13" s="140" t="s">
        <v>454</v>
      </c>
      <c r="TTP13" s="140" t="s">
        <v>454</v>
      </c>
      <c r="TTQ13" s="140" t="s">
        <v>454</v>
      </c>
      <c r="TTR13" s="140" t="s">
        <v>454</v>
      </c>
      <c r="TTS13" s="140" t="s">
        <v>454</v>
      </c>
      <c r="TTT13" s="140" t="s">
        <v>454</v>
      </c>
      <c r="TTU13" s="140" t="s">
        <v>454</v>
      </c>
      <c r="TTV13" s="140" t="s">
        <v>454</v>
      </c>
      <c r="TTW13" s="140" t="s">
        <v>454</v>
      </c>
      <c r="TTX13" s="140" t="s">
        <v>454</v>
      </c>
      <c r="TTY13" s="140" t="s">
        <v>454</v>
      </c>
      <c r="TTZ13" s="140" t="s">
        <v>454</v>
      </c>
      <c r="TUA13" s="140" t="s">
        <v>454</v>
      </c>
      <c r="TUB13" s="140" t="s">
        <v>454</v>
      </c>
      <c r="TUC13" s="140" t="s">
        <v>454</v>
      </c>
      <c r="TUD13" s="140" t="s">
        <v>454</v>
      </c>
      <c r="TUE13" s="140" t="s">
        <v>454</v>
      </c>
      <c r="TUF13" s="140" t="s">
        <v>454</v>
      </c>
      <c r="TUG13" s="140" t="s">
        <v>454</v>
      </c>
      <c r="TUH13" s="140" t="s">
        <v>454</v>
      </c>
      <c r="TUI13" s="140" t="s">
        <v>454</v>
      </c>
      <c r="TUJ13" s="140" t="s">
        <v>454</v>
      </c>
      <c r="TUK13" s="140" t="s">
        <v>454</v>
      </c>
      <c r="TUL13" s="140" t="s">
        <v>454</v>
      </c>
      <c r="TUM13" s="140" t="s">
        <v>454</v>
      </c>
      <c r="TUN13" s="140" t="s">
        <v>454</v>
      </c>
      <c r="TUO13" s="140" t="s">
        <v>454</v>
      </c>
      <c r="TUP13" s="140" t="s">
        <v>454</v>
      </c>
      <c r="TUQ13" s="140" t="s">
        <v>454</v>
      </c>
      <c r="TUR13" s="140" t="s">
        <v>454</v>
      </c>
      <c r="TUS13" s="140" t="s">
        <v>454</v>
      </c>
      <c r="TUT13" s="140" t="s">
        <v>454</v>
      </c>
      <c r="TUU13" s="140" t="s">
        <v>454</v>
      </c>
      <c r="TUV13" s="140" t="s">
        <v>454</v>
      </c>
      <c r="TUW13" s="140" t="s">
        <v>454</v>
      </c>
      <c r="TUX13" s="140" t="s">
        <v>454</v>
      </c>
      <c r="TUY13" s="140" t="s">
        <v>454</v>
      </c>
      <c r="TUZ13" s="140" t="s">
        <v>454</v>
      </c>
      <c r="TVA13" s="140" t="s">
        <v>454</v>
      </c>
      <c r="TVB13" s="140" t="s">
        <v>454</v>
      </c>
      <c r="TVC13" s="140" t="s">
        <v>454</v>
      </c>
      <c r="TVD13" s="140" t="s">
        <v>454</v>
      </c>
      <c r="TVE13" s="140" t="s">
        <v>454</v>
      </c>
      <c r="TVF13" s="140" t="s">
        <v>454</v>
      </c>
      <c r="TVG13" s="140" t="s">
        <v>454</v>
      </c>
      <c r="TVH13" s="140" t="s">
        <v>454</v>
      </c>
      <c r="TVI13" s="140" t="s">
        <v>454</v>
      </c>
      <c r="TVJ13" s="140" t="s">
        <v>454</v>
      </c>
      <c r="TVK13" s="140" t="s">
        <v>454</v>
      </c>
      <c r="TVL13" s="140" t="s">
        <v>454</v>
      </c>
      <c r="TVM13" s="140" t="s">
        <v>454</v>
      </c>
      <c r="TVN13" s="140" t="s">
        <v>454</v>
      </c>
      <c r="TVO13" s="140" t="s">
        <v>454</v>
      </c>
      <c r="TVP13" s="140" t="s">
        <v>454</v>
      </c>
      <c r="TVQ13" s="140" t="s">
        <v>454</v>
      </c>
      <c r="TVR13" s="140" t="s">
        <v>454</v>
      </c>
      <c r="TVS13" s="140" t="s">
        <v>454</v>
      </c>
      <c r="TVT13" s="140" t="s">
        <v>454</v>
      </c>
      <c r="TVU13" s="140" t="s">
        <v>454</v>
      </c>
      <c r="TVV13" s="140" t="s">
        <v>454</v>
      </c>
      <c r="TVW13" s="140" t="s">
        <v>454</v>
      </c>
      <c r="TVX13" s="140" t="s">
        <v>454</v>
      </c>
      <c r="TVY13" s="140" t="s">
        <v>454</v>
      </c>
      <c r="TVZ13" s="140" t="s">
        <v>454</v>
      </c>
      <c r="TWA13" s="140" t="s">
        <v>454</v>
      </c>
      <c r="TWB13" s="140" t="s">
        <v>454</v>
      </c>
      <c r="TWC13" s="140" t="s">
        <v>454</v>
      </c>
      <c r="TWD13" s="140" t="s">
        <v>454</v>
      </c>
      <c r="TWE13" s="140" t="s">
        <v>454</v>
      </c>
      <c r="TWF13" s="140" t="s">
        <v>454</v>
      </c>
      <c r="TWG13" s="140" t="s">
        <v>454</v>
      </c>
      <c r="TWH13" s="140" t="s">
        <v>454</v>
      </c>
      <c r="TWI13" s="140" t="s">
        <v>454</v>
      </c>
      <c r="TWJ13" s="140" t="s">
        <v>454</v>
      </c>
      <c r="TWK13" s="140" t="s">
        <v>454</v>
      </c>
      <c r="TWL13" s="140" t="s">
        <v>454</v>
      </c>
      <c r="TWM13" s="140" t="s">
        <v>454</v>
      </c>
      <c r="TWN13" s="140" t="s">
        <v>454</v>
      </c>
      <c r="TWO13" s="140" t="s">
        <v>454</v>
      </c>
      <c r="TWP13" s="140" t="s">
        <v>454</v>
      </c>
      <c r="TWQ13" s="140" t="s">
        <v>454</v>
      </c>
      <c r="TWR13" s="140" t="s">
        <v>454</v>
      </c>
      <c r="TWS13" s="140" t="s">
        <v>454</v>
      </c>
      <c r="TWT13" s="140" t="s">
        <v>454</v>
      </c>
      <c r="TWU13" s="140" t="s">
        <v>454</v>
      </c>
      <c r="TWV13" s="140" t="s">
        <v>454</v>
      </c>
      <c r="TWW13" s="140" t="s">
        <v>454</v>
      </c>
      <c r="TWX13" s="140" t="s">
        <v>454</v>
      </c>
      <c r="TWY13" s="140" t="s">
        <v>454</v>
      </c>
      <c r="TWZ13" s="140" t="s">
        <v>454</v>
      </c>
      <c r="TXA13" s="140" t="s">
        <v>454</v>
      </c>
      <c r="TXB13" s="140" t="s">
        <v>454</v>
      </c>
      <c r="TXC13" s="140" t="s">
        <v>454</v>
      </c>
      <c r="TXD13" s="140" t="s">
        <v>454</v>
      </c>
      <c r="TXE13" s="140" t="s">
        <v>454</v>
      </c>
      <c r="TXF13" s="140" t="s">
        <v>454</v>
      </c>
      <c r="TXG13" s="140" t="s">
        <v>454</v>
      </c>
      <c r="TXH13" s="140" t="s">
        <v>454</v>
      </c>
      <c r="TXI13" s="140" t="s">
        <v>454</v>
      </c>
      <c r="TXJ13" s="140" t="s">
        <v>454</v>
      </c>
      <c r="TXK13" s="140" t="s">
        <v>454</v>
      </c>
      <c r="TXL13" s="140" t="s">
        <v>454</v>
      </c>
      <c r="TXM13" s="140" t="s">
        <v>454</v>
      </c>
      <c r="TXN13" s="140" t="s">
        <v>454</v>
      </c>
      <c r="TXO13" s="140" t="s">
        <v>454</v>
      </c>
      <c r="TXP13" s="140" t="s">
        <v>454</v>
      </c>
      <c r="TXQ13" s="140" t="s">
        <v>454</v>
      </c>
      <c r="TXR13" s="140" t="s">
        <v>454</v>
      </c>
      <c r="TXS13" s="140" t="s">
        <v>454</v>
      </c>
      <c r="TXT13" s="140" t="s">
        <v>454</v>
      </c>
      <c r="TXU13" s="140" t="s">
        <v>454</v>
      </c>
      <c r="TXV13" s="140" t="s">
        <v>454</v>
      </c>
      <c r="TXW13" s="140" t="s">
        <v>454</v>
      </c>
      <c r="TXX13" s="140" t="s">
        <v>454</v>
      </c>
      <c r="TXY13" s="140" t="s">
        <v>454</v>
      </c>
      <c r="TXZ13" s="140" t="s">
        <v>454</v>
      </c>
      <c r="TYA13" s="140" t="s">
        <v>454</v>
      </c>
      <c r="TYB13" s="140" t="s">
        <v>454</v>
      </c>
      <c r="TYC13" s="140" t="s">
        <v>454</v>
      </c>
      <c r="TYD13" s="140" t="s">
        <v>454</v>
      </c>
      <c r="TYE13" s="140" t="s">
        <v>454</v>
      </c>
      <c r="TYF13" s="140" t="s">
        <v>454</v>
      </c>
      <c r="TYG13" s="140" t="s">
        <v>454</v>
      </c>
      <c r="TYH13" s="140" t="s">
        <v>454</v>
      </c>
      <c r="TYI13" s="140" t="s">
        <v>454</v>
      </c>
      <c r="TYJ13" s="140" t="s">
        <v>454</v>
      </c>
      <c r="TYK13" s="140" t="s">
        <v>454</v>
      </c>
      <c r="TYL13" s="140" t="s">
        <v>454</v>
      </c>
      <c r="TYM13" s="140" t="s">
        <v>454</v>
      </c>
      <c r="TYN13" s="140" t="s">
        <v>454</v>
      </c>
      <c r="TYO13" s="140" t="s">
        <v>454</v>
      </c>
      <c r="TYP13" s="140" t="s">
        <v>454</v>
      </c>
      <c r="TYQ13" s="140" t="s">
        <v>454</v>
      </c>
      <c r="TYR13" s="140" t="s">
        <v>454</v>
      </c>
      <c r="TYS13" s="140" t="s">
        <v>454</v>
      </c>
      <c r="TYT13" s="140" t="s">
        <v>454</v>
      </c>
      <c r="TYU13" s="140" t="s">
        <v>454</v>
      </c>
      <c r="TYV13" s="140" t="s">
        <v>454</v>
      </c>
      <c r="TYW13" s="140" t="s">
        <v>454</v>
      </c>
      <c r="TYX13" s="140" t="s">
        <v>454</v>
      </c>
      <c r="TYY13" s="140" t="s">
        <v>454</v>
      </c>
      <c r="TYZ13" s="140" t="s">
        <v>454</v>
      </c>
      <c r="TZA13" s="140" t="s">
        <v>454</v>
      </c>
      <c r="TZB13" s="140" t="s">
        <v>454</v>
      </c>
      <c r="TZC13" s="140" t="s">
        <v>454</v>
      </c>
      <c r="TZD13" s="140" t="s">
        <v>454</v>
      </c>
      <c r="TZE13" s="140" t="s">
        <v>454</v>
      </c>
      <c r="TZF13" s="140" t="s">
        <v>454</v>
      </c>
      <c r="TZG13" s="140" t="s">
        <v>454</v>
      </c>
      <c r="TZH13" s="140" t="s">
        <v>454</v>
      </c>
      <c r="TZI13" s="140" t="s">
        <v>454</v>
      </c>
      <c r="TZJ13" s="140" t="s">
        <v>454</v>
      </c>
      <c r="TZK13" s="140" t="s">
        <v>454</v>
      </c>
      <c r="TZL13" s="140" t="s">
        <v>454</v>
      </c>
      <c r="TZM13" s="140" t="s">
        <v>454</v>
      </c>
      <c r="TZN13" s="140" t="s">
        <v>454</v>
      </c>
      <c r="TZO13" s="140" t="s">
        <v>454</v>
      </c>
      <c r="TZP13" s="140" t="s">
        <v>454</v>
      </c>
      <c r="TZQ13" s="140" t="s">
        <v>454</v>
      </c>
      <c r="TZR13" s="140" t="s">
        <v>454</v>
      </c>
      <c r="TZS13" s="140" t="s">
        <v>454</v>
      </c>
      <c r="TZT13" s="140" t="s">
        <v>454</v>
      </c>
      <c r="TZU13" s="140" t="s">
        <v>454</v>
      </c>
      <c r="TZV13" s="140" t="s">
        <v>454</v>
      </c>
      <c r="TZW13" s="140" t="s">
        <v>454</v>
      </c>
      <c r="TZX13" s="140" t="s">
        <v>454</v>
      </c>
      <c r="TZY13" s="140" t="s">
        <v>454</v>
      </c>
      <c r="TZZ13" s="140" t="s">
        <v>454</v>
      </c>
      <c r="UAA13" s="140" t="s">
        <v>454</v>
      </c>
      <c r="UAB13" s="140" t="s">
        <v>454</v>
      </c>
      <c r="UAC13" s="140" t="s">
        <v>454</v>
      </c>
      <c r="UAD13" s="140" t="s">
        <v>454</v>
      </c>
      <c r="UAE13" s="140" t="s">
        <v>454</v>
      </c>
      <c r="UAF13" s="140" t="s">
        <v>454</v>
      </c>
      <c r="UAG13" s="140" t="s">
        <v>454</v>
      </c>
      <c r="UAH13" s="140" t="s">
        <v>454</v>
      </c>
      <c r="UAI13" s="140" t="s">
        <v>454</v>
      </c>
      <c r="UAJ13" s="140" t="s">
        <v>454</v>
      </c>
      <c r="UAK13" s="140" t="s">
        <v>454</v>
      </c>
      <c r="UAL13" s="140" t="s">
        <v>454</v>
      </c>
      <c r="UAM13" s="140" t="s">
        <v>454</v>
      </c>
      <c r="UAN13" s="140" t="s">
        <v>454</v>
      </c>
      <c r="UAO13" s="140" t="s">
        <v>454</v>
      </c>
      <c r="UAP13" s="140" t="s">
        <v>454</v>
      </c>
      <c r="UAQ13" s="140" t="s">
        <v>454</v>
      </c>
      <c r="UAR13" s="140" t="s">
        <v>454</v>
      </c>
      <c r="UAS13" s="140" t="s">
        <v>454</v>
      </c>
      <c r="UAT13" s="140" t="s">
        <v>454</v>
      </c>
      <c r="UAU13" s="140" t="s">
        <v>454</v>
      </c>
      <c r="UAV13" s="140" t="s">
        <v>454</v>
      </c>
      <c r="UAW13" s="140" t="s">
        <v>454</v>
      </c>
      <c r="UAX13" s="140" t="s">
        <v>454</v>
      </c>
      <c r="UAY13" s="140" t="s">
        <v>454</v>
      </c>
      <c r="UAZ13" s="140" t="s">
        <v>454</v>
      </c>
      <c r="UBA13" s="140" t="s">
        <v>454</v>
      </c>
      <c r="UBB13" s="140" t="s">
        <v>454</v>
      </c>
      <c r="UBC13" s="140" t="s">
        <v>454</v>
      </c>
      <c r="UBD13" s="140" t="s">
        <v>454</v>
      </c>
      <c r="UBE13" s="140" t="s">
        <v>454</v>
      </c>
      <c r="UBF13" s="140" t="s">
        <v>454</v>
      </c>
      <c r="UBG13" s="140" t="s">
        <v>454</v>
      </c>
      <c r="UBH13" s="140" t="s">
        <v>454</v>
      </c>
      <c r="UBI13" s="140" t="s">
        <v>454</v>
      </c>
      <c r="UBJ13" s="140" t="s">
        <v>454</v>
      </c>
      <c r="UBK13" s="140" t="s">
        <v>454</v>
      </c>
      <c r="UBL13" s="140" t="s">
        <v>454</v>
      </c>
      <c r="UBM13" s="140" t="s">
        <v>454</v>
      </c>
      <c r="UBN13" s="140" t="s">
        <v>454</v>
      </c>
      <c r="UBO13" s="140" t="s">
        <v>454</v>
      </c>
      <c r="UBP13" s="140" t="s">
        <v>454</v>
      </c>
      <c r="UBQ13" s="140" t="s">
        <v>454</v>
      </c>
      <c r="UBR13" s="140" t="s">
        <v>454</v>
      </c>
      <c r="UBS13" s="140" t="s">
        <v>454</v>
      </c>
      <c r="UBT13" s="140" t="s">
        <v>454</v>
      </c>
      <c r="UBU13" s="140" t="s">
        <v>454</v>
      </c>
      <c r="UBV13" s="140" t="s">
        <v>454</v>
      </c>
      <c r="UBW13" s="140" t="s">
        <v>454</v>
      </c>
      <c r="UBX13" s="140" t="s">
        <v>454</v>
      </c>
      <c r="UBY13" s="140" t="s">
        <v>454</v>
      </c>
      <c r="UBZ13" s="140" t="s">
        <v>454</v>
      </c>
      <c r="UCA13" s="140" t="s">
        <v>454</v>
      </c>
      <c r="UCB13" s="140" t="s">
        <v>454</v>
      </c>
      <c r="UCC13" s="140" t="s">
        <v>454</v>
      </c>
      <c r="UCD13" s="140" t="s">
        <v>454</v>
      </c>
      <c r="UCE13" s="140" t="s">
        <v>454</v>
      </c>
      <c r="UCF13" s="140" t="s">
        <v>454</v>
      </c>
      <c r="UCG13" s="140" t="s">
        <v>454</v>
      </c>
      <c r="UCH13" s="140" t="s">
        <v>454</v>
      </c>
      <c r="UCI13" s="140" t="s">
        <v>454</v>
      </c>
      <c r="UCJ13" s="140" t="s">
        <v>454</v>
      </c>
      <c r="UCK13" s="140" t="s">
        <v>454</v>
      </c>
      <c r="UCL13" s="140" t="s">
        <v>454</v>
      </c>
      <c r="UCM13" s="140" t="s">
        <v>454</v>
      </c>
      <c r="UCN13" s="140" t="s">
        <v>454</v>
      </c>
      <c r="UCO13" s="140" t="s">
        <v>454</v>
      </c>
      <c r="UCP13" s="140" t="s">
        <v>454</v>
      </c>
      <c r="UCQ13" s="140" t="s">
        <v>454</v>
      </c>
      <c r="UCR13" s="140" t="s">
        <v>454</v>
      </c>
      <c r="UCS13" s="140" t="s">
        <v>454</v>
      </c>
      <c r="UCT13" s="140" t="s">
        <v>454</v>
      </c>
      <c r="UCU13" s="140" t="s">
        <v>454</v>
      </c>
      <c r="UCV13" s="140" t="s">
        <v>454</v>
      </c>
      <c r="UCW13" s="140" t="s">
        <v>454</v>
      </c>
      <c r="UCX13" s="140" t="s">
        <v>454</v>
      </c>
      <c r="UCY13" s="140" t="s">
        <v>454</v>
      </c>
      <c r="UCZ13" s="140" t="s">
        <v>454</v>
      </c>
      <c r="UDA13" s="140" t="s">
        <v>454</v>
      </c>
      <c r="UDB13" s="140" t="s">
        <v>454</v>
      </c>
      <c r="UDC13" s="140" t="s">
        <v>454</v>
      </c>
      <c r="UDD13" s="140" t="s">
        <v>454</v>
      </c>
      <c r="UDE13" s="140" t="s">
        <v>454</v>
      </c>
      <c r="UDF13" s="140" t="s">
        <v>454</v>
      </c>
      <c r="UDG13" s="140" t="s">
        <v>454</v>
      </c>
      <c r="UDH13" s="140" t="s">
        <v>454</v>
      </c>
      <c r="UDI13" s="140" t="s">
        <v>454</v>
      </c>
      <c r="UDJ13" s="140" t="s">
        <v>454</v>
      </c>
      <c r="UDK13" s="140" t="s">
        <v>454</v>
      </c>
      <c r="UDL13" s="140" t="s">
        <v>454</v>
      </c>
      <c r="UDM13" s="140" t="s">
        <v>454</v>
      </c>
      <c r="UDN13" s="140" t="s">
        <v>454</v>
      </c>
      <c r="UDO13" s="140" t="s">
        <v>454</v>
      </c>
      <c r="UDP13" s="140" t="s">
        <v>454</v>
      </c>
      <c r="UDQ13" s="140" t="s">
        <v>454</v>
      </c>
      <c r="UDR13" s="140" t="s">
        <v>454</v>
      </c>
      <c r="UDS13" s="140" t="s">
        <v>454</v>
      </c>
      <c r="UDT13" s="140" t="s">
        <v>454</v>
      </c>
      <c r="UDU13" s="140" t="s">
        <v>454</v>
      </c>
      <c r="UDV13" s="140" t="s">
        <v>454</v>
      </c>
      <c r="UDW13" s="140" t="s">
        <v>454</v>
      </c>
      <c r="UDX13" s="140" t="s">
        <v>454</v>
      </c>
      <c r="UDY13" s="140" t="s">
        <v>454</v>
      </c>
      <c r="UDZ13" s="140" t="s">
        <v>454</v>
      </c>
      <c r="UEA13" s="140" t="s">
        <v>454</v>
      </c>
      <c r="UEB13" s="140" t="s">
        <v>454</v>
      </c>
      <c r="UEC13" s="140" t="s">
        <v>454</v>
      </c>
      <c r="UED13" s="140" t="s">
        <v>454</v>
      </c>
      <c r="UEE13" s="140" t="s">
        <v>454</v>
      </c>
      <c r="UEF13" s="140" t="s">
        <v>454</v>
      </c>
      <c r="UEG13" s="140" t="s">
        <v>454</v>
      </c>
      <c r="UEH13" s="140" t="s">
        <v>454</v>
      </c>
      <c r="UEI13" s="140" t="s">
        <v>454</v>
      </c>
      <c r="UEJ13" s="140" t="s">
        <v>454</v>
      </c>
      <c r="UEK13" s="140" t="s">
        <v>454</v>
      </c>
      <c r="UEL13" s="140" t="s">
        <v>454</v>
      </c>
      <c r="UEM13" s="140" t="s">
        <v>454</v>
      </c>
      <c r="UEN13" s="140" t="s">
        <v>454</v>
      </c>
      <c r="UEO13" s="140" t="s">
        <v>454</v>
      </c>
      <c r="UEP13" s="140" t="s">
        <v>454</v>
      </c>
      <c r="UEQ13" s="140" t="s">
        <v>454</v>
      </c>
      <c r="UER13" s="140" t="s">
        <v>454</v>
      </c>
      <c r="UES13" s="140" t="s">
        <v>454</v>
      </c>
      <c r="UET13" s="140" t="s">
        <v>454</v>
      </c>
      <c r="UEU13" s="140" t="s">
        <v>454</v>
      </c>
      <c r="UEV13" s="140" t="s">
        <v>454</v>
      </c>
      <c r="UEW13" s="140" t="s">
        <v>454</v>
      </c>
      <c r="UEX13" s="140" t="s">
        <v>454</v>
      </c>
      <c r="UEY13" s="140" t="s">
        <v>454</v>
      </c>
      <c r="UEZ13" s="140" t="s">
        <v>454</v>
      </c>
      <c r="UFA13" s="140" t="s">
        <v>454</v>
      </c>
      <c r="UFB13" s="140" t="s">
        <v>454</v>
      </c>
      <c r="UFC13" s="140" t="s">
        <v>454</v>
      </c>
      <c r="UFD13" s="140" t="s">
        <v>454</v>
      </c>
      <c r="UFE13" s="140" t="s">
        <v>454</v>
      </c>
      <c r="UFF13" s="140" t="s">
        <v>454</v>
      </c>
      <c r="UFG13" s="140" t="s">
        <v>454</v>
      </c>
      <c r="UFH13" s="140" t="s">
        <v>454</v>
      </c>
      <c r="UFI13" s="140" t="s">
        <v>454</v>
      </c>
      <c r="UFJ13" s="140" t="s">
        <v>454</v>
      </c>
      <c r="UFK13" s="140" t="s">
        <v>454</v>
      </c>
      <c r="UFL13" s="140" t="s">
        <v>454</v>
      </c>
      <c r="UFM13" s="140" t="s">
        <v>454</v>
      </c>
      <c r="UFN13" s="140" t="s">
        <v>454</v>
      </c>
      <c r="UFO13" s="140" t="s">
        <v>454</v>
      </c>
      <c r="UFP13" s="140" t="s">
        <v>454</v>
      </c>
      <c r="UFQ13" s="140" t="s">
        <v>454</v>
      </c>
      <c r="UFR13" s="140" t="s">
        <v>454</v>
      </c>
      <c r="UFS13" s="140" t="s">
        <v>454</v>
      </c>
      <c r="UFT13" s="140" t="s">
        <v>454</v>
      </c>
      <c r="UFU13" s="140" t="s">
        <v>454</v>
      </c>
      <c r="UFV13" s="140" t="s">
        <v>454</v>
      </c>
      <c r="UFW13" s="140" t="s">
        <v>454</v>
      </c>
      <c r="UFX13" s="140" t="s">
        <v>454</v>
      </c>
      <c r="UFY13" s="140" t="s">
        <v>454</v>
      </c>
      <c r="UFZ13" s="140" t="s">
        <v>454</v>
      </c>
      <c r="UGA13" s="140" t="s">
        <v>454</v>
      </c>
      <c r="UGB13" s="140" t="s">
        <v>454</v>
      </c>
      <c r="UGC13" s="140" t="s">
        <v>454</v>
      </c>
      <c r="UGD13" s="140" t="s">
        <v>454</v>
      </c>
      <c r="UGE13" s="140" t="s">
        <v>454</v>
      </c>
      <c r="UGF13" s="140" t="s">
        <v>454</v>
      </c>
      <c r="UGG13" s="140" t="s">
        <v>454</v>
      </c>
      <c r="UGH13" s="140" t="s">
        <v>454</v>
      </c>
      <c r="UGI13" s="140" t="s">
        <v>454</v>
      </c>
      <c r="UGJ13" s="140" t="s">
        <v>454</v>
      </c>
      <c r="UGK13" s="140" t="s">
        <v>454</v>
      </c>
      <c r="UGL13" s="140" t="s">
        <v>454</v>
      </c>
      <c r="UGM13" s="140" t="s">
        <v>454</v>
      </c>
      <c r="UGN13" s="140" t="s">
        <v>454</v>
      </c>
      <c r="UGO13" s="140" t="s">
        <v>454</v>
      </c>
      <c r="UGP13" s="140" t="s">
        <v>454</v>
      </c>
      <c r="UGQ13" s="140" t="s">
        <v>454</v>
      </c>
      <c r="UGR13" s="140" t="s">
        <v>454</v>
      </c>
      <c r="UGS13" s="140" t="s">
        <v>454</v>
      </c>
      <c r="UGT13" s="140" t="s">
        <v>454</v>
      </c>
      <c r="UGU13" s="140" t="s">
        <v>454</v>
      </c>
      <c r="UGV13" s="140" t="s">
        <v>454</v>
      </c>
      <c r="UGW13" s="140" t="s">
        <v>454</v>
      </c>
      <c r="UGX13" s="140" t="s">
        <v>454</v>
      </c>
      <c r="UGY13" s="140" t="s">
        <v>454</v>
      </c>
      <c r="UGZ13" s="140" t="s">
        <v>454</v>
      </c>
      <c r="UHA13" s="140" t="s">
        <v>454</v>
      </c>
      <c r="UHB13" s="140" t="s">
        <v>454</v>
      </c>
      <c r="UHC13" s="140" t="s">
        <v>454</v>
      </c>
      <c r="UHD13" s="140" t="s">
        <v>454</v>
      </c>
      <c r="UHE13" s="140" t="s">
        <v>454</v>
      </c>
      <c r="UHF13" s="140" t="s">
        <v>454</v>
      </c>
      <c r="UHG13" s="140" t="s">
        <v>454</v>
      </c>
      <c r="UHH13" s="140" t="s">
        <v>454</v>
      </c>
      <c r="UHI13" s="140" t="s">
        <v>454</v>
      </c>
      <c r="UHJ13" s="140" t="s">
        <v>454</v>
      </c>
      <c r="UHK13" s="140" t="s">
        <v>454</v>
      </c>
      <c r="UHL13" s="140" t="s">
        <v>454</v>
      </c>
      <c r="UHM13" s="140" t="s">
        <v>454</v>
      </c>
      <c r="UHN13" s="140" t="s">
        <v>454</v>
      </c>
      <c r="UHO13" s="140" t="s">
        <v>454</v>
      </c>
      <c r="UHP13" s="140" t="s">
        <v>454</v>
      </c>
      <c r="UHQ13" s="140" t="s">
        <v>454</v>
      </c>
      <c r="UHR13" s="140" t="s">
        <v>454</v>
      </c>
      <c r="UHS13" s="140" t="s">
        <v>454</v>
      </c>
      <c r="UHT13" s="140" t="s">
        <v>454</v>
      </c>
      <c r="UHU13" s="140" t="s">
        <v>454</v>
      </c>
      <c r="UHV13" s="140" t="s">
        <v>454</v>
      </c>
      <c r="UHW13" s="140" t="s">
        <v>454</v>
      </c>
      <c r="UHX13" s="140" t="s">
        <v>454</v>
      </c>
      <c r="UHY13" s="140" t="s">
        <v>454</v>
      </c>
      <c r="UHZ13" s="140" t="s">
        <v>454</v>
      </c>
      <c r="UIA13" s="140" t="s">
        <v>454</v>
      </c>
      <c r="UIB13" s="140" t="s">
        <v>454</v>
      </c>
      <c r="UIC13" s="140" t="s">
        <v>454</v>
      </c>
      <c r="UID13" s="140" t="s">
        <v>454</v>
      </c>
      <c r="UIE13" s="140" t="s">
        <v>454</v>
      </c>
      <c r="UIF13" s="140" t="s">
        <v>454</v>
      </c>
      <c r="UIG13" s="140" t="s">
        <v>454</v>
      </c>
      <c r="UIH13" s="140" t="s">
        <v>454</v>
      </c>
      <c r="UII13" s="140" t="s">
        <v>454</v>
      </c>
      <c r="UIJ13" s="140" t="s">
        <v>454</v>
      </c>
      <c r="UIK13" s="140" t="s">
        <v>454</v>
      </c>
      <c r="UIL13" s="140" t="s">
        <v>454</v>
      </c>
      <c r="UIM13" s="140" t="s">
        <v>454</v>
      </c>
      <c r="UIN13" s="140" t="s">
        <v>454</v>
      </c>
      <c r="UIO13" s="140" t="s">
        <v>454</v>
      </c>
      <c r="UIP13" s="140" t="s">
        <v>454</v>
      </c>
      <c r="UIQ13" s="140" t="s">
        <v>454</v>
      </c>
      <c r="UIR13" s="140" t="s">
        <v>454</v>
      </c>
      <c r="UIS13" s="140" t="s">
        <v>454</v>
      </c>
      <c r="UIT13" s="140" t="s">
        <v>454</v>
      </c>
      <c r="UIU13" s="140" t="s">
        <v>454</v>
      </c>
      <c r="UIV13" s="140" t="s">
        <v>454</v>
      </c>
      <c r="UIW13" s="140" t="s">
        <v>454</v>
      </c>
      <c r="UIX13" s="140" t="s">
        <v>454</v>
      </c>
      <c r="UIY13" s="140" t="s">
        <v>454</v>
      </c>
      <c r="UIZ13" s="140" t="s">
        <v>454</v>
      </c>
      <c r="UJA13" s="140" t="s">
        <v>454</v>
      </c>
      <c r="UJB13" s="140" t="s">
        <v>454</v>
      </c>
      <c r="UJC13" s="140" t="s">
        <v>454</v>
      </c>
      <c r="UJD13" s="140" t="s">
        <v>454</v>
      </c>
      <c r="UJE13" s="140" t="s">
        <v>454</v>
      </c>
      <c r="UJF13" s="140" t="s">
        <v>454</v>
      </c>
      <c r="UJG13" s="140" t="s">
        <v>454</v>
      </c>
      <c r="UJH13" s="140" t="s">
        <v>454</v>
      </c>
      <c r="UJI13" s="140" t="s">
        <v>454</v>
      </c>
      <c r="UJJ13" s="140" t="s">
        <v>454</v>
      </c>
      <c r="UJK13" s="140" t="s">
        <v>454</v>
      </c>
      <c r="UJL13" s="140" t="s">
        <v>454</v>
      </c>
      <c r="UJM13" s="140" t="s">
        <v>454</v>
      </c>
      <c r="UJN13" s="140" t="s">
        <v>454</v>
      </c>
      <c r="UJO13" s="140" t="s">
        <v>454</v>
      </c>
      <c r="UJP13" s="140" t="s">
        <v>454</v>
      </c>
      <c r="UJQ13" s="140" t="s">
        <v>454</v>
      </c>
      <c r="UJR13" s="140" t="s">
        <v>454</v>
      </c>
      <c r="UJS13" s="140" t="s">
        <v>454</v>
      </c>
      <c r="UJT13" s="140" t="s">
        <v>454</v>
      </c>
      <c r="UJU13" s="140" t="s">
        <v>454</v>
      </c>
      <c r="UJV13" s="140" t="s">
        <v>454</v>
      </c>
      <c r="UJW13" s="140" t="s">
        <v>454</v>
      </c>
      <c r="UJX13" s="140" t="s">
        <v>454</v>
      </c>
      <c r="UJY13" s="140" t="s">
        <v>454</v>
      </c>
      <c r="UJZ13" s="140" t="s">
        <v>454</v>
      </c>
      <c r="UKA13" s="140" t="s">
        <v>454</v>
      </c>
      <c r="UKB13" s="140" t="s">
        <v>454</v>
      </c>
      <c r="UKC13" s="140" t="s">
        <v>454</v>
      </c>
      <c r="UKD13" s="140" t="s">
        <v>454</v>
      </c>
      <c r="UKE13" s="140" t="s">
        <v>454</v>
      </c>
      <c r="UKF13" s="140" t="s">
        <v>454</v>
      </c>
      <c r="UKG13" s="140" t="s">
        <v>454</v>
      </c>
      <c r="UKH13" s="140" t="s">
        <v>454</v>
      </c>
      <c r="UKI13" s="140" t="s">
        <v>454</v>
      </c>
      <c r="UKJ13" s="140" t="s">
        <v>454</v>
      </c>
      <c r="UKK13" s="140" t="s">
        <v>454</v>
      </c>
      <c r="UKL13" s="140" t="s">
        <v>454</v>
      </c>
      <c r="UKM13" s="140" t="s">
        <v>454</v>
      </c>
      <c r="UKN13" s="140" t="s">
        <v>454</v>
      </c>
      <c r="UKO13" s="140" t="s">
        <v>454</v>
      </c>
      <c r="UKP13" s="140" t="s">
        <v>454</v>
      </c>
      <c r="UKQ13" s="140" t="s">
        <v>454</v>
      </c>
      <c r="UKR13" s="140" t="s">
        <v>454</v>
      </c>
      <c r="UKS13" s="140" t="s">
        <v>454</v>
      </c>
      <c r="UKT13" s="140" t="s">
        <v>454</v>
      </c>
      <c r="UKU13" s="140" t="s">
        <v>454</v>
      </c>
      <c r="UKV13" s="140" t="s">
        <v>454</v>
      </c>
      <c r="UKW13" s="140" t="s">
        <v>454</v>
      </c>
      <c r="UKX13" s="140" t="s">
        <v>454</v>
      </c>
      <c r="UKY13" s="140" t="s">
        <v>454</v>
      </c>
      <c r="UKZ13" s="140" t="s">
        <v>454</v>
      </c>
      <c r="ULA13" s="140" t="s">
        <v>454</v>
      </c>
      <c r="ULB13" s="140" t="s">
        <v>454</v>
      </c>
      <c r="ULC13" s="140" t="s">
        <v>454</v>
      </c>
      <c r="ULD13" s="140" t="s">
        <v>454</v>
      </c>
      <c r="ULE13" s="140" t="s">
        <v>454</v>
      </c>
      <c r="ULF13" s="140" t="s">
        <v>454</v>
      </c>
      <c r="ULG13" s="140" t="s">
        <v>454</v>
      </c>
      <c r="ULH13" s="140" t="s">
        <v>454</v>
      </c>
      <c r="ULI13" s="140" t="s">
        <v>454</v>
      </c>
      <c r="ULJ13" s="140" t="s">
        <v>454</v>
      </c>
      <c r="ULK13" s="140" t="s">
        <v>454</v>
      </c>
      <c r="ULL13" s="140" t="s">
        <v>454</v>
      </c>
      <c r="ULM13" s="140" t="s">
        <v>454</v>
      </c>
      <c r="ULN13" s="140" t="s">
        <v>454</v>
      </c>
      <c r="ULO13" s="140" t="s">
        <v>454</v>
      </c>
      <c r="ULP13" s="140" t="s">
        <v>454</v>
      </c>
      <c r="ULQ13" s="140" t="s">
        <v>454</v>
      </c>
      <c r="ULR13" s="140" t="s">
        <v>454</v>
      </c>
      <c r="ULS13" s="140" t="s">
        <v>454</v>
      </c>
      <c r="ULT13" s="140" t="s">
        <v>454</v>
      </c>
      <c r="ULU13" s="140" t="s">
        <v>454</v>
      </c>
      <c r="ULV13" s="140" t="s">
        <v>454</v>
      </c>
      <c r="ULW13" s="140" t="s">
        <v>454</v>
      </c>
      <c r="ULX13" s="140" t="s">
        <v>454</v>
      </c>
      <c r="ULY13" s="140" t="s">
        <v>454</v>
      </c>
      <c r="ULZ13" s="140" t="s">
        <v>454</v>
      </c>
      <c r="UMA13" s="140" t="s">
        <v>454</v>
      </c>
      <c r="UMB13" s="140" t="s">
        <v>454</v>
      </c>
      <c r="UMC13" s="140" t="s">
        <v>454</v>
      </c>
      <c r="UMD13" s="140" t="s">
        <v>454</v>
      </c>
      <c r="UME13" s="140" t="s">
        <v>454</v>
      </c>
      <c r="UMF13" s="140" t="s">
        <v>454</v>
      </c>
      <c r="UMG13" s="140" t="s">
        <v>454</v>
      </c>
      <c r="UMH13" s="140" t="s">
        <v>454</v>
      </c>
      <c r="UMI13" s="140" t="s">
        <v>454</v>
      </c>
      <c r="UMJ13" s="140" t="s">
        <v>454</v>
      </c>
      <c r="UMK13" s="140" t="s">
        <v>454</v>
      </c>
      <c r="UML13" s="140" t="s">
        <v>454</v>
      </c>
      <c r="UMM13" s="140" t="s">
        <v>454</v>
      </c>
      <c r="UMN13" s="140" t="s">
        <v>454</v>
      </c>
      <c r="UMO13" s="140" t="s">
        <v>454</v>
      </c>
      <c r="UMP13" s="140" t="s">
        <v>454</v>
      </c>
      <c r="UMQ13" s="140" t="s">
        <v>454</v>
      </c>
      <c r="UMR13" s="140" t="s">
        <v>454</v>
      </c>
      <c r="UMS13" s="140" t="s">
        <v>454</v>
      </c>
      <c r="UMT13" s="140" t="s">
        <v>454</v>
      </c>
      <c r="UMU13" s="140" t="s">
        <v>454</v>
      </c>
      <c r="UMV13" s="140" t="s">
        <v>454</v>
      </c>
      <c r="UMW13" s="140" t="s">
        <v>454</v>
      </c>
      <c r="UMX13" s="140" t="s">
        <v>454</v>
      </c>
      <c r="UMY13" s="140" t="s">
        <v>454</v>
      </c>
      <c r="UMZ13" s="140" t="s">
        <v>454</v>
      </c>
      <c r="UNA13" s="140" t="s">
        <v>454</v>
      </c>
      <c r="UNB13" s="140" t="s">
        <v>454</v>
      </c>
      <c r="UNC13" s="140" t="s">
        <v>454</v>
      </c>
      <c r="UND13" s="140" t="s">
        <v>454</v>
      </c>
      <c r="UNE13" s="140" t="s">
        <v>454</v>
      </c>
      <c r="UNF13" s="140" t="s">
        <v>454</v>
      </c>
      <c r="UNG13" s="140" t="s">
        <v>454</v>
      </c>
      <c r="UNH13" s="140" t="s">
        <v>454</v>
      </c>
      <c r="UNI13" s="140" t="s">
        <v>454</v>
      </c>
      <c r="UNJ13" s="140" t="s">
        <v>454</v>
      </c>
      <c r="UNK13" s="140" t="s">
        <v>454</v>
      </c>
      <c r="UNL13" s="140" t="s">
        <v>454</v>
      </c>
      <c r="UNM13" s="140" t="s">
        <v>454</v>
      </c>
      <c r="UNN13" s="140" t="s">
        <v>454</v>
      </c>
      <c r="UNO13" s="140" t="s">
        <v>454</v>
      </c>
      <c r="UNP13" s="140" t="s">
        <v>454</v>
      </c>
      <c r="UNQ13" s="140" t="s">
        <v>454</v>
      </c>
      <c r="UNR13" s="140" t="s">
        <v>454</v>
      </c>
      <c r="UNS13" s="140" t="s">
        <v>454</v>
      </c>
      <c r="UNT13" s="140" t="s">
        <v>454</v>
      </c>
      <c r="UNU13" s="140" t="s">
        <v>454</v>
      </c>
      <c r="UNV13" s="140" t="s">
        <v>454</v>
      </c>
      <c r="UNW13" s="140" t="s">
        <v>454</v>
      </c>
      <c r="UNX13" s="140" t="s">
        <v>454</v>
      </c>
      <c r="UNY13" s="140" t="s">
        <v>454</v>
      </c>
      <c r="UNZ13" s="140" t="s">
        <v>454</v>
      </c>
      <c r="UOA13" s="140" t="s">
        <v>454</v>
      </c>
      <c r="UOB13" s="140" t="s">
        <v>454</v>
      </c>
      <c r="UOC13" s="140" t="s">
        <v>454</v>
      </c>
      <c r="UOD13" s="140" t="s">
        <v>454</v>
      </c>
      <c r="UOE13" s="140" t="s">
        <v>454</v>
      </c>
      <c r="UOF13" s="140" t="s">
        <v>454</v>
      </c>
      <c r="UOG13" s="140" t="s">
        <v>454</v>
      </c>
      <c r="UOH13" s="140" t="s">
        <v>454</v>
      </c>
      <c r="UOI13" s="140" t="s">
        <v>454</v>
      </c>
      <c r="UOJ13" s="140" t="s">
        <v>454</v>
      </c>
      <c r="UOK13" s="140" t="s">
        <v>454</v>
      </c>
      <c r="UOL13" s="140" t="s">
        <v>454</v>
      </c>
      <c r="UOM13" s="140" t="s">
        <v>454</v>
      </c>
      <c r="UON13" s="140" t="s">
        <v>454</v>
      </c>
      <c r="UOO13" s="140" t="s">
        <v>454</v>
      </c>
      <c r="UOP13" s="140" t="s">
        <v>454</v>
      </c>
      <c r="UOQ13" s="140" t="s">
        <v>454</v>
      </c>
      <c r="UOR13" s="140" t="s">
        <v>454</v>
      </c>
      <c r="UOS13" s="140" t="s">
        <v>454</v>
      </c>
      <c r="UOT13" s="140" t="s">
        <v>454</v>
      </c>
      <c r="UOU13" s="140" t="s">
        <v>454</v>
      </c>
      <c r="UOV13" s="140" t="s">
        <v>454</v>
      </c>
      <c r="UOW13" s="140" t="s">
        <v>454</v>
      </c>
      <c r="UOX13" s="140" t="s">
        <v>454</v>
      </c>
      <c r="UOY13" s="140" t="s">
        <v>454</v>
      </c>
      <c r="UOZ13" s="140" t="s">
        <v>454</v>
      </c>
      <c r="UPA13" s="140" t="s">
        <v>454</v>
      </c>
      <c r="UPB13" s="140" t="s">
        <v>454</v>
      </c>
      <c r="UPC13" s="140" t="s">
        <v>454</v>
      </c>
      <c r="UPD13" s="140" t="s">
        <v>454</v>
      </c>
      <c r="UPE13" s="140" t="s">
        <v>454</v>
      </c>
      <c r="UPF13" s="140" t="s">
        <v>454</v>
      </c>
      <c r="UPG13" s="140" t="s">
        <v>454</v>
      </c>
      <c r="UPH13" s="140" t="s">
        <v>454</v>
      </c>
      <c r="UPI13" s="140" t="s">
        <v>454</v>
      </c>
      <c r="UPJ13" s="140" t="s">
        <v>454</v>
      </c>
      <c r="UPK13" s="140" t="s">
        <v>454</v>
      </c>
      <c r="UPL13" s="140" t="s">
        <v>454</v>
      </c>
      <c r="UPM13" s="140" t="s">
        <v>454</v>
      </c>
      <c r="UPN13" s="140" t="s">
        <v>454</v>
      </c>
      <c r="UPO13" s="140" t="s">
        <v>454</v>
      </c>
      <c r="UPP13" s="140" t="s">
        <v>454</v>
      </c>
      <c r="UPQ13" s="140" t="s">
        <v>454</v>
      </c>
      <c r="UPR13" s="140" t="s">
        <v>454</v>
      </c>
      <c r="UPS13" s="140" t="s">
        <v>454</v>
      </c>
      <c r="UPT13" s="140" t="s">
        <v>454</v>
      </c>
      <c r="UPU13" s="140" t="s">
        <v>454</v>
      </c>
      <c r="UPV13" s="140" t="s">
        <v>454</v>
      </c>
      <c r="UPW13" s="140" t="s">
        <v>454</v>
      </c>
      <c r="UPX13" s="140" t="s">
        <v>454</v>
      </c>
      <c r="UPY13" s="140" t="s">
        <v>454</v>
      </c>
      <c r="UPZ13" s="140" t="s">
        <v>454</v>
      </c>
      <c r="UQA13" s="140" t="s">
        <v>454</v>
      </c>
      <c r="UQB13" s="140" t="s">
        <v>454</v>
      </c>
      <c r="UQC13" s="140" t="s">
        <v>454</v>
      </c>
      <c r="UQD13" s="140" t="s">
        <v>454</v>
      </c>
      <c r="UQE13" s="140" t="s">
        <v>454</v>
      </c>
      <c r="UQF13" s="140" t="s">
        <v>454</v>
      </c>
      <c r="UQG13" s="140" t="s">
        <v>454</v>
      </c>
      <c r="UQH13" s="140" t="s">
        <v>454</v>
      </c>
      <c r="UQI13" s="140" t="s">
        <v>454</v>
      </c>
      <c r="UQJ13" s="140" t="s">
        <v>454</v>
      </c>
      <c r="UQK13" s="140" t="s">
        <v>454</v>
      </c>
      <c r="UQL13" s="140" t="s">
        <v>454</v>
      </c>
      <c r="UQM13" s="140" t="s">
        <v>454</v>
      </c>
      <c r="UQN13" s="140" t="s">
        <v>454</v>
      </c>
      <c r="UQO13" s="140" t="s">
        <v>454</v>
      </c>
      <c r="UQP13" s="140" t="s">
        <v>454</v>
      </c>
      <c r="UQQ13" s="140" t="s">
        <v>454</v>
      </c>
      <c r="UQR13" s="140" t="s">
        <v>454</v>
      </c>
      <c r="UQS13" s="140" t="s">
        <v>454</v>
      </c>
      <c r="UQT13" s="140" t="s">
        <v>454</v>
      </c>
      <c r="UQU13" s="140" t="s">
        <v>454</v>
      </c>
      <c r="UQV13" s="140" t="s">
        <v>454</v>
      </c>
      <c r="UQW13" s="140" t="s">
        <v>454</v>
      </c>
      <c r="UQX13" s="140" t="s">
        <v>454</v>
      </c>
      <c r="UQY13" s="140" t="s">
        <v>454</v>
      </c>
      <c r="UQZ13" s="140" t="s">
        <v>454</v>
      </c>
      <c r="URA13" s="140" t="s">
        <v>454</v>
      </c>
      <c r="URB13" s="140" t="s">
        <v>454</v>
      </c>
      <c r="URC13" s="140" t="s">
        <v>454</v>
      </c>
      <c r="URD13" s="140" t="s">
        <v>454</v>
      </c>
      <c r="URE13" s="140" t="s">
        <v>454</v>
      </c>
      <c r="URF13" s="140" t="s">
        <v>454</v>
      </c>
      <c r="URG13" s="140" t="s">
        <v>454</v>
      </c>
      <c r="URH13" s="140" t="s">
        <v>454</v>
      </c>
      <c r="URI13" s="140" t="s">
        <v>454</v>
      </c>
      <c r="URJ13" s="140" t="s">
        <v>454</v>
      </c>
      <c r="URK13" s="140" t="s">
        <v>454</v>
      </c>
      <c r="URL13" s="140" t="s">
        <v>454</v>
      </c>
      <c r="URM13" s="140" t="s">
        <v>454</v>
      </c>
      <c r="URN13" s="140" t="s">
        <v>454</v>
      </c>
      <c r="URO13" s="140" t="s">
        <v>454</v>
      </c>
      <c r="URP13" s="140" t="s">
        <v>454</v>
      </c>
      <c r="URQ13" s="140" t="s">
        <v>454</v>
      </c>
      <c r="URR13" s="140" t="s">
        <v>454</v>
      </c>
      <c r="URS13" s="140" t="s">
        <v>454</v>
      </c>
      <c r="URT13" s="140" t="s">
        <v>454</v>
      </c>
      <c r="URU13" s="140" t="s">
        <v>454</v>
      </c>
      <c r="URV13" s="140" t="s">
        <v>454</v>
      </c>
      <c r="URW13" s="140" t="s">
        <v>454</v>
      </c>
      <c r="URX13" s="140" t="s">
        <v>454</v>
      </c>
      <c r="URY13" s="140" t="s">
        <v>454</v>
      </c>
      <c r="URZ13" s="140" t="s">
        <v>454</v>
      </c>
      <c r="USA13" s="140" t="s">
        <v>454</v>
      </c>
      <c r="USB13" s="140" t="s">
        <v>454</v>
      </c>
      <c r="USC13" s="140" t="s">
        <v>454</v>
      </c>
      <c r="USD13" s="140" t="s">
        <v>454</v>
      </c>
      <c r="USE13" s="140" t="s">
        <v>454</v>
      </c>
      <c r="USF13" s="140" t="s">
        <v>454</v>
      </c>
      <c r="USG13" s="140" t="s">
        <v>454</v>
      </c>
      <c r="USH13" s="140" t="s">
        <v>454</v>
      </c>
      <c r="USI13" s="140" t="s">
        <v>454</v>
      </c>
      <c r="USJ13" s="140" t="s">
        <v>454</v>
      </c>
      <c r="USK13" s="140" t="s">
        <v>454</v>
      </c>
      <c r="USL13" s="140" t="s">
        <v>454</v>
      </c>
      <c r="USM13" s="140" t="s">
        <v>454</v>
      </c>
      <c r="USN13" s="140" t="s">
        <v>454</v>
      </c>
      <c r="USO13" s="140" t="s">
        <v>454</v>
      </c>
      <c r="USP13" s="140" t="s">
        <v>454</v>
      </c>
      <c r="USQ13" s="140" t="s">
        <v>454</v>
      </c>
      <c r="USR13" s="140" t="s">
        <v>454</v>
      </c>
      <c r="USS13" s="140" t="s">
        <v>454</v>
      </c>
      <c r="UST13" s="140" t="s">
        <v>454</v>
      </c>
      <c r="USU13" s="140" t="s">
        <v>454</v>
      </c>
      <c r="USV13" s="140" t="s">
        <v>454</v>
      </c>
      <c r="USW13" s="140" t="s">
        <v>454</v>
      </c>
      <c r="USX13" s="140" t="s">
        <v>454</v>
      </c>
      <c r="USY13" s="140" t="s">
        <v>454</v>
      </c>
      <c r="USZ13" s="140" t="s">
        <v>454</v>
      </c>
      <c r="UTA13" s="140" t="s">
        <v>454</v>
      </c>
      <c r="UTB13" s="140" t="s">
        <v>454</v>
      </c>
      <c r="UTC13" s="140" t="s">
        <v>454</v>
      </c>
      <c r="UTD13" s="140" t="s">
        <v>454</v>
      </c>
      <c r="UTE13" s="140" t="s">
        <v>454</v>
      </c>
      <c r="UTF13" s="140" t="s">
        <v>454</v>
      </c>
      <c r="UTG13" s="140" t="s">
        <v>454</v>
      </c>
      <c r="UTH13" s="140" t="s">
        <v>454</v>
      </c>
      <c r="UTI13" s="140" t="s">
        <v>454</v>
      </c>
      <c r="UTJ13" s="140" t="s">
        <v>454</v>
      </c>
      <c r="UTK13" s="140" t="s">
        <v>454</v>
      </c>
      <c r="UTL13" s="140" t="s">
        <v>454</v>
      </c>
      <c r="UTM13" s="140" t="s">
        <v>454</v>
      </c>
      <c r="UTN13" s="140" t="s">
        <v>454</v>
      </c>
      <c r="UTO13" s="140" t="s">
        <v>454</v>
      </c>
      <c r="UTP13" s="140" t="s">
        <v>454</v>
      </c>
      <c r="UTQ13" s="140" t="s">
        <v>454</v>
      </c>
      <c r="UTR13" s="140" t="s">
        <v>454</v>
      </c>
      <c r="UTS13" s="140" t="s">
        <v>454</v>
      </c>
      <c r="UTT13" s="140" t="s">
        <v>454</v>
      </c>
      <c r="UTU13" s="140" t="s">
        <v>454</v>
      </c>
      <c r="UTV13" s="140" t="s">
        <v>454</v>
      </c>
      <c r="UTW13" s="140" t="s">
        <v>454</v>
      </c>
      <c r="UTX13" s="140" t="s">
        <v>454</v>
      </c>
      <c r="UTY13" s="140" t="s">
        <v>454</v>
      </c>
      <c r="UTZ13" s="140" t="s">
        <v>454</v>
      </c>
      <c r="UUA13" s="140" t="s">
        <v>454</v>
      </c>
      <c r="UUB13" s="140" t="s">
        <v>454</v>
      </c>
      <c r="UUC13" s="140" t="s">
        <v>454</v>
      </c>
      <c r="UUD13" s="140" t="s">
        <v>454</v>
      </c>
      <c r="UUE13" s="140" t="s">
        <v>454</v>
      </c>
      <c r="UUF13" s="140" t="s">
        <v>454</v>
      </c>
      <c r="UUG13" s="140" t="s">
        <v>454</v>
      </c>
      <c r="UUH13" s="140" t="s">
        <v>454</v>
      </c>
      <c r="UUI13" s="140" t="s">
        <v>454</v>
      </c>
      <c r="UUJ13" s="140" t="s">
        <v>454</v>
      </c>
      <c r="UUK13" s="140" t="s">
        <v>454</v>
      </c>
      <c r="UUL13" s="140" t="s">
        <v>454</v>
      </c>
      <c r="UUM13" s="140" t="s">
        <v>454</v>
      </c>
      <c r="UUN13" s="140" t="s">
        <v>454</v>
      </c>
      <c r="UUO13" s="140" t="s">
        <v>454</v>
      </c>
      <c r="UUP13" s="140" t="s">
        <v>454</v>
      </c>
      <c r="UUQ13" s="140" t="s">
        <v>454</v>
      </c>
      <c r="UUR13" s="140" t="s">
        <v>454</v>
      </c>
      <c r="UUS13" s="140" t="s">
        <v>454</v>
      </c>
      <c r="UUT13" s="140" t="s">
        <v>454</v>
      </c>
      <c r="UUU13" s="140" t="s">
        <v>454</v>
      </c>
      <c r="UUV13" s="140" t="s">
        <v>454</v>
      </c>
      <c r="UUW13" s="140" t="s">
        <v>454</v>
      </c>
      <c r="UUX13" s="140" t="s">
        <v>454</v>
      </c>
      <c r="UUY13" s="140" t="s">
        <v>454</v>
      </c>
      <c r="UUZ13" s="140" t="s">
        <v>454</v>
      </c>
      <c r="UVA13" s="140" t="s">
        <v>454</v>
      </c>
      <c r="UVB13" s="140" t="s">
        <v>454</v>
      </c>
      <c r="UVC13" s="140" t="s">
        <v>454</v>
      </c>
      <c r="UVD13" s="140" t="s">
        <v>454</v>
      </c>
      <c r="UVE13" s="140" t="s">
        <v>454</v>
      </c>
      <c r="UVF13" s="140" t="s">
        <v>454</v>
      </c>
      <c r="UVG13" s="140" t="s">
        <v>454</v>
      </c>
      <c r="UVH13" s="140" t="s">
        <v>454</v>
      </c>
      <c r="UVI13" s="140" t="s">
        <v>454</v>
      </c>
      <c r="UVJ13" s="140" t="s">
        <v>454</v>
      </c>
      <c r="UVK13" s="140" t="s">
        <v>454</v>
      </c>
      <c r="UVL13" s="140" t="s">
        <v>454</v>
      </c>
      <c r="UVM13" s="140" t="s">
        <v>454</v>
      </c>
      <c r="UVN13" s="140" t="s">
        <v>454</v>
      </c>
      <c r="UVO13" s="140" t="s">
        <v>454</v>
      </c>
      <c r="UVP13" s="140" t="s">
        <v>454</v>
      </c>
      <c r="UVQ13" s="140" t="s">
        <v>454</v>
      </c>
      <c r="UVR13" s="140" t="s">
        <v>454</v>
      </c>
      <c r="UVS13" s="140" t="s">
        <v>454</v>
      </c>
      <c r="UVT13" s="140" t="s">
        <v>454</v>
      </c>
      <c r="UVU13" s="140" t="s">
        <v>454</v>
      </c>
      <c r="UVV13" s="140" t="s">
        <v>454</v>
      </c>
      <c r="UVW13" s="140" t="s">
        <v>454</v>
      </c>
      <c r="UVX13" s="140" t="s">
        <v>454</v>
      </c>
      <c r="UVY13" s="140" t="s">
        <v>454</v>
      </c>
      <c r="UVZ13" s="140" t="s">
        <v>454</v>
      </c>
      <c r="UWA13" s="140" t="s">
        <v>454</v>
      </c>
      <c r="UWB13" s="140" t="s">
        <v>454</v>
      </c>
      <c r="UWC13" s="140" t="s">
        <v>454</v>
      </c>
      <c r="UWD13" s="140" t="s">
        <v>454</v>
      </c>
      <c r="UWE13" s="140" t="s">
        <v>454</v>
      </c>
      <c r="UWF13" s="140" t="s">
        <v>454</v>
      </c>
      <c r="UWG13" s="140" t="s">
        <v>454</v>
      </c>
      <c r="UWH13" s="140" t="s">
        <v>454</v>
      </c>
      <c r="UWI13" s="140" t="s">
        <v>454</v>
      </c>
      <c r="UWJ13" s="140" t="s">
        <v>454</v>
      </c>
      <c r="UWK13" s="140" t="s">
        <v>454</v>
      </c>
      <c r="UWL13" s="140" t="s">
        <v>454</v>
      </c>
      <c r="UWM13" s="140" t="s">
        <v>454</v>
      </c>
      <c r="UWN13" s="140" t="s">
        <v>454</v>
      </c>
      <c r="UWO13" s="140" t="s">
        <v>454</v>
      </c>
      <c r="UWP13" s="140" t="s">
        <v>454</v>
      </c>
      <c r="UWQ13" s="140" t="s">
        <v>454</v>
      </c>
      <c r="UWR13" s="140" t="s">
        <v>454</v>
      </c>
      <c r="UWS13" s="140" t="s">
        <v>454</v>
      </c>
      <c r="UWT13" s="140" t="s">
        <v>454</v>
      </c>
      <c r="UWU13" s="140" t="s">
        <v>454</v>
      </c>
      <c r="UWV13" s="140" t="s">
        <v>454</v>
      </c>
      <c r="UWW13" s="140" t="s">
        <v>454</v>
      </c>
      <c r="UWX13" s="140" t="s">
        <v>454</v>
      </c>
      <c r="UWY13" s="140" t="s">
        <v>454</v>
      </c>
      <c r="UWZ13" s="140" t="s">
        <v>454</v>
      </c>
      <c r="UXA13" s="140" t="s">
        <v>454</v>
      </c>
      <c r="UXB13" s="140" t="s">
        <v>454</v>
      </c>
      <c r="UXC13" s="140" t="s">
        <v>454</v>
      </c>
      <c r="UXD13" s="140" t="s">
        <v>454</v>
      </c>
      <c r="UXE13" s="140" t="s">
        <v>454</v>
      </c>
      <c r="UXF13" s="140" t="s">
        <v>454</v>
      </c>
      <c r="UXG13" s="140" t="s">
        <v>454</v>
      </c>
      <c r="UXH13" s="140" t="s">
        <v>454</v>
      </c>
      <c r="UXI13" s="140" t="s">
        <v>454</v>
      </c>
      <c r="UXJ13" s="140" t="s">
        <v>454</v>
      </c>
      <c r="UXK13" s="140" t="s">
        <v>454</v>
      </c>
      <c r="UXL13" s="140" t="s">
        <v>454</v>
      </c>
      <c r="UXM13" s="140" t="s">
        <v>454</v>
      </c>
      <c r="UXN13" s="140" t="s">
        <v>454</v>
      </c>
      <c r="UXO13" s="140" t="s">
        <v>454</v>
      </c>
      <c r="UXP13" s="140" t="s">
        <v>454</v>
      </c>
      <c r="UXQ13" s="140" t="s">
        <v>454</v>
      </c>
      <c r="UXR13" s="140" t="s">
        <v>454</v>
      </c>
      <c r="UXS13" s="140" t="s">
        <v>454</v>
      </c>
      <c r="UXT13" s="140" t="s">
        <v>454</v>
      </c>
      <c r="UXU13" s="140" t="s">
        <v>454</v>
      </c>
      <c r="UXV13" s="140" t="s">
        <v>454</v>
      </c>
      <c r="UXW13" s="140" t="s">
        <v>454</v>
      </c>
      <c r="UXX13" s="140" t="s">
        <v>454</v>
      </c>
      <c r="UXY13" s="140" t="s">
        <v>454</v>
      </c>
      <c r="UXZ13" s="140" t="s">
        <v>454</v>
      </c>
      <c r="UYA13" s="140" t="s">
        <v>454</v>
      </c>
      <c r="UYB13" s="140" t="s">
        <v>454</v>
      </c>
      <c r="UYC13" s="140" t="s">
        <v>454</v>
      </c>
      <c r="UYD13" s="140" t="s">
        <v>454</v>
      </c>
      <c r="UYE13" s="140" t="s">
        <v>454</v>
      </c>
      <c r="UYF13" s="140" t="s">
        <v>454</v>
      </c>
      <c r="UYG13" s="140" t="s">
        <v>454</v>
      </c>
      <c r="UYH13" s="140" t="s">
        <v>454</v>
      </c>
      <c r="UYI13" s="140" t="s">
        <v>454</v>
      </c>
      <c r="UYJ13" s="140" t="s">
        <v>454</v>
      </c>
      <c r="UYK13" s="140" t="s">
        <v>454</v>
      </c>
      <c r="UYL13" s="140" t="s">
        <v>454</v>
      </c>
      <c r="UYM13" s="140" t="s">
        <v>454</v>
      </c>
      <c r="UYN13" s="140" t="s">
        <v>454</v>
      </c>
      <c r="UYO13" s="140" t="s">
        <v>454</v>
      </c>
      <c r="UYP13" s="140" t="s">
        <v>454</v>
      </c>
      <c r="UYQ13" s="140" t="s">
        <v>454</v>
      </c>
      <c r="UYR13" s="140" t="s">
        <v>454</v>
      </c>
      <c r="UYS13" s="140" t="s">
        <v>454</v>
      </c>
      <c r="UYT13" s="140" t="s">
        <v>454</v>
      </c>
      <c r="UYU13" s="140" t="s">
        <v>454</v>
      </c>
      <c r="UYV13" s="140" t="s">
        <v>454</v>
      </c>
      <c r="UYW13" s="140" t="s">
        <v>454</v>
      </c>
      <c r="UYX13" s="140" t="s">
        <v>454</v>
      </c>
      <c r="UYY13" s="140" t="s">
        <v>454</v>
      </c>
      <c r="UYZ13" s="140" t="s">
        <v>454</v>
      </c>
      <c r="UZA13" s="140" t="s">
        <v>454</v>
      </c>
      <c r="UZB13" s="140" t="s">
        <v>454</v>
      </c>
      <c r="UZC13" s="140" t="s">
        <v>454</v>
      </c>
      <c r="UZD13" s="140" t="s">
        <v>454</v>
      </c>
      <c r="UZE13" s="140" t="s">
        <v>454</v>
      </c>
      <c r="UZF13" s="140" t="s">
        <v>454</v>
      </c>
      <c r="UZG13" s="140" t="s">
        <v>454</v>
      </c>
      <c r="UZH13" s="140" t="s">
        <v>454</v>
      </c>
      <c r="UZI13" s="140" t="s">
        <v>454</v>
      </c>
      <c r="UZJ13" s="140" t="s">
        <v>454</v>
      </c>
      <c r="UZK13" s="140" t="s">
        <v>454</v>
      </c>
      <c r="UZL13" s="140" t="s">
        <v>454</v>
      </c>
      <c r="UZM13" s="140" t="s">
        <v>454</v>
      </c>
      <c r="UZN13" s="140" t="s">
        <v>454</v>
      </c>
      <c r="UZO13" s="140" t="s">
        <v>454</v>
      </c>
      <c r="UZP13" s="140" t="s">
        <v>454</v>
      </c>
      <c r="UZQ13" s="140" t="s">
        <v>454</v>
      </c>
      <c r="UZR13" s="140" t="s">
        <v>454</v>
      </c>
      <c r="UZS13" s="140" t="s">
        <v>454</v>
      </c>
      <c r="UZT13" s="140" t="s">
        <v>454</v>
      </c>
      <c r="UZU13" s="140" t="s">
        <v>454</v>
      </c>
      <c r="UZV13" s="140" t="s">
        <v>454</v>
      </c>
      <c r="UZW13" s="140" t="s">
        <v>454</v>
      </c>
      <c r="UZX13" s="140" t="s">
        <v>454</v>
      </c>
      <c r="UZY13" s="140" t="s">
        <v>454</v>
      </c>
      <c r="UZZ13" s="140" t="s">
        <v>454</v>
      </c>
      <c r="VAA13" s="140" t="s">
        <v>454</v>
      </c>
      <c r="VAB13" s="140" t="s">
        <v>454</v>
      </c>
      <c r="VAC13" s="140" t="s">
        <v>454</v>
      </c>
      <c r="VAD13" s="140" t="s">
        <v>454</v>
      </c>
      <c r="VAE13" s="140" t="s">
        <v>454</v>
      </c>
      <c r="VAF13" s="140" t="s">
        <v>454</v>
      </c>
      <c r="VAG13" s="140" t="s">
        <v>454</v>
      </c>
      <c r="VAH13" s="140" t="s">
        <v>454</v>
      </c>
      <c r="VAI13" s="140" t="s">
        <v>454</v>
      </c>
      <c r="VAJ13" s="140" t="s">
        <v>454</v>
      </c>
      <c r="VAK13" s="140" t="s">
        <v>454</v>
      </c>
      <c r="VAL13" s="140" t="s">
        <v>454</v>
      </c>
      <c r="VAM13" s="140" t="s">
        <v>454</v>
      </c>
      <c r="VAN13" s="140" t="s">
        <v>454</v>
      </c>
      <c r="VAO13" s="140" t="s">
        <v>454</v>
      </c>
      <c r="VAP13" s="140" t="s">
        <v>454</v>
      </c>
      <c r="VAQ13" s="140" t="s">
        <v>454</v>
      </c>
      <c r="VAR13" s="140" t="s">
        <v>454</v>
      </c>
      <c r="VAS13" s="140" t="s">
        <v>454</v>
      </c>
      <c r="VAT13" s="140" t="s">
        <v>454</v>
      </c>
      <c r="VAU13" s="140" t="s">
        <v>454</v>
      </c>
      <c r="VAV13" s="140" t="s">
        <v>454</v>
      </c>
      <c r="VAW13" s="140" t="s">
        <v>454</v>
      </c>
      <c r="VAX13" s="140" t="s">
        <v>454</v>
      </c>
      <c r="VAY13" s="140" t="s">
        <v>454</v>
      </c>
      <c r="VAZ13" s="140" t="s">
        <v>454</v>
      </c>
      <c r="VBA13" s="140" t="s">
        <v>454</v>
      </c>
      <c r="VBB13" s="140" t="s">
        <v>454</v>
      </c>
      <c r="VBC13" s="140" t="s">
        <v>454</v>
      </c>
      <c r="VBD13" s="140" t="s">
        <v>454</v>
      </c>
      <c r="VBE13" s="140" t="s">
        <v>454</v>
      </c>
      <c r="VBF13" s="140" t="s">
        <v>454</v>
      </c>
      <c r="VBG13" s="140" t="s">
        <v>454</v>
      </c>
      <c r="VBH13" s="140" t="s">
        <v>454</v>
      </c>
      <c r="VBI13" s="140" t="s">
        <v>454</v>
      </c>
      <c r="VBJ13" s="140" t="s">
        <v>454</v>
      </c>
      <c r="VBK13" s="140" t="s">
        <v>454</v>
      </c>
      <c r="VBL13" s="140" t="s">
        <v>454</v>
      </c>
      <c r="VBM13" s="140" t="s">
        <v>454</v>
      </c>
      <c r="VBN13" s="140" t="s">
        <v>454</v>
      </c>
      <c r="VBO13" s="140" t="s">
        <v>454</v>
      </c>
      <c r="VBP13" s="140" t="s">
        <v>454</v>
      </c>
      <c r="VBQ13" s="140" t="s">
        <v>454</v>
      </c>
      <c r="VBR13" s="140" t="s">
        <v>454</v>
      </c>
      <c r="VBS13" s="140" t="s">
        <v>454</v>
      </c>
      <c r="VBT13" s="140" t="s">
        <v>454</v>
      </c>
      <c r="VBU13" s="140" t="s">
        <v>454</v>
      </c>
      <c r="VBV13" s="140" t="s">
        <v>454</v>
      </c>
      <c r="VBW13" s="140" t="s">
        <v>454</v>
      </c>
      <c r="VBX13" s="140" t="s">
        <v>454</v>
      </c>
      <c r="VBY13" s="140" t="s">
        <v>454</v>
      </c>
      <c r="VBZ13" s="140" t="s">
        <v>454</v>
      </c>
      <c r="VCA13" s="140" t="s">
        <v>454</v>
      </c>
      <c r="VCB13" s="140" t="s">
        <v>454</v>
      </c>
      <c r="VCC13" s="140" t="s">
        <v>454</v>
      </c>
      <c r="VCD13" s="140" t="s">
        <v>454</v>
      </c>
      <c r="VCE13" s="140" t="s">
        <v>454</v>
      </c>
      <c r="VCF13" s="140" t="s">
        <v>454</v>
      </c>
      <c r="VCG13" s="140" t="s">
        <v>454</v>
      </c>
      <c r="VCH13" s="140" t="s">
        <v>454</v>
      </c>
      <c r="VCI13" s="140" t="s">
        <v>454</v>
      </c>
      <c r="VCJ13" s="140" t="s">
        <v>454</v>
      </c>
      <c r="VCK13" s="140" t="s">
        <v>454</v>
      </c>
      <c r="VCL13" s="140" t="s">
        <v>454</v>
      </c>
      <c r="VCM13" s="140" t="s">
        <v>454</v>
      </c>
      <c r="VCN13" s="140" t="s">
        <v>454</v>
      </c>
      <c r="VCO13" s="140" t="s">
        <v>454</v>
      </c>
      <c r="VCP13" s="140" t="s">
        <v>454</v>
      </c>
      <c r="VCQ13" s="140" t="s">
        <v>454</v>
      </c>
      <c r="VCR13" s="140" t="s">
        <v>454</v>
      </c>
      <c r="VCS13" s="140" t="s">
        <v>454</v>
      </c>
      <c r="VCT13" s="140" t="s">
        <v>454</v>
      </c>
      <c r="VCU13" s="140" t="s">
        <v>454</v>
      </c>
      <c r="VCV13" s="140" t="s">
        <v>454</v>
      </c>
      <c r="VCW13" s="140" t="s">
        <v>454</v>
      </c>
      <c r="VCX13" s="140" t="s">
        <v>454</v>
      </c>
      <c r="VCY13" s="140" t="s">
        <v>454</v>
      </c>
      <c r="VCZ13" s="140" t="s">
        <v>454</v>
      </c>
      <c r="VDA13" s="140" t="s">
        <v>454</v>
      </c>
      <c r="VDB13" s="140" t="s">
        <v>454</v>
      </c>
      <c r="VDC13" s="140" t="s">
        <v>454</v>
      </c>
      <c r="VDD13" s="140" t="s">
        <v>454</v>
      </c>
      <c r="VDE13" s="140" t="s">
        <v>454</v>
      </c>
      <c r="VDF13" s="140" t="s">
        <v>454</v>
      </c>
      <c r="VDG13" s="140" t="s">
        <v>454</v>
      </c>
      <c r="VDH13" s="140" t="s">
        <v>454</v>
      </c>
      <c r="VDI13" s="140" t="s">
        <v>454</v>
      </c>
      <c r="VDJ13" s="140" t="s">
        <v>454</v>
      </c>
      <c r="VDK13" s="140" t="s">
        <v>454</v>
      </c>
      <c r="VDL13" s="140" t="s">
        <v>454</v>
      </c>
      <c r="VDM13" s="140" t="s">
        <v>454</v>
      </c>
      <c r="VDN13" s="140" t="s">
        <v>454</v>
      </c>
      <c r="VDO13" s="140" t="s">
        <v>454</v>
      </c>
      <c r="VDP13" s="140" t="s">
        <v>454</v>
      </c>
      <c r="VDQ13" s="140" t="s">
        <v>454</v>
      </c>
      <c r="VDR13" s="140" t="s">
        <v>454</v>
      </c>
      <c r="VDS13" s="140" t="s">
        <v>454</v>
      </c>
      <c r="VDT13" s="140" t="s">
        <v>454</v>
      </c>
      <c r="VDU13" s="140" t="s">
        <v>454</v>
      </c>
      <c r="VDV13" s="140" t="s">
        <v>454</v>
      </c>
      <c r="VDW13" s="140" t="s">
        <v>454</v>
      </c>
      <c r="VDX13" s="140" t="s">
        <v>454</v>
      </c>
      <c r="VDY13" s="140" t="s">
        <v>454</v>
      </c>
      <c r="VDZ13" s="140" t="s">
        <v>454</v>
      </c>
      <c r="VEA13" s="140" t="s">
        <v>454</v>
      </c>
      <c r="VEB13" s="140" t="s">
        <v>454</v>
      </c>
      <c r="VEC13" s="140" t="s">
        <v>454</v>
      </c>
      <c r="VED13" s="140" t="s">
        <v>454</v>
      </c>
      <c r="VEE13" s="140" t="s">
        <v>454</v>
      </c>
      <c r="VEF13" s="140" t="s">
        <v>454</v>
      </c>
      <c r="VEG13" s="140" t="s">
        <v>454</v>
      </c>
      <c r="VEH13" s="140" t="s">
        <v>454</v>
      </c>
      <c r="VEI13" s="140" t="s">
        <v>454</v>
      </c>
      <c r="VEJ13" s="140" t="s">
        <v>454</v>
      </c>
      <c r="VEK13" s="140" t="s">
        <v>454</v>
      </c>
      <c r="VEL13" s="140" t="s">
        <v>454</v>
      </c>
      <c r="VEM13" s="140" t="s">
        <v>454</v>
      </c>
      <c r="VEN13" s="140" t="s">
        <v>454</v>
      </c>
      <c r="VEO13" s="140" t="s">
        <v>454</v>
      </c>
      <c r="VEP13" s="140" t="s">
        <v>454</v>
      </c>
      <c r="VEQ13" s="140" t="s">
        <v>454</v>
      </c>
      <c r="VER13" s="140" t="s">
        <v>454</v>
      </c>
      <c r="VES13" s="140" t="s">
        <v>454</v>
      </c>
      <c r="VET13" s="140" t="s">
        <v>454</v>
      </c>
      <c r="VEU13" s="140" t="s">
        <v>454</v>
      </c>
      <c r="VEV13" s="140" t="s">
        <v>454</v>
      </c>
      <c r="VEW13" s="140" t="s">
        <v>454</v>
      </c>
      <c r="VEX13" s="140" t="s">
        <v>454</v>
      </c>
      <c r="VEY13" s="140" t="s">
        <v>454</v>
      </c>
      <c r="VEZ13" s="140" t="s">
        <v>454</v>
      </c>
      <c r="VFA13" s="140" t="s">
        <v>454</v>
      </c>
      <c r="VFB13" s="140" t="s">
        <v>454</v>
      </c>
      <c r="VFC13" s="140" t="s">
        <v>454</v>
      </c>
      <c r="VFD13" s="140" t="s">
        <v>454</v>
      </c>
      <c r="VFE13" s="140" t="s">
        <v>454</v>
      </c>
      <c r="VFF13" s="140" t="s">
        <v>454</v>
      </c>
      <c r="VFG13" s="140" t="s">
        <v>454</v>
      </c>
      <c r="VFH13" s="140" t="s">
        <v>454</v>
      </c>
      <c r="VFI13" s="140" t="s">
        <v>454</v>
      </c>
      <c r="VFJ13" s="140" t="s">
        <v>454</v>
      </c>
      <c r="VFK13" s="140" t="s">
        <v>454</v>
      </c>
      <c r="VFL13" s="140" t="s">
        <v>454</v>
      </c>
      <c r="VFM13" s="140" t="s">
        <v>454</v>
      </c>
      <c r="VFN13" s="140" t="s">
        <v>454</v>
      </c>
      <c r="VFO13" s="140" t="s">
        <v>454</v>
      </c>
      <c r="VFP13" s="140" t="s">
        <v>454</v>
      </c>
      <c r="VFQ13" s="140" t="s">
        <v>454</v>
      </c>
      <c r="VFR13" s="140" t="s">
        <v>454</v>
      </c>
      <c r="VFS13" s="140" t="s">
        <v>454</v>
      </c>
      <c r="VFT13" s="140" t="s">
        <v>454</v>
      </c>
      <c r="VFU13" s="140" t="s">
        <v>454</v>
      </c>
      <c r="VFV13" s="140" t="s">
        <v>454</v>
      </c>
      <c r="VFW13" s="140" t="s">
        <v>454</v>
      </c>
      <c r="VFX13" s="140" t="s">
        <v>454</v>
      </c>
      <c r="VFY13" s="140" t="s">
        <v>454</v>
      </c>
      <c r="VFZ13" s="140" t="s">
        <v>454</v>
      </c>
      <c r="VGA13" s="140" t="s">
        <v>454</v>
      </c>
      <c r="VGB13" s="140" t="s">
        <v>454</v>
      </c>
      <c r="VGC13" s="140" t="s">
        <v>454</v>
      </c>
      <c r="VGD13" s="140" t="s">
        <v>454</v>
      </c>
      <c r="VGE13" s="140" t="s">
        <v>454</v>
      </c>
      <c r="VGF13" s="140" t="s">
        <v>454</v>
      </c>
      <c r="VGG13" s="140" t="s">
        <v>454</v>
      </c>
      <c r="VGH13" s="140" t="s">
        <v>454</v>
      </c>
      <c r="VGI13" s="140" t="s">
        <v>454</v>
      </c>
      <c r="VGJ13" s="140" t="s">
        <v>454</v>
      </c>
      <c r="VGK13" s="140" t="s">
        <v>454</v>
      </c>
      <c r="VGL13" s="140" t="s">
        <v>454</v>
      </c>
      <c r="VGM13" s="140" t="s">
        <v>454</v>
      </c>
      <c r="VGN13" s="140" t="s">
        <v>454</v>
      </c>
      <c r="VGO13" s="140" t="s">
        <v>454</v>
      </c>
      <c r="VGP13" s="140" t="s">
        <v>454</v>
      </c>
      <c r="VGQ13" s="140" t="s">
        <v>454</v>
      </c>
      <c r="VGR13" s="140" t="s">
        <v>454</v>
      </c>
      <c r="VGS13" s="140" t="s">
        <v>454</v>
      </c>
      <c r="VGT13" s="140" t="s">
        <v>454</v>
      </c>
      <c r="VGU13" s="140" t="s">
        <v>454</v>
      </c>
      <c r="VGV13" s="140" t="s">
        <v>454</v>
      </c>
      <c r="VGW13" s="140" t="s">
        <v>454</v>
      </c>
      <c r="VGX13" s="140" t="s">
        <v>454</v>
      </c>
      <c r="VGY13" s="140" t="s">
        <v>454</v>
      </c>
      <c r="VGZ13" s="140" t="s">
        <v>454</v>
      </c>
      <c r="VHA13" s="140" t="s">
        <v>454</v>
      </c>
      <c r="VHB13" s="140" t="s">
        <v>454</v>
      </c>
      <c r="VHC13" s="140" t="s">
        <v>454</v>
      </c>
      <c r="VHD13" s="140" t="s">
        <v>454</v>
      </c>
      <c r="VHE13" s="140" t="s">
        <v>454</v>
      </c>
      <c r="VHF13" s="140" t="s">
        <v>454</v>
      </c>
      <c r="VHG13" s="140" t="s">
        <v>454</v>
      </c>
      <c r="VHH13" s="140" t="s">
        <v>454</v>
      </c>
      <c r="VHI13" s="140" t="s">
        <v>454</v>
      </c>
      <c r="VHJ13" s="140" t="s">
        <v>454</v>
      </c>
      <c r="VHK13" s="140" t="s">
        <v>454</v>
      </c>
      <c r="VHL13" s="140" t="s">
        <v>454</v>
      </c>
      <c r="VHM13" s="140" t="s">
        <v>454</v>
      </c>
      <c r="VHN13" s="140" t="s">
        <v>454</v>
      </c>
      <c r="VHO13" s="140" t="s">
        <v>454</v>
      </c>
      <c r="VHP13" s="140" t="s">
        <v>454</v>
      </c>
      <c r="VHQ13" s="140" t="s">
        <v>454</v>
      </c>
      <c r="VHR13" s="140" t="s">
        <v>454</v>
      </c>
      <c r="VHS13" s="140" t="s">
        <v>454</v>
      </c>
      <c r="VHT13" s="140" t="s">
        <v>454</v>
      </c>
      <c r="VHU13" s="140" t="s">
        <v>454</v>
      </c>
      <c r="VHV13" s="140" t="s">
        <v>454</v>
      </c>
      <c r="VHW13" s="140" t="s">
        <v>454</v>
      </c>
      <c r="VHX13" s="140" t="s">
        <v>454</v>
      </c>
      <c r="VHY13" s="140" t="s">
        <v>454</v>
      </c>
      <c r="VHZ13" s="140" t="s">
        <v>454</v>
      </c>
      <c r="VIA13" s="140" t="s">
        <v>454</v>
      </c>
      <c r="VIB13" s="140" t="s">
        <v>454</v>
      </c>
      <c r="VIC13" s="140" t="s">
        <v>454</v>
      </c>
      <c r="VID13" s="140" t="s">
        <v>454</v>
      </c>
      <c r="VIE13" s="140" t="s">
        <v>454</v>
      </c>
      <c r="VIF13" s="140" t="s">
        <v>454</v>
      </c>
      <c r="VIG13" s="140" t="s">
        <v>454</v>
      </c>
      <c r="VIH13" s="140" t="s">
        <v>454</v>
      </c>
      <c r="VII13" s="140" t="s">
        <v>454</v>
      </c>
      <c r="VIJ13" s="140" t="s">
        <v>454</v>
      </c>
      <c r="VIK13" s="140" t="s">
        <v>454</v>
      </c>
      <c r="VIL13" s="140" t="s">
        <v>454</v>
      </c>
      <c r="VIM13" s="140" t="s">
        <v>454</v>
      </c>
      <c r="VIN13" s="140" t="s">
        <v>454</v>
      </c>
      <c r="VIO13" s="140" t="s">
        <v>454</v>
      </c>
      <c r="VIP13" s="140" t="s">
        <v>454</v>
      </c>
      <c r="VIQ13" s="140" t="s">
        <v>454</v>
      </c>
      <c r="VIR13" s="140" t="s">
        <v>454</v>
      </c>
      <c r="VIS13" s="140" t="s">
        <v>454</v>
      </c>
      <c r="VIT13" s="140" t="s">
        <v>454</v>
      </c>
      <c r="VIU13" s="140" t="s">
        <v>454</v>
      </c>
      <c r="VIV13" s="140" t="s">
        <v>454</v>
      </c>
      <c r="VIW13" s="140" t="s">
        <v>454</v>
      </c>
      <c r="VIX13" s="140" t="s">
        <v>454</v>
      </c>
      <c r="VIY13" s="140" t="s">
        <v>454</v>
      </c>
      <c r="VIZ13" s="140" t="s">
        <v>454</v>
      </c>
      <c r="VJA13" s="140" t="s">
        <v>454</v>
      </c>
      <c r="VJB13" s="140" t="s">
        <v>454</v>
      </c>
      <c r="VJC13" s="140" t="s">
        <v>454</v>
      </c>
      <c r="VJD13" s="140" t="s">
        <v>454</v>
      </c>
      <c r="VJE13" s="140" t="s">
        <v>454</v>
      </c>
      <c r="VJF13" s="140" t="s">
        <v>454</v>
      </c>
      <c r="VJG13" s="140" t="s">
        <v>454</v>
      </c>
      <c r="VJH13" s="140" t="s">
        <v>454</v>
      </c>
      <c r="VJI13" s="140" t="s">
        <v>454</v>
      </c>
      <c r="VJJ13" s="140" t="s">
        <v>454</v>
      </c>
      <c r="VJK13" s="140" t="s">
        <v>454</v>
      </c>
      <c r="VJL13" s="140" t="s">
        <v>454</v>
      </c>
      <c r="VJM13" s="140" t="s">
        <v>454</v>
      </c>
      <c r="VJN13" s="140" t="s">
        <v>454</v>
      </c>
      <c r="VJO13" s="140" t="s">
        <v>454</v>
      </c>
      <c r="VJP13" s="140" t="s">
        <v>454</v>
      </c>
      <c r="VJQ13" s="140" t="s">
        <v>454</v>
      </c>
      <c r="VJR13" s="140" t="s">
        <v>454</v>
      </c>
      <c r="VJS13" s="140" t="s">
        <v>454</v>
      </c>
      <c r="VJT13" s="140" t="s">
        <v>454</v>
      </c>
      <c r="VJU13" s="140" t="s">
        <v>454</v>
      </c>
      <c r="VJV13" s="140" t="s">
        <v>454</v>
      </c>
      <c r="VJW13" s="140" t="s">
        <v>454</v>
      </c>
      <c r="VJX13" s="140" t="s">
        <v>454</v>
      </c>
      <c r="VJY13" s="140" t="s">
        <v>454</v>
      </c>
      <c r="VJZ13" s="140" t="s">
        <v>454</v>
      </c>
      <c r="VKA13" s="140" t="s">
        <v>454</v>
      </c>
      <c r="VKB13" s="140" t="s">
        <v>454</v>
      </c>
      <c r="VKC13" s="140" t="s">
        <v>454</v>
      </c>
      <c r="VKD13" s="140" t="s">
        <v>454</v>
      </c>
      <c r="VKE13" s="140" t="s">
        <v>454</v>
      </c>
      <c r="VKF13" s="140" t="s">
        <v>454</v>
      </c>
      <c r="VKG13" s="140" t="s">
        <v>454</v>
      </c>
      <c r="VKH13" s="140" t="s">
        <v>454</v>
      </c>
      <c r="VKI13" s="140" t="s">
        <v>454</v>
      </c>
      <c r="VKJ13" s="140" t="s">
        <v>454</v>
      </c>
      <c r="VKK13" s="140" t="s">
        <v>454</v>
      </c>
      <c r="VKL13" s="140" t="s">
        <v>454</v>
      </c>
      <c r="VKM13" s="140" t="s">
        <v>454</v>
      </c>
      <c r="VKN13" s="140" t="s">
        <v>454</v>
      </c>
      <c r="VKO13" s="140" t="s">
        <v>454</v>
      </c>
      <c r="VKP13" s="140" t="s">
        <v>454</v>
      </c>
      <c r="VKQ13" s="140" t="s">
        <v>454</v>
      </c>
      <c r="VKR13" s="140" t="s">
        <v>454</v>
      </c>
      <c r="VKS13" s="140" t="s">
        <v>454</v>
      </c>
      <c r="VKT13" s="140" t="s">
        <v>454</v>
      </c>
      <c r="VKU13" s="140" t="s">
        <v>454</v>
      </c>
      <c r="VKV13" s="140" t="s">
        <v>454</v>
      </c>
      <c r="VKW13" s="140" t="s">
        <v>454</v>
      </c>
      <c r="VKX13" s="140" t="s">
        <v>454</v>
      </c>
      <c r="VKY13" s="140" t="s">
        <v>454</v>
      </c>
      <c r="VKZ13" s="140" t="s">
        <v>454</v>
      </c>
      <c r="VLA13" s="140" t="s">
        <v>454</v>
      </c>
      <c r="VLB13" s="140" t="s">
        <v>454</v>
      </c>
      <c r="VLC13" s="140" t="s">
        <v>454</v>
      </c>
      <c r="VLD13" s="140" t="s">
        <v>454</v>
      </c>
      <c r="VLE13" s="140" t="s">
        <v>454</v>
      </c>
      <c r="VLF13" s="140" t="s">
        <v>454</v>
      </c>
      <c r="VLG13" s="140" t="s">
        <v>454</v>
      </c>
      <c r="VLH13" s="140" t="s">
        <v>454</v>
      </c>
      <c r="VLI13" s="140" t="s">
        <v>454</v>
      </c>
      <c r="VLJ13" s="140" t="s">
        <v>454</v>
      </c>
      <c r="VLK13" s="140" t="s">
        <v>454</v>
      </c>
      <c r="VLL13" s="140" t="s">
        <v>454</v>
      </c>
      <c r="VLM13" s="140" t="s">
        <v>454</v>
      </c>
      <c r="VLN13" s="140" t="s">
        <v>454</v>
      </c>
      <c r="VLO13" s="140" t="s">
        <v>454</v>
      </c>
      <c r="VLP13" s="140" t="s">
        <v>454</v>
      </c>
      <c r="VLQ13" s="140" t="s">
        <v>454</v>
      </c>
      <c r="VLR13" s="140" t="s">
        <v>454</v>
      </c>
      <c r="VLS13" s="140" t="s">
        <v>454</v>
      </c>
      <c r="VLT13" s="140" t="s">
        <v>454</v>
      </c>
      <c r="VLU13" s="140" t="s">
        <v>454</v>
      </c>
      <c r="VLV13" s="140" t="s">
        <v>454</v>
      </c>
      <c r="VLW13" s="140" t="s">
        <v>454</v>
      </c>
      <c r="VLX13" s="140" t="s">
        <v>454</v>
      </c>
      <c r="VLY13" s="140" t="s">
        <v>454</v>
      </c>
      <c r="VLZ13" s="140" t="s">
        <v>454</v>
      </c>
      <c r="VMA13" s="140" t="s">
        <v>454</v>
      </c>
      <c r="VMB13" s="140" t="s">
        <v>454</v>
      </c>
      <c r="VMC13" s="140" t="s">
        <v>454</v>
      </c>
      <c r="VMD13" s="140" t="s">
        <v>454</v>
      </c>
      <c r="VME13" s="140" t="s">
        <v>454</v>
      </c>
      <c r="VMF13" s="140" t="s">
        <v>454</v>
      </c>
      <c r="VMG13" s="140" t="s">
        <v>454</v>
      </c>
      <c r="VMH13" s="140" t="s">
        <v>454</v>
      </c>
      <c r="VMI13" s="140" t="s">
        <v>454</v>
      </c>
      <c r="VMJ13" s="140" t="s">
        <v>454</v>
      </c>
      <c r="VMK13" s="140" t="s">
        <v>454</v>
      </c>
      <c r="VML13" s="140" t="s">
        <v>454</v>
      </c>
      <c r="VMM13" s="140" t="s">
        <v>454</v>
      </c>
      <c r="VMN13" s="140" t="s">
        <v>454</v>
      </c>
      <c r="VMO13" s="140" t="s">
        <v>454</v>
      </c>
      <c r="VMP13" s="140" t="s">
        <v>454</v>
      </c>
      <c r="VMQ13" s="140" t="s">
        <v>454</v>
      </c>
      <c r="VMR13" s="140" t="s">
        <v>454</v>
      </c>
      <c r="VMS13" s="140" t="s">
        <v>454</v>
      </c>
      <c r="VMT13" s="140" t="s">
        <v>454</v>
      </c>
      <c r="VMU13" s="140" t="s">
        <v>454</v>
      </c>
      <c r="VMV13" s="140" t="s">
        <v>454</v>
      </c>
      <c r="VMW13" s="140" t="s">
        <v>454</v>
      </c>
      <c r="VMX13" s="140" t="s">
        <v>454</v>
      </c>
      <c r="VMY13" s="140" t="s">
        <v>454</v>
      </c>
      <c r="VMZ13" s="140" t="s">
        <v>454</v>
      </c>
      <c r="VNA13" s="140" t="s">
        <v>454</v>
      </c>
      <c r="VNB13" s="140" t="s">
        <v>454</v>
      </c>
      <c r="VNC13" s="140" t="s">
        <v>454</v>
      </c>
      <c r="VND13" s="140" t="s">
        <v>454</v>
      </c>
      <c r="VNE13" s="140" t="s">
        <v>454</v>
      </c>
      <c r="VNF13" s="140" t="s">
        <v>454</v>
      </c>
      <c r="VNG13" s="140" t="s">
        <v>454</v>
      </c>
      <c r="VNH13" s="140" t="s">
        <v>454</v>
      </c>
      <c r="VNI13" s="140" t="s">
        <v>454</v>
      </c>
      <c r="VNJ13" s="140" t="s">
        <v>454</v>
      </c>
      <c r="VNK13" s="140" t="s">
        <v>454</v>
      </c>
      <c r="VNL13" s="140" t="s">
        <v>454</v>
      </c>
      <c r="VNM13" s="140" t="s">
        <v>454</v>
      </c>
      <c r="VNN13" s="140" t="s">
        <v>454</v>
      </c>
      <c r="VNO13" s="140" t="s">
        <v>454</v>
      </c>
      <c r="VNP13" s="140" t="s">
        <v>454</v>
      </c>
      <c r="VNQ13" s="140" t="s">
        <v>454</v>
      </c>
      <c r="VNR13" s="140" t="s">
        <v>454</v>
      </c>
      <c r="VNS13" s="140" t="s">
        <v>454</v>
      </c>
      <c r="VNT13" s="140" t="s">
        <v>454</v>
      </c>
      <c r="VNU13" s="140" t="s">
        <v>454</v>
      </c>
      <c r="VNV13" s="140" t="s">
        <v>454</v>
      </c>
      <c r="VNW13" s="140" t="s">
        <v>454</v>
      </c>
      <c r="VNX13" s="140" t="s">
        <v>454</v>
      </c>
      <c r="VNY13" s="140" t="s">
        <v>454</v>
      </c>
      <c r="VNZ13" s="140" t="s">
        <v>454</v>
      </c>
      <c r="VOA13" s="140" t="s">
        <v>454</v>
      </c>
      <c r="VOB13" s="140" t="s">
        <v>454</v>
      </c>
      <c r="VOC13" s="140" t="s">
        <v>454</v>
      </c>
      <c r="VOD13" s="140" t="s">
        <v>454</v>
      </c>
      <c r="VOE13" s="140" t="s">
        <v>454</v>
      </c>
      <c r="VOF13" s="140" t="s">
        <v>454</v>
      </c>
      <c r="VOG13" s="140" t="s">
        <v>454</v>
      </c>
      <c r="VOH13" s="140" t="s">
        <v>454</v>
      </c>
      <c r="VOI13" s="140" t="s">
        <v>454</v>
      </c>
      <c r="VOJ13" s="140" t="s">
        <v>454</v>
      </c>
      <c r="VOK13" s="140" t="s">
        <v>454</v>
      </c>
      <c r="VOL13" s="140" t="s">
        <v>454</v>
      </c>
      <c r="VOM13" s="140" t="s">
        <v>454</v>
      </c>
      <c r="VON13" s="140" t="s">
        <v>454</v>
      </c>
      <c r="VOO13" s="140" t="s">
        <v>454</v>
      </c>
      <c r="VOP13" s="140" t="s">
        <v>454</v>
      </c>
      <c r="VOQ13" s="140" t="s">
        <v>454</v>
      </c>
      <c r="VOR13" s="140" t="s">
        <v>454</v>
      </c>
      <c r="VOS13" s="140" t="s">
        <v>454</v>
      </c>
      <c r="VOT13" s="140" t="s">
        <v>454</v>
      </c>
      <c r="VOU13" s="140" t="s">
        <v>454</v>
      </c>
      <c r="VOV13" s="140" t="s">
        <v>454</v>
      </c>
      <c r="VOW13" s="140" t="s">
        <v>454</v>
      </c>
      <c r="VOX13" s="140" t="s">
        <v>454</v>
      </c>
      <c r="VOY13" s="140" t="s">
        <v>454</v>
      </c>
      <c r="VOZ13" s="140" t="s">
        <v>454</v>
      </c>
      <c r="VPA13" s="140" t="s">
        <v>454</v>
      </c>
      <c r="VPB13" s="140" t="s">
        <v>454</v>
      </c>
      <c r="VPC13" s="140" t="s">
        <v>454</v>
      </c>
      <c r="VPD13" s="140" t="s">
        <v>454</v>
      </c>
      <c r="VPE13" s="140" t="s">
        <v>454</v>
      </c>
      <c r="VPF13" s="140" t="s">
        <v>454</v>
      </c>
      <c r="VPG13" s="140" t="s">
        <v>454</v>
      </c>
      <c r="VPH13" s="140" t="s">
        <v>454</v>
      </c>
      <c r="VPI13" s="140" t="s">
        <v>454</v>
      </c>
      <c r="VPJ13" s="140" t="s">
        <v>454</v>
      </c>
      <c r="VPK13" s="140" t="s">
        <v>454</v>
      </c>
      <c r="VPL13" s="140" t="s">
        <v>454</v>
      </c>
      <c r="VPM13" s="140" t="s">
        <v>454</v>
      </c>
      <c r="VPN13" s="140" t="s">
        <v>454</v>
      </c>
      <c r="VPO13" s="140" t="s">
        <v>454</v>
      </c>
      <c r="VPP13" s="140" t="s">
        <v>454</v>
      </c>
      <c r="VPQ13" s="140" t="s">
        <v>454</v>
      </c>
      <c r="VPR13" s="140" t="s">
        <v>454</v>
      </c>
      <c r="VPS13" s="140" t="s">
        <v>454</v>
      </c>
      <c r="VPT13" s="140" t="s">
        <v>454</v>
      </c>
      <c r="VPU13" s="140" t="s">
        <v>454</v>
      </c>
      <c r="VPV13" s="140" t="s">
        <v>454</v>
      </c>
      <c r="VPW13" s="140" t="s">
        <v>454</v>
      </c>
      <c r="VPX13" s="140" t="s">
        <v>454</v>
      </c>
      <c r="VPY13" s="140" t="s">
        <v>454</v>
      </c>
      <c r="VPZ13" s="140" t="s">
        <v>454</v>
      </c>
      <c r="VQA13" s="140" t="s">
        <v>454</v>
      </c>
      <c r="VQB13" s="140" t="s">
        <v>454</v>
      </c>
      <c r="VQC13" s="140" t="s">
        <v>454</v>
      </c>
      <c r="VQD13" s="140" t="s">
        <v>454</v>
      </c>
      <c r="VQE13" s="140" t="s">
        <v>454</v>
      </c>
      <c r="VQF13" s="140" t="s">
        <v>454</v>
      </c>
      <c r="VQG13" s="140" t="s">
        <v>454</v>
      </c>
      <c r="VQH13" s="140" t="s">
        <v>454</v>
      </c>
      <c r="VQI13" s="140" t="s">
        <v>454</v>
      </c>
      <c r="VQJ13" s="140" t="s">
        <v>454</v>
      </c>
      <c r="VQK13" s="140" t="s">
        <v>454</v>
      </c>
      <c r="VQL13" s="140" t="s">
        <v>454</v>
      </c>
      <c r="VQM13" s="140" t="s">
        <v>454</v>
      </c>
      <c r="VQN13" s="140" t="s">
        <v>454</v>
      </c>
      <c r="VQO13" s="140" t="s">
        <v>454</v>
      </c>
      <c r="VQP13" s="140" t="s">
        <v>454</v>
      </c>
      <c r="VQQ13" s="140" t="s">
        <v>454</v>
      </c>
      <c r="VQR13" s="140" t="s">
        <v>454</v>
      </c>
      <c r="VQS13" s="140" t="s">
        <v>454</v>
      </c>
      <c r="VQT13" s="140" t="s">
        <v>454</v>
      </c>
      <c r="VQU13" s="140" t="s">
        <v>454</v>
      </c>
      <c r="VQV13" s="140" t="s">
        <v>454</v>
      </c>
      <c r="VQW13" s="140" t="s">
        <v>454</v>
      </c>
      <c r="VQX13" s="140" t="s">
        <v>454</v>
      </c>
      <c r="VQY13" s="140" t="s">
        <v>454</v>
      </c>
      <c r="VQZ13" s="140" t="s">
        <v>454</v>
      </c>
      <c r="VRA13" s="140" t="s">
        <v>454</v>
      </c>
      <c r="VRB13" s="140" t="s">
        <v>454</v>
      </c>
      <c r="VRC13" s="140" t="s">
        <v>454</v>
      </c>
      <c r="VRD13" s="140" t="s">
        <v>454</v>
      </c>
      <c r="VRE13" s="140" t="s">
        <v>454</v>
      </c>
      <c r="VRF13" s="140" t="s">
        <v>454</v>
      </c>
      <c r="VRG13" s="140" t="s">
        <v>454</v>
      </c>
      <c r="VRH13" s="140" t="s">
        <v>454</v>
      </c>
      <c r="VRI13" s="140" t="s">
        <v>454</v>
      </c>
      <c r="VRJ13" s="140" t="s">
        <v>454</v>
      </c>
      <c r="VRK13" s="140" t="s">
        <v>454</v>
      </c>
      <c r="VRL13" s="140" t="s">
        <v>454</v>
      </c>
      <c r="VRM13" s="140" t="s">
        <v>454</v>
      </c>
      <c r="VRN13" s="140" t="s">
        <v>454</v>
      </c>
      <c r="VRO13" s="140" t="s">
        <v>454</v>
      </c>
      <c r="VRP13" s="140" t="s">
        <v>454</v>
      </c>
      <c r="VRQ13" s="140" t="s">
        <v>454</v>
      </c>
      <c r="VRR13" s="140" t="s">
        <v>454</v>
      </c>
      <c r="VRS13" s="140" t="s">
        <v>454</v>
      </c>
      <c r="VRT13" s="140" t="s">
        <v>454</v>
      </c>
      <c r="VRU13" s="140" t="s">
        <v>454</v>
      </c>
      <c r="VRV13" s="140" t="s">
        <v>454</v>
      </c>
      <c r="VRW13" s="140" t="s">
        <v>454</v>
      </c>
      <c r="VRX13" s="140" t="s">
        <v>454</v>
      </c>
      <c r="VRY13" s="140" t="s">
        <v>454</v>
      </c>
      <c r="VRZ13" s="140" t="s">
        <v>454</v>
      </c>
      <c r="VSA13" s="140" t="s">
        <v>454</v>
      </c>
      <c r="VSB13" s="140" t="s">
        <v>454</v>
      </c>
      <c r="VSC13" s="140" t="s">
        <v>454</v>
      </c>
      <c r="VSD13" s="140" t="s">
        <v>454</v>
      </c>
      <c r="VSE13" s="140" t="s">
        <v>454</v>
      </c>
      <c r="VSF13" s="140" t="s">
        <v>454</v>
      </c>
      <c r="VSG13" s="140" t="s">
        <v>454</v>
      </c>
      <c r="VSH13" s="140" t="s">
        <v>454</v>
      </c>
      <c r="VSI13" s="140" t="s">
        <v>454</v>
      </c>
      <c r="VSJ13" s="140" t="s">
        <v>454</v>
      </c>
      <c r="VSK13" s="140" t="s">
        <v>454</v>
      </c>
      <c r="VSL13" s="140" t="s">
        <v>454</v>
      </c>
      <c r="VSM13" s="140" t="s">
        <v>454</v>
      </c>
      <c r="VSN13" s="140" t="s">
        <v>454</v>
      </c>
      <c r="VSO13" s="140" t="s">
        <v>454</v>
      </c>
      <c r="VSP13" s="140" t="s">
        <v>454</v>
      </c>
      <c r="VSQ13" s="140" t="s">
        <v>454</v>
      </c>
      <c r="VSR13" s="140" t="s">
        <v>454</v>
      </c>
      <c r="VSS13" s="140" t="s">
        <v>454</v>
      </c>
      <c r="VST13" s="140" t="s">
        <v>454</v>
      </c>
      <c r="VSU13" s="140" t="s">
        <v>454</v>
      </c>
      <c r="VSV13" s="140" t="s">
        <v>454</v>
      </c>
      <c r="VSW13" s="140" t="s">
        <v>454</v>
      </c>
      <c r="VSX13" s="140" t="s">
        <v>454</v>
      </c>
      <c r="VSY13" s="140" t="s">
        <v>454</v>
      </c>
      <c r="VSZ13" s="140" t="s">
        <v>454</v>
      </c>
      <c r="VTA13" s="140" t="s">
        <v>454</v>
      </c>
      <c r="VTB13" s="140" t="s">
        <v>454</v>
      </c>
      <c r="VTC13" s="140" t="s">
        <v>454</v>
      </c>
      <c r="VTD13" s="140" t="s">
        <v>454</v>
      </c>
      <c r="VTE13" s="140" t="s">
        <v>454</v>
      </c>
      <c r="VTF13" s="140" t="s">
        <v>454</v>
      </c>
      <c r="VTG13" s="140" t="s">
        <v>454</v>
      </c>
      <c r="VTH13" s="140" t="s">
        <v>454</v>
      </c>
      <c r="VTI13" s="140" t="s">
        <v>454</v>
      </c>
      <c r="VTJ13" s="140" t="s">
        <v>454</v>
      </c>
      <c r="VTK13" s="140" t="s">
        <v>454</v>
      </c>
      <c r="VTL13" s="140" t="s">
        <v>454</v>
      </c>
      <c r="VTM13" s="140" t="s">
        <v>454</v>
      </c>
      <c r="VTN13" s="140" t="s">
        <v>454</v>
      </c>
      <c r="VTO13" s="140" t="s">
        <v>454</v>
      </c>
      <c r="VTP13" s="140" t="s">
        <v>454</v>
      </c>
      <c r="VTQ13" s="140" t="s">
        <v>454</v>
      </c>
      <c r="VTR13" s="140" t="s">
        <v>454</v>
      </c>
      <c r="VTS13" s="140" t="s">
        <v>454</v>
      </c>
      <c r="VTT13" s="140" t="s">
        <v>454</v>
      </c>
      <c r="VTU13" s="140" t="s">
        <v>454</v>
      </c>
      <c r="VTV13" s="140" t="s">
        <v>454</v>
      </c>
      <c r="VTW13" s="140" t="s">
        <v>454</v>
      </c>
      <c r="VTX13" s="140" t="s">
        <v>454</v>
      </c>
      <c r="VTY13" s="140" t="s">
        <v>454</v>
      </c>
      <c r="VTZ13" s="140" t="s">
        <v>454</v>
      </c>
      <c r="VUA13" s="140" t="s">
        <v>454</v>
      </c>
      <c r="VUB13" s="140" t="s">
        <v>454</v>
      </c>
      <c r="VUC13" s="140" t="s">
        <v>454</v>
      </c>
      <c r="VUD13" s="140" t="s">
        <v>454</v>
      </c>
      <c r="VUE13" s="140" t="s">
        <v>454</v>
      </c>
      <c r="VUF13" s="140" t="s">
        <v>454</v>
      </c>
      <c r="VUG13" s="140" t="s">
        <v>454</v>
      </c>
      <c r="VUH13" s="140" t="s">
        <v>454</v>
      </c>
      <c r="VUI13" s="140" t="s">
        <v>454</v>
      </c>
      <c r="VUJ13" s="140" t="s">
        <v>454</v>
      </c>
      <c r="VUK13" s="140" t="s">
        <v>454</v>
      </c>
      <c r="VUL13" s="140" t="s">
        <v>454</v>
      </c>
      <c r="VUM13" s="140" t="s">
        <v>454</v>
      </c>
      <c r="VUN13" s="140" t="s">
        <v>454</v>
      </c>
      <c r="VUO13" s="140" t="s">
        <v>454</v>
      </c>
      <c r="VUP13" s="140" t="s">
        <v>454</v>
      </c>
      <c r="VUQ13" s="140" t="s">
        <v>454</v>
      </c>
      <c r="VUR13" s="140" t="s">
        <v>454</v>
      </c>
      <c r="VUS13" s="140" t="s">
        <v>454</v>
      </c>
      <c r="VUT13" s="140" t="s">
        <v>454</v>
      </c>
      <c r="VUU13" s="140" t="s">
        <v>454</v>
      </c>
      <c r="VUV13" s="140" t="s">
        <v>454</v>
      </c>
      <c r="VUW13" s="140" t="s">
        <v>454</v>
      </c>
      <c r="VUX13" s="140" t="s">
        <v>454</v>
      </c>
      <c r="VUY13" s="140" t="s">
        <v>454</v>
      </c>
      <c r="VUZ13" s="140" t="s">
        <v>454</v>
      </c>
      <c r="VVA13" s="140" t="s">
        <v>454</v>
      </c>
      <c r="VVB13" s="140" t="s">
        <v>454</v>
      </c>
      <c r="VVC13" s="140" t="s">
        <v>454</v>
      </c>
      <c r="VVD13" s="140" t="s">
        <v>454</v>
      </c>
      <c r="VVE13" s="140" t="s">
        <v>454</v>
      </c>
      <c r="VVF13" s="140" t="s">
        <v>454</v>
      </c>
      <c r="VVG13" s="140" t="s">
        <v>454</v>
      </c>
      <c r="VVH13" s="140" t="s">
        <v>454</v>
      </c>
      <c r="VVI13" s="140" t="s">
        <v>454</v>
      </c>
      <c r="VVJ13" s="140" t="s">
        <v>454</v>
      </c>
      <c r="VVK13" s="140" t="s">
        <v>454</v>
      </c>
      <c r="VVL13" s="140" t="s">
        <v>454</v>
      </c>
      <c r="VVM13" s="140" t="s">
        <v>454</v>
      </c>
      <c r="VVN13" s="140" t="s">
        <v>454</v>
      </c>
      <c r="VVO13" s="140" t="s">
        <v>454</v>
      </c>
      <c r="VVP13" s="140" t="s">
        <v>454</v>
      </c>
      <c r="VVQ13" s="140" t="s">
        <v>454</v>
      </c>
      <c r="VVR13" s="140" t="s">
        <v>454</v>
      </c>
      <c r="VVS13" s="140" t="s">
        <v>454</v>
      </c>
      <c r="VVT13" s="140" t="s">
        <v>454</v>
      </c>
      <c r="VVU13" s="140" t="s">
        <v>454</v>
      </c>
      <c r="VVV13" s="140" t="s">
        <v>454</v>
      </c>
      <c r="VVW13" s="140" t="s">
        <v>454</v>
      </c>
      <c r="VVX13" s="140" t="s">
        <v>454</v>
      </c>
      <c r="VVY13" s="140" t="s">
        <v>454</v>
      </c>
      <c r="VVZ13" s="140" t="s">
        <v>454</v>
      </c>
      <c r="VWA13" s="140" t="s">
        <v>454</v>
      </c>
      <c r="VWB13" s="140" t="s">
        <v>454</v>
      </c>
      <c r="VWC13" s="140" t="s">
        <v>454</v>
      </c>
      <c r="VWD13" s="140" t="s">
        <v>454</v>
      </c>
      <c r="VWE13" s="140" t="s">
        <v>454</v>
      </c>
      <c r="VWF13" s="140" t="s">
        <v>454</v>
      </c>
      <c r="VWG13" s="140" t="s">
        <v>454</v>
      </c>
      <c r="VWH13" s="140" t="s">
        <v>454</v>
      </c>
      <c r="VWI13" s="140" t="s">
        <v>454</v>
      </c>
      <c r="VWJ13" s="140" t="s">
        <v>454</v>
      </c>
      <c r="VWK13" s="140" t="s">
        <v>454</v>
      </c>
      <c r="VWL13" s="140" t="s">
        <v>454</v>
      </c>
      <c r="VWM13" s="140" t="s">
        <v>454</v>
      </c>
      <c r="VWN13" s="140" t="s">
        <v>454</v>
      </c>
      <c r="VWO13" s="140" t="s">
        <v>454</v>
      </c>
      <c r="VWP13" s="140" t="s">
        <v>454</v>
      </c>
      <c r="VWQ13" s="140" t="s">
        <v>454</v>
      </c>
      <c r="VWR13" s="140" t="s">
        <v>454</v>
      </c>
      <c r="VWS13" s="140" t="s">
        <v>454</v>
      </c>
      <c r="VWT13" s="140" t="s">
        <v>454</v>
      </c>
      <c r="VWU13" s="140" t="s">
        <v>454</v>
      </c>
      <c r="VWV13" s="140" t="s">
        <v>454</v>
      </c>
      <c r="VWW13" s="140" t="s">
        <v>454</v>
      </c>
      <c r="VWX13" s="140" t="s">
        <v>454</v>
      </c>
      <c r="VWY13" s="140" t="s">
        <v>454</v>
      </c>
      <c r="VWZ13" s="140" t="s">
        <v>454</v>
      </c>
      <c r="VXA13" s="140" t="s">
        <v>454</v>
      </c>
      <c r="VXB13" s="140" t="s">
        <v>454</v>
      </c>
      <c r="VXC13" s="140" t="s">
        <v>454</v>
      </c>
      <c r="VXD13" s="140" t="s">
        <v>454</v>
      </c>
      <c r="VXE13" s="140" t="s">
        <v>454</v>
      </c>
      <c r="VXF13" s="140" t="s">
        <v>454</v>
      </c>
      <c r="VXG13" s="140" t="s">
        <v>454</v>
      </c>
      <c r="VXH13" s="140" t="s">
        <v>454</v>
      </c>
      <c r="VXI13" s="140" t="s">
        <v>454</v>
      </c>
      <c r="VXJ13" s="140" t="s">
        <v>454</v>
      </c>
      <c r="VXK13" s="140" t="s">
        <v>454</v>
      </c>
      <c r="VXL13" s="140" t="s">
        <v>454</v>
      </c>
      <c r="VXM13" s="140" t="s">
        <v>454</v>
      </c>
      <c r="VXN13" s="140" t="s">
        <v>454</v>
      </c>
      <c r="VXO13" s="140" t="s">
        <v>454</v>
      </c>
      <c r="VXP13" s="140" t="s">
        <v>454</v>
      </c>
      <c r="VXQ13" s="140" t="s">
        <v>454</v>
      </c>
      <c r="VXR13" s="140" t="s">
        <v>454</v>
      </c>
      <c r="VXS13" s="140" t="s">
        <v>454</v>
      </c>
      <c r="VXT13" s="140" t="s">
        <v>454</v>
      </c>
      <c r="VXU13" s="140" t="s">
        <v>454</v>
      </c>
      <c r="VXV13" s="140" t="s">
        <v>454</v>
      </c>
      <c r="VXW13" s="140" t="s">
        <v>454</v>
      </c>
      <c r="VXX13" s="140" t="s">
        <v>454</v>
      </c>
      <c r="VXY13" s="140" t="s">
        <v>454</v>
      </c>
      <c r="VXZ13" s="140" t="s">
        <v>454</v>
      </c>
      <c r="VYA13" s="140" t="s">
        <v>454</v>
      </c>
      <c r="VYB13" s="140" t="s">
        <v>454</v>
      </c>
      <c r="VYC13" s="140" t="s">
        <v>454</v>
      </c>
      <c r="VYD13" s="140" t="s">
        <v>454</v>
      </c>
      <c r="VYE13" s="140" t="s">
        <v>454</v>
      </c>
      <c r="VYF13" s="140" t="s">
        <v>454</v>
      </c>
      <c r="VYG13" s="140" t="s">
        <v>454</v>
      </c>
      <c r="VYH13" s="140" t="s">
        <v>454</v>
      </c>
      <c r="VYI13" s="140" t="s">
        <v>454</v>
      </c>
      <c r="VYJ13" s="140" t="s">
        <v>454</v>
      </c>
      <c r="VYK13" s="140" t="s">
        <v>454</v>
      </c>
      <c r="VYL13" s="140" t="s">
        <v>454</v>
      </c>
      <c r="VYM13" s="140" t="s">
        <v>454</v>
      </c>
      <c r="VYN13" s="140" t="s">
        <v>454</v>
      </c>
      <c r="VYO13" s="140" t="s">
        <v>454</v>
      </c>
      <c r="VYP13" s="140" t="s">
        <v>454</v>
      </c>
      <c r="VYQ13" s="140" t="s">
        <v>454</v>
      </c>
      <c r="VYR13" s="140" t="s">
        <v>454</v>
      </c>
      <c r="VYS13" s="140" t="s">
        <v>454</v>
      </c>
      <c r="VYT13" s="140" t="s">
        <v>454</v>
      </c>
      <c r="VYU13" s="140" t="s">
        <v>454</v>
      </c>
      <c r="VYV13" s="140" t="s">
        <v>454</v>
      </c>
      <c r="VYW13" s="140" t="s">
        <v>454</v>
      </c>
      <c r="VYX13" s="140" t="s">
        <v>454</v>
      </c>
      <c r="VYY13" s="140" t="s">
        <v>454</v>
      </c>
      <c r="VYZ13" s="140" t="s">
        <v>454</v>
      </c>
      <c r="VZA13" s="140" t="s">
        <v>454</v>
      </c>
      <c r="VZB13" s="140" t="s">
        <v>454</v>
      </c>
      <c r="VZC13" s="140" t="s">
        <v>454</v>
      </c>
      <c r="VZD13" s="140" t="s">
        <v>454</v>
      </c>
      <c r="VZE13" s="140" t="s">
        <v>454</v>
      </c>
      <c r="VZF13" s="140" t="s">
        <v>454</v>
      </c>
      <c r="VZG13" s="140" t="s">
        <v>454</v>
      </c>
      <c r="VZH13" s="140" t="s">
        <v>454</v>
      </c>
      <c r="VZI13" s="140" t="s">
        <v>454</v>
      </c>
      <c r="VZJ13" s="140" t="s">
        <v>454</v>
      </c>
      <c r="VZK13" s="140" t="s">
        <v>454</v>
      </c>
      <c r="VZL13" s="140" t="s">
        <v>454</v>
      </c>
      <c r="VZM13" s="140" t="s">
        <v>454</v>
      </c>
      <c r="VZN13" s="140" t="s">
        <v>454</v>
      </c>
      <c r="VZO13" s="140" t="s">
        <v>454</v>
      </c>
      <c r="VZP13" s="140" t="s">
        <v>454</v>
      </c>
      <c r="VZQ13" s="140" t="s">
        <v>454</v>
      </c>
      <c r="VZR13" s="140" t="s">
        <v>454</v>
      </c>
      <c r="VZS13" s="140" t="s">
        <v>454</v>
      </c>
      <c r="VZT13" s="140" t="s">
        <v>454</v>
      </c>
      <c r="VZU13" s="140" t="s">
        <v>454</v>
      </c>
      <c r="VZV13" s="140" t="s">
        <v>454</v>
      </c>
      <c r="VZW13" s="140" t="s">
        <v>454</v>
      </c>
      <c r="VZX13" s="140" t="s">
        <v>454</v>
      </c>
      <c r="VZY13" s="140" t="s">
        <v>454</v>
      </c>
      <c r="VZZ13" s="140" t="s">
        <v>454</v>
      </c>
      <c r="WAA13" s="140" t="s">
        <v>454</v>
      </c>
      <c r="WAB13" s="140" t="s">
        <v>454</v>
      </c>
      <c r="WAC13" s="140" t="s">
        <v>454</v>
      </c>
      <c r="WAD13" s="140" t="s">
        <v>454</v>
      </c>
      <c r="WAE13" s="140" t="s">
        <v>454</v>
      </c>
      <c r="WAF13" s="140" t="s">
        <v>454</v>
      </c>
      <c r="WAG13" s="140" t="s">
        <v>454</v>
      </c>
      <c r="WAH13" s="140" t="s">
        <v>454</v>
      </c>
      <c r="WAI13" s="140" t="s">
        <v>454</v>
      </c>
      <c r="WAJ13" s="140" t="s">
        <v>454</v>
      </c>
      <c r="WAK13" s="140" t="s">
        <v>454</v>
      </c>
      <c r="WAL13" s="140" t="s">
        <v>454</v>
      </c>
      <c r="WAM13" s="140" t="s">
        <v>454</v>
      </c>
      <c r="WAN13" s="140" t="s">
        <v>454</v>
      </c>
      <c r="WAO13" s="140" t="s">
        <v>454</v>
      </c>
      <c r="WAP13" s="140" t="s">
        <v>454</v>
      </c>
      <c r="WAQ13" s="140" t="s">
        <v>454</v>
      </c>
      <c r="WAR13" s="140" t="s">
        <v>454</v>
      </c>
      <c r="WAS13" s="140" t="s">
        <v>454</v>
      </c>
      <c r="WAT13" s="140" t="s">
        <v>454</v>
      </c>
      <c r="WAU13" s="140" t="s">
        <v>454</v>
      </c>
      <c r="WAV13" s="140" t="s">
        <v>454</v>
      </c>
      <c r="WAW13" s="140" t="s">
        <v>454</v>
      </c>
      <c r="WAX13" s="140" t="s">
        <v>454</v>
      </c>
      <c r="WAY13" s="140" t="s">
        <v>454</v>
      </c>
      <c r="WAZ13" s="140" t="s">
        <v>454</v>
      </c>
      <c r="WBA13" s="140" t="s">
        <v>454</v>
      </c>
      <c r="WBB13" s="140" t="s">
        <v>454</v>
      </c>
      <c r="WBC13" s="140" t="s">
        <v>454</v>
      </c>
      <c r="WBD13" s="140" t="s">
        <v>454</v>
      </c>
      <c r="WBE13" s="140" t="s">
        <v>454</v>
      </c>
      <c r="WBF13" s="140" t="s">
        <v>454</v>
      </c>
      <c r="WBG13" s="140" t="s">
        <v>454</v>
      </c>
      <c r="WBH13" s="140" t="s">
        <v>454</v>
      </c>
      <c r="WBI13" s="140" t="s">
        <v>454</v>
      </c>
      <c r="WBJ13" s="140" t="s">
        <v>454</v>
      </c>
      <c r="WBK13" s="140" t="s">
        <v>454</v>
      </c>
      <c r="WBL13" s="140" t="s">
        <v>454</v>
      </c>
      <c r="WBM13" s="140" t="s">
        <v>454</v>
      </c>
      <c r="WBN13" s="140" t="s">
        <v>454</v>
      </c>
      <c r="WBO13" s="140" t="s">
        <v>454</v>
      </c>
      <c r="WBP13" s="140" t="s">
        <v>454</v>
      </c>
      <c r="WBQ13" s="140" t="s">
        <v>454</v>
      </c>
      <c r="WBR13" s="140" t="s">
        <v>454</v>
      </c>
      <c r="WBS13" s="140" t="s">
        <v>454</v>
      </c>
      <c r="WBT13" s="140" t="s">
        <v>454</v>
      </c>
      <c r="WBU13" s="140" t="s">
        <v>454</v>
      </c>
      <c r="WBV13" s="140" t="s">
        <v>454</v>
      </c>
      <c r="WBW13" s="140" t="s">
        <v>454</v>
      </c>
      <c r="WBX13" s="140" t="s">
        <v>454</v>
      </c>
      <c r="WBY13" s="140" t="s">
        <v>454</v>
      </c>
      <c r="WBZ13" s="140" t="s">
        <v>454</v>
      </c>
      <c r="WCA13" s="140" t="s">
        <v>454</v>
      </c>
      <c r="WCB13" s="140" t="s">
        <v>454</v>
      </c>
      <c r="WCC13" s="140" t="s">
        <v>454</v>
      </c>
      <c r="WCD13" s="140" t="s">
        <v>454</v>
      </c>
      <c r="WCE13" s="140" t="s">
        <v>454</v>
      </c>
      <c r="WCF13" s="140" t="s">
        <v>454</v>
      </c>
      <c r="WCG13" s="140" t="s">
        <v>454</v>
      </c>
      <c r="WCH13" s="140" t="s">
        <v>454</v>
      </c>
      <c r="WCI13" s="140" t="s">
        <v>454</v>
      </c>
      <c r="WCJ13" s="140" t="s">
        <v>454</v>
      </c>
      <c r="WCK13" s="140" t="s">
        <v>454</v>
      </c>
      <c r="WCL13" s="140" t="s">
        <v>454</v>
      </c>
      <c r="WCM13" s="140" t="s">
        <v>454</v>
      </c>
      <c r="WCN13" s="140" t="s">
        <v>454</v>
      </c>
      <c r="WCO13" s="140" t="s">
        <v>454</v>
      </c>
      <c r="WCP13" s="140" t="s">
        <v>454</v>
      </c>
      <c r="WCQ13" s="140" t="s">
        <v>454</v>
      </c>
      <c r="WCR13" s="140" t="s">
        <v>454</v>
      </c>
      <c r="WCS13" s="140" t="s">
        <v>454</v>
      </c>
      <c r="WCT13" s="140" t="s">
        <v>454</v>
      </c>
      <c r="WCU13" s="140" t="s">
        <v>454</v>
      </c>
      <c r="WCV13" s="140" t="s">
        <v>454</v>
      </c>
      <c r="WCW13" s="140" t="s">
        <v>454</v>
      </c>
      <c r="WCX13" s="140" t="s">
        <v>454</v>
      </c>
      <c r="WCY13" s="140" t="s">
        <v>454</v>
      </c>
      <c r="WCZ13" s="140" t="s">
        <v>454</v>
      </c>
      <c r="WDA13" s="140" t="s">
        <v>454</v>
      </c>
      <c r="WDB13" s="140" t="s">
        <v>454</v>
      </c>
      <c r="WDC13" s="140" t="s">
        <v>454</v>
      </c>
      <c r="WDD13" s="140" t="s">
        <v>454</v>
      </c>
      <c r="WDE13" s="140" t="s">
        <v>454</v>
      </c>
      <c r="WDF13" s="140" t="s">
        <v>454</v>
      </c>
      <c r="WDG13" s="140" t="s">
        <v>454</v>
      </c>
      <c r="WDH13" s="140" t="s">
        <v>454</v>
      </c>
      <c r="WDI13" s="140" t="s">
        <v>454</v>
      </c>
      <c r="WDJ13" s="140" t="s">
        <v>454</v>
      </c>
      <c r="WDK13" s="140" t="s">
        <v>454</v>
      </c>
      <c r="WDL13" s="140" t="s">
        <v>454</v>
      </c>
      <c r="WDM13" s="140" t="s">
        <v>454</v>
      </c>
      <c r="WDN13" s="140" t="s">
        <v>454</v>
      </c>
      <c r="WDO13" s="140" t="s">
        <v>454</v>
      </c>
      <c r="WDP13" s="140" t="s">
        <v>454</v>
      </c>
      <c r="WDQ13" s="140" t="s">
        <v>454</v>
      </c>
      <c r="WDR13" s="140" t="s">
        <v>454</v>
      </c>
      <c r="WDS13" s="140" t="s">
        <v>454</v>
      </c>
      <c r="WDT13" s="140" t="s">
        <v>454</v>
      </c>
      <c r="WDU13" s="140" t="s">
        <v>454</v>
      </c>
      <c r="WDV13" s="140" t="s">
        <v>454</v>
      </c>
      <c r="WDW13" s="140" t="s">
        <v>454</v>
      </c>
      <c r="WDX13" s="140" t="s">
        <v>454</v>
      </c>
      <c r="WDY13" s="140" t="s">
        <v>454</v>
      </c>
      <c r="WDZ13" s="140" t="s">
        <v>454</v>
      </c>
      <c r="WEA13" s="140" t="s">
        <v>454</v>
      </c>
      <c r="WEB13" s="140" t="s">
        <v>454</v>
      </c>
      <c r="WEC13" s="140" t="s">
        <v>454</v>
      </c>
      <c r="WED13" s="140" t="s">
        <v>454</v>
      </c>
      <c r="WEE13" s="140" t="s">
        <v>454</v>
      </c>
      <c r="WEF13" s="140" t="s">
        <v>454</v>
      </c>
      <c r="WEG13" s="140" t="s">
        <v>454</v>
      </c>
      <c r="WEH13" s="140" t="s">
        <v>454</v>
      </c>
      <c r="WEI13" s="140" t="s">
        <v>454</v>
      </c>
      <c r="WEJ13" s="140" t="s">
        <v>454</v>
      </c>
      <c r="WEK13" s="140" t="s">
        <v>454</v>
      </c>
      <c r="WEL13" s="140" t="s">
        <v>454</v>
      </c>
      <c r="WEM13" s="140" t="s">
        <v>454</v>
      </c>
      <c r="WEN13" s="140" t="s">
        <v>454</v>
      </c>
      <c r="WEO13" s="140" t="s">
        <v>454</v>
      </c>
      <c r="WEP13" s="140" t="s">
        <v>454</v>
      </c>
      <c r="WEQ13" s="140" t="s">
        <v>454</v>
      </c>
      <c r="WER13" s="140" t="s">
        <v>454</v>
      </c>
      <c r="WES13" s="140" t="s">
        <v>454</v>
      </c>
      <c r="WET13" s="140" t="s">
        <v>454</v>
      </c>
      <c r="WEU13" s="140" t="s">
        <v>454</v>
      </c>
      <c r="WEV13" s="140" t="s">
        <v>454</v>
      </c>
      <c r="WEW13" s="140" t="s">
        <v>454</v>
      </c>
      <c r="WEX13" s="140" t="s">
        <v>454</v>
      </c>
      <c r="WEY13" s="140" t="s">
        <v>454</v>
      </c>
      <c r="WEZ13" s="140" t="s">
        <v>454</v>
      </c>
      <c r="WFA13" s="140" t="s">
        <v>454</v>
      </c>
      <c r="WFB13" s="140" t="s">
        <v>454</v>
      </c>
      <c r="WFC13" s="140" t="s">
        <v>454</v>
      </c>
      <c r="WFD13" s="140" t="s">
        <v>454</v>
      </c>
      <c r="WFE13" s="140" t="s">
        <v>454</v>
      </c>
      <c r="WFF13" s="140" t="s">
        <v>454</v>
      </c>
      <c r="WFG13" s="140" t="s">
        <v>454</v>
      </c>
      <c r="WFH13" s="140" t="s">
        <v>454</v>
      </c>
      <c r="WFI13" s="140" t="s">
        <v>454</v>
      </c>
      <c r="WFJ13" s="140" t="s">
        <v>454</v>
      </c>
      <c r="WFK13" s="140" t="s">
        <v>454</v>
      </c>
      <c r="WFL13" s="140" t="s">
        <v>454</v>
      </c>
      <c r="WFM13" s="140" t="s">
        <v>454</v>
      </c>
      <c r="WFN13" s="140" t="s">
        <v>454</v>
      </c>
      <c r="WFO13" s="140" t="s">
        <v>454</v>
      </c>
      <c r="WFP13" s="140" t="s">
        <v>454</v>
      </c>
      <c r="WFQ13" s="140" t="s">
        <v>454</v>
      </c>
      <c r="WFR13" s="140" t="s">
        <v>454</v>
      </c>
      <c r="WFS13" s="140" t="s">
        <v>454</v>
      </c>
      <c r="WFT13" s="140" t="s">
        <v>454</v>
      </c>
      <c r="WFU13" s="140" t="s">
        <v>454</v>
      </c>
      <c r="WFV13" s="140" t="s">
        <v>454</v>
      </c>
      <c r="WFW13" s="140" t="s">
        <v>454</v>
      </c>
      <c r="WFX13" s="140" t="s">
        <v>454</v>
      </c>
      <c r="WFY13" s="140" t="s">
        <v>454</v>
      </c>
      <c r="WFZ13" s="140" t="s">
        <v>454</v>
      </c>
      <c r="WGA13" s="140" t="s">
        <v>454</v>
      </c>
      <c r="WGB13" s="140" t="s">
        <v>454</v>
      </c>
      <c r="WGC13" s="140" t="s">
        <v>454</v>
      </c>
      <c r="WGD13" s="140" t="s">
        <v>454</v>
      </c>
      <c r="WGE13" s="140" t="s">
        <v>454</v>
      </c>
      <c r="WGF13" s="140" t="s">
        <v>454</v>
      </c>
      <c r="WGG13" s="140" t="s">
        <v>454</v>
      </c>
      <c r="WGH13" s="140" t="s">
        <v>454</v>
      </c>
      <c r="WGI13" s="140" t="s">
        <v>454</v>
      </c>
      <c r="WGJ13" s="140" t="s">
        <v>454</v>
      </c>
      <c r="WGK13" s="140" t="s">
        <v>454</v>
      </c>
      <c r="WGL13" s="140" t="s">
        <v>454</v>
      </c>
      <c r="WGM13" s="140" t="s">
        <v>454</v>
      </c>
      <c r="WGN13" s="140" t="s">
        <v>454</v>
      </c>
      <c r="WGO13" s="140" t="s">
        <v>454</v>
      </c>
      <c r="WGP13" s="140" t="s">
        <v>454</v>
      </c>
      <c r="WGQ13" s="140" t="s">
        <v>454</v>
      </c>
      <c r="WGR13" s="140" t="s">
        <v>454</v>
      </c>
      <c r="WGS13" s="140" t="s">
        <v>454</v>
      </c>
      <c r="WGT13" s="140" t="s">
        <v>454</v>
      </c>
      <c r="WGU13" s="140" t="s">
        <v>454</v>
      </c>
      <c r="WGV13" s="140" t="s">
        <v>454</v>
      </c>
      <c r="WGW13" s="140" t="s">
        <v>454</v>
      </c>
      <c r="WGX13" s="140" t="s">
        <v>454</v>
      </c>
      <c r="WGY13" s="140" t="s">
        <v>454</v>
      </c>
      <c r="WGZ13" s="140" t="s">
        <v>454</v>
      </c>
      <c r="WHA13" s="140" t="s">
        <v>454</v>
      </c>
      <c r="WHB13" s="140" t="s">
        <v>454</v>
      </c>
      <c r="WHC13" s="140" t="s">
        <v>454</v>
      </c>
      <c r="WHD13" s="140" t="s">
        <v>454</v>
      </c>
      <c r="WHE13" s="140" t="s">
        <v>454</v>
      </c>
      <c r="WHF13" s="140" t="s">
        <v>454</v>
      </c>
      <c r="WHG13" s="140" t="s">
        <v>454</v>
      </c>
      <c r="WHH13" s="140" t="s">
        <v>454</v>
      </c>
      <c r="WHI13" s="140" t="s">
        <v>454</v>
      </c>
      <c r="WHJ13" s="140" t="s">
        <v>454</v>
      </c>
      <c r="WHK13" s="140" t="s">
        <v>454</v>
      </c>
      <c r="WHL13" s="140" t="s">
        <v>454</v>
      </c>
      <c r="WHM13" s="140" t="s">
        <v>454</v>
      </c>
      <c r="WHN13" s="140" t="s">
        <v>454</v>
      </c>
      <c r="WHO13" s="140" t="s">
        <v>454</v>
      </c>
      <c r="WHP13" s="140" t="s">
        <v>454</v>
      </c>
      <c r="WHQ13" s="140" t="s">
        <v>454</v>
      </c>
      <c r="WHR13" s="140" t="s">
        <v>454</v>
      </c>
      <c r="WHS13" s="140" t="s">
        <v>454</v>
      </c>
      <c r="WHT13" s="140" t="s">
        <v>454</v>
      </c>
      <c r="WHU13" s="140" t="s">
        <v>454</v>
      </c>
      <c r="WHV13" s="140" t="s">
        <v>454</v>
      </c>
      <c r="WHW13" s="140" t="s">
        <v>454</v>
      </c>
      <c r="WHX13" s="140" t="s">
        <v>454</v>
      </c>
      <c r="WHY13" s="140" t="s">
        <v>454</v>
      </c>
      <c r="WHZ13" s="140" t="s">
        <v>454</v>
      </c>
      <c r="WIA13" s="140" t="s">
        <v>454</v>
      </c>
      <c r="WIB13" s="140" t="s">
        <v>454</v>
      </c>
      <c r="WIC13" s="140" t="s">
        <v>454</v>
      </c>
      <c r="WID13" s="140" t="s">
        <v>454</v>
      </c>
      <c r="WIE13" s="140" t="s">
        <v>454</v>
      </c>
      <c r="WIF13" s="140" t="s">
        <v>454</v>
      </c>
      <c r="WIG13" s="140" t="s">
        <v>454</v>
      </c>
      <c r="WIH13" s="140" t="s">
        <v>454</v>
      </c>
      <c r="WII13" s="140" t="s">
        <v>454</v>
      </c>
      <c r="WIJ13" s="140" t="s">
        <v>454</v>
      </c>
      <c r="WIK13" s="140" t="s">
        <v>454</v>
      </c>
      <c r="WIL13" s="140" t="s">
        <v>454</v>
      </c>
      <c r="WIM13" s="140" t="s">
        <v>454</v>
      </c>
      <c r="WIN13" s="140" t="s">
        <v>454</v>
      </c>
      <c r="WIO13" s="140" t="s">
        <v>454</v>
      </c>
      <c r="WIP13" s="140" t="s">
        <v>454</v>
      </c>
      <c r="WIQ13" s="140" t="s">
        <v>454</v>
      </c>
      <c r="WIR13" s="140" t="s">
        <v>454</v>
      </c>
      <c r="WIS13" s="140" t="s">
        <v>454</v>
      </c>
      <c r="WIT13" s="140" t="s">
        <v>454</v>
      </c>
      <c r="WIU13" s="140" t="s">
        <v>454</v>
      </c>
      <c r="WIV13" s="140" t="s">
        <v>454</v>
      </c>
      <c r="WIW13" s="140" t="s">
        <v>454</v>
      </c>
      <c r="WIX13" s="140" t="s">
        <v>454</v>
      </c>
      <c r="WIY13" s="140" t="s">
        <v>454</v>
      </c>
      <c r="WIZ13" s="140" t="s">
        <v>454</v>
      </c>
      <c r="WJA13" s="140" t="s">
        <v>454</v>
      </c>
      <c r="WJB13" s="140" t="s">
        <v>454</v>
      </c>
      <c r="WJC13" s="140" t="s">
        <v>454</v>
      </c>
      <c r="WJD13" s="140" t="s">
        <v>454</v>
      </c>
      <c r="WJE13" s="140" t="s">
        <v>454</v>
      </c>
      <c r="WJF13" s="140" t="s">
        <v>454</v>
      </c>
      <c r="WJG13" s="140" t="s">
        <v>454</v>
      </c>
      <c r="WJH13" s="140" t="s">
        <v>454</v>
      </c>
      <c r="WJI13" s="140" t="s">
        <v>454</v>
      </c>
      <c r="WJJ13" s="140" t="s">
        <v>454</v>
      </c>
      <c r="WJK13" s="140" t="s">
        <v>454</v>
      </c>
      <c r="WJL13" s="140" t="s">
        <v>454</v>
      </c>
      <c r="WJM13" s="140" t="s">
        <v>454</v>
      </c>
      <c r="WJN13" s="140" t="s">
        <v>454</v>
      </c>
      <c r="WJO13" s="140" t="s">
        <v>454</v>
      </c>
      <c r="WJP13" s="140" t="s">
        <v>454</v>
      </c>
      <c r="WJQ13" s="140" t="s">
        <v>454</v>
      </c>
      <c r="WJR13" s="140" t="s">
        <v>454</v>
      </c>
      <c r="WJS13" s="140" t="s">
        <v>454</v>
      </c>
      <c r="WJT13" s="140" t="s">
        <v>454</v>
      </c>
      <c r="WJU13" s="140" t="s">
        <v>454</v>
      </c>
      <c r="WJV13" s="140" t="s">
        <v>454</v>
      </c>
      <c r="WJW13" s="140" t="s">
        <v>454</v>
      </c>
      <c r="WJX13" s="140" t="s">
        <v>454</v>
      </c>
      <c r="WJY13" s="140" t="s">
        <v>454</v>
      </c>
      <c r="WJZ13" s="140" t="s">
        <v>454</v>
      </c>
      <c r="WKA13" s="140" t="s">
        <v>454</v>
      </c>
      <c r="WKB13" s="140" t="s">
        <v>454</v>
      </c>
      <c r="WKC13" s="140" t="s">
        <v>454</v>
      </c>
      <c r="WKD13" s="140" t="s">
        <v>454</v>
      </c>
      <c r="WKE13" s="140" t="s">
        <v>454</v>
      </c>
      <c r="WKF13" s="140" t="s">
        <v>454</v>
      </c>
      <c r="WKG13" s="140" t="s">
        <v>454</v>
      </c>
      <c r="WKH13" s="140" t="s">
        <v>454</v>
      </c>
      <c r="WKI13" s="140" t="s">
        <v>454</v>
      </c>
      <c r="WKJ13" s="140" t="s">
        <v>454</v>
      </c>
      <c r="WKK13" s="140" t="s">
        <v>454</v>
      </c>
      <c r="WKL13" s="140" t="s">
        <v>454</v>
      </c>
      <c r="WKM13" s="140" t="s">
        <v>454</v>
      </c>
      <c r="WKN13" s="140" t="s">
        <v>454</v>
      </c>
      <c r="WKO13" s="140" t="s">
        <v>454</v>
      </c>
      <c r="WKP13" s="140" t="s">
        <v>454</v>
      </c>
      <c r="WKQ13" s="140" t="s">
        <v>454</v>
      </c>
      <c r="WKR13" s="140" t="s">
        <v>454</v>
      </c>
      <c r="WKS13" s="140" t="s">
        <v>454</v>
      </c>
      <c r="WKT13" s="140" t="s">
        <v>454</v>
      </c>
      <c r="WKU13" s="140" t="s">
        <v>454</v>
      </c>
      <c r="WKV13" s="140" t="s">
        <v>454</v>
      </c>
      <c r="WKW13" s="140" t="s">
        <v>454</v>
      </c>
      <c r="WKX13" s="140" t="s">
        <v>454</v>
      </c>
      <c r="WKY13" s="140" t="s">
        <v>454</v>
      </c>
      <c r="WKZ13" s="140" t="s">
        <v>454</v>
      </c>
      <c r="WLA13" s="140" t="s">
        <v>454</v>
      </c>
      <c r="WLB13" s="140" t="s">
        <v>454</v>
      </c>
      <c r="WLC13" s="140" t="s">
        <v>454</v>
      </c>
      <c r="WLD13" s="140" t="s">
        <v>454</v>
      </c>
      <c r="WLE13" s="140" t="s">
        <v>454</v>
      </c>
      <c r="WLF13" s="140" t="s">
        <v>454</v>
      </c>
      <c r="WLG13" s="140" t="s">
        <v>454</v>
      </c>
      <c r="WLH13" s="140" t="s">
        <v>454</v>
      </c>
      <c r="WLI13" s="140" t="s">
        <v>454</v>
      </c>
      <c r="WLJ13" s="140" t="s">
        <v>454</v>
      </c>
      <c r="WLK13" s="140" t="s">
        <v>454</v>
      </c>
      <c r="WLL13" s="140" t="s">
        <v>454</v>
      </c>
      <c r="WLM13" s="140" t="s">
        <v>454</v>
      </c>
      <c r="WLN13" s="140" t="s">
        <v>454</v>
      </c>
      <c r="WLO13" s="140" t="s">
        <v>454</v>
      </c>
      <c r="WLP13" s="140" t="s">
        <v>454</v>
      </c>
      <c r="WLQ13" s="140" t="s">
        <v>454</v>
      </c>
      <c r="WLR13" s="140" t="s">
        <v>454</v>
      </c>
      <c r="WLS13" s="140" t="s">
        <v>454</v>
      </c>
      <c r="WLT13" s="140" t="s">
        <v>454</v>
      </c>
      <c r="WLU13" s="140" t="s">
        <v>454</v>
      </c>
      <c r="WLV13" s="140" t="s">
        <v>454</v>
      </c>
      <c r="WLW13" s="140" t="s">
        <v>454</v>
      </c>
      <c r="WLX13" s="140" t="s">
        <v>454</v>
      </c>
      <c r="WLY13" s="140" t="s">
        <v>454</v>
      </c>
      <c r="WLZ13" s="140" t="s">
        <v>454</v>
      </c>
      <c r="WMA13" s="140" t="s">
        <v>454</v>
      </c>
      <c r="WMB13" s="140" t="s">
        <v>454</v>
      </c>
      <c r="WMC13" s="140" t="s">
        <v>454</v>
      </c>
      <c r="WMD13" s="140" t="s">
        <v>454</v>
      </c>
      <c r="WME13" s="140" t="s">
        <v>454</v>
      </c>
      <c r="WMF13" s="140" t="s">
        <v>454</v>
      </c>
      <c r="WMG13" s="140" t="s">
        <v>454</v>
      </c>
      <c r="WMH13" s="140" t="s">
        <v>454</v>
      </c>
      <c r="WMI13" s="140" t="s">
        <v>454</v>
      </c>
      <c r="WMJ13" s="140" t="s">
        <v>454</v>
      </c>
      <c r="WMK13" s="140" t="s">
        <v>454</v>
      </c>
      <c r="WML13" s="140" t="s">
        <v>454</v>
      </c>
      <c r="WMM13" s="140" t="s">
        <v>454</v>
      </c>
      <c r="WMN13" s="140" t="s">
        <v>454</v>
      </c>
      <c r="WMO13" s="140" t="s">
        <v>454</v>
      </c>
      <c r="WMP13" s="140" t="s">
        <v>454</v>
      </c>
      <c r="WMQ13" s="140" t="s">
        <v>454</v>
      </c>
      <c r="WMR13" s="140" t="s">
        <v>454</v>
      </c>
      <c r="WMS13" s="140" t="s">
        <v>454</v>
      </c>
      <c r="WMT13" s="140" t="s">
        <v>454</v>
      </c>
      <c r="WMU13" s="140" t="s">
        <v>454</v>
      </c>
      <c r="WMV13" s="140" t="s">
        <v>454</v>
      </c>
      <c r="WMW13" s="140" t="s">
        <v>454</v>
      </c>
      <c r="WMX13" s="140" t="s">
        <v>454</v>
      </c>
      <c r="WMY13" s="140" t="s">
        <v>454</v>
      </c>
      <c r="WMZ13" s="140" t="s">
        <v>454</v>
      </c>
      <c r="WNA13" s="140" t="s">
        <v>454</v>
      </c>
      <c r="WNB13" s="140" t="s">
        <v>454</v>
      </c>
      <c r="WNC13" s="140" t="s">
        <v>454</v>
      </c>
      <c r="WND13" s="140" t="s">
        <v>454</v>
      </c>
      <c r="WNE13" s="140" t="s">
        <v>454</v>
      </c>
      <c r="WNF13" s="140" t="s">
        <v>454</v>
      </c>
      <c r="WNG13" s="140" t="s">
        <v>454</v>
      </c>
      <c r="WNH13" s="140" t="s">
        <v>454</v>
      </c>
      <c r="WNI13" s="140" t="s">
        <v>454</v>
      </c>
      <c r="WNJ13" s="140" t="s">
        <v>454</v>
      </c>
      <c r="WNK13" s="140" t="s">
        <v>454</v>
      </c>
      <c r="WNL13" s="140" t="s">
        <v>454</v>
      </c>
      <c r="WNM13" s="140" t="s">
        <v>454</v>
      </c>
      <c r="WNN13" s="140" t="s">
        <v>454</v>
      </c>
      <c r="WNO13" s="140" t="s">
        <v>454</v>
      </c>
      <c r="WNP13" s="140" t="s">
        <v>454</v>
      </c>
      <c r="WNQ13" s="140" t="s">
        <v>454</v>
      </c>
      <c r="WNR13" s="140" t="s">
        <v>454</v>
      </c>
      <c r="WNS13" s="140" t="s">
        <v>454</v>
      </c>
      <c r="WNT13" s="140" t="s">
        <v>454</v>
      </c>
      <c r="WNU13" s="140" t="s">
        <v>454</v>
      </c>
      <c r="WNV13" s="140" t="s">
        <v>454</v>
      </c>
      <c r="WNW13" s="140" t="s">
        <v>454</v>
      </c>
      <c r="WNX13" s="140" t="s">
        <v>454</v>
      </c>
      <c r="WNY13" s="140" t="s">
        <v>454</v>
      </c>
      <c r="WNZ13" s="140" t="s">
        <v>454</v>
      </c>
      <c r="WOA13" s="140" t="s">
        <v>454</v>
      </c>
      <c r="WOB13" s="140" t="s">
        <v>454</v>
      </c>
      <c r="WOC13" s="140" t="s">
        <v>454</v>
      </c>
      <c r="WOD13" s="140" t="s">
        <v>454</v>
      </c>
      <c r="WOE13" s="140" t="s">
        <v>454</v>
      </c>
      <c r="WOF13" s="140" t="s">
        <v>454</v>
      </c>
      <c r="WOG13" s="140" t="s">
        <v>454</v>
      </c>
      <c r="WOH13" s="140" t="s">
        <v>454</v>
      </c>
      <c r="WOI13" s="140" t="s">
        <v>454</v>
      </c>
      <c r="WOJ13" s="140" t="s">
        <v>454</v>
      </c>
      <c r="WOK13" s="140" t="s">
        <v>454</v>
      </c>
      <c r="WOL13" s="140" t="s">
        <v>454</v>
      </c>
      <c r="WOM13" s="140" t="s">
        <v>454</v>
      </c>
      <c r="WON13" s="140" t="s">
        <v>454</v>
      </c>
      <c r="WOO13" s="140" t="s">
        <v>454</v>
      </c>
      <c r="WOP13" s="140" t="s">
        <v>454</v>
      </c>
      <c r="WOQ13" s="140" t="s">
        <v>454</v>
      </c>
      <c r="WOR13" s="140" t="s">
        <v>454</v>
      </c>
      <c r="WOS13" s="140" t="s">
        <v>454</v>
      </c>
      <c r="WOT13" s="140" t="s">
        <v>454</v>
      </c>
      <c r="WOU13" s="140" t="s">
        <v>454</v>
      </c>
      <c r="WOV13" s="140" t="s">
        <v>454</v>
      </c>
      <c r="WOW13" s="140" t="s">
        <v>454</v>
      </c>
      <c r="WOX13" s="140" t="s">
        <v>454</v>
      </c>
      <c r="WOY13" s="140" t="s">
        <v>454</v>
      </c>
      <c r="WOZ13" s="140" t="s">
        <v>454</v>
      </c>
      <c r="WPA13" s="140" t="s">
        <v>454</v>
      </c>
      <c r="WPB13" s="140" t="s">
        <v>454</v>
      </c>
      <c r="WPC13" s="140" t="s">
        <v>454</v>
      </c>
      <c r="WPD13" s="140" t="s">
        <v>454</v>
      </c>
      <c r="WPE13" s="140" t="s">
        <v>454</v>
      </c>
      <c r="WPF13" s="140" t="s">
        <v>454</v>
      </c>
      <c r="WPG13" s="140" t="s">
        <v>454</v>
      </c>
      <c r="WPH13" s="140" t="s">
        <v>454</v>
      </c>
      <c r="WPI13" s="140" t="s">
        <v>454</v>
      </c>
      <c r="WPJ13" s="140" t="s">
        <v>454</v>
      </c>
      <c r="WPK13" s="140" t="s">
        <v>454</v>
      </c>
      <c r="WPL13" s="140" t="s">
        <v>454</v>
      </c>
      <c r="WPM13" s="140" t="s">
        <v>454</v>
      </c>
      <c r="WPN13" s="140" t="s">
        <v>454</v>
      </c>
      <c r="WPO13" s="140" t="s">
        <v>454</v>
      </c>
      <c r="WPP13" s="140" t="s">
        <v>454</v>
      </c>
      <c r="WPQ13" s="140" t="s">
        <v>454</v>
      </c>
      <c r="WPR13" s="140" t="s">
        <v>454</v>
      </c>
      <c r="WPS13" s="140" t="s">
        <v>454</v>
      </c>
      <c r="WPT13" s="140" t="s">
        <v>454</v>
      </c>
      <c r="WPU13" s="140" t="s">
        <v>454</v>
      </c>
      <c r="WPV13" s="140" t="s">
        <v>454</v>
      </c>
      <c r="WPW13" s="140" t="s">
        <v>454</v>
      </c>
      <c r="WPX13" s="140" t="s">
        <v>454</v>
      </c>
      <c r="WPY13" s="140" t="s">
        <v>454</v>
      </c>
      <c r="WPZ13" s="140" t="s">
        <v>454</v>
      </c>
      <c r="WQA13" s="140" t="s">
        <v>454</v>
      </c>
      <c r="WQB13" s="140" t="s">
        <v>454</v>
      </c>
      <c r="WQC13" s="140" t="s">
        <v>454</v>
      </c>
      <c r="WQD13" s="140" t="s">
        <v>454</v>
      </c>
      <c r="WQE13" s="140" t="s">
        <v>454</v>
      </c>
      <c r="WQF13" s="140" t="s">
        <v>454</v>
      </c>
      <c r="WQG13" s="140" t="s">
        <v>454</v>
      </c>
      <c r="WQH13" s="140" t="s">
        <v>454</v>
      </c>
      <c r="WQI13" s="140" t="s">
        <v>454</v>
      </c>
      <c r="WQJ13" s="140" t="s">
        <v>454</v>
      </c>
      <c r="WQK13" s="140" t="s">
        <v>454</v>
      </c>
      <c r="WQL13" s="140" t="s">
        <v>454</v>
      </c>
      <c r="WQM13" s="140" t="s">
        <v>454</v>
      </c>
      <c r="WQN13" s="140" t="s">
        <v>454</v>
      </c>
      <c r="WQO13" s="140" t="s">
        <v>454</v>
      </c>
      <c r="WQP13" s="140" t="s">
        <v>454</v>
      </c>
      <c r="WQQ13" s="140" t="s">
        <v>454</v>
      </c>
      <c r="WQR13" s="140" t="s">
        <v>454</v>
      </c>
      <c r="WQS13" s="140" t="s">
        <v>454</v>
      </c>
      <c r="WQT13" s="140" t="s">
        <v>454</v>
      </c>
      <c r="WQU13" s="140" t="s">
        <v>454</v>
      </c>
      <c r="WQV13" s="140" t="s">
        <v>454</v>
      </c>
      <c r="WQW13" s="140" t="s">
        <v>454</v>
      </c>
      <c r="WQX13" s="140" t="s">
        <v>454</v>
      </c>
      <c r="WQY13" s="140" t="s">
        <v>454</v>
      </c>
      <c r="WQZ13" s="140" t="s">
        <v>454</v>
      </c>
      <c r="WRA13" s="140" t="s">
        <v>454</v>
      </c>
      <c r="WRB13" s="140" t="s">
        <v>454</v>
      </c>
      <c r="WRC13" s="140" t="s">
        <v>454</v>
      </c>
      <c r="WRD13" s="140" t="s">
        <v>454</v>
      </c>
      <c r="WRE13" s="140" t="s">
        <v>454</v>
      </c>
      <c r="WRF13" s="140" t="s">
        <v>454</v>
      </c>
      <c r="WRG13" s="140" t="s">
        <v>454</v>
      </c>
      <c r="WRH13" s="140" t="s">
        <v>454</v>
      </c>
      <c r="WRI13" s="140" t="s">
        <v>454</v>
      </c>
      <c r="WRJ13" s="140" t="s">
        <v>454</v>
      </c>
      <c r="WRK13" s="140" t="s">
        <v>454</v>
      </c>
      <c r="WRL13" s="140" t="s">
        <v>454</v>
      </c>
      <c r="WRM13" s="140" t="s">
        <v>454</v>
      </c>
      <c r="WRN13" s="140" t="s">
        <v>454</v>
      </c>
      <c r="WRO13" s="140" t="s">
        <v>454</v>
      </c>
      <c r="WRP13" s="140" t="s">
        <v>454</v>
      </c>
      <c r="WRQ13" s="140" t="s">
        <v>454</v>
      </c>
      <c r="WRR13" s="140" t="s">
        <v>454</v>
      </c>
      <c r="WRS13" s="140" t="s">
        <v>454</v>
      </c>
      <c r="WRT13" s="140" t="s">
        <v>454</v>
      </c>
      <c r="WRU13" s="140" t="s">
        <v>454</v>
      </c>
      <c r="WRV13" s="140" t="s">
        <v>454</v>
      </c>
      <c r="WRW13" s="140" t="s">
        <v>454</v>
      </c>
      <c r="WRX13" s="140" t="s">
        <v>454</v>
      </c>
      <c r="WRY13" s="140" t="s">
        <v>454</v>
      </c>
      <c r="WRZ13" s="140" t="s">
        <v>454</v>
      </c>
      <c r="WSA13" s="140" t="s">
        <v>454</v>
      </c>
      <c r="WSB13" s="140" t="s">
        <v>454</v>
      </c>
      <c r="WSC13" s="140" t="s">
        <v>454</v>
      </c>
      <c r="WSD13" s="140" t="s">
        <v>454</v>
      </c>
      <c r="WSE13" s="140" t="s">
        <v>454</v>
      </c>
      <c r="WSF13" s="140" t="s">
        <v>454</v>
      </c>
      <c r="WSG13" s="140" t="s">
        <v>454</v>
      </c>
      <c r="WSH13" s="140" t="s">
        <v>454</v>
      </c>
      <c r="WSI13" s="140" t="s">
        <v>454</v>
      </c>
      <c r="WSJ13" s="140" t="s">
        <v>454</v>
      </c>
      <c r="WSK13" s="140" t="s">
        <v>454</v>
      </c>
      <c r="WSL13" s="140" t="s">
        <v>454</v>
      </c>
      <c r="WSM13" s="140" t="s">
        <v>454</v>
      </c>
      <c r="WSN13" s="140" t="s">
        <v>454</v>
      </c>
      <c r="WSO13" s="140" t="s">
        <v>454</v>
      </c>
      <c r="WSP13" s="140" t="s">
        <v>454</v>
      </c>
      <c r="WSQ13" s="140" t="s">
        <v>454</v>
      </c>
      <c r="WSR13" s="140" t="s">
        <v>454</v>
      </c>
      <c r="WSS13" s="140" t="s">
        <v>454</v>
      </c>
      <c r="WST13" s="140" t="s">
        <v>454</v>
      </c>
      <c r="WSU13" s="140" t="s">
        <v>454</v>
      </c>
      <c r="WSV13" s="140" t="s">
        <v>454</v>
      </c>
      <c r="WSW13" s="140" t="s">
        <v>454</v>
      </c>
      <c r="WSX13" s="140" t="s">
        <v>454</v>
      </c>
      <c r="WSY13" s="140" t="s">
        <v>454</v>
      </c>
      <c r="WSZ13" s="140" t="s">
        <v>454</v>
      </c>
      <c r="WTA13" s="140" t="s">
        <v>454</v>
      </c>
      <c r="WTB13" s="140" t="s">
        <v>454</v>
      </c>
      <c r="WTC13" s="140" t="s">
        <v>454</v>
      </c>
      <c r="WTD13" s="140" t="s">
        <v>454</v>
      </c>
      <c r="WTE13" s="140" t="s">
        <v>454</v>
      </c>
      <c r="WTF13" s="140" t="s">
        <v>454</v>
      </c>
      <c r="WTG13" s="140" t="s">
        <v>454</v>
      </c>
      <c r="WTH13" s="140" t="s">
        <v>454</v>
      </c>
      <c r="WTI13" s="140" t="s">
        <v>454</v>
      </c>
      <c r="WTJ13" s="140" t="s">
        <v>454</v>
      </c>
      <c r="WTK13" s="140" t="s">
        <v>454</v>
      </c>
      <c r="WTL13" s="140" t="s">
        <v>454</v>
      </c>
      <c r="WTM13" s="140" t="s">
        <v>454</v>
      </c>
      <c r="WTN13" s="140" t="s">
        <v>454</v>
      </c>
      <c r="WTO13" s="140" t="s">
        <v>454</v>
      </c>
      <c r="WTP13" s="140" t="s">
        <v>454</v>
      </c>
      <c r="WTQ13" s="140" t="s">
        <v>454</v>
      </c>
      <c r="WTR13" s="140" t="s">
        <v>454</v>
      </c>
      <c r="WTS13" s="140" t="s">
        <v>454</v>
      </c>
      <c r="WTT13" s="140" t="s">
        <v>454</v>
      </c>
      <c r="WTU13" s="140" t="s">
        <v>454</v>
      </c>
      <c r="WTV13" s="140" t="s">
        <v>454</v>
      </c>
      <c r="WTW13" s="140" t="s">
        <v>454</v>
      </c>
      <c r="WTX13" s="140" t="s">
        <v>454</v>
      </c>
      <c r="WTY13" s="140" t="s">
        <v>454</v>
      </c>
      <c r="WTZ13" s="140" t="s">
        <v>454</v>
      </c>
      <c r="WUA13" s="140" t="s">
        <v>454</v>
      </c>
      <c r="WUB13" s="140" t="s">
        <v>454</v>
      </c>
      <c r="WUC13" s="140" t="s">
        <v>454</v>
      </c>
      <c r="WUD13" s="140" t="s">
        <v>454</v>
      </c>
      <c r="WUE13" s="140" t="s">
        <v>454</v>
      </c>
      <c r="WUF13" s="140" t="s">
        <v>454</v>
      </c>
      <c r="WUG13" s="140" t="s">
        <v>454</v>
      </c>
      <c r="WUH13" s="140" t="s">
        <v>454</v>
      </c>
      <c r="WUI13" s="140" t="s">
        <v>454</v>
      </c>
      <c r="WUJ13" s="140" t="s">
        <v>454</v>
      </c>
      <c r="WUK13" s="140" t="s">
        <v>454</v>
      </c>
      <c r="WUL13" s="140" t="s">
        <v>454</v>
      </c>
      <c r="WUM13" s="140" t="s">
        <v>454</v>
      </c>
      <c r="WUN13" s="140" t="s">
        <v>454</v>
      </c>
      <c r="WUO13" s="140" t="s">
        <v>454</v>
      </c>
      <c r="WUP13" s="140" t="s">
        <v>454</v>
      </c>
      <c r="WUQ13" s="140" t="s">
        <v>454</v>
      </c>
      <c r="WUR13" s="140" t="s">
        <v>454</v>
      </c>
      <c r="WUS13" s="140" t="s">
        <v>454</v>
      </c>
      <c r="WUT13" s="140" t="s">
        <v>454</v>
      </c>
      <c r="WUU13" s="140" t="s">
        <v>454</v>
      </c>
      <c r="WUV13" s="140" t="s">
        <v>454</v>
      </c>
      <c r="WUW13" s="140" t="s">
        <v>454</v>
      </c>
      <c r="WUX13" s="140" t="s">
        <v>454</v>
      </c>
      <c r="WUY13" s="140" t="s">
        <v>454</v>
      </c>
      <c r="WUZ13" s="140" t="s">
        <v>454</v>
      </c>
      <c r="WVA13" s="140" t="s">
        <v>454</v>
      </c>
      <c r="WVB13" s="140" t="s">
        <v>454</v>
      </c>
      <c r="WVC13" s="140" t="s">
        <v>454</v>
      </c>
      <c r="WVD13" s="140" t="s">
        <v>454</v>
      </c>
      <c r="WVE13" s="140" t="s">
        <v>454</v>
      </c>
      <c r="WVF13" s="140" t="s">
        <v>454</v>
      </c>
      <c r="WVG13" s="140" t="s">
        <v>454</v>
      </c>
      <c r="WVH13" s="140" t="s">
        <v>454</v>
      </c>
      <c r="WVI13" s="140" t="s">
        <v>454</v>
      </c>
      <c r="WVJ13" s="140" t="s">
        <v>454</v>
      </c>
      <c r="WVK13" s="140" t="s">
        <v>454</v>
      </c>
      <c r="WVL13" s="140" t="s">
        <v>454</v>
      </c>
      <c r="WVM13" s="140" t="s">
        <v>454</v>
      </c>
      <c r="WVN13" s="140" t="s">
        <v>454</v>
      </c>
      <c r="WVO13" s="140" t="s">
        <v>454</v>
      </c>
      <c r="WVP13" s="140" t="s">
        <v>454</v>
      </c>
      <c r="WVQ13" s="140" t="s">
        <v>454</v>
      </c>
      <c r="WVR13" s="140" t="s">
        <v>454</v>
      </c>
      <c r="WVS13" s="140" t="s">
        <v>454</v>
      </c>
      <c r="WVT13" s="140" t="s">
        <v>454</v>
      </c>
      <c r="WVU13" s="140" t="s">
        <v>454</v>
      </c>
      <c r="WVV13" s="140" t="s">
        <v>454</v>
      </c>
      <c r="WVW13" s="140" t="s">
        <v>454</v>
      </c>
      <c r="WVX13" s="140" t="s">
        <v>454</v>
      </c>
      <c r="WVY13" s="140" t="s">
        <v>454</v>
      </c>
      <c r="WVZ13" s="140" t="s">
        <v>454</v>
      </c>
      <c r="WWA13" s="140" t="s">
        <v>454</v>
      </c>
      <c r="WWB13" s="140" t="s">
        <v>454</v>
      </c>
      <c r="WWC13" s="140" t="s">
        <v>454</v>
      </c>
      <c r="WWD13" s="140" t="s">
        <v>454</v>
      </c>
      <c r="WWE13" s="140" t="s">
        <v>454</v>
      </c>
      <c r="WWF13" s="140" t="s">
        <v>454</v>
      </c>
      <c r="WWG13" s="140" t="s">
        <v>454</v>
      </c>
      <c r="WWH13" s="140" t="s">
        <v>454</v>
      </c>
      <c r="WWI13" s="140" t="s">
        <v>454</v>
      </c>
      <c r="WWJ13" s="140" t="s">
        <v>454</v>
      </c>
      <c r="WWK13" s="140" t="s">
        <v>454</v>
      </c>
      <c r="WWL13" s="140" t="s">
        <v>454</v>
      </c>
      <c r="WWM13" s="140" t="s">
        <v>454</v>
      </c>
      <c r="WWN13" s="140" t="s">
        <v>454</v>
      </c>
      <c r="WWO13" s="140" t="s">
        <v>454</v>
      </c>
      <c r="WWP13" s="140" t="s">
        <v>454</v>
      </c>
      <c r="WWQ13" s="140" t="s">
        <v>454</v>
      </c>
      <c r="WWR13" s="140" t="s">
        <v>454</v>
      </c>
      <c r="WWS13" s="140" t="s">
        <v>454</v>
      </c>
      <c r="WWT13" s="140" t="s">
        <v>454</v>
      </c>
      <c r="WWU13" s="140" t="s">
        <v>454</v>
      </c>
      <c r="WWV13" s="140" t="s">
        <v>454</v>
      </c>
      <c r="WWW13" s="140" t="s">
        <v>454</v>
      </c>
      <c r="WWX13" s="140" t="s">
        <v>454</v>
      </c>
      <c r="WWY13" s="140" t="s">
        <v>454</v>
      </c>
      <c r="WWZ13" s="140" t="s">
        <v>454</v>
      </c>
      <c r="WXA13" s="140" t="s">
        <v>454</v>
      </c>
      <c r="WXB13" s="140" t="s">
        <v>454</v>
      </c>
      <c r="WXC13" s="140" t="s">
        <v>454</v>
      </c>
      <c r="WXD13" s="140" t="s">
        <v>454</v>
      </c>
      <c r="WXE13" s="140" t="s">
        <v>454</v>
      </c>
      <c r="WXF13" s="140" t="s">
        <v>454</v>
      </c>
      <c r="WXG13" s="140" t="s">
        <v>454</v>
      </c>
      <c r="WXH13" s="140" t="s">
        <v>454</v>
      </c>
      <c r="WXI13" s="140" t="s">
        <v>454</v>
      </c>
      <c r="WXJ13" s="140" t="s">
        <v>454</v>
      </c>
      <c r="WXK13" s="140" t="s">
        <v>454</v>
      </c>
      <c r="WXL13" s="140" t="s">
        <v>454</v>
      </c>
      <c r="WXM13" s="140" t="s">
        <v>454</v>
      </c>
      <c r="WXN13" s="140" t="s">
        <v>454</v>
      </c>
      <c r="WXO13" s="140" t="s">
        <v>454</v>
      </c>
      <c r="WXP13" s="140" t="s">
        <v>454</v>
      </c>
      <c r="WXQ13" s="140" t="s">
        <v>454</v>
      </c>
      <c r="WXR13" s="140" t="s">
        <v>454</v>
      </c>
      <c r="WXS13" s="140" t="s">
        <v>454</v>
      </c>
      <c r="WXT13" s="140" t="s">
        <v>454</v>
      </c>
      <c r="WXU13" s="140" t="s">
        <v>454</v>
      </c>
      <c r="WXV13" s="140" t="s">
        <v>454</v>
      </c>
      <c r="WXW13" s="140" t="s">
        <v>454</v>
      </c>
      <c r="WXX13" s="140" t="s">
        <v>454</v>
      </c>
      <c r="WXY13" s="140" t="s">
        <v>454</v>
      </c>
      <c r="WXZ13" s="140" t="s">
        <v>454</v>
      </c>
      <c r="WYA13" s="140" t="s">
        <v>454</v>
      </c>
      <c r="WYB13" s="140" t="s">
        <v>454</v>
      </c>
      <c r="WYC13" s="140" t="s">
        <v>454</v>
      </c>
      <c r="WYD13" s="140" t="s">
        <v>454</v>
      </c>
      <c r="WYE13" s="140" t="s">
        <v>454</v>
      </c>
      <c r="WYF13" s="140" t="s">
        <v>454</v>
      </c>
      <c r="WYG13" s="140" t="s">
        <v>454</v>
      </c>
      <c r="WYH13" s="140" t="s">
        <v>454</v>
      </c>
      <c r="WYI13" s="140" t="s">
        <v>454</v>
      </c>
      <c r="WYJ13" s="140" t="s">
        <v>454</v>
      </c>
      <c r="WYK13" s="140" t="s">
        <v>454</v>
      </c>
      <c r="WYL13" s="140" t="s">
        <v>454</v>
      </c>
      <c r="WYM13" s="140" t="s">
        <v>454</v>
      </c>
      <c r="WYN13" s="140" t="s">
        <v>454</v>
      </c>
      <c r="WYO13" s="140" t="s">
        <v>454</v>
      </c>
      <c r="WYP13" s="140" t="s">
        <v>454</v>
      </c>
      <c r="WYQ13" s="140" t="s">
        <v>454</v>
      </c>
      <c r="WYR13" s="140" t="s">
        <v>454</v>
      </c>
      <c r="WYS13" s="140" t="s">
        <v>454</v>
      </c>
      <c r="WYT13" s="140" t="s">
        <v>454</v>
      </c>
      <c r="WYU13" s="140" t="s">
        <v>454</v>
      </c>
      <c r="WYV13" s="140" t="s">
        <v>454</v>
      </c>
      <c r="WYW13" s="140" t="s">
        <v>454</v>
      </c>
      <c r="WYX13" s="140" t="s">
        <v>454</v>
      </c>
      <c r="WYY13" s="140" t="s">
        <v>454</v>
      </c>
      <c r="WYZ13" s="140" t="s">
        <v>454</v>
      </c>
      <c r="WZA13" s="140" t="s">
        <v>454</v>
      </c>
      <c r="WZB13" s="140" t="s">
        <v>454</v>
      </c>
      <c r="WZC13" s="140" t="s">
        <v>454</v>
      </c>
      <c r="WZD13" s="140" t="s">
        <v>454</v>
      </c>
      <c r="WZE13" s="140" t="s">
        <v>454</v>
      </c>
      <c r="WZF13" s="140" t="s">
        <v>454</v>
      </c>
      <c r="WZG13" s="140" t="s">
        <v>454</v>
      </c>
      <c r="WZH13" s="140" t="s">
        <v>454</v>
      </c>
      <c r="WZI13" s="140" t="s">
        <v>454</v>
      </c>
      <c r="WZJ13" s="140" t="s">
        <v>454</v>
      </c>
      <c r="WZK13" s="140" t="s">
        <v>454</v>
      </c>
      <c r="WZL13" s="140" t="s">
        <v>454</v>
      </c>
      <c r="WZM13" s="140" t="s">
        <v>454</v>
      </c>
      <c r="WZN13" s="140" t="s">
        <v>454</v>
      </c>
      <c r="WZO13" s="140" t="s">
        <v>454</v>
      </c>
      <c r="WZP13" s="140" t="s">
        <v>454</v>
      </c>
      <c r="WZQ13" s="140" t="s">
        <v>454</v>
      </c>
      <c r="WZR13" s="140" t="s">
        <v>454</v>
      </c>
      <c r="WZS13" s="140" t="s">
        <v>454</v>
      </c>
      <c r="WZT13" s="140" t="s">
        <v>454</v>
      </c>
      <c r="WZU13" s="140" t="s">
        <v>454</v>
      </c>
      <c r="WZV13" s="140" t="s">
        <v>454</v>
      </c>
      <c r="WZW13" s="140" t="s">
        <v>454</v>
      </c>
      <c r="WZX13" s="140" t="s">
        <v>454</v>
      </c>
      <c r="WZY13" s="140" t="s">
        <v>454</v>
      </c>
      <c r="WZZ13" s="140" t="s">
        <v>454</v>
      </c>
      <c r="XAA13" s="140" t="s">
        <v>454</v>
      </c>
      <c r="XAB13" s="140" t="s">
        <v>454</v>
      </c>
      <c r="XAC13" s="140" t="s">
        <v>454</v>
      </c>
      <c r="XAD13" s="140" t="s">
        <v>454</v>
      </c>
      <c r="XAE13" s="140" t="s">
        <v>454</v>
      </c>
      <c r="XAF13" s="140" t="s">
        <v>454</v>
      </c>
      <c r="XAG13" s="140" t="s">
        <v>454</v>
      </c>
      <c r="XAH13" s="140" t="s">
        <v>454</v>
      </c>
      <c r="XAI13" s="140" t="s">
        <v>454</v>
      </c>
      <c r="XAJ13" s="140" t="s">
        <v>454</v>
      </c>
      <c r="XAK13" s="140" t="s">
        <v>454</v>
      </c>
      <c r="XAL13" s="140" t="s">
        <v>454</v>
      </c>
      <c r="XAM13" s="140" t="s">
        <v>454</v>
      </c>
      <c r="XAN13" s="140" t="s">
        <v>454</v>
      </c>
      <c r="XAO13" s="140" t="s">
        <v>454</v>
      </c>
      <c r="XAP13" s="140" t="s">
        <v>454</v>
      </c>
      <c r="XAQ13" s="140" t="s">
        <v>454</v>
      </c>
      <c r="XAR13" s="140" t="s">
        <v>454</v>
      </c>
      <c r="XAS13" s="140" t="s">
        <v>454</v>
      </c>
      <c r="XAT13" s="140" t="s">
        <v>454</v>
      </c>
      <c r="XAU13" s="140" t="s">
        <v>454</v>
      </c>
      <c r="XAV13" s="140" t="s">
        <v>454</v>
      </c>
      <c r="XAW13" s="140" t="s">
        <v>454</v>
      </c>
      <c r="XAX13" s="140" t="s">
        <v>454</v>
      </c>
      <c r="XAY13" s="140" t="s">
        <v>454</v>
      </c>
      <c r="XAZ13" s="140" t="s">
        <v>454</v>
      </c>
      <c r="XBA13" s="140" t="s">
        <v>454</v>
      </c>
      <c r="XBB13" s="140" t="s">
        <v>454</v>
      </c>
      <c r="XBC13" s="140" t="s">
        <v>454</v>
      </c>
      <c r="XBD13" s="140" t="s">
        <v>454</v>
      </c>
      <c r="XBE13" s="140" t="s">
        <v>454</v>
      </c>
      <c r="XBF13" s="140" t="s">
        <v>454</v>
      </c>
      <c r="XBG13" s="140" t="s">
        <v>454</v>
      </c>
      <c r="XBH13" s="140" t="s">
        <v>454</v>
      </c>
      <c r="XBI13" s="140" t="s">
        <v>454</v>
      </c>
      <c r="XBJ13" s="140" t="s">
        <v>454</v>
      </c>
      <c r="XBK13" s="140" t="s">
        <v>454</v>
      </c>
      <c r="XBL13" s="140" t="s">
        <v>454</v>
      </c>
      <c r="XBM13" s="140" t="s">
        <v>454</v>
      </c>
      <c r="XBN13" s="140" t="s">
        <v>454</v>
      </c>
      <c r="XBO13" s="140" t="s">
        <v>454</v>
      </c>
      <c r="XBP13" s="140" t="s">
        <v>454</v>
      </c>
      <c r="XBQ13" s="140" t="s">
        <v>454</v>
      </c>
      <c r="XBR13" s="140" t="s">
        <v>454</v>
      </c>
      <c r="XBS13" s="140" t="s">
        <v>454</v>
      </c>
      <c r="XBT13" s="140" t="s">
        <v>454</v>
      </c>
      <c r="XBU13" s="140" t="s">
        <v>454</v>
      </c>
      <c r="XBV13" s="140" t="s">
        <v>454</v>
      </c>
      <c r="XBW13" s="140" t="s">
        <v>454</v>
      </c>
      <c r="XBX13" s="140" t="s">
        <v>454</v>
      </c>
      <c r="XBY13" s="140" t="s">
        <v>454</v>
      </c>
      <c r="XBZ13" s="140" t="s">
        <v>454</v>
      </c>
      <c r="XCA13" s="140" t="s">
        <v>454</v>
      </c>
      <c r="XCB13" s="140" t="s">
        <v>454</v>
      </c>
      <c r="XCC13" s="140" t="s">
        <v>454</v>
      </c>
      <c r="XCD13" s="140" t="s">
        <v>454</v>
      </c>
      <c r="XCE13" s="140" t="s">
        <v>454</v>
      </c>
      <c r="XCF13" s="140" t="s">
        <v>454</v>
      </c>
      <c r="XCG13" s="140" t="s">
        <v>454</v>
      </c>
      <c r="XCH13" s="140" t="s">
        <v>454</v>
      </c>
      <c r="XCI13" s="140" t="s">
        <v>454</v>
      </c>
      <c r="XCJ13" s="140" t="s">
        <v>454</v>
      </c>
      <c r="XCK13" s="140" t="s">
        <v>454</v>
      </c>
      <c r="XCL13" s="140" t="s">
        <v>454</v>
      </c>
      <c r="XCM13" s="140" t="s">
        <v>454</v>
      </c>
      <c r="XCN13" s="140" t="s">
        <v>454</v>
      </c>
      <c r="XCO13" s="140" t="s">
        <v>454</v>
      </c>
      <c r="XCP13" s="140" t="s">
        <v>454</v>
      </c>
      <c r="XCQ13" s="140" t="s">
        <v>454</v>
      </c>
      <c r="XCR13" s="140" t="s">
        <v>454</v>
      </c>
      <c r="XCS13" s="140" t="s">
        <v>454</v>
      </c>
      <c r="XCT13" s="140" t="s">
        <v>454</v>
      </c>
      <c r="XCU13" s="140" t="s">
        <v>454</v>
      </c>
      <c r="XCV13" s="140" t="s">
        <v>454</v>
      </c>
      <c r="XCW13" s="140" t="s">
        <v>454</v>
      </c>
      <c r="XCX13" s="140" t="s">
        <v>454</v>
      </c>
      <c r="XCY13" s="140" t="s">
        <v>454</v>
      </c>
      <c r="XCZ13" s="140" t="s">
        <v>454</v>
      </c>
      <c r="XDA13" s="140" t="s">
        <v>454</v>
      </c>
      <c r="XDB13" s="140" t="s">
        <v>454</v>
      </c>
      <c r="XDC13" s="140" t="s">
        <v>454</v>
      </c>
      <c r="XDD13" s="140" t="s">
        <v>454</v>
      </c>
      <c r="XDE13" s="140" t="s">
        <v>454</v>
      </c>
      <c r="XDF13" s="140" t="s">
        <v>454</v>
      </c>
      <c r="XDG13" s="140" t="s">
        <v>454</v>
      </c>
      <c r="XDH13" s="140" t="s">
        <v>454</v>
      </c>
      <c r="XDI13" s="140" t="s">
        <v>454</v>
      </c>
      <c r="XDJ13" s="140" t="s">
        <v>454</v>
      </c>
      <c r="XDK13" s="140" t="s">
        <v>454</v>
      </c>
      <c r="XDL13" s="140" t="s">
        <v>454</v>
      </c>
      <c r="XDM13" s="140" t="s">
        <v>454</v>
      </c>
      <c r="XDN13" s="140" t="s">
        <v>454</v>
      </c>
      <c r="XDO13" s="140" t="s">
        <v>454</v>
      </c>
      <c r="XDP13" s="140" t="s">
        <v>454</v>
      </c>
      <c r="XDQ13" s="140" t="s">
        <v>454</v>
      </c>
      <c r="XDR13" s="140" t="s">
        <v>454</v>
      </c>
      <c r="XDS13" s="140" t="s">
        <v>454</v>
      </c>
      <c r="XDT13" s="140" t="s">
        <v>454</v>
      </c>
      <c r="XDU13" s="140" t="s">
        <v>454</v>
      </c>
      <c r="XDV13" s="140" t="s">
        <v>454</v>
      </c>
      <c r="XDW13" s="140" t="s">
        <v>454</v>
      </c>
      <c r="XDX13" s="140" t="s">
        <v>454</v>
      </c>
      <c r="XDY13" s="140" t="s">
        <v>454</v>
      </c>
      <c r="XDZ13" s="140" t="s">
        <v>454</v>
      </c>
      <c r="XEA13" s="140" t="s">
        <v>454</v>
      </c>
      <c r="XEB13" s="140" t="s">
        <v>454</v>
      </c>
      <c r="XEC13" s="140" t="s">
        <v>454</v>
      </c>
      <c r="XED13" s="140" t="s">
        <v>454</v>
      </c>
      <c r="XEE13" s="140" t="s">
        <v>454</v>
      </c>
      <c r="XEF13" s="140" t="s">
        <v>454</v>
      </c>
      <c r="XEG13" s="140" t="s">
        <v>454</v>
      </c>
      <c r="XEH13" s="140" t="s">
        <v>454</v>
      </c>
      <c r="XEI13" s="140" t="s">
        <v>454</v>
      </c>
      <c r="XEJ13" s="140" t="s">
        <v>454</v>
      </c>
      <c r="XEK13" s="140" t="s">
        <v>454</v>
      </c>
      <c r="XEL13" s="140" t="s">
        <v>454</v>
      </c>
      <c r="XEM13" s="140" t="s">
        <v>454</v>
      </c>
      <c r="XEN13" s="140" t="s">
        <v>454</v>
      </c>
      <c r="XEO13" s="140" t="s">
        <v>454</v>
      </c>
      <c r="XEP13" s="140" t="s">
        <v>454</v>
      </c>
      <c r="XEQ13" s="140" t="s">
        <v>454</v>
      </c>
      <c r="XER13" s="140" t="s">
        <v>454</v>
      </c>
      <c r="XES13" s="140" t="s">
        <v>454</v>
      </c>
      <c r="XET13" s="140" t="s">
        <v>454</v>
      </c>
      <c r="XEU13" s="140" t="s">
        <v>454</v>
      </c>
      <c r="XEV13" s="140" t="s">
        <v>454</v>
      </c>
      <c r="XEW13" s="140" t="s">
        <v>454</v>
      </c>
      <c r="XEX13" s="140" t="s">
        <v>454</v>
      </c>
      <c r="XEY13" s="140" t="s">
        <v>454</v>
      </c>
      <c r="XEZ13" s="140" t="s">
        <v>454</v>
      </c>
      <c r="XFA13" s="140" t="s">
        <v>454</v>
      </c>
      <c r="XFB13" s="140" t="s">
        <v>454</v>
      </c>
      <c r="XFC13" s="140" t="s">
        <v>454</v>
      </c>
      <c r="XFD13" s="140" t="s">
        <v>454</v>
      </c>
    </row>
    <row r="14" spans="1:16384" ht="15" customHeight="1">
      <c r="A14" s="140" t="s">
        <v>454</v>
      </c>
      <c r="B14" s="140" t="s">
        <v>454</v>
      </c>
      <c r="C14" s="140" t="s">
        <v>454</v>
      </c>
      <c r="D14" s="140" t="s">
        <v>454</v>
      </c>
      <c r="E14" s="140" t="s">
        <v>454</v>
      </c>
      <c r="F14" s="140" t="s">
        <v>454</v>
      </c>
      <c r="G14" s="140" t="s">
        <v>454</v>
      </c>
      <c r="H14" s="140" t="s">
        <v>454</v>
      </c>
      <c r="I14" s="140" t="s">
        <v>454</v>
      </c>
      <c r="J14" s="140" t="s">
        <v>454</v>
      </c>
      <c r="K14" s="140" t="s">
        <v>454</v>
      </c>
      <c r="L14" s="140" t="s">
        <v>454</v>
      </c>
      <c r="M14" s="140" t="s">
        <v>454</v>
      </c>
      <c r="N14" s="140" t="s">
        <v>454</v>
      </c>
      <c r="O14" s="140" t="s">
        <v>454</v>
      </c>
      <c r="P14" s="140" t="s">
        <v>454</v>
      </c>
      <c r="Q14" s="140" t="s">
        <v>454</v>
      </c>
      <c r="R14" s="140" t="s">
        <v>454</v>
      </c>
      <c r="S14" s="140" t="s">
        <v>454</v>
      </c>
      <c r="T14" s="140" t="s">
        <v>454</v>
      </c>
      <c r="U14" s="140" t="s">
        <v>454</v>
      </c>
      <c r="V14" s="140" t="s">
        <v>454</v>
      </c>
      <c r="W14" s="140" t="s">
        <v>454</v>
      </c>
      <c r="X14" s="140" t="s">
        <v>454</v>
      </c>
      <c r="Y14" s="140" t="s">
        <v>454</v>
      </c>
      <c r="Z14" s="140" t="s">
        <v>454</v>
      </c>
      <c r="AA14" s="140" t="s">
        <v>454</v>
      </c>
      <c r="AB14" s="140" t="s">
        <v>454</v>
      </c>
      <c r="AC14" s="140" t="s">
        <v>454</v>
      </c>
      <c r="AD14" s="140" t="s">
        <v>454</v>
      </c>
      <c r="AE14" s="140" t="s">
        <v>454</v>
      </c>
      <c r="AF14" s="140" t="s">
        <v>454</v>
      </c>
      <c r="AG14" s="140" t="s">
        <v>454</v>
      </c>
      <c r="AH14" s="140" t="s">
        <v>454</v>
      </c>
      <c r="AI14" s="140" t="s">
        <v>454</v>
      </c>
      <c r="AJ14" s="140" t="s">
        <v>454</v>
      </c>
      <c r="AK14" s="140" t="s">
        <v>454</v>
      </c>
      <c r="AL14" s="140" t="s">
        <v>454</v>
      </c>
      <c r="AM14" s="140" t="s">
        <v>454</v>
      </c>
      <c r="AN14" s="140" t="s">
        <v>454</v>
      </c>
      <c r="AO14" s="140" t="s">
        <v>454</v>
      </c>
      <c r="AP14" s="140" t="s">
        <v>454</v>
      </c>
      <c r="AQ14" s="140" t="s">
        <v>454</v>
      </c>
      <c r="AR14" s="140" t="s">
        <v>454</v>
      </c>
      <c r="AS14" s="140" t="s">
        <v>454</v>
      </c>
      <c r="AT14" s="140" t="s">
        <v>454</v>
      </c>
      <c r="AU14" s="140" t="s">
        <v>454</v>
      </c>
      <c r="AV14" s="140" t="s">
        <v>454</v>
      </c>
      <c r="AW14" s="140" t="s">
        <v>454</v>
      </c>
      <c r="AX14" s="140" t="s">
        <v>454</v>
      </c>
      <c r="AY14" s="140" t="s">
        <v>454</v>
      </c>
      <c r="AZ14" s="140" t="s">
        <v>454</v>
      </c>
      <c r="BA14" s="140" t="s">
        <v>454</v>
      </c>
      <c r="BB14" s="140" t="s">
        <v>454</v>
      </c>
      <c r="BC14" s="140" t="s">
        <v>454</v>
      </c>
      <c r="BD14" s="140" t="s">
        <v>454</v>
      </c>
      <c r="BE14" s="140" t="s">
        <v>454</v>
      </c>
      <c r="BF14" s="140" t="s">
        <v>454</v>
      </c>
      <c r="BG14" s="140" t="s">
        <v>454</v>
      </c>
      <c r="BH14" s="140" t="s">
        <v>454</v>
      </c>
      <c r="BI14" s="140" t="s">
        <v>454</v>
      </c>
      <c r="BJ14" s="140" t="s">
        <v>454</v>
      </c>
      <c r="BK14" s="140" t="s">
        <v>454</v>
      </c>
      <c r="BL14" s="140" t="s">
        <v>454</v>
      </c>
      <c r="BM14" s="140" t="s">
        <v>454</v>
      </c>
      <c r="BN14" s="140" t="s">
        <v>454</v>
      </c>
      <c r="BO14" s="140" t="s">
        <v>454</v>
      </c>
      <c r="BP14" s="140" t="s">
        <v>454</v>
      </c>
      <c r="BQ14" s="140" t="s">
        <v>454</v>
      </c>
      <c r="BR14" s="140" t="s">
        <v>454</v>
      </c>
      <c r="BS14" s="140" t="s">
        <v>454</v>
      </c>
      <c r="BT14" s="140" t="s">
        <v>454</v>
      </c>
      <c r="BU14" s="140" t="s">
        <v>454</v>
      </c>
      <c r="BV14" s="140" t="s">
        <v>454</v>
      </c>
      <c r="BW14" s="140" t="s">
        <v>454</v>
      </c>
      <c r="BX14" s="140" t="s">
        <v>454</v>
      </c>
      <c r="BY14" s="140" t="s">
        <v>454</v>
      </c>
      <c r="BZ14" s="140" t="s">
        <v>454</v>
      </c>
      <c r="CA14" s="140" t="s">
        <v>454</v>
      </c>
      <c r="CB14" s="140" t="s">
        <v>454</v>
      </c>
      <c r="CC14" s="140" t="s">
        <v>454</v>
      </c>
      <c r="CD14" s="140" t="s">
        <v>454</v>
      </c>
      <c r="CE14" s="140" t="s">
        <v>454</v>
      </c>
      <c r="CF14" s="140" t="s">
        <v>454</v>
      </c>
      <c r="CG14" s="140" t="s">
        <v>454</v>
      </c>
      <c r="CH14" s="140" t="s">
        <v>454</v>
      </c>
      <c r="CI14" s="140" t="s">
        <v>454</v>
      </c>
      <c r="CJ14" s="140" t="s">
        <v>454</v>
      </c>
      <c r="CK14" s="140" t="s">
        <v>454</v>
      </c>
      <c r="CL14" s="140" t="s">
        <v>454</v>
      </c>
      <c r="CM14" s="140" t="s">
        <v>454</v>
      </c>
      <c r="CN14" s="140" t="s">
        <v>454</v>
      </c>
      <c r="CO14" s="140" t="s">
        <v>454</v>
      </c>
      <c r="CP14" s="140" t="s">
        <v>454</v>
      </c>
      <c r="CQ14" s="140" t="s">
        <v>454</v>
      </c>
      <c r="CR14" s="140" t="s">
        <v>454</v>
      </c>
      <c r="CS14" s="140" t="s">
        <v>454</v>
      </c>
      <c r="CT14" s="140" t="s">
        <v>454</v>
      </c>
      <c r="CU14" s="140" t="s">
        <v>454</v>
      </c>
      <c r="CV14" s="140" t="s">
        <v>454</v>
      </c>
      <c r="CW14" s="140" t="s">
        <v>454</v>
      </c>
      <c r="CX14" s="140" t="s">
        <v>454</v>
      </c>
      <c r="CY14" s="140" t="s">
        <v>454</v>
      </c>
      <c r="CZ14" s="140" t="s">
        <v>454</v>
      </c>
      <c r="DA14" s="140" t="s">
        <v>454</v>
      </c>
      <c r="DB14" s="140" t="s">
        <v>454</v>
      </c>
      <c r="DC14" s="140" t="s">
        <v>454</v>
      </c>
      <c r="DD14" s="140" t="s">
        <v>454</v>
      </c>
      <c r="DE14" s="140" t="s">
        <v>454</v>
      </c>
      <c r="DF14" s="140" t="s">
        <v>454</v>
      </c>
      <c r="DG14" s="140" t="s">
        <v>454</v>
      </c>
      <c r="DH14" s="140" t="s">
        <v>454</v>
      </c>
      <c r="DI14" s="140" t="s">
        <v>454</v>
      </c>
      <c r="DJ14" s="140" t="s">
        <v>454</v>
      </c>
      <c r="DK14" s="140" t="s">
        <v>454</v>
      </c>
      <c r="DL14" s="140" t="s">
        <v>454</v>
      </c>
      <c r="DM14" s="140" t="s">
        <v>454</v>
      </c>
      <c r="DN14" s="140" t="s">
        <v>454</v>
      </c>
      <c r="DO14" s="140" t="s">
        <v>454</v>
      </c>
      <c r="DP14" s="140" t="s">
        <v>454</v>
      </c>
      <c r="DQ14" s="140" t="s">
        <v>454</v>
      </c>
      <c r="DR14" s="140" t="s">
        <v>454</v>
      </c>
      <c r="DS14" s="140" t="s">
        <v>454</v>
      </c>
      <c r="DT14" s="140" t="s">
        <v>454</v>
      </c>
      <c r="DU14" s="140" t="s">
        <v>454</v>
      </c>
      <c r="DV14" s="140" t="s">
        <v>454</v>
      </c>
      <c r="DW14" s="140" t="s">
        <v>454</v>
      </c>
      <c r="DX14" s="140" t="s">
        <v>454</v>
      </c>
      <c r="DY14" s="140" t="s">
        <v>454</v>
      </c>
      <c r="DZ14" s="140" t="s">
        <v>454</v>
      </c>
      <c r="EA14" s="140" t="s">
        <v>454</v>
      </c>
      <c r="EB14" s="140" t="s">
        <v>454</v>
      </c>
      <c r="EC14" s="140" t="s">
        <v>454</v>
      </c>
      <c r="ED14" s="140" t="s">
        <v>454</v>
      </c>
      <c r="EE14" s="140" t="s">
        <v>454</v>
      </c>
      <c r="EF14" s="140" t="s">
        <v>454</v>
      </c>
      <c r="EG14" s="140" t="s">
        <v>454</v>
      </c>
      <c r="EH14" s="140" t="s">
        <v>454</v>
      </c>
      <c r="EI14" s="140" t="s">
        <v>454</v>
      </c>
      <c r="EJ14" s="140" t="s">
        <v>454</v>
      </c>
      <c r="EK14" s="140" t="s">
        <v>454</v>
      </c>
      <c r="EL14" s="140" t="s">
        <v>454</v>
      </c>
      <c r="EM14" s="140" t="s">
        <v>454</v>
      </c>
      <c r="EN14" s="140" t="s">
        <v>454</v>
      </c>
      <c r="EO14" s="140" t="s">
        <v>454</v>
      </c>
      <c r="EP14" s="140" t="s">
        <v>454</v>
      </c>
      <c r="EQ14" s="140" t="s">
        <v>454</v>
      </c>
      <c r="ER14" s="140" t="s">
        <v>454</v>
      </c>
      <c r="ES14" s="140" t="s">
        <v>454</v>
      </c>
      <c r="ET14" s="140" t="s">
        <v>454</v>
      </c>
      <c r="EU14" s="140" t="s">
        <v>454</v>
      </c>
      <c r="EV14" s="140" t="s">
        <v>454</v>
      </c>
      <c r="EW14" s="140" t="s">
        <v>454</v>
      </c>
      <c r="EX14" s="140" t="s">
        <v>454</v>
      </c>
      <c r="EY14" s="140" t="s">
        <v>454</v>
      </c>
      <c r="EZ14" s="140" t="s">
        <v>454</v>
      </c>
      <c r="FA14" s="140" t="s">
        <v>454</v>
      </c>
      <c r="FB14" s="140" t="s">
        <v>454</v>
      </c>
      <c r="FC14" s="140" t="s">
        <v>454</v>
      </c>
      <c r="FD14" s="140" t="s">
        <v>454</v>
      </c>
      <c r="FE14" s="140" t="s">
        <v>454</v>
      </c>
      <c r="FF14" s="140" t="s">
        <v>454</v>
      </c>
      <c r="FG14" s="140" t="s">
        <v>454</v>
      </c>
      <c r="FH14" s="140" t="s">
        <v>454</v>
      </c>
      <c r="FI14" s="140" t="s">
        <v>454</v>
      </c>
      <c r="FJ14" s="140" t="s">
        <v>454</v>
      </c>
      <c r="FK14" s="140" t="s">
        <v>454</v>
      </c>
      <c r="FL14" s="140" t="s">
        <v>454</v>
      </c>
      <c r="FM14" s="140" t="s">
        <v>454</v>
      </c>
      <c r="FN14" s="140" t="s">
        <v>454</v>
      </c>
      <c r="FO14" s="140" t="s">
        <v>454</v>
      </c>
      <c r="FP14" s="140" t="s">
        <v>454</v>
      </c>
      <c r="FQ14" s="140" t="s">
        <v>454</v>
      </c>
      <c r="FR14" s="140" t="s">
        <v>454</v>
      </c>
      <c r="FS14" s="140" t="s">
        <v>454</v>
      </c>
      <c r="FT14" s="140" t="s">
        <v>454</v>
      </c>
      <c r="FU14" s="140" t="s">
        <v>454</v>
      </c>
      <c r="FV14" s="140" t="s">
        <v>454</v>
      </c>
      <c r="FW14" s="140" t="s">
        <v>454</v>
      </c>
      <c r="FX14" s="140" t="s">
        <v>454</v>
      </c>
      <c r="FY14" s="140" t="s">
        <v>454</v>
      </c>
      <c r="FZ14" s="140" t="s">
        <v>454</v>
      </c>
      <c r="GA14" s="140" t="s">
        <v>454</v>
      </c>
      <c r="GB14" s="140" t="s">
        <v>454</v>
      </c>
      <c r="GC14" s="140" t="s">
        <v>454</v>
      </c>
      <c r="GD14" s="140" t="s">
        <v>454</v>
      </c>
      <c r="GE14" s="140" t="s">
        <v>454</v>
      </c>
      <c r="GF14" s="140" t="s">
        <v>454</v>
      </c>
      <c r="GG14" s="140" t="s">
        <v>454</v>
      </c>
      <c r="GH14" s="140" t="s">
        <v>454</v>
      </c>
      <c r="GI14" s="140" t="s">
        <v>454</v>
      </c>
      <c r="GJ14" s="140" t="s">
        <v>454</v>
      </c>
      <c r="GK14" s="140" t="s">
        <v>454</v>
      </c>
      <c r="GL14" s="140" t="s">
        <v>454</v>
      </c>
      <c r="GM14" s="140" t="s">
        <v>454</v>
      </c>
      <c r="GN14" s="140" t="s">
        <v>454</v>
      </c>
      <c r="GO14" s="140" t="s">
        <v>454</v>
      </c>
      <c r="GP14" s="140" t="s">
        <v>454</v>
      </c>
      <c r="GQ14" s="140" t="s">
        <v>454</v>
      </c>
      <c r="GR14" s="140" t="s">
        <v>454</v>
      </c>
      <c r="GS14" s="140" t="s">
        <v>454</v>
      </c>
      <c r="GT14" s="140" t="s">
        <v>454</v>
      </c>
      <c r="GU14" s="140" t="s">
        <v>454</v>
      </c>
      <c r="GV14" s="140" t="s">
        <v>454</v>
      </c>
      <c r="GW14" s="140" t="s">
        <v>454</v>
      </c>
      <c r="GX14" s="140" t="s">
        <v>454</v>
      </c>
      <c r="GY14" s="140" t="s">
        <v>454</v>
      </c>
      <c r="GZ14" s="140" t="s">
        <v>454</v>
      </c>
      <c r="HA14" s="140" t="s">
        <v>454</v>
      </c>
      <c r="HB14" s="140" t="s">
        <v>454</v>
      </c>
      <c r="HC14" s="140" t="s">
        <v>454</v>
      </c>
      <c r="HD14" s="140" t="s">
        <v>454</v>
      </c>
      <c r="HE14" s="140" t="s">
        <v>454</v>
      </c>
      <c r="HF14" s="140" t="s">
        <v>454</v>
      </c>
      <c r="HG14" s="140" t="s">
        <v>454</v>
      </c>
      <c r="HH14" s="140" t="s">
        <v>454</v>
      </c>
      <c r="HI14" s="140" t="s">
        <v>454</v>
      </c>
      <c r="HJ14" s="140" t="s">
        <v>454</v>
      </c>
      <c r="HK14" s="140" t="s">
        <v>454</v>
      </c>
      <c r="HL14" s="140" t="s">
        <v>454</v>
      </c>
      <c r="HM14" s="140" t="s">
        <v>454</v>
      </c>
      <c r="HN14" s="140" t="s">
        <v>454</v>
      </c>
      <c r="HO14" s="140" t="s">
        <v>454</v>
      </c>
      <c r="HP14" s="140" t="s">
        <v>454</v>
      </c>
      <c r="HQ14" s="140" t="s">
        <v>454</v>
      </c>
      <c r="HR14" s="140" t="s">
        <v>454</v>
      </c>
      <c r="HS14" s="140" t="s">
        <v>454</v>
      </c>
      <c r="HT14" s="140" t="s">
        <v>454</v>
      </c>
      <c r="HU14" s="140" t="s">
        <v>454</v>
      </c>
      <c r="HV14" s="140" t="s">
        <v>454</v>
      </c>
      <c r="HW14" s="140" t="s">
        <v>454</v>
      </c>
      <c r="HX14" s="140" t="s">
        <v>454</v>
      </c>
      <c r="HY14" s="140" t="s">
        <v>454</v>
      </c>
      <c r="HZ14" s="140" t="s">
        <v>454</v>
      </c>
      <c r="IA14" s="140" t="s">
        <v>454</v>
      </c>
      <c r="IB14" s="140" t="s">
        <v>454</v>
      </c>
      <c r="IC14" s="140" t="s">
        <v>454</v>
      </c>
      <c r="ID14" s="140" t="s">
        <v>454</v>
      </c>
      <c r="IE14" s="140" t="s">
        <v>454</v>
      </c>
      <c r="IF14" s="140" t="s">
        <v>454</v>
      </c>
      <c r="IG14" s="140" t="s">
        <v>454</v>
      </c>
      <c r="IH14" s="140" t="s">
        <v>454</v>
      </c>
      <c r="II14" s="140" t="s">
        <v>454</v>
      </c>
      <c r="IJ14" s="140" t="s">
        <v>454</v>
      </c>
      <c r="IK14" s="140" t="s">
        <v>454</v>
      </c>
      <c r="IL14" s="140" t="s">
        <v>454</v>
      </c>
      <c r="IM14" s="140" t="s">
        <v>454</v>
      </c>
      <c r="IN14" s="140" t="s">
        <v>454</v>
      </c>
      <c r="IO14" s="140" t="s">
        <v>454</v>
      </c>
      <c r="IP14" s="140" t="s">
        <v>454</v>
      </c>
      <c r="IQ14" s="140" t="s">
        <v>454</v>
      </c>
      <c r="IR14" s="140" t="s">
        <v>454</v>
      </c>
      <c r="IS14" s="140" t="s">
        <v>454</v>
      </c>
      <c r="IT14" s="140" t="s">
        <v>454</v>
      </c>
      <c r="IU14" s="140" t="s">
        <v>454</v>
      </c>
      <c r="IV14" s="140" t="s">
        <v>454</v>
      </c>
      <c r="IW14" s="140" t="s">
        <v>454</v>
      </c>
      <c r="IX14" s="140" t="s">
        <v>454</v>
      </c>
      <c r="IY14" s="140" t="s">
        <v>454</v>
      </c>
      <c r="IZ14" s="140" t="s">
        <v>454</v>
      </c>
      <c r="JA14" s="140" t="s">
        <v>454</v>
      </c>
      <c r="JB14" s="140" t="s">
        <v>454</v>
      </c>
      <c r="JC14" s="140" t="s">
        <v>454</v>
      </c>
      <c r="JD14" s="140" t="s">
        <v>454</v>
      </c>
      <c r="JE14" s="140" t="s">
        <v>454</v>
      </c>
      <c r="JF14" s="140" t="s">
        <v>454</v>
      </c>
      <c r="JG14" s="140" t="s">
        <v>454</v>
      </c>
      <c r="JH14" s="140" t="s">
        <v>454</v>
      </c>
      <c r="JI14" s="140" t="s">
        <v>454</v>
      </c>
      <c r="JJ14" s="140" t="s">
        <v>454</v>
      </c>
      <c r="JK14" s="140" t="s">
        <v>454</v>
      </c>
      <c r="JL14" s="140" t="s">
        <v>454</v>
      </c>
      <c r="JM14" s="140" t="s">
        <v>454</v>
      </c>
      <c r="JN14" s="140" t="s">
        <v>454</v>
      </c>
      <c r="JO14" s="140" t="s">
        <v>454</v>
      </c>
      <c r="JP14" s="140" t="s">
        <v>454</v>
      </c>
      <c r="JQ14" s="140" t="s">
        <v>454</v>
      </c>
      <c r="JR14" s="140" t="s">
        <v>454</v>
      </c>
      <c r="JS14" s="140" t="s">
        <v>454</v>
      </c>
      <c r="JT14" s="140" t="s">
        <v>454</v>
      </c>
      <c r="JU14" s="140" t="s">
        <v>454</v>
      </c>
      <c r="JV14" s="140" t="s">
        <v>454</v>
      </c>
      <c r="JW14" s="140" t="s">
        <v>454</v>
      </c>
      <c r="JX14" s="140" t="s">
        <v>454</v>
      </c>
      <c r="JY14" s="140" t="s">
        <v>454</v>
      </c>
      <c r="JZ14" s="140" t="s">
        <v>454</v>
      </c>
      <c r="KA14" s="140" t="s">
        <v>454</v>
      </c>
      <c r="KB14" s="140" t="s">
        <v>454</v>
      </c>
      <c r="KC14" s="140" t="s">
        <v>454</v>
      </c>
      <c r="KD14" s="140" t="s">
        <v>454</v>
      </c>
      <c r="KE14" s="140" t="s">
        <v>454</v>
      </c>
      <c r="KF14" s="140" t="s">
        <v>454</v>
      </c>
      <c r="KG14" s="140" t="s">
        <v>454</v>
      </c>
      <c r="KH14" s="140" t="s">
        <v>454</v>
      </c>
      <c r="KI14" s="140" t="s">
        <v>454</v>
      </c>
      <c r="KJ14" s="140" t="s">
        <v>454</v>
      </c>
      <c r="KK14" s="140" t="s">
        <v>454</v>
      </c>
      <c r="KL14" s="140" t="s">
        <v>454</v>
      </c>
      <c r="KM14" s="140" t="s">
        <v>454</v>
      </c>
      <c r="KN14" s="140" t="s">
        <v>454</v>
      </c>
      <c r="KO14" s="140" t="s">
        <v>454</v>
      </c>
      <c r="KP14" s="140" t="s">
        <v>454</v>
      </c>
      <c r="KQ14" s="140" t="s">
        <v>454</v>
      </c>
      <c r="KR14" s="140" t="s">
        <v>454</v>
      </c>
      <c r="KS14" s="140" t="s">
        <v>454</v>
      </c>
      <c r="KT14" s="140" t="s">
        <v>454</v>
      </c>
      <c r="KU14" s="140" t="s">
        <v>454</v>
      </c>
      <c r="KV14" s="140" t="s">
        <v>454</v>
      </c>
      <c r="KW14" s="140" t="s">
        <v>454</v>
      </c>
      <c r="KX14" s="140" t="s">
        <v>454</v>
      </c>
      <c r="KY14" s="140" t="s">
        <v>454</v>
      </c>
      <c r="KZ14" s="140" t="s">
        <v>454</v>
      </c>
      <c r="LA14" s="140" t="s">
        <v>454</v>
      </c>
      <c r="LB14" s="140" t="s">
        <v>454</v>
      </c>
      <c r="LC14" s="140" t="s">
        <v>454</v>
      </c>
      <c r="LD14" s="140" t="s">
        <v>454</v>
      </c>
      <c r="LE14" s="140" t="s">
        <v>454</v>
      </c>
      <c r="LF14" s="140" t="s">
        <v>454</v>
      </c>
      <c r="LG14" s="140" t="s">
        <v>454</v>
      </c>
      <c r="LH14" s="140" t="s">
        <v>454</v>
      </c>
      <c r="LI14" s="140" t="s">
        <v>454</v>
      </c>
      <c r="LJ14" s="140" t="s">
        <v>454</v>
      </c>
      <c r="LK14" s="140" t="s">
        <v>454</v>
      </c>
      <c r="LL14" s="140" t="s">
        <v>454</v>
      </c>
      <c r="LM14" s="140" t="s">
        <v>454</v>
      </c>
      <c r="LN14" s="140" t="s">
        <v>454</v>
      </c>
      <c r="LO14" s="140" t="s">
        <v>454</v>
      </c>
      <c r="LP14" s="140" t="s">
        <v>454</v>
      </c>
      <c r="LQ14" s="140" t="s">
        <v>454</v>
      </c>
      <c r="LR14" s="140" t="s">
        <v>454</v>
      </c>
      <c r="LS14" s="140" t="s">
        <v>454</v>
      </c>
      <c r="LT14" s="140" t="s">
        <v>454</v>
      </c>
      <c r="LU14" s="140" t="s">
        <v>454</v>
      </c>
      <c r="LV14" s="140" t="s">
        <v>454</v>
      </c>
      <c r="LW14" s="140" t="s">
        <v>454</v>
      </c>
      <c r="LX14" s="140" t="s">
        <v>454</v>
      </c>
      <c r="LY14" s="140" t="s">
        <v>454</v>
      </c>
      <c r="LZ14" s="140" t="s">
        <v>454</v>
      </c>
      <c r="MA14" s="140" t="s">
        <v>454</v>
      </c>
      <c r="MB14" s="140" t="s">
        <v>454</v>
      </c>
      <c r="MC14" s="140" t="s">
        <v>454</v>
      </c>
      <c r="MD14" s="140" t="s">
        <v>454</v>
      </c>
      <c r="ME14" s="140" t="s">
        <v>454</v>
      </c>
      <c r="MF14" s="140" t="s">
        <v>454</v>
      </c>
      <c r="MG14" s="140" t="s">
        <v>454</v>
      </c>
      <c r="MH14" s="140" t="s">
        <v>454</v>
      </c>
      <c r="MI14" s="140" t="s">
        <v>454</v>
      </c>
      <c r="MJ14" s="140" t="s">
        <v>454</v>
      </c>
      <c r="MK14" s="140" t="s">
        <v>454</v>
      </c>
      <c r="ML14" s="140" t="s">
        <v>454</v>
      </c>
      <c r="MM14" s="140" t="s">
        <v>454</v>
      </c>
      <c r="MN14" s="140" t="s">
        <v>454</v>
      </c>
      <c r="MO14" s="140" t="s">
        <v>454</v>
      </c>
      <c r="MP14" s="140" t="s">
        <v>454</v>
      </c>
      <c r="MQ14" s="140" t="s">
        <v>454</v>
      </c>
      <c r="MR14" s="140" t="s">
        <v>454</v>
      </c>
      <c r="MS14" s="140" t="s">
        <v>454</v>
      </c>
      <c r="MT14" s="140" t="s">
        <v>454</v>
      </c>
      <c r="MU14" s="140" t="s">
        <v>454</v>
      </c>
      <c r="MV14" s="140" t="s">
        <v>454</v>
      </c>
      <c r="MW14" s="140" t="s">
        <v>454</v>
      </c>
      <c r="MX14" s="140" t="s">
        <v>454</v>
      </c>
      <c r="MY14" s="140" t="s">
        <v>454</v>
      </c>
      <c r="MZ14" s="140" t="s">
        <v>454</v>
      </c>
      <c r="NA14" s="140" t="s">
        <v>454</v>
      </c>
      <c r="NB14" s="140" t="s">
        <v>454</v>
      </c>
      <c r="NC14" s="140" t="s">
        <v>454</v>
      </c>
      <c r="ND14" s="140" t="s">
        <v>454</v>
      </c>
      <c r="NE14" s="140" t="s">
        <v>454</v>
      </c>
      <c r="NF14" s="140" t="s">
        <v>454</v>
      </c>
      <c r="NG14" s="140" t="s">
        <v>454</v>
      </c>
      <c r="NH14" s="140" t="s">
        <v>454</v>
      </c>
      <c r="NI14" s="140" t="s">
        <v>454</v>
      </c>
      <c r="NJ14" s="140" t="s">
        <v>454</v>
      </c>
      <c r="NK14" s="140" t="s">
        <v>454</v>
      </c>
      <c r="NL14" s="140" t="s">
        <v>454</v>
      </c>
      <c r="NM14" s="140" t="s">
        <v>454</v>
      </c>
      <c r="NN14" s="140" t="s">
        <v>454</v>
      </c>
      <c r="NO14" s="140" t="s">
        <v>454</v>
      </c>
      <c r="NP14" s="140" t="s">
        <v>454</v>
      </c>
      <c r="NQ14" s="140" t="s">
        <v>454</v>
      </c>
      <c r="NR14" s="140" t="s">
        <v>454</v>
      </c>
      <c r="NS14" s="140" t="s">
        <v>454</v>
      </c>
      <c r="NT14" s="140" t="s">
        <v>454</v>
      </c>
      <c r="NU14" s="140" t="s">
        <v>454</v>
      </c>
      <c r="NV14" s="140" t="s">
        <v>454</v>
      </c>
      <c r="NW14" s="140" t="s">
        <v>454</v>
      </c>
      <c r="NX14" s="140" t="s">
        <v>454</v>
      </c>
      <c r="NY14" s="140" t="s">
        <v>454</v>
      </c>
      <c r="NZ14" s="140" t="s">
        <v>454</v>
      </c>
      <c r="OA14" s="140" t="s">
        <v>454</v>
      </c>
      <c r="OB14" s="140" t="s">
        <v>454</v>
      </c>
      <c r="OC14" s="140" t="s">
        <v>454</v>
      </c>
      <c r="OD14" s="140" t="s">
        <v>454</v>
      </c>
      <c r="OE14" s="140" t="s">
        <v>454</v>
      </c>
      <c r="OF14" s="140" t="s">
        <v>454</v>
      </c>
      <c r="OG14" s="140" t="s">
        <v>454</v>
      </c>
      <c r="OH14" s="140" t="s">
        <v>454</v>
      </c>
      <c r="OI14" s="140" t="s">
        <v>454</v>
      </c>
      <c r="OJ14" s="140" t="s">
        <v>454</v>
      </c>
      <c r="OK14" s="140" t="s">
        <v>454</v>
      </c>
      <c r="OL14" s="140" t="s">
        <v>454</v>
      </c>
      <c r="OM14" s="140" t="s">
        <v>454</v>
      </c>
      <c r="ON14" s="140" t="s">
        <v>454</v>
      </c>
      <c r="OO14" s="140" t="s">
        <v>454</v>
      </c>
      <c r="OP14" s="140" t="s">
        <v>454</v>
      </c>
      <c r="OQ14" s="140" t="s">
        <v>454</v>
      </c>
      <c r="OR14" s="140" t="s">
        <v>454</v>
      </c>
      <c r="OS14" s="140" t="s">
        <v>454</v>
      </c>
      <c r="OT14" s="140" t="s">
        <v>454</v>
      </c>
      <c r="OU14" s="140" t="s">
        <v>454</v>
      </c>
      <c r="OV14" s="140" t="s">
        <v>454</v>
      </c>
      <c r="OW14" s="140" t="s">
        <v>454</v>
      </c>
      <c r="OX14" s="140" t="s">
        <v>454</v>
      </c>
      <c r="OY14" s="140" t="s">
        <v>454</v>
      </c>
      <c r="OZ14" s="140" t="s">
        <v>454</v>
      </c>
      <c r="PA14" s="140" t="s">
        <v>454</v>
      </c>
      <c r="PB14" s="140" t="s">
        <v>454</v>
      </c>
      <c r="PC14" s="140" t="s">
        <v>454</v>
      </c>
      <c r="PD14" s="140" t="s">
        <v>454</v>
      </c>
      <c r="PE14" s="140" t="s">
        <v>454</v>
      </c>
      <c r="PF14" s="140" t="s">
        <v>454</v>
      </c>
      <c r="PG14" s="140" t="s">
        <v>454</v>
      </c>
      <c r="PH14" s="140" t="s">
        <v>454</v>
      </c>
      <c r="PI14" s="140" t="s">
        <v>454</v>
      </c>
      <c r="PJ14" s="140" t="s">
        <v>454</v>
      </c>
      <c r="PK14" s="140" t="s">
        <v>454</v>
      </c>
      <c r="PL14" s="140" t="s">
        <v>454</v>
      </c>
      <c r="PM14" s="140" t="s">
        <v>454</v>
      </c>
      <c r="PN14" s="140" t="s">
        <v>454</v>
      </c>
      <c r="PO14" s="140" t="s">
        <v>454</v>
      </c>
      <c r="PP14" s="140" t="s">
        <v>454</v>
      </c>
      <c r="PQ14" s="140" t="s">
        <v>454</v>
      </c>
      <c r="PR14" s="140" t="s">
        <v>454</v>
      </c>
      <c r="PS14" s="140" t="s">
        <v>454</v>
      </c>
      <c r="PT14" s="140" t="s">
        <v>454</v>
      </c>
      <c r="PU14" s="140" t="s">
        <v>454</v>
      </c>
      <c r="PV14" s="140" t="s">
        <v>454</v>
      </c>
      <c r="PW14" s="140" t="s">
        <v>454</v>
      </c>
      <c r="PX14" s="140" t="s">
        <v>454</v>
      </c>
      <c r="PY14" s="140" t="s">
        <v>454</v>
      </c>
      <c r="PZ14" s="140" t="s">
        <v>454</v>
      </c>
      <c r="QA14" s="140" t="s">
        <v>454</v>
      </c>
      <c r="QB14" s="140" t="s">
        <v>454</v>
      </c>
      <c r="QC14" s="140" t="s">
        <v>454</v>
      </c>
      <c r="QD14" s="140" t="s">
        <v>454</v>
      </c>
      <c r="QE14" s="140" t="s">
        <v>454</v>
      </c>
      <c r="QF14" s="140" t="s">
        <v>454</v>
      </c>
      <c r="QG14" s="140" t="s">
        <v>454</v>
      </c>
      <c r="QH14" s="140" t="s">
        <v>454</v>
      </c>
      <c r="QI14" s="140" t="s">
        <v>454</v>
      </c>
      <c r="QJ14" s="140" t="s">
        <v>454</v>
      </c>
      <c r="QK14" s="140" t="s">
        <v>454</v>
      </c>
      <c r="QL14" s="140" t="s">
        <v>454</v>
      </c>
      <c r="QM14" s="140" t="s">
        <v>454</v>
      </c>
      <c r="QN14" s="140" t="s">
        <v>454</v>
      </c>
      <c r="QO14" s="140" t="s">
        <v>454</v>
      </c>
      <c r="QP14" s="140" t="s">
        <v>454</v>
      </c>
      <c r="QQ14" s="140" t="s">
        <v>454</v>
      </c>
      <c r="QR14" s="140" t="s">
        <v>454</v>
      </c>
      <c r="QS14" s="140" t="s">
        <v>454</v>
      </c>
      <c r="QT14" s="140" t="s">
        <v>454</v>
      </c>
      <c r="QU14" s="140" t="s">
        <v>454</v>
      </c>
      <c r="QV14" s="140" t="s">
        <v>454</v>
      </c>
      <c r="QW14" s="140" t="s">
        <v>454</v>
      </c>
      <c r="QX14" s="140" t="s">
        <v>454</v>
      </c>
      <c r="QY14" s="140" t="s">
        <v>454</v>
      </c>
      <c r="QZ14" s="140" t="s">
        <v>454</v>
      </c>
      <c r="RA14" s="140" t="s">
        <v>454</v>
      </c>
      <c r="RB14" s="140" t="s">
        <v>454</v>
      </c>
      <c r="RC14" s="140" t="s">
        <v>454</v>
      </c>
      <c r="RD14" s="140" t="s">
        <v>454</v>
      </c>
      <c r="RE14" s="140" t="s">
        <v>454</v>
      </c>
      <c r="RF14" s="140" t="s">
        <v>454</v>
      </c>
      <c r="RG14" s="140" t="s">
        <v>454</v>
      </c>
      <c r="RH14" s="140" t="s">
        <v>454</v>
      </c>
      <c r="RI14" s="140" t="s">
        <v>454</v>
      </c>
      <c r="RJ14" s="140" t="s">
        <v>454</v>
      </c>
      <c r="RK14" s="140" t="s">
        <v>454</v>
      </c>
      <c r="RL14" s="140" t="s">
        <v>454</v>
      </c>
      <c r="RM14" s="140" t="s">
        <v>454</v>
      </c>
      <c r="RN14" s="140" t="s">
        <v>454</v>
      </c>
      <c r="RO14" s="140" t="s">
        <v>454</v>
      </c>
      <c r="RP14" s="140" t="s">
        <v>454</v>
      </c>
      <c r="RQ14" s="140" t="s">
        <v>454</v>
      </c>
      <c r="RR14" s="140" t="s">
        <v>454</v>
      </c>
      <c r="RS14" s="140" t="s">
        <v>454</v>
      </c>
      <c r="RT14" s="140" t="s">
        <v>454</v>
      </c>
      <c r="RU14" s="140" t="s">
        <v>454</v>
      </c>
      <c r="RV14" s="140" t="s">
        <v>454</v>
      </c>
      <c r="RW14" s="140" t="s">
        <v>454</v>
      </c>
      <c r="RX14" s="140" t="s">
        <v>454</v>
      </c>
      <c r="RY14" s="140" t="s">
        <v>454</v>
      </c>
      <c r="RZ14" s="140" t="s">
        <v>454</v>
      </c>
      <c r="SA14" s="140" t="s">
        <v>454</v>
      </c>
      <c r="SB14" s="140" t="s">
        <v>454</v>
      </c>
      <c r="SC14" s="140" t="s">
        <v>454</v>
      </c>
      <c r="SD14" s="140" t="s">
        <v>454</v>
      </c>
      <c r="SE14" s="140" t="s">
        <v>454</v>
      </c>
      <c r="SF14" s="140" t="s">
        <v>454</v>
      </c>
      <c r="SG14" s="140" t="s">
        <v>454</v>
      </c>
      <c r="SH14" s="140" t="s">
        <v>454</v>
      </c>
      <c r="SI14" s="140" t="s">
        <v>454</v>
      </c>
      <c r="SJ14" s="140" t="s">
        <v>454</v>
      </c>
      <c r="SK14" s="140" t="s">
        <v>454</v>
      </c>
      <c r="SL14" s="140" t="s">
        <v>454</v>
      </c>
      <c r="SM14" s="140" t="s">
        <v>454</v>
      </c>
      <c r="SN14" s="140" t="s">
        <v>454</v>
      </c>
      <c r="SO14" s="140" t="s">
        <v>454</v>
      </c>
      <c r="SP14" s="140" t="s">
        <v>454</v>
      </c>
      <c r="SQ14" s="140" t="s">
        <v>454</v>
      </c>
      <c r="SR14" s="140" t="s">
        <v>454</v>
      </c>
      <c r="SS14" s="140" t="s">
        <v>454</v>
      </c>
      <c r="ST14" s="140" t="s">
        <v>454</v>
      </c>
      <c r="SU14" s="140" t="s">
        <v>454</v>
      </c>
      <c r="SV14" s="140" t="s">
        <v>454</v>
      </c>
      <c r="SW14" s="140" t="s">
        <v>454</v>
      </c>
      <c r="SX14" s="140" t="s">
        <v>454</v>
      </c>
      <c r="SY14" s="140" t="s">
        <v>454</v>
      </c>
      <c r="SZ14" s="140" t="s">
        <v>454</v>
      </c>
      <c r="TA14" s="140" t="s">
        <v>454</v>
      </c>
      <c r="TB14" s="140" t="s">
        <v>454</v>
      </c>
      <c r="TC14" s="140" t="s">
        <v>454</v>
      </c>
      <c r="TD14" s="140" t="s">
        <v>454</v>
      </c>
      <c r="TE14" s="140" t="s">
        <v>454</v>
      </c>
      <c r="TF14" s="140" t="s">
        <v>454</v>
      </c>
      <c r="TG14" s="140" t="s">
        <v>454</v>
      </c>
      <c r="TH14" s="140" t="s">
        <v>454</v>
      </c>
      <c r="TI14" s="140" t="s">
        <v>454</v>
      </c>
      <c r="TJ14" s="140" t="s">
        <v>454</v>
      </c>
      <c r="TK14" s="140" t="s">
        <v>454</v>
      </c>
      <c r="TL14" s="140" t="s">
        <v>454</v>
      </c>
      <c r="TM14" s="140" t="s">
        <v>454</v>
      </c>
      <c r="TN14" s="140" t="s">
        <v>454</v>
      </c>
      <c r="TO14" s="140" t="s">
        <v>454</v>
      </c>
      <c r="TP14" s="140" t="s">
        <v>454</v>
      </c>
      <c r="TQ14" s="140" t="s">
        <v>454</v>
      </c>
      <c r="TR14" s="140" t="s">
        <v>454</v>
      </c>
      <c r="TS14" s="140" t="s">
        <v>454</v>
      </c>
      <c r="TT14" s="140" t="s">
        <v>454</v>
      </c>
      <c r="TU14" s="140" t="s">
        <v>454</v>
      </c>
      <c r="TV14" s="140" t="s">
        <v>454</v>
      </c>
      <c r="TW14" s="140" t="s">
        <v>454</v>
      </c>
      <c r="TX14" s="140" t="s">
        <v>454</v>
      </c>
      <c r="TY14" s="140" t="s">
        <v>454</v>
      </c>
      <c r="TZ14" s="140" t="s">
        <v>454</v>
      </c>
      <c r="UA14" s="140" t="s">
        <v>454</v>
      </c>
      <c r="UB14" s="140" t="s">
        <v>454</v>
      </c>
      <c r="UC14" s="140" t="s">
        <v>454</v>
      </c>
      <c r="UD14" s="140" t="s">
        <v>454</v>
      </c>
      <c r="UE14" s="140" t="s">
        <v>454</v>
      </c>
      <c r="UF14" s="140" t="s">
        <v>454</v>
      </c>
      <c r="UG14" s="140" t="s">
        <v>454</v>
      </c>
      <c r="UH14" s="140" t="s">
        <v>454</v>
      </c>
      <c r="UI14" s="140" t="s">
        <v>454</v>
      </c>
      <c r="UJ14" s="140" t="s">
        <v>454</v>
      </c>
      <c r="UK14" s="140" t="s">
        <v>454</v>
      </c>
      <c r="UL14" s="140" t="s">
        <v>454</v>
      </c>
      <c r="UM14" s="140" t="s">
        <v>454</v>
      </c>
      <c r="UN14" s="140" t="s">
        <v>454</v>
      </c>
      <c r="UO14" s="140" t="s">
        <v>454</v>
      </c>
      <c r="UP14" s="140" t="s">
        <v>454</v>
      </c>
      <c r="UQ14" s="140" t="s">
        <v>454</v>
      </c>
      <c r="UR14" s="140" t="s">
        <v>454</v>
      </c>
      <c r="US14" s="140" t="s">
        <v>454</v>
      </c>
      <c r="UT14" s="140" t="s">
        <v>454</v>
      </c>
      <c r="UU14" s="140" t="s">
        <v>454</v>
      </c>
      <c r="UV14" s="140" t="s">
        <v>454</v>
      </c>
      <c r="UW14" s="140" t="s">
        <v>454</v>
      </c>
      <c r="UX14" s="140" t="s">
        <v>454</v>
      </c>
      <c r="UY14" s="140" t="s">
        <v>454</v>
      </c>
      <c r="UZ14" s="140" t="s">
        <v>454</v>
      </c>
      <c r="VA14" s="140" t="s">
        <v>454</v>
      </c>
      <c r="VB14" s="140" t="s">
        <v>454</v>
      </c>
      <c r="VC14" s="140" t="s">
        <v>454</v>
      </c>
      <c r="VD14" s="140" t="s">
        <v>454</v>
      </c>
      <c r="VE14" s="140" t="s">
        <v>454</v>
      </c>
      <c r="VF14" s="140" t="s">
        <v>454</v>
      </c>
      <c r="VG14" s="140" t="s">
        <v>454</v>
      </c>
      <c r="VH14" s="140" t="s">
        <v>454</v>
      </c>
      <c r="VI14" s="140" t="s">
        <v>454</v>
      </c>
      <c r="VJ14" s="140" t="s">
        <v>454</v>
      </c>
      <c r="VK14" s="140" t="s">
        <v>454</v>
      </c>
      <c r="VL14" s="140" t="s">
        <v>454</v>
      </c>
      <c r="VM14" s="140" t="s">
        <v>454</v>
      </c>
      <c r="VN14" s="140" t="s">
        <v>454</v>
      </c>
      <c r="VO14" s="140" t="s">
        <v>454</v>
      </c>
      <c r="VP14" s="140" t="s">
        <v>454</v>
      </c>
      <c r="VQ14" s="140" t="s">
        <v>454</v>
      </c>
      <c r="VR14" s="140" t="s">
        <v>454</v>
      </c>
      <c r="VS14" s="140" t="s">
        <v>454</v>
      </c>
      <c r="VT14" s="140" t="s">
        <v>454</v>
      </c>
      <c r="VU14" s="140" t="s">
        <v>454</v>
      </c>
      <c r="VV14" s="140" t="s">
        <v>454</v>
      </c>
      <c r="VW14" s="140" t="s">
        <v>454</v>
      </c>
      <c r="VX14" s="140" t="s">
        <v>454</v>
      </c>
      <c r="VY14" s="140" t="s">
        <v>454</v>
      </c>
      <c r="VZ14" s="140" t="s">
        <v>454</v>
      </c>
      <c r="WA14" s="140" t="s">
        <v>454</v>
      </c>
      <c r="WB14" s="140" t="s">
        <v>454</v>
      </c>
      <c r="WC14" s="140" t="s">
        <v>454</v>
      </c>
      <c r="WD14" s="140" t="s">
        <v>454</v>
      </c>
      <c r="WE14" s="140" t="s">
        <v>454</v>
      </c>
      <c r="WF14" s="140" t="s">
        <v>454</v>
      </c>
      <c r="WG14" s="140" t="s">
        <v>454</v>
      </c>
      <c r="WH14" s="140" t="s">
        <v>454</v>
      </c>
      <c r="WI14" s="140" t="s">
        <v>454</v>
      </c>
      <c r="WJ14" s="140" t="s">
        <v>454</v>
      </c>
      <c r="WK14" s="140" t="s">
        <v>454</v>
      </c>
      <c r="WL14" s="140" t="s">
        <v>454</v>
      </c>
      <c r="WM14" s="140" t="s">
        <v>454</v>
      </c>
      <c r="WN14" s="140" t="s">
        <v>454</v>
      </c>
      <c r="WO14" s="140" t="s">
        <v>454</v>
      </c>
      <c r="WP14" s="140" t="s">
        <v>454</v>
      </c>
      <c r="WQ14" s="140" t="s">
        <v>454</v>
      </c>
      <c r="WR14" s="140" t="s">
        <v>454</v>
      </c>
      <c r="WS14" s="140" t="s">
        <v>454</v>
      </c>
      <c r="WT14" s="140" t="s">
        <v>454</v>
      </c>
      <c r="WU14" s="140" t="s">
        <v>454</v>
      </c>
      <c r="WV14" s="140" t="s">
        <v>454</v>
      </c>
      <c r="WW14" s="140" t="s">
        <v>454</v>
      </c>
      <c r="WX14" s="140" t="s">
        <v>454</v>
      </c>
      <c r="WY14" s="140" t="s">
        <v>454</v>
      </c>
      <c r="WZ14" s="140" t="s">
        <v>454</v>
      </c>
      <c r="XA14" s="140" t="s">
        <v>454</v>
      </c>
      <c r="XB14" s="140" t="s">
        <v>454</v>
      </c>
      <c r="XC14" s="140" t="s">
        <v>454</v>
      </c>
      <c r="XD14" s="140" t="s">
        <v>454</v>
      </c>
      <c r="XE14" s="140" t="s">
        <v>454</v>
      </c>
      <c r="XF14" s="140" t="s">
        <v>454</v>
      </c>
      <c r="XG14" s="140" t="s">
        <v>454</v>
      </c>
      <c r="XH14" s="140" t="s">
        <v>454</v>
      </c>
      <c r="XI14" s="140" t="s">
        <v>454</v>
      </c>
      <c r="XJ14" s="140" t="s">
        <v>454</v>
      </c>
      <c r="XK14" s="140" t="s">
        <v>454</v>
      </c>
      <c r="XL14" s="140" t="s">
        <v>454</v>
      </c>
      <c r="XM14" s="140" t="s">
        <v>454</v>
      </c>
      <c r="XN14" s="140" t="s">
        <v>454</v>
      </c>
      <c r="XO14" s="140" t="s">
        <v>454</v>
      </c>
      <c r="XP14" s="140" t="s">
        <v>454</v>
      </c>
      <c r="XQ14" s="140" t="s">
        <v>454</v>
      </c>
      <c r="XR14" s="140" t="s">
        <v>454</v>
      </c>
      <c r="XS14" s="140" t="s">
        <v>454</v>
      </c>
      <c r="XT14" s="140" t="s">
        <v>454</v>
      </c>
      <c r="XU14" s="140" t="s">
        <v>454</v>
      </c>
      <c r="XV14" s="140" t="s">
        <v>454</v>
      </c>
      <c r="XW14" s="140" t="s">
        <v>454</v>
      </c>
      <c r="XX14" s="140" t="s">
        <v>454</v>
      </c>
      <c r="XY14" s="140" t="s">
        <v>454</v>
      </c>
      <c r="XZ14" s="140" t="s">
        <v>454</v>
      </c>
      <c r="YA14" s="140" t="s">
        <v>454</v>
      </c>
      <c r="YB14" s="140" t="s">
        <v>454</v>
      </c>
      <c r="YC14" s="140" t="s">
        <v>454</v>
      </c>
      <c r="YD14" s="140" t="s">
        <v>454</v>
      </c>
      <c r="YE14" s="140" t="s">
        <v>454</v>
      </c>
      <c r="YF14" s="140" t="s">
        <v>454</v>
      </c>
      <c r="YG14" s="140" t="s">
        <v>454</v>
      </c>
      <c r="YH14" s="140" t="s">
        <v>454</v>
      </c>
      <c r="YI14" s="140" t="s">
        <v>454</v>
      </c>
      <c r="YJ14" s="140" t="s">
        <v>454</v>
      </c>
      <c r="YK14" s="140" t="s">
        <v>454</v>
      </c>
      <c r="YL14" s="140" t="s">
        <v>454</v>
      </c>
      <c r="YM14" s="140" t="s">
        <v>454</v>
      </c>
      <c r="YN14" s="140" t="s">
        <v>454</v>
      </c>
      <c r="YO14" s="140" t="s">
        <v>454</v>
      </c>
      <c r="YP14" s="140" t="s">
        <v>454</v>
      </c>
      <c r="YQ14" s="140" t="s">
        <v>454</v>
      </c>
      <c r="YR14" s="140" t="s">
        <v>454</v>
      </c>
      <c r="YS14" s="140" t="s">
        <v>454</v>
      </c>
      <c r="YT14" s="140" t="s">
        <v>454</v>
      </c>
      <c r="YU14" s="140" t="s">
        <v>454</v>
      </c>
      <c r="YV14" s="140" t="s">
        <v>454</v>
      </c>
      <c r="YW14" s="140" t="s">
        <v>454</v>
      </c>
      <c r="YX14" s="140" t="s">
        <v>454</v>
      </c>
      <c r="YY14" s="140" t="s">
        <v>454</v>
      </c>
      <c r="YZ14" s="140" t="s">
        <v>454</v>
      </c>
      <c r="ZA14" s="140" t="s">
        <v>454</v>
      </c>
      <c r="ZB14" s="140" t="s">
        <v>454</v>
      </c>
      <c r="ZC14" s="140" t="s">
        <v>454</v>
      </c>
      <c r="ZD14" s="140" t="s">
        <v>454</v>
      </c>
      <c r="ZE14" s="140" t="s">
        <v>454</v>
      </c>
      <c r="ZF14" s="140" t="s">
        <v>454</v>
      </c>
      <c r="ZG14" s="140" t="s">
        <v>454</v>
      </c>
      <c r="ZH14" s="140" t="s">
        <v>454</v>
      </c>
      <c r="ZI14" s="140" t="s">
        <v>454</v>
      </c>
      <c r="ZJ14" s="140" t="s">
        <v>454</v>
      </c>
      <c r="ZK14" s="140" t="s">
        <v>454</v>
      </c>
      <c r="ZL14" s="140" t="s">
        <v>454</v>
      </c>
      <c r="ZM14" s="140" t="s">
        <v>454</v>
      </c>
      <c r="ZN14" s="140" t="s">
        <v>454</v>
      </c>
      <c r="ZO14" s="140" t="s">
        <v>454</v>
      </c>
      <c r="ZP14" s="140" t="s">
        <v>454</v>
      </c>
      <c r="ZQ14" s="140" t="s">
        <v>454</v>
      </c>
      <c r="ZR14" s="140" t="s">
        <v>454</v>
      </c>
      <c r="ZS14" s="140" t="s">
        <v>454</v>
      </c>
      <c r="ZT14" s="140" t="s">
        <v>454</v>
      </c>
      <c r="ZU14" s="140" t="s">
        <v>454</v>
      </c>
      <c r="ZV14" s="140" t="s">
        <v>454</v>
      </c>
      <c r="ZW14" s="140" t="s">
        <v>454</v>
      </c>
      <c r="ZX14" s="140" t="s">
        <v>454</v>
      </c>
      <c r="ZY14" s="140" t="s">
        <v>454</v>
      </c>
      <c r="ZZ14" s="140" t="s">
        <v>454</v>
      </c>
      <c r="AAA14" s="140" t="s">
        <v>454</v>
      </c>
      <c r="AAB14" s="140" t="s">
        <v>454</v>
      </c>
      <c r="AAC14" s="140" t="s">
        <v>454</v>
      </c>
      <c r="AAD14" s="140" t="s">
        <v>454</v>
      </c>
      <c r="AAE14" s="140" t="s">
        <v>454</v>
      </c>
      <c r="AAF14" s="140" t="s">
        <v>454</v>
      </c>
      <c r="AAG14" s="140" t="s">
        <v>454</v>
      </c>
      <c r="AAH14" s="140" t="s">
        <v>454</v>
      </c>
      <c r="AAI14" s="140" t="s">
        <v>454</v>
      </c>
      <c r="AAJ14" s="140" t="s">
        <v>454</v>
      </c>
      <c r="AAK14" s="140" t="s">
        <v>454</v>
      </c>
      <c r="AAL14" s="140" t="s">
        <v>454</v>
      </c>
      <c r="AAM14" s="140" t="s">
        <v>454</v>
      </c>
      <c r="AAN14" s="140" t="s">
        <v>454</v>
      </c>
      <c r="AAO14" s="140" t="s">
        <v>454</v>
      </c>
      <c r="AAP14" s="140" t="s">
        <v>454</v>
      </c>
      <c r="AAQ14" s="140" t="s">
        <v>454</v>
      </c>
      <c r="AAR14" s="140" t="s">
        <v>454</v>
      </c>
      <c r="AAS14" s="140" t="s">
        <v>454</v>
      </c>
      <c r="AAT14" s="140" t="s">
        <v>454</v>
      </c>
      <c r="AAU14" s="140" t="s">
        <v>454</v>
      </c>
      <c r="AAV14" s="140" t="s">
        <v>454</v>
      </c>
      <c r="AAW14" s="140" t="s">
        <v>454</v>
      </c>
      <c r="AAX14" s="140" t="s">
        <v>454</v>
      </c>
      <c r="AAY14" s="140" t="s">
        <v>454</v>
      </c>
      <c r="AAZ14" s="140" t="s">
        <v>454</v>
      </c>
      <c r="ABA14" s="140" t="s">
        <v>454</v>
      </c>
      <c r="ABB14" s="140" t="s">
        <v>454</v>
      </c>
      <c r="ABC14" s="140" t="s">
        <v>454</v>
      </c>
      <c r="ABD14" s="140" t="s">
        <v>454</v>
      </c>
      <c r="ABE14" s="140" t="s">
        <v>454</v>
      </c>
      <c r="ABF14" s="140" t="s">
        <v>454</v>
      </c>
      <c r="ABG14" s="140" t="s">
        <v>454</v>
      </c>
      <c r="ABH14" s="140" t="s">
        <v>454</v>
      </c>
      <c r="ABI14" s="140" t="s">
        <v>454</v>
      </c>
      <c r="ABJ14" s="140" t="s">
        <v>454</v>
      </c>
      <c r="ABK14" s="140" t="s">
        <v>454</v>
      </c>
      <c r="ABL14" s="140" t="s">
        <v>454</v>
      </c>
      <c r="ABM14" s="140" t="s">
        <v>454</v>
      </c>
      <c r="ABN14" s="140" t="s">
        <v>454</v>
      </c>
      <c r="ABO14" s="140" t="s">
        <v>454</v>
      </c>
      <c r="ABP14" s="140" t="s">
        <v>454</v>
      </c>
      <c r="ABQ14" s="140" t="s">
        <v>454</v>
      </c>
      <c r="ABR14" s="140" t="s">
        <v>454</v>
      </c>
      <c r="ABS14" s="140" t="s">
        <v>454</v>
      </c>
      <c r="ABT14" s="140" t="s">
        <v>454</v>
      </c>
      <c r="ABU14" s="140" t="s">
        <v>454</v>
      </c>
      <c r="ABV14" s="140" t="s">
        <v>454</v>
      </c>
      <c r="ABW14" s="140" t="s">
        <v>454</v>
      </c>
      <c r="ABX14" s="140" t="s">
        <v>454</v>
      </c>
      <c r="ABY14" s="140" t="s">
        <v>454</v>
      </c>
      <c r="ABZ14" s="140" t="s">
        <v>454</v>
      </c>
      <c r="ACA14" s="140" t="s">
        <v>454</v>
      </c>
      <c r="ACB14" s="140" t="s">
        <v>454</v>
      </c>
      <c r="ACC14" s="140" t="s">
        <v>454</v>
      </c>
      <c r="ACD14" s="140" t="s">
        <v>454</v>
      </c>
      <c r="ACE14" s="140" t="s">
        <v>454</v>
      </c>
      <c r="ACF14" s="140" t="s">
        <v>454</v>
      </c>
      <c r="ACG14" s="140" t="s">
        <v>454</v>
      </c>
      <c r="ACH14" s="140" t="s">
        <v>454</v>
      </c>
      <c r="ACI14" s="140" t="s">
        <v>454</v>
      </c>
      <c r="ACJ14" s="140" t="s">
        <v>454</v>
      </c>
      <c r="ACK14" s="140" t="s">
        <v>454</v>
      </c>
      <c r="ACL14" s="140" t="s">
        <v>454</v>
      </c>
      <c r="ACM14" s="140" t="s">
        <v>454</v>
      </c>
      <c r="ACN14" s="140" t="s">
        <v>454</v>
      </c>
      <c r="ACO14" s="140" t="s">
        <v>454</v>
      </c>
      <c r="ACP14" s="140" t="s">
        <v>454</v>
      </c>
      <c r="ACQ14" s="140" t="s">
        <v>454</v>
      </c>
      <c r="ACR14" s="140" t="s">
        <v>454</v>
      </c>
      <c r="ACS14" s="140" t="s">
        <v>454</v>
      </c>
      <c r="ACT14" s="140" t="s">
        <v>454</v>
      </c>
      <c r="ACU14" s="140" t="s">
        <v>454</v>
      </c>
      <c r="ACV14" s="140" t="s">
        <v>454</v>
      </c>
      <c r="ACW14" s="140" t="s">
        <v>454</v>
      </c>
      <c r="ACX14" s="140" t="s">
        <v>454</v>
      </c>
      <c r="ACY14" s="140" t="s">
        <v>454</v>
      </c>
      <c r="ACZ14" s="140" t="s">
        <v>454</v>
      </c>
      <c r="ADA14" s="140" t="s">
        <v>454</v>
      </c>
      <c r="ADB14" s="140" t="s">
        <v>454</v>
      </c>
      <c r="ADC14" s="140" t="s">
        <v>454</v>
      </c>
      <c r="ADD14" s="140" t="s">
        <v>454</v>
      </c>
      <c r="ADE14" s="140" t="s">
        <v>454</v>
      </c>
      <c r="ADF14" s="140" t="s">
        <v>454</v>
      </c>
      <c r="ADG14" s="140" t="s">
        <v>454</v>
      </c>
      <c r="ADH14" s="140" t="s">
        <v>454</v>
      </c>
      <c r="ADI14" s="140" t="s">
        <v>454</v>
      </c>
      <c r="ADJ14" s="140" t="s">
        <v>454</v>
      </c>
      <c r="ADK14" s="140" t="s">
        <v>454</v>
      </c>
      <c r="ADL14" s="140" t="s">
        <v>454</v>
      </c>
      <c r="ADM14" s="140" t="s">
        <v>454</v>
      </c>
      <c r="ADN14" s="140" t="s">
        <v>454</v>
      </c>
      <c r="ADO14" s="140" t="s">
        <v>454</v>
      </c>
      <c r="ADP14" s="140" t="s">
        <v>454</v>
      </c>
      <c r="ADQ14" s="140" t="s">
        <v>454</v>
      </c>
      <c r="ADR14" s="140" t="s">
        <v>454</v>
      </c>
      <c r="ADS14" s="140" t="s">
        <v>454</v>
      </c>
      <c r="ADT14" s="140" t="s">
        <v>454</v>
      </c>
      <c r="ADU14" s="140" t="s">
        <v>454</v>
      </c>
      <c r="ADV14" s="140" t="s">
        <v>454</v>
      </c>
      <c r="ADW14" s="140" t="s">
        <v>454</v>
      </c>
      <c r="ADX14" s="140" t="s">
        <v>454</v>
      </c>
      <c r="ADY14" s="140" t="s">
        <v>454</v>
      </c>
      <c r="ADZ14" s="140" t="s">
        <v>454</v>
      </c>
      <c r="AEA14" s="140" t="s">
        <v>454</v>
      </c>
      <c r="AEB14" s="140" t="s">
        <v>454</v>
      </c>
      <c r="AEC14" s="140" t="s">
        <v>454</v>
      </c>
      <c r="AED14" s="140" t="s">
        <v>454</v>
      </c>
      <c r="AEE14" s="140" t="s">
        <v>454</v>
      </c>
      <c r="AEF14" s="140" t="s">
        <v>454</v>
      </c>
      <c r="AEG14" s="140" t="s">
        <v>454</v>
      </c>
      <c r="AEH14" s="140" t="s">
        <v>454</v>
      </c>
      <c r="AEI14" s="140" t="s">
        <v>454</v>
      </c>
      <c r="AEJ14" s="140" t="s">
        <v>454</v>
      </c>
      <c r="AEK14" s="140" t="s">
        <v>454</v>
      </c>
      <c r="AEL14" s="140" t="s">
        <v>454</v>
      </c>
      <c r="AEM14" s="140" t="s">
        <v>454</v>
      </c>
      <c r="AEN14" s="140" t="s">
        <v>454</v>
      </c>
      <c r="AEO14" s="140" t="s">
        <v>454</v>
      </c>
      <c r="AEP14" s="140" t="s">
        <v>454</v>
      </c>
      <c r="AEQ14" s="140" t="s">
        <v>454</v>
      </c>
      <c r="AER14" s="140" t="s">
        <v>454</v>
      </c>
      <c r="AES14" s="140" t="s">
        <v>454</v>
      </c>
      <c r="AET14" s="140" t="s">
        <v>454</v>
      </c>
      <c r="AEU14" s="140" t="s">
        <v>454</v>
      </c>
      <c r="AEV14" s="140" t="s">
        <v>454</v>
      </c>
      <c r="AEW14" s="140" t="s">
        <v>454</v>
      </c>
      <c r="AEX14" s="140" t="s">
        <v>454</v>
      </c>
      <c r="AEY14" s="140" t="s">
        <v>454</v>
      </c>
      <c r="AEZ14" s="140" t="s">
        <v>454</v>
      </c>
      <c r="AFA14" s="140" t="s">
        <v>454</v>
      </c>
      <c r="AFB14" s="140" t="s">
        <v>454</v>
      </c>
      <c r="AFC14" s="140" t="s">
        <v>454</v>
      </c>
      <c r="AFD14" s="140" t="s">
        <v>454</v>
      </c>
      <c r="AFE14" s="140" t="s">
        <v>454</v>
      </c>
      <c r="AFF14" s="140" t="s">
        <v>454</v>
      </c>
      <c r="AFG14" s="140" t="s">
        <v>454</v>
      </c>
      <c r="AFH14" s="140" t="s">
        <v>454</v>
      </c>
      <c r="AFI14" s="140" t="s">
        <v>454</v>
      </c>
      <c r="AFJ14" s="140" t="s">
        <v>454</v>
      </c>
      <c r="AFK14" s="140" t="s">
        <v>454</v>
      </c>
      <c r="AFL14" s="140" t="s">
        <v>454</v>
      </c>
      <c r="AFM14" s="140" t="s">
        <v>454</v>
      </c>
      <c r="AFN14" s="140" t="s">
        <v>454</v>
      </c>
      <c r="AFO14" s="140" t="s">
        <v>454</v>
      </c>
      <c r="AFP14" s="140" t="s">
        <v>454</v>
      </c>
      <c r="AFQ14" s="140" t="s">
        <v>454</v>
      </c>
      <c r="AFR14" s="140" t="s">
        <v>454</v>
      </c>
      <c r="AFS14" s="140" t="s">
        <v>454</v>
      </c>
      <c r="AFT14" s="140" t="s">
        <v>454</v>
      </c>
      <c r="AFU14" s="140" t="s">
        <v>454</v>
      </c>
      <c r="AFV14" s="140" t="s">
        <v>454</v>
      </c>
      <c r="AFW14" s="140" t="s">
        <v>454</v>
      </c>
      <c r="AFX14" s="140" t="s">
        <v>454</v>
      </c>
      <c r="AFY14" s="140" t="s">
        <v>454</v>
      </c>
      <c r="AFZ14" s="140" t="s">
        <v>454</v>
      </c>
      <c r="AGA14" s="140" t="s">
        <v>454</v>
      </c>
      <c r="AGB14" s="140" t="s">
        <v>454</v>
      </c>
      <c r="AGC14" s="140" t="s">
        <v>454</v>
      </c>
      <c r="AGD14" s="140" t="s">
        <v>454</v>
      </c>
      <c r="AGE14" s="140" t="s">
        <v>454</v>
      </c>
      <c r="AGF14" s="140" t="s">
        <v>454</v>
      </c>
      <c r="AGG14" s="140" t="s">
        <v>454</v>
      </c>
      <c r="AGH14" s="140" t="s">
        <v>454</v>
      </c>
      <c r="AGI14" s="140" t="s">
        <v>454</v>
      </c>
      <c r="AGJ14" s="140" t="s">
        <v>454</v>
      </c>
      <c r="AGK14" s="140" t="s">
        <v>454</v>
      </c>
      <c r="AGL14" s="140" t="s">
        <v>454</v>
      </c>
      <c r="AGM14" s="140" t="s">
        <v>454</v>
      </c>
      <c r="AGN14" s="140" t="s">
        <v>454</v>
      </c>
      <c r="AGO14" s="140" t="s">
        <v>454</v>
      </c>
      <c r="AGP14" s="140" t="s">
        <v>454</v>
      </c>
      <c r="AGQ14" s="140" t="s">
        <v>454</v>
      </c>
      <c r="AGR14" s="140" t="s">
        <v>454</v>
      </c>
      <c r="AGS14" s="140" t="s">
        <v>454</v>
      </c>
      <c r="AGT14" s="140" t="s">
        <v>454</v>
      </c>
      <c r="AGU14" s="140" t="s">
        <v>454</v>
      </c>
      <c r="AGV14" s="140" t="s">
        <v>454</v>
      </c>
      <c r="AGW14" s="140" t="s">
        <v>454</v>
      </c>
      <c r="AGX14" s="140" t="s">
        <v>454</v>
      </c>
      <c r="AGY14" s="140" t="s">
        <v>454</v>
      </c>
      <c r="AGZ14" s="140" t="s">
        <v>454</v>
      </c>
      <c r="AHA14" s="140" t="s">
        <v>454</v>
      </c>
      <c r="AHB14" s="140" t="s">
        <v>454</v>
      </c>
      <c r="AHC14" s="140" t="s">
        <v>454</v>
      </c>
      <c r="AHD14" s="140" t="s">
        <v>454</v>
      </c>
      <c r="AHE14" s="140" t="s">
        <v>454</v>
      </c>
      <c r="AHF14" s="140" t="s">
        <v>454</v>
      </c>
      <c r="AHG14" s="140" t="s">
        <v>454</v>
      </c>
      <c r="AHH14" s="140" t="s">
        <v>454</v>
      </c>
      <c r="AHI14" s="140" t="s">
        <v>454</v>
      </c>
      <c r="AHJ14" s="140" t="s">
        <v>454</v>
      </c>
      <c r="AHK14" s="140" t="s">
        <v>454</v>
      </c>
      <c r="AHL14" s="140" t="s">
        <v>454</v>
      </c>
      <c r="AHM14" s="140" t="s">
        <v>454</v>
      </c>
      <c r="AHN14" s="140" t="s">
        <v>454</v>
      </c>
      <c r="AHO14" s="140" t="s">
        <v>454</v>
      </c>
      <c r="AHP14" s="140" t="s">
        <v>454</v>
      </c>
      <c r="AHQ14" s="140" t="s">
        <v>454</v>
      </c>
      <c r="AHR14" s="140" t="s">
        <v>454</v>
      </c>
      <c r="AHS14" s="140" t="s">
        <v>454</v>
      </c>
      <c r="AHT14" s="140" t="s">
        <v>454</v>
      </c>
      <c r="AHU14" s="140" t="s">
        <v>454</v>
      </c>
      <c r="AHV14" s="140" t="s">
        <v>454</v>
      </c>
      <c r="AHW14" s="140" t="s">
        <v>454</v>
      </c>
      <c r="AHX14" s="140" t="s">
        <v>454</v>
      </c>
      <c r="AHY14" s="140" t="s">
        <v>454</v>
      </c>
      <c r="AHZ14" s="140" t="s">
        <v>454</v>
      </c>
      <c r="AIA14" s="140" t="s">
        <v>454</v>
      </c>
      <c r="AIB14" s="140" t="s">
        <v>454</v>
      </c>
      <c r="AIC14" s="140" t="s">
        <v>454</v>
      </c>
      <c r="AID14" s="140" t="s">
        <v>454</v>
      </c>
      <c r="AIE14" s="140" t="s">
        <v>454</v>
      </c>
      <c r="AIF14" s="140" t="s">
        <v>454</v>
      </c>
      <c r="AIG14" s="140" t="s">
        <v>454</v>
      </c>
      <c r="AIH14" s="140" t="s">
        <v>454</v>
      </c>
      <c r="AII14" s="140" t="s">
        <v>454</v>
      </c>
      <c r="AIJ14" s="140" t="s">
        <v>454</v>
      </c>
      <c r="AIK14" s="140" t="s">
        <v>454</v>
      </c>
      <c r="AIL14" s="140" t="s">
        <v>454</v>
      </c>
      <c r="AIM14" s="140" t="s">
        <v>454</v>
      </c>
      <c r="AIN14" s="140" t="s">
        <v>454</v>
      </c>
      <c r="AIO14" s="140" t="s">
        <v>454</v>
      </c>
      <c r="AIP14" s="140" t="s">
        <v>454</v>
      </c>
      <c r="AIQ14" s="140" t="s">
        <v>454</v>
      </c>
      <c r="AIR14" s="140" t="s">
        <v>454</v>
      </c>
      <c r="AIS14" s="140" t="s">
        <v>454</v>
      </c>
      <c r="AIT14" s="140" t="s">
        <v>454</v>
      </c>
      <c r="AIU14" s="140" t="s">
        <v>454</v>
      </c>
      <c r="AIV14" s="140" t="s">
        <v>454</v>
      </c>
      <c r="AIW14" s="140" t="s">
        <v>454</v>
      </c>
      <c r="AIX14" s="140" t="s">
        <v>454</v>
      </c>
      <c r="AIY14" s="140" t="s">
        <v>454</v>
      </c>
      <c r="AIZ14" s="140" t="s">
        <v>454</v>
      </c>
      <c r="AJA14" s="140" t="s">
        <v>454</v>
      </c>
      <c r="AJB14" s="140" t="s">
        <v>454</v>
      </c>
      <c r="AJC14" s="140" t="s">
        <v>454</v>
      </c>
      <c r="AJD14" s="140" t="s">
        <v>454</v>
      </c>
      <c r="AJE14" s="140" t="s">
        <v>454</v>
      </c>
      <c r="AJF14" s="140" t="s">
        <v>454</v>
      </c>
      <c r="AJG14" s="140" t="s">
        <v>454</v>
      </c>
      <c r="AJH14" s="140" t="s">
        <v>454</v>
      </c>
      <c r="AJI14" s="140" t="s">
        <v>454</v>
      </c>
      <c r="AJJ14" s="140" t="s">
        <v>454</v>
      </c>
      <c r="AJK14" s="140" t="s">
        <v>454</v>
      </c>
      <c r="AJL14" s="140" t="s">
        <v>454</v>
      </c>
      <c r="AJM14" s="140" t="s">
        <v>454</v>
      </c>
      <c r="AJN14" s="140" t="s">
        <v>454</v>
      </c>
      <c r="AJO14" s="140" t="s">
        <v>454</v>
      </c>
      <c r="AJP14" s="140" t="s">
        <v>454</v>
      </c>
      <c r="AJQ14" s="140" t="s">
        <v>454</v>
      </c>
      <c r="AJR14" s="140" t="s">
        <v>454</v>
      </c>
      <c r="AJS14" s="140" t="s">
        <v>454</v>
      </c>
      <c r="AJT14" s="140" t="s">
        <v>454</v>
      </c>
      <c r="AJU14" s="140" t="s">
        <v>454</v>
      </c>
      <c r="AJV14" s="140" t="s">
        <v>454</v>
      </c>
      <c r="AJW14" s="140" t="s">
        <v>454</v>
      </c>
      <c r="AJX14" s="140" t="s">
        <v>454</v>
      </c>
      <c r="AJY14" s="140" t="s">
        <v>454</v>
      </c>
      <c r="AJZ14" s="140" t="s">
        <v>454</v>
      </c>
      <c r="AKA14" s="140" t="s">
        <v>454</v>
      </c>
      <c r="AKB14" s="140" t="s">
        <v>454</v>
      </c>
      <c r="AKC14" s="140" t="s">
        <v>454</v>
      </c>
      <c r="AKD14" s="140" t="s">
        <v>454</v>
      </c>
      <c r="AKE14" s="140" t="s">
        <v>454</v>
      </c>
      <c r="AKF14" s="140" t="s">
        <v>454</v>
      </c>
      <c r="AKG14" s="140" t="s">
        <v>454</v>
      </c>
      <c r="AKH14" s="140" t="s">
        <v>454</v>
      </c>
      <c r="AKI14" s="140" t="s">
        <v>454</v>
      </c>
      <c r="AKJ14" s="140" t="s">
        <v>454</v>
      </c>
      <c r="AKK14" s="140" t="s">
        <v>454</v>
      </c>
      <c r="AKL14" s="140" t="s">
        <v>454</v>
      </c>
      <c r="AKM14" s="140" t="s">
        <v>454</v>
      </c>
      <c r="AKN14" s="140" t="s">
        <v>454</v>
      </c>
      <c r="AKO14" s="140" t="s">
        <v>454</v>
      </c>
      <c r="AKP14" s="140" t="s">
        <v>454</v>
      </c>
      <c r="AKQ14" s="140" t="s">
        <v>454</v>
      </c>
      <c r="AKR14" s="140" t="s">
        <v>454</v>
      </c>
      <c r="AKS14" s="140" t="s">
        <v>454</v>
      </c>
      <c r="AKT14" s="140" t="s">
        <v>454</v>
      </c>
      <c r="AKU14" s="140" t="s">
        <v>454</v>
      </c>
      <c r="AKV14" s="140" t="s">
        <v>454</v>
      </c>
      <c r="AKW14" s="140" t="s">
        <v>454</v>
      </c>
      <c r="AKX14" s="140" t="s">
        <v>454</v>
      </c>
      <c r="AKY14" s="140" t="s">
        <v>454</v>
      </c>
      <c r="AKZ14" s="140" t="s">
        <v>454</v>
      </c>
      <c r="ALA14" s="140" t="s">
        <v>454</v>
      </c>
      <c r="ALB14" s="140" t="s">
        <v>454</v>
      </c>
      <c r="ALC14" s="140" t="s">
        <v>454</v>
      </c>
      <c r="ALD14" s="140" t="s">
        <v>454</v>
      </c>
      <c r="ALE14" s="140" t="s">
        <v>454</v>
      </c>
      <c r="ALF14" s="140" t="s">
        <v>454</v>
      </c>
      <c r="ALG14" s="140" t="s">
        <v>454</v>
      </c>
      <c r="ALH14" s="140" t="s">
        <v>454</v>
      </c>
      <c r="ALI14" s="140" t="s">
        <v>454</v>
      </c>
      <c r="ALJ14" s="140" t="s">
        <v>454</v>
      </c>
      <c r="ALK14" s="140" t="s">
        <v>454</v>
      </c>
      <c r="ALL14" s="140" t="s">
        <v>454</v>
      </c>
      <c r="ALM14" s="140" t="s">
        <v>454</v>
      </c>
      <c r="ALN14" s="140" t="s">
        <v>454</v>
      </c>
      <c r="ALO14" s="140" t="s">
        <v>454</v>
      </c>
      <c r="ALP14" s="140" t="s">
        <v>454</v>
      </c>
      <c r="ALQ14" s="140" t="s">
        <v>454</v>
      </c>
      <c r="ALR14" s="140" t="s">
        <v>454</v>
      </c>
      <c r="ALS14" s="140" t="s">
        <v>454</v>
      </c>
      <c r="ALT14" s="140" t="s">
        <v>454</v>
      </c>
      <c r="ALU14" s="140" t="s">
        <v>454</v>
      </c>
      <c r="ALV14" s="140" t="s">
        <v>454</v>
      </c>
      <c r="ALW14" s="140" t="s">
        <v>454</v>
      </c>
      <c r="ALX14" s="140" t="s">
        <v>454</v>
      </c>
      <c r="ALY14" s="140" t="s">
        <v>454</v>
      </c>
      <c r="ALZ14" s="140" t="s">
        <v>454</v>
      </c>
      <c r="AMA14" s="140" t="s">
        <v>454</v>
      </c>
      <c r="AMB14" s="140" t="s">
        <v>454</v>
      </c>
      <c r="AMC14" s="140" t="s">
        <v>454</v>
      </c>
      <c r="AMD14" s="140" t="s">
        <v>454</v>
      </c>
      <c r="AME14" s="140" t="s">
        <v>454</v>
      </c>
      <c r="AMF14" s="140" t="s">
        <v>454</v>
      </c>
      <c r="AMG14" s="140" t="s">
        <v>454</v>
      </c>
      <c r="AMH14" s="140" t="s">
        <v>454</v>
      </c>
      <c r="AMI14" s="140" t="s">
        <v>454</v>
      </c>
      <c r="AMJ14" s="140" t="s">
        <v>454</v>
      </c>
      <c r="AMK14" s="140" t="s">
        <v>454</v>
      </c>
      <c r="AML14" s="140" t="s">
        <v>454</v>
      </c>
      <c r="AMM14" s="140" t="s">
        <v>454</v>
      </c>
      <c r="AMN14" s="140" t="s">
        <v>454</v>
      </c>
      <c r="AMO14" s="140" t="s">
        <v>454</v>
      </c>
      <c r="AMP14" s="140" t="s">
        <v>454</v>
      </c>
      <c r="AMQ14" s="140" t="s">
        <v>454</v>
      </c>
      <c r="AMR14" s="140" t="s">
        <v>454</v>
      </c>
      <c r="AMS14" s="140" t="s">
        <v>454</v>
      </c>
      <c r="AMT14" s="140" t="s">
        <v>454</v>
      </c>
      <c r="AMU14" s="140" t="s">
        <v>454</v>
      </c>
      <c r="AMV14" s="140" t="s">
        <v>454</v>
      </c>
      <c r="AMW14" s="140" t="s">
        <v>454</v>
      </c>
      <c r="AMX14" s="140" t="s">
        <v>454</v>
      </c>
      <c r="AMY14" s="140" t="s">
        <v>454</v>
      </c>
      <c r="AMZ14" s="140" t="s">
        <v>454</v>
      </c>
      <c r="ANA14" s="140" t="s">
        <v>454</v>
      </c>
      <c r="ANB14" s="140" t="s">
        <v>454</v>
      </c>
      <c r="ANC14" s="140" t="s">
        <v>454</v>
      </c>
      <c r="AND14" s="140" t="s">
        <v>454</v>
      </c>
      <c r="ANE14" s="140" t="s">
        <v>454</v>
      </c>
      <c r="ANF14" s="140" t="s">
        <v>454</v>
      </c>
      <c r="ANG14" s="140" t="s">
        <v>454</v>
      </c>
      <c r="ANH14" s="140" t="s">
        <v>454</v>
      </c>
      <c r="ANI14" s="140" t="s">
        <v>454</v>
      </c>
      <c r="ANJ14" s="140" t="s">
        <v>454</v>
      </c>
      <c r="ANK14" s="140" t="s">
        <v>454</v>
      </c>
      <c r="ANL14" s="140" t="s">
        <v>454</v>
      </c>
      <c r="ANM14" s="140" t="s">
        <v>454</v>
      </c>
      <c r="ANN14" s="140" t="s">
        <v>454</v>
      </c>
      <c r="ANO14" s="140" t="s">
        <v>454</v>
      </c>
      <c r="ANP14" s="140" t="s">
        <v>454</v>
      </c>
      <c r="ANQ14" s="140" t="s">
        <v>454</v>
      </c>
      <c r="ANR14" s="140" t="s">
        <v>454</v>
      </c>
      <c r="ANS14" s="140" t="s">
        <v>454</v>
      </c>
      <c r="ANT14" s="140" t="s">
        <v>454</v>
      </c>
      <c r="ANU14" s="140" t="s">
        <v>454</v>
      </c>
      <c r="ANV14" s="140" t="s">
        <v>454</v>
      </c>
      <c r="ANW14" s="140" t="s">
        <v>454</v>
      </c>
      <c r="ANX14" s="140" t="s">
        <v>454</v>
      </c>
      <c r="ANY14" s="140" t="s">
        <v>454</v>
      </c>
      <c r="ANZ14" s="140" t="s">
        <v>454</v>
      </c>
      <c r="AOA14" s="140" t="s">
        <v>454</v>
      </c>
      <c r="AOB14" s="140" t="s">
        <v>454</v>
      </c>
      <c r="AOC14" s="140" t="s">
        <v>454</v>
      </c>
      <c r="AOD14" s="140" t="s">
        <v>454</v>
      </c>
      <c r="AOE14" s="140" t="s">
        <v>454</v>
      </c>
      <c r="AOF14" s="140" t="s">
        <v>454</v>
      </c>
      <c r="AOG14" s="140" t="s">
        <v>454</v>
      </c>
      <c r="AOH14" s="140" t="s">
        <v>454</v>
      </c>
      <c r="AOI14" s="140" t="s">
        <v>454</v>
      </c>
      <c r="AOJ14" s="140" t="s">
        <v>454</v>
      </c>
      <c r="AOK14" s="140" t="s">
        <v>454</v>
      </c>
      <c r="AOL14" s="140" t="s">
        <v>454</v>
      </c>
      <c r="AOM14" s="140" t="s">
        <v>454</v>
      </c>
      <c r="AON14" s="140" t="s">
        <v>454</v>
      </c>
      <c r="AOO14" s="140" t="s">
        <v>454</v>
      </c>
      <c r="AOP14" s="140" t="s">
        <v>454</v>
      </c>
      <c r="AOQ14" s="140" t="s">
        <v>454</v>
      </c>
      <c r="AOR14" s="140" t="s">
        <v>454</v>
      </c>
      <c r="AOS14" s="140" t="s">
        <v>454</v>
      </c>
      <c r="AOT14" s="140" t="s">
        <v>454</v>
      </c>
      <c r="AOU14" s="140" t="s">
        <v>454</v>
      </c>
      <c r="AOV14" s="140" t="s">
        <v>454</v>
      </c>
      <c r="AOW14" s="140" t="s">
        <v>454</v>
      </c>
      <c r="AOX14" s="140" t="s">
        <v>454</v>
      </c>
      <c r="AOY14" s="140" t="s">
        <v>454</v>
      </c>
      <c r="AOZ14" s="140" t="s">
        <v>454</v>
      </c>
      <c r="APA14" s="140" t="s">
        <v>454</v>
      </c>
      <c r="APB14" s="140" t="s">
        <v>454</v>
      </c>
      <c r="APC14" s="140" t="s">
        <v>454</v>
      </c>
      <c r="APD14" s="140" t="s">
        <v>454</v>
      </c>
      <c r="APE14" s="140" t="s">
        <v>454</v>
      </c>
      <c r="APF14" s="140" t="s">
        <v>454</v>
      </c>
      <c r="APG14" s="140" t="s">
        <v>454</v>
      </c>
      <c r="APH14" s="140" t="s">
        <v>454</v>
      </c>
      <c r="API14" s="140" t="s">
        <v>454</v>
      </c>
      <c r="APJ14" s="140" t="s">
        <v>454</v>
      </c>
      <c r="APK14" s="140" t="s">
        <v>454</v>
      </c>
      <c r="APL14" s="140" t="s">
        <v>454</v>
      </c>
      <c r="APM14" s="140" t="s">
        <v>454</v>
      </c>
      <c r="APN14" s="140" t="s">
        <v>454</v>
      </c>
      <c r="APO14" s="140" t="s">
        <v>454</v>
      </c>
      <c r="APP14" s="140" t="s">
        <v>454</v>
      </c>
      <c r="APQ14" s="140" t="s">
        <v>454</v>
      </c>
      <c r="APR14" s="140" t="s">
        <v>454</v>
      </c>
      <c r="APS14" s="140" t="s">
        <v>454</v>
      </c>
      <c r="APT14" s="140" t="s">
        <v>454</v>
      </c>
      <c r="APU14" s="140" t="s">
        <v>454</v>
      </c>
      <c r="APV14" s="140" t="s">
        <v>454</v>
      </c>
      <c r="APW14" s="140" t="s">
        <v>454</v>
      </c>
      <c r="APX14" s="140" t="s">
        <v>454</v>
      </c>
      <c r="APY14" s="140" t="s">
        <v>454</v>
      </c>
      <c r="APZ14" s="140" t="s">
        <v>454</v>
      </c>
      <c r="AQA14" s="140" t="s">
        <v>454</v>
      </c>
      <c r="AQB14" s="140" t="s">
        <v>454</v>
      </c>
      <c r="AQC14" s="140" t="s">
        <v>454</v>
      </c>
      <c r="AQD14" s="140" t="s">
        <v>454</v>
      </c>
      <c r="AQE14" s="140" t="s">
        <v>454</v>
      </c>
      <c r="AQF14" s="140" t="s">
        <v>454</v>
      </c>
      <c r="AQG14" s="140" t="s">
        <v>454</v>
      </c>
      <c r="AQH14" s="140" t="s">
        <v>454</v>
      </c>
      <c r="AQI14" s="140" t="s">
        <v>454</v>
      </c>
      <c r="AQJ14" s="140" t="s">
        <v>454</v>
      </c>
      <c r="AQK14" s="140" t="s">
        <v>454</v>
      </c>
      <c r="AQL14" s="140" t="s">
        <v>454</v>
      </c>
      <c r="AQM14" s="140" t="s">
        <v>454</v>
      </c>
      <c r="AQN14" s="140" t="s">
        <v>454</v>
      </c>
      <c r="AQO14" s="140" t="s">
        <v>454</v>
      </c>
      <c r="AQP14" s="140" t="s">
        <v>454</v>
      </c>
      <c r="AQQ14" s="140" t="s">
        <v>454</v>
      </c>
      <c r="AQR14" s="140" t="s">
        <v>454</v>
      </c>
      <c r="AQS14" s="140" t="s">
        <v>454</v>
      </c>
      <c r="AQT14" s="140" t="s">
        <v>454</v>
      </c>
      <c r="AQU14" s="140" t="s">
        <v>454</v>
      </c>
      <c r="AQV14" s="140" t="s">
        <v>454</v>
      </c>
      <c r="AQW14" s="140" t="s">
        <v>454</v>
      </c>
      <c r="AQX14" s="140" t="s">
        <v>454</v>
      </c>
      <c r="AQY14" s="140" t="s">
        <v>454</v>
      </c>
      <c r="AQZ14" s="140" t="s">
        <v>454</v>
      </c>
      <c r="ARA14" s="140" t="s">
        <v>454</v>
      </c>
      <c r="ARB14" s="140" t="s">
        <v>454</v>
      </c>
      <c r="ARC14" s="140" t="s">
        <v>454</v>
      </c>
      <c r="ARD14" s="140" t="s">
        <v>454</v>
      </c>
      <c r="ARE14" s="140" t="s">
        <v>454</v>
      </c>
      <c r="ARF14" s="140" t="s">
        <v>454</v>
      </c>
      <c r="ARG14" s="140" t="s">
        <v>454</v>
      </c>
      <c r="ARH14" s="140" t="s">
        <v>454</v>
      </c>
      <c r="ARI14" s="140" t="s">
        <v>454</v>
      </c>
      <c r="ARJ14" s="140" t="s">
        <v>454</v>
      </c>
      <c r="ARK14" s="140" t="s">
        <v>454</v>
      </c>
      <c r="ARL14" s="140" t="s">
        <v>454</v>
      </c>
      <c r="ARM14" s="140" t="s">
        <v>454</v>
      </c>
      <c r="ARN14" s="140" t="s">
        <v>454</v>
      </c>
      <c r="ARO14" s="140" t="s">
        <v>454</v>
      </c>
      <c r="ARP14" s="140" t="s">
        <v>454</v>
      </c>
      <c r="ARQ14" s="140" t="s">
        <v>454</v>
      </c>
      <c r="ARR14" s="140" t="s">
        <v>454</v>
      </c>
      <c r="ARS14" s="140" t="s">
        <v>454</v>
      </c>
      <c r="ART14" s="140" t="s">
        <v>454</v>
      </c>
      <c r="ARU14" s="140" t="s">
        <v>454</v>
      </c>
      <c r="ARV14" s="140" t="s">
        <v>454</v>
      </c>
      <c r="ARW14" s="140" t="s">
        <v>454</v>
      </c>
      <c r="ARX14" s="140" t="s">
        <v>454</v>
      </c>
      <c r="ARY14" s="140" t="s">
        <v>454</v>
      </c>
      <c r="ARZ14" s="140" t="s">
        <v>454</v>
      </c>
      <c r="ASA14" s="140" t="s">
        <v>454</v>
      </c>
      <c r="ASB14" s="140" t="s">
        <v>454</v>
      </c>
      <c r="ASC14" s="140" t="s">
        <v>454</v>
      </c>
      <c r="ASD14" s="140" t="s">
        <v>454</v>
      </c>
      <c r="ASE14" s="140" t="s">
        <v>454</v>
      </c>
      <c r="ASF14" s="140" t="s">
        <v>454</v>
      </c>
      <c r="ASG14" s="140" t="s">
        <v>454</v>
      </c>
      <c r="ASH14" s="140" t="s">
        <v>454</v>
      </c>
      <c r="ASI14" s="140" t="s">
        <v>454</v>
      </c>
      <c r="ASJ14" s="140" t="s">
        <v>454</v>
      </c>
      <c r="ASK14" s="140" t="s">
        <v>454</v>
      </c>
      <c r="ASL14" s="140" t="s">
        <v>454</v>
      </c>
      <c r="ASM14" s="140" t="s">
        <v>454</v>
      </c>
      <c r="ASN14" s="140" t="s">
        <v>454</v>
      </c>
      <c r="ASO14" s="140" t="s">
        <v>454</v>
      </c>
      <c r="ASP14" s="140" t="s">
        <v>454</v>
      </c>
      <c r="ASQ14" s="140" t="s">
        <v>454</v>
      </c>
      <c r="ASR14" s="140" t="s">
        <v>454</v>
      </c>
      <c r="ASS14" s="140" t="s">
        <v>454</v>
      </c>
      <c r="AST14" s="140" t="s">
        <v>454</v>
      </c>
      <c r="ASU14" s="140" t="s">
        <v>454</v>
      </c>
      <c r="ASV14" s="140" t="s">
        <v>454</v>
      </c>
      <c r="ASW14" s="140" t="s">
        <v>454</v>
      </c>
      <c r="ASX14" s="140" t="s">
        <v>454</v>
      </c>
      <c r="ASY14" s="140" t="s">
        <v>454</v>
      </c>
      <c r="ASZ14" s="140" t="s">
        <v>454</v>
      </c>
      <c r="ATA14" s="140" t="s">
        <v>454</v>
      </c>
      <c r="ATB14" s="140" t="s">
        <v>454</v>
      </c>
      <c r="ATC14" s="140" t="s">
        <v>454</v>
      </c>
      <c r="ATD14" s="140" t="s">
        <v>454</v>
      </c>
      <c r="ATE14" s="140" t="s">
        <v>454</v>
      </c>
      <c r="ATF14" s="140" t="s">
        <v>454</v>
      </c>
      <c r="ATG14" s="140" t="s">
        <v>454</v>
      </c>
      <c r="ATH14" s="140" t="s">
        <v>454</v>
      </c>
      <c r="ATI14" s="140" t="s">
        <v>454</v>
      </c>
      <c r="ATJ14" s="140" t="s">
        <v>454</v>
      </c>
      <c r="ATK14" s="140" t="s">
        <v>454</v>
      </c>
      <c r="ATL14" s="140" t="s">
        <v>454</v>
      </c>
      <c r="ATM14" s="140" t="s">
        <v>454</v>
      </c>
      <c r="ATN14" s="140" t="s">
        <v>454</v>
      </c>
      <c r="ATO14" s="140" t="s">
        <v>454</v>
      </c>
      <c r="ATP14" s="140" t="s">
        <v>454</v>
      </c>
      <c r="ATQ14" s="140" t="s">
        <v>454</v>
      </c>
      <c r="ATR14" s="140" t="s">
        <v>454</v>
      </c>
      <c r="ATS14" s="140" t="s">
        <v>454</v>
      </c>
      <c r="ATT14" s="140" t="s">
        <v>454</v>
      </c>
      <c r="ATU14" s="140" t="s">
        <v>454</v>
      </c>
      <c r="ATV14" s="140" t="s">
        <v>454</v>
      </c>
      <c r="ATW14" s="140" t="s">
        <v>454</v>
      </c>
      <c r="ATX14" s="140" t="s">
        <v>454</v>
      </c>
      <c r="ATY14" s="140" t="s">
        <v>454</v>
      </c>
      <c r="ATZ14" s="140" t="s">
        <v>454</v>
      </c>
      <c r="AUA14" s="140" t="s">
        <v>454</v>
      </c>
      <c r="AUB14" s="140" t="s">
        <v>454</v>
      </c>
      <c r="AUC14" s="140" t="s">
        <v>454</v>
      </c>
      <c r="AUD14" s="140" t="s">
        <v>454</v>
      </c>
      <c r="AUE14" s="140" t="s">
        <v>454</v>
      </c>
      <c r="AUF14" s="140" t="s">
        <v>454</v>
      </c>
      <c r="AUG14" s="140" t="s">
        <v>454</v>
      </c>
      <c r="AUH14" s="140" t="s">
        <v>454</v>
      </c>
      <c r="AUI14" s="140" t="s">
        <v>454</v>
      </c>
      <c r="AUJ14" s="140" t="s">
        <v>454</v>
      </c>
      <c r="AUK14" s="140" t="s">
        <v>454</v>
      </c>
      <c r="AUL14" s="140" t="s">
        <v>454</v>
      </c>
      <c r="AUM14" s="140" t="s">
        <v>454</v>
      </c>
      <c r="AUN14" s="140" t="s">
        <v>454</v>
      </c>
      <c r="AUO14" s="140" t="s">
        <v>454</v>
      </c>
      <c r="AUP14" s="140" t="s">
        <v>454</v>
      </c>
      <c r="AUQ14" s="140" t="s">
        <v>454</v>
      </c>
      <c r="AUR14" s="140" t="s">
        <v>454</v>
      </c>
      <c r="AUS14" s="140" t="s">
        <v>454</v>
      </c>
      <c r="AUT14" s="140" t="s">
        <v>454</v>
      </c>
      <c r="AUU14" s="140" t="s">
        <v>454</v>
      </c>
      <c r="AUV14" s="140" t="s">
        <v>454</v>
      </c>
      <c r="AUW14" s="140" t="s">
        <v>454</v>
      </c>
      <c r="AUX14" s="140" t="s">
        <v>454</v>
      </c>
      <c r="AUY14" s="140" t="s">
        <v>454</v>
      </c>
      <c r="AUZ14" s="140" t="s">
        <v>454</v>
      </c>
      <c r="AVA14" s="140" t="s">
        <v>454</v>
      </c>
      <c r="AVB14" s="140" t="s">
        <v>454</v>
      </c>
      <c r="AVC14" s="140" t="s">
        <v>454</v>
      </c>
      <c r="AVD14" s="140" t="s">
        <v>454</v>
      </c>
      <c r="AVE14" s="140" t="s">
        <v>454</v>
      </c>
      <c r="AVF14" s="140" t="s">
        <v>454</v>
      </c>
      <c r="AVG14" s="140" t="s">
        <v>454</v>
      </c>
      <c r="AVH14" s="140" t="s">
        <v>454</v>
      </c>
      <c r="AVI14" s="140" t="s">
        <v>454</v>
      </c>
      <c r="AVJ14" s="140" t="s">
        <v>454</v>
      </c>
      <c r="AVK14" s="140" t="s">
        <v>454</v>
      </c>
      <c r="AVL14" s="140" t="s">
        <v>454</v>
      </c>
      <c r="AVM14" s="140" t="s">
        <v>454</v>
      </c>
      <c r="AVN14" s="140" t="s">
        <v>454</v>
      </c>
      <c r="AVO14" s="140" t="s">
        <v>454</v>
      </c>
      <c r="AVP14" s="140" t="s">
        <v>454</v>
      </c>
      <c r="AVQ14" s="140" t="s">
        <v>454</v>
      </c>
      <c r="AVR14" s="140" t="s">
        <v>454</v>
      </c>
      <c r="AVS14" s="140" t="s">
        <v>454</v>
      </c>
      <c r="AVT14" s="140" t="s">
        <v>454</v>
      </c>
      <c r="AVU14" s="140" t="s">
        <v>454</v>
      </c>
      <c r="AVV14" s="140" t="s">
        <v>454</v>
      </c>
      <c r="AVW14" s="140" t="s">
        <v>454</v>
      </c>
      <c r="AVX14" s="140" t="s">
        <v>454</v>
      </c>
      <c r="AVY14" s="140" t="s">
        <v>454</v>
      </c>
      <c r="AVZ14" s="140" t="s">
        <v>454</v>
      </c>
      <c r="AWA14" s="140" t="s">
        <v>454</v>
      </c>
      <c r="AWB14" s="140" t="s">
        <v>454</v>
      </c>
      <c r="AWC14" s="140" t="s">
        <v>454</v>
      </c>
      <c r="AWD14" s="140" t="s">
        <v>454</v>
      </c>
      <c r="AWE14" s="140" t="s">
        <v>454</v>
      </c>
      <c r="AWF14" s="140" t="s">
        <v>454</v>
      </c>
      <c r="AWG14" s="140" t="s">
        <v>454</v>
      </c>
      <c r="AWH14" s="140" t="s">
        <v>454</v>
      </c>
      <c r="AWI14" s="140" t="s">
        <v>454</v>
      </c>
      <c r="AWJ14" s="140" t="s">
        <v>454</v>
      </c>
      <c r="AWK14" s="140" t="s">
        <v>454</v>
      </c>
      <c r="AWL14" s="140" t="s">
        <v>454</v>
      </c>
      <c r="AWM14" s="140" t="s">
        <v>454</v>
      </c>
      <c r="AWN14" s="140" t="s">
        <v>454</v>
      </c>
      <c r="AWO14" s="140" t="s">
        <v>454</v>
      </c>
      <c r="AWP14" s="140" t="s">
        <v>454</v>
      </c>
      <c r="AWQ14" s="140" t="s">
        <v>454</v>
      </c>
      <c r="AWR14" s="140" t="s">
        <v>454</v>
      </c>
      <c r="AWS14" s="140" t="s">
        <v>454</v>
      </c>
      <c r="AWT14" s="140" t="s">
        <v>454</v>
      </c>
      <c r="AWU14" s="140" t="s">
        <v>454</v>
      </c>
      <c r="AWV14" s="140" t="s">
        <v>454</v>
      </c>
      <c r="AWW14" s="140" t="s">
        <v>454</v>
      </c>
      <c r="AWX14" s="140" t="s">
        <v>454</v>
      </c>
      <c r="AWY14" s="140" t="s">
        <v>454</v>
      </c>
      <c r="AWZ14" s="140" t="s">
        <v>454</v>
      </c>
      <c r="AXA14" s="140" t="s">
        <v>454</v>
      </c>
      <c r="AXB14" s="140" t="s">
        <v>454</v>
      </c>
      <c r="AXC14" s="140" t="s">
        <v>454</v>
      </c>
      <c r="AXD14" s="140" t="s">
        <v>454</v>
      </c>
      <c r="AXE14" s="140" t="s">
        <v>454</v>
      </c>
      <c r="AXF14" s="140" t="s">
        <v>454</v>
      </c>
      <c r="AXG14" s="140" t="s">
        <v>454</v>
      </c>
      <c r="AXH14" s="140" t="s">
        <v>454</v>
      </c>
      <c r="AXI14" s="140" t="s">
        <v>454</v>
      </c>
      <c r="AXJ14" s="140" t="s">
        <v>454</v>
      </c>
      <c r="AXK14" s="140" t="s">
        <v>454</v>
      </c>
      <c r="AXL14" s="140" t="s">
        <v>454</v>
      </c>
      <c r="AXM14" s="140" t="s">
        <v>454</v>
      </c>
      <c r="AXN14" s="140" t="s">
        <v>454</v>
      </c>
      <c r="AXO14" s="140" t="s">
        <v>454</v>
      </c>
      <c r="AXP14" s="140" t="s">
        <v>454</v>
      </c>
      <c r="AXQ14" s="140" t="s">
        <v>454</v>
      </c>
      <c r="AXR14" s="140" t="s">
        <v>454</v>
      </c>
      <c r="AXS14" s="140" t="s">
        <v>454</v>
      </c>
      <c r="AXT14" s="140" t="s">
        <v>454</v>
      </c>
      <c r="AXU14" s="140" t="s">
        <v>454</v>
      </c>
      <c r="AXV14" s="140" t="s">
        <v>454</v>
      </c>
      <c r="AXW14" s="140" t="s">
        <v>454</v>
      </c>
      <c r="AXX14" s="140" t="s">
        <v>454</v>
      </c>
      <c r="AXY14" s="140" t="s">
        <v>454</v>
      </c>
      <c r="AXZ14" s="140" t="s">
        <v>454</v>
      </c>
      <c r="AYA14" s="140" t="s">
        <v>454</v>
      </c>
      <c r="AYB14" s="140" t="s">
        <v>454</v>
      </c>
      <c r="AYC14" s="140" t="s">
        <v>454</v>
      </c>
      <c r="AYD14" s="140" t="s">
        <v>454</v>
      </c>
      <c r="AYE14" s="140" t="s">
        <v>454</v>
      </c>
      <c r="AYF14" s="140" t="s">
        <v>454</v>
      </c>
      <c r="AYG14" s="140" t="s">
        <v>454</v>
      </c>
      <c r="AYH14" s="140" t="s">
        <v>454</v>
      </c>
      <c r="AYI14" s="140" t="s">
        <v>454</v>
      </c>
      <c r="AYJ14" s="140" t="s">
        <v>454</v>
      </c>
      <c r="AYK14" s="140" t="s">
        <v>454</v>
      </c>
      <c r="AYL14" s="140" t="s">
        <v>454</v>
      </c>
      <c r="AYM14" s="140" t="s">
        <v>454</v>
      </c>
      <c r="AYN14" s="140" t="s">
        <v>454</v>
      </c>
      <c r="AYO14" s="140" t="s">
        <v>454</v>
      </c>
      <c r="AYP14" s="140" t="s">
        <v>454</v>
      </c>
      <c r="AYQ14" s="140" t="s">
        <v>454</v>
      </c>
      <c r="AYR14" s="140" t="s">
        <v>454</v>
      </c>
      <c r="AYS14" s="140" t="s">
        <v>454</v>
      </c>
      <c r="AYT14" s="140" t="s">
        <v>454</v>
      </c>
      <c r="AYU14" s="140" t="s">
        <v>454</v>
      </c>
      <c r="AYV14" s="140" t="s">
        <v>454</v>
      </c>
      <c r="AYW14" s="140" t="s">
        <v>454</v>
      </c>
      <c r="AYX14" s="140" t="s">
        <v>454</v>
      </c>
      <c r="AYY14" s="140" t="s">
        <v>454</v>
      </c>
      <c r="AYZ14" s="140" t="s">
        <v>454</v>
      </c>
      <c r="AZA14" s="140" t="s">
        <v>454</v>
      </c>
      <c r="AZB14" s="140" t="s">
        <v>454</v>
      </c>
      <c r="AZC14" s="140" t="s">
        <v>454</v>
      </c>
      <c r="AZD14" s="140" t="s">
        <v>454</v>
      </c>
      <c r="AZE14" s="140" t="s">
        <v>454</v>
      </c>
      <c r="AZF14" s="140" t="s">
        <v>454</v>
      </c>
      <c r="AZG14" s="140" t="s">
        <v>454</v>
      </c>
      <c r="AZH14" s="140" t="s">
        <v>454</v>
      </c>
      <c r="AZI14" s="140" t="s">
        <v>454</v>
      </c>
      <c r="AZJ14" s="140" t="s">
        <v>454</v>
      </c>
      <c r="AZK14" s="140" t="s">
        <v>454</v>
      </c>
      <c r="AZL14" s="140" t="s">
        <v>454</v>
      </c>
      <c r="AZM14" s="140" t="s">
        <v>454</v>
      </c>
      <c r="AZN14" s="140" t="s">
        <v>454</v>
      </c>
      <c r="AZO14" s="140" t="s">
        <v>454</v>
      </c>
      <c r="AZP14" s="140" t="s">
        <v>454</v>
      </c>
      <c r="AZQ14" s="140" t="s">
        <v>454</v>
      </c>
      <c r="AZR14" s="140" t="s">
        <v>454</v>
      </c>
      <c r="AZS14" s="140" t="s">
        <v>454</v>
      </c>
      <c r="AZT14" s="140" t="s">
        <v>454</v>
      </c>
      <c r="AZU14" s="140" t="s">
        <v>454</v>
      </c>
      <c r="AZV14" s="140" t="s">
        <v>454</v>
      </c>
      <c r="AZW14" s="140" t="s">
        <v>454</v>
      </c>
      <c r="AZX14" s="140" t="s">
        <v>454</v>
      </c>
      <c r="AZY14" s="140" t="s">
        <v>454</v>
      </c>
      <c r="AZZ14" s="140" t="s">
        <v>454</v>
      </c>
      <c r="BAA14" s="140" t="s">
        <v>454</v>
      </c>
      <c r="BAB14" s="140" t="s">
        <v>454</v>
      </c>
      <c r="BAC14" s="140" t="s">
        <v>454</v>
      </c>
      <c r="BAD14" s="140" t="s">
        <v>454</v>
      </c>
      <c r="BAE14" s="140" t="s">
        <v>454</v>
      </c>
      <c r="BAF14" s="140" t="s">
        <v>454</v>
      </c>
      <c r="BAG14" s="140" t="s">
        <v>454</v>
      </c>
      <c r="BAH14" s="140" t="s">
        <v>454</v>
      </c>
      <c r="BAI14" s="140" t="s">
        <v>454</v>
      </c>
      <c r="BAJ14" s="140" t="s">
        <v>454</v>
      </c>
      <c r="BAK14" s="140" t="s">
        <v>454</v>
      </c>
      <c r="BAL14" s="140" t="s">
        <v>454</v>
      </c>
      <c r="BAM14" s="140" t="s">
        <v>454</v>
      </c>
      <c r="BAN14" s="140" t="s">
        <v>454</v>
      </c>
      <c r="BAO14" s="140" t="s">
        <v>454</v>
      </c>
      <c r="BAP14" s="140" t="s">
        <v>454</v>
      </c>
      <c r="BAQ14" s="140" t="s">
        <v>454</v>
      </c>
      <c r="BAR14" s="140" t="s">
        <v>454</v>
      </c>
      <c r="BAS14" s="140" t="s">
        <v>454</v>
      </c>
      <c r="BAT14" s="140" t="s">
        <v>454</v>
      </c>
      <c r="BAU14" s="140" t="s">
        <v>454</v>
      </c>
      <c r="BAV14" s="140" t="s">
        <v>454</v>
      </c>
      <c r="BAW14" s="140" t="s">
        <v>454</v>
      </c>
      <c r="BAX14" s="140" t="s">
        <v>454</v>
      </c>
      <c r="BAY14" s="140" t="s">
        <v>454</v>
      </c>
      <c r="BAZ14" s="140" t="s">
        <v>454</v>
      </c>
      <c r="BBA14" s="140" t="s">
        <v>454</v>
      </c>
      <c r="BBB14" s="140" t="s">
        <v>454</v>
      </c>
      <c r="BBC14" s="140" t="s">
        <v>454</v>
      </c>
      <c r="BBD14" s="140" t="s">
        <v>454</v>
      </c>
      <c r="BBE14" s="140" t="s">
        <v>454</v>
      </c>
      <c r="BBF14" s="140" t="s">
        <v>454</v>
      </c>
      <c r="BBG14" s="140" t="s">
        <v>454</v>
      </c>
      <c r="BBH14" s="140" t="s">
        <v>454</v>
      </c>
      <c r="BBI14" s="140" t="s">
        <v>454</v>
      </c>
      <c r="BBJ14" s="140" t="s">
        <v>454</v>
      </c>
      <c r="BBK14" s="140" t="s">
        <v>454</v>
      </c>
      <c r="BBL14" s="140" t="s">
        <v>454</v>
      </c>
      <c r="BBM14" s="140" t="s">
        <v>454</v>
      </c>
      <c r="BBN14" s="140" t="s">
        <v>454</v>
      </c>
      <c r="BBO14" s="140" t="s">
        <v>454</v>
      </c>
      <c r="BBP14" s="140" t="s">
        <v>454</v>
      </c>
      <c r="BBQ14" s="140" t="s">
        <v>454</v>
      </c>
      <c r="BBR14" s="140" t="s">
        <v>454</v>
      </c>
      <c r="BBS14" s="140" t="s">
        <v>454</v>
      </c>
      <c r="BBT14" s="140" t="s">
        <v>454</v>
      </c>
      <c r="BBU14" s="140" t="s">
        <v>454</v>
      </c>
      <c r="BBV14" s="140" t="s">
        <v>454</v>
      </c>
      <c r="BBW14" s="140" t="s">
        <v>454</v>
      </c>
      <c r="BBX14" s="140" t="s">
        <v>454</v>
      </c>
      <c r="BBY14" s="140" t="s">
        <v>454</v>
      </c>
      <c r="BBZ14" s="140" t="s">
        <v>454</v>
      </c>
      <c r="BCA14" s="140" t="s">
        <v>454</v>
      </c>
      <c r="BCB14" s="140" t="s">
        <v>454</v>
      </c>
      <c r="BCC14" s="140" t="s">
        <v>454</v>
      </c>
      <c r="BCD14" s="140" t="s">
        <v>454</v>
      </c>
      <c r="BCE14" s="140" t="s">
        <v>454</v>
      </c>
      <c r="BCF14" s="140" t="s">
        <v>454</v>
      </c>
      <c r="BCG14" s="140" t="s">
        <v>454</v>
      </c>
      <c r="BCH14" s="140" t="s">
        <v>454</v>
      </c>
      <c r="BCI14" s="140" t="s">
        <v>454</v>
      </c>
      <c r="BCJ14" s="140" t="s">
        <v>454</v>
      </c>
      <c r="BCK14" s="140" t="s">
        <v>454</v>
      </c>
      <c r="BCL14" s="140" t="s">
        <v>454</v>
      </c>
      <c r="BCM14" s="140" t="s">
        <v>454</v>
      </c>
      <c r="BCN14" s="140" t="s">
        <v>454</v>
      </c>
      <c r="BCO14" s="140" t="s">
        <v>454</v>
      </c>
      <c r="BCP14" s="140" t="s">
        <v>454</v>
      </c>
      <c r="BCQ14" s="140" t="s">
        <v>454</v>
      </c>
      <c r="BCR14" s="140" t="s">
        <v>454</v>
      </c>
      <c r="BCS14" s="140" t="s">
        <v>454</v>
      </c>
      <c r="BCT14" s="140" t="s">
        <v>454</v>
      </c>
      <c r="BCU14" s="140" t="s">
        <v>454</v>
      </c>
      <c r="BCV14" s="140" t="s">
        <v>454</v>
      </c>
      <c r="BCW14" s="140" t="s">
        <v>454</v>
      </c>
      <c r="BCX14" s="140" t="s">
        <v>454</v>
      </c>
      <c r="BCY14" s="140" t="s">
        <v>454</v>
      </c>
      <c r="BCZ14" s="140" t="s">
        <v>454</v>
      </c>
      <c r="BDA14" s="140" t="s">
        <v>454</v>
      </c>
      <c r="BDB14" s="140" t="s">
        <v>454</v>
      </c>
      <c r="BDC14" s="140" t="s">
        <v>454</v>
      </c>
      <c r="BDD14" s="140" t="s">
        <v>454</v>
      </c>
      <c r="BDE14" s="140" t="s">
        <v>454</v>
      </c>
      <c r="BDF14" s="140" t="s">
        <v>454</v>
      </c>
      <c r="BDG14" s="140" t="s">
        <v>454</v>
      </c>
      <c r="BDH14" s="140" t="s">
        <v>454</v>
      </c>
      <c r="BDI14" s="140" t="s">
        <v>454</v>
      </c>
      <c r="BDJ14" s="140" t="s">
        <v>454</v>
      </c>
      <c r="BDK14" s="140" t="s">
        <v>454</v>
      </c>
      <c r="BDL14" s="140" t="s">
        <v>454</v>
      </c>
      <c r="BDM14" s="140" t="s">
        <v>454</v>
      </c>
      <c r="BDN14" s="140" t="s">
        <v>454</v>
      </c>
      <c r="BDO14" s="140" t="s">
        <v>454</v>
      </c>
      <c r="BDP14" s="140" t="s">
        <v>454</v>
      </c>
      <c r="BDQ14" s="140" t="s">
        <v>454</v>
      </c>
      <c r="BDR14" s="140" t="s">
        <v>454</v>
      </c>
      <c r="BDS14" s="140" t="s">
        <v>454</v>
      </c>
      <c r="BDT14" s="140" t="s">
        <v>454</v>
      </c>
      <c r="BDU14" s="140" t="s">
        <v>454</v>
      </c>
      <c r="BDV14" s="140" t="s">
        <v>454</v>
      </c>
      <c r="BDW14" s="140" t="s">
        <v>454</v>
      </c>
      <c r="BDX14" s="140" t="s">
        <v>454</v>
      </c>
      <c r="BDY14" s="140" t="s">
        <v>454</v>
      </c>
      <c r="BDZ14" s="140" t="s">
        <v>454</v>
      </c>
      <c r="BEA14" s="140" t="s">
        <v>454</v>
      </c>
      <c r="BEB14" s="140" t="s">
        <v>454</v>
      </c>
      <c r="BEC14" s="140" t="s">
        <v>454</v>
      </c>
      <c r="BED14" s="140" t="s">
        <v>454</v>
      </c>
      <c r="BEE14" s="140" t="s">
        <v>454</v>
      </c>
      <c r="BEF14" s="140" t="s">
        <v>454</v>
      </c>
      <c r="BEG14" s="140" t="s">
        <v>454</v>
      </c>
      <c r="BEH14" s="140" t="s">
        <v>454</v>
      </c>
      <c r="BEI14" s="140" t="s">
        <v>454</v>
      </c>
      <c r="BEJ14" s="140" t="s">
        <v>454</v>
      </c>
      <c r="BEK14" s="140" t="s">
        <v>454</v>
      </c>
      <c r="BEL14" s="140" t="s">
        <v>454</v>
      </c>
      <c r="BEM14" s="140" t="s">
        <v>454</v>
      </c>
      <c r="BEN14" s="140" t="s">
        <v>454</v>
      </c>
      <c r="BEO14" s="140" t="s">
        <v>454</v>
      </c>
      <c r="BEP14" s="140" t="s">
        <v>454</v>
      </c>
      <c r="BEQ14" s="140" t="s">
        <v>454</v>
      </c>
      <c r="BER14" s="140" t="s">
        <v>454</v>
      </c>
      <c r="BES14" s="140" t="s">
        <v>454</v>
      </c>
      <c r="BET14" s="140" t="s">
        <v>454</v>
      </c>
      <c r="BEU14" s="140" t="s">
        <v>454</v>
      </c>
      <c r="BEV14" s="140" t="s">
        <v>454</v>
      </c>
      <c r="BEW14" s="140" t="s">
        <v>454</v>
      </c>
      <c r="BEX14" s="140" t="s">
        <v>454</v>
      </c>
      <c r="BEY14" s="140" t="s">
        <v>454</v>
      </c>
      <c r="BEZ14" s="140" t="s">
        <v>454</v>
      </c>
      <c r="BFA14" s="140" t="s">
        <v>454</v>
      </c>
      <c r="BFB14" s="140" t="s">
        <v>454</v>
      </c>
      <c r="BFC14" s="140" t="s">
        <v>454</v>
      </c>
      <c r="BFD14" s="140" t="s">
        <v>454</v>
      </c>
      <c r="BFE14" s="140" t="s">
        <v>454</v>
      </c>
      <c r="BFF14" s="140" t="s">
        <v>454</v>
      </c>
      <c r="BFG14" s="140" t="s">
        <v>454</v>
      </c>
      <c r="BFH14" s="140" t="s">
        <v>454</v>
      </c>
      <c r="BFI14" s="140" t="s">
        <v>454</v>
      </c>
      <c r="BFJ14" s="140" t="s">
        <v>454</v>
      </c>
      <c r="BFK14" s="140" t="s">
        <v>454</v>
      </c>
      <c r="BFL14" s="140" t="s">
        <v>454</v>
      </c>
      <c r="BFM14" s="140" t="s">
        <v>454</v>
      </c>
      <c r="BFN14" s="140" t="s">
        <v>454</v>
      </c>
      <c r="BFO14" s="140" t="s">
        <v>454</v>
      </c>
      <c r="BFP14" s="140" t="s">
        <v>454</v>
      </c>
      <c r="BFQ14" s="140" t="s">
        <v>454</v>
      </c>
      <c r="BFR14" s="140" t="s">
        <v>454</v>
      </c>
      <c r="BFS14" s="140" t="s">
        <v>454</v>
      </c>
      <c r="BFT14" s="140" t="s">
        <v>454</v>
      </c>
      <c r="BFU14" s="140" t="s">
        <v>454</v>
      </c>
      <c r="BFV14" s="140" t="s">
        <v>454</v>
      </c>
      <c r="BFW14" s="140" t="s">
        <v>454</v>
      </c>
      <c r="BFX14" s="140" t="s">
        <v>454</v>
      </c>
      <c r="BFY14" s="140" t="s">
        <v>454</v>
      </c>
      <c r="BFZ14" s="140" t="s">
        <v>454</v>
      </c>
      <c r="BGA14" s="140" t="s">
        <v>454</v>
      </c>
      <c r="BGB14" s="140" t="s">
        <v>454</v>
      </c>
      <c r="BGC14" s="140" t="s">
        <v>454</v>
      </c>
      <c r="BGD14" s="140" t="s">
        <v>454</v>
      </c>
      <c r="BGE14" s="140" t="s">
        <v>454</v>
      </c>
      <c r="BGF14" s="140" t="s">
        <v>454</v>
      </c>
      <c r="BGG14" s="140" t="s">
        <v>454</v>
      </c>
      <c r="BGH14" s="140" t="s">
        <v>454</v>
      </c>
      <c r="BGI14" s="140" t="s">
        <v>454</v>
      </c>
      <c r="BGJ14" s="140" t="s">
        <v>454</v>
      </c>
      <c r="BGK14" s="140" t="s">
        <v>454</v>
      </c>
      <c r="BGL14" s="140" t="s">
        <v>454</v>
      </c>
      <c r="BGM14" s="140" t="s">
        <v>454</v>
      </c>
      <c r="BGN14" s="140" t="s">
        <v>454</v>
      </c>
      <c r="BGO14" s="140" t="s">
        <v>454</v>
      </c>
      <c r="BGP14" s="140" t="s">
        <v>454</v>
      </c>
      <c r="BGQ14" s="140" t="s">
        <v>454</v>
      </c>
      <c r="BGR14" s="140" t="s">
        <v>454</v>
      </c>
      <c r="BGS14" s="140" t="s">
        <v>454</v>
      </c>
      <c r="BGT14" s="140" t="s">
        <v>454</v>
      </c>
      <c r="BGU14" s="140" t="s">
        <v>454</v>
      </c>
      <c r="BGV14" s="140" t="s">
        <v>454</v>
      </c>
      <c r="BGW14" s="140" t="s">
        <v>454</v>
      </c>
      <c r="BGX14" s="140" t="s">
        <v>454</v>
      </c>
      <c r="BGY14" s="140" t="s">
        <v>454</v>
      </c>
      <c r="BGZ14" s="140" t="s">
        <v>454</v>
      </c>
      <c r="BHA14" s="140" t="s">
        <v>454</v>
      </c>
      <c r="BHB14" s="140" t="s">
        <v>454</v>
      </c>
      <c r="BHC14" s="140" t="s">
        <v>454</v>
      </c>
      <c r="BHD14" s="140" t="s">
        <v>454</v>
      </c>
      <c r="BHE14" s="140" t="s">
        <v>454</v>
      </c>
      <c r="BHF14" s="140" t="s">
        <v>454</v>
      </c>
      <c r="BHG14" s="140" t="s">
        <v>454</v>
      </c>
      <c r="BHH14" s="140" t="s">
        <v>454</v>
      </c>
      <c r="BHI14" s="140" t="s">
        <v>454</v>
      </c>
      <c r="BHJ14" s="140" t="s">
        <v>454</v>
      </c>
      <c r="BHK14" s="140" t="s">
        <v>454</v>
      </c>
      <c r="BHL14" s="140" t="s">
        <v>454</v>
      </c>
      <c r="BHM14" s="140" t="s">
        <v>454</v>
      </c>
      <c r="BHN14" s="140" t="s">
        <v>454</v>
      </c>
      <c r="BHO14" s="140" t="s">
        <v>454</v>
      </c>
      <c r="BHP14" s="140" t="s">
        <v>454</v>
      </c>
      <c r="BHQ14" s="140" t="s">
        <v>454</v>
      </c>
      <c r="BHR14" s="140" t="s">
        <v>454</v>
      </c>
      <c r="BHS14" s="140" t="s">
        <v>454</v>
      </c>
      <c r="BHT14" s="140" t="s">
        <v>454</v>
      </c>
      <c r="BHU14" s="140" t="s">
        <v>454</v>
      </c>
      <c r="BHV14" s="140" t="s">
        <v>454</v>
      </c>
      <c r="BHW14" s="140" t="s">
        <v>454</v>
      </c>
      <c r="BHX14" s="140" t="s">
        <v>454</v>
      </c>
      <c r="BHY14" s="140" t="s">
        <v>454</v>
      </c>
      <c r="BHZ14" s="140" t="s">
        <v>454</v>
      </c>
      <c r="BIA14" s="140" t="s">
        <v>454</v>
      </c>
      <c r="BIB14" s="140" t="s">
        <v>454</v>
      </c>
      <c r="BIC14" s="140" t="s">
        <v>454</v>
      </c>
      <c r="BID14" s="140" t="s">
        <v>454</v>
      </c>
      <c r="BIE14" s="140" t="s">
        <v>454</v>
      </c>
      <c r="BIF14" s="140" t="s">
        <v>454</v>
      </c>
      <c r="BIG14" s="140" t="s">
        <v>454</v>
      </c>
      <c r="BIH14" s="140" t="s">
        <v>454</v>
      </c>
      <c r="BII14" s="140" t="s">
        <v>454</v>
      </c>
      <c r="BIJ14" s="140" t="s">
        <v>454</v>
      </c>
      <c r="BIK14" s="140" t="s">
        <v>454</v>
      </c>
      <c r="BIL14" s="140" t="s">
        <v>454</v>
      </c>
      <c r="BIM14" s="140" t="s">
        <v>454</v>
      </c>
      <c r="BIN14" s="140" t="s">
        <v>454</v>
      </c>
      <c r="BIO14" s="140" t="s">
        <v>454</v>
      </c>
      <c r="BIP14" s="140" t="s">
        <v>454</v>
      </c>
      <c r="BIQ14" s="140" t="s">
        <v>454</v>
      </c>
      <c r="BIR14" s="140" t="s">
        <v>454</v>
      </c>
      <c r="BIS14" s="140" t="s">
        <v>454</v>
      </c>
      <c r="BIT14" s="140" t="s">
        <v>454</v>
      </c>
      <c r="BIU14" s="140" t="s">
        <v>454</v>
      </c>
      <c r="BIV14" s="140" t="s">
        <v>454</v>
      </c>
      <c r="BIW14" s="140" t="s">
        <v>454</v>
      </c>
      <c r="BIX14" s="140" t="s">
        <v>454</v>
      </c>
      <c r="BIY14" s="140" t="s">
        <v>454</v>
      </c>
      <c r="BIZ14" s="140" t="s">
        <v>454</v>
      </c>
      <c r="BJA14" s="140" t="s">
        <v>454</v>
      </c>
      <c r="BJB14" s="140" t="s">
        <v>454</v>
      </c>
      <c r="BJC14" s="140" t="s">
        <v>454</v>
      </c>
      <c r="BJD14" s="140" t="s">
        <v>454</v>
      </c>
      <c r="BJE14" s="140" t="s">
        <v>454</v>
      </c>
      <c r="BJF14" s="140" t="s">
        <v>454</v>
      </c>
      <c r="BJG14" s="140" t="s">
        <v>454</v>
      </c>
      <c r="BJH14" s="140" t="s">
        <v>454</v>
      </c>
      <c r="BJI14" s="140" t="s">
        <v>454</v>
      </c>
      <c r="BJJ14" s="140" t="s">
        <v>454</v>
      </c>
      <c r="BJK14" s="140" t="s">
        <v>454</v>
      </c>
      <c r="BJL14" s="140" t="s">
        <v>454</v>
      </c>
      <c r="BJM14" s="140" t="s">
        <v>454</v>
      </c>
      <c r="BJN14" s="140" t="s">
        <v>454</v>
      </c>
      <c r="BJO14" s="140" t="s">
        <v>454</v>
      </c>
      <c r="BJP14" s="140" t="s">
        <v>454</v>
      </c>
      <c r="BJQ14" s="140" t="s">
        <v>454</v>
      </c>
      <c r="BJR14" s="140" t="s">
        <v>454</v>
      </c>
      <c r="BJS14" s="140" t="s">
        <v>454</v>
      </c>
      <c r="BJT14" s="140" t="s">
        <v>454</v>
      </c>
      <c r="BJU14" s="140" t="s">
        <v>454</v>
      </c>
      <c r="BJV14" s="140" t="s">
        <v>454</v>
      </c>
      <c r="BJW14" s="140" t="s">
        <v>454</v>
      </c>
      <c r="BJX14" s="140" t="s">
        <v>454</v>
      </c>
      <c r="BJY14" s="140" t="s">
        <v>454</v>
      </c>
      <c r="BJZ14" s="140" t="s">
        <v>454</v>
      </c>
      <c r="BKA14" s="140" t="s">
        <v>454</v>
      </c>
      <c r="BKB14" s="140" t="s">
        <v>454</v>
      </c>
      <c r="BKC14" s="140" t="s">
        <v>454</v>
      </c>
      <c r="BKD14" s="140" t="s">
        <v>454</v>
      </c>
      <c r="BKE14" s="140" t="s">
        <v>454</v>
      </c>
      <c r="BKF14" s="140" t="s">
        <v>454</v>
      </c>
      <c r="BKG14" s="140" t="s">
        <v>454</v>
      </c>
      <c r="BKH14" s="140" t="s">
        <v>454</v>
      </c>
      <c r="BKI14" s="140" t="s">
        <v>454</v>
      </c>
      <c r="BKJ14" s="140" t="s">
        <v>454</v>
      </c>
      <c r="BKK14" s="140" t="s">
        <v>454</v>
      </c>
      <c r="BKL14" s="140" t="s">
        <v>454</v>
      </c>
      <c r="BKM14" s="140" t="s">
        <v>454</v>
      </c>
      <c r="BKN14" s="140" t="s">
        <v>454</v>
      </c>
      <c r="BKO14" s="140" t="s">
        <v>454</v>
      </c>
      <c r="BKP14" s="140" t="s">
        <v>454</v>
      </c>
      <c r="BKQ14" s="140" t="s">
        <v>454</v>
      </c>
      <c r="BKR14" s="140" t="s">
        <v>454</v>
      </c>
      <c r="BKS14" s="140" t="s">
        <v>454</v>
      </c>
      <c r="BKT14" s="140" t="s">
        <v>454</v>
      </c>
      <c r="BKU14" s="140" t="s">
        <v>454</v>
      </c>
      <c r="BKV14" s="140" t="s">
        <v>454</v>
      </c>
      <c r="BKW14" s="140" t="s">
        <v>454</v>
      </c>
      <c r="BKX14" s="140" t="s">
        <v>454</v>
      </c>
      <c r="BKY14" s="140" t="s">
        <v>454</v>
      </c>
      <c r="BKZ14" s="140" t="s">
        <v>454</v>
      </c>
      <c r="BLA14" s="140" t="s">
        <v>454</v>
      </c>
      <c r="BLB14" s="140" t="s">
        <v>454</v>
      </c>
      <c r="BLC14" s="140" t="s">
        <v>454</v>
      </c>
      <c r="BLD14" s="140" t="s">
        <v>454</v>
      </c>
      <c r="BLE14" s="140" t="s">
        <v>454</v>
      </c>
      <c r="BLF14" s="140" t="s">
        <v>454</v>
      </c>
      <c r="BLG14" s="140" t="s">
        <v>454</v>
      </c>
      <c r="BLH14" s="140" t="s">
        <v>454</v>
      </c>
      <c r="BLI14" s="140" t="s">
        <v>454</v>
      </c>
      <c r="BLJ14" s="140" t="s">
        <v>454</v>
      </c>
      <c r="BLK14" s="140" t="s">
        <v>454</v>
      </c>
      <c r="BLL14" s="140" t="s">
        <v>454</v>
      </c>
      <c r="BLM14" s="140" t="s">
        <v>454</v>
      </c>
      <c r="BLN14" s="140" t="s">
        <v>454</v>
      </c>
      <c r="BLO14" s="140" t="s">
        <v>454</v>
      </c>
      <c r="BLP14" s="140" t="s">
        <v>454</v>
      </c>
      <c r="BLQ14" s="140" t="s">
        <v>454</v>
      </c>
      <c r="BLR14" s="140" t="s">
        <v>454</v>
      </c>
      <c r="BLS14" s="140" t="s">
        <v>454</v>
      </c>
      <c r="BLT14" s="140" t="s">
        <v>454</v>
      </c>
      <c r="BLU14" s="140" t="s">
        <v>454</v>
      </c>
      <c r="BLV14" s="140" t="s">
        <v>454</v>
      </c>
      <c r="BLW14" s="140" t="s">
        <v>454</v>
      </c>
      <c r="BLX14" s="140" t="s">
        <v>454</v>
      </c>
      <c r="BLY14" s="140" t="s">
        <v>454</v>
      </c>
      <c r="BLZ14" s="140" t="s">
        <v>454</v>
      </c>
      <c r="BMA14" s="140" t="s">
        <v>454</v>
      </c>
      <c r="BMB14" s="140" t="s">
        <v>454</v>
      </c>
      <c r="BMC14" s="140" t="s">
        <v>454</v>
      </c>
      <c r="BMD14" s="140" t="s">
        <v>454</v>
      </c>
      <c r="BME14" s="140" t="s">
        <v>454</v>
      </c>
      <c r="BMF14" s="140" t="s">
        <v>454</v>
      </c>
      <c r="BMG14" s="140" t="s">
        <v>454</v>
      </c>
      <c r="BMH14" s="140" t="s">
        <v>454</v>
      </c>
      <c r="BMI14" s="140" t="s">
        <v>454</v>
      </c>
      <c r="BMJ14" s="140" t="s">
        <v>454</v>
      </c>
      <c r="BMK14" s="140" t="s">
        <v>454</v>
      </c>
      <c r="BML14" s="140" t="s">
        <v>454</v>
      </c>
      <c r="BMM14" s="140" t="s">
        <v>454</v>
      </c>
      <c r="BMN14" s="140" t="s">
        <v>454</v>
      </c>
      <c r="BMO14" s="140" t="s">
        <v>454</v>
      </c>
      <c r="BMP14" s="140" t="s">
        <v>454</v>
      </c>
      <c r="BMQ14" s="140" t="s">
        <v>454</v>
      </c>
      <c r="BMR14" s="140" t="s">
        <v>454</v>
      </c>
      <c r="BMS14" s="140" t="s">
        <v>454</v>
      </c>
      <c r="BMT14" s="140" t="s">
        <v>454</v>
      </c>
      <c r="BMU14" s="140" t="s">
        <v>454</v>
      </c>
      <c r="BMV14" s="140" t="s">
        <v>454</v>
      </c>
      <c r="BMW14" s="140" t="s">
        <v>454</v>
      </c>
      <c r="BMX14" s="140" t="s">
        <v>454</v>
      </c>
      <c r="BMY14" s="140" t="s">
        <v>454</v>
      </c>
      <c r="BMZ14" s="140" t="s">
        <v>454</v>
      </c>
      <c r="BNA14" s="140" t="s">
        <v>454</v>
      </c>
      <c r="BNB14" s="140" t="s">
        <v>454</v>
      </c>
      <c r="BNC14" s="140" t="s">
        <v>454</v>
      </c>
      <c r="BND14" s="140" t="s">
        <v>454</v>
      </c>
      <c r="BNE14" s="140" t="s">
        <v>454</v>
      </c>
      <c r="BNF14" s="140" t="s">
        <v>454</v>
      </c>
      <c r="BNG14" s="140" t="s">
        <v>454</v>
      </c>
      <c r="BNH14" s="140" t="s">
        <v>454</v>
      </c>
      <c r="BNI14" s="140" t="s">
        <v>454</v>
      </c>
      <c r="BNJ14" s="140" t="s">
        <v>454</v>
      </c>
      <c r="BNK14" s="140" t="s">
        <v>454</v>
      </c>
      <c r="BNL14" s="140" t="s">
        <v>454</v>
      </c>
      <c r="BNM14" s="140" t="s">
        <v>454</v>
      </c>
      <c r="BNN14" s="140" t="s">
        <v>454</v>
      </c>
      <c r="BNO14" s="140" t="s">
        <v>454</v>
      </c>
      <c r="BNP14" s="140" t="s">
        <v>454</v>
      </c>
      <c r="BNQ14" s="140" t="s">
        <v>454</v>
      </c>
      <c r="BNR14" s="140" t="s">
        <v>454</v>
      </c>
      <c r="BNS14" s="140" t="s">
        <v>454</v>
      </c>
      <c r="BNT14" s="140" t="s">
        <v>454</v>
      </c>
      <c r="BNU14" s="140" t="s">
        <v>454</v>
      </c>
      <c r="BNV14" s="140" t="s">
        <v>454</v>
      </c>
      <c r="BNW14" s="140" t="s">
        <v>454</v>
      </c>
      <c r="BNX14" s="140" t="s">
        <v>454</v>
      </c>
      <c r="BNY14" s="140" t="s">
        <v>454</v>
      </c>
      <c r="BNZ14" s="140" t="s">
        <v>454</v>
      </c>
      <c r="BOA14" s="140" t="s">
        <v>454</v>
      </c>
      <c r="BOB14" s="140" t="s">
        <v>454</v>
      </c>
      <c r="BOC14" s="140" t="s">
        <v>454</v>
      </c>
      <c r="BOD14" s="140" t="s">
        <v>454</v>
      </c>
      <c r="BOE14" s="140" t="s">
        <v>454</v>
      </c>
      <c r="BOF14" s="140" t="s">
        <v>454</v>
      </c>
      <c r="BOG14" s="140" t="s">
        <v>454</v>
      </c>
      <c r="BOH14" s="140" t="s">
        <v>454</v>
      </c>
      <c r="BOI14" s="140" t="s">
        <v>454</v>
      </c>
      <c r="BOJ14" s="140" t="s">
        <v>454</v>
      </c>
      <c r="BOK14" s="140" t="s">
        <v>454</v>
      </c>
      <c r="BOL14" s="140" t="s">
        <v>454</v>
      </c>
      <c r="BOM14" s="140" t="s">
        <v>454</v>
      </c>
      <c r="BON14" s="140" t="s">
        <v>454</v>
      </c>
      <c r="BOO14" s="140" t="s">
        <v>454</v>
      </c>
      <c r="BOP14" s="140" t="s">
        <v>454</v>
      </c>
      <c r="BOQ14" s="140" t="s">
        <v>454</v>
      </c>
      <c r="BOR14" s="140" t="s">
        <v>454</v>
      </c>
      <c r="BOS14" s="140" t="s">
        <v>454</v>
      </c>
      <c r="BOT14" s="140" t="s">
        <v>454</v>
      </c>
      <c r="BOU14" s="140" t="s">
        <v>454</v>
      </c>
      <c r="BOV14" s="140" t="s">
        <v>454</v>
      </c>
      <c r="BOW14" s="140" t="s">
        <v>454</v>
      </c>
      <c r="BOX14" s="140" t="s">
        <v>454</v>
      </c>
      <c r="BOY14" s="140" t="s">
        <v>454</v>
      </c>
      <c r="BOZ14" s="140" t="s">
        <v>454</v>
      </c>
      <c r="BPA14" s="140" t="s">
        <v>454</v>
      </c>
      <c r="BPB14" s="140" t="s">
        <v>454</v>
      </c>
      <c r="BPC14" s="140" t="s">
        <v>454</v>
      </c>
      <c r="BPD14" s="140" t="s">
        <v>454</v>
      </c>
      <c r="BPE14" s="140" t="s">
        <v>454</v>
      </c>
      <c r="BPF14" s="140" t="s">
        <v>454</v>
      </c>
      <c r="BPG14" s="140" t="s">
        <v>454</v>
      </c>
      <c r="BPH14" s="140" t="s">
        <v>454</v>
      </c>
      <c r="BPI14" s="140" t="s">
        <v>454</v>
      </c>
      <c r="BPJ14" s="140" t="s">
        <v>454</v>
      </c>
      <c r="BPK14" s="140" t="s">
        <v>454</v>
      </c>
      <c r="BPL14" s="140" t="s">
        <v>454</v>
      </c>
      <c r="BPM14" s="140" t="s">
        <v>454</v>
      </c>
      <c r="BPN14" s="140" t="s">
        <v>454</v>
      </c>
      <c r="BPO14" s="140" t="s">
        <v>454</v>
      </c>
      <c r="BPP14" s="140" t="s">
        <v>454</v>
      </c>
      <c r="BPQ14" s="140" t="s">
        <v>454</v>
      </c>
      <c r="BPR14" s="140" t="s">
        <v>454</v>
      </c>
      <c r="BPS14" s="140" t="s">
        <v>454</v>
      </c>
      <c r="BPT14" s="140" t="s">
        <v>454</v>
      </c>
      <c r="BPU14" s="140" t="s">
        <v>454</v>
      </c>
      <c r="BPV14" s="140" t="s">
        <v>454</v>
      </c>
      <c r="BPW14" s="140" t="s">
        <v>454</v>
      </c>
      <c r="BPX14" s="140" t="s">
        <v>454</v>
      </c>
      <c r="BPY14" s="140" t="s">
        <v>454</v>
      </c>
      <c r="BPZ14" s="140" t="s">
        <v>454</v>
      </c>
      <c r="BQA14" s="140" t="s">
        <v>454</v>
      </c>
      <c r="BQB14" s="140" t="s">
        <v>454</v>
      </c>
      <c r="BQC14" s="140" t="s">
        <v>454</v>
      </c>
      <c r="BQD14" s="140" t="s">
        <v>454</v>
      </c>
      <c r="BQE14" s="140" t="s">
        <v>454</v>
      </c>
      <c r="BQF14" s="140" t="s">
        <v>454</v>
      </c>
      <c r="BQG14" s="140" t="s">
        <v>454</v>
      </c>
      <c r="BQH14" s="140" t="s">
        <v>454</v>
      </c>
      <c r="BQI14" s="140" t="s">
        <v>454</v>
      </c>
      <c r="BQJ14" s="140" t="s">
        <v>454</v>
      </c>
      <c r="BQK14" s="140" t="s">
        <v>454</v>
      </c>
      <c r="BQL14" s="140" t="s">
        <v>454</v>
      </c>
      <c r="BQM14" s="140" t="s">
        <v>454</v>
      </c>
      <c r="BQN14" s="140" t="s">
        <v>454</v>
      </c>
      <c r="BQO14" s="140" t="s">
        <v>454</v>
      </c>
      <c r="BQP14" s="140" t="s">
        <v>454</v>
      </c>
      <c r="BQQ14" s="140" t="s">
        <v>454</v>
      </c>
      <c r="BQR14" s="140" t="s">
        <v>454</v>
      </c>
      <c r="BQS14" s="140" t="s">
        <v>454</v>
      </c>
      <c r="BQT14" s="140" t="s">
        <v>454</v>
      </c>
      <c r="BQU14" s="140" t="s">
        <v>454</v>
      </c>
      <c r="BQV14" s="140" t="s">
        <v>454</v>
      </c>
      <c r="BQW14" s="140" t="s">
        <v>454</v>
      </c>
      <c r="BQX14" s="140" t="s">
        <v>454</v>
      </c>
      <c r="BQY14" s="140" t="s">
        <v>454</v>
      </c>
      <c r="BQZ14" s="140" t="s">
        <v>454</v>
      </c>
      <c r="BRA14" s="140" t="s">
        <v>454</v>
      </c>
      <c r="BRB14" s="140" t="s">
        <v>454</v>
      </c>
      <c r="BRC14" s="140" t="s">
        <v>454</v>
      </c>
      <c r="BRD14" s="140" t="s">
        <v>454</v>
      </c>
      <c r="BRE14" s="140" t="s">
        <v>454</v>
      </c>
      <c r="BRF14" s="140" t="s">
        <v>454</v>
      </c>
      <c r="BRG14" s="140" t="s">
        <v>454</v>
      </c>
      <c r="BRH14" s="140" t="s">
        <v>454</v>
      </c>
      <c r="BRI14" s="140" t="s">
        <v>454</v>
      </c>
      <c r="BRJ14" s="140" t="s">
        <v>454</v>
      </c>
      <c r="BRK14" s="140" t="s">
        <v>454</v>
      </c>
      <c r="BRL14" s="140" t="s">
        <v>454</v>
      </c>
      <c r="BRM14" s="140" t="s">
        <v>454</v>
      </c>
      <c r="BRN14" s="140" t="s">
        <v>454</v>
      </c>
      <c r="BRO14" s="140" t="s">
        <v>454</v>
      </c>
      <c r="BRP14" s="140" t="s">
        <v>454</v>
      </c>
      <c r="BRQ14" s="140" t="s">
        <v>454</v>
      </c>
      <c r="BRR14" s="140" t="s">
        <v>454</v>
      </c>
      <c r="BRS14" s="140" t="s">
        <v>454</v>
      </c>
      <c r="BRT14" s="140" t="s">
        <v>454</v>
      </c>
      <c r="BRU14" s="140" t="s">
        <v>454</v>
      </c>
      <c r="BRV14" s="140" t="s">
        <v>454</v>
      </c>
      <c r="BRW14" s="140" t="s">
        <v>454</v>
      </c>
      <c r="BRX14" s="140" t="s">
        <v>454</v>
      </c>
      <c r="BRY14" s="140" t="s">
        <v>454</v>
      </c>
      <c r="BRZ14" s="140" t="s">
        <v>454</v>
      </c>
      <c r="BSA14" s="140" t="s">
        <v>454</v>
      </c>
      <c r="BSB14" s="140" t="s">
        <v>454</v>
      </c>
      <c r="BSC14" s="140" t="s">
        <v>454</v>
      </c>
      <c r="BSD14" s="140" t="s">
        <v>454</v>
      </c>
      <c r="BSE14" s="140" t="s">
        <v>454</v>
      </c>
      <c r="BSF14" s="140" t="s">
        <v>454</v>
      </c>
      <c r="BSG14" s="140" t="s">
        <v>454</v>
      </c>
      <c r="BSH14" s="140" t="s">
        <v>454</v>
      </c>
      <c r="BSI14" s="140" t="s">
        <v>454</v>
      </c>
      <c r="BSJ14" s="140" t="s">
        <v>454</v>
      </c>
      <c r="BSK14" s="140" t="s">
        <v>454</v>
      </c>
      <c r="BSL14" s="140" t="s">
        <v>454</v>
      </c>
      <c r="BSM14" s="140" t="s">
        <v>454</v>
      </c>
      <c r="BSN14" s="140" t="s">
        <v>454</v>
      </c>
      <c r="BSO14" s="140" t="s">
        <v>454</v>
      </c>
      <c r="BSP14" s="140" t="s">
        <v>454</v>
      </c>
      <c r="BSQ14" s="140" t="s">
        <v>454</v>
      </c>
      <c r="BSR14" s="140" t="s">
        <v>454</v>
      </c>
      <c r="BSS14" s="140" t="s">
        <v>454</v>
      </c>
      <c r="BST14" s="140" t="s">
        <v>454</v>
      </c>
      <c r="BSU14" s="140" t="s">
        <v>454</v>
      </c>
      <c r="BSV14" s="140" t="s">
        <v>454</v>
      </c>
      <c r="BSW14" s="140" t="s">
        <v>454</v>
      </c>
      <c r="BSX14" s="140" t="s">
        <v>454</v>
      </c>
      <c r="BSY14" s="140" t="s">
        <v>454</v>
      </c>
      <c r="BSZ14" s="140" t="s">
        <v>454</v>
      </c>
      <c r="BTA14" s="140" t="s">
        <v>454</v>
      </c>
      <c r="BTB14" s="140" t="s">
        <v>454</v>
      </c>
      <c r="BTC14" s="140" t="s">
        <v>454</v>
      </c>
      <c r="BTD14" s="140" t="s">
        <v>454</v>
      </c>
      <c r="BTE14" s="140" t="s">
        <v>454</v>
      </c>
      <c r="BTF14" s="140" t="s">
        <v>454</v>
      </c>
      <c r="BTG14" s="140" t="s">
        <v>454</v>
      </c>
      <c r="BTH14" s="140" t="s">
        <v>454</v>
      </c>
      <c r="BTI14" s="140" t="s">
        <v>454</v>
      </c>
      <c r="BTJ14" s="140" t="s">
        <v>454</v>
      </c>
      <c r="BTK14" s="140" t="s">
        <v>454</v>
      </c>
      <c r="BTL14" s="140" t="s">
        <v>454</v>
      </c>
      <c r="BTM14" s="140" t="s">
        <v>454</v>
      </c>
      <c r="BTN14" s="140" t="s">
        <v>454</v>
      </c>
      <c r="BTO14" s="140" t="s">
        <v>454</v>
      </c>
      <c r="BTP14" s="140" t="s">
        <v>454</v>
      </c>
      <c r="BTQ14" s="140" t="s">
        <v>454</v>
      </c>
      <c r="BTR14" s="140" t="s">
        <v>454</v>
      </c>
      <c r="BTS14" s="140" t="s">
        <v>454</v>
      </c>
      <c r="BTT14" s="140" t="s">
        <v>454</v>
      </c>
      <c r="BTU14" s="140" t="s">
        <v>454</v>
      </c>
      <c r="BTV14" s="140" t="s">
        <v>454</v>
      </c>
      <c r="BTW14" s="140" t="s">
        <v>454</v>
      </c>
      <c r="BTX14" s="140" t="s">
        <v>454</v>
      </c>
      <c r="BTY14" s="140" t="s">
        <v>454</v>
      </c>
      <c r="BTZ14" s="140" t="s">
        <v>454</v>
      </c>
      <c r="BUA14" s="140" t="s">
        <v>454</v>
      </c>
      <c r="BUB14" s="140" t="s">
        <v>454</v>
      </c>
      <c r="BUC14" s="140" t="s">
        <v>454</v>
      </c>
      <c r="BUD14" s="140" t="s">
        <v>454</v>
      </c>
      <c r="BUE14" s="140" t="s">
        <v>454</v>
      </c>
      <c r="BUF14" s="140" t="s">
        <v>454</v>
      </c>
      <c r="BUG14" s="140" t="s">
        <v>454</v>
      </c>
      <c r="BUH14" s="140" t="s">
        <v>454</v>
      </c>
      <c r="BUI14" s="140" t="s">
        <v>454</v>
      </c>
      <c r="BUJ14" s="140" t="s">
        <v>454</v>
      </c>
      <c r="BUK14" s="140" t="s">
        <v>454</v>
      </c>
      <c r="BUL14" s="140" t="s">
        <v>454</v>
      </c>
      <c r="BUM14" s="140" t="s">
        <v>454</v>
      </c>
      <c r="BUN14" s="140" t="s">
        <v>454</v>
      </c>
      <c r="BUO14" s="140" t="s">
        <v>454</v>
      </c>
      <c r="BUP14" s="140" t="s">
        <v>454</v>
      </c>
      <c r="BUQ14" s="140" t="s">
        <v>454</v>
      </c>
      <c r="BUR14" s="140" t="s">
        <v>454</v>
      </c>
      <c r="BUS14" s="140" t="s">
        <v>454</v>
      </c>
      <c r="BUT14" s="140" t="s">
        <v>454</v>
      </c>
      <c r="BUU14" s="140" t="s">
        <v>454</v>
      </c>
      <c r="BUV14" s="140" t="s">
        <v>454</v>
      </c>
      <c r="BUW14" s="140" t="s">
        <v>454</v>
      </c>
      <c r="BUX14" s="140" t="s">
        <v>454</v>
      </c>
      <c r="BUY14" s="140" t="s">
        <v>454</v>
      </c>
      <c r="BUZ14" s="140" t="s">
        <v>454</v>
      </c>
      <c r="BVA14" s="140" t="s">
        <v>454</v>
      </c>
      <c r="BVB14" s="140" t="s">
        <v>454</v>
      </c>
      <c r="BVC14" s="140" t="s">
        <v>454</v>
      </c>
      <c r="BVD14" s="140" t="s">
        <v>454</v>
      </c>
      <c r="BVE14" s="140" t="s">
        <v>454</v>
      </c>
      <c r="BVF14" s="140" t="s">
        <v>454</v>
      </c>
      <c r="BVG14" s="140" t="s">
        <v>454</v>
      </c>
      <c r="BVH14" s="140" t="s">
        <v>454</v>
      </c>
      <c r="BVI14" s="140" t="s">
        <v>454</v>
      </c>
      <c r="BVJ14" s="140" t="s">
        <v>454</v>
      </c>
      <c r="BVK14" s="140" t="s">
        <v>454</v>
      </c>
      <c r="BVL14" s="140" t="s">
        <v>454</v>
      </c>
      <c r="BVM14" s="140" t="s">
        <v>454</v>
      </c>
      <c r="BVN14" s="140" t="s">
        <v>454</v>
      </c>
      <c r="BVO14" s="140" t="s">
        <v>454</v>
      </c>
      <c r="BVP14" s="140" t="s">
        <v>454</v>
      </c>
      <c r="BVQ14" s="140" t="s">
        <v>454</v>
      </c>
      <c r="BVR14" s="140" t="s">
        <v>454</v>
      </c>
      <c r="BVS14" s="140" t="s">
        <v>454</v>
      </c>
      <c r="BVT14" s="140" t="s">
        <v>454</v>
      </c>
      <c r="BVU14" s="140" t="s">
        <v>454</v>
      </c>
      <c r="BVV14" s="140" t="s">
        <v>454</v>
      </c>
      <c r="BVW14" s="140" t="s">
        <v>454</v>
      </c>
      <c r="BVX14" s="140" t="s">
        <v>454</v>
      </c>
      <c r="BVY14" s="140" t="s">
        <v>454</v>
      </c>
      <c r="BVZ14" s="140" t="s">
        <v>454</v>
      </c>
      <c r="BWA14" s="140" t="s">
        <v>454</v>
      </c>
      <c r="BWB14" s="140" t="s">
        <v>454</v>
      </c>
      <c r="BWC14" s="140" t="s">
        <v>454</v>
      </c>
      <c r="BWD14" s="140" t="s">
        <v>454</v>
      </c>
      <c r="BWE14" s="140" t="s">
        <v>454</v>
      </c>
      <c r="BWF14" s="140" t="s">
        <v>454</v>
      </c>
      <c r="BWG14" s="140" t="s">
        <v>454</v>
      </c>
      <c r="BWH14" s="140" t="s">
        <v>454</v>
      </c>
      <c r="BWI14" s="140" t="s">
        <v>454</v>
      </c>
      <c r="BWJ14" s="140" t="s">
        <v>454</v>
      </c>
      <c r="BWK14" s="140" t="s">
        <v>454</v>
      </c>
      <c r="BWL14" s="140" t="s">
        <v>454</v>
      </c>
      <c r="BWM14" s="140" t="s">
        <v>454</v>
      </c>
      <c r="BWN14" s="140" t="s">
        <v>454</v>
      </c>
      <c r="BWO14" s="140" t="s">
        <v>454</v>
      </c>
      <c r="BWP14" s="140" t="s">
        <v>454</v>
      </c>
      <c r="BWQ14" s="140" t="s">
        <v>454</v>
      </c>
      <c r="BWR14" s="140" t="s">
        <v>454</v>
      </c>
      <c r="BWS14" s="140" t="s">
        <v>454</v>
      </c>
      <c r="BWT14" s="140" t="s">
        <v>454</v>
      </c>
      <c r="BWU14" s="140" t="s">
        <v>454</v>
      </c>
      <c r="BWV14" s="140" t="s">
        <v>454</v>
      </c>
      <c r="BWW14" s="140" t="s">
        <v>454</v>
      </c>
      <c r="BWX14" s="140" t="s">
        <v>454</v>
      </c>
      <c r="BWY14" s="140" t="s">
        <v>454</v>
      </c>
      <c r="BWZ14" s="140" t="s">
        <v>454</v>
      </c>
      <c r="BXA14" s="140" t="s">
        <v>454</v>
      </c>
      <c r="BXB14" s="140" t="s">
        <v>454</v>
      </c>
      <c r="BXC14" s="140" t="s">
        <v>454</v>
      </c>
      <c r="BXD14" s="140" t="s">
        <v>454</v>
      </c>
      <c r="BXE14" s="140" t="s">
        <v>454</v>
      </c>
      <c r="BXF14" s="140" t="s">
        <v>454</v>
      </c>
      <c r="BXG14" s="140" t="s">
        <v>454</v>
      </c>
      <c r="BXH14" s="140" t="s">
        <v>454</v>
      </c>
      <c r="BXI14" s="140" t="s">
        <v>454</v>
      </c>
      <c r="BXJ14" s="140" t="s">
        <v>454</v>
      </c>
      <c r="BXK14" s="140" t="s">
        <v>454</v>
      </c>
      <c r="BXL14" s="140" t="s">
        <v>454</v>
      </c>
      <c r="BXM14" s="140" t="s">
        <v>454</v>
      </c>
      <c r="BXN14" s="140" t="s">
        <v>454</v>
      </c>
      <c r="BXO14" s="140" t="s">
        <v>454</v>
      </c>
      <c r="BXP14" s="140" t="s">
        <v>454</v>
      </c>
      <c r="BXQ14" s="140" t="s">
        <v>454</v>
      </c>
      <c r="BXR14" s="140" t="s">
        <v>454</v>
      </c>
      <c r="BXS14" s="140" t="s">
        <v>454</v>
      </c>
      <c r="BXT14" s="140" t="s">
        <v>454</v>
      </c>
      <c r="BXU14" s="140" t="s">
        <v>454</v>
      </c>
      <c r="BXV14" s="140" t="s">
        <v>454</v>
      </c>
      <c r="BXW14" s="140" t="s">
        <v>454</v>
      </c>
      <c r="BXX14" s="140" t="s">
        <v>454</v>
      </c>
      <c r="BXY14" s="140" t="s">
        <v>454</v>
      </c>
      <c r="BXZ14" s="140" t="s">
        <v>454</v>
      </c>
      <c r="BYA14" s="140" t="s">
        <v>454</v>
      </c>
      <c r="BYB14" s="140" t="s">
        <v>454</v>
      </c>
      <c r="BYC14" s="140" t="s">
        <v>454</v>
      </c>
      <c r="BYD14" s="140" t="s">
        <v>454</v>
      </c>
      <c r="BYE14" s="140" t="s">
        <v>454</v>
      </c>
      <c r="BYF14" s="140" t="s">
        <v>454</v>
      </c>
      <c r="BYG14" s="140" t="s">
        <v>454</v>
      </c>
      <c r="BYH14" s="140" t="s">
        <v>454</v>
      </c>
      <c r="BYI14" s="140" t="s">
        <v>454</v>
      </c>
      <c r="BYJ14" s="140" t="s">
        <v>454</v>
      </c>
      <c r="BYK14" s="140" t="s">
        <v>454</v>
      </c>
      <c r="BYL14" s="140" t="s">
        <v>454</v>
      </c>
      <c r="BYM14" s="140" t="s">
        <v>454</v>
      </c>
      <c r="BYN14" s="140" t="s">
        <v>454</v>
      </c>
      <c r="BYO14" s="140" t="s">
        <v>454</v>
      </c>
      <c r="BYP14" s="140" t="s">
        <v>454</v>
      </c>
      <c r="BYQ14" s="140" t="s">
        <v>454</v>
      </c>
      <c r="BYR14" s="140" t="s">
        <v>454</v>
      </c>
      <c r="BYS14" s="140" t="s">
        <v>454</v>
      </c>
      <c r="BYT14" s="140" t="s">
        <v>454</v>
      </c>
      <c r="BYU14" s="140" t="s">
        <v>454</v>
      </c>
      <c r="BYV14" s="140" t="s">
        <v>454</v>
      </c>
      <c r="BYW14" s="140" t="s">
        <v>454</v>
      </c>
      <c r="BYX14" s="140" t="s">
        <v>454</v>
      </c>
      <c r="BYY14" s="140" t="s">
        <v>454</v>
      </c>
      <c r="BYZ14" s="140" t="s">
        <v>454</v>
      </c>
      <c r="BZA14" s="140" t="s">
        <v>454</v>
      </c>
      <c r="BZB14" s="140" t="s">
        <v>454</v>
      </c>
      <c r="BZC14" s="140" t="s">
        <v>454</v>
      </c>
      <c r="BZD14" s="140" t="s">
        <v>454</v>
      </c>
      <c r="BZE14" s="140" t="s">
        <v>454</v>
      </c>
      <c r="BZF14" s="140" t="s">
        <v>454</v>
      </c>
      <c r="BZG14" s="140" t="s">
        <v>454</v>
      </c>
      <c r="BZH14" s="140" t="s">
        <v>454</v>
      </c>
      <c r="BZI14" s="140" t="s">
        <v>454</v>
      </c>
      <c r="BZJ14" s="140" t="s">
        <v>454</v>
      </c>
      <c r="BZK14" s="140" t="s">
        <v>454</v>
      </c>
      <c r="BZL14" s="140" t="s">
        <v>454</v>
      </c>
      <c r="BZM14" s="140" t="s">
        <v>454</v>
      </c>
      <c r="BZN14" s="140" t="s">
        <v>454</v>
      </c>
      <c r="BZO14" s="140" t="s">
        <v>454</v>
      </c>
      <c r="BZP14" s="140" t="s">
        <v>454</v>
      </c>
      <c r="BZQ14" s="140" t="s">
        <v>454</v>
      </c>
      <c r="BZR14" s="140" t="s">
        <v>454</v>
      </c>
      <c r="BZS14" s="140" t="s">
        <v>454</v>
      </c>
      <c r="BZT14" s="140" t="s">
        <v>454</v>
      </c>
      <c r="BZU14" s="140" t="s">
        <v>454</v>
      </c>
      <c r="BZV14" s="140" t="s">
        <v>454</v>
      </c>
      <c r="BZW14" s="140" t="s">
        <v>454</v>
      </c>
      <c r="BZX14" s="140" t="s">
        <v>454</v>
      </c>
      <c r="BZY14" s="140" t="s">
        <v>454</v>
      </c>
      <c r="BZZ14" s="140" t="s">
        <v>454</v>
      </c>
      <c r="CAA14" s="140" t="s">
        <v>454</v>
      </c>
      <c r="CAB14" s="140" t="s">
        <v>454</v>
      </c>
      <c r="CAC14" s="140" t="s">
        <v>454</v>
      </c>
      <c r="CAD14" s="140" t="s">
        <v>454</v>
      </c>
      <c r="CAE14" s="140" t="s">
        <v>454</v>
      </c>
      <c r="CAF14" s="140" t="s">
        <v>454</v>
      </c>
      <c r="CAG14" s="140" t="s">
        <v>454</v>
      </c>
      <c r="CAH14" s="140" t="s">
        <v>454</v>
      </c>
      <c r="CAI14" s="140" t="s">
        <v>454</v>
      </c>
      <c r="CAJ14" s="140" t="s">
        <v>454</v>
      </c>
      <c r="CAK14" s="140" t="s">
        <v>454</v>
      </c>
      <c r="CAL14" s="140" t="s">
        <v>454</v>
      </c>
      <c r="CAM14" s="140" t="s">
        <v>454</v>
      </c>
      <c r="CAN14" s="140" t="s">
        <v>454</v>
      </c>
      <c r="CAO14" s="140" t="s">
        <v>454</v>
      </c>
      <c r="CAP14" s="140" t="s">
        <v>454</v>
      </c>
      <c r="CAQ14" s="140" t="s">
        <v>454</v>
      </c>
      <c r="CAR14" s="140" t="s">
        <v>454</v>
      </c>
      <c r="CAS14" s="140" t="s">
        <v>454</v>
      </c>
      <c r="CAT14" s="140" t="s">
        <v>454</v>
      </c>
      <c r="CAU14" s="140" t="s">
        <v>454</v>
      </c>
      <c r="CAV14" s="140" t="s">
        <v>454</v>
      </c>
      <c r="CAW14" s="140" t="s">
        <v>454</v>
      </c>
      <c r="CAX14" s="140" t="s">
        <v>454</v>
      </c>
      <c r="CAY14" s="140" t="s">
        <v>454</v>
      </c>
      <c r="CAZ14" s="140" t="s">
        <v>454</v>
      </c>
      <c r="CBA14" s="140" t="s">
        <v>454</v>
      </c>
      <c r="CBB14" s="140" t="s">
        <v>454</v>
      </c>
      <c r="CBC14" s="140" t="s">
        <v>454</v>
      </c>
      <c r="CBD14" s="140" t="s">
        <v>454</v>
      </c>
      <c r="CBE14" s="140" t="s">
        <v>454</v>
      </c>
      <c r="CBF14" s="140" t="s">
        <v>454</v>
      </c>
      <c r="CBG14" s="140" t="s">
        <v>454</v>
      </c>
      <c r="CBH14" s="140" t="s">
        <v>454</v>
      </c>
      <c r="CBI14" s="140" t="s">
        <v>454</v>
      </c>
      <c r="CBJ14" s="140" t="s">
        <v>454</v>
      </c>
      <c r="CBK14" s="140" t="s">
        <v>454</v>
      </c>
      <c r="CBL14" s="140" t="s">
        <v>454</v>
      </c>
      <c r="CBM14" s="140" t="s">
        <v>454</v>
      </c>
      <c r="CBN14" s="140" t="s">
        <v>454</v>
      </c>
      <c r="CBO14" s="140" t="s">
        <v>454</v>
      </c>
      <c r="CBP14" s="140" t="s">
        <v>454</v>
      </c>
      <c r="CBQ14" s="140" t="s">
        <v>454</v>
      </c>
      <c r="CBR14" s="140" t="s">
        <v>454</v>
      </c>
      <c r="CBS14" s="140" t="s">
        <v>454</v>
      </c>
      <c r="CBT14" s="140" t="s">
        <v>454</v>
      </c>
      <c r="CBU14" s="140" t="s">
        <v>454</v>
      </c>
      <c r="CBV14" s="140" t="s">
        <v>454</v>
      </c>
      <c r="CBW14" s="140" t="s">
        <v>454</v>
      </c>
      <c r="CBX14" s="140" t="s">
        <v>454</v>
      </c>
      <c r="CBY14" s="140" t="s">
        <v>454</v>
      </c>
      <c r="CBZ14" s="140" t="s">
        <v>454</v>
      </c>
      <c r="CCA14" s="140" t="s">
        <v>454</v>
      </c>
      <c r="CCB14" s="140" t="s">
        <v>454</v>
      </c>
      <c r="CCC14" s="140" t="s">
        <v>454</v>
      </c>
      <c r="CCD14" s="140" t="s">
        <v>454</v>
      </c>
      <c r="CCE14" s="140" t="s">
        <v>454</v>
      </c>
      <c r="CCF14" s="140" t="s">
        <v>454</v>
      </c>
      <c r="CCG14" s="140" t="s">
        <v>454</v>
      </c>
      <c r="CCH14" s="140" t="s">
        <v>454</v>
      </c>
      <c r="CCI14" s="140" t="s">
        <v>454</v>
      </c>
      <c r="CCJ14" s="140" t="s">
        <v>454</v>
      </c>
      <c r="CCK14" s="140" t="s">
        <v>454</v>
      </c>
      <c r="CCL14" s="140" t="s">
        <v>454</v>
      </c>
      <c r="CCM14" s="140" t="s">
        <v>454</v>
      </c>
      <c r="CCN14" s="140" t="s">
        <v>454</v>
      </c>
      <c r="CCO14" s="140" t="s">
        <v>454</v>
      </c>
      <c r="CCP14" s="140" t="s">
        <v>454</v>
      </c>
      <c r="CCQ14" s="140" t="s">
        <v>454</v>
      </c>
      <c r="CCR14" s="140" t="s">
        <v>454</v>
      </c>
      <c r="CCS14" s="140" t="s">
        <v>454</v>
      </c>
      <c r="CCT14" s="140" t="s">
        <v>454</v>
      </c>
      <c r="CCU14" s="140" t="s">
        <v>454</v>
      </c>
      <c r="CCV14" s="140" t="s">
        <v>454</v>
      </c>
      <c r="CCW14" s="140" t="s">
        <v>454</v>
      </c>
      <c r="CCX14" s="140" t="s">
        <v>454</v>
      </c>
      <c r="CCY14" s="140" t="s">
        <v>454</v>
      </c>
      <c r="CCZ14" s="140" t="s">
        <v>454</v>
      </c>
      <c r="CDA14" s="140" t="s">
        <v>454</v>
      </c>
      <c r="CDB14" s="140" t="s">
        <v>454</v>
      </c>
      <c r="CDC14" s="140" t="s">
        <v>454</v>
      </c>
      <c r="CDD14" s="140" t="s">
        <v>454</v>
      </c>
      <c r="CDE14" s="140" t="s">
        <v>454</v>
      </c>
      <c r="CDF14" s="140" t="s">
        <v>454</v>
      </c>
      <c r="CDG14" s="140" t="s">
        <v>454</v>
      </c>
      <c r="CDH14" s="140" t="s">
        <v>454</v>
      </c>
      <c r="CDI14" s="140" t="s">
        <v>454</v>
      </c>
      <c r="CDJ14" s="140" t="s">
        <v>454</v>
      </c>
      <c r="CDK14" s="140" t="s">
        <v>454</v>
      </c>
      <c r="CDL14" s="140" t="s">
        <v>454</v>
      </c>
      <c r="CDM14" s="140" t="s">
        <v>454</v>
      </c>
      <c r="CDN14" s="140" t="s">
        <v>454</v>
      </c>
      <c r="CDO14" s="140" t="s">
        <v>454</v>
      </c>
      <c r="CDP14" s="140" t="s">
        <v>454</v>
      </c>
      <c r="CDQ14" s="140" t="s">
        <v>454</v>
      </c>
      <c r="CDR14" s="140" t="s">
        <v>454</v>
      </c>
      <c r="CDS14" s="140" t="s">
        <v>454</v>
      </c>
      <c r="CDT14" s="140" t="s">
        <v>454</v>
      </c>
      <c r="CDU14" s="140" t="s">
        <v>454</v>
      </c>
      <c r="CDV14" s="140" t="s">
        <v>454</v>
      </c>
      <c r="CDW14" s="140" t="s">
        <v>454</v>
      </c>
      <c r="CDX14" s="140" t="s">
        <v>454</v>
      </c>
      <c r="CDY14" s="140" t="s">
        <v>454</v>
      </c>
      <c r="CDZ14" s="140" t="s">
        <v>454</v>
      </c>
      <c r="CEA14" s="140" t="s">
        <v>454</v>
      </c>
      <c r="CEB14" s="140" t="s">
        <v>454</v>
      </c>
      <c r="CEC14" s="140" t="s">
        <v>454</v>
      </c>
      <c r="CED14" s="140" t="s">
        <v>454</v>
      </c>
      <c r="CEE14" s="140" t="s">
        <v>454</v>
      </c>
      <c r="CEF14" s="140" t="s">
        <v>454</v>
      </c>
      <c r="CEG14" s="140" t="s">
        <v>454</v>
      </c>
      <c r="CEH14" s="140" t="s">
        <v>454</v>
      </c>
      <c r="CEI14" s="140" t="s">
        <v>454</v>
      </c>
      <c r="CEJ14" s="140" t="s">
        <v>454</v>
      </c>
      <c r="CEK14" s="140" t="s">
        <v>454</v>
      </c>
      <c r="CEL14" s="140" t="s">
        <v>454</v>
      </c>
      <c r="CEM14" s="140" t="s">
        <v>454</v>
      </c>
      <c r="CEN14" s="140" t="s">
        <v>454</v>
      </c>
      <c r="CEO14" s="140" t="s">
        <v>454</v>
      </c>
      <c r="CEP14" s="140" t="s">
        <v>454</v>
      </c>
      <c r="CEQ14" s="140" t="s">
        <v>454</v>
      </c>
      <c r="CER14" s="140" t="s">
        <v>454</v>
      </c>
      <c r="CES14" s="140" t="s">
        <v>454</v>
      </c>
      <c r="CET14" s="140" t="s">
        <v>454</v>
      </c>
      <c r="CEU14" s="140" t="s">
        <v>454</v>
      </c>
      <c r="CEV14" s="140" t="s">
        <v>454</v>
      </c>
      <c r="CEW14" s="140" t="s">
        <v>454</v>
      </c>
      <c r="CEX14" s="140" t="s">
        <v>454</v>
      </c>
      <c r="CEY14" s="140" t="s">
        <v>454</v>
      </c>
      <c r="CEZ14" s="140" t="s">
        <v>454</v>
      </c>
      <c r="CFA14" s="140" t="s">
        <v>454</v>
      </c>
      <c r="CFB14" s="140" t="s">
        <v>454</v>
      </c>
      <c r="CFC14" s="140" t="s">
        <v>454</v>
      </c>
      <c r="CFD14" s="140" t="s">
        <v>454</v>
      </c>
      <c r="CFE14" s="140" t="s">
        <v>454</v>
      </c>
      <c r="CFF14" s="140" t="s">
        <v>454</v>
      </c>
      <c r="CFG14" s="140" t="s">
        <v>454</v>
      </c>
      <c r="CFH14" s="140" t="s">
        <v>454</v>
      </c>
      <c r="CFI14" s="140" t="s">
        <v>454</v>
      </c>
      <c r="CFJ14" s="140" t="s">
        <v>454</v>
      </c>
      <c r="CFK14" s="140" t="s">
        <v>454</v>
      </c>
      <c r="CFL14" s="140" t="s">
        <v>454</v>
      </c>
      <c r="CFM14" s="140" t="s">
        <v>454</v>
      </c>
      <c r="CFN14" s="140" t="s">
        <v>454</v>
      </c>
      <c r="CFO14" s="140" t="s">
        <v>454</v>
      </c>
      <c r="CFP14" s="140" t="s">
        <v>454</v>
      </c>
      <c r="CFQ14" s="140" t="s">
        <v>454</v>
      </c>
      <c r="CFR14" s="140" t="s">
        <v>454</v>
      </c>
      <c r="CFS14" s="140" t="s">
        <v>454</v>
      </c>
      <c r="CFT14" s="140" t="s">
        <v>454</v>
      </c>
      <c r="CFU14" s="140" t="s">
        <v>454</v>
      </c>
      <c r="CFV14" s="140" t="s">
        <v>454</v>
      </c>
      <c r="CFW14" s="140" t="s">
        <v>454</v>
      </c>
      <c r="CFX14" s="140" t="s">
        <v>454</v>
      </c>
      <c r="CFY14" s="140" t="s">
        <v>454</v>
      </c>
      <c r="CFZ14" s="140" t="s">
        <v>454</v>
      </c>
      <c r="CGA14" s="140" t="s">
        <v>454</v>
      </c>
      <c r="CGB14" s="140" t="s">
        <v>454</v>
      </c>
      <c r="CGC14" s="140" t="s">
        <v>454</v>
      </c>
      <c r="CGD14" s="140" t="s">
        <v>454</v>
      </c>
      <c r="CGE14" s="140" t="s">
        <v>454</v>
      </c>
      <c r="CGF14" s="140" t="s">
        <v>454</v>
      </c>
      <c r="CGG14" s="140" t="s">
        <v>454</v>
      </c>
      <c r="CGH14" s="140" t="s">
        <v>454</v>
      </c>
      <c r="CGI14" s="140" t="s">
        <v>454</v>
      </c>
      <c r="CGJ14" s="140" t="s">
        <v>454</v>
      </c>
      <c r="CGK14" s="140" t="s">
        <v>454</v>
      </c>
      <c r="CGL14" s="140" t="s">
        <v>454</v>
      </c>
      <c r="CGM14" s="140" t="s">
        <v>454</v>
      </c>
      <c r="CGN14" s="140" t="s">
        <v>454</v>
      </c>
      <c r="CGO14" s="140" t="s">
        <v>454</v>
      </c>
      <c r="CGP14" s="140" t="s">
        <v>454</v>
      </c>
      <c r="CGQ14" s="140" t="s">
        <v>454</v>
      </c>
      <c r="CGR14" s="140" t="s">
        <v>454</v>
      </c>
      <c r="CGS14" s="140" t="s">
        <v>454</v>
      </c>
      <c r="CGT14" s="140" t="s">
        <v>454</v>
      </c>
      <c r="CGU14" s="140" t="s">
        <v>454</v>
      </c>
      <c r="CGV14" s="140" t="s">
        <v>454</v>
      </c>
      <c r="CGW14" s="140" t="s">
        <v>454</v>
      </c>
      <c r="CGX14" s="140" t="s">
        <v>454</v>
      </c>
      <c r="CGY14" s="140" t="s">
        <v>454</v>
      </c>
      <c r="CGZ14" s="140" t="s">
        <v>454</v>
      </c>
      <c r="CHA14" s="140" t="s">
        <v>454</v>
      </c>
      <c r="CHB14" s="140" t="s">
        <v>454</v>
      </c>
      <c r="CHC14" s="140" t="s">
        <v>454</v>
      </c>
      <c r="CHD14" s="140" t="s">
        <v>454</v>
      </c>
      <c r="CHE14" s="140" t="s">
        <v>454</v>
      </c>
      <c r="CHF14" s="140" t="s">
        <v>454</v>
      </c>
      <c r="CHG14" s="140" t="s">
        <v>454</v>
      </c>
      <c r="CHH14" s="140" t="s">
        <v>454</v>
      </c>
      <c r="CHI14" s="140" t="s">
        <v>454</v>
      </c>
      <c r="CHJ14" s="140" t="s">
        <v>454</v>
      </c>
      <c r="CHK14" s="140" t="s">
        <v>454</v>
      </c>
      <c r="CHL14" s="140" t="s">
        <v>454</v>
      </c>
      <c r="CHM14" s="140" t="s">
        <v>454</v>
      </c>
      <c r="CHN14" s="140" t="s">
        <v>454</v>
      </c>
      <c r="CHO14" s="140" t="s">
        <v>454</v>
      </c>
      <c r="CHP14" s="140" t="s">
        <v>454</v>
      </c>
      <c r="CHQ14" s="140" t="s">
        <v>454</v>
      </c>
      <c r="CHR14" s="140" t="s">
        <v>454</v>
      </c>
      <c r="CHS14" s="140" t="s">
        <v>454</v>
      </c>
      <c r="CHT14" s="140" t="s">
        <v>454</v>
      </c>
      <c r="CHU14" s="140" t="s">
        <v>454</v>
      </c>
      <c r="CHV14" s="140" t="s">
        <v>454</v>
      </c>
      <c r="CHW14" s="140" t="s">
        <v>454</v>
      </c>
      <c r="CHX14" s="140" t="s">
        <v>454</v>
      </c>
      <c r="CHY14" s="140" t="s">
        <v>454</v>
      </c>
      <c r="CHZ14" s="140" t="s">
        <v>454</v>
      </c>
      <c r="CIA14" s="140" t="s">
        <v>454</v>
      </c>
      <c r="CIB14" s="140" t="s">
        <v>454</v>
      </c>
      <c r="CIC14" s="140" t="s">
        <v>454</v>
      </c>
      <c r="CID14" s="140" t="s">
        <v>454</v>
      </c>
      <c r="CIE14" s="140" t="s">
        <v>454</v>
      </c>
      <c r="CIF14" s="140" t="s">
        <v>454</v>
      </c>
      <c r="CIG14" s="140" t="s">
        <v>454</v>
      </c>
      <c r="CIH14" s="140" t="s">
        <v>454</v>
      </c>
      <c r="CII14" s="140" t="s">
        <v>454</v>
      </c>
      <c r="CIJ14" s="140" t="s">
        <v>454</v>
      </c>
      <c r="CIK14" s="140" t="s">
        <v>454</v>
      </c>
      <c r="CIL14" s="140" t="s">
        <v>454</v>
      </c>
      <c r="CIM14" s="140" t="s">
        <v>454</v>
      </c>
      <c r="CIN14" s="140" t="s">
        <v>454</v>
      </c>
      <c r="CIO14" s="140" t="s">
        <v>454</v>
      </c>
      <c r="CIP14" s="140" t="s">
        <v>454</v>
      </c>
      <c r="CIQ14" s="140" t="s">
        <v>454</v>
      </c>
      <c r="CIR14" s="140" t="s">
        <v>454</v>
      </c>
      <c r="CIS14" s="140" t="s">
        <v>454</v>
      </c>
      <c r="CIT14" s="140" t="s">
        <v>454</v>
      </c>
      <c r="CIU14" s="140" t="s">
        <v>454</v>
      </c>
      <c r="CIV14" s="140" t="s">
        <v>454</v>
      </c>
      <c r="CIW14" s="140" t="s">
        <v>454</v>
      </c>
      <c r="CIX14" s="140" t="s">
        <v>454</v>
      </c>
      <c r="CIY14" s="140" t="s">
        <v>454</v>
      </c>
      <c r="CIZ14" s="140" t="s">
        <v>454</v>
      </c>
      <c r="CJA14" s="140" t="s">
        <v>454</v>
      </c>
      <c r="CJB14" s="140" t="s">
        <v>454</v>
      </c>
      <c r="CJC14" s="140" t="s">
        <v>454</v>
      </c>
      <c r="CJD14" s="140" t="s">
        <v>454</v>
      </c>
      <c r="CJE14" s="140" t="s">
        <v>454</v>
      </c>
      <c r="CJF14" s="140" t="s">
        <v>454</v>
      </c>
      <c r="CJG14" s="140" t="s">
        <v>454</v>
      </c>
      <c r="CJH14" s="140" t="s">
        <v>454</v>
      </c>
      <c r="CJI14" s="140" t="s">
        <v>454</v>
      </c>
      <c r="CJJ14" s="140" t="s">
        <v>454</v>
      </c>
      <c r="CJK14" s="140" t="s">
        <v>454</v>
      </c>
      <c r="CJL14" s="140" t="s">
        <v>454</v>
      </c>
      <c r="CJM14" s="140" t="s">
        <v>454</v>
      </c>
      <c r="CJN14" s="140" t="s">
        <v>454</v>
      </c>
      <c r="CJO14" s="140" t="s">
        <v>454</v>
      </c>
      <c r="CJP14" s="140" t="s">
        <v>454</v>
      </c>
      <c r="CJQ14" s="140" t="s">
        <v>454</v>
      </c>
      <c r="CJR14" s="140" t="s">
        <v>454</v>
      </c>
      <c r="CJS14" s="140" t="s">
        <v>454</v>
      </c>
      <c r="CJT14" s="140" t="s">
        <v>454</v>
      </c>
      <c r="CJU14" s="140" t="s">
        <v>454</v>
      </c>
      <c r="CJV14" s="140" t="s">
        <v>454</v>
      </c>
      <c r="CJW14" s="140" t="s">
        <v>454</v>
      </c>
      <c r="CJX14" s="140" t="s">
        <v>454</v>
      </c>
      <c r="CJY14" s="140" t="s">
        <v>454</v>
      </c>
      <c r="CJZ14" s="140" t="s">
        <v>454</v>
      </c>
      <c r="CKA14" s="140" t="s">
        <v>454</v>
      </c>
      <c r="CKB14" s="140" t="s">
        <v>454</v>
      </c>
      <c r="CKC14" s="140" t="s">
        <v>454</v>
      </c>
      <c r="CKD14" s="140" t="s">
        <v>454</v>
      </c>
      <c r="CKE14" s="140" t="s">
        <v>454</v>
      </c>
      <c r="CKF14" s="140" t="s">
        <v>454</v>
      </c>
      <c r="CKG14" s="140" t="s">
        <v>454</v>
      </c>
      <c r="CKH14" s="140" t="s">
        <v>454</v>
      </c>
      <c r="CKI14" s="140" t="s">
        <v>454</v>
      </c>
      <c r="CKJ14" s="140" t="s">
        <v>454</v>
      </c>
      <c r="CKK14" s="140" t="s">
        <v>454</v>
      </c>
      <c r="CKL14" s="140" t="s">
        <v>454</v>
      </c>
      <c r="CKM14" s="140" t="s">
        <v>454</v>
      </c>
      <c r="CKN14" s="140" t="s">
        <v>454</v>
      </c>
      <c r="CKO14" s="140" t="s">
        <v>454</v>
      </c>
      <c r="CKP14" s="140" t="s">
        <v>454</v>
      </c>
      <c r="CKQ14" s="140" t="s">
        <v>454</v>
      </c>
      <c r="CKR14" s="140" t="s">
        <v>454</v>
      </c>
      <c r="CKS14" s="140" t="s">
        <v>454</v>
      </c>
      <c r="CKT14" s="140" t="s">
        <v>454</v>
      </c>
      <c r="CKU14" s="140" t="s">
        <v>454</v>
      </c>
      <c r="CKV14" s="140" t="s">
        <v>454</v>
      </c>
      <c r="CKW14" s="140" t="s">
        <v>454</v>
      </c>
      <c r="CKX14" s="140" t="s">
        <v>454</v>
      </c>
      <c r="CKY14" s="140" t="s">
        <v>454</v>
      </c>
      <c r="CKZ14" s="140" t="s">
        <v>454</v>
      </c>
      <c r="CLA14" s="140" t="s">
        <v>454</v>
      </c>
      <c r="CLB14" s="140" t="s">
        <v>454</v>
      </c>
      <c r="CLC14" s="140" t="s">
        <v>454</v>
      </c>
      <c r="CLD14" s="140" t="s">
        <v>454</v>
      </c>
      <c r="CLE14" s="140" t="s">
        <v>454</v>
      </c>
      <c r="CLF14" s="140" t="s">
        <v>454</v>
      </c>
      <c r="CLG14" s="140" t="s">
        <v>454</v>
      </c>
      <c r="CLH14" s="140" t="s">
        <v>454</v>
      </c>
      <c r="CLI14" s="140" t="s">
        <v>454</v>
      </c>
      <c r="CLJ14" s="140" t="s">
        <v>454</v>
      </c>
      <c r="CLK14" s="140" t="s">
        <v>454</v>
      </c>
      <c r="CLL14" s="140" t="s">
        <v>454</v>
      </c>
      <c r="CLM14" s="140" t="s">
        <v>454</v>
      </c>
      <c r="CLN14" s="140" t="s">
        <v>454</v>
      </c>
      <c r="CLO14" s="140" t="s">
        <v>454</v>
      </c>
      <c r="CLP14" s="140" t="s">
        <v>454</v>
      </c>
      <c r="CLQ14" s="140" t="s">
        <v>454</v>
      </c>
      <c r="CLR14" s="140" t="s">
        <v>454</v>
      </c>
      <c r="CLS14" s="140" t="s">
        <v>454</v>
      </c>
      <c r="CLT14" s="140" t="s">
        <v>454</v>
      </c>
      <c r="CLU14" s="140" t="s">
        <v>454</v>
      </c>
      <c r="CLV14" s="140" t="s">
        <v>454</v>
      </c>
      <c r="CLW14" s="140" t="s">
        <v>454</v>
      </c>
      <c r="CLX14" s="140" t="s">
        <v>454</v>
      </c>
      <c r="CLY14" s="140" t="s">
        <v>454</v>
      </c>
      <c r="CLZ14" s="140" t="s">
        <v>454</v>
      </c>
      <c r="CMA14" s="140" t="s">
        <v>454</v>
      </c>
      <c r="CMB14" s="140" t="s">
        <v>454</v>
      </c>
      <c r="CMC14" s="140" t="s">
        <v>454</v>
      </c>
      <c r="CMD14" s="140" t="s">
        <v>454</v>
      </c>
      <c r="CME14" s="140" t="s">
        <v>454</v>
      </c>
      <c r="CMF14" s="140" t="s">
        <v>454</v>
      </c>
      <c r="CMG14" s="140" t="s">
        <v>454</v>
      </c>
      <c r="CMH14" s="140" t="s">
        <v>454</v>
      </c>
      <c r="CMI14" s="140" t="s">
        <v>454</v>
      </c>
      <c r="CMJ14" s="140" t="s">
        <v>454</v>
      </c>
      <c r="CMK14" s="140" t="s">
        <v>454</v>
      </c>
      <c r="CML14" s="140" t="s">
        <v>454</v>
      </c>
      <c r="CMM14" s="140" t="s">
        <v>454</v>
      </c>
      <c r="CMN14" s="140" t="s">
        <v>454</v>
      </c>
      <c r="CMO14" s="140" t="s">
        <v>454</v>
      </c>
      <c r="CMP14" s="140" t="s">
        <v>454</v>
      </c>
      <c r="CMQ14" s="140" t="s">
        <v>454</v>
      </c>
      <c r="CMR14" s="140" t="s">
        <v>454</v>
      </c>
      <c r="CMS14" s="140" t="s">
        <v>454</v>
      </c>
      <c r="CMT14" s="140" t="s">
        <v>454</v>
      </c>
      <c r="CMU14" s="140" t="s">
        <v>454</v>
      </c>
      <c r="CMV14" s="140" t="s">
        <v>454</v>
      </c>
      <c r="CMW14" s="140" t="s">
        <v>454</v>
      </c>
      <c r="CMX14" s="140" t="s">
        <v>454</v>
      </c>
      <c r="CMY14" s="140" t="s">
        <v>454</v>
      </c>
      <c r="CMZ14" s="140" t="s">
        <v>454</v>
      </c>
      <c r="CNA14" s="140" t="s">
        <v>454</v>
      </c>
      <c r="CNB14" s="140" t="s">
        <v>454</v>
      </c>
      <c r="CNC14" s="140" t="s">
        <v>454</v>
      </c>
      <c r="CND14" s="140" t="s">
        <v>454</v>
      </c>
      <c r="CNE14" s="140" t="s">
        <v>454</v>
      </c>
      <c r="CNF14" s="140" t="s">
        <v>454</v>
      </c>
      <c r="CNG14" s="140" t="s">
        <v>454</v>
      </c>
      <c r="CNH14" s="140" t="s">
        <v>454</v>
      </c>
      <c r="CNI14" s="140" t="s">
        <v>454</v>
      </c>
      <c r="CNJ14" s="140" t="s">
        <v>454</v>
      </c>
      <c r="CNK14" s="140" t="s">
        <v>454</v>
      </c>
      <c r="CNL14" s="140" t="s">
        <v>454</v>
      </c>
      <c r="CNM14" s="140" t="s">
        <v>454</v>
      </c>
      <c r="CNN14" s="140" t="s">
        <v>454</v>
      </c>
      <c r="CNO14" s="140" t="s">
        <v>454</v>
      </c>
      <c r="CNP14" s="140" t="s">
        <v>454</v>
      </c>
      <c r="CNQ14" s="140" t="s">
        <v>454</v>
      </c>
      <c r="CNR14" s="140" t="s">
        <v>454</v>
      </c>
      <c r="CNS14" s="140" t="s">
        <v>454</v>
      </c>
      <c r="CNT14" s="140" t="s">
        <v>454</v>
      </c>
      <c r="CNU14" s="140" t="s">
        <v>454</v>
      </c>
      <c r="CNV14" s="140" t="s">
        <v>454</v>
      </c>
      <c r="CNW14" s="140" t="s">
        <v>454</v>
      </c>
      <c r="CNX14" s="140" t="s">
        <v>454</v>
      </c>
      <c r="CNY14" s="140" t="s">
        <v>454</v>
      </c>
      <c r="CNZ14" s="140" t="s">
        <v>454</v>
      </c>
      <c r="COA14" s="140" t="s">
        <v>454</v>
      </c>
      <c r="COB14" s="140" t="s">
        <v>454</v>
      </c>
      <c r="COC14" s="140" t="s">
        <v>454</v>
      </c>
      <c r="COD14" s="140" t="s">
        <v>454</v>
      </c>
      <c r="COE14" s="140" t="s">
        <v>454</v>
      </c>
      <c r="COF14" s="140" t="s">
        <v>454</v>
      </c>
      <c r="COG14" s="140" t="s">
        <v>454</v>
      </c>
      <c r="COH14" s="140" t="s">
        <v>454</v>
      </c>
      <c r="COI14" s="140" t="s">
        <v>454</v>
      </c>
      <c r="COJ14" s="140" t="s">
        <v>454</v>
      </c>
      <c r="COK14" s="140" t="s">
        <v>454</v>
      </c>
      <c r="COL14" s="140" t="s">
        <v>454</v>
      </c>
      <c r="COM14" s="140" t="s">
        <v>454</v>
      </c>
      <c r="CON14" s="140" t="s">
        <v>454</v>
      </c>
      <c r="COO14" s="140" t="s">
        <v>454</v>
      </c>
      <c r="COP14" s="140" t="s">
        <v>454</v>
      </c>
      <c r="COQ14" s="140" t="s">
        <v>454</v>
      </c>
      <c r="COR14" s="140" t="s">
        <v>454</v>
      </c>
      <c r="COS14" s="140" t="s">
        <v>454</v>
      </c>
      <c r="COT14" s="140" t="s">
        <v>454</v>
      </c>
      <c r="COU14" s="140" t="s">
        <v>454</v>
      </c>
      <c r="COV14" s="140" t="s">
        <v>454</v>
      </c>
      <c r="COW14" s="140" t="s">
        <v>454</v>
      </c>
      <c r="COX14" s="140" t="s">
        <v>454</v>
      </c>
      <c r="COY14" s="140" t="s">
        <v>454</v>
      </c>
      <c r="COZ14" s="140" t="s">
        <v>454</v>
      </c>
      <c r="CPA14" s="140" t="s">
        <v>454</v>
      </c>
      <c r="CPB14" s="140" t="s">
        <v>454</v>
      </c>
      <c r="CPC14" s="140" t="s">
        <v>454</v>
      </c>
      <c r="CPD14" s="140" t="s">
        <v>454</v>
      </c>
      <c r="CPE14" s="140" t="s">
        <v>454</v>
      </c>
      <c r="CPF14" s="140" t="s">
        <v>454</v>
      </c>
      <c r="CPG14" s="140" t="s">
        <v>454</v>
      </c>
      <c r="CPH14" s="140" t="s">
        <v>454</v>
      </c>
      <c r="CPI14" s="140" t="s">
        <v>454</v>
      </c>
      <c r="CPJ14" s="140" t="s">
        <v>454</v>
      </c>
      <c r="CPK14" s="140" t="s">
        <v>454</v>
      </c>
      <c r="CPL14" s="140" t="s">
        <v>454</v>
      </c>
      <c r="CPM14" s="140" t="s">
        <v>454</v>
      </c>
      <c r="CPN14" s="140" t="s">
        <v>454</v>
      </c>
      <c r="CPO14" s="140" t="s">
        <v>454</v>
      </c>
      <c r="CPP14" s="140" t="s">
        <v>454</v>
      </c>
      <c r="CPQ14" s="140" t="s">
        <v>454</v>
      </c>
      <c r="CPR14" s="140" t="s">
        <v>454</v>
      </c>
      <c r="CPS14" s="140" t="s">
        <v>454</v>
      </c>
      <c r="CPT14" s="140" t="s">
        <v>454</v>
      </c>
      <c r="CPU14" s="140" t="s">
        <v>454</v>
      </c>
      <c r="CPV14" s="140" t="s">
        <v>454</v>
      </c>
      <c r="CPW14" s="140" t="s">
        <v>454</v>
      </c>
      <c r="CPX14" s="140" t="s">
        <v>454</v>
      </c>
      <c r="CPY14" s="140" t="s">
        <v>454</v>
      </c>
      <c r="CPZ14" s="140" t="s">
        <v>454</v>
      </c>
      <c r="CQA14" s="140" t="s">
        <v>454</v>
      </c>
      <c r="CQB14" s="140" t="s">
        <v>454</v>
      </c>
      <c r="CQC14" s="140" t="s">
        <v>454</v>
      </c>
      <c r="CQD14" s="140" t="s">
        <v>454</v>
      </c>
      <c r="CQE14" s="140" t="s">
        <v>454</v>
      </c>
      <c r="CQF14" s="140" t="s">
        <v>454</v>
      </c>
      <c r="CQG14" s="140" t="s">
        <v>454</v>
      </c>
      <c r="CQH14" s="140" t="s">
        <v>454</v>
      </c>
      <c r="CQI14" s="140" t="s">
        <v>454</v>
      </c>
      <c r="CQJ14" s="140" t="s">
        <v>454</v>
      </c>
      <c r="CQK14" s="140" t="s">
        <v>454</v>
      </c>
      <c r="CQL14" s="140" t="s">
        <v>454</v>
      </c>
      <c r="CQM14" s="140" t="s">
        <v>454</v>
      </c>
      <c r="CQN14" s="140" t="s">
        <v>454</v>
      </c>
      <c r="CQO14" s="140" t="s">
        <v>454</v>
      </c>
      <c r="CQP14" s="140" t="s">
        <v>454</v>
      </c>
      <c r="CQQ14" s="140" t="s">
        <v>454</v>
      </c>
      <c r="CQR14" s="140" t="s">
        <v>454</v>
      </c>
      <c r="CQS14" s="140" t="s">
        <v>454</v>
      </c>
      <c r="CQT14" s="140" t="s">
        <v>454</v>
      </c>
      <c r="CQU14" s="140" t="s">
        <v>454</v>
      </c>
      <c r="CQV14" s="140" t="s">
        <v>454</v>
      </c>
      <c r="CQW14" s="140" t="s">
        <v>454</v>
      </c>
      <c r="CQX14" s="140" t="s">
        <v>454</v>
      </c>
      <c r="CQY14" s="140" t="s">
        <v>454</v>
      </c>
      <c r="CQZ14" s="140" t="s">
        <v>454</v>
      </c>
      <c r="CRA14" s="140" t="s">
        <v>454</v>
      </c>
      <c r="CRB14" s="140" t="s">
        <v>454</v>
      </c>
      <c r="CRC14" s="140" t="s">
        <v>454</v>
      </c>
      <c r="CRD14" s="140" t="s">
        <v>454</v>
      </c>
      <c r="CRE14" s="140" t="s">
        <v>454</v>
      </c>
      <c r="CRF14" s="140" t="s">
        <v>454</v>
      </c>
      <c r="CRG14" s="140" t="s">
        <v>454</v>
      </c>
      <c r="CRH14" s="140" t="s">
        <v>454</v>
      </c>
      <c r="CRI14" s="140" t="s">
        <v>454</v>
      </c>
      <c r="CRJ14" s="140" t="s">
        <v>454</v>
      </c>
      <c r="CRK14" s="140" t="s">
        <v>454</v>
      </c>
      <c r="CRL14" s="140" t="s">
        <v>454</v>
      </c>
      <c r="CRM14" s="140" t="s">
        <v>454</v>
      </c>
      <c r="CRN14" s="140" t="s">
        <v>454</v>
      </c>
      <c r="CRO14" s="140" t="s">
        <v>454</v>
      </c>
      <c r="CRP14" s="140" t="s">
        <v>454</v>
      </c>
      <c r="CRQ14" s="140" t="s">
        <v>454</v>
      </c>
      <c r="CRR14" s="140" t="s">
        <v>454</v>
      </c>
      <c r="CRS14" s="140" t="s">
        <v>454</v>
      </c>
      <c r="CRT14" s="140" t="s">
        <v>454</v>
      </c>
      <c r="CRU14" s="140" t="s">
        <v>454</v>
      </c>
      <c r="CRV14" s="140" t="s">
        <v>454</v>
      </c>
      <c r="CRW14" s="140" t="s">
        <v>454</v>
      </c>
      <c r="CRX14" s="140" t="s">
        <v>454</v>
      </c>
      <c r="CRY14" s="140" t="s">
        <v>454</v>
      </c>
      <c r="CRZ14" s="140" t="s">
        <v>454</v>
      </c>
      <c r="CSA14" s="140" t="s">
        <v>454</v>
      </c>
      <c r="CSB14" s="140" t="s">
        <v>454</v>
      </c>
      <c r="CSC14" s="140" t="s">
        <v>454</v>
      </c>
      <c r="CSD14" s="140" t="s">
        <v>454</v>
      </c>
      <c r="CSE14" s="140" t="s">
        <v>454</v>
      </c>
      <c r="CSF14" s="140" t="s">
        <v>454</v>
      </c>
      <c r="CSG14" s="140" t="s">
        <v>454</v>
      </c>
      <c r="CSH14" s="140" t="s">
        <v>454</v>
      </c>
      <c r="CSI14" s="140" t="s">
        <v>454</v>
      </c>
      <c r="CSJ14" s="140" t="s">
        <v>454</v>
      </c>
      <c r="CSK14" s="140" t="s">
        <v>454</v>
      </c>
      <c r="CSL14" s="140" t="s">
        <v>454</v>
      </c>
      <c r="CSM14" s="140" t="s">
        <v>454</v>
      </c>
      <c r="CSN14" s="140" t="s">
        <v>454</v>
      </c>
      <c r="CSO14" s="140" t="s">
        <v>454</v>
      </c>
      <c r="CSP14" s="140" t="s">
        <v>454</v>
      </c>
      <c r="CSQ14" s="140" t="s">
        <v>454</v>
      </c>
      <c r="CSR14" s="140" t="s">
        <v>454</v>
      </c>
      <c r="CSS14" s="140" t="s">
        <v>454</v>
      </c>
      <c r="CST14" s="140" t="s">
        <v>454</v>
      </c>
      <c r="CSU14" s="140" t="s">
        <v>454</v>
      </c>
      <c r="CSV14" s="140" t="s">
        <v>454</v>
      </c>
      <c r="CSW14" s="140" t="s">
        <v>454</v>
      </c>
      <c r="CSX14" s="140" t="s">
        <v>454</v>
      </c>
      <c r="CSY14" s="140" t="s">
        <v>454</v>
      </c>
      <c r="CSZ14" s="140" t="s">
        <v>454</v>
      </c>
      <c r="CTA14" s="140" t="s">
        <v>454</v>
      </c>
      <c r="CTB14" s="140" t="s">
        <v>454</v>
      </c>
      <c r="CTC14" s="140" t="s">
        <v>454</v>
      </c>
      <c r="CTD14" s="140" t="s">
        <v>454</v>
      </c>
      <c r="CTE14" s="140" t="s">
        <v>454</v>
      </c>
      <c r="CTF14" s="140" t="s">
        <v>454</v>
      </c>
      <c r="CTG14" s="140" t="s">
        <v>454</v>
      </c>
      <c r="CTH14" s="140" t="s">
        <v>454</v>
      </c>
      <c r="CTI14" s="140" t="s">
        <v>454</v>
      </c>
      <c r="CTJ14" s="140" t="s">
        <v>454</v>
      </c>
      <c r="CTK14" s="140" t="s">
        <v>454</v>
      </c>
      <c r="CTL14" s="140" t="s">
        <v>454</v>
      </c>
      <c r="CTM14" s="140" t="s">
        <v>454</v>
      </c>
      <c r="CTN14" s="140" t="s">
        <v>454</v>
      </c>
      <c r="CTO14" s="140" t="s">
        <v>454</v>
      </c>
      <c r="CTP14" s="140" t="s">
        <v>454</v>
      </c>
      <c r="CTQ14" s="140" t="s">
        <v>454</v>
      </c>
      <c r="CTR14" s="140" t="s">
        <v>454</v>
      </c>
      <c r="CTS14" s="140" t="s">
        <v>454</v>
      </c>
      <c r="CTT14" s="140" t="s">
        <v>454</v>
      </c>
      <c r="CTU14" s="140" t="s">
        <v>454</v>
      </c>
      <c r="CTV14" s="140" t="s">
        <v>454</v>
      </c>
      <c r="CTW14" s="140" t="s">
        <v>454</v>
      </c>
      <c r="CTX14" s="140" t="s">
        <v>454</v>
      </c>
      <c r="CTY14" s="140" t="s">
        <v>454</v>
      </c>
      <c r="CTZ14" s="140" t="s">
        <v>454</v>
      </c>
      <c r="CUA14" s="140" t="s">
        <v>454</v>
      </c>
      <c r="CUB14" s="140" t="s">
        <v>454</v>
      </c>
      <c r="CUC14" s="140" t="s">
        <v>454</v>
      </c>
      <c r="CUD14" s="140" t="s">
        <v>454</v>
      </c>
      <c r="CUE14" s="140" t="s">
        <v>454</v>
      </c>
      <c r="CUF14" s="140" t="s">
        <v>454</v>
      </c>
      <c r="CUG14" s="140" t="s">
        <v>454</v>
      </c>
      <c r="CUH14" s="140" t="s">
        <v>454</v>
      </c>
      <c r="CUI14" s="140" t="s">
        <v>454</v>
      </c>
      <c r="CUJ14" s="140" t="s">
        <v>454</v>
      </c>
      <c r="CUK14" s="140" t="s">
        <v>454</v>
      </c>
      <c r="CUL14" s="140" t="s">
        <v>454</v>
      </c>
      <c r="CUM14" s="140" t="s">
        <v>454</v>
      </c>
      <c r="CUN14" s="140" t="s">
        <v>454</v>
      </c>
      <c r="CUO14" s="140" t="s">
        <v>454</v>
      </c>
      <c r="CUP14" s="140" t="s">
        <v>454</v>
      </c>
      <c r="CUQ14" s="140" t="s">
        <v>454</v>
      </c>
      <c r="CUR14" s="140" t="s">
        <v>454</v>
      </c>
      <c r="CUS14" s="140" t="s">
        <v>454</v>
      </c>
      <c r="CUT14" s="140" t="s">
        <v>454</v>
      </c>
      <c r="CUU14" s="140" t="s">
        <v>454</v>
      </c>
      <c r="CUV14" s="140" t="s">
        <v>454</v>
      </c>
      <c r="CUW14" s="140" t="s">
        <v>454</v>
      </c>
      <c r="CUX14" s="140" t="s">
        <v>454</v>
      </c>
      <c r="CUY14" s="140" t="s">
        <v>454</v>
      </c>
      <c r="CUZ14" s="140" t="s">
        <v>454</v>
      </c>
      <c r="CVA14" s="140" t="s">
        <v>454</v>
      </c>
      <c r="CVB14" s="140" t="s">
        <v>454</v>
      </c>
      <c r="CVC14" s="140" t="s">
        <v>454</v>
      </c>
      <c r="CVD14" s="140" t="s">
        <v>454</v>
      </c>
      <c r="CVE14" s="140" t="s">
        <v>454</v>
      </c>
      <c r="CVF14" s="140" t="s">
        <v>454</v>
      </c>
      <c r="CVG14" s="140" t="s">
        <v>454</v>
      </c>
      <c r="CVH14" s="140" t="s">
        <v>454</v>
      </c>
      <c r="CVI14" s="140" t="s">
        <v>454</v>
      </c>
      <c r="CVJ14" s="140" t="s">
        <v>454</v>
      </c>
      <c r="CVK14" s="140" t="s">
        <v>454</v>
      </c>
      <c r="CVL14" s="140" t="s">
        <v>454</v>
      </c>
      <c r="CVM14" s="140" t="s">
        <v>454</v>
      </c>
      <c r="CVN14" s="140" t="s">
        <v>454</v>
      </c>
      <c r="CVO14" s="140" t="s">
        <v>454</v>
      </c>
      <c r="CVP14" s="140" t="s">
        <v>454</v>
      </c>
      <c r="CVQ14" s="140" t="s">
        <v>454</v>
      </c>
      <c r="CVR14" s="140" t="s">
        <v>454</v>
      </c>
      <c r="CVS14" s="140" t="s">
        <v>454</v>
      </c>
      <c r="CVT14" s="140" t="s">
        <v>454</v>
      </c>
      <c r="CVU14" s="140" t="s">
        <v>454</v>
      </c>
      <c r="CVV14" s="140" t="s">
        <v>454</v>
      </c>
      <c r="CVW14" s="140" t="s">
        <v>454</v>
      </c>
      <c r="CVX14" s="140" t="s">
        <v>454</v>
      </c>
      <c r="CVY14" s="140" t="s">
        <v>454</v>
      </c>
      <c r="CVZ14" s="140" t="s">
        <v>454</v>
      </c>
      <c r="CWA14" s="140" t="s">
        <v>454</v>
      </c>
      <c r="CWB14" s="140" t="s">
        <v>454</v>
      </c>
      <c r="CWC14" s="140" t="s">
        <v>454</v>
      </c>
      <c r="CWD14" s="140" t="s">
        <v>454</v>
      </c>
      <c r="CWE14" s="140" t="s">
        <v>454</v>
      </c>
      <c r="CWF14" s="140" t="s">
        <v>454</v>
      </c>
      <c r="CWG14" s="140" t="s">
        <v>454</v>
      </c>
      <c r="CWH14" s="140" t="s">
        <v>454</v>
      </c>
      <c r="CWI14" s="140" t="s">
        <v>454</v>
      </c>
      <c r="CWJ14" s="140" t="s">
        <v>454</v>
      </c>
      <c r="CWK14" s="140" t="s">
        <v>454</v>
      </c>
      <c r="CWL14" s="140" t="s">
        <v>454</v>
      </c>
      <c r="CWM14" s="140" t="s">
        <v>454</v>
      </c>
      <c r="CWN14" s="140" t="s">
        <v>454</v>
      </c>
      <c r="CWO14" s="140" t="s">
        <v>454</v>
      </c>
      <c r="CWP14" s="140" t="s">
        <v>454</v>
      </c>
      <c r="CWQ14" s="140" t="s">
        <v>454</v>
      </c>
      <c r="CWR14" s="140" t="s">
        <v>454</v>
      </c>
      <c r="CWS14" s="140" t="s">
        <v>454</v>
      </c>
      <c r="CWT14" s="140" t="s">
        <v>454</v>
      </c>
      <c r="CWU14" s="140" t="s">
        <v>454</v>
      </c>
      <c r="CWV14" s="140" t="s">
        <v>454</v>
      </c>
      <c r="CWW14" s="140" t="s">
        <v>454</v>
      </c>
      <c r="CWX14" s="140" t="s">
        <v>454</v>
      </c>
      <c r="CWY14" s="140" t="s">
        <v>454</v>
      </c>
      <c r="CWZ14" s="140" t="s">
        <v>454</v>
      </c>
      <c r="CXA14" s="140" t="s">
        <v>454</v>
      </c>
      <c r="CXB14" s="140" t="s">
        <v>454</v>
      </c>
      <c r="CXC14" s="140" t="s">
        <v>454</v>
      </c>
      <c r="CXD14" s="140" t="s">
        <v>454</v>
      </c>
      <c r="CXE14" s="140" t="s">
        <v>454</v>
      </c>
      <c r="CXF14" s="140" t="s">
        <v>454</v>
      </c>
      <c r="CXG14" s="140" t="s">
        <v>454</v>
      </c>
      <c r="CXH14" s="140" t="s">
        <v>454</v>
      </c>
      <c r="CXI14" s="140" t="s">
        <v>454</v>
      </c>
      <c r="CXJ14" s="140" t="s">
        <v>454</v>
      </c>
      <c r="CXK14" s="140" t="s">
        <v>454</v>
      </c>
      <c r="CXL14" s="140" t="s">
        <v>454</v>
      </c>
      <c r="CXM14" s="140" t="s">
        <v>454</v>
      </c>
      <c r="CXN14" s="140" t="s">
        <v>454</v>
      </c>
      <c r="CXO14" s="140" t="s">
        <v>454</v>
      </c>
      <c r="CXP14" s="140" t="s">
        <v>454</v>
      </c>
      <c r="CXQ14" s="140" t="s">
        <v>454</v>
      </c>
      <c r="CXR14" s="140" t="s">
        <v>454</v>
      </c>
      <c r="CXS14" s="140" t="s">
        <v>454</v>
      </c>
      <c r="CXT14" s="140" t="s">
        <v>454</v>
      </c>
      <c r="CXU14" s="140" t="s">
        <v>454</v>
      </c>
      <c r="CXV14" s="140" t="s">
        <v>454</v>
      </c>
      <c r="CXW14" s="140" t="s">
        <v>454</v>
      </c>
      <c r="CXX14" s="140" t="s">
        <v>454</v>
      </c>
      <c r="CXY14" s="140" t="s">
        <v>454</v>
      </c>
      <c r="CXZ14" s="140" t="s">
        <v>454</v>
      </c>
      <c r="CYA14" s="140" t="s">
        <v>454</v>
      </c>
      <c r="CYB14" s="140" t="s">
        <v>454</v>
      </c>
      <c r="CYC14" s="140" t="s">
        <v>454</v>
      </c>
      <c r="CYD14" s="140" t="s">
        <v>454</v>
      </c>
      <c r="CYE14" s="140" t="s">
        <v>454</v>
      </c>
      <c r="CYF14" s="140" t="s">
        <v>454</v>
      </c>
      <c r="CYG14" s="140" t="s">
        <v>454</v>
      </c>
      <c r="CYH14" s="140" t="s">
        <v>454</v>
      </c>
      <c r="CYI14" s="140" t="s">
        <v>454</v>
      </c>
      <c r="CYJ14" s="140" t="s">
        <v>454</v>
      </c>
      <c r="CYK14" s="140" t="s">
        <v>454</v>
      </c>
      <c r="CYL14" s="140" t="s">
        <v>454</v>
      </c>
      <c r="CYM14" s="140" t="s">
        <v>454</v>
      </c>
      <c r="CYN14" s="140" t="s">
        <v>454</v>
      </c>
      <c r="CYO14" s="140" t="s">
        <v>454</v>
      </c>
      <c r="CYP14" s="140" t="s">
        <v>454</v>
      </c>
      <c r="CYQ14" s="140" t="s">
        <v>454</v>
      </c>
      <c r="CYR14" s="140" t="s">
        <v>454</v>
      </c>
      <c r="CYS14" s="140" t="s">
        <v>454</v>
      </c>
      <c r="CYT14" s="140" t="s">
        <v>454</v>
      </c>
      <c r="CYU14" s="140" t="s">
        <v>454</v>
      </c>
      <c r="CYV14" s="140" t="s">
        <v>454</v>
      </c>
      <c r="CYW14" s="140" t="s">
        <v>454</v>
      </c>
      <c r="CYX14" s="140" t="s">
        <v>454</v>
      </c>
      <c r="CYY14" s="140" t="s">
        <v>454</v>
      </c>
      <c r="CYZ14" s="140" t="s">
        <v>454</v>
      </c>
      <c r="CZA14" s="140" t="s">
        <v>454</v>
      </c>
      <c r="CZB14" s="140" t="s">
        <v>454</v>
      </c>
      <c r="CZC14" s="140" t="s">
        <v>454</v>
      </c>
      <c r="CZD14" s="140" t="s">
        <v>454</v>
      </c>
      <c r="CZE14" s="140" t="s">
        <v>454</v>
      </c>
      <c r="CZF14" s="140" t="s">
        <v>454</v>
      </c>
      <c r="CZG14" s="140" t="s">
        <v>454</v>
      </c>
      <c r="CZH14" s="140" t="s">
        <v>454</v>
      </c>
      <c r="CZI14" s="140" t="s">
        <v>454</v>
      </c>
      <c r="CZJ14" s="140" t="s">
        <v>454</v>
      </c>
      <c r="CZK14" s="140" t="s">
        <v>454</v>
      </c>
      <c r="CZL14" s="140" t="s">
        <v>454</v>
      </c>
      <c r="CZM14" s="140" t="s">
        <v>454</v>
      </c>
      <c r="CZN14" s="140" t="s">
        <v>454</v>
      </c>
      <c r="CZO14" s="140" t="s">
        <v>454</v>
      </c>
      <c r="CZP14" s="140" t="s">
        <v>454</v>
      </c>
      <c r="CZQ14" s="140" t="s">
        <v>454</v>
      </c>
      <c r="CZR14" s="140" t="s">
        <v>454</v>
      </c>
      <c r="CZS14" s="140" t="s">
        <v>454</v>
      </c>
      <c r="CZT14" s="140" t="s">
        <v>454</v>
      </c>
      <c r="CZU14" s="140" t="s">
        <v>454</v>
      </c>
      <c r="CZV14" s="140" t="s">
        <v>454</v>
      </c>
      <c r="CZW14" s="140" t="s">
        <v>454</v>
      </c>
      <c r="CZX14" s="140" t="s">
        <v>454</v>
      </c>
      <c r="CZY14" s="140" t="s">
        <v>454</v>
      </c>
      <c r="CZZ14" s="140" t="s">
        <v>454</v>
      </c>
      <c r="DAA14" s="140" t="s">
        <v>454</v>
      </c>
      <c r="DAB14" s="140" t="s">
        <v>454</v>
      </c>
      <c r="DAC14" s="140" t="s">
        <v>454</v>
      </c>
      <c r="DAD14" s="140" t="s">
        <v>454</v>
      </c>
      <c r="DAE14" s="140" t="s">
        <v>454</v>
      </c>
      <c r="DAF14" s="140" t="s">
        <v>454</v>
      </c>
      <c r="DAG14" s="140" t="s">
        <v>454</v>
      </c>
      <c r="DAH14" s="140" t="s">
        <v>454</v>
      </c>
      <c r="DAI14" s="140" t="s">
        <v>454</v>
      </c>
      <c r="DAJ14" s="140" t="s">
        <v>454</v>
      </c>
      <c r="DAK14" s="140" t="s">
        <v>454</v>
      </c>
      <c r="DAL14" s="140" t="s">
        <v>454</v>
      </c>
      <c r="DAM14" s="140" t="s">
        <v>454</v>
      </c>
      <c r="DAN14" s="140" t="s">
        <v>454</v>
      </c>
      <c r="DAO14" s="140" t="s">
        <v>454</v>
      </c>
      <c r="DAP14" s="140" t="s">
        <v>454</v>
      </c>
      <c r="DAQ14" s="140" t="s">
        <v>454</v>
      </c>
      <c r="DAR14" s="140" t="s">
        <v>454</v>
      </c>
      <c r="DAS14" s="140" t="s">
        <v>454</v>
      </c>
      <c r="DAT14" s="140" t="s">
        <v>454</v>
      </c>
      <c r="DAU14" s="140" t="s">
        <v>454</v>
      </c>
      <c r="DAV14" s="140" t="s">
        <v>454</v>
      </c>
      <c r="DAW14" s="140" t="s">
        <v>454</v>
      </c>
      <c r="DAX14" s="140" t="s">
        <v>454</v>
      </c>
      <c r="DAY14" s="140" t="s">
        <v>454</v>
      </c>
      <c r="DAZ14" s="140" t="s">
        <v>454</v>
      </c>
      <c r="DBA14" s="140" t="s">
        <v>454</v>
      </c>
      <c r="DBB14" s="140" t="s">
        <v>454</v>
      </c>
      <c r="DBC14" s="140" t="s">
        <v>454</v>
      </c>
      <c r="DBD14" s="140" t="s">
        <v>454</v>
      </c>
      <c r="DBE14" s="140" t="s">
        <v>454</v>
      </c>
      <c r="DBF14" s="140" t="s">
        <v>454</v>
      </c>
      <c r="DBG14" s="140" t="s">
        <v>454</v>
      </c>
      <c r="DBH14" s="140" t="s">
        <v>454</v>
      </c>
      <c r="DBI14" s="140" t="s">
        <v>454</v>
      </c>
      <c r="DBJ14" s="140" t="s">
        <v>454</v>
      </c>
      <c r="DBK14" s="140" t="s">
        <v>454</v>
      </c>
      <c r="DBL14" s="140" t="s">
        <v>454</v>
      </c>
      <c r="DBM14" s="140" t="s">
        <v>454</v>
      </c>
      <c r="DBN14" s="140" t="s">
        <v>454</v>
      </c>
      <c r="DBO14" s="140" t="s">
        <v>454</v>
      </c>
      <c r="DBP14" s="140" t="s">
        <v>454</v>
      </c>
      <c r="DBQ14" s="140" t="s">
        <v>454</v>
      </c>
      <c r="DBR14" s="140" t="s">
        <v>454</v>
      </c>
      <c r="DBS14" s="140" t="s">
        <v>454</v>
      </c>
      <c r="DBT14" s="140" t="s">
        <v>454</v>
      </c>
      <c r="DBU14" s="140" t="s">
        <v>454</v>
      </c>
      <c r="DBV14" s="140" t="s">
        <v>454</v>
      </c>
      <c r="DBW14" s="140" t="s">
        <v>454</v>
      </c>
      <c r="DBX14" s="140" t="s">
        <v>454</v>
      </c>
      <c r="DBY14" s="140" t="s">
        <v>454</v>
      </c>
      <c r="DBZ14" s="140" t="s">
        <v>454</v>
      </c>
      <c r="DCA14" s="140" t="s">
        <v>454</v>
      </c>
      <c r="DCB14" s="140" t="s">
        <v>454</v>
      </c>
      <c r="DCC14" s="140" t="s">
        <v>454</v>
      </c>
      <c r="DCD14" s="140" t="s">
        <v>454</v>
      </c>
      <c r="DCE14" s="140" t="s">
        <v>454</v>
      </c>
      <c r="DCF14" s="140" t="s">
        <v>454</v>
      </c>
      <c r="DCG14" s="140" t="s">
        <v>454</v>
      </c>
      <c r="DCH14" s="140" t="s">
        <v>454</v>
      </c>
      <c r="DCI14" s="140" t="s">
        <v>454</v>
      </c>
      <c r="DCJ14" s="140" t="s">
        <v>454</v>
      </c>
      <c r="DCK14" s="140" t="s">
        <v>454</v>
      </c>
      <c r="DCL14" s="140" t="s">
        <v>454</v>
      </c>
      <c r="DCM14" s="140" t="s">
        <v>454</v>
      </c>
      <c r="DCN14" s="140" t="s">
        <v>454</v>
      </c>
      <c r="DCO14" s="140" t="s">
        <v>454</v>
      </c>
      <c r="DCP14" s="140" t="s">
        <v>454</v>
      </c>
      <c r="DCQ14" s="140" t="s">
        <v>454</v>
      </c>
      <c r="DCR14" s="140" t="s">
        <v>454</v>
      </c>
      <c r="DCS14" s="140" t="s">
        <v>454</v>
      </c>
      <c r="DCT14" s="140" t="s">
        <v>454</v>
      </c>
      <c r="DCU14" s="140" t="s">
        <v>454</v>
      </c>
      <c r="DCV14" s="140" t="s">
        <v>454</v>
      </c>
      <c r="DCW14" s="140" t="s">
        <v>454</v>
      </c>
      <c r="DCX14" s="140" t="s">
        <v>454</v>
      </c>
      <c r="DCY14" s="140" t="s">
        <v>454</v>
      </c>
      <c r="DCZ14" s="140" t="s">
        <v>454</v>
      </c>
      <c r="DDA14" s="140" t="s">
        <v>454</v>
      </c>
      <c r="DDB14" s="140" t="s">
        <v>454</v>
      </c>
      <c r="DDC14" s="140" t="s">
        <v>454</v>
      </c>
      <c r="DDD14" s="140" t="s">
        <v>454</v>
      </c>
      <c r="DDE14" s="140" t="s">
        <v>454</v>
      </c>
      <c r="DDF14" s="140" t="s">
        <v>454</v>
      </c>
      <c r="DDG14" s="140" t="s">
        <v>454</v>
      </c>
      <c r="DDH14" s="140" t="s">
        <v>454</v>
      </c>
      <c r="DDI14" s="140" t="s">
        <v>454</v>
      </c>
      <c r="DDJ14" s="140" t="s">
        <v>454</v>
      </c>
      <c r="DDK14" s="140" t="s">
        <v>454</v>
      </c>
      <c r="DDL14" s="140" t="s">
        <v>454</v>
      </c>
      <c r="DDM14" s="140" t="s">
        <v>454</v>
      </c>
      <c r="DDN14" s="140" t="s">
        <v>454</v>
      </c>
      <c r="DDO14" s="140" t="s">
        <v>454</v>
      </c>
      <c r="DDP14" s="140" t="s">
        <v>454</v>
      </c>
      <c r="DDQ14" s="140" t="s">
        <v>454</v>
      </c>
      <c r="DDR14" s="140" t="s">
        <v>454</v>
      </c>
      <c r="DDS14" s="140" t="s">
        <v>454</v>
      </c>
      <c r="DDT14" s="140" t="s">
        <v>454</v>
      </c>
      <c r="DDU14" s="140" t="s">
        <v>454</v>
      </c>
      <c r="DDV14" s="140" t="s">
        <v>454</v>
      </c>
      <c r="DDW14" s="140" t="s">
        <v>454</v>
      </c>
      <c r="DDX14" s="140" t="s">
        <v>454</v>
      </c>
      <c r="DDY14" s="140" t="s">
        <v>454</v>
      </c>
      <c r="DDZ14" s="140" t="s">
        <v>454</v>
      </c>
      <c r="DEA14" s="140" t="s">
        <v>454</v>
      </c>
      <c r="DEB14" s="140" t="s">
        <v>454</v>
      </c>
      <c r="DEC14" s="140" t="s">
        <v>454</v>
      </c>
      <c r="DED14" s="140" t="s">
        <v>454</v>
      </c>
      <c r="DEE14" s="140" t="s">
        <v>454</v>
      </c>
      <c r="DEF14" s="140" t="s">
        <v>454</v>
      </c>
      <c r="DEG14" s="140" t="s">
        <v>454</v>
      </c>
      <c r="DEH14" s="140" t="s">
        <v>454</v>
      </c>
      <c r="DEI14" s="140" t="s">
        <v>454</v>
      </c>
      <c r="DEJ14" s="140" t="s">
        <v>454</v>
      </c>
      <c r="DEK14" s="140" t="s">
        <v>454</v>
      </c>
      <c r="DEL14" s="140" t="s">
        <v>454</v>
      </c>
      <c r="DEM14" s="140" t="s">
        <v>454</v>
      </c>
      <c r="DEN14" s="140" t="s">
        <v>454</v>
      </c>
      <c r="DEO14" s="140" t="s">
        <v>454</v>
      </c>
      <c r="DEP14" s="140" t="s">
        <v>454</v>
      </c>
      <c r="DEQ14" s="140" t="s">
        <v>454</v>
      </c>
      <c r="DER14" s="140" t="s">
        <v>454</v>
      </c>
      <c r="DES14" s="140" t="s">
        <v>454</v>
      </c>
      <c r="DET14" s="140" t="s">
        <v>454</v>
      </c>
      <c r="DEU14" s="140" t="s">
        <v>454</v>
      </c>
      <c r="DEV14" s="140" t="s">
        <v>454</v>
      </c>
      <c r="DEW14" s="140" t="s">
        <v>454</v>
      </c>
      <c r="DEX14" s="140" t="s">
        <v>454</v>
      </c>
      <c r="DEY14" s="140" t="s">
        <v>454</v>
      </c>
      <c r="DEZ14" s="140" t="s">
        <v>454</v>
      </c>
      <c r="DFA14" s="140" t="s">
        <v>454</v>
      </c>
      <c r="DFB14" s="140" t="s">
        <v>454</v>
      </c>
      <c r="DFC14" s="140" t="s">
        <v>454</v>
      </c>
      <c r="DFD14" s="140" t="s">
        <v>454</v>
      </c>
      <c r="DFE14" s="140" t="s">
        <v>454</v>
      </c>
      <c r="DFF14" s="140" t="s">
        <v>454</v>
      </c>
      <c r="DFG14" s="140" t="s">
        <v>454</v>
      </c>
      <c r="DFH14" s="140" t="s">
        <v>454</v>
      </c>
      <c r="DFI14" s="140" t="s">
        <v>454</v>
      </c>
      <c r="DFJ14" s="140" t="s">
        <v>454</v>
      </c>
      <c r="DFK14" s="140" t="s">
        <v>454</v>
      </c>
      <c r="DFL14" s="140" t="s">
        <v>454</v>
      </c>
      <c r="DFM14" s="140" t="s">
        <v>454</v>
      </c>
      <c r="DFN14" s="140" t="s">
        <v>454</v>
      </c>
      <c r="DFO14" s="140" t="s">
        <v>454</v>
      </c>
      <c r="DFP14" s="140" t="s">
        <v>454</v>
      </c>
      <c r="DFQ14" s="140" t="s">
        <v>454</v>
      </c>
      <c r="DFR14" s="140" t="s">
        <v>454</v>
      </c>
      <c r="DFS14" s="140" t="s">
        <v>454</v>
      </c>
      <c r="DFT14" s="140" t="s">
        <v>454</v>
      </c>
      <c r="DFU14" s="140" t="s">
        <v>454</v>
      </c>
      <c r="DFV14" s="140" t="s">
        <v>454</v>
      </c>
      <c r="DFW14" s="140" t="s">
        <v>454</v>
      </c>
      <c r="DFX14" s="140" t="s">
        <v>454</v>
      </c>
      <c r="DFY14" s="140" t="s">
        <v>454</v>
      </c>
      <c r="DFZ14" s="140" t="s">
        <v>454</v>
      </c>
      <c r="DGA14" s="140" t="s">
        <v>454</v>
      </c>
      <c r="DGB14" s="140" t="s">
        <v>454</v>
      </c>
      <c r="DGC14" s="140" t="s">
        <v>454</v>
      </c>
      <c r="DGD14" s="140" t="s">
        <v>454</v>
      </c>
      <c r="DGE14" s="140" t="s">
        <v>454</v>
      </c>
      <c r="DGF14" s="140" t="s">
        <v>454</v>
      </c>
      <c r="DGG14" s="140" t="s">
        <v>454</v>
      </c>
      <c r="DGH14" s="140" t="s">
        <v>454</v>
      </c>
      <c r="DGI14" s="140" t="s">
        <v>454</v>
      </c>
      <c r="DGJ14" s="140" t="s">
        <v>454</v>
      </c>
      <c r="DGK14" s="140" t="s">
        <v>454</v>
      </c>
      <c r="DGL14" s="140" t="s">
        <v>454</v>
      </c>
      <c r="DGM14" s="140" t="s">
        <v>454</v>
      </c>
      <c r="DGN14" s="140" t="s">
        <v>454</v>
      </c>
      <c r="DGO14" s="140" t="s">
        <v>454</v>
      </c>
      <c r="DGP14" s="140" t="s">
        <v>454</v>
      </c>
      <c r="DGQ14" s="140" t="s">
        <v>454</v>
      </c>
      <c r="DGR14" s="140" t="s">
        <v>454</v>
      </c>
      <c r="DGS14" s="140" t="s">
        <v>454</v>
      </c>
      <c r="DGT14" s="140" t="s">
        <v>454</v>
      </c>
      <c r="DGU14" s="140" t="s">
        <v>454</v>
      </c>
      <c r="DGV14" s="140" t="s">
        <v>454</v>
      </c>
      <c r="DGW14" s="140" t="s">
        <v>454</v>
      </c>
      <c r="DGX14" s="140" t="s">
        <v>454</v>
      </c>
      <c r="DGY14" s="140" t="s">
        <v>454</v>
      </c>
      <c r="DGZ14" s="140" t="s">
        <v>454</v>
      </c>
      <c r="DHA14" s="140" t="s">
        <v>454</v>
      </c>
      <c r="DHB14" s="140" t="s">
        <v>454</v>
      </c>
      <c r="DHC14" s="140" t="s">
        <v>454</v>
      </c>
      <c r="DHD14" s="140" t="s">
        <v>454</v>
      </c>
      <c r="DHE14" s="140" t="s">
        <v>454</v>
      </c>
      <c r="DHF14" s="140" t="s">
        <v>454</v>
      </c>
      <c r="DHG14" s="140" t="s">
        <v>454</v>
      </c>
      <c r="DHH14" s="140" t="s">
        <v>454</v>
      </c>
      <c r="DHI14" s="140" t="s">
        <v>454</v>
      </c>
      <c r="DHJ14" s="140" t="s">
        <v>454</v>
      </c>
      <c r="DHK14" s="140" t="s">
        <v>454</v>
      </c>
      <c r="DHL14" s="140" t="s">
        <v>454</v>
      </c>
      <c r="DHM14" s="140" t="s">
        <v>454</v>
      </c>
      <c r="DHN14" s="140" t="s">
        <v>454</v>
      </c>
      <c r="DHO14" s="140" t="s">
        <v>454</v>
      </c>
      <c r="DHP14" s="140" t="s">
        <v>454</v>
      </c>
      <c r="DHQ14" s="140" t="s">
        <v>454</v>
      </c>
      <c r="DHR14" s="140" t="s">
        <v>454</v>
      </c>
      <c r="DHS14" s="140" t="s">
        <v>454</v>
      </c>
      <c r="DHT14" s="140" t="s">
        <v>454</v>
      </c>
      <c r="DHU14" s="140" t="s">
        <v>454</v>
      </c>
      <c r="DHV14" s="140" t="s">
        <v>454</v>
      </c>
      <c r="DHW14" s="140" t="s">
        <v>454</v>
      </c>
      <c r="DHX14" s="140" t="s">
        <v>454</v>
      </c>
      <c r="DHY14" s="140" t="s">
        <v>454</v>
      </c>
      <c r="DHZ14" s="140" t="s">
        <v>454</v>
      </c>
      <c r="DIA14" s="140" t="s">
        <v>454</v>
      </c>
      <c r="DIB14" s="140" t="s">
        <v>454</v>
      </c>
      <c r="DIC14" s="140" t="s">
        <v>454</v>
      </c>
      <c r="DID14" s="140" t="s">
        <v>454</v>
      </c>
      <c r="DIE14" s="140" t="s">
        <v>454</v>
      </c>
      <c r="DIF14" s="140" t="s">
        <v>454</v>
      </c>
      <c r="DIG14" s="140" t="s">
        <v>454</v>
      </c>
      <c r="DIH14" s="140" t="s">
        <v>454</v>
      </c>
      <c r="DII14" s="140" t="s">
        <v>454</v>
      </c>
      <c r="DIJ14" s="140" t="s">
        <v>454</v>
      </c>
      <c r="DIK14" s="140" t="s">
        <v>454</v>
      </c>
      <c r="DIL14" s="140" t="s">
        <v>454</v>
      </c>
      <c r="DIM14" s="140" t="s">
        <v>454</v>
      </c>
      <c r="DIN14" s="140" t="s">
        <v>454</v>
      </c>
      <c r="DIO14" s="140" t="s">
        <v>454</v>
      </c>
      <c r="DIP14" s="140" t="s">
        <v>454</v>
      </c>
      <c r="DIQ14" s="140" t="s">
        <v>454</v>
      </c>
      <c r="DIR14" s="140" t="s">
        <v>454</v>
      </c>
      <c r="DIS14" s="140" t="s">
        <v>454</v>
      </c>
      <c r="DIT14" s="140" t="s">
        <v>454</v>
      </c>
      <c r="DIU14" s="140" t="s">
        <v>454</v>
      </c>
      <c r="DIV14" s="140" t="s">
        <v>454</v>
      </c>
      <c r="DIW14" s="140" t="s">
        <v>454</v>
      </c>
      <c r="DIX14" s="140" t="s">
        <v>454</v>
      </c>
      <c r="DIY14" s="140" t="s">
        <v>454</v>
      </c>
      <c r="DIZ14" s="140" t="s">
        <v>454</v>
      </c>
      <c r="DJA14" s="140" t="s">
        <v>454</v>
      </c>
      <c r="DJB14" s="140" t="s">
        <v>454</v>
      </c>
      <c r="DJC14" s="140" t="s">
        <v>454</v>
      </c>
      <c r="DJD14" s="140" t="s">
        <v>454</v>
      </c>
      <c r="DJE14" s="140" t="s">
        <v>454</v>
      </c>
      <c r="DJF14" s="140" t="s">
        <v>454</v>
      </c>
      <c r="DJG14" s="140" t="s">
        <v>454</v>
      </c>
      <c r="DJH14" s="140" t="s">
        <v>454</v>
      </c>
      <c r="DJI14" s="140" t="s">
        <v>454</v>
      </c>
      <c r="DJJ14" s="140" t="s">
        <v>454</v>
      </c>
      <c r="DJK14" s="140" t="s">
        <v>454</v>
      </c>
      <c r="DJL14" s="140" t="s">
        <v>454</v>
      </c>
      <c r="DJM14" s="140" t="s">
        <v>454</v>
      </c>
      <c r="DJN14" s="140" t="s">
        <v>454</v>
      </c>
      <c r="DJO14" s="140" t="s">
        <v>454</v>
      </c>
      <c r="DJP14" s="140" t="s">
        <v>454</v>
      </c>
      <c r="DJQ14" s="140" t="s">
        <v>454</v>
      </c>
      <c r="DJR14" s="140" t="s">
        <v>454</v>
      </c>
      <c r="DJS14" s="140" t="s">
        <v>454</v>
      </c>
      <c r="DJT14" s="140" t="s">
        <v>454</v>
      </c>
      <c r="DJU14" s="140" t="s">
        <v>454</v>
      </c>
      <c r="DJV14" s="140" t="s">
        <v>454</v>
      </c>
      <c r="DJW14" s="140" t="s">
        <v>454</v>
      </c>
      <c r="DJX14" s="140" t="s">
        <v>454</v>
      </c>
      <c r="DJY14" s="140" t="s">
        <v>454</v>
      </c>
      <c r="DJZ14" s="140" t="s">
        <v>454</v>
      </c>
      <c r="DKA14" s="140" t="s">
        <v>454</v>
      </c>
      <c r="DKB14" s="140" t="s">
        <v>454</v>
      </c>
      <c r="DKC14" s="140" t="s">
        <v>454</v>
      </c>
      <c r="DKD14" s="140" t="s">
        <v>454</v>
      </c>
      <c r="DKE14" s="140" t="s">
        <v>454</v>
      </c>
      <c r="DKF14" s="140" t="s">
        <v>454</v>
      </c>
      <c r="DKG14" s="140" t="s">
        <v>454</v>
      </c>
      <c r="DKH14" s="140" t="s">
        <v>454</v>
      </c>
      <c r="DKI14" s="140" t="s">
        <v>454</v>
      </c>
      <c r="DKJ14" s="140" t="s">
        <v>454</v>
      </c>
      <c r="DKK14" s="140" t="s">
        <v>454</v>
      </c>
      <c r="DKL14" s="140" t="s">
        <v>454</v>
      </c>
      <c r="DKM14" s="140" t="s">
        <v>454</v>
      </c>
      <c r="DKN14" s="140" t="s">
        <v>454</v>
      </c>
      <c r="DKO14" s="140" t="s">
        <v>454</v>
      </c>
      <c r="DKP14" s="140" t="s">
        <v>454</v>
      </c>
      <c r="DKQ14" s="140" t="s">
        <v>454</v>
      </c>
      <c r="DKR14" s="140" t="s">
        <v>454</v>
      </c>
      <c r="DKS14" s="140" t="s">
        <v>454</v>
      </c>
      <c r="DKT14" s="140" t="s">
        <v>454</v>
      </c>
      <c r="DKU14" s="140" t="s">
        <v>454</v>
      </c>
      <c r="DKV14" s="140" t="s">
        <v>454</v>
      </c>
      <c r="DKW14" s="140" t="s">
        <v>454</v>
      </c>
      <c r="DKX14" s="140" t="s">
        <v>454</v>
      </c>
      <c r="DKY14" s="140" t="s">
        <v>454</v>
      </c>
      <c r="DKZ14" s="140" t="s">
        <v>454</v>
      </c>
      <c r="DLA14" s="140" t="s">
        <v>454</v>
      </c>
      <c r="DLB14" s="140" t="s">
        <v>454</v>
      </c>
      <c r="DLC14" s="140" t="s">
        <v>454</v>
      </c>
      <c r="DLD14" s="140" t="s">
        <v>454</v>
      </c>
      <c r="DLE14" s="140" t="s">
        <v>454</v>
      </c>
      <c r="DLF14" s="140" t="s">
        <v>454</v>
      </c>
      <c r="DLG14" s="140" t="s">
        <v>454</v>
      </c>
      <c r="DLH14" s="140" t="s">
        <v>454</v>
      </c>
      <c r="DLI14" s="140" t="s">
        <v>454</v>
      </c>
      <c r="DLJ14" s="140" t="s">
        <v>454</v>
      </c>
      <c r="DLK14" s="140" t="s">
        <v>454</v>
      </c>
      <c r="DLL14" s="140" t="s">
        <v>454</v>
      </c>
      <c r="DLM14" s="140" t="s">
        <v>454</v>
      </c>
      <c r="DLN14" s="140" t="s">
        <v>454</v>
      </c>
      <c r="DLO14" s="140" t="s">
        <v>454</v>
      </c>
      <c r="DLP14" s="140" t="s">
        <v>454</v>
      </c>
      <c r="DLQ14" s="140" t="s">
        <v>454</v>
      </c>
      <c r="DLR14" s="140" t="s">
        <v>454</v>
      </c>
      <c r="DLS14" s="140" t="s">
        <v>454</v>
      </c>
      <c r="DLT14" s="140" t="s">
        <v>454</v>
      </c>
      <c r="DLU14" s="140" t="s">
        <v>454</v>
      </c>
      <c r="DLV14" s="140" t="s">
        <v>454</v>
      </c>
      <c r="DLW14" s="140" t="s">
        <v>454</v>
      </c>
      <c r="DLX14" s="140" t="s">
        <v>454</v>
      </c>
      <c r="DLY14" s="140" t="s">
        <v>454</v>
      </c>
      <c r="DLZ14" s="140" t="s">
        <v>454</v>
      </c>
      <c r="DMA14" s="140" t="s">
        <v>454</v>
      </c>
      <c r="DMB14" s="140" t="s">
        <v>454</v>
      </c>
      <c r="DMC14" s="140" t="s">
        <v>454</v>
      </c>
      <c r="DMD14" s="140" t="s">
        <v>454</v>
      </c>
      <c r="DME14" s="140" t="s">
        <v>454</v>
      </c>
      <c r="DMF14" s="140" t="s">
        <v>454</v>
      </c>
      <c r="DMG14" s="140" t="s">
        <v>454</v>
      </c>
      <c r="DMH14" s="140" t="s">
        <v>454</v>
      </c>
      <c r="DMI14" s="140" t="s">
        <v>454</v>
      </c>
      <c r="DMJ14" s="140" t="s">
        <v>454</v>
      </c>
      <c r="DMK14" s="140" t="s">
        <v>454</v>
      </c>
      <c r="DML14" s="140" t="s">
        <v>454</v>
      </c>
      <c r="DMM14" s="140" t="s">
        <v>454</v>
      </c>
      <c r="DMN14" s="140" t="s">
        <v>454</v>
      </c>
      <c r="DMO14" s="140" t="s">
        <v>454</v>
      </c>
      <c r="DMP14" s="140" t="s">
        <v>454</v>
      </c>
      <c r="DMQ14" s="140" t="s">
        <v>454</v>
      </c>
      <c r="DMR14" s="140" t="s">
        <v>454</v>
      </c>
      <c r="DMS14" s="140" t="s">
        <v>454</v>
      </c>
      <c r="DMT14" s="140" t="s">
        <v>454</v>
      </c>
      <c r="DMU14" s="140" t="s">
        <v>454</v>
      </c>
      <c r="DMV14" s="140" t="s">
        <v>454</v>
      </c>
      <c r="DMW14" s="140" t="s">
        <v>454</v>
      </c>
      <c r="DMX14" s="140" t="s">
        <v>454</v>
      </c>
      <c r="DMY14" s="140" t="s">
        <v>454</v>
      </c>
      <c r="DMZ14" s="140" t="s">
        <v>454</v>
      </c>
      <c r="DNA14" s="140" t="s">
        <v>454</v>
      </c>
      <c r="DNB14" s="140" t="s">
        <v>454</v>
      </c>
      <c r="DNC14" s="140" t="s">
        <v>454</v>
      </c>
      <c r="DND14" s="140" t="s">
        <v>454</v>
      </c>
      <c r="DNE14" s="140" t="s">
        <v>454</v>
      </c>
      <c r="DNF14" s="140" t="s">
        <v>454</v>
      </c>
      <c r="DNG14" s="140" t="s">
        <v>454</v>
      </c>
      <c r="DNH14" s="140" t="s">
        <v>454</v>
      </c>
      <c r="DNI14" s="140" t="s">
        <v>454</v>
      </c>
      <c r="DNJ14" s="140" t="s">
        <v>454</v>
      </c>
      <c r="DNK14" s="140" t="s">
        <v>454</v>
      </c>
      <c r="DNL14" s="140" t="s">
        <v>454</v>
      </c>
      <c r="DNM14" s="140" t="s">
        <v>454</v>
      </c>
      <c r="DNN14" s="140" t="s">
        <v>454</v>
      </c>
      <c r="DNO14" s="140" t="s">
        <v>454</v>
      </c>
      <c r="DNP14" s="140" t="s">
        <v>454</v>
      </c>
      <c r="DNQ14" s="140" t="s">
        <v>454</v>
      </c>
      <c r="DNR14" s="140" t="s">
        <v>454</v>
      </c>
      <c r="DNS14" s="140" t="s">
        <v>454</v>
      </c>
      <c r="DNT14" s="140" t="s">
        <v>454</v>
      </c>
      <c r="DNU14" s="140" t="s">
        <v>454</v>
      </c>
      <c r="DNV14" s="140" t="s">
        <v>454</v>
      </c>
      <c r="DNW14" s="140" t="s">
        <v>454</v>
      </c>
      <c r="DNX14" s="140" t="s">
        <v>454</v>
      </c>
      <c r="DNY14" s="140" t="s">
        <v>454</v>
      </c>
      <c r="DNZ14" s="140" t="s">
        <v>454</v>
      </c>
      <c r="DOA14" s="140" t="s">
        <v>454</v>
      </c>
      <c r="DOB14" s="140" t="s">
        <v>454</v>
      </c>
      <c r="DOC14" s="140" t="s">
        <v>454</v>
      </c>
      <c r="DOD14" s="140" t="s">
        <v>454</v>
      </c>
      <c r="DOE14" s="140" t="s">
        <v>454</v>
      </c>
      <c r="DOF14" s="140" t="s">
        <v>454</v>
      </c>
      <c r="DOG14" s="140" t="s">
        <v>454</v>
      </c>
      <c r="DOH14" s="140" t="s">
        <v>454</v>
      </c>
      <c r="DOI14" s="140" t="s">
        <v>454</v>
      </c>
      <c r="DOJ14" s="140" t="s">
        <v>454</v>
      </c>
      <c r="DOK14" s="140" t="s">
        <v>454</v>
      </c>
      <c r="DOL14" s="140" t="s">
        <v>454</v>
      </c>
      <c r="DOM14" s="140" t="s">
        <v>454</v>
      </c>
      <c r="DON14" s="140" t="s">
        <v>454</v>
      </c>
      <c r="DOO14" s="140" t="s">
        <v>454</v>
      </c>
      <c r="DOP14" s="140" t="s">
        <v>454</v>
      </c>
      <c r="DOQ14" s="140" t="s">
        <v>454</v>
      </c>
      <c r="DOR14" s="140" t="s">
        <v>454</v>
      </c>
      <c r="DOS14" s="140" t="s">
        <v>454</v>
      </c>
      <c r="DOT14" s="140" t="s">
        <v>454</v>
      </c>
      <c r="DOU14" s="140" t="s">
        <v>454</v>
      </c>
      <c r="DOV14" s="140" t="s">
        <v>454</v>
      </c>
      <c r="DOW14" s="140" t="s">
        <v>454</v>
      </c>
      <c r="DOX14" s="140" t="s">
        <v>454</v>
      </c>
      <c r="DOY14" s="140" t="s">
        <v>454</v>
      </c>
      <c r="DOZ14" s="140" t="s">
        <v>454</v>
      </c>
      <c r="DPA14" s="140" t="s">
        <v>454</v>
      </c>
      <c r="DPB14" s="140" t="s">
        <v>454</v>
      </c>
      <c r="DPC14" s="140" t="s">
        <v>454</v>
      </c>
      <c r="DPD14" s="140" t="s">
        <v>454</v>
      </c>
      <c r="DPE14" s="140" t="s">
        <v>454</v>
      </c>
      <c r="DPF14" s="140" t="s">
        <v>454</v>
      </c>
      <c r="DPG14" s="140" t="s">
        <v>454</v>
      </c>
      <c r="DPH14" s="140" t="s">
        <v>454</v>
      </c>
      <c r="DPI14" s="140" t="s">
        <v>454</v>
      </c>
      <c r="DPJ14" s="140" t="s">
        <v>454</v>
      </c>
      <c r="DPK14" s="140" t="s">
        <v>454</v>
      </c>
      <c r="DPL14" s="140" t="s">
        <v>454</v>
      </c>
      <c r="DPM14" s="140" t="s">
        <v>454</v>
      </c>
      <c r="DPN14" s="140" t="s">
        <v>454</v>
      </c>
      <c r="DPO14" s="140" t="s">
        <v>454</v>
      </c>
      <c r="DPP14" s="140" t="s">
        <v>454</v>
      </c>
      <c r="DPQ14" s="140" t="s">
        <v>454</v>
      </c>
      <c r="DPR14" s="140" t="s">
        <v>454</v>
      </c>
      <c r="DPS14" s="140" t="s">
        <v>454</v>
      </c>
      <c r="DPT14" s="140" t="s">
        <v>454</v>
      </c>
      <c r="DPU14" s="140" t="s">
        <v>454</v>
      </c>
      <c r="DPV14" s="140" t="s">
        <v>454</v>
      </c>
      <c r="DPW14" s="140" t="s">
        <v>454</v>
      </c>
      <c r="DPX14" s="140" t="s">
        <v>454</v>
      </c>
      <c r="DPY14" s="140" t="s">
        <v>454</v>
      </c>
      <c r="DPZ14" s="140" t="s">
        <v>454</v>
      </c>
      <c r="DQA14" s="140" t="s">
        <v>454</v>
      </c>
      <c r="DQB14" s="140" t="s">
        <v>454</v>
      </c>
      <c r="DQC14" s="140" t="s">
        <v>454</v>
      </c>
      <c r="DQD14" s="140" t="s">
        <v>454</v>
      </c>
      <c r="DQE14" s="140" t="s">
        <v>454</v>
      </c>
      <c r="DQF14" s="140" t="s">
        <v>454</v>
      </c>
      <c r="DQG14" s="140" t="s">
        <v>454</v>
      </c>
      <c r="DQH14" s="140" t="s">
        <v>454</v>
      </c>
      <c r="DQI14" s="140" t="s">
        <v>454</v>
      </c>
      <c r="DQJ14" s="140" t="s">
        <v>454</v>
      </c>
      <c r="DQK14" s="140" t="s">
        <v>454</v>
      </c>
      <c r="DQL14" s="140" t="s">
        <v>454</v>
      </c>
      <c r="DQM14" s="140" t="s">
        <v>454</v>
      </c>
      <c r="DQN14" s="140" t="s">
        <v>454</v>
      </c>
      <c r="DQO14" s="140" t="s">
        <v>454</v>
      </c>
      <c r="DQP14" s="140" t="s">
        <v>454</v>
      </c>
      <c r="DQQ14" s="140" t="s">
        <v>454</v>
      </c>
      <c r="DQR14" s="140" t="s">
        <v>454</v>
      </c>
      <c r="DQS14" s="140" t="s">
        <v>454</v>
      </c>
      <c r="DQT14" s="140" t="s">
        <v>454</v>
      </c>
      <c r="DQU14" s="140" t="s">
        <v>454</v>
      </c>
      <c r="DQV14" s="140" t="s">
        <v>454</v>
      </c>
      <c r="DQW14" s="140" t="s">
        <v>454</v>
      </c>
      <c r="DQX14" s="140" t="s">
        <v>454</v>
      </c>
      <c r="DQY14" s="140" t="s">
        <v>454</v>
      </c>
      <c r="DQZ14" s="140" t="s">
        <v>454</v>
      </c>
      <c r="DRA14" s="140" t="s">
        <v>454</v>
      </c>
      <c r="DRB14" s="140" t="s">
        <v>454</v>
      </c>
      <c r="DRC14" s="140" t="s">
        <v>454</v>
      </c>
      <c r="DRD14" s="140" t="s">
        <v>454</v>
      </c>
      <c r="DRE14" s="140" t="s">
        <v>454</v>
      </c>
      <c r="DRF14" s="140" t="s">
        <v>454</v>
      </c>
      <c r="DRG14" s="140" t="s">
        <v>454</v>
      </c>
      <c r="DRH14" s="140" t="s">
        <v>454</v>
      </c>
      <c r="DRI14" s="140" t="s">
        <v>454</v>
      </c>
      <c r="DRJ14" s="140" t="s">
        <v>454</v>
      </c>
      <c r="DRK14" s="140" t="s">
        <v>454</v>
      </c>
      <c r="DRL14" s="140" t="s">
        <v>454</v>
      </c>
      <c r="DRM14" s="140" t="s">
        <v>454</v>
      </c>
      <c r="DRN14" s="140" t="s">
        <v>454</v>
      </c>
      <c r="DRO14" s="140" t="s">
        <v>454</v>
      </c>
      <c r="DRP14" s="140" t="s">
        <v>454</v>
      </c>
      <c r="DRQ14" s="140" t="s">
        <v>454</v>
      </c>
      <c r="DRR14" s="140" t="s">
        <v>454</v>
      </c>
      <c r="DRS14" s="140" t="s">
        <v>454</v>
      </c>
      <c r="DRT14" s="140" t="s">
        <v>454</v>
      </c>
      <c r="DRU14" s="140" t="s">
        <v>454</v>
      </c>
      <c r="DRV14" s="140" t="s">
        <v>454</v>
      </c>
      <c r="DRW14" s="140" t="s">
        <v>454</v>
      </c>
      <c r="DRX14" s="140" t="s">
        <v>454</v>
      </c>
      <c r="DRY14" s="140" t="s">
        <v>454</v>
      </c>
      <c r="DRZ14" s="140" t="s">
        <v>454</v>
      </c>
      <c r="DSA14" s="140" t="s">
        <v>454</v>
      </c>
      <c r="DSB14" s="140" t="s">
        <v>454</v>
      </c>
      <c r="DSC14" s="140" t="s">
        <v>454</v>
      </c>
      <c r="DSD14" s="140" t="s">
        <v>454</v>
      </c>
      <c r="DSE14" s="140" t="s">
        <v>454</v>
      </c>
      <c r="DSF14" s="140" t="s">
        <v>454</v>
      </c>
      <c r="DSG14" s="140" t="s">
        <v>454</v>
      </c>
      <c r="DSH14" s="140" t="s">
        <v>454</v>
      </c>
      <c r="DSI14" s="140" t="s">
        <v>454</v>
      </c>
      <c r="DSJ14" s="140" t="s">
        <v>454</v>
      </c>
      <c r="DSK14" s="140" t="s">
        <v>454</v>
      </c>
      <c r="DSL14" s="140" t="s">
        <v>454</v>
      </c>
      <c r="DSM14" s="140" t="s">
        <v>454</v>
      </c>
      <c r="DSN14" s="140" t="s">
        <v>454</v>
      </c>
      <c r="DSO14" s="140" t="s">
        <v>454</v>
      </c>
      <c r="DSP14" s="140" t="s">
        <v>454</v>
      </c>
      <c r="DSQ14" s="140" t="s">
        <v>454</v>
      </c>
      <c r="DSR14" s="140" t="s">
        <v>454</v>
      </c>
      <c r="DSS14" s="140" t="s">
        <v>454</v>
      </c>
      <c r="DST14" s="140" t="s">
        <v>454</v>
      </c>
      <c r="DSU14" s="140" t="s">
        <v>454</v>
      </c>
      <c r="DSV14" s="140" t="s">
        <v>454</v>
      </c>
      <c r="DSW14" s="140" t="s">
        <v>454</v>
      </c>
      <c r="DSX14" s="140" t="s">
        <v>454</v>
      </c>
      <c r="DSY14" s="140" t="s">
        <v>454</v>
      </c>
      <c r="DSZ14" s="140" t="s">
        <v>454</v>
      </c>
      <c r="DTA14" s="140" t="s">
        <v>454</v>
      </c>
      <c r="DTB14" s="140" t="s">
        <v>454</v>
      </c>
      <c r="DTC14" s="140" t="s">
        <v>454</v>
      </c>
      <c r="DTD14" s="140" t="s">
        <v>454</v>
      </c>
      <c r="DTE14" s="140" t="s">
        <v>454</v>
      </c>
      <c r="DTF14" s="140" t="s">
        <v>454</v>
      </c>
      <c r="DTG14" s="140" t="s">
        <v>454</v>
      </c>
      <c r="DTH14" s="140" t="s">
        <v>454</v>
      </c>
      <c r="DTI14" s="140" t="s">
        <v>454</v>
      </c>
      <c r="DTJ14" s="140" t="s">
        <v>454</v>
      </c>
      <c r="DTK14" s="140" t="s">
        <v>454</v>
      </c>
      <c r="DTL14" s="140" t="s">
        <v>454</v>
      </c>
      <c r="DTM14" s="140" t="s">
        <v>454</v>
      </c>
      <c r="DTN14" s="140" t="s">
        <v>454</v>
      </c>
      <c r="DTO14" s="140" t="s">
        <v>454</v>
      </c>
      <c r="DTP14" s="140" t="s">
        <v>454</v>
      </c>
      <c r="DTQ14" s="140" t="s">
        <v>454</v>
      </c>
      <c r="DTR14" s="140" t="s">
        <v>454</v>
      </c>
      <c r="DTS14" s="140" t="s">
        <v>454</v>
      </c>
      <c r="DTT14" s="140" t="s">
        <v>454</v>
      </c>
      <c r="DTU14" s="140" t="s">
        <v>454</v>
      </c>
      <c r="DTV14" s="140" t="s">
        <v>454</v>
      </c>
      <c r="DTW14" s="140" t="s">
        <v>454</v>
      </c>
      <c r="DTX14" s="140" t="s">
        <v>454</v>
      </c>
      <c r="DTY14" s="140" t="s">
        <v>454</v>
      </c>
      <c r="DTZ14" s="140" t="s">
        <v>454</v>
      </c>
      <c r="DUA14" s="140" t="s">
        <v>454</v>
      </c>
      <c r="DUB14" s="140" t="s">
        <v>454</v>
      </c>
      <c r="DUC14" s="140" t="s">
        <v>454</v>
      </c>
      <c r="DUD14" s="140" t="s">
        <v>454</v>
      </c>
      <c r="DUE14" s="140" t="s">
        <v>454</v>
      </c>
      <c r="DUF14" s="140" t="s">
        <v>454</v>
      </c>
      <c r="DUG14" s="140" t="s">
        <v>454</v>
      </c>
      <c r="DUH14" s="140" t="s">
        <v>454</v>
      </c>
      <c r="DUI14" s="140" t="s">
        <v>454</v>
      </c>
      <c r="DUJ14" s="140" t="s">
        <v>454</v>
      </c>
      <c r="DUK14" s="140" t="s">
        <v>454</v>
      </c>
      <c r="DUL14" s="140" t="s">
        <v>454</v>
      </c>
      <c r="DUM14" s="140" t="s">
        <v>454</v>
      </c>
      <c r="DUN14" s="140" t="s">
        <v>454</v>
      </c>
      <c r="DUO14" s="140" t="s">
        <v>454</v>
      </c>
      <c r="DUP14" s="140" t="s">
        <v>454</v>
      </c>
      <c r="DUQ14" s="140" t="s">
        <v>454</v>
      </c>
      <c r="DUR14" s="140" t="s">
        <v>454</v>
      </c>
      <c r="DUS14" s="140" t="s">
        <v>454</v>
      </c>
      <c r="DUT14" s="140" t="s">
        <v>454</v>
      </c>
      <c r="DUU14" s="140" t="s">
        <v>454</v>
      </c>
      <c r="DUV14" s="140" t="s">
        <v>454</v>
      </c>
      <c r="DUW14" s="140" t="s">
        <v>454</v>
      </c>
      <c r="DUX14" s="140" t="s">
        <v>454</v>
      </c>
      <c r="DUY14" s="140" t="s">
        <v>454</v>
      </c>
      <c r="DUZ14" s="140" t="s">
        <v>454</v>
      </c>
      <c r="DVA14" s="140" t="s">
        <v>454</v>
      </c>
      <c r="DVB14" s="140" t="s">
        <v>454</v>
      </c>
      <c r="DVC14" s="140" t="s">
        <v>454</v>
      </c>
      <c r="DVD14" s="140" t="s">
        <v>454</v>
      </c>
      <c r="DVE14" s="140" t="s">
        <v>454</v>
      </c>
      <c r="DVF14" s="140" t="s">
        <v>454</v>
      </c>
      <c r="DVG14" s="140" t="s">
        <v>454</v>
      </c>
      <c r="DVH14" s="140" t="s">
        <v>454</v>
      </c>
      <c r="DVI14" s="140" t="s">
        <v>454</v>
      </c>
      <c r="DVJ14" s="140" t="s">
        <v>454</v>
      </c>
      <c r="DVK14" s="140" t="s">
        <v>454</v>
      </c>
      <c r="DVL14" s="140" t="s">
        <v>454</v>
      </c>
      <c r="DVM14" s="140" t="s">
        <v>454</v>
      </c>
      <c r="DVN14" s="140" t="s">
        <v>454</v>
      </c>
      <c r="DVO14" s="140" t="s">
        <v>454</v>
      </c>
      <c r="DVP14" s="140" t="s">
        <v>454</v>
      </c>
      <c r="DVQ14" s="140" t="s">
        <v>454</v>
      </c>
      <c r="DVR14" s="140" t="s">
        <v>454</v>
      </c>
      <c r="DVS14" s="140" t="s">
        <v>454</v>
      </c>
      <c r="DVT14" s="140" t="s">
        <v>454</v>
      </c>
      <c r="DVU14" s="140" t="s">
        <v>454</v>
      </c>
      <c r="DVV14" s="140" t="s">
        <v>454</v>
      </c>
      <c r="DVW14" s="140" t="s">
        <v>454</v>
      </c>
      <c r="DVX14" s="140" t="s">
        <v>454</v>
      </c>
      <c r="DVY14" s="140" t="s">
        <v>454</v>
      </c>
      <c r="DVZ14" s="140" t="s">
        <v>454</v>
      </c>
      <c r="DWA14" s="140" t="s">
        <v>454</v>
      </c>
      <c r="DWB14" s="140" t="s">
        <v>454</v>
      </c>
      <c r="DWC14" s="140" t="s">
        <v>454</v>
      </c>
      <c r="DWD14" s="140" t="s">
        <v>454</v>
      </c>
      <c r="DWE14" s="140" t="s">
        <v>454</v>
      </c>
      <c r="DWF14" s="140" t="s">
        <v>454</v>
      </c>
      <c r="DWG14" s="140" t="s">
        <v>454</v>
      </c>
      <c r="DWH14" s="140" t="s">
        <v>454</v>
      </c>
      <c r="DWI14" s="140" t="s">
        <v>454</v>
      </c>
      <c r="DWJ14" s="140" t="s">
        <v>454</v>
      </c>
      <c r="DWK14" s="140" t="s">
        <v>454</v>
      </c>
      <c r="DWL14" s="140" t="s">
        <v>454</v>
      </c>
      <c r="DWM14" s="140" t="s">
        <v>454</v>
      </c>
      <c r="DWN14" s="140" t="s">
        <v>454</v>
      </c>
      <c r="DWO14" s="140" t="s">
        <v>454</v>
      </c>
      <c r="DWP14" s="140" t="s">
        <v>454</v>
      </c>
      <c r="DWQ14" s="140" t="s">
        <v>454</v>
      </c>
      <c r="DWR14" s="140" t="s">
        <v>454</v>
      </c>
      <c r="DWS14" s="140" t="s">
        <v>454</v>
      </c>
      <c r="DWT14" s="140" t="s">
        <v>454</v>
      </c>
      <c r="DWU14" s="140" t="s">
        <v>454</v>
      </c>
      <c r="DWV14" s="140" t="s">
        <v>454</v>
      </c>
      <c r="DWW14" s="140" t="s">
        <v>454</v>
      </c>
      <c r="DWX14" s="140" t="s">
        <v>454</v>
      </c>
      <c r="DWY14" s="140" t="s">
        <v>454</v>
      </c>
      <c r="DWZ14" s="140" t="s">
        <v>454</v>
      </c>
      <c r="DXA14" s="140" t="s">
        <v>454</v>
      </c>
      <c r="DXB14" s="140" t="s">
        <v>454</v>
      </c>
      <c r="DXC14" s="140" t="s">
        <v>454</v>
      </c>
      <c r="DXD14" s="140" t="s">
        <v>454</v>
      </c>
      <c r="DXE14" s="140" t="s">
        <v>454</v>
      </c>
      <c r="DXF14" s="140" t="s">
        <v>454</v>
      </c>
      <c r="DXG14" s="140" t="s">
        <v>454</v>
      </c>
      <c r="DXH14" s="140" t="s">
        <v>454</v>
      </c>
      <c r="DXI14" s="140" t="s">
        <v>454</v>
      </c>
      <c r="DXJ14" s="140" t="s">
        <v>454</v>
      </c>
      <c r="DXK14" s="140" t="s">
        <v>454</v>
      </c>
      <c r="DXL14" s="140" t="s">
        <v>454</v>
      </c>
      <c r="DXM14" s="140" t="s">
        <v>454</v>
      </c>
      <c r="DXN14" s="140" t="s">
        <v>454</v>
      </c>
      <c r="DXO14" s="140" t="s">
        <v>454</v>
      </c>
      <c r="DXP14" s="140" t="s">
        <v>454</v>
      </c>
      <c r="DXQ14" s="140" t="s">
        <v>454</v>
      </c>
      <c r="DXR14" s="140" t="s">
        <v>454</v>
      </c>
      <c r="DXS14" s="140" t="s">
        <v>454</v>
      </c>
      <c r="DXT14" s="140" t="s">
        <v>454</v>
      </c>
      <c r="DXU14" s="140" t="s">
        <v>454</v>
      </c>
      <c r="DXV14" s="140" t="s">
        <v>454</v>
      </c>
      <c r="DXW14" s="140" t="s">
        <v>454</v>
      </c>
      <c r="DXX14" s="140" t="s">
        <v>454</v>
      </c>
      <c r="DXY14" s="140" t="s">
        <v>454</v>
      </c>
      <c r="DXZ14" s="140" t="s">
        <v>454</v>
      </c>
      <c r="DYA14" s="140" t="s">
        <v>454</v>
      </c>
      <c r="DYB14" s="140" t="s">
        <v>454</v>
      </c>
      <c r="DYC14" s="140" t="s">
        <v>454</v>
      </c>
      <c r="DYD14" s="140" t="s">
        <v>454</v>
      </c>
      <c r="DYE14" s="140" t="s">
        <v>454</v>
      </c>
      <c r="DYF14" s="140" t="s">
        <v>454</v>
      </c>
      <c r="DYG14" s="140" t="s">
        <v>454</v>
      </c>
      <c r="DYH14" s="140" t="s">
        <v>454</v>
      </c>
      <c r="DYI14" s="140" t="s">
        <v>454</v>
      </c>
      <c r="DYJ14" s="140" t="s">
        <v>454</v>
      </c>
      <c r="DYK14" s="140" t="s">
        <v>454</v>
      </c>
      <c r="DYL14" s="140" t="s">
        <v>454</v>
      </c>
      <c r="DYM14" s="140" t="s">
        <v>454</v>
      </c>
      <c r="DYN14" s="140" t="s">
        <v>454</v>
      </c>
      <c r="DYO14" s="140" t="s">
        <v>454</v>
      </c>
      <c r="DYP14" s="140" t="s">
        <v>454</v>
      </c>
      <c r="DYQ14" s="140" t="s">
        <v>454</v>
      </c>
      <c r="DYR14" s="140" t="s">
        <v>454</v>
      </c>
      <c r="DYS14" s="140" t="s">
        <v>454</v>
      </c>
      <c r="DYT14" s="140" t="s">
        <v>454</v>
      </c>
      <c r="DYU14" s="140" t="s">
        <v>454</v>
      </c>
      <c r="DYV14" s="140" t="s">
        <v>454</v>
      </c>
      <c r="DYW14" s="140" t="s">
        <v>454</v>
      </c>
      <c r="DYX14" s="140" t="s">
        <v>454</v>
      </c>
      <c r="DYY14" s="140" t="s">
        <v>454</v>
      </c>
      <c r="DYZ14" s="140" t="s">
        <v>454</v>
      </c>
      <c r="DZA14" s="140" t="s">
        <v>454</v>
      </c>
      <c r="DZB14" s="140" t="s">
        <v>454</v>
      </c>
      <c r="DZC14" s="140" t="s">
        <v>454</v>
      </c>
      <c r="DZD14" s="140" t="s">
        <v>454</v>
      </c>
      <c r="DZE14" s="140" t="s">
        <v>454</v>
      </c>
      <c r="DZF14" s="140" t="s">
        <v>454</v>
      </c>
      <c r="DZG14" s="140" t="s">
        <v>454</v>
      </c>
      <c r="DZH14" s="140" t="s">
        <v>454</v>
      </c>
      <c r="DZI14" s="140" t="s">
        <v>454</v>
      </c>
      <c r="DZJ14" s="140" t="s">
        <v>454</v>
      </c>
      <c r="DZK14" s="140" t="s">
        <v>454</v>
      </c>
      <c r="DZL14" s="140" t="s">
        <v>454</v>
      </c>
      <c r="DZM14" s="140" t="s">
        <v>454</v>
      </c>
      <c r="DZN14" s="140" t="s">
        <v>454</v>
      </c>
      <c r="DZO14" s="140" t="s">
        <v>454</v>
      </c>
      <c r="DZP14" s="140" t="s">
        <v>454</v>
      </c>
      <c r="DZQ14" s="140" t="s">
        <v>454</v>
      </c>
      <c r="DZR14" s="140" t="s">
        <v>454</v>
      </c>
      <c r="DZS14" s="140" t="s">
        <v>454</v>
      </c>
      <c r="DZT14" s="140" t="s">
        <v>454</v>
      </c>
      <c r="DZU14" s="140" t="s">
        <v>454</v>
      </c>
      <c r="DZV14" s="140" t="s">
        <v>454</v>
      </c>
      <c r="DZW14" s="140" t="s">
        <v>454</v>
      </c>
      <c r="DZX14" s="140" t="s">
        <v>454</v>
      </c>
      <c r="DZY14" s="140" t="s">
        <v>454</v>
      </c>
      <c r="DZZ14" s="140" t="s">
        <v>454</v>
      </c>
      <c r="EAA14" s="140" t="s">
        <v>454</v>
      </c>
      <c r="EAB14" s="140" t="s">
        <v>454</v>
      </c>
      <c r="EAC14" s="140" t="s">
        <v>454</v>
      </c>
      <c r="EAD14" s="140" t="s">
        <v>454</v>
      </c>
      <c r="EAE14" s="140" t="s">
        <v>454</v>
      </c>
      <c r="EAF14" s="140" t="s">
        <v>454</v>
      </c>
      <c r="EAG14" s="140" t="s">
        <v>454</v>
      </c>
      <c r="EAH14" s="140" t="s">
        <v>454</v>
      </c>
      <c r="EAI14" s="140" t="s">
        <v>454</v>
      </c>
      <c r="EAJ14" s="140" t="s">
        <v>454</v>
      </c>
      <c r="EAK14" s="140" t="s">
        <v>454</v>
      </c>
      <c r="EAL14" s="140" t="s">
        <v>454</v>
      </c>
      <c r="EAM14" s="140" t="s">
        <v>454</v>
      </c>
      <c r="EAN14" s="140" t="s">
        <v>454</v>
      </c>
      <c r="EAO14" s="140" t="s">
        <v>454</v>
      </c>
      <c r="EAP14" s="140" t="s">
        <v>454</v>
      </c>
      <c r="EAQ14" s="140" t="s">
        <v>454</v>
      </c>
      <c r="EAR14" s="140" t="s">
        <v>454</v>
      </c>
      <c r="EAS14" s="140" t="s">
        <v>454</v>
      </c>
      <c r="EAT14" s="140" t="s">
        <v>454</v>
      </c>
      <c r="EAU14" s="140" t="s">
        <v>454</v>
      </c>
      <c r="EAV14" s="140" t="s">
        <v>454</v>
      </c>
      <c r="EAW14" s="140" t="s">
        <v>454</v>
      </c>
      <c r="EAX14" s="140" t="s">
        <v>454</v>
      </c>
      <c r="EAY14" s="140" t="s">
        <v>454</v>
      </c>
      <c r="EAZ14" s="140" t="s">
        <v>454</v>
      </c>
      <c r="EBA14" s="140" t="s">
        <v>454</v>
      </c>
      <c r="EBB14" s="140" t="s">
        <v>454</v>
      </c>
      <c r="EBC14" s="140" t="s">
        <v>454</v>
      </c>
      <c r="EBD14" s="140" t="s">
        <v>454</v>
      </c>
      <c r="EBE14" s="140" t="s">
        <v>454</v>
      </c>
      <c r="EBF14" s="140" t="s">
        <v>454</v>
      </c>
      <c r="EBG14" s="140" t="s">
        <v>454</v>
      </c>
      <c r="EBH14" s="140" t="s">
        <v>454</v>
      </c>
      <c r="EBI14" s="140" t="s">
        <v>454</v>
      </c>
      <c r="EBJ14" s="140" t="s">
        <v>454</v>
      </c>
      <c r="EBK14" s="140" t="s">
        <v>454</v>
      </c>
      <c r="EBL14" s="140" t="s">
        <v>454</v>
      </c>
      <c r="EBM14" s="140" t="s">
        <v>454</v>
      </c>
      <c r="EBN14" s="140" t="s">
        <v>454</v>
      </c>
      <c r="EBO14" s="140" t="s">
        <v>454</v>
      </c>
      <c r="EBP14" s="140" t="s">
        <v>454</v>
      </c>
      <c r="EBQ14" s="140" t="s">
        <v>454</v>
      </c>
      <c r="EBR14" s="140" t="s">
        <v>454</v>
      </c>
      <c r="EBS14" s="140" t="s">
        <v>454</v>
      </c>
      <c r="EBT14" s="140" t="s">
        <v>454</v>
      </c>
      <c r="EBU14" s="140" t="s">
        <v>454</v>
      </c>
      <c r="EBV14" s="140" t="s">
        <v>454</v>
      </c>
      <c r="EBW14" s="140" t="s">
        <v>454</v>
      </c>
      <c r="EBX14" s="140" t="s">
        <v>454</v>
      </c>
      <c r="EBY14" s="140" t="s">
        <v>454</v>
      </c>
      <c r="EBZ14" s="140" t="s">
        <v>454</v>
      </c>
      <c r="ECA14" s="140" t="s">
        <v>454</v>
      </c>
      <c r="ECB14" s="140" t="s">
        <v>454</v>
      </c>
      <c r="ECC14" s="140" t="s">
        <v>454</v>
      </c>
      <c r="ECD14" s="140" t="s">
        <v>454</v>
      </c>
      <c r="ECE14" s="140" t="s">
        <v>454</v>
      </c>
      <c r="ECF14" s="140" t="s">
        <v>454</v>
      </c>
      <c r="ECG14" s="140" t="s">
        <v>454</v>
      </c>
      <c r="ECH14" s="140" t="s">
        <v>454</v>
      </c>
      <c r="ECI14" s="140" t="s">
        <v>454</v>
      </c>
      <c r="ECJ14" s="140" t="s">
        <v>454</v>
      </c>
      <c r="ECK14" s="140" t="s">
        <v>454</v>
      </c>
      <c r="ECL14" s="140" t="s">
        <v>454</v>
      </c>
      <c r="ECM14" s="140" t="s">
        <v>454</v>
      </c>
      <c r="ECN14" s="140" t="s">
        <v>454</v>
      </c>
      <c r="ECO14" s="140" t="s">
        <v>454</v>
      </c>
      <c r="ECP14" s="140" t="s">
        <v>454</v>
      </c>
      <c r="ECQ14" s="140" t="s">
        <v>454</v>
      </c>
      <c r="ECR14" s="140" t="s">
        <v>454</v>
      </c>
      <c r="ECS14" s="140" t="s">
        <v>454</v>
      </c>
      <c r="ECT14" s="140" t="s">
        <v>454</v>
      </c>
      <c r="ECU14" s="140" t="s">
        <v>454</v>
      </c>
      <c r="ECV14" s="140" t="s">
        <v>454</v>
      </c>
      <c r="ECW14" s="140" t="s">
        <v>454</v>
      </c>
      <c r="ECX14" s="140" t="s">
        <v>454</v>
      </c>
      <c r="ECY14" s="140" t="s">
        <v>454</v>
      </c>
      <c r="ECZ14" s="140" t="s">
        <v>454</v>
      </c>
      <c r="EDA14" s="140" t="s">
        <v>454</v>
      </c>
      <c r="EDB14" s="140" t="s">
        <v>454</v>
      </c>
      <c r="EDC14" s="140" t="s">
        <v>454</v>
      </c>
      <c r="EDD14" s="140" t="s">
        <v>454</v>
      </c>
      <c r="EDE14" s="140" t="s">
        <v>454</v>
      </c>
      <c r="EDF14" s="140" t="s">
        <v>454</v>
      </c>
      <c r="EDG14" s="140" t="s">
        <v>454</v>
      </c>
      <c r="EDH14" s="140" t="s">
        <v>454</v>
      </c>
      <c r="EDI14" s="140" t="s">
        <v>454</v>
      </c>
      <c r="EDJ14" s="140" t="s">
        <v>454</v>
      </c>
      <c r="EDK14" s="140" t="s">
        <v>454</v>
      </c>
      <c r="EDL14" s="140" t="s">
        <v>454</v>
      </c>
      <c r="EDM14" s="140" t="s">
        <v>454</v>
      </c>
      <c r="EDN14" s="140" t="s">
        <v>454</v>
      </c>
      <c r="EDO14" s="140" t="s">
        <v>454</v>
      </c>
      <c r="EDP14" s="140" t="s">
        <v>454</v>
      </c>
      <c r="EDQ14" s="140" t="s">
        <v>454</v>
      </c>
      <c r="EDR14" s="140" t="s">
        <v>454</v>
      </c>
      <c r="EDS14" s="140" t="s">
        <v>454</v>
      </c>
      <c r="EDT14" s="140" t="s">
        <v>454</v>
      </c>
      <c r="EDU14" s="140" t="s">
        <v>454</v>
      </c>
      <c r="EDV14" s="140" t="s">
        <v>454</v>
      </c>
      <c r="EDW14" s="140" t="s">
        <v>454</v>
      </c>
      <c r="EDX14" s="140" t="s">
        <v>454</v>
      </c>
      <c r="EDY14" s="140" t="s">
        <v>454</v>
      </c>
      <c r="EDZ14" s="140" t="s">
        <v>454</v>
      </c>
      <c r="EEA14" s="140" t="s">
        <v>454</v>
      </c>
      <c r="EEB14" s="140" t="s">
        <v>454</v>
      </c>
      <c r="EEC14" s="140" t="s">
        <v>454</v>
      </c>
      <c r="EED14" s="140" t="s">
        <v>454</v>
      </c>
      <c r="EEE14" s="140" t="s">
        <v>454</v>
      </c>
      <c r="EEF14" s="140" t="s">
        <v>454</v>
      </c>
      <c r="EEG14" s="140" t="s">
        <v>454</v>
      </c>
      <c r="EEH14" s="140" t="s">
        <v>454</v>
      </c>
      <c r="EEI14" s="140" t="s">
        <v>454</v>
      </c>
      <c r="EEJ14" s="140" t="s">
        <v>454</v>
      </c>
      <c r="EEK14" s="140" t="s">
        <v>454</v>
      </c>
      <c r="EEL14" s="140" t="s">
        <v>454</v>
      </c>
      <c r="EEM14" s="140" t="s">
        <v>454</v>
      </c>
      <c r="EEN14" s="140" t="s">
        <v>454</v>
      </c>
      <c r="EEO14" s="140" t="s">
        <v>454</v>
      </c>
      <c r="EEP14" s="140" t="s">
        <v>454</v>
      </c>
      <c r="EEQ14" s="140" t="s">
        <v>454</v>
      </c>
      <c r="EER14" s="140" t="s">
        <v>454</v>
      </c>
      <c r="EES14" s="140" t="s">
        <v>454</v>
      </c>
      <c r="EET14" s="140" t="s">
        <v>454</v>
      </c>
      <c r="EEU14" s="140" t="s">
        <v>454</v>
      </c>
      <c r="EEV14" s="140" t="s">
        <v>454</v>
      </c>
      <c r="EEW14" s="140" t="s">
        <v>454</v>
      </c>
      <c r="EEX14" s="140" t="s">
        <v>454</v>
      </c>
      <c r="EEY14" s="140" t="s">
        <v>454</v>
      </c>
      <c r="EEZ14" s="140" t="s">
        <v>454</v>
      </c>
      <c r="EFA14" s="140" t="s">
        <v>454</v>
      </c>
      <c r="EFB14" s="140" t="s">
        <v>454</v>
      </c>
      <c r="EFC14" s="140" t="s">
        <v>454</v>
      </c>
      <c r="EFD14" s="140" t="s">
        <v>454</v>
      </c>
      <c r="EFE14" s="140" t="s">
        <v>454</v>
      </c>
      <c r="EFF14" s="140" t="s">
        <v>454</v>
      </c>
      <c r="EFG14" s="140" t="s">
        <v>454</v>
      </c>
      <c r="EFH14" s="140" t="s">
        <v>454</v>
      </c>
      <c r="EFI14" s="140" t="s">
        <v>454</v>
      </c>
      <c r="EFJ14" s="140" t="s">
        <v>454</v>
      </c>
      <c r="EFK14" s="140" t="s">
        <v>454</v>
      </c>
      <c r="EFL14" s="140" t="s">
        <v>454</v>
      </c>
      <c r="EFM14" s="140" t="s">
        <v>454</v>
      </c>
      <c r="EFN14" s="140" t="s">
        <v>454</v>
      </c>
      <c r="EFO14" s="140" t="s">
        <v>454</v>
      </c>
      <c r="EFP14" s="140" t="s">
        <v>454</v>
      </c>
      <c r="EFQ14" s="140" t="s">
        <v>454</v>
      </c>
      <c r="EFR14" s="140" t="s">
        <v>454</v>
      </c>
      <c r="EFS14" s="140" t="s">
        <v>454</v>
      </c>
      <c r="EFT14" s="140" t="s">
        <v>454</v>
      </c>
      <c r="EFU14" s="140" t="s">
        <v>454</v>
      </c>
      <c r="EFV14" s="140" t="s">
        <v>454</v>
      </c>
      <c r="EFW14" s="140" t="s">
        <v>454</v>
      </c>
      <c r="EFX14" s="140" t="s">
        <v>454</v>
      </c>
      <c r="EFY14" s="140" t="s">
        <v>454</v>
      </c>
      <c r="EFZ14" s="140" t="s">
        <v>454</v>
      </c>
      <c r="EGA14" s="140" t="s">
        <v>454</v>
      </c>
      <c r="EGB14" s="140" t="s">
        <v>454</v>
      </c>
      <c r="EGC14" s="140" t="s">
        <v>454</v>
      </c>
      <c r="EGD14" s="140" t="s">
        <v>454</v>
      </c>
      <c r="EGE14" s="140" t="s">
        <v>454</v>
      </c>
      <c r="EGF14" s="140" t="s">
        <v>454</v>
      </c>
      <c r="EGG14" s="140" t="s">
        <v>454</v>
      </c>
      <c r="EGH14" s="140" t="s">
        <v>454</v>
      </c>
      <c r="EGI14" s="140" t="s">
        <v>454</v>
      </c>
      <c r="EGJ14" s="140" t="s">
        <v>454</v>
      </c>
      <c r="EGK14" s="140" t="s">
        <v>454</v>
      </c>
      <c r="EGL14" s="140" t="s">
        <v>454</v>
      </c>
      <c r="EGM14" s="140" t="s">
        <v>454</v>
      </c>
      <c r="EGN14" s="140" t="s">
        <v>454</v>
      </c>
      <c r="EGO14" s="140" t="s">
        <v>454</v>
      </c>
      <c r="EGP14" s="140" t="s">
        <v>454</v>
      </c>
      <c r="EGQ14" s="140" t="s">
        <v>454</v>
      </c>
      <c r="EGR14" s="140" t="s">
        <v>454</v>
      </c>
      <c r="EGS14" s="140" t="s">
        <v>454</v>
      </c>
      <c r="EGT14" s="140" t="s">
        <v>454</v>
      </c>
      <c r="EGU14" s="140" t="s">
        <v>454</v>
      </c>
      <c r="EGV14" s="140" t="s">
        <v>454</v>
      </c>
      <c r="EGW14" s="140" t="s">
        <v>454</v>
      </c>
      <c r="EGX14" s="140" t="s">
        <v>454</v>
      </c>
      <c r="EGY14" s="140" t="s">
        <v>454</v>
      </c>
      <c r="EGZ14" s="140" t="s">
        <v>454</v>
      </c>
      <c r="EHA14" s="140" t="s">
        <v>454</v>
      </c>
      <c r="EHB14" s="140" t="s">
        <v>454</v>
      </c>
      <c r="EHC14" s="140" t="s">
        <v>454</v>
      </c>
      <c r="EHD14" s="140" t="s">
        <v>454</v>
      </c>
      <c r="EHE14" s="140" t="s">
        <v>454</v>
      </c>
      <c r="EHF14" s="140" t="s">
        <v>454</v>
      </c>
      <c r="EHG14" s="140" t="s">
        <v>454</v>
      </c>
      <c r="EHH14" s="140" t="s">
        <v>454</v>
      </c>
      <c r="EHI14" s="140" t="s">
        <v>454</v>
      </c>
      <c r="EHJ14" s="140" t="s">
        <v>454</v>
      </c>
      <c r="EHK14" s="140" t="s">
        <v>454</v>
      </c>
      <c r="EHL14" s="140" t="s">
        <v>454</v>
      </c>
      <c r="EHM14" s="140" t="s">
        <v>454</v>
      </c>
      <c r="EHN14" s="140" t="s">
        <v>454</v>
      </c>
      <c r="EHO14" s="140" t="s">
        <v>454</v>
      </c>
      <c r="EHP14" s="140" t="s">
        <v>454</v>
      </c>
      <c r="EHQ14" s="140" t="s">
        <v>454</v>
      </c>
      <c r="EHR14" s="140" t="s">
        <v>454</v>
      </c>
      <c r="EHS14" s="140" t="s">
        <v>454</v>
      </c>
      <c r="EHT14" s="140" t="s">
        <v>454</v>
      </c>
      <c r="EHU14" s="140" t="s">
        <v>454</v>
      </c>
      <c r="EHV14" s="140" t="s">
        <v>454</v>
      </c>
      <c r="EHW14" s="140" t="s">
        <v>454</v>
      </c>
      <c r="EHX14" s="140" t="s">
        <v>454</v>
      </c>
      <c r="EHY14" s="140" t="s">
        <v>454</v>
      </c>
      <c r="EHZ14" s="140" t="s">
        <v>454</v>
      </c>
      <c r="EIA14" s="140" t="s">
        <v>454</v>
      </c>
      <c r="EIB14" s="140" t="s">
        <v>454</v>
      </c>
      <c r="EIC14" s="140" t="s">
        <v>454</v>
      </c>
      <c r="EID14" s="140" t="s">
        <v>454</v>
      </c>
      <c r="EIE14" s="140" t="s">
        <v>454</v>
      </c>
      <c r="EIF14" s="140" t="s">
        <v>454</v>
      </c>
      <c r="EIG14" s="140" t="s">
        <v>454</v>
      </c>
      <c r="EIH14" s="140" t="s">
        <v>454</v>
      </c>
      <c r="EII14" s="140" t="s">
        <v>454</v>
      </c>
      <c r="EIJ14" s="140" t="s">
        <v>454</v>
      </c>
      <c r="EIK14" s="140" t="s">
        <v>454</v>
      </c>
      <c r="EIL14" s="140" t="s">
        <v>454</v>
      </c>
      <c r="EIM14" s="140" t="s">
        <v>454</v>
      </c>
      <c r="EIN14" s="140" t="s">
        <v>454</v>
      </c>
      <c r="EIO14" s="140" t="s">
        <v>454</v>
      </c>
      <c r="EIP14" s="140" t="s">
        <v>454</v>
      </c>
      <c r="EIQ14" s="140" t="s">
        <v>454</v>
      </c>
      <c r="EIR14" s="140" t="s">
        <v>454</v>
      </c>
      <c r="EIS14" s="140" t="s">
        <v>454</v>
      </c>
      <c r="EIT14" s="140" t="s">
        <v>454</v>
      </c>
      <c r="EIU14" s="140" t="s">
        <v>454</v>
      </c>
      <c r="EIV14" s="140" t="s">
        <v>454</v>
      </c>
      <c r="EIW14" s="140" t="s">
        <v>454</v>
      </c>
      <c r="EIX14" s="140" t="s">
        <v>454</v>
      </c>
      <c r="EIY14" s="140" t="s">
        <v>454</v>
      </c>
      <c r="EIZ14" s="140" t="s">
        <v>454</v>
      </c>
      <c r="EJA14" s="140" t="s">
        <v>454</v>
      </c>
      <c r="EJB14" s="140" t="s">
        <v>454</v>
      </c>
      <c r="EJC14" s="140" t="s">
        <v>454</v>
      </c>
      <c r="EJD14" s="140" t="s">
        <v>454</v>
      </c>
      <c r="EJE14" s="140" t="s">
        <v>454</v>
      </c>
      <c r="EJF14" s="140" t="s">
        <v>454</v>
      </c>
      <c r="EJG14" s="140" t="s">
        <v>454</v>
      </c>
      <c r="EJH14" s="140" t="s">
        <v>454</v>
      </c>
      <c r="EJI14" s="140" t="s">
        <v>454</v>
      </c>
      <c r="EJJ14" s="140" t="s">
        <v>454</v>
      </c>
      <c r="EJK14" s="140" t="s">
        <v>454</v>
      </c>
      <c r="EJL14" s="140" t="s">
        <v>454</v>
      </c>
      <c r="EJM14" s="140" t="s">
        <v>454</v>
      </c>
      <c r="EJN14" s="140" t="s">
        <v>454</v>
      </c>
      <c r="EJO14" s="140" t="s">
        <v>454</v>
      </c>
      <c r="EJP14" s="140" t="s">
        <v>454</v>
      </c>
      <c r="EJQ14" s="140" t="s">
        <v>454</v>
      </c>
      <c r="EJR14" s="140" t="s">
        <v>454</v>
      </c>
      <c r="EJS14" s="140" t="s">
        <v>454</v>
      </c>
      <c r="EJT14" s="140" t="s">
        <v>454</v>
      </c>
      <c r="EJU14" s="140" t="s">
        <v>454</v>
      </c>
      <c r="EJV14" s="140" t="s">
        <v>454</v>
      </c>
      <c r="EJW14" s="140" t="s">
        <v>454</v>
      </c>
      <c r="EJX14" s="140" t="s">
        <v>454</v>
      </c>
      <c r="EJY14" s="140" t="s">
        <v>454</v>
      </c>
      <c r="EJZ14" s="140" t="s">
        <v>454</v>
      </c>
      <c r="EKA14" s="140" t="s">
        <v>454</v>
      </c>
      <c r="EKB14" s="140" t="s">
        <v>454</v>
      </c>
      <c r="EKC14" s="140" t="s">
        <v>454</v>
      </c>
      <c r="EKD14" s="140" t="s">
        <v>454</v>
      </c>
      <c r="EKE14" s="140" t="s">
        <v>454</v>
      </c>
      <c r="EKF14" s="140" t="s">
        <v>454</v>
      </c>
      <c r="EKG14" s="140" t="s">
        <v>454</v>
      </c>
      <c r="EKH14" s="140" t="s">
        <v>454</v>
      </c>
      <c r="EKI14" s="140" t="s">
        <v>454</v>
      </c>
      <c r="EKJ14" s="140" t="s">
        <v>454</v>
      </c>
      <c r="EKK14" s="140" t="s">
        <v>454</v>
      </c>
      <c r="EKL14" s="140" t="s">
        <v>454</v>
      </c>
      <c r="EKM14" s="140" t="s">
        <v>454</v>
      </c>
      <c r="EKN14" s="140" t="s">
        <v>454</v>
      </c>
      <c r="EKO14" s="140" t="s">
        <v>454</v>
      </c>
      <c r="EKP14" s="140" t="s">
        <v>454</v>
      </c>
      <c r="EKQ14" s="140" t="s">
        <v>454</v>
      </c>
      <c r="EKR14" s="140" t="s">
        <v>454</v>
      </c>
      <c r="EKS14" s="140" t="s">
        <v>454</v>
      </c>
      <c r="EKT14" s="140" t="s">
        <v>454</v>
      </c>
      <c r="EKU14" s="140" t="s">
        <v>454</v>
      </c>
      <c r="EKV14" s="140" t="s">
        <v>454</v>
      </c>
      <c r="EKW14" s="140" t="s">
        <v>454</v>
      </c>
      <c r="EKX14" s="140" t="s">
        <v>454</v>
      </c>
      <c r="EKY14" s="140" t="s">
        <v>454</v>
      </c>
      <c r="EKZ14" s="140" t="s">
        <v>454</v>
      </c>
      <c r="ELA14" s="140" t="s">
        <v>454</v>
      </c>
      <c r="ELB14" s="140" t="s">
        <v>454</v>
      </c>
      <c r="ELC14" s="140" t="s">
        <v>454</v>
      </c>
      <c r="ELD14" s="140" t="s">
        <v>454</v>
      </c>
      <c r="ELE14" s="140" t="s">
        <v>454</v>
      </c>
      <c r="ELF14" s="140" t="s">
        <v>454</v>
      </c>
      <c r="ELG14" s="140" t="s">
        <v>454</v>
      </c>
      <c r="ELH14" s="140" t="s">
        <v>454</v>
      </c>
      <c r="ELI14" s="140" t="s">
        <v>454</v>
      </c>
      <c r="ELJ14" s="140" t="s">
        <v>454</v>
      </c>
      <c r="ELK14" s="140" t="s">
        <v>454</v>
      </c>
      <c r="ELL14" s="140" t="s">
        <v>454</v>
      </c>
      <c r="ELM14" s="140" t="s">
        <v>454</v>
      </c>
      <c r="ELN14" s="140" t="s">
        <v>454</v>
      </c>
      <c r="ELO14" s="140" t="s">
        <v>454</v>
      </c>
      <c r="ELP14" s="140" t="s">
        <v>454</v>
      </c>
      <c r="ELQ14" s="140" t="s">
        <v>454</v>
      </c>
      <c r="ELR14" s="140" t="s">
        <v>454</v>
      </c>
      <c r="ELS14" s="140" t="s">
        <v>454</v>
      </c>
      <c r="ELT14" s="140" t="s">
        <v>454</v>
      </c>
      <c r="ELU14" s="140" t="s">
        <v>454</v>
      </c>
      <c r="ELV14" s="140" t="s">
        <v>454</v>
      </c>
      <c r="ELW14" s="140" t="s">
        <v>454</v>
      </c>
      <c r="ELX14" s="140" t="s">
        <v>454</v>
      </c>
      <c r="ELY14" s="140" t="s">
        <v>454</v>
      </c>
      <c r="ELZ14" s="140" t="s">
        <v>454</v>
      </c>
      <c r="EMA14" s="140" t="s">
        <v>454</v>
      </c>
      <c r="EMB14" s="140" t="s">
        <v>454</v>
      </c>
      <c r="EMC14" s="140" t="s">
        <v>454</v>
      </c>
      <c r="EMD14" s="140" t="s">
        <v>454</v>
      </c>
      <c r="EME14" s="140" t="s">
        <v>454</v>
      </c>
      <c r="EMF14" s="140" t="s">
        <v>454</v>
      </c>
      <c r="EMG14" s="140" t="s">
        <v>454</v>
      </c>
      <c r="EMH14" s="140" t="s">
        <v>454</v>
      </c>
      <c r="EMI14" s="140" t="s">
        <v>454</v>
      </c>
      <c r="EMJ14" s="140" t="s">
        <v>454</v>
      </c>
      <c r="EMK14" s="140" t="s">
        <v>454</v>
      </c>
      <c r="EML14" s="140" t="s">
        <v>454</v>
      </c>
      <c r="EMM14" s="140" t="s">
        <v>454</v>
      </c>
      <c r="EMN14" s="140" t="s">
        <v>454</v>
      </c>
      <c r="EMO14" s="140" t="s">
        <v>454</v>
      </c>
      <c r="EMP14" s="140" t="s">
        <v>454</v>
      </c>
      <c r="EMQ14" s="140" t="s">
        <v>454</v>
      </c>
      <c r="EMR14" s="140" t="s">
        <v>454</v>
      </c>
      <c r="EMS14" s="140" t="s">
        <v>454</v>
      </c>
      <c r="EMT14" s="140" t="s">
        <v>454</v>
      </c>
      <c r="EMU14" s="140" t="s">
        <v>454</v>
      </c>
      <c r="EMV14" s="140" t="s">
        <v>454</v>
      </c>
      <c r="EMW14" s="140" t="s">
        <v>454</v>
      </c>
      <c r="EMX14" s="140" t="s">
        <v>454</v>
      </c>
      <c r="EMY14" s="140" t="s">
        <v>454</v>
      </c>
      <c r="EMZ14" s="140" t="s">
        <v>454</v>
      </c>
      <c r="ENA14" s="140" t="s">
        <v>454</v>
      </c>
      <c r="ENB14" s="140" t="s">
        <v>454</v>
      </c>
      <c r="ENC14" s="140" t="s">
        <v>454</v>
      </c>
      <c r="END14" s="140" t="s">
        <v>454</v>
      </c>
      <c r="ENE14" s="140" t="s">
        <v>454</v>
      </c>
      <c r="ENF14" s="140" t="s">
        <v>454</v>
      </c>
      <c r="ENG14" s="140" t="s">
        <v>454</v>
      </c>
      <c r="ENH14" s="140" t="s">
        <v>454</v>
      </c>
      <c r="ENI14" s="140" t="s">
        <v>454</v>
      </c>
      <c r="ENJ14" s="140" t="s">
        <v>454</v>
      </c>
      <c r="ENK14" s="140" t="s">
        <v>454</v>
      </c>
      <c r="ENL14" s="140" t="s">
        <v>454</v>
      </c>
      <c r="ENM14" s="140" t="s">
        <v>454</v>
      </c>
      <c r="ENN14" s="140" t="s">
        <v>454</v>
      </c>
      <c r="ENO14" s="140" t="s">
        <v>454</v>
      </c>
      <c r="ENP14" s="140" t="s">
        <v>454</v>
      </c>
      <c r="ENQ14" s="140" t="s">
        <v>454</v>
      </c>
      <c r="ENR14" s="140" t="s">
        <v>454</v>
      </c>
      <c r="ENS14" s="140" t="s">
        <v>454</v>
      </c>
      <c r="ENT14" s="140" t="s">
        <v>454</v>
      </c>
      <c r="ENU14" s="140" t="s">
        <v>454</v>
      </c>
      <c r="ENV14" s="140" t="s">
        <v>454</v>
      </c>
      <c r="ENW14" s="140" t="s">
        <v>454</v>
      </c>
      <c r="ENX14" s="140" t="s">
        <v>454</v>
      </c>
      <c r="ENY14" s="140" t="s">
        <v>454</v>
      </c>
      <c r="ENZ14" s="140" t="s">
        <v>454</v>
      </c>
      <c r="EOA14" s="140" t="s">
        <v>454</v>
      </c>
      <c r="EOB14" s="140" t="s">
        <v>454</v>
      </c>
      <c r="EOC14" s="140" t="s">
        <v>454</v>
      </c>
      <c r="EOD14" s="140" t="s">
        <v>454</v>
      </c>
      <c r="EOE14" s="140" t="s">
        <v>454</v>
      </c>
      <c r="EOF14" s="140" t="s">
        <v>454</v>
      </c>
      <c r="EOG14" s="140" t="s">
        <v>454</v>
      </c>
      <c r="EOH14" s="140" t="s">
        <v>454</v>
      </c>
      <c r="EOI14" s="140" t="s">
        <v>454</v>
      </c>
      <c r="EOJ14" s="140" t="s">
        <v>454</v>
      </c>
      <c r="EOK14" s="140" t="s">
        <v>454</v>
      </c>
      <c r="EOL14" s="140" t="s">
        <v>454</v>
      </c>
      <c r="EOM14" s="140" t="s">
        <v>454</v>
      </c>
      <c r="EON14" s="140" t="s">
        <v>454</v>
      </c>
      <c r="EOO14" s="140" t="s">
        <v>454</v>
      </c>
      <c r="EOP14" s="140" t="s">
        <v>454</v>
      </c>
      <c r="EOQ14" s="140" t="s">
        <v>454</v>
      </c>
      <c r="EOR14" s="140" t="s">
        <v>454</v>
      </c>
      <c r="EOS14" s="140" t="s">
        <v>454</v>
      </c>
      <c r="EOT14" s="140" t="s">
        <v>454</v>
      </c>
      <c r="EOU14" s="140" t="s">
        <v>454</v>
      </c>
      <c r="EOV14" s="140" t="s">
        <v>454</v>
      </c>
      <c r="EOW14" s="140" t="s">
        <v>454</v>
      </c>
      <c r="EOX14" s="140" t="s">
        <v>454</v>
      </c>
      <c r="EOY14" s="140" t="s">
        <v>454</v>
      </c>
      <c r="EOZ14" s="140" t="s">
        <v>454</v>
      </c>
      <c r="EPA14" s="140" t="s">
        <v>454</v>
      </c>
      <c r="EPB14" s="140" t="s">
        <v>454</v>
      </c>
      <c r="EPC14" s="140" t="s">
        <v>454</v>
      </c>
      <c r="EPD14" s="140" t="s">
        <v>454</v>
      </c>
      <c r="EPE14" s="140" t="s">
        <v>454</v>
      </c>
      <c r="EPF14" s="140" t="s">
        <v>454</v>
      </c>
      <c r="EPG14" s="140" t="s">
        <v>454</v>
      </c>
      <c r="EPH14" s="140" t="s">
        <v>454</v>
      </c>
      <c r="EPI14" s="140" t="s">
        <v>454</v>
      </c>
      <c r="EPJ14" s="140" t="s">
        <v>454</v>
      </c>
      <c r="EPK14" s="140" t="s">
        <v>454</v>
      </c>
      <c r="EPL14" s="140" t="s">
        <v>454</v>
      </c>
      <c r="EPM14" s="140" t="s">
        <v>454</v>
      </c>
      <c r="EPN14" s="140" t="s">
        <v>454</v>
      </c>
      <c r="EPO14" s="140" t="s">
        <v>454</v>
      </c>
      <c r="EPP14" s="140" t="s">
        <v>454</v>
      </c>
      <c r="EPQ14" s="140" t="s">
        <v>454</v>
      </c>
      <c r="EPR14" s="140" t="s">
        <v>454</v>
      </c>
      <c r="EPS14" s="140" t="s">
        <v>454</v>
      </c>
      <c r="EPT14" s="140" t="s">
        <v>454</v>
      </c>
      <c r="EPU14" s="140" t="s">
        <v>454</v>
      </c>
      <c r="EPV14" s="140" t="s">
        <v>454</v>
      </c>
      <c r="EPW14" s="140" t="s">
        <v>454</v>
      </c>
      <c r="EPX14" s="140" t="s">
        <v>454</v>
      </c>
      <c r="EPY14" s="140" t="s">
        <v>454</v>
      </c>
      <c r="EPZ14" s="140" t="s">
        <v>454</v>
      </c>
      <c r="EQA14" s="140" t="s">
        <v>454</v>
      </c>
      <c r="EQB14" s="140" t="s">
        <v>454</v>
      </c>
      <c r="EQC14" s="140" t="s">
        <v>454</v>
      </c>
      <c r="EQD14" s="140" t="s">
        <v>454</v>
      </c>
      <c r="EQE14" s="140" t="s">
        <v>454</v>
      </c>
      <c r="EQF14" s="140" t="s">
        <v>454</v>
      </c>
      <c r="EQG14" s="140" t="s">
        <v>454</v>
      </c>
      <c r="EQH14" s="140" t="s">
        <v>454</v>
      </c>
      <c r="EQI14" s="140" t="s">
        <v>454</v>
      </c>
      <c r="EQJ14" s="140" t="s">
        <v>454</v>
      </c>
      <c r="EQK14" s="140" t="s">
        <v>454</v>
      </c>
      <c r="EQL14" s="140" t="s">
        <v>454</v>
      </c>
      <c r="EQM14" s="140" t="s">
        <v>454</v>
      </c>
      <c r="EQN14" s="140" t="s">
        <v>454</v>
      </c>
      <c r="EQO14" s="140" t="s">
        <v>454</v>
      </c>
      <c r="EQP14" s="140" t="s">
        <v>454</v>
      </c>
      <c r="EQQ14" s="140" t="s">
        <v>454</v>
      </c>
      <c r="EQR14" s="140" t="s">
        <v>454</v>
      </c>
      <c r="EQS14" s="140" t="s">
        <v>454</v>
      </c>
      <c r="EQT14" s="140" t="s">
        <v>454</v>
      </c>
      <c r="EQU14" s="140" t="s">
        <v>454</v>
      </c>
      <c r="EQV14" s="140" t="s">
        <v>454</v>
      </c>
      <c r="EQW14" s="140" t="s">
        <v>454</v>
      </c>
      <c r="EQX14" s="140" t="s">
        <v>454</v>
      </c>
      <c r="EQY14" s="140" t="s">
        <v>454</v>
      </c>
      <c r="EQZ14" s="140" t="s">
        <v>454</v>
      </c>
      <c r="ERA14" s="140" t="s">
        <v>454</v>
      </c>
      <c r="ERB14" s="140" t="s">
        <v>454</v>
      </c>
      <c r="ERC14" s="140" t="s">
        <v>454</v>
      </c>
      <c r="ERD14" s="140" t="s">
        <v>454</v>
      </c>
      <c r="ERE14" s="140" t="s">
        <v>454</v>
      </c>
      <c r="ERF14" s="140" t="s">
        <v>454</v>
      </c>
      <c r="ERG14" s="140" t="s">
        <v>454</v>
      </c>
      <c r="ERH14" s="140" t="s">
        <v>454</v>
      </c>
      <c r="ERI14" s="140" t="s">
        <v>454</v>
      </c>
      <c r="ERJ14" s="140" t="s">
        <v>454</v>
      </c>
      <c r="ERK14" s="140" t="s">
        <v>454</v>
      </c>
      <c r="ERL14" s="140" t="s">
        <v>454</v>
      </c>
      <c r="ERM14" s="140" t="s">
        <v>454</v>
      </c>
      <c r="ERN14" s="140" t="s">
        <v>454</v>
      </c>
      <c r="ERO14" s="140" t="s">
        <v>454</v>
      </c>
      <c r="ERP14" s="140" t="s">
        <v>454</v>
      </c>
      <c r="ERQ14" s="140" t="s">
        <v>454</v>
      </c>
      <c r="ERR14" s="140" t="s">
        <v>454</v>
      </c>
      <c r="ERS14" s="140" t="s">
        <v>454</v>
      </c>
      <c r="ERT14" s="140" t="s">
        <v>454</v>
      </c>
      <c r="ERU14" s="140" t="s">
        <v>454</v>
      </c>
      <c r="ERV14" s="140" t="s">
        <v>454</v>
      </c>
      <c r="ERW14" s="140" t="s">
        <v>454</v>
      </c>
      <c r="ERX14" s="140" t="s">
        <v>454</v>
      </c>
      <c r="ERY14" s="140" t="s">
        <v>454</v>
      </c>
      <c r="ERZ14" s="140" t="s">
        <v>454</v>
      </c>
      <c r="ESA14" s="140" t="s">
        <v>454</v>
      </c>
      <c r="ESB14" s="140" t="s">
        <v>454</v>
      </c>
      <c r="ESC14" s="140" t="s">
        <v>454</v>
      </c>
      <c r="ESD14" s="140" t="s">
        <v>454</v>
      </c>
      <c r="ESE14" s="140" t="s">
        <v>454</v>
      </c>
      <c r="ESF14" s="140" t="s">
        <v>454</v>
      </c>
      <c r="ESG14" s="140" t="s">
        <v>454</v>
      </c>
      <c r="ESH14" s="140" t="s">
        <v>454</v>
      </c>
      <c r="ESI14" s="140" t="s">
        <v>454</v>
      </c>
      <c r="ESJ14" s="140" t="s">
        <v>454</v>
      </c>
      <c r="ESK14" s="140" t="s">
        <v>454</v>
      </c>
      <c r="ESL14" s="140" t="s">
        <v>454</v>
      </c>
      <c r="ESM14" s="140" t="s">
        <v>454</v>
      </c>
      <c r="ESN14" s="140" t="s">
        <v>454</v>
      </c>
      <c r="ESO14" s="140" t="s">
        <v>454</v>
      </c>
      <c r="ESP14" s="140" t="s">
        <v>454</v>
      </c>
      <c r="ESQ14" s="140" t="s">
        <v>454</v>
      </c>
      <c r="ESR14" s="140" t="s">
        <v>454</v>
      </c>
      <c r="ESS14" s="140" t="s">
        <v>454</v>
      </c>
      <c r="EST14" s="140" t="s">
        <v>454</v>
      </c>
      <c r="ESU14" s="140" t="s">
        <v>454</v>
      </c>
      <c r="ESV14" s="140" t="s">
        <v>454</v>
      </c>
      <c r="ESW14" s="140" t="s">
        <v>454</v>
      </c>
      <c r="ESX14" s="140" t="s">
        <v>454</v>
      </c>
      <c r="ESY14" s="140" t="s">
        <v>454</v>
      </c>
      <c r="ESZ14" s="140" t="s">
        <v>454</v>
      </c>
      <c r="ETA14" s="140" t="s">
        <v>454</v>
      </c>
      <c r="ETB14" s="140" t="s">
        <v>454</v>
      </c>
      <c r="ETC14" s="140" t="s">
        <v>454</v>
      </c>
      <c r="ETD14" s="140" t="s">
        <v>454</v>
      </c>
      <c r="ETE14" s="140" t="s">
        <v>454</v>
      </c>
      <c r="ETF14" s="140" t="s">
        <v>454</v>
      </c>
      <c r="ETG14" s="140" t="s">
        <v>454</v>
      </c>
      <c r="ETH14" s="140" t="s">
        <v>454</v>
      </c>
      <c r="ETI14" s="140" t="s">
        <v>454</v>
      </c>
      <c r="ETJ14" s="140" t="s">
        <v>454</v>
      </c>
      <c r="ETK14" s="140" t="s">
        <v>454</v>
      </c>
      <c r="ETL14" s="140" t="s">
        <v>454</v>
      </c>
      <c r="ETM14" s="140" t="s">
        <v>454</v>
      </c>
      <c r="ETN14" s="140" t="s">
        <v>454</v>
      </c>
      <c r="ETO14" s="140" t="s">
        <v>454</v>
      </c>
      <c r="ETP14" s="140" t="s">
        <v>454</v>
      </c>
      <c r="ETQ14" s="140" t="s">
        <v>454</v>
      </c>
      <c r="ETR14" s="140" t="s">
        <v>454</v>
      </c>
      <c r="ETS14" s="140" t="s">
        <v>454</v>
      </c>
      <c r="ETT14" s="140" t="s">
        <v>454</v>
      </c>
      <c r="ETU14" s="140" t="s">
        <v>454</v>
      </c>
      <c r="ETV14" s="140" t="s">
        <v>454</v>
      </c>
      <c r="ETW14" s="140" t="s">
        <v>454</v>
      </c>
      <c r="ETX14" s="140" t="s">
        <v>454</v>
      </c>
      <c r="ETY14" s="140" t="s">
        <v>454</v>
      </c>
      <c r="ETZ14" s="140" t="s">
        <v>454</v>
      </c>
      <c r="EUA14" s="140" t="s">
        <v>454</v>
      </c>
      <c r="EUB14" s="140" t="s">
        <v>454</v>
      </c>
      <c r="EUC14" s="140" t="s">
        <v>454</v>
      </c>
      <c r="EUD14" s="140" t="s">
        <v>454</v>
      </c>
      <c r="EUE14" s="140" t="s">
        <v>454</v>
      </c>
      <c r="EUF14" s="140" t="s">
        <v>454</v>
      </c>
      <c r="EUG14" s="140" t="s">
        <v>454</v>
      </c>
      <c r="EUH14" s="140" t="s">
        <v>454</v>
      </c>
      <c r="EUI14" s="140" t="s">
        <v>454</v>
      </c>
      <c r="EUJ14" s="140" t="s">
        <v>454</v>
      </c>
      <c r="EUK14" s="140" t="s">
        <v>454</v>
      </c>
      <c r="EUL14" s="140" t="s">
        <v>454</v>
      </c>
      <c r="EUM14" s="140" t="s">
        <v>454</v>
      </c>
      <c r="EUN14" s="140" t="s">
        <v>454</v>
      </c>
      <c r="EUO14" s="140" t="s">
        <v>454</v>
      </c>
      <c r="EUP14" s="140" t="s">
        <v>454</v>
      </c>
      <c r="EUQ14" s="140" t="s">
        <v>454</v>
      </c>
      <c r="EUR14" s="140" t="s">
        <v>454</v>
      </c>
      <c r="EUS14" s="140" t="s">
        <v>454</v>
      </c>
      <c r="EUT14" s="140" t="s">
        <v>454</v>
      </c>
      <c r="EUU14" s="140" t="s">
        <v>454</v>
      </c>
      <c r="EUV14" s="140" t="s">
        <v>454</v>
      </c>
      <c r="EUW14" s="140" t="s">
        <v>454</v>
      </c>
      <c r="EUX14" s="140" t="s">
        <v>454</v>
      </c>
      <c r="EUY14" s="140" t="s">
        <v>454</v>
      </c>
      <c r="EUZ14" s="140" t="s">
        <v>454</v>
      </c>
      <c r="EVA14" s="140" t="s">
        <v>454</v>
      </c>
      <c r="EVB14" s="140" t="s">
        <v>454</v>
      </c>
      <c r="EVC14" s="140" t="s">
        <v>454</v>
      </c>
      <c r="EVD14" s="140" t="s">
        <v>454</v>
      </c>
      <c r="EVE14" s="140" t="s">
        <v>454</v>
      </c>
      <c r="EVF14" s="140" t="s">
        <v>454</v>
      </c>
      <c r="EVG14" s="140" t="s">
        <v>454</v>
      </c>
      <c r="EVH14" s="140" t="s">
        <v>454</v>
      </c>
      <c r="EVI14" s="140" t="s">
        <v>454</v>
      </c>
      <c r="EVJ14" s="140" t="s">
        <v>454</v>
      </c>
      <c r="EVK14" s="140" t="s">
        <v>454</v>
      </c>
      <c r="EVL14" s="140" t="s">
        <v>454</v>
      </c>
      <c r="EVM14" s="140" t="s">
        <v>454</v>
      </c>
      <c r="EVN14" s="140" t="s">
        <v>454</v>
      </c>
      <c r="EVO14" s="140" t="s">
        <v>454</v>
      </c>
      <c r="EVP14" s="140" t="s">
        <v>454</v>
      </c>
      <c r="EVQ14" s="140" t="s">
        <v>454</v>
      </c>
      <c r="EVR14" s="140" t="s">
        <v>454</v>
      </c>
      <c r="EVS14" s="140" t="s">
        <v>454</v>
      </c>
      <c r="EVT14" s="140" t="s">
        <v>454</v>
      </c>
      <c r="EVU14" s="140" t="s">
        <v>454</v>
      </c>
      <c r="EVV14" s="140" t="s">
        <v>454</v>
      </c>
      <c r="EVW14" s="140" t="s">
        <v>454</v>
      </c>
      <c r="EVX14" s="140" t="s">
        <v>454</v>
      </c>
      <c r="EVY14" s="140" t="s">
        <v>454</v>
      </c>
      <c r="EVZ14" s="140" t="s">
        <v>454</v>
      </c>
      <c r="EWA14" s="140" t="s">
        <v>454</v>
      </c>
      <c r="EWB14" s="140" t="s">
        <v>454</v>
      </c>
      <c r="EWC14" s="140" t="s">
        <v>454</v>
      </c>
      <c r="EWD14" s="140" t="s">
        <v>454</v>
      </c>
      <c r="EWE14" s="140" t="s">
        <v>454</v>
      </c>
      <c r="EWF14" s="140" t="s">
        <v>454</v>
      </c>
      <c r="EWG14" s="140" t="s">
        <v>454</v>
      </c>
      <c r="EWH14" s="140" t="s">
        <v>454</v>
      </c>
      <c r="EWI14" s="140" t="s">
        <v>454</v>
      </c>
      <c r="EWJ14" s="140" t="s">
        <v>454</v>
      </c>
      <c r="EWK14" s="140" t="s">
        <v>454</v>
      </c>
      <c r="EWL14" s="140" t="s">
        <v>454</v>
      </c>
      <c r="EWM14" s="140" t="s">
        <v>454</v>
      </c>
      <c r="EWN14" s="140" t="s">
        <v>454</v>
      </c>
      <c r="EWO14" s="140" t="s">
        <v>454</v>
      </c>
      <c r="EWP14" s="140" t="s">
        <v>454</v>
      </c>
      <c r="EWQ14" s="140" t="s">
        <v>454</v>
      </c>
      <c r="EWR14" s="140" t="s">
        <v>454</v>
      </c>
      <c r="EWS14" s="140" t="s">
        <v>454</v>
      </c>
      <c r="EWT14" s="140" t="s">
        <v>454</v>
      </c>
      <c r="EWU14" s="140" t="s">
        <v>454</v>
      </c>
      <c r="EWV14" s="140" t="s">
        <v>454</v>
      </c>
      <c r="EWW14" s="140" t="s">
        <v>454</v>
      </c>
      <c r="EWX14" s="140" t="s">
        <v>454</v>
      </c>
      <c r="EWY14" s="140" t="s">
        <v>454</v>
      </c>
      <c r="EWZ14" s="140" t="s">
        <v>454</v>
      </c>
      <c r="EXA14" s="140" t="s">
        <v>454</v>
      </c>
      <c r="EXB14" s="140" t="s">
        <v>454</v>
      </c>
      <c r="EXC14" s="140" t="s">
        <v>454</v>
      </c>
      <c r="EXD14" s="140" t="s">
        <v>454</v>
      </c>
      <c r="EXE14" s="140" t="s">
        <v>454</v>
      </c>
      <c r="EXF14" s="140" t="s">
        <v>454</v>
      </c>
      <c r="EXG14" s="140" t="s">
        <v>454</v>
      </c>
      <c r="EXH14" s="140" t="s">
        <v>454</v>
      </c>
      <c r="EXI14" s="140" t="s">
        <v>454</v>
      </c>
      <c r="EXJ14" s="140" t="s">
        <v>454</v>
      </c>
      <c r="EXK14" s="140" t="s">
        <v>454</v>
      </c>
      <c r="EXL14" s="140" t="s">
        <v>454</v>
      </c>
      <c r="EXM14" s="140" t="s">
        <v>454</v>
      </c>
      <c r="EXN14" s="140" t="s">
        <v>454</v>
      </c>
      <c r="EXO14" s="140" t="s">
        <v>454</v>
      </c>
      <c r="EXP14" s="140" t="s">
        <v>454</v>
      </c>
      <c r="EXQ14" s="140" t="s">
        <v>454</v>
      </c>
      <c r="EXR14" s="140" t="s">
        <v>454</v>
      </c>
      <c r="EXS14" s="140" t="s">
        <v>454</v>
      </c>
      <c r="EXT14" s="140" t="s">
        <v>454</v>
      </c>
      <c r="EXU14" s="140" t="s">
        <v>454</v>
      </c>
      <c r="EXV14" s="140" t="s">
        <v>454</v>
      </c>
      <c r="EXW14" s="140" t="s">
        <v>454</v>
      </c>
      <c r="EXX14" s="140" t="s">
        <v>454</v>
      </c>
      <c r="EXY14" s="140" t="s">
        <v>454</v>
      </c>
      <c r="EXZ14" s="140" t="s">
        <v>454</v>
      </c>
      <c r="EYA14" s="140" t="s">
        <v>454</v>
      </c>
      <c r="EYB14" s="140" t="s">
        <v>454</v>
      </c>
      <c r="EYC14" s="140" t="s">
        <v>454</v>
      </c>
      <c r="EYD14" s="140" t="s">
        <v>454</v>
      </c>
      <c r="EYE14" s="140" t="s">
        <v>454</v>
      </c>
      <c r="EYF14" s="140" t="s">
        <v>454</v>
      </c>
      <c r="EYG14" s="140" t="s">
        <v>454</v>
      </c>
      <c r="EYH14" s="140" t="s">
        <v>454</v>
      </c>
      <c r="EYI14" s="140" t="s">
        <v>454</v>
      </c>
      <c r="EYJ14" s="140" t="s">
        <v>454</v>
      </c>
      <c r="EYK14" s="140" t="s">
        <v>454</v>
      </c>
      <c r="EYL14" s="140" t="s">
        <v>454</v>
      </c>
      <c r="EYM14" s="140" t="s">
        <v>454</v>
      </c>
      <c r="EYN14" s="140" t="s">
        <v>454</v>
      </c>
      <c r="EYO14" s="140" t="s">
        <v>454</v>
      </c>
      <c r="EYP14" s="140" t="s">
        <v>454</v>
      </c>
      <c r="EYQ14" s="140" t="s">
        <v>454</v>
      </c>
      <c r="EYR14" s="140" t="s">
        <v>454</v>
      </c>
      <c r="EYS14" s="140" t="s">
        <v>454</v>
      </c>
      <c r="EYT14" s="140" t="s">
        <v>454</v>
      </c>
      <c r="EYU14" s="140" t="s">
        <v>454</v>
      </c>
      <c r="EYV14" s="140" t="s">
        <v>454</v>
      </c>
      <c r="EYW14" s="140" t="s">
        <v>454</v>
      </c>
      <c r="EYX14" s="140" t="s">
        <v>454</v>
      </c>
      <c r="EYY14" s="140" t="s">
        <v>454</v>
      </c>
      <c r="EYZ14" s="140" t="s">
        <v>454</v>
      </c>
      <c r="EZA14" s="140" t="s">
        <v>454</v>
      </c>
      <c r="EZB14" s="140" t="s">
        <v>454</v>
      </c>
      <c r="EZC14" s="140" t="s">
        <v>454</v>
      </c>
      <c r="EZD14" s="140" t="s">
        <v>454</v>
      </c>
      <c r="EZE14" s="140" t="s">
        <v>454</v>
      </c>
      <c r="EZF14" s="140" t="s">
        <v>454</v>
      </c>
      <c r="EZG14" s="140" t="s">
        <v>454</v>
      </c>
      <c r="EZH14" s="140" t="s">
        <v>454</v>
      </c>
      <c r="EZI14" s="140" t="s">
        <v>454</v>
      </c>
      <c r="EZJ14" s="140" t="s">
        <v>454</v>
      </c>
      <c r="EZK14" s="140" t="s">
        <v>454</v>
      </c>
      <c r="EZL14" s="140" t="s">
        <v>454</v>
      </c>
      <c r="EZM14" s="140" t="s">
        <v>454</v>
      </c>
      <c r="EZN14" s="140" t="s">
        <v>454</v>
      </c>
      <c r="EZO14" s="140" t="s">
        <v>454</v>
      </c>
      <c r="EZP14" s="140" t="s">
        <v>454</v>
      </c>
      <c r="EZQ14" s="140" t="s">
        <v>454</v>
      </c>
      <c r="EZR14" s="140" t="s">
        <v>454</v>
      </c>
      <c r="EZS14" s="140" t="s">
        <v>454</v>
      </c>
      <c r="EZT14" s="140" t="s">
        <v>454</v>
      </c>
      <c r="EZU14" s="140" t="s">
        <v>454</v>
      </c>
      <c r="EZV14" s="140" t="s">
        <v>454</v>
      </c>
      <c r="EZW14" s="140" t="s">
        <v>454</v>
      </c>
      <c r="EZX14" s="140" t="s">
        <v>454</v>
      </c>
      <c r="EZY14" s="140" t="s">
        <v>454</v>
      </c>
      <c r="EZZ14" s="140" t="s">
        <v>454</v>
      </c>
      <c r="FAA14" s="140" t="s">
        <v>454</v>
      </c>
      <c r="FAB14" s="140" t="s">
        <v>454</v>
      </c>
      <c r="FAC14" s="140" t="s">
        <v>454</v>
      </c>
      <c r="FAD14" s="140" t="s">
        <v>454</v>
      </c>
      <c r="FAE14" s="140" t="s">
        <v>454</v>
      </c>
      <c r="FAF14" s="140" t="s">
        <v>454</v>
      </c>
      <c r="FAG14" s="140" t="s">
        <v>454</v>
      </c>
      <c r="FAH14" s="140" t="s">
        <v>454</v>
      </c>
      <c r="FAI14" s="140" t="s">
        <v>454</v>
      </c>
      <c r="FAJ14" s="140" t="s">
        <v>454</v>
      </c>
      <c r="FAK14" s="140" t="s">
        <v>454</v>
      </c>
      <c r="FAL14" s="140" t="s">
        <v>454</v>
      </c>
      <c r="FAM14" s="140" t="s">
        <v>454</v>
      </c>
      <c r="FAN14" s="140" t="s">
        <v>454</v>
      </c>
      <c r="FAO14" s="140" t="s">
        <v>454</v>
      </c>
      <c r="FAP14" s="140" t="s">
        <v>454</v>
      </c>
      <c r="FAQ14" s="140" t="s">
        <v>454</v>
      </c>
      <c r="FAR14" s="140" t="s">
        <v>454</v>
      </c>
      <c r="FAS14" s="140" t="s">
        <v>454</v>
      </c>
      <c r="FAT14" s="140" t="s">
        <v>454</v>
      </c>
      <c r="FAU14" s="140" t="s">
        <v>454</v>
      </c>
      <c r="FAV14" s="140" t="s">
        <v>454</v>
      </c>
      <c r="FAW14" s="140" t="s">
        <v>454</v>
      </c>
      <c r="FAX14" s="140" t="s">
        <v>454</v>
      </c>
      <c r="FAY14" s="140" t="s">
        <v>454</v>
      </c>
      <c r="FAZ14" s="140" t="s">
        <v>454</v>
      </c>
      <c r="FBA14" s="140" t="s">
        <v>454</v>
      </c>
      <c r="FBB14" s="140" t="s">
        <v>454</v>
      </c>
      <c r="FBC14" s="140" t="s">
        <v>454</v>
      </c>
      <c r="FBD14" s="140" t="s">
        <v>454</v>
      </c>
      <c r="FBE14" s="140" t="s">
        <v>454</v>
      </c>
      <c r="FBF14" s="140" t="s">
        <v>454</v>
      </c>
      <c r="FBG14" s="140" t="s">
        <v>454</v>
      </c>
      <c r="FBH14" s="140" t="s">
        <v>454</v>
      </c>
      <c r="FBI14" s="140" t="s">
        <v>454</v>
      </c>
      <c r="FBJ14" s="140" t="s">
        <v>454</v>
      </c>
      <c r="FBK14" s="140" t="s">
        <v>454</v>
      </c>
      <c r="FBL14" s="140" t="s">
        <v>454</v>
      </c>
      <c r="FBM14" s="140" t="s">
        <v>454</v>
      </c>
      <c r="FBN14" s="140" t="s">
        <v>454</v>
      </c>
      <c r="FBO14" s="140" t="s">
        <v>454</v>
      </c>
      <c r="FBP14" s="140" t="s">
        <v>454</v>
      </c>
      <c r="FBQ14" s="140" t="s">
        <v>454</v>
      </c>
      <c r="FBR14" s="140" t="s">
        <v>454</v>
      </c>
      <c r="FBS14" s="140" t="s">
        <v>454</v>
      </c>
      <c r="FBT14" s="140" t="s">
        <v>454</v>
      </c>
      <c r="FBU14" s="140" t="s">
        <v>454</v>
      </c>
      <c r="FBV14" s="140" t="s">
        <v>454</v>
      </c>
      <c r="FBW14" s="140" t="s">
        <v>454</v>
      </c>
      <c r="FBX14" s="140" t="s">
        <v>454</v>
      </c>
      <c r="FBY14" s="140" t="s">
        <v>454</v>
      </c>
      <c r="FBZ14" s="140" t="s">
        <v>454</v>
      </c>
      <c r="FCA14" s="140" t="s">
        <v>454</v>
      </c>
      <c r="FCB14" s="140" t="s">
        <v>454</v>
      </c>
      <c r="FCC14" s="140" t="s">
        <v>454</v>
      </c>
      <c r="FCD14" s="140" t="s">
        <v>454</v>
      </c>
      <c r="FCE14" s="140" t="s">
        <v>454</v>
      </c>
      <c r="FCF14" s="140" t="s">
        <v>454</v>
      </c>
      <c r="FCG14" s="140" t="s">
        <v>454</v>
      </c>
      <c r="FCH14" s="140" t="s">
        <v>454</v>
      </c>
      <c r="FCI14" s="140" t="s">
        <v>454</v>
      </c>
      <c r="FCJ14" s="140" t="s">
        <v>454</v>
      </c>
      <c r="FCK14" s="140" t="s">
        <v>454</v>
      </c>
      <c r="FCL14" s="140" t="s">
        <v>454</v>
      </c>
      <c r="FCM14" s="140" t="s">
        <v>454</v>
      </c>
      <c r="FCN14" s="140" t="s">
        <v>454</v>
      </c>
      <c r="FCO14" s="140" t="s">
        <v>454</v>
      </c>
      <c r="FCP14" s="140" t="s">
        <v>454</v>
      </c>
      <c r="FCQ14" s="140" t="s">
        <v>454</v>
      </c>
      <c r="FCR14" s="140" t="s">
        <v>454</v>
      </c>
      <c r="FCS14" s="140" t="s">
        <v>454</v>
      </c>
      <c r="FCT14" s="140" t="s">
        <v>454</v>
      </c>
      <c r="FCU14" s="140" t="s">
        <v>454</v>
      </c>
      <c r="FCV14" s="140" t="s">
        <v>454</v>
      </c>
      <c r="FCW14" s="140" t="s">
        <v>454</v>
      </c>
      <c r="FCX14" s="140" t="s">
        <v>454</v>
      </c>
      <c r="FCY14" s="140" t="s">
        <v>454</v>
      </c>
      <c r="FCZ14" s="140" t="s">
        <v>454</v>
      </c>
      <c r="FDA14" s="140" t="s">
        <v>454</v>
      </c>
      <c r="FDB14" s="140" t="s">
        <v>454</v>
      </c>
      <c r="FDC14" s="140" t="s">
        <v>454</v>
      </c>
      <c r="FDD14" s="140" t="s">
        <v>454</v>
      </c>
      <c r="FDE14" s="140" t="s">
        <v>454</v>
      </c>
      <c r="FDF14" s="140" t="s">
        <v>454</v>
      </c>
      <c r="FDG14" s="140" t="s">
        <v>454</v>
      </c>
      <c r="FDH14" s="140" t="s">
        <v>454</v>
      </c>
      <c r="FDI14" s="140" t="s">
        <v>454</v>
      </c>
      <c r="FDJ14" s="140" t="s">
        <v>454</v>
      </c>
      <c r="FDK14" s="140" t="s">
        <v>454</v>
      </c>
      <c r="FDL14" s="140" t="s">
        <v>454</v>
      </c>
      <c r="FDM14" s="140" t="s">
        <v>454</v>
      </c>
      <c r="FDN14" s="140" t="s">
        <v>454</v>
      </c>
      <c r="FDO14" s="140" t="s">
        <v>454</v>
      </c>
      <c r="FDP14" s="140" t="s">
        <v>454</v>
      </c>
      <c r="FDQ14" s="140" t="s">
        <v>454</v>
      </c>
      <c r="FDR14" s="140" t="s">
        <v>454</v>
      </c>
      <c r="FDS14" s="140" t="s">
        <v>454</v>
      </c>
      <c r="FDT14" s="140" t="s">
        <v>454</v>
      </c>
      <c r="FDU14" s="140" t="s">
        <v>454</v>
      </c>
      <c r="FDV14" s="140" t="s">
        <v>454</v>
      </c>
      <c r="FDW14" s="140" t="s">
        <v>454</v>
      </c>
      <c r="FDX14" s="140" t="s">
        <v>454</v>
      </c>
      <c r="FDY14" s="140" t="s">
        <v>454</v>
      </c>
      <c r="FDZ14" s="140" t="s">
        <v>454</v>
      </c>
      <c r="FEA14" s="140" t="s">
        <v>454</v>
      </c>
      <c r="FEB14" s="140" t="s">
        <v>454</v>
      </c>
      <c r="FEC14" s="140" t="s">
        <v>454</v>
      </c>
      <c r="FED14" s="140" t="s">
        <v>454</v>
      </c>
      <c r="FEE14" s="140" t="s">
        <v>454</v>
      </c>
      <c r="FEF14" s="140" t="s">
        <v>454</v>
      </c>
      <c r="FEG14" s="140" t="s">
        <v>454</v>
      </c>
      <c r="FEH14" s="140" t="s">
        <v>454</v>
      </c>
      <c r="FEI14" s="140" t="s">
        <v>454</v>
      </c>
      <c r="FEJ14" s="140" t="s">
        <v>454</v>
      </c>
      <c r="FEK14" s="140" t="s">
        <v>454</v>
      </c>
      <c r="FEL14" s="140" t="s">
        <v>454</v>
      </c>
      <c r="FEM14" s="140" t="s">
        <v>454</v>
      </c>
      <c r="FEN14" s="140" t="s">
        <v>454</v>
      </c>
      <c r="FEO14" s="140" t="s">
        <v>454</v>
      </c>
      <c r="FEP14" s="140" t="s">
        <v>454</v>
      </c>
      <c r="FEQ14" s="140" t="s">
        <v>454</v>
      </c>
      <c r="FER14" s="140" t="s">
        <v>454</v>
      </c>
      <c r="FES14" s="140" t="s">
        <v>454</v>
      </c>
      <c r="FET14" s="140" t="s">
        <v>454</v>
      </c>
      <c r="FEU14" s="140" t="s">
        <v>454</v>
      </c>
      <c r="FEV14" s="140" t="s">
        <v>454</v>
      </c>
      <c r="FEW14" s="140" t="s">
        <v>454</v>
      </c>
      <c r="FEX14" s="140" t="s">
        <v>454</v>
      </c>
      <c r="FEY14" s="140" t="s">
        <v>454</v>
      </c>
      <c r="FEZ14" s="140" t="s">
        <v>454</v>
      </c>
      <c r="FFA14" s="140" t="s">
        <v>454</v>
      </c>
      <c r="FFB14" s="140" t="s">
        <v>454</v>
      </c>
      <c r="FFC14" s="140" t="s">
        <v>454</v>
      </c>
      <c r="FFD14" s="140" t="s">
        <v>454</v>
      </c>
      <c r="FFE14" s="140" t="s">
        <v>454</v>
      </c>
      <c r="FFF14" s="140" t="s">
        <v>454</v>
      </c>
      <c r="FFG14" s="140" t="s">
        <v>454</v>
      </c>
      <c r="FFH14" s="140" t="s">
        <v>454</v>
      </c>
      <c r="FFI14" s="140" t="s">
        <v>454</v>
      </c>
      <c r="FFJ14" s="140" t="s">
        <v>454</v>
      </c>
      <c r="FFK14" s="140" t="s">
        <v>454</v>
      </c>
      <c r="FFL14" s="140" t="s">
        <v>454</v>
      </c>
      <c r="FFM14" s="140" t="s">
        <v>454</v>
      </c>
      <c r="FFN14" s="140" t="s">
        <v>454</v>
      </c>
      <c r="FFO14" s="140" t="s">
        <v>454</v>
      </c>
      <c r="FFP14" s="140" t="s">
        <v>454</v>
      </c>
      <c r="FFQ14" s="140" t="s">
        <v>454</v>
      </c>
      <c r="FFR14" s="140" t="s">
        <v>454</v>
      </c>
      <c r="FFS14" s="140" t="s">
        <v>454</v>
      </c>
      <c r="FFT14" s="140" t="s">
        <v>454</v>
      </c>
      <c r="FFU14" s="140" t="s">
        <v>454</v>
      </c>
      <c r="FFV14" s="140" t="s">
        <v>454</v>
      </c>
      <c r="FFW14" s="140" t="s">
        <v>454</v>
      </c>
      <c r="FFX14" s="140" t="s">
        <v>454</v>
      </c>
      <c r="FFY14" s="140" t="s">
        <v>454</v>
      </c>
      <c r="FFZ14" s="140" t="s">
        <v>454</v>
      </c>
      <c r="FGA14" s="140" t="s">
        <v>454</v>
      </c>
      <c r="FGB14" s="140" t="s">
        <v>454</v>
      </c>
      <c r="FGC14" s="140" t="s">
        <v>454</v>
      </c>
      <c r="FGD14" s="140" t="s">
        <v>454</v>
      </c>
      <c r="FGE14" s="140" t="s">
        <v>454</v>
      </c>
      <c r="FGF14" s="140" t="s">
        <v>454</v>
      </c>
      <c r="FGG14" s="140" t="s">
        <v>454</v>
      </c>
      <c r="FGH14" s="140" t="s">
        <v>454</v>
      </c>
      <c r="FGI14" s="140" t="s">
        <v>454</v>
      </c>
      <c r="FGJ14" s="140" t="s">
        <v>454</v>
      </c>
      <c r="FGK14" s="140" t="s">
        <v>454</v>
      </c>
      <c r="FGL14" s="140" t="s">
        <v>454</v>
      </c>
      <c r="FGM14" s="140" t="s">
        <v>454</v>
      </c>
      <c r="FGN14" s="140" t="s">
        <v>454</v>
      </c>
      <c r="FGO14" s="140" t="s">
        <v>454</v>
      </c>
      <c r="FGP14" s="140" t="s">
        <v>454</v>
      </c>
      <c r="FGQ14" s="140" t="s">
        <v>454</v>
      </c>
      <c r="FGR14" s="140" t="s">
        <v>454</v>
      </c>
      <c r="FGS14" s="140" t="s">
        <v>454</v>
      </c>
      <c r="FGT14" s="140" t="s">
        <v>454</v>
      </c>
      <c r="FGU14" s="140" t="s">
        <v>454</v>
      </c>
      <c r="FGV14" s="140" t="s">
        <v>454</v>
      </c>
      <c r="FGW14" s="140" t="s">
        <v>454</v>
      </c>
      <c r="FGX14" s="140" t="s">
        <v>454</v>
      </c>
      <c r="FGY14" s="140" t="s">
        <v>454</v>
      </c>
      <c r="FGZ14" s="140" t="s">
        <v>454</v>
      </c>
      <c r="FHA14" s="140" t="s">
        <v>454</v>
      </c>
      <c r="FHB14" s="140" t="s">
        <v>454</v>
      </c>
      <c r="FHC14" s="140" t="s">
        <v>454</v>
      </c>
      <c r="FHD14" s="140" t="s">
        <v>454</v>
      </c>
      <c r="FHE14" s="140" t="s">
        <v>454</v>
      </c>
      <c r="FHF14" s="140" t="s">
        <v>454</v>
      </c>
      <c r="FHG14" s="140" t="s">
        <v>454</v>
      </c>
      <c r="FHH14" s="140" t="s">
        <v>454</v>
      </c>
      <c r="FHI14" s="140" t="s">
        <v>454</v>
      </c>
      <c r="FHJ14" s="140" t="s">
        <v>454</v>
      </c>
      <c r="FHK14" s="140" t="s">
        <v>454</v>
      </c>
      <c r="FHL14" s="140" t="s">
        <v>454</v>
      </c>
      <c r="FHM14" s="140" t="s">
        <v>454</v>
      </c>
      <c r="FHN14" s="140" t="s">
        <v>454</v>
      </c>
      <c r="FHO14" s="140" t="s">
        <v>454</v>
      </c>
      <c r="FHP14" s="140" t="s">
        <v>454</v>
      </c>
      <c r="FHQ14" s="140" t="s">
        <v>454</v>
      </c>
      <c r="FHR14" s="140" t="s">
        <v>454</v>
      </c>
      <c r="FHS14" s="140" t="s">
        <v>454</v>
      </c>
      <c r="FHT14" s="140" t="s">
        <v>454</v>
      </c>
      <c r="FHU14" s="140" t="s">
        <v>454</v>
      </c>
      <c r="FHV14" s="140" t="s">
        <v>454</v>
      </c>
      <c r="FHW14" s="140" t="s">
        <v>454</v>
      </c>
      <c r="FHX14" s="140" t="s">
        <v>454</v>
      </c>
      <c r="FHY14" s="140" t="s">
        <v>454</v>
      </c>
      <c r="FHZ14" s="140" t="s">
        <v>454</v>
      </c>
      <c r="FIA14" s="140" t="s">
        <v>454</v>
      </c>
      <c r="FIB14" s="140" t="s">
        <v>454</v>
      </c>
      <c r="FIC14" s="140" t="s">
        <v>454</v>
      </c>
      <c r="FID14" s="140" t="s">
        <v>454</v>
      </c>
      <c r="FIE14" s="140" t="s">
        <v>454</v>
      </c>
      <c r="FIF14" s="140" t="s">
        <v>454</v>
      </c>
      <c r="FIG14" s="140" t="s">
        <v>454</v>
      </c>
      <c r="FIH14" s="140" t="s">
        <v>454</v>
      </c>
      <c r="FII14" s="140" t="s">
        <v>454</v>
      </c>
      <c r="FIJ14" s="140" t="s">
        <v>454</v>
      </c>
      <c r="FIK14" s="140" t="s">
        <v>454</v>
      </c>
      <c r="FIL14" s="140" t="s">
        <v>454</v>
      </c>
      <c r="FIM14" s="140" t="s">
        <v>454</v>
      </c>
      <c r="FIN14" s="140" t="s">
        <v>454</v>
      </c>
      <c r="FIO14" s="140" t="s">
        <v>454</v>
      </c>
      <c r="FIP14" s="140" t="s">
        <v>454</v>
      </c>
      <c r="FIQ14" s="140" t="s">
        <v>454</v>
      </c>
      <c r="FIR14" s="140" t="s">
        <v>454</v>
      </c>
      <c r="FIS14" s="140" t="s">
        <v>454</v>
      </c>
      <c r="FIT14" s="140" t="s">
        <v>454</v>
      </c>
      <c r="FIU14" s="140" t="s">
        <v>454</v>
      </c>
      <c r="FIV14" s="140" t="s">
        <v>454</v>
      </c>
      <c r="FIW14" s="140" t="s">
        <v>454</v>
      </c>
      <c r="FIX14" s="140" t="s">
        <v>454</v>
      </c>
      <c r="FIY14" s="140" t="s">
        <v>454</v>
      </c>
      <c r="FIZ14" s="140" t="s">
        <v>454</v>
      </c>
      <c r="FJA14" s="140" t="s">
        <v>454</v>
      </c>
      <c r="FJB14" s="140" t="s">
        <v>454</v>
      </c>
      <c r="FJC14" s="140" t="s">
        <v>454</v>
      </c>
      <c r="FJD14" s="140" t="s">
        <v>454</v>
      </c>
      <c r="FJE14" s="140" t="s">
        <v>454</v>
      </c>
      <c r="FJF14" s="140" t="s">
        <v>454</v>
      </c>
      <c r="FJG14" s="140" t="s">
        <v>454</v>
      </c>
      <c r="FJH14" s="140" t="s">
        <v>454</v>
      </c>
      <c r="FJI14" s="140" t="s">
        <v>454</v>
      </c>
      <c r="FJJ14" s="140" t="s">
        <v>454</v>
      </c>
      <c r="FJK14" s="140" t="s">
        <v>454</v>
      </c>
      <c r="FJL14" s="140" t="s">
        <v>454</v>
      </c>
      <c r="FJM14" s="140" t="s">
        <v>454</v>
      </c>
      <c r="FJN14" s="140" t="s">
        <v>454</v>
      </c>
      <c r="FJO14" s="140" t="s">
        <v>454</v>
      </c>
      <c r="FJP14" s="140" t="s">
        <v>454</v>
      </c>
      <c r="FJQ14" s="140" t="s">
        <v>454</v>
      </c>
      <c r="FJR14" s="140" t="s">
        <v>454</v>
      </c>
      <c r="FJS14" s="140" t="s">
        <v>454</v>
      </c>
      <c r="FJT14" s="140" t="s">
        <v>454</v>
      </c>
      <c r="FJU14" s="140" t="s">
        <v>454</v>
      </c>
      <c r="FJV14" s="140" t="s">
        <v>454</v>
      </c>
      <c r="FJW14" s="140" t="s">
        <v>454</v>
      </c>
      <c r="FJX14" s="140" t="s">
        <v>454</v>
      </c>
      <c r="FJY14" s="140" t="s">
        <v>454</v>
      </c>
      <c r="FJZ14" s="140" t="s">
        <v>454</v>
      </c>
      <c r="FKA14" s="140" t="s">
        <v>454</v>
      </c>
      <c r="FKB14" s="140" t="s">
        <v>454</v>
      </c>
      <c r="FKC14" s="140" t="s">
        <v>454</v>
      </c>
      <c r="FKD14" s="140" t="s">
        <v>454</v>
      </c>
      <c r="FKE14" s="140" t="s">
        <v>454</v>
      </c>
      <c r="FKF14" s="140" t="s">
        <v>454</v>
      </c>
      <c r="FKG14" s="140" t="s">
        <v>454</v>
      </c>
      <c r="FKH14" s="140" t="s">
        <v>454</v>
      </c>
      <c r="FKI14" s="140" t="s">
        <v>454</v>
      </c>
      <c r="FKJ14" s="140" t="s">
        <v>454</v>
      </c>
      <c r="FKK14" s="140" t="s">
        <v>454</v>
      </c>
      <c r="FKL14" s="140" t="s">
        <v>454</v>
      </c>
      <c r="FKM14" s="140" t="s">
        <v>454</v>
      </c>
      <c r="FKN14" s="140" t="s">
        <v>454</v>
      </c>
      <c r="FKO14" s="140" t="s">
        <v>454</v>
      </c>
      <c r="FKP14" s="140" t="s">
        <v>454</v>
      </c>
      <c r="FKQ14" s="140" t="s">
        <v>454</v>
      </c>
      <c r="FKR14" s="140" t="s">
        <v>454</v>
      </c>
      <c r="FKS14" s="140" t="s">
        <v>454</v>
      </c>
      <c r="FKT14" s="140" t="s">
        <v>454</v>
      </c>
      <c r="FKU14" s="140" t="s">
        <v>454</v>
      </c>
      <c r="FKV14" s="140" t="s">
        <v>454</v>
      </c>
      <c r="FKW14" s="140" t="s">
        <v>454</v>
      </c>
      <c r="FKX14" s="140" t="s">
        <v>454</v>
      </c>
      <c r="FKY14" s="140" t="s">
        <v>454</v>
      </c>
      <c r="FKZ14" s="140" t="s">
        <v>454</v>
      </c>
      <c r="FLA14" s="140" t="s">
        <v>454</v>
      </c>
      <c r="FLB14" s="140" t="s">
        <v>454</v>
      </c>
      <c r="FLC14" s="140" t="s">
        <v>454</v>
      </c>
      <c r="FLD14" s="140" t="s">
        <v>454</v>
      </c>
      <c r="FLE14" s="140" t="s">
        <v>454</v>
      </c>
      <c r="FLF14" s="140" t="s">
        <v>454</v>
      </c>
      <c r="FLG14" s="140" t="s">
        <v>454</v>
      </c>
      <c r="FLH14" s="140" t="s">
        <v>454</v>
      </c>
      <c r="FLI14" s="140" t="s">
        <v>454</v>
      </c>
      <c r="FLJ14" s="140" t="s">
        <v>454</v>
      </c>
      <c r="FLK14" s="140" t="s">
        <v>454</v>
      </c>
      <c r="FLL14" s="140" t="s">
        <v>454</v>
      </c>
      <c r="FLM14" s="140" t="s">
        <v>454</v>
      </c>
      <c r="FLN14" s="140" t="s">
        <v>454</v>
      </c>
      <c r="FLO14" s="140" t="s">
        <v>454</v>
      </c>
      <c r="FLP14" s="140" t="s">
        <v>454</v>
      </c>
      <c r="FLQ14" s="140" t="s">
        <v>454</v>
      </c>
      <c r="FLR14" s="140" t="s">
        <v>454</v>
      </c>
      <c r="FLS14" s="140" t="s">
        <v>454</v>
      </c>
      <c r="FLT14" s="140" t="s">
        <v>454</v>
      </c>
      <c r="FLU14" s="140" t="s">
        <v>454</v>
      </c>
      <c r="FLV14" s="140" t="s">
        <v>454</v>
      </c>
      <c r="FLW14" s="140" t="s">
        <v>454</v>
      </c>
      <c r="FLX14" s="140" t="s">
        <v>454</v>
      </c>
      <c r="FLY14" s="140" t="s">
        <v>454</v>
      </c>
      <c r="FLZ14" s="140" t="s">
        <v>454</v>
      </c>
      <c r="FMA14" s="140" t="s">
        <v>454</v>
      </c>
      <c r="FMB14" s="140" t="s">
        <v>454</v>
      </c>
      <c r="FMC14" s="140" t="s">
        <v>454</v>
      </c>
      <c r="FMD14" s="140" t="s">
        <v>454</v>
      </c>
      <c r="FME14" s="140" t="s">
        <v>454</v>
      </c>
      <c r="FMF14" s="140" t="s">
        <v>454</v>
      </c>
      <c r="FMG14" s="140" t="s">
        <v>454</v>
      </c>
      <c r="FMH14" s="140" t="s">
        <v>454</v>
      </c>
      <c r="FMI14" s="140" t="s">
        <v>454</v>
      </c>
      <c r="FMJ14" s="140" t="s">
        <v>454</v>
      </c>
      <c r="FMK14" s="140" t="s">
        <v>454</v>
      </c>
      <c r="FML14" s="140" t="s">
        <v>454</v>
      </c>
      <c r="FMM14" s="140" t="s">
        <v>454</v>
      </c>
      <c r="FMN14" s="140" t="s">
        <v>454</v>
      </c>
      <c r="FMO14" s="140" t="s">
        <v>454</v>
      </c>
      <c r="FMP14" s="140" t="s">
        <v>454</v>
      </c>
      <c r="FMQ14" s="140" t="s">
        <v>454</v>
      </c>
      <c r="FMR14" s="140" t="s">
        <v>454</v>
      </c>
      <c r="FMS14" s="140" t="s">
        <v>454</v>
      </c>
      <c r="FMT14" s="140" t="s">
        <v>454</v>
      </c>
      <c r="FMU14" s="140" t="s">
        <v>454</v>
      </c>
      <c r="FMV14" s="140" t="s">
        <v>454</v>
      </c>
      <c r="FMW14" s="140" t="s">
        <v>454</v>
      </c>
      <c r="FMX14" s="140" t="s">
        <v>454</v>
      </c>
      <c r="FMY14" s="140" t="s">
        <v>454</v>
      </c>
      <c r="FMZ14" s="140" t="s">
        <v>454</v>
      </c>
      <c r="FNA14" s="140" t="s">
        <v>454</v>
      </c>
      <c r="FNB14" s="140" t="s">
        <v>454</v>
      </c>
      <c r="FNC14" s="140" t="s">
        <v>454</v>
      </c>
      <c r="FND14" s="140" t="s">
        <v>454</v>
      </c>
      <c r="FNE14" s="140" t="s">
        <v>454</v>
      </c>
      <c r="FNF14" s="140" t="s">
        <v>454</v>
      </c>
      <c r="FNG14" s="140" t="s">
        <v>454</v>
      </c>
      <c r="FNH14" s="140" t="s">
        <v>454</v>
      </c>
      <c r="FNI14" s="140" t="s">
        <v>454</v>
      </c>
      <c r="FNJ14" s="140" t="s">
        <v>454</v>
      </c>
      <c r="FNK14" s="140" t="s">
        <v>454</v>
      </c>
      <c r="FNL14" s="140" t="s">
        <v>454</v>
      </c>
      <c r="FNM14" s="140" t="s">
        <v>454</v>
      </c>
      <c r="FNN14" s="140" t="s">
        <v>454</v>
      </c>
      <c r="FNO14" s="140" t="s">
        <v>454</v>
      </c>
      <c r="FNP14" s="140" t="s">
        <v>454</v>
      </c>
      <c r="FNQ14" s="140" t="s">
        <v>454</v>
      </c>
      <c r="FNR14" s="140" t="s">
        <v>454</v>
      </c>
      <c r="FNS14" s="140" t="s">
        <v>454</v>
      </c>
      <c r="FNT14" s="140" t="s">
        <v>454</v>
      </c>
      <c r="FNU14" s="140" t="s">
        <v>454</v>
      </c>
      <c r="FNV14" s="140" t="s">
        <v>454</v>
      </c>
      <c r="FNW14" s="140" t="s">
        <v>454</v>
      </c>
      <c r="FNX14" s="140" t="s">
        <v>454</v>
      </c>
      <c r="FNY14" s="140" t="s">
        <v>454</v>
      </c>
      <c r="FNZ14" s="140" t="s">
        <v>454</v>
      </c>
      <c r="FOA14" s="140" t="s">
        <v>454</v>
      </c>
      <c r="FOB14" s="140" t="s">
        <v>454</v>
      </c>
      <c r="FOC14" s="140" t="s">
        <v>454</v>
      </c>
      <c r="FOD14" s="140" t="s">
        <v>454</v>
      </c>
      <c r="FOE14" s="140" t="s">
        <v>454</v>
      </c>
      <c r="FOF14" s="140" t="s">
        <v>454</v>
      </c>
      <c r="FOG14" s="140" t="s">
        <v>454</v>
      </c>
      <c r="FOH14" s="140" t="s">
        <v>454</v>
      </c>
      <c r="FOI14" s="140" t="s">
        <v>454</v>
      </c>
      <c r="FOJ14" s="140" t="s">
        <v>454</v>
      </c>
      <c r="FOK14" s="140" t="s">
        <v>454</v>
      </c>
      <c r="FOL14" s="140" t="s">
        <v>454</v>
      </c>
      <c r="FOM14" s="140" t="s">
        <v>454</v>
      </c>
      <c r="FON14" s="140" t="s">
        <v>454</v>
      </c>
      <c r="FOO14" s="140" t="s">
        <v>454</v>
      </c>
      <c r="FOP14" s="140" t="s">
        <v>454</v>
      </c>
      <c r="FOQ14" s="140" t="s">
        <v>454</v>
      </c>
      <c r="FOR14" s="140" t="s">
        <v>454</v>
      </c>
      <c r="FOS14" s="140" t="s">
        <v>454</v>
      </c>
      <c r="FOT14" s="140" t="s">
        <v>454</v>
      </c>
      <c r="FOU14" s="140" t="s">
        <v>454</v>
      </c>
      <c r="FOV14" s="140" t="s">
        <v>454</v>
      </c>
      <c r="FOW14" s="140" t="s">
        <v>454</v>
      </c>
      <c r="FOX14" s="140" t="s">
        <v>454</v>
      </c>
      <c r="FOY14" s="140" t="s">
        <v>454</v>
      </c>
      <c r="FOZ14" s="140" t="s">
        <v>454</v>
      </c>
      <c r="FPA14" s="140" t="s">
        <v>454</v>
      </c>
      <c r="FPB14" s="140" t="s">
        <v>454</v>
      </c>
      <c r="FPC14" s="140" t="s">
        <v>454</v>
      </c>
      <c r="FPD14" s="140" t="s">
        <v>454</v>
      </c>
      <c r="FPE14" s="140" t="s">
        <v>454</v>
      </c>
      <c r="FPF14" s="140" t="s">
        <v>454</v>
      </c>
      <c r="FPG14" s="140" t="s">
        <v>454</v>
      </c>
      <c r="FPH14" s="140" t="s">
        <v>454</v>
      </c>
      <c r="FPI14" s="140" t="s">
        <v>454</v>
      </c>
      <c r="FPJ14" s="140" t="s">
        <v>454</v>
      </c>
      <c r="FPK14" s="140" t="s">
        <v>454</v>
      </c>
      <c r="FPL14" s="140" t="s">
        <v>454</v>
      </c>
      <c r="FPM14" s="140" t="s">
        <v>454</v>
      </c>
      <c r="FPN14" s="140" t="s">
        <v>454</v>
      </c>
      <c r="FPO14" s="140" t="s">
        <v>454</v>
      </c>
      <c r="FPP14" s="140" t="s">
        <v>454</v>
      </c>
      <c r="FPQ14" s="140" t="s">
        <v>454</v>
      </c>
      <c r="FPR14" s="140" t="s">
        <v>454</v>
      </c>
      <c r="FPS14" s="140" t="s">
        <v>454</v>
      </c>
      <c r="FPT14" s="140" t="s">
        <v>454</v>
      </c>
      <c r="FPU14" s="140" t="s">
        <v>454</v>
      </c>
      <c r="FPV14" s="140" t="s">
        <v>454</v>
      </c>
      <c r="FPW14" s="140" t="s">
        <v>454</v>
      </c>
      <c r="FPX14" s="140" t="s">
        <v>454</v>
      </c>
      <c r="FPY14" s="140" t="s">
        <v>454</v>
      </c>
      <c r="FPZ14" s="140" t="s">
        <v>454</v>
      </c>
      <c r="FQA14" s="140" t="s">
        <v>454</v>
      </c>
      <c r="FQB14" s="140" t="s">
        <v>454</v>
      </c>
      <c r="FQC14" s="140" t="s">
        <v>454</v>
      </c>
      <c r="FQD14" s="140" t="s">
        <v>454</v>
      </c>
      <c r="FQE14" s="140" t="s">
        <v>454</v>
      </c>
      <c r="FQF14" s="140" t="s">
        <v>454</v>
      </c>
      <c r="FQG14" s="140" t="s">
        <v>454</v>
      </c>
      <c r="FQH14" s="140" t="s">
        <v>454</v>
      </c>
      <c r="FQI14" s="140" t="s">
        <v>454</v>
      </c>
      <c r="FQJ14" s="140" t="s">
        <v>454</v>
      </c>
      <c r="FQK14" s="140" t="s">
        <v>454</v>
      </c>
      <c r="FQL14" s="140" t="s">
        <v>454</v>
      </c>
      <c r="FQM14" s="140" t="s">
        <v>454</v>
      </c>
      <c r="FQN14" s="140" t="s">
        <v>454</v>
      </c>
      <c r="FQO14" s="140" t="s">
        <v>454</v>
      </c>
      <c r="FQP14" s="140" t="s">
        <v>454</v>
      </c>
      <c r="FQQ14" s="140" t="s">
        <v>454</v>
      </c>
      <c r="FQR14" s="140" t="s">
        <v>454</v>
      </c>
      <c r="FQS14" s="140" t="s">
        <v>454</v>
      </c>
      <c r="FQT14" s="140" t="s">
        <v>454</v>
      </c>
      <c r="FQU14" s="140" t="s">
        <v>454</v>
      </c>
      <c r="FQV14" s="140" t="s">
        <v>454</v>
      </c>
      <c r="FQW14" s="140" t="s">
        <v>454</v>
      </c>
      <c r="FQX14" s="140" t="s">
        <v>454</v>
      </c>
      <c r="FQY14" s="140" t="s">
        <v>454</v>
      </c>
      <c r="FQZ14" s="140" t="s">
        <v>454</v>
      </c>
      <c r="FRA14" s="140" t="s">
        <v>454</v>
      </c>
      <c r="FRB14" s="140" t="s">
        <v>454</v>
      </c>
      <c r="FRC14" s="140" t="s">
        <v>454</v>
      </c>
      <c r="FRD14" s="140" t="s">
        <v>454</v>
      </c>
      <c r="FRE14" s="140" t="s">
        <v>454</v>
      </c>
      <c r="FRF14" s="140" t="s">
        <v>454</v>
      </c>
      <c r="FRG14" s="140" t="s">
        <v>454</v>
      </c>
      <c r="FRH14" s="140" t="s">
        <v>454</v>
      </c>
      <c r="FRI14" s="140" t="s">
        <v>454</v>
      </c>
      <c r="FRJ14" s="140" t="s">
        <v>454</v>
      </c>
      <c r="FRK14" s="140" t="s">
        <v>454</v>
      </c>
      <c r="FRL14" s="140" t="s">
        <v>454</v>
      </c>
      <c r="FRM14" s="140" t="s">
        <v>454</v>
      </c>
      <c r="FRN14" s="140" t="s">
        <v>454</v>
      </c>
      <c r="FRO14" s="140" t="s">
        <v>454</v>
      </c>
      <c r="FRP14" s="140" t="s">
        <v>454</v>
      </c>
      <c r="FRQ14" s="140" t="s">
        <v>454</v>
      </c>
      <c r="FRR14" s="140" t="s">
        <v>454</v>
      </c>
      <c r="FRS14" s="140" t="s">
        <v>454</v>
      </c>
      <c r="FRT14" s="140" t="s">
        <v>454</v>
      </c>
      <c r="FRU14" s="140" t="s">
        <v>454</v>
      </c>
      <c r="FRV14" s="140" t="s">
        <v>454</v>
      </c>
      <c r="FRW14" s="140" t="s">
        <v>454</v>
      </c>
      <c r="FRX14" s="140" t="s">
        <v>454</v>
      </c>
      <c r="FRY14" s="140" t="s">
        <v>454</v>
      </c>
      <c r="FRZ14" s="140" t="s">
        <v>454</v>
      </c>
      <c r="FSA14" s="140" t="s">
        <v>454</v>
      </c>
      <c r="FSB14" s="140" t="s">
        <v>454</v>
      </c>
      <c r="FSC14" s="140" t="s">
        <v>454</v>
      </c>
      <c r="FSD14" s="140" t="s">
        <v>454</v>
      </c>
      <c r="FSE14" s="140" t="s">
        <v>454</v>
      </c>
      <c r="FSF14" s="140" t="s">
        <v>454</v>
      </c>
      <c r="FSG14" s="140" t="s">
        <v>454</v>
      </c>
      <c r="FSH14" s="140" t="s">
        <v>454</v>
      </c>
      <c r="FSI14" s="140" t="s">
        <v>454</v>
      </c>
      <c r="FSJ14" s="140" t="s">
        <v>454</v>
      </c>
      <c r="FSK14" s="140" t="s">
        <v>454</v>
      </c>
      <c r="FSL14" s="140" t="s">
        <v>454</v>
      </c>
      <c r="FSM14" s="140" t="s">
        <v>454</v>
      </c>
      <c r="FSN14" s="140" t="s">
        <v>454</v>
      </c>
      <c r="FSO14" s="140" t="s">
        <v>454</v>
      </c>
      <c r="FSP14" s="140" t="s">
        <v>454</v>
      </c>
      <c r="FSQ14" s="140" t="s">
        <v>454</v>
      </c>
      <c r="FSR14" s="140" t="s">
        <v>454</v>
      </c>
      <c r="FSS14" s="140" t="s">
        <v>454</v>
      </c>
      <c r="FST14" s="140" t="s">
        <v>454</v>
      </c>
      <c r="FSU14" s="140" t="s">
        <v>454</v>
      </c>
      <c r="FSV14" s="140" t="s">
        <v>454</v>
      </c>
      <c r="FSW14" s="140" t="s">
        <v>454</v>
      </c>
      <c r="FSX14" s="140" t="s">
        <v>454</v>
      </c>
      <c r="FSY14" s="140" t="s">
        <v>454</v>
      </c>
      <c r="FSZ14" s="140" t="s">
        <v>454</v>
      </c>
      <c r="FTA14" s="140" t="s">
        <v>454</v>
      </c>
      <c r="FTB14" s="140" t="s">
        <v>454</v>
      </c>
      <c r="FTC14" s="140" t="s">
        <v>454</v>
      </c>
      <c r="FTD14" s="140" t="s">
        <v>454</v>
      </c>
      <c r="FTE14" s="140" t="s">
        <v>454</v>
      </c>
      <c r="FTF14" s="140" t="s">
        <v>454</v>
      </c>
      <c r="FTG14" s="140" t="s">
        <v>454</v>
      </c>
      <c r="FTH14" s="140" t="s">
        <v>454</v>
      </c>
      <c r="FTI14" s="140" t="s">
        <v>454</v>
      </c>
      <c r="FTJ14" s="140" t="s">
        <v>454</v>
      </c>
      <c r="FTK14" s="140" t="s">
        <v>454</v>
      </c>
      <c r="FTL14" s="140" t="s">
        <v>454</v>
      </c>
      <c r="FTM14" s="140" t="s">
        <v>454</v>
      </c>
      <c r="FTN14" s="140" t="s">
        <v>454</v>
      </c>
      <c r="FTO14" s="140" t="s">
        <v>454</v>
      </c>
      <c r="FTP14" s="140" t="s">
        <v>454</v>
      </c>
      <c r="FTQ14" s="140" t="s">
        <v>454</v>
      </c>
      <c r="FTR14" s="140" t="s">
        <v>454</v>
      </c>
      <c r="FTS14" s="140" t="s">
        <v>454</v>
      </c>
      <c r="FTT14" s="140" t="s">
        <v>454</v>
      </c>
      <c r="FTU14" s="140" t="s">
        <v>454</v>
      </c>
      <c r="FTV14" s="140" t="s">
        <v>454</v>
      </c>
      <c r="FTW14" s="140" t="s">
        <v>454</v>
      </c>
      <c r="FTX14" s="140" t="s">
        <v>454</v>
      </c>
      <c r="FTY14" s="140" t="s">
        <v>454</v>
      </c>
      <c r="FTZ14" s="140" t="s">
        <v>454</v>
      </c>
      <c r="FUA14" s="140" t="s">
        <v>454</v>
      </c>
      <c r="FUB14" s="140" t="s">
        <v>454</v>
      </c>
      <c r="FUC14" s="140" t="s">
        <v>454</v>
      </c>
      <c r="FUD14" s="140" t="s">
        <v>454</v>
      </c>
      <c r="FUE14" s="140" t="s">
        <v>454</v>
      </c>
      <c r="FUF14" s="140" t="s">
        <v>454</v>
      </c>
      <c r="FUG14" s="140" t="s">
        <v>454</v>
      </c>
      <c r="FUH14" s="140" t="s">
        <v>454</v>
      </c>
      <c r="FUI14" s="140" t="s">
        <v>454</v>
      </c>
      <c r="FUJ14" s="140" t="s">
        <v>454</v>
      </c>
      <c r="FUK14" s="140" t="s">
        <v>454</v>
      </c>
      <c r="FUL14" s="140" t="s">
        <v>454</v>
      </c>
      <c r="FUM14" s="140" t="s">
        <v>454</v>
      </c>
      <c r="FUN14" s="140" t="s">
        <v>454</v>
      </c>
      <c r="FUO14" s="140" t="s">
        <v>454</v>
      </c>
      <c r="FUP14" s="140" t="s">
        <v>454</v>
      </c>
      <c r="FUQ14" s="140" t="s">
        <v>454</v>
      </c>
      <c r="FUR14" s="140" t="s">
        <v>454</v>
      </c>
      <c r="FUS14" s="140" t="s">
        <v>454</v>
      </c>
      <c r="FUT14" s="140" t="s">
        <v>454</v>
      </c>
      <c r="FUU14" s="140" t="s">
        <v>454</v>
      </c>
      <c r="FUV14" s="140" t="s">
        <v>454</v>
      </c>
      <c r="FUW14" s="140" t="s">
        <v>454</v>
      </c>
      <c r="FUX14" s="140" t="s">
        <v>454</v>
      </c>
      <c r="FUY14" s="140" t="s">
        <v>454</v>
      </c>
      <c r="FUZ14" s="140" t="s">
        <v>454</v>
      </c>
      <c r="FVA14" s="140" t="s">
        <v>454</v>
      </c>
      <c r="FVB14" s="140" t="s">
        <v>454</v>
      </c>
      <c r="FVC14" s="140" t="s">
        <v>454</v>
      </c>
      <c r="FVD14" s="140" t="s">
        <v>454</v>
      </c>
      <c r="FVE14" s="140" t="s">
        <v>454</v>
      </c>
      <c r="FVF14" s="140" t="s">
        <v>454</v>
      </c>
      <c r="FVG14" s="140" t="s">
        <v>454</v>
      </c>
      <c r="FVH14" s="140" t="s">
        <v>454</v>
      </c>
      <c r="FVI14" s="140" t="s">
        <v>454</v>
      </c>
      <c r="FVJ14" s="140" t="s">
        <v>454</v>
      </c>
      <c r="FVK14" s="140" t="s">
        <v>454</v>
      </c>
      <c r="FVL14" s="140" t="s">
        <v>454</v>
      </c>
      <c r="FVM14" s="140" t="s">
        <v>454</v>
      </c>
      <c r="FVN14" s="140" t="s">
        <v>454</v>
      </c>
      <c r="FVO14" s="140" t="s">
        <v>454</v>
      </c>
      <c r="FVP14" s="140" t="s">
        <v>454</v>
      </c>
      <c r="FVQ14" s="140" t="s">
        <v>454</v>
      </c>
      <c r="FVR14" s="140" t="s">
        <v>454</v>
      </c>
      <c r="FVS14" s="140" t="s">
        <v>454</v>
      </c>
      <c r="FVT14" s="140" t="s">
        <v>454</v>
      </c>
      <c r="FVU14" s="140" t="s">
        <v>454</v>
      </c>
      <c r="FVV14" s="140" t="s">
        <v>454</v>
      </c>
      <c r="FVW14" s="140" t="s">
        <v>454</v>
      </c>
      <c r="FVX14" s="140" t="s">
        <v>454</v>
      </c>
      <c r="FVY14" s="140" t="s">
        <v>454</v>
      </c>
      <c r="FVZ14" s="140" t="s">
        <v>454</v>
      </c>
      <c r="FWA14" s="140" t="s">
        <v>454</v>
      </c>
      <c r="FWB14" s="140" t="s">
        <v>454</v>
      </c>
      <c r="FWC14" s="140" t="s">
        <v>454</v>
      </c>
      <c r="FWD14" s="140" t="s">
        <v>454</v>
      </c>
      <c r="FWE14" s="140" t="s">
        <v>454</v>
      </c>
      <c r="FWF14" s="140" t="s">
        <v>454</v>
      </c>
      <c r="FWG14" s="140" t="s">
        <v>454</v>
      </c>
      <c r="FWH14" s="140" t="s">
        <v>454</v>
      </c>
      <c r="FWI14" s="140" t="s">
        <v>454</v>
      </c>
      <c r="FWJ14" s="140" t="s">
        <v>454</v>
      </c>
      <c r="FWK14" s="140" t="s">
        <v>454</v>
      </c>
      <c r="FWL14" s="140" t="s">
        <v>454</v>
      </c>
      <c r="FWM14" s="140" t="s">
        <v>454</v>
      </c>
      <c r="FWN14" s="140" t="s">
        <v>454</v>
      </c>
      <c r="FWO14" s="140" t="s">
        <v>454</v>
      </c>
      <c r="FWP14" s="140" t="s">
        <v>454</v>
      </c>
      <c r="FWQ14" s="140" t="s">
        <v>454</v>
      </c>
      <c r="FWR14" s="140" t="s">
        <v>454</v>
      </c>
      <c r="FWS14" s="140" t="s">
        <v>454</v>
      </c>
      <c r="FWT14" s="140" t="s">
        <v>454</v>
      </c>
      <c r="FWU14" s="140" t="s">
        <v>454</v>
      </c>
      <c r="FWV14" s="140" t="s">
        <v>454</v>
      </c>
      <c r="FWW14" s="140" t="s">
        <v>454</v>
      </c>
      <c r="FWX14" s="140" t="s">
        <v>454</v>
      </c>
      <c r="FWY14" s="140" t="s">
        <v>454</v>
      </c>
      <c r="FWZ14" s="140" t="s">
        <v>454</v>
      </c>
      <c r="FXA14" s="140" t="s">
        <v>454</v>
      </c>
      <c r="FXB14" s="140" t="s">
        <v>454</v>
      </c>
      <c r="FXC14" s="140" t="s">
        <v>454</v>
      </c>
      <c r="FXD14" s="140" t="s">
        <v>454</v>
      </c>
      <c r="FXE14" s="140" t="s">
        <v>454</v>
      </c>
      <c r="FXF14" s="140" t="s">
        <v>454</v>
      </c>
      <c r="FXG14" s="140" t="s">
        <v>454</v>
      </c>
      <c r="FXH14" s="140" t="s">
        <v>454</v>
      </c>
      <c r="FXI14" s="140" t="s">
        <v>454</v>
      </c>
      <c r="FXJ14" s="140" t="s">
        <v>454</v>
      </c>
      <c r="FXK14" s="140" t="s">
        <v>454</v>
      </c>
      <c r="FXL14" s="140" t="s">
        <v>454</v>
      </c>
      <c r="FXM14" s="140" t="s">
        <v>454</v>
      </c>
      <c r="FXN14" s="140" t="s">
        <v>454</v>
      </c>
      <c r="FXO14" s="140" t="s">
        <v>454</v>
      </c>
      <c r="FXP14" s="140" t="s">
        <v>454</v>
      </c>
      <c r="FXQ14" s="140" t="s">
        <v>454</v>
      </c>
      <c r="FXR14" s="140" t="s">
        <v>454</v>
      </c>
      <c r="FXS14" s="140" t="s">
        <v>454</v>
      </c>
      <c r="FXT14" s="140" t="s">
        <v>454</v>
      </c>
      <c r="FXU14" s="140" t="s">
        <v>454</v>
      </c>
      <c r="FXV14" s="140" t="s">
        <v>454</v>
      </c>
      <c r="FXW14" s="140" t="s">
        <v>454</v>
      </c>
      <c r="FXX14" s="140" t="s">
        <v>454</v>
      </c>
      <c r="FXY14" s="140" t="s">
        <v>454</v>
      </c>
      <c r="FXZ14" s="140" t="s">
        <v>454</v>
      </c>
      <c r="FYA14" s="140" t="s">
        <v>454</v>
      </c>
      <c r="FYB14" s="140" t="s">
        <v>454</v>
      </c>
      <c r="FYC14" s="140" t="s">
        <v>454</v>
      </c>
      <c r="FYD14" s="140" t="s">
        <v>454</v>
      </c>
      <c r="FYE14" s="140" t="s">
        <v>454</v>
      </c>
      <c r="FYF14" s="140" t="s">
        <v>454</v>
      </c>
      <c r="FYG14" s="140" t="s">
        <v>454</v>
      </c>
      <c r="FYH14" s="140" t="s">
        <v>454</v>
      </c>
      <c r="FYI14" s="140" t="s">
        <v>454</v>
      </c>
      <c r="FYJ14" s="140" t="s">
        <v>454</v>
      </c>
      <c r="FYK14" s="140" t="s">
        <v>454</v>
      </c>
      <c r="FYL14" s="140" t="s">
        <v>454</v>
      </c>
      <c r="FYM14" s="140" t="s">
        <v>454</v>
      </c>
      <c r="FYN14" s="140" t="s">
        <v>454</v>
      </c>
      <c r="FYO14" s="140" t="s">
        <v>454</v>
      </c>
      <c r="FYP14" s="140" t="s">
        <v>454</v>
      </c>
      <c r="FYQ14" s="140" t="s">
        <v>454</v>
      </c>
      <c r="FYR14" s="140" t="s">
        <v>454</v>
      </c>
      <c r="FYS14" s="140" t="s">
        <v>454</v>
      </c>
      <c r="FYT14" s="140" t="s">
        <v>454</v>
      </c>
      <c r="FYU14" s="140" t="s">
        <v>454</v>
      </c>
      <c r="FYV14" s="140" t="s">
        <v>454</v>
      </c>
      <c r="FYW14" s="140" t="s">
        <v>454</v>
      </c>
      <c r="FYX14" s="140" t="s">
        <v>454</v>
      </c>
      <c r="FYY14" s="140" t="s">
        <v>454</v>
      </c>
      <c r="FYZ14" s="140" t="s">
        <v>454</v>
      </c>
      <c r="FZA14" s="140" t="s">
        <v>454</v>
      </c>
      <c r="FZB14" s="140" t="s">
        <v>454</v>
      </c>
      <c r="FZC14" s="140" t="s">
        <v>454</v>
      </c>
      <c r="FZD14" s="140" t="s">
        <v>454</v>
      </c>
      <c r="FZE14" s="140" t="s">
        <v>454</v>
      </c>
      <c r="FZF14" s="140" t="s">
        <v>454</v>
      </c>
      <c r="FZG14" s="140" t="s">
        <v>454</v>
      </c>
      <c r="FZH14" s="140" t="s">
        <v>454</v>
      </c>
      <c r="FZI14" s="140" t="s">
        <v>454</v>
      </c>
      <c r="FZJ14" s="140" t="s">
        <v>454</v>
      </c>
      <c r="FZK14" s="140" t="s">
        <v>454</v>
      </c>
      <c r="FZL14" s="140" t="s">
        <v>454</v>
      </c>
      <c r="FZM14" s="140" t="s">
        <v>454</v>
      </c>
      <c r="FZN14" s="140" t="s">
        <v>454</v>
      </c>
      <c r="FZO14" s="140" t="s">
        <v>454</v>
      </c>
      <c r="FZP14" s="140" t="s">
        <v>454</v>
      </c>
      <c r="FZQ14" s="140" t="s">
        <v>454</v>
      </c>
      <c r="FZR14" s="140" t="s">
        <v>454</v>
      </c>
      <c r="FZS14" s="140" t="s">
        <v>454</v>
      </c>
      <c r="FZT14" s="140" t="s">
        <v>454</v>
      </c>
      <c r="FZU14" s="140" t="s">
        <v>454</v>
      </c>
      <c r="FZV14" s="140" t="s">
        <v>454</v>
      </c>
      <c r="FZW14" s="140" t="s">
        <v>454</v>
      </c>
      <c r="FZX14" s="140" t="s">
        <v>454</v>
      </c>
      <c r="FZY14" s="140" t="s">
        <v>454</v>
      </c>
      <c r="FZZ14" s="140" t="s">
        <v>454</v>
      </c>
      <c r="GAA14" s="140" t="s">
        <v>454</v>
      </c>
      <c r="GAB14" s="140" t="s">
        <v>454</v>
      </c>
      <c r="GAC14" s="140" t="s">
        <v>454</v>
      </c>
      <c r="GAD14" s="140" t="s">
        <v>454</v>
      </c>
      <c r="GAE14" s="140" t="s">
        <v>454</v>
      </c>
      <c r="GAF14" s="140" t="s">
        <v>454</v>
      </c>
      <c r="GAG14" s="140" t="s">
        <v>454</v>
      </c>
      <c r="GAH14" s="140" t="s">
        <v>454</v>
      </c>
      <c r="GAI14" s="140" t="s">
        <v>454</v>
      </c>
      <c r="GAJ14" s="140" t="s">
        <v>454</v>
      </c>
      <c r="GAK14" s="140" t="s">
        <v>454</v>
      </c>
      <c r="GAL14" s="140" t="s">
        <v>454</v>
      </c>
      <c r="GAM14" s="140" t="s">
        <v>454</v>
      </c>
      <c r="GAN14" s="140" t="s">
        <v>454</v>
      </c>
      <c r="GAO14" s="140" t="s">
        <v>454</v>
      </c>
      <c r="GAP14" s="140" t="s">
        <v>454</v>
      </c>
      <c r="GAQ14" s="140" t="s">
        <v>454</v>
      </c>
      <c r="GAR14" s="140" t="s">
        <v>454</v>
      </c>
      <c r="GAS14" s="140" t="s">
        <v>454</v>
      </c>
      <c r="GAT14" s="140" t="s">
        <v>454</v>
      </c>
      <c r="GAU14" s="140" t="s">
        <v>454</v>
      </c>
      <c r="GAV14" s="140" t="s">
        <v>454</v>
      </c>
      <c r="GAW14" s="140" t="s">
        <v>454</v>
      </c>
      <c r="GAX14" s="140" t="s">
        <v>454</v>
      </c>
      <c r="GAY14" s="140" t="s">
        <v>454</v>
      </c>
      <c r="GAZ14" s="140" t="s">
        <v>454</v>
      </c>
      <c r="GBA14" s="140" t="s">
        <v>454</v>
      </c>
      <c r="GBB14" s="140" t="s">
        <v>454</v>
      </c>
      <c r="GBC14" s="140" t="s">
        <v>454</v>
      </c>
      <c r="GBD14" s="140" t="s">
        <v>454</v>
      </c>
      <c r="GBE14" s="140" t="s">
        <v>454</v>
      </c>
      <c r="GBF14" s="140" t="s">
        <v>454</v>
      </c>
      <c r="GBG14" s="140" t="s">
        <v>454</v>
      </c>
      <c r="GBH14" s="140" t="s">
        <v>454</v>
      </c>
      <c r="GBI14" s="140" t="s">
        <v>454</v>
      </c>
      <c r="GBJ14" s="140" t="s">
        <v>454</v>
      </c>
      <c r="GBK14" s="140" t="s">
        <v>454</v>
      </c>
      <c r="GBL14" s="140" t="s">
        <v>454</v>
      </c>
      <c r="GBM14" s="140" t="s">
        <v>454</v>
      </c>
      <c r="GBN14" s="140" t="s">
        <v>454</v>
      </c>
      <c r="GBO14" s="140" t="s">
        <v>454</v>
      </c>
      <c r="GBP14" s="140" t="s">
        <v>454</v>
      </c>
      <c r="GBQ14" s="140" t="s">
        <v>454</v>
      </c>
      <c r="GBR14" s="140" t="s">
        <v>454</v>
      </c>
      <c r="GBS14" s="140" t="s">
        <v>454</v>
      </c>
      <c r="GBT14" s="140" t="s">
        <v>454</v>
      </c>
      <c r="GBU14" s="140" t="s">
        <v>454</v>
      </c>
      <c r="GBV14" s="140" t="s">
        <v>454</v>
      </c>
      <c r="GBW14" s="140" t="s">
        <v>454</v>
      </c>
      <c r="GBX14" s="140" t="s">
        <v>454</v>
      </c>
      <c r="GBY14" s="140" t="s">
        <v>454</v>
      </c>
      <c r="GBZ14" s="140" t="s">
        <v>454</v>
      </c>
      <c r="GCA14" s="140" t="s">
        <v>454</v>
      </c>
      <c r="GCB14" s="140" t="s">
        <v>454</v>
      </c>
      <c r="GCC14" s="140" t="s">
        <v>454</v>
      </c>
      <c r="GCD14" s="140" t="s">
        <v>454</v>
      </c>
      <c r="GCE14" s="140" t="s">
        <v>454</v>
      </c>
      <c r="GCF14" s="140" t="s">
        <v>454</v>
      </c>
      <c r="GCG14" s="140" t="s">
        <v>454</v>
      </c>
      <c r="GCH14" s="140" t="s">
        <v>454</v>
      </c>
      <c r="GCI14" s="140" t="s">
        <v>454</v>
      </c>
      <c r="GCJ14" s="140" t="s">
        <v>454</v>
      </c>
      <c r="GCK14" s="140" t="s">
        <v>454</v>
      </c>
      <c r="GCL14" s="140" t="s">
        <v>454</v>
      </c>
      <c r="GCM14" s="140" t="s">
        <v>454</v>
      </c>
      <c r="GCN14" s="140" t="s">
        <v>454</v>
      </c>
      <c r="GCO14" s="140" t="s">
        <v>454</v>
      </c>
      <c r="GCP14" s="140" t="s">
        <v>454</v>
      </c>
      <c r="GCQ14" s="140" t="s">
        <v>454</v>
      </c>
      <c r="GCR14" s="140" t="s">
        <v>454</v>
      </c>
      <c r="GCS14" s="140" t="s">
        <v>454</v>
      </c>
      <c r="GCT14" s="140" t="s">
        <v>454</v>
      </c>
      <c r="GCU14" s="140" t="s">
        <v>454</v>
      </c>
      <c r="GCV14" s="140" t="s">
        <v>454</v>
      </c>
      <c r="GCW14" s="140" t="s">
        <v>454</v>
      </c>
      <c r="GCX14" s="140" t="s">
        <v>454</v>
      </c>
      <c r="GCY14" s="140" t="s">
        <v>454</v>
      </c>
      <c r="GCZ14" s="140" t="s">
        <v>454</v>
      </c>
      <c r="GDA14" s="140" t="s">
        <v>454</v>
      </c>
      <c r="GDB14" s="140" t="s">
        <v>454</v>
      </c>
      <c r="GDC14" s="140" t="s">
        <v>454</v>
      </c>
      <c r="GDD14" s="140" t="s">
        <v>454</v>
      </c>
      <c r="GDE14" s="140" t="s">
        <v>454</v>
      </c>
      <c r="GDF14" s="140" t="s">
        <v>454</v>
      </c>
      <c r="GDG14" s="140" t="s">
        <v>454</v>
      </c>
      <c r="GDH14" s="140" t="s">
        <v>454</v>
      </c>
      <c r="GDI14" s="140" t="s">
        <v>454</v>
      </c>
      <c r="GDJ14" s="140" t="s">
        <v>454</v>
      </c>
      <c r="GDK14" s="140" t="s">
        <v>454</v>
      </c>
      <c r="GDL14" s="140" t="s">
        <v>454</v>
      </c>
      <c r="GDM14" s="140" t="s">
        <v>454</v>
      </c>
      <c r="GDN14" s="140" t="s">
        <v>454</v>
      </c>
      <c r="GDO14" s="140" t="s">
        <v>454</v>
      </c>
      <c r="GDP14" s="140" t="s">
        <v>454</v>
      </c>
      <c r="GDQ14" s="140" t="s">
        <v>454</v>
      </c>
      <c r="GDR14" s="140" t="s">
        <v>454</v>
      </c>
      <c r="GDS14" s="140" t="s">
        <v>454</v>
      </c>
      <c r="GDT14" s="140" t="s">
        <v>454</v>
      </c>
      <c r="GDU14" s="140" t="s">
        <v>454</v>
      </c>
      <c r="GDV14" s="140" t="s">
        <v>454</v>
      </c>
      <c r="GDW14" s="140" t="s">
        <v>454</v>
      </c>
      <c r="GDX14" s="140" t="s">
        <v>454</v>
      </c>
      <c r="GDY14" s="140" t="s">
        <v>454</v>
      </c>
      <c r="GDZ14" s="140" t="s">
        <v>454</v>
      </c>
      <c r="GEA14" s="140" t="s">
        <v>454</v>
      </c>
      <c r="GEB14" s="140" t="s">
        <v>454</v>
      </c>
      <c r="GEC14" s="140" t="s">
        <v>454</v>
      </c>
      <c r="GED14" s="140" t="s">
        <v>454</v>
      </c>
      <c r="GEE14" s="140" t="s">
        <v>454</v>
      </c>
      <c r="GEF14" s="140" t="s">
        <v>454</v>
      </c>
      <c r="GEG14" s="140" t="s">
        <v>454</v>
      </c>
      <c r="GEH14" s="140" t="s">
        <v>454</v>
      </c>
      <c r="GEI14" s="140" t="s">
        <v>454</v>
      </c>
      <c r="GEJ14" s="140" t="s">
        <v>454</v>
      </c>
      <c r="GEK14" s="140" t="s">
        <v>454</v>
      </c>
      <c r="GEL14" s="140" t="s">
        <v>454</v>
      </c>
      <c r="GEM14" s="140" t="s">
        <v>454</v>
      </c>
      <c r="GEN14" s="140" t="s">
        <v>454</v>
      </c>
      <c r="GEO14" s="140" t="s">
        <v>454</v>
      </c>
      <c r="GEP14" s="140" t="s">
        <v>454</v>
      </c>
      <c r="GEQ14" s="140" t="s">
        <v>454</v>
      </c>
      <c r="GER14" s="140" t="s">
        <v>454</v>
      </c>
      <c r="GES14" s="140" t="s">
        <v>454</v>
      </c>
      <c r="GET14" s="140" t="s">
        <v>454</v>
      </c>
      <c r="GEU14" s="140" t="s">
        <v>454</v>
      </c>
      <c r="GEV14" s="140" t="s">
        <v>454</v>
      </c>
      <c r="GEW14" s="140" t="s">
        <v>454</v>
      </c>
      <c r="GEX14" s="140" t="s">
        <v>454</v>
      </c>
      <c r="GEY14" s="140" t="s">
        <v>454</v>
      </c>
      <c r="GEZ14" s="140" t="s">
        <v>454</v>
      </c>
      <c r="GFA14" s="140" t="s">
        <v>454</v>
      </c>
      <c r="GFB14" s="140" t="s">
        <v>454</v>
      </c>
      <c r="GFC14" s="140" t="s">
        <v>454</v>
      </c>
      <c r="GFD14" s="140" t="s">
        <v>454</v>
      </c>
      <c r="GFE14" s="140" t="s">
        <v>454</v>
      </c>
      <c r="GFF14" s="140" t="s">
        <v>454</v>
      </c>
      <c r="GFG14" s="140" t="s">
        <v>454</v>
      </c>
      <c r="GFH14" s="140" t="s">
        <v>454</v>
      </c>
      <c r="GFI14" s="140" t="s">
        <v>454</v>
      </c>
      <c r="GFJ14" s="140" t="s">
        <v>454</v>
      </c>
      <c r="GFK14" s="140" t="s">
        <v>454</v>
      </c>
      <c r="GFL14" s="140" t="s">
        <v>454</v>
      </c>
      <c r="GFM14" s="140" t="s">
        <v>454</v>
      </c>
      <c r="GFN14" s="140" t="s">
        <v>454</v>
      </c>
      <c r="GFO14" s="140" t="s">
        <v>454</v>
      </c>
      <c r="GFP14" s="140" t="s">
        <v>454</v>
      </c>
      <c r="GFQ14" s="140" t="s">
        <v>454</v>
      </c>
      <c r="GFR14" s="140" t="s">
        <v>454</v>
      </c>
      <c r="GFS14" s="140" t="s">
        <v>454</v>
      </c>
      <c r="GFT14" s="140" t="s">
        <v>454</v>
      </c>
      <c r="GFU14" s="140" t="s">
        <v>454</v>
      </c>
      <c r="GFV14" s="140" t="s">
        <v>454</v>
      </c>
      <c r="GFW14" s="140" t="s">
        <v>454</v>
      </c>
      <c r="GFX14" s="140" t="s">
        <v>454</v>
      </c>
      <c r="GFY14" s="140" t="s">
        <v>454</v>
      </c>
      <c r="GFZ14" s="140" t="s">
        <v>454</v>
      </c>
      <c r="GGA14" s="140" t="s">
        <v>454</v>
      </c>
      <c r="GGB14" s="140" t="s">
        <v>454</v>
      </c>
      <c r="GGC14" s="140" t="s">
        <v>454</v>
      </c>
      <c r="GGD14" s="140" t="s">
        <v>454</v>
      </c>
      <c r="GGE14" s="140" t="s">
        <v>454</v>
      </c>
      <c r="GGF14" s="140" t="s">
        <v>454</v>
      </c>
      <c r="GGG14" s="140" t="s">
        <v>454</v>
      </c>
      <c r="GGH14" s="140" t="s">
        <v>454</v>
      </c>
      <c r="GGI14" s="140" t="s">
        <v>454</v>
      </c>
      <c r="GGJ14" s="140" t="s">
        <v>454</v>
      </c>
      <c r="GGK14" s="140" t="s">
        <v>454</v>
      </c>
      <c r="GGL14" s="140" t="s">
        <v>454</v>
      </c>
      <c r="GGM14" s="140" t="s">
        <v>454</v>
      </c>
      <c r="GGN14" s="140" t="s">
        <v>454</v>
      </c>
      <c r="GGO14" s="140" t="s">
        <v>454</v>
      </c>
      <c r="GGP14" s="140" t="s">
        <v>454</v>
      </c>
      <c r="GGQ14" s="140" t="s">
        <v>454</v>
      </c>
      <c r="GGR14" s="140" t="s">
        <v>454</v>
      </c>
      <c r="GGS14" s="140" t="s">
        <v>454</v>
      </c>
      <c r="GGT14" s="140" t="s">
        <v>454</v>
      </c>
      <c r="GGU14" s="140" t="s">
        <v>454</v>
      </c>
      <c r="GGV14" s="140" t="s">
        <v>454</v>
      </c>
      <c r="GGW14" s="140" t="s">
        <v>454</v>
      </c>
      <c r="GGX14" s="140" t="s">
        <v>454</v>
      </c>
      <c r="GGY14" s="140" t="s">
        <v>454</v>
      </c>
      <c r="GGZ14" s="140" t="s">
        <v>454</v>
      </c>
      <c r="GHA14" s="140" t="s">
        <v>454</v>
      </c>
      <c r="GHB14" s="140" t="s">
        <v>454</v>
      </c>
      <c r="GHC14" s="140" t="s">
        <v>454</v>
      </c>
      <c r="GHD14" s="140" t="s">
        <v>454</v>
      </c>
      <c r="GHE14" s="140" t="s">
        <v>454</v>
      </c>
      <c r="GHF14" s="140" t="s">
        <v>454</v>
      </c>
      <c r="GHG14" s="140" t="s">
        <v>454</v>
      </c>
      <c r="GHH14" s="140" t="s">
        <v>454</v>
      </c>
      <c r="GHI14" s="140" t="s">
        <v>454</v>
      </c>
      <c r="GHJ14" s="140" t="s">
        <v>454</v>
      </c>
      <c r="GHK14" s="140" t="s">
        <v>454</v>
      </c>
      <c r="GHL14" s="140" t="s">
        <v>454</v>
      </c>
      <c r="GHM14" s="140" t="s">
        <v>454</v>
      </c>
      <c r="GHN14" s="140" t="s">
        <v>454</v>
      </c>
      <c r="GHO14" s="140" t="s">
        <v>454</v>
      </c>
      <c r="GHP14" s="140" t="s">
        <v>454</v>
      </c>
      <c r="GHQ14" s="140" t="s">
        <v>454</v>
      </c>
      <c r="GHR14" s="140" t="s">
        <v>454</v>
      </c>
      <c r="GHS14" s="140" t="s">
        <v>454</v>
      </c>
      <c r="GHT14" s="140" t="s">
        <v>454</v>
      </c>
      <c r="GHU14" s="140" t="s">
        <v>454</v>
      </c>
      <c r="GHV14" s="140" t="s">
        <v>454</v>
      </c>
      <c r="GHW14" s="140" t="s">
        <v>454</v>
      </c>
      <c r="GHX14" s="140" t="s">
        <v>454</v>
      </c>
      <c r="GHY14" s="140" t="s">
        <v>454</v>
      </c>
      <c r="GHZ14" s="140" t="s">
        <v>454</v>
      </c>
      <c r="GIA14" s="140" t="s">
        <v>454</v>
      </c>
      <c r="GIB14" s="140" t="s">
        <v>454</v>
      </c>
      <c r="GIC14" s="140" t="s">
        <v>454</v>
      </c>
      <c r="GID14" s="140" t="s">
        <v>454</v>
      </c>
      <c r="GIE14" s="140" t="s">
        <v>454</v>
      </c>
      <c r="GIF14" s="140" t="s">
        <v>454</v>
      </c>
      <c r="GIG14" s="140" t="s">
        <v>454</v>
      </c>
      <c r="GIH14" s="140" t="s">
        <v>454</v>
      </c>
      <c r="GII14" s="140" t="s">
        <v>454</v>
      </c>
      <c r="GIJ14" s="140" t="s">
        <v>454</v>
      </c>
      <c r="GIK14" s="140" t="s">
        <v>454</v>
      </c>
      <c r="GIL14" s="140" t="s">
        <v>454</v>
      </c>
      <c r="GIM14" s="140" t="s">
        <v>454</v>
      </c>
      <c r="GIN14" s="140" t="s">
        <v>454</v>
      </c>
      <c r="GIO14" s="140" t="s">
        <v>454</v>
      </c>
      <c r="GIP14" s="140" t="s">
        <v>454</v>
      </c>
      <c r="GIQ14" s="140" t="s">
        <v>454</v>
      </c>
      <c r="GIR14" s="140" t="s">
        <v>454</v>
      </c>
      <c r="GIS14" s="140" t="s">
        <v>454</v>
      </c>
      <c r="GIT14" s="140" t="s">
        <v>454</v>
      </c>
      <c r="GIU14" s="140" t="s">
        <v>454</v>
      </c>
      <c r="GIV14" s="140" t="s">
        <v>454</v>
      </c>
      <c r="GIW14" s="140" t="s">
        <v>454</v>
      </c>
      <c r="GIX14" s="140" t="s">
        <v>454</v>
      </c>
      <c r="GIY14" s="140" t="s">
        <v>454</v>
      </c>
      <c r="GIZ14" s="140" t="s">
        <v>454</v>
      </c>
      <c r="GJA14" s="140" t="s">
        <v>454</v>
      </c>
      <c r="GJB14" s="140" t="s">
        <v>454</v>
      </c>
      <c r="GJC14" s="140" t="s">
        <v>454</v>
      </c>
      <c r="GJD14" s="140" t="s">
        <v>454</v>
      </c>
      <c r="GJE14" s="140" t="s">
        <v>454</v>
      </c>
      <c r="GJF14" s="140" t="s">
        <v>454</v>
      </c>
      <c r="GJG14" s="140" t="s">
        <v>454</v>
      </c>
      <c r="GJH14" s="140" t="s">
        <v>454</v>
      </c>
      <c r="GJI14" s="140" t="s">
        <v>454</v>
      </c>
      <c r="GJJ14" s="140" t="s">
        <v>454</v>
      </c>
      <c r="GJK14" s="140" t="s">
        <v>454</v>
      </c>
      <c r="GJL14" s="140" t="s">
        <v>454</v>
      </c>
      <c r="GJM14" s="140" t="s">
        <v>454</v>
      </c>
      <c r="GJN14" s="140" t="s">
        <v>454</v>
      </c>
      <c r="GJO14" s="140" t="s">
        <v>454</v>
      </c>
      <c r="GJP14" s="140" t="s">
        <v>454</v>
      </c>
      <c r="GJQ14" s="140" t="s">
        <v>454</v>
      </c>
      <c r="GJR14" s="140" t="s">
        <v>454</v>
      </c>
      <c r="GJS14" s="140" t="s">
        <v>454</v>
      </c>
      <c r="GJT14" s="140" t="s">
        <v>454</v>
      </c>
      <c r="GJU14" s="140" t="s">
        <v>454</v>
      </c>
      <c r="GJV14" s="140" t="s">
        <v>454</v>
      </c>
      <c r="GJW14" s="140" t="s">
        <v>454</v>
      </c>
      <c r="GJX14" s="140" t="s">
        <v>454</v>
      </c>
      <c r="GJY14" s="140" t="s">
        <v>454</v>
      </c>
      <c r="GJZ14" s="140" t="s">
        <v>454</v>
      </c>
      <c r="GKA14" s="140" t="s">
        <v>454</v>
      </c>
      <c r="GKB14" s="140" t="s">
        <v>454</v>
      </c>
      <c r="GKC14" s="140" t="s">
        <v>454</v>
      </c>
      <c r="GKD14" s="140" t="s">
        <v>454</v>
      </c>
      <c r="GKE14" s="140" t="s">
        <v>454</v>
      </c>
      <c r="GKF14" s="140" t="s">
        <v>454</v>
      </c>
      <c r="GKG14" s="140" t="s">
        <v>454</v>
      </c>
      <c r="GKH14" s="140" t="s">
        <v>454</v>
      </c>
      <c r="GKI14" s="140" t="s">
        <v>454</v>
      </c>
      <c r="GKJ14" s="140" t="s">
        <v>454</v>
      </c>
      <c r="GKK14" s="140" t="s">
        <v>454</v>
      </c>
      <c r="GKL14" s="140" t="s">
        <v>454</v>
      </c>
      <c r="GKM14" s="140" t="s">
        <v>454</v>
      </c>
      <c r="GKN14" s="140" t="s">
        <v>454</v>
      </c>
      <c r="GKO14" s="140" t="s">
        <v>454</v>
      </c>
      <c r="GKP14" s="140" t="s">
        <v>454</v>
      </c>
      <c r="GKQ14" s="140" t="s">
        <v>454</v>
      </c>
      <c r="GKR14" s="140" t="s">
        <v>454</v>
      </c>
      <c r="GKS14" s="140" t="s">
        <v>454</v>
      </c>
      <c r="GKT14" s="140" t="s">
        <v>454</v>
      </c>
      <c r="GKU14" s="140" t="s">
        <v>454</v>
      </c>
      <c r="GKV14" s="140" t="s">
        <v>454</v>
      </c>
      <c r="GKW14" s="140" t="s">
        <v>454</v>
      </c>
      <c r="GKX14" s="140" t="s">
        <v>454</v>
      </c>
      <c r="GKY14" s="140" t="s">
        <v>454</v>
      </c>
      <c r="GKZ14" s="140" t="s">
        <v>454</v>
      </c>
      <c r="GLA14" s="140" t="s">
        <v>454</v>
      </c>
      <c r="GLB14" s="140" t="s">
        <v>454</v>
      </c>
      <c r="GLC14" s="140" t="s">
        <v>454</v>
      </c>
      <c r="GLD14" s="140" t="s">
        <v>454</v>
      </c>
      <c r="GLE14" s="140" t="s">
        <v>454</v>
      </c>
      <c r="GLF14" s="140" t="s">
        <v>454</v>
      </c>
      <c r="GLG14" s="140" t="s">
        <v>454</v>
      </c>
      <c r="GLH14" s="140" t="s">
        <v>454</v>
      </c>
      <c r="GLI14" s="140" t="s">
        <v>454</v>
      </c>
      <c r="GLJ14" s="140" t="s">
        <v>454</v>
      </c>
      <c r="GLK14" s="140" t="s">
        <v>454</v>
      </c>
      <c r="GLL14" s="140" t="s">
        <v>454</v>
      </c>
      <c r="GLM14" s="140" t="s">
        <v>454</v>
      </c>
      <c r="GLN14" s="140" t="s">
        <v>454</v>
      </c>
      <c r="GLO14" s="140" t="s">
        <v>454</v>
      </c>
      <c r="GLP14" s="140" t="s">
        <v>454</v>
      </c>
      <c r="GLQ14" s="140" t="s">
        <v>454</v>
      </c>
      <c r="GLR14" s="140" t="s">
        <v>454</v>
      </c>
      <c r="GLS14" s="140" t="s">
        <v>454</v>
      </c>
      <c r="GLT14" s="140" t="s">
        <v>454</v>
      </c>
      <c r="GLU14" s="140" t="s">
        <v>454</v>
      </c>
      <c r="GLV14" s="140" t="s">
        <v>454</v>
      </c>
      <c r="GLW14" s="140" t="s">
        <v>454</v>
      </c>
      <c r="GLX14" s="140" t="s">
        <v>454</v>
      </c>
      <c r="GLY14" s="140" t="s">
        <v>454</v>
      </c>
      <c r="GLZ14" s="140" t="s">
        <v>454</v>
      </c>
      <c r="GMA14" s="140" t="s">
        <v>454</v>
      </c>
      <c r="GMB14" s="140" t="s">
        <v>454</v>
      </c>
      <c r="GMC14" s="140" t="s">
        <v>454</v>
      </c>
      <c r="GMD14" s="140" t="s">
        <v>454</v>
      </c>
      <c r="GME14" s="140" t="s">
        <v>454</v>
      </c>
      <c r="GMF14" s="140" t="s">
        <v>454</v>
      </c>
      <c r="GMG14" s="140" t="s">
        <v>454</v>
      </c>
      <c r="GMH14" s="140" t="s">
        <v>454</v>
      </c>
      <c r="GMI14" s="140" t="s">
        <v>454</v>
      </c>
      <c r="GMJ14" s="140" t="s">
        <v>454</v>
      </c>
      <c r="GMK14" s="140" t="s">
        <v>454</v>
      </c>
      <c r="GML14" s="140" t="s">
        <v>454</v>
      </c>
      <c r="GMM14" s="140" t="s">
        <v>454</v>
      </c>
      <c r="GMN14" s="140" t="s">
        <v>454</v>
      </c>
      <c r="GMO14" s="140" t="s">
        <v>454</v>
      </c>
      <c r="GMP14" s="140" t="s">
        <v>454</v>
      </c>
      <c r="GMQ14" s="140" t="s">
        <v>454</v>
      </c>
      <c r="GMR14" s="140" t="s">
        <v>454</v>
      </c>
      <c r="GMS14" s="140" t="s">
        <v>454</v>
      </c>
      <c r="GMT14" s="140" t="s">
        <v>454</v>
      </c>
      <c r="GMU14" s="140" t="s">
        <v>454</v>
      </c>
      <c r="GMV14" s="140" t="s">
        <v>454</v>
      </c>
      <c r="GMW14" s="140" t="s">
        <v>454</v>
      </c>
      <c r="GMX14" s="140" t="s">
        <v>454</v>
      </c>
      <c r="GMY14" s="140" t="s">
        <v>454</v>
      </c>
      <c r="GMZ14" s="140" t="s">
        <v>454</v>
      </c>
      <c r="GNA14" s="140" t="s">
        <v>454</v>
      </c>
      <c r="GNB14" s="140" t="s">
        <v>454</v>
      </c>
      <c r="GNC14" s="140" t="s">
        <v>454</v>
      </c>
      <c r="GND14" s="140" t="s">
        <v>454</v>
      </c>
      <c r="GNE14" s="140" t="s">
        <v>454</v>
      </c>
      <c r="GNF14" s="140" t="s">
        <v>454</v>
      </c>
      <c r="GNG14" s="140" t="s">
        <v>454</v>
      </c>
      <c r="GNH14" s="140" t="s">
        <v>454</v>
      </c>
      <c r="GNI14" s="140" t="s">
        <v>454</v>
      </c>
      <c r="GNJ14" s="140" t="s">
        <v>454</v>
      </c>
      <c r="GNK14" s="140" t="s">
        <v>454</v>
      </c>
      <c r="GNL14" s="140" t="s">
        <v>454</v>
      </c>
      <c r="GNM14" s="140" t="s">
        <v>454</v>
      </c>
      <c r="GNN14" s="140" t="s">
        <v>454</v>
      </c>
      <c r="GNO14" s="140" t="s">
        <v>454</v>
      </c>
      <c r="GNP14" s="140" t="s">
        <v>454</v>
      </c>
      <c r="GNQ14" s="140" t="s">
        <v>454</v>
      </c>
      <c r="GNR14" s="140" t="s">
        <v>454</v>
      </c>
      <c r="GNS14" s="140" t="s">
        <v>454</v>
      </c>
      <c r="GNT14" s="140" t="s">
        <v>454</v>
      </c>
      <c r="GNU14" s="140" t="s">
        <v>454</v>
      </c>
      <c r="GNV14" s="140" t="s">
        <v>454</v>
      </c>
      <c r="GNW14" s="140" t="s">
        <v>454</v>
      </c>
      <c r="GNX14" s="140" t="s">
        <v>454</v>
      </c>
      <c r="GNY14" s="140" t="s">
        <v>454</v>
      </c>
      <c r="GNZ14" s="140" t="s">
        <v>454</v>
      </c>
      <c r="GOA14" s="140" t="s">
        <v>454</v>
      </c>
      <c r="GOB14" s="140" t="s">
        <v>454</v>
      </c>
      <c r="GOC14" s="140" t="s">
        <v>454</v>
      </c>
      <c r="GOD14" s="140" t="s">
        <v>454</v>
      </c>
      <c r="GOE14" s="140" t="s">
        <v>454</v>
      </c>
      <c r="GOF14" s="140" t="s">
        <v>454</v>
      </c>
      <c r="GOG14" s="140" t="s">
        <v>454</v>
      </c>
      <c r="GOH14" s="140" t="s">
        <v>454</v>
      </c>
      <c r="GOI14" s="140" t="s">
        <v>454</v>
      </c>
      <c r="GOJ14" s="140" t="s">
        <v>454</v>
      </c>
      <c r="GOK14" s="140" t="s">
        <v>454</v>
      </c>
      <c r="GOL14" s="140" t="s">
        <v>454</v>
      </c>
      <c r="GOM14" s="140" t="s">
        <v>454</v>
      </c>
      <c r="GON14" s="140" t="s">
        <v>454</v>
      </c>
      <c r="GOO14" s="140" t="s">
        <v>454</v>
      </c>
      <c r="GOP14" s="140" t="s">
        <v>454</v>
      </c>
      <c r="GOQ14" s="140" t="s">
        <v>454</v>
      </c>
      <c r="GOR14" s="140" t="s">
        <v>454</v>
      </c>
      <c r="GOS14" s="140" t="s">
        <v>454</v>
      </c>
      <c r="GOT14" s="140" t="s">
        <v>454</v>
      </c>
      <c r="GOU14" s="140" t="s">
        <v>454</v>
      </c>
      <c r="GOV14" s="140" t="s">
        <v>454</v>
      </c>
      <c r="GOW14" s="140" t="s">
        <v>454</v>
      </c>
      <c r="GOX14" s="140" t="s">
        <v>454</v>
      </c>
      <c r="GOY14" s="140" t="s">
        <v>454</v>
      </c>
      <c r="GOZ14" s="140" t="s">
        <v>454</v>
      </c>
      <c r="GPA14" s="140" t="s">
        <v>454</v>
      </c>
      <c r="GPB14" s="140" t="s">
        <v>454</v>
      </c>
      <c r="GPC14" s="140" t="s">
        <v>454</v>
      </c>
      <c r="GPD14" s="140" t="s">
        <v>454</v>
      </c>
      <c r="GPE14" s="140" t="s">
        <v>454</v>
      </c>
      <c r="GPF14" s="140" t="s">
        <v>454</v>
      </c>
      <c r="GPG14" s="140" t="s">
        <v>454</v>
      </c>
      <c r="GPH14" s="140" t="s">
        <v>454</v>
      </c>
      <c r="GPI14" s="140" t="s">
        <v>454</v>
      </c>
      <c r="GPJ14" s="140" t="s">
        <v>454</v>
      </c>
      <c r="GPK14" s="140" t="s">
        <v>454</v>
      </c>
      <c r="GPL14" s="140" t="s">
        <v>454</v>
      </c>
      <c r="GPM14" s="140" t="s">
        <v>454</v>
      </c>
      <c r="GPN14" s="140" t="s">
        <v>454</v>
      </c>
      <c r="GPO14" s="140" t="s">
        <v>454</v>
      </c>
      <c r="GPP14" s="140" t="s">
        <v>454</v>
      </c>
      <c r="GPQ14" s="140" t="s">
        <v>454</v>
      </c>
      <c r="GPR14" s="140" t="s">
        <v>454</v>
      </c>
      <c r="GPS14" s="140" t="s">
        <v>454</v>
      </c>
      <c r="GPT14" s="140" t="s">
        <v>454</v>
      </c>
      <c r="GPU14" s="140" t="s">
        <v>454</v>
      </c>
      <c r="GPV14" s="140" t="s">
        <v>454</v>
      </c>
      <c r="GPW14" s="140" t="s">
        <v>454</v>
      </c>
      <c r="GPX14" s="140" t="s">
        <v>454</v>
      </c>
      <c r="GPY14" s="140" t="s">
        <v>454</v>
      </c>
      <c r="GPZ14" s="140" t="s">
        <v>454</v>
      </c>
      <c r="GQA14" s="140" t="s">
        <v>454</v>
      </c>
      <c r="GQB14" s="140" t="s">
        <v>454</v>
      </c>
      <c r="GQC14" s="140" t="s">
        <v>454</v>
      </c>
      <c r="GQD14" s="140" t="s">
        <v>454</v>
      </c>
      <c r="GQE14" s="140" t="s">
        <v>454</v>
      </c>
      <c r="GQF14" s="140" t="s">
        <v>454</v>
      </c>
      <c r="GQG14" s="140" t="s">
        <v>454</v>
      </c>
      <c r="GQH14" s="140" t="s">
        <v>454</v>
      </c>
      <c r="GQI14" s="140" t="s">
        <v>454</v>
      </c>
      <c r="GQJ14" s="140" t="s">
        <v>454</v>
      </c>
      <c r="GQK14" s="140" t="s">
        <v>454</v>
      </c>
      <c r="GQL14" s="140" t="s">
        <v>454</v>
      </c>
      <c r="GQM14" s="140" t="s">
        <v>454</v>
      </c>
      <c r="GQN14" s="140" t="s">
        <v>454</v>
      </c>
      <c r="GQO14" s="140" t="s">
        <v>454</v>
      </c>
      <c r="GQP14" s="140" t="s">
        <v>454</v>
      </c>
      <c r="GQQ14" s="140" t="s">
        <v>454</v>
      </c>
      <c r="GQR14" s="140" t="s">
        <v>454</v>
      </c>
      <c r="GQS14" s="140" t="s">
        <v>454</v>
      </c>
      <c r="GQT14" s="140" t="s">
        <v>454</v>
      </c>
      <c r="GQU14" s="140" t="s">
        <v>454</v>
      </c>
      <c r="GQV14" s="140" t="s">
        <v>454</v>
      </c>
      <c r="GQW14" s="140" t="s">
        <v>454</v>
      </c>
      <c r="GQX14" s="140" t="s">
        <v>454</v>
      </c>
      <c r="GQY14" s="140" t="s">
        <v>454</v>
      </c>
      <c r="GQZ14" s="140" t="s">
        <v>454</v>
      </c>
      <c r="GRA14" s="140" t="s">
        <v>454</v>
      </c>
      <c r="GRB14" s="140" t="s">
        <v>454</v>
      </c>
      <c r="GRC14" s="140" t="s">
        <v>454</v>
      </c>
      <c r="GRD14" s="140" t="s">
        <v>454</v>
      </c>
      <c r="GRE14" s="140" t="s">
        <v>454</v>
      </c>
      <c r="GRF14" s="140" t="s">
        <v>454</v>
      </c>
      <c r="GRG14" s="140" t="s">
        <v>454</v>
      </c>
      <c r="GRH14" s="140" t="s">
        <v>454</v>
      </c>
      <c r="GRI14" s="140" t="s">
        <v>454</v>
      </c>
      <c r="GRJ14" s="140" t="s">
        <v>454</v>
      </c>
      <c r="GRK14" s="140" t="s">
        <v>454</v>
      </c>
      <c r="GRL14" s="140" t="s">
        <v>454</v>
      </c>
      <c r="GRM14" s="140" t="s">
        <v>454</v>
      </c>
      <c r="GRN14" s="140" t="s">
        <v>454</v>
      </c>
      <c r="GRO14" s="140" t="s">
        <v>454</v>
      </c>
      <c r="GRP14" s="140" t="s">
        <v>454</v>
      </c>
      <c r="GRQ14" s="140" t="s">
        <v>454</v>
      </c>
      <c r="GRR14" s="140" t="s">
        <v>454</v>
      </c>
      <c r="GRS14" s="140" t="s">
        <v>454</v>
      </c>
      <c r="GRT14" s="140" t="s">
        <v>454</v>
      </c>
      <c r="GRU14" s="140" t="s">
        <v>454</v>
      </c>
      <c r="GRV14" s="140" t="s">
        <v>454</v>
      </c>
      <c r="GRW14" s="140" t="s">
        <v>454</v>
      </c>
      <c r="GRX14" s="140" t="s">
        <v>454</v>
      </c>
      <c r="GRY14" s="140" t="s">
        <v>454</v>
      </c>
      <c r="GRZ14" s="140" t="s">
        <v>454</v>
      </c>
      <c r="GSA14" s="140" t="s">
        <v>454</v>
      </c>
      <c r="GSB14" s="140" t="s">
        <v>454</v>
      </c>
      <c r="GSC14" s="140" t="s">
        <v>454</v>
      </c>
      <c r="GSD14" s="140" t="s">
        <v>454</v>
      </c>
      <c r="GSE14" s="140" t="s">
        <v>454</v>
      </c>
      <c r="GSF14" s="140" t="s">
        <v>454</v>
      </c>
      <c r="GSG14" s="140" t="s">
        <v>454</v>
      </c>
      <c r="GSH14" s="140" t="s">
        <v>454</v>
      </c>
      <c r="GSI14" s="140" t="s">
        <v>454</v>
      </c>
      <c r="GSJ14" s="140" t="s">
        <v>454</v>
      </c>
      <c r="GSK14" s="140" t="s">
        <v>454</v>
      </c>
      <c r="GSL14" s="140" t="s">
        <v>454</v>
      </c>
      <c r="GSM14" s="140" t="s">
        <v>454</v>
      </c>
      <c r="GSN14" s="140" t="s">
        <v>454</v>
      </c>
      <c r="GSO14" s="140" t="s">
        <v>454</v>
      </c>
      <c r="GSP14" s="140" t="s">
        <v>454</v>
      </c>
      <c r="GSQ14" s="140" t="s">
        <v>454</v>
      </c>
      <c r="GSR14" s="140" t="s">
        <v>454</v>
      </c>
      <c r="GSS14" s="140" t="s">
        <v>454</v>
      </c>
      <c r="GST14" s="140" t="s">
        <v>454</v>
      </c>
      <c r="GSU14" s="140" t="s">
        <v>454</v>
      </c>
      <c r="GSV14" s="140" t="s">
        <v>454</v>
      </c>
      <c r="GSW14" s="140" t="s">
        <v>454</v>
      </c>
      <c r="GSX14" s="140" t="s">
        <v>454</v>
      </c>
      <c r="GSY14" s="140" t="s">
        <v>454</v>
      </c>
      <c r="GSZ14" s="140" t="s">
        <v>454</v>
      </c>
      <c r="GTA14" s="140" t="s">
        <v>454</v>
      </c>
      <c r="GTB14" s="140" t="s">
        <v>454</v>
      </c>
      <c r="GTC14" s="140" t="s">
        <v>454</v>
      </c>
      <c r="GTD14" s="140" t="s">
        <v>454</v>
      </c>
      <c r="GTE14" s="140" t="s">
        <v>454</v>
      </c>
      <c r="GTF14" s="140" t="s">
        <v>454</v>
      </c>
      <c r="GTG14" s="140" t="s">
        <v>454</v>
      </c>
      <c r="GTH14" s="140" t="s">
        <v>454</v>
      </c>
      <c r="GTI14" s="140" t="s">
        <v>454</v>
      </c>
      <c r="GTJ14" s="140" t="s">
        <v>454</v>
      </c>
      <c r="GTK14" s="140" t="s">
        <v>454</v>
      </c>
      <c r="GTL14" s="140" t="s">
        <v>454</v>
      </c>
      <c r="GTM14" s="140" t="s">
        <v>454</v>
      </c>
      <c r="GTN14" s="140" t="s">
        <v>454</v>
      </c>
      <c r="GTO14" s="140" t="s">
        <v>454</v>
      </c>
      <c r="GTP14" s="140" t="s">
        <v>454</v>
      </c>
      <c r="GTQ14" s="140" t="s">
        <v>454</v>
      </c>
      <c r="GTR14" s="140" t="s">
        <v>454</v>
      </c>
      <c r="GTS14" s="140" t="s">
        <v>454</v>
      </c>
      <c r="GTT14" s="140" t="s">
        <v>454</v>
      </c>
      <c r="GTU14" s="140" t="s">
        <v>454</v>
      </c>
      <c r="GTV14" s="140" t="s">
        <v>454</v>
      </c>
      <c r="GTW14" s="140" t="s">
        <v>454</v>
      </c>
      <c r="GTX14" s="140" t="s">
        <v>454</v>
      </c>
      <c r="GTY14" s="140" t="s">
        <v>454</v>
      </c>
      <c r="GTZ14" s="140" t="s">
        <v>454</v>
      </c>
      <c r="GUA14" s="140" t="s">
        <v>454</v>
      </c>
      <c r="GUB14" s="140" t="s">
        <v>454</v>
      </c>
      <c r="GUC14" s="140" t="s">
        <v>454</v>
      </c>
      <c r="GUD14" s="140" t="s">
        <v>454</v>
      </c>
      <c r="GUE14" s="140" t="s">
        <v>454</v>
      </c>
      <c r="GUF14" s="140" t="s">
        <v>454</v>
      </c>
      <c r="GUG14" s="140" t="s">
        <v>454</v>
      </c>
      <c r="GUH14" s="140" t="s">
        <v>454</v>
      </c>
      <c r="GUI14" s="140" t="s">
        <v>454</v>
      </c>
      <c r="GUJ14" s="140" t="s">
        <v>454</v>
      </c>
      <c r="GUK14" s="140" t="s">
        <v>454</v>
      </c>
      <c r="GUL14" s="140" t="s">
        <v>454</v>
      </c>
      <c r="GUM14" s="140" t="s">
        <v>454</v>
      </c>
      <c r="GUN14" s="140" t="s">
        <v>454</v>
      </c>
      <c r="GUO14" s="140" t="s">
        <v>454</v>
      </c>
      <c r="GUP14" s="140" t="s">
        <v>454</v>
      </c>
      <c r="GUQ14" s="140" t="s">
        <v>454</v>
      </c>
      <c r="GUR14" s="140" t="s">
        <v>454</v>
      </c>
      <c r="GUS14" s="140" t="s">
        <v>454</v>
      </c>
      <c r="GUT14" s="140" t="s">
        <v>454</v>
      </c>
      <c r="GUU14" s="140" t="s">
        <v>454</v>
      </c>
      <c r="GUV14" s="140" t="s">
        <v>454</v>
      </c>
      <c r="GUW14" s="140" t="s">
        <v>454</v>
      </c>
      <c r="GUX14" s="140" t="s">
        <v>454</v>
      </c>
      <c r="GUY14" s="140" t="s">
        <v>454</v>
      </c>
      <c r="GUZ14" s="140" t="s">
        <v>454</v>
      </c>
      <c r="GVA14" s="140" t="s">
        <v>454</v>
      </c>
      <c r="GVB14" s="140" t="s">
        <v>454</v>
      </c>
      <c r="GVC14" s="140" t="s">
        <v>454</v>
      </c>
      <c r="GVD14" s="140" t="s">
        <v>454</v>
      </c>
      <c r="GVE14" s="140" t="s">
        <v>454</v>
      </c>
      <c r="GVF14" s="140" t="s">
        <v>454</v>
      </c>
      <c r="GVG14" s="140" t="s">
        <v>454</v>
      </c>
      <c r="GVH14" s="140" t="s">
        <v>454</v>
      </c>
      <c r="GVI14" s="140" t="s">
        <v>454</v>
      </c>
      <c r="GVJ14" s="140" t="s">
        <v>454</v>
      </c>
      <c r="GVK14" s="140" t="s">
        <v>454</v>
      </c>
      <c r="GVL14" s="140" t="s">
        <v>454</v>
      </c>
      <c r="GVM14" s="140" t="s">
        <v>454</v>
      </c>
      <c r="GVN14" s="140" t="s">
        <v>454</v>
      </c>
      <c r="GVO14" s="140" t="s">
        <v>454</v>
      </c>
      <c r="GVP14" s="140" t="s">
        <v>454</v>
      </c>
      <c r="GVQ14" s="140" t="s">
        <v>454</v>
      </c>
      <c r="GVR14" s="140" t="s">
        <v>454</v>
      </c>
      <c r="GVS14" s="140" t="s">
        <v>454</v>
      </c>
      <c r="GVT14" s="140" t="s">
        <v>454</v>
      </c>
      <c r="GVU14" s="140" t="s">
        <v>454</v>
      </c>
      <c r="GVV14" s="140" t="s">
        <v>454</v>
      </c>
      <c r="GVW14" s="140" t="s">
        <v>454</v>
      </c>
      <c r="GVX14" s="140" t="s">
        <v>454</v>
      </c>
      <c r="GVY14" s="140" t="s">
        <v>454</v>
      </c>
      <c r="GVZ14" s="140" t="s">
        <v>454</v>
      </c>
      <c r="GWA14" s="140" t="s">
        <v>454</v>
      </c>
      <c r="GWB14" s="140" t="s">
        <v>454</v>
      </c>
      <c r="GWC14" s="140" t="s">
        <v>454</v>
      </c>
      <c r="GWD14" s="140" t="s">
        <v>454</v>
      </c>
      <c r="GWE14" s="140" t="s">
        <v>454</v>
      </c>
      <c r="GWF14" s="140" t="s">
        <v>454</v>
      </c>
      <c r="GWG14" s="140" t="s">
        <v>454</v>
      </c>
      <c r="GWH14" s="140" t="s">
        <v>454</v>
      </c>
      <c r="GWI14" s="140" t="s">
        <v>454</v>
      </c>
      <c r="GWJ14" s="140" t="s">
        <v>454</v>
      </c>
      <c r="GWK14" s="140" t="s">
        <v>454</v>
      </c>
      <c r="GWL14" s="140" t="s">
        <v>454</v>
      </c>
      <c r="GWM14" s="140" t="s">
        <v>454</v>
      </c>
      <c r="GWN14" s="140" t="s">
        <v>454</v>
      </c>
      <c r="GWO14" s="140" t="s">
        <v>454</v>
      </c>
      <c r="GWP14" s="140" t="s">
        <v>454</v>
      </c>
      <c r="GWQ14" s="140" t="s">
        <v>454</v>
      </c>
      <c r="GWR14" s="140" t="s">
        <v>454</v>
      </c>
      <c r="GWS14" s="140" t="s">
        <v>454</v>
      </c>
      <c r="GWT14" s="140" t="s">
        <v>454</v>
      </c>
      <c r="GWU14" s="140" t="s">
        <v>454</v>
      </c>
      <c r="GWV14" s="140" t="s">
        <v>454</v>
      </c>
      <c r="GWW14" s="140" t="s">
        <v>454</v>
      </c>
      <c r="GWX14" s="140" t="s">
        <v>454</v>
      </c>
      <c r="GWY14" s="140" t="s">
        <v>454</v>
      </c>
      <c r="GWZ14" s="140" t="s">
        <v>454</v>
      </c>
      <c r="GXA14" s="140" t="s">
        <v>454</v>
      </c>
      <c r="GXB14" s="140" t="s">
        <v>454</v>
      </c>
      <c r="GXC14" s="140" t="s">
        <v>454</v>
      </c>
      <c r="GXD14" s="140" t="s">
        <v>454</v>
      </c>
      <c r="GXE14" s="140" t="s">
        <v>454</v>
      </c>
      <c r="GXF14" s="140" t="s">
        <v>454</v>
      </c>
      <c r="GXG14" s="140" t="s">
        <v>454</v>
      </c>
      <c r="GXH14" s="140" t="s">
        <v>454</v>
      </c>
      <c r="GXI14" s="140" t="s">
        <v>454</v>
      </c>
      <c r="GXJ14" s="140" t="s">
        <v>454</v>
      </c>
      <c r="GXK14" s="140" t="s">
        <v>454</v>
      </c>
      <c r="GXL14" s="140" t="s">
        <v>454</v>
      </c>
      <c r="GXM14" s="140" t="s">
        <v>454</v>
      </c>
      <c r="GXN14" s="140" t="s">
        <v>454</v>
      </c>
      <c r="GXO14" s="140" t="s">
        <v>454</v>
      </c>
      <c r="GXP14" s="140" t="s">
        <v>454</v>
      </c>
      <c r="GXQ14" s="140" t="s">
        <v>454</v>
      </c>
      <c r="GXR14" s="140" t="s">
        <v>454</v>
      </c>
      <c r="GXS14" s="140" t="s">
        <v>454</v>
      </c>
      <c r="GXT14" s="140" t="s">
        <v>454</v>
      </c>
      <c r="GXU14" s="140" t="s">
        <v>454</v>
      </c>
      <c r="GXV14" s="140" t="s">
        <v>454</v>
      </c>
      <c r="GXW14" s="140" t="s">
        <v>454</v>
      </c>
      <c r="GXX14" s="140" t="s">
        <v>454</v>
      </c>
      <c r="GXY14" s="140" t="s">
        <v>454</v>
      </c>
      <c r="GXZ14" s="140" t="s">
        <v>454</v>
      </c>
      <c r="GYA14" s="140" t="s">
        <v>454</v>
      </c>
      <c r="GYB14" s="140" t="s">
        <v>454</v>
      </c>
      <c r="GYC14" s="140" t="s">
        <v>454</v>
      </c>
      <c r="GYD14" s="140" t="s">
        <v>454</v>
      </c>
      <c r="GYE14" s="140" t="s">
        <v>454</v>
      </c>
      <c r="GYF14" s="140" t="s">
        <v>454</v>
      </c>
      <c r="GYG14" s="140" t="s">
        <v>454</v>
      </c>
      <c r="GYH14" s="140" t="s">
        <v>454</v>
      </c>
      <c r="GYI14" s="140" t="s">
        <v>454</v>
      </c>
      <c r="GYJ14" s="140" t="s">
        <v>454</v>
      </c>
      <c r="GYK14" s="140" t="s">
        <v>454</v>
      </c>
      <c r="GYL14" s="140" t="s">
        <v>454</v>
      </c>
      <c r="GYM14" s="140" t="s">
        <v>454</v>
      </c>
      <c r="GYN14" s="140" t="s">
        <v>454</v>
      </c>
      <c r="GYO14" s="140" t="s">
        <v>454</v>
      </c>
      <c r="GYP14" s="140" t="s">
        <v>454</v>
      </c>
      <c r="GYQ14" s="140" t="s">
        <v>454</v>
      </c>
      <c r="GYR14" s="140" t="s">
        <v>454</v>
      </c>
      <c r="GYS14" s="140" t="s">
        <v>454</v>
      </c>
      <c r="GYT14" s="140" t="s">
        <v>454</v>
      </c>
      <c r="GYU14" s="140" t="s">
        <v>454</v>
      </c>
      <c r="GYV14" s="140" t="s">
        <v>454</v>
      </c>
      <c r="GYW14" s="140" t="s">
        <v>454</v>
      </c>
      <c r="GYX14" s="140" t="s">
        <v>454</v>
      </c>
      <c r="GYY14" s="140" t="s">
        <v>454</v>
      </c>
      <c r="GYZ14" s="140" t="s">
        <v>454</v>
      </c>
      <c r="GZA14" s="140" t="s">
        <v>454</v>
      </c>
      <c r="GZB14" s="140" t="s">
        <v>454</v>
      </c>
      <c r="GZC14" s="140" t="s">
        <v>454</v>
      </c>
      <c r="GZD14" s="140" t="s">
        <v>454</v>
      </c>
      <c r="GZE14" s="140" t="s">
        <v>454</v>
      </c>
      <c r="GZF14" s="140" t="s">
        <v>454</v>
      </c>
      <c r="GZG14" s="140" t="s">
        <v>454</v>
      </c>
      <c r="GZH14" s="140" t="s">
        <v>454</v>
      </c>
      <c r="GZI14" s="140" t="s">
        <v>454</v>
      </c>
      <c r="GZJ14" s="140" t="s">
        <v>454</v>
      </c>
      <c r="GZK14" s="140" t="s">
        <v>454</v>
      </c>
      <c r="GZL14" s="140" t="s">
        <v>454</v>
      </c>
      <c r="GZM14" s="140" t="s">
        <v>454</v>
      </c>
      <c r="GZN14" s="140" t="s">
        <v>454</v>
      </c>
      <c r="GZO14" s="140" t="s">
        <v>454</v>
      </c>
      <c r="GZP14" s="140" t="s">
        <v>454</v>
      </c>
      <c r="GZQ14" s="140" t="s">
        <v>454</v>
      </c>
      <c r="GZR14" s="140" t="s">
        <v>454</v>
      </c>
      <c r="GZS14" s="140" t="s">
        <v>454</v>
      </c>
      <c r="GZT14" s="140" t="s">
        <v>454</v>
      </c>
      <c r="GZU14" s="140" t="s">
        <v>454</v>
      </c>
      <c r="GZV14" s="140" t="s">
        <v>454</v>
      </c>
      <c r="GZW14" s="140" t="s">
        <v>454</v>
      </c>
      <c r="GZX14" s="140" t="s">
        <v>454</v>
      </c>
      <c r="GZY14" s="140" t="s">
        <v>454</v>
      </c>
      <c r="GZZ14" s="140" t="s">
        <v>454</v>
      </c>
      <c r="HAA14" s="140" t="s">
        <v>454</v>
      </c>
      <c r="HAB14" s="140" t="s">
        <v>454</v>
      </c>
      <c r="HAC14" s="140" t="s">
        <v>454</v>
      </c>
      <c r="HAD14" s="140" t="s">
        <v>454</v>
      </c>
      <c r="HAE14" s="140" t="s">
        <v>454</v>
      </c>
      <c r="HAF14" s="140" t="s">
        <v>454</v>
      </c>
      <c r="HAG14" s="140" t="s">
        <v>454</v>
      </c>
      <c r="HAH14" s="140" t="s">
        <v>454</v>
      </c>
      <c r="HAI14" s="140" t="s">
        <v>454</v>
      </c>
      <c r="HAJ14" s="140" t="s">
        <v>454</v>
      </c>
      <c r="HAK14" s="140" t="s">
        <v>454</v>
      </c>
      <c r="HAL14" s="140" t="s">
        <v>454</v>
      </c>
      <c r="HAM14" s="140" t="s">
        <v>454</v>
      </c>
      <c r="HAN14" s="140" t="s">
        <v>454</v>
      </c>
      <c r="HAO14" s="140" t="s">
        <v>454</v>
      </c>
      <c r="HAP14" s="140" t="s">
        <v>454</v>
      </c>
      <c r="HAQ14" s="140" t="s">
        <v>454</v>
      </c>
      <c r="HAR14" s="140" t="s">
        <v>454</v>
      </c>
      <c r="HAS14" s="140" t="s">
        <v>454</v>
      </c>
      <c r="HAT14" s="140" t="s">
        <v>454</v>
      </c>
      <c r="HAU14" s="140" t="s">
        <v>454</v>
      </c>
      <c r="HAV14" s="140" t="s">
        <v>454</v>
      </c>
      <c r="HAW14" s="140" t="s">
        <v>454</v>
      </c>
      <c r="HAX14" s="140" t="s">
        <v>454</v>
      </c>
      <c r="HAY14" s="140" t="s">
        <v>454</v>
      </c>
      <c r="HAZ14" s="140" t="s">
        <v>454</v>
      </c>
      <c r="HBA14" s="140" t="s">
        <v>454</v>
      </c>
      <c r="HBB14" s="140" t="s">
        <v>454</v>
      </c>
      <c r="HBC14" s="140" t="s">
        <v>454</v>
      </c>
      <c r="HBD14" s="140" t="s">
        <v>454</v>
      </c>
      <c r="HBE14" s="140" t="s">
        <v>454</v>
      </c>
      <c r="HBF14" s="140" t="s">
        <v>454</v>
      </c>
      <c r="HBG14" s="140" t="s">
        <v>454</v>
      </c>
      <c r="HBH14" s="140" t="s">
        <v>454</v>
      </c>
      <c r="HBI14" s="140" t="s">
        <v>454</v>
      </c>
      <c r="HBJ14" s="140" t="s">
        <v>454</v>
      </c>
      <c r="HBK14" s="140" t="s">
        <v>454</v>
      </c>
      <c r="HBL14" s="140" t="s">
        <v>454</v>
      </c>
      <c r="HBM14" s="140" t="s">
        <v>454</v>
      </c>
      <c r="HBN14" s="140" t="s">
        <v>454</v>
      </c>
      <c r="HBO14" s="140" t="s">
        <v>454</v>
      </c>
      <c r="HBP14" s="140" t="s">
        <v>454</v>
      </c>
      <c r="HBQ14" s="140" t="s">
        <v>454</v>
      </c>
      <c r="HBR14" s="140" t="s">
        <v>454</v>
      </c>
      <c r="HBS14" s="140" t="s">
        <v>454</v>
      </c>
      <c r="HBT14" s="140" t="s">
        <v>454</v>
      </c>
      <c r="HBU14" s="140" t="s">
        <v>454</v>
      </c>
      <c r="HBV14" s="140" t="s">
        <v>454</v>
      </c>
      <c r="HBW14" s="140" t="s">
        <v>454</v>
      </c>
      <c r="HBX14" s="140" t="s">
        <v>454</v>
      </c>
      <c r="HBY14" s="140" t="s">
        <v>454</v>
      </c>
      <c r="HBZ14" s="140" t="s">
        <v>454</v>
      </c>
      <c r="HCA14" s="140" t="s">
        <v>454</v>
      </c>
      <c r="HCB14" s="140" t="s">
        <v>454</v>
      </c>
      <c r="HCC14" s="140" t="s">
        <v>454</v>
      </c>
      <c r="HCD14" s="140" t="s">
        <v>454</v>
      </c>
      <c r="HCE14" s="140" t="s">
        <v>454</v>
      </c>
      <c r="HCF14" s="140" t="s">
        <v>454</v>
      </c>
      <c r="HCG14" s="140" t="s">
        <v>454</v>
      </c>
      <c r="HCH14" s="140" t="s">
        <v>454</v>
      </c>
      <c r="HCI14" s="140" t="s">
        <v>454</v>
      </c>
      <c r="HCJ14" s="140" t="s">
        <v>454</v>
      </c>
      <c r="HCK14" s="140" t="s">
        <v>454</v>
      </c>
      <c r="HCL14" s="140" t="s">
        <v>454</v>
      </c>
      <c r="HCM14" s="140" t="s">
        <v>454</v>
      </c>
      <c r="HCN14" s="140" t="s">
        <v>454</v>
      </c>
      <c r="HCO14" s="140" t="s">
        <v>454</v>
      </c>
      <c r="HCP14" s="140" t="s">
        <v>454</v>
      </c>
      <c r="HCQ14" s="140" t="s">
        <v>454</v>
      </c>
      <c r="HCR14" s="140" t="s">
        <v>454</v>
      </c>
      <c r="HCS14" s="140" t="s">
        <v>454</v>
      </c>
      <c r="HCT14" s="140" t="s">
        <v>454</v>
      </c>
      <c r="HCU14" s="140" t="s">
        <v>454</v>
      </c>
      <c r="HCV14" s="140" t="s">
        <v>454</v>
      </c>
      <c r="HCW14" s="140" t="s">
        <v>454</v>
      </c>
      <c r="HCX14" s="140" t="s">
        <v>454</v>
      </c>
      <c r="HCY14" s="140" t="s">
        <v>454</v>
      </c>
      <c r="HCZ14" s="140" t="s">
        <v>454</v>
      </c>
      <c r="HDA14" s="140" t="s">
        <v>454</v>
      </c>
      <c r="HDB14" s="140" t="s">
        <v>454</v>
      </c>
      <c r="HDC14" s="140" t="s">
        <v>454</v>
      </c>
      <c r="HDD14" s="140" t="s">
        <v>454</v>
      </c>
      <c r="HDE14" s="140" t="s">
        <v>454</v>
      </c>
      <c r="HDF14" s="140" t="s">
        <v>454</v>
      </c>
      <c r="HDG14" s="140" t="s">
        <v>454</v>
      </c>
      <c r="HDH14" s="140" t="s">
        <v>454</v>
      </c>
      <c r="HDI14" s="140" t="s">
        <v>454</v>
      </c>
      <c r="HDJ14" s="140" t="s">
        <v>454</v>
      </c>
      <c r="HDK14" s="140" t="s">
        <v>454</v>
      </c>
      <c r="HDL14" s="140" t="s">
        <v>454</v>
      </c>
      <c r="HDM14" s="140" t="s">
        <v>454</v>
      </c>
      <c r="HDN14" s="140" t="s">
        <v>454</v>
      </c>
      <c r="HDO14" s="140" t="s">
        <v>454</v>
      </c>
      <c r="HDP14" s="140" t="s">
        <v>454</v>
      </c>
      <c r="HDQ14" s="140" t="s">
        <v>454</v>
      </c>
      <c r="HDR14" s="140" t="s">
        <v>454</v>
      </c>
      <c r="HDS14" s="140" t="s">
        <v>454</v>
      </c>
      <c r="HDT14" s="140" t="s">
        <v>454</v>
      </c>
      <c r="HDU14" s="140" t="s">
        <v>454</v>
      </c>
      <c r="HDV14" s="140" t="s">
        <v>454</v>
      </c>
      <c r="HDW14" s="140" t="s">
        <v>454</v>
      </c>
      <c r="HDX14" s="140" t="s">
        <v>454</v>
      </c>
      <c r="HDY14" s="140" t="s">
        <v>454</v>
      </c>
      <c r="HDZ14" s="140" t="s">
        <v>454</v>
      </c>
      <c r="HEA14" s="140" t="s">
        <v>454</v>
      </c>
      <c r="HEB14" s="140" t="s">
        <v>454</v>
      </c>
      <c r="HEC14" s="140" t="s">
        <v>454</v>
      </c>
      <c r="HED14" s="140" t="s">
        <v>454</v>
      </c>
      <c r="HEE14" s="140" t="s">
        <v>454</v>
      </c>
      <c r="HEF14" s="140" t="s">
        <v>454</v>
      </c>
      <c r="HEG14" s="140" t="s">
        <v>454</v>
      </c>
      <c r="HEH14" s="140" t="s">
        <v>454</v>
      </c>
      <c r="HEI14" s="140" t="s">
        <v>454</v>
      </c>
      <c r="HEJ14" s="140" t="s">
        <v>454</v>
      </c>
      <c r="HEK14" s="140" t="s">
        <v>454</v>
      </c>
      <c r="HEL14" s="140" t="s">
        <v>454</v>
      </c>
      <c r="HEM14" s="140" t="s">
        <v>454</v>
      </c>
      <c r="HEN14" s="140" t="s">
        <v>454</v>
      </c>
      <c r="HEO14" s="140" t="s">
        <v>454</v>
      </c>
      <c r="HEP14" s="140" t="s">
        <v>454</v>
      </c>
      <c r="HEQ14" s="140" t="s">
        <v>454</v>
      </c>
      <c r="HER14" s="140" t="s">
        <v>454</v>
      </c>
      <c r="HES14" s="140" t="s">
        <v>454</v>
      </c>
      <c r="HET14" s="140" t="s">
        <v>454</v>
      </c>
      <c r="HEU14" s="140" t="s">
        <v>454</v>
      </c>
      <c r="HEV14" s="140" t="s">
        <v>454</v>
      </c>
      <c r="HEW14" s="140" t="s">
        <v>454</v>
      </c>
      <c r="HEX14" s="140" t="s">
        <v>454</v>
      </c>
      <c r="HEY14" s="140" t="s">
        <v>454</v>
      </c>
      <c r="HEZ14" s="140" t="s">
        <v>454</v>
      </c>
      <c r="HFA14" s="140" t="s">
        <v>454</v>
      </c>
      <c r="HFB14" s="140" t="s">
        <v>454</v>
      </c>
      <c r="HFC14" s="140" t="s">
        <v>454</v>
      </c>
      <c r="HFD14" s="140" t="s">
        <v>454</v>
      </c>
      <c r="HFE14" s="140" t="s">
        <v>454</v>
      </c>
      <c r="HFF14" s="140" t="s">
        <v>454</v>
      </c>
      <c r="HFG14" s="140" t="s">
        <v>454</v>
      </c>
      <c r="HFH14" s="140" t="s">
        <v>454</v>
      </c>
      <c r="HFI14" s="140" t="s">
        <v>454</v>
      </c>
      <c r="HFJ14" s="140" t="s">
        <v>454</v>
      </c>
      <c r="HFK14" s="140" t="s">
        <v>454</v>
      </c>
      <c r="HFL14" s="140" t="s">
        <v>454</v>
      </c>
      <c r="HFM14" s="140" t="s">
        <v>454</v>
      </c>
      <c r="HFN14" s="140" t="s">
        <v>454</v>
      </c>
      <c r="HFO14" s="140" t="s">
        <v>454</v>
      </c>
      <c r="HFP14" s="140" t="s">
        <v>454</v>
      </c>
      <c r="HFQ14" s="140" t="s">
        <v>454</v>
      </c>
      <c r="HFR14" s="140" t="s">
        <v>454</v>
      </c>
      <c r="HFS14" s="140" t="s">
        <v>454</v>
      </c>
      <c r="HFT14" s="140" t="s">
        <v>454</v>
      </c>
      <c r="HFU14" s="140" t="s">
        <v>454</v>
      </c>
      <c r="HFV14" s="140" t="s">
        <v>454</v>
      </c>
      <c r="HFW14" s="140" t="s">
        <v>454</v>
      </c>
      <c r="HFX14" s="140" t="s">
        <v>454</v>
      </c>
      <c r="HFY14" s="140" t="s">
        <v>454</v>
      </c>
      <c r="HFZ14" s="140" t="s">
        <v>454</v>
      </c>
      <c r="HGA14" s="140" t="s">
        <v>454</v>
      </c>
      <c r="HGB14" s="140" t="s">
        <v>454</v>
      </c>
      <c r="HGC14" s="140" t="s">
        <v>454</v>
      </c>
      <c r="HGD14" s="140" t="s">
        <v>454</v>
      </c>
      <c r="HGE14" s="140" t="s">
        <v>454</v>
      </c>
      <c r="HGF14" s="140" t="s">
        <v>454</v>
      </c>
      <c r="HGG14" s="140" t="s">
        <v>454</v>
      </c>
      <c r="HGH14" s="140" t="s">
        <v>454</v>
      </c>
      <c r="HGI14" s="140" t="s">
        <v>454</v>
      </c>
      <c r="HGJ14" s="140" t="s">
        <v>454</v>
      </c>
      <c r="HGK14" s="140" t="s">
        <v>454</v>
      </c>
      <c r="HGL14" s="140" t="s">
        <v>454</v>
      </c>
      <c r="HGM14" s="140" t="s">
        <v>454</v>
      </c>
      <c r="HGN14" s="140" t="s">
        <v>454</v>
      </c>
      <c r="HGO14" s="140" t="s">
        <v>454</v>
      </c>
      <c r="HGP14" s="140" t="s">
        <v>454</v>
      </c>
      <c r="HGQ14" s="140" t="s">
        <v>454</v>
      </c>
      <c r="HGR14" s="140" t="s">
        <v>454</v>
      </c>
      <c r="HGS14" s="140" t="s">
        <v>454</v>
      </c>
      <c r="HGT14" s="140" t="s">
        <v>454</v>
      </c>
      <c r="HGU14" s="140" t="s">
        <v>454</v>
      </c>
      <c r="HGV14" s="140" t="s">
        <v>454</v>
      </c>
      <c r="HGW14" s="140" t="s">
        <v>454</v>
      </c>
      <c r="HGX14" s="140" t="s">
        <v>454</v>
      </c>
      <c r="HGY14" s="140" t="s">
        <v>454</v>
      </c>
      <c r="HGZ14" s="140" t="s">
        <v>454</v>
      </c>
      <c r="HHA14" s="140" t="s">
        <v>454</v>
      </c>
      <c r="HHB14" s="140" t="s">
        <v>454</v>
      </c>
      <c r="HHC14" s="140" t="s">
        <v>454</v>
      </c>
      <c r="HHD14" s="140" t="s">
        <v>454</v>
      </c>
      <c r="HHE14" s="140" t="s">
        <v>454</v>
      </c>
      <c r="HHF14" s="140" t="s">
        <v>454</v>
      </c>
      <c r="HHG14" s="140" t="s">
        <v>454</v>
      </c>
      <c r="HHH14" s="140" t="s">
        <v>454</v>
      </c>
      <c r="HHI14" s="140" t="s">
        <v>454</v>
      </c>
      <c r="HHJ14" s="140" t="s">
        <v>454</v>
      </c>
      <c r="HHK14" s="140" t="s">
        <v>454</v>
      </c>
      <c r="HHL14" s="140" t="s">
        <v>454</v>
      </c>
      <c r="HHM14" s="140" t="s">
        <v>454</v>
      </c>
      <c r="HHN14" s="140" t="s">
        <v>454</v>
      </c>
      <c r="HHO14" s="140" t="s">
        <v>454</v>
      </c>
      <c r="HHP14" s="140" t="s">
        <v>454</v>
      </c>
      <c r="HHQ14" s="140" t="s">
        <v>454</v>
      </c>
      <c r="HHR14" s="140" t="s">
        <v>454</v>
      </c>
      <c r="HHS14" s="140" t="s">
        <v>454</v>
      </c>
      <c r="HHT14" s="140" t="s">
        <v>454</v>
      </c>
      <c r="HHU14" s="140" t="s">
        <v>454</v>
      </c>
      <c r="HHV14" s="140" t="s">
        <v>454</v>
      </c>
      <c r="HHW14" s="140" t="s">
        <v>454</v>
      </c>
      <c r="HHX14" s="140" t="s">
        <v>454</v>
      </c>
      <c r="HHY14" s="140" t="s">
        <v>454</v>
      </c>
      <c r="HHZ14" s="140" t="s">
        <v>454</v>
      </c>
      <c r="HIA14" s="140" t="s">
        <v>454</v>
      </c>
      <c r="HIB14" s="140" t="s">
        <v>454</v>
      </c>
      <c r="HIC14" s="140" t="s">
        <v>454</v>
      </c>
      <c r="HID14" s="140" t="s">
        <v>454</v>
      </c>
      <c r="HIE14" s="140" t="s">
        <v>454</v>
      </c>
      <c r="HIF14" s="140" t="s">
        <v>454</v>
      </c>
      <c r="HIG14" s="140" t="s">
        <v>454</v>
      </c>
      <c r="HIH14" s="140" t="s">
        <v>454</v>
      </c>
      <c r="HII14" s="140" t="s">
        <v>454</v>
      </c>
      <c r="HIJ14" s="140" t="s">
        <v>454</v>
      </c>
      <c r="HIK14" s="140" t="s">
        <v>454</v>
      </c>
      <c r="HIL14" s="140" t="s">
        <v>454</v>
      </c>
      <c r="HIM14" s="140" t="s">
        <v>454</v>
      </c>
      <c r="HIN14" s="140" t="s">
        <v>454</v>
      </c>
      <c r="HIO14" s="140" t="s">
        <v>454</v>
      </c>
      <c r="HIP14" s="140" t="s">
        <v>454</v>
      </c>
      <c r="HIQ14" s="140" t="s">
        <v>454</v>
      </c>
      <c r="HIR14" s="140" t="s">
        <v>454</v>
      </c>
      <c r="HIS14" s="140" t="s">
        <v>454</v>
      </c>
      <c r="HIT14" s="140" t="s">
        <v>454</v>
      </c>
      <c r="HIU14" s="140" t="s">
        <v>454</v>
      </c>
      <c r="HIV14" s="140" t="s">
        <v>454</v>
      </c>
      <c r="HIW14" s="140" t="s">
        <v>454</v>
      </c>
      <c r="HIX14" s="140" t="s">
        <v>454</v>
      </c>
      <c r="HIY14" s="140" t="s">
        <v>454</v>
      </c>
      <c r="HIZ14" s="140" t="s">
        <v>454</v>
      </c>
      <c r="HJA14" s="140" t="s">
        <v>454</v>
      </c>
      <c r="HJB14" s="140" t="s">
        <v>454</v>
      </c>
      <c r="HJC14" s="140" t="s">
        <v>454</v>
      </c>
      <c r="HJD14" s="140" t="s">
        <v>454</v>
      </c>
      <c r="HJE14" s="140" t="s">
        <v>454</v>
      </c>
      <c r="HJF14" s="140" t="s">
        <v>454</v>
      </c>
      <c r="HJG14" s="140" t="s">
        <v>454</v>
      </c>
      <c r="HJH14" s="140" t="s">
        <v>454</v>
      </c>
      <c r="HJI14" s="140" t="s">
        <v>454</v>
      </c>
      <c r="HJJ14" s="140" t="s">
        <v>454</v>
      </c>
      <c r="HJK14" s="140" t="s">
        <v>454</v>
      </c>
      <c r="HJL14" s="140" t="s">
        <v>454</v>
      </c>
      <c r="HJM14" s="140" t="s">
        <v>454</v>
      </c>
      <c r="HJN14" s="140" t="s">
        <v>454</v>
      </c>
      <c r="HJO14" s="140" t="s">
        <v>454</v>
      </c>
      <c r="HJP14" s="140" t="s">
        <v>454</v>
      </c>
      <c r="HJQ14" s="140" t="s">
        <v>454</v>
      </c>
      <c r="HJR14" s="140" t="s">
        <v>454</v>
      </c>
      <c r="HJS14" s="140" t="s">
        <v>454</v>
      </c>
      <c r="HJT14" s="140" t="s">
        <v>454</v>
      </c>
      <c r="HJU14" s="140" t="s">
        <v>454</v>
      </c>
      <c r="HJV14" s="140" t="s">
        <v>454</v>
      </c>
      <c r="HJW14" s="140" t="s">
        <v>454</v>
      </c>
      <c r="HJX14" s="140" t="s">
        <v>454</v>
      </c>
      <c r="HJY14" s="140" t="s">
        <v>454</v>
      </c>
      <c r="HJZ14" s="140" t="s">
        <v>454</v>
      </c>
      <c r="HKA14" s="140" t="s">
        <v>454</v>
      </c>
      <c r="HKB14" s="140" t="s">
        <v>454</v>
      </c>
      <c r="HKC14" s="140" t="s">
        <v>454</v>
      </c>
      <c r="HKD14" s="140" t="s">
        <v>454</v>
      </c>
      <c r="HKE14" s="140" t="s">
        <v>454</v>
      </c>
      <c r="HKF14" s="140" t="s">
        <v>454</v>
      </c>
      <c r="HKG14" s="140" t="s">
        <v>454</v>
      </c>
      <c r="HKH14" s="140" t="s">
        <v>454</v>
      </c>
      <c r="HKI14" s="140" t="s">
        <v>454</v>
      </c>
      <c r="HKJ14" s="140" t="s">
        <v>454</v>
      </c>
      <c r="HKK14" s="140" t="s">
        <v>454</v>
      </c>
      <c r="HKL14" s="140" t="s">
        <v>454</v>
      </c>
      <c r="HKM14" s="140" t="s">
        <v>454</v>
      </c>
      <c r="HKN14" s="140" t="s">
        <v>454</v>
      </c>
      <c r="HKO14" s="140" t="s">
        <v>454</v>
      </c>
      <c r="HKP14" s="140" t="s">
        <v>454</v>
      </c>
      <c r="HKQ14" s="140" t="s">
        <v>454</v>
      </c>
      <c r="HKR14" s="140" t="s">
        <v>454</v>
      </c>
      <c r="HKS14" s="140" t="s">
        <v>454</v>
      </c>
      <c r="HKT14" s="140" t="s">
        <v>454</v>
      </c>
      <c r="HKU14" s="140" t="s">
        <v>454</v>
      </c>
      <c r="HKV14" s="140" t="s">
        <v>454</v>
      </c>
      <c r="HKW14" s="140" t="s">
        <v>454</v>
      </c>
      <c r="HKX14" s="140" t="s">
        <v>454</v>
      </c>
      <c r="HKY14" s="140" t="s">
        <v>454</v>
      </c>
      <c r="HKZ14" s="140" t="s">
        <v>454</v>
      </c>
      <c r="HLA14" s="140" t="s">
        <v>454</v>
      </c>
      <c r="HLB14" s="140" t="s">
        <v>454</v>
      </c>
      <c r="HLC14" s="140" t="s">
        <v>454</v>
      </c>
      <c r="HLD14" s="140" t="s">
        <v>454</v>
      </c>
      <c r="HLE14" s="140" t="s">
        <v>454</v>
      </c>
      <c r="HLF14" s="140" t="s">
        <v>454</v>
      </c>
      <c r="HLG14" s="140" t="s">
        <v>454</v>
      </c>
      <c r="HLH14" s="140" t="s">
        <v>454</v>
      </c>
      <c r="HLI14" s="140" t="s">
        <v>454</v>
      </c>
      <c r="HLJ14" s="140" t="s">
        <v>454</v>
      </c>
      <c r="HLK14" s="140" t="s">
        <v>454</v>
      </c>
      <c r="HLL14" s="140" t="s">
        <v>454</v>
      </c>
      <c r="HLM14" s="140" t="s">
        <v>454</v>
      </c>
      <c r="HLN14" s="140" t="s">
        <v>454</v>
      </c>
      <c r="HLO14" s="140" t="s">
        <v>454</v>
      </c>
      <c r="HLP14" s="140" t="s">
        <v>454</v>
      </c>
      <c r="HLQ14" s="140" t="s">
        <v>454</v>
      </c>
      <c r="HLR14" s="140" t="s">
        <v>454</v>
      </c>
      <c r="HLS14" s="140" t="s">
        <v>454</v>
      </c>
      <c r="HLT14" s="140" t="s">
        <v>454</v>
      </c>
      <c r="HLU14" s="140" t="s">
        <v>454</v>
      </c>
      <c r="HLV14" s="140" t="s">
        <v>454</v>
      </c>
      <c r="HLW14" s="140" t="s">
        <v>454</v>
      </c>
      <c r="HLX14" s="140" t="s">
        <v>454</v>
      </c>
      <c r="HLY14" s="140" t="s">
        <v>454</v>
      </c>
      <c r="HLZ14" s="140" t="s">
        <v>454</v>
      </c>
      <c r="HMA14" s="140" t="s">
        <v>454</v>
      </c>
      <c r="HMB14" s="140" t="s">
        <v>454</v>
      </c>
      <c r="HMC14" s="140" t="s">
        <v>454</v>
      </c>
      <c r="HMD14" s="140" t="s">
        <v>454</v>
      </c>
      <c r="HME14" s="140" t="s">
        <v>454</v>
      </c>
      <c r="HMF14" s="140" t="s">
        <v>454</v>
      </c>
      <c r="HMG14" s="140" t="s">
        <v>454</v>
      </c>
      <c r="HMH14" s="140" t="s">
        <v>454</v>
      </c>
      <c r="HMI14" s="140" t="s">
        <v>454</v>
      </c>
      <c r="HMJ14" s="140" t="s">
        <v>454</v>
      </c>
      <c r="HMK14" s="140" t="s">
        <v>454</v>
      </c>
      <c r="HML14" s="140" t="s">
        <v>454</v>
      </c>
      <c r="HMM14" s="140" t="s">
        <v>454</v>
      </c>
      <c r="HMN14" s="140" t="s">
        <v>454</v>
      </c>
      <c r="HMO14" s="140" t="s">
        <v>454</v>
      </c>
      <c r="HMP14" s="140" t="s">
        <v>454</v>
      </c>
      <c r="HMQ14" s="140" t="s">
        <v>454</v>
      </c>
      <c r="HMR14" s="140" t="s">
        <v>454</v>
      </c>
      <c r="HMS14" s="140" t="s">
        <v>454</v>
      </c>
      <c r="HMT14" s="140" t="s">
        <v>454</v>
      </c>
      <c r="HMU14" s="140" t="s">
        <v>454</v>
      </c>
      <c r="HMV14" s="140" t="s">
        <v>454</v>
      </c>
      <c r="HMW14" s="140" t="s">
        <v>454</v>
      </c>
      <c r="HMX14" s="140" t="s">
        <v>454</v>
      </c>
      <c r="HMY14" s="140" t="s">
        <v>454</v>
      </c>
      <c r="HMZ14" s="140" t="s">
        <v>454</v>
      </c>
      <c r="HNA14" s="140" t="s">
        <v>454</v>
      </c>
      <c r="HNB14" s="140" t="s">
        <v>454</v>
      </c>
      <c r="HNC14" s="140" t="s">
        <v>454</v>
      </c>
      <c r="HND14" s="140" t="s">
        <v>454</v>
      </c>
      <c r="HNE14" s="140" t="s">
        <v>454</v>
      </c>
      <c r="HNF14" s="140" t="s">
        <v>454</v>
      </c>
      <c r="HNG14" s="140" t="s">
        <v>454</v>
      </c>
      <c r="HNH14" s="140" t="s">
        <v>454</v>
      </c>
      <c r="HNI14" s="140" t="s">
        <v>454</v>
      </c>
      <c r="HNJ14" s="140" t="s">
        <v>454</v>
      </c>
      <c r="HNK14" s="140" t="s">
        <v>454</v>
      </c>
      <c r="HNL14" s="140" t="s">
        <v>454</v>
      </c>
      <c r="HNM14" s="140" t="s">
        <v>454</v>
      </c>
      <c r="HNN14" s="140" t="s">
        <v>454</v>
      </c>
      <c r="HNO14" s="140" t="s">
        <v>454</v>
      </c>
      <c r="HNP14" s="140" t="s">
        <v>454</v>
      </c>
      <c r="HNQ14" s="140" t="s">
        <v>454</v>
      </c>
      <c r="HNR14" s="140" t="s">
        <v>454</v>
      </c>
      <c r="HNS14" s="140" t="s">
        <v>454</v>
      </c>
      <c r="HNT14" s="140" t="s">
        <v>454</v>
      </c>
      <c r="HNU14" s="140" t="s">
        <v>454</v>
      </c>
      <c r="HNV14" s="140" t="s">
        <v>454</v>
      </c>
      <c r="HNW14" s="140" t="s">
        <v>454</v>
      </c>
      <c r="HNX14" s="140" t="s">
        <v>454</v>
      </c>
      <c r="HNY14" s="140" t="s">
        <v>454</v>
      </c>
      <c r="HNZ14" s="140" t="s">
        <v>454</v>
      </c>
      <c r="HOA14" s="140" t="s">
        <v>454</v>
      </c>
      <c r="HOB14" s="140" t="s">
        <v>454</v>
      </c>
      <c r="HOC14" s="140" t="s">
        <v>454</v>
      </c>
      <c r="HOD14" s="140" t="s">
        <v>454</v>
      </c>
      <c r="HOE14" s="140" t="s">
        <v>454</v>
      </c>
      <c r="HOF14" s="140" t="s">
        <v>454</v>
      </c>
      <c r="HOG14" s="140" t="s">
        <v>454</v>
      </c>
      <c r="HOH14" s="140" t="s">
        <v>454</v>
      </c>
      <c r="HOI14" s="140" t="s">
        <v>454</v>
      </c>
      <c r="HOJ14" s="140" t="s">
        <v>454</v>
      </c>
      <c r="HOK14" s="140" t="s">
        <v>454</v>
      </c>
      <c r="HOL14" s="140" t="s">
        <v>454</v>
      </c>
      <c r="HOM14" s="140" t="s">
        <v>454</v>
      </c>
      <c r="HON14" s="140" t="s">
        <v>454</v>
      </c>
      <c r="HOO14" s="140" t="s">
        <v>454</v>
      </c>
      <c r="HOP14" s="140" t="s">
        <v>454</v>
      </c>
      <c r="HOQ14" s="140" t="s">
        <v>454</v>
      </c>
      <c r="HOR14" s="140" t="s">
        <v>454</v>
      </c>
      <c r="HOS14" s="140" t="s">
        <v>454</v>
      </c>
      <c r="HOT14" s="140" t="s">
        <v>454</v>
      </c>
      <c r="HOU14" s="140" t="s">
        <v>454</v>
      </c>
      <c r="HOV14" s="140" t="s">
        <v>454</v>
      </c>
      <c r="HOW14" s="140" t="s">
        <v>454</v>
      </c>
      <c r="HOX14" s="140" t="s">
        <v>454</v>
      </c>
      <c r="HOY14" s="140" t="s">
        <v>454</v>
      </c>
      <c r="HOZ14" s="140" t="s">
        <v>454</v>
      </c>
      <c r="HPA14" s="140" t="s">
        <v>454</v>
      </c>
      <c r="HPB14" s="140" t="s">
        <v>454</v>
      </c>
      <c r="HPC14" s="140" t="s">
        <v>454</v>
      </c>
      <c r="HPD14" s="140" t="s">
        <v>454</v>
      </c>
      <c r="HPE14" s="140" t="s">
        <v>454</v>
      </c>
      <c r="HPF14" s="140" t="s">
        <v>454</v>
      </c>
      <c r="HPG14" s="140" t="s">
        <v>454</v>
      </c>
      <c r="HPH14" s="140" t="s">
        <v>454</v>
      </c>
      <c r="HPI14" s="140" t="s">
        <v>454</v>
      </c>
      <c r="HPJ14" s="140" t="s">
        <v>454</v>
      </c>
      <c r="HPK14" s="140" t="s">
        <v>454</v>
      </c>
      <c r="HPL14" s="140" t="s">
        <v>454</v>
      </c>
      <c r="HPM14" s="140" t="s">
        <v>454</v>
      </c>
      <c r="HPN14" s="140" t="s">
        <v>454</v>
      </c>
      <c r="HPO14" s="140" t="s">
        <v>454</v>
      </c>
      <c r="HPP14" s="140" t="s">
        <v>454</v>
      </c>
      <c r="HPQ14" s="140" t="s">
        <v>454</v>
      </c>
      <c r="HPR14" s="140" t="s">
        <v>454</v>
      </c>
      <c r="HPS14" s="140" t="s">
        <v>454</v>
      </c>
      <c r="HPT14" s="140" t="s">
        <v>454</v>
      </c>
      <c r="HPU14" s="140" t="s">
        <v>454</v>
      </c>
      <c r="HPV14" s="140" t="s">
        <v>454</v>
      </c>
      <c r="HPW14" s="140" t="s">
        <v>454</v>
      </c>
      <c r="HPX14" s="140" t="s">
        <v>454</v>
      </c>
      <c r="HPY14" s="140" t="s">
        <v>454</v>
      </c>
      <c r="HPZ14" s="140" t="s">
        <v>454</v>
      </c>
      <c r="HQA14" s="140" t="s">
        <v>454</v>
      </c>
      <c r="HQB14" s="140" t="s">
        <v>454</v>
      </c>
      <c r="HQC14" s="140" t="s">
        <v>454</v>
      </c>
      <c r="HQD14" s="140" t="s">
        <v>454</v>
      </c>
      <c r="HQE14" s="140" t="s">
        <v>454</v>
      </c>
      <c r="HQF14" s="140" t="s">
        <v>454</v>
      </c>
      <c r="HQG14" s="140" t="s">
        <v>454</v>
      </c>
      <c r="HQH14" s="140" t="s">
        <v>454</v>
      </c>
      <c r="HQI14" s="140" t="s">
        <v>454</v>
      </c>
      <c r="HQJ14" s="140" t="s">
        <v>454</v>
      </c>
      <c r="HQK14" s="140" t="s">
        <v>454</v>
      </c>
      <c r="HQL14" s="140" t="s">
        <v>454</v>
      </c>
      <c r="HQM14" s="140" t="s">
        <v>454</v>
      </c>
      <c r="HQN14" s="140" t="s">
        <v>454</v>
      </c>
      <c r="HQO14" s="140" t="s">
        <v>454</v>
      </c>
      <c r="HQP14" s="140" t="s">
        <v>454</v>
      </c>
      <c r="HQQ14" s="140" t="s">
        <v>454</v>
      </c>
      <c r="HQR14" s="140" t="s">
        <v>454</v>
      </c>
      <c r="HQS14" s="140" t="s">
        <v>454</v>
      </c>
      <c r="HQT14" s="140" t="s">
        <v>454</v>
      </c>
      <c r="HQU14" s="140" t="s">
        <v>454</v>
      </c>
      <c r="HQV14" s="140" t="s">
        <v>454</v>
      </c>
      <c r="HQW14" s="140" t="s">
        <v>454</v>
      </c>
      <c r="HQX14" s="140" t="s">
        <v>454</v>
      </c>
      <c r="HQY14" s="140" t="s">
        <v>454</v>
      </c>
      <c r="HQZ14" s="140" t="s">
        <v>454</v>
      </c>
      <c r="HRA14" s="140" t="s">
        <v>454</v>
      </c>
      <c r="HRB14" s="140" t="s">
        <v>454</v>
      </c>
      <c r="HRC14" s="140" t="s">
        <v>454</v>
      </c>
      <c r="HRD14" s="140" t="s">
        <v>454</v>
      </c>
      <c r="HRE14" s="140" t="s">
        <v>454</v>
      </c>
      <c r="HRF14" s="140" t="s">
        <v>454</v>
      </c>
      <c r="HRG14" s="140" t="s">
        <v>454</v>
      </c>
      <c r="HRH14" s="140" t="s">
        <v>454</v>
      </c>
      <c r="HRI14" s="140" t="s">
        <v>454</v>
      </c>
      <c r="HRJ14" s="140" t="s">
        <v>454</v>
      </c>
      <c r="HRK14" s="140" t="s">
        <v>454</v>
      </c>
      <c r="HRL14" s="140" t="s">
        <v>454</v>
      </c>
      <c r="HRM14" s="140" t="s">
        <v>454</v>
      </c>
      <c r="HRN14" s="140" t="s">
        <v>454</v>
      </c>
      <c r="HRO14" s="140" t="s">
        <v>454</v>
      </c>
      <c r="HRP14" s="140" t="s">
        <v>454</v>
      </c>
      <c r="HRQ14" s="140" t="s">
        <v>454</v>
      </c>
      <c r="HRR14" s="140" t="s">
        <v>454</v>
      </c>
      <c r="HRS14" s="140" t="s">
        <v>454</v>
      </c>
      <c r="HRT14" s="140" t="s">
        <v>454</v>
      </c>
      <c r="HRU14" s="140" t="s">
        <v>454</v>
      </c>
      <c r="HRV14" s="140" t="s">
        <v>454</v>
      </c>
      <c r="HRW14" s="140" t="s">
        <v>454</v>
      </c>
      <c r="HRX14" s="140" t="s">
        <v>454</v>
      </c>
      <c r="HRY14" s="140" t="s">
        <v>454</v>
      </c>
      <c r="HRZ14" s="140" t="s">
        <v>454</v>
      </c>
      <c r="HSA14" s="140" t="s">
        <v>454</v>
      </c>
      <c r="HSB14" s="140" t="s">
        <v>454</v>
      </c>
      <c r="HSC14" s="140" t="s">
        <v>454</v>
      </c>
      <c r="HSD14" s="140" t="s">
        <v>454</v>
      </c>
      <c r="HSE14" s="140" t="s">
        <v>454</v>
      </c>
      <c r="HSF14" s="140" t="s">
        <v>454</v>
      </c>
      <c r="HSG14" s="140" t="s">
        <v>454</v>
      </c>
      <c r="HSH14" s="140" t="s">
        <v>454</v>
      </c>
      <c r="HSI14" s="140" t="s">
        <v>454</v>
      </c>
      <c r="HSJ14" s="140" t="s">
        <v>454</v>
      </c>
      <c r="HSK14" s="140" t="s">
        <v>454</v>
      </c>
      <c r="HSL14" s="140" t="s">
        <v>454</v>
      </c>
      <c r="HSM14" s="140" t="s">
        <v>454</v>
      </c>
      <c r="HSN14" s="140" t="s">
        <v>454</v>
      </c>
      <c r="HSO14" s="140" t="s">
        <v>454</v>
      </c>
      <c r="HSP14" s="140" t="s">
        <v>454</v>
      </c>
      <c r="HSQ14" s="140" t="s">
        <v>454</v>
      </c>
      <c r="HSR14" s="140" t="s">
        <v>454</v>
      </c>
      <c r="HSS14" s="140" t="s">
        <v>454</v>
      </c>
      <c r="HST14" s="140" t="s">
        <v>454</v>
      </c>
      <c r="HSU14" s="140" t="s">
        <v>454</v>
      </c>
      <c r="HSV14" s="140" t="s">
        <v>454</v>
      </c>
      <c r="HSW14" s="140" t="s">
        <v>454</v>
      </c>
      <c r="HSX14" s="140" t="s">
        <v>454</v>
      </c>
      <c r="HSY14" s="140" t="s">
        <v>454</v>
      </c>
      <c r="HSZ14" s="140" t="s">
        <v>454</v>
      </c>
      <c r="HTA14" s="140" t="s">
        <v>454</v>
      </c>
      <c r="HTB14" s="140" t="s">
        <v>454</v>
      </c>
      <c r="HTC14" s="140" t="s">
        <v>454</v>
      </c>
      <c r="HTD14" s="140" t="s">
        <v>454</v>
      </c>
      <c r="HTE14" s="140" t="s">
        <v>454</v>
      </c>
      <c r="HTF14" s="140" t="s">
        <v>454</v>
      </c>
      <c r="HTG14" s="140" t="s">
        <v>454</v>
      </c>
      <c r="HTH14" s="140" t="s">
        <v>454</v>
      </c>
      <c r="HTI14" s="140" t="s">
        <v>454</v>
      </c>
      <c r="HTJ14" s="140" t="s">
        <v>454</v>
      </c>
      <c r="HTK14" s="140" t="s">
        <v>454</v>
      </c>
      <c r="HTL14" s="140" t="s">
        <v>454</v>
      </c>
      <c r="HTM14" s="140" t="s">
        <v>454</v>
      </c>
      <c r="HTN14" s="140" t="s">
        <v>454</v>
      </c>
      <c r="HTO14" s="140" t="s">
        <v>454</v>
      </c>
      <c r="HTP14" s="140" t="s">
        <v>454</v>
      </c>
      <c r="HTQ14" s="140" t="s">
        <v>454</v>
      </c>
      <c r="HTR14" s="140" t="s">
        <v>454</v>
      </c>
      <c r="HTS14" s="140" t="s">
        <v>454</v>
      </c>
      <c r="HTT14" s="140" t="s">
        <v>454</v>
      </c>
      <c r="HTU14" s="140" t="s">
        <v>454</v>
      </c>
      <c r="HTV14" s="140" t="s">
        <v>454</v>
      </c>
      <c r="HTW14" s="140" t="s">
        <v>454</v>
      </c>
      <c r="HTX14" s="140" t="s">
        <v>454</v>
      </c>
      <c r="HTY14" s="140" t="s">
        <v>454</v>
      </c>
      <c r="HTZ14" s="140" t="s">
        <v>454</v>
      </c>
      <c r="HUA14" s="140" t="s">
        <v>454</v>
      </c>
      <c r="HUB14" s="140" t="s">
        <v>454</v>
      </c>
      <c r="HUC14" s="140" t="s">
        <v>454</v>
      </c>
      <c r="HUD14" s="140" t="s">
        <v>454</v>
      </c>
      <c r="HUE14" s="140" t="s">
        <v>454</v>
      </c>
      <c r="HUF14" s="140" t="s">
        <v>454</v>
      </c>
      <c r="HUG14" s="140" t="s">
        <v>454</v>
      </c>
      <c r="HUH14" s="140" t="s">
        <v>454</v>
      </c>
      <c r="HUI14" s="140" t="s">
        <v>454</v>
      </c>
      <c r="HUJ14" s="140" t="s">
        <v>454</v>
      </c>
      <c r="HUK14" s="140" t="s">
        <v>454</v>
      </c>
      <c r="HUL14" s="140" t="s">
        <v>454</v>
      </c>
      <c r="HUM14" s="140" t="s">
        <v>454</v>
      </c>
      <c r="HUN14" s="140" t="s">
        <v>454</v>
      </c>
      <c r="HUO14" s="140" t="s">
        <v>454</v>
      </c>
      <c r="HUP14" s="140" t="s">
        <v>454</v>
      </c>
      <c r="HUQ14" s="140" t="s">
        <v>454</v>
      </c>
      <c r="HUR14" s="140" t="s">
        <v>454</v>
      </c>
      <c r="HUS14" s="140" t="s">
        <v>454</v>
      </c>
      <c r="HUT14" s="140" t="s">
        <v>454</v>
      </c>
      <c r="HUU14" s="140" t="s">
        <v>454</v>
      </c>
      <c r="HUV14" s="140" t="s">
        <v>454</v>
      </c>
      <c r="HUW14" s="140" t="s">
        <v>454</v>
      </c>
      <c r="HUX14" s="140" t="s">
        <v>454</v>
      </c>
      <c r="HUY14" s="140" t="s">
        <v>454</v>
      </c>
      <c r="HUZ14" s="140" t="s">
        <v>454</v>
      </c>
      <c r="HVA14" s="140" t="s">
        <v>454</v>
      </c>
      <c r="HVB14" s="140" t="s">
        <v>454</v>
      </c>
      <c r="HVC14" s="140" t="s">
        <v>454</v>
      </c>
      <c r="HVD14" s="140" t="s">
        <v>454</v>
      </c>
      <c r="HVE14" s="140" t="s">
        <v>454</v>
      </c>
      <c r="HVF14" s="140" t="s">
        <v>454</v>
      </c>
      <c r="HVG14" s="140" t="s">
        <v>454</v>
      </c>
      <c r="HVH14" s="140" t="s">
        <v>454</v>
      </c>
      <c r="HVI14" s="140" t="s">
        <v>454</v>
      </c>
      <c r="HVJ14" s="140" t="s">
        <v>454</v>
      </c>
      <c r="HVK14" s="140" t="s">
        <v>454</v>
      </c>
      <c r="HVL14" s="140" t="s">
        <v>454</v>
      </c>
      <c r="HVM14" s="140" t="s">
        <v>454</v>
      </c>
      <c r="HVN14" s="140" t="s">
        <v>454</v>
      </c>
      <c r="HVO14" s="140" t="s">
        <v>454</v>
      </c>
      <c r="HVP14" s="140" t="s">
        <v>454</v>
      </c>
      <c r="HVQ14" s="140" t="s">
        <v>454</v>
      </c>
      <c r="HVR14" s="140" t="s">
        <v>454</v>
      </c>
      <c r="HVS14" s="140" t="s">
        <v>454</v>
      </c>
      <c r="HVT14" s="140" t="s">
        <v>454</v>
      </c>
      <c r="HVU14" s="140" t="s">
        <v>454</v>
      </c>
      <c r="HVV14" s="140" t="s">
        <v>454</v>
      </c>
      <c r="HVW14" s="140" t="s">
        <v>454</v>
      </c>
      <c r="HVX14" s="140" t="s">
        <v>454</v>
      </c>
      <c r="HVY14" s="140" t="s">
        <v>454</v>
      </c>
      <c r="HVZ14" s="140" t="s">
        <v>454</v>
      </c>
      <c r="HWA14" s="140" t="s">
        <v>454</v>
      </c>
      <c r="HWB14" s="140" t="s">
        <v>454</v>
      </c>
      <c r="HWC14" s="140" t="s">
        <v>454</v>
      </c>
      <c r="HWD14" s="140" t="s">
        <v>454</v>
      </c>
      <c r="HWE14" s="140" t="s">
        <v>454</v>
      </c>
      <c r="HWF14" s="140" t="s">
        <v>454</v>
      </c>
      <c r="HWG14" s="140" t="s">
        <v>454</v>
      </c>
      <c r="HWH14" s="140" t="s">
        <v>454</v>
      </c>
      <c r="HWI14" s="140" t="s">
        <v>454</v>
      </c>
      <c r="HWJ14" s="140" t="s">
        <v>454</v>
      </c>
      <c r="HWK14" s="140" t="s">
        <v>454</v>
      </c>
      <c r="HWL14" s="140" t="s">
        <v>454</v>
      </c>
      <c r="HWM14" s="140" t="s">
        <v>454</v>
      </c>
      <c r="HWN14" s="140" t="s">
        <v>454</v>
      </c>
      <c r="HWO14" s="140" t="s">
        <v>454</v>
      </c>
      <c r="HWP14" s="140" t="s">
        <v>454</v>
      </c>
      <c r="HWQ14" s="140" t="s">
        <v>454</v>
      </c>
      <c r="HWR14" s="140" t="s">
        <v>454</v>
      </c>
      <c r="HWS14" s="140" t="s">
        <v>454</v>
      </c>
      <c r="HWT14" s="140" t="s">
        <v>454</v>
      </c>
      <c r="HWU14" s="140" t="s">
        <v>454</v>
      </c>
      <c r="HWV14" s="140" t="s">
        <v>454</v>
      </c>
      <c r="HWW14" s="140" t="s">
        <v>454</v>
      </c>
      <c r="HWX14" s="140" t="s">
        <v>454</v>
      </c>
      <c r="HWY14" s="140" t="s">
        <v>454</v>
      </c>
      <c r="HWZ14" s="140" t="s">
        <v>454</v>
      </c>
      <c r="HXA14" s="140" t="s">
        <v>454</v>
      </c>
      <c r="HXB14" s="140" t="s">
        <v>454</v>
      </c>
      <c r="HXC14" s="140" t="s">
        <v>454</v>
      </c>
      <c r="HXD14" s="140" t="s">
        <v>454</v>
      </c>
      <c r="HXE14" s="140" t="s">
        <v>454</v>
      </c>
      <c r="HXF14" s="140" t="s">
        <v>454</v>
      </c>
      <c r="HXG14" s="140" t="s">
        <v>454</v>
      </c>
      <c r="HXH14" s="140" t="s">
        <v>454</v>
      </c>
      <c r="HXI14" s="140" t="s">
        <v>454</v>
      </c>
      <c r="HXJ14" s="140" t="s">
        <v>454</v>
      </c>
      <c r="HXK14" s="140" t="s">
        <v>454</v>
      </c>
      <c r="HXL14" s="140" t="s">
        <v>454</v>
      </c>
      <c r="HXM14" s="140" t="s">
        <v>454</v>
      </c>
      <c r="HXN14" s="140" t="s">
        <v>454</v>
      </c>
      <c r="HXO14" s="140" t="s">
        <v>454</v>
      </c>
      <c r="HXP14" s="140" t="s">
        <v>454</v>
      </c>
      <c r="HXQ14" s="140" t="s">
        <v>454</v>
      </c>
      <c r="HXR14" s="140" t="s">
        <v>454</v>
      </c>
      <c r="HXS14" s="140" t="s">
        <v>454</v>
      </c>
      <c r="HXT14" s="140" t="s">
        <v>454</v>
      </c>
      <c r="HXU14" s="140" t="s">
        <v>454</v>
      </c>
      <c r="HXV14" s="140" t="s">
        <v>454</v>
      </c>
      <c r="HXW14" s="140" t="s">
        <v>454</v>
      </c>
      <c r="HXX14" s="140" t="s">
        <v>454</v>
      </c>
      <c r="HXY14" s="140" t="s">
        <v>454</v>
      </c>
      <c r="HXZ14" s="140" t="s">
        <v>454</v>
      </c>
      <c r="HYA14" s="140" t="s">
        <v>454</v>
      </c>
      <c r="HYB14" s="140" t="s">
        <v>454</v>
      </c>
      <c r="HYC14" s="140" t="s">
        <v>454</v>
      </c>
      <c r="HYD14" s="140" t="s">
        <v>454</v>
      </c>
      <c r="HYE14" s="140" t="s">
        <v>454</v>
      </c>
      <c r="HYF14" s="140" t="s">
        <v>454</v>
      </c>
      <c r="HYG14" s="140" t="s">
        <v>454</v>
      </c>
      <c r="HYH14" s="140" t="s">
        <v>454</v>
      </c>
      <c r="HYI14" s="140" t="s">
        <v>454</v>
      </c>
      <c r="HYJ14" s="140" t="s">
        <v>454</v>
      </c>
      <c r="HYK14" s="140" t="s">
        <v>454</v>
      </c>
      <c r="HYL14" s="140" t="s">
        <v>454</v>
      </c>
      <c r="HYM14" s="140" t="s">
        <v>454</v>
      </c>
      <c r="HYN14" s="140" t="s">
        <v>454</v>
      </c>
      <c r="HYO14" s="140" t="s">
        <v>454</v>
      </c>
      <c r="HYP14" s="140" t="s">
        <v>454</v>
      </c>
      <c r="HYQ14" s="140" t="s">
        <v>454</v>
      </c>
      <c r="HYR14" s="140" t="s">
        <v>454</v>
      </c>
      <c r="HYS14" s="140" t="s">
        <v>454</v>
      </c>
      <c r="HYT14" s="140" t="s">
        <v>454</v>
      </c>
      <c r="HYU14" s="140" t="s">
        <v>454</v>
      </c>
      <c r="HYV14" s="140" t="s">
        <v>454</v>
      </c>
      <c r="HYW14" s="140" t="s">
        <v>454</v>
      </c>
      <c r="HYX14" s="140" t="s">
        <v>454</v>
      </c>
      <c r="HYY14" s="140" t="s">
        <v>454</v>
      </c>
      <c r="HYZ14" s="140" t="s">
        <v>454</v>
      </c>
      <c r="HZA14" s="140" t="s">
        <v>454</v>
      </c>
      <c r="HZB14" s="140" t="s">
        <v>454</v>
      </c>
      <c r="HZC14" s="140" t="s">
        <v>454</v>
      </c>
      <c r="HZD14" s="140" t="s">
        <v>454</v>
      </c>
      <c r="HZE14" s="140" t="s">
        <v>454</v>
      </c>
      <c r="HZF14" s="140" t="s">
        <v>454</v>
      </c>
      <c r="HZG14" s="140" t="s">
        <v>454</v>
      </c>
      <c r="HZH14" s="140" t="s">
        <v>454</v>
      </c>
      <c r="HZI14" s="140" t="s">
        <v>454</v>
      </c>
      <c r="HZJ14" s="140" t="s">
        <v>454</v>
      </c>
      <c r="HZK14" s="140" t="s">
        <v>454</v>
      </c>
      <c r="HZL14" s="140" t="s">
        <v>454</v>
      </c>
      <c r="HZM14" s="140" t="s">
        <v>454</v>
      </c>
      <c r="HZN14" s="140" t="s">
        <v>454</v>
      </c>
      <c r="HZO14" s="140" t="s">
        <v>454</v>
      </c>
      <c r="HZP14" s="140" t="s">
        <v>454</v>
      </c>
      <c r="HZQ14" s="140" t="s">
        <v>454</v>
      </c>
      <c r="HZR14" s="140" t="s">
        <v>454</v>
      </c>
      <c r="HZS14" s="140" t="s">
        <v>454</v>
      </c>
      <c r="HZT14" s="140" t="s">
        <v>454</v>
      </c>
      <c r="HZU14" s="140" t="s">
        <v>454</v>
      </c>
      <c r="HZV14" s="140" t="s">
        <v>454</v>
      </c>
      <c r="HZW14" s="140" t="s">
        <v>454</v>
      </c>
      <c r="HZX14" s="140" t="s">
        <v>454</v>
      </c>
      <c r="HZY14" s="140" t="s">
        <v>454</v>
      </c>
      <c r="HZZ14" s="140" t="s">
        <v>454</v>
      </c>
      <c r="IAA14" s="140" t="s">
        <v>454</v>
      </c>
      <c r="IAB14" s="140" t="s">
        <v>454</v>
      </c>
      <c r="IAC14" s="140" t="s">
        <v>454</v>
      </c>
      <c r="IAD14" s="140" t="s">
        <v>454</v>
      </c>
      <c r="IAE14" s="140" t="s">
        <v>454</v>
      </c>
      <c r="IAF14" s="140" t="s">
        <v>454</v>
      </c>
      <c r="IAG14" s="140" t="s">
        <v>454</v>
      </c>
      <c r="IAH14" s="140" t="s">
        <v>454</v>
      </c>
      <c r="IAI14" s="140" t="s">
        <v>454</v>
      </c>
      <c r="IAJ14" s="140" t="s">
        <v>454</v>
      </c>
      <c r="IAK14" s="140" t="s">
        <v>454</v>
      </c>
      <c r="IAL14" s="140" t="s">
        <v>454</v>
      </c>
      <c r="IAM14" s="140" t="s">
        <v>454</v>
      </c>
      <c r="IAN14" s="140" t="s">
        <v>454</v>
      </c>
      <c r="IAO14" s="140" t="s">
        <v>454</v>
      </c>
      <c r="IAP14" s="140" t="s">
        <v>454</v>
      </c>
      <c r="IAQ14" s="140" t="s">
        <v>454</v>
      </c>
      <c r="IAR14" s="140" t="s">
        <v>454</v>
      </c>
      <c r="IAS14" s="140" t="s">
        <v>454</v>
      </c>
      <c r="IAT14" s="140" t="s">
        <v>454</v>
      </c>
      <c r="IAU14" s="140" t="s">
        <v>454</v>
      </c>
      <c r="IAV14" s="140" t="s">
        <v>454</v>
      </c>
      <c r="IAW14" s="140" t="s">
        <v>454</v>
      </c>
      <c r="IAX14" s="140" t="s">
        <v>454</v>
      </c>
      <c r="IAY14" s="140" t="s">
        <v>454</v>
      </c>
      <c r="IAZ14" s="140" t="s">
        <v>454</v>
      </c>
      <c r="IBA14" s="140" t="s">
        <v>454</v>
      </c>
      <c r="IBB14" s="140" t="s">
        <v>454</v>
      </c>
      <c r="IBC14" s="140" t="s">
        <v>454</v>
      </c>
      <c r="IBD14" s="140" t="s">
        <v>454</v>
      </c>
      <c r="IBE14" s="140" t="s">
        <v>454</v>
      </c>
      <c r="IBF14" s="140" t="s">
        <v>454</v>
      </c>
      <c r="IBG14" s="140" t="s">
        <v>454</v>
      </c>
      <c r="IBH14" s="140" t="s">
        <v>454</v>
      </c>
      <c r="IBI14" s="140" t="s">
        <v>454</v>
      </c>
      <c r="IBJ14" s="140" t="s">
        <v>454</v>
      </c>
      <c r="IBK14" s="140" t="s">
        <v>454</v>
      </c>
      <c r="IBL14" s="140" t="s">
        <v>454</v>
      </c>
      <c r="IBM14" s="140" t="s">
        <v>454</v>
      </c>
      <c r="IBN14" s="140" t="s">
        <v>454</v>
      </c>
      <c r="IBO14" s="140" t="s">
        <v>454</v>
      </c>
      <c r="IBP14" s="140" t="s">
        <v>454</v>
      </c>
      <c r="IBQ14" s="140" t="s">
        <v>454</v>
      </c>
      <c r="IBR14" s="140" t="s">
        <v>454</v>
      </c>
      <c r="IBS14" s="140" t="s">
        <v>454</v>
      </c>
      <c r="IBT14" s="140" t="s">
        <v>454</v>
      </c>
      <c r="IBU14" s="140" t="s">
        <v>454</v>
      </c>
      <c r="IBV14" s="140" t="s">
        <v>454</v>
      </c>
      <c r="IBW14" s="140" t="s">
        <v>454</v>
      </c>
      <c r="IBX14" s="140" t="s">
        <v>454</v>
      </c>
      <c r="IBY14" s="140" t="s">
        <v>454</v>
      </c>
      <c r="IBZ14" s="140" t="s">
        <v>454</v>
      </c>
      <c r="ICA14" s="140" t="s">
        <v>454</v>
      </c>
      <c r="ICB14" s="140" t="s">
        <v>454</v>
      </c>
      <c r="ICC14" s="140" t="s">
        <v>454</v>
      </c>
      <c r="ICD14" s="140" t="s">
        <v>454</v>
      </c>
      <c r="ICE14" s="140" t="s">
        <v>454</v>
      </c>
      <c r="ICF14" s="140" t="s">
        <v>454</v>
      </c>
      <c r="ICG14" s="140" t="s">
        <v>454</v>
      </c>
      <c r="ICH14" s="140" t="s">
        <v>454</v>
      </c>
      <c r="ICI14" s="140" t="s">
        <v>454</v>
      </c>
      <c r="ICJ14" s="140" t="s">
        <v>454</v>
      </c>
      <c r="ICK14" s="140" t="s">
        <v>454</v>
      </c>
      <c r="ICL14" s="140" t="s">
        <v>454</v>
      </c>
      <c r="ICM14" s="140" t="s">
        <v>454</v>
      </c>
      <c r="ICN14" s="140" t="s">
        <v>454</v>
      </c>
      <c r="ICO14" s="140" t="s">
        <v>454</v>
      </c>
      <c r="ICP14" s="140" t="s">
        <v>454</v>
      </c>
      <c r="ICQ14" s="140" t="s">
        <v>454</v>
      </c>
      <c r="ICR14" s="140" t="s">
        <v>454</v>
      </c>
      <c r="ICS14" s="140" t="s">
        <v>454</v>
      </c>
      <c r="ICT14" s="140" t="s">
        <v>454</v>
      </c>
      <c r="ICU14" s="140" t="s">
        <v>454</v>
      </c>
      <c r="ICV14" s="140" t="s">
        <v>454</v>
      </c>
      <c r="ICW14" s="140" t="s">
        <v>454</v>
      </c>
      <c r="ICX14" s="140" t="s">
        <v>454</v>
      </c>
      <c r="ICY14" s="140" t="s">
        <v>454</v>
      </c>
      <c r="ICZ14" s="140" t="s">
        <v>454</v>
      </c>
      <c r="IDA14" s="140" t="s">
        <v>454</v>
      </c>
      <c r="IDB14" s="140" t="s">
        <v>454</v>
      </c>
      <c r="IDC14" s="140" t="s">
        <v>454</v>
      </c>
      <c r="IDD14" s="140" t="s">
        <v>454</v>
      </c>
      <c r="IDE14" s="140" t="s">
        <v>454</v>
      </c>
      <c r="IDF14" s="140" t="s">
        <v>454</v>
      </c>
      <c r="IDG14" s="140" t="s">
        <v>454</v>
      </c>
      <c r="IDH14" s="140" t="s">
        <v>454</v>
      </c>
      <c r="IDI14" s="140" t="s">
        <v>454</v>
      </c>
      <c r="IDJ14" s="140" t="s">
        <v>454</v>
      </c>
      <c r="IDK14" s="140" t="s">
        <v>454</v>
      </c>
      <c r="IDL14" s="140" t="s">
        <v>454</v>
      </c>
      <c r="IDM14" s="140" t="s">
        <v>454</v>
      </c>
      <c r="IDN14" s="140" t="s">
        <v>454</v>
      </c>
      <c r="IDO14" s="140" t="s">
        <v>454</v>
      </c>
      <c r="IDP14" s="140" t="s">
        <v>454</v>
      </c>
      <c r="IDQ14" s="140" t="s">
        <v>454</v>
      </c>
      <c r="IDR14" s="140" t="s">
        <v>454</v>
      </c>
      <c r="IDS14" s="140" t="s">
        <v>454</v>
      </c>
      <c r="IDT14" s="140" t="s">
        <v>454</v>
      </c>
      <c r="IDU14" s="140" t="s">
        <v>454</v>
      </c>
      <c r="IDV14" s="140" t="s">
        <v>454</v>
      </c>
      <c r="IDW14" s="140" t="s">
        <v>454</v>
      </c>
      <c r="IDX14" s="140" t="s">
        <v>454</v>
      </c>
      <c r="IDY14" s="140" t="s">
        <v>454</v>
      </c>
      <c r="IDZ14" s="140" t="s">
        <v>454</v>
      </c>
      <c r="IEA14" s="140" t="s">
        <v>454</v>
      </c>
      <c r="IEB14" s="140" t="s">
        <v>454</v>
      </c>
      <c r="IEC14" s="140" t="s">
        <v>454</v>
      </c>
      <c r="IED14" s="140" t="s">
        <v>454</v>
      </c>
      <c r="IEE14" s="140" t="s">
        <v>454</v>
      </c>
      <c r="IEF14" s="140" t="s">
        <v>454</v>
      </c>
      <c r="IEG14" s="140" t="s">
        <v>454</v>
      </c>
      <c r="IEH14" s="140" t="s">
        <v>454</v>
      </c>
      <c r="IEI14" s="140" t="s">
        <v>454</v>
      </c>
      <c r="IEJ14" s="140" t="s">
        <v>454</v>
      </c>
      <c r="IEK14" s="140" t="s">
        <v>454</v>
      </c>
      <c r="IEL14" s="140" t="s">
        <v>454</v>
      </c>
      <c r="IEM14" s="140" t="s">
        <v>454</v>
      </c>
      <c r="IEN14" s="140" t="s">
        <v>454</v>
      </c>
      <c r="IEO14" s="140" t="s">
        <v>454</v>
      </c>
      <c r="IEP14" s="140" t="s">
        <v>454</v>
      </c>
      <c r="IEQ14" s="140" t="s">
        <v>454</v>
      </c>
      <c r="IER14" s="140" t="s">
        <v>454</v>
      </c>
      <c r="IES14" s="140" t="s">
        <v>454</v>
      </c>
      <c r="IET14" s="140" t="s">
        <v>454</v>
      </c>
      <c r="IEU14" s="140" t="s">
        <v>454</v>
      </c>
      <c r="IEV14" s="140" t="s">
        <v>454</v>
      </c>
      <c r="IEW14" s="140" t="s">
        <v>454</v>
      </c>
      <c r="IEX14" s="140" t="s">
        <v>454</v>
      </c>
      <c r="IEY14" s="140" t="s">
        <v>454</v>
      </c>
      <c r="IEZ14" s="140" t="s">
        <v>454</v>
      </c>
      <c r="IFA14" s="140" t="s">
        <v>454</v>
      </c>
      <c r="IFB14" s="140" t="s">
        <v>454</v>
      </c>
      <c r="IFC14" s="140" t="s">
        <v>454</v>
      </c>
      <c r="IFD14" s="140" t="s">
        <v>454</v>
      </c>
      <c r="IFE14" s="140" t="s">
        <v>454</v>
      </c>
      <c r="IFF14" s="140" t="s">
        <v>454</v>
      </c>
      <c r="IFG14" s="140" t="s">
        <v>454</v>
      </c>
      <c r="IFH14" s="140" t="s">
        <v>454</v>
      </c>
      <c r="IFI14" s="140" t="s">
        <v>454</v>
      </c>
      <c r="IFJ14" s="140" t="s">
        <v>454</v>
      </c>
      <c r="IFK14" s="140" t="s">
        <v>454</v>
      </c>
      <c r="IFL14" s="140" t="s">
        <v>454</v>
      </c>
      <c r="IFM14" s="140" t="s">
        <v>454</v>
      </c>
      <c r="IFN14" s="140" t="s">
        <v>454</v>
      </c>
      <c r="IFO14" s="140" t="s">
        <v>454</v>
      </c>
      <c r="IFP14" s="140" t="s">
        <v>454</v>
      </c>
      <c r="IFQ14" s="140" t="s">
        <v>454</v>
      </c>
      <c r="IFR14" s="140" t="s">
        <v>454</v>
      </c>
      <c r="IFS14" s="140" t="s">
        <v>454</v>
      </c>
      <c r="IFT14" s="140" t="s">
        <v>454</v>
      </c>
      <c r="IFU14" s="140" t="s">
        <v>454</v>
      </c>
      <c r="IFV14" s="140" t="s">
        <v>454</v>
      </c>
      <c r="IFW14" s="140" t="s">
        <v>454</v>
      </c>
      <c r="IFX14" s="140" t="s">
        <v>454</v>
      </c>
      <c r="IFY14" s="140" t="s">
        <v>454</v>
      </c>
      <c r="IFZ14" s="140" t="s">
        <v>454</v>
      </c>
      <c r="IGA14" s="140" t="s">
        <v>454</v>
      </c>
      <c r="IGB14" s="140" t="s">
        <v>454</v>
      </c>
      <c r="IGC14" s="140" t="s">
        <v>454</v>
      </c>
      <c r="IGD14" s="140" t="s">
        <v>454</v>
      </c>
      <c r="IGE14" s="140" t="s">
        <v>454</v>
      </c>
      <c r="IGF14" s="140" t="s">
        <v>454</v>
      </c>
      <c r="IGG14" s="140" t="s">
        <v>454</v>
      </c>
      <c r="IGH14" s="140" t="s">
        <v>454</v>
      </c>
      <c r="IGI14" s="140" t="s">
        <v>454</v>
      </c>
      <c r="IGJ14" s="140" t="s">
        <v>454</v>
      </c>
      <c r="IGK14" s="140" t="s">
        <v>454</v>
      </c>
      <c r="IGL14" s="140" t="s">
        <v>454</v>
      </c>
      <c r="IGM14" s="140" t="s">
        <v>454</v>
      </c>
      <c r="IGN14" s="140" t="s">
        <v>454</v>
      </c>
      <c r="IGO14" s="140" t="s">
        <v>454</v>
      </c>
      <c r="IGP14" s="140" t="s">
        <v>454</v>
      </c>
      <c r="IGQ14" s="140" t="s">
        <v>454</v>
      </c>
      <c r="IGR14" s="140" t="s">
        <v>454</v>
      </c>
      <c r="IGS14" s="140" t="s">
        <v>454</v>
      </c>
      <c r="IGT14" s="140" t="s">
        <v>454</v>
      </c>
      <c r="IGU14" s="140" t="s">
        <v>454</v>
      </c>
      <c r="IGV14" s="140" t="s">
        <v>454</v>
      </c>
      <c r="IGW14" s="140" t="s">
        <v>454</v>
      </c>
      <c r="IGX14" s="140" t="s">
        <v>454</v>
      </c>
      <c r="IGY14" s="140" t="s">
        <v>454</v>
      </c>
      <c r="IGZ14" s="140" t="s">
        <v>454</v>
      </c>
      <c r="IHA14" s="140" t="s">
        <v>454</v>
      </c>
      <c r="IHB14" s="140" t="s">
        <v>454</v>
      </c>
      <c r="IHC14" s="140" t="s">
        <v>454</v>
      </c>
      <c r="IHD14" s="140" t="s">
        <v>454</v>
      </c>
      <c r="IHE14" s="140" t="s">
        <v>454</v>
      </c>
      <c r="IHF14" s="140" t="s">
        <v>454</v>
      </c>
      <c r="IHG14" s="140" t="s">
        <v>454</v>
      </c>
      <c r="IHH14" s="140" t="s">
        <v>454</v>
      </c>
      <c r="IHI14" s="140" t="s">
        <v>454</v>
      </c>
      <c r="IHJ14" s="140" t="s">
        <v>454</v>
      </c>
      <c r="IHK14" s="140" t="s">
        <v>454</v>
      </c>
      <c r="IHL14" s="140" t="s">
        <v>454</v>
      </c>
      <c r="IHM14" s="140" t="s">
        <v>454</v>
      </c>
      <c r="IHN14" s="140" t="s">
        <v>454</v>
      </c>
      <c r="IHO14" s="140" t="s">
        <v>454</v>
      </c>
      <c r="IHP14" s="140" t="s">
        <v>454</v>
      </c>
      <c r="IHQ14" s="140" t="s">
        <v>454</v>
      </c>
      <c r="IHR14" s="140" t="s">
        <v>454</v>
      </c>
      <c r="IHS14" s="140" t="s">
        <v>454</v>
      </c>
      <c r="IHT14" s="140" t="s">
        <v>454</v>
      </c>
      <c r="IHU14" s="140" t="s">
        <v>454</v>
      </c>
      <c r="IHV14" s="140" t="s">
        <v>454</v>
      </c>
      <c r="IHW14" s="140" t="s">
        <v>454</v>
      </c>
      <c r="IHX14" s="140" t="s">
        <v>454</v>
      </c>
      <c r="IHY14" s="140" t="s">
        <v>454</v>
      </c>
      <c r="IHZ14" s="140" t="s">
        <v>454</v>
      </c>
      <c r="IIA14" s="140" t="s">
        <v>454</v>
      </c>
      <c r="IIB14" s="140" t="s">
        <v>454</v>
      </c>
      <c r="IIC14" s="140" t="s">
        <v>454</v>
      </c>
      <c r="IID14" s="140" t="s">
        <v>454</v>
      </c>
      <c r="IIE14" s="140" t="s">
        <v>454</v>
      </c>
      <c r="IIF14" s="140" t="s">
        <v>454</v>
      </c>
      <c r="IIG14" s="140" t="s">
        <v>454</v>
      </c>
      <c r="IIH14" s="140" t="s">
        <v>454</v>
      </c>
      <c r="III14" s="140" t="s">
        <v>454</v>
      </c>
      <c r="IIJ14" s="140" t="s">
        <v>454</v>
      </c>
      <c r="IIK14" s="140" t="s">
        <v>454</v>
      </c>
      <c r="IIL14" s="140" t="s">
        <v>454</v>
      </c>
      <c r="IIM14" s="140" t="s">
        <v>454</v>
      </c>
      <c r="IIN14" s="140" t="s">
        <v>454</v>
      </c>
      <c r="IIO14" s="140" t="s">
        <v>454</v>
      </c>
      <c r="IIP14" s="140" t="s">
        <v>454</v>
      </c>
      <c r="IIQ14" s="140" t="s">
        <v>454</v>
      </c>
      <c r="IIR14" s="140" t="s">
        <v>454</v>
      </c>
      <c r="IIS14" s="140" t="s">
        <v>454</v>
      </c>
      <c r="IIT14" s="140" t="s">
        <v>454</v>
      </c>
      <c r="IIU14" s="140" t="s">
        <v>454</v>
      </c>
      <c r="IIV14" s="140" t="s">
        <v>454</v>
      </c>
      <c r="IIW14" s="140" t="s">
        <v>454</v>
      </c>
      <c r="IIX14" s="140" t="s">
        <v>454</v>
      </c>
      <c r="IIY14" s="140" t="s">
        <v>454</v>
      </c>
      <c r="IIZ14" s="140" t="s">
        <v>454</v>
      </c>
      <c r="IJA14" s="140" t="s">
        <v>454</v>
      </c>
      <c r="IJB14" s="140" t="s">
        <v>454</v>
      </c>
      <c r="IJC14" s="140" t="s">
        <v>454</v>
      </c>
      <c r="IJD14" s="140" t="s">
        <v>454</v>
      </c>
      <c r="IJE14" s="140" t="s">
        <v>454</v>
      </c>
      <c r="IJF14" s="140" t="s">
        <v>454</v>
      </c>
      <c r="IJG14" s="140" t="s">
        <v>454</v>
      </c>
      <c r="IJH14" s="140" t="s">
        <v>454</v>
      </c>
      <c r="IJI14" s="140" t="s">
        <v>454</v>
      </c>
      <c r="IJJ14" s="140" t="s">
        <v>454</v>
      </c>
      <c r="IJK14" s="140" t="s">
        <v>454</v>
      </c>
      <c r="IJL14" s="140" t="s">
        <v>454</v>
      </c>
      <c r="IJM14" s="140" t="s">
        <v>454</v>
      </c>
      <c r="IJN14" s="140" t="s">
        <v>454</v>
      </c>
      <c r="IJO14" s="140" t="s">
        <v>454</v>
      </c>
      <c r="IJP14" s="140" t="s">
        <v>454</v>
      </c>
      <c r="IJQ14" s="140" t="s">
        <v>454</v>
      </c>
      <c r="IJR14" s="140" t="s">
        <v>454</v>
      </c>
      <c r="IJS14" s="140" t="s">
        <v>454</v>
      </c>
      <c r="IJT14" s="140" t="s">
        <v>454</v>
      </c>
      <c r="IJU14" s="140" t="s">
        <v>454</v>
      </c>
      <c r="IJV14" s="140" t="s">
        <v>454</v>
      </c>
      <c r="IJW14" s="140" t="s">
        <v>454</v>
      </c>
      <c r="IJX14" s="140" t="s">
        <v>454</v>
      </c>
      <c r="IJY14" s="140" t="s">
        <v>454</v>
      </c>
      <c r="IJZ14" s="140" t="s">
        <v>454</v>
      </c>
      <c r="IKA14" s="140" t="s">
        <v>454</v>
      </c>
      <c r="IKB14" s="140" t="s">
        <v>454</v>
      </c>
      <c r="IKC14" s="140" t="s">
        <v>454</v>
      </c>
      <c r="IKD14" s="140" t="s">
        <v>454</v>
      </c>
      <c r="IKE14" s="140" t="s">
        <v>454</v>
      </c>
      <c r="IKF14" s="140" t="s">
        <v>454</v>
      </c>
      <c r="IKG14" s="140" t="s">
        <v>454</v>
      </c>
      <c r="IKH14" s="140" t="s">
        <v>454</v>
      </c>
      <c r="IKI14" s="140" t="s">
        <v>454</v>
      </c>
      <c r="IKJ14" s="140" t="s">
        <v>454</v>
      </c>
      <c r="IKK14" s="140" t="s">
        <v>454</v>
      </c>
      <c r="IKL14" s="140" t="s">
        <v>454</v>
      </c>
      <c r="IKM14" s="140" t="s">
        <v>454</v>
      </c>
      <c r="IKN14" s="140" t="s">
        <v>454</v>
      </c>
      <c r="IKO14" s="140" t="s">
        <v>454</v>
      </c>
      <c r="IKP14" s="140" t="s">
        <v>454</v>
      </c>
      <c r="IKQ14" s="140" t="s">
        <v>454</v>
      </c>
      <c r="IKR14" s="140" t="s">
        <v>454</v>
      </c>
      <c r="IKS14" s="140" t="s">
        <v>454</v>
      </c>
      <c r="IKT14" s="140" t="s">
        <v>454</v>
      </c>
      <c r="IKU14" s="140" t="s">
        <v>454</v>
      </c>
      <c r="IKV14" s="140" t="s">
        <v>454</v>
      </c>
      <c r="IKW14" s="140" t="s">
        <v>454</v>
      </c>
      <c r="IKX14" s="140" t="s">
        <v>454</v>
      </c>
      <c r="IKY14" s="140" t="s">
        <v>454</v>
      </c>
      <c r="IKZ14" s="140" t="s">
        <v>454</v>
      </c>
      <c r="ILA14" s="140" t="s">
        <v>454</v>
      </c>
      <c r="ILB14" s="140" t="s">
        <v>454</v>
      </c>
      <c r="ILC14" s="140" t="s">
        <v>454</v>
      </c>
      <c r="ILD14" s="140" t="s">
        <v>454</v>
      </c>
      <c r="ILE14" s="140" t="s">
        <v>454</v>
      </c>
      <c r="ILF14" s="140" t="s">
        <v>454</v>
      </c>
      <c r="ILG14" s="140" t="s">
        <v>454</v>
      </c>
      <c r="ILH14" s="140" t="s">
        <v>454</v>
      </c>
      <c r="ILI14" s="140" t="s">
        <v>454</v>
      </c>
      <c r="ILJ14" s="140" t="s">
        <v>454</v>
      </c>
      <c r="ILK14" s="140" t="s">
        <v>454</v>
      </c>
      <c r="ILL14" s="140" t="s">
        <v>454</v>
      </c>
      <c r="ILM14" s="140" t="s">
        <v>454</v>
      </c>
      <c r="ILN14" s="140" t="s">
        <v>454</v>
      </c>
      <c r="ILO14" s="140" t="s">
        <v>454</v>
      </c>
      <c r="ILP14" s="140" t="s">
        <v>454</v>
      </c>
      <c r="ILQ14" s="140" t="s">
        <v>454</v>
      </c>
      <c r="ILR14" s="140" t="s">
        <v>454</v>
      </c>
      <c r="ILS14" s="140" t="s">
        <v>454</v>
      </c>
      <c r="ILT14" s="140" t="s">
        <v>454</v>
      </c>
      <c r="ILU14" s="140" t="s">
        <v>454</v>
      </c>
      <c r="ILV14" s="140" t="s">
        <v>454</v>
      </c>
      <c r="ILW14" s="140" t="s">
        <v>454</v>
      </c>
      <c r="ILX14" s="140" t="s">
        <v>454</v>
      </c>
      <c r="ILY14" s="140" t="s">
        <v>454</v>
      </c>
      <c r="ILZ14" s="140" t="s">
        <v>454</v>
      </c>
      <c r="IMA14" s="140" t="s">
        <v>454</v>
      </c>
      <c r="IMB14" s="140" t="s">
        <v>454</v>
      </c>
      <c r="IMC14" s="140" t="s">
        <v>454</v>
      </c>
      <c r="IMD14" s="140" t="s">
        <v>454</v>
      </c>
      <c r="IME14" s="140" t="s">
        <v>454</v>
      </c>
      <c r="IMF14" s="140" t="s">
        <v>454</v>
      </c>
      <c r="IMG14" s="140" t="s">
        <v>454</v>
      </c>
      <c r="IMH14" s="140" t="s">
        <v>454</v>
      </c>
      <c r="IMI14" s="140" t="s">
        <v>454</v>
      </c>
      <c r="IMJ14" s="140" t="s">
        <v>454</v>
      </c>
      <c r="IMK14" s="140" t="s">
        <v>454</v>
      </c>
      <c r="IML14" s="140" t="s">
        <v>454</v>
      </c>
      <c r="IMM14" s="140" t="s">
        <v>454</v>
      </c>
      <c r="IMN14" s="140" t="s">
        <v>454</v>
      </c>
      <c r="IMO14" s="140" t="s">
        <v>454</v>
      </c>
      <c r="IMP14" s="140" t="s">
        <v>454</v>
      </c>
      <c r="IMQ14" s="140" t="s">
        <v>454</v>
      </c>
      <c r="IMR14" s="140" t="s">
        <v>454</v>
      </c>
      <c r="IMS14" s="140" t="s">
        <v>454</v>
      </c>
      <c r="IMT14" s="140" t="s">
        <v>454</v>
      </c>
      <c r="IMU14" s="140" t="s">
        <v>454</v>
      </c>
      <c r="IMV14" s="140" t="s">
        <v>454</v>
      </c>
      <c r="IMW14" s="140" t="s">
        <v>454</v>
      </c>
      <c r="IMX14" s="140" t="s">
        <v>454</v>
      </c>
      <c r="IMY14" s="140" t="s">
        <v>454</v>
      </c>
      <c r="IMZ14" s="140" t="s">
        <v>454</v>
      </c>
      <c r="INA14" s="140" t="s">
        <v>454</v>
      </c>
      <c r="INB14" s="140" t="s">
        <v>454</v>
      </c>
      <c r="INC14" s="140" t="s">
        <v>454</v>
      </c>
      <c r="IND14" s="140" t="s">
        <v>454</v>
      </c>
      <c r="INE14" s="140" t="s">
        <v>454</v>
      </c>
      <c r="INF14" s="140" t="s">
        <v>454</v>
      </c>
      <c r="ING14" s="140" t="s">
        <v>454</v>
      </c>
      <c r="INH14" s="140" t="s">
        <v>454</v>
      </c>
      <c r="INI14" s="140" t="s">
        <v>454</v>
      </c>
      <c r="INJ14" s="140" t="s">
        <v>454</v>
      </c>
      <c r="INK14" s="140" t="s">
        <v>454</v>
      </c>
      <c r="INL14" s="140" t="s">
        <v>454</v>
      </c>
      <c r="INM14" s="140" t="s">
        <v>454</v>
      </c>
      <c r="INN14" s="140" t="s">
        <v>454</v>
      </c>
      <c r="INO14" s="140" t="s">
        <v>454</v>
      </c>
      <c r="INP14" s="140" t="s">
        <v>454</v>
      </c>
      <c r="INQ14" s="140" t="s">
        <v>454</v>
      </c>
      <c r="INR14" s="140" t="s">
        <v>454</v>
      </c>
      <c r="INS14" s="140" t="s">
        <v>454</v>
      </c>
      <c r="INT14" s="140" t="s">
        <v>454</v>
      </c>
      <c r="INU14" s="140" t="s">
        <v>454</v>
      </c>
      <c r="INV14" s="140" t="s">
        <v>454</v>
      </c>
      <c r="INW14" s="140" t="s">
        <v>454</v>
      </c>
      <c r="INX14" s="140" t="s">
        <v>454</v>
      </c>
      <c r="INY14" s="140" t="s">
        <v>454</v>
      </c>
      <c r="INZ14" s="140" t="s">
        <v>454</v>
      </c>
      <c r="IOA14" s="140" t="s">
        <v>454</v>
      </c>
      <c r="IOB14" s="140" t="s">
        <v>454</v>
      </c>
      <c r="IOC14" s="140" t="s">
        <v>454</v>
      </c>
      <c r="IOD14" s="140" t="s">
        <v>454</v>
      </c>
      <c r="IOE14" s="140" t="s">
        <v>454</v>
      </c>
      <c r="IOF14" s="140" t="s">
        <v>454</v>
      </c>
      <c r="IOG14" s="140" t="s">
        <v>454</v>
      </c>
      <c r="IOH14" s="140" t="s">
        <v>454</v>
      </c>
      <c r="IOI14" s="140" t="s">
        <v>454</v>
      </c>
      <c r="IOJ14" s="140" t="s">
        <v>454</v>
      </c>
      <c r="IOK14" s="140" t="s">
        <v>454</v>
      </c>
      <c r="IOL14" s="140" t="s">
        <v>454</v>
      </c>
      <c r="IOM14" s="140" t="s">
        <v>454</v>
      </c>
      <c r="ION14" s="140" t="s">
        <v>454</v>
      </c>
      <c r="IOO14" s="140" t="s">
        <v>454</v>
      </c>
      <c r="IOP14" s="140" t="s">
        <v>454</v>
      </c>
      <c r="IOQ14" s="140" t="s">
        <v>454</v>
      </c>
      <c r="IOR14" s="140" t="s">
        <v>454</v>
      </c>
      <c r="IOS14" s="140" t="s">
        <v>454</v>
      </c>
      <c r="IOT14" s="140" t="s">
        <v>454</v>
      </c>
      <c r="IOU14" s="140" t="s">
        <v>454</v>
      </c>
      <c r="IOV14" s="140" t="s">
        <v>454</v>
      </c>
      <c r="IOW14" s="140" t="s">
        <v>454</v>
      </c>
      <c r="IOX14" s="140" t="s">
        <v>454</v>
      </c>
      <c r="IOY14" s="140" t="s">
        <v>454</v>
      </c>
      <c r="IOZ14" s="140" t="s">
        <v>454</v>
      </c>
      <c r="IPA14" s="140" t="s">
        <v>454</v>
      </c>
      <c r="IPB14" s="140" t="s">
        <v>454</v>
      </c>
      <c r="IPC14" s="140" t="s">
        <v>454</v>
      </c>
      <c r="IPD14" s="140" t="s">
        <v>454</v>
      </c>
      <c r="IPE14" s="140" t="s">
        <v>454</v>
      </c>
      <c r="IPF14" s="140" t="s">
        <v>454</v>
      </c>
      <c r="IPG14" s="140" t="s">
        <v>454</v>
      </c>
      <c r="IPH14" s="140" t="s">
        <v>454</v>
      </c>
      <c r="IPI14" s="140" t="s">
        <v>454</v>
      </c>
      <c r="IPJ14" s="140" t="s">
        <v>454</v>
      </c>
      <c r="IPK14" s="140" t="s">
        <v>454</v>
      </c>
      <c r="IPL14" s="140" t="s">
        <v>454</v>
      </c>
      <c r="IPM14" s="140" t="s">
        <v>454</v>
      </c>
      <c r="IPN14" s="140" t="s">
        <v>454</v>
      </c>
      <c r="IPO14" s="140" t="s">
        <v>454</v>
      </c>
      <c r="IPP14" s="140" t="s">
        <v>454</v>
      </c>
      <c r="IPQ14" s="140" t="s">
        <v>454</v>
      </c>
      <c r="IPR14" s="140" t="s">
        <v>454</v>
      </c>
      <c r="IPS14" s="140" t="s">
        <v>454</v>
      </c>
      <c r="IPT14" s="140" t="s">
        <v>454</v>
      </c>
      <c r="IPU14" s="140" t="s">
        <v>454</v>
      </c>
      <c r="IPV14" s="140" t="s">
        <v>454</v>
      </c>
      <c r="IPW14" s="140" t="s">
        <v>454</v>
      </c>
      <c r="IPX14" s="140" t="s">
        <v>454</v>
      </c>
      <c r="IPY14" s="140" t="s">
        <v>454</v>
      </c>
      <c r="IPZ14" s="140" t="s">
        <v>454</v>
      </c>
      <c r="IQA14" s="140" t="s">
        <v>454</v>
      </c>
      <c r="IQB14" s="140" t="s">
        <v>454</v>
      </c>
      <c r="IQC14" s="140" t="s">
        <v>454</v>
      </c>
      <c r="IQD14" s="140" t="s">
        <v>454</v>
      </c>
      <c r="IQE14" s="140" t="s">
        <v>454</v>
      </c>
      <c r="IQF14" s="140" t="s">
        <v>454</v>
      </c>
      <c r="IQG14" s="140" t="s">
        <v>454</v>
      </c>
      <c r="IQH14" s="140" t="s">
        <v>454</v>
      </c>
      <c r="IQI14" s="140" t="s">
        <v>454</v>
      </c>
      <c r="IQJ14" s="140" t="s">
        <v>454</v>
      </c>
      <c r="IQK14" s="140" t="s">
        <v>454</v>
      </c>
      <c r="IQL14" s="140" t="s">
        <v>454</v>
      </c>
      <c r="IQM14" s="140" t="s">
        <v>454</v>
      </c>
      <c r="IQN14" s="140" t="s">
        <v>454</v>
      </c>
      <c r="IQO14" s="140" t="s">
        <v>454</v>
      </c>
      <c r="IQP14" s="140" t="s">
        <v>454</v>
      </c>
      <c r="IQQ14" s="140" t="s">
        <v>454</v>
      </c>
      <c r="IQR14" s="140" t="s">
        <v>454</v>
      </c>
      <c r="IQS14" s="140" t="s">
        <v>454</v>
      </c>
      <c r="IQT14" s="140" t="s">
        <v>454</v>
      </c>
      <c r="IQU14" s="140" t="s">
        <v>454</v>
      </c>
      <c r="IQV14" s="140" t="s">
        <v>454</v>
      </c>
      <c r="IQW14" s="140" t="s">
        <v>454</v>
      </c>
      <c r="IQX14" s="140" t="s">
        <v>454</v>
      </c>
      <c r="IQY14" s="140" t="s">
        <v>454</v>
      </c>
      <c r="IQZ14" s="140" t="s">
        <v>454</v>
      </c>
      <c r="IRA14" s="140" t="s">
        <v>454</v>
      </c>
      <c r="IRB14" s="140" t="s">
        <v>454</v>
      </c>
      <c r="IRC14" s="140" t="s">
        <v>454</v>
      </c>
      <c r="IRD14" s="140" t="s">
        <v>454</v>
      </c>
      <c r="IRE14" s="140" t="s">
        <v>454</v>
      </c>
      <c r="IRF14" s="140" t="s">
        <v>454</v>
      </c>
      <c r="IRG14" s="140" t="s">
        <v>454</v>
      </c>
      <c r="IRH14" s="140" t="s">
        <v>454</v>
      </c>
      <c r="IRI14" s="140" t="s">
        <v>454</v>
      </c>
      <c r="IRJ14" s="140" t="s">
        <v>454</v>
      </c>
      <c r="IRK14" s="140" t="s">
        <v>454</v>
      </c>
      <c r="IRL14" s="140" t="s">
        <v>454</v>
      </c>
      <c r="IRM14" s="140" t="s">
        <v>454</v>
      </c>
      <c r="IRN14" s="140" t="s">
        <v>454</v>
      </c>
      <c r="IRO14" s="140" t="s">
        <v>454</v>
      </c>
      <c r="IRP14" s="140" t="s">
        <v>454</v>
      </c>
      <c r="IRQ14" s="140" t="s">
        <v>454</v>
      </c>
      <c r="IRR14" s="140" t="s">
        <v>454</v>
      </c>
      <c r="IRS14" s="140" t="s">
        <v>454</v>
      </c>
      <c r="IRT14" s="140" t="s">
        <v>454</v>
      </c>
      <c r="IRU14" s="140" t="s">
        <v>454</v>
      </c>
      <c r="IRV14" s="140" t="s">
        <v>454</v>
      </c>
      <c r="IRW14" s="140" t="s">
        <v>454</v>
      </c>
      <c r="IRX14" s="140" t="s">
        <v>454</v>
      </c>
      <c r="IRY14" s="140" t="s">
        <v>454</v>
      </c>
      <c r="IRZ14" s="140" t="s">
        <v>454</v>
      </c>
      <c r="ISA14" s="140" t="s">
        <v>454</v>
      </c>
      <c r="ISB14" s="140" t="s">
        <v>454</v>
      </c>
      <c r="ISC14" s="140" t="s">
        <v>454</v>
      </c>
      <c r="ISD14" s="140" t="s">
        <v>454</v>
      </c>
      <c r="ISE14" s="140" t="s">
        <v>454</v>
      </c>
      <c r="ISF14" s="140" t="s">
        <v>454</v>
      </c>
      <c r="ISG14" s="140" t="s">
        <v>454</v>
      </c>
      <c r="ISH14" s="140" t="s">
        <v>454</v>
      </c>
      <c r="ISI14" s="140" t="s">
        <v>454</v>
      </c>
      <c r="ISJ14" s="140" t="s">
        <v>454</v>
      </c>
      <c r="ISK14" s="140" t="s">
        <v>454</v>
      </c>
      <c r="ISL14" s="140" t="s">
        <v>454</v>
      </c>
      <c r="ISM14" s="140" t="s">
        <v>454</v>
      </c>
      <c r="ISN14" s="140" t="s">
        <v>454</v>
      </c>
      <c r="ISO14" s="140" t="s">
        <v>454</v>
      </c>
      <c r="ISP14" s="140" t="s">
        <v>454</v>
      </c>
      <c r="ISQ14" s="140" t="s">
        <v>454</v>
      </c>
      <c r="ISR14" s="140" t="s">
        <v>454</v>
      </c>
      <c r="ISS14" s="140" t="s">
        <v>454</v>
      </c>
      <c r="IST14" s="140" t="s">
        <v>454</v>
      </c>
      <c r="ISU14" s="140" t="s">
        <v>454</v>
      </c>
      <c r="ISV14" s="140" t="s">
        <v>454</v>
      </c>
      <c r="ISW14" s="140" t="s">
        <v>454</v>
      </c>
      <c r="ISX14" s="140" t="s">
        <v>454</v>
      </c>
      <c r="ISY14" s="140" t="s">
        <v>454</v>
      </c>
      <c r="ISZ14" s="140" t="s">
        <v>454</v>
      </c>
      <c r="ITA14" s="140" t="s">
        <v>454</v>
      </c>
      <c r="ITB14" s="140" t="s">
        <v>454</v>
      </c>
      <c r="ITC14" s="140" t="s">
        <v>454</v>
      </c>
      <c r="ITD14" s="140" t="s">
        <v>454</v>
      </c>
      <c r="ITE14" s="140" t="s">
        <v>454</v>
      </c>
      <c r="ITF14" s="140" t="s">
        <v>454</v>
      </c>
      <c r="ITG14" s="140" t="s">
        <v>454</v>
      </c>
      <c r="ITH14" s="140" t="s">
        <v>454</v>
      </c>
      <c r="ITI14" s="140" t="s">
        <v>454</v>
      </c>
      <c r="ITJ14" s="140" t="s">
        <v>454</v>
      </c>
      <c r="ITK14" s="140" t="s">
        <v>454</v>
      </c>
      <c r="ITL14" s="140" t="s">
        <v>454</v>
      </c>
      <c r="ITM14" s="140" t="s">
        <v>454</v>
      </c>
      <c r="ITN14" s="140" t="s">
        <v>454</v>
      </c>
      <c r="ITO14" s="140" t="s">
        <v>454</v>
      </c>
      <c r="ITP14" s="140" t="s">
        <v>454</v>
      </c>
      <c r="ITQ14" s="140" t="s">
        <v>454</v>
      </c>
      <c r="ITR14" s="140" t="s">
        <v>454</v>
      </c>
      <c r="ITS14" s="140" t="s">
        <v>454</v>
      </c>
      <c r="ITT14" s="140" t="s">
        <v>454</v>
      </c>
      <c r="ITU14" s="140" t="s">
        <v>454</v>
      </c>
      <c r="ITV14" s="140" t="s">
        <v>454</v>
      </c>
      <c r="ITW14" s="140" t="s">
        <v>454</v>
      </c>
      <c r="ITX14" s="140" t="s">
        <v>454</v>
      </c>
      <c r="ITY14" s="140" t="s">
        <v>454</v>
      </c>
      <c r="ITZ14" s="140" t="s">
        <v>454</v>
      </c>
      <c r="IUA14" s="140" t="s">
        <v>454</v>
      </c>
      <c r="IUB14" s="140" t="s">
        <v>454</v>
      </c>
      <c r="IUC14" s="140" t="s">
        <v>454</v>
      </c>
      <c r="IUD14" s="140" t="s">
        <v>454</v>
      </c>
      <c r="IUE14" s="140" t="s">
        <v>454</v>
      </c>
      <c r="IUF14" s="140" t="s">
        <v>454</v>
      </c>
      <c r="IUG14" s="140" t="s">
        <v>454</v>
      </c>
      <c r="IUH14" s="140" t="s">
        <v>454</v>
      </c>
      <c r="IUI14" s="140" t="s">
        <v>454</v>
      </c>
      <c r="IUJ14" s="140" t="s">
        <v>454</v>
      </c>
      <c r="IUK14" s="140" t="s">
        <v>454</v>
      </c>
      <c r="IUL14" s="140" t="s">
        <v>454</v>
      </c>
      <c r="IUM14" s="140" t="s">
        <v>454</v>
      </c>
      <c r="IUN14" s="140" t="s">
        <v>454</v>
      </c>
      <c r="IUO14" s="140" t="s">
        <v>454</v>
      </c>
      <c r="IUP14" s="140" t="s">
        <v>454</v>
      </c>
      <c r="IUQ14" s="140" t="s">
        <v>454</v>
      </c>
      <c r="IUR14" s="140" t="s">
        <v>454</v>
      </c>
      <c r="IUS14" s="140" t="s">
        <v>454</v>
      </c>
      <c r="IUT14" s="140" t="s">
        <v>454</v>
      </c>
      <c r="IUU14" s="140" t="s">
        <v>454</v>
      </c>
      <c r="IUV14" s="140" t="s">
        <v>454</v>
      </c>
      <c r="IUW14" s="140" t="s">
        <v>454</v>
      </c>
      <c r="IUX14" s="140" t="s">
        <v>454</v>
      </c>
      <c r="IUY14" s="140" t="s">
        <v>454</v>
      </c>
      <c r="IUZ14" s="140" t="s">
        <v>454</v>
      </c>
      <c r="IVA14" s="140" t="s">
        <v>454</v>
      </c>
      <c r="IVB14" s="140" t="s">
        <v>454</v>
      </c>
      <c r="IVC14" s="140" t="s">
        <v>454</v>
      </c>
      <c r="IVD14" s="140" t="s">
        <v>454</v>
      </c>
      <c r="IVE14" s="140" t="s">
        <v>454</v>
      </c>
      <c r="IVF14" s="140" t="s">
        <v>454</v>
      </c>
      <c r="IVG14" s="140" t="s">
        <v>454</v>
      </c>
      <c r="IVH14" s="140" t="s">
        <v>454</v>
      </c>
      <c r="IVI14" s="140" t="s">
        <v>454</v>
      </c>
      <c r="IVJ14" s="140" t="s">
        <v>454</v>
      </c>
      <c r="IVK14" s="140" t="s">
        <v>454</v>
      </c>
      <c r="IVL14" s="140" t="s">
        <v>454</v>
      </c>
      <c r="IVM14" s="140" t="s">
        <v>454</v>
      </c>
      <c r="IVN14" s="140" t="s">
        <v>454</v>
      </c>
      <c r="IVO14" s="140" t="s">
        <v>454</v>
      </c>
      <c r="IVP14" s="140" t="s">
        <v>454</v>
      </c>
      <c r="IVQ14" s="140" t="s">
        <v>454</v>
      </c>
      <c r="IVR14" s="140" t="s">
        <v>454</v>
      </c>
      <c r="IVS14" s="140" t="s">
        <v>454</v>
      </c>
      <c r="IVT14" s="140" t="s">
        <v>454</v>
      </c>
      <c r="IVU14" s="140" t="s">
        <v>454</v>
      </c>
      <c r="IVV14" s="140" t="s">
        <v>454</v>
      </c>
      <c r="IVW14" s="140" t="s">
        <v>454</v>
      </c>
      <c r="IVX14" s="140" t="s">
        <v>454</v>
      </c>
      <c r="IVY14" s="140" t="s">
        <v>454</v>
      </c>
      <c r="IVZ14" s="140" t="s">
        <v>454</v>
      </c>
      <c r="IWA14" s="140" t="s">
        <v>454</v>
      </c>
      <c r="IWB14" s="140" t="s">
        <v>454</v>
      </c>
      <c r="IWC14" s="140" t="s">
        <v>454</v>
      </c>
      <c r="IWD14" s="140" t="s">
        <v>454</v>
      </c>
      <c r="IWE14" s="140" t="s">
        <v>454</v>
      </c>
      <c r="IWF14" s="140" t="s">
        <v>454</v>
      </c>
      <c r="IWG14" s="140" t="s">
        <v>454</v>
      </c>
      <c r="IWH14" s="140" t="s">
        <v>454</v>
      </c>
      <c r="IWI14" s="140" t="s">
        <v>454</v>
      </c>
      <c r="IWJ14" s="140" t="s">
        <v>454</v>
      </c>
      <c r="IWK14" s="140" t="s">
        <v>454</v>
      </c>
      <c r="IWL14" s="140" t="s">
        <v>454</v>
      </c>
      <c r="IWM14" s="140" t="s">
        <v>454</v>
      </c>
      <c r="IWN14" s="140" t="s">
        <v>454</v>
      </c>
      <c r="IWO14" s="140" t="s">
        <v>454</v>
      </c>
      <c r="IWP14" s="140" t="s">
        <v>454</v>
      </c>
      <c r="IWQ14" s="140" t="s">
        <v>454</v>
      </c>
      <c r="IWR14" s="140" t="s">
        <v>454</v>
      </c>
      <c r="IWS14" s="140" t="s">
        <v>454</v>
      </c>
      <c r="IWT14" s="140" t="s">
        <v>454</v>
      </c>
      <c r="IWU14" s="140" t="s">
        <v>454</v>
      </c>
      <c r="IWV14" s="140" t="s">
        <v>454</v>
      </c>
      <c r="IWW14" s="140" t="s">
        <v>454</v>
      </c>
      <c r="IWX14" s="140" t="s">
        <v>454</v>
      </c>
      <c r="IWY14" s="140" t="s">
        <v>454</v>
      </c>
      <c r="IWZ14" s="140" t="s">
        <v>454</v>
      </c>
      <c r="IXA14" s="140" t="s">
        <v>454</v>
      </c>
      <c r="IXB14" s="140" t="s">
        <v>454</v>
      </c>
      <c r="IXC14" s="140" t="s">
        <v>454</v>
      </c>
      <c r="IXD14" s="140" t="s">
        <v>454</v>
      </c>
      <c r="IXE14" s="140" t="s">
        <v>454</v>
      </c>
      <c r="IXF14" s="140" t="s">
        <v>454</v>
      </c>
      <c r="IXG14" s="140" t="s">
        <v>454</v>
      </c>
      <c r="IXH14" s="140" t="s">
        <v>454</v>
      </c>
      <c r="IXI14" s="140" t="s">
        <v>454</v>
      </c>
      <c r="IXJ14" s="140" t="s">
        <v>454</v>
      </c>
      <c r="IXK14" s="140" t="s">
        <v>454</v>
      </c>
      <c r="IXL14" s="140" t="s">
        <v>454</v>
      </c>
      <c r="IXM14" s="140" t="s">
        <v>454</v>
      </c>
      <c r="IXN14" s="140" t="s">
        <v>454</v>
      </c>
      <c r="IXO14" s="140" t="s">
        <v>454</v>
      </c>
      <c r="IXP14" s="140" t="s">
        <v>454</v>
      </c>
      <c r="IXQ14" s="140" t="s">
        <v>454</v>
      </c>
      <c r="IXR14" s="140" t="s">
        <v>454</v>
      </c>
      <c r="IXS14" s="140" t="s">
        <v>454</v>
      </c>
      <c r="IXT14" s="140" t="s">
        <v>454</v>
      </c>
      <c r="IXU14" s="140" t="s">
        <v>454</v>
      </c>
      <c r="IXV14" s="140" t="s">
        <v>454</v>
      </c>
      <c r="IXW14" s="140" t="s">
        <v>454</v>
      </c>
      <c r="IXX14" s="140" t="s">
        <v>454</v>
      </c>
      <c r="IXY14" s="140" t="s">
        <v>454</v>
      </c>
      <c r="IXZ14" s="140" t="s">
        <v>454</v>
      </c>
      <c r="IYA14" s="140" t="s">
        <v>454</v>
      </c>
      <c r="IYB14" s="140" t="s">
        <v>454</v>
      </c>
      <c r="IYC14" s="140" t="s">
        <v>454</v>
      </c>
      <c r="IYD14" s="140" t="s">
        <v>454</v>
      </c>
      <c r="IYE14" s="140" t="s">
        <v>454</v>
      </c>
      <c r="IYF14" s="140" t="s">
        <v>454</v>
      </c>
      <c r="IYG14" s="140" t="s">
        <v>454</v>
      </c>
      <c r="IYH14" s="140" t="s">
        <v>454</v>
      </c>
      <c r="IYI14" s="140" t="s">
        <v>454</v>
      </c>
      <c r="IYJ14" s="140" t="s">
        <v>454</v>
      </c>
      <c r="IYK14" s="140" t="s">
        <v>454</v>
      </c>
      <c r="IYL14" s="140" t="s">
        <v>454</v>
      </c>
      <c r="IYM14" s="140" t="s">
        <v>454</v>
      </c>
      <c r="IYN14" s="140" t="s">
        <v>454</v>
      </c>
      <c r="IYO14" s="140" t="s">
        <v>454</v>
      </c>
      <c r="IYP14" s="140" t="s">
        <v>454</v>
      </c>
      <c r="IYQ14" s="140" t="s">
        <v>454</v>
      </c>
      <c r="IYR14" s="140" t="s">
        <v>454</v>
      </c>
      <c r="IYS14" s="140" t="s">
        <v>454</v>
      </c>
      <c r="IYT14" s="140" t="s">
        <v>454</v>
      </c>
      <c r="IYU14" s="140" t="s">
        <v>454</v>
      </c>
      <c r="IYV14" s="140" t="s">
        <v>454</v>
      </c>
      <c r="IYW14" s="140" t="s">
        <v>454</v>
      </c>
      <c r="IYX14" s="140" t="s">
        <v>454</v>
      </c>
      <c r="IYY14" s="140" t="s">
        <v>454</v>
      </c>
      <c r="IYZ14" s="140" t="s">
        <v>454</v>
      </c>
      <c r="IZA14" s="140" t="s">
        <v>454</v>
      </c>
      <c r="IZB14" s="140" t="s">
        <v>454</v>
      </c>
      <c r="IZC14" s="140" t="s">
        <v>454</v>
      </c>
      <c r="IZD14" s="140" t="s">
        <v>454</v>
      </c>
      <c r="IZE14" s="140" t="s">
        <v>454</v>
      </c>
      <c r="IZF14" s="140" t="s">
        <v>454</v>
      </c>
      <c r="IZG14" s="140" t="s">
        <v>454</v>
      </c>
      <c r="IZH14" s="140" t="s">
        <v>454</v>
      </c>
      <c r="IZI14" s="140" t="s">
        <v>454</v>
      </c>
      <c r="IZJ14" s="140" t="s">
        <v>454</v>
      </c>
      <c r="IZK14" s="140" t="s">
        <v>454</v>
      </c>
      <c r="IZL14" s="140" t="s">
        <v>454</v>
      </c>
      <c r="IZM14" s="140" t="s">
        <v>454</v>
      </c>
      <c r="IZN14" s="140" t="s">
        <v>454</v>
      </c>
      <c r="IZO14" s="140" t="s">
        <v>454</v>
      </c>
      <c r="IZP14" s="140" t="s">
        <v>454</v>
      </c>
      <c r="IZQ14" s="140" t="s">
        <v>454</v>
      </c>
      <c r="IZR14" s="140" t="s">
        <v>454</v>
      </c>
      <c r="IZS14" s="140" t="s">
        <v>454</v>
      </c>
      <c r="IZT14" s="140" t="s">
        <v>454</v>
      </c>
      <c r="IZU14" s="140" t="s">
        <v>454</v>
      </c>
      <c r="IZV14" s="140" t="s">
        <v>454</v>
      </c>
      <c r="IZW14" s="140" t="s">
        <v>454</v>
      </c>
      <c r="IZX14" s="140" t="s">
        <v>454</v>
      </c>
      <c r="IZY14" s="140" t="s">
        <v>454</v>
      </c>
      <c r="IZZ14" s="140" t="s">
        <v>454</v>
      </c>
      <c r="JAA14" s="140" t="s">
        <v>454</v>
      </c>
      <c r="JAB14" s="140" t="s">
        <v>454</v>
      </c>
      <c r="JAC14" s="140" t="s">
        <v>454</v>
      </c>
      <c r="JAD14" s="140" t="s">
        <v>454</v>
      </c>
      <c r="JAE14" s="140" t="s">
        <v>454</v>
      </c>
      <c r="JAF14" s="140" t="s">
        <v>454</v>
      </c>
      <c r="JAG14" s="140" t="s">
        <v>454</v>
      </c>
      <c r="JAH14" s="140" t="s">
        <v>454</v>
      </c>
      <c r="JAI14" s="140" t="s">
        <v>454</v>
      </c>
      <c r="JAJ14" s="140" t="s">
        <v>454</v>
      </c>
      <c r="JAK14" s="140" t="s">
        <v>454</v>
      </c>
      <c r="JAL14" s="140" t="s">
        <v>454</v>
      </c>
      <c r="JAM14" s="140" t="s">
        <v>454</v>
      </c>
      <c r="JAN14" s="140" t="s">
        <v>454</v>
      </c>
      <c r="JAO14" s="140" t="s">
        <v>454</v>
      </c>
      <c r="JAP14" s="140" t="s">
        <v>454</v>
      </c>
      <c r="JAQ14" s="140" t="s">
        <v>454</v>
      </c>
      <c r="JAR14" s="140" t="s">
        <v>454</v>
      </c>
      <c r="JAS14" s="140" t="s">
        <v>454</v>
      </c>
      <c r="JAT14" s="140" t="s">
        <v>454</v>
      </c>
      <c r="JAU14" s="140" t="s">
        <v>454</v>
      </c>
      <c r="JAV14" s="140" t="s">
        <v>454</v>
      </c>
      <c r="JAW14" s="140" t="s">
        <v>454</v>
      </c>
      <c r="JAX14" s="140" t="s">
        <v>454</v>
      </c>
      <c r="JAY14" s="140" t="s">
        <v>454</v>
      </c>
      <c r="JAZ14" s="140" t="s">
        <v>454</v>
      </c>
      <c r="JBA14" s="140" t="s">
        <v>454</v>
      </c>
      <c r="JBB14" s="140" t="s">
        <v>454</v>
      </c>
      <c r="JBC14" s="140" t="s">
        <v>454</v>
      </c>
      <c r="JBD14" s="140" t="s">
        <v>454</v>
      </c>
      <c r="JBE14" s="140" t="s">
        <v>454</v>
      </c>
      <c r="JBF14" s="140" t="s">
        <v>454</v>
      </c>
      <c r="JBG14" s="140" t="s">
        <v>454</v>
      </c>
      <c r="JBH14" s="140" t="s">
        <v>454</v>
      </c>
      <c r="JBI14" s="140" t="s">
        <v>454</v>
      </c>
      <c r="JBJ14" s="140" t="s">
        <v>454</v>
      </c>
      <c r="JBK14" s="140" t="s">
        <v>454</v>
      </c>
      <c r="JBL14" s="140" t="s">
        <v>454</v>
      </c>
      <c r="JBM14" s="140" t="s">
        <v>454</v>
      </c>
      <c r="JBN14" s="140" t="s">
        <v>454</v>
      </c>
      <c r="JBO14" s="140" t="s">
        <v>454</v>
      </c>
      <c r="JBP14" s="140" t="s">
        <v>454</v>
      </c>
      <c r="JBQ14" s="140" t="s">
        <v>454</v>
      </c>
      <c r="JBR14" s="140" t="s">
        <v>454</v>
      </c>
      <c r="JBS14" s="140" t="s">
        <v>454</v>
      </c>
      <c r="JBT14" s="140" t="s">
        <v>454</v>
      </c>
      <c r="JBU14" s="140" t="s">
        <v>454</v>
      </c>
      <c r="JBV14" s="140" t="s">
        <v>454</v>
      </c>
      <c r="JBW14" s="140" t="s">
        <v>454</v>
      </c>
      <c r="JBX14" s="140" t="s">
        <v>454</v>
      </c>
      <c r="JBY14" s="140" t="s">
        <v>454</v>
      </c>
      <c r="JBZ14" s="140" t="s">
        <v>454</v>
      </c>
      <c r="JCA14" s="140" t="s">
        <v>454</v>
      </c>
      <c r="JCB14" s="140" t="s">
        <v>454</v>
      </c>
      <c r="JCC14" s="140" t="s">
        <v>454</v>
      </c>
      <c r="JCD14" s="140" t="s">
        <v>454</v>
      </c>
      <c r="JCE14" s="140" t="s">
        <v>454</v>
      </c>
      <c r="JCF14" s="140" t="s">
        <v>454</v>
      </c>
      <c r="JCG14" s="140" t="s">
        <v>454</v>
      </c>
      <c r="JCH14" s="140" t="s">
        <v>454</v>
      </c>
      <c r="JCI14" s="140" t="s">
        <v>454</v>
      </c>
      <c r="JCJ14" s="140" t="s">
        <v>454</v>
      </c>
      <c r="JCK14" s="140" t="s">
        <v>454</v>
      </c>
      <c r="JCL14" s="140" t="s">
        <v>454</v>
      </c>
      <c r="JCM14" s="140" t="s">
        <v>454</v>
      </c>
      <c r="JCN14" s="140" t="s">
        <v>454</v>
      </c>
      <c r="JCO14" s="140" t="s">
        <v>454</v>
      </c>
      <c r="JCP14" s="140" t="s">
        <v>454</v>
      </c>
      <c r="JCQ14" s="140" t="s">
        <v>454</v>
      </c>
      <c r="JCR14" s="140" t="s">
        <v>454</v>
      </c>
      <c r="JCS14" s="140" t="s">
        <v>454</v>
      </c>
      <c r="JCT14" s="140" t="s">
        <v>454</v>
      </c>
      <c r="JCU14" s="140" t="s">
        <v>454</v>
      </c>
      <c r="JCV14" s="140" t="s">
        <v>454</v>
      </c>
      <c r="JCW14" s="140" t="s">
        <v>454</v>
      </c>
      <c r="JCX14" s="140" t="s">
        <v>454</v>
      </c>
      <c r="JCY14" s="140" t="s">
        <v>454</v>
      </c>
      <c r="JCZ14" s="140" t="s">
        <v>454</v>
      </c>
      <c r="JDA14" s="140" t="s">
        <v>454</v>
      </c>
      <c r="JDB14" s="140" t="s">
        <v>454</v>
      </c>
      <c r="JDC14" s="140" t="s">
        <v>454</v>
      </c>
      <c r="JDD14" s="140" t="s">
        <v>454</v>
      </c>
      <c r="JDE14" s="140" t="s">
        <v>454</v>
      </c>
      <c r="JDF14" s="140" t="s">
        <v>454</v>
      </c>
      <c r="JDG14" s="140" t="s">
        <v>454</v>
      </c>
      <c r="JDH14" s="140" t="s">
        <v>454</v>
      </c>
      <c r="JDI14" s="140" t="s">
        <v>454</v>
      </c>
      <c r="JDJ14" s="140" t="s">
        <v>454</v>
      </c>
      <c r="JDK14" s="140" t="s">
        <v>454</v>
      </c>
      <c r="JDL14" s="140" t="s">
        <v>454</v>
      </c>
      <c r="JDM14" s="140" t="s">
        <v>454</v>
      </c>
      <c r="JDN14" s="140" t="s">
        <v>454</v>
      </c>
      <c r="JDO14" s="140" t="s">
        <v>454</v>
      </c>
      <c r="JDP14" s="140" t="s">
        <v>454</v>
      </c>
      <c r="JDQ14" s="140" t="s">
        <v>454</v>
      </c>
      <c r="JDR14" s="140" t="s">
        <v>454</v>
      </c>
      <c r="JDS14" s="140" t="s">
        <v>454</v>
      </c>
      <c r="JDT14" s="140" t="s">
        <v>454</v>
      </c>
      <c r="JDU14" s="140" t="s">
        <v>454</v>
      </c>
      <c r="JDV14" s="140" t="s">
        <v>454</v>
      </c>
      <c r="JDW14" s="140" t="s">
        <v>454</v>
      </c>
      <c r="JDX14" s="140" t="s">
        <v>454</v>
      </c>
      <c r="JDY14" s="140" t="s">
        <v>454</v>
      </c>
      <c r="JDZ14" s="140" t="s">
        <v>454</v>
      </c>
      <c r="JEA14" s="140" t="s">
        <v>454</v>
      </c>
      <c r="JEB14" s="140" t="s">
        <v>454</v>
      </c>
      <c r="JEC14" s="140" t="s">
        <v>454</v>
      </c>
      <c r="JED14" s="140" t="s">
        <v>454</v>
      </c>
      <c r="JEE14" s="140" t="s">
        <v>454</v>
      </c>
      <c r="JEF14" s="140" t="s">
        <v>454</v>
      </c>
      <c r="JEG14" s="140" t="s">
        <v>454</v>
      </c>
      <c r="JEH14" s="140" t="s">
        <v>454</v>
      </c>
      <c r="JEI14" s="140" t="s">
        <v>454</v>
      </c>
      <c r="JEJ14" s="140" t="s">
        <v>454</v>
      </c>
      <c r="JEK14" s="140" t="s">
        <v>454</v>
      </c>
      <c r="JEL14" s="140" t="s">
        <v>454</v>
      </c>
      <c r="JEM14" s="140" t="s">
        <v>454</v>
      </c>
      <c r="JEN14" s="140" t="s">
        <v>454</v>
      </c>
      <c r="JEO14" s="140" t="s">
        <v>454</v>
      </c>
      <c r="JEP14" s="140" t="s">
        <v>454</v>
      </c>
      <c r="JEQ14" s="140" t="s">
        <v>454</v>
      </c>
      <c r="JER14" s="140" t="s">
        <v>454</v>
      </c>
      <c r="JES14" s="140" t="s">
        <v>454</v>
      </c>
      <c r="JET14" s="140" t="s">
        <v>454</v>
      </c>
      <c r="JEU14" s="140" t="s">
        <v>454</v>
      </c>
      <c r="JEV14" s="140" t="s">
        <v>454</v>
      </c>
      <c r="JEW14" s="140" t="s">
        <v>454</v>
      </c>
      <c r="JEX14" s="140" t="s">
        <v>454</v>
      </c>
      <c r="JEY14" s="140" t="s">
        <v>454</v>
      </c>
      <c r="JEZ14" s="140" t="s">
        <v>454</v>
      </c>
      <c r="JFA14" s="140" t="s">
        <v>454</v>
      </c>
      <c r="JFB14" s="140" t="s">
        <v>454</v>
      </c>
      <c r="JFC14" s="140" t="s">
        <v>454</v>
      </c>
      <c r="JFD14" s="140" t="s">
        <v>454</v>
      </c>
      <c r="JFE14" s="140" t="s">
        <v>454</v>
      </c>
      <c r="JFF14" s="140" t="s">
        <v>454</v>
      </c>
      <c r="JFG14" s="140" t="s">
        <v>454</v>
      </c>
      <c r="JFH14" s="140" t="s">
        <v>454</v>
      </c>
      <c r="JFI14" s="140" t="s">
        <v>454</v>
      </c>
      <c r="JFJ14" s="140" t="s">
        <v>454</v>
      </c>
      <c r="JFK14" s="140" t="s">
        <v>454</v>
      </c>
      <c r="JFL14" s="140" t="s">
        <v>454</v>
      </c>
      <c r="JFM14" s="140" t="s">
        <v>454</v>
      </c>
      <c r="JFN14" s="140" t="s">
        <v>454</v>
      </c>
      <c r="JFO14" s="140" t="s">
        <v>454</v>
      </c>
      <c r="JFP14" s="140" t="s">
        <v>454</v>
      </c>
      <c r="JFQ14" s="140" t="s">
        <v>454</v>
      </c>
      <c r="JFR14" s="140" t="s">
        <v>454</v>
      </c>
      <c r="JFS14" s="140" t="s">
        <v>454</v>
      </c>
      <c r="JFT14" s="140" t="s">
        <v>454</v>
      </c>
      <c r="JFU14" s="140" t="s">
        <v>454</v>
      </c>
      <c r="JFV14" s="140" t="s">
        <v>454</v>
      </c>
      <c r="JFW14" s="140" t="s">
        <v>454</v>
      </c>
      <c r="JFX14" s="140" t="s">
        <v>454</v>
      </c>
      <c r="JFY14" s="140" t="s">
        <v>454</v>
      </c>
      <c r="JFZ14" s="140" t="s">
        <v>454</v>
      </c>
      <c r="JGA14" s="140" t="s">
        <v>454</v>
      </c>
      <c r="JGB14" s="140" t="s">
        <v>454</v>
      </c>
      <c r="JGC14" s="140" t="s">
        <v>454</v>
      </c>
      <c r="JGD14" s="140" t="s">
        <v>454</v>
      </c>
      <c r="JGE14" s="140" t="s">
        <v>454</v>
      </c>
      <c r="JGF14" s="140" t="s">
        <v>454</v>
      </c>
      <c r="JGG14" s="140" t="s">
        <v>454</v>
      </c>
      <c r="JGH14" s="140" t="s">
        <v>454</v>
      </c>
      <c r="JGI14" s="140" t="s">
        <v>454</v>
      </c>
      <c r="JGJ14" s="140" t="s">
        <v>454</v>
      </c>
      <c r="JGK14" s="140" t="s">
        <v>454</v>
      </c>
      <c r="JGL14" s="140" t="s">
        <v>454</v>
      </c>
      <c r="JGM14" s="140" t="s">
        <v>454</v>
      </c>
      <c r="JGN14" s="140" t="s">
        <v>454</v>
      </c>
      <c r="JGO14" s="140" t="s">
        <v>454</v>
      </c>
      <c r="JGP14" s="140" t="s">
        <v>454</v>
      </c>
      <c r="JGQ14" s="140" t="s">
        <v>454</v>
      </c>
      <c r="JGR14" s="140" t="s">
        <v>454</v>
      </c>
      <c r="JGS14" s="140" t="s">
        <v>454</v>
      </c>
      <c r="JGT14" s="140" t="s">
        <v>454</v>
      </c>
      <c r="JGU14" s="140" t="s">
        <v>454</v>
      </c>
      <c r="JGV14" s="140" t="s">
        <v>454</v>
      </c>
      <c r="JGW14" s="140" t="s">
        <v>454</v>
      </c>
      <c r="JGX14" s="140" t="s">
        <v>454</v>
      </c>
      <c r="JGY14" s="140" t="s">
        <v>454</v>
      </c>
      <c r="JGZ14" s="140" t="s">
        <v>454</v>
      </c>
      <c r="JHA14" s="140" t="s">
        <v>454</v>
      </c>
      <c r="JHB14" s="140" t="s">
        <v>454</v>
      </c>
      <c r="JHC14" s="140" t="s">
        <v>454</v>
      </c>
      <c r="JHD14" s="140" t="s">
        <v>454</v>
      </c>
      <c r="JHE14" s="140" t="s">
        <v>454</v>
      </c>
      <c r="JHF14" s="140" t="s">
        <v>454</v>
      </c>
      <c r="JHG14" s="140" t="s">
        <v>454</v>
      </c>
      <c r="JHH14" s="140" t="s">
        <v>454</v>
      </c>
      <c r="JHI14" s="140" t="s">
        <v>454</v>
      </c>
      <c r="JHJ14" s="140" t="s">
        <v>454</v>
      </c>
      <c r="JHK14" s="140" t="s">
        <v>454</v>
      </c>
      <c r="JHL14" s="140" t="s">
        <v>454</v>
      </c>
      <c r="JHM14" s="140" t="s">
        <v>454</v>
      </c>
      <c r="JHN14" s="140" t="s">
        <v>454</v>
      </c>
      <c r="JHO14" s="140" t="s">
        <v>454</v>
      </c>
      <c r="JHP14" s="140" t="s">
        <v>454</v>
      </c>
      <c r="JHQ14" s="140" t="s">
        <v>454</v>
      </c>
      <c r="JHR14" s="140" t="s">
        <v>454</v>
      </c>
      <c r="JHS14" s="140" t="s">
        <v>454</v>
      </c>
      <c r="JHT14" s="140" t="s">
        <v>454</v>
      </c>
      <c r="JHU14" s="140" t="s">
        <v>454</v>
      </c>
      <c r="JHV14" s="140" t="s">
        <v>454</v>
      </c>
      <c r="JHW14" s="140" t="s">
        <v>454</v>
      </c>
      <c r="JHX14" s="140" t="s">
        <v>454</v>
      </c>
      <c r="JHY14" s="140" t="s">
        <v>454</v>
      </c>
      <c r="JHZ14" s="140" t="s">
        <v>454</v>
      </c>
      <c r="JIA14" s="140" t="s">
        <v>454</v>
      </c>
      <c r="JIB14" s="140" t="s">
        <v>454</v>
      </c>
      <c r="JIC14" s="140" t="s">
        <v>454</v>
      </c>
      <c r="JID14" s="140" t="s">
        <v>454</v>
      </c>
      <c r="JIE14" s="140" t="s">
        <v>454</v>
      </c>
      <c r="JIF14" s="140" t="s">
        <v>454</v>
      </c>
      <c r="JIG14" s="140" t="s">
        <v>454</v>
      </c>
      <c r="JIH14" s="140" t="s">
        <v>454</v>
      </c>
      <c r="JII14" s="140" t="s">
        <v>454</v>
      </c>
      <c r="JIJ14" s="140" t="s">
        <v>454</v>
      </c>
      <c r="JIK14" s="140" t="s">
        <v>454</v>
      </c>
      <c r="JIL14" s="140" t="s">
        <v>454</v>
      </c>
      <c r="JIM14" s="140" t="s">
        <v>454</v>
      </c>
      <c r="JIN14" s="140" t="s">
        <v>454</v>
      </c>
      <c r="JIO14" s="140" t="s">
        <v>454</v>
      </c>
      <c r="JIP14" s="140" t="s">
        <v>454</v>
      </c>
      <c r="JIQ14" s="140" t="s">
        <v>454</v>
      </c>
      <c r="JIR14" s="140" t="s">
        <v>454</v>
      </c>
      <c r="JIS14" s="140" t="s">
        <v>454</v>
      </c>
      <c r="JIT14" s="140" t="s">
        <v>454</v>
      </c>
      <c r="JIU14" s="140" t="s">
        <v>454</v>
      </c>
      <c r="JIV14" s="140" t="s">
        <v>454</v>
      </c>
      <c r="JIW14" s="140" t="s">
        <v>454</v>
      </c>
      <c r="JIX14" s="140" t="s">
        <v>454</v>
      </c>
      <c r="JIY14" s="140" t="s">
        <v>454</v>
      </c>
      <c r="JIZ14" s="140" t="s">
        <v>454</v>
      </c>
      <c r="JJA14" s="140" t="s">
        <v>454</v>
      </c>
      <c r="JJB14" s="140" t="s">
        <v>454</v>
      </c>
      <c r="JJC14" s="140" t="s">
        <v>454</v>
      </c>
      <c r="JJD14" s="140" t="s">
        <v>454</v>
      </c>
      <c r="JJE14" s="140" t="s">
        <v>454</v>
      </c>
      <c r="JJF14" s="140" t="s">
        <v>454</v>
      </c>
      <c r="JJG14" s="140" t="s">
        <v>454</v>
      </c>
      <c r="JJH14" s="140" t="s">
        <v>454</v>
      </c>
      <c r="JJI14" s="140" t="s">
        <v>454</v>
      </c>
      <c r="JJJ14" s="140" t="s">
        <v>454</v>
      </c>
      <c r="JJK14" s="140" t="s">
        <v>454</v>
      </c>
      <c r="JJL14" s="140" t="s">
        <v>454</v>
      </c>
      <c r="JJM14" s="140" t="s">
        <v>454</v>
      </c>
      <c r="JJN14" s="140" t="s">
        <v>454</v>
      </c>
      <c r="JJO14" s="140" t="s">
        <v>454</v>
      </c>
      <c r="JJP14" s="140" t="s">
        <v>454</v>
      </c>
      <c r="JJQ14" s="140" t="s">
        <v>454</v>
      </c>
      <c r="JJR14" s="140" t="s">
        <v>454</v>
      </c>
      <c r="JJS14" s="140" t="s">
        <v>454</v>
      </c>
      <c r="JJT14" s="140" t="s">
        <v>454</v>
      </c>
      <c r="JJU14" s="140" t="s">
        <v>454</v>
      </c>
      <c r="JJV14" s="140" t="s">
        <v>454</v>
      </c>
      <c r="JJW14" s="140" t="s">
        <v>454</v>
      </c>
      <c r="JJX14" s="140" t="s">
        <v>454</v>
      </c>
      <c r="JJY14" s="140" t="s">
        <v>454</v>
      </c>
      <c r="JJZ14" s="140" t="s">
        <v>454</v>
      </c>
      <c r="JKA14" s="140" t="s">
        <v>454</v>
      </c>
      <c r="JKB14" s="140" t="s">
        <v>454</v>
      </c>
      <c r="JKC14" s="140" t="s">
        <v>454</v>
      </c>
      <c r="JKD14" s="140" t="s">
        <v>454</v>
      </c>
      <c r="JKE14" s="140" t="s">
        <v>454</v>
      </c>
      <c r="JKF14" s="140" t="s">
        <v>454</v>
      </c>
      <c r="JKG14" s="140" t="s">
        <v>454</v>
      </c>
      <c r="JKH14" s="140" t="s">
        <v>454</v>
      </c>
      <c r="JKI14" s="140" t="s">
        <v>454</v>
      </c>
      <c r="JKJ14" s="140" t="s">
        <v>454</v>
      </c>
      <c r="JKK14" s="140" t="s">
        <v>454</v>
      </c>
      <c r="JKL14" s="140" t="s">
        <v>454</v>
      </c>
      <c r="JKM14" s="140" t="s">
        <v>454</v>
      </c>
      <c r="JKN14" s="140" t="s">
        <v>454</v>
      </c>
      <c r="JKO14" s="140" t="s">
        <v>454</v>
      </c>
      <c r="JKP14" s="140" t="s">
        <v>454</v>
      </c>
      <c r="JKQ14" s="140" t="s">
        <v>454</v>
      </c>
      <c r="JKR14" s="140" t="s">
        <v>454</v>
      </c>
      <c r="JKS14" s="140" t="s">
        <v>454</v>
      </c>
      <c r="JKT14" s="140" t="s">
        <v>454</v>
      </c>
      <c r="JKU14" s="140" t="s">
        <v>454</v>
      </c>
      <c r="JKV14" s="140" t="s">
        <v>454</v>
      </c>
      <c r="JKW14" s="140" t="s">
        <v>454</v>
      </c>
      <c r="JKX14" s="140" t="s">
        <v>454</v>
      </c>
      <c r="JKY14" s="140" t="s">
        <v>454</v>
      </c>
      <c r="JKZ14" s="140" t="s">
        <v>454</v>
      </c>
      <c r="JLA14" s="140" t="s">
        <v>454</v>
      </c>
      <c r="JLB14" s="140" t="s">
        <v>454</v>
      </c>
      <c r="JLC14" s="140" t="s">
        <v>454</v>
      </c>
      <c r="JLD14" s="140" t="s">
        <v>454</v>
      </c>
      <c r="JLE14" s="140" t="s">
        <v>454</v>
      </c>
      <c r="JLF14" s="140" t="s">
        <v>454</v>
      </c>
      <c r="JLG14" s="140" t="s">
        <v>454</v>
      </c>
      <c r="JLH14" s="140" t="s">
        <v>454</v>
      </c>
      <c r="JLI14" s="140" t="s">
        <v>454</v>
      </c>
      <c r="JLJ14" s="140" t="s">
        <v>454</v>
      </c>
      <c r="JLK14" s="140" t="s">
        <v>454</v>
      </c>
      <c r="JLL14" s="140" t="s">
        <v>454</v>
      </c>
      <c r="JLM14" s="140" t="s">
        <v>454</v>
      </c>
      <c r="JLN14" s="140" t="s">
        <v>454</v>
      </c>
      <c r="JLO14" s="140" t="s">
        <v>454</v>
      </c>
      <c r="JLP14" s="140" t="s">
        <v>454</v>
      </c>
      <c r="JLQ14" s="140" t="s">
        <v>454</v>
      </c>
      <c r="JLR14" s="140" t="s">
        <v>454</v>
      </c>
      <c r="JLS14" s="140" t="s">
        <v>454</v>
      </c>
      <c r="JLT14" s="140" t="s">
        <v>454</v>
      </c>
      <c r="JLU14" s="140" t="s">
        <v>454</v>
      </c>
      <c r="JLV14" s="140" t="s">
        <v>454</v>
      </c>
      <c r="JLW14" s="140" t="s">
        <v>454</v>
      </c>
      <c r="JLX14" s="140" t="s">
        <v>454</v>
      </c>
      <c r="JLY14" s="140" t="s">
        <v>454</v>
      </c>
      <c r="JLZ14" s="140" t="s">
        <v>454</v>
      </c>
      <c r="JMA14" s="140" t="s">
        <v>454</v>
      </c>
      <c r="JMB14" s="140" t="s">
        <v>454</v>
      </c>
      <c r="JMC14" s="140" t="s">
        <v>454</v>
      </c>
      <c r="JMD14" s="140" t="s">
        <v>454</v>
      </c>
      <c r="JME14" s="140" t="s">
        <v>454</v>
      </c>
      <c r="JMF14" s="140" t="s">
        <v>454</v>
      </c>
      <c r="JMG14" s="140" t="s">
        <v>454</v>
      </c>
      <c r="JMH14" s="140" t="s">
        <v>454</v>
      </c>
      <c r="JMI14" s="140" t="s">
        <v>454</v>
      </c>
      <c r="JMJ14" s="140" t="s">
        <v>454</v>
      </c>
      <c r="JMK14" s="140" t="s">
        <v>454</v>
      </c>
      <c r="JML14" s="140" t="s">
        <v>454</v>
      </c>
      <c r="JMM14" s="140" t="s">
        <v>454</v>
      </c>
      <c r="JMN14" s="140" t="s">
        <v>454</v>
      </c>
      <c r="JMO14" s="140" t="s">
        <v>454</v>
      </c>
      <c r="JMP14" s="140" t="s">
        <v>454</v>
      </c>
      <c r="JMQ14" s="140" t="s">
        <v>454</v>
      </c>
      <c r="JMR14" s="140" t="s">
        <v>454</v>
      </c>
      <c r="JMS14" s="140" t="s">
        <v>454</v>
      </c>
      <c r="JMT14" s="140" t="s">
        <v>454</v>
      </c>
      <c r="JMU14" s="140" t="s">
        <v>454</v>
      </c>
      <c r="JMV14" s="140" t="s">
        <v>454</v>
      </c>
      <c r="JMW14" s="140" t="s">
        <v>454</v>
      </c>
      <c r="JMX14" s="140" t="s">
        <v>454</v>
      </c>
      <c r="JMY14" s="140" t="s">
        <v>454</v>
      </c>
      <c r="JMZ14" s="140" t="s">
        <v>454</v>
      </c>
      <c r="JNA14" s="140" t="s">
        <v>454</v>
      </c>
      <c r="JNB14" s="140" t="s">
        <v>454</v>
      </c>
      <c r="JNC14" s="140" t="s">
        <v>454</v>
      </c>
      <c r="JND14" s="140" t="s">
        <v>454</v>
      </c>
      <c r="JNE14" s="140" t="s">
        <v>454</v>
      </c>
      <c r="JNF14" s="140" t="s">
        <v>454</v>
      </c>
      <c r="JNG14" s="140" t="s">
        <v>454</v>
      </c>
      <c r="JNH14" s="140" t="s">
        <v>454</v>
      </c>
      <c r="JNI14" s="140" t="s">
        <v>454</v>
      </c>
      <c r="JNJ14" s="140" t="s">
        <v>454</v>
      </c>
      <c r="JNK14" s="140" t="s">
        <v>454</v>
      </c>
      <c r="JNL14" s="140" t="s">
        <v>454</v>
      </c>
      <c r="JNM14" s="140" t="s">
        <v>454</v>
      </c>
      <c r="JNN14" s="140" t="s">
        <v>454</v>
      </c>
      <c r="JNO14" s="140" t="s">
        <v>454</v>
      </c>
      <c r="JNP14" s="140" t="s">
        <v>454</v>
      </c>
      <c r="JNQ14" s="140" t="s">
        <v>454</v>
      </c>
      <c r="JNR14" s="140" t="s">
        <v>454</v>
      </c>
      <c r="JNS14" s="140" t="s">
        <v>454</v>
      </c>
      <c r="JNT14" s="140" t="s">
        <v>454</v>
      </c>
      <c r="JNU14" s="140" t="s">
        <v>454</v>
      </c>
      <c r="JNV14" s="140" t="s">
        <v>454</v>
      </c>
      <c r="JNW14" s="140" t="s">
        <v>454</v>
      </c>
      <c r="JNX14" s="140" t="s">
        <v>454</v>
      </c>
      <c r="JNY14" s="140" t="s">
        <v>454</v>
      </c>
      <c r="JNZ14" s="140" t="s">
        <v>454</v>
      </c>
      <c r="JOA14" s="140" t="s">
        <v>454</v>
      </c>
      <c r="JOB14" s="140" t="s">
        <v>454</v>
      </c>
      <c r="JOC14" s="140" t="s">
        <v>454</v>
      </c>
      <c r="JOD14" s="140" t="s">
        <v>454</v>
      </c>
      <c r="JOE14" s="140" t="s">
        <v>454</v>
      </c>
      <c r="JOF14" s="140" t="s">
        <v>454</v>
      </c>
      <c r="JOG14" s="140" t="s">
        <v>454</v>
      </c>
      <c r="JOH14" s="140" t="s">
        <v>454</v>
      </c>
      <c r="JOI14" s="140" t="s">
        <v>454</v>
      </c>
      <c r="JOJ14" s="140" t="s">
        <v>454</v>
      </c>
      <c r="JOK14" s="140" t="s">
        <v>454</v>
      </c>
      <c r="JOL14" s="140" t="s">
        <v>454</v>
      </c>
      <c r="JOM14" s="140" t="s">
        <v>454</v>
      </c>
      <c r="JON14" s="140" t="s">
        <v>454</v>
      </c>
      <c r="JOO14" s="140" t="s">
        <v>454</v>
      </c>
      <c r="JOP14" s="140" t="s">
        <v>454</v>
      </c>
      <c r="JOQ14" s="140" t="s">
        <v>454</v>
      </c>
      <c r="JOR14" s="140" t="s">
        <v>454</v>
      </c>
      <c r="JOS14" s="140" t="s">
        <v>454</v>
      </c>
      <c r="JOT14" s="140" t="s">
        <v>454</v>
      </c>
      <c r="JOU14" s="140" t="s">
        <v>454</v>
      </c>
      <c r="JOV14" s="140" t="s">
        <v>454</v>
      </c>
      <c r="JOW14" s="140" t="s">
        <v>454</v>
      </c>
      <c r="JOX14" s="140" t="s">
        <v>454</v>
      </c>
      <c r="JOY14" s="140" t="s">
        <v>454</v>
      </c>
      <c r="JOZ14" s="140" t="s">
        <v>454</v>
      </c>
      <c r="JPA14" s="140" t="s">
        <v>454</v>
      </c>
      <c r="JPB14" s="140" t="s">
        <v>454</v>
      </c>
      <c r="JPC14" s="140" t="s">
        <v>454</v>
      </c>
      <c r="JPD14" s="140" t="s">
        <v>454</v>
      </c>
      <c r="JPE14" s="140" t="s">
        <v>454</v>
      </c>
      <c r="JPF14" s="140" t="s">
        <v>454</v>
      </c>
      <c r="JPG14" s="140" t="s">
        <v>454</v>
      </c>
      <c r="JPH14" s="140" t="s">
        <v>454</v>
      </c>
      <c r="JPI14" s="140" t="s">
        <v>454</v>
      </c>
      <c r="JPJ14" s="140" t="s">
        <v>454</v>
      </c>
      <c r="JPK14" s="140" t="s">
        <v>454</v>
      </c>
      <c r="JPL14" s="140" t="s">
        <v>454</v>
      </c>
      <c r="JPM14" s="140" t="s">
        <v>454</v>
      </c>
      <c r="JPN14" s="140" t="s">
        <v>454</v>
      </c>
      <c r="JPO14" s="140" t="s">
        <v>454</v>
      </c>
      <c r="JPP14" s="140" t="s">
        <v>454</v>
      </c>
      <c r="JPQ14" s="140" t="s">
        <v>454</v>
      </c>
      <c r="JPR14" s="140" t="s">
        <v>454</v>
      </c>
      <c r="JPS14" s="140" t="s">
        <v>454</v>
      </c>
      <c r="JPT14" s="140" t="s">
        <v>454</v>
      </c>
      <c r="JPU14" s="140" t="s">
        <v>454</v>
      </c>
      <c r="JPV14" s="140" t="s">
        <v>454</v>
      </c>
      <c r="JPW14" s="140" t="s">
        <v>454</v>
      </c>
      <c r="JPX14" s="140" t="s">
        <v>454</v>
      </c>
      <c r="JPY14" s="140" t="s">
        <v>454</v>
      </c>
      <c r="JPZ14" s="140" t="s">
        <v>454</v>
      </c>
      <c r="JQA14" s="140" t="s">
        <v>454</v>
      </c>
      <c r="JQB14" s="140" t="s">
        <v>454</v>
      </c>
      <c r="JQC14" s="140" t="s">
        <v>454</v>
      </c>
      <c r="JQD14" s="140" t="s">
        <v>454</v>
      </c>
      <c r="JQE14" s="140" t="s">
        <v>454</v>
      </c>
      <c r="JQF14" s="140" t="s">
        <v>454</v>
      </c>
      <c r="JQG14" s="140" t="s">
        <v>454</v>
      </c>
      <c r="JQH14" s="140" t="s">
        <v>454</v>
      </c>
      <c r="JQI14" s="140" t="s">
        <v>454</v>
      </c>
      <c r="JQJ14" s="140" t="s">
        <v>454</v>
      </c>
      <c r="JQK14" s="140" t="s">
        <v>454</v>
      </c>
      <c r="JQL14" s="140" t="s">
        <v>454</v>
      </c>
      <c r="JQM14" s="140" t="s">
        <v>454</v>
      </c>
      <c r="JQN14" s="140" t="s">
        <v>454</v>
      </c>
      <c r="JQO14" s="140" t="s">
        <v>454</v>
      </c>
      <c r="JQP14" s="140" t="s">
        <v>454</v>
      </c>
      <c r="JQQ14" s="140" t="s">
        <v>454</v>
      </c>
      <c r="JQR14" s="140" t="s">
        <v>454</v>
      </c>
      <c r="JQS14" s="140" t="s">
        <v>454</v>
      </c>
      <c r="JQT14" s="140" t="s">
        <v>454</v>
      </c>
      <c r="JQU14" s="140" t="s">
        <v>454</v>
      </c>
      <c r="JQV14" s="140" t="s">
        <v>454</v>
      </c>
      <c r="JQW14" s="140" t="s">
        <v>454</v>
      </c>
      <c r="JQX14" s="140" t="s">
        <v>454</v>
      </c>
      <c r="JQY14" s="140" t="s">
        <v>454</v>
      </c>
      <c r="JQZ14" s="140" t="s">
        <v>454</v>
      </c>
      <c r="JRA14" s="140" t="s">
        <v>454</v>
      </c>
      <c r="JRB14" s="140" t="s">
        <v>454</v>
      </c>
      <c r="JRC14" s="140" t="s">
        <v>454</v>
      </c>
      <c r="JRD14" s="140" t="s">
        <v>454</v>
      </c>
      <c r="JRE14" s="140" t="s">
        <v>454</v>
      </c>
      <c r="JRF14" s="140" t="s">
        <v>454</v>
      </c>
      <c r="JRG14" s="140" t="s">
        <v>454</v>
      </c>
      <c r="JRH14" s="140" t="s">
        <v>454</v>
      </c>
      <c r="JRI14" s="140" t="s">
        <v>454</v>
      </c>
      <c r="JRJ14" s="140" t="s">
        <v>454</v>
      </c>
      <c r="JRK14" s="140" t="s">
        <v>454</v>
      </c>
      <c r="JRL14" s="140" t="s">
        <v>454</v>
      </c>
      <c r="JRM14" s="140" t="s">
        <v>454</v>
      </c>
      <c r="JRN14" s="140" t="s">
        <v>454</v>
      </c>
      <c r="JRO14" s="140" t="s">
        <v>454</v>
      </c>
      <c r="JRP14" s="140" t="s">
        <v>454</v>
      </c>
      <c r="JRQ14" s="140" t="s">
        <v>454</v>
      </c>
      <c r="JRR14" s="140" t="s">
        <v>454</v>
      </c>
      <c r="JRS14" s="140" t="s">
        <v>454</v>
      </c>
      <c r="JRT14" s="140" t="s">
        <v>454</v>
      </c>
      <c r="JRU14" s="140" t="s">
        <v>454</v>
      </c>
      <c r="JRV14" s="140" t="s">
        <v>454</v>
      </c>
      <c r="JRW14" s="140" t="s">
        <v>454</v>
      </c>
      <c r="JRX14" s="140" t="s">
        <v>454</v>
      </c>
      <c r="JRY14" s="140" t="s">
        <v>454</v>
      </c>
      <c r="JRZ14" s="140" t="s">
        <v>454</v>
      </c>
      <c r="JSA14" s="140" t="s">
        <v>454</v>
      </c>
      <c r="JSB14" s="140" t="s">
        <v>454</v>
      </c>
      <c r="JSC14" s="140" t="s">
        <v>454</v>
      </c>
      <c r="JSD14" s="140" t="s">
        <v>454</v>
      </c>
      <c r="JSE14" s="140" t="s">
        <v>454</v>
      </c>
      <c r="JSF14" s="140" t="s">
        <v>454</v>
      </c>
      <c r="JSG14" s="140" t="s">
        <v>454</v>
      </c>
      <c r="JSH14" s="140" t="s">
        <v>454</v>
      </c>
      <c r="JSI14" s="140" t="s">
        <v>454</v>
      </c>
      <c r="JSJ14" s="140" t="s">
        <v>454</v>
      </c>
      <c r="JSK14" s="140" t="s">
        <v>454</v>
      </c>
      <c r="JSL14" s="140" t="s">
        <v>454</v>
      </c>
      <c r="JSM14" s="140" t="s">
        <v>454</v>
      </c>
      <c r="JSN14" s="140" t="s">
        <v>454</v>
      </c>
      <c r="JSO14" s="140" t="s">
        <v>454</v>
      </c>
      <c r="JSP14" s="140" t="s">
        <v>454</v>
      </c>
      <c r="JSQ14" s="140" t="s">
        <v>454</v>
      </c>
      <c r="JSR14" s="140" t="s">
        <v>454</v>
      </c>
      <c r="JSS14" s="140" t="s">
        <v>454</v>
      </c>
      <c r="JST14" s="140" t="s">
        <v>454</v>
      </c>
      <c r="JSU14" s="140" t="s">
        <v>454</v>
      </c>
      <c r="JSV14" s="140" t="s">
        <v>454</v>
      </c>
      <c r="JSW14" s="140" t="s">
        <v>454</v>
      </c>
      <c r="JSX14" s="140" t="s">
        <v>454</v>
      </c>
      <c r="JSY14" s="140" t="s">
        <v>454</v>
      </c>
      <c r="JSZ14" s="140" t="s">
        <v>454</v>
      </c>
      <c r="JTA14" s="140" t="s">
        <v>454</v>
      </c>
      <c r="JTB14" s="140" t="s">
        <v>454</v>
      </c>
      <c r="JTC14" s="140" t="s">
        <v>454</v>
      </c>
      <c r="JTD14" s="140" t="s">
        <v>454</v>
      </c>
      <c r="JTE14" s="140" t="s">
        <v>454</v>
      </c>
      <c r="JTF14" s="140" t="s">
        <v>454</v>
      </c>
      <c r="JTG14" s="140" t="s">
        <v>454</v>
      </c>
      <c r="JTH14" s="140" t="s">
        <v>454</v>
      </c>
      <c r="JTI14" s="140" t="s">
        <v>454</v>
      </c>
      <c r="JTJ14" s="140" t="s">
        <v>454</v>
      </c>
      <c r="JTK14" s="140" t="s">
        <v>454</v>
      </c>
      <c r="JTL14" s="140" t="s">
        <v>454</v>
      </c>
      <c r="JTM14" s="140" t="s">
        <v>454</v>
      </c>
      <c r="JTN14" s="140" t="s">
        <v>454</v>
      </c>
      <c r="JTO14" s="140" t="s">
        <v>454</v>
      </c>
      <c r="JTP14" s="140" t="s">
        <v>454</v>
      </c>
      <c r="JTQ14" s="140" t="s">
        <v>454</v>
      </c>
      <c r="JTR14" s="140" t="s">
        <v>454</v>
      </c>
      <c r="JTS14" s="140" t="s">
        <v>454</v>
      </c>
      <c r="JTT14" s="140" t="s">
        <v>454</v>
      </c>
      <c r="JTU14" s="140" t="s">
        <v>454</v>
      </c>
      <c r="JTV14" s="140" t="s">
        <v>454</v>
      </c>
      <c r="JTW14" s="140" t="s">
        <v>454</v>
      </c>
      <c r="JTX14" s="140" t="s">
        <v>454</v>
      </c>
      <c r="JTY14" s="140" t="s">
        <v>454</v>
      </c>
      <c r="JTZ14" s="140" t="s">
        <v>454</v>
      </c>
      <c r="JUA14" s="140" t="s">
        <v>454</v>
      </c>
      <c r="JUB14" s="140" t="s">
        <v>454</v>
      </c>
      <c r="JUC14" s="140" t="s">
        <v>454</v>
      </c>
      <c r="JUD14" s="140" t="s">
        <v>454</v>
      </c>
      <c r="JUE14" s="140" t="s">
        <v>454</v>
      </c>
      <c r="JUF14" s="140" t="s">
        <v>454</v>
      </c>
      <c r="JUG14" s="140" t="s">
        <v>454</v>
      </c>
      <c r="JUH14" s="140" t="s">
        <v>454</v>
      </c>
      <c r="JUI14" s="140" t="s">
        <v>454</v>
      </c>
      <c r="JUJ14" s="140" t="s">
        <v>454</v>
      </c>
      <c r="JUK14" s="140" t="s">
        <v>454</v>
      </c>
      <c r="JUL14" s="140" t="s">
        <v>454</v>
      </c>
      <c r="JUM14" s="140" t="s">
        <v>454</v>
      </c>
      <c r="JUN14" s="140" t="s">
        <v>454</v>
      </c>
      <c r="JUO14" s="140" t="s">
        <v>454</v>
      </c>
      <c r="JUP14" s="140" t="s">
        <v>454</v>
      </c>
      <c r="JUQ14" s="140" t="s">
        <v>454</v>
      </c>
      <c r="JUR14" s="140" t="s">
        <v>454</v>
      </c>
      <c r="JUS14" s="140" t="s">
        <v>454</v>
      </c>
      <c r="JUT14" s="140" t="s">
        <v>454</v>
      </c>
      <c r="JUU14" s="140" t="s">
        <v>454</v>
      </c>
      <c r="JUV14" s="140" t="s">
        <v>454</v>
      </c>
      <c r="JUW14" s="140" t="s">
        <v>454</v>
      </c>
      <c r="JUX14" s="140" t="s">
        <v>454</v>
      </c>
      <c r="JUY14" s="140" t="s">
        <v>454</v>
      </c>
      <c r="JUZ14" s="140" t="s">
        <v>454</v>
      </c>
      <c r="JVA14" s="140" t="s">
        <v>454</v>
      </c>
      <c r="JVB14" s="140" t="s">
        <v>454</v>
      </c>
      <c r="JVC14" s="140" t="s">
        <v>454</v>
      </c>
      <c r="JVD14" s="140" t="s">
        <v>454</v>
      </c>
      <c r="JVE14" s="140" t="s">
        <v>454</v>
      </c>
      <c r="JVF14" s="140" t="s">
        <v>454</v>
      </c>
      <c r="JVG14" s="140" t="s">
        <v>454</v>
      </c>
      <c r="JVH14" s="140" t="s">
        <v>454</v>
      </c>
      <c r="JVI14" s="140" t="s">
        <v>454</v>
      </c>
      <c r="JVJ14" s="140" t="s">
        <v>454</v>
      </c>
      <c r="JVK14" s="140" t="s">
        <v>454</v>
      </c>
      <c r="JVL14" s="140" t="s">
        <v>454</v>
      </c>
      <c r="JVM14" s="140" t="s">
        <v>454</v>
      </c>
      <c r="JVN14" s="140" t="s">
        <v>454</v>
      </c>
      <c r="JVO14" s="140" t="s">
        <v>454</v>
      </c>
      <c r="JVP14" s="140" t="s">
        <v>454</v>
      </c>
      <c r="JVQ14" s="140" t="s">
        <v>454</v>
      </c>
      <c r="JVR14" s="140" t="s">
        <v>454</v>
      </c>
      <c r="JVS14" s="140" t="s">
        <v>454</v>
      </c>
      <c r="JVT14" s="140" t="s">
        <v>454</v>
      </c>
      <c r="JVU14" s="140" t="s">
        <v>454</v>
      </c>
      <c r="JVV14" s="140" t="s">
        <v>454</v>
      </c>
      <c r="JVW14" s="140" t="s">
        <v>454</v>
      </c>
      <c r="JVX14" s="140" t="s">
        <v>454</v>
      </c>
      <c r="JVY14" s="140" t="s">
        <v>454</v>
      </c>
      <c r="JVZ14" s="140" t="s">
        <v>454</v>
      </c>
      <c r="JWA14" s="140" t="s">
        <v>454</v>
      </c>
      <c r="JWB14" s="140" t="s">
        <v>454</v>
      </c>
      <c r="JWC14" s="140" t="s">
        <v>454</v>
      </c>
      <c r="JWD14" s="140" t="s">
        <v>454</v>
      </c>
      <c r="JWE14" s="140" t="s">
        <v>454</v>
      </c>
      <c r="JWF14" s="140" t="s">
        <v>454</v>
      </c>
      <c r="JWG14" s="140" t="s">
        <v>454</v>
      </c>
      <c r="JWH14" s="140" t="s">
        <v>454</v>
      </c>
      <c r="JWI14" s="140" t="s">
        <v>454</v>
      </c>
      <c r="JWJ14" s="140" t="s">
        <v>454</v>
      </c>
      <c r="JWK14" s="140" t="s">
        <v>454</v>
      </c>
      <c r="JWL14" s="140" t="s">
        <v>454</v>
      </c>
      <c r="JWM14" s="140" t="s">
        <v>454</v>
      </c>
      <c r="JWN14" s="140" t="s">
        <v>454</v>
      </c>
      <c r="JWO14" s="140" t="s">
        <v>454</v>
      </c>
      <c r="JWP14" s="140" t="s">
        <v>454</v>
      </c>
      <c r="JWQ14" s="140" t="s">
        <v>454</v>
      </c>
      <c r="JWR14" s="140" t="s">
        <v>454</v>
      </c>
      <c r="JWS14" s="140" t="s">
        <v>454</v>
      </c>
      <c r="JWT14" s="140" t="s">
        <v>454</v>
      </c>
      <c r="JWU14" s="140" t="s">
        <v>454</v>
      </c>
      <c r="JWV14" s="140" t="s">
        <v>454</v>
      </c>
      <c r="JWW14" s="140" t="s">
        <v>454</v>
      </c>
      <c r="JWX14" s="140" t="s">
        <v>454</v>
      </c>
      <c r="JWY14" s="140" t="s">
        <v>454</v>
      </c>
      <c r="JWZ14" s="140" t="s">
        <v>454</v>
      </c>
      <c r="JXA14" s="140" t="s">
        <v>454</v>
      </c>
      <c r="JXB14" s="140" t="s">
        <v>454</v>
      </c>
      <c r="JXC14" s="140" t="s">
        <v>454</v>
      </c>
      <c r="JXD14" s="140" t="s">
        <v>454</v>
      </c>
      <c r="JXE14" s="140" t="s">
        <v>454</v>
      </c>
      <c r="JXF14" s="140" t="s">
        <v>454</v>
      </c>
      <c r="JXG14" s="140" t="s">
        <v>454</v>
      </c>
      <c r="JXH14" s="140" t="s">
        <v>454</v>
      </c>
      <c r="JXI14" s="140" t="s">
        <v>454</v>
      </c>
      <c r="JXJ14" s="140" t="s">
        <v>454</v>
      </c>
      <c r="JXK14" s="140" t="s">
        <v>454</v>
      </c>
      <c r="JXL14" s="140" t="s">
        <v>454</v>
      </c>
      <c r="JXM14" s="140" t="s">
        <v>454</v>
      </c>
      <c r="JXN14" s="140" t="s">
        <v>454</v>
      </c>
      <c r="JXO14" s="140" t="s">
        <v>454</v>
      </c>
      <c r="JXP14" s="140" t="s">
        <v>454</v>
      </c>
      <c r="JXQ14" s="140" t="s">
        <v>454</v>
      </c>
      <c r="JXR14" s="140" t="s">
        <v>454</v>
      </c>
      <c r="JXS14" s="140" t="s">
        <v>454</v>
      </c>
      <c r="JXT14" s="140" t="s">
        <v>454</v>
      </c>
      <c r="JXU14" s="140" t="s">
        <v>454</v>
      </c>
      <c r="JXV14" s="140" t="s">
        <v>454</v>
      </c>
      <c r="JXW14" s="140" t="s">
        <v>454</v>
      </c>
      <c r="JXX14" s="140" t="s">
        <v>454</v>
      </c>
      <c r="JXY14" s="140" t="s">
        <v>454</v>
      </c>
      <c r="JXZ14" s="140" t="s">
        <v>454</v>
      </c>
      <c r="JYA14" s="140" t="s">
        <v>454</v>
      </c>
      <c r="JYB14" s="140" t="s">
        <v>454</v>
      </c>
      <c r="JYC14" s="140" t="s">
        <v>454</v>
      </c>
      <c r="JYD14" s="140" t="s">
        <v>454</v>
      </c>
      <c r="JYE14" s="140" t="s">
        <v>454</v>
      </c>
      <c r="JYF14" s="140" t="s">
        <v>454</v>
      </c>
      <c r="JYG14" s="140" t="s">
        <v>454</v>
      </c>
      <c r="JYH14" s="140" t="s">
        <v>454</v>
      </c>
      <c r="JYI14" s="140" t="s">
        <v>454</v>
      </c>
      <c r="JYJ14" s="140" t="s">
        <v>454</v>
      </c>
      <c r="JYK14" s="140" t="s">
        <v>454</v>
      </c>
      <c r="JYL14" s="140" t="s">
        <v>454</v>
      </c>
      <c r="JYM14" s="140" t="s">
        <v>454</v>
      </c>
      <c r="JYN14" s="140" t="s">
        <v>454</v>
      </c>
      <c r="JYO14" s="140" t="s">
        <v>454</v>
      </c>
      <c r="JYP14" s="140" t="s">
        <v>454</v>
      </c>
      <c r="JYQ14" s="140" t="s">
        <v>454</v>
      </c>
      <c r="JYR14" s="140" t="s">
        <v>454</v>
      </c>
      <c r="JYS14" s="140" t="s">
        <v>454</v>
      </c>
      <c r="JYT14" s="140" t="s">
        <v>454</v>
      </c>
      <c r="JYU14" s="140" t="s">
        <v>454</v>
      </c>
      <c r="JYV14" s="140" t="s">
        <v>454</v>
      </c>
      <c r="JYW14" s="140" t="s">
        <v>454</v>
      </c>
      <c r="JYX14" s="140" t="s">
        <v>454</v>
      </c>
      <c r="JYY14" s="140" t="s">
        <v>454</v>
      </c>
      <c r="JYZ14" s="140" t="s">
        <v>454</v>
      </c>
      <c r="JZA14" s="140" t="s">
        <v>454</v>
      </c>
      <c r="JZB14" s="140" t="s">
        <v>454</v>
      </c>
      <c r="JZC14" s="140" t="s">
        <v>454</v>
      </c>
      <c r="JZD14" s="140" t="s">
        <v>454</v>
      </c>
      <c r="JZE14" s="140" t="s">
        <v>454</v>
      </c>
      <c r="JZF14" s="140" t="s">
        <v>454</v>
      </c>
      <c r="JZG14" s="140" t="s">
        <v>454</v>
      </c>
      <c r="JZH14" s="140" t="s">
        <v>454</v>
      </c>
      <c r="JZI14" s="140" t="s">
        <v>454</v>
      </c>
      <c r="JZJ14" s="140" t="s">
        <v>454</v>
      </c>
      <c r="JZK14" s="140" t="s">
        <v>454</v>
      </c>
      <c r="JZL14" s="140" t="s">
        <v>454</v>
      </c>
      <c r="JZM14" s="140" t="s">
        <v>454</v>
      </c>
      <c r="JZN14" s="140" t="s">
        <v>454</v>
      </c>
      <c r="JZO14" s="140" t="s">
        <v>454</v>
      </c>
      <c r="JZP14" s="140" t="s">
        <v>454</v>
      </c>
      <c r="JZQ14" s="140" t="s">
        <v>454</v>
      </c>
      <c r="JZR14" s="140" t="s">
        <v>454</v>
      </c>
      <c r="JZS14" s="140" t="s">
        <v>454</v>
      </c>
      <c r="JZT14" s="140" t="s">
        <v>454</v>
      </c>
      <c r="JZU14" s="140" t="s">
        <v>454</v>
      </c>
      <c r="JZV14" s="140" t="s">
        <v>454</v>
      </c>
      <c r="JZW14" s="140" t="s">
        <v>454</v>
      </c>
      <c r="JZX14" s="140" t="s">
        <v>454</v>
      </c>
      <c r="JZY14" s="140" t="s">
        <v>454</v>
      </c>
      <c r="JZZ14" s="140" t="s">
        <v>454</v>
      </c>
      <c r="KAA14" s="140" t="s">
        <v>454</v>
      </c>
      <c r="KAB14" s="140" t="s">
        <v>454</v>
      </c>
      <c r="KAC14" s="140" t="s">
        <v>454</v>
      </c>
      <c r="KAD14" s="140" t="s">
        <v>454</v>
      </c>
      <c r="KAE14" s="140" t="s">
        <v>454</v>
      </c>
      <c r="KAF14" s="140" t="s">
        <v>454</v>
      </c>
      <c r="KAG14" s="140" t="s">
        <v>454</v>
      </c>
      <c r="KAH14" s="140" t="s">
        <v>454</v>
      </c>
      <c r="KAI14" s="140" t="s">
        <v>454</v>
      </c>
      <c r="KAJ14" s="140" t="s">
        <v>454</v>
      </c>
      <c r="KAK14" s="140" t="s">
        <v>454</v>
      </c>
      <c r="KAL14" s="140" t="s">
        <v>454</v>
      </c>
      <c r="KAM14" s="140" t="s">
        <v>454</v>
      </c>
      <c r="KAN14" s="140" t="s">
        <v>454</v>
      </c>
      <c r="KAO14" s="140" t="s">
        <v>454</v>
      </c>
      <c r="KAP14" s="140" t="s">
        <v>454</v>
      </c>
      <c r="KAQ14" s="140" t="s">
        <v>454</v>
      </c>
      <c r="KAR14" s="140" t="s">
        <v>454</v>
      </c>
      <c r="KAS14" s="140" t="s">
        <v>454</v>
      </c>
      <c r="KAT14" s="140" t="s">
        <v>454</v>
      </c>
      <c r="KAU14" s="140" t="s">
        <v>454</v>
      </c>
      <c r="KAV14" s="140" t="s">
        <v>454</v>
      </c>
      <c r="KAW14" s="140" t="s">
        <v>454</v>
      </c>
      <c r="KAX14" s="140" t="s">
        <v>454</v>
      </c>
      <c r="KAY14" s="140" t="s">
        <v>454</v>
      </c>
      <c r="KAZ14" s="140" t="s">
        <v>454</v>
      </c>
      <c r="KBA14" s="140" t="s">
        <v>454</v>
      </c>
      <c r="KBB14" s="140" t="s">
        <v>454</v>
      </c>
      <c r="KBC14" s="140" t="s">
        <v>454</v>
      </c>
      <c r="KBD14" s="140" t="s">
        <v>454</v>
      </c>
      <c r="KBE14" s="140" t="s">
        <v>454</v>
      </c>
      <c r="KBF14" s="140" t="s">
        <v>454</v>
      </c>
      <c r="KBG14" s="140" t="s">
        <v>454</v>
      </c>
      <c r="KBH14" s="140" t="s">
        <v>454</v>
      </c>
      <c r="KBI14" s="140" t="s">
        <v>454</v>
      </c>
      <c r="KBJ14" s="140" t="s">
        <v>454</v>
      </c>
      <c r="KBK14" s="140" t="s">
        <v>454</v>
      </c>
      <c r="KBL14" s="140" t="s">
        <v>454</v>
      </c>
      <c r="KBM14" s="140" t="s">
        <v>454</v>
      </c>
      <c r="KBN14" s="140" t="s">
        <v>454</v>
      </c>
      <c r="KBO14" s="140" t="s">
        <v>454</v>
      </c>
      <c r="KBP14" s="140" t="s">
        <v>454</v>
      </c>
      <c r="KBQ14" s="140" t="s">
        <v>454</v>
      </c>
      <c r="KBR14" s="140" t="s">
        <v>454</v>
      </c>
      <c r="KBS14" s="140" t="s">
        <v>454</v>
      </c>
      <c r="KBT14" s="140" t="s">
        <v>454</v>
      </c>
      <c r="KBU14" s="140" t="s">
        <v>454</v>
      </c>
      <c r="KBV14" s="140" t="s">
        <v>454</v>
      </c>
      <c r="KBW14" s="140" t="s">
        <v>454</v>
      </c>
      <c r="KBX14" s="140" t="s">
        <v>454</v>
      </c>
      <c r="KBY14" s="140" t="s">
        <v>454</v>
      </c>
      <c r="KBZ14" s="140" t="s">
        <v>454</v>
      </c>
      <c r="KCA14" s="140" t="s">
        <v>454</v>
      </c>
      <c r="KCB14" s="140" t="s">
        <v>454</v>
      </c>
      <c r="KCC14" s="140" t="s">
        <v>454</v>
      </c>
      <c r="KCD14" s="140" t="s">
        <v>454</v>
      </c>
      <c r="KCE14" s="140" t="s">
        <v>454</v>
      </c>
      <c r="KCF14" s="140" t="s">
        <v>454</v>
      </c>
      <c r="KCG14" s="140" t="s">
        <v>454</v>
      </c>
      <c r="KCH14" s="140" t="s">
        <v>454</v>
      </c>
      <c r="KCI14" s="140" t="s">
        <v>454</v>
      </c>
      <c r="KCJ14" s="140" t="s">
        <v>454</v>
      </c>
      <c r="KCK14" s="140" t="s">
        <v>454</v>
      </c>
      <c r="KCL14" s="140" t="s">
        <v>454</v>
      </c>
      <c r="KCM14" s="140" t="s">
        <v>454</v>
      </c>
      <c r="KCN14" s="140" t="s">
        <v>454</v>
      </c>
      <c r="KCO14" s="140" t="s">
        <v>454</v>
      </c>
      <c r="KCP14" s="140" t="s">
        <v>454</v>
      </c>
      <c r="KCQ14" s="140" t="s">
        <v>454</v>
      </c>
      <c r="KCR14" s="140" t="s">
        <v>454</v>
      </c>
      <c r="KCS14" s="140" t="s">
        <v>454</v>
      </c>
      <c r="KCT14" s="140" t="s">
        <v>454</v>
      </c>
      <c r="KCU14" s="140" t="s">
        <v>454</v>
      </c>
      <c r="KCV14" s="140" t="s">
        <v>454</v>
      </c>
      <c r="KCW14" s="140" t="s">
        <v>454</v>
      </c>
      <c r="KCX14" s="140" t="s">
        <v>454</v>
      </c>
      <c r="KCY14" s="140" t="s">
        <v>454</v>
      </c>
      <c r="KCZ14" s="140" t="s">
        <v>454</v>
      </c>
      <c r="KDA14" s="140" t="s">
        <v>454</v>
      </c>
      <c r="KDB14" s="140" t="s">
        <v>454</v>
      </c>
      <c r="KDC14" s="140" t="s">
        <v>454</v>
      </c>
      <c r="KDD14" s="140" t="s">
        <v>454</v>
      </c>
      <c r="KDE14" s="140" t="s">
        <v>454</v>
      </c>
      <c r="KDF14" s="140" t="s">
        <v>454</v>
      </c>
      <c r="KDG14" s="140" t="s">
        <v>454</v>
      </c>
      <c r="KDH14" s="140" t="s">
        <v>454</v>
      </c>
      <c r="KDI14" s="140" t="s">
        <v>454</v>
      </c>
      <c r="KDJ14" s="140" t="s">
        <v>454</v>
      </c>
      <c r="KDK14" s="140" t="s">
        <v>454</v>
      </c>
      <c r="KDL14" s="140" t="s">
        <v>454</v>
      </c>
      <c r="KDM14" s="140" t="s">
        <v>454</v>
      </c>
      <c r="KDN14" s="140" t="s">
        <v>454</v>
      </c>
      <c r="KDO14" s="140" t="s">
        <v>454</v>
      </c>
      <c r="KDP14" s="140" t="s">
        <v>454</v>
      </c>
      <c r="KDQ14" s="140" t="s">
        <v>454</v>
      </c>
      <c r="KDR14" s="140" t="s">
        <v>454</v>
      </c>
      <c r="KDS14" s="140" t="s">
        <v>454</v>
      </c>
      <c r="KDT14" s="140" t="s">
        <v>454</v>
      </c>
      <c r="KDU14" s="140" t="s">
        <v>454</v>
      </c>
      <c r="KDV14" s="140" t="s">
        <v>454</v>
      </c>
      <c r="KDW14" s="140" t="s">
        <v>454</v>
      </c>
      <c r="KDX14" s="140" t="s">
        <v>454</v>
      </c>
      <c r="KDY14" s="140" t="s">
        <v>454</v>
      </c>
      <c r="KDZ14" s="140" t="s">
        <v>454</v>
      </c>
      <c r="KEA14" s="140" t="s">
        <v>454</v>
      </c>
      <c r="KEB14" s="140" t="s">
        <v>454</v>
      </c>
      <c r="KEC14" s="140" t="s">
        <v>454</v>
      </c>
      <c r="KED14" s="140" t="s">
        <v>454</v>
      </c>
      <c r="KEE14" s="140" t="s">
        <v>454</v>
      </c>
      <c r="KEF14" s="140" t="s">
        <v>454</v>
      </c>
      <c r="KEG14" s="140" t="s">
        <v>454</v>
      </c>
      <c r="KEH14" s="140" t="s">
        <v>454</v>
      </c>
      <c r="KEI14" s="140" t="s">
        <v>454</v>
      </c>
      <c r="KEJ14" s="140" t="s">
        <v>454</v>
      </c>
      <c r="KEK14" s="140" t="s">
        <v>454</v>
      </c>
      <c r="KEL14" s="140" t="s">
        <v>454</v>
      </c>
      <c r="KEM14" s="140" t="s">
        <v>454</v>
      </c>
      <c r="KEN14" s="140" t="s">
        <v>454</v>
      </c>
      <c r="KEO14" s="140" t="s">
        <v>454</v>
      </c>
      <c r="KEP14" s="140" t="s">
        <v>454</v>
      </c>
      <c r="KEQ14" s="140" t="s">
        <v>454</v>
      </c>
      <c r="KER14" s="140" t="s">
        <v>454</v>
      </c>
      <c r="KES14" s="140" t="s">
        <v>454</v>
      </c>
      <c r="KET14" s="140" t="s">
        <v>454</v>
      </c>
      <c r="KEU14" s="140" t="s">
        <v>454</v>
      </c>
      <c r="KEV14" s="140" t="s">
        <v>454</v>
      </c>
      <c r="KEW14" s="140" t="s">
        <v>454</v>
      </c>
      <c r="KEX14" s="140" t="s">
        <v>454</v>
      </c>
      <c r="KEY14" s="140" t="s">
        <v>454</v>
      </c>
      <c r="KEZ14" s="140" t="s">
        <v>454</v>
      </c>
      <c r="KFA14" s="140" t="s">
        <v>454</v>
      </c>
      <c r="KFB14" s="140" t="s">
        <v>454</v>
      </c>
      <c r="KFC14" s="140" t="s">
        <v>454</v>
      </c>
      <c r="KFD14" s="140" t="s">
        <v>454</v>
      </c>
      <c r="KFE14" s="140" t="s">
        <v>454</v>
      </c>
      <c r="KFF14" s="140" t="s">
        <v>454</v>
      </c>
      <c r="KFG14" s="140" t="s">
        <v>454</v>
      </c>
      <c r="KFH14" s="140" t="s">
        <v>454</v>
      </c>
      <c r="KFI14" s="140" t="s">
        <v>454</v>
      </c>
      <c r="KFJ14" s="140" t="s">
        <v>454</v>
      </c>
      <c r="KFK14" s="140" t="s">
        <v>454</v>
      </c>
      <c r="KFL14" s="140" t="s">
        <v>454</v>
      </c>
      <c r="KFM14" s="140" t="s">
        <v>454</v>
      </c>
      <c r="KFN14" s="140" t="s">
        <v>454</v>
      </c>
      <c r="KFO14" s="140" t="s">
        <v>454</v>
      </c>
      <c r="KFP14" s="140" t="s">
        <v>454</v>
      </c>
      <c r="KFQ14" s="140" t="s">
        <v>454</v>
      </c>
      <c r="KFR14" s="140" t="s">
        <v>454</v>
      </c>
      <c r="KFS14" s="140" t="s">
        <v>454</v>
      </c>
      <c r="KFT14" s="140" t="s">
        <v>454</v>
      </c>
      <c r="KFU14" s="140" t="s">
        <v>454</v>
      </c>
      <c r="KFV14" s="140" t="s">
        <v>454</v>
      </c>
      <c r="KFW14" s="140" t="s">
        <v>454</v>
      </c>
      <c r="KFX14" s="140" t="s">
        <v>454</v>
      </c>
      <c r="KFY14" s="140" t="s">
        <v>454</v>
      </c>
      <c r="KFZ14" s="140" t="s">
        <v>454</v>
      </c>
      <c r="KGA14" s="140" t="s">
        <v>454</v>
      </c>
      <c r="KGB14" s="140" t="s">
        <v>454</v>
      </c>
      <c r="KGC14" s="140" t="s">
        <v>454</v>
      </c>
      <c r="KGD14" s="140" t="s">
        <v>454</v>
      </c>
      <c r="KGE14" s="140" t="s">
        <v>454</v>
      </c>
      <c r="KGF14" s="140" t="s">
        <v>454</v>
      </c>
      <c r="KGG14" s="140" t="s">
        <v>454</v>
      </c>
      <c r="KGH14" s="140" t="s">
        <v>454</v>
      </c>
      <c r="KGI14" s="140" t="s">
        <v>454</v>
      </c>
      <c r="KGJ14" s="140" t="s">
        <v>454</v>
      </c>
      <c r="KGK14" s="140" t="s">
        <v>454</v>
      </c>
      <c r="KGL14" s="140" t="s">
        <v>454</v>
      </c>
      <c r="KGM14" s="140" t="s">
        <v>454</v>
      </c>
      <c r="KGN14" s="140" t="s">
        <v>454</v>
      </c>
      <c r="KGO14" s="140" t="s">
        <v>454</v>
      </c>
      <c r="KGP14" s="140" t="s">
        <v>454</v>
      </c>
      <c r="KGQ14" s="140" t="s">
        <v>454</v>
      </c>
      <c r="KGR14" s="140" t="s">
        <v>454</v>
      </c>
      <c r="KGS14" s="140" t="s">
        <v>454</v>
      </c>
      <c r="KGT14" s="140" t="s">
        <v>454</v>
      </c>
      <c r="KGU14" s="140" t="s">
        <v>454</v>
      </c>
      <c r="KGV14" s="140" t="s">
        <v>454</v>
      </c>
      <c r="KGW14" s="140" t="s">
        <v>454</v>
      </c>
      <c r="KGX14" s="140" t="s">
        <v>454</v>
      </c>
      <c r="KGY14" s="140" t="s">
        <v>454</v>
      </c>
      <c r="KGZ14" s="140" t="s">
        <v>454</v>
      </c>
      <c r="KHA14" s="140" t="s">
        <v>454</v>
      </c>
      <c r="KHB14" s="140" t="s">
        <v>454</v>
      </c>
      <c r="KHC14" s="140" t="s">
        <v>454</v>
      </c>
      <c r="KHD14" s="140" t="s">
        <v>454</v>
      </c>
      <c r="KHE14" s="140" t="s">
        <v>454</v>
      </c>
      <c r="KHF14" s="140" t="s">
        <v>454</v>
      </c>
      <c r="KHG14" s="140" t="s">
        <v>454</v>
      </c>
      <c r="KHH14" s="140" t="s">
        <v>454</v>
      </c>
      <c r="KHI14" s="140" t="s">
        <v>454</v>
      </c>
      <c r="KHJ14" s="140" t="s">
        <v>454</v>
      </c>
      <c r="KHK14" s="140" t="s">
        <v>454</v>
      </c>
      <c r="KHL14" s="140" t="s">
        <v>454</v>
      </c>
      <c r="KHM14" s="140" t="s">
        <v>454</v>
      </c>
      <c r="KHN14" s="140" t="s">
        <v>454</v>
      </c>
      <c r="KHO14" s="140" t="s">
        <v>454</v>
      </c>
      <c r="KHP14" s="140" t="s">
        <v>454</v>
      </c>
      <c r="KHQ14" s="140" t="s">
        <v>454</v>
      </c>
      <c r="KHR14" s="140" t="s">
        <v>454</v>
      </c>
      <c r="KHS14" s="140" t="s">
        <v>454</v>
      </c>
      <c r="KHT14" s="140" t="s">
        <v>454</v>
      </c>
      <c r="KHU14" s="140" t="s">
        <v>454</v>
      </c>
      <c r="KHV14" s="140" t="s">
        <v>454</v>
      </c>
      <c r="KHW14" s="140" t="s">
        <v>454</v>
      </c>
      <c r="KHX14" s="140" t="s">
        <v>454</v>
      </c>
      <c r="KHY14" s="140" t="s">
        <v>454</v>
      </c>
      <c r="KHZ14" s="140" t="s">
        <v>454</v>
      </c>
      <c r="KIA14" s="140" t="s">
        <v>454</v>
      </c>
      <c r="KIB14" s="140" t="s">
        <v>454</v>
      </c>
      <c r="KIC14" s="140" t="s">
        <v>454</v>
      </c>
      <c r="KID14" s="140" t="s">
        <v>454</v>
      </c>
      <c r="KIE14" s="140" t="s">
        <v>454</v>
      </c>
      <c r="KIF14" s="140" t="s">
        <v>454</v>
      </c>
      <c r="KIG14" s="140" t="s">
        <v>454</v>
      </c>
      <c r="KIH14" s="140" t="s">
        <v>454</v>
      </c>
      <c r="KII14" s="140" t="s">
        <v>454</v>
      </c>
      <c r="KIJ14" s="140" t="s">
        <v>454</v>
      </c>
      <c r="KIK14" s="140" t="s">
        <v>454</v>
      </c>
      <c r="KIL14" s="140" t="s">
        <v>454</v>
      </c>
      <c r="KIM14" s="140" t="s">
        <v>454</v>
      </c>
      <c r="KIN14" s="140" t="s">
        <v>454</v>
      </c>
      <c r="KIO14" s="140" t="s">
        <v>454</v>
      </c>
      <c r="KIP14" s="140" t="s">
        <v>454</v>
      </c>
      <c r="KIQ14" s="140" t="s">
        <v>454</v>
      </c>
      <c r="KIR14" s="140" t="s">
        <v>454</v>
      </c>
      <c r="KIS14" s="140" t="s">
        <v>454</v>
      </c>
      <c r="KIT14" s="140" t="s">
        <v>454</v>
      </c>
      <c r="KIU14" s="140" t="s">
        <v>454</v>
      </c>
      <c r="KIV14" s="140" t="s">
        <v>454</v>
      </c>
      <c r="KIW14" s="140" t="s">
        <v>454</v>
      </c>
      <c r="KIX14" s="140" t="s">
        <v>454</v>
      </c>
      <c r="KIY14" s="140" t="s">
        <v>454</v>
      </c>
      <c r="KIZ14" s="140" t="s">
        <v>454</v>
      </c>
      <c r="KJA14" s="140" t="s">
        <v>454</v>
      </c>
      <c r="KJB14" s="140" t="s">
        <v>454</v>
      </c>
      <c r="KJC14" s="140" t="s">
        <v>454</v>
      </c>
      <c r="KJD14" s="140" t="s">
        <v>454</v>
      </c>
      <c r="KJE14" s="140" t="s">
        <v>454</v>
      </c>
      <c r="KJF14" s="140" t="s">
        <v>454</v>
      </c>
      <c r="KJG14" s="140" t="s">
        <v>454</v>
      </c>
      <c r="KJH14" s="140" t="s">
        <v>454</v>
      </c>
      <c r="KJI14" s="140" t="s">
        <v>454</v>
      </c>
      <c r="KJJ14" s="140" t="s">
        <v>454</v>
      </c>
      <c r="KJK14" s="140" t="s">
        <v>454</v>
      </c>
      <c r="KJL14" s="140" t="s">
        <v>454</v>
      </c>
      <c r="KJM14" s="140" t="s">
        <v>454</v>
      </c>
      <c r="KJN14" s="140" t="s">
        <v>454</v>
      </c>
      <c r="KJO14" s="140" t="s">
        <v>454</v>
      </c>
      <c r="KJP14" s="140" t="s">
        <v>454</v>
      </c>
      <c r="KJQ14" s="140" t="s">
        <v>454</v>
      </c>
      <c r="KJR14" s="140" t="s">
        <v>454</v>
      </c>
      <c r="KJS14" s="140" t="s">
        <v>454</v>
      </c>
      <c r="KJT14" s="140" t="s">
        <v>454</v>
      </c>
      <c r="KJU14" s="140" t="s">
        <v>454</v>
      </c>
      <c r="KJV14" s="140" t="s">
        <v>454</v>
      </c>
      <c r="KJW14" s="140" t="s">
        <v>454</v>
      </c>
      <c r="KJX14" s="140" t="s">
        <v>454</v>
      </c>
      <c r="KJY14" s="140" t="s">
        <v>454</v>
      </c>
      <c r="KJZ14" s="140" t="s">
        <v>454</v>
      </c>
      <c r="KKA14" s="140" t="s">
        <v>454</v>
      </c>
      <c r="KKB14" s="140" t="s">
        <v>454</v>
      </c>
      <c r="KKC14" s="140" t="s">
        <v>454</v>
      </c>
      <c r="KKD14" s="140" t="s">
        <v>454</v>
      </c>
      <c r="KKE14" s="140" t="s">
        <v>454</v>
      </c>
      <c r="KKF14" s="140" t="s">
        <v>454</v>
      </c>
      <c r="KKG14" s="140" t="s">
        <v>454</v>
      </c>
      <c r="KKH14" s="140" t="s">
        <v>454</v>
      </c>
      <c r="KKI14" s="140" t="s">
        <v>454</v>
      </c>
      <c r="KKJ14" s="140" t="s">
        <v>454</v>
      </c>
      <c r="KKK14" s="140" t="s">
        <v>454</v>
      </c>
      <c r="KKL14" s="140" t="s">
        <v>454</v>
      </c>
      <c r="KKM14" s="140" t="s">
        <v>454</v>
      </c>
      <c r="KKN14" s="140" t="s">
        <v>454</v>
      </c>
      <c r="KKO14" s="140" t="s">
        <v>454</v>
      </c>
      <c r="KKP14" s="140" t="s">
        <v>454</v>
      </c>
      <c r="KKQ14" s="140" t="s">
        <v>454</v>
      </c>
      <c r="KKR14" s="140" t="s">
        <v>454</v>
      </c>
      <c r="KKS14" s="140" t="s">
        <v>454</v>
      </c>
      <c r="KKT14" s="140" t="s">
        <v>454</v>
      </c>
      <c r="KKU14" s="140" t="s">
        <v>454</v>
      </c>
      <c r="KKV14" s="140" t="s">
        <v>454</v>
      </c>
      <c r="KKW14" s="140" t="s">
        <v>454</v>
      </c>
      <c r="KKX14" s="140" t="s">
        <v>454</v>
      </c>
      <c r="KKY14" s="140" t="s">
        <v>454</v>
      </c>
      <c r="KKZ14" s="140" t="s">
        <v>454</v>
      </c>
      <c r="KLA14" s="140" t="s">
        <v>454</v>
      </c>
      <c r="KLB14" s="140" t="s">
        <v>454</v>
      </c>
      <c r="KLC14" s="140" t="s">
        <v>454</v>
      </c>
      <c r="KLD14" s="140" t="s">
        <v>454</v>
      </c>
      <c r="KLE14" s="140" t="s">
        <v>454</v>
      </c>
      <c r="KLF14" s="140" t="s">
        <v>454</v>
      </c>
      <c r="KLG14" s="140" t="s">
        <v>454</v>
      </c>
      <c r="KLH14" s="140" t="s">
        <v>454</v>
      </c>
      <c r="KLI14" s="140" t="s">
        <v>454</v>
      </c>
      <c r="KLJ14" s="140" t="s">
        <v>454</v>
      </c>
      <c r="KLK14" s="140" t="s">
        <v>454</v>
      </c>
      <c r="KLL14" s="140" t="s">
        <v>454</v>
      </c>
      <c r="KLM14" s="140" t="s">
        <v>454</v>
      </c>
      <c r="KLN14" s="140" t="s">
        <v>454</v>
      </c>
      <c r="KLO14" s="140" t="s">
        <v>454</v>
      </c>
      <c r="KLP14" s="140" t="s">
        <v>454</v>
      </c>
      <c r="KLQ14" s="140" t="s">
        <v>454</v>
      </c>
      <c r="KLR14" s="140" t="s">
        <v>454</v>
      </c>
      <c r="KLS14" s="140" t="s">
        <v>454</v>
      </c>
      <c r="KLT14" s="140" t="s">
        <v>454</v>
      </c>
      <c r="KLU14" s="140" t="s">
        <v>454</v>
      </c>
      <c r="KLV14" s="140" t="s">
        <v>454</v>
      </c>
      <c r="KLW14" s="140" t="s">
        <v>454</v>
      </c>
      <c r="KLX14" s="140" t="s">
        <v>454</v>
      </c>
      <c r="KLY14" s="140" t="s">
        <v>454</v>
      </c>
      <c r="KLZ14" s="140" t="s">
        <v>454</v>
      </c>
      <c r="KMA14" s="140" t="s">
        <v>454</v>
      </c>
      <c r="KMB14" s="140" t="s">
        <v>454</v>
      </c>
      <c r="KMC14" s="140" t="s">
        <v>454</v>
      </c>
      <c r="KMD14" s="140" t="s">
        <v>454</v>
      </c>
      <c r="KME14" s="140" t="s">
        <v>454</v>
      </c>
      <c r="KMF14" s="140" t="s">
        <v>454</v>
      </c>
      <c r="KMG14" s="140" t="s">
        <v>454</v>
      </c>
      <c r="KMH14" s="140" t="s">
        <v>454</v>
      </c>
      <c r="KMI14" s="140" t="s">
        <v>454</v>
      </c>
      <c r="KMJ14" s="140" t="s">
        <v>454</v>
      </c>
      <c r="KMK14" s="140" t="s">
        <v>454</v>
      </c>
      <c r="KML14" s="140" t="s">
        <v>454</v>
      </c>
      <c r="KMM14" s="140" t="s">
        <v>454</v>
      </c>
      <c r="KMN14" s="140" t="s">
        <v>454</v>
      </c>
      <c r="KMO14" s="140" t="s">
        <v>454</v>
      </c>
      <c r="KMP14" s="140" t="s">
        <v>454</v>
      </c>
      <c r="KMQ14" s="140" t="s">
        <v>454</v>
      </c>
      <c r="KMR14" s="140" t="s">
        <v>454</v>
      </c>
      <c r="KMS14" s="140" t="s">
        <v>454</v>
      </c>
      <c r="KMT14" s="140" t="s">
        <v>454</v>
      </c>
      <c r="KMU14" s="140" t="s">
        <v>454</v>
      </c>
      <c r="KMV14" s="140" t="s">
        <v>454</v>
      </c>
      <c r="KMW14" s="140" t="s">
        <v>454</v>
      </c>
      <c r="KMX14" s="140" t="s">
        <v>454</v>
      </c>
      <c r="KMY14" s="140" t="s">
        <v>454</v>
      </c>
      <c r="KMZ14" s="140" t="s">
        <v>454</v>
      </c>
      <c r="KNA14" s="140" t="s">
        <v>454</v>
      </c>
      <c r="KNB14" s="140" t="s">
        <v>454</v>
      </c>
      <c r="KNC14" s="140" t="s">
        <v>454</v>
      </c>
      <c r="KND14" s="140" t="s">
        <v>454</v>
      </c>
      <c r="KNE14" s="140" t="s">
        <v>454</v>
      </c>
      <c r="KNF14" s="140" t="s">
        <v>454</v>
      </c>
      <c r="KNG14" s="140" t="s">
        <v>454</v>
      </c>
      <c r="KNH14" s="140" t="s">
        <v>454</v>
      </c>
      <c r="KNI14" s="140" t="s">
        <v>454</v>
      </c>
      <c r="KNJ14" s="140" t="s">
        <v>454</v>
      </c>
      <c r="KNK14" s="140" t="s">
        <v>454</v>
      </c>
      <c r="KNL14" s="140" t="s">
        <v>454</v>
      </c>
      <c r="KNM14" s="140" t="s">
        <v>454</v>
      </c>
      <c r="KNN14" s="140" t="s">
        <v>454</v>
      </c>
      <c r="KNO14" s="140" t="s">
        <v>454</v>
      </c>
      <c r="KNP14" s="140" t="s">
        <v>454</v>
      </c>
      <c r="KNQ14" s="140" t="s">
        <v>454</v>
      </c>
      <c r="KNR14" s="140" t="s">
        <v>454</v>
      </c>
      <c r="KNS14" s="140" t="s">
        <v>454</v>
      </c>
      <c r="KNT14" s="140" t="s">
        <v>454</v>
      </c>
      <c r="KNU14" s="140" t="s">
        <v>454</v>
      </c>
      <c r="KNV14" s="140" t="s">
        <v>454</v>
      </c>
      <c r="KNW14" s="140" t="s">
        <v>454</v>
      </c>
      <c r="KNX14" s="140" t="s">
        <v>454</v>
      </c>
      <c r="KNY14" s="140" t="s">
        <v>454</v>
      </c>
      <c r="KNZ14" s="140" t="s">
        <v>454</v>
      </c>
      <c r="KOA14" s="140" t="s">
        <v>454</v>
      </c>
      <c r="KOB14" s="140" t="s">
        <v>454</v>
      </c>
      <c r="KOC14" s="140" t="s">
        <v>454</v>
      </c>
      <c r="KOD14" s="140" t="s">
        <v>454</v>
      </c>
      <c r="KOE14" s="140" t="s">
        <v>454</v>
      </c>
      <c r="KOF14" s="140" t="s">
        <v>454</v>
      </c>
      <c r="KOG14" s="140" t="s">
        <v>454</v>
      </c>
      <c r="KOH14" s="140" t="s">
        <v>454</v>
      </c>
      <c r="KOI14" s="140" t="s">
        <v>454</v>
      </c>
      <c r="KOJ14" s="140" t="s">
        <v>454</v>
      </c>
      <c r="KOK14" s="140" t="s">
        <v>454</v>
      </c>
      <c r="KOL14" s="140" t="s">
        <v>454</v>
      </c>
      <c r="KOM14" s="140" t="s">
        <v>454</v>
      </c>
      <c r="KON14" s="140" t="s">
        <v>454</v>
      </c>
      <c r="KOO14" s="140" t="s">
        <v>454</v>
      </c>
      <c r="KOP14" s="140" t="s">
        <v>454</v>
      </c>
      <c r="KOQ14" s="140" t="s">
        <v>454</v>
      </c>
      <c r="KOR14" s="140" t="s">
        <v>454</v>
      </c>
      <c r="KOS14" s="140" t="s">
        <v>454</v>
      </c>
      <c r="KOT14" s="140" t="s">
        <v>454</v>
      </c>
      <c r="KOU14" s="140" t="s">
        <v>454</v>
      </c>
      <c r="KOV14" s="140" t="s">
        <v>454</v>
      </c>
      <c r="KOW14" s="140" t="s">
        <v>454</v>
      </c>
      <c r="KOX14" s="140" t="s">
        <v>454</v>
      </c>
      <c r="KOY14" s="140" t="s">
        <v>454</v>
      </c>
      <c r="KOZ14" s="140" t="s">
        <v>454</v>
      </c>
      <c r="KPA14" s="140" t="s">
        <v>454</v>
      </c>
      <c r="KPB14" s="140" t="s">
        <v>454</v>
      </c>
      <c r="KPC14" s="140" t="s">
        <v>454</v>
      </c>
      <c r="KPD14" s="140" t="s">
        <v>454</v>
      </c>
      <c r="KPE14" s="140" t="s">
        <v>454</v>
      </c>
      <c r="KPF14" s="140" t="s">
        <v>454</v>
      </c>
      <c r="KPG14" s="140" t="s">
        <v>454</v>
      </c>
      <c r="KPH14" s="140" t="s">
        <v>454</v>
      </c>
      <c r="KPI14" s="140" t="s">
        <v>454</v>
      </c>
      <c r="KPJ14" s="140" t="s">
        <v>454</v>
      </c>
      <c r="KPK14" s="140" t="s">
        <v>454</v>
      </c>
      <c r="KPL14" s="140" t="s">
        <v>454</v>
      </c>
      <c r="KPM14" s="140" t="s">
        <v>454</v>
      </c>
      <c r="KPN14" s="140" t="s">
        <v>454</v>
      </c>
      <c r="KPO14" s="140" t="s">
        <v>454</v>
      </c>
      <c r="KPP14" s="140" t="s">
        <v>454</v>
      </c>
      <c r="KPQ14" s="140" t="s">
        <v>454</v>
      </c>
      <c r="KPR14" s="140" t="s">
        <v>454</v>
      </c>
      <c r="KPS14" s="140" t="s">
        <v>454</v>
      </c>
      <c r="KPT14" s="140" t="s">
        <v>454</v>
      </c>
      <c r="KPU14" s="140" t="s">
        <v>454</v>
      </c>
      <c r="KPV14" s="140" t="s">
        <v>454</v>
      </c>
      <c r="KPW14" s="140" t="s">
        <v>454</v>
      </c>
      <c r="KPX14" s="140" t="s">
        <v>454</v>
      </c>
      <c r="KPY14" s="140" t="s">
        <v>454</v>
      </c>
      <c r="KPZ14" s="140" t="s">
        <v>454</v>
      </c>
      <c r="KQA14" s="140" t="s">
        <v>454</v>
      </c>
      <c r="KQB14" s="140" t="s">
        <v>454</v>
      </c>
      <c r="KQC14" s="140" t="s">
        <v>454</v>
      </c>
      <c r="KQD14" s="140" t="s">
        <v>454</v>
      </c>
      <c r="KQE14" s="140" t="s">
        <v>454</v>
      </c>
      <c r="KQF14" s="140" t="s">
        <v>454</v>
      </c>
      <c r="KQG14" s="140" t="s">
        <v>454</v>
      </c>
      <c r="KQH14" s="140" t="s">
        <v>454</v>
      </c>
      <c r="KQI14" s="140" t="s">
        <v>454</v>
      </c>
      <c r="KQJ14" s="140" t="s">
        <v>454</v>
      </c>
      <c r="KQK14" s="140" t="s">
        <v>454</v>
      </c>
      <c r="KQL14" s="140" t="s">
        <v>454</v>
      </c>
      <c r="KQM14" s="140" t="s">
        <v>454</v>
      </c>
      <c r="KQN14" s="140" t="s">
        <v>454</v>
      </c>
      <c r="KQO14" s="140" t="s">
        <v>454</v>
      </c>
      <c r="KQP14" s="140" t="s">
        <v>454</v>
      </c>
      <c r="KQQ14" s="140" t="s">
        <v>454</v>
      </c>
      <c r="KQR14" s="140" t="s">
        <v>454</v>
      </c>
      <c r="KQS14" s="140" t="s">
        <v>454</v>
      </c>
      <c r="KQT14" s="140" t="s">
        <v>454</v>
      </c>
      <c r="KQU14" s="140" t="s">
        <v>454</v>
      </c>
      <c r="KQV14" s="140" t="s">
        <v>454</v>
      </c>
      <c r="KQW14" s="140" t="s">
        <v>454</v>
      </c>
      <c r="KQX14" s="140" t="s">
        <v>454</v>
      </c>
      <c r="KQY14" s="140" t="s">
        <v>454</v>
      </c>
      <c r="KQZ14" s="140" t="s">
        <v>454</v>
      </c>
      <c r="KRA14" s="140" t="s">
        <v>454</v>
      </c>
      <c r="KRB14" s="140" t="s">
        <v>454</v>
      </c>
      <c r="KRC14" s="140" t="s">
        <v>454</v>
      </c>
      <c r="KRD14" s="140" t="s">
        <v>454</v>
      </c>
      <c r="KRE14" s="140" t="s">
        <v>454</v>
      </c>
      <c r="KRF14" s="140" t="s">
        <v>454</v>
      </c>
      <c r="KRG14" s="140" t="s">
        <v>454</v>
      </c>
      <c r="KRH14" s="140" t="s">
        <v>454</v>
      </c>
      <c r="KRI14" s="140" t="s">
        <v>454</v>
      </c>
      <c r="KRJ14" s="140" t="s">
        <v>454</v>
      </c>
      <c r="KRK14" s="140" t="s">
        <v>454</v>
      </c>
      <c r="KRL14" s="140" t="s">
        <v>454</v>
      </c>
      <c r="KRM14" s="140" t="s">
        <v>454</v>
      </c>
      <c r="KRN14" s="140" t="s">
        <v>454</v>
      </c>
      <c r="KRO14" s="140" t="s">
        <v>454</v>
      </c>
      <c r="KRP14" s="140" t="s">
        <v>454</v>
      </c>
      <c r="KRQ14" s="140" t="s">
        <v>454</v>
      </c>
      <c r="KRR14" s="140" t="s">
        <v>454</v>
      </c>
      <c r="KRS14" s="140" t="s">
        <v>454</v>
      </c>
      <c r="KRT14" s="140" t="s">
        <v>454</v>
      </c>
      <c r="KRU14" s="140" t="s">
        <v>454</v>
      </c>
      <c r="KRV14" s="140" t="s">
        <v>454</v>
      </c>
      <c r="KRW14" s="140" t="s">
        <v>454</v>
      </c>
      <c r="KRX14" s="140" t="s">
        <v>454</v>
      </c>
      <c r="KRY14" s="140" t="s">
        <v>454</v>
      </c>
      <c r="KRZ14" s="140" t="s">
        <v>454</v>
      </c>
      <c r="KSA14" s="140" t="s">
        <v>454</v>
      </c>
      <c r="KSB14" s="140" t="s">
        <v>454</v>
      </c>
      <c r="KSC14" s="140" t="s">
        <v>454</v>
      </c>
      <c r="KSD14" s="140" t="s">
        <v>454</v>
      </c>
      <c r="KSE14" s="140" t="s">
        <v>454</v>
      </c>
      <c r="KSF14" s="140" t="s">
        <v>454</v>
      </c>
      <c r="KSG14" s="140" t="s">
        <v>454</v>
      </c>
      <c r="KSH14" s="140" t="s">
        <v>454</v>
      </c>
      <c r="KSI14" s="140" t="s">
        <v>454</v>
      </c>
      <c r="KSJ14" s="140" t="s">
        <v>454</v>
      </c>
      <c r="KSK14" s="140" t="s">
        <v>454</v>
      </c>
      <c r="KSL14" s="140" t="s">
        <v>454</v>
      </c>
      <c r="KSM14" s="140" t="s">
        <v>454</v>
      </c>
      <c r="KSN14" s="140" t="s">
        <v>454</v>
      </c>
      <c r="KSO14" s="140" t="s">
        <v>454</v>
      </c>
      <c r="KSP14" s="140" t="s">
        <v>454</v>
      </c>
      <c r="KSQ14" s="140" t="s">
        <v>454</v>
      </c>
      <c r="KSR14" s="140" t="s">
        <v>454</v>
      </c>
      <c r="KSS14" s="140" t="s">
        <v>454</v>
      </c>
      <c r="KST14" s="140" t="s">
        <v>454</v>
      </c>
      <c r="KSU14" s="140" t="s">
        <v>454</v>
      </c>
      <c r="KSV14" s="140" t="s">
        <v>454</v>
      </c>
      <c r="KSW14" s="140" t="s">
        <v>454</v>
      </c>
      <c r="KSX14" s="140" t="s">
        <v>454</v>
      </c>
      <c r="KSY14" s="140" t="s">
        <v>454</v>
      </c>
      <c r="KSZ14" s="140" t="s">
        <v>454</v>
      </c>
      <c r="KTA14" s="140" t="s">
        <v>454</v>
      </c>
      <c r="KTB14" s="140" t="s">
        <v>454</v>
      </c>
      <c r="KTC14" s="140" t="s">
        <v>454</v>
      </c>
      <c r="KTD14" s="140" t="s">
        <v>454</v>
      </c>
      <c r="KTE14" s="140" t="s">
        <v>454</v>
      </c>
      <c r="KTF14" s="140" t="s">
        <v>454</v>
      </c>
      <c r="KTG14" s="140" t="s">
        <v>454</v>
      </c>
      <c r="KTH14" s="140" t="s">
        <v>454</v>
      </c>
      <c r="KTI14" s="140" t="s">
        <v>454</v>
      </c>
      <c r="KTJ14" s="140" t="s">
        <v>454</v>
      </c>
      <c r="KTK14" s="140" t="s">
        <v>454</v>
      </c>
      <c r="KTL14" s="140" t="s">
        <v>454</v>
      </c>
      <c r="KTM14" s="140" t="s">
        <v>454</v>
      </c>
      <c r="KTN14" s="140" t="s">
        <v>454</v>
      </c>
      <c r="KTO14" s="140" t="s">
        <v>454</v>
      </c>
      <c r="KTP14" s="140" t="s">
        <v>454</v>
      </c>
      <c r="KTQ14" s="140" t="s">
        <v>454</v>
      </c>
      <c r="KTR14" s="140" t="s">
        <v>454</v>
      </c>
      <c r="KTS14" s="140" t="s">
        <v>454</v>
      </c>
      <c r="KTT14" s="140" t="s">
        <v>454</v>
      </c>
      <c r="KTU14" s="140" t="s">
        <v>454</v>
      </c>
      <c r="KTV14" s="140" t="s">
        <v>454</v>
      </c>
      <c r="KTW14" s="140" t="s">
        <v>454</v>
      </c>
      <c r="KTX14" s="140" t="s">
        <v>454</v>
      </c>
      <c r="KTY14" s="140" t="s">
        <v>454</v>
      </c>
      <c r="KTZ14" s="140" t="s">
        <v>454</v>
      </c>
      <c r="KUA14" s="140" t="s">
        <v>454</v>
      </c>
      <c r="KUB14" s="140" t="s">
        <v>454</v>
      </c>
      <c r="KUC14" s="140" t="s">
        <v>454</v>
      </c>
      <c r="KUD14" s="140" t="s">
        <v>454</v>
      </c>
      <c r="KUE14" s="140" t="s">
        <v>454</v>
      </c>
      <c r="KUF14" s="140" t="s">
        <v>454</v>
      </c>
      <c r="KUG14" s="140" t="s">
        <v>454</v>
      </c>
      <c r="KUH14" s="140" t="s">
        <v>454</v>
      </c>
      <c r="KUI14" s="140" t="s">
        <v>454</v>
      </c>
      <c r="KUJ14" s="140" t="s">
        <v>454</v>
      </c>
      <c r="KUK14" s="140" t="s">
        <v>454</v>
      </c>
      <c r="KUL14" s="140" t="s">
        <v>454</v>
      </c>
      <c r="KUM14" s="140" t="s">
        <v>454</v>
      </c>
      <c r="KUN14" s="140" t="s">
        <v>454</v>
      </c>
      <c r="KUO14" s="140" t="s">
        <v>454</v>
      </c>
      <c r="KUP14" s="140" t="s">
        <v>454</v>
      </c>
      <c r="KUQ14" s="140" t="s">
        <v>454</v>
      </c>
      <c r="KUR14" s="140" t="s">
        <v>454</v>
      </c>
      <c r="KUS14" s="140" t="s">
        <v>454</v>
      </c>
      <c r="KUT14" s="140" t="s">
        <v>454</v>
      </c>
      <c r="KUU14" s="140" t="s">
        <v>454</v>
      </c>
      <c r="KUV14" s="140" t="s">
        <v>454</v>
      </c>
      <c r="KUW14" s="140" t="s">
        <v>454</v>
      </c>
      <c r="KUX14" s="140" t="s">
        <v>454</v>
      </c>
      <c r="KUY14" s="140" t="s">
        <v>454</v>
      </c>
      <c r="KUZ14" s="140" t="s">
        <v>454</v>
      </c>
      <c r="KVA14" s="140" t="s">
        <v>454</v>
      </c>
      <c r="KVB14" s="140" t="s">
        <v>454</v>
      </c>
      <c r="KVC14" s="140" t="s">
        <v>454</v>
      </c>
      <c r="KVD14" s="140" t="s">
        <v>454</v>
      </c>
      <c r="KVE14" s="140" t="s">
        <v>454</v>
      </c>
      <c r="KVF14" s="140" t="s">
        <v>454</v>
      </c>
      <c r="KVG14" s="140" t="s">
        <v>454</v>
      </c>
      <c r="KVH14" s="140" t="s">
        <v>454</v>
      </c>
      <c r="KVI14" s="140" t="s">
        <v>454</v>
      </c>
      <c r="KVJ14" s="140" t="s">
        <v>454</v>
      </c>
      <c r="KVK14" s="140" t="s">
        <v>454</v>
      </c>
      <c r="KVL14" s="140" t="s">
        <v>454</v>
      </c>
      <c r="KVM14" s="140" t="s">
        <v>454</v>
      </c>
      <c r="KVN14" s="140" t="s">
        <v>454</v>
      </c>
      <c r="KVO14" s="140" t="s">
        <v>454</v>
      </c>
      <c r="KVP14" s="140" t="s">
        <v>454</v>
      </c>
      <c r="KVQ14" s="140" t="s">
        <v>454</v>
      </c>
      <c r="KVR14" s="140" t="s">
        <v>454</v>
      </c>
      <c r="KVS14" s="140" t="s">
        <v>454</v>
      </c>
      <c r="KVT14" s="140" t="s">
        <v>454</v>
      </c>
      <c r="KVU14" s="140" t="s">
        <v>454</v>
      </c>
      <c r="KVV14" s="140" t="s">
        <v>454</v>
      </c>
      <c r="KVW14" s="140" t="s">
        <v>454</v>
      </c>
      <c r="KVX14" s="140" t="s">
        <v>454</v>
      </c>
      <c r="KVY14" s="140" t="s">
        <v>454</v>
      </c>
      <c r="KVZ14" s="140" t="s">
        <v>454</v>
      </c>
      <c r="KWA14" s="140" t="s">
        <v>454</v>
      </c>
      <c r="KWB14" s="140" t="s">
        <v>454</v>
      </c>
      <c r="KWC14" s="140" t="s">
        <v>454</v>
      </c>
      <c r="KWD14" s="140" t="s">
        <v>454</v>
      </c>
      <c r="KWE14" s="140" t="s">
        <v>454</v>
      </c>
      <c r="KWF14" s="140" t="s">
        <v>454</v>
      </c>
      <c r="KWG14" s="140" t="s">
        <v>454</v>
      </c>
      <c r="KWH14" s="140" t="s">
        <v>454</v>
      </c>
      <c r="KWI14" s="140" t="s">
        <v>454</v>
      </c>
      <c r="KWJ14" s="140" t="s">
        <v>454</v>
      </c>
      <c r="KWK14" s="140" t="s">
        <v>454</v>
      </c>
      <c r="KWL14" s="140" t="s">
        <v>454</v>
      </c>
      <c r="KWM14" s="140" t="s">
        <v>454</v>
      </c>
      <c r="KWN14" s="140" t="s">
        <v>454</v>
      </c>
      <c r="KWO14" s="140" t="s">
        <v>454</v>
      </c>
      <c r="KWP14" s="140" t="s">
        <v>454</v>
      </c>
      <c r="KWQ14" s="140" t="s">
        <v>454</v>
      </c>
      <c r="KWR14" s="140" t="s">
        <v>454</v>
      </c>
      <c r="KWS14" s="140" t="s">
        <v>454</v>
      </c>
      <c r="KWT14" s="140" t="s">
        <v>454</v>
      </c>
      <c r="KWU14" s="140" t="s">
        <v>454</v>
      </c>
      <c r="KWV14" s="140" t="s">
        <v>454</v>
      </c>
      <c r="KWW14" s="140" t="s">
        <v>454</v>
      </c>
      <c r="KWX14" s="140" t="s">
        <v>454</v>
      </c>
      <c r="KWY14" s="140" t="s">
        <v>454</v>
      </c>
      <c r="KWZ14" s="140" t="s">
        <v>454</v>
      </c>
      <c r="KXA14" s="140" t="s">
        <v>454</v>
      </c>
      <c r="KXB14" s="140" t="s">
        <v>454</v>
      </c>
      <c r="KXC14" s="140" t="s">
        <v>454</v>
      </c>
      <c r="KXD14" s="140" t="s">
        <v>454</v>
      </c>
      <c r="KXE14" s="140" t="s">
        <v>454</v>
      </c>
      <c r="KXF14" s="140" t="s">
        <v>454</v>
      </c>
      <c r="KXG14" s="140" t="s">
        <v>454</v>
      </c>
      <c r="KXH14" s="140" t="s">
        <v>454</v>
      </c>
      <c r="KXI14" s="140" t="s">
        <v>454</v>
      </c>
      <c r="KXJ14" s="140" t="s">
        <v>454</v>
      </c>
      <c r="KXK14" s="140" t="s">
        <v>454</v>
      </c>
      <c r="KXL14" s="140" t="s">
        <v>454</v>
      </c>
      <c r="KXM14" s="140" t="s">
        <v>454</v>
      </c>
      <c r="KXN14" s="140" t="s">
        <v>454</v>
      </c>
      <c r="KXO14" s="140" t="s">
        <v>454</v>
      </c>
      <c r="KXP14" s="140" t="s">
        <v>454</v>
      </c>
      <c r="KXQ14" s="140" t="s">
        <v>454</v>
      </c>
      <c r="KXR14" s="140" t="s">
        <v>454</v>
      </c>
      <c r="KXS14" s="140" t="s">
        <v>454</v>
      </c>
      <c r="KXT14" s="140" t="s">
        <v>454</v>
      </c>
      <c r="KXU14" s="140" t="s">
        <v>454</v>
      </c>
      <c r="KXV14" s="140" t="s">
        <v>454</v>
      </c>
      <c r="KXW14" s="140" t="s">
        <v>454</v>
      </c>
      <c r="KXX14" s="140" t="s">
        <v>454</v>
      </c>
      <c r="KXY14" s="140" t="s">
        <v>454</v>
      </c>
      <c r="KXZ14" s="140" t="s">
        <v>454</v>
      </c>
      <c r="KYA14" s="140" t="s">
        <v>454</v>
      </c>
      <c r="KYB14" s="140" t="s">
        <v>454</v>
      </c>
      <c r="KYC14" s="140" t="s">
        <v>454</v>
      </c>
      <c r="KYD14" s="140" t="s">
        <v>454</v>
      </c>
      <c r="KYE14" s="140" t="s">
        <v>454</v>
      </c>
      <c r="KYF14" s="140" t="s">
        <v>454</v>
      </c>
      <c r="KYG14" s="140" t="s">
        <v>454</v>
      </c>
      <c r="KYH14" s="140" t="s">
        <v>454</v>
      </c>
      <c r="KYI14" s="140" t="s">
        <v>454</v>
      </c>
      <c r="KYJ14" s="140" t="s">
        <v>454</v>
      </c>
      <c r="KYK14" s="140" t="s">
        <v>454</v>
      </c>
      <c r="KYL14" s="140" t="s">
        <v>454</v>
      </c>
      <c r="KYM14" s="140" t="s">
        <v>454</v>
      </c>
      <c r="KYN14" s="140" t="s">
        <v>454</v>
      </c>
      <c r="KYO14" s="140" t="s">
        <v>454</v>
      </c>
      <c r="KYP14" s="140" t="s">
        <v>454</v>
      </c>
      <c r="KYQ14" s="140" t="s">
        <v>454</v>
      </c>
      <c r="KYR14" s="140" t="s">
        <v>454</v>
      </c>
      <c r="KYS14" s="140" t="s">
        <v>454</v>
      </c>
      <c r="KYT14" s="140" t="s">
        <v>454</v>
      </c>
      <c r="KYU14" s="140" t="s">
        <v>454</v>
      </c>
      <c r="KYV14" s="140" t="s">
        <v>454</v>
      </c>
      <c r="KYW14" s="140" t="s">
        <v>454</v>
      </c>
      <c r="KYX14" s="140" t="s">
        <v>454</v>
      </c>
      <c r="KYY14" s="140" t="s">
        <v>454</v>
      </c>
      <c r="KYZ14" s="140" t="s">
        <v>454</v>
      </c>
      <c r="KZA14" s="140" t="s">
        <v>454</v>
      </c>
      <c r="KZB14" s="140" t="s">
        <v>454</v>
      </c>
      <c r="KZC14" s="140" t="s">
        <v>454</v>
      </c>
      <c r="KZD14" s="140" t="s">
        <v>454</v>
      </c>
      <c r="KZE14" s="140" t="s">
        <v>454</v>
      </c>
      <c r="KZF14" s="140" t="s">
        <v>454</v>
      </c>
      <c r="KZG14" s="140" t="s">
        <v>454</v>
      </c>
      <c r="KZH14" s="140" t="s">
        <v>454</v>
      </c>
      <c r="KZI14" s="140" t="s">
        <v>454</v>
      </c>
      <c r="KZJ14" s="140" t="s">
        <v>454</v>
      </c>
      <c r="KZK14" s="140" t="s">
        <v>454</v>
      </c>
      <c r="KZL14" s="140" t="s">
        <v>454</v>
      </c>
      <c r="KZM14" s="140" t="s">
        <v>454</v>
      </c>
      <c r="KZN14" s="140" t="s">
        <v>454</v>
      </c>
      <c r="KZO14" s="140" t="s">
        <v>454</v>
      </c>
      <c r="KZP14" s="140" t="s">
        <v>454</v>
      </c>
      <c r="KZQ14" s="140" t="s">
        <v>454</v>
      </c>
      <c r="KZR14" s="140" t="s">
        <v>454</v>
      </c>
      <c r="KZS14" s="140" t="s">
        <v>454</v>
      </c>
      <c r="KZT14" s="140" t="s">
        <v>454</v>
      </c>
      <c r="KZU14" s="140" t="s">
        <v>454</v>
      </c>
      <c r="KZV14" s="140" t="s">
        <v>454</v>
      </c>
      <c r="KZW14" s="140" t="s">
        <v>454</v>
      </c>
      <c r="KZX14" s="140" t="s">
        <v>454</v>
      </c>
      <c r="KZY14" s="140" t="s">
        <v>454</v>
      </c>
      <c r="KZZ14" s="140" t="s">
        <v>454</v>
      </c>
      <c r="LAA14" s="140" t="s">
        <v>454</v>
      </c>
      <c r="LAB14" s="140" t="s">
        <v>454</v>
      </c>
      <c r="LAC14" s="140" t="s">
        <v>454</v>
      </c>
      <c r="LAD14" s="140" t="s">
        <v>454</v>
      </c>
      <c r="LAE14" s="140" t="s">
        <v>454</v>
      </c>
      <c r="LAF14" s="140" t="s">
        <v>454</v>
      </c>
      <c r="LAG14" s="140" t="s">
        <v>454</v>
      </c>
      <c r="LAH14" s="140" t="s">
        <v>454</v>
      </c>
      <c r="LAI14" s="140" t="s">
        <v>454</v>
      </c>
      <c r="LAJ14" s="140" t="s">
        <v>454</v>
      </c>
      <c r="LAK14" s="140" t="s">
        <v>454</v>
      </c>
      <c r="LAL14" s="140" t="s">
        <v>454</v>
      </c>
      <c r="LAM14" s="140" t="s">
        <v>454</v>
      </c>
      <c r="LAN14" s="140" t="s">
        <v>454</v>
      </c>
      <c r="LAO14" s="140" t="s">
        <v>454</v>
      </c>
      <c r="LAP14" s="140" t="s">
        <v>454</v>
      </c>
      <c r="LAQ14" s="140" t="s">
        <v>454</v>
      </c>
      <c r="LAR14" s="140" t="s">
        <v>454</v>
      </c>
      <c r="LAS14" s="140" t="s">
        <v>454</v>
      </c>
      <c r="LAT14" s="140" t="s">
        <v>454</v>
      </c>
      <c r="LAU14" s="140" t="s">
        <v>454</v>
      </c>
      <c r="LAV14" s="140" t="s">
        <v>454</v>
      </c>
      <c r="LAW14" s="140" t="s">
        <v>454</v>
      </c>
      <c r="LAX14" s="140" t="s">
        <v>454</v>
      </c>
      <c r="LAY14" s="140" t="s">
        <v>454</v>
      </c>
      <c r="LAZ14" s="140" t="s">
        <v>454</v>
      </c>
      <c r="LBA14" s="140" t="s">
        <v>454</v>
      </c>
      <c r="LBB14" s="140" t="s">
        <v>454</v>
      </c>
      <c r="LBC14" s="140" t="s">
        <v>454</v>
      </c>
      <c r="LBD14" s="140" t="s">
        <v>454</v>
      </c>
      <c r="LBE14" s="140" t="s">
        <v>454</v>
      </c>
      <c r="LBF14" s="140" t="s">
        <v>454</v>
      </c>
      <c r="LBG14" s="140" t="s">
        <v>454</v>
      </c>
      <c r="LBH14" s="140" t="s">
        <v>454</v>
      </c>
      <c r="LBI14" s="140" t="s">
        <v>454</v>
      </c>
      <c r="LBJ14" s="140" t="s">
        <v>454</v>
      </c>
      <c r="LBK14" s="140" t="s">
        <v>454</v>
      </c>
      <c r="LBL14" s="140" t="s">
        <v>454</v>
      </c>
      <c r="LBM14" s="140" t="s">
        <v>454</v>
      </c>
      <c r="LBN14" s="140" t="s">
        <v>454</v>
      </c>
      <c r="LBO14" s="140" t="s">
        <v>454</v>
      </c>
      <c r="LBP14" s="140" t="s">
        <v>454</v>
      </c>
      <c r="LBQ14" s="140" t="s">
        <v>454</v>
      </c>
      <c r="LBR14" s="140" t="s">
        <v>454</v>
      </c>
      <c r="LBS14" s="140" t="s">
        <v>454</v>
      </c>
      <c r="LBT14" s="140" t="s">
        <v>454</v>
      </c>
      <c r="LBU14" s="140" t="s">
        <v>454</v>
      </c>
      <c r="LBV14" s="140" t="s">
        <v>454</v>
      </c>
      <c r="LBW14" s="140" t="s">
        <v>454</v>
      </c>
      <c r="LBX14" s="140" t="s">
        <v>454</v>
      </c>
      <c r="LBY14" s="140" t="s">
        <v>454</v>
      </c>
      <c r="LBZ14" s="140" t="s">
        <v>454</v>
      </c>
      <c r="LCA14" s="140" t="s">
        <v>454</v>
      </c>
      <c r="LCB14" s="140" t="s">
        <v>454</v>
      </c>
      <c r="LCC14" s="140" t="s">
        <v>454</v>
      </c>
      <c r="LCD14" s="140" t="s">
        <v>454</v>
      </c>
      <c r="LCE14" s="140" t="s">
        <v>454</v>
      </c>
      <c r="LCF14" s="140" t="s">
        <v>454</v>
      </c>
      <c r="LCG14" s="140" t="s">
        <v>454</v>
      </c>
      <c r="LCH14" s="140" t="s">
        <v>454</v>
      </c>
      <c r="LCI14" s="140" t="s">
        <v>454</v>
      </c>
      <c r="LCJ14" s="140" t="s">
        <v>454</v>
      </c>
      <c r="LCK14" s="140" t="s">
        <v>454</v>
      </c>
      <c r="LCL14" s="140" t="s">
        <v>454</v>
      </c>
      <c r="LCM14" s="140" t="s">
        <v>454</v>
      </c>
      <c r="LCN14" s="140" t="s">
        <v>454</v>
      </c>
      <c r="LCO14" s="140" t="s">
        <v>454</v>
      </c>
      <c r="LCP14" s="140" t="s">
        <v>454</v>
      </c>
      <c r="LCQ14" s="140" t="s">
        <v>454</v>
      </c>
      <c r="LCR14" s="140" t="s">
        <v>454</v>
      </c>
      <c r="LCS14" s="140" t="s">
        <v>454</v>
      </c>
      <c r="LCT14" s="140" t="s">
        <v>454</v>
      </c>
      <c r="LCU14" s="140" t="s">
        <v>454</v>
      </c>
      <c r="LCV14" s="140" t="s">
        <v>454</v>
      </c>
      <c r="LCW14" s="140" t="s">
        <v>454</v>
      </c>
      <c r="LCX14" s="140" t="s">
        <v>454</v>
      </c>
      <c r="LCY14" s="140" t="s">
        <v>454</v>
      </c>
      <c r="LCZ14" s="140" t="s">
        <v>454</v>
      </c>
      <c r="LDA14" s="140" t="s">
        <v>454</v>
      </c>
      <c r="LDB14" s="140" t="s">
        <v>454</v>
      </c>
      <c r="LDC14" s="140" t="s">
        <v>454</v>
      </c>
      <c r="LDD14" s="140" t="s">
        <v>454</v>
      </c>
      <c r="LDE14" s="140" t="s">
        <v>454</v>
      </c>
      <c r="LDF14" s="140" t="s">
        <v>454</v>
      </c>
      <c r="LDG14" s="140" t="s">
        <v>454</v>
      </c>
      <c r="LDH14" s="140" t="s">
        <v>454</v>
      </c>
      <c r="LDI14" s="140" t="s">
        <v>454</v>
      </c>
      <c r="LDJ14" s="140" t="s">
        <v>454</v>
      </c>
      <c r="LDK14" s="140" t="s">
        <v>454</v>
      </c>
      <c r="LDL14" s="140" t="s">
        <v>454</v>
      </c>
      <c r="LDM14" s="140" t="s">
        <v>454</v>
      </c>
      <c r="LDN14" s="140" t="s">
        <v>454</v>
      </c>
      <c r="LDO14" s="140" t="s">
        <v>454</v>
      </c>
      <c r="LDP14" s="140" t="s">
        <v>454</v>
      </c>
      <c r="LDQ14" s="140" t="s">
        <v>454</v>
      </c>
      <c r="LDR14" s="140" t="s">
        <v>454</v>
      </c>
      <c r="LDS14" s="140" t="s">
        <v>454</v>
      </c>
      <c r="LDT14" s="140" t="s">
        <v>454</v>
      </c>
      <c r="LDU14" s="140" t="s">
        <v>454</v>
      </c>
      <c r="LDV14" s="140" t="s">
        <v>454</v>
      </c>
      <c r="LDW14" s="140" t="s">
        <v>454</v>
      </c>
      <c r="LDX14" s="140" t="s">
        <v>454</v>
      </c>
      <c r="LDY14" s="140" t="s">
        <v>454</v>
      </c>
      <c r="LDZ14" s="140" t="s">
        <v>454</v>
      </c>
      <c r="LEA14" s="140" t="s">
        <v>454</v>
      </c>
      <c r="LEB14" s="140" t="s">
        <v>454</v>
      </c>
      <c r="LEC14" s="140" t="s">
        <v>454</v>
      </c>
      <c r="LED14" s="140" t="s">
        <v>454</v>
      </c>
      <c r="LEE14" s="140" t="s">
        <v>454</v>
      </c>
      <c r="LEF14" s="140" t="s">
        <v>454</v>
      </c>
      <c r="LEG14" s="140" t="s">
        <v>454</v>
      </c>
      <c r="LEH14" s="140" t="s">
        <v>454</v>
      </c>
      <c r="LEI14" s="140" t="s">
        <v>454</v>
      </c>
      <c r="LEJ14" s="140" t="s">
        <v>454</v>
      </c>
      <c r="LEK14" s="140" t="s">
        <v>454</v>
      </c>
      <c r="LEL14" s="140" t="s">
        <v>454</v>
      </c>
      <c r="LEM14" s="140" t="s">
        <v>454</v>
      </c>
      <c r="LEN14" s="140" t="s">
        <v>454</v>
      </c>
      <c r="LEO14" s="140" t="s">
        <v>454</v>
      </c>
      <c r="LEP14" s="140" t="s">
        <v>454</v>
      </c>
      <c r="LEQ14" s="140" t="s">
        <v>454</v>
      </c>
      <c r="LER14" s="140" t="s">
        <v>454</v>
      </c>
      <c r="LES14" s="140" t="s">
        <v>454</v>
      </c>
      <c r="LET14" s="140" t="s">
        <v>454</v>
      </c>
      <c r="LEU14" s="140" t="s">
        <v>454</v>
      </c>
      <c r="LEV14" s="140" t="s">
        <v>454</v>
      </c>
      <c r="LEW14" s="140" t="s">
        <v>454</v>
      </c>
      <c r="LEX14" s="140" t="s">
        <v>454</v>
      </c>
      <c r="LEY14" s="140" t="s">
        <v>454</v>
      </c>
      <c r="LEZ14" s="140" t="s">
        <v>454</v>
      </c>
      <c r="LFA14" s="140" t="s">
        <v>454</v>
      </c>
      <c r="LFB14" s="140" t="s">
        <v>454</v>
      </c>
      <c r="LFC14" s="140" t="s">
        <v>454</v>
      </c>
      <c r="LFD14" s="140" t="s">
        <v>454</v>
      </c>
      <c r="LFE14" s="140" t="s">
        <v>454</v>
      </c>
      <c r="LFF14" s="140" t="s">
        <v>454</v>
      </c>
      <c r="LFG14" s="140" t="s">
        <v>454</v>
      </c>
      <c r="LFH14" s="140" t="s">
        <v>454</v>
      </c>
      <c r="LFI14" s="140" t="s">
        <v>454</v>
      </c>
      <c r="LFJ14" s="140" t="s">
        <v>454</v>
      </c>
      <c r="LFK14" s="140" t="s">
        <v>454</v>
      </c>
      <c r="LFL14" s="140" t="s">
        <v>454</v>
      </c>
      <c r="LFM14" s="140" t="s">
        <v>454</v>
      </c>
      <c r="LFN14" s="140" t="s">
        <v>454</v>
      </c>
      <c r="LFO14" s="140" t="s">
        <v>454</v>
      </c>
      <c r="LFP14" s="140" t="s">
        <v>454</v>
      </c>
      <c r="LFQ14" s="140" t="s">
        <v>454</v>
      </c>
      <c r="LFR14" s="140" t="s">
        <v>454</v>
      </c>
      <c r="LFS14" s="140" t="s">
        <v>454</v>
      </c>
      <c r="LFT14" s="140" t="s">
        <v>454</v>
      </c>
      <c r="LFU14" s="140" t="s">
        <v>454</v>
      </c>
      <c r="LFV14" s="140" t="s">
        <v>454</v>
      </c>
      <c r="LFW14" s="140" t="s">
        <v>454</v>
      </c>
      <c r="LFX14" s="140" t="s">
        <v>454</v>
      </c>
      <c r="LFY14" s="140" t="s">
        <v>454</v>
      </c>
      <c r="LFZ14" s="140" t="s">
        <v>454</v>
      </c>
      <c r="LGA14" s="140" t="s">
        <v>454</v>
      </c>
      <c r="LGB14" s="140" t="s">
        <v>454</v>
      </c>
      <c r="LGC14" s="140" t="s">
        <v>454</v>
      </c>
      <c r="LGD14" s="140" t="s">
        <v>454</v>
      </c>
      <c r="LGE14" s="140" t="s">
        <v>454</v>
      </c>
      <c r="LGF14" s="140" t="s">
        <v>454</v>
      </c>
      <c r="LGG14" s="140" t="s">
        <v>454</v>
      </c>
      <c r="LGH14" s="140" t="s">
        <v>454</v>
      </c>
      <c r="LGI14" s="140" t="s">
        <v>454</v>
      </c>
      <c r="LGJ14" s="140" t="s">
        <v>454</v>
      </c>
      <c r="LGK14" s="140" t="s">
        <v>454</v>
      </c>
      <c r="LGL14" s="140" t="s">
        <v>454</v>
      </c>
      <c r="LGM14" s="140" t="s">
        <v>454</v>
      </c>
      <c r="LGN14" s="140" t="s">
        <v>454</v>
      </c>
      <c r="LGO14" s="140" t="s">
        <v>454</v>
      </c>
      <c r="LGP14" s="140" t="s">
        <v>454</v>
      </c>
      <c r="LGQ14" s="140" t="s">
        <v>454</v>
      </c>
      <c r="LGR14" s="140" t="s">
        <v>454</v>
      </c>
      <c r="LGS14" s="140" t="s">
        <v>454</v>
      </c>
      <c r="LGT14" s="140" t="s">
        <v>454</v>
      </c>
      <c r="LGU14" s="140" t="s">
        <v>454</v>
      </c>
      <c r="LGV14" s="140" t="s">
        <v>454</v>
      </c>
      <c r="LGW14" s="140" t="s">
        <v>454</v>
      </c>
      <c r="LGX14" s="140" t="s">
        <v>454</v>
      </c>
      <c r="LGY14" s="140" t="s">
        <v>454</v>
      </c>
      <c r="LGZ14" s="140" t="s">
        <v>454</v>
      </c>
      <c r="LHA14" s="140" t="s">
        <v>454</v>
      </c>
      <c r="LHB14" s="140" t="s">
        <v>454</v>
      </c>
      <c r="LHC14" s="140" t="s">
        <v>454</v>
      </c>
      <c r="LHD14" s="140" t="s">
        <v>454</v>
      </c>
      <c r="LHE14" s="140" t="s">
        <v>454</v>
      </c>
      <c r="LHF14" s="140" t="s">
        <v>454</v>
      </c>
      <c r="LHG14" s="140" t="s">
        <v>454</v>
      </c>
      <c r="LHH14" s="140" t="s">
        <v>454</v>
      </c>
      <c r="LHI14" s="140" t="s">
        <v>454</v>
      </c>
      <c r="LHJ14" s="140" t="s">
        <v>454</v>
      </c>
      <c r="LHK14" s="140" t="s">
        <v>454</v>
      </c>
      <c r="LHL14" s="140" t="s">
        <v>454</v>
      </c>
      <c r="LHM14" s="140" t="s">
        <v>454</v>
      </c>
      <c r="LHN14" s="140" t="s">
        <v>454</v>
      </c>
      <c r="LHO14" s="140" t="s">
        <v>454</v>
      </c>
      <c r="LHP14" s="140" t="s">
        <v>454</v>
      </c>
      <c r="LHQ14" s="140" t="s">
        <v>454</v>
      </c>
      <c r="LHR14" s="140" t="s">
        <v>454</v>
      </c>
      <c r="LHS14" s="140" t="s">
        <v>454</v>
      </c>
      <c r="LHT14" s="140" t="s">
        <v>454</v>
      </c>
      <c r="LHU14" s="140" t="s">
        <v>454</v>
      </c>
      <c r="LHV14" s="140" t="s">
        <v>454</v>
      </c>
      <c r="LHW14" s="140" t="s">
        <v>454</v>
      </c>
      <c r="LHX14" s="140" t="s">
        <v>454</v>
      </c>
      <c r="LHY14" s="140" t="s">
        <v>454</v>
      </c>
      <c r="LHZ14" s="140" t="s">
        <v>454</v>
      </c>
      <c r="LIA14" s="140" t="s">
        <v>454</v>
      </c>
      <c r="LIB14" s="140" t="s">
        <v>454</v>
      </c>
      <c r="LIC14" s="140" t="s">
        <v>454</v>
      </c>
      <c r="LID14" s="140" t="s">
        <v>454</v>
      </c>
      <c r="LIE14" s="140" t="s">
        <v>454</v>
      </c>
      <c r="LIF14" s="140" t="s">
        <v>454</v>
      </c>
      <c r="LIG14" s="140" t="s">
        <v>454</v>
      </c>
      <c r="LIH14" s="140" t="s">
        <v>454</v>
      </c>
      <c r="LII14" s="140" t="s">
        <v>454</v>
      </c>
      <c r="LIJ14" s="140" t="s">
        <v>454</v>
      </c>
      <c r="LIK14" s="140" t="s">
        <v>454</v>
      </c>
      <c r="LIL14" s="140" t="s">
        <v>454</v>
      </c>
      <c r="LIM14" s="140" t="s">
        <v>454</v>
      </c>
      <c r="LIN14" s="140" t="s">
        <v>454</v>
      </c>
      <c r="LIO14" s="140" t="s">
        <v>454</v>
      </c>
      <c r="LIP14" s="140" t="s">
        <v>454</v>
      </c>
      <c r="LIQ14" s="140" t="s">
        <v>454</v>
      </c>
      <c r="LIR14" s="140" t="s">
        <v>454</v>
      </c>
      <c r="LIS14" s="140" t="s">
        <v>454</v>
      </c>
      <c r="LIT14" s="140" t="s">
        <v>454</v>
      </c>
      <c r="LIU14" s="140" t="s">
        <v>454</v>
      </c>
      <c r="LIV14" s="140" t="s">
        <v>454</v>
      </c>
      <c r="LIW14" s="140" t="s">
        <v>454</v>
      </c>
      <c r="LIX14" s="140" t="s">
        <v>454</v>
      </c>
      <c r="LIY14" s="140" t="s">
        <v>454</v>
      </c>
      <c r="LIZ14" s="140" t="s">
        <v>454</v>
      </c>
      <c r="LJA14" s="140" t="s">
        <v>454</v>
      </c>
      <c r="LJB14" s="140" t="s">
        <v>454</v>
      </c>
      <c r="LJC14" s="140" t="s">
        <v>454</v>
      </c>
      <c r="LJD14" s="140" t="s">
        <v>454</v>
      </c>
      <c r="LJE14" s="140" t="s">
        <v>454</v>
      </c>
      <c r="LJF14" s="140" t="s">
        <v>454</v>
      </c>
      <c r="LJG14" s="140" t="s">
        <v>454</v>
      </c>
      <c r="LJH14" s="140" t="s">
        <v>454</v>
      </c>
      <c r="LJI14" s="140" t="s">
        <v>454</v>
      </c>
      <c r="LJJ14" s="140" t="s">
        <v>454</v>
      </c>
      <c r="LJK14" s="140" t="s">
        <v>454</v>
      </c>
      <c r="LJL14" s="140" t="s">
        <v>454</v>
      </c>
      <c r="LJM14" s="140" t="s">
        <v>454</v>
      </c>
      <c r="LJN14" s="140" t="s">
        <v>454</v>
      </c>
      <c r="LJO14" s="140" t="s">
        <v>454</v>
      </c>
      <c r="LJP14" s="140" t="s">
        <v>454</v>
      </c>
      <c r="LJQ14" s="140" t="s">
        <v>454</v>
      </c>
      <c r="LJR14" s="140" t="s">
        <v>454</v>
      </c>
      <c r="LJS14" s="140" t="s">
        <v>454</v>
      </c>
      <c r="LJT14" s="140" t="s">
        <v>454</v>
      </c>
      <c r="LJU14" s="140" t="s">
        <v>454</v>
      </c>
      <c r="LJV14" s="140" t="s">
        <v>454</v>
      </c>
      <c r="LJW14" s="140" t="s">
        <v>454</v>
      </c>
      <c r="LJX14" s="140" t="s">
        <v>454</v>
      </c>
      <c r="LJY14" s="140" t="s">
        <v>454</v>
      </c>
      <c r="LJZ14" s="140" t="s">
        <v>454</v>
      </c>
      <c r="LKA14" s="140" t="s">
        <v>454</v>
      </c>
      <c r="LKB14" s="140" t="s">
        <v>454</v>
      </c>
      <c r="LKC14" s="140" t="s">
        <v>454</v>
      </c>
      <c r="LKD14" s="140" t="s">
        <v>454</v>
      </c>
      <c r="LKE14" s="140" t="s">
        <v>454</v>
      </c>
      <c r="LKF14" s="140" t="s">
        <v>454</v>
      </c>
      <c r="LKG14" s="140" t="s">
        <v>454</v>
      </c>
      <c r="LKH14" s="140" t="s">
        <v>454</v>
      </c>
      <c r="LKI14" s="140" t="s">
        <v>454</v>
      </c>
      <c r="LKJ14" s="140" t="s">
        <v>454</v>
      </c>
      <c r="LKK14" s="140" t="s">
        <v>454</v>
      </c>
      <c r="LKL14" s="140" t="s">
        <v>454</v>
      </c>
      <c r="LKM14" s="140" t="s">
        <v>454</v>
      </c>
      <c r="LKN14" s="140" t="s">
        <v>454</v>
      </c>
      <c r="LKO14" s="140" t="s">
        <v>454</v>
      </c>
      <c r="LKP14" s="140" t="s">
        <v>454</v>
      </c>
      <c r="LKQ14" s="140" t="s">
        <v>454</v>
      </c>
      <c r="LKR14" s="140" t="s">
        <v>454</v>
      </c>
      <c r="LKS14" s="140" t="s">
        <v>454</v>
      </c>
      <c r="LKT14" s="140" t="s">
        <v>454</v>
      </c>
      <c r="LKU14" s="140" t="s">
        <v>454</v>
      </c>
      <c r="LKV14" s="140" t="s">
        <v>454</v>
      </c>
      <c r="LKW14" s="140" t="s">
        <v>454</v>
      </c>
      <c r="LKX14" s="140" t="s">
        <v>454</v>
      </c>
      <c r="LKY14" s="140" t="s">
        <v>454</v>
      </c>
      <c r="LKZ14" s="140" t="s">
        <v>454</v>
      </c>
      <c r="LLA14" s="140" t="s">
        <v>454</v>
      </c>
      <c r="LLB14" s="140" t="s">
        <v>454</v>
      </c>
      <c r="LLC14" s="140" t="s">
        <v>454</v>
      </c>
      <c r="LLD14" s="140" t="s">
        <v>454</v>
      </c>
      <c r="LLE14" s="140" t="s">
        <v>454</v>
      </c>
      <c r="LLF14" s="140" t="s">
        <v>454</v>
      </c>
      <c r="LLG14" s="140" t="s">
        <v>454</v>
      </c>
      <c r="LLH14" s="140" t="s">
        <v>454</v>
      </c>
      <c r="LLI14" s="140" t="s">
        <v>454</v>
      </c>
      <c r="LLJ14" s="140" t="s">
        <v>454</v>
      </c>
      <c r="LLK14" s="140" t="s">
        <v>454</v>
      </c>
      <c r="LLL14" s="140" t="s">
        <v>454</v>
      </c>
      <c r="LLM14" s="140" t="s">
        <v>454</v>
      </c>
      <c r="LLN14" s="140" t="s">
        <v>454</v>
      </c>
      <c r="LLO14" s="140" t="s">
        <v>454</v>
      </c>
      <c r="LLP14" s="140" t="s">
        <v>454</v>
      </c>
      <c r="LLQ14" s="140" t="s">
        <v>454</v>
      </c>
      <c r="LLR14" s="140" t="s">
        <v>454</v>
      </c>
      <c r="LLS14" s="140" t="s">
        <v>454</v>
      </c>
      <c r="LLT14" s="140" t="s">
        <v>454</v>
      </c>
      <c r="LLU14" s="140" t="s">
        <v>454</v>
      </c>
      <c r="LLV14" s="140" t="s">
        <v>454</v>
      </c>
      <c r="LLW14" s="140" t="s">
        <v>454</v>
      </c>
      <c r="LLX14" s="140" t="s">
        <v>454</v>
      </c>
      <c r="LLY14" s="140" t="s">
        <v>454</v>
      </c>
      <c r="LLZ14" s="140" t="s">
        <v>454</v>
      </c>
      <c r="LMA14" s="140" t="s">
        <v>454</v>
      </c>
      <c r="LMB14" s="140" t="s">
        <v>454</v>
      </c>
      <c r="LMC14" s="140" t="s">
        <v>454</v>
      </c>
      <c r="LMD14" s="140" t="s">
        <v>454</v>
      </c>
      <c r="LME14" s="140" t="s">
        <v>454</v>
      </c>
      <c r="LMF14" s="140" t="s">
        <v>454</v>
      </c>
      <c r="LMG14" s="140" t="s">
        <v>454</v>
      </c>
      <c r="LMH14" s="140" t="s">
        <v>454</v>
      </c>
      <c r="LMI14" s="140" t="s">
        <v>454</v>
      </c>
      <c r="LMJ14" s="140" t="s">
        <v>454</v>
      </c>
      <c r="LMK14" s="140" t="s">
        <v>454</v>
      </c>
      <c r="LML14" s="140" t="s">
        <v>454</v>
      </c>
      <c r="LMM14" s="140" t="s">
        <v>454</v>
      </c>
      <c r="LMN14" s="140" t="s">
        <v>454</v>
      </c>
      <c r="LMO14" s="140" t="s">
        <v>454</v>
      </c>
      <c r="LMP14" s="140" t="s">
        <v>454</v>
      </c>
      <c r="LMQ14" s="140" t="s">
        <v>454</v>
      </c>
      <c r="LMR14" s="140" t="s">
        <v>454</v>
      </c>
      <c r="LMS14" s="140" t="s">
        <v>454</v>
      </c>
      <c r="LMT14" s="140" t="s">
        <v>454</v>
      </c>
      <c r="LMU14" s="140" t="s">
        <v>454</v>
      </c>
      <c r="LMV14" s="140" t="s">
        <v>454</v>
      </c>
      <c r="LMW14" s="140" t="s">
        <v>454</v>
      </c>
      <c r="LMX14" s="140" t="s">
        <v>454</v>
      </c>
      <c r="LMY14" s="140" t="s">
        <v>454</v>
      </c>
      <c r="LMZ14" s="140" t="s">
        <v>454</v>
      </c>
      <c r="LNA14" s="140" t="s">
        <v>454</v>
      </c>
      <c r="LNB14" s="140" t="s">
        <v>454</v>
      </c>
      <c r="LNC14" s="140" t="s">
        <v>454</v>
      </c>
      <c r="LND14" s="140" t="s">
        <v>454</v>
      </c>
      <c r="LNE14" s="140" t="s">
        <v>454</v>
      </c>
      <c r="LNF14" s="140" t="s">
        <v>454</v>
      </c>
      <c r="LNG14" s="140" t="s">
        <v>454</v>
      </c>
      <c r="LNH14" s="140" t="s">
        <v>454</v>
      </c>
      <c r="LNI14" s="140" t="s">
        <v>454</v>
      </c>
      <c r="LNJ14" s="140" t="s">
        <v>454</v>
      </c>
      <c r="LNK14" s="140" t="s">
        <v>454</v>
      </c>
      <c r="LNL14" s="140" t="s">
        <v>454</v>
      </c>
      <c r="LNM14" s="140" t="s">
        <v>454</v>
      </c>
      <c r="LNN14" s="140" t="s">
        <v>454</v>
      </c>
      <c r="LNO14" s="140" t="s">
        <v>454</v>
      </c>
      <c r="LNP14" s="140" t="s">
        <v>454</v>
      </c>
      <c r="LNQ14" s="140" t="s">
        <v>454</v>
      </c>
      <c r="LNR14" s="140" t="s">
        <v>454</v>
      </c>
      <c r="LNS14" s="140" t="s">
        <v>454</v>
      </c>
      <c r="LNT14" s="140" t="s">
        <v>454</v>
      </c>
      <c r="LNU14" s="140" t="s">
        <v>454</v>
      </c>
      <c r="LNV14" s="140" t="s">
        <v>454</v>
      </c>
      <c r="LNW14" s="140" t="s">
        <v>454</v>
      </c>
      <c r="LNX14" s="140" t="s">
        <v>454</v>
      </c>
      <c r="LNY14" s="140" t="s">
        <v>454</v>
      </c>
      <c r="LNZ14" s="140" t="s">
        <v>454</v>
      </c>
      <c r="LOA14" s="140" t="s">
        <v>454</v>
      </c>
      <c r="LOB14" s="140" t="s">
        <v>454</v>
      </c>
      <c r="LOC14" s="140" t="s">
        <v>454</v>
      </c>
      <c r="LOD14" s="140" t="s">
        <v>454</v>
      </c>
      <c r="LOE14" s="140" t="s">
        <v>454</v>
      </c>
      <c r="LOF14" s="140" t="s">
        <v>454</v>
      </c>
      <c r="LOG14" s="140" t="s">
        <v>454</v>
      </c>
      <c r="LOH14" s="140" t="s">
        <v>454</v>
      </c>
      <c r="LOI14" s="140" t="s">
        <v>454</v>
      </c>
      <c r="LOJ14" s="140" t="s">
        <v>454</v>
      </c>
      <c r="LOK14" s="140" t="s">
        <v>454</v>
      </c>
      <c r="LOL14" s="140" t="s">
        <v>454</v>
      </c>
      <c r="LOM14" s="140" t="s">
        <v>454</v>
      </c>
      <c r="LON14" s="140" t="s">
        <v>454</v>
      </c>
      <c r="LOO14" s="140" t="s">
        <v>454</v>
      </c>
      <c r="LOP14" s="140" t="s">
        <v>454</v>
      </c>
      <c r="LOQ14" s="140" t="s">
        <v>454</v>
      </c>
      <c r="LOR14" s="140" t="s">
        <v>454</v>
      </c>
      <c r="LOS14" s="140" t="s">
        <v>454</v>
      </c>
      <c r="LOT14" s="140" t="s">
        <v>454</v>
      </c>
      <c r="LOU14" s="140" t="s">
        <v>454</v>
      </c>
      <c r="LOV14" s="140" t="s">
        <v>454</v>
      </c>
      <c r="LOW14" s="140" t="s">
        <v>454</v>
      </c>
      <c r="LOX14" s="140" t="s">
        <v>454</v>
      </c>
      <c r="LOY14" s="140" t="s">
        <v>454</v>
      </c>
      <c r="LOZ14" s="140" t="s">
        <v>454</v>
      </c>
      <c r="LPA14" s="140" t="s">
        <v>454</v>
      </c>
      <c r="LPB14" s="140" t="s">
        <v>454</v>
      </c>
      <c r="LPC14" s="140" t="s">
        <v>454</v>
      </c>
      <c r="LPD14" s="140" t="s">
        <v>454</v>
      </c>
      <c r="LPE14" s="140" t="s">
        <v>454</v>
      </c>
      <c r="LPF14" s="140" t="s">
        <v>454</v>
      </c>
      <c r="LPG14" s="140" t="s">
        <v>454</v>
      </c>
      <c r="LPH14" s="140" t="s">
        <v>454</v>
      </c>
      <c r="LPI14" s="140" t="s">
        <v>454</v>
      </c>
      <c r="LPJ14" s="140" t="s">
        <v>454</v>
      </c>
      <c r="LPK14" s="140" t="s">
        <v>454</v>
      </c>
      <c r="LPL14" s="140" t="s">
        <v>454</v>
      </c>
      <c r="LPM14" s="140" t="s">
        <v>454</v>
      </c>
      <c r="LPN14" s="140" t="s">
        <v>454</v>
      </c>
      <c r="LPO14" s="140" t="s">
        <v>454</v>
      </c>
      <c r="LPP14" s="140" t="s">
        <v>454</v>
      </c>
      <c r="LPQ14" s="140" t="s">
        <v>454</v>
      </c>
      <c r="LPR14" s="140" t="s">
        <v>454</v>
      </c>
      <c r="LPS14" s="140" t="s">
        <v>454</v>
      </c>
      <c r="LPT14" s="140" t="s">
        <v>454</v>
      </c>
      <c r="LPU14" s="140" t="s">
        <v>454</v>
      </c>
      <c r="LPV14" s="140" t="s">
        <v>454</v>
      </c>
      <c r="LPW14" s="140" t="s">
        <v>454</v>
      </c>
      <c r="LPX14" s="140" t="s">
        <v>454</v>
      </c>
      <c r="LPY14" s="140" t="s">
        <v>454</v>
      </c>
      <c r="LPZ14" s="140" t="s">
        <v>454</v>
      </c>
      <c r="LQA14" s="140" t="s">
        <v>454</v>
      </c>
      <c r="LQB14" s="140" t="s">
        <v>454</v>
      </c>
      <c r="LQC14" s="140" t="s">
        <v>454</v>
      </c>
      <c r="LQD14" s="140" t="s">
        <v>454</v>
      </c>
      <c r="LQE14" s="140" t="s">
        <v>454</v>
      </c>
      <c r="LQF14" s="140" t="s">
        <v>454</v>
      </c>
      <c r="LQG14" s="140" t="s">
        <v>454</v>
      </c>
      <c r="LQH14" s="140" t="s">
        <v>454</v>
      </c>
      <c r="LQI14" s="140" t="s">
        <v>454</v>
      </c>
      <c r="LQJ14" s="140" t="s">
        <v>454</v>
      </c>
      <c r="LQK14" s="140" t="s">
        <v>454</v>
      </c>
      <c r="LQL14" s="140" t="s">
        <v>454</v>
      </c>
      <c r="LQM14" s="140" t="s">
        <v>454</v>
      </c>
      <c r="LQN14" s="140" t="s">
        <v>454</v>
      </c>
      <c r="LQO14" s="140" t="s">
        <v>454</v>
      </c>
      <c r="LQP14" s="140" t="s">
        <v>454</v>
      </c>
      <c r="LQQ14" s="140" t="s">
        <v>454</v>
      </c>
      <c r="LQR14" s="140" t="s">
        <v>454</v>
      </c>
      <c r="LQS14" s="140" t="s">
        <v>454</v>
      </c>
      <c r="LQT14" s="140" t="s">
        <v>454</v>
      </c>
      <c r="LQU14" s="140" t="s">
        <v>454</v>
      </c>
      <c r="LQV14" s="140" t="s">
        <v>454</v>
      </c>
      <c r="LQW14" s="140" t="s">
        <v>454</v>
      </c>
      <c r="LQX14" s="140" t="s">
        <v>454</v>
      </c>
      <c r="LQY14" s="140" t="s">
        <v>454</v>
      </c>
      <c r="LQZ14" s="140" t="s">
        <v>454</v>
      </c>
      <c r="LRA14" s="140" t="s">
        <v>454</v>
      </c>
      <c r="LRB14" s="140" t="s">
        <v>454</v>
      </c>
      <c r="LRC14" s="140" t="s">
        <v>454</v>
      </c>
      <c r="LRD14" s="140" t="s">
        <v>454</v>
      </c>
      <c r="LRE14" s="140" t="s">
        <v>454</v>
      </c>
      <c r="LRF14" s="140" t="s">
        <v>454</v>
      </c>
      <c r="LRG14" s="140" t="s">
        <v>454</v>
      </c>
      <c r="LRH14" s="140" t="s">
        <v>454</v>
      </c>
      <c r="LRI14" s="140" t="s">
        <v>454</v>
      </c>
      <c r="LRJ14" s="140" t="s">
        <v>454</v>
      </c>
      <c r="LRK14" s="140" t="s">
        <v>454</v>
      </c>
      <c r="LRL14" s="140" t="s">
        <v>454</v>
      </c>
      <c r="LRM14" s="140" t="s">
        <v>454</v>
      </c>
      <c r="LRN14" s="140" t="s">
        <v>454</v>
      </c>
      <c r="LRO14" s="140" t="s">
        <v>454</v>
      </c>
      <c r="LRP14" s="140" t="s">
        <v>454</v>
      </c>
      <c r="LRQ14" s="140" t="s">
        <v>454</v>
      </c>
      <c r="LRR14" s="140" t="s">
        <v>454</v>
      </c>
      <c r="LRS14" s="140" t="s">
        <v>454</v>
      </c>
      <c r="LRT14" s="140" t="s">
        <v>454</v>
      </c>
      <c r="LRU14" s="140" t="s">
        <v>454</v>
      </c>
      <c r="LRV14" s="140" t="s">
        <v>454</v>
      </c>
      <c r="LRW14" s="140" t="s">
        <v>454</v>
      </c>
      <c r="LRX14" s="140" t="s">
        <v>454</v>
      </c>
      <c r="LRY14" s="140" t="s">
        <v>454</v>
      </c>
      <c r="LRZ14" s="140" t="s">
        <v>454</v>
      </c>
      <c r="LSA14" s="140" t="s">
        <v>454</v>
      </c>
      <c r="LSB14" s="140" t="s">
        <v>454</v>
      </c>
      <c r="LSC14" s="140" t="s">
        <v>454</v>
      </c>
      <c r="LSD14" s="140" t="s">
        <v>454</v>
      </c>
      <c r="LSE14" s="140" t="s">
        <v>454</v>
      </c>
      <c r="LSF14" s="140" t="s">
        <v>454</v>
      </c>
      <c r="LSG14" s="140" t="s">
        <v>454</v>
      </c>
      <c r="LSH14" s="140" t="s">
        <v>454</v>
      </c>
      <c r="LSI14" s="140" t="s">
        <v>454</v>
      </c>
      <c r="LSJ14" s="140" t="s">
        <v>454</v>
      </c>
      <c r="LSK14" s="140" t="s">
        <v>454</v>
      </c>
      <c r="LSL14" s="140" t="s">
        <v>454</v>
      </c>
      <c r="LSM14" s="140" t="s">
        <v>454</v>
      </c>
      <c r="LSN14" s="140" t="s">
        <v>454</v>
      </c>
      <c r="LSO14" s="140" t="s">
        <v>454</v>
      </c>
      <c r="LSP14" s="140" t="s">
        <v>454</v>
      </c>
      <c r="LSQ14" s="140" t="s">
        <v>454</v>
      </c>
      <c r="LSR14" s="140" t="s">
        <v>454</v>
      </c>
      <c r="LSS14" s="140" t="s">
        <v>454</v>
      </c>
      <c r="LST14" s="140" t="s">
        <v>454</v>
      </c>
      <c r="LSU14" s="140" t="s">
        <v>454</v>
      </c>
      <c r="LSV14" s="140" t="s">
        <v>454</v>
      </c>
      <c r="LSW14" s="140" t="s">
        <v>454</v>
      </c>
      <c r="LSX14" s="140" t="s">
        <v>454</v>
      </c>
      <c r="LSY14" s="140" t="s">
        <v>454</v>
      </c>
      <c r="LSZ14" s="140" t="s">
        <v>454</v>
      </c>
      <c r="LTA14" s="140" t="s">
        <v>454</v>
      </c>
      <c r="LTB14" s="140" t="s">
        <v>454</v>
      </c>
      <c r="LTC14" s="140" t="s">
        <v>454</v>
      </c>
      <c r="LTD14" s="140" t="s">
        <v>454</v>
      </c>
      <c r="LTE14" s="140" t="s">
        <v>454</v>
      </c>
      <c r="LTF14" s="140" t="s">
        <v>454</v>
      </c>
      <c r="LTG14" s="140" t="s">
        <v>454</v>
      </c>
      <c r="LTH14" s="140" t="s">
        <v>454</v>
      </c>
      <c r="LTI14" s="140" t="s">
        <v>454</v>
      </c>
      <c r="LTJ14" s="140" t="s">
        <v>454</v>
      </c>
      <c r="LTK14" s="140" t="s">
        <v>454</v>
      </c>
      <c r="LTL14" s="140" t="s">
        <v>454</v>
      </c>
      <c r="LTM14" s="140" t="s">
        <v>454</v>
      </c>
      <c r="LTN14" s="140" t="s">
        <v>454</v>
      </c>
      <c r="LTO14" s="140" t="s">
        <v>454</v>
      </c>
      <c r="LTP14" s="140" t="s">
        <v>454</v>
      </c>
      <c r="LTQ14" s="140" t="s">
        <v>454</v>
      </c>
      <c r="LTR14" s="140" t="s">
        <v>454</v>
      </c>
      <c r="LTS14" s="140" t="s">
        <v>454</v>
      </c>
      <c r="LTT14" s="140" t="s">
        <v>454</v>
      </c>
      <c r="LTU14" s="140" t="s">
        <v>454</v>
      </c>
      <c r="LTV14" s="140" t="s">
        <v>454</v>
      </c>
      <c r="LTW14" s="140" t="s">
        <v>454</v>
      </c>
      <c r="LTX14" s="140" t="s">
        <v>454</v>
      </c>
      <c r="LTY14" s="140" t="s">
        <v>454</v>
      </c>
      <c r="LTZ14" s="140" t="s">
        <v>454</v>
      </c>
      <c r="LUA14" s="140" t="s">
        <v>454</v>
      </c>
      <c r="LUB14" s="140" t="s">
        <v>454</v>
      </c>
      <c r="LUC14" s="140" t="s">
        <v>454</v>
      </c>
      <c r="LUD14" s="140" t="s">
        <v>454</v>
      </c>
      <c r="LUE14" s="140" t="s">
        <v>454</v>
      </c>
      <c r="LUF14" s="140" t="s">
        <v>454</v>
      </c>
      <c r="LUG14" s="140" t="s">
        <v>454</v>
      </c>
      <c r="LUH14" s="140" t="s">
        <v>454</v>
      </c>
      <c r="LUI14" s="140" t="s">
        <v>454</v>
      </c>
      <c r="LUJ14" s="140" t="s">
        <v>454</v>
      </c>
      <c r="LUK14" s="140" t="s">
        <v>454</v>
      </c>
      <c r="LUL14" s="140" t="s">
        <v>454</v>
      </c>
      <c r="LUM14" s="140" t="s">
        <v>454</v>
      </c>
      <c r="LUN14" s="140" t="s">
        <v>454</v>
      </c>
      <c r="LUO14" s="140" t="s">
        <v>454</v>
      </c>
      <c r="LUP14" s="140" t="s">
        <v>454</v>
      </c>
      <c r="LUQ14" s="140" t="s">
        <v>454</v>
      </c>
      <c r="LUR14" s="140" t="s">
        <v>454</v>
      </c>
      <c r="LUS14" s="140" t="s">
        <v>454</v>
      </c>
      <c r="LUT14" s="140" t="s">
        <v>454</v>
      </c>
      <c r="LUU14" s="140" t="s">
        <v>454</v>
      </c>
      <c r="LUV14" s="140" t="s">
        <v>454</v>
      </c>
      <c r="LUW14" s="140" t="s">
        <v>454</v>
      </c>
      <c r="LUX14" s="140" t="s">
        <v>454</v>
      </c>
      <c r="LUY14" s="140" t="s">
        <v>454</v>
      </c>
      <c r="LUZ14" s="140" t="s">
        <v>454</v>
      </c>
      <c r="LVA14" s="140" t="s">
        <v>454</v>
      </c>
      <c r="LVB14" s="140" t="s">
        <v>454</v>
      </c>
      <c r="LVC14" s="140" t="s">
        <v>454</v>
      </c>
      <c r="LVD14" s="140" t="s">
        <v>454</v>
      </c>
      <c r="LVE14" s="140" t="s">
        <v>454</v>
      </c>
      <c r="LVF14" s="140" t="s">
        <v>454</v>
      </c>
      <c r="LVG14" s="140" t="s">
        <v>454</v>
      </c>
      <c r="LVH14" s="140" t="s">
        <v>454</v>
      </c>
      <c r="LVI14" s="140" t="s">
        <v>454</v>
      </c>
      <c r="LVJ14" s="140" t="s">
        <v>454</v>
      </c>
      <c r="LVK14" s="140" t="s">
        <v>454</v>
      </c>
      <c r="LVL14" s="140" t="s">
        <v>454</v>
      </c>
      <c r="LVM14" s="140" t="s">
        <v>454</v>
      </c>
      <c r="LVN14" s="140" t="s">
        <v>454</v>
      </c>
      <c r="LVO14" s="140" t="s">
        <v>454</v>
      </c>
      <c r="LVP14" s="140" t="s">
        <v>454</v>
      </c>
      <c r="LVQ14" s="140" t="s">
        <v>454</v>
      </c>
      <c r="LVR14" s="140" t="s">
        <v>454</v>
      </c>
      <c r="LVS14" s="140" t="s">
        <v>454</v>
      </c>
      <c r="LVT14" s="140" t="s">
        <v>454</v>
      </c>
      <c r="LVU14" s="140" t="s">
        <v>454</v>
      </c>
      <c r="LVV14" s="140" t="s">
        <v>454</v>
      </c>
      <c r="LVW14" s="140" t="s">
        <v>454</v>
      </c>
      <c r="LVX14" s="140" t="s">
        <v>454</v>
      </c>
      <c r="LVY14" s="140" t="s">
        <v>454</v>
      </c>
      <c r="LVZ14" s="140" t="s">
        <v>454</v>
      </c>
      <c r="LWA14" s="140" t="s">
        <v>454</v>
      </c>
      <c r="LWB14" s="140" t="s">
        <v>454</v>
      </c>
      <c r="LWC14" s="140" t="s">
        <v>454</v>
      </c>
      <c r="LWD14" s="140" t="s">
        <v>454</v>
      </c>
      <c r="LWE14" s="140" t="s">
        <v>454</v>
      </c>
      <c r="LWF14" s="140" t="s">
        <v>454</v>
      </c>
      <c r="LWG14" s="140" t="s">
        <v>454</v>
      </c>
      <c r="LWH14" s="140" t="s">
        <v>454</v>
      </c>
      <c r="LWI14" s="140" t="s">
        <v>454</v>
      </c>
      <c r="LWJ14" s="140" t="s">
        <v>454</v>
      </c>
      <c r="LWK14" s="140" t="s">
        <v>454</v>
      </c>
      <c r="LWL14" s="140" t="s">
        <v>454</v>
      </c>
      <c r="LWM14" s="140" t="s">
        <v>454</v>
      </c>
      <c r="LWN14" s="140" t="s">
        <v>454</v>
      </c>
      <c r="LWO14" s="140" t="s">
        <v>454</v>
      </c>
      <c r="LWP14" s="140" t="s">
        <v>454</v>
      </c>
      <c r="LWQ14" s="140" t="s">
        <v>454</v>
      </c>
      <c r="LWR14" s="140" t="s">
        <v>454</v>
      </c>
      <c r="LWS14" s="140" t="s">
        <v>454</v>
      </c>
      <c r="LWT14" s="140" t="s">
        <v>454</v>
      </c>
      <c r="LWU14" s="140" t="s">
        <v>454</v>
      </c>
      <c r="LWV14" s="140" t="s">
        <v>454</v>
      </c>
      <c r="LWW14" s="140" t="s">
        <v>454</v>
      </c>
      <c r="LWX14" s="140" t="s">
        <v>454</v>
      </c>
      <c r="LWY14" s="140" t="s">
        <v>454</v>
      </c>
      <c r="LWZ14" s="140" t="s">
        <v>454</v>
      </c>
      <c r="LXA14" s="140" t="s">
        <v>454</v>
      </c>
      <c r="LXB14" s="140" t="s">
        <v>454</v>
      </c>
      <c r="LXC14" s="140" t="s">
        <v>454</v>
      </c>
      <c r="LXD14" s="140" t="s">
        <v>454</v>
      </c>
      <c r="LXE14" s="140" t="s">
        <v>454</v>
      </c>
      <c r="LXF14" s="140" t="s">
        <v>454</v>
      </c>
      <c r="LXG14" s="140" t="s">
        <v>454</v>
      </c>
      <c r="LXH14" s="140" t="s">
        <v>454</v>
      </c>
      <c r="LXI14" s="140" t="s">
        <v>454</v>
      </c>
      <c r="LXJ14" s="140" t="s">
        <v>454</v>
      </c>
      <c r="LXK14" s="140" t="s">
        <v>454</v>
      </c>
      <c r="LXL14" s="140" t="s">
        <v>454</v>
      </c>
      <c r="LXM14" s="140" t="s">
        <v>454</v>
      </c>
      <c r="LXN14" s="140" t="s">
        <v>454</v>
      </c>
      <c r="LXO14" s="140" t="s">
        <v>454</v>
      </c>
      <c r="LXP14" s="140" t="s">
        <v>454</v>
      </c>
      <c r="LXQ14" s="140" t="s">
        <v>454</v>
      </c>
      <c r="LXR14" s="140" t="s">
        <v>454</v>
      </c>
      <c r="LXS14" s="140" t="s">
        <v>454</v>
      </c>
      <c r="LXT14" s="140" t="s">
        <v>454</v>
      </c>
      <c r="LXU14" s="140" t="s">
        <v>454</v>
      </c>
      <c r="LXV14" s="140" t="s">
        <v>454</v>
      </c>
      <c r="LXW14" s="140" t="s">
        <v>454</v>
      </c>
      <c r="LXX14" s="140" t="s">
        <v>454</v>
      </c>
      <c r="LXY14" s="140" t="s">
        <v>454</v>
      </c>
      <c r="LXZ14" s="140" t="s">
        <v>454</v>
      </c>
      <c r="LYA14" s="140" t="s">
        <v>454</v>
      </c>
      <c r="LYB14" s="140" t="s">
        <v>454</v>
      </c>
      <c r="LYC14" s="140" t="s">
        <v>454</v>
      </c>
      <c r="LYD14" s="140" t="s">
        <v>454</v>
      </c>
      <c r="LYE14" s="140" t="s">
        <v>454</v>
      </c>
      <c r="LYF14" s="140" t="s">
        <v>454</v>
      </c>
      <c r="LYG14" s="140" t="s">
        <v>454</v>
      </c>
      <c r="LYH14" s="140" t="s">
        <v>454</v>
      </c>
      <c r="LYI14" s="140" t="s">
        <v>454</v>
      </c>
      <c r="LYJ14" s="140" t="s">
        <v>454</v>
      </c>
      <c r="LYK14" s="140" t="s">
        <v>454</v>
      </c>
      <c r="LYL14" s="140" t="s">
        <v>454</v>
      </c>
      <c r="LYM14" s="140" t="s">
        <v>454</v>
      </c>
      <c r="LYN14" s="140" t="s">
        <v>454</v>
      </c>
      <c r="LYO14" s="140" t="s">
        <v>454</v>
      </c>
      <c r="LYP14" s="140" t="s">
        <v>454</v>
      </c>
      <c r="LYQ14" s="140" t="s">
        <v>454</v>
      </c>
      <c r="LYR14" s="140" t="s">
        <v>454</v>
      </c>
      <c r="LYS14" s="140" t="s">
        <v>454</v>
      </c>
      <c r="LYT14" s="140" t="s">
        <v>454</v>
      </c>
      <c r="LYU14" s="140" t="s">
        <v>454</v>
      </c>
      <c r="LYV14" s="140" t="s">
        <v>454</v>
      </c>
      <c r="LYW14" s="140" t="s">
        <v>454</v>
      </c>
      <c r="LYX14" s="140" t="s">
        <v>454</v>
      </c>
      <c r="LYY14" s="140" t="s">
        <v>454</v>
      </c>
      <c r="LYZ14" s="140" t="s">
        <v>454</v>
      </c>
      <c r="LZA14" s="140" t="s">
        <v>454</v>
      </c>
      <c r="LZB14" s="140" t="s">
        <v>454</v>
      </c>
      <c r="LZC14" s="140" t="s">
        <v>454</v>
      </c>
      <c r="LZD14" s="140" t="s">
        <v>454</v>
      </c>
      <c r="LZE14" s="140" t="s">
        <v>454</v>
      </c>
      <c r="LZF14" s="140" t="s">
        <v>454</v>
      </c>
      <c r="LZG14" s="140" t="s">
        <v>454</v>
      </c>
      <c r="LZH14" s="140" t="s">
        <v>454</v>
      </c>
      <c r="LZI14" s="140" t="s">
        <v>454</v>
      </c>
      <c r="LZJ14" s="140" t="s">
        <v>454</v>
      </c>
      <c r="LZK14" s="140" t="s">
        <v>454</v>
      </c>
      <c r="LZL14" s="140" t="s">
        <v>454</v>
      </c>
      <c r="LZM14" s="140" t="s">
        <v>454</v>
      </c>
      <c r="LZN14" s="140" t="s">
        <v>454</v>
      </c>
      <c r="LZO14" s="140" t="s">
        <v>454</v>
      </c>
      <c r="LZP14" s="140" t="s">
        <v>454</v>
      </c>
      <c r="LZQ14" s="140" t="s">
        <v>454</v>
      </c>
      <c r="LZR14" s="140" t="s">
        <v>454</v>
      </c>
      <c r="LZS14" s="140" t="s">
        <v>454</v>
      </c>
      <c r="LZT14" s="140" t="s">
        <v>454</v>
      </c>
      <c r="LZU14" s="140" t="s">
        <v>454</v>
      </c>
      <c r="LZV14" s="140" t="s">
        <v>454</v>
      </c>
      <c r="LZW14" s="140" t="s">
        <v>454</v>
      </c>
      <c r="LZX14" s="140" t="s">
        <v>454</v>
      </c>
      <c r="LZY14" s="140" t="s">
        <v>454</v>
      </c>
      <c r="LZZ14" s="140" t="s">
        <v>454</v>
      </c>
      <c r="MAA14" s="140" t="s">
        <v>454</v>
      </c>
      <c r="MAB14" s="140" t="s">
        <v>454</v>
      </c>
      <c r="MAC14" s="140" t="s">
        <v>454</v>
      </c>
      <c r="MAD14" s="140" t="s">
        <v>454</v>
      </c>
      <c r="MAE14" s="140" t="s">
        <v>454</v>
      </c>
      <c r="MAF14" s="140" t="s">
        <v>454</v>
      </c>
      <c r="MAG14" s="140" t="s">
        <v>454</v>
      </c>
      <c r="MAH14" s="140" t="s">
        <v>454</v>
      </c>
      <c r="MAI14" s="140" t="s">
        <v>454</v>
      </c>
      <c r="MAJ14" s="140" t="s">
        <v>454</v>
      </c>
      <c r="MAK14" s="140" t="s">
        <v>454</v>
      </c>
      <c r="MAL14" s="140" t="s">
        <v>454</v>
      </c>
      <c r="MAM14" s="140" t="s">
        <v>454</v>
      </c>
      <c r="MAN14" s="140" t="s">
        <v>454</v>
      </c>
      <c r="MAO14" s="140" t="s">
        <v>454</v>
      </c>
      <c r="MAP14" s="140" t="s">
        <v>454</v>
      </c>
      <c r="MAQ14" s="140" t="s">
        <v>454</v>
      </c>
      <c r="MAR14" s="140" t="s">
        <v>454</v>
      </c>
      <c r="MAS14" s="140" t="s">
        <v>454</v>
      </c>
      <c r="MAT14" s="140" t="s">
        <v>454</v>
      </c>
      <c r="MAU14" s="140" t="s">
        <v>454</v>
      </c>
      <c r="MAV14" s="140" t="s">
        <v>454</v>
      </c>
      <c r="MAW14" s="140" t="s">
        <v>454</v>
      </c>
      <c r="MAX14" s="140" t="s">
        <v>454</v>
      </c>
      <c r="MAY14" s="140" t="s">
        <v>454</v>
      </c>
      <c r="MAZ14" s="140" t="s">
        <v>454</v>
      </c>
      <c r="MBA14" s="140" t="s">
        <v>454</v>
      </c>
      <c r="MBB14" s="140" t="s">
        <v>454</v>
      </c>
      <c r="MBC14" s="140" t="s">
        <v>454</v>
      </c>
      <c r="MBD14" s="140" t="s">
        <v>454</v>
      </c>
      <c r="MBE14" s="140" t="s">
        <v>454</v>
      </c>
      <c r="MBF14" s="140" t="s">
        <v>454</v>
      </c>
      <c r="MBG14" s="140" t="s">
        <v>454</v>
      </c>
      <c r="MBH14" s="140" t="s">
        <v>454</v>
      </c>
      <c r="MBI14" s="140" t="s">
        <v>454</v>
      </c>
      <c r="MBJ14" s="140" t="s">
        <v>454</v>
      </c>
      <c r="MBK14" s="140" t="s">
        <v>454</v>
      </c>
      <c r="MBL14" s="140" t="s">
        <v>454</v>
      </c>
      <c r="MBM14" s="140" t="s">
        <v>454</v>
      </c>
      <c r="MBN14" s="140" t="s">
        <v>454</v>
      </c>
      <c r="MBO14" s="140" t="s">
        <v>454</v>
      </c>
      <c r="MBP14" s="140" t="s">
        <v>454</v>
      </c>
      <c r="MBQ14" s="140" t="s">
        <v>454</v>
      </c>
      <c r="MBR14" s="140" t="s">
        <v>454</v>
      </c>
      <c r="MBS14" s="140" t="s">
        <v>454</v>
      </c>
      <c r="MBT14" s="140" t="s">
        <v>454</v>
      </c>
      <c r="MBU14" s="140" t="s">
        <v>454</v>
      </c>
      <c r="MBV14" s="140" t="s">
        <v>454</v>
      </c>
      <c r="MBW14" s="140" t="s">
        <v>454</v>
      </c>
      <c r="MBX14" s="140" t="s">
        <v>454</v>
      </c>
      <c r="MBY14" s="140" t="s">
        <v>454</v>
      </c>
      <c r="MBZ14" s="140" t="s">
        <v>454</v>
      </c>
      <c r="MCA14" s="140" t="s">
        <v>454</v>
      </c>
      <c r="MCB14" s="140" t="s">
        <v>454</v>
      </c>
      <c r="MCC14" s="140" t="s">
        <v>454</v>
      </c>
      <c r="MCD14" s="140" t="s">
        <v>454</v>
      </c>
      <c r="MCE14" s="140" t="s">
        <v>454</v>
      </c>
      <c r="MCF14" s="140" t="s">
        <v>454</v>
      </c>
      <c r="MCG14" s="140" t="s">
        <v>454</v>
      </c>
      <c r="MCH14" s="140" t="s">
        <v>454</v>
      </c>
      <c r="MCI14" s="140" t="s">
        <v>454</v>
      </c>
      <c r="MCJ14" s="140" t="s">
        <v>454</v>
      </c>
      <c r="MCK14" s="140" t="s">
        <v>454</v>
      </c>
      <c r="MCL14" s="140" t="s">
        <v>454</v>
      </c>
      <c r="MCM14" s="140" t="s">
        <v>454</v>
      </c>
      <c r="MCN14" s="140" t="s">
        <v>454</v>
      </c>
      <c r="MCO14" s="140" t="s">
        <v>454</v>
      </c>
      <c r="MCP14" s="140" t="s">
        <v>454</v>
      </c>
      <c r="MCQ14" s="140" t="s">
        <v>454</v>
      </c>
      <c r="MCR14" s="140" t="s">
        <v>454</v>
      </c>
      <c r="MCS14" s="140" t="s">
        <v>454</v>
      </c>
      <c r="MCT14" s="140" t="s">
        <v>454</v>
      </c>
      <c r="MCU14" s="140" t="s">
        <v>454</v>
      </c>
      <c r="MCV14" s="140" t="s">
        <v>454</v>
      </c>
      <c r="MCW14" s="140" t="s">
        <v>454</v>
      </c>
      <c r="MCX14" s="140" t="s">
        <v>454</v>
      </c>
      <c r="MCY14" s="140" t="s">
        <v>454</v>
      </c>
      <c r="MCZ14" s="140" t="s">
        <v>454</v>
      </c>
      <c r="MDA14" s="140" t="s">
        <v>454</v>
      </c>
      <c r="MDB14" s="140" t="s">
        <v>454</v>
      </c>
      <c r="MDC14" s="140" t="s">
        <v>454</v>
      </c>
      <c r="MDD14" s="140" t="s">
        <v>454</v>
      </c>
      <c r="MDE14" s="140" t="s">
        <v>454</v>
      </c>
      <c r="MDF14" s="140" t="s">
        <v>454</v>
      </c>
      <c r="MDG14" s="140" t="s">
        <v>454</v>
      </c>
      <c r="MDH14" s="140" t="s">
        <v>454</v>
      </c>
      <c r="MDI14" s="140" t="s">
        <v>454</v>
      </c>
      <c r="MDJ14" s="140" t="s">
        <v>454</v>
      </c>
      <c r="MDK14" s="140" t="s">
        <v>454</v>
      </c>
      <c r="MDL14" s="140" t="s">
        <v>454</v>
      </c>
      <c r="MDM14" s="140" t="s">
        <v>454</v>
      </c>
      <c r="MDN14" s="140" t="s">
        <v>454</v>
      </c>
      <c r="MDO14" s="140" t="s">
        <v>454</v>
      </c>
      <c r="MDP14" s="140" t="s">
        <v>454</v>
      </c>
      <c r="MDQ14" s="140" t="s">
        <v>454</v>
      </c>
      <c r="MDR14" s="140" t="s">
        <v>454</v>
      </c>
      <c r="MDS14" s="140" t="s">
        <v>454</v>
      </c>
      <c r="MDT14" s="140" t="s">
        <v>454</v>
      </c>
      <c r="MDU14" s="140" t="s">
        <v>454</v>
      </c>
      <c r="MDV14" s="140" t="s">
        <v>454</v>
      </c>
      <c r="MDW14" s="140" t="s">
        <v>454</v>
      </c>
      <c r="MDX14" s="140" t="s">
        <v>454</v>
      </c>
      <c r="MDY14" s="140" t="s">
        <v>454</v>
      </c>
      <c r="MDZ14" s="140" t="s">
        <v>454</v>
      </c>
      <c r="MEA14" s="140" t="s">
        <v>454</v>
      </c>
      <c r="MEB14" s="140" t="s">
        <v>454</v>
      </c>
      <c r="MEC14" s="140" t="s">
        <v>454</v>
      </c>
      <c r="MED14" s="140" t="s">
        <v>454</v>
      </c>
      <c r="MEE14" s="140" t="s">
        <v>454</v>
      </c>
      <c r="MEF14" s="140" t="s">
        <v>454</v>
      </c>
      <c r="MEG14" s="140" t="s">
        <v>454</v>
      </c>
      <c r="MEH14" s="140" t="s">
        <v>454</v>
      </c>
      <c r="MEI14" s="140" t="s">
        <v>454</v>
      </c>
      <c r="MEJ14" s="140" t="s">
        <v>454</v>
      </c>
      <c r="MEK14" s="140" t="s">
        <v>454</v>
      </c>
      <c r="MEL14" s="140" t="s">
        <v>454</v>
      </c>
      <c r="MEM14" s="140" t="s">
        <v>454</v>
      </c>
      <c r="MEN14" s="140" t="s">
        <v>454</v>
      </c>
      <c r="MEO14" s="140" t="s">
        <v>454</v>
      </c>
      <c r="MEP14" s="140" t="s">
        <v>454</v>
      </c>
      <c r="MEQ14" s="140" t="s">
        <v>454</v>
      </c>
      <c r="MER14" s="140" t="s">
        <v>454</v>
      </c>
      <c r="MES14" s="140" t="s">
        <v>454</v>
      </c>
      <c r="MET14" s="140" t="s">
        <v>454</v>
      </c>
      <c r="MEU14" s="140" t="s">
        <v>454</v>
      </c>
      <c r="MEV14" s="140" t="s">
        <v>454</v>
      </c>
      <c r="MEW14" s="140" t="s">
        <v>454</v>
      </c>
      <c r="MEX14" s="140" t="s">
        <v>454</v>
      </c>
      <c r="MEY14" s="140" t="s">
        <v>454</v>
      </c>
      <c r="MEZ14" s="140" t="s">
        <v>454</v>
      </c>
      <c r="MFA14" s="140" t="s">
        <v>454</v>
      </c>
      <c r="MFB14" s="140" t="s">
        <v>454</v>
      </c>
      <c r="MFC14" s="140" t="s">
        <v>454</v>
      </c>
      <c r="MFD14" s="140" t="s">
        <v>454</v>
      </c>
      <c r="MFE14" s="140" t="s">
        <v>454</v>
      </c>
      <c r="MFF14" s="140" t="s">
        <v>454</v>
      </c>
      <c r="MFG14" s="140" t="s">
        <v>454</v>
      </c>
      <c r="MFH14" s="140" t="s">
        <v>454</v>
      </c>
      <c r="MFI14" s="140" t="s">
        <v>454</v>
      </c>
      <c r="MFJ14" s="140" t="s">
        <v>454</v>
      </c>
      <c r="MFK14" s="140" t="s">
        <v>454</v>
      </c>
      <c r="MFL14" s="140" t="s">
        <v>454</v>
      </c>
      <c r="MFM14" s="140" t="s">
        <v>454</v>
      </c>
      <c r="MFN14" s="140" t="s">
        <v>454</v>
      </c>
      <c r="MFO14" s="140" t="s">
        <v>454</v>
      </c>
      <c r="MFP14" s="140" t="s">
        <v>454</v>
      </c>
      <c r="MFQ14" s="140" t="s">
        <v>454</v>
      </c>
      <c r="MFR14" s="140" t="s">
        <v>454</v>
      </c>
      <c r="MFS14" s="140" t="s">
        <v>454</v>
      </c>
      <c r="MFT14" s="140" t="s">
        <v>454</v>
      </c>
      <c r="MFU14" s="140" t="s">
        <v>454</v>
      </c>
      <c r="MFV14" s="140" t="s">
        <v>454</v>
      </c>
      <c r="MFW14" s="140" t="s">
        <v>454</v>
      </c>
      <c r="MFX14" s="140" t="s">
        <v>454</v>
      </c>
      <c r="MFY14" s="140" t="s">
        <v>454</v>
      </c>
      <c r="MFZ14" s="140" t="s">
        <v>454</v>
      </c>
      <c r="MGA14" s="140" t="s">
        <v>454</v>
      </c>
      <c r="MGB14" s="140" t="s">
        <v>454</v>
      </c>
      <c r="MGC14" s="140" t="s">
        <v>454</v>
      </c>
      <c r="MGD14" s="140" t="s">
        <v>454</v>
      </c>
      <c r="MGE14" s="140" t="s">
        <v>454</v>
      </c>
      <c r="MGF14" s="140" t="s">
        <v>454</v>
      </c>
      <c r="MGG14" s="140" t="s">
        <v>454</v>
      </c>
      <c r="MGH14" s="140" t="s">
        <v>454</v>
      </c>
      <c r="MGI14" s="140" t="s">
        <v>454</v>
      </c>
      <c r="MGJ14" s="140" t="s">
        <v>454</v>
      </c>
      <c r="MGK14" s="140" t="s">
        <v>454</v>
      </c>
      <c r="MGL14" s="140" t="s">
        <v>454</v>
      </c>
      <c r="MGM14" s="140" t="s">
        <v>454</v>
      </c>
      <c r="MGN14" s="140" t="s">
        <v>454</v>
      </c>
      <c r="MGO14" s="140" t="s">
        <v>454</v>
      </c>
      <c r="MGP14" s="140" t="s">
        <v>454</v>
      </c>
      <c r="MGQ14" s="140" t="s">
        <v>454</v>
      </c>
      <c r="MGR14" s="140" t="s">
        <v>454</v>
      </c>
      <c r="MGS14" s="140" t="s">
        <v>454</v>
      </c>
      <c r="MGT14" s="140" t="s">
        <v>454</v>
      </c>
      <c r="MGU14" s="140" t="s">
        <v>454</v>
      </c>
      <c r="MGV14" s="140" t="s">
        <v>454</v>
      </c>
      <c r="MGW14" s="140" t="s">
        <v>454</v>
      </c>
      <c r="MGX14" s="140" t="s">
        <v>454</v>
      </c>
      <c r="MGY14" s="140" t="s">
        <v>454</v>
      </c>
      <c r="MGZ14" s="140" t="s">
        <v>454</v>
      </c>
      <c r="MHA14" s="140" t="s">
        <v>454</v>
      </c>
      <c r="MHB14" s="140" t="s">
        <v>454</v>
      </c>
      <c r="MHC14" s="140" t="s">
        <v>454</v>
      </c>
      <c r="MHD14" s="140" t="s">
        <v>454</v>
      </c>
      <c r="MHE14" s="140" t="s">
        <v>454</v>
      </c>
      <c r="MHF14" s="140" t="s">
        <v>454</v>
      </c>
      <c r="MHG14" s="140" t="s">
        <v>454</v>
      </c>
      <c r="MHH14" s="140" t="s">
        <v>454</v>
      </c>
      <c r="MHI14" s="140" t="s">
        <v>454</v>
      </c>
      <c r="MHJ14" s="140" t="s">
        <v>454</v>
      </c>
      <c r="MHK14" s="140" t="s">
        <v>454</v>
      </c>
      <c r="MHL14" s="140" t="s">
        <v>454</v>
      </c>
      <c r="MHM14" s="140" t="s">
        <v>454</v>
      </c>
      <c r="MHN14" s="140" t="s">
        <v>454</v>
      </c>
      <c r="MHO14" s="140" t="s">
        <v>454</v>
      </c>
      <c r="MHP14" s="140" t="s">
        <v>454</v>
      </c>
      <c r="MHQ14" s="140" t="s">
        <v>454</v>
      </c>
      <c r="MHR14" s="140" t="s">
        <v>454</v>
      </c>
      <c r="MHS14" s="140" t="s">
        <v>454</v>
      </c>
      <c r="MHT14" s="140" t="s">
        <v>454</v>
      </c>
      <c r="MHU14" s="140" t="s">
        <v>454</v>
      </c>
      <c r="MHV14" s="140" t="s">
        <v>454</v>
      </c>
      <c r="MHW14" s="140" t="s">
        <v>454</v>
      </c>
      <c r="MHX14" s="140" t="s">
        <v>454</v>
      </c>
      <c r="MHY14" s="140" t="s">
        <v>454</v>
      </c>
      <c r="MHZ14" s="140" t="s">
        <v>454</v>
      </c>
      <c r="MIA14" s="140" t="s">
        <v>454</v>
      </c>
      <c r="MIB14" s="140" t="s">
        <v>454</v>
      </c>
      <c r="MIC14" s="140" t="s">
        <v>454</v>
      </c>
      <c r="MID14" s="140" t="s">
        <v>454</v>
      </c>
      <c r="MIE14" s="140" t="s">
        <v>454</v>
      </c>
      <c r="MIF14" s="140" t="s">
        <v>454</v>
      </c>
      <c r="MIG14" s="140" t="s">
        <v>454</v>
      </c>
      <c r="MIH14" s="140" t="s">
        <v>454</v>
      </c>
      <c r="MII14" s="140" t="s">
        <v>454</v>
      </c>
      <c r="MIJ14" s="140" t="s">
        <v>454</v>
      </c>
      <c r="MIK14" s="140" t="s">
        <v>454</v>
      </c>
      <c r="MIL14" s="140" t="s">
        <v>454</v>
      </c>
      <c r="MIM14" s="140" t="s">
        <v>454</v>
      </c>
      <c r="MIN14" s="140" t="s">
        <v>454</v>
      </c>
      <c r="MIO14" s="140" t="s">
        <v>454</v>
      </c>
      <c r="MIP14" s="140" t="s">
        <v>454</v>
      </c>
      <c r="MIQ14" s="140" t="s">
        <v>454</v>
      </c>
      <c r="MIR14" s="140" t="s">
        <v>454</v>
      </c>
      <c r="MIS14" s="140" t="s">
        <v>454</v>
      </c>
      <c r="MIT14" s="140" t="s">
        <v>454</v>
      </c>
      <c r="MIU14" s="140" t="s">
        <v>454</v>
      </c>
      <c r="MIV14" s="140" t="s">
        <v>454</v>
      </c>
      <c r="MIW14" s="140" t="s">
        <v>454</v>
      </c>
      <c r="MIX14" s="140" t="s">
        <v>454</v>
      </c>
      <c r="MIY14" s="140" t="s">
        <v>454</v>
      </c>
      <c r="MIZ14" s="140" t="s">
        <v>454</v>
      </c>
      <c r="MJA14" s="140" t="s">
        <v>454</v>
      </c>
      <c r="MJB14" s="140" t="s">
        <v>454</v>
      </c>
      <c r="MJC14" s="140" t="s">
        <v>454</v>
      </c>
      <c r="MJD14" s="140" t="s">
        <v>454</v>
      </c>
      <c r="MJE14" s="140" t="s">
        <v>454</v>
      </c>
      <c r="MJF14" s="140" t="s">
        <v>454</v>
      </c>
      <c r="MJG14" s="140" t="s">
        <v>454</v>
      </c>
      <c r="MJH14" s="140" t="s">
        <v>454</v>
      </c>
      <c r="MJI14" s="140" t="s">
        <v>454</v>
      </c>
      <c r="MJJ14" s="140" t="s">
        <v>454</v>
      </c>
      <c r="MJK14" s="140" t="s">
        <v>454</v>
      </c>
      <c r="MJL14" s="140" t="s">
        <v>454</v>
      </c>
      <c r="MJM14" s="140" t="s">
        <v>454</v>
      </c>
      <c r="MJN14" s="140" t="s">
        <v>454</v>
      </c>
      <c r="MJO14" s="140" t="s">
        <v>454</v>
      </c>
      <c r="MJP14" s="140" t="s">
        <v>454</v>
      </c>
      <c r="MJQ14" s="140" t="s">
        <v>454</v>
      </c>
      <c r="MJR14" s="140" t="s">
        <v>454</v>
      </c>
      <c r="MJS14" s="140" t="s">
        <v>454</v>
      </c>
      <c r="MJT14" s="140" t="s">
        <v>454</v>
      </c>
      <c r="MJU14" s="140" t="s">
        <v>454</v>
      </c>
      <c r="MJV14" s="140" t="s">
        <v>454</v>
      </c>
      <c r="MJW14" s="140" t="s">
        <v>454</v>
      </c>
      <c r="MJX14" s="140" t="s">
        <v>454</v>
      </c>
      <c r="MJY14" s="140" t="s">
        <v>454</v>
      </c>
      <c r="MJZ14" s="140" t="s">
        <v>454</v>
      </c>
      <c r="MKA14" s="140" t="s">
        <v>454</v>
      </c>
      <c r="MKB14" s="140" t="s">
        <v>454</v>
      </c>
      <c r="MKC14" s="140" t="s">
        <v>454</v>
      </c>
      <c r="MKD14" s="140" t="s">
        <v>454</v>
      </c>
      <c r="MKE14" s="140" t="s">
        <v>454</v>
      </c>
      <c r="MKF14" s="140" t="s">
        <v>454</v>
      </c>
      <c r="MKG14" s="140" t="s">
        <v>454</v>
      </c>
      <c r="MKH14" s="140" t="s">
        <v>454</v>
      </c>
      <c r="MKI14" s="140" t="s">
        <v>454</v>
      </c>
      <c r="MKJ14" s="140" t="s">
        <v>454</v>
      </c>
      <c r="MKK14" s="140" t="s">
        <v>454</v>
      </c>
      <c r="MKL14" s="140" t="s">
        <v>454</v>
      </c>
      <c r="MKM14" s="140" t="s">
        <v>454</v>
      </c>
      <c r="MKN14" s="140" t="s">
        <v>454</v>
      </c>
      <c r="MKO14" s="140" t="s">
        <v>454</v>
      </c>
      <c r="MKP14" s="140" t="s">
        <v>454</v>
      </c>
      <c r="MKQ14" s="140" t="s">
        <v>454</v>
      </c>
      <c r="MKR14" s="140" t="s">
        <v>454</v>
      </c>
      <c r="MKS14" s="140" t="s">
        <v>454</v>
      </c>
      <c r="MKT14" s="140" t="s">
        <v>454</v>
      </c>
      <c r="MKU14" s="140" t="s">
        <v>454</v>
      </c>
      <c r="MKV14" s="140" t="s">
        <v>454</v>
      </c>
      <c r="MKW14" s="140" t="s">
        <v>454</v>
      </c>
      <c r="MKX14" s="140" t="s">
        <v>454</v>
      </c>
      <c r="MKY14" s="140" t="s">
        <v>454</v>
      </c>
      <c r="MKZ14" s="140" t="s">
        <v>454</v>
      </c>
      <c r="MLA14" s="140" t="s">
        <v>454</v>
      </c>
      <c r="MLB14" s="140" t="s">
        <v>454</v>
      </c>
      <c r="MLC14" s="140" t="s">
        <v>454</v>
      </c>
      <c r="MLD14" s="140" t="s">
        <v>454</v>
      </c>
      <c r="MLE14" s="140" t="s">
        <v>454</v>
      </c>
      <c r="MLF14" s="140" t="s">
        <v>454</v>
      </c>
      <c r="MLG14" s="140" t="s">
        <v>454</v>
      </c>
      <c r="MLH14" s="140" t="s">
        <v>454</v>
      </c>
      <c r="MLI14" s="140" t="s">
        <v>454</v>
      </c>
      <c r="MLJ14" s="140" t="s">
        <v>454</v>
      </c>
      <c r="MLK14" s="140" t="s">
        <v>454</v>
      </c>
      <c r="MLL14" s="140" t="s">
        <v>454</v>
      </c>
      <c r="MLM14" s="140" t="s">
        <v>454</v>
      </c>
      <c r="MLN14" s="140" t="s">
        <v>454</v>
      </c>
      <c r="MLO14" s="140" t="s">
        <v>454</v>
      </c>
      <c r="MLP14" s="140" t="s">
        <v>454</v>
      </c>
      <c r="MLQ14" s="140" t="s">
        <v>454</v>
      </c>
      <c r="MLR14" s="140" t="s">
        <v>454</v>
      </c>
      <c r="MLS14" s="140" t="s">
        <v>454</v>
      </c>
      <c r="MLT14" s="140" t="s">
        <v>454</v>
      </c>
      <c r="MLU14" s="140" t="s">
        <v>454</v>
      </c>
      <c r="MLV14" s="140" t="s">
        <v>454</v>
      </c>
      <c r="MLW14" s="140" t="s">
        <v>454</v>
      </c>
      <c r="MLX14" s="140" t="s">
        <v>454</v>
      </c>
      <c r="MLY14" s="140" t="s">
        <v>454</v>
      </c>
      <c r="MLZ14" s="140" t="s">
        <v>454</v>
      </c>
      <c r="MMA14" s="140" t="s">
        <v>454</v>
      </c>
      <c r="MMB14" s="140" t="s">
        <v>454</v>
      </c>
      <c r="MMC14" s="140" t="s">
        <v>454</v>
      </c>
      <c r="MMD14" s="140" t="s">
        <v>454</v>
      </c>
      <c r="MME14" s="140" t="s">
        <v>454</v>
      </c>
      <c r="MMF14" s="140" t="s">
        <v>454</v>
      </c>
      <c r="MMG14" s="140" t="s">
        <v>454</v>
      </c>
      <c r="MMH14" s="140" t="s">
        <v>454</v>
      </c>
      <c r="MMI14" s="140" t="s">
        <v>454</v>
      </c>
      <c r="MMJ14" s="140" t="s">
        <v>454</v>
      </c>
      <c r="MMK14" s="140" t="s">
        <v>454</v>
      </c>
      <c r="MML14" s="140" t="s">
        <v>454</v>
      </c>
      <c r="MMM14" s="140" t="s">
        <v>454</v>
      </c>
      <c r="MMN14" s="140" t="s">
        <v>454</v>
      </c>
      <c r="MMO14" s="140" t="s">
        <v>454</v>
      </c>
      <c r="MMP14" s="140" t="s">
        <v>454</v>
      </c>
      <c r="MMQ14" s="140" t="s">
        <v>454</v>
      </c>
      <c r="MMR14" s="140" t="s">
        <v>454</v>
      </c>
      <c r="MMS14" s="140" t="s">
        <v>454</v>
      </c>
      <c r="MMT14" s="140" t="s">
        <v>454</v>
      </c>
      <c r="MMU14" s="140" t="s">
        <v>454</v>
      </c>
      <c r="MMV14" s="140" t="s">
        <v>454</v>
      </c>
      <c r="MMW14" s="140" t="s">
        <v>454</v>
      </c>
      <c r="MMX14" s="140" t="s">
        <v>454</v>
      </c>
      <c r="MMY14" s="140" t="s">
        <v>454</v>
      </c>
      <c r="MMZ14" s="140" t="s">
        <v>454</v>
      </c>
      <c r="MNA14" s="140" t="s">
        <v>454</v>
      </c>
      <c r="MNB14" s="140" t="s">
        <v>454</v>
      </c>
      <c r="MNC14" s="140" t="s">
        <v>454</v>
      </c>
      <c r="MND14" s="140" t="s">
        <v>454</v>
      </c>
      <c r="MNE14" s="140" t="s">
        <v>454</v>
      </c>
      <c r="MNF14" s="140" t="s">
        <v>454</v>
      </c>
      <c r="MNG14" s="140" t="s">
        <v>454</v>
      </c>
      <c r="MNH14" s="140" t="s">
        <v>454</v>
      </c>
      <c r="MNI14" s="140" t="s">
        <v>454</v>
      </c>
      <c r="MNJ14" s="140" t="s">
        <v>454</v>
      </c>
      <c r="MNK14" s="140" t="s">
        <v>454</v>
      </c>
      <c r="MNL14" s="140" t="s">
        <v>454</v>
      </c>
      <c r="MNM14" s="140" t="s">
        <v>454</v>
      </c>
      <c r="MNN14" s="140" t="s">
        <v>454</v>
      </c>
      <c r="MNO14" s="140" t="s">
        <v>454</v>
      </c>
      <c r="MNP14" s="140" t="s">
        <v>454</v>
      </c>
      <c r="MNQ14" s="140" t="s">
        <v>454</v>
      </c>
      <c r="MNR14" s="140" t="s">
        <v>454</v>
      </c>
      <c r="MNS14" s="140" t="s">
        <v>454</v>
      </c>
      <c r="MNT14" s="140" t="s">
        <v>454</v>
      </c>
      <c r="MNU14" s="140" t="s">
        <v>454</v>
      </c>
      <c r="MNV14" s="140" t="s">
        <v>454</v>
      </c>
      <c r="MNW14" s="140" t="s">
        <v>454</v>
      </c>
      <c r="MNX14" s="140" t="s">
        <v>454</v>
      </c>
      <c r="MNY14" s="140" t="s">
        <v>454</v>
      </c>
      <c r="MNZ14" s="140" t="s">
        <v>454</v>
      </c>
      <c r="MOA14" s="140" t="s">
        <v>454</v>
      </c>
      <c r="MOB14" s="140" t="s">
        <v>454</v>
      </c>
      <c r="MOC14" s="140" t="s">
        <v>454</v>
      </c>
      <c r="MOD14" s="140" t="s">
        <v>454</v>
      </c>
      <c r="MOE14" s="140" t="s">
        <v>454</v>
      </c>
      <c r="MOF14" s="140" t="s">
        <v>454</v>
      </c>
      <c r="MOG14" s="140" t="s">
        <v>454</v>
      </c>
      <c r="MOH14" s="140" t="s">
        <v>454</v>
      </c>
      <c r="MOI14" s="140" t="s">
        <v>454</v>
      </c>
      <c r="MOJ14" s="140" t="s">
        <v>454</v>
      </c>
      <c r="MOK14" s="140" t="s">
        <v>454</v>
      </c>
      <c r="MOL14" s="140" t="s">
        <v>454</v>
      </c>
      <c r="MOM14" s="140" t="s">
        <v>454</v>
      </c>
      <c r="MON14" s="140" t="s">
        <v>454</v>
      </c>
      <c r="MOO14" s="140" t="s">
        <v>454</v>
      </c>
      <c r="MOP14" s="140" t="s">
        <v>454</v>
      </c>
      <c r="MOQ14" s="140" t="s">
        <v>454</v>
      </c>
      <c r="MOR14" s="140" t="s">
        <v>454</v>
      </c>
      <c r="MOS14" s="140" t="s">
        <v>454</v>
      </c>
      <c r="MOT14" s="140" t="s">
        <v>454</v>
      </c>
      <c r="MOU14" s="140" t="s">
        <v>454</v>
      </c>
      <c r="MOV14" s="140" t="s">
        <v>454</v>
      </c>
      <c r="MOW14" s="140" t="s">
        <v>454</v>
      </c>
      <c r="MOX14" s="140" t="s">
        <v>454</v>
      </c>
      <c r="MOY14" s="140" t="s">
        <v>454</v>
      </c>
      <c r="MOZ14" s="140" t="s">
        <v>454</v>
      </c>
      <c r="MPA14" s="140" t="s">
        <v>454</v>
      </c>
      <c r="MPB14" s="140" t="s">
        <v>454</v>
      </c>
      <c r="MPC14" s="140" t="s">
        <v>454</v>
      </c>
      <c r="MPD14" s="140" t="s">
        <v>454</v>
      </c>
      <c r="MPE14" s="140" t="s">
        <v>454</v>
      </c>
      <c r="MPF14" s="140" t="s">
        <v>454</v>
      </c>
      <c r="MPG14" s="140" t="s">
        <v>454</v>
      </c>
      <c r="MPH14" s="140" t="s">
        <v>454</v>
      </c>
      <c r="MPI14" s="140" t="s">
        <v>454</v>
      </c>
      <c r="MPJ14" s="140" t="s">
        <v>454</v>
      </c>
      <c r="MPK14" s="140" t="s">
        <v>454</v>
      </c>
      <c r="MPL14" s="140" t="s">
        <v>454</v>
      </c>
      <c r="MPM14" s="140" t="s">
        <v>454</v>
      </c>
      <c r="MPN14" s="140" t="s">
        <v>454</v>
      </c>
      <c r="MPO14" s="140" t="s">
        <v>454</v>
      </c>
      <c r="MPP14" s="140" t="s">
        <v>454</v>
      </c>
      <c r="MPQ14" s="140" t="s">
        <v>454</v>
      </c>
      <c r="MPR14" s="140" t="s">
        <v>454</v>
      </c>
      <c r="MPS14" s="140" t="s">
        <v>454</v>
      </c>
      <c r="MPT14" s="140" t="s">
        <v>454</v>
      </c>
      <c r="MPU14" s="140" t="s">
        <v>454</v>
      </c>
      <c r="MPV14" s="140" t="s">
        <v>454</v>
      </c>
      <c r="MPW14" s="140" t="s">
        <v>454</v>
      </c>
      <c r="MPX14" s="140" t="s">
        <v>454</v>
      </c>
      <c r="MPY14" s="140" t="s">
        <v>454</v>
      </c>
      <c r="MPZ14" s="140" t="s">
        <v>454</v>
      </c>
      <c r="MQA14" s="140" t="s">
        <v>454</v>
      </c>
      <c r="MQB14" s="140" t="s">
        <v>454</v>
      </c>
      <c r="MQC14" s="140" t="s">
        <v>454</v>
      </c>
      <c r="MQD14" s="140" t="s">
        <v>454</v>
      </c>
      <c r="MQE14" s="140" t="s">
        <v>454</v>
      </c>
      <c r="MQF14" s="140" t="s">
        <v>454</v>
      </c>
      <c r="MQG14" s="140" t="s">
        <v>454</v>
      </c>
      <c r="MQH14" s="140" t="s">
        <v>454</v>
      </c>
      <c r="MQI14" s="140" t="s">
        <v>454</v>
      </c>
      <c r="MQJ14" s="140" t="s">
        <v>454</v>
      </c>
      <c r="MQK14" s="140" t="s">
        <v>454</v>
      </c>
      <c r="MQL14" s="140" t="s">
        <v>454</v>
      </c>
      <c r="MQM14" s="140" t="s">
        <v>454</v>
      </c>
      <c r="MQN14" s="140" t="s">
        <v>454</v>
      </c>
      <c r="MQO14" s="140" t="s">
        <v>454</v>
      </c>
      <c r="MQP14" s="140" t="s">
        <v>454</v>
      </c>
      <c r="MQQ14" s="140" t="s">
        <v>454</v>
      </c>
      <c r="MQR14" s="140" t="s">
        <v>454</v>
      </c>
      <c r="MQS14" s="140" t="s">
        <v>454</v>
      </c>
      <c r="MQT14" s="140" t="s">
        <v>454</v>
      </c>
      <c r="MQU14" s="140" t="s">
        <v>454</v>
      </c>
      <c r="MQV14" s="140" t="s">
        <v>454</v>
      </c>
      <c r="MQW14" s="140" t="s">
        <v>454</v>
      </c>
      <c r="MQX14" s="140" t="s">
        <v>454</v>
      </c>
      <c r="MQY14" s="140" t="s">
        <v>454</v>
      </c>
      <c r="MQZ14" s="140" t="s">
        <v>454</v>
      </c>
      <c r="MRA14" s="140" t="s">
        <v>454</v>
      </c>
      <c r="MRB14" s="140" t="s">
        <v>454</v>
      </c>
      <c r="MRC14" s="140" t="s">
        <v>454</v>
      </c>
      <c r="MRD14" s="140" t="s">
        <v>454</v>
      </c>
      <c r="MRE14" s="140" t="s">
        <v>454</v>
      </c>
      <c r="MRF14" s="140" t="s">
        <v>454</v>
      </c>
      <c r="MRG14" s="140" t="s">
        <v>454</v>
      </c>
      <c r="MRH14" s="140" t="s">
        <v>454</v>
      </c>
      <c r="MRI14" s="140" t="s">
        <v>454</v>
      </c>
      <c r="MRJ14" s="140" t="s">
        <v>454</v>
      </c>
      <c r="MRK14" s="140" t="s">
        <v>454</v>
      </c>
      <c r="MRL14" s="140" t="s">
        <v>454</v>
      </c>
      <c r="MRM14" s="140" t="s">
        <v>454</v>
      </c>
      <c r="MRN14" s="140" t="s">
        <v>454</v>
      </c>
      <c r="MRO14" s="140" t="s">
        <v>454</v>
      </c>
      <c r="MRP14" s="140" t="s">
        <v>454</v>
      </c>
      <c r="MRQ14" s="140" t="s">
        <v>454</v>
      </c>
      <c r="MRR14" s="140" t="s">
        <v>454</v>
      </c>
      <c r="MRS14" s="140" t="s">
        <v>454</v>
      </c>
      <c r="MRT14" s="140" t="s">
        <v>454</v>
      </c>
      <c r="MRU14" s="140" t="s">
        <v>454</v>
      </c>
      <c r="MRV14" s="140" t="s">
        <v>454</v>
      </c>
      <c r="MRW14" s="140" t="s">
        <v>454</v>
      </c>
      <c r="MRX14" s="140" t="s">
        <v>454</v>
      </c>
      <c r="MRY14" s="140" t="s">
        <v>454</v>
      </c>
      <c r="MRZ14" s="140" t="s">
        <v>454</v>
      </c>
      <c r="MSA14" s="140" t="s">
        <v>454</v>
      </c>
      <c r="MSB14" s="140" t="s">
        <v>454</v>
      </c>
      <c r="MSC14" s="140" t="s">
        <v>454</v>
      </c>
      <c r="MSD14" s="140" t="s">
        <v>454</v>
      </c>
      <c r="MSE14" s="140" t="s">
        <v>454</v>
      </c>
      <c r="MSF14" s="140" t="s">
        <v>454</v>
      </c>
      <c r="MSG14" s="140" t="s">
        <v>454</v>
      </c>
      <c r="MSH14" s="140" t="s">
        <v>454</v>
      </c>
      <c r="MSI14" s="140" t="s">
        <v>454</v>
      </c>
      <c r="MSJ14" s="140" t="s">
        <v>454</v>
      </c>
      <c r="MSK14" s="140" t="s">
        <v>454</v>
      </c>
      <c r="MSL14" s="140" t="s">
        <v>454</v>
      </c>
      <c r="MSM14" s="140" t="s">
        <v>454</v>
      </c>
      <c r="MSN14" s="140" t="s">
        <v>454</v>
      </c>
      <c r="MSO14" s="140" t="s">
        <v>454</v>
      </c>
      <c r="MSP14" s="140" t="s">
        <v>454</v>
      </c>
      <c r="MSQ14" s="140" t="s">
        <v>454</v>
      </c>
      <c r="MSR14" s="140" t="s">
        <v>454</v>
      </c>
      <c r="MSS14" s="140" t="s">
        <v>454</v>
      </c>
      <c r="MST14" s="140" t="s">
        <v>454</v>
      </c>
      <c r="MSU14" s="140" t="s">
        <v>454</v>
      </c>
      <c r="MSV14" s="140" t="s">
        <v>454</v>
      </c>
      <c r="MSW14" s="140" t="s">
        <v>454</v>
      </c>
      <c r="MSX14" s="140" t="s">
        <v>454</v>
      </c>
      <c r="MSY14" s="140" t="s">
        <v>454</v>
      </c>
      <c r="MSZ14" s="140" t="s">
        <v>454</v>
      </c>
      <c r="MTA14" s="140" t="s">
        <v>454</v>
      </c>
      <c r="MTB14" s="140" t="s">
        <v>454</v>
      </c>
      <c r="MTC14" s="140" t="s">
        <v>454</v>
      </c>
      <c r="MTD14" s="140" t="s">
        <v>454</v>
      </c>
      <c r="MTE14" s="140" t="s">
        <v>454</v>
      </c>
      <c r="MTF14" s="140" t="s">
        <v>454</v>
      </c>
      <c r="MTG14" s="140" t="s">
        <v>454</v>
      </c>
      <c r="MTH14" s="140" t="s">
        <v>454</v>
      </c>
      <c r="MTI14" s="140" t="s">
        <v>454</v>
      </c>
      <c r="MTJ14" s="140" t="s">
        <v>454</v>
      </c>
      <c r="MTK14" s="140" t="s">
        <v>454</v>
      </c>
      <c r="MTL14" s="140" t="s">
        <v>454</v>
      </c>
      <c r="MTM14" s="140" t="s">
        <v>454</v>
      </c>
      <c r="MTN14" s="140" t="s">
        <v>454</v>
      </c>
      <c r="MTO14" s="140" t="s">
        <v>454</v>
      </c>
      <c r="MTP14" s="140" t="s">
        <v>454</v>
      </c>
      <c r="MTQ14" s="140" t="s">
        <v>454</v>
      </c>
      <c r="MTR14" s="140" t="s">
        <v>454</v>
      </c>
      <c r="MTS14" s="140" t="s">
        <v>454</v>
      </c>
      <c r="MTT14" s="140" t="s">
        <v>454</v>
      </c>
      <c r="MTU14" s="140" t="s">
        <v>454</v>
      </c>
      <c r="MTV14" s="140" t="s">
        <v>454</v>
      </c>
      <c r="MTW14" s="140" t="s">
        <v>454</v>
      </c>
      <c r="MTX14" s="140" t="s">
        <v>454</v>
      </c>
      <c r="MTY14" s="140" t="s">
        <v>454</v>
      </c>
      <c r="MTZ14" s="140" t="s">
        <v>454</v>
      </c>
      <c r="MUA14" s="140" t="s">
        <v>454</v>
      </c>
      <c r="MUB14" s="140" t="s">
        <v>454</v>
      </c>
      <c r="MUC14" s="140" t="s">
        <v>454</v>
      </c>
      <c r="MUD14" s="140" t="s">
        <v>454</v>
      </c>
      <c r="MUE14" s="140" t="s">
        <v>454</v>
      </c>
      <c r="MUF14" s="140" t="s">
        <v>454</v>
      </c>
      <c r="MUG14" s="140" t="s">
        <v>454</v>
      </c>
      <c r="MUH14" s="140" t="s">
        <v>454</v>
      </c>
      <c r="MUI14" s="140" t="s">
        <v>454</v>
      </c>
      <c r="MUJ14" s="140" t="s">
        <v>454</v>
      </c>
      <c r="MUK14" s="140" t="s">
        <v>454</v>
      </c>
      <c r="MUL14" s="140" t="s">
        <v>454</v>
      </c>
      <c r="MUM14" s="140" t="s">
        <v>454</v>
      </c>
      <c r="MUN14" s="140" t="s">
        <v>454</v>
      </c>
      <c r="MUO14" s="140" t="s">
        <v>454</v>
      </c>
      <c r="MUP14" s="140" t="s">
        <v>454</v>
      </c>
      <c r="MUQ14" s="140" t="s">
        <v>454</v>
      </c>
      <c r="MUR14" s="140" t="s">
        <v>454</v>
      </c>
      <c r="MUS14" s="140" t="s">
        <v>454</v>
      </c>
      <c r="MUT14" s="140" t="s">
        <v>454</v>
      </c>
      <c r="MUU14" s="140" t="s">
        <v>454</v>
      </c>
      <c r="MUV14" s="140" t="s">
        <v>454</v>
      </c>
      <c r="MUW14" s="140" t="s">
        <v>454</v>
      </c>
      <c r="MUX14" s="140" t="s">
        <v>454</v>
      </c>
      <c r="MUY14" s="140" t="s">
        <v>454</v>
      </c>
      <c r="MUZ14" s="140" t="s">
        <v>454</v>
      </c>
      <c r="MVA14" s="140" t="s">
        <v>454</v>
      </c>
      <c r="MVB14" s="140" t="s">
        <v>454</v>
      </c>
      <c r="MVC14" s="140" t="s">
        <v>454</v>
      </c>
      <c r="MVD14" s="140" t="s">
        <v>454</v>
      </c>
      <c r="MVE14" s="140" t="s">
        <v>454</v>
      </c>
      <c r="MVF14" s="140" t="s">
        <v>454</v>
      </c>
      <c r="MVG14" s="140" t="s">
        <v>454</v>
      </c>
      <c r="MVH14" s="140" t="s">
        <v>454</v>
      </c>
      <c r="MVI14" s="140" t="s">
        <v>454</v>
      </c>
      <c r="MVJ14" s="140" t="s">
        <v>454</v>
      </c>
      <c r="MVK14" s="140" t="s">
        <v>454</v>
      </c>
      <c r="MVL14" s="140" t="s">
        <v>454</v>
      </c>
      <c r="MVM14" s="140" t="s">
        <v>454</v>
      </c>
      <c r="MVN14" s="140" t="s">
        <v>454</v>
      </c>
      <c r="MVO14" s="140" t="s">
        <v>454</v>
      </c>
      <c r="MVP14" s="140" t="s">
        <v>454</v>
      </c>
      <c r="MVQ14" s="140" t="s">
        <v>454</v>
      </c>
      <c r="MVR14" s="140" t="s">
        <v>454</v>
      </c>
      <c r="MVS14" s="140" t="s">
        <v>454</v>
      </c>
      <c r="MVT14" s="140" t="s">
        <v>454</v>
      </c>
      <c r="MVU14" s="140" t="s">
        <v>454</v>
      </c>
      <c r="MVV14" s="140" t="s">
        <v>454</v>
      </c>
      <c r="MVW14" s="140" t="s">
        <v>454</v>
      </c>
      <c r="MVX14" s="140" t="s">
        <v>454</v>
      </c>
      <c r="MVY14" s="140" t="s">
        <v>454</v>
      </c>
      <c r="MVZ14" s="140" t="s">
        <v>454</v>
      </c>
      <c r="MWA14" s="140" t="s">
        <v>454</v>
      </c>
      <c r="MWB14" s="140" t="s">
        <v>454</v>
      </c>
      <c r="MWC14" s="140" t="s">
        <v>454</v>
      </c>
      <c r="MWD14" s="140" t="s">
        <v>454</v>
      </c>
      <c r="MWE14" s="140" t="s">
        <v>454</v>
      </c>
      <c r="MWF14" s="140" t="s">
        <v>454</v>
      </c>
      <c r="MWG14" s="140" t="s">
        <v>454</v>
      </c>
      <c r="MWH14" s="140" t="s">
        <v>454</v>
      </c>
      <c r="MWI14" s="140" t="s">
        <v>454</v>
      </c>
      <c r="MWJ14" s="140" t="s">
        <v>454</v>
      </c>
      <c r="MWK14" s="140" t="s">
        <v>454</v>
      </c>
      <c r="MWL14" s="140" t="s">
        <v>454</v>
      </c>
      <c r="MWM14" s="140" t="s">
        <v>454</v>
      </c>
      <c r="MWN14" s="140" t="s">
        <v>454</v>
      </c>
      <c r="MWO14" s="140" t="s">
        <v>454</v>
      </c>
      <c r="MWP14" s="140" t="s">
        <v>454</v>
      </c>
      <c r="MWQ14" s="140" t="s">
        <v>454</v>
      </c>
      <c r="MWR14" s="140" t="s">
        <v>454</v>
      </c>
      <c r="MWS14" s="140" t="s">
        <v>454</v>
      </c>
      <c r="MWT14" s="140" t="s">
        <v>454</v>
      </c>
      <c r="MWU14" s="140" t="s">
        <v>454</v>
      </c>
      <c r="MWV14" s="140" t="s">
        <v>454</v>
      </c>
      <c r="MWW14" s="140" t="s">
        <v>454</v>
      </c>
      <c r="MWX14" s="140" t="s">
        <v>454</v>
      </c>
      <c r="MWY14" s="140" t="s">
        <v>454</v>
      </c>
      <c r="MWZ14" s="140" t="s">
        <v>454</v>
      </c>
      <c r="MXA14" s="140" t="s">
        <v>454</v>
      </c>
      <c r="MXB14" s="140" t="s">
        <v>454</v>
      </c>
      <c r="MXC14" s="140" t="s">
        <v>454</v>
      </c>
      <c r="MXD14" s="140" t="s">
        <v>454</v>
      </c>
      <c r="MXE14" s="140" t="s">
        <v>454</v>
      </c>
      <c r="MXF14" s="140" t="s">
        <v>454</v>
      </c>
      <c r="MXG14" s="140" t="s">
        <v>454</v>
      </c>
      <c r="MXH14" s="140" t="s">
        <v>454</v>
      </c>
      <c r="MXI14" s="140" t="s">
        <v>454</v>
      </c>
      <c r="MXJ14" s="140" t="s">
        <v>454</v>
      </c>
      <c r="MXK14" s="140" t="s">
        <v>454</v>
      </c>
      <c r="MXL14" s="140" t="s">
        <v>454</v>
      </c>
      <c r="MXM14" s="140" t="s">
        <v>454</v>
      </c>
      <c r="MXN14" s="140" t="s">
        <v>454</v>
      </c>
      <c r="MXO14" s="140" t="s">
        <v>454</v>
      </c>
      <c r="MXP14" s="140" t="s">
        <v>454</v>
      </c>
      <c r="MXQ14" s="140" t="s">
        <v>454</v>
      </c>
      <c r="MXR14" s="140" t="s">
        <v>454</v>
      </c>
      <c r="MXS14" s="140" t="s">
        <v>454</v>
      </c>
      <c r="MXT14" s="140" t="s">
        <v>454</v>
      </c>
      <c r="MXU14" s="140" t="s">
        <v>454</v>
      </c>
      <c r="MXV14" s="140" t="s">
        <v>454</v>
      </c>
      <c r="MXW14" s="140" t="s">
        <v>454</v>
      </c>
      <c r="MXX14" s="140" t="s">
        <v>454</v>
      </c>
      <c r="MXY14" s="140" t="s">
        <v>454</v>
      </c>
      <c r="MXZ14" s="140" t="s">
        <v>454</v>
      </c>
      <c r="MYA14" s="140" t="s">
        <v>454</v>
      </c>
      <c r="MYB14" s="140" t="s">
        <v>454</v>
      </c>
      <c r="MYC14" s="140" t="s">
        <v>454</v>
      </c>
      <c r="MYD14" s="140" t="s">
        <v>454</v>
      </c>
      <c r="MYE14" s="140" t="s">
        <v>454</v>
      </c>
      <c r="MYF14" s="140" t="s">
        <v>454</v>
      </c>
      <c r="MYG14" s="140" t="s">
        <v>454</v>
      </c>
      <c r="MYH14" s="140" t="s">
        <v>454</v>
      </c>
      <c r="MYI14" s="140" t="s">
        <v>454</v>
      </c>
      <c r="MYJ14" s="140" t="s">
        <v>454</v>
      </c>
      <c r="MYK14" s="140" t="s">
        <v>454</v>
      </c>
      <c r="MYL14" s="140" t="s">
        <v>454</v>
      </c>
      <c r="MYM14" s="140" t="s">
        <v>454</v>
      </c>
      <c r="MYN14" s="140" t="s">
        <v>454</v>
      </c>
      <c r="MYO14" s="140" t="s">
        <v>454</v>
      </c>
      <c r="MYP14" s="140" t="s">
        <v>454</v>
      </c>
      <c r="MYQ14" s="140" t="s">
        <v>454</v>
      </c>
      <c r="MYR14" s="140" t="s">
        <v>454</v>
      </c>
      <c r="MYS14" s="140" t="s">
        <v>454</v>
      </c>
      <c r="MYT14" s="140" t="s">
        <v>454</v>
      </c>
      <c r="MYU14" s="140" t="s">
        <v>454</v>
      </c>
      <c r="MYV14" s="140" t="s">
        <v>454</v>
      </c>
      <c r="MYW14" s="140" t="s">
        <v>454</v>
      </c>
      <c r="MYX14" s="140" t="s">
        <v>454</v>
      </c>
      <c r="MYY14" s="140" t="s">
        <v>454</v>
      </c>
      <c r="MYZ14" s="140" t="s">
        <v>454</v>
      </c>
      <c r="MZA14" s="140" t="s">
        <v>454</v>
      </c>
      <c r="MZB14" s="140" t="s">
        <v>454</v>
      </c>
      <c r="MZC14" s="140" t="s">
        <v>454</v>
      </c>
      <c r="MZD14" s="140" t="s">
        <v>454</v>
      </c>
      <c r="MZE14" s="140" t="s">
        <v>454</v>
      </c>
      <c r="MZF14" s="140" t="s">
        <v>454</v>
      </c>
      <c r="MZG14" s="140" t="s">
        <v>454</v>
      </c>
      <c r="MZH14" s="140" t="s">
        <v>454</v>
      </c>
      <c r="MZI14" s="140" t="s">
        <v>454</v>
      </c>
      <c r="MZJ14" s="140" t="s">
        <v>454</v>
      </c>
      <c r="MZK14" s="140" t="s">
        <v>454</v>
      </c>
      <c r="MZL14" s="140" t="s">
        <v>454</v>
      </c>
      <c r="MZM14" s="140" t="s">
        <v>454</v>
      </c>
      <c r="MZN14" s="140" t="s">
        <v>454</v>
      </c>
      <c r="MZO14" s="140" t="s">
        <v>454</v>
      </c>
      <c r="MZP14" s="140" t="s">
        <v>454</v>
      </c>
      <c r="MZQ14" s="140" t="s">
        <v>454</v>
      </c>
      <c r="MZR14" s="140" t="s">
        <v>454</v>
      </c>
      <c r="MZS14" s="140" t="s">
        <v>454</v>
      </c>
      <c r="MZT14" s="140" t="s">
        <v>454</v>
      </c>
      <c r="MZU14" s="140" t="s">
        <v>454</v>
      </c>
      <c r="MZV14" s="140" t="s">
        <v>454</v>
      </c>
      <c r="MZW14" s="140" t="s">
        <v>454</v>
      </c>
      <c r="MZX14" s="140" t="s">
        <v>454</v>
      </c>
      <c r="MZY14" s="140" t="s">
        <v>454</v>
      </c>
      <c r="MZZ14" s="140" t="s">
        <v>454</v>
      </c>
      <c r="NAA14" s="140" t="s">
        <v>454</v>
      </c>
      <c r="NAB14" s="140" t="s">
        <v>454</v>
      </c>
      <c r="NAC14" s="140" t="s">
        <v>454</v>
      </c>
      <c r="NAD14" s="140" t="s">
        <v>454</v>
      </c>
      <c r="NAE14" s="140" t="s">
        <v>454</v>
      </c>
      <c r="NAF14" s="140" t="s">
        <v>454</v>
      </c>
      <c r="NAG14" s="140" t="s">
        <v>454</v>
      </c>
      <c r="NAH14" s="140" t="s">
        <v>454</v>
      </c>
      <c r="NAI14" s="140" t="s">
        <v>454</v>
      </c>
      <c r="NAJ14" s="140" t="s">
        <v>454</v>
      </c>
      <c r="NAK14" s="140" t="s">
        <v>454</v>
      </c>
      <c r="NAL14" s="140" t="s">
        <v>454</v>
      </c>
      <c r="NAM14" s="140" t="s">
        <v>454</v>
      </c>
      <c r="NAN14" s="140" t="s">
        <v>454</v>
      </c>
      <c r="NAO14" s="140" t="s">
        <v>454</v>
      </c>
      <c r="NAP14" s="140" t="s">
        <v>454</v>
      </c>
      <c r="NAQ14" s="140" t="s">
        <v>454</v>
      </c>
      <c r="NAR14" s="140" t="s">
        <v>454</v>
      </c>
      <c r="NAS14" s="140" t="s">
        <v>454</v>
      </c>
      <c r="NAT14" s="140" t="s">
        <v>454</v>
      </c>
      <c r="NAU14" s="140" t="s">
        <v>454</v>
      </c>
      <c r="NAV14" s="140" t="s">
        <v>454</v>
      </c>
      <c r="NAW14" s="140" t="s">
        <v>454</v>
      </c>
      <c r="NAX14" s="140" t="s">
        <v>454</v>
      </c>
      <c r="NAY14" s="140" t="s">
        <v>454</v>
      </c>
      <c r="NAZ14" s="140" t="s">
        <v>454</v>
      </c>
      <c r="NBA14" s="140" t="s">
        <v>454</v>
      </c>
      <c r="NBB14" s="140" t="s">
        <v>454</v>
      </c>
      <c r="NBC14" s="140" t="s">
        <v>454</v>
      </c>
      <c r="NBD14" s="140" t="s">
        <v>454</v>
      </c>
      <c r="NBE14" s="140" t="s">
        <v>454</v>
      </c>
      <c r="NBF14" s="140" t="s">
        <v>454</v>
      </c>
      <c r="NBG14" s="140" t="s">
        <v>454</v>
      </c>
      <c r="NBH14" s="140" t="s">
        <v>454</v>
      </c>
      <c r="NBI14" s="140" t="s">
        <v>454</v>
      </c>
      <c r="NBJ14" s="140" t="s">
        <v>454</v>
      </c>
      <c r="NBK14" s="140" t="s">
        <v>454</v>
      </c>
      <c r="NBL14" s="140" t="s">
        <v>454</v>
      </c>
      <c r="NBM14" s="140" t="s">
        <v>454</v>
      </c>
      <c r="NBN14" s="140" t="s">
        <v>454</v>
      </c>
      <c r="NBO14" s="140" t="s">
        <v>454</v>
      </c>
      <c r="NBP14" s="140" t="s">
        <v>454</v>
      </c>
      <c r="NBQ14" s="140" t="s">
        <v>454</v>
      </c>
      <c r="NBR14" s="140" t="s">
        <v>454</v>
      </c>
      <c r="NBS14" s="140" t="s">
        <v>454</v>
      </c>
      <c r="NBT14" s="140" t="s">
        <v>454</v>
      </c>
      <c r="NBU14" s="140" t="s">
        <v>454</v>
      </c>
      <c r="NBV14" s="140" t="s">
        <v>454</v>
      </c>
      <c r="NBW14" s="140" t="s">
        <v>454</v>
      </c>
      <c r="NBX14" s="140" t="s">
        <v>454</v>
      </c>
      <c r="NBY14" s="140" t="s">
        <v>454</v>
      </c>
      <c r="NBZ14" s="140" t="s">
        <v>454</v>
      </c>
      <c r="NCA14" s="140" t="s">
        <v>454</v>
      </c>
      <c r="NCB14" s="140" t="s">
        <v>454</v>
      </c>
      <c r="NCC14" s="140" t="s">
        <v>454</v>
      </c>
      <c r="NCD14" s="140" t="s">
        <v>454</v>
      </c>
      <c r="NCE14" s="140" t="s">
        <v>454</v>
      </c>
      <c r="NCF14" s="140" t="s">
        <v>454</v>
      </c>
      <c r="NCG14" s="140" t="s">
        <v>454</v>
      </c>
      <c r="NCH14" s="140" t="s">
        <v>454</v>
      </c>
      <c r="NCI14" s="140" t="s">
        <v>454</v>
      </c>
      <c r="NCJ14" s="140" t="s">
        <v>454</v>
      </c>
      <c r="NCK14" s="140" t="s">
        <v>454</v>
      </c>
      <c r="NCL14" s="140" t="s">
        <v>454</v>
      </c>
      <c r="NCM14" s="140" t="s">
        <v>454</v>
      </c>
      <c r="NCN14" s="140" t="s">
        <v>454</v>
      </c>
      <c r="NCO14" s="140" t="s">
        <v>454</v>
      </c>
      <c r="NCP14" s="140" t="s">
        <v>454</v>
      </c>
      <c r="NCQ14" s="140" t="s">
        <v>454</v>
      </c>
      <c r="NCR14" s="140" t="s">
        <v>454</v>
      </c>
      <c r="NCS14" s="140" t="s">
        <v>454</v>
      </c>
      <c r="NCT14" s="140" t="s">
        <v>454</v>
      </c>
      <c r="NCU14" s="140" t="s">
        <v>454</v>
      </c>
      <c r="NCV14" s="140" t="s">
        <v>454</v>
      </c>
      <c r="NCW14" s="140" t="s">
        <v>454</v>
      </c>
      <c r="NCX14" s="140" t="s">
        <v>454</v>
      </c>
      <c r="NCY14" s="140" t="s">
        <v>454</v>
      </c>
      <c r="NCZ14" s="140" t="s">
        <v>454</v>
      </c>
      <c r="NDA14" s="140" t="s">
        <v>454</v>
      </c>
      <c r="NDB14" s="140" t="s">
        <v>454</v>
      </c>
      <c r="NDC14" s="140" t="s">
        <v>454</v>
      </c>
      <c r="NDD14" s="140" t="s">
        <v>454</v>
      </c>
      <c r="NDE14" s="140" t="s">
        <v>454</v>
      </c>
      <c r="NDF14" s="140" t="s">
        <v>454</v>
      </c>
      <c r="NDG14" s="140" t="s">
        <v>454</v>
      </c>
      <c r="NDH14" s="140" t="s">
        <v>454</v>
      </c>
      <c r="NDI14" s="140" t="s">
        <v>454</v>
      </c>
      <c r="NDJ14" s="140" t="s">
        <v>454</v>
      </c>
      <c r="NDK14" s="140" t="s">
        <v>454</v>
      </c>
      <c r="NDL14" s="140" t="s">
        <v>454</v>
      </c>
      <c r="NDM14" s="140" t="s">
        <v>454</v>
      </c>
      <c r="NDN14" s="140" t="s">
        <v>454</v>
      </c>
      <c r="NDO14" s="140" t="s">
        <v>454</v>
      </c>
      <c r="NDP14" s="140" t="s">
        <v>454</v>
      </c>
      <c r="NDQ14" s="140" t="s">
        <v>454</v>
      </c>
      <c r="NDR14" s="140" t="s">
        <v>454</v>
      </c>
      <c r="NDS14" s="140" t="s">
        <v>454</v>
      </c>
      <c r="NDT14" s="140" t="s">
        <v>454</v>
      </c>
      <c r="NDU14" s="140" t="s">
        <v>454</v>
      </c>
      <c r="NDV14" s="140" t="s">
        <v>454</v>
      </c>
      <c r="NDW14" s="140" t="s">
        <v>454</v>
      </c>
      <c r="NDX14" s="140" t="s">
        <v>454</v>
      </c>
      <c r="NDY14" s="140" t="s">
        <v>454</v>
      </c>
      <c r="NDZ14" s="140" t="s">
        <v>454</v>
      </c>
      <c r="NEA14" s="140" t="s">
        <v>454</v>
      </c>
      <c r="NEB14" s="140" t="s">
        <v>454</v>
      </c>
      <c r="NEC14" s="140" t="s">
        <v>454</v>
      </c>
      <c r="NED14" s="140" t="s">
        <v>454</v>
      </c>
      <c r="NEE14" s="140" t="s">
        <v>454</v>
      </c>
      <c r="NEF14" s="140" t="s">
        <v>454</v>
      </c>
      <c r="NEG14" s="140" t="s">
        <v>454</v>
      </c>
      <c r="NEH14" s="140" t="s">
        <v>454</v>
      </c>
      <c r="NEI14" s="140" t="s">
        <v>454</v>
      </c>
      <c r="NEJ14" s="140" t="s">
        <v>454</v>
      </c>
      <c r="NEK14" s="140" t="s">
        <v>454</v>
      </c>
      <c r="NEL14" s="140" t="s">
        <v>454</v>
      </c>
      <c r="NEM14" s="140" t="s">
        <v>454</v>
      </c>
      <c r="NEN14" s="140" t="s">
        <v>454</v>
      </c>
      <c r="NEO14" s="140" t="s">
        <v>454</v>
      </c>
      <c r="NEP14" s="140" t="s">
        <v>454</v>
      </c>
      <c r="NEQ14" s="140" t="s">
        <v>454</v>
      </c>
      <c r="NER14" s="140" t="s">
        <v>454</v>
      </c>
      <c r="NES14" s="140" t="s">
        <v>454</v>
      </c>
      <c r="NET14" s="140" t="s">
        <v>454</v>
      </c>
      <c r="NEU14" s="140" t="s">
        <v>454</v>
      </c>
      <c r="NEV14" s="140" t="s">
        <v>454</v>
      </c>
      <c r="NEW14" s="140" t="s">
        <v>454</v>
      </c>
      <c r="NEX14" s="140" t="s">
        <v>454</v>
      </c>
      <c r="NEY14" s="140" t="s">
        <v>454</v>
      </c>
      <c r="NEZ14" s="140" t="s">
        <v>454</v>
      </c>
      <c r="NFA14" s="140" t="s">
        <v>454</v>
      </c>
      <c r="NFB14" s="140" t="s">
        <v>454</v>
      </c>
      <c r="NFC14" s="140" t="s">
        <v>454</v>
      </c>
      <c r="NFD14" s="140" t="s">
        <v>454</v>
      </c>
      <c r="NFE14" s="140" t="s">
        <v>454</v>
      </c>
      <c r="NFF14" s="140" t="s">
        <v>454</v>
      </c>
      <c r="NFG14" s="140" t="s">
        <v>454</v>
      </c>
      <c r="NFH14" s="140" t="s">
        <v>454</v>
      </c>
      <c r="NFI14" s="140" t="s">
        <v>454</v>
      </c>
      <c r="NFJ14" s="140" t="s">
        <v>454</v>
      </c>
      <c r="NFK14" s="140" t="s">
        <v>454</v>
      </c>
      <c r="NFL14" s="140" t="s">
        <v>454</v>
      </c>
      <c r="NFM14" s="140" t="s">
        <v>454</v>
      </c>
      <c r="NFN14" s="140" t="s">
        <v>454</v>
      </c>
      <c r="NFO14" s="140" t="s">
        <v>454</v>
      </c>
      <c r="NFP14" s="140" t="s">
        <v>454</v>
      </c>
      <c r="NFQ14" s="140" t="s">
        <v>454</v>
      </c>
      <c r="NFR14" s="140" t="s">
        <v>454</v>
      </c>
      <c r="NFS14" s="140" t="s">
        <v>454</v>
      </c>
      <c r="NFT14" s="140" t="s">
        <v>454</v>
      </c>
      <c r="NFU14" s="140" t="s">
        <v>454</v>
      </c>
      <c r="NFV14" s="140" t="s">
        <v>454</v>
      </c>
      <c r="NFW14" s="140" t="s">
        <v>454</v>
      </c>
      <c r="NFX14" s="140" t="s">
        <v>454</v>
      </c>
      <c r="NFY14" s="140" t="s">
        <v>454</v>
      </c>
      <c r="NFZ14" s="140" t="s">
        <v>454</v>
      </c>
      <c r="NGA14" s="140" t="s">
        <v>454</v>
      </c>
      <c r="NGB14" s="140" t="s">
        <v>454</v>
      </c>
      <c r="NGC14" s="140" t="s">
        <v>454</v>
      </c>
      <c r="NGD14" s="140" t="s">
        <v>454</v>
      </c>
      <c r="NGE14" s="140" t="s">
        <v>454</v>
      </c>
      <c r="NGF14" s="140" t="s">
        <v>454</v>
      </c>
      <c r="NGG14" s="140" t="s">
        <v>454</v>
      </c>
      <c r="NGH14" s="140" t="s">
        <v>454</v>
      </c>
      <c r="NGI14" s="140" t="s">
        <v>454</v>
      </c>
      <c r="NGJ14" s="140" t="s">
        <v>454</v>
      </c>
      <c r="NGK14" s="140" t="s">
        <v>454</v>
      </c>
      <c r="NGL14" s="140" t="s">
        <v>454</v>
      </c>
      <c r="NGM14" s="140" t="s">
        <v>454</v>
      </c>
      <c r="NGN14" s="140" t="s">
        <v>454</v>
      </c>
      <c r="NGO14" s="140" t="s">
        <v>454</v>
      </c>
      <c r="NGP14" s="140" t="s">
        <v>454</v>
      </c>
      <c r="NGQ14" s="140" t="s">
        <v>454</v>
      </c>
      <c r="NGR14" s="140" t="s">
        <v>454</v>
      </c>
      <c r="NGS14" s="140" t="s">
        <v>454</v>
      </c>
      <c r="NGT14" s="140" t="s">
        <v>454</v>
      </c>
      <c r="NGU14" s="140" t="s">
        <v>454</v>
      </c>
      <c r="NGV14" s="140" t="s">
        <v>454</v>
      </c>
      <c r="NGW14" s="140" t="s">
        <v>454</v>
      </c>
      <c r="NGX14" s="140" t="s">
        <v>454</v>
      </c>
      <c r="NGY14" s="140" t="s">
        <v>454</v>
      </c>
      <c r="NGZ14" s="140" t="s">
        <v>454</v>
      </c>
      <c r="NHA14" s="140" t="s">
        <v>454</v>
      </c>
      <c r="NHB14" s="140" t="s">
        <v>454</v>
      </c>
      <c r="NHC14" s="140" t="s">
        <v>454</v>
      </c>
      <c r="NHD14" s="140" t="s">
        <v>454</v>
      </c>
      <c r="NHE14" s="140" t="s">
        <v>454</v>
      </c>
      <c r="NHF14" s="140" t="s">
        <v>454</v>
      </c>
      <c r="NHG14" s="140" t="s">
        <v>454</v>
      </c>
      <c r="NHH14" s="140" t="s">
        <v>454</v>
      </c>
      <c r="NHI14" s="140" t="s">
        <v>454</v>
      </c>
      <c r="NHJ14" s="140" t="s">
        <v>454</v>
      </c>
      <c r="NHK14" s="140" t="s">
        <v>454</v>
      </c>
      <c r="NHL14" s="140" t="s">
        <v>454</v>
      </c>
      <c r="NHM14" s="140" t="s">
        <v>454</v>
      </c>
      <c r="NHN14" s="140" t="s">
        <v>454</v>
      </c>
      <c r="NHO14" s="140" t="s">
        <v>454</v>
      </c>
      <c r="NHP14" s="140" t="s">
        <v>454</v>
      </c>
      <c r="NHQ14" s="140" t="s">
        <v>454</v>
      </c>
      <c r="NHR14" s="140" t="s">
        <v>454</v>
      </c>
      <c r="NHS14" s="140" t="s">
        <v>454</v>
      </c>
      <c r="NHT14" s="140" t="s">
        <v>454</v>
      </c>
      <c r="NHU14" s="140" t="s">
        <v>454</v>
      </c>
      <c r="NHV14" s="140" t="s">
        <v>454</v>
      </c>
      <c r="NHW14" s="140" t="s">
        <v>454</v>
      </c>
      <c r="NHX14" s="140" t="s">
        <v>454</v>
      </c>
      <c r="NHY14" s="140" t="s">
        <v>454</v>
      </c>
      <c r="NHZ14" s="140" t="s">
        <v>454</v>
      </c>
      <c r="NIA14" s="140" t="s">
        <v>454</v>
      </c>
      <c r="NIB14" s="140" t="s">
        <v>454</v>
      </c>
      <c r="NIC14" s="140" t="s">
        <v>454</v>
      </c>
      <c r="NID14" s="140" t="s">
        <v>454</v>
      </c>
      <c r="NIE14" s="140" t="s">
        <v>454</v>
      </c>
      <c r="NIF14" s="140" t="s">
        <v>454</v>
      </c>
      <c r="NIG14" s="140" t="s">
        <v>454</v>
      </c>
      <c r="NIH14" s="140" t="s">
        <v>454</v>
      </c>
      <c r="NII14" s="140" t="s">
        <v>454</v>
      </c>
      <c r="NIJ14" s="140" t="s">
        <v>454</v>
      </c>
      <c r="NIK14" s="140" t="s">
        <v>454</v>
      </c>
      <c r="NIL14" s="140" t="s">
        <v>454</v>
      </c>
      <c r="NIM14" s="140" t="s">
        <v>454</v>
      </c>
      <c r="NIN14" s="140" t="s">
        <v>454</v>
      </c>
      <c r="NIO14" s="140" t="s">
        <v>454</v>
      </c>
      <c r="NIP14" s="140" t="s">
        <v>454</v>
      </c>
      <c r="NIQ14" s="140" t="s">
        <v>454</v>
      </c>
      <c r="NIR14" s="140" t="s">
        <v>454</v>
      </c>
      <c r="NIS14" s="140" t="s">
        <v>454</v>
      </c>
      <c r="NIT14" s="140" t="s">
        <v>454</v>
      </c>
      <c r="NIU14" s="140" t="s">
        <v>454</v>
      </c>
      <c r="NIV14" s="140" t="s">
        <v>454</v>
      </c>
      <c r="NIW14" s="140" t="s">
        <v>454</v>
      </c>
      <c r="NIX14" s="140" t="s">
        <v>454</v>
      </c>
      <c r="NIY14" s="140" t="s">
        <v>454</v>
      </c>
      <c r="NIZ14" s="140" t="s">
        <v>454</v>
      </c>
      <c r="NJA14" s="140" t="s">
        <v>454</v>
      </c>
      <c r="NJB14" s="140" t="s">
        <v>454</v>
      </c>
      <c r="NJC14" s="140" t="s">
        <v>454</v>
      </c>
      <c r="NJD14" s="140" t="s">
        <v>454</v>
      </c>
      <c r="NJE14" s="140" t="s">
        <v>454</v>
      </c>
      <c r="NJF14" s="140" t="s">
        <v>454</v>
      </c>
      <c r="NJG14" s="140" t="s">
        <v>454</v>
      </c>
      <c r="NJH14" s="140" t="s">
        <v>454</v>
      </c>
      <c r="NJI14" s="140" t="s">
        <v>454</v>
      </c>
      <c r="NJJ14" s="140" t="s">
        <v>454</v>
      </c>
      <c r="NJK14" s="140" t="s">
        <v>454</v>
      </c>
      <c r="NJL14" s="140" t="s">
        <v>454</v>
      </c>
      <c r="NJM14" s="140" t="s">
        <v>454</v>
      </c>
      <c r="NJN14" s="140" t="s">
        <v>454</v>
      </c>
      <c r="NJO14" s="140" t="s">
        <v>454</v>
      </c>
      <c r="NJP14" s="140" t="s">
        <v>454</v>
      </c>
      <c r="NJQ14" s="140" t="s">
        <v>454</v>
      </c>
      <c r="NJR14" s="140" t="s">
        <v>454</v>
      </c>
      <c r="NJS14" s="140" t="s">
        <v>454</v>
      </c>
      <c r="NJT14" s="140" t="s">
        <v>454</v>
      </c>
      <c r="NJU14" s="140" t="s">
        <v>454</v>
      </c>
      <c r="NJV14" s="140" t="s">
        <v>454</v>
      </c>
      <c r="NJW14" s="140" t="s">
        <v>454</v>
      </c>
      <c r="NJX14" s="140" t="s">
        <v>454</v>
      </c>
      <c r="NJY14" s="140" t="s">
        <v>454</v>
      </c>
      <c r="NJZ14" s="140" t="s">
        <v>454</v>
      </c>
      <c r="NKA14" s="140" t="s">
        <v>454</v>
      </c>
      <c r="NKB14" s="140" t="s">
        <v>454</v>
      </c>
      <c r="NKC14" s="140" t="s">
        <v>454</v>
      </c>
      <c r="NKD14" s="140" t="s">
        <v>454</v>
      </c>
      <c r="NKE14" s="140" t="s">
        <v>454</v>
      </c>
      <c r="NKF14" s="140" t="s">
        <v>454</v>
      </c>
      <c r="NKG14" s="140" t="s">
        <v>454</v>
      </c>
      <c r="NKH14" s="140" t="s">
        <v>454</v>
      </c>
      <c r="NKI14" s="140" t="s">
        <v>454</v>
      </c>
      <c r="NKJ14" s="140" t="s">
        <v>454</v>
      </c>
      <c r="NKK14" s="140" t="s">
        <v>454</v>
      </c>
      <c r="NKL14" s="140" t="s">
        <v>454</v>
      </c>
      <c r="NKM14" s="140" t="s">
        <v>454</v>
      </c>
      <c r="NKN14" s="140" t="s">
        <v>454</v>
      </c>
      <c r="NKO14" s="140" t="s">
        <v>454</v>
      </c>
      <c r="NKP14" s="140" t="s">
        <v>454</v>
      </c>
      <c r="NKQ14" s="140" t="s">
        <v>454</v>
      </c>
      <c r="NKR14" s="140" t="s">
        <v>454</v>
      </c>
      <c r="NKS14" s="140" t="s">
        <v>454</v>
      </c>
      <c r="NKT14" s="140" t="s">
        <v>454</v>
      </c>
      <c r="NKU14" s="140" t="s">
        <v>454</v>
      </c>
      <c r="NKV14" s="140" t="s">
        <v>454</v>
      </c>
      <c r="NKW14" s="140" t="s">
        <v>454</v>
      </c>
      <c r="NKX14" s="140" t="s">
        <v>454</v>
      </c>
      <c r="NKY14" s="140" t="s">
        <v>454</v>
      </c>
      <c r="NKZ14" s="140" t="s">
        <v>454</v>
      </c>
      <c r="NLA14" s="140" t="s">
        <v>454</v>
      </c>
      <c r="NLB14" s="140" t="s">
        <v>454</v>
      </c>
      <c r="NLC14" s="140" t="s">
        <v>454</v>
      </c>
      <c r="NLD14" s="140" t="s">
        <v>454</v>
      </c>
      <c r="NLE14" s="140" t="s">
        <v>454</v>
      </c>
      <c r="NLF14" s="140" t="s">
        <v>454</v>
      </c>
      <c r="NLG14" s="140" t="s">
        <v>454</v>
      </c>
      <c r="NLH14" s="140" t="s">
        <v>454</v>
      </c>
      <c r="NLI14" s="140" t="s">
        <v>454</v>
      </c>
      <c r="NLJ14" s="140" t="s">
        <v>454</v>
      </c>
      <c r="NLK14" s="140" t="s">
        <v>454</v>
      </c>
      <c r="NLL14" s="140" t="s">
        <v>454</v>
      </c>
      <c r="NLM14" s="140" t="s">
        <v>454</v>
      </c>
      <c r="NLN14" s="140" t="s">
        <v>454</v>
      </c>
      <c r="NLO14" s="140" t="s">
        <v>454</v>
      </c>
      <c r="NLP14" s="140" t="s">
        <v>454</v>
      </c>
      <c r="NLQ14" s="140" t="s">
        <v>454</v>
      </c>
      <c r="NLR14" s="140" t="s">
        <v>454</v>
      </c>
      <c r="NLS14" s="140" t="s">
        <v>454</v>
      </c>
      <c r="NLT14" s="140" t="s">
        <v>454</v>
      </c>
      <c r="NLU14" s="140" t="s">
        <v>454</v>
      </c>
      <c r="NLV14" s="140" t="s">
        <v>454</v>
      </c>
      <c r="NLW14" s="140" t="s">
        <v>454</v>
      </c>
      <c r="NLX14" s="140" t="s">
        <v>454</v>
      </c>
      <c r="NLY14" s="140" t="s">
        <v>454</v>
      </c>
      <c r="NLZ14" s="140" t="s">
        <v>454</v>
      </c>
      <c r="NMA14" s="140" t="s">
        <v>454</v>
      </c>
      <c r="NMB14" s="140" t="s">
        <v>454</v>
      </c>
      <c r="NMC14" s="140" t="s">
        <v>454</v>
      </c>
      <c r="NMD14" s="140" t="s">
        <v>454</v>
      </c>
      <c r="NME14" s="140" t="s">
        <v>454</v>
      </c>
      <c r="NMF14" s="140" t="s">
        <v>454</v>
      </c>
      <c r="NMG14" s="140" t="s">
        <v>454</v>
      </c>
      <c r="NMH14" s="140" t="s">
        <v>454</v>
      </c>
      <c r="NMI14" s="140" t="s">
        <v>454</v>
      </c>
      <c r="NMJ14" s="140" t="s">
        <v>454</v>
      </c>
      <c r="NMK14" s="140" t="s">
        <v>454</v>
      </c>
      <c r="NML14" s="140" t="s">
        <v>454</v>
      </c>
      <c r="NMM14" s="140" t="s">
        <v>454</v>
      </c>
      <c r="NMN14" s="140" t="s">
        <v>454</v>
      </c>
      <c r="NMO14" s="140" t="s">
        <v>454</v>
      </c>
      <c r="NMP14" s="140" t="s">
        <v>454</v>
      </c>
      <c r="NMQ14" s="140" t="s">
        <v>454</v>
      </c>
      <c r="NMR14" s="140" t="s">
        <v>454</v>
      </c>
      <c r="NMS14" s="140" t="s">
        <v>454</v>
      </c>
      <c r="NMT14" s="140" t="s">
        <v>454</v>
      </c>
      <c r="NMU14" s="140" t="s">
        <v>454</v>
      </c>
      <c r="NMV14" s="140" t="s">
        <v>454</v>
      </c>
      <c r="NMW14" s="140" t="s">
        <v>454</v>
      </c>
      <c r="NMX14" s="140" t="s">
        <v>454</v>
      </c>
      <c r="NMY14" s="140" t="s">
        <v>454</v>
      </c>
      <c r="NMZ14" s="140" t="s">
        <v>454</v>
      </c>
      <c r="NNA14" s="140" t="s">
        <v>454</v>
      </c>
      <c r="NNB14" s="140" t="s">
        <v>454</v>
      </c>
      <c r="NNC14" s="140" t="s">
        <v>454</v>
      </c>
      <c r="NND14" s="140" t="s">
        <v>454</v>
      </c>
      <c r="NNE14" s="140" t="s">
        <v>454</v>
      </c>
      <c r="NNF14" s="140" t="s">
        <v>454</v>
      </c>
      <c r="NNG14" s="140" t="s">
        <v>454</v>
      </c>
      <c r="NNH14" s="140" t="s">
        <v>454</v>
      </c>
      <c r="NNI14" s="140" t="s">
        <v>454</v>
      </c>
      <c r="NNJ14" s="140" t="s">
        <v>454</v>
      </c>
      <c r="NNK14" s="140" t="s">
        <v>454</v>
      </c>
      <c r="NNL14" s="140" t="s">
        <v>454</v>
      </c>
      <c r="NNM14" s="140" t="s">
        <v>454</v>
      </c>
      <c r="NNN14" s="140" t="s">
        <v>454</v>
      </c>
      <c r="NNO14" s="140" t="s">
        <v>454</v>
      </c>
      <c r="NNP14" s="140" t="s">
        <v>454</v>
      </c>
      <c r="NNQ14" s="140" t="s">
        <v>454</v>
      </c>
      <c r="NNR14" s="140" t="s">
        <v>454</v>
      </c>
      <c r="NNS14" s="140" t="s">
        <v>454</v>
      </c>
      <c r="NNT14" s="140" t="s">
        <v>454</v>
      </c>
      <c r="NNU14" s="140" t="s">
        <v>454</v>
      </c>
      <c r="NNV14" s="140" t="s">
        <v>454</v>
      </c>
      <c r="NNW14" s="140" t="s">
        <v>454</v>
      </c>
      <c r="NNX14" s="140" t="s">
        <v>454</v>
      </c>
      <c r="NNY14" s="140" t="s">
        <v>454</v>
      </c>
      <c r="NNZ14" s="140" t="s">
        <v>454</v>
      </c>
      <c r="NOA14" s="140" t="s">
        <v>454</v>
      </c>
      <c r="NOB14" s="140" t="s">
        <v>454</v>
      </c>
      <c r="NOC14" s="140" t="s">
        <v>454</v>
      </c>
      <c r="NOD14" s="140" t="s">
        <v>454</v>
      </c>
      <c r="NOE14" s="140" t="s">
        <v>454</v>
      </c>
      <c r="NOF14" s="140" t="s">
        <v>454</v>
      </c>
      <c r="NOG14" s="140" t="s">
        <v>454</v>
      </c>
      <c r="NOH14" s="140" t="s">
        <v>454</v>
      </c>
      <c r="NOI14" s="140" t="s">
        <v>454</v>
      </c>
      <c r="NOJ14" s="140" t="s">
        <v>454</v>
      </c>
      <c r="NOK14" s="140" t="s">
        <v>454</v>
      </c>
      <c r="NOL14" s="140" t="s">
        <v>454</v>
      </c>
      <c r="NOM14" s="140" t="s">
        <v>454</v>
      </c>
      <c r="NON14" s="140" t="s">
        <v>454</v>
      </c>
      <c r="NOO14" s="140" t="s">
        <v>454</v>
      </c>
      <c r="NOP14" s="140" t="s">
        <v>454</v>
      </c>
      <c r="NOQ14" s="140" t="s">
        <v>454</v>
      </c>
      <c r="NOR14" s="140" t="s">
        <v>454</v>
      </c>
      <c r="NOS14" s="140" t="s">
        <v>454</v>
      </c>
      <c r="NOT14" s="140" t="s">
        <v>454</v>
      </c>
      <c r="NOU14" s="140" t="s">
        <v>454</v>
      </c>
      <c r="NOV14" s="140" t="s">
        <v>454</v>
      </c>
      <c r="NOW14" s="140" t="s">
        <v>454</v>
      </c>
      <c r="NOX14" s="140" t="s">
        <v>454</v>
      </c>
      <c r="NOY14" s="140" t="s">
        <v>454</v>
      </c>
      <c r="NOZ14" s="140" t="s">
        <v>454</v>
      </c>
      <c r="NPA14" s="140" t="s">
        <v>454</v>
      </c>
      <c r="NPB14" s="140" t="s">
        <v>454</v>
      </c>
      <c r="NPC14" s="140" t="s">
        <v>454</v>
      </c>
      <c r="NPD14" s="140" t="s">
        <v>454</v>
      </c>
      <c r="NPE14" s="140" t="s">
        <v>454</v>
      </c>
      <c r="NPF14" s="140" t="s">
        <v>454</v>
      </c>
      <c r="NPG14" s="140" t="s">
        <v>454</v>
      </c>
      <c r="NPH14" s="140" t="s">
        <v>454</v>
      </c>
      <c r="NPI14" s="140" t="s">
        <v>454</v>
      </c>
      <c r="NPJ14" s="140" t="s">
        <v>454</v>
      </c>
      <c r="NPK14" s="140" t="s">
        <v>454</v>
      </c>
      <c r="NPL14" s="140" t="s">
        <v>454</v>
      </c>
      <c r="NPM14" s="140" t="s">
        <v>454</v>
      </c>
      <c r="NPN14" s="140" t="s">
        <v>454</v>
      </c>
      <c r="NPO14" s="140" t="s">
        <v>454</v>
      </c>
      <c r="NPP14" s="140" t="s">
        <v>454</v>
      </c>
      <c r="NPQ14" s="140" t="s">
        <v>454</v>
      </c>
      <c r="NPR14" s="140" t="s">
        <v>454</v>
      </c>
      <c r="NPS14" s="140" t="s">
        <v>454</v>
      </c>
      <c r="NPT14" s="140" t="s">
        <v>454</v>
      </c>
      <c r="NPU14" s="140" t="s">
        <v>454</v>
      </c>
      <c r="NPV14" s="140" t="s">
        <v>454</v>
      </c>
      <c r="NPW14" s="140" t="s">
        <v>454</v>
      </c>
      <c r="NPX14" s="140" t="s">
        <v>454</v>
      </c>
      <c r="NPY14" s="140" t="s">
        <v>454</v>
      </c>
      <c r="NPZ14" s="140" t="s">
        <v>454</v>
      </c>
      <c r="NQA14" s="140" t="s">
        <v>454</v>
      </c>
      <c r="NQB14" s="140" t="s">
        <v>454</v>
      </c>
      <c r="NQC14" s="140" t="s">
        <v>454</v>
      </c>
      <c r="NQD14" s="140" t="s">
        <v>454</v>
      </c>
      <c r="NQE14" s="140" t="s">
        <v>454</v>
      </c>
      <c r="NQF14" s="140" t="s">
        <v>454</v>
      </c>
      <c r="NQG14" s="140" t="s">
        <v>454</v>
      </c>
      <c r="NQH14" s="140" t="s">
        <v>454</v>
      </c>
      <c r="NQI14" s="140" t="s">
        <v>454</v>
      </c>
      <c r="NQJ14" s="140" t="s">
        <v>454</v>
      </c>
      <c r="NQK14" s="140" t="s">
        <v>454</v>
      </c>
      <c r="NQL14" s="140" t="s">
        <v>454</v>
      </c>
      <c r="NQM14" s="140" t="s">
        <v>454</v>
      </c>
      <c r="NQN14" s="140" t="s">
        <v>454</v>
      </c>
      <c r="NQO14" s="140" t="s">
        <v>454</v>
      </c>
      <c r="NQP14" s="140" t="s">
        <v>454</v>
      </c>
      <c r="NQQ14" s="140" t="s">
        <v>454</v>
      </c>
      <c r="NQR14" s="140" t="s">
        <v>454</v>
      </c>
      <c r="NQS14" s="140" t="s">
        <v>454</v>
      </c>
      <c r="NQT14" s="140" t="s">
        <v>454</v>
      </c>
      <c r="NQU14" s="140" t="s">
        <v>454</v>
      </c>
      <c r="NQV14" s="140" t="s">
        <v>454</v>
      </c>
      <c r="NQW14" s="140" t="s">
        <v>454</v>
      </c>
      <c r="NQX14" s="140" t="s">
        <v>454</v>
      </c>
      <c r="NQY14" s="140" t="s">
        <v>454</v>
      </c>
      <c r="NQZ14" s="140" t="s">
        <v>454</v>
      </c>
      <c r="NRA14" s="140" t="s">
        <v>454</v>
      </c>
      <c r="NRB14" s="140" t="s">
        <v>454</v>
      </c>
      <c r="NRC14" s="140" t="s">
        <v>454</v>
      </c>
      <c r="NRD14" s="140" t="s">
        <v>454</v>
      </c>
      <c r="NRE14" s="140" t="s">
        <v>454</v>
      </c>
      <c r="NRF14" s="140" t="s">
        <v>454</v>
      </c>
      <c r="NRG14" s="140" t="s">
        <v>454</v>
      </c>
      <c r="NRH14" s="140" t="s">
        <v>454</v>
      </c>
      <c r="NRI14" s="140" t="s">
        <v>454</v>
      </c>
      <c r="NRJ14" s="140" t="s">
        <v>454</v>
      </c>
      <c r="NRK14" s="140" t="s">
        <v>454</v>
      </c>
      <c r="NRL14" s="140" t="s">
        <v>454</v>
      </c>
      <c r="NRM14" s="140" t="s">
        <v>454</v>
      </c>
      <c r="NRN14" s="140" t="s">
        <v>454</v>
      </c>
      <c r="NRO14" s="140" t="s">
        <v>454</v>
      </c>
      <c r="NRP14" s="140" t="s">
        <v>454</v>
      </c>
      <c r="NRQ14" s="140" t="s">
        <v>454</v>
      </c>
      <c r="NRR14" s="140" t="s">
        <v>454</v>
      </c>
      <c r="NRS14" s="140" t="s">
        <v>454</v>
      </c>
      <c r="NRT14" s="140" t="s">
        <v>454</v>
      </c>
      <c r="NRU14" s="140" t="s">
        <v>454</v>
      </c>
      <c r="NRV14" s="140" t="s">
        <v>454</v>
      </c>
      <c r="NRW14" s="140" t="s">
        <v>454</v>
      </c>
      <c r="NRX14" s="140" t="s">
        <v>454</v>
      </c>
      <c r="NRY14" s="140" t="s">
        <v>454</v>
      </c>
      <c r="NRZ14" s="140" t="s">
        <v>454</v>
      </c>
      <c r="NSA14" s="140" t="s">
        <v>454</v>
      </c>
      <c r="NSB14" s="140" t="s">
        <v>454</v>
      </c>
      <c r="NSC14" s="140" t="s">
        <v>454</v>
      </c>
      <c r="NSD14" s="140" t="s">
        <v>454</v>
      </c>
      <c r="NSE14" s="140" t="s">
        <v>454</v>
      </c>
      <c r="NSF14" s="140" t="s">
        <v>454</v>
      </c>
      <c r="NSG14" s="140" t="s">
        <v>454</v>
      </c>
      <c r="NSH14" s="140" t="s">
        <v>454</v>
      </c>
      <c r="NSI14" s="140" t="s">
        <v>454</v>
      </c>
      <c r="NSJ14" s="140" t="s">
        <v>454</v>
      </c>
      <c r="NSK14" s="140" t="s">
        <v>454</v>
      </c>
      <c r="NSL14" s="140" t="s">
        <v>454</v>
      </c>
      <c r="NSM14" s="140" t="s">
        <v>454</v>
      </c>
      <c r="NSN14" s="140" t="s">
        <v>454</v>
      </c>
      <c r="NSO14" s="140" t="s">
        <v>454</v>
      </c>
      <c r="NSP14" s="140" t="s">
        <v>454</v>
      </c>
      <c r="NSQ14" s="140" t="s">
        <v>454</v>
      </c>
      <c r="NSR14" s="140" t="s">
        <v>454</v>
      </c>
      <c r="NSS14" s="140" t="s">
        <v>454</v>
      </c>
      <c r="NST14" s="140" t="s">
        <v>454</v>
      </c>
      <c r="NSU14" s="140" t="s">
        <v>454</v>
      </c>
      <c r="NSV14" s="140" t="s">
        <v>454</v>
      </c>
      <c r="NSW14" s="140" t="s">
        <v>454</v>
      </c>
      <c r="NSX14" s="140" t="s">
        <v>454</v>
      </c>
      <c r="NSY14" s="140" t="s">
        <v>454</v>
      </c>
      <c r="NSZ14" s="140" t="s">
        <v>454</v>
      </c>
      <c r="NTA14" s="140" t="s">
        <v>454</v>
      </c>
      <c r="NTB14" s="140" t="s">
        <v>454</v>
      </c>
      <c r="NTC14" s="140" t="s">
        <v>454</v>
      </c>
      <c r="NTD14" s="140" t="s">
        <v>454</v>
      </c>
      <c r="NTE14" s="140" t="s">
        <v>454</v>
      </c>
      <c r="NTF14" s="140" t="s">
        <v>454</v>
      </c>
      <c r="NTG14" s="140" t="s">
        <v>454</v>
      </c>
      <c r="NTH14" s="140" t="s">
        <v>454</v>
      </c>
      <c r="NTI14" s="140" t="s">
        <v>454</v>
      </c>
      <c r="NTJ14" s="140" t="s">
        <v>454</v>
      </c>
      <c r="NTK14" s="140" t="s">
        <v>454</v>
      </c>
      <c r="NTL14" s="140" t="s">
        <v>454</v>
      </c>
      <c r="NTM14" s="140" t="s">
        <v>454</v>
      </c>
      <c r="NTN14" s="140" t="s">
        <v>454</v>
      </c>
      <c r="NTO14" s="140" t="s">
        <v>454</v>
      </c>
      <c r="NTP14" s="140" t="s">
        <v>454</v>
      </c>
      <c r="NTQ14" s="140" t="s">
        <v>454</v>
      </c>
      <c r="NTR14" s="140" t="s">
        <v>454</v>
      </c>
      <c r="NTS14" s="140" t="s">
        <v>454</v>
      </c>
      <c r="NTT14" s="140" t="s">
        <v>454</v>
      </c>
      <c r="NTU14" s="140" t="s">
        <v>454</v>
      </c>
      <c r="NTV14" s="140" t="s">
        <v>454</v>
      </c>
      <c r="NTW14" s="140" t="s">
        <v>454</v>
      </c>
      <c r="NTX14" s="140" t="s">
        <v>454</v>
      </c>
      <c r="NTY14" s="140" t="s">
        <v>454</v>
      </c>
      <c r="NTZ14" s="140" t="s">
        <v>454</v>
      </c>
      <c r="NUA14" s="140" t="s">
        <v>454</v>
      </c>
      <c r="NUB14" s="140" t="s">
        <v>454</v>
      </c>
      <c r="NUC14" s="140" t="s">
        <v>454</v>
      </c>
      <c r="NUD14" s="140" t="s">
        <v>454</v>
      </c>
      <c r="NUE14" s="140" t="s">
        <v>454</v>
      </c>
      <c r="NUF14" s="140" t="s">
        <v>454</v>
      </c>
      <c r="NUG14" s="140" t="s">
        <v>454</v>
      </c>
      <c r="NUH14" s="140" t="s">
        <v>454</v>
      </c>
      <c r="NUI14" s="140" t="s">
        <v>454</v>
      </c>
      <c r="NUJ14" s="140" t="s">
        <v>454</v>
      </c>
      <c r="NUK14" s="140" t="s">
        <v>454</v>
      </c>
      <c r="NUL14" s="140" t="s">
        <v>454</v>
      </c>
      <c r="NUM14" s="140" t="s">
        <v>454</v>
      </c>
      <c r="NUN14" s="140" t="s">
        <v>454</v>
      </c>
      <c r="NUO14" s="140" t="s">
        <v>454</v>
      </c>
      <c r="NUP14" s="140" t="s">
        <v>454</v>
      </c>
      <c r="NUQ14" s="140" t="s">
        <v>454</v>
      </c>
      <c r="NUR14" s="140" t="s">
        <v>454</v>
      </c>
      <c r="NUS14" s="140" t="s">
        <v>454</v>
      </c>
      <c r="NUT14" s="140" t="s">
        <v>454</v>
      </c>
      <c r="NUU14" s="140" t="s">
        <v>454</v>
      </c>
      <c r="NUV14" s="140" t="s">
        <v>454</v>
      </c>
      <c r="NUW14" s="140" t="s">
        <v>454</v>
      </c>
      <c r="NUX14" s="140" t="s">
        <v>454</v>
      </c>
      <c r="NUY14" s="140" t="s">
        <v>454</v>
      </c>
      <c r="NUZ14" s="140" t="s">
        <v>454</v>
      </c>
      <c r="NVA14" s="140" t="s">
        <v>454</v>
      </c>
      <c r="NVB14" s="140" t="s">
        <v>454</v>
      </c>
      <c r="NVC14" s="140" t="s">
        <v>454</v>
      </c>
      <c r="NVD14" s="140" t="s">
        <v>454</v>
      </c>
      <c r="NVE14" s="140" t="s">
        <v>454</v>
      </c>
      <c r="NVF14" s="140" t="s">
        <v>454</v>
      </c>
      <c r="NVG14" s="140" t="s">
        <v>454</v>
      </c>
      <c r="NVH14" s="140" t="s">
        <v>454</v>
      </c>
      <c r="NVI14" s="140" t="s">
        <v>454</v>
      </c>
      <c r="NVJ14" s="140" t="s">
        <v>454</v>
      </c>
      <c r="NVK14" s="140" t="s">
        <v>454</v>
      </c>
      <c r="NVL14" s="140" t="s">
        <v>454</v>
      </c>
      <c r="NVM14" s="140" t="s">
        <v>454</v>
      </c>
      <c r="NVN14" s="140" t="s">
        <v>454</v>
      </c>
      <c r="NVO14" s="140" t="s">
        <v>454</v>
      </c>
      <c r="NVP14" s="140" t="s">
        <v>454</v>
      </c>
      <c r="NVQ14" s="140" t="s">
        <v>454</v>
      </c>
      <c r="NVR14" s="140" t="s">
        <v>454</v>
      </c>
      <c r="NVS14" s="140" t="s">
        <v>454</v>
      </c>
      <c r="NVT14" s="140" t="s">
        <v>454</v>
      </c>
      <c r="NVU14" s="140" t="s">
        <v>454</v>
      </c>
      <c r="NVV14" s="140" t="s">
        <v>454</v>
      </c>
      <c r="NVW14" s="140" t="s">
        <v>454</v>
      </c>
      <c r="NVX14" s="140" t="s">
        <v>454</v>
      </c>
      <c r="NVY14" s="140" t="s">
        <v>454</v>
      </c>
      <c r="NVZ14" s="140" t="s">
        <v>454</v>
      </c>
      <c r="NWA14" s="140" t="s">
        <v>454</v>
      </c>
      <c r="NWB14" s="140" t="s">
        <v>454</v>
      </c>
      <c r="NWC14" s="140" t="s">
        <v>454</v>
      </c>
      <c r="NWD14" s="140" t="s">
        <v>454</v>
      </c>
      <c r="NWE14" s="140" t="s">
        <v>454</v>
      </c>
      <c r="NWF14" s="140" t="s">
        <v>454</v>
      </c>
      <c r="NWG14" s="140" t="s">
        <v>454</v>
      </c>
      <c r="NWH14" s="140" t="s">
        <v>454</v>
      </c>
      <c r="NWI14" s="140" t="s">
        <v>454</v>
      </c>
      <c r="NWJ14" s="140" t="s">
        <v>454</v>
      </c>
      <c r="NWK14" s="140" t="s">
        <v>454</v>
      </c>
      <c r="NWL14" s="140" t="s">
        <v>454</v>
      </c>
      <c r="NWM14" s="140" t="s">
        <v>454</v>
      </c>
      <c r="NWN14" s="140" t="s">
        <v>454</v>
      </c>
      <c r="NWO14" s="140" t="s">
        <v>454</v>
      </c>
      <c r="NWP14" s="140" t="s">
        <v>454</v>
      </c>
      <c r="NWQ14" s="140" t="s">
        <v>454</v>
      </c>
      <c r="NWR14" s="140" t="s">
        <v>454</v>
      </c>
      <c r="NWS14" s="140" t="s">
        <v>454</v>
      </c>
      <c r="NWT14" s="140" t="s">
        <v>454</v>
      </c>
      <c r="NWU14" s="140" t="s">
        <v>454</v>
      </c>
      <c r="NWV14" s="140" t="s">
        <v>454</v>
      </c>
      <c r="NWW14" s="140" t="s">
        <v>454</v>
      </c>
      <c r="NWX14" s="140" t="s">
        <v>454</v>
      </c>
      <c r="NWY14" s="140" t="s">
        <v>454</v>
      </c>
      <c r="NWZ14" s="140" t="s">
        <v>454</v>
      </c>
      <c r="NXA14" s="140" t="s">
        <v>454</v>
      </c>
      <c r="NXB14" s="140" t="s">
        <v>454</v>
      </c>
      <c r="NXC14" s="140" t="s">
        <v>454</v>
      </c>
      <c r="NXD14" s="140" t="s">
        <v>454</v>
      </c>
      <c r="NXE14" s="140" t="s">
        <v>454</v>
      </c>
      <c r="NXF14" s="140" t="s">
        <v>454</v>
      </c>
      <c r="NXG14" s="140" t="s">
        <v>454</v>
      </c>
      <c r="NXH14" s="140" t="s">
        <v>454</v>
      </c>
      <c r="NXI14" s="140" t="s">
        <v>454</v>
      </c>
      <c r="NXJ14" s="140" t="s">
        <v>454</v>
      </c>
      <c r="NXK14" s="140" t="s">
        <v>454</v>
      </c>
      <c r="NXL14" s="140" t="s">
        <v>454</v>
      </c>
      <c r="NXM14" s="140" t="s">
        <v>454</v>
      </c>
      <c r="NXN14" s="140" t="s">
        <v>454</v>
      </c>
      <c r="NXO14" s="140" t="s">
        <v>454</v>
      </c>
      <c r="NXP14" s="140" t="s">
        <v>454</v>
      </c>
      <c r="NXQ14" s="140" t="s">
        <v>454</v>
      </c>
      <c r="NXR14" s="140" t="s">
        <v>454</v>
      </c>
      <c r="NXS14" s="140" t="s">
        <v>454</v>
      </c>
      <c r="NXT14" s="140" t="s">
        <v>454</v>
      </c>
      <c r="NXU14" s="140" t="s">
        <v>454</v>
      </c>
      <c r="NXV14" s="140" t="s">
        <v>454</v>
      </c>
      <c r="NXW14" s="140" t="s">
        <v>454</v>
      </c>
      <c r="NXX14" s="140" t="s">
        <v>454</v>
      </c>
      <c r="NXY14" s="140" t="s">
        <v>454</v>
      </c>
      <c r="NXZ14" s="140" t="s">
        <v>454</v>
      </c>
      <c r="NYA14" s="140" t="s">
        <v>454</v>
      </c>
      <c r="NYB14" s="140" t="s">
        <v>454</v>
      </c>
      <c r="NYC14" s="140" t="s">
        <v>454</v>
      </c>
      <c r="NYD14" s="140" t="s">
        <v>454</v>
      </c>
      <c r="NYE14" s="140" t="s">
        <v>454</v>
      </c>
      <c r="NYF14" s="140" t="s">
        <v>454</v>
      </c>
      <c r="NYG14" s="140" t="s">
        <v>454</v>
      </c>
      <c r="NYH14" s="140" t="s">
        <v>454</v>
      </c>
      <c r="NYI14" s="140" t="s">
        <v>454</v>
      </c>
      <c r="NYJ14" s="140" t="s">
        <v>454</v>
      </c>
      <c r="NYK14" s="140" t="s">
        <v>454</v>
      </c>
      <c r="NYL14" s="140" t="s">
        <v>454</v>
      </c>
      <c r="NYM14" s="140" t="s">
        <v>454</v>
      </c>
      <c r="NYN14" s="140" t="s">
        <v>454</v>
      </c>
      <c r="NYO14" s="140" t="s">
        <v>454</v>
      </c>
      <c r="NYP14" s="140" t="s">
        <v>454</v>
      </c>
      <c r="NYQ14" s="140" t="s">
        <v>454</v>
      </c>
      <c r="NYR14" s="140" t="s">
        <v>454</v>
      </c>
      <c r="NYS14" s="140" t="s">
        <v>454</v>
      </c>
      <c r="NYT14" s="140" t="s">
        <v>454</v>
      </c>
      <c r="NYU14" s="140" t="s">
        <v>454</v>
      </c>
      <c r="NYV14" s="140" t="s">
        <v>454</v>
      </c>
      <c r="NYW14" s="140" t="s">
        <v>454</v>
      </c>
      <c r="NYX14" s="140" t="s">
        <v>454</v>
      </c>
      <c r="NYY14" s="140" t="s">
        <v>454</v>
      </c>
      <c r="NYZ14" s="140" t="s">
        <v>454</v>
      </c>
      <c r="NZA14" s="140" t="s">
        <v>454</v>
      </c>
      <c r="NZB14" s="140" t="s">
        <v>454</v>
      </c>
      <c r="NZC14" s="140" t="s">
        <v>454</v>
      </c>
      <c r="NZD14" s="140" t="s">
        <v>454</v>
      </c>
      <c r="NZE14" s="140" t="s">
        <v>454</v>
      </c>
      <c r="NZF14" s="140" t="s">
        <v>454</v>
      </c>
      <c r="NZG14" s="140" t="s">
        <v>454</v>
      </c>
      <c r="NZH14" s="140" t="s">
        <v>454</v>
      </c>
      <c r="NZI14" s="140" t="s">
        <v>454</v>
      </c>
      <c r="NZJ14" s="140" t="s">
        <v>454</v>
      </c>
      <c r="NZK14" s="140" t="s">
        <v>454</v>
      </c>
      <c r="NZL14" s="140" t="s">
        <v>454</v>
      </c>
      <c r="NZM14" s="140" t="s">
        <v>454</v>
      </c>
      <c r="NZN14" s="140" t="s">
        <v>454</v>
      </c>
      <c r="NZO14" s="140" t="s">
        <v>454</v>
      </c>
      <c r="NZP14" s="140" t="s">
        <v>454</v>
      </c>
      <c r="NZQ14" s="140" t="s">
        <v>454</v>
      </c>
      <c r="NZR14" s="140" t="s">
        <v>454</v>
      </c>
      <c r="NZS14" s="140" t="s">
        <v>454</v>
      </c>
      <c r="NZT14" s="140" t="s">
        <v>454</v>
      </c>
      <c r="NZU14" s="140" t="s">
        <v>454</v>
      </c>
      <c r="NZV14" s="140" t="s">
        <v>454</v>
      </c>
      <c r="NZW14" s="140" t="s">
        <v>454</v>
      </c>
      <c r="NZX14" s="140" t="s">
        <v>454</v>
      </c>
      <c r="NZY14" s="140" t="s">
        <v>454</v>
      </c>
      <c r="NZZ14" s="140" t="s">
        <v>454</v>
      </c>
      <c r="OAA14" s="140" t="s">
        <v>454</v>
      </c>
      <c r="OAB14" s="140" t="s">
        <v>454</v>
      </c>
      <c r="OAC14" s="140" t="s">
        <v>454</v>
      </c>
      <c r="OAD14" s="140" t="s">
        <v>454</v>
      </c>
      <c r="OAE14" s="140" t="s">
        <v>454</v>
      </c>
      <c r="OAF14" s="140" t="s">
        <v>454</v>
      </c>
      <c r="OAG14" s="140" t="s">
        <v>454</v>
      </c>
      <c r="OAH14" s="140" t="s">
        <v>454</v>
      </c>
      <c r="OAI14" s="140" t="s">
        <v>454</v>
      </c>
      <c r="OAJ14" s="140" t="s">
        <v>454</v>
      </c>
      <c r="OAK14" s="140" t="s">
        <v>454</v>
      </c>
      <c r="OAL14" s="140" t="s">
        <v>454</v>
      </c>
      <c r="OAM14" s="140" t="s">
        <v>454</v>
      </c>
      <c r="OAN14" s="140" t="s">
        <v>454</v>
      </c>
      <c r="OAO14" s="140" t="s">
        <v>454</v>
      </c>
      <c r="OAP14" s="140" t="s">
        <v>454</v>
      </c>
      <c r="OAQ14" s="140" t="s">
        <v>454</v>
      </c>
      <c r="OAR14" s="140" t="s">
        <v>454</v>
      </c>
      <c r="OAS14" s="140" t="s">
        <v>454</v>
      </c>
      <c r="OAT14" s="140" t="s">
        <v>454</v>
      </c>
      <c r="OAU14" s="140" t="s">
        <v>454</v>
      </c>
      <c r="OAV14" s="140" t="s">
        <v>454</v>
      </c>
      <c r="OAW14" s="140" t="s">
        <v>454</v>
      </c>
      <c r="OAX14" s="140" t="s">
        <v>454</v>
      </c>
      <c r="OAY14" s="140" t="s">
        <v>454</v>
      </c>
      <c r="OAZ14" s="140" t="s">
        <v>454</v>
      </c>
      <c r="OBA14" s="140" t="s">
        <v>454</v>
      </c>
      <c r="OBB14" s="140" t="s">
        <v>454</v>
      </c>
      <c r="OBC14" s="140" t="s">
        <v>454</v>
      </c>
      <c r="OBD14" s="140" t="s">
        <v>454</v>
      </c>
      <c r="OBE14" s="140" t="s">
        <v>454</v>
      </c>
      <c r="OBF14" s="140" t="s">
        <v>454</v>
      </c>
      <c r="OBG14" s="140" t="s">
        <v>454</v>
      </c>
      <c r="OBH14" s="140" t="s">
        <v>454</v>
      </c>
      <c r="OBI14" s="140" t="s">
        <v>454</v>
      </c>
      <c r="OBJ14" s="140" t="s">
        <v>454</v>
      </c>
      <c r="OBK14" s="140" t="s">
        <v>454</v>
      </c>
      <c r="OBL14" s="140" t="s">
        <v>454</v>
      </c>
      <c r="OBM14" s="140" t="s">
        <v>454</v>
      </c>
      <c r="OBN14" s="140" t="s">
        <v>454</v>
      </c>
      <c r="OBO14" s="140" t="s">
        <v>454</v>
      </c>
      <c r="OBP14" s="140" t="s">
        <v>454</v>
      </c>
      <c r="OBQ14" s="140" t="s">
        <v>454</v>
      </c>
      <c r="OBR14" s="140" t="s">
        <v>454</v>
      </c>
      <c r="OBS14" s="140" t="s">
        <v>454</v>
      </c>
      <c r="OBT14" s="140" t="s">
        <v>454</v>
      </c>
      <c r="OBU14" s="140" t="s">
        <v>454</v>
      </c>
      <c r="OBV14" s="140" t="s">
        <v>454</v>
      </c>
      <c r="OBW14" s="140" t="s">
        <v>454</v>
      </c>
      <c r="OBX14" s="140" t="s">
        <v>454</v>
      </c>
      <c r="OBY14" s="140" t="s">
        <v>454</v>
      </c>
      <c r="OBZ14" s="140" t="s">
        <v>454</v>
      </c>
      <c r="OCA14" s="140" t="s">
        <v>454</v>
      </c>
      <c r="OCB14" s="140" t="s">
        <v>454</v>
      </c>
      <c r="OCC14" s="140" t="s">
        <v>454</v>
      </c>
      <c r="OCD14" s="140" t="s">
        <v>454</v>
      </c>
      <c r="OCE14" s="140" t="s">
        <v>454</v>
      </c>
      <c r="OCF14" s="140" t="s">
        <v>454</v>
      </c>
      <c r="OCG14" s="140" t="s">
        <v>454</v>
      </c>
      <c r="OCH14" s="140" t="s">
        <v>454</v>
      </c>
      <c r="OCI14" s="140" t="s">
        <v>454</v>
      </c>
      <c r="OCJ14" s="140" t="s">
        <v>454</v>
      </c>
      <c r="OCK14" s="140" t="s">
        <v>454</v>
      </c>
      <c r="OCL14" s="140" t="s">
        <v>454</v>
      </c>
      <c r="OCM14" s="140" t="s">
        <v>454</v>
      </c>
      <c r="OCN14" s="140" t="s">
        <v>454</v>
      </c>
      <c r="OCO14" s="140" t="s">
        <v>454</v>
      </c>
      <c r="OCP14" s="140" t="s">
        <v>454</v>
      </c>
      <c r="OCQ14" s="140" t="s">
        <v>454</v>
      </c>
      <c r="OCR14" s="140" t="s">
        <v>454</v>
      </c>
      <c r="OCS14" s="140" t="s">
        <v>454</v>
      </c>
      <c r="OCT14" s="140" t="s">
        <v>454</v>
      </c>
      <c r="OCU14" s="140" t="s">
        <v>454</v>
      </c>
      <c r="OCV14" s="140" t="s">
        <v>454</v>
      </c>
      <c r="OCW14" s="140" t="s">
        <v>454</v>
      </c>
      <c r="OCX14" s="140" t="s">
        <v>454</v>
      </c>
      <c r="OCY14" s="140" t="s">
        <v>454</v>
      </c>
      <c r="OCZ14" s="140" t="s">
        <v>454</v>
      </c>
      <c r="ODA14" s="140" t="s">
        <v>454</v>
      </c>
      <c r="ODB14" s="140" t="s">
        <v>454</v>
      </c>
      <c r="ODC14" s="140" t="s">
        <v>454</v>
      </c>
      <c r="ODD14" s="140" t="s">
        <v>454</v>
      </c>
      <c r="ODE14" s="140" t="s">
        <v>454</v>
      </c>
      <c r="ODF14" s="140" t="s">
        <v>454</v>
      </c>
      <c r="ODG14" s="140" t="s">
        <v>454</v>
      </c>
      <c r="ODH14" s="140" t="s">
        <v>454</v>
      </c>
      <c r="ODI14" s="140" t="s">
        <v>454</v>
      </c>
      <c r="ODJ14" s="140" t="s">
        <v>454</v>
      </c>
      <c r="ODK14" s="140" t="s">
        <v>454</v>
      </c>
      <c r="ODL14" s="140" t="s">
        <v>454</v>
      </c>
      <c r="ODM14" s="140" t="s">
        <v>454</v>
      </c>
      <c r="ODN14" s="140" t="s">
        <v>454</v>
      </c>
      <c r="ODO14" s="140" t="s">
        <v>454</v>
      </c>
      <c r="ODP14" s="140" t="s">
        <v>454</v>
      </c>
      <c r="ODQ14" s="140" t="s">
        <v>454</v>
      </c>
      <c r="ODR14" s="140" t="s">
        <v>454</v>
      </c>
      <c r="ODS14" s="140" t="s">
        <v>454</v>
      </c>
      <c r="ODT14" s="140" t="s">
        <v>454</v>
      </c>
      <c r="ODU14" s="140" t="s">
        <v>454</v>
      </c>
      <c r="ODV14" s="140" t="s">
        <v>454</v>
      </c>
      <c r="ODW14" s="140" t="s">
        <v>454</v>
      </c>
      <c r="ODX14" s="140" t="s">
        <v>454</v>
      </c>
      <c r="ODY14" s="140" t="s">
        <v>454</v>
      </c>
      <c r="ODZ14" s="140" t="s">
        <v>454</v>
      </c>
      <c r="OEA14" s="140" t="s">
        <v>454</v>
      </c>
      <c r="OEB14" s="140" t="s">
        <v>454</v>
      </c>
      <c r="OEC14" s="140" t="s">
        <v>454</v>
      </c>
      <c r="OED14" s="140" t="s">
        <v>454</v>
      </c>
      <c r="OEE14" s="140" t="s">
        <v>454</v>
      </c>
      <c r="OEF14" s="140" t="s">
        <v>454</v>
      </c>
      <c r="OEG14" s="140" t="s">
        <v>454</v>
      </c>
      <c r="OEH14" s="140" t="s">
        <v>454</v>
      </c>
      <c r="OEI14" s="140" t="s">
        <v>454</v>
      </c>
      <c r="OEJ14" s="140" t="s">
        <v>454</v>
      </c>
      <c r="OEK14" s="140" t="s">
        <v>454</v>
      </c>
      <c r="OEL14" s="140" t="s">
        <v>454</v>
      </c>
      <c r="OEM14" s="140" t="s">
        <v>454</v>
      </c>
      <c r="OEN14" s="140" t="s">
        <v>454</v>
      </c>
      <c r="OEO14" s="140" t="s">
        <v>454</v>
      </c>
      <c r="OEP14" s="140" t="s">
        <v>454</v>
      </c>
      <c r="OEQ14" s="140" t="s">
        <v>454</v>
      </c>
      <c r="OER14" s="140" t="s">
        <v>454</v>
      </c>
      <c r="OES14" s="140" t="s">
        <v>454</v>
      </c>
      <c r="OET14" s="140" t="s">
        <v>454</v>
      </c>
      <c r="OEU14" s="140" t="s">
        <v>454</v>
      </c>
      <c r="OEV14" s="140" t="s">
        <v>454</v>
      </c>
      <c r="OEW14" s="140" t="s">
        <v>454</v>
      </c>
      <c r="OEX14" s="140" t="s">
        <v>454</v>
      </c>
      <c r="OEY14" s="140" t="s">
        <v>454</v>
      </c>
      <c r="OEZ14" s="140" t="s">
        <v>454</v>
      </c>
      <c r="OFA14" s="140" t="s">
        <v>454</v>
      </c>
      <c r="OFB14" s="140" t="s">
        <v>454</v>
      </c>
      <c r="OFC14" s="140" t="s">
        <v>454</v>
      </c>
      <c r="OFD14" s="140" t="s">
        <v>454</v>
      </c>
      <c r="OFE14" s="140" t="s">
        <v>454</v>
      </c>
      <c r="OFF14" s="140" t="s">
        <v>454</v>
      </c>
      <c r="OFG14" s="140" t="s">
        <v>454</v>
      </c>
      <c r="OFH14" s="140" t="s">
        <v>454</v>
      </c>
      <c r="OFI14" s="140" t="s">
        <v>454</v>
      </c>
      <c r="OFJ14" s="140" t="s">
        <v>454</v>
      </c>
      <c r="OFK14" s="140" t="s">
        <v>454</v>
      </c>
      <c r="OFL14" s="140" t="s">
        <v>454</v>
      </c>
      <c r="OFM14" s="140" t="s">
        <v>454</v>
      </c>
      <c r="OFN14" s="140" t="s">
        <v>454</v>
      </c>
      <c r="OFO14" s="140" t="s">
        <v>454</v>
      </c>
      <c r="OFP14" s="140" t="s">
        <v>454</v>
      </c>
      <c r="OFQ14" s="140" t="s">
        <v>454</v>
      </c>
      <c r="OFR14" s="140" t="s">
        <v>454</v>
      </c>
      <c r="OFS14" s="140" t="s">
        <v>454</v>
      </c>
      <c r="OFT14" s="140" t="s">
        <v>454</v>
      </c>
      <c r="OFU14" s="140" t="s">
        <v>454</v>
      </c>
      <c r="OFV14" s="140" t="s">
        <v>454</v>
      </c>
      <c r="OFW14" s="140" t="s">
        <v>454</v>
      </c>
      <c r="OFX14" s="140" t="s">
        <v>454</v>
      </c>
      <c r="OFY14" s="140" t="s">
        <v>454</v>
      </c>
      <c r="OFZ14" s="140" t="s">
        <v>454</v>
      </c>
      <c r="OGA14" s="140" t="s">
        <v>454</v>
      </c>
      <c r="OGB14" s="140" t="s">
        <v>454</v>
      </c>
      <c r="OGC14" s="140" t="s">
        <v>454</v>
      </c>
      <c r="OGD14" s="140" t="s">
        <v>454</v>
      </c>
      <c r="OGE14" s="140" t="s">
        <v>454</v>
      </c>
      <c r="OGF14" s="140" t="s">
        <v>454</v>
      </c>
      <c r="OGG14" s="140" t="s">
        <v>454</v>
      </c>
      <c r="OGH14" s="140" t="s">
        <v>454</v>
      </c>
      <c r="OGI14" s="140" t="s">
        <v>454</v>
      </c>
      <c r="OGJ14" s="140" t="s">
        <v>454</v>
      </c>
      <c r="OGK14" s="140" t="s">
        <v>454</v>
      </c>
      <c r="OGL14" s="140" t="s">
        <v>454</v>
      </c>
      <c r="OGM14" s="140" t="s">
        <v>454</v>
      </c>
      <c r="OGN14" s="140" t="s">
        <v>454</v>
      </c>
      <c r="OGO14" s="140" t="s">
        <v>454</v>
      </c>
      <c r="OGP14" s="140" t="s">
        <v>454</v>
      </c>
      <c r="OGQ14" s="140" t="s">
        <v>454</v>
      </c>
      <c r="OGR14" s="140" t="s">
        <v>454</v>
      </c>
      <c r="OGS14" s="140" t="s">
        <v>454</v>
      </c>
      <c r="OGT14" s="140" t="s">
        <v>454</v>
      </c>
      <c r="OGU14" s="140" t="s">
        <v>454</v>
      </c>
      <c r="OGV14" s="140" t="s">
        <v>454</v>
      </c>
      <c r="OGW14" s="140" t="s">
        <v>454</v>
      </c>
      <c r="OGX14" s="140" t="s">
        <v>454</v>
      </c>
      <c r="OGY14" s="140" t="s">
        <v>454</v>
      </c>
      <c r="OGZ14" s="140" t="s">
        <v>454</v>
      </c>
      <c r="OHA14" s="140" t="s">
        <v>454</v>
      </c>
      <c r="OHB14" s="140" t="s">
        <v>454</v>
      </c>
      <c r="OHC14" s="140" t="s">
        <v>454</v>
      </c>
      <c r="OHD14" s="140" t="s">
        <v>454</v>
      </c>
      <c r="OHE14" s="140" t="s">
        <v>454</v>
      </c>
      <c r="OHF14" s="140" t="s">
        <v>454</v>
      </c>
      <c r="OHG14" s="140" t="s">
        <v>454</v>
      </c>
      <c r="OHH14" s="140" t="s">
        <v>454</v>
      </c>
      <c r="OHI14" s="140" t="s">
        <v>454</v>
      </c>
      <c r="OHJ14" s="140" t="s">
        <v>454</v>
      </c>
      <c r="OHK14" s="140" t="s">
        <v>454</v>
      </c>
      <c r="OHL14" s="140" t="s">
        <v>454</v>
      </c>
      <c r="OHM14" s="140" t="s">
        <v>454</v>
      </c>
      <c r="OHN14" s="140" t="s">
        <v>454</v>
      </c>
      <c r="OHO14" s="140" t="s">
        <v>454</v>
      </c>
      <c r="OHP14" s="140" t="s">
        <v>454</v>
      </c>
      <c r="OHQ14" s="140" t="s">
        <v>454</v>
      </c>
      <c r="OHR14" s="140" t="s">
        <v>454</v>
      </c>
      <c r="OHS14" s="140" t="s">
        <v>454</v>
      </c>
      <c r="OHT14" s="140" t="s">
        <v>454</v>
      </c>
      <c r="OHU14" s="140" t="s">
        <v>454</v>
      </c>
      <c r="OHV14" s="140" t="s">
        <v>454</v>
      </c>
      <c r="OHW14" s="140" t="s">
        <v>454</v>
      </c>
      <c r="OHX14" s="140" t="s">
        <v>454</v>
      </c>
      <c r="OHY14" s="140" t="s">
        <v>454</v>
      </c>
      <c r="OHZ14" s="140" t="s">
        <v>454</v>
      </c>
      <c r="OIA14" s="140" t="s">
        <v>454</v>
      </c>
      <c r="OIB14" s="140" t="s">
        <v>454</v>
      </c>
      <c r="OIC14" s="140" t="s">
        <v>454</v>
      </c>
      <c r="OID14" s="140" t="s">
        <v>454</v>
      </c>
      <c r="OIE14" s="140" t="s">
        <v>454</v>
      </c>
      <c r="OIF14" s="140" t="s">
        <v>454</v>
      </c>
      <c r="OIG14" s="140" t="s">
        <v>454</v>
      </c>
      <c r="OIH14" s="140" t="s">
        <v>454</v>
      </c>
      <c r="OII14" s="140" t="s">
        <v>454</v>
      </c>
      <c r="OIJ14" s="140" t="s">
        <v>454</v>
      </c>
      <c r="OIK14" s="140" t="s">
        <v>454</v>
      </c>
      <c r="OIL14" s="140" t="s">
        <v>454</v>
      </c>
      <c r="OIM14" s="140" t="s">
        <v>454</v>
      </c>
      <c r="OIN14" s="140" t="s">
        <v>454</v>
      </c>
      <c r="OIO14" s="140" t="s">
        <v>454</v>
      </c>
      <c r="OIP14" s="140" t="s">
        <v>454</v>
      </c>
      <c r="OIQ14" s="140" t="s">
        <v>454</v>
      </c>
      <c r="OIR14" s="140" t="s">
        <v>454</v>
      </c>
      <c r="OIS14" s="140" t="s">
        <v>454</v>
      </c>
      <c r="OIT14" s="140" t="s">
        <v>454</v>
      </c>
      <c r="OIU14" s="140" t="s">
        <v>454</v>
      </c>
      <c r="OIV14" s="140" t="s">
        <v>454</v>
      </c>
      <c r="OIW14" s="140" t="s">
        <v>454</v>
      </c>
      <c r="OIX14" s="140" t="s">
        <v>454</v>
      </c>
      <c r="OIY14" s="140" t="s">
        <v>454</v>
      </c>
      <c r="OIZ14" s="140" t="s">
        <v>454</v>
      </c>
      <c r="OJA14" s="140" t="s">
        <v>454</v>
      </c>
      <c r="OJB14" s="140" t="s">
        <v>454</v>
      </c>
      <c r="OJC14" s="140" t="s">
        <v>454</v>
      </c>
      <c r="OJD14" s="140" t="s">
        <v>454</v>
      </c>
      <c r="OJE14" s="140" t="s">
        <v>454</v>
      </c>
      <c r="OJF14" s="140" t="s">
        <v>454</v>
      </c>
      <c r="OJG14" s="140" t="s">
        <v>454</v>
      </c>
      <c r="OJH14" s="140" t="s">
        <v>454</v>
      </c>
      <c r="OJI14" s="140" t="s">
        <v>454</v>
      </c>
      <c r="OJJ14" s="140" t="s">
        <v>454</v>
      </c>
      <c r="OJK14" s="140" t="s">
        <v>454</v>
      </c>
      <c r="OJL14" s="140" t="s">
        <v>454</v>
      </c>
      <c r="OJM14" s="140" t="s">
        <v>454</v>
      </c>
      <c r="OJN14" s="140" t="s">
        <v>454</v>
      </c>
      <c r="OJO14" s="140" t="s">
        <v>454</v>
      </c>
      <c r="OJP14" s="140" t="s">
        <v>454</v>
      </c>
      <c r="OJQ14" s="140" t="s">
        <v>454</v>
      </c>
      <c r="OJR14" s="140" t="s">
        <v>454</v>
      </c>
      <c r="OJS14" s="140" t="s">
        <v>454</v>
      </c>
      <c r="OJT14" s="140" t="s">
        <v>454</v>
      </c>
      <c r="OJU14" s="140" t="s">
        <v>454</v>
      </c>
      <c r="OJV14" s="140" t="s">
        <v>454</v>
      </c>
      <c r="OJW14" s="140" t="s">
        <v>454</v>
      </c>
      <c r="OJX14" s="140" t="s">
        <v>454</v>
      </c>
      <c r="OJY14" s="140" t="s">
        <v>454</v>
      </c>
      <c r="OJZ14" s="140" t="s">
        <v>454</v>
      </c>
      <c r="OKA14" s="140" t="s">
        <v>454</v>
      </c>
      <c r="OKB14" s="140" t="s">
        <v>454</v>
      </c>
      <c r="OKC14" s="140" t="s">
        <v>454</v>
      </c>
      <c r="OKD14" s="140" t="s">
        <v>454</v>
      </c>
      <c r="OKE14" s="140" t="s">
        <v>454</v>
      </c>
      <c r="OKF14" s="140" t="s">
        <v>454</v>
      </c>
      <c r="OKG14" s="140" t="s">
        <v>454</v>
      </c>
      <c r="OKH14" s="140" t="s">
        <v>454</v>
      </c>
      <c r="OKI14" s="140" t="s">
        <v>454</v>
      </c>
      <c r="OKJ14" s="140" t="s">
        <v>454</v>
      </c>
      <c r="OKK14" s="140" t="s">
        <v>454</v>
      </c>
      <c r="OKL14" s="140" t="s">
        <v>454</v>
      </c>
      <c r="OKM14" s="140" t="s">
        <v>454</v>
      </c>
      <c r="OKN14" s="140" t="s">
        <v>454</v>
      </c>
      <c r="OKO14" s="140" t="s">
        <v>454</v>
      </c>
      <c r="OKP14" s="140" t="s">
        <v>454</v>
      </c>
      <c r="OKQ14" s="140" t="s">
        <v>454</v>
      </c>
      <c r="OKR14" s="140" t="s">
        <v>454</v>
      </c>
      <c r="OKS14" s="140" t="s">
        <v>454</v>
      </c>
      <c r="OKT14" s="140" t="s">
        <v>454</v>
      </c>
      <c r="OKU14" s="140" t="s">
        <v>454</v>
      </c>
      <c r="OKV14" s="140" t="s">
        <v>454</v>
      </c>
      <c r="OKW14" s="140" t="s">
        <v>454</v>
      </c>
      <c r="OKX14" s="140" t="s">
        <v>454</v>
      </c>
      <c r="OKY14" s="140" t="s">
        <v>454</v>
      </c>
      <c r="OKZ14" s="140" t="s">
        <v>454</v>
      </c>
      <c r="OLA14" s="140" t="s">
        <v>454</v>
      </c>
      <c r="OLB14" s="140" t="s">
        <v>454</v>
      </c>
      <c r="OLC14" s="140" t="s">
        <v>454</v>
      </c>
      <c r="OLD14" s="140" t="s">
        <v>454</v>
      </c>
      <c r="OLE14" s="140" t="s">
        <v>454</v>
      </c>
      <c r="OLF14" s="140" t="s">
        <v>454</v>
      </c>
      <c r="OLG14" s="140" t="s">
        <v>454</v>
      </c>
      <c r="OLH14" s="140" t="s">
        <v>454</v>
      </c>
      <c r="OLI14" s="140" t="s">
        <v>454</v>
      </c>
      <c r="OLJ14" s="140" t="s">
        <v>454</v>
      </c>
      <c r="OLK14" s="140" t="s">
        <v>454</v>
      </c>
      <c r="OLL14" s="140" t="s">
        <v>454</v>
      </c>
      <c r="OLM14" s="140" t="s">
        <v>454</v>
      </c>
      <c r="OLN14" s="140" t="s">
        <v>454</v>
      </c>
      <c r="OLO14" s="140" t="s">
        <v>454</v>
      </c>
      <c r="OLP14" s="140" t="s">
        <v>454</v>
      </c>
      <c r="OLQ14" s="140" t="s">
        <v>454</v>
      </c>
      <c r="OLR14" s="140" t="s">
        <v>454</v>
      </c>
      <c r="OLS14" s="140" t="s">
        <v>454</v>
      </c>
      <c r="OLT14" s="140" t="s">
        <v>454</v>
      </c>
      <c r="OLU14" s="140" t="s">
        <v>454</v>
      </c>
      <c r="OLV14" s="140" t="s">
        <v>454</v>
      </c>
      <c r="OLW14" s="140" t="s">
        <v>454</v>
      </c>
      <c r="OLX14" s="140" t="s">
        <v>454</v>
      </c>
      <c r="OLY14" s="140" t="s">
        <v>454</v>
      </c>
      <c r="OLZ14" s="140" t="s">
        <v>454</v>
      </c>
      <c r="OMA14" s="140" t="s">
        <v>454</v>
      </c>
      <c r="OMB14" s="140" t="s">
        <v>454</v>
      </c>
      <c r="OMC14" s="140" t="s">
        <v>454</v>
      </c>
      <c r="OMD14" s="140" t="s">
        <v>454</v>
      </c>
      <c r="OME14" s="140" t="s">
        <v>454</v>
      </c>
      <c r="OMF14" s="140" t="s">
        <v>454</v>
      </c>
      <c r="OMG14" s="140" t="s">
        <v>454</v>
      </c>
      <c r="OMH14" s="140" t="s">
        <v>454</v>
      </c>
      <c r="OMI14" s="140" t="s">
        <v>454</v>
      </c>
      <c r="OMJ14" s="140" t="s">
        <v>454</v>
      </c>
      <c r="OMK14" s="140" t="s">
        <v>454</v>
      </c>
      <c r="OML14" s="140" t="s">
        <v>454</v>
      </c>
      <c r="OMM14" s="140" t="s">
        <v>454</v>
      </c>
      <c r="OMN14" s="140" t="s">
        <v>454</v>
      </c>
      <c r="OMO14" s="140" t="s">
        <v>454</v>
      </c>
      <c r="OMP14" s="140" t="s">
        <v>454</v>
      </c>
      <c r="OMQ14" s="140" t="s">
        <v>454</v>
      </c>
      <c r="OMR14" s="140" t="s">
        <v>454</v>
      </c>
      <c r="OMS14" s="140" t="s">
        <v>454</v>
      </c>
      <c r="OMT14" s="140" t="s">
        <v>454</v>
      </c>
      <c r="OMU14" s="140" t="s">
        <v>454</v>
      </c>
      <c r="OMV14" s="140" t="s">
        <v>454</v>
      </c>
      <c r="OMW14" s="140" t="s">
        <v>454</v>
      </c>
      <c r="OMX14" s="140" t="s">
        <v>454</v>
      </c>
      <c r="OMY14" s="140" t="s">
        <v>454</v>
      </c>
      <c r="OMZ14" s="140" t="s">
        <v>454</v>
      </c>
      <c r="ONA14" s="140" t="s">
        <v>454</v>
      </c>
      <c r="ONB14" s="140" t="s">
        <v>454</v>
      </c>
      <c r="ONC14" s="140" t="s">
        <v>454</v>
      </c>
      <c r="OND14" s="140" t="s">
        <v>454</v>
      </c>
      <c r="ONE14" s="140" t="s">
        <v>454</v>
      </c>
      <c r="ONF14" s="140" t="s">
        <v>454</v>
      </c>
      <c r="ONG14" s="140" t="s">
        <v>454</v>
      </c>
      <c r="ONH14" s="140" t="s">
        <v>454</v>
      </c>
      <c r="ONI14" s="140" t="s">
        <v>454</v>
      </c>
      <c r="ONJ14" s="140" t="s">
        <v>454</v>
      </c>
      <c r="ONK14" s="140" t="s">
        <v>454</v>
      </c>
      <c r="ONL14" s="140" t="s">
        <v>454</v>
      </c>
      <c r="ONM14" s="140" t="s">
        <v>454</v>
      </c>
      <c r="ONN14" s="140" t="s">
        <v>454</v>
      </c>
      <c r="ONO14" s="140" t="s">
        <v>454</v>
      </c>
      <c r="ONP14" s="140" t="s">
        <v>454</v>
      </c>
      <c r="ONQ14" s="140" t="s">
        <v>454</v>
      </c>
      <c r="ONR14" s="140" t="s">
        <v>454</v>
      </c>
      <c r="ONS14" s="140" t="s">
        <v>454</v>
      </c>
      <c r="ONT14" s="140" t="s">
        <v>454</v>
      </c>
      <c r="ONU14" s="140" t="s">
        <v>454</v>
      </c>
      <c r="ONV14" s="140" t="s">
        <v>454</v>
      </c>
      <c r="ONW14" s="140" t="s">
        <v>454</v>
      </c>
      <c r="ONX14" s="140" t="s">
        <v>454</v>
      </c>
      <c r="ONY14" s="140" t="s">
        <v>454</v>
      </c>
      <c r="ONZ14" s="140" t="s">
        <v>454</v>
      </c>
      <c r="OOA14" s="140" t="s">
        <v>454</v>
      </c>
      <c r="OOB14" s="140" t="s">
        <v>454</v>
      </c>
      <c r="OOC14" s="140" t="s">
        <v>454</v>
      </c>
      <c r="OOD14" s="140" t="s">
        <v>454</v>
      </c>
      <c r="OOE14" s="140" t="s">
        <v>454</v>
      </c>
      <c r="OOF14" s="140" t="s">
        <v>454</v>
      </c>
      <c r="OOG14" s="140" t="s">
        <v>454</v>
      </c>
      <c r="OOH14" s="140" t="s">
        <v>454</v>
      </c>
      <c r="OOI14" s="140" t="s">
        <v>454</v>
      </c>
      <c r="OOJ14" s="140" t="s">
        <v>454</v>
      </c>
      <c r="OOK14" s="140" t="s">
        <v>454</v>
      </c>
      <c r="OOL14" s="140" t="s">
        <v>454</v>
      </c>
      <c r="OOM14" s="140" t="s">
        <v>454</v>
      </c>
      <c r="OON14" s="140" t="s">
        <v>454</v>
      </c>
      <c r="OOO14" s="140" t="s">
        <v>454</v>
      </c>
      <c r="OOP14" s="140" t="s">
        <v>454</v>
      </c>
      <c r="OOQ14" s="140" t="s">
        <v>454</v>
      </c>
      <c r="OOR14" s="140" t="s">
        <v>454</v>
      </c>
      <c r="OOS14" s="140" t="s">
        <v>454</v>
      </c>
      <c r="OOT14" s="140" t="s">
        <v>454</v>
      </c>
      <c r="OOU14" s="140" t="s">
        <v>454</v>
      </c>
      <c r="OOV14" s="140" t="s">
        <v>454</v>
      </c>
      <c r="OOW14" s="140" t="s">
        <v>454</v>
      </c>
      <c r="OOX14" s="140" t="s">
        <v>454</v>
      </c>
      <c r="OOY14" s="140" t="s">
        <v>454</v>
      </c>
      <c r="OOZ14" s="140" t="s">
        <v>454</v>
      </c>
      <c r="OPA14" s="140" t="s">
        <v>454</v>
      </c>
      <c r="OPB14" s="140" t="s">
        <v>454</v>
      </c>
      <c r="OPC14" s="140" t="s">
        <v>454</v>
      </c>
      <c r="OPD14" s="140" t="s">
        <v>454</v>
      </c>
      <c r="OPE14" s="140" t="s">
        <v>454</v>
      </c>
      <c r="OPF14" s="140" t="s">
        <v>454</v>
      </c>
      <c r="OPG14" s="140" t="s">
        <v>454</v>
      </c>
      <c r="OPH14" s="140" t="s">
        <v>454</v>
      </c>
      <c r="OPI14" s="140" t="s">
        <v>454</v>
      </c>
      <c r="OPJ14" s="140" t="s">
        <v>454</v>
      </c>
      <c r="OPK14" s="140" t="s">
        <v>454</v>
      </c>
      <c r="OPL14" s="140" t="s">
        <v>454</v>
      </c>
      <c r="OPM14" s="140" t="s">
        <v>454</v>
      </c>
      <c r="OPN14" s="140" t="s">
        <v>454</v>
      </c>
      <c r="OPO14" s="140" t="s">
        <v>454</v>
      </c>
      <c r="OPP14" s="140" t="s">
        <v>454</v>
      </c>
      <c r="OPQ14" s="140" t="s">
        <v>454</v>
      </c>
      <c r="OPR14" s="140" t="s">
        <v>454</v>
      </c>
      <c r="OPS14" s="140" t="s">
        <v>454</v>
      </c>
      <c r="OPT14" s="140" t="s">
        <v>454</v>
      </c>
      <c r="OPU14" s="140" t="s">
        <v>454</v>
      </c>
      <c r="OPV14" s="140" t="s">
        <v>454</v>
      </c>
      <c r="OPW14" s="140" t="s">
        <v>454</v>
      </c>
      <c r="OPX14" s="140" t="s">
        <v>454</v>
      </c>
      <c r="OPY14" s="140" t="s">
        <v>454</v>
      </c>
      <c r="OPZ14" s="140" t="s">
        <v>454</v>
      </c>
      <c r="OQA14" s="140" t="s">
        <v>454</v>
      </c>
      <c r="OQB14" s="140" t="s">
        <v>454</v>
      </c>
      <c r="OQC14" s="140" t="s">
        <v>454</v>
      </c>
      <c r="OQD14" s="140" t="s">
        <v>454</v>
      </c>
      <c r="OQE14" s="140" t="s">
        <v>454</v>
      </c>
      <c r="OQF14" s="140" t="s">
        <v>454</v>
      </c>
      <c r="OQG14" s="140" t="s">
        <v>454</v>
      </c>
      <c r="OQH14" s="140" t="s">
        <v>454</v>
      </c>
      <c r="OQI14" s="140" t="s">
        <v>454</v>
      </c>
      <c r="OQJ14" s="140" t="s">
        <v>454</v>
      </c>
      <c r="OQK14" s="140" t="s">
        <v>454</v>
      </c>
      <c r="OQL14" s="140" t="s">
        <v>454</v>
      </c>
      <c r="OQM14" s="140" t="s">
        <v>454</v>
      </c>
      <c r="OQN14" s="140" t="s">
        <v>454</v>
      </c>
      <c r="OQO14" s="140" t="s">
        <v>454</v>
      </c>
      <c r="OQP14" s="140" t="s">
        <v>454</v>
      </c>
      <c r="OQQ14" s="140" t="s">
        <v>454</v>
      </c>
      <c r="OQR14" s="140" t="s">
        <v>454</v>
      </c>
      <c r="OQS14" s="140" t="s">
        <v>454</v>
      </c>
      <c r="OQT14" s="140" t="s">
        <v>454</v>
      </c>
      <c r="OQU14" s="140" t="s">
        <v>454</v>
      </c>
      <c r="OQV14" s="140" t="s">
        <v>454</v>
      </c>
      <c r="OQW14" s="140" t="s">
        <v>454</v>
      </c>
      <c r="OQX14" s="140" t="s">
        <v>454</v>
      </c>
      <c r="OQY14" s="140" t="s">
        <v>454</v>
      </c>
      <c r="OQZ14" s="140" t="s">
        <v>454</v>
      </c>
      <c r="ORA14" s="140" t="s">
        <v>454</v>
      </c>
      <c r="ORB14" s="140" t="s">
        <v>454</v>
      </c>
      <c r="ORC14" s="140" t="s">
        <v>454</v>
      </c>
      <c r="ORD14" s="140" t="s">
        <v>454</v>
      </c>
      <c r="ORE14" s="140" t="s">
        <v>454</v>
      </c>
      <c r="ORF14" s="140" t="s">
        <v>454</v>
      </c>
      <c r="ORG14" s="140" t="s">
        <v>454</v>
      </c>
      <c r="ORH14" s="140" t="s">
        <v>454</v>
      </c>
      <c r="ORI14" s="140" t="s">
        <v>454</v>
      </c>
      <c r="ORJ14" s="140" t="s">
        <v>454</v>
      </c>
      <c r="ORK14" s="140" t="s">
        <v>454</v>
      </c>
      <c r="ORL14" s="140" t="s">
        <v>454</v>
      </c>
      <c r="ORM14" s="140" t="s">
        <v>454</v>
      </c>
      <c r="ORN14" s="140" t="s">
        <v>454</v>
      </c>
      <c r="ORO14" s="140" t="s">
        <v>454</v>
      </c>
      <c r="ORP14" s="140" t="s">
        <v>454</v>
      </c>
      <c r="ORQ14" s="140" t="s">
        <v>454</v>
      </c>
      <c r="ORR14" s="140" t="s">
        <v>454</v>
      </c>
      <c r="ORS14" s="140" t="s">
        <v>454</v>
      </c>
      <c r="ORT14" s="140" t="s">
        <v>454</v>
      </c>
      <c r="ORU14" s="140" t="s">
        <v>454</v>
      </c>
      <c r="ORV14" s="140" t="s">
        <v>454</v>
      </c>
      <c r="ORW14" s="140" t="s">
        <v>454</v>
      </c>
      <c r="ORX14" s="140" t="s">
        <v>454</v>
      </c>
      <c r="ORY14" s="140" t="s">
        <v>454</v>
      </c>
      <c r="ORZ14" s="140" t="s">
        <v>454</v>
      </c>
      <c r="OSA14" s="140" t="s">
        <v>454</v>
      </c>
      <c r="OSB14" s="140" t="s">
        <v>454</v>
      </c>
      <c r="OSC14" s="140" t="s">
        <v>454</v>
      </c>
      <c r="OSD14" s="140" t="s">
        <v>454</v>
      </c>
      <c r="OSE14" s="140" t="s">
        <v>454</v>
      </c>
      <c r="OSF14" s="140" t="s">
        <v>454</v>
      </c>
      <c r="OSG14" s="140" t="s">
        <v>454</v>
      </c>
      <c r="OSH14" s="140" t="s">
        <v>454</v>
      </c>
      <c r="OSI14" s="140" t="s">
        <v>454</v>
      </c>
      <c r="OSJ14" s="140" t="s">
        <v>454</v>
      </c>
      <c r="OSK14" s="140" t="s">
        <v>454</v>
      </c>
      <c r="OSL14" s="140" t="s">
        <v>454</v>
      </c>
      <c r="OSM14" s="140" t="s">
        <v>454</v>
      </c>
      <c r="OSN14" s="140" t="s">
        <v>454</v>
      </c>
      <c r="OSO14" s="140" t="s">
        <v>454</v>
      </c>
      <c r="OSP14" s="140" t="s">
        <v>454</v>
      </c>
      <c r="OSQ14" s="140" t="s">
        <v>454</v>
      </c>
      <c r="OSR14" s="140" t="s">
        <v>454</v>
      </c>
      <c r="OSS14" s="140" t="s">
        <v>454</v>
      </c>
      <c r="OST14" s="140" t="s">
        <v>454</v>
      </c>
      <c r="OSU14" s="140" t="s">
        <v>454</v>
      </c>
      <c r="OSV14" s="140" t="s">
        <v>454</v>
      </c>
      <c r="OSW14" s="140" t="s">
        <v>454</v>
      </c>
      <c r="OSX14" s="140" t="s">
        <v>454</v>
      </c>
      <c r="OSY14" s="140" t="s">
        <v>454</v>
      </c>
      <c r="OSZ14" s="140" t="s">
        <v>454</v>
      </c>
      <c r="OTA14" s="140" t="s">
        <v>454</v>
      </c>
      <c r="OTB14" s="140" t="s">
        <v>454</v>
      </c>
      <c r="OTC14" s="140" t="s">
        <v>454</v>
      </c>
      <c r="OTD14" s="140" t="s">
        <v>454</v>
      </c>
      <c r="OTE14" s="140" t="s">
        <v>454</v>
      </c>
      <c r="OTF14" s="140" t="s">
        <v>454</v>
      </c>
      <c r="OTG14" s="140" t="s">
        <v>454</v>
      </c>
      <c r="OTH14" s="140" t="s">
        <v>454</v>
      </c>
      <c r="OTI14" s="140" t="s">
        <v>454</v>
      </c>
      <c r="OTJ14" s="140" t="s">
        <v>454</v>
      </c>
      <c r="OTK14" s="140" t="s">
        <v>454</v>
      </c>
      <c r="OTL14" s="140" t="s">
        <v>454</v>
      </c>
      <c r="OTM14" s="140" t="s">
        <v>454</v>
      </c>
      <c r="OTN14" s="140" t="s">
        <v>454</v>
      </c>
      <c r="OTO14" s="140" t="s">
        <v>454</v>
      </c>
      <c r="OTP14" s="140" t="s">
        <v>454</v>
      </c>
      <c r="OTQ14" s="140" t="s">
        <v>454</v>
      </c>
      <c r="OTR14" s="140" t="s">
        <v>454</v>
      </c>
      <c r="OTS14" s="140" t="s">
        <v>454</v>
      </c>
      <c r="OTT14" s="140" t="s">
        <v>454</v>
      </c>
      <c r="OTU14" s="140" t="s">
        <v>454</v>
      </c>
      <c r="OTV14" s="140" t="s">
        <v>454</v>
      </c>
      <c r="OTW14" s="140" t="s">
        <v>454</v>
      </c>
      <c r="OTX14" s="140" t="s">
        <v>454</v>
      </c>
      <c r="OTY14" s="140" t="s">
        <v>454</v>
      </c>
      <c r="OTZ14" s="140" t="s">
        <v>454</v>
      </c>
      <c r="OUA14" s="140" t="s">
        <v>454</v>
      </c>
      <c r="OUB14" s="140" t="s">
        <v>454</v>
      </c>
      <c r="OUC14" s="140" t="s">
        <v>454</v>
      </c>
      <c r="OUD14" s="140" t="s">
        <v>454</v>
      </c>
      <c r="OUE14" s="140" t="s">
        <v>454</v>
      </c>
      <c r="OUF14" s="140" t="s">
        <v>454</v>
      </c>
      <c r="OUG14" s="140" t="s">
        <v>454</v>
      </c>
      <c r="OUH14" s="140" t="s">
        <v>454</v>
      </c>
      <c r="OUI14" s="140" t="s">
        <v>454</v>
      </c>
      <c r="OUJ14" s="140" t="s">
        <v>454</v>
      </c>
      <c r="OUK14" s="140" t="s">
        <v>454</v>
      </c>
      <c r="OUL14" s="140" t="s">
        <v>454</v>
      </c>
      <c r="OUM14" s="140" t="s">
        <v>454</v>
      </c>
      <c r="OUN14" s="140" t="s">
        <v>454</v>
      </c>
      <c r="OUO14" s="140" t="s">
        <v>454</v>
      </c>
      <c r="OUP14" s="140" t="s">
        <v>454</v>
      </c>
      <c r="OUQ14" s="140" t="s">
        <v>454</v>
      </c>
      <c r="OUR14" s="140" t="s">
        <v>454</v>
      </c>
      <c r="OUS14" s="140" t="s">
        <v>454</v>
      </c>
      <c r="OUT14" s="140" t="s">
        <v>454</v>
      </c>
      <c r="OUU14" s="140" t="s">
        <v>454</v>
      </c>
      <c r="OUV14" s="140" t="s">
        <v>454</v>
      </c>
      <c r="OUW14" s="140" t="s">
        <v>454</v>
      </c>
      <c r="OUX14" s="140" t="s">
        <v>454</v>
      </c>
      <c r="OUY14" s="140" t="s">
        <v>454</v>
      </c>
      <c r="OUZ14" s="140" t="s">
        <v>454</v>
      </c>
      <c r="OVA14" s="140" t="s">
        <v>454</v>
      </c>
      <c r="OVB14" s="140" t="s">
        <v>454</v>
      </c>
      <c r="OVC14" s="140" t="s">
        <v>454</v>
      </c>
      <c r="OVD14" s="140" t="s">
        <v>454</v>
      </c>
      <c r="OVE14" s="140" t="s">
        <v>454</v>
      </c>
      <c r="OVF14" s="140" t="s">
        <v>454</v>
      </c>
      <c r="OVG14" s="140" t="s">
        <v>454</v>
      </c>
      <c r="OVH14" s="140" t="s">
        <v>454</v>
      </c>
      <c r="OVI14" s="140" t="s">
        <v>454</v>
      </c>
      <c r="OVJ14" s="140" t="s">
        <v>454</v>
      </c>
      <c r="OVK14" s="140" t="s">
        <v>454</v>
      </c>
      <c r="OVL14" s="140" t="s">
        <v>454</v>
      </c>
      <c r="OVM14" s="140" t="s">
        <v>454</v>
      </c>
      <c r="OVN14" s="140" t="s">
        <v>454</v>
      </c>
      <c r="OVO14" s="140" t="s">
        <v>454</v>
      </c>
      <c r="OVP14" s="140" t="s">
        <v>454</v>
      </c>
      <c r="OVQ14" s="140" t="s">
        <v>454</v>
      </c>
      <c r="OVR14" s="140" t="s">
        <v>454</v>
      </c>
      <c r="OVS14" s="140" t="s">
        <v>454</v>
      </c>
      <c r="OVT14" s="140" t="s">
        <v>454</v>
      </c>
      <c r="OVU14" s="140" t="s">
        <v>454</v>
      </c>
      <c r="OVV14" s="140" t="s">
        <v>454</v>
      </c>
      <c r="OVW14" s="140" t="s">
        <v>454</v>
      </c>
      <c r="OVX14" s="140" t="s">
        <v>454</v>
      </c>
      <c r="OVY14" s="140" t="s">
        <v>454</v>
      </c>
      <c r="OVZ14" s="140" t="s">
        <v>454</v>
      </c>
      <c r="OWA14" s="140" t="s">
        <v>454</v>
      </c>
      <c r="OWB14" s="140" t="s">
        <v>454</v>
      </c>
      <c r="OWC14" s="140" t="s">
        <v>454</v>
      </c>
      <c r="OWD14" s="140" t="s">
        <v>454</v>
      </c>
      <c r="OWE14" s="140" t="s">
        <v>454</v>
      </c>
      <c r="OWF14" s="140" t="s">
        <v>454</v>
      </c>
      <c r="OWG14" s="140" t="s">
        <v>454</v>
      </c>
      <c r="OWH14" s="140" t="s">
        <v>454</v>
      </c>
      <c r="OWI14" s="140" t="s">
        <v>454</v>
      </c>
      <c r="OWJ14" s="140" t="s">
        <v>454</v>
      </c>
      <c r="OWK14" s="140" t="s">
        <v>454</v>
      </c>
      <c r="OWL14" s="140" t="s">
        <v>454</v>
      </c>
      <c r="OWM14" s="140" t="s">
        <v>454</v>
      </c>
      <c r="OWN14" s="140" t="s">
        <v>454</v>
      </c>
      <c r="OWO14" s="140" t="s">
        <v>454</v>
      </c>
      <c r="OWP14" s="140" t="s">
        <v>454</v>
      </c>
      <c r="OWQ14" s="140" t="s">
        <v>454</v>
      </c>
      <c r="OWR14" s="140" t="s">
        <v>454</v>
      </c>
      <c r="OWS14" s="140" t="s">
        <v>454</v>
      </c>
      <c r="OWT14" s="140" t="s">
        <v>454</v>
      </c>
      <c r="OWU14" s="140" t="s">
        <v>454</v>
      </c>
      <c r="OWV14" s="140" t="s">
        <v>454</v>
      </c>
      <c r="OWW14" s="140" t="s">
        <v>454</v>
      </c>
      <c r="OWX14" s="140" t="s">
        <v>454</v>
      </c>
      <c r="OWY14" s="140" t="s">
        <v>454</v>
      </c>
      <c r="OWZ14" s="140" t="s">
        <v>454</v>
      </c>
      <c r="OXA14" s="140" t="s">
        <v>454</v>
      </c>
      <c r="OXB14" s="140" t="s">
        <v>454</v>
      </c>
      <c r="OXC14" s="140" t="s">
        <v>454</v>
      </c>
      <c r="OXD14" s="140" t="s">
        <v>454</v>
      </c>
      <c r="OXE14" s="140" t="s">
        <v>454</v>
      </c>
      <c r="OXF14" s="140" t="s">
        <v>454</v>
      </c>
      <c r="OXG14" s="140" t="s">
        <v>454</v>
      </c>
      <c r="OXH14" s="140" t="s">
        <v>454</v>
      </c>
      <c r="OXI14" s="140" t="s">
        <v>454</v>
      </c>
      <c r="OXJ14" s="140" t="s">
        <v>454</v>
      </c>
      <c r="OXK14" s="140" t="s">
        <v>454</v>
      </c>
      <c r="OXL14" s="140" t="s">
        <v>454</v>
      </c>
      <c r="OXM14" s="140" t="s">
        <v>454</v>
      </c>
      <c r="OXN14" s="140" t="s">
        <v>454</v>
      </c>
      <c r="OXO14" s="140" t="s">
        <v>454</v>
      </c>
      <c r="OXP14" s="140" t="s">
        <v>454</v>
      </c>
      <c r="OXQ14" s="140" t="s">
        <v>454</v>
      </c>
      <c r="OXR14" s="140" t="s">
        <v>454</v>
      </c>
      <c r="OXS14" s="140" t="s">
        <v>454</v>
      </c>
      <c r="OXT14" s="140" t="s">
        <v>454</v>
      </c>
      <c r="OXU14" s="140" t="s">
        <v>454</v>
      </c>
      <c r="OXV14" s="140" t="s">
        <v>454</v>
      </c>
      <c r="OXW14" s="140" t="s">
        <v>454</v>
      </c>
      <c r="OXX14" s="140" t="s">
        <v>454</v>
      </c>
      <c r="OXY14" s="140" t="s">
        <v>454</v>
      </c>
      <c r="OXZ14" s="140" t="s">
        <v>454</v>
      </c>
      <c r="OYA14" s="140" t="s">
        <v>454</v>
      </c>
      <c r="OYB14" s="140" t="s">
        <v>454</v>
      </c>
      <c r="OYC14" s="140" t="s">
        <v>454</v>
      </c>
      <c r="OYD14" s="140" t="s">
        <v>454</v>
      </c>
      <c r="OYE14" s="140" t="s">
        <v>454</v>
      </c>
      <c r="OYF14" s="140" t="s">
        <v>454</v>
      </c>
      <c r="OYG14" s="140" t="s">
        <v>454</v>
      </c>
      <c r="OYH14" s="140" t="s">
        <v>454</v>
      </c>
      <c r="OYI14" s="140" t="s">
        <v>454</v>
      </c>
      <c r="OYJ14" s="140" t="s">
        <v>454</v>
      </c>
      <c r="OYK14" s="140" t="s">
        <v>454</v>
      </c>
      <c r="OYL14" s="140" t="s">
        <v>454</v>
      </c>
      <c r="OYM14" s="140" t="s">
        <v>454</v>
      </c>
      <c r="OYN14" s="140" t="s">
        <v>454</v>
      </c>
      <c r="OYO14" s="140" t="s">
        <v>454</v>
      </c>
      <c r="OYP14" s="140" t="s">
        <v>454</v>
      </c>
      <c r="OYQ14" s="140" t="s">
        <v>454</v>
      </c>
      <c r="OYR14" s="140" t="s">
        <v>454</v>
      </c>
      <c r="OYS14" s="140" t="s">
        <v>454</v>
      </c>
      <c r="OYT14" s="140" t="s">
        <v>454</v>
      </c>
      <c r="OYU14" s="140" t="s">
        <v>454</v>
      </c>
      <c r="OYV14" s="140" t="s">
        <v>454</v>
      </c>
      <c r="OYW14" s="140" t="s">
        <v>454</v>
      </c>
      <c r="OYX14" s="140" t="s">
        <v>454</v>
      </c>
      <c r="OYY14" s="140" t="s">
        <v>454</v>
      </c>
      <c r="OYZ14" s="140" t="s">
        <v>454</v>
      </c>
      <c r="OZA14" s="140" t="s">
        <v>454</v>
      </c>
      <c r="OZB14" s="140" t="s">
        <v>454</v>
      </c>
      <c r="OZC14" s="140" t="s">
        <v>454</v>
      </c>
      <c r="OZD14" s="140" t="s">
        <v>454</v>
      </c>
      <c r="OZE14" s="140" t="s">
        <v>454</v>
      </c>
      <c r="OZF14" s="140" t="s">
        <v>454</v>
      </c>
      <c r="OZG14" s="140" t="s">
        <v>454</v>
      </c>
      <c r="OZH14" s="140" t="s">
        <v>454</v>
      </c>
      <c r="OZI14" s="140" t="s">
        <v>454</v>
      </c>
      <c r="OZJ14" s="140" t="s">
        <v>454</v>
      </c>
      <c r="OZK14" s="140" t="s">
        <v>454</v>
      </c>
      <c r="OZL14" s="140" t="s">
        <v>454</v>
      </c>
      <c r="OZM14" s="140" t="s">
        <v>454</v>
      </c>
      <c r="OZN14" s="140" t="s">
        <v>454</v>
      </c>
      <c r="OZO14" s="140" t="s">
        <v>454</v>
      </c>
      <c r="OZP14" s="140" t="s">
        <v>454</v>
      </c>
      <c r="OZQ14" s="140" t="s">
        <v>454</v>
      </c>
      <c r="OZR14" s="140" t="s">
        <v>454</v>
      </c>
      <c r="OZS14" s="140" t="s">
        <v>454</v>
      </c>
      <c r="OZT14" s="140" t="s">
        <v>454</v>
      </c>
      <c r="OZU14" s="140" t="s">
        <v>454</v>
      </c>
      <c r="OZV14" s="140" t="s">
        <v>454</v>
      </c>
      <c r="OZW14" s="140" t="s">
        <v>454</v>
      </c>
      <c r="OZX14" s="140" t="s">
        <v>454</v>
      </c>
      <c r="OZY14" s="140" t="s">
        <v>454</v>
      </c>
      <c r="OZZ14" s="140" t="s">
        <v>454</v>
      </c>
      <c r="PAA14" s="140" t="s">
        <v>454</v>
      </c>
      <c r="PAB14" s="140" t="s">
        <v>454</v>
      </c>
      <c r="PAC14" s="140" t="s">
        <v>454</v>
      </c>
      <c r="PAD14" s="140" t="s">
        <v>454</v>
      </c>
      <c r="PAE14" s="140" t="s">
        <v>454</v>
      </c>
      <c r="PAF14" s="140" t="s">
        <v>454</v>
      </c>
      <c r="PAG14" s="140" t="s">
        <v>454</v>
      </c>
      <c r="PAH14" s="140" t="s">
        <v>454</v>
      </c>
      <c r="PAI14" s="140" t="s">
        <v>454</v>
      </c>
      <c r="PAJ14" s="140" t="s">
        <v>454</v>
      </c>
      <c r="PAK14" s="140" t="s">
        <v>454</v>
      </c>
      <c r="PAL14" s="140" t="s">
        <v>454</v>
      </c>
      <c r="PAM14" s="140" t="s">
        <v>454</v>
      </c>
      <c r="PAN14" s="140" t="s">
        <v>454</v>
      </c>
      <c r="PAO14" s="140" t="s">
        <v>454</v>
      </c>
      <c r="PAP14" s="140" t="s">
        <v>454</v>
      </c>
      <c r="PAQ14" s="140" t="s">
        <v>454</v>
      </c>
      <c r="PAR14" s="140" t="s">
        <v>454</v>
      </c>
      <c r="PAS14" s="140" t="s">
        <v>454</v>
      </c>
      <c r="PAT14" s="140" t="s">
        <v>454</v>
      </c>
      <c r="PAU14" s="140" t="s">
        <v>454</v>
      </c>
      <c r="PAV14" s="140" t="s">
        <v>454</v>
      </c>
      <c r="PAW14" s="140" t="s">
        <v>454</v>
      </c>
      <c r="PAX14" s="140" t="s">
        <v>454</v>
      </c>
      <c r="PAY14" s="140" t="s">
        <v>454</v>
      </c>
      <c r="PAZ14" s="140" t="s">
        <v>454</v>
      </c>
      <c r="PBA14" s="140" t="s">
        <v>454</v>
      </c>
      <c r="PBB14" s="140" t="s">
        <v>454</v>
      </c>
      <c r="PBC14" s="140" t="s">
        <v>454</v>
      </c>
      <c r="PBD14" s="140" t="s">
        <v>454</v>
      </c>
      <c r="PBE14" s="140" t="s">
        <v>454</v>
      </c>
      <c r="PBF14" s="140" t="s">
        <v>454</v>
      </c>
      <c r="PBG14" s="140" t="s">
        <v>454</v>
      </c>
      <c r="PBH14" s="140" t="s">
        <v>454</v>
      </c>
      <c r="PBI14" s="140" t="s">
        <v>454</v>
      </c>
      <c r="PBJ14" s="140" t="s">
        <v>454</v>
      </c>
      <c r="PBK14" s="140" t="s">
        <v>454</v>
      </c>
      <c r="PBL14" s="140" t="s">
        <v>454</v>
      </c>
      <c r="PBM14" s="140" t="s">
        <v>454</v>
      </c>
      <c r="PBN14" s="140" t="s">
        <v>454</v>
      </c>
      <c r="PBO14" s="140" t="s">
        <v>454</v>
      </c>
      <c r="PBP14" s="140" t="s">
        <v>454</v>
      </c>
      <c r="PBQ14" s="140" t="s">
        <v>454</v>
      </c>
      <c r="PBR14" s="140" t="s">
        <v>454</v>
      </c>
      <c r="PBS14" s="140" t="s">
        <v>454</v>
      </c>
      <c r="PBT14" s="140" t="s">
        <v>454</v>
      </c>
      <c r="PBU14" s="140" t="s">
        <v>454</v>
      </c>
      <c r="PBV14" s="140" t="s">
        <v>454</v>
      </c>
      <c r="PBW14" s="140" t="s">
        <v>454</v>
      </c>
      <c r="PBX14" s="140" t="s">
        <v>454</v>
      </c>
      <c r="PBY14" s="140" t="s">
        <v>454</v>
      </c>
      <c r="PBZ14" s="140" t="s">
        <v>454</v>
      </c>
      <c r="PCA14" s="140" t="s">
        <v>454</v>
      </c>
      <c r="PCB14" s="140" t="s">
        <v>454</v>
      </c>
      <c r="PCC14" s="140" t="s">
        <v>454</v>
      </c>
      <c r="PCD14" s="140" t="s">
        <v>454</v>
      </c>
      <c r="PCE14" s="140" t="s">
        <v>454</v>
      </c>
      <c r="PCF14" s="140" t="s">
        <v>454</v>
      </c>
      <c r="PCG14" s="140" t="s">
        <v>454</v>
      </c>
      <c r="PCH14" s="140" t="s">
        <v>454</v>
      </c>
      <c r="PCI14" s="140" t="s">
        <v>454</v>
      </c>
      <c r="PCJ14" s="140" t="s">
        <v>454</v>
      </c>
      <c r="PCK14" s="140" t="s">
        <v>454</v>
      </c>
      <c r="PCL14" s="140" t="s">
        <v>454</v>
      </c>
      <c r="PCM14" s="140" t="s">
        <v>454</v>
      </c>
      <c r="PCN14" s="140" t="s">
        <v>454</v>
      </c>
      <c r="PCO14" s="140" t="s">
        <v>454</v>
      </c>
      <c r="PCP14" s="140" t="s">
        <v>454</v>
      </c>
      <c r="PCQ14" s="140" t="s">
        <v>454</v>
      </c>
      <c r="PCR14" s="140" t="s">
        <v>454</v>
      </c>
      <c r="PCS14" s="140" t="s">
        <v>454</v>
      </c>
      <c r="PCT14" s="140" t="s">
        <v>454</v>
      </c>
      <c r="PCU14" s="140" t="s">
        <v>454</v>
      </c>
      <c r="PCV14" s="140" t="s">
        <v>454</v>
      </c>
      <c r="PCW14" s="140" t="s">
        <v>454</v>
      </c>
      <c r="PCX14" s="140" t="s">
        <v>454</v>
      </c>
      <c r="PCY14" s="140" t="s">
        <v>454</v>
      </c>
      <c r="PCZ14" s="140" t="s">
        <v>454</v>
      </c>
      <c r="PDA14" s="140" t="s">
        <v>454</v>
      </c>
      <c r="PDB14" s="140" t="s">
        <v>454</v>
      </c>
      <c r="PDC14" s="140" t="s">
        <v>454</v>
      </c>
      <c r="PDD14" s="140" t="s">
        <v>454</v>
      </c>
      <c r="PDE14" s="140" t="s">
        <v>454</v>
      </c>
      <c r="PDF14" s="140" t="s">
        <v>454</v>
      </c>
      <c r="PDG14" s="140" t="s">
        <v>454</v>
      </c>
      <c r="PDH14" s="140" t="s">
        <v>454</v>
      </c>
      <c r="PDI14" s="140" t="s">
        <v>454</v>
      </c>
      <c r="PDJ14" s="140" t="s">
        <v>454</v>
      </c>
      <c r="PDK14" s="140" t="s">
        <v>454</v>
      </c>
      <c r="PDL14" s="140" t="s">
        <v>454</v>
      </c>
      <c r="PDM14" s="140" t="s">
        <v>454</v>
      </c>
      <c r="PDN14" s="140" t="s">
        <v>454</v>
      </c>
      <c r="PDO14" s="140" t="s">
        <v>454</v>
      </c>
      <c r="PDP14" s="140" t="s">
        <v>454</v>
      </c>
      <c r="PDQ14" s="140" t="s">
        <v>454</v>
      </c>
      <c r="PDR14" s="140" t="s">
        <v>454</v>
      </c>
      <c r="PDS14" s="140" t="s">
        <v>454</v>
      </c>
      <c r="PDT14" s="140" t="s">
        <v>454</v>
      </c>
      <c r="PDU14" s="140" t="s">
        <v>454</v>
      </c>
      <c r="PDV14" s="140" t="s">
        <v>454</v>
      </c>
      <c r="PDW14" s="140" t="s">
        <v>454</v>
      </c>
      <c r="PDX14" s="140" t="s">
        <v>454</v>
      </c>
      <c r="PDY14" s="140" t="s">
        <v>454</v>
      </c>
      <c r="PDZ14" s="140" t="s">
        <v>454</v>
      </c>
      <c r="PEA14" s="140" t="s">
        <v>454</v>
      </c>
      <c r="PEB14" s="140" t="s">
        <v>454</v>
      </c>
      <c r="PEC14" s="140" t="s">
        <v>454</v>
      </c>
      <c r="PED14" s="140" t="s">
        <v>454</v>
      </c>
      <c r="PEE14" s="140" t="s">
        <v>454</v>
      </c>
      <c r="PEF14" s="140" t="s">
        <v>454</v>
      </c>
      <c r="PEG14" s="140" t="s">
        <v>454</v>
      </c>
      <c r="PEH14" s="140" t="s">
        <v>454</v>
      </c>
      <c r="PEI14" s="140" t="s">
        <v>454</v>
      </c>
      <c r="PEJ14" s="140" t="s">
        <v>454</v>
      </c>
      <c r="PEK14" s="140" t="s">
        <v>454</v>
      </c>
      <c r="PEL14" s="140" t="s">
        <v>454</v>
      </c>
      <c r="PEM14" s="140" t="s">
        <v>454</v>
      </c>
      <c r="PEN14" s="140" t="s">
        <v>454</v>
      </c>
      <c r="PEO14" s="140" t="s">
        <v>454</v>
      </c>
      <c r="PEP14" s="140" t="s">
        <v>454</v>
      </c>
      <c r="PEQ14" s="140" t="s">
        <v>454</v>
      </c>
      <c r="PER14" s="140" t="s">
        <v>454</v>
      </c>
      <c r="PES14" s="140" t="s">
        <v>454</v>
      </c>
      <c r="PET14" s="140" t="s">
        <v>454</v>
      </c>
      <c r="PEU14" s="140" t="s">
        <v>454</v>
      </c>
      <c r="PEV14" s="140" t="s">
        <v>454</v>
      </c>
      <c r="PEW14" s="140" t="s">
        <v>454</v>
      </c>
      <c r="PEX14" s="140" t="s">
        <v>454</v>
      </c>
      <c r="PEY14" s="140" t="s">
        <v>454</v>
      </c>
      <c r="PEZ14" s="140" t="s">
        <v>454</v>
      </c>
      <c r="PFA14" s="140" t="s">
        <v>454</v>
      </c>
      <c r="PFB14" s="140" t="s">
        <v>454</v>
      </c>
      <c r="PFC14" s="140" t="s">
        <v>454</v>
      </c>
      <c r="PFD14" s="140" t="s">
        <v>454</v>
      </c>
      <c r="PFE14" s="140" t="s">
        <v>454</v>
      </c>
      <c r="PFF14" s="140" t="s">
        <v>454</v>
      </c>
      <c r="PFG14" s="140" t="s">
        <v>454</v>
      </c>
      <c r="PFH14" s="140" t="s">
        <v>454</v>
      </c>
      <c r="PFI14" s="140" t="s">
        <v>454</v>
      </c>
      <c r="PFJ14" s="140" t="s">
        <v>454</v>
      </c>
      <c r="PFK14" s="140" t="s">
        <v>454</v>
      </c>
      <c r="PFL14" s="140" t="s">
        <v>454</v>
      </c>
      <c r="PFM14" s="140" t="s">
        <v>454</v>
      </c>
      <c r="PFN14" s="140" t="s">
        <v>454</v>
      </c>
      <c r="PFO14" s="140" t="s">
        <v>454</v>
      </c>
      <c r="PFP14" s="140" t="s">
        <v>454</v>
      </c>
      <c r="PFQ14" s="140" t="s">
        <v>454</v>
      </c>
      <c r="PFR14" s="140" t="s">
        <v>454</v>
      </c>
      <c r="PFS14" s="140" t="s">
        <v>454</v>
      </c>
      <c r="PFT14" s="140" t="s">
        <v>454</v>
      </c>
      <c r="PFU14" s="140" t="s">
        <v>454</v>
      </c>
      <c r="PFV14" s="140" t="s">
        <v>454</v>
      </c>
      <c r="PFW14" s="140" t="s">
        <v>454</v>
      </c>
      <c r="PFX14" s="140" t="s">
        <v>454</v>
      </c>
      <c r="PFY14" s="140" t="s">
        <v>454</v>
      </c>
      <c r="PFZ14" s="140" t="s">
        <v>454</v>
      </c>
      <c r="PGA14" s="140" t="s">
        <v>454</v>
      </c>
      <c r="PGB14" s="140" t="s">
        <v>454</v>
      </c>
      <c r="PGC14" s="140" t="s">
        <v>454</v>
      </c>
      <c r="PGD14" s="140" t="s">
        <v>454</v>
      </c>
      <c r="PGE14" s="140" t="s">
        <v>454</v>
      </c>
      <c r="PGF14" s="140" t="s">
        <v>454</v>
      </c>
      <c r="PGG14" s="140" t="s">
        <v>454</v>
      </c>
      <c r="PGH14" s="140" t="s">
        <v>454</v>
      </c>
      <c r="PGI14" s="140" t="s">
        <v>454</v>
      </c>
      <c r="PGJ14" s="140" t="s">
        <v>454</v>
      </c>
      <c r="PGK14" s="140" t="s">
        <v>454</v>
      </c>
      <c r="PGL14" s="140" t="s">
        <v>454</v>
      </c>
      <c r="PGM14" s="140" t="s">
        <v>454</v>
      </c>
      <c r="PGN14" s="140" t="s">
        <v>454</v>
      </c>
      <c r="PGO14" s="140" t="s">
        <v>454</v>
      </c>
      <c r="PGP14" s="140" t="s">
        <v>454</v>
      </c>
      <c r="PGQ14" s="140" t="s">
        <v>454</v>
      </c>
      <c r="PGR14" s="140" t="s">
        <v>454</v>
      </c>
      <c r="PGS14" s="140" t="s">
        <v>454</v>
      </c>
      <c r="PGT14" s="140" t="s">
        <v>454</v>
      </c>
      <c r="PGU14" s="140" t="s">
        <v>454</v>
      </c>
      <c r="PGV14" s="140" t="s">
        <v>454</v>
      </c>
      <c r="PGW14" s="140" t="s">
        <v>454</v>
      </c>
      <c r="PGX14" s="140" t="s">
        <v>454</v>
      </c>
      <c r="PGY14" s="140" t="s">
        <v>454</v>
      </c>
      <c r="PGZ14" s="140" t="s">
        <v>454</v>
      </c>
      <c r="PHA14" s="140" t="s">
        <v>454</v>
      </c>
      <c r="PHB14" s="140" t="s">
        <v>454</v>
      </c>
      <c r="PHC14" s="140" t="s">
        <v>454</v>
      </c>
      <c r="PHD14" s="140" t="s">
        <v>454</v>
      </c>
      <c r="PHE14" s="140" t="s">
        <v>454</v>
      </c>
      <c r="PHF14" s="140" t="s">
        <v>454</v>
      </c>
      <c r="PHG14" s="140" t="s">
        <v>454</v>
      </c>
      <c r="PHH14" s="140" t="s">
        <v>454</v>
      </c>
      <c r="PHI14" s="140" t="s">
        <v>454</v>
      </c>
      <c r="PHJ14" s="140" t="s">
        <v>454</v>
      </c>
      <c r="PHK14" s="140" t="s">
        <v>454</v>
      </c>
      <c r="PHL14" s="140" t="s">
        <v>454</v>
      </c>
      <c r="PHM14" s="140" t="s">
        <v>454</v>
      </c>
      <c r="PHN14" s="140" t="s">
        <v>454</v>
      </c>
      <c r="PHO14" s="140" t="s">
        <v>454</v>
      </c>
      <c r="PHP14" s="140" t="s">
        <v>454</v>
      </c>
      <c r="PHQ14" s="140" t="s">
        <v>454</v>
      </c>
      <c r="PHR14" s="140" t="s">
        <v>454</v>
      </c>
      <c r="PHS14" s="140" t="s">
        <v>454</v>
      </c>
      <c r="PHT14" s="140" t="s">
        <v>454</v>
      </c>
      <c r="PHU14" s="140" t="s">
        <v>454</v>
      </c>
      <c r="PHV14" s="140" t="s">
        <v>454</v>
      </c>
      <c r="PHW14" s="140" t="s">
        <v>454</v>
      </c>
      <c r="PHX14" s="140" t="s">
        <v>454</v>
      </c>
      <c r="PHY14" s="140" t="s">
        <v>454</v>
      </c>
      <c r="PHZ14" s="140" t="s">
        <v>454</v>
      </c>
      <c r="PIA14" s="140" t="s">
        <v>454</v>
      </c>
      <c r="PIB14" s="140" t="s">
        <v>454</v>
      </c>
      <c r="PIC14" s="140" t="s">
        <v>454</v>
      </c>
      <c r="PID14" s="140" t="s">
        <v>454</v>
      </c>
      <c r="PIE14" s="140" t="s">
        <v>454</v>
      </c>
      <c r="PIF14" s="140" t="s">
        <v>454</v>
      </c>
      <c r="PIG14" s="140" t="s">
        <v>454</v>
      </c>
      <c r="PIH14" s="140" t="s">
        <v>454</v>
      </c>
      <c r="PII14" s="140" t="s">
        <v>454</v>
      </c>
      <c r="PIJ14" s="140" t="s">
        <v>454</v>
      </c>
      <c r="PIK14" s="140" t="s">
        <v>454</v>
      </c>
      <c r="PIL14" s="140" t="s">
        <v>454</v>
      </c>
      <c r="PIM14" s="140" t="s">
        <v>454</v>
      </c>
      <c r="PIN14" s="140" t="s">
        <v>454</v>
      </c>
      <c r="PIO14" s="140" t="s">
        <v>454</v>
      </c>
      <c r="PIP14" s="140" t="s">
        <v>454</v>
      </c>
      <c r="PIQ14" s="140" t="s">
        <v>454</v>
      </c>
      <c r="PIR14" s="140" t="s">
        <v>454</v>
      </c>
      <c r="PIS14" s="140" t="s">
        <v>454</v>
      </c>
      <c r="PIT14" s="140" t="s">
        <v>454</v>
      </c>
      <c r="PIU14" s="140" t="s">
        <v>454</v>
      </c>
      <c r="PIV14" s="140" t="s">
        <v>454</v>
      </c>
      <c r="PIW14" s="140" t="s">
        <v>454</v>
      </c>
      <c r="PIX14" s="140" t="s">
        <v>454</v>
      </c>
      <c r="PIY14" s="140" t="s">
        <v>454</v>
      </c>
      <c r="PIZ14" s="140" t="s">
        <v>454</v>
      </c>
      <c r="PJA14" s="140" t="s">
        <v>454</v>
      </c>
      <c r="PJB14" s="140" t="s">
        <v>454</v>
      </c>
      <c r="PJC14" s="140" t="s">
        <v>454</v>
      </c>
      <c r="PJD14" s="140" t="s">
        <v>454</v>
      </c>
      <c r="PJE14" s="140" t="s">
        <v>454</v>
      </c>
      <c r="PJF14" s="140" t="s">
        <v>454</v>
      </c>
      <c r="PJG14" s="140" t="s">
        <v>454</v>
      </c>
      <c r="PJH14" s="140" t="s">
        <v>454</v>
      </c>
      <c r="PJI14" s="140" t="s">
        <v>454</v>
      </c>
      <c r="PJJ14" s="140" t="s">
        <v>454</v>
      </c>
      <c r="PJK14" s="140" t="s">
        <v>454</v>
      </c>
      <c r="PJL14" s="140" t="s">
        <v>454</v>
      </c>
      <c r="PJM14" s="140" t="s">
        <v>454</v>
      </c>
      <c r="PJN14" s="140" t="s">
        <v>454</v>
      </c>
      <c r="PJO14" s="140" t="s">
        <v>454</v>
      </c>
      <c r="PJP14" s="140" t="s">
        <v>454</v>
      </c>
      <c r="PJQ14" s="140" t="s">
        <v>454</v>
      </c>
      <c r="PJR14" s="140" t="s">
        <v>454</v>
      </c>
      <c r="PJS14" s="140" t="s">
        <v>454</v>
      </c>
      <c r="PJT14" s="140" t="s">
        <v>454</v>
      </c>
      <c r="PJU14" s="140" t="s">
        <v>454</v>
      </c>
      <c r="PJV14" s="140" t="s">
        <v>454</v>
      </c>
      <c r="PJW14" s="140" t="s">
        <v>454</v>
      </c>
      <c r="PJX14" s="140" t="s">
        <v>454</v>
      </c>
      <c r="PJY14" s="140" t="s">
        <v>454</v>
      </c>
      <c r="PJZ14" s="140" t="s">
        <v>454</v>
      </c>
      <c r="PKA14" s="140" t="s">
        <v>454</v>
      </c>
      <c r="PKB14" s="140" t="s">
        <v>454</v>
      </c>
      <c r="PKC14" s="140" t="s">
        <v>454</v>
      </c>
      <c r="PKD14" s="140" t="s">
        <v>454</v>
      </c>
      <c r="PKE14" s="140" t="s">
        <v>454</v>
      </c>
      <c r="PKF14" s="140" t="s">
        <v>454</v>
      </c>
      <c r="PKG14" s="140" t="s">
        <v>454</v>
      </c>
      <c r="PKH14" s="140" t="s">
        <v>454</v>
      </c>
      <c r="PKI14" s="140" t="s">
        <v>454</v>
      </c>
      <c r="PKJ14" s="140" t="s">
        <v>454</v>
      </c>
      <c r="PKK14" s="140" t="s">
        <v>454</v>
      </c>
      <c r="PKL14" s="140" t="s">
        <v>454</v>
      </c>
      <c r="PKM14" s="140" t="s">
        <v>454</v>
      </c>
      <c r="PKN14" s="140" t="s">
        <v>454</v>
      </c>
      <c r="PKO14" s="140" t="s">
        <v>454</v>
      </c>
      <c r="PKP14" s="140" t="s">
        <v>454</v>
      </c>
      <c r="PKQ14" s="140" t="s">
        <v>454</v>
      </c>
      <c r="PKR14" s="140" t="s">
        <v>454</v>
      </c>
      <c r="PKS14" s="140" t="s">
        <v>454</v>
      </c>
      <c r="PKT14" s="140" t="s">
        <v>454</v>
      </c>
      <c r="PKU14" s="140" t="s">
        <v>454</v>
      </c>
      <c r="PKV14" s="140" t="s">
        <v>454</v>
      </c>
      <c r="PKW14" s="140" t="s">
        <v>454</v>
      </c>
      <c r="PKX14" s="140" t="s">
        <v>454</v>
      </c>
      <c r="PKY14" s="140" t="s">
        <v>454</v>
      </c>
      <c r="PKZ14" s="140" t="s">
        <v>454</v>
      </c>
      <c r="PLA14" s="140" t="s">
        <v>454</v>
      </c>
      <c r="PLB14" s="140" t="s">
        <v>454</v>
      </c>
      <c r="PLC14" s="140" t="s">
        <v>454</v>
      </c>
      <c r="PLD14" s="140" t="s">
        <v>454</v>
      </c>
      <c r="PLE14" s="140" t="s">
        <v>454</v>
      </c>
      <c r="PLF14" s="140" t="s">
        <v>454</v>
      </c>
      <c r="PLG14" s="140" t="s">
        <v>454</v>
      </c>
      <c r="PLH14" s="140" t="s">
        <v>454</v>
      </c>
      <c r="PLI14" s="140" t="s">
        <v>454</v>
      </c>
      <c r="PLJ14" s="140" t="s">
        <v>454</v>
      </c>
      <c r="PLK14" s="140" t="s">
        <v>454</v>
      </c>
      <c r="PLL14" s="140" t="s">
        <v>454</v>
      </c>
      <c r="PLM14" s="140" t="s">
        <v>454</v>
      </c>
      <c r="PLN14" s="140" t="s">
        <v>454</v>
      </c>
      <c r="PLO14" s="140" t="s">
        <v>454</v>
      </c>
      <c r="PLP14" s="140" t="s">
        <v>454</v>
      </c>
      <c r="PLQ14" s="140" t="s">
        <v>454</v>
      </c>
      <c r="PLR14" s="140" t="s">
        <v>454</v>
      </c>
      <c r="PLS14" s="140" t="s">
        <v>454</v>
      </c>
      <c r="PLT14" s="140" t="s">
        <v>454</v>
      </c>
      <c r="PLU14" s="140" t="s">
        <v>454</v>
      </c>
      <c r="PLV14" s="140" t="s">
        <v>454</v>
      </c>
      <c r="PLW14" s="140" t="s">
        <v>454</v>
      </c>
      <c r="PLX14" s="140" t="s">
        <v>454</v>
      </c>
      <c r="PLY14" s="140" t="s">
        <v>454</v>
      </c>
      <c r="PLZ14" s="140" t="s">
        <v>454</v>
      </c>
      <c r="PMA14" s="140" t="s">
        <v>454</v>
      </c>
      <c r="PMB14" s="140" t="s">
        <v>454</v>
      </c>
      <c r="PMC14" s="140" t="s">
        <v>454</v>
      </c>
      <c r="PMD14" s="140" t="s">
        <v>454</v>
      </c>
      <c r="PME14" s="140" t="s">
        <v>454</v>
      </c>
      <c r="PMF14" s="140" t="s">
        <v>454</v>
      </c>
      <c r="PMG14" s="140" t="s">
        <v>454</v>
      </c>
      <c r="PMH14" s="140" t="s">
        <v>454</v>
      </c>
      <c r="PMI14" s="140" t="s">
        <v>454</v>
      </c>
      <c r="PMJ14" s="140" t="s">
        <v>454</v>
      </c>
      <c r="PMK14" s="140" t="s">
        <v>454</v>
      </c>
      <c r="PML14" s="140" t="s">
        <v>454</v>
      </c>
      <c r="PMM14" s="140" t="s">
        <v>454</v>
      </c>
      <c r="PMN14" s="140" t="s">
        <v>454</v>
      </c>
      <c r="PMO14" s="140" t="s">
        <v>454</v>
      </c>
      <c r="PMP14" s="140" t="s">
        <v>454</v>
      </c>
      <c r="PMQ14" s="140" t="s">
        <v>454</v>
      </c>
      <c r="PMR14" s="140" t="s">
        <v>454</v>
      </c>
      <c r="PMS14" s="140" t="s">
        <v>454</v>
      </c>
      <c r="PMT14" s="140" t="s">
        <v>454</v>
      </c>
      <c r="PMU14" s="140" t="s">
        <v>454</v>
      </c>
      <c r="PMV14" s="140" t="s">
        <v>454</v>
      </c>
      <c r="PMW14" s="140" t="s">
        <v>454</v>
      </c>
      <c r="PMX14" s="140" t="s">
        <v>454</v>
      </c>
      <c r="PMY14" s="140" t="s">
        <v>454</v>
      </c>
      <c r="PMZ14" s="140" t="s">
        <v>454</v>
      </c>
      <c r="PNA14" s="140" t="s">
        <v>454</v>
      </c>
      <c r="PNB14" s="140" t="s">
        <v>454</v>
      </c>
      <c r="PNC14" s="140" t="s">
        <v>454</v>
      </c>
      <c r="PND14" s="140" t="s">
        <v>454</v>
      </c>
      <c r="PNE14" s="140" t="s">
        <v>454</v>
      </c>
      <c r="PNF14" s="140" t="s">
        <v>454</v>
      </c>
      <c r="PNG14" s="140" t="s">
        <v>454</v>
      </c>
      <c r="PNH14" s="140" t="s">
        <v>454</v>
      </c>
      <c r="PNI14" s="140" t="s">
        <v>454</v>
      </c>
      <c r="PNJ14" s="140" t="s">
        <v>454</v>
      </c>
      <c r="PNK14" s="140" t="s">
        <v>454</v>
      </c>
      <c r="PNL14" s="140" t="s">
        <v>454</v>
      </c>
      <c r="PNM14" s="140" t="s">
        <v>454</v>
      </c>
      <c r="PNN14" s="140" t="s">
        <v>454</v>
      </c>
      <c r="PNO14" s="140" t="s">
        <v>454</v>
      </c>
      <c r="PNP14" s="140" t="s">
        <v>454</v>
      </c>
      <c r="PNQ14" s="140" t="s">
        <v>454</v>
      </c>
      <c r="PNR14" s="140" t="s">
        <v>454</v>
      </c>
      <c r="PNS14" s="140" t="s">
        <v>454</v>
      </c>
      <c r="PNT14" s="140" t="s">
        <v>454</v>
      </c>
      <c r="PNU14" s="140" t="s">
        <v>454</v>
      </c>
      <c r="PNV14" s="140" t="s">
        <v>454</v>
      </c>
      <c r="PNW14" s="140" t="s">
        <v>454</v>
      </c>
      <c r="PNX14" s="140" t="s">
        <v>454</v>
      </c>
      <c r="PNY14" s="140" t="s">
        <v>454</v>
      </c>
      <c r="PNZ14" s="140" t="s">
        <v>454</v>
      </c>
      <c r="POA14" s="140" t="s">
        <v>454</v>
      </c>
      <c r="POB14" s="140" t="s">
        <v>454</v>
      </c>
      <c r="POC14" s="140" t="s">
        <v>454</v>
      </c>
      <c r="POD14" s="140" t="s">
        <v>454</v>
      </c>
      <c r="POE14" s="140" t="s">
        <v>454</v>
      </c>
      <c r="POF14" s="140" t="s">
        <v>454</v>
      </c>
      <c r="POG14" s="140" t="s">
        <v>454</v>
      </c>
      <c r="POH14" s="140" t="s">
        <v>454</v>
      </c>
      <c r="POI14" s="140" t="s">
        <v>454</v>
      </c>
      <c r="POJ14" s="140" t="s">
        <v>454</v>
      </c>
      <c r="POK14" s="140" t="s">
        <v>454</v>
      </c>
      <c r="POL14" s="140" t="s">
        <v>454</v>
      </c>
      <c r="POM14" s="140" t="s">
        <v>454</v>
      </c>
      <c r="PON14" s="140" t="s">
        <v>454</v>
      </c>
      <c r="POO14" s="140" t="s">
        <v>454</v>
      </c>
      <c r="POP14" s="140" t="s">
        <v>454</v>
      </c>
      <c r="POQ14" s="140" t="s">
        <v>454</v>
      </c>
      <c r="POR14" s="140" t="s">
        <v>454</v>
      </c>
      <c r="POS14" s="140" t="s">
        <v>454</v>
      </c>
      <c r="POT14" s="140" t="s">
        <v>454</v>
      </c>
      <c r="POU14" s="140" t="s">
        <v>454</v>
      </c>
      <c r="POV14" s="140" t="s">
        <v>454</v>
      </c>
      <c r="POW14" s="140" t="s">
        <v>454</v>
      </c>
      <c r="POX14" s="140" t="s">
        <v>454</v>
      </c>
      <c r="POY14" s="140" t="s">
        <v>454</v>
      </c>
      <c r="POZ14" s="140" t="s">
        <v>454</v>
      </c>
      <c r="PPA14" s="140" t="s">
        <v>454</v>
      </c>
      <c r="PPB14" s="140" t="s">
        <v>454</v>
      </c>
      <c r="PPC14" s="140" t="s">
        <v>454</v>
      </c>
      <c r="PPD14" s="140" t="s">
        <v>454</v>
      </c>
      <c r="PPE14" s="140" t="s">
        <v>454</v>
      </c>
      <c r="PPF14" s="140" t="s">
        <v>454</v>
      </c>
      <c r="PPG14" s="140" t="s">
        <v>454</v>
      </c>
      <c r="PPH14" s="140" t="s">
        <v>454</v>
      </c>
      <c r="PPI14" s="140" t="s">
        <v>454</v>
      </c>
      <c r="PPJ14" s="140" t="s">
        <v>454</v>
      </c>
      <c r="PPK14" s="140" t="s">
        <v>454</v>
      </c>
      <c r="PPL14" s="140" t="s">
        <v>454</v>
      </c>
      <c r="PPM14" s="140" t="s">
        <v>454</v>
      </c>
      <c r="PPN14" s="140" t="s">
        <v>454</v>
      </c>
      <c r="PPO14" s="140" t="s">
        <v>454</v>
      </c>
      <c r="PPP14" s="140" t="s">
        <v>454</v>
      </c>
      <c r="PPQ14" s="140" t="s">
        <v>454</v>
      </c>
      <c r="PPR14" s="140" t="s">
        <v>454</v>
      </c>
      <c r="PPS14" s="140" t="s">
        <v>454</v>
      </c>
      <c r="PPT14" s="140" t="s">
        <v>454</v>
      </c>
      <c r="PPU14" s="140" t="s">
        <v>454</v>
      </c>
      <c r="PPV14" s="140" t="s">
        <v>454</v>
      </c>
      <c r="PPW14" s="140" t="s">
        <v>454</v>
      </c>
      <c r="PPX14" s="140" t="s">
        <v>454</v>
      </c>
      <c r="PPY14" s="140" t="s">
        <v>454</v>
      </c>
      <c r="PPZ14" s="140" t="s">
        <v>454</v>
      </c>
      <c r="PQA14" s="140" t="s">
        <v>454</v>
      </c>
      <c r="PQB14" s="140" t="s">
        <v>454</v>
      </c>
      <c r="PQC14" s="140" t="s">
        <v>454</v>
      </c>
      <c r="PQD14" s="140" t="s">
        <v>454</v>
      </c>
      <c r="PQE14" s="140" t="s">
        <v>454</v>
      </c>
      <c r="PQF14" s="140" t="s">
        <v>454</v>
      </c>
      <c r="PQG14" s="140" t="s">
        <v>454</v>
      </c>
      <c r="PQH14" s="140" t="s">
        <v>454</v>
      </c>
      <c r="PQI14" s="140" t="s">
        <v>454</v>
      </c>
      <c r="PQJ14" s="140" t="s">
        <v>454</v>
      </c>
      <c r="PQK14" s="140" t="s">
        <v>454</v>
      </c>
      <c r="PQL14" s="140" t="s">
        <v>454</v>
      </c>
      <c r="PQM14" s="140" t="s">
        <v>454</v>
      </c>
      <c r="PQN14" s="140" t="s">
        <v>454</v>
      </c>
      <c r="PQO14" s="140" t="s">
        <v>454</v>
      </c>
      <c r="PQP14" s="140" t="s">
        <v>454</v>
      </c>
      <c r="PQQ14" s="140" t="s">
        <v>454</v>
      </c>
      <c r="PQR14" s="140" t="s">
        <v>454</v>
      </c>
      <c r="PQS14" s="140" t="s">
        <v>454</v>
      </c>
      <c r="PQT14" s="140" t="s">
        <v>454</v>
      </c>
      <c r="PQU14" s="140" t="s">
        <v>454</v>
      </c>
      <c r="PQV14" s="140" t="s">
        <v>454</v>
      </c>
      <c r="PQW14" s="140" t="s">
        <v>454</v>
      </c>
      <c r="PQX14" s="140" t="s">
        <v>454</v>
      </c>
      <c r="PQY14" s="140" t="s">
        <v>454</v>
      </c>
      <c r="PQZ14" s="140" t="s">
        <v>454</v>
      </c>
      <c r="PRA14" s="140" t="s">
        <v>454</v>
      </c>
      <c r="PRB14" s="140" t="s">
        <v>454</v>
      </c>
      <c r="PRC14" s="140" t="s">
        <v>454</v>
      </c>
      <c r="PRD14" s="140" t="s">
        <v>454</v>
      </c>
      <c r="PRE14" s="140" t="s">
        <v>454</v>
      </c>
      <c r="PRF14" s="140" t="s">
        <v>454</v>
      </c>
      <c r="PRG14" s="140" t="s">
        <v>454</v>
      </c>
      <c r="PRH14" s="140" t="s">
        <v>454</v>
      </c>
      <c r="PRI14" s="140" t="s">
        <v>454</v>
      </c>
      <c r="PRJ14" s="140" t="s">
        <v>454</v>
      </c>
      <c r="PRK14" s="140" t="s">
        <v>454</v>
      </c>
      <c r="PRL14" s="140" t="s">
        <v>454</v>
      </c>
      <c r="PRM14" s="140" t="s">
        <v>454</v>
      </c>
      <c r="PRN14" s="140" t="s">
        <v>454</v>
      </c>
      <c r="PRO14" s="140" t="s">
        <v>454</v>
      </c>
      <c r="PRP14" s="140" t="s">
        <v>454</v>
      </c>
      <c r="PRQ14" s="140" t="s">
        <v>454</v>
      </c>
      <c r="PRR14" s="140" t="s">
        <v>454</v>
      </c>
      <c r="PRS14" s="140" t="s">
        <v>454</v>
      </c>
      <c r="PRT14" s="140" t="s">
        <v>454</v>
      </c>
      <c r="PRU14" s="140" t="s">
        <v>454</v>
      </c>
      <c r="PRV14" s="140" t="s">
        <v>454</v>
      </c>
      <c r="PRW14" s="140" t="s">
        <v>454</v>
      </c>
      <c r="PRX14" s="140" t="s">
        <v>454</v>
      </c>
      <c r="PRY14" s="140" t="s">
        <v>454</v>
      </c>
      <c r="PRZ14" s="140" t="s">
        <v>454</v>
      </c>
      <c r="PSA14" s="140" t="s">
        <v>454</v>
      </c>
      <c r="PSB14" s="140" t="s">
        <v>454</v>
      </c>
      <c r="PSC14" s="140" t="s">
        <v>454</v>
      </c>
      <c r="PSD14" s="140" t="s">
        <v>454</v>
      </c>
      <c r="PSE14" s="140" t="s">
        <v>454</v>
      </c>
      <c r="PSF14" s="140" t="s">
        <v>454</v>
      </c>
      <c r="PSG14" s="140" t="s">
        <v>454</v>
      </c>
      <c r="PSH14" s="140" t="s">
        <v>454</v>
      </c>
      <c r="PSI14" s="140" t="s">
        <v>454</v>
      </c>
      <c r="PSJ14" s="140" t="s">
        <v>454</v>
      </c>
      <c r="PSK14" s="140" t="s">
        <v>454</v>
      </c>
      <c r="PSL14" s="140" t="s">
        <v>454</v>
      </c>
      <c r="PSM14" s="140" t="s">
        <v>454</v>
      </c>
      <c r="PSN14" s="140" t="s">
        <v>454</v>
      </c>
      <c r="PSO14" s="140" t="s">
        <v>454</v>
      </c>
      <c r="PSP14" s="140" t="s">
        <v>454</v>
      </c>
      <c r="PSQ14" s="140" t="s">
        <v>454</v>
      </c>
      <c r="PSR14" s="140" t="s">
        <v>454</v>
      </c>
      <c r="PSS14" s="140" t="s">
        <v>454</v>
      </c>
      <c r="PST14" s="140" t="s">
        <v>454</v>
      </c>
      <c r="PSU14" s="140" t="s">
        <v>454</v>
      </c>
      <c r="PSV14" s="140" t="s">
        <v>454</v>
      </c>
      <c r="PSW14" s="140" t="s">
        <v>454</v>
      </c>
      <c r="PSX14" s="140" t="s">
        <v>454</v>
      </c>
      <c r="PSY14" s="140" t="s">
        <v>454</v>
      </c>
      <c r="PSZ14" s="140" t="s">
        <v>454</v>
      </c>
      <c r="PTA14" s="140" t="s">
        <v>454</v>
      </c>
      <c r="PTB14" s="140" t="s">
        <v>454</v>
      </c>
      <c r="PTC14" s="140" t="s">
        <v>454</v>
      </c>
      <c r="PTD14" s="140" t="s">
        <v>454</v>
      </c>
      <c r="PTE14" s="140" t="s">
        <v>454</v>
      </c>
      <c r="PTF14" s="140" t="s">
        <v>454</v>
      </c>
      <c r="PTG14" s="140" t="s">
        <v>454</v>
      </c>
      <c r="PTH14" s="140" t="s">
        <v>454</v>
      </c>
      <c r="PTI14" s="140" t="s">
        <v>454</v>
      </c>
      <c r="PTJ14" s="140" t="s">
        <v>454</v>
      </c>
      <c r="PTK14" s="140" t="s">
        <v>454</v>
      </c>
      <c r="PTL14" s="140" t="s">
        <v>454</v>
      </c>
      <c r="PTM14" s="140" t="s">
        <v>454</v>
      </c>
      <c r="PTN14" s="140" t="s">
        <v>454</v>
      </c>
      <c r="PTO14" s="140" t="s">
        <v>454</v>
      </c>
      <c r="PTP14" s="140" t="s">
        <v>454</v>
      </c>
      <c r="PTQ14" s="140" t="s">
        <v>454</v>
      </c>
      <c r="PTR14" s="140" t="s">
        <v>454</v>
      </c>
      <c r="PTS14" s="140" t="s">
        <v>454</v>
      </c>
      <c r="PTT14" s="140" t="s">
        <v>454</v>
      </c>
      <c r="PTU14" s="140" t="s">
        <v>454</v>
      </c>
      <c r="PTV14" s="140" t="s">
        <v>454</v>
      </c>
      <c r="PTW14" s="140" t="s">
        <v>454</v>
      </c>
      <c r="PTX14" s="140" t="s">
        <v>454</v>
      </c>
      <c r="PTY14" s="140" t="s">
        <v>454</v>
      </c>
      <c r="PTZ14" s="140" t="s">
        <v>454</v>
      </c>
      <c r="PUA14" s="140" t="s">
        <v>454</v>
      </c>
      <c r="PUB14" s="140" t="s">
        <v>454</v>
      </c>
      <c r="PUC14" s="140" t="s">
        <v>454</v>
      </c>
      <c r="PUD14" s="140" t="s">
        <v>454</v>
      </c>
      <c r="PUE14" s="140" t="s">
        <v>454</v>
      </c>
      <c r="PUF14" s="140" t="s">
        <v>454</v>
      </c>
      <c r="PUG14" s="140" t="s">
        <v>454</v>
      </c>
      <c r="PUH14" s="140" t="s">
        <v>454</v>
      </c>
      <c r="PUI14" s="140" t="s">
        <v>454</v>
      </c>
      <c r="PUJ14" s="140" t="s">
        <v>454</v>
      </c>
      <c r="PUK14" s="140" t="s">
        <v>454</v>
      </c>
      <c r="PUL14" s="140" t="s">
        <v>454</v>
      </c>
      <c r="PUM14" s="140" t="s">
        <v>454</v>
      </c>
      <c r="PUN14" s="140" t="s">
        <v>454</v>
      </c>
      <c r="PUO14" s="140" t="s">
        <v>454</v>
      </c>
      <c r="PUP14" s="140" t="s">
        <v>454</v>
      </c>
      <c r="PUQ14" s="140" t="s">
        <v>454</v>
      </c>
      <c r="PUR14" s="140" t="s">
        <v>454</v>
      </c>
      <c r="PUS14" s="140" t="s">
        <v>454</v>
      </c>
      <c r="PUT14" s="140" t="s">
        <v>454</v>
      </c>
      <c r="PUU14" s="140" t="s">
        <v>454</v>
      </c>
      <c r="PUV14" s="140" t="s">
        <v>454</v>
      </c>
      <c r="PUW14" s="140" t="s">
        <v>454</v>
      </c>
      <c r="PUX14" s="140" t="s">
        <v>454</v>
      </c>
      <c r="PUY14" s="140" t="s">
        <v>454</v>
      </c>
      <c r="PUZ14" s="140" t="s">
        <v>454</v>
      </c>
      <c r="PVA14" s="140" t="s">
        <v>454</v>
      </c>
      <c r="PVB14" s="140" t="s">
        <v>454</v>
      </c>
      <c r="PVC14" s="140" t="s">
        <v>454</v>
      </c>
      <c r="PVD14" s="140" t="s">
        <v>454</v>
      </c>
      <c r="PVE14" s="140" t="s">
        <v>454</v>
      </c>
      <c r="PVF14" s="140" t="s">
        <v>454</v>
      </c>
      <c r="PVG14" s="140" t="s">
        <v>454</v>
      </c>
      <c r="PVH14" s="140" t="s">
        <v>454</v>
      </c>
      <c r="PVI14" s="140" t="s">
        <v>454</v>
      </c>
      <c r="PVJ14" s="140" t="s">
        <v>454</v>
      </c>
      <c r="PVK14" s="140" t="s">
        <v>454</v>
      </c>
      <c r="PVL14" s="140" t="s">
        <v>454</v>
      </c>
      <c r="PVM14" s="140" t="s">
        <v>454</v>
      </c>
      <c r="PVN14" s="140" t="s">
        <v>454</v>
      </c>
      <c r="PVO14" s="140" t="s">
        <v>454</v>
      </c>
      <c r="PVP14" s="140" t="s">
        <v>454</v>
      </c>
      <c r="PVQ14" s="140" t="s">
        <v>454</v>
      </c>
      <c r="PVR14" s="140" t="s">
        <v>454</v>
      </c>
      <c r="PVS14" s="140" t="s">
        <v>454</v>
      </c>
      <c r="PVT14" s="140" t="s">
        <v>454</v>
      </c>
      <c r="PVU14" s="140" t="s">
        <v>454</v>
      </c>
      <c r="PVV14" s="140" t="s">
        <v>454</v>
      </c>
      <c r="PVW14" s="140" t="s">
        <v>454</v>
      </c>
      <c r="PVX14" s="140" t="s">
        <v>454</v>
      </c>
      <c r="PVY14" s="140" t="s">
        <v>454</v>
      </c>
      <c r="PVZ14" s="140" t="s">
        <v>454</v>
      </c>
      <c r="PWA14" s="140" t="s">
        <v>454</v>
      </c>
      <c r="PWB14" s="140" t="s">
        <v>454</v>
      </c>
      <c r="PWC14" s="140" t="s">
        <v>454</v>
      </c>
      <c r="PWD14" s="140" t="s">
        <v>454</v>
      </c>
      <c r="PWE14" s="140" t="s">
        <v>454</v>
      </c>
      <c r="PWF14" s="140" t="s">
        <v>454</v>
      </c>
      <c r="PWG14" s="140" t="s">
        <v>454</v>
      </c>
      <c r="PWH14" s="140" t="s">
        <v>454</v>
      </c>
      <c r="PWI14" s="140" t="s">
        <v>454</v>
      </c>
      <c r="PWJ14" s="140" t="s">
        <v>454</v>
      </c>
      <c r="PWK14" s="140" t="s">
        <v>454</v>
      </c>
      <c r="PWL14" s="140" t="s">
        <v>454</v>
      </c>
      <c r="PWM14" s="140" t="s">
        <v>454</v>
      </c>
      <c r="PWN14" s="140" t="s">
        <v>454</v>
      </c>
      <c r="PWO14" s="140" t="s">
        <v>454</v>
      </c>
      <c r="PWP14" s="140" t="s">
        <v>454</v>
      </c>
      <c r="PWQ14" s="140" t="s">
        <v>454</v>
      </c>
      <c r="PWR14" s="140" t="s">
        <v>454</v>
      </c>
      <c r="PWS14" s="140" t="s">
        <v>454</v>
      </c>
      <c r="PWT14" s="140" t="s">
        <v>454</v>
      </c>
      <c r="PWU14" s="140" t="s">
        <v>454</v>
      </c>
      <c r="PWV14" s="140" t="s">
        <v>454</v>
      </c>
      <c r="PWW14" s="140" t="s">
        <v>454</v>
      </c>
      <c r="PWX14" s="140" t="s">
        <v>454</v>
      </c>
      <c r="PWY14" s="140" t="s">
        <v>454</v>
      </c>
      <c r="PWZ14" s="140" t="s">
        <v>454</v>
      </c>
      <c r="PXA14" s="140" t="s">
        <v>454</v>
      </c>
      <c r="PXB14" s="140" t="s">
        <v>454</v>
      </c>
      <c r="PXC14" s="140" t="s">
        <v>454</v>
      </c>
      <c r="PXD14" s="140" t="s">
        <v>454</v>
      </c>
      <c r="PXE14" s="140" t="s">
        <v>454</v>
      </c>
      <c r="PXF14" s="140" t="s">
        <v>454</v>
      </c>
      <c r="PXG14" s="140" t="s">
        <v>454</v>
      </c>
      <c r="PXH14" s="140" t="s">
        <v>454</v>
      </c>
      <c r="PXI14" s="140" t="s">
        <v>454</v>
      </c>
      <c r="PXJ14" s="140" t="s">
        <v>454</v>
      </c>
      <c r="PXK14" s="140" t="s">
        <v>454</v>
      </c>
      <c r="PXL14" s="140" t="s">
        <v>454</v>
      </c>
      <c r="PXM14" s="140" t="s">
        <v>454</v>
      </c>
      <c r="PXN14" s="140" t="s">
        <v>454</v>
      </c>
      <c r="PXO14" s="140" t="s">
        <v>454</v>
      </c>
      <c r="PXP14" s="140" t="s">
        <v>454</v>
      </c>
      <c r="PXQ14" s="140" t="s">
        <v>454</v>
      </c>
      <c r="PXR14" s="140" t="s">
        <v>454</v>
      </c>
      <c r="PXS14" s="140" t="s">
        <v>454</v>
      </c>
      <c r="PXT14" s="140" t="s">
        <v>454</v>
      </c>
      <c r="PXU14" s="140" t="s">
        <v>454</v>
      </c>
      <c r="PXV14" s="140" t="s">
        <v>454</v>
      </c>
      <c r="PXW14" s="140" t="s">
        <v>454</v>
      </c>
      <c r="PXX14" s="140" t="s">
        <v>454</v>
      </c>
      <c r="PXY14" s="140" t="s">
        <v>454</v>
      </c>
      <c r="PXZ14" s="140" t="s">
        <v>454</v>
      </c>
      <c r="PYA14" s="140" t="s">
        <v>454</v>
      </c>
      <c r="PYB14" s="140" t="s">
        <v>454</v>
      </c>
      <c r="PYC14" s="140" t="s">
        <v>454</v>
      </c>
      <c r="PYD14" s="140" t="s">
        <v>454</v>
      </c>
      <c r="PYE14" s="140" t="s">
        <v>454</v>
      </c>
      <c r="PYF14" s="140" t="s">
        <v>454</v>
      </c>
      <c r="PYG14" s="140" t="s">
        <v>454</v>
      </c>
      <c r="PYH14" s="140" t="s">
        <v>454</v>
      </c>
      <c r="PYI14" s="140" t="s">
        <v>454</v>
      </c>
      <c r="PYJ14" s="140" t="s">
        <v>454</v>
      </c>
      <c r="PYK14" s="140" t="s">
        <v>454</v>
      </c>
      <c r="PYL14" s="140" t="s">
        <v>454</v>
      </c>
      <c r="PYM14" s="140" t="s">
        <v>454</v>
      </c>
      <c r="PYN14" s="140" t="s">
        <v>454</v>
      </c>
      <c r="PYO14" s="140" t="s">
        <v>454</v>
      </c>
      <c r="PYP14" s="140" t="s">
        <v>454</v>
      </c>
      <c r="PYQ14" s="140" t="s">
        <v>454</v>
      </c>
      <c r="PYR14" s="140" t="s">
        <v>454</v>
      </c>
      <c r="PYS14" s="140" t="s">
        <v>454</v>
      </c>
      <c r="PYT14" s="140" t="s">
        <v>454</v>
      </c>
      <c r="PYU14" s="140" t="s">
        <v>454</v>
      </c>
      <c r="PYV14" s="140" t="s">
        <v>454</v>
      </c>
      <c r="PYW14" s="140" t="s">
        <v>454</v>
      </c>
      <c r="PYX14" s="140" t="s">
        <v>454</v>
      </c>
      <c r="PYY14" s="140" t="s">
        <v>454</v>
      </c>
      <c r="PYZ14" s="140" t="s">
        <v>454</v>
      </c>
      <c r="PZA14" s="140" t="s">
        <v>454</v>
      </c>
      <c r="PZB14" s="140" t="s">
        <v>454</v>
      </c>
      <c r="PZC14" s="140" t="s">
        <v>454</v>
      </c>
      <c r="PZD14" s="140" t="s">
        <v>454</v>
      </c>
      <c r="PZE14" s="140" t="s">
        <v>454</v>
      </c>
      <c r="PZF14" s="140" t="s">
        <v>454</v>
      </c>
      <c r="PZG14" s="140" t="s">
        <v>454</v>
      </c>
      <c r="PZH14" s="140" t="s">
        <v>454</v>
      </c>
      <c r="PZI14" s="140" t="s">
        <v>454</v>
      </c>
      <c r="PZJ14" s="140" t="s">
        <v>454</v>
      </c>
      <c r="PZK14" s="140" t="s">
        <v>454</v>
      </c>
      <c r="PZL14" s="140" t="s">
        <v>454</v>
      </c>
      <c r="PZM14" s="140" t="s">
        <v>454</v>
      </c>
      <c r="PZN14" s="140" t="s">
        <v>454</v>
      </c>
      <c r="PZO14" s="140" t="s">
        <v>454</v>
      </c>
      <c r="PZP14" s="140" t="s">
        <v>454</v>
      </c>
      <c r="PZQ14" s="140" t="s">
        <v>454</v>
      </c>
      <c r="PZR14" s="140" t="s">
        <v>454</v>
      </c>
      <c r="PZS14" s="140" t="s">
        <v>454</v>
      </c>
      <c r="PZT14" s="140" t="s">
        <v>454</v>
      </c>
      <c r="PZU14" s="140" t="s">
        <v>454</v>
      </c>
      <c r="PZV14" s="140" t="s">
        <v>454</v>
      </c>
      <c r="PZW14" s="140" t="s">
        <v>454</v>
      </c>
      <c r="PZX14" s="140" t="s">
        <v>454</v>
      </c>
      <c r="PZY14" s="140" t="s">
        <v>454</v>
      </c>
      <c r="PZZ14" s="140" t="s">
        <v>454</v>
      </c>
      <c r="QAA14" s="140" t="s">
        <v>454</v>
      </c>
      <c r="QAB14" s="140" t="s">
        <v>454</v>
      </c>
      <c r="QAC14" s="140" t="s">
        <v>454</v>
      </c>
      <c r="QAD14" s="140" t="s">
        <v>454</v>
      </c>
      <c r="QAE14" s="140" t="s">
        <v>454</v>
      </c>
      <c r="QAF14" s="140" t="s">
        <v>454</v>
      </c>
      <c r="QAG14" s="140" t="s">
        <v>454</v>
      </c>
      <c r="QAH14" s="140" t="s">
        <v>454</v>
      </c>
      <c r="QAI14" s="140" t="s">
        <v>454</v>
      </c>
      <c r="QAJ14" s="140" t="s">
        <v>454</v>
      </c>
      <c r="QAK14" s="140" t="s">
        <v>454</v>
      </c>
      <c r="QAL14" s="140" t="s">
        <v>454</v>
      </c>
      <c r="QAM14" s="140" t="s">
        <v>454</v>
      </c>
      <c r="QAN14" s="140" t="s">
        <v>454</v>
      </c>
      <c r="QAO14" s="140" t="s">
        <v>454</v>
      </c>
      <c r="QAP14" s="140" t="s">
        <v>454</v>
      </c>
      <c r="QAQ14" s="140" t="s">
        <v>454</v>
      </c>
      <c r="QAR14" s="140" t="s">
        <v>454</v>
      </c>
      <c r="QAS14" s="140" t="s">
        <v>454</v>
      </c>
      <c r="QAT14" s="140" t="s">
        <v>454</v>
      </c>
      <c r="QAU14" s="140" t="s">
        <v>454</v>
      </c>
      <c r="QAV14" s="140" t="s">
        <v>454</v>
      </c>
      <c r="QAW14" s="140" t="s">
        <v>454</v>
      </c>
      <c r="QAX14" s="140" t="s">
        <v>454</v>
      </c>
      <c r="QAY14" s="140" t="s">
        <v>454</v>
      </c>
      <c r="QAZ14" s="140" t="s">
        <v>454</v>
      </c>
      <c r="QBA14" s="140" t="s">
        <v>454</v>
      </c>
      <c r="QBB14" s="140" t="s">
        <v>454</v>
      </c>
      <c r="QBC14" s="140" t="s">
        <v>454</v>
      </c>
      <c r="QBD14" s="140" t="s">
        <v>454</v>
      </c>
      <c r="QBE14" s="140" t="s">
        <v>454</v>
      </c>
      <c r="QBF14" s="140" t="s">
        <v>454</v>
      </c>
      <c r="QBG14" s="140" t="s">
        <v>454</v>
      </c>
      <c r="QBH14" s="140" t="s">
        <v>454</v>
      </c>
      <c r="QBI14" s="140" t="s">
        <v>454</v>
      </c>
      <c r="QBJ14" s="140" t="s">
        <v>454</v>
      </c>
      <c r="QBK14" s="140" t="s">
        <v>454</v>
      </c>
      <c r="QBL14" s="140" t="s">
        <v>454</v>
      </c>
      <c r="QBM14" s="140" t="s">
        <v>454</v>
      </c>
      <c r="QBN14" s="140" t="s">
        <v>454</v>
      </c>
      <c r="QBO14" s="140" t="s">
        <v>454</v>
      </c>
      <c r="QBP14" s="140" t="s">
        <v>454</v>
      </c>
      <c r="QBQ14" s="140" t="s">
        <v>454</v>
      </c>
      <c r="QBR14" s="140" t="s">
        <v>454</v>
      </c>
      <c r="QBS14" s="140" t="s">
        <v>454</v>
      </c>
      <c r="QBT14" s="140" t="s">
        <v>454</v>
      </c>
      <c r="QBU14" s="140" t="s">
        <v>454</v>
      </c>
      <c r="QBV14" s="140" t="s">
        <v>454</v>
      </c>
      <c r="QBW14" s="140" t="s">
        <v>454</v>
      </c>
      <c r="QBX14" s="140" t="s">
        <v>454</v>
      </c>
      <c r="QBY14" s="140" t="s">
        <v>454</v>
      </c>
      <c r="QBZ14" s="140" t="s">
        <v>454</v>
      </c>
      <c r="QCA14" s="140" t="s">
        <v>454</v>
      </c>
      <c r="QCB14" s="140" t="s">
        <v>454</v>
      </c>
      <c r="QCC14" s="140" t="s">
        <v>454</v>
      </c>
      <c r="QCD14" s="140" t="s">
        <v>454</v>
      </c>
      <c r="QCE14" s="140" t="s">
        <v>454</v>
      </c>
      <c r="QCF14" s="140" t="s">
        <v>454</v>
      </c>
      <c r="QCG14" s="140" t="s">
        <v>454</v>
      </c>
      <c r="QCH14" s="140" t="s">
        <v>454</v>
      </c>
      <c r="QCI14" s="140" t="s">
        <v>454</v>
      </c>
      <c r="QCJ14" s="140" t="s">
        <v>454</v>
      </c>
      <c r="QCK14" s="140" t="s">
        <v>454</v>
      </c>
      <c r="QCL14" s="140" t="s">
        <v>454</v>
      </c>
      <c r="QCM14" s="140" t="s">
        <v>454</v>
      </c>
      <c r="QCN14" s="140" t="s">
        <v>454</v>
      </c>
      <c r="QCO14" s="140" t="s">
        <v>454</v>
      </c>
      <c r="QCP14" s="140" t="s">
        <v>454</v>
      </c>
      <c r="QCQ14" s="140" t="s">
        <v>454</v>
      </c>
      <c r="QCR14" s="140" t="s">
        <v>454</v>
      </c>
      <c r="QCS14" s="140" t="s">
        <v>454</v>
      </c>
      <c r="QCT14" s="140" t="s">
        <v>454</v>
      </c>
      <c r="QCU14" s="140" t="s">
        <v>454</v>
      </c>
      <c r="QCV14" s="140" t="s">
        <v>454</v>
      </c>
      <c r="QCW14" s="140" t="s">
        <v>454</v>
      </c>
      <c r="QCX14" s="140" t="s">
        <v>454</v>
      </c>
      <c r="QCY14" s="140" t="s">
        <v>454</v>
      </c>
      <c r="QCZ14" s="140" t="s">
        <v>454</v>
      </c>
      <c r="QDA14" s="140" t="s">
        <v>454</v>
      </c>
      <c r="QDB14" s="140" t="s">
        <v>454</v>
      </c>
      <c r="QDC14" s="140" t="s">
        <v>454</v>
      </c>
      <c r="QDD14" s="140" t="s">
        <v>454</v>
      </c>
      <c r="QDE14" s="140" t="s">
        <v>454</v>
      </c>
      <c r="QDF14" s="140" t="s">
        <v>454</v>
      </c>
      <c r="QDG14" s="140" t="s">
        <v>454</v>
      </c>
      <c r="QDH14" s="140" t="s">
        <v>454</v>
      </c>
      <c r="QDI14" s="140" t="s">
        <v>454</v>
      </c>
      <c r="QDJ14" s="140" t="s">
        <v>454</v>
      </c>
      <c r="QDK14" s="140" t="s">
        <v>454</v>
      </c>
      <c r="QDL14" s="140" t="s">
        <v>454</v>
      </c>
      <c r="QDM14" s="140" t="s">
        <v>454</v>
      </c>
      <c r="QDN14" s="140" t="s">
        <v>454</v>
      </c>
      <c r="QDO14" s="140" t="s">
        <v>454</v>
      </c>
      <c r="QDP14" s="140" t="s">
        <v>454</v>
      </c>
      <c r="QDQ14" s="140" t="s">
        <v>454</v>
      </c>
      <c r="QDR14" s="140" t="s">
        <v>454</v>
      </c>
      <c r="QDS14" s="140" t="s">
        <v>454</v>
      </c>
      <c r="QDT14" s="140" t="s">
        <v>454</v>
      </c>
      <c r="QDU14" s="140" t="s">
        <v>454</v>
      </c>
      <c r="QDV14" s="140" t="s">
        <v>454</v>
      </c>
      <c r="QDW14" s="140" t="s">
        <v>454</v>
      </c>
      <c r="QDX14" s="140" t="s">
        <v>454</v>
      </c>
      <c r="QDY14" s="140" t="s">
        <v>454</v>
      </c>
      <c r="QDZ14" s="140" t="s">
        <v>454</v>
      </c>
      <c r="QEA14" s="140" t="s">
        <v>454</v>
      </c>
      <c r="QEB14" s="140" t="s">
        <v>454</v>
      </c>
      <c r="QEC14" s="140" t="s">
        <v>454</v>
      </c>
      <c r="QED14" s="140" t="s">
        <v>454</v>
      </c>
      <c r="QEE14" s="140" t="s">
        <v>454</v>
      </c>
      <c r="QEF14" s="140" t="s">
        <v>454</v>
      </c>
      <c r="QEG14" s="140" t="s">
        <v>454</v>
      </c>
      <c r="QEH14" s="140" t="s">
        <v>454</v>
      </c>
      <c r="QEI14" s="140" t="s">
        <v>454</v>
      </c>
      <c r="QEJ14" s="140" t="s">
        <v>454</v>
      </c>
      <c r="QEK14" s="140" t="s">
        <v>454</v>
      </c>
      <c r="QEL14" s="140" t="s">
        <v>454</v>
      </c>
      <c r="QEM14" s="140" t="s">
        <v>454</v>
      </c>
      <c r="QEN14" s="140" t="s">
        <v>454</v>
      </c>
      <c r="QEO14" s="140" t="s">
        <v>454</v>
      </c>
      <c r="QEP14" s="140" t="s">
        <v>454</v>
      </c>
      <c r="QEQ14" s="140" t="s">
        <v>454</v>
      </c>
      <c r="QER14" s="140" t="s">
        <v>454</v>
      </c>
      <c r="QES14" s="140" t="s">
        <v>454</v>
      </c>
      <c r="QET14" s="140" t="s">
        <v>454</v>
      </c>
      <c r="QEU14" s="140" t="s">
        <v>454</v>
      </c>
      <c r="QEV14" s="140" t="s">
        <v>454</v>
      </c>
      <c r="QEW14" s="140" t="s">
        <v>454</v>
      </c>
      <c r="QEX14" s="140" t="s">
        <v>454</v>
      </c>
      <c r="QEY14" s="140" t="s">
        <v>454</v>
      </c>
      <c r="QEZ14" s="140" t="s">
        <v>454</v>
      </c>
      <c r="QFA14" s="140" t="s">
        <v>454</v>
      </c>
      <c r="QFB14" s="140" t="s">
        <v>454</v>
      </c>
      <c r="QFC14" s="140" t="s">
        <v>454</v>
      </c>
      <c r="QFD14" s="140" t="s">
        <v>454</v>
      </c>
      <c r="QFE14" s="140" t="s">
        <v>454</v>
      </c>
      <c r="QFF14" s="140" t="s">
        <v>454</v>
      </c>
      <c r="QFG14" s="140" t="s">
        <v>454</v>
      </c>
      <c r="QFH14" s="140" t="s">
        <v>454</v>
      </c>
      <c r="QFI14" s="140" t="s">
        <v>454</v>
      </c>
      <c r="QFJ14" s="140" t="s">
        <v>454</v>
      </c>
      <c r="QFK14" s="140" t="s">
        <v>454</v>
      </c>
      <c r="QFL14" s="140" t="s">
        <v>454</v>
      </c>
      <c r="QFM14" s="140" t="s">
        <v>454</v>
      </c>
      <c r="QFN14" s="140" t="s">
        <v>454</v>
      </c>
      <c r="QFO14" s="140" t="s">
        <v>454</v>
      </c>
      <c r="QFP14" s="140" t="s">
        <v>454</v>
      </c>
      <c r="QFQ14" s="140" t="s">
        <v>454</v>
      </c>
      <c r="QFR14" s="140" t="s">
        <v>454</v>
      </c>
      <c r="QFS14" s="140" t="s">
        <v>454</v>
      </c>
      <c r="QFT14" s="140" t="s">
        <v>454</v>
      </c>
      <c r="QFU14" s="140" t="s">
        <v>454</v>
      </c>
      <c r="QFV14" s="140" t="s">
        <v>454</v>
      </c>
      <c r="QFW14" s="140" t="s">
        <v>454</v>
      </c>
      <c r="QFX14" s="140" t="s">
        <v>454</v>
      </c>
      <c r="QFY14" s="140" t="s">
        <v>454</v>
      </c>
      <c r="QFZ14" s="140" t="s">
        <v>454</v>
      </c>
      <c r="QGA14" s="140" t="s">
        <v>454</v>
      </c>
      <c r="QGB14" s="140" t="s">
        <v>454</v>
      </c>
      <c r="QGC14" s="140" t="s">
        <v>454</v>
      </c>
      <c r="QGD14" s="140" t="s">
        <v>454</v>
      </c>
      <c r="QGE14" s="140" t="s">
        <v>454</v>
      </c>
      <c r="QGF14" s="140" t="s">
        <v>454</v>
      </c>
      <c r="QGG14" s="140" t="s">
        <v>454</v>
      </c>
      <c r="QGH14" s="140" t="s">
        <v>454</v>
      </c>
      <c r="QGI14" s="140" t="s">
        <v>454</v>
      </c>
      <c r="QGJ14" s="140" t="s">
        <v>454</v>
      </c>
      <c r="QGK14" s="140" t="s">
        <v>454</v>
      </c>
      <c r="QGL14" s="140" t="s">
        <v>454</v>
      </c>
      <c r="QGM14" s="140" t="s">
        <v>454</v>
      </c>
      <c r="QGN14" s="140" t="s">
        <v>454</v>
      </c>
      <c r="QGO14" s="140" t="s">
        <v>454</v>
      </c>
      <c r="QGP14" s="140" t="s">
        <v>454</v>
      </c>
      <c r="QGQ14" s="140" t="s">
        <v>454</v>
      </c>
      <c r="QGR14" s="140" t="s">
        <v>454</v>
      </c>
      <c r="QGS14" s="140" t="s">
        <v>454</v>
      </c>
      <c r="QGT14" s="140" t="s">
        <v>454</v>
      </c>
      <c r="QGU14" s="140" t="s">
        <v>454</v>
      </c>
      <c r="QGV14" s="140" t="s">
        <v>454</v>
      </c>
      <c r="QGW14" s="140" t="s">
        <v>454</v>
      </c>
      <c r="QGX14" s="140" t="s">
        <v>454</v>
      </c>
      <c r="QGY14" s="140" t="s">
        <v>454</v>
      </c>
      <c r="QGZ14" s="140" t="s">
        <v>454</v>
      </c>
      <c r="QHA14" s="140" t="s">
        <v>454</v>
      </c>
      <c r="QHB14" s="140" t="s">
        <v>454</v>
      </c>
      <c r="QHC14" s="140" t="s">
        <v>454</v>
      </c>
      <c r="QHD14" s="140" t="s">
        <v>454</v>
      </c>
      <c r="QHE14" s="140" t="s">
        <v>454</v>
      </c>
      <c r="QHF14" s="140" t="s">
        <v>454</v>
      </c>
      <c r="QHG14" s="140" t="s">
        <v>454</v>
      </c>
      <c r="QHH14" s="140" t="s">
        <v>454</v>
      </c>
      <c r="QHI14" s="140" t="s">
        <v>454</v>
      </c>
      <c r="QHJ14" s="140" t="s">
        <v>454</v>
      </c>
      <c r="QHK14" s="140" t="s">
        <v>454</v>
      </c>
      <c r="QHL14" s="140" t="s">
        <v>454</v>
      </c>
      <c r="QHM14" s="140" t="s">
        <v>454</v>
      </c>
      <c r="QHN14" s="140" t="s">
        <v>454</v>
      </c>
      <c r="QHO14" s="140" t="s">
        <v>454</v>
      </c>
      <c r="QHP14" s="140" t="s">
        <v>454</v>
      </c>
      <c r="QHQ14" s="140" t="s">
        <v>454</v>
      </c>
      <c r="QHR14" s="140" t="s">
        <v>454</v>
      </c>
      <c r="QHS14" s="140" t="s">
        <v>454</v>
      </c>
      <c r="QHT14" s="140" t="s">
        <v>454</v>
      </c>
      <c r="QHU14" s="140" t="s">
        <v>454</v>
      </c>
      <c r="QHV14" s="140" t="s">
        <v>454</v>
      </c>
      <c r="QHW14" s="140" t="s">
        <v>454</v>
      </c>
      <c r="QHX14" s="140" t="s">
        <v>454</v>
      </c>
      <c r="QHY14" s="140" t="s">
        <v>454</v>
      </c>
      <c r="QHZ14" s="140" t="s">
        <v>454</v>
      </c>
      <c r="QIA14" s="140" t="s">
        <v>454</v>
      </c>
      <c r="QIB14" s="140" t="s">
        <v>454</v>
      </c>
      <c r="QIC14" s="140" t="s">
        <v>454</v>
      </c>
      <c r="QID14" s="140" t="s">
        <v>454</v>
      </c>
      <c r="QIE14" s="140" t="s">
        <v>454</v>
      </c>
      <c r="QIF14" s="140" t="s">
        <v>454</v>
      </c>
      <c r="QIG14" s="140" t="s">
        <v>454</v>
      </c>
      <c r="QIH14" s="140" t="s">
        <v>454</v>
      </c>
      <c r="QII14" s="140" t="s">
        <v>454</v>
      </c>
      <c r="QIJ14" s="140" t="s">
        <v>454</v>
      </c>
      <c r="QIK14" s="140" t="s">
        <v>454</v>
      </c>
      <c r="QIL14" s="140" t="s">
        <v>454</v>
      </c>
      <c r="QIM14" s="140" t="s">
        <v>454</v>
      </c>
      <c r="QIN14" s="140" t="s">
        <v>454</v>
      </c>
      <c r="QIO14" s="140" t="s">
        <v>454</v>
      </c>
      <c r="QIP14" s="140" t="s">
        <v>454</v>
      </c>
      <c r="QIQ14" s="140" t="s">
        <v>454</v>
      </c>
      <c r="QIR14" s="140" t="s">
        <v>454</v>
      </c>
      <c r="QIS14" s="140" t="s">
        <v>454</v>
      </c>
      <c r="QIT14" s="140" t="s">
        <v>454</v>
      </c>
      <c r="QIU14" s="140" t="s">
        <v>454</v>
      </c>
      <c r="QIV14" s="140" t="s">
        <v>454</v>
      </c>
      <c r="QIW14" s="140" t="s">
        <v>454</v>
      </c>
      <c r="QIX14" s="140" t="s">
        <v>454</v>
      </c>
      <c r="QIY14" s="140" t="s">
        <v>454</v>
      </c>
      <c r="QIZ14" s="140" t="s">
        <v>454</v>
      </c>
      <c r="QJA14" s="140" t="s">
        <v>454</v>
      </c>
      <c r="QJB14" s="140" t="s">
        <v>454</v>
      </c>
      <c r="QJC14" s="140" t="s">
        <v>454</v>
      </c>
      <c r="QJD14" s="140" t="s">
        <v>454</v>
      </c>
      <c r="QJE14" s="140" t="s">
        <v>454</v>
      </c>
      <c r="QJF14" s="140" t="s">
        <v>454</v>
      </c>
      <c r="QJG14" s="140" t="s">
        <v>454</v>
      </c>
      <c r="QJH14" s="140" t="s">
        <v>454</v>
      </c>
      <c r="QJI14" s="140" t="s">
        <v>454</v>
      </c>
      <c r="QJJ14" s="140" t="s">
        <v>454</v>
      </c>
      <c r="QJK14" s="140" t="s">
        <v>454</v>
      </c>
      <c r="QJL14" s="140" t="s">
        <v>454</v>
      </c>
      <c r="QJM14" s="140" t="s">
        <v>454</v>
      </c>
      <c r="QJN14" s="140" t="s">
        <v>454</v>
      </c>
      <c r="QJO14" s="140" t="s">
        <v>454</v>
      </c>
      <c r="QJP14" s="140" t="s">
        <v>454</v>
      </c>
      <c r="QJQ14" s="140" t="s">
        <v>454</v>
      </c>
      <c r="QJR14" s="140" t="s">
        <v>454</v>
      </c>
      <c r="QJS14" s="140" t="s">
        <v>454</v>
      </c>
      <c r="QJT14" s="140" t="s">
        <v>454</v>
      </c>
      <c r="QJU14" s="140" t="s">
        <v>454</v>
      </c>
      <c r="QJV14" s="140" t="s">
        <v>454</v>
      </c>
      <c r="QJW14" s="140" t="s">
        <v>454</v>
      </c>
      <c r="QJX14" s="140" t="s">
        <v>454</v>
      </c>
      <c r="QJY14" s="140" t="s">
        <v>454</v>
      </c>
      <c r="QJZ14" s="140" t="s">
        <v>454</v>
      </c>
      <c r="QKA14" s="140" t="s">
        <v>454</v>
      </c>
      <c r="QKB14" s="140" t="s">
        <v>454</v>
      </c>
      <c r="QKC14" s="140" t="s">
        <v>454</v>
      </c>
      <c r="QKD14" s="140" t="s">
        <v>454</v>
      </c>
      <c r="QKE14" s="140" t="s">
        <v>454</v>
      </c>
      <c r="QKF14" s="140" t="s">
        <v>454</v>
      </c>
      <c r="QKG14" s="140" t="s">
        <v>454</v>
      </c>
      <c r="QKH14" s="140" t="s">
        <v>454</v>
      </c>
      <c r="QKI14" s="140" t="s">
        <v>454</v>
      </c>
      <c r="QKJ14" s="140" t="s">
        <v>454</v>
      </c>
      <c r="QKK14" s="140" t="s">
        <v>454</v>
      </c>
      <c r="QKL14" s="140" t="s">
        <v>454</v>
      </c>
      <c r="QKM14" s="140" t="s">
        <v>454</v>
      </c>
      <c r="QKN14" s="140" t="s">
        <v>454</v>
      </c>
      <c r="QKO14" s="140" t="s">
        <v>454</v>
      </c>
      <c r="QKP14" s="140" t="s">
        <v>454</v>
      </c>
      <c r="QKQ14" s="140" t="s">
        <v>454</v>
      </c>
      <c r="QKR14" s="140" t="s">
        <v>454</v>
      </c>
      <c r="QKS14" s="140" t="s">
        <v>454</v>
      </c>
      <c r="QKT14" s="140" t="s">
        <v>454</v>
      </c>
      <c r="QKU14" s="140" t="s">
        <v>454</v>
      </c>
      <c r="QKV14" s="140" t="s">
        <v>454</v>
      </c>
      <c r="QKW14" s="140" t="s">
        <v>454</v>
      </c>
      <c r="QKX14" s="140" t="s">
        <v>454</v>
      </c>
      <c r="QKY14" s="140" t="s">
        <v>454</v>
      </c>
      <c r="QKZ14" s="140" t="s">
        <v>454</v>
      </c>
      <c r="QLA14" s="140" t="s">
        <v>454</v>
      </c>
      <c r="QLB14" s="140" t="s">
        <v>454</v>
      </c>
      <c r="QLC14" s="140" t="s">
        <v>454</v>
      </c>
      <c r="QLD14" s="140" t="s">
        <v>454</v>
      </c>
      <c r="QLE14" s="140" t="s">
        <v>454</v>
      </c>
      <c r="QLF14" s="140" t="s">
        <v>454</v>
      </c>
      <c r="QLG14" s="140" t="s">
        <v>454</v>
      </c>
      <c r="QLH14" s="140" t="s">
        <v>454</v>
      </c>
      <c r="QLI14" s="140" t="s">
        <v>454</v>
      </c>
      <c r="QLJ14" s="140" t="s">
        <v>454</v>
      </c>
      <c r="QLK14" s="140" t="s">
        <v>454</v>
      </c>
      <c r="QLL14" s="140" t="s">
        <v>454</v>
      </c>
      <c r="QLM14" s="140" t="s">
        <v>454</v>
      </c>
      <c r="QLN14" s="140" t="s">
        <v>454</v>
      </c>
      <c r="QLO14" s="140" t="s">
        <v>454</v>
      </c>
      <c r="QLP14" s="140" t="s">
        <v>454</v>
      </c>
      <c r="QLQ14" s="140" t="s">
        <v>454</v>
      </c>
      <c r="QLR14" s="140" t="s">
        <v>454</v>
      </c>
      <c r="QLS14" s="140" t="s">
        <v>454</v>
      </c>
      <c r="QLT14" s="140" t="s">
        <v>454</v>
      </c>
      <c r="QLU14" s="140" t="s">
        <v>454</v>
      </c>
      <c r="QLV14" s="140" t="s">
        <v>454</v>
      </c>
      <c r="QLW14" s="140" t="s">
        <v>454</v>
      </c>
      <c r="QLX14" s="140" t="s">
        <v>454</v>
      </c>
      <c r="QLY14" s="140" t="s">
        <v>454</v>
      </c>
      <c r="QLZ14" s="140" t="s">
        <v>454</v>
      </c>
      <c r="QMA14" s="140" t="s">
        <v>454</v>
      </c>
      <c r="QMB14" s="140" t="s">
        <v>454</v>
      </c>
      <c r="QMC14" s="140" t="s">
        <v>454</v>
      </c>
      <c r="QMD14" s="140" t="s">
        <v>454</v>
      </c>
      <c r="QME14" s="140" t="s">
        <v>454</v>
      </c>
      <c r="QMF14" s="140" t="s">
        <v>454</v>
      </c>
      <c r="QMG14" s="140" t="s">
        <v>454</v>
      </c>
      <c r="QMH14" s="140" t="s">
        <v>454</v>
      </c>
      <c r="QMI14" s="140" t="s">
        <v>454</v>
      </c>
      <c r="QMJ14" s="140" t="s">
        <v>454</v>
      </c>
      <c r="QMK14" s="140" t="s">
        <v>454</v>
      </c>
      <c r="QML14" s="140" t="s">
        <v>454</v>
      </c>
      <c r="QMM14" s="140" t="s">
        <v>454</v>
      </c>
      <c r="QMN14" s="140" t="s">
        <v>454</v>
      </c>
      <c r="QMO14" s="140" t="s">
        <v>454</v>
      </c>
      <c r="QMP14" s="140" t="s">
        <v>454</v>
      </c>
      <c r="QMQ14" s="140" t="s">
        <v>454</v>
      </c>
      <c r="QMR14" s="140" t="s">
        <v>454</v>
      </c>
      <c r="QMS14" s="140" t="s">
        <v>454</v>
      </c>
      <c r="QMT14" s="140" t="s">
        <v>454</v>
      </c>
      <c r="QMU14" s="140" t="s">
        <v>454</v>
      </c>
      <c r="QMV14" s="140" t="s">
        <v>454</v>
      </c>
      <c r="QMW14" s="140" t="s">
        <v>454</v>
      </c>
      <c r="QMX14" s="140" t="s">
        <v>454</v>
      </c>
      <c r="QMY14" s="140" t="s">
        <v>454</v>
      </c>
      <c r="QMZ14" s="140" t="s">
        <v>454</v>
      </c>
      <c r="QNA14" s="140" t="s">
        <v>454</v>
      </c>
      <c r="QNB14" s="140" t="s">
        <v>454</v>
      </c>
      <c r="QNC14" s="140" t="s">
        <v>454</v>
      </c>
      <c r="QND14" s="140" t="s">
        <v>454</v>
      </c>
      <c r="QNE14" s="140" t="s">
        <v>454</v>
      </c>
      <c r="QNF14" s="140" t="s">
        <v>454</v>
      </c>
      <c r="QNG14" s="140" t="s">
        <v>454</v>
      </c>
      <c r="QNH14" s="140" t="s">
        <v>454</v>
      </c>
      <c r="QNI14" s="140" t="s">
        <v>454</v>
      </c>
      <c r="QNJ14" s="140" t="s">
        <v>454</v>
      </c>
      <c r="QNK14" s="140" t="s">
        <v>454</v>
      </c>
      <c r="QNL14" s="140" t="s">
        <v>454</v>
      </c>
      <c r="QNM14" s="140" t="s">
        <v>454</v>
      </c>
      <c r="QNN14" s="140" t="s">
        <v>454</v>
      </c>
      <c r="QNO14" s="140" t="s">
        <v>454</v>
      </c>
      <c r="QNP14" s="140" t="s">
        <v>454</v>
      </c>
      <c r="QNQ14" s="140" t="s">
        <v>454</v>
      </c>
      <c r="QNR14" s="140" t="s">
        <v>454</v>
      </c>
      <c r="QNS14" s="140" t="s">
        <v>454</v>
      </c>
      <c r="QNT14" s="140" t="s">
        <v>454</v>
      </c>
      <c r="QNU14" s="140" t="s">
        <v>454</v>
      </c>
      <c r="QNV14" s="140" t="s">
        <v>454</v>
      </c>
      <c r="QNW14" s="140" t="s">
        <v>454</v>
      </c>
      <c r="QNX14" s="140" t="s">
        <v>454</v>
      </c>
      <c r="QNY14" s="140" t="s">
        <v>454</v>
      </c>
      <c r="QNZ14" s="140" t="s">
        <v>454</v>
      </c>
      <c r="QOA14" s="140" t="s">
        <v>454</v>
      </c>
      <c r="QOB14" s="140" t="s">
        <v>454</v>
      </c>
      <c r="QOC14" s="140" t="s">
        <v>454</v>
      </c>
      <c r="QOD14" s="140" t="s">
        <v>454</v>
      </c>
      <c r="QOE14" s="140" t="s">
        <v>454</v>
      </c>
      <c r="QOF14" s="140" t="s">
        <v>454</v>
      </c>
      <c r="QOG14" s="140" t="s">
        <v>454</v>
      </c>
      <c r="QOH14" s="140" t="s">
        <v>454</v>
      </c>
      <c r="QOI14" s="140" t="s">
        <v>454</v>
      </c>
      <c r="QOJ14" s="140" t="s">
        <v>454</v>
      </c>
      <c r="QOK14" s="140" t="s">
        <v>454</v>
      </c>
      <c r="QOL14" s="140" t="s">
        <v>454</v>
      </c>
      <c r="QOM14" s="140" t="s">
        <v>454</v>
      </c>
      <c r="QON14" s="140" t="s">
        <v>454</v>
      </c>
      <c r="QOO14" s="140" t="s">
        <v>454</v>
      </c>
      <c r="QOP14" s="140" t="s">
        <v>454</v>
      </c>
      <c r="QOQ14" s="140" t="s">
        <v>454</v>
      </c>
      <c r="QOR14" s="140" t="s">
        <v>454</v>
      </c>
      <c r="QOS14" s="140" t="s">
        <v>454</v>
      </c>
      <c r="QOT14" s="140" t="s">
        <v>454</v>
      </c>
      <c r="QOU14" s="140" t="s">
        <v>454</v>
      </c>
      <c r="QOV14" s="140" t="s">
        <v>454</v>
      </c>
      <c r="QOW14" s="140" t="s">
        <v>454</v>
      </c>
      <c r="QOX14" s="140" t="s">
        <v>454</v>
      </c>
      <c r="QOY14" s="140" t="s">
        <v>454</v>
      </c>
      <c r="QOZ14" s="140" t="s">
        <v>454</v>
      </c>
      <c r="QPA14" s="140" t="s">
        <v>454</v>
      </c>
      <c r="QPB14" s="140" t="s">
        <v>454</v>
      </c>
      <c r="QPC14" s="140" t="s">
        <v>454</v>
      </c>
      <c r="QPD14" s="140" t="s">
        <v>454</v>
      </c>
      <c r="QPE14" s="140" t="s">
        <v>454</v>
      </c>
      <c r="QPF14" s="140" t="s">
        <v>454</v>
      </c>
      <c r="QPG14" s="140" t="s">
        <v>454</v>
      </c>
      <c r="QPH14" s="140" t="s">
        <v>454</v>
      </c>
      <c r="QPI14" s="140" t="s">
        <v>454</v>
      </c>
      <c r="QPJ14" s="140" t="s">
        <v>454</v>
      </c>
      <c r="QPK14" s="140" t="s">
        <v>454</v>
      </c>
      <c r="QPL14" s="140" t="s">
        <v>454</v>
      </c>
      <c r="QPM14" s="140" t="s">
        <v>454</v>
      </c>
      <c r="QPN14" s="140" t="s">
        <v>454</v>
      </c>
      <c r="QPO14" s="140" t="s">
        <v>454</v>
      </c>
      <c r="QPP14" s="140" t="s">
        <v>454</v>
      </c>
      <c r="QPQ14" s="140" t="s">
        <v>454</v>
      </c>
      <c r="QPR14" s="140" t="s">
        <v>454</v>
      </c>
      <c r="QPS14" s="140" t="s">
        <v>454</v>
      </c>
      <c r="QPT14" s="140" t="s">
        <v>454</v>
      </c>
      <c r="QPU14" s="140" t="s">
        <v>454</v>
      </c>
      <c r="QPV14" s="140" t="s">
        <v>454</v>
      </c>
      <c r="QPW14" s="140" t="s">
        <v>454</v>
      </c>
      <c r="QPX14" s="140" t="s">
        <v>454</v>
      </c>
      <c r="QPY14" s="140" t="s">
        <v>454</v>
      </c>
      <c r="QPZ14" s="140" t="s">
        <v>454</v>
      </c>
      <c r="QQA14" s="140" t="s">
        <v>454</v>
      </c>
      <c r="QQB14" s="140" t="s">
        <v>454</v>
      </c>
      <c r="QQC14" s="140" t="s">
        <v>454</v>
      </c>
      <c r="QQD14" s="140" t="s">
        <v>454</v>
      </c>
      <c r="QQE14" s="140" t="s">
        <v>454</v>
      </c>
      <c r="QQF14" s="140" t="s">
        <v>454</v>
      </c>
      <c r="QQG14" s="140" t="s">
        <v>454</v>
      </c>
      <c r="QQH14" s="140" t="s">
        <v>454</v>
      </c>
      <c r="QQI14" s="140" t="s">
        <v>454</v>
      </c>
      <c r="QQJ14" s="140" t="s">
        <v>454</v>
      </c>
      <c r="QQK14" s="140" t="s">
        <v>454</v>
      </c>
      <c r="QQL14" s="140" t="s">
        <v>454</v>
      </c>
      <c r="QQM14" s="140" t="s">
        <v>454</v>
      </c>
      <c r="QQN14" s="140" t="s">
        <v>454</v>
      </c>
      <c r="QQO14" s="140" t="s">
        <v>454</v>
      </c>
      <c r="QQP14" s="140" t="s">
        <v>454</v>
      </c>
      <c r="QQQ14" s="140" t="s">
        <v>454</v>
      </c>
      <c r="QQR14" s="140" t="s">
        <v>454</v>
      </c>
      <c r="QQS14" s="140" t="s">
        <v>454</v>
      </c>
      <c r="QQT14" s="140" t="s">
        <v>454</v>
      </c>
      <c r="QQU14" s="140" t="s">
        <v>454</v>
      </c>
      <c r="QQV14" s="140" t="s">
        <v>454</v>
      </c>
      <c r="QQW14" s="140" t="s">
        <v>454</v>
      </c>
      <c r="QQX14" s="140" t="s">
        <v>454</v>
      </c>
      <c r="QQY14" s="140" t="s">
        <v>454</v>
      </c>
      <c r="QQZ14" s="140" t="s">
        <v>454</v>
      </c>
      <c r="QRA14" s="140" t="s">
        <v>454</v>
      </c>
      <c r="QRB14" s="140" t="s">
        <v>454</v>
      </c>
      <c r="QRC14" s="140" t="s">
        <v>454</v>
      </c>
      <c r="QRD14" s="140" t="s">
        <v>454</v>
      </c>
      <c r="QRE14" s="140" t="s">
        <v>454</v>
      </c>
      <c r="QRF14" s="140" t="s">
        <v>454</v>
      </c>
      <c r="QRG14" s="140" t="s">
        <v>454</v>
      </c>
      <c r="QRH14" s="140" t="s">
        <v>454</v>
      </c>
      <c r="QRI14" s="140" t="s">
        <v>454</v>
      </c>
      <c r="QRJ14" s="140" t="s">
        <v>454</v>
      </c>
      <c r="QRK14" s="140" t="s">
        <v>454</v>
      </c>
      <c r="QRL14" s="140" t="s">
        <v>454</v>
      </c>
      <c r="QRM14" s="140" t="s">
        <v>454</v>
      </c>
      <c r="QRN14" s="140" t="s">
        <v>454</v>
      </c>
      <c r="QRO14" s="140" t="s">
        <v>454</v>
      </c>
      <c r="QRP14" s="140" t="s">
        <v>454</v>
      </c>
      <c r="QRQ14" s="140" t="s">
        <v>454</v>
      </c>
      <c r="QRR14" s="140" t="s">
        <v>454</v>
      </c>
      <c r="QRS14" s="140" t="s">
        <v>454</v>
      </c>
      <c r="QRT14" s="140" t="s">
        <v>454</v>
      </c>
      <c r="QRU14" s="140" t="s">
        <v>454</v>
      </c>
      <c r="QRV14" s="140" t="s">
        <v>454</v>
      </c>
      <c r="QRW14" s="140" t="s">
        <v>454</v>
      </c>
      <c r="QRX14" s="140" t="s">
        <v>454</v>
      </c>
      <c r="QRY14" s="140" t="s">
        <v>454</v>
      </c>
      <c r="QRZ14" s="140" t="s">
        <v>454</v>
      </c>
      <c r="QSA14" s="140" t="s">
        <v>454</v>
      </c>
      <c r="QSB14" s="140" t="s">
        <v>454</v>
      </c>
      <c r="QSC14" s="140" t="s">
        <v>454</v>
      </c>
      <c r="QSD14" s="140" t="s">
        <v>454</v>
      </c>
      <c r="QSE14" s="140" t="s">
        <v>454</v>
      </c>
      <c r="QSF14" s="140" t="s">
        <v>454</v>
      </c>
      <c r="QSG14" s="140" t="s">
        <v>454</v>
      </c>
      <c r="QSH14" s="140" t="s">
        <v>454</v>
      </c>
      <c r="QSI14" s="140" t="s">
        <v>454</v>
      </c>
      <c r="QSJ14" s="140" t="s">
        <v>454</v>
      </c>
      <c r="QSK14" s="140" t="s">
        <v>454</v>
      </c>
      <c r="QSL14" s="140" t="s">
        <v>454</v>
      </c>
      <c r="QSM14" s="140" t="s">
        <v>454</v>
      </c>
      <c r="QSN14" s="140" t="s">
        <v>454</v>
      </c>
      <c r="QSO14" s="140" t="s">
        <v>454</v>
      </c>
      <c r="QSP14" s="140" t="s">
        <v>454</v>
      </c>
      <c r="QSQ14" s="140" t="s">
        <v>454</v>
      </c>
      <c r="QSR14" s="140" t="s">
        <v>454</v>
      </c>
      <c r="QSS14" s="140" t="s">
        <v>454</v>
      </c>
      <c r="QST14" s="140" t="s">
        <v>454</v>
      </c>
      <c r="QSU14" s="140" t="s">
        <v>454</v>
      </c>
      <c r="QSV14" s="140" t="s">
        <v>454</v>
      </c>
      <c r="QSW14" s="140" t="s">
        <v>454</v>
      </c>
      <c r="QSX14" s="140" t="s">
        <v>454</v>
      </c>
      <c r="QSY14" s="140" t="s">
        <v>454</v>
      </c>
      <c r="QSZ14" s="140" t="s">
        <v>454</v>
      </c>
      <c r="QTA14" s="140" t="s">
        <v>454</v>
      </c>
      <c r="QTB14" s="140" t="s">
        <v>454</v>
      </c>
      <c r="QTC14" s="140" t="s">
        <v>454</v>
      </c>
      <c r="QTD14" s="140" t="s">
        <v>454</v>
      </c>
      <c r="QTE14" s="140" t="s">
        <v>454</v>
      </c>
      <c r="QTF14" s="140" t="s">
        <v>454</v>
      </c>
      <c r="QTG14" s="140" t="s">
        <v>454</v>
      </c>
      <c r="QTH14" s="140" t="s">
        <v>454</v>
      </c>
      <c r="QTI14" s="140" t="s">
        <v>454</v>
      </c>
      <c r="QTJ14" s="140" t="s">
        <v>454</v>
      </c>
      <c r="QTK14" s="140" t="s">
        <v>454</v>
      </c>
      <c r="QTL14" s="140" t="s">
        <v>454</v>
      </c>
      <c r="QTM14" s="140" t="s">
        <v>454</v>
      </c>
      <c r="QTN14" s="140" t="s">
        <v>454</v>
      </c>
      <c r="QTO14" s="140" t="s">
        <v>454</v>
      </c>
      <c r="QTP14" s="140" t="s">
        <v>454</v>
      </c>
      <c r="QTQ14" s="140" t="s">
        <v>454</v>
      </c>
      <c r="QTR14" s="140" t="s">
        <v>454</v>
      </c>
      <c r="QTS14" s="140" t="s">
        <v>454</v>
      </c>
      <c r="QTT14" s="140" t="s">
        <v>454</v>
      </c>
      <c r="QTU14" s="140" t="s">
        <v>454</v>
      </c>
      <c r="QTV14" s="140" t="s">
        <v>454</v>
      </c>
      <c r="QTW14" s="140" t="s">
        <v>454</v>
      </c>
      <c r="QTX14" s="140" t="s">
        <v>454</v>
      </c>
      <c r="QTY14" s="140" t="s">
        <v>454</v>
      </c>
      <c r="QTZ14" s="140" t="s">
        <v>454</v>
      </c>
      <c r="QUA14" s="140" t="s">
        <v>454</v>
      </c>
      <c r="QUB14" s="140" t="s">
        <v>454</v>
      </c>
      <c r="QUC14" s="140" t="s">
        <v>454</v>
      </c>
      <c r="QUD14" s="140" t="s">
        <v>454</v>
      </c>
      <c r="QUE14" s="140" t="s">
        <v>454</v>
      </c>
      <c r="QUF14" s="140" t="s">
        <v>454</v>
      </c>
      <c r="QUG14" s="140" t="s">
        <v>454</v>
      </c>
      <c r="QUH14" s="140" t="s">
        <v>454</v>
      </c>
      <c r="QUI14" s="140" t="s">
        <v>454</v>
      </c>
      <c r="QUJ14" s="140" t="s">
        <v>454</v>
      </c>
      <c r="QUK14" s="140" t="s">
        <v>454</v>
      </c>
      <c r="QUL14" s="140" t="s">
        <v>454</v>
      </c>
      <c r="QUM14" s="140" t="s">
        <v>454</v>
      </c>
      <c r="QUN14" s="140" t="s">
        <v>454</v>
      </c>
      <c r="QUO14" s="140" t="s">
        <v>454</v>
      </c>
      <c r="QUP14" s="140" t="s">
        <v>454</v>
      </c>
      <c r="QUQ14" s="140" t="s">
        <v>454</v>
      </c>
      <c r="QUR14" s="140" t="s">
        <v>454</v>
      </c>
      <c r="QUS14" s="140" t="s">
        <v>454</v>
      </c>
      <c r="QUT14" s="140" t="s">
        <v>454</v>
      </c>
      <c r="QUU14" s="140" t="s">
        <v>454</v>
      </c>
      <c r="QUV14" s="140" t="s">
        <v>454</v>
      </c>
      <c r="QUW14" s="140" t="s">
        <v>454</v>
      </c>
      <c r="QUX14" s="140" t="s">
        <v>454</v>
      </c>
      <c r="QUY14" s="140" t="s">
        <v>454</v>
      </c>
      <c r="QUZ14" s="140" t="s">
        <v>454</v>
      </c>
      <c r="QVA14" s="140" t="s">
        <v>454</v>
      </c>
      <c r="QVB14" s="140" t="s">
        <v>454</v>
      </c>
      <c r="QVC14" s="140" t="s">
        <v>454</v>
      </c>
      <c r="QVD14" s="140" t="s">
        <v>454</v>
      </c>
      <c r="QVE14" s="140" t="s">
        <v>454</v>
      </c>
      <c r="QVF14" s="140" t="s">
        <v>454</v>
      </c>
      <c r="QVG14" s="140" t="s">
        <v>454</v>
      </c>
      <c r="QVH14" s="140" t="s">
        <v>454</v>
      </c>
      <c r="QVI14" s="140" t="s">
        <v>454</v>
      </c>
      <c r="QVJ14" s="140" t="s">
        <v>454</v>
      </c>
      <c r="QVK14" s="140" t="s">
        <v>454</v>
      </c>
      <c r="QVL14" s="140" t="s">
        <v>454</v>
      </c>
      <c r="QVM14" s="140" t="s">
        <v>454</v>
      </c>
      <c r="QVN14" s="140" t="s">
        <v>454</v>
      </c>
      <c r="QVO14" s="140" t="s">
        <v>454</v>
      </c>
      <c r="QVP14" s="140" t="s">
        <v>454</v>
      </c>
      <c r="QVQ14" s="140" t="s">
        <v>454</v>
      </c>
      <c r="QVR14" s="140" t="s">
        <v>454</v>
      </c>
      <c r="QVS14" s="140" t="s">
        <v>454</v>
      </c>
      <c r="QVT14" s="140" t="s">
        <v>454</v>
      </c>
      <c r="QVU14" s="140" t="s">
        <v>454</v>
      </c>
      <c r="QVV14" s="140" t="s">
        <v>454</v>
      </c>
      <c r="QVW14" s="140" t="s">
        <v>454</v>
      </c>
      <c r="QVX14" s="140" t="s">
        <v>454</v>
      </c>
      <c r="QVY14" s="140" t="s">
        <v>454</v>
      </c>
      <c r="QVZ14" s="140" t="s">
        <v>454</v>
      </c>
      <c r="QWA14" s="140" t="s">
        <v>454</v>
      </c>
      <c r="QWB14" s="140" t="s">
        <v>454</v>
      </c>
      <c r="QWC14" s="140" t="s">
        <v>454</v>
      </c>
      <c r="QWD14" s="140" t="s">
        <v>454</v>
      </c>
      <c r="QWE14" s="140" t="s">
        <v>454</v>
      </c>
      <c r="QWF14" s="140" t="s">
        <v>454</v>
      </c>
      <c r="QWG14" s="140" t="s">
        <v>454</v>
      </c>
      <c r="QWH14" s="140" t="s">
        <v>454</v>
      </c>
      <c r="QWI14" s="140" t="s">
        <v>454</v>
      </c>
      <c r="QWJ14" s="140" t="s">
        <v>454</v>
      </c>
      <c r="QWK14" s="140" t="s">
        <v>454</v>
      </c>
      <c r="QWL14" s="140" t="s">
        <v>454</v>
      </c>
      <c r="QWM14" s="140" t="s">
        <v>454</v>
      </c>
      <c r="QWN14" s="140" t="s">
        <v>454</v>
      </c>
      <c r="QWO14" s="140" t="s">
        <v>454</v>
      </c>
      <c r="QWP14" s="140" t="s">
        <v>454</v>
      </c>
      <c r="QWQ14" s="140" t="s">
        <v>454</v>
      </c>
      <c r="QWR14" s="140" t="s">
        <v>454</v>
      </c>
      <c r="QWS14" s="140" t="s">
        <v>454</v>
      </c>
      <c r="QWT14" s="140" t="s">
        <v>454</v>
      </c>
      <c r="QWU14" s="140" t="s">
        <v>454</v>
      </c>
      <c r="QWV14" s="140" t="s">
        <v>454</v>
      </c>
      <c r="QWW14" s="140" t="s">
        <v>454</v>
      </c>
      <c r="QWX14" s="140" t="s">
        <v>454</v>
      </c>
      <c r="QWY14" s="140" t="s">
        <v>454</v>
      </c>
      <c r="QWZ14" s="140" t="s">
        <v>454</v>
      </c>
      <c r="QXA14" s="140" t="s">
        <v>454</v>
      </c>
      <c r="QXB14" s="140" t="s">
        <v>454</v>
      </c>
      <c r="QXC14" s="140" t="s">
        <v>454</v>
      </c>
      <c r="QXD14" s="140" t="s">
        <v>454</v>
      </c>
      <c r="QXE14" s="140" t="s">
        <v>454</v>
      </c>
      <c r="QXF14" s="140" t="s">
        <v>454</v>
      </c>
      <c r="QXG14" s="140" t="s">
        <v>454</v>
      </c>
      <c r="QXH14" s="140" t="s">
        <v>454</v>
      </c>
      <c r="QXI14" s="140" t="s">
        <v>454</v>
      </c>
      <c r="QXJ14" s="140" t="s">
        <v>454</v>
      </c>
      <c r="QXK14" s="140" t="s">
        <v>454</v>
      </c>
      <c r="QXL14" s="140" t="s">
        <v>454</v>
      </c>
      <c r="QXM14" s="140" t="s">
        <v>454</v>
      </c>
      <c r="QXN14" s="140" t="s">
        <v>454</v>
      </c>
      <c r="QXO14" s="140" t="s">
        <v>454</v>
      </c>
      <c r="QXP14" s="140" t="s">
        <v>454</v>
      </c>
      <c r="QXQ14" s="140" t="s">
        <v>454</v>
      </c>
      <c r="QXR14" s="140" t="s">
        <v>454</v>
      </c>
      <c r="QXS14" s="140" t="s">
        <v>454</v>
      </c>
      <c r="QXT14" s="140" t="s">
        <v>454</v>
      </c>
      <c r="QXU14" s="140" t="s">
        <v>454</v>
      </c>
      <c r="QXV14" s="140" t="s">
        <v>454</v>
      </c>
      <c r="QXW14" s="140" t="s">
        <v>454</v>
      </c>
      <c r="QXX14" s="140" t="s">
        <v>454</v>
      </c>
      <c r="QXY14" s="140" t="s">
        <v>454</v>
      </c>
      <c r="QXZ14" s="140" t="s">
        <v>454</v>
      </c>
      <c r="QYA14" s="140" t="s">
        <v>454</v>
      </c>
      <c r="QYB14" s="140" t="s">
        <v>454</v>
      </c>
      <c r="QYC14" s="140" t="s">
        <v>454</v>
      </c>
      <c r="QYD14" s="140" t="s">
        <v>454</v>
      </c>
      <c r="QYE14" s="140" t="s">
        <v>454</v>
      </c>
      <c r="QYF14" s="140" t="s">
        <v>454</v>
      </c>
      <c r="QYG14" s="140" t="s">
        <v>454</v>
      </c>
      <c r="QYH14" s="140" t="s">
        <v>454</v>
      </c>
      <c r="QYI14" s="140" t="s">
        <v>454</v>
      </c>
      <c r="QYJ14" s="140" t="s">
        <v>454</v>
      </c>
      <c r="QYK14" s="140" t="s">
        <v>454</v>
      </c>
      <c r="QYL14" s="140" t="s">
        <v>454</v>
      </c>
      <c r="QYM14" s="140" t="s">
        <v>454</v>
      </c>
      <c r="QYN14" s="140" t="s">
        <v>454</v>
      </c>
      <c r="QYO14" s="140" t="s">
        <v>454</v>
      </c>
      <c r="QYP14" s="140" t="s">
        <v>454</v>
      </c>
      <c r="QYQ14" s="140" t="s">
        <v>454</v>
      </c>
      <c r="QYR14" s="140" t="s">
        <v>454</v>
      </c>
      <c r="QYS14" s="140" t="s">
        <v>454</v>
      </c>
      <c r="QYT14" s="140" t="s">
        <v>454</v>
      </c>
      <c r="QYU14" s="140" t="s">
        <v>454</v>
      </c>
      <c r="QYV14" s="140" t="s">
        <v>454</v>
      </c>
      <c r="QYW14" s="140" t="s">
        <v>454</v>
      </c>
      <c r="QYX14" s="140" t="s">
        <v>454</v>
      </c>
      <c r="QYY14" s="140" t="s">
        <v>454</v>
      </c>
      <c r="QYZ14" s="140" t="s">
        <v>454</v>
      </c>
      <c r="QZA14" s="140" t="s">
        <v>454</v>
      </c>
      <c r="QZB14" s="140" t="s">
        <v>454</v>
      </c>
      <c r="QZC14" s="140" t="s">
        <v>454</v>
      </c>
      <c r="QZD14" s="140" t="s">
        <v>454</v>
      </c>
      <c r="QZE14" s="140" t="s">
        <v>454</v>
      </c>
      <c r="QZF14" s="140" t="s">
        <v>454</v>
      </c>
      <c r="QZG14" s="140" t="s">
        <v>454</v>
      </c>
      <c r="QZH14" s="140" t="s">
        <v>454</v>
      </c>
      <c r="QZI14" s="140" t="s">
        <v>454</v>
      </c>
      <c r="QZJ14" s="140" t="s">
        <v>454</v>
      </c>
      <c r="QZK14" s="140" t="s">
        <v>454</v>
      </c>
      <c r="QZL14" s="140" t="s">
        <v>454</v>
      </c>
      <c r="QZM14" s="140" t="s">
        <v>454</v>
      </c>
      <c r="QZN14" s="140" t="s">
        <v>454</v>
      </c>
      <c r="QZO14" s="140" t="s">
        <v>454</v>
      </c>
      <c r="QZP14" s="140" t="s">
        <v>454</v>
      </c>
      <c r="QZQ14" s="140" t="s">
        <v>454</v>
      </c>
      <c r="QZR14" s="140" t="s">
        <v>454</v>
      </c>
      <c r="QZS14" s="140" t="s">
        <v>454</v>
      </c>
      <c r="QZT14" s="140" t="s">
        <v>454</v>
      </c>
      <c r="QZU14" s="140" t="s">
        <v>454</v>
      </c>
      <c r="QZV14" s="140" t="s">
        <v>454</v>
      </c>
      <c r="QZW14" s="140" t="s">
        <v>454</v>
      </c>
      <c r="QZX14" s="140" t="s">
        <v>454</v>
      </c>
      <c r="QZY14" s="140" t="s">
        <v>454</v>
      </c>
      <c r="QZZ14" s="140" t="s">
        <v>454</v>
      </c>
      <c r="RAA14" s="140" t="s">
        <v>454</v>
      </c>
      <c r="RAB14" s="140" t="s">
        <v>454</v>
      </c>
      <c r="RAC14" s="140" t="s">
        <v>454</v>
      </c>
      <c r="RAD14" s="140" t="s">
        <v>454</v>
      </c>
      <c r="RAE14" s="140" t="s">
        <v>454</v>
      </c>
      <c r="RAF14" s="140" t="s">
        <v>454</v>
      </c>
      <c r="RAG14" s="140" t="s">
        <v>454</v>
      </c>
      <c r="RAH14" s="140" t="s">
        <v>454</v>
      </c>
      <c r="RAI14" s="140" t="s">
        <v>454</v>
      </c>
      <c r="RAJ14" s="140" t="s">
        <v>454</v>
      </c>
      <c r="RAK14" s="140" t="s">
        <v>454</v>
      </c>
      <c r="RAL14" s="140" t="s">
        <v>454</v>
      </c>
      <c r="RAM14" s="140" t="s">
        <v>454</v>
      </c>
      <c r="RAN14" s="140" t="s">
        <v>454</v>
      </c>
      <c r="RAO14" s="140" t="s">
        <v>454</v>
      </c>
      <c r="RAP14" s="140" t="s">
        <v>454</v>
      </c>
      <c r="RAQ14" s="140" t="s">
        <v>454</v>
      </c>
      <c r="RAR14" s="140" t="s">
        <v>454</v>
      </c>
      <c r="RAS14" s="140" t="s">
        <v>454</v>
      </c>
      <c r="RAT14" s="140" t="s">
        <v>454</v>
      </c>
      <c r="RAU14" s="140" t="s">
        <v>454</v>
      </c>
      <c r="RAV14" s="140" t="s">
        <v>454</v>
      </c>
      <c r="RAW14" s="140" t="s">
        <v>454</v>
      </c>
      <c r="RAX14" s="140" t="s">
        <v>454</v>
      </c>
      <c r="RAY14" s="140" t="s">
        <v>454</v>
      </c>
      <c r="RAZ14" s="140" t="s">
        <v>454</v>
      </c>
      <c r="RBA14" s="140" t="s">
        <v>454</v>
      </c>
      <c r="RBB14" s="140" t="s">
        <v>454</v>
      </c>
      <c r="RBC14" s="140" t="s">
        <v>454</v>
      </c>
      <c r="RBD14" s="140" t="s">
        <v>454</v>
      </c>
      <c r="RBE14" s="140" t="s">
        <v>454</v>
      </c>
      <c r="RBF14" s="140" t="s">
        <v>454</v>
      </c>
      <c r="RBG14" s="140" t="s">
        <v>454</v>
      </c>
      <c r="RBH14" s="140" t="s">
        <v>454</v>
      </c>
      <c r="RBI14" s="140" t="s">
        <v>454</v>
      </c>
      <c r="RBJ14" s="140" t="s">
        <v>454</v>
      </c>
      <c r="RBK14" s="140" t="s">
        <v>454</v>
      </c>
      <c r="RBL14" s="140" t="s">
        <v>454</v>
      </c>
      <c r="RBM14" s="140" t="s">
        <v>454</v>
      </c>
      <c r="RBN14" s="140" t="s">
        <v>454</v>
      </c>
      <c r="RBO14" s="140" t="s">
        <v>454</v>
      </c>
      <c r="RBP14" s="140" t="s">
        <v>454</v>
      </c>
      <c r="RBQ14" s="140" t="s">
        <v>454</v>
      </c>
      <c r="RBR14" s="140" t="s">
        <v>454</v>
      </c>
      <c r="RBS14" s="140" t="s">
        <v>454</v>
      </c>
      <c r="RBT14" s="140" t="s">
        <v>454</v>
      </c>
      <c r="RBU14" s="140" t="s">
        <v>454</v>
      </c>
      <c r="RBV14" s="140" t="s">
        <v>454</v>
      </c>
      <c r="RBW14" s="140" t="s">
        <v>454</v>
      </c>
      <c r="RBX14" s="140" t="s">
        <v>454</v>
      </c>
      <c r="RBY14" s="140" t="s">
        <v>454</v>
      </c>
      <c r="RBZ14" s="140" t="s">
        <v>454</v>
      </c>
      <c r="RCA14" s="140" t="s">
        <v>454</v>
      </c>
      <c r="RCB14" s="140" t="s">
        <v>454</v>
      </c>
      <c r="RCC14" s="140" t="s">
        <v>454</v>
      </c>
      <c r="RCD14" s="140" t="s">
        <v>454</v>
      </c>
      <c r="RCE14" s="140" t="s">
        <v>454</v>
      </c>
      <c r="RCF14" s="140" t="s">
        <v>454</v>
      </c>
      <c r="RCG14" s="140" t="s">
        <v>454</v>
      </c>
      <c r="RCH14" s="140" t="s">
        <v>454</v>
      </c>
      <c r="RCI14" s="140" t="s">
        <v>454</v>
      </c>
      <c r="RCJ14" s="140" t="s">
        <v>454</v>
      </c>
      <c r="RCK14" s="140" t="s">
        <v>454</v>
      </c>
      <c r="RCL14" s="140" t="s">
        <v>454</v>
      </c>
      <c r="RCM14" s="140" t="s">
        <v>454</v>
      </c>
      <c r="RCN14" s="140" t="s">
        <v>454</v>
      </c>
      <c r="RCO14" s="140" t="s">
        <v>454</v>
      </c>
      <c r="RCP14" s="140" t="s">
        <v>454</v>
      </c>
      <c r="RCQ14" s="140" t="s">
        <v>454</v>
      </c>
      <c r="RCR14" s="140" t="s">
        <v>454</v>
      </c>
      <c r="RCS14" s="140" t="s">
        <v>454</v>
      </c>
      <c r="RCT14" s="140" t="s">
        <v>454</v>
      </c>
      <c r="RCU14" s="140" t="s">
        <v>454</v>
      </c>
      <c r="RCV14" s="140" t="s">
        <v>454</v>
      </c>
      <c r="RCW14" s="140" t="s">
        <v>454</v>
      </c>
      <c r="RCX14" s="140" t="s">
        <v>454</v>
      </c>
      <c r="RCY14" s="140" t="s">
        <v>454</v>
      </c>
      <c r="RCZ14" s="140" t="s">
        <v>454</v>
      </c>
      <c r="RDA14" s="140" t="s">
        <v>454</v>
      </c>
      <c r="RDB14" s="140" t="s">
        <v>454</v>
      </c>
      <c r="RDC14" s="140" t="s">
        <v>454</v>
      </c>
      <c r="RDD14" s="140" t="s">
        <v>454</v>
      </c>
      <c r="RDE14" s="140" t="s">
        <v>454</v>
      </c>
      <c r="RDF14" s="140" t="s">
        <v>454</v>
      </c>
      <c r="RDG14" s="140" t="s">
        <v>454</v>
      </c>
      <c r="RDH14" s="140" t="s">
        <v>454</v>
      </c>
      <c r="RDI14" s="140" t="s">
        <v>454</v>
      </c>
      <c r="RDJ14" s="140" t="s">
        <v>454</v>
      </c>
      <c r="RDK14" s="140" t="s">
        <v>454</v>
      </c>
      <c r="RDL14" s="140" t="s">
        <v>454</v>
      </c>
      <c r="RDM14" s="140" t="s">
        <v>454</v>
      </c>
      <c r="RDN14" s="140" t="s">
        <v>454</v>
      </c>
      <c r="RDO14" s="140" t="s">
        <v>454</v>
      </c>
      <c r="RDP14" s="140" t="s">
        <v>454</v>
      </c>
      <c r="RDQ14" s="140" t="s">
        <v>454</v>
      </c>
      <c r="RDR14" s="140" t="s">
        <v>454</v>
      </c>
      <c r="RDS14" s="140" t="s">
        <v>454</v>
      </c>
      <c r="RDT14" s="140" t="s">
        <v>454</v>
      </c>
      <c r="RDU14" s="140" t="s">
        <v>454</v>
      </c>
      <c r="RDV14" s="140" t="s">
        <v>454</v>
      </c>
      <c r="RDW14" s="140" t="s">
        <v>454</v>
      </c>
      <c r="RDX14" s="140" t="s">
        <v>454</v>
      </c>
      <c r="RDY14" s="140" t="s">
        <v>454</v>
      </c>
      <c r="RDZ14" s="140" t="s">
        <v>454</v>
      </c>
      <c r="REA14" s="140" t="s">
        <v>454</v>
      </c>
      <c r="REB14" s="140" t="s">
        <v>454</v>
      </c>
      <c r="REC14" s="140" t="s">
        <v>454</v>
      </c>
      <c r="RED14" s="140" t="s">
        <v>454</v>
      </c>
      <c r="REE14" s="140" t="s">
        <v>454</v>
      </c>
      <c r="REF14" s="140" t="s">
        <v>454</v>
      </c>
      <c r="REG14" s="140" t="s">
        <v>454</v>
      </c>
      <c r="REH14" s="140" t="s">
        <v>454</v>
      </c>
      <c r="REI14" s="140" t="s">
        <v>454</v>
      </c>
      <c r="REJ14" s="140" t="s">
        <v>454</v>
      </c>
      <c r="REK14" s="140" t="s">
        <v>454</v>
      </c>
      <c r="REL14" s="140" t="s">
        <v>454</v>
      </c>
      <c r="REM14" s="140" t="s">
        <v>454</v>
      </c>
      <c r="REN14" s="140" t="s">
        <v>454</v>
      </c>
      <c r="REO14" s="140" t="s">
        <v>454</v>
      </c>
      <c r="REP14" s="140" t="s">
        <v>454</v>
      </c>
      <c r="REQ14" s="140" t="s">
        <v>454</v>
      </c>
      <c r="RER14" s="140" t="s">
        <v>454</v>
      </c>
      <c r="RES14" s="140" t="s">
        <v>454</v>
      </c>
      <c r="RET14" s="140" t="s">
        <v>454</v>
      </c>
      <c r="REU14" s="140" t="s">
        <v>454</v>
      </c>
      <c r="REV14" s="140" t="s">
        <v>454</v>
      </c>
      <c r="REW14" s="140" t="s">
        <v>454</v>
      </c>
      <c r="REX14" s="140" t="s">
        <v>454</v>
      </c>
      <c r="REY14" s="140" t="s">
        <v>454</v>
      </c>
      <c r="REZ14" s="140" t="s">
        <v>454</v>
      </c>
      <c r="RFA14" s="140" t="s">
        <v>454</v>
      </c>
      <c r="RFB14" s="140" t="s">
        <v>454</v>
      </c>
      <c r="RFC14" s="140" t="s">
        <v>454</v>
      </c>
      <c r="RFD14" s="140" t="s">
        <v>454</v>
      </c>
      <c r="RFE14" s="140" t="s">
        <v>454</v>
      </c>
      <c r="RFF14" s="140" t="s">
        <v>454</v>
      </c>
      <c r="RFG14" s="140" t="s">
        <v>454</v>
      </c>
      <c r="RFH14" s="140" t="s">
        <v>454</v>
      </c>
      <c r="RFI14" s="140" t="s">
        <v>454</v>
      </c>
      <c r="RFJ14" s="140" t="s">
        <v>454</v>
      </c>
      <c r="RFK14" s="140" t="s">
        <v>454</v>
      </c>
      <c r="RFL14" s="140" t="s">
        <v>454</v>
      </c>
      <c r="RFM14" s="140" t="s">
        <v>454</v>
      </c>
      <c r="RFN14" s="140" t="s">
        <v>454</v>
      </c>
      <c r="RFO14" s="140" t="s">
        <v>454</v>
      </c>
      <c r="RFP14" s="140" t="s">
        <v>454</v>
      </c>
      <c r="RFQ14" s="140" t="s">
        <v>454</v>
      </c>
      <c r="RFR14" s="140" t="s">
        <v>454</v>
      </c>
      <c r="RFS14" s="140" t="s">
        <v>454</v>
      </c>
      <c r="RFT14" s="140" t="s">
        <v>454</v>
      </c>
      <c r="RFU14" s="140" t="s">
        <v>454</v>
      </c>
      <c r="RFV14" s="140" t="s">
        <v>454</v>
      </c>
      <c r="RFW14" s="140" t="s">
        <v>454</v>
      </c>
      <c r="RFX14" s="140" t="s">
        <v>454</v>
      </c>
      <c r="RFY14" s="140" t="s">
        <v>454</v>
      </c>
      <c r="RFZ14" s="140" t="s">
        <v>454</v>
      </c>
      <c r="RGA14" s="140" t="s">
        <v>454</v>
      </c>
      <c r="RGB14" s="140" t="s">
        <v>454</v>
      </c>
      <c r="RGC14" s="140" t="s">
        <v>454</v>
      </c>
      <c r="RGD14" s="140" t="s">
        <v>454</v>
      </c>
      <c r="RGE14" s="140" t="s">
        <v>454</v>
      </c>
      <c r="RGF14" s="140" t="s">
        <v>454</v>
      </c>
      <c r="RGG14" s="140" t="s">
        <v>454</v>
      </c>
      <c r="RGH14" s="140" t="s">
        <v>454</v>
      </c>
      <c r="RGI14" s="140" t="s">
        <v>454</v>
      </c>
      <c r="RGJ14" s="140" t="s">
        <v>454</v>
      </c>
      <c r="RGK14" s="140" t="s">
        <v>454</v>
      </c>
      <c r="RGL14" s="140" t="s">
        <v>454</v>
      </c>
      <c r="RGM14" s="140" t="s">
        <v>454</v>
      </c>
      <c r="RGN14" s="140" t="s">
        <v>454</v>
      </c>
      <c r="RGO14" s="140" t="s">
        <v>454</v>
      </c>
      <c r="RGP14" s="140" t="s">
        <v>454</v>
      </c>
      <c r="RGQ14" s="140" t="s">
        <v>454</v>
      </c>
      <c r="RGR14" s="140" t="s">
        <v>454</v>
      </c>
      <c r="RGS14" s="140" t="s">
        <v>454</v>
      </c>
      <c r="RGT14" s="140" t="s">
        <v>454</v>
      </c>
      <c r="RGU14" s="140" t="s">
        <v>454</v>
      </c>
      <c r="RGV14" s="140" t="s">
        <v>454</v>
      </c>
      <c r="RGW14" s="140" t="s">
        <v>454</v>
      </c>
      <c r="RGX14" s="140" t="s">
        <v>454</v>
      </c>
      <c r="RGY14" s="140" t="s">
        <v>454</v>
      </c>
      <c r="RGZ14" s="140" t="s">
        <v>454</v>
      </c>
      <c r="RHA14" s="140" t="s">
        <v>454</v>
      </c>
      <c r="RHB14" s="140" t="s">
        <v>454</v>
      </c>
      <c r="RHC14" s="140" t="s">
        <v>454</v>
      </c>
      <c r="RHD14" s="140" t="s">
        <v>454</v>
      </c>
      <c r="RHE14" s="140" t="s">
        <v>454</v>
      </c>
      <c r="RHF14" s="140" t="s">
        <v>454</v>
      </c>
      <c r="RHG14" s="140" t="s">
        <v>454</v>
      </c>
      <c r="RHH14" s="140" t="s">
        <v>454</v>
      </c>
      <c r="RHI14" s="140" t="s">
        <v>454</v>
      </c>
      <c r="RHJ14" s="140" t="s">
        <v>454</v>
      </c>
      <c r="RHK14" s="140" t="s">
        <v>454</v>
      </c>
      <c r="RHL14" s="140" t="s">
        <v>454</v>
      </c>
      <c r="RHM14" s="140" t="s">
        <v>454</v>
      </c>
      <c r="RHN14" s="140" t="s">
        <v>454</v>
      </c>
      <c r="RHO14" s="140" t="s">
        <v>454</v>
      </c>
      <c r="RHP14" s="140" t="s">
        <v>454</v>
      </c>
      <c r="RHQ14" s="140" t="s">
        <v>454</v>
      </c>
      <c r="RHR14" s="140" t="s">
        <v>454</v>
      </c>
      <c r="RHS14" s="140" t="s">
        <v>454</v>
      </c>
      <c r="RHT14" s="140" t="s">
        <v>454</v>
      </c>
      <c r="RHU14" s="140" t="s">
        <v>454</v>
      </c>
      <c r="RHV14" s="140" t="s">
        <v>454</v>
      </c>
      <c r="RHW14" s="140" t="s">
        <v>454</v>
      </c>
      <c r="RHX14" s="140" t="s">
        <v>454</v>
      </c>
      <c r="RHY14" s="140" t="s">
        <v>454</v>
      </c>
      <c r="RHZ14" s="140" t="s">
        <v>454</v>
      </c>
      <c r="RIA14" s="140" t="s">
        <v>454</v>
      </c>
      <c r="RIB14" s="140" t="s">
        <v>454</v>
      </c>
      <c r="RIC14" s="140" t="s">
        <v>454</v>
      </c>
      <c r="RID14" s="140" t="s">
        <v>454</v>
      </c>
      <c r="RIE14" s="140" t="s">
        <v>454</v>
      </c>
      <c r="RIF14" s="140" t="s">
        <v>454</v>
      </c>
      <c r="RIG14" s="140" t="s">
        <v>454</v>
      </c>
      <c r="RIH14" s="140" t="s">
        <v>454</v>
      </c>
      <c r="RII14" s="140" t="s">
        <v>454</v>
      </c>
      <c r="RIJ14" s="140" t="s">
        <v>454</v>
      </c>
      <c r="RIK14" s="140" t="s">
        <v>454</v>
      </c>
      <c r="RIL14" s="140" t="s">
        <v>454</v>
      </c>
      <c r="RIM14" s="140" t="s">
        <v>454</v>
      </c>
      <c r="RIN14" s="140" t="s">
        <v>454</v>
      </c>
      <c r="RIO14" s="140" t="s">
        <v>454</v>
      </c>
      <c r="RIP14" s="140" t="s">
        <v>454</v>
      </c>
      <c r="RIQ14" s="140" t="s">
        <v>454</v>
      </c>
      <c r="RIR14" s="140" t="s">
        <v>454</v>
      </c>
      <c r="RIS14" s="140" t="s">
        <v>454</v>
      </c>
      <c r="RIT14" s="140" t="s">
        <v>454</v>
      </c>
      <c r="RIU14" s="140" t="s">
        <v>454</v>
      </c>
      <c r="RIV14" s="140" t="s">
        <v>454</v>
      </c>
      <c r="RIW14" s="140" t="s">
        <v>454</v>
      </c>
      <c r="RIX14" s="140" t="s">
        <v>454</v>
      </c>
      <c r="RIY14" s="140" t="s">
        <v>454</v>
      </c>
      <c r="RIZ14" s="140" t="s">
        <v>454</v>
      </c>
      <c r="RJA14" s="140" t="s">
        <v>454</v>
      </c>
      <c r="RJB14" s="140" t="s">
        <v>454</v>
      </c>
      <c r="RJC14" s="140" t="s">
        <v>454</v>
      </c>
      <c r="RJD14" s="140" t="s">
        <v>454</v>
      </c>
      <c r="RJE14" s="140" t="s">
        <v>454</v>
      </c>
      <c r="RJF14" s="140" t="s">
        <v>454</v>
      </c>
      <c r="RJG14" s="140" t="s">
        <v>454</v>
      </c>
      <c r="RJH14" s="140" t="s">
        <v>454</v>
      </c>
      <c r="RJI14" s="140" t="s">
        <v>454</v>
      </c>
      <c r="RJJ14" s="140" t="s">
        <v>454</v>
      </c>
      <c r="RJK14" s="140" t="s">
        <v>454</v>
      </c>
      <c r="RJL14" s="140" t="s">
        <v>454</v>
      </c>
      <c r="RJM14" s="140" t="s">
        <v>454</v>
      </c>
      <c r="RJN14" s="140" t="s">
        <v>454</v>
      </c>
      <c r="RJO14" s="140" t="s">
        <v>454</v>
      </c>
      <c r="RJP14" s="140" t="s">
        <v>454</v>
      </c>
      <c r="RJQ14" s="140" t="s">
        <v>454</v>
      </c>
      <c r="RJR14" s="140" t="s">
        <v>454</v>
      </c>
      <c r="RJS14" s="140" t="s">
        <v>454</v>
      </c>
      <c r="RJT14" s="140" t="s">
        <v>454</v>
      </c>
      <c r="RJU14" s="140" t="s">
        <v>454</v>
      </c>
      <c r="RJV14" s="140" t="s">
        <v>454</v>
      </c>
      <c r="RJW14" s="140" t="s">
        <v>454</v>
      </c>
      <c r="RJX14" s="140" t="s">
        <v>454</v>
      </c>
      <c r="RJY14" s="140" t="s">
        <v>454</v>
      </c>
      <c r="RJZ14" s="140" t="s">
        <v>454</v>
      </c>
      <c r="RKA14" s="140" t="s">
        <v>454</v>
      </c>
      <c r="RKB14" s="140" t="s">
        <v>454</v>
      </c>
      <c r="RKC14" s="140" t="s">
        <v>454</v>
      </c>
      <c r="RKD14" s="140" t="s">
        <v>454</v>
      </c>
      <c r="RKE14" s="140" t="s">
        <v>454</v>
      </c>
      <c r="RKF14" s="140" t="s">
        <v>454</v>
      </c>
      <c r="RKG14" s="140" t="s">
        <v>454</v>
      </c>
      <c r="RKH14" s="140" t="s">
        <v>454</v>
      </c>
      <c r="RKI14" s="140" t="s">
        <v>454</v>
      </c>
      <c r="RKJ14" s="140" t="s">
        <v>454</v>
      </c>
      <c r="RKK14" s="140" t="s">
        <v>454</v>
      </c>
      <c r="RKL14" s="140" t="s">
        <v>454</v>
      </c>
      <c r="RKM14" s="140" t="s">
        <v>454</v>
      </c>
      <c r="RKN14" s="140" t="s">
        <v>454</v>
      </c>
      <c r="RKO14" s="140" t="s">
        <v>454</v>
      </c>
      <c r="RKP14" s="140" t="s">
        <v>454</v>
      </c>
      <c r="RKQ14" s="140" t="s">
        <v>454</v>
      </c>
      <c r="RKR14" s="140" t="s">
        <v>454</v>
      </c>
      <c r="RKS14" s="140" t="s">
        <v>454</v>
      </c>
      <c r="RKT14" s="140" t="s">
        <v>454</v>
      </c>
      <c r="RKU14" s="140" t="s">
        <v>454</v>
      </c>
      <c r="RKV14" s="140" t="s">
        <v>454</v>
      </c>
      <c r="RKW14" s="140" t="s">
        <v>454</v>
      </c>
      <c r="RKX14" s="140" t="s">
        <v>454</v>
      </c>
      <c r="RKY14" s="140" t="s">
        <v>454</v>
      </c>
      <c r="RKZ14" s="140" t="s">
        <v>454</v>
      </c>
      <c r="RLA14" s="140" t="s">
        <v>454</v>
      </c>
      <c r="RLB14" s="140" t="s">
        <v>454</v>
      </c>
      <c r="RLC14" s="140" t="s">
        <v>454</v>
      </c>
      <c r="RLD14" s="140" t="s">
        <v>454</v>
      </c>
      <c r="RLE14" s="140" t="s">
        <v>454</v>
      </c>
      <c r="RLF14" s="140" t="s">
        <v>454</v>
      </c>
      <c r="RLG14" s="140" t="s">
        <v>454</v>
      </c>
      <c r="RLH14" s="140" t="s">
        <v>454</v>
      </c>
      <c r="RLI14" s="140" t="s">
        <v>454</v>
      </c>
      <c r="RLJ14" s="140" t="s">
        <v>454</v>
      </c>
      <c r="RLK14" s="140" t="s">
        <v>454</v>
      </c>
      <c r="RLL14" s="140" t="s">
        <v>454</v>
      </c>
      <c r="RLM14" s="140" t="s">
        <v>454</v>
      </c>
      <c r="RLN14" s="140" t="s">
        <v>454</v>
      </c>
      <c r="RLO14" s="140" t="s">
        <v>454</v>
      </c>
      <c r="RLP14" s="140" t="s">
        <v>454</v>
      </c>
      <c r="RLQ14" s="140" t="s">
        <v>454</v>
      </c>
      <c r="RLR14" s="140" t="s">
        <v>454</v>
      </c>
      <c r="RLS14" s="140" t="s">
        <v>454</v>
      </c>
      <c r="RLT14" s="140" t="s">
        <v>454</v>
      </c>
      <c r="RLU14" s="140" t="s">
        <v>454</v>
      </c>
      <c r="RLV14" s="140" t="s">
        <v>454</v>
      </c>
      <c r="RLW14" s="140" t="s">
        <v>454</v>
      </c>
      <c r="RLX14" s="140" t="s">
        <v>454</v>
      </c>
      <c r="RLY14" s="140" t="s">
        <v>454</v>
      </c>
      <c r="RLZ14" s="140" t="s">
        <v>454</v>
      </c>
      <c r="RMA14" s="140" t="s">
        <v>454</v>
      </c>
      <c r="RMB14" s="140" t="s">
        <v>454</v>
      </c>
      <c r="RMC14" s="140" t="s">
        <v>454</v>
      </c>
      <c r="RMD14" s="140" t="s">
        <v>454</v>
      </c>
      <c r="RME14" s="140" t="s">
        <v>454</v>
      </c>
      <c r="RMF14" s="140" t="s">
        <v>454</v>
      </c>
      <c r="RMG14" s="140" t="s">
        <v>454</v>
      </c>
      <c r="RMH14" s="140" t="s">
        <v>454</v>
      </c>
      <c r="RMI14" s="140" t="s">
        <v>454</v>
      </c>
      <c r="RMJ14" s="140" t="s">
        <v>454</v>
      </c>
      <c r="RMK14" s="140" t="s">
        <v>454</v>
      </c>
      <c r="RML14" s="140" t="s">
        <v>454</v>
      </c>
      <c r="RMM14" s="140" t="s">
        <v>454</v>
      </c>
      <c r="RMN14" s="140" t="s">
        <v>454</v>
      </c>
      <c r="RMO14" s="140" t="s">
        <v>454</v>
      </c>
      <c r="RMP14" s="140" t="s">
        <v>454</v>
      </c>
      <c r="RMQ14" s="140" t="s">
        <v>454</v>
      </c>
      <c r="RMR14" s="140" t="s">
        <v>454</v>
      </c>
      <c r="RMS14" s="140" t="s">
        <v>454</v>
      </c>
      <c r="RMT14" s="140" t="s">
        <v>454</v>
      </c>
      <c r="RMU14" s="140" t="s">
        <v>454</v>
      </c>
      <c r="RMV14" s="140" t="s">
        <v>454</v>
      </c>
      <c r="RMW14" s="140" t="s">
        <v>454</v>
      </c>
      <c r="RMX14" s="140" t="s">
        <v>454</v>
      </c>
      <c r="RMY14" s="140" t="s">
        <v>454</v>
      </c>
      <c r="RMZ14" s="140" t="s">
        <v>454</v>
      </c>
      <c r="RNA14" s="140" t="s">
        <v>454</v>
      </c>
      <c r="RNB14" s="140" t="s">
        <v>454</v>
      </c>
      <c r="RNC14" s="140" t="s">
        <v>454</v>
      </c>
      <c r="RND14" s="140" t="s">
        <v>454</v>
      </c>
      <c r="RNE14" s="140" t="s">
        <v>454</v>
      </c>
      <c r="RNF14" s="140" t="s">
        <v>454</v>
      </c>
      <c r="RNG14" s="140" t="s">
        <v>454</v>
      </c>
      <c r="RNH14" s="140" t="s">
        <v>454</v>
      </c>
      <c r="RNI14" s="140" t="s">
        <v>454</v>
      </c>
      <c r="RNJ14" s="140" t="s">
        <v>454</v>
      </c>
      <c r="RNK14" s="140" t="s">
        <v>454</v>
      </c>
      <c r="RNL14" s="140" t="s">
        <v>454</v>
      </c>
      <c r="RNM14" s="140" t="s">
        <v>454</v>
      </c>
      <c r="RNN14" s="140" t="s">
        <v>454</v>
      </c>
      <c r="RNO14" s="140" t="s">
        <v>454</v>
      </c>
      <c r="RNP14" s="140" t="s">
        <v>454</v>
      </c>
      <c r="RNQ14" s="140" t="s">
        <v>454</v>
      </c>
      <c r="RNR14" s="140" t="s">
        <v>454</v>
      </c>
      <c r="RNS14" s="140" t="s">
        <v>454</v>
      </c>
      <c r="RNT14" s="140" t="s">
        <v>454</v>
      </c>
      <c r="RNU14" s="140" t="s">
        <v>454</v>
      </c>
      <c r="RNV14" s="140" t="s">
        <v>454</v>
      </c>
      <c r="RNW14" s="140" t="s">
        <v>454</v>
      </c>
      <c r="RNX14" s="140" t="s">
        <v>454</v>
      </c>
      <c r="RNY14" s="140" t="s">
        <v>454</v>
      </c>
      <c r="RNZ14" s="140" t="s">
        <v>454</v>
      </c>
      <c r="ROA14" s="140" t="s">
        <v>454</v>
      </c>
      <c r="ROB14" s="140" t="s">
        <v>454</v>
      </c>
      <c r="ROC14" s="140" t="s">
        <v>454</v>
      </c>
      <c r="ROD14" s="140" t="s">
        <v>454</v>
      </c>
      <c r="ROE14" s="140" t="s">
        <v>454</v>
      </c>
      <c r="ROF14" s="140" t="s">
        <v>454</v>
      </c>
      <c r="ROG14" s="140" t="s">
        <v>454</v>
      </c>
      <c r="ROH14" s="140" t="s">
        <v>454</v>
      </c>
      <c r="ROI14" s="140" t="s">
        <v>454</v>
      </c>
      <c r="ROJ14" s="140" t="s">
        <v>454</v>
      </c>
      <c r="ROK14" s="140" t="s">
        <v>454</v>
      </c>
      <c r="ROL14" s="140" t="s">
        <v>454</v>
      </c>
      <c r="ROM14" s="140" t="s">
        <v>454</v>
      </c>
      <c r="RON14" s="140" t="s">
        <v>454</v>
      </c>
      <c r="ROO14" s="140" t="s">
        <v>454</v>
      </c>
      <c r="ROP14" s="140" t="s">
        <v>454</v>
      </c>
      <c r="ROQ14" s="140" t="s">
        <v>454</v>
      </c>
      <c r="ROR14" s="140" t="s">
        <v>454</v>
      </c>
      <c r="ROS14" s="140" t="s">
        <v>454</v>
      </c>
      <c r="ROT14" s="140" t="s">
        <v>454</v>
      </c>
      <c r="ROU14" s="140" t="s">
        <v>454</v>
      </c>
      <c r="ROV14" s="140" t="s">
        <v>454</v>
      </c>
      <c r="ROW14" s="140" t="s">
        <v>454</v>
      </c>
      <c r="ROX14" s="140" t="s">
        <v>454</v>
      </c>
      <c r="ROY14" s="140" t="s">
        <v>454</v>
      </c>
      <c r="ROZ14" s="140" t="s">
        <v>454</v>
      </c>
      <c r="RPA14" s="140" t="s">
        <v>454</v>
      </c>
      <c r="RPB14" s="140" t="s">
        <v>454</v>
      </c>
      <c r="RPC14" s="140" t="s">
        <v>454</v>
      </c>
      <c r="RPD14" s="140" t="s">
        <v>454</v>
      </c>
      <c r="RPE14" s="140" t="s">
        <v>454</v>
      </c>
      <c r="RPF14" s="140" t="s">
        <v>454</v>
      </c>
      <c r="RPG14" s="140" t="s">
        <v>454</v>
      </c>
      <c r="RPH14" s="140" t="s">
        <v>454</v>
      </c>
      <c r="RPI14" s="140" t="s">
        <v>454</v>
      </c>
      <c r="RPJ14" s="140" t="s">
        <v>454</v>
      </c>
      <c r="RPK14" s="140" t="s">
        <v>454</v>
      </c>
      <c r="RPL14" s="140" t="s">
        <v>454</v>
      </c>
      <c r="RPM14" s="140" t="s">
        <v>454</v>
      </c>
      <c r="RPN14" s="140" t="s">
        <v>454</v>
      </c>
      <c r="RPO14" s="140" t="s">
        <v>454</v>
      </c>
      <c r="RPP14" s="140" t="s">
        <v>454</v>
      </c>
      <c r="RPQ14" s="140" t="s">
        <v>454</v>
      </c>
      <c r="RPR14" s="140" t="s">
        <v>454</v>
      </c>
      <c r="RPS14" s="140" t="s">
        <v>454</v>
      </c>
      <c r="RPT14" s="140" t="s">
        <v>454</v>
      </c>
      <c r="RPU14" s="140" t="s">
        <v>454</v>
      </c>
      <c r="RPV14" s="140" t="s">
        <v>454</v>
      </c>
      <c r="RPW14" s="140" t="s">
        <v>454</v>
      </c>
      <c r="RPX14" s="140" t="s">
        <v>454</v>
      </c>
      <c r="RPY14" s="140" t="s">
        <v>454</v>
      </c>
      <c r="RPZ14" s="140" t="s">
        <v>454</v>
      </c>
      <c r="RQA14" s="140" t="s">
        <v>454</v>
      </c>
      <c r="RQB14" s="140" t="s">
        <v>454</v>
      </c>
      <c r="RQC14" s="140" t="s">
        <v>454</v>
      </c>
      <c r="RQD14" s="140" t="s">
        <v>454</v>
      </c>
      <c r="RQE14" s="140" t="s">
        <v>454</v>
      </c>
      <c r="RQF14" s="140" t="s">
        <v>454</v>
      </c>
      <c r="RQG14" s="140" t="s">
        <v>454</v>
      </c>
      <c r="RQH14" s="140" t="s">
        <v>454</v>
      </c>
      <c r="RQI14" s="140" t="s">
        <v>454</v>
      </c>
      <c r="RQJ14" s="140" t="s">
        <v>454</v>
      </c>
      <c r="RQK14" s="140" t="s">
        <v>454</v>
      </c>
      <c r="RQL14" s="140" t="s">
        <v>454</v>
      </c>
      <c r="RQM14" s="140" t="s">
        <v>454</v>
      </c>
      <c r="RQN14" s="140" t="s">
        <v>454</v>
      </c>
      <c r="RQO14" s="140" t="s">
        <v>454</v>
      </c>
      <c r="RQP14" s="140" t="s">
        <v>454</v>
      </c>
      <c r="RQQ14" s="140" t="s">
        <v>454</v>
      </c>
      <c r="RQR14" s="140" t="s">
        <v>454</v>
      </c>
      <c r="RQS14" s="140" t="s">
        <v>454</v>
      </c>
      <c r="RQT14" s="140" t="s">
        <v>454</v>
      </c>
      <c r="RQU14" s="140" t="s">
        <v>454</v>
      </c>
      <c r="RQV14" s="140" t="s">
        <v>454</v>
      </c>
      <c r="RQW14" s="140" t="s">
        <v>454</v>
      </c>
      <c r="RQX14" s="140" t="s">
        <v>454</v>
      </c>
      <c r="RQY14" s="140" t="s">
        <v>454</v>
      </c>
      <c r="RQZ14" s="140" t="s">
        <v>454</v>
      </c>
      <c r="RRA14" s="140" t="s">
        <v>454</v>
      </c>
      <c r="RRB14" s="140" t="s">
        <v>454</v>
      </c>
      <c r="RRC14" s="140" t="s">
        <v>454</v>
      </c>
      <c r="RRD14" s="140" t="s">
        <v>454</v>
      </c>
      <c r="RRE14" s="140" t="s">
        <v>454</v>
      </c>
      <c r="RRF14" s="140" t="s">
        <v>454</v>
      </c>
      <c r="RRG14" s="140" t="s">
        <v>454</v>
      </c>
      <c r="RRH14" s="140" t="s">
        <v>454</v>
      </c>
      <c r="RRI14" s="140" t="s">
        <v>454</v>
      </c>
      <c r="RRJ14" s="140" t="s">
        <v>454</v>
      </c>
      <c r="RRK14" s="140" t="s">
        <v>454</v>
      </c>
      <c r="RRL14" s="140" t="s">
        <v>454</v>
      </c>
      <c r="RRM14" s="140" t="s">
        <v>454</v>
      </c>
      <c r="RRN14" s="140" t="s">
        <v>454</v>
      </c>
      <c r="RRO14" s="140" t="s">
        <v>454</v>
      </c>
      <c r="RRP14" s="140" t="s">
        <v>454</v>
      </c>
      <c r="RRQ14" s="140" t="s">
        <v>454</v>
      </c>
      <c r="RRR14" s="140" t="s">
        <v>454</v>
      </c>
      <c r="RRS14" s="140" t="s">
        <v>454</v>
      </c>
      <c r="RRT14" s="140" t="s">
        <v>454</v>
      </c>
      <c r="RRU14" s="140" t="s">
        <v>454</v>
      </c>
      <c r="RRV14" s="140" t="s">
        <v>454</v>
      </c>
      <c r="RRW14" s="140" t="s">
        <v>454</v>
      </c>
      <c r="RRX14" s="140" t="s">
        <v>454</v>
      </c>
      <c r="RRY14" s="140" t="s">
        <v>454</v>
      </c>
      <c r="RRZ14" s="140" t="s">
        <v>454</v>
      </c>
      <c r="RSA14" s="140" t="s">
        <v>454</v>
      </c>
      <c r="RSB14" s="140" t="s">
        <v>454</v>
      </c>
      <c r="RSC14" s="140" t="s">
        <v>454</v>
      </c>
      <c r="RSD14" s="140" t="s">
        <v>454</v>
      </c>
      <c r="RSE14" s="140" t="s">
        <v>454</v>
      </c>
      <c r="RSF14" s="140" t="s">
        <v>454</v>
      </c>
      <c r="RSG14" s="140" t="s">
        <v>454</v>
      </c>
      <c r="RSH14" s="140" t="s">
        <v>454</v>
      </c>
      <c r="RSI14" s="140" t="s">
        <v>454</v>
      </c>
      <c r="RSJ14" s="140" t="s">
        <v>454</v>
      </c>
      <c r="RSK14" s="140" t="s">
        <v>454</v>
      </c>
      <c r="RSL14" s="140" t="s">
        <v>454</v>
      </c>
      <c r="RSM14" s="140" t="s">
        <v>454</v>
      </c>
      <c r="RSN14" s="140" t="s">
        <v>454</v>
      </c>
      <c r="RSO14" s="140" t="s">
        <v>454</v>
      </c>
      <c r="RSP14" s="140" t="s">
        <v>454</v>
      </c>
      <c r="RSQ14" s="140" t="s">
        <v>454</v>
      </c>
      <c r="RSR14" s="140" t="s">
        <v>454</v>
      </c>
      <c r="RSS14" s="140" t="s">
        <v>454</v>
      </c>
      <c r="RST14" s="140" t="s">
        <v>454</v>
      </c>
      <c r="RSU14" s="140" t="s">
        <v>454</v>
      </c>
      <c r="RSV14" s="140" t="s">
        <v>454</v>
      </c>
      <c r="RSW14" s="140" t="s">
        <v>454</v>
      </c>
      <c r="RSX14" s="140" t="s">
        <v>454</v>
      </c>
      <c r="RSY14" s="140" t="s">
        <v>454</v>
      </c>
      <c r="RSZ14" s="140" t="s">
        <v>454</v>
      </c>
      <c r="RTA14" s="140" t="s">
        <v>454</v>
      </c>
      <c r="RTB14" s="140" t="s">
        <v>454</v>
      </c>
      <c r="RTC14" s="140" t="s">
        <v>454</v>
      </c>
      <c r="RTD14" s="140" t="s">
        <v>454</v>
      </c>
      <c r="RTE14" s="140" t="s">
        <v>454</v>
      </c>
      <c r="RTF14" s="140" t="s">
        <v>454</v>
      </c>
      <c r="RTG14" s="140" t="s">
        <v>454</v>
      </c>
      <c r="RTH14" s="140" t="s">
        <v>454</v>
      </c>
      <c r="RTI14" s="140" t="s">
        <v>454</v>
      </c>
      <c r="RTJ14" s="140" t="s">
        <v>454</v>
      </c>
      <c r="RTK14" s="140" t="s">
        <v>454</v>
      </c>
      <c r="RTL14" s="140" t="s">
        <v>454</v>
      </c>
      <c r="RTM14" s="140" t="s">
        <v>454</v>
      </c>
      <c r="RTN14" s="140" t="s">
        <v>454</v>
      </c>
      <c r="RTO14" s="140" t="s">
        <v>454</v>
      </c>
      <c r="RTP14" s="140" t="s">
        <v>454</v>
      </c>
      <c r="RTQ14" s="140" t="s">
        <v>454</v>
      </c>
      <c r="RTR14" s="140" t="s">
        <v>454</v>
      </c>
      <c r="RTS14" s="140" t="s">
        <v>454</v>
      </c>
      <c r="RTT14" s="140" t="s">
        <v>454</v>
      </c>
      <c r="RTU14" s="140" t="s">
        <v>454</v>
      </c>
      <c r="RTV14" s="140" t="s">
        <v>454</v>
      </c>
      <c r="RTW14" s="140" t="s">
        <v>454</v>
      </c>
      <c r="RTX14" s="140" t="s">
        <v>454</v>
      </c>
      <c r="RTY14" s="140" t="s">
        <v>454</v>
      </c>
      <c r="RTZ14" s="140" t="s">
        <v>454</v>
      </c>
      <c r="RUA14" s="140" t="s">
        <v>454</v>
      </c>
      <c r="RUB14" s="140" t="s">
        <v>454</v>
      </c>
      <c r="RUC14" s="140" t="s">
        <v>454</v>
      </c>
      <c r="RUD14" s="140" t="s">
        <v>454</v>
      </c>
      <c r="RUE14" s="140" t="s">
        <v>454</v>
      </c>
      <c r="RUF14" s="140" t="s">
        <v>454</v>
      </c>
      <c r="RUG14" s="140" t="s">
        <v>454</v>
      </c>
      <c r="RUH14" s="140" t="s">
        <v>454</v>
      </c>
      <c r="RUI14" s="140" t="s">
        <v>454</v>
      </c>
      <c r="RUJ14" s="140" t="s">
        <v>454</v>
      </c>
      <c r="RUK14" s="140" t="s">
        <v>454</v>
      </c>
      <c r="RUL14" s="140" t="s">
        <v>454</v>
      </c>
      <c r="RUM14" s="140" t="s">
        <v>454</v>
      </c>
      <c r="RUN14" s="140" t="s">
        <v>454</v>
      </c>
      <c r="RUO14" s="140" t="s">
        <v>454</v>
      </c>
      <c r="RUP14" s="140" t="s">
        <v>454</v>
      </c>
      <c r="RUQ14" s="140" t="s">
        <v>454</v>
      </c>
      <c r="RUR14" s="140" t="s">
        <v>454</v>
      </c>
      <c r="RUS14" s="140" t="s">
        <v>454</v>
      </c>
      <c r="RUT14" s="140" t="s">
        <v>454</v>
      </c>
      <c r="RUU14" s="140" t="s">
        <v>454</v>
      </c>
      <c r="RUV14" s="140" t="s">
        <v>454</v>
      </c>
      <c r="RUW14" s="140" t="s">
        <v>454</v>
      </c>
      <c r="RUX14" s="140" t="s">
        <v>454</v>
      </c>
      <c r="RUY14" s="140" t="s">
        <v>454</v>
      </c>
      <c r="RUZ14" s="140" t="s">
        <v>454</v>
      </c>
      <c r="RVA14" s="140" t="s">
        <v>454</v>
      </c>
      <c r="RVB14" s="140" t="s">
        <v>454</v>
      </c>
      <c r="RVC14" s="140" t="s">
        <v>454</v>
      </c>
      <c r="RVD14" s="140" t="s">
        <v>454</v>
      </c>
      <c r="RVE14" s="140" t="s">
        <v>454</v>
      </c>
      <c r="RVF14" s="140" t="s">
        <v>454</v>
      </c>
      <c r="RVG14" s="140" t="s">
        <v>454</v>
      </c>
      <c r="RVH14" s="140" t="s">
        <v>454</v>
      </c>
      <c r="RVI14" s="140" t="s">
        <v>454</v>
      </c>
      <c r="RVJ14" s="140" t="s">
        <v>454</v>
      </c>
      <c r="RVK14" s="140" t="s">
        <v>454</v>
      </c>
      <c r="RVL14" s="140" t="s">
        <v>454</v>
      </c>
      <c r="RVM14" s="140" t="s">
        <v>454</v>
      </c>
      <c r="RVN14" s="140" t="s">
        <v>454</v>
      </c>
      <c r="RVO14" s="140" t="s">
        <v>454</v>
      </c>
      <c r="RVP14" s="140" t="s">
        <v>454</v>
      </c>
      <c r="RVQ14" s="140" t="s">
        <v>454</v>
      </c>
      <c r="RVR14" s="140" t="s">
        <v>454</v>
      </c>
      <c r="RVS14" s="140" t="s">
        <v>454</v>
      </c>
      <c r="RVT14" s="140" t="s">
        <v>454</v>
      </c>
      <c r="RVU14" s="140" t="s">
        <v>454</v>
      </c>
      <c r="RVV14" s="140" t="s">
        <v>454</v>
      </c>
      <c r="RVW14" s="140" t="s">
        <v>454</v>
      </c>
      <c r="RVX14" s="140" t="s">
        <v>454</v>
      </c>
      <c r="RVY14" s="140" t="s">
        <v>454</v>
      </c>
      <c r="RVZ14" s="140" t="s">
        <v>454</v>
      </c>
      <c r="RWA14" s="140" t="s">
        <v>454</v>
      </c>
      <c r="RWB14" s="140" t="s">
        <v>454</v>
      </c>
      <c r="RWC14" s="140" t="s">
        <v>454</v>
      </c>
      <c r="RWD14" s="140" t="s">
        <v>454</v>
      </c>
      <c r="RWE14" s="140" t="s">
        <v>454</v>
      </c>
      <c r="RWF14" s="140" t="s">
        <v>454</v>
      </c>
      <c r="RWG14" s="140" t="s">
        <v>454</v>
      </c>
      <c r="RWH14" s="140" t="s">
        <v>454</v>
      </c>
      <c r="RWI14" s="140" t="s">
        <v>454</v>
      </c>
      <c r="RWJ14" s="140" t="s">
        <v>454</v>
      </c>
      <c r="RWK14" s="140" t="s">
        <v>454</v>
      </c>
      <c r="RWL14" s="140" t="s">
        <v>454</v>
      </c>
      <c r="RWM14" s="140" t="s">
        <v>454</v>
      </c>
      <c r="RWN14" s="140" t="s">
        <v>454</v>
      </c>
      <c r="RWO14" s="140" t="s">
        <v>454</v>
      </c>
      <c r="RWP14" s="140" t="s">
        <v>454</v>
      </c>
      <c r="RWQ14" s="140" t="s">
        <v>454</v>
      </c>
      <c r="RWR14" s="140" t="s">
        <v>454</v>
      </c>
      <c r="RWS14" s="140" t="s">
        <v>454</v>
      </c>
      <c r="RWT14" s="140" t="s">
        <v>454</v>
      </c>
      <c r="RWU14" s="140" t="s">
        <v>454</v>
      </c>
      <c r="RWV14" s="140" t="s">
        <v>454</v>
      </c>
      <c r="RWW14" s="140" t="s">
        <v>454</v>
      </c>
      <c r="RWX14" s="140" t="s">
        <v>454</v>
      </c>
      <c r="RWY14" s="140" t="s">
        <v>454</v>
      </c>
      <c r="RWZ14" s="140" t="s">
        <v>454</v>
      </c>
      <c r="RXA14" s="140" t="s">
        <v>454</v>
      </c>
      <c r="RXB14" s="140" t="s">
        <v>454</v>
      </c>
      <c r="RXC14" s="140" t="s">
        <v>454</v>
      </c>
      <c r="RXD14" s="140" t="s">
        <v>454</v>
      </c>
      <c r="RXE14" s="140" t="s">
        <v>454</v>
      </c>
      <c r="RXF14" s="140" t="s">
        <v>454</v>
      </c>
      <c r="RXG14" s="140" t="s">
        <v>454</v>
      </c>
      <c r="RXH14" s="140" t="s">
        <v>454</v>
      </c>
      <c r="RXI14" s="140" t="s">
        <v>454</v>
      </c>
      <c r="RXJ14" s="140" t="s">
        <v>454</v>
      </c>
      <c r="RXK14" s="140" t="s">
        <v>454</v>
      </c>
      <c r="RXL14" s="140" t="s">
        <v>454</v>
      </c>
      <c r="RXM14" s="140" t="s">
        <v>454</v>
      </c>
      <c r="RXN14" s="140" t="s">
        <v>454</v>
      </c>
      <c r="RXO14" s="140" t="s">
        <v>454</v>
      </c>
      <c r="RXP14" s="140" t="s">
        <v>454</v>
      </c>
      <c r="RXQ14" s="140" t="s">
        <v>454</v>
      </c>
      <c r="RXR14" s="140" t="s">
        <v>454</v>
      </c>
      <c r="RXS14" s="140" t="s">
        <v>454</v>
      </c>
      <c r="RXT14" s="140" t="s">
        <v>454</v>
      </c>
      <c r="RXU14" s="140" t="s">
        <v>454</v>
      </c>
      <c r="RXV14" s="140" t="s">
        <v>454</v>
      </c>
      <c r="RXW14" s="140" t="s">
        <v>454</v>
      </c>
      <c r="RXX14" s="140" t="s">
        <v>454</v>
      </c>
      <c r="RXY14" s="140" t="s">
        <v>454</v>
      </c>
      <c r="RXZ14" s="140" t="s">
        <v>454</v>
      </c>
      <c r="RYA14" s="140" t="s">
        <v>454</v>
      </c>
      <c r="RYB14" s="140" t="s">
        <v>454</v>
      </c>
      <c r="RYC14" s="140" t="s">
        <v>454</v>
      </c>
      <c r="RYD14" s="140" t="s">
        <v>454</v>
      </c>
      <c r="RYE14" s="140" t="s">
        <v>454</v>
      </c>
      <c r="RYF14" s="140" t="s">
        <v>454</v>
      </c>
      <c r="RYG14" s="140" t="s">
        <v>454</v>
      </c>
      <c r="RYH14" s="140" t="s">
        <v>454</v>
      </c>
      <c r="RYI14" s="140" t="s">
        <v>454</v>
      </c>
      <c r="RYJ14" s="140" t="s">
        <v>454</v>
      </c>
      <c r="RYK14" s="140" t="s">
        <v>454</v>
      </c>
      <c r="RYL14" s="140" t="s">
        <v>454</v>
      </c>
      <c r="RYM14" s="140" t="s">
        <v>454</v>
      </c>
      <c r="RYN14" s="140" t="s">
        <v>454</v>
      </c>
      <c r="RYO14" s="140" t="s">
        <v>454</v>
      </c>
      <c r="RYP14" s="140" t="s">
        <v>454</v>
      </c>
      <c r="RYQ14" s="140" t="s">
        <v>454</v>
      </c>
      <c r="RYR14" s="140" t="s">
        <v>454</v>
      </c>
      <c r="RYS14" s="140" t="s">
        <v>454</v>
      </c>
      <c r="RYT14" s="140" t="s">
        <v>454</v>
      </c>
      <c r="RYU14" s="140" t="s">
        <v>454</v>
      </c>
      <c r="RYV14" s="140" t="s">
        <v>454</v>
      </c>
      <c r="RYW14" s="140" t="s">
        <v>454</v>
      </c>
      <c r="RYX14" s="140" t="s">
        <v>454</v>
      </c>
      <c r="RYY14" s="140" t="s">
        <v>454</v>
      </c>
      <c r="RYZ14" s="140" t="s">
        <v>454</v>
      </c>
      <c r="RZA14" s="140" t="s">
        <v>454</v>
      </c>
      <c r="RZB14" s="140" t="s">
        <v>454</v>
      </c>
      <c r="RZC14" s="140" t="s">
        <v>454</v>
      </c>
      <c r="RZD14" s="140" t="s">
        <v>454</v>
      </c>
      <c r="RZE14" s="140" t="s">
        <v>454</v>
      </c>
      <c r="RZF14" s="140" t="s">
        <v>454</v>
      </c>
      <c r="RZG14" s="140" t="s">
        <v>454</v>
      </c>
      <c r="RZH14" s="140" t="s">
        <v>454</v>
      </c>
      <c r="RZI14" s="140" t="s">
        <v>454</v>
      </c>
      <c r="RZJ14" s="140" t="s">
        <v>454</v>
      </c>
      <c r="RZK14" s="140" t="s">
        <v>454</v>
      </c>
      <c r="RZL14" s="140" t="s">
        <v>454</v>
      </c>
      <c r="RZM14" s="140" t="s">
        <v>454</v>
      </c>
      <c r="RZN14" s="140" t="s">
        <v>454</v>
      </c>
      <c r="RZO14" s="140" t="s">
        <v>454</v>
      </c>
      <c r="RZP14" s="140" t="s">
        <v>454</v>
      </c>
      <c r="RZQ14" s="140" t="s">
        <v>454</v>
      </c>
      <c r="RZR14" s="140" t="s">
        <v>454</v>
      </c>
      <c r="RZS14" s="140" t="s">
        <v>454</v>
      </c>
      <c r="RZT14" s="140" t="s">
        <v>454</v>
      </c>
      <c r="RZU14" s="140" t="s">
        <v>454</v>
      </c>
      <c r="RZV14" s="140" t="s">
        <v>454</v>
      </c>
      <c r="RZW14" s="140" t="s">
        <v>454</v>
      </c>
      <c r="RZX14" s="140" t="s">
        <v>454</v>
      </c>
      <c r="RZY14" s="140" t="s">
        <v>454</v>
      </c>
      <c r="RZZ14" s="140" t="s">
        <v>454</v>
      </c>
      <c r="SAA14" s="140" t="s">
        <v>454</v>
      </c>
      <c r="SAB14" s="140" t="s">
        <v>454</v>
      </c>
      <c r="SAC14" s="140" t="s">
        <v>454</v>
      </c>
      <c r="SAD14" s="140" t="s">
        <v>454</v>
      </c>
      <c r="SAE14" s="140" t="s">
        <v>454</v>
      </c>
      <c r="SAF14" s="140" t="s">
        <v>454</v>
      </c>
      <c r="SAG14" s="140" t="s">
        <v>454</v>
      </c>
      <c r="SAH14" s="140" t="s">
        <v>454</v>
      </c>
      <c r="SAI14" s="140" t="s">
        <v>454</v>
      </c>
      <c r="SAJ14" s="140" t="s">
        <v>454</v>
      </c>
      <c r="SAK14" s="140" t="s">
        <v>454</v>
      </c>
      <c r="SAL14" s="140" t="s">
        <v>454</v>
      </c>
      <c r="SAM14" s="140" t="s">
        <v>454</v>
      </c>
      <c r="SAN14" s="140" t="s">
        <v>454</v>
      </c>
      <c r="SAO14" s="140" t="s">
        <v>454</v>
      </c>
      <c r="SAP14" s="140" t="s">
        <v>454</v>
      </c>
      <c r="SAQ14" s="140" t="s">
        <v>454</v>
      </c>
      <c r="SAR14" s="140" t="s">
        <v>454</v>
      </c>
      <c r="SAS14" s="140" t="s">
        <v>454</v>
      </c>
      <c r="SAT14" s="140" t="s">
        <v>454</v>
      </c>
      <c r="SAU14" s="140" t="s">
        <v>454</v>
      </c>
      <c r="SAV14" s="140" t="s">
        <v>454</v>
      </c>
      <c r="SAW14" s="140" t="s">
        <v>454</v>
      </c>
      <c r="SAX14" s="140" t="s">
        <v>454</v>
      </c>
      <c r="SAY14" s="140" t="s">
        <v>454</v>
      </c>
      <c r="SAZ14" s="140" t="s">
        <v>454</v>
      </c>
      <c r="SBA14" s="140" t="s">
        <v>454</v>
      </c>
      <c r="SBB14" s="140" t="s">
        <v>454</v>
      </c>
      <c r="SBC14" s="140" t="s">
        <v>454</v>
      </c>
      <c r="SBD14" s="140" t="s">
        <v>454</v>
      </c>
      <c r="SBE14" s="140" t="s">
        <v>454</v>
      </c>
      <c r="SBF14" s="140" t="s">
        <v>454</v>
      </c>
      <c r="SBG14" s="140" t="s">
        <v>454</v>
      </c>
      <c r="SBH14" s="140" t="s">
        <v>454</v>
      </c>
      <c r="SBI14" s="140" t="s">
        <v>454</v>
      </c>
      <c r="SBJ14" s="140" t="s">
        <v>454</v>
      </c>
      <c r="SBK14" s="140" t="s">
        <v>454</v>
      </c>
      <c r="SBL14" s="140" t="s">
        <v>454</v>
      </c>
      <c r="SBM14" s="140" t="s">
        <v>454</v>
      </c>
      <c r="SBN14" s="140" t="s">
        <v>454</v>
      </c>
      <c r="SBO14" s="140" t="s">
        <v>454</v>
      </c>
      <c r="SBP14" s="140" t="s">
        <v>454</v>
      </c>
      <c r="SBQ14" s="140" t="s">
        <v>454</v>
      </c>
      <c r="SBR14" s="140" t="s">
        <v>454</v>
      </c>
      <c r="SBS14" s="140" t="s">
        <v>454</v>
      </c>
      <c r="SBT14" s="140" t="s">
        <v>454</v>
      </c>
      <c r="SBU14" s="140" t="s">
        <v>454</v>
      </c>
      <c r="SBV14" s="140" t="s">
        <v>454</v>
      </c>
      <c r="SBW14" s="140" t="s">
        <v>454</v>
      </c>
      <c r="SBX14" s="140" t="s">
        <v>454</v>
      </c>
      <c r="SBY14" s="140" t="s">
        <v>454</v>
      </c>
      <c r="SBZ14" s="140" t="s">
        <v>454</v>
      </c>
      <c r="SCA14" s="140" t="s">
        <v>454</v>
      </c>
      <c r="SCB14" s="140" t="s">
        <v>454</v>
      </c>
      <c r="SCC14" s="140" t="s">
        <v>454</v>
      </c>
      <c r="SCD14" s="140" t="s">
        <v>454</v>
      </c>
      <c r="SCE14" s="140" t="s">
        <v>454</v>
      </c>
      <c r="SCF14" s="140" t="s">
        <v>454</v>
      </c>
      <c r="SCG14" s="140" t="s">
        <v>454</v>
      </c>
      <c r="SCH14" s="140" t="s">
        <v>454</v>
      </c>
      <c r="SCI14" s="140" t="s">
        <v>454</v>
      </c>
      <c r="SCJ14" s="140" t="s">
        <v>454</v>
      </c>
      <c r="SCK14" s="140" t="s">
        <v>454</v>
      </c>
      <c r="SCL14" s="140" t="s">
        <v>454</v>
      </c>
      <c r="SCM14" s="140" t="s">
        <v>454</v>
      </c>
      <c r="SCN14" s="140" t="s">
        <v>454</v>
      </c>
      <c r="SCO14" s="140" t="s">
        <v>454</v>
      </c>
      <c r="SCP14" s="140" t="s">
        <v>454</v>
      </c>
      <c r="SCQ14" s="140" t="s">
        <v>454</v>
      </c>
      <c r="SCR14" s="140" t="s">
        <v>454</v>
      </c>
      <c r="SCS14" s="140" t="s">
        <v>454</v>
      </c>
      <c r="SCT14" s="140" t="s">
        <v>454</v>
      </c>
      <c r="SCU14" s="140" t="s">
        <v>454</v>
      </c>
      <c r="SCV14" s="140" t="s">
        <v>454</v>
      </c>
      <c r="SCW14" s="140" t="s">
        <v>454</v>
      </c>
      <c r="SCX14" s="140" t="s">
        <v>454</v>
      </c>
      <c r="SCY14" s="140" t="s">
        <v>454</v>
      </c>
      <c r="SCZ14" s="140" t="s">
        <v>454</v>
      </c>
      <c r="SDA14" s="140" t="s">
        <v>454</v>
      </c>
      <c r="SDB14" s="140" t="s">
        <v>454</v>
      </c>
      <c r="SDC14" s="140" t="s">
        <v>454</v>
      </c>
      <c r="SDD14" s="140" t="s">
        <v>454</v>
      </c>
      <c r="SDE14" s="140" t="s">
        <v>454</v>
      </c>
      <c r="SDF14" s="140" t="s">
        <v>454</v>
      </c>
      <c r="SDG14" s="140" t="s">
        <v>454</v>
      </c>
      <c r="SDH14" s="140" t="s">
        <v>454</v>
      </c>
      <c r="SDI14" s="140" t="s">
        <v>454</v>
      </c>
      <c r="SDJ14" s="140" t="s">
        <v>454</v>
      </c>
      <c r="SDK14" s="140" t="s">
        <v>454</v>
      </c>
      <c r="SDL14" s="140" t="s">
        <v>454</v>
      </c>
      <c r="SDM14" s="140" t="s">
        <v>454</v>
      </c>
      <c r="SDN14" s="140" t="s">
        <v>454</v>
      </c>
      <c r="SDO14" s="140" t="s">
        <v>454</v>
      </c>
      <c r="SDP14" s="140" t="s">
        <v>454</v>
      </c>
      <c r="SDQ14" s="140" t="s">
        <v>454</v>
      </c>
      <c r="SDR14" s="140" t="s">
        <v>454</v>
      </c>
      <c r="SDS14" s="140" t="s">
        <v>454</v>
      </c>
      <c r="SDT14" s="140" t="s">
        <v>454</v>
      </c>
      <c r="SDU14" s="140" t="s">
        <v>454</v>
      </c>
      <c r="SDV14" s="140" t="s">
        <v>454</v>
      </c>
      <c r="SDW14" s="140" t="s">
        <v>454</v>
      </c>
      <c r="SDX14" s="140" t="s">
        <v>454</v>
      </c>
      <c r="SDY14" s="140" t="s">
        <v>454</v>
      </c>
      <c r="SDZ14" s="140" t="s">
        <v>454</v>
      </c>
      <c r="SEA14" s="140" t="s">
        <v>454</v>
      </c>
      <c r="SEB14" s="140" t="s">
        <v>454</v>
      </c>
      <c r="SEC14" s="140" t="s">
        <v>454</v>
      </c>
      <c r="SED14" s="140" t="s">
        <v>454</v>
      </c>
      <c r="SEE14" s="140" t="s">
        <v>454</v>
      </c>
      <c r="SEF14" s="140" t="s">
        <v>454</v>
      </c>
      <c r="SEG14" s="140" t="s">
        <v>454</v>
      </c>
      <c r="SEH14" s="140" t="s">
        <v>454</v>
      </c>
      <c r="SEI14" s="140" t="s">
        <v>454</v>
      </c>
      <c r="SEJ14" s="140" t="s">
        <v>454</v>
      </c>
      <c r="SEK14" s="140" t="s">
        <v>454</v>
      </c>
      <c r="SEL14" s="140" t="s">
        <v>454</v>
      </c>
      <c r="SEM14" s="140" t="s">
        <v>454</v>
      </c>
      <c r="SEN14" s="140" t="s">
        <v>454</v>
      </c>
      <c r="SEO14" s="140" t="s">
        <v>454</v>
      </c>
      <c r="SEP14" s="140" t="s">
        <v>454</v>
      </c>
      <c r="SEQ14" s="140" t="s">
        <v>454</v>
      </c>
      <c r="SER14" s="140" t="s">
        <v>454</v>
      </c>
      <c r="SES14" s="140" t="s">
        <v>454</v>
      </c>
      <c r="SET14" s="140" t="s">
        <v>454</v>
      </c>
      <c r="SEU14" s="140" t="s">
        <v>454</v>
      </c>
      <c r="SEV14" s="140" t="s">
        <v>454</v>
      </c>
      <c r="SEW14" s="140" t="s">
        <v>454</v>
      </c>
      <c r="SEX14" s="140" t="s">
        <v>454</v>
      </c>
      <c r="SEY14" s="140" t="s">
        <v>454</v>
      </c>
      <c r="SEZ14" s="140" t="s">
        <v>454</v>
      </c>
      <c r="SFA14" s="140" t="s">
        <v>454</v>
      </c>
      <c r="SFB14" s="140" t="s">
        <v>454</v>
      </c>
      <c r="SFC14" s="140" t="s">
        <v>454</v>
      </c>
      <c r="SFD14" s="140" t="s">
        <v>454</v>
      </c>
      <c r="SFE14" s="140" t="s">
        <v>454</v>
      </c>
      <c r="SFF14" s="140" t="s">
        <v>454</v>
      </c>
      <c r="SFG14" s="140" t="s">
        <v>454</v>
      </c>
      <c r="SFH14" s="140" t="s">
        <v>454</v>
      </c>
      <c r="SFI14" s="140" t="s">
        <v>454</v>
      </c>
      <c r="SFJ14" s="140" t="s">
        <v>454</v>
      </c>
      <c r="SFK14" s="140" t="s">
        <v>454</v>
      </c>
      <c r="SFL14" s="140" t="s">
        <v>454</v>
      </c>
      <c r="SFM14" s="140" t="s">
        <v>454</v>
      </c>
      <c r="SFN14" s="140" t="s">
        <v>454</v>
      </c>
      <c r="SFO14" s="140" t="s">
        <v>454</v>
      </c>
      <c r="SFP14" s="140" t="s">
        <v>454</v>
      </c>
      <c r="SFQ14" s="140" t="s">
        <v>454</v>
      </c>
      <c r="SFR14" s="140" t="s">
        <v>454</v>
      </c>
      <c r="SFS14" s="140" t="s">
        <v>454</v>
      </c>
      <c r="SFT14" s="140" t="s">
        <v>454</v>
      </c>
      <c r="SFU14" s="140" t="s">
        <v>454</v>
      </c>
      <c r="SFV14" s="140" t="s">
        <v>454</v>
      </c>
      <c r="SFW14" s="140" t="s">
        <v>454</v>
      </c>
      <c r="SFX14" s="140" t="s">
        <v>454</v>
      </c>
      <c r="SFY14" s="140" t="s">
        <v>454</v>
      </c>
      <c r="SFZ14" s="140" t="s">
        <v>454</v>
      </c>
      <c r="SGA14" s="140" t="s">
        <v>454</v>
      </c>
      <c r="SGB14" s="140" t="s">
        <v>454</v>
      </c>
      <c r="SGC14" s="140" t="s">
        <v>454</v>
      </c>
      <c r="SGD14" s="140" t="s">
        <v>454</v>
      </c>
      <c r="SGE14" s="140" t="s">
        <v>454</v>
      </c>
      <c r="SGF14" s="140" t="s">
        <v>454</v>
      </c>
      <c r="SGG14" s="140" t="s">
        <v>454</v>
      </c>
      <c r="SGH14" s="140" t="s">
        <v>454</v>
      </c>
      <c r="SGI14" s="140" t="s">
        <v>454</v>
      </c>
      <c r="SGJ14" s="140" t="s">
        <v>454</v>
      </c>
      <c r="SGK14" s="140" t="s">
        <v>454</v>
      </c>
      <c r="SGL14" s="140" t="s">
        <v>454</v>
      </c>
      <c r="SGM14" s="140" t="s">
        <v>454</v>
      </c>
      <c r="SGN14" s="140" t="s">
        <v>454</v>
      </c>
      <c r="SGO14" s="140" t="s">
        <v>454</v>
      </c>
      <c r="SGP14" s="140" t="s">
        <v>454</v>
      </c>
      <c r="SGQ14" s="140" t="s">
        <v>454</v>
      </c>
      <c r="SGR14" s="140" t="s">
        <v>454</v>
      </c>
      <c r="SGS14" s="140" t="s">
        <v>454</v>
      </c>
      <c r="SGT14" s="140" t="s">
        <v>454</v>
      </c>
      <c r="SGU14" s="140" t="s">
        <v>454</v>
      </c>
      <c r="SGV14" s="140" t="s">
        <v>454</v>
      </c>
      <c r="SGW14" s="140" t="s">
        <v>454</v>
      </c>
      <c r="SGX14" s="140" t="s">
        <v>454</v>
      </c>
      <c r="SGY14" s="140" t="s">
        <v>454</v>
      </c>
      <c r="SGZ14" s="140" t="s">
        <v>454</v>
      </c>
      <c r="SHA14" s="140" t="s">
        <v>454</v>
      </c>
      <c r="SHB14" s="140" t="s">
        <v>454</v>
      </c>
      <c r="SHC14" s="140" t="s">
        <v>454</v>
      </c>
      <c r="SHD14" s="140" t="s">
        <v>454</v>
      </c>
      <c r="SHE14" s="140" t="s">
        <v>454</v>
      </c>
      <c r="SHF14" s="140" t="s">
        <v>454</v>
      </c>
      <c r="SHG14" s="140" t="s">
        <v>454</v>
      </c>
      <c r="SHH14" s="140" t="s">
        <v>454</v>
      </c>
      <c r="SHI14" s="140" t="s">
        <v>454</v>
      </c>
      <c r="SHJ14" s="140" t="s">
        <v>454</v>
      </c>
      <c r="SHK14" s="140" t="s">
        <v>454</v>
      </c>
      <c r="SHL14" s="140" t="s">
        <v>454</v>
      </c>
      <c r="SHM14" s="140" t="s">
        <v>454</v>
      </c>
      <c r="SHN14" s="140" t="s">
        <v>454</v>
      </c>
      <c r="SHO14" s="140" t="s">
        <v>454</v>
      </c>
      <c r="SHP14" s="140" t="s">
        <v>454</v>
      </c>
      <c r="SHQ14" s="140" t="s">
        <v>454</v>
      </c>
      <c r="SHR14" s="140" t="s">
        <v>454</v>
      </c>
      <c r="SHS14" s="140" t="s">
        <v>454</v>
      </c>
      <c r="SHT14" s="140" t="s">
        <v>454</v>
      </c>
      <c r="SHU14" s="140" t="s">
        <v>454</v>
      </c>
      <c r="SHV14" s="140" t="s">
        <v>454</v>
      </c>
      <c r="SHW14" s="140" t="s">
        <v>454</v>
      </c>
      <c r="SHX14" s="140" t="s">
        <v>454</v>
      </c>
      <c r="SHY14" s="140" t="s">
        <v>454</v>
      </c>
      <c r="SHZ14" s="140" t="s">
        <v>454</v>
      </c>
      <c r="SIA14" s="140" t="s">
        <v>454</v>
      </c>
      <c r="SIB14" s="140" t="s">
        <v>454</v>
      </c>
      <c r="SIC14" s="140" t="s">
        <v>454</v>
      </c>
      <c r="SID14" s="140" t="s">
        <v>454</v>
      </c>
      <c r="SIE14" s="140" t="s">
        <v>454</v>
      </c>
      <c r="SIF14" s="140" t="s">
        <v>454</v>
      </c>
      <c r="SIG14" s="140" t="s">
        <v>454</v>
      </c>
      <c r="SIH14" s="140" t="s">
        <v>454</v>
      </c>
      <c r="SII14" s="140" t="s">
        <v>454</v>
      </c>
      <c r="SIJ14" s="140" t="s">
        <v>454</v>
      </c>
      <c r="SIK14" s="140" t="s">
        <v>454</v>
      </c>
      <c r="SIL14" s="140" t="s">
        <v>454</v>
      </c>
      <c r="SIM14" s="140" t="s">
        <v>454</v>
      </c>
      <c r="SIN14" s="140" t="s">
        <v>454</v>
      </c>
      <c r="SIO14" s="140" t="s">
        <v>454</v>
      </c>
      <c r="SIP14" s="140" t="s">
        <v>454</v>
      </c>
      <c r="SIQ14" s="140" t="s">
        <v>454</v>
      </c>
      <c r="SIR14" s="140" t="s">
        <v>454</v>
      </c>
      <c r="SIS14" s="140" t="s">
        <v>454</v>
      </c>
      <c r="SIT14" s="140" t="s">
        <v>454</v>
      </c>
      <c r="SIU14" s="140" t="s">
        <v>454</v>
      </c>
      <c r="SIV14" s="140" t="s">
        <v>454</v>
      </c>
      <c r="SIW14" s="140" t="s">
        <v>454</v>
      </c>
      <c r="SIX14" s="140" t="s">
        <v>454</v>
      </c>
      <c r="SIY14" s="140" t="s">
        <v>454</v>
      </c>
      <c r="SIZ14" s="140" t="s">
        <v>454</v>
      </c>
      <c r="SJA14" s="140" t="s">
        <v>454</v>
      </c>
      <c r="SJB14" s="140" t="s">
        <v>454</v>
      </c>
      <c r="SJC14" s="140" t="s">
        <v>454</v>
      </c>
      <c r="SJD14" s="140" t="s">
        <v>454</v>
      </c>
      <c r="SJE14" s="140" t="s">
        <v>454</v>
      </c>
      <c r="SJF14" s="140" t="s">
        <v>454</v>
      </c>
      <c r="SJG14" s="140" t="s">
        <v>454</v>
      </c>
      <c r="SJH14" s="140" t="s">
        <v>454</v>
      </c>
      <c r="SJI14" s="140" t="s">
        <v>454</v>
      </c>
      <c r="SJJ14" s="140" t="s">
        <v>454</v>
      </c>
      <c r="SJK14" s="140" t="s">
        <v>454</v>
      </c>
      <c r="SJL14" s="140" t="s">
        <v>454</v>
      </c>
      <c r="SJM14" s="140" t="s">
        <v>454</v>
      </c>
      <c r="SJN14" s="140" t="s">
        <v>454</v>
      </c>
      <c r="SJO14" s="140" t="s">
        <v>454</v>
      </c>
      <c r="SJP14" s="140" t="s">
        <v>454</v>
      </c>
      <c r="SJQ14" s="140" t="s">
        <v>454</v>
      </c>
      <c r="SJR14" s="140" t="s">
        <v>454</v>
      </c>
      <c r="SJS14" s="140" t="s">
        <v>454</v>
      </c>
      <c r="SJT14" s="140" t="s">
        <v>454</v>
      </c>
      <c r="SJU14" s="140" t="s">
        <v>454</v>
      </c>
      <c r="SJV14" s="140" t="s">
        <v>454</v>
      </c>
      <c r="SJW14" s="140" t="s">
        <v>454</v>
      </c>
      <c r="SJX14" s="140" t="s">
        <v>454</v>
      </c>
      <c r="SJY14" s="140" t="s">
        <v>454</v>
      </c>
      <c r="SJZ14" s="140" t="s">
        <v>454</v>
      </c>
      <c r="SKA14" s="140" t="s">
        <v>454</v>
      </c>
      <c r="SKB14" s="140" t="s">
        <v>454</v>
      </c>
      <c r="SKC14" s="140" t="s">
        <v>454</v>
      </c>
      <c r="SKD14" s="140" t="s">
        <v>454</v>
      </c>
      <c r="SKE14" s="140" t="s">
        <v>454</v>
      </c>
      <c r="SKF14" s="140" t="s">
        <v>454</v>
      </c>
      <c r="SKG14" s="140" t="s">
        <v>454</v>
      </c>
      <c r="SKH14" s="140" t="s">
        <v>454</v>
      </c>
      <c r="SKI14" s="140" t="s">
        <v>454</v>
      </c>
      <c r="SKJ14" s="140" t="s">
        <v>454</v>
      </c>
      <c r="SKK14" s="140" t="s">
        <v>454</v>
      </c>
      <c r="SKL14" s="140" t="s">
        <v>454</v>
      </c>
      <c r="SKM14" s="140" t="s">
        <v>454</v>
      </c>
      <c r="SKN14" s="140" t="s">
        <v>454</v>
      </c>
      <c r="SKO14" s="140" t="s">
        <v>454</v>
      </c>
      <c r="SKP14" s="140" t="s">
        <v>454</v>
      </c>
      <c r="SKQ14" s="140" t="s">
        <v>454</v>
      </c>
      <c r="SKR14" s="140" t="s">
        <v>454</v>
      </c>
      <c r="SKS14" s="140" t="s">
        <v>454</v>
      </c>
      <c r="SKT14" s="140" t="s">
        <v>454</v>
      </c>
      <c r="SKU14" s="140" t="s">
        <v>454</v>
      </c>
      <c r="SKV14" s="140" t="s">
        <v>454</v>
      </c>
      <c r="SKW14" s="140" t="s">
        <v>454</v>
      </c>
      <c r="SKX14" s="140" t="s">
        <v>454</v>
      </c>
      <c r="SKY14" s="140" t="s">
        <v>454</v>
      </c>
      <c r="SKZ14" s="140" t="s">
        <v>454</v>
      </c>
      <c r="SLA14" s="140" t="s">
        <v>454</v>
      </c>
      <c r="SLB14" s="140" t="s">
        <v>454</v>
      </c>
      <c r="SLC14" s="140" t="s">
        <v>454</v>
      </c>
      <c r="SLD14" s="140" t="s">
        <v>454</v>
      </c>
      <c r="SLE14" s="140" t="s">
        <v>454</v>
      </c>
      <c r="SLF14" s="140" t="s">
        <v>454</v>
      </c>
      <c r="SLG14" s="140" t="s">
        <v>454</v>
      </c>
      <c r="SLH14" s="140" t="s">
        <v>454</v>
      </c>
      <c r="SLI14" s="140" t="s">
        <v>454</v>
      </c>
      <c r="SLJ14" s="140" t="s">
        <v>454</v>
      </c>
      <c r="SLK14" s="140" t="s">
        <v>454</v>
      </c>
      <c r="SLL14" s="140" t="s">
        <v>454</v>
      </c>
      <c r="SLM14" s="140" t="s">
        <v>454</v>
      </c>
      <c r="SLN14" s="140" t="s">
        <v>454</v>
      </c>
      <c r="SLO14" s="140" t="s">
        <v>454</v>
      </c>
      <c r="SLP14" s="140" t="s">
        <v>454</v>
      </c>
      <c r="SLQ14" s="140" t="s">
        <v>454</v>
      </c>
      <c r="SLR14" s="140" t="s">
        <v>454</v>
      </c>
      <c r="SLS14" s="140" t="s">
        <v>454</v>
      </c>
      <c r="SLT14" s="140" t="s">
        <v>454</v>
      </c>
      <c r="SLU14" s="140" t="s">
        <v>454</v>
      </c>
      <c r="SLV14" s="140" t="s">
        <v>454</v>
      </c>
      <c r="SLW14" s="140" t="s">
        <v>454</v>
      </c>
      <c r="SLX14" s="140" t="s">
        <v>454</v>
      </c>
      <c r="SLY14" s="140" t="s">
        <v>454</v>
      </c>
      <c r="SLZ14" s="140" t="s">
        <v>454</v>
      </c>
      <c r="SMA14" s="140" t="s">
        <v>454</v>
      </c>
      <c r="SMB14" s="140" t="s">
        <v>454</v>
      </c>
      <c r="SMC14" s="140" t="s">
        <v>454</v>
      </c>
      <c r="SMD14" s="140" t="s">
        <v>454</v>
      </c>
      <c r="SME14" s="140" t="s">
        <v>454</v>
      </c>
      <c r="SMF14" s="140" t="s">
        <v>454</v>
      </c>
      <c r="SMG14" s="140" t="s">
        <v>454</v>
      </c>
      <c r="SMH14" s="140" t="s">
        <v>454</v>
      </c>
      <c r="SMI14" s="140" t="s">
        <v>454</v>
      </c>
      <c r="SMJ14" s="140" t="s">
        <v>454</v>
      </c>
      <c r="SMK14" s="140" t="s">
        <v>454</v>
      </c>
      <c r="SML14" s="140" t="s">
        <v>454</v>
      </c>
      <c r="SMM14" s="140" t="s">
        <v>454</v>
      </c>
      <c r="SMN14" s="140" t="s">
        <v>454</v>
      </c>
      <c r="SMO14" s="140" t="s">
        <v>454</v>
      </c>
      <c r="SMP14" s="140" t="s">
        <v>454</v>
      </c>
      <c r="SMQ14" s="140" t="s">
        <v>454</v>
      </c>
      <c r="SMR14" s="140" t="s">
        <v>454</v>
      </c>
      <c r="SMS14" s="140" t="s">
        <v>454</v>
      </c>
      <c r="SMT14" s="140" t="s">
        <v>454</v>
      </c>
      <c r="SMU14" s="140" t="s">
        <v>454</v>
      </c>
      <c r="SMV14" s="140" t="s">
        <v>454</v>
      </c>
      <c r="SMW14" s="140" t="s">
        <v>454</v>
      </c>
      <c r="SMX14" s="140" t="s">
        <v>454</v>
      </c>
      <c r="SMY14" s="140" t="s">
        <v>454</v>
      </c>
      <c r="SMZ14" s="140" t="s">
        <v>454</v>
      </c>
      <c r="SNA14" s="140" t="s">
        <v>454</v>
      </c>
      <c r="SNB14" s="140" t="s">
        <v>454</v>
      </c>
      <c r="SNC14" s="140" t="s">
        <v>454</v>
      </c>
      <c r="SND14" s="140" t="s">
        <v>454</v>
      </c>
      <c r="SNE14" s="140" t="s">
        <v>454</v>
      </c>
      <c r="SNF14" s="140" t="s">
        <v>454</v>
      </c>
      <c r="SNG14" s="140" t="s">
        <v>454</v>
      </c>
      <c r="SNH14" s="140" t="s">
        <v>454</v>
      </c>
      <c r="SNI14" s="140" t="s">
        <v>454</v>
      </c>
      <c r="SNJ14" s="140" t="s">
        <v>454</v>
      </c>
      <c r="SNK14" s="140" t="s">
        <v>454</v>
      </c>
      <c r="SNL14" s="140" t="s">
        <v>454</v>
      </c>
      <c r="SNM14" s="140" t="s">
        <v>454</v>
      </c>
      <c r="SNN14" s="140" t="s">
        <v>454</v>
      </c>
      <c r="SNO14" s="140" t="s">
        <v>454</v>
      </c>
      <c r="SNP14" s="140" t="s">
        <v>454</v>
      </c>
      <c r="SNQ14" s="140" t="s">
        <v>454</v>
      </c>
      <c r="SNR14" s="140" t="s">
        <v>454</v>
      </c>
      <c r="SNS14" s="140" t="s">
        <v>454</v>
      </c>
      <c r="SNT14" s="140" t="s">
        <v>454</v>
      </c>
      <c r="SNU14" s="140" t="s">
        <v>454</v>
      </c>
      <c r="SNV14" s="140" t="s">
        <v>454</v>
      </c>
      <c r="SNW14" s="140" t="s">
        <v>454</v>
      </c>
      <c r="SNX14" s="140" t="s">
        <v>454</v>
      </c>
      <c r="SNY14" s="140" t="s">
        <v>454</v>
      </c>
      <c r="SNZ14" s="140" t="s">
        <v>454</v>
      </c>
      <c r="SOA14" s="140" t="s">
        <v>454</v>
      </c>
      <c r="SOB14" s="140" t="s">
        <v>454</v>
      </c>
      <c r="SOC14" s="140" t="s">
        <v>454</v>
      </c>
      <c r="SOD14" s="140" t="s">
        <v>454</v>
      </c>
      <c r="SOE14" s="140" t="s">
        <v>454</v>
      </c>
      <c r="SOF14" s="140" t="s">
        <v>454</v>
      </c>
      <c r="SOG14" s="140" t="s">
        <v>454</v>
      </c>
      <c r="SOH14" s="140" t="s">
        <v>454</v>
      </c>
      <c r="SOI14" s="140" t="s">
        <v>454</v>
      </c>
      <c r="SOJ14" s="140" t="s">
        <v>454</v>
      </c>
      <c r="SOK14" s="140" t="s">
        <v>454</v>
      </c>
      <c r="SOL14" s="140" t="s">
        <v>454</v>
      </c>
      <c r="SOM14" s="140" t="s">
        <v>454</v>
      </c>
      <c r="SON14" s="140" t="s">
        <v>454</v>
      </c>
      <c r="SOO14" s="140" t="s">
        <v>454</v>
      </c>
      <c r="SOP14" s="140" t="s">
        <v>454</v>
      </c>
      <c r="SOQ14" s="140" t="s">
        <v>454</v>
      </c>
      <c r="SOR14" s="140" t="s">
        <v>454</v>
      </c>
      <c r="SOS14" s="140" t="s">
        <v>454</v>
      </c>
      <c r="SOT14" s="140" t="s">
        <v>454</v>
      </c>
      <c r="SOU14" s="140" t="s">
        <v>454</v>
      </c>
      <c r="SOV14" s="140" t="s">
        <v>454</v>
      </c>
      <c r="SOW14" s="140" t="s">
        <v>454</v>
      </c>
      <c r="SOX14" s="140" t="s">
        <v>454</v>
      </c>
      <c r="SOY14" s="140" t="s">
        <v>454</v>
      </c>
      <c r="SOZ14" s="140" t="s">
        <v>454</v>
      </c>
      <c r="SPA14" s="140" t="s">
        <v>454</v>
      </c>
      <c r="SPB14" s="140" t="s">
        <v>454</v>
      </c>
      <c r="SPC14" s="140" t="s">
        <v>454</v>
      </c>
      <c r="SPD14" s="140" t="s">
        <v>454</v>
      </c>
      <c r="SPE14" s="140" t="s">
        <v>454</v>
      </c>
      <c r="SPF14" s="140" t="s">
        <v>454</v>
      </c>
      <c r="SPG14" s="140" t="s">
        <v>454</v>
      </c>
      <c r="SPH14" s="140" t="s">
        <v>454</v>
      </c>
      <c r="SPI14" s="140" t="s">
        <v>454</v>
      </c>
      <c r="SPJ14" s="140" t="s">
        <v>454</v>
      </c>
      <c r="SPK14" s="140" t="s">
        <v>454</v>
      </c>
      <c r="SPL14" s="140" t="s">
        <v>454</v>
      </c>
      <c r="SPM14" s="140" t="s">
        <v>454</v>
      </c>
      <c r="SPN14" s="140" t="s">
        <v>454</v>
      </c>
      <c r="SPO14" s="140" t="s">
        <v>454</v>
      </c>
      <c r="SPP14" s="140" t="s">
        <v>454</v>
      </c>
      <c r="SPQ14" s="140" t="s">
        <v>454</v>
      </c>
      <c r="SPR14" s="140" t="s">
        <v>454</v>
      </c>
      <c r="SPS14" s="140" t="s">
        <v>454</v>
      </c>
      <c r="SPT14" s="140" t="s">
        <v>454</v>
      </c>
      <c r="SPU14" s="140" t="s">
        <v>454</v>
      </c>
      <c r="SPV14" s="140" t="s">
        <v>454</v>
      </c>
      <c r="SPW14" s="140" t="s">
        <v>454</v>
      </c>
      <c r="SPX14" s="140" t="s">
        <v>454</v>
      </c>
      <c r="SPY14" s="140" t="s">
        <v>454</v>
      </c>
      <c r="SPZ14" s="140" t="s">
        <v>454</v>
      </c>
      <c r="SQA14" s="140" t="s">
        <v>454</v>
      </c>
      <c r="SQB14" s="140" t="s">
        <v>454</v>
      </c>
      <c r="SQC14" s="140" t="s">
        <v>454</v>
      </c>
      <c r="SQD14" s="140" t="s">
        <v>454</v>
      </c>
      <c r="SQE14" s="140" t="s">
        <v>454</v>
      </c>
      <c r="SQF14" s="140" t="s">
        <v>454</v>
      </c>
      <c r="SQG14" s="140" t="s">
        <v>454</v>
      </c>
      <c r="SQH14" s="140" t="s">
        <v>454</v>
      </c>
      <c r="SQI14" s="140" t="s">
        <v>454</v>
      </c>
      <c r="SQJ14" s="140" t="s">
        <v>454</v>
      </c>
      <c r="SQK14" s="140" t="s">
        <v>454</v>
      </c>
      <c r="SQL14" s="140" t="s">
        <v>454</v>
      </c>
      <c r="SQM14" s="140" t="s">
        <v>454</v>
      </c>
      <c r="SQN14" s="140" t="s">
        <v>454</v>
      </c>
      <c r="SQO14" s="140" t="s">
        <v>454</v>
      </c>
      <c r="SQP14" s="140" t="s">
        <v>454</v>
      </c>
      <c r="SQQ14" s="140" t="s">
        <v>454</v>
      </c>
      <c r="SQR14" s="140" t="s">
        <v>454</v>
      </c>
      <c r="SQS14" s="140" t="s">
        <v>454</v>
      </c>
      <c r="SQT14" s="140" t="s">
        <v>454</v>
      </c>
      <c r="SQU14" s="140" t="s">
        <v>454</v>
      </c>
      <c r="SQV14" s="140" t="s">
        <v>454</v>
      </c>
      <c r="SQW14" s="140" t="s">
        <v>454</v>
      </c>
      <c r="SQX14" s="140" t="s">
        <v>454</v>
      </c>
      <c r="SQY14" s="140" t="s">
        <v>454</v>
      </c>
      <c r="SQZ14" s="140" t="s">
        <v>454</v>
      </c>
      <c r="SRA14" s="140" t="s">
        <v>454</v>
      </c>
      <c r="SRB14" s="140" t="s">
        <v>454</v>
      </c>
      <c r="SRC14" s="140" t="s">
        <v>454</v>
      </c>
      <c r="SRD14" s="140" t="s">
        <v>454</v>
      </c>
      <c r="SRE14" s="140" t="s">
        <v>454</v>
      </c>
      <c r="SRF14" s="140" t="s">
        <v>454</v>
      </c>
      <c r="SRG14" s="140" t="s">
        <v>454</v>
      </c>
      <c r="SRH14" s="140" t="s">
        <v>454</v>
      </c>
      <c r="SRI14" s="140" t="s">
        <v>454</v>
      </c>
      <c r="SRJ14" s="140" t="s">
        <v>454</v>
      </c>
      <c r="SRK14" s="140" t="s">
        <v>454</v>
      </c>
      <c r="SRL14" s="140" t="s">
        <v>454</v>
      </c>
      <c r="SRM14" s="140" t="s">
        <v>454</v>
      </c>
      <c r="SRN14" s="140" t="s">
        <v>454</v>
      </c>
      <c r="SRO14" s="140" t="s">
        <v>454</v>
      </c>
      <c r="SRP14" s="140" t="s">
        <v>454</v>
      </c>
      <c r="SRQ14" s="140" t="s">
        <v>454</v>
      </c>
      <c r="SRR14" s="140" t="s">
        <v>454</v>
      </c>
      <c r="SRS14" s="140" t="s">
        <v>454</v>
      </c>
      <c r="SRT14" s="140" t="s">
        <v>454</v>
      </c>
      <c r="SRU14" s="140" t="s">
        <v>454</v>
      </c>
      <c r="SRV14" s="140" t="s">
        <v>454</v>
      </c>
      <c r="SRW14" s="140" t="s">
        <v>454</v>
      </c>
      <c r="SRX14" s="140" t="s">
        <v>454</v>
      </c>
      <c r="SRY14" s="140" t="s">
        <v>454</v>
      </c>
      <c r="SRZ14" s="140" t="s">
        <v>454</v>
      </c>
      <c r="SSA14" s="140" t="s">
        <v>454</v>
      </c>
      <c r="SSB14" s="140" t="s">
        <v>454</v>
      </c>
      <c r="SSC14" s="140" t="s">
        <v>454</v>
      </c>
      <c r="SSD14" s="140" t="s">
        <v>454</v>
      </c>
      <c r="SSE14" s="140" t="s">
        <v>454</v>
      </c>
      <c r="SSF14" s="140" t="s">
        <v>454</v>
      </c>
      <c r="SSG14" s="140" t="s">
        <v>454</v>
      </c>
      <c r="SSH14" s="140" t="s">
        <v>454</v>
      </c>
      <c r="SSI14" s="140" t="s">
        <v>454</v>
      </c>
      <c r="SSJ14" s="140" t="s">
        <v>454</v>
      </c>
      <c r="SSK14" s="140" t="s">
        <v>454</v>
      </c>
      <c r="SSL14" s="140" t="s">
        <v>454</v>
      </c>
      <c r="SSM14" s="140" t="s">
        <v>454</v>
      </c>
      <c r="SSN14" s="140" t="s">
        <v>454</v>
      </c>
      <c r="SSO14" s="140" t="s">
        <v>454</v>
      </c>
      <c r="SSP14" s="140" t="s">
        <v>454</v>
      </c>
      <c r="SSQ14" s="140" t="s">
        <v>454</v>
      </c>
      <c r="SSR14" s="140" t="s">
        <v>454</v>
      </c>
      <c r="SSS14" s="140" t="s">
        <v>454</v>
      </c>
      <c r="SST14" s="140" t="s">
        <v>454</v>
      </c>
      <c r="SSU14" s="140" t="s">
        <v>454</v>
      </c>
      <c r="SSV14" s="140" t="s">
        <v>454</v>
      </c>
      <c r="SSW14" s="140" t="s">
        <v>454</v>
      </c>
      <c r="SSX14" s="140" t="s">
        <v>454</v>
      </c>
      <c r="SSY14" s="140" t="s">
        <v>454</v>
      </c>
      <c r="SSZ14" s="140" t="s">
        <v>454</v>
      </c>
      <c r="STA14" s="140" t="s">
        <v>454</v>
      </c>
      <c r="STB14" s="140" t="s">
        <v>454</v>
      </c>
      <c r="STC14" s="140" t="s">
        <v>454</v>
      </c>
      <c r="STD14" s="140" t="s">
        <v>454</v>
      </c>
      <c r="STE14" s="140" t="s">
        <v>454</v>
      </c>
      <c r="STF14" s="140" t="s">
        <v>454</v>
      </c>
      <c r="STG14" s="140" t="s">
        <v>454</v>
      </c>
      <c r="STH14" s="140" t="s">
        <v>454</v>
      </c>
      <c r="STI14" s="140" t="s">
        <v>454</v>
      </c>
      <c r="STJ14" s="140" t="s">
        <v>454</v>
      </c>
      <c r="STK14" s="140" t="s">
        <v>454</v>
      </c>
      <c r="STL14" s="140" t="s">
        <v>454</v>
      </c>
      <c r="STM14" s="140" t="s">
        <v>454</v>
      </c>
      <c r="STN14" s="140" t="s">
        <v>454</v>
      </c>
      <c r="STO14" s="140" t="s">
        <v>454</v>
      </c>
      <c r="STP14" s="140" t="s">
        <v>454</v>
      </c>
      <c r="STQ14" s="140" t="s">
        <v>454</v>
      </c>
      <c r="STR14" s="140" t="s">
        <v>454</v>
      </c>
      <c r="STS14" s="140" t="s">
        <v>454</v>
      </c>
      <c r="STT14" s="140" t="s">
        <v>454</v>
      </c>
      <c r="STU14" s="140" t="s">
        <v>454</v>
      </c>
      <c r="STV14" s="140" t="s">
        <v>454</v>
      </c>
      <c r="STW14" s="140" t="s">
        <v>454</v>
      </c>
      <c r="STX14" s="140" t="s">
        <v>454</v>
      </c>
      <c r="STY14" s="140" t="s">
        <v>454</v>
      </c>
      <c r="STZ14" s="140" t="s">
        <v>454</v>
      </c>
      <c r="SUA14" s="140" t="s">
        <v>454</v>
      </c>
      <c r="SUB14" s="140" t="s">
        <v>454</v>
      </c>
      <c r="SUC14" s="140" t="s">
        <v>454</v>
      </c>
      <c r="SUD14" s="140" t="s">
        <v>454</v>
      </c>
      <c r="SUE14" s="140" t="s">
        <v>454</v>
      </c>
      <c r="SUF14" s="140" t="s">
        <v>454</v>
      </c>
      <c r="SUG14" s="140" t="s">
        <v>454</v>
      </c>
      <c r="SUH14" s="140" t="s">
        <v>454</v>
      </c>
      <c r="SUI14" s="140" t="s">
        <v>454</v>
      </c>
      <c r="SUJ14" s="140" t="s">
        <v>454</v>
      </c>
      <c r="SUK14" s="140" t="s">
        <v>454</v>
      </c>
      <c r="SUL14" s="140" t="s">
        <v>454</v>
      </c>
      <c r="SUM14" s="140" t="s">
        <v>454</v>
      </c>
      <c r="SUN14" s="140" t="s">
        <v>454</v>
      </c>
      <c r="SUO14" s="140" t="s">
        <v>454</v>
      </c>
      <c r="SUP14" s="140" t="s">
        <v>454</v>
      </c>
      <c r="SUQ14" s="140" t="s">
        <v>454</v>
      </c>
      <c r="SUR14" s="140" t="s">
        <v>454</v>
      </c>
      <c r="SUS14" s="140" t="s">
        <v>454</v>
      </c>
      <c r="SUT14" s="140" t="s">
        <v>454</v>
      </c>
      <c r="SUU14" s="140" t="s">
        <v>454</v>
      </c>
      <c r="SUV14" s="140" t="s">
        <v>454</v>
      </c>
      <c r="SUW14" s="140" t="s">
        <v>454</v>
      </c>
      <c r="SUX14" s="140" t="s">
        <v>454</v>
      </c>
      <c r="SUY14" s="140" t="s">
        <v>454</v>
      </c>
      <c r="SUZ14" s="140" t="s">
        <v>454</v>
      </c>
      <c r="SVA14" s="140" t="s">
        <v>454</v>
      </c>
      <c r="SVB14" s="140" t="s">
        <v>454</v>
      </c>
      <c r="SVC14" s="140" t="s">
        <v>454</v>
      </c>
      <c r="SVD14" s="140" t="s">
        <v>454</v>
      </c>
      <c r="SVE14" s="140" t="s">
        <v>454</v>
      </c>
      <c r="SVF14" s="140" t="s">
        <v>454</v>
      </c>
      <c r="SVG14" s="140" t="s">
        <v>454</v>
      </c>
      <c r="SVH14" s="140" t="s">
        <v>454</v>
      </c>
      <c r="SVI14" s="140" t="s">
        <v>454</v>
      </c>
      <c r="SVJ14" s="140" t="s">
        <v>454</v>
      </c>
      <c r="SVK14" s="140" t="s">
        <v>454</v>
      </c>
      <c r="SVL14" s="140" t="s">
        <v>454</v>
      </c>
      <c r="SVM14" s="140" t="s">
        <v>454</v>
      </c>
      <c r="SVN14" s="140" t="s">
        <v>454</v>
      </c>
      <c r="SVO14" s="140" t="s">
        <v>454</v>
      </c>
      <c r="SVP14" s="140" t="s">
        <v>454</v>
      </c>
      <c r="SVQ14" s="140" t="s">
        <v>454</v>
      </c>
      <c r="SVR14" s="140" t="s">
        <v>454</v>
      </c>
      <c r="SVS14" s="140" t="s">
        <v>454</v>
      </c>
      <c r="SVT14" s="140" t="s">
        <v>454</v>
      </c>
      <c r="SVU14" s="140" t="s">
        <v>454</v>
      </c>
      <c r="SVV14" s="140" t="s">
        <v>454</v>
      </c>
      <c r="SVW14" s="140" t="s">
        <v>454</v>
      </c>
      <c r="SVX14" s="140" t="s">
        <v>454</v>
      </c>
      <c r="SVY14" s="140" t="s">
        <v>454</v>
      </c>
      <c r="SVZ14" s="140" t="s">
        <v>454</v>
      </c>
      <c r="SWA14" s="140" t="s">
        <v>454</v>
      </c>
      <c r="SWB14" s="140" t="s">
        <v>454</v>
      </c>
      <c r="SWC14" s="140" t="s">
        <v>454</v>
      </c>
      <c r="SWD14" s="140" t="s">
        <v>454</v>
      </c>
      <c r="SWE14" s="140" t="s">
        <v>454</v>
      </c>
      <c r="SWF14" s="140" t="s">
        <v>454</v>
      </c>
      <c r="SWG14" s="140" t="s">
        <v>454</v>
      </c>
      <c r="SWH14" s="140" t="s">
        <v>454</v>
      </c>
      <c r="SWI14" s="140" t="s">
        <v>454</v>
      </c>
      <c r="SWJ14" s="140" t="s">
        <v>454</v>
      </c>
      <c r="SWK14" s="140" t="s">
        <v>454</v>
      </c>
      <c r="SWL14" s="140" t="s">
        <v>454</v>
      </c>
      <c r="SWM14" s="140" t="s">
        <v>454</v>
      </c>
      <c r="SWN14" s="140" t="s">
        <v>454</v>
      </c>
      <c r="SWO14" s="140" t="s">
        <v>454</v>
      </c>
      <c r="SWP14" s="140" t="s">
        <v>454</v>
      </c>
      <c r="SWQ14" s="140" t="s">
        <v>454</v>
      </c>
      <c r="SWR14" s="140" t="s">
        <v>454</v>
      </c>
      <c r="SWS14" s="140" t="s">
        <v>454</v>
      </c>
      <c r="SWT14" s="140" t="s">
        <v>454</v>
      </c>
      <c r="SWU14" s="140" t="s">
        <v>454</v>
      </c>
      <c r="SWV14" s="140" t="s">
        <v>454</v>
      </c>
      <c r="SWW14" s="140" t="s">
        <v>454</v>
      </c>
      <c r="SWX14" s="140" t="s">
        <v>454</v>
      </c>
      <c r="SWY14" s="140" t="s">
        <v>454</v>
      </c>
      <c r="SWZ14" s="140" t="s">
        <v>454</v>
      </c>
      <c r="SXA14" s="140" t="s">
        <v>454</v>
      </c>
      <c r="SXB14" s="140" t="s">
        <v>454</v>
      </c>
      <c r="SXC14" s="140" t="s">
        <v>454</v>
      </c>
      <c r="SXD14" s="140" t="s">
        <v>454</v>
      </c>
      <c r="SXE14" s="140" t="s">
        <v>454</v>
      </c>
      <c r="SXF14" s="140" t="s">
        <v>454</v>
      </c>
      <c r="SXG14" s="140" t="s">
        <v>454</v>
      </c>
      <c r="SXH14" s="140" t="s">
        <v>454</v>
      </c>
      <c r="SXI14" s="140" t="s">
        <v>454</v>
      </c>
      <c r="SXJ14" s="140" t="s">
        <v>454</v>
      </c>
      <c r="SXK14" s="140" t="s">
        <v>454</v>
      </c>
      <c r="SXL14" s="140" t="s">
        <v>454</v>
      </c>
      <c r="SXM14" s="140" t="s">
        <v>454</v>
      </c>
      <c r="SXN14" s="140" t="s">
        <v>454</v>
      </c>
      <c r="SXO14" s="140" t="s">
        <v>454</v>
      </c>
      <c r="SXP14" s="140" t="s">
        <v>454</v>
      </c>
      <c r="SXQ14" s="140" t="s">
        <v>454</v>
      </c>
      <c r="SXR14" s="140" t="s">
        <v>454</v>
      </c>
      <c r="SXS14" s="140" t="s">
        <v>454</v>
      </c>
      <c r="SXT14" s="140" t="s">
        <v>454</v>
      </c>
      <c r="SXU14" s="140" t="s">
        <v>454</v>
      </c>
      <c r="SXV14" s="140" t="s">
        <v>454</v>
      </c>
      <c r="SXW14" s="140" t="s">
        <v>454</v>
      </c>
      <c r="SXX14" s="140" t="s">
        <v>454</v>
      </c>
      <c r="SXY14" s="140" t="s">
        <v>454</v>
      </c>
      <c r="SXZ14" s="140" t="s">
        <v>454</v>
      </c>
      <c r="SYA14" s="140" t="s">
        <v>454</v>
      </c>
      <c r="SYB14" s="140" t="s">
        <v>454</v>
      </c>
      <c r="SYC14" s="140" t="s">
        <v>454</v>
      </c>
      <c r="SYD14" s="140" t="s">
        <v>454</v>
      </c>
      <c r="SYE14" s="140" t="s">
        <v>454</v>
      </c>
      <c r="SYF14" s="140" t="s">
        <v>454</v>
      </c>
      <c r="SYG14" s="140" t="s">
        <v>454</v>
      </c>
      <c r="SYH14" s="140" t="s">
        <v>454</v>
      </c>
      <c r="SYI14" s="140" t="s">
        <v>454</v>
      </c>
      <c r="SYJ14" s="140" t="s">
        <v>454</v>
      </c>
      <c r="SYK14" s="140" t="s">
        <v>454</v>
      </c>
      <c r="SYL14" s="140" t="s">
        <v>454</v>
      </c>
      <c r="SYM14" s="140" t="s">
        <v>454</v>
      </c>
      <c r="SYN14" s="140" t="s">
        <v>454</v>
      </c>
      <c r="SYO14" s="140" t="s">
        <v>454</v>
      </c>
      <c r="SYP14" s="140" t="s">
        <v>454</v>
      </c>
      <c r="SYQ14" s="140" t="s">
        <v>454</v>
      </c>
      <c r="SYR14" s="140" t="s">
        <v>454</v>
      </c>
      <c r="SYS14" s="140" t="s">
        <v>454</v>
      </c>
      <c r="SYT14" s="140" t="s">
        <v>454</v>
      </c>
      <c r="SYU14" s="140" t="s">
        <v>454</v>
      </c>
      <c r="SYV14" s="140" t="s">
        <v>454</v>
      </c>
      <c r="SYW14" s="140" t="s">
        <v>454</v>
      </c>
      <c r="SYX14" s="140" t="s">
        <v>454</v>
      </c>
      <c r="SYY14" s="140" t="s">
        <v>454</v>
      </c>
      <c r="SYZ14" s="140" t="s">
        <v>454</v>
      </c>
      <c r="SZA14" s="140" t="s">
        <v>454</v>
      </c>
      <c r="SZB14" s="140" t="s">
        <v>454</v>
      </c>
      <c r="SZC14" s="140" t="s">
        <v>454</v>
      </c>
      <c r="SZD14" s="140" t="s">
        <v>454</v>
      </c>
      <c r="SZE14" s="140" t="s">
        <v>454</v>
      </c>
      <c r="SZF14" s="140" t="s">
        <v>454</v>
      </c>
      <c r="SZG14" s="140" t="s">
        <v>454</v>
      </c>
      <c r="SZH14" s="140" t="s">
        <v>454</v>
      </c>
      <c r="SZI14" s="140" t="s">
        <v>454</v>
      </c>
      <c r="SZJ14" s="140" t="s">
        <v>454</v>
      </c>
      <c r="SZK14" s="140" t="s">
        <v>454</v>
      </c>
      <c r="SZL14" s="140" t="s">
        <v>454</v>
      </c>
      <c r="SZM14" s="140" t="s">
        <v>454</v>
      </c>
      <c r="SZN14" s="140" t="s">
        <v>454</v>
      </c>
      <c r="SZO14" s="140" t="s">
        <v>454</v>
      </c>
      <c r="SZP14" s="140" t="s">
        <v>454</v>
      </c>
      <c r="SZQ14" s="140" t="s">
        <v>454</v>
      </c>
      <c r="SZR14" s="140" t="s">
        <v>454</v>
      </c>
      <c r="SZS14" s="140" t="s">
        <v>454</v>
      </c>
      <c r="SZT14" s="140" t="s">
        <v>454</v>
      </c>
      <c r="SZU14" s="140" t="s">
        <v>454</v>
      </c>
      <c r="SZV14" s="140" t="s">
        <v>454</v>
      </c>
      <c r="SZW14" s="140" t="s">
        <v>454</v>
      </c>
      <c r="SZX14" s="140" t="s">
        <v>454</v>
      </c>
      <c r="SZY14" s="140" t="s">
        <v>454</v>
      </c>
      <c r="SZZ14" s="140" t="s">
        <v>454</v>
      </c>
      <c r="TAA14" s="140" t="s">
        <v>454</v>
      </c>
      <c r="TAB14" s="140" t="s">
        <v>454</v>
      </c>
      <c r="TAC14" s="140" t="s">
        <v>454</v>
      </c>
      <c r="TAD14" s="140" t="s">
        <v>454</v>
      </c>
      <c r="TAE14" s="140" t="s">
        <v>454</v>
      </c>
      <c r="TAF14" s="140" t="s">
        <v>454</v>
      </c>
      <c r="TAG14" s="140" t="s">
        <v>454</v>
      </c>
      <c r="TAH14" s="140" t="s">
        <v>454</v>
      </c>
      <c r="TAI14" s="140" t="s">
        <v>454</v>
      </c>
      <c r="TAJ14" s="140" t="s">
        <v>454</v>
      </c>
      <c r="TAK14" s="140" t="s">
        <v>454</v>
      </c>
      <c r="TAL14" s="140" t="s">
        <v>454</v>
      </c>
      <c r="TAM14" s="140" t="s">
        <v>454</v>
      </c>
      <c r="TAN14" s="140" t="s">
        <v>454</v>
      </c>
      <c r="TAO14" s="140" t="s">
        <v>454</v>
      </c>
      <c r="TAP14" s="140" t="s">
        <v>454</v>
      </c>
      <c r="TAQ14" s="140" t="s">
        <v>454</v>
      </c>
      <c r="TAR14" s="140" t="s">
        <v>454</v>
      </c>
      <c r="TAS14" s="140" t="s">
        <v>454</v>
      </c>
      <c r="TAT14" s="140" t="s">
        <v>454</v>
      </c>
      <c r="TAU14" s="140" t="s">
        <v>454</v>
      </c>
      <c r="TAV14" s="140" t="s">
        <v>454</v>
      </c>
      <c r="TAW14" s="140" t="s">
        <v>454</v>
      </c>
      <c r="TAX14" s="140" t="s">
        <v>454</v>
      </c>
      <c r="TAY14" s="140" t="s">
        <v>454</v>
      </c>
      <c r="TAZ14" s="140" t="s">
        <v>454</v>
      </c>
      <c r="TBA14" s="140" t="s">
        <v>454</v>
      </c>
      <c r="TBB14" s="140" t="s">
        <v>454</v>
      </c>
      <c r="TBC14" s="140" t="s">
        <v>454</v>
      </c>
      <c r="TBD14" s="140" t="s">
        <v>454</v>
      </c>
      <c r="TBE14" s="140" t="s">
        <v>454</v>
      </c>
      <c r="TBF14" s="140" t="s">
        <v>454</v>
      </c>
      <c r="TBG14" s="140" t="s">
        <v>454</v>
      </c>
      <c r="TBH14" s="140" t="s">
        <v>454</v>
      </c>
      <c r="TBI14" s="140" t="s">
        <v>454</v>
      </c>
      <c r="TBJ14" s="140" t="s">
        <v>454</v>
      </c>
      <c r="TBK14" s="140" t="s">
        <v>454</v>
      </c>
      <c r="TBL14" s="140" t="s">
        <v>454</v>
      </c>
      <c r="TBM14" s="140" t="s">
        <v>454</v>
      </c>
      <c r="TBN14" s="140" t="s">
        <v>454</v>
      </c>
      <c r="TBO14" s="140" t="s">
        <v>454</v>
      </c>
      <c r="TBP14" s="140" t="s">
        <v>454</v>
      </c>
      <c r="TBQ14" s="140" t="s">
        <v>454</v>
      </c>
      <c r="TBR14" s="140" t="s">
        <v>454</v>
      </c>
      <c r="TBS14" s="140" t="s">
        <v>454</v>
      </c>
      <c r="TBT14" s="140" t="s">
        <v>454</v>
      </c>
      <c r="TBU14" s="140" t="s">
        <v>454</v>
      </c>
      <c r="TBV14" s="140" t="s">
        <v>454</v>
      </c>
      <c r="TBW14" s="140" t="s">
        <v>454</v>
      </c>
      <c r="TBX14" s="140" t="s">
        <v>454</v>
      </c>
      <c r="TBY14" s="140" t="s">
        <v>454</v>
      </c>
      <c r="TBZ14" s="140" t="s">
        <v>454</v>
      </c>
      <c r="TCA14" s="140" t="s">
        <v>454</v>
      </c>
      <c r="TCB14" s="140" t="s">
        <v>454</v>
      </c>
      <c r="TCC14" s="140" t="s">
        <v>454</v>
      </c>
      <c r="TCD14" s="140" t="s">
        <v>454</v>
      </c>
      <c r="TCE14" s="140" t="s">
        <v>454</v>
      </c>
      <c r="TCF14" s="140" t="s">
        <v>454</v>
      </c>
      <c r="TCG14" s="140" t="s">
        <v>454</v>
      </c>
      <c r="TCH14" s="140" t="s">
        <v>454</v>
      </c>
      <c r="TCI14" s="140" t="s">
        <v>454</v>
      </c>
      <c r="TCJ14" s="140" t="s">
        <v>454</v>
      </c>
      <c r="TCK14" s="140" t="s">
        <v>454</v>
      </c>
      <c r="TCL14" s="140" t="s">
        <v>454</v>
      </c>
      <c r="TCM14" s="140" t="s">
        <v>454</v>
      </c>
      <c r="TCN14" s="140" t="s">
        <v>454</v>
      </c>
      <c r="TCO14" s="140" t="s">
        <v>454</v>
      </c>
      <c r="TCP14" s="140" t="s">
        <v>454</v>
      </c>
      <c r="TCQ14" s="140" t="s">
        <v>454</v>
      </c>
      <c r="TCR14" s="140" t="s">
        <v>454</v>
      </c>
      <c r="TCS14" s="140" t="s">
        <v>454</v>
      </c>
      <c r="TCT14" s="140" t="s">
        <v>454</v>
      </c>
      <c r="TCU14" s="140" t="s">
        <v>454</v>
      </c>
      <c r="TCV14" s="140" t="s">
        <v>454</v>
      </c>
      <c r="TCW14" s="140" t="s">
        <v>454</v>
      </c>
      <c r="TCX14" s="140" t="s">
        <v>454</v>
      </c>
      <c r="TCY14" s="140" t="s">
        <v>454</v>
      </c>
      <c r="TCZ14" s="140" t="s">
        <v>454</v>
      </c>
      <c r="TDA14" s="140" t="s">
        <v>454</v>
      </c>
      <c r="TDB14" s="140" t="s">
        <v>454</v>
      </c>
      <c r="TDC14" s="140" t="s">
        <v>454</v>
      </c>
      <c r="TDD14" s="140" t="s">
        <v>454</v>
      </c>
      <c r="TDE14" s="140" t="s">
        <v>454</v>
      </c>
      <c r="TDF14" s="140" t="s">
        <v>454</v>
      </c>
      <c r="TDG14" s="140" t="s">
        <v>454</v>
      </c>
      <c r="TDH14" s="140" t="s">
        <v>454</v>
      </c>
      <c r="TDI14" s="140" t="s">
        <v>454</v>
      </c>
      <c r="TDJ14" s="140" t="s">
        <v>454</v>
      </c>
      <c r="TDK14" s="140" t="s">
        <v>454</v>
      </c>
      <c r="TDL14" s="140" t="s">
        <v>454</v>
      </c>
      <c r="TDM14" s="140" t="s">
        <v>454</v>
      </c>
      <c r="TDN14" s="140" t="s">
        <v>454</v>
      </c>
      <c r="TDO14" s="140" t="s">
        <v>454</v>
      </c>
      <c r="TDP14" s="140" t="s">
        <v>454</v>
      </c>
      <c r="TDQ14" s="140" t="s">
        <v>454</v>
      </c>
      <c r="TDR14" s="140" t="s">
        <v>454</v>
      </c>
      <c r="TDS14" s="140" t="s">
        <v>454</v>
      </c>
      <c r="TDT14" s="140" t="s">
        <v>454</v>
      </c>
      <c r="TDU14" s="140" t="s">
        <v>454</v>
      </c>
      <c r="TDV14" s="140" t="s">
        <v>454</v>
      </c>
      <c r="TDW14" s="140" t="s">
        <v>454</v>
      </c>
      <c r="TDX14" s="140" t="s">
        <v>454</v>
      </c>
      <c r="TDY14" s="140" t="s">
        <v>454</v>
      </c>
      <c r="TDZ14" s="140" t="s">
        <v>454</v>
      </c>
      <c r="TEA14" s="140" t="s">
        <v>454</v>
      </c>
      <c r="TEB14" s="140" t="s">
        <v>454</v>
      </c>
      <c r="TEC14" s="140" t="s">
        <v>454</v>
      </c>
      <c r="TED14" s="140" t="s">
        <v>454</v>
      </c>
      <c r="TEE14" s="140" t="s">
        <v>454</v>
      </c>
      <c r="TEF14" s="140" t="s">
        <v>454</v>
      </c>
      <c r="TEG14" s="140" t="s">
        <v>454</v>
      </c>
      <c r="TEH14" s="140" t="s">
        <v>454</v>
      </c>
      <c r="TEI14" s="140" t="s">
        <v>454</v>
      </c>
      <c r="TEJ14" s="140" t="s">
        <v>454</v>
      </c>
      <c r="TEK14" s="140" t="s">
        <v>454</v>
      </c>
      <c r="TEL14" s="140" t="s">
        <v>454</v>
      </c>
      <c r="TEM14" s="140" t="s">
        <v>454</v>
      </c>
      <c r="TEN14" s="140" t="s">
        <v>454</v>
      </c>
      <c r="TEO14" s="140" t="s">
        <v>454</v>
      </c>
      <c r="TEP14" s="140" t="s">
        <v>454</v>
      </c>
      <c r="TEQ14" s="140" t="s">
        <v>454</v>
      </c>
      <c r="TER14" s="140" t="s">
        <v>454</v>
      </c>
      <c r="TES14" s="140" t="s">
        <v>454</v>
      </c>
      <c r="TET14" s="140" t="s">
        <v>454</v>
      </c>
      <c r="TEU14" s="140" t="s">
        <v>454</v>
      </c>
      <c r="TEV14" s="140" t="s">
        <v>454</v>
      </c>
      <c r="TEW14" s="140" t="s">
        <v>454</v>
      </c>
      <c r="TEX14" s="140" t="s">
        <v>454</v>
      </c>
      <c r="TEY14" s="140" t="s">
        <v>454</v>
      </c>
      <c r="TEZ14" s="140" t="s">
        <v>454</v>
      </c>
      <c r="TFA14" s="140" t="s">
        <v>454</v>
      </c>
      <c r="TFB14" s="140" t="s">
        <v>454</v>
      </c>
      <c r="TFC14" s="140" t="s">
        <v>454</v>
      </c>
      <c r="TFD14" s="140" t="s">
        <v>454</v>
      </c>
      <c r="TFE14" s="140" t="s">
        <v>454</v>
      </c>
      <c r="TFF14" s="140" t="s">
        <v>454</v>
      </c>
      <c r="TFG14" s="140" t="s">
        <v>454</v>
      </c>
      <c r="TFH14" s="140" t="s">
        <v>454</v>
      </c>
      <c r="TFI14" s="140" t="s">
        <v>454</v>
      </c>
      <c r="TFJ14" s="140" t="s">
        <v>454</v>
      </c>
      <c r="TFK14" s="140" t="s">
        <v>454</v>
      </c>
      <c r="TFL14" s="140" t="s">
        <v>454</v>
      </c>
      <c r="TFM14" s="140" t="s">
        <v>454</v>
      </c>
      <c r="TFN14" s="140" t="s">
        <v>454</v>
      </c>
      <c r="TFO14" s="140" t="s">
        <v>454</v>
      </c>
      <c r="TFP14" s="140" t="s">
        <v>454</v>
      </c>
      <c r="TFQ14" s="140" t="s">
        <v>454</v>
      </c>
      <c r="TFR14" s="140" t="s">
        <v>454</v>
      </c>
      <c r="TFS14" s="140" t="s">
        <v>454</v>
      </c>
      <c r="TFT14" s="140" t="s">
        <v>454</v>
      </c>
      <c r="TFU14" s="140" t="s">
        <v>454</v>
      </c>
      <c r="TFV14" s="140" t="s">
        <v>454</v>
      </c>
      <c r="TFW14" s="140" t="s">
        <v>454</v>
      </c>
      <c r="TFX14" s="140" t="s">
        <v>454</v>
      </c>
      <c r="TFY14" s="140" t="s">
        <v>454</v>
      </c>
      <c r="TFZ14" s="140" t="s">
        <v>454</v>
      </c>
      <c r="TGA14" s="140" t="s">
        <v>454</v>
      </c>
      <c r="TGB14" s="140" t="s">
        <v>454</v>
      </c>
      <c r="TGC14" s="140" t="s">
        <v>454</v>
      </c>
      <c r="TGD14" s="140" t="s">
        <v>454</v>
      </c>
      <c r="TGE14" s="140" t="s">
        <v>454</v>
      </c>
      <c r="TGF14" s="140" t="s">
        <v>454</v>
      </c>
      <c r="TGG14" s="140" t="s">
        <v>454</v>
      </c>
      <c r="TGH14" s="140" t="s">
        <v>454</v>
      </c>
      <c r="TGI14" s="140" t="s">
        <v>454</v>
      </c>
      <c r="TGJ14" s="140" t="s">
        <v>454</v>
      </c>
      <c r="TGK14" s="140" t="s">
        <v>454</v>
      </c>
      <c r="TGL14" s="140" t="s">
        <v>454</v>
      </c>
      <c r="TGM14" s="140" t="s">
        <v>454</v>
      </c>
      <c r="TGN14" s="140" t="s">
        <v>454</v>
      </c>
      <c r="TGO14" s="140" t="s">
        <v>454</v>
      </c>
      <c r="TGP14" s="140" t="s">
        <v>454</v>
      </c>
      <c r="TGQ14" s="140" t="s">
        <v>454</v>
      </c>
      <c r="TGR14" s="140" t="s">
        <v>454</v>
      </c>
      <c r="TGS14" s="140" t="s">
        <v>454</v>
      </c>
      <c r="TGT14" s="140" t="s">
        <v>454</v>
      </c>
      <c r="TGU14" s="140" t="s">
        <v>454</v>
      </c>
      <c r="TGV14" s="140" t="s">
        <v>454</v>
      </c>
      <c r="TGW14" s="140" t="s">
        <v>454</v>
      </c>
      <c r="TGX14" s="140" t="s">
        <v>454</v>
      </c>
      <c r="TGY14" s="140" t="s">
        <v>454</v>
      </c>
      <c r="TGZ14" s="140" t="s">
        <v>454</v>
      </c>
      <c r="THA14" s="140" t="s">
        <v>454</v>
      </c>
      <c r="THB14" s="140" t="s">
        <v>454</v>
      </c>
      <c r="THC14" s="140" t="s">
        <v>454</v>
      </c>
      <c r="THD14" s="140" t="s">
        <v>454</v>
      </c>
      <c r="THE14" s="140" t="s">
        <v>454</v>
      </c>
      <c r="THF14" s="140" t="s">
        <v>454</v>
      </c>
      <c r="THG14" s="140" t="s">
        <v>454</v>
      </c>
      <c r="THH14" s="140" t="s">
        <v>454</v>
      </c>
      <c r="THI14" s="140" t="s">
        <v>454</v>
      </c>
      <c r="THJ14" s="140" t="s">
        <v>454</v>
      </c>
      <c r="THK14" s="140" t="s">
        <v>454</v>
      </c>
      <c r="THL14" s="140" t="s">
        <v>454</v>
      </c>
      <c r="THM14" s="140" t="s">
        <v>454</v>
      </c>
      <c r="THN14" s="140" t="s">
        <v>454</v>
      </c>
      <c r="THO14" s="140" t="s">
        <v>454</v>
      </c>
      <c r="THP14" s="140" t="s">
        <v>454</v>
      </c>
      <c r="THQ14" s="140" t="s">
        <v>454</v>
      </c>
      <c r="THR14" s="140" t="s">
        <v>454</v>
      </c>
      <c r="THS14" s="140" t="s">
        <v>454</v>
      </c>
      <c r="THT14" s="140" t="s">
        <v>454</v>
      </c>
      <c r="THU14" s="140" t="s">
        <v>454</v>
      </c>
      <c r="THV14" s="140" t="s">
        <v>454</v>
      </c>
      <c r="THW14" s="140" t="s">
        <v>454</v>
      </c>
      <c r="THX14" s="140" t="s">
        <v>454</v>
      </c>
      <c r="THY14" s="140" t="s">
        <v>454</v>
      </c>
      <c r="THZ14" s="140" t="s">
        <v>454</v>
      </c>
      <c r="TIA14" s="140" t="s">
        <v>454</v>
      </c>
      <c r="TIB14" s="140" t="s">
        <v>454</v>
      </c>
      <c r="TIC14" s="140" t="s">
        <v>454</v>
      </c>
      <c r="TID14" s="140" t="s">
        <v>454</v>
      </c>
      <c r="TIE14" s="140" t="s">
        <v>454</v>
      </c>
      <c r="TIF14" s="140" t="s">
        <v>454</v>
      </c>
      <c r="TIG14" s="140" t="s">
        <v>454</v>
      </c>
      <c r="TIH14" s="140" t="s">
        <v>454</v>
      </c>
      <c r="TII14" s="140" t="s">
        <v>454</v>
      </c>
      <c r="TIJ14" s="140" t="s">
        <v>454</v>
      </c>
      <c r="TIK14" s="140" t="s">
        <v>454</v>
      </c>
      <c r="TIL14" s="140" t="s">
        <v>454</v>
      </c>
      <c r="TIM14" s="140" t="s">
        <v>454</v>
      </c>
      <c r="TIN14" s="140" t="s">
        <v>454</v>
      </c>
      <c r="TIO14" s="140" t="s">
        <v>454</v>
      </c>
      <c r="TIP14" s="140" t="s">
        <v>454</v>
      </c>
      <c r="TIQ14" s="140" t="s">
        <v>454</v>
      </c>
      <c r="TIR14" s="140" t="s">
        <v>454</v>
      </c>
      <c r="TIS14" s="140" t="s">
        <v>454</v>
      </c>
      <c r="TIT14" s="140" t="s">
        <v>454</v>
      </c>
      <c r="TIU14" s="140" t="s">
        <v>454</v>
      </c>
      <c r="TIV14" s="140" t="s">
        <v>454</v>
      </c>
      <c r="TIW14" s="140" t="s">
        <v>454</v>
      </c>
      <c r="TIX14" s="140" t="s">
        <v>454</v>
      </c>
      <c r="TIY14" s="140" t="s">
        <v>454</v>
      </c>
      <c r="TIZ14" s="140" t="s">
        <v>454</v>
      </c>
      <c r="TJA14" s="140" t="s">
        <v>454</v>
      </c>
      <c r="TJB14" s="140" t="s">
        <v>454</v>
      </c>
      <c r="TJC14" s="140" t="s">
        <v>454</v>
      </c>
      <c r="TJD14" s="140" t="s">
        <v>454</v>
      </c>
      <c r="TJE14" s="140" t="s">
        <v>454</v>
      </c>
      <c r="TJF14" s="140" t="s">
        <v>454</v>
      </c>
      <c r="TJG14" s="140" t="s">
        <v>454</v>
      </c>
      <c r="TJH14" s="140" t="s">
        <v>454</v>
      </c>
      <c r="TJI14" s="140" t="s">
        <v>454</v>
      </c>
      <c r="TJJ14" s="140" t="s">
        <v>454</v>
      </c>
      <c r="TJK14" s="140" t="s">
        <v>454</v>
      </c>
      <c r="TJL14" s="140" t="s">
        <v>454</v>
      </c>
      <c r="TJM14" s="140" t="s">
        <v>454</v>
      </c>
      <c r="TJN14" s="140" t="s">
        <v>454</v>
      </c>
      <c r="TJO14" s="140" t="s">
        <v>454</v>
      </c>
      <c r="TJP14" s="140" t="s">
        <v>454</v>
      </c>
      <c r="TJQ14" s="140" t="s">
        <v>454</v>
      </c>
      <c r="TJR14" s="140" t="s">
        <v>454</v>
      </c>
      <c r="TJS14" s="140" t="s">
        <v>454</v>
      </c>
      <c r="TJT14" s="140" t="s">
        <v>454</v>
      </c>
      <c r="TJU14" s="140" t="s">
        <v>454</v>
      </c>
      <c r="TJV14" s="140" t="s">
        <v>454</v>
      </c>
      <c r="TJW14" s="140" t="s">
        <v>454</v>
      </c>
      <c r="TJX14" s="140" t="s">
        <v>454</v>
      </c>
      <c r="TJY14" s="140" t="s">
        <v>454</v>
      </c>
      <c r="TJZ14" s="140" t="s">
        <v>454</v>
      </c>
      <c r="TKA14" s="140" t="s">
        <v>454</v>
      </c>
      <c r="TKB14" s="140" t="s">
        <v>454</v>
      </c>
      <c r="TKC14" s="140" t="s">
        <v>454</v>
      </c>
      <c r="TKD14" s="140" t="s">
        <v>454</v>
      </c>
      <c r="TKE14" s="140" t="s">
        <v>454</v>
      </c>
      <c r="TKF14" s="140" t="s">
        <v>454</v>
      </c>
      <c r="TKG14" s="140" t="s">
        <v>454</v>
      </c>
      <c r="TKH14" s="140" t="s">
        <v>454</v>
      </c>
      <c r="TKI14" s="140" t="s">
        <v>454</v>
      </c>
      <c r="TKJ14" s="140" t="s">
        <v>454</v>
      </c>
      <c r="TKK14" s="140" t="s">
        <v>454</v>
      </c>
      <c r="TKL14" s="140" t="s">
        <v>454</v>
      </c>
      <c r="TKM14" s="140" t="s">
        <v>454</v>
      </c>
      <c r="TKN14" s="140" t="s">
        <v>454</v>
      </c>
      <c r="TKO14" s="140" t="s">
        <v>454</v>
      </c>
      <c r="TKP14" s="140" t="s">
        <v>454</v>
      </c>
      <c r="TKQ14" s="140" t="s">
        <v>454</v>
      </c>
      <c r="TKR14" s="140" t="s">
        <v>454</v>
      </c>
      <c r="TKS14" s="140" t="s">
        <v>454</v>
      </c>
      <c r="TKT14" s="140" t="s">
        <v>454</v>
      </c>
      <c r="TKU14" s="140" t="s">
        <v>454</v>
      </c>
      <c r="TKV14" s="140" t="s">
        <v>454</v>
      </c>
      <c r="TKW14" s="140" t="s">
        <v>454</v>
      </c>
      <c r="TKX14" s="140" t="s">
        <v>454</v>
      </c>
      <c r="TKY14" s="140" t="s">
        <v>454</v>
      </c>
      <c r="TKZ14" s="140" t="s">
        <v>454</v>
      </c>
      <c r="TLA14" s="140" t="s">
        <v>454</v>
      </c>
      <c r="TLB14" s="140" t="s">
        <v>454</v>
      </c>
      <c r="TLC14" s="140" t="s">
        <v>454</v>
      </c>
      <c r="TLD14" s="140" t="s">
        <v>454</v>
      </c>
      <c r="TLE14" s="140" t="s">
        <v>454</v>
      </c>
      <c r="TLF14" s="140" t="s">
        <v>454</v>
      </c>
      <c r="TLG14" s="140" t="s">
        <v>454</v>
      </c>
      <c r="TLH14" s="140" t="s">
        <v>454</v>
      </c>
      <c r="TLI14" s="140" t="s">
        <v>454</v>
      </c>
      <c r="TLJ14" s="140" t="s">
        <v>454</v>
      </c>
      <c r="TLK14" s="140" t="s">
        <v>454</v>
      </c>
      <c r="TLL14" s="140" t="s">
        <v>454</v>
      </c>
      <c r="TLM14" s="140" t="s">
        <v>454</v>
      </c>
      <c r="TLN14" s="140" t="s">
        <v>454</v>
      </c>
      <c r="TLO14" s="140" t="s">
        <v>454</v>
      </c>
      <c r="TLP14" s="140" t="s">
        <v>454</v>
      </c>
      <c r="TLQ14" s="140" t="s">
        <v>454</v>
      </c>
      <c r="TLR14" s="140" t="s">
        <v>454</v>
      </c>
      <c r="TLS14" s="140" t="s">
        <v>454</v>
      </c>
      <c r="TLT14" s="140" t="s">
        <v>454</v>
      </c>
      <c r="TLU14" s="140" t="s">
        <v>454</v>
      </c>
      <c r="TLV14" s="140" t="s">
        <v>454</v>
      </c>
      <c r="TLW14" s="140" t="s">
        <v>454</v>
      </c>
      <c r="TLX14" s="140" t="s">
        <v>454</v>
      </c>
      <c r="TLY14" s="140" t="s">
        <v>454</v>
      </c>
      <c r="TLZ14" s="140" t="s">
        <v>454</v>
      </c>
      <c r="TMA14" s="140" t="s">
        <v>454</v>
      </c>
      <c r="TMB14" s="140" t="s">
        <v>454</v>
      </c>
      <c r="TMC14" s="140" t="s">
        <v>454</v>
      </c>
      <c r="TMD14" s="140" t="s">
        <v>454</v>
      </c>
      <c r="TME14" s="140" t="s">
        <v>454</v>
      </c>
      <c r="TMF14" s="140" t="s">
        <v>454</v>
      </c>
      <c r="TMG14" s="140" t="s">
        <v>454</v>
      </c>
      <c r="TMH14" s="140" t="s">
        <v>454</v>
      </c>
      <c r="TMI14" s="140" t="s">
        <v>454</v>
      </c>
      <c r="TMJ14" s="140" t="s">
        <v>454</v>
      </c>
      <c r="TMK14" s="140" t="s">
        <v>454</v>
      </c>
      <c r="TML14" s="140" t="s">
        <v>454</v>
      </c>
      <c r="TMM14" s="140" t="s">
        <v>454</v>
      </c>
      <c r="TMN14" s="140" t="s">
        <v>454</v>
      </c>
      <c r="TMO14" s="140" t="s">
        <v>454</v>
      </c>
      <c r="TMP14" s="140" t="s">
        <v>454</v>
      </c>
      <c r="TMQ14" s="140" t="s">
        <v>454</v>
      </c>
      <c r="TMR14" s="140" t="s">
        <v>454</v>
      </c>
      <c r="TMS14" s="140" t="s">
        <v>454</v>
      </c>
      <c r="TMT14" s="140" t="s">
        <v>454</v>
      </c>
      <c r="TMU14" s="140" t="s">
        <v>454</v>
      </c>
      <c r="TMV14" s="140" t="s">
        <v>454</v>
      </c>
      <c r="TMW14" s="140" t="s">
        <v>454</v>
      </c>
      <c r="TMX14" s="140" t="s">
        <v>454</v>
      </c>
      <c r="TMY14" s="140" t="s">
        <v>454</v>
      </c>
      <c r="TMZ14" s="140" t="s">
        <v>454</v>
      </c>
      <c r="TNA14" s="140" t="s">
        <v>454</v>
      </c>
      <c r="TNB14" s="140" t="s">
        <v>454</v>
      </c>
      <c r="TNC14" s="140" t="s">
        <v>454</v>
      </c>
      <c r="TND14" s="140" t="s">
        <v>454</v>
      </c>
      <c r="TNE14" s="140" t="s">
        <v>454</v>
      </c>
      <c r="TNF14" s="140" t="s">
        <v>454</v>
      </c>
      <c r="TNG14" s="140" t="s">
        <v>454</v>
      </c>
      <c r="TNH14" s="140" t="s">
        <v>454</v>
      </c>
      <c r="TNI14" s="140" t="s">
        <v>454</v>
      </c>
      <c r="TNJ14" s="140" t="s">
        <v>454</v>
      </c>
      <c r="TNK14" s="140" t="s">
        <v>454</v>
      </c>
      <c r="TNL14" s="140" t="s">
        <v>454</v>
      </c>
      <c r="TNM14" s="140" t="s">
        <v>454</v>
      </c>
      <c r="TNN14" s="140" t="s">
        <v>454</v>
      </c>
      <c r="TNO14" s="140" t="s">
        <v>454</v>
      </c>
      <c r="TNP14" s="140" t="s">
        <v>454</v>
      </c>
      <c r="TNQ14" s="140" t="s">
        <v>454</v>
      </c>
      <c r="TNR14" s="140" t="s">
        <v>454</v>
      </c>
      <c r="TNS14" s="140" t="s">
        <v>454</v>
      </c>
      <c r="TNT14" s="140" t="s">
        <v>454</v>
      </c>
      <c r="TNU14" s="140" t="s">
        <v>454</v>
      </c>
      <c r="TNV14" s="140" t="s">
        <v>454</v>
      </c>
      <c r="TNW14" s="140" t="s">
        <v>454</v>
      </c>
      <c r="TNX14" s="140" t="s">
        <v>454</v>
      </c>
      <c r="TNY14" s="140" t="s">
        <v>454</v>
      </c>
      <c r="TNZ14" s="140" t="s">
        <v>454</v>
      </c>
      <c r="TOA14" s="140" t="s">
        <v>454</v>
      </c>
      <c r="TOB14" s="140" t="s">
        <v>454</v>
      </c>
      <c r="TOC14" s="140" t="s">
        <v>454</v>
      </c>
      <c r="TOD14" s="140" t="s">
        <v>454</v>
      </c>
      <c r="TOE14" s="140" t="s">
        <v>454</v>
      </c>
      <c r="TOF14" s="140" t="s">
        <v>454</v>
      </c>
      <c r="TOG14" s="140" t="s">
        <v>454</v>
      </c>
      <c r="TOH14" s="140" t="s">
        <v>454</v>
      </c>
      <c r="TOI14" s="140" t="s">
        <v>454</v>
      </c>
      <c r="TOJ14" s="140" t="s">
        <v>454</v>
      </c>
      <c r="TOK14" s="140" t="s">
        <v>454</v>
      </c>
      <c r="TOL14" s="140" t="s">
        <v>454</v>
      </c>
      <c r="TOM14" s="140" t="s">
        <v>454</v>
      </c>
      <c r="TON14" s="140" t="s">
        <v>454</v>
      </c>
      <c r="TOO14" s="140" t="s">
        <v>454</v>
      </c>
      <c r="TOP14" s="140" t="s">
        <v>454</v>
      </c>
      <c r="TOQ14" s="140" t="s">
        <v>454</v>
      </c>
      <c r="TOR14" s="140" t="s">
        <v>454</v>
      </c>
      <c r="TOS14" s="140" t="s">
        <v>454</v>
      </c>
      <c r="TOT14" s="140" t="s">
        <v>454</v>
      </c>
      <c r="TOU14" s="140" t="s">
        <v>454</v>
      </c>
      <c r="TOV14" s="140" t="s">
        <v>454</v>
      </c>
      <c r="TOW14" s="140" t="s">
        <v>454</v>
      </c>
      <c r="TOX14" s="140" t="s">
        <v>454</v>
      </c>
      <c r="TOY14" s="140" t="s">
        <v>454</v>
      </c>
      <c r="TOZ14" s="140" t="s">
        <v>454</v>
      </c>
      <c r="TPA14" s="140" t="s">
        <v>454</v>
      </c>
      <c r="TPB14" s="140" t="s">
        <v>454</v>
      </c>
      <c r="TPC14" s="140" t="s">
        <v>454</v>
      </c>
      <c r="TPD14" s="140" t="s">
        <v>454</v>
      </c>
      <c r="TPE14" s="140" t="s">
        <v>454</v>
      </c>
      <c r="TPF14" s="140" t="s">
        <v>454</v>
      </c>
      <c r="TPG14" s="140" t="s">
        <v>454</v>
      </c>
      <c r="TPH14" s="140" t="s">
        <v>454</v>
      </c>
      <c r="TPI14" s="140" t="s">
        <v>454</v>
      </c>
      <c r="TPJ14" s="140" t="s">
        <v>454</v>
      </c>
      <c r="TPK14" s="140" t="s">
        <v>454</v>
      </c>
      <c r="TPL14" s="140" t="s">
        <v>454</v>
      </c>
      <c r="TPM14" s="140" t="s">
        <v>454</v>
      </c>
      <c r="TPN14" s="140" t="s">
        <v>454</v>
      </c>
      <c r="TPO14" s="140" t="s">
        <v>454</v>
      </c>
      <c r="TPP14" s="140" t="s">
        <v>454</v>
      </c>
      <c r="TPQ14" s="140" t="s">
        <v>454</v>
      </c>
      <c r="TPR14" s="140" t="s">
        <v>454</v>
      </c>
      <c r="TPS14" s="140" t="s">
        <v>454</v>
      </c>
      <c r="TPT14" s="140" t="s">
        <v>454</v>
      </c>
      <c r="TPU14" s="140" t="s">
        <v>454</v>
      </c>
      <c r="TPV14" s="140" t="s">
        <v>454</v>
      </c>
      <c r="TPW14" s="140" t="s">
        <v>454</v>
      </c>
      <c r="TPX14" s="140" t="s">
        <v>454</v>
      </c>
      <c r="TPY14" s="140" t="s">
        <v>454</v>
      </c>
      <c r="TPZ14" s="140" t="s">
        <v>454</v>
      </c>
      <c r="TQA14" s="140" t="s">
        <v>454</v>
      </c>
      <c r="TQB14" s="140" t="s">
        <v>454</v>
      </c>
      <c r="TQC14" s="140" t="s">
        <v>454</v>
      </c>
      <c r="TQD14" s="140" t="s">
        <v>454</v>
      </c>
      <c r="TQE14" s="140" t="s">
        <v>454</v>
      </c>
      <c r="TQF14" s="140" t="s">
        <v>454</v>
      </c>
      <c r="TQG14" s="140" t="s">
        <v>454</v>
      </c>
      <c r="TQH14" s="140" t="s">
        <v>454</v>
      </c>
      <c r="TQI14" s="140" t="s">
        <v>454</v>
      </c>
      <c r="TQJ14" s="140" t="s">
        <v>454</v>
      </c>
      <c r="TQK14" s="140" t="s">
        <v>454</v>
      </c>
      <c r="TQL14" s="140" t="s">
        <v>454</v>
      </c>
      <c r="TQM14" s="140" t="s">
        <v>454</v>
      </c>
      <c r="TQN14" s="140" t="s">
        <v>454</v>
      </c>
      <c r="TQO14" s="140" t="s">
        <v>454</v>
      </c>
      <c r="TQP14" s="140" t="s">
        <v>454</v>
      </c>
      <c r="TQQ14" s="140" t="s">
        <v>454</v>
      </c>
      <c r="TQR14" s="140" t="s">
        <v>454</v>
      </c>
      <c r="TQS14" s="140" t="s">
        <v>454</v>
      </c>
      <c r="TQT14" s="140" t="s">
        <v>454</v>
      </c>
      <c r="TQU14" s="140" t="s">
        <v>454</v>
      </c>
      <c r="TQV14" s="140" t="s">
        <v>454</v>
      </c>
      <c r="TQW14" s="140" t="s">
        <v>454</v>
      </c>
      <c r="TQX14" s="140" t="s">
        <v>454</v>
      </c>
      <c r="TQY14" s="140" t="s">
        <v>454</v>
      </c>
      <c r="TQZ14" s="140" t="s">
        <v>454</v>
      </c>
      <c r="TRA14" s="140" t="s">
        <v>454</v>
      </c>
      <c r="TRB14" s="140" t="s">
        <v>454</v>
      </c>
      <c r="TRC14" s="140" t="s">
        <v>454</v>
      </c>
      <c r="TRD14" s="140" t="s">
        <v>454</v>
      </c>
      <c r="TRE14" s="140" t="s">
        <v>454</v>
      </c>
      <c r="TRF14" s="140" t="s">
        <v>454</v>
      </c>
      <c r="TRG14" s="140" t="s">
        <v>454</v>
      </c>
      <c r="TRH14" s="140" t="s">
        <v>454</v>
      </c>
      <c r="TRI14" s="140" t="s">
        <v>454</v>
      </c>
      <c r="TRJ14" s="140" t="s">
        <v>454</v>
      </c>
      <c r="TRK14" s="140" t="s">
        <v>454</v>
      </c>
      <c r="TRL14" s="140" t="s">
        <v>454</v>
      </c>
      <c r="TRM14" s="140" t="s">
        <v>454</v>
      </c>
      <c r="TRN14" s="140" t="s">
        <v>454</v>
      </c>
      <c r="TRO14" s="140" t="s">
        <v>454</v>
      </c>
      <c r="TRP14" s="140" t="s">
        <v>454</v>
      </c>
      <c r="TRQ14" s="140" t="s">
        <v>454</v>
      </c>
      <c r="TRR14" s="140" t="s">
        <v>454</v>
      </c>
      <c r="TRS14" s="140" t="s">
        <v>454</v>
      </c>
      <c r="TRT14" s="140" t="s">
        <v>454</v>
      </c>
      <c r="TRU14" s="140" t="s">
        <v>454</v>
      </c>
      <c r="TRV14" s="140" t="s">
        <v>454</v>
      </c>
      <c r="TRW14" s="140" t="s">
        <v>454</v>
      </c>
      <c r="TRX14" s="140" t="s">
        <v>454</v>
      </c>
      <c r="TRY14" s="140" t="s">
        <v>454</v>
      </c>
      <c r="TRZ14" s="140" t="s">
        <v>454</v>
      </c>
      <c r="TSA14" s="140" t="s">
        <v>454</v>
      </c>
      <c r="TSB14" s="140" t="s">
        <v>454</v>
      </c>
      <c r="TSC14" s="140" t="s">
        <v>454</v>
      </c>
      <c r="TSD14" s="140" t="s">
        <v>454</v>
      </c>
      <c r="TSE14" s="140" t="s">
        <v>454</v>
      </c>
      <c r="TSF14" s="140" t="s">
        <v>454</v>
      </c>
      <c r="TSG14" s="140" t="s">
        <v>454</v>
      </c>
      <c r="TSH14" s="140" t="s">
        <v>454</v>
      </c>
      <c r="TSI14" s="140" t="s">
        <v>454</v>
      </c>
      <c r="TSJ14" s="140" t="s">
        <v>454</v>
      </c>
      <c r="TSK14" s="140" t="s">
        <v>454</v>
      </c>
      <c r="TSL14" s="140" t="s">
        <v>454</v>
      </c>
      <c r="TSM14" s="140" t="s">
        <v>454</v>
      </c>
      <c r="TSN14" s="140" t="s">
        <v>454</v>
      </c>
      <c r="TSO14" s="140" t="s">
        <v>454</v>
      </c>
      <c r="TSP14" s="140" t="s">
        <v>454</v>
      </c>
      <c r="TSQ14" s="140" t="s">
        <v>454</v>
      </c>
      <c r="TSR14" s="140" t="s">
        <v>454</v>
      </c>
      <c r="TSS14" s="140" t="s">
        <v>454</v>
      </c>
      <c r="TST14" s="140" t="s">
        <v>454</v>
      </c>
      <c r="TSU14" s="140" t="s">
        <v>454</v>
      </c>
      <c r="TSV14" s="140" t="s">
        <v>454</v>
      </c>
      <c r="TSW14" s="140" t="s">
        <v>454</v>
      </c>
      <c r="TSX14" s="140" t="s">
        <v>454</v>
      </c>
      <c r="TSY14" s="140" t="s">
        <v>454</v>
      </c>
      <c r="TSZ14" s="140" t="s">
        <v>454</v>
      </c>
      <c r="TTA14" s="140" t="s">
        <v>454</v>
      </c>
      <c r="TTB14" s="140" t="s">
        <v>454</v>
      </c>
      <c r="TTC14" s="140" t="s">
        <v>454</v>
      </c>
      <c r="TTD14" s="140" t="s">
        <v>454</v>
      </c>
      <c r="TTE14" s="140" t="s">
        <v>454</v>
      </c>
      <c r="TTF14" s="140" t="s">
        <v>454</v>
      </c>
      <c r="TTG14" s="140" t="s">
        <v>454</v>
      </c>
      <c r="TTH14" s="140" t="s">
        <v>454</v>
      </c>
      <c r="TTI14" s="140" t="s">
        <v>454</v>
      </c>
      <c r="TTJ14" s="140" t="s">
        <v>454</v>
      </c>
      <c r="TTK14" s="140" t="s">
        <v>454</v>
      </c>
      <c r="TTL14" s="140" t="s">
        <v>454</v>
      </c>
      <c r="TTM14" s="140" t="s">
        <v>454</v>
      </c>
      <c r="TTN14" s="140" t="s">
        <v>454</v>
      </c>
      <c r="TTO14" s="140" t="s">
        <v>454</v>
      </c>
      <c r="TTP14" s="140" t="s">
        <v>454</v>
      </c>
      <c r="TTQ14" s="140" t="s">
        <v>454</v>
      </c>
      <c r="TTR14" s="140" t="s">
        <v>454</v>
      </c>
      <c r="TTS14" s="140" t="s">
        <v>454</v>
      </c>
      <c r="TTT14" s="140" t="s">
        <v>454</v>
      </c>
      <c r="TTU14" s="140" t="s">
        <v>454</v>
      </c>
      <c r="TTV14" s="140" t="s">
        <v>454</v>
      </c>
      <c r="TTW14" s="140" t="s">
        <v>454</v>
      </c>
      <c r="TTX14" s="140" t="s">
        <v>454</v>
      </c>
      <c r="TTY14" s="140" t="s">
        <v>454</v>
      </c>
      <c r="TTZ14" s="140" t="s">
        <v>454</v>
      </c>
      <c r="TUA14" s="140" t="s">
        <v>454</v>
      </c>
      <c r="TUB14" s="140" t="s">
        <v>454</v>
      </c>
      <c r="TUC14" s="140" t="s">
        <v>454</v>
      </c>
      <c r="TUD14" s="140" t="s">
        <v>454</v>
      </c>
      <c r="TUE14" s="140" t="s">
        <v>454</v>
      </c>
      <c r="TUF14" s="140" t="s">
        <v>454</v>
      </c>
      <c r="TUG14" s="140" t="s">
        <v>454</v>
      </c>
      <c r="TUH14" s="140" t="s">
        <v>454</v>
      </c>
      <c r="TUI14" s="140" t="s">
        <v>454</v>
      </c>
      <c r="TUJ14" s="140" t="s">
        <v>454</v>
      </c>
      <c r="TUK14" s="140" t="s">
        <v>454</v>
      </c>
      <c r="TUL14" s="140" t="s">
        <v>454</v>
      </c>
      <c r="TUM14" s="140" t="s">
        <v>454</v>
      </c>
      <c r="TUN14" s="140" t="s">
        <v>454</v>
      </c>
      <c r="TUO14" s="140" t="s">
        <v>454</v>
      </c>
      <c r="TUP14" s="140" t="s">
        <v>454</v>
      </c>
      <c r="TUQ14" s="140" t="s">
        <v>454</v>
      </c>
      <c r="TUR14" s="140" t="s">
        <v>454</v>
      </c>
      <c r="TUS14" s="140" t="s">
        <v>454</v>
      </c>
      <c r="TUT14" s="140" t="s">
        <v>454</v>
      </c>
      <c r="TUU14" s="140" t="s">
        <v>454</v>
      </c>
      <c r="TUV14" s="140" t="s">
        <v>454</v>
      </c>
      <c r="TUW14" s="140" t="s">
        <v>454</v>
      </c>
      <c r="TUX14" s="140" t="s">
        <v>454</v>
      </c>
      <c r="TUY14" s="140" t="s">
        <v>454</v>
      </c>
      <c r="TUZ14" s="140" t="s">
        <v>454</v>
      </c>
      <c r="TVA14" s="140" t="s">
        <v>454</v>
      </c>
      <c r="TVB14" s="140" t="s">
        <v>454</v>
      </c>
      <c r="TVC14" s="140" t="s">
        <v>454</v>
      </c>
      <c r="TVD14" s="140" t="s">
        <v>454</v>
      </c>
      <c r="TVE14" s="140" t="s">
        <v>454</v>
      </c>
      <c r="TVF14" s="140" t="s">
        <v>454</v>
      </c>
      <c r="TVG14" s="140" t="s">
        <v>454</v>
      </c>
      <c r="TVH14" s="140" t="s">
        <v>454</v>
      </c>
      <c r="TVI14" s="140" t="s">
        <v>454</v>
      </c>
      <c r="TVJ14" s="140" t="s">
        <v>454</v>
      </c>
      <c r="TVK14" s="140" t="s">
        <v>454</v>
      </c>
      <c r="TVL14" s="140" t="s">
        <v>454</v>
      </c>
      <c r="TVM14" s="140" t="s">
        <v>454</v>
      </c>
      <c r="TVN14" s="140" t="s">
        <v>454</v>
      </c>
      <c r="TVO14" s="140" t="s">
        <v>454</v>
      </c>
      <c r="TVP14" s="140" t="s">
        <v>454</v>
      </c>
      <c r="TVQ14" s="140" t="s">
        <v>454</v>
      </c>
      <c r="TVR14" s="140" t="s">
        <v>454</v>
      </c>
      <c r="TVS14" s="140" t="s">
        <v>454</v>
      </c>
      <c r="TVT14" s="140" t="s">
        <v>454</v>
      </c>
      <c r="TVU14" s="140" t="s">
        <v>454</v>
      </c>
      <c r="TVV14" s="140" t="s">
        <v>454</v>
      </c>
      <c r="TVW14" s="140" t="s">
        <v>454</v>
      </c>
      <c r="TVX14" s="140" t="s">
        <v>454</v>
      </c>
      <c r="TVY14" s="140" t="s">
        <v>454</v>
      </c>
      <c r="TVZ14" s="140" t="s">
        <v>454</v>
      </c>
      <c r="TWA14" s="140" t="s">
        <v>454</v>
      </c>
      <c r="TWB14" s="140" t="s">
        <v>454</v>
      </c>
      <c r="TWC14" s="140" t="s">
        <v>454</v>
      </c>
      <c r="TWD14" s="140" t="s">
        <v>454</v>
      </c>
      <c r="TWE14" s="140" t="s">
        <v>454</v>
      </c>
      <c r="TWF14" s="140" t="s">
        <v>454</v>
      </c>
      <c r="TWG14" s="140" t="s">
        <v>454</v>
      </c>
      <c r="TWH14" s="140" t="s">
        <v>454</v>
      </c>
      <c r="TWI14" s="140" t="s">
        <v>454</v>
      </c>
      <c r="TWJ14" s="140" t="s">
        <v>454</v>
      </c>
      <c r="TWK14" s="140" t="s">
        <v>454</v>
      </c>
      <c r="TWL14" s="140" t="s">
        <v>454</v>
      </c>
      <c r="TWM14" s="140" t="s">
        <v>454</v>
      </c>
      <c r="TWN14" s="140" t="s">
        <v>454</v>
      </c>
      <c r="TWO14" s="140" t="s">
        <v>454</v>
      </c>
      <c r="TWP14" s="140" t="s">
        <v>454</v>
      </c>
      <c r="TWQ14" s="140" t="s">
        <v>454</v>
      </c>
      <c r="TWR14" s="140" t="s">
        <v>454</v>
      </c>
      <c r="TWS14" s="140" t="s">
        <v>454</v>
      </c>
      <c r="TWT14" s="140" t="s">
        <v>454</v>
      </c>
      <c r="TWU14" s="140" t="s">
        <v>454</v>
      </c>
      <c r="TWV14" s="140" t="s">
        <v>454</v>
      </c>
      <c r="TWW14" s="140" t="s">
        <v>454</v>
      </c>
      <c r="TWX14" s="140" t="s">
        <v>454</v>
      </c>
      <c r="TWY14" s="140" t="s">
        <v>454</v>
      </c>
      <c r="TWZ14" s="140" t="s">
        <v>454</v>
      </c>
      <c r="TXA14" s="140" t="s">
        <v>454</v>
      </c>
      <c r="TXB14" s="140" t="s">
        <v>454</v>
      </c>
      <c r="TXC14" s="140" t="s">
        <v>454</v>
      </c>
      <c r="TXD14" s="140" t="s">
        <v>454</v>
      </c>
      <c r="TXE14" s="140" t="s">
        <v>454</v>
      </c>
      <c r="TXF14" s="140" t="s">
        <v>454</v>
      </c>
      <c r="TXG14" s="140" t="s">
        <v>454</v>
      </c>
      <c r="TXH14" s="140" t="s">
        <v>454</v>
      </c>
      <c r="TXI14" s="140" t="s">
        <v>454</v>
      </c>
      <c r="TXJ14" s="140" t="s">
        <v>454</v>
      </c>
      <c r="TXK14" s="140" t="s">
        <v>454</v>
      </c>
      <c r="TXL14" s="140" t="s">
        <v>454</v>
      </c>
      <c r="TXM14" s="140" t="s">
        <v>454</v>
      </c>
      <c r="TXN14" s="140" t="s">
        <v>454</v>
      </c>
      <c r="TXO14" s="140" t="s">
        <v>454</v>
      </c>
      <c r="TXP14" s="140" t="s">
        <v>454</v>
      </c>
      <c r="TXQ14" s="140" t="s">
        <v>454</v>
      </c>
      <c r="TXR14" s="140" t="s">
        <v>454</v>
      </c>
      <c r="TXS14" s="140" t="s">
        <v>454</v>
      </c>
      <c r="TXT14" s="140" t="s">
        <v>454</v>
      </c>
      <c r="TXU14" s="140" t="s">
        <v>454</v>
      </c>
      <c r="TXV14" s="140" t="s">
        <v>454</v>
      </c>
      <c r="TXW14" s="140" t="s">
        <v>454</v>
      </c>
      <c r="TXX14" s="140" t="s">
        <v>454</v>
      </c>
      <c r="TXY14" s="140" t="s">
        <v>454</v>
      </c>
      <c r="TXZ14" s="140" t="s">
        <v>454</v>
      </c>
      <c r="TYA14" s="140" t="s">
        <v>454</v>
      </c>
      <c r="TYB14" s="140" t="s">
        <v>454</v>
      </c>
      <c r="TYC14" s="140" t="s">
        <v>454</v>
      </c>
      <c r="TYD14" s="140" t="s">
        <v>454</v>
      </c>
      <c r="TYE14" s="140" t="s">
        <v>454</v>
      </c>
      <c r="TYF14" s="140" t="s">
        <v>454</v>
      </c>
      <c r="TYG14" s="140" t="s">
        <v>454</v>
      </c>
      <c r="TYH14" s="140" t="s">
        <v>454</v>
      </c>
      <c r="TYI14" s="140" t="s">
        <v>454</v>
      </c>
      <c r="TYJ14" s="140" t="s">
        <v>454</v>
      </c>
      <c r="TYK14" s="140" t="s">
        <v>454</v>
      </c>
      <c r="TYL14" s="140" t="s">
        <v>454</v>
      </c>
      <c r="TYM14" s="140" t="s">
        <v>454</v>
      </c>
      <c r="TYN14" s="140" t="s">
        <v>454</v>
      </c>
      <c r="TYO14" s="140" t="s">
        <v>454</v>
      </c>
      <c r="TYP14" s="140" t="s">
        <v>454</v>
      </c>
      <c r="TYQ14" s="140" t="s">
        <v>454</v>
      </c>
      <c r="TYR14" s="140" t="s">
        <v>454</v>
      </c>
      <c r="TYS14" s="140" t="s">
        <v>454</v>
      </c>
      <c r="TYT14" s="140" t="s">
        <v>454</v>
      </c>
      <c r="TYU14" s="140" t="s">
        <v>454</v>
      </c>
      <c r="TYV14" s="140" t="s">
        <v>454</v>
      </c>
      <c r="TYW14" s="140" t="s">
        <v>454</v>
      </c>
      <c r="TYX14" s="140" t="s">
        <v>454</v>
      </c>
      <c r="TYY14" s="140" t="s">
        <v>454</v>
      </c>
      <c r="TYZ14" s="140" t="s">
        <v>454</v>
      </c>
      <c r="TZA14" s="140" t="s">
        <v>454</v>
      </c>
      <c r="TZB14" s="140" t="s">
        <v>454</v>
      </c>
      <c r="TZC14" s="140" t="s">
        <v>454</v>
      </c>
      <c r="TZD14" s="140" t="s">
        <v>454</v>
      </c>
      <c r="TZE14" s="140" t="s">
        <v>454</v>
      </c>
      <c r="TZF14" s="140" t="s">
        <v>454</v>
      </c>
      <c r="TZG14" s="140" t="s">
        <v>454</v>
      </c>
      <c r="TZH14" s="140" t="s">
        <v>454</v>
      </c>
      <c r="TZI14" s="140" t="s">
        <v>454</v>
      </c>
      <c r="TZJ14" s="140" t="s">
        <v>454</v>
      </c>
      <c r="TZK14" s="140" t="s">
        <v>454</v>
      </c>
      <c r="TZL14" s="140" t="s">
        <v>454</v>
      </c>
      <c r="TZM14" s="140" t="s">
        <v>454</v>
      </c>
      <c r="TZN14" s="140" t="s">
        <v>454</v>
      </c>
      <c r="TZO14" s="140" t="s">
        <v>454</v>
      </c>
      <c r="TZP14" s="140" t="s">
        <v>454</v>
      </c>
      <c r="TZQ14" s="140" t="s">
        <v>454</v>
      </c>
      <c r="TZR14" s="140" t="s">
        <v>454</v>
      </c>
      <c r="TZS14" s="140" t="s">
        <v>454</v>
      </c>
      <c r="TZT14" s="140" t="s">
        <v>454</v>
      </c>
      <c r="TZU14" s="140" t="s">
        <v>454</v>
      </c>
      <c r="TZV14" s="140" t="s">
        <v>454</v>
      </c>
      <c r="TZW14" s="140" t="s">
        <v>454</v>
      </c>
      <c r="TZX14" s="140" t="s">
        <v>454</v>
      </c>
      <c r="TZY14" s="140" t="s">
        <v>454</v>
      </c>
      <c r="TZZ14" s="140" t="s">
        <v>454</v>
      </c>
      <c r="UAA14" s="140" t="s">
        <v>454</v>
      </c>
      <c r="UAB14" s="140" t="s">
        <v>454</v>
      </c>
      <c r="UAC14" s="140" t="s">
        <v>454</v>
      </c>
      <c r="UAD14" s="140" t="s">
        <v>454</v>
      </c>
      <c r="UAE14" s="140" t="s">
        <v>454</v>
      </c>
      <c r="UAF14" s="140" t="s">
        <v>454</v>
      </c>
      <c r="UAG14" s="140" t="s">
        <v>454</v>
      </c>
      <c r="UAH14" s="140" t="s">
        <v>454</v>
      </c>
      <c r="UAI14" s="140" t="s">
        <v>454</v>
      </c>
      <c r="UAJ14" s="140" t="s">
        <v>454</v>
      </c>
      <c r="UAK14" s="140" t="s">
        <v>454</v>
      </c>
      <c r="UAL14" s="140" t="s">
        <v>454</v>
      </c>
      <c r="UAM14" s="140" t="s">
        <v>454</v>
      </c>
      <c r="UAN14" s="140" t="s">
        <v>454</v>
      </c>
      <c r="UAO14" s="140" t="s">
        <v>454</v>
      </c>
      <c r="UAP14" s="140" t="s">
        <v>454</v>
      </c>
      <c r="UAQ14" s="140" t="s">
        <v>454</v>
      </c>
      <c r="UAR14" s="140" t="s">
        <v>454</v>
      </c>
      <c r="UAS14" s="140" t="s">
        <v>454</v>
      </c>
      <c r="UAT14" s="140" t="s">
        <v>454</v>
      </c>
      <c r="UAU14" s="140" t="s">
        <v>454</v>
      </c>
      <c r="UAV14" s="140" t="s">
        <v>454</v>
      </c>
      <c r="UAW14" s="140" t="s">
        <v>454</v>
      </c>
      <c r="UAX14" s="140" t="s">
        <v>454</v>
      </c>
      <c r="UAY14" s="140" t="s">
        <v>454</v>
      </c>
      <c r="UAZ14" s="140" t="s">
        <v>454</v>
      </c>
      <c r="UBA14" s="140" t="s">
        <v>454</v>
      </c>
      <c r="UBB14" s="140" t="s">
        <v>454</v>
      </c>
      <c r="UBC14" s="140" t="s">
        <v>454</v>
      </c>
      <c r="UBD14" s="140" t="s">
        <v>454</v>
      </c>
      <c r="UBE14" s="140" t="s">
        <v>454</v>
      </c>
      <c r="UBF14" s="140" t="s">
        <v>454</v>
      </c>
      <c r="UBG14" s="140" t="s">
        <v>454</v>
      </c>
      <c r="UBH14" s="140" t="s">
        <v>454</v>
      </c>
      <c r="UBI14" s="140" t="s">
        <v>454</v>
      </c>
      <c r="UBJ14" s="140" t="s">
        <v>454</v>
      </c>
      <c r="UBK14" s="140" t="s">
        <v>454</v>
      </c>
      <c r="UBL14" s="140" t="s">
        <v>454</v>
      </c>
      <c r="UBM14" s="140" t="s">
        <v>454</v>
      </c>
      <c r="UBN14" s="140" t="s">
        <v>454</v>
      </c>
      <c r="UBO14" s="140" t="s">
        <v>454</v>
      </c>
      <c r="UBP14" s="140" t="s">
        <v>454</v>
      </c>
      <c r="UBQ14" s="140" t="s">
        <v>454</v>
      </c>
      <c r="UBR14" s="140" t="s">
        <v>454</v>
      </c>
      <c r="UBS14" s="140" t="s">
        <v>454</v>
      </c>
      <c r="UBT14" s="140" t="s">
        <v>454</v>
      </c>
      <c r="UBU14" s="140" t="s">
        <v>454</v>
      </c>
      <c r="UBV14" s="140" t="s">
        <v>454</v>
      </c>
      <c r="UBW14" s="140" t="s">
        <v>454</v>
      </c>
      <c r="UBX14" s="140" t="s">
        <v>454</v>
      </c>
      <c r="UBY14" s="140" t="s">
        <v>454</v>
      </c>
      <c r="UBZ14" s="140" t="s">
        <v>454</v>
      </c>
      <c r="UCA14" s="140" t="s">
        <v>454</v>
      </c>
      <c r="UCB14" s="140" t="s">
        <v>454</v>
      </c>
      <c r="UCC14" s="140" t="s">
        <v>454</v>
      </c>
      <c r="UCD14" s="140" t="s">
        <v>454</v>
      </c>
      <c r="UCE14" s="140" t="s">
        <v>454</v>
      </c>
      <c r="UCF14" s="140" t="s">
        <v>454</v>
      </c>
      <c r="UCG14" s="140" t="s">
        <v>454</v>
      </c>
      <c r="UCH14" s="140" t="s">
        <v>454</v>
      </c>
      <c r="UCI14" s="140" t="s">
        <v>454</v>
      </c>
      <c r="UCJ14" s="140" t="s">
        <v>454</v>
      </c>
      <c r="UCK14" s="140" t="s">
        <v>454</v>
      </c>
      <c r="UCL14" s="140" t="s">
        <v>454</v>
      </c>
      <c r="UCM14" s="140" t="s">
        <v>454</v>
      </c>
      <c r="UCN14" s="140" t="s">
        <v>454</v>
      </c>
      <c r="UCO14" s="140" t="s">
        <v>454</v>
      </c>
      <c r="UCP14" s="140" t="s">
        <v>454</v>
      </c>
      <c r="UCQ14" s="140" t="s">
        <v>454</v>
      </c>
      <c r="UCR14" s="140" t="s">
        <v>454</v>
      </c>
      <c r="UCS14" s="140" t="s">
        <v>454</v>
      </c>
      <c r="UCT14" s="140" t="s">
        <v>454</v>
      </c>
      <c r="UCU14" s="140" t="s">
        <v>454</v>
      </c>
      <c r="UCV14" s="140" t="s">
        <v>454</v>
      </c>
      <c r="UCW14" s="140" t="s">
        <v>454</v>
      </c>
      <c r="UCX14" s="140" t="s">
        <v>454</v>
      </c>
      <c r="UCY14" s="140" t="s">
        <v>454</v>
      </c>
      <c r="UCZ14" s="140" t="s">
        <v>454</v>
      </c>
      <c r="UDA14" s="140" t="s">
        <v>454</v>
      </c>
      <c r="UDB14" s="140" t="s">
        <v>454</v>
      </c>
      <c r="UDC14" s="140" t="s">
        <v>454</v>
      </c>
      <c r="UDD14" s="140" t="s">
        <v>454</v>
      </c>
      <c r="UDE14" s="140" t="s">
        <v>454</v>
      </c>
      <c r="UDF14" s="140" t="s">
        <v>454</v>
      </c>
      <c r="UDG14" s="140" t="s">
        <v>454</v>
      </c>
      <c r="UDH14" s="140" t="s">
        <v>454</v>
      </c>
      <c r="UDI14" s="140" t="s">
        <v>454</v>
      </c>
      <c r="UDJ14" s="140" t="s">
        <v>454</v>
      </c>
      <c r="UDK14" s="140" t="s">
        <v>454</v>
      </c>
      <c r="UDL14" s="140" t="s">
        <v>454</v>
      </c>
      <c r="UDM14" s="140" t="s">
        <v>454</v>
      </c>
      <c r="UDN14" s="140" t="s">
        <v>454</v>
      </c>
      <c r="UDO14" s="140" t="s">
        <v>454</v>
      </c>
      <c r="UDP14" s="140" t="s">
        <v>454</v>
      </c>
      <c r="UDQ14" s="140" t="s">
        <v>454</v>
      </c>
      <c r="UDR14" s="140" t="s">
        <v>454</v>
      </c>
      <c r="UDS14" s="140" t="s">
        <v>454</v>
      </c>
      <c r="UDT14" s="140" t="s">
        <v>454</v>
      </c>
      <c r="UDU14" s="140" t="s">
        <v>454</v>
      </c>
      <c r="UDV14" s="140" t="s">
        <v>454</v>
      </c>
      <c r="UDW14" s="140" t="s">
        <v>454</v>
      </c>
      <c r="UDX14" s="140" t="s">
        <v>454</v>
      </c>
      <c r="UDY14" s="140" t="s">
        <v>454</v>
      </c>
      <c r="UDZ14" s="140" t="s">
        <v>454</v>
      </c>
      <c r="UEA14" s="140" t="s">
        <v>454</v>
      </c>
      <c r="UEB14" s="140" t="s">
        <v>454</v>
      </c>
      <c r="UEC14" s="140" t="s">
        <v>454</v>
      </c>
      <c r="UED14" s="140" t="s">
        <v>454</v>
      </c>
      <c r="UEE14" s="140" t="s">
        <v>454</v>
      </c>
      <c r="UEF14" s="140" t="s">
        <v>454</v>
      </c>
      <c r="UEG14" s="140" t="s">
        <v>454</v>
      </c>
      <c r="UEH14" s="140" t="s">
        <v>454</v>
      </c>
      <c r="UEI14" s="140" t="s">
        <v>454</v>
      </c>
      <c r="UEJ14" s="140" t="s">
        <v>454</v>
      </c>
      <c r="UEK14" s="140" t="s">
        <v>454</v>
      </c>
      <c r="UEL14" s="140" t="s">
        <v>454</v>
      </c>
      <c r="UEM14" s="140" t="s">
        <v>454</v>
      </c>
      <c r="UEN14" s="140" t="s">
        <v>454</v>
      </c>
      <c r="UEO14" s="140" t="s">
        <v>454</v>
      </c>
      <c r="UEP14" s="140" t="s">
        <v>454</v>
      </c>
      <c r="UEQ14" s="140" t="s">
        <v>454</v>
      </c>
      <c r="UER14" s="140" t="s">
        <v>454</v>
      </c>
      <c r="UES14" s="140" t="s">
        <v>454</v>
      </c>
      <c r="UET14" s="140" t="s">
        <v>454</v>
      </c>
      <c r="UEU14" s="140" t="s">
        <v>454</v>
      </c>
      <c r="UEV14" s="140" t="s">
        <v>454</v>
      </c>
      <c r="UEW14" s="140" t="s">
        <v>454</v>
      </c>
      <c r="UEX14" s="140" t="s">
        <v>454</v>
      </c>
      <c r="UEY14" s="140" t="s">
        <v>454</v>
      </c>
      <c r="UEZ14" s="140" t="s">
        <v>454</v>
      </c>
      <c r="UFA14" s="140" t="s">
        <v>454</v>
      </c>
      <c r="UFB14" s="140" t="s">
        <v>454</v>
      </c>
      <c r="UFC14" s="140" t="s">
        <v>454</v>
      </c>
      <c r="UFD14" s="140" t="s">
        <v>454</v>
      </c>
      <c r="UFE14" s="140" t="s">
        <v>454</v>
      </c>
      <c r="UFF14" s="140" t="s">
        <v>454</v>
      </c>
      <c r="UFG14" s="140" t="s">
        <v>454</v>
      </c>
      <c r="UFH14" s="140" t="s">
        <v>454</v>
      </c>
      <c r="UFI14" s="140" t="s">
        <v>454</v>
      </c>
      <c r="UFJ14" s="140" t="s">
        <v>454</v>
      </c>
      <c r="UFK14" s="140" t="s">
        <v>454</v>
      </c>
      <c r="UFL14" s="140" t="s">
        <v>454</v>
      </c>
      <c r="UFM14" s="140" t="s">
        <v>454</v>
      </c>
      <c r="UFN14" s="140" t="s">
        <v>454</v>
      </c>
      <c r="UFO14" s="140" t="s">
        <v>454</v>
      </c>
      <c r="UFP14" s="140" t="s">
        <v>454</v>
      </c>
      <c r="UFQ14" s="140" t="s">
        <v>454</v>
      </c>
      <c r="UFR14" s="140" t="s">
        <v>454</v>
      </c>
      <c r="UFS14" s="140" t="s">
        <v>454</v>
      </c>
      <c r="UFT14" s="140" t="s">
        <v>454</v>
      </c>
      <c r="UFU14" s="140" t="s">
        <v>454</v>
      </c>
      <c r="UFV14" s="140" t="s">
        <v>454</v>
      </c>
      <c r="UFW14" s="140" t="s">
        <v>454</v>
      </c>
      <c r="UFX14" s="140" t="s">
        <v>454</v>
      </c>
      <c r="UFY14" s="140" t="s">
        <v>454</v>
      </c>
      <c r="UFZ14" s="140" t="s">
        <v>454</v>
      </c>
      <c r="UGA14" s="140" t="s">
        <v>454</v>
      </c>
      <c r="UGB14" s="140" t="s">
        <v>454</v>
      </c>
      <c r="UGC14" s="140" t="s">
        <v>454</v>
      </c>
      <c r="UGD14" s="140" t="s">
        <v>454</v>
      </c>
      <c r="UGE14" s="140" t="s">
        <v>454</v>
      </c>
      <c r="UGF14" s="140" t="s">
        <v>454</v>
      </c>
      <c r="UGG14" s="140" t="s">
        <v>454</v>
      </c>
      <c r="UGH14" s="140" t="s">
        <v>454</v>
      </c>
      <c r="UGI14" s="140" t="s">
        <v>454</v>
      </c>
      <c r="UGJ14" s="140" t="s">
        <v>454</v>
      </c>
      <c r="UGK14" s="140" t="s">
        <v>454</v>
      </c>
      <c r="UGL14" s="140" t="s">
        <v>454</v>
      </c>
      <c r="UGM14" s="140" t="s">
        <v>454</v>
      </c>
      <c r="UGN14" s="140" t="s">
        <v>454</v>
      </c>
      <c r="UGO14" s="140" t="s">
        <v>454</v>
      </c>
      <c r="UGP14" s="140" t="s">
        <v>454</v>
      </c>
      <c r="UGQ14" s="140" t="s">
        <v>454</v>
      </c>
      <c r="UGR14" s="140" t="s">
        <v>454</v>
      </c>
      <c r="UGS14" s="140" t="s">
        <v>454</v>
      </c>
      <c r="UGT14" s="140" t="s">
        <v>454</v>
      </c>
      <c r="UGU14" s="140" t="s">
        <v>454</v>
      </c>
      <c r="UGV14" s="140" t="s">
        <v>454</v>
      </c>
      <c r="UGW14" s="140" t="s">
        <v>454</v>
      </c>
      <c r="UGX14" s="140" t="s">
        <v>454</v>
      </c>
      <c r="UGY14" s="140" t="s">
        <v>454</v>
      </c>
      <c r="UGZ14" s="140" t="s">
        <v>454</v>
      </c>
      <c r="UHA14" s="140" t="s">
        <v>454</v>
      </c>
      <c r="UHB14" s="140" t="s">
        <v>454</v>
      </c>
      <c r="UHC14" s="140" t="s">
        <v>454</v>
      </c>
      <c r="UHD14" s="140" t="s">
        <v>454</v>
      </c>
      <c r="UHE14" s="140" t="s">
        <v>454</v>
      </c>
      <c r="UHF14" s="140" t="s">
        <v>454</v>
      </c>
      <c r="UHG14" s="140" t="s">
        <v>454</v>
      </c>
      <c r="UHH14" s="140" t="s">
        <v>454</v>
      </c>
      <c r="UHI14" s="140" t="s">
        <v>454</v>
      </c>
      <c r="UHJ14" s="140" t="s">
        <v>454</v>
      </c>
      <c r="UHK14" s="140" t="s">
        <v>454</v>
      </c>
      <c r="UHL14" s="140" t="s">
        <v>454</v>
      </c>
      <c r="UHM14" s="140" t="s">
        <v>454</v>
      </c>
      <c r="UHN14" s="140" t="s">
        <v>454</v>
      </c>
      <c r="UHO14" s="140" t="s">
        <v>454</v>
      </c>
      <c r="UHP14" s="140" t="s">
        <v>454</v>
      </c>
      <c r="UHQ14" s="140" t="s">
        <v>454</v>
      </c>
      <c r="UHR14" s="140" t="s">
        <v>454</v>
      </c>
      <c r="UHS14" s="140" t="s">
        <v>454</v>
      </c>
      <c r="UHT14" s="140" t="s">
        <v>454</v>
      </c>
      <c r="UHU14" s="140" t="s">
        <v>454</v>
      </c>
      <c r="UHV14" s="140" t="s">
        <v>454</v>
      </c>
      <c r="UHW14" s="140" t="s">
        <v>454</v>
      </c>
      <c r="UHX14" s="140" t="s">
        <v>454</v>
      </c>
      <c r="UHY14" s="140" t="s">
        <v>454</v>
      </c>
      <c r="UHZ14" s="140" t="s">
        <v>454</v>
      </c>
      <c r="UIA14" s="140" t="s">
        <v>454</v>
      </c>
      <c r="UIB14" s="140" t="s">
        <v>454</v>
      </c>
      <c r="UIC14" s="140" t="s">
        <v>454</v>
      </c>
      <c r="UID14" s="140" t="s">
        <v>454</v>
      </c>
      <c r="UIE14" s="140" t="s">
        <v>454</v>
      </c>
      <c r="UIF14" s="140" t="s">
        <v>454</v>
      </c>
      <c r="UIG14" s="140" t="s">
        <v>454</v>
      </c>
      <c r="UIH14" s="140" t="s">
        <v>454</v>
      </c>
      <c r="UII14" s="140" t="s">
        <v>454</v>
      </c>
      <c r="UIJ14" s="140" t="s">
        <v>454</v>
      </c>
      <c r="UIK14" s="140" t="s">
        <v>454</v>
      </c>
      <c r="UIL14" s="140" t="s">
        <v>454</v>
      </c>
      <c r="UIM14" s="140" t="s">
        <v>454</v>
      </c>
      <c r="UIN14" s="140" t="s">
        <v>454</v>
      </c>
      <c r="UIO14" s="140" t="s">
        <v>454</v>
      </c>
      <c r="UIP14" s="140" t="s">
        <v>454</v>
      </c>
      <c r="UIQ14" s="140" t="s">
        <v>454</v>
      </c>
      <c r="UIR14" s="140" t="s">
        <v>454</v>
      </c>
      <c r="UIS14" s="140" t="s">
        <v>454</v>
      </c>
      <c r="UIT14" s="140" t="s">
        <v>454</v>
      </c>
      <c r="UIU14" s="140" t="s">
        <v>454</v>
      </c>
      <c r="UIV14" s="140" t="s">
        <v>454</v>
      </c>
      <c r="UIW14" s="140" t="s">
        <v>454</v>
      </c>
      <c r="UIX14" s="140" t="s">
        <v>454</v>
      </c>
      <c r="UIY14" s="140" t="s">
        <v>454</v>
      </c>
      <c r="UIZ14" s="140" t="s">
        <v>454</v>
      </c>
      <c r="UJA14" s="140" t="s">
        <v>454</v>
      </c>
      <c r="UJB14" s="140" t="s">
        <v>454</v>
      </c>
      <c r="UJC14" s="140" t="s">
        <v>454</v>
      </c>
      <c r="UJD14" s="140" t="s">
        <v>454</v>
      </c>
      <c r="UJE14" s="140" t="s">
        <v>454</v>
      </c>
      <c r="UJF14" s="140" t="s">
        <v>454</v>
      </c>
      <c r="UJG14" s="140" t="s">
        <v>454</v>
      </c>
      <c r="UJH14" s="140" t="s">
        <v>454</v>
      </c>
      <c r="UJI14" s="140" t="s">
        <v>454</v>
      </c>
      <c r="UJJ14" s="140" t="s">
        <v>454</v>
      </c>
      <c r="UJK14" s="140" t="s">
        <v>454</v>
      </c>
      <c r="UJL14" s="140" t="s">
        <v>454</v>
      </c>
      <c r="UJM14" s="140" t="s">
        <v>454</v>
      </c>
      <c r="UJN14" s="140" t="s">
        <v>454</v>
      </c>
      <c r="UJO14" s="140" t="s">
        <v>454</v>
      </c>
      <c r="UJP14" s="140" t="s">
        <v>454</v>
      </c>
      <c r="UJQ14" s="140" t="s">
        <v>454</v>
      </c>
      <c r="UJR14" s="140" t="s">
        <v>454</v>
      </c>
      <c r="UJS14" s="140" t="s">
        <v>454</v>
      </c>
      <c r="UJT14" s="140" t="s">
        <v>454</v>
      </c>
      <c r="UJU14" s="140" t="s">
        <v>454</v>
      </c>
      <c r="UJV14" s="140" t="s">
        <v>454</v>
      </c>
      <c r="UJW14" s="140" t="s">
        <v>454</v>
      </c>
      <c r="UJX14" s="140" t="s">
        <v>454</v>
      </c>
      <c r="UJY14" s="140" t="s">
        <v>454</v>
      </c>
      <c r="UJZ14" s="140" t="s">
        <v>454</v>
      </c>
      <c r="UKA14" s="140" t="s">
        <v>454</v>
      </c>
      <c r="UKB14" s="140" t="s">
        <v>454</v>
      </c>
      <c r="UKC14" s="140" t="s">
        <v>454</v>
      </c>
      <c r="UKD14" s="140" t="s">
        <v>454</v>
      </c>
      <c r="UKE14" s="140" t="s">
        <v>454</v>
      </c>
      <c r="UKF14" s="140" t="s">
        <v>454</v>
      </c>
      <c r="UKG14" s="140" t="s">
        <v>454</v>
      </c>
      <c r="UKH14" s="140" t="s">
        <v>454</v>
      </c>
      <c r="UKI14" s="140" t="s">
        <v>454</v>
      </c>
      <c r="UKJ14" s="140" t="s">
        <v>454</v>
      </c>
      <c r="UKK14" s="140" t="s">
        <v>454</v>
      </c>
      <c r="UKL14" s="140" t="s">
        <v>454</v>
      </c>
      <c r="UKM14" s="140" t="s">
        <v>454</v>
      </c>
      <c r="UKN14" s="140" t="s">
        <v>454</v>
      </c>
      <c r="UKO14" s="140" t="s">
        <v>454</v>
      </c>
      <c r="UKP14" s="140" t="s">
        <v>454</v>
      </c>
      <c r="UKQ14" s="140" t="s">
        <v>454</v>
      </c>
      <c r="UKR14" s="140" t="s">
        <v>454</v>
      </c>
      <c r="UKS14" s="140" t="s">
        <v>454</v>
      </c>
      <c r="UKT14" s="140" t="s">
        <v>454</v>
      </c>
      <c r="UKU14" s="140" t="s">
        <v>454</v>
      </c>
      <c r="UKV14" s="140" t="s">
        <v>454</v>
      </c>
      <c r="UKW14" s="140" t="s">
        <v>454</v>
      </c>
      <c r="UKX14" s="140" t="s">
        <v>454</v>
      </c>
      <c r="UKY14" s="140" t="s">
        <v>454</v>
      </c>
      <c r="UKZ14" s="140" t="s">
        <v>454</v>
      </c>
      <c r="ULA14" s="140" t="s">
        <v>454</v>
      </c>
      <c r="ULB14" s="140" t="s">
        <v>454</v>
      </c>
      <c r="ULC14" s="140" t="s">
        <v>454</v>
      </c>
      <c r="ULD14" s="140" t="s">
        <v>454</v>
      </c>
      <c r="ULE14" s="140" t="s">
        <v>454</v>
      </c>
      <c r="ULF14" s="140" t="s">
        <v>454</v>
      </c>
      <c r="ULG14" s="140" t="s">
        <v>454</v>
      </c>
      <c r="ULH14" s="140" t="s">
        <v>454</v>
      </c>
      <c r="ULI14" s="140" t="s">
        <v>454</v>
      </c>
      <c r="ULJ14" s="140" t="s">
        <v>454</v>
      </c>
      <c r="ULK14" s="140" t="s">
        <v>454</v>
      </c>
      <c r="ULL14" s="140" t="s">
        <v>454</v>
      </c>
      <c r="ULM14" s="140" t="s">
        <v>454</v>
      </c>
      <c r="ULN14" s="140" t="s">
        <v>454</v>
      </c>
      <c r="ULO14" s="140" t="s">
        <v>454</v>
      </c>
      <c r="ULP14" s="140" t="s">
        <v>454</v>
      </c>
      <c r="ULQ14" s="140" t="s">
        <v>454</v>
      </c>
      <c r="ULR14" s="140" t="s">
        <v>454</v>
      </c>
      <c r="ULS14" s="140" t="s">
        <v>454</v>
      </c>
      <c r="ULT14" s="140" t="s">
        <v>454</v>
      </c>
      <c r="ULU14" s="140" t="s">
        <v>454</v>
      </c>
      <c r="ULV14" s="140" t="s">
        <v>454</v>
      </c>
      <c r="ULW14" s="140" t="s">
        <v>454</v>
      </c>
      <c r="ULX14" s="140" t="s">
        <v>454</v>
      </c>
      <c r="ULY14" s="140" t="s">
        <v>454</v>
      </c>
      <c r="ULZ14" s="140" t="s">
        <v>454</v>
      </c>
      <c r="UMA14" s="140" t="s">
        <v>454</v>
      </c>
      <c r="UMB14" s="140" t="s">
        <v>454</v>
      </c>
      <c r="UMC14" s="140" t="s">
        <v>454</v>
      </c>
      <c r="UMD14" s="140" t="s">
        <v>454</v>
      </c>
      <c r="UME14" s="140" t="s">
        <v>454</v>
      </c>
      <c r="UMF14" s="140" t="s">
        <v>454</v>
      </c>
      <c r="UMG14" s="140" t="s">
        <v>454</v>
      </c>
      <c r="UMH14" s="140" t="s">
        <v>454</v>
      </c>
      <c r="UMI14" s="140" t="s">
        <v>454</v>
      </c>
      <c r="UMJ14" s="140" t="s">
        <v>454</v>
      </c>
      <c r="UMK14" s="140" t="s">
        <v>454</v>
      </c>
      <c r="UML14" s="140" t="s">
        <v>454</v>
      </c>
      <c r="UMM14" s="140" t="s">
        <v>454</v>
      </c>
      <c r="UMN14" s="140" t="s">
        <v>454</v>
      </c>
      <c r="UMO14" s="140" t="s">
        <v>454</v>
      </c>
      <c r="UMP14" s="140" t="s">
        <v>454</v>
      </c>
      <c r="UMQ14" s="140" t="s">
        <v>454</v>
      </c>
      <c r="UMR14" s="140" t="s">
        <v>454</v>
      </c>
      <c r="UMS14" s="140" t="s">
        <v>454</v>
      </c>
      <c r="UMT14" s="140" t="s">
        <v>454</v>
      </c>
      <c r="UMU14" s="140" t="s">
        <v>454</v>
      </c>
      <c r="UMV14" s="140" t="s">
        <v>454</v>
      </c>
      <c r="UMW14" s="140" t="s">
        <v>454</v>
      </c>
      <c r="UMX14" s="140" t="s">
        <v>454</v>
      </c>
      <c r="UMY14" s="140" t="s">
        <v>454</v>
      </c>
      <c r="UMZ14" s="140" t="s">
        <v>454</v>
      </c>
      <c r="UNA14" s="140" t="s">
        <v>454</v>
      </c>
      <c r="UNB14" s="140" t="s">
        <v>454</v>
      </c>
      <c r="UNC14" s="140" t="s">
        <v>454</v>
      </c>
      <c r="UND14" s="140" t="s">
        <v>454</v>
      </c>
      <c r="UNE14" s="140" t="s">
        <v>454</v>
      </c>
      <c r="UNF14" s="140" t="s">
        <v>454</v>
      </c>
      <c r="UNG14" s="140" t="s">
        <v>454</v>
      </c>
      <c r="UNH14" s="140" t="s">
        <v>454</v>
      </c>
      <c r="UNI14" s="140" t="s">
        <v>454</v>
      </c>
      <c r="UNJ14" s="140" t="s">
        <v>454</v>
      </c>
      <c r="UNK14" s="140" t="s">
        <v>454</v>
      </c>
      <c r="UNL14" s="140" t="s">
        <v>454</v>
      </c>
      <c r="UNM14" s="140" t="s">
        <v>454</v>
      </c>
      <c r="UNN14" s="140" t="s">
        <v>454</v>
      </c>
      <c r="UNO14" s="140" t="s">
        <v>454</v>
      </c>
      <c r="UNP14" s="140" t="s">
        <v>454</v>
      </c>
      <c r="UNQ14" s="140" t="s">
        <v>454</v>
      </c>
      <c r="UNR14" s="140" t="s">
        <v>454</v>
      </c>
      <c r="UNS14" s="140" t="s">
        <v>454</v>
      </c>
      <c r="UNT14" s="140" t="s">
        <v>454</v>
      </c>
      <c r="UNU14" s="140" t="s">
        <v>454</v>
      </c>
      <c r="UNV14" s="140" t="s">
        <v>454</v>
      </c>
      <c r="UNW14" s="140" t="s">
        <v>454</v>
      </c>
      <c r="UNX14" s="140" t="s">
        <v>454</v>
      </c>
      <c r="UNY14" s="140" t="s">
        <v>454</v>
      </c>
      <c r="UNZ14" s="140" t="s">
        <v>454</v>
      </c>
      <c r="UOA14" s="140" t="s">
        <v>454</v>
      </c>
      <c r="UOB14" s="140" t="s">
        <v>454</v>
      </c>
      <c r="UOC14" s="140" t="s">
        <v>454</v>
      </c>
      <c r="UOD14" s="140" t="s">
        <v>454</v>
      </c>
      <c r="UOE14" s="140" t="s">
        <v>454</v>
      </c>
      <c r="UOF14" s="140" t="s">
        <v>454</v>
      </c>
      <c r="UOG14" s="140" t="s">
        <v>454</v>
      </c>
      <c r="UOH14" s="140" t="s">
        <v>454</v>
      </c>
      <c r="UOI14" s="140" t="s">
        <v>454</v>
      </c>
      <c r="UOJ14" s="140" t="s">
        <v>454</v>
      </c>
      <c r="UOK14" s="140" t="s">
        <v>454</v>
      </c>
      <c r="UOL14" s="140" t="s">
        <v>454</v>
      </c>
      <c r="UOM14" s="140" t="s">
        <v>454</v>
      </c>
      <c r="UON14" s="140" t="s">
        <v>454</v>
      </c>
      <c r="UOO14" s="140" t="s">
        <v>454</v>
      </c>
      <c r="UOP14" s="140" t="s">
        <v>454</v>
      </c>
      <c r="UOQ14" s="140" t="s">
        <v>454</v>
      </c>
      <c r="UOR14" s="140" t="s">
        <v>454</v>
      </c>
      <c r="UOS14" s="140" t="s">
        <v>454</v>
      </c>
      <c r="UOT14" s="140" t="s">
        <v>454</v>
      </c>
      <c r="UOU14" s="140" t="s">
        <v>454</v>
      </c>
      <c r="UOV14" s="140" t="s">
        <v>454</v>
      </c>
      <c r="UOW14" s="140" t="s">
        <v>454</v>
      </c>
      <c r="UOX14" s="140" t="s">
        <v>454</v>
      </c>
      <c r="UOY14" s="140" t="s">
        <v>454</v>
      </c>
      <c r="UOZ14" s="140" t="s">
        <v>454</v>
      </c>
      <c r="UPA14" s="140" t="s">
        <v>454</v>
      </c>
      <c r="UPB14" s="140" t="s">
        <v>454</v>
      </c>
      <c r="UPC14" s="140" t="s">
        <v>454</v>
      </c>
      <c r="UPD14" s="140" t="s">
        <v>454</v>
      </c>
      <c r="UPE14" s="140" t="s">
        <v>454</v>
      </c>
      <c r="UPF14" s="140" t="s">
        <v>454</v>
      </c>
      <c r="UPG14" s="140" t="s">
        <v>454</v>
      </c>
      <c r="UPH14" s="140" t="s">
        <v>454</v>
      </c>
      <c r="UPI14" s="140" t="s">
        <v>454</v>
      </c>
      <c r="UPJ14" s="140" t="s">
        <v>454</v>
      </c>
      <c r="UPK14" s="140" t="s">
        <v>454</v>
      </c>
      <c r="UPL14" s="140" t="s">
        <v>454</v>
      </c>
      <c r="UPM14" s="140" t="s">
        <v>454</v>
      </c>
      <c r="UPN14" s="140" t="s">
        <v>454</v>
      </c>
      <c r="UPO14" s="140" t="s">
        <v>454</v>
      </c>
      <c r="UPP14" s="140" t="s">
        <v>454</v>
      </c>
      <c r="UPQ14" s="140" t="s">
        <v>454</v>
      </c>
      <c r="UPR14" s="140" t="s">
        <v>454</v>
      </c>
      <c r="UPS14" s="140" t="s">
        <v>454</v>
      </c>
      <c r="UPT14" s="140" t="s">
        <v>454</v>
      </c>
      <c r="UPU14" s="140" t="s">
        <v>454</v>
      </c>
      <c r="UPV14" s="140" t="s">
        <v>454</v>
      </c>
      <c r="UPW14" s="140" t="s">
        <v>454</v>
      </c>
      <c r="UPX14" s="140" t="s">
        <v>454</v>
      </c>
      <c r="UPY14" s="140" t="s">
        <v>454</v>
      </c>
      <c r="UPZ14" s="140" t="s">
        <v>454</v>
      </c>
      <c r="UQA14" s="140" t="s">
        <v>454</v>
      </c>
      <c r="UQB14" s="140" t="s">
        <v>454</v>
      </c>
      <c r="UQC14" s="140" t="s">
        <v>454</v>
      </c>
      <c r="UQD14" s="140" t="s">
        <v>454</v>
      </c>
      <c r="UQE14" s="140" t="s">
        <v>454</v>
      </c>
      <c r="UQF14" s="140" t="s">
        <v>454</v>
      </c>
      <c r="UQG14" s="140" t="s">
        <v>454</v>
      </c>
      <c r="UQH14" s="140" t="s">
        <v>454</v>
      </c>
      <c r="UQI14" s="140" t="s">
        <v>454</v>
      </c>
      <c r="UQJ14" s="140" t="s">
        <v>454</v>
      </c>
      <c r="UQK14" s="140" t="s">
        <v>454</v>
      </c>
      <c r="UQL14" s="140" t="s">
        <v>454</v>
      </c>
      <c r="UQM14" s="140" t="s">
        <v>454</v>
      </c>
      <c r="UQN14" s="140" t="s">
        <v>454</v>
      </c>
      <c r="UQO14" s="140" t="s">
        <v>454</v>
      </c>
      <c r="UQP14" s="140" t="s">
        <v>454</v>
      </c>
      <c r="UQQ14" s="140" t="s">
        <v>454</v>
      </c>
      <c r="UQR14" s="140" t="s">
        <v>454</v>
      </c>
      <c r="UQS14" s="140" t="s">
        <v>454</v>
      </c>
      <c r="UQT14" s="140" t="s">
        <v>454</v>
      </c>
      <c r="UQU14" s="140" t="s">
        <v>454</v>
      </c>
      <c r="UQV14" s="140" t="s">
        <v>454</v>
      </c>
      <c r="UQW14" s="140" t="s">
        <v>454</v>
      </c>
      <c r="UQX14" s="140" t="s">
        <v>454</v>
      </c>
      <c r="UQY14" s="140" t="s">
        <v>454</v>
      </c>
      <c r="UQZ14" s="140" t="s">
        <v>454</v>
      </c>
      <c r="URA14" s="140" t="s">
        <v>454</v>
      </c>
      <c r="URB14" s="140" t="s">
        <v>454</v>
      </c>
      <c r="URC14" s="140" t="s">
        <v>454</v>
      </c>
      <c r="URD14" s="140" t="s">
        <v>454</v>
      </c>
      <c r="URE14" s="140" t="s">
        <v>454</v>
      </c>
      <c r="URF14" s="140" t="s">
        <v>454</v>
      </c>
      <c r="URG14" s="140" t="s">
        <v>454</v>
      </c>
      <c r="URH14" s="140" t="s">
        <v>454</v>
      </c>
      <c r="URI14" s="140" t="s">
        <v>454</v>
      </c>
      <c r="URJ14" s="140" t="s">
        <v>454</v>
      </c>
      <c r="URK14" s="140" t="s">
        <v>454</v>
      </c>
      <c r="URL14" s="140" t="s">
        <v>454</v>
      </c>
      <c r="URM14" s="140" t="s">
        <v>454</v>
      </c>
      <c r="URN14" s="140" t="s">
        <v>454</v>
      </c>
      <c r="URO14" s="140" t="s">
        <v>454</v>
      </c>
      <c r="URP14" s="140" t="s">
        <v>454</v>
      </c>
      <c r="URQ14" s="140" t="s">
        <v>454</v>
      </c>
      <c r="URR14" s="140" t="s">
        <v>454</v>
      </c>
      <c r="URS14" s="140" t="s">
        <v>454</v>
      </c>
      <c r="URT14" s="140" t="s">
        <v>454</v>
      </c>
      <c r="URU14" s="140" t="s">
        <v>454</v>
      </c>
      <c r="URV14" s="140" t="s">
        <v>454</v>
      </c>
      <c r="URW14" s="140" t="s">
        <v>454</v>
      </c>
      <c r="URX14" s="140" t="s">
        <v>454</v>
      </c>
      <c r="URY14" s="140" t="s">
        <v>454</v>
      </c>
      <c r="URZ14" s="140" t="s">
        <v>454</v>
      </c>
      <c r="USA14" s="140" t="s">
        <v>454</v>
      </c>
      <c r="USB14" s="140" t="s">
        <v>454</v>
      </c>
      <c r="USC14" s="140" t="s">
        <v>454</v>
      </c>
      <c r="USD14" s="140" t="s">
        <v>454</v>
      </c>
      <c r="USE14" s="140" t="s">
        <v>454</v>
      </c>
      <c r="USF14" s="140" t="s">
        <v>454</v>
      </c>
      <c r="USG14" s="140" t="s">
        <v>454</v>
      </c>
      <c r="USH14" s="140" t="s">
        <v>454</v>
      </c>
      <c r="USI14" s="140" t="s">
        <v>454</v>
      </c>
      <c r="USJ14" s="140" t="s">
        <v>454</v>
      </c>
      <c r="USK14" s="140" t="s">
        <v>454</v>
      </c>
      <c r="USL14" s="140" t="s">
        <v>454</v>
      </c>
      <c r="USM14" s="140" t="s">
        <v>454</v>
      </c>
      <c r="USN14" s="140" t="s">
        <v>454</v>
      </c>
      <c r="USO14" s="140" t="s">
        <v>454</v>
      </c>
      <c r="USP14" s="140" t="s">
        <v>454</v>
      </c>
      <c r="USQ14" s="140" t="s">
        <v>454</v>
      </c>
      <c r="USR14" s="140" t="s">
        <v>454</v>
      </c>
      <c r="USS14" s="140" t="s">
        <v>454</v>
      </c>
      <c r="UST14" s="140" t="s">
        <v>454</v>
      </c>
      <c r="USU14" s="140" t="s">
        <v>454</v>
      </c>
      <c r="USV14" s="140" t="s">
        <v>454</v>
      </c>
      <c r="USW14" s="140" t="s">
        <v>454</v>
      </c>
      <c r="USX14" s="140" t="s">
        <v>454</v>
      </c>
      <c r="USY14" s="140" t="s">
        <v>454</v>
      </c>
      <c r="USZ14" s="140" t="s">
        <v>454</v>
      </c>
      <c r="UTA14" s="140" t="s">
        <v>454</v>
      </c>
      <c r="UTB14" s="140" t="s">
        <v>454</v>
      </c>
      <c r="UTC14" s="140" t="s">
        <v>454</v>
      </c>
      <c r="UTD14" s="140" t="s">
        <v>454</v>
      </c>
      <c r="UTE14" s="140" t="s">
        <v>454</v>
      </c>
      <c r="UTF14" s="140" t="s">
        <v>454</v>
      </c>
      <c r="UTG14" s="140" t="s">
        <v>454</v>
      </c>
      <c r="UTH14" s="140" t="s">
        <v>454</v>
      </c>
      <c r="UTI14" s="140" t="s">
        <v>454</v>
      </c>
      <c r="UTJ14" s="140" t="s">
        <v>454</v>
      </c>
      <c r="UTK14" s="140" t="s">
        <v>454</v>
      </c>
      <c r="UTL14" s="140" t="s">
        <v>454</v>
      </c>
      <c r="UTM14" s="140" t="s">
        <v>454</v>
      </c>
      <c r="UTN14" s="140" t="s">
        <v>454</v>
      </c>
      <c r="UTO14" s="140" t="s">
        <v>454</v>
      </c>
      <c r="UTP14" s="140" t="s">
        <v>454</v>
      </c>
      <c r="UTQ14" s="140" t="s">
        <v>454</v>
      </c>
      <c r="UTR14" s="140" t="s">
        <v>454</v>
      </c>
      <c r="UTS14" s="140" t="s">
        <v>454</v>
      </c>
      <c r="UTT14" s="140" t="s">
        <v>454</v>
      </c>
      <c r="UTU14" s="140" t="s">
        <v>454</v>
      </c>
      <c r="UTV14" s="140" t="s">
        <v>454</v>
      </c>
      <c r="UTW14" s="140" t="s">
        <v>454</v>
      </c>
      <c r="UTX14" s="140" t="s">
        <v>454</v>
      </c>
      <c r="UTY14" s="140" t="s">
        <v>454</v>
      </c>
      <c r="UTZ14" s="140" t="s">
        <v>454</v>
      </c>
      <c r="UUA14" s="140" t="s">
        <v>454</v>
      </c>
      <c r="UUB14" s="140" t="s">
        <v>454</v>
      </c>
      <c r="UUC14" s="140" t="s">
        <v>454</v>
      </c>
      <c r="UUD14" s="140" t="s">
        <v>454</v>
      </c>
      <c r="UUE14" s="140" t="s">
        <v>454</v>
      </c>
      <c r="UUF14" s="140" t="s">
        <v>454</v>
      </c>
      <c r="UUG14" s="140" t="s">
        <v>454</v>
      </c>
      <c r="UUH14" s="140" t="s">
        <v>454</v>
      </c>
      <c r="UUI14" s="140" t="s">
        <v>454</v>
      </c>
      <c r="UUJ14" s="140" t="s">
        <v>454</v>
      </c>
      <c r="UUK14" s="140" t="s">
        <v>454</v>
      </c>
      <c r="UUL14" s="140" t="s">
        <v>454</v>
      </c>
      <c r="UUM14" s="140" t="s">
        <v>454</v>
      </c>
      <c r="UUN14" s="140" t="s">
        <v>454</v>
      </c>
      <c r="UUO14" s="140" t="s">
        <v>454</v>
      </c>
      <c r="UUP14" s="140" t="s">
        <v>454</v>
      </c>
      <c r="UUQ14" s="140" t="s">
        <v>454</v>
      </c>
      <c r="UUR14" s="140" t="s">
        <v>454</v>
      </c>
      <c r="UUS14" s="140" t="s">
        <v>454</v>
      </c>
      <c r="UUT14" s="140" t="s">
        <v>454</v>
      </c>
      <c r="UUU14" s="140" t="s">
        <v>454</v>
      </c>
      <c r="UUV14" s="140" t="s">
        <v>454</v>
      </c>
      <c r="UUW14" s="140" t="s">
        <v>454</v>
      </c>
      <c r="UUX14" s="140" t="s">
        <v>454</v>
      </c>
      <c r="UUY14" s="140" t="s">
        <v>454</v>
      </c>
      <c r="UUZ14" s="140" t="s">
        <v>454</v>
      </c>
      <c r="UVA14" s="140" t="s">
        <v>454</v>
      </c>
      <c r="UVB14" s="140" t="s">
        <v>454</v>
      </c>
      <c r="UVC14" s="140" t="s">
        <v>454</v>
      </c>
      <c r="UVD14" s="140" t="s">
        <v>454</v>
      </c>
      <c r="UVE14" s="140" t="s">
        <v>454</v>
      </c>
      <c r="UVF14" s="140" t="s">
        <v>454</v>
      </c>
      <c r="UVG14" s="140" t="s">
        <v>454</v>
      </c>
      <c r="UVH14" s="140" t="s">
        <v>454</v>
      </c>
      <c r="UVI14" s="140" t="s">
        <v>454</v>
      </c>
      <c r="UVJ14" s="140" t="s">
        <v>454</v>
      </c>
      <c r="UVK14" s="140" t="s">
        <v>454</v>
      </c>
      <c r="UVL14" s="140" t="s">
        <v>454</v>
      </c>
      <c r="UVM14" s="140" t="s">
        <v>454</v>
      </c>
      <c r="UVN14" s="140" t="s">
        <v>454</v>
      </c>
      <c r="UVO14" s="140" t="s">
        <v>454</v>
      </c>
      <c r="UVP14" s="140" t="s">
        <v>454</v>
      </c>
      <c r="UVQ14" s="140" t="s">
        <v>454</v>
      </c>
      <c r="UVR14" s="140" t="s">
        <v>454</v>
      </c>
      <c r="UVS14" s="140" t="s">
        <v>454</v>
      </c>
      <c r="UVT14" s="140" t="s">
        <v>454</v>
      </c>
      <c r="UVU14" s="140" t="s">
        <v>454</v>
      </c>
      <c r="UVV14" s="140" t="s">
        <v>454</v>
      </c>
      <c r="UVW14" s="140" t="s">
        <v>454</v>
      </c>
      <c r="UVX14" s="140" t="s">
        <v>454</v>
      </c>
      <c r="UVY14" s="140" t="s">
        <v>454</v>
      </c>
      <c r="UVZ14" s="140" t="s">
        <v>454</v>
      </c>
      <c r="UWA14" s="140" t="s">
        <v>454</v>
      </c>
      <c r="UWB14" s="140" t="s">
        <v>454</v>
      </c>
      <c r="UWC14" s="140" t="s">
        <v>454</v>
      </c>
      <c r="UWD14" s="140" t="s">
        <v>454</v>
      </c>
      <c r="UWE14" s="140" t="s">
        <v>454</v>
      </c>
      <c r="UWF14" s="140" t="s">
        <v>454</v>
      </c>
      <c r="UWG14" s="140" t="s">
        <v>454</v>
      </c>
      <c r="UWH14" s="140" t="s">
        <v>454</v>
      </c>
      <c r="UWI14" s="140" t="s">
        <v>454</v>
      </c>
      <c r="UWJ14" s="140" t="s">
        <v>454</v>
      </c>
      <c r="UWK14" s="140" t="s">
        <v>454</v>
      </c>
      <c r="UWL14" s="140" t="s">
        <v>454</v>
      </c>
      <c r="UWM14" s="140" t="s">
        <v>454</v>
      </c>
      <c r="UWN14" s="140" t="s">
        <v>454</v>
      </c>
      <c r="UWO14" s="140" t="s">
        <v>454</v>
      </c>
      <c r="UWP14" s="140" t="s">
        <v>454</v>
      </c>
      <c r="UWQ14" s="140" t="s">
        <v>454</v>
      </c>
      <c r="UWR14" s="140" t="s">
        <v>454</v>
      </c>
      <c r="UWS14" s="140" t="s">
        <v>454</v>
      </c>
      <c r="UWT14" s="140" t="s">
        <v>454</v>
      </c>
      <c r="UWU14" s="140" t="s">
        <v>454</v>
      </c>
      <c r="UWV14" s="140" t="s">
        <v>454</v>
      </c>
      <c r="UWW14" s="140" t="s">
        <v>454</v>
      </c>
      <c r="UWX14" s="140" t="s">
        <v>454</v>
      </c>
      <c r="UWY14" s="140" t="s">
        <v>454</v>
      </c>
      <c r="UWZ14" s="140" t="s">
        <v>454</v>
      </c>
      <c r="UXA14" s="140" t="s">
        <v>454</v>
      </c>
      <c r="UXB14" s="140" t="s">
        <v>454</v>
      </c>
      <c r="UXC14" s="140" t="s">
        <v>454</v>
      </c>
      <c r="UXD14" s="140" t="s">
        <v>454</v>
      </c>
      <c r="UXE14" s="140" t="s">
        <v>454</v>
      </c>
      <c r="UXF14" s="140" t="s">
        <v>454</v>
      </c>
      <c r="UXG14" s="140" t="s">
        <v>454</v>
      </c>
      <c r="UXH14" s="140" t="s">
        <v>454</v>
      </c>
      <c r="UXI14" s="140" t="s">
        <v>454</v>
      </c>
      <c r="UXJ14" s="140" t="s">
        <v>454</v>
      </c>
      <c r="UXK14" s="140" t="s">
        <v>454</v>
      </c>
      <c r="UXL14" s="140" t="s">
        <v>454</v>
      </c>
      <c r="UXM14" s="140" t="s">
        <v>454</v>
      </c>
      <c r="UXN14" s="140" t="s">
        <v>454</v>
      </c>
      <c r="UXO14" s="140" t="s">
        <v>454</v>
      </c>
      <c r="UXP14" s="140" t="s">
        <v>454</v>
      </c>
      <c r="UXQ14" s="140" t="s">
        <v>454</v>
      </c>
      <c r="UXR14" s="140" t="s">
        <v>454</v>
      </c>
      <c r="UXS14" s="140" t="s">
        <v>454</v>
      </c>
      <c r="UXT14" s="140" t="s">
        <v>454</v>
      </c>
      <c r="UXU14" s="140" t="s">
        <v>454</v>
      </c>
      <c r="UXV14" s="140" t="s">
        <v>454</v>
      </c>
      <c r="UXW14" s="140" t="s">
        <v>454</v>
      </c>
      <c r="UXX14" s="140" t="s">
        <v>454</v>
      </c>
      <c r="UXY14" s="140" t="s">
        <v>454</v>
      </c>
      <c r="UXZ14" s="140" t="s">
        <v>454</v>
      </c>
      <c r="UYA14" s="140" t="s">
        <v>454</v>
      </c>
      <c r="UYB14" s="140" t="s">
        <v>454</v>
      </c>
      <c r="UYC14" s="140" t="s">
        <v>454</v>
      </c>
      <c r="UYD14" s="140" t="s">
        <v>454</v>
      </c>
      <c r="UYE14" s="140" t="s">
        <v>454</v>
      </c>
      <c r="UYF14" s="140" t="s">
        <v>454</v>
      </c>
      <c r="UYG14" s="140" t="s">
        <v>454</v>
      </c>
      <c r="UYH14" s="140" t="s">
        <v>454</v>
      </c>
      <c r="UYI14" s="140" t="s">
        <v>454</v>
      </c>
      <c r="UYJ14" s="140" t="s">
        <v>454</v>
      </c>
      <c r="UYK14" s="140" t="s">
        <v>454</v>
      </c>
      <c r="UYL14" s="140" t="s">
        <v>454</v>
      </c>
      <c r="UYM14" s="140" t="s">
        <v>454</v>
      </c>
      <c r="UYN14" s="140" t="s">
        <v>454</v>
      </c>
      <c r="UYO14" s="140" t="s">
        <v>454</v>
      </c>
      <c r="UYP14" s="140" t="s">
        <v>454</v>
      </c>
      <c r="UYQ14" s="140" t="s">
        <v>454</v>
      </c>
      <c r="UYR14" s="140" t="s">
        <v>454</v>
      </c>
      <c r="UYS14" s="140" t="s">
        <v>454</v>
      </c>
      <c r="UYT14" s="140" t="s">
        <v>454</v>
      </c>
      <c r="UYU14" s="140" t="s">
        <v>454</v>
      </c>
      <c r="UYV14" s="140" t="s">
        <v>454</v>
      </c>
      <c r="UYW14" s="140" t="s">
        <v>454</v>
      </c>
      <c r="UYX14" s="140" t="s">
        <v>454</v>
      </c>
      <c r="UYY14" s="140" t="s">
        <v>454</v>
      </c>
      <c r="UYZ14" s="140" t="s">
        <v>454</v>
      </c>
      <c r="UZA14" s="140" t="s">
        <v>454</v>
      </c>
      <c r="UZB14" s="140" t="s">
        <v>454</v>
      </c>
      <c r="UZC14" s="140" t="s">
        <v>454</v>
      </c>
      <c r="UZD14" s="140" t="s">
        <v>454</v>
      </c>
      <c r="UZE14" s="140" t="s">
        <v>454</v>
      </c>
      <c r="UZF14" s="140" t="s">
        <v>454</v>
      </c>
      <c r="UZG14" s="140" t="s">
        <v>454</v>
      </c>
      <c r="UZH14" s="140" t="s">
        <v>454</v>
      </c>
      <c r="UZI14" s="140" t="s">
        <v>454</v>
      </c>
      <c r="UZJ14" s="140" t="s">
        <v>454</v>
      </c>
      <c r="UZK14" s="140" t="s">
        <v>454</v>
      </c>
      <c r="UZL14" s="140" t="s">
        <v>454</v>
      </c>
      <c r="UZM14" s="140" t="s">
        <v>454</v>
      </c>
      <c r="UZN14" s="140" t="s">
        <v>454</v>
      </c>
      <c r="UZO14" s="140" t="s">
        <v>454</v>
      </c>
      <c r="UZP14" s="140" t="s">
        <v>454</v>
      </c>
      <c r="UZQ14" s="140" t="s">
        <v>454</v>
      </c>
      <c r="UZR14" s="140" t="s">
        <v>454</v>
      </c>
      <c r="UZS14" s="140" t="s">
        <v>454</v>
      </c>
      <c r="UZT14" s="140" t="s">
        <v>454</v>
      </c>
      <c r="UZU14" s="140" t="s">
        <v>454</v>
      </c>
      <c r="UZV14" s="140" t="s">
        <v>454</v>
      </c>
      <c r="UZW14" s="140" t="s">
        <v>454</v>
      </c>
      <c r="UZX14" s="140" t="s">
        <v>454</v>
      </c>
      <c r="UZY14" s="140" t="s">
        <v>454</v>
      </c>
      <c r="UZZ14" s="140" t="s">
        <v>454</v>
      </c>
      <c r="VAA14" s="140" t="s">
        <v>454</v>
      </c>
      <c r="VAB14" s="140" t="s">
        <v>454</v>
      </c>
      <c r="VAC14" s="140" t="s">
        <v>454</v>
      </c>
      <c r="VAD14" s="140" t="s">
        <v>454</v>
      </c>
      <c r="VAE14" s="140" t="s">
        <v>454</v>
      </c>
      <c r="VAF14" s="140" t="s">
        <v>454</v>
      </c>
      <c r="VAG14" s="140" t="s">
        <v>454</v>
      </c>
      <c r="VAH14" s="140" t="s">
        <v>454</v>
      </c>
      <c r="VAI14" s="140" t="s">
        <v>454</v>
      </c>
      <c r="VAJ14" s="140" t="s">
        <v>454</v>
      </c>
      <c r="VAK14" s="140" t="s">
        <v>454</v>
      </c>
      <c r="VAL14" s="140" t="s">
        <v>454</v>
      </c>
      <c r="VAM14" s="140" t="s">
        <v>454</v>
      </c>
      <c r="VAN14" s="140" t="s">
        <v>454</v>
      </c>
      <c r="VAO14" s="140" t="s">
        <v>454</v>
      </c>
      <c r="VAP14" s="140" t="s">
        <v>454</v>
      </c>
      <c r="VAQ14" s="140" t="s">
        <v>454</v>
      </c>
      <c r="VAR14" s="140" t="s">
        <v>454</v>
      </c>
      <c r="VAS14" s="140" t="s">
        <v>454</v>
      </c>
      <c r="VAT14" s="140" t="s">
        <v>454</v>
      </c>
      <c r="VAU14" s="140" t="s">
        <v>454</v>
      </c>
      <c r="VAV14" s="140" t="s">
        <v>454</v>
      </c>
      <c r="VAW14" s="140" t="s">
        <v>454</v>
      </c>
      <c r="VAX14" s="140" t="s">
        <v>454</v>
      </c>
      <c r="VAY14" s="140" t="s">
        <v>454</v>
      </c>
      <c r="VAZ14" s="140" t="s">
        <v>454</v>
      </c>
      <c r="VBA14" s="140" t="s">
        <v>454</v>
      </c>
      <c r="VBB14" s="140" t="s">
        <v>454</v>
      </c>
      <c r="VBC14" s="140" t="s">
        <v>454</v>
      </c>
      <c r="VBD14" s="140" t="s">
        <v>454</v>
      </c>
      <c r="VBE14" s="140" t="s">
        <v>454</v>
      </c>
      <c r="VBF14" s="140" t="s">
        <v>454</v>
      </c>
      <c r="VBG14" s="140" t="s">
        <v>454</v>
      </c>
      <c r="VBH14" s="140" t="s">
        <v>454</v>
      </c>
      <c r="VBI14" s="140" t="s">
        <v>454</v>
      </c>
      <c r="VBJ14" s="140" t="s">
        <v>454</v>
      </c>
      <c r="VBK14" s="140" t="s">
        <v>454</v>
      </c>
      <c r="VBL14" s="140" t="s">
        <v>454</v>
      </c>
      <c r="VBM14" s="140" t="s">
        <v>454</v>
      </c>
      <c r="VBN14" s="140" t="s">
        <v>454</v>
      </c>
      <c r="VBO14" s="140" t="s">
        <v>454</v>
      </c>
      <c r="VBP14" s="140" t="s">
        <v>454</v>
      </c>
      <c r="VBQ14" s="140" t="s">
        <v>454</v>
      </c>
      <c r="VBR14" s="140" t="s">
        <v>454</v>
      </c>
      <c r="VBS14" s="140" t="s">
        <v>454</v>
      </c>
      <c r="VBT14" s="140" t="s">
        <v>454</v>
      </c>
      <c r="VBU14" s="140" t="s">
        <v>454</v>
      </c>
      <c r="VBV14" s="140" t="s">
        <v>454</v>
      </c>
      <c r="VBW14" s="140" t="s">
        <v>454</v>
      </c>
      <c r="VBX14" s="140" t="s">
        <v>454</v>
      </c>
      <c r="VBY14" s="140" t="s">
        <v>454</v>
      </c>
      <c r="VBZ14" s="140" t="s">
        <v>454</v>
      </c>
      <c r="VCA14" s="140" t="s">
        <v>454</v>
      </c>
      <c r="VCB14" s="140" t="s">
        <v>454</v>
      </c>
      <c r="VCC14" s="140" t="s">
        <v>454</v>
      </c>
      <c r="VCD14" s="140" t="s">
        <v>454</v>
      </c>
      <c r="VCE14" s="140" t="s">
        <v>454</v>
      </c>
      <c r="VCF14" s="140" t="s">
        <v>454</v>
      </c>
      <c r="VCG14" s="140" t="s">
        <v>454</v>
      </c>
      <c r="VCH14" s="140" t="s">
        <v>454</v>
      </c>
      <c r="VCI14" s="140" t="s">
        <v>454</v>
      </c>
      <c r="VCJ14" s="140" t="s">
        <v>454</v>
      </c>
      <c r="VCK14" s="140" t="s">
        <v>454</v>
      </c>
      <c r="VCL14" s="140" t="s">
        <v>454</v>
      </c>
      <c r="VCM14" s="140" t="s">
        <v>454</v>
      </c>
      <c r="VCN14" s="140" t="s">
        <v>454</v>
      </c>
      <c r="VCO14" s="140" t="s">
        <v>454</v>
      </c>
      <c r="VCP14" s="140" t="s">
        <v>454</v>
      </c>
      <c r="VCQ14" s="140" t="s">
        <v>454</v>
      </c>
      <c r="VCR14" s="140" t="s">
        <v>454</v>
      </c>
      <c r="VCS14" s="140" t="s">
        <v>454</v>
      </c>
      <c r="VCT14" s="140" t="s">
        <v>454</v>
      </c>
      <c r="VCU14" s="140" t="s">
        <v>454</v>
      </c>
      <c r="VCV14" s="140" t="s">
        <v>454</v>
      </c>
      <c r="VCW14" s="140" t="s">
        <v>454</v>
      </c>
      <c r="VCX14" s="140" t="s">
        <v>454</v>
      </c>
      <c r="VCY14" s="140" t="s">
        <v>454</v>
      </c>
      <c r="VCZ14" s="140" t="s">
        <v>454</v>
      </c>
      <c r="VDA14" s="140" t="s">
        <v>454</v>
      </c>
      <c r="VDB14" s="140" t="s">
        <v>454</v>
      </c>
      <c r="VDC14" s="140" t="s">
        <v>454</v>
      </c>
      <c r="VDD14" s="140" t="s">
        <v>454</v>
      </c>
      <c r="VDE14" s="140" t="s">
        <v>454</v>
      </c>
      <c r="VDF14" s="140" t="s">
        <v>454</v>
      </c>
      <c r="VDG14" s="140" t="s">
        <v>454</v>
      </c>
      <c r="VDH14" s="140" t="s">
        <v>454</v>
      </c>
      <c r="VDI14" s="140" t="s">
        <v>454</v>
      </c>
      <c r="VDJ14" s="140" t="s">
        <v>454</v>
      </c>
      <c r="VDK14" s="140" t="s">
        <v>454</v>
      </c>
      <c r="VDL14" s="140" t="s">
        <v>454</v>
      </c>
      <c r="VDM14" s="140" t="s">
        <v>454</v>
      </c>
      <c r="VDN14" s="140" t="s">
        <v>454</v>
      </c>
      <c r="VDO14" s="140" t="s">
        <v>454</v>
      </c>
      <c r="VDP14" s="140" t="s">
        <v>454</v>
      </c>
      <c r="VDQ14" s="140" t="s">
        <v>454</v>
      </c>
      <c r="VDR14" s="140" t="s">
        <v>454</v>
      </c>
      <c r="VDS14" s="140" t="s">
        <v>454</v>
      </c>
      <c r="VDT14" s="140" t="s">
        <v>454</v>
      </c>
      <c r="VDU14" s="140" t="s">
        <v>454</v>
      </c>
      <c r="VDV14" s="140" t="s">
        <v>454</v>
      </c>
      <c r="VDW14" s="140" t="s">
        <v>454</v>
      </c>
      <c r="VDX14" s="140" t="s">
        <v>454</v>
      </c>
      <c r="VDY14" s="140" t="s">
        <v>454</v>
      </c>
      <c r="VDZ14" s="140" t="s">
        <v>454</v>
      </c>
      <c r="VEA14" s="140" t="s">
        <v>454</v>
      </c>
      <c r="VEB14" s="140" t="s">
        <v>454</v>
      </c>
      <c r="VEC14" s="140" t="s">
        <v>454</v>
      </c>
      <c r="VED14" s="140" t="s">
        <v>454</v>
      </c>
      <c r="VEE14" s="140" t="s">
        <v>454</v>
      </c>
      <c r="VEF14" s="140" t="s">
        <v>454</v>
      </c>
      <c r="VEG14" s="140" t="s">
        <v>454</v>
      </c>
      <c r="VEH14" s="140" t="s">
        <v>454</v>
      </c>
      <c r="VEI14" s="140" t="s">
        <v>454</v>
      </c>
      <c r="VEJ14" s="140" t="s">
        <v>454</v>
      </c>
      <c r="VEK14" s="140" t="s">
        <v>454</v>
      </c>
      <c r="VEL14" s="140" t="s">
        <v>454</v>
      </c>
      <c r="VEM14" s="140" t="s">
        <v>454</v>
      </c>
      <c r="VEN14" s="140" t="s">
        <v>454</v>
      </c>
      <c r="VEO14" s="140" t="s">
        <v>454</v>
      </c>
      <c r="VEP14" s="140" t="s">
        <v>454</v>
      </c>
      <c r="VEQ14" s="140" t="s">
        <v>454</v>
      </c>
      <c r="VER14" s="140" t="s">
        <v>454</v>
      </c>
      <c r="VES14" s="140" t="s">
        <v>454</v>
      </c>
      <c r="VET14" s="140" t="s">
        <v>454</v>
      </c>
      <c r="VEU14" s="140" t="s">
        <v>454</v>
      </c>
      <c r="VEV14" s="140" t="s">
        <v>454</v>
      </c>
      <c r="VEW14" s="140" t="s">
        <v>454</v>
      </c>
      <c r="VEX14" s="140" t="s">
        <v>454</v>
      </c>
      <c r="VEY14" s="140" t="s">
        <v>454</v>
      </c>
      <c r="VEZ14" s="140" t="s">
        <v>454</v>
      </c>
      <c r="VFA14" s="140" t="s">
        <v>454</v>
      </c>
      <c r="VFB14" s="140" t="s">
        <v>454</v>
      </c>
      <c r="VFC14" s="140" t="s">
        <v>454</v>
      </c>
      <c r="VFD14" s="140" t="s">
        <v>454</v>
      </c>
      <c r="VFE14" s="140" t="s">
        <v>454</v>
      </c>
      <c r="VFF14" s="140" t="s">
        <v>454</v>
      </c>
      <c r="VFG14" s="140" t="s">
        <v>454</v>
      </c>
      <c r="VFH14" s="140" t="s">
        <v>454</v>
      </c>
      <c r="VFI14" s="140" t="s">
        <v>454</v>
      </c>
      <c r="VFJ14" s="140" t="s">
        <v>454</v>
      </c>
      <c r="VFK14" s="140" t="s">
        <v>454</v>
      </c>
      <c r="VFL14" s="140" t="s">
        <v>454</v>
      </c>
      <c r="VFM14" s="140" t="s">
        <v>454</v>
      </c>
      <c r="VFN14" s="140" t="s">
        <v>454</v>
      </c>
      <c r="VFO14" s="140" t="s">
        <v>454</v>
      </c>
      <c r="VFP14" s="140" t="s">
        <v>454</v>
      </c>
      <c r="VFQ14" s="140" t="s">
        <v>454</v>
      </c>
      <c r="VFR14" s="140" t="s">
        <v>454</v>
      </c>
      <c r="VFS14" s="140" t="s">
        <v>454</v>
      </c>
      <c r="VFT14" s="140" t="s">
        <v>454</v>
      </c>
      <c r="VFU14" s="140" t="s">
        <v>454</v>
      </c>
      <c r="VFV14" s="140" t="s">
        <v>454</v>
      </c>
      <c r="VFW14" s="140" t="s">
        <v>454</v>
      </c>
      <c r="VFX14" s="140" t="s">
        <v>454</v>
      </c>
      <c r="VFY14" s="140" t="s">
        <v>454</v>
      </c>
      <c r="VFZ14" s="140" t="s">
        <v>454</v>
      </c>
      <c r="VGA14" s="140" t="s">
        <v>454</v>
      </c>
      <c r="VGB14" s="140" t="s">
        <v>454</v>
      </c>
      <c r="VGC14" s="140" t="s">
        <v>454</v>
      </c>
      <c r="VGD14" s="140" t="s">
        <v>454</v>
      </c>
      <c r="VGE14" s="140" t="s">
        <v>454</v>
      </c>
      <c r="VGF14" s="140" t="s">
        <v>454</v>
      </c>
      <c r="VGG14" s="140" t="s">
        <v>454</v>
      </c>
      <c r="VGH14" s="140" t="s">
        <v>454</v>
      </c>
      <c r="VGI14" s="140" t="s">
        <v>454</v>
      </c>
      <c r="VGJ14" s="140" t="s">
        <v>454</v>
      </c>
      <c r="VGK14" s="140" t="s">
        <v>454</v>
      </c>
      <c r="VGL14" s="140" t="s">
        <v>454</v>
      </c>
      <c r="VGM14" s="140" t="s">
        <v>454</v>
      </c>
      <c r="VGN14" s="140" t="s">
        <v>454</v>
      </c>
      <c r="VGO14" s="140" t="s">
        <v>454</v>
      </c>
      <c r="VGP14" s="140" t="s">
        <v>454</v>
      </c>
      <c r="VGQ14" s="140" t="s">
        <v>454</v>
      </c>
      <c r="VGR14" s="140" t="s">
        <v>454</v>
      </c>
      <c r="VGS14" s="140" t="s">
        <v>454</v>
      </c>
      <c r="VGT14" s="140" t="s">
        <v>454</v>
      </c>
      <c r="VGU14" s="140" t="s">
        <v>454</v>
      </c>
      <c r="VGV14" s="140" t="s">
        <v>454</v>
      </c>
      <c r="VGW14" s="140" t="s">
        <v>454</v>
      </c>
      <c r="VGX14" s="140" t="s">
        <v>454</v>
      </c>
      <c r="VGY14" s="140" t="s">
        <v>454</v>
      </c>
      <c r="VGZ14" s="140" t="s">
        <v>454</v>
      </c>
      <c r="VHA14" s="140" t="s">
        <v>454</v>
      </c>
      <c r="VHB14" s="140" t="s">
        <v>454</v>
      </c>
      <c r="VHC14" s="140" t="s">
        <v>454</v>
      </c>
      <c r="VHD14" s="140" t="s">
        <v>454</v>
      </c>
      <c r="VHE14" s="140" t="s">
        <v>454</v>
      </c>
      <c r="VHF14" s="140" t="s">
        <v>454</v>
      </c>
      <c r="VHG14" s="140" t="s">
        <v>454</v>
      </c>
      <c r="VHH14" s="140" t="s">
        <v>454</v>
      </c>
      <c r="VHI14" s="140" t="s">
        <v>454</v>
      </c>
      <c r="VHJ14" s="140" t="s">
        <v>454</v>
      </c>
      <c r="VHK14" s="140" t="s">
        <v>454</v>
      </c>
      <c r="VHL14" s="140" t="s">
        <v>454</v>
      </c>
      <c r="VHM14" s="140" t="s">
        <v>454</v>
      </c>
      <c r="VHN14" s="140" t="s">
        <v>454</v>
      </c>
      <c r="VHO14" s="140" t="s">
        <v>454</v>
      </c>
      <c r="VHP14" s="140" t="s">
        <v>454</v>
      </c>
      <c r="VHQ14" s="140" t="s">
        <v>454</v>
      </c>
      <c r="VHR14" s="140" t="s">
        <v>454</v>
      </c>
      <c r="VHS14" s="140" t="s">
        <v>454</v>
      </c>
      <c r="VHT14" s="140" t="s">
        <v>454</v>
      </c>
      <c r="VHU14" s="140" t="s">
        <v>454</v>
      </c>
      <c r="VHV14" s="140" t="s">
        <v>454</v>
      </c>
      <c r="VHW14" s="140" t="s">
        <v>454</v>
      </c>
      <c r="VHX14" s="140" t="s">
        <v>454</v>
      </c>
      <c r="VHY14" s="140" t="s">
        <v>454</v>
      </c>
      <c r="VHZ14" s="140" t="s">
        <v>454</v>
      </c>
      <c r="VIA14" s="140" t="s">
        <v>454</v>
      </c>
      <c r="VIB14" s="140" t="s">
        <v>454</v>
      </c>
      <c r="VIC14" s="140" t="s">
        <v>454</v>
      </c>
      <c r="VID14" s="140" t="s">
        <v>454</v>
      </c>
      <c r="VIE14" s="140" t="s">
        <v>454</v>
      </c>
      <c r="VIF14" s="140" t="s">
        <v>454</v>
      </c>
      <c r="VIG14" s="140" t="s">
        <v>454</v>
      </c>
      <c r="VIH14" s="140" t="s">
        <v>454</v>
      </c>
      <c r="VII14" s="140" t="s">
        <v>454</v>
      </c>
      <c r="VIJ14" s="140" t="s">
        <v>454</v>
      </c>
      <c r="VIK14" s="140" t="s">
        <v>454</v>
      </c>
      <c r="VIL14" s="140" t="s">
        <v>454</v>
      </c>
      <c r="VIM14" s="140" t="s">
        <v>454</v>
      </c>
      <c r="VIN14" s="140" t="s">
        <v>454</v>
      </c>
      <c r="VIO14" s="140" t="s">
        <v>454</v>
      </c>
      <c r="VIP14" s="140" t="s">
        <v>454</v>
      </c>
      <c r="VIQ14" s="140" t="s">
        <v>454</v>
      </c>
      <c r="VIR14" s="140" t="s">
        <v>454</v>
      </c>
      <c r="VIS14" s="140" t="s">
        <v>454</v>
      </c>
      <c r="VIT14" s="140" t="s">
        <v>454</v>
      </c>
      <c r="VIU14" s="140" t="s">
        <v>454</v>
      </c>
      <c r="VIV14" s="140" t="s">
        <v>454</v>
      </c>
      <c r="VIW14" s="140" t="s">
        <v>454</v>
      </c>
      <c r="VIX14" s="140" t="s">
        <v>454</v>
      </c>
      <c r="VIY14" s="140" t="s">
        <v>454</v>
      </c>
      <c r="VIZ14" s="140" t="s">
        <v>454</v>
      </c>
      <c r="VJA14" s="140" t="s">
        <v>454</v>
      </c>
      <c r="VJB14" s="140" t="s">
        <v>454</v>
      </c>
      <c r="VJC14" s="140" t="s">
        <v>454</v>
      </c>
      <c r="VJD14" s="140" t="s">
        <v>454</v>
      </c>
      <c r="VJE14" s="140" t="s">
        <v>454</v>
      </c>
      <c r="VJF14" s="140" t="s">
        <v>454</v>
      </c>
      <c r="VJG14" s="140" t="s">
        <v>454</v>
      </c>
      <c r="VJH14" s="140" t="s">
        <v>454</v>
      </c>
      <c r="VJI14" s="140" t="s">
        <v>454</v>
      </c>
      <c r="VJJ14" s="140" t="s">
        <v>454</v>
      </c>
      <c r="VJK14" s="140" t="s">
        <v>454</v>
      </c>
      <c r="VJL14" s="140" t="s">
        <v>454</v>
      </c>
      <c r="VJM14" s="140" t="s">
        <v>454</v>
      </c>
      <c r="VJN14" s="140" t="s">
        <v>454</v>
      </c>
      <c r="VJO14" s="140" t="s">
        <v>454</v>
      </c>
      <c r="VJP14" s="140" t="s">
        <v>454</v>
      </c>
      <c r="VJQ14" s="140" t="s">
        <v>454</v>
      </c>
      <c r="VJR14" s="140" t="s">
        <v>454</v>
      </c>
      <c r="VJS14" s="140" t="s">
        <v>454</v>
      </c>
      <c r="VJT14" s="140" t="s">
        <v>454</v>
      </c>
      <c r="VJU14" s="140" t="s">
        <v>454</v>
      </c>
      <c r="VJV14" s="140" t="s">
        <v>454</v>
      </c>
      <c r="VJW14" s="140" t="s">
        <v>454</v>
      </c>
      <c r="VJX14" s="140" t="s">
        <v>454</v>
      </c>
      <c r="VJY14" s="140" t="s">
        <v>454</v>
      </c>
      <c r="VJZ14" s="140" t="s">
        <v>454</v>
      </c>
      <c r="VKA14" s="140" t="s">
        <v>454</v>
      </c>
      <c r="VKB14" s="140" t="s">
        <v>454</v>
      </c>
      <c r="VKC14" s="140" t="s">
        <v>454</v>
      </c>
      <c r="VKD14" s="140" t="s">
        <v>454</v>
      </c>
      <c r="VKE14" s="140" t="s">
        <v>454</v>
      </c>
      <c r="VKF14" s="140" t="s">
        <v>454</v>
      </c>
      <c r="VKG14" s="140" t="s">
        <v>454</v>
      </c>
      <c r="VKH14" s="140" t="s">
        <v>454</v>
      </c>
      <c r="VKI14" s="140" t="s">
        <v>454</v>
      </c>
      <c r="VKJ14" s="140" t="s">
        <v>454</v>
      </c>
      <c r="VKK14" s="140" t="s">
        <v>454</v>
      </c>
      <c r="VKL14" s="140" t="s">
        <v>454</v>
      </c>
      <c r="VKM14" s="140" t="s">
        <v>454</v>
      </c>
      <c r="VKN14" s="140" t="s">
        <v>454</v>
      </c>
      <c r="VKO14" s="140" t="s">
        <v>454</v>
      </c>
      <c r="VKP14" s="140" t="s">
        <v>454</v>
      </c>
      <c r="VKQ14" s="140" t="s">
        <v>454</v>
      </c>
      <c r="VKR14" s="140" t="s">
        <v>454</v>
      </c>
      <c r="VKS14" s="140" t="s">
        <v>454</v>
      </c>
      <c r="VKT14" s="140" t="s">
        <v>454</v>
      </c>
      <c r="VKU14" s="140" t="s">
        <v>454</v>
      </c>
      <c r="VKV14" s="140" t="s">
        <v>454</v>
      </c>
      <c r="VKW14" s="140" t="s">
        <v>454</v>
      </c>
      <c r="VKX14" s="140" t="s">
        <v>454</v>
      </c>
      <c r="VKY14" s="140" t="s">
        <v>454</v>
      </c>
      <c r="VKZ14" s="140" t="s">
        <v>454</v>
      </c>
      <c r="VLA14" s="140" t="s">
        <v>454</v>
      </c>
      <c r="VLB14" s="140" t="s">
        <v>454</v>
      </c>
      <c r="VLC14" s="140" t="s">
        <v>454</v>
      </c>
      <c r="VLD14" s="140" t="s">
        <v>454</v>
      </c>
      <c r="VLE14" s="140" t="s">
        <v>454</v>
      </c>
      <c r="VLF14" s="140" t="s">
        <v>454</v>
      </c>
      <c r="VLG14" s="140" t="s">
        <v>454</v>
      </c>
      <c r="VLH14" s="140" t="s">
        <v>454</v>
      </c>
      <c r="VLI14" s="140" t="s">
        <v>454</v>
      </c>
      <c r="VLJ14" s="140" t="s">
        <v>454</v>
      </c>
      <c r="VLK14" s="140" t="s">
        <v>454</v>
      </c>
      <c r="VLL14" s="140" t="s">
        <v>454</v>
      </c>
      <c r="VLM14" s="140" t="s">
        <v>454</v>
      </c>
      <c r="VLN14" s="140" t="s">
        <v>454</v>
      </c>
      <c r="VLO14" s="140" t="s">
        <v>454</v>
      </c>
      <c r="VLP14" s="140" t="s">
        <v>454</v>
      </c>
      <c r="VLQ14" s="140" t="s">
        <v>454</v>
      </c>
      <c r="VLR14" s="140" t="s">
        <v>454</v>
      </c>
      <c r="VLS14" s="140" t="s">
        <v>454</v>
      </c>
      <c r="VLT14" s="140" t="s">
        <v>454</v>
      </c>
      <c r="VLU14" s="140" t="s">
        <v>454</v>
      </c>
      <c r="VLV14" s="140" t="s">
        <v>454</v>
      </c>
      <c r="VLW14" s="140" t="s">
        <v>454</v>
      </c>
      <c r="VLX14" s="140" t="s">
        <v>454</v>
      </c>
      <c r="VLY14" s="140" t="s">
        <v>454</v>
      </c>
      <c r="VLZ14" s="140" t="s">
        <v>454</v>
      </c>
      <c r="VMA14" s="140" t="s">
        <v>454</v>
      </c>
      <c r="VMB14" s="140" t="s">
        <v>454</v>
      </c>
      <c r="VMC14" s="140" t="s">
        <v>454</v>
      </c>
      <c r="VMD14" s="140" t="s">
        <v>454</v>
      </c>
      <c r="VME14" s="140" t="s">
        <v>454</v>
      </c>
      <c r="VMF14" s="140" t="s">
        <v>454</v>
      </c>
      <c r="VMG14" s="140" t="s">
        <v>454</v>
      </c>
      <c r="VMH14" s="140" t="s">
        <v>454</v>
      </c>
      <c r="VMI14" s="140" t="s">
        <v>454</v>
      </c>
      <c r="VMJ14" s="140" t="s">
        <v>454</v>
      </c>
      <c r="VMK14" s="140" t="s">
        <v>454</v>
      </c>
      <c r="VML14" s="140" t="s">
        <v>454</v>
      </c>
      <c r="VMM14" s="140" t="s">
        <v>454</v>
      </c>
      <c r="VMN14" s="140" t="s">
        <v>454</v>
      </c>
      <c r="VMO14" s="140" t="s">
        <v>454</v>
      </c>
      <c r="VMP14" s="140" t="s">
        <v>454</v>
      </c>
      <c r="VMQ14" s="140" t="s">
        <v>454</v>
      </c>
      <c r="VMR14" s="140" t="s">
        <v>454</v>
      </c>
      <c r="VMS14" s="140" t="s">
        <v>454</v>
      </c>
      <c r="VMT14" s="140" t="s">
        <v>454</v>
      </c>
      <c r="VMU14" s="140" t="s">
        <v>454</v>
      </c>
      <c r="VMV14" s="140" t="s">
        <v>454</v>
      </c>
      <c r="VMW14" s="140" t="s">
        <v>454</v>
      </c>
      <c r="VMX14" s="140" t="s">
        <v>454</v>
      </c>
      <c r="VMY14" s="140" t="s">
        <v>454</v>
      </c>
      <c r="VMZ14" s="140" t="s">
        <v>454</v>
      </c>
      <c r="VNA14" s="140" t="s">
        <v>454</v>
      </c>
      <c r="VNB14" s="140" t="s">
        <v>454</v>
      </c>
      <c r="VNC14" s="140" t="s">
        <v>454</v>
      </c>
      <c r="VND14" s="140" t="s">
        <v>454</v>
      </c>
      <c r="VNE14" s="140" t="s">
        <v>454</v>
      </c>
      <c r="VNF14" s="140" t="s">
        <v>454</v>
      </c>
      <c r="VNG14" s="140" t="s">
        <v>454</v>
      </c>
      <c r="VNH14" s="140" t="s">
        <v>454</v>
      </c>
      <c r="VNI14" s="140" t="s">
        <v>454</v>
      </c>
      <c r="VNJ14" s="140" t="s">
        <v>454</v>
      </c>
      <c r="VNK14" s="140" t="s">
        <v>454</v>
      </c>
      <c r="VNL14" s="140" t="s">
        <v>454</v>
      </c>
      <c r="VNM14" s="140" t="s">
        <v>454</v>
      </c>
      <c r="VNN14" s="140" t="s">
        <v>454</v>
      </c>
      <c r="VNO14" s="140" t="s">
        <v>454</v>
      </c>
      <c r="VNP14" s="140" t="s">
        <v>454</v>
      </c>
      <c r="VNQ14" s="140" t="s">
        <v>454</v>
      </c>
      <c r="VNR14" s="140" t="s">
        <v>454</v>
      </c>
      <c r="VNS14" s="140" t="s">
        <v>454</v>
      </c>
      <c r="VNT14" s="140" t="s">
        <v>454</v>
      </c>
      <c r="VNU14" s="140" t="s">
        <v>454</v>
      </c>
      <c r="VNV14" s="140" t="s">
        <v>454</v>
      </c>
      <c r="VNW14" s="140" t="s">
        <v>454</v>
      </c>
      <c r="VNX14" s="140" t="s">
        <v>454</v>
      </c>
      <c r="VNY14" s="140" t="s">
        <v>454</v>
      </c>
      <c r="VNZ14" s="140" t="s">
        <v>454</v>
      </c>
      <c r="VOA14" s="140" t="s">
        <v>454</v>
      </c>
      <c r="VOB14" s="140" t="s">
        <v>454</v>
      </c>
      <c r="VOC14" s="140" t="s">
        <v>454</v>
      </c>
      <c r="VOD14" s="140" t="s">
        <v>454</v>
      </c>
      <c r="VOE14" s="140" t="s">
        <v>454</v>
      </c>
      <c r="VOF14" s="140" t="s">
        <v>454</v>
      </c>
      <c r="VOG14" s="140" t="s">
        <v>454</v>
      </c>
      <c r="VOH14" s="140" t="s">
        <v>454</v>
      </c>
      <c r="VOI14" s="140" t="s">
        <v>454</v>
      </c>
      <c r="VOJ14" s="140" t="s">
        <v>454</v>
      </c>
      <c r="VOK14" s="140" t="s">
        <v>454</v>
      </c>
      <c r="VOL14" s="140" t="s">
        <v>454</v>
      </c>
      <c r="VOM14" s="140" t="s">
        <v>454</v>
      </c>
      <c r="VON14" s="140" t="s">
        <v>454</v>
      </c>
      <c r="VOO14" s="140" t="s">
        <v>454</v>
      </c>
      <c r="VOP14" s="140" t="s">
        <v>454</v>
      </c>
      <c r="VOQ14" s="140" t="s">
        <v>454</v>
      </c>
      <c r="VOR14" s="140" t="s">
        <v>454</v>
      </c>
      <c r="VOS14" s="140" t="s">
        <v>454</v>
      </c>
      <c r="VOT14" s="140" t="s">
        <v>454</v>
      </c>
      <c r="VOU14" s="140" t="s">
        <v>454</v>
      </c>
      <c r="VOV14" s="140" t="s">
        <v>454</v>
      </c>
      <c r="VOW14" s="140" t="s">
        <v>454</v>
      </c>
      <c r="VOX14" s="140" t="s">
        <v>454</v>
      </c>
      <c r="VOY14" s="140" t="s">
        <v>454</v>
      </c>
      <c r="VOZ14" s="140" t="s">
        <v>454</v>
      </c>
      <c r="VPA14" s="140" t="s">
        <v>454</v>
      </c>
      <c r="VPB14" s="140" t="s">
        <v>454</v>
      </c>
      <c r="VPC14" s="140" t="s">
        <v>454</v>
      </c>
      <c r="VPD14" s="140" t="s">
        <v>454</v>
      </c>
      <c r="VPE14" s="140" t="s">
        <v>454</v>
      </c>
      <c r="VPF14" s="140" t="s">
        <v>454</v>
      </c>
      <c r="VPG14" s="140" t="s">
        <v>454</v>
      </c>
      <c r="VPH14" s="140" t="s">
        <v>454</v>
      </c>
      <c r="VPI14" s="140" t="s">
        <v>454</v>
      </c>
      <c r="VPJ14" s="140" t="s">
        <v>454</v>
      </c>
      <c r="VPK14" s="140" t="s">
        <v>454</v>
      </c>
      <c r="VPL14" s="140" t="s">
        <v>454</v>
      </c>
      <c r="VPM14" s="140" t="s">
        <v>454</v>
      </c>
      <c r="VPN14" s="140" t="s">
        <v>454</v>
      </c>
      <c r="VPO14" s="140" t="s">
        <v>454</v>
      </c>
      <c r="VPP14" s="140" t="s">
        <v>454</v>
      </c>
      <c r="VPQ14" s="140" t="s">
        <v>454</v>
      </c>
      <c r="VPR14" s="140" t="s">
        <v>454</v>
      </c>
      <c r="VPS14" s="140" t="s">
        <v>454</v>
      </c>
      <c r="VPT14" s="140" t="s">
        <v>454</v>
      </c>
      <c r="VPU14" s="140" t="s">
        <v>454</v>
      </c>
      <c r="VPV14" s="140" t="s">
        <v>454</v>
      </c>
      <c r="VPW14" s="140" t="s">
        <v>454</v>
      </c>
      <c r="VPX14" s="140" t="s">
        <v>454</v>
      </c>
      <c r="VPY14" s="140" t="s">
        <v>454</v>
      </c>
      <c r="VPZ14" s="140" t="s">
        <v>454</v>
      </c>
      <c r="VQA14" s="140" t="s">
        <v>454</v>
      </c>
      <c r="VQB14" s="140" t="s">
        <v>454</v>
      </c>
      <c r="VQC14" s="140" t="s">
        <v>454</v>
      </c>
      <c r="VQD14" s="140" t="s">
        <v>454</v>
      </c>
      <c r="VQE14" s="140" t="s">
        <v>454</v>
      </c>
      <c r="VQF14" s="140" t="s">
        <v>454</v>
      </c>
      <c r="VQG14" s="140" t="s">
        <v>454</v>
      </c>
      <c r="VQH14" s="140" t="s">
        <v>454</v>
      </c>
      <c r="VQI14" s="140" t="s">
        <v>454</v>
      </c>
      <c r="VQJ14" s="140" t="s">
        <v>454</v>
      </c>
      <c r="VQK14" s="140" t="s">
        <v>454</v>
      </c>
      <c r="VQL14" s="140" t="s">
        <v>454</v>
      </c>
      <c r="VQM14" s="140" t="s">
        <v>454</v>
      </c>
      <c r="VQN14" s="140" t="s">
        <v>454</v>
      </c>
      <c r="VQO14" s="140" t="s">
        <v>454</v>
      </c>
      <c r="VQP14" s="140" t="s">
        <v>454</v>
      </c>
      <c r="VQQ14" s="140" t="s">
        <v>454</v>
      </c>
      <c r="VQR14" s="140" t="s">
        <v>454</v>
      </c>
      <c r="VQS14" s="140" t="s">
        <v>454</v>
      </c>
      <c r="VQT14" s="140" t="s">
        <v>454</v>
      </c>
      <c r="VQU14" s="140" t="s">
        <v>454</v>
      </c>
      <c r="VQV14" s="140" t="s">
        <v>454</v>
      </c>
      <c r="VQW14" s="140" t="s">
        <v>454</v>
      </c>
      <c r="VQX14" s="140" t="s">
        <v>454</v>
      </c>
      <c r="VQY14" s="140" t="s">
        <v>454</v>
      </c>
      <c r="VQZ14" s="140" t="s">
        <v>454</v>
      </c>
      <c r="VRA14" s="140" t="s">
        <v>454</v>
      </c>
      <c r="VRB14" s="140" t="s">
        <v>454</v>
      </c>
      <c r="VRC14" s="140" t="s">
        <v>454</v>
      </c>
      <c r="VRD14" s="140" t="s">
        <v>454</v>
      </c>
      <c r="VRE14" s="140" t="s">
        <v>454</v>
      </c>
      <c r="VRF14" s="140" t="s">
        <v>454</v>
      </c>
      <c r="VRG14" s="140" t="s">
        <v>454</v>
      </c>
      <c r="VRH14" s="140" t="s">
        <v>454</v>
      </c>
      <c r="VRI14" s="140" t="s">
        <v>454</v>
      </c>
      <c r="VRJ14" s="140" t="s">
        <v>454</v>
      </c>
      <c r="VRK14" s="140" t="s">
        <v>454</v>
      </c>
      <c r="VRL14" s="140" t="s">
        <v>454</v>
      </c>
      <c r="VRM14" s="140" t="s">
        <v>454</v>
      </c>
      <c r="VRN14" s="140" t="s">
        <v>454</v>
      </c>
      <c r="VRO14" s="140" t="s">
        <v>454</v>
      </c>
      <c r="VRP14" s="140" t="s">
        <v>454</v>
      </c>
      <c r="VRQ14" s="140" t="s">
        <v>454</v>
      </c>
      <c r="VRR14" s="140" t="s">
        <v>454</v>
      </c>
      <c r="VRS14" s="140" t="s">
        <v>454</v>
      </c>
      <c r="VRT14" s="140" t="s">
        <v>454</v>
      </c>
      <c r="VRU14" s="140" t="s">
        <v>454</v>
      </c>
      <c r="VRV14" s="140" t="s">
        <v>454</v>
      </c>
      <c r="VRW14" s="140" t="s">
        <v>454</v>
      </c>
      <c r="VRX14" s="140" t="s">
        <v>454</v>
      </c>
      <c r="VRY14" s="140" t="s">
        <v>454</v>
      </c>
      <c r="VRZ14" s="140" t="s">
        <v>454</v>
      </c>
      <c r="VSA14" s="140" t="s">
        <v>454</v>
      </c>
      <c r="VSB14" s="140" t="s">
        <v>454</v>
      </c>
      <c r="VSC14" s="140" t="s">
        <v>454</v>
      </c>
      <c r="VSD14" s="140" t="s">
        <v>454</v>
      </c>
      <c r="VSE14" s="140" t="s">
        <v>454</v>
      </c>
      <c r="VSF14" s="140" t="s">
        <v>454</v>
      </c>
      <c r="VSG14" s="140" t="s">
        <v>454</v>
      </c>
      <c r="VSH14" s="140" t="s">
        <v>454</v>
      </c>
      <c r="VSI14" s="140" t="s">
        <v>454</v>
      </c>
      <c r="VSJ14" s="140" t="s">
        <v>454</v>
      </c>
      <c r="VSK14" s="140" t="s">
        <v>454</v>
      </c>
      <c r="VSL14" s="140" t="s">
        <v>454</v>
      </c>
      <c r="VSM14" s="140" t="s">
        <v>454</v>
      </c>
      <c r="VSN14" s="140" t="s">
        <v>454</v>
      </c>
      <c r="VSO14" s="140" t="s">
        <v>454</v>
      </c>
      <c r="VSP14" s="140" t="s">
        <v>454</v>
      </c>
      <c r="VSQ14" s="140" t="s">
        <v>454</v>
      </c>
      <c r="VSR14" s="140" t="s">
        <v>454</v>
      </c>
      <c r="VSS14" s="140" t="s">
        <v>454</v>
      </c>
      <c r="VST14" s="140" t="s">
        <v>454</v>
      </c>
      <c r="VSU14" s="140" t="s">
        <v>454</v>
      </c>
      <c r="VSV14" s="140" t="s">
        <v>454</v>
      </c>
      <c r="VSW14" s="140" t="s">
        <v>454</v>
      </c>
      <c r="VSX14" s="140" t="s">
        <v>454</v>
      </c>
      <c r="VSY14" s="140" t="s">
        <v>454</v>
      </c>
      <c r="VSZ14" s="140" t="s">
        <v>454</v>
      </c>
      <c r="VTA14" s="140" t="s">
        <v>454</v>
      </c>
      <c r="VTB14" s="140" t="s">
        <v>454</v>
      </c>
      <c r="VTC14" s="140" t="s">
        <v>454</v>
      </c>
      <c r="VTD14" s="140" t="s">
        <v>454</v>
      </c>
      <c r="VTE14" s="140" t="s">
        <v>454</v>
      </c>
      <c r="VTF14" s="140" t="s">
        <v>454</v>
      </c>
      <c r="VTG14" s="140" t="s">
        <v>454</v>
      </c>
      <c r="VTH14" s="140" t="s">
        <v>454</v>
      </c>
      <c r="VTI14" s="140" t="s">
        <v>454</v>
      </c>
      <c r="VTJ14" s="140" t="s">
        <v>454</v>
      </c>
      <c r="VTK14" s="140" t="s">
        <v>454</v>
      </c>
      <c r="VTL14" s="140" t="s">
        <v>454</v>
      </c>
      <c r="VTM14" s="140" t="s">
        <v>454</v>
      </c>
      <c r="VTN14" s="140" t="s">
        <v>454</v>
      </c>
      <c r="VTO14" s="140" t="s">
        <v>454</v>
      </c>
      <c r="VTP14" s="140" t="s">
        <v>454</v>
      </c>
      <c r="VTQ14" s="140" t="s">
        <v>454</v>
      </c>
      <c r="VTR14" s="140" t="s">
        <v>454</v>
      </c>
      <c r="VTS14" s="140" t="s">
        <v>454</v>
      </c>
      <c r="VTT14" s="140" t="s">
        <v>454</v>
      </c>
      <c r="VTU14" s="140" t="s">
        <v>454</v>
      </c>
      <c r="VTV14" s="140" t="s">
        <v>454</v>
      </c>
      <c r="VTW14" s="140" t="s">
        <v>454</v>
      </c>
      <c r="VTX14" s="140" t="s">
        <v>454</v>
      </c>
      <c r="VTY14" s="140" t="s">
        <v>454</v>
      </c>
      <c r="VTZ14" s="140" t="s">
        <v>454</v>
      </c>
      <c r="VUA14" s="140" t="s">
        <v>454</v>
      </c>
      <c r="VUB14" s="140" t="s">
        <v>454</v>
      </c>
      <c r="VUC14" s="140" t="s">
        <v>454</v>
      </c>
      <c r="VUD14" s="140" t="s">
        <v>454</v>
      </c>
      <c r="VUE14" s="140" t="s">
        <v>454</v>
      </c>
      <c r="VUF14" s="140" t="s">
        <v>454</v>
      </c>
      <c r="VUG14" s="140" t="s">
        <v>454</v>
      </c>
      <c r="VUH14" s="140" t="s">
        <v>454</v>
      </c>
      <c r="VUI14" s="140" t="s">
        <v>454</v>
      </c>
      <c r="VUJ14" s="140" t="s">
        <v>454</v>
      </c>
      <c r="VUK14" s="140" t="s">
        <v>454</v>
      </c>
      <c r="VUL14" s="140" t="s">
        <v>454</v>
      </c>
      <c r="VUM14" s="140" t="s">
        <v>454</v>
      </c>
      <c r="VUN14" s="140" t="s">
        <v>454</v>
      </c>
      <c r="VUO14" s="140" t="s">
        <v>454</v>
      </c>
      <c r="VUP14" s="140" t="s">
        <v>454</v>
      </c>
      <c r="VUQ14" s="140" t="s">
        <v>454</v>
      </c>
      <c r="VUR14" s="140" t="s">
        <v>454</v>
      </c>
      <c r="VUS14" s="140" t="s">
        <v>454</v>
      </c>
      <c r="VUT14" s="140" t="s">
        <v>454</v>
      </c>
      <c r="VUU14" s="140" t="s">
        <v>454</v>
      </c>
      <c r="VUV14" s="140" t="s">
        <v>454</v>
      </c>
      <c r="VUW14" s="140" t="s">
        <v>454</v>
      </c>
      <c r="VUX14" s="140" t="s">
        <v>454</v>
      </c>
      <c r="VUY14" s="140" t="s">
        <v>454</v>
      </c>
      <c r="VUZ14" s="140" t="s">
        <v>454</v>
      </c>
      <c r="VVA14" s="140" t="s">
        <v>454</v>
      </c>
      <c r="VVB14" s="140" t="s">
        <v>454</v>
      </c>
      <c r="VVC14" s="140" t="s">
        <v>454</v>
      </c>
      <c r="VVD14" s="140" t="s">
        <v>454</v>
      </c>
      <c r="VVE14" s="140" t="s">
        <v>454</v>
      </c>
      <c r="VVF14" s="140" t="s">
        <v>454</v>
      </c>
      <c r="VVG14" s="140" t="s">
        <v>454</v>
      </c>
      <c r="VVH14" s="140" t="s">
        <v>454</v>
      </c>
      <c r="VVI14" s="140" t="s">
        <v>454</v>
      </c>
      <c r="VVJ14" s="140" t="s">
        <v>454</v>
      </c>
      <c r="VVK14" s="140" t="s">
        <v>454</v>
      </c>
      <c r="VVL14" s="140" t="s">
        <v>454</v>
      </c>
      <c r="VVM14" s="140" t="s">
        <v>454</v>
      </c>
      <c r="VVN14" s="140" t="s">
        <v>454</v>
      </c>
      <c r="VVO14" s="140" t="s">
        <v>454</v>
      </c>
      <c r="VVP14" s="140" t="s">
        <v>454</v>
      </c>
      <c r="VVQ14" s="140" t="s">
        <v>454</v>
      </c>
      <c r="VVR14" s="140" t="s">
        <v>454</v>
      </c>
      <c r="VVS14" s="140" t="s">
        <v>454</v>
      </c>
      <c r="VVT14" s="140" t="s">
        <v>454</v>
      </c>
      <c r="VVU14" s="140" t="s">
        <v>454</v>
      </c>
      <c r="VVV14" s="140" t="s">
        <v>454</v>
      </c>
      <c r="VVW14" s="140" t="s">
        <v>454</v>
      </c>
      <c r="VVX14" s="140" t="s">
        <v>454</v>
      </c>
      <c r="VVY14" s="140" t="s">
        <v>454</v>
      </c>
      <c r="VVZ14" s="140" t="s">
        <v>454</v>
      </c>
      <c r="VWA14" s="140" t="s">
        <v>454</v>
      </c>
      <c r="VWB14" s="140" t="s">
        <v>454</v>
      </c>
      <c r="VWC14" s="140" t="s">
        <v>454</v>
      </c>
      <c r="VWD14" s="140" t="s">
        <v>454</v>
      </c>
      <c r="VWE14" s="140" t="s">
        <v>454</v>
      </c>
      <c r="VWF14" s="140" t="s">
        <v>454</v>
      </c>
      <c r="VWG14" s="140" t="s">
        <v>454</v>
      </c>
      <c r="VWH14" s="140" t="s">
        <v>454</v>
      </c>
      <c r="VWI14" s="140" t="s">
        <v>454</v>
      </c>
      <c r="VWJ14" s="140" t="s">
        <v>454</v>
      </c>
      <c r="VWK14" s="140" t="s">
        <v>454</v>
      </c>
      <c r="VWL14" s="140" t="s">
        <v>454</v>
      </c>
      <c r="VWM14" s="140" t="s">
        <v>454</v>
      </c>
      <c r="VWN14" s="140" t="s">
        <v>454</v>
      </c>
      <c r="VWO14" s="140" t="s">
        <v>454</v>
      </c>
      <c r="VWP14" s="140" t="s">
        <v>454</v>
      </c>
      <c r="VWQ14" s="140" t="s">
        <v>454</v>
      </c>
      <c r="VWR14" s="140" t="s">
        <v>454</v>
      </c>
      <c r="VWS14" s="140" t="s">
        <v>454</v>
      </c>
      <c r="VWT14" s="140" t="s">
        <v>454</v>
      </c>
      <c r="VWU14" s="140" t="s">
        <v>454</v>
      </c>
      <c r="VWV14" s="140" t="s">
        <v>454</v>
      </c>
      <c r="VWW14" s="140" t="s">
        <v>454</v>
      </c>
      <c r="VWX14" s="140" t="s">
        <v>454</v>
      </c>
      <c r="VWY14" s="140" t="s">
        <v>454</v>
      </c>
      <c r="VWZ14" s="140" t="s">
        <v>454</v>
      </c>
      <c r="VXA14" s="140" t="s">
        <v>454</v>
      </c>
      <c r="VXB14" s="140" t="s">
        <v>454</v>
      </c>
      <c r="VXC14" s="140" t="s">
        <v>454</v>
      </c>
      <c r="VXD14" s="140" t="s">
        <v>454</v>
      </c>
      <c r="VXE14" s="140" t="s">
        <v>454</v>
      </c>
      <c r="VXF14" s="140" t="s">
        <v>454</v>
      </c>
      <c r="VXG14" s="140" t="s">
        <v>454</v>
      </c>
      <c r="VXH14" s="140" t="s">
        <v>454</v>
      </c>
      <c r="VXI14" s="140" t="s">
        <v>454</v>
      </c>
      <c r="VXJ14" s="140" t="s">
        <v>454</v>
      </c>
      <c r="VXK14" s="140" t="s">
        <v>454</v>
      </c>
      <c r="VXL14" s="140" t="s">
        <v>454</v>
      </c>
      <c r="VXM14" s="140" t="s">
        <v>454</v>
      </c>
      <c r="VXN14" s="140" t="s">
        <v>454</v>
      </c>
      <c r="VXO14" s="140" t="s">
        <v>454</v>
      </c>
      <c r="VXP14" s="140" t="s">
        <v>454</v>
      </c>
      <c r="VXQ14" s="140" t="s">
        <v>454</v>
      </c>
      <c r="VXR14" s="140" t="s">
        <v>454</v>
      </c>
      <c r="VXS14" s="140" t="s">
        <v>454</v>
      </c>
      <c r="VXT14" s="140" t="s">
        <v>454</v>
      </c>
      <c r="VXU14" s="140" t="s">
        <v>454</v>
      </c>
      <c r="VXV14" s="140" t="s">
        <v>454</v>
      </c>
      <c r="VXW14" s="140" t="s">
        <v>454</v>
      </c>
      <c r="VXX14" s="140" t="s">
        <v>454</v>
      </c>
      <c r="VXY14" s="140" t="s">
        <v>454</v>
      </c>
      <c r="VXZ14" s="140" t="s">
        <v>454</v>
      </c>
      <c r="VYA14" s="140" t="s">
        <v>454</v>
      </c>
      <c r="VYB14" s="140" t="s">
        <v>454</v>
      </c>
      <c r="VYC14" s="140" t="s">
        <v>454</v>
      </c>
      <c r="VYD14" s="140" t="s">
        <v>454</v>
      </c>
      <c r="VYE14" s="140" t="s">
        <v>454</v>
      </c>
      <c r="VYF14" s="140" t="s">
        <v>454</v>
      </c>
      <c r="VYG14" s="140" t="s">
        <v>454</v>
      </c>
      <c r="VYH14" s="140" t="s">
        <v>454</v>
      </c>
      <c r="VYI14" s="140" t="s">
        <v>454</v>
      </c>
      <c r="VYJ14" s="140" t="s">
        <v>454</v>
      </c>
      <c r="VYK14" s="140" t="s">
        <v>454</v>
      </c>
      <c r="VYL14" s="140" t="s">
        <v>454</v>
      </c>
      <c r="VYM14" s="140" t="s">
        <v>454</v>
      </c>
      <c r="VYN14" s="140" t="s">
        <v>454</v>
      </c>
      <c r="VYO14" s="140" t="s">
        <v>454</v>
      </c>
      <c r="VYP14" s="140" t="s">
        <v>454</v>
      </c>
      <c r="VYQ14" s="140" t="s">
        <v>454</v>
      </c>
      <c r="VYR14" s="140" t="s">
        <v>454</v>
      </c>
      <c r="VYS14" s="140" t="s">
        <v>454</v>
      </c>
      <c r="VYT14" s="140" t="s">
        <v>454</v>
      </c>
      <c r="VYU14" s="140" t="s">
        <v>454</v>
      </c>
      <c r="VYV14" s="140" t="s">
        <v>454</v>
      </c>
      <c r="VYW14" s="140" t="s">
        <v>454</v>
      </c>
      <c r="VYX14" s="140" t="s">
        <v>454</v>
      </c>
      <c r="VYY14" s="140" t="s">
        <v>454</v>
      </c>
      <c r="VYZ14" s="140" t="s">
        <v>454</v>
      </c>
      <c r="VZA14" s="140" t="s">
        <v>454</v>
      </c>
      <c r="VZB14" s="140" t="s">
        <v>454</v>
      </c>
      <c r="VZC14" s="140" t="s">
        <v>454</v>
      </c>
      <c r="VZD14" s="140" t="s">
        <v>454</v>
      </c>
      <c r="VZE14" s="140" t="s">
        <v>454</v>
      </c>
      <c r="VZF14" s="140" t="s">
        <v>454</v>
      </c>
      <c r="VZG14" s="140" t="s">
        <v>454</v>
      </c>
      <c r="VZH14" s="140" t="s">
        <v>454</v>
      </c>
      <c r="VZI14" s="140" t="s">
        <v>454</v>
      </c>
      <c r="VZJ14" s="140" t="s">
        <v>454</v>
      </c>
      <c r="VZK14" s="140" t="s">
        <v>454</v>
      </c>
      <c r="VZL14" s="140" t="s">
        <v>454</v>
      </c>
      <c r="VZM14" s="140" t="s">
        <v>454</v>
      </c>
      <c r="VZN14" s="140" t="s">
        <v>454</v>
      </c>
      <c r="VZO14" s="140" t="s">
        <v>454</v>
      </c>
      <c r="VZP14" s="140" t="s">
        <v>454</v>
      </c>
      <c r="VZQ14" s="140" t="s">
        <v>454</v>
      </c>
      <c r="VZR14" s="140" t="s">
        <v>454</v>
      </c>
      <c r="VZS14" s="140" t="s">
        <v>454</v>
      </c>
      <c r="VZT14" s="140" t="s">
        <v>454</v>
      </c>
      <c r="VZU14" s="140" t="s">
        <v>454</v>
      </c>
      <c r="VZV14" s="140" t="s">
        <v>454</v>
      </c>
      <c r="VZW14" s="140" t="s">
        <v>454</v>
      </c>
      <c r="VZX14" s="140" t="s">
        <v>454</v>
      </c>
      <c r="VZY14" s="140" t="s">
        <v>454</v>
      </c>
      <c r="VZZ14" s="140" t="s">
        <v>454</v>
      </c>
      <c r="WAA14" s="140" t="s">
        <v>454</v>
      </c>
      <c r="WAB14" s="140" t="s">
        <v>454</v>
      </c>
      <c r="WAC14" s="140" t="s">
        <v>454</v>
      </c>
      <c r="WAD14" s="140" t="s">
        <v>454</v>
      </c>
      <c r="WAE14" s="140" t="s">
        <v>454</v>
      </c>
      <c r="WAF14" s="140" t="s">
        <v>454</v>
      </c>
      <c r="WAG14" s="140" t="s">
        <v>454</v>
      </c>
      <c r="WAH14" s="140" t="s">
        <v>454</v>
      </c>
      <c r="WAI14" s="140" t="s">
        <v>454</v>
      </c>
      <c r="WAJ14" s="140" t="s">
        <v>454</v>
      </c>
      <c r="WAK14" s="140" t="s">
        <v>454</v>
      </c>
      <c r="WAL14" s="140" t="s">
        <v>454</v>
      </c>
      <c r="WAM14" s="140" t="s">
        <v>454</v>
      </c>
      <c r="WAN14" s="140" t="s">
        <v>454</v>
      </c>
      <c r="WAO14" s="140" t="s">
        <v>454</v>
      </c>
      <c r="WAP14" s="140" t="s">
        <v>454</v>
      </c>
      <c r="WAQ14" s="140" t="s">
        <v>454</v>
      </c>
      <c r="WAR14" s="140" t="s">
        <v>454</v>
      </c>
      <c r="WAS14" s="140" t="s">
        <v>454</v>
      </c>
      <c r="WAT14" s="140" t="s">
        <v>454</v>
      </c>
      <c r="WAU14" s="140" t="s">
        <v>454</v>
      </c>
      <c r="WAV14" s="140" t="s">
        <v>454</v>
      </c>
      <c r="WAW14" s="140" t="s">
        <v>454</v>
      </c>
      <c r="WAX14" s="140" t="s">
        <v>454</v>
      </c>
      <c r="WAY14" s="140" t="s">
        <v>454</v>
      </c>
      <c r="WAZ14" s="140" t="s">
        <v>454</v>
      </c>
      <c r="WBA14" s="140" t="s">
        <v>454</v>
      </c>
      <c r="WBB14" s="140" t="s">
        <v>454</v>
      </c>
      <c r="WBC14" s="140" t="s">
        <v>454</v>
      </c>
      <c r="WBD14" s="140" t="s">
        <v>454</v>
      </c>
      <c r="WBE14" s="140" t="s">
        <v>454</v>
      </c>
      <c r="WBF14" s="140" t="s">
        <v>454</v>
      </c>
      <c r="WBG14" s="140" t="s">
        <v>454</v>
      </c>
      <c r="WBH14" s="140" t="s">
        <v>454</v>
      </c>
      <c r="WBI14" s="140" t="s">
        <v>454</v>
      </c>
      <c r="WBJ14" s="140" t="s">
        <v>454</v>
      </c>
      <c r="WBK14" s="140" t="s">
        <v>454</v>
      </c>
      <c r="WBL14" s="140" t="s">
        <v>454</v>
      </c>
      <c r="WBM14" s="140" t="s">
        <v>454</v>
      </c>
      <c r="WBN14" s="140" t="s">
        <v>454</v>
      </c>
      <c r="WBO14" s="140" t="s">
        <v>454</v>
      </c>
      <c r="WBP14" s="140" t="s">
        <v>454</v>
      </c>
      <c r="WBQ14" s="140" t="s">
        <v>454</v>
      </c>
      <c r="WBR14" s="140" t="s">
        <v>454</v>
      </c>
      <c r="WBS14" s="140" t="s">
        <v>454</v>
      </c>
      <c r="WBT14" s="140" t="s">
        <v>454</v>
      </c>
      <c r="WBU14" s="140" t="s">
        <v>454</v>
      </c>
      <c r="WBV14" s="140" t="s">
        <v>454</v>
      </c>
      <c r="WBW14" s="140" t="s">
        <v>454</v>
      </c>
      <c r="WBX14" s="140" t="s">
        <v>454</v>
      </c>
      <c r="WBY14" s="140" t="s">
        <v>454</v>
      </c>
      <c r="WBZ14" s="140" t="s">
        <v>454</v>
      </c>
      <c r="WCA14" s="140" t="s">
        <v>454</v>
      </c>
      <c r="WCB14" s="140" t="s">
        <v>454</v>
      </c>
      <c r="WCC14" s="140" t="s">
        <v>454</v>
      </c>
      <c r="WCD14" s="140" t="s">
        <v>454</v>
      </c>
      <c r="WCE14" s="140" t="s">
        <v>454</v>
      </c>
      <c r="WCF14" s="140" t="s">
        <v>454</v>
      </c>
      <c r="WCG14" s="140" t="s">
        <v>454</v>
      </c>
      <c r="WCH14" s="140" t="s">
        <v>454</v>
      </c>
      <c r="WCI14" s="140" t="s">
        <v>454</v>
      </c>
      <c r="WCJ14" s="140" t="s">
        <v>454</v>
      </c>
      <c r="WCK14" s="140" t="s">
        <v>454</v>
      </c>
      <c r="WCL14" s="140" t="s">
        <v>454</v>
      </c>
      <c r="WCM14" s="140" t="s">
        <v>454</v>
      </c>
      <c r="WCN14" s="140" t="s">
        <v>454</v>
      </c>
      <c r="WCO14" s="140" t="s">
        <v>454</v>
      </c>
      <c r="WCP14" s="140" t="s">
        <v>454</v>
      </c>
      <c r="WCQ14" s="140" t="s">
        <v>454</v>
      </c>
      <c r="WCR14" s="140" t="s">
        <v>454</v>
      </c>
      <c r="WCS14" s="140" t="s">
        <v>454</v>
      </c>
      <c r="WCT14" s="140" t="s">
        <v>454</v>
      </c>
      <c r="WCU14" s="140" t="s">
        <v>454</v>
      </c>
      <c r="WCV14" s="140" t="s">
        <v>454</v>
      </c>
      <c r="WCW14" s="140" t="s">
        <v>454</v>
      </c>
      <c r="WCX14" s="140" t="s">
        <v>454</v>
      </c>
      <c r="WCY14" s="140" t="s">
        <v>454</v>
      </c>
      <c r="WCZ14" s="140" t="s">
        <v>454</v>
      </c>
      <c r="WDA14" s="140" t="s">
        <v>454</v>
      </c>
      <c r="WDB14" s="140" t="s">
        <v>454</v>
      </c>
      <c r="WDC14" s="140" t="s">
        <v>454</v>
      </c>
      <c r="WDD14" s="140" t="s">
        <v>454</v>
      </c>
      <c r="WDE14" s="140" t="s">
        <v>454</v>
      </c>
      <c r="WDF14" s="140" t="s">
        <v>454</v>
      </c>
      <c r="WDG14" s="140" t="s">
        <v>454</v>
      </c>
      <c r="WDH14" s="140" t="s">
        <v>454</v>
      </c>
      <c r="WDI14" s="140" t="s">
        <v>454</v>
      </c>
      <c r="WDJ14" s="140" t="s">
        <v>454</v>
      </c>
      <c r="WDK14" s="140" t="s">
        <v>454</v>
      </c>
      <c r="WDL14" s="140" t="s">
        <v>454</v>
      </c>
      <c r="WDM14" s="140" t="s">
        <v>454</v>
      </c>
      <c r="WDN14" s="140" t="s">
        <v>454</v>
      </c>
      <c r="WDO14" s="140" t="s">
        <v>454</v>
      </c>
      <c r="WDP14" s="140" t="s">
        <v>454</v>
      </c>
      <c r="WDQ14" s="140" t="s">
        <v>454</v>
      </c>
      <c r="WDR14" s="140" t="s">
        <v>454</v>
      </c>
      <c r="WDS14" s="140" t="s">
        <v>454</v>
      </c>
      <c r="WDT14" s="140" t="s">
        <v>454</v>
      </c>
      <c r="WDU14" s="140" t="s">
        <v>454</v>
      </c>
      <c r="WDV14" s="140" t="s">
        <v>454</v>
      </c>
      <c r="WDW14" s="140" t="s">
        <v>454</v>
      </c>
      <c r="WDX14" s="140" t="s">
        <v>454</v>
      </c>
      <c r="WDY14" s="140" t="s">
        <v>454</v>
      </c>
      <c r="WDZ14" s="140" t="s">
        <v>454</v>
      </c>
      <c r="WEA14" s="140" t="s">
        <v>454</v>
      </c>
      <c r="WEB14" s="140" t="s">
        <v>454</v>
      </c>
      <c r="WEC14" s="140" t="s">
        <v>454</v>
      </c>
      <c r="WED14" s="140" t="s">
        <v>454</v>
      </c>
      <c r="WEE14" s="140" t="s">
        <v>454</v>
      </c>
      <c r="WEF14" s="140" t="s">
        <v>454</v>
      </c>
      <c r="WEG14" s="140" t="s">
        <v>454</v>
      </c>
      <c r="WEH14" s="140" t="s">
        <v>454</v>
      </c>
      <c r="WEI14" s="140" t="s">
        <v>454</v>
      </c>
      <c r="WEJ14" s="140" t="s">
        <v>454</v>
      </c>
      <c r="WEK14" s="140" t="s">
        <v>454</v>
      </c>
      <c r="WEL14" s="140" t="s">
        <v>454</v>
      </c>
      <c r="WEM14" s="140" t="s">
        <v>454</v>
      </c>
      <c r="WEN14" s="140" t="s">
        <v>454</v>
      </c>
      <c r="WEO14" s="140" t="s">
        <v>454</v>
      </c>
      <c r="WEP14" s="140" t="s">
        <v>454</v>
      </c>
      <c r="WEQ14" s="140" t="s">
        <v>454</v>
      </c>
      <c r="WER14" s="140" t="s">
        <v>454</v>
      </c>
      <c r="WES14" s="140" t="s">
        <v>454</v>
      </c>
      <c r="WET14" s="140" t="s">
        <v>454</v>
      </c>
      <c r="WEU14" s="140" t="s">
        <v>454</v>
      </c>
      <c r="WEV14" s="140" t="s">
        <v>454</v>
      </c>
      <c r="WEW14" s="140" t="s">
        <v>454</v>
      </c>
      <c r="WEX14" s="140" t="s">
        <v>454</v>
      </c>
      <c r="WEY14" s="140" t="s">
        <v>454</v>
      </c>
      <c r="WEZ14" s="140" t="s">
        <v>454</v>
      </c>
      <c r="WFA14" s="140" t="s">
        <v>454</v>
      </c>
      <c r="WFB14" s="140" t="s">
        <v>454</v>
      </c>
      <c r="WFC14" s="140" t="s">
        <v>454</v>
      </c>
      <c r="WFD14" s="140" t="s">
        <v>454</v>
      </c>
      <c r="WFE14" s="140" t="s">
        <v>454</v>
      </c>
      <c r="WFF14" s="140" t="s">
        <v>454</v>
      </c>
      <c r="WFG14" s="140" t="s">
        <v>454</v>
      </c>
      <c r="WFH14" s="140" t="s">
        <v>454</v>
      </c>
      <c r="WFI14" s="140" t="s">
        <v>454</v>
      </c>
      <c r="WFJ14" s="140" t="s">
        <v>454</v>
      </c>
      <c r="WFK14" s="140" t="s">
        <v>454</v>
      </c>
      <c r="WFL14" s="140" t="s">
        <v>454</v>
      </c>
      <c r="WFM14" s="140" t="s">
        <v>454</v>
      </c>
      <c r="WFN14" s="140" t="s">
        <v>454</v>
      </c>
      <c r="WFO14" s="140" t="s">
        <v>454</v>
      </c>
      <c r="WFP14" s="140" t="s">
        <v>454</v>
      </c>
      <c r="WFQ14" s="140" t="s">
        <v>454</v>
      </c>
      <c r="WFR14" s="140" t="s">
        <v>454</v>
      </c>
      <c r="WFS14" s="140" t="s">
        <v>454</v>
      </c>
      <c r="WFT14" s="140" t="s">
        <v>454</v>
      </c>
      <c r="WFU14" s="140" t="s">
        <v>454</v>
      </c>
      <c r="WFV14" s="140" t="s">
        <v>454</v>
      </c>
      <c r="WFW14" s="140" t="s">
        <v>454</v>
      </c>
      <c r="WFX14" s="140" t="s">
        <v>454</v>
      </c>
      <c r="WFY14" s="140" t="s">
        <v>454</v>
      </c>
      <c r="WFZ14" s="140" t="s">
        <v>454</v>
      </c>
      <c r="WGA14" s="140" t="s">
        <v>454</v>
      </c>
      <c r="WGB14" s="140" t="s">
        <v>454</v>
      </c>
      <c r="WGC14" s="140" t="s">
        <v>454</v>
      </c>
      <c r="WGD14" s="140" t="s">
        <v>454</v>
      </c>
      <c r="WGE14" s="140" t="s">
        <v>454</v>
      </c>
      <c r="WGF14" s="140" t="s">
        <v>454</v>
      </c>
      <c r="WGG14" s="140" t="s">
        <v>454</v>
      </c>
      <c r="WGH14" s="140" t="s">
        <v>454</v>
      </c>
      <c r="WGI14" s="140" t="s">
        <v>454</v>
      </c>
      <c r="WGJ14" s="140" t="s">
        <v>454</v>
      </c>
      <c r="WGK14" s="140" t="s">
        <v>454</v>
      </c>
      <c r="WGL14" s="140" t="s">
        <v>454</v>
      </c>
      <c r="WGM14" s="140" t="s">
        <v>454</v>
      </c>
      <c r="WGN14" s="140" t="s">
        <v>454</v>
      </c>
      <c r="WGO14" s="140" t="s">
        <v>454</v>
      </c>
      <c r="WGP14" s="140" t="s">
        <v>454</v>
      </c>
      <c r="WGQ14" s="140" t="s">
        <v>454</v>
      </c>
      <c r="WGR14" s="140" t="s">
        <v>454</v>
      </c>
      <c r="WGS14" s="140" t="s">
        <v>454</v>
      </c>
      <c r="WGT14" s="140" t="s">
        <v>454</v>
      </c>
      <c r="WGU14" s="140" t="s">
        <v>454</v>
      </c>
      <c r="WGV14" s="140" t="s">
        <v>454</v>
      </c>
      <c r="WGW14" s="140" t="s">
        <v>454</v>
      </c>
      <c r="WGX14" s="140" t="s">
        <v>454</v>
      </c>
      <c r="WGY14" s="140" t="s">
        <v>454</v>
      </c>
      <c r="WGZ14" s="140" t="s">
        <v>454</v>
      </c>
      <c r="WHA14" s="140" t="s">
        <v>454</v>
      </c>
      <c r="WHB14" s="140" t="s">
        <v>454</v>
      </c>
      <c r="WHC14" s="140" t="s">
        <v>454</v>
      </c>
      <c r="WHD14" s="140" t="s">
        <v>454</v>
      </c>
      <c r="WHE14" s="140" t="s">
        <v>454</v>
      </c>
      <c r="WHF14" s="140" t="s">
        <v>454</v>
      </c>
      <c r="WHG14" s="140" t="s">
        <v>454</v>
      </c>
      <c r="WHH14" s="140" t="s">
        <v>454</v>
      </c>
      <c r="WHI14" s="140" t="s">
        <v>454</v>
      </c>
      <c r="WHJ14" s="140" t="s">
        <v>454</v>
      </c>
      <c r="WHK14" s="140" t="s">
        <v>454</v>
      </c>
      <c r="WHL14" s="140" t="s">
        <v>454</v>
      </c>
      <c r="WHM14" s="140" t="s">
        <v>454</v>
      </c>
      <c r="WHN14" s="140" t="s">
        <v>454</v>
      </c>
      <c r="WHO14" s="140" t="s">
        <v>454</v>
      </c>
      <c r="WHP14" s="140" t="s">
        <v>454</v>
      </c>
      <c r="WHQ14" s="140" t="s">
        <v>454</v>
      </c>
      <c r="WHR14" s="140" t="s">
        <v>454</v>
      </c>
      <c r="WHS14" s="140" t="s">
        <v>454</v>
      </c>
      <c r="WHT14" s="140" t="s">
        <v>454</v>
      </c>
      <c r="WHU14" s="140" t="s">
        <v>454</v>
      </c>
      <c r="WHV14" s="140" t="s">
        <v>454</v>
      </c>
      <c r="WHW14" s="140" t="s">
        <v>454</v>
      </c>
      <c r="WHX14" s="140" t="s">
        <v>454</v>
      </c>
      <c r="WHY14" s="140" t="s">
        <v>454</v>
      </c>
      <c r="WHZ14" s="140" t="s">
        <v>454</v>
      </c>
      <c r="WIA14" s="140" t="s">
        <v>454</v>
      </c>
      <c r="WIB14" s="140" t="s">
        <v>454</v>
      </c>
      <c r="WIC14" s="140" t="s">
        <v>454</v>
      </c>
      <c r="WID14" s="140" t="s">
        <v>454</v>
      </c>
      <c r="WIE14" s="140" t="s">
        <v>454</v>
      </c>
      <c r="WIF14" s="140" t="s">
        <v>454</v>
      </c>
      <c r="WIG14" s="140" t="s">
        <v>454</v>
      </c>
      <c r="WIH14" s="140" t="s">
        <v>454</v>
      </c>
      <c r="WII14" s="140" t="s">
        <v>454</v>
      </c>
      <c r="WIJ14" s="140" t="s">
        <v>454</v>
      </c>
      <c r="WIK14" s="140" t="s">
        <v>454</v>
      </c>
      <c r="WIL14" s="140" t="s">
        <v>454</v>
      </c>
      <c r="WIM14" s="140" t="s">
        <v>454</v>
      </c>
      <c r="WIN14" s="140" t="s">
        <v>454</v>
      </c>
      <c r="WIO14" s="140" t="s">
        <v>454</v>
      </c>
      <c r="WIP14" s="140" t="s">
        <v>454</v>
      </c>
      <c r="WIQ14" s="140" t="s">
        <v>454</v>
      </c>
      <c r="WIR14" s="140" t="s">
        <v>454</v>
      </c>
      <c r="WIS14" s="140" t="s">
        <v>454</v>
      </c>
      <c r="WIT14" s="140" t="s">
        <v>454</v>
      </c>
      <c r="WIU14" s="140" t="s">
        <v>454</v>
      </c>
      <c r="WIV14" s="140" t="s">
        <v>454</v>
      </c>
      <c r="WIW14" s="140" t="s">
        <v>454</v>
      </c>
      <c r="WIX14" s="140" t="s">
        <v>454</v>
      </c>
      <c r="WIY14" s="140" t="s">
        <v>454</v>
      </c>
      <c r="WIZ14" s="140" t="s">
        <v>454</v>
      </c>
      <c r="WJA14" s="140" t="s">
        <v>454</v>
      </c>
      <c r="WJB14" s="140" t="s">
        <v>454</v>
      </c>
      <c r="WJC14" s="140" t="s">
        <v>454</v>
      </c>
      <c r="WJD14" s="140" t="s">
        <v>454</v>
      </c>
      <c r="WJE14" s="140" t="s">
        <v>454</v>
      </c>
      <c r="WJF14" s="140" t="s">
        <v>454</v>
      </c>
      <c r="WJG14" s="140" t="s">
        <v>454</v>
      </c>
      <c r="WJH14" s="140" t="s">
        <v>454</v>
      </c>
      <c r="WJI14" s="140" t="s">
        <v>454</v>
      </c>
      <c r="WJJ14" s="140" t="s">
        <v>454</v>
      </c>
      <c r="WJK14" s="140" t="s">
        <v>454</v>
      </c>
      <c r="WJL14" s="140" t="s">
        <v>454</v>
      </c>
      <c r="WJM14" s="140" t="s">
        <v>454</v>
      </c>
      <c r="WJN14" s="140" t="s">
        <v>454</v>
      </c>
      <c r="WJO14" s="140" t="s">
        <v>454</v>
      </c>
      <c r="WJP14" s="140" t="s">
        <v>454</v>
      </c>
      <c r="WJQ14" s="140" t="s">
        <v>454</v>
      </c>
      <c r="WJR14" s="140" t="s">
        <v>454</v>
      </c>
      <c r="WJS14" s="140" t="s">
        <v>454</v>
      </c>
      <c r="WJT14" s="140" t="s">
        <v>454</v>
      </c>
      <c r="WJU14" s="140" t="s">
        <v>454</v>
      </c>
      <c r="WJV14" s="140" t="s">
        <v>454</v>
      </c>
      <c r="WJW14" s="140" t="s">
        <v>454</v>
      </c>
      <c r="WJX14" s="140" t="s">
        <v>454</v>
      </c>
      <c r="WJY14" s="140" t="s">
        <v>454</v>
      </c>
      <c r="WJZ14" s="140" t="s">
        <v>454</v>
      </c>
      <c r="WKA14" s="140" t="s">
        <v>454</v>
      </c>
      <c r="WKB14" s="140" t="s">
        <v>454</v>
      </c>
      <c r="WKC14" s="140" t="s">
        <v>454</v>
      </c>
      <c r="WKD14" s="140" t="s">
        <v>454</v>
      </c>
      <c r="WKE14" s="140" t="s">
        <v>454</v>
      </c>
      <c r="WKF14" s="140" t="s">
        <v>454</v>
      </c>
      <c r="WKG14" s="140" t="s">
        <v>454</v>
      </c>
      <c r="WKH14" s="140" t="s">
        <v>454</v>
      </c>
      <c r="WKI14" s="140" t="s">
        <v>454</v>
      </c>
      <c r="WKJ14" s="140" t="s">
        <v>454</v>
      </c>
      <c r="WKK14" s="140" t="s">
        <v>454</v>
      </c>
      <c r="WKL14" s="140" t="s">
        <v>454</v>
      </c>
      <c r="WKM14" s="140" t="s">
        <v>454</v>
      </c>
      <c r="WKN14" s="140" t="s">
        <v>454</v>
      </c>
      <c r="WKO14" s="140" t="s">
        <v>454</v>
      </c>
      <c r="WKP14" s="140" t="s">
        <v>454</v>
      </c>
      <c r="WKQ14" s="140" t="s">
        <v>454</v>
      </c>
      <c r="WKR14" s="140" t="s">
        <v>454</v>
      </c>
      <c r="WKS14" s="140" t="s">
        <v>454</v>
      </c>
      <c r="WKT14" s="140" t="s">
        <v>454</v>
      </c>
      <c r="WKU14" s="140" t="s">
        <v>454</v>
      </c>
      <c r="WKV14" s="140" t="s">
        <v>454</v>
      </c>
      <c r="WKW14" s="140" t="s">
        <v>454</v>
      </c>
      <c r="WKX14" s="140" t="s">
        <v>454</v>
      </c>
      <c r="WKY14" s="140" t="s">
        <v>454</v>
      </c>
      <c r="WKZ14" s="140" t="s">
        <v>454</v>
      </c>
      <c r="WLA14" s="140" t="s">
        <v>454</v>
      </c>
      <c r="WLB14" s="140" t="s">
        <v>454</v>
      </c>
      <c r="WLC14" s="140" t="s">
        <v>454</v>
      </c>
      <c r="WLD14" s="140" t="s">
        <v>454</v>
      </c>
      <c r="WLE14" s="140" t="s">
        <v>454</v>
      </c>
      <c r="WLF14" s="140" t="s">
        <v>454</v>
      </c>
      <c r="WLG14" s="140" t="s">
        <v>454</v>
      </c>
      <c r="WLH14" s="140" t="s">
        <v>454</v>
      </c>
      <c r="WLI14" s="140" t="s">
        <v>454</v>
      </c>
      <c r="WLJ14" s="140" t="s">
        <v>454</v>
      </c>
      <c r="WLK14" s="140" t="s">
        <v>454</v>
      </c>
      <c r="WLL14" s="140" t="s">
        <v>454</v>
      </c>
      <c r="WLM14" s="140" t="s">
        <v>454</v>
      </c>
      <c r="WLN14" s="140" t="s">
        <v>454</v>
      </c>
      <c r="WLO14" s="140" t="s">
        <v>454</v>
      </c>
      <c r="WLP14" s="140" t="s">
        <v>454</v>
      </c>
      <c r="WLQ14" s="140" t="s">
        <v>454</v>
      </c>
      <c r="WLR14" s="140" t="s">
        <v>454</v>
      </c>
      <c r="WLS14" s="140" t="s">
        <v>454</v>
      </c>
      <c r="WLT14" s="140" t="s">
        <v>454</v>
      </c>
      <c r="WLU14" s="140" t="s">
        <v>454</v>
      </c>
      <c r="WLV14" s="140" t="s">
        <v>454</v>
      </c>
      <c r="WLW14" s="140" t="s">
        <v>454</v>
      </c>
      <c r="WLX14" s="140" t="s">
        <v>454</v>
      </c>
      <c r="WLY14" s="140" t="s">
        <v>454</v>
      </c>
      <c r="WLZ14" s="140" t="s">
        <v>454</v>
      </c>
      <c r="WMA14" s="140" t="s">
        <v>454</v>
      </c>
      <c r="WMB14" s="140" t="s">
        <v>454</v>
      </c>
      <c r="WMC14" s="140" t="s">
        <v>454</v>
      </c>
      <c r="WMD14" s="140" t="s">
        <v>454</v>
      </c>
      <c r="WME14" s="140" t="s">
        <v>454</v>
      </c>
      <c r="WMF14" s="140" t="s">
        <v>454</v>
      </c>
      <c r="WMG14" s="140" t="s">
        <v>454</v>
      </c>
      <c r="WMH14" s="140" t="s">
        <v>454</v>
      </c>
      <c r="WMI14" s="140" t="s">
        <v>454</v>
      </c>
      <c r="WMJ14" s="140" t="s">
        <v>454</v>
      </c>
      <c r="WMK14" s="140" t="s">
        <v>454</v>
      </c>
      <c r="WML14" s="140" t="s">
        <v>454</v>
      </c>
      <c r="WMM14" s="140" t="s">
        <v>454</v>
      </c>
      <c r="WMN14" s="140" t="s">
        <v>454</v>
      </c>
      <c r="WMO14" s="140" t="s">
        <v>454</v>
      </c>
      <c r="WMP14" s="140" t="s">
        <v>454</v>
      </c>
      <c r="WMQ14" s="140" t="s">
        <v>454</v>
      </c>
      <c r="WMR14" s="140" t="s">
        <v>454</v>
      </c>
      <c r="WMS14" s="140" t="s">
        <v>454</v>
      </c>
      <c r="WMT14" s="140" t="s">
        <v>454</v>
      </c>
      <c r="WMU14" s="140" t="s">
        <v>454</v>
      </c>
      <c r="WMV14" s="140" t="s">
        <v>454</v>
      </c>
      <c r="WMW14" s="140" t="s">
        <v>454</v>
      </c>
      <c r="WMX14" s="140" t="s">
        <v>454</v>
      </c>
      <c r="WMY14" s="140" t="s">
        <v>454</v>
      </c>
      <c r="WMZ14" s="140" t="s">
        <v>454</v>
      </c>
      <c r="WNA14" s="140" t="s">
        <v>454</v>
      </c>
      <c r="WNB14" s="140" t="s">
        <v>454</v>
      </c>
      <c r="WNC14" s="140" t="s">
        <v>454</v>
      </c>
      <c r="WND14" s="140" t="s">
        <v>454</v>
      </c>
      <c r="WNE14" s="140" t="s">
        <v>454</v>
      </c>
      <c r="WNF14" s="140" t="s">
        <v>454</v>
      </c>
      <c r="WNG14" s="140" t="s">
        <v>454</v>
      </c>
      <c r="WNH14" s="140" t="s">
        <v>454</v>
      </c>
      <c r="WNI14" s="140" t="s">
        <v>454</v>
      </c>
      <c r="WNJ14" s="140" t="s">
        <v>454</v>
      </c>
      <c r="WNK14" s="140" t="s">
        <v>454</v>
      </c>
      <c r="WNL14" s="140" t="s">
        <v>454</v>
      </c>
      <c r="WNM14" s="140" t="s">
        <v>454</v>
      </c>
      <c r="WNN14" s="140" t="s">
        <v>454</v>
      </c>
      <c r="WNO14" s="140" t="s">
        <v>454</v>
      </c>
      <c r="WNP14" s="140" t="s">
        <v>454</v>
      </c>
      <c r="WNQ14" s="140" t="s">
        <v>454</v>
      </c>
      <c r="WNR14" s="140" t="s">
        <v>454</v>
      </c>
      <c r="WNS14" s="140" t="s">
        <v>454</v>
      </c>
      <c r="WNT14" s="140" t="s">
        <v>454</v>
      </c>
      <c r="WNU14" s="140" t="s">
        <v>454</v>
      </c>
      <c r="WNV14" s="140" t="s">
        <v>454</v>
      </c>
      <c r="WNW14" s="140" t="s">
        <v>454</v>
      </c>
      <c r="WNX14" s="140" t="s">
        <v>454</v>
      </c>
      <c r="WNY14" s="140" t="s">
        <v>454</v>
      </c>
      <c r="WNZ14" s="140" t="s">
        <v>454</v>
      </c>
      <c r="WOA14" s="140" t="s">
        <v>454</v>
      </c>
      <c r="WOB14" s="140" t="s">
        <v>454</v>
      </c>
      <c r="WOC14" s="140" t="s">
        <v>454</v>
      </c>
      <c r="WOD14" s="140" t="s">
        <v>454</v>
      </c>
      <c r="WOE14" s="140" t="s">
        <v>454</v>
      </c>
      <c r="WOF14" s="140" t="s">
        <v>454</v>
      </c>
      <c r="WOG14" s="140" t="s">
        <v>454</v>
      </c>
      <c r="WOH14" s="140" t="s">
        <v>454</v>
      </c>
      <c r="WOI14" s="140" t="s">
        <v>454</v>
      </c>
      <c r="WOJ14" s="140" t="s">
        <v>454</v>
      </c>
      <c r="WOK14" s="140" t="s">
        <v>454</v>
      </c>
      <c r="WOL14" s="140" t="s">
        <v>454</v>
      </c>
      <c r="WOM14" s="140" t="s">
        <v>454</v>
      </c>
      <c r="WON14" s="140" t="s">
        <v>454</v>
      </c>
      <c r="WOO14" s="140" t="s">
        <v>454</v>
      </c>
      <c r="WOP14" s="140" t="s">
        <v>454</v>
      </c>
      <c r="WOQ14" s="140" t="s">
        <v>454</v>
      </c>
      <c r="WOR14" s="140" t="s">
        <v>454</v>
      </c>
      <c r="WOS14" s="140" t="s">
        <v>454</v>
      </c>
      <c r="WOT14" s="140" t="s">
        <v>454</v>
      </c>
      <c r="WOU14" s="140" t="s">
        <v>454</v>
      </c>
      <c r="WOV14" s="140" t="s">
        <v>454</v>
      </c>
      <c r="WOW14" s="140" t="s">
        <v>454</v>
      </c>
      <c r="WOX14" s="140" t="s">
        <v>454</v>
      </c>
      <c r="WOY14" s="140" t="s">
        <v>454</v>
      </c>
      <c r="WOZ14" s="140" t="s">
        <v>454</v>
      </c>
      <c r="WPA14" s="140" t="s">
        <v>454</v>
      </c>
      <c r="WPB14" s="140" t="s">
        <v>454</v>
      </c>
      <c r="WPC14" s="140" t="s">
        <v>454</v>
      </c>
      <c r="WPD14" s="140" t="s">
        <v>454</v>
      </c>
      <c r="WPE14" s="140" t="s">
        <v>454</v>
      </c>
      <c r="WPF14" s="140" t="s">
        <v>454</v>
      </c>
      <c r="WPG14" s="140" t="s">
        <v>454</v>
      </c>
      <c r="WPH14" s="140" t="s">
        <v>454</v>
      </c>
      <c r="WPI14" s="140" t="s">
        <v>454</v>
      </c>
      <c r="WPJ14" s="140" t="s">
        <v>454</v>
      </c>
      <c r="WPK14" s="140" t="s">
        <v>454</v>
      </c>
      <c r="WPL14" s="140" t="s">
        <v>454</v>
      </c>
      <c r="WPM14" s="140" t="s">
        <v>454</v>
      </c>
      <c r="WPN14" s="140" t="s">
        <v>454</v>
      </c>
      <c r="WPO14" s="140" t="s">
        <v>454</v>
      </c>
      <c r="WPP14" s="140" t="s">
        <v>454</v>
      </c>
      <c r="WPQ14" s="140" t="s">
        <v>454</v>
      </c>
      <c r="WPR14" s="140" t="s">
        <v>454</v>
      </c>
      <c r="WPS14" s="140" t="s">
        <v>454</v>
      </c>
      <c r="WPT14" s="140" t="s">
        <v>454</v>
      </c>
      <c r="WPU14" s="140" t="s">
        <v>454</v>
      </c>
      <c r="WPV14" s="140" t="s">
        <v>454</v>
      </c>
      <c r="WPW14" s="140" t="s">
        <v>454</v>
      </c>
      <c r="WPX14" s="140" t="s">
        <v>454</v>
      </c>
      <c r="WPY14" s="140" t="s">
        <v>454</v>
      </c>
      <c r="WPZ14" s="140" t="s">
        <v>454</v>
      </c>
      <c r="WQA14" s="140" t="s">
        <v>454</v>
      </c>
      <c r="WQB14" s="140" t="s">
        <v>454</v>
      </c>
      <c r="WQC14" s="140" t="s">
        <v>454</v>
      </c>
      <c r="WQD14" s="140" t="s">
        <v>454</v>
      </c>
      <c r="WQE14" s="140" t="s">
        <v>454</v>
      </c>
      <c r="WQF14" s="140" t="s">
        <v>454</v>
      </c>
      <c r="WQG14" s="140" t="s">
        <v>454</v>
      </c>
      <c r="WQH14" s="140" t="s">
        <v>454</v>
      </c>
      <c r="WQI14" s="140" t="s">
        <v>454</v>
      </c>
      <c r="WQJ14" s="140" t="s">
        <v>454</v>
      </c>
      <c r="WQK14" s="140" t="s">
        <v>454</v>
      </c>
      <c r="WQL14" s="140" t="s">
        <v>454</v>
      </c>
      <c r="WQM14" s="140" t="s">
        <v>454</v>
      </c>
      <c r="WQN14" s="140" t="s">
        <v>454</v>
      </c>
      <c r="WQO14" s="140" t="s">
        <v>454</v>
      </c>
      <c r="WQP14" s="140" t="s">
        <v>454</v>
      </c>
      <c r="WQQ14" s="140" t="s">
        <v>454</v>
      </c>
      <c r="WQR14" s="140" t="s">
        <v>454</v>
      </c>
      <c r="WQS14" s="140" t="s">
        <v>454</v>
      </c>
      <c r="WQT14" s="140" t="s">
        <v>454</v>
      </c>
      <c r="WQU14" s="140" t="s">
        <v>454</v>
      </c>
      <c r="WQV14" s="140" t="s">
        <v>454</v>
      </c>
      <c r="WQW14" s="140" t="s">
        <v>454</v>
      </c>
      <c r="WQX14" s="140" t="s">
        <v>454</v>
      </c>
      <c r="WQY14" s="140" t="s">
        <v>454</v>
      </c>
      <c r="WQZ14" s="140" t="s">
        <v>454</v>
      </c>
      <c r="WRA14" s="140" t="s">
        <v>454</v>
      </c>
      <c r="WRB14" s="140" t="s">
        <v>454</v>
      </c>
      <c r="WRC14" s="140" t="s">
        <v>454</v>
      </c>
      <c r="WRD14" s="140" t="s">
        <v>454</v>
      </c>
      <c r="WRE14" s="140" t="s">
        <v>454</v>
      </c>
      <c r="WRF14" s="140" t="s">
        <v>454</v>
      </c>
      <c r="WRG14" s="140" t="s">
        <v>454</v>
      </c>
      <c r="WRH14" s="140" t="s">
        <v>454</v>
      </c>
      <c r="WRI14" s="140" t="s">
        <v>454</v>
      </c>
      <c r="WRJ14" s="140" t="s">
        <v>454</v>
      </c>
      <c r="WRK14" s="140" t="s">
        <v>454</v>
      </c>
      <c r="WRL14" s="140" t="s">
        <v>454</v>
      </c>
      <c r="WRM14" s="140" t="s">
        <v>454</v>
      </c>
      <c r="WRN14" s="140" t="s">
        <v>454</v>
      </c>
      <c r="WRO14" s="140" t="s">
        <v>454</v>
      </c>
      <c r="WRP14" s="140" t="s">
        <v>454</v>
      </c>
      <c r="WRQ14" s="140" t="s">
        <v>454</v>
      </c>
      <c r="WRR14" s="140" t="s">
        <v>454</v>
      </c>
      <c r="WRS14" s="140" t="s">
        <v>454</v>
      </c>
      <c r="WRT14" s="140" t="s">
        <v>454</v>
      </c>
      <c r="WRU14" s="140" t="s">
        <v>454</v>
      </c>
      <c r="WRV14" s="140" t="s">
        <v>454</v>
      </c>
      <c r="WRW14" s="140" t="s">
        <v>454</v>
      </c>
      <c r="WRX14" s="140" t="s">
        <v>454</v>
      </c>
      <c r="WRY14" s="140" t="s">
        <v>454</v>
      </c>
      <c r="WRZ14" s="140" t="s">
        <v>454</v>
      </c>
      <c r="WSA14" s="140" t="s">
        <v>454</v>
      </c>
      <c r="WSB14" s="140" t="s">
        <v>454</v>
      </c>
      <c r="WSC14" s="140" t="s">
        <v>454</v>
      </c>
      <c r="WSD14" s="140" t="s">
        <v>454</v>
      </c>
      <c r="WSE14" s="140" t="s">
        <v>454</v>
      </c>
      <c r="WSF14" s="140" t="s">
        <v>454</v>
      </c>
      <c r="WSG14" s="140" t="s">
        <v>454</v>
      </c>
      <c r="WSH14" s="140" t="s">
        <v>454</v>
      </c>
      <c r="WSI14" s="140" t="s">
        <v>454</v>
      </c>
      <c r="WSJ14" s="140" t="s">
        <v>454</v>
      </c>
      <c r="WSK14" s="140" t="s">
        <v>454</v>
      </c>
      <c r="WSL14" s="140" t="s">
        <v>454</v>
      </c>
      <c r="WSM14" s="140" t="s">
        <v>454</v>
      </c>
      <c r="WSN14" s="140" t="s">
        <v>454</v>
      </c>
      <c r="WSO14" s="140" t="s">
        <v>454</v>
      </c>
      <c r="WSP14" s="140" t="s">
        <v>454</v>
      </c>
      <c r="WSQ14" s="140" t="s">
        <v>454</v>
      </c>
      <c r="WSR14" s="140" t="s">
        <v>454</v>
      </c>
      <c r="WSS14" s="140" t="s">
        <v>454</v>
      </c>
      <c r="WST14" s="140" t="s">
        <v>454</v>
      </c>
      <c r="WSU14" s="140" t="s">
        <v>454</v>
      </c>
      <c r="WSV14" s="140" t="s">
        <v>454</v>
      </c>
      <c r="WSW14" s="140" t="s">
        <v>454</v>
      </c>
      <c r="WSX14" s="140" t="s">
        <v>454</v>
      </c>
      <c r="WSY14" s="140" t="s">
        <v>454</v>
      </c>
      <c r="WSZ14" s="140" t="s">
        <v>454</v>
      </c>
      <c r="WTA14" s="140" t="s">
        <v>454</v>
      </c>
      <c r="WTB14" s="140" t="s">
        <v>454</v>
      </c>
      <c r="WTC14" s="140" t="s">
        <v>454</v>
      </c>
      <c r="WTD14" s="140" t="s">
        <v>454</v>
      </c>
      <c r="WTE14" s="140" t="s">
        <v>454</v>
      </c>
      <c r="WTF14" s="140" t="s">
        <v>454</v>
      </c>
      <c r="WTG14" s="140" t="s">
        <v>454</v>
      </c>
      <c r="WTH14" s="140" t="s">
        <v>454</v>
      </c>
      <c r="WTI14" s="140" t="s">
        <v>454</v>
      </c>
      <c r="WTJ14" s="140" t="s">
        <v>454</v>
      </c>
      <c r="WTK14" s="140" t="s">
        <v>454</v>
      </c>
      <c r="WTL14" s="140" t="s">
        <v>454</v>
      </c>
      <c r="WTM14" s="140" t="s">
        <v>454</v>
      </c>
      <c r="WTN14" s="140" t="s">
        <v>454</v>
      </c>
      <c r="WTO14" s="140" t="s">
        <v>454</v>
      </c>
      <c r="WTP14" s="140" t="s">
        <v>454</v>
      </c>
      <c r="WTQ14" s="140" t="s">
        <v>454</v>
      </c>
      <c r="WTR14" s="140" t="s">
        <v>454</v>
      </c>
      <c r="WTS14" s="140" t="s">
        <v>454</v>
      </c>
      <c r="WTT14" s="140" t="s">
        <v>454</v>
      </c>
      <c r="WTU14" s="140" t="s">
        <v>454</v>
      </c>
      <c r="WTV14" s="140" t="s">
        <v>454</v>
      </c>
      <c r="WTW14" s="140" t="s">
        <v>454</v>
      </c>
      <c r="WTX14" s="140" t="s">
        <v>454</v>
      </c>
      <c r="WTY14" s="140" t="s">
        <v>454</v>
      </c>
      <c r="WTZ14" s="140" t="s">
        <v>454</v>
      </c>
      <c r="WUA14" s="140" t="s">
        <v>454</v>
      </c>
      <c r="WUB14" s="140" t="s">
        <v>454</v>
      </c>
      <c r="WUC14" s="140" t="s">
        <v>454</v>
      </c>
      <c r="WUD14" s="140" t="s">
        <v>454</v>
      </c>
      <c r="WUE14" s="140" t="s">
        <v>454</v>
      </c>
      <c r="WUF14" s="140" t="s">
        <v>454</v>
      </c>
      <c r="WUG14" s="140" t="s">
        <v>454</v>
      </c>
      <c r="WUH14" s="140" t="s">
        <v>454</v>
      </c>
      <c r="WUI14" s="140" t="s">
        <v>454</v>
      </c>
      <c r="WUJ14" s="140" t="s">
        <v>454</v>
      </c>
      <c r="WUK14" s="140" t="s">
        <v>454</v>
      </c>
      <c r="WUL14" s="140" t="s">
        <v>454</v>
      </c>
      <c r="WUM14" s="140" t="s">
        <v>454</v>
      </c>
      <c r="WUN14" s="140" t="s">
        <v>454</v>
      </c>
      <c r="WUO14" s="140" t="s">
        <v>454</v>
      </c>
      <c r="WUP14" s="140" t="s">
        <v>454</v>
      </c>
      <c r="WUQ14" s="140" t="s">
        <v>454</v>
      </c>
      <c r="WUR14" s="140" t="s">
        <v>454</v>
      </c>
      <c r="WUS14" s="140" t="s">
        <v>454</v>
      </c>
      <c r="WUT14" s="140" t="s">
        <v>454</v>
      </c>
      <c r="WUU14" s="140" t="s">
        <v>454</v>
      </c>
      <c r="WUV14" s="140" t="s">
        <v>454</v>
      </c>
      <c r="WUW14" s="140" t="s">
        <v>454</v>
      </c>
      <c r="WUX14" s="140" t="s">
        <v>454</v>
      </c>
      <c r="WUY14" s="140" t="s">
        <v>454</v>
      </c>
      <c r="WUZ14" s="140" t="s">
        <v>454</v>
      </c>
      <c r="WVA14" s="140" t="s">
        <v>454</v>
      </c>
      <c r="WVB14" s="140" t="s">
        <v>454</v>
      </c>
      <c r="WVC14" s="140" t="s">
        <v>454</v>
      </c>
      <c r="WVD14" s="140" t="s">
        <v>454</v>
      </c>
      <c r="WVE14" s="140" t="s">
        <v>454</v>
      </c>
      <c r="WVF14" s="140" t="s">
        <v>454</v>
      </c>
      <c r="WVG14" s="140" t="s">
        <v>454</v>
      </c>
      <c r="WVH14" s="140" t="s">
        <v>454</v>
      </c>
      <c r="WVI14" s="140" t="s">
        <v>454</v>
      </c>
      <c r="WVJ14" s="140" t="s">
        <v>454</v>
      </c>
      <c r="WVK14" s="140" t="s">
        <v>454</v>
      </c>
      <c r="WVL14" s="140" t="s">
        <v>454</v>
      </c>
      <c r="WVM14" s="140" t="s">
        <v>454</v>
      </c>
      <c r="WVN14" s="140" t="s">
        <v>454</v>
      </c>
      <c r="WVO14" s="140" t="s">
        <v>454</v>
      </c>
      <c r="WVP14" s="140" t="s">
        <v>454</v>
      </c>
      <c r="WVQ14" s="140" t="s">
        <v>454</v>
      </c>
      <c r="WVR14" s="140" t="s">
        <v>454</v>
      </c>
      <c r="WVS14" s="140" t="s">
        <v>454</v>
      </c>
      <c r="WVT14" s="140" t="s">
        <v>454</v>
      </c>
      <c r="WVU14" s="140" t="s">
        <v>454</v>
      </c>
      <c r="WVV14" s="140" t="s">
        <v>454</v>
      </c>
      <c r="WVW14" s="140" t="s">
        <v>454</v>
      </c>
      <c r="WVX14" s="140" t="s">
        <v>454</v>
      </c>
      <c r="WVY14" s="140" t="s">
        <v>454</v>
      </c>
      <c r="WVZ14" s="140" t="s">
        <v>454</v>
      </c>
      <c r="WWA14" s="140" t="s">
        <v>454</v>
      </c>
      <c r="WWB14" s="140" t="s">
        <v>454</v>
      </c>
      <c r="WWC14" s="140" t="s">
        <v>454</v>
      </c>
      <c r="WWD14" s="140" t="s">
        <v>454</v>
      </c>
      <c r="WWE14" s="140" t="s">
        <v>454</v>
      </c>
      <c r="WWF14" s="140" t="s">
        <v>454</v>
      </c>
      <c r="WWG14" s="140" t="s">
        <v>454</v>
      </c>
      <c r="WWH14" s="140" t="s">
        <v>454</v>
      </c>
      <c r="WWI14" s="140" t="s">
        <v>454</v>
      </c>
      <c r="WWJ14" s="140" t="s">
        <v>454</v>
      </c>
      <c r="WWK14" s="140" t="s">
        <v>454</v>
      </c>
      <c r="WWL14" s="140" t="s">
        <v>454</v>
      </c>
      <c r="WWM14" s="140" t="s">
        <v>454</v>
      </c>
      <c r="WWN14" s="140" t="s">
        <v>454</v>
      </c>
      <c r="WWO14" s="140" t="s">
        <v>454</v>
      </c>
      <c r="WWP14" s="140" t="s">
        <v>454</v>
      </c>
      <c r="WWQ14" s="140" t="s">
        <v>454</v>
      </c>
      <c r="WWR14" s="140" t="s">
        <v>454</v>
      </c>
      <c r="WWS14" s="140" t="s">
        <v>454</v>
      </c>
      <c r="WWT14" s="140" t="s">
        <v>454</v>
      </c>
      <c r="WWU14" s="140" t="s">
        <v>454</v>
      </c>
      <c r="WWV14" s="140" t="s">
        <v>454</v>
      </c>
      <c r="WWW14" s="140" t="s">
        <v>454</v>
      </c>
      <c r="WWX14" s="140" t="s">
        <v>454</v>
      </c>
      <c r="WWY14" s="140" t="s">
        <v>454</v>
      </c>
      <c r="WWZ14" s="140" t="s">
        <v>454</v>
      </c>
      <c r="WXA14" s="140" t="s">
        <v>454</v>
      </c>
      <c r="WXB14" s="140" t="s">
        <v>454</v>
      </c>
      <c r="WXC14" s="140" t="s">
        <v>454</v>
      </c>
      <c r="WXD14" s="140" t="s">
        <v>454</v>
      </c>
      <c r="WXE14" s="140" t="s">
        <v>454</v>
      </c>
      <c r="WXF14" s="140" t="s">
        <v>454</v>
      </c>
      <c r="WXG14" s="140" t="s">
        <v>454</v>
      </c>
      <c r="WXH14" s="140" t="s">
        <v>454</v>
      </c>
      <c r="WXI14" s="140" t="s">
        <v>454</v>
      </c>
      <c r="WXJ14" s="140" t="s">
        <v>454</v>
      </c>
      <c r="WXK14" s="140" t="s">
        <v>454</v>
      </c>
      <c r="WXL14" s="140" t="s">
        <v>454</v>
      </c>
      <c r="WXM14" s="140" t="s">
        <v>454</v>
      </c>
      <c r="WXN14" s="140" t="s">
        <v>454</v>
      </c>
      <c r="WXO14" s="140" t="s">
        <v>454</v>
      </c>
      <c r="WXP14" s="140" t="s">
        <v>454</v>
      </c>
      <c r="WXQ14" s="140" t="s">
        <v>454</v>
      </c>
      <c r="WXR14" s="140" t="s">
        <v>454</v>
      </c>
      <c r="WXS14" s="140" t="s">
        <v>454</v>
      </c>
      <c r="WXT14" s="140" t="s">
        <v>454</v>
      </c>
      <c r="WXU14" s="140" t="s">
        <v>454</v>
      </c>
      <c r="WXV14" s="140" t="s">
        <v>454</v>
      </c>
      <c r="WXW14" s="140" t="s">
        <v>454</v>
      </c>
      <c r="WXX14" s="140" t="s">
        <v>454</v>
      </c>
      <c r="WXY14" s="140" t="s">
        <v>454</v>
      </c>
      <c r="WXZ14" s="140" t="s">
        <v>454</v>
      </c>
      <c r="WYA14" s="140" t="s">
        <v>454</v>
      </c>
      <c r="WYB14" s="140" t="s">
        <v>454</v>
      </c>
      <c r="WYC14" s="140" t="s">
        <v>454</v>
      </c>
      <c r="WYD14" s="140" t="s">
        <v>454</v>
      </c>
      <c r="WYE14" s="140" t="s">
        <v>454</v>
      </c>
      <c r="WYF14" s="140" t="s">
        <v>454</v>
      </c>
      <c r="WYG14" s="140" t="s">
        <v>454</v>
      </c>
      <c r="WYH14" s="140" t="s">
        <v>454</v>
      </c>
      <c r="WYI14" s="140" t="s">
        <v>454</v>
      </c>
      <c r="WYJ14" s="140" t="s">
        <v>454</v>
      </c>
      <c r="WYK14" s="140" t="s">
        <v>454</v>
      </c>
      <c r="WYL14" s="140" t="s">
        <v>454</v>
      </c>
      <c r="WYM14" s="140" t="s">
        <v>454</v>
      </c>
      <c r="WYN14" s="140" t="s">
        <v>454</v>
      </c>
      <c r="WYO14" s="140" t="s">
        <v>454</v>
      </c>
      <c r="WYP14" s="140" t="s">
        <v>454</v>
      </c>
      <c r="WYQ14" s="140" t="s">
        <v>454</v>
      </c>
      <c r="WYR14" s="140" t="s">
        <v>454</v>
      </c>
      <c r="WYS14" s="140" t="s">
        <v>454</v>
      </c>
      <c r="WYT14" s="140" t="s">
        <v>454</v>
      </c>
      <c r="WYU14" s="140" t="s">
        <v>454</v>
      </c>
      <c r="WYV14" s="140" t="s">
        <v>454</v>
      </c>
      <c r="WYW14" s="140" t="s">
        <v>454</v>
      </c>
      <c r="WYX14" s="140" t="s">
        <v>454</v>
      </c>
      <c r="WYY14" s="140" t="s">
        <v>454</v>
      </c>
      <c r="WYZ14" s="140" t="s">
        <v>454</v>
      </c>
      <c r="WZA14" s="140" t="s">
        <v>454</v>
      </c>
      <c r="WZB14" s="140" t="s">
        <v>454</v>
      </c>
      <c r="WZC14" s="140" t="s">
        <v>454</v>
      </c>
      <c r="WZD14" s="140" t="s">
        <v>454</v>
      </c>
      <c r="WZE14" s="140" t="s">
        <v>454</v>
      </c>
      <c r="WZF14" s="140" t="s">
        <v>454</v>
      </c>
      <c r="WZG14" s="140" t="s">
        <v>454</v>
      </c>
      <c r="WZH14" s="140" t="s">
        <v>454</v>
      </c>
      <c r="WZI14" s="140" t="s">
        <v>454</v>
      </c>
      <c r="WZJ14" s="140" t="s">
        <v>454</v>
      </c>
      <c r="WZK14" s="140" t="s">
        <v>454</v>
      </c>
      <c r="WZL14" s="140" t="s">
        <v>454</v>
      </c>
      <c r="WZM14" s="140" t="s">
        <v>454</v>
      </c>
      <c r="WZN14" s="140" t="s">
        <v>454</v>
      </c>
      <c r="WZO14" s="140" t="s">
        <v>454</v>
      </c>
      <c r="WZP14" s="140" t="s">
        <v>454</v>
      </c>
      <c r="WZQ14" s="140" t="s">
        <v>454</v>
      </c>
      <c r="WZR14" s="140" t="s">
        <v>454</v>
      </c>
      <c r="WZS14" s="140" t="s">
        <v>454</v>
      </c>
      <c r="WZT14" s="140" t="s">
        <v>454</v>
      </c>
      <c r="WZU14" s="140" t="s">
        <v>454</v>
      </c>
      <c r="WZV14" s="140" t="s">
        <v>454</v>
      </c>
      <c r="WZW14" s="140" t="s">
        <v>454</v>
      </c>
      <c r="WZX14" s="140" t="s">
        <v>454</v>
      </c>
      <c r="WZY14" s="140" t="s">
        <v>454</v>
      </c>
      <c r="WZZ14" s="140" t="s">
        <v>454</v>
      </c>
      <c r="XAA14" s="140" t="s">
        <v>454</v>
      </c>
      <c r="XAB14" s="140" t="s">
        <v>454</v>
      </c>
      <c r="XAC14" s="140" t="s">
        <v>454</v>
      </c>
      <c r="XAD14" s="140" t="s">
        <v>454</v>
      </c>
      <c r="XAE14" s="140" t="s">
        <v>454</v>
      </c>
      <c r="XAF14" s="140" t="s">
        <v>454</v>
      </c>
      <c r="XAG14" s="140" t="s">
        <v>454</v>
      </c>
      <c r="XAH14" s="140" t="s">
        <v>454</v>
      </c>
      <c r="XAI14" s="140" t="s">
        <v>454</v>
      </c>
      <c r="XAJ14" s="140" t="s">
        <v>454</v>
      </c>
      <c r="XAK14" s="140" t="s">
        <v>454</v>
      </c>
      <c r="XAL14" s="140" t="s">
        <v>454</v>
      </c>
      <c r="XAM14" s="140" t="s">
        <v>454</v>
      </c>
      <c r="XAN14" s="140" t="s">
        <v>454</v>
      </c>
      <c r="XAO14" s="140" t="s">
        <v>454</v>
      </c>
      <c r="XAP14" s="140" t="s">
        <v>454</v>
      </c>
      <c r="XAQ14" s="140" t="s">
        <v>454</v>
      </c>
      <c r="XAR14" s="140" t="s">
        <v>454</v>
      </c>
      <c r="XAS14" s="140" t="s">
        <v>454</v>
      </c>
      <c r="XAT14" s="140" t="s">
        <v>454</v>
      </c>
      <c r="XAU14" s="140" t="s">
        <v>454</v>
      </c>
      <c r="XAV14" s="140" t="s">
        <v>454</v>
      </c>
      <c r="XAW14" s="140" t="s">
        <v>454</v>
      </c>
      <c r="XAX14" s="140" t="s">
        <v>454</v>
      </c>
      <c r="XAY14" s="140" t="s">
        <v>454</v>
      </c>
      <c r="XAZ14" s="140" t="s">
        <v>454</v>
      </c>
      <c r="XBA14" s="140" t="s">
        <v>454</v>
      </c>
      <c r="XBB14" s="140" t="s">
        <v>454</v>
      </c>
      <c r="XBC14" s="140" t="s">
        <v>454</v>
      </c>
      <c r="XBD14" s="140" t="s">
        <v>454</v>
      </c>
      <c r="XBE14" s="140" t="s">
        <v>454</v>
      </c>
      <c r="XBF14" s="140" t="s">
        <v>454</v>
      </c>
      <c r="XBG14" s="140" t="s">
        <v>454</v>
      </c>
      <c r="XBH14" s="140" t="s">
        <v>454</v>
      </c>
      <c r="XBI14" s="140" t="s">
        <v>454</v>
      </c>
      <c r="XBJ14" s="140" t="s">
        <v>454</v>
      </c>
      <c r="XBK14" s="140" t="s">
        <v>454</v>
      </c>
      <c r="XBL14" s="140" t="s">
        <v>454</v>
      </c>
      <c r="XBM14" s="140" t="s">
        <v>454</v>
      </c>
      <c r="XBN14" s="140" t="s">
        <v>454</v>
      </c>
      <c r="XBO14" s="140" t="s">
        <v>454</v>
      </c>
      <c r="XBP14" s="140" t="s">
        <v>454</v>
      </c>
      <c r="XBQ14" s="140" t="s">
        <v>454</v>
      </c>
      <c r="XBR14" s="140" t="s">
        <v>454</v>
      </c>
      <c r="XBS14" s="140" t="s">
        <v>454</v>
      </c>
      <c r="XBT14" s="140" t="s">
        <v>454</v>
      </c>
      <c r="XBU14" s="140" t="s">
        <v>454</v>
      </c>
      <c r="XBV14" s="140" t="s">
        <v>454</v>
      </c>
      <c r="XBW14" s="140" t="s">
        <v>454</v>
      </c>
      <c r="XBX14" s="140" t="s">
        <v>454</v>
      </c>
      <c r="XBY14" s="140" t="s">
        <v>454</v>
      </c>
      <c r="XBZ14" s="140" t="s">
        <v>454</v>
      </c>
      <c r="XCA14" s="140" t="s">
        <v>454</v>
      </c>
      <c r="XCB14" s="140" t="s">
        <v>454</v>
      </c>
      <c r="XCC14" s="140" t="s">
        <v>454</v>
      </c>
      <c r="XCD14" s="140" t="s">
        <v>454</v>
      </c>
      <c r="XCE14" s="140" t="s">
        <v>454</v>
      </c>
      <c r="XCF14" s="140" t="s">
        <v>454</v>
      </c>
      <c r="XCG14" s="140" t="s">
        <v>454</v>
      </c>
      <c r="XCH14" s="140" t="s">
        <v>454</v>
      </c>
      <c r="XCI14" s="140" t="s">
        <v>454</v>
      </c>
      <c r="XCJ14" s="140" t="s">
        <v>454</v>
      </c>
      <c r="XCK14" s="140" t="s">
        <v>454</v>
      </c>
      <c r="XCL14" s="140" t="s">
        <v>454</v>
      </c>
      <c r="XCM14" s="140" t="s">
        <v>454</v>
      </c>
      <c r="XCN14" s="140" t="s">
        <v>454</v>
      </c>
      <c r="XCO14" s="140" t="s">
        <v>454</v>
      </c>
      <c r="XCP14" s="140" t="s">
        <v>454</v>
      </c>
      <c r="XCQ14" s="140" t="s">
        <v>454</v>
      </c>
      <c r="XCR14" s="140" t="s">
        <v>454</v>
      </c>
      <c r="XCS14" s="140" t="s">
        <v>454</v>
      </c>
      <c r="XCT14" s="140" t="s">
        <v>454</v>
      </c>
      <c r="XCU14" s="140" t="s">
        <v>454</v>
      </c>
      <c r="XCV14" s="140" t="s">
        <v>454</v>
      </c>
      <c r="XCW14" s="140" t="s">
        <v>454</v>
      </c>
      <c r="XCX14" s="140" t="s">
        <v>454</v>
      </c>
      <c r="XCY14" s="140" t="s">
        <v>454</v>
      </c>
      <c r="XCZ14" s="140" t="s">
        <v>454</v>
      </c>
      <c r="XDA14" s="140" t="s">
        <v>454</v>
      </c>
      <c r="XDB14" s="140" t="s">
        <v>454</v>
      </c>
      <c r="XDC14" s="140" t="s">
        <v>454</v>
      </c>
      <c r="XDD14" s="140" t="s">
        <v>454</v>
      </c>
      <c r="XDE14" s="140" t="s">
        <v>454</v>
      </c>
      <c r="XDF14" s="140" t="s">
        <v>454</v>
      </c>
      <c r="XDG14" s="140" t="s">
        <v>454</v>
      </c>
      <c r="XDH14" s="140" t="s">
        <v>454</v>
      </c>
      <c r="XDI14" s="140" t="s">
        <v>454</v>
      </c>
      <c r="XDJ14" s="140" t="s">
        <v>454</v>
      </c>
      <c r="XDK14" s="140" t="s">
        <v>454</v>
      </c>
      <c r="XDL14" s="140" t="s">
        <v>454</v>
      </c>
      <c r="XDM14" s="140" t="s">
        <v>454</v>
      </c>
      <c r="XDN14" s="140" t="s">
        <v>454</v>
      </c>
      <c r="XDO14" s="140" t="s">
        <v>454</v>
      </c>
      <c r="XDP14" s="140" t="s">
        <v>454</v>
      </c>
      <c r="XDQ14" s="140" t="s">
        <v>454</v>
      </c>
      <c r="XDR14" s="140" t="s">
        <v>454</v>
      </c>
      <c r="XDS14" s="140" t="s">
        <v>454</v>
      </c>
      <c r="XDT14" s="140" t="s">
        <v>454</v>
      </c>
      <c r="XDU14" s="140" t="s">
        <v>454</v>
      </c>
      <c r="XDV14" s="140" t="s">
        <v>454</v>
      </c>
      <c r="XDW14" s="140" t="s">
        <v>454</v>
      </c>
      <c r="XDX14" s="140" t="s">
        <v>454</v>
      </c>
      <c r="XDY14" s="140" t="s">
        <v>454</v>
      </c>
      <c r="XDZ14" s="140" t="s">
        <v>454</v>
      </c>
      <c r="XEA14" s="140" t="s">
        <v>454</v>
      </c>
      <c r="XEB14" s="140" t="s">
        <v>454</v>
      </c>
      <c r="XEC14" s="140" t="s">
        <v>454</v>
      </c>
      <c r="XED14" s="140" t="s">
        <v>454</v>
      </c>
      <c r="XEE14" s="140" t="s">
        <v>454</v>
      </c>
      <c r="XEF14" s="140" t="s">
        <v>454</v>
      </c>
      <c r="XEG14" s="140" t="s">
        <v>454</v>
      </c>
      <c r="XEH14" s="140" t="s">
        <v>454</v>
      </c>
      <c r="XEI14" s="140" t="s">
        <v>454</v>
      </c>
      <c r="XEJ14" s="140" t="s">
        <v>454</v>
      </c>
      <c r="XEK14" s="140" t="s">
        <v>454</v>
      </c>
      <c r="XEL14" s="140" t="s">
        <v>454</v>
      </c>
      <c r="XEM14" s="140" t="s">
        <v>454</v>
      </c>
      <c r="XEN14" s="140" t="s">
        <v>454</v>
      </c>
      <c r="XEO14" s="140" t="s">
        <v>454</v>
      </c>
      <c r="XEP14" s="140" t="s">
        <v>454</v>
      </c>
      <c r="XEQ14" s="140" t="s">
        <v>454</v>
      </c>
      <c r="XER14" s="140" t="s">
        <v>454</v>
      </c>
      <c r="XES14" s="140" t="s">
        <v>454</v>
      </c>
      <c r="XET14" s="140" t="s">
        <v>454</v>
      </c>
      <c r="XEU14" s="140" t="s">
        <v>454</v>
      </c>
      <c r="XEV14" s="140" t="s">
        <v>454</v>
      </c>
      <c r="XEW14" s="140" t="s">
        <v>454</v>
      </c>
      <c r="XEX14" s="140" t="s">
        <v>454</v>
      </c>
      <c r="XEY14" s="140" t="s">
        <v>454</v>
      </c>
      <c r="XEZ14" s="140" t="s">
        <v>454</v>
      </c>
      <c r="XFA14" s="140" t="s">
        <v>454</v>
      </c>
      <c r="XFB14" s="140" t="s">
        <v>454</v>
      </c>
      <c r="XFC14" s="140" t="s">
        <v>454</v>
      </c>
      <c r="XFD14" s="140" t="s">
        <v>454</v>
      </c>
    </row>
    <row r="15" spans="1:16384" ht="15" customHeight="1">
      <c r="A15" s="140" t="s">
        <v>454</v>
      </c>
      <c r="B15" s="140" t="s">
        <v>454</v>
      </c>
      <c r="C15" s="140" t="s">
        <v>454</v>
      </c>
      <c r="D15" s="140" t="s">
        <v>454</v>
      </c>
      <c r="E15" s="140" t="s">
        <v>454</v>
      </c>
      <c r="F15" s="140" t="s">
        <v>454</v>
      </c>
      <c r="G15" s="140" t="s">
        <v>454</v>
      </c>
      <c r="H15" s="140" t="s">
        <v>454</v>
      </c>
      <c r="I15" s="140" t="s">
        <v>454</v>
      </c>
      <c r="J15" s="140" t="s">
        <v>454</v>
      </c>
      <c r="K15" s="140" t="s">
        <v>454</v>
      </c>
      <c r="L15" s="140" t="s">
        <v>454</v>
      </c>
      <c r="M15" s="140" t="s">
        <v>454</v>
      </c>
      <c r="N15" s="140" t="s">
        <v>454</v>
      </c>
      <c r="O15" s="140" t="s">
        <v>454</v>
      </c>
      <c r="P15" s="140" t="s">
        <v>454</v>
      </c>
      <c r="Q15" s="140" t="s">
        <v>454</v>
      </c>
      <c r="R15" s="1157" t="s">
        <v>454</v>
      </c>
      <c r="S15" s="1157" t="s">
        <v>454</v>
      </c>
      <c r="T15" s="1157" t="s">
        <v>454</v>
      </c>
      <c r="U15" s="1157" t="s">
        <v>454</v>
      </c>
      <c r="V15" s="1157" t="s">
        <v>454</v>
      </c>
      <c r="W15" s="1157" t="s">
        <v>454</v>
      </c>
      <c r="X15" s="1157" t="s">
        <v>454</v>
      </c>
      <c r="Y15" s="142" t="s">
        <v>259</v>
      </c>
      <c r="Z15" s="142"/>
      <c r="AA15" s="142"/>
      <c r="AB15" s="142"/>
      <c r="AC15" s="142"/>
      <c r="AD15" s="142"/>
      <c r="AE15" s="142"/>
      <c r="AF15" s="142"/>
      <c r="AG15" s="142"/>
      <c r="AH15" s="142"/>
      <c r="AI15" s="142" t="s">
        <v>507</v>
      </c>
      <c r="AJ15" s="142"/>
      <c r="AK15" s="142"/>
      <c r="AL15" s="142"/>
      <c r="AM15" s="142"/>
      <c r="AN15" s="142"/>
      <c r="AO15" s="142"/>
      <c r="AP15" s="142"/>
      <c r="AQ15" s="142"/>
      <c r="AR15" s="142"/>
      <c r="AS15" s="142" t="s">
        <v>467</v>
      </c>
      <c r="AT15" s="142"/>
      <c r="AU15" s="142"/>
      <c r="AV15" s="142"/>
      <c r="AW15" s="142"/>
      <c r="AX15" s="142"/>
      <c r="AY15" s="142"/>
      <c r="AZ15" s="142"/>
      <c r="BA15" s="142"/>
      <c r="BB15" s="142"/>
      <c r="BC15" s="140" t="s">
        <v>454</v>
      </c>
      <c r="BD15" s="140" t="s">
        <v>454</v>
      </c>
      <c r="BE15" s="140" t="s">
        <v>454</v>
      </c>
      <c r="BF15" s="140" t="s">
        <v>454</v>
      </c>
      <c r="BG15" s="140" t="s">
        <v>454</v>
      </c>
      <c r="BH15" s="140" t="s">
        <v>454</v>
      </c>
      <c r="BI15" s="140" t="s">
        <v>454</v>
      </c>
      <c r="BJ15" s="140" t="s">
        <v>454</v>
      </c>
      <c r="BK15" s="140" t="s">
        <v>454</v>
      </c>
      <c r="BL15" s="140" t="s">
        <v>454</v>
      </c>
      <c r="BM15" s="140" t="s">
        <v>454</v>
      </c>
      <c r="BN15" s="140" t="s">
        <v>454</v>
      </c>
      <c r="BO15" s="140" t="s">
        <v>454</v>
      </c>
      <c r="BP15" s="140" t="s">
        <v>454</v>
      </c>
      <c r="BQ15" s="140" t="s">
        <v>454</v>
      </c>
      <c r="BR15" s="140" t="s">
        <v>454</v>
      </c>
      <c r="BS15" s="140" t="s">
        <v>454</v>
      </c>
      <c r="BT15" s="140" t="s">
        <v>454</v>
      </c>
      <c r="BU15" s="140" t="s">
        <v>454</v>
      </c>
      <c r="BV15" s="140" t="s">
        <v>454</v>
      </c>
      <c r="BW15" s="140" t="s">
        <v>454</v>
      </c>
      <c r="BX15" s="140" t="s">
        <v>454</v>
      </c>
      <c r="BY15" s="140" t="s">
        <v>454</v>
      </c>
      <c r="BZ15" s="140" t="s">
        <v>454</v>
      </c>
      <c r="CA15" s="140" t="s">
        <v>454</v>
      </c>
      <c r="CB15" s="140" t="s">
        <v>454</v>
      </c>
      <c r="CC15" s="140" t="s">
        <v>454</v>
      </c>
      <c r="CD15" s="140" t="s">
        <v>454</v>
      </c>
      <c r="CE15" s="140" t="s">
        <v>454</v>
      </c>
      <c r="CF15" s="140" t="s">
        <v>454</v>
      </c>
      <c r="CG15" s="140" t="s">
        <v>454</v>
      </c>
      <c r="CH15" s="140" t="s">
        <v>454</v>
      </c>
      <c r="CI15" s="140" t="s">
        <v>454</v>
      </c>
      <c r="CJ15" s="140" t="s">
        <v>454</v>
      </c>
      <c r="CK15" s="140" t="s">
        <v>454</v>
      </c>
      <c r="CL15" s="140" t="s">
        <v>454</v>
      </c>
      <c r="CM15" s="140" t="s">
        <v>454</v>
      </c>
      <c r="CN15" s="140" t="s">
        <v>454</v>
      </c>
      <c r="CO15" s="140" t="s">
        <v>454</v>
      </c>
      <c r="CP15" s="140" t="s">
        <v>454</v>
      </c>
      <c r="CQ15" s="140" t="s">
        <v>454</v>
      </c>
      <c r="CR15" s="140" t="s">
        <v>454</v>
      </c>
      <c r="CS15" s="140" t="s">
        <v>454</v>
      </c>
      <c r="CT15" s="140" t="s">
        <v>454</v>
      </c>
      <c r="CU15" s="140" t="s">
        <v>454</v>
      </c>
      <c r="CV15" s="140" t="s">
        <v>454</v>
      </c>
      <c r="CW15" s="140" t="s">
        <v>454</v>
      </c>
      <c r="CX15" s="140" t="s">
        <v>454</v>
      </c>
      <c r="CY15" s="140" t="s">
        <v>454</v>
      </c>
      <c r="CZ15" s="140" t="s">
        <v>454</v>
      </c>
      <c r="DA15" s="140" t="s">
        <v>454</v>
      </c>
      <c r="DB15" s="140" t="s">
        <v>454</v>
      </c>
      <c r="DC15" s="140" t="s">
        <v>454</v>
      </c>
      <c r="DD15" s="140" t="s">
        <v>454</v>
      </c>
      <c r="DE15" s="140" t="s">
        <v>454</v>
      </c>
      <c r="DF15" s="140" t="s">
        <v>454</v>
      </c>
      <c r="DG15" s="140" t="s">
        <v>454</v>
      </c>
      <c r="DH15" s="140" t="s">
        <v>454</v>
      </c>
      <c r="DI15" s="140" t="s">
        <v>454</v>
      </c>
      <c r="DJ15" s="140" t="s">
        <v>454</v>
      </c>
      <c r="DK15" s="140" t="s">
        <v>454</v>
      </c>
      <c r="DL15" s="140" t="s">
        <v>454</v>
      </c>
      <c r="DM15" s="140" t="s">
        <v>454</v>
      </c>
      <c r="DN15" s="140" t="s">
        <v>454</v>
      </c>
      <c r="DO15" s="140" t="s">
        <v>454</v>
      </c>
      <c r="DP15" s="140" t="s">
        <v>454</v>
      </c>
      <c r="DQ15" s="140" t="s">
        <v>454</v>
      </c>
      <c r="DR15" s="140" t="s">
        <v>454</v>
      </c>
      <c r="DS15" s="140" t="s">
        <v>454</v>
      </c>
      <c r="DT15" s="140" t="s">
        <v>454</v>
      </c>
      <c r="DU15" s="140" t="s">
        <v>454</v>
      </c>
      <c r="DV15" s="140" t="s">
        <v>454</v>
      </c>
      <c r="DW15" s="140" t="s">
        <v>454</v>
      </c>
      <c r="DX15" s="140" t="s">
        <v>454</v>
      </c>
      <c r="DY15" s="140" t="s">
        <v>454</v>
      </c>
      <c r="DZ15" s="140" t="s">
        <v>454</v>
      </c>
      <c r="EA15" s="140" t="s">
        <v>454</v>
      </c>
      <c r="EB15" s="140" t="s">
        <v>454</v>
      </c>
      <c r="EC15" s="140" t="s">
        <v>454</v>
      </c>
      <c r="ED15" s="140" t="s">
        <v>454</v>
      </c>
      <c r="EE15" s="140" t="s">
        <v>454</v>
      </c>
      <c r="EF15" s="140" t="s">
        <v>454</v>
      </c>
      <c r="EG15" s="140" t="s">
        <v>454</v>
      </c>
      <c r="EH15" s="140" t="s">
        <v>454</v>
      </c>
      <c r="EI15" s="140" t="s">
        <v>454</v>
      </c>
      <c r="EJ15" s="140" t="s">
        <v>454</v>
      </c>
      <c r="EK15" s="140" t="s">
        <v>454</v>
      </c>
      <c r="EL15" s="140" t="s">
        <v>454</v>
      </c>
      <c r="EM15" s="140" t="s">
        <v>454</v>
      </c>
      <c r="EN15" s="140" t="s">
        <v>454</v>
      </c>
      <c r="EO15" s="140" t="s">
        <v>454</v>
      </c>
      <c r="EP15" s="140" t="s">
        <v>454</v>
      </c>
      <c r="EQ15" s="140" t="s">
        <v>454</v>
      </c>
      <c r="ER15" s="140" t="s">
        <v>454</v>
      </c>
      <c r="ES15" s="140" t="s">
        <v>454</v>
      </c>
      <c r="ET15" s="140" t="s">
        <v>454</v>
      </c>
      <c r="EU15" s="140" t="s">
        <v>454</v>
      </c>
      <c r="EV15" s="140" t="s">
        <v>454</v>
      </c>
      <c r="EW15" s="140" t="s">
        <v>454</v>
      </c>
      <c r="EX15" s="140" t="s">
        <v>454</v>
      </c>
      <c r="EY15" s="140" t="s">
        <v>454</v>
      </c>
      <c r="EZ15" s="140" t="s">
        <v>454</v>
      </c>
      <c r="FA15" s="140" t="s">
        <v>454</v>
      </c>
      <c r="FB15" s="140" t="s">
        <v>454</v>
      </c>
      <c r="FC15" s="140" t="s">
        <v>454</v>
      </c>
      <c r="FD15" s="140" t="s">
        <v>454</v>
      </c>
      <c r="FE15" s="140" t="s">
        <v>454</v>
      </c>
      <c r="FF15" s="140" t="s">
        <v>454</v>
      </c>
      <c r="FG15" s="140" t="s">
        <v>454</v>
      </c>
      <c r="FH15" s="140" t="s">
        <v>454</v>
      </c>
      <c r="FI15" s="140" t="s">
        <v>454</v>
      </c>
      <c r="FJ15" s="140" t="s">
        <v>454</v>
      </c>
      <c r="FK15" s="140" t="s">
        <v>454</v>
      </c>
      <c r="FL15" s="140" t="s">
        <v>454</v>
      </c>
      <c r="FM15" s="140" t="s">
        <v>454</v>
      </c>
      <c r="FN15" s="140" t="s">
        <v>454</v>
      </c>
      <c r="FO15" s="140" t="s">
        <v>454</v>
      </c>
      <c r="FP15" s="140" t="s">
        <v>454</v>
      </c>
      <c r="FQ15" s="140" t="s">
        <v>454</v>
      </c>
      <c r="FR15" s="140" t="s">
        <v>454</v>
      </c>
      <c r="FS15" s="140" t="s">
        <v>454</v>
      </c>
      <c r="FT15" s="140" t="s">
        <v>454</v>
      </c>
      <c r="FU15" s="140" t="s">
        <v>454</v>
      </c>
      <c r="FV15" s="140" t="s">
        <v>454</v>
      </c>
      <c r="FW15" s="140" t="s">
        <v>454</v>
      </c>
      <c r="FX15" s="140" t="s">
        <v>454</v>
      </c>
      <c r="FY15" s="140" t="s">
        <v>454</v>
      </c>
      <c r="FZ15" s="140" t="s">
        <v>454</v>
      </c>
      <c r="GA15" s="140" t="s">
        <v>454</v>
      </c>
      <c r="GB15" s="140" t="s">
        <v>454</v>
      </c>
      <c r="GC15" s="140" t="s">
        <v>454</v>
      </c>
      <c r="GD15" s="140" t="s">
        <v>454</v>
      </c>
      <c r="GE15" s="140" t="s">
        <v>454</v>
      </c>
      <c r="GF15" s="140" t="s">
        <v>454</v>
      </c>
      <c r="GG15" s="140" t="s">
        <v>454</v>
      </c>
      <c r="GH15" s="140" t="s">
        <v>454</v>
      </c>
      <c r="GI15" s="140" t="s">
        <v>454</v>
      </c>
      <c r="GJ15" s="140" t="s">
        <v>454</v>
      </c>
      <c r="GK15" s="140" t="s">
        <v>454</v>
      </c>
      <c r="GL15" s="140" t="s">
        <v>454</v>
      </c>
      <c r="GM15" s="140" t="s">
        <v>454</v>
      </c>
      <c r="GN15" s="140" t="s">
        <v>454</v>
      </c>
      <c r="GO15" s="140" t="s">
        <v>454</v>
      </c>
      <c r="GP15" s="140" t="s">
        <v>454</v>
      </c>
      <c r="GQ15" s="140" t="s">
        <v>454</v>
      </c>
      <c r="GR15" s="140" t="s">
        <v>454</v>
      </c>
      <c r="GS15" s="140" t="s">
        <v>454</v>
      </c>
      <c r="GT15" s="140" t="s">
        <v>454</v>
      </c>
      <c r="GU15" s="140" t="s">
        <v>454</v>
      </c>
      <c r="GV15" s="140" t="s">
        <v>454</v>
      </c>
      <c r="GW15" s="140" t="s">
        <v>454</v>
      </c>
      <c r="GX15" s="140" t="s">
        <v>454</v>
      </c>
      <c r="GY15" s="140" t="s">
        <v>454</v>
      </c>
      <c r="GZ15" s="140" t="s">
        <v>454</v>
      </c>
      <c r="HA15" s="140" t="s">
        <v>454</v>
      </c>
      <c r="HB15" s="140" t="s">
        <v>454</v>
      </c>
      <c r="HC15" s="140" t="s">
        <v>454</v>
      </c>
      <c r="HD15" s="140" t="s">
        <v>454</v>
      </c>
      <c r="HE15" s="140" t="s">
        <v>454</v>
      </c>
      <c r="HF15" s="140" t="s">
        <v>454</v>
      </c>
      <c r="HG15" s="140" t="s">
        <v>454</v>
      </c>
      <c r="HH15" s="140" t="s">
        <v>454</v>
      </c>
      <c r="HI15" s="140" t="s">
        <v>454</v>
      </c>
      <c r="HJ15" s="140" t="s">
        <v>454</v>
      </c>
      <c r="HK15" s="140" t="s">
        <v>454</v>
      </c>
      <c r="HL15" s="140" t="s">
        <v>454</v>
      </c>
      <c r="HM15" s="140" t="s">
        <v>454</v>
      </c>
      <c r="HN15" s="140" t="s">
        <v>454</v>
      </c>
      <c r="HO15" s="140" t="s">
        <v>454</v>
      </c>
      <c r="HP15" s="140" t="s">
        <v>454</v>
      </c>
      <c r="HQ15" s="140" t="s">
        <v>454</v>
      </c>
      <c r="HR15" s="140" t="s">
        <v>454</v>
      </c>
      <c r="HS15" s="140" t="s">
        <v>454</v>
      </c>
      <c r="HT15" s="140" t="s">
        <v>454</v>
      </c>
      <c r="HU15" s="140" t="s">
        <v>454</v>
      </c>
      <c r="HV15" s="140" t="s">
        <v>454</v>
      </c>
      <c r="HW15" s="140" t="s">
        <v>454</v>
      </c>
      <c r="HX15" s="140" t="s">
        <v>454</v>
      </c>
      <c r="HY15" s="140" t="s">
        <v>454</v>
      </c>
      <c r="HZ15" s="140" t="s">
        <v>454</v>
      </c>
      <c r="IA15" s="140" t="s">
        <v>454</v>
      </c>
      <c r="IB15" s="140" t="s">
        <v>454</v>
      </c>
      <c r="IC15" s="140" t="s">
        <v>454</v>
      </c>
      <c r="ID15" s="140" t="s">
        <v>454</v>
      </c>
      <c r="IE15" s="140" t="s">
        <v>454</v>
      </c>
      <c r="IF15" s="140" t="s">
        <v>454</v>
      </c>
      <c r="IG15" s="140" t="s">
        <v>454</v>
      </c>
      <c r="IH15" s="140" t="s">
        <v>454</v>
      </c>
      <c r="II15" s="140" t="s">
        <v>454</v>
      </c>
      <c r="IJ15" s="140" t="s">
        <v>454</v>
      </c>
      <c r="IK15" s="140" t="s">
        <v>454</v>
      </c>
      <c r="IL15" s="140" t="s">
        <v>454</v>
      </c>
      <c r="IM15" s="140" t="s">
        <v>454</v>
      </c>
      <c r="IN15" s="140" t="s">
        <v>454</v>
      </c>
      <c r="IO15" s="140" t="s">
        <v>454</v>
      </c>
      <c r="IP15" s="140" t="s">
        <v>454</v>
      </c>
      <c r="IQ15" s="140" t="s">
        <v>454</v>
      </c>
      <c r="IR15" s="140" t="s">
        <v>454</v>
      </c>
      <c r="IS15" s="140" t="s">
        <v>454</v>
      </c>
      <c r="IT15" s="140" t="s">
        <v>454</v>
      </c>
      <c r="IU15" s="140" t="s">
        <v>454</v>
      </c>
      <c r="IV15" s="140" t="s">
        <v>454</v>
      </c>
      <c r="IW15" s="140" t="s">
        <v>454</v>
      </c>
      <c r="IX15" s="140" t="s">
        <v>454</v>
      </c>
      <c r="IY15" s="140" t="s">
        <v>454</v>
      </c>
      <c r="IZ15" s="140" t="s">
        <v>454</v>
      </c>
      <c r="JA15" s="140" t="s">
        <v>454</v>
      </c>
      <c r="JB15" s="140" t="s">
        <v>454</v>
      </c>
      <c r="JC15" s="140" t="s">
        <v>454</v>
      </c>
      <c r="JD15" s="140" t="s">
        <v>454</v>
      </c>
      <c r="JE15" s="140" t="s">
        <v>454</v>
      </c>
      <c r="JF15" s="140" t="s">
        <v>454</v>
      </c>
      <c r="JG15" s="140" t="s">
        <v>454</v>
      </c>
      <c r="JH15" s="140" t="s">
        <v>454</v>
      </c>
      <c r="JI15" s="140" t="s">
        <v>454</v>
      </c>
      <c r="JJ15" s="140" t="s">
        <v>454</v>
      </c>
      <c r="JK15" s="140" t="s">
        <v>454</v>
      </c>
      <c r="JL15" s="140" t="s">
        <v>454</v>
      </c>
      <c r="JM15" s="140" t="s">
        <v>454</v>
      </c>
      <c r="JN15" s="140" t="s">
        <v>454</v>
      </c>
      <c r="JO15" s="140" t="s">
        <v>454</v>
      </c>
      <c r="JP15" s="140" t="s">
        <v>454</v>
      </c>
      <c r="JQ15" s="140" t="s">
        <v>454</v>
      </c>
      <c r="JR15" s="140" t="s">
        <v>454</v>
      </c>
      <c r="JS15" s="140" t="s">
        <v>454</v>
      </c>
      <c r="JT15" s="140" t="s">
        <v>454</v>
      </c>
      <c r="JU15" s="140" t="s">
        <v>454</v>
      </c>
      <c r="JV15" s="140" t="s">
        <v>454</v>
      </c>
      <c r="JW15" s="140" t="s">
        <v>454</v>
      </c>
      <c r="JX15" s="140" t="s">
        <v>454</v>
      </c>
      <c r="JY15" s="140" t="s">
        <v>454</v>
      </c>
      <c r="JZ15" s="140" t="s">
        <v>454</v>
      </c>
      <c r="KA15" s="140" t="s">
        <v>454</v>
      </c>
      <c r="KB15" s="140" t="s">
        <v>454</v>
      </c>
      <c r="KC15" s="140" t="s">
        <v>454</v>
      </c>
      <c r="KD15" s="140" t="s">
        <v>454</v>
      </c>
      <c r="KE15" s="140" t="s">
        <v>454</v>
      </c>
      <c r="KF15" s="140" t="s">
        <v>454</v>
      </c>
      <c r="KG15" s="140" t="s">
        <v>454</v>
      </c>
      <c r="KH15" s="140" t="s">
        <v>454</v>
      </c>
      <c r="KI15" s="140" t="s">
        <v>454</v>
      </c>
      <c r="KJ15" s="140" t="s">
        <v>454</v>
      </c>
      <c r="KK15" s="140" t="s">
        <v>454</v>
      </c>
      <c r="KL15" s="140" t="s">
        <v>454</v>
      </c>
      <c r="KM15" s="140" t="s">
        <v>454</v>
      </c>
      <c r="KN15" s="140" t="s">
        <v>454</v>
      </c>
      <c r="KO15" s="140" t="s">
        <v>454</v>
      </c>
      <c r="KP15" s="140" t="s">
        <v>454</v>
      </c>
      <c r="KQ15" s="140" t="s">
        <v>454</v>
      </c>
      <c r="KR15" s="140" t="s">
        <v>454</v>
      </c>
      <c r="KS15" s="140" t="s">
        <v>454</v>
      </c>
      <c r="KT15" s="140" t="s">
        <v>454</v>
      </c>
      <c r="KU15" s="140" t="s">
        <v>454</v>
      </c>
      <c r="KV15" s="140" t="s">
        <v>454</v>
      </c>
      <c r="KW15" s="140" t="s">
        <v>454</v>
      </c>
      <c r="KX15" s="140" t="s">
        <v>454</v>
      </c>
      <c r="KY15" s="140" t="s">
        <v>454</v>
      </c>
      <c r="KZ15" s="140" t="s">
        <v>454</v>
      </c>
      <c r="LA15" s="140" t="s">
        <v>454</v>
      </c>
      <c r="LB15" s="140" t="s">
        <v>454</v>
      </c>
      <c r="LC15" s="140" t="s">
        <v>454</v>
      </c>
      <c r="LD15" s="140" t="s">
        <v>454</v>
      </c>
      <c r="LE15" s="140" t="s">
        <v>454</v>
      </c>
      <c r="LF15" s="140" t="s">
        <v>454</v>
      </c>
      <c r="LG15" s="140" t="s">
        <v>454</v>
      </c>
      <c r="LH15" s="140" t="s">
        <v>454</v>
      </c>
      <c r="LI15" s="140" t="s">
        <v>454</v>
      </c>
      <c r="LJ15" s="140" t="s">
        <v>454</v>
      </c>
      <c r="LK15" s="140" t="s">
        <v>454</v>
      </c>
      <c r="LL15" s="140" t="s">
        <v>454</v>
      </c>
      <c r="LM15" s="140" t="s">
        <v>454</v>
      </c>
      <c r="LN15" s="140" t="s">
        <v>454</v>
      </c>
      <c r="LO15" s="140" t="s">
        <v>454</v>
      </c>
      <c r="LP15" s="140" t="s">
        <v>454</v>
      </c>
      <c r="LQ15" s="140" t="s">
        <v>454</v>
      </c>
      <c r="LR15" s="140" t="s">
        <v>454</v>
      </c>
      <c r="LS15" s="140" t="s">
        <v>454</v>
      </c>
      <c r="LT15" s="140" t="s">
        <v>454</v>
      </c>
      <c r="LU15" s="140" t="s">
        <v>454</v>
      </c>
      <c r="LV15" s="140" t="s">
        <v>454</v>
      </c>
      <c r="LW15" s="140" t="s">
        <v>454</v>
      </c>
      <c r="LX15" s="140" t="s">
        <v>454</v>
      </c>
      <c r="LY15" s="140" t="s">
        <v>454</v>
      </c>
      <c r="LZ15" s="140" t="s">
        <v>454</v>
      </c>
      <c r="MA15" s="140" t="s">
        <v>454</v>
      </c>
      <c r="MB15" s="140" t="s">
        <v>454</v>
      </c>
      <c r="MC15" s="140" t="s">
        <v>454</v>
      </c>
      <c r="MD15" s="140" t="s">
        <v>454</v>
      </c>
      <c r="ME15" s="140" t="s">
        <v>454</v>
      </c>
      <c r="MF15" s="140" t="s">
        <v>454</v>
      </c>
      <c r="MG15" s="140" t="s">
        <v>454</v>
      </c>
      <c r="MH15" s="140" t="s">
        <v>454</v>
      </c>
      <c r="MI15" s="140" t="s">
        <v>454</v>
      </c>
      <c r="MJ15" s="140" t="s">
        <v>454</v>
      </c>
      <c r="MK15" s="140" t="s">
        <v>454</v>
      </c>
      <c r="ML15" s="140" t="s">
        <v>454</v>
      </c>
      <c r="MM15" s="140" t="s">
        <v>454</v>
      </c>
      <c r="MN15" s="140" t="s">
        <v>454</v>
      </c>
      <c r="MO15" s="140" t="s">
        <v>454</v>
      </c>
      <c r="MP15" s="140" t="s">
        <v>454</v>
      </c>
      <c r="MQ15" s="140" t="s">
        <v>454</v>
      </c>
      <c r="MR15" s="140" t="s">
        <v>454</v>
      </c>
      <c r="MS15" s="140" t="s">
        <v>454</v>
      </c>
      <c r="MT15" s="140" t="s">
        <v>454</v>
      </c>
      <c r="MU15" s="140" t="s">
        <v>454</v>
      </c>
      <c r="MV15" s="140" t="s">
        <v>454</v>
      </c>
      <c r="MW15" s="140" t="s">
        <v>454</v>
      </c>
      <c r="MX15" s="140" t="s">
        <v>454</v>
      </c>
      <c r="MY15" s="140" t="s">
        <v>454</v>
      </c>
      <c r="MZ15" s="140" t="s">
        <v>454</v>
      </c>
      <c r="NA15" s="140" t="s">
        <v>454</v>
      </c>
      <c r="NB15" s="140" t="s">
        <v>454</v>
      </c>
      <c r="NC15" s="140" t="s">
        <v>454</v>
      </c>
      <c r="ND15" s="140" t="s">
        <v>454</v>
      </c>
      <c r="NE15" s="140" t="s">
        <v>454</v>
      </c>
      <c r="NF15" s="140" t="s">
        <v>454</v>
      </c>
      <c r="NG15" s="140" t="s">
        <v>454</v>
      </c>
      <c r="NH15" s="140" t="s">
        <v>454</v>
      </c>
      <c r="NI15" s="140" t="s">
        <v>454</v>
      </c>
      <c r="NJ15" s="140" t="s">
        <v>454</v>
      </c>
      <c r="NK15" s="140" t="s">
        <v>454</v>
      </c>
      <c r="NL15" s="140" t="s">
        <v>454</v>
      </c>
      <c r="NM15" s="140" t="s">
        <v>454</v>
      </c>
      <c r="NN15" s="140" t="s">
        <v>454</v>
      </c>
      <c r="NO15" s="140" t="s">
        <v>454</v>
      </c>
      <c r="NP15" s="140" t="s">
        <v>454</v>
      </c>
      <c r="NQ15" s="140" t="s">
        <v>454</v>
      </c>
      <c r="NR15" s="140" t="s">
        <v>454</v>
      </c>
      <c r="NS15" s="140" t="s">
        <v>454</v>
      </c>
      <c r="NT15" s="140" t="s">
        <v>454</v>
      </c>
      <c r="NU15" s="140" t="s">
        <v>454</v>
      </c>
      <c r="NV15" s="140" t="s">
        <v>454</v>
      </c>
      <c r="NW15" s="140" t="s">
        <v>454</v>
      </c>
      <c r="NX15" s="140" t="s">
        <v>454</v>
      </c>
      <c r="NY15" s="140" t="s">
        <v>454</v>
      </c>
      <c r="NZ15" s="140" t="s">
        <v>454</v>
      </c>
      <c r="OA15" s="140" t="s">
        <v>454</v>
      </c>
      <c r="OB15" s="140" t="s">
        <v>454</v>
      </c>
      <c r="OC15" s="140" t="s">
        <v>454</v>
      </c>
      <c r="OD15" s="140" t="s">
        <v>454</v>
      </c>
      <c r="OE15" s="140" t="s">
        <v>454</v>
      </c>
      <c r="OF15" s="140" t="s">
        <v>454</v>
      </c>
      <c r="OG15" s="140" t="s">
        <v>454</v>
      </c>
      <c r="OH15" s="140" t="s">
        <v>454</v>
      </c>
      <c r="OI15" s="140" t="s">
        <v>454</v>
      </c>
      <c r="OJ15" s="140" t="s">
        <v>454</v>
      </c>
      <c r="OK15" s="140" t="s">
        <v>454</v>
      </c>
      <c r="OL15" s="140" t="s">
        <v>454</v>
      </c>
      <c r="OM15" s="140" t="s">
        <v>454</v>
      </c>
      <c r="ON15" s="140" t="s">
        <v>454</v>
      </c>
      <c r="OO15" s="140" t="s">
        <v>454</v>
      </c>
      <c r="OP15" s="140" t="s">
        <v>454</v>
      </c>
      <c r="OQ15" s="140" t="s">
        <v>454</v>
      </c>
      <c r="OR15" s="140" t="s">
        <v>454</v>
      </c>
      <c r="OS15" s="140" t="s">
        <v>454</v>
      </c>
      <c r="OT15" s="140" t="s">
        <v>454</v>
      </c>
      <c r="OU15" s="140" t="s">
        <v>454</v>
      </c>
      <c r="OV15" s="140" t="s">
        <v>454</v>
      </c>
      <c r="OW15" s="140" t="s">
        <v>454</v>
      </c>
      <c r="OX15" s="140" t="s">
        <v>454</v>
      </c>
      <c r="OY15" s="140" t="s">
        <v>454</v>
      </c>
      <c r="OZ15" s="140" t="s">
        <v>454</v>
      </c>
      <c r="PA15" s="140" t="s">
        <v>454</v>
      </c>
      <c r="PB15" s="140" t="s">
        <v>454</v>
      </c>
      <c r="PC15" s="140" t="s">
        <v>454</v>
      </c>
      <c r="PD15" s="140" t="s">
        <v>454</v>
      </c>
      <c r="PE15" s="140" t="s">
        <v>454</v>
      </c>
      <c r="PF15" s="140" t="s">
        <v>454</v>
      </c>
      <c r="PG15" s="140" t="s">
        <v>454</v>
      </c>
      <c r="PH15" s="140" t="s">
        <v>454</v>
      </c>
      <c r="PI15" s="140" t="s">
        <v>454</v>
      </c>
      <c r="PJ15" s="140" t="s">
        <v>454</v>
      </c>
      <c r="PK15" s="140" t="s">
        <v>454</v>
      </c>
      <c r="PL15" s="140" t="s">
        <v>454</v>
      </c>
      <c r="PM15" s="140" t="s">
        <v>454</v>
      </c>
      <c r="PN15" s="140" t="s">
        <v>454</v>
      </c>
      <c r="PO15" s="140" t="s">
        <v>454</v>
      </c>
      <c r="PP15" s="140" t="s">
        <v>454</v>
      </c>
      <c r="PQ15" s="140" t="s">
        <v>454</v>
      </c>
      <c r="PR15" s="140" t="s">
        <v>454</v>
      </c>
      <c r="PS15" s="140" t="s">
        <v>454</v>
      </c>
      <c r="PT15" s="140" t="s">
        <v>454</v>
      </c>
      <c r="PU15" s="140" t="s">
        <v>454</v>
      </c>
      <c r="PV15" s="140" t="s">
        <v>454</v>
      </c>
      <c r="PW15" s="140" t="s">
        <v>454</v>
      </c>
      <c r="PX15" s="140" t="s">
        <v>454</v>
      </c>
      <c r="PY15" s="140" t="s">
        <v>454</v>
      </c>
      <c r="PZ15" s="140" t="s">
        <v>454</v>
      </c>
      <c r="QA15" s="140" t="s">
        <v>454</v>
      </c>
      <c r="QB15" s="140" t="s">
        <v>454</v>
      </c>
      <c r="QC15" s="140" t="s">
        <v>454</v>
      </c>
      <c r="QD15" s="140" t="s">
        <v>454</v>
      </c>
      <c r="QE15" s="140" t="s">
        <v>454</v>
      </c>
      <c r="QF15" s="140" t="s">
        <v>454</v>
      </c>
      <c r="QG15" s="140" t="s">
        <v>454</v>
      </c>
      <c r="QH15" s="140" t="s">
        <v>454</v>
      </c>
      <c r="QI15" s="140" t="s">
        <v>454</v>
      </c>
      <c r="QJ15" s="140" t="s">
        <v>454</v>
      </c>
      <c r="QK15" s="140" t="s">
        <v>454</v>
      </c>
      <c r="QL15" s="140" t="s">
        <v>454</v>
      </c>
      <c r="QM15" s="140" t="s">
        <v>454</v>
      </c>
      <c r="QN15" s="140" t="s">
        <v>454</v>
      </c>
      <c r="QO15" s="140" t="s">
        <v>454</v>
      </c>
      <c r="QP15" s="140" t="s">
        <v>454</v>
      </c>
      <c r="QQ15" s="140" t="s">
        <v>454</v>
      </c>
      <c r="QR15" s="140" t="s">
        <v>454</v>
      </c>
      <c r="QS15" s="140" t="s">
        <v>454</v>
      </c>
      <c r="QT15" s="140" t="s">
        <v>454</v>
      </c>
      <c r="QU15" s="140" t="s">
        <v>454</v>
      </c>
      <c r="QV15" s="140" t="s">
        <v>454</v>
      </c>
      <c r="QW15" s="140" t="s">
        <v>454</v>
      </c>
      <c r="QX15" s="140" t="s">
        <v>454</v>
      </c>
      <c r="QY15" s="140" t="s">
        <v>454</v>
      </c>
      <c r="QZ15" s="140" t="s">
        <v>454</v>
      </c>
      <c r="RA15" s="140" t="s">
        <v>454</v>
      </c>
      <c r="RB15" s="140" t="s">
        <v>454</v>
      </c>
      <c r="RC15" s="140" t="s">
        <v>454</v>
      </c>
      <c r="RD15" s="140" t="s">
        <v>454</v>
      </c>
      <c r="RE15" s="140" t="s">
        <v>454</v>
      </c>
      <c r="RF15" s="140" t="s">
        <v>454</v>
      </c>
      <c r="RG15" s="140" t="s">
        <v>454</v>
      </c>
      <c r="RH15" s="140" t="s">
        <v>454</v>
      </c>
      <c r="RI15" s="140" t="s">
        <v>454</v>
      </c>
      <c r="RJ15" s="140" t="s">
        <v>454</v>
      </c>
      <c r="RK15" s="140" t="s">
        <v>454</v>
      </c>
      <c r="RL15" s="140" t="s">
        <v>454</v>
      </c>
      <c r="RM15" s="140" t="s">
        <v>454</v>
      </c>
      <c r="RN15" s="140" t="s">
        <v>454</v>
      </c>
      <c r="RO15" s="140" t="s">
        <v>454</v>
      </c>
      <c r="RP15" s="140" t="s">
        <v>454</v>
      </c>
      <c r="RQ15" s="140" t="s">
        <v>454</v>
      </c>
      <c r="RR15" s="140" t="s">
        <v>454</v>
      </c>
      <c r="RS15" s="140" t="s">
        <v>454</v>
      </c>
      <c r="RT15" s="140" t="s">
        <v>454</v>
      </c>
      <c r="RU15" s="140" t="s">
        <v>454</v>
      </c>
      <c r="RV15" s="140" t="s">
        <v>454</v>
      </c>
      <c r="RW15" s="140" t="s">
        <v>454</v>
      </c>
      <c r="RX15" s="140" t="s">
        <v>454</v>
      </c>
      <c r="RY15" s="140" t="s">
        <v>454</v>
      </c>
      <c r="RZ15" s="140" t="s">
        <v>454</v>
      </c>
      <c r="SA15" s="140" t="s">
        <v>454</v>
      </c>
      <c r="SB15" s="140" t="s">
        <v>454</v>
      </c>
      <c r="SC15" s="140" t="s">
        <v>454</v>
      </c>
      <c r="SD15" s="140" t="s">
        <v>454</v>
      </c>
      <c r="SE15" s="140" t="s">
        <v>454</v>
      </c>
      <c r="SF15" s="140" t="s">
        <v>454</v>
      </c>
      <c r="SG15" s="140" t="s">
        <v>454</v>
      </c>
      <c r="SH15" s="140" t="s">
        <v>454</v>
      </c>
      <c r="SI15" s="140" t="s">
        <v>454</v>
      </c>
      <c r="SJ15" s="140" t="s">
        <v>454</v>
      </c>
      <c r="SK15" s="140" t="s">
        <v>454</v>
      </c>
      <c r="SL15" s="140" t="s">
        <v>454</v>
      </c>
      <c r="SM15" s="140" t="s">
        <v>454</v>
      </c>
      <c r="SN15" s="140" t="s">
        <v>454</v>
      </c>
      <c r="SO15" s="140" t="s">
        <v>454</v>
      </c>
      <c r="SP15" s="140" t="s">
        <v>454</v>
      </c>
      <c r="SQ15" s="140" t="s">
        <v>454</v>
      </c>
      <c r="SR15" s="140" t="s">
        <v>454</v>
      </c>
      <c r="SS15" s="140" t="s">
        <v>454</v>
      </c>
      <c r="ST15" s="140" t="s">
        <v>454</v>
      </c>
      <c r="SU15" s="140" t="s">
        <v>454</v>
      </c>
      <c r="SV15" s="140" t="s">
        <v>454</v>
      </c>
      <c r="SW15" s="140" t="s">
        <v>454</v>
      </c>
      <c r="SX15" s="140" t="s">
        <v>454</v>
      </c>
      <c r="SY15" s="140" t="s">
        <v>454</v>
      </c>
      <c r="SZ15" s="140" t="s">
        <v>454</v>
      </c>
      <c r="TA15" s="140" t="s">
        <v>454</v>
      </c>
      <c r="TB15" s="140" t="s">
        <v>454</v>
      </c>
      <c r="TC15" s="140" t="s">
        <v>454</v>
      </c>
      <c r="TD15" s="140" t="s">
        <v>454</v>
      </c>
      <c r="TE15" s="140" t="s">
        <v>454</v>
      </c>
      <c r="TF15" s="140" t="s">
        <v>454</v>
      </c>
      <c r="TG15" s="140" t="s">
        <v>454</v>
      </c>
      <c r="TH15" s="140" t="s">
        <v>454</v>
      </c>
      <c r="TI15" s="140" t="s">
        <v>454</v>
      </c>
      <c r="TJ15" s="140" t="s">
        <v>454</v>
      </c>
      <c r="TK15" s="140" t="s">
        <v>454</v>
      </c>
      <c r="TL15" s="140" t="s">
        <v>454</v>
      </c>
      <c r="TM15" s="140" t="s">
        <v>454</v>
      </c>
      <c r="TN15" s="140" t="s">
        <v>454</v>
      </c>
      <c r="TO15" s="140" t="s">
        <v>454</v>
      </c>
      <c r="TP15" s="140" t="s">
        <v>454</v>
      </c>
      <c r="TQ15" s="140" t="s">
        <v>454</v>
      </c>
      <c r="TR15" s="140" t="s">
        <v>454</v>
      </c>
      <c r="TS15" s="140" t="s">
        <v>454</v>
      </c>
      <c r="TT15" s="140" t="s">
        <v>454</v>
      </c>
      <c r="TU15" s="140" t="s">
        <v>454</v>
      </c>
      <c r="TV15" s="140" t="s">
        <v>454</v>
      </c>
      <c r="TW15" s="140" t="s">
        <v>454</v>
      </c>
      <c r="TX15" s="140" t="s">
        <v>454</v>
      </c>
      <c r="TY15" s="140" t="s">
        <v>454</v>
      </c>
      <c r="TZ15" s="140" t="s">
        <v>454</v>
      </c>
      <c r="UA15" s="140" t="s">
        <v>454</v>
      </c>
      <c r="UB15" s="140" t="s">
        <v>454</v>
      </c>
      <c r="UC15" s="140" t="s">
        <v>454</v>
      </c>
      <c r="UD15" s="140" t="s">
        <v>454</v>
      </c>
      <c r="UE15" s="140" t="s">
        <v>454</v>
      </c>
      <c r="UF15" s="140" t="s">
        <v>454</v>
      </c>
      <c r="UG15" s="140" t="s">
        <v>454</v>
      </c>
      <c r="UH15" s="140" t="s">
        <v>454</v>
      </c>
      <c r="UI15" s="140" t="s">
        <v>454</v>
      </c>
      <c r="UJ15" s="140" t="s">
        <v>454</v>
      </c>
      <c r="UK15" s="140" t="s">
        <v>454</v>
      </c>
      <c r="UL15" s="140" t="s">
        <v>454</v>
      </c>
      <c r="UM15" s="140" t="s">
        <v>454</v>
      </c>
      <c r="UN15" s="140" t="s">
        <v>454</v>
      </c>
      <c r="UO15" s="140" t="s">
        <v>454</v>
      </c>
      <c r="UP15" s="140" t="s">
        <v>454</v>
      </c>
      <c r="UQ15" s="140" t="s">
        <v>454</v>
      </c>
      <c r="UR15" s="140" t="s">
        <v>454</v>
      </c>
      <c r="US15" s="140" t="s">
        <v>454</v>
      </c>
      <c r="UT15" s="140" t="s">
        <v>454</v>
      </c>
      <c r="UU15" s="140" t="s">
        <v>454</v>
      </c>
      <c r="UV15" s="140" t="s">
        <v>454</v>
      </c>
      <c r="UW15" s="140" t="s">
        <v>454</v>
      </c>
      <c r="UX15" s="140" t="s">
        <v>454</v>
      </c>
      <c r="UY15" s="140" t="s">
        <v>454</v>
      </c>
      <c r="UZ15" s="140" t="s">
        <v>454</v>
      </c>
      <c r="VA15" s="140" t="s">
        <v>454</v>
      </c>
      <c r="VB15" s="140" t="s">
        <v>454</v>
      </c>
      <c r="VC15" s="140" t="s">
        <v>454</v>
      </c>
      <c r="VD15" s="140" t="s">
        <v>454</v>
      </c>
      <c r="VE15" s="140" t="s">
        <v>454</v>
      </c>
      <c r="VF15" s="140" t="s">
        <v>454</v>
      </c>
      <c r="VG15" s="140" t="s">
        <v>454</v>
      </c>
      <c r="VH15" s="140" t="s">
        <v>454</v>
      </c>
      <c r="VI15" s="140" t="s">
        <v>454</v>
      </c>
      <c r="VJ15" s="140" t="s">
        <v>454</v>
      </c>
      <c r="VK15" s="140" t="s">
        <v>454</v>
      </c>
      <c r="VL15" s="140" t="s">
        <v>454</v>
      </c>
      <c r="VM15" s="140" t="s">
        <v>454</v>
      </c>
      <c r="VN15" s="140" t="s">
        <v>454</v>
      </c>
      <c r="VO15" s="140" t="s">
        <v>454</v>
      </c>
      <c r="VP15" s="140" t="s">
        <v>454</v>
      </c>
      <c r="VQ15" s="140" t="s">
        <v>454</v>
      </c>
      <c r="VR15" s="140" t="s">
        <v>454</v>
      </c>
      <c r="VS15" s="140" t="s">
        <v>454</v>
      </c>
      <c r="VT15" s="140" t="s">
        <v>454</v>
      </c>
      <c r="VU15" s="140" t="s">
        <v>454</v>
      </c>
      <c r="VV15" s="140" t="s">
        <v>454</v>
      </c>
      <c r="VW15" s="140" t="s">
        <v>454</v>
      </c>
      <c r="VX15" s="140" t="s">
        <v>454</v>
      </c>
      <c r="VY15" s="140" t="s">
        <v>454</v>
      </c>
      <c r="VZ15" s="140" t="s">
        <v>454</v>
      </c>
      <c r="WA15" s="140" t="s">
        <v>454</v>
      </c>
      <c r="WB15" s="140" t="s">
        <v>454</v>
      </c>
      <c r="WC15" s="140" t="s">
        <v>454</v>
      </c>
      <c r="WD15" s="140" t="s">
        <v>454</v>
      </c>
      <c r="WE15" s="140" t="s">
        <v>454</v>
      </c>
      <c r="WF15" s="140" t="s">
        <v>454</v>
      </c>
      <c r="WG15" s="140" t="s">
        <v>454</v>
      </c>
      <c r="WH15" s="140" t="s">
        <v>454</v>
      </c>
      <c r="WI15" s="140" t="s">
        <v>454</v>
      </c>
      <c r="WJ15" s="140" t="s">
        <v>454</v>
      </c>
      <c r="WK15" s="140" t="s">
        <v>454</v>
      </c>
      <c r="WL15" s="140" t="s">
        <v>454</v>
      </c>
      <c r="WM15" s="140" t="s">
        <v>454</v>
      </c>
      <c r="WN15" s="140" t="s">
        <v>454</v>
      </c>
      <c r="WO15" s="140" t="s">
        <v>454</v>
      </c>
      <c r="WP15" s="140" t="s">
        <v>454</v>
      </c>
      <c r="WQ15" s="140" t="s">
        <v>454</v>
      </c>
      <c r="WR15" s="140" t="s">
        <v>454</v>
      </c>
      <c r="WS15" s="140" t="s">
        <v>454</v>
      </c>
      <c r="WT15" s="140" t="s">
        <v>454</v>
      </c>
      <c r="WU15" s="140" t="s">
        <v>454</v>
      </c>
      <c r="WV15" s="140" t="s">
        <v>454</v>
      </c>
      <c r="WW15" s="140" t="s">
        <v>454</v>
      </c>
      <c r="WX15" s="140" t="s">
        <v>454</v>
      </c>
      <c r="WY15" s="140" t="s">
        <v>454</v>
      </c>
      <c r="WZ15" s="140" t="s">
        <v>454</v>
      </c>
      <c r="XA15" s="140" t="s">
        <v>454</v>
      </c>
      <c r="XB15" s="140" t="s">
        <v>454</v>
      </c>
      <c r="XC15" s="140" t="s">
        <v>454</v>
      </c>
      <c r="XD15" s="140" t="s">
        <v>454</v>
      </c>
      <c r="XE15" s="140" t="s">
        <v>454</v>
      </c>
      <c r="XF15" s="140" t="s">
        <v>454</v>
      </c>
      <c r="XG15" s="140" t="s">
        <v>454</v>
      </c>
      <c r="XH15" s="140" t="s">
        <v>454</v>
      </c>
      <c r="XI15" s="140" t="s">
        <v>454</v>
      </c>
      <c r="XJ15" s="140" t="s">
        <v>454</v>
      </c>
      <c r="XK15" s="140" t="s">
        <v>454</v>
      </c>
      <c r="XL15" s="140" t="s">
        <v>454</v>
      </c>
      <c r="XM15" s="140" t="s">
        <v>454</v>
      </c>
      <c r="XN15" s="140" t="s">
        <v>454</v>
      </c>
      <c r="XO15" s="140" t="s">
        <v>454</v>
      </c>
      <c r="XP15" s="140" t="s">
        <v>454</v>
      </c>
      <c r="XQ15" s="140" t="s">
        <v>454</v>
      </c>
      <c r="XR15" s="140" t="s">
        <v>454</v>
      </c>
      <c r="XS15" s="140" t="s">
        <v>454</v>
      </c>
      <c r="XT15" s="140" t="s">
        <v>454</v>
      </c>
      <c r="XU15" s="140" t="s">
        <v>454</v>
      </c>
      <c r="XV15" s="140" t="s">
        <v>454</v>
      </c>
      <c r="XW15" s="140" t="s">
        <v>454</v>
      </c>
      <c r="XX15" s="140" t="s">
        <v>454</v>
      </c>
      <c r="XY15" s="140" t="s">
        <v>454</v>
      </c>
      <c r="XZ15" s="140" t="s">
        <v>454</v>
      </c>
      <c r="YA15" s="140" t="s">
        <v>454</v>
      </c>
      <c r="YB15" s="140" t="s">
        <v>454</v>
      </c>
      <c r="YC15" s="140" t="s">
        <v>454</v>
      </c>
      <c r="YD15" s="140" t="s">
        <v>454</v>
      </c>
      <c r="YE15" s="140" t="s">
        <v>454</v>
      </c>
      <c r="YF15" s="140" t="s">
        <v>454</v>
      </c>
      <c r="YG15" s="140" t="s">
        <v>454</v>
      </c>
      <c r="YH15" s="140" t="s">
        <v>454</v>
      </c>
      <c r="YI15" s="140" t="s">
        <v>454</v>
      </c>
      <c r="YJ15" s="140" t="s">
        <v>454</v>
      </c>
      <c r="YK15" s="140" t="s">
        <v>454</v>
      </c>
      <c r="YL15" s="140" t="s">
        <v>454</v>
      </c>
      <c r="YM15" s="140" t="s">
        <v>454</v>
      </c>
      <c r="YN15" s="140" t="s">
        <v>454</v>
      </c>
      <c r="YO15" s="140" t="s">
        <v>454</v>
      </c>
      <c r="YP15" s="140" t="s">
        <v>454</v>
      </c>
      <c r="YQ15" s="140" t="s">
        <v>454</v>
      </c>
      <c r="YR15" s="140" t="s">
        <v>454</v>
      </c>
      <c r="YS15" s="140" t="s">
        <v>454</v>
      </c>
      <c r="YT15" s="140" t="s">
        <v>454</v>
      </c>
      <c r="YU15" s="140" t="s">
        <v>454</v>
      </c>
      <c r="YV15" s="140" t="s">
        <v>454</v>
      </c>
      <c r="YW15" s="140" t="s">
        <v>454</v>
      </c>
      <c r="YX15" s="140" t="s">
        <v>454</v>
      </c>
      <c r="YY15" s="140" t="s">
        <v>454</v>
      </c>
      <c r="YZ15" s="140" t="s">
        <v>454</v>
      </c>
      <c r="ZA15" s="140" t="s">
        <v>454</v>
      </c>
      <c r="ZB15" s="140" t="s">
        <v>454</v>
      </c>
      <c r="ZC15" s="140" t="s">
        <v>454</v>
      </c>
      <c r="ZD15" s="140" t="s">
        <v>454</v>
      </c>
      <c r="ZE15" s="140" t="s">
        <v>454</v>
      </c>
      <c r="ZF15" s="140" t="s">
        <v>454</v>
      </c>
      <c r="ZG15" s="140" t="s">
        <v>454</v>
      </c>
      <c r="ZH15" s="140" t="s">
        <v>454</v>
      </c>
      <c r="ZI15" s="140" t="s">
        <v>454</v>
      </c>
      <c r="ZJ15" s="140" t="s">
        <v>454</v>
      </c>
      <c r="ZK15" s="140" t="s">
        <v>454</v>
      </c>
      <c r="ZL15" s="140" t="s">
        <v>454</v>
      </c>
      <c r="ZM15" s="140" t="s">
        <v>454</v>
      </c>
      <c r="ZN15" s="140" t="s">
        <v>454</v>
      </c>
      <c r="ZO15" s="140" t="s">
        <v>454</v>
      </c>
      <c r="ZP15" s="140" t="s">
        <v>454</v>
      </c>
      <c r="ZQ15" s="140" t="s">
        <v>454</v>
      </c>
      <c r="ZR15" s="140" t="s">
        <v>454</v>
      </c>
      <c r="ZS15" s="140" t="s">
        <v>454</v>
      </c>
      <c r="ZT15" s="140" t="s">
        <v>454</v>
      </c>
      <c r="ZU15" s="140" t="s">
        <v>454</v>
      </c>
      <c r="ZV15" s="140" t="s">
        <v>454</v>
      </c>
      <c r="ZW15" s="140" t="s">
        <v>454</v>
      </c>
      <c r="ZX15" s="140" t="s">
        <v>454</v>
      </c>
      <c r="ZY15" s="140" t="s">
        <v>454</v>
      </c>
      <c r="ZZ15" s="140" t="s">
        <v>454</v>
      </c>
      <c r="AAA15" s="140" t="s">
        <v>454</v>
      </c>
      <c r="AAB15" s="140" t="s">
        <v>454</v>
      </c>
      <c r="AAC15" s="140" t="s">
        <v>454</v>
      </c>
      <c r="AAD15" s="140" t="s">
        <v>454</v>
      </c>
      <c r="AAE15" s="140" t="s">
        <v>454</v>
      </c>
      <c r="AAF15" s="140" t="s">
        <v>454</v>
      </c>
      <c r="AAG15" s="140" t="s">
        <v>454</v>
      </c>
      <c r="AAH15" s="140" t="s">
        <v>454</v>
      </c>
      <c r="AAI15" s="140" t="s">
        <v>454</v>
      </c>
      <c r="AAJ15" s="140" t="s">
        <v>454</v>
      </c>
      <c r="AAK15" s="140" t="s">
        <v>454</v>
      </c>
      <c r="AAL15" s="140" t="s">
        <v>454</v>
      </c>
      <c r="AAM15" s="140" t="s">
        <v>454</v>
      </c>
      <c r="AAN15" s="140" t="s">
        <v>454</v>
      </c>
      <c r="AAO15" s="140" t="s">
        <v>454</v>
      </c>
      <c r="AAP15" s="140" t="s">
        <v>454</v>
      </c>
      <c r="AAQ15" s="140" t="s">
        <v>454</v>
      </c>
      <c r="AAR15" s="140" t="s">
        <v>454</v>
      </c>
      <c r="AAS15" s="140" t="s">
        <v>454</v>
      </c>
      <c r="AAT15" s="140" t="s">
        <v>454</v>
      </c>
      <c r="AAU15" s="140" t="s">
        <v>454</v>
      </c>
      <c r="AAV15" s="140" t="s">
        <v>454</v>
      </c>
      <c r="AAW15" s="140" t="s">
        <v>454</v>
      </c>
      <c r="AAX15" s="140" t="s">
        <v>454</v>
      </c>
      <c r="AAY15" s="140" t="s">
        <v>454</v>
      </c>
      <c r="AAZ15" s="140" t="s">
        <v>454</v>
      </c>
      <c r="ABA15" s="140" t="s">
        <v>454</v>
      </c>
      <c r="ABB15" s="140" t="s">
        <v>454</v>
      </c>
      <c r="ABC15" s="140" t="s">
        <v>454</v>
      </c>
      <c r="ABD15" s="140" t="s">
        <v>454</v>
      </c>
      <c r="ABE15" s="140" t="s">
        <v>454</v>
      </c>
      <c r="ABF15" s="140" t="s">
        <v>454</v>
      </c>
      <c r="ABG15" s="140" t="s">
        <v>454</v>
      </c>
      <c r="ABH15" s="140" t="s">
        <v>454</v>
      </c>
      <c r="ABI15" s="140" t="s">
        <v>454</v>
      </c>
      <c r="ABJ15" s="140" t="s">
        <v>454</v>
      </c>
      <c r="ABK15" s="140" t="s">
        <v>454</v>
      </c>
      <c r="ABL15" s="140" t="s">
        <v>454</v>
      </c>
      <c r="ABM15" s="140" t="s">
        <v>454</v>
      </c>
      <c r="ABN15" s="140" t="s">
        <v>454</v>
      </c>
      <c r="ABO15" s="140" t="s">
        <v>454</v>
      </c>
      <c r="ABP15" s="140" t="s">
        <v>454</v>
      </c>
      <c r="ABQ15" s="140" t="s">
        <v>454</v>
      </c>
      <c r="ABR15" s="140" t="s">
        <v>454</v>
      </c>
      <c r="ABS15" s="140" t="s">
        <v>454</v>
      </c>
      <c r="ABT15" s="140" t="s">
        <v>454</v>
      </c>
      <c r="ABU15" s="140" t="s">
        <v>454</v>
      </c>
      <c r="ABV15" s="140" t="s">
        <v>454</v>
      </c>
      <c r="ABW15" s="140" t="s">
        <v>454</v>
      </c>
      <c r="ABX15" s="140" t="s">
        <v>454</v>
      </c>
      <c r="ABY15" s="140" t="s">
        <v>454</v>
      </c>
      <c r="ABZ15" s="140" t="s">
        <v>454</v>
      </c>
      <c r="ACA15" s="140" t="s">
        <v>454</v>
      </c>
      <c r="ACB15" s="140" t="s">
        <v>454</v>
      </c>
      <c r="ACC15" s="140" t="s">
        <v>454</v>
      </c>
      <c r="ACD15" s="140" t="s">
        <v>454</v>
      </c>
      <c r="ACE15" s="140" t="s">
        <v>454</v>
      </c>
      <c r="ACF15" s="140" t="s">
        <v>454</v>
      </c>
      <c r="ACG15" s="140" t="s">
        <v>454</v>
      </c>
      <c r="ACH15" s="140" t="s">
        <v>454</v>
      </c>
      <c r="ACI15" s="140" t="s">
        <v>454</v>
      </c>
      <c r="ACJ15" s="140" t="s">
        <v>454</v>
      </c>
      <c r="ACK15" s="140" t="s">
        <v>454</v>
      </c>
      <c r="ACL15" s="140" t="s">
        <v>454</v>
      </c>
      <c r="ACM15" s="140" t="s">
        <v>454</v>
      </c>
      <c r="ACN15" s="140" t="s">
        <v>454</v>
      </c>
      <c r="ACO15" s="140" t="s">
        <v>454</v>
      </c>
      <c r="ACP15" s="140" t="s">
        <v>454</v>
      </c>
      <c r="ACQ15" s="140" t="s">
        <v>454</v>
      </c>
      <c r="ACR15" s="140" t="s">
        <v>454</v>
      </c>
      <c r="ACS15" s="140" t="s">
        <v>454</v>
      </c>
      <c r="ACT15" s="140" t="s">
        <v>454</v>
      </c>
      <c r="ACU15" s="140" t="s">
        <v>454</v>
      </c>
      <c r="ACV15" s="140" t="s">
        <v>454</v>
      </c>
      <c r="ACW15" s="140" t="s">
        <v>454</v>
      </c>
      <c r="ACX15" s="140" t="s">
        <v>454</v>
      </c>
      <c r="ACY15" s="140" t="s">
        <v>454</v>
      </c>
      <c r="ACZ15" s="140" t="s">
        <v>454</v>
      </c>
      <c r="ADA15" s="140" t="s">
        <v>454</v>
      </c>
      <c r="ADB15" s="140" t="s">
        <v>454</v>
      </c>
      <c r="ADC15" s="140" t="s">
        <v>454</v>
      </c>
      <c r="ADD15" s="140" t="s">
        <v>454</v>
      </c>
      <c r="ADE15" s="140" t="s">
        <v>454</v>
      </c>
      <c r="ADF15" s="140" t="s">
        <v>454</v>
      </c>
      <c r="ADG15" s="140" t="s">
        <v>454</v>
      </c>
      <c r="ADH15" s="140" t="s">
        <v>454</v>
      </c>
      <c r="ADI15" s="140" t="s">
        <v>454</v>
      </c>
      <c r="ADJ15" s="140" t="s">
        <v>454</v>
      </c>
      <c r="ADK15" s="140" t="s">
        <v>454</v>
      </c>
      <c r="ADL15" s="140" t="s">
        <v>454</v>
      </c>
      <c r="ADM15" s="140" t="s">
        <v>454</v>
      </c>
      <c r="ADN15" s="140" t="s">
        <v>454</v>
      </c>
      <c r="ADO15" s="140" t="s">
        <v>454</v>
      </c>
      <c r="ADP15" s="140" t="s">
        <v>454</v>
      </c>
      <c r="ADQ15" s="140" t="s">
        <v>454</v>
      </c>
      <c r="ADR15" s="140" t="s">
        <v>454</v>
      </c>
      <c r="ADS15" s="140" t="s">
        <v>454</v>
      </c>
      <c r="ADT15" s="140" t="s">
        <v>454</v>
      </c>
      <c r="ADU15" s="140" t="s">
        <v>454</v>
      </c>
      <c r="ADV15" s="140" t="s">
        <v>454</v>
      </c>
      <c r="ADW15" s="140" t="s">
        <v>454</v>
      </c>
      <c r="ADX15" s="140" t="s">
        <v>454</v>
      </c>
      <c r="ADY15" s="140" t="s">
        <v>454</v>
      </c>
      <c r="ADZ15" s="140" t="s">
        <v>454</v>
      </c>
      <c r="AEA15" s="140" t="s">
        <v>454</v>
      </c>
      <c r="AEB15" s="140" t="s">
        <v>454</v>
      </c>
      <c r="AEC15" s="140" t="s">
        <v>454</v>
      </c>
      <c r="AED15" s="140" t="s">
        <v>454</v>
      </c>
      <c r="AEE15" s="140" t="s">
        <v>454</v>
      </c>
      <c r="AEF15" s="140" t="s">
        <v>454</v>
      </c>
      <c r="AEG15" s="140" t="s">
        <v>454</v>
      </c>
      <c r="AEH15" s="140" t="s">
        <v>454</v>
      </c>
      <c r="AEI15" s="140" t="s">
        <v>454</v>
      </c>
      <c r="AEJ15" s="140" t="s">
        <v>454</v>
      </c>
      <c r="AEK15" s="140" t="s">
        <v>454</v>
      </c>
      <c r="AEL15" s="140" t="s">
        <v>454</v>
      </c>
      <c r="AEM15" s="140" t="s">
        <v>454</v>
      </c>
      <c r="AEN15" s="140" t="s">
        <v>454</v>
      </c>
      <c r="AEO15" s="140" t="s">
        <v>454</v>
      </c>
      <c r="AEP15" s="140" t="s">
        <v>454</v>
      </c>
      <c r="AEQ15" s="140" t="s">
        <v>454</v>
      </c>
      <c r="AER15" s="140" t="s">
        <v>454</v>
      </c>
      <c r="AES15" s="140" t="s">
        <v>454</v>
      </c>
      <c r="AET15" s="140" t="s">
        <v>454</v>
      </c>
      <c r="AEU15" s="140" t="s">
        <v>454</v>
      </c>
      <c r="AEV15" s="140" t="s">
        <v>454</v>
      </c>
      <c r="AEW15" s="140" t="s">
        <v>454</v>
      </c>
      <c r="AEX15" s="140" t="s">
        <v>454</v>
      </c>
      <c r="AEY15" s="140" t="s">
        <v>454</v>
      </c>
      <c r="AEZ15" s="140" t="s">
        <v>454</v>
      </c>
      <c r="AFA15" s="140" t="s">
        <v>454</v>
      </c>
      <c r="AFB15" s="140" t="s">
        <v>454</v>
      </c>
      <c r="AFC15" s="140" t="s">
        <v>454</v>
      </c>
      <c r="AFD15" s="140" t="s">
        <v>454</v>
      </c>
      <c r="AFE15" s="140" t="s">
        <v>454</v>
      </c>
      <c r="AFF15" s="140" t="s">
        <v>454</v>
      </c>
      <c r="AFG15" s="140" t="s">
        <v>454</v>
      </c>
      <c r="AFH15" s="140" t="s">
        <v>454</v>
      </c>
      <c r="AFI15" s="140" t="s">
        <v>454</v>
      </c>
      <c r="AFJ15" s="140" t="s">
        <v>454</v>
      </c>
      <c r="AFK15" s="140" t="s">
        <v>454</v>
      </c>
      <c r="AFL15" s="140" t="s">
        <v>454</v>
      </c>
      <c r="AFM15" s="140" t="s">
        <v>454</v>
      </c>
      <c r="AFN15" s="140" t="s">
        <v>454</v>
      </c>
      <c r="AFO15" s="140" t="s">
        <v>454</v>
      </c>
      <c r="AFP15" s="140" t="s">
        <v>454</v>
      </c>
      <c r="AFQ15" s="140" t="s">
        <v>454</v>
      </c>
      <c r="AFR15" s="140" t="s">
        <v>454</v>
      </c>
      <c r="AFS15" s="140" t="s">
        <v>454</v>
      </c>
      <c r="AFT15" s="140" t="s">
        <v>454</v>
      </c>
      <c r="AFU15" s="140" t="s">
        <v>454</v>
      </c>
      <c r="AFV15" s="140" t="s">
        <v>454</v>
      </c>
      <c r="AFW15" s="140" t="s">
        <v>454</v>
      </c>
      <c r="AFX15" s="140" t="s">
        <v>454</v>
      </c>
      <c r="AFY15" s="140" t="s">
        <v>454</v>
      </c>
      <c r="AFZ15" s="140" t="s">
        <v>454</v>
      </c>
      <c r="AGA15" s="140" t="s">
        <v>454</v>
      </c>
      <c r="AGB15" s="140" t="s">
        <v>454</v>
      </c>
      <c r="AGC15" s="140" t="s">
        <v>454</v>
      </c>
      <c r="AGD15" s="140" t="s">
        <v>454</v>
      </c>
      <c r="AGE15" s="140" t="s">
        <v>454</v>
      </c>
      <c r="AGF15" s="140" t="s">
        <v>454</v>
      </c>
      <c r="AGG15" s="140" t="s">
        <v>454</v>
      </c>
      <c r="AGH15" s="140" t="s">
        <v>454</v>
      </c>
      <c r="AGI15" s="140" t="s">
        <v>454</v>
      </c>
      <c r="AGJ15" s="140" t="s">
        <v>454</v>
      </c>
      <c r="AGK15" s="140" t="s">
        <v>454</v>
      </c>
      <c r="AGL15" s="140" t="s">
        <v>454</v>
      </c>
      <c r="AGM15" s="140" t="s">
        <v>454</v>
      </c>
      <c r="AGN15" s="140" t="s">
        <v>454</v>
      </c>
      <c r="AGO15" s="140" t="s">
        <v>454</v>
      </c>
      <c r="AGP15" s="140" t="s">
        <v>454</v>
      </c>
      <c r="AGQ15" s="140" t="s">
        <v>454</v>
      </c>
      <c r="AGR15" s="140" t="s">
        <v>454</v>
      </c>
      <c r="AGS15" s="140" t="s">
        <v>454</v>
      </c>
      <c r="AGT15" s="140" t="s">
        <v>454</v>
      </c>
      <c r="AGU15" s="140" t="s">
        <v>454</v>
      </c>
      <c r="AGV15" s="140" t="s">
        <v>454</v>
      </c>
      <c r="AGW15" s="140" t="s">
        <v>454</v>
      </c>
      <c r="AGX15" s="140" t="s">
        <v>454</v>
      </c>
      <c r="AGY15" s="140" t="s">
        <v>454</v>
      </c>
      <c r="AGZ15" s="140" t="s">
        <v>454</v>
      </c>
      <c r="AHA15" s="140" t="s">
        <v>454</v>
      </c>
      <c r="AHB15" s="140" t="s">
        <v>454</v>
      </c>
      <c r="AHC15" s="140" t="s">
        <v>454</v>
      </c>
      <c r="AHD15" s="140" t="s">
        <v>454</v>
      </c>
      <c r="AHE15" s="140" t="s">
        <v>454</v>
      </c>
      <c r="AHF15" s="140" t="s">
        <v>454</v>
      </c>
      <c r="AHG15" s="140" t="s">
        <v>454</v>
      </c>
      <c r="AHH15" s="140" t="s">
        <v>454</v>
      </c>
      <c r="AHI15" s="140" t="s">
        <v>454</v>
      </c>
      <c r="AHJ15" s="140" t="s">
        <v>454</v>
      </c>
      <c r="AHK15" s="140" t="s">
        <v>454</v>
      </c>
      <c r="AHL15" s="140" t="s">
        <v>454</v>
      </c>
      <c r="AHM15" s="140" t="s">
        <v>454</v>
      </c>
      <c r="AHN15" s="140" t="s">
        <v>454</v>
      </c>
      <c r="AHO15" s="140" t="s">
        <v>454</v>
      </c>
      <c r="AHP15" s="140" t="s">
        <v>454</v>
      </c>
      <c r="AHQ15" s="140" t="s">
        <v>454</v>
      </c>
      <c r="AHR15" s="140" t="s">
        <v>454</v>
      </c>
      <c r="AHS15" s="140" t="s">
        <v>454</v>
      </c>
      <c r="AHT15" s="140" t="s">
        <v>454</v>
      </c>
      <c r="AHU15" s="140" t="s">
        <v>454</v>
      </c>
      <c r="AHV15" s="140" t="s">
        <v>454</v>
      </c>
      <c r="AHW15" s="140" t="s">
        <v>454</v>
      </c>
      <c r="AHX15" s="140" t="s">
        <v>454</v>
      </c>
      <c r="AHY15" s="140" t="s">
        <v>454</v>
      </c>
      <c r="AHZ15" s="140" t="s">
        <v>454</v>
      </c>
      <c r="AIA15" s="140" t="s">
        <v>454</v>
      </c>
      <c r="AIB15" s="140" t="s">
        <v>454</v>
      </c>
      <c r="AIC15" s="140" t="s">
        <v>454</v>
      </c>
      <c r="AID15" s="140" t="s">
        <v>454</v>
      </c>
      <c r="AIE15" s="140" t="s">
        <v>454</v>
      </c>
      <c r="AIF15" s="140" t="s">
        <v>454</v>
      </c>
      <c r="AIG15" s="140" t="s">
        <v>454</v>
      </c>
      <c r="AIH15" s="140" t="s">
        <v>454</v>
      </c>
      <c r="AII15" s="140" t="s">
        <v>454</v>
      </c>
      <c r="AIJ15" s="140" t="s">
        <v>454</v>
      </c>
      <c r="AIK15" s="140" t="s">
        <v>454</v>
      </c>
      <c r="AIL15" s="140" t="s">
        <v>454</v>
      </c>
      <c r="AIM15" s="140" t="s">
        <v>454</v>
      </c>
      <c r="AIN15" s="140" t="s">
        <v>454</v>
      </c>
      <c r="AIO15" s="140" t="s">
        <v>454</v>
      </c>
      <c r="AIP15" s="140" t="s">
        <v>454</v>
      </c>
      <c r="AIQ15" s="140" t="s">
        <v>454</v>
      </c>
      <c r="AIR15" s="140" t="s">
        <v>454</v>
      </c>
      <c r="AIS15" s="140" t="s">
        <v>454</v>
      </c>
      <c r="AIT15" s="140" t="s">
        <v>454</v>
      </c>
      <c r="AIU15" s="140" t="s">
        <v>454</v>
      </c>
      <c r="AIV15" s="140" t="s">
        <v>454</v>
      </c>
      <c r="AIW15" s="140" t="s">
        <v>454</v>
      </c>
      <c r="AIX15" s="140" t="s">
        <v>454</v>
      </c>
      <c r="AIY15" s="140" t="s">
        <v>454</v>
      </c>
      <c r="AIZ15" s="140" t="s">
        <v>454</v>
      </c>
      <c r="AJA15" s="140" t="s">
        <v>454</v>
      </c>
      <c r="AJB15" s="140" t="s">
        <v>454</v>
      </c>
      <c r="AJC15" s="140" t="s">
        <v>454</v>
      </c>
      <c r="AJD15" s="140" t="s">
        <v>454</v>
      </c>
      <c r="AJE15" s="140" t="s">
        <v>454</v>
      </c>
      <c r="AJF15" s="140" t="s">
        <v>454</v>
      </c>
      <c r="AJG15" s="140" t="s">
        <v>454</v>
      </c>
      <c r="AJH15" s="140" t="s">
        <v>454</v>
      </c>
      <c r="AJI15" s="140" t="s">
        <v>454</v>
      </c>
      <c r="AJJ15" s="140" t="s">
        <v>454</v>
      </c>
      <c r="AJK15" s="140" t="s">
        <v>454</v>
      </c>
      <c r="AJL15" s="140" t="s">
        <v>454</v>
      </c>
      <c r="AJM15" s="140" t="s">
        <v>454</v>
      </c>
      <c r="AJN15" s="140" t="s">
        <v>454</v>
      </c>
      <c r="AJO15" s="140" t="s">
        <v>454</v>
      </c>
      <c r="AJP15" s="140" t="s">
        <v>454</v>
      </c>
      <c r="AJQ15" s="140" t="s">
        <v>454</v>
      </c>
      <c r="AJR15" s="140" t="s">
        <v>454</v>
      </c>
      <c r="AJS15" s="140" t="s">
        <v>454</v>
      </c>
      <c r="AJT15" s="140" t="s">
        <v>454</v>
      </c>
      <c r="AJU15" s="140" t="s">
        <v>454</v>
      </c>
      <c r="AJV15" s="140" t="s">
        <v>454</v>
      </c>
      <c r="AJW15" s="140" t="s">
        <v>454</v>
      </c>
      <c r="AJX15" s="140" t="s">
        <v>454</v>
      </c>
      <c r="AJY15" s="140" t="s">
        <v>454</v>
      </c>
      <c r="AJZ15" s="140" t="s">
        <v>454</v>
      </c>
      <c r="AKA15" s="140" t="s">
        <v>454</v>
      </c>
      <c r="AKB15" s="140" t="s">
        <v>454</v>
      </c>
      <c r="AKC15" s="140" t="s">
        <v>454</v>
      </c>
      <c r="AKD15" s="140" t="s">
        <v>454</v>
      </c>
      <c r="AKE15" s="140" t="s">
        <v>454</v>
      </c>
      <c r="AKF15" s="140" t="s">
        <v>454</v>
      </c>
      <c r="AKG15" s="140" t="s">
        <v>454</v>
      </c>
      <c r="AKH15" s="140" t="s">
        <v>454</v>
      </c>
      <c r="AKI15" s="140" t="s">
        <v>454</v>
      </c>
      <c r="AKJ15" s="140" t="s">
        <v>454</v>
      </c>
      <c r="AKK15" s="140" t="s">
        <v>454</v>
      </c>
      <c r="AKL15" s="140" t="s">
        <v>454</v>
      </c>
      <c r="AKM15" s="140" t="s">
        <v>454</v>
      </c>
      <c r="AKN15" s="140" t="s">
        <v>454</v>
      </c>
      <c r="AKO15" s="140" t="s">
        <v>454</v>
      </c>
      <c r="AKP15" s="140" t="s">
        <v>454</v>
      </c>
      <c r="AKQ15" s="140" t="s">
        <v>454</v>
      </c>
      <c r="AKR15" s="140" t="s">
        <v>454</v>
      </c>
      <c r="AKS15" s="140" t="s">
        <v>454</v>
      </c>
      <c r="AKT15" s="140" t="s">
        <v>454</v>
      </c>
      <c r="AKU15" s="140" t="s">
        <v>454</v>
      </c>
      <c r="AKV15" s="140" t="s">
        <v>454</v>
      </c>
      <c r="AKW15" s="140" t="s">
        <v>454</v>
      </c>
      <c r="AKX15" s="140" t="s">
        <v>454</v>
      </c>
      <c r="AKY15" s="140" t="s">
        <v>454</v>
      </c>
      <c r="AKZ15" s="140" t="s">
        <v>454</v>
      </c>
      <c r="ALA15" s="140" t="s">
        <v>454</v>
      </c>
      <c r="ALB15" s="140" t="s">
        <v>454</v>
      </c>
      <c r="ALC15" s="140" t="s">
        <v>454</v>
      </c>
      <c r="ALD15" s="140" t="s">
        <v>454</v>
      </c>
      <c r="ALE15" s="140" t="s">
        <v>454</v>
      </c>
      <c r="ALF15" s="140" t="s">
        <v>454</v>
      </c>
      <c r="ALG15" s="140" t="s">
        <v>454</v>
      </c>
      <c r="ALH15" s="140" t="s">
        <v>454</v>
      </c>
      <c r="ALI15" s="140" t="s">
        <v>454</v>
      </c>
      <c r="ALJ15" s="140" t="s">
        <v>454</v>
      </c>
      <c r="ALK15" s="140" t="s">
        <v>454</v>
      </c>
      <c r="ALL15" s="140" t="s">
        <v>454</v>
      </c>
      <c r="ALM15" s="140" t="s">
        <v>454</v>
      </c>
      <c r="ALN15" s="140" t="s">
        <v>454</v>
      </c>
      <c r="ALO15" s="140" t="s">
        <v>454</v>
      </c>
      <c r="ALP15" s="140" t="s">
        <v>454</v>
      </c>
      <c r="ALQ15" s="140" t="s">
        <v>454</v>
      </c>
      <c r="ALR15" s="140" t="s">
        <v>454</v>
      </c>
      <c r="ALS15" s="140" t="s">
        <v>454</v>
      </c>
      <c r="ALT15" s="140" t="s">
        <v>454</v>
      </c>
      <c r="ALU15" s="140" t="s">
        <v>454</v>
      </c>
      <c r="ALV15" s="140" t="s">
        <v>454</v>
      </c>
      <c r="ALW15" s="140" t="s">
        <v>454</v>
      </c>
      <c r="ALX15" s="140" t="s">
        <v>454</v>
      </c>
      <c r="ALY15" s="140" t="s">
        <v>454</v>
      </c>
      <c r="ALZ15" s="140" t="s">
        <v>454</v>
      </c>
      <c r="AMA15" s="140" t="s">
        <v>454</v>
      </c>
      <c r="AMB15" s="140" t="s">
        <v>454</v>
      </c>
      <c r="AMC15" s="140" t="s">
        <v>454</v>
      </c>
      <c r="AMD15" s="140" t="s">
        <v>454</v>
      </c>
      <c r="AME15" s="140" t="s">
        <v>454</v>
      </c>
      <c r="AMF15" s="140" t="s">
        <v>454</v>
      </c>
      <c r="AMG15" s="140" t="s">
        <v>454</v>
      </c>
      <c r="AMH15" s="140" t="s">
        <v>454</v>
      </c>
      <c r="AMI15" s="140" t="s">
        <v>454</v>
      </c>
      <c r="AMJ15" s="140" t="s">
        <v>454</v>
      </c>
      <c r="AMK15" s="140" t="s">
        <v>454</v>
      </c>
      <c r="AML15" s="140" t="s">
        <v>454</v>
      </c>
      <c r="AMM15" s="140" t="s">
        <v>454</v>
      </c>
      <c r="AMN15" s="140" t="s">
        <v>454</v>
      </c>
      <c r="AMO15" s="140" t="s">
        <v>454</v>
      </c>
      <c r="AMP15" s="140" t="s">
        <v>454</v>
      </c>
      <c r="AMQ15" s="140" t="s">
        <v>454</v>
      </c>
      <c r="AMR15" s="140" t="s">
        <v>454</v>
      </c>
      <c r="AMS15" s="140" t="s">
        <v>454</v>
      </c>
      <c r="AMT15" s="140" t="s">
        <v>454</v>
      </c>
      <c r="AMU15" s="140" t="s">
        <v>454</v>
      </c>
      <c r="AMV15" s="140" t="s">
        <v>454</v>
      </c>
      <c r="AMW15" s="140" t="s">
        <v>454</v>
      </c>
      <c r="AMX15" s="140" t="s">
        <v>454</v>
      </c>
      <c r="AMY15" s="140" t="s">
        <v>454</v>
      </c>
      <c r="AMZ15" s="140" t="s">
        <v>454</v>
      </c>
      <c r="ANA15" s="140" t="s">
        <v>454</v>
      </c>
      <c r="ANB15" s="140" t="s">
        <v>454</v>
      </c>
      <c r="ANC15" s="140" t="s">
        <v>454</v>
      </c>
      <c r="AND15" s="140" t="s">
        <v>454</v>
      </c>
      <c r="ANE15" s="140" t="s">
        <v>454</v>
      </c>
      <c r="ANF15" s="140" t="s">
        <v>454</v>
      </c>
      <c r="ANG15" s="140" t="s">
        <v>454</v>
      </c>
      <c r="ANH15" s="140" t="s">
        <v>454</v>
      </c>
      <c r="ANI15" s="140" t="s">
        <v>454</v>
      </c>
      <c r="ANJ15" s="140" t="s">
        <v>454</v>
      </c>
      <c r="ANK15" s="140" t="s">
        <v>454</v>
      </c>
      <c r="ANL15" s="140" t="s">
        <v>454</v>
      </c>
      <c r="ANM15" s="140" t="s">
        <v>454</v>
      </c>
      <c r="ANN15" s="140" t="s">
        <v>454</v>
      </c>
      <c r="ANO15" s="140" t="s">
        <v>454</v>
      </c>
      <c r="ANP15" s="140" t="s">
        <v>454</v>
      </c>
      <c r="ANQ15" s="140" t="s">
        <v>454</v>
      </c>
      <c r="ANR15" s="140" t="s">
        <v>454</v>
      </c>
      <c r="ANS15" s="140" t="s">
        <v>454</v>
      </c>
      <c r="ANT15" s="140" t="s">
        <v>454</v>
      </c>
      <c r="ANU15" s="140" t="s">
        <v>454</v>
      </c>
      <c r="ANV15" s="140" t="s">
        <v>454</v>
      </c>
      <c r="ANW15" s="140" t="s">
        <v>454</v>
      </c>
      <c r="ANX15" s="140" t="s">
        <v>454</v>
      </c>
      <c r="ANY15" s="140" t="s">
        <v>454</v>
      </c>
      <c r="ANZ15" s="140" t="s">
        <v>454</v>
      </c>
      <c r="AOA15" s="140" t="s">
        <v>454</v>
      </c>
      <c r="AOB15" s="140" t="s">
        <v>454</v>
      </c>
      <c r="AOC15" s="140" t="s">
        <v>454</v>
      </c>
      <c r="AOD15" s="140" t="s">
        <v>454</v>
      </c>
      <c r="AOE15" s="140" t="s">
        <v>454</v>
      </c>
      <c r="AOF15" s="140" t="s">
        <v>454</v>
      </c>
      <c r="AOG15" s="140" t="s">
        <v>454</v>
      </c>
      <c r="AOH15" s="140" t="s">
        <v>454</v>
      </c>
      <c r="AOI15" s="140" t="s">
        <v>454</v>
      </c>
      <c r="AOJ15" s="140" t="s">
        <v>454</v>
      </c>
      <c r="AOK15" s="140" t="s">
        <v>454</v>
      </c>
      <c r="AOL15" s="140" t="s">
        <v>454</v>
      </c>
      <c r="AOM15" s="140" t="s">
        <v>454</v>
      </c>
      <c r="AON15" s="140" t="s">
        <v>454</v>
      </c>
      <c r="AOO15" s="140" t="s">
        <v>454</v>
      </c>
      <c r="AOP15" s="140" t="s">
        <v>454</v>
      </c>
      <c r="AOQ15" s="140" t="s">
        <v>454</v>
      </c>
      <c r="AOR15" s="140" t="s">
        <v>454</v>
      </c>
      <c r="AOS15" s="140" t="s">
        <v>454</v>
      </c>
      <c r="AOT15" s="140" t="s">
        <v>454</v>
      </c>
      <c r="AOU15" s="140" t="s">
        <v>454</v>
      </c>
      <c r="AOV15" s="140" t="s">
        <v>454</v>
      </c>
      <c r="AOW15" s="140" t="s">
        <v>454</v>
      </c>
      <c r="AOX15" s="140" t="s">
        <v>454</v>
      </c>
      <c r="AOY15" s="140" t="s">
        <v>454</v>
      </c>
      <c r="AOZ15" s="140" t="s">
        <v>454</v>
      </c>
      <c r="APA15" s="140" t="s">
        <v>454</v>
      </c>
      <c r="APB15" s="140" t="s">
        <v>454</v>
      </c>
      <c r="APC15" s="140" t="s">
        <v>454</v>
      </c>
      <c r="APD15" s="140" t="s">
        <v>454</v>
      </c>
      <c r="APE15" s="140" t="s">
        <v>454</v>
      </c>
      <c r="APF15" s="140" t="s">
        <v>454</v>
      </c>
      <c r="APG15" s="140" t="s">
        <v>454</v>
      </c>
      <c r="APH15" s="140" t="s">
        <v>454</v>
      </c>
      <c r="API15" s="140" t="s">
        <v>454</v>
      </c>
      <c r="APJ15" s="140" t="s">
        <v>454</v>
      </c>
      <c r="APK15" s="140" t="s">
        <v>454</v>
      </c>
      <c r="APL15" s="140" t="s">
        <v>454</v>
      </c>
      <c r="APM15" s="140" t="s">
        <v>454</v>
      </c>
      <c r="APN15" s="140" t="s">
        <v>454</v>
      </c>
      <c r="APO15" s="140" t="s">
        <v>454</v>
      </c>
      <c r="APP15" s="140" t="s">
        <v>454</v>
      </c>
      <c r="APQ15" s="140" t="s">
        <v>454</v>
      </c>
      <c r="APR15" s="140" t="s">
        <v>454</v>
      </c>
      <c r="APS15" s="140" t="s">
        <v>454</v>
      </c>
      <c r="APT15" s="140" t="s">
        <v>454</v>
      </c>
      <c r="APU15" s="140" t="s">
        <v>454</v>
      </c>
      <c r="APV15" s="140" t="s">
        <v>454</v>
      </c>
      <c r="APW15" s="140" t="s">
        <v>454</v>
      </c>
      <c r="APX15" s="140" t="s">
        <v>454</v>
      </c>
      <c r="APY15" s="140" t="s">
        <v>454</v>
      </c>
      <c r="APZ15" s="140" t="s">
        <v>454</v>
      </c>
      <c r="AQA15" s="140" t="s">
        <v>454</v>
      </c>
      <c r="AQB15" s="140" t="s">
        <v>454</v>
      </c>
      <c r="AQC15" s="140" t="s">
        <v>454</v>
      </c>
      <c r="AQD15" s="140" t="s">
        <v>454</v>
      </c>
      <c r="AQE15" s="140" t="s">
        <v>454</v>
      </c>
      <c r="AQF15" s="140" t="s">
        <v>454</v>
      </c>
      <c r="AQG15" s="140" t="s">
        <v>454</v>
      </c>
      <c r="AQH15" s="140" t="s">
        <v>454</v>
      </c>
      <c r="AQI15" s="140" t="s">
        <v>454</v>
      </c>
      <c r="AQJ15" s="140" t="s">
        <v>454</v>
      </c>
      <c r="AQK15" s="140" t="s">
        <v>454</v>
      </c>
      <c r="AQL15" s="140" t="s">
        <v>454</v>
      </c>
      <c r="AQM15" s="140" t="s">
        <v>454</v>
      </c>
      <c r="AQN15" s="140" t="s">
        <v>454</v>
      </c>
      <c r="AQO15" s="140" t="s">
        <v>454</v>
      </c>
      <c r="AQP15" s="140" t="s">
        <v>454</v>
      </c>
      <c r="AQQ15" s="140" t="s">
        <v>454</v>
      </c>
      <c r="AQR15" s="140" t="s">
        <v>454</v>
      </c>
      <c r="AQS15" s="140" t="s">
        <v>454</v>
      </c>
      <c r="AQT15" s="140" t="s">
        <v>454</v>
      </c>
      <c r="AQU15" s="140" t="s">
        <v>454</v>
      </c>
      <c r="AQV15" s="140" t="s">
        <v>454</v>
      </c>
      <c r="AQW15" s="140" t="s">
        <v>454</v>
      </c>
      <c r="AQX15" s="140" t="s">
        <v>454</v>
      </c>
      <c r="AQY15" s="140" t="s">
        <v>454</v>
      </c>
      <c r="AQZ15" s="140" t="s">
        <v>454</v>
      </c>
      <c r="ARA15" s="140" t="s">
        <v>454</v>
      </c>
      <c r="ARB15" s="140" t="s">
        <v>454</v>
      </c>
      <c r="ARC15" s="140" t="s">
        <v>454</v>
      </c>
      <c r="ARD15" s="140" t="s">
        <v>454</v>
      </c>
      <c r="ARE15" s="140" t="s">
        <v>454</v>
      </c>
      <c r="ARF15" s="140" t="s">
        <v>454</v>
      </c>
      <c r="ARG15" s="140" t="s">
        <v>454</v>
      </c>
      <c r="ARH15" s="140" t="s">
        <v>454</v>
      </c>
      <c r="ARI15" s="140" t="s">
        <v>454</v>
      </c>
      <c r="ARJ15" s="140" t="s">
        <v>454</v>
      </c>
      <c r="ARK15" s="140" t="s">
        <v>454</v>
      </c>
      <c r="ARL15" s="140" t="s">
        <v>454</v>
      </c>
      <c r="ARM15" s="140" t="s">
        <v>454</v>
      </c>
      <c r="ARN15" s="140" t="s">
        <v>454</v>
      </c>
      <c r="ARO15" s="140" t="s">
        <v>454</v>
      </c>
      <c r="ARP15" s="140" t="s">
        <v>454</v>
      </c>
      <c r="ARQ15" s="140" t="s">
        <v>454</v>
      </c>
      <c r="ARR15" s="140" t="s">
        <v>454</v>
      </c>
      <c r="ARS15" s="140" t="s">
        <v>454</v>
      </c>
      <c r="ART15" s="140" t="s">
        <v>454</v>
      </c>
      <c r="ARU15" s="140" t="s">
        <v>454</v>
      </c>
      <c r="ARV15" s="140" t="s">
        <v>454</v>
      </c>
      <c r="ARW15" s="140" t="s">
        <v>454</v>
      </c>
      <c r="ARX15" s="140" t="s">
        <v>454</v>
      </c>
      <c r="ARY15" s="140" t="s">
        <v>454</v>
      </c>
      <c r="ARZ15" s="140" t="s">
        <v>454</v>
      </c>
      <c r="ASA15" s="140" t="s">
        <v>454</v>
      </c>
      <c r="ASB15" s="140" t="s">
        <v>454</v>
      </c>
      <c r="ASC15" s="140" t="s">
        <v>454</v>
      </c>
      <c r="ASD15" s="140" t="s">
        <v>454</v>
      </c>
      <c r="ASE15" s="140" t="s">
        <v>454</v>
      </c>
      <c r="ASF15" s="140" t="s">
        <v>454</v>
      </c>
      <c r="ASG15" s="140" t="s">
        <v>454</v>
      </c>
      <c r="ASH15" s="140" t="s">
        <v>454</v>
      </c>
      <c r="ASI15" s="140" t="s">
        <v>454</v>
      </c>
      <c r="ASJ15" s="140" t="s">
        <v>454</v>
      </c>
      <c r="ASK15" s="140" t="s">
        <v>454</v>
      </c>
      <c r="ASL15" s="140" t="s">
        <v>454</v>
      </c>
      <c r="ASM15" s="140" t="s">
        <v>454</v>
      </c>
      <c r="ASN15" s="140" t="s">
        <v>454</v>
      </c>
      <c r="ASO15" s="140" t="s">
        <v>454</v>
      </c>
      <c r="ASP15" s="140" t="s">
        <v>454</v>
      </c>
      <c r="ASQ15" s="140" t="s">
        <v>454</v>
      </c>
      <c r="ASR15" s="140" t="s">
        <v>454</v>
      </c>
      <c r="ASS15" s="140" t="s">
        <v>454</v>
      </c>
      <c r="AST15" s="140" t="s">
        <v>454</v>
      </c>
      <c r="ASU15" s="140" t="s">
        <v>454</v>
      </c>
      <c r="ASV15" s="140" t="s">
        <v>454</v>
      </c>
      <c r="ASW15" s="140" t="s">
        <v>454</v>
      </c>
      <c r="ASX15" s="140" t="s">
        <v>454</v>
      </c>
      <c r="ASY15" s="140" t="s">
        <v>454</v>
      </c>
      <c r="ASZ15" s="140" t="s">
        <v>454</v>
      </c>
      <c r="ATA15" s="140" t="s">
        <v>454</v>
      </c>
      <c r="ATB15" s="140" t="s">
        <v>454</v>
      </c>
      <c r="ATC15" s="140" t="s">
        <v>454</v>
      </c>
      <c r="ATD15" s="140" t="s">
        <v>454</v>
      </c>
      <c r="ATE15" s="140" t="s">
        <v>454</v>
      </c>
      <c r="ATF15" s="140" t="s">
        <v>454</v>
      </c>
      <c r="ATG15" s="140" t="s">
        <v>454</v>
      </c>
      <c r="ATH15" s="140" t="s">
        <v>454</v>
      </c>
      <c r="ATI15" s="140" t="s">
        <v>454</v>
      </c>
      <c r="ATJ15" s="140" t="s">
        <v>454</v>
      </c>
      <c r="ATK15" s="140" t="s">
        <v>454</v>
      </c>
      <c r="ATL15" s="140" t="s">
        <v>454</v>
      </c>
      <c r="ATM15" s="140" t="s">
        <v>454</v>
      </c>
      <c r="ATN15" s="140" t="s">
        <v>454</v>
      </c>
      <c r="ATO15" s="140" t="s">
        <v>454</v>
      </c>
      <c r="ATP15" s="140" t="s">
        <v>454</v>
      </c>
      <c r="ATQ15" s="140" t="s">
        <v>454</v>
      </c>
      <c r="ATR15" s="140" t="s">
        <v>454</v>
      </c>
      <c r="ATS15" s="140" t="s">
        <v>454</v>
      </c>
      <c r="ATT15" s="140" t="s">
        <v>454</v>
      </c>
      <c r="ATU15" s="140" t="s">
        <v>454</v>
      </c>
      <c r="ATV15" s="140" t="s">
        <v>454</v>
      </c>
      <c r="ATW15" s="140" t="s">
        <v>454</v>
      </c>
      <c r="ATX15" s="140" t="s">
        <v>454</v>
      </c>
      <c r="ATY15" s="140" t="s">
        <v>454</v>
      </c>
      <c r="ATZ15" s="140" t="s">
        <v>454</v>
      </c>
      <c r="AUA15" s="140" t="s">
        <v>454</v>
      </c>
      <c r="AUB15" s="140" t="s">
        <v>454</v>
      </c>
      <c r="AUC15" s="140" t="s">
        <v>454</v>
      </c>
      <c r="AUD15" s="140" t="s">
        <v>454</v>
      </c>
      <c r="AUE15" s="140" t="s">
        <v>454</v>
      </c>
      <c r="AUF15" s="140" t="s">
        <v>454</v>
      </c>
      <c r="AUG15" s="140" t="s">
        <v>454</v>
      </c>
      <c r="AUH15" s="140" t="s">
        <v>454</v>
      </c>
      <c r="AUI15" s="140" t="s">
        <v>454</v>
      </c>
      <c r="AUJ15" s="140" t="s">
        <v>454</v>
      </c>
      <c r="AUK15" s="140" t="s">
        <v>454</v>
      </c>
      <c r="AUL15" s="140" t="s">
        <v>454</v>
      </c>
      <c r="AUM15" s="140" t="s">
        <v>454</v>
      </c>
      <c r="AUN15" s="140" t="s">
        <v>454</v>
      </c>
      <c r="AUO15" s="140" t="s">
        <v>454</v>
      </c>
      <c r="AUP15" s="140" t="s">
        <v>454</v>
      </c>
      <c r="AUQ15" s="140" t="s">
        <v>454</v>
      </c>
      <c r="AUR15" s="140" t="s">
        <v>454</v>
      </c>
      <c r="AUS15" s="140" t="s">
        <v>454</v>
      </c>
      <c r="AUT15" s="140" t="s">
        <v>454</v>
      </c>
      <c r="AUU15" s="140" t="s">
        <v>454</v>
      </c>
      <c r="AUV15" s="140" t="s">
        <v>454</v>
      </c>
      <c r="AUW15" s="140" t="s">
        <v>454</v>
      </c>
      <c r="AUX15" s="140" t="s">
        <v>454</v>
      </c>
      <c r="AUY15" s="140" t="s">
        <v>454</v>
      </c>
      <c r="AUZ15" s="140" t="s">
        <v>454</v>
      </c>
      <c r="AVA15" s="140" t="s">
        <v>454</v>
      </c>
      <c r="AVB15" s="140" t="s">
        <v>454</v>
      </c>
      <c r="AVC15" s="140" t="s">
        <v>454</v>
      </c>
      <c r="AVD15" s="140" t="s">
        <v>454</v>
      </c>
      <c r="AVE15" s="140" t="s">
        <v>454</v>
      </c>
      <c r="AVF15" s="140" t="s">
        <v>454</v>
      </c>
      <c r="AVG15" s="140" t="s">
        <v>454</v>
      </c>
      <c r="AVH15" s="140" t="s">
        <v>454</v>
      </c>
      <c r="AVI15" s="140" t="s">
        <v>454</v>
      </c>
      <c r="AVJ15" s="140" t="s">
        <v>454</v>
      </c>
      <c r="AVK15" s="140" t="s">
        <v>454</v>
      </c>
      <c r="AVL15" s="140" t="s">
        <v>454</v>
      </c>
      <c r="AVM15" s="140" t="s">
        <v>454</v>
      </c>
      <c r="AVN15" s="140" t="s">
        <v>454</v>
      </c>
      <c r="AVO15" s="140" t="s">
        <v>454</v>
      </c>
      <c r="AVP15" s="140" t="s">
        <v>454</v>
      </c>
      <c r="AVQ15" s="140" t="s">
        <v>454</v>
      </c>
      <c r="AVR15" s="140" t="s">
        <v>454</v>
      </c>
      <c r="AVS15" s="140" t="s">
        <v>454</v>
      </c>
      <c r="AVT15" s="140" t="s">
        <v>454</v>
      </c>
      <c r="AVU15" s="140" t="s">
        <v>454</v>
      </c>
      <c r="AVV15" s="140" t="s">
        <v>454</v>
      </c>
      <c r="AVW15" s="140" t="s">
        <v>454</v>
      </c>
      <c r="AVX15" s="140" t="s">
        <v>454</v>
      </c>
      <c r="AVY15" s="140" t="s">
        <v>454</v>
      </c>
      <c r="AVZ15" s="140" t="s">
        <v>454</v>
      </c>
      <c r="AWA15" s="140" t="s">
        <v>454</v>
      </c>
      <c r="AWB15" s="140" t="s">
        <v>454</v>
      </c>
      <c r="AWC15" s="140" t="s">
        <v>454</v>
      </c>
      <c r="AWD15" s="140" t="s">
        <v>454</v>
      </c>
      <c r="AWE15" s="140" t="s">
        <v>454</v>
      </c>
      <c r="AWF15" s="140" t="s">
        <v>454</v>
      </c>
      <c r="AWG15" s="140" t="s">
        <v>454</v>
      </c>
      <c r="AWH15" s="140" t="s">
        <v>454</v>
      </c>
      <c r="AWI15" s="140" t="s">
        <v>454</v>
      </c>
      <c r="AWJ15" s="140" t="s">
        <v>454</v>
      </c>
      <c r="AWK15" s="140" t="s">
        <v>454</v>
      </c>
      <c r="AWL15" s="140" t="s">
        <v>454</v>
      </c>
      <c r="AWM15" s="140" t="s">
        <v>454</v>
      </c>
      <c r="AWN15" s="140" t="s">
        <v>454</v>
      </c>
      <c r="AWO15" s="140" t="s">
        <v>454</v>
      </c>
      <c r="AWP15" s="140" t="s">
        <v>454</v>
      </c>
      <c r="AWQ15" s="140" t="s">
        <v>454</v>
      </c>
      <c r="AWR15" s="140" t="s">
        <v>454</v>
      </c>
      <c r="AWS15" s="140" t="s">
        <v>454</v>
      </c>
      <c r="AWT15" s="140" t="s">
        <v>454</v>
      </c>
      <c r="AWU15" s="140" t="s">
        <v>454</v>
      </c>
      <c r="AWV15" s="140" t="s">
        <v>454</v>
      </c>
      <c r="AWW15" s="140" t="s">
        <v>454</v>
      </c>
      <c r="AWX15" s="140" t="s">
        <v>454</v>
      </c>
      <c r="AWY15" s="140" t="s">
        <v>454</v>
      </c>
      <c r="AWZ15" s="140" t="s">
        <v>454</v>
      </c>
      <c r="AXA15" s="140" t="s">
        <v>454</v>
      </c>
      <c r="AXB15" s="140" t="s">
        <v>454</v>
      </c>
      <c r="AXC15" s="140" t="s">
        <v>454</v>
      </c>
      <c r="AXD15" s="140" t="s">
        <v>454</v>
      </c>
      <c r="AXE15" s="140" t="s">
        <v>454</v>
      </c>
      <c r="AXF15" s="140" t="s">
        <v>454</v>
      </c>
      <c r="AXG15" s="140" t="s">
        <v>454</v>
      </c>
      <c r="AXH15" s="140" t="s">
        <v>454</v>
      </c>
      <c r="AXI15" s="140" t="s">
        <v>454</v>
      </c>
      <c r="AXJ15" s="140" t="s">
        <v>454</v>
      </c>
      <c r="AXK15" s="140" t="s">
        <v>454</v>
      </c>
      <c r="AXL15" s="140" t="s">
        <v>454</v>
      </c>
      <c r="AXM15" s="140" t="s">
        <v>454</v>
      </c>
      <c r="AXN15" s="140" t="s">
        <v>454</v>
      </c>
      <c r="AXO15" s="140" t="s">
        <v>454</v>
      </c>
      <c r="AXP15" s="140" t="s">
        <v>454</v>
      </c>
      <c r="AXQ15" s="140" t="s">
        <v>454</v>
      </c>
      <c r="AXR15" s="140" t="s">
        <v>454</v>
      </c>
      <c r="AXS15" s="140" t="s">
        <v>454</v>
      </c>
      <c r="AXT15" s="140" t="s">
        <v>454</v>
      </c>
      <c r="AXU15" s="140" t="s">
        <v>454</v>
      </c>
      <c r="AXV15" s="140" t="s">
        <v>454</v>
      </c>
      <c r="AXW15" s="140" t="s">
        <v>454</v>
      </c>
      <c r="AXX15" s="140" t="s">
        <v>454</v>
      </c>
      <c r="AXY15" s="140" t="s">
        <v>454</v>
      </c>
      <c r="AXZ15" s="140" t="s">
        <v>454</v>
      </c>
      <c r="AYA15" s="140" t="s">
        <v>454</v>
      </c>
      <c r="AYB15" s="140" t="s">
        <v>454</v>
      </c>
      <c r="AYC15" s="140" t="s">
        <v>454</v>
      </c>
      <c r="AYD15" s="140" t="s">
        <v>454</v>
      </c>
      <c r="AYE15" s="140" t="s">
        <v>454</v>
      </c>
      <c r="AYF15" s="140" t="s">
        <v>454</v>
      </c>
      <c r="AYG15" s="140" t="s">
        <v>454</v>
      </c>
      <c r="AYH15" s="140" t="s">
        <v>454</v>
      </c>
      <c r="AYI15" s="140" t="s">
        <v>454</v>
      </c>
      <c r="AYJ15" s="140" t="s">
        <v>454</v>
      </c>
      <c r="AYK15" s="140" t="s">
        <v>454</v>
      </c>
      <c r="AYL15" s="140" t="s">
        <v>454</v>
      </c>
      <c r="AYM15" s="140" t="s">
        <v>454</v>
      </c>
      <c r="AYN15" s="140" t="s">
        <v>454</v>
      </c>
      <c r="AYO15" s="140" t="s">
        <v>454</v>
      </c>
      <c r="AYP15" s="140" t="s">
        <v>454</v>
      </c>
      <c r="AYQ15" s="140" t="s">
        <v>454</v>
      </c>
      <c r="AYR15" s="140" t="s">
        <v>454</v>
      </c>
      <c r="AYS15" s="140" t="s">
        <v>454</v>
      </c>
      <c r="AYT15" s="140" t="s">
        <v>454</v>
      </c>
      <c r="AYU15" s="140" t="s">
        <v>454</v>
      </c>
      <c r="AYV15" s="140" t="s">
        <v>454</v>
      </c>
      <c r="AYW15" s="140" t="s">
        <v>454</v>
      </c>
      <c r="AYX15" s="140" t="s">
        <v>454</v>
      </c>
      <c r="AYY15" s="140" t="s">
        <v>454</v>
      </c>
      <c r="AYZ15" s="140" t="s">
        <v>454</v>
      </c>
      <c r="AZA15" s="140" t="s">
        <v>454</v>
      </c>
      <c r="AZB15" s="140" t="s">
        <v>454</v>
      </c>
      <c r="AZC15" s="140" t="s">
        <v>454</v>
      </c>
      <c r="AZD15" s="140" t="s">
        <v>454</v>
      </c>
      <c r="AZE15" s="140" t="s">
        <v>454</v>
      </c>
      <c r="AZF15" s="140" t="s">
        <v>454</v>
      </c>
      <c r="AZG15" s="140" t="s">
        <v>454</v>
      </c>
      <c r="AZH15" s="140" t="s">
        <v>454</v>
      </c>
      <c r="AZI15" s="140" t="s">
        <v>454</v>
      </c>
      <c r="AZJ15" s="140" t="s">
        <v>454</v>
      </c>
      <c r="AZK15" s="140" t="s">
        <v>454</v>
      </c>
      <c r="AZL15" s="140" t="s">
        <v>454</v>
      </c>
      <c r="AZM15" s="140" t="s">
        <v>454</v>
      </c>
      <c r="AZN15" s="140" t="s">
        <v>454</v>
      </c>
      <c r="AZO15" s="140" t="s">
        <v>454</v>
      </c>
      <c r="AZP15" s="140" t="s">
        <v>454</v>
      </c>
      <c r="AZQ15" s="140" t="s">
        <v>454</v>
      </c>
      <c r="AZR15" s="140" t="s">
        <v>454</v>
      </c>
      <c r="AZS15" s="140" t="s">
        <v>454</v>
      </c>
      <c r="AZT15" s="140" t="s">
        <v>454</v>
      </c>
      <c r="AZU15" s="140" t="s">
        <v>454</v>
      </c>
      <c r="AZV15" s="140" t="s">
        <v>454</v>
      </c>
      <c r="AZW15" s="140" t="s">
        <v>454</v>
      </c>
      <c r="AZX15" s="140" t="s">
        <v>454</v>
      </c>
      <c r="AZY15" s="140" t="s">
        <v>454</v>
      </c>
      <c r="AZZ15" s="140" t="s">
        <v>454</v>
      </c>
      <c r="BAA15" s="140" t="s">
        <v>454</v>
      </c>
      <c r="BAB15" s="140" t="s">
        <v>454</v>
      </c>
      <c r="BAC15" s="140" t="s">
        <v>454</v>
      </c>
      <c r="BAD15" s="140" t="s">
        <v>454</v>
      </c>
      <c r="BAE15" s="140" t="s">
        <v>454</v>
      </c>
      <c r="BAF15" s="140" t="s">
        <v>454</v>
      </c>
      <c r="BAG15" s="140" t="s">
        <v>454</v>
      </c>
      <c r="BAH15" s="140" t="s">
        <v>454</v>
      </c>
      <c r="BAI15" s="140" t="s">
        <v>454</v>
      </c>
      <c r="BAJ15" s="140" t="s">
        <v>454</v>
      </c>
      <c r="BAK15" s="140" t="s">
        <v>454</v>
      </c>
      <c r="BAL15" s="140" t="s">
        <v>454</v>
      </c>
      <c r="BAM15" s="140" t="s">
        <v>454</v>
      </c>
      <c r="BAN15" s="140" t="s">
        <v>454</v>
      </c>
      <c r="BAO15" s="140" t="s">
        <v>454</v>
      </c>
      <c r="BAP15" s="140" t="s">
        <v>454</v>
      </c>
      <c r="BAQ15" s="140" t="s">
        <v>454</v>
      </c>
      <c r="BAR15" s="140" t="s">
        <v>454</v>
      </c>
      <c r="BAS15" s="140" t="s">
        <v>454</v>
      </c>
      <c r="BAT15" s="140" t="s">
        <v>454</v>
      </c>
      <c r="BAU15" s="140" t="s">
        <v>454</v>
      </c>
      <c r="BAV15" s="140" t="s">
        <v>454</v>
      </c>
      <c r="BAW15" s="140" t="s">
        <v>454</v>
      </c>
      <c r="BAX15" s="140" t="s">
        <v>454</v>
      </c>
      <c r="BAY15" s="140" t="s">
        <v>454</v>
      </c>
      <c r="BAZ15" s="140" t="s">
        <v>454</v>
      </c>
      <c r="BBA15" s="140" t="s">
        <v>454</v>
      </c>
      <c r="BBB15" s="140" t="s">
        <v>454</v>
      </c>
      <c r="BBC15" s="140" t="s">
        <v>454</v>
      </c>
      <c r="BBD15" s="140" t="s">
        <v>454</v>
      </c>
      <c r="BBE15" s="140" t="s">
        <v>454</v>
      </c>
      <c r="BBF15" s="140" t="s">
        <v>454</v>
      </c>
      <c r="BBG15" s="140" t="s">
        <v>454</v>
      </c>
      <c r="BBH15" s="140" t="s">
        <v>454</v>
      </c>
      <c r="BBI15" s="140" t="s">
        <v>454</v>
      </c>
      <c r="BBJ15" s="140" t="s">
        <v>454</v>
      </c>
      <c r="BBK15" s="140" t="s">
        <v>454</v>
      </c>
      <c r="BBL15" s="140" t="s">
        <v>454</v>
      </c>
      <c r="BBM15" s="140" t="s">
        <v>454</v>
      </c>
      <c r="BBN15" s="140" t="s">
        <v>454</v>
      </c>
      <c r="BBO15" s="140" t="s">
        <v>454</v>
      </c>
      <c r="BBP15" s="140" t="s">
        <v>454</v>
      </c>
      <c r="BBQ15" s="140" t="s">
        <v>454</v>
      </c>
      <c r="BBR15" s="140" t="s">
        <v>454</v>
      </c>
      <c r="BBS15" s="140" t="s">
        <v>454</v>
      </c>
      <c r="BBT15" s="140" t="s">
        <v>454</v>
      </c>
      <c r="BBU15" s="140" t="s">
        <v>454</v>
      </c>
      <c r="BBV15" s="140" t="s">
        <v>454</v>
      </c>
      <c r="BBW15" s="140" t="s">
        <v>454</v>
      </c>
      <c r="BBX15" s="140" t="s">
        <v>454</v>
      </c>
      <c r="BBY15" s="140" t="s">
        <v>454</v>
      </c>
      <c r="BBZ15" s="140" t="s">
        <v>454</v>
      </c>
      <c r="BCA15" s="140" t="s">
        <v>454</v>
      </c>
      <c r="BCB15" s="140" t="s">
        <v>454</v>
      </c>
      <c r="BCC15" s="140" t="s">
        <v>454</v>
      </c>
      <c r="BCD15" s="140" t="s">
        <v>454</v>
      </c>
      <c r="BCE15" s="140" t="s">
        <v>454</v>
      </c>
      <c r="BCF15" s="140" t="s">
        <v>454</v>
      </c>
      <c r="BCG15" s="140" t="s">
        <v>454</v>
      </c>
      <c r="BCH15" s="140" t="s">
        <v>454</v>
      </c>
      <c r="BCI15" s="140" t="s">
        <v>454</v>
      </c>
      <c r="BCJ15" s="140" t="s">
        <v>454</v>
      </c>
      <c r="BCK15" s="140" t="s">
        <v>454</v>
      </c>
      <c r="BCL15" s="140" t="s">
        <v>454</v>
      </c>
      <c r="BCM15" s="140" t="s">
        <v>454</v>
      </c>
      <c r="BCN15" s="140" t="s">
        <v>454</v>
      </c>
      <c r="BCO15" s="140" t="s">
        <v>454</v>
      </c>
      <c r="BCP15" s="140" t="s">
        <v>454</v>
      </c>
      <c r="BCQ15" s="140" t="s">
        <v>454</v>
      </c>
      <c r="BCR15" s="140" t="s">
        <v>454</v>
      </c>
      <c r="BCS15" s="140" t="s">
        <v>454</v>
      </c>
      <c r="BCT15" s="140" t="s">
        <v>454</v>
      </c>
      <c r="BCU15" s="140" t="s">
        <v>454</v>
      </c>
      <c r="BCV15" s="140" t="s">
        <v>454</v>
      </c>
      <c r="BCW15" s="140" t="s">
        <v>454</v>
      </c>
      <c r="BCX15" s="140" t="s">
        <v>454</v>
      </c>
      <c r="BCY15" s="140" t="s">
        <v>454</v>
      </c>
      <c r="BCZ15" s="140" t="s">
        <v>454</v>
      </c>
      <c r="BDA15" s="140" t="s">
        <v>454</v>
      </c>
      <c r="BDB15" s="140" t="s">
        <v>454</v>
      </c>
      <c r="BDC15" s="140" t="s">
        <v>454</v>
      </c>
      <c r="BDD15" s="140" t="s">
        <v>454</v>
      </c>
      <c r="BDE15" s="140" t="s">
        <v>454</v>
      </c>
      <c r="BDF15" s="140" t="s">
        <v>454</v>
      </c>
      <c r="BDG15" s="140" t="s">
        <v>454</v>
      </c>
      <c r="BDH15" s="140" t="s">
        <v>454</v>
      </c>
      <c r="BDI15" s="140" t="s">
        <v>454</v>
      </c>
      <c r="BDJ15" s="140" t="s">
        <v>454</v>
      </c>
      <c r="BDK15" s="140" t="s">
        <v>454</v>
      </c>
      <c r="BDL15" s="140" t="s">
        <v>454</v>
      </c>
      <c r="BDM15" s="140" t="s">
        <v>454</v>
      </c>
      <c r="BDN15" s="140" t="s">
        <v>454</v>
      </c>
      <c r="BDO15" s="140" t="s">
        <v>454</v>
      </c>
      <c r="BDP15" s="140" t="s">
        <v>454</v>
      </c>
      <c r="BDQ15" s="140" t="s">
        <v>454</v>
      </c>
      <c r="BDR15" s="140" t="s">
        <v>454</v>
      </c>
      <c r="BDS15" s="140" t="s">
        <v>454</v>
      </c>
      <c r="BDT15" s="140" t="s">
        <v>454</v>
      </c>
      <c r="BDU15" s="140" t="s">
        <v>454</v>
      </c>
      <c r="BDV15" s="140" t="s">
        <v>454</v>
      </c>
      <c r="BDW15" s="140" t="s">
        <v>454</v>
      </c>
      <c r="BDX15" s="140" t="s">
        <v>454</v>
      </c>
      <c r="BDY15" s="140" t="s">
        <v>454</v>
      </c>
      <c r="BDZ15" s="140" t="s">
        <v>454</v>
      </c>
      <c r="BEA15" s="140" t="s">
        <v>454</v>
      </c>
      <c r="BEB15" s="140" t="s">
        <v>454</v>
      </c>
      <c r="BEC15" s="140" t="s">
        <v>454</v>
      </c>
      <c r="BED15" s="140" t="s">
        <v>454</v>
      </c>
      <c r="BEE15" s="140" t="s">
        <v>454</v>
      </c>
      <c r="BEF15" s="140" t="s">
        <v>454</v>
      </c>
      <c r="BEG15" s="140" t="s">
        <v>454</v>
      </c>
      <c r="BEH15" s="140" t="s">
        <v>454</v>
      </c>
      <c r="BEI15" s="140" t="s">
        <v>454</v>
      </c>
      <c r="BEJ15" s="140" t="s">
        <v>454</v>
      </c>
      <c r="BEK15" s="140" t="s">
        <v>454</v>
      </c>
      <c r="BEL15" s="140" t="s">
        <v>454</v>
      </c>
      <c r="BEM15" s="140" t="s">
        <v>454</v>
      </c>
      <c r="BEN15" s="140" t="s">
        <v>454</v>
      </c>
      <c r="BEO15" s="140" t="s">
        <v>454</v>
      </c>
      <c r="BEP15" s="140" t="s">
        <v>454</v>
      </c>
      <c r="BEQ15" s="140" t="s">
        <v>454</v>
      </c>
      <c r="BER15" s="140" t="s">
        <v>454</v>
      </c>
      <c r="BES15" s="140" t="s">
        <v>454</v>
      </c>
      <c r="BET15" s="140" t="s">
        <v>454</v>
      </c>
      <c r="BEU15" s="140" t="s">
        <v>454</v>
      </c>
      <c r="BEV15" s="140" t="s">
        <v>454</v>
      </c>
      <c r="BEW15" s="140" t="s">
        <v>454</v>
      </c>
      <c r="BEX15" s="140" t="s">
        <v>454</v>
      </c>
      <c r="BEY15" s="140" t="s">
        <v>454</v>
      </c>
      <c r="BEZ15" s="140" t="s">
        <v>454</v>
      </c>
      <c r="BFA15" s="140" t="s">
        <v>454</v>
      </c>
      <c r="BFB15" s="140" t="s">
        <v>454</v>
      </c>
      <c r="BFC15" s="140" t="s">
        <v>454</v>
      </c>
      <c r="BFD15" s="140" t="s">
        <v>454</v>
      </c>
      <c r="BFE15" s="140" t="s">
        <v>454</v>
      </c>
      <c r="BFF15" s="140" t="s">
        <v>454</v>
      </c>
      <c r="BFG15" s="140" t="s">
        <v>454</v>
      </c>
      <c r="BFH15" s="140" t="s">
        <v>454</v>
      </c>
      <c r="BFI15" s="140" t="s">
        <v>454</v>
      </c>
      <c r="BFJ15" s="140" t="s">
        <v>454</v>
      </c>
      <c r="BFK15" s="140" t="s">
        <v>454</v>
      </c>
      <c r="BFL15" s="140" t="s">
        <v>454</v>
      </c>
      <c r="BFM15" s="140" t="s">
        <v>454</v>
      </c>
      <c r="BFN15" s="140" t="s">
        <v>454</v>
      </c>
      <c r="BFO15" s="140" t="s">
        <v>454</v>
      </c>
      <c r="BFP15" s="140" t="s">
        <v>454</v>
      </c>
      <c r="BFQ15" s="140" t="s">
        <v>454</v>
      </c>
      <c r="BFR15" s="140" t="s">
        <v>454</v>
      </c>
      <c r="BFS15" s="140" t="s">
        <v>454</v>
      </c>
      <c r="BFT15" s="140" t="s">
        <v>454</v>
      </c>
      <c r="BFU15" s="140" t="s">
        <v>454</v>
      </c>
      <c r="BFV15" s="140" t="s">
        <v>454</v>
      </c>
      <c r="BFW15" s="140" t="s">
        <v>454</v>
      </c>
      <c r="BFX15" s="140" t="s">
        <v>454</v>
      </c>
      <c r="BFY15" s="140" t="s">
        <v>454</v>
      </c>
      <c r="BFZ15" s="140" t="s">
        <v>454</v>
      </c>
      <c r="BGA15" s="140" t="s">
        <v>454</v>
      </c>
      <c r="BGB15" s="140" t="s">
        <v>454</v>
      </c>
      <c r="BGC15" s="140" t="s">
        <v>454</v>
      </c>
      <c r="BGD15" s="140" t="s">
        <v>454</v>
      </c>
      <c r="BGE15" s="140" t="s">
        <v>454</v>
      </c>
      <c r="BGF15" s="140" t="s">
        <v>454</v>
      </c>
      <c r="BGG15" s="140" t="s">
        <v>454</v>
      </c>
      <c r="BGH15" s="140" t="s">
        <v>454</v>
      </c>
      <c r="BGI15" s="140" t="s">
        <v>454</v>
      </c>
      <c r="BGJ15" s="140" t="s">
        <v>454</v>
      </c>
      <c r="BGK15" s="140" t="s">
        <v>454</v>
      </c>
      <c r="BGL15" s="140" t="s">
        <v>454</v>
      </c>
      <c r="BGM15" s="140" t="s">
        <v>454</v>
      </c>
      <c r="BGN15" s="140" t="s">
        <v>454</v>
      </c>
      <c r="BGO15" s="140" t="s">
        <v>454</v>
      </c>
      <c r="BGP15" s="140" t="s">
        <v>454</v>
      </c>
      <c r="BGQ15" s="140" t="s">
        <v>454</v>
      </c>
      <c r="BGR15" s="140" t="s">
        <v>454</v>
      </c>
      <c r="BGS15" s="140" t="s">
        <v>454</v>
      </c>
      <c r="BGT15" s="140" t="s">
        <v>454</v>
      </c>
      <c r="BGU15" s="140" t="s">
        <v>454</v>
      </c>
      <c r="BGV15" s="140" t="s">
        <v>454</v>
      </c>
      <c r="BGW15" s="140" t="s">
        <v>454</v>
      </c>
      <c r="BGX15" s="140" t="s">
        <v>454</v>
      </c>
      <c r="BGY15" s="140" t="s">
        <v>454</v>
      </c>
      <c r="BGZ15" s="140" t="s">
        <v>454</v>
      </c>
      <c r="BHA15" s="140" t="s">
        <v>454</v>
      </c>
      <c r="BHB15" s="140" t="s">
        <v>454</v>
      </c>
      <c r="BHC15" s="140" t="s">
        <v>454</v>
      </c>
      <c r="BHD15" s="140" t="s">
        <v>454</v>
      </c>
      <c r="BHE15" s="140" t="s">
        <v>454</v>
      </c>
      <c r="BHF15" s="140" t="s">
        <v>454</v>
      </c>
      <c r="BHG15" s="140" t="s">
        <v>454</v>
      </c>
      <c r="BHH15" s="140" t="s">
        <v>454</v>
      </c>
      <c r="BHI15" s="140" t="s">
        <v>454</v>
      </c>
      <c r="BHJ15" s="140" t="s">
        <v>454</v>
      </c>
      <c r="BHK15" s="140" t="s">
        <v>454</v>
      </c>
      <c r="BHL15" s="140" t="s">
        <v>454</v>
      </c>
      <c r="BHM15" s="140" t="s">
        <v>454</v>
      </c>
      <c r="BHN15" s="140" t="s">
        <v>454</v>
      </c>
      <c r="BHO15" s="140" t="s">
        <v>454</v>
      </c>
      <c r="BHP15" s="140" t="s">
        <v>454</v>
      </c>
      <c r="BHQ15" s="140" t="s">
        <v>454</v>
      </c>
      <c r="BHR15" s="140" t="s">
        <v>454</v>
      </c>
      <c r="BHS15" s="140" t="s">
        <v>454</v>
      </c>
      <c r="BHT15" s="140" t="s">
        <v>454</v>
      </c>
      <c r="BHU15" s="140" t="s">
        <v>454</v>
      </c>
      <c r="BHV15" s="140" t="s">
        <v>454</v>
      </c>
      <c r="BHW15" s="140" t="s">
        <v>454</v>
      </c>
      <c r="BHX15" s="140" t="s">
        <v>454</v>
      </c>
      <c r="BHY15" s="140" t="s">
        <v>454</v>
      </c>
      <c r="BHZ15" s="140" t="s">
        <v>454</v>
      </c>
      <c r="BIA15" s="140" t="s">
        <v>454</v>
      </c>
      <c r="BIB15" s="140" t="s">
        <v>454</v>
      </c>
      <c r="BIC15" s="140" t="s">
        <v>454</v>
      </c>
      <c r="BID15" s="140" t="s">
        <v>454</v>
      </c>
      <c r="BIE15" s="140" t="s">
        <v>454</v>
      </c>
      <c r="BIF15" s="140" t="s">
        <v>454</v>
      </c>
      <c r="BIG15" s="140" t="s">
        <v>454</v>
      </c>
      <c r="BIH15" s="140" t="s">
        <v>454</v>
      </c>
      <c r="BII15" s="140" t="s">
        <v>454</v>
      </c>
      <c r="BIJ15" s="140" t="s">
        <v>454</v>
      </c>
      <c r="BIK15" s="140" t="s">
        <v>454</v>
      </c>
      <c r="BIL15" s="140" t="s">
        <v>454</v>
      </c>
      <c r="BIM15" s="140" t="s">
        <v>454</v>
      </c>
      <c r="BIN15" s="140" t="s">
        <v>454</v>
      </c>
      <c r="BIO15" s="140" t="s">
        <v>454</v>
      </c>
      <c r="BIP15" s="140" t="s">
        <v>454</v>
      </c>
      <c r="BIQ15" s="140" t="s">
        <v>454</v>
      </c>
      <c r="BIR15" s="140" t="s">
        <v>454</v>
      </c>
      <c r="BIS15" s="140" t="s">
        <v>454</v>
      </c>
      <c r="BIT15" s="140" t="s">
        <v>454</v>
      </c>
      <c r="BIU15" s="140" t="s">
        <v>454</v>
      </c>
      <c r="BIV15" s="140" t="s">
        <v>454</v>
      </c>
      <c r="BIW15" s="140" t="s">
        <v>454</v>
      </c>
      <c r="BIX15" s="140" t="s">
        <v>454</v>
      </c>
      <c r="BIY15" s="140" t="s">
        <v>454</v>
      </c>
      <c r="BIZ15" s="140" t="s">
        <v>454</v>
      </c>
      <c r="BJA15" s="140" t="s">
        <v>454</v>
      </c>
      <c r="BJB15" s="140" t="s">
        <v>454</v>
      </c>
      <c r="BJC15" s="140" t="s">
        <v>454</v>
      </c>
      <c r="BJD15" s="140" t="s">
        <v>454</v>
      </c>
      <c r="BJE15" s="140" t="s">
        <v>454</v>
      </c>
      <c r="BJF15" s="140" t="s">
        <v>454</v>
      </c>
      <c r="BJG15" s="140" t="s">
        <v>454</v>
      </c>
      <c r="BJH15" s="140" t="s">
        <v>454</v>
      </c>
      <c r="BJI15" s="140" t="s">
        <v>454</v>
      </c>
      <c r="BJJ15" s="140" t="s">
        <v>454</v>
      </c>
      <c r="BJK15" s="140" t="s">
        <v>454</v>
      </c>
      <c r="BJL15" s="140" t="s">
        <v>454</v>
      </c>
      <c r="BJM15" s="140" t="s">
        <v>454</v>
      </c>
      <c r="BJN15" s="140" t="s">
        <v>454</v>
      </c>
      <c r="BJO15" s="140" t="s">
        <v>454</v>
      </c>
      <c r="BJP15" s="140" t="s">
        <v>454</v>
      </c>
      <c r="BJQ15" s="140" t="s">
        <v>454</v>
      </c>
      <c r="BJR15" s="140" t="s">
        <v>454</v>
      </c>
      <c r="BJS15" s="140" t="s">
        <v>454</v>
      </c>
      <c r="BJT15" s="140" t="s">
        <v>454</v>
      </c>
      <c r="BJU15" s="140" t="s">
        <v>454</v>
      </c>
      <c r="BJV15" s="140" t="s">
        <v>454</v>
      </c>
      <c r="BJW15" s="140" t="s">
        <v>454</v>
      </c>
      <c r="BJX15" s="140" t="s">
        <v>454</v>
      </c>
      <c r="BJY15" s="140" t="s">
        <v>454</v>
      </c>
      <c r="BJZ15" s="140" t="s">
        <v>454</v>
      </c>
      <c r="BKA15" s="140" t="s">
        <v>454</v>
      </c>
      <c r="BKB15" s="140" t="s">
        <v>454</v>
      </c>
      <c r="BKC15" s="140" t="s">
        <v>454</v>
      </c>
      <c r="BKD15" s="140" t="s">
        <v>454</v>
      </c>
      <c r="BKE15" s="140" t="s">
        <v>454</v>
      </c>
      <c r="BKF15" s="140" t="s">
        <v>454</v>
      </c>
      <c r="BKG15" s="140" t="s">
        <v>454</v>
      </c>
      <c r="BKH15" s="140" t="s">
        <v>454</v>
      </c>
      <c r="BKI15" s="140" t="s">
        <v>454</v>
      </c>
      <c r="BKJ15" s="140" t="s">
        <v>454</v>
      </c>
      <c r="BKK15" s="140" t="s">
        <v>454</v>
      </c>
      <c r="BKL15" s="140" t="s">
        <v>454</v>
      </c>
      <c r="BKM15" s="140" t="s">
        <v>454</v>
      </c>
      <c r="BKN15" s="140" t="s">
        <v>454</v>
      </c>
      <c r="BKO15" s="140" t="s">
        <v>454</v>
      </c>
      <c r="BKP15" s="140" t="s">
        <v>454</v>
      </c>
      <c r="BKQ15" s="140" t="s">
        <v>454</v>
      </c>
      <c r="BKR15" s="140" t="s">
        <v>454</v>
      </c>
      <c r="BKS15" s="140" t="s">
        <v>454</v>
      </c>
      <c r="BKT15" s="140" t="s">
        <v>454</v>
      </c>
      <c r="BKU15" s="140" t="s">
        <v>454</v>
      </c>
      <c r="BKV15" s="140" t="s">
        <v>454</v>
      </c>
      <c r="BKW15" s="140" t="s">
        <v>454</v>
      </c>
      <c r="BKX15" s="140" t="s">
        <v>454</v>
      </c>
      <c r="BKY15" s="140" t="s">
        <v>454</v>
      </c>
      <c r="BKZ15" s="140" t="s">
        <v>454</v>
      </c>
      <c r="BLA15" s="140" t="s">
        <v>454</v>
      </c>
      <c r="BLB15" s="140" t="s">
        <v>454</v>
      </c>
      <c r="BLC15" s="140" t="s">
        <v>454</v>
      </c>
      <c r="BLD15" s="140" t="s">
        <v>454</v>
      </c>
      <c r="BLE15" s="140" t="s">
        <v>454</v>
      </c>
      <c r="BLF15" s="140" t="s">
        <v>454</v>
      </c>
      <c r="BLG15" s="140" t="s">
        <v>454</v>
      </c>
      <c r="BLH15" s="140" t="s">
        <v>454</v>
      </c>
      <c r="BLI15" s="140" t="s">
        <v>454</v>
      </c>
      <c r="BLJ15" s="140" t="s">
        <v>454</v>
      </c>
      <c r="BLK15" s="140" t="s">
        <v>454</v>
      </c>
      <c r="BLL15" s="140" t="s">
        <v>454</v>
      </c>
      <c r="BLM15" s="140" t="s">
        <v>454</v>
      </c>
      <c r="BLN15" s="140" t="s">
        <v>454</v>
      </c>
      <c r="BLO15" s="140" t="s">
        <v>454</v>
      </c>
      <c r="BLP15" s="140" t="s">
        <v>454</v>
      </c>
      <c r="BLQ15" s="140" t="s">
        <v>454</v>
      </c>
      <c r="BLR15" s="140" t="s">
        <v>454</v>
      </c>
      <c r="BLS15" s="140" t="s">
        <v>454</v>
      </c>
      <c r="BLT15" s="140" t="s">
        <v>454</v>
      </c>
      <c r="BLU15" s="140" t="s">
        <v>454</v>
      </c>
      <c r="BLV15" s="140" t="s">
        <v>454</v>
      </c>
      <c r="BLW15" s="140" t="s">
        <v>454</v>
      </c>
      <c r="BLX15" s="140" t="s">
        <v>454</v>
      </c>
      <c r="BLY15" s="140" t="s">
        <v>454</v>
      </c>
      <c r="BLZ15" s="140" t="s">
        <v>454</v>
      </c>
      <c r="BMA15" s="140" t="s">
        <v>454</v>
      </c>
      <c r="BMB15" s="140" t="s">
        <v>454</v>
      </c>
      <c r="BMC15" s="140" t="s">
        <v>454</v>
      </c>
      <c r="BMD15" s="140" t="s">
        <v>454</v>
      </c>
      <c r="BME15" s="140" t="s">
        <v>454</v>
      </c>
      <c r="BMF15" s="140" t="s">
        <v>454</v>
      </c>
      <c r="BMG15" s="140" t="s">
        <v>454</v>
      </c>
      <c r="BMH15" s="140" t="s">
        <v>454</v>
      </c>
      <c r="BMI15" s="140" t="s">
        <v>454</v>
      </c>
      <c r="BMJ15" s="140" t="s">
        <v>454</v>
      </c>
      <c r="BMK15" s="140" t="s">
        <v>454</v>
      </c>
      <c r="BML15" s="140" t="s">
        <v>454</v>
      </c>
      <c r="BMM15" s="140" t="s">
        <v>454</v>
      </c>
      <c r="BMN15" s="140" t="s">
        <v>454</v>
      </c>
      <c r="BMO15" s="140" t="s">
        <v>454</v>
      </c>
      <c r="BMP15" s="140" t="s">
        <v>454</v>
      </c>
      <c r="BMQ15" s="140" t="s">
        <v>454</v>
      </c>
      <c r="BMR15" s="140" t="s">
        <v>454</v>
      </c>
      <c r="BMS15" s="140" t="s">
        <v>454</v>
      </c>
      <c r="BMT15" s="140" t="s">
        <v>454</v>
      </c>
      <c r="BMU15" s="140" t="s">
        <v>454</v>
      </c>
      <c r="BMV15" s="140" t="s">
        <v>454</v>
      </c>
      <c r="BMW15" s="140" t="s">
        <v>454</v>
      </c>
      <c r="BMX15" s="140" t="s">
        <v>454</v>
      </c>
      <c r="BMY15" s="140" t="s">
        <v>454</v>
      </c>
      <c r="BMZ15" s="140" t="s">
        <v>454</v>
      </c>
      <c r="BNA15" s="140" t="s">
        <v>454</v>
      </c>
      <c r="BNB15" s="140" t="s">
        <v>454</v>
      </c>
      <c r="BNC15" s="140" t="s">
        <v>454</v>
      </c>
      <c r="BND15" s="140" t="s">
        <v>454</v>
      </c>
      <c r="BNE15" s="140" t="s">
        <v>454</v>
      </c>
      <c r="BNF15" s="140" t="s">
        <v>454</v>
      </c>
      <c r="BNG15" s="140" t="s">
        <v>454</v>
      </c>
      <c r="BNH15" s="140" t="s">
        <v>454</v>
      </c>
      <c r="BNI15" s="140" t="s">
        <v>454</v>
      </c>
      <c r="BNJ15" s="140" t="s">
        <v>454</v>
      </c>
      <c r="BNK15" s="140" t="s">
        <v>454</v>
      </c>
      <c r="BNL15" s="140" t="s">
        <v>454</v>
      </c>
      <c r="BNM15" s="140" t="s">
        <v>454</v>
      </c>
      <c r="BNN15" s="140" t="s">
        <v>454</v>
      </c>
      <c r="BNO15" s="140" t="s">
        <v>454</v>
      </c>
      <c r="BNP15" s="140" t="s">
        <v>454</v>
      </c>
      <c r="BNQ15" s="140" t="s">
        <v>454</v>
      </c>
      <c r="BNR15" s="140" t="s">
        <v>454</v>
      </c>
      <c r="BNS15" s="140" t="s">
        <v>454</v>
      </c>
      <c r="BNT15" s="140" t="s">
        <v>454</v>
      </c>
      <c r="BNU15" s="140" t="s">
        <v>454</v>
      </c>
      <c r="BNV15" s="140" t="s">
        <v>454</v>
      </c>
      <c r="BNW15" s="140" t="s">
        <v>454</v>
      </c>
      <c r="BNX15" s="140" t="s">
        <v>454</v>
      </c>
      <c r="BNY15" s="140" t="s">
        <v>454</v>
      </c>
      <c r="BNZ15" s="140" t="s">
        <v>454</v>
      </c>
      <c r="BOA15" s="140" t="s">
        <v>454</v>
      </c>
      <c r="BOB15" s="140" t="s">
        <v>454</v>
      </c>
      <c r="BOC15" s="140" t="s">
        <v>454</v>
      </c>
      <c r="BOD15" s="140" t="s">
        <v>454</v>
      </c>
      <c r="BOE15" s="140" t="s">
        <v>454</v>
      </c>
      <c r="BOF15" s="140" t="s">
        <v>454</v>
      </c>
      <c r="BOG15" s="140" t="s">
        <v>454</v>
      </c>
      <c r="BOH15" s="140" t="s">
        <v>454</v>
      </c>
      <c r="BOI15" s="140" t="s">
        <v>454</v>
      </c>
      <c r="BOJ15" s="140" t="s">
        <v>454</v>
      </c>
      <c r="BOK15" s="140" t="s">
        <v>454</v>
      </c>
      <c r="BOL15" s="140" t="s">
        <v>454</v>
      </c>
      <c r="BOM15" s="140" t="s">
        <v>454</v>
      </c>
      <c r="BON15" s="140" t="s">
        <v>454</v>
      </c>
      <c r="BOO15" s="140" t="s">
        <v>454</v>
      </c>
      <c r="BOP15" s="140" t="s">
        <v>454</v>
      </c>
      <c r="BOQ15" s="140" t="s">
        <v>454</v>
      </c>
      <c r="BOR15" s="140" t="s">
        <v>454</v>
      </c>
      <c r="BOS15" s="140" t="s">
        <v>454</v>
      </c>
      <c r="BOT15" s="140" t="s">
        <v>454</v>
      </c>
      <c r="BOU15" s="140" t="s">
        <v>454</v>
      </c>
      <c r="BOV15" s="140" t="s">
        <v>454</v>
      </c>
      <c r="BOW15" s="140" t="s">
        <v>454</v>
      </c>
      <c r="BOX15" s="140" t="s">
        <v>454</v>
      </c>
      <c r="BOY15" s="140" t="s">
        <v>454</v>
      </c>
      <c r="BOZ15" s="140" t="s">
        <v>454</v>
      </c>
      <c r="BPA15" s="140" t="s">
        <v>454</v>
      </c>
      <c r="BPB15" s="140" t="s">
        <v>454</v>
      </c>
      <c r="BPC15" s="140" t="s">
        <v>454</v>
      </c>
      <c r="BPD15" s="140" t="s">
        <v>454</v>
      </c>
      <c r="BPE15" s="140" t="s">
        <v>454</v>
      </c>
      <c r="BPF15" s="140" t="s">
        <v>454</v>
      </c>
      <c r="BPG15" s="140" t="s">
        <v>454</v>
      </c>
      <c r="BPH15" s="140" t="s">
        <v>454</v>
      </c>
      <c r="BPI15" s="140" t="s">
        <v>454</v>
      </c>
      <c r="BPJ15" s="140" t="s">
        <v>454</v>
      </c>
      <c r="BPK15" s="140" t="s">
        <v>454</v>
      </c>
      <c r="BPL15" s="140" t="s">
        <v>454</v>
      </c>
      <c r="BPM15" s="140" t="s">
        <v>454</v>
      </c>
      <c r="BPN15" s="140" t="s">
        <v>454</v>
      </c>
      <c r="BPO15" s="140" t="s">
        <v>454</v>
      </c>
      <c r="BPP15" s="140" t="s">
        <v>454</v>
      </c>
      <c r="BPQ15" s="140" t="s">
        <v>454</v>
      </c>
      <c r="BPR15" s="140" t="s">
        <v>454</v>
      </c>
      <c r="BPS15" s="140" t="s">
        <v>454</v>
      </c>
      <c r="BPT15" s="140" t="s">
        <v>454</v>
      </c>
      <c r="BPU15" s="140" t="s">
        <v>454</v>
      </c>
      <c r="BPV15" s="140" t="s">
        <v>454</v>
      </c>
      <c r="BPW15" s="140" t="s">
        <v>454</v>
      </c>
      <c r="BPX15" s="140" t="s">
        <v>454</v>
      </c>
      <c r="BPY15" s="140" t="s">
        <v>454</v>
      </c>
      <c r="BPZ15" s="140" t="s">
        <v>454</v>
      </c>
      <c r="BQA15" s="140" t="s">
        <v>454</v>
      </c>
      <c r="BQB15" s="140" t="s">
        <v>454</v>
      </c>
      <c r="BQC15" s="140" t="s">
        <v>454</v>
      </c>
      <c r="BQD15" s="140" t="s">
        <v>454</v>
      </c>
      <c r="BQE15" s="140" t="s">
        <v>454</v>
      </c>
      <c r="BQF15" s="140" t="s">
        <v>454</v>
      </c>
      <c r="BQG15" s="140" t="s">
        <v>454</v>
      </c>
      <c r="BQH15" s="140" t="s">
        <v>454</v>
      </c>
      <c r="BQI15" s="140" t="s">
        <v>454</v>
      </c>
      <c r="BQJ15" s="140" t="s">
        <v>454</v>
      </c>
      <c r="BQK15" s="140" t="s">
        <v>454</v>
      </c>
      <c r="BQL15" s="140" t="s">
        <v>454</v>
      </c>
      <c r="BQM15" s="140" t="s">
        <v>454</v>
      </c>
      <c r="BQN15" s="140" t="s">
        <v>454</v>
      </c>
      <c r="BQO15" s="140" t="s">
        <v>454</v>
      </c>
      <c r="BQP15" s="140" t="s">
        <v>454</v>
      </c>
      <c r="BQQ15" s="140" t="s">
        <v>454</v>
      </c>
      <c r="BQR15" s="140" t="s">
        <v>454</v>
      </c>
      <c r="BQS15" s="140" t="s">
        <v>454</v>
      </c>
      <c r="BQT15" s="140" t="s">
        <v>454</v>
      </c>
      <c r="BQU15" s="140" t="s">
        <v>454</v>
      </c>
      <c r="BQV15" s="140" t="s">
        <v>454</v>
      </c>
      <c r="BQW15" s="140" t="s">
        <v>454</v>
      </c>
      <c r="BQX15" s="140" t="s">
        <v>454</v>
      </c>
      <c r="BQY15" s="140" t="s">
        <v>454</v>
      </c>
      <c r="BQZ15" s="140" t="s">
        <v>454</v>
      </c>
      <c r="BRA15" s="140" t="s">
        <v>454</v>
      </c>
      <c r="BRB15" s="140" t="s">
        <v>454</v>
      </c>
      <c r="BRC15" s="140" t="s">
        <v>454</v>
      </c>
      <c r="BRD15" s="140" t="s">
        <v>454</v>
      </c>
      <c r="BRE15" s="140" t="s">
        <v>454</v>
      </c>
      <c r="BRF15" s="140" t="s">
        <v>454</v>
      </c>
      <c r="BRG15" s="140" t="s">
        <v>454</v>
      </c>
      <c r="BRH15" s="140" t="s">
        <v>454</v>
      </c>
      <c r="BRI15" s="140" t="s">
        <v>454</v>
      </c>
      <c r="BRJ15" s="140" t="s">
        <v>454</v>
      </c>
      <c r="BRK15" s="140" t="s">
        <v>454</v>
      </c>
      <c r="BRL15" s="140" t="s">
        <v>454</v>
      </c>
      <c r="BRM15" s="140" t="s">
        <v>454</v>
      </c>
      <c r="BRN15" s="140" t="s">
        <v>454</v>
      </c>
      <c r="BRO15" s="140" t="s">
        <v>454</v>
      </c>
      <c r="BRP15" s="140" t="s">
        <v>454</v>
      </c>
      <c r="BRQ15" s="140" t="s">
        <v>454</v>
      </c>
      <c r="BRR15" s="140" t="s">
        <v>454</v>
      </c>
      <c r="BRS15" s="140" t="s">
        <v>454</v>
      </c>
      <c r="BRT15" s="140" t="s">
        <v>454</v>
      </c>
      <c r="BRU15" s="140" t="s">
        <v>454</v>
      </c>
      <c r="BRV15" s="140" t="s">
        <v>454</v>
      </c>
      <c r="BRW15" s="140" t="s">
        <v>454</v>
      </c>
      <c r="BRX15" s="140" t="s">
        <v>454</v>
      </c>
      <c r="BRY15" s="140" t="s">
        <v>454</v>
      </c>
      <c r="BRZ15" s="140" t="s">
        <v>454</v>
      </c>
      <c r="BSA15" s="140" t="s">
        <v>454</v>
      </c>
      <c r="BSB15" s="140" t="s">
        <v>454</v>
      </c>
      <c r="BSC15" s="140" t="s">
        <v>454</v>
      </c>
      <c r="BSD15" s="140" t="s">
        <v>454</v>
      </c>
      <c r="BSE15" s="140" t="s">
        <v>454</v>
      </c>
      <c r="BSF15" s="140" t="s">
        <v>454</v>
      </c>
      <c r="BSG15" s="140" t="s">
        <v>454</v>
      </c>
      <c r="BSH15" s="140" t="s">
        <v>454</v>
      </c>
      <c r="BSI15" s="140" t="s">
        <v>454</v>
      </c>
      <c r="BSJ15" s="140" t="s">
        <v>454</v>
      </c>
      <c r="BSK15" s="140" t="s">
        <v>454</v>
      </c>
      <c r="BSL15" s="140" t="s">
        <v>454</v>
      </c>
      <c r="BSM15" s="140" t="s">
        <v>454</v>
      </c>
      <c r="BSN15" s="140" t="s">
        <v>454</v>
      </c>
      <c r="BSO15" s="140" t="s">
        <v>454</v>
      </c>
      <c r="BSP15" s="140" t="s">
        <v>454</v>
      </c>
      <c r="BSQ15" s="140" t="s">
        <v>454</v>
      </c>
      <c r="BSR15" s="140" t="s">
        <v>454</v>
      </c>
      <c r="BSS15" s="140" t="s">
        <v>454</v>
      </c>
      <c r="BST15" s="140" t="s">
        <v>454</v>
      </c>
      <c r="BSU15" s="140" t="s">
        <v>454</v>
      </c>
      <c r="BSV15" s="140" t="s">
        <v>454</v>
      </c>
      <c r="BSW15" s="140" t="s">
        <v>454</v>
      </c>
      <c r="BSX15" s="140" t="s">
        <v>454</v>
      </c>
      <c r="BSY15" s="140" t="s">
        <v>454</v>
      </c>
      <c r="BSZ15" s="140" t="s">
        <v>454</v>
      </c>
      <c r="BTA15" s="140" t="s">
        <v>454</v>
      </c>
      <c r="BTB15" s="140" t="s">
        <v>454</v>
      </c>
      <c r="BTC15" s="140" t="s">
        <v>454</v>
      </c>
      <c r="BTD15" s="140" t="s">
        <v>454</v>
      </c>
      <c r="BTE15" s="140" t="s">
        <v>454</v>
      </c>
      <c r="BTF15" s="140" t="s">
        <v>454</v>
      </c>
      <c r="BTG15" s="140" t="s">
        <v>454</v>
      </c>
      <c r="BTH15" s="140" t="s">
        <v>454</v>
      </c>
      <c r="BTI15" s="140" t="s">
        <v>454</v>
      </c>
      <c r="BTJ15" s="140" t="s">
        <v>454</v>
      </c>
      <c r="BTK15" s="140" t="s">
        <v>454</v>
      </c>
      <c r="BTL15" s="140" t="s">
        <v>454</v>
      </c>
      <c r="BTM15" s="140" t="s">
        <v>454</v>
      </c>
      <c r="BTN15" s="140" t="s">
        <v>454</v>
      </c>
      <c r="BTO15" s="140" t="s">
        <v>454</v>
      </c>
      <c r="BTP15" s="140" t="s">
        <v>454</v>
      </c>
      <c r="BTQ15" s="140" t="s">
        <v>454</v>
      </c>
      <c r="BTR15" s="140" t="s">
        <v>454</v>
      </c>
      <c r="BTS15" s="140" t="s">
        <v>454</v>
      </c>
      <c r="BTT15" s="140" t="s">
        <v>454</v>
      </c>
      <c r="BTU15" s="140" t="s">
        <v>454</v>
      </c>
      <c r="BTV15" s="140" t="s">
        <v>454</v>
      </c>
      <c r="BTW15" s="140" t="s">
        <v>454</v>
      </c>
      <c r="BTX15" s="140" t="s">
        <v>454</v>
      </c>
      <c r="BTY15" s="140" t="s">
        <v>454</v>
      </c>
      <c r="BTZ15" s="140" t="s">
        <v>454</v>
      </c>
      <c r="BUA15" s="140" t="s">
        <v>454</v>
      </c>
      <c r="BUB15" s="140" t="s">
        <v>454</v>
      </c>
      <c r="BUC15" s="140" t="s">
        <v>454</v>
      </c>
      <c r="BUD15" s="140" t="s">
        <v>454</v>
      </c>
      <c r="BUE15" s="140" t="s">
        <v>454</v>
      </c>
      <c r="BUF15" s="140" t="s">
        <v>454</v>
      </c>
      <c r="BUG15" s="140" t="s">
        <v>454</v>
      </c>
      <c r="BUH15" s="140" t="s">
        <v>454</v>
      </c>
      <c r="BUI15" s="140" t="s">
        <v>454</v>
      </c>
      <c r="BUJ15" s="140" t="s">
        <v>454</v>
      </c>
      <c r="BUK15" s="140" t="s">
        <v>454</v>
      </c>
      <c r="BUL15" s="140" t="s">
        <v>454</v>
      </c>
      <c r="BUM15" s="140" t="s">
        <v>454</v>
      </c>
      <c r="BUN15" s="140" t="s">
        <v>454</v>
      </c>
      <c r="BUO15" s="140" t="s">
        <v>454</v>
      </c>
      <c r="BUP15" s="140" t="s">
        <v>454</v>
      </c>
      <c r="BUQ15" s="140" t="s">
        <v>454</v>
      </c>
      <c r="BUR15" s="140" t="s">
        <v>454</v>
      </c>
      <c r="BUS15" s="140" t="s">
        <v>454</v>
      </c>
      <c r="BUT15" s="140" t="s">
        <v>454</v>
      </c>
      <c r="BUU15" s="140" t="s">
        <v>454</v>
      </c>
      <c r="BUV15" s="140" t="s">
        <v>454</v>
      </c>
      <c r="BUW15" s="140" t="s">
        <v>454</v>
      </c>
      <c r="BUX15" s="140" t="s">
        <v>454</v>
      </c>
      <c r="BUY15" s="140" t="s">
        <v>454</v>
      </c>
      <c r="BUZ15" s="140" t="s">
        <v>454</v>
      </c>
      <c r="BVA15" s="140" t="s">
        <v>454</v>
      </c>
      <c r="BVB15" s="140" t="s">
        <v>454</v>
      </c>
      <c r="BVC15" s="140" t="s">
        <v>454</v>
      </c>
      <c r="BVD15" s="140" t="s">
        <v>454</v>
      </c>
      <c r="BVE15" s="140" t="s">
        <v>454</v>
      </c>
      <c r="BVF15" s="140" t="s">
        <v>454</v>
      </c>
      <c r="BVG15" s="140" t="s">
        <v>454</v>
      </c>
      <c r="BVH15" s="140" t="s">
        <v>454</v>
      </c>
      <c r="BVI15" s="140" t="s">
        <v>454</v>
      </c>
      <c r="BVJ15" s="140" t="s">
        <v>454</v>
      </c>
      <c r="BVK15" s="140" t="s">
        <v>454</v>
      </c>
      <c r="BVL15" s="140" t="s">
        <v>454</v>
      </c>
      <c r="BVM15" s="140" t="s">
        <v>454</v>
      </c>
      <c r="BVN15" s="140" t="s">
        <v>454</v>
      </c>
      <c r="BVO15" s="140" t="s">
        <v>454</v>
      </c>
      <c r="BVP15" s="140" t="s">
        <v>454</v>
      </c>
      <c r="BVQ15" s="140" t="s">
        <v>454</v>
      </c>
      <c r="BVR15" s="140" t="s">
        <v>454</v>
      </c>
      <c r="BVS15" s="140" t="s">
        <v>454</v>
      </c>
      <c r="BVT15" s="140" t="s">
        <v>454</v>
      </c>
      <c r="BVU15" s="140" t="s">
        <v>454</v>
      </c>
      <c r="BVV15" s="140" t="s">
        <v>454</v>
      </c>
      <c r="BVW15" s="140" t="s">
        <v>454</v>
      </c>
      <c r="BVX15" s="140" t="s">
        <v>454</v>
      </c>
      <c r="BVY15" s="140" t="s">
        <v>454</v>
      </c>
      <c r="BVZ15" s="140" t="s">
        <v>454</v>
      </c>
      <c r="BWA15" s="140" t="s">
        <v>454</v>
      </c>
      <c r="BWB15" s="140" t="s">
        <v>454</v>
      </c>
      <c r="BWC15" s="140" t="s">
        <v>454</v>
      </c>
      <c r="BWD15" s="140" t="s">
        <v>454</v>
      </c>
      <c r="BWE15" s="140" t="s">
        <v>454</v>
      </c>
      <c r="BWF15" s="140" t="s">
        <v>454</v>
      </c>
      <c r="BWG15" s="140" t="s">
        <v>454</v>
      </c>
      <c r="BWH15" s="140" t="s">
        <v>454</v>
      </c>
      <c r="BWI15" s="140" t="s">
        <v>454</v>
      </c>
      <c r="BWJ15" s="140" t="s">
        <v>454</v>
      </c>
      <c r="BWK15" s="140" t="s">
        <v>454</v>
      </c>
      <c r="BWL15" s="140" t="s">
        <v>454</v>
      </c>
      <c r="BWM15" s="140" t="s">
        <v>454</v>
      </c>
      <c r="BWN15" s="140" t="s">
        <v>454</v>
      </c>
      <c r="BWO15" s="140" t="s">
        <v>454</v>
      </c>
      <c r="BWP15" s="140" t="s">
        <v>454</v>
      </c>
      <c r="BWQ15" s="140" t="s">
        <v>454</v>
      </c>
      <c r="BWR15" s="140" t="s">
        <v>454</v>
      </c>
      <c r="BWS15" s="140" t="s">
        <v>454</v>
      </c>
      <c r="BWT15" s="140" t="s">
        <v>454</v>
      </c>
      <c r="BWU15" s="140" t="s">
        <v>454</v>
      </c>
      <c r="BWV15" s="140" t="s">
        <v>454</v>
      </c>
      <c r="BWW15" s="140" t="s">
        <v>454</v>
      </c>
      <c r="BWX15" s="140" t="s">
        <v>454</v>
      </c>
      <c r="BWY15" s="140" t="s">
        <v>454</v>
      </c>
      <c r="BWZ15" s="140" t="s">
        <v>454</v>
      </c>
      <c r="BXA15" s="140" t="s">
        <v>454</v>
      </c>
      <c r="BXB15" s="140" t="s">
        <v>454</v>
      </c>
      <c r="BXC15" s="140" t="s">
        <v>454</v>
      </c>
      <c r="BXD15" s="140" t="s">
        <v>454</v>
      </c>
      <c r="BXE15" s="140" t="s">
        <v>454</v>
      </c>
      <c r="BXF15" s="140" t="s">
        <v>454</v>
      </c>
      <c r="BXG15" s="140" t="s">
        <v>454</v>
      </c>
      <c r="BXH15" s="140" t="s">
        <v>454</v>
      </c>
      <c r="BXI15" s="140" t="s">
        <v>454</v>
      </c>
      <c r="BXJ15" s="140" t="s">
        <v>454</v>
      </c>
      <c r="BXK15" s="140" t="s">
        <v>454</v>
      </c>
      <c r="BXL15" s="140" t="s">
        <v>454</v>
      </c>
      <c r="BXM15" s="140" t="s">
        <v>454</v>
      </c>
      <c r="BXN15" s="140" t="s">
        <v>454</v>
      </c>
      <c r="BXO15" s="140" t="s">
        <v>454</v>
      </c>
      <c r="BXP15" s="140" t="s">
        <v>454</v>
      </c>
      <c r="BXQ15" s="140" t="s">
        <v>454</v>
      </c>
      <c r="BXR15" s="140" t="s">
        <v>454</v>
      </c>
      <c r="BXS15" s="140" t="s">
        <v>454</v>
      </c>
      <c r="BXT15" s="140" t="s">
        <v>454</v>
      </c>
      <c r="BXU15" s="140" t="s">
        <v>454</v>
      </c>
      <c r="BXV15" s="140" t="s">
        <v>454</v>
      </c>
      <c r="BXW15" s="140" t="s">
        <v>454</v>
      </c>
      <c r="BXX15" s="140" t="s">
        <v>454</v>
      </c>
      <c r="BXY15" s="140" t="s">
        <v>454</v>
      </c>
      <c r="BXZ15" s="140" t="s">
        <v>454</v>
      </c>
      <c r="BYA15" s="140" t="s">
        <v>454</v>
      </c>
      <c r="BYB15" s="140" t="s">
        <v>454</v>
      </c>
      <c r="BYC15" s="140" t="s">
        <v>454</v>
      </c>
      <c r="BYD15" s="140" t="s">
        <v>454</v>
      </c>
      <c r="BYE15" s="140" t="s">
        <v>454</v>
      </c>
      <c r="BYF15" s="140" t="s">
        <v>454</v>
      </c>
      <c r="BYG15" s="140" t="s">
        <v>454</v>
      </c>
      <c r="BYH15" s="140" t="s">
        <v>454</v>
      </c>
      <c r="BYI15" s="140" t="s">
        <v>454</v>
      </c>
      <c r="BYJ15" s="140" t="s">
        <v>454</v>
      </c>
      <c r="BYK15" s="140" t="s">
        <v>454</v>
      </c>
      <c r="BYL15" s="140" t="s">
        <v>454</v>
      </c>
      <c r="BYM15" s="140" t="s">
        <v>454</v>
      </c>
      <c r="BYN15" s="140" t="s">
        <v>454</v>
      </c>
      <c r="BYO15" s="140" t="s">
        <v>454</v>
      </c>
      <c r="BYP15" s="140" t="s">
        <v>454</v>
      </c>
      <c r="BYQ15" s="140" t="s">
        <v>454</v>
      </c>
      <c r="BYR15" s="140" t="s">
        <v>454</v>
      </c>
      <c r="BYS15" s="140" t="s">
        <v>454</v>
      </c>
      <c r="BYT15" s="140" t="s">
        <v>454</v>
      </c>
      <c r="BYU15" s="140" t="s">
        <v>454</v>
      </c>
      <c r="BYV15" s="140" t="s">
        <v>454</v>
      </c>
      <c r="BYW15" s="140" t="s">
        <v>454</v>
      </c>
      <c r="BYX15" s="140" t="s">
        <v>454</v>
      </c>
      <c r="BYY15" s="140" t="s">
        <v>454</v>
      </c>
      <c r="BYZ15" s="140" t="s">
        <v>454</v>
      </c>
      <c r="BZA15" s="140" t="s">
        <v>454</v>
      </c>
      <c r="BZB15" s="140" t="s">
        <v>454</v>
      </c>
      <c r="BZC15" s="140" t="s">
        <v>454</v>
      </c>
      <c r="BZD15" s="140" t="s">
        <v>454</v>
      </c>
      <c r="BZE15" s="140" t="s">
        <v>454</v>
      </c>
      <c r="BZF15" s="140" t="s">
        <v>454</v>
      </c>
      <c r="BZG15" s="140" t="s">
        <v>454</v>
      </c>
      <c r="BZH15" s="140" t="s">
        <v>454</v>
      </c>
      <c r="BZI15" s="140" t="s">
        <v>454</v>
      </c>
      <c r="BZJ15" s="140" t="s">
        <v>454</v>
      </c>
      <c r="BZK15" s="140" t="s">
        <v>454</v>
      </c>
      <c r="BZL15" s="140" t="s">
        <v>454</v>
      </c>
      <c r="BZM15" s="140" t="s">
        <v>454</v>
      </c>
      <c r="BZN15" s="140" t="s">
        <v>454</v>
      </c>
      <c r="BZO15" s="140" t="s">
        <v>454</v>
      </c>
      <c r="BZP15" s="140" t="s">
        <v>454</v>
      </c>
      <c r="BZQ15" s="140" t="s">
        <v>454</v>
      </c>
      <c r="BZR15" s="140" t="s">
        <v>454</v>
      </c>
      <c r="BZS15" s="140" t="s">
        <v>454</v>
      </c>
      <c r="BZT15" s="140" t="s">
        <v>454</v>
      </c>
      <c r="BZU15" s="140" t="s">
        <v>454</v>
      </c>
      <c r="BZV15" s="140" t="s">
        <v>454</v>
      </c>
      <c r="BZW15" s="140" t="s">
        <v>454</v>
      </c>
      <c r="BZX15" s="140" t="s">
        <v>454</v>
      </c>
      <c r="BZY15" s="140" t="s">
        <v>454</v>
      </c>
      <c r="BZZ15" s="140" t="s">
        <v>454</v>
      </c>
      <c r="CAA15" s="140" t="s">
        <v>454</v>
      </c>
      <c r="CAB15" s="140" t="s">
        <v>454</v>
      </c>
      <c r="CAC15" s="140" t="s">
        <v>454</v>
      </c>
      <c r="CAD15" s="140" t="s">
        <v>454</v>
      </c>
      <c r="CAE15" s="140" t="s">
        <v>454</v>
      </c>
      <c r="CAF15" s="140" t="s">
        <v>454</v>
      </c>
      <c r="CAG15" s="140" t="s">
        <v>454</v>
      </c>
      <c r="CAH15" s="140" t="s">
        <v>454</v>
      </c>
      <c r="CAI15" s="140" t="s">
        <v>454</v>
      </c>
      <c r="CAJ15" s="140" t="s">
        <v>454</v>
      </c>
      <c r="CAK15" s="140" t="s">
        <v>454</v>
      </c>
      <c r="CAL15" s="140" t="s">
        <v>454</v>
      </c>
      <c r="CAM15" s="140" t="s">
        <v>454</v>
      </c>
      <c r="CAN15" s="140" t="s">
        <v>454</v>
      </c>
      <c r="CAO15" s="140" t="s">
        <v>454</v>
      </c>
      <c r="CAP15" s="140" t="s">
        <v>454</v>
      </c>
      <c r="CAQ15" s="140" t="s">
        <v>454</v>
      </c>
      <c r="CAR15" s="140" t="s">
        <v>454</v>
      </c>
      <c r="CAS15" s="140" t="s">
        <v>454</v>
      </c>
      <c r="CAT15" s="140" t="s">
        <v>454</v>
      </c>
      <c r="CAU15" s="140" t="s">
        <v>454</v>
      </c>
      <c r="CAV15" s="140" t="s">
        <v>454</v>
      </c>
      <c r="CAW15" s="140" t="s">
        <v>454</v>
      </c>
      <c r="CAX15" s="140" t="s">
        <v>454</v>
      </c>
      <c r="CAY15" s="140" t="s">
        <v>454</v>
      </c>
      <c r="CAZ15" s="140" t="s">
        <v>454</v>
      </c>
      <c r="CBA15" s="140" t="s">
        <v>454</v>
      </c>
      <c r="CBB15" s="140" t="s">
        <v>454</v>
      </c>
      <c r="CBC15" s="140" t="s">
        <v>454</v>
      </c>
      <c r="CBD15" s="140" t="s">
        <v>454</v>
      </c>
      <c r="CBE15" s="140" t="s">
        <v>454</v>
      </c>
      <c r="CBF15" s="140" t="s">
        <v>454</v>
      </c>
      <c r="CBG15" s="140" t="s">
        <v>454</v>
      </c>
      <c r="CBH15" s="140" t="s">
        <v>454</v>
      </c>
      <c r="CBI15" s="140" t="s">
        <v>454</v>
      </c>
      <c r="CBJ15" s="140" t="s">
        <v>454</v>
      </c>
      <c r="CBK15" s="140" t="s">
        <v>454</v>
      </c>
      <c r="CBL15" s="140" t="s">
        <v>454</v>
      </c>
      <c r="CBM15" s="140" t="s">
        <v>454</v>
      </c>
      <c r="CBN15" s="140" t="s">
        <v>454</v>
      </c>
      <c r="CBO15" s="140" t="s">
        <v>454</v>
      </c>
      <c r="CBP15" s="140" t="s">
        <v>454</v>
      </c>
      <c r="CBQ15" s="140" t="s">
        <v>454</v>
      </c>
      <c r="CBR15" s="140" t="s">
        <v>454</v>
      </c>
      <c r="CBS15" s="140" t="s">
        <v>454</v>
      </c>
      <c r="CBT15" s="140" t="s">
        <v>454</v>
      </c>
      <c r="CBU15" s="140" t="s">
        <v>454</v>
      </c>
      <c r="CBV15" s="140" t="s">
        <v>454</v>
      </c>
      <c r="CBW15" s="140" t="s">
        <v>454</v>
      </c>
      <c r="CBX15" s="140" t="s">
        <v>454</v>
      </c>
      <c r="CBY15" s="140" t="s">
        <v>454</v>
      </c>
      <c r="CBZ15" s="140" t="s">
        <v>454</v>
      </c>
      <c r="CCA15" s="140" t="s">
        <v>454</v>
      </c>
      <c r="CCB15" s="140" t="s">
        <v>454</v>
      </c>
      <c r="CCC15" s="140" t="s">
        <v>454</v>
      </c>
      <c r="CCD15" s="140" t="s">
        <v>454</v>
      </c>
      <c r="CCE15" s="140" t="s">
        <v>454</v>
      </c>
      <c r="CCF15" s="140" t="s">
        <v>454</v>
      </c>
      <c r="CCG15" s="140" t="s">
        <v>454</v>
      </c>
      <c r="CCH15" s="140" t="s">
        <v>454</v>
      </c>
      <c r="CCI15" s="140" t="s">
        <v>454</v>
      </c>
      <c r="CCJ15" s="140" t="s">
        <v>454</v>
      </c>
      <c r="CCK15" s="140" t="s">
        <v>454</v>
      </c>
      <c r="CCL15" s="140" t="s">
        <v>454</v>
      </c>
      <c r="CCM15" s="140" t="s">
        <v>454</v>
      </c>
      <c r="CCN15" s="140" t="s">
        <v>454</v>
      </c>
      <c r="CCO15" s="140" t="s">
        <v>454</v>
      </c>
      <c r="CCP15" s="140" t="s">
        <v>454</v>
      </c>
      <c r="CCQ15" s="140" t="s">
        <v>454</v>
      </c>
      <c r="CCR15" s="140" t="s">
        <v>454</v>
      </c>
      <c r="CCS15" s="140" t="s">
        <v>454</v>
      </c>
      <c r="CCT15" s="140" t="s">
        <v>454</v>
      </c>
      <c r="CCU15" s="140" t="s">
        <v>454</v>
      </c>
      <c r="CCV15" s="140" t="s">
        <v>454</v>
      </c>
      <c r="CCW15" s="140" t="s">
        <v>454</v>
      </c>
      <c r="CCX15" s="140" t="s">
        <v>454</v>
      </c>
      <c r="CCY15" s="140" t="s">
        <v>454</v>
      </c>
      <c r="CCZ15" s="140" t="s">
        <v>454</v>
      </c>
      <c r="CDA15" s="140" t="s">
        <v>454</v>
      </c>
      <c r="CDB15" s="140" t="s">
        <v>454</v>
      </c>
      <c r="CDC15" s="140" t="s">
        <v>454</v>
      </c>
      <c r="CDD15" s="140" t="s">
        <v>454</v>
      </c>
      <c r="CDE15" s="140" t="s">
        <v>454</v>
      </c>
      <c r="CDF15" s="140" t="s">
        <v>454</v>
      </c>
      <c r="CDG15" s="140" t="s">
        <v>454</v>
      </c>
      <c r="CDH15" s="140" t="s">
        <v>454</v>
      </c>
      <c r="CDI15" s="140" t="s">
        <v>454</v>
      </c>
      <c r="CDJ15" s="140" t="s">
        <v>454</v>
      </c>
      <c r="CDK15" s="140" t="s">
        <v>454</v>
      </c>
      <c r="CDL15" s="140" t="s">
        <v>454</v>
      </c>
      <c r="CDM15" s="140" t="s">
        <v>454</v>
      </c>
      <c r="CDN15" s="140" t="s">
        <v>454</v>
      </c>
      <c r="CDO15" s="140" t="s">
        <v>454</v>
      </c>
      <c r="CDP15" s="140" t="s">
        <v>454</v>
      </c>
      <c r="CDQ15" s="140" t="s">
        <v>454</v>
      </c>
      <c r="CDR15" s="140" t="s">
        <v>454</v>
      </c>
      <c r="CDS15" s="140" t="s">
        <v>454</v>
      </c>
      <c r="CDT15" s="140" t="s">
        <v>454</v>
      </c>
      <c r="CDU15" s="140" t="s">
        <v>454</v>
      </c>
      <c r="CDV15" s="140" t="s">
        <v>454</v>
      </c>
      <c r="CDW15" s="140" t="s">
        <v>454</v>
      </c>
      <c r="CDX15" s="140" t="s">
        <v>454</v>
      </c>
      <c r="CDY15" s="140" t="s">
        <v>454</v>
      </c>
      <c r="CDZ15" s="140" t="s">
        <v>454</v>
      </c>
      <c r="CEA15" s="140" t="s">
        <v>454</v>
      </c>
      <c r="CEB15" s="140" t="s">
        <v>454</v>
      </c>
      <c r="CEC15" s="140" t="s">
        <v>454</v>
      </c>
      <c r="CED15" s="140" t="s">
        <v>454</v>
      </c>
      <c r="CEE15" s="140" t="s">
        <v>454</v>
      </c>
      <c r="CEF15" s="140" t="s">
        <v>454</v>
      </c>
      <c r="CEG15" s="140" t="s">
        <v>454</v>
      </c>
      <c r="CEH15" s="140" t="s">
        <v>454</v>
      </c>
      <c r="CEI15" s="140" t="s">
        <v>454</v>
      </c>
      <c r="CEJ15" s="140" t="s">
        <v>454</v>
      </c>
      <c r="CEK15" s="140" t="s">
        <v>454</v>
      </c>
      <c r="CEL15" s="140" t="s">
        <v>454</v>
      </c>
      <c r="CEM15" s="140" t="s">
        <v>454</v>
      </c>
      <c r="CEN15" s="140" t="s">
        <v>454</v>
      </c>
      <c r="CEO15" s="140" t="s">
        <v>454</v>
      </c>
      <c r="CEP15" s="140" t="s">
        <v>454</v>
      </c>
      <c r="CEQ15" s="140" t="s">
        <v>454</v>
      </c>
      <c r="CER15" s="140" t="s">
        <v>454</v>
      </c>
      <c r="CES15" s="140" t="s">
        <v>454</v>
      </c>
      <c r="CET15" s="140" t="s">
        <v>454</v>
      </c>
      <c r="CEU15" s="140" t="s">
        <v>454</v>
      </c>
      <c r="CEV15" s="140" t="s">
        <v>454</v>
      </c>
      <c r="CEW15" s="140" t="s">
        <v>454</v>
      </c>
      <c r="CEX15" s="140" t="s">
        <v>454</v>
      </c>
      <c r="CEY15" s="140" t="s">
        <v>454</v>
      </c>
      <c r="CEZ15" s="140" t="s">
        <v>454</v>
      </c>
      <c r="CFA15" s="140" t="s">
        <v>454</v>
      </c>
      <c r="CFB15" s="140" t="s">
        <v>454</v>
      </c>
      <c r="CFC15" s="140" t="s">
        <v>454</v>
      </c>
      <c r="CFD15" s="140" t="s">
        <v>454</v>
      </c>
      <c r="CFE15" s="140" t="s">
        <v>454</v>
      </c>
      <c r="CFF15" s="140" t="s">
        <v>454</v>
      </c>
      <c r="CFG15" s="140" t="s">
        <v>454</v>
      </c>
      <c r="CFH15" s="140" t="s">
        <v>454</v>
      </c>
      <c r="CFI15" s="140" t="s">
        <v>454</v>
      </c>
      <c r="CFJ15" s="140" t="s">
        <v>454</v>
      </c>
      <c r="CFK15" s="140" t="s">
        <v>454</v>
      </c>
      <c r="CFL15" s="140" t="s">
        <v>454</v>
      </c>
      <c r="CFM15" s="140" t="s">
        <v>454</v>
      </c>
      <c r="CFN15" s="140" t="s">
        <v>454</v>
      </c>
      <c r="CFO15" s="140" t="s">
        <v>454</v>
      </c>
      <c r="CFP15" s="140" t="s">
        <v>454</v>
      </c>
      <c r="CFQ15" s="140" t="s">
        <v>454</v>
      </c>
      <c r="CFR15" s="140" t="s">
        <v>454</v>
      </c>
      <c r="CFS15" s="140" t="s">
        <v>454</v>
      </c>
      <c r="CFT15" s="140" t="s">
        <v>454</v>
      </c>
      <c r="CFU15" s="140" t="s">
        <v>454</v>
      </c>
      <c r="CFV15" s="140" t="s">
        <v>454</v>
      </c>
      <c r="CFW15" s="140" t="s">
        <v>454</v>
      </c>
      <c r="CFX15" s="140" t="s">
        <v>454</v>
      </c>
      <c r="CFY15" s="140" t="s">
        <v>454</v>
      </c>
      <c r="CFZ15" s="140" t="s">
        <v>454</v>
      </c>
      <c r="CGA15" s="140" t="s">
        <v>454</v>
      </c>
      <c r="CGB15" s="140" t="s">
        <v>454</v>
      </c>
      <c r="CGC15" s="140" t="s">
        <v>454</v>
      </c>
      <c r="CGD15" s="140" t="s">
        <v>454</v>
      </c>
      <c r="CGE15" s="140" t="s">
        <v>454</v>
      </c>
      <c r="CGF15" s="140" t="s">
        <v>454</v>
      </c>
      <c r="CGG15" s="140" t="s">
        <v>454</v>
      </c>
      <c r="CGH15" s="140" t="s">
        <v>454</v>
      </c>
      <c r="CGI15" s="140" t="s">
        <v>454</v>
      </c>
      <c r="CGJ15" s="140" t="s">
        <v>454</v>
      </c>
      <c r="CGK15" s="140" t="s">
        <v>454</v>
      </c>
      <c r="CGL15" s="140" t="s">
        <v>454</v>
      </c>
      <c r="CGM15" s="140" t="s">
        <v>454</v>
      </c>
      <c r="CGN15" s="140" t="s">
        <v>454</v>
      </c>
      <c r="CGO15" s="140" t="s">
        <v>454</v>
      </c>
      <c r="CGP15" s="140" t="s">
        <v>454</v>
      </c>
      <c r="CGQ15" s="140" t="s">
        <v>454</v>
      </c>
      <c r="CGR15" s="140" t="s">
        <v>454</v>
      </c>
      <c r="CGS15" s="140" t="s">
        <v>454</v>
      </c>
      <c r="CGT15" s="140" t="s">
        <v>454</v>
      </c>
      <c r="CGU15" s="140" t="s">
        <v>454</v>
      </c>
      <c r="CGV15" s="140" t="s">
        <v>454</v>
      </c>
      <c r="CGW15" s="140" t="s">
        <v>454</v>
      </c>
      <c r="CGX15" s="140" t="s">
        <v>454</v>
      </c>
      <c r="CGY15" s="140" t="s">
        <v>454</v>
      </c>
      <c r="CGZ15" s="140" t="s">
        <v>454</v>
      </c>
      <c r="CHA15" s="140" t="s">
        <v>454</v>
      </c>
      <c r="CHB15" s="140" t="s">
        <v>454</v>
      </c>
      <c r="CHC15" s="140" t="s">
        <v>454</v>
      </c>
      <c r="CHD15" s="140" t="s">
        <v>454</v>
      </c>
      <c r="CHE15" s="140" t="s">
        <v>454</v>
      </c>
      <c r="CHF15" s="140" t="s">
        <v>454</v>
      </c>
      <c r="CHG15" s="140" t="s">
        <v>454</v>
      </c>
      <c r="CHH15" s="140" t="s">
        <v>454</v>
      </c>
      <c r="CHI15" s="140" t="s">
        <v>454</v>
      </c>
      <c r="CHJ15" s="140" t="s">
        <v>454</v>
      </c>
      <c r="CHK15" s="140" t="s">
        <v>454</v>
      </c>
      <c r="CHL15" s="140" t="s">
        <v>454</v>
      </c>
      <c r="CHM15" s="140" t="s">
        <v>454</v>
      </c>
      <c r="CHN15" s="140" t="s">
        <v>454</v>
      </c>
      <c r="CHO15" s="140" t="s">
        <v>454</v>
      </c>
      <c r="CHP15" s="140" t="s">
        <v>454</v>
      </c>
      <c r="CHQ15" s="140" t="s">
        <v>454</v>
      </c>
      <c r="CHR15" s="140" t="s">
        <v>454</v>
      </c>
      <c r="CHS15" s="140" t="s">
        <v>454</v>
      </c>
      <c r="CHT15" s="140" t="s">
        <v>454</v>
      </c>
      <c r="CHU15" s="140" t="s">
        <v>454</v>
      </c>
      <c r="CHV15" s="140" t="s">
        <v>454</v>
      </c>
      <c r="CHW15" s="140" t="s">
        <v>454</v>
      </c>
      <c r="CHX15" s="140" t="s">
        <v>454</v>
      </c>
      <c r="CHY15" s="140" t="s">
        <v>454</v>
      </c>
      <c r="CHZ15" s="140" t="s">
        <v>454</v>
      </c>
      <c r="CIA15" s="140" t="s">
        <v>454</v>
      </c>
      <c r="CIB15" s="140" t="s">
        <v>454</v>
      </c>
      <c r="CIC15" s="140" t="s">
        <v>454</v>
      </c>
      <c r="CID15" s="140" t="s">
        <v>454</v>
      </c>
      <c r="CIE15" s="140" t="s">
        <v>454</v>
      </c>
      <c r="CIF15" s="140" t="s">
        <v>454</v>
      </c>
      <c r="CIG15" s="140" t="s">
        <v>454</v>
      </c>
      <c r="CIH15" s="140" t="s">
        <v>454</v>
      </c>
      <c r="CII15" s="140" t="s">
        <v>454</v>
      </c>
      <c r="CIJ15" s="140" t="s">
        <v>454</v>
      </c>
      <c r="CIK15" s="140" t="s">
        <v>454</v>
      </c>
      <c r="CIL15" s="140" t="s">
        <v>454</v>
      </c>
      <c r="CIM15" s="140" t="s">
        <v>454</v>
      </c>
      <c r="CIN15" s="140" t="s">
        <v>454</v>
      </c>
      <c r="CIO15" s="140" t="s">
        <v>454</v>
      </c>
      <c r="CIP15" s="140" t="s">
        <v>454</v>
      </c>
      <c r="CIQ15" s="140" t="s">
        <v>454</v>
      </c>
      <c r="CIR15" s="140" t="s">
        <v>454</v>
      </c>
      <c r="CIS15" s="140" t="s">
        <v>454</v>
      </c>
      <c r="CIT15" s="140" t="s">
        <v>454</v>
      </c>
      <c r="CIU15" s="140" t="s">
        <v>454</v>
      </c>
      <c r="CIV15" s="140" t="s">
        <v>454</v>
      </c>
      <c r="CIW15" s="140" t="s">
        <v>454</v>
      </c>
      <c r="CIX15" s="140" t="s">
        <v>454</v>
      </c>
      <c r="CIY15" s="140" t="s">
        <v>454</v>
      </c>
      <c r="CIZ15" s="140" t="s">
        <v>454</v>
      </c>
      <c r="CJA15" s="140" t="s">
        <v>454</v>
      </c>
      <c r="CJB15" s="140" t="s">
        <v>454</v>
      </c>
      <c r="CJC15" s="140" t="s">
        <v>454</v>
      </c>
      <c r="CJD15" s="140" t="s">
        <v>454</v>
      </c>
      <c r="CJE15" s="140" t="s">
        <v>454</v>
      </c>
      <c r="CJF15" s="140" t="s">
        <v>454</v>
      </c>
      <c r="CJG15" s="140" t="s">
        <v>454</v>
      </c>
      <c r="CJH15" s="140" t="s">
        <v>454</v>
      </c>
      <c r="CJI15" s="140" t="s">
        <v>454</v>
      </c>
      <c r="CJJ15" s="140" t="s">
        <v>454</v>
      </c>
      <c r="CJK15" s="140" t="s">
        <v>454</v>
      </c>
      <c r="CJL15" s="140" t="s">
        <v>454</v>
      </c>
      <c r="CJM15" s="140" t="s">
        <v>454</v>
      </c>
      <c r="CJN15" s="140" t="s">
        <v>454</v>
      </c>
      <c r="CJO15" s="140" t="s">
        <v>454</v>
      </c>
      <c r="CJP15" s="140" t="s">
        <v>454</v>
      </c>
      <c r="CJQ15" s="140" t="s">
        <v>454</v>
      </c>
      <c r="CJR15" s="140" t="s">
        <v>454</v>
      </c>
      <c r="CJS15" s="140" t="s">
        <v>454</v>
      </c>
      <c r="CJT15" s="140" t="s">
        <v>454</v>
      </c>
      <c r="CJU15" s="140" t="s">
        <v>454</v>
      </c>
      <c r="CJV15" s="140" t="s">
        <v>454</v>
      </c>
      <c r="CJW15" s="140" t="s">
        <v>454</v>
      </c>
      <c r="CJX15" s="140" t="s">
        <v>454</v>
      </c>
      <c r="CJY15" s="140" t="s">
        <v>454</v>
      </c>
      <c r="CJZ15" s="140" t="s">
        <v>454</v>
      </c>
      <c r="CKA15" s="140" t="s">
        <v>454</v>
      </c>
      <c r="CKB15" s="140" t="s">
        <v>454</v>
      </c>
      <c r="CKC15" s="140" t="s">
        <v>454</v>
      </c>
      <c r="CKD15" s="140" t="s">
        <v>454</v>
      </c>
      <c r="CKE15" s="140" t="s">
        <v>454</v>
      </c>
      <c r="CKF15" s="140" t="s">
        <v>454</v>
      </c>
      <c r="CKG15" s="140" t="s">
        <v>454</v>
      </c>
      <c r="CKH15" s="140" t="s">
        <v>454</v>
      </c>
      <c r="CKI15" s="140" t="s">
        <v>454</v>
      </c>
      <c r="CKJ15" s="140" t="s">
        <v>454</v>
      </c>
      <c r="CKK15" s="140" t="s">
        <v>454</v>
      </c>
      <c r="CKL15" s="140" t="s">
        <v>454</v>
      </c>
      <c r="CKM15" s="140" t="s">
        <v>454</v>
      </c>
      <c r="CKN15" s="140" t="s">
        <v>454</v>
      </c>
      <c r="CKO15" s="140" t="s">
        <v>454</v>
      </c>
      <c r="CKP15" s="140" t="s">
        <v>454</v>
      </c>
      <c r="CKQ15" s="140" t="s">
        <v>454</v>
      </c>
      <c r="CKR15" s="140" t="s">
        <v>454</v>
      </c>
      <c r="CKS15" s="140" t="s">
        <v>454</v>
      </c>
      <c r="CKT15" s="140" t="s">
        <v>454</v>
      </c>
      <c r="CKU15" s="140" t="s">
        <v>454</v>
      </c>
      <c r="CKV15" s="140" t="s">
        <v>454</v>
      </c>
      <c r="CKW15" s="140" t="s">
        <v>454</v>
      </c>
      <c r="CKX15" s="140" t="s">
        <v>454</v>
      </c>
      <c r="CKY15" s="140" t="s">
        <v>454</v>
      </c>
      <c r="CKZ15" s="140" t="s">
        <v>454</v>
      </c>
      <c r="CLA15" s="140" t="s">
        <v>454</v>
      </c>
      <c r="CLB15" s="140" t="s">
        <v>454</v>
      </c>
      <c r="CLC15" s="140" t="s">
        <v>454</v>
      </c>
      <c r="CLD15" s="140" t="s">
        <v>454</v>
      </c>
      <c r="CLE15" s="140" t="s">
        <v>454</v>
      </c>
      <c r="CLF15" s="140" t="s">
        <v>454</v>
      </c>
      <c r="CLG15" s="140" t="s">
        <v>454</v>
      </c>
      <c r="CLH15" s="140" t="s">
        <v>454</v>
      </c>
      <c r="CLI15" s="140" t="s">
        <v>454</v>
      </c>
      <c r="CLJ15" s="140" t="s">
        <v>454</v>
      </c>
      <c r="CLK15" s="140" t="s">
        <v>454</v>
      </c>
      <c r="CLL15" s="140" t="s">
        <v>454</v>
      </c>
      <c r="CLM15" s="140" t="s">
        <v>454</v>
      </c>
      <c r="CLN15" s="140" t="s">
        <v>454</v>
      </c>
      <c r="CLO15" s="140" t="s">
        <v>454</v>
      </c>
      <c r="CLP15" s="140" t="s">
        <v>454</v>
      </c>
      <c r="CLQ15" s="140" t="s">
        <v>454</v>
      </c>
      <c r="CLR15" s="140" t="s">
        <v>454</v>
      </c>
      <c r="CLS15" s="140" t="s">
        <v>454</v>
      </c>
      <c r="CLT15" s="140" t="s">
        <v>454</v>
      </c>
      <c r="CLU15" s="140" t="s">
        <v>454</v>
      </c>
      <c r="CLV15" s="140" t="s">
        <v>454</v>
      </c>
      <c r="CLW15" s="140" t="s">
        <v>454</v>
      </c>
      <c r="CLX15" s="140" t="s">
        <v>454</v>
      </c>
      <c r="CLY15" s="140" t="s">
        <v>454</v>
      </c>
      <c r="CLZ15" s="140" t="s">
        <v>454</v>
      </c>
      <c r="CMA15" s="140" t="s">
        <v>454</v>
      </c>
      <c r="CMB15" s="140" t="s">
        <v>454</v>
      </c>
      <c r="CMC15" s="140" t="s">
        <v>454</v>
      </c>
      <c r="CMD15" s="140" t="s">
        <v>454</v>
      </c>
      <c r="CME15" s="140" t="s">
        <v>454</v>
      </c>
      <c r="CMF15" s="140" t="s">
        <v>454</v>
      </c>
      <c r="CMG15" s="140" t="s">
        <v>454</v>
      </c>
      <c r="CMH15" s="140" t="s">
        <v>454</v>
      </c>
      <c r="CMI15" s="140" t="s">
        <v>454</v>
      </c>
      <c r="CMJ15" s="140" t="s">
        <v>454</v>
      </c>
      <c r="CMK15" s="140" t="s">
        <v>454</v>
      </c>
      <c r="CML15" s="140" t="s">
        <v>454</v>
      </c>
      <c r="CMM15" s="140" t="s">
        <v>454</v>
      </c>
      <c r="CMN15" s="140" t="s">
        <v>454</v>
      </c>
      <c r="CMO15" s="140" t="s">
        <v>454</v>
      </c>
      <c r="CMP15" s="140" t="s">
        <v>454</v>
      </c>
      <c r="CMQ15" s="140" t="s">
        <v>454</v>
      </c>
      <c r="CMR15" s="140" t="s">
        <v>454</v>
      </c>
      <c r="CMS15" s="140" t="s">
        <v>454</v>
      </c>
      <c r="CMT15" s="140" t="s">
        <v>454</v>
      </c>
      <c r="CMU15" s="140" t="s">
        <v>454</v>
      </c>
      <c r="CMV15" s="140" t="s">
        <v>454</v>
      </c>
      <c r="CMW15" s="140" t="s">
        <v>454</v>
      </c>
      <c r="CMX15" s="140" t="s">
        <v>454</v>
      </c>
      <c r="CMY15" s="140" t="s">
        <v>454</v>
      </c>
      <c r="CMZ15" s="140" t="s">
        <v>454</v>
      </c>
      <c r="CNA15" s="140" t="s">
        <v>454</v>
      </c>
      <c r="CNB15" s="140" t="s">
        <v>454</v>
      </c>
      <c r="CNC15" s="140" t="s">
        <v>454</v>
      </c>
      <c r="CND15" s="140" t="s">
        <v>454</v>
      </c>
      <c r="CNE15" s="140" t="s">
        <v>454</v>
      </c>
      <c r="CNF15" s="140" t="s">
        <v>454</v>
      </c>
      <c r="CNG15" s="140" t="s">
        <v>454</v>
      </c>
      <c r="CNH15" s="140" t="s">
        <v>454</v>
      </c>
      <c r="CNI15" s="140" t="s">
        <v>454</v>
      </c>
      <c r="CNJ15" s="140" t="s">
        <v>454</v>
      </c>
      <c r="CNK15" s="140" t="s">
        <v>454</v>
      </c>
      <c r="CNL15" s="140" t="s">
        <v>454</v>
      </c>
      <c r="CNM15" s="140" t="s">
        <v>454</v>
      </c>
      <c r="CNN15" s="140" t="s">
        <v>454</v>
      </c>
      <c r="CNO15" s="140" t="s">
        <v>454</v>
      </c>
      <c r="CNP15" s="140" t="s">
        <v>454</v>
      </c>
      <c r="CNQ15" s="140" t="s">
        <v>454</v>
      </c>
      <c r="CNR15" s="140" t="s">
        <v>454</v>
      </c>
      <c r="CNS15" s="140" t="s">
        <v>454</v>
      </c>
      <c r="CNT15" s="140" t="s">
        <v>454</v>
      </c>
      <c r="CNU15" s="140" t="s">
        <v>454</v>
      </c>
      <c r="CNV15" s="140" t="s">
        <v>454</v>
      </c>
      <c r="CNW15" s="140" t="s">
        <v>454</v>
      </c>
      <c r="CNX15" s="140" t="s">
        <v>454</v>
      </c>
      <c r="CNY15" s="140" t="s">
        <v>454</v>
      </c>
      <c r="CNZ15" s="140" t="s">
        <v>454</v>
      </c>
      <c r="COA15" s="140" t="s">
        <v>454</v>
      </c>
      <c r="COB15" s="140" t="s">
        <v>454</v>
      </c>
      <c r="COC15" s="140" t="s">
        <v>454</v>
      </c>
      <c r="COD15" s="140" t="s">
        <v>454</v>
      </c>
      <c r="COE15" s="140" t="s">
        <v>454</v>
      </c>
      <c r="COF15" s="140" t="s">
        <v>454</v>
      </c>
      <c r="COG15" s="140" t="s">
        <v>454</v>
      </c>
      <c r="COH15" s="140" t="s">
        <v>454</v>
      </c>
      <c r="COI15" s="140" t="s">
        <v>454</v>
      </c>
      <c r="COJ15" s="140" t="s">
        <v>454</v>
      </c>
      <c r="COK15" s="140" t="s">
        <v>454</v>
      </c>
      <c r="COL15" s="140" t="s">
        <v>454</v>
      </c>
      <c r="COM15" s="140" t="s">
        <v>454</v>
      </c>
      <c r="CON15" s="140" t="s">
        <v>454</v>
      </c>
      <c r="COO15" s="140" t="s">
        <v>454</v>
      </c>
      <c r="COP15" s="140" t="s">
        <v>454</v>
      </c>
      <c r="COQ15" s="140" t="s">
        <v>454</v>
      </c>
      <c r="COR15" s="140" t="s">
        <v>454</v>
      </c>
      <c r="COS15" s="140" t="s">
        <v>454</v>
      </c>
      <c r="COT15" s="140" t="s">
        <v>454</v>
      </c>
      <c r="COU15" s="140" t="s">
        <v>454</v>
      </c>
      <c r="COV15" s="140" t="s">
        <v>454</v>
      </c>
      <c r="COW15" s="140" t="s">
        <v>454</v>
      </c>
      <c r="COX15" s="140" t="s">
        <v>454</v>
      </c>
      <c r="COY15" s="140" t="s">
        <v>454</v>
      </c>
      <c r="COZ15" s="140" t="s">
        <v>454</v>
      </c>
      <c r="CPA15" s="140" t="s">
        <v>454</v>
      </c>
      <c r="CPB15" s="140" t="s">
        <v>454</v>
      </c>
      <c r="CPC15" s="140" t="s">
        <v>454</v>
      </c>
      <c r="CPD15" s="140" t="s">
        <v>454</v>
      </c>
      <c r="CPE15" s="140" t="s">
        <v>454</v>
      </c>
      <c r="CPF15" s="140" t="s">
        <v>454</v>
      </c>
      <c r="CPG15" s="140" t="s">
        <v>454</v>
      </c>
      <c r="CPH15" s="140" t="s">
        <v>454</v>
      </c>
      <c r="CPI15" s="140" t="s">
        <v>454</v>
      </c>
      <c r="CPJ15" s="140" t="s">
        <v>454</v>
      </c>
      <c r="CPK15" s="140" t="s">
        <v>454</v>
      </c>
      <c r="CPL15" s="140" t="s">
        <v>454</v>
      </c>
      <c r="CPM15" s="140" t="s">
        <v>454</v>
      </c>
      <c r="CPN15" s="140" t="s">
        <v>454</v>
      </c>
      <c r="CPO15" s="140" t="s">
        <v>454</v>
      </c>
      <c r="CPP15" s="140" t="s">
        <v>454</v>
      </c>
      <c r="CPQ15" s="140" t="s">
        <v>454</v>
      </c>
      <c r="CPR15" s="140" t="s">
        <v>454</v>
      </c>
      <c r="CPS15" s="140" t="s">
        <v>454</v>
      </c>
      <c r="CPT15" s="140" t="s">
        <v>454</v>
      </c>
      <c r="CPU15" s="140" t="s">
        <v>454</v>
      </c>
      <c r="CPV15" s="140" t="s">
        <v>454</v>
      </c>
      <c r="CPW15" s="140" t="s">
        <v>454</v>
      </c>
      <c r="CPX15" s="140" t="s">
        <v>454</v>
      </c>
      <c r="CPY15" s="140" t="s">
        <v>454</v>
      </c>
      <c r="CPZ15" s="140" t="s">
        <v>454</v>
      </c>
      <c r="CQA15" s="140" t="s">
        <v>454</v>
      </c>
      <c r="CQB15" s="140" t="s">
        <v>454</v>
      </c>
      <c r="CQC15" s="140" t="s">
        <v>454</v>
      </c>
      <c r="CQD15" s="140" t="s">
        <v>454</v>
      </c>
      <c r="CQE15" s="140" t="s">
        <v>454</v>
      </c>
      <c r="CQF15" s="140" t="s">
        <v>454</v>
      </c>
      <c r="CQG15" s="140" t="s">
        <v>454</v>
      </c>
      <c r="CQH15" s="140" t="s">
        <v>454</v>
      </c>
      <c r="CQI15" s="140" t="s">
        <v>454</v>
      </c>
      <c r="CQJ15" s="140" t="s">
        <v>454</v>
      </c>
      <c r="CQK15" s="140" t="s">
        <v>454</v>
      </c>
      <c r="CQL15" s="140" t="s">
        <v>454</v>
      </c>
      <c r="CQM15" s="140" t="s">
        <v>454</v>
      </c>
      <c r="CQN15" s="140" t="s">
        <v>454</v>
      </c>
      <c r="CQO15" s="140" t="s">
        <v>454</v>
      </c>
      <c r="CQP15" s="140" t="s">
        <v>454</v>
      </c>
      <c r="CQQ15" s="140" t="s">
        <v>454</v>
      </c>
      <c r="CQR15" s="140" t="s">
        <v>454</v>
      </c>
      <c r="CQS15" s="140" t="s">
        <v>454</v>
      </c>
      <c r="CQT15" s="140" t="s">
        <v>454</v>
      </c>
      <c r="CQU15" s="140" t="s">
        <v>454</v>
      </c>
      <c r="CQV15" s="140" t="s">
        <v>454</v>
      </c>
      <c r="CQW15" s="140" t="s">
        <v>454</v>
      </c>
      <c r="CQX15" s="140" t="s">
        <v>454</v>
      </c>
      <c r="CQY15" s="140" t="s">
        <v>454</v>
      </c>
      <c r="CQZ15" s="140" t="s">
        <v>454</v>
      </c>
      <c r="CRA15" s="140" t="s">
        <v>454</v>
      </c>
      <c r="CRB15" s="140" t="s">
        <v>454</v>
      </c>
      <c r="CRC15" s="140" t="s">
        <v>454</v>
      </c>
      <c r="CRD15" s="140" t="s">
        <v>454</v>
      </c>
      <c r="CRE15" s="140" t="s">
        <v>454</v>
      </c>
      <c r="CRF15" s="140" t="s">
        <v>454</v>
      </c>
      <c r="CRG15" s="140" t="s">
        <v>454</v>
      </c>
      <c r="CRH15" s="140" t="s">
        <v>454</v>
      </c>
      <c r="CRI15" s="140" t="s">
        <v>454</v>
      </c>
      <c r="CRJ15" s="140" t="s">
        <v>454</v>
      </c>
      <c r="CRK15" s="140" t="s">
        <v>454</v>
      </c>
      <c r="CRL15" s="140" t="s">
        <v>454</v>
      </c>
      <c r="CRM15" s="140" t="s">
        <v>454</v>
      </c>
      <c r="CRN15" s="140" t="s">
        <v>454</v>
      </c>
      <c r="CRO15" s="140" t="s">
        <v>454</v>
      </c>
      <c r="CRP15" s="140" t="s">
        <v>454</v>
      </c>
      <c r="CRQ15" s="140" t="s">
        <v>454</v>
      </c>
      <c r="CRR15" s="140" t="s">
        <v>454</v>
      </c>
      <c r="CRS15" s="140" t="s">
        <v>454</v>
      </c>
      <c r="CRT15" s="140" t="s">
        <v>454</v>
      </c>
      <c r="CRU15" s="140" t="s">
        <v>454</v>
      </c>
      <c r="CRV15" s="140" t="s">
        <v>454</v>
      </c>
      <c r="CRW15" s="140" t="s">
        <v>454</v>
      </c>
      <c r="CRX15" s="140" t="s">
        <v>454</v>
      </c>
      <c r="CRY15" s="140" t="s">
        <v>454</v>
      </c>
      <c r="CRZ15" s="140" t="s">
        <v>454</v>
      </c>
      <c r="CSA15" s="140" t="s">
        <v>454</v>
      </c>
      <c r="CSB15" s="140" t="s">
        <v>454</v>
      </c>
      <c r="CSC15" s="140" t="s">
        <v>454</v>
      </c>
      <c r="CSD15" s="140" t="s">
        <v>454</v>
      </c>
      <c r="CSE15" s="140" t="s">
        <v>454</v>
      </c>
      <c r="CSF15" s="140" t="s">
        <v>454</v>
      </c>
      <c r="CSG15" s="140" t="s">
        <v>454</v>
      </c>
      <c r="CSH15" s="140" t="s">
        <v>454</v>
      </c>
      <c r="CSI15" s="140" t="s">
        <v>454</v>
      </c>
      <c r="CSJ15" s="140" t="s">
        <v>454</v>
      </c>
      <c r="CSK15" s="140" t="s">
        <v>454</v>
      </c>
      <c r="CSL15" s="140" t="s">
        <v>454</v>
      </c>
      <c r="CSM15" s="140" t="s">
        <v>454</v>
      </c>
      <c r="CSN15" s="140" t="s">
        <v>454</v>
      </c>
      <c r="CSO15" s="140" t="s">
        <v>454</v>
      </c>
      <c r="CSP15" s="140" t="s">
        <v>454</v>
      </c>
      <c r="CSQ15" s="140" t="s">
        <v>454</v>
      </c>
      <c r="CSR15" s="140" t="s">
        <v>454</v>
      </c>
      <c r="CSS15" s="140" t="s">
        <v>454</v>
      </c>
      <c r="CST15" s="140" t="s">
        <v>454</v>
      </c>
      <c r="CSU15" s="140" t="s">
        <v>454</v>
      </c>
      <c r="CSV15" s="140" t="s">
        <v>454</v>
      </c>
      <c r="CSW15" s="140" t="s">
        <v>454</v>
      </c>
      <c r="CSX15" s="140" t="s">
        <v>454</v>
      </c>
      <c r="CSY15" s="140" t="s">
        <v>454</v>
      </c>
      <c r="CSZ15" s="140" t="s">
        <v>454</v>
      </c>
      <c r="CTA15" s="140" t="s">
        <v>454</v>
      </c>
      <c r="CTB15" s="140" t="s">
        <v>454</v>
      </c>
      <c r="CTC15" s="140" t="s">
        <v>454</v>
      </c>
      <c r="CTD15" s="140" t="s">
        <v>454</v>
      </c>
      <c r="CTE15" s="140" t="s">
        <v>454</v>
      </c>
      <c r="CTF15" s="140" t="s">
        <v>454</v>
      </c>
      <c r="CTG15" s="140" t="s">
        <v>454</v>
      </c>
      <c r="CTH15" s="140" t="s">
        <v>454</v>
      </c>
      <c r="CTI15" s="140" t="s">
        <v>454</v>
      </c>
      <c r="CTJ15" s="140" t="s">
        <v>454</v>
      </c>
      <c r="CTK15" s="140" t="s">
        <v>454</v>
      </c>
      <c r="CTL15" s="140" t="s">
        <v>454</v>
      </c>
      <c r="CTM15" s="140" t="s">
        <v>454</v>
      </c>
      <c r="CTN15" s="140" t="s">
        <v>454</v>
      </c>
      <c r="CTO15" s="140" t="s">
        <v>454</v>
      </c>
      <c r="CTP15" s="140" t="s">
        <v>454</v>
      </c>
      <c r="CTQ15" s="140" t="s">
        <v>454</v>
      </c>
      <c r="CTR15" s="140" t="s">
        <v>454</v>
      </c>
      <c r="CTS15" s="140" t="s">
        <v>454</v>
      </c>
      <c r="CTT15" s="140" t="s">
        <v>454</v>
      </c>
      <c r="CTU15" s="140" t="s">
        <v>454</v>
      </c>
      <c r="CTV15" s="140" t="s">
        <v>454</v>
      </c>
      <c r="CTW15" s="140" t="s">
        <v>454</v>
      </c>
      <c r="CTX15" s="140" t="s">
        <v>454</v>
      </c>
      <c r="CTY15" s="140" t="s">
        <v>454</v>
      </c>
      <c r="CTZ15" s="140" t="s">
        <v>454</v>
      </c>
      <c r="CUA15" s="140" t="s">
        <v>454</v>
      </c>
      <c r="CUB15" s="140" t="s">
        <v>454</v>
      </c>
      <c r="CUC15" s="140" t="s">
        <v>454</v>
      </c>
      <c r="CUD15" s="140" t="s">
        <v>454</v>
      </c>
      <c r="CUE15" s="140" t="s">
        <v>454</v>
      </c>
      <c r="CUF15" s="140" t="s">
        <v>454</v>
      </c>
      <c r="CUG15" s="140" t="s">
        <v>454</v>
      </c>
      <c r="CUH15" s="140" t="s">
        <v>454</v>
      </c>
      <c r="CUI15" s="140" t="s">
        <v>454</v>
      </c>
      <c r="CUJ15" s="140" t="s">
        <v>454</v>
      </c>
      <c r="CUK15" s="140" t="s">
        <v>454</v>
      </c>
      <c r="CUL15" s="140" t="s">
        <v>454</v>
      </c>
      <c r="CUM15" s="140" t="s">
        <v>454</v>
      </c>
      <c r="CUN15" s="140" t="s">
        <v>454</v>
      </c>
      <c r="CUO15" s="140" t="s">
        <v>454</v>
      </c>
      <c r="CUP15" s="140" t="s">
        <v>454</v>
      </c>
      <c r="CUQ15" s="140" t="s">
        <v>454</v>
      </c>
      <c r="CUR15" s="140" t="s">
        <v>454</v>
      </c>
      <c r="CUS15" s="140" t="s">
        <v>454</v>
      </c>
      <c r="CUT15" s="140" t="s">
        <v>454</v>
      </c>
      <c r="CUU15" s="140" t="s">
        <v>454</v>
      </c>
      <c r="CUV15" s="140" t="s">
        <v>454</v>
      </c>
      <c r="CUW15" s="140" t="s">
        <v>454</v>
      </c>
      <c r="CUX15" s="140" t="s">
        <v>454</v>
      </c>
      <c r="CUY15" s="140" t="s">
        <v>454</v>
      </c>
      <c r="CUZ15" s="140" t="s">
        <v>454</v>
      </c>
      <c r="CVA15" s="140" t="s">
        <v>454</v>
      </c>
      <c r="CVB15" s="140" t="s">
        <v>454</v>
      </c>
      <c r="CVC15" s="140" t="s">
        <v>454</v>
      </c>
      <c r="CVD15" s="140" t="s">
        <v>454</v>
      </c>
      <c r="CVE15" s="140" t="s">
        <v>454</v>
      </c>
      <c r="CVF15" s="140" t="s">
        <v>454</v>
      </c>
      <c r="CVG15" s="140" t="s">
        <v>454</v>
      </c>
      <c r="CVH15" s="140" t="s">
        <v>454</v>
      </c>
      <c r="CVI15" s="140" t="s">
        <v>454</v>
      </c>
      <c r="CVJ15" s="140" t="s">
        <v>454</v>
      </c>
      <c r="CVK15" s="140" t="s">
        <v>454</v>
      </c>
      <c r="CVL15" s="140" t="s">
        <v>454</v>
      </c>
      <c r="CVM15" s="140" t="s">
        <v>454</v>
      </c>
      <c r="CVN15" s="140" t="s">
        <v>454</v>
      </c>
      <c r="CVO15" s="140" t="s">
        <v>454</v>
      </c>
      <c r="CVP15" s="140" t="s">
        <v>454</v>
      </c>
      <c r="CVQ15" s="140" t="s">
        <v>454</v>
      </c>
      <c r="CVR15" s="140" t="s">
        <v>454</v>
      </c>
      <c r="CVS15" s="140" t="s">
        <v>454</v>
      </c>
      <c r="CVT15" s="140" t="s">
        <v>454</v>
      </c>
      <c r="CVU15" s="140" t="s">
        <v>454</v>
      </c>
      <c r="CVV15" s="140" t="s">
        <v>454</v>
      </c>
      <c r="CVW15" s="140" t="s">
        <v>454</v>
      </c>
      <c r="CVX15" s="140" t="s">
        <v>454</v>
      </c>
      <c r="CVY15" s="140" t="s">
        <v>454</v>
      </c>
      <c r="CVZ15" s="140" t="s">
        <v>454</v>
      </c>
      <c r="CWA15" s="140" t="s">
        <v>454</v>
      </c>
      <c r="CWB15" s="140" t="s">
        <v>454</v>
      </c>
      <c r="CWC15" s="140" t="s">
        <v>454</v>
      </c>
      <c r="CWD15" s="140" t="s">
        <v>454</v>
      </c>
      <c r="CWE15" s="140" t="s">
        <v>454</v>
      </c>
      <c r="CWF15" s="140" t="s">
        <v>454</v>
      </c>
      <c r="CWG15" s="140" t="s">
        <v>454</v>
      </c>
      <c r="CWH15" s="140" t="s">
        <v>454</v>
      </c>
      <c r="CWI15" s="140" t="s">
        <v>454</v>
      </c>
      <c r="CWJ15" s="140" t="s">
        <v>454</v>
      </c>
      <c r="CWK15" s="140" t="s">
        <v>454</v>
      </c>
      <c r="CWL15" s="140" t="s">
        <v>454</v>
      </c>
      <c r="CWM15" s="140" t="s">
        <v>454</v>
      </c>
      <c r="CWN15" s="140" t="s">
        <v>454</v>
      </c>
      <c r="CWO15" s="140" t="s">
        <v>454</v>
      </c>
      <c r="CWP15" s="140" t="s">
        <v>454</v>
      </c>
      <c r="CWQ15" s="140" t="s">
        <v>454</v>
      </c>
      <c r="CWR15" s="140" t="s">
        <v>454</v>
      </c>
      <c r="CWS15" s="140" t="s">
        <v>454</v>
      </c>
      <c r="CWT15" s="140" t="s">
        <v>454</v>
      </c>
      <c r="CWU15" s="140" t="s">
        <v>454</v>
      </c>
      <c r="CWV15" s="140" t="s">
        <v>454</v>
      </c>
      <c r="CWW15" s="140" t="s">
        <v>454</v>
      </c>
      <c r="CWX15" s="140" t="s">
        <v>454</v>
      </c>
      <c r="CWY15" s="140" t="s">
        <v>454</v>
      </c>
      <c r="CWZ15" s="140" t="s">
        <v>454</v>
      </c>
      <c r="CXA15" s="140" t="s">
        <v>454</v>
      </c>
      <c r="CXB15" s="140" t="s">
        <v>454</v>
      </c>
      <c r="CXC15" s="140" t="s">
        <v>454</v>
      </c>
      <c r="CXD15" s="140" t="s">
        <v>454</v>
      </c>
      <c r="CXE15" s="140" t="s">
        <v>454</v>
      </c>
      <c r="CXF15" s="140" t="s">
        <v>454</v>
      </c>
      <c r="CXG15" s="140" t="s">
        <v>454</v>
      </c>
      <c r="CXH15" s="140" t="s">
        <v>454</v>
      </c>
      <c r="CXI15" s="140" t="s">
        <v>454</v>
      </c>
      <c r="CXJ15" s="140" t="s">
        <v>454</v>
      </c>
      <c r="CXK15" s="140" t="s">
        <v>454</v>
      </c>
      <c r="CXL15" s="140" t="s">
        <v>454</v>
      </c>
      <c r="CXM15" s="140" t="s">
        <v>454</v>
      </c>
      <c r="CXN15" s="140" t="s">
        <v>454</v>
      </c>
      <c r="CXO15" s="140" t="s">
        <v>454</v>
      </c>
      <c r="CXP15" s="140" t="s">
        <v>454</v>
      </c>
      <c r="CXQ15" s="140" t="s">
        <v>454</v>
      </c>
      <c r="CXR15" s="140" t="s">
        <v>454</v>
      </c>
      <c r="CXS15" s="140" t="s">
        <v>454</v>
      </c>
      <c r="CXT15" s="140" t="s">
        <v>454</v>
      </c>
      <c r="CXU15" s="140" t="s">
        <v>454</v>
      </c>
      <c r="CXV15" s="140" t="s">
        <v>454</v>
      </c>
      <c r="CXW15" s="140" t="s">
        <v>454</v>
      </c>
      <c r="CXX15" s="140" t="s">
        <v>454</v>
      </c>
      <c r="CXY15" s="140" t="s">
        <v>454</v>
      </c>
      <c r="CXZ15" s="140" t="s">
        <v>454</v>
      </c>
      <c r="CYA15" s="140" t="s">
        <v>454</v>
      </c>
      <c r="CYB15" s="140" t="s">
        <v>454</v>
      </c>
      <c r="CYC15" s="140" t="s">
        <v>454</v>
      </c>
      <c r="CYD15" s="140" t="s">
        <v>454</v>
      </c>
      <c r="CYE15" s="140" t="s">
        <v>454</v>
      </c>
      <c r="CYF15" s="140" t="s">
        <v>454</v>
      </c>
      <c r="CYG15" s="140" t="s">
        <v>454</v>
      </c>
      <c r="CYH15" s="140" t="s">
        <v>454</v>
      </c>
      <c r="CYI15" s="140" t="s">
        <v>454</v>
      </c>
      <c r="CYJ15" s="140" t="s">
        <v>454</v>
      </c>
      <c r="CYK15" s="140" t="s">
        <v>454</v>
      </c>
      <c r="CYL15" s="140" t="s">
        <v>454</v>
      </c>
      <c r="CYM15" s="140" t="s">
        <v>454</v>
      </c>
      <c r="CYN15" s="140" t="s">
        <v>454</v>
      </c>
      <c r="CYO15" s="140" t="s">
        <v>454</v>
      </c>
      <c r="CYP15" s="140" t="s">
        <v>454</v>
      </c>
      <c r="CYQ15" s="140" t="s">
        <v>454</v>
      </c>
      <c r="CYR15" s="140" t="s">
        <v>454</v>
      </c>
      <c r="CYS15" s="140" t="s">
        <v>454</v>
      </c>
      <c r="CYT15" s="140" t="s">
        <v>454</v>
      </c>
      <c r="CYU15" s="140" t="s">
        <v>454</v>
      </c>
      <c r="CYV15" s="140" t="s">
        <v>454</v>
      </c>
      <c r="CYW15" s="140" t="s">
        <v>454</v>
      </c>
      <c r="CYX15" s="140" t="s">
        <v>454</v>
      </c>
      <c r="CYY15" s="140" t="s">
        <v>454</v>
      </c>
      <c r="CYZ15" s="140" t="s">
        <v>454</v>
      </c>
      <c r="CZA15" s="140" t="s">
        <v>454</v>
      </c>
      <c r="CZB15" s="140" t="s">
        <v>454</v>
      </c>
      <c r="CZC15" s="140" t="s">
        <v>454</v>
      </c>
      <c r="CZD15" s="140" t="s">
        <v>454</v>
      </c>
      <c r="CZE15" s="140" t="s">
        <v>454</v>
      </c>
      <c r="CZF15" s="140" t="s">
        <v>454</v>
      </c>
      <c r="CZG15" s="140" t="s">
        <v>454</v>
      </c>
      <c r="CZH15" s="140" t="s">
        <v>454</v>
      </c>
      <c r="CZI15" s="140" t="s">
        <v>454</v>
      </c>
      <c r="CZJ15" s="140" t="s">
        <v>454</v>
      </c>
      <c r="CZK15" s="140" t="s">
        <v>454</v>
      </c>
      <c r="CZL15" s="140" t="s">
        <v>454</v>
      </c>
      <c r="CZM15" s="140" t="s">
        <v>454</v>
      </c>
      <c r="CZN15" s="140" t="s">
        <v>454</v>
      </c>
      <c r="CZO15" s="140" t="s">
        <v>454</v>
      </c>
      <c r="CZP15" s="140" t="s">
        <v>454</v>
      </c>
      <c r="CZQ15" s="140" t="s">
        <v>454</v>
      </c>
      <c r="CZR15" s="140" t="s">
        <v>454</v>
      </c>
      <c r="CZS15" s="140" t="s">
        <v>454</v>
      </c>
      <c r="CZT15" s="140" t="s">
        <v>454</v>
      </c>
      <c r="CZU15" s="140" t="s">
        <v>454</v>
      </c>
      <c r="CZV15" s="140" t="s">
        <v>454</v>
      </c>
      <c r="CZW15" s="140" t="s">
        <v>454</v>
      </c>
      <c r="CZX15" s="140" t="s">
        <v>454</v>
      </c>
      <c r="CZY15" s="140" t="s">
        <v>454</v>
      </c>
      <c r="CZZ15" s="140" t="s">
        <v>454</v>
      </c>
      <c r="DAA15" s="140" t="s">
        <v>454</v>
      </c>
      <c r="DAB15" s="140" t="s">
        <v>454</v>
      </c>
      <c r="DAC15" s="140" t="s">
        <v>454</v>
      </c>
      <c r="DAD15" s="140" t="s">
        <v>454</v>
      </c>
      <c r="DAE15" s="140" t="s">
        <v>454</v>
      </c>
      <c r="DAF15" s="140" t="s">
        <v>454</v>
      </c>
      <c r="DAG15" s="140" t="s">
        <v>454</v>
      </c>
      <c r="DAH15" s="140" t="s">
        <v>454</v>
      </c>
      <c r="DAI15" s="140" t="s">
        <v>454</v>
      </c>
      <c r="DAJ15" s="140" t="s">
        <v>454</v>
      </c>
      <c r="DAK15" s="140" t="s">
        <v>454</v>
      </c>
      <c r="DAL15" s="140" t="s">
        <v>454</v>
      </c>
      <c r="DAM15" s="140" t="s">
        <v>454</v>
      </c>
      <c r="DAN15" s="140" t="s">
        <v>454</v>
      </c>
      <c r="DAO15" s="140" t="s">
        <v>454</v>
      </c>
      <c r="DAP15" s="140" t="s">
        <v>454</v>
      </c>
      <c r="DAQ15" s="140" t="s">
        <v>454</v>
      </c>
      <c r="DAR15" s="140" t="s">
        <v>454</v>
      </c>
      <c r="DAS15" s="140" t="s">
        <v>454</v>
      </c>
      <c r="DAT15" s="140" t="s">
        <v>454</v>
      </c>
      <c r="DAU15" s="140" t="s">
        <v>454</v>
      </c>
      <c r="DAV15" s="140" t="s">
        <v>454</v>
      </c>
      <c r="DAW15" s="140" t="s">
        <v>454</v>
      </c>
      <c r="DAX15" s="140" t="s">
        <v>454</v>
      </c>
      <c r="DAY15" s="140" t="s">
        <v>454</v>
      </c>
      <c r="DAZ15" s="140" t="s">
        <v>454</v>
      </c>
      <c r="DBA15" s="140" t="s">
        <v>454</v>
      </c>
      <c r="DBB15" s="140" t="s">
        <v>454</v>
      </c>
      <c r="DBC15" s="140" t="s">
        <v>454</v>
      </c>
      <c r="DBD15" s="140" t="s">
        <v>454</v>
      </c>
      <c r="DBE15" s="140" t="s">
        <v>454</v>
      </c>
      <c r="DBF15" s="140" t="s">
        <v>454</v>
      </c>
      <c r="DBG15" s="140" t="s">
        <v>454</v>
      </c>
      <c r="DBH15" s="140" t="s">
        <v>454</v>
      </c>
      <c r="DBI15" s="140" t="s">
        <v>454</v>
      </c>
      <c r="DBJ15" s="140" t="s">
        <v>454</v>
      </c>
      <c r="DBK15" s="140" t="s">
        <v>454</v>
      </c>
      <c r="DBL15" s="140" t="s">
        <v>454</v>
      </c>
      <c r="DBM15" s="140" t="s">
        <v>454</v>
      </c>
      <c r="DBN15" s="140" t="s">
        <v>454</v>
      </c>
      <c r="DBO15" s="140" t="s">
        <v>454</v>
      </c>
      <c r="DBP15" s="140" t="s">
        <v>454</v>
      </c>
      <c r="DBQ15" s="140" t="s">
        <v>454</v>
      </c>
      <c r="DBR15" s="140" t="s">
        <v>454</v>
      </c>
      <c r="DBS15" s="140" t="s">
        <v>454</v>
      </c>
      <c r="DBT15" s="140" t="s">
        <v>454</v>
      </c>
      <c r="DBU15" s="140" t="s">
        <v>454</v>
      </c>
      <c r="DBV15" s="140" t="s">
        <v>454</v>
      </c>
      <c r="DBW15" s="140" t="s">
        <v>454</v>
      </c>
      <c r="DBX15" s="140" t="s">
        <v>454</v>
      </c>
      <c r="DBY15" s="140" t="s">
        <v>454</v>
      </c>
      <c r="DBZ15" s="140" t="s">
        <v>454</v>
      </c>
      <c r="DCA15" s="140" t="s">
        <v>454</v>
      </c>
      <c r="DCB15" s="140" t="s">
        <v>454</v>
      </c>
      <c r="DCC15" s="140" t="s">
        <v>454</v>
      </c>
      <c r="DCD15" s="140" t="s">
        <v>454</v>
      </c>
      <c r="DCE15" s="140" t="s">
        <v>454</v>
      </c>
      <c r="DCF15" s="140" t="s">
        <v>454</v>
      </c>
      <c r="DCG15" s="140" t="s">
        <v>454</v>
      </c>
      <c r="DCH15" s="140" t="s">
        <v>454</v>
      </c>
      <c r="DCI15" s="140" t="s">
        <v>454</v>
      </c>
      <c r="DCJ15" s="140" t="s">
        <v>454</v>
      </c>
      <c r="DCK15" s="140" t="s">
        <v>454</v>
      </c>
      <c r="DCL15" s="140" t="s">
        <v>454</v>
      </c>
      <c r="DCM15" s="140" t="s">
        <v>454</v>
      </c>
      <c r="DCN15" s="140" t="s">
        <v>454</v>
      </c>
      <c r="DCO15" s="140" t="s">
        <v>454</v>
      </c>
      <c r="DCP15" s="140" t="s">
        <v>454</v>
      </c>
      <c r="DCQ15" s="140" t="s">
        <v>454</v>
      </c>
      <c r="DCR15" s="140" t="s">
        <v>454</v>
      </c>
      <c r="DCS15" s="140" t="s">
        <v>454</v>
      </c>
      <c r="DCT15" s="140" t="s">
        <v>454</v>
      </c>
      <c r="DCU15" s="140" t="s">
        <v>454</v>
      </c>
      <c r="DCV15" s="140" t="s">
        <v>454</v>
      </c>
      <c r="DCW15" s="140" t="s">
        <v>454</v>
      </c>
      <c r="DCX15" s="140" t="s">
        <v>454</v>
      </c>
      <c r="DCY15" s="140" t="s">
        <v>454</v>
      </c>
      <c r="DCZ15" s="140" t="s">
        <v>454</v>
      </c>
      <c r="DDA15" s="140" t="s">
        <v>454</v>
      </c>
      <c r="DDB15" s="140" t="s">
        <v>454</v>
      </c>
      <c r="DDC15" s="140" t="s">
        <v>454</v>
      </c>
      <c r="DDD15" s="140" t="s">
        <v>454</v>
      </c>
      <c r="DDE15" s="140" t="s">
        <v>454</v>
      </c>
      <c r="DDF15" s="140" t="s">
        <v>454</v>
      </c>
      <c r="DDG15" s="140" t="s">
        <v>454</v>
      </c>
      <c r="DDH15" s="140" t="s">
        <v>454</v>
      </c>
      <c r="DDI15" s="140" t="s">
        <v>454</v>
      </c>
      <c r="DDJ15" s="140" t="s">
        <v>454</v>
      </c>
      <c r="DDK15" s="140" t="s">
        <v>454</v>
      </c>
      <c r="DDL15" s="140" t="s">
        <v>454</v>
      </c>
      <c r="DDM15" s="140" t="s">
        <v>454</v>
      </c>
      <c r="DDN15" s="140" t="s">
        <v>454</v>
      </c>
      <c r="DDO15" s="140" t="s">
        <v>454</v>
      </c>
      <c r="DDP15" s="140" t="s">
        <v>454</v>
      </c>
      <c r="DDQ15" s="140" t="s">
        <v>454</v>
      </c>
      <c r="DDR15" s="140" t="s">
        <v>454</v>
      </c>
      <c r="DDS15" s="140" t="s">
        <v>454</v>
      </c>
      <c r="DDT15" s="140" t="s">
        <v>454</v>
      </c>
      <c r="DDU15" s="140" t="s">
        <v>454</v>
      </c>
      <c r="DDV15" s="140" t="s">
        <v>454</v>
      </c>
      <c r="DDW15" s="140" t="s">
        <v>454</v>
      </c>
      <c r="DDX15" s="140" t="s">
        <v>454</v>
      </c>
      <c r="DDY15" s="140" t="s">
        <v>454</v>
      </c>
      <c r="DDZ15" s="140" t="s">
        <v>454</v>
      </c>
      <c r="DEA15" s="140" t="s">
        <v>454</v>
      </c>
      <c r="DEB15" s="140" t="s">
        <v>454</v>
      </c>
      <c r="DEC15" s="140" t="s">
        <v>454</v>
      </c>
      <c r="DED15" s="140" t="s">
        <v>454</v>
      </c>
      <c r="DEE15" s="140" t="s">
        <v>454</v>
      </c>
      <c r="DEF15" s="140" t="s">
        <v>454</v>
      </c>
      <c r="DEG15" s="140" t="s">
        <v>454</v>
      </c>
      <c r="DEH15" s="140" t="s">
        <v>454</v>
      </c>
      <c r="DEI15" s="140" t="s">
        <v>454</v>
      </c>
      <c r="DEJ15" s="140" t="s">
        <v>454</v>
      </c>
      <c r="DEK15" s="140" t="s">
        <v>454</v>
      </c>
      <c r="DEL15" s="140" t="s">
        <v>454</v>
      </c>
      <c r="DEM15" s="140" t="s">
        <v>454</v>
      </c>
      <c r="DEN15" s="140" t="s">
        <v>454</v>
      </c>
      <c r="DEO15" s="140" t="s">
        <v>454</v>
      </c>
      <c r="DEP15" s="140" t="s">
        <v>454</v>
      </c>
      <c r="DEQ15" s="140" t="s">
        <v>454</v>
      </c>
      <c r="DER15" s="140" t="s">
        <v>454</v>
      </c>
      <c r="DES15" s="140" t="s">
        <v>454</v>
      </c>
      <c r="DET15" s="140" t="s">
        <v>454</v>
      </c>
      <c r="DEU15" s="140" t="s">
        <v>454</v>
      </c>
      <c r="DEV15" s="140" t="s">
        <v>454</v>
      </c>
      <c r="DEW15" s="140" t="s">
        <v>454</v>
      </c>
      <c r="DEX15" s="140" t="s">
        <v>454</v>
      </c>
      <c r="DEY15" s="140" t="s">
        <v>454</v>
      </c>
      <c r="DEZ15" s="140" t="s">
        <v>454</v>
      </c>
      <c r="DFA15" s="140" t="s">
        <v>454</v>
      </c>
      <c r="DFB15" s="140" t="s">
        <v>454</v>
      </c>
      <c r="DFC15" s="140" t="s">
        <v>454</v>
      </c>
      <c r="DFD15" s="140" t="s">
        <v>454</v>
      </c>
      <c r="DFE15" s="140" t="s">
        <v>454</v>
      </c>
      <c r="DFF15" s="140" t="s">
        <v>454</v>
      </c>
      <c r="DFG15" s="140" t="s">
        <v>454</v>
      </c>
      <c r="DFH15" s="140" t="s">
        <v>454</v>
      </c>
      <c r="DFI15" s="140" t="s">
        <v>454</v>
      </c>
      <c r="DFJ15" s="140" t="s">
        <v>454</v>
      </c>
      <c r="DFK15" s="140" t="s">
        <v>454</v>
      </c>
      <c r="DFL15" s="140" t="s">
        <v>454</v>
      </c>
      <c r="DFM15" s="140" t="s">
        <v>454</v>
      </c>
      <c r="DFN15" s="140" t="s">
        <v>454</v>
      </c>
      <c r="DFO15" s="140" t="s">
        <v>454</v>
      </c>
      <c r="DFP15" s="140" t="s">
        <v>454</v>
      </c>
      <c r="DFQ15" s="140" t="s">
        <v>454</v>
      </c>
      <c r="DFR15" s="140" t="s">
        <v>454</v>
      </c>
      <c r="DFS15" s="140" t="s">
        <v>454</v>
      </c>
      <c r="DFT15" s="140" t="s">
        <v>454</v>
      </c>
      <c r="DFU15" s="140" t="s">
        <v>454</v>
      </c>
      <c r="DFV15" s="140" t="s">
        <v>454</v>
      </c>
      <c r="DFW15" s="140" t="s">
        <v>454</v>
      </c>
      <c r="DFX15" s="140" t="s">
        <v>454</v>
      </c>
      <c r="DFY15" s="140" t="s">
        <v>454</v>
      </c>
      <c r="DFZ15" s="140" t="s">
        <v>454</v>
      </c>
      <c r="DGA15" s="140" t="s">
        <v>454</v>
      </c>
      <c r="DGB15" s="140" t="s">
        <v>454</v>
      </c>
      <c r="DGC15" s="140" t="s">
        <v>454</v>
      </c>
      <c r="DGD15" s="140" t="s">
        <v>454</v>
      </c>
      <c r="DGE15" s="140" t="s">
        <v>454</v>
      </c>
      <c r="DGF15" s="140" t="s">
        <v>454</v>
      </c>
      <c r="DGG15" s="140" t="s">
        <v>454</v>
      </c>
      <c r="DGH15" s="140" t="s">
        <v>454</v>
      </c>
      <c r="DGI15" s="140" t="s">
        <v>454</v>
      </c>
      <c r="DGJ15" s="140" t="s">
        <v>454</v>
      </c>
      <c r="DGK15" s="140" t="s">
        <v>454</v>
      </c>
      <c r="DGL15" s="140" t="s">
        <v>454</v>
      </c>
      <c r="DGM15" s="140" t="s">
        <v>454</v>
      </c>
      <c r="DGN15" s="140" t="s">
        <v>454</v>
      </c>
      <c r="DGO15" s="140" t="s">
        <v>454</v>
      </c>
      <c r="DGP15" s="140" t="s">
        <v>454</v>
      </c>
      <c r="DGQ15" s="140" t="s">
        <v>454</v>
      </c>
      <c r="DGR15" s="140" t="s">
        <v>454</v>
      </c>
      <c r="DGS15" s="140" t="s">
        <v>454</v>
      </c>
      <c r="DGT15" s="140" t="s">
        <v>454</v>
      </c>
      <c r="DGU15" s="140" t="s">
        <v>454</v>
      </c>
      <c r="DGV15" s="140" t="s">
        <v>454</v>
      </c>
      <c r="DGW15" s="140" t="s">
        <v>454</v>
      </c>
      <c r="DGX15" s="140" t="s">
        <v>454</v>
      </c>
      <c r="DGY15" s="140" t="s">
        <v>454</v>
      </c>
      <c r="DGZ15" s="140" t="s">
        <v>454</v>
      </c>
      <c r="DHA15" s="140" t="s">
        <v>454</v>
      </c>
      <c r="DHB15" s="140" t="s">
        <v>454</v>
      </c>
      <c r="DHC15" s="140" t="s">
        <v>454</v>
      </c>
      <c r="DHD15" s="140" t="s">
        <v>454</v>
      </c>
      <c r="DHE15" s="140" t="s">
        <v>454</v>
      </c>
      <c r="DHF15" s="140" t="s">
        <v>454</v>
      </c>
      <c r="DHG15" s="140" t="s">
        <v>454</v>
      </c>
      <c r="DHH15" s="140" t="s">
        <v>454</v>
      </c>
      <c r="DHI15" s="140" t="s">
        <v>454</v>
      </c>
      <c r="DHJ15" s="140" t="s">
        <v>454</v>
      </c>
      <c r="DHK15" s="140" t="s">
        <v>454</v>
      </c>
      <c r="DHL15" s="140" t="s">
        <v>454</v>
      </c>
      <c r="DHM15" s="140" t="s">
        <v>454</v>
      </c>
      <c r="DHN15" s="140" t="s">
        <v>454</v>
      </c>
      <c r="DHO15" s="140" t="s">
        <v>454</v>
      </c>
      <c r="DHP15" s="140" t="s">
        <v>454</v>
      </c>
      <c r="DHQ15" s="140" t="s">
        <v>454</v>
      </c>
      <c r="DHR15" s="140" t="s">
        <v>454</v>
      </c>
      <c r="DHS15" s="140" t="s">
        <v>454</v>
      </c>
      <c r="DHT15" s="140" t="s">
        <v>454</v>
      </c>
      <c r="DHU15" s="140" t="s">
        <v>454</v>
      </c>
      <c r="DHV15" s="140" t="s">
        <v>454</v>
      </c>
      <c r="DHW15" s="140" t="s">
        <v>454</v>
      </c>
      <c r="DHX15" s="140" t="s">
        <v>454</v>
      </c>
      <c r="DHY15" s="140" t="s">
        <v>454</v>
      </c>
      <c r="DHZ15" s="140" t="s">
        <v>454</v>
      </c>
      <c r="DIA15" s="140" t="s">
        <v>454</v>
      </c>
      <c r="DIB15" s="140" t="s">
        <v>454</v>
      </c>
      <c r="DIC15" s="140" t="s">
        <v>454</v>
      </c>
      <c r="DID15" s="140" t="s">
        <v>454</v>
      </c>
      <c r="DIE15" s="140" t="s">
        <v>454</v>
      </c>
      <c r="DIF15" s="140" t="s">
        <v>454</v>
      </c>
      <c r="DIG15" s="140" t="s">
        <v>454</v>
      </c>
      <c r="DIH15" s="140" t="s">
        <v>454</v>
      </c>
      <c r="DII15" s="140" t="s">
        <v>454</v>
      </c>
      <c r="DIJ15" s="140" t="s">
        <v>454</v>
      </c>
      <c r="DIK15" s="140" t="s">
        <v>454</v>
      </c>
      <c r="DIL15" s="140" t="s">
        <v>454</v>
      </c>
      <c r="DIM15" s="140" t="s">
        <v>454</v>
      </c>
      <c r="DIN15" s="140" t="s">
        <v>454</v>
      </c>
      <c r="DIO15" s="140" t="s">
        <v>454</v>
      </c>
      <c r="DIP15" s="140" t="s">
        <v>454</v>
      </c>
      <c r="DIQ15" s="140" t="s">
        <v>454</v>
      </c>
      <c r="DIR15" s="140" t="s">
        <v>454</v>
      </c>
      <c r="DIS15" s="140" t="s">
        <v>454</v>
      </c>
      <c r="DIT15" s="140" t="s">
        <v>454</v>
      </c>
      <c r="DIU15" s="140" t="s">
        <v>454</v>
      </c>
      <c r="DIV15" s="140" t="s">
        <v>454</v>
      </c>
      <c r="DIW15" s="140" t="s">
        <v>454</v>
      </c>
      <c r="DIX15" s="140" t="s">
        <v>454</v>
      </c>
      <c r="DIY15" s="140" t="s">
        <v>454</v>
      </c>
      <c r="DIZ15" s="140" t="s">
        <v>454</v>
      </c>
      <c r="DJA15" s="140" t="s">
        <v>454</v>
      </c>
      <c r="DJB15" s="140" t="s">
        <v>454</v>
      </c>
      <c r="DJC15" s="140" t="s">
        <v>454</v>
      </c>
      <c r="DJD15" s="140" t="s">
        <v>454</v>
      </c>
      <c r="DJE15" s="140" t="s">
        <v>454</v>
      </c>
      <c r="DJF15" s="140" t="s">
        <v>454</v>
      </c>
      <c r="DJG15" s="140" t="s">
        <v>454</v>
      </c>
      <c r="DJH15" s="140" t="s">
        <v>454</v>
      </c>
      <c r="DJI15" s="140" t="s">
        <v>454</v>
      </c>
      <c r="DJJ15" s="140" t="s">
        <v>454</v>
      </c>
      <c r="DJK15" s="140" t="s">
        <v>454</v>
      </c>
      <c r="DJL15" s="140" t="s">
        <v>454</v>
      </c>
      <c r="DJM15" s="140" t="s">
        <v>454</v>
      </c>
      <c r="DJN15" s="140" t="s">
        <v>454</v>
      </c>
      <c r="DJO15" s="140" t="s">
        <v>454</v>
      </c>
      <c r="DJP15" s="140" t="s">
        <v>454</v>
      </c>
      <c r="DJQ15" s="140" t="s">
        <v>454</v>
      </c>
      <c r="DJR15" s="140" t="s">
        <v>454</v>
      </c>
      <c r="DJS15" s="140" t="s">
        <v>454</v>
      </c>
      <c r="DJT15" s="140" t="s">
        <v>454</v>
      </c>
      <c r="DJU15" s="140" t="s">
        <v>454</v>
      </c>
      <c r="DJV15" s="140" t="s">
        <v>454</v>
      </c>
      <c r="DJW15" s="140" t="s">
        <v>454</v>
      </c>
      <c r="DJX15" s="140" t="s">
        <v>454</v>
      </c>
      <c r="DJY15" s="140" t="s">
        <v>454</v>
      </c>
      <c r="DJZ15" s="140" t="s">
        <v>454</v>
      </c>
      <c r="DKA15" s="140" t="s">
        <v>454</v>
      </c>
      <c r="DKB15" s="140" t="s">
        <v>454</v>
      </c>
      <c r="DKC15" s="140" t="s">
        <v>454</v>
      </c>
      <c r="DKD15" s="140" t="s">
        <v>454</v>
      </c>
      <c r="DKE15" s="140" t="s">
        <v>454</v>
      </c>
      <c r="DKF15" s="140" t="s">
        <v>454</v>
      </c>
      <c r="DKG15" s="140" t="s">
        <v>454</v>
      </c>
      <c r="DKH15" s="140" t="s">
        <v>454</v>
      </c>
      <c r="DKI15" s="140" t="s">
        <v>454</v>
      </c>
      <c r="DKJ15" s="140" t="s">
        <v>454</v>
      </c>
      <c r="DKK15" s="140" t="s">
        <v>454</v>
      </c>
      <c r="DKL15" s="140" t="s">
        <v>454</v>
      </c>
      <c r="DKM15" s="140" t="s">
        <v>454</v>
      </c>
      <c r="DKN15" s="140" t="s">
        <v>454</v>
      </c>
      <c r="DKO15" s="140" t="s">
        <v>454</v>
      </c>
      <c r="DKP15" s="140" t="s">
        <v>454</v>
      </c>
      <c r="DKQ15" s="140" t="s">
        <v>454</v>
      </c>
      <c r="DKR15" s="140" t="s">
        <v>454</v>
      </c>
      <c r="DKS15" s="140" t="s">
        <v>454</v>
      </c>
      <c r="DKT15" s="140" t="s">
        <v>454</v>
      </c>
      <c r="DKU15" s="140" t="s">
        <v>454</v>
      </c>
      <c r="DKV15" s="140" t="s">
        <v>454</v>
      </c>
      <c r="DKW15" s="140" t="s">
        <v>454</v>
      </c>
      <c r="DKX15" s="140" t="s">
        <v>454</v>
      </c>
      <c r="DKY15" s="140" t="s">
        <v>454</v>
      </c>
      <c r="DKZ15" s="140" t="s">
        <v>454</v>
      </c>
      <c r="DLA15" s="140" t="s">
        <v>454</v>
      </c>
      <c r="DLB15" s="140" t="s">
        <v>454</v>
      </c>
      <c r="DLC15" s="140" t="s">
        <v>454</v>
      </c>
      <c r="DLD15" s="140" t="s">
        <v>454</v>
      </c>
      <c r="DLE15" s="140" t="s">
        <v>454</v>
      </c>
      <c r="DLF15" s="140" t="s">
        <v>454</v>
      </c>
      <c r="DLG15" s="140" t="s">
        <v>454</v>
      </c>
      <c r="DLH15" s="140" t="s">
        <v>454</v>
      </c>
      <c r="DLI15" s="140" t="s">
        <v>454</v>
      </c>
      <c r="DLJ15" s="140" t="s">
        <v>454</v>
      </c>
      <c r="DLK15" s="140" t="s">
        <v>454</v>
      </c>
      <c r="DLL15" s="140" t="s">
        <v>454</v>
      </c>
      <c r="DLM15" s="140" t="s">
        <v>454</v>
      </c>
      <c r="DLN15" s="140" t="s">
        <v>454</v>
      </c>
      <c r="DLO15" s="140" t="s">
        <v>454</v>
      </c>
      <c r="DLP15" s="140" t="s">
        <v>454</v>
      </c>
      <c r="DLQ15" s="140" t="s">
        <v>454</v>
      </c>
      <c r="DLR15" s="140" t="s">
        <v>454</v>
      </c>
      <c r="DLS15" s="140" t="s">
        <v>454</v>
      </c>
      <c r="DLT15" s="140" t="s">
        <v>454</v>
      </c>
      <c r="DLU15" s="140" t="s">
        <v>454</v>
      </c>
      <c r="DLV15" s="140" t="s">
        <v>454</v>
      </c>
      <c r="DLW15" s="140" t="s">
        <v>454</v>
      </c>
      <c r="DLX15" s="140" t="s">
        <v>454</v>
      </c>
      <c r="DLY15" s="140" t="s">
        <v>454</v>
      </c>
      <c r="DLZ15" s="140" t="s">
        <v>454</v>
      </c>
      <c r="DMA15" s="140" t="s">
        <v>454</v>
      </c>
      <c r="DMB15" s="140" t="s">
        <v>454</v>
      </c>
      <c r="DMC15" s="140" t="s">
        <v>454</v>
      </c>
      <c r="DMD15" s="140" t="s">
        <v>454</v>
      </c>
      <c r="DME15" s="140" t="s">
        <v>454</v>
      </c>
      <c r="DMF15" s="140" t="s">
        <v>454</v>
      </c>
      <c r="DMG15" s="140" t="s">
        <v>454</v>
      </c>
      <c r="DMH15" s="140" t="s">
        <v>454</v>
      </c>
      <c r="DMI15" s="140" t="s">
        <v>454</v>
      </c>
      <c r="DMJ15" s="140" t="s">
        <v>454</v>
      </c>
      <c r="DMK15" s="140" t="s">
        <v>454</v>
      </c>
      <c r="DML15" s="140" t="s">
        <v>454</v>
      </c>
      <c r="DMM15" s="140" t="s">
        <v>454</v>
      </c>
      <c r="DMN15" s="140" t="s">
        <v>454</v>
      </c>
      <c r="DMO15" s="140" t="s">
        <v>454</v>
      </c>
      <c r="DMP15" s="140" t="s">
        <v>454</v>
      </c>
      <c r="DMQ15" s="140" t="s">
        <v>454</v>
      </c>
      <c r="DMR15" s="140" t="s">
        <v>454</v>
      </c>
      <c r="DMS15" s="140" t="s">
        <v>454</v>
      </c>
      <c r="DMT15" s="140" t="s">
        <v>454</v>
      </c>
      <c r="DMU15" s="140" t="s">
        <v>454</v>
      </c>
      <c r="DMV15" s="140" t="s">
        <v>454</v>
      </c>
      <c r="DMW15" s="140" t="s">
        <v>454</v>
      </c>
      <c r="DMX15" s="140" t="s">
        <v>454</v>
      </c>
      <c r="DMY15" s="140" t="s">
        <v>454</v>
      </c>
      <c r="DMZ15" s="140" t="s">
        <v>454</v>
      </c>
      <c r="DNA15" s="140" t="s">
        <v>454</v>
      </c>
      <c r="DNB15" s="140" t="s">
        <v>454</v>
      </c>
      <c r="DNC15" s="140" t="s">
        <v>454</v>
      </c>
      <c r="DND15" s="140" t="s">
        <v>454</v>
      </c>
      <c r="DNE15" s="140" t="s">
        <v>454</v>
      </c>
      <c r="DNF15" s="140" t="s">
        <v>454</v>
      </c>
      <c r="DNG15" s="140" t="s">
        <v>454</v>
      </c>
      <c r="DNH15" s="140" t="s">
        <v>454</v>
      </c>
      <c r="DNI15" s="140" t="s">
        <v>454</v>
      </c>
      <c r="DNJ15" s="140" t="s">
        <v>454</v>
      </c>
      <c r="DNK15" s="140" t="s">
        <v>454</v>
      </c>
      <c r="DNL15" s="140" t="s">
        <v>454</v>
      </c>
      <c r="DNM15" s="140" t="s">
        <v>454</v>
      </c>
      <c r="DNN15" s="140" t="s">
        <v>454</v>
      </c>
      <c r="DNO15" s="140" t="s">
        <v>454</v>
      </c>
      <c r="DNP15" s="140" t="s">
        <v>454</v>
      </c>
      <c r="DNQ15" s="140" t="s">
        <v>454</v>
      </c>
      <c r="DNR15" s="140" t="s">
        <v>454</v>
      </c>
      <c r="DNS15" s="140" t="s">
        <v>454</v>
      </c>
      <c r="DNT15" s="140" t="s">
        <v>454</v>
      </c>
      <c r="DNU15" s="140" t="s">
        <v>454</v>
      </c>
      <c r="DNV15" s="140" t="s">
        <v>454</v>
      </c>
      <c r="DNW15" s="140" t="s">
        <v>454</v>
      </c>
      <c r="DNX15" s="140" t="s">
        <v>454</v>
      </c>
      <c r="DNY15" s="140" t="s">
        <v>454</v>
      </c>
      <c r="DNZ15" s="140" t="s">
        <v>454</v>
      </c>
      <c r="DOA15" s="140" t="s">
        <v>454</v>
      </c>
      <c r="DOB15" s="140" t="s">
        <v>454</v>
      </c>
      <c r="DOC15" s="140" t="s">
        <v>454</v>
      </c>
      <c r="DOD15" s="140" t="s">
        <v>454</v>
      </c>
      <c r="DOE15" s="140" t="s">
        <v>454</v>
      </c>
      <c r="DOF15" s="140" t="s">
        <v>454</v>
      </c>
      <c r="DOG15" s="140" t="s">
        <v>454</v>
      </c>
      <c r="DOH15" s="140" t="s">
        <v>454</v>
      </c>
      <c r="DOI15" s="140" t="s">
        <v>454</v>
      </c>
      <c r="DOJ15" s="140" t="s">
        <v>454</v>
      </c>
      <c r="DOK15" s="140" t="s">
        <v>454</v>
      </c>
      <c r="DOL15" s="140" t="s">
        <v>454</v>
      </c>
      <c r="DOM15" s="140" t="s">
        <v>454</v>
      </c>
      <c r="DON15" s="140" t="s">
        <v>454</v>
      </c>
      <c r="DOO15" s="140" t="s">
        <v>454</v>
      </c>
      <c r="DOP15" s="140" t="s">
        <v>454</v>
      </c>
      <c r="DOQ15" s="140" t="s">
        <v>454</v>
      </c>
      <c r="DOR15" s="140" t="s">
        <v>454</v>
      </c>
      <c r="DOS15" s="140" t="s">
        <v>454</v>
      </c>
      <c r="DOT15" s="140" t="s">
        <v>454</v>
      </c>
      <c r="DOU15" s="140" t="s">
        <v>454</v>
      </c>
      <c r="DOV15" s="140" t="s">
        <v>454</v>
      </c>
      <c r="DOW15" s="140" t="s">
        <v>454</v>
      </c>
      <c r="DOX15" s="140" t="s">
        <v>454</v>
      </c>
      <c r="DOY15" s="140" t="s">
        <v>454</v>
      </c>
      <c r="DOZ15" s="140" t="s">
        <v>454</v>
      </c>
      <c r="DPA15" s="140" t="s">
        <v>454</v>
      </c>
      <c r="DPB15" s="140" t="s">
        <v>454</v>
      </c>
      <c r="DPC15" s="140" t="s">
        <v>454</v>
      </c>
      <c r="DPD15" s="140" t="s">
        <v>454</v>
      </c>
      <c r="DPE15" s="140" t="s">
        <v>454</v>
      </c>
      <c r="DPF15" s="140" t="s">
        <v>454</v>
      </c>
      <c r="DPG15" s="140" t="s">
        <v>454</v>
      </c>
      <c r="DPH15" s="140" t="s">
        <v>454</v>
      </c>
      <c r="DPI15" s="140" t="s">
        <v>454</v>
      </c>
      <c r="DPJ15" s="140" t="s">
        <v>454</v>
      </c>
      <c r="DPK15" s="140" t="s">
        <v>454</v>
      </c>
      <c r="DPL15" s="140" t="s">
        <v>454</v>
      </c>
      <c r="DPM15" s="140" t="s">
        <v>454</v>
      </c>
      <c r="DPN15" s="140" t="s">
        <v>454</v>
      </c>
      <c r="DPO15" s="140" t="s">
        <v>454</v>
      </c>
      <c r="DPP15" s="140" t="s">
        <v>454</v>
      </c>
      <c r="DPQ15" s="140" t="s">
        <v>454</v>
      </c>
      <c r="DPR15" s="140" t="s">
        <v>454</v>
      </c>
      <c r="DPS15" s="140" t="s">
        <v>454</v>
      </c>
      <c r="DPT15" s="140" t="s">
        <v>454</v>
      </c>
      <c r="DPU15" s="140" t="s">
        <v>454</v>
      </c>
      <c r="DPV15" s="140" t="s">
        <v>454</v>
      </c>
      <c r="DPW15" s="140" t="s">
        <v>454</v>
      </c>
      <c r="DPX15" s="140" t="s">
        <v>454</v>
      </c>
      <c r="DPY15" s="140" t="s">
        <v>454</v>
      </c>
      <c r="DPZ15" s="140" t="s">
        <v>454</v>
      </c>
      <c r="DQA15" s="140" t="s">
        <v>454</v>
      </c>
      <c r="DQB15" s="140" t="s">
        <v>454</v>
      </c>
      <c r="DQC15" s="140" t="s">
        <v>454</v>
      </c>
      <c r="DQD15" s="140" t="s">
        <v>454</v>
      </c>
      <c r="DQE15" s="140" t="s">
        <v>454</v>
      </c>
      <c r="DQF15" s="140" t="s">
        <v>454</v>
      </c>
      <c r="DQG15" s="140" t="s">
        <v>454</v>
      </c>
      <c r="DQH15" s="140" t="s">
        <v>454</v>
      </c>
      <c r="DQI15" s="140" t="s">
        <v>454</v>
      </c>
      <c r="DQJ15" s="140" t="s">
        <v>454</v>
      </c>
      <c r="DQK15" s="140" t="s">
        <v>454</v>
      </c>
      <c r="DQL15" s="140" t="s">
        <v>454</v>
      </c>
      <c r="DQM15" s="140" t="s">
        <v>454</v>
      </c>
      <c r="DQN15" s="140" t="s">
        <v>454</v>
      </c>
      <c r="DQO15" s="140" t="s">
        <v>454</v>
      </c>
      <c r="DQP15" s="140" t="s">
        <v>454</v>
      </c>
      <c r="DQQ15" s="140" t="s">
        <v>454</v>
      </c>
      <c r="DQR15" s="140" t="s">
        <v>454</v>
      </c>
      <c r="DQS15" s="140" t="s">
        <v>454</v>
      </c>
      <c r="DQT15" s="140" t="s">
        <v>454</v>
      </c>
      <c r="DQU15" s="140" t="s">
        <v>454</v>
      </c>
      <c r="DQV15" s="140" t="s">
        <v>454</v>
      </c>
      <c r="DQW15" s="140" t="s">
        <v>454</v>
      </c>
      <c r="DQX15" s="140" t="s">
        <v>454</v>
      </c>
      <c r="DQY15" s="140" t="s">
        <v>454</v>
      </c>
      <c r="DQZ15" s="140" t="s">
        <v>454</v>
      </c>
      <c r="DRA15" s="140" t="s">
        <v>454</v>
      </c>
      <c r="DRB15" s="140" t="s">
        <v>454</v>
      </c>
      <c r="DRC15" s="140" t="s">
        <v>454</v>
      </c>
      <c r="DRD15" s="140" t="s">
        <v>454</v>
      </c>
      <c r="DRE15" s="140" t="s">
        <v>454</v>
      </c>
      <c r="DRF15" s="140" t="s">
        <v>454</v>
      </c>
      <c r="DRG15" s="140" t="s">
        <v>454</v>
      </c>
      <c r="DRH15" s="140" t="s">
        <v>454</v>
      </c>
      <c r="DRI15" s="140" t="s">
        <v>454</v>
      </c>
      <c r="DRJ15" s="140" t="s">
        <v>454</v>
      </c>
      <c r="DRK15" s="140" t="s">
        <v>454</v>
      </c>
      <c r="DRL15" s="140" t="s">
        <v>454</v>
      </c>
      <c r="DRM15" s="140" t="s">
        <v>454</v>
      </c>
      <c r="DRN15" s="140" t="s">
        <v>454</v>
      </c>
      <c r="DRO15" s="140" t="s">
        <v>454</v>
      </c>
      <c r="DRP15" s="140" t="s">
        <v>454</v>
      </c>
      <c r="DRQ15" s="140" t="s">
        <v>454</v>
      </c>
      <c r="DRR15" s="140" t="s">
        <v>454</v>
      </c>
      <c r="DRS15" s="140" t="s">
        <v>454</v>
      </c>
      <c r="DRT15" s="140" t="s">
        <v>454</v>
      </c>
      <c r="DRU15" s="140" t="s">
        <v>454</v>
      </c>
      <c r="DRV15" s="140" t="s">
        <v>454</v>
      </c>
      <c r="DRW15" s="140" t="s">
        <v>454</v>
      </c>
      <c r="DRX15" s="140" t="s">
        <v>454</v>
      </c>
      <c r="DRY15" s="140" t="s">
        <v>454</v>
      </c>
      <c r="DRZ15" s="140" t="s">
        <v>454</v>
      </c>
      <c r="DSA15" s="140" t="s">
        <v>454</v>
      </c>
      <c r="DSB15" s="140" t="s">
        <v>454</v>
      </c>
      <c r="DSC15" s="140" t="s">
        <v>454</v>
      </c>
      <c r="DSD15" s="140" t="s">
        <v>454</v>
      </c>
      <c r="DSE15" s="140" t="s">
        <v>454</v>
      </c>
      <c r="DSF15" s="140" t="s">
        <v>454</v>
      </c>
      <c r="DSG15" s="140" t="s">
        <v>454</v>
      </c>
      <c r="DSH15" s="140" t="s">
        <v>454</v>
      </c>
      <c r="DSI15" s="140" t="s">
        <v>454</v>
      </c>
      <c r="DSJ15" s="140" t="s">
        <v>454</v>
      </c>
      <c r="DSK15" s="140" t="s">
        <v>454</v>
      </c>
      <c r="DSL15" s="140" t="s">
        <v>454</v>
      </c>
      <c r="DSM15" s="140" t="s">
        <v>454</v>
      </c>
      <c r="DSN15" s="140" t="s">
        <v>454</v>
      </c>
      <c r="DSO15" s="140" t="s">
        <v>454</v>
      </c>
      <c r="DSP15" s="140" t="s">
        <v>454</v>
      </c>
      <c r="DSQ15" s="140" t="s">
        <v>454</v>
      </c>
      <c r="DSR15" s="140" t="s">
        <v>454</v>
      </c>
      <c r="DSS15" s="140" t="s">
        <v>454</v>
      </c>
      <c r="DST15" s="140" t="s">
        <v>454</v>
      </c>
      <c r="DSU15" s="140" t="s">
        <v>454</v>
      </c>
      <c r="DSV15" s="140" t="s">
        <v>454</v>
      </c>
      <c r="DSW15" s="140" t="s">
        <v>454</v>
      </c>
      <c r="DSX15" s="140" t="s">
        <v>454</v>
      </c>
      <c r="DSY15" s="140" t="s">
        <v>454</v>
      </c>
      <c r="DSZ15" s="140" t="s">
        <v>454</v>
      </c>
      <c r="DTA15" s="140" t="s">
        <v>454</v>
      </c>
      <c r="DTB15" s="140" t="s">
        <v>454</v>
      </c>
      <c r="DTC15" s="140" t="s">
        <v>454</v>
      </c>
      <c r="DTD15" s="140" t="s">
        <v>454</v>
      </c>
      <c r="DTE15" s="140" t="s">
        <v>454</v>
      </c>
      <c r="DTF15" s="140" t="s">
        <v>454</v>
      </c>
      <c r="DTG15" s="140" t="s">
        <v>454</v>
      </c>
      <c r="DTH15" s="140" t="s">
        <v>454</v>
      </c>
      <c r="DTI15" s="140" t="s">
        <v>454</v>
      </c>
      <c r="DTJ15" s="140" t="s">
        <v>454</v>
      </c>
      <c r="DTK15" s="140" t="s">
        <v>454</v>
      </c>
      <c r="DTL15" s="140" t="s">
        <v>454</v>
      </c>
      <c r="DTM15" s="140" t="s">
        <v>454</v>
      </c>
      <c r="DTN15" s="140" t="s">
        <v>454</v>
      </c>
      <c r="DTO15" s="140" t="s">
        <v>454</v>
      </c>
      <c r="DTP15" s="140" t="s">
        <v>454</v>
      </c>
      <c r="DTQ15" s="140" t="s">
        <v>454</v>
      </c>
      <c r="DTR15" s="140" t="s">
        <v>454</v>
      </c>
      <c r="DTS15" s="140" t="s">
        <v>454</v>
      </c>
      <c r="DTT15" s="140" t="s">
        <v>454</v>
      </c>
      <c r="DTU15" s="140" t="s">
        <v>454</v>
      </c>
      <c r="DTV15" s="140" t="s">
        <v>454</v>
      </c>
      <c r="DTW15" s="140" t="s">
        <v>454</v>
      </c>
      <c r="DTX15" s="140" t="s">
        <v>454</v>
      </c>
      <c r="DTY15" s="140" t="s">
        <v>454</v>
      </c>
      <c r="DTZ15" s="140" t="s">
        <v>454</v>
      </c>
      <c r="DUA15" s="140" t="s">
        <v>454</v>
      </c>
      <c r="DUB15" s="140" t="s">
        <v>454</v>
      </c>
      <c r="DUC15" s="140" t="s">
        <v>454</v>
      </c>
      <c r="DUD15" s="140" t="s">
        <v>454</v>
      </c>
      <c r="DUE15" s="140" t="s">
        <v>454</v>
      </c>
      <c r="DUF15" s="140" t="s">
        <v>454</v>
      </c>
      <c r="DUG15" s="140" t="s">
        <v>454</v>
      </c>
      <c r="DUH15" s="140" t="s">
        <v>454</v>
      </c>
      <c r="DUI15" s="140" t="s">
        <v>454</v>
      </c>
      <c r="DUJ15" s="140" t="s">
        <v>454</v>
      </c>
      <c r="DUK15" s="140" t="s">
        <v>454</v>
      </c>
      <c r="DUL15" s="140" t="s">
        <v>454</v>
      </c>
      <c r="DUM15" s="140" t="s">
        <v>454</v>
      </c>
      <c r="DUN15" s="140" t="s">
        <v>454</v>
      </c>
      <c r="DUO15" s="140" t="s">
        <v>454</v>
      </c>
      <c r="DUP15" s="140" t="s">
        <v>454</v>
      </c>
      <c r="DUQ15" s="140" t="s">
        <v>454</v>
      </c>
      <c r="DUR15" s="140" t="s">
        <v>454</v>
      </c>
      <c r="DUS15" s="140" t="s">
        <v>454</v>
      </c>
      <c r="DUT15" s="140" t="s">
        <v>454</v>
      </c>
      <c r="DUU15" s="140" t="s">
        <v>454</v>
      </c>
      <c r="DUV15" s="140" t="s">
        <v>454</v>
      </c>
      <c r="DUW15" s="140" t="s">
        <v>454</v>
      </c>
      <c r="DUX15" s="140" t="s">
        <v>454</v>
      </c>
      <c r="DUY15" s="140" t="s">
        <v>454</v>
      </c>
      <c r="DUZ15" s="140" t="s">
        <v>454</v>
      </c>
      <c r="DVA15" s="140" t="s">
        <v>454</v>
      </c>
      <c r="DVB15" s="140" t="s">
        <v>454</v>
      </c>
      <c r="DVC15" s="140" t="s">
        <v>454</v>
      </c>
      <c r="DVD15" s="140" t="s">
        <v>454</v>
      </c>
      <c r="DVE15" s="140" t="s">
        <v>454</v>
      </c>
      <c r="DVF15" s="140" t="s">
        <v>454</v>
      </c>
      <c r="DVG15" s="140" t="s">
        <v>454</v>
      </c>
      <c r="DVH15" s="140" t="s">
        <v>454</v>
      </c>
      <c r="DVI15" s="140" t="s">
        <v>454</v>
      </c>
      <c r="DVJ15" s="140" t="s">
        <v>454</v>
      </c>
      <c r="DVK15" s="140" t="s">
        <v>454</v>
      </c>
      <c r="DVL15" s="140" t="s">
        <v>454</v>
      </c>
      <c r="DVM15" s="140" t="s">
        <v>454</v>
      </c>
      <c r="DVN15" s="140" t="s">
        <v>454</v>
      </c>
      <c r="DVO15" s="140" t="s">
        <v>454</v>
      </c>
      <c r="DVP15" s="140" t="s">
        <v>454</v>
      </c>
      <c r="DVQ15" s="140" t="s">
        <v>454</v>
      </c>
      <c r="DVR15" s="140" t="s">
        <v>454</v>
      </c>
      <c r="DVS15" s="140" t="s">
        <v>454</v>
      </c>
      <c r="DVT15" s="140" t="s">
        <v>454</v>
      </c>
      <c r="DVU15" s="140" t="s">
        <v>454</v>
      </c>
      <c r="DVV15" s="140" t="s">
        <v>454</v>
      </c>
      <c r="DVW15" s="140" t="s">
        <v>454</v>
      </c>
      <c r="DVX15" s="140" t="s">
        <v>454</v>
      </c>
      <c r="DVY15" s="140" t="s">
        <v>454</v>
      </c>
      <c r="DVZ15" s="140" t="s">
        <v>454</v>
      </c>
      <c r="DWA15" s="140" t="s">
        <v>454</v>
      </c>
      <c r="DWB15" s="140" t="s">
        <v>454</v>
      </c>
      <c r="DWC15" s="140" t="s">
        <v>454</v>
      </c>
      <c r="DWD15" s="140" t="s">
        <v>454</v>
      </c>
      <c r="DWE15" s="140" t="s">
        <v>454</v>
      </c>
      <c r="DWF15" s="140" t="s">
        <v>454</v>
      </c>
      <c r="DWG15" s="140" t="s">
        <v>454</v>
      </c>
      <c r="DWH15" s="140" t="s">
        <v>454</v>
      </c>
      <c r="DWI15" s="140" t="s">
        <v>454</v>
      </c>
      <c r="DWJ15" s="140" t="s">
        <v>454</v>
      </c>
      <c r="DWK15" s="140" t="s">
        <v>454</v>
      </c>
      <c r="DWL15" s="140" t="s">
        <v>454</v>
      </c>
      <c r="DWM15" s="140" t="s">
        <v>454</v>
      </c>
      <c r="DWN15" s="140" t="s">
        <v>454</v>
      </c>
      <c r="DWO15" s="140" t="s">
        <v>454</v>
      </c>
      <c r="DWP15" s="140" t="s">
        <v>454</v>
      </c>
      <c r="DWQ15" s="140" t="s">
        <v>454</v>
      </c>
      <c r="DWR15" s="140" t="s">
        <v>454</v>
      </c>
      <c r="DWS15" s="140" t="s">
        <v>454</v>
      </c>
      <c r="DWT15" s="140" t="s">
        <v>454</v>
      </c>
      <c r="DWU15" s="140" t="s">
        <v>454</v>
      </c>
      <c r="DWV15" s="140" t="s">
        <v>454</v>
      </c>
      <c r="DWW15" s="140" t="s">
        <v>454</v>
      </c>
      <c r="DWX15" s="140" t="s">
        <v>454</v>
      </c>
      <c r="DWY15" s="140" t="s">
        <v>454</v>
      </c>
      <c r="DWZ15" s="140" t="s">
        <v>454</v>
      </c>
      <c r="DXA15" s="140" t="s">
        <v>454</v>
      </c>
      <c r="DXB15" s="140" t="s">
        <v>454</v>
      </c>
      <c r="DXC15" s="140" t="s">
        <v>454</v>
      </c>
      <c r="DXD15" s="140" t="s">
        <v>454</v>
      </c>
      <c r="DXE15" s="140" t="s">
        <v>454</v>
      </c>
      <c r="DXF15" s="140" t="s">
        <v>454</v>
      </c>
      <c r="DXG15" s="140" t="s">
        <v>454</v>
      </c>
      <c r="DXH15" s="140" t="s">
        <v>454</v>
      </c>
      <c r="DXI15" s="140" t="s">
        <v>454</v>
      </c>
      <c r="DXJ15" s="140" t="s">
        <v>454</v>
      </c>
      <c r="DXK15" s="140" t="s">
        <v>454</v>
      </c>
      <c r="DXL15" s="140" t="s">
        <v>454</v>
      </c>
      <c r="DXM15" s="140" t="s">
        <v>454</v>
      </c>
      <c r="DXN15" s="140" t="s">
        <v>454</v>
      </c>
      <c r="DXO15" s="140" t="s">
        <v>454</v>
      </c>
      <c r="DXP15" s="140" t="s">
        <v>454</v>
      </c>
      <c r="DXQ15" s="140" t="s">
        <v>454</v>
      </c>
      <c r="DXR15" s="140" t="s">
        <v>454</v>
      </c>
      <c r="DXS15" s="140" t="s">
        <v>454</v>
      </c>
      <c r="DXT15" s="140" t="s">
        <v>454</v>
      </c>
      <c r="DXU15" s="140" t="s">
        <v>454</v>
      </c>
      <c r="DXV15" s="140" t="s">
        <v>454</v>
      </c>
      <c r="DXW15" s="140" t="s">
        <v>454</v>
      </c>
      <c r="DXX15" s="140" t="s">
        <v>454</v>
      </c>
      <c r="DXY15" s="140" t="s">
        <v>454</v>
      </c>
      <c r="DXZ15" s="140" t="s">
        <v>454</v>
      </c>
      <c r="DYA15" s="140" t="s">
        <v>454</v>
      </c>
      <c r="DYB15" s="140" t="s">
        <v>454</v>
      </c>
      <c r="DYC15" s="140" t="s">
        <v>454</v>
      </c>
      <c r="DYD15" s="140" t="s">
        <v>454</v>
      </c>
      <c r="DYE15" s="140" t="s">
        <v>454</v>
      </c>
      <c r="DYF15" s="140" t="s">
        <v>454</v>
      </c>
      <c r="DYG15" s="140" t="s">
        <v>454</v>
      </c>
      <c r="DYH15" s="140" t="s">
        <v>454</v>
      </c>
      <c r="DYI15" s="140" t="s">
        <v>454</v>
      </c>
      <c r="DYJ15" s="140" t="s">
        <v>454</v>
      </c>
      <c r="DYK15" s="140" t="s">
        <v>454</v>
      </c>
      <c r="DYL15" s="140" t="s">
        <v>454</v>
      </c>
      <c r="DYM15" s="140" t="s">
        <v>454</v>
      </c>
      <c r="DYN15" s="140" t="s">
        <v>454</v>
      </c>
      <c r="DYO15" s="140" t="s">
        <v>454</v>
      </c>
      <c r="DYP15" s="140" t="s">
        <v>454</v>
      </c>
      <c r="DYQ15" s="140" t="s">
        <v>454</v>
      </c>
      <c r="DYR15" s="140" t="s">
        <v>454</v>
      </c>
      <c r="DYS15" s="140" t="s">
        <v>454</v>
      </c>
      <c r="DYT15" s="140" t="s">
        <v>454</v>
      </c>
      <c r="DYU15" s="140" t="s">
        <v>454</v>
      </c>
      <c r="DYV15" s="140" t="s">
        <v>454</v>
      </c>
      <c r="DYW15" s="140" t="s">
        <v>454</v>
      </c>
      <c r="DYX15" s="140" t="s">
        <v>454</v>
      </c>
      <c r="DYY15" s="140" t="s">
        <v>454</v>
      </c>
      <c r="DYZ15" s="140" t="s">
        <v>454</v>
      </c>
      <c r="DZA15" s="140" t="s">
        <v>454</v>
      </c>
      <c r="DZB15" s="140" t="s">
        <v>454</v>
      </c>
      <c r="DZC15" s="140" t="s">
        <v>454</v>
      </c>
      <c r="DZD15" s="140" t="s">
        <v>454</v>
      </c>
      <c r="DZE15" s="140" t="s">
        <v>454</v>
      </c>
      <c r="DZF15" s="140" t="s">
        <v>454</v>
      </c>
      <c r="DZG15" s="140" t="s">
        <v>454</v>
      </c>
      <c r="DZH15" s="140" t="s">
        <v>454</v>
      </c>
      <c r="DZI15" s="140" t="s">
        <v>454</v>
      </c>
      <c r="DZJ15" s="140" t="s">
        <v>454</v>
      </c>
      <c r="DZK15" s="140" t="s">
        <v>454</v>
      </c>
      <c r="DZL15" s="140" t="s">
        <v>454</v>
      </c>
      <c r="DZM15" s="140" t="s">
        <v>454</v>
      </c>
      <c r="DZN15" s="140" t="s">
        <v>454</v>
      </c>
      <c r="DZO15" s="140" t="s">
        <v>454</v>
      </c>
      <c r="DZP15" s="140" t="s">
        <v>454</v>
      </c>
      <c r="DZQ15" s="140" t="s">
        <v>454</v>
      </c>
      <c r="DZR15" s="140" t="s">
        <v>454</v>
      </c>
      <c r="DZS15" s="140" t="s">
        <v>454</v>
      </c>
      <c r="DZT15" s="140" t="s">
        <v>454</v>
      </c>
      <c r="DZU15" s="140" t="s">
        <v>454</v>
      </c>
      <c r="DZV15" s="140" t="s">
        <v>454</v>
      </c>
      <c r="DZW15" s="140" t="s">
        <v>454</v>
      </c>
      <c r="DZX15" s="140" t="s">
        <v>454</v>
      </c>
      <c r="DZY15" s="140" t="s">
        <v>454</v>
      </c>
      <c r="DZZ15" s="140" t="s">
        <v>454</v>
      </c>
      <c r="EAA15" s="140" t="s">
        <v>454</v>
      </c>
      <c r="EAB15" s="140" t="s">
        <v>454</v>
      </c>
      <c r="EAC15" s="140" t="s">
        <v>454</v>
      </c>
      <c r="EAD15" s="140" t="s">
        <v>454</v>
      </c>
      <c r="EAE15" s="140" t="s">
        <v>454</v>
      </c>
      <c r="EAF15" s="140" t="s">
        <v>454</v>
      </c>
      <c r="EAG15" s="140" t="s">
        <v>454</v>
      </c>
      <c r="EAH15" s="140" t="s">
        <v>454</v>
      </c>
      <c r="EAI15" s="140" t="s">
        <v>454</v>
      </c>
      <c r="EAJ15" s="140" t="s">
        <v>454</v>
      </c>
      <c r="EAK15" s="140" t="s">
        <v>454</v>
      </c>
      <c r="EAL15" s="140" t="s">
        <v>454</v>
      </c>
      <c r="EAM15" s="140" t="s">
        <v>454</v>
      </c>
      <c r="EAN15" s="140" t="s">
        <v>454</v>
      </c>
      <c r="EAO15" s="140" t="s">
        <v>454</v>
      </c>
      <c r="EAP15" s="140" t="s">
        <v>454</v>
      </c>
      <c r="EAQ15" s="140" t="s">
        <v>454</v>
      </c>
      <c r="EAR15" s="140" t="s">
        <v>454</v>
      </c>
      <c r="EAS15" s="140" t="s">
        <v>454</v>
      </c>
      <c r="EAT15" s="140" t="s">
        <v>454</v>
      </c>
      <c r="EAU15" s="140" t="s">
        <v>454</v>
      </c>
      <c r="EAV15" s="140" t="s">
        <v>454</v>
      </c>
      <c r="EAW15" s="140" t="s">
        <v>454</v>
      </c>
      <c r="EAX15" s="140" t="s">
        <v>454</v>
      </c>
      <c r="EAY15" s="140" t="s">
        <v>454</v>
      </c>
      <c r="EAZ15" s="140" t="s">
        <v>454</v>
      </c>
      <c r="EBA15" s="140" t="s">
        <v>454</v>
      </c>
      <c r="EBB15" s="140" t="s">
        <v>454</v>
      </c>
      <c r="EBC15" s="140" t="s">
        <v>454</v>
      </c>
      <c r="EBD15" s="140" t="s">
        <v>454</v>
      </c>
      <c r="EBE15" s="140" t="s">
        <v>454</v>
      </c>
      <c r="EBF15" s="140" t="s">
        <v>454</v>
      </c>
      <c r="EBG15" s="140" t="s">
        <v>454</v>
      </c>
      <c r="EBH15" s="140" t="s">
        <v>454</v>
      </c>
      <c r="EBI15" s="140" t="s">
        <v>454</v>
      </c>
      <c r="EBJ15" s="140" t="s">
        <v>454</v>
      </c>
      <c r="EBK15" s="140" t="s">
        <v>454</v>
      </c>
      <c r="EBL15" s="140" t="s">
        <v>454</v>
      </c>
      <c r="EBM15" s="140" t="s">
        <v>454</v>
      </c>
      <c r="EBN15" s="140" t="s">
        <v>454</v>
      </c>
      <c r="EBO15" s="140" t="s">
        <v>454</v>
      </c>
      <c r="EBP15" s="140" t="s">
        <v>454</v>
      </c>
      <c r="EBQ15" s="140" t="s">
        <v>454</v>
      </c>
      <c r="EBR15" s="140" t="s">
        <v>454</v>
      </c>
      <c r="EBS15" s="140" t="s">
        <v>454</v>
      </c>
      <c r="EBT15" s="140" t="s">
        <v>454</v>
      </c>
      <c r="EBU15" s="140" t="s">
        <v>454</v>
      </c>
      <c r="EBV15" s="140" t="s">
        <v>454</v>
      </c>
      <c r="EBW15" s="140" t="s">
        <v>454</v>
      </c>
      <c r="EBX15" s="140" t="s">
        <v>454</v>
      </c>
      <c r="EBY15" s="140" t="s">
        <v>454</v>
      </c>
      <c r="EBZ15" s="140" t="s">
        <v>454</v>
      </c>
      <c r="ECA15" s="140" t="s">
        <v>454</v>
      </c>
      <c r="ECB15" s="140" t="s">
        <v>454</v>
      </c>
      <c r="ECC15" s="140" t="s">
        <v>454</v>
      </c>
      <c r="ECD15" s="140" t="s">
        <v>454</v>
      </c>
      <c r="ECE15" s="140" t="s">
        <v>454</v>
      </c>
      <c r="ECF15" s="140" t="s">
        <v>454</v>
      </c>
      <c r="ECG15" s="140" t="s">
        <v>454</v>
      </c>
      <c r="ECH15" s="140" t="s">
        <v>454</v>
      </c>
      <c r="ECI15" s="140" t="s">
        <v>454</v>
      </c>
      <c r="ECJ15" s="140" t="s">
        <v>454</v>
      </c>
      <c r="ECK15" s="140" t="s">
        <v>454</v>
      </c>
      <c r="ECL15" s="140" t="s">
        <v>454</v>
      </c>
      <c r="ECM15" s="140" t="s">
        <v>454</v>
      </c>
      <c r="ECN15" s="140" t="s">
        <v>454</v>
      </c>
      <c r="ECO15" s="140" t="s">
        <v>454</v>
      </c>
      <c r="ECP15" s="140" t="s">
        <v>454</v>
      </c>
      <c r="ECQ15" s="140" t="s">
        <v>454</v>
      </c>
      <c r="ECR15" s="140" t="s">
        <v>454</v>
      </c>
      <c r="ECS15" s="140" t="s">
        <v>454</v>
      </c>
      <c r="ECT15" s="140" t="s">
        <v>454</v>
      </c>
      <c r="ECU15" s="140" t="s">
        <v>454</v>
      </c>
      <c r="ECV15" s="140" t="s">
        <v>454</v>
      </c>
      <c r="ECW15" s="140" t="s">
        <v>454</v>
      </c>
      <c r="ECX15" s="140" t="s">
        <v>454</v>
      </c>
      <c r="ECY15" s="140" t="s">
        <v>454</v>
      </c>
      <c r="ECZ15" s="140" t="s">
        <v>454</v>
      </c>
      <c r="EDA15" s="140" t="s">
        <v>454</v>
      </c>
      <c r="EDB15" s="140" t="s">
        <v>454</v>
      </c>
      <c r="EDC15" s="140" t="s">
        <v>454</v>
      </c>
      <c r="EDD15" s="140" t="s">
        <v>454</v>
      </c>
      <c r="EDE15" s="140" t="s">
        <v>454</v>
      </c>
      <c r="EDF15" s="140" t="s">
        <v>454</v>
      </c>
      <c r="EDG15" s="140" t="s">
        <v>454</v>
      </c>
      <c r="EDH15" s="140" t="s">
        <v>454</v>
      </c>
      <c r="EDI15" s="140" t="s">
        <v>454</v>
      </c>
      <c r="EDJ15" s="140" t="s">
        <v>454</v>
      </c>
      <c r="EDK15" s="140" t="s">
        <v>454</v>
      </c>
      <c r="EDL15" s="140" t="s">
        <v>454</v>
      </c>
      <c r="EDM15" s="140" t="s">
        <v>454</v>
      </c>
      <c r="EDN15" s="140" t="s">
        <v>454</v>
      </c>
      <c r="EDO15" s="140" t="s">
        <v>454</v>
      </c>
      <c r="EDP15" s="140" t="s">
        <v>454</v>
      </c>
      <c r="EDQ15" s="140" t="s">
        <v>454</v>
      </c>
      <c r="EDR15" s="140" t="s">
        <v>454</v>
      </c>
      <c r="EDS15" s="140" t="s">
        <v>454</v>
      </c>
      <c r="EDT15" s="140" t="s">
        <v>454</v>
      </c>
      <c r="EDU15" s="140" t="s">
        <v>454</v>
      </c>
      <c r="EDV15" s="140" t="s">
        <v>454</v>
      </c>
      <c r="EDW15" s="140" t="s">
        <v>454</v>
      </c>
      <c r="EDX15" s="140" t="s">
        <v>454</v>
      </c>
      <c r="EDY15" s="140" t="s">
        <v>454</v>
      </c>
      <c r="EDZ15" s="140" t="s">
        <v>454</v>
      </c>
      <c r="EEA15" s="140" t="s">
        <v>454</v>
      </c>
      <c r="EEB15" s="140" t="s">
        <v>454</v>
      </c>
      <c r="EEC15" s="140" t="s">
        <v>454</v>
      </c>
      <c r="EED15" s="140" t="s">
        <v>454</v>
      </c>
      <c r="EEE15" s="140" t="s">
        <v>454</v>
      </c>
      <c r="EEF15" s="140" t="s">
        <v>454</v>
      </c>
      <c r="EEG15" s="140" t="s">
        <v>454</v>
      </c>
      <c r="EEH15" s="140" t="s">
        <v>454</v>
      </c>
      <c r="EEI15" s="140" t="s">
        <v>454</v>
      </c>
      <c r="EEJ15" s="140" t="s">
        <v>454</v>
      </c>
      <c r="EEK15" s="140" t="s">
        <v>454</v>
      </c>
      <c r="EEL15" s="140" t="s">
        <v>454</v>
      </c>
      <c r="EEM15" s="140" t="s">
        <v>454</v>
      </c>
      <c r="EEN15" s="140" t="s">
        <v>454</v>
      </c>
      <c r="EEO15" s="140" t="s">
        <v>454</v>
      </c>
      <c r="EEP15" s="140" t="s">
        <v>454</v>
      </c>
      <c r="EEQ15" s="140" t="s">
        <v>454</v>
      </c>
      <c r="EER15" s="140" t="s">
        <v>454</v>
      </c>
      <c r="EES15" s="140" t="s">
        <v>454</v>
      </c>
      <c r="EET15" s="140" t="s">
        <v>454</v>
      </c>
      <c r="EEU15" s="140" t="s">
        <v>454</v>
      </c>
      <c r="EEV15" s="140" t="s">
        <v>454</v>
      </c>
      <c r="EEW15" s="140" t="s">
        <v>454</v>
      </c>
      <c r="EEX15" s="140" t="s">
        <v>454</v>
      </c>
      <c r="EEY15" s="140" t="s">
        <v>454</v>
      </c>
      <c r="EEZ15" s="140" t="s">
        <v>454</v>
      </c>
      <c r="EFA15" s="140" t="s">
        <v>454</v>
      </c>
      <c r="EFB15" s="140" t="s">
        <v>454</v>
      </c>
      <c r="EFC15" s="140" t="s">
        <v>454</v>
      </c>
      <c r="EFD15" s="140" t="s">
        <v>454</v>
      </c>
      <c r="EFE15" s="140" t="s">
        <v>454</v>
      </c>
      <c r="EFF15" s="140" t="s">
        <v>454</v>
      </c>
      <c r="EFG15" s="140" t="s">
        <v>454</v>
      </c>
      <c r="EFH15" s="140" t="s">
        <v>454</v>
      </c>
      <c r="EFI15" s="140" t="s">
        <v>454</v>
      </c>
      <c r="EFJ15" s="140" t="s">
        <v>454</v>
      </c>
      <c r="EFK15" s="140" t="s">
        <v>454</v>
      </c>
      <c r="EFL15" s="140" t="s">
        <v>454</v>
      </c>
      <c r="EFM15" s="140" t="s">
        <v>454</v>
      </c>
      <c r="EFN15" s="140" t="s">
        <v>454</v>
      </c>
      <c r="EFO15" s="140" t="s">
        <v>454</v>
      </c>
      <c r="EFP15" s="140" t="s">
        <v>454</v>
      </c>
      <c r="EFQ15" s="140" t="s">
        <v>454</v>
      </c>
      <c r="EFR15" s="140" t="s">
        <v>454</v>
      </c>
      <c r="EFS15" s="140" t="s">
        <v>454</v>
      </c>
      <c r="EFT15" s="140" t="s">
        <v>454</v>
      </c>
      <c r="EFU15" s="140" t="s">
        <v>454</v>
      </c>
      <c r="EFV15" s="140" t="s">
        <v>454</v>
      </c>
      <c r="EFW15" s="140" t="s">
        <v>454</v>
      </c>
      <c r="EFX15" s="140" t="s">
        <v>454</v>
      </c>
      <c r="EFY15" s="140" t="s">
        <v>454</v>
      </c>
      <c r="EFZ15" s="140" t="s">
        <v>454</v>
      </c>
      <c r="EGA15" s="140" t="s">
        <v>454</v>
      </c>
      <c r="EGB15" s="140" t="s">
        <v>454</v>
      </c>
      <c r="EGC15" s="140" t="s">
        <v>454</v>
      </c>
      <c r="EGD15" s="140" t="s">
        <v>454</v>
      </c>
      <c r="EGE15" s="140" t="s">
        <v>454</v>
      </c>
      <c r="EGF15" s="140" t="s">
        <v>454</v>
      </c>
      <c r="EGG15" s="140" t="s">
        <v>454</v>
      </c>
      <c r="EGH15" s="140" t="s">
        <v>454</v>
      </c>
      <c r="EGI15" s="140" t="s">
        <v>454</v>
      </c>
      <c r="EGJ15" s="140" t="s">
        <v>454</v>
      </c>
      <c r="EGK15" s="140" t="s">
        <v>454</v>
      </c>
      <c r="EGL15" s="140" t="s">
        <v>454</v>
      </c>
      <c r="EGM15" s="140" t="s">
        <v>454</v>
      </c>
      <c r="EGN15" s="140" t="s">
        <v>454</v>
      </c>
      <c r="EGO15" s="140" t="s">
        <v>454</v>
      </c>
      <c r="EGP15" s="140" t="s">
        <v>454</v>
      </c>
      <c r="EGQ15" s="140" t="s">
        <v>454</v>
      </c>
      <c r="EGR15" s="140" t="s">
        <v>454</v>
      </c>
      <c r="EGS15" s="140" t="s">
        <v>454</v>
      </c>
      <c r="EGT15" s="140" t="s">
        <v>454</v>
      </c>
      <c r="EGU15" s="140" t="s">
        <v>454</v>
      </c>
      <c r="EGV15" s="140" t="s">
        <v>454</v>
      </c>
      <c r="EGW15" s="140" t="s">
        <v>454</v>
      </c>
      <c r="EGX15" s="140" t="s">
        <v>454</v>
      </c>
      <c r="EGY15" s="140" t="s">
        <v>454</v>
      </c>
      <c r="EGZ15" s="140" t="s">
        <v>454</v>
      </c>
      <c r="EHA15" s="140" t="s">
        <v>454</v>
      </c>
      <c r="EHB15" s="140" t="s">
        <v>454</v>
      </c>
      <c r="EHC15" s="140" t="s">
        <v>454</v>
      </c>
      <c r="EHD15" s="140" t="s">
        <v>454</v>
      </c>
      <c r="EHE15" s="140" t="s">
        <v>454</v>
      </c>
      <c r="EHF15" s="140" t="s">
        <v>454</v>
      </c>
      <c r="EHG15" s="140" t="s">
        <v>454</v>
      </c>
      <c r="EHH15" s="140" t="s">
        <v>454</v>
      </c>
      <c r="EHI15" s="140" t="s">
        <v>454</v>
      </c>
      <c r="EHJ15" s="140" t="s">
        <v>454</v>
      </c>
      <c r="EHK15" s="140" t="s">
        <v>454</v>
      </c>
      <c r="EHL15" s="140" t="s">
        <v>454</v>
      </c>
      <c r="EHM15" s="140" t="s">
        <v>454</v>
      </c>
      <c r="EHN15" s="140" t="s">
        <v>454</v>
      </c>
      <c r="EHO15" s="140" t="s">
        <v>454</v>
      </c>
      <c r="EHP15" s="140" t="s">
        <v>454</v>
      </c>
      <c r="EHQ15" s="140" t="s">
        <v>454</v>
      </c>
      <c r="EHR15" s="140" t="s">
        <v>454</v>
      </c>
      <c r="EHS15" s="140" t="s">
        <v>454</v>
      </c>
      <c r="EHT15" s="140" t="s">
        <v>454</v>
      </c>
      <c r="EHU15" s="140" t="s">
        <v>454</v>
      </c>
      <c r="EHV15" s="140" t="s">
        <v>454</v>
      </c>
      <c r="EHW15" s="140" t="s">
        <v>454</v>
      </c>
      <c r="EHX15" s="140" t="s">
        <v>454</v>
      </c>
      <c r="EHY15" s="140" t="s">
        <v>454</v>
      </c>
      <c r="EHZ15" s="140" t="s">
        <v>454</v>
      </c>
      <c r="EIA15" s="140" t="s">
        <v>454</v>
      </c>
      <c r="EIB15" s="140" t="s">
        <v>454</v>
      </c>
      <c r="EIC15" s="140" t="s">
        <v>454</v>
      </c>
      <c r="EID15" s="140" t="s">
        <v>454</v>
      </c>
      <c r="EIE15" s="140" t="s">
        <v>454</v>
      </c>
      <c r="EIF15" s="140" t="s">
        <v>454</v>
      </c>
      <c r="EIG15" s="140" t="s">
        <v>454</v>
      </c>
      <c r="EIH15" s="140" t="s">
        <v>454</v>
      </c>
      <c r="EII15" s="140" t="s">
        <v>454</v>
      </c>
      <c r="EIJ15" s="140" t="s">
        <v>454</v>
      </c>
      <c r="EIK15" s="140" t="s">
        <v>454</v>
      </c>
      <c r="EIL15" s="140" t="s">
        <v>454</v>
      </c>
      <c r="EIM15" s="140" t="s">
        <v>454</v>
      </c>
      <c r="EIN15" s="140" t="s">
        <v>454</v>
      </c>
      <c r="EIO15" s="140" t="s">
        <v>454</v>
      </c>
      <c r="EIP15" s="140" t="s">
        <v>454</v>
      </c>
      <c r="EIQ15" s="140" t="s">
        <v>454</v>
      </c>
      <c r="EIR15" s="140" t="s">
        <v>454</v>
      </c>
      <c r="EIS15" s="140" t="s">
        <v>454</v>
      </c>
      <c r="EIT15" s="140" t="s">
        <v>454</v>
      </c>
      <c r="EIU15" s="140" t="s">
        <v>454</v>
      </c>
      <c r="EIV15" s="140" t="s">
        <v>454</v>
      </c>
      <c r="EIW15" s="140" t="s">
        <v>454</v>
      </c>
      <c r="EIX15" s="140" t="s">
        <v>454</v>
      </c>
      <c r="EIY15" s="140" t="s">
        <v>454</v>
      </c>
      <c r="EIZ15" s="140" t="s">
        <v>454</v>
      </c>
      <c r="EJA15" s="140" t="s">
        <v>454</v>
      </c>
      <c r="EJB15" s="140" t="s">
        <v>454</v>
      </c>
      <c r="EJC15" s="140" t="s">
        <v>454</v>
      </c>
      <c r="EJD15" s="140" t="s">
        <v>454</v>
      </c>
      <c r="EJE15" s="140" t="s">
        <v>454</v>
      </c>
      <c r="EJF15" s="140" t="s">
        <v>454</v>
      </c>
      <c r="EJG15" s="140" t="s">
        <v>454</v>
      </c>
      <c r="EJH15" s="140" t="s">
        <v>454</v>
      </c>
      <c r="EJI15" s="140" t="s">
        <v>454</v>
      </c>
      <c r="EJJ15" s="140" t="s">
        <v>454</v>
      </c>
      <c r="EJK15" s="140" t="s">
        <v>454</v>
      </c>
      <c r="EJL15" s="140" t="s">
        <v>454</v>
      </c>
      <c r="EJM15" s="140" t="s">
        <v>454</v>
      </c>
      <c r="EJN15" s="140" t="s">
        <v>454</v>
      </c>
      <c r="EJO15" s="140" t="s">
        <v>454</v>
      </c>
      <c r="EJP15" s="140" t="s">
        <v>454</v>
      </c>
      <c r="EJQ15" s="140" t="s">
        <v>454</v>
      </c>
      <c r="EJR15" s="140" t="s">
        <v>454</v>
      </c>
      <c r="EJS15" s="140" t="s">
        <v>454</v>
      </c>
      <c r="EJT15" s="140" t="s">
        <v>454</v>
      </c>
      <c r="EJU15" s="140" t="s">
        <v>454</v>
      </c>
      <c r="EJV15" s="140" t="s">
        <v>454</v>
      </c>
      <c r="EJW15" s="140" t="s">
        <v>454</v>
      </c>
      <c r="EJX15" s="140" t="s">
        <v>454</v>
      </c>
      <c r="EJY15" s="140" t="s">
        <v>454</v>
      </c>
      <c r="EJZ15" s="140" t="s">
        <v>454</v>
      </c>
      <c r="EKA15" s="140" t="s">
        <v>454</v>
      </c>
      <c r="EKB15" s="140" t="s">
        <v>454</v>
      </c>
      <c r="EKC15" s="140" t="s">
        <v>454</v>
      </c>
      <c r="EKD15" s="140" t="s">
        <v>454</v>
      </c>
      <c r="EKE15" s="140" t="s">
        <v>454</v>
      </c>
      <c r="EKF15" s="140" t="s">
        <v>454</v>
      </c>
      <c r="EKG15" s="140" t="s">
        <v>454</v>
      </c>
      <c r="EKH15" s="140" t="s">
        <v>454</v>
      </c>
      <c r="EKI15" s="140" t="s">
        <v>454</v>
      </c>
      <c r="EKJ15" s="140" t="s">
        <v>454</v>
      </c>
      <c r="EKK15" s="140" t="s">
        <v>454</v>
      </c>
      <c r="EKL15" s="140" t="s">
        <v>454</v>
      </c>
      <c r="EKM15" s="140" t="s">
        <v>454</v>
      </c>
      <c r="EKN15" s="140" t="s">
        <v>454</v>
      </c>
      <c r="EKO15" s="140" t="s">
        <v>454</v>
      </c>
      <c r="EKP15" s="140" t="s">
        <v>454</v>
      </c>
      <c r="EKQ15" s="140" t="s">
        <v>454</v>
      </c>
      <c r="EKR15" s="140" t="s">
        <v>454</v>
      </c>
      <c r="EKS15" s="140" t="s">
        <v>454</v>
      </c>
      <c r="EKT15" s="140" t="s">
        <v>454</v>
      </c>
      <c r="EKU15" s="140" t="s">
        <v>454</v>
      </c>
      <c r="EKV15" s="140" t="s">
        <v>454</v>
      </c>
      <c r="EKW15" s="140" t="s">
        <v>454</v>
      </c>
      <c r="EKX15" s="140" t="s">
        <v>454</v>
      </c>
      <c r="EKY15" s="140" t="s">
        <v>454</v>
      </c>
      <c r="EKZ15" s="140" t="s">
        <v>454</v>
      </c>
      <c r="ELA15" s="140" t="s">
        <v>454</v>
      </c>
      <c r="ELB15" s="140" t="s">
        <v>454</v>
      </c>
      <c r="ELC15" s="140" t="s">
        <v>454</v>
      </c>
      <c r="ELD15" s="140" t="s">
        <v>454</v>
      </c>
      <c r="ELE15" s="140" t="s">
        <v>454</v>
      </c>
      <c r="ELF15" s="140" t="s">
        <v>454</v>
      </c>
      <c r="ELG15" s="140" t="s">
        <v>454</v>
      </c>
      <c r="ELH15" s="140" t="s">
        <v>454</v>
      </c>
      <c r="ELI15" s="140" t="s">
        <v>454</v>
      </c>
      <c r="ELJ15" s="140" t="s">
        <v>454</v>
      </c>
      <c r="ELK15" s="140" t="s">
        <v>454</v>
      </c>
      <c r="ELL15" s="140" t="s">
        <v>454</v>
      </c>
      <c r="ELM15" s="140" t="s">
        <v>454</v>
      </c>
      <c r="ELN15" s="140" t="s">
        <v>454</v>
      </c>
      <c r="ELO15" s="140" t="s">
        <v>454</v>
      </c>
      <c r="ELP15" s="140" t="s">
        <v>454</v>
      </c>
      <c r="ELQ15" s="140" t="s">
        <v>454</v>
      </c>
      <c r="ELR15" s="140" t="s">
        <v>454</v>
      </c>
      <c r="ELS15" s="140" t="s">
        <v>454</v>
      </c>
      <c r="ELT15" s="140" t="s">
        <v>454</v>
      </c>
      <c r="ELU15" s="140" t="s">
        <v>454</v>
      </c>
      <c r="ELV15" s="140" t="s">
        <v>454</v>
      </c>
      <c r="ELW15" s="140" t="s">
        <v>454</v>
      </c>
      <c r="ELX15" s="140" t="s">
        <v>454</v>
      </c>
      <c r="ELY15" s="140" t="s">
        <v>454</v>
      </c>
      <c r="ELZ15" s="140" t="s">
        <v>454</v>
      </c>
      <c r="EMA15" s="140" t="s">
        <v>454</v>
      </c>
      <c r="EMB15" s="140" t="s">
        <v>454</v>
      </c>
      <c r="EMC15" s="140" t="s">
        <v>454</v>
      </c>
      <c r="EMD15" s="140" t="s">
        <v>454</v>
      </c>
      <c r="EME15" s="140" t="s">
        <v>454</v>
      </c>
      <c r="EMF15" s="140" t="s">
        <v>454</v>
      </c>
      <c r="EMG15" s="140" t="s">
        <v>454</v>
      </c>
      <c r="EMH15" s="140" t="s">
        <v>454</v>
      </c>
      <c r="EMI15" s="140" t="s">
        <v>454</v>
      </c>
      <c r="EMJ15" s="140" t="s">
        <v>454</v>
      </c>
      <c r="EMK15" s="140" t="s">
        <v>454</v>
      </c>
      <c r="EML15" s="140" t="s">
        <v>454</v>
      </c>
      <c r="EMM15" s="140" t="s">
        <v>454</v>
      </c>
      <c r="EMN15" s="140" t="s">
        <v>454</v>
      </c>
      <c r="EMO15" s="140" t="s">
        <v>454</v>
      </c>
      <c r="EMP15" s="140" t="s">
        <v>454</v>
      </c>
      <c r="EMQ15" s="140" t="s">
        <v>454</v>
      </c>
      <c r="EMR15" s="140" t="s">
        <v>454</v>
      </c>
      <c r="EMS15" s="140" t="s">
        <v>454</v>
      </c>
      <c r="EMT15" s="140" t="s">
        <v>454</v>
      </c>
      <c r="EMU15" s="140" t="s">
        <v>454</v>
      </c>
      <c r="EMV15" s="140" t="s">
        <v>454</v>
      </c>
      <c r="EMW15" s="140" t="s">
        <v>454</v>
      </c>
      <c r="EMX15" s="140" t="s">
        <v>454</v>
      </c>
      <c r="EMY15" s="140" t="s">
        <v>454</v>
      </c>
      <c r="EMZ15" s="140" t="s">
        <v>454</v>
      </c>
      <c r="ENA15" s="140" t="s">
        <v>454</v>
      </c>
      <c r="ENB15" s="140" t="s">
        <v>454</v>
      </c>
      <c r="ENC15" s="140" t="s">
        <v>454</v>
      </c>
      <c r="END15" s="140" t="s">
        <v>454</v>
      </c>
      <c r="ENE15" s="140" t="s">
        <v>454</v>
      </c>
      <c r="ENF15" s="140" t="s">
        <v>454</v>
      </c>
      <c r="ENG15" s="140" t="s">
        <v>454</v>
      </c>
      <c r="ENH15" s="140" t="s">
        <v>454</v>
      </c>
      <c r="ENI15" s="140" t="s">
        <v>454</v>
      </c>
      <c r="ENJ15" s="140" t="s">
        <v>454</v>
      </c>
      <c r="ENK15" s="140" t="s">
        <v>454</v>
      </c>
      <c r="ENL15" s="140" t="s">
        <v>454</v>
      </c>
      <c r="ENM15" s="140" t="s">
        <v>454</v>
      </c>
      <c r="ENN15" s="140" t="s">
        <v>454</v>
      </c>
      <c r="ENO15" s="140" t="s">
        <v>454</v>
      </c>
      <c r="ENP15" s="140" t="s">
        <v>454</v>
      </c>
      <c r="ENQ15" s="140" t="s">
        <v>454</v>
      </c>
      <c r="ENR15" s="140" t="s">
        <v>454</v>
      </c>
      <c r="ENS15" s="140" t="s">
        <v>454</v>
      </c>
      <c r="ENT15" s="140" t="s">
        <v>454</v>
      </c>
      <c r="ENU15" s="140" t="s">
        <v>454</v>
      </c>
      <c r="ENV15" s="140" t="s">
        <v>454</v>
      </c>
      <c r="ENW15" s="140" t="s">
        <v>454</v>
      </c>
      <c r="ENX15" s="140" t="s">
        <v>454</v>
      </c>
      <c r="ENY15" s="140" t="s">
        <v>454</v>
      </c>
      <c r="ENZ15" s="140" t="s">
        <v>454</v>
      </c>
      <c r="EOA15" s="140" t="s">
        <v>454</v>
      </c>
      <c r="EOB15" s="140" t="s">
        <v>454</v>
      </c>
      <c r="EOC15" s="140" t="s">
        <v>454</v>
      </c>
      <c r="EOD15" s="140" t="s">
        <v>454</v>
      </c>
      <c r="EOE15" s="140" t="s">
        <v>454</v>
      </c>
      <c r="EOF15" s="140" t="s">
        <v>454</v>
      </c>
      <c r="EOG15" s="140" t="s">
        <v>454</v>
      </c>
      <c r="EOH15" s="140" t="s">
        <v>454</v>
      </c>
      <c r="EOI15" s="140" t="s">
        <v>454</v>
      </c>
      <c r="EOJ15" s="140" t="s">
        <v>454</v>
      </c>
      <c r="EOK15" s="140" t="s">
        <v>454</v>
      </c>
      <c r="EOL15" s="140" t="s">
        <v>454</v>
      </c>
      <c r="EOM15" s="140" t="s">
        <v>454</v>
      </c>
      <c r="EON15" s="140" t="s">
        <v>454</v>
      </c>
      <c r="EOO15" s="140" t="s">
        <v>454</v>
      </c>
      <c r="EOP15" s="140" t="s">
        <v>454</v>
      </c>
      <c r="EOQ15" s="140" t="s">
        <v>454</v>
      </c>
      <c r="EOR15" s="140" t="s">
        <v>454</v>
      </c>
      <c r="EOS15" s="140" t="s">
        <v>454</v>
      </c>
      <c r="EOT15" s="140" t="s">
        <v>454</v>
      </c>
      <c r="EOU15" s="140" t="s">
        <v>454</v>
      </c>
      <c r="EOV15" s="140" t="s">
        <v>454</v>
      </c>
      <c r="EOW15" s="140" t="s">
        <v>454</v>
      </c>
      <c r="EOX15" s="140" t="s">
        <v>454</v>
      </c>
      <c r="EOY15" s="140" t="s">
        <v>454</v>
      </c>
      <c r="EOZ15" s="140" t="s">
        <v>454</v>
      </c>
      <c r="EPA15" s="140" t="s">
        <v>454</v>
      </c>
      <c r="EPB15" s="140" t="s">
        <v>454</v>
      </c>
      <c r="EPC15" s="140" t="s">
        <v>454</v>
      </c>
      <c r="EPD15" s="140" t="s">
        <v>454</v>
      </c>
      <c r="EPE15" s="140" t="s">
        <v>454</v>
      </c>
      <c r="EPF15" s="140" t="s">
        <v>454</v>
      </c>
      <c r="EPG15" s="140" t="s">
        <v>454</v>
      </c>
      <c r="EPH15" s="140" t="s">
        <v>454</v>
      </c>
      <c r="EPI15" s="140" t="s">
        <v>454</v>
      </c>
      <c r="EPJ15" s="140" t="s">
        <v>454</v>
      </c>
      <c r="EPK15" s="140" t="s">
        <v>454</v>
      </c>
      <c r="EPL15" s="140" t="s">
        <v>454</v>
      </c>
      <c r="EPM15" s="140" t="s">
        <v>454</v>
      </c>
      <c r="EPN15" s="140" t="s">
        <v>454</v>
      </c>
      <c r="EPO15" s="140" t="s">
        <v>454</v>
      </c>
      <c r="EPP15" s="140" t="s">
        <v>454</v>
      </c>
      <c r="EPQ15" s="140" t="s">
        <v>454</v>
      </c>
      <c r="EPR15" s="140" t="s">
        <v>454</v>
      </c>
      <c r="EPS15" s="140" t="s">
        <v>454</v>
      </c>
      <c r="EPT15" s="140" t="s">
        <v>454</v>
      </c>
      <c r="EPU15" s="140" t="s">
        <v>454</v>
      </c>
      <c r="EPV15" s="140" t="s">
        <v>454</v>
      </c>
      <c r="EPW15" s="140" t="s">
        <v>454</v>
      </c>
      <c r="EPX15" s="140" t="s">
        <v>454</v>
      </c>
      <c r="EPY15" s="140" t="s">
        <v>454</v>
      </c>
      <c r="EPZ15" s="140" t="s">
        <v>454</v>
      </c>
      <c r="EQA15" s="140" t="s">
        <v>454</v>
      </c>
      <c r="EQB15" s="140" t="s">
        <v>454</v>
      </c>
      <c r="EQC15" s="140" t="s">
        <v>454</v>
      </c>
      <c r="EQD15" s="140" t="s">
        <v>454</v>
      </c>
      <c r="EQE15" s="140" t="s">
        <v>454</v>
      </c>
      <c r="EQF15" s="140" t="s">
        <v>454</v>
      </c>
      <c r="EQG15" s="140" t="s">
        <v>454</v>
      </c>
      <c r="EQH15" s="140" t="s">
        <v>454</v>
      </c>
      <c r="EQI15" s="140" t="s">
        <v>454</v>
      </c>
      <c r="EQJ15" s="140" t="s">
        <v>454</v>
      </c>
      <c r="EQK15" s="140" t="s">
        <v>454</v>
      </c>
      <c r="EQL15" s="140" t="s">
        <v>454</v>
      </c>
      <c r="EQM15" s="140" t="s">
        <v>454</v>
      </c>
      <c r="EQN15" s="140" t="s">
        <v>454</v>
      </c>
      <c r="EQO15" s="140" t="s">
        <v>454</v>
      </c>
      <c r="EQP15" s="140" t="s">
        <v>454</v>
      </c>
      <c r="EQQ15" s="140" t="s">
        <v>454</v>
      </c>
      <c r="EQR15" s="140" t="s">
        <v>454</v>
      </c>
      <c r="EQS15" s="140" t="s">
        <v>454</v>
      </c>
      <c r="EQT15" s="140" t="s">
        <v>454</v>
      </c>
      <c r="EQU15" s="140" t="s">
        <v>454</v>
      </c>
      <c r="EQV15" s="140" t="s">
        <v>454</v>
      </c>
      <c r="EQW15" s="140" t="s">
        <v>454</v>
      </c>
      <c r="EQX15" s="140" t="s">
        <v>454</v>
      </c>
      <c r="EQY15" s="140" t="s">
        <v>454</v>
      </c>
      <c r="EQZ15" s="140" t="s">
        <v>454</v>
      </c>
      <c r="ERA15" s="140" t="s">
        <v>454</v>
      </c>
      <c r="ERB15" s="140" t="s">
        <v>454</v>
      </c>
      <c r="ERC15" s="140" t="s">
        <v>454</v>
      </c>
      <c r="ERD15" s="140" t="s">
        <v>454</v>
      </c>
      <c r="ERE15" s="140" t="s">
        <v>454</v>
      </c>
      <c r="ERF15" s="140" t="s">
        <v>454</v>
      </c>
      <c r="ERG15" s="140" t="s">
        <v>454</v>
      </c>
      <c r="ERH15" s="140" t="s">
        <v>454</v>
      </c>
      <c r="ERI15" s="140" t="s">
        <v>454</v>
      </c>
      <c r="ERJ15" s="140" t="s">
        <v>454</v>
      </c>
      <c r="ERK15" s="140" t="s">
        <v>454</v>
      </c>
      <c r="ERL15" s="140" t="s">
        <v>454</v>
      </c>
      <c r="ERM15" s="140" t="s">
        <v>454</v>
      </c>
      <c r="ERN15" s="140" t="s">
        <v>454</v>
      </c>
      <c r="ERO15" s="140" t="s">
        <v>454</v>
      </c>
      <c r="ERP15" s="140" t="s">
        <v>454</v>
      </c>
      <c r="ERQ15" s="140" t="s">
        <v>454</v>
      </c>
      <c r="ERR15" s="140" t="s">
        <v>454</v>
      </c>
      <c r="ERS15" s="140" t="s">
        <v>454</v>
      </c>
      <c r="ERT15" s="140" t="s">
        <v>454</v>
      </c>
      <c r="ERU15" s="140" t="s">
        <v>454</v>
      </c>
      <c r="ERV15" s="140" t="s">
        <v>454</v>
      </c>
      <c r="ERW15" s="140" t="s">
        <v>454</v>
      </c>
      <c r="ERX15" s="140" t="s">
        <v>454</v>
      </c>
      <c r="ERY15" s="140" t="s">
        <v>454</v>
      </c>
      <c r="ERZ15" s="140" t="s">
        <v>454</v>
      </c>
      <c r="ESA15" s="140" t="s">
        <v>454</v>
      </c>
      <c r="ESB15" s="140" t="s">
        <v>454</v>
      </c>
      <c r="ESC15" s="140" t="s">
        <v>454</v>
      </c>
      <c r="ESD15" s="140" t="s">
        <v>454</v>
      </c>
      <c r="ESE15" s="140" t="s">
        <v>454</v>
      </c>
      <c r="ESF15" s="140" t="s">
        <v>454</v>
      </c>
      <c r="ESG15" s="140" t="s">
        <v>454</v>
      </c>
      <c r="ESH15" s="140" t="s">
        <v>454</v>
      </c>
      <c r="ESI15" s="140" t="s">
        <v>454</v>
      </c>
      <c r="ESJ15" s="140" t="s">
        <v>454</v>
      </c>
      <c r="ESK15" s="140" t="s">
        <v>454</v>
      </c>
      <c r="ESL15" s="140" t="s">
        <v>454</v>
      </c>
      <c r="ESM15" s="140" t="s">
        <v>454</v>
      </c>
      <c r="ESN15" s="140" t="s">
        <v>454</v>
      </c>
      <c r="ESO15" s="140" t="s">
        <v>454</v>
      </c>
      <c r="ESP15" s="140" t="s">
        <v>454</v>
      </c>
      <c r="ESQ15" s="140" t="s">
        <v>454</v>
      </c>
      <c r="ESR15" s="140" t="s">
        <v>454</v>
      </c>
      <c r="ESS15" s="140" t="s">
        <v>454</v>
      </c>
      <c r="EST15" s="140" t="s">
        <v>454</v>
      </c>
      <c r="ESU15" s="140" t="s">
        <v>454</v>
      </c>
      <c r="ESV15" s="140" t="s">
        <v>454</v>
      </c>
      <c r="ESW15" s="140" t="s">
        <v>454</v>
      </c>
      <c r="ESX15" s="140" t="s">
        <v>454</v>
      </c>
      <c r="ESY15" s="140" t="s">
        <v>454</v>
      </c>
      <c r="ESZ15" s="140" t="s">
        <v>454</v>
      </c>
      <c r="ETA15" s="140" t="s">
        <v>454</v>
      </c>
      <c r="ETB15" s="140" t="s">
        <v>454</v>
      </c>
      <c r="ETC15" s="140" t="s">
        <v>454</v>
      </c>
      <c r="ETD15" s="140" t="s">
        <v>454</v>
      </c>
      <c r="ETE15" s="140" t="s">
        <v>454</v>
      </c>
      <c r="ETF15" s="140" t="s">
        <v>454</v>
      </c>
      <c r="ETG15" s="140" t="s">
        <v>454</v>
      </c>
      <c r="ETH15" s="140" t="s">
        <v>454</v>
      </c>
      <c r="ETI15" s="140" t="s">
        <v>454</v>
      </c>
      <c r="ETJ15" s="140" t="s">
        <v>454</v>
      </c>
      <c r="ETK15" s="140" t="s">
        <v>454</v>
      </c>
      <c r="ETL15" s="140" t="s">
        <v>454</v>
      </c>
      <c r="ETM15" s="140" t="s">
        <v>454</v>
      </c>
      <c r="ETN15" s="140" t="s">
        <v>454</v>
      </c>
      <c r="ETO15" s="140" t="s">
        <v>454</v>
      </c>
      <c r="ETP15" s="140" t="s">
        <v>454</v>
      </c>
      <c r="ETQ15" s="140" t="s">
        <v>454</v>
      </c>
      <c r="ETR15" s="140" t="s">
        <v>454</v>
      </c>
      <c r="ETS15" s="140" t="s">
        <v>454</v>
      </c>
      <c r="ETT15" s="140" t="s">
        <v>454</v>
      </c>
      <c r="ETU15" s="140" t="s">
        <v>454</v>
      </c>
      <c r="ETV15" s="140" t="s">
        <v>454</v>
      </c>
      <c r="ETW15" s="140" t="s">
        <v>454</v>
      </c>
      <c r="ETX15" s="140" t="s">
        <v>454</v>
      </c>
      <c r="ETY15" s="140" t="s">
        <v>454</v>
      </c>
      <c r="ETZ15" s="140" t="s">
        <v>454</v>
      </c>
      <c r="EUA15" s="140" t="s">
        <v>454</v>
      </c>
      <c r="EUB15" s="140" t="s">
        <v>454</v>
      </c>
      <c r="EUC15" s="140" t="s">
        <v>454</v>
      </c>
      <c r="EUD15" s="140" t="s">
        <v>454</v>
      </c>
      <c r="EUE15" s="140" t="s">
        <v>454</v>
      </c>
      <c r="EUF15" s="140" t="s">
        <v>454</v>
      </c>
      <c r="EUG15" s="140" t="s">
        <v>454</v>
      </c>
      <c r="EUH15" s="140" t="s">
        <v>454</v>
      </c>
      <c r="EUI15" s="140" t="s">
        <v>454</v>
      </c>
      <c r="EUJ15" s="140" t="s">
        <v>454</v>
      </c>
      <c r="EUK15" s="140" t="s">
        <v>454</v>
      </c>
      <c r="EUL15" s="140" t="s">
        <v>454</v>
      </c>
      <c r="EUM15" s="140" t="s">
        <v>454</v>
      </c>
      <c r="EUN15" s="140" t="s">
        <v>454</v>
      </c>
      <c r="EUO15" s="140" t="s">
        <v>454</v>
      </c>
      <c r="EUP15" s="140" t="s">
        <v>454</v>
      </c>
      <c r="EUQ15" s="140" t="s">
        <v>454</v>
      </c>
      <c r="EUR15" s="140" t="s">
        <v>454</v>
      </c>
      <c r="EUS15" s="140" t="s">
        <v>454</v>
      </c>
      <c r="EUT15" s="140" t="s">
        <v>454</v>
      </c>
      <c r="EUU15" s="140" t="s">
        <v>454</v>
      </c>
      <c r="EUV15" s="140" t="s">
        <v>454</v>
      </c>
      <c r="EUW15" s="140" t="s">
        <v>454</v>
      </c>
      <c r="EUX15" s="140" t="s">
        <v>454</v>
      </c>
      <c r="EUY15" s="140" t="s">
        <v>454</v>
      </c>
      <c r="EUZ15" s="140" t="s">
        <v>454</v>
      </c>
      <c r="EVA15" s="140" t="s">
        <v>454</v>
      </c>
      <c r="EVB15" s="140" t="s">
        <v>454</v>
      </c>
      <c r="EVC15" s="140" t="s">
        <v>454</v>
      </c>
      <c r="EVD15" s="140" t="s">
        <v>454</v>
      </c>
      <c r="EVE15" s="140" t="s">
        <v>454</v>
      </c>
      <c r="EVF15" s="140" t="s">
        <v>454</v>
      </c>
      <c r="EVG15" s="140" t="s">
        <v>454</v>
      </c>
      <c r="EVH15" s="140" t="s">
        <v>454</v>
      </c>
      <c r="EVI15" s="140" t="s">
        <v>454</v>
      </c>
      <c r="EVJ15" s="140" t="s">
        <v>454</v>
      </c>
      <c r="EVK15" s="140" t="s">
        <v>454</v>
      </c>
      <c r="EVL15" s="140" t="s">
        <v>454</v>
      </c>
      <c r="EVM15" s="140" t="s">
        <v>454</v>
      </c>
      <c r="EVN15" s="140" t="s">
        <v>454</v>
      </c>
      <c r="EVO15" s="140" t="s">
        <v>454</v>
      </c>
      <c r="EVP15" s="140" t="s">
        <v>454</v>
      </c>
      <c r="EVQ15" s="140" t="s">
        <v>454</v>
      </c>
      <c r="EVR15" s="140" t="s">
        <v>454</v>
      </c>
      <c r="EVS15" s="140" t="s">
        <v>454</v>
      </c>
      <c r="EVT15" s="140" t="s">
        <v>454</v>
      </c>
      <c r="EVU15" s="140" t="s">
        <v>454</v>
      </c>
      <c r="EVV15" s="140" t="s">
        <v>454</v>
      </c>
      <c r="EVW15" s="140" t="s">
        <v>454</v>
      </c>
      <c r="EVX15" s="140" t="s">
        <v>454</v>
      </c>
      <c r="EVY15" s="140" t="s">
        <v>454</v>
      </c>
      <c r="EVZ15" s="140" t="s">
        <v>454</v>
      </c>
      <c r="EWA15" s="140" t="s">
        <v>454</v>
      </c>
      <c r="EWB15" s="140" t="s">
        <v>454</v>
      </c>
      <c r="EWC15" s="140" t="s">
        <v>454</v>
      </c>
      <c r="EWD15" s="140" t="s">
        <v>454</v>
      </c>
      <c r="EWE15" s="140" t="s">
        <v>454</v>
      </c>
      <c r="EWF15" s="140" t="s">
        <v>454</v>
      </c>
      <c r="EWG15" s="140" t="s">
        <v>454</v>
      </c>
      <c r="EWH15" s="140" t="s">
        <v>454</v>
      </c>
      <c r="EWI15" s="140" t="s">
        <v>454</v>
      </c>
      <c r="EWJ15" s="140" t="s">
        <v>454</v>
      </c>
      <c r="EWK15" s="140" t="s">
        <v>454</v>
      </c>
      <c r="EWL15" s="140" t="s">
        <v>454</v>
      </c>
      <c r="EWM15" s="140" t="s">
        <v>454</v>
      </c>
      <c r="EWN15" s="140" t="s">
        <v>454</v>
      </c>
      <c r="EWO15" s="140" t="s">
        <v>454</v>
      </c>
      <c r="EWP15" s="140" t="s">
        <v>454</v>
      </c>
      <c r="EWQ15" s="140" t="s">
        <v>454</v>
      </c>
      <c r="EWR15" s="140" t="s">
        <v>454</v>
      </c>
      <c r="EWS15" s="140" t="s">
        <v>454</v>
      </c>
      <c r="EWT15" s="140" t="s">
        <v>454</v>
      </c>
      <c r="EWU15" s="140" t="s">
        <v>454</v>
      </c>
      <c r="EWV15" s="140" t="s">
        <v>454</v>
      </c>
      <c r="EWW15" s="140" t="s">
        <v>454</v>
      </c>
      <c r="EWX15" s="140" t="s">
        <v>454</v>
      </c>
      <c r="EWY15" s="140" t="s">
        <v>454</v>
      </c>
      <c r="EWZ15" s="140" t="s">
        <v>454</v>
      </c>
      <c r="EXA15" s="140" t="s">
        <v>454</v>
      </c>
      <c r="EXB15" s="140" t="s">
        <v>454</v>
      </c>
      <c r="EXC15" s="140" t="s">
        <v>454</v>
      </c>
      <c r="EXD15" s="140" t="s">
        <v>454</v>
      </c>
      <c r="EXE15" s="140" t="s">
        <v>454</v>
      </c>
      <c r="EXF15" s="140" t="s">
        <v>454</v>
      </c>
      <c r="EXG15" s="140" t="s">
        <v>454</v>
      </c>
      <c r="EXH15" s="140" t="s">
        <v>454</v>
      </c>
      <c r="EXI15" s="140" t="s">
        <v>454</v>
      </c>
      <c r="EXJ15" s="140" t="s">
        <v>454</v>
      </c>
      <c r="EXK15" s="140" t="s">
        <v>454</v>
      </c>
      <c r="EXL15" s="140" t="s">
        <v>454</v>
      </c>
      <c r="EXM15" s="140" t="s">
        <v>454</v>
      </c>
      <c r="EXN15" s="140" t="s">
        <v>454</v>
      </c>
      <c r="EXO15" s="140" t="s">
        <v>454</v>
      </c>
      <c r="EXP15" s="140" t="s">
        <v>454</v>
      </c>
      <c r="EXQ15" s="140" t="s">
        <v>454</v>
      </c>
      <c r="EXR15" s="140" t="s">
        <v>454</v>
      </c>
      <c r="EXS15" s="140" t="s">
        <v>454</v>
      </c>
      <c r="EXT15" s="140" t="s">
        <v>454</v>
      </c>
      <c r="EXU15" s="140" t="s">
        <v>454</v>
      </c>
      <c r="EXV15" s="140" t="s">
        <v>454</v>
      </c>
      <c r="EXW15" s="140" t="s">
        <v>454</v>
      </c>
      <c r="EXX15" s="140" t="s">
        <v>454</v>
      </c>
      <c r="EXY15" s="140" t="s">
        <v>454</v>
      </c>
      <c r="EXZ15" s="140" t="s">
        <v>454</v>
      </c>
      <c r="EYA15" s="140" t="s">
        <v>454</v>
      </c>
      <c r="EYB15" s="140" t="s">
        <v>454</v>
      </c>
      <c r="EYC15" s="140" t="s">
        <v>454</v>
      </c>
      <c r="EYD15" s="140" t="s">
        <v>454</v>
      </c>
      <c r="EYE15" s="140" t="s">
        <v>454</v>
      </c>
      <c r="EYF15" s="140" t="s">
        <v>454</v>
      </c>
      <c r="EYG15" s="140" t="s">
        <v>454</v>
      </c>
      <c r="EYH15" s="140" t="s">
        <v>454</v>
      </c>
      <c r="EYI15" s="140" t="s">
        <v>454</v>
      </c>
      <c r="EYJ15" s="140" t="s">
        <v>454</v>
      </c>
      <c r="EYK15" s="140" t="s">
        <v>454</v>
      </c>
      <c r="EYL15" s="140" t="s">
        <v>454</v>
      </c>
      <c r="EYM15" s="140" t="s">
        <v>454</v>
      </c>
      <c r="EYN15" s="140" t="s">
        <v>454</v>
      </c>
      <c r="EYO15" s="140" t="s">
        <v>454</v>
      </c>
      <c r="EYP15" s="140" t="s">
        <v>454</v>
      </c>
      <c r="EYQ15" s="140" t="s">
        <v>454</v>
      </c>
      <c r="EYR15" s="140" t="s">
        <v>454</v>
      </c>
      <c r="EYS15" s="140" t="s">
        <v>454</v>
      </c>
      <c r="EYT15" s="140" t="s">
        <v>454</v>
      </c>
      <c r="EYU15" s="140" t="s">
        <v>454</v>
      </c>
      <c r="EYV15" s="140" t="s">
        <v>454</v>
      </c>
      <c r="EYW15" s="140" t="s">
        <v>454</v>
      </c>
      <c r="EYX15" s="140" t="s">
        <v>454</v>
      </c>
      <c r="EYY15" s="140" t="s">
        <v>454</v>
      </c>
      <c r="EYZ15" s="140" t="s">
        <v>454</v>
      </c>
      <c r="EZA15" s="140" t="s">
        <v>454</v>
      </c>
      <c r="EZB15" s="140" t="s">
        <v>454</v>
      </c>
      <c r="EZC15" s="140" t="s">
        <v>454</v>
      </c>
      <c r="EZD15" s="140" t="s">
        <v>454</v>
      </c>
      <c r="EZE15" s="140" t="s">
        <v>454</v>
      </c>
      <c r="EZF15" s="140" t="s">
        <v>454</v>
      </c>
      <c r="EZG15" s="140" t="s">
        <v>454</v>
      </c>
      <c r="EZH15" s="140" t="s">
        <v>454</v>
      </c>
      <c r="EZI15" s="140" t="s">
        <v>454</v>
      </c>
      <c r="EZJ15" s="140" t="s">
        <v>454</v>
      </c>
      <c r="EZK15" s="140" t="s">
        <v>454</v>
      </c>
      <c r="EZL15" s="140" t="s">
        <v>454</v>
      </c>
      <c r="EZM15" s="140" t="s">
        <v>454</v>
      </c>
      <c r="EZN15" s="140" t="s">
        <v>454</v>
      </c>
      <c r="EZO15" s="140" t="s">
        <v>454</v>
      </c>
      <c r="EZP15" s="140" t="s">
        <v>454</v>
      </c>
      <c r="EZQ15" s="140" t="s">
        <v>454</v>
      </c>
      <c r="EZR15" s="140" t="s">
        <v>454</v>
      </c>
      <c r="EZS15" s="140" t="s">
        <v>454</v>
      </c>
      <c r="EZT15" s="140" t="s">
        <v>454</v>
      </c>
      <c r="EZU15" s="140" t="s">
        <v>454</v>
      </c>
      <c r="EZV15" s="140" t="s">
        <v>454</v>
      </c>
      <c r="EZW15" s="140" t="s">
        <v>454</v>
      </c>
      <c r="EZX15" s="140" t="s">
        <v>454</v>
      </c>
      <c r="EZY15" s="140" t="s">
        <v>454</v>
      </c>
      <c r="EZZ15" s="140" t="s">
        <v>454</v>
      </c>
      <c r="FAA15" s="140" t="s">
        <v>454</v>
      </c>
      <c r="FAB15" s="140" t="s">
        <v>454</v>
      </c>
      <c r="FAC15" s="140" t="s">
        <v>454</v>
      </c>
      <c r="FAD15" s="140" t="s">
        <v>454</v>
      </c>
      <c r="FAE15" s="140" t="s">
        <v>454</v>
      </c>
      <c r="FAF15" s="140" t="s">
        <v>454</v>
      </c>
      <c r="FAG15" s="140" t="s">
        <v>454</v>
      </c>
      <c r="FAH15" s="140" t="s">
        <v>454</v>
      </c>
      <c r="FAI15" s="140" t="s">
        <v>454</v>
      </c>
      <c r="FAJ15" s="140" t="s">
        <v>454</v>
      </c>
      <c r="FAK15" s="140" t="s">
        <v>454</v>
      </c>
      <c r="FAL15" s="140" t="s">
        <v>454</v>
      </c>
      <c r="FAM15" s="140" t="s">
        <v>454</v>
      </c>
      <c r="FAN15" s="140" t="s">
        <v>454</v>
      </c>
      <c r="FAO15" s="140" t="s">
        <v>454</v>
      </c>
      <c r="FAP15" s="140" t="s">
        <v>454</v>
      </c>
      <c r="FAQ15" s="140" t="s">
        <v>454</v>
      </c>
      <c r="FAR15" s="140" t="s">
        <v>454</v>
      </c>
      <c r="FAS15" s="140" t="s">
        <v>454</v>
      </c>
      <c r="FAT15" s="140" t="s">
        <v>454</v>
      </c>
      <c r="FAU15" s="140" t="s">
        <v>454</v>
      </c>
      <c r="FAV15" s="140" t="s">
        <v>454</v>
      </c>
      <c r="FAW15" s="140" t="s">
        <v>454</v>
      </c>
      <c r="FAX15" s="140" t="s">
        <v>454</v>
      </c>
      <c r="FAY15" s="140" t="s">
        <v>454</v>
      </c>
      <c r="FAZ15" s="140" t="s">
        <v>454</v>
      </c>
      <c r="FBA15" s="140" t="s">
        <v>454</v>
      </c>
      <c r="FBB15" s="140" t="s">
        <v>454</v>
      </c>
      <c r="FBC15" s="140" t="s">
        <v>454</v>
      </c>
      <c r="FBD15" s="140" t="s">
        <v>454</v>
      </c>
      <c r="FBE15" s="140" t="s">
        <v>454</v>
      </c>
      <c r="FBF15" s="140" t="s">
        <v>454</v>
      </c>
      <c r="FBG15" s="140" t="s">
        <v>454</v>
      </c>
      <c r="FBH15" s="140" t="s">
        <v>454</v>
      </c>
      <c r="FBI15" s="140" t="s">
        <v>454</v>
      </c>
      <c r="FBJ15" s="140" t="s">
        <v>454</v>
      </c>
      <c r="FBK15" s="140" t="s">
        <v>454</v>
      </c>
      <c r="FBL15" s="140" t="s">
        <v>454</v>
      </c>
      <c r="FBM15" s="140" t="s">
        <v>454</v>
      </c>
      <c r="FBN15" s="140" t="s">
        <v>454</v>
      </c>
      <c r="FBO15" s="140" t="s">
        <v>454</v>
      </c>
      <c r="FBP15" s="140" t="s">
        <v>454</v>
      </c>
      <c r="FBQ15" s="140" t="s">
        <v>454</v>
      </c>
      <c r="FBR15" s="140" t="s">
        <v>454</v>
      </c>
      <c r="FBS15" s="140" t="s">
        <v>454</v>
      </c>
      <c r="FBT15" s="140" t="s">
        <v>454</v>
      </c>
      <c r="FBU15" s="140" t="s">
        <v>454</v>
      </c>
      <c r="FBV15" s="140" t="s">
        <v>454</v>
      </c>
      <c r="FBW15" s="140" t="s">
        <v>454</v>
      </c>
      <c r="FBX15" s="140" t="s">
        <v>454</v>
      </c>
      <c r="FBY15" s="140" t="s">
        <v>454</v>
      </c>
      <c r="FBZ15" s="140" t="s">
        <v>454</v>
      </c>
      <c r="FCA15" s="140" t="s">
        <v>454</v>
      </c>
      <c r="FCB15" s="140" t="s">
        <v>454</v>
      </c>
      <c r="FCC15" s="140" t="s">
        <v>454</v>
      </c>
      <c r="FCD15" s="140" t="s">
        <v>454</v>
      </c>
      <c r="FCE15" s="140" t="s">
        <v>454</v>
      </c>
      <c r="FCF15" s="140" t="s">
        <v>454</v>
      </c>
      <c r="FCG15" s="140" t="s">
        <v>454</v>
      </c>
      <c r="FCH15" s="140" t="s">
        <v>454</v>
      </c>
      <c r="FCI15" s="140" t="s">
        <v>454</v>
      </c>
      <c r="FCJ15" s="140" t="s">
        <v>454</v>
      </c>
      <c r="FCK15" s="140" t="s">
        <v>454</v>
      </c>
      <c r="FCL15" s="140" t="s">
        <v>454</v>
      </c>
      <c r="FCM15" s="140" t="s">
        <v>454</v>
      </c>
      <c r="FCN15" s="140" t="s">
        <v>454</v>
      </c>
      <c r="FCO15" s="140" t="s">
        <v>454</v>
      </c>
      <c r="FCP15" s="140" t="s">
        <v>454</v>
      </c>
      <c r="FCQ15" s="140" t="s">
        <v>454</v>
      </c>
      <c r="FCR15" s="140" t="s">
        <v>454</v>
      </c>
      <c r="FCS15" s="140" t="s">
        <v>454</v>
      </c>
      <c r="FCT15" s="140" t="s">
        <v>454</v>
      </c>
      <c r="FCU15" s="140" t="s">
        <v>454</v>
      </c>
      <c r="FCV15" s="140" t="s">
        <v>454</v>
      </c>
      <c r="FCW15" s="140" t="s">
        <v>454</v>
      </c>
      <c r="FCX15" s="140" t="s">
        <v>454</v>
      </c>
      <c r="FCY15" s="140" t="s">
        <v>454</v>
      </c>
      <c r="FCZ15" s="140" t="s">
        <v>454</v>
      </c>
      <c r="FDA15" s="140" t="s">
        <v>454</v>
      </c>
      <c r="FDB15" s="140" t="s">
        <v>454</v>
      </c>
      <c r="FDC15" s="140" t="s">
        <v>454</v>
      </c>
      <c r="FDD15" s="140" t="s">
        <v>454</v>
      </c>
      <c r="FDE15" s="140" t="s">
        <v>454</v>
      </c>
      <c r="FDF15" s="140" t="s">
        <v>454</v>
      </c>
      <c r="FDG15" s="140" t="s">
        <v>454</v>
      </c>
      <c r="FDH15" s="140" t="s">
        <v>454</v>
      </c>
      <c r="FDI15" s="140" t="s">
        <v>454</v>
      </c>
      <c r="FDJ15" s="140" t="s">
        <v>454</v>
      </c>
      <c r="FDK15" s="140" t="s">
        <v>454</v>
      </c>
      <c r="FDL15" s="140" t="s">
        <v>454</v>
      </c>
      <c r="FDM15" s="140" t="s">
        <v>454</v>
      </c>
      <c r="FDN15" s="140" t="s">
        <v>454</v>
      </c>
      <c r="FDO15" s="140" t="s">
        <v>454</v>
      </c>
      <c r="FDP15" s="140" t="s">
        <v>454</v>
      </c>
      <c r="FDQ15" s="140" t="s">
        <v>454</v>
      </c>
      <c r="FDR15" s="140" t="s">
        <v>454</v>
      </c>
      <c r="FDS15" s="140" t="s">
        <v>454</v>
      </c>
      <c r="FDT15" s="140" t="s">
        <v>454</v>
      </c>
      <c r="FDU15" s="140" t="s">
        <v>454</v>
      </c>
      <c r="FDV15" s="140" t="s">
        <v>454</v>
      </c>
      <c r="FDW15" s="140" t="s">
        <v>454</v>
      </c>
      <c r="FDX15" s="140" t="s">
        <v>454</v>
      </c>
      <c r="FDY15" s="140" t="s">
        <v>454</v>
      </c>
      <c r="FDZ15" s="140" t="s">
        <v>454</v>
      </c>
      <c r="FEA15" s="140" t="s">
        <v>454</v>
      </c>
      <c r="FEB15" s="140" t="s">
        <v>454</v>
      </c>
      <c r="FEC15" s="140" t="s">
        <v>454</v>
      </c>
      <c r="FED15" s="140" t="s">
        <v>454</v>
      </c>
      <c r="FEE15" s="140" t="s">
        <v>454</v>
      </c>
      <c r="FEF15" s="140" t="s">
        <v>454</v>
      </c>
      <c r="FEG15" s="140" t="s">
        <v>454</v>
      </c>
      <c r="FEH15" s="140" t="s">
        <v>454</v>
      </c>
      <c r="FEI15" s="140" t="s">
        <v>454</v>
      </c>
      <c r="FEJ15" s="140" t="s">
        <v>454</v>
      </c>
      <c r="FEK15" s="140" t="s">
        <v>454</v>
      </c>
      <c r="FEL15" s="140" t="s">
        <v>454</v>
      </c>
      <c r="FEM15" s="140" t="s">
        <v>454</v>
      </c>
      <c r="FEN15" s="140" t="s">
        <v>454</v>
      </c>
      <c r="FEO15" s="140" t="s">
        <v>454</v>
      </c>
      <c r="FEP15" s="140" t="s">
        <v>454</v>
      </c>
      <c r="FEQ15" s="140" t="s">
        <v>454</v>
      </c>
      <c r="FER15" s="140" t="s">
        <v>454</v>
      </c>
      <c r="FES15" s="140" t="s">
        <v>454</v>
      </c>
      <c r="FET15" s="140" t="s">
        <v>454</v>
      </c>
      <c r="FEU15" s="140" t="s">
        <v>454</v>
      </c>
      <c r="FEV15" s="140" t="s">
        <v>454</v>
      </c>
      <c r="FEW15" s="140" t="s">
        <v>454</v>
      </c>
      <c r="FEX15" s="140" t="s">
        <v>454</v>
      </c>
      <c r="FEY15" s="140" t="s">
        <v>454</v>
      </c>
      <c r="FEZ15" s="140" t="s">
        <v>454</v>
      </c>
      <c r="FFA15" s="140" t="s">
        <v>454</v>
      </c>
      <c r="FFB15" s="140" t="s">
        <v>454</v>
      </c>
      <c r="FFC15" s="140" t="s">
        <v>454</v>
      </c>
      <c r="FFD15" s="140" t="s">
        <v>454</v>
      </c>
      <c r="FFE15" s="140" t="s">
        <v>454</v>
      </c>
      <c r="FFF15" s="140" t="s">
        <v>454</v>
      </c>
      <c r="FFG15" s="140" t="s">
        <v>454</v>
      </c>
      <c r="FFH15" s="140" t="s">
        <v>454</v>
      </c>
      <c r="FFI15" s="140" t="s">
        <v>454</v>
      </c>
      <c r="FFJ15" s="140" t="s">
        <v>454</v>
      </c>
      <c r="FFK15" s="140" t="s">
        <v>454</v>
      </c>
      <c r="FFL15" s="140" t="s">
        <v>454</v>
      </c>
      <c r="FFM15" s="140" t="s">
        <v>454</v>
      </c>
      <c r="FFN15" s="140" t="s">
        <v>454</v>
      </c>
      <c r="FFO15" s="140" t="s">
        <v>454</v>
      </c>
      <c r="FFP15" s="140" t="s">
        <v>454</v>
      </c>
      <c r="FFQ15" s="140" t="s">
        <v>454</v>
      </c>
      <c r="FFR15" s="140" t="s">
        <v>454</v>
      </c>
      <c r="FFS15" s="140" t="s">
        <v>454</v>
      </c>
      <c r="FFT15" s="140" t="s">
        <v>454</v>
      </c>
      <c r="FFU15" s="140" t="s">
        <v>454</v>
      </c>
      <c r="FFV15" s="140" t="s">
        <v>454</v>
      </c>
      <c r="FFW15" s="140" t="s">
        <v>454</v>
      </c>
      <c r="FFX15" s="140" t="s">
        <v>454</v>
      </c>
      <c r="FFY15" s="140" t="s">
        <v>454</v>
      </c>
      <c r="FFZ15" s="140" t="s">
        <v>454</v>
      </c>
      <c r="FGA15" s="140" t="s">
        <v>454</v>
      </c>
      <c r="FGB15" s="140" t="s">
        <v>454</v>
      </c>
      <c r="FGC15" s="140" t="s">
        <v>454</v>
      </c>
      <c r="FGD15" s="140" t="s">
        <v>454</v>
      </c>
      <c r="FGE15" s="140" t="s">
        <v>454</v>
      </c>
      <c r="FGF15" s="140" t="s">
        <v>454</v>
      </c>
      <c r="FGG15" s="140" t="s">
        <v>454</v>
      </c>
      <c r="FGH15" s="140" t="s">
        <v>454</v>
      </c>
      <c r="FGI15" s="140" t="s">
        <v>454</v>
      </c>
      <c r="FGJ15" s="140" t="s">
        <v>454</v>
      </c>
      <c r="FGK15" s="140" t="s">
        <v>454</v>
      </c>
      <c r="FGL15" s="140" t="s">
        <v>454</v>
      </c>
      <c r="FGM15" s="140" t="s">
        <v>454</v>
      </c>
      <c r="FGN15" s="140" t="s">
        <v>454</v>
      </c>
      <c r="FGO15" s="140" t="s">
        <v>454</v>
      </c>
      <c r="FGP15" s="140" t="s">
        <v>454</v>
      </c>
      <c r="FGQ15" s="140" t="s">
        <v>454</v>
      </c>
      <c r="FGR15" s="140" t="s">
        <v>454</v>
      </c>
      <c r="FGS15" s="140" t="s">
        <v>454</v>
      </c>
      <c r="FGT15" s="140" t="s">
        <v>454</v>
      </c>
      <c r="FGU15" s="140" t="s">
        <v>454</v>
      </c>
      <c r="FGV15" s="140" t="s">
        <v>454</v>
      </c>
      <c r="FGW15" s="140" t="s">
        <v>454</v>
      </c>
      <c r="FGX15" s="140" t="s">
        <v>454</v>
      </c>
      <c r="FGY15" s="140" t="s">
        <v>454</v>
      </c>
      <c r="FGZ15" s="140" t="s">
        <v>454</v>
      </c>
      <c r="FHA15" s="140" t="s">
        <v>454</v>
      </c>
      <c r="FHB15" s="140" t="s">
        <v>454</v>
      </c>
      <c r="FHC15" s="140" t="s">
        <v>454</v>
      </c>
      <c r="FHD15" s="140" t="s">
        <v>454</v>
      </c>
      <c r="FHE15" s="140" t="s">
        <v>454</v>
      </c>
      <c r="FHF15" s="140" t="s">
        <v>454</v>
      </c>
      <c r="FHG15" s="140" t="s">
        <v>454</v>
      </c>
      <c r="FHH15" s="140" t="s">
        <v>454</v>
      </c>
      <c r="FHI15" s="140" t="s">
        <v>454</v>
      </c>
      <c r="FHJ15" s="140" t="s">
        <v>454</v>
      </c>
      <c r="FHK15" s="140" t="s">
        <v>454</v>
      </c>
      <c r="FHL15" s="140" t="s">
        <v>454</v>
      </c>
      <c r="FHM15" s="140" t="s">
        <v>454</v>
      </c>
      <c r="FHN15" s="140" t="s">
        <v>454</v>
      </c>
      <c r="FHO15" s="140" t="s">
        <v>454</v>
      </c>
      <c r="FHP15" s="140" t="s">
        <v>454</v>
      </c>
      <c r="FHQ15" s="140" t="s">
        <v>454</v>
      </c>
      <c r="FHR15" s="140" t="s">
        <v>454</v>
      </c>
      <c r="FHS15" s="140" t="s">
        <v>454</v>
      </c>
      <c r="FHT15" s="140" t="s">
        <v>454</v>
      </c>
      <c r="FHU15" s="140" t="s">
        <v>454</v>
      </c>
      <c r="FHV15" s="140" t="s">
        <v>454</v>
      </c>
      <c r="FHW15" s="140" t="s">
        <v>454</v>
      </c>
      <c r="FHX15" s="140" t="s">
        <v>454</v>
      </c>
      <c r="FHY15" s="140" t="s">
        <v>454</v>
      </c>
      <c r="FHZ15" s="140" t="s">
        <v>454</v>
      </c>
      <c r="FIA15" s="140" t="s">
        <v>454</v>
      </c>
      <c r="FIB15" s="140" t="s">
        <v>454</v>
      </c>
      <c r="FIC15" s="140" t="s">
        <v>454</v>
      </c>
      <c r="FID15" s="140" t="s">
        <v>454</v>
      </c>
      <c r="FIE15" s="140" t="s">
        <v>454</v>
      </c>
      <c r="FIF15" s="140" t="s">
        <v>454</v>
      </c>
      <c r="FIG15" s="140" t="s">
        <v>454</v>
      </c>
      <c r="FIH15" s="140" t="s">
        <v>454</v>
      </c>
      <c r="FII15" s="140" t="s">
        <v>454</v>
      </c>
      <c r="FIJ15" s="140" t="s">
        <v>454</v>
      </c>
      <c r="FIK15" s="140" t="s">
        <v>454</v>
      </c>
      <c r="FIL15" s="140" t="s">
        <v>454</v>
      </c>
      <c r="FIM15" s="140" t="s">
        <v>454</v>
      </c>
      <c r="FIN15" s="140" t="s">
        <v>454</v>
      </c>
      <c r="FIO15" s="140" t="s">
        <v>454</v>
      </c>
      <c r="FIP15" s="140" t="s">
        <v>454</v>
      </c>
      <c r="FIQ15" s="140" t="s">
        <v>454</v>
      </c>
      <c r="FIR15" s="140" t="s">
        <v>454</v>
      </c>
      <c r="FIS15" s="140" t="s">
        <v>454</v>
      </c>
      <c r="FIT15" s="140" t="s">
        <v>454</v>
      </c>
      <c r="FIU15" s="140" t="s">
        <v>454</v>
      </c>
      <c r="FIV15" s="140" t="s">
        <v>454</v>
      </c>
      <c r="FIW15" s="140" t="s">
        <v>454</v>
      </c>
      <c r="FIX15" s="140" t="s">
        <v>454</v>
      </c>
      <c r="FIY15" s="140" t="s">
        <v>454</v>
      </c>
      <c r="FIZ15" s="140" t="s">
        <v>454</v>
      </c>
      <c r="FJA15" s="140" t="s">
        <v>454</v>
      </c>
      <c r="FJB15" s="140" t="s">
        <v>454</v>
      </c>
      <c r="FJC15" s="140" t="s">
        <v>454</v>
      </c>
      <c r="FJD15" s="140" t="s">
        <v>454</v>
      </c>
      <c r="FJE15" s="140" t="s">
        <v>454</v>
      </c>
      <c r="FJF15" s="140" t="s">
        <v>454</v>
      </c>
      <c r="FJG15" s="140" t="s">
        <v>454</v>
      </c>
      <c r="FJH15" s="140" t="s">
        <v>454</v>
      </c>
      <c r="FJI15" s="140" t="s">
        <v>454</v>
      </c>
      <c r="FJJ15" s="140" t="s">
        <v>454</v>
      </c>
      <c r="FJK15" s="140" t="s">
        <v>454</v>
      </c>
      <c r="FJL15" s="140" t="s">
        <v>454</v>
      </c>
      <c r="FJM15" s="140" t="s">
        <v>454</v>
      </c>
      <c r="FJN15" s="140" t="s">
        <v>454</v>
      </c>
      <c r="FJO15" s="140" t="s">
        <v>454</v>
      </c>
      <c r="FJP15" s="140" t="s">
        <v>454</v>
      </c>
      <c r="FJQ15" s="140" t="s">
        <v>454</v>
      </c>
      <c r="FJR15" s="140" t="s">
        <v>454</v>
      </c>
      <c r="FJS15" s="140" t="s">
        <v>454</v>
      </c>
      <c r="FJT15" s="140" t="s">
        <v>454</v>
      </c>
      <c r="FJU15" s="140" t="s">
        <v>454</v>
      </c>
      <c r="FJV15" s="140" t="s">
        <v>454</v>
      </c>
      <c r="FJW15" s="140" t="s">
        <v>454</v>
      </c>
      <c r="FJX15" s="140" t="s">
        <v>454</v>
      </c>
      <c r="FJY15" s="140" t="s">
        <v>454</v>
      </c>
      <c r="FJZ15" s="140" t="s">
        <v>454</v>
      </c>
      <c r="FKA15" s="140" t="s">
        <v>454</v>
      </c>
      <c r="FKB15" s="140" t="s">
        <v>454</v>
      </c>
      <c r="FKC15" s="140" t="s">
        <v>454</v>
      </c>
      <c r="FKD15" s="140" t="s">
        <v>454</v>
      </c>
      <c r="FKE15" s="140" t="s">
        <v>454</v>
      </c>
      <c r="FKF15" s="140" t="s">
        <v>454</v>
      </c>
      <c r="FKG15" s="140" t="s">
        <v>454</v>
      </c>
      <c r="FKH15" s="140" t="s">
        <v>454</v>
      </c>
      <c r="FKI15" s="140" t="s">
        <v>454</v>
      </c>
      <c r="FKJ15" s="140" t="s">
        <v>454</v>
      </c>
      <c r="FKK15" s="140" t="s">
        <v>454</v>
      </c>
      <c r="FKL15" s="140" t="s">
        <v>454</v>
      </c>
      <c r="FKM15" s="140" t="s">
        <v>454</v>
      </c>
      <c r="FKN15" s="140" t="s">
        <v>454</v>
      </c>
      <c r="FKO15" s="140" t="s">
        <v>454</v>
      </c>
      <c r="FKP15" s="140" t="s">
        <v>454</v>
      </c>
      <c r="FKQ15" s="140" t="s">
        <v>454</v>
      </c>
      <c r="FKR15" s="140" t="s">
        <v>454</v>
      </c>
      <c r="FKS15" s="140" t="s">
        <v>454</v>
      </c>
      <c r="FKT15" s="140" t="s">
        <v>454</v>
      </c>
      <c r="FKU15" s="140" t="s">
        <v>454</v>
      </c>
      <c r="FKV15" s="140" t="s">
        <v>454</v>
      </c>
      <c r="FKW15" s="140" t="s">
        <v>454</v>
      </c>
      <c r="FKX15" s="140" t="s">
        <v>454</v>
      </c>
      <c r="FKY15" s="140" t="s">
        <v>454</v>
      </c>
      <c r="FKZ15" s="140" t="s">
        <v>454</v>
      </c>
      <c r="FLA15" s="140" t="s">
        <v>454</v>
      </c>
      <c r="FLB15" s="140" t="s">
        <v>454</v>
      </c>
      <c r="FLC15" s="140" t="s">
        <v>454</v>
      </c>
      <c r="FLD15" s="140" t="s">
        <v>454</v>
      </c>
      <c r="FLE15" s="140" t="s">
        <v>454</v>
      </c>
      <c r="FLF15" s="140" t="s">
        <v>454</v>
      </c>
      <c r="FLG15" s="140" t="s">
        <v>454</v>
      </c>
      <c r="FLH15" s="140" t="s">
        <v>454</v>
      </c>
      <c r="FLI15" s="140" t="s">
        <v>454</v>
      </c>
      <c r="FLJ15" s="140" t="s">
        <v>454</v>
      </c>
      <c r="FLK15" s="140" t="s">
        <v>454</v>
      </c>
      <c r="FLL15" s="140" t="s">
        <v>454</v>
      </c>
      <c r="FLM15" s="140" t="s">
        <v>454</v>
      </c>
      <c r="FLN15" s="140" t="s">
        <v>454</v>
      </c>
      <c r="FLO15" s="140" t="s">
        <v>454</v>
      </c>
      <c r="FLP15" s="140" t="s">
        <v>454</v>
      </c>
      <c r="FLQ15" s="140" t="s">
        <v>454</v>
      </c>
      <c r="FLR15" s="140" t="s">
        <v>454</v>
      </c>
      <c r="FLS15" s="140" t="s">
        <v>454</v>
      </c>
      <c r="FLT15" s="140" t="s">
        <v>454</v>
      </c>
      <c r="FLU15" s="140" t="s">
        <v>454</v>
      </c>
      <c r="FLV15" s="140" t="s">
        <v>454</v>
      </c>
      <c r="FLW15" s="140" t="s">
        <v>454</v>
      </c>
      <c r="FLX15" s="140" t="s">
        <v>454</v>
      </c>
      <c r="FLY15" s="140" t="s">
        <v>454</v>
      </c>
      <c r="FLZ15" s="140" t="s">
        <v>454</v>
      </c>
      <c r="FMA15" s="140" t="s">
        <v>454</v>
      </c>
      <c r="FMB15" s="140" t="s">
        <v>454</v>
      </c>
      <c r="FMC15" s="140" t="s">
        <v>454</v>
      </c>
      <c r="FMD15" s="140" t="s">
        <v>454</v>
      </c>
      <c r="FME15" s="140" t="s">
        <v>454</v>
      </c>
      <c r="FMF15" s="140" t="s">
        <v>454</v>
      </c>
      <c r="FMG15" s="140" t="s">
        <v>454</v>
      </c>
      <c r="FMH15" s="140" t="s">
        <v>454</v>
      </c>
      <c r="FMI15" s="140" t="s">
        <v>454</v>
      </c>
      <c r="FMJ15" s="140" t="s">
        <v>454</v>
      </c>
      <c r="FMK15" s="140" t="s">
        <v>454</v>
      </c>
      <c r="FML15" s="140" t="s">
        <v>454</v>
      </c>
      <c r="FMM15" s="140" t="s">
        <v>454</v>
      </c>
      <c r="FMN15" s="140" t="s">
        <v>454</v>
      </c>
      <c r="FMO15" s="140" t="s">
        <v>454</v>
      </c>
      <c r="FMP15" s="140" t="s">
        <v>454</v>
      </c>
      <c r="FMQ15" s="140" t="s">
        <v>454</v>
      </c>
      <c r="FMR15" s="140" t="s">
        <v>454</v>
      </c>
      <c r="FMS15" s="140" t="s">
        <v>454</v>
      </c>
      <c r="FMT15" s="140" t="s">
        <v>454</v>
      </c>
      <c r="FMU15" s="140" t="s">
        <v>454</v>
      </c>
      <c r="FMV15" s="140" t="s">
        <v>454</v>
      </c>
      <c r="FMW15" s="140" t="s">
        <v>454</v>
      </c>
      <c r="FMX15" s="140" t="s">
        <v>454</v>
      </c>
      <c r="FMY15" s="140" t="s">
        <v>454</v>
      </c>
      <c r="FMZ15" s="140" t="s">
        <v>454</v>
      </c>
      <c r="FNA15" s="140" t="s">
        <v>454</v>
      </c>
      <c r="FNB15" s="140" t="s">
        <v>454</v>
      </c>
      <c r="FNC15" s="140" t="s">
        <v>454</v>
      </c>
      <c r="FND15" s="140" t="s">
        <v>454</v>
      </c>
      <c r="FNE15" s="140" t="s">
        <v>454</v>
      </c>
      <c r="FNF15" s="140" t="s">
        <v>454</v>
      </c>
      <c r="FNG15" s="140" t="s">
        <v>454</v>
      </c>
      <c r="FNH15" s="140" t="s">
        <v>454</v>
      </c>
      <c r="FNI15" s="140" t="s">
        <v>454</v>
      </c>
      <c r="FNJ15" s="140" t="s">
        <v>454</v>
      </c>
      <c r="FNK15" s="140" t="s">
        <v>454</v>
      </c>
      <c r="FNL15" s="140" t="s">
        <v>454</v>
      </c>
      <c r="FNM15" s="140" t="s">
        <v>454</v>
      </c>
      <c r="FNN15" s="140" t="s">
        <v>454</v>
      </c>
      <c r="FNO15" s="140" t="s">
        <v>454</v>
      </c>
      <c r="FNP15" s="140" t="s">
        <v>454</v>
      </c>
      <c r="FNQ15" s="140" t="s">
        <v>454</v>
      </c>
      <c r="FNR15" s="140" t="s">
        <v>454</v>
      </c>
      <c r="FNS15" s="140" t="s">
        <v>454</v>
      </c>
      <c r="FNT15" s="140" t="s">
        <v>454</v>
      </c>
      <c r="FNU15" s="140" t="s">
        <v>454</v>
      </c>
      <c r="FNV15" s="140" t="s">
        <v>454</v>
      </c>
      <c r="FNW15" s="140" t="s">
        <v>454</v>
      </c>
      <c r="FNX15" s="140" t="s">
        <v>454</v>
      </c>
      <c r="FNY15" s="140" t="s">
        <v>454</v>
      </c>
      <c r="FNZ15" s="140" t="s">
        <v>454</v>
      </c>
      <c r="FOA15" s="140" t="s">
        <v>454</v>
      </c>
      <c r="FOB15" s="140" t="s">
        <v>454</v>
      </c>
      <c r="FOC15" s="140" t="s">
        <v>454</v>
      </c>
      <c r="FOD15" s="140" t="s">
        <v>454</v>
      </c>
      <c r="FOE15" s="140" t="s">
        <v>454</v>
      </c>
      <c r="FOF15" s="140" t="s">
        <v>454</v>
      </c>
      <c r="FOG15" s="140" t="s">
        <v>454</v>
      </c>
      <c r="FOH15" s="140" t="s">
        <v>454</v>
      </c>
      <c r="FOI15" s="140" t="s">
        <v>454</v>
      </c>
      <c r="FOJ15" s="140" t="s">
        <v>454</v>
      </c>
      <c r="FOK15" s="140" t="s">
        <v>454</v>
      </c>
      <c r="FOL15" s="140" t="s">
        <v>454</v>
      </c>
      <c r="FOM15" s="140" t="s">
        <v>454</v>
      </c>
      <c r="FON15" s="140" t="s">
        <v>454</v>
      </c>
      <c r="FOO15" s="140" t="s">
        <v>454</v>
      </c>
      <c r="FOP15" s="140" t="s">
        <v>454</v>
      </c>
      <c r="FOQ15" s="140" t="s">
        <v>454</v>
      </c>
      <c r="FOR15" s="140" t="s">
        <v>454</v>
      </c>
      <c r="FOS15" s="140" t="s">
        <v>454</v>
      </c>
      <c r="FOT15" s="140" t="s">
        <v>454</v>
      </c>
      <c r="FOU15" s="140" t="s">
        <v>454</v>
      </c>
      <c r="FOV15" s="140" t="s">
        <v>454</v>
      </c>
      <c r="FOW15" s="140" t="s">
        <v>454</v>
      </c>
      <c r="FOX15" s="140" t="s">
        <v>454</v>
      </c>
      <c r="FOY15" s="140" t="s">
        <v>454</v>
      </c>
      <c r="FOZ15" s="140" t="s">
        <v>454</v>
      </c>
      <c r="FPA15" s="140" t="s">
        <v>454</v>
      </c>
      <c r="FPB15" s="140" t="s">
        <v>454</v>
      </c>
      <c r="FPC15" s="140" t="s">
        <v>454</v>
      </c>
      <c r="FPD15" s="140" t="s">
        <v>454</v>
      </c>
      <c r="FPE15" s="140" t="s">
        <v>454</v>
      </c>
      <c r="FPF15" s="140" t="s">
        <v>454</v>
      </c>
      <c r="FPG15" s="140" t="s">
        <v>454</v>
      </c>
      <c r="FPH15" s="140" t="s">
        <v>454</v>
      </c>
      <c r="FPI15" s="140" t="s">
        <v>454</v>
      </c>
      <c r="FPJ15" s="140" t="s">
        <v>454</v>
      </c>
      <c r="FPK15" s="140" t="s">
        <v>454</v>
      </c>
      <c r="FPL15" s="140" t="s">
        <v>454</v>
      </c>
      <c r="FPM15" s="140" t="s">
        <v>454</v>
      </c>
      <c r="FPN15" s="140" t="s">
        <v>454</v>
      </c>
      <c r="FPO15" s="140" t="s">
        <v>454</v>
      </c>
      <c r="FPP15" s="140" t="s">
        <v>454</v>
      </c>
      <c r="FPQ15" s="140" t="s">
        <v>454</v>
      </c>
      <c r="FPR15" s="140" t="s">
        <v>454</v>
      </c>
      <c r="FPS15" s="140" t="s">
        <v>454</v>
      </c>
      <c r="FPT15" s="140" t="s">
        <v>454</v>
      </c>
      <c r="FPU15" s="140" t="s">
        <v>454</v>
      </c>
      <c r="FPV15" s="140" t="s">
        <v>454</v>
      </c>
      <c r="FPW15" s="140" t="s">
        <v>454</v>
      </c>
      <c r="FPX15" s="140" t="s">
        <v>454</v>
      </c>
      <c r="FPY15" s="140" t="s">
        <v>454</v>
      </c>
      <c r="FPZ15" s="140" t="s">
        <v>454</v>
      </c>
      <c r="FQA15" s="140" t="s">
        <v>454</v>
      </c>
      <c r="FQB15" s="140" t="s">
        <v>454</v>
      </c>
      <c r="FQC15" s="140" t="s">
        <v>454</v>
      </c>
      <c r="FQD15" s="140" t="s">
        <v>454</v>
      </c>
      <c r="FQE15" s="140" t="s">
        <v>454</v>
      </c>
      <c r="FQF15" s="140" t="s">
        <v>454</v>
      </c>
      <c r="FQG15" s="140" t="s">
        <v>454</v>
      </c>
      <c r="FQH15" s="140" t="s">
        <v>454</v>
      </c>
      <c r="FQI15" s="140" t="s">
        <v>454</v>
      </c>
      <c r="FQJ15" s="140" t="s">
        <v>454</v>
      </c>
      <c r="FQK15" s="140" t="s">
        <v>454</v>
      </c>
      <c r="FQL15" s="140" t="s">
        <v>454</v>
      </c>
      <c r="FQM15" s="140" t="s">
        <v>454</v>
      </c>
      <c r="FQN15" s="140" t="s">
        <v>454</v>
      </c>
      <c r="FQO15" s="140" t="s">
        <v>454</v>
      </c>
      <c r="FQP15" s="140" t="s">
        <v>454</v>
      </c>
      <c r="FQQ15" s="140" t="s">
        <v>454</v>
      </c>
      <c r="FQR15" s="140" t="s">
        <v>454</v>
      </c>
      <c r="FQS15" s="140" t="s">
        <v>454</v>
      </c>
      <c r="FQT15" s="140" t="s">
        <v>454</v>
      </c>
      <c r="FQU15" s="140" t="s">
        <v>454</v>
      </c>
      <c r="FQV15" s="140" t="s">
        <v>454</v>
      </c>
      <c r="FQW15" s="140" t="s">
        <v>454</v>
      </c>
      <c r="FQX15" s="140" t="s">
        <v>454</v>
      </c>
      <c r="FQY15" s="140" t="s">
        <v>454</v>
      </c>
      <c r="FQZ15" s="140" t="s">
        <v>454</v>
      </c>
      <c r="FRA15" s="140" t="s">
        <v>454</v>
      </c>
      <c r="FRB15" s="140" t="s">
        <v>454</v>
      </c>
      <c r="FRC15" s="140" t="s">
        <v>454</v>
      </c>
      <c r="FRD15" s="140" t="s">
        <v>454</v>
      </c>
      <c r="FRE15" s="140" t="s">
        <v>454</v>
      </c>
      <c r="FRF15" s="140" t="s">
        <v>454</v>
      </c>
      <c r="FRG15" s="140" t="s">
        <v>454</v>
      </c>
      <c r="FRH15" s="140" t="s">
        <v>454</v>
      </c>
      <c r="FRI15" s="140" t="s">
        <v>454</v>
      </c>
      <c r="FRJ15" s="140" t="s">
        <v>454</v>
      </c>
      <c r="FRK15" s="140" t="s">
        <v>454</v>
      </c>
      <c r="FRL15" s="140" t="s">
        <v>454</v>
      </c>
      <c r="FRM15" s="140" t="s">
        <v>454</v>
      </c>
      <c r="FRN15" s="140" t="s">
        <v>454</v>
      </c>
      <c r="FRO15" s="140" t="s">
        <v>454</v>
      </c>
      <c r="FRP15" s="140" t="s">
        <v>454</v>
      </c>
      <c r="FRQ15" s="140" t="s">
        <v>454</v>
      </c>
      <c r="FRR15" s="140" t="s">
        <v>454</v>
      </c>
      <c r="FRS15" s="140" t="s">
        <v>454</v>
      </c>
      <c r="FRT15" s="140" t="s">
        <v>454</v>
      </c>
      <c r="FRU15" s="140" t="s">
        <v>454</v>
      </c>
      <c r="FRV15" s="140" t="s">
        <v>454</v>
      </c>
      <c r="FRW15" s="140" t="s">
        <v>454</v>
      </c>
      <c r="FRX15" s="140" t="s">
        <v>454</v>
      </c>
      <c r="FRY15" s="140" t="s">
        <v>454</v>
      </c>
      <c r="FRZ15" s="140" t="s">
        <v>454</v>
      </c>
      <c r="FSA15" s="140" t="s">
        <v>454</v>
      </c>
      <c r="FSB15" s="140" t="s">
        <v>454</v>
      </c>
      <c r="FSC15" s="140" t="s">
        <v>454</v>
      </c>
      <c r="FSD15" s="140" t="s">
        <v>454</v>
      </c>
      <c r="FSE15" s="140" t="s">
        <v>454</v>
      </c>
      <c r="FSF15" s="140" t="s">
        <v>454</v>
      </c>
      <c r="FSG15" s="140" t="s">
        <v>454</v>
      </c>
      <c r="FSH15" s="140" t="s">
        <v>454</v>
      </c>
      <c r="FSI15" s="140" t="s">
        <v>454</v>
      </c>
      <c r="FSJ15" s="140" t="s">
        <v>454</v>
      </c>
      <c r="FSK15" s="140" t="s">
        <v>454</v>
      </c>
      <c r="FSL15" s="140" t="s">
        <v>454</v>
      </c>
      <c r="FSM15" s="140" t="s">
        <v>454</v>
      </c>
      <c r="FSN15" s="140" t="s">
        <v>454</v>
      </c>
      <c r="FSO15" s="140" t="s">
        <v>454</v>
      </c>
      <c r="FSP15" s="140" t="s">
        <v>454</v>
      </c>
      <c r="FSQ15" s="140" t="s">
        <v>454</v>
      </c>
      <c r="FSR15" s="140" t="s">
        <v>454</v>
      </c>
      <c r="FSS15" s="140" t="s">
        <v>454</v>
      </c>
      <c r="FST15" s="140" t="s">
        <v>454</v>
      </c>
      <c r="FSU15" s="140" t="s">
        <v>454</v>
      </c>
      <c r="FSV15" s="140" t="s">
        <v>454</v>
      </c>
      <c r="FSW15" s="140" t="s">
        <v>454</v>
      </c>
      <c r="FSX15" s="140" t="s">
        <v>454</v>
      </c>
      <c r="FSY15" s="140" t="s">
        <v>454</v>
      </c>
      <c r="FSZ15" s="140" t="s">
        <v>454</v>
      </c>
      <c r="FTA15" s="140" t="s">
        <v>454</v>
      </c>
      <c r="FTB15" s="140" t="s">
        <v>454</v>
      </c>
      <c r="FTC15" s="140" t="s">
        <v>454</v>
      </c>
      <c r="FTD15" s="140" t="s">
        <v>454</v>
      </c>
      <c r="FTE15" s="140" t="s">
        <v>454</v>
      </c>
      <c r="FTF15" s="140" t="s">
        <v>454</v>
      </c>
      <c r="FTG15" s="140" t="s">
        <v>454</v>
      </c>
      <c r="FTH15" s="140" t="s">
        <v>454</v>
      </c>
      <c r="FTI15" s="140" t="s">
        <v>454</v>
      </c>
      <c r="FTJ15" s="140" t="s">
        <v>454</v>
      </c>
      <c r="FTK15" s="140" t="s">
        <v>454</v>
      </c>
      <c r="FTL15" s="140" t="s">
        <v>454</v>
      </c>
      <c r="FTM15" s="140" t="s">
        <v>454</v>
      </c>
      <c r="FTN15" s="140" t="s">
        <v>454</v>
      </c>
      <c r="FTO15" s="140" t="s">
        <v>454</v>
      </c>
      <c r="FTP15" s="140" t="s">
        <v>454</v>
      </c>
      <c r="FTQ15" s="140" t="s">
        <v>454</v>
      </c>
      <c r="FTR15" s="140" t="s">
        <v>454</v>
      </c>
      <c r="FTS15" s="140" t="s">
        <v>454</v>
      </c>
      <c r="FTT15" s="140" t="s">
        <v>454</v>
      </c>
      <c r="FTU15" s="140" t="s">
        <v>454</v>
      </c>
      <c r="FTV15" s="140" t="s">
        <v>454</v>
      </c>
      <c r="FTW15" s="140" t="s">
        <v>454</v>
      </c>
      <c r="FTX15" s="140" t="s">
        <v>454</v>
      </c>
      <c r="FTY15" s="140" t="s">
        <v>454</v>
      </c>
      <c r="FTZ15" s="140" t="s">
        <v>454</v>
      </c>
      <c r="FUA15" s="140" t="s">
        <v>454</v>
      </c>
      <c r="FUB15" s="140" t="s">
        <v>454</v>
      </c>
      <c r="FUC15" s="140" t="s">
        <v>454</v>
      </c>
      <c r="FUD15" s="140" t="s">
        <v>454</v>
      </c>
      <c r="FUE15" s="140" t="s">
        <v>454</v>
      </c>
      <c r="FUF15" s="140" t="s">
        <v>454</v>
      </c>
      <c r="FUG15" s="140" t="s">
        <v>454</v>
      </c>
      <c r="FUH15" s="140" t="s">
        <v>454</v>
      </c>
      <c r="FUI15" s="140" t="s">
        <v>454</v>
      </c>
      <c r="FUJ15" s="140" t="s">
        <v>454</v>
      </c>
      <c r="FUK15" s="140" t="s">
        <v>454</v>
      </c>
      <c r="FUL15" s="140" t="s">
        <v>454</v>
      </c>
      <c r="FUM15" s="140" t="s">
        <v>454</v>
      </c>
      <c r="FUN15" s="140" t="s">
        <v>454</v>
      </c>
      <c r="FUO15" s="140" t="s">
        <v>454</v>
      </c>
      <c r="FUP15" s="140" t="s">
        <v>454</v>
      </c>
      <c r="FUQ15" s="140" t="s">
        <v>454</v>
      </c>
      <c r="FUR15" s="140" t="s">
        <v>454</v>
      </c>
      <c r="FUS15" s="140" t="s">
        <v>454</v>
      </c>
      <c r="FUT15" s="140" t="s">
        <v>454</v>
      </c>
      <c r="FUU15" s="140" t="s">
        <v>454</v>
      </c>
      <c r="FUV15" s="140" t="s">
        <v>454</v>
      </c>
      <c r="FUW15" s="140" t="s">
        <v>454</v>
      </c>
      <c r="FUX15" s="140" t="s">
        <v>454</v>
      </c>
      <c r="FUY15" s="140" t="s">
        <v>454</v>
      </c>
      <c r="FUZ15" s="140" t="s">
        <v>454</v>
      </c>
      <c r="FVA15" s="140" t="s">
        <v>454</v>
      </c>
      <c r="FVB15" s="140" t="s">
        <v>454</v>
      </c>
      <c r="FVC15" s="140" t="s">
        <v>454</v>
      </c>
      <c r="FVD15" s="140" t="s">
        <v>454</v>
      </c>
      <c r="FVE15" s="140" t="s">
        <v>454</v>
      </c>
      <c r="FVF15" s="140" t="s">
        <v>454</v>
      </c>
      <c r="FVG15" s="140" t="s">
        <v>454</v>
      </c>
      <c r="FVH15" s="140" t="s">
        <v>454</v>
      </c>
      <c r="FVI15" s="140" t="s">
        <v>454</v>
      </c>
      <c r="FVJ15" s="140" t="s">
        <v>454</v>
      </c>
      <c r="FVK15" s="140" t="s">
        <v>454</v>
      </c>
      <c r="FVL15" s="140" t="s">
        <v>454</v>
      </c>
      <c r="FVM15" s="140" t="s">
        <v>454</v>
      </c>
      <c r="FVN15" s="140" t="s">
        <v>454</v>
      </c>
      <c r="FVO15" s="140" t="s">
        <v>454</v>
      </c>
      <c r="FVP15" s="140" t="s">
        <v>454</v>
      </c>
      <c r="FVQ15" s="140" t="s">
        <v>454</v>
      </c>
      <c r="FVR15" s="140" t="s">
        <v>454</v>
      </c>
      <c r="FVS15" s="140" t="s">
        <v>454</v>
      </c>
      <c r="FVT15" s="140" t="s">
        <v>454</v>
      </c>
      <c r="FVU15" s="140" t="s">
        <v>454</v>
      </c>
      <c r="FVV15" s="140" t="s">
        <v>454</v>
      </c>
      <c r="FVW15" s="140" t="s">
        <v>454</v>
      </c>
      <c r="FVX15" s="140" t="s">
        <v>454</v>
      </c>
      <c r="FVY15" s="140" t="s">
        <v>454</v>
      </c>
      <c r="FVZ15" s="140" t="s">
        <v>454</v>
      </c>
      <c r="FWA15" s="140" t="s">
        <v>454</v>
      </c>
      <c r="FWB15" s="140" t="s">
        <v>454</v>
      </c>
      <c r="FWC15" s="140" t="s">
        <v>454</v>
      </c>
      <c r="FWD15" s="140" t="s">
        <v>454</v>
      </c>
      <c r="FWE15" s="140" t="s">
        <v>454</v>
      </c>
      <c r="FWF15" s="140" t="s">
        <v>454</v>
      </c>
      <c r="FWG15" s="140" t="s">
        <v>454</v>
      </c>
      <c r="FWH15" s="140" t="s">
        <v>454</v>
      </c>
      <c r="FWI15" s="140" t="s">
        <v>454</v>
      </c>
      <c r="FWJ15" s="140" t="s">
        <v>454</v>
      </c>
      <c r="FWK15" s="140" t="s">
        <v>454</v>
      </c>
      <c r="FWL15" s="140" t="s">
        <v>454</v>
      </c>
      <c r="FWM15" s="140" t="s">
        <v>454</v>
      </c>
      <c r="FWN15" s="140" t="s">
        <v>454</v>
      </c>
      <c r="FWO15" s="140" t="s">
        <v>454</v>
      </c>
      <c r="FWP15" s="140" t="s">
        <v>454</v>
      </c>
      <c r="FWQ15" s="140" t="s">
        <v>454</v>
      </c>
      <c r="FWR15" s="140" t="s">
        <v>454</v>
      </c>
      <c r="FWS15" s="140" t="s">
        <v>454</v>
      </c>
      <c r="FWT15" s="140" t="s">
        <v>454</v>
      </c>
      <c r="FWU15" s="140" t="s">
        <v>454</v>
      </c>
      <c r="FWV15" s="140" t="s">
        <v>454</v>
      </c>
      <c r="FWW15" s="140" t="s">
        <v>454</v>
      </c>
      <c r="FWX15" s="140" t="s">
        <v>454</v>
      </c>
      <c r="FWY15" s="140" t="s">
        <v>454</v>
      </c>
      <c r="FWZ15" s="140" t="s">
        <v>454</v>
      </c>
      <c r="FXA15" s="140" t="s">
        <v>454</v>
      </c>
      <c r="FXB15" s="140" t="s">
        <v>454</v>
      </c>
      <c r="FXC15" s="140" t="s">
        <v>454</v>
      </c>
      <c r="FXD15" s="140" t="s">
        <v>454</v>
      </c>
      <c r="FXE15" s="140" t="s">
        <v>454</v>
      </c>
      <c r="FXF15" s="140" t="s">
        <v>454</v>
      </c>
      <c r="FXG15" s="140" t="s">
        <v>454</v>
      </c>
      <c r="FXH15" s="140" t="s">
        <v>454</v>
      </c>
      <c r="FXI15" s="140" t="s">
        <v>454</v>
      </c>
      <c r="FXJ15" s="140" t="s">
        <v>454</v>
      </c>
      <c r="FXK15" s="140" t="s">
        <v>454</v>
      </c>
      <c r="FXL15" s="140" t="s">
        <v>454</v>
      </c>
      <c r="FXM15" s="140" t="s">
        <v>454</v>
      </c>
      <c r="FXN15" s="140" t="s">
        <v>454</v>
      </c>
      <c r="FXO15" s="140" t="s">
        <v>454</v>
      </c>
      <c r="FXP15" s="140" t="s">
        <v>454</v>
      </c>
      <c r="FXQ15" s="140" t="s">
        <v>454</v>
      </c>
      <c r="FXR15" s="140" t="s">
        <v>454</v>
      </c>
      <c r="FXS15" s="140" t="s">
        <v>454</v>
      </c>
      <c r="FXT15" s="140" t="s">
        <v>454</v>
      </c>
      <c r="FXU15" s="140" t="s">
        <v>454</v>
      </c>
      <c r="FXV15" s="140" t="s">
        <v>454</v>
      </c>
      <c r="FXW15" s="140" t="s">
        <v>454</v>
      </c>
      <c r="FXX15" s="140" t="s">
        <v>454</v>
      </c>
      <c r="FXY15" s="140" t="s">
        <v>454</v>
      </c>
      <c r="FXZ15" s="140" t="s">
        <v>454</v>
      </c>
      <c r="FYA15" s="140" t="s">
        <v>454</v>
      </c>
      <c r="FYB15" s="140" t="s">
        <v>454</v>
      </c>
      <c r="FYC15" s="140" t="s">
        <v>454</v>
      </c>
      <c r="FYD15" s="140" t="s">
        <v>454</v>
      </c>
      <c r="FYE15" s="140" t="s">
        <v>454</v>
      </c>
      <c r="FYF15" s="140" t="s">
        <v>454</v>
      </c>
      <c r="FYG15" s="140" t="s">
        <v>454</v>
      </c>
      <c r="FYH15" s="140" t="s">
        <v>454</v>
      </c>
      <c r="FYI15" s="140" t="s">
        <v>454</v>
      </c>
      <c r="FYJ15" s="140" t="s">
        <v>454</v>
      </c>
      <c r="FYK15" s="140" t="s">
        <v>454</v>
      </c>
      <c r="FYL15" s="140" t="s">
        <v>454</v>
      </c>
      <c r="FYM15" s="140" t="s">
        <v>454</v>
      </c>
      <c r="FYN15" s="140" t="s">
        <v>454</v>
      </c>
      <c r="FYO15" s="140" t="s">
        <v>454</v>
      </c>
      <c r="FYP15" s="140" t="s">
        <v>454</v>
      </c>
      <c r="FYQ15" s="140" t="s">
        <v>454</v>
      </c>
      <c r="FYR15" s="140" t="s">
        <v>454</v>
      </c>
      <c r="FYS15" s="140" t="s">
        <v>454</v>
      </c>
      <c r="FYT15" s="140" t="s">
        <v>454</v>
      </c>
      <c r="FYU15" s="140" t="s">
        <v>454</v>
      </c>
      <c r="FYV15" s="140" t="s">
        <v>454</v>
      </c>
      <c r="FYW15" s="140" t="s">
        <v>454</v>
      </c>
      <c r="FYX15" s="140" t="s">
        <v>454</v>
      </c>
      <c r="FYY15" s="140" t="s">
        <v>454</v>
      </c>
      <c r="FYZ15" s="140" t="s">
        <v>454</v>
      </c>
      <c r="FZA15" s="140" t="s">
        <v>454</v>
      </c>
      <c r="FZB15" s="140" t="s">
        <v>454</v>
      </c>
      <c r="FZC15" s="140" t="s">
        <v>454</v>
      </c>
      <c r="FZD15" s="140" t="s">
        <v>454</v>
      </c>
      <c r="FZE15" s="140" t="s">
        <v>454</v>
      </c>
      <c r="FZF15" s="140" t="s">
        <v>454</v>
      </c>
      <c r="FZG15" s="140" t="s">
        <v>454</v>
      </c>
      <c r="FZH15" s="140" t="s">
        <v>454</v>
      </c>
      <c r="FZI15" s="140" t="s">
        <v>454</v>
      </c>
      <c r="FZJ15" s="140" t="s">
        <v>454</v>
      </c>
      <c r="FZK15" s="140" t="s">
        <v>454</v>
      </c>
      <c r="FZL15" s="140" t="s">
        <v>454</v>
      </c>
      <c r="FZM15" s="140" t="s">
        <v>454</v>
      </c>
      <c r="FZN15" s="140" t="s">
        <v>454</v>
      </c>
      <c r="FZO15" s="140" t="s">
        <v>454</v>
      </c>
      <c r="FZP15" s="140" t="s">
        <v>454</v>
      </c>
      <c r="FZQ15" s="140" t="s">
        <v>454</v>
      </c>
      <c r="FZR15" s="140" t="s">
        <v>454</v>
      </c>
      <c r="FZS15" s="140" t="s">
        <v>454</v>
      </c>
      <c r="FZT15" s="140" t="s">
        <v>454</v>
      </c>
      <c r="FZU15" s="140" t="s">
        <v>454</v>
      </c>
      <c r="FZV15" s="140" t="s">
        <v>454</v>
      </c>
      <c r="FZW15" s="140" t="s">
        <v>454</v>
      </c>
      <c r="FZX15" s="140" t="s">
        <v>454</v>
      </c>
      <c r="FZY15" s="140" t="s">
        <v>454</v>
      </c>
      <c r="FZZ15" s="140" t="s">
        <v>454</v>
      </c>
      <c r="GAA15" s="140" t="s">
        <v>454</v>
      </c>
      <c r="GAB15" s="140" t="s">
        <v>454</v>
      </c>
      <c r="GAC15" s="140" t="s">
        <v>454</v>
      </c>
      <c r="GAD15" s="140" t="s">
        <v>454</v>
      </c>
      <c r="GAE15" s="140" t="s">
        <v>454</v>
      </c>
      <c r="GAF15" s="140" t="s">
        <v>454</v>
      </c>
      <c r="GAG15" s="140" t="s">
        <v>454</v>
      </c>
      <c r="GAH15" s="140" t="s">
        <v>454</v>
      </c>
      <c r="GAI15" s="140" t="s">
        <v>454</v>
      </c>
      <c r="GAJ15" s="140" t="s">
        <v>454</v>
      </c>
      <c r="GAK15" s="140" t="s">
        <v>454</v>
      </c>
      <c r="GAL15" s="140" t="s">
        <v>454</v>
      </c>
      <c r="GAM15" s="140" t="s">
        <v>454</v>
      </c>
      <c r="GAN15" s="140" t="s">
        <v>454</v>
      </c>
      <c r="GAO15" s="140" t="s">
        <v>454</v>
      </c>
      <c r="GAP15" s="140" t="s">
        <v>454</v>
      </c>
      <c r="GAQ15" s="140" t="s">
        <v>454</v>
      </c>
      <c r="GAR15" s="140" t="s">
        <v>454</v>
      </c>
      <c r="GAS15" s="140" t="s">
        <v>454</v>
      </c>
      <c r="GAT15" s="140" t="s">
        <v>454</v>
      </c>
      <c r="GAU15" s="140" t="s">
        <v>454</v>
      </c>
      <c r="GAV15" s="140" t="s">
        <v>454</v>
      </c>
      <c r="GAW15" s="140" t="s">
        <v>454</v>
      </c>
      <c r="GAX15" s="140" t="s">
        <v>454</v>
      </c>
      <c r="GAY15" s="140" t="s">
        <v>454</v>
      </c>
      <c r="GAZ15" s="140" t="s">
        <v>454</v>
      </c>
      <c r="GBA15" s="140" t="s">
        <v>454</v>
      </c>
      <c r="GBB15" s="140" t="s">
        <v>454</v>
      </c>
      <c r="GBC15" s="140" t="s">
        <v>454</v>
      </c>
      <c r="GBD15" s="140" t="s">
        <v>454</v>
      </c>
      <c r="GBE15" s="140" t="s">
        <v>454</v>
      </c>
      <c r="GBF15" s="140" t="s">
        <v>454</v>
      </c>
      <c r="GBG15" s="140" t="s">
        <v>454</v>
      </c>
      <c r="GBH15" s="140" t="s">
        <v>454</v>
      </c>
      <c r="GBI15" s="140" t="s">
        <v>454</v>
      </c>
      <c r="GBJ15" s="140" t="s">
        <v>454</v>
      </c>
      <c r="GBK15" s="140" t="s">
        <v>454</v>
      </c>
      <c r="GBL15" s="140" t="s">
        <v>454</v>
      </c>
      <c r="GBM15" s="140" t="s">
        <v>454</v>
      </c>
      <c r="GBN15" s="140" t="s">
        <v>454</v>
      </c>
      <c r="GBO15" s="140" t="s">
        <v>454</v>
      </c>
      <c r="GBP15" s="140" t="s">
        <v>454</v>
      </c>
      <c r="GBQ15" s="140" t="s">
        <v>454</v>
      </c>
      <c r="GBR15" s="140" t="s">
        <v>454</v>
      </c>
      <c r="GBS15" s="140" t="s">
        <v>454</v>
      </c>
      <c r="GBT15" s="140" t="s">
        <v>454</v>
      </c>
      <c r="GBU15" s="140" t="s">
        <v>454</v>
      </c>
      <c r="GBV15" s="140" t="s">
        <v>454</v>
      </c>
      <c r="GBW15" s="140" t="s">
        <v>454</v>
      </c>
      <c r="GBX15" s="140" t="s">
        <v>454</v>
      </c>
      <c r="GBY15" s="140" t="s">
        <v>454</v>
      </c>
      <c r="GBZ15" s="140" t="s">
        <v>454</v>
      </c>
      <c r="GCA15" s="140" t="s">
        <v>454</v>
      </c>
      <c r="GCB15" s="140" t="s">
        <v>454</v>
      </c>
      <c r="GCC15" s="140" t="s">
        <v>454</v>
      </c>
      <c r="GCD15" s="140" t="s">
        <v>454</v>
      </c>
      <c r="GCE15" s="140" t="s">
        <v>454</v>
      </c>
      <c r="GCF15" s="140" t="s">
        <v>454</v>
      </c>
      <c r="GCG15" s="140" t="s">
        <v>454</v>
      </c>
      <c r="GCH15" s="140" t="s">
        <v>454</v>
      </c>
      <c r="GCI15" s="140" t="s">
        <v>454</v>
      </c>
      <c r="GCJ15" s="140" t="s">
        <v>454</v>
      </c>
      <c r="GCK15" s="140" t="s">
        <v>454</v>
      </c>
      <c r="GCL15" s="140" t="s">
        <v>454</v>
      </c>
      <c r="GCM15" s="140" t="s">
        <v>454</v>
      </c>
      <c r="GCN15" s="140" t="s">
        <v>454</v>
      </c>
      <c r="GCO15" s="140" t="s">
        <v>454</v>
      </c>
      <c r="GCP15" s="140" t="s">
        <v>454</v>
      </c>
      <c r="GCQ15" s="140" t="s">
        <v>454</v>
      </c>
      <c r="GCR15" s="140" t="s">
        <v>454</v>
      </c>
      <c r="GCS15" s="140" t="s">
        <v>454</v>
      </c>
      <c r="GCT15" s="140" t="s">
        <v>454</v>
      </c>
      <c r="GCU15" s="140" t="s">
        <v>454</v>
      </c>
      <c r="GCV15" s="140" t="s">
        <v>454</v>
      </c>
      <c r="GCW15" s="140" t="s">
        <v>454</v>
      </c>
      <c r="GCX15" s="140" t="s">
        <v>454</v>
      </c>
      <c r="GCY15" s="140" t="s">
        <v>454</v>
      </c>
      <c r="GCZ15" s="140" t="s">
        <v>454</v>
      </c>
      <c r="GDA15" s="140" t="s">
        <v>454</v>
      </c>
      <c r="GDB15" s="140" t="s">
        <v>454</v>
      </c>
      <c r="GDC15" s="140" t="s">
        <v>454</v>
      </c>
      <c r="GDD15" s="140" t="s">
        <v>454</v>
      </c>
      <c r="GDE15" s="140" t="s">
        <v>454</v>
      </c>
      <c r="GDF15" s="140" t="s">
        <v>454</v>
      </c>
      <c r="GDG15" s="140" t="s">
        <v>454</v>
      </c>
      <c r="GDH15" s="140" t="s">
        <v>454</v>
      </c>
      <c r="GDI15" s="140" t="s">
        <v>454</v>
      </c>
      <c r="GDJ15" s="140" t="s">
        <v>454</v>
      </c>
      <c r="GDK15" s="140" t="s">
        <v>454</v>
      </c>
      <c r="GDL15" s="140" t="s">
        <v>454</v>
      </c>
      <c r="GDM15" s="140" t="s">
        <v>454</v>
      </c>
      <c r="GDN15" s="140" t="s">
        <v>454</v>
      </c>
      <c r="GDO15" s="140" t="s">
        <v>454</v>
      </c>
      <c r="GDP15" s="140" t="s">
        <v>454</v>
      </c>
      <c r="GDQ15" s="140" t="s">
        <v>454</v>
      </c>
      <c r="GDR15" s="140" t="s">
        <v>454</v>
      </c>
      <c r="GDS15" s="140" t="s">
        <v>454</v>
      </c>
      <c r="GDT15" s="140" t="s">
        <v>454</v>
      </c>
      <c r="GDU15" s="140" t="s">
        <v>454</v>
      </c>
      <c r="GDV15" s="140" t="s">
        <v>454</v>
      </c>
      <c r="GDW15" s="140" t="s">
        <v>454</v>
      </c>
      <c r="GDX15" s="140" t="s">
        <v>454</v>
      </c>
      <c r="GDY15" s="140" t="s">
        <v>454</v>
      </c>
      <c r="GDZ15" s="140" t="s">
        <v>454</v>
      </c>
      <c r="GEA15" s="140" t="s">
        <v>454</v>
      </c>
      <c r="GEB15" s="140" t="s">
        <v>454</v>
      </c>
      <c r="GEC15" s="140" t="s">
        <v>454</v>
      </c>
      <c r="GED15" s="140" t="s">
        <v>454</v>
      </c>
      <c r="GEE15" s="140" t="s">
        <v>454</v>
      </c>
      <c r="GEF15" s="140" t="s">
        <v>454</v>
      </c>
      <c r="GEG15" s="140" t="s">
        <v>454</v>
      </c>
      <c r="GEH15" s="140" t="s">
        <v>454</v>
      </c>
      <c r="GEI15" s="140" t="s">
        <v>454</v>
      </c>
      <c r="GEJ15" s="140" t="s">
        <v>454</v>
      </c>
      <c r="GEK15" s="140" t="s">
        <v>454</v>
      </c>
      <c r="GEL15" s="140" t="s">
        <v>454</v>
      </c>
      <c r="GEM15" s="140" t="s">
        <v>454</v>
      </c>
      <c r="GEN15" s="140" t="s">
        <v>454</v>
      </c>
      <c r="GEO15" s="140" t="s">
        <v>454</v>
      </c>
      <c r="GEP15" s="140" t="s">
        <v>454</v>
      </c>
      <c r="GEQ15" s="140" t="s">
        <v>454</v>
      </c>
      <c r="GER15" s="140" t="s">
        <v>454</v>
      </c>
      <c r="GES15" s="140" t="s">
        <v>454</v>
      </c>
      <c r="GET15" s="140" t="s">
        <v>454</v>
      </c>
      <c r="GEU15" s="140" t="s">
        <v>454</v>
      </c>
      <c r="GEV15" s="140" t="s">
        <v>454</v>
      </c>
      <c r="GEW15" s="140" t="s">
        <v>454</v>
      </c>
      <c r="GEX15" s="140" t="s">
        <v>454</v>
      </c>
      <c r="GEY15" s="140" t="s">
        <v>454</v>
      </c>
      <c r="GEZ15" s="140" t="s">
        <v>454</v>
      </c>
      <c r="GFA15" s="140" t="s">
        <v>454</v>
      </c>
      <c r="GFB15" s="140" t="s">
        <v>454</v>
      </c>
      <c r="GFC15" s="140" t="s">
        <v>454</v>
      </c>
      <c r="GFD15" s="140" t="s">
        <v>454</v>
      </c>
      <c r="GFE15" s="140" t="s">
        <v>454</v>
      </c>
      <c r="GFF15" s="140" t="s">
        <v>454</v>
      </c>
      <c r="GFG15" s="140" t="s">
        <v>454</v>
      </c>
      <c r="GFH15" s="140" t="s">
        <v>454</v>
      </c>
      <c r="GFI15" s="140" t="s">
        <v>454</v>
      </c>
      <c r="GFJ15" s="140" t="s">
        <v>454</v>
      </c>
      <c r="GFK15" s="140" t="s">
        <v>454</v>
      </c>
      <c r="GFL15" s="140" t="s">
        <v>454</v>
      </c>
      <c r="GFM15" s="140" t="s">
        <v>454</v>
      </c>
      <c r="GFN15" s="140" t="s">
        <v>454</v>
      </c>
      <c r="GFO15" s="140" t="s">
        <v>454</v>
      </c>
      <c r="GFP15" s="140" t="s">
        <v>454</v>
      </c>
      <c r="GFQ15" s="140" t="s">
        <v>454</v>
      </c>
      <c r="GFR15" s="140" t="s">
        <v>454</v>
      </c>
      <c r="GFS15" s="140" t="s">
        <v>454</v>
      </c>
      <c r="GFT15" s="140" t="s">
        <v>454</v>
      </c>
      <c r="GFU15" s="140" t="s">
        <v>454</v>
      </c>
      <c r="GFV15" s="140" t="s">
        <v>454</v>
      </c>
      <c r="GFW15" s="140" t="s">
        <v>454</v>
      </c>
      <c r="GFX15" s="140" t="s">
        <v>454</v>
      </c>
      <c r="GFY15" s="140" t="s">
        <v>454</v>
      </c>
      <c r="GFZ15" s="140" t="s">
        <v>454</v>
      </c>
      <c r="GGA15" s="140" t="s">
        <v>454</v>
      </c>
      <c r="GGB15" s="140" t="s">
        <v>454</v>
      </c>
      <c r="GGC15" s="140" t="s">
        <v>454</v>
      </c>
      <c r="GGD15" s="140" t="s">
        <v>454</v>
      </c>
      <c r="GGE15" s="140" t="s">
        <v>454</v>
      </c>
      <c r="GGF15" s="140" t="s">
        <v>454</v>
      </c>
      <c r="GGG15" s="140" t="s">
        <v>454</v>
      </c>
      <c r="GGH15" s="140" t="s">
        <v>454</v>
      </c>
      <c r="GGI15" s="140" t="s">
        <v>454</v>
      </c>
      <c r="GGJ15" s="140" t="s">
        <v>454</v>
      </c>
      <c r="GGK15" s="140" t="s">
        <v>454</v>
      </c>
      <c r="GGL15" s="140" t="s">
        <v>454</v>
      </c>
      <c r="GGM15" s="140" t="s">
        <v>454</v>
      </c>
      <c r="GGN15" s="140" t="s">
        <v>454</v>
      </c>
      <c r="GGO15" s="140" t="s">
        <v>454</v>
      </c>
      <c r="GGP15" s="140" t="s">
        <v>454</v>
      </c>
      <c r="GGQ15" s="140" t="s">
        <v>454</v>
      </c>
      <c r="GGR15" s="140" t="s">
        <v>454</v>
      </c>
      <c r="GGS15" s="140" t="s">
        <v>454</v>
      </c>
      <c r="GGT15" s="140" t="s">
        <v>454</v>
      </c>
      <c r="GGU15" s="140" t="s">
        <v>454</v>
      </c>
      <c r="GGV15" s="140" t="s">
        <v>454</v>
      </c>
      <c r="GGW15" s="140" t="s">
        <v>454</v>
      </c>
      <c r="GGX15" s="140" t="s">
        <v>454</v>
      </c>
      <c r="GGY15" s="140" t="s">
        <v>454</v>
      </c>
      <c r="GGZ15" s="140" t="s">
        <v>454</v>
      </c>
      <c r="GHA15" s="140" t="s">
        <v>454</v>
      </c>
      <c r="GHB15" s="140" t="s">
        <v>454</v>
      </c>
      <c r="GHC15" s="140" t="s">
        <v>454</v>
      </c>
      <c r="GHD15" s="140" t="s">
        <v>454</v>
      </c>
      <c r="GHE15" s="140" t="s">
        <v>454</v>
      </c>
      <c r="GHF15" s="140" t="s">
        <v>454</v>
      </c>
      <c r="GHG15" s="140" t="s">
        <v>454</v>
      </c>
      <c r="GHH15" s="140" t="s">
        <v>454</v>
      </c>
      <c r="GHI15" s="140" t="s">
        <v>454</v>
      </c>
      <c r="GHJ15" s="140" t="s">
        <v>454</v>
      </c>
      <c r="GHK15" s="140" t="s">
        <v>454</v>
      </c>
      <c r="GHL15" s="140" t="s">
        <v>454</v>
      </c>
      <c r="GHM15" s="140" t="s">
        <v>454</v>
      </c>
      <c r="GHN15" s="140" t="s">
        <v>454</v>
      </c>
      <c r="GHO15" s="140" t="s">
        <v>454</v>
      </c>
      <c r="GHP15" s="140" t="s">
        <v>454</v>
      </c>
      <c r="GHQ15" s="140" t="s">
        <v>454</v>
      </c>
      <c r="GHR15" s="140" t="s">
        <v>454</v>
      </c>
      <c r="GHS15" s="140" t="s">
        <v>454</v>
      </c>
      <c r="GHT15" s="140" t="s">
        <v>454</v>
      </c>
      <c r="GHU15" s="140" t="s">
        <v>454</v>
      </c>
      <c r="GHV15" s="140" t="s">
        <v>454</v>
      </c>
      <c r="GHW15" s="140" t="s">
        <v>454</v>
      </c>
      <c r="GHX15" s="140" t="s">
        <v>454</v>
      </c>
      <c r="GHY15" s="140" t="s">
        <v>454</v>
      </c>
      <c r="GHZ15" s="140" t="s">
        <v>454</v>
      </c>
      <c r="GIA15" s="140" t="s">
        <v>454</v>
      </c>
      <c r="GIB15" s="140" t="s">
        <v>454</v>
      </c>
      <c r="GIC15" s="140" t="s">
        <v>454</v>
      </c>
      <c r="GID15" s="140" t="s">
        <v>454</v>
      </c>
      <c r="GIE15" s="140" t="s">
        <v>454</v>
      </c>
      <c r="GIF15" s="140" t="s">
        <v>454</v>
      </c>
      <c r="GIG15" s="140" t="s">
        <v>454</v>
      </c>
      <c r="GIH15" s="140" t="s">
        <v>454</v>
      </c>
      <c r="GII15" s="140" t="s">
        <v>454</v>
      </c>
      <c r="GIJ15" s="140" t="s">
        <v>454</v>
      </c>
      <c r="GIK15" s="140" t="s">
        <v>454</v>
      </c>
      <c r="GIL15" s="140" t="s">
        <v>454</v>
      </c>
      <c r="GIM15" s="140" t="s">
        <v>454</v>
      </c>
      <c r="GIN15" s="140" t="s">
        <v>454</v>
      </c>
      <c r="GIO15" s="140" t="s">
        <v>454</v>
      </c>
      <c r="GIP15" s="140" t="s">
        <v>454</v>
      </c>
      <c r="GIQ15" s="140" t="s">
        <v>454</v>
      </c>
      <c r="GIR15" s="140" t="s">
        <v>454</v>
      </c>
      <c r="GIS15" s="140" t="s">
        <v>454</v>
      </c>
      <c r="GIT15" s="140" t="s">
        <v>454</v>
      </c>
      <c r="GIU15" s="140" t="s">
        <v>454</v>
      </c>
      <c r="GIV15" s="140" t="s">
        <v>454</v>
      </c>
      <c r="GIW15" s="140" t="s">
        <v>454</v>
      </c>
      <c r="GIX15" s="140" t="s">
        <v>454</v>
      </c>
      <c r="GIY15" s="140" t="s">
        <v>454</v>
      </c>
      <c r="GIZ15" s="140" t="s">
        <v>454</v>
      </c>
      <c r="GJA15" s="140" t="s">
        <v>454</v>
      </c>
      <c r="GJB15" s="140" t="s">
        <v>454</v>
      </c>
      <c r="GJC15" s="140" t="s">
        <v>454</v>
      </c>
      <c r="GJD15" s="140" t="s">
        <v>454</v>
      </c>
      <c r="GJE15" s="140" t="s">
        <v>454</v>
      </c>
      <c r="GJF15" s="140" t="s">
        <v>454</v>
      </c>
      <c r="GJG15" s="140" t="s">
        <v>454</v>
      </c>
      <c r="GJH15" s="140" t="s">
        <v>454</v>
      </c>
      <c r="GJI15" s="140" t="s">
        <v>454</v>
      </c>
      <c r="GJJ15" s="140" t="s">
        <v>454</v>
      </c>
      <c r="GJK15" s="140" t="s">
        <v>454</v>
      </c>
      <c r="GJL15" s="140" t="s">
        <v>454</v>
      </c>
      <c r="GJM15" s="140" t="s">
        <v>454</v>
      </c>
      <c r="GJN15" s="140" t="s">
        <v>454</v>
      </c>
      <c r="GJO15" s="140" t="s">
        <v>454</v>
      </c>
      <c r="GJP15" s="140" t="s">
        <v>454</v>
      </c>
      <c r="GJQ15" s="140" t="s">
        <v>454</v>
      </c>
      <c r="GJR15" s="140" t="s">
        <v>454</v>
      </c>
      <c r="GJS15" s="140" t="s">
        <v>454</v>
      </c>
      <c r="GJT15" s="140" t="s">
        <v>454</v>
      </c>
      <c r="GJU15" s="140" t="s">
        <v>454</v>
      </c>
      <c r="GJV15" s="140" t="s">
        <v>454</v>
      </c>
      <c r="GJW15" s="140" t="s">
        <v>454</v>
      </c>
      <c r="GJX15" s="140" t="s">
        <v>454</v>
      </c>
      <c r="GJY15" s="140" t="s">
        <v>454</v>
      </c>
      <c r="GJZ15" s="140" t="s">
        <v>454</v>
      </c>
      <c r="GKA15" s="140" t="s">
        <v>454</v>
      </c>
      <c r="GKB15" s="140" t="s">
        <v>454</v>
      </c>
      <c r="GKC15" s="140" t="s">
        <v>454</v>
      </c>
      <c r="GKD15" s="140" t="s">
        <v>454</v>
      </c>
      <c r="GKE15" s="140" t="s">
        <v>454</v>
      </c>
      <c r="GKF15" s="140" t="s">
        <v>454</v>
      </c>
      <c r="GKG15" s="140" t="s">
        <v>454</v>
      </c>
      <c r="GKH15" s="140" t="s">
        <v>454</v>
      </c>
      <c r="GKI15" s="140" t="s">
        <v>454</v>
      </c>
      <c r="GKJ15" s="140" t="s">
        <v>454</v>
      </c>
      <c r="GKK15" s="140" t="s">
        <v>454</v>
      </c>
      <c r="GKL15" s="140" t="s">
        <v>454</v>
      </c>
      <c r="GKM15" s="140" t="s">
        <v>454</v>
      </c>
      <c r="GKN15" s="140" t="s">
        <v>454</v>
      </c>
      <c r="GKO15" s="140" t="s">
        <v>454</v>
      </c>
      <c r="GKP15" s="140" t="s">
        <v>454</v>
      </c>
      <c r="GKQ15" s="140" t="s">
        <v>454</v>
      </c>
      <c r="GKR15" s="140" t="s">
        <v>454</v>
      </c>
      <c r="GKS15" s="140" t="s">
        <v>454</v>
      </c>
      <c r="GKT15" s="140" t="s">
        <v>454</v>
      </c>
      <c r="GKU15" s="140" t="s">
        <v>454</v>
      </c>
      <c r="GKV15" s="140" t="s">
        <v>454</v>
      </c>
      <c r="GKW15" s="140" t="s">
        <v>454</v>
      </c>
      <c r="GKX15" s="140" t="s">
        <v>454</v>
      </c>
      <c r="GKY15" s="140" t="s">
        <v>454</v>
      </c>
      <c r="GKZ15" s="140" t="s">
        <v>454</v>
      </c>
      <c r="GLA15" s="140" t="s">
        <v>454</v>
      </c>
      <c r="GLB15" s="140" t="s">
        <v>454</v>
      </c>
      <c r="GLC15" s="140" t="s">
        <v>454</v>
      </c>
      <c r="GLD15" s="140" t="s">
        <v>454</v>
      </c>
      <c r="GLE15" s="140" t="s">
        <v>454</v>
      </c>
      <c r="GLF15" s="140" t="s">
        <v>454</v>
      </c>
      <c r="GLG15" s="140" t="s">
        <v>454</v>
      </c>
      <c r="GLH15" s="140" t="s">
        <v>454</v>
      </c>
      <c r="GLI15" s="140" t="s">
        <v>454</v>
      </c>
      <c r="GLJ15" s="140" t="s">
        <v>454</v>
      </c>
      <c r="GLK15" s="140" t="s">
        <v>454</v>
      </c>
      <c r="GLL15" s="140" t="s">
        <v>454</v>
      </c>
      <c r="GLM15" s="140" t="s">
        <v>454</v>
      </c>
      <c r="GLN15" s="140" t="s">
        <v>454</v>
      </c>
      <c r="GLO15" s="140" t="s">
        <v>454</v>
      </c>
      <c r="GLP15" s="140" t="s">
        <v>454</v>
      </c>
      <c r="GLQ15" s="140" t="s">
        <v>454</v>
      </c>
      <c r="GLR15" s="140" t="s">
        <v>454</v>
      </c>
      <c r="GLS15" s="140" t="s">
        <v>454</v>
      </c>
      <c r="GLT15" s="140" t="s">
        <v>454</v>
      </c>
      <c r="GLU15" s="140" t="s">
        <v>454</v>
      </c>
      <c r="GLV15" s="140" t="s">
        <v>454</v>
      </c>
      <c r="GLW15" s="140" t="s">
        <v>454</v>
      </c>
      <c r="GLX15" s="140" t="s">
        <v>454</v>
      </c>
      <c r="GLY15" s="140" t="s">
        <v>454</v>
      </c>
      <c r="GLZ15" s="140" t="s">
        <v>454</v>
      </c>
      <c r="GMA15" s="140" t="s">
        <v>454</v>
      </c>
      <c r="GMB15" s="140" t="s">
        <v>454</v>
      </c>
      <c r="GMC15" s="140" t="s">
        <v>454</v>
      </c>
      <c r="GMD15" s="140" t="s">
        <v>454</v>
      </c>
      <c r="GME15" s="140" t="s">
        <v>454</v>
      </c>
      <c r="GMF15" s="140" t="s">
        <v>454</v>
      </c>
      <c r="GMG15" s="140" t="s">
        <v>454</v>
      </c>
      <c r="GMH15" s="140" t="s">
        <v>454</v>
      </c>
      <c r="GMI15" s="140" t="s">
        <v>454</v>
      </c>
      <c r="GMJ15" s="140" t="s">
        <v>454</v>
      </c>
      <c r="GMK15" s="140" t="s">
        <v>454</v>
      </c>
      <c r="GML15" s="140" t="s">
        <v>454</v>
      </c>
      <c r="GMM15" s="140" t="s">
        <v>454</v>
      </c>
      <c r="GMN15" s="140" t="s">
        <v>454</v>
      </c>
      <c r="GMO15" s="140" t="s">
        <v>454</v>
      </c>
      <c r="GMP15" s="140" t="s">
        <v>454</v>
      </c>
      <c r="GMQ15" s="140" t="s">
        <v>454</v>
      </c>
      <c r="GMR15" s="140" t="s">
        <v>454</v>
      </c>
      <c r="GMS15" s="140" t="s">
        <v>454</v>
      </c>
      <c r="GMT15" s="140" t="s">
        <v>454</v>
      </c>
      <c r="GMU15" s="140" t="s">
        <v>454</v>
      </c>
      <c r="GMV15" s="140" t="s">
        <v>454</v>
      </c>
      <c r="GMW15" s="140" t="s">
        <v>454</v>
      </c>
      <c r="GMX15" s="140" t="s">
        <v>454</v>
      </c>
      <c r="GMY15" s="140" t="s">
        <v>454</v>
      </c>
      <c r="GMZ15" s="140" t="s">
        <v>454</v>
      </c>
      <c r="GNA15" s="140" t="s">
        <v>454</v>
      </c>
      <c r="GNB15" s="140" t="s">
        <v>454</v>
      </c>
      <c r="GNC15" s="140" t="s">
        <v>454</v>
      </c>
      <c r="GND15" s="140" t="s">
        <v>454</v>
      </c>
      <c r="GNE15" s="140" t="s">
        <v>454</v>
      </c>
      <c r="GNF15" s="140" t="s">
        <v>454</v>
      </c>
      <c r="GNG15" s="140" t="s">
        <v>454</v>
      </c>
      <c r="GNH15" s="140" t="s">
        <v>454</v>
      </c>
      <c r="GNI15" s="140" t="s">
        <v>454</v>
      </c>
      <c r="GNJ15" s="140" t="s">
        <v>454</v>
      </c>
      <c r="GNK15" s="140" t="s">
        <v>454</v>
      </c>
      <c r="GNL15" s="140" t="s">
        <v>454</v>
      </c>
      <c r="GNM15" s="140" t="s">
        <v>454</v>
      </c>
      <c r="GNN15" s="140" t="s">
        <v>454</v>
      </c>
      <c r="GNO15" s="140" t="s">
        <v>454</v>
      </c>
      <c r="GNP15" s="140" t="s">
        <v>454</v>
      </c>
      <c r="GNQ15" s="140" t="s">
        <v>454</v>
      </c>
      <c r="GNR15" s="140" t="s">
        <v>454</v>
      </c>
      <c r="GNS15" s="140" t="s">
        <v>454</v>
      </c>
      <c r="GNT15" s="140" t="s">
        <v>454</v>
      </c>
      <c r="GNU15" s="140" t="s">
        <v>454</v>
      </c>
      <c r="GNV15" s="140" t="s">
        <v>454</v>
      </c>
      <c r="GNW15" s="140" t="s">
        <v>454</v>
      </c>
      <c r="GNX15" s="140" t="s">
        <v>454</v>
      </c>
      <c r="GNY15" s="140" t="s">
        <v>454</v>
      </c>
      <c r="GNZ15" s="140" t="s">
        <v>454</v>
      </c>
      <c r="GOA15" s="140" t="s">
        <v>454</v>
      </c>
      <c r="GOB15" s="140" t="s">
        <v>454</v>
      </c>
      <c r="GOC15" s="140" t="s">
        <v>454</v>
      </c>
      <c r="GOD15" s="140" t="s">
        <v>454</v>
      </c>
      <c r="GOE15" s="140" t="s">
        <v>454</v>
      </c>
      <c r="GOF15" s="140" t="s">
        <v>454</v>
      </c>
      <c r="GOG15" s="140" t="s">
        <v>454</v>
      </c>
      <c r="GOH15" s="140" t="s">
        <v>454</v>
      </c>
      <c r="GOI15" s="140" t="s">
        <v>454</v>
      </c>
      <c r="GOJ15" s="140" t="s">
        <v>454</v>
      </c>
      <c r="GOK15" s="140" t="s">
        <v>454</v>
      </c>
      <c r="GOL15" s="140" t="s">
        <v>454</v>
      </c>
      <c r="GOM15" s="140" t="s">
        <v>454</v>
      </c>
      <c r="GON15" s="140" t="s">
        <v>454</v>
      </c>
      <c r="GOO15" s="140" t="s">
        <v>454</v>
      </c>
      <c r="GOP15" s="140" t="s">
        <v>454</v>
      </c>
      <c r="GOQ15" s="140" t="s">
        <v>454</v>
      </c>
      <c r="GOR15" s="140" t="s">
        <v>454</v>
      </c>
      <c r="GOS15" s="140" t="s">
        <v>454</v>
      </c>
      <c r="GOT15" s="140" t="s">
        <v>454</v>
      </c>
      <c r="GOU15" s="140" t="s">
        <v>454</v>
      </c>
      <c r="GOV15" s="140" t="s">
        <v>454</v>
      </c>
      <c r="GOW15" s="140" t="s">
        <v>454</v>
      </c>
      <c r="GOX15" s="140" t="s">
        <v>454</v>
      </c>
      <c r="GOY15" s="140" t="s">
        <v>454</v>
      </c>
      <c r="GOZ15" s="140" t="s">
        <v>454</v>
      </c>
      <c r="GPA15" s="140" t="s">
        <v>454</v>
      </c>
      <c r="GPB15" s="140" t="s">
        <v>454</v>
      </c>
      <c r="GPC15" s="140" t="s">
        <v>454</v>
      </c>
      <c r="GPD15" s="140" t="s">
        <v>454</v>
      </c>
      <c r="GPE15" s="140" t="s">
        <v>454</v>
      </c>
      <c r="GPF15" s="140" t="s">
        <v>454</v>
      </c>
      <c r="GPG15" s="140" t="s">
        <v>454</v>
      </c>
      <c r="GPH15" s="140" t="s">
        <v>454</v>
      </c>
      <c r="GPI15" s="140" t="s">
        <v>454</v>
      </c>
      <c r="GPJ15" s="140" t="s">
        <v>454</v>
      </c>
      <c r="GPK15" s="140" t="s">
        <v>454</v>
      </c>
      <c r="GPL15" s="140" t="s">
        <v>454</v>
      </c>
      <c r="GPM15" s="140" t="s">
        <v>454</v>
      </c>
      <c r="GPN15" s="140" t="s">
        <v>454</v>
      </c>
      <c r="GPO15" s="140" t="s">
        <v>454</v>
      </c>
      <c r="GPP15" s="140" t="s">
        <v>454</v>
      </c>
      <c r="GPQ15" s="140" t="s">
        <v>454</v>
      </c>
      <c r="GPR15" s="140" t="s">
        <v>454</v>
      </c>
      <c r="GPS15" s="140" t="s">
        <v>454</v>
      </c>
      <c r="GPT15" s="140" t="s">
        <v>454</v>
      </c>
      <c r="GPU15" s="140" t="s">
        <v>454</v>
      </c>
      <c r="GPV15" s="140" t="s">
        <v>454</v>
      </c>
      <c r="GPW15" s="140" t="s">
        <v>454</v>
      </c>
      <c r="GPX15" s="140" t="s">
        <v>454</v>
      </c>
      <c r="GPY15" s="140" t="s">
        <v>454</v>
      </c>
      <c r="GPZ15" s="140" t="s">
        <v>454</v>
      </c>
      <c r="GQA15" s="140" t="s">
        <v>454</v>
      </c>
      <c r="GQB15" s="140" t="s">
        <v>454</v>
      </c>
      <c r="GQC15" s="140" t="s">
        <v>454</v>
      </c>
      <c r="GQD15" s="140" t="s">
        <v>454</v>
      </c>
      <c r="GQE15" s="140" t="s">
        <v>454</v>
      </c>
      <c r="GQF15" s="140" t="s">
        <v>454</v>
      </c>
      <c r="GQG15" s="140" t="s">
        <v>454</v>
      </c>
      <c r="GQH15" s="140" t="s">
        <v>454</v>
      </c>
      <c r="GQI15" s="140" t="s">
        <v>454</v>
      </c>
      <c r="GQJ15" s="140" t="s">
        <v>454</v>
      </c>
      <c r="GQK15" s="140" t="s">
        <v>454</v>
      </c>
      <c r="GQL15" s="140" t="s">
        <v>454</v>
      </c>
      <c r="GQM15" s="140" t="s">
        <v>454</v>
      </c>
      <c r="GQN15" s="140" t="s">
        <v>454</v>
      </c>
      <c r="GQO15" s="140" t="s">
        <v>454</v>
      </c>
      <c r="GQP15" s="140" t="s">
        <v>454</v>
      </c>
      <c r="GQQ15" s="140" t="s">
        <v>454</v>
      </c>
      <c r="GQR15" s="140" t="s">
        <v>454</v>
      </c>
      <c r="GQS15" s="140" t="s">
        <v>454</v>
      </c>
      <c r="GQT15" s="140" t="s">
        <v>454</v>
      </c>
      <c r="GQU15" s="140" t="s">
        <v>454</v>
      </c>
      <c r="GQV15" s="140" t="s">
        <v>454</v>
      </c>
      <c r="GQW15" s="140" t="s">
        <v>454</v>
      </c>
      <c r="GQX15" s="140" t="s">
        <v>454</v>
      </c>
      <c r="GQY15" s="140" t="s">
        <v>454</v>
      </c>
      <c r="GQZ15" s="140" t="s">
        <v>454</v>
      </c>
      <c r="GRA15" s="140" t="s">
        <v>454</v>
      </c>
      <c r="GRB15" s="140" t="s">
        <v>454</v>
      </c>
      <c r="GRC15" s="140" t="s">
        <v>454</v>
      </c>
      <c r="GRD15" s="140" t="s">
        <v>454</v>
      </c>
      <c r="GRE15" s="140" t="s">
        <v>454</v>
      </c>
      <c r="GRF15" s="140" t="s">
        <v>454</v>
      </c>
      <c r="GRG15" s="140" t="s">
        <v>454</v>
      </c>
      <c r="GRH15" s="140" t="s">
        <v>454</v>
      </c>
      <c r="GRI15" s="140" t="s">
        <v>454</v>
      </c>
      <c r="GRJ15" s="140" t="s">
        <v>454</v>
      </c>
      <c r="GRK15" s="140" t="s">
        <v>454</v>
      </c>
      <c r="GRL15" s="140" t="s">
        <v>454</v>
      </c>
      <c r="GRM15" s="140" t="s">
        <v>454</v>
      </c>
      <c r="GRN15" s="140" t="s">
        <v>454</v>
      </c>
      <c r="GRO15" s="140" t="s">
        <v>454</v>
      </c>
      <c r="GRP15" s="140" t="s">
        <v>454</v>
      </c>
      <c r="GRQ15" s="140" t="s">
        <v>454</v>
      </c>
      <c r="GRR15" s="140" t="s">
        <v>454</v>
      </c>
      <c r="GRS15" s="140" t="s">
        <v>454</v>
      </c>
      <c r="GRT15" s="140" t="s">
        <v>454</v>
      </c>
      <c r="GRU15" s="140" t="s">
        <v>454</v>
      </c>
      <c r="GRV15" s="140" t="s">
        <v>454</v>
      </c>
      <c r="GRW15" s="140" t="s">
        <v>454</v>
      </c>
      <c r="GRX15" s="140" t="s">
        <v>454</v>
      </c>
      <c r="GRY15" s="140" t="s">
        <v>454</v>
      </c>
      <c r="GRZ15" s="140" t="s">
        <v>454</v>
      </c>
      <c r="GSA15" s="140" t="s">
        <v>454</v>
      </c>
      <c r="GSB15" s="140" t="s">
        <v>454</v>
      </c>
      <c r="GSC15" s="140" t="s">
        <v>454</v>
      </c>
      <c r="GSD15" s="140" t="s">
        <v>454</v>
      </c>
      <c r="GSE15" s="140" t="s">
        <v>454</v>
      </c>
      <c r="GSF15" s="140" t="s">
        <v>454</v>
      </c>
      <c r="GSG15" s="140" t="s">
        <v>454</v>
      </c>
      <c r="GSH15" s="140" t="s">
        <v>454</v>
      </c>
      <c r="GSI15" s="140" t="s">
        <v>454</v>
      </c>
      <c r="GSJ15" s="140" t="s">
        <v>454</v>
      </c>
      <c r="GSK15" s="140" t="s">
        <v>454</v>
      </c>
      <c r="GSL15" s="140" t="s">
        <v>454</v>
      </c>
      <c r="GSM15" s="140" t="s">
        <v>454</v>
      </c>
      <c r="GSN15" s="140" t="s">
        <v>454</v>
      </c>
      <c r="GSO15" s="140" t="s">
        <v>454</v>
      </c>
      <c r="GSP15" s="140" t="s">
        <v>454</v>
      </c>
      <c r="GSQ15" s="140" t="s">
        <v>454</v>
      </c>
      <c r="GSR15" s="140" t="s">
        <v>454</v>
      </c>
      <c r="GSS15" s="140" t="s">
        <v>454</v>
      </c>
      <c r="GST15" s="140" t="s">
        <v>454</v>
      </c>
      <c r="GSU15" s="140" t="s">
        <v>454</v>
      </c>
      <c r="GSV15" s="140" t="s">
        <v>454</v>
      </c>
      <c r="GSW15" s="140" t="s">
        <v>454</v>
      </c>
      <c r="GSX15" s="140" t="s">
        <v>454</v>
      </c>
      <c r="GSY15" s="140" t="s">
        <v>454</v>
      </c>
      <c r="GSZ15" s="140" t="s">
        <v>454</v>
      </c>
      <c r="GTA15" s="140" t="s">
        <v>454</v>
      </c>
      <c r="GTB15" s="140" t="s">
        <v>454</v>
      </c>
      <c r="GTC15" s="140" t="s">
        <v>454</v>
      </c>
      <c r="GTD15" s="140" t="s">
        <v>454</v>
      </c>
      <c r="GTE15" s="140" t="s">
        <v>454</v>
      </c>
      <c r="GTF15" s="140" t="s">
        <v>454</v>
      </c>
      <c r="GTG15" s="140" t="s">
        <v>454</v>
      </c>
      <c r="GTH15" s="140" t="s">
        <v>454</v>
      </c>
      <c r="GTI15" s="140" t="s">
        <v>454</v>
      </c>
      <c r="GTJ15" s="140" t="s">
        <v>454</v>
      </c>
      <c r="GTK15" s="140" t="s">
        <v>454</v>
      </c>
      <c r="GTL15" s="140" t="s">
        <v>454</v>
      </c>
      <c r="GTM15" s="140" t="s">
        <v>454</v>
      </c>
      <c r="GTN15" s="140" t="s">
        <v>454</v>
      </c>
      <c r="GTO15" s="140" t="s">
        <v>454</v>
      </c>
      <c r="GTP15" s="140" t="s">
        <v>454</v>
      </c>
      <c r="GTQ15" s="140" t="s">
        <v>454</v>
      </c>
      <c r="GTR15" s="140" t="s">
        <v>454</v>
      </c>
      <c r="GTS15" s="140" t="s">
        <v>454</v>
      </c>
      <c r="GTT15" s="140" t="s">
        <v>454</v>
      </c>
      <c r="GTU15" s="140" t="s">
        <v>454</v>
      </c>
      <c r="GTV15" s="140" t="s">
        <v>454</v>
      </c>
      <c r="GTW15" s="140" t="s">
        <v>454</v>
      </c>
      <c r="GTX15" s="140" t="s">
        <v>454</v>
      </c>
      <c r="GTY15" s="140" t="s">
        <v>454</v>
      </c>
      <c r="GTZ15" s="140" t="s">
        <v>454</v>
      </c>
      <c r="GUA15" s="140" t="s">
        <v>454</v>
      </c>
      <c r="GUB15" s="140" t="s">
        <v>454</v>
      </c>
      <c r="GUC15" s="140" t="s">
        <v>454</v>
      </c>
      <c r="GUD15" s="140" t="s">
        <v>454</v>
      </c>
      <c r="GUE15" s="140" t="s">
        <v>454</v>
      </c>
      <c r="GUF15" s="140" t="s">
        <v>454</v>
      </c>
      <c r="GUG15" s="140" t="s">
        <v>454</v>
      </c>
      <c r="GUH15" s="140" t="s">
        <v>454</v>
      </c>
      <c r="GUI15" s="140" t="s">
        <v>454</v>
      </c>
      <c r="GUJ15" s="140" t="s">
        <v>454</v>
      </c>
      <c r="GUK15" s="140" t="s">
        <v>454</v>
      </c>
      <c r="GUL15" s="140" t="s">
        <v>454</v>
      </c>
      <c r="GUM15" s="140" t="s">
        <v>454</v>
      </c>
      <c r="GUN15" s="140" t="s">
        <v>454</v>
      </c>
      <c r="GUO15" s="140" t="s">
        <v>454</v>
      </c>
      <c r="GUP15" s="140" t="s">
        <v>454</v>
      </c>
      <c r="GUQ15" s="140" t="s">
        <v>454</v>
      </c>
      <c r="GUR15" s="140" t="s">
        <v>454</v>
      </c>
      <c r="GUS15" s="140" t="s">
        <v>454</v>
      </c>
      <c r="GUT15" s="140" t="s">
        <v>454</v>
      </c>
      <c r="GUU15" s="140" t="s">
        <v>454</v>
      </c>
      <c r="GUV15" s="140" t="s">
        <v>454</v>
      </c>
      <c r="GUW15" s="140" t="s">
        <v>454</v>
      </c>
      <c r="GUX15" s="140" t="s">
        <v>454</v>
      </c>
      <c r="GUY15" s="140" t="s">
        <v>454</v>
      </c>
      <c r="GUZ15" s="140" t="s">
        <v>454</v>
      </c>
      <c r="GVA15" s="140" t="s">
        <v>454</v>
      </c>
      <c r="GVB15" s="140" t="s">
        <v>454</v>
      </c>
      <c r="GVC15" s="140" t="s">
        <v>454</v>
      </c>
      <c r="GVD15" s="140" t="s">
        <v>454</v>
      </c>
      <c r="GVE15" s="140" t="s">
        <v>454</v>
      </c>
      <c r="GVF15" s="140" t="s">
        <v>454</v>
      </c>
      <c r="GVG15" s="140" t="s">
        <v>454</v>
      </c>
      <c r="GVH15" s="140" t="s">
        <v>454</v>
      </c>
      <c r="GVI15" s="140" t="s">
        <v>454</v>
      </c>
      <c r="GVJ15" s="140" t="s">
        <v>454</v>
      </c>
      <c r="GVK15" s="140" t="s">
        <v>454</v>
      </c>
      <c r="GVL15" s="140" t="s">
        <v>454</v>
      </c>
      <c r="GVM15" s="140" t="s">
        <v>454</v>
      </c>
      <c r="GVN15" s="140" t="s">
        <v>454</v>
      </c>
      <c r="GVO15" s="140" t="s">
        <v>454</v>
      </c>
      <c r="GVP15" s="140" t="s">
        <v>454</v>
      </c>
      <c r="GVQ15" s="140" t="s">
        <v>454</v>
      </c>
      <c r="GVR15" s="140" t="s">
        <v>454</v>
      </c>
      <c r="GVS15" s="140" t="s">
        <v>454</v>
      </c>
      <c r="GVT15" s="140" t="s">
        <v>454</v>
      </c>
      <c r="GVU15" s="140" t="s">
        <v>454</v>
      </c>
      <c r="GVV15" s="140" t="s">
        <v>454</v>
      </c>
      <c r="GVW15" s="140" t="s">
        <v>454</v>
      </c>
      <c r="GVX15" s="140" t="s">
        <v>454</v>
      </c>
      <c r="GVY15" s="140" t="s">
        <v>454</v>
      </c>
      <c r="GVZ15" s="140" t="s">
        <v>454</v>
      </c>
      <c r="GWA15" s="140" t="s">
        <v>454</v>
      </c>
      <c r="GWB15" s="140" t="s">
        <v>454</v>
      </c>
      <c r="GWC15" s="140" t="s">
        <v>454</v>
      </c>
      <c r="GWD15" s="140" t="s">
        <v>454</v>
      </c>
      <c r="GWE15" s="140" t="s">
        <v>454</v>
      </c>
      <c r="GWF15" s="140" t="s">
        <v>454</v>
      </c>
      <c r="GWG15" s="140" t="s">
        <v>454</v>
      </c>
      <c r="GWH15" s="140" t="s">
        <v>454</v>
      </c>
      <c r="GWI15" s="140" t="s">
        <v>454</v>
      </c>
      <c r="GWJ15" s="140" t="s">
        <v>454</v>
      </c>
      <c r="GWK15" s="140" t="s">
        <v>454</v>
      </c>
      <c r="GWL15" s="140" t="s">
        <v>454</v>
      </c>
      <c r="GWM15" s="140" t="s">
        <v>454</v>
      </c>
      <c r="GWN15" s="140" t="s">
        <v>454</v>
      </c>
      <c r="GWO15" s="140" t="s">
        <v>454</v>
      </c>
      <c r="GWP15" s="140" t="s">
        <v>454</v>
      </c>
      <c r="GWQ15" s="140" t="s">
        <v>454</v>
      </c>
      <c r="GWR15" s="140" t="s">
        <v>454</v>
      </c>
      <c r="GWS15" s="140" t="s">
        <v>454</v>
      </c>
      <c r="GWT15" s="140" t="s">
        <v>454</v>
      </c>
      <c r="GWU15" s="140" t="s">
        <v>454</v>
      </c>
      <c r="GWV15" s="140" t="s">
        <v>454</v>
      </c>
      <c r="GWW15" s="140" t="s">
        <v>454</v>
      </c>
      <c r="GWX15" s="140" t="s">
        <v>454</v>
      </c>
      <c r="GWY15" s="140" t="s">
        <v>454</v>
      </c>
      <c r="GWZ15" s="140" t="s">
        <v>454</v>
      </c>
      <c r="GXA15" s="140" t="s">
        <v>454</v>
      </c>
      <c r="GXB15" s="140" t="s">
        <v>454</v>
      </c>
      <c r="GXC15" s="140" t="s">
        <v>454</v>
      </c>
      <c r="GXD15" s="140" t="s">
        <v>454</v>
      </c>
      <c r="GXE15" s="140" t="s">
        <v>454</v>
      </c>
      <c r="GXF15" s="140" t="s">
        <v>454</v>
      </c>
      <c r="GXG15" s="140" t="s">
        <v>454</v>
      </c>
      <c r="GXH15" s="140" t="s">
        <v>454</v>
      </c>
      <c r="GXI15" s="140" t="s">
        <v>454</v>
      </c>
      <c r="GXJ15" s="140" t="s">
        <v>454</v>
      </c>
      <c r="GXK15" s="140" t="s">
        <v>454</v>
      </c>
      <c r="GXL15" s="140" t="s">
        <v>454</v>
      </c>
      <c r="GXM15" s="140" t="s">
        <v>454</v>
      </c>
      <c r="GXN15" s="140" t="s">
        <v>454</v>
      </c>
      <c r="GXO15" s="140" t="s">
        <v>454</v>
      </c>
      <c r="GXP15" s="140" t="s">
        <v>454</v>
      </c>
      <c r="GXQ15" s="140" t="s">
        <v>454</v>
      </c>
      <c r="GXR15" s="140" t="s">
        <v>454</v>
      </c>
      <c r="GXS15" s="140" t="s">
        <v>454</v>
      </c>
      <c r="GXT15" s="140" t="s">
        <v>454</v>
      </c>
      <c r="GXU15" s="140" t="s">
        <v>454</v>
      </c>
      <c r="GXV15" s="140" t="s">
        <v>454</v>
      </c>
      <c r="GXW15" s="140" t="s">
        <v>454</v>
      </c>
      <c r="GXX15" s="140" t="s">
        <v>454</v>
      </c>
      <c r="GXY15" s="140" t="s">
        <v>454</v>
      </c>
      <c r="GXZ15" s="140" t="s">
        <v>454</v>
      </c>
      <c r="GYA15" s="140" t="s">
        <v>454</v>
      </c>
      <c r="GYB15" s="140" t="s">
        <v>454</v>
      </c>
      <c r="GYC15" s="140" t="s">
        <v>454</v>
      </c>
      <c r="GYD15" s="140" t="s">
        <v>454</v>
      </c>
      <c r="GYE15" s="140" t="s">
        <v>454</v>
      </c>
      <c r="GYF15" s="140" t="s">
        <v>454</v>
      </c>
      <c r="GYG15" s="140" t="s">
        <v>454</v>
      </c>
      <c r="GYH15" s="140" t="s">
        <v>454</v>
      </c>
      <c r="GYI15" s="140" t="s">
        <v>454</v>
      </c>
      <c r="GYJ15" s="140" t="s">
        <v>454</v>
      </c>
      <c r="GYK15" s="140" t="s">
        <v>454</v>
      </c>
      <c r="GYL15" s="140" t="s">
        <v>454</v>
      </c>
      <c r="GYM15" s="140" t="s">
        <v>454</v>
      </c>
      <c r="GYN15" s="140" t="s">
        <v>454</v>
      </c>
      <c r="GYO15" s="140" t="s">
        <v>454</v>
      </c>
      <c r="GYP15" s="140" t="s">
        <v>454</v>
      </c>
      <c r="GYQ15" s="140" t="s">
        <v>454</v>
      </c>
      <c r="GYR15" s="140" t="s">
        <v>454</v>
      </c>
      <c r="GYS15" s="140" t="s">
        <v>454</v>
      </c>
      <c r="GYT15" s="140" t="s">
        <v>454</v>
      </c>
      <c r="GYU15" s="140" t="s">
        <v>454</v>
      </c>
      <c r="GYV15" s="140" t="s">
        <v>454</v>
      </c>
      <c r="GYW15" s="140" t="s">
        <v>454</v>
      </c>
      <c r="GYX15" s="140" t="s">
        <v>454</v>
      </c>
      <c r="GYY15" s="140" t="s">
        <v>454</v>
      </c>
      <c r="GYZ15" s="140" t="s">
        <v>454</v>
      </c>
      <c r="GZA15" s="140" t="s">
        <v>454</v>
      </c>
      <c r="GZB15" s="140" t="s">
        <v>454</v>
      </c>
      <c r="GZC15" s="140" t="s">
        <v>454</v>
      </c>
      <c r="GZD15" s="140" t="s">
        <v>454</v>
      </c>
      <c r="GZE15" s="140" t="s">
        <v>454</v>
      </c>
      <c r="GZF15" s="140" t="s">
        <v>454</v>
      </c>
      <c r="GZG15" s="140" t="s">
        <v>454</v>
      </c>
      <c r="GZH15" s="140" t="s">
        <v>454</v>
      </c>
      <c r="GZI15" s="140" t="s">
        <v>454</v>
      </c>
      <c r="GZJ15" s="140" t="s">
        <v>454</v>
      </c>
      <c r="GZK15" s="140" t="s">
        <v>454</v>
      </c>
      <c r="GZL15" s="140" t="s">
        <v>454</v>
      </c>
      <c r="GZM15" s="140" t="s">
        <v>454</v>
      </c>
      <c r="GZN15" s="140" t="s">
        <v>454</v>
      </c>
      <c r="GZO15" s="140" t="s">
        <v>454</v>
      </c>
      <c r="GZP15" s="140" t="s">
        <v>454</v>
      </c>
      <c r="GZQ15" s="140" t="s">
        <v>454</v>
      </c>
      <c r="GZR15" s="140" t="s">
        <v>454</v>
      </c>
      <c r="GZS15" s="140" t="s">
        <v>454</v>
      </c>
      <c r="GZT15" s="140" t="s">
        <v>454</v>
      </c>
      <c r="GZU15" s="140" t="s">
        <v>454</v>
      </c>
      <c r="GZV15" s="140" t="s">
        <v>454</v>
      </c>
      <c r="GZW15" s="140" t="s">
        <v>454</v>
      </c>
      <c r="GZX15" s="140" t="s">
        <v>454</v>
      </c>
      <c r="GZY15" s="140" t="s">
        <v>454</v>
      </c>
      <c r="GZZ15" s="140" t="s">
        <v>454</v>
      </c>
      <c r="HAA15" s="140" t="s">
        <v>454</v>
      </c>
      <c r="HAB15" s="140" t="s">
        <v>454</v>
      </c>
      <c r="HAC15" s="140" t="s">
        <v>454</v>
      </c>
      <c r="HAD15" s="140" t="s">
        <v>454</v>
      </c>
      <c r="HAE15" s="140" t="s">
        <v>454</v>
      </c>
      <c r="HAF15" s="140" t="s">
        <v>454</v>
      </c>
      <c r="HAG15" s="140" t="s">
        <v>454</v>
      </c>
      <c r="HAH15" s="140" t="s">
        <v>454</v>
      </c>
      <c r="HAI15" s="140" t="s">
        <v>454</v>
      </c>
      <c r="HAJ15" s="140" t="s">
        <v>454</v>
      </c>
      <c r="HAK15" s="140" t="s">
        <v>454</v>
      </c>
      <c r="HAL15" s="140" t="s">
        <v>454</v>
      </c>
      <c r="HAM15" s="140" t="s">
        <v>454</v>
      </c>
      <c r="HAN15" s="140" t="s">
        <v>454</v>
      </c>
      <c r="HAO15" s="140" t="s">
        <v>454</v>
      </c>
      <c r="HAP15" s="140" t="s">
        <v>454</v>
      </c>
      <c r="HAQ15" s="140" t="s">
        <v>454</v>
      </c>
      <c r="HAR15" s="140" t="s">
        <v>454</v>
      </c>
      <c r="HAS15" s="140" t="s">
        <v>454</v>
      </c>
      <c r="HAT15" s="140" t="s">
        <v>454</v>
      </c>
      <c r="HAU15" s="140" t="s">
        <v>454</v>
      </c>
      <c r="HAV15" s="140" t="s">
        <v>454</v>
      </c>
      <c r="HAW15" s="140" t="s">
        <v>454</v>
      </c>
      <c r="HAX15" s="140" t="s">
        <v>454</v>
      </c>
      <c r="HAY15" s="140" t="s">
        <v>454</v>
      </c>
      <c r="HAZ15" s="140" t="s">
        <v>454</v>
      </c>
      <c r="HBA15" s="140" t="s">
        <v>454</v>
      </c>
      <c r="HBB15" s="140" t="s">
        <v>454</v>
      </c>
      <c r="HBC15" s="140" t="s">
        <v>454</v>
      </c>
      <c r="HBD15" s="140" t="s">
        <v>454</v>
      </c>
      <c r="HBE15" s="140" t="s">
        <v>454</v>
      </c>
      <c r="HBF15" s="140" t="s">
        <v>454</v>
      </c>
      <c r="HBG15" s="140" t="s">
        <v>454</v>
      </c>
      <c r="HBH15" s="140" t="s">
        <v>454</v>
      </c>
      <c r="HBI15" s="140" t="s">
        <v>454</v>
      </c>
      <c r="HBJ15" s="140" t="s">
        <v>454</v>
      </c>
      <c r="HBK15" s="140" t="s">
        <v>454</v>
      </c>
      <c r="HBL15" s="140" t="s">
        <v>454</v>
      </c>
      <c r="HBM15" s="140" t="s">
        <v>454</v>
      </c>
      <c r="HBN15" s="140" t="s">
        <v>454</v>
      </c>
      <c r="HBO15" s="140" t="s">
        <v>454</v>
      </c>
      <c r="HBP15" s="140" t="s">
        <v>454</v>
      </c>
      <c r="HBQ15" s="140" t="s">
        <v>454</v>
      </c>
      <c r="HBR15" s="140" t="s">
        <v>454</v>
      </c>
      <c r="HBS15" s="140" t="s">
        <v>454</v>
      </c>
      <c r="HBT15" s="140" t="s">
        <v>454</v>
      </c>
      <c r="HBU15" s="140" t="s">
        <v>454</v>
      </c>
      <c r="HBV15" s="140" t="s">
        <v>454</v>
      </c>
      <c r="HBW15" s="140" t="s">
        <v>454</v>
      </c>
      <c r="HBX15" s="140" t="s">
        <v>454</v>
      </c>
      <c r="HBY15" s="140" t="s">
        <v>454</v>
      </c>
      <c r="HBZ15" s="140" t="s">
        <v>454</v>
      </c>
      <c r="HCA15" s="140" t="s">
        <v>454</v>
      </c>
      <c r="HCB15" s="140" t="s">
        <v>454</v>
      </c>
      <c r="HCC15" s="140" t="s">
        <v>454</v>
      </c>
      <c r="HCD15" s="140" t="s">
        <v>454</v>
      </c>
      <c r="HCE15" s="140" t="s">
        <v>454</v>
      </c>
      <c r="HCF15" s="140" t="s">
        <v>454</v>
      </c>
      <c r="HCG15" s="140" t="s">
        <v>454</v>
      </c>
      <c r="HCH15" s="140" t="s">
        <v>454</v>
      </c>
      <c r="HCI15" s="140" t="s">
        <v>454</v>
      </c>
      <c r="HCJ15" s="140" t="s">
        <v>454</v>
      </c>
      <c r="HCK15" s="140" t="s">
        <v>454</v>
      </c>
      <c r="HCL15" s="140" t="s">
        <v>454</v>
      </c>
      <c r="HCM15" s="140" t="s">
        <v>454</v>
      </c>
      <c r="HCN15" s="140" t="s">
        <v>454</v>
      </c>
      <c r="HCO15" s="140" t="s">
        <v>454</v>
      </c>
      <c r="HCP15" s="140" t="s">
        <v>454</v>
      </c>
      <c r="HCQ15" s="140" t="s">
        <v>454</v>
      </c>
      <c r="HCR15" s="140" t="s">
        <v>454</v>
      </c>
      <c r="HCS15" s="140" t="s">
        <v>454</v>
      </c>
      <c r="HCT15" s="140" t="s">
        <v>454</v>
      </c>
      <c r="HCU15" s="140" t="s">
        <v>454</v>
      </c>
      <c r="HCV15" s="140" t="s">
        <v>454</v>
      </c>
      <c r="HCW15" s="140" t="s">
        <v>454</v>
      </c>
      <c r="HCX15" s="140" t="s">
        <v>454</v>
      </c>
      <c r="HCY15" s="140" t="s">
        <v>454</v>
      </c>
      <c r="HCZ15" s="140" t="s">
        <v>454</v>
      </c>
      <c r="HDA15" s="140" t="s">
        <v>454</v>
      </c>
      <c r="HDB15" s="140" t="s">
        <v>454</v>
      </c>
      <c r="HDC15" s="140" t="s">
        <v>454</v>
      </c>
      <c r="HDD15" s="140" t="s">
        <v>454</v>
      </c>
      <c r="HDE15" s="140" t="s">
        <v>454</v>
      </c>
      <c r="HDF15" s="140" t="s">
        <v>454</v>
      </c>
      <c r="HDG15" s="140" t="s">
        <v>454</v>
      </c>
      <c r="HDH15" s="140" t="s">
        <v>454</v>
      </c>
      <c r="HDI15" s="140" t="s">
        <v>454</v>
      </c>
      <c r="HDJ15" s="140" t="s">
        <v>454</v>
      </c>
      <c r="HDK15" s="140" t="s">
        <v>454</v>
      </c>
      <c r="HDL15" s="140" t="s">
        <v>454</v>
      </c>
      <c r="HDM15" s="140" t="s">
        <v>454</v>
      </c>
      <c r="HDN15" s="140" t="s">
        <v>454</v>
      </c>
      <c r="HDO15" s="140" t="s">
        <v>454</v>
      </c>
      <c r="HDP15" s="140" t="s">
        <v>454</v>
      </c>
      <c r="HDQ15" s="140" t="s">
        <v>454</v>
      </c>
      <c r="HDR15" s="140" t="s">
        <v>454</v>
      </c>
      <c r="HDS15" s="140" t="s">
        <v>454</v>
      </c>
      <c r="HDT15" s="140" t="s">
        <v>454</v>
      </c>
      <c r="HDU15" s="140" t="s">
        <v>454</v>
      </c>
      <c r="HDV15" s="140" t="s">
        <v>454</v>
      </c>
      <c r="HDW15" s="140" t="s">
        <v>454</v>
      </c>
      <c r="HDX15" s="140" t="s">
        <v>454</v>
      </c>
      <c r="HDY15" s="140" t="s">
        <v>454</v>
      </c>
      <c r="HDZ15" s="140" t="s">
        <v>454</v>
      </c>
      <c r="HEA15" s="140" t="s">
        <v>454</v>
      </c>
      <c r="HEB15" s="140" t="s">
        <v>454</v>
      </c>
      <c r="HEC15" s="140" t="s">
        <v>454</v>
      </c>
      <c r="HED15" s="140" t="s">
        <v>454</v>
      </c>
      <c r="HEE15" s="140" t="s">
        <v>454</v>
      </c>
      <c r="HEF15" s="140" t="s">
        <v>454</v>
      </c>
      <c r="HEG15" s="140" t="s">
        <v>454</v>
      </c>
      <c r="HEH15" s="140" t="s">
        <v>454</v>
      </c>
      <c r="HEI15" s="140" t="s">
        <v>454</v>
      </c>
      <c r="HEJ15" s="140" t="s">
        <v>454</v>
      </c>
      <c r="HEK15" s="140" t="s">
        <v>454</v>
      </c>
      <c r="HEL15" s="140" t="s">
        <v>454</v>
      </c>
      <c r="HEM15" s="140" t="s">
        <v>454</v>
      </c>
      <c r="HEN15" s="140" t="s">
        <v>454</v>
      </c>
      <c r="HEO15" s="140" t="s">
        <v>454</v>
      </c>
      <c r="HEP15" s="140" t="s">
        <v>454</v>
      </c>
      <c r="HEQ15" s="140" t="s">
        <v>454</v>
      </c>
      <c r="HER15" s="140" t="s">
        <v>454</v>
      </c>
      <c r="HES15" s="140" t="s">
        <v>454</v>
      </c>
      <c r="HET15" s="140" t="s">
        <v>454</v>
      </c>
      <c r="HEU15" s="140" t="s">
        <v>454</v>
      </c>
      <c r="HEV15" s="140" t="s">
        <v>454</v>
      </c>
      <c r="HEW15" s="140" t="s">
        <v>454</v>
      </c>
      <c r="HEX15" s="140" t="s">
        <v>454</v>
      </c>
      <c r="HEY15" s="140" t="s">
        <v>454</v>
      </c>
      <c r="HEZ15" s="140" t="s">
        <v>454</v>
      </c>
      <c r="HFA15" s="140" t="s">
        <v>454</v>
      </c>
      <c r="HFB15" s="140" t="s">
        <v>454</v>
      </c>
      <c r="HFC15" s="140" t="s">
        <v>454</v>
      </c>
      <c r="HFD15" s="140" t="s">
        <v>454</v>
      </c>
      <c r="HFE15" s="140" t="s">
        <v>454</v>
      </c>
      <c r="HFF15" s="140" t="s">
        <v>454</v>
      </c>
      <c r="HFG15" s="140" t="s">
        <v>454</v>
      </c>
      <c r="HFH15" s="140" t="s">
        <v>454</v>
      </c>
      <c r="HFI15" s="140" t="s">
        <v>454</v>
      </c>
      <c r="HFJ15" s="140" t="s">
        <v>454</v>
      </c>
      <c r="HFK15" s="140" t="s">
        <v>454</v>
      </c>
      <c r="HFL15" s="140" t="s">
        <v>454</v>
      </c>
      <c r="HFM15" s="140" t="s">
        <v>454</v>
      </c>
      <c r="HFN15" s="140" t="s">
        <v>454</v>
      </c>
      <c r="HFO15" s="140" t="s">
        <v>454</v>
      </c>
      <c r="HFP15" s="140" t="s">
        <v>454</v>
      </c>
      <c r="HFQ15" s="140" t="s">
        <v>454</v>
      </c>
      <c r="HFR15" s="140" t="s">
        <v>454</v>
      </c>
      <c r="HFS15" s="140" t="s">
        <v>454</v>
      </c>
      <c r="HFT15" s="140" t="s">
        <v>454</v>
      </c>
      <c r="HFU15" s="140" t="s">
        <v>454</v>
      </c>
      <c r="HFV15" s="140" t="s">
        <v>454</v>
      </c>
      <c r="HFW15" s="140" t="s">
        <v>454</v>
      </c>
      <c r="HFX15" s="140" t="s">
        <v>454</v>
      </c>
      <c r="HFY15" s="140" t="s">
        <v>454</v>
      </c>
      <c r="HFZ15" s="140" t="s">
        <v>454</v>
      </c>
      <c r="HGA15" s="140" t="s">
        <v>454</v>
      </c>
      <c r="HGB15" s="140" t="s">
        <v>454</v>
      </c>
      <c r="HGC15" s="140" t="s">
        <v>454</v>
      </c>
      <c r="HGD15" s="140" t="s">
        <v>454</v>
      </c>
      <c r="HGE15" s="140" t="s">
        <v>454</v>
      </c>
      <c r="HGF15" s="140" t="s">
        <v>454</v>
      </c>
      <c r="HGG15" s="140" t="s">
        <v>454</v>
      </c>
      <c r="HGH15" s="140" t="s">
        <v>454</v>
      </c>
      <c r="HGI15" s="140" t="s">
        <v>454</v>
      </c>
      <c r="HGJ15" s="140" t="s">
        <v>454</v>
      </c>
      <c r="HGK15" s="140" t="s">
        <v>454</v>
      </c>
      <c r="HGL15" s="140" t="s">
        <v>454</v>
      </c>
      <c r="HGM15" s="140" t="s">
        <v>454</v>
      </c>
      <c r="HGN15" s="140" t="s">
        <v>454</v>
      </c>
      <c r="HGO15" s="140" t="s">
        <v>454</v>
      </c>
      <c r="HGP15" s="140" t="s">
        <v>454</v>
      </c>
      <c r="HGQ15" s="140" t="s">
        <v>454</v>
      </c>
      <c r="HGR15" s="140" t="s">
        <v>454</v>
      </c>
      <c r="HGS15" s="140" t="s">
        <v>454</v>
      </c>
      <c r="HGT15" s="140" t="s">
        <v>454</v>
      </c>
      <c r="HGU15" s="140" t="s">
        <v>454</v>
      </c>
      <c r="HGV15" s="140" t="s">
        <v>454</v>
      </c>
      <c r="HGW15" s="140" t="s">
        <v>454</v>
      </c>
      <c r="HGX15" s="140" t="s">
        <v>454</v>
      </c>
      <c r="HGY15" s="140" t="s">
        <v>454</v>
      </c>
      <c r="HGZ15" s="140" t="s">
        <v>454</v>
      </c>
      <c r="HHA15" s="140" t="s">
        <v>454</v>
      </c>
      <c r="HHB15" s="140" t="s">
        <v>454</v>
      </c>
      <c r="HHC15" s="140" t="s">
        <v>454</v>
      </c>
      <c r="HHD15" s="140" t="s">
        <v>454</v>
      </c>
      <c r="HHE15" s="140" t="s">
        <v>454</v>
      </c>
      <c r="HHF15" s="140" t="s">
        <v>454</v>
      </c>
      <c r="HHG15" s="140" t="s">
        <v>454</v>
      </c>
      <c r="HHH15" s="140" t="s">
        <v>454</v>
      </c>
      <c r="HHI15" s="140" t="s">
        <v>454</v>
      </c>
      <c r="HHJ15" s="140" t="s">
        <v>454</v>
      </c>
      <c r="HHK15" s="140" t="s">
        <v>454</v>
      </c>
      <c r="HHL15" s="140" t="s">
        <v>454</v>
      </c>
      <c r="HHM15" s="140" t="s">
        <v>454</v>
      </c>
      <c r="HHN15" s="140" t="s">
        <v>454</v>
      </c>
      <c r="HHO15" s="140" t="s">
        <v>454</v>
      </c>
      <c r="HHP15" s="140" t="s">
        <v>454</v>
      </c>
      <c r="HHQ15" s="140" t="s">
        <v>454</v>
      </c>
      <c r="HHR15" s="140" t="s">
        <v>454</v>
      </c>
      <c r="HHS15" s="140" t="s">
        <v>454</v>
      </c>
      <c r="HHT15" s="140" t="s">
        <v>454</v>
      </c>
      <c r="HHU15" s="140" t="s">
        <v>454</v>
      </c>
      <c r="HHV15" s="140" t="s">
        <v>454</v>
      </c>
      <c r="HHW15" s="140" t="s">
        <v>454</v>
      </c>
      <c r="HHX15" s="140" t="s">
        <v>454</v>
      </c>
      <c r="HHY15" s="140" t="s">
        <v>454</v>
      </c>
      <c r="HHZ15" s="140" t="s">
        <v>454</v>
      </c>
      <c r="HIA15" s="140" t="s">
        <v>454</v>
      </c>
      <c r="HIB15" s="140" t="s">
        <v>454</v>
      </c>
      <c r="HIC15" s="140" t="s">
        <v>454</v>
      </c>
      <c r="HID15" s="140" t="s">
        <v>454</v>
      </c>
      <c r="HIE15" s="140" t="s">
        <v>454</v>
      </c>
      <c r="HIF15" s="140" t="s">
        <v>454</v>
      </c>
      <c r="HIG15" s="140" t="s">
        <v>454</v>
      </c>
      <c r="HIH15" s="140" t="s">
        <v>454</v>
      </c>
      <c r="HII15" s="140" t="s">
        <v>454</v>
      </c>
      <c r="HIJ15" s="140" t="s">
        <v>454</v>
      </c>
      <c r="HIK15" s="140" t="s">
        <v>454</v>
      </c>
      <c r="HIL15" s="140" t="s">
        <v>454</v>
      </c>
      <c r="HIM15" s="140" t="s">
        <v>454</v>
      </c>
      <c r="HIN15" s="140" t="s">
        <v>454</v>
      </c>
      <c r="HIO15" s="140" t="s">
        <v>454</v>
      </c>
      <c r="HIP15" s="140" t="s">
        <v>454</v>
      </c>
      <c r="HIQ15" s="140" t="s">
        <v>454</v>
      </c>
      <c r="HIR15" s="140" t="s">
        <v>454</v>
      </c>
      <c r="HIS15" s="140" t="s">
        <v>454</v>
      </c>
      <c r="HIT15" s="140" t="s">
        <v>454</v>
      </c>
      <c r="HIU15" s="140" t="s">
        <v>454</v>
      </c>
      <c r="HIV15" s="140" t="s">
        <v>454</v>
      </c>
      <c r="HIW15" s="140" t="s">
        <v>454</v>
      </c>
      <c r="HIX15" s="140" t="s">
        <v>454</v>
      </c>
      <c r="HIY15" s="140" t="s">
        <v>454</v>
      </c>
      <c r="HIZ15" s="140" t="s">
        <v>454</v>
      </c>
      <c r="HJA15" s="140" t="s">
        <v>454</v>
      </c>
      <c r="HJB15" s="140" t="s">
        <v>454</v>
      </c>
      <c r="HJC15" s="140" t="s">
        <v>454</v>
      </c>
      <c r="HJD15" s="140" t="s">
        <v>454</v>
      </c>
      <c r="HJE15" s="140" t="s">
        <v>454</v>
      </c>
      <c r="HJF15" s="140" t="s">
        <v>454</v>
      </c>
      <c r="HJG15" s="140" t="s">
        <v>454</v>
      </c>
      <c r="HJH15" s="140" t="s">
        <v>454</v>
      </c>
      <c r="HJI15" s="140" t="s">
        <v>454</v>
      </c>
      <c r="HJJ15" s="140" t="s">
        <v>454</v>
      </c>
      <c r="HJK15" s="140" t="s">
        <v>454</v>
      </c>
      <c r="HJL15" s="140" t="s">
        <v>454</v>
      </c>
      <c r="HJM15" s="140" t="s">
        <v>454</v>
      </c>
      <c r="HJN15" s="140" t="s">
        <v>454</v>
      </c>
      <c r="HJO15" s="140" t="s">
        <v>454</v>
      </c>
      <c r="HJP15" s="140" t="s">
        <v>454</v>
      </c>
      <c r="HJQ15" s="140" t="s">
        <v>454</v>
      </c>
      <c r="HJR15" s="140" t="s">
        <v>454</v>
      </c>
      <c r="HJS15" s="140" t="s">
        <v>454</v>
      </c>
      <c r="HJT15" s="140" t="s">
        <v>454</v>
      </c>
      <c r="HJU15" s="140" t="s">
        <v>454</v>
      </c>
      <c r="HJV15" s="140" t="s">
        <v>454</v>
      </c>
      <c r="HJW15" s="140" t="s">
        <v>454</v>
      </c>
      <c r="HJX15" s="140" t="s">
        <v>454</v>
      </c>
      <c r="HJY15" s="140" t="s">
        <v>454</v>
      </c>
      <c r="HJZ15" s="140" t="s">
        <v>454</v>
      </c>
      <c r="HKA15" s="140" t="s">
        <v>454</v>
      </c>
      <c r="HKB15" s="140" t="s">
        <v>454</v>
      </c>
      <c r="HKC15" s="140" t="s">
        <v>454</v>
      </c>
      <c r="HKD15" s="140" t="s">
        <v>454</v>
      </c>
      <c r="HKE15" s="140" t="s">
        <v>454</v>
      </c>
      <c r="HKF15" s="140" t="s">
        <v>454</v>
      </c>
      <c r="HKG15" s="140" t="s">
        <v>454</v>
      </c>
      <c r="HKH15" s="140" t="s">
        <v>454</v>
      </c>
      <c r="HKI15" s="140" t="s">
        <v>454</v>
      </c>
      <c r="HKJ15" s="140" t="s">
        <v>454</v>
      </c>
      <c r="HKK15" s="140" t="s">
        <v>454</v>
      </c>
      <c r="HKL15" s="140" t="s">
        <v>454</v>
      </c>
      <c r="HKM15" s="140" t="s">
        <v>454</v>
      </c>
      <c r="HKN15" s="140" t="s">
        <v>454</v>
      </c>
      <c r="HKO15" s="140" t="s">
        <v>454</v>
      </c>
      <c r="HKP15" s="140" t="s">
        <v>454</v>
      </c>
      <c r="HKQ15" s="140" t="s">
        <v>454</v>
      </c>
      <c r="HKR15" s="140" t="s">
        <v>454</v>
      </c>
      <c r="HKS15" s="140" t="s">
        <v>454</v>
      </c>
      <c r="HKT15" s="140" t="s">
        <v>454</v>
      </c>
      <c r="HKU15" s="140" t="s">
        <v>454</v>
      </c>
      <c r="HKV15" s="140" t="s">
        <v>454</v>
      </c>
      <c r="HKW15" s="140" t="s">
        <v>454</v>
      </c>
      <c r="HKX15" s="140" t="s">
        <v>454</v>
      </c>
      <c r="HKY15" s="140" t="s">
        <v>454</v>
      </c>
      <c r="HKZ15" s="140" t="s">
        <v>454</v>
      </c>
      <c r="HLA15" s="140" t="s">
        <v>454</v>
      </c>
      <c r="HLB15" s="140" t="s">
        <v>454</v>
      </c>
      <c r="HLC15" s="140" t="s">
        <v>454</v>
      </c>
      <c r="HLD15" s="140" t="s">
        <v>454</v>
      </c>
      <c r="HLE15" s="140" t="s">
        <v>454</v>
      </c>
      <c r="HLF15" s="140" t="s">
        <v>454</v>
      </c>
      <c r="HLG15" s="140" t="s">
        <v>454</v>
      </c>
      <c r="HLH15" s="140" t="s">
        <v>454</v>
      </c>
      <c r="HLI15" s="140" t="s">
        <v>454</v>
      </c>
      <c r="HLJ15" s="140" t="s">
        <v>454</v>
      </c>
      <c r="HLK15" s="140" t="s">
        <v>454</v>
      </c>
      <c r="HLL15" s="140" t="s">
        <v>454</v>
      </c>
      <c r="HLM15" s="140" t="s">
        <v>454</v>
      </c>
      <c r="HLN15" s="140" t="s">
        <v>454</v>
      </c>
      <c r="HLO15" s="140" t="s">
        <v>454</v>
      </c>
      <c r="HLP15" s="140" t="s">
        <v>454</v>
      </c>
      <c r="HLQ15" s="140" t="s">
        <v>454</v>
      </c>
      <c r="HLR15" s="140" t="s">
        <v>454</v>
      </c>
      <c r="HLS15" s="140" t="s">
        <v>454</v>
      </c>
      <c r="HLT15" s="140" t="s">
        <v>454</v>
      </c>
      <c r="HLU15" s="140" t="s">
        <v>454</v>
      </c>
      <c r="HLV15" s="140" t="s">
        <v>454</v>
      </c>
      <c r="HLW15" s="140" t="s">
        <v>454</v>
      </c>
      <c r="HLX15" s="140" t="s">
        <v>454</v>
      </c>
      <c r="HLY15" s="140" t="s">
        <v>454</v>
      </c>
      <c r="HLZ15" s="140" t="s">
        <v>454</v>
      </c>
      <c r="HMA15" s="140" t="s">
        <v>454</v>
      </c>
      <c r="HMB15" s="140" t="s">
        <v>454</v>
      </c>
      <c r="HMC15" s="140" t="s">
        <v>454</v>
      </c>
      <c r="HMD15" s="140" t="s">
        <v>454</v>
      </c>
      <c r="HME15" s="140" t="s">
        <v>454</v>
      </c>
      <c r="HMF15" s="140" t="s">
        <v>454</v>
      </c>
      <c r="HMG15" s="140" t="s">
        <v>454</v>
      </c>
      <c r="HMH15" s="140" t="s">
        <v>454</v>
      </c>
      <c r="HMI15" s="140" t="s">
        <v>454</v>
      </c>
      <c r="HMJ15" s="140" t="s">
        <v>454</v>
      </c>
      <c r="HMK15" s="140" t="s">
        <v>454</v>
      </c>
      <c r="HML15" s="140" t="s">
        <v>454</v>
      </c>
      <c r="HMM15" s="140" t="s">
        <v>454</v>
      </c>
      <c r="HMN15" s="140" t="s">
        <v>454</v>
      </c>
      <c r="HMO15" s="140" t="s">
        <v>454</v>
      </c>
      <c r="HMP15" s="140" t="s">
        <v>454</v>
      </c>
      <c r="HMQ15" s="140" t="s">
        <v>454</v>
      </c>
      <c r="HMR15" s="140" t="s">
        <v>454</v>
      </c>
      <c r="HMS15" s="140" t="s">
        <v>454</v>
      </c>
      <c r="HMT15" s="140" t="s">
        <v>454</v>
      </c>
      <c r="HMU15" s="140" t="s">
        <v>454</v>
      </c>
      <c r="HMV15" s="140" t="s">
        <v>454</v>
      </c>
      <c r="HMW15" s="140" t="s">
        <v>454</v>
      </c>
      <c r="HMX15" s="140" t="s">
        <v>454</v>
      </c>
      <c r="HMY15" s="140" t="s">
        <v>454</v>
      </c>
      <c r="HMZ15" s="140" t="s">
        <v>454</v>
      </c>
      <c r="HNA15" s="140" t="s">
        <v>454</v>
      </c>
      <c r="HNB15" s="140" t="s">
        <v>454</v>
      </c>
      <c r="HNC15" s="140" t="s">
        <v>454</v>
      </c>
      <c r="HND15" s="140" t="s">
        <v>454</v>
      </c>
      <c r="HNE15" s="140" t="s">
        <v>454</v>
      </c>
      <c r="HNF15" s="140" t="s">
        <v>454</v>
      </c>
      <c r="HNG15" s="140" t="s">
        <v>454</v>
      </c>
      <c r="HNH15" s="140" t="s">
        <v>454</v>
      </c>
      <c r="HNI15" s="140" t="s">
        <v>454</v>
      </c>
      <c r="HNJ15" s="140" t="s">
        <v>454</v>
      </c>
      <c r="HNK15" s="140" t="s">
        <v>454</v>
      </c>
      <c r="HNL15" s="140" t="s">
        <v>454</v>
      </c>
      <c r="HNM15" s="140" t="s">
        <v>454</v>
      </c>
      <c r="HNN15" s="140" t="s">
        <v>454</v>
      </c>
      <c r="HNO15" s="140" t="s">
        <v>454</v>
      </c>
      <c r="HNP15" s="140" t="s">
        <v>454</v>
      </c>
      <c r="HNQ15" s="140" t="s">
        <v>454</v>
      </c>
      <c r="HNR15" s="140" t="s">
        <v>454</v>
      </c>
      <c r="HNS15" s="140" t="s">
        <v>454</v>
      </c>
      <c r="HNT15" s="140" t="s">
        <v>454</v>
      </c>
      <c r="HNU15" s="140" t="s">
        <v>454</v>
      </c>
      <c r="HNV15" s="140" t="s">
        <v>454</v>
      </c>
      <c r="HNW15" s="140" t="s">
        <v>454</v>
      </c>
      <c r="HNX15" s="140" t="s">
        <v>454</v>
      </c>
      <c r="HNY15" s="140" t="s">
        <v>454</v>
      </c>
      <c r="HNZ15" s="140" t="s">
        <v>454</v>
      </c>
      <c r="HOA15" s="140" t="s">
        <v>454</v>
      </c>
      <c r="HOB15" s="140" t="s">
        <v>454</v>
      </c>
      <c r="HOC15" s="140" t="s">
        <v>454</v>
      </c>
      <c r="HOD15" s="140" t="s">
        <v>454</v>
      </c>
      <c r="HOE15" s="140" t="s">
        <v>454</v>
      </c>
      <c r="HOF15" s="140" t="s">
        <v>454</v>
      </c>
      <c r="HOG15" s="140" t="s">
        <v>454</v>
      </c>
      <c r="HOH15" s="140" t="s">
        <v>454</v>
      </c>
      <c r="HOI15" s="140" t="s">
        <v>454</v>
      </c>
      <c r="HOJ15" s="140" t="s">
        <v>454</v>
      </c>
      <c r="HOK15" s="140" t="s">
        <v>454</v>
      </c>
      <c r="HOL15" s="140" t="s">
        <v>454</v>
      </c>
      <c r="HOM15" s="140" t="s">
        <v>454</v>
      </c>
      <c r="HON15" s="140" t="s">
        <v>454</v>
      </c>
      <c r="HOO15" s="140" t="s">
        <v>454</v>
      </c>
      <c r="HOP15" s="140" t="s">
        <v>454</v>
      </c>
      <c r="HOQ15" s="140" t="s">
        <v>454</v>
      </c>
      <c r="HOR15" s="140" t="s">
        <v>454</v>
      </c>
      <c r="HOS15" s="140" t="s">
        <v>454</v>
      </c>
      <c r="HOT15" s="140" t="s">
        <v>454</v>
      </c>
      <c r="HOU15" s="140" t="s">
        <v>454</v>
      </c>
      <c r="HOV15" s="140" t="s">
        <v>454</v>
      </c>
      <c r="HOW15" s="140" t="s">
        <v>454</v>
      </c>
      <c r="HOX15" s="140" t="s">
        <v>454</v>
      </c>
      <c r="HOY15" s="140" t="s">
        <v>454</v>
      </c>
      <c r="HOZ15" s="140" t="s">
        <v>454</v>
      </c>
      <c r="HPA15" s="140" t="s">
        <v>454</v>
      </c>
      <c r="HPB15" s="140" t="s">
        <v>454</v>
      </c>
      <c r="HPC15" s="140" t="s">
        <v>454</v>
      </c>
      <c r="HPD15" s="140" t="s">
        <v>454</v>
      </c>
      <c r="HPE15" s="140" t="s">
        <v>454</v>
      </c>
      <c r="HPF15" s="140" t="s">
        <v>454</v>
      </c>
      <c r="HPG15" s="140" t="s">
        <v>454</v>
      </c>
      <c r="HPH15" s="140" t="s">
        <v>454</v>
      </c>
      <c r="HPI15" s="140" t="s">
        <v>454</v>
      </c>
      <c r="HPJ15" s="140" t="s">
        <v>454</v>
      </c>
      <c r="HPK15" s="140" t="s">
        <v>454</v>
      </c>
      <c r="HPL15" s="140" t="s">
        <v>454</v>
      </c>
      <c r="HPM15" s="140" t="s">
        <v>454</v>
      </c>
      <c r="HPN15" s="140" t="s">
        <v>454</v>
      </c>
      <c r="HPO15" s="140" t="s">
        <v>454</v>
      </c>
      <c r="HPP15" s="140" t="s">
        <v>454</v>
      </c>
      <c r="HPQ15" s="140" t="s">
        <v>454</v>
      </c>
      <c r="HPR15" s="140" t="s">
        <v>454</v>
      </c>
      <c r="HPS15" s="140" t="s">
        <v>454</v>
      </c>
      <c r="HPT15" s="140" t="s">
        <v>454</v>
      </c>
      <c r="HPU15" s="140" t="s">
        <v>454</v>
      </c>
      <c r="HPV15" s="140" t="s">
        <v>454</v>
      </c>
      <c r="HPW15" s="140" t="s">
        <v>454</v>
      </c>
      <c r="HPX15" s="140" t="s">
        <v>454</v>
      </c>
      <c r="HPY15" s="140" t="s">
        <v>454</v>
      </c>
      <c r="HPZ15" s="140" t="s">
        <v>454</v>
      </c>
      <c r="HQA15" s="140" t="s">
        <v>454</v>
      </c>
      <c r="HQB15" s="140" t="s">
        <v>454</v>
      </c>
      <c r="HQC15" s="140" t="s">
        <v>454</v>
      </c>
      <c r="HQD15" s="140" t="s">
        <v>454</v>
      </c>
      <c r="HQE15" s="140" t="s">
        <v>454</v>
      </c>
      <c r="HQF15" s="140" t="s">
        <v>454</v>
      </c>
      <c r="HQG15" s="140" t="s">
        <v>454</v>
      </c>
      <c r="HQH15" s="140" t="s">
        <v>454</v>
      </c>
      <c r="HQI15" s="140" t="s">
        <v>454</v>
      </c>
      <c r="HQJ15" s="140" t="s">
        <v>454</v>
      </c>
      <c r="HQK15" s="140" t="s">
        <v>454</v>
      </c>
      <c r="HQL15" s="140" t="s">
        <v>454</v>
      </c>
      <c r="HQM15" s="140" t="s">
        <v>454</v>
      </c>
      <c r="HQN15" s="140" t="s">
        <v>454</v>
      </c>
      <c r="HQO15" s="140" t="s">
        <v>454</v>
      </c>
      <c r="HQP15" s="140" t="s">
        <v>454</v>
      </c>
      <c r="HQQ15" s="140" t="s">
        <v>454</v>
      </c>
      <c r="HQR15" s="140" t="s">
        <v>454</v>
      </c>
      <c r="HQS15" s="140" t="s">
        <v>454</v>
      </c>
      <c r="HQT15" s="140" t="s">
        <v>454</v>
      </c>
      <c r="HQU15" s="140" t="s">
        <v>454</v>
      </c>
      <c r="HQV15" s="140" t="s">
        <v>454</v>
      </c>
      <c r="HQW15" s="140" t="s">
        <v>454</v>
      </c>
      <c r="HQX15" s="140" t="s">
        <v>454</v>
      </c>
      <c r="HQY15" s="140" t="s">
        <v>454</v>
      </c>
      <c r="HQZ15" s="140" t="s">
        <v>454</v>
      </c>
      <c r="HRA15" s="140" t="s">
        <v>454</v>
      </c>
      <c r="HRB15" s="140" t="s">
        <v>454</v>
      </c>
      <c r="HRC15" s="140" t="s">
        <v>454</v>
      </c>
      <c r="HRD15" s="140" t="s">
        <v>454</v>
      </c>
      <c r="HRE15" s="140" t="s">
        <v>454</v>
      </c>
      <c r="HRF15" s="140" t="s">
        <v>454</v>
      </c>
      <c r="HRG15" s="140" t="s">
        <v>454</v>
      </c>
      <c r="HRH15" s="140" t="s">
        <v>454</v>
      </c>
      <c r="HRI15" s="140" t="s">
        <v>454</v>
      </c>
      <c r="HRJ15" s="140" t="s">
        <v>454</v>
      </c>
      <c r="HRK15" s="140" t="s">
        <v>454</v>
      </c>
      <c r="HRL15" s="140" t="s">
        <v>454</v>
      </c>
      <c r="HRM15" s="140" t="s">
        <v>454</v>
      </c>
      <c r="HRN15" s="140" t="s">
        <v>454</v>
      </c>
      <c r="HRO15" s="140" t="s">
        <v>454</v>
      </c>
      <c r="HRP15" s="140" t="s">
        <v>454</v>
      </c>
      <c r="HRQ15" s="140" t="s">
        <v>454</v>
      </c>
      <c r="HRR15" s="140" t="s">
        <v>454</v>
      </c>
      <c r="HRS15" s="140" t="s">
        <v>454</v>
      </c>
      <c r="HRT15" s="140" t="s">
        <v>454</v>
      </c>
      <c r="HRU15" s="140" t="s">
        <v>454</v>
      </c>
      <c r="HRV15" s="140" t="s">
        <v>454</v>
      </c>
      <c r="HRW15" s="140" t="s">
        <v>454</v>
      </c>
      <c r="HRX15" s="140" t="s">
        <v>454</v>
      </c>
      <c r="HRY15" s="140" t="s">
        <v>454</v>
      </c>
      <c r="HRZ15" s="140" t="s">
        <v>454</v>
      </c>
      <c r="HSA15" s="140" t="s">
        <v>454</v>
      </c>
      <c r="HSB15" s="140" t="s">
        <v>454</v>
      </c>
      <c r="HSC15" s="140" t="s">
        <v>454</v>
      </c>
      <c r="HSD15" s="140" t="s">
        <v>454</v>
      </c>
      <c r="HSE15" s="140" t="s">
        <v>454</v>
      </c>
      <c r="HSF15" s="140" t="s">
        <v>454</v>
      </c>
      <c r="HSG15" s="140" t="s">
        <v>454</v>
      </c>
      <c r="HSH15" s="140" t="s">
        <v>454</v>
      </c>
      <c r="HSI15" s="140" t="s">
        <v>454</v>
      </c>
      <c r="HSJ15" s="140" t="s">
        <v>454</v>
      </c>
      <c r="HSK15" s="140" t="s">
        <v>454</v>
      </c>
      <c r="HSL15" s="140" t="s">
        <v>454</v>
      </c>
      <c r="HSM15" s="140" t="s">
        <v>454</v>
      </c>
      <c r="HSN15" s="140" t="s">
        <v>454</v>
      </c>
      <c r="HSO15" s="140" t="s">
        <v>454</v>
      </c>
      <c r="HSP15" s="140" t="s">
        <v>454</v>
      </c>
      <c r="HSQ15" s="140" t="s">
        <v>454</v>
      </c>
      <c r="HSR15" s="140" t="s">
        <v>454</v>
      </c>
      <c r="HSS15" s="140" t="s">
        <v>454</v>
      </c>
      <c r="HST15" s="140" t="s">
        <v>454</v>
      </c>
      <c r="HSU15" s="140" t="s">
        <v>454</v>
      </c>
      <c r="HSV15" s="140" t="s">
        <v>454</v>
      </c>
      <c r="HSW15" s="140" t="s">
        <v>454</v>
      </c>
      <c r="HSX15" s="140" t="s">
        <v>454</v>
      </c>
      <c r="HSY15" s="140" t="s">
        <v>454</v>
      </c>
      <c r="HSZ15" s="140" t="s">
        <v>454</v>
      </c>
      <c r="HTA15" s="140" t="s">
        <v>454</v>
      </c>
      <c r="HTB15" s="140" t="s">
        <v>454</v>
      </c>
      <c r="HTC15" s="140" t="s">
        <v>454</v>
      </c>
      <c r="HTD15" s="140" t="s">
        <v>454</v>
      </c>
      <c r="HTE15" s="140" t="s">
        <v>454</v>
      </c>
      <c r="HTF15" s="140" t="s">
        <v>454</v>
      </c>
      <c r="HTG15" s="140" t="s">
        <v>454</v>
      </c>
      <c r="HTH15" s="140" t="s">
        <v>454</v>
      </c>
      <c r="HTI15" s="140" t="s">
        <v>454</v>
      </c>
      <c r="HTJ15" s="140" t="s">
        <v>454</v>
      </c>
      <c r="HTK15" s="140" t="s">
        <v>454</v>
      </c>
      <c r="HTL15" s="140" t="s">
        <v>454</v>
      </c>
      <c r="HTM15" s="140" t="s">
        <v>454</v>
      </c>
      <c r="HTN15" s="140" t="s">
        <v>454</v>
      </c>
      <c r="HTO15" s="140" t="s">
        <v>454</v>
      </c>
      <c r="HTP15" s="140" t="s">
        <v>454</v>
      </c>
      <c r="HTQ15" s="140" t="s">
        <v>454</v>
      </c>
      <c r="HTR15" s="140" t="s">
        <v>454</v>
      </c>
      <c r="HTS15" s="140" t="s">
        <v>454</v>
      </c>
      <c r="HTT15" s="140" t="s">
        <v>454</v>
      </c>
      <c r="HTU15" s="140" t="s">
        <v>454</v>
      </c>
      <c r="HTV15" s="140" t="s">
        <v>454</v>
      </c>
      <c r="HTW15" s="140" t="s">
        <v>454</v>
      </c>
      <c r="HTX15" s="140" t="s">
        <v>454</v>
      </c>
      <c r="HTY15" s="140" t="s">
        <v>454</v>
      </c>
      <c r="HTZ15" s="140" t="s">
        <v>454</v>
      </c>
      <c r="HUA15" s="140" t="s">
        <v>454</v>
      </c>
      <c r="HUB15" s="140" t="s">
        <v>454</v>
      </c>
      <c r="HUC15" s="140" t="s">
        <v>454</v>
      </c>
      <c r="HUD15" s="140" t="s">
        <v>454</v>
      </c>
      <c r="HUE15" s="140" t="s">
        <v>454</v>
      </c>
      <c r="HUF15" s="140" t="s">
        <v>454</v>
      </c>
      <c r="HUG15" s="140" t="s">
        <v>454</v>
      </c>
      <c r="HUH15" s="140" t="s">
        <v>454</v>
      </c>
      <c r="HUI15" s="140" t="s">
        <v>454</v>
      </c>
      <c r="HUJ15" s="140" t="s">
        <v>454</v>
      </c>
      <c r="HUK15" s="140" t="s">
        <v>454</v>
      </c>
      <c r="HUL15" s="140" t="s">
        <v>454</v>
      </c>
      <c r="HUM15" s="140" t="s">
        <v>454</v>
      </c>
      <c r="HUN15" s="140" t="s">
        <v>454</v>
      </c>
      <c r="HUO15" s="140" t="s">
        <v>454</v>
      </c>
      <c r="HUP15" s="140" t="s">
        <v>454</v>
      </c>
      <c r="HUQ15" s="140" t="s">
        <v>454</v>
      </c>
      <c r="HUR15" s="140" t="s">
        <v>454</v>
      </c>
      <c r="HUS15" s="140" t="s">
        <v>454</v>
      </c>
      <c r="HUT15" s="140" t="s">
        <v>454</v>
      </c>
      <c r="HUU15" s="140" t="s">
        <v>454</v>
      </c>
      <c r="HUV15" s="140" t="s">
        <v>454</v>
      </c>
      <c r="HUW15" s="140" t="s">
        <v>454</v>
      </c>
      <c r="HUX15" s="140" t="s">
        <v>454</v>
      </c>
      <c r="HUY15" s="140" t="s">
        <v>454</v>
      </c>
      <c r="HUZ15" s="140" t="s">
        <v>454</v>
      </c>
      <c r="HVA15" s="140" t="s">
        <v>454</v>
      </c>
      <c r="HVB15" s="140" t="s">
        <v>454</v>
      </c>
      <c r="HVC15" s="140" t="s">
        <v>454</v>
      </c>
      <c r="HVD15" s="140" t="s">
        <v>454</v>
      </c>
      <c r="HVE15" s="140" t="s">
        <v>454</v>
      </c>
      <c r="HVF15" s="140" t="s">
        <v>454</v>
      </c>
      <c r="HVG15" s="140" t="s">
        <v>454</v>
      </c>
      <c r="HVH15" s="140" t="s">
        <v>454</v>
      </c>
      <c r="HVI15" s="140" t="s">
        <v>454</v>
      </c>
      <c r="HVJ15" s="140" t="s">
        <v>454</v>
      </c>
      <c r="HVK15" s="140" t="s">
        <v>454</v>
      </c>
      <c r="HVL15" s="140" t="s">
        <v>454</v>
      </c>
      <c r="HVM15" s="140" t="s">
        <v>454</v>
      </c>
      <c r="HVN15" s="140" t="s">
        <v>454</v>
      </c>
      <c r="HVO15" s="140" t="s">
        <v>454</v>
      </c>
      <c r="HVP15" s="140" t="s">
        <v>454</v>
      </c>
      <c r="HVQ15" s="140" t="s">
        <v>454</v>
      </c>
      <c r="HVR15" s="140" t="s">
        <v>454</v>
      </c>
      <c r="HVS15" s="140" t="s">
        <v>454</v>
      </c>
      <c r="HVT15" s="140" t="s">
        <v>454</v>
      </c>
      <c r="HVU15" s="140" t="s">
        <v>454</v>
      </c>
      <c r="HVV15" s="140" t="s">
        <v>454</v>
      </c>
      <c r="HVW15" s="140" t="s">
        <v>454</v>
      </c>
      <c r="HVX15" s="140" t="s">
        <v>454</v>
      </c>
      <c r="HVY15" s="140" t="s">
        <v>454</v>
      </c>
      <c r="HVZ15" s="140" t="s">
        <v>454</v>
      </c>
      <c r="HWA15" s="140" t="s">
        <v>454</v>
      </c>
      <c r="HWB15" s="140" t="s">
        <v>454</v>
      </c>
      <c r="HWC15" s="140" t="s">
        <v>454</v>
      </c>
      <c r="HWD15" s="140" t="s">
        <v>454</v>
      </c>
      <c r="HWE15" s="140" t="s">
        <v>454</v>
      </c>
      <c r="HWF15" s="140" t="s">
        <v>454</v>
      </c>
      <c r="HWG15" s="140" t="s">
        <v>454</v>
      </c>
      <c r="HWH15" s="140" t="s">
        <v>454</v>
      </c>
      <c r="HWI15" s="140" t="s">
        <v>454</v>
      </c>
      <c r="HWJ15" s="140" t="s">
        <v>454</v>
      </c>
      <c r="HWK15" s="140" t="s">
        <v>454</v>
      </c>
      <c r="HWL15" s="140" t="s">
        <v>454</v>
      </c>
      <c r="HWM15" s="140" t="s">
        <v>454</v>
      </c>
      <c r="HWN15" s="140" t="s">
        <v>454</v>
      </c>
      <c r="HWO15" s="140" t="s">
        <v>454</v>
      </c>
      <c r="HWP15" s="140" t="s">
        <v>454</v>
      </c>
      <c r="HWQ15" s="140" t="s">
        <v>454</v>
      </c>
      <c r="HWR15" s="140" t="s">
        <v>454</v>
      </c>
      <c r="HWS15" s="140" t="s">
        <v>454</v>
      </c>
      <c r="HWT15" s="140" t="s">
        <v>454</v>
      </c>
      <c r="HWU15" s="140" t="s">
        <v>454</v>
      </c>
      <c r="HWV15" s="140" t="s">
        <v>454</v>
      </c>
      <c r="HWW15" s="140" t="s">
        <v>454</v>
      </c>
      <c r="HWX15" s="140" t="s">
        <v>454</v>
      </c>
      <c r="HWY15" s="140" t="s">
        <v>454</v>
      </c>
      <c r="HWZ15" s="140" t="s">
        <v>454</v>
      </c>
      <c r="HXA15" s="140" t="s">
        <v>454</v>
      </c>
      <c r="HXB15" s="140" t="s">
        <v>454</v>
      </c>
      <c r="HXC15" s="140" t="s">
        <v>454</v>
      </c>
      <c r="HXD15" s="140" t="s">
        <v>454</v>
      </c>
      <c r="HXE15" s="140" t="s">
        <v>454</v>
      </c>
      <c r="HXF15" s="140" t="s">
        <v>454</v>
      </c>
      <c r="HXG15" s="140" t="s">
        <v>454</v>
      </c>
      <c r="HXH15" s="140" t="s">
        <v>454</v>
      </c>
      <c r="HXI15" s="140" t="s">
        <v>454</v>
      </c>
      <c r="HXJ15" s="140" t="s">
        <v>454</v>
      </c>
      <c r="HXK15" s="140" t="s">
        <v>454</v>
      </c>
      <c r="HXL15" s="140" t="s">
        <v>454</v>
      </c>
      <c r="HXM15" s="140" t="s">
        <v>454</v>
      </c>
      <c r="HXN15" s="140" t="s">
        <v>454</v>
      </c>
      <c r="HXO15" s="140" t="s">
        <v>454</v>
      </c>
      <c r="HXP15" s="140" t="s">
        <v>454</v>
      </c>
      <c r="HXQ15" s="140" t="s">
        <v>454</v>
      </c>
      <c r="HXR15" s="140" t="s">
        <v>454</v>
      </c>
      <c r="HXS15" s="140" t="s">
        <v>454</v>
      </c>
      <c r="HXT15" s="140" t="s">
        <v>454</v>
      </c>
      <c r="HXU15" s="140" t="s">
        <v>454</v>
      </c>
      <c r="HXV15" s="140" t="s">
        <v>454</v>
      </c>
      <c r="HXW15" s="140" t="s">
        <v>454</v>
      </c>
      <c r="HXX15" s="140" t="s">
        <v>454</v>
      </c>
      <c r="HXY15" s="140" t="s">
        <v>454</v>
      </c>
      <c r="HXZ15" s="140" t="s">
        <v>454</v>
      </c>
      <c r="HYA15" s="140" t="s">
        <v>454</v>
      </c>
      <c r="HYB15" s="140" t="s">
        <v>454</v>
      </c>
      <c r="HYC15" s="140" t="s">
        <v>454</v>
      </c>
      <c r="HYD15" s="140" t="s">
        <v>454</v>
      </c>
      <c r="HYE15" s="140" t="s">
        <v>454</v>
      </c>
      <c r="HYF15" s="140" t="s">
        <v>454</v>
      </c>
      <c r="HYG15" s="140" t="s">
        <v>454</v>
      </c>
      <c r="HYH15" s="140" t="s">
        <v>454</v>
      </c>
      <c r="HYI15" s="140" t="s">
        <v>454</v>
      </c>
      <c r="HYJ15" s="140" t="s">
        <v>454</v>
      </c>
      <c r="HYK15" s="140" t="s">
        <v>454</v>
      </c>
      <c r="HYL15" s="140" t="s">
        <v>454</v>
      </c>
      <c r="HYM15" s="140" t="s">
        <v>454</v>
      </c>
      <c r="HYN15" s="140" t="s">
        <v>454</v>
      </c>
      <c r="HYO15" s="140" t="s">
        <v>454</v>
      </c>
      <c r="HYP15" s="140" t="s">
        <v>454</v>
      </c>
      <c r="HYQ15" s="140" t="s">
        <v>454</v>
      </c>
      <c r="HYR15" s="140" t="s">
        <v>454</v>
      </c>
      <c r="HYS15" s="140" t="s">
        <v>454</v>
      </c>
      <c r="HYT15" s="140" t="s">
        <v>454</v>
      </c>
      <c r="HYU15" s="140" t="s">
        <v>454</v>
      </c>
      <c r="HYV15" s="140" t="s">
        <v>454</v>
      </c>
      <c r="HYW15" s="140" t="s">
        <v>454</v>
      </c>
      <c r="HYX15" s="140" t="s">
        <v>454</v>
      </c>
      <c r="HYY15" s="140" t="s">
        <v>454</v>
      </c>
      <c r="HYZ15" s="140" t="s">
        <v>454</v>
      </c>
      <c r="HZA15" s="140" t="s">
        <v>454</v>
      </c>
      <c r="HZB15" s="140" t="s">
        <v>454</v>
      </c>
      <c r="HZC15" s="140" t="s">
        <v>454</v>
      </c>
      <c r="HZD15" s="140" t="s">
        <v>454</v>
      </c>
      <c r="HZE15" s="140" t="s">
        <v>454</v>
      </c>
      <c r="HZF15" s="140" t="s">
        <v>454</v>
      </c>
      <c r="HZG15" s="140" t="s">
        <v>454</v>
      </c>
      <c r="HZH15" s="140" t="s">
        <v>454</v>
      </c>
      <c r="HZI15" s="140" t="s">
        <v>454</v>
      </c>
      <c r="HZJ15" s="140" t="s">
        <v>454</v>
      </c>
      <c r="HZK15" s="140" t="s">
        <v>454</v>
      </c>
      <c r="HZL15" s="140" t="s">
        <v>454</v>
      </c>
      <c r="HZM15" s="140" t="s">
        <v>454</v>
      </c>
      <c r="HZN15" s="140" t="s">
        <v>454</v>
      </c>
      <c r="HZO15" s="140" t="s">
        <v>454</v>
      </c>
      <c r="HZP15" s="140" t="s">
        <v>454</v>
      </c>
      <c r="HZQ15" s="140" t="s">
        <v>454</v>
      </c>
      <c r="HZR15" s="140" t="s">
        <v>454</v>
      </c>
      <c r="HZS15" s="140" t="s">
        <v>454</v>
      </c>
      <c r="HZT15" s="140" t="s">
        <v>454</v>
      </c>
      <c r="HZU15" s="140" t="s">
        <v>454</v>
      </c>
      <c r="HZV15" s="140" t="s">
        <v>454</v>
      </c>
      <c r="HZW15" s="140" t="s">
        <v>454</v>
      </c>
      <c r="HZX15" s="140" t="s">
        <v>454</v>
      </c>
      <c r="HZY15" s="140" t="s">
        <v>454</v>
      </c>
      <c r="HZZ15" s="140" t="s">
        <v>454</v>
      </c>
      <c r="IAA15" s="140" t="s">
        <v>454</v>
      </c>
      <c r="IAB15" s="140" t="s">
        <v>454</v>
      </c>
      <c r="IAC15" s="140" t="s">
        <v>454</v>
      </c>
      <c r="IAD15" s="140" t="s">
        <v>454</v>
      </c>
      <c r="IAE15" s="140" t="s">
        <v>454</v>
      </c>
      <c r="IAF15" s="140" t="s">
        <v>454</v>
      </c>
      <c r="IAG15" s="140" t="s">
        <v>454</v>
      </c>
      <c r="IAH15" s="140" t="s">
        <v>454</v>
      </c>
      <c r="IAI15" s="140" t="s">
        <v>454</v>
      </c>
      <c r="IAJ15" s="140" t="s">
        <v>454</v>
      </c>
      <c r="IAK15" s="140" t="s">
        <v>454</v>
      </c>
      <c r="IAL15" s="140" t="s">
        <v>454</v>
      </c>
      <c r="IAM15" s="140" t="s">
        <v>454</v>
      </c>
      <c r="IAN15" s="140" t="s">
        <v>454</v>
      </c>
      <c r="IAO15" s="140" t="s">
        <v>454</v>
      </c>
      <c r="IAP15" s="140" t="s">
        <v>454</v>
      </c>
      <c r="IAQ15" s="140" t="s">
        <v>454</v>
      </c>
      <c r="IAR15" s="140" t="s">
        <v>454</v>
      </c>
      <c r="IAS15" s="140" t="s">
        <v>454</v>
      </c>
      <c r="IAT15" s="140" t="s">
        <v>454</v>
      </c>
      <c r="IAU15" s="140" t="s">
        <v>454</v>
      </c>
      <c r="IAV15" s="140" t="s">
        <v>454</v>
      </c>
      <c r="IAW15" s="140" t="s">
        <v>454</v>
      </c>
      <c r="IAX15" s="140" t="s">
        <v>454</v>
      </c>
      <c r="IAY15" s="140" t="s">
        <v>454</v>
      </c>
      <c r="IAZ15" s="140" t="s">
        <v>454</v>
      </c>
      <c r="IBA15" s="140" t="s">
        <v>454</v>
      </c>
      <c r="IBB15" s="140" t="s">
        <v>454</v>
      </c>
      <c r="IBC15" s="140" t="s">
        <v>454</v>
      </c>
      <c r="IBD15" s="140" t="s">
        <v>454</v>
      </c>
      <c r="IBE15" s="140" t="s">
        <v>454</v>
      </c>
      <c r="IBF15" s="140" t="s">
        <v>454</v>
      </c>
      <c r="IBG15" s="140" t="s">
        <v>454</v>
      </c>
      <c r="IBH15" s="140" t="s">
        <v>454</v>
      </c>
      <c r="IBI15" s="140" t="s">
        <v>454</v>
      </c>
      <c r="IBJ15" s="140" t="s">
        <v>454</v>
      </c>
      <c r="IBK15" s="140" t="s">
        <v>454</v>
      </c>
      <c r="IBL15" s="140" t="s">
        <v>454</v>
      </c>
      <c r="IBM15" s="140" t="s">
        <v>454</v>
      </c>
      <c r="IBN15" s="140" t="s">
        <v>454</v>
      </c>
      <c r="IBO15" s="140" t="s">
        <v>454</v>
      </c>
      <c r="IBP15" s="140" t="s">
        <v>454</v>
      </c>
      <c r="IBQ15" s="140" t="s">
        <v>454</v>
      </c>
      <c r="IBR15" s="140" t="s">
        <v>454</v>
      </c>
      <c r="IBS15" s="140" t="s">
        <v>454</v>
      </c>
      <c r="IBT15" s="140" t="s">
        <v>454</v>
      </c>
      <c r="IBU15" s="140" t="s">
        <v>454</v>
      </c>
      <c r="IBV15" s="140" t="s">
        <v>454</v>
      </c>
      <c r="IBW15" s="140" t="s">
        <v>454</v>
      </c>
      <c r="IBX15" s="140" t="s">
        <v>454</v>
      </c>
      <c r="IBY15" s="140" t="s">
        <v>454</v>
      </c>
      <c r="IBZ15" s="140" t="s">
        <v>454</v>
      </c>
      <c r="ICA15" s="140" t="s">
        <v>454</v>
      </c>
      <c r="ICB15" s="140" t="s">
        <v>454</v>
      </c>
      <c r="ICC15" s="140" t="s">
        <v>454</v>
      </c>
      <c r="ICD15" s="140" t="s">
        <v>454</v>
      </c>
      <c r="ICE15" s="140" t="s">
        <v>454</v>
      </c>
      <c r="ICF15" s="140" t="s">
        <v>454</v>
      </c>
      <c r="ICG15" s="140" t="s">
        <v>454</v>
      </c>
      <c r="ICH15" s="140" t="s">
        <v>454</v>
      </c>
      <c r="ICI15" s="140" t="s">
        <v>454</v>
      </c>
      <c r="ICJ15" s="140" t="s">
        <v>454</v>
      </c>
      <c r="ICK15" s="140" t="s">
        <v>454</v>
      </c>
      <c r="ICL15" s="140" t="s">
        <v>454</v>
      </c>
      <c r="ICM15" s="140" t="s">
        <v>454</v>
      </c>
      <c r="ICN15" s="140" t="s">
        <v>454</v>
      </c>
      <c r="ICO15" s="140" t="s">
        <v>454</v>
      </c>
      <c r="ICP15" s="140" t="s">
        <v>454</v>
      </c>
      <c r="ICQ15" s="140" t="s">
        <v>454</v>
      </c>
      <c r="ICR15" s="140" t="s">
        <v>454</v>
      </c>
      <c r="ICS15" s="140" t="s">
        <v>454</v>
      </c>
      <c r="ICT15" s="140" t="s">
        <v>454</v>
      </c>
      <c r="ICU15" s="140" t="s">
        <v>454</v>
      </c>
      <c r="ICV15" s="140" t="s">
        <v>454</v>
      </c>
      <c r="ICW15" s="140" t="s">
        <v>454</v>
      </c>
      <c r="ICX15" s="140" t="s">
        <v>454</v>
      </c>
      <c r="ICY15" s="140" t="s">
        <v>454</v>
      </c>
      <c r="ICZ15" s="140" t="s">
        <v>454</v>
      </c>
      <c r="IDA15" s="140" t="s">
        <v>454</v>
      </c>
      <c r="IDB15" s="140" t="s">
        <v>454</v>
      </c>
      <c r="IDC15" s="140" t="s">
        <v>454</v>
      </c>
      <c r="IDD15" s="140" t="s">
        <v>454</v>
      </c>
      <c r="IDE15" s="140" t="s">
        <v>454</v>
      </c>
      <c r="IDF15" s="140" t="s">
        <v>454</v>
      </c>
      <c r="IDG15" s="140" t="s">
        <v>454</v>
      </c>
      <c r="IDH15" s="140" t="s">
        <v>454</v>
      </c>
      <c r="IDI15" s="140" t="s">
        <v>454</v>
      </c>
      <c r="IDJ15" s="140" t="s">
        <v>454</v>
      </c>
      <c r="IDK15" s="140" t="s">
        <v>454</v>
      </c>
      <c r="IDL15" s="140" t="s">
        <v>454</v>
      </c>
      <c r="IDM15" s="140" t="s">
        <v>454</v>
      </c>
      <c r="IDN15" s="140" t="s">
        <v>454</v>
      </c>
      <c r="IDO15" s="140" t="s">
        <v>454</v>
      </c>
      <c r="IDP15" s="140" t="s">
        <v>454</v>
      </c>
      <c r="IDQ15" s="140" t="s">
        <v>454</v>
      </c>
      <c r="IDR15" s="140" t="s">
        <v>454</v>
      </c>
      <c r="IDS15" s="140" t="s">
        <v>454</v>
      </c>
      <c r="IDT15" s="140" t="s">
        <v>454</v>
      </c>
      <c r="IDU15" s="140" t="s">
        <v>454</v>
      </c>
      <c r="IDV15" s="140" t="s">
        <v>454</v>
      </c>
      <c r="IDW15" s="140" t="s">
        <v>454</v>
      </c>
      <c r="IDX15" s="140" t="s">
        <v>454</v>
      </c>
      <c r="IDY15" s="140" t="s">
        <v>454</v>
      </c>
      <c r="IDZ15" s="140" t="s">
        <v>454</v>
      </c>
      <c r="IEA15" s="140" t="s">
        <v>454</v>
      </c>
      <c r="IEB15" s="140" t="s">
        <v>454</v>
      </c>
      <c r="IEC15" s="140" t="s">
        <v>454</v>
      </c>
      <c r="IED15" s="140" t="s">
        <v>454</v>
      </c>
      <c r="IEE15" s="140" t="s">
        <v>454</v>
      </c>
      <c r="IEF15" s="140" t="s">
        <v>454</v>
      </c>
      <c r="IEG15" s="140" t="s">
        <v>454</v>
      </c>
      <c r="IEH15" s="140" t="s">
        <v>454</v>
      </c>
      <c r="IEI15" s="140" t="s">
        <v>454</v>
      </c>
      <c r="IEJ15" s="140" t="s">
        <v>454</v>
      </c>
      <c r="IEK15" s="140" t="s">
        <v>454</v>
      </c>
      <c r="IEL15" s="140" t="s">
        <v>454</v>
      </c>
      <c r="IEM15" s="140" t="s">
        <v>454</v>
      </c>
      <c r="IEN15" s="140" t="s">
        <v>454</v>
      </c>
      <c r="IEO15" s="140" t="s">
        <v>454</v>
      </c>
      <c r="IEP15" s="140" t="s">
        <v>454</v>
      </c>
      <c r="IEQ15" s="140" t="s">
        <v>454</v>
      </c>
      <c r="IER15" s="140" t="s">
        <v>454</v>
      </c>
      <c r="IES15" s="140" t="s">
        <v>454</v>
      </c>
      <c r="IET15" s="140" t="s">
        <v>454</v>
      </c>
      <c r="IEU15" s="140" t="s">
        <v>454</v>
      </c>
      <c r="IEV15" s="140" t="s">
        <v>454</v>
      </c>
      <c r="IEW15" s="140" t="s">
        <v>454</v>
      </c>
      <c r="IEX15" s="140" t="s">
        <v>454</v>
      </c>
      <c r="IEY15" s="140" t="s">
        <v>454</v>
      </c>
      <c r="IEZ15" s="140" t="s">
        <v>454</v>
      </c>
      <c r="IFA15" s="140" t="s">
        <v>454</v>
      </c>
      <c r="IFB15" s="140" t="s">
        <v>454</v>
      </c>
      <c r="IFC15" s="140" t="s">
        <v>454</v>
      </c>
      <c r="IFD15" s="140" t="s">
        <v>454</v>
      </c>
      <c r="IFE15" s="140" t="s">
        <v>454</v>
      </c>
      <c r="IFF15" s="140" t="s">
        <v>454</v>
      </c>
      <c r="IFG15" s="140" t="s">
        <v>454</v>
      </c>
      <c r="IFH15" s="140" t="s">
        <v>454</v>
      </c>
      <c r="IFI15" s="140" t="s">
        <v>454</v>
      </c>
      <c r="IFJ15" s="140" t="s">
        <v>454</v>
      </c>
      <c r="IFK15" s="140" t="s">
        <v>454</v>
      </c>
      <c r="IFL15" s="140" t="s">
        <v>454</v>
      </c>
      <c r="IFM15" s="140" t="s">
        <v>454</v>
      </c>
      <c r="IFN15" s="140" t="s">
        <v>454</v>
      </c>
      <c r="IFO15" s="140" t="s">
        <v>454</v>
      </c>
      <c r="IFP15" s="140" t="s">
        <v>454</v>
      </c>
      <c r="IFQ15" s="140" t="s">
        <v>454</v>
      </c>
      <c r="IFR15" s="140" t="s">
        <v>454</v>
      </c>
      <c r="IFS15" s="140" t="s">
        <v>454</v>
      </c>
      <c r="IFT15" s="140" t="s">
        <v>454</v>
      </c>
      <c r="IFU15" s="140" t="s">
        <v>454</v>
      </c>
      <c r="IFV15" s="140" t="s">
        <v>454</v>
      </c>
      <c r="IFW15" s="140" t="s">
        <v>454</v>
      </c>
      <c r="IFX15" s="140" t="s">
        <v>454</v>
      </c>
      <c r="IFY15" s="140" t="s">
        <v>454</v>
      </c>
      <c r="IFZ15" s="140" t="s">
        <v>454</v>
      </c>
      <c r="IGA15" s="140" t="s">
        <v>454</v>
      </c>
      <c r="IGB15" s="140" t="s">
        <v>454</v>
      </c>
      <c r="IGC15" s="140" t="s">
        <v>454</v>
      </c>
      <c r="IGD15" s="140" t="s">
        <v>454</v>
      </c>
      <c r="IGE15" s="140" t="s">
        <v>454</v>
      </c>
      <c r="IGF15" s="140" t="s">
        <v>454</v>
      </c>
      <c r="IGG15" s="140" t="s">
        <v>454</v>
      </c>
      <c r="IGH15" s="140" t="s">
        <v>454</v>
      </c>
      <c r="IGI15" s="140" t="s">
        <v>454</v>
      </c>
      <c r="IGJ15" s="140" t="s">
        <v>454</v>
      </c>
      <c r="IGK15" s="140" t="s">
        <v>454</v>
      </c>
      <c r="IGL15" s="140" t="s">
        <v>454</v>
      </c>
      <c r="IGM15" s="140" t="s">
        <v>454</v>
      </c>
      <c r="IGN15" s="140" t="s">
        <v>454</v>
      </c>
      <c r="IGO15" s="140" t="s">
        <v>454</v>
      </c>
      <c r="IGP15" s="140" t="s">
        <v>454</v>
      </c>
      <c r="IGQ15" s="140" t="s">
        <v>454</v>
      </c>
      <c r="IGR15" s="140" t="s">
        <v>454</v>
      </c>
      <c r="IGS15" s="140" t="s">
        <v>454</v>
      </c>
      <c r="IGT15" s="140" t="s">
        <v>454</v>
      </c>
      <c r="IGU15" s="140" t="s">
        <v>454</v>
      </c>
      <c r="IGV15" s="140" t="s">
        <v>454</v>
      </c>
      <c r="IGW15" s="140" t="s">
        <v>454</v>
      </c>
      <c r="IGX15" s="140" t="s">
        <v>454</v>
      </c>
      <c r="IGY15" s="140" t="s">
        <v>454</v>
      </c>
      <c r="IGZ15" s="140" t="s">
        <v>454</v>
      </c>
      <c r="IHA15" s="140" t="s">
        <v>454</v>
      </c>
      <c r="IHB15" s="140" t="s">
        <v>454</v>
      </c>
      <c r="IHC15" s="140" t="s">
        <v>454</v>
      </c>
      <c r="IHD15" s="140" t="s">
        <v>454</v>
      </c>
      <c r="IHE15" s="140" t="s">
        <v>454</v>
      </c>
      <c r="IHF15" s="140" t="s">
        <v>454</v>
      </c>
      <c r="IHG15" s="140" t="s">
        <v>454</v>
      </c>
      <c r="IHH15" s="140" t="s">
        <v>454</v>
      </c>
      <c r="IHI15" s="140" t="s">
        <v>454</v>
      </c>
      <c r="IHJ15" s="140" t="s">
        <v>454</v>
      </c>
      <c r="IHK15" s="140" t="s">
        <v>454</v>
      </c>
      <c r="IHL15" s="140" t="s">
        <v>454</v>
      </c>
      <c r="IHM15" s="140" t="s">
        <v>454</v>
      </c>
      <c r="IHN15" s="140" t="s">
        <v>454</v>
      </c>
      <c r="IHO15" s="140" t="s">
        <v>454</v>
      </c>
      <c r="IHP15" s="140" t="s">
        <v>454</v>
      </c>
      <c r="IHQ15" s="140" t="s">
        <v>454</v>
      </c>
      <c r="IHR15" s="140" t="s">
        <v>454</v>
      </c>
      <c r="IHS15" s="140" t="s">
        <v>454</v>
      </c>
      <c r="IHT15" s="140" t="s">
        <v>454</v>
      </c>
      <c r="IHU15" s="140" t="s">
        <v>454</v>
      </c>
      <c r="IHV15" s="140" t="s">
        <v>454</v>
      </c>
      <c r="IHW15" s="140" t="s">
        <v>454</v>
      </c>
      <c r="IHX15" s="140" t="s">
        <v>454</v>
      </c>
      <c r="IHY15" s="140" t="s">
        <v>454</v>
      </c>
      <c r="IHZ15" s="140" t="s">
        <v>454</v>
      </c>
      <c r="IIA15" s="140" t="s">
        <v>454</v>
      </c>
      <c r="IIB15" s="140" t="s">
        <v>454</v>
      </c>
      <c r="IIC15" s="140" t="s">
        <v>454</v>
      </c>
      <c r="IID15" s="140" t="s">
        <v>454</v>
      </c>
      <c r="IIE15" s="140" t="s">
        <v>454</v>
      </c>
      <c r="IIF15" s="140" t="s">
        <v>454</v>
      </c>
      <c r="IIG15" s="140" t="s">
        <v>454</v>
      </c>
      <c r="IIH15" s="140" t="s">
        <v>454</v>
      </c>
      <c r="III15" s="140" t="s">
        <v>454</v>
      </c>
      <c r="IIJ15" s="140" t="s">
        <v>454</v>
      </c>
      <c r="IIK15" s="140" t="s">
        <v>454</v>
      </c>
      <c r="IIL15" s="140" t="s">
        <v>454</v>
      </c>
      <c r="IIM15" s="140" t="s">
        <v>454</v>
      </c>
      <c r="IIN15" s="140" t="s">
        <v>454</v>
      </c>
      <c r="IIO15" s="140" t="s">
        <v>454</v>
      </c>
      <c r="IIP15" s="140" t="s">
        <v>454</v>
      </c>
      <c r="IIQ15" s="140" t="s">
        <v>454</v>
      </c>
      <c r="IIR15" s="140" t="s">
        <v>454</v>
      </c>
      <c r="IIS15" s="140" t="s">
        <v>454</v>
      </c>
      <c r="IIT15" s="140" t="s">
        <v>454</v>
      </c>
      <c r="IIU15" s="140" t="s">
        <v>454</v>
      </c>
      <c r="IIV15" s="140" t="s">
        <v>454</v>
      </c>
      <c r="IIW15" s="140" t="s">
        <v>454</v>
      </c>
      <c r="IIX15" s="140" t="s">
        <v>454</v>
      </c>
      <c r="IIY15" s="140" t="s">
        <v>454</v>
      </c>
      <c r="IIZ15" s="140" t="s">
        <v>454</v>
      </c>
      <c r="IJA15" s="140" t="s">
        <v>454</v>
      </c>
      <c r="IJB15" s="140" t="s">
        <v>454</v>
      </c>
      <c r="IJC15" s="140" t="s">
        <v>454</v>
      </c>
      <c r="IJD15" s="140" t="s">
        <v>454</v>
      </c>
      <c r="IJE15" s="140" t="s">
        <v>454</v>
      </c>
      <c r="IJF15" s="140" t="s">
        <v>454</v>
      </c>
      <c r="IJG15" s="140" t="s">
        <v>454</v>
      </c>
      <c r="IJH15" s="140" t="s">
        <v>454</v>
      </c>
      <c r="IJI15" s="140" t="s">
        <v>454</v>
      </c>
      <c r="IJJ15" s="140" t="s">
        <v>454</v>
      </c>
      <c r="IJK15" s="140" t="s">
        <v>454</v>
      </c>
      <c r="IJL15" s="140" t="s">
        <v>454</v>
      </c>
      <c r="IJM15" s="140" t="s">
        <v>454</v>
      </c>
      <c r="IJN15" s="140" t="s">
        <v>454</v>
      </c>
      <c r="IJO15" s="140" t="s">
        <v>454</v>
      </c>
      <c r="IJP15" s="140" t="s">
        <v>454</v>
      </c>
      <c r="IJQ15" s="140" t="s">
        <v>454</v>
      </c>
      <c r="IJR15" s="140" t="s">
        <v>454</v>
      </c>
      <c r="IJS15" s="140" t="s">
        <v>454</v>
      </c>
      <c r="IJT15" s="140" t="s">
        <v>454</v>
      </c>
      <c r="IJU15" s="140" t="s">
        <v>454</v>
      </c>
      <c r="IJV15" s="140" t="s">
        <v>454</v>
      </c>
      <c r="IJW15" s="140" t="s">
        <v>454</v>
      </c>
      <c r="IJX15" s="140" t="s">
        <v>454</v>
      </c>
      <c r="IJY15" s="140" t="s">
        <v>454</v>
      </c>
      <c r="IJZ15" s="140" t="s">
        <v>454</v>
      </c>
      <c r="IKA15" s="140" t="s">
        <v>454</v>
      </c>
      <c r="IKB15" s="140" t="s">
        <v>454</v>
      </c>
      <c r="IKC15" s="140" t="s">
        <v>454</v>
      </c>
      <c r="IKD15" s="140" t="s">
        <v>454</v>
      </c>
      <c r="IKE15" s="140" t="s">
        <v>454</v>
      </c>
      <c r="IKF15" s="140" t="s">
        <v>454</v>
      </c>
      <c r="IKG15" s="140" t="s">
        <v>454</v>
      </c>
      <c r="IKH15" s="140" t="s">
        <v>454</v>
      </c>
      <c r="IKI15" s="140" t="s">
        <v>454</v>
      </c>
      <c r="IKJ15" s="140" t="s">
        <v>454</v>
      </c>
      <c r="IKK15" s="140" t="s">
        <v>454</v>
      </c>
      <c r="IKL15" s="140" t="s">
        <v>454</v>
      </c>
      <c r="IKM15" s="140" t="s">
        <v>454</v>
      </c>
      <c r="IKN15" s="140" t="s">
        <v>454</v>
      </c>
      <c r="IKO15" s="140" t="s">
        <v>454</v>
      </c>
      <c r="IKP15" s="140" t="s">
        <v>454</v>
      </c>
      <c r="IKQ15" s="140" t="s">
        <v>454</v>
      </c>
      <c r="IKR15" s="140" t="s">
        <v>454</v>
      </c>
      <c r="IKS15" s="140" t="s">
        <v>454</v>
      </c>
      <c r="IKT15" s="140" t="s">
        <v>454</v>
      </c>
      <c r="IKU15" s="140" t="s">
        <v>454</v>
      </c>
      <c r="IKV15" s="140" t="s">
        <v>454</v>
      </c>
      <c r="IKW15" s="140" t="s">
        <v>454</v>
      </c>
      <c r="IKX15" s="140" t="s">
        <v>454</v>
      </c>
      <c r="IKY15" s="140" t="s">
        <v>454</v>
      </c>
      <c r="IKZ15" s="140" t="s">
        <v>454</v>
      </c>
      <c r="ILA15" s="140" t="s">
        <v>454</v>
      </c>
      <c r="ILB15" s="140" t="s">
        <v>454</v>
      </c>
      <c r="ILC15" s="140" t="s">
        <v>454</v>
      </c>
      <c r="ILD15" s="140" t="s">
        <v>454</v>
      </c>
      <c r="ILE15" s="140" t="s">
        <v>454</v>
      </c>
      <c r="ILF15" s="140" t="s">
        <v>454</v>
      </c>
      <c r="ILG15" s="140" t="s">
        <v>454</v>
      </c>
      <c r="ILH15" s="140" t="s">
        <v>454</v>
      </c>
      <c r="ILI15" s="140" t="s">
        <v>454</v>
      </c>
      <c r="ILJ15" s="140" t="s">
        <v>454</v>
      </c>
      <c r="ILK15" s="140" t="s">
        <v>454</v>
      </c>
      <c r="ILL15" s="140" t="s">
        <v>454</v>
      </c>
      <c r="ILM15" s="140" t="s">
        <v>454</v>
      </c>
      <c r="ILN15" s="140" t="s">
        <v>454</v>
      </c>
      <c r="ILO15" s="140" t="s">
        <v>454</v>
      </c>
      <c r="ILP15" s="140" t="s">
        <v>454</v>
      </c>
      <c r="ILQ15" s="140" t="s">
        <v>454</v>
      </c>
      <c r="ILR15" s="140" t="s">
        <v>454</v>
      </c>
      <c r="ILS15" s="140" t="s">
        <v>454</v>
      </c>
      <c r="ILT15" s="140" t="s">
        <v>454</v>
      </c>
      <c r="ILU15" s="140" t="s">
        <v>454</v>
      </c>
      <c r="ILV15" s="140" t="s">
        <v>454</v>
      </c>
      <c r="ILW15" s="140" t="s">
        <v>454</v>
      </c>
      <c r="ILX15" s="140" t="s">
        <v>454</v>
      </c>
      <c r="ILY15" s="140" t="s">
        <v>454</v>
      </c>
      <c r="ILZ15" s="140" t="s">
        <v>454</v>
      </c>
      <c r="IMA15" s="140" t="s">
        <v>454</v>
      </c>
      <c r="IMB15" s="140" t="s">
        <v>454</v>
      </c>
      <c r="IMC15" s="140" t="s">
        <v>454</v>
      </c>
      <c r="IMD15" s="140" t="s">
        <v>454</v>
      </c>
      <c r="IME15" s="140" t="s">
        <v>454</v>
      </c>
      <c r="IMF15" s="140" t="s">
        <v>454</v>
      </c>
      <c r="IMG15" s="140" t="s">
        <v>454</v>
      </c>
      <c r="IMH15" s="140" t="s">
        <v>454</v>
      </c>
      <c r="IMI15" s="140" t="s">
        <v>454</v>
      </c>
      <c r="IMJ15" s="140" t="s">
        <v>454</v>
      </c>
      <c r="IMK15" s="140" t="s">
        <v>454</v>
      </c>
      <c r="IML15" s="140" t="s">
        <v>454</v>
      </c>
      <c r="IMM15" s="140" t="s">
        <v>454</v>
      </c>
      <c r="IMN15" s="140" t="s">
        <v>454</v>
      </c>
      <c r="IMO15" s="140" t="s">
        <v>454</v>
      </c>
      <c r="IMP15" s="140" t="s">
        <v>454</v>
      </c>
      <c r="IMQ15" s="140" t="s">
        <v>454</v>
      </c>
      <c r="IMR15" s="140" t="s">
        <v>454</v>
      </c>
      <c r="IMS15" s="140" t="s">
        <v>454</v>
      </c>
      <c r="IMT15" s="140" t="s">
        <v>454</v>
      </c>
      <c r="IMU15" s="140" t="s">
        <v>454</v>
      </c>
      <c r="IMV15" s="140" t="s">
        <v>454</v>
      </c>
      <c r="IMW15" s="140" t="s">
        <v>454</v>
      </c>
      <c r="IMX15" s="140" t="s">
        <v>454</v>
      </c>
      <c r="IMY15" s="140" t="s">
        <v>454</v>
      </c>
      <c r="IMZ15" s="140" t="s">
        <v>454</v>
      </c>
      <c r="INA15" s="140" t="s">
        <v>454</v>
      </c>
      <c r="INB15" s="140" t="s">
        <v>454</v>
      </c>
      <c r="INC15" s="140" t="s">
        <v>454</v>
      </c>
      <c r="IND15" s="140" t="s">
        <v>454</v>
      </c>
      <c r="INE15" s="140" t="s">
        <v>454</v>
      </c>
      <c r="INF15" s="140" t="s">
        <v>454</v>
      </c>
      <c r="ING15" s="140" t="s">
        <v>454</v>
      </c>
      <c r="INH15" s="140" t="s">
        <v>454</v>
      </c>
      <c r="INI15" s="140" t="s">
        <v>454</v>
      </c>
      <c r="INJ15" s="140" t="s">
        <v>454</v>
      </c>
      <c r="INK15" s="140" t="s">
        <v>454</v>
      </c>
      <c r="INL15" s="140" t="s">
        <v>454</v>
      </c>
      <c r="INM15" s="140" t="s">
        <v>454</v>
      </c>
      <c r="INN15" s="140" t="s">
        <v>454</v>
      </c>
      <c r="INO15" s="140" t="s">
        <v>454</v>
      </c>
      <c r="INP15" s="140" t="s">
        <v>454</v>
      </c>
      <c r="INQ15" s="140" t="s">
        <v>454</v>
      </c>
      <c r="INR15" s="140" t="s">
        <v>454</v>
      </c>
      <c r="INS15" s="140" t="s">
        <v>454</v>
      </c>
      <c r="INT15" s="140" t="s">
        <v>454</v>
      </c>
      <c r="INU15" s="140" t="s">
        <v>454</v>
      </c>
      <c r="INV15" s="140" t="s">
        <v>454</v>
      </c>
      <c r="INW15" s="140" t="s">
        <v>454</v>
      </c>
      <c r="INX15" s="140" t="s">
        <v>454</v>
      </c>
      <c r="INY15" s="140" t="s">
        <v>454</v>
      </c>
      <c r="INZ15" s="140" t="s">
        <v>454</v>
      </c>
      <c r="IOA15" s="140" t="s">
        <v>454</v>
      </c>
      <c r="IOB15" s="140" t="s">
        <v>454</v>
      </c>
      <c r="IOC15" s="140" t="s">
        <v>454</v>
      </c>
      <c r="IOD15" s="140" t="s">
        <v>454</v>
      </c>
      <c r="IOE15" s="140" t="s">
        <v>454</v>
      </c>
      <c r="IOF15" s="140" t="s">
        <v>454</v>
      </c>
      <c r="IOG15" s="140" t="s">
        <v>454</v>
      </c>
      <c r="IOH15" s="140" t="s">
        <v>454</v>
      </c>
      <c r="IOI15" s="140" t="s">
        <v>454</v>
      </c>
      <c r="IOJ15" s="140" t="s">
        <v>454</v>
      </c>
      <c r="IOK15" s="140" t="s">
        <v>454</v>
      </c>
      <c r="IOL15" s="140" t="s">
        <v>454</v>
      </c>
      <c r="IOM15" s="140" t="s">
        <v>454</v>
      </c>
      <c r="ION15" s="140" t="s">
        <v>454</v>
      </c>
      <c r="IOO15" s="140" t="s">
        <v>454</v>
      </c>
      <c r="IOP15" s="140" t="s">
        <v>454</v>
      </c>
      <c r="IOQ15" s="140" t="s">
        <v>454</v>
      </c>
      <c r="IOR15" s="140" t="s">
        <v>454</v>
      </c>
      <c r="IOS15" s="140" t="s">
        <v>454</v>
      </c>
      <c r="IOT15" s="140" t="s">
        <v>454</v>
      </c>
      <c r="IOU15" s="140" t="s">
        <v>454</v>
      </c>
      <c r="IOV15" s="140" t="s">
        <v>454</v>
      </c>
      <c r="IOW15" s="140" t="s">
        <v>454</v>
      </c>
      <c r="IOX15" s="140" t="s">
        <v>454</v>
      </c>
      <c r="IOY15" s="140" t="s">
        <v>454</v>
      </c>
      <c r="IOZ15" s="140" t="s">
        <v>454</v>
      </c>
      <c r="IPA15" s="140" t="s">
        <v>454</v>
      </c>
      <c r="IPB15" s="140" t="s">
        <v>454</v>
      </c>
      <c r="IPC15" s="140" t="s">
        <v>454</v>
      </c>
      <c r="IPD15" s="140" t="s">
        <v>454</v>
      </c>
      <c r="IPE15" s="140" t="s">
        <v>454</v>
      </c>
      <c r="IPF15" s="140" t="s">
        <v>454</v>
      </c>
      <c r="IPG15" s="140" t="s">
        <v>454</v>
      </c>
      <c r="IPH15" s="140" t="s">
        <v>454</v>
      </c>
      <c r="IPI15" s="140" t="s">
        <v>454</v>
      </c>
      <c r="IPJ15" s="140" t="s">
        <v>454</v>
      </c>
      <c r="IPK15" s="140" t="s">
        <v>454</v>
      </c>
      <c r="IPL15" s="140" t="s">
        <v>454</v>
      </c>
      <c r="IPM15" s="140" t="s">
        <v>454</v>
      </c>
      <c r="IPN15" s="140" t="s">
        <v>454</v>
      </c>
      <c r="IPO15" s="140" t="s">
        <v>454</v>
      </c>
      <c r="IPP15" s="140" t="s">
        <v>454</v>
      </c>
      <c r="IPQ15" s="140" t="s">
        <v>454</v>
      </c>
      <c r="IPR15" s="140" t="s">
        <v>454</v>
      </c>
      <c r="IPS15" s="140" t="s">
        <v>454</v>
      </c>
      <c r="IPT15" s="140" t="s">
        <v>454</v>
      </c>
      <c r="IPU15" s="140" t="s">
        <v>454</v>
      </c>
      <c r="IPV15" s="140" t="s">
        <v>454</v>
      </c>
      <c r="IPW15" s="140" t="s">
        <v>454</v>
      </c>
      <c r="IPX15" s="140" t="s">
        <v>454</v>
      </c>
      <c r="IPY15" s="140" t="s">
        <v>454</v>
      </c>
      <c r="IPZ15" s="140" t="s">
        <v>454</v>
      </c>
      <c r="IQA15" s="140" t="s">
        <v>454</v>
      </c>
      <c r="IQB15" s="140" t="s">
        <v>454</v>
      </c>
      <c r="IQC15" s="140" t="s">
        <v>454</v>
      </c>
      <c r="IQD15" s="140" t="s">
        <v>454</v>
      </c>
      <c r="IQE15" s="140" t="s">
        <v>454</v>
      </c>
      <c r="IQF15" s="140" t="s">
        <v>454</v>
      </c>
      <c r="IQG15" s="140" t="s">
        <v>454</v>
      </c>
      <c r="IQH15" s="140" t="s">
        <v>454</v>
      </c>
      <c r="IQI15" s="140" t="s">
        <v>454</v>
      </c>
      <c r="IQJ15" s="140" t="s">
        <v>454</v>
      </c>
      <c r="IQK15" s="140" t="s">
        <v>454</v>
      </c>
      <c r="IQL15" s="140" t="s">
        <v>454</v>
      </c>
      <c r="IQM15" s="140" t="s">
        <v>454</v>
      </c>
      <c r="IQN15" s="140" t="s">
        <v>454</v>
      </c>
      <c r="IQO15" s="140" t="s">
        <v>454</v>
      </c>
      <c r="IQP15" s="140" t="s">
        <v>454</v>
      </c>
      <c r="IQQ15" s="140" t="s">
        <v>454</v>
      </c>
      <c r="IQR15" s="140" t="s">
        <v>454</v>
      </c>
      <c r="IQS15" s="140" t="s">
        <v>454</v>
      </c>
      <c r="IQT15" s="140" t="s">
        <v>454</v>
      </c>
      <c r="IQU15" s="140" t="s">
        <v>454</v>
      </c>
      <c r="IQV15" s="140" t="s">
        <v>454</v>
      </c>
      <c r="IQW15" s="140" t="s">
        <v>454</v>
      </c>
      <c r="IQX15" s="140" t="s">
        <v>454</v>
      </c>
      <c r="IQY15" s="140" t="s">
        <v>454</v>
      </c>
      <c r="IQZ15" s="140" t="s">
        <v>454</v>
      </c>
      <c r="IRA15" s="140" t="s">
        <v>454</v>
      </c>
      <c r="IRB15" s="140" t="s">
        <v>454</v>
      </c>
      <c r="IRC15" s="140" t="s">
        <v>454</v>
      </c>
      <c r="IRD15" s="140" t="s">
        <v>454</v>
      </c>
      <c r="IRE15" s="140" t="s">
        <v>454</v>
      </c>
      <c r="IRF15" s="140" t="s">
        <v>454</v>
      </c>
      <c r="IRG15" s="140" t="s">
        <v>454</v>
      </c>
      <c r="IRH15" s="140" t="s">
        <v>454</v>
      </c>
      <c r="IRI15" s="140" t="s">
        <v>454</v>
      </c>
      <c r="IRJ15" s="140" t="s">
        <v>454</v>
      </c>
      <c r="IRK15" s="140" t="s">
        <v>454</v>
      </c>
      <c r="IRL15" s="140" t="s">
        <v>454</v>
      </c>
      <c r="IRM15" s="140" t="s">
        <v>454</v>
      </c>
      <c r="IRN15" s="140" t="s">
        <v>454</v>
      </c>
      <c r="IRO15" s="140" t="s">
        <v>454</v>
      </c>
      <c r="IRP15" s="140" t="s">
        <v>454</v>
      </c>
      <c r="IRQ15" s="140" t="s">
        <v>454</v>
      </c>
      <c r="IRR15" s="140" t="s">
        <v>454</v>
      </c>
      <c r="IRS15" s="140" t="s">
        <v>454</v>
      </c>
      <c r="IRT15" s="140" t="s">
        <v>454</v>
      </c>
      <c r="IRU15" s="140" t="s">
        <v>454</v>
      </c>
      <c r="IRV15" s="140" t="s">
        <v>454</v>
      </c>
      <c r="IRW15" s="140" t="s">
        <v>454</v>
      </c>
      <c r="IRX15" s="140" t="s">
        <v>454</v>
      </c>
      <c r="IRY15" s="140" t="s">
        <v>454</v>
      </c>
      <c r="IRZ15" s="140" t="s">
        <v>454</v>
      </c>
      <c r="ISA15" s="140" t="s">
        <v>454</v>
      </c>
      <c r="ISB15" s="140" t="s">
        <v>454</v>
      </c>
      <c r="ISC15" s="140" t="s">
        <v>454</v>
      </c>
      <c r="ISD15" s="140" t="s">
        <v>454</v>
      </c>
      <c r="ISE15" s="140" t="s">
        <v>454</v>
      </c>
      <c r="ISF15" s="140" t="s">
        <v>454</v>
      </c>
      <c r="ISG15" s="140" t="s">
        <v>454</v>
      </c>
      <c r="ISH15" s="140" t="s">
        <v>454</v>
      </c>
      <c r="ISI15" s="140" t="s">
        <v>454</v>
      </c>
      <c r="ISJ15" s="140" t="s">
        <v>454</v>
      </c>
      <c r="ISK15" s="140" t="s">
        <v>454</v>
      </c>
      <c r="ISL15" s="140" t="s">
        <v>454</v>
      </c>
      <c r="ISM15" s="140" t="s">
        <v>454</v>
      </c>
      <c r="ISN15" s="140" t="s">
        <v>454</v>
      </c>
      <c r="ISO15" s="140" t="s">
        <v>454</v>
      </c>
      <c r="ISP15" s="140" t="s">
        <v>454</v>
      </c>
      <c r="ISQ15" s="140" t="s">
        <v>454</v>
      </c>
      <c r="ISR15" s="140" t="s">
        <v>454</v>
      </c>
      <c r="ISS15" s="140" t="s">
        <v>454</v>
      </c>
      <c r="IST15" s="140" t="s">
        <v>454</v>
      </c>
      <c r="ISU15" s="140" t="s">
        <v>454</v>
      </c>
      <c r="ISV15" s="140" t="s">
        <v>454</v>
      </c>
      <c r="ISW15" s="140" t="s">
        <v>454</v>
      </c>
      <c r="ISX15" s="140" t="s">
        <v>454</v>
      </c>
      <c r="ISY15" s="140" t="s">
        <v>454</v>
      </c>
      <c r="ISZ15" s="140" t="s">
        <v>454</v>
      </c>
      <c r="ITA15" s="140" t="s">
        <v>454</v>
      </c>
      <c r="ITB15" s="140" t="s">
        <v>454</v>
      </c>
      <c r="ITC15" s="140" t="s">
        <v>454</v>
      </c>
      <c r="ITD15" s="140" t="s">
        <v>454</v>
      </c>
      <c r="ITE15" s="140" t="s">
        <v>454</v>
      </c>
      <c r="ITF15" s="140" t="s">
        <v>454</v>
      </c>
      <c r="ITG15" s="140" t="s">
        <v>454</v>
      </c>
      <c r="ITH15" s="140" t="s">
        <v>454</v>
      </c>
      <c r="ITI15" s="140" t="s">
        <v>454</v>
      </c>
      <c r="ITJ15" s="140" t="s">
        <v>454</v>
      </c>
      <c r="ITK15" s="140" t="s">
        <v>454</v>
      </c>
      <c r="ITL15" s="140" t="s">
        <v>454</v>
      </c>
      <c r="ITM15" s="140" t="s">
        <v>454</v>
      </c>
      <c r="ITN15" s="140" t="s">
        <v>454</v>
      </c>
      <c r="ITO15" s="140" t="s">
        <v>454</v>
      </c>
      <c r="ITP15" s="140" t="s">
        <v>454</v>
      </c>
      <c r="ITQ15" s="140" t="s">
        <v>454</v>
      </c>
      <c r="ITR15" s="140" t="s">
        <v>454</v>
      </c>
      <c r="ITS15" s="140" t="s">
        <v>454</v>
      </c>
      <c r="ITT15" s="140" t="s">
        <v>454</v>
      </c>
      <c r="ITU15" s="140" t="s">
        <v>454</v>
      </c>
      <c r="ITV15" s="140" t="s">
        <v>454</v>
      </c>
      <c r="ITW15" s="140" t="s">
        <v>454</v>
      </c>
      <c r="ITX15" s="140" t="s">
        <v>454</v>
      </c>
      <c r="ITY15" s="140" t="s">
        <v>454</v>
      </c>
      <c r="ITZ15" s="140" t="s">
        <v>454</v>
      </c>
      <c r="IUA15" s="140" t="s">
        <v>454</v>
      </c>
      <c r="IUB15" s="140" t="s">
        <v>454</v>
      </c>
      <c r="IUC15" s="140" t="s">
        <v>454</v>
      </c>
      <c r="IUD15" s="140" t="s">
        <v>454</v>
      </c>
      <c r="IUE15" s="140" t="s">
        <v>454</v>
      </c>
      <c r="IUF15" s="140" t="s">
        <v>454</v>
      </c>
      <c r="IUG15" s="140" t="s">
        <v>454</v>
      </c>
      <c r="IUH15" s="140" t="s">
        <v>454</v>
      </c>
      <c r="IUI15" s="140" t="s">
        <v>454</v>
      </c>
      <c r="IUJ15" s="140" t="s">
        <v>454</v>
      </c>
      <c r="IUK15" s="140" t="s">
        <v>454</v>
      </c>
      <c r="IUL15" s="140" t="s">
        <v>454</v>
      </c>
      <c r="IUM15" s="140" t="s">
        <v>454</v>
      </c>
      <c r="IUN15" s="140" t="s">
        <v>454</v>
      </c>
      <c r="IUO15" s="140" t="s">
        <v>454</v>
      </c>
      <c r="IUP15" s="140" t="s">
        <v>454</v>
      </c>
      <c r="IUQ15" s="140" t="s">
        <v>454</v>
      </c>
      <c r="IUR15" s="140" t="s">
        <v>454</v>
      </c>
      <c r="IUS15" s="140" t="s">
        <v>454</v>
      </c>
      <c r="IUT15" s="140" t="s">
        <v>454</v>
      </c>
      <c r="IUU15" s="140" t="s">
        <v>454</v>
      </c>
      <c r="IUV15" s="140" t="s">
        <v>454</v>
      </c>
      <c r="IUW15" s="140" t="s">
        <v>454</v>
      </c>
      <c r="IUX15" s="140" t="s">
        <v>454</v>
      </c>
      <c r="IUY15" s="140" t="s">
        <v>454</v>
      </c>
      <c r="IUZ15" s="140" t="s">
        <v>454</v>
      </c>
      <c r="IVA15" s="140" t="s">
        <v>454</v>
      </c>
      <c r="IVB15" s="140" t="s">
        <v>454</v>
      </c>
      <c r="IVC15" s="140" t="s">
        <v>454</v>
      </c>
      <c r="IVD15" s="140" t="s">
        <v>454</v>
      </c>
      <c r="IVE15" s="140" t="s">
        <v>454</v>
      </c>
      <c r="IVF15" s="140" t="s">
        <v>454</v>
      </c>
      <c r="IVG15" s="140" t="s">
        <v>454</v>
      </c>
      <c r="IVH15" s="140" t="s">
        <v>454</v>
      </c>
      <c r="IVI15" s="140" t="s">
        <v>454</v>
      </c>
      <c r="IVJ15" s="140" t="s">
        <v>454</v>
      </c>
      <c r="IVK15" s="140" t="s">
        <v>454</v>
      </c>
      <c r="IVL15" s="140" t="s">
        <v>454</v>
      </c>
      <c r="IVM15" s="140" t="s">
        <v>454</v>
      </c>
      <c r="IVN15" s="140" t="s">
        <v>454</v>
      </c>
      <c r="IVO15" s="140" t="s">
        <v>454</v>
      </c>
      <c r="IVP15" s="140" t="s">
        <v>454</v>
      </c>
      <c r="IVQ15" s="140" t="s">
        <v>454</v>
      </c>
      <c r="IVR15" s="140" t="s">
        <v>454</v>
      </c>
      <c r="IVS15" s="140" t="s">
        <v>454</v>
      </c>
      <c r="IVT15" s="140" t="s">
        <v>454</v>
      </c>
      <c r="IVU15" s="140" t="s">
        <v>454</v>
      </c>
      <c r="IVV15" s="140" t="s">
        <v>454</v>
      </c>
      <c r="IVW15" s="140" t="s">
        <v>454</v>
      </c>
      <c r="IVX15" s="140" t="s">
        <v>454</v>
      </c>
      <c r="IVY15" s="140" t="s">
        <v>454</v>
      </c>
      <c r="IVZ15" s="140" t="s">
        <v>454</v>
      </c>
      <c r="IWA15" s="140" t="s">
        <v>454</v>
      </c>
      <c r="IWB15" s="140" t="s">
        <v>454</v>
      </c>
      <c r="IWC15" s="140" t="s">
        <v>454</v>
      </c>
      <c r="IWD15" s="140" t="s">
        <v>454</v>
      </c>
      <c r="IWE15" s="140" t="s">
        <v>454</v>
      </c>
      <c r="IWF15" s="140" t="s">
        <v>454</v>
      </c>
      <c r="IWG15" s="140" t="s">
        <v>454</v>
      </c>
      <c r="IWH15" s="140" t="s">
        <v>454</v>
      </c>
      <c r="IWI15" s="140" t="s">
        <v>454</v>
      </c>
      <c r="IWJ15" s="140" t="s">
        <v>454</v>
      </c>
      <c r="IWK15" s="140" t="s">
        <v>454</v>
      </c>
      <c r="IWL15" s="140" t="s">
        <v>454</v>
      </c>
      <c r="IWM15" s="140" t="s">
        <v>454</v>
      </c>
      <c r="IWN15" s="140" t="s">
        <v>454</v>
      </c>
      <c r="IWO15" s="140" t="s">
        <v>454</v>
      </c>
      <c r="IWP15" s="140" t="s">
        <v>454</v>
      </c>
      <c r="IWQ15" s="140" t="s">
        <v>454</v>
      </c>
      <c r="IWR15" s="140" t="s">
        <v>454</v>
      </c>
      <c r="IWS15" s="140" t="s">
        <v>454</v>
      </c>
      <c r="IWT15" s="140" t="s">
        <v>454</v>
      </c>
      <c r="IWU15" s="140" t="s">
        <v>454</v>
      </c>
      <c r="IWV15" s="140" t="s">
        <v>454</v>
      </c>
      <c r="IWW15" s="140" t="s">
        <v>454</v>
      </c>
      <c r="IWX15" s="140" t="s">
        <v>454</v>
      </c>
      <c r="IWY15" s="140" t="s">
        <v>454</v>
      </c>
      <c r="IWZ15" s="140" t="s">
        <v>454</v>
      </c>
      <c r="IXA15" s="140" t="s">
        <v>454</v>
      </c>
      <c r="IXB15" s="140" t="s">
        <v>454</v>
      </c>
      <c r="IXC15" s="140" t="s">
        <v>454</v>
      </c>
      <c r="IXD15" s="140" t="s">
        <v>454</v>
      </c>
      <c r="IXE15" s="140" t="s">
        <v>454</v>
      </c>
      <c r="IXF15" s="140" t="s">
        <v>454</v>
      </c>
      <c r="IXG15" s="140" t="s">
        <v>454</v>
      </c>
      <c r="IXH15" s="140" t="s">
        <v>454</v>
      </c>
      <c r="IXI15" s="140" t="s">
        <v>454</v>
      </c>
      <c r="IXJ15" s="140" t="s">
        <v>454</v>
      </c>
      <c r="IXK15" s="140" t="s">
        <v>454</v>
      </c>
      <c r="IXL15" s="140" t="s">
        <v>454</v>
      </c>
      <c r="IXM15" s="140" t="s">
        <v>454</v>
      </c>
      <c r="IXN15" s="140" t="s">
        <v>454</v>
      </c>
      <c r="IXO15" s="140" t="s">
        <v>454</v>
      </c>
      <c r="IXP15" s="140" t="s">
        <v>454</v>
      </c>
      <c r="IXQ15" s="140" t="s">
        <v>454</v>
      </c>
      <c r="IXR15" s="140" t="s">
        <v>454</v>
      </c>
      <c r="IXS15" s="140" t="s">
        <v>454</v>
      </c>
      <c r="IXT15" s="140" t="s">
        <v>454</v>
      </c>
      <c r="IXU15" s="140" t="s">
        <v>454</v>
      </c>
      <c r="IXV15" s="140" t="s">
        <v>454</v>
      </c>
      <c r="IXW15" s="140" t="s">
        <v>454</v>
      </c>
      <c r="IXX15" s="140" t="s">
        <v>454</v>
      </c>
      <c r="IXY15" s="140" t="s">
        <v>454</v>
      </c>
      <c r="IXZ15" s="140" t="s">
        <v>454</v>
      </c>
      <c r="IYA15" s="140" t="s">
        <v>454</v>
      </c>
      <c r="IYB15" s="140" t="s">
        <v>454</v>
      </c>
      <c r="IYC15" s="140" t="s">
        <v>454</v>
      </c>
      <c r="IYD15" s="140" t="s">
        <v>454</v>
      </c>
      <c r="IYE15" s="140" t="s">
        <v>454</v>
      </c>
      <c r="IYF15" s="140" t="s">
        <v>454</v>
      </c>
      <c r="IYG15" s="140" t="s">
        <v>454</v>
      </c>
      <c r="IYH15" s="140" t="s">
        <v>454</v>
      </c>
      <c r="IYI15" s="140" t="s">
        <v>454</v>
      </c>
      <c r="IYJ15" s="140" t="s">
        <v>454</v>
      </c>
      <c r="IYK15" s="140" t="s">
        <v>454</v>
      </c>
      <c r="IYL15" s="140" t="s">
        <v>454</v>
      </c>
      <c r="IYM15" s="140" t="s">
        <v>454</v>
      </c>
      <c r="IYN15" s="140" t="s">
        <v>454</v>
      </c>
      <c r="IYO15" s="140" t="s">
        <v>454</v>
      </c>
      <c r="IYP15" s="140" t="s">
        <v>454</v>
      </c>
      <c r="IYQ15" s="140" t="s">
        <v>454</v>
      </c>
      <c r="IYR15" s="140" t="s">
        <v>454</v>
      </c>
      <c r="IYS15" s="140" t="s">
        <v>454</v>
      </c>
      <c r="IYT15" s="140" t="s">
        <v>454</v>
      </c>
      <c r="IYU15" s="140" t="s">
        <v>454</v>
      </c>
      <c r="IYV15" s="140" t="s">
        <v>454</v>
      </c>
      <c r="IYW15" s="140" t="s">
        <v>454</v>
      </c>
      <c r="IYX15" s="140" t="s">
        <v>454</v>
      </c>
      <c r="IYY15" s="140" t="s">
        <v>454</v>
      </c>
      <c r="IYZ15" s="140" t="s">
        <v>454</v>
      </c>
      <c r="IZA15" s="140" t="s">
        <v>454</v>
      </c>
      <c r="IZB15" s="140" t="s">
        <v>454</v>
      </c>
      <c r="IZC15" s="140" t="s">
        <v>454</v>
      </c>
      <c r="IZD15" s="140" t="s">
        <v>454</v>
      </c>
      <c r="IZE15" s="140" t="s">
        <v>454</v>
      </c>
      <c r="IZF15" s="140" t="s">
        <v>454</v>
      </c>
      <c r="IZG15" s="140" t="s">
        <v>454</v>
      </c>
      <c r="IZH15" s="140" t="s">
        <v>454</v>
      </c>
      <c r="IZI15" s="140" t="s">
        <v>454</v>
      </c>
      <c r="IZJ15" s="140" t="s">
        <v>454</v>
      </c>
      <c r="IZK15" s="140" t="s">
        <v>454</v>
      </c>
      <c r="IZL15" s="140" t="s">
        <v>454</v>
      </c>
      <c r="IZM15" s="140" t="s">
        <v>454</v>
      </c>
      <c r="IZN15" s="140" t="s">
        <v>454</v>
      </c>
      <c r="IZO15" s="140" t="s">
        <v>454</v>
      </c>
      <c r="IZP15" s="140" t="s">
        <v>454</v>
      </c>
      <c r="IZQ15" s="140" t="s">
        <v>454</v>
      </c>
      <c r="IZR15" s="140" t="s">
        <v>454</v>
      </c>
      <c r="IZS15" s="140" t="s">
        <v>454</v>
      </c>
      <c r="IZT15" s="140" t="s">
        <v>454</v>
      </c>
      <c r="IZU15" s="140" t="s">
        <v>454</v>
      </c>
      <c r="IZV15" s="140" t="s">
        <v>454</v>
      </c>
      <c r="IZW15" s="140" t="s">
        <v>454</v>
      </c>
      <c r="IZX15" s="140" t="s">
        <v>454</v>
      </c>
      <c r="IZY15" s="140" t="s">
        <v>454</v>
      </c>
      <c r="IZZ15" s="140" t="s">
        <v>454</v>
      </c>
      <c r="JAA15" s="140" t="s">
        <v>454</v>
      </c>
      <c r="JAB15" s="140" t="s">
        <v>454</v>
      </c>
      <c r="JAC15" s="140" t="s">
        <v>454</v>
      </c>
      <c r="JAD15" s="140" t="s">
        <v>454</v>
      </c>
      <c r="JAE15" s="140" t="s">
        <v>454</v>
      </c>
      <c r="JAF15" s="140" t="s">
        <v>454</v>
      </c>
      <c r="JAG15" s="140" t="s">
        <v>454</v>
      </c>
      <c r="JAH15" s="140" t="s">
        <v>454</v>
      </c>
      <c r="JAI15" s="140" t="s">
        <v>454</v>
      </c>
      <c r="JAJ15" s="140" t="s">
        <v>454</v>
      </c>
      <c r="JAK15" s="140" t="s">
        <v>454</v>
      </c>
      <c r="JAL15" s="140" t="s">
        <v>454</v>
      </c>
      <c r="JAM15" s="140" t="s">
        <v>454</v>
      </c>
      <c r="JAN15" s="140" t="s">
        <v>454</v>
      </c>
      <c r="JAO15" s="140" t="s">
        <v>454</v>
      </c>
      <c r="JAP15" s="140" t="s">
        <v>454</v>
      </c>
      <c r="JAQ15" s="140" t="s">
        <v>454</v>
      </c>
      <c r="JAR15" s="140" t="s">
        <v>454</v>
      </c>
      <c r="JAS15" s="140" t="s">
        <v>454</v>
      </c>
      <c r="JAT15" s="140" t="s">
        <v>454</v>
      </c>
      <c r="JAU15" s="140" t="s">
        <v>454</v>
      </c>
      <c r="JAV15" s="140" t="s">
        <v>454</v>
      </c>
      <c r="JAW15" s="140" t="s">
        <v>454</v>
      </c>
      <c r="JAX15" s="140" t="s">
        <v>454</v>
      </c>
      <c r="JAY15" s="140" t="s">
        <v>454</v>
      </c>
      <c r="JAZ15" s="140" t="s">
        <v>454</v>
      </c>
      <c r="JBA15" s="140" t="s">
        <v>454</v>
      </c>
      <c r="JBB15" s="140" t="s">
        <v>454</v>
      </c>
      <c r="JBC15" s="140" t="s">
        <v>454</v>
      </c>
      <c r="JBD15" s="140" t="s">
        <v>454</v>
      </c>
      <c r="JBE15" s="140" t="s">
        <v>454</v>
      </c>
      <c r="JBF15" s="140" t="s">
        <v>454</v>
      </c>
      <c r="JBG15" s="140" t="s">
        <v>454</v>
      </c>
      <c r="JBH15" s="140" t="s">
        <v>454</v>
      </c>
      <c r="JBI15" s="140" t="s">
        <v>454</v>
      </c>
      <c r="JBJ15" s="140" t="s">
        <v>454</v>
      </c>
      <c r="JBK15" s="140" t="s">
        <v>454</v>
      </c>
      <c r="JBL15" s="140" t="s">
        <v>454</v>
      </c>
      <c r="JBM15" s="140" t="s">
        <v>454</v>
      </c>
      <c r="JBN15" s="140" t="s">
        <v>454</v>
      </c>
      <c r="JBO15" s="140" t="s">
        <v>454</v>
      </c>
      <c r="JBP15" s="140" t="s">
        <v>454</v>
      </c>
      <c r="JBQ15" s="140" t="s">
        <v>454</v>
      </c>
      <c r="JBR15" s="140" t="s">
        <v>454</v>
      </c>
      <c r="JBS15" s="140" t="s">
        <v>454</v>
      </c>
      <c r="JBT15" s="140" t="s">
        <v>454</v>
      </c>
      <c r="JBU15" s="140" t="s">
        <v>454</v>
      </c>
      <c r="JBV15" s="140" t="s">
        <v>454</v>
      </c>
      <c r="JBW15" s="140" t="s">
        <v>454</v>
      </c>
      <c r="JBX15" s="140" t="s">
        <v>454</v>
      </c>
      <c r="JBY15" s="140" t="s">
        <v>454</v>
      </c>
      <c r="JBZ15" s="140" t="s">
        <v>454</v>
      </c>
      <c r="JCA15" s="140" t="s">
        <v>454</v>
      </c>
      <c r="JCB15" s="140" t="s">
        <v>454</v>
      </c>
      <c r="JCC15" s="140" t="s">
        <v>454</v>
      </c>
      <c r="JCD15" s="140" t="s">
        <v>454</v>
      </c>
      <c r="JCE15" s="140" t="s">
        <v>454</v>
      </c>
      <c r="JCF15" s="140" t="s">
        <v>454</v>
      </c>
      <c r="JCG15" s="140" t="s">
        <v>454</v>
      </c>
      <c r="JCH15" s="140" t="s">
        <v>454</v>
      </c>
      <c r="JCI15" s="140" t="s">
        <v>454</v>
      </c>
      <c r="JCJ15" s="140" t="s">
        <v>454</v>
      </c>
      <c r="JCK15" s="140" t="s">
        <v>454</v>
      </c>
      <c r="JCL15" s="140" t="s">
        <v>454</v>
      </c>
      <c r="JCM15" s="140" t="s">
        <v>454</v>
      </c>
      <c r="JCN15" s="140" t="s">
        <v>454</v>
      </c>
      <c r="JCO15" s="140" t="s">
        <v>454</v>
      </c>
      <c r="JCP15" s="140" t="s">
        <v>454</v>
      </c>
      <c r="JCQ15" s="140" t="s">
        <v>454</v>
      </c>
      <c r="JCR15" s="140" t="s">
        <v>454</v>
      </c>
      <c r="JCS15" s="140" t="s">
        <v>454</v>
      </c>
      <c r="JCT15" s="140" t="s">
        <v>454</v>
      </c>
      <c r="JCU15" s="140" t="s">
        <v>454</v>
      </c>
      <c r="JCV15" s="140" t="s">
        <v>454</v>
      </c>
      <c r="JCW15" s="140" t="s">
        <v>454</v>
      </c>
      <c r="JCX15" s="140" t="s">
        <v>454</v>
      </c>
      <c r="JCY15" s="140" t="s">
        <v>454</v>
      </c>
      <c r="JCZ15" s="140" t="s">
        <v>454</v>
      </c>
      <c r="JDA15" s="140" t="s">
        <v>454</v>
      </c>
      <c r="JDB15" s="140" t="s">
        <v>454</v>
      </c>
      <c r="JDC15" s="140" t="s">
        <v>454</v>
      </c>
      <c r="JDD15" s="140" t="s">
        <v>454</v>
      </c>
      <c r="JDE15" s="140" t="s">
        <v>454</v>
      </c>
      <c r="JDF15" s="140" t="s">
        <v>454</v>
      </c>
      <c r="JDG15" s="140" t="s">
        <v>454</v>
      </c>
      <c r="JDH15" s="140" t="s">
        <v>454</v>
      </c>
      <c r="JDI15" s="140" t="s">
        <v>454</v>
      </c>
      <c r="JDJ15" s="140" t="s">
        <v>454</v>
      </c>
      <c r="JDK15" s="140" t="s">
        <v>454</v>
      </c>
      <c r="JDL15" s="140" t="s">
        <v>454</v>
      </c>
      <c r="JDM15" s="140" t="s">
        <v>454</v>
      </c>
      <c r="JDN15" s="140" t="s">
        <v>454</v>
      </c>
      <c r="JDO15" s="140" t="s">
        <v>454</v>
      </c>
      <c r="JDP15" s="140" t="s">
        <v>454</v>
      </c>
      <c r="JDQ15" s="140" t="s">
        <v>454</v>
      </c>
      <c r="JDR15" s="140" t="s">
        <v>454</v>
      </c>
      <c r="JDS15" s="140" t="s">
        <v>454</v>
      </c>
      <c r="JDT15" s="140" t="s">
        <v>454</v>
      </c>
      <c r="JDU15" s="140" t="s">
        <v>454</v>
      </c>
      <c r="JDV15" s="140" t="s">
        <v>454</v>
      </c>
      <c r="JDW15" s="140" t="s">
        <v>454</v>
      </c>
      <c r="JDX15" s="140" t="s">
        <v>454</v>
      </c>
      <c r="JDY15" s="140" t="s">
        <v>454</v>
      </c>
      <c r="JDZ15" s="140" t="s">
        <v>454</v>
      </c>
      <c r="JEA15" s="140" t="s">
        <v>454</v>
      </c>
      <c r="JEB15" s="140" t="s">
        <v>454</v>
      </c>
      <c r="JEC15" s="140" t="s">
        <v>454</v>
      </c>
      <c r="JED15" s="140" t="s">
        <v>454</v>
      </c>
      <c r="JEE15" s="140" t="s">
        <v>454</v>
      </c>
      <c r="JEF15" s="140" t="s">
        <v>454</v>
      </c>
      <c r="JEG15" s="140" t="s">
        <v>454</v>
      </c>
      <c r="JEH15" s="140" t="s">
        <v>454</v>
      </c>
      <c r="JEI15" s="140" t="s">
        <v>454</v>
      </c>
      <c r="JEJ15" s="140" t="s">
        <v>454</v>
      </c>
      <c r="JEK15" s="140" t="s">
        <v>454</v>
      </c>
      <c r="JEL15" s="140" t="s">
        <v>454</v>
      </c>
      <c r="JEM15" s="140" t="s">
        <v>454</v>
      </c>
      <c r="JEN15" s="140" t="s">
        <v>454</v>
      </c>
      <c r="JEO15" s="140" t="s">
        <v>454</v>
      </c>
      <c r="JEP15" s="140" t="s">
        <v>454</v>
      </c>
      <c r="JEQ15" s="140" t="s">
        <v>454</v>
      </c>
      <c r="JER15" s="140" t="s">
        <v>454</v>
      </c>
      <c r="JES15" s="140" t="s">
        <v>454</v>
      </c>
      <c r="JET15" s="140" t="s">
        <v>454</v>
      </c>
      <c r="JEU15" s="140" t="s">
        <v>454</v>
      </c>
      <c r="JEV15" s="140" t="s">
        <v>454</v>
      </c>
      <c r="JEW15" s="140" t="s">
        <v>454</v>
      </c>
      <c r="JEX15" s="140" t="s">
        <v>454</v>
      </c>
      <c r="JEY15" s="140" t="s">
        <v>454</v>
      </c>
      <c r="JEZ15" s="140" t="s">
        <v>454</v>
      </c>
      <c r="JFA15" s="140" t="s">
        <v>454</v>
      </c>
      <c r="JFB15" s="140" t="s">
        <v>454</v>
      </c>
      <c r="JFC15" s="140" t="s">
        <v>454</v>
      </c>
      <c r="JFD15" s="140" t="s">
        <v>454</v>
      </c>
      <c r="JFE15" s="140" t="s">
        <v>454</v>
      </c>
      <c r="JFF15" s="140" t="s">
        <v>454</v>
      </c>
      <c r="JFG15" s="140" t="s">
        <v>454</v>
      </c>
      <c r="JFH15" s="140" t="s">
        <v>454</v>
      </c>
      <c r="JFI15" s="140" t="s">
        <v>454</v>
      </c>
      <c r="JFJ15" s="140" t="s">
        <v>454</v>
      </c>
      <c r="JFK15" s="140" t="s">
        <v>454</v>
      </c>
      <c r="JFL15" s="140" t="s">
        <v>454</v>
      </c>
      <c r="JFM15" s="140" t="s">
        <v>454</v>
      </c>
      <c r="JFN15" s="140" t="s">
        <v>454</v>
      </c>
      <c r="JFO15" s="140" t="s">
        <v>454</v>
      </c>
      <c r="JFP15" s="140" t="s">
        <v>454</v>
      </c>
      <c r="JFQ15" s="140" t="s">
        <v>454</v>
      </c>
      <c r="JFR15" s="140" t="s">
        <v>454</v>
      </c>
      <c r="JFS15" s="140" t="s">
        <v>454</v>
      </c>
      <c r="JFT15" s="140" t="s">
        <v>454</v>
      </c>
      <c r="JFU15" s="140" t="s">
        <v>454</v>
      </c>
      <c r="JFV15" s="140" t="s">
        <v>454</v>
      </c>
      <c r="JFW15" s="140" t="s">
        <v>454</v>
      </c>
      <c r="JFX15" s="140" t="s">
        <v>454</v>
      </c>
      <c r="JFY15" s="140" t="s">
        <v>454</v>
      </c>
      <c r="JFZ15" s="140" t="s">
        <v>454</v>
      </c>
      <c r="JGA15" s="140" t="s">
        <v>454</v>
      </c>
      <c r="JGB15" s="140" t="s">
        <v>454</v>
      </c>
      <c r="JGC15" s="140" t="s">
        <v>454</v>
      </c>
      <c r="JGD15" s="140" t="s">
        <v>454</v>
      </c>
      <c r="JGE15" s="140" t="s">
        <v>454</v>
      </c>
      <c r="JGF15" s="140" t="s">
        <v>454</v>
      </c>
      <c r="JGG15" s="140" t="s">
        <v>454</v>
      </c>
      <c r="JGH15" s="140" t="s">
        <v>454</v>
      </c>
      <c r="JGI15" s="140" t="s">
        <v>454</v>
      </c>
      <c r="JGJ15" s="140" t="s">
        <v>454</v>
      </c>
      <c r="JGK15" s="140" t="s">
        <v>454</v>
      </c>
      <c r="JGL15" s="140" t="s">
        <v>454</v>
      </c>
      <c r="JGM15" s="140" t="s">
        <v>454</v>
      </c>
      <c r="JGN15" s="140" t="s">
        <v>454</v>
      </c>
      <c r="JGO15" s="140" t="s">
        <v>454</v>
      </c>
      <c r="JGP15" s="140" t="s">
        <v>454</v>
      </c>
      <c r="JGQ15" s="140" t="s">
        <v>454</v>
      </c>
      <c r="JGR15" s="140" t="s">
        <v>454</v>
      </c>
      <c r="JGS15" s="140" t="s">
        <v>454</v>
      </c>
      <c r="JGT15" s="140" t="s">
        <v>454</v>
      </c>
      <c r="JGU15" s="140" t="s">
        <v>454</v>
      </c>
      <c r="JGV15" s="140" t="s">
        <v>454</v>
      </c>
      <c r="JGW15" s="140" t="s">
        <v>454</v>
      </c>
      <c r="JGX15" s="140" t="s">
        <v>454</v>
      </c>
      <c r="JGY15" s="140" t="s">
        <v>454</v>
      </c>
      <c r="JGZ15" s="140" t="s">
        <v>454</v>
      </c>
      <c r="JHA15" s="140" t="s">
        <v>454</v>
      </c>
      <c r="JHB15" s="140" t="s">
        <v>454</v>
      </c>
      <c r="JHC15" s="140" t="s">
        <v>454</v>
      </c>
      <c r="JHD15" s="140" t="s">
        <v>454</v>
      </c>
      <c r="JHE15" s="140" t="s">
        <v>454</v>
      </c>
      <c r="JHF15" s="140" t="s">
        <v>454</v>
      </c>
      <c r="JHG15" s="140" t="s">
        <v>454</v>
      </c>
      <c r="JHH15" s="140" t="s">
        <v>454</v>
      </c>
      <c r="JHI15" s="140" t="s">
        <v>454</v>
      </c>
      <c r="JHJ15" s="140" t="s">
        <v>454</v>
      </c>
      <c r="JHK15" s="140" t="s">
        <v>454</v>
      </c>
      <c r="JHL15" s="140" t="s">
        <v>454</v>
      </c>
      <c r="JHM15" s="140" t="s">
        <v>454</v>
      </c>
      <c r="JHN15" s="140" t="s">
        <v>454</v>
      </c>
      <c r="JHO15" s="140" t="s">
        <v>454</v>
      </c>
      <c r="JHP15" s="140" t="s">
        <v>454</v>
      </c>
      <c r="JHQ15" s="140" t="s">
        <v>454</v>
      </c>
      <c r="JHR15" s="140" t="s">
        <v>454</v>
      </c>
      <c r="JHS15" s="140" t="s">
        <v>454</v>
      </c>
      <c r="JHT15" s="140" t="s">
        <v>454</v>
      </c>
      <c r="JHU15" s="140" t="s">
        <v>454</v>
      </c>
      <c r="JHV15" s="140" t="s">
        <v>454</v>
      </c>
      <c r="JHW15" s="140" t="s">
        <v>454</v>
      </c>
      <c r="JHX15" s="140" t="s">
        <v>454</v>
      </c>
      <c r="JHY15" s="140" t="s">
        <v>454</v>
      </c>
      <c r="JHZ15" s="140" t="s">
        <v>454</v>
      </c>
      <c r="JIA15" s="140" t="s">
        <v>454</v>
      </c>
      <c r="JIB15" s="140" t="s">
        <v>454</v>
      </c>
      <c r="JIC15" s="140" t="s">
        <v>454</v>
      </c>
      <c r="JID15" s="140" t="s">
        <v>454</v>
      </c>
      <c r="JIE15" s="140" t="s">
        <v>454</v>
      </c>
      <c r="JIF15" s="140" t="s">
        <v>454</v>
      </c>
      <c r="JIG15" s="140" t="s">
        <v>454</v>
      </c>
      <c r="JIH15" s="140" t="s">
        <v>454</v>
      </c>
      <c r="JII15" s="140" t="s">
        <v>454</v>
      </c>
      <c r="JIJ15" s="140" t="s">
        <v>454</v>
      </c>
      <c r="JIK15" s="140" t="s">
        <v>454</v>
      </c>
      <c r="JIL15" s="140" t="s">
        <v>454</v>
      </c>
      <c r="JIM15" s="140" t="s">
        <v>454</v>
      </c>
      <c r="JIN15" s="140" t="s">
        <v>454</v>
      </c>
      <c r="JIO15" s="140" t="s">
        <v>454</v>
      </c>
      <c r="JIP15" s="140" t="s">
        <v>454</v>
      </c>
      <c r="JIQ15" s="140" t="s">
        <v>454</v>
      </c>
      <c r="JIR15" s="140" t="s">
        <v>454</v>
      </c>
      <c r="JIS15" s="140" t="s">
        <v>454</v>
      </c>
      <c r="JIT15" s="140" t="s">
        <v>454</v>
      </c>
      <c r="JIU15" s="140" t="s">
        <v>454</v>
      </c>
      <c r="JIV15" s="140" t="s">
        <v>454</v>
      </c>
      <c r="JIW15" s="140" t="s">
        <v>454</v>
      </c>
      <c r="JIX15" s="140" t="s">
        <v>454</v>
      </c>
      <c r="JIY15" s="140" t="s">
        <v>454</v>
      </c>
      <c r="JIZ15" s="140" t="s">
        <v>454</v>
      </c>
      <c r="JJA15" s="140" t="s">
        <v>454</v>
      </c>
      <c r="JJB15" s="140" t="s">
        <v>454</v>
      </c>
      <c r="JJC15" s="140" t="s">
        <v>454</v>
      </c>
      <c r="JJD15" s="140" t="s">
        <v>454</v>
      </c>
      <c r="JJE15" s="140" t="s">
        <v>454</v>
      </c>
      <c r="JJF15" s="140" t="s">
        <v>454</v>
      </c>
      <c r="JJG15" s="140" t="s">
        <v>454</v>
      </c>
      <c r="JJH15" s="140" t="s">
        <v>454</v>
      </c>
      <c r="JJI15" s="140" t="s">
        <v>454</v>
      </c>
      <c r="JJJ15" s="140" t="s">
        <v>454</v>
      </c>
      <c r="JJK15" s="140" t="s">
        <v>454</v>
      </c>
      <c r="JJL15" s="140" t="s">
        <v>454</v>
      </c>
      <c r="JJM15" s="140" t="s">
        <v>454</v>
      </c>
      <c r="JJN15" s="140" t="s">
        <v>454</v>
      </c>
      <c r="JJO15" s="140" t="s">
        <v>454</v>
      </c>
      <c r="JJP15" s="140" t="s">
        <v>454</v>
      </c>
      <c r="JJQ15" s="140" t="s">
        <v>454</v>
      </c>
      <c r="JJR15" s="140" t="s">
        <v>454</v>
      </c>
      <c r="JJS15" s="140" t="s">
        <v>454</v>
      </c>
      <c r="JJT15" s="140" t="s">
        <v>454</v>
      </c>
      <c r="JJU15" s="140" t="s">
        <v>454</v>
      </c>
      <c r="JJV15" s="140" t="s">
        <v>454</v>
      </c>
      <c r="JJW15" s="140" t="s">
        <v>454</v>
      </c>
      <c r="JJX15" s="140" t="s">
        <v>454</v>
      </c>
      <c r="JJY15" s="140" t="s">
        <v>454</v>
      </c>
      <c r="JJZ15" s="140" t="s">
        <v>454</v>
      </c>
      <c r="JKA15" s="140" t="s">
        <v>454</v>
      </c>
      <c r="JKB15" s="140" t="s">
        <v>454</v>
      </c>
      <c r="JKC15" s="140" t="s">
        <v>454</v>
      </c>
      <c r="JKD15" s="140" t="s">
        <v>454</v>
      </c>
      <c r="JKE15" s="140" t="s">
        <v>454</v>
      </c>
      <c r="JKF15" s="140" t="s">
        <v>454</v>
      </c>
      <c r="JKG15" s="140" t="s">
        <v>454</v>
      </c>
      <c r="JKH15" s="140" t="s">
        <v>454</v>
      </c>
      <c r="JKI15" s="140" t="s">
        <v>454</v>
      </c>
      <c r="JKJ15" s="140" t="s">
        <v>454</v>
      </c>
      <c r="JKK15" s="140" t="s">
        <v>454</v>
      </c>
      <c r="JKL15" s="140" t="s">
        <v>454</v>
      </c>
      <c r="JKM15" s="140" t="s">
        <v>454</v>
      </c>
      <c r="JKN15" s="140" t="s">
        <v>454</v>
      </c>
      <c r="JKO15" s="140" t="s">
        <v>454</v>
      </c>
      <c r="JKP15" s="140" t="s">
        <v>454</v>
      </c>
      <c r="JKQ15" s="140" t="s">
        <v>454</v>
      </c>
      <c r="JKR15" s="140" t="s">
        <v>454</v>
      </c>
      <c r="JKS15" s="140" t="s">
        <v>454</v>
      </c>
      <c r="JKT15" s="140" t="s">
        <v>454</v>
      </c>
      <c r="JKU15" s="140" t="s">
        <v>454</v>
      </c>
      <c r="JKV15" s="140" t="s">
        <v>454</v>
      </c>
      <c r="JKW15" s="140" t="s">
        <v>454</v>
      </c>
      <c r="JKX15" s="140" t="s">
        <v>454</v>
      </c>
      <c r="JKY15" s="140" t="s">
        <v>454</v>
      </c>
      <c r="JKZ15" s="140" t="s">
        <v>454</v>
      </c>
      <c r="JLA15" s="140" t="s">
        <v>454</v>
      </c>
      <c r="JLB15" s="140" t="s">
        <v>454</v>
      </c>
      <c r="JLC15" s="140" t="s">
        <v>454</v>
      </c>
      <c r="JLD15" s="140" t="s">
        <v>454</v>
      </c>
      <c r="JLE15" s="140" t="s">
        <v>454</v>
      </c>
      <c r="JLF15" s="140" t="s">
        <v>454</v>
      </c>
      <c r="JLG15" s="140" t="s">
        <v>454</v>
      </c>
      <c r="JLH15" s="140" t="s">
        <v>454</v>
      </c>
      <c r="JLI15" s="140" t="s">
        <v>454</v>
      </c>
      <c r="JLJ15" s="140" t="s">
        <v>454</v>
      </c>
      <c r="JLK15" s="140" t="s">
        <v>454</v>
      </c>
      <c r="JLL15" s="140" t="s">
        <v>454</v>
      </c>
      <c r="JLM15" s="140" t="s">
        <v>454</v>
      </c>
      <c r="JLN15" s="140" t="s">
        <v>454</v>
      </c>
      <c r="JLO15" s="140" t="s">
        <v>454</v>
      </c>
      <c r="JLP15" s="140" t="s">
        <v>454</v>
      </c>
      <c r="JLQ15" s="140" t="s">
        <v>454</v>
      </c>
      <c r="JLR15" s="140" t="s">
        <v>454</v>
      </c>
      <c r="JLS15" s="140" t="s">
        <v>454</v>
      </c>
      <c r="JLT15" s="140" t="s">
        <v>454</v>
      </c>
      <c r="JLU15" s="140" t="s">
        <v>454</v>
      </c>
      <c r="JLV15" s="140" t="s">
        <v>454</v>
      </c>
      <c r="JLW15" s="140" t="s">
        <v>454</v>
      </c>
      <c r="JLX15" s="140" t="s">
        <v>454</v>
      </c>
      <c r="JLY15" s="140" t="s">
        <v>454</v>
      </c>
      <c r="JLZ15" s="140" t="s">
        <v>454</v>
      </c>
      <c r="JMA15" s="140" t="s">
        <v>454</v>
      </c>
      <c r="JMB15" s="140" t="s">
        <v>454</v>
      </c>
      <c r="JMC15" s="140" t="s">
        <v>454</v>
      </c>
      <c r="JMD15" s="140" t="s">
        <v>454</v>
      </c>
      <c r="JME15" s="140" t="s">
        <v>454</v>
      </c>
      <c r="JMF15" s="140" t="s">
        <v>454</v>
      </c>
      <c r="JMG15" s="140" t="s">
        <v>454</v>
      </c>
      <c r="JMH15" s="140" t="s">
        <v>454</v>
      </c>
      <c r="JMI15" s="140" t="s">
        <v>454</v>
      </c>
      <c r="JMJ15" s="140" t="s">
        <v>454</v>
      </c>
      <c r="JMK15" s="140" t="s">
        <v>454</v>
      </c>
      <c r="JML15" s="140" t="s">
        <v>454</v>
      </c>
      <c r="JMM15" s="140" t="s">
        <v>454</v>
      </c>
      <c r="JMN15" s="140" t="s">
        <v>454</v>
      </c>
      <c r="JMO15" s="140" t="s">
        <v>454</v>
      </c>
      <c r="JMP15" s="140" t="s">
        <v>454</v>
      </c>
      <c r="JMQ15" s="140" t="s">
        <v>454</v>
      </c>
      <c r="JMR15" s="140" t="s">
        <v>454</v>
      </c>
      <c r="JMS15" s="140" t="s">
        <v>454</v>
      </c>
      <c r="JMT15" s="140" t="s">
        <v>454</v>
      </c>
      <c r="JMU15" s="140" t="s">
        <v>454</v>
      </c>
      <c r="JMV15" s="140" t="s">
        <v>454</v>
      </c>
      <c r="JMW15" s="140" t="s">
        <v>454</v>
      </c>
      <c r="JMX15" s="140" t="s">
        <v>454</v>
      </c>
      <c r="JMY15" s="140" t="s">
        <v>454</v>
      </c>
      <c r="JMZ15" s="140" t="s">
        <v>454</v>
      </c>
      <c r="JNA15" s="140" t="s">
        <v>454</v>
      </c>
      <c r="JNB15" s="140" t="s">
        <v>454</v>
      </c>
      <c r="JNC15" s="140" t="s">
        <v>454</v>
      </c>
      <c r="JND15" s="140" t="s">
        <v>454</v>
      </c>
      <c r="JNE15" s="140" t="s">
        <v>454</v>
      </c>
      <c r="JNF15" s="140" t="s">
        <v>454</v>
      </c>
      <c r="JNG15" s="140" t="s">
        <v>454</v>
      </c>
      <c r="JNH15" s="140" t="s">
        <v>454</v>
      </c>
      <c r="JNI15" s="140" t="s">
        <v>454</v>
      </c>
      <c r="JNJ15" s="140" t="s">
        <v>454</v>
      </c>
      <c r="JNK15" s="140" t="s">
        <v>454</v>
      </c>
      <c r="JNL15" s="140" t="s">
        <v>454</v>
      </c>
      <c r="JNM15" s="140" t="s">
        <v>454</v>
      </c>
      <c r="JNN15" s="140" t="s">
        <v>454</v>
      </c>
      <c r="JNO15" s="140" t="s">
        <v>454</v>
      </c>
      <c r="JNP15" s="140" t="s">
        <v>454</v>
      </c>
      <c r="JNQ15" s="140" t="s">
        <v>454</v>
      </c>
      <c r="JNR15" s="140" t="s">
        <v>454</v>
      </c>
      <c r="JNS15" s="140" t="s">
        <v>454</v>
      </c>
      <c r="JNT15" s="140" t="s">
        <v>454</v>
      </c>
      <c r="JNU15" s="140" t="s">
        <v>454</v>
      </c>
      <c r="JNV15" s="140" t="s">
        <v>454</v>
      </c>
      <c r="JNW15" s="140" t="s">
        <v>454</v>
      </c>
      <c r="JNX15" s="140" t="s">
        <v>454</v>
      </c>
      <c r="JNY15" s="140" t="s">
        <v>454</v>
      </c>
      <c r="JNZ15" s="140" t="s">
        <v>454</v>
      </c>
      <c r="JOA15" s="140" t="s">
        <v>454</v>
      </c>
      <c r="JOB15" s="140" t="s">
        <v>454</v>
      </c>
      <c r="JOC15" s="140" t="s">
        <v>454</v>
      </c>
      <c r="JOD15" s="140" t="s">
        <v>454</v>
      </c>
      <c r="JOE15" s="140" t="s">
        <v>454</v>
      </c>
      <c r="JOF15" s="140" t="s">
        <v>454</v>
      </c>
      <c r="JOG15" s="140" t="s">
        <v>454</v>
      </c>
      <c r="JOH15" s="140" t="s">
        <v>454</v>
      </c>
      <c r="JOI15" s="140" t="s">
        <v>454</v>
      </c>
      <c r="JOJ15" s="140" t="s">
        <v>454</v>
      </c>
      <c r="JOK15" s="140" t="s">
        <v>454</v>
      </c>
      <c r="JOL15" s="140" t="s">
        <v>454</v>
      </c>
      <c r="JOM15" s="140" t="s">
        <v>454</v>
      </c>
      <c r="JON15" s="140" t="s">
        <v>454</v>
      </c>
      <c r="JOO15" s="140" t="s">
        <v>454</v>
      </c>
      <c r="JOP15" s="140" t="s">
        <v>454</v>
      </c>
      <c r="JOQ15" s="140" t="s">
        <v>454</v>
      </c>
      <c r="JOR15" s="140" t="s">
        <v>454</v>
      </c>
      <c r="JOS15" s="140" t="s">
        <v>454</v>
      </c>
      <c r="JOT15" s="140" t="s">
        <v>454</v>
      </c>
      <c r="JOU15" s="140" t="s">
        <v>454</v>
      </c>
      <c r="JOV15" s="140" t="s">
        <v>454</v>
      </c>
      <c r="JOW15" s="140" t="s">
        <v>454</v>
      </c>
      <c r="JOX15" s="140" t="s">
        <v>454</v>
      </c>
      <c r="JOY15" s="140" t="s">
        <v>454</v>
      </c>
      <c r="JOZ15" s="140" t="s">
        <v>454</v>
      </c>
      <c r="JPA15" s="140" t="s">
        <v>454</v>
      </c>
      <c r="JPB15" s="140" t="s">
        <v>454</v>
      </c>
      <c r="JPC15" s="140" t="s">
        <v>454</v>
      </c>
      <c r="JPD15" s="140" t="s">
        <v>454</v>
      </c>
      <c r="JPE15" s="140" t="s">
        <v>454</v>
      </c>
      <c r="JPF15" s="140" t="s">
        <v>454</v>
      </c>
      <c r="JPG15" s="140" t="s">
        <v>454</v>
      </c>
      <c r="JPH15" s="140" t="s">
        <v>454</v>
      </c>
      <c r="JPI15" s="140" t="s">
        <v>454</v>
      </c>
      <c r="JPJ15" s="140" t="s">
        <v>454</v>
      </c>
      <c r="JPK15" s="140" t="s">
        <v>454</v>
      </c>
      <c r="JPL15" s="140" t="s">
        <v>454</v>
      </c>
      <c r="JPM15" s="140" t="s">
        <v>454</v>
      </c>
      <c r="JPN15" s="140" t="s">
        <v>454</v>
      </c>
      <c r="JPO15" s="140" t="s">
        <v>454</v>
      </c>
      <c r="JPP15" s="140" t="s">
        <v>454</v>
      </c>
      <c r="JPQ15" s="140" t="s">
        <v>454</v>
      </c>
      <c r="JPR15" s="140" t="s">
        <v>454</v>
      </c>
      <c r="JPS15" s="140" t="s">
        <v>454</v>
      </c>
      <c r="JPT15" s="140" t="s">
        <v>454</v>
      </c>
      <c r="JPU15" s="140" t="s">
        <v>454</v>
      </c>
      <c r="JPV15" s="140" t="s">
        <v>454</v>
      </c>
      <c r="JPW15" s="140" t="s">
        <v>454</v>
      </c>
      <c r="JPX15" s="140" t="s">
        <v>454</v>
      </c>
      <c r="JPY15" s="140" t="s">
        <v>454</v>
      </c>
      <c r="JPZ15" s="140" t="s">
        <v>454</v>
      </c>
      <c r="JQA15" s="140" t="s">
        <v>454</v>
      </c>
      <c r="JQB15" s="140" t="s">
        <v>454</v>
      </c>
      <c r="JQC15" s="140" t="s">
        <v>454</v>
      </c>
      <c r="JQD15" s="140" t="s">
        <v>454</v>
      </c>
      <c r="JQE15" s="140" t="s">
        <v>454</v>
      </c>
      <c r="JQF15" s="140" t="s">
        <v>454</v>
      </c>
      <c r="JQG15" s="140" t="s">
        <v>454</v>
      </c>
      <c r="JQH15" s="140" t="s">
        <v>454</v>
      </c>
      <c r="JQI15" s="140" t="s">
        <v>454</v>
      </c>
      <c r="JQJ15" s="140" t="s">
        <v>454</v>
      </c>
      <c r="JQK15" s="140" t="s">
        <v>454</v>
      </c>
      <c r="JQL15" s="140" t="s">
        <v>454</v>
      </c>
      <c r="JQM15" s="140" t="s">
        <v>454</v>
      </c>
      <c r="JQN15" s="140" t="s">
        <v>454</v>
      </c>
      <c r="JQO15" s="140" t="s">
        <v>454</v>
      </c>
      <c r="JQP15" s="140" t="s">
        <v>454</v>
      </c>
      <c r="JQQ15" s="140" t="s">
        <v>454</v>
      </c>
      <c r="JQR15" s="140" t="s">
        <v>454</v>
      </c>
      <c r="JQS15" s="140" t="s">
        <v>454</v>
      </c>
      <c r="JQT15" s="140" t="s">
        <v>454</v>
      </c>
      <c r="JQU15" s="140" t="s">
        <v>454</v>
      </c>
      <c r="JQV15" s="140" t="s">
        <v>454</v>
      </c>
      <c r="JQW15" s="140" t="s">
        <v>454</v>
      </c>
      <c r="JQX15" s="140" t="s">
        <v>454</v>
      </c>
      <c r="JQY15" s="140" t="s">
        <v>454</v>
      </c>
      <c r="JQZ15" s="140" t="s">
        <v>454</v>
      </c>
      <c r="JRA15" s="140" t="s">
        <v>454</v>
      </c>
      <c r="JRB15" s="140" t="s">
        <v>454</v>
      </c>
      <c r="JRC15" s="140" t="s">
        <v>454</v>
      </c>
      <c r="JRD15" s="140" t="s">
        <v>454</v>
      </c>
      <c r="JRE15" s="140" t="s">
        <v>454</v>
      </c>
      <c r="JRF15" s="140" t="s">
        <v>454</v>
      </c>
      <c r="JRG15" s="140" t="s">
        <v>454</v>
      </c>
      <c r="JRH15" s="140" t="s">
        <v>454</v>
      </c>
      <c r="JRI15" s="140" t="s">
        <v>454</v>
      </c>
      <c r="JRJ15" s="140" t="s">
        <v>454</v>
      </c>
      <c r="JRK15" s="140" t="s">
        <v>454</v>
      </c>
      <c r="JRL15" s="140" t="s">
        <v>454</v>
      </c>
      <c r="JRM15" s="140" t="s">
        <v>454</v>
      </c>
      <c r="JRN15" s="140" t="s">
        <v>454</v>
      </c>
      <c r="JRO15" s="140" t="s">
        <v>454</v>
      </c>
      <c r="JRP15" s="140" t="s">
        <v>454</v>
      </c>
      <c r="JRQ15" s="140" t="s">
        <v>454</v>
      </c>
      <c r="JRR15" s="140" t="s">
        <v>454</v>
      </c>
      <c r="JRS15" s="140" t="s">
        <v>454</v>
      </c>
      <c r="JRT15" s="140" t="s">
        <v>454</v>
      </c>
      <c r="JRU15" s="140" t="s">
        <v>454</v>
      </c>
      <c r="JRV15" s="140" t="s">
        <v>454</v>
      </c>
      <c r="JRW15" s="140" t="s">
        <v>454</v>
      </c>
      <c r="JRX15" s="140" t="s">
        <v>454</v>
      </c>
      <c r="JRY15" s="140" t="s">
        <v>454</v>
      </c>
      <c r="JRZ15" s="140" t="s">
        <v>454</v>
      </c>
      <c r="JSA15" s="140" t="s">
        <v>454</v>
      </c>
      <c r="JSB15" s="140" t="s">
        <v>454</v>
      </c>
      <c r="JSC15" s="140" t="s">
        <v>454</v>
      </c>
      <c r="JSD15" s="140" t="s">
        <v>454</v>
      </c>
      <c r="JSE15" s="140" t="s">
        <v>454</v>
      </c>
      <c r="JSF15" s="140" t="s">
        <v>454</v>
      </c>
      <c r="JSG15" s="140" t="s">
        <v>454</v>
      </c>
      <c r="JSH15" s="140" t="s">
        <v>454</v>
      </c>
      <c r="JSI15" s="140" t="s">
        <v>454</v>
      </c>
      <c r="JSJ15" s="140" t="s">
        <v>454</v>
      </c>
      <c r="JSK15" s="140" t="s">
        <v>454</v>
      </c>
      <c r="JSL15" s="140" t="s">
        <v>454</v>
      </c>
      <c r="JSM15" s="140" t="s">
        <v>454</v>
      </c>
      <c r="JSN15" s="140" t="s">
        <v>454</v>
      </c>
      <c r="JSO15" s="140" t="s">
        <v>454</v>
      </c>
      <c r="JSP15" s="140" t="s">
        <v>454</v>
      </c>
      <c r="JSQ15" s="140" t="s">
        <v>454</v>
      </c>
      <c r="JSR15" s="140" t="s">
        <v>454</v>
      </c>
      <c r="JSS15" s="140" t="s">
        <v>454</v>
      </c>
      <c r="JST15" s="140" t="s">
        <v>454</v>
      </c>
      <c r="JSU15" s="140" t="s">
        <v>454</v>
      </c>
      <c r="JSV15" s="140" t="s">
        <v>454</v>
      </c>
      <c r="JSW15" s="140" t="s">
        <v>454</v>
      </c>
      <c r="JSX15" s="140" t="s">
        <v>454</v>
      </c>
      <c r="JSY15" s="140" t="s">
        <v>454</v>
      </c>
      <c r="JSZ15" s="140" t="s">
        <v>454</v>
      </c>
      <c r="JTA15" s="140" t="s">
        <v>454</v>
      </c>
      <c r="JTB15" s="140" t="s">
        <v>454</v>
      </c>
      <c r="JTC15" s="140" t="s">
        <v>454</v>
      </c>
      <c r="JTD15" s="140" t="s">
        <v>454</v>
      </c>
      <c r="JTE15" s="140" t="s">
        <v>454</v>
      </c>
      <c r="JTF15" s="140" t="s">
        <v>454</v>
      </c>
      <c r="JTG15" s="140" t="s">
        <v>454</v>
      </c>
      <c r="JTH15" s="140" t="s">
        <v>454</v>
      </c>
      <c r="JTI15" s="140" t="s">
        <v>454</v>
      </c>
      <c r="JTJ15" s="140" t="s">
        <v>454</v>
      </c>
      <c r="JTK15" s="140" t="s">
        <v>454</v>
      </c>
      <c r="JTL15" s="140" t="s">
        <v>454</v>
      </c>
      <c r="JTM15" s="140" t="s">
        <v>454</v>
      </c>
      <c r="JTN15" s="140" t="s">
        <v>454</v>
      </c>
      <c r="JTO15" s="140" t="s">
        <v>454</v>
      </c>
      <c r="JTP15" s="140" t="s">
        <v>454</v>
      </c>
      <c r="JTQ15" s="140" t="s">
        <v>454</v>
      </c>
      <c r="JTR15" s="140" t="s">
        <v>454</v>
      </c>
      <c r="JTS15" s="140" t="s">
        <v>454</v>
      </c>
      <c r="JTT15" s="140" t="s">
        <v>454</v>
      </c>
      <c r="JTU15" s="140" t="s">
        <v>454</v>
      </c>
      <c r="JTV15" s="140" t="s">
        <v>454</v>
      </c>
      <c r="JTW15" s="140" t="s">
        <v>454</v>
      </c>
      <c r="JTX15" s="140" t="s">
        <v>454</v>
      </c>
      <c r="JTY15" s="140" t="s">
        <v>454</v>
      </c>
      <c r="JTZ15" s="140" t="s">
        <v>454</v>
      </c>
      <c r="JUA15" s="140" t="s">
        <v>454</v>
      </c>
      <c r="JUB15" s="140" t="s">
        <v>454</v>
      </c>
      <c r="JUC15" s="140" t="s">
        <v>454</v>
      </c>
      <c r="JUD15" s="140" t="s">
        <v>454</v>
      </c>
      <c r="JUE15" s="140" t="s">
        <v>454</v>
      </c>
      <c r="JUF15" s="140" t="s">
        <v>454</v>
      </c>
      <c r="JUG15" s="140" t="s">
        <v>454</v>
      </c>
      <c r="JUH15" s="140" t="s">
        <v>454</v>
      </c>
      <c r="JUI15" s="140" t="s">
        <v>454</v>
      </c>
      <c r="JUJ15" s="140" t="s">
        <v>454</v>
      </c>
      <c r="JUK15" s="140" t="s">
        <v>454</v>
      </c>
      <c r="JUL15" s="140" t="s">
        <v>454</v>
      </c>
      <c r="JUM15" s="140" t="s">
        <v>454</v>
      </c>
      <c r="JUN15" s="140" t="s">
        <v>454</v>
      </c>
      <c r="JUO15" s="140" t="s">
        <v>454</v>
      </c>
      <c r="JUP15" s="140" t="s">
        <v>454</v>
      </c>
      <c r="JUQ15" s="140" t="s">
        <v>454</v>
      </c>
      <c r="JUR15" s="140" t="s">
        <v>454</v>
      </c>
      <c r="JUS15" s="140" t="s">
        <v>454</v>
      </c>
      <c r="JUT15" s="140" t="s">
        <v>454</v>
      </c>
      <c r="JUU15" s="140" t="s">
        <v>454</v>
      </c>
      <c r="JUV15" s="140" t="s">
        <v>454</v>
      </c>
      <c r="JUW15" s="140" t="s">
        <v>454</v>
      </c>
      <c r="JUX15" s="140" t="s">
        <v>454</v>
      </c>
      <c r="JUY15" s="140" t="s">
        <v>454</v>
      </c>
      <c r="JUZ15" s="140" t="s">
        <v>454</v>
      </c>
      <c r="JVA15" s="140" t="s">
        <v>454</v>
      </c>
      <c r="JVB15" s="140" t="s">
        <v>454</v>
      </c>
      <c r="JVC15" s="140" t="s">
        <v>454</v>
      </c>
      <c r="JVD15" s="140" t="s">
        <v>454</v>
      </c>
      <c r="JVE15" s="140" t="s">
        <v>454</v>
      </c>
      <c r="JVF15" s="140" t="s">
        <v>454</v>
      </c>
      <c r="JVG15" s="140" t="s">
        <v>454</v>
      </c>
      <c r="JVH15" s="140" t="s">
        <v>454</v>
      </c>
      <c r="JVI15" s="140" t="s">
        <v>454</v>
      </c>
      <c r="JVJ15" s="140" t="s">
        <v>454</v>
      </c>
      <c r="JVK15" s="140" t="s">
        <v>454</v>
      </c>
      <c r="JVL15" s="140" t="s">
        <v>454</v>
      </c>
      <c r="JVM15" s="140" t="s">
        <v>454</v>
      </c>
      <c r="JVN15" s="140" t="s">
        <v>454</v>
      </c>
      <c r="JVO15" s="140" t="s">
        <v>454</v>
      </c>
      <c r="JVP15" s="140" t="s">
        <v>454</v>
      </c>
      <c r="JVQ15" s="140" t="s">
        <v>454</v>
      </c>
      <c r="JVR15" s="140" t="s">
        <v>454</v>
      </c>
      <c r="JVS15" s="140" t="s">
        <v>454</v>
      </c>
      <c r="JVT15" s="140" t="s">
        <v>454</v>
      </c>
      <c r="JVU15" s="140" t="s">
        <v>454</v>
      </c>
      <c r="JVV15" s="140" t="s">
        <v>454</v>
      </c>
      <c r="JVW15" s="140" t="s">
        <v>454</v>
      </c>
      <c r="JVX15" s="140" t="s">
        <v>454</v>
      </c>
      <c r="JVY15" s="140" t="s">
        <v>454</v>
      </c>
      <c r="JVZ15" s="140" t="s">
        <v>454</v>
      </c>
      <c r="JWA15" s="140" t="s">
        <v>454</v>
      </c>
      <c r="JWB15" s="140" t="s">
        <v>454</v>
      </c>
      <c r="JWC15" s="140" t="s">
        <v>454</v>
      </c>
      <c r="JWD15" s="140" t="s">
        <v>454</v>
      </c>
      <c r="JWE15" s="140" t="s">
        <v>454</v>
      </c>
      <c r="JWF15" s="140" t="s">
        <v>454</v>
      </c>
      <c r="JWG15" s="140" t="s">
        <v>454</v>
      </c>
      <c r="JWH15" s="140" t="s">
        <v>454</v>
      </c>
      <c r="JWI15" s="140" t="s">
        <v>454</v>
      </c>
      <c r="JWJ15" s="140" t="s">
        <v>454</v>
      </c>
      <c r="JWK15" s="140" t="s">
        <v>454</v>
      </c>
      <c r="JWL15" s="140" t="s">
        <v>454</v>
      </c>
      <c r="JWM15" s="140" t="s">
        <v>454</v>
      </c>
      <c r="JWN15" s="140" t="s">
        <v>454</v>
      </c>
      <c r="JWO15" s="140" t="s">
        <v>454</v>
      </c>
      <c r="JWP15" s="140" t="s">
        <v>454</v>
      </c>
      <c r="JWQ15" s="140" t="s">
        <v>454</v>
      </c>
      <c r="JWR15" s="140" t="s">
        <v>454</v>
      </c>
      <c r="JWS15" s="140" t="s">
        <v>454</v>
      </c>
      <c r="JWT15" s="140" t="s">
        <v>454</v>
      </c>
      <c r="JWU15" s="140" t="s">
        <v>454</v>
      </c>
      <c r="JWV15" s="140" t="s">
        <v>454</v>
      </c>
      <c r="JWW15" s="140" t="s">
        <v>454</v>
      </c>
      <c r="JWX15" s="140" t="s">
        <v>454</v>
      </c>
      <c r="JWY15" s="140" t="s">
        <v>454</v>
      </c>
      <c r="JWZ15" s="140" t="s">
        <v>454</v>
      </c>
      <c r="JXA15" s="140" t="s">
        <v>454</v>
      </c>
      <c r="JXB15" s="140" t="s">
        <v>454</v>
      </c>
      <c r="JXC15" s="140" t="s">
        <v>454</v>
      </c>
      <c r="JXD15" s="140" t="s">
        <v>454</v>
      </c>
      <c r="JXE15" s="140" t="s">
        <v>454</v>
      </c>
      <c r="JXF15" s="140" t="s">
        <v>454</v>
      </c>
      <c r="JXG15" s="140" t="s">
        <v>454</v>
      </c>
      <c r="JXH15" s="140" t="s">
        <v>454</v>
      </c>
      <c r="JXI15" s="140" t="s">
        <v>454</v>
      </c>
      <c r="JXJ15" s="140" t="s">
        <v>454</v>
      </c>
      <c r="JXK15" s="140" t="s">
        <v>454</v>
      </c>
      <c r="JXL15" s="140" t="s">
        <v>454</v>
      </c>
      <c r="JXM15" s="140" t="s">
        <v>454</v>
      </c>
      <c r="JXN15" s="140" t="s">
        <v>454</v>
      </c>
      <c r="JXO15" s="140" t="s">
        <v>454</v>
      </c>
      <c r="JXP15" s="140" t="s">
        <v>454</v>
      </c>
      <c r="JXQ15" s="140" t="s">
        <v>454</v>
      </c>
      <c r="JXR15" s="140" t="s">
        <v>454</v>
      </c>
      <c r="JXS15" s="140" t="s">
        <v>454</v>
      </c>
      <c r="JXT15" s="140" t="s">
        <v>454</v>
      </c>
      <c r="JXU15" s="140" t="s">
        <v>454</v>
      </c>
      <c r="JXV15" s="140" t="s">
        <v>454</v>
      </c>
      <c r="JXW15" s="140" t="s">
        <v>454</v>
      </c>
      <c r="JXX15" s="140" t="s">
        <v>454</v>
      </c>
      <c r="JXY15" s="140" t="s">
        <v>454</v>
      </c>
      <c r="JXZ15" s="140" t="s">
        <v>454</v>
      </c>
      <c r="JYA15" s="140" t="s">
        <v>454</v>
      </c>
      <c r="JYB15" s="140" t="s">
        <v>454</v>
      </c>
      <c r="JYC15" s="140" t="s">
        <v>454</v>
      </c>
      <c r="JYD15" s="140" t="s">
        <v>454</v>
      </c>
      <c r="JYE15" s="140" t="s">
        <v>454</v>
      </c>
      <c r="JYF15" s="140" t="s">
        <v>454</v>
      </c>
      <c r="JYG15" s="140" t="s">
        <v>454</v>
      </c>
      <c r="JYH15" s="140" t="s">
        <v>454</v>
      </c>
      <c r="JYI15" s="140" t="s">
        <v>454</v>
      </c>
      <c r="JYJ15" s="140" t="s">
        <v>454</v>
      </c>
      <c r="JYK15" s="140" t="s">
        <v>454</v>
      </c>
      <c r="JYL15" s="140" t="s">
        <v>454</v>
      </c>
      <c r="JYM15" s="140" t="s">
        <v>454</v>
      </c>
      <c r="JYN15" s="140" t="s">
        <v>454</v>
      </c>
      <c r="JYO15" s="140" t="s">
        <v>454</v>
      </c>
      <c r="JYP15" s="140" t="s">
        <v>454</v>
      </c>
      <c r="JYQ15" s="140" t="s">
        <v>454</v>
      </c>
      <c r="JYR15" s="140" t="s">
        <v>454</v>
      </c>
      <c r="JYS15" s="140" t="s">
        <v>454</v>
      </c>
      <c r="JYT15" s="140" t="s">
        <v>454</v>
      </c>
      <c r="JYU15" s="140" t="s">
        <v>454</v>
      </c>
      <c r="JYV15" s="140" t="s">
        <v>454</v>
      </c>
      <c r="JYW15" s="140" t="s">
        <v>454</v>
      </c>
      <c r="JYX15" s="140" t="s">
        <v>454</v>
      </c>
      <c r="JYY15" s="140" t="s">
        <v>454</v>
      </c>
      <c r="JYZ15" s="140" t="s">
        <v>454</v>
      </c>
      <c r="JZA15" s="140" t="s">
        <v>454</v>
      </c>
      <c r="JZB15" s="140" t="s">
        <v>454</v>
      </c>
      <c r="JZC15" s="140" t="s">
        <v>454</v>
      </c>
      <c r="JZD15" s="140" t="s">
        <v>454</v>
      </c>
      <c r="JZE15" s="140" t="s">
        <v>454</v>
      </c>
      <c r="JZF15" s="140" t="s">
        <v>454</v>
      </c>
      <c r="JZG15" s="140" t="s">
        <v>454</v>
      </c>
      <c r="JZH15" s="140" t="s">
        <v>454</v>
      </c>
      <c r="JZI15" s="140" t="s">
        <v>454</v>
      </c>
      <c r="JZJ15" s="140" t="s">
        <v>454</v>
      </c>
      <c r="JZK15" s="140" t="s">
        <v>454</v>
      </c>
      <c r="JZL15" s="140" t="s">
        <v>454</v>
      </c>
      <c r="JZM15" s="140" t="s">
        <v>454</v>
      </c>
      <c r="JZN15" s="140" t="s">
        <v>454</v>
      </c>
      <c r="JZO15" s="140" t="s">
        <v>454</v>
      </c>
      <c r="JZP15" s="140" t="s">
        <v>454</v>
      </c>
      <c r="JZQ15" s="140" t="s">
        <v>454</v>
      </c>
      <c r="JZR15" s="140" t="s">
        <v>454</v>
      </c>
      <c r="JZS15" s="140" t="s">
        <v>454</v>
      </c>
      <c r="JZT15" s="140" t="s">
        <v>454</v>
      </c>
      <c r="JZU15" s="140" t="s">
        <v>454</v>
      </c>
      <c r="JZV15" s="140" t="s">
        <v>454</v>
      </c>
      <c r="JZW15" s="140" t="s">
        <v>454</v>
      </c>
      <c r="JZX15" s="140" t="s">
        <v>454</v>
      </c>
      <c r="JZY15" s="140" t="s">
        <v>454</v>
      </c>
      <c r="JZZ15" s="140" t="s">
        <v>454</v>
      </c>
      <c r="KAA15" s="140" t="s">
        <v>454</v>
      </c>
      <c r="KAB15" s="140" t="s">
        <v>454</v>
      </c>
      <c r="KAC15" s="140" t="s">
        <v>454</v>
      </c>
      <c r="KAD15" s="140" t="s">
        <v>454</v>
      </c>
      <c r="KAE15" s="140" t="s">
        <v>454</v>
      </c>
      <c r="KAF15" s="140" t="s">
        <v>454</v>
      </c>
      <c r="KAG15" s="140" t="s">
        <v>454</v>
      </c>
      <c r="KAH15" s="140" t="s">
        <v>454</v>
      </c>
      <c r="KAI15" s="140" t="s">
        <v>454</v>
      </c>
      <c r="KAJ15" s="140" t="s">
        <v>454</v>
      </c>
      <c r="KAK15" s="140" t="s">
        <v>454</v>
      </c>
      <c r="KAL15" s="140" t="s">
        <v>454</v>
      </c>
      <c r="KAM15" s="140" t="s">
        <v>454</v>
      </c>
      <c r="KAN15" s="140" t="s">
        <v>454</v>
      </c>
      <c r="KAO15" s="140" t="s">
        <v>454</v>
      </c>
      <c r="KAP15" s="140" t="s">
        <v>454</v>
      </c>
      <c r="KAQ15" s="140" t="s">
        <v>454</v>
      </c>
      <c r="KAR15" s="140" t="s">
        <v>454</v>
      </c>
      <c r="KAS15" s="140" t="s">
        <v>454</v>
      </c>
      <c r="KAT15" s="140" t="s">
        <v>454</v>
      </c>
      <c r="KAU15" s="140" t="s">
        <v>454</v>
      </c>
      <c r="KAV15" s="140" t="s">
        <v>454</v>
      </c>
      <c r="KAW15" s="140" t="s">
        <v>454</v>
      </c>
      <c r="KAX15" s="140" t="s">
        <v>454</v>
      </c>
      <c r="KAY15" s="140" t="s">
        <v>454</v>
      </c>
      <c r="KAZ15" s="140" t="s">
        <v>454</v>
      </c>
      <c r="KBA15" s="140" t="s">
        <v>454</v>
      </c>
      <c r="KBB15" s="140" t="s">
        <v>454</v>
      </c>
      <c r="KBC15" s="140" t="s">
        <v>454</v>
      </c>
      <c r="KBD15" s="140" t="s">
        <v>454</v>
      </c>
      <c r="KBE15" s="140" t="s">
        <v>454</v>
      </c>
      <c r="KBF15" s="140" t="s">
        <v>454</v>
      </c>
      <c r="KBG15" s="140" t="s">
        <v>454</v>
      </c>
      <c r="KBH15" s="140" t="s">
        <v>454</v>
      </c>
      <c r="KBI15" s="140" t="s">
        <v>454</v>
      </c>
      <c r="KBJ15" s="140" t="s">
        <v>454</v>
      </c>
      <c r="KBK15" s="140" t="s">
        <v>454</v>
      </c>
      <c r="KBL15" s="140" t="s">
        <v>454</v>
      </c>
      <c r="KBM15" s="140" t="s">
        <v>454</v>
      </c>
      <c r="KBN15" s="140" t="s">
        <v>454</v>
      </c>
      <c r="KBO15" s="140" t="s">
        <v>454</v>
      </c>
      <c r="KBP15" s="140" t="s">
        <v>454</v>
      </c>
      <c r="KBQ15" s="140" t="s">
        <v>454</v>
      </c>
      <c r="KBR15" s="140" t="s">
        <v>454</v>
      </c>
      <c r="KBS15" s="140" t="s">
        <v>454</v>
      </c>
      <c r="KBT15" s="140" t="s">
        <v>454</v>
      </c>
      <c r="KBU15" s="140" t="s">
        <v>454</v>
      </c>
      <c r="KBV15" s="140" t="s">
        <v>454</v>
      </c>
      <c r="KBW15" s="140" t="s">
        <v>454</v>
      </c>
      <c r="KBX15" s="140" t="s">
        <v>454</v>
      </c>
      <c r="KBY15" s="140" t="s">
        <v>454</v>
      </c>
      <c r="KBZ15" s="140" t="s">
        <v>454</v>
      </c>
      <c r="KCA15" s="140" t="s">
        <v>454</v>
      </c>
      <c r="KCB15" s="140" t="s">
        <v>454</v>
      </c>
      <c r="KCC15" s="140" t="s">
        <v>454</v>
      </c>
      <c r="KCD15" s="140" t="s">
        <v>454</v>
      </c>
      <c r="KCE15" s="140" t="s">
        <v>454</v>
      </c>
      <c r="KCF15" s="140" t="s">
        <v>454</v>
      </c>
      <c r="KCG15" s="140" t="s">
        <v>454</v>
      </c>
      <c r="KCH15" s="140" t="s">
        <v>454</v>
      </c>
      <c r="KCI15" s="140" t="s">
        <v>454</v>
      </c>
      <c r="KCJ15" s="140" t="s">
        <v>454</v>
      </c>
      <c r="KCK15" s="140" t="s">
        <v>454</v>
      </c>
      <c r="KCL15" s="140" t="s">
        <v>454</v>
      </c>
      <c r="KCM15" s="140" t="s">
        <v>454</v>
      </c>
      <c r="KCN15" s="140" t="s">
        <v>454</v>
      </c>
      <c r="KCO15" s="140" t="s">
        <v>454</v>
      </c>
      <c r="KCP15" s="140" t="s">
        <v>454</v>
      </c>
      <c r="KCQ15" s="140" t="s">
        <v>454</v>
      </c>
      <c r="KCR15" s="140" t="s">
        <v>454</v>
      </c>
      <c r="KCS15" s="140" t="s">
        <v>454</v>
      </c>
      <c r="KCT15" s="140" t="s">
        <v>454</v>
      </c>
      <c r="KCU15" s="140" t="s">
        <v>454</v>
      </c>
      <c r="KCV15" s="140" t="s">
        <v>454</v>
      </c>
      <c r="KCW15" s="140" t="s">
        <v>454</v>
      </c>
      <c r="KCX15" s="140" t="s">
        <v>454</v>
      </c>
      <c r="KCY15" s="140" t="s">
        <v>454</v>
      </c>
      <c r="KCZ15" s="140" t="s">
        <v>454</v>
      </c>
      <c r="KDA15" s="140" t="s">
        <v>454</v>
      </c>
      <c r="KDB15" s="140" t="s">
        <v>454</v>
      </c>
      <c r="KDC15" s="140" t="s">
        <v>454</v>
      </c>
      <c r="KDD15" s="140" t="s">
        <v>454</v>
      </c>
      <c r="KDE15" s="140" t="s">
        <v>454</v>
      </c>
      <c r="KDF15" s="140" t="s">
        <v>454</v>
      </c>
      <c r="KDG15" s="140" t="s">
        <v>454</v>
      </c>
      <c r="KDH15" s="140" t="s">
        <v>454</v>
      </c>
      <c r="KDI15" s="140" t="s">
        <v>454</v>
      </c>
      <c r="KDJ15" s="140" t="s">
        <v>454</v>
      </c>
      <c r="KDK15" s="140" t="s">
        <v>454</v>
      </c>
      <c r="KDL15" s="140" t="s">
        <v>454</v>
      </c>
      <c r="KDM15" s="140" t="s">
        <v>454</v>
      </c>
      <c r="KDN15" s="140" t="s">
        <v>454</v>
      </c>
      <c r="KDO15" s="140" t="s">
        <v>454</v>
      </c>
      <c r="KDP15" s="140" t="s">
        <v>454</v>
      </c>
      <c r="KDQ15" s="140" t="s">
        <v>454</v>
      </c>
      <c r="KDR15" s="140" t="s">
        <v>454</v>
      </c>
      <c r="KDS15" s="140" t="s">
        <v>454</v>
      </c>
      <c r="KDT15" s="140" t="s">
        <v>454</v>
      </c>
      <c r="KDU15" s="140" t="s">
        <v>454</v>
      </c>
      <c r="KDV15" s="140" t="s">
        <v>454</v>
      </c>
      <c r="KDW15" s="140" t="s">
        <v>454</v>
      </c>
      <c r="KDX15" s="140" t="s">
        <v>454</v>
      </c>
      <c r="KDY15" s="140" t="s">
        <v>454</v>
      </c>
      <c r="KDZ15" s="140" t="s">
        <v>454</v>
      </c>
      <c r="KEA15" s="140" t="s">
        <v>454</v>
      </c>
      <c r="KEB15" s="140" t="s">
        <v>454</v>
      </c>
      <c r="KEC15" s="140" t="s">
        <v>454</v>
      </c>
      <c r="KED15" s="140" t="s">
        <v>454</v>
      </c>
      <c r="KEE15" s="140" t="s">
        <v>454</v>
      </c>
      <c r="KEF15" s="140" t="s">
        <v>454</v>
      </c>
      <c r="KEG15" s="140" t="s">
        <v>454</v>
      </c>
      <c r="KEH15" s="140" t="s">
        <v>454</v>
      </c>
      <c r="KEI15" s="140" t="s">
        <v>454</v>
      </c>
      <c r="KEJ15" s="140" t="s">
        <v>454</v>
      </c>
      <c r="KEK15" s="140" t="s">
        <v>454</v>
      </c>
      <c r="KEL15" s="140" t="s">
        <v>454</v>
      </c>
      <c r="KEM15" s="140" t="s">
        <v>454</v>
      </c>
      <c r="KEN15" s="140" t="s">
        <v>454</v>
      </c>
      <c r="KEO15" s="140" t="s">
        <v>454</v>
      </c>
      <c r="KEP15" s="140" t="s">
        <v>454</v>
      </c>
      <c r="KEQ15" s="140" t="s">
        <v>454</v>
      </c>
      <c r="KER15" s="140" t="s">
        <v>454</v>
      </c>
      <c r="KES15" s="140" t="s">
        <v>454</v>
      </c>
      <c r="KET15" s="140" t="s">
        <v>454</v>
      </c>
      <c r="KEU15" s="140" t="s">
        <v>454</v>
      </c>
      <c r="KEV15" s="140" t="s">
        <v>454</v>
      </c>
      <c r="KEW15" s="140" t="s">
        <v>454</v>
      </c>
      <c r="KEX15" s="140" t="s">
        <v>454</v>
      </c>
      <c r="KEY15" s="140" t="s">
        <v>454</v>
      </c>
      <c r="KEZ15" s="140" t="s">
        <v>454</v>
      </c>
      <c r="KFA15" s="140" t="s">
        <v>454</v>
      </c>
      <c r="KFB15" s="140" t="s">
        <v>454</v>
      </c>
      <c r="KFC15" s="140" t="s">
        <v>454</v>
      </c>
      <c r="KFD15" s="140" t="s">
        <v>454</v>
      </c>
      <c r="KFE15" s="140" t="s">
        <v>454</v>
      </c>
      <c r="KFF15" s="140" t="s">
        <v>454</v>
      </c>
      <c r="KFG15" s="140" t="s">
        <v>454</v>
      </c>
      <c r="KFH15" s="140" t="s">
        <v>454</v>
      </c>
      <c r="KFI15" s="140" t="s">
        <v>454</v>
      </c>
      <c r="KFJ15" s="140" t="s">
        <v>454</v>
      </c>
      <c r="KFK15" s="140" t="s">
        <v>454</v>
      </c>
      <c r="KFL15" s="140" t="s">
        <v>454</v>
      </c>
      <c r="KFM15" s="140" t="s">
        <v>454</v>
      </c>
      <c r="KFN15" s="140" t="s">
        <v>454</v>
      </c>
      <c r="KFO15" s="140" t="s">
        <v>454</v>
      </c>
      <c r="KFP15" s="140" t="s">
        <v>454</v>
      </c>
      <c r="KFQ15" s="140" t="s">
        <v>454</v>
      </c>
      <c r="KFR15" s="140" t="s">
        <v>454</v>
      </c>
      <c r="KFS15" s="140" t="s">
        <v>454</v>
      </c>
      <c r="KFT15" s="140" t="s">
        <v>454</v>
      </c>
      <c r="KFU15" s="140" t="s">
        <v>454</v>
      </c>
      <c r="KFV15" s="140" t="s">
        <v>454</v>
      </c>
      <c r="KFW15" s="140" t="s">
        <v>454</v>
      </c>
      <c r="KFX15" s="140" t="s">
        <v>454</v>
      </c>
      <c r="KFY15" s="140" t="s">
        <v>454</v>
      </c>
      <c r="KFZ15" s="140" t="s">
        <v>454</v>
      </c>
      <c r="KGA15" s="140" t="s">
        <v>454</v>
      </c>
      <c r="KGB15" s="140" t="s">
        <v>454</v>
      </c>
      <c r="KGC15" s="140" t="s">
        <v>454</v>
      </c>
      <c r="KGD15" s="140" t="s">
        <v>454</v>
      </c>
      <c r="KGE15" s="140" t="s">
        <v>454</v>
      </c>
      <c r="KGF15" s="140" t="s">
        <v>454</v>
      </c>
      <c r="KGG15" s="140" t="s">
        <v>454</v>
      </c>
      <c r="KGH15" s="140" t="s">
        <v>454</v>
      </c>
      <c r="KGI15" s="140" t="s">
        <v>454</v>
      </c>
      <c r="KGJ15" s="140" t="s">
        <v>454</v>
      </c>
      <c r="KGK15" s="140" t="s">
        <v>454</v>
      </c>
      <c r="KGL15" s="140" t="s">
        <v>454</v>
      </c>
      <c r="KGM15" s="140" t="s">
        <v>454</v>
      </c>
      <c r="KGN15" s="140" t="s">
        <v>454</v>
      </c>
      <c r="KGO15" s="140" t="s">
        <v>454</v>
      </c>
      <c r="KGP15" s="140" t="s">
        <v>454</v>
      </c>
      <c r="KGQ15" s="140" t="s">
        <v>454</v>
      </c>
      <c r="KGR15" s="140" t="s">
        <v>454</v>
      </c>
      <c r="KGS15" s="140" t="s">
        <v>454</v>
      </c>
      <c r="KGT15" s="140" t="s">
        <v>454</v>
      </c>
      <c r="KGU15" s="140" t="s">
        <v>454</v>
      </c>
      <c r="KGV15" s="140" t="s">
        <v>454</v>
      </c>
      <c r="KGW15" s="140" t="s">
        <v>454</v>
      </c>
      <c r="KGX15" s="140" t="s">
        <v>454</v>
      </c>
      <c r="KGY15" s="140" t="s">
        <v>454</v>
      </c>
      <c r="KGZ15" s="140" t="s">
        <v>454</v>
      </c>
      <c r="KHA15" s="140" t="s">
        <v>454</v>
      </c>
      <c r="KHB15" s="140" t="s">
        <v>454</v>
      </c>
      <c r="KHC15" s="140" t="s">
        <v>454</v>
      </c>
      <c r="KHD15" s="140" t="s">
        <v>454</v>
      </c>
      <c r="KHE15" s="140" t="s">
        <v>454</v>
      </c>
      <c r="KHF15" s="140" t="s">
        <v>454</v>
      </c>
      <c r="KHG15" s="140" t="s">
        <v>454</v>
      </c>
      <c r="KHH15" s="140" t="s">
        <v>454</v>
      </c>
      <c r="KHI15" s="140" t="s">
        <v>454</v>
      </c>
      <c r="KHJ15" s="140" t="s">
        <v>454</v>
      </c>
      <c r="KHK15" s="140" t="s">
        <v>454</v>
      </c>
      <c r="KHL15" s="140" t="s">
        <v>454</v>
      </c>
      <c r="KHM15" s="140" t="s">
        <v>454</v>
      </c>
      <c r="KHN15" s="140" t="s">
        <v>454</v>
      </c>
      <c r="KHO15" s="140" t="s">
        <v>454</v>
      </c>
      <c r="KHP15" s="140" t="s">
        <v>454</v>
      </c>
      <c r="KHQ15" s="140" t="s">
        <v>454</v>
      </c>
      <c r="KHR15" s="140" t="s">
        <v>454</v>
      </c>
      <c r="KHS15" s="140" t="s">
        <v>454</v>
      </c>
      <c r="KHT15" s="140" t="s">
        <v>454</v>
      </c>
      <c r="KHU15" s="140" t="s">
        <v>454</v>
      </c>
      <c r="KHV15" s="140" t="s">
        <v>454</v>
      </c>
      <c r="KHW15" s="140" t="s">
        <v>454</v>
      </c>
      <c r="KHX15" s="140" t="s">
        <v>454</v>
      </c>
      <c r="KHY15" s="140" t="s">
        <v>454</v>
      </c>
      <c r="KHZ15" s="140" t="s">
        <v>454</v>
      </c>
      <c r="KIA15" s="140" t="s">
        <v>454</v>
      </c>
      <c r="KIB15" s="140" t="s">
        <v>454</v>
      </c>
      <c r="KIC15" s="140" t="s">
        <v>454</v>
      </c>
      <c r="KID15" s="140" t="s">
        <v>454</v>
      </c>
      <c r="KIE15" s="140" t="s">
        <v>454</v>
      </c>
      <c r="KIF15" s="140" t="s">
        <v>454</v>
      </c>
      <c r="KIG15" s="140" t="s">
        <v>454</v>
      </c>
      <c r="KIH15" s="140" t="s">
        <v>454</v>
      </c>
      <c r="KII15" s="140" t="s">
        <v>454</v>
      </c>
      <c r="KIJ15" s="140" t="s">
        <v>454</v>
      </c>
      <c r="KIK15" s="140" t="s">
        <v>454</v>
      </c>
      <c r="KIL15" s="140" t="s">
        <v>454</v>
      </c>
      <c r="KIM15" s="140" t="s">
        <v>454</v>
      </c>
      <c r="KIN15" s="140" t="s">
        <v>454</v>
      </c>
      <c r="KIO15" s="140" t="s">
        <v>454</v>
      </c>
      <c r="KIP15" s="140" t="s">
        <v>454</v>
      </c>
      <c r="KIQ15" s="140" t="s">
        <v>454</v>
      </c>
      <c r="KIR15" s="140" t="s">
        <v>454</v>
      </c>
      <c r="KIS15" s="140" t="s">
        <v>454</v>
      </c>
      <c r="KIT15" s="140" t="s">
        <v>454</v>
      </c>
      <c r="KIU15" s="140" t="s">
        <v>454</v>
      </c>
      <c r="KIV15" s="140" t="s">
        <v>454</v>
      </c>
      <c r="KIW15" s="140" t="s">
        <v>454</v>
      </c>
      <c r="KIX15" s="140" t="s">
        <v>454</v>
      </c>
      <c r="KIY15" s="140" t="s">
        <v>454</v>
      </c>
      <c r="KIZ15" s="140" t="s">
        <v>454</v>
      </c>
      <c r="KJA15" s="140" t="s">
        <v>454</v>
      </c>
      <c r="KJB15" s="140" t="s">
        <v>454</v>
      </c>
      <c r="KJC15" s="140" t="s">
        <v>454</v>
      </c>
      <c r="KJD15" s="140" t="s">
        <v>454</v>
      </c>
      <c r="KJE15" s="140" t="s">
        <v>454</v>
      </c>
      <c r="KJF15" s="140" t="s">
        <v>454</v>
      </c>
      <c r="KJG15" s="140" t="s">
        <v>454</v>
      </c>
      <c r="KJH15" s="140" t="s">
        <v>454</v>
      </c>
      <c r="KJI15" s="140" t="s">
        <v>454</v>
      </c>
      <c r="KJJ15" s="140" t="s">
        <v>454</v>
      </c>
      <c r="KJK15" s="140" t="s">
        <v>454</v>
      </c>
      <c r="KJL15" s="140" t="s">
        <v>454</v>
      </c>
      <c r="KJM15" s="140" t="s">
        <v>454</v>
      </c>
      <c r="KJN15" s="140" t="s">
        <v>454</v>
      </c>
      <c r="KJO15" s="140" t="s">
        <v>454</v>
      </c>
      <c r="KJP15" s="140" t="s">
        <v>454</v>
      </c>
      <c r="KJQ15" s="140" t="s">
        <v>454</v>
      </c>
      <c r="KJR15" s="140" t="s">
        <v>454</v>
      </c>
      <c r="KJS15" s="140" t="s">
        <v>454</v>
      </c>
      <c r="KJT15" s="140" t="s">
        <v>454</v>
      </c>
      <c r="KJU15" s="140" t="s">
        <v>454</v>
      </c>
      <c r="KJV15" s="140" t="s">
        <v>454</v>
      </c>
      <c r="KJW15" s="140" t="s">
        <v>454</v>
      </c>
      <c r="KJX15" s="140" t="s">
        <v>454</v>
      </c>
      <c r="KJY15" s="140" t="s">
        <v>454</v>
      </c>
      <c r="KJZ15" s="140" t="s">
        <v>454</v>
      </c>
      <c r="KKA15" s="140" t="s">
        <v>454</v>
      </c>
      <c r="KKB15" s="140" t="s">
        <v>454</v>
      </c>
      <c r="KKC15" s="140" t="s">
        <v>454</v>
      </c>
      <c r="KKD15" s="140" t="s">
        <v>454</v>
      </c>
      <c r="KKE15" s="140" t="s">
        <v>454</v>
      </c>
      <c r="KKF15" s="140" t="s">
        <v>454</v>
      </c>
      <c r="KKG15" s="140" t="s">
        <v>454</v>
      </c>
      <c r="KKH15" s="140" t="s">
        <v>454</v>
      </c>
      <c r="KKI15" s="140" t="s">
        <v>454</v>
      </c>
      <c r="KKJ15" s="140" t="s">
        <v>454</v>
      </c>
      <c r="KKK15" s="140" t="s">
        <v>454</v>
      </c>
      <c r="KKL15" s="140" t="s">
        <v>454</v>
      </c>
      <c r="KKM15" s="140" t="s">
        <v>454</v>
      </c>
      <c r="KKN15" s="140" t="s">
        <v>454</v>
      </c>
      <c r="KKO15" s="140" t="s">
        <v>454</v>
      </c>
      <c r="KKP15" s="140" t="s">
        <v>454</v>
      </c>
      <c r="KKQ15" s="140" t="s">
        <v>454</v>
      </c>
      <c r="KKR15" s="140" t="s">
        <v>454</v>
      </c>
      <c r="KKS15" s="140" t="s">
        <v>454</v>
      </c>
      <c r="KKT15" s="140" t="s">
        <v>454</v>
      </c>
      <c r="KKU15" s="140" t="s">
        <v>454</v>
      </c>
      <c r="KKV15" s="140" t="s">
        <v>454</v>
      </c>
      <c r="KKW15" s="140" t="s">
        <v>454</v>
      </c>
      <c r="KKX15" s="140" t="s">
        <v>454</v>
      </c>
      <c r="KKY15" s="140" t="s">
        <v>454</v>
      </c>
      <c r="KKZ15" s="140" t="s">
        <v>454</v>
      </c>
      <c r="KLA15" s="140" t="s">
        <v>454</v>
      </c>
      <c r="KLB15" s="140" t="s">
        <v>454</v>
      </c>
      <c r="KLC15" s="140" t="s">
        <v>454</v>
      </c>
      <c r="KLD15" s="140" t="s">
        <v>454</v>
      </c>
      <c r="KLE15" s="140" t="s">
        <v>454</v>
      </c>
      <c r="KLF15" s="140" t="s">
        <v>454</v>
      </c>
      <c r="KLG15" s="140" t="s">
        <v>454</v>
      </c>
      <c r="KLH15" s="140" t="s">
        <v>454</v>
      </c>
      <c r="KLI15" s="140" t="s">
        <v>454</v>
      </c>
      <c r="KLJ15" s="140" t="s">
        <v>454</v>
      </c>
      <c r="KLK15" s="140" t="s">
        <v>454</v>
      </c>
      <c r="KLL15" s="140" t="s">
        <v>454</v>
      </c>
      <c r="KLM15" s="140" t="s">
        <v>454</v>
      </c>
      <c r="KLN15" s="140" t="s">
        <v>454</v>
      </c>
      <c r="KLO15" s="140" t="s">
        <v>454</v>
      </c>
      <c r="KLP15" s="140" t="s">
        <v>454</v>
      </c>
      <c r="KLQ15" s="140" t="s">
        <v>454</v>
      </c>
      <c r="KLR15" s="140" t="s">
        <v>454</v>
      </c>
      <c r="KLS15" s="140" t="s">
        <v>454</v>
      </c>
      <c r="KLT15" s="140" t="s">
        <v>454</v>
      </c>
      <c r="KLU15" s="140" t="s">
        <v>454</v>
      </c>
      <c r="KLV15" s="140" t="s">
        <v>454</v>
      </c>
      <c r="KLW15" s="140" t="s">
        <v>454</v>
      </c>
      <c r="KLX15" s="140" t="s">
        <v>454</v>
      </c>
      <c r="KLY15" s="140" t="s">
        <v>454</v>
      </c>
      <c r="KLZ15" s="140" t="s">
        <v>454</v>
      </c>
      <c r="KMA15" s="140" t="s">
        <v>454</v>
      </c>
      <c r="KMB15" s="140" t="s">
        <v>454</v>
      </c>
      <c r="KMC15" s="140" t="s">
        <v>454</v>
      </c>
      <c r="KMD15" s="140" t="s">
        <v>454</v>
      </c>
      <c r="KME15" s="140" t="s">
        <v>454</v>
      </c>
      <c r="KMF15" s="140" t="s">
        <v>454</v>
      </c>
      <c r="KMG15" s="140" t="s">
        <v>454</v>
      </c>
      <c r="KMH15" s="140" t="s">
        <v>454</v>
      </c>
      <c r="KMI15" s="140" t="s">
        <v>454</v>
      </c>
      <c r="KMJ15" s="140" t="s">
        <v>454</v>
      </c>
      <c r="KMK15" s="140" t="s">
        <v>454</v>
      </c>
      <c r="KML15" s="140" t="s">
        <v>454</v>
      </c>
      <c r="KMM15" s="140" t="s">
        <v>454</v>
      </c>
      <c r="KMN15" s="140" t="s">
        <v>454</v>
      </c>
      <c r="KMO15" s="140" t="s">
        <v>454</v>
      </c>
      <c r="KMP15" s="140" t="s">
        <v>454</v>
      </c>
      <c r="KMQ15" s="140" t="s">
        <v>454</v>
      </c>
      <c r="KMR15" s="140" t="s">
        <v>454</v>
      </c>
      <c r="KMS15" s="140" t="s">
        <v>454</v>
      </c>
      <c r="KMT15" s="140" t="s">
        <v>454</v>
      </c>
      <c r="KMU15" s="140" t="s">
        <v>454</v>
      </c>
      <c r="KMV15" s="140" t="s">
        <v>454</v>
      </c>
      <c r="KMW15" s="140" t="s">
        <v>454</v>
      </c>
      <c r="KMX15" s="140" t="s">
        <v>454</v>
      </c>
      <c r="KMY15" s="140" t="s">
        <v>454</v>
      </c>
      <c r="KMZ15" s="140" t="s">
        <v>454</v>
      </c>
      <c r="KNA15" s="140" t="s">
        <v>454</v>
      </c>
      <c r="KNB15" s="140" t="s">
        <v>454</v>
      </c>
      <c r="KNC15" s="140" t="s">
        <v>454</v>
      </c>
      <c r="KND15" s="140" t="s">
        <v>454</v>
      </c>
      <c r="KNE15" s="140" t="s">
        <v>454</v>
      </c>
      <c r="KNF15" s="140" t="s">
        <v>454</v>
      </c>
      <c r="KNG15" s="140" t="s">
        <v>454</v>
      </c>
      <c r="KNH15" s="140" t="s">
        <v>454</v>
      </c>
      <c r="KNI15" s="140" t="s">
        <v>454</v>
      </c>
      <c r="KNJ15" s="140" t="s">
        <v>454</v>
      </c>
      <c r="KNK15" s="140" t="s">
        <v>454</v>
      </c>
      <c r="KNL15" s="140" t="s">
        <v>454</v>
      </c>
      <c r="KNM15" s="140" t="s">
        <v>454</v>
      </c>
      <c r="KNN15" s="140" t="s">
        <v>454</v>
      </c>
      <c r="KNO15" s="140" t="s">
        <v>454</v>
      </c>
      <c r="KNP15" s="140" t="s">
        <v>454</v>
      </c>
      <c r="KNQ15" s="140" t="s">
        <v>454</v>
      </c>
      <c r="KNR15" s="140" t="s">
        <v>454</v>
      </c>
      <c r="KNS15" s="140" t="s">
        <v>454</v>
      </c>
      <c r="KNT15" s="140" t="s">
        <v>454</v>
      </c>
      <c r="KNU15" s="140" t="s">
        <v>454</v>
      </c>
      <c r="KNV15" s="140" t="s">
        <v>454</v>
      </c>
      <c r="KNW15" s="140" t="s">
        <v>454</v>
      </c>
      <c r="KNX15" s="140" t="s">
        <v>454</v>
      </c>
      <c r="KNY15" s="140" t="s">
        <v>454</v>
      </c>
      <c r="KNZ15" s="140" t="s">
        <v>454</v>
      </c>
      <c r="KOA15" s="140" t="s">
        <v>454</v>
      </c>
      <c r="KOB15" s="140" t="s">
        <v>454</v>
      </c>
      <c r="KOC15" s="140" t="s">
        <v>454</v>
      </c>
      <c r="KOD15" s="140" t="s">
        <v>454</v>
      </c>
      <c r="KOE15" s="140" t="s">
        <v>454</v>
      </c>
      <c r="KOF15" s="140" t="s">
        <v>454</v>
      </c>
      <c r="KOG15" s="140" t="s">
        <v>454</v>
      </c>
      <c r="KOH15" s="140" t="s">
        <v>454</v>
      </c>
      <c r="KOI15" s="140" t="s">
        <v>454</v>
      </c>
      <c r="KOJ15" s="140" t="s">
        <v>454</v>
      </c>
      <c r="KOK15" s="140" t="s">
        <v>454</v>
      </c>
      <c r="KOL15" s="140" t="s">
        <v>454</v>
      </c>
      <c r="KOM15" s="140" t="s">
        <v>454</v>
      </c>
      <c r="KON15" s="140" t="s">
        <v>454</v>
      </c>
      <c r="KOO15" s="140" t="s">
        <v>454</v>
      </c>
      <c r="KOP15" s="140" t="s">
        <v>454</v>
      </c>
      <c r="KOQ15" s="140" t="s">
        <v>454</v>
      </c>
      <c r="KOR15" s="140" t="s">
        <v>454</v>
      </c>
      <c r="KOS15" s="140" t="s">
        <v>454</v>
      </c>
      <c r="KOT15" s="140" t="s">
        <v>454</v>
      </c>
      <c r="KOU15" s="140" t="s">
        <v>454</v>
      </c>
      <c r="KOV15" s="140" t="s">
        <v>454</v>
      </c>
      <c r="KOW15" s="140" t="s">
        <v>454</v>
      </c>
      <c r="KOX15" s="140" t="s">
        <v>454</v>
      </c>
      <c r="KOY15" s="140" t="s">
        <v>454</v>
      </c>
      <c r="KOZ15" s="140" t="s">
        <v>454</v>
      </c>
      <c r="KPA15" s="140" t="s">
        <v>454</v>
      </c>
      <c r="KPB15" s="140" t="s">
        <v>454</v>
      </c>
      <c r="KPC15" s="140" t="s">
        <v>454</v>
      </c>
      <c r="KPD15" s="140" t="s">
        <v>454</v>
      </c>
      <c r="KPE15" s="140" t="s">
        <v>454</v>
      </c>
      <c r="KPF15" s="140" t="s">
        <v>454</v>
      </c>
      <c r="KPG15" s="140" t="s">
        <v>454</v>
      </c>
      <c r="KPH15" s="140" t="s">
        <v>454</v>
      </c>
      <c r="KPI15" s="140" t="s">
        <v>454</v>
      </c>
      <c r="KPJ15" s="140" t="s">
        <v>454</v>
      </c>
      <c r="KPK15" s="140" t="s">
        <v>454</v>
      </c>
      <c r="KPL15" s="140" t="s">
        <v>454</v>
      </c>
      <c r="KPM15" s="140" t="s">
        <v>454</v>
      </c>
      <c r="KPN15" s="140" t="s">
        <v>454</v>
      </c>
      <c r="KPO15" s="140" t="s">
        <v>454</v>
      </c>
      <c r="KPP15" s="140" t="s">
        <v>454</v>
      </c>
      <c r="KPQ15" s="140" t="s">
        <v>454</v>
      </c>
      <c r="KPR15" s="140" t="s">
        <v>454</v>
      </c>
      <c r="KPS15" s="140" t="s">
        <v>454</v>
      </c>
      <c r="KPT15" s="140" t="s">
        <v>454</v>
      </c>
      <c r="KPU15" s="140" t="s">
        <v>454</v>
      </c>
      <c r="KPV15" s="140" t="s">
        <v>454</v>
      </c>
      <c r="KPW15" s="140" t="s">
        <v>454</v>
      </c>
      <c r="KPX15" s="140" t="s">
        <v>454</v>
      </c>
      <c r="KPY15" s="140" t="s">
        <v>454</v>
      </c>
      <c r="KPZ15" s="140" t="s">
        <v>454</v>
      </c>
      <c r="KQA15" s="140" t="s">
        <v>454</v>
      </c>
      <c r="KQB15" s="140" t="s">
        <v>454</v>
      </c>
      <c r="KQC15" s="140" t="s">
        <v>454</v>
      </c>
      <c r="KQD15" s="140" t="s">
        <v>454</v>
      </c>
      <c r="KQE15" s="140" t="s">
        <v>454</v>
      </c>
      <c r="KQF15" s="140" t="s">
        <v>454</v>
      </c>
      <c r="KQG15" s="140" t="s">
        <v>454</v>
      </c>
      <c r="KQH15" s="140" t="s">
        <v>454</v>
      </c>
      <c r="KQI15" s="140" t="s">
        <v>454</v>
      </c>
      <c r="KQJ15" s="140" t="s">
        <v>454</v>
      </c>
      <c r="KQK15" s="140" t="s">
        <v>454</v>
      </c>
      <c r="KQL15" s="140" t="s">
        <v>454</v>
      </c>
      <c r="KQM15" s="140" t="s">
        <v>454</v>
      </c>
      <c r="KQN15" s="140" t="s">
        <v>454</v>
      </c>
      <c r="KQO15" s="140" t="s">
        <v>454</v>
      </c>
      <c r="KQP15" s="140" t="s">
        <v>454</v>
      </c>
      <c r="KQQ15" s="140" t="s">
        <v>454</v>
      </c>
      <c r="KQR15" s="140" t="s">
        <v>454</v>
      </c>
      <c r="KQS15" s="140" t="s">
        <v>454</v>
      </c>
      <c r="KQT15" s="140" t="s">
        <v>454</v>
      </c>
      <c r="KQU15" s="140" t="s">
        <v>454</v>
      </c>
      <c r="KQV15" s="140" t="s">
        <v>454</v>
      </c>
      <c r="KQW15" s="140" t="s">
        <v>454</v>
      </c>
      <c r="KQX15" s="140" t="s">
        <v>454</v>
      </c>
      <c r="KQY15" s="140" t="s">
        <v>454</v>
      </c>
      <c r="KQZ15" s="140" t="s">
        <v>454</v>
      </c>
      <c r="KRA15" s="140" t="s">
        <v>454</v>
      </c>
      <c r="KRB15" s="140" t="s">
        <v>454</v>
      </c>
      <c r="KRC15" s="140" t="s">
        <v>454</v>
      </c>
      <c r="KRD15" s="140" t="s">
        <v>454</v>
      </c>
      <c r="KRE15" s="140" t="s">
        <v>454</v>
      </c>
      <c r="KRF15" s="140" t="s">
        <v>454</v>
      </c>
      <c r="KRG15" s="140" t="s">
        <v>454</v>
      </c>
      <c r="KRH15" s="140" t="s">
        <v>454</v>
      </c>
      <c r="KRI15" s="140" t="s">
        <v>454</v>
      </c>
      <c r="KRJ15" s="140" t="s">
        <v>454</v>
      </c>
      <c r="KRK15" s="140" t="s">
        <v>454</v>
      </c>
      <c r="KRL15" s="140" t="s">
        <v>454</v>
      </c>
      <c r="KRM15" s="140" t="s">
        <v>454</v>
      </c>
      <c r="KRN15" s="140" t="s">
        <v>454</v>
      </c>
      <c r="KRO15" s="140" t="s">
        <v>454</v>
      </c>
      <c r="KRP15" s="140" t="s">
        <v>454</v>
      </c>
      <c r="KRQ15" s="140" t="s">
        <v>454</v>
      </c>
      <c r="KRR15" s="140" t="s">
        <v>454</v>
      </c>
      <c r="KRS15" s="140" t="s">
        <v>454</v>
      </c>
      <c r="KRT15" s="140" t="s">
        <v>454</v>
      </c>
      <c r="KRU15" s="140" t="s">
        <v>454</v>
      </c>
      <c r="KRV15" s="140" t="s">
        <v>454</v>
      </c>
      <c r="KRW15" s="140" t="s">
        <v>454</v>
      </c>
      <c r="KRX15" s="140" t="s">
        <v>454</v>
      </c>
      <c r="KRY15" s="140" t="s">
        <v>454</v>
      </c>
      <c r="KRZ15" s="140" t="s">
        <v>454</v>
      </c>
      <c r="KSA15" s="140" t="s">
        <v>454</v>
      </c>
      <c r="KSB15" s="140" t="s">
        <v>454</v>
      </c>
      <c r="KSC15" s="140" t="s">
        <v>454</v>
      </c>
      <c r="KSD15" s="140" t="s">
        <v>454</v>
      </c>
      <c r="KSE15" s="140" t="s">
        <v>454</v>
      </c>
      <c r="KSF15" s="140" t="s">
        <v>454</v>
      </c>
      <c r="KSG15" s="140" t="s">
        <v>454</v>
      </c>
      <c r="KSH15" s="140" t="s">
        <v>454</v>
      </c>
      <c r="KSI15" s="140" t="s">
        <v>454</v>
      </c>
      <c r="KSJ15" s="140" t="s">
        <v>454</v>
      </c>
      <c r="KSK15" s="140" t="s">
        <v>454</v>
      </c>
      <c r="KSL15" s="140" t="s">
        <v>454</v>
      </c>
      <c r="KSM15" s="140" t="s">
        <v>454</v>
      </c>
      <c r="KSN15" s="140" t="s">
        <v>454</v>
      </c>
      <c r="KSO15" s="140" t="s">
        <v>454</v>
      </c>
      <c r="KSP15" s="140" t="s">
        <v>454</v>
      </c>
      <c r="KSQ15" s="140" t="s">
        <v>454</v>
      </c>
      <c r="KSR15" s="140" t="s">
        <v>454</v>
      </c>
      <c r="KSS15" s="140" t="s">
        <v>454</v>
      </c>
      <c r="KST15" s="140" t="s">
        <v>454</v>
      </c>
      <c r="KSU15" s="140" t="s">
        <v>454</v>
      </c>
      <c r="KSV15" s="140" t="s">
        <v>454</v>
      </c>
      <c r="KSW15" s="140" t="s">
        <v>454</v>
      </c>
      <c r="KSX15" s="140" t="s">
        <v>454</v>
      </c>
      <c r="KSY15" s="140" t="s">
        <v>454</v>
      </c>
      <c r="KSZ15" s="140" t="s">
        <v>454</v>
      </c>
      <c r="KTA15" s="140" t="s">
        <v>454</v>
      </c>
      <c r="KTB15" s="140" t="s">
        <v>454</v>
      </c>
      <c r="KTC15" s="140" t="s">
        <v>454</v>
      </c>
      <c r="KTD15" s="140" t="s">
        <v>454</v>
      </c>
      <c r="KTE15" s="140" t="s">
        <v>454</v>
      </c>
      <c r="KTF15" s="140" t="s">
        <v>454</v>
      </c>
      <c r="KTG15" s="140" t="s">
        <v>454</v>
      </c>
      <c r="KTH15" s="140" t="s">
        <v>454</v>
      </c>
      <c r="KTI15" s="140" t="s">
        <v>454</v>
      </c>
      <c r="KTJ15" s="140" t="s">
        <v>454</v>
      </c>
      <c r="KTK15" s="140" t="s">
        <v>454</v>
      </c>
      <c r="KTL15" s="140" t="s">
        <v>454</v>
      </c>
      <c r="KTM15" s="140" t="s">
        <v>454</v>
      </c>
      <c r="KTN15" s="140" t="s">
        <v>454</v>
      </c>
      <c r="KTO15" s="140" t="s">
        <v>454</v>
      </c>
      <c r="KTP15" s="140" t="s">
        <v>454</v>
      </c>
      <c r="KTQ15" s="140" t="s">
        <v>454</v>
      </c>
      <c r="KTR15" s="140" t="s">
        <v>454</v>
      </c>
      <c r="KTS15" s="140" t="s">
        <v>454</v>
      </c>
      <c r="KTT15" s="140" t="s">
        <v>454</v>
      </c>
      <c r="KTU15" s="140" t="s">
        <v>454</v>
      </c>
      <c r="KTV15" s="140" t="s">
        <v>454</v>
      </c>
      <c r="KTW15" s="140" t="s">
        <v>454</v>
      </c>
      <c r="KTX15" s="140" t="s">
        <v>454</v>
      </c>
      <c r="KTY15" s="140" t="s">
        <v>454</v>
      </c>
      <c r="KTZ15" s="140" t="s">
        <v>454</v>
      </c>
      <c r="KUA15" s="140" t="s">
        <v>454</v>
      </c>
      <c r="KUB15" s="140" t="s">
        <v>454</v>
      </c>
      <c r="KUC15" s="140" t="s">
        <v>454</v>
      </c>
      <c r="KUD15" s="140" t="s">
        <v>454</v>
      </c>
      <c r="KUE15" s="140" t="s">
        <v>454</v>
      </c>
      <c r="KUF15" s="140" t="s">
        <v>454</v>
      </c>
      <c r="KUG15" s="140" t="s">
        <v>454</v>
      </c>
      <c r="KUH15" s="140" t="s">
        <v>454</v>
      </c>
      <c r="KUI15" s="140" t="s">
        <v>454</v>
      </c>
      <c r="KUJ15" s="140" t="s">
        <v>454</v>
      </c>
      <c r="KUK15" s="140" t="s">
        <v>454</v>
      </c>
      <c r="KUL15" s="140" t="s">
        <v>454</v>
      </c>
      <c r="KUM15" s="140" t="s">
        <v>454</v>
      </c>
      <c r="KUN15" s="140" t="s">
        <v>454</v>
      </c>
      <c r="KUO15" s="140" t="s">
        <v>454</v>
      </c>
      <c r="KUP15" s="140" t="s">
        <v>454</v>
      </c>
      <c r="KUQ15" s="140" t="s">
        <v>454</v>
      </c>
      <c r="KUR15" s="140" t="s">
        <v>454</v>
      </c>
      <c r="KUS15" s="140" t="s">
        <v>454</v>
      </c>
      <c r="KUT15" s="140" t="s">
        <v>454</v>
      </c>
      <c r="KUU15" s="140" t="s">
        <v>454</v>
      </c>
      <c r="KUV15" s="140" t="s">
        <v>454</v>
      </c>
      <c r="KUW15" s="140" t="s">
        <v>454</v>
      </c>
      <c r="KUX15" s="140" t="s">
        <v>454</v>
      </c>
      <c r="KUY15" s="140" t="s">
        <v>454</v>
      </c>
      <c r="KUZ15" s="140" t="s">
        <v>454</v>
      </c>
      <c r="KVA15" s="140" t="s">
        <v>454</v>
      </c>
      <c r="KVB15" s="140" t="s">
        <v>454</v>
      </c>
      <c r="KVC15" s="140" t="s">
        <v>454</v>
      </c>
      <c r="KVD15" s="140" t="s">
        <v>454</v>
      </c>
      <c r="KVE15" s="140" t="s">
        <v>454</v>
      </c>
      <c r="KVF15" s="140" t="s">
        <v>454</v>
      </c>
      <c r="KVG15" s="140" t="s">
        <v>454</v>
      </c>
      <c r="KVH15" s="140" t="s">
        <v>454</v>
      </c>
      <c r="KVI15" s="140" t="s">
        <v>454</v>
      </c>
      <c r="KVJ15" s="140" t="s">
        <v>454</v>
      </c>
      <c r="KVK15" s="140" t="s">
        <v>454</v>
      </c>
      <c r="KVL15" s="140" t="s">
        <v>454</v>
      </c>
      <c r="KVM15" s="140" t="s">
        <v>454</v>
      </c>
      <c r="KVN15" s="140" t="s">
        <v>454</v>
      </c>
      <c r="KVO15" s="140" t="s">
        <v>454</v>
      </c>
      <c r="KVP15" s="140" t="s">
        <v>454</v>
      </c>
      <c r="KVQ15" s="140" t="s">
        <v>454</v>
      </c>
      <c r="KVR15" s="140" t="s">
        <v>454</v>
      </c>
      <c r="KVS15" s="140" t="s">
        <v>454</v>
      </c>
      <c r="KVT15" s="140" t="s">
        <v>454</v>
      </c>
      <c r="KVU15" s="140" t="s">
        <v>454</v>
      </c>
      <c r="KVV15" s="140" t="s">
        <v>454</v>
      </c>
      <c r="KVW15" s="140" t="s">
        <v>454</v>
      </c>
      <c r="KVX15" s="140" t="s">
        <v>454</v>
      </c>
      <c r="KVY15" s="140" t="s">
        <v>454</v>
      </c>
      <c r="KVZ15" s="140" t="s">
        <v>454</v>
      </c>
      <c r="KWA15" s="140" t="s">
        <v>454</v>
      </c>
      <c r="KWB15" s="140" t="s">
        <v>454</v>
      </c>
      <c r="KWC15" s="140" t="s">
        <v>454</v>
      </c>
      <c r="KWD15" s="140" t="s">
        <v>454</v>
      </c>
      <c r="KWE15" s="140" t="s">
        <v>454</v>
      </c>
      <c r="KWF15" s="140" t="s">
        <v>454</v>
      </c>
      <c r="KWG15" s="140" t="s">
        <v>454</v>
      </c>
      <c r="KWH15" s="140" t="s">
        <v>454</v>
      </c>
      <c r="KWI15" s="140" t="s">
        <v>454</v>
      </c>
      <c r="KWJ15" s="140" t="s">
        <v>454</v>
      </c>
      <c r="KWK15" s="140" t="s">
        <v>454</v>
      </c>
      <c r="KWL15" s="140" t="s">
        <v>454</v>
      </c>
      <c r="KWM15" s="140" t="s">
        <v>454</v>
      </c>
      <c r="KWN15" s="140" t="s">
        <v>454</v>
      </c>
      <c r="KWO15" s="140" t="s">
        <v>454</v>
      </c>
      <c r="KWP15" s="140" t="s">
        <v>454</v>
      </c>
      <c r="KWQ15" s="140" t="s">
        <v>454</v>
      </c>
      <c r="KWR15" s="140" t="s">
        <v>454</v>
      </c>
      <c r="KWS15" s="140" t="s">
        <v>454</v>
      </c>
      <c r="KWT15" s="140" t="s">
        <v>454</v>
      </c>
      <c r="KWU15" s="140" t="s">
        <v>454</v>
      </c>
      <c r="KWV15" s="140" t="s">
        <v>454</v>
      </c>
      <c r="KWW15" s="140" t="s">
        <v>454</v>
      </c>
      <c r="KWX15" s="140" t="s">
        <v>454</v>
      </c>
      <c r="KWY15" s="140" t="s">
        <v>454</v>
      </c>
      <c r="KWZ15" s="140" t="s">
        <v>454</v>
      </c>
      <c r="KXA15" s="140" t="s">
        <v>454</v>
      </c>
      <c r="KXB15" s="140" t="s">
        <v>454</v>
      </c>
      <c r="KXC15" s="140" t="s">
        <v>454</v>
      </c>
      <c r="KXD15" s="140" t="s">
        <v>454</v>
      </c>
      <c r="KXE15" s="140" t="s">
        <v>454</v>
      </c>
      <c r="KXF15" s="140" t="s">
        <v>454</v>
      </c>
      <c r="KXG15" s="140" t="s">
        <v>454</v>
      </c>
      <c r="KXH15" s="140" t="s">
        <v>454</v>
      </c>
      <c r="KXI15" s="140" t="s">
        <v>454</v>
      </c>
      <c r="KXJ15" s="140" t="s">
        <v>454</v>
      </c>
      <c r="KXK15" s="140" t="s">
        <v>454</v>
      </c>
      <c r="KXL15" s="140" t="s">
        <v>454</v>
      </c>
      <c r="KXM15" s="140" t="s">
        <v>454</v>
      </c>
      <c r="KXN15" s="140" t="s">
        <v>454</v>
      </c>
      <c r="KXO15" s="140" t="s">
        <v>454</v>
      </c>
      <c r="KXP15" s="140" t="s">
        <v>454</v>
      </c>
      <c r="KXQ15" s="140" t="s">
        <v>454</v>
      </c>
      <c r="KXR15" s="140" t="s">
        <v>454</v>
      </c>
      <c r="KXS15" s="140" t="s">
        <v>454</v>
      </c>
      <c r="KXT15" s="140" t="s">
        <v>454</v>
      </c>
      <c r="KXU15" s="140" t="s">
        <v>454</v>
      </c>
      <c r="KXV15" s="140" t="s">
        <v>454</v>
      </c>
      <c r="KXW15" s="140" t="s">
        <v>454</v>
      </c>
      <c r="KXX15" s="140" t="s">
        <v>454</v>
      </c>
      <c r="KXY15" s="140" t="s">
        <v>454</v>
      </c>
      <c r="KXZ15" s="140" t="s">
        <v>454</v>
      </c>
      <c r="KYA15" s="140" t="s">
        <v>454</v>
      </c>
      <c r="KYB15" s="140" t="s">
        <v>454</v>
      </c>
      <c r="KYC15" s="140" t="s">
        <v>454</v>
      </c>
      <c r="KYD15" s="140" t="s">
        <v>454</v>
      </c>
      <c r="KYE15" s="140" t="s">
        <v>454</v>
      </c>
      <c r="KYF15" s="140" t="s">
        <v>454</v>
      </c>
      <c r="KYG15" s="140" t="s">
        <v>454</v>
      </c>
      <c r="KYH15" s="140" t="s">
        <v>454</v>
      </c>
      <c r="KYI15" s="140" t="s">
        <v>454</v>
      </c>
      <c r="KYJ15" s="140" t="s">
        <v>454</v>
      </c>
      <c r="KYK15" s="140" t="s">
        <v>454</v>
      </c>
      <c r="KYL15" s="140" t="s">
        <v>454</v>
      </c>
      <c r="KYM15" s="140" t="s">
        <v>454</v>
      </c>
      <c r="KYN15" s="140" t="s">
        <v>454</v>
      </c>
      <c r="KYO15" s="140" t="s">
        <v>454</v>
      </c>
      <c r="KYP15" s="140" t="s">
        <v>454</v>
      </c>
      <c r="KYQ15" s="140" t="s">
        <v>454</v>
      </c>
      <c r="KYR15" s="140" t="s">
        <v>454</v>
      </c>
      <c r="KYS15" s="140" t="s">
        <v>454</v>
      </c>
      <c r="KYT15" s="140" t="s">
        <v>454</v>
      </c>
      <c r="KYU15" s="140" t="s">
        <v>454</v>
      </c>
      <c r="KYV15" s="140" t="s">
        <v>454</v>
      </c>
      <c r="KYW15" s="140" t="s">
        <v>454</v>
      </c>
      <c r="KYX15" s="140" t="s">
        <v>454</v>
      </c>
      <c r="KYY15" s="140" t="s">
        <v>454</v>
      </c>
      <c r="KYZ15" s="140" t="s">
        <v>454</v>
      </c>
      <c r="KZA15" s="140" t="s">
        <v>454</v>
      </c>
      <c r="KZB15" s="140" t="s">
        <v>454</v>
      </c>
      <c r="KZC15" s="140" t="s">
        <v>454</v>
      </c>
      <c r="KZD15" s="140" t="s">
        <v>454</v>
      </c>
      <c r="KZE15" s="140" t="s">
        <v>454</v>
      </c>
      <c r="KZF15" s="140" t="s">
        <v>454</v>
      </c>
      <c r="KZG15" s="140" t="s">
        <v>454</v>
      </c>
      <c r="KZH15" s="140" t="s">
        <v>454</v>
      </c>
      <c r="KZI15" s="140" t="s">
        <v>454</v>
      </c>
      <c r="KZJ15" s="140" t="s">
        <v>454</v>
      </c>
      <c r="KZK15" s="140" t="s">
        <v>454</v>
      </c>
      <c r="KZL15" s="140" t="s">
        <v>454</v>
      </c>
      <c r="KZM15" s="140" t="s">
        <v>454</v>
      </c>
      <c r="KZN15" s="140" t="s">
        <v>454</v>
      </c>
      <c r="KZO15" s="140" t="s">
        <v>454</v>
      </c>
      <c r="KZP15" s="140" t="s">
        <v>454</v>
      </c>
      <c r="KZQ15" s="140" t="s">
        <v>454</v>
      </c>
      <c r="KZR15" s="140" t="s">
        <v>454</v>
      </c>
      <c r="KZS15" s="140" t="s">
        <v>454</v>
      </c>
      <c r="KZT15" s="140" t="s">
        <v>454</v>
      </c>
      <c r="KZU15" s="140" t="s">
        <v>454</v>
      </c>
      <c r="KZV15" s="140" t="s">
        <v>454</v>
      </c>
      <c r="KZW15" s="140" t="s">
        <v>454</v>
      </c>
      <c r="KZX15" s="140" t="s">
        <v>454</v>
      </c>
      <c r="KZY15" s="140" t="s">
        <v>454</v>
      </c>
      <c r="KZZ15" s="140" t="s">
        <v>454</v>
      </c>
      <c r="LAA15" s="140" t="s">
        <v>454</v>
      </c>
      <c r="LAB15" s="140" t="s">
        <v>454</v>
      </c>
      <c r="LAC15" s="140" t="s">
        <v>454</v>
      </c>
      <c r="LAD15" s="140" t="s">
        <v>454</v>
      </c>
      <c r="LAE15" s="140" t="s">
        <v>454</v>
      </c>
      <c r="LAF15" s="140" t="s">
        <v>454</v>
      </c>
      <c r="LAG15" s="140" t="s">
        <v>454</v>
      </c>
      <c r="LAH15" s="140" t="s">
        <v>454</v>
      </c>
      <c r="LAI15" s="140" t="s">
        <v>454</v>
      </c>
      <c r="LAJ15" s="140" t="s">
        <v>454</v>
      </c>
      <c r="LAK15" s="140" t="s">
        <v>454</v>
      </c>
      <c r="LAL15" s="140" t="s">
        <v>454</v>
      </c>
      <c r="LAM15" s="140" t="s">
        <v>454</v>
      </c>
      <c r="LAN15" s="140" t="s">
        <v>454</v>
      </c>
      <c r="LAO15" s="140" t="s">
        <v>454</v>
      </c>
      <c r="LAP15" s="140" t="s">
        <v>454</v>
      </c>
      <c r="LAQ15" s="140" t="s">
        <v>454</v>
      </c>
      <c r="LAR15" s="140" t="s">
        <v>454</v>
      </c>
      <c r="LAS15" s="140" t="s">
        <v>454</v>
      </c>
      <c r="LAT15" s="140" t="s">
        <v>454</v>
      </c>
      <c r="LAU15" s="140" t="s">
        <v>454</v>
      </c>
      <c r="LAV15" s="140" t="s">
        <v>454</v>
      </c>
      <c r="LAW15" s="140" t="s">
        <v>454</v>
      </c>
      <c r="LAX15" s="140" t="s">
        <v>454</v>
      </c>
      <c r="LAY15" s="140" t="s">
        <v>454</v>
      </c>
      <c r="LAZ15" s="140" t="s">
        <v>454</v>
      </c>
      <c r="LBA15" s="140" t="s">
        <v>454</v>
      </c>
      <c r="LBB15" s="140" t="s">
        <v>454</v>
      </c>
      <c r="LBC15" s="140" t="s">
        <v>454</v>
      </c>
      <c r="LBD15" s="140" t="s">
        <v>454</v>
      </c>
      <c r="LBE15" s="140" t="s">
        <v>454</v>
      </c>
      <c r="LBF15" s="140" t="s">
        <v>454</v>
      </c>
      <c r="LBG15" s="140" t="s">
        <v>454</v>
      </c>
      <c r="LBH15" s="140" t="s">
        <v>454</v>
      </c>
      <c r="LBI15" s="140" t="s">
        <v>454</v>
      </c>
      <c r="LBJ15" s="140" t="s">
        <v>454</v>
      </c>
      <c r="LBK15" s="140" t="s">
        <v>454</v>
      </c>
      <c r="LBL15" s="140" t="s">
        <v>454</v>
      </c>
      <c r="LBM15" s="140" t="s">
        <v>454</v>
      </c>
      <c r="LBN15" s="140" t="s">
        <v>454</v>
      </c>
      <c r="LBO15" s="140" t="s">
        <v>454</v>
      </c>
      <c r="LBP15" s="140" t="s">
        <v>454</v>
      </c>
      <c r="LBQ15" s="140" t="s">
        <v>454</v>
      </c>
      <c r="LBR15" s="140" t="s">
        <v>454</v>
      </c>
      <c r="LBS15" s="140" t="s">
        <v>454</v>
      </c>
      <c r="LBT15" s="140" t="s">
        <v>454</v>
      </c>
      <c r="LBU15" s="140" t="s">
        <v>454</v>
      </c>
      <c r="LBV15" s="140" t="s">
        <v>454</v>
      </c>
      <c r="LBW15" s="140" t="s">
        <v>454</v>
      </c>
      <c r="LBX15" s="140" t="s">
        <v>454</v>
      </c>
      <c r="LBY15" s="140" t="s">
        <v>454</v>
      </c>
      <c r="LBZ15" s="140" t="s">
        <v>454</v>
      </c>
      <c r="LCA15" s="140" t="s">
        <v>454</v>
      </c>
      <c r="LCB15" s="140" t="s">
        <v>454</v>
      </c>
      <c r="LCC15" s="140" t="s">
        <v>454</v>
      </c>
      <c r="LCD15" s="140" t="s">
        <v>454</v>
      </c>
      <c r="LCE15" s="140" t="s">
        <v>454</v>
      </c>
      <c r="LCF15" s="140" t="s">
        <v>454</v>
      </c>
      <c r="LCG15" s="140" t="s">
        <v>454</v>
      </c>
      <c r="LCH15" s="140" t="s">
        <v>454</v>
      </c>
      <c r="LCI15" s="140" t="s">
        <v>454</v>
      </c>
      <c r="LCJ15" s="140" t="s">
        <v>454</v>
      </c>
      <c r="LCK15" s="140" t="s">
        <v>454</v>
      </c>
      <c r="LCL15" s="140" t="s">
        <v>454</v>
      </c>
      <c r="LCM15" s="140" t="s">
        <v>454</v>
      </c>
      <c r="LCN15" s="140" t="s">
        <v>454</v>
      </c>
      <c r="LCO15" s="140" t="s">
        <v>454</v>
      </c>
      <c r="LCP15" s="140" t="s">
        <v>454</v>
      </c>
      <c r="LCQ15" s="140" t="s">
        <v>454</v>
      </c>
      <c r="LCR15" s="140" t="s">
        <v>454</v>
      </c>
      <c r="LCS15" s="140" t="s">
        <v>454</v>
      </c>
      <c r="LCT15" s="140" t="s">
        <v>454</v>
      </c>
      <c r="LCU15" s="140" t="s">
        <v>454</v>
      </c>
      <c r="LCV15" s="140" t="s">
        <v>454</v>
      </c>
      <c r="LCW15" s="140" t="s">
        <v>454</v>
      </c>
      <c r="LCX15" s="140" t="s">
        <v>454</v>
      </c>
      <c r="LCY15" s="140" t="s">
        <v>454</v>
      </c>
      <c r="LCZ15" s="140" t="s">
        <v>454</v>
      </c>
      <c r="LDA15" s="140" t="s">
        <v>454</v>
      </c>
      <c r="LDB15" s="140" t="s">
        <v>454</v>
      </c>
      <c r="LDC15" s="140" t="s">
        <v>454</v>
      </c>
      <c r="LDD15" s="140" t="s">
        <v>454</v>
      </c>
      <c r="LDE15" s="140" t="s">
        <v>454</v>
      </c>
      <c r="LDF15" s="140" t="s">
        <v>454</v>
      </c>
      <c r="LDG15" s="140" t="s">
        <v>454</v>
      </c>
      <c r="LDH15" s="140" t="s">
        <v>454</v>
      </c>
      <c r="LDI15" s="140" t="s">
        <v>454</v>
      </c>
      <c r="LDJ15" s="140" t="s">
        <v>454</v>
      </c>
      <c r="LDK15" s="140" t="s">
        <v>454</v>
      </c>
      <c r="LDL15" s="140" t="s">
        <v>454</v>
      </c>
      <c r="LDM15" s="140" t="s">
        <v>454</v>
      </c>
      <c r="LDN15" s="140" t="s">
        <v>454</v>
      </c>
      <c r="LDO15" s="140" t="s">
        <v>454</v>
      </c>
      <c r="LDP15" s="140" t="s">
        <v>454</v>
      </c>
      <c r="LDQ15" s="140" t="s">
        <v>454</v>
      </c>
      <c r="LDR15" s="140" t="s">
        <v>454</v>
      </c>
      <c r="LDS15" s="140" t="s">
        <v>454</v>
      </c>
      <c r="LDT15" s="140" t="s">
        <v>454</v>
      </c>
      <c r="LDU15" s="140" t="s">
        <v>454</v>
      </c>
      <c r="LDV15" s="140" t="s">
        <v>454</v>
      </c>
      <c r="LDW15" s="140" t="s">
        <v>454</v>
      </c>
      <c r="LDX15" s="140" t="s">
        <v>454</v>
      </c>
      <c r="LDY15" s="140" t="s">
        <v>454</v>
      </c>
      <c r="LDZ15" s="140" t="s">
        <v>454</v>
      </c>
      <c r="LEA15" s="140" t="s">
        <v>454</v>
      </c>
      <c r="LEB15" s="140" t="s">
        <v>454</v>
      </c>
      <c r="LEC15" s="140" t="s">
        <v>454</v>
      </c>
      <c r="LED15" s="140" t="s">
        <v>454</v>
      </c>
      <c r="LEE15" s="140" t="s">
        <v>454</v>
      </c>
      <c r="LEF15" s="140" t="s">
        <v>454</v>
      </c>
      <c r="LEG15" s="140" t="s">
        <v>454</v>
      </c>
      <c r="LEH15" s="140" t="s">
        <v>454</v>
      </c>
      <c r="LEI15" s="140" t="s">
        <v>454</v>
      </c>
      <c r="LEJ15" s="140" t="s">
        <v>454</v>
      </c>
      <c r="LEK15" s="140" t="s">
        <v>454</v>
      </c>
      <c r="LEL15" s="140" t="s">
        <v>454</v>
      </c>
      <c r="LEM15" s="140" t="s">
        <v>454</v>
      </c>
      <c r="LEN15" s="140" t="s">
        <v>454</v>
      </c>
      <c r="LEO15" s="140" t="s">
        <v>454</v>
      </c>
      <c r="LEP15" s="140" t="s">
        <v>454</v>
      </c>
      <c r="LEQ15" s="140" t="s">
        <v>454</v>
      </c>
      <c r="LER15" s="140" t="s">
        <v>454</v>
      </c>
      <c r="LES15" s="140" t="s">
        <v>454</v>
      </c>
      <c r="LET15" s="140" t="s">
        <v>454</v>
      </c>
      <c r="LEU15" s="140" t="s">
        <v>454</v>
      </c>
      <c r="LEV15" s="140" t="s">
        <v>454</v>
      </c>
      <c r="LEW15" s="140" t="s">
        <v>454</v>
      </c>
      <c r="LEX15" s="140" t="s">
        <v>454</v>
      </c>
      <c r="LEY15" s="140" t="s">
        <v>454</v>
      </c>
      <c r="LEZ15" s="140" t="s">
        <v>454</v>
      </c>
      <c r="LFA15" s="140" t="s">
        <v>454</v>
      </c>
      <c r="LFB15" s="140" t="s">
        <v>454</v>
      </c>
      <c r="LFC15" s="140" t="s">
        <v>454</v>
      </c>
      <c r="LFD15" s="140" t="s">
        <v>454</v>
      </c>
      <c r="LFE15" s="140" t="s">
        <v>454</v>
      </c>
      <c r="LFF15" s="140" t="s">
        <v>454</v>
      </c>
      <c r="LFG15" s="140" t="s">
        <v>454</v>
      </c>
      <c r="LFH15" s="140" t="s">
        <v>454</v>
      </c>
      <c r="LFI15" s="140" t="s">
        <v>454</v>
      </c>
      <c r="LFJ15" s="140" t="s">
        <v>454</v>
      </c>
      <c r="LFK15" s="140" t="s">
        <v>454</v>
      </c>
      <c r="LFL15" s="140" t="s">
        <v>454</v>
      </c>
      <c r="LFM15" s="140" t="s">
        <v>454</v>
      </c>
      <c r="LFN15" s="140" t="s">
        <v>454</v>
      </c>
      <c r="LFO15" s="140" t="s">
        <v>454</v>
      </c>
      <c r="LFP15" s="140" t="s">
        <v>454</v>
      </c>
      <c r="LFQ15" s="140" t="s">
        <v>454</v>
      </c>
      <c r="LFR15" s="140" t="s">
        <v>454</v>
      </c>
      <c r="LFS15" s="140" t="s">
        <v>454</v>
      </c>
      <c r="LFT15" s="140" t="s">
        <v>454</v>
      </c>
      <c r="LFU15" s="140" t="s">
        <v>454</v>
      </c>
      <c r="LFV15" s="140" t="s">
        <v>454</v>
      </c>
      <c r="LFW15" s="140" t="s">
        <v>454</v>
      </c>
      <c r="LFX15" s="140" t="s">
        <v>454</v>
      </c>
      <c r="LFY15" s="140" t="s">
        <v>454</v>
      </c>
      <c r="LFZ15" s="140" t="s">
        <v>454</v>
      </c>
      <c r="LGA15" s="140" t="s">
        <v>454</v>
      </c>
      <c r="LGB15" s="140" t="s">
        <v>454</v>
      </c>
      <c r="LGC15" s="140" t="s">
        <v>454</v>
      </c>
      <c r="LGD15" s="140" t="s">
        <v>454</v>
      </c>
      <c r="LGE15" s="140" t="s">
        <v>454</v>
      </c>
      <c r="LGF15" s="140" t="s">
        <v>454</v>
      </c>
      <c r="LGG15" s="140" t="s">
        <v>454</v>
      </c>
      <c r="LGH15" s="140" t="s">
        <v>454</v>
      </c>
      <c r="LGI15" s="140" t="s">
        <v>454</v>
      </c>
      <c r="LGJ15" s="140" t="s">
        <v>454</v>
      </c>
      <c r="LGK15" s="140" t="s">
        <v>454</v>
      </c>
      <c r="LGL15" s="140" t="s">
        <v>454</v>
      </c>
      <c r="LGM15" s="140" t="s">
        <v>454</v>
      </c>
      <c r="LGN15" s="140" t="s">
        <v>454</v>
      </c>
      <c r="LGO15" s="140" t="s">
        <v>454</v>
      </c>
      <c r="LGP15" s="140" t="s">
        <v>454</v>
      </c>
      <c r="LGQ15" s="140" t="s">
        <v>454</v>
      </c>
      <c r="LGR15" s="140" t="s">
        <v>454</v>
      </c>
      <c r="LGS15" s="140" t="s">
        <v>454</v>
      </c>
      <c r="LGT15" s="140" t="s">
        <v>454</v>
      </c>
      <c r="LGU15" s="140" t="s">
        <v>454</v>
      </c>
      <c r="LGV15" s="140" t="s">
        <v>454</v>
      </c>
      <c r="LGW15" s="140" t="s">
        <v>454</v>
      </c>
      <c r="LGX15" s="140" t="s">
        <v>454</v>
      </c>
      <c r="LGY15" s="140" t="s">
        <v>454</v>
      </c>
      <c r="LGZ15" s="140" t="s">
        <v>454</v>
      </c>
      <c r="LHA15" s="140" t="s">
        <v>454</v>
      </c>
      <c r="LHB15" s="140" t="s">
        <v>454</v>
      </c>
      <c r="LHC15" s="140" t="s">
        <v>454</v>
      </c>
      <c r="LHD15" s="140" t="s">
        <v>454</v>
      </c>
      <c r="LHE15" s="140" t="s">
        <v>454</v>
      </c>
      <c r="LHF15" s="140" t="s">
        <v>454</v>
      </c>
      <c r="LHG15" s="140" t="s">
        <v>454</v>
      </c>
      <c r="LHH15" s="140" t="s">
        <v>454</v>
      </c>
      <c r="LHI15" s="140" t="s">
        <v>454</v>
      </c>
      <c r="LHJ15" s="140" t="s">
        <v>454</v>
      </c>
      <c r="LHK15" s="140" t="s">
        <v>454</v>
      </c>
      <c r="LHL15" s="140" t="s">
        <v>454</v>
      </c>
      <c r="LHM15" s="140" t="s">
        <v>454</v>
      </c>
      <c r="LHN15" s="140" t="s">
        <v>454</v>
      </c>
      <c r="LHO15" s="140" t="s">
        <v>454</v>
      </c>
      <c r="LHP15" s="140" t="s">
        <v>454</v>
      </c>
      <c r="LHQ15" s="140" t="s">
        <v>454</v>
      </c>
      <c r="LHR15" s="140" t="s">
        <v>454</v>
      </c>
      <c r="LHS15" s="140" t="s">
        <v>454</v>
      </c>
      <c r="LHT15" s="140" t="s">
        <v>454</v>
      </c>
      <c r="LHU15" s="140" t="s">
        <v>454</v>
      </c>
      <c r="LHV15" s="140" t="s">
        <v>454</v>
      </c>
      <c r="LHW15" s="140" t="s">
        <v>454</v>
      </c>
      <c r="LHX15" s="140" t="s">
        <v>454</v>
      </c>
      <c r="LHY15" s="140" t="s">
        <v>454</v>
      </c>
      <c r="LHZ15" s="140" t="s">
        <v>454</v>
      </c>
      <c r="LIA15" s="140" t="s">
        <v>454</v>
      </c>
      <c r="LIB15" s="140" t="s">
        <v>454</v>
      </c>
      <c r="LIC15" s="140" t="s">
        <v>454</v>
      </c>
      <c r="LID15" s="140" t="s">
        <v>454</v>
      </c>
      <c r="LIE15" s="140" t="s">
        <v>454</v>
      </c>
      <c r="LIF15" s="140" t="s">
        <v>454</v>
      </c>
      <c r="LIG15" s="140" t="s">
        <v>454</v>
      </c>
      <c r="LIH15" s="140" t="s">
        <v>454</v>
      </c>
      <c r="LII15" s="140" t="s">
        <v>454</v>
      </c>
      <c r="LIJ15" s="140" t="s">
        <v>454</v>
      </c>
      <c r="LIK15" s="140" t="s">
        <v>454</v>
      </c>
      <c r="LIL15" s="140" t="s">
        <v>454</v>
      </c>
      <c r="LIM15" s="140" t="s">
        <v>454</v>
      </c>
      <c r="LIN15" s="140" t="s">
        <v>454</v>
      </c>
      <c r="LIO15" s="140" t="s">
        <v>454</v>
      </c>
      <c r="LIP15" s="140" t="s">
        <v>454</v>
      </c>
      <c r="LIQ15" s="140" t="s">
        <v>454</v>
      </c>
      <c r="LIR15" s="140" t="s">
        <v>454</v>
      </c>
      <c r="LIS15" s="140" t="s">
        <v>454</v>
      </c>
      <c r="LIT15" s="140" t="s">
        <v>454</v>
      </c>
      <c r="LIU15" s="140" t="s">
        <v>454</v>
      </c>
      <c r="LIV15" s="140" t="s">
        <v>454</v>
      </c>
      <c r="LIW15" s="140" t="s">
        <v>454</v>
      </c>
      <c r="LIX15" s="140" t="s">
        <v>454</v>
      </c>
      <c r="LIY15" s="140" t="s">
        <v>454</v>
      </c>
      <c r="LIZ15" s="140" t="s">
        <v>454</v>
      </c>
      <c r="LJA15" s="140" t="s">
        <v>454</v>
      </c>
      <c r="LJB15" s="140" t="s">
        <v>454</v>
      </c>
      <c r="LJC15" s="140" t="s">
        <v>454</v>
      </c>
      <c r="LJD15" s="140" t="s">
        <v>454</v>
      </c>
      <c r="LJE15" s="140" t="s">
        <v>454</v>
      </c>
      <c r="LJF15" s="140" t="s">
        <v>454</v>
      </c>
      <c r="LJG15" s="140" t="s">
        <v>454</v>
      </c>
      <c r="LJH15" s="140" t="s">
        <v>454</v>
      </c>
      <c r="LJI15" s="140" t="s">
        <v>454</v>
      </c>
      <c r="LJJ15" s="140" t="s">
        <v>454</v>
      </c>
      <c r="LJK15" s="140" t="s">
        <v>454</v>
      </c>
      <c r="LJL15" s="140" t="s">
        <v>454</v>
      </c>
      <c r="LJM15" s="140" t="s">
        <v>454</v>
      </c>
      <c r="LJN15" s="140" t="s">
        <v>454</v>
      </c>
      <c r="LJO15" s="140" t="s">
        <v>454</v>
      </c>
      <c r="LJP15" s="140" t="s">
        <v>454</v>
      </c>
      <c r="LJQ15" s="140" t="s">
        <v>454</v>
      </c>
      <c r="LJR15" s="140" t="s">
        <v>454</v>
      </c>
      <c r="LJS15" s="140" t="s">
        <v>454</v>
      </c>
      <c r="LJT15" s="140" t="s">
        <v>454</v>
      </c>
      <c r="LJU15" s="140" t="s">
        <v>454</v>
      </c>
      <c r="LJV15" s="140" t="s">
        <v>454</v>
      </c>
      <c r="LJW15" s="140" t="s">
        <v>454</v>
      </c>
      <c r="LJX15" s="140" t="s">
        <v>454</v>
      </c>
      <c r="LJY15" s="140" t="s">
        <v>454</v>
      </c>
      <c r="LJZ15" s="140" t="s">
        <v>454</v>
      </c>
      <c r="LKA15" s="140" t="s">
        <v>454</v>
      </c>
      <c r="LKB15" s="140" t="s">
        <v>454</v>
      </c>
      <c r="LKC15" s="140" t="s">
        <v>454</v>
      </c>
      <c r="LKD15" s="140" t="s">
        <v>454</v>
      </c>
      <c r="LKE15" s="140" t="s">
        <v>454</v>
      </c>
      <c r="LKF15" s="140" t="s">
        <v>454</v>
      </c>
      <c r="LKG15" s="140" t="s">
        <v>454</v>
      </c>
      <c r="LKH15" s="140" t="s">
        <v>454</v>
      </c>
      <c r="LKI15" s="140" t="s">
        <v>454</v>
      </c>
      <c r="LKJ15" s="140" t="s">
        <v>454</v>
      </c>
      <c r="LKK15" s="140" t="s">
        <v>454</v>
      </c>
      <c r="LKL15" s="140" t="s">
        <v>454</v>
      </c>
      <c r="LKM15" s="140" t="s">
        <v>454</v>
      </c>
      <c r="LKN15" s="140" t="s">
        <v>454</v>
      </c>
      <c r="LKO15" s="140" t="s">
        <v>454</v>
      </c>
      <c r="LKP15" s="140" t="s">
        <v>454</v>
      </c>
      <c r="LKQ15" s="140" t="s">
        <v>454</v>
      </c>
      <c r="LKR15" s="140" t="s">
        <v>454</v>
      </c>
      <c r="LKS15" s="140" t="s">
        <v>454</v>
      </c>
      <c r="LKT15" s="140" t="s">
        <v>454</v>
      </c>
      <c r="LKU15" s="140" t="s">
        <v>454</v>
      </c>
      <c r="LKV15" s="140" t="s">
        <v>454</v>
      </c>
      <c r="LKW15" s="140" t="s">
        <v>454</v>
      </c>
      <c r="LKX15" s="140" t="s">
        <v>454</v>
      </c>
      <c r="LKY15" s="140" t="s">
        <v>454</v>
      </c>
      <c r="LKZ15" s="140" t="s">
        <v>454</v>
      </c>
      <c r="LLA15" s="140" t="s">
        <v>454</v>
      </c>
      <c r="LLB15" s="140" t="s">
        <v>454</v>
      </c>
      <c r="LLC15" s="140" t="s">
        <v>454</v>
      </c>
      <c r="LLD15" s="140" t="s">
        <v>454</v>
      </c>
      <c r="LLE15" s="140" t="s">
        <v>454</v>
      </c>
      <c r="LLF15" s="140" t="s">
        <v>454</v>
      </c>
      <c r="LLG15" s="140" t="s">
        <v>454</v>
      </c>
      <c r="LLH15" s="140" t="s">
        <v>454</v>
      </c>
      <c r="LLI15" s="140" t="s">
        <v>454</v>
      </c>
      <c r="LLJ15" s="140" t="s">
        <v>454</v>
      </c>
      <c r="LLK15" s="140" t="s">
        <v>454</v>
      </c>
      <c r="LLL15" s="140" t="s">
        <v>454</v>
      </c>
      <c r="LLM15" s="140" t="s">
        <v>454</v>
      </c>
      <c r="LLN15" s="140" t="s">
        <v>454</v>
      </c>
      <c r="LLO15" s="140" t="s">
        <v>454</v>
      </c>
      <c r="LLP15" s="140" t="s">
        <v>454</v>
      </c>
      <c r="LLQ15" s="140" t="s">
        <v>454</v>
      </c>
      <c r="LLR15" s="140" t="s">
        <v>454</v>
      </c>
      <c r="LLS15" s="140" t="s">
        <v>454</v>
      </c>
      <c r="LLT15" s="140" t="s">
        <v>454</v>
      </c>
      <c r="LLU15" s="140" t="s">
        <v>454</v>
      </c>
      <c r="LLV15" s="140" t="s">
        <v>454</v>
      </c>
      <c r="LLW15" s="140" t="s">
        <v>454</v>
      </c>
      <c r="LLX15" s="140" t="s">
        <v>454</v>
      </c>
      <c r="LLY15" s="140" t="s">
        <v>454</v>
      </c>
      <c r="LLZ15" s="140" t="s">
        <v>454</v>
      </c>
      <c r="LMA15" s="140" t="s">
        <v>454</v>
      </c>
      <c r="LMB15" s="140" t="s">
        <v>454</v>
      </c>
      <c r="LMC15" s="140" t="s">
        <v>454</v>
      </c>
      <c r="LMD15" s="140" t="s">
        <v>454</v>
      </c>
      <c r="LME15" s="140" t="s">
        <v>454</v>
      </c>
      <c r="LMF15" s="140" t="s">
        <v>454</v>
      </c>
      <c r="LMG15" s="140" t="s">
        <v>454</v>
      </c>
      <c r="LMH15" s="140" t="s">
        <v>454</v>
      </c>
      <c r="LMI15" s="140" t="s">
        <v>454</v>
      </c>
      <c r="LMJ15" s="140" t="s">
        <v>454</v>
      </c>
      <c r="LMK15" s="140" t="s">
        <v>454</v>
      </c>
      <c r="LML15" s="140" t="s">
        <v>454</v>
      </c>
      <c r="LMM15" s="140" t="s">
        <v>454</v>
      </c>
      <c r="LMN15" s="140" t="s">
        <v>454</v>
      </c>
      <c r="LMO15" s="140" t="s">
        <v>454</v>
      </c>
      <c r="LMP15" s="140" t="s">
        <v>454</v>
      </c>
      <c r="LMQ15" s="140" t="s">
        <v>454</v>
      </c>
      <c r="LMR15" s="140" t="s">
        <v>454</v>
      </c>
      <c r="LMS15" s="140" t="s">
        <v>454</v>
      </c>
      <c r="LMT15" s="140" t="s">
        <v>454</v>
      </c>
      <c r="LMU15" s="140" t="s">
        <v>454</v>
      </c>
      <c r="LMV15" s="140" t="s">
        <v>454</v>
      </c>
      <c r="LMW15" s="140" t="s">
        <v>454</v>
      </c>
      <c r="LMX15" s="140" t="s">
        <v>454</v>
      </c>
      <c r="LMY15" s="140" t="s">
        <v>454</v>
      </c>
      <c r="LMZ15" s="140" t="s">
        <v>454</v>
      </c>
      <c r="LNA15" s="140" t="s">
        <v>454</v>
      </c>
      <c r="LNB15" s="140" t="s">
        <v>454</v>
      </c>
      <c r="LNC15" s="140" t="s">
        <v>454</v>
      </c>
      <c r="LND15" s="140" t="s">
        <v>454</v>
      </c>
      <c r="LNE15" s="140" t="s">
        <v>454</v>
      </c>
      <c r="LNF15" s="140" t="s">
        <v>454</v>
      </c>
      <c r="LNG15" s="140" t="s">
        <v>454</v>
      </c>
      <c r="LNH15" s="140" t="s">
        <v>454</v>
      </c>
      <c r="LNI15" s="140" t="s">
        <v>454</v>
      </c>
      <c r="LNJ15" s="140" t="s">
        <v>454</v>
      </c>
      <c r="LNK15" s="140" t="s">
        <v>454</v>
      </c>
      <c r="LNL15" s="140" t="s">
        <v>454</v>
      </c>
      <c r="LNM15" s="140" t="s">
        <v>454</v>
      </c>
      <c r="LNN15" s="140" t="s">
        <v>454</v>
      </c>
      <c r="LNO15" s="140" t="s">
        <v>454</v>
      </c>
      <c r="LNP15" s="140" t="s">
        <v>454</v>
      </c>
      <c r="LNQ15" s="140" t="s">
        <v>454</v>
      </c>
      <c r="LNR15" s="140" t="s">
        <v>454</v>
      </c>
      <c r="LNS15" s="140" t="s">
        <v>454</v>
      </c>
      <c r="LNT15" s="140" t="s">
        <v>454</v>
      </c>
      <c r="LNU15" s="140" t="s">
        <v>454</v>
      </c>
      <c r="LNV15" s="140" t="s">
        <v>454</v>
      </c>
      <c r="LNW15" s="140" t="s">
        <v>454</v>
      </c>
      <c r="LNX15" s="140" t="s">
        <v>454</v>
      </c>
      <c r="LNY15" s="140" t="s">
        <v>454</v>
      </c>
      <c r="LNZ15" s="140" t="s">
        <v>454</v>
      </c>
      <c r="LOA15" s="140" t="s">
        <v>454</v>
      </c>
      <c r="LOB15" s="140" t="s">
        <v>454</v>
      </c>
      <c r="LOC15" s="140" t="s">
        <v>454</v>
      </c>
      <c r="LOD15" s="140" t="s">
        <v>454</v>
      </c>
      <c r="LOE15" s="140" t="s">
        <v>454</v>
      </c>
      <c r="LOF15" s="140" t="s">
        <v>454</v>
      </c>
      <c r="LOG15" s="140" t="s">
        <v>454</v>
      </c>
      <c r="LOH15" s="140" t="s">
        <v>454</v>
      </c>
      <c r="LOI15" s="140" t="s">
        <v>454</v>
      </c>
      <c r="LOJ15" s="140" t="s">
        <v>454</v>
      </c>
      <c r="LOK15" s="140" t="s">
        <v>454</v>
      </c>
      <c r="LOL15" s="140" t="s">
        <v>454</v>
      </c>
      <c r="LOM15" s="140" t="s">
        <v>454</v>
      </c>
      <c r="LON15" s="140" t="s">
        <v>454</v>
      </c>
      <c r="LOO15" s="140" t="s">
        <v>454</v>
      </c>
      <c r="LOP15" s="140" t="s">
        <v>454</v>
      </c>
      <c r="LOQ15" s="140" t="s">
        <v>454</v>
      </c>
      <c r="LOR15" s="140" t="s">
        <v>454</v>
      </c>
      <c r="LOS15" s="140" t="s">
        <v>454</v>
      </c>
      <c r="LOT15" s="140" t="s">
        <v>454</v>
      </c>
      <c r="LOU15" s="140" t="s">
        <v>454</v>
      </c>
      <c r="LOV15" s="140" t="s">
        <v>454</v>
      </c>
      <c r="LOW15" s="140" t="s">
        <v>454</v>
      </c>
      <c r="LOX15" s="140" t="s">
        <v>454</v>
      </c>
      <c r="LOY15" s="140" t="s">
        <v>454</v>
      </c>
      <c r="LOZ15" s="140" t="s">
        <v>454</v>
      </c>
      <c r="LPA15" s="140" t="s">
        <v>454</v>
      </c>
      <c r="LPB15" s="140" t="s">
        <v>454</v>
      </c>
      <c r="LPC15" s="140" t="s">
        <v>454</v>
      </c>
      <c r="LPD15" s="140" t="s">
        <v>454</v>
      </c>
      <c r="LPE15" s="140" t="s">
        <v>454</v>
      </c>
      <c r="LPF15" s="140" t="s">
        <v>454</v>
      </c>
      <c r="LPG15" s="140" t="s">
        <v>454</v>
      </c>
      <c r="LPH15" s="140" t="s">
        <v>454</v>
      </c>
      <c r="LPI15" s="140" t="s">
        <v>454</v>
      </c>
      <c r="LPJ15" s="140" t="s">
        <v>454</v>
      </c>
      <c r="LPK15" s="140" t="s">
        <v>454</v>
      </c>
      <c r="LPL15" s="140" t="s">
        <v>454</v>
      </c>
      <c r="LPM15" s="140" t="s">
        <v>454</v>
      </c>
      <c r="LPN15" s="140" t="s">
        <v>454</v>
      </c>
      <c r="LPO15" s="140" t="s">
        <v>454</v>
      </c>
      <c r="LPP15" s="140" t="s">
        <v>454</v>
      </c>
      <c r="LPQ15" s="140" t="s">
        <v>454</v>
      </c>
      <c r="LPR15" s="140" t="s">
        <v>454</v>
      </c>
      <c r="LPS15" s="140" t="s">
        <v>454</v>
      </c>
      <c r="LPT15" s="140" t="s">
        <v>454</v>
      </c>
      <c r="LPU15" s="140" t="s">
        <v>454</v>
      </c>
      <c r="LPV15" s="140" t="s">
        <v>454</v>
      </c>
      <c r="LPW15" s="140" t="s">
        <v>454</v>
      </c>
      <c r="LPX15" s="140" t="s">
        <v>454</v>
      </c>
      <c r="LPY15" s="140" t="s">
        <v>454</v>
      </c>
      <c r="LPZ15" s="140" t="s">
        <v>454</v>
      </c>
      <c r="LQA15" s="140" t="s">
        <v>454</v>
      </c>
      <c r="LQB15" s="140" t="s">
        <v>454</v>
      </c>
      <c r="LQC15" s="140" t="s">
        <v>454</v>
      </c>
      <c r="LQD15" s="140" t="s">
        <v>454</v>
      </c>
      <c r="LQE15" s="140" t="s">
        <v>454</v>
      </c>
      <c r="LQF15" s="140" t="s">
        <v>454</v>
      </c>
      <c r="LQG15" s="140" t="s">
        <v>454</v>
      </c>
      <c r="LQH15" s="140" t="s">
        <v>454</v>
      </c>
      <c r="LQI15" s="140" t="s">
        <v>454</v>
      </c>
      <c r="LQJ15" s="140" t="s">
        <v>454</v>
      </c>
      <c r="LQK15" s="140" t="s">
        <v>454</v>
      </c>
      <c r="LQL15" s="140" t="s">
        <v>454</v>
      </c>
      <c r="LQM15" s="140" t="s">
        <v>454</v>
      </c>
      <c r="LQN15" s="140" t="s">
        <v>454</v>
      </c>
      <c r="LQO15" s="140" t="s">
        <v>454</v>
      </c>
      <c r="LQP15" s="140" t="s">
        <v>454</v>
      </c>
      <c r="LQQ15" s="140" t="s">
        <v>454</v>
      </c>
      <c r="LQR15" s="140" t="s">
        <v>454</v>
      </c>
      <c r="LQS15" s="140" t="s">
        <v>454</v>
      </c>
      <c r="LQT15" s="140" t="s">
        <v>454</v>
      </c>
      <c r="LQU15" s="140" t="s">
        <v>454</v>
      </c>
      <c r="LQV15" s="140" t="s">
        <v>454</v>
      </c>
      <c r="LQW15" s="140" t="s">
        <v>454</v>
      </c>
      <c r="LQX15" s="140" t="s">
        <v>454</v>
      </c>
      <c r="LQY15" s="140" t="s">
        <v>454</v>
      </c>
      <c r="LQZ15" s="140" t="s">
        <v>454</v>
      </c>
      <c r="LRA15" s="140" t="s">
        <v>454</v>
      </c>
      <c r="LRB15" s="140" t="s">
        <v>454</v>
      </c>
      <c r="LRC15" s="140" t="s">
        <v>454</v>
      </c>
      <c r="LRD15" s="140" t="s">
        <v>454</v>
      </c>
      <c r="LRE15" s="140" t="s">
        <v>454</v>
      </c>
      <c r="LRF15" s="140" t="s">
        <v>454</v>
      </c>
      <c r="LRG15" s="140" t="s">
        <v>454</v>
      </c>
      <c r="LRH15" s="140" t="s">
        <v>454</v>
      </c>
      <c r="LRI15" s="140" t="s">
        <v>454</v>
      </c>
      <c r="LRJ15" s="140" t="s">
        <v>454</v>
      </c>
      <c r="LRK15" s="140" t="s">
        <v>454</v>
      </c>
      <c r="LRL15" s="140" t="s">
        <v>454</v>
      </c>
      <c r="LRM15" s="140" t="s">
        <v>454</v>
      </c>
      <c r="LRN15" s="140" t="s">
        <v>454</v>
      </c>
      <c r="LRO15" s="140" t="s">
        <v>454</v>
      </c>
      <c r="LRP15" s="140" t="s">
        <v>454</v>
      </c>
      <c r="LRQ15" s="140" t="s">
        <v>454</v>
      </c>
      <c r="LRR15" s="140" t="s">
        <v>454</v>
      </c>
      <c r="LRS15" s="140" t="s">
        <v>454</v>
      </c>
      <c r="LRT15" s="140" t="s">
        <v>454</v>
      </c>
      <c r="LRU15" s="140" t="s">
        <v>454</v>
      </c>
      <c r="LRV15" s="140" t="s">
        <v>454</v>
      </c>
      <c r="LRW15" s="140" t="s">
        <v>454</v>
      </c>
      <c r="LRX15" s="140" t="s">
        <v>454</v>
      </c>
      <c r="LRY15" s="140" t="s">
        <v>454</v>
      </c>
      <c r="LRZ15" s="140" t="s">
        <v>454</v>
      </c>
      <c r="LSA15" s="140" t="s">
        <v>454</v>
      </c>
      <c r="LSB15" s="140" t="s">
        <v>454</v>
      </c>
      <c r="LSC15" s="140" t="s">
        <v>454</v>
      </c>
      <c r="LSD15" s="140" t="s">
        <v>454</v>
      </c>
      <c r="LSE15" s="140" t="s">
        <v>454</v>
      </c>
      <c r="LSF15" s="140" t="s">
        <v>454</v>
      </c>
      <c r="LSG15" s="140" t="s">
        <v>454</v>
      </c>
      <c r="LSH15" s="140" t="s">
        <v>454</v>
      </c>
      <c r="LSI15" s="140" t="s">
        <v>454</v>
      </c>
      <c r="LSJ15" s="140" t="s">
        <v>454</v>
      </c>
      <c r="LSK15" s="140" t="s">
        <v>454</v>
      </c>
      <c r="LSL15" s="140" t="s">
        <v>454</v>
      </c>
      <c r="LSM15" s="140" t="s">
        <v>454</v>
      </c>
      <c r="LSN15" s="140" t="s">
        <v>454</v>
      </c>
      <c r="LSO15" s="140" t="s">
        <v>454</v>
      </c>
      <c r="LSP15" s="140" t="s">
        <v>454</v>
      </c>
      <c r="LSQ15" s="140" t="s">
        <v>454</v>
      </c>
      <c r="LSR15" s="140" t="s">
        <v>454</v>
      </c>
      <c r="LSS15" s="140" t="s">
        <v>454</v>
      </c>
      <c r="LST15" s="140" t="s">
        <v>454</v>
      </c>
      <c r="LSU15" s="140" t="s">
        <v>454</v>
      </c>
      <c r="LSV15" s="140" t="s">
        <v>454</v>
      </c>
      <c r="LSW15" s="140" t="s">
        <v>454</v>
      </c>
      <c r="LSX15" s="140" t="s">
        <v>454</v>
      </c>
      <c r="LSY15" s="140" t="s">
        <v>454</v>
      </c>
      <c r="LSZ15" s="140" t="s">
        <v>454</v>
      </c>
      <c r="LTA15" s="140" t="s">
        <v>454</v>
      </c>
      <c r="LTB15" s="140" t="s">
        <v>454</v>
      </c>
      <c r="LTC15" s="140" t="s">
        <v>454</v>
      </c>
      <c r="LTD15" s="140" t="s">
        <v>454</v>
      </c>
      <c r="LTE15" s="140" t="s">
        <v>454</v>
      </c>
      <c r="LTF15" s="140" t="s">
        <v>454</v>
      </c>
      <c r="LTG15" s="140" t="s">
        <v>454</v>
      </c>
      <c r="LTH15" s="140" t="s">
        <v>454</v>
      </c>
      <c r="LTI15" s="140" t="s">
        <v>454</v>
      </c>
      <c r="LTJ15" s="140" t="s">
        <v>454</v>
      </c>
      <c r="LTK15" s="140" t="s">
        <v>454</v>
      </c>
      <c r="LTL15" s="140" t="s">
        <v>454</v>
      </c>
      <c r="LTM15" s="140" t="s">
        <v>454</v>
      </c>
      <c r="LTN15" s="140" t="s">
        <v>454</v>
      </c>
      <c r="LTO15" s="140" t="s">
        <v>454</v>
      </c>
      <c r="LTP15" s="140" t="s">
        <v>454</v>
      </c>
      <c r="LTQ15" s="140" t="s">
        <v>454</v>
      </c>
      <c r="LTR15" s="140" t="s">
        <v>454</v>
      </c>
      <c r="LTS15" s="140" t="s">
        <v>454</v>
      </c>
      <c r="LTT15" s="140" t="s">
        <v>454</v>
      </c>
      <c r="LTU15" s="140" t="s">
        <v>454</v>
      </c>
      <c r="LTV15" s="140" t="s">
        <v>454</v>
      </c>
      <c r="LTW15" s="140" t="s">
        <v>454</v>
      </c>
      <c r="LTX15" s="140" t="s">
        <v>454</v>
      </c>
      <c r="LTY15" s="140" t="s">
        <v>454</v>
      </c>
      <c r="LTZ15" s="140" t="s">
        <v>454</v>
      </c>
      <c r="LUA15" s="140" t="s">
        <v>454</v>
      </c>
      <c r="LUB15" s="140" t="s">
        <v>454</v>
      </c>
      <c r="LUC15" s="140" t="s">
        <v>454</v>
      </c>
      <c r="LUD15" s="140" t="s">
        <v>454</v>
      </c>
      <c r="LUE15" s="140" t="s">
        <v>454</v>
      </c>
      <c r="LUF15" s="140" t="s">
        <v>454</v>
      </c>
      <c r="LUG15" s="140" t="s">
        <v>454</v>
      </c>
      <c r="LUH15" s="140" t="s">
        <v>454</v>
      </c>
      <c r="LUI15" s="140" t="s">
        <v>454</v>
      </c>
      <c r="LUJ15" s="140" t="s">
        <v>454</v>
      </c>
      <c r="LUK15" s="140" t="s">
        <v>454</v>
      </c>
      <c r="LUL15" s="140" t="s">
        <v>454</v>
      </c>
      <c r="LUM15" s="140" t="s">
        <v>454</v>
      </c>
      <c r="LUN15" s="140" t="s">
        <v>454</v>
      </c>
      <c r="LUO15" s="140" t="s">
        <v>454</v>
      </c>
      <c r="LUP15" s="140" t="s">
        <v>454</v>
      </c>
      <c r="LUQ15" s="140" t="s">
        <v>454</v>
      </c>
      <c r="LUR15" s="140" t="s">
        <v>454</v>
      </c>
      <c r="LUS15" s="140" t="s">
        <v>454</v>
      </c>
      <c r="LUT15" s="140" t="s">
        <v>454</v>
      </c>
      <c r="LUU15" s="140" t="s">
        <v>454</v>
      </c>
      <c r="LUV15" s="140" t="s">
        <v>454</v>
      </c>
      <c r="LUW15" s="140" t="s">
        <v>454</v>
      </c>
      <c r="LUX15" s="140" t="s">
        <v>454</v>
      </c>
      <c r="LUY15" s="140" t="s">
        <v>454</v>
      </c>
      <c r="LUZ15" s="140" t="s">
        <v>454</v>
      </c>
      <c r="LVA15" s="140" t="s">
        <v>454</v>
      </c>
      <c r="LVB15" s="140" t="s">
        <v>454</v>
      </c>
      <c r="LVC15" s="140" t="s">
        <v>454</v>
      </c>
      <c r="LVD15" s="140" t="s">
        <v>454</v>
      </c>
      <c r="LVE15" s="140" t="s">
        <v>454</v>
      </c>
      <c r="LVF15" s="140" t="s">
        <v>454</v>
      </c>
      <c r="LVG15" s="140" t="s">
        <v>454</v>
      </c>
      <c r="LVH15" s="140" t="s">
        <v>454</v>
      </c>
      <c r="LVI15" s="140" t="s">
        <v>454</v>
      </c>
      <c r="LVJ15" s="140" t="s">
        <v>454</v>
      </c>
      <c r="LVK15" s="140" t="s">
        <v>454</v>
      </c>
      <c r="LVL15" s="140" t="s">
        <v>454</v>
      </c>
      <c r="LVM15" s="140" t="s">
        <v>454</v>
      </c>
      <c r="LVN15" s="140" t="s">
        <v>454</v>
      </c>
      <c r="LVO15" s="140" t="s">
        <v>454</v>
      </c>
      <c r="LVP15" s="140" t="s">
        <v>454</v>
      </c>
      <c r="LVQ15" s="140" t="s">
        <v>454</v>
      </c>
      <c r="LVR15" s="140" t="s">
        <v>454</v>
      </c>
      <c r="LVS15" s="140" t="s">
        <v>454</v>
      </c>
      <c r="LVT15" s="140" t="s">
        <v>454</v>
      </c>
      <c r="LVU15" s="140" t="s">
        <v>454</v>
      </c>
      <c r="LVV15" s="140" t="s">
        <v>454</v>
      </c>
      <c r="LVW15" s="140" t="s">
        <v>454</v>
      </c>
      <c r="LVX15" s="140" t="s">
        <v>454</v>
      </c>
      <c r="LVY15" s="140" t="s">
        <v>454</v>
      </c>
      <c r="LVZ15" s="140" t="s">
        <v>454</v>
      </c>
      <c r="LWA15" s="140" t="s">
        <v>454</v>
      </c>
      <c r="LWB15" s="140" t="s">
        <v>454</v>
      </c>
      <c r="LWC15" s="140" t="s">
        <v>454</v>
      </c>
      <c r="LWD15" s="140" t="s">
        <v>454</v>
      </c>
      <c r="LWE15" s="140" t="s">
        <v>454</v>
      </c>
      <c r="LWF15" s="140" t="s">
        <v>454</v>
      </c>
      <c r="LWG15" s="140" t="s">
        <v>454</v>
      </c>
      <c r="LWH15" s="140" t="s">
        <v>454</v>
      </c>
      <c r="LWI15" s="140" t="s">
        <v>454</v>
      </c>
      <c r="LWJ15" s="140" t="s">
        <v>454</v>
      </c>
      <c r="LWK15" s="140" t="s">
        <v>454</v>
      </c>
      <c r="LWL15" s="140" t="s">
        <v>454</v>
      </c>
      <c r="LWM15" s="140" t="s">
        <v>454</v>
      </c>
      <c r="LWN15" s="140" t="s">
        <v>454</v>
      </c>
      <c r="LWO15" s="140" t="s">
        <v>454</v>
      </c>
      <c r="LWP15" s="140" t="s">
        <v>454</v>
      </c>
      <c r="LWQ15" s="140" t="s">
        <v>454</v>
      </c>
      <c r="LWR15" s="140" t="s">
        <v>454</v>
      </c>
      <c r="LWS15" s="140" t="s">
        <v>454</v>
      </c>
      <c r="LWT15" s="140" t="s">
        <v>454</v>
      </c>
      <c r="LWU15" s="140" t="s">
        <v>454</v>
      </c>
      <c r="LWV15" s="140" t="s">
        <v>454</v>
      </c>
      <c r="LWW15" s="140" t="s">
        <v>454</v>
      </c>
      <c r="LWX15" s="140" t="s">
        <v>454</v>
      </c>
      <c r="LWY15" s="140" t="s">
        <v>454</v>
      </c>
      <c r="LWZ15" s="140" t="s">
        <v>454</v>
      </c>
      <c r="LXA15" s="140" t="s">
        <v>454</v>
      </c>
      <c r="LXB15" s="140" t="s">
        <v>454</v>
      </c>
      <c r="LXC15" s="140" t="s">
        <v>454</v>
      </c>
      <c r="LXD15" s="140" t="s">
        <v>454</v>
      </c>
      <c r="LXE15" s="140" t="s">
        <v>454</v>
      </c>
      <c r="LXF15" s="140" t="s">
        <v>454</v>
      </c>
      <c r="LXG15" s="140" t="s">
        <v>454</v>
      </c>
      <c r="LXH15" s="140" t="s">
        <v>454</v>
      </c>
      <c r="LXI15" s="140" t="s">
        <v>454</v>
      </c>
      <c r="LXJ15" s="140" t="s">
        <v>454</v>
      </c>
      <c r="LXK15" s="140" t="s">
        <v>454</v>
      </c>
      <c r="LXL15" s="140" t="s">
        <v>454</v>
      </c>
      <c r="LXM15" s="140" t="s">
        <v>454</v>
      </c>
      <c r="LXN15" s="140" t="s">
        <v>454</v>
      </c>
      <c r="LXO15" s="140" t="s">
        <v>454</v>
      </c>
      <c r="LXP15" s="140" t="s">
        <v>454</v>
      </c>
      <c r="LXQ15" s="140" t="s">
        <v>454</v>
      </c>
      <c r="LXR15" s="140" t="s">
        <v>454</v>
      </c>
      <c r="LXS15" s="140" t="s">
        <v>454</v>
      </c>
      <c r="LXT15" s="140" t="s">
        <v>454</v>
      </c>
      <c r="LXU15" s="140" t="s">
        <v>454</v>
      </c>
      <c r="LXV15" s="140" t="s">
        <v>454</v>
      </c>
      <c r="LXW15" s="140" t="s">
        <v>454</v>
      </c>
      <c r="LXX15" s="140" t="s">
        <v>454</v>
      </c>
      <c r="LXY15" s="140" t="s">
        <v>454</v>
      </c>
      <c r="LXZ15" s="140" t="s">
        <v>454</v>
      </c>
      <c r="LYA15" s="140" t="s">
        <v>454</v>
      </c>
      <c r="LYB15" s="140" t="s">
        <v>454</v>
      </c>
      <c r="LYC15" s="140" t="s">
        <v>454</v>
      </c>
      <c r="LYD15" s="140" t="s">
        <v>454</v>
      </c>
      <c r="LYE15" s="140" t="s">
        <v>454</v>
      </c>
      <c r="LYF15" s="140" t="s">
        <v>454</v>
      </c>
      <c r="LYG15" s="140" t="s">
        <v>454</v>
      </c>
      <c r="LYH15" s="140" t="s">
        <v>454</v>
      </c>
      <c r="LYI15" s="140" t="s">
        <v>454</v>
      </c>
      <c r="LYJ15" s="140" t="s">
        <v>454</v>
      </c>
      <c r="LYK15" s="140" t="s">
        <v>454</v>
      </c>
      <c r="LYL15" s="140" t="s">
        <v>454</v>
      </c>
      <c r="LYM15" s="140" t="s">
        <v>454</v>
      </c>
      <c r="LYN15" s="140" t="s">
        <v>454</v>
      </c>
      <c r="LYO15" s="140" t="s">
        <v>454</v>
      </c>
      <c r="LYP15" s="140" t="s">
        <v>454</v>
      </c>
      <c r="LYQ15" s="140" t="s">
        <v>454</v>
      </c>
      <c r="LYR15" s="140" t="s">
        <v>454</v>
      </c>
      <c r="LYS15" s="140" t="s">
        <v>454</v>
      </c>
      <c r="LYT15" s="140" t="s">
        <v>454</v>
      </c>
      <c r="LYU15" s="140" t="s">
        <v>454</v>
      </c>
      <c r="LYV15" s="140" t="s">
        <v>454</v>
      </c>
      <c r="LYW15" s="140" t="s">
        <v>454</v>
      </c>
      <c r="LYX15" s="140" t="s">
        <v>454</v>
      </c>
      <c r="LYY15" s="140" t="s">
        <v>454</v>
      </c>
      <c r="LYZ15" s="140" t="s">
        <v>454</v>
      </c>
      <c r="LZA15" s="140" t="s">
        <v>454</v>
      </c>
      <c r="LZB15" s="140" t="s">
        <v>454</v>
      </c>
      <c r="LZC15" s="140" t="s">
        <v>454</v>
      </c>
      <c r="LZD15" s="140" t="s">
        <v>454</v>
      </c>
      <c r="LZE15" s="140" t="s">
        <v>454</v>
      </c>
      <c r="LZF15" s="140" t="s">
        <v>454</v>
      </c>
      <c r="LZG15" s="140" t="s">
        <v>454</v>
      </c>
      <c r="LZH15" s="140" t="s">
        <v>454</v>
      </c>
      <c r="LZI15" s="140" t="s">
        <v>454</v>
      </c>
      <c r="LZJ15" s="140" t="s">
        <v>454</v>
      </c>
      <c r="LZK15" s="140" t="s">
        <v>454</v>
      </c>
      <c r="LZL15" s="140" t="s">
        <v>454</v>
      </c>
      <c r="LZM15" s="140" t="s">
        <v>454</v>
      </c>
      <c r="LZN15" s="140" t="s">
        <v>454</v>
      </c>
      <c r="LZO15" s="140" t="s">
        <v>454</v>
      </c>
      <c r="LZP15" s="140" t="s">
        <v>454</v>
      </c>
      <c r="LZQ15" s="140" t="s">
        <v>454</v>
      </c>
      <c r="LZR15" s="140" t="s">
        <v>454</v>
      </c>
      <c r="LZS15" s="140" t="s">
        <v>454</v>
      </c>
      <c r="LZT15" s="140" t="s">
        <v>454</v>
      </c>
      <c r="LZU15" s="140" t="s">
        <v>454</v>
      </c>
      <c r="LZV15" s="140" t="s">
        <v>454</v>
      </c>
      <c r="LZW15" s="140" t="s">
        <v>454</v>
      </c>
      <c r="LZX15" s="140" t="s">
        <v>454</v>
      </c>
      <c r="LZY15" s="140" t="s">
        <v>454</v>
      </c>
      <c r="LZZ15" s="140" t="s">
        <v>454</v>
      </c>
      <c r="MAA15" s="140" t="s">
        <v>454</v>
      </c>
      <c r="MAB15" s="140" t="s">
        <v>454</v>
      </c>
      <c r="MAC15" s="140" t="s">
        <v>454</v>
      </c>
      <c r="MAD15" s="140" t="s">
        <v>454</v>
      </c>
      <c r="MAE15" s="140" t="s">
        <v>454</v>
      </c>
      <c r="MAF15" s="140" t="s">
        <v>454</v>
      </c>
      <c r="MAG15" s="140" t="s">
        <v>454</v>
      </c>
      <c r="MAH15" s="140" t="s">
        <v>454</v>
      </c>
      <c r="MAI15" s="140" t="s">
        <v>454</v>
      </c>
      <c r="MAJ15" s="140" t="s">
        <v>454</v>
      </c>
      <c r="MAK15" s="140" t="s">
        <v>454</v>
      </c>
      <c r="MAL15" s="140" t="s">
        <v>454</v>
      </c>
      <c r="MAM15" s="140" t="s">
        <v>454</v>
      </c>
      <c r="MAN15" s="140" t="s">
        <v>454</v>
      </c>
      <c r="MAO15" s="140" t="s">
        <v>454</v>
      </c>
      <c r="MAP15" s="140" t="s">
        <v>454</v>
      </c>
      <c r="MAQ15" s="140" t="s">
        <v>454</v>
      </c>
      <c r="MAR15" s="140" t="s">
        <v>454</v>
      </c>
      <c r="MAS15" s="140" t="s">
        <v>454</v>
      </c>
      <c r="MAT15" s="140" t="s">
        <v>454</v>
      </c>
      <c r="MAU15" s="140" t="s">
        <v>454</v>
      </c>
      <c r="MAV15" s="140" t="s">
        <v>454</v>
      </c>
      <c r="MAW15" s="140" t="s">
        <v>454</v>
      </c>
      <c r="MAX15" s="140" t="s">
        <v>454</v>
      </c>
      <c r="MAY15" s="140" t="s">
        <v>454</v>
      </c>
      <c r="MAZ15" s="140" t="s">
        <v>454</v>
      </c>
      <c r="MBA15" s="140" t="s">
        <v>454</v>
      </c>
      <c r="MBB15" s="140" t="s">
        <v>454</v>
      </c>
      <c r="MBC15" s="140" t="s">
        <v>454</v>
      </c>
      <c r="MBD15" s="140" t="s">
        <v>454</v>
      </c>
      <c r="MBE15" s="140" t="s">
        <v>454</v>
      </c>
      <c r="MBF15" s="140" t="s">
        <v>454</v>
      </c>
      <c r="MBG15" s="140" t="s">
        <v>454</v>
      </c>
      <c r="MBH15" s="140" t="s">
        <v>454</v>
      </c>
      <c r="MBI15" s="140" t="s">
        <v>454</v>
      </c>
      <c r="MBJ15" s="140" t="s">
        <v>454</v>
      </c>
      <c r="MBK15" s="140" t="s">
        <v>454</v>
      </c>
      <c r="MBL15" s="140" t="s">
        <v>454</v>
      </c>
      <c r="MBM15" s="140" t="s">
        <v>454</v>
      </c>
      <c r="MBN15" s="140" t="s">
        <v>454</v>
      </c>
      <c r="MBO15" s="140" t="s">
        <v>454</v>
      </c>
      <c r="MBP15" s="140" t="s">
        <v>454</v>
      </c>
      <c r="MBQ15" s="140" t="s">
        <v>454</v>
      </c>
      <c r="MBR15" s="140" t="s">
        <v>454</v>
      </c>
      <c r="MBS15" s="140" t="s">
        <v>454</v>
      </c>
      <c r="MBT15" s="140" t="s">
        <v>454</v>
      </c>
      <c r="MBU15" s="140" t="s">
        <v>454</v>
      </c>
      <c r="MBV15" s="140" t="s">
        <v>454</v>
      </c>
      <c r="MBW15" s="140" t="s">
        <v>454</v>
      </c>
      <c r="MBX15" s="140" t="s">
        <v>454</v>
      </c>
      <c r="MBY15" s="140" t="s">
        <v>454</v>
      </c>
      <c r="MBZ15" s="140" t="s">
        <v>454</v>
      </c>
      <c r="MCA15" s="140" t="s">
        <v>454</v>
      </c>
      <c r="MCB15" s="140" t="s">
        <v>454</v>
      </c>
      <c r="MCC15" s="140" t="s">
        <v>454</v>
      </c>
      <c r="MCD15" s="140" t="s">
        <v>454</v>
      </c>
      <c r="MCE15" s="140" t="s">
        <v>454</v>
      </c>
      <c r="MCF15" s="140" t="s">
        <v>454</v>
      </c>
      <c r="MCG15" s="140" t="s">
        <v>454</v>
      </c>
      <c r="MCH15" s="140" t="s">
        <v>454</v>
      </c>
      <c r="MCI15" s="140" t="s">
        <v>454</v>
      </c>
      <c r="MCJ15" s="140" t="s">
        <v>454</v>
      </c>
      <c r="MCK15" s="140" t="s">
        <v>454</v>
      </c>
      <c r="MCL15" s="140" t="s">
        <v>454</v>
      </c>
      <c r="MCM15" s="140" t="s">
        <v>454</v>
      </c>
      <c r="MCN15" s="140" t="s">
        <v>454</v>
      </c>
      <c r="MCO15" s="140" t="s">
        <v>454</v>
      </c>
      <c r="MCP15" s="140" t="s">
        <v>454</v>
      </c>
      <c r="MCQ15" s="140" t="s">
        <v>454</v>
      </c>
      <c r="MCR15" s="140" t="s">
        <v>454</v>
      </c>
      <c r="MCS15" s="140" t="s">
        <v>454</v>
      </c>
      <c r="MCT15" s="140" t="s">
        <v>454</v>
      </c>
      <c r="MCU15" s="140" t="s">
        <v>454</v>
      </c>
      <c r="MCV15" s="140" t="s">
        <v>454</v>
      </c>
      <c r="MCW15" s="140" t="s">
        <v>454</v>
      </c>
      <c r="MCX15" s="140" t="s">
        <v>454</v>
      </c>
      <c r="MCY15" s="140" t="s">
        <v>454</v>
      </c>
      <c r="MCZ15" s="140" t="s">
        <v>454</v>
      </c>
      <c r="MDA15" s="140" t="s">
        <v>454</v>
      </c>
      <c r="MDB15" s="140" t="s">
        <v>454</v>
      </c>
      <c r="MDC15" s="140" t="s">
        <v>454</v>
      </c>
      <c r="MDD15" s="140" t="s">
        <v>454</v>
      </c>
      <c r="MDE15" s="140" t="s">
        <v>454</v>
      </c>
      <c r="MDF15" s="140" t="s">
        <v>454</v>
      </c>
      <c r="MDG15" s="140" t="s">
        <v>454</v>
      </c>
      <c r="MDH15" s="140" t="s">
        <v>454</v>
      </c>
      <c r="MDI15" s="140" t="s">
        <v>454</v>
      </c>
      <c r="MDJ15" s="140" t="s">
        <v>454</v>
      </c>
      <c r="MDK15" s="140" t="s">
        <v>454</v>
      </c>
      <c r="MDL15" s="140" t="s">
        <v>454</v>
      </c>
      <c r="MDM15" s="140" t="s">
        <v>454</v>
      </c>
      <c r="MDN15" s="140" t="s">
        <v>454</v>
      </c>
      <c r="MDO15" s="140" t="s">
        <v>454</v>
      </c>
      <c r="MDP15" s="140" t="s">
        <v>454</v>
      </c>
      <c r="MDQ15" s="140" t="s">
        <v>454</v>
      </c>
      <c r="MDR15" s="140" t="s">
        <v>454</v>
      </c>
      <c r="MDS15" s="140" t="s">
        <v>454</v>
      </c>
      <c r="MDT15" s="140" t="s">
        <v>454</v>
      </c>
      <c r="MDU15" s="140" t="s">
        <v>454</v>
      </c>
      <c r="MDV15" s="140" t="s">
        <v>454</v>
      </c>
      <c r="MDW15" s="140" t="s">
        <v>454</v>
      </c>
      <c r="MDX15" s="140" t="s">
        <v>454</v>
      </c>
      <c r="MDY15" s="140" t="s">
        <v>454</v>
      </c>
      <c r="MDZ15" s="140" t="s">
        <v>454</v>
      </c>
      <c r="MEA15" s="140" t="s">
        <v>454</v>
      </c>
      <c r="MEB15" s="140" t="s">
        <v>454</v>
      </c>
      <c r="MEC15" s="140" t="s">
        <v>454</v>
      </c>
      <c r="MED15" s="140" t="s">
        <v>454</v>
      </c>
      <c r="MEE15" s="140" t="s">
        <v>454</v>
      </c>
      <c r="MEF15" s="140" t="s">
        <v>454</v>
      </c>
      <c r="MEG15" s="140" t="s">
        <v>454</v>
      </c>
      <c r="MEH15" s="140" t="s">
        <v>454</v>
      </c>
      <c r="MEI15" s="140" t="s">
        <v>454</v>
      </c>
      <c r="MEJ15" s="140" t="s">
        <v>454</v>
      </c>
      <c r="MEK15" s="140" t="s">
        <v>454</v>
      </c>
      <c r="MEL15" s="140" t="s">
        <v>454</v>
      </c>
      <c r="MEM15" s="140" t="s">
        <v>454</v>
      </c>
      <c r="MEN15" s="140" t="s">
        <v>454</v>
      </c>
      <c r="MEO15" s="140" t="s">
        <v>454</v>
      </c>
      <c r="MEP15" s="140" t="s">
        <v>454</v>
      </c>
      <c r="MEQ15" s="140" t="s">
        <v>454</v>
      </c>
      <c r="MER15" s="140" t="s">
        <v>454</v>
      </c>
      <c r="MES15" s="140" t="s">
        <v>454</v>
      </c>
      <c r="MET15" s="140" t="s">
        <v>454</v>
      </c>
      <c r="MEU15" s="140" t="s">
        <v>454</v>
      </c>
      <c r="MEV15" s="140" t="s">
        <v>454</v>
      </c>
      <c r="MEW15" s="140" t="s">
        <v>454</v>
      </c>
      <c r="MEX15" s="140" t="s">
        <v>454</v>
      </c>
      <c r="MEY15" s="140" t="s">
        <v>454</v>
      </c>
      <c r="MEZ15" s="140" t="s">
        <v>454</v>
      </c>
      <c r="MFA15" s="140" t="s">
        <v>454</v>
      </c>
      <c r="MFB15" s="140" t="s">
        <v>454</v>
      </c>
      <c r="MFC15" s="140" t="s">
        <v>454</v>
      </c>
      <c r="MFD15" s="140" t="s">
        <v>454</v>
      </c>
      <c r="MFE15" s="140" t="s">
        <v>454</v>
      </c>
      <c r="MFF15" s="140" t="s">
        <v>454</v>
      </c>
      <c r="MFG15" s="140" t="s">
        <v>454</v>
      </c>
      <c r="MFH15" s="140" t="s">
        <v>454</v>
      </c>
      <c r="MFI15" s="140" t="s">
        <v>454</v>
      </c>
      <c r="MFJ15" s="140" t="s">
        <v>454</v>
      </c>
      <c r="MFK15" s="140" t="s">
        <v>454</v>
      </c>
      <c r="MFL15" s="140" t="s">
        <v>454</v>
      </c>
      <c r="MFM15" s="140" t="s">
        <v>454</v>
      </c>
      <c r="MFN15" s="140" t="s">
        <v>454</v>
      </c>
      <c r="MFO15" s="140" t="s">
        <v>454</v>
      </c>
      <c r="MFP15" s="140" t="s">
        <v>454</v>
      </c>
      <c r="MFQ15" s="140" t="s">
        <v>454</v>
      </c>
      <c r="MFR15" s="140" t="s">
        <v>454</v>
      </c>
      <c r="MFS15" s="140" t="s">
        <v>454</v>
      </c>
      <c r="MFT15" s="140" t="s">
        <v>454</v>
      </c>
      <c r="MFU15" s="140" t="s">
        <v>454</v>
      </c>
      <c r="MFV15" s="140" t="s">
        <v>454</v>
      </c>
      <c r="MFW15" s="140" t="s">
        <v>454</v>
      </c>
      <c r="MFX15" s="140" t="s">
        <v>454</v>
      </c>
      <c r="MFY15" s="140" t="s">
        <v>454</v>
      </c>
      <c r="MFZ15" s="140" t="s">
        <v>454</v>
      </c>
      <c r="MGA15" s="140" t="s">
        <v>454</v>
      </c>
      <c r="MGB15" s="140" t="s">
        <v>454</v>
      </c>
      <c r="MGC15" s="140" t="s">
        <v>454</v>
      </c>
      <c r="MGD15" s="140" t="s">
        <v>454</v>
      </c>
      <c r="MGE15" s="140" t="s">
        <v>454</v>
      </c>
      <c r="MGF15" s="140" t="s">
        <v>454</v>
      </c>
      <c r="MGG15" s="140" t="s">
        <v>454</v>
      </c>
      <c r="MGH15" s="140" t="s">
        <v>454</v>
      </c>
      <c r="MGI15" s="140" t="s">
        <v>454</v>
      </c>
      <c r="MGJ15" s="140" t="s">
        <v>454</v>
      </c>
      <c r="MGK15" s="140" t="s">
        <v>454</v>
      </c>
      <c r="MGL15" s="140" t="s">
        <v>454</v>
      </c>
      <c r="MGM15" s="140" t="s">
        <v>454</v>
      </c>
      <c r="MGN15" s="140" t="s">
        <v>454</v>
      </c>
      <c r="MGO15" s="140" t="s">
        <v>454</v>
      </c>
      <c r="MGP15" s="140" t="s">
        <v>454</v>
      </c>
      <c r="MGQ15" s="140" t="s">
        <v>454</v>
      </c>
      <c r="MGR15" s="140" t="s">
        <v>454</v>
      </c>
      <c r="MGS15" s="140" t="s">
        <v>454</v>
      </c>
      <c r="MGT15" s="140" t="s">
        <v>454</v>
      </c>
      <c r="MGU15" s="140" t="s">
        <v>454</v>
      </c>
      <c r="MGV15" s="140" t="s">
        <v>454</v>
      </c>
      <c r="MGW15" s="140" t="s">
        <v>454</v>
      </c>
      <c r="MGX15" s="140" t="s">
        <v>454</v>
      </c>
      <c r="MGY15" s="140" t="s">
        <v>454</v>
      </c>
      <c r="MGZ15" s="140" t="s">
        <v>454</v>
      </c>
      <c r="MHA15" s="140" t="s">
        <v>454</v>
      </c>
      <c r="MHB15" s="140" t="s">
        <v>454</v>
      </c>
      <c r="MHC15" s="140" t="s">
        <v>454</v>
      </c>
      <c r="MHD15" s="140" t="s">
        <v>454</v>
      </c>
      <c r="MHE15" s="140" t="s">
        <v>454</v>
      </c>
      <c r="MHF15" s="140" t="s">
        <v>454</v>
      </c>
      <c r="MHG15" s="140" t="s">
        <v>454</v>
      </c>
      <c r="MHH15" s="140" t="s">
        <v>454</v>
      </c>
      <c r="MHI15" s="140" t="s">
        <v>454</v>
      </c>
      <c r="MHJ15" s="140" t="s">
        <v>454</v>
      </c>
      <c r="MHK15" s="140" t="s">
        <v>454</v>
      </c>
      <c r="MHL15" s="140" t="s">
        <v>454</v>
      </c>
      <c r="MHM15" s="140" t="s">
        <v>454</v>
      </c>
      <c r="MHN15" s="140" t="s">
        <v>454</v>
      </c>
      <c r="MHO15" s="140" t="s">
        <v>454</v>
      </c>
      <c r="MHP15" s="140" t="s">
        <v>454</v>
      </c>
      <c r="MHQ15" s="140" t="s">
        <v>454</v>
      </c>
      <c r="MHR15" s="140" t="s">
        <v>454</v>
      </c>
      <c r="MHS15" s="140" t="s">
        <v>454</v>
      </c>
      <c r="MHT15" s="140" t="s">
        <v>454</v>
      </c>
      <c r="MHU15" s="140" t="s">
        <v>454</v>
      </c>
      <c r="MHV15" s="140" t="s">
        <v>454</v>
      </c>
      <c r="MHW15" s="140" t="s">
        <v>454</v>
      </c>
      <c r="MHX15" s="140" t="s">
        <v>454</v>
      </c>
      <c r="MHY15" s="140" t="s">
        <v>454</v>
      </c>
      <c r="MHZ15" s="140" t="s">
        <v>454</v>
      </c>
      <c r="MIA15" s="140" t="s">
        <v>454</v>
      </c>
      <c r="MIB15" s="140" t="s">
        <v>454</v>
      </c>
      <c r="MIC15" s="140" t="s">
        <v>454</v>
      </c>
      <c r="MID15" s="140" t="s">
        <v>454</v>
      </c>
      <c r="MIE15" s="140" t="s">
        <v>454</v>
      </c>
      <c r="MIF15" s="140" t="s">
        <v>454</v>
      </c>
      <c r="MIG15" s="140" t="s">
        <v>454</v>
      </c>
      <c r="MIH15" s="140" t="s">
        <v>454</v>
      </c>
      <c r="MII15" s="140" t="s">
        <v>454</v>
      </c>
      <c r="MIJ15" s="140" t="s">
        <v>454</v>
      </c>
      <c r="MIK15" s="140" t="s">
        <v>454</v>
      </c>
      <c r="MIL15" s="140" t="s">
        <v>454</v>
      </c>
      <c r="MIM15" s="140" t="s">
        <v>454</v>
      </c>
      <c r="MIN15" s="140" t="s">
        <v>454</v>
      </c>
      <c r="MIO15" s="140" t="s">
        <v>454</v>
      </c>
      <c r="MIP15" s="140" t="s">
        <v>454</v>
      </c>
      <c r="MIQ15" s="140" t="s">
        <v>454</v>
      </c>
      <c r="MIR15" s="140" t="s">
        <v>454</v>
      </c>
      <c r="MIS15" s="140" t="s">
        <v>454</v>
      </c>
      <c r="MIT15" s="140" t="s">
        <v>454</v>
      </c>
      <c r="MIU15" s="140" t="s">
        <v>454</v>
      </c>
      <c r="MIV15" s="140" t="s">
        <v>454</v>
      </c>
      <c r="MIW15" s="140" t="s">
        <v>454</v>
      </c>
      <c r="MIX15" s="140" t="s">
        <v>454</v>
      </c>
      <c r="MIY15" s="140" t="s">
        <v>454</v>
      </c>
      <c r="MIZ15" s="140" t="s">
        <v>454</v>
      </c>
      <c r="MJA15" s="140" t="s">
        <v>454</v>
      </c>
      <c r="MJB15" s="140" t="s">
        <v>454</v>
      </c>
      <c r="MJC15" s="140" t="s">
        <v>454</v>
      </c>
      <c r="MJD15" s="140" t="s">
        <v>454</v>
      </c>
      <c r="MJE15" s="140" t="s">
        <v>454</v>
      </c>
      <c r="MJF15" s="140" t="s">
        <v>454</v>
      </c>
      <c r="MJG15" s="140" t="s">
        <v>454</v>
      </c>
      <c r="MJH15" s="140" t="s">
        <v>454</v>
      </c>
      <c r="MJI15" s="140" t="s">
        <v>454</v>
      </c>
      <c r="MJJ15" s="140" t="s">
        <v>454</v>
      </c>
      <c r="MJK15" s="140" t="s">
        <v>454</v>
      </c>
      <c r="MJL15" s="140" t="s">
        <v>454</v>
      </c>
      <c r="MJM15" s="140" t="s">
        <v>454</v>
      </c>
      <c r="MJN15" s="140" t="s">
        <v>454</v>
      </c>
      <c r="MJO15" s="140" t="s">
        <v>454</v>
      </c>
      <c r="MJP15" s="140" t="s">
        <v>454</v>
      </c>
      <c r="MJQ15" s="140" t="s">
        <v>454</v>
      </c>
      <c r="MJR15" s="140" t="s">
        <v>454</v>
      </c>
      <c r="MJS15" s="140" t="s">
        <v>454</v>
      </c>
      <c r="MJT15" s="140" t="s">
        <v>454</v>
      </c>
      <c r="MJU15" s="140" t="s">
        <v>454</v>
      </c>
      <c r="MJV15" s="140" t="s">
        <v>454</v>
      </c>
      <c r="MJW15" s="140" t="s">
        <v>454</v>
      </c>
      <c r="MJX15" s="140" t="s">
        <v>454</v>
      </c>
      <c r="MJY15" s="140" t="s">
        <v>454</v>
      </c>
      <c r="MJZ15" s="140" t="s">
        <v>454</v>
      </c>
      <c r="MKA15" s="140" t="s">
        <v>454</v>
      </c>
      <c r="MKB15" s="140" t="s">
        <v>454</v>
      </c>
      <c r="MKC15" s="140" t="s">
        <v>454</v>
      </c>
      <c r="MKD15" s="140" t="s">
        <v>454</v>
      </c>
      <c r="MKE15" s="140" t="s">
        <v>454</v>
      </c>
      <c r="MKF15" s="140" t="s">
        <v>454</v>
      </c>
      <c r="MKG15" s="140" t="s">
        <v>454</v>
      </c>
      <c r="MKH15" s="140" t="s">
        <v>454</v>
      </c>
      <c r="MKI15" s="140" t="s">
        <v>454</v>
      </c>
      <c r="MKJ15" s="140" t="s">
        <v>454</v>
      </c>
      <c r="MKK15" s="140" t="s">
        <v>454</v>
      </c>
      <c r="MKL15" s="140" t="s">
        <v>454</v>
      </c>
      <c r="MKM15" s="140" t="s">
        <v>454</v>
      </c>
      <c r="MKN15" s="140" t="s">
        <v>454</v>
      </c>
      <c r="MKO15" s="140" t="s">
        <v>454</v>
      </c>
      <c r="MKP15" s="140" t="s">
        <v>454</v>
      </c>
      <c r="MKQ15" s="140" t="s">
        <v>454</v>
      </c>
      <c r="MKR15" s="140" t="s">
        <v>454</v>
      </c>
      <c r="MKS15" s="140" t="s">
        <v>454</v>
      </c>
      <c r="MKT15" s="140" t="s">
        <v>454</v>
      </c>
      <c r="MKU15" s="140" t="s">
        <v>454</v>
      </c>
      <c r="MKV15" s="140" t="s">
        <v>454</v>
      </c>
      <c r="MKW15" s="140" t="s">
        <v>454</v>
      </c>
      <c r="MKX15" s="140" t="s">
        <v>454</v>
      </c>
      <c r="MKY15" s="140" t="s">
        <v>454</v>
      </c>
      <c r="MKZ15" s="140" t="s">
        <v>454</v>
      </c>
      <c r="MLA15" s="140" t="s">
        <v>454</v>
      </c>
      <c r="MLB15" s="140" t="s">
        <v>454</v>
      </c>
      <c r="MLC15" s="140" t="s">
        <v>454</v>
      </c>
      <c r="MLD15" s="140" t="s">
        <v>454</v>
      </c>
      <c r="MLE15" s="140" t="s">
        <v>454</v>
      </c>
      <c r="MLF15" s="140" t="s">
        <v>454</v>
      </c>
      <c r="MLG15" s="140" t="s">
        <v>454</v>
      </c>
      <c r="MLH15" s="140" t="s">
        <v>454</v>
      </c>
      <c r="MLI15" s="140" t="s">
        <v>454</v>
      </c>
      <c r="MLJ15" s="140" t="s">
        <v>454</v>
      </c>
      <c r="MLK15" s="140" t="s">
        <v>454</v>
      </c>
      <c r="MLL15" s="140" t="s">
        <v>454</v>
      </c>
      <c r="MLM15" s="140" t="s">
        <v>454</v>
      </c>
      <c r="MLN15" s="140" t="s">
        <v>454</v>
      </c>
      <c r="MLO15" s="140" t="s">
        <v>454</v>
      </c>
      <c r="MLP15" s="140" t="s">
        <v>454</v>
      </c>
      <c r="MLQ15" s="140" t="s">
        <v>454</v>
      </c>
      <c r="MLR15" s="140" t="s">
        <v>454</v>
      </c>
      <c r="MLS15" s="140" t="s">
        <v>454</v>
      </c>
      <c r="MLT15" s="140" t="s">
        <v>454</v>
      </c>
      <c r="MLU15" s="140" t="s">
        <v>454</v>
      </c>
      <c r="MLV15" s="140" t="s">
        <v>454</v>
      </c>
      <c r="MLW15" s="140" t="s">
        <v>454</v>
      </c>
      <c r="MLX15" s="140" t="s">
        <v>454</v>
      </c>
      <c r="MLY15" s="140" t="s">
        <v>454</v>
      </c>
      <c r="MLZ15" s="140" t="s">
        <v>454</v>
      </c>
      <c r="MMA15" s="140" t="s">
        <v>454</v>
      </c>
      <c r="MMB15" s="140" t="s">
        <v>454</v>
      </c>
      <c r="MMC15" s="140" t="s">
        <v>454</v>
      </c>
      <c r="MMD15" s="140" t="s">
        <v>454</v>
      </c>
      <c r="MME15" s="140" t="s">
        <v>454</v>
      </c>
      <c r="MMF15" s="140" t="s">
        <v>454</v>
      </c>
      <c r="MMG15" s="140" t="s">
        <v>454</v>
      </c>
      <c r="MMH15" s="140" t="s">
        <v>454</v>
      </c>
      <c r="MMI15" s="140" t="s">
        <v>454</v>
      </c>
      <c r="MMJ15" s="140" t="s">
        <v>454</v>
      </c>
      <c r="MMK15" s="140" t="s">
        <v>454</v>
      </c>
      <c r="MML15" s="140" t="s">
        <v>454</v>
      </c>
      <c r="MMM15" s="140" t="s">
        <v>454</v>
      </c>
      <c r="MMN15" s="140" t="s">
        <v>454</v>
      </c>
      <c r="MMO15" s="140" t="s">
        <v>454</v>
      </c>
      <c r="MMP15" s="140" t="s">
        <v>454</v>
      </c>
      <c r="MMQ15" s="140" t="s">
        <v>454</v>
      </c>
      <c r="MMR15" s="140" t="s">
        <v>454</v>
      </c>
      <c r="MMS15" s="140" t="s">
        <v>454</v>
      </c>
      <c r="MMT15" s="140" t="s">
        <v>454</v>
      </c>
      <c r="MMU15" s="140" t="s">
        <v>454</v>
      </c>
      <c r="MMV15" s="140" t="s">
        <v>454</v>
      </c>
      <c r="MMW15" s="140" t="s">
        <v>454</v>
      </c>
      <c r="MMX15" s="140" t="s">
        <v>454</v>
      </c>
      <c r="MMY15" s="140" t="s">
        <v>454</v>
      </c>
      <c r="MMZ15" s="140" t="s">
        <v>454</v>
      </c>
      <c r="MNA15" s="140" t="s">
        <v>454</v>
      </c>
      <c r="MNB15" s="140" t="s">
        <v>454</v>
      </c>
      <c r="MNC15" s="140" t="s">
        <v>454</v>
      </c>
      <c r="MND15" s="140" t="s">
        <v>454</v>
      </c>
      <c r="MNE15" s="140" t="s">
        <v>454</v>
      </c>
      <c r="MNF15" s="140" t="s">
        <v>454</v>
      </c>
      <c r="MNG15" s="140" t="s">
        <v>454</v>
      </c>
      <c r="MNH15" s="140" t="s">
        <v>454</v>
      </c>
      <c r="MNI15" s="140" t="s">
        <v>454</v>
      </c>
      <c r="MNJ15" s="140" t="s">
        <v>454</v>
      </c>
      <c r="MNK15" s="140" t="s">
        <v>454</v>
      </c>
      <c r="MNL15" s="140" t="s">
        <v>454</v>
      </c>
      <c r="MNM15" s="140" t="s">
        <v>454</v>
      </c>
      <c r="MNN15" s="140" t="s">
        <v>454</v>
      </c>
      <c r="MNO15" s="140" t="s">
        <v>454</v>
      </c>
      <c r="MNP15" s="140" t="s">
        <v>454</v>
      </c>
      <c r="MNQ15" s="140" t="s">
        <v>454</v>
      </c>
      <c r="MNR15" s="140" t="s">
        <v>454</v>
      </c>
      <c r="MNS15" s="140" t="s">
        <v>454</v>
      </c>
      <c r="MNT15" s="140" t="s">
        <v>454</v>
      </c>
      <c r="MNU15" s="140" t="s">
        <v>454</v>
      </c>
      <c r="MNV15" s="140" t="s">
        <v>454</v>
      </c>
      <c r="MNW15" s="140" t="s">
        <v>454</v>
      </c>
      <c r="MNX15" s="140" t="s">
        <v>454</v>
      </c>
      <c r="MNY15" s="140" t="s">
        <v>454</v>
      </c>
      <c r="MNZ15" s="140" t="s">
        <v>454</v>
      </c>
      <c r="MOA15" s="140" t="s">
        <v>454</v>
      </c>
      <c r="MOB15" s="140" t="s">
        <v>454</v>
      </c>
      <c r="MOC15" s="140" t="s">
        <v>454</v>
      </c>
      <c r="MOD15" s="140" t="s">
        <v>454</v>
      </c>
      <c r="MOE15" s="140" t="s">
        <v>454</v>
      </c>
      <c r="MOF15" s="140" t="s">
        <v>454</v>
      </c>
      <c r="MOG15" s="140" t="s">
        <v>454</v>
      </c>
      <c r="MOH15" s="140" t="s">
        <v>454</v>
      </c>
      <c r="MOI15" s="140" t="s">
        <v>454</v>
      </c>
      <c r="MOJ15" s="140" t="s">
        <v>454</v>
      </c>
      <c r="MOK15" s="140" t="s">
        <v>454</v>
      </c>
      <c r="MOL15" s="140" t="s">
        <v>454</v>
      </c>
      <c r="MOM15" s="140" t="s">
        <v>454</v>
      </c>
      <c r="MON15" s="140" t="s">
        <v>454</v>
      </c>
      <c r="MOO15" s="140" t="s">
        <v>454</v>
      </c>
      <c r="MOP15" s="140" t="s">
        <v>454</v>
      </c>
      <c r="MOQ15" s="140" t="s">
        <v>454</v>
      </c>
      <c r="MOR15" s="140" t="s">
        <v>454</v>
      </c>
      <c r="MOS15" s="140" t="s">
        <v>454</v>
      </c>
      <c r="MOT15" s="140" t="s">
        <v>454</v>
      </c>
      <c r="MOU15" s="140" t="s">
        <v>454</v>
      </c>
      <c r="MOV15" s="140" t="s">
        <v>454</v>
      </c>
      <c r="MOW15" s="140" t="s">
        <v>454</v>
      </c>
      <c r="MOX15" s="140" t="s">
        <v>454</v>
      </c>
      <c r="MOY15" s="140" t="s">
        <v>454</v>
      </c>
      <c r="MOZ15" s="140" t="s">
        <v>454</v>
      </c>
      <c r="MPA15" s="140" t="s">
        <v>454</v>
      </c>
      <c r="MPB15" s="140" t="s">
        <v>454</v>
      </c>
      <c r="MPC15" s="140" t="s">
        <v>454</v>
      </c>
      <c r="MPD15" s="140" t="s">
        <v>454</v>
      </c>
      <c r="MPE15" s="140" t="s">
        <v>454</v>
      </c>
      <c r="MPF15" s="140" t="s">
        <v>454</v>
      </c>
      <c r="MPG15" s="140" t="s">
        <v>454</v>
      </c>
      <c r="MPH15" s="140" t="s">
        <v>454</v>
      </c>
      <c r="MPI15" s="140" t="s">
        <v>454</v>
      </c>
      <c r="MPJ15" s="140" t="s">
        <v>454</v>
      </c>
      <c r="MPK15" s="140" t="s">
        <v>454</v>
      </c>
      <c r="MPL15" s="140" t="s">
        <v>454</v>
      </c>
      <c r="MPM15" s="140" t="s">
        <v>454</v>
      </c>
      <c r="MPN15" s="140" t="s">
        <v>454</v>
      </c>
      <c r="MPO15" s="140" t="s">
        <v>454</v>
      </c>
      <c r="MPP15" s="140" t="s">
        <v>454</v>
      </c>
      <c r="MPQ15" s="140" t="s">
        <v>454</v>
      </c>
      <c r="MPR15" s="140" t="s">
        <v>454</v>
      </c>
      <c r="MPS15" s="140" t="s">
        <v>454</v>
      </c>
      <c r="MPT15" s="140" t="s">
        <v>454</v>
      </c>
      <c r="MPU15" s="140" t="s">
        <v>454</v>
      </c>
      <c r="MPV15" s="140" t="s">
        <v>454</v>
      </c>
      <c r="MPW15" s="140" t="s">
        <v>454</v>
      </c>
      <c r="MPX15" s="140" t="s">
        <v>454</v>
      </c>
      <c r="MPY15" s="140" t="s">
        <v>454</v>
      </c>
      <c r="MPZ15" s="140" t="s">
        <v>454</v>
      </c>
      <c r="MQA15" s="140" t="s">
        <v>454</v>
      </c>
      <c r="MQB15" s="140" t="s">
        <v>454</v>
      </c>
      <c r="MQC15" s="140" t="s">
        <v>454</v>
      </c>
      <c r="MQD15" s="140" t="s">
        <v>454</v>
      </c>
      <c r="MQE15" s="140" t="s">
        <v>454</v>
      </c>
      <c r="MQF15" s="140" t="s">
        <v>454</v>
      </c>
      <c r="MQG15" s="140" t="s">
        <v>454</v>
      </c>
      <c r="MQH15" s="140" t="s">
        <v>454</v>
      </c>
      <c r="MQI15" s="140" t="s">
        <v>454</v>
      </c>
      <c r="MQJ15" s="140" t="s">
        <v>454</v>
      </c>
      <c r="MQK15" s="140" t="s">
        <v>454</v>
      </c>
      <c r="MQL15" s="140" t="s">
        <v>454</v>
      </c>
      <c r="MQM15" s="140" t="s">
        <v>454</v>
      </c>
      <c r="MQN15" s="140" t="s">
        <v>454</v>
      </c>
      <c r="MQO15" s="140" t="s">
        <v>454</v>
      </c>
      <c r="MQP15" s="140" t="s">
        <v>454</v>
      </c>
      <c r="MQQ15" s="140" t="s">
        <v>454</v>
      </c>
      <c r="MQR15" s="140" t="s">
        <v>454</v>
      </c>
      <c r="MQS15" s="140" t="s">
        <v>454</v>
      </c>
      <c r="MQT15" s="140" t="s">
        <v>454</v>
      </c>
      <c r="MQU15" s="140" t="s">
        <v>454</v>
      </c>
      <c r="MQV15" s="140" t="s">
        <v>454</v>
      </c>
      <c r="MQW15" s="140" t="s">
        <v>454</v>
      </c>
      <c r="MQX15" s="140" t="s">
        <v>454</v>
      </c>
      <c r="MQY15" s="140" t="s">
        <v>454</v>
      </c>
      <c r="MQZ15" s="140" t="s">
        <v>454</v>
      </c>
      <c r="MRA15" s="140" t="s">
        <v>454</v>
      </c>
      <c r="MRB15" s="140" t="s">
        <v>454</v>
      </c>
      <c r="MRC15" s="140" t="s">
        <v>454</v>
      </c>
      <c r="MRD15" s="140" t="s">
        <v>454</v>
      </c>
      <c r="MRE15" s="140" t="s">
        <v>454</v>
      </c>
      <c r="MRF15" s="140" t="s">
        <v>454</v>
      </c>
      <c r="MRG15" s="140" t="s">
        <v>454</v>
      </c>
      <c r="MRH15" s="140" t="s">
        <v>454</v>
      </c>
      <c r="MRI15" s="140" t="s">
        <v>454</v>
      </c>
      <c r="MRJ15" s="140" t="s">
        <v>454</v>
      </c>
      <c r="MRK15" s="140" t="s">
        <v>454</v>
      </c>
      <c r="MRL15" s="140" t="s">
        <v>454</v>
      </c>
      <c r="MRM15" s="140" t="s">
        <v>454</v>
      </c>
      <c r="MRN15" s="140" t="s">
        <v>454</v>
      </c>
      <c r="MRO15" s="140" t="s">
        <v>454</v>
      </c>
      <c r="MRP15" s="140" t="s">
        <v>454</v>
      </c>
      <c r="MRQ15" s="140" t="s">
        <v>454</v>
      </c>
      <c r="MRR15" s="140" t="s">
        <v>454</v>
      </c>
      <c r="MRS15" s="140" t="s">
        <v>454</v>
      </c>
      <c r="MRT15" s="140" t="s">
        <v>454</v>
      </c>
      <c r="MRU15" s="140" t="s">
        <v>454</v>
      </c>
      <c r="MRV15" s="140" t="s">
        <v>454</v>
      </c>
      <c r="MRW15" s="140" t="s">
        <v>454</v>
      </c>
      <c r="MRX15" s="140" t="s">
        <v>454</v>
      </c>
      <c r="MRY15" s="140" t="s">
        <v>454</v>
      </c>
      <c r="MRZ15" s="140" t="s">
        <v>454</v>
      </c>
      <c r="MSA15" s="140" t="s">
        <v>454</v>
      </c>
      <c r="MSB15" s="140" t="s">
        <v>454</v>
      </c>
      <c r="MSC15" s="140" t="s">
        <v>454</v>
      </c>
      <c r="MSD15" s="140" t="s">
        <v>454</v>
      </c>
      <c r="MSE15" s="140" t="s">
        <v>454</v>
      </c>
      <c r="MSF15" s="140" t="s">
        <v>454</v>
      </c>
      <c r="MSG15" s="140" t="s">
        <v>454</v>
      </c>
      <c r="MSH15" s="140" t="s">
        <v>454</v>
      </c>
      <c r="MSI15" s="140" t="s">
        <v>454</v>
      </c>
      <c r="MSJ15" s="140" t="s">
        <v>454</v>
      </c>
      <c r="MSK15" s="140" t="s">
        <v>454</v>
      </c>
      <c r="MSL15" s="140" t="s">
        <v>454</v>
      </c>
      <c r="MSM15" s="140" t="s">
        <v>454</v>
      </c>
      <c r="MSN15" s="140" t="s">
        <v>454</v>
      </c>
      <c r="MSO15" s="140" t="s">
        <v>454</v>
      </c>
      <c r="MSP15" s="140" t="s">
        <v>454</v>
      </c>
      <c r="MSQ15" s="140" t="s">
        <v>454</v>
      </c>
      <c r="MSR15" s="140" t="s">
        <v>454</v>
      </c>
      <c r="MSS15" s="140" t="s">
        <v>454</v>
      </c>
      <c r="MST15" s="140" t="s">
        <v>454</v>
      </c>
      <c r="MSU15" s="140" t="s">
        <v>454</v>
      </c>
      <c r="MSV15" s="140" t="s">
        <v>454</v>
      </c>
      <c r="MSW15" s="140" t="s">
        <v>454</v>
      </c>
      <c r="MSX15" s="140" t="s">
        <v>454</v>
      </c>
      <c r="MSY15" s="140" t="s">
        <v>454</v>
      </c>
      <c r="MSZ15" s="140" t="s">
        <v>454</v>
      </c>
      <c r="MTA15" s="140" t="s">
        <v>454</v>
      </c>
      <c r="MTB15" s="140" t="s">
        <v>454</v>
      </c>
      <c r="MTC15" s="140" t="s">
        <v>454</v>
      </c>
      <c r="MTD15" s="140" t="s">
        <v>454</v>
      </c>
      <c r="MTE15" s="140" t="s">
        <v>454</v>
      </c>
      <c r="MTF15" s="140" t="s">
        <v>454</v>
      </c>
      <c r="MTG15" s="140" t="s">
        <v>454</v>
      </c>
      <c r="MTH15" s="140" t="s">
        <v>454</v>
      </c>
      <c r="MTI15" s="140" t="s">
        <v>454</v>
      </c>
      <c r="MTJ15" s="140" t="s">
        <v>454</v>
      </c>
      <c r="MTK15" s="140" t="s">
        <v>454</v>
      </c>
      <c r="MTL15" s="140" t="s">
        <v>454</v>
      </c>
      <c r="MTM15" s="140" t="s">
        <v>454</v>
      </c>
      <c r="MTN15" s="140" t="s">
        <v>454</v>
      </c>
      <c r="MTO15" s="140" t="s">
        <v>454</v>
      </c>
      <c r="MTP15" s="140" t="s">
        <v>454</v>
      </c>
      <c r="MTQ15" s="140" t="s">
        <v>454</v>
      </c>
      <c r="MTR15" s="140" t="s">
        <v>454</v>
      </c>
      <c r="MTS15" s="140" t="s">
        <v>454</v>
      </c>
      <c r="MTT15" s="140" t="s">
        <v>454</v>
      </c>
      <c r="MTU15" s="140" t="s">
        <v>454</v>
      </c>
      <c r="MTV15" s="140" t="s">
        <v>454</v>
      </c>
      <c r="MTW15" s="140" t="s">
        <v>454</v>
      </c>
      <c r="MTX15" s="140" t="s">
        <v>454</v>
      </c>
      <c r="MTY15" s="140" t="s">
        <v>454</v>
      </c>
      <c r="MTZ15" s="140" t="s">
        <v>454</v>
      </c>
      <c r="MUA15" s="140" t="s">
        <v>454</v>
      </c>
      <c r="MUB15" s="140" t="s">
        <v>454</v>
      </c>
      <c r="MUC15" s="140" t="s">
        <v>454</v>
      </c>
      <c r="MUD15" s="140" t="s">
        <v>454</v>
      </c>
      <c r="MUE15" s="140" t="s">
        <v>454</v>
      </c>
      <c r="MUF15" s="140" t="s">
        <v>454</v>
      </c>
      <c r="MUG15" s="140" t="s">
        <v>454</v>
      </c>
      <c r="MUH15" s="140" t="s">
        <v>454</v>
      </c>
      <c r="MUI15" s="140" t="s">
        <v>454</v>
      </c>
      <c r="MUJ15" s="140" t="s">
        <v>454</v>
      </c>
      <c r="MUK15" s="140" t="s">
        <v>454</v>
      </c>
      <c r="MUL15" s="140" t="s">
        <v>454</v>
      </c>
      <c r="MUM15" s="140" t="s">
        <v>454</v>
      </c>
      <c r="MUN15" s="140" t="s">
        <v>454</v>
      </c>
      <c r="MUO15" s="140" t="s">
        <v>454</v>
      </c>
      <c r="MUP15" s="140" t="s">
        <v>454</v>
      </c>
      <c r="MUQ15" s="140" t="s">
        <v>454</v>
      </c>
      <c r="MUR15" s="140" t="s">
        <v>454</v>
      </c>
      <c r="MUS15" s="140" t="s">
        <v>454</v>
      </c>
      <c r="MUT15" s="140" t="s">
        <v>454</v>
      </c>
      <c r="MUU15" s="140" t="s">
        <v>454</v>
      </c>
      <c r="MUV15" s="140" t="s">
        <v>454</v>
      </c>
      <c r="MUW15" s="140" t="s">
        <v>454</v>
      </c>
      <c r="MUX15" s="140" t="s">
        <v>454</v>
      </c>
      <c r="MUY15" s="140" t="s">
        <v>454</v>
      </c>
      <c r="MUZ15" s="140" t="s">
        <v>454</v>
      </c>
      <c r="MVA15" s="140" t="s">
        <v>454</v>
      </c>
      <c r="MVB15" s="140" t="s">
        <v>454</v>
      </c>
      <c r="MVC15" s="140" t="s">
        <v>454</v>
      </c>
      <c r="MVD15" s="140" t="s">
        <v>454</v>
      </c>
      <c r="MVE15" s="140" t="s">
        <v>454</v>
      </c>
      <c r="MVF15" s="140" t="s">
        <v>454</v>
      </c>
      <c r="MVG15" s="140" t="s">
        <v>454</v>
      </c>
      <c r="MVH15" s="140" t="s">
        <v>454</v>
      </c>
      <c r="MVI15" s="140" t="s">
        <v>454</v>
      </c>
      <c r="MVJ15" s="140" t="s">
        <v>454</v>
      </c>
      <c r="MVK15" s="140" t="s">
        <v>454</v>
      </c>
      <c r="MVL15" s="140" t="s">
        <v>454</v>
      </c>
      <c r="MVM15" s="140" t="s">
        <v>454</v>
      </c>
      <c r="MVN15" s="140" t="s">
        <v>454</v>
      </c>
      <c r="MVO15" s="140" t="s">
        <v>454</v>
      </c>
      <c r="MVP15" s="140" t="s">
        <v>454</v>
      </c>
      <c r="MVQ15" s="140" t="s">
        <v>454</v>
      </c>
      <c r="MVR15" s="140" t="s">
        <v>454</v>
      </c>
      <c r="MVS15" s="140" t="s">
        <v>454</v>
      </c>
      <c r="MVT15" s="140" t="s">
        <v>454</v>
      </c>
      <c r="MVU15" s="140" t="s">
        <v>454</v>
      </c>
      <c r="MVV15" s="140" t="s">
        <v>454</v>
      </c>
      <c r="MVW15" s="140" t="s">
        <v>454</v>
      </c>
      <c r="MVX15" s="140" t="s">
        <v>454</v>
      </c>
      <c r="MVY15" s="140" t="s">
        <v>454</v>
      </c>
      <c r="MVZ15" s="140" t="s">
        <v>454</v>
      </c>
      <c r="MWA15" s="140" t="s">
        <v>454</v>
      </c>
      <c r="MWB15" s="140" t="s">
        <v>454</v>
      </c>
      <c r="MWC15" s="140" t="s">
        <v>454</v>
      </c>
      <c r="MWD15" s="140" t="s">
        <v>454</v>
      </c>
      <c r="MWE15" s="140" t="s">
        <v>454</v>
      </c>
      <c r="MWF15" s="140" t="s">
        <v>454</v>
      </c>
      <c r="MWG15" s="140" t="s">
        <v>454</v>
      </c>
      <c r="MWH15" s="140" t="s">
        <v>454</v>
      </c>
      <c r="MWI15" s="140" t="s">
        <v>454</v>
      </c>
      <c r="MWJ15" s="140" t="s">
        <v>454</v>
      </c>
      <c r="MWK15" s="140" t="s">
        <v>454</v>
      </c>
      <c r="MWL15" s="140" t="s">
        <v>454</v>
      </c>
      <c r="MWM15" s="140" t="s">
        <v>454</v>
      </c>
      <c r="MWN15" s="140" t="s">
        <v>454</v>
      </c>
      <c r="MWO15" s="140" t="s">
        <v>454</v>
      </c>
      <c r="MWP15" s="140" t="s">
        <v>454</v>
      </c>
      <c r="MWQ15" s="140" t="s">
        <v>454</v>
      </c>
      <c r="MWR15" s="140" t="s">
        <v>454</v>
      </c>
      <c r="MWS15" s="140" t="s">
        <v>454</v>
      </c>
      <c r="MWT15" s="140" t="s">
        <v>454</v>
      </c>
      <c r="MWU15" s="140" t="s">
        <v>454</v>
      </c>
      <c r="MWV15" s="140" t="s">
        <v>454</v>
      </c>
      <c r="MWW15" s="140" t="s">
        <v>454</v>
      </c>
      <c r="MWX15" s="140" t="s">
        <v>454</v>
      </c>
      <c r="MWY15" s="140" t="s">
        <v>454</v>
      </c>
      <c r="MWZ15" s="140" t="s">
        <v>454</v>
      </c>
      <c r="MXA15" s="140" t="s">
        <v>454</v>
      </c>
      <c r="MXB15" s="140" t="s">
        <v>454</v>
      </c>
      <c r="MXC15" s="140" t="s">
        <v>454</v>
      </c>
      <c r="MXD15" s="140" t="s">
        <v>454</v>
      </c>
      <c r="MXE15" s="140" t="s">
        <v>454</v>
      </c>
      <c r="MXF15" s="140" t="s">
        <v>454</v>
      </c>
      <c r="MXG15" s="140" t="s">
        <v>454</v>
      </c>
      <c r="MXH15" s="140" t="s">
        <v>454</v>
      </c>
      <c r="MXI15" s="140" t="s">
        <v>454</v>
      </c>
      <c r="MXJ15" s="140" t="s">
        <v>454</v>
      </c>
      <c r="MXK15" s="140" t="s">
        <v>454</v>
      </c>
      <c r="MXL15" s="140" t="s">
        <v>454</v>
      </c>
      <c r="MXM15" s="140" t="s">
        <v>454</v>
      </c>
      <c r="MXN15" s="140" t="s">
        <v>454</v>
      </c>
      <c r="MXO15" s="140" t="s">
        <v>454</v>
      </c>
      <c r="MXP15" s="140" t="s">
        <v>454</v>
      </c>
      <c r="MXQ15" s="140" t="s">
        <v>454</v>
      </c>
      <c r="MXR15" s="140" t="s">
        <v>454</v>
      </c>
      <c r="MXS15" s="140" t="s">
        <v>454</v>
      </c>
      <c r="MXT15" s="140" t="s">
        <v>454</v>
      </c>
      <c r="MXU15" s="140" t="s">
        <v>454</v>
      </c>
      <c r="MXV15" s="140" t="s">
        <v>454</v>
      </c>
      <c r="MXW15" s="140" t="s">
        <v>454</v>
      </c>
      <c r="MXX15" s="140" t="s">
        <v>454</v>
      </c>
      <c r="MXY15" s="140" t="s">
        <v>454</v>
      </c>
      <c r="MXZ15" s="140" t="s">
        <v>454</v>
      </c>
      <c r="MYA15" s="140" t="s">
        <v>454</v>
      </c>
      <c r="MYB15" s="140" t="s">
        <v>454</v>
      </c>
      <c r="MYC15" s="140" t="s">
        <v>454</v>
      </c>
      <c r="MYD15" s="140" t="s">
        <v>454</v>
      </c>
      <c r="MYE15" s="140" t="s">
        <v>454</v>
      </c>
      <c r="MYF15" s="140" t="s">
        <v>454</v>
      </c>
      <c r="MYG15" s="140" t="s">
        <v>454</v>
      </c>
      <c r="MYH15" s="140" t="s">
        <v>454</v>
      </c>
      <c r="MYI15" s="140" t="s">
        <v>454</v>
      </c>
      <c r="MYJ15" s="140" t="s">
        <v>454</v>
      </c>
      <c r="MYK15" s="140" t="s">
        <v>454</v>
      </c>
      <c r="MYL15" s="140" t="s">
        <v>454</v>
      </c>
      <c r="MYM15" s="140" t="s">
        <v>454</v>
      </c>
      <c r="MYN15" s="140" t="s">
        <v>454</v>
      </c>
      <c r="MYO15" s="140" t="s">
        <v>454</v>
      </c>
      <c r="MYP15" s="140" t="s">
        <v>454</v>
      </c>
      <c r="MYQ15" s="140" t="s">
        <v>454</v>
      </c>
      <c r="MYR15" s="140" t="s">
        <v>454</v>
      </c>
      <c r="MYS15" s="140" t="s">
        <v>454</v>
      </c>
      <c r="MYT15" s="140" t="s">
        <v>454</v>
      </c>
      <c r="MYU15" s="140" t="s">
        <v>454</v>
      </c>
      <c r="MYV15" s="140" t="s">
        <v>454</v>
      </c>
      <c r="MYW15" s="140" t="s">
        <v>454</v>
      </c>
      <c r="MYX15" s="140" t="s">
        <v>454</v>
      </c>
      <c r="MYY15" s="140" t="s">
        <v>454</v>
      </c>
      <c r="MYZ15" s="140" t="s">
        <v>454</v>
      </c>
      <c r="MZA15" s="140" t="s">
        <v>454</v>
      </c>
      <c r="MZB15" s="140" t="s">
        <v>454</v>
      </c>
      <c r="MZC15" s="140" t="s">
        <v>454</v>
      </c>
      <c r="MZD15" s="140" t="s">
        <v>454</v>
      </c>
      <c r="MZE15" s="140" t="s">
        <v>454</v>
      </c>
      <c r="MZF15" s="140" t="s">
        <v>454</v>
      </c>
      <c r="MZG15" s="140" t="s">
        <v>454</v>
      </c>
      <c r="MZH15" s="140" t="s">
        <v>454</v>
      </c>
      <c r="MZI15" s="140" t="s">
        <v>454</v>
      </c>
      <c r="MZJ15" s="140" t="s">
        <v>454</v>
      </c>
      <c r="MZK15" s="140" t="s">
        <v>454</v>
      </c>
      <c r="MZL15" s="140" t="s">
        <v>454</v>
      </c>
      <c r="MZM15" s="140" t="s">
        <v>454</v>
      </c>
      <c r="MZN15" s="140" t="s">
        <v>454</v>
      </c>
      <c r="MZO15" s="140" t="s">
        <v>454</v>
      </c>
      <c r="MZP15" s="140" t="s">
        <v>454</v>
      </c>
      <c r="MZQ15" s="140" t="s">
        <v>454</v>
      </c>
      <c r="MZR15" s="140" t="s">
        <v>454</v>
      </c>
      <c r="MZS15" s="140" t="s">
        <v>454</v>
      </c>
      <c r="MZT15" s="140" t="s">
        <v>454</v>
      </c>
      <c r="MZU15" s="140" t="s">
        <v>454</v>
      </c>
      <c r="MZV15" s="140" t="s">
        <v>454</v>
      </c>
      <c r="MZW15" s="140" t="s">
        <v>454</v>
      </c>
      <c r="MZX15" s="140" t="s">
        <v>454</v>
      </c>
      <c r="MZY15" s="140" t="s">
        <v>454</v>
      </c>
      <c r="MZZ15" s="140" t="s">
        <v>454</v>
      </c>
      <c r="NAA15" s="140" t="s">
        <v>454</v>
      </c>
      <c r="NAB15" s="140" t="s">
        <v>454</v>
      </c>
      <c r="NAC15" s="140" t="s">
        <v>454</v>
      </c>
      <c r="NAD15" s="140" t="s">
        <v>454</v>
      </c>
      <c r="NAE15" s="140" t="s">
        <v>454</v>
      </c>
      <c r="NAF15" s="140" t="s">
        <v>454</v>
      </c>
      <c r="NAG15" s="140" t="s">
        <v>454</v>
      </c>
      <c r="NAH15" s="140" t="s">
        <v>454</v>
      </c>
      <c r="NAI15" s="140" t="s">
        <v>454</v>
      </c>
      <c r="NAJ15" s="140" t="s">
        <v>454</v>
      </c>
      <c r="NAK15" s="140" t="s">
        <v>454</v>
      </c>
      <c r="NAL15" s="140" t="s">
        <v>454</v>
      </c>
      <c r="NAM15" s="140" t="s">
        <v>454</v>
      </c>
      <c r="NAN15" s="140" t="s">
        <v>454</v>
      </c>
      <c r="NAO15" s="140" t="s">
        <v>454</v>
      </c>
      <c r="NAP15" s="140" t="s">
        <v>454</v>
      </c>
      <c r="NAQ15" s="140" t="s">
        <v>454</v>
      </c>
      <c r="NAR15" s="140" t="s">
        <v>454</v>
      </c>
      <c r="NAS15" s="140" t="s">
        <v>454</v>
      </c>
      <c r="NAT15" s="140" t="s">
        <v>454</v>
      </c>
      <c r="NAU15" s="140" t="s">
        <v>454</v>
      </c>
      <c r="NAV15" s="140" t="s">
        <v>454</v>
      </c>
      <c r="NAW15" s="140" t="s">
        <v>454</v>
      </c>
      <c r="NAX15" s="140" t="s">
        <v>454</v>
      </c>
      <c r="NAY15" s="140" t="s">
        <v>454</v>
      </c>
      <c r="NAZ15" s="140" t="s">
        <v>454</v>
      </c>
      <c r="NBA15" s="140" t="s">
        <v>454</v>
      </c>
      <c r="NBB15" s="140" t="s">
        <v>454</v>
      </c>
      <c r="NBC15" s="140" t="s">
        <v>454</v>
      </c>
      <c r="NBD15" s="140" t="s">
        <v>454</v>
      </c>
      <c r="NBE15" s="140" t="s">
        <v>454</v>
      </c>
      <c r="NBF15" s="140" t="s">
        <v>454</v>
      </c>
      <c r="NBG15" s="140" t="s">
        <v>454</v>
      </c>
      <c r="NBH15" s="140" t="s">
        <v>454</v>
      </c>
      <c r="NBI15" s="140" t="s">
        <v>454</v>
      </c>
      <c r="NBJ15" s="140" t="s">
        <v>454</v>
      </c>
      <c r="NBK15" s="140" t="s">
        <v>454</v>
      </c>
      <c r="NBL15" s="140" t="s">
        <v>454</v>
      </c>
      <c r="NBM15" s="140" t="s">
        <v>454</v>
      </c>
      <c r="NBN15" s="140" t="s">
        <v>454</v>
      </c>
      <c r="NBO15" s="140" t="s">
        <v>454</v>
      </c>
      <c r="NBP15" s="140" t="s">
        <v>454</v>
      </c>
      <c r="NBQ15" s="140" t="s">
        <v>454</v>
      </c>
      <c r="NBR15" s="140" t="s">
        <v>454</v>
      </c>
      <c r="NBS15" s="140" t="s">
        <v>454</v>
      </c>
      <c r="NBT15" s="140" t="s">
        <v>454</v>
      </c>
      <c r="NBU15" s="140" t="s">
        <v>454</v>
      </c>
      <c r="NBV15" s="140" t="s">
        <v>454</v>
      </c>
      <c r="NBW15" s="140" t="s">
        <v>454</v>
      </c>
      <c r="NBX15" s="140" t="s">
        <v>454</v>
      </c>
      <c r="NBY15" s="140" t="s">
        <v>454</v>
      </c>
      <c r="NBZ15" s="140" t="s">
        <v>454</v>
      </c>
      <c r="NCA15" s="140" t="s">
        <v>454</v>
      </c>
      <c r="NCB15" s="140" t="s">
        <v>454</v>
      </c>
      <c r="NCC15" s="140" t="s">
        <v>454</v>
      </c>
      <c r="NCD15" s="140" t="s">
        <v>454</v>
      </c>
      <c r="NCE15" s="140" t="s">
        <v>454</v>
      </c>
      <c r="NCF15" s="140" t="s">
        <v>454</v>
      </c>
      <c r="NCG15" s="140" t="s">
        <v>454</v>
      </c>
      <c r="NCH15" s="140" t="s">
        <v>454</v>
      </c>
      <c r="NCI15" s="140" t="s">
        <v>454</v>
      </c>
      <c r="NCJ15" s="140" t="s">
        <v>454</v>
      </c>
      <c r="NCK15" s="140" t="s">
        <v>454</v>
      </c>
      <c r="NCL15" s="140" t="s">
        <v>454</v>
      </c>
      <c r="NCM15" s="140" t="s">
        <v>454</v>
      </c>
      <c r="NCN15" s="140" t="s">
        <v>454</v>
      </c>
      <c r="NCO15" s="140" t="s">
        <v>454</v>
      </c>
      <c r="NCP15" s="140" t="s">
        <v>454</v>
      </c>
      <c r="NCQ15" s="140" t="s">
        <v>454</v>
      </c>
      <c r="NCR15" s="140" t="s">
        <v>454</v>
      </c>
      <c r="NCS15" s="140" t="s">
        <v>454</v>
      </c>
      <c r="NCT15" s="140" t="s">
        <v>454</v>
      </c>
      <c r="NCU15" s="140" t="s">
        <v>454</v>
      </c>
      <c r="NCV15" s="140" t="s">
        <v>454</v>
      </c>
      <c r="NCW15" s="140" t="s">
        <v>454</v>
      </c>
      <c r="NCX15" s="140" t="s">
        <v>454</v>
      </c>
      <c r="NCY15" s="140" t="s">
        <v>454</v>
      </c>
      <c r="NCZ15" s="140" t="s">
        <v>454</v>
      </c>
      <c r="NDA15" s="140" t="s">
        <v>454</v>
      </c>
      <c r="NDB15" s="140" t="s">
        <v>454</v>
      </c>
      <c r="NDC15" s="140" t="s">
        <v>454</v>
      </c>
      <c r="NDD15" s="140" t="s">
        <v>454</v>
      </c>
      <c r="NDE15" s="140" t="s">
        <v>454</v>
      </c>
      <c r="NDF15" s="140" t="s">
        <v>454</v>
      </c>
      <c r="NDG15" s="140" t="s">
        <v>454</v>
      </c>
      <c r="NDH15" s="140" t="s">
        <v>454</v>
      </c>
      <c r="NDI15" s="140" t="s">
        <v>454</v>
      </c>
      <c r="NDJ15" s="140" t="s">
        <v>454</v>
      </c>
      <c r="NDK15" s="140" t="s">
        <v>454</v>
      </c>
      <c r="NDL15" s="140" t="s">
        <v>454</v>
      </c>
      <c r="NDM15" s="140" t="s">
        <v>454</v>
      </c>
      <c r="NDN15" s="140" t="s">
        <v>454</v>
      </c>
      <c r="NDO15" s="140" t="s">
        <v>454</v>
      </c>
      <c r="NDP15" s="140" t="s">
        <v>454</v>
      </c>
      <c r="NDQ15" s="140" t="s">
        <v>454</v>
      </c>
      <c r="NDR15" s="140" t="s">
        <v>454</v>
      </c>
      <c r="NDS15" s="140" t="s">
        <v>454</v>
      </c>
      <c r="NDT15" s="140" t="s">
        <v>454</v>
      </c>
      <c r="NDU15" s="140" t="s">
        <v>454</v>
      </c>
      <c r="NDV15" s="140" t="s">
        <v>454</v>
      </c>
      <c r="NDW15" s="140" t="s">
        <v>454</v>
      </c>
      <c r="NDX15" s="140" t="s">
        <v>454</v>
      </c>
      <c r="NDY15" s="140" t="s">
        <v>454</v>
      </c>
      <c r="NDZ15" s="140" t="s">
        <v>454</v>
      </c>
      <c r="NEA15" s="140" t="s">
        <v>454</v>
      </c>
      <c r="NEB15" s="140" t="s">
        <v>454</v>
      </c>
      <c r="NEC15" s="140" t="s">
        <v>454</v>
      </c>
      <c r="NED15" s="140" t="s">
        <v>454</v>
      </c>
      <c r="NEE15" s="140" t="s">
        <v>454</v>
      </c>
      <c r="NEF15" s="140" t="s">
        <v>454</v>
      </c>
      <c r="NEG15" s="140" t="s">
        <v>454</v>
      </c>
      <c r="NEH15" s="140" t="s">
        <v>454</v>
      </c>
      <c r="NEI15" s="140" t="s">
        <v>454</v>
      </c>
      <c r="NEJ15" s="140" t="s">
        <v>454</v>
      </c>
      <c r="NEK15" s="140" t="s">
        <v>454</v>
      </c>
      <c r="NEL15" s="140" t="s">
        <v>454</v>
      </c>
      <c r="NEM15" s="140" t="s">
        <v>454</v>
      </c>
      <c r="NEN15" s="140" t="s">
        <v>454</v>
      </c>
      <c r="NEO15" s="140" t="s">
        <v>454</v>
      </c>
      <c r="NEP15" s="140" t="s">
        <v>454</v>
      </c>
      <c r="NEQ15" s="140" t="s">
        <v>454</v>
      </c>
      <c r="NER15" s="140" t="s">
        <v>454</v>
      </c>
      <c r="NES15" s="140" t="s">
        <v>454</v>
      </c>
      <c r="NET15" s="140" t="s">
        <v>454</v>
      </c>
      <c r="NEU15" s="140" t="s">
        <v>454</v>
      </c>
      <c r="NEV15" s="140" t="s">
        <v>454</v>
      </c>
      <c r="NEW15" s="140" t="s">
        <v>454</v>
      </c>
      <c r="NEX15" s="140" t="s">
        <v>454</v>
      </c>
      <c r="NEY15" s="140" t="s">
        <v>454</v>
      </c>
      <c r="NEZ15" s="140" t="s">
        <v>454</v>
      </c>
      <c r="NFA15" s="140" t="s">
        <v>454</v>
      </c>
      <c r="NFB15" s="140" t="s">
        <v>454</v>
      </c>
      <c r="NFC15" s="140" t="s">
        <v>454</v>
      </c>
      <c r="NFD15" s="140" t="s">
        <v>454</v>
      </c>
      <c r="NFE15" s="140" t="s">
        <v>454</v>
      </c>
      <c r="NFF15" s="140" t="s">
        <v>454</v>
      </c>
      <c r="NFG15" s="140" t="s">
        <v>454</v>
      </c>
      <c r="NFH15" s="140" t="s">
        <v>454</v>
      </c>
      <c r="NFI15" s="140" t="s">
        <v>454</v>
      </c>
      <c r="NFJ15" s="140" t="s">
        <v>454</v>
      </c>
      <c r="NFK15" s="140" t="s">
        <v>454</v>
      </c>
      <c r="NFL15" s="140" t="s">
        <v>454</v>
      </c>
      <c r="NFM15" s="140" t="s">
        <v>454</v>
      </c>
      <c r="NFN15" s="140" t="s">
        <v>454</v>
      </c>
      <c r="NFO15" s="140" t="s">
        <v>454</v>
      </c>
      <c r="NFP15" s="140" t="s">
        <v>454</v>
      </c>
      <c r="NFQ15" s="140" t="s">
        <v>454</v>
      </c>
      <c r="NFR15" s="140" t="s">
        <v>454</v>
      </c>
      <c r="NFS15" s="140" t="s">
        <v>454</v>
      </c>
      <c r="NFT15" s="140" t="s">
        <v>454</v>
      </c>
      <c r="NFU15" s="140" t="s">
        <v>454</v>
      </c>
      <c r="NFV15" s="140" t="s">
        <v>454</v>
      </c>
      <c r="NFW15" s="140" t="s">
        <v>454</v>
      </c>
      <c r="NFX15" s="140" t="s">
        <v>454</v>
      </c>
      <c r="NFY15" s="140" t="s">
        <v>454</v>
      </c>
      <c r="NFZ15" s="140" t="s">
        <v>454</v>
      </c>
      <c r="NGA15" s="140" t="s">
        <v>454</v>
      </c>
      <c r="NGB15" s="140" t="s">
        <v>454</v>
      </c>
      <c r="NGC15" s="140" t="s">
        <v>454</v>
      </c>
      <c r="NGD15" s="140" t="s">
        <v>454</v>
      </c>
      <c r="NGE15" s="140" t="s">
        <v>454</v>
      </c>
      <c r="NGF15" s="140" t="s">
        <v>454</v>
      </c>
      <c r="NGG15" s="140" t="s">
        <v>454</v>
      </c>
      <c r="NGH15" s="140" t="s">
        <v>454</v>
      </c>
      <c r="NGI15" s="140" t="s">
        <v>454</v>
      </c>
      <c r="NGJ15" s="140" t="s">
        <v>454</v>
      </c>
      <c r="NGK15" s="140" t="s">
        <v>454</v>
      </c>
      <c r="NGL15" s="140" t="s">
        <v>454</v>
      </c>
      <c r="NGM15" s="140" t="s">
        <v>454</v>
      </c>
      <c r="NGN15" s="140" t="s">
        <v>454</v>
      </c>
      <c r="NGO15" s="140" t="s">
        <v>454</v>
      </c>
      <c r="NGP15" s="140" t="s">
        <v>454</v>
      </c>
      <c r="NGQ15" s="140" t="s">
        <v>454</v>
      </c>
      <c r="NGR15" s="140" t="s">
        <v>454</v>
      </c>
      <c r="NGS15" s="140" t="s">
        <v>454</v>
      </c>
      <c r="NGT15" s="140" t="s">
        <v>454</v>
      </c>
      <c r="NGU15" s="140" t="s">
        <v>454</v>
      </c>
      <c r="NGV15" s="140" t="s">
        <v>454</v>
      </c>
      <c r="NGW15" s="140" t="s">
        <v>454</v>
      </c>
      <c r="NGX15" s="140" t="s">
        <v>454</v>
      </c>
      <c r="NGY15" s="140" t="s">
        <v>454</v>
      </c>
      <c r="NGZ15" s="140" t="s">
        <v>454</v>
      </c>
      <c r="NHA15" s="140" t="s">
        <v>454</v>
      </c>
      <c r="NHB15" s="140" t="s">
        <v>454</v>
      </c>
      <c r="NHC15" s="140" t="s">
        <v>454</v>
      </c>
      <c r="NHD15" s="140" t="s">
        <v>454</v>
      </c>
      <c r="NHE15" s="140" t="s">
        <v>454</v>
      </c>
      <c r="NHF15" s="140" t="s">
        <v>454</v>
      </c>
      <c r="NHG15" s="140" t="s">
        <v>454</v>
      </c>
      <c r="NHH15" s="140" t="s">
        <v>454</v>
      </c>
      <c r="NHI15" s="140" t="s">
        <v>454</v>
      </c>
      <c r="NHJ15" s="140" t="s">
        <v>454</v>
      </c>
      <c r="NHK15" s="140" t="s">
        <v>454</v>
      </c>
      <c r="NHL15" s="140" t="s">
        <v>454</v>
      </c>
      <c r="NHM15" s="140" t="s">
        <v>454</v>
      </c>
      <c r="NHN15" s="140" t="s">
        <v>454</v>
      </c>
      <c r="NHO15" s="140" t="s">
        <v>454</v>
      </c>
      <c r="NHP15" s="140" t="s">
        <v>454</v>
      </c>
      <c r="NHQ15" s="140" t="s">
        <v>454</v>
      </c>
      <c r="NHR15" s="140" t="s">
        <v>454</v>
      </c>
      <c r="NHS15" s="140" t="s">
        <v>454</v>
      </c>
      <c r="NHT15" s="140" t="s">
        <v>454</v>
      </c>
      <c r="NHU15" s="140" t="s">
        <v>454</v>
      </c>
      <c r="NHV15" s="140" t="s">
        <v>454</v>
      </c>
      <c r="NHW15" s="140" t="s">
        <v>454</v>
      </c>
      <c r="NHX15" s="140" t="s">
        <v>454</v>
      </c>
      <c r="NHY15" s="140" t="s">
        <v>454</v>
      </c>
      <c r="NHZ15" s="140" t="s">
        <v>454</v>
      </c>
      <c r="NIA15" s="140" t="s">
        <v>454</v>
      </c>
      <c r="NIB15" s="140" t="s">
        <v>454</v>
      </c>
      <c r="NIC15" s="140" t="s">
        <v>454</v>
      </c>
      <c r="NID15" s="140" t="s">
        <v>454</v>
      </c>
      <c r="NIE15" s="140" t="s">
        <v>454</v>
      </c>
      <c r="NIF15" s="140" t="s">
        <v>454</v>
      </c>
      <c r="NIG15" s="140" t="s">
        <v>454</v>
      </c>
      <c r="NIH15" s="140" t="s">
        <v>454</v>
      </c>
      <c r="NII15" s="140" t="s">
        <v>454</v>
      </c>
      <c r="NIJ15" s="140" t="s">
        <v>454</v>
      </c>
      <c r="NIK15" s="140" t="s">
        <v>454</v>
      </c>
      <c r="NIL15" s="140" t="s">
        <v>454</v>
      </c>
      <c r="NIM15" s="140" t="s">
        <v>454</v>
      </c>
      <c r="NIN15" s="140" t="s">
        <v>454</v>
      </c>
      <c r="NIO15" s="140" t="s">
        <v>454</v>
      </c>
      <c r="NIP15" s="140" t="s">
        <v>454</v>
      </c>
      <c r="NIQ15" s="140" t="s">
        <v>454</v>
      </c>
      <c r="NIR15" s="140" t="s">
        <v>454</v>
      </c>
      <c r="NIS15" s="140" t="s">
        <v>454</v>
      </c>
      <c r="NIT15" s="140" t="s">
        <v>454</v>
      </c>
      <c r="NIU15" s="140" t="s">
        <v>454</v>
      </c>
      <c r="NIV15" s="140" t="s">
        <v>454</v>
      </c>
      <c r="NIW15" s="140" t="s">
        <v>454</v>
      </c>
      <c r="NIX15" s="140" t="s">
        <v>454</v>
      </c>
      <c r="NIY15" s="140" t="s">
        <v>454</v>
      </c>
      <c r="NIZ15" s="140" t="s">
        <v>454</v>
      </c>
      <c r="NJA15" s="140" t="s">
        <v>454</v>
      </c>
      <c r="NJB15" s="140" t="s">
        <v>454</v>
      </c>
      <c r="NJC15" s="140" t="s">
        <v>454</v>
      </c>
      <c r="NJD15" s="140" t="s">
        <v>454</v>
      </c>
      <c r="NJE15" s="140" t="s">
        <v>454</v>
      </c>
      <c r="NJF15" s="140" t="s">
        <v>454</v>
      </c>
      <c r="NJG15" s="140" t="s">
        <v>454</v>
      </c>
      <c r="NJH15" s="140" t="s">
        <v>454</v>
      </c>
      <c r="NJI15" s="140" t="s">
        <v>454</v>
      </c>
      <c r="NJJ15" s="140" t="s">
        <v>454</v>
      </c>
      <c r="NJK15" s="140" t="s">
        <v>454</v>
      </c>
      <c r="NJL15" s="140" t="s">
        <v>454</v>
      </c>
      <c r="NJM15" s="140" t="s">
        <v>454</v>
      </c>
      <c r="NJN15" s="140" t="s">
        <v>454</v>
      </c>
      <c r="NJO15" s="140" t="s">
        <v>454</v>
      </c>
      <c r="NJP15" s="140" t="s">
        <v>454</v>
      </c>
      <c r="NJQ15" s="140" t="s">
        <v>454</v>
      </c>
      <c r="NJR15" s="140" t="s">
        <v>454</v>
      </c>
      <c r="NJS15" s="140" t="s">
        <v>454</v>
      </c>
      <c r="NJT15" s="140" t="s">
        <v>454</v>
      </c>
      <c r="NJU15" s="140" t="s">
        <v>454</v>
      </c>
      <c r="NJV15" s="140" t="s">
        <v>454</v>
      </c>
      <c r="NJW15" s="140" t="s">
        <v>454</v>
      </c>
      <c r="NJX15" s="140" t="s">
        <v>454</v>
      </c>
      <c r="NJY15" s="140" t="s">
        <v>454</v>
      </c>
      <c r="NJZ15" s="140" t="s">
        <v>454</v>
      </c>
      <c r="NKA15" s="140" t="s">
        <v>454</v>
      </c>
      <c r="NKB15" s="140" t="s">
        <v>454</v>
      </c>
      <c r="NKC15" s="140" t="s">
        <v>454</v>
      </c>
      <c r="NKD15" s="140" t="s">
        <v>454</v>
      </c>
      <c r="NKE15" s="140" t="s">
        <v>454</v>
      </c>
      <c r="NKF15" s="140" t="s">
        <v>454</v>
      </c>
      <c r="NKG15" s="140" t="s">
        <v>454</v>
      </c>
      <c r="NKH15" s="140" t="s">
        <v>454</v>
      </c>
      <c r="NKI15" s="140" t="s">
        <v>454</v>
      </c>
      <c r="NKJ15" s="140" t="s">
        <v>454</v>
      </c>
      <c r="NKK15" s="140" t="s">
        <v>454</v>
      </c>
      <c r="NKL15" s="140" t="s">
        <v>454</v>
      </c>
      <c r="NKM15" s="140" t="s">
        <v>454</v>
      </c>
      <c r="NKN15" s="140" t="s">
        <v>454</v>
      </c>
      <c r="NKO15" s="140" t="s">
        <v>454</v>
      </c>
      <c r="NKP15" s="140" t="s">
        <v>454</v>
      </c>
      <c r="NKQ15" s="140" t="s">
        <v>454</v>
      </c>
      <c r="NKR15" s="140" t="s">
        <v>454</v>
      </c>
      <c r="NKS15" s="140" t="s">
        <v>454</v>
      </c>
      <c r="NKT15" s="140" t="s">
        <v>454</v>
      </c>
      <c r="NKU15" s="140" t="s">
        <v>454</v>
      </c>
      <c r="NKV15" s="140" t="s">
        <v>454</v>
      </c>
      <c r="NKW15" s="140" t="s">
        <v>454</v>
      </c>
      <c r="NKX15" s="140" t="s">
        <v>454</v>
      </c>
      <c r="NKY15" s="140" t="s">
        <v>454</v>
      </c>
      <c r="NKZ15" s="140" t="s">
        <v>454</v>
      </c>
      <c r="NLA15" s="140" t="s">
        <v>454</v>
      </c>
      <c r="NLB15" s="140" t="s">
        <v>454</v>
      </c>
      <c r="NLC15" s="140" t="s">
        <v>454</v>
      </c>
      <c r="NLD15" s="140" t="s">
        <v>454</v>
      </c>
      <c r="NLE15" s="140" t="s">
        <v>454</v>
      </c>
      <c r="NLF15" s="140" t="s">
        <v>454</v>
      </c>
      <c r="NLG15" s="140" t="s">
        <v>454</v>
      </c>
      <c r="NLH15" s="140" t="s">
        <v>454</v>
      </c>
      <c r="NLI15" s="140" t="s">
        <v>454</v>
      </c>
      <c r="NLJ15" s="140" t="s">
        <v>454</v>
      </c>
      <c r="NLK15" s="140" t="s">
        <v>454</v>
      </c>
      <c r="NLL15" s="140" t="s">
        <v>454</v>
      </c>
      <c r="NLM15" s="140" t="s">
        <v>454</v>
      </c>
      <c r="NLN15" s="140" t="s">
        <v>454</v>
      </c>
      <c r="NLO15" s="140" t="s">
        <v>454</v>
      </c>
      <c r="NLP15" s="140" t="s">
        <v>454</v>
      </c>
      <c r="NLQ15" s="140" t="s">
        <v>454</v>
      </c>
      <c r="NLR15" s="140" t="s">
        <v>454</v>
      </c>
      <c r="NLS15" s="140" t="s">
        <v>454</v>
      </c>
      <c r="NLT15" s="140" t="s">
        <v>454</v>
      </c>
      <c r="NLU15" s="140" t="s">
        <v>454</v>
      </c>
      <c r="NLV15" s="140" t="s">
        <v>454</v>
      </c>
      <c r="NLW15" s="140" t="s">
        <v>454</v>
      </c>
      <c r="NLX15" s="140" t="s">
        <v>454</v>
      </c>
      <c r="NLY15" s="140" t="s">
        <v>454</v>
      </c>
      <c r="NLZ15" s="140" t="s">
        <v>454</v>
      </c>
      <c r="NMA15" s="140" t="s">
        <v>454</v>
      </c>
      <c r="NMB15" s="140" t="s">
        <v>454</v>
      </c>
      <c r="NMC15" s="140" t="s">
        <v>454</v>
      </c>
      <c r="NMD15" s="140" t="s">
        <v>454</v>
      </c>
      <c r="NME15" s="140" t="s">
        <v>454</v>
      </c>
      <c r="NMF15" s="140" t="s">
        <v>454</v>
      </c>
      <c r="NMG15" s="140" t="s">
        <v>454</v>
      </c>
      <c r="NMH15" s="140" t="s">
        <v>454</v>
      </c>
      <c r="NMI15" s="140" t="s">
        <v>454</v>
      </c>
      <c r="NMJ15" s="140" t="s">
        <v>454</v>
      </c>
      <c r="NMK15" s="140" t="s">
        <v>454</v>
      </c>
      <c r="NML15" s="140" t="s">
        <v>454</v>
      </c>
      <c r="NMM15" s="140" t="s">
        <v>454</v>
      </c>
      <c r="NMN15" s="140" t="s">
        <v>454</v>
      </c>
      <c r="NMO15" s="140" t="s">
        <v>454</v>
      </c>
      <c r="NMP15" s="140" t="s">
        <v>454</v>
      </c>
      <c r="NMQ15" s="140" t="s">
        <v>454</v>
      </c>
      <c r="NMR15" s="140" t="s">
        <v>454</v>
      </c>
      <c r="NMS15" s="140" t="s">
        <v>454</v>
      </c>
      <c r="NMT15" s="140" t="s">
        <v>454</v>
      </c>
      <c r="NMU15" s="140" t="s">
        <v>454</v>
      </c>
      <c r="NMV15" s="140" t="s">
        <v>454</v>
      </c>
      <c r="NMW15" s="140" t="s">
        <v>454</v>
      </c>
      <c r="NMX15" s="140" t="s">
        <v>454</v>
      </c>
      <c r="NMY15" s="140" t="s">
        <v>454</v>
      </c>
      <c r="NMZ15" s="140" t="s">
        <v>454</v>
      </c>
      <c r="NNA15" s="140" t="s">
        <v>454</v>
      </c>
      <c r="NNB15" s="140" t="s">
        <v>454</v>
      </c>
      <c r="NNC15" s="140" t="s">
        <v>454</v>
      </c>
      <c r="NND15" s="140" t="s">
        <v>454</v>
      </c>
      <c r="NNE15" s="140" t="s">
        <v>454</v>
      </c>
      <c r="NNF15" s="140" t="s">
        <v>454</v>
      </c>
      <c r="NNG15" s="140" t="s">
        <v>454</v>
      </c>
      <c r="NNH15" s="140" t="s">
        <v>454</v>
      </c>
      <c r="NNI15" s="140" t="s">
        <v>454</v>
      </c>
      <c r="NNJ15" s="140" t="s">
        <v>454</v>
      </c>
      <c r="NNK15" s="140" t="s">
        <v>454</v>
      </c>
      <c r="NNL15" s="140" t="s">
        <v>454</v>
      </c>
      <c r="NNM15" s="140" t="s">
        <v>454</v>
      </c>
      <c r="NNN15" s="140" t="s">
        <v>454</v>
      </c>
      <c r="NNO15" s="140" t="s">
        <v>454</v>
      </c>
      <c r="NNP15" s="140" t="s">
        <v>454</v>
      </c>
      <c r="NNQ15" s="140" t="s">
        <v>454</v>
      </c>
      <c r="NNR15" s="140" t="s">
        <v>454</v>
      </c>
      <c r="NNS15" s="140" t="s">
        <v>454</v>
      </c>
      <c r="NNT15" s="140" t="s">
        <v>454</v>
      </c>
      <c r="NNU15" s="140" t="s">
        <v>454</v>
      </c>
      <c r="NNV15" s="140" t="s">
        <v>454</v>
      </c>
      <c r="NNW15" s="140" t="s">
        <v>454</v>
      </c>
      <c r="NNX15" s="140" t="s">
        <v>454</v>
      </c>
      <c r="NNY15" s="140" t="s">
        <v>454</v>
      </c>
      <c r="NNZ15" s="140" t="s">
        <v>454</v>
      </c>
      <c r="NOA15" s="140" t="s">
        <v>454</v>
      </c>
      <c r="NOB15" s="140" t="s">
        <v>454</v>
      </c>
      <c r="NOC15" s="140" t="s">
        <v>454</v>
      </c>
      <c r="NOD15" s="140" t="s">
        <v>454</v>
      </c>
      <c r="NOE15" s="140" t="s">
        <v>454</v>
      </c>
      <c r="NOF15" s="140" t="s">
        <v>454</v>
      </c>
      <c r="NOG15" s="140" t="s">
        <v>454</v>
      </c>
      <c r="NOH15" s="140" t="s">
        <v>454</v>
      </c>
      <c r="NOI15" s="140" t="s">
        <v>454</v>
      </c>
      <c r="NOJ15" s="140" t="s">
        <v>454</v>
      </c>
      <c r="NOK15" s="140" t="s">
        <v>454</v>
      </c>
      <c r="NOL15" s="140" t="s">
        <v>454</v>
      </c>
      <c r="NOM15" s="140" t="s">
        <v>454</v>
      </c>
      <c r="NON15" s="140" t="s">
        <v>454</v>
      </c>
      <c r="NOO15" s="140" t="s">
        <v>454</v>
      </c>
      <c r="NOP15" s="140" t="s">
        <v>454</v>
      </c>
      <c r="NOQ15" s="140" t="s">
        <v>454</v>
      </c>
      <c r="NOR15" s="140" t="s">
        <v>454</v>
      </c>
      <c r="NOS15" s="140" t="s">
        <v>454</v>
      </c>
      <c r="NOT15" s="140" t="s">
        <v>454</v>
      </c>
      <c r="NOU15" s="140" t="s">
        <v>454</v>
      </c>
      <c r="NOV15" s="140" t="s">
        <v>454</v>
      </c>
      <c r="NOW15" s="140" t="s">
        <v>454</v>
      </c>
      <c r="NOX15" s="140" t="s">
        <v>454</v>
      </c>
      <c r="NOY15" s="140" t="s">
        <v>454</v>
      </c>
      <c r="NOZ15" s="140" t="s">
        <v>454</v>
      </c>
      <c r="NPA15" s="140" t="s">
        <v>454</v>
      </c>
      <c r="NPB15" s="140" t="s">
        <v>454</v>
      </c>
      <c r="NPC15" s="140" t="s">
        <v>454</v>
      </c>
      <c r="NPD15" s="140" t="s">
        <v>454</v>
      </c>
      <c r="NPE15" s="140" t="s">
        <v>454</v>
      </c>
      <c r="NPF15" s="140" t="s">
        <v>454</v>
      </c>
      <c r="NPG15" s="140" t="s">
        <v>454</v>
      </c>
      <c r="NPH15" s="140" t="s">
        <v>454</v>
      </c>
      <c r="NPI15" s="140" t="s">
        <v>454</v>
      </c>
      <c r="NPJ15" s="140" t="s">
        <v>454</v>
      </c>
      <c r="NPK15" s="140" t="s">
        <v>454</v>
      </c>
      <c r="NPL15" s="140" t="s">
        <v>454</v>
      </c>
      <c r="NPM15" s="140" t="s">
        <v>454</v>
      </c>
      <c r="NPN15" s="140" t="s">
        <v>454</v>
      </c>
      <c r="NPO15" s="140" t="s">
        <v>454</v>
      </c>
      <c r="NPP15" s="140" t="s">
        <v>454</v>
      </c>
      <c r="NPQ15" s="140" t="s">
        <v>454</v>
      </c>
      <c r="NPR15" s="140" t="s">
        <v>454</v>
      </c>
      <c r="NPS15" s="140" t="s">
        <v>454</v>
      </c>
      <c r="NPT15" s="140" t="s">
        <v>454</v>
      </c>
      <c r="NPU15" s="140" t="s">
        <v>454</v>
      </c>
      <c r="NPV15" s="140" t="s">
        <v>454</v>
      </c>
      <c r="NPW15" s="140" t="s">
        <v>454</v>
      </c>
      <c r="NPX15" s="140" t="s">
        <v>454</v>
      </c>
      <c r="NPY15" s="140" t="s">
        <v>454</v>
      </c>
      <c r="NPZ15" s="140" t="s">
        <v>454</v>
      </c>
      <c r="NQA15" s="140" t="s">
        <v>454</v>
      </c>
      <c r="NQB15" s="140" t="s">
        <v>454</v>
      </c>
      <c r="NQC15" s="140" t="s">
        <v>454</v>
      </c>
      <c r="NQD15" s="140" t="s">
        <v>454</v>
      </c>
      <c r="NQE15" s="140" t="s">
        <v>454</v>
      </c>
      <c r="NQF15" s="140" t="s">
        <v>454</v>
      </c>
      <c r="NQG15" s="140" t="s">
        <v>454</v>
      </c>
      <c r="NQH15" s="140" t="s">
        <v>454</v>
      </c>
      <c r="NQI15" s="140" t="s">
        <v>454</v>
      </c>
      <c r="NQJ15" s="140" t="s">
        <v>454</v>
      </c>
      <c r="NQK15" s="140" t="s">
        <v>454</v>
      </c>
      <c r="NQL15" s="140" t="s">
        <v>454</v>
      </c>
      <c r="NQM15" s="140" t="s">
        <v>454</v>
      </c>
      <c r="NQN15" s="140" t="s">
        <v>454</v>
      </c>
      <c r="NQO15" s="140" t="s">
        <v>454</v>
      </c>
      <c r="NQP15" s="140" t="s">
        <v>454</v>
      </c>
      <c r="NQQ15" s="140" t="s">
        <v>454</v>
      </c>
      <c r="NQR15" s="140" t="s">
        <v>454</v>
      </c>
      <c r="NQS15" s="140" t="s">
        <v>454</v>
      </c>
      <c r="NQT15" s="140" t="s">
        <v>454</v>
      </c>
      <c r="NQU15" s="140" t="s">
        <v>454</v>
      </c>
      <c r="NQV15" s="140" t="s">
        <v>454</v>
      </c>
      <c r="NQW15" s="140" t="s">
        <v>454</v>
      </c>
      <c r="NQX15" s="140" t="s">
        <v>454</v>
      </c>
      <c r="NQY15" s="140" t="s">
        <v>454</v>
      </c>
      <c r="NQZ15" s="140" t="s">
        <v>454</v>
      </c>
      <c r="NRA15" s="140" t="s">
        <v>454</v>
      </c>
      <c r="NRB15" s="140" t="s">
        <v>454</v>
      </c>
      <c r="NRC15" s="140" t="s">
        <v>454</v>
      </c>
      <c r="NRD15" s="140" t="s">
        <v>454</v>
      </c>
      <c r="NRE15" s="140" t="s">
        <v>454</v>
      </c>
      <c r="NRF15" s="140" t="s">
        <v>454</v>
      </c>
      <c r="NRG15" s="140" t="s">
        <v>454</v>
      </c>
      <c r="NRH15" s="140" t="s">
        <v>454</v>
      </c>
      <c r="NRI15" s="140" t="s">
        <v>454</v>
      </c>
      <c r="NRJ15" s="140" t="s">
        <v>454</v>
      </c>
      <c r="NRK15" s="140" t="s">
        <v>454</v>
      </c>
      <c r="NRL15" s="140" t="s">
        <v>454</v>
      </c>
      <c r="NRM15" s="140" t="s">
        <v>454</v>
      </c>
      <c r="NRN15" s="140" t="s">
        <v>454</v>
      </c>
      <c r="NRO15" s="140" t="s">
        <v>454</v>
      </c>
      <c r="NRP15" s="140" t="s">
        <v>454</v>
      </c>
      <c r="NRQ15" s="140" t="s">
        <v>454</v>
      </c>
      <c r="NRR15" s="140" t="s">
        <v>454</v>
      </c>
      <c r="NRS15" s="140" t="s">
        <v>454</v>
      </c>
      <c r="NRT15" s="140" t="s">
        <v>454</v>
      </c>
      <c r="NRU15" s="140" t="s">
        <v>454</v>
      </c>
      <c r="NRV15" s="140" t="s">
        <v>454</v>
      </c>
      <c r="NRW15" s="140" t="s">
        <v>454</v>
      </c>
      <c r="NRX15" s="140" t="s">
        <v>454</v>
      </c>
      <c r="NRY15" s="140" t="s">
        <v>454</v>
      </c>
      <c r="NRZ15" s="140" t="s">
        <v>454</v>
      </c>
      <c r="NSA15" s="140" t="s">
        <v>454</v>
      </c>
      <c r="NSB15" s="140" t="s">
        <v>454</v>
      </c>
      <c r="NSC15" s="140" t="s">
        <v>454</v>
      </c>
      <c r="NSD15" s="140" t="s">
        <v>454</v>
      </c>
      <c r="NSE15" s="140" t="s">
        <v>454</v>
      </c>
      <c r="NSF15" s="140" t="s">
        <v>454</v>
      </c>
      <c r="NSG15" s="140" t="s">
        <v>454</v>
      </c>
      <c r="NSH15" s="140" t="s">
        <v>454</v>
      </c>
      <c r="NSI15" s="140" t="s">
        <v>454</v>
      </c>
      <c r="NSJ15" s="140" t="s">
        <v>454</v>
      </c>
      <c r="NSK15" s="140" t="s">
        <v>454</v>
      </c>
      <c r="NSL15" s="140" t="s">
        <v>454</v>
      </c>
      <c r="NSM15" s="140" t="s">
        <v>454</v>
      </c>
      <c r="NSN15" s="140" t="s">
        <v>454</v>
      </c>
      <c r="NSO15" s="140" t="s">
        <v>454</v>
      </c>
      <c r="NSP15" s="140" t="s">
        <v>454</v>
      </c>
      <c r="NSQ15" s="140" t="s">
        <v>454</v>
      </c>
      <c r="NSR15" s="140" t="s">
        <v>454</v>
      </c>
      <c r="NSS15" s="140" t="s">
        <v>454</v>
      </c>
      <c r="NST15" s="140" t="s">
        <v>454</v>
      </c>
      <c r="NSU15" s="140" t="s">
        <v>454</v>
      </c>
      <c r="NSV15" s="140" t="s">
        <v>454</v>
      </c>
      <c r="NSW15" s="140" t="s">
        <v>454</v>
      </c>
      <c r="NSX15" s="140" t="s">
        <v>454</v>
      </c>
      <c r="NSY15" s="140" t="s">
        <v>454</v>
      </c>
      <c r="NSZ15" s="140" t="s">
        <v>454</v>
      </c>
      <c r="NTA15" s="140" t="s">
        <v>454</v>
      </c>
      <c r="NTB15" s="140" t="s">
        <v>454</v>
      </c>
      <c r="NTC15" s="140" t="s">
        <v>454</v>
      </c>
      <c r="NTD15" s="140" t="s">
        <v>454</v>
      </c>
      <c r="NTE15" s="140" t="s">
        <v>454</v>
      </c>
      <c r="NTF15" s="140" t="s">
        <v>454</v>
      </c>
      <c r="NTG15" s="140" t="s">
        <v>454</v>
      </c>
      <c r="NTH15" s="140" t="s">
        <v>454</v>
      </c>
      <c r="NTI15" s="140" t="s">
        <v>454</v>
      </c>
      <c r="NTJ15" s="140" t="s">
        <v>454</v>
      </c>
      <c r="NTK15" s="140" t="s">
        <v>454</v>
      </c>
      <c r="NTL15" s="140" t="s">
        <v>454</v>
      </c>
      <c r="NTM15" s="140" t="s">
        <v>454</v>
      </c>
      <c r="NTN15" s="140" t="s">
        <v>454</v>
      </c>
      <c r="NTO15" s="140" t="s">
        <v>454</v>
      </c>
      <c r="NTP15" s="140" t="s">
        <v>454</v>
      </c>
      <c r="NTQ15" s="140" t="s">
        <v>454</v>
      </c>
      <c r="NTR15" s="140" t="s">
        <v>454</v>
      </c>
      <c r="NTS15" s="140" t="s">
        <v>454</v>
      </c>
      <c r="NTT15" s="140" t="s">
        <v>454</v>
      </c>
      <c r="NTU15" s="140" t="s">
        <v>454</v>
      </c>
      <c r="NTV15" s="140" t="s">
        <v>454</v>
      </c>
      <c r="NTW15" s="140" t="s">
        <v>454</v>
      </c>
      <c r="NTX15" s="140" t="s">
        <v>454</v>
      </c>
      <c r="NTY15" s="140" t="s">
        <v>454</v>
      </c>
      <c r="NTZ15" s="140" t="s">
        <v>454</v>
      </c>
      <c r="NUA15" s="140" t="s">
        <v>454</v>
      </c>
      <c r="NUB15" s="140" t="s">
        <v>454</v>
      </c>
      <c r="NUC15" s="140" t="s">
        <v>454</v>
      </c>
      <c r="NUD15" s="140" t="s">
        <v>454</v>
      </c>
      <c r="NUE15" s="140" t="s">
        <v>454</v>
      </c>
      <c r="NUF15" s="140" t="s">
        <v>454</v>
      </c>
      <c r="NUG15" s="140" t="s">
        <v>454</v>
      </c>
      <c r="NUH15" s="140" t="s">
        <v>454</v>
      </c>
      <c r="NUI15" s="140" t="s">
        <v>454</v>
      </c>
      <c r="NUJ15" s="140" t="s">
        <v>454</v>
      </c>
      <c r="NUK15" s="140" t="s">
        <v>454</v>
      </c>
      <c r="NUL15" s="140" t="s">
        <v>454</v>
      </c>
      <c r="NUM15" s="140" t="s">
        <v>454</v>
      </c>
      <c r="NUN15" s="140" t="s">
        <v>454</v>
      </c>
      <c r="NUO15" s="140" t="s">
        <v>454</v>
      </c>
      <c r="NUP15" s="140" t="s">
        <v>454</v>
      </c>
      <c r="NUQ15" s="140" t="s">
        <v>454</v>
      </c>
      <c r="NUR15" s="140" t="s">
        <v>454</v>
      </c>
      <c r="NUS15" s="140" t="s">
        <v>454</v>
      </c>
      <c r="NUT15" s="140" t="s">
        <v>454</v>
      </c>
      <c r="NUU15" s="140" t="s">
        <v>454</v>
      </c>
      <c r="NUV15" s="140" t="s">
        <v>454</v>
      </c>
      <c r="NUW15" s="140" t="s">
        <v>454</v>
      </c>
      <c r="NUX15" s="140" t="s">
        <v>454</v>
      </c>
      <c r="NUY15" s="140" t="s">
        <v>454</v>
      </c>
      <c r="NUZ15" s="140" t="s">
        <v>454</v>
      </c>
      <c r="NVA15" s="140" t="s">
        <v>454</v>
      </c>
      <c r="NVB15" s="140" t="s">
        <v>454</v>
      </c>
      <c r="NVC15" s="140" t="s">
        <v>454</v>
      </c>
      <c r="NVD15" s="140" t="s">
        <v>454</v>
      </c>
      <c r="NVE15" s="140" t="s">
        <v>454</v>
      </c>
      <c r="NVF15" s="140" t="s">
        <v>454</v>
      </c>
      <c r="NVG15" s="140" t="s">
        <v>454</v>
      </c>
      <c r="NVH15" s="140" t="s">
        <v>454</v>
      </c>
      <c r="NVI15" s="140" t="s">
        <v>454</v>
      </c>
      <c r="NVJ15" s="140" t="s">
        <v>454</v>
      </c>
      <c r="NVK15" s="140" t="s">
        <v>454</v>
      </c>
      <c r="NVL15" s="140" t="s">
        <v>454</v>
      </c>
      <c r="NVM15" s="140" t="s">
        <v>454</v>
      </c>
      <c r="NVN15" s="140" t="s">
        <v>454</v>
      </c>
      <c r="NVO15" s="140" t="s">
        <v>454</v>
      </c>
      <c r="NVP15" s="140" t="s">
        <v>454</v>
      </c>
      <c r="NVQ15" s="140" t="s">
        <v>454</v>
      </c>
      <c r="NVR15" s="140" t="s">
        <v>454</v>
      </c>
      <c r="NVS15" s="140" t="s">
        <v>454</v>
      </c>
      <c r="NVT15" s="140" t="s">
        <v>454</v>
      </c>
      <c r="NVU15" s="140" t="s">
        <v>454</v>
      </c>
      <c r="NVV15" s="140" t="s">
        <v>454</v>
      </c>
      <c r="NVW15" s="140" t="s">
        <v>454</v>
      </c>
      <c r="NVX15" s="140" t="s">
        <v>454</v>
      </c>
      <c r="NVY15" s="140" t="s">
        <v>454</v>
      </c>
      <c r="NVZ15" s="140" t="s">
        <v>454</v>
      </c>
      <c r="NWA15" s="140" t="s">
        <v>454</v>
      </c>
      <c r="NWB15" s="140" t="s">
        <v>454</v>
      </c>
      <c r="NWC15" s="140" t="s">
        <v>454</v>
      </c>
      <c r="NWD15" s="140" t="s">
        <v>454</v>
      </c>
      <c r="NWE15" s="140" t="s">
        <v>454</v>
      </c>
      <c r="NWF15" s="140" t="s">
        <v>454</v>
      </c>
      <c r="NWG15" s="140" t="s">
        <v>454</v>
      </c>
      <c r="NWH15" s="140" t="s">
        <v>454</v>
      </c>
      <c r="NWI15" s="140" t="s">
        <v>454</v>
      </c>
      <c r="NWJ15" s="140" t="s">
        <v>454</v>
      </c>
      <c r="NWK15" s="140" t="s">
        <v>454</v>
      </c>
      <c r="NWL15" s="140" t="s">
        <v>454</v>
      </c>
      <c r="NWM15" s="140" t="s">
        <v>454</v>
      </c>
      <c r="NWN15" s="140" t="s">
        <v>454</v>
      </c>
      <c r="NWO15" s="140" t="s">
        <v>454</v>
      </c>
      <c r="NWP15" s="140" t="s">
        <v>454</v>
      </c>
      <c r="NWQ15" s="140" t="s">
        <v>454</v>
      </c>
      <c r="NWR15" s="140" t="s">
        <v>454</v>
      </c>
      <c r="NWS15" s="140" t="s">
        <v>454</v>
      </c>
      <c r="NWT15" s="140" t="s">
        <v>454</v>
      </c>
      <c r="NWU15" s="140" t="s">
        <v>454</v>
      </c>
      <c r="NWV15" s="140" t="s">
        <v>454</v>
      </c>
      <c r="NWW15" s="140" t="s">
        <v>454</v>
      </c>
      <c r="NWX15" s="140" t="s">
        <v>454</v>
      </c>
      <c r="NWY15" s="140" t="s">
        <v>454</v>
      </c>
      <c r="NWZ15" s="140" t="s">
        <v>454</v>
      </c>
      <c r="NXA15" s="140" t="s">
        <v>454</v>
      </c>
      <c r="NXB15" s="140" t="s">
        <v>454</v>
      </c>
      <c r="NXC15" s="140" t="s">
        <v>454</v>
      </c>
      <c r="NXD15" s="140" t="s">
        <v>454</v>
      </c>
      <c r="NXE15" s="140" t="s">
        <v>454</v>
      </c>
      <c r="NXF15" s="140" t="s">
        <v>454</v>
      </c>
      <c r="NXG15" s="140" t="s">
        <v>454</v>
      </c>
      <c r="NXH15" s="140" t="s">
        <v>454</v>
      </c>
      <c r="NXI15" s="140" t="s">
        <v>454</v>
      </c>
      <c r="NXJ15" s="140" t="s">
        <v>454</v>
      </c>
      <c r="NXK15" s="140" t="s">
        <v>454</v>
      </c>
      <c r="NXL15" s="140" t="s">
        <v>454</v>
      </c>
      <c r="NXM15" s="140" t="s">
        <v>454</v>
      </c>
      <c r="NXN15" s="140" t="s">
        <v>454</v>
      </c>
      <c r="NXO15" s="140" t="s">
        <v>454</v>
      </c>
      <c r="NXP15" s="140" t="s">
        <v>454</v>
      </c>
      <c r="NXQ15" s="140" t="s">
        <v>454</v>
      </c>
      <c r="NXR15" s="140" t="s">
        <v>454</v>
      </c>
      <c r="NXS15" s="140" t="s">
        <v>454</v>
      </c>
      <c r="NXT15" s="140" t="s">
        <v>454</v>
      </c>
      <c r="NXU15" s="140" t="s">
        <v>454</v>
      </c>
      <c r="NXV15" s="140" t="s">
        <v>454</v>
      </c>
      <c r="NXW15" s="140" t="s">
        <v>454</v>
      </c>
      <c r="NXX15" s="140" t="s">
        <v>454</v>
      </c>
      <c r="NXY15" s="140" t="s">
        <v>454</v>
      </c>
      <c r="NXZ15" s="140" t="s">
        <v>454</v>
      </c>
      <c r="NYA15" s="140" t="s">
        <v>454</v>
      </c>
      <c r="NYB15" s="140" t="s">
        <v>454</v>
      </c>
      <c r="NYC15" s="140" t="s">
        <v>454</v>
      </c>
      <c r="NYD15" s="140" t="s">
        <v>454</v>
      </c>
      <c r="NYE15" s="140" t="s">
        <v>454</v>
      </c>
      <c r="NYF15" s="140" t="s">
        <v>454</v>
      </c>
      <c r="NYG15" s="140" t="s">
        <v>454</v>
      </c>
      <c r="NYH15" s="140" t="s">
        <v>454</v>
      </c>
      <c r="NYI15" s="140" t="s">
        <v>454</v>
      </c>
      <c r="NYJ15" s="140" t="s">
        <v>454</v>
      </c>
      <c r="NYK15" s="140" t="s">
        <v>454</v>
      </c>
      <c r="NYL15" s="140" t="s">
        <v>454</v>
      </c>
      <c r="NYM15" s="140" t="s">
        <v>454</v>
      </c>
      <c r="NYN15" s="140" t="s">
        <v>454</v>
      </c>
      <c r="NYO15" s="140" t="s">
        <v>454</v>
      </c>
      <c r="NYP15" s="140" t="s">
        <v>454</v>
      </c>
      <c r="NYQ15" s="140" t="s">
        <v>454</v>
      </c>
      <c r="NYR15" s="140" t="s">
        <v>454</v>
      </c>
      <c r="NYS15" s="140" t="s">
        <v>454</v>
      </c>
      <c r="NYT15" s="140" t="s">
        <v>454</v>
      </c>
      <c r="NYU15" s="140" t="s">
        <v>454</v>
      </c>
      <c r="NYV15" s="140" t="s">
        <v>454</v>
      </c>
      <c r="NYW15" s="140" t="s">
        <v>454</v>
      </c>
      <c r="NYX15" s="140" t="s">
        <v>454</v>
      </c>
      <c r="NYY15" s="140" t="s">
        <v>454</v>
      </c>
      <c r="NYZ15" s="140" t="s">
        <v>454</v>
      </c>
      <c r="NZA15" s="140" t="s">
        <v>454</v>
      </c>
      <c r="NZB15" s="140" t="s">
        <v>454</v>
      </c>
      <c r="NZC15" s="140" t="s">
        <v>454</v>
      </c>
      <c r="NZD15" s="140" t="s">
        <v>454</v>
      </c>
      <c r="NZE15" s="140" t="s">
        <v>454</v>
      </c>
      <c r="NZF15" s="140" t="s">
        <v>454</v>
      </c>
      <c r="NZG15" s="140" t="s">
        <v>454</v>
      </c>
      <c r="NZH15" s="140" t="s">
        <v>454</v>
      </c>
      <c r="NZI15" s="140" t="s">
        <v>454</v>
      </c>
      <c r="NZJ15" s="140" t="s">
        <v>454</v>
      </c>
      <c r="NZK15" s="140" t="s">
        <v>454</v>
      </c>
      <c r="NZL15" s="140" t="s">
        <v>454</v>
      </c>
      <c r="NZM15" s="140" t="s">
        <v>454</v>
      </c>
      <c r="NZN15" s="140" t="s">
        <v>454</v>
      </c>
      <c r="NZO15" s="140" t="s">
        <v>454</v>
      </c>
      <c r="NZP15" s="140" t="s">
        <v>454</v>
      </c>
      <c r="NZQ15" s="140" t="s">
        <v>454</v>
      </c>
      <c r="NZR15" s="140" t="s">
        <v>454</v>
      </c>
      <c r="NZS15" s="140" t="s">
        <v>454</v>
      </c>
      <c r="NZT15" s="140" t="s">
        <v>454</v>
      </c>
      <c r="NZU15" s="140" t="s">
        <v>454</v>
      </c>
      <c r="NZV15" s="140" t="s">
        <v>454</v>
      </c>
      <c r="NZW15" s="140" t="s">
        <v>454</v>
      </c>
      <c r="NZX15" s="140" t="s">
        <v>454</v>
      </c>
      <c r="NZY15" s="140" t="s">
        <v>454</v>
      </c>
      <c r="NZZ15" s="140" t="s">
        <v>454</v>
      </c>
      <c r="OAA15" s="140" t="s">
        <v>454</v>
      </c>
      <c r="OAB15" s="140" t="s">
        <v>454</v>
      </c>
      <c r="OAC15" s="140" t="s">
        <v>454</v>
      </c>
      <c r="OAD15" s="140" t="s">
        <v>454</v>
      </c>
      <c r="OAE15" s="140" t="s">
        <v>454</v>
      </c>
      <c r="OAF15" s="140" t="s">
        <v>454</v>
      </c>
      <c r="OAG15" s="140" t="s">
        <v>454</v>
      </c>
      <c r="OAH15" s="140" t="s">
        <v>454</v>
      </c>
      <c r="OAI15" s="140" t="s">
        <v>454</v>
      </c>
      <c r="OAJ15" s="140" t="s">
        <v>454</v>
      </c>
      <c r="OAK15" s="140" t="s">
        <v>454</v>
      </c>
      <c r="OAL15" s="140" t="s">
        <v>454</v>
      </c>
      <c r="OAM15" s="140" t="s">
        <v>454</v>
      </c>
      <c r="OAN15" s="140" t="s">
        <v>454</v>
      </c>
      <c r="OAO15" s="140" t="s">
        <v>454</v>
      </c>
      <c r="OAP15" s="140" t="s">
        <v>454</v>
      </c>
      <c r="OAQ15" s="140" t="s">
        <v>454</v>
      </c>
      <c r="OAR15" s="140" t="s">
        <v>454</v>
      </c>
      <c r="OAS15" s="140" t="s">
        <v>454</v>
      </c>
      <c r="OAT15" s="140" t="s">
        <v>454</v>
      </c>
      <c r="OAU15" s="140" t="s">
        <v>454</v>
      </c>
      <c r="OAV15" s="140" t="s">
        <v>454</v>
      </c>
      <c r="OAW15" s="140" t="s">
        <v>454</v>
      </c>
      <c r="OAX15" s="140" t="s">
        <v>454</v>
      </c>
      <c r="OAY15" s="140" t="s">
        <v>454</v>
      </c>
      <c r="OAZ15" s="140" t="s">
        <v>454</v>
      </c>
      <c r="OBA15" s="140" t="s">
        <v>454</v>
      </c>
      <c r="OBB15" s="140" t="s">
        <v>454</v>
      </c>
      <c r="OBC15" s="140" t="s">
        <v>454</v>
      </c>
      <c r="OBD15" s="140" t="s">
        <v>454</v>
      </c>
      <c r="OBE15" s="140" t="s">
        <v>454</v>
      </c>
      <c r="OBF15" s="140" t="s">
        <v>454</v>
      </c>
      <c r="OBG15" s="140" t="s">
        <v>454</v>
      </c>
      <c r="OBH15" s="140" t="s">
        <v>454</v>
      </c>
      <c r="OBI15" s="140" t="s">
        <v>454</v>
      </c>
      <c r="OBJ15" s="140" t="s">
        <v>454</v>
      </c>
      <c r="OBK15" s="140" t="s">
        <v>454</v>
      </c>
      <c r="OBL15" s="140" t="s">
        <v>454</v>
      </c>
      <c r="OBM15" s="140" t="s">
        <v>454</v>
      </c>
      <c r="OBN15" s="140" t="s">
        <v>454</v>
      </c>
      <c r="OBO15" s="140" t="s">
        <v>454</v>
      </c>
      <c r="OBP15" s="140" t="s">
        <v>454</v>
      </c>
      <c r="OBQ15" s="140" t="s">
        <v>454</v>
      </c>
      <c r="OBR15" s="140" t="s">
        <v>454</v>
      </c>
      <c r="OBS15" s="140" t="s">
        <v>454</v>
      </c>
      <c r="OBT15" s="140" t="s">
        <v>454</v>
      </c>
      <c r="OBU15" s="140" t="s">
        <v>454</v>
      </c>
      <c r="OBV15" s="140" t="s">
        <v>454</v>
      </c>
      <c r="OBW15" s="140" t="s">
        <v>454</v>
      </c>
      <c r="OBX15" s="140" t="s">
        <v>454</v>
      </c>
      <c r="OBY15" s="140" t="s">
        <v>454</v>
      </c>
      <c r="OBZ15" s="140" t="s">
        <v>454</v>
      </c>
      <c r="OCA15" s="140" t="s">
        <v>454</v>
      </c>
      <c r="OCB15" s="140" t="s">
        <v>454</v>
      </c>
      <c r="OCC15" s="140" t="s">
        <v>454</v>
      </c>
      <c r="OCD15" s="140" t="s">
        <v>454</v>
      </c>
      <c r="OCE15" s="140" t="s">
        <v>454</v>
      </c>
      <c r="OCF15" s="140" t="s">
        <v>454</v>
      </c>
      <c r="OCG15" s="140" t="s">
        <v>454</v>
      </c>
      <c r="OCH15" s="140" t="s">
        <v>454</v>
      </c>
      <c r="OCI15" s="140" t="s">
        <v>454</v>
      </c>
      <c r="OCJ15" s="140" t="s">
        <v>454</v>
      </c>
      <c r="OCK15" s="140" t="s">
        <v>454</v>
      </c>
      <c r="OCL15" s="140" t="s">
        <v>454</v>
      </c>
      <c r="OCM15" s="140" t="s">
        <v>454</v>
      </c>
      <c r="OCN15" s="140" t="s">
        <v>454</v>
      </c>
      <c r="OCO15" s="140" t="s">
        <v>454</v>
      </c>
      <c r="OCP15" s="140" t="s">
        <v>454</v>
      </c>
      <c r="OCQ15" s="140" t="s">
        <v>454</v>
      </c>
      <c r="OCR15" s="140" t="s">
        <v>454</v>
      </c>
      <c r="OCS15" s="140" t="s">
        <v>454</v>
      </c>
      <c r="OCT15" s="140" t="s">
        <v>454</v>
      </c>
      <c r="OCU15" s="140" t="s">
        <v>454</v>
      </c>
      <c r="OCV15" s="140" t="s">
        <v>454</v>
      </c>
      <c r="OCW15" s="140" t="s">
        <v>454</v>
      </c>
      <c r="OCX15" s="140" t="s">
        <v>454</v>
      </c>
      <c r="OCY15" s="140" t="s">
        <v>454</v>
      </c>
      <c r="OCZ15" s="140" t="s">
        <v>454</v>
      </c>
      <c r="ODA15" s="140" t="s">
        <v>454</v>
      </c>
      <c r="ODB15" s="140" t="s">
        <v>454</v>
      </c>
      <c r="ODC15" s="140" t="s">
        <v>454</v>
      </c>
      <c r="ODD15" s="140" t="s">
        <v>454</v>
      </c>
      <c r="ODE15" s="140" t="s">
        <v>454</v>
      </c>
      <c r="ODF15" s="140" t="s">
        <v>454</v>
      </c>
      <c r="ODG15" s="140" t="s">
        <v>454</v>
      </c>
      <c r="ODH15" s="140" t="s">
        <v>454</v>
      </c>
      <c r="ODI15" s="140" t="s">
        <v>454</v>
      </c>
      <c r="ODJ15" s="140" t="s">
        <v>454</v>
      </c>
      <c r="ODK15" s="140" t="s">
        <v>454</v>
      </c>
      <c r="ODL15" s="140" t="s">
        <v>454</v>
      </c>
      <c r="ODM15" s="140" t="s">
        <v>454</v>
      </c>
      <c r="ODN15" s="140" t="s">
        <v>454</v>
      </c>
      <c r="ODO15" s="140" t="s">
        <v>454</v>
      </c>
      <c r="ODP15" s="140" t="s">
        <v>454</v>
      </c>
      <c r="ODQ15" s="140" t="s">
        <v>454</v>
      </c>
      <c r="ODR15" s="140" t="s">
        <v>454</v>
      </c>
      <c r="ODS15" s="140" t="s">
        <v>454</v>
      </c>
      <c r="ODT15" s="140" t="s">
        <v>454</v>
      </c>
      <c r="ODU15" s="140" t="s">
        <v>454</v>
      </c>
      <c r="ODV15" s="140" t="s">
        <v>454</v>
      </c>
      <c r="ODW15" s="140" t="s">
        <v>454</v>
      </c>
      <c r="ODX15" s="140" t="s">
        <v>454</v>
      </c>
      <c r="ODY15" s="140" t="s">
        <v>454</v>
      </c>
      <c r="ODZ15" s="140" t="s">
        <v>454</v>
      </c>
      <c r="OEA15" s="140" t="s">
        <v>454</v>
      </c>
      <c r="OEB15" s="140" t="s">
        <v>454</v>
      </c>
      <c r="OEC15" s="140" t="s">
        <v>454</v>
      </c>
      <c r="OED15" s="140" t="s">
        <v>454</v>
      </c>
      <c r="OEE15" s="140" t="s">
        <v>454</v>
      </c>
      <c r="OEF15" s="140" t="s">
        <v>454</v>
      </c>
      <c r="OEG15" s="140" t="s">
        <v>454</v>
      </c>
      <c r="OEH15" s="140" t="s">
        <v>454</v>
      </c>
      <c r="OEI15" s="140" t="s">
        <v>454</v>
      </c>
      <c r="OEJ15" s="140" t="s">
        <v>454</v>
      </c>
      <c r="OEK15" s="140" t="s">
        <v>454</v>
      </c>
      <c r="OEL15" s="140" t="s">
        <v>454</v>
      </c>
      <c r="OEM15" s="140" t="s">
        <v>454</v>
      </c>
      <c r="OEN15" s="140" t="s">
        <v>454</v>
      </c>
      <c r="OEO15" s="140" t="s">
        <v>454</v>
      </c>
      <c r="OEP15" s="140" t="s">
        <v>454</v>
      </c>
      <c r="OEQ15" s="140" t="s">
        <v>454</v>
      </c>
      <c r="OER15" s="140" t="s">
        <v>454</v>
      </c>
      <c r="OES15" s="140" t="s">
        <v>454</v>
      </c>
      <c r="OET15" s="140" t="s">
        <v>454</v>
      </c>
      <c r="OEU15" s="140" t="s">
        <v>454</v>
      </c>
      <c r="OEV15" s="140" t="s">
        <v>454</v>
      </c>
      <c r="OEW15" s="140" t="s">
        <v>454</v>
      </c>
      <c r="OEX15" s="140" t="s">
        <v>454</v>
      </c>
      <c r="OEY15" s="140" t="s">
        <v>454</v>
      </c>
      <c r="OEZ15" s="140" t="s">
        <v>454</v>
      </c>
      <c r="OFA15" s="140" t="s">
        <v>454</v>
      </c>
      <c r="OFB15" s="140" t="s">
        <v>454</v>
      </c>
      <c r="OFC15" s="140" t="s">
        <v>454</v>
      </c>
      <c r="OFD15" s="140" t="s">
        <v>454</v>
      </c>
      <c r="OFE15" s="140" t="s">
        <v>454</v>
      </c>
      <c r="OFF15" s="140" t="s">
        <v>454</v>
      </c>
      <c r="OFG15" s="140" t="s">
        <v>454</v>
      </c>
      <c r="OFH15" s="140" t="s">
        <v>454</v>
      </c>
      <c r="OFI15" s="140" t="s">
        <v>454</v>
      </c>
      <c r="OFJ15" s="140" t="s">
        <v>454</v>
      </c>
      <c r="OFK15" s="140" t="s">
        <v>454</v>
      </c>
      <c r="OFL15" s="140" t="s">
        <v>454</v>
      </c>
      <c r="OFM15" s="140" t="s">
        <v>454</v>
      </c>
      <c r="OFN15" s="140" t="s">
        <v>454</v>
      </c>
      <c r="OFO15" s="140" t="s">
        <v>454</v>
      </c>
      <c r="OFP15" s="140" t="s">
        <v>454</v>
      </c>
      <c r="OFQ15" s="140" t="s">
        <v>454</v>
      </c>
      <c r="OFR15" s="140" t="s">
        <v>454</v>
      </c>
      <c r="OFS15" s="140" t="s">
        <v>454</v>
      </c>
      <c r="OFT15" s="140" t="s">
        <v>454</v>
      </c>
      <c r="OFU15" s="140" t="s">
        <v>454</v>
      </c>
      <c r="OFV15" s="140" t="s">
        <v>454</v>
      </c>
      <c r="OFW15" s="140" t="s">
        <v>454</v>
      </c>
      <c r="OFX15" s="140" t="s">
        <v>454</v>
      </c>
      <c r="OFY15" s="140" t="s">
        <v>454</v>
      </c>
      <c r="OFZ15" s="140" t="s">
        <v>454</v>
      </c>
      <c r="OGA15" s="140" t="s">
        <v>454</v>
      </c>
      <c r="OGB15" s="140" t="s">
        <v>454</v>
      </c>
      <c r="OGC15" s="140" t="s">
        <v>454</v>
      </c>
      <c r="OGD15" s="140" t="s">
        <v>454</v>
      </c>
      <c r="OGE15" s="140" t="s">
        <v>454</v>
      </c>
      <c r="OGF15" s="140" t="s">
        <v>454</v>
      </c>
      <c r="OGG15" s="140" t="s">
        <v>454</v>
      </c>
      <c r="OGH15" s="140" t="s">
        <v>454</v>
      </c>
      <c r="OGI15" s="140" t="s">
        <v>454</v>
      </c>
      <c r="OGJ15" s="140" t="s">
        <v>454</v>
      </c>
      <c r="OGK15" s="140" t="s">
        <v>454</v>
      </c>
      <c r="OGL15" s="140" t="s">
        <v>454</v>
      </c>
      <c r="OGM15" s="140" t="s">
        <v>454</v>
      </c>
      <c r="OGN15" s="140" t="s">
        <v>454</v>
      </c>
      <c r="OGO15" s="140" t="s">
        <v>454</v>
      </c>
      <c r="OGP15" s="140" t="s">
        <v>454</v>
      </c>
      <c r="OGQ15" s="140" t="s">
        <v>454</v>
      </c>
      <c r="OGR15" s="140" t="s">
        <v>454</v>
      </c>
      <c r="OGS15" s="140" t="s">
        <v>454</v>
      </c>
      <c r="OGT15" s="140" t="s">
        <v>454</v>
      </c>
      <c r="OGU15" s="140" t="s">
        <v>454</v>
      </c>
      <c r="OGV15" s="140" t="s">
        <v>454</v>
      </c>
      <c r="OGW15" s="140" t="s">
        <v>454</v>
      </c>
      <c r="OGX15" s="140" t="s">
        <v>454</v>
      </c>
      <c r="OGY15" s="140" t="s">
        <v>454</v>
      </c>
      <c r="OGZ15" s="140" t="s">
        <v>454</v>
      </c>
      <c r="OHA15" s="140" t="s">
        <v>454</v>
      </c>
      <c r="OHB15" s="140" t="s">
        <v>454</v>
      </c>
      <c r="OHC15" s="140" t="s">
        <v>454</v>
      </c>
      <c r="OHD15" s="140" t="s">
        <v>454</v>
      </c>
      <c r="OHE15" s="140" t="s">
        <v>454</v>
      </c>
      <c r="OHF15" s="140" t="s">
        <v>454</v>
      </c>
      <c r="OHG15" s="140" t="s">
        <v>454</v>
      </c>
      <c r="OHH15" s="140" t="s">
        <v>454</v>
      </c>
      <c r="OHI15" s="140" t="s">
        <v>454</v>
      </c>
      <c r="OHJ15" s="140" t="s">
        <v>454</v>
      </c>
      <c r="OHK15" s="140" t="s">
        <v>454</v>
      </c>
      <c r="OHL15" s="140" t="s">
        <v>454</v>
      </c>
      <c r="OHM15" s="140" t="s">
        <v>454</v>
      </c>
      <c r="OHN15" s="140" t="s">
        <v>454</v>
      </c>
      <c r="OHO15" s="140" t="s">
        <v>454</v>
      </c>
      <c r="OHP15" s="140" t="s">
        <v>454</v>
      </c>
      <c r="OHQ15" s="140" t="s">
        <v>454</v>
      </c>
      <c r="OHR15" s="140" t="s">
        <v>454</v>
      </c>
      <c r="OHS15" s="140" t="s">
        <v>454</v>
      </c>
      <c r="OHT15" s="140" t="s">
        <v>454</v>
      </c>
      <c r="OHU15" s="140" t="s">
        <v>454</v>
      </c>
      <c r="OHV15" s="140" t="s">
        <v>454</v>
      </c>
      <c r="OHW15" s="140" t="s">
        <v>454</v>
      </c>
      <c r="OHX15" s="140" t="s">
        <v>454</v>
      </c>
      <c r="OHY15" s="140" t="s">
        <v>454</v>
      </c>
      <c r="OHZ15" s="140" t="s">
        <v>454</v>
      </c>
      <c r="OIA15" s="140" t="s">
        <v>454</v>
      </c>
      <c r="OIB15" s="140" t="s">
        <v>454</v>
      </c>
      <c r="OIC15" s="140" t="s">
        <v>454</v>
      </c>
      <c r="OID15" s="140" t="s">
        <v>454</v>
      </c>
      <c r="OIE15" s="140" t="s">
        <v>454</v>
      </c>
      <c r="OIF15" s="140" t="s">
        <v>454</v>
      </c>
      <c r="OIG15" s="140" t="s">
        <v>454</v>
      </c>
      <c r="OIH15" s="140" t="s">
        <v>454</v>
      </c>
      <c r="OII15" s="140" t="s">
        <v>454</v>
      </c>
      <c r="OIJ15" s="140" t="s">
        <v>454</v>
      </c>
      <c r="OIK15" s="140" t="s">
        <v>454</v>
      </c>
      <c r="OIL15" s="140" t="s">
        <v>454</v>
      </c>
      <c r="OIM15" s="140" t="s">
        <v>454</v>
      </c>
      <c r="OIN15" s="140" t="s">
        <v>454</v>
      </c>
      <c r="OIO15" s="140" t="s">
        <v>454</v>
      </c>
      <c r="OIP15" s="140" t="s">
        <v>454</v>
      </c>
      <c r="OIQ15" s="140" t="s">
        <v>454</v>
      </c>
      <c r="OIR15" s="140" t="s">
        <v>454</v>
      </c>
      <c r="OIS15" s="140" t="s">
        <v>454</v>
      </c>
      <c r="OIT15" s="140" t="s">
        <v>454</v>
      </c>
      <c r="OIU15" s="140" t="s">
        <v>454</v>
      </c>
      <c r="OIV15" s="140" t="s">
        <v>454</v>
      </c>
      <c r="OIW15" s="140" t="s">
        <v>454</v>
      </c>
      <c r="OIX15" s="140" t="s">
        <v>454</v>
      </c>
      <c r="OIY15" s="140" t="s">
        <v>454</v>
      </c>
      <c r="OIZ15" s="140" t="s">
        <v>454</v>
      </c>
      <c r="OJA15" s="140" t="s">
        <v>454</v>
      </c>
      <c r="OJB15" s="140" t="s">
        <v>454</v>
      </c>
      <c r="OJC15" s="140" t="s">
        <v>454</v>
      </c>
      <c r="OJD15" s="140" t="s">
        <v>454</v>
      </c>
      <c r="OJE15" s="140" t="s">
        <v>454</v>
      </c>
      <c r="OJF15" s="140" t="s">
        <v>454</v>
      </c>
      <c r="OJG15" s="140" t="s">
        <v>454</v>
      </c>
      <c r="OJH15" s="140" t="s">
        <v>454</v>
      </c>
      <c r="OJI15" s="140" t="s">
        <v>454</v>
      </c>
      <c r="OJJ15" s="140" t="s">
        <v>454</v>
      </c>
      <c r="OJK15" s="140" t="s">
        <v>454</v>
      </c>
      <c r="OJL15" s="140" t="s">
        <v>454</v>
      </c>
      <c r="OJM15" s="140" t="s">
        <v>454</v>
      </c>
      <c r="OJN15" s="140" t="s">
        <v>454</v>
      </c>
      <c r="OJO15" s="140" t="s">
        <v>454</v>
      </c>
      <c r="OJP15" s="140" t="s">
        <v>454</v>
      </c>
      <c r="OJQ15" s="140" t="s">
        <v>454</v>
      </c>
      <c r="OJR15" s="140" t="s">
        <v>454</v>
      </c>
      <c r="OJS15" s="140" t="s">
        <v>454</v>
      </c>
      <c r="OJT15" s="140" t="s">
        <v>454</v>
      </c>
      <c r="OJU15" s="140" t="s">
        <v>454</v>
      </c>
      <c r="OJV15" s="140" t="s">
        <v>454</v>
      </c>
      <c r="OJW15" s="140" t="s">
        <v>454</v>
      </c>
      <c r="OJX15" s="140" t="s">
        <v>454</v>
      </c>
      <c r="OJY15" s="140" t="s">
        <v>454</v>
      </c>
      <c r="OJZ15" s="140" t="s">
        <v>454</v>
      </c>
      <c r="OKA15" s="140" t="s">
        <v>454</v>
      </c>
      <c r="OKB15" s="140" t="s">
        <v>454</v>
      </c>
      <c r="OKC15" s="140" t="s">
        <v>454</v>
      </c>
      <c r="OKD15" s="140" t="s">
        <v>454</v>
      </c>
      <c r="OKE15" s="140" t="s">
        <v>454</v>
      </c>
      <c r="OKF15" s="140" t="s">
        <v>454</v>
      </c>
      <c r="OKG15" s="140" t="s">
        <v>454</v>
      </c>
      <c r="OKH15" s="140" t="s">
        <v>454</v>
      </c>
      <c r="OKI15" s="140" t="s">
        <v>454</v>
      </c>
      <c r="OKJ15" s="140" t="s">
        <v>454</v>
      </c>
      <c r="OKK15" s="140" t="s">
        <v>454</v>
      </c>
      <c r="OKL15" s="140" t="s">
        <v>454</v>
      </c>
      <c r="OKM15" s="140" t="s">
        <v>454</v>
      </c>
      <c r="OKN15" s="140" t="s">
        <v>454</v>
      </c>
      <c r="OKO15" s="140" t="s">
        <v>454</v>
      </c>
      <c r="OKP15" s="140" t="s">
        <v>454</v>
      </c>
      <c r="OKQ15" s="140" t="s">
        <v>454</v>
      </c>
      <c r="OKR15" s="140" t="s">
        <v>454</v>
      </c>
      <c r="OKS15" s="140" t="s">
        <v>454</v>
      </c>
      <c r="OKT15" s="140" t="s">
        <v>454</v>
      </c>
      <c r="OKU15" s="140" t="s">
        <v>454</v>
      </c>
      <c r="OKV15" s="140" t="s">
        <v>454</v>
      </c>
      <c r="OKW15" s="140" t="s">
        <v>454</v>
      </c>
      <c r="OKX15" s="140" t="s">
        <v>454</v>
      </c>
      <c r="OKY15" s="140" t="s">
        <v>454</v>
      </c>
      <c r="OKZ15" s="140" t="s">
        <v>454</v>
      </c>
      <c r="OLA15" s="140" t="s">
        <v>454</v>
      </c>
      <c r="OLB15" s="140" t="s">
        <v>454</v>
      </c>
      <c r="OLC15" s="140" t="s">
        <v>454</v>
      </c>
      <c r="OLD15" s="140" t="s">
        <v>454</v>
      </c>
      <c r="OLE15" s="140" t="s">
        <v>454</v>
      </c>
      <c r="OLF15" s="140" t="s">
        <v>454</v>
      </c>
      <c r="OLG15" s="140" t="s">
        <v>454</v>
      </c>
      <c r="OLH15" s="140" t="s">
        <v>454</v>
      </c>
      <c r="OLI15" s="140" t="s">
        <v>454</v>
      </c>
      <c r="OLJ15" s="140" t="s">
        <v>454</v>
      </c>
      <c r="OLK15" s="140" t="s">
        <v>454</v>
      </c>
      <c r="OLL15" s="140" t="s">
        <v>454</v>
      </c>
      <c r="OLM15" s="140" t="s">
        <v>454</v>
      </c>
      <c r="OLN15" s="140" t="s">
        <v>454</v>
      </c>
      <c r="OLO15" s="140" t="s">
        <v>454</v>
      </c>
      <c r="OLP15" s="140" t="s">
        <v>454</v>
      </c>
      <c r="OLQ15" s="140" t="s">
        <v>454</v>
      </c>
      <c r="OLR15" s="140" t="s">
        <v>454</v>
      </c>
      <c r="OLS15" s="140" t="s">
        <v>454</v>
      </c>
      <c r="OLT15" s="140" t="s">
        <v>454</v>
      </c>
      <c r="OLU15" s="140" t="s">
        <v>454</v>
      </c>
      <c r="OLV15" s="140" t="s">
        <v>454</v>
      </c>
      <c r="OLW15" s="140" t="s">
        <v>454</v>
      </c>
      <c r="OLX15" s="140" t="s">
        <v>454</v>
      </c>
      <c r="OLY15" s="140" t="s">
        <v>454</v>
      </c>
      <c r="OLZ15" s="140" t="s">
        <v>454</v>
      </c>
      <c r="OMA15" s="140" t="s">
        <v>454</v>
      </c>
      <c r="OMB15" s="140" t="s">
        <v>454</v>
      </c>
      <c r="OMC15" s="140" t="s">
        <v>454</v>
      </c>
      <c r="OMD15" s="140" t="s">
        <v>454</v>
      </c>
      <c r="OME15" s="140" t="s">
        <v>454</v>
      </c>
      <c r="OMF15" s="140" t="s">
        <v>454</v>
      </c>
      <c r="OMG15" s="140" t="s">
        <v>454</v>
      </c>
      <c r="OMH15" s="140" t="s">
        <v>454</v>
      </c>
      <c r="OMI15" s="140" t="s">
        <v>454</v>
      </c>
      <c r="OMJ15" s="140" t="s">
        <v>454</v>
      </c>
      <c r="OMK15" s="140" t="s">
        <v>454</v>
      </c>
      <c r="OML15" s="140" t="s">
        <v>454</v>
      </c>
      <c r="OMM15" s="140" t="s">
        <v>454</v>
      </c>
      <c r="OMN15" s="140" t="s">
        <v>454</v>
      </c>
      <c r="OMO15" s="140" t="s">
        <v>454</v>
      </c>
      <c r="OMP15" s="140" t="s">
        <v>454</v>
      </c>
      <c r="OMQ15" s="140" t="s">
        <v>454</v>
      </c>
      <c r="OMR15" s="140" t="s">
        <v>454</v>
      </c>
      <c r="OMS15" s="140" t="s">
        <v>454</v>
      </c>
      <c r="OMT15" s="140" t="s">
        <v>454</v>
      </c>
      <c r="OMU15" s="140" t="s">
        <v>454</v>
      </c>
      <c r="OMV15" s="140" t="s">
        <v>454</v>
      </c>
      <c r="OMW15" s="140" t="s">
        <v>454</v>
      </c>
      <c r="OMX15" s="140" t="s">
        <v>454</v>
      </c>
      <c r="OMY15" s="140" t="s">
        <v>454</v>
      </c>
      <c r="OMZ15" s="140" t="s">
        <v>454</v>
      </c>
      <c r="ONA15" s="140" t="s">
        <v>454</v>
      </c>
      <c r="ONB15" s="140" t="s">
        <v>454</v>
      </c>
      <c r="ONC15" s="140" t="s">
        <v>454</v>
      </c>
      <c r="OND15" s="140" t="s">
        <v>454</v>
      </c>
      <c r="ONE15" s="140" t="s">
        <v>454</v>
      </c>
      <c r="ONF15" s="140" t="s">
        <v>454</v>
      </c>
      <c r="ONG15" s="140" t="s">
        <v>454</v>
      </c>
      <c r="ONH15" s="140" t="s">
        <v>454</v>
      </c>
      <c r="ONI15" s="140" t="s">
        <v>454</v>
      </c>
      <c r="ONJ15" s="140" t="s">
        <v>454</v>
      </c>
      <c r="ONK15" s="140" t="s">
        <v>454</v>
      </c>
      <c r="ONL15" s="140" t="s">
        <v>454</v>
      </c>
      <c r="ONM15" s="140" t="s">
        <v>454</v>
      </c>
      <c r="ONN15" s="140" t="s">
        <v>454</v>
      </c>
      <c r="ONO15" s="140" t="s">
        <v>454</v>
      </c>
      <c r="ONP15" s="140" t="s">
        <v>454</v>
      </c>
      <c r="ONQ15" s="140" t="s">
        <v>454</v>
      </c>
      <c r="ONR15" s="140" t="s">
        <v>454</v>
      </c>
      <c r="ONS15" s="140" t="s">
        <v>454</v>
      </c>
      <c r="ONT15" s="140" t="s">
        <v>454</v>
      </c>
      <c r="ONU15" s="140" t="s">
        <v>454</v>
      </c>
      <c r="ONV15" s="140" t="s">
        <v>454</v>
      </c>
      <c r="ONW15" s="140" t="s">
        <v>454</v>
      </c>
      <c r="ONX15" s="140" t="s">
        <v>454</v>
      </c>
      <c r="ONY15" s="140" t="s">
        <v>454</v>
      </c>
      <c r="ONZ15" s="140" t="s">
        <v>454</v>
      </c>
      <c r="OOA15" s="140" t="s">
        <v>454</v>
      </c>
      <c r="OOB15" s="140" t="s">
        <v>454</v>
      </c>
      <c r="OOC15" s="140" t="s">
        <v>454</v>
      </c>
      <c r="OOD15" s="140" t="s">
        <v>454</v>
      </c>
      <c r="OOE15" s="140" t="s">
        <v>454</v>
      </c>
      <c r="OOF15" s="140" t="s">
        <v>454</v>
      </c>
      <c r="OOG15" s="140" t="s">
        <v>454</v>
      </c>
      <c r="OOH15" s="140" t="s">
        <v>454</v>
      </c>
      <c r="OOI15" s="140" t="s">
        <v>454</v>
      </c>
      <c r="OOJ15" s="140" t="s">
        <v>454</v>
      </c>
      <c r="OOK15" s="140" t="s">
        <v>454</v>
      </c>
      <c r="OOL15" s="140" t="s">
        <v>454</v>
      </c>
      <c r="OOM15" s="140" t="s">
        <v>454</v>
      </c>
      <c r="OON15" s="140" t="s">
        <v>454</v>
      </c>
      <c r="OOO15" s="140" t="s">
        <v>454</v>
      </c>
      <c r="OOP15" s="140" t="s">
        <v>454</v>
      </c>
      <c r="OOQ15" s="140" t="s">
        <v>454</v>
      </c>
      <c r="OOR15" s="140" t="s">
        <v>454</v>
      </c>
      <c r="OOS15" s="140" t="s">
        <v>454</v>
      </c>
      <c r="OOT15" s="140" t="s">
        <v>454</v>
      </c>
      <c r="OOU15" s="140" t="s">
        <v>454</v>
      </c>
      <c r="OOV15" s="140" t="s">
        <v>454</v>
      </c>
      <c r="OOW15" s="140" t="s">
        <v>454</v>
      </c>
      <c r="OOX15" s="140" t="s">
        <v>454</v>
      </c>
      <c r="OOY15" s="140" t="s">
        <v>454</v>
      </c>
      <c r="OOZ15" s="140" t="s">
        <v>454</v>
      </c>
      <c r="OPA15" s="140" t="s">
        <v>454</v>
      </c>
      <c r="OPB15" s="140" t="s">
        <v>454</v>
      </c>
      <c r="OPC15" s="140" t="s">
        <v>454</v>
      </c>
      <c r="OPD15" s="140" t="s">
        <v>454</v>
      </c>
      <c r="OPE15" s="140" t="s">
        <v>454</v>
      </c>
      <c r="OPF15" s="140" t="s">
        <v>454</v>
      </c>
      <c r="OPG15" s="140" t="s">
        <v>454</v>
      </c>
      <c r="OPH15" s="140" t="s">
        <v>454</v>
      </c>
      <c r="OPI15" s="140" t="s">
        <v>454</v>
      </c>
      <c r="OPJ15" s="140" t="s">
        <v>454</v>
      </c>
      <c r="OPK15" s="140" t="s">
        <v>454</v>
      </c>
      <c r="OPL15" s="140" t="s">
        <v>454</v>
      </c>
      <c r="OPM15" s="140" t="s">
        <v>454</v>
      </c>
      <c r="OPN15" s="140" t="s">
        <v>454</v>
      </c>
      <c r="OPO15" s="140" t="s">
        <v>454</v>
      </c>
      <c r="OPP15" s="140" t="s">
        <v>454</v>
      </c>
      <c r="OPQ15" s="140" t="s">
        <v>454</v>
      </c>
      <c r="OPR15" s="140" t="s">
        <v>454</v>
      </c>
      <c r="OPS15" s="140" t="s">
        <v>454</v>
      </c>
      <c r="OPT15" s="140" t="s">
        <v>454</v>
      </c>
      <c r="OPU15" s="140" t="s">
        <v>454</v>
      </c>
      <c r="OPV15" s="140" t="s">
        <v>454</v>
      </c>
      <c r="OPW15" s="140" t="s">
        <v>454</v>
      </c>
      <c r="OPX15" s="140" t="s">
        <v>454</v>
      </c>
      <c r="OPY15" s="140" t="s">
        <v>454</v>
      </c>
      <c r="OPZ15" s="140" t="s">
        <v>454</v>
      </c>
      <c r="OQA15" s="140" t="s">
        <v>454</v>
      </c>
      <c r="OQB15" s="140" t="s">
        <v>454</v>
      </c>
      <c r="OQC15" s="140" t="s">
        <v>454</v>
      </c>
      <c r="OQD15" s="140" t="s">
        <v>454</v>
      </c>
      <c r="OQE15" s="140" t="s">
        <v>454</v>
      </c>
      <c r="OQF15" s="140" t="s">
        <v>454</v>
      </c>
      <c r="OQG15" s="140" t="s">
        <v>454</v>
      </c>
      <c r="OQH15" s="140" t="s">
        <v>454</v>
      </c>
      <c r="OQI15" s="140" t="s">
        <v>454</v>
      </c>
      <c r="OQJ15" s="140" t="s">
        <v>454</v>
      </c>
      <c r="OQK15" s="140" t="s">
        <v>454</v>
      </c>
      <c r="OQL15" s="140" t="s">
        <v>454</v>
      </c>
      <c r="OQM15" s="140" t="s">
        <v>454</v>
      </c>
      <c r="OQN15" s="140" t="s">
        <v>454</v>
      </c>
      <c r="OQO15" s="140" t="s">
        <v>454</v>
      </c>
      <c r="OQP15" s="140" t="s">
        <v>454</v>
      </c>
      <c r="OQQ15" s="140" t="s">
        <v>454</v>
      </c>
      <c r="OQR15" s="140" t="s">
        <v>454</v>
      </c>
      <c r="OQS15" s="140" t="s">
        <v>454</v>
      </c>
      <c r="OQT15" s="140" t="s">
        <v>454</v>
      </c>
      <c r="OQU15" s="140" t="s">
        <v>454</v>
      </c>
      <c r="OQV15" s="140" t="s">
        <v>454</v>
      </c>
      <c r="OQW15" s="140" t="s">
        <v>454</v>
      </c>
      <c r="OQX15" s="140" t="s">
        <v>454</v>
      </c>
      <c r="OQY15" s="140" t="s">
        <v>454</v>
      </c>
      <c r="OQZ15" s="140" t="s">
        <v>454</v>
      </c>
      <c r="ORA15" s="140" t="s">
        <v>454</v>
      </c>
      <c r="ORB15" s="140" t="s">
        <v>454</v>
      </c>
      <c r="ORC15" s="140" t="s">
        <v>454</v>
      </c>
      <c r="ORD15" s="140" t="s">
        <v>454</v>
      </c>
      <c r="ORE15" s="140" t="s">
        <v>454</v>
      </c>
      <c r="ORF15" s="140" t="s">
        <v>454</v>
      </c>
      <c r="ORG15" s="140" t="s">
        <v>454</v>
      </c>
      <c r="ORH15" s="140" t="s">
        <v>454</v>
      </c>
      <c r="ORI15" s="140" t="s">
        <v>454</v>
      </c>
      <c r="ORJ15" s="140" t="s">
        <v>454</v>
      </c>
      <c r="ORK15" s="140" t="s">
        <v>454</v>
      </c>
      <c r="ORL15" s="140" t="s">
        <v>454</v>
      </c>
      <c r="ORM15" s="140" t="s">
        <v>454</v>
      </c>
      <c r="ORN15" s="140" t="s">
        <v>454</v>
      </c>
      <c r="ORO15" s="140" t="s">
        <v>454</v>
      </c>
      <c r="ORP15" s="140" t="s">
        <v>454</v>
      </c>
      <c r="ORQ15" s="140" t="s">
        <v>454</v>
      </c>
      <c r="ORR15" s="140" t="s">
        <v>454</v>
      </c>
      <c r="ORS15" s="140" t="s">
        <v>454</v>
      </c>
      <c r="ORT15" s="140" t="s">
        <v>454</v>
      </c>
      <c r="ORU15" s="140" t="s">
        <v>454</v>
      </c>
      <c r="ORV15" s="140" t="s">
        <v>454</v>
      </c>
      <c r="ORW15" s="140" t="s">
        <v>454</v>
      </c>
      <c r="ORX15" s="140" t="s">
        <v>454</v>
      </c>
      <c r="ORY15" s="140" t="s">
        <v>454</v>
      </c>
      <c r="ORZ15" s="140" t="s">
        <v>454</v>
      </c>
      <c r="OSA15" s="140" t="s">
        <v>454</v>
      </c>
      <c r="OSB15" s="140" t="s">
        <v>454</v>
      </c>
      <c r="OSC15" s="140" t="s">
        <v>454</v>
      </c>
      <c r="OSD15" s="140" t="s">
        <v>454</v>
      </c>
      <c r="OSE15" s="140" t="s">
        <v>454</v>
      </c>
      <c r="OSF15" s="140" t="s">
        <v>454</v>
      </c>
      <c r="OSG15" s="140" t="s">
        <v>454</v>
      </c>
      <c r="OSH15" s="140" t="s">
        <v>454</v>
      </c>
      <c r="OSI15" s="140" t="s">
        <v>454</v>
      </c>
      <c r="OSJ15" s="140" t="s">
        <v>454</v>
      </c>
      <c r="OSK15" s="140" t="s">
        <v>454</v>
      </c>
      <c r="OSL15" s="140" t="s">
        <v>454</v>
      </c>
      <c r="OSM15" s="140" t="s">
        <v>454</v>
      </c>
      <c r="OSN15" s="140" t="s">
        <v>454</v>
      </c>
      <c r="OSO15" s="140" t="s">
        <v>454</v>
      </c>
      <c r="OSP15" s="140" t="s">
        <v>454</v>
      </c>
      <c r="OSQ15" s="140" t="s">
        <v>454</v>
      </c>
      <c r="OSR15" s="140" t="s">
        <v>454</v>
      </c>
      <c r="OSS15" s="140" t="s">
        <v>454</v>
      </c>
      <c r="OST15" s="140" t="s">
        <v>454</v>
      </c>
      <c r="OSU15" s="140" t="s">
        <v>454</v>
      </c>
      <c r="OSV15" s="140" t="s">
        <v>454</v>
      </c>
      <c r="OSW15" s="140" t="s">
        <v>454</v>
      </c>
      <c r="OSX15" s="140" t="s">
        <v>454</v>
      </c>
      <c r="OSY15" s="140" t="s">
        <v>454</v>
      </c>
      <c r="OSZ15" s="140" t="s">
        <v>454</v>
      </c>
      <c r="OTA15" s="140" t="s">
        <v>454</v>
      </c>
      <c r="OTB15" s="140" t="s">
        <v>454</v>
      </c>
      <c r="OTC15" s="140" t="s">
        <v>454</v>
      </c>
      <c r="OTD15" s="140" t="s">
        <v>454</v>
      </c>
      <c r="OTE15" s="140" t="s">
        <v>454</v>
      </c>
      <c r="OTF15" s="140" t="s">
        <v>454</v>
      </c>
      <c r="OTG15" s="140" t="s">
        <v>454</v>
      </c>
      <c r="OTH15" s="140" t="s">
        <v>454</v>
      </c>
      <c r="OTI15" s="140" t="s">
        <v>454</v>
      </c>
      <c r="OTJ15" s="140" t="s">
        <v>454</v>
      </c>
      <c r="OTK15" s="140" t="s">
        <v>454</v>
      </c>
      <c r="OTL15" s="140" t="s">
        <v>454</v>
      </c>
      <c r="OTM15" s="140" t="s">
        <v>454</v>
      </c>
      <c r="OTN15" s="140" t="s">
        <v>454</v>
      </c>
      <c r="OTO15" s="140" t="s">
        <v>454</v>
      </c>
      <c r="OTP15" s="140" t="s">
        <v>454</v>
      </c>
      <c r="OTQ15" s="140" t="s">
        <v>454</v>
      </c>
      <c r="OTR15" s="140" t="s">
        <v>454</v>
      </c>
      <c r="OTS15" s="140" t="s">
        <v>454</v>
      </c>
      <c r="OTT15" s="140" t="s">
        <v>454</v>
      </c>
      <c r="OTU15" s="140" t="s">
        <v>454</v>
      </c>
      <c r="OTV15" s="140" t="s">
        <v>454</v>
      </c>
      <c r="OTW15" s="140" t="s">
        <v>454</v>
      </c>
      <c r="OTX15" s="140" t="s">
        <v>454</v>
      </c>
      <c r="OTY15" s="140" t="s">
        <v>454</v>
      </c>
      <c r="OTZ15" s="140" t="s">
        <v>454</v>
      </c>
      <c r="OUA15" s="140" t="s">
        <v>454</v>
      </c>
      <c r="OUB15" s="140" t="s">
        <v>454</v>
      </c>
      <c r="OUC15" s="140" t="s">
        <v>454</v>
      </c>
      <c r="OUD15" s="140" t="s">
        <v>454</v>
      </c>
      <c r="OUE15" s="140" t="s">
        <v>454</v>
      </c>
      <c r="OUF15" s="140" t="s">
        <v>454</v>
      </c>
      <c r="OUG15" s="140" t="s">
        <v>454</v>
      </c>
      <c r="OUH15" s="140" t="s">
        <v>454</v>
      </c>
      <c r="OUI15" s="140" t="s">
        <v>454</v>
      </c>
      <c r="OUJ15" s="140" t="s">
        <v>454</v>
      </c>
      <c r="OUK15" s="140" t="s">
        <v>454</v>
      </c>
      <c r="OUL15" s="140" t="s">
        <v>454</v>
      </c>
      <c r="OUM15" s="140" t="s">
        <v>454</v>
      </c>
      <c r="OUN15" s="140" t="s">
        <v>454</v>
      </c>
      <c r="OUO15" s="140" t="s">
        <v>454</v>
      </c>
      <c r="OUP15" s="140" t="s">
        <v>454</v>
      </c>
      <c r="OUQ15" s="140" t="s">
        <v>454</v>
      </c>
      <c r="OUR15" s="140" t="s">
        <v>454</v>
      </c>
      <c r="OUS15" s="140" t="s">
        <v>454</v>
      </c>
      <c r="OUT15" s="140" t="s">
        <v>454</v>
      </c>
      <c r="OUU15" s="140" t="s">
        <v>454</v>
      </c>
      <c r="OUV15" s="140" t="s">
        <v>454</v>
      </c>
      <c r="OUW15" s="140" t="s">
        <v>454</v>
      </c>
      <c r="OUX15" s="140" t="s">
        <v>454</v>
      </c>
      <c r="OUY15" s="140" t="s">
        <v>454</v>
      </c>
      <c r="OUZ15" s="140" t="s">
        <v>454</v>
      </c>
      <c r="OVA15" s="140" t="s">
        <v>454</v>
      </c>
      <c r="OVB15" s="140" t="s">
        <v>454</v>
      </c>
      <c r="OVC15" s="140" t="s">
        <v>454</v>
      </c>
      <c r="OVD15" s="140" t="s">
        <v>454</v>
      </c>
      <c r="OVE15" s="140" t="s">
        <v>454</v>
      </c>
      <c r="OVF15" s="140" t="s">
        <v>454</v>
      </c>
      <c r="OVG15" s="140" t="s">
        <v>454</v>
      </c>
      <c r="OVH15" s="140" t="s">
        <v>454</v>
      </c>
      <c r="OVI15" s="140" t="s">
        <v>454</v>
      </c>
      <c r="OVJ15" s="140" t="s">
        <v>454</v>
      </c>
      <c r="OVK15" s="140" t="s">
        <v>454</v>
      </c>
      <c r="OVL15" s="140" t="s">
        <v>454</v>
      </c>
      <c r="OVM15" s="140" t="s">
        <v>454</v>
      </c>
      <c r="OVN15" s="140" t="s">
        <v>454</v>
      </c>
      <c r="OVO15" s="140" t="s">
        <v>454</v>
      </c>
      <c r="OVP15" s="140" t="s">
        <v>454</v>
      </c>
      <c r="OVQ15" s="140" t="s">
        <v>454</v>
      </c>
      <c r="OVR15" s="140" t="s">
        <v>454</v>
      </c>
      <c r="OVS15" s="140" t="s">
        <v>454</v>
      </c>
      <c r="OVT15" s="140" t="s">
        <v>454</v>
      </c>
      <c r="OVU15" s="140" t="s">
        <v>454</v>
      </c>
      <c r="OVV15" s="140" t="s">
        <v>454</v>
      </c>
      <c r="OVW15" s="140" t="s">
        <v>454</v>
      </c>
      <c r="OVX15" s="140" t="s">
        <v>454</v>
      </c>
      <c r="OVY15" s="140" t="s">
        <v>454</v>
      </c>
      <c r="OVZ15" s="140" t="s">
        <v>454</v>
      </c>
      <c r="OWA15" s="140" t="s">
        <v>454</v>
      </c>
      <c r="OWB15" s="140" t="s">
        <v>454</v>
      </c>
      <c r="OWC15" s="140" t="s">
        <v>454</v>
      </c>
      <c r="OWD15" s="140" t="s">
        <v>454</v>
      </c>
      <c r="OWE15" s="140" t="s">
        <v>454</v>
      </c>
      <c r="OWF15" s="140" t="s">
        <v>454</v>
      </c>
      <c r="OWG15" s="140" t="s">
        <v>454</v>
      </c>
      <c r="OWH15" s="140" t="s">
        <v>454</v>
      </c>
      <c r="OWI15" s="140" t="s">
        <v>454</v>
      </c>
      <c r="OWJ15" s="140" t="s">
        <v>454</v>
      </c>
      <c r="OWK15" s="140" t="s">
        <v>454</v>
      </c>
      <c r="OWL15" s="140" t="s">
        <v>454</v>
      </c>
      <c r="OWM15" s="140" t="s">
        <v>454</v>
      </c>
      <c r="OWN15" s="140" t="s">
        <v>454</v>
      </c>
      <c r="OWO15" s="140" t="s">
        <v>454</v>
      </c>
      <c r="OWP15" s="140" t="s">
        <v>454</v>
      </c>
      <c r="OWQ15" s="140" t="s">
        <v>454</v>
      </c>
      <c r="OWR15" s="140" t="s">
        <v>454</v>
      </c>
      <c r="OWS15" s="140" t="s">
        <v>454</v>
      </c>
      <c r="OWT15" s="140" t="s">
        <v>454</v>
      </c>
      <c r="OWU15" s="140" t="s">
        <v>454</v>
      </c>
      <c r="OWV15" s="140" t="s">
        <v>454</v>
      </c>
      <c r="OWW15" s="140" t="s">
        <v>454</v>
      </c>
      <c r="OWX15" s="140" t="s">
        <v>454</v>
      </c>
      <c r="OWY15" s="140" t="s">
        <v>454</v>
      </c>
      <c r="OWZ15" s="140" t="s">
        <v>454</v>
      </c>
      <c r="OXA15" s="140" t="s">
        <v>454</v>
      </c>
      <c r="OXB15" s="140" t="s">
        <v>454</v>
      </c>
      <c r="OXC15" s="140" t="s">
        <v>454</v>
      </c>
      <c r="OXD15" s="140" t="s">
        <v>454</v>
      </c>
      <c r="OXE15" s="140" t="s">
        <v>454</v>
      </c>
      <c r="OXF15" s="140" t="s">
        <v>454</v>
      </c>
      <c r="OXG15" s="140" t="s">
        <v>454</v>
      </c>
      <c r="OXH15" s="140" t="s">
        <v>454</v>
      </c>
      <c r="OXI15" s="140" t="s">
        <v>454</v>
      </c>
      <c r="OXJ15" s="140" t="s">
        <v>454</v>
      </c>
      <c r="OXK15" s="140" t="s">
        <v>454</v>
      </c>
      <c r="OXL15" s="140" t="s">
        <v>454</v>
      </c>
      <c r="OXM15" s="140" t="s">
        <v>454</v>
      </c>
      <c r="OXN15" s="140" t="s">
        <v>454</v>
      </c>
      <c r="OXO15" s="140" t="s">
        <v>454</v>
      </c>
      <c r="OXP15" s="140" t="s">
        <v>454</v>
      </c>
      <c r="OXQ15" s="140" t="s">
        <v>454</v>
      </c>
      <c r="OXR15" s="140" t="s">
        <v>454</v>
      </c>
      <c r="OXS15" s="140" t="s">
        <v>454</v>
      </c>
      <c r="OXT15" s="140" t="s">
        <v>454</v>
      </c>
      <c r="OXU15" s="140" t="s">
        <v>454</v>
      </c>
      <c r="OXV15" s="140" t="s">
        <v>454</v>
      </c>
      <c r="OXW15" s="140" t="s">
        <v>454</v>
      </c>
      <c r="OXX15" s="140" t="s">
        <v>454</v>
      </c>
      <c r="OXY15" s="140" t="s">
        <v>454</v>
      </c>
      <c r="OXZ15" s="140" t="s">
        <v>454</v>
      </c>
      <c r="OYA15" s="140" t="s">
        <v>454</v>
      </c>
      <c r="OYB15" s="140" t="s">
        <v>454</v>
      </c>
      <c r="OYC15" s="140" t="s">
        <v>454</v>
      </c>
      <c r="OYD15" s="140" t="s">
        <v>454</v>
      </c>
      <c r="OYE15" s="140" t="s">
        <v>454</v>
      </c>
      <c r="OYF15" s="140" t="s">
        <v>454</v>
      </c>
      <c r="OYG15" s="140" t="s">
        <v>454</v>
      </c>
      <c r="OYH15" s="140" t="s">
        <v>454</v>
      </c>
      <c r="OYI15" s="140" t="s">
        <v>454</v>
      </c>
      <c r="OYJ15" s="140" t="s">
        <v>454</v>
      </c>
      <c r="OYK15" s="140" t="s">
        <v>454</v>
      </c>
      <c r="OYL15" s="140" t="s">
        <v>454</v>
      </c>
      <c r="OYM15" s="140" t="s">
        <v>454</v>
      </c>
      <c r="OYN15" s="140" t="s">
        <v>454</v>
      </c>
      <c r="OYO15" s="140" t="s">
        <v>454</v>
      </c>
      <c r="OYP15" s="140" t="s">
        <v>454</v>
      </c>
      <c r="OYQ15" s="140" t="s">
        <v>454</v>
      </c>
      <c r="OYR15" s="140" t="s">
        <v>454</v>
      </c>
      <c r="OYS15" s="140" t="s">
        <v>454</v>
      </c>
      <c r="OYT15" s="140" t="s">
        <v>454</v>
      </c>
      <c r="OYU15" s="140" t="s">
        <v>454</v>
      </c>
      <c r="OYV15" s="140" t="s">
        <v>454</v>
      </c>
      <c r="OYW15" s="140" t="s">
        <v>454</v>
      </c>
      <c r="OYX15" s="140" t="s">
        <v>454</v>
      </c>
      <c r="OYY15" s="140" t="s">
        <v>454</v>
      </c>
      <c r="OYZ15" s="140" t="s">
        <v>454</v>
      </c>
      <c r="OZA15" s="140" t="s">
        <v>454</v>
      </c>
      <c r="OZB15" s="140" t="s">
        <v>454</v>
      </c>
      <c r="OZC15" s="140" t="s">
        <v>454</v>
      </c>
      <c r="OZD15" s="140" t="s">
        <v>454</v>
      </c>
      <c r="OZE15" s="140" t="s">
        <v>454</v>
      </c>
      <c r="OZF15" s="140" t="s">
        <v>454</v>
      </c>
      <c r="OZG15" s="140" t="s">
        <v>454</v>
      </c>
      <c r="OZH15" s="140" t="s">
        <v>454</v>
      </c>
      <c r="OZI15" s="140" t="s">
        <v>454</v>
      </c>
      <c r="OZJ15" s="140" t="s">
        <v>454</v>
      </c>
      <c r="OZK15" s="140" t="s">
        <v>454</v>
      </c>
      <c r="OZL15" s="140" t="s">
        <v>454</v>
      </c>
      <c r="OZM15" s="140" t="s">
        <v>454</v>
      </c>
      <c r="OZN15" s="140" t="s">
        <v>454</v>
      </c>
      <c r="OZO15" s="140" t="s">
        <v>454</v>
      </c>
      <c r="OZP15" s="140" t="s">
        <v>454</v>
      </c>
      <c r="OZQ15" s="140" t="s">
        <v>454</v>
      </c>
      <c r="OZR15" s="140" t="s">
        <v>454</v>
      </c>
      <c r="OZS15" s="140" t="s">
        <v>454</v>
      </c>
      <c r="OZT15" s="140" t="s">
        <v>454</v>
      </c>
      <c r="OZU15" s="140" t="s">
        <v>454</v>
      </c>
      <c r="OZV15" s="140" t="s">
        <v>454</v>
      </c>
      <c r="OZW15" s="140" t="s">
        <v>454</v>
      </c>
      <c r="OZX15" s="140" t="s">
        <v>454</v>
      </c>
      <c r="OZY15" s="140" t="s">
        <v>454</v>
      </c>
      <c r="OZZ15" s="140" t="s">
        <v>454</v>
      </c>
      <c r="PAA15" s="140" t="s">
        <v>454</v>
      </c>
      <c r="PAB15" s="140" t="s">
        <v>454</v>
      </c>
      <c r="PAC15" s="140" t="s">
        <v>454</v>
      </c>
      <c r="PAD15" s="140" t="s">
        <v>454</v>
      </c>
      <c r="PAE15" s="140" t="s">
        <v>454</v>
      </c>
      <c r="PAF15" s="140" t="s">
        <v>454</v>
      </c>
      <c r="PAG15" s="140" t="s">
        <v>454</v>
      </c>
      <c r="PAH15" s="140" t="s">
        <v>454</v>
      </c>
      <c r="PAI15" s="140" t="s">
        <v>454</v>
      </c>
      <c r="PAJ15" s="140" t="s">
        <v>454</v>
      </c>
      <c r="PAK15" s="140" t="s">
        <v>454</v>
      </c>
      <c r="PAL15" s="140" t="s">
        <v>454</v>
      </c>
      <c r="PAM15" s="140" t="s">
        <v>454</v>
      </c>
      <c r="PAN15" s="140" t="s">
        <v>454</v>
      </c>
      <c r="PAO15" s="140" t="s">
        <v>454</v>
      </c>
      <c r="PAP15" s="140" t="s">
        <v>454</v>
      </c>
      <c r="PAQ15" s="140" t="s">
        <v>454</v>
      </c>
      <c r="PAR15" s="140" t="s">
        <v>454</v>
      </c>
      <c r="PAS15" s="140" t="s">
        <v>454</v>
      </c>
      <c r="PAT15" s="140" t="s">
        <v>454</v>
      </c>
      <c r="PAU15" s="140" t="s">
        <v>454</v>
      </c>
      <c r="PAV15" s="140" t="s">
        <v>454</v>
      </c>
      <c r="PAW15" s="140" t="s">
        <v>454</v>
      </c>
      <c r="PAX15" s="140" t="s">
        <v>454</v>
      </c>
      <c r="PAY15" s="140" t="s">
        <v>454</v>
      </c>
      <c r="PAZ15" s="140" t="s">
        <v>454</v>
      </c>
      <c r="PBA15" s="140" t="s">
        <v>454</v>
      </c>
      <c r="PBB15" s="140" t="s">
        <v>454</v>
      </c>
      <c r="PBC15" s="140" t="s">
        <v>454</v>
      </c>
      <c r="PBD15" s="140" t="s">
        <v>454</v>
      </c>
      <c r="PBE15" s="140" t="s">
        <v>454</v>
      </c>
      <c r="PBF15" s="140" t="s">
        <v>454</v>
      </c>
      <c r="PBG15" s="140" t="s">
        <v>454</v>
      </c>
      <c r="PBH15" s="140" t="s">
        <v>454</v>
      </c>
      <c r="PBI15" s="140" t="s">
        <v>454</v>
      </c>
      <c r="PBJ15" s="140" t="s">
        <v>454</v>
      </c>
      <c r="PBK15" s="140" t="s">
        <v>454</v>
      </c>
      <c r="PBL15" s="140" t="s">
        <v>454</v>
      </c>
      <c r="PBM15" s="140" t="s">
        <v>454</v>
      </c>
      <c r="PBN15" s="140" t="s">
        <v>454</v>
      </c>
      <c r="PBO15" s="140" t="s">
        <v>454</v>
      </c>
      <c r="PBP15" s="140" t="s">
        <v>454</v>
      </c>
      <c r="PBQ15" s="140" t="s">
        <v>454</v>
      </c>
      <c r="PBR15" s="140" t="s">
        <v>454</v>
      </c>
      <c r="PBS15" s="140" t="s">
        <v>454</v>
      </c>
      <c r="PBT15" s="140" t="s">
        <v>454</v>
      </c>
      <c r="PBU15" s="140" t="s">
        <v>454</v>
      </c>
      <c r="PBV15" s="140" t="s">
        <v>454</v>
      </c>
      <c r="PBW15" s="140" t="s">
        <v>454</v>
      </c>
      <c r="PBX15" s="140" t="s">
        <v>454</v>
      </c>
      <c r="PBY15" s="140" t="s">
        <v>454</v>
      </c>
      <c r="PBZ15" s="140" t="s">
        <v>454</v>
      </c>
      <c r="PCA15" s="140" t="s">
        <v>454</v>
      </c>
      <c r="PCB15" s="140" t="s">
        <v>454</v>
      </c>
      <c r="PCC15" s="140" t="s">
        <v>454</v>
      </c>
      <c r="PCD15" s="140" t="s">
        <v>454</v>
      </c>
      <c r="PCE15" s="140" t="s">
        <v>454</v>
      </c>
      <c r="PCF15" s="140" t="s">
        <v>454</v>
      </c>
      <c r="PCG15" s="140" t="s">
        <v>454</v>
      </c>
      <c r="PCH15" s="140" t="s">
        <v>454</v>
      </c>
      <c r="PCI15" s="140" t="s">
        <v>454</v>
      </c>
      <c r="PCJ15" s="140" t="s">
        <v>454</v>
      </c>
      <c r="PCK15" s="140" t="s">
        <v>454</v>
      </c>
      <c r="PCL15" s="140" t="s">
        <v>454</v>
      </c>
      <c r="PCM15" s="140" t="s">
        <v>454</v>
      </c>
      <c r="PCN15" s="140" t="s">
        <v>454</v>
      </c>
      <c r="PCO15" s="140" t="s">
        <v>454</v>
      </c>
      <c r="PCP15" s="140" t="s">
        <v>454</v>
      </c>
      <c r="PCQ15" s="140" t="s">
        <v>454</v>
      </c>
      <c r="PCR15" s="140" t="s">
        <v>454</v>
      </c>
      <c r="PCS15" s="140" t="s">
        <v>454</v>
      </c>
      <c r="PCT15" s="140" t="s">
        <v>454</v>
      </c>
      <c r="PCU15" s="140" t="s">
        <v>454</v>
      </c>
      <c r="PCV15" s="140" t="s">
        <v>454</v>
      </c>
      <c r="PCW15" s="140" t="s">
        <v>454</v>
      </c>
      <c r="PCX15" s="140" t="s">
        <v>454</v>
      </c>
      <c r="PCY15" s="140" t="s">
        <v>454</v>
      </c>
      <c r="PCZ15" s="140" t="s">
        <v>454</v>
      </c>
      <c r="PDA15" s="140" t="s">
        <v>454</v>
      </c>
      <c r="PDB15" s="140" t="s">
        <v>454</v>
      </c>
      <c r="PDC15" s="140" t="s">
        <v>454</v>
      </c>
      <c r="PDD15" s="140" t="s">
        <v>454</v>
      </c>
      <c r="PDE15" s="140" t="s">
        <v>454</v>
      </c>
      <c r="PDF15" s="140" t="s">
        <v>454</v>
      </c>
      <c r="PDG15" s="140" t="s">
        <v>454</v>
      </c>
      <c r="PDH15" s="140" t="s">
        <v>454</v>
      </c>
      <c r="PDI15" s="140" t="s">
        <v>454</v>
      </c>
      <c r="PDJ15" s="140" t="s">
        <v>454</v>
      </c>
      <c r="PDK15" s="140" t="s">
        <v>454</v>
      </c>
      <c r="PDL15" s="140" t="s">
        <v>454</v>
      </c>
      <c r="PDM15" s="140" t="s">
        <v>454</v>
      </c>
      <c r="PDN15" s="140" t="s">
        <v>454</v>
      </c>
      <c r="PDO15" s="140" t="s">
        <v>454</v>
      </c>
      <c r="PDP15" s="140" t="s">
        <v>454</v>
      </c>
      <c r="PDQ15" s="140" t="s">
        <v>454</v>
      </c>
      <c r="PDR15" s="140" t="s">
        <v>454</v>
      </c>
      <c r="PDS15" s="140" t="s">
        <v>454</v>
      </c>
      <c r="PDT15" s="140" t="s">
        <v>454</v>
      </c>
      <c r="PDU15" s="140" t="s">
        <v>454</v>
      </c>
      <c r="PDV15" s="140" t="s">
        <v>454</v>
      </c>
      <c r="PDW15" s="140" t="s">
        <v>454</v>
      </c>
      <c r="PDX15" s="140" t="s">
        <v>454</v>
      </c>
      <c r="PDY15" s="140" t="s">
        <v>454</v>
      </c>
      <c r="PDZ15" s="140" t="s">
        <v>454</v>
      </c>
      <c r="PEA15" s="140" t="s">
        <v>454</v>
      </c>
      <c r="PEB15" s="140" t="s">
        <v>454</v>
      </c>
      <c r="PEC15" s="140" t="s">
        <v>454</v>
      </c>
      <c r="PED15" s="140" t="s">
        <v>454</v>
      </c>
      <c r="PEE15" s="140" t="s">
        <v>454</v>
      </c>
      <c r="PEF15" s="140" t="s">
        <v>454</v>
      </c>
      <c r="PEG15" s="140" t="s">
        <v>454</v>
      </c>
      <c r="PEH15" s="140" t="s">
        <v>454</v>
      </c>
      <c r="PEI15" s="140" t="s">
        <v>454</v>
      </c>
      <c r="PEJ15" s="140" t="s">
        <v>454</v>
      </c>
      <c r="PEK15" s="140" t="s">
        <v>454</v>
      </c>
      <c r="PEL15" s="140" t="s">
        <v>454</v>
      </c>
      <c r="PEM15" s="140" t="s">
        <v>454</v>
      </c>
      <c r="PEN15" s="140" t="s">
        <v>454</v>
      </c>
      <c r="PEO15" s="140" t="s">
        <v>454</v>
      </c>
      <c r="PEP15" s="140" t="s">
        <v>454</v>
      </c>
      <c r="PEQ15" s="140" t="s">
        <v>454</v>
      </c>
      <c r="PER15" s="140" t="s">
        <v>454</v>
      </c>
      <c r="PES15" s="140" t="s">
        <v>454</v>
      </c>
      <c r="PET15" s="140" t="s">
        <v>454</v>
      </c>
      <c r="PEU15" s="140" t="s">
        <v>454</v>
      </c>
      <c r="PEV15" s="140" t="s">
        <v>454</v>
      </c>
      <c r="PEW15" s="140" t="s">
        <v>454</v>
      </c>
      <c r="PEX15" s="140" t="s">
        <v>454</v>
      </c>
      <c r="PEY15" s="140" t="s">
        <v>454</v>
      </c>
      <c r="PEZ15" s="140" t="s">
        <v>454</v>
      </c>
      <c r="PFA15" s="140" t="s">
        <v>454</v>
      </c>
      <c r="PFB15" s="140" t="s">
        <v>454</v>
      </c>
      <c r="PFC15" s="140" t="s">
        <v>454</v>
      </c>
      <c r="PFD15" s="140" t="s">
        <v>454</v>
      </c>
      <c r="PFE15" s="140" t="s">
        <v>454</v>
      </c>
      <c r="PFF15" s="140" t="s">
        <v>454</v>
      </c>
      <c r="PFG15" s="140" t="s">
        <v>454</v>
      </c>
      <c r="PFH15" s="140" t="s">
        <v>454</v>
      </c>
      <c r="PFI15" s="140" t="s">
        <v>454</v>
      </c>
      <c r="PFJ15" s="140" t="s">
        <v>454</v>
      </c>
      <c r="PFK15" s="140" t="s">
        <v>454</v>
      </c>
      <c r="PFL15" s="140" t="s">
        <v>454</v>
      </c>
      <c r="PFM15" s="140" t="s">
        <v>454</v>
      </c>
      <c r="PFN15" s="140" t="s">
        <v>454</v>
      </c>
      <c r="PFO15" s="140" t="s">
        <v>454</v>
      </c>
      <c r="PFP15" s="140" t="s">
        <v>454</v>
      </c>
      <c r="PFQ15" s="140" t="s">
        <v>454</v>
      </c>
      <c r="PFR15" s="140" t="s">
        <v>454</v>
      </c>
      <c r="PFS15" s="140" t="s">
        <v>454</v>
      </c>
      <c r="PFT15" s="140" t="s">
        <v>454</v>
      </c>
      <c r="PFU15" s="140" t="s">
        <v>454</v>
      </c>
      <c r="PFV15" s="140" t="s">
        <v>454</v>
      </c>
      <c r="PFW15" s="140" t="s">
        <v>454</v>
      </c>
      <c r="PFX15" s="140" t="s">
        <v>454</v>
      </c>
      <c r="PFY15" s="140" t="s">
        <v>454</v>
      </c>
      <c r="PFZ15" s="140" t="s">
        <v>454</v>
      </c>
      <c r="PGA15" s="140" t="s">
        <v>454</v>
      </c>
      <c r="PGB15" s="140" t="s">
        <v>454</v>
      </c>
      <c r="PGC15" s="140" t="s">
        <v>454</v>
      </c>
      <c r="PGD15" s="140" t="s">
        <v>454</v>
      </c>
      <c r="PGE15" s="140" t="s">
        <v>454</v>
      </c>
      <c r="PGF15" s="140" t="s">
        <v>454</v>
      </c>
      <c r="PGG15" s="140" t="s">
        <v>454</v>
      </c>
      <c r="PGH15" s="140" t="s">
        <v>454</v>
      </c>
      <c r="PGI15" s="140" t="s">
        <v>454</v>
      </c>
      <c r="PGJ15" s="140" t="s">
        <v>454</v>
      </c>
      <c r="PGK15" s="140" t="s">
        <v>454</v>
      </c>
      <c r="PGL15" s="140" t="s">
        <v>454</v>
      </c>
      <c r="PGM15" s="140" t="s">
        <v>454</v>
      </c>
      <c r="PGN15" s="140" t="s">
        <v>454</v>
      </c>
      <c r="PGO15" s="140" t="s">
        <v>454</v>
      </c>
      <c r="PGP15" s="140" t="s">
        <v>454</v>
      </c>
      <c r="PGQ15" s="140" t="s">
        <v>454</v>
      </c>
      <c r="PGR15" s="140" t="s">
        <v>454</v>
      </c>
      <c r="PGS15" s="140" t="s">
        <v>454</v>
      </c>
      <c r="PGT15" s="140" t="s">
        <v>454</v>
      </c>
      <c r="PGU15" s="140" t="s">
        <v>454</v>
      </c>
      <c r="PGV15" s="140" t="s">
        <v>454</v>
      </c>
      <c r="PGW15" s="140" t="s">
        <v>454</v>
      </c>
      <c r="PGX15" s="140" t="s">
        <v>454</v>
      </c>
      <c r="PGY15" s="140" t="s">
        <v>454</v>
      </c>
      <c r="PGZ15" s="140" t="s">
        <v>454</v>
      </c>
      <c r="PHA15" s="140" t="s">
        <v>454</v>
      </c>
      <c r="PHB15" s="140" t="s">
        <v>454</v>
      </c>
      <c r="PHC15" s="140" t="s">
        <v>454</v>
      </c>
      <c r="PHD15" s="140" t="s">
        <v>454</v>
      </c>
      <c r="PHE15" s="140" t="s">
        <v>454</v>
      </c>
      <c r="PHF15" s="140" t="s">
        <v>454</v>
      </c>
      <c r="PHG15" s="140" t="s">
        <v>454</v>
      </c>
      <c r="PHH15" s="140" t="s">
        <v>454</v>
      </c>
      <c r="PHI15" s="140" t="s">
        <v>454</v>
      </c>
      <c r="PHJ15" s="140" t="s">
        <v>454</v>
      </c>
      <c r="PHK15" s="140" t="s">
        <v>454</v>
      </c>
      <c r="PHL15" s="140" t="s">
        <v>454</v>
      </c>
      <c r="PHM15" s="140" t="s">
        <v>454</v>
      </c>
      <c r="PHN15" s="140" t="s">
        <v>454</v>
      </c>
      <c r="PHO15" s="140" t="s">
        <v>454</v>
      </c>
      <c r="PHP15" s="140" t="s">
        <v>454</v>
      </c>
      <c r="PHQ15" s="140" t="s">
        <v>454</v>
      </c>
      <c r="PHR15" s="140" t="s">
        <v>454</v>
      </c>
      <c r="PHS15" s="140" t="s">
        <v>454</v>
      </c>
      <c r="PHT15" s="140" t="s">
        <v>454</v>
      </c>
      <c r="PHU15" s="140" t="s">
        <v>454</v>
      </c>
      <c r="PHV15" s="140" t="s">
        <v>454</v>
      </c>
      <c r="PHW15" s="140" t="s">
        <v>454</v>
      </c>
      <c r="PHX15" s="140" t="s">
        <v>454</v>
      </c>
      <c r="PHY15" s="140" t="s">
        <v>454</v>
      </c>
      <c r="PHZ15" s="140" t="s">
        <v>454</v>
      </c>
      <c r="PIA15" s="140" t="s">
        <v>454</v>
      </c>
      <c r="PIB15" s="140" t="s">
        <v>454</v>
      </c>
      <c r="PIC15" s="140" t="s">
        <v>454</v>
      </c>
      <c r="PID15" s="140" t="s">
        <v>454</v>
      </c>
      <c r="PIE15" s="140" t="s">
        <v>454</v>
      </c>
      <c r="PIF15" s="140" t="s">
        <v>454</v>
      </c>
      <c r="PIG15" s="140" t="s">
        <v>454</v>
      </c>
      <c r="PIH15" s="140" t="s">
        <v>454</v>
      </c>
      <c r="PII15" s="140" t="s">
        <v>454</v>
      </c>
      <c r="PIJ15" s="140" t="s">
        <v>454</v>
      </c>
      <c r="PIK15" s="140" t="s">
        <v>454</v>
      </c>
      <c r="PIL15" s="140" t="s">
        <v>454</v>
      </c>
      <c r="PIM15" s="140" t="s">
        <v>454</v>
      </c>
      <c r="PIN15" s="140" t="s">
        <v>454</v>
      </c>
      <c r="PIO15" s="140" t="s">
        <v>454</v>
      </c>
      <c r="PIP15" s="140" t="s">
        <v>454</v>
      </c>
      <c r="PIQ15" s="140" t="s">
        <v>454</v>
      </c>
      <c r="PIR15" s="140" t="s">
        <v>454</v>
      </c>
      <c r="PIS15" s="140" t="s">
        <v>454</v>
      </c>
      <c r="PIT15" s="140" t="s">
        <v>454</v>
      </c>
      <c r="PIU15" s="140" t="s">
        <v>454</v>
      </c>
      <c r="PIV15" s="140" t="s">
        <v>454</v>
      </c>
      <c r="PIW15" s="140" t="s">
        <v>454</v>
      </c>
      <c r="PIX15" s="140" t="s">
        <v>454</v>
      </c>
      <c r="PIY15" s="140" t="s">
        <v>454</v>
      </c>
      <c r="PIZ15" s="140" t="s">
        <v>454</v>
      </c>
      <c r="PJA15" s="140" t="s">
        <v>454</v>
      </c>
      <c r="PJB15" s="140" t="s">
        <v>454</v>
      </c>
      <c r="PJC15" s="140" t="s">
        <v>454</v>
      </c>
      <c r="PJD15" s="140" t="s">
        <v>454</v>
      </c>
      <c r="PJE15" s="140" t="s">
        <v>454</v>
      </c>
      <c r="PJF15" s="140" t="s">
        <v>454</v>
      </c>
      <c r="PJG15" s="140" t="s">
        <v>454</v>
      </c>
      <c r="PJH15" s="140" t="s">
        <v>454</v>
      </c>
      <c r="PJI15" s="140" t="s">
        <v>454</v>
      </c>
      <c r="PJJ15" s="140" t="s">
        <v>454</v>
      </c>
      <c r="PJK15" s="140" t="s">
        <v>454</v>
      </c>
      <c r="PJL15" s="140" t="s">
        <v>454</v>
      </c>
      <c r="PJM15" s="140" t="s">
        <v>454</v>
      </c>
      <c r="PJN15" s="140" t="s">
        <v>454</v>
      </c>
      <c r="PJO15" s="140" t="s">
        <v>454</v>
      </c>
      <c r="PJP15" s="140" t="s">
        <v>454</v>
      </c>
      <c r="PJQ15" s="140" t="s">
        <v>454</v>
      </c>
      <c r="PJR15" s="140" t="s">
        <v>454</v>
      </c>
      <c r="PJS15" s="140" t="s">
        <v>454</v>
      </c>
      <c r="PJT15" s="140" t="s">
        <v>454</v>
      </c>
      <c r="PJU15" s="140" t="s">
        <v>454</v>
      </c>
      <c r="PJV15" s="140" t="s">
        <v>454</v>
      </c>
      <c r="PJW15" s="140" t="s">
        <v>454</v>
      </c>
      <c r="PJX15" s="140" t="s">
        <v>454</v>
      </c>
      <c r="PJY15" s="140" t="s">
        <v>454</v>
      </c>
      <c r="PJZ15" s="140" t="s">
        <v>454</v>
      </c>
      <c r="PKA15" s="140" t="s">
        <v>454</v>
      </c>
      <c r="PKB15" s="140" t="s">
        <v>454</v>
      </c>
      <c r="PKC15" s="140" t="s">
        <v>454</v>
      </c>
      <c r="PKD15" s="140" t="s">
        <v>454</v>
      </c>
      <c r="PKE15" s="140" t="s">
        <v>454</v>
      </c>
      <c r="PKF15" s="140" t="s">
        <v>454</v>
      </c>
      <c r="PKG15" s="140" t="s">
        <v>454</v>
      </c>
      <c r="PKH15" s="140" t="s">
        <v>454</v>
      </c>
      <c r="PKI15" s="140" t="s">
        <v>454</v>
      </c>
      <c r="PKJ15" s="140" t="s">
        <v>454</v>
      </c>
      <c r="PKK15" s="140" t="s">
        <v>454</v>
      </c>
      <c r="PKL15" s="140" t="s">
        <v>454</v>
      </c>
      <c r="PKM15" s="140" t="s">
        <v>454</v>
      </c>
      <c r="PKN15" s="140" t="s">
        <v>454</v>
      </c>
      <c r="PKO15" s="140" t="s">
        <v>454</v>
      </c>
      <c r="PKP15" s="140" t="s">
        <v>454</v>
      </c>
      <c r="PKQ15" s="140" t="s">
        <v>454</v>
      </c>
      <c r="PKR15" s="140" t="s">
        <v>454</v>
      </c>
      <c r="PKS15" s="140" t="s">
        <v>454</v>
      </c>
      <c r="PKT15" s="140" t="s">
        <v>454</v>
      </c>
      <c r="PKU15" s="140" t="s">
        <v>454</v>
      </c>
      <c r="PKV15" s="140" t="s">
        <v>454</v>
      </c>
      <c r="PKW15" s="140" t="s">
        <v>454</v>
      </c>
      <c r="PKX15" s="140" t="s">
        <v>454</v>
      </c>
      <c r="PKY15" s="140" t="s">
        <v>454</v>
      </c>
      <c r="PKZ15" s="140" t="s">
        <v>454</v>
      </c>
      <c r="PLA15" s="140" t="s">
        <v>454</v>
      </c>
      <c r="PLB15" s="140" t="s">
        <v>454</v>
      </c>
      <c r="PLC15" s="140" t="s">
        <v>454</v>
      </c>
      <c r="PLD15" s="140" t="s">
        <v>454</v>
      </c>
      <c r="PLE15" s="140" t="s">
        <v>454</v>
      </c>
      <c r="PLF15" s="140" t="s">
        <v>454</v>
      </c>
      <c r="PLG15" s="140" t="s">
        <v>454</v>
      </c>
      <c r="PLH15" s="140" t="s">
        <v>454</v>
      </c>
      <c r="PLI15" s="140" t="s">
        <v>454</v>
      </c>
      <c r="PLJ15" s="140" t="s">
        <v>454</v>
      </c>
      <c r="PLK15" s="140" t="s">
        <v>454</v>
      </c>
      <c r="PLL15" s="140" t="s">
        <v>454</v>
      </c>
      <c r="PLM15" s="140" t="s">
        <v>454</v>
      </c>
      <c r="PLN15" s="140" t="s">
        <v>454</v>
      </c>
      <c r="PLO15" s="140" t="s">
        <v>454</v>
      </c>
      <c r="PLP15" s="140" t="s">
        <v>454</v>
      </c>
      <c r="PLQ15" s="140" t="s">
        <v>454</v>
      </c>
      <c r="PLR15" s="140" t="s">
        <v>454</v>
      </c>
      <c r="PLS15" s="140" t="s">
        <v>454</v>
      </c>
      <c r="PLT15" s="140" t="s">
        <v>454</v>
      </c>
      <c r="PLU15" s="140" t="s">
        <v>454</v>
      </c>
      <c r="PLV15" s="140" t="s">
        <v>454</v>
      </c>
      <c r="PLW15" s="140" t="s">
        <v>454</v>
      </c>
      <c r="PLX15" s="140" t="s">
        <v>454</v>
      </c>
      <c r="PLY15" s="140" t="s">
        <v>454</v>
      </c>
      <c r="PLZ15" s="140" t="s">
        <v>454</v>
      </c>
      <c r="PMA15" s="140" t="s">
        <v>454</v>
      </c>
      <c r="PMB15" s="140" t="s">
        <v>454</v>
      </c>
      <c r="PMC15" s="140" t="s">
        <v>454</v>
      </c>
      <c r="PMD15" s="140" t="s">
        <v>454</v>
      </c>
      <c r="PME15" s="140" t="s">
        <v>454</v>
      </c>
      <c r="PMF15" s="140" t="s">
        <v>454</v>
      </c>
      <c r="PMG15" s="140" t="s">
        <v>454</v>
      </c>
      <c r="PMH15" s="140" t="s">
        <v>454</v>
      </c>
      <c r="PMI15" s="140" t="s">
        <v>454</v>
      </c>
      <c r="PMJ15" s="140" t="s">
        <v>454</v>
      </c>
      <c r="PMK15" s="140" t="s">
        <v>454</v>
      </c>
      <c r="PML15" s="140" t="s">
        <v>454</v>
      </c>
      <c r="PMM15" s="140" t="s">
        <v>454</v>
      </c>
      <c r="PMN15" s="140" t="s">
        <v>454</v>
      </c>
      <c r="PMO15" s="140" t="s">
        <v>454</v>
      </c>
      <c r="PMP15" s="140" t="s">
        <v>454</v>
      </c>
      <c r="PMQ15" s="140" t="s">
        <v>454</v>
      </c>
      <c r="PMR15" s="140" t="s">
        <v>454</v>
      </c>
      <c r="PMS15" s="140" t="s">
        <v>454</v>
      </c>
      <c r="PMT15" s="140" t="s">
        <v>454</v>
      </c>
      <c r="PMU15" s="140" t="s">
        <v>454</v>
      </c>
      <c r="PMV15" s="140" t="s">
        <v>454</v>
      </c>
      <c r="PMW15" s="140" t="s">
        <v>454</v>
      </c>
      <c r="PMX15" s="140" t="s">
        <v>454</v>
      </c>
      <c r="PMY15" s="140" t="s">
        <v>454</v>
      </c>
      <c r="PMZ15" s="140" t="s">
        <v>454</v>
      </c>
      <c r="PNA15" s="140" t="s">
        <v>454</v>
      </c>
      <c r="PNB15" s="140" t="s">
        <v>454</v>
      </c>
      <c r="PNC15" s="140" t="s">
        <v>454</v>
      </c>
      <c r="PND15" s="140" t="s">
        <v>454</v>
      </c>
      <c r="PNE15" s="140" t="s">
        <v>454</v>
      </c>
      <c r="PNF15" s="140" t="s">
        <v>454</v>
      </c>
      <c r="PNG15" s="140" t="s">
        <v>454</v>
      </c>
      <c r="PNH15" s="140" t="s">
        <v>454</v>
      </c>
      <c r="PNI15" s="140" t="s">
        <v>454</v>
      </c>
      <c r="PNJ15" s="140" t="s">
        <v>454</v>
      </c>
      <c r="PNK15" s="140" t="s">
        <v>454</v>
      </c>
      <c r="PNL15" s="140" t="s">
        <v>454</v>
      </c>
      <c r="PNM15" s="140" t="s">
        <v>454</v>
      </c>
      <c r="PNN15" s="140" t="s">
        <v>454</v>
      </c>
      <c r="PNO15" s="140" t="s">
        <v>454</v>
      </c>
      <c r="PNP15" s="140" t="s">
        <v>454</v>
      </c>
      <c r="PNQ15" s="140" t="s">
        <v>454</v>
      </c>
      <c r="PNR15" s="140" t="s">
        <v>454</v>
      </c>
      <c r="PNS15" s="140" t="s">
        <v>454</v>
      </c>
      <c r="PNT15" s="140" t="s">
        <v>454</v>
      </c>
      <c r="PNU15" s="140" t="s">
        <v>454</v>
      </c>
      <c r="PNV15" s="140" t="s">
        <v>454</v>
      </c>
      <c r="PNW15" s="140" t="s">
        <v>454</v>
      </c>
      <c r="PNX15" s="140" t="s">
        <v>454</v>
      </c>
      <c r="PNY15" s="140" t="s">
        <v>454</v>
      </c>
      <c r="PNZ15" s="140" t="s">
        <v>454</v>
      </c>
      <c r="POA15" s="140" t="s">
        <v>454</v>
      </c>
      <c r="POB15" s="140" t="s">
        <v>454</v>
      </c>
      <c r="POC15" s="140" t="s">
        <v>454</v>
      </c>
      <c r="POD15" s="140" t="s">
        <v>454</v>
      </c>
      <c r="POE15" s="140" t="s">
        <v>454</v>
      </c>
      <c r="POF15" s="140" t="s">
        <v>454</v>
      </c>
      <c r="POG15" s="140" t="s">
        <v>454</v>
      </c>
      <c r="POH15" s="140" t="s">
        <v>454</v>
      </c>
      <c r="POI15" s="140" t="s">
        <v>454</v>
      </c>
      <c r="POJ15" s="140" t="s">
        <v>454</v>
      </c>
      <c r="POK15" s="140" t="s">
        <v>454</v>
      </c>
      <c r="POL15" s="140" t="s">
        <v>454</v>
      </c>
      <c r="POM15" s="140" t="s">
        <v>454</v>
      </c>
      <c r="PON15" s="140" t="s">
        <v>454</v>
      </c>
      <c r="POO15" s="140" t="s">
        <v>454</v>
      </c>
      <c r="POP15" s="140" t="s">
        <v>454</v>
      </c>
      <c r="POQ15" s="140" t="s">
        <v>454</v>
      </c>
      <c r="POR15" s="140" t="s">
        <v>454</v>
      </c>
      <c r="POS15" s="140" t="s">
        <v>454</v>
      </c>
      <c r="POT15" s="140" t="s">
        <v>454</v>
      </c>
      <c r="POU15" s="140" t="s">
        <v>454</v>
      </c>
      <c r="POV15" s="140" t="s">
        <v>454</v>
      </c>
      <c r="POW15" s="140" t="s">
        <v>454</v>
      </c>
      <c r="POX15" s="140" t="s">
        <v>454</v>
      </c>
      <c r="POY15" s="140" t="s">
        <v>454</v>
      </c>
      <c r="POZ15" s="140" t="s">
        <v>454</v>
      </c>
      <c r="PPA15" s="140" t="s">
        <v>454</v>
      </c>
      <c r="PPB15" s="140" t="s">
        <v>454</v>
      </c>
      <c r="PPC15" s="140" t="s">
        <v>454</v>
      </c>
      <c r="PPD15" s="140" t="s">
        <v>454</v>
      </c>
      <c r="PPE15" s="140" t="s">
        <v>454</v>
      </c>
      <c r="PPF15" s="140" t="s">
        <v>454</v>
      </c>
      <c r="PPG15" s="140" t="s">
        <v>454</v>
      </c>
      <c r="PPH15" s="140" t="s">
        <v>454</v>
      </c>
      <c r="PPI15" s="140" t="s">
        <v>454</v>
      </c>
      <c r="PPJ15" s="140" t="s">
        <v>454</v>
      </c>
      <c r="PPK15" s="140" t="s">
        <v>454</v>
      </c>
      <c r="PPL15" s="140" t="s">
        <v>454</v>
      </c>
      <c r="PPM15" s="140" t="s">
        <v>454</v>
      </c>
      <c r="PPN15" s="140" t="s">
        <v>454</v>
      </c>
      <c r="PPO15" s="140" t="s">
        <v>454</v>
      </c>
      <c r="PPP15" s="140" t="s">
        <v>454</v>
      </c>
      <c r="PPQ15" s="140" t="s">
        <v>454</v>
      </c>
      <c r="PPR15" s="140" t="s">
        <v>454</v>
      </c>
      <c r="PPS15" s="140" t="s">
        <v>454</v>
      </c>
      <c r="PPT15" s="140" t="s">
        <v>454</v>
      </c>
      <c r="PPU15" s="140" t="s">
        <v>454</v>
      </c>
      <c r="PPV15" s="140" t="s">
        <v>454</v>
      </c>
      <c r="PPW15" s="140" t="s">
        <v>454</v>
      </c>
      <c r="PPX15" s="140" t="s">
        <v>454</v>
      </c>
      <c r="PPY15" s="140" t="s">
        <v>454</v>
      </c>
      <c r="PPZ15" s="140" t="s">
        <v>454</v>
      </c>
      <c r="PQA15" s="140" t="s">
        <v>454</v>
      </c>
      <c r="PQB15" s="140" t="s">
        <v>454</v>
      </c>
      <c r="PQC15" s="140" t="s">
        <v>454</v>
      </c>
      <c r="PQD15" s="140" t="s">
        <v>454</v>
      </c>
      <c r="PQE15" s="140" t="s">
        <v>454</v>
      </c>
      <c r="PQF15" s="140" t="s">
        <v>454</v>
      </c>
      <c r="PQG15" s="140" t="s">
        <v>454</v>
      </c>
      <c r="PQH15" s="140" t="s">
        <v>454</v>
      </c>
      <c r="PQI15" s="140" t="s">
        <v>454</v>
      </c>
      <c r="PQJ15" s="140" t="s">
        <v>454</v>
      </c>
      <c r="PQK15" s="140" t="s">
        <v>454</v>
      </c>
      <c r="PQL15" s="140" t="s">
        <v>454</v>
      </c>
      <c r="PQM15" s="140" t="s">
        <v>454</v>
      </c>
      <c r="PQN15" s="140" t="s">
        <v>454</v>
      </c>
      <c r="PQO15" s="140" t="s">
        <v>454</v>
      </c>
      <c r="PQP15" s="140" t="s">
        <v>454</v>
      </c>
      <c r="PQQ15" s="140" t="s">
        <v>454</v>
      </c>
      <c r="PQR15" s="140" t="s">
        <v>454</v>
      </c>
      <c r="PQS15" s="140" t="s">
        <v>454</v>
      </c>
      <c r="PQT15" s="140" t="s">
        <v>454</v>
      </c>
      <c r="PQU15" s="140" t="s">
        <v>454</v>
      </c>
      <c r="PQV15" s="140" t="s">
        <v>454</v>
      </c>
      <c r="PQW15" s="140" t="s">
        <v>454</v>
      </c>
      <c r="PQX15" s="140" t="s">
        <v>454</v>
      </c>
      <c r="PQY15" s="140" t="s">
        <v>454</v>
      </c>
      <c r="PQZ15" s="140" t="s">
        <v>454</v>
      </c>
      <c r="PRA15" s="140" t="s">
        <v>454</v>
      </c>
      <c r="PRB15" s="140" t="s">
        <v>454</v>
      </c>
      <c r="PRC15" s="140" t="s">
        <v>454</v>
      </c>
      <c r="PRD15" s="140" t="s">
        <v>454</v>
      </c>
      <c r="PRE15" s="140" t="s">
        <v>454</v>
      </c>
      <c r="PRF15" s="140" t="s">
        <v>454</v>
      </c>
      <c r="PRG15" s="140" t="s">
        <v>454</v>
      </c>
      <c r="PRH15" s="140" t="s">
        <v>454</v>
      </c>
      <c r="PRI15" s="140" t="s">
        <v>454</v>
      </c>
      <c r="PRJ15" s="140" t="s">
        <v>454</v>
      </c>
      <c r="PRK15" s="140" t="s">
        <v>454</v>
      </c>
      <c r="PRL15" s="140" t="s">
        <v>454</v>
      </c>
      <c r="PRM15" s="140" t="s">
        <v>454</v>
      </c>
      <c r="PRN15" s="140" t="s">
        <v>454</v>
      </c>
      <c r="PRO15" s="140" t="s">
        <v>454</v>
      </c>
      <c r="PRP15" s="140" t="s">
        <v>454</v>
      </c>
      <c r="PRQ15" s="140" t="s">
        <v>454</v>
      </c>
      <c r="PRR15" s="140" t="s">
        <v>454</v>
      </c>
      <c r="PRS15" s="140" t="s">
        <v>454</v>
      </c>
      <c r="PRT15" s="140" t="s">
        <v>454</v>
      </c>
      <c r="PRU15" s="140" t="s">
        <v>454</v>
      </c>
      <c r="PRV15" s="140" t="s">
        <v>454</v>
      </c>
      <c r="PRW15" s="140" t="s">
        <v>454</v>
      </c>
      <c r="PRX15" s="140" t="s">
        <v>454</v>
      </c>
      <c r="PRY15" s="140" t="s">
        <v>454</v>
      </c>
      <c r="PRZ15" s="140" t="s">
        <v>454</v>
      </c>
      <c r="PSA15" s="140" t="s">
        <v>454</v>
      </c>
      <c r="PSB15" s="140" t="s">
        <v>454</v>
      </c>
      <c r="PSC15" s="140" t="s">
        <v>454</v>
      </c>
      <c r="PSD15" s="140" t="s">
        <v>454</v>
      </c>
      <c r="PSE15" s="140" t="s">
        <v>454</v>
      </c>
      <c r="PSF15" s="140" t="s">
        <v>454</v>
      </c>
      <c r="PSG15" s="140" t="s">
        <v>454</v>
      </c>
      <c r="PSH15" s="140" t="s">
        <v>454</v>
      </c>
      <c r="PSI15" s="140" t="s">
        <v>454</v>
      </c>
      <c r="PSJ15" s="140" t="s">
        <v>454</v>
      </c>
      <c r="PSK15" s="140" t="s">
        <v>454</v>
      </c>
      <c r="PSL15" s="140" t="s">
        <v>454</v>
      </c>
      <c r="PSM15" s="140" t="s">
        <v>454</v>
      </c>
      <c r="PSN15" s="140" t="s">
        <v>454</v>
      </c>
      <c r="PSO15" s="140" t="s">
        <v>454</v>
      </c>
      <c r="PSP15" s="140" t="s">
        <v>454</v>
      </c>
      <c r="PSQ15" s="140" t="s">
        <v>454</v>
      </c>
      <c r="PSR15" s="140" t="s">
        <v>454</v>
      </c>
      <c r="PSS15" s="140" t="s">
        <v>454</v>
      </c>
      <c r="PST15" s="140" t="s">
        <v>454</v>
      </c>
      <c r="PSU15" s="140" t="s">
        <v>454</v>
      </c>
      <c r="PSV15" s="140" t="s">
        <v>454</v>
      </c>
      <c r="PSW15" s="140" t="s">
        <v>454</v>
      </c>
      <c r="PSX15" s="140" t="s">
        <v>454</v>
      </c>
      <c r="PSY15" s="140" t="s">
        <v>454</v>
      </c>
      <c r="PSZ15" s="140" t="s">
        <v>454</v>
      </c>
      <c r="PTA15" s="140" t="s">
        <v>454</v>
      </c>
      <c r="PTB15" s="140" t="s">
        <v>454</v>
      </c>
      <c r="PTC15" s="140" t="s">
        <v>454</v>
      </c>
      <c r="PTD15" s="140" t="s">
        <v>454</v>
      </c>
      <c r="PTE15" s="140" t="s">
        <v>454</v>
      </c>
      <c r="PTF15" s="140" t="s">
        <v>454</v>
      </c>
      <c r="PTG15" s="140" t="s">
        <v>454</v>
      </c>
      <c r="PTH15" s="140" t="s">
        <v>454</v>
      </c>
      <c r="PTI15" s="140" t="s">
        <v>454</v>
      </c>
      <c r="PTJ15" s="140" t="s">
        <v>454</v>
      </c>
      <c r="PTK15" s="140" t="s">
        <v>454</v>
      </c>
      <c r="PTL15" s="140" t="s">
        <v>454</v>
      </c>
      <c r="PTM15" s="140" t="s">
        <v>454</v>
      </c>
      <c r="PTN15" s="140" t="s">
        <v>454</v>
      </c>
      <c r="PTO15" s="140" t="s">
        <v>454</v>
      </c>
      <c r="PTP15" s="140" t="s">
        <v>454</v>
      </c>
      <c r="PTQ15" s="140" t="s">
        <v>454</v>
      </c>
      <c r="PTR15" s="140" t="s">
        <v>454</v>
      </c>
      <c r="PTS15" s="140" t="s">
        <v>454</v>
      </c>
      <c r="PTT15" s="140" t="s">
        <v>454</v>
      </c>
      <c r="PTU15" s="140" t="s">
        <v>454</v>
      </c>
      <c r="PTV15" s="140" t="s">
        <v>454</v>
      </c>
      <c r="PTW15" s="140" t="s">
        <v>454</v>
      </c>
      <c r="PTX15" s="140" t="s">
        <v>454</v>
      </c>
      <c r="PTY15" s="140" t="s">
        <v>454</v>
      </c>
      <c r="PTZ15" s="140" t="s">
        <v>454</v>
      </c>
      <c r="PUA15" s="140" t="s">
        <v>454</v>
      </c>
      <c r="PUB15" s="140" t="s">
        <v>454</v>
      </c>
      <c r="PUC15" s="140" t="s">
        <v>454</v>
      </c>
      <c r="PUD15" s="140" t="s">
        <v>454</v>
      </c>
      <c r="PUE15" s="140" t="s">
        <v>454</v>
      </c>
      <c r="PUF15" s="140" t="s">
        <v>454</v>
      </c>
      <c r="PUG15" s="140" t="s">
        <v>454</v>
      </c>
      <c r="PUH15" s="140" t="s">
        <v>454</v>
      </c>
      <c r="PUI15" s="140" t="s">
        <v>454</v>
      </c>
      <c r="PUJ15" s="140" t="s">
        <v>454</v>
      </c>
      <c r="PUK15" s="140" t="s">
        <v>454</v>
      </c>
      <c r="PUL15" s="140" t="s">
        <v>454</v>
      </c>
      <c r="PUM15" s="140" t="s">
        <v>454</v>
      </c>
      <c r="PUN15" s="140" t="s">
        <v>454</v>
      </c>
      <c r="PUO15" s="140" t="s">
        <v>454</v>
      </c>
      <c r="PUP15" s="140" t="s">
        <v>454</v>
      </c>
      <c r="PUQ15" s="140" t="s">
        <v>454</v>
      </c>
      <c r="PUR15" s="140" t="s">
        <v>454</v>
      </c>
      <c r="PUS15" s="140" t="s">
        <v>454</v>
      </c>
      <c r="PUT15" s="140" t="s">
        <v>454</v>
      </c>
      <c r="PUU15" s="140" t="s">
        <v>454</v>
      </c>
      <c r="PUV15" s="140" t="s">
        <v>454</v>
      </c>
      <c r="PUW15" s="140" t="s">
        <v>454</v>
      </c>
      <c r="PUX15" s="140" t="s">
        <v>454</v>
      </c>
      <c r="PUY15" s="140" t="s">
        <v>454</v>
      </c>
      <c r="PUZ15" s="140" t="s">
        <v>454</v>
      </c>
      <c r="PVA15" s="140" t="s">
        <v>454</v>
      </c>
      <c r="PVB15" s="140" t="s">
        <v>454</v>
      </c>
      <c r="PVC15" s="140" t="s">
        <v>454</v>
      </c>
      <c r="PVD15" s="140" t="s">
        <v>454</v>
      </c>
      <c r="PVE15" s="140" t="s">
        <v>454</v>
      </c>
      <c r="PVF15" s="140" t="s">
        <v>454</v>
      </c>
      <c r="PVG15" s="140" t="s">
        <v>454</v>
      </c>
      <c r="PVH15" s="140" t="s">
        <v>454</v>
      </c>
      <c r="PVI15" s="140" t="s">
        <v>454</v>
      </c>
      <c r="PVJ15" s="140" t="s">
        <v>454</v>
      </c>
      <c r="PVK15" s="140" t="s">
        <v>454</v>
      </c>
      <c r="PVL15" s="140" t="s">
        <v>454</v>
      </c>
      <c r="PVM15" s="140" t="s">
        <v>454</v>
      </c>
      <c r="PVN15" s="140" t="s">
        <v>454</v>
      </c>
      <c r="PVO15" s="140" t="s">
        <v>454</v>
      </c>
      <c r="PVP15" s="140" t="s">
        <v>454</v>
      </c>
      <c r="PVQ15" s="140" t="s">
        <v>454</v>
      </c>
      <c r="PVR15" s="140" t="s">
        <v>454</v>
      </c>
      <c r="PVS15" s="140" t="s">
        <v>454</v>
      </c>
      <c r="PVT15" s="140" t="s">
        <v>454</v>
      </c>
      <c r="PVU15" s="140" t="s">
        <v>454</v>
      </c>
      <c r="PVV15" s="140" t="s">
        <v>454</v>
      </c>
      <c r="PVW15" s="140" t="s">
        <v>454</v>
      </c>
      <c r="PVX15" s="140" t="s">
        <v>454</v>
      </c>
      <c r="PVY15" s="140" t="s">
        <v>454</v>
      </c>
      <c r="PVZ15" s="140" t="s">
        <v>454</v>
      </c>
      <c r="PWA15" s="140" t="s">
        <v>454</v>
      </c>
      <c r="PWB15" s="140" t="s">
        <v>454</v>
      </c>
      <c r="PWC15" s="140" t="s">
        <v>454</v>
      </c>
      <c r="PWD15" s="140" t="s">
        <v>454</v>
      </c>
      <c r="PWE15" s="140" t="s">
        <v>454</v>
      </c>
      <c r="PWF15" s="140" t="s">
        <v>454</v>
      </c>
      <c r="PWG15" s="140" t="s">
        <v>454</v>
      </c>
      <c r="PWH15" s="140" t="s">
        <v>454</v>
      </c>
      <c r="PWI15" s="140" t="s">
        <v>454</v>
      </c>
      <c r="PWJ15" s="140" t="s">
        <v>454</v>
      </c>
      <c r="PWK15" s="140" t="s">
        <v>454</v>
      </c>
      <c r="PWL15" s="140" t="s">
        <v>454</v>
      </c>
      <c r="PWM15" s="140" t="s">
        <v>454</v>
      </c>
      <c r="PWN15" s="140" t="s">
        <v>454</v>
      </c>
      <c r="PWO15" s="140" t="s">
        <v>454</v>
      </c>
      <c r="PWP15" s="140" t="s">
        <v>454</v>
      </c>
      <c r="PWQ15" s="140" t="s">
        <v>454</v>
      </c>
      <c r="PWR15" s="140" t="s">
        <v>454</v>
      </c>
      <c r="PWS15" s="140" t="s">
        <v>454</v>
      </c>
      <c r="PWT15" s="140" t="s">
        <v>454</v>
      </c>
      <c r="PWU15" s="140" t="s">
        <v>454</v>
      </c>
      <c r="PWV15" s="140" t="s">
        <v>454</v>
      </c>
      <c r="PWW15" s="140" t="s">
        <v>454</v>
      </c>
      <c r="PWX15" s="140" t="s">
        <v>454</v>
      </c>
      <c r="PWY15" s="140" t="s">
        <v>454</v>
      </c>
      <c r="PWZ15" s="140" t="s">
        <v>454</v>
      </c>
      <c r="PXA15" s="140" t="s">
        <v>454</v>
      </c>
      <c r="PXB15" s="140" t="s">
        <v>454</v>
      </c>
      <c r="PXC15" s="140" t="s">
        <v>454</v>
      </c>
      <c r="PXD15" s="140" t="s">
        <v>454</v>
      </c>
      <c r="PXE15" s="140" t="s">
        <v>454</v>
      </c>
      <c r="PXF15" s="140" t="s">
        <v>454</v>
      </c>
      <c r="PXG15" s="140" t="s">
        <v>454</v>
      </c>
      <c r="PXH15" s="140" t="s">
        <v>454</v>
      </c>
      <c r="PXI15" s="140" t="s">
        <v>454</v>
      </c>
      <c r="PXJ15" s="140" t="s">
        <v>454</v>
      </c>
      <c r="PXK15" s="140" t="s">
        <v>454</v>
      </c>
      <c r="PXL15" s="140" t="s">
        <v>454</v>
      </c>
      <c r="PXM15" s="140" t="s">
        <v>454</v>
      </c>
      <c r="PXN15" s="140" t="s">
        <v>454</v>
      </c>
      <c r="PXO15" s="140" t="s">
        <v>454</v>
      </c>
      <c r="PXP15" s="140" t="s">
        <v>454</v>
      </c>
      <c r="PXQ15" s="140" t="s">
        <v>454</v>
      </c>
      <c r="PXR15" s="140" t="s">
        <v>454</v>
      </c>
      <c r="PXS15" s="140" t="s">
        <v>454</v>
      </c>
      <c r="PXT15" s="140" t="s">
        <v>454</v>
      </c>
      <c r="PXU15" s="140" t="s">
        <v>454</v>
      </c>
      <c r="PXV15" s="140" t="s">
        <v>454</v>
      </c>
      <c r="PXW15" s="140" t="s">
        <v>454</v>
      </c>
      <c r="PXX15" s="140" t="s">
        <v>454</v>
      </c>
      <c r="PXY15" s="140" t="s">
        <v>454</v>
      </c>
      <c r="PXZ15" s="140" t="s">
        <v>454</v>
      </c>
      <c r="PYA15" s="140" t="s">
        <v>454</v>
      </c>
      <c r="PYB15" s="140" t="s">
        <v>454</v>
      </c>
      <c r="PYC15" s="140" t="s">
        <v>454</v>
      </c>
      <c r="PYD15" s="140" t="s">
        <v>454</v>
      </c>
      <c r="PYE15" s="140" t="s">
        <v>454</v>
      </c>
      <c r="PYF15" s="140" t="s">
        <v>454</v>
      </c>
      <c r="PYG15" s="140" t="s">
        <v>454</v>
      </c>
      <c r="PYH15" s="140" t="s">
        <v>454</v>
      </c>
      <c r="PYI15" s="140" t="s">
        <v>454</v>
      </c>
      <c r="PYJ15" s="140" t="s">
        <v>454</v>
      </c>
      <c r="PYK15" s="140" t="s">
        <v>454</v>
      </c>
      <c r="PYL15" s="140" t="s">
        <v>454</v>
      </c>
      <c r="PYM15" s="140" t="s">
        <v>454</v>
      </c>
      <c r="PYN15" s="140" t="s">
        <v>454</v>
      </c>
      <c r="PYO15" s="140" t="s">
        <v>454</v>
      </c>
      <c r="PYP15" s="140" t="s">
        <v>454</v>
      </c>
      <c r="PYQ15" s="140" t="s">
        <v>454</v>
      </c>
      <c r="PYR15" s="140" t="s">
        <v>454</v>
      </c>
      <c r="PYS15" s="140" t="s">
        <v>454</v>
      </c>
      <c r="PYT15" s="140" t="s">
        <v>454</v>
      </c>
      <c r="PYU15" s="140" t="s">
        <v>454</v>
      </c>
      <c r="PYV15" s="140" t="s">
        <v>454</v>
      </c>
      <c r="PYW15" s="140" t="s">
        <v>454</v>
      </c>
      <c r="PYX15" s="140" t="s">
        <v>454</v>
      </c>
      <c r="PYY15" s="140" t="s">
        <v>454</v>
      </c>
      <c r="PYZ15" s="140" t="s">
        <v>454</v>
      </c>
      <c r="PZA15" s="140" t="s">
        <v>454</v>
      </c>
      <c r="PZB15" s="140" t="s">
        <v>454</v>
      </c>
      <c r="PZC15" s="140" t="s">
        <v>454</v>
      </c>
      <c r="PZD15" s="140" t="s">
        <v>454</v>
      </c>
      <c r="PZE15" s="140" t="s">
        <v>454</v>
      </c>
      <c r="PZF15" s="140" t="s">
        <v>454</v>
      </c>
      <c r="PZG15" s="140" t="s">
        <v>454</v>
      </c>
      <c r="PZH15" s="140" t="s">
        <v>454</v>
      </c>
      <c r="PZI15" s="140" t="s">
        <v>454</v>
      </c>
      <c r="PZJ15" s="140" t="s">
        <v>454</v>
      </c>
      <c r="PZK15" s="140" t="s">
        <v>454</v>
      </c>
      <c r="PZL15" s="140" t="s">
        <v>454</v>
      </c>
      <c r="PZM15" s="140" t="s">
        <v>454</v>
      </c>
      <c r="PZN15" s="140" t="s">
        <v>454</v>
      </c>
      <c r="PZO15" s="140" t="s">
        <v>454</v>
      </c>
      <c r="PZP15" s="140" t="s">
        <v>454</v>
      </c>
      <c r="PZQ15" s="140" t="s">
        <v>454</v>
      </c>
      <c r="PZR15" s="140" t="s">
        <v>454</v>
      </c>
      <c r="PZS15" s="140" t="s">
        <v>454</v>
      </c>
      <c r="PZT15" s="140" t="s">
        <v>454</v>
      </c>
      <c r="PZU15" s="140" t="s">
        <v>454</v>
      </c>
      <c r="PZV15" s="140" t="s">
        <v>454</v>
      </c>
      <c r="PZW15" s="140" t="s">
        <v>454</v>
      </c>
      <c r="PZX15" s="140" t="s">
        <v>454</v>
      </c>
      <c r="PZY15" s="140" t="s">
        <v>454</v>
      </c>
      <c r="PZZ15" s="140" t="s">
        <v>454</v>
      </c>
      <c r="QAA15" s="140" t="s">
        <v>454</v>
      </c>
      <c r="QAB15" s="140" t="s">
        <v>454</v>
      </c>
      <c r="QAC15" s="140" t="s">
        <v>454</v>
      </c>
      <c r="QAD15" s="140" t="s">
        <v>454</v>
      </c>
      <c r="QAE15" s="140" t="s">
        <v>454</v>
      </c>
      <c r="QAF15" s="140" t="s">
        <v>454</v>
      </c>
      <c r="QAG15" s="140" t="s">
        <v>454</v>
      </c>
      <c r="QAH15" s="140" t="s">
        <v>454</v>
      </c>
      <c r="QAI15" s="140" t="s">
        <v>454</v>
      </c>
      <c r="QAJ15" s="140" t="s">
        <v>454</v>
      </c>
      <c r="QAK15" s="140" t="s">
        <v>454</v>
      </c>
      <c r="QAL15" s="140" t="s">
        <v>454</v>
      </c>
      <c r="QAM15" s="140" t="s">
        <v>454</v>
      </c>
      <c r="QAN15" s="140" t="s">
        <v>454</v>
      </c>
      <c r="QAO15" s="140" t="s">
        <v>454</v>
      </c>
      <c r="QAP15" s="140" t="s">
        <v>454</v>
      </c>
      <c r="QAQ15" s="140" t="s">
        <v>454</v>
      </c>
      <c r="QAR15" s="140" t="s">
        <v>454</v>
      </c>
      <c r="QAS15" s="140" t="s">
        <v>454</v>
      </c>
      <c r="QAT15" s="140" t="s">
        <v>454</v>
      </c>
      <c r="QAU15" s="140" t="s">
        <v>454</v>
      </c>
      <c r="QAV15" s="140" t="s">
        <v>454</v>
      </c>
      <c r="QAW15" s="140" t="s">
        <v>454</v>
      </c>
      <c r="QAX15" s="140" t="s">
        <v>454</v>
      </c>
      <c r="QAY15" s="140" t="s">
        <v>454</v>
      </c>
      <c r="QAZ15" s="140" t="s">
        <v>454</v>
      </c>
      <c r="QBA15" s="140" t="s">
        <v>454</v>
      </c>
      <c r="QBB15" s="140" t="s">
        <v>454</v>
      </c>
      <c r="QBC15" s="140" t="s">
        <v>454</v>
      </c>
      <c r="QBD15" s="140" t="s">
        <v>454</v>
      </c>
      <c r="QBE15" s="140" t="s">
        <v>454</v>
      </c>
      <c r="QBF15" s="140" t="s">
        <v>454</v>
      </c>
      <c r="QBG15" s="140" t="s">
        <v>454</v>
      </c>
      <c r="QBH15" s="140" t="s">
        <v>454</v>
      </c>
      <c r="QBI15" s="140" t="s">
        <v>454</v>
      </c>
      <c r="QBJ15" s="140" t="s">
        <v>454</v>
      </c>
      <c r="QBK15" s="140" t="s">
        <v>454</v>
      </c>
      <c r="QBL15" s="140" t="s">
        <v>454</v>
      </c>
      <c r="QBM15" s="140" t="s">
        <v>454</v>
      </c>
      <c r="QBN15" s="140" t="s">
        <v>454</v>
      </c>
      <c r="QBO15" s="140" t="s">
        <v>454</v>
      </c>
      <c r="QBP15" s="140" t="s">
        <v>454</v>
      </c>
      <c r="QBQ15" s="140" t="s">
        <v>454</v>
      </c>
      <c r="QBR15" s="140" t="s">
        <v>454</v>
      </c>
      <c r="QBS15" s="140" t="s">
        <v>454</v>
      </c>
      <c r="QBT15" s="140" t="s">
        <v>454</v>
      </c>
      <c r="QBU15" s="140" t="s">
        <v>454</v>
      </c>
      <c r="QBV15" s="140" t="s">
        <v>454</v>
      </c>
      <c r="QBW15" s="140" t="s">
        <v>454</v>
      </c>
      <c r="QBX15" s="140" t="s">
        <v>454</v>
      </c>
      <c r="QBY15" s="140" t="s">
        <v>454</v>
      </c>
      <c r="QBZ15" s="140" t="s">
        <v>454</v>
      </c>
      <c r="QCA15" s="140" t="s">
        <v>454</v>
      </c>
      <c r="QCB15" s="140" t="s">
        <v>454</v>
      </c>
      <c r="QCC15" s="140" t="s">
        <v>454</v>
      </c>
      <c r="QCD15" s="140" t="s">
        <v>454</v>
      </c>
      <c r="QCE15" s="140" t="s">
        <v>454</v>
      </c>
      <c r="QCF15" s="140" t="s">
        <v>454</v>
      </c>
      <c r="QCG15" s="140" t="s">
        <v>454</v>
      </c>
      <c r="QCH15" s="140" t="s">
        <v>454</v>
      </c>
      <c r="QCI15" s="140" t="s">
        <v>454</v>
      </c>
      <c r="QCJ15" s="140" t="s">
        <v>454</v>
      </c>
      <c r="QCK15" s="140" t="s">
        <v>454</v>
      </c>
      <c r="QCL15" s="140" t="s">
        <v>454</v>
      </c>
      <c r="QCM15" s="140" t="s">
        <v>454</v>
      </c>
      <c r="QCN15" s="140" t="s">
        <v>454</v>
      </c>
      <c r="QCO15" s="140" t="s">
        <v>454</v>
      </c>
      <c r="QCP15" s="140" t="s">
        <v>454</v>
      </c>
      <c r="QCQ15" s="140" t="s">
        <v>454</v>
      </c>
      <c r="QCR15" s="140" t="s">
        <v>454</v>
      </c>
      <c r="QCS15" s="140" t="s">
        <v>454</v>
      </c>
      <c r="QCT15" s="140" t="s">
        <v>454</v>
      </c>
      <c r="QCU15" s="140" t="s">
        <v>454</v>
      </c>
      <c r="QCV15" s="140" t="s">
        <v>454</v>
      </c>
      <c r="QCW15" s="140" t="s">
        <v>454</v>
      </c>
      <c r="QCX15" s="140" t="s">
        <v>454</v>
      </c>
      <c r="QCY15" s="140" t="s">
        <v>454</v>
      </c>
      <c r="QCZ15" s="140" t="s">
        <v>454</v>
      </c>
      <c r="QDA15" s="140" t="s">
        <v>454</v>
      </c>
      <c r="QDB15" s="140" t="s">
        <v>454</v>
      </c>
      <c r="QDC15" s="140" t="s">
        <v>454</v>
      </c>
      <c r="QDD15" s="140" t="s">
        <v>454</v>
      </c>
      <c r="QDE15" s="140" t="s">
        <v>454</v>
      </c>
      <c r="QDF15" s="140" t="s">
        <v>454</v>
      </c>
      <c r="QDG15" s="140" t="s">
        <v>454</v>
      </c>
      <c r="QDH15" s="140" t="s">
        <v>454</v>
      </c>
      <c r="QDI15" s="140" t="s">
        <v>454</v>
      </c>
      <c r="QDJ15" s="140" t="s">
        <v>454</v>
      </c>
      <c r="QDK15" s="140" t="s">
        <v>454</v>
      </c>
      <c r="QDL15" s="140" t="s">
        <v>454</v>
      </c>
      <c r="QDM15" s="140" t="s">
        <v>454</v>
      </c>
      <c r="QDN15" s="140" t="s">
        <v>454</v>
      </c>
      <c r="QDO15" s="140" t="s">
        <v>454</v>
      </c>
      <c r="QDP15" s="140" t="s">
        <v>454</v>
      </c>
      <c r="QDQ15" s="140" t="s">
        <v>454</v>
      </c>
      <c r="QDR15" s="140" t="s">
        <v>454</v>
      </c>
      <c r="QDS15" s="140" t="s">
        <v>454</v>
      </c>
      <c r="QDT15" s="140" t="s">
        <v>454</v>
      </c>
      <c r="QDU15" s="140" t="s">
        <v>454</v>
      </c>
      <c r="QDV15" s="140" t="s">
        <v>454</v>
      </c>
      <c r="QDW15" s="140" t="s">
        <v>454</v>
      </c>
      <c r="QDX15" s="140" t="s">
        <v>454</v>
      </c>
      <c r="QDY15" s="140" t="s">
        <v>454</v>
      </c>
      <c r="QDZ15" s="140" t="s">
        <v>454</v>
      </c>
      <c r="QEA15" s="140" t="s">
        <v>454</v>
      </c>
      <c r="QEB15" s="140" t="s">
        <v>454</v>
      </c>
      <c r="QEC15" s="140" t="s">
        <v>454</v>
      </c>
      <c r="QED15" s="140" t="s">
        <v>454</v>
      </c>
      <c r="QEE15" s="140" t="s">
        <v>454</v>
      </c>
      <c r="QEF15" s="140" t="s">
        <v>454</v>
      </c>
      <c r="QEG15" s="140" t="s">
        <v>454</v>
      </c>
      <c r="QEH15" s="140" t="s">
        <v>454</v>
      </c>
      <c r="QEI15" s="140" t="s">
        <v>454</v>
      </c>
      <c r="QEJ15" s="140" t="s">
        <v>454</v>
      </c>
      <c r="QEK15" s="140" t="s">
        <v>454</v>
      </c>
      <c r="QEL15" s="140" t="s">
        <v>454</v>
      </c>
      <c r="QEM15" s="140" t="s">
        <v>454</v>
      </c>
      <c r="QEN15" s="140" t="s">
        <v>454</v>
      </c>
      <c r="QEO15" s="140" t="s">
        <v>454</v>
      </c>
      <c r="QEP15" s="140" t="s">
        <v>454</v>
      </c>
      <c r="QEQ15" s="140" t="s">
        <v>454</v>
      </c>
      <c r="QER15" s="140" t="s">
        <v>454</v>
      </c>
      <c r="QES15" s="140" t="s">
        <v>454</v>
      </c>
      <c r="QET15" s="140" t="s">
        <v>454</v>
      </c>
      <c r="QEU15" s="140" t="s">
        <v>454</v>
      </c>
      <c r="QEV15" s="140" t="s">
        <v>454</v>
      </c>
      <c r="QEW15" s="140" t="s">
        <v>454</v>
      </c>
      <c r="QEX15" s="140" t="s">
        <v>454</v>
      </c>
      <c r="QEY15" s="140" t="s">
        <v>454</v>
      </c>
      <c r="QEZ15" s="140" t="s">
        <v>454</v>
      </c>
      <c r="QFA15" s="140" t="s">
        <v>454</v>
      </c>
      <c r="QFB15" s="140" t="s">
        <v>454</v>
      </c>
      <c r="QFC15" s="140" t="s">
        <v>454</v>
      </c>
      <c r="QFD15" s="140" t="s">
        <v>454</v>
      </c>
      <c r="QFE15" s="140" t="s">
        <v>454</v>
      </c>
      <c r="QFF15" s="140" t="s">
        <v>454</v>
      </c>
      <c r="QFG15" s="140" t="s">
        <v>454</v>
      </c>
      <c r="QFH15" s="140" t="s">
        <v>454</v>
      </c>
      <c r="QFI15" s="140" t="s">
        <v>454</v>
      </c>
      <c r="QFJ15" s="140" t="s">
        <v>454</v>
      </c>
      <c r="QFK15" s="140" t="s">
        <v>454</v>
      </c>
      <c r="QFL15" s="140" t="s">
        <v>454</v>
      </c>
      <c r="QFM15" s="140" t="s">
        <v>454</v>
      </c>
      <c r="QFN15" s="140" t="s">
        <v>454</v>
      </c>
      <c r="QFO15" s="140" t="s">
        <v>454</v>
      </c>
      <c r="QFP15" s="140" t="s">
        <v>454</v>
      </c>
      <c r="QFQ15" s="140" t="s">
        <v>454</v>
      </c>
      <c r="QFR15" s="140" t="s">
        <v>454</v>
      </c>
      <c r="QFS15" s="140" t="s">
        <v>454</v>
      </c>
      <c r="QFT15" s="140" t="s">
        <v>454</v>
      </c>
      <c r="QFU15" s="140" t="s">
        <v>454</v>
      </c>
      <c r="QFV15" s="140" t="s">
        <v>454</v>
      </c>
      <c r="QFW15" s="140" t="s">
        <v>454</v>
      </c>
      <c r="QFX15" s="140" t="s">
        <v>454</v>
      </c>
      <c r="QFY15" s="140" t="s">
        <v>454</v>
      </c>
      <c r="QFZ15" s="140" t="s">
        <v>454</v>
      </c>
      <c r="QGA15" s="140" t="s">
        <v>454</v>
      </c>
      <c r="QGB15" s="140" t="s">
        <v>454</v>
      </c>
      <c r="QGC15" s="140" t="s">
        <v>454</v>
      </c>
      <c r="QGD15" s="140" t="s">
        <v>454</v>
      </c>
      <c r="QGE15" s="140" t="s">
        <v>454</v>
      </c>
      <c r="QGF15" s="140" t="s">
        <v>454</v>
      </c>
      <c r="QGG15" s="140" t="s">
        <v>454</v>
      </c>
      <c r="QGH15" s="140" t="s">
        <v>454</v>
      </c>
      <c r="QGI15" s="140" t="s">
        <v>454</v>
      </c>
      <c r="QGJ15" s="140" t="s">
        <v>454</v>
      </c>
      <c r="QGK15" s="140" t="s">
        <v>454</v>
      </c>
      <c r="QGL15" s="140" t="s">
        <v>454</v>
      </c>
      <c r="QGM15" s="140" t="s">
        <v>454</v>
      </c>
      <c r="QGN15" s="140" t="s">
        <v>454</v>
      </c>
      <c r="QGO15" s="140" t="s">
        <v>454</v>
      </c>
      <c r="QGP15" s="140" t="s">
        <v>454</v>
      </c>
      <c r="QGQ15" s="140" t="s">
        <v>454</v>
      </c>
      <c r="QGR15" s="140" t="s">
        <v>454</v>
      </c>
      <c r="QGS15" s="140" t="s">
        <v>454</v>
      </c>
      <c r="QGT15" s="140" t="s">
        <v>454</v>
      </c>
      <c r="QGU15" s="140" t="s">
        <v>454</v>
      </c>
      <c r="QGV15" s="140" t="s">
        <v>454</v>
      </c>
      <c r="QGW15" s="140" t="s">
        <v>454</v>
      </c>
      <c r="QGX15" s="140" t="s">
        <v>454</v>
      </c>
      <c r="QGY15" s="140" t="s">
        <v>454</v>
      </c>
      <c r="QGZ15" s="140" t="s">
        <v>454</v>
      </c>
      <c r="QHA15" s="140" t="s">
        <v>454</v>
      </c>
      <c r="QHB15" s="140" t="s">
        <v>454</v>
      </c>
      <c r="QHC15" s="140" t="s">
        <v>454</v>
      </c>
      <c r="QHD15" s="140" t="s">
        <v>454</v>
      </c>
      <c r="QHE15" s="140" t="s">
        <v>454</v>
      </c>
      <c r="QHF15" s="140" t="s">
        <v>454</v>
      </c>
      <c r="QHG15" s="140" t="s">
        <v>454</v>
      </c>
      <c r="QHH15" s="140" t="s">
        <v>454</v>
      </c>
      <c r="QHI15" s="140" t="s">
        <v>454</v>
      </c>
      <c r="QHJ15" s="140" t="s">
        <v>454</v>
      </c>
      <c r="QHK15" s="140" t="s">
        <v>454</v>
      </c>
      <c r="QHL15" s="140" t="s">
        <v>454</v>
      </c>
      <c r="QHM15" s="140" t="s">
        <v>454</v>
      </c>
      <c r="QHN15" s="140" t="s">
        <v>454</v>
      </c>
      <c r="QHO15" s="140" t="s">
        <v>454</v>
      </c>
      <c r="QHP15" s="140" t="s">
        <v>454</v>
      </c>
      <c r="QHQ15" s="140" t="s">
        <v>454</v>
      </c>
      <c r="QHR15" s="140" t="s">
        <v>454</v>
      </c>
      <c r="QHS15" s="140" t="s">
        <v>454</v>
      </c>
      <c r="QHT15" s="140" t="s">
        <v>454</v>
      </c>
      <c r="QHU15" s="140" t="s">
        <v>454</v>
      </c>
      <c r="QHV15" s="140" t="s">
        <v>454</v>
      </c>
      <c r="QHW15" s="140" t="s">
        <v>454</v>
      </c>
      <c r="QHX15" s="140" t="s">
        <v>454</v>
      </c>
      <c r="QHY15" s="140" t="s">
        <v>454</v>
      </c>
      <c r="QHZ15" s="140" t="s">
        <v>454</v>
      </c>
      <c r="QIA15" s="140" t="s">
        <v>454</v>
      </c>
      <c r="QIB15" s="140" t="s">
        <v>454</v>
      </c>
      <c r="QIC15" s="140" t="s">
        <v>454</v>
      </c>
      <c r="QID15" s="140" t="s">
        <v>454</v>
      </c>
      <c r="QIE15" s="140" t="s">
        <v>454</v>
      </c>
      <c r="QIF15" s="140" t="s">
        <v>454</v>
      </c>
      <c r="QIG15" s="140" t="s">
        <v>454</v>
      </c>
      <c r="QIH15" s="140" t="s">
        <v>454</v>
      </c>
      <c r="QII15" s="140" t="s">
        <v>454</v>
      </c>
      <c r="QIJ15" s="140" t="s">
        <v>454</v>
      </c>
      <c r="QIK15" s="140" t="s">
        <v>454</v>
      </c>
      <c r="QIL15" s="140" t="s">
        <v>454</v>
      </c>
      <c r="QIM15" s="140" t="s">
        <v>454</v>
      </c>
      <c r="QIN15" s="140" t="s">
        <v>454</v>
      </c>
      <c r="QIO15" s="140" t="s">
        <v>454</v>
      </c>
      <c r="QIP15" s="140" t="s">
        <v>454</v>
      </c>
      <c r="QIQ15" s="140" t="s">
        <v>454</v>
      </c>
      <c r="QIR15" s="140" t="s">
        <v>454</v>
      </c>
      <c r="QIS15" s="140" t="s">
        <v>454</v>
      </c>
      <c r="QIT15" s="140" t="s">
        <v>454</v>
      </c>
      <c r="QIU15" s="140" t="s">
        <v>454</v>
      </c>
      <c r="QIV15" s="140" t="s">
        <v>454</v>
      </c>
      <c r="QIW15" s="140" t="s">
        <v>454</v>
      </c>
      <c r="QIX15" s="140" t="s">
        <v>454</v>
      </c>
      <c r="QIY15" s="140" t="s">
        <v>454</v>
      </c>
      <c r="QIZ15" s="140" t="s">
        <v>454</v>
      </c>
      <c r="QJA15" s="140" t="s">
        <v>454</v>
      </c>
      <c r="QJB15" s="140" t="s">
        <v>454</v>
      </c>
      <c r="QJC15" s="140" t="s">
        <v>454</v>
      </c>
      <c r="QJD15" s="140" t="s">
        <v>454</v>
      </c>
      <c r="QJE15" s="140" t="s">
        <v>454</v>
      </c>
      <c r="QJF15" s="140" t="s">
        <v>454</v>
      </c>
      <c r="QJG15" s="140" t="s">
        <v>454</v>
      </c>
      <c r="QJH15" s="140" t="s">
        <v>454</v>
      </c>
      <c r="QJI15" s="140" t="s">
        <v>454</v>
      </c>
      <c r="QJJ15" s="140" t="s">
        <v>454</v>
      </c>
      <c r="QJK15" s="140" t="s">
        <v>454</v>
      </c>
      <c r="QJL15" s="140" t="s">
        <v>454</v>
      </c>
      <c r="QJM15" s="140" t="s">
        <v>454</v>
      </c>
      <c r="QJN15" s="140" t="s">
        <v>454</v>
      </c>
      <c r="QJO15" s="140" t="s">
        <v>454</v>
      </c>
      <c r="QJP15" s="140" t="s">
        <v>454</v>
      </c>
      <c r="QJQ15" s="140" t="s">
        <v>454</v>
      </c>
      <c r="QJR15" s="140" t="s">
        <v>454</v>
      </c>
      <c r="QJS15" s="140" t="s">
        <v>454</v>
      </c>
      <c r="QJT15" s="140" t="s">
        <v>454</v>
      </c>
      <c r="QJU15" s="140" t="s">
        <v>454</v>
      </c>
      <c r="QJV15" s="140" t="s">
        <v>454</v>
      </c>
      <c r="QJW15" s="140" t="s">
        <v>454</v>
      </c>
      <c r="QJX15" s="140" t="s">
        <v>454</v>
      </c>
      <c r="QJY15" s="140" t="s">
        <v>454</v>
      </c>
      <c r="QJZ15" s="140" t="s">
        <v>454</v>
      </c>
      <c r="QKA15" s="140" t="s">
        <v>454</v>
      </c>
      <c r="QKB15" s="140" t="s">
        <v>454</v>
      </c>
      <c r="QKC15" s="140" t="s">
        <v>454</v>
      </c>
      <c r="QKD15" s="140" t="s">
        <v>454</v>
      </c>
      <c r="QKE15" s="140" t="s">
        <v>454</v>
      </c>
      <c r="QKF15" s="140" t="s">
        <v>454</v>
      </c>
      <c r="QKG15" s="140" t="s">
        <v>454</v>
      </c>
      <c r="QKH15" s="140" t="s">
        <v>454</v>
      </c>
      <c r="QKI15" s="140" t="s">
        <v>454</v>
      </c>
      <c r="QKJ15" s="140" t="s">
        <v>454</v>
      </c>
      <c r="QKK15" s="140" t="s">
        <v>454</v>
      </c>
      <c r="QKL15" s="140" t="s">
        <v>454</v>
      </c>
      <c r="QKM15" s="140" t="s">
        <v>454</v>
      </c>
      <c r="QKN15" s="140" t="s">
        <v>454</v>
      </c>
      <c r="QKO15" s="140" t="s">
        <v>454</v>
      </c>
      <c r="QKP15" s="140" t="s">
        <v>454</v>
      </c>
      <c r="QKQ15" s="140" t="s">
        <v>454</v>
      </c>
      <c r="QKR15" s="140" t="s">
        <v>454</v>
      </c>
      <c r="QKS15" s="140" t="s">
        <v>454</v>
      </c>
      <c r="QKT15" s="140" t="s">
        <v>454</v>
      </c>
      <c r="QKU15" s="140" t="s">
        <v>454</v>
      </c>
      <c r="QKV15" s="140" t="s">
        <v>454</v>
      </c>
      <c r="QKW15" s="140" t="s">
        <v>454</v>
      </c>
      <c r="QKX15" s="140" t="s">
        <v>454</v>
      </c>
      <c r="QKY15" s="140" t="s">
        <v>454</v>
      </c>
      <c r="QKZ15" s="140" t="s">
        <v>454</v>
      </c>
      <c r="QLA15" s="140" t="s">
        <v>454</v>
      </c>
      <c r="QLB15" s="140" t="s">
        <v>454</v>
      </c>
      <c r="QLC15" s="140" t="s">
        <v>454</v>
      </c>
      <c r="QLD15" s="140" t="s">
        <v>454</v>
      </c>
      <c r="QLE15" s="140" t="s">
        <v>454</v>
      </c>
      <c r="QLF15" s="140" t="s">
        <v>454</v>
      </c>
      <c r="QLG15" s="140" t="s">
        <v>454</v>
      </c>
      <c r="QLH15" s="140" t="s">
        <v>454</v>
      </c>
      <c r="QLI15" s="140" t="s">
        <v>454</v>
      </c>
      <c r="QLJ15" s="140" t="s">
        <v>454</v>
      </c>
      <c r="QLK15" s="140" t="s">
        <v>454</v>
      </c>
      <c r="QLL15" s="140" t="s">
        <v>454</v>
      </c>
      <c r="QLM15" s="140" t="s">
        <v>454</v>
      </c>
      <c r="QLN15" s="140" t="s">
        <v>454</v>
      </c>
      <c r="QLO15" s="140" t="s">
        <v>454</v>
      </c>
      <c r="QLP15" s="140" t="s">
        <v>454</v>
      </c>
      <c r="QLQ15" s="140" t="s">
        <v>454</v>
      </c>
      <c r="QLR15" s="140" t="s">
        <v>454</v>
      </c>
      <c r="QLS15" s="140" t="s">
        <v>454</v>
      </c>
      <c r="QLT15" s="140" t="s">
        <v>454</v>
      </c>
      <c r="QLU15" s="140" t="s">
        <v>454</v>
      </c>
      <c r="QLV15" s="140" t="s">
        <v>454</v>
      </c>
      <c r="QLW15" s="140" t="s">
        <v>454</v>
      </c>
      <c r="QLX15" s="140" t="s">
        <v>454</v>
      </c>
      <c r="QLY15" s="140" t="s">
        <v>454</v>
      </c>
      <c r="QLZ15" s="140" t="s">
        <v>454</v>
      </c>
      <c r="QMA15" s="140" t="s">
        <v>454</v>
      </c>
      <c r="QMB15" s="140" t="s">
        <v>454</v>
      </c>
      <c r="QMC15" s="140" t="s">
        <v>454</v>
      </c>
      <c r="QMD15" s="140" t="s">
        <v>454</v>
      </c>
      <c r="QME15" s="140" t="s">
        <v>454</v>
      </c>
      <c r="QMF15" s="140" t="s">
        <v>454</v>
      </c>
      <c r="QMG15" s="140" t="s">
        <v>454</v>
      </c>
      <c r="QMH15" s="140" t="s">
        <v>454</v>
      </c>
      <c r="QMI15" s="140" t="s">
        <v>454</v>
      </c>
      <c r="QMJ15" s="140" t="s">
        <v>454</v>
      </c>
      <c r="QMK15" s="140" t="s">
        <v>454</v>
      </c>
      <c r="QML15" s="140" t="s">
        <v>454</v>
      </c>
      <c r="QMM15" s="140" t="s">
        <v>454</v>
      </c>
      <c r="QMN15" s="140" t="s">
        <v>454</v>
      </c>
      <c r="QMO15" s="140" t="s">
        <v>454</v>
      </c>
      <c r="QMP15" s="140" t="s">
        <v>454</v>
      </c>
      <c r="QMQ15" s="140" t="s">
        <v>454</v>
      </c>
      <c r="QMR15" s="140" t="s">
        <v>454</v>
      </c>
      <c r="QMS15" s="140" t="s">
        <v>454</v>
      </c>
      <c r="QMT15" s="140" t="s">
        <v>454</v>
      </c>
      <c r="QMU15" s="140" t="s">
        <v>454</v>
      </c>
      <c r="QMV15" s="140" t="s">
        <v>454</v>
      </c>
      <c r="QMW15" s="140" t="s">
        <v>454</v>
      </c>
      <c r="QMX15" s="140" t="s">
        <v>454</v>
      </c>
      <c r="QMY15" s="140" t="s">
        <v>454</v>
      </c>
      <c r="QMZ15" s="140" t="s">
        <v>454</v>
      </c>
      <c r="QNA15" s="140" t="s">
        <v>454</v>
      </c>
      <c r="QNB15" s="140" t="s">
        <v>454</v>
      </c>
      <c r="QNC15" s="140" t="s">
        <v>454</v>
      </c>
      <c r="QND15" s="140" t="s">
        <v>454</v>
      </c>
      <c r="QNE15" s="140" t="s">
        <v>454</v>
      </c>
      <c r="QNF15" s="140" t="s">
        <v>454</v>
      </c>
      <c r="QNG15" s="140" t="s">
        <v>454</v>
      </c>
      <c r="QNH15" s="140" t="s">
        <v>454</v>
      </c>
      <c r="QNI15" s="140" t="s">
        <v>454</v>
      </c>
      <c r="QNJ15" s="140" t="s">
        <v>454</v>
      </c>
      <c r="QNK15" s="140" t="s">
        <v>454</v>
      </c>
      <c r="QNL15" s="140" t="s">
        <v>454</v>
      </c>
      <c r="QNM15" s="140" t="s">
        <v>454</v>
      </c>
      <c r="QNN15" s="140" t="s">
        <v>454</v>
      </c>
      <c r="QNO15" s="140" t="s">
        <v>454</v>
      </c>
      <c r="QNP15" s="140" t="s">
        <v>454</v>
      </c>
      <c r="QNQ15" s="140" t="s">
        <v>454</v>
      </c>
      <c r="QNR15" s="140" t="s">
        <v>454</v>
      </c>
      <c r="QNS15" s="140" t="s">
        <v>454</v>
      </c>
      <c r="QNT15" s="140" t="s">
        <v>454</v>
      </c>
      <c r="QNU15" s="140" t="s">
        <v>454</v>
      </c>
      <c r="QNV15" s="140" t="s">
        <v>454</v>
      </c>
      <c r="QNW15" s="140" t="s">
        <v>454</v>
      </c>
      <c r="QNX15" s="140" t="s">
        <v>454</v>
      </c>
      <c r="QNY15" s="140" t="s">
        <v>454</v>
      </c>
      <c r="QNZ15" s="140" t="s">
        <v>454</v>
      </c>
      <c r="QOA15" s="140" t="s">
        <v>454</v>
      </c>
      <c r="QOB15" s="140" t="s">
        <v>454</v>
      </c>
      <c r="QOC15" s="140" t="s">
        <v>454</v>
      </c>
      <c r="QOD15" s="140" t="s">
        <v>454</v>
      </c>
      <c r="QOE15" s="140" t="s">
        <v>454</v>
      </c>
      <c r="QOF15" s="140" t="s">
        <v>454</v>
      </c>
      <c r="QOG15" s="140" t="s">
        <v>454</v>
      </c>
      <c r="QOH15" s="140" t="s">
        <v>454</v>
      </c>
      <c r="QOI15" s="140" t="s">
        <v>454</v>
      </c>
      <c r="QOJ15" s="140" t="s">
        <v>454</v>
      </c>
      <c r="QOK15" s="140" t="s">
        <v>454</v>
      </c>
      <c r="QOL15" s="140" t="s">
        <v>454</v>
      </c>
      <c r="QOM15" s="140" t="s">
        <v>454</v>
      </c>
      <c r="QON15" s="140" t="s">
        <v>454</v>
      </c>
      <c r="QOO15" s="140" t="s">
        <v>454</v>
      </c>
      <c r="QOP15" s="140" t="s">
        <v>454</v>
      </c>
      <c r="QOQ15" s="140" t="s">
        <v>454</v>
      </c>
      <c r="QOR15" s="140" t="s">
        <v>454</v>
      </c>
      <c r="QOS15" s="140" t="s">
        <v>454</v>
      </c>
      <c r="QOT15" s="140" t="s">
        <v>454</v>
      </c>
      <c r="QOU15" s="140" t="s">
        <v>454</v>
      </c>
      <c r="QOV15" s="140" t="s">
        <v>454</v>
      </c>
      <c r="QOW15" s="140" t="s">
        <v>454</v>
      </c>
      <c r="QOX15" s="140" t="s">
        <v>454</v>
      </c>
      <c r="QOY15" s="140" t="s">
        <v>454</v>
      </c>
      <c r="QOZ15" s="140" t="s">
        <v>454</v>
      </c>
      <c r="QPA15" s="140" t="s">
        <v>454</v>
      </c>
      <c r="QPB15" s="140" t="s">
        <v>454</v>
      </c>
      <c r="QPC15" s="140" t="s">
        <v>454</v>
      </c>
      <c r="QPD15" s="140" t="s">
        <v>454</v>
      </c>
      <c r="QPE15" s="140" t="s">
        <v>454</v>
      </c>
      <c r="QPF15" s="140" t="s">
        <v>454</v>
      </c>
      <c r="QPG15" s="140" t="s">
        <v>454</v>
      </c>
      <c r="QPH15" s="140" t="s">
        <v>454</v>
      </c>
      <c r="QPI15" s="140" t="s">
        <v>454</v>
      </c>
      <c r="QPJ15" s="140" t="s">
        <v>454</v>
      </c>
      <c r="QPK15" s="140" t="s">
        <v>454</v>
      </c>
      <c r="QPL15" s="140" t="s">
        <v>454</v>
      </c>
      <c r="QPM15" s="140" t="s">
        <v>454</v>
      </c>
      <c r="QPN15" s="140" t="s">
        <v>454</v>
      </c>
      <c r="QPO15" s="140" t="s">
        <v>454</v>
      </c>
      <c r="QPP15" s="140" t="s">
        <v>454</v>
      </c>
      <c r="QPQ15" s="140" t="s">
        <v>454</v>
      </c>
      <c r="QPR15" s="140" t="s">
        <v>454</v>
      </c>
      <c r="QPS15" s="140" t="s">
        <v>454</v>
      </c>
      <c r="QPT15" s="140" t="s">
        <v>454</v>
      </c>
      <c r="QPU15" s="140" t="s">
        <v>454</v>
      </c>
      <c r="QPV15" s="140" t="s">
        <v>454</v>
      </c>
      <c r="QPW15" s="140" t="s">
        <v>454</v>
      </c>
      <c r="QPX15" s="140" t="s">
        <v>454</v>
      </c>
      <c r="QPY15" s="140" t="s">
        <v>454</v>
      </c>
      <c r="QPZ15" s="140" t="s">
        <v>454</v>
      </c>
      <c r="QQA15" s="140" t="s">
        <v>454</v>
      </c>
      <c r="QQB15" s="140" t="s">
        <v>454</v>
      </c>
      <c r="QQC15" s="140" t="s">
        <v>454</v>
      </c>
      <c r="QQD15" s="140" t="s">
        <v>454</v>
      </c>
      <c r="QQE15" s="140" t="s">
        <v>454</v>
      </c>
      <c r="QQF15" s="140" t="s">
        <v>454</v>
      </c>
      <c r="QQG15" s="140" t="s">
        <v>454</v>
      </c>
      <c r="QQH15" s="140" t="s">
        <v>454</v>
      </c>
      <c r="QQI15" s="140" t="s">
        <v>454</v>
      </c>
      <c r="QQJ15" s="140" t="s">
        <v>454</v>
      </c>
      <c r="QQK15" s="140" t="s">
        <v>454</v>
      </c>
      <c r="QQL15" s="140" t="s">
        <v>454</v>
      </c>
      <c r="QQM15" s="140" t="s">
        <v>454</v>
      </c>
      <c r="QQN15" s="140" t="s">
        <v>454</v>
      </c>
      <c r="QQO15" s="140" t="s">
        <v>454</v>
      </c>
      <c r="QQP15" s="140" t="s">
        <v>454</v>
      </c>
      <c r="QQQ15" s="140" t="s">
        <v>454</v>
      </c>
      <c r="QQR15" s="140" t="s">
        <v>454</v>
      </c>
      <c r="QQS15" s="140" t="s">
        <v>454</v>
      </c>
      <c r="QQT15" s="140" t="s">
        <v>454</v>
      </c>
      <c r="QQU15" s="140" t="s">
        <v>454</v>
      </c>
      <c r="QQV15" s="140" t="s">
        <v>454</v>
      </c>
      <c r="QQW15" s="140" t="s">
        <v>454</v>
      </c>
      <c r="QQX15" s="140" t="s">
        <v>454</v>
      </c>
      <c r="QQY15" s="140" t="s">
        <v>454</v>
      </c>
      <c r="QQZ15" s="140" t="s">
        <v>454</v>
      </c>
      <c r="QRA15" s="140" t="s">
        <v>454</v>
      </c>
      <c r="QRB15" s="140" t="s">
        <v>454</v>
      </c>
      <c r="QRC15" s="140" t="s">
        <v>454</v>
      </c>
      <c r="QRD15" s="140" t="s">
        <v>454</v>
      </c>
      <c r="QRE15" s="140" t="s">
        <v>454</v>
      </c>
      <c r="QRF15" s="140" t="s">
        <v>454</v>
      </c>
      <c r="QRG15" s="140" t="s">
        <v>454</v>
      </c>
      <c r="QRH15" s="140" t="s">
        <v>454</v>
      </c>
      <c r="QRI15" s="140" t="s">
        <v>454</v>
      </c>
      <c r="QRJ15" s="140" t="s">
        <v>454</v>
      </c>
      <c r="QRK15" s="140" t="s">
        <v>454</v>
      </c>
      <c r="QRL15" s="140" t="s">
        <v>454</v>
      </c>
      <c r="QRM15" s="140" t="s">
        <v>454</v>
      </c>
      <c r="QRN15" s="140" t="s">
        <v>454</v>
      </c>
      <c r="QRO15" s="140" t="s">
        <v>454</v>
      </c>
      <c r="QRP15" s="140" t="s">
        <v>454</v>
      </c>
      <c r="QRQ15" s="140" t="s">
        <v>454</v>
      </c>
      <c r="QRR15" s="140" t="s">
        <v>454</v>
      </c>
      <c r="QRS15" s="140" t="s">
        <v>454</v>
      </c>
      <c r="QRT15" s="140" t="s">
        <v>454</v>
      </c>
      <c r="QRU15" s="140" t="s">
        <v>454</v>
      </c>
      <c r="QRV15" s="140" t="s">
        <v>454</v>
      </c>
      <c r="QRW15" s="140" t="s">
        <v>454</v>
      </c>
      <c r="QRX15" s="140" t="s">
        <v>454</v>
      </c>
      <c r="QRY15" s="140" t="s">
        <v>454</v>
      </c>
      <c r="QRZ15" s="140" t="s">
        <v>454</v>
      </c>
      <c r="QSA15" s="140" t="s">
        <v>454</v>
      </c>
      <c r="QSB15" s="140" t="s">
        <v>454</v>
      </c>
      <c r="QSC15" s="140" t="s">
        <v>454</v>
      </c>
      <c r="QSD15" s="140" t="s">
        <v>454</v>
      </c>
      <c r="QSE15" s="140" t="s">
        <v>454</v>
      </c>
      <c r="QSF15" s="140" t="s">
        <v>454</v>
      </c>
      <c r="QSG15" s="140" t="s">
        <v>454</v>
      </c>
      <c r="QSH15" s="140" t="s">
        <v>454</v>
      </c>
      <c r="QSI15" s="140" t="s">
        <v>454</v>
      </c>
      <c r="QSJ15" s="140" t="s">
        <v>454</v>
      </c>
      <c r="QSK15" s="140" t="s">
        <v>454</v>
      </c>
      <c r="QSL15" s="140" t="s">
        <v>454</v>
      </c>
      <c r="QSM15" s="140" t="s">
        <v>454</v>
      </c>
      <c r="QSN15" s="140" t="s">
        <v>454</v>
      </c>
      <c r="QSO15" s="140" t="s">
        <v>454</v>
      </c>
      <c r="QSP15" s="140" t="s">
        <v>454</v>
      </c>
      <c r="QSQ15" s="140" t="s">
        <v>454</v>
      </c>
      <c r="QSR15" s="140" t="s">
        <v>454</v>
      </c>
      <c r="QSS15" s="140" t="s">
        <v>454</v>
      </c>
      <c r="QST15" s="140" t="s">
        <v>454</v>
      </c>
      <c r="QSU15" s="140" t="s">
        <v>454</v>
      </c>
      <c r="QSV15" s="140" t="s">
        <v>454</v>
      </c>
      <c r="QSW15" s="140" t="s">
        <v>454</v>
      </c>
      <c r="QSX15" s="140" t="s">
        <v>454</v>
      </c>
      <c r="QSY15" s="140" t="s">
        <v>454</v>
      </c>
      <c r="QSZ15" s="140" t="s">
        <v>454</v>
      </c>
      <c r="QTA15" s="140" t="s">
        <v>454</v>
      </c>
      <c r="QTB15" s="140" t="s">
        <v>454</v>
      </c>
      <c r="QTC15" s="140" t="s">
        <v>454</v>
      </c>
      <c r="QTD15" s="140" t="s">
        <v>454</v>
      </c>
      <c r="QTE15" s="140" t="s">
        <v>454</v>
      </c>
      <c r="QTF15" s="140" t="s">
        <v>454</v>
      </c>
      <c r="QTG15" s="140" t="s">
        <v>454</v>
      </c>
      <c r="QTH15" s="140" t="s">
        <v>454</v>
      </c>
      <c r="QTI15" s="140" t="s">
        <v>454</v>
      </c>
      <c r="QTJ15" s="140" t="s">
        <v>454</v>
      </c>
      <c r="QTK15" s="140" t="s">
        <v>454</v>
      </c>
      <c r="QTL15" s="140" t="s">
        <v>454</v>
      </c>
      <c r="QTM15" s="140" t="s">
        <v>454</v>
      </c>
      <c r="QTN15" s="140" t="s">
        <v>454</v>
      </c>
      <c r="QTO15" s="140" t="s">
        <v>454</v>
      </c>
      <c r="QTP15" s="140" t="s">
        <v>454</v>
      </c>
      <c r="QTQ15" s="140" t="s">
        <v>454</v>
      </c>
      <c r="QTR15" s="140" t="s">
        <v>454</v>
      </c>
      <c r="QTS15" s="140" t="s">
        <v>454</v>
      </c>
      <c r="QTT15" s="140" t="s">
        <v>454</v>
      </c>
      <c r="QTU15" s="140" t="s">
        <v>454</v>
      </c>
      <c r="QTV15" s="140" t="s">
        <v>454</v>
      </c>
      <c r="QTW15" s="140" t="s">
        <v>454</v>
      </c>
      <c r="QTX15" s="140" t="s">
        <v>454</v>
      </c>
      <c r="QTY15" s="140" t="s">
        <v>454</v>
      </c>
      <c r="QTZ15" s="140" t="s">
        <v>454</v>
      </c>
      <c r="QUA15" s="140" t="s">
        <v>454</v>
      </c>
      <c r="QUB15" s="140" t="s">
        <v>454</v>
      </c>
      <c r="QUC15" s="140" t="s">
        <v>454</v>
      </c>
      <c r="QUD15" s="140" t="s">
        <v>454</v>
      </c>
      <c r="QUE15" s="140" t="s">
        <v>454</v>
      </c>
      <c r="QUF15" s="140" t="s">
        <v>454</v>
      </c>
      <c r="QUG15" s="140" t="s">
        <v>454</v>
      </c>
      <c r="QUH15" s="140" t="s">
        <v>454</v>
      </c>
      <c r="QUI15" s="140" t="s">
        <v>454</v>
      </c>
      <c r="QUJ15" s="140" t="s">
        <v>454</v>
      </c>
      <c r="QUK15" s="140" t="s">
        <v>454</v>
      </c>
      <c r="QUL15" s="140" t="s">
        <v>454</v>
      </c>
      <c r="QUM15" s="140" t="s">
        <v>454</v>
      </c>
      <c r="QUN15" s="140" t="s">
        <v>454</v>
      </c>
      <c r="QUO15" s="140" t="s">
        <v>454</v>
      </c>
      <c r="QUP15" s="140" t="s">
        <v>454</v>
      </c>
      <c r="QUQ15" s="140" t="s">
        <v>454</v>
      </c>
      <c r="QUR15" s="140" t="s">
        <v>454</v>
      </c>
      <c r="QUS15" s="140" t="s">
        <v>454</v>
      </c>
      <c r="QUT15" s="140" t="s">
        <v>454</v>
      </c>
      <c r="QUU15" s="140" t="s">
        <v>454</v>
      </c>
      <c r="QUV15" s="140" t="s">
        <v>454</v>
      </c>
      <c r="QUW15" s="140" t="s">
        <v>454</v>
      </c>
      <c r="QUX15" s="140" t="s">
        <v>454</v>
      </c>
      <c r="QUY15" s="140" t="s">
        <v>454</v>
      </c>
      <c r="QUZ15" s="140" t="s">
        <v>454</v>
      </c>
      <c r="QVA15" s="140" t="s">
        <v>454</v>
      </c>
      <c r="QVB15" s="140" t="s">
        <v>454</v>
      </c>
      <c r="QVC15" s="140" t="s">
        <v>454</v>
      </c>
      <c r="QVD15" s="140" t="s">
        <v>454</v>
      </c>
      <c r="QVE15" s="140" t="s">
        <v>454</v>
      </c>
      <c r="QVF15" s="140" t="s">
        <v>454</v>
      </c>
      <c r="QVG15" s="140" t="s">
        <v>454</v>
      </c>
      <c r="QVH15" s="140" t="s">
        <v>454</v>
      </c>
      <c r="QVI15" s="140" t="s">
        <v>454</v>
      </c>
      <c r="QVJ15" s="140" t="s">
        <v>454</v>
      </c>
      <c r="QVK15" s="140" t="s">
        <v>454</v>
      </c>
      <c r="QVL15" s="140" t="s">
        <v>454</v>
      </c>
      <c r="QVM15" s="140" t="s">
        <v>454</v>
      </c>
      <c r="QVN15" s="140" t="s">
        <v>454</v>
      </c>
      <c r="QVO15" s="140" t="s">
        <v>454</v>
      </c>
      <c r="QVP15" s="140" t="s">
        <v>454</v>
      </c>
      <c r="QVQ15" s="140" t="s">
        <v>454</v>
      </c>
      <c r="QVR15" s="140" t="s">
        <v>454</v>
      </c>
      <c r="QVS15" s="140" t="s">
        <v>454</v>
      </c>
      <c r="QVT15" s="140" t="s">
        <v>454</v>
      </c>
      <c r="QVU15" s="140" t="s">
        <v>454</v>
      </c>
      <c r="QVV15" s="140" t="s">
        <v>454</v>
      </c>
      <c r="QVW15" s="140" t="s">
        <v>454</v>
      </c>
      <c r="QVX15" s="140" t="s">
        <v>454</v>
      </c>
      <c r="QVY15" s="140" t="s">
        <v>454</v>
      </c>
      <c r="QVZ15" s="140" t="s">
        <v>454</v>
      </c>
      <c r="QWA15" s="140" t="s">
        <v>454</v>
      </c>
      <c r="QWB15" s="140" t="s">
        <v>454</v>
      </c>
      <c r="QWC15" s="140" t="s">
        <v>454</v>
      </c>
      <c r="QWD15" s="140" t="s">
        <v>454</v>
      </c>
      <c r="QWE15" s="140" t="s">
        <v>454</v>
      </c>
      <c r="QWF15" s="140" t="s">
        <v>454</v>
      </c>
      <c r="QWG15" s="140" t="s">
        <v>454</v>
      </c>
      <c r="QWH15" s="140" t="s">
        <v>454</v>
      </c>
      <c r="QWI15" s="140" t="s">
        <v>454</v>
      </c>
      <c r="QWJ15" s="140" t="s">
        <v>454</v>
      </c>
      <c r="QWK15" s="140" t="s">
        <v>454</v>
      </c>
      <c r="QWL15" s="140" t="s">
        <v>454</v>
      </c>
      <c r="QWM15" s="140" t="s">
        <v>454</v>
      </c>
      <c r="QWN15" s="140" t="s">
        <v>454</v>
      </c>
      <c r="QWO15" s="140" t="s">
        <v>454</v>
      </c>
      <c r="QWP15" s="140" t="s">
        <v>454</v>
      </c>
      <c r="QWQ15" s="140" t="s">
        <v>454</v>
      </c>
      <c r="QWR15" s="140" t="s">
        <v>454</v>
      </c>
      <c r="QWS15" s="140" t="s">
        <v>454</v>
      </c>
      <c r="QWT15" s="140" t="s">
        <v>454</v>
      </c>
      <c r="QWU15" s="140" t="s">
        <v>454</v>
      </c>
      <c r="QWV15" s="140" t="s">
        <v>454</v>
      </c>
      <c r="QWW15" s="140" t="s">
        <v>454</v>
      </c>
      <c r="QWX15" s="140" t="s">
        <v>454</v>
      </c>
      <c r="QWY15" s="140" t="s">
        <v>454</v>
      </c>
      <c r="QWZ15" s="140" t="s">
        <v>454</v>
      </c>
      <c r="QXA15" s="140" t="s">
        <v>454</v>
      </c>
      <c r="QXB15" s="140" t="s">
        <v>454</v>
      </c>
      <c r="QXC15" s="140" t="s">
        <v>454</v>
      </c>
      <c r="QXD15" s="140" t="s">
        <v>454</v>
      </c>
      <c r="QXE15" s="140" t="s">
        <v>454</v>
      </c>
      <c r="QXF15" s="140" t="s">
        <v>454</v>
      </c>
      <c r="QXG15" s="140" t="s">
        <v>454</v>
      </c>
      <c r="QXH15" s="140" t="s">
        <v>454</v>
      </c>
      <c r="QXI15" s="140" t="s">
        <v>454</v>
      </c>
      <c r="QXJ15" s="140" t="s">
        <v>454</v>
      </c>
      <c r="QXK15" s="140" t="s">
        <v>454</v>
      </c>
      <c r="QXL15" s="140" t="s">
        <v>454</v>
      </c>
      <c r="QXM15" s="140" t="s">
        <v>454</v>
      </c>
      <c r="QXN15" s="140" t="s">
        <v>454</v>
      </c>
      <c r="QXO15" s="140" t="s">
        <v>454</v>
      </c>
      <c r="QXP15" s="140" t="s">
        <v>454</v>
      </c>
      <c r="QXQ15" s="140" t="s">
        <v>454</v>
      </c>
      <c r="QXR15" s="140" t="s">
        <v>454</v>
      </c>
      <c r="QXS15" s="140" t="s">
        <v>454</v>
      </c>
      <c r="QXT15" s="140" t="s">
        <v>454</v>
      </c>
      <c r="QXU15" s="140" t="s">
        <v>454</v>
      </c>
      <c r="QXV15" s="140" t="s">
        <v>454</v>
      </c>
      <c r="QXW15" s="140" t="s">
        <v>454</v>
      </c>
      <c r="QXX15" s="140" t="s">
        <v>454</v>
      </c>
      <c r="QXY15" s="140" t="s">
        <v>454</v>
      </c>
      <c r="QXZ15" s="140" t="s">
        <v>454</v>
      </c>
      <c r="QYA15" s="140" t="s">
        <v>454</v>
      </c>
      <c r="QYB15" s="140" t="s">
        <v>454</v>
      </c>
      <c r="QYC15" s="140" t="s">
        <v>454</v>
      </c>
      <c r="QYD15" s="140" t="s">
        <v>454</v>
      </c>
      <c r="QYE15" s="140" t="s">
        <v>454</v>
      </c>
      <c r="QYF15" s="140" t="s">
        <v>454</v>
      </c>
      <c r="QYG15" s="140" t="s">
        <v>454</v>
      </c>
      <c r="QYH15" s="140" t="s">
        <v>454</v>
      </c>
      <c r="QYI15" s="140" t="s">
        <v>454</v>
      </c>
      <c r="QYJ15" s="140" t="s">
        <v>454</v>
      </c>
      <c r="QYK15" s="140" t="s">
        <v>454</v>
      </c>
      <c r="QYL15" s="140" t="s">
        <v>454</v>
      </c>
      <c r="QYM15" s="140" t="s">
        <v>454</v>
      </c>
      <c r="QYN15" s="140" t="s">
        <v>454</v>
      </c>
      <c r="QYO15" s="140" t="s">
        <v>454</v>
      </c>
      <c r="QYP15" s="140" t="s">
        <v>454</v>
      </c>
      <c r="QYQ15" s="140" t="s">
        <v>454</v>
      </c>
      <c r="QYR15" s="140" t="s">
        <v>454</v>
      </c>
      <c r="QYS15" s="140" t="s">
        <v>454</v>
      </c>
      <c r="QYT15" s="140" t="s">
        <v>454</v>
      </c>
      <c r="QYU15" s="140" t="s">
        <v>454</v>
      </c>
      <c r="QYV15" s="140" t="s">
        <v>454</v>
      </c>
      <c r="QYW15" s="140" t="s">
        <v>454</v>
      </c>
      <c r="QYX15" s="140" t="s">
        <v>454</v>
      </c>
      <c r="QYY15" s="140" t="s">
        <v>454</v>
      </c>
      <c r="QYZ15" s="140" t="s">
        <v>454</v>
      </c>
      <c r="QZA15" s="140" t="s">
        <v>454</v>
      </c>
      <c r="QZB15" s="140" t="s">
        <v>454</v>
      </c>
      <c r="QZC15" s="140" t="s">
        <v>454</v>
      </c>
      <c r="QZD15" s="140" t="s">
        <v>454</v>
      </c>
      <c r="QZE15" s="140" t="s">
        <v>454</v>
      </c>
      <c r="QZF15" s="140" t="s">
        <v>454</v>
      </c>
      <c r="QZG15" s="140" t="s">
        <v>454</v>
      </c>
      <c r="QZH15" s="140" t="s">
        <v>454</v>
      </c>
      <c r="QZI15" s="140" t="s">
        <v>454</v>
      </c>
      <c r="QZJ15" s="140" t="s">
        <v>454</v>
      </c>
      <c r="QZK15" s="140" t="s">
        <v>454</v>
      </c>
      <c r="QZL15" s="140" t="s">
        <v>454</v>
      </c>
      <c r="QZM15" s="140" t="s">
        <v>454</v>
      </c>
      <c r="QZN15" s="140" t="s">
        <v>454</v>
      </c>
      <c r="QZO15" s="140" t="s">
        <v>454</v>
      </c>
      <c r="QZP15" s="140" t="s">
        <v>454</v>
      </c>
      <c r="QZQ15" s="140" t="s">
        <v>454</v>
      </c>
      <c r="QZR15" s="140" t="s">
        <v>454</v>
      </c>
      <c r="QZS15" s="140" t="s">
        <v>454</v>
      </c>
      <c r="QZT15" s="140" t="s">
        <v>454</v>
      </c>
      <c r="QZU15" s="140" t="s">
        <v>454</v>
      </c>
      <c r="QZV15" s="140" t="s">
        <v>454</v>
      </c>
      <c r="QZW15" s="140" t="s">
        <v>454</v>
      </c>
      <c r="QZX15" s="140" t="s">
        <v>454</v>
      </c>
      <c r="QZY15" s="140" t="s">
        <v>454</v>
      </c>
      <c r="QZZ15" s="140" t="s">
        <v>454</v>
      </c>
      <c r="RAA15" s="140" t="s">
        <v>454</v>
      </c>
      <c r="RAB15" s="140" t="s">
        <v>454</v>
      </c>
      <c r="RAC15" s="140" t="s">
        <v>454</v>
      </c>
      <c r="RAD15" s="140" t="s">
        <v>454</v>
      </c>
      <c r="RAE15" s="140" t="s">
        <v>454</v>
      </c>
      <c r="RAF15" s="140" t="s">
        <v>454</v>
      </c>
      <c r="RAG15" s="140" t="s">
        <v>454</v>
      </c>
      <c r="RAH15" s="140" t="s">
        <v>454</v>
      </c>
      <c r="RAI15" s="140" t="s">
        <v>454</v>
      </c>
      <c r="RAJ15" s="140" t="s">
        <v>454</v>
      </c>
      <c r="RAK15" s="140" t="s">
        <v>454</v>
      </c>
      <c r="RAL15" s="140" t="s">
        <v>454</v>
      </c>
      <c r="RAM15" s="140" t="s">
        <v>454</v>
      </c>
      <c r="RAN15" s="140" t="s">
        <v>454</v>
      </c>
      <c r="RAO15" s="140" t="s">
        <v>454</v>
      </c>
      <c r="RAP15" s="140" t="s">
        <v>454</v>
      </c>
      <c r="RAQ15" s="140" t="s">
        <v>454</v>
      </c>
      <c r="RAR15" s="140" t="s">
        <v>454</v>
      </c>
      <c r="RAS15" s="140" t="s">
        <v>454</v>
      </c>
      <c r="RAT15" s="140" t="s">
        <v>454</v>
      </c>
      <c r="RAU15" s="140" t="s">
        <v>454</v>
      </c>
      <c r="RAV15" s="140" t="s">
        <v>454</v>
      </c>
      <c r="RAW15" s="140" t="s">
        <v>454</v>
      </c>
      <c r="RAX15" s="140" t="s">
        <v>454</v>
      </c>
      <c r="RAY15" s="140" t="s">
        <v>454</v>
      </c>
      <c r="RAZ15" s="140" t="s">
        <v>454</v>
      </c>
      <c r="RBA15" s="140" t="s">
        <v>454</v>
      </c>
      <c r="RBB15" s="140" t="s">
        <v>454</v>
      </c>
      <c r="RBC15" s="140" t="s">
        <v>454</v>
      </c>
      <c r="RBD15" s="140" t="s">
        <v>454</v>
      </c>
      <c r="RBE15" s="140" t="s">
        <v>454</v>
      </c>
      <c r="RBF15" s="140" t="s">
        <v>454</v>
      </c>
      <c r="RBG15" s="140" t="s">
        <v>454</v>
      </c>
      <c r="RBH15" s="140" t="s">
        <v>454</v>
      </c>
      <c r="RBI15" s="140" t="s">
        <v>454</v>
      </c>
      <c r="RBJ15" s="140" t="s">
        <v>454</v>
      </c>
      <c r="RBK15" s="140" t="s">
        <v>454</v>
      </c>
      <c r="RBL15" s="140" t="s">
        <v>454</v>
      </c>
      <c r="RBM15" s="140" t="s">
        <v>454</v>
      </c>
      <c r="RBN15" s="140" t="s">
        <v>454</v>
      </c>
      <c r="RBO15" s="140" t="s">
        <v>454</v>
      </c>
      <c r="RBP15" s="140" t="s">
        <v>454</v>
      </c>
      <c r="RBQ15" s="140" t="s">
        <v>454</v>
      </c>
      <c r="RBR15" s="140" t="s">
        <v>454</v>
      </c>
      <c r="RBS15" s="140" t="s">
        <v>454</v>
      </c>
      <c r="RBT15" s="140" t="s">
        <v>454</v>
      </c>
      <c r="RBU15" s="140" t="s">
        <v>454</v>
      </c>
      <c r="RBV15" s="140" t="s">
        <v>454</v>
      </c>
      <c r="RBW15" s="140" t="s">
        <v>454</v>
      </c>
      <c r="RBX15" s="140" t="s">
        <v>454</v>
      </c>
      <c r="RBY15" s="140" t="s">
        <v>454</v>
      </c>
      <c r="RBZ15" s="140" t="s">
        <v>454</v>
      </c>
      <c r="RCA15" s="140" t="s">
        <v>454</v>
      </c>
      <c r="RCB15" s="140" t="s">
        <v>454</v>
      </c>
      <c r="RCC15" s="140" t="s">
        <v>454</v>
      </c>
      <c r="RCD15" s="140" t="s">
        <v>454</v>
      </c>
      <c r="RCE15" s="140" t="s">
        <v>454</v>
      </c>
      <c r="RCF15" s="140" t="s">
        <v>454</v>
      </c>
      <c r="RCG15" s="140" t="s">
        <v>454</v>
      </c>
      <c r="RCH15" s="140" t="s">
        <v>454</v>
      </c>
      <c r="RCI15" s="140" t="s">
        <v>454</v>
      </c>
      <c r="RCJ15" s="140" t="s">
        <v>454</v>
      </c>
      <c r="RCK15" s="140" t="s">
        <v>454</v>
      </c>
      <c r="RCL15" s="140" t="s">
        <v>454</v>
      </c>
      <c r="RCM15" s="140" t="s">
        <v>454</v>
      </c>
      <c r="RCN15" s="140" t="s">
        <v>454</v>
      </c>
      <c r="RCO15" s="140" t="s">
        <v>454</v>
      </c>
      <c r="RCP15" s="140" t="s">
        <v>454</v>
      </c>
      <c r="RCQ15" s="140" t="s">
        <v>454</v>
      </c>
      <c r="RCR15" s="140" t="s">
        <v>454</v>
      </c>
      <c r="RCS15" s="140" t="s">
        <v>454</v>
      </c>
      <c r="RCT15" s="140" t="s">
        <v>454</v>
      </c>
      <c r="RCU15" s="140" t="s">
        <v>454</v>
      </c>
      <c r="RCV15" s="140" t="s">
        <v>454</v>
      </c>
      <c r="RCW15" s="140" t="s">
        <v>454</v>
      </c>
      <c r="RCX15" s="140" t="s">
        <v>454</v>
      </c>
      <c r="RCY15" s="140" t="s">
        <v>454</v>
      </c>
      <c r="RCZ15" s="140" t="s">
        <v>454</v>
      </c>
      <c r="RDA15" s="140" t="s">
        <v>454</v>
      </c>
      <c r="RDB15" s="140" t="s">
        <v>454</v>
      </c>
      <c r="RDC15" s="140" t="s">
        <v>454</v>
      </c>
      <c r="RDD15" s="140" t="s">
        <v>454</v>
      </c>
      <c r="RDE15" s="140" t="s">
        <v>454</v>
      </c>
      <c r="RDF15" s="140" t="s">
        <v>454</v>
      </c>
      <c r="RDG15" s="140" t="s">
        <v>454</v>
      </c>
      <c r="RDH15" s="140" t="s">
        <v>454</v>
      </c>
      <c r="RDI15" s="140" t="s">
        <v>454</v>
      </c>
      <c r="RDJ15" s="140" t="s">
        <v>454</v>
      </c>
      <c r="RDK15" s="140" t="s">
        <v>454</v>
      </c>
      <c r="RDL15" s="140" t="s">
        <v>454</v>
      </c>
      <c r="RDM15" s="140" t="s">
        <v>454</v>
      </c>
      <c r="RDN15" s="140" t="s">
        <v>454</v>
      </c>
      <c r="RDO15" s="140" t="s">
        <v>454</v>
      </c>
      <c r="RDP15" s="140" t="s">
        <v>454</v>
      </c>
      <c r="RDQ15" s="140" t="s">
        <v>454</v>
      </c>
      <c r="RDR15" s="140" t="s">
        <v>454</v>
      </c>
      <c r="RDS15" s="140" t="s">
        <v>454</v>
      </c>
      <c r="RDT15" s="140" t="s">
        <v>454</v>
      </c>
      <c r="RDU15" s="140" t="s">
        <v>454</v>
      </c>
      <c r="RDV15" s="140" t="s">
        <v>454</v>
      </c>
      <c r="RDW15" s="140" t="s">
        <v>454</v>
      </c>
      <c r="RDX15" s="140" t="s">
        <v>454</v>
      </c>
      <c r="RDY15" s="140" t="s">
        <v>454</v>
      </c>
      <c r="RDZ15" s="140" t="s">
        <v>454</v>
      </c>
      <c r="REA15" s="140" t="s">
        <v>454</v>
      </c>
      <c r="REB15" s="140" t="s">
        <v>454</v>
      </c>
      <c r="REC15" s="140" t="s">
        <v>454</v>
      </c>
      <c r="RED15" s="140" t="s">
        <v>454</v>
      </c>
      <c r="REE15" s="140" t="s">
        <v>454</v>
      </c>
      <c r="REF15" s="140" t="s">
        <v>454</v>
      </c>
      <c r="REG15" s="140" t="s">
        <v>454</v>
      </c>
      <c r="REH15" s="140" t="s">
        <v>454</v>
      </c>
      <c r="REI15" s="140" t="s">
        <v>454</v>
      </c>
      <c r="REJ15" s="140" t="s">
        <v>454</v>
      </c>
      <c r="REK15" s="140" t="s">
        <v>454</v>
      </c>
      <c r="REL15" s="140" t="s">
        <v>454</v>
      </c>
      <c r="REM15" s="140" t="s">
        <v>454</v>
      </c>
      <c r="REN15" s="140" t="s">
        <v>454</v>
      </c>
      <c r="REO15" s="140" t="s">
        <v>454</v>
      </c>
      <c r="REP15" s="140" t="s">
        <v>454</v>
      </c>
      <c r="REQ15" s="140" t="s">
        <v>454</v>
      </c>
      <c r="RER15" s="140" t="s">
        <v>454</v>
      </c>
      <c r="RES15" s="140" t="s">
        <v>454</v>
      </c>
      <c r="RET15" s="140" t="s">
        <v>454</v>
      </c>
      <c r="REU15" s="140" t="s">
        <v>454</v>
      </c>
      <c r="REV15" s="140" t="s">
        <v>454</v>
      </c>
      <c r="REW15" s="140" t="s">
        <v>454</v>
      </c>
      <c r="REX15" s="140" t="s">
        <v>454</v>
      </c>
      <c r="REY15" s="140" t="s">
        <v>454</v>
      </c>
      <c r="REZ15" s="140" t="s">
        <v>454</v>
      </c>
      <c r="RFA15" s="140" t="s">
        <v>454</v>
      </c>
      <c r="RFB15" s="140" t="s">
        <v>454</v>
      </c>
      <c r="RFC15" s="140" t="s">
        <v>454</v>
      </c>
      <c r="RFD15" s="140" t="s">
        <v>454</v>
      </c>
      <c r="RFE15" s="140" t="s">
        <v>454</v>
      </c>
      <c r="RFF15" s="140" t="s">
        <v>454</v>
      </c>
      <c r="RFG15" s="140" t="s">
        <v>454</v>
      </c>
      <c r="RFH15" s="140" t="s">
        <v>454</v>
      </c>
      <c r="RFI15" s="140" t="s">
        <v>454</v>
      </c>
      <c r="RFJ15" s="140" t="s">
        <v>454</v>
      </c>
      <c r="RFK15" s="140" t="s">
        <v>454</v>
      </c>
      <c r="RFL15" s="140" t="s">
        <v>454</v>
      </c>
      <c r="RFM15" s="140" t="s">
        <v>454</v>
      </c>
      <c r="RFN15" s="140" t="s">
        <v>454</v>
      </c>
      <c r="RFO15" s="140" t="s">
        <v>454</v>
      </c>
      <c r="RFP15" s="140" t="s">
        <v>454</v>
      </c>
      <c r="RFQ15" s="140" t="s">
        <v>454</v>
      </c>
      <c r="RFR15" s="140" t="s">
        <v>454</v>
      </c>
      <c r="RFS15" s="140" t="s">
        <v>454</v>
      </c>
      <c r="RFT15" s="140" t="s">
        <v>454</v>
      </c>
      <c r="RFU15" s="140" t="s">
        <v>454</v>
      </c>
      <c r="RFV15" s="140" t="s">
        <v>454</v>
      </c>
      <c r="RFW15" s="140" t="s">
        <v>454</v>
      </c>
      <c r="RFX15" s="140" t="s">
        <v>454</v>
      </c>
      <c r="RFY15" s="140" t="s">
        <v>454</v>
      </c>
      <c r="RFZ15" s="140" t="s">
        <v>454</v>
      </c>
      <c r="RGA15" s="140" t="s">
        <v>454</v>
      </c>
      <c r="RGB15" s="140" t="s">
        <v>454</v>
      </c>
      <c r="RGC15" s="140" t="s">
        <v>454</v>
      </c>
      <c r="RGD15" s="140" t="s">
        <v>454</v>
      </c>
      <c r="RGE15" s="140" t="s">
        <v>454</v>
      </c>
      <c r="RGF15" s="140" t="s">
        <v>454</v>
      </c>
      <c r="RGG15" s="140" t="s">
        <v>454</v>
      </c>
      <c r="RGH15" s="140" t="s">
        <v>454</v>
      </c>
      <c r="RGI15" s="140" t="s">
        <v>454</v>
      </c>
      <c r="RGJ15" s="140" t="s">
        <v>454</v>
      </c>
      <c r="RGK15" s="140" t="s">
        <v>454</v>
      </c>
      <c r="RGL15" s="140" t="s">
        <v>454</v>
      </c>
      <c r="RGM15" s="140" t="s">
        <v>454</v>
      </c>
      <c r="RGN15" s="140" t="s">
        <v>454</v>
      </c>
      <c r="RGO15" s="140" t="s">
        <v>454</v>
      </c>
      <c r="RGP15" s="140" t="s">
        <v>454</v>
      </c>
      <c r="RGQ15" s="140" t="s">
        <v>454</v>
      </c>
      <c r="RGR15" s="140" t="s">
        <v>454</v>
      </c>
      <c r="RGS15" s="140" t="s">
        <v>454</v>
      </c>
      <c r="RGT15" s="140" t="s">
        <v>454</v>
      </c>
      <c r="RGU15" s="140" t="s">
        <v>454</v>
      </c>
      <c r="RGV15" s="140" t="s">
        <v>454</v>
      </c>
      <c r="RGW15" s="140" t="s">
        <v>454</v>
      </c>
      <c r="RGX15" s="140" t="s">
        <v>454</v>
      </c>
      <c r="RGY15" s="140" t="s">
        <v>454</v>
      </c>
      <c r="RGZ15" s="140" t="s">
        <v>454</v>
      </c>
      <c r="RHA15" s="140" t="s">
        <v>454</v>
      </c>
      <c r="RHB15" s="140" t="s">
        <v>454</v>
      </c>
      <c r="RHC15" s="140" t="s">
        <v>454</v>
      </c>
      <c r="RHD15" s="140" t="s">
        <v>454</v>
      </c>
      <c r="RHE15" s="140" t="s">
        <v>454</v>
      </c>
      <c r="RHF15" s="140" t="s">
        <v>454</v>
      </c>
      <c r="RHG15" s="140" t="s">
        <v>454</v>
      </c>
      <c r="RHH15" s="140" t="s">
        <v>454</v>
      </c>
      <c r="RHI15" s="140" t="s">
        <v>454</v>
      </c>
      <c r="RHJ15" s="140" t="s">
        <v>454</v>
      </c>
      <c r="RHK15" s="140" t="s">
        <v>454</v>
      </c>
      <c r="RHL15" s="140" t="s">
        <v>454</v>
      </c>
      <c r="RHM15" s="140" t="s">
        <v>454</v>
      </c>
      <c r="RHN15" s="140" t="s">
        <v>454</v>
      </c>
      <c r="RHO15" s="140" t="s">
        <v>454</v>
      </c>
      <c r="RHP15" s="140" t="s">
        <v>454</v>
      </c>
      <c r="RHQ15" s="140" t="s">
        <v>454</v>
      </c>
      <c r="RHR15" s="140" t="s">
        <v>454</v>
      </c>
      <c r="RHS15" s="140" t="s">
        <v>454</v>
      </c>
      <c r="RHT15" s="140" t="s">
        <v>454</v>
      </c>
      <c r="RHU15" s="140" t="s">
        <v>454</v>
      </c>
      <c r="RHV15" s="140" t="s">
        <v>454</v>
      </c>
      <c r="RHW15" s="140" t="s">
        <v>454</v>
      </c>
      <c r="RHX15" s="140" t="s">
        <v>454</v>
      </c>
      <c r="RHY15" s="140" t="s">
        <v>454</v>
      </c>
      <c r="RHZ15" s="140" t="s">
        <v>454</v>
      </c>
      <c r="RIA15" s="140" t="s">
        <v>454</v>
      </c>
      <c r="RIB15" s="140" t="s">
        <v>454</v>
      </c>
      <c r="RIC15" s="140" t="s">
        <v>454</v>
      </c>
      <c r="RID15" s="140" t="s">
        <v>454</v>
      </c>
      <c r="RIE15" s="140" t="s">
        <v>454</v>
      </c>
      <c r="RIF15" s="140" t="s">
        <v>454</v>
      </c>
      <c r="RIG15" s="140" t="s">
        <v>454</v>
      </c>
      <c r="RIH15" s="140" t="s">
        <v>454</v>
      </c>
      <c r="RII15" s="140" t="s">
        <v>454</v>
      </c>
      <c r="RIJ15" s="140" t="s">
        <v>454</v>
      </c>
      <c r="RIK15" s="140" t="s">
        <v>454</v>
      </c>
      <c r="RIL15" s="140" t="s">
        <v>454</v>
      </c>
      <c r="RIM15" s="140" t="s">
        <v>454</v>
      </c>
      <c r="RIN15" s="140" t="s">
        <v>454</v>
      </c>
      <c r="RIO15" s="140" t="s">
        <v>454</v>
      </c>
      <c r="RIP15" s="140" t="s">
        <v>454</v>
      </c>
      <c r="RIQ15" s="140" t="s">
        <v>454</v>
      </c>
      <c r="RIR15" s="140" t="s">
        <v>454</v>
      </c>
      <c r="RIS15" s="140" t="s">
        <v>454</v>
      </c>
      <c r="RIT15" s="140" t="s">
        <v>454</v>
      </c>
      <c r="RIU15" s="140" t="s">
        <v>454</v>
      </c>
      <c r="RIV15" s="140" t="s">
        <v>454</v>
      </c>
      <c r="RIW15" s="140" t="s">
        <v>454</v>
      </c>
      <c r="RIX15" s="140" t="s">
        <v>454</v>
      </c>
      <c r="RIY15" s="140" t="s">
        <v>454</v>
      </c>
      <c r="RIZ15" s="140" t="s">
        <v>454</v>
      </c>
      <c r="RJA15" s="140" t="s">
        <v>454</v>
      </c>
      <c r="RJB15" s="140" t="s">
        <v>454</v>
      </c>
      <c r="RJC15" s="140" t="s">
        <v>454</v>
      </c>
      <c r="RJD15" s="140" t="s">
        <v>454</v>
      </c>
      <c r="RJE15" s="140" t="s">
        <v>454</v>
      </c>
      <c r="RJF15" s="140" t="s">
        <v>454</v>
      </c>
      <c r="RJG15" s="140" t="s">
        <v>454</v>
      </c>
      <c r="RJH15" s="140" t="s">
        <v>454</v>
      </c>
      <c r="RJI15" s="140" t="s">
        <v>454</v>
      </c>
      <c r="RJJ15" s="140" t="s">
        <v>454</v>
      </c>
      <c r="RJK15" s="140" t="s">
        <v>454</v>
      </c>
      <c r="RJL15" s="140" t="s">
        <v>454</v>
      </c>
      <c r="RJM15" s="140" t="s">
        <v>454</v>
      </c>
      <c r="RJN15" s="140" t="s">
        <v>454</v>
      </c>
      <c r="RJO15" s="140" t="s">
        <v>454</v>
      </c>
      <c r="RJP15" s="140" t="s">
        <v>454</v>
      </c>
      <c r="RJQ15" s="140" t="s">
        <v>454</v>
      </c>
      <c r="RJR15" s="140" t="s">
        <v>454</v>
      </c>
      <c r="RJS15" s="140" t="s">
        <v>454</v>
      </c>
      <c r="RJT15" s="140" t="s">
        <v>454</v>
      </c>
      <c r="RJU15" s="140" t="s">
        <v>454</v>
      </c>
      <c r="RJV15" s="140" t="s">
        <v>454</v>
      </c>
      <c r="RJW15" s="140" t="s">
        <v>454</v>
      </c>
      <c r="RJX15" s="140" t="s">
        <v>454</v>
      </c>
      <c r="RJY15" s="140" t="s">
        <v>454</v>
      </c>
      <c r="RJZ15" s="140" t="s">
        <v>454</v>
      </c>
      <c r="RKA15" s="140" t="s">
        <v>454</v>
      </c>
      <c r="RKB15" s="140" t="s">
        <v>454</v>
      </c>
      <c r="RKC15" s="140" t="s">
        <v>454</v>
      </c>
      <c r="RKD15" s="140" t="s">
        <v>454</v>
      </c>
      <c r="RKE15" s="140" t="s">
        <v>454</v>
      </c>
      <c r="RKF15" s="140" t="s">
        <v>454</v>
      </c>
      <c r="RKG15" s="140" t="s">
        <v>454</v>
      </c>
      <c r="RKH15" s="140" t="s">
        <v>454</v>
      </c>
      <c r="RKI15" s="140" t="s">
        <v>454</v>
      </c>
      <c r="RKJ15" s="140" t="s">
        <v>454</v>
      </c>
      <c r="RKK15" s="140" t="s">
        <v>454</v>
      </c>
      <c r="RKL15" s="140" t="s">
        <v>454</v>
      </c>
      <c r="RKM15" s="140" t="s">
        <v>454</v>
      </c>
      <c r="RKN15" s="140" t="s">
        <v>454</v>
      </c>
      <c r="RKO15" s="140" t="s">
        <v>454</v>
      </c>
      <c r="RKP15" s="140" t="s">
        <v>454</v>
      </c>
      <c r="RKQ15" s="140" t="s">
        <v>454</v>
      </c>
      <c r="RKR15" s="140" t="s">
        <v>454</v>
      </c>
      <c r="RKS15" s="140" t="s">
        <v>454</v>
      </c>
      <c r="RKT15" s="140" t="s">
        <v>454</v>
      </c>
      <c r="RKU15" s="140" t="s">
        <v>454</v>
      </c>
      <c r="RKV15" s="140" t="s">
        <v>454</v>
      </c>
      <c r="RKW15" s="140" t="s">
        <v>454</v>
      </c>
      <c r="RKX15" s="140" t="s">
        <v>454</v>
      </c>
      <c r="RKY15" s="140" t="s">
        <v>454</v>
      </c>
      <c r="RKZ15" s="140" t="s">
        <v>454</v>
      </c>
      <c r="RLA15" s="140" t="s">
        <v>454</v>
      </c>
      <c r="RLB15" s="140" t="s">
        <v>454</v>
      </c>
      <c r="RLC15" s="140" t="s">
        <v>454</v>
      </c>
      <c r="RLD15" s="140" t="s">
        <v>454</v>
      </c>
      <c r="RLE15" s="140" t="s">
        <v>454</v>
      </c>
      <c r="RLF15" s="140" t="s">
        <v>454</v>
      </c>
      <c r="RLG15" s="140" t="s">
        <v>454</v>
      </c>
      <c r="RLH15" s="140" t="s">
        <v>454</v>
      </c>
      <c r="RLI15" s="140" t="s">
        <v>454</v>
      </c>
      <c r="RLJ15" s="140" t="s">
        <v>454</v>
      </c>
      <c r="RLK15" s="140" t="s">
        <v>454</v>
      </c>
      <c r="RLL15" s="140" t="s">
        <v>454</v>
      </c>
      <c r="RLM15" s="140" t="s">
        <v>454</v>
      </c>
      <c r="RLN15" s="140" t="s">
        <v>454</v>
      </c>
      <c r="RLO15" s="140" t="s">
        <v>454</v>
      </c>
      <c r="RLP15" s="140" t="s">
        <v>454</v>
      </c>
      <c r="RLQ15" s="140" t="s">
        <v>454</v>
      </c>
      <c r="RLR15" s="140" t="s">
        <v>454</v>
      </c>
      <c r="RLS15" s="140" t="s">
        <v>454</v>
      </c>
      <c r="RLT15" s="140" t="s">
        <v>454</v>
      </c>
      <c r="RLU15" s="140" t="s">
        <v>454</v>
      </c>
      <c r="RLV15" s="140" t="s">
        <v>454</v>
      </c>
      <c r="RLW15" s="140" t="s">
        <v>454</v>
      </c>
      <c r="RLX15" s="140" t="s">
        <v>454</v>
      </c>
      <c r="RLY15" s="140" t="s">
        <v>454</v>
      </c>
      <c r="RLZ15" s="140" t="s">
        <v>454</v>
      </c>
      <c r="RMA15" s="140" t="s">
        <v>454</v>
      </c>
      <c r="RMB15" s="140" t="s">
        <v>454</v>
      </c>
      <c r="RMC15" s="140" t="s">
        <v>454</v>
      </c>
      <c r="RMD15" s="140" t="s">
        <v>454</v>
      </c>
      <c r="RME15" s="140" t="s">
        <v>454</v>
      </c>
      <c r="RMF15" s="140" t="s">
        <v>454</v>
      </c>
      <c r="RMG15" s="140" t="s">
        <v>454</v>
      </c>
      <c r="RMH15" s="140" t="s">
        <v>454</v>
      </c>
      <c r="RMI15" s="140" t="s">
        <v>454</v>
      </c>
      <c r="RMJ15" s="140" t="s">
        <v>454</v>
      </c>
      <c r="RMK15" s="140" t="s">
        <v>454</v>
      </c>
      <c r="RML15" s="140" t="s">
        <v>454</v>
      </c>
      <c r="RMM15" s="140" t="s">
        <v>454</v>
      </c>
      <c r="RMN15" s="140" t="s">
        <v>454</v>
      </c>
      <c r="RMO15" s="140" t="s">
        <v>454</v>
      </c>
      <c r="RMP15" s="140" t="s">
        <v>454</v>
      </c>
      <c r="RMQ15" s="140" t="s">
        <v>454</v>
      </c>
      <c r="RMR15" s="140" t="s">
        <v>454</v>
      </c>
      <c r="RMS15" s="140" t="s">
        <v>454</v>
      </c>
      <c r="RMT15" s="140" t="s">
        <v>454</v>
      </c>
      <c r="RMU15" s="140" t="s">
        <v>454</v>
      </c>
      <c r="RMV15" s="140" t="s">
        <v>454</v>
      </c>
      <c r="RMW15" s="140" t="s">
        <v>454</v>
      </c>
      <c r="RMX15" s="140" t="s">
        <v>454</v>
      </c>
      <c r="RMY15" s="140" t="s">
        <v>454</v>
      </c>
      <c r="RMZ15" s="140" t="s">
        <v>454</v>
      </c>
      <c r="RNA15" s="140" t="s">
        <v>454</v>
      </c>
      <c r="RNB15" s="140" t="s">
        <v>454</v>
      </c>
      <c r="RNC15" s="140" t="s">
        <v>454</v>
      </c>
      <c r="RND15" s="140" t="s">
        <v>454</v>
      </c>
      <c r="RNE15" s="140" t="s">
        <v>454</v>
      </c>
      <c r="RNF15" s="140" t="s">
        <v>454</v>
      </c>
      <c r="RNG15" s="140" t="s">
        <v>454</v>
      </c>
      <c r="RNH15" s="140" t="s">
        <v>454</v>
      </c>
      <c r="RNI15" s="140" t="s">
        <v>454</v>
      </c>
      <c r="RNJ15" s="140" t="s">
        <v>454</v>
      </c>
      <c r="RNK15" s="140" t="s">
        <v>454</v>
      </c>
      <c r="RNL15" s="140" t="s">
        <v>454</v>
      </c>
      <c r="RNM15" s="140" t="s">
        <v>454</v>
      </c>
      <c r="RNN15" s="140" t="s">
        <v>454</v>
      </c>
      <c r="RNO15" s="140" t="s">
        <v>454</v>
      </c>
      <c r="RNP15" s="140" t="s">
        <v>454</v>
      </c>
      <c r="RNQ15" s="140" t="s">
        <v>454</v>
      </c>
      <c r="RNR15" s="140" t="s">
        <v>454</v>
      </c>
      <c r="RNS15" s="140" t="s">
        <v>454</v>
      </c>
      <c r="RNT15" s="140" t="s">
        <v>454</v>
      </c>
      <c r="RNU15" s="140" t="s">
        <v>454</v>
      </c>
      <c r="RNV15" s="140" t="s">
        <v>454</v>
      </c>
      <c r="RNW15" s="140" t="s">
        <v>454</v>
      </c>
      <c r="RNX15" s="140" t="s">
        <v>454</v>
      </c>
      <c r="RNY15" s="140" t="s">
        <v>454</v>
      </c>
      <c r="RNZ15" s="140" t="s">
        <v>454</v>
      </c>
      <c r="ROA15" s="140" t="s">
        <v>454</v>
      </c>
      <c r="ROB15" s="140" t="s">
        <v>454</v>
      </c>
      <c r="ROC15" s="140" t="s">
        <v>454</v>
      </c>
      <c r="ROD15" s="140" t="s">
        <v>454</v>
      </c>
      <c r="ROE15" s="140" t="s">
        <v>454</v>
      </c>
      <c r="ROF15" s="140" t="s">
        <v>454</v>
      </c>
      <c r="ROG15" s="140" t="s">
        <v>454</v>
      </c>
      <c r="ROH15" s="140" t="s">
        <v>454</v>
      </c>
      <c r="ROI15" s="140" t="s">
        <v>454</v>
      </c>
      <c r="ROJ15" s="140" t="s">
        <v>454</v>
      </c>
      <c r="ROK15" s="140" t="s">
        <v>454</v>
      </c>
      <c r="ROL15" s="140" t="s">
        <v>454</v>
      </c>
      <c r="ROM15" s="140" t="s">
        <v>454</v>
      </c>
      <c r="RON15" s="140" t="s">
        <v>454</v>
      </c>
      <c r="ROO15" s="140" t="s">
        <v>454</v>
      </c>
      <c r="ROP15" s="140" t="s">
        <v>454</v>
      </c>
      <c r="ROQ15" s="140" t="s">
        <v>454</v>
      </c>
      <c r="ROR15" s="140" t="s">
        <v>454</v>
      </c>
      <c r="ROS15" s="140" t="s">
        <v>454</v>
      </c>
      <c r="ROT15" s="140" t="s">
        <v>454</v>
      </c>
      <c r="ROU15" s="140" t="s">
        <v>454</v>
      </c>
      <c r="ROV15" s="140" t="s">
        <v>454</v>
      </c>
      <c r="ROW15" s="140" t="s">
        <v>454</v>
      </c>
      <c r="ROX15" s="140" t="s">
        <v>454</v>
      </c>
      <c r="ROY15" s="140" t="s">
        <v>454</v>
      </c>
      <c r="ROZ15" s="140" t="s">
        <v>454</v>
      </c>
      <c r="RPA15" s="140" t="s">
        <v>454</v>
      </c>
      <c r="RPB15" s="140" t="s">
        <v>454</v>
      </c>
      <c r="RPC15" s="140" t="s">
        <v>454</v>
      </c>
      <c r="RPD15" s="140" t="s">
        <v>454</v>
      </c>
      <c r="RPE15" s="140" t="s">
        <v>454</v>
      </c>
      <c r="RPF15" s="140" t="s">
        <v>454</v>
      </c>
      <c r="RPG15" s="140" t="s">
        <v>454</v>
      </c>
      <c r="RPH15" s="140" t="s">
        <v>454</v>
      </c>
      <c r="RPI15" s="140" t="s">
        <v>454</v>
      </c>
      <c r="RPJ15" s="140" t="s">
        <v>454</v>
      </c>
      <c r="RPK15" s="140" t="s">
        <v>454</v>
      </c>
      <c r="RPL15" s="140" t="s">
        <v>454</v>
      </c>
      <c r="RPM15" s="140" t="s">
        <v>454</v>
      </c>
      <c r="RPN15" s="140" t="s">
        <v>454</v>
      </c>
      <c r="RPO15" s="140" t="s">
        <v>454</v>
      </c>
      <c r="RPP15" s="140" t="s">
        <v>454</v>
      </c>
      <c r="RPQ15" s="140" t="s">
        <v>454</v>
      </c>
      <c r="RPR15" s="140" t="s">
        <v>454</v>
      </c>
      <c r="RPS15" s="140" t="s">
        <v>454</v>
      </c>
      <c r="RPT15" s="140" t="s">
        <v>454</v>
      </c>
      <c r="RPU15" s="140" t="s">
        <v>454</v>
      </c>
      <c r="RPV15" s="140" t="s">
        <v>454</v>
      </c>
      <c r="RPW15" s="140" t="s">
        <v>454</v>
      </c>
      <c r="RPX15" s="140" t="s">
        <v>454</v>
      </c>
      <c r="RPY15" s="140" t="s">
        <v>454</v>
      </c>
      <c r="RPZ15" s="140" t="s">
        <v>454</v>
      </c>
      <c r="RQA15" s="140" t="s">
        <v>454</v>
      </c>
      <c r="RQB15" s="140" t="s">
        <v>454</v>
      </c>
      <c r="RQC15" s="140" t="s">
        <v>454</v>
      </c>
      <c r="RQD15" s="140" t="s">
        <v>454</v>
      </c>
      <c r="RQE15" s="140" t="s">
        <v>454</v>
      </c>
      <c r="RQF15" s="140" t="s">
        <v>454</v>
      </c>
      <c r="RQG15" s="140" t="s">
        <v>454</v>
      </c>
      <c r="RQH15" s="140" t="s">
        <v>454</v>
      </c>
      <c r="RQI15" s="140" t="s">
        <v>454</v>
      </c>
      <c r="RQJ15" s="140" t="s">
        <v>454</v>
      </c>
      <c r="RQK15" s="140" t="s">
        <v>454</v>
      </c>
      <c r="RQL15" s="140" t="s">
        <v>454</v>
      </c>
      <c r="RQM15" s="140" t="s">
        <v>454</v>
      </c>
      <c r="RQN15" s="140" t="s">
        <v>454</v>
      </c>
      <c r="RQO15" s="140" t="s">
        <v>454</v>
      </c>
      <c r="RQP15" s="140" t="s">
        <v>454</v>
      </c>
      <c r="RQQ15" s="140" t="s">
        <v>454</v>
      </c>
      <c r="RQR15" s="140" t="s">
        <v>454</v>
      </c>
      <c r="RQS15" s="140" t="s">
        <v>454</v>
      </c>
      <c r="RQT15" s="140" t="s">
        <v>454</v>
      </c>
      <c r="RQU15" s="140" t="s">
        <v>454</v>
      </c>
      <c r="RQV15" s="140" t="s">
        <v>454</v>
      </c>
      <c r="RQW15" s="140" t="s">
        <v>454</v>
      </c>
      <c r="RQX15" s="140" t="s">
        <v>454</v>
      </c>
      <c r="RQY15" s="140" t="s">
        <v>454</v>
      </c>
      <c r="RQZ15" s="140" t="s">
        <v>454</v>
      </c>
      <c r="RRA15" s="140" t="s">
        <v>454</v>
      </c>
      <c r="RRB15" s="140" t="s">
        <v>454</v>
      </c>
      <c r="RRC15" s="140" t="s">
        <v>454</v>
      </c>
      <c r="RRD15" s="140" t="s">
        <v>454</v>
      </c>
      <c r="RRE15" s="140" t="s">
        <v>454</v>
      </c>
      <c r="RRF15" s="140" t="s">
        <v>454</v>
      </c>
      <c r="RRG15" s="140" t="s">
        <v>454</v>
      </c>
      <c r="RRH15" s="140" t="s">
        <v>454</v>
      </c>
      <c r="RRI15" s="140" t="s">
        <v>454</v>
      </c>
      <c r="RRJ15" s="140" t="s">
        <v>454</v>
      </c>
      <c r="RRK15" s="140" t="s">
        <v>454</v>
      </c>
      <c r="RRL15" s="140" t="s">
        <v>454</v>
      </c>
      <c r="RRM15" s="140" t="s">
        <v>454</v>
      </c>
      <c r="RRN15" s="140" t="s">
        <v>454</v>
      </c>
      <c r="RRO15" s="140" t="s">
        <v>454</v>
      </c>
      <c r="RRP15" s="140" t="s">
        <v>454</v>
      </c>
      <c r="RRQ15" s="140" t="s">
        <v>454</v>
      </c>
      <c r="RRR15" s="140" t="s">
        <v>454</v>
      </c>
      <c r="RRS15" s="140" t="s">
        <v>454</v>
      </c>
      <c r="RRT15" s="140" t="s">
        <v>454</v>
      </c>
      <c r="RRU15" s="140" t="s">
        <v>454</v>
      </c>
      <c r="RRV15" s="140" t="s">
        <v>454</v>
      </c>
      <c r="RRW15" s="140" t="s">
        <v>454</v>
      </c>
      <c r="RRX15" s="140" t="s">
        <v>454</v>
      </c>
      <c r="RRY15" s="140" t="s">
        <v>454</v>
      </c>
      <c r="RRZ15" s="140" t="s">
        <v>454</v>
      </c>
      <c r="RSA15" s="140" t="s">
        <v>454</v>
      </c>
      <c r="RSB15" s="140" t="s">
        <v>454</v>
      </c>
      <c r="RSC15" s="140" t="s">
        <v>454</v>
      </c>
      <c r="RSD15" s="140" t="s">
        <v>454</v>
      </c>
      <c r="RSE15" s="140" t="s">
        <v>454</v>
      </c>
      <c r="RSF15" s="140" t="s">
        <v>454</v>
      </c>
      <c r="RSG15" s="140" t="s">
        <v>454</v>
      </c>
      <c r="RSH15" s="140" t="s">
        <v>454</v>
      </c>
      <c r="RSI15" s="140" t="s">
        <v>454</v>
      </c>
      <c r="RSJ15" s="140" t="s">
        <v>454</v>
      </c>
      <c r="RSK15" s="140" t="s">
        <v>454</v>
      </c>
      <c r="RSL15" s="140" t="s">
        <v>454</v>
      </c>
      <c r="RSM15" s="140" t="s">
        <v>454</v>
      </c>
      <c r="RSN15" s="140" t="s">
        <v>454</v>
      </c>
      <c r="RSO15" s="140" t="s">
        <v>454</v>
      </c>
      <c r="RSP15" s="140" t="s">
        <v>454</v>
      </c>
      <c r="RSQ15" s="140" t="s">
        <v>454</v>
      </c>
      <c r="RSR15" s="140" t="s">
        <v>454</v>
      </c>
      <c r="RSS15" s="140" t="s">
        <v>454</v>
      </c>
      <c r="RST15" s="140" t="s">
        <v>454</v>
      </c>
      <c r="RSU15" s="140" t="s">
        <v>454</v>
      </c>
      <c r="RSV15" s="140" t="s">
        <v>454</v>
      </c>
      <c r="RSW15" s="140" t="s">
        <v>454</v>
      </c>
      <c r="RSX15" s="140" t="s">
        <v>454</v>
      </c>
      <c r="RSY15" s="140" t="s">
        <v>454</v>
      </c>
      <c r="RSZ15" s="140" t="s">
        <v>454</v>
      </c>
      <c r="RTA15" s="140" t="s">
        <v>454</v>
      </c>
      <c r="RTB15" s="140" t="s">
        <v>454</v>
      </c>
      <c r="RTC15" s="140" t="s">
        <v>454</v>
      </c>
      <c r="RTD15" s="140" t="s">
        <v>454</v>
      </c>
      <c r="RTE15" s="140" t="s">
        <v>454</v>
      </c>
      <c r="RTF15" s="140" t="s">
        <v>454</v>
      </c>
      <c r="RTG15" s="140" t="s">
        <v>454</v>
      </c>
      <c r="RTH15" s="140" t="s">
        <v>454</v>
      </c>
      <c r="RTI15" s="140" t="s">
        <v>454</v>
      </c>
      <c r="RTJ15" s="140" t="s">
        <v>454</v>
      </c>
      <c r="RTK15" s="140" t="s">
        <v>454</v>
      </c>
      <c r="RTL15" s="140" t="s">
        <v>454</v>
      </c>
      <c r="RTM15" s="140" t="s">
        <v>454</v>
      </c>
      <c r="RTN15" s="140" t="s">
        <v>454</v>
      </c>
      <c r="RTO15" s="140" t="s">
        <v>454</v>
      </c>
      <c r="RTP15" s="140" t="s">
        <v>454</v>
      </c>
      <c r="RTQ15" s="140" t="s">
        <v>454</v>
      </c>
      <c r="RTR15" s="140" t="s">
        <v>454</v>
      </c>
      <c r="RTS15" s="140" t="s">
        <v>454</v>
      </c>
      <c r="RTT15" s="140" t="s">
        <v>454</v>
      </c>
      <c r="RTU15" s="140" t="s">
        <v>454</v>
      </c>
      <c r="RTV15" s="140" t="s">
        <v>454</v>
      </c>
      <c r="RTW15" s="140" t="s">
        <v>454</v>
      </c>
      <c r="RTX15" s="140" t="s">
        <v>454</v>
      </c>
      <c r="RTY15" s="140" t="s">
        <v>454</v>
      </c>
      <c r="RTZ15" s="140" t="s">
        <v>454</v>
      </c>
      <c r="RUA15" s="140" t="s">
        <v>454</v>
      </c>
      <c r="RUB15" s="140" t="s">
        <v>454</v>
      </c>
      <c r="RUC15" s="140" t="s">
        <v>454</v>
      </c>
      <c r="RUD15" s="140" t="s">
        <v>454</v>
      </c>
      <c r="RUE15" s="140" t="s">
        <v>454</v>
      </c>
      <c r="RUF15" s="140" t="s">
        <v>454</v>
      </c>
      <c r="RUG15" s="140" t="s">
        <v>454</v>
      </c>
      <c r="RUH15" s="140" t="s">
        <v>454</v>
      </c>
      <c r="RUI15" s="140" t="s">
        <v>454</v>
      </c>
      <c r="RUJ15" s="140" t="s">
        <v>454</v>
      </c>
      <c r="RUK15" s="140" t="s">
        <v>454</v>
      </c>
      <c r="RUL15" s="140" t="s">
        <v>454</v>
      </c>
      <c r="RUM15" s="140" t="s">
        <v>454</v>
      </c>
      <c r="RUN15" s="140" t="s">
        <v>454</v>
      </c>
      <c r="RUO15" s="140" t="s">
        <v>454</v>
      </c>
      <c r="RUP15" s="140" t="s">
        <v>454</v>
      </c>
      <c r="RUQ15" s="140" t="s">
        <v>454</v>
      </c>
      <c r="RUR15" s="140" t="s">
        <v>454</v>
      </c>
      <c r="RUS15" s="140" t="s">
        <v>454</v>
      </c>
      <c r="RUT15" s="140" t="s">
        <v>454</v>
      </c>
      <c r="RUU15" s="140" t="s">
        <v>454</v>
      </c>
      <c r="RUV15" s="140" t="s">
        <v>454</v>
      </c>
      <c r="RUW15" s="140" t="s">
        <v>454</v>
      </c>
      <c r="RUX15" s="140" t="s">
        <v>454</v>
      </c>
      <c r="RUY15" s="140" t="s">
        <v>454</v>
      </c>
      <c r="RUZ15" s="140" t="s">
        <v>454</v>
      </c>
      <c r="RVA15" s="140" t="s">
        <v>454</v>
      </c>
      <c r="RVB15" s="140" t="s">
        <v>454</v>
      </c>
      <c r="RVC15" s="140" t="s">
        <v>454</v>
      </c>
      <c r="RVD15" s="140" t="s">
        <v>454</v>
      </c>
      <c r="RVE15" s="140" t="s">
        <v>454</v>
      </c>
      <c r="RVF15" s="140" t="s">
        <v>454</v>
      </c>
      <c r="RVG15" s="140" t="s">
        <v>454</v>
      </c>
      <c r="RVH15" s="140" t="s">
        <v>454</v>
      </c>
      <c r="RVI15" s="140" t="s">
        <v>454</v>
      </c>
      <c r="RVJ15" s="140" t="s">
        <v>454</v>
      </c>
      <c r="RVK15" s="140" t="s">
        <v>454</v>
      </c>
      <c r="RVL15" s="140" t="s">
        <v>454</v>
      </c>
      <c r="RVM15" s="140" t="s">
        <v>454</v>
      </c>
      <c r="RVN15" s="140" t="s">
        <v>454</v>
      </c>
      <c r="RVO15" s="140" t="s">
        <v>454</v>
      </c>
      <c r="RVP15" s="140" t="s">
        <v>454</v>
      </c>
      <c r="RVQ15" s="140" t="s">
        <v>454</v>
      </c>
      <c r="RVR15" s="140" t="s">
        <v>454</v>
      </c>
      <c r="RVS15" s="140" t="s">
        <v>454</v>
      </c>
      <c r="RVT15" s="140" t="s">
        <v>454</v>
      </c>
      <c r="RVU15" s="140" t="s">
        <v>454</v>
      </c>
      <c r="RVV15" s="140" t="s">
        <v>454</v>
      </c>
      <c r="RVW15" s="140" t="s">
        <v>454</v>
      </c>
      <c r="RVX15" s="140" t="s">
        <v>454</v>
      </c>
      <c r="RVY15" s="140" t="s">
        <v>454</v>
      </c>
      <c r="RVZ15" s="140" t="s">
        <v>454</v>
      </c>
      <c r="RWA15" s="140" t="s">
        <v>454</v>
      </c>
      <c r="RWB15" s="140" t="s">
        <v>454</v>
      </c>
      <c r="RWC15" s="140" t="s">
        <v>454</v>
      </c>
      <c r="RWD15" s="140" t="s">
        <v>454</v>
      </c>
      <c r="RWE15" s="140" t="s">
        <v>454</v>
      </c>
      <c r="RWF15" s="140" t="s">
        <v>454</v>
      </c>
      <c r="RWG15" s="140" t="s">
        <v>454</v>
      </c>
      <c r="RWH15" s="140" t="s">
        <v>454</v>
      </c>
      <c r="RWI15" s="140" t="s">
        <v>454</v>
      </c>
      <c r="RWJ15" s="140" t="s">
        <v>454</v>
      </c>
      <c r="RWK15" s="140" t="s">
        <v>454</v>
      </c>
      <c r="RWL15" s="140" t="s">
        <v>454</v>
      </c>
      <c r="RWM15" s="140" t="s">
        <v>454</v>
      </c>
      <c r="RWN15" s="140" t="s">
        <v>454</v>
      </c>
      <c r="RWO15" s="140" t="s">
        <v>454</v>
      </c>
      <c r="RWP15" s="140" t="s">
        <v>454</v>
      </c>
      <c r="RWQ15" s="140" t="s">
        <v>454</v>
      </c>
      <c r="RWR15" s="140" t="s">
        <v>454</v>
      </c>
      <c r="RWS15" s="140" t="s">
        <v>454</v>
      </c>
      <c r="RWT15" s="140" t="s">
        <v>454</v>
      </c>
      <c r="RWU15" s="140" t="s">
        <v>454</v>
      </c>
      <c r="RWV15" s="140" t="s">
        <v>454</v>
      </c>
      <c r="RWW15" s="140" t="s">
        <v>454</v>
      </c>
      <c r="RWX15" s="140" t="s">
        <v>454</v>
      </c>
      <c r="RWY15" s="140" t="s">
        <v>454</v>
      </c>
      <c r="RWZ15" s="140" t="s">
        <v>454</v>
      </c>
      <c r="RXA15" s="140" t="s">
        <v>454</v>
      </c>
      <c r="RXB15" s="140" t="s">
        <v>454</v>
      </c>
      <c r="RXC15" s="140" t="s">
        <v>454</v>
      </c>
      <c r="RXD15" s="140" t="s">
        <v>454</v>
      </c>
      <c r="RXE15" s="140" t="s">
        <v>454</v>
      </c>
      <c r="RXF15" s="140" t="s">
        <v>454</v>
      </c>
      <c r="RXG15" s="140" t="s">
        <v>454</v>
      </c>
      <c r="RXH15" s="140" t="s">
        <v>454</v>
      </c>
      <c r="RXI15" s="140" t="s">
        <v>454</v>
      </c>
      <c r="RXJ15" s="140" t="s">
        <v>454</v>
      </c>
      <c r="RXK15" s="140" t="s">
        <v>454</v>
      </c>
      <c r="RXL15" s="140" t="s">
        <v>454</v>
      </c>
      <c r="RXM15" s="140" t="s">
        <v>454</v>
      </c>
      <c r="RXN15" s="140" t="s">
        <v>454</v>
      </c>
      <c r="RXO15" s="140" t="s">
        <v>454</v>
      </c>
      <c r="RXP15" s="140" t="s">
        <v>454</v>
      </c>
      <c r="RXQ15" s="140" t="s">
        <v>454</v>
      </c>
      <c r="RXR15" s="140" t="s">
        <v>454</v>
      </c>
      <c r="RXS15" s="140" t="s">
        <v>454</v>
      </c>
      <c r="RXT15" s="140" t="s">
        <v>454</v>
      </c>
      <c r="RXU15" s="140" t="s">
        <v>454</v>
      </c>
      <c r="RXV15" s="140" t="s">
        <v>454</v>
      </c>
      <c r="RXW15" s="140" t="s">
        <v>454</v>
      </c>
      <c r="RXX15" s="140" t="s">
        <v>454</v>
      </c>
      <c r="RXY15" s="140" t="s">
        <v>454</v>
      </c>
      <c r="RXZ15" s="140" t="s">
        <v>454</v>
      </c>
      <c r="RYA15" s="140" t="s">
        <v>454</v>
      </c>
      <c r="RYB15" s="140" t="s">
        <v>454</v>
      </c>
      <c r="RYC15" s="140" t="s">
        <v>454</v>
      </c>
      <c r="RYD15" s="140" t="s">
        <v>454</v>
      </c>
      <c r="RYE15" s="140" t="s">
        <v>454</v>
      </c>
      <c r="RYF15" s="140" t="s">
        <v>454</v>
      </c>
      <c r="RYG15" s="140" t="s">
        <v>454</v>
      </c>
      <c r="RYH15" s="140" t="s">
        <v>454</v>
      </c>
      <c r="RYI15" s="140" t="s">
        <v>454</v>
      </c>
      <c r="RYJ15" s="140" t="s">
        <v>454</v>
      </c>
      <c r="RYK15" s="140" t="s">
        <v>454</v>
      </c>
      <c r="RYL15" s="140" t="s">
        <v>454</v>
      </c>
      <c r="RYM15" s="140" t="s">
        <v>454</v>
      </c>
      <c r="RYN15" s="140" t="s">
        <v>454</v>
      </c>
      <c r="RYO15" s="140" t="s">
        <v>454</v>
      </c>
      <c r="RYP15" s="140" t="s">
        <v>454</v>
      </c>
      <c r="RYQ15" s="140" t="s">
        <v>454</v>
      </c>
      <c r="RYR15" s="140" t="s">
        <v>454</v>
      </c>
      <c r="RYS15" s="140" t="s">
        <v>454</v>
      </c>
      <c r="RYT15" s="140" t="s">
        <v>454</v>
      </c>
      <c r="RYU15" s="140" t="s">
        <v>454</v>
      </c>
      <c r="RYV15" s="140" t="s">
        <v>454</v>
      </c>
      <c r="RYW15" s="140" t="s">
        <v>454</v>
      </c>
      <c r="RYX15" s="140" t="s">
        <v>454</v>
      </c>
      <c r="RYY15" s="140" t="s">
        <v>454</v>
      </c>
      <c r="RYZ15" s="140" t="s">
        <v>454</v>
      </c>
      <c r="RZA15" s="140" t="s">
        <v>454</v>
      </c>
      <c r="RZB15" s="140" t="s">
        <v>454</v>
      </c>
      <c r="RZC15" s="140" t="s">
        <v>454</v>
      </c>
      <c r="RZD15" s="140" t="s">
        <v>454</v>
      </c>
      <c r="RZE15" s="140" t="s">
        <v>454</v>
      </c>
      <c r="RZF15" s="140" t="s">
        <v>454</v>
      </c>
      <c r="RZG15" s="140" t="s">
        <v>454</v>
      </c>
      <c r="RZH15" s="140" t="s">
        <v>454</v>
      </c>
      <c r="RZI15" s="140" t="s">
        <v>454</v>
      </c>
      <c r="RZJ15" s="140" t="s">
        <v>454</v>
      </c>
      <c r="RZK15" s="140" t="s">
        <v>454</v>
      </c>
      <c r="RZL15" s="140" t="s">
        <v>454</v>
      </c>
      <c r="RZM15" s="140" t="s">
        <v>454</v>
      </c>
      <c r="RZN15" s="140" t="s">
        <v>454</v>
      </c>
      <c r="RZO15" s="140" t="s">
        <v>454</v>
      </c>
      <c r="RZP15" s="140" t="s">
        <v>454</v>
      </c>
      <c r="RZQ15" s="140" t="s">
        <v>454</v>
      </c>
      <c r="RZR15" s="140" t="s">
        <v>454</v>
      </c>
      <c r="RZS15" s="140" t="s">
        <v>454</v>
      </c>
      <c r="RZT15" s="140" t="s">
        <v>454</v>
      </c>
      <c r="RZU15" s="140" t="s">
        <v>454</v>
      </c>
      <c r="RZV15" s="140" t="s">
        <v>454</v>
      </c>
      <c r="RZW15" s="140" t="s">
        <v>454</v>
      </c>
      <c r="RZX15" s="140" t="s">
        <v>454</v>
      </c>
      <c r="RZY15" s="140" t="s">
        <v>454</v>
      </c>
      <c r="RZZ15" s="140" t="s">
        <v>454</v>
      </c>
      <c r="SAA15" s="140" t="s">
        <v>454</v>
      </c>
      <c r="SAB15" s="140" t="s">
        <v>454</v>
      </c>
      <c r="SAC15" s="140" t="s">
        <v>454</v>
      </c>
      <c r="SAD15" s="140" t="s">
        <v>454</v>
      </c>
      <c r="SAE15" s="140" t="s">
        <v>454</v>
      </c>
      <c r="SAF15" s="140" t="s">
        <v>454</v>
      </c>
      <c r="SAG15" s="140" t="s">
        <v>454</v>
      </c>
      <c r="SAH15" s="140" t="s">
        <v>454</v>
      </c>
      <c r="SAI15" s="140" t="s">
        <v>454</v>
      </c>
      <c r="SAJ15" s="140" t="s">
        <v>454</v>
      </c>
      <c r="SAK15" s="140" t="s">
        <v>454</v>
      </c>
      <c r="SAL15" s="140" t="s">
        <v>454</v>
      </c>
      <c r="SAM15" s="140" t="s">
        <v>454</v>
      </c>
      <c r="SAN15" s="140" t="s">
        <v>454</v>
      </c>
      <c r="SAO15" s="140" t="s">
        <v>454</v>
      </c>
      <c r="SAP15" s="140" t="s">
        <v>454</v>
      </c>
      <c r="SAQ15" s="140" t="s">
        <v>454</v>
      </c>
      <c r="SAR15" s="140" t="s">
        <v>454</v>
      </c>
      <c r="SAS15" s="140" t="s">
        <v>454</v>
      </c>
      <c r="SAT15" s="140" t="s">
        <v>454</v>
      </c>
      <c r="SAU15" s="140" t="s">
        <v>454</v>
      </c>
      <c r="SAV15" s="140" t="s">
        <v>454</v>
      </c>
      <c r="SAW15" s="140" t="s">
        <v>454</v>
      </c>
      <c r="SAX15" s="140" t="s">
        <v>454</v>
      </c>
      <c r="SAY15" s="140" t="s">
        <v>454</v>
      </c>
      <c r="SAZ15" s="140" t="s">
        <v>454</v>
      </c>
      <c r="SBA15" s="140" t="s">
        <v>454</v>
      </c>
      <c r="SBB15" s="140" t="s">
        <v>454</v>
      </c>
      <c r="SBC15" s="140" t="s">
        <v>454</v>
      </c>
      <c r="SBD15" s="140" t="s">
        <v>454</v>
      </c>
      <c r="SBE15" s="140" t="s">
        <v>454</v>
      </c>
      <c r="SBF15" s="140" t="s">
        <v>454</v>
      </c>
      <c r="SBG15" s="140" t="s">
        <v>454</v>
      </c>
      <c r="SBH15" s="140" t="s">
        <v>454</v>
      </c>
      <c r="SBI15" s="140" t="s">
        <v>454</v>
      </c>
      <c r="SBJ15" s="140" t="s">
        <v>454</v>
      </c>
      <c r="SBK15" s="140" t="s">
        <v>454</v>
      </c>
      <c r="SBL15" s="140" t="s">
        <v>454</v>
      </c>
      <c r="SBM15" s="140" t="s">
        <v>454</v>
      </c>
      <c r="SBN15" s="140" t="s">
        <v>454</v>
      </c>
      <c r="SBO15" s="140" t="s">
        <v>454</v>
      </c>
      <c r="SBP15" s="140" t="s">
        <v>454</v>
      </c>
      <c r="SBQ15" s="140" t="s">
        <v>454</v>
      </c>
      <c r="SBR15" s="140" t="s">
        <v>454</v>
      </c>
      <c r="SBS15" s="140" t="s">
        <v>454</v>
      </c>
      <c r="SBT15" s="140" t="s">
        <v>454</v>
      </c>
      <c r="SBU15" s="140" t="s">
        <v>454</v>
      </c>
      <c r="SBV15" s="140" t="s">
        <v>454</v>
      </c>
      <c r="SBW15" s="140" t="s">
        <v>454</v>
      </c>
      <c r="SBX15" s="140" t="s">
        <v>454</v>
      </c>
      <c r="SBY15" s="140" t="s">
        <v>454</v>
      </c>
      <c r="SBZ15" s="140" t="s">
        <v>454</v>
      </c>
      <c r="SCA15" s="140" t="s">
        <v>454</v>
      </c>
      <c r="SCB15" s="140" t="s">
        <v>454</v>
      </c>
      <c r="SCC15" s="140" t="s">
        <v>454</v>
      </c>
      <c r="SCD15" s="140" t="s">
        <v>454</v>
      </c>
      <c r="SCE15" s="140" t="s">
        <v>454</v>
      </c>
      <c r="SCF15" s="140" t="s">
        <v>454</v>
      </c>
      <c r="SCG15" s="140" t="s">
        <v>454</v>
      </c>
      <c r="SCH15" s="140" t="s">
        <v>454</v>
      </c>
      <c r="SCI15" s="140" t="s">
        <v>454</v>
      </c>
      <c r="SCJ15" s="140" t="s">
        <v>454</v>
      </c>
      <c r="SCK15" s="140" t="s">
        <v>454</v>
      </c>
      <c r="SCL15" s="140" t="s">
        <v>454</v>
      </c>
      <c r="SCM15" s="140" t="s">
        <v>454</v>
      </c>
      <c r="SCN15" s="140" t="s">
        <v>454</v>
      </c>
      <c r="SCO15" s="140" t="s">
        <v>454</v>
      </c>
      <c r="SCP15" s="140" t="s">
        <v>454</v>
      </c>
      <c r="SCQ15" s="140" t="s">
        <v>454</v>
      </c>
      <c r="SCR15" s="140" t="s">
        <v>454</v>
      </c>
      <c r="SCS15" s="140" t="s">
        <v>454</v>
      </c>
      <c r="SCT15" s="140" t="s">
        <v>454</v>
      </c>
      <c r="SCU15" s="140" t="s">
        <v>454</v>
      </c>
      <c r="SCV15" s="140" t="s">
        <v>454</v>
      </c>
      <c r="SCW15" s="140" t="s">
        <v>454</v>
      </c>
      <c r="SCX15" s="140" t="s">
        <v>454</v>
      </c>
      <c r="SCY15" s="140" t="s">
        <v>454</v>
      </c>
      <c r="SCZ15" s="140" t="s">
        <v>454</v>
      </c>
      <c r="SDA15" s="140" t="s">
        <v>454</v>
      </c>
      <c r="SDB15" s="140" t="s">
        <v>454</v>
      </c>
      <c r="SDC15" s="140" t="s">
        <v>454</v>
      </c>
      <c r="SDD15" s="140" t="s">
        <v>454</v>
      </c>
      <c r="SDE15" s="140" t="s">
        <v>454</v>
      </c>
      <c r="SDF15" s="140" t="s">
        <v>454</v>
      </c>
      <c r="SDG15" s="140" t="s">
        <v>454</v>
      </c>
      <c r="SDH15" s="140" t="s">
        <v>454</v>
      </c>
      <c r="SDI15" s="140" t="s">
        <v>454</v>
      </c>
      <c r="SDJ15" s="140" t="s">
        <v>454</v>
      </c>
      <c r="SDK15" s="140" t="s">
        <v>454</v>
      </c>
      <c r="SDL15" s="140" t="s">
        <v>454</v>
      </c>
      <c r="SDM15" s="140" t="s">
        <v>454</v>
      </c>
      <c r="SDN15" s="140" t="s">
        <v>454</v>
      </c>
      <c r="SDO15" s="140" t="s">
        <v>454</v>
      </c>
      <c r="SDP15" s="140" t="s">
        <v>454</v>
      </c>
      <c r="SDQ15" s="140" t="s">
        <v>454</v>
      </c>
      <c r="SDR15" s="140" t="s">
        <v>454</v>
      </c>
      <c r="SDS15" s="140" t="s">
        <v>454</v>
      </c>
      <c r="SDT15" s="140" t="s">
        <v>454</v>
      </c>
      <c r="SDU15" s="140" t="s">
        <v>454</v>
      </c>
      <c r="SDV15" s="140" t="s">
        <v>454</v>
      </c>
      <c r="SDW15" s="140" t="s">
        <v>454</v>
      </c>
      <c r="SDX15" s="140" t="s">
        <v>454</v>
      </c>
      <c r="SDY15" s="140" t="s">
        <v>454</v>
      </c>
      <c r="SDZ15" s="140" t="s">
        <v>454</v>
      </c>
      <c r="SEA15" s="140" t="s">
        <v>454</v>
      </c>
      <c r="SEB15" s="140" t="s">
        <v>454</v>
      </c>
      <c r="SEC15" s="140" t="s">
        <v>454</v>
      </c>
      <c r="SED15" s="140" t="s">
        <v>454</v>
      </c>
      <c r="SEE15" s="140" t="s">
        <v>454</v>
      </c>
      <c r="SEF15" s="140" t="s">
        <v>454</v>
      </c>
      <c r="SEG15" s="140" t="s">
        <v>454</v>
      </c>
      <c r="SEH15" s="140" t="s">
        <v>454</v>
      </c>
      <c r="SEI15" s="140" t="s">
        <v>454</v>
      </c>
      <c r="SEJ15" s="140" t="s">
        <v>454</v>
      </c>
      <c r="SEK15" s="140" t="s">
        <v>454</v>
      </c>
      <c r="SEL15" s="140" t="s">
        <v>454</v>
      </c>
      <c r="SEM15" s="140" t="s">
        <v>454</v>
      </c>
      <c r="SEN15" s="140" t="s">
        <v>454</v>
      </c>
      <c r="SEO15" s="140" t="s">
        <v>454</v>
      </c>
      <c r="SEP15" s="140" t="s">
        <v>454</v>
      </c>
      <c r="SEQ15" s="140" t="s">
        <v>454</v>
      </c>
      <c r="SER15" s="140" t="s">
        <v>454</v>
      </c>
      <c r="SES15" s="140" t="s">
        <v>454</v>
      </c>
      <c r="SET15" s="140" t="s">
        <v>454</v>
      </c>
      <c r="SEU15" s="140" t="s">
        <v>454</v>
      </c>
      <c r="SEV15" s="140" t="s">
        <v>454</v>
      </c>
      <c r="SEW15" s="140" t="s">
        <v>454</v>
      </c>
      <c r="SEX15" s="140" t="s">
        <v>454</v>
      </c>
      <c r="SEY15" s="140" t="s">
        <v>454</v>
      </c>
      <c r="SEZ15" s="140" t="s">
        <v>454</v>
      </c>
      <c r="SFA15" s="140" t="s">
        <v>454</v>
      </c>
      <c r="SFB15" s="140" t="s">
        <v>454</v>
      </c>
      <c r="SFC15" s="140" t="s">
        <v>454</v>
      </c>
      <c r="SFD15" s="140" t="s">
        <v>454</v>
      </c>
      <c r="SFE15" s="140" t="s">
        <v>454</v>
      </c>
      <c r="SFF15" s="140" t="s">
        <v>454</v>
      </c>
      <c r="SFG15" s="140" t="s">
        <v>454</v>
      </c>
      <c r="SFH15" s="140" t="s">
        <v>454</v>
      </c>
      <c r="SFI15" s="140" t="s">
        <v>454</v>
      </c>
      <c r="SFJ15" s="140" t="s">
        <v>454</v>
      </c>
      <c r="SFK15" s="140" t="s">
        <v>454</v>
      </c>
      <c r="SFL15" s="140" t="s">
        <v>454</v>
      </c>
      <c r="SFM15" s="140" t="s">
        <v>454</v>
      </c>
      <c r="SFN15" s="140" t="s">
        <v>454</v>
      </c>
      <c r="SFO15" s="140" t="s">
        <v>454</v>
      </c>
      <c r="SFP15" s="140" t="s">
        <v>454</v>
      </c>
      <c r="SFQ15" s="140" t="s">
        <v>454</v>
      </c>
      <c r="SFR15" s="140" t="s">
        <v>454</v>
      </c>
      <c r="SFS15" s="140" t="s">
        <v>454</v>
      </c>
      <c r="SFT15" s="140" t="s">
        <v>454</v>
      </c>
      <c r="SFU15" s="140" t="s">
        <v>454</v>
      </c>
      <c r="SFV15" s="140" t="s">
        <v>454</v>
      </c>
      <c r="SFW15" s="140" t="s">
        <v>454</v>
      </c>
      <c r="SFX15" s="140" t="s">
        <v>454</v>
      </c>
      <c r="SFY15" s="140" t="s">
        <v>454</v>
      </c>
      <c r="SFZ15" s="140" t="s">
        <v>454</v>
      </c>
      <c r="SGA15" s="140" t="s">
        <v>454</v>
      </c>
      <c r="SGB15" s="140" t="s">
        <v>454</v>
      </c>
      <c r="SGC15" s="140" t="s">
        <v>454</v>
      </c>
      <c r="SGD15" s="140" t="s">
        <v>454</v>
      </c>
      <c r="SGE15" s="140" t="s">
        <v>454</v>
      </c>
      <c r="SGF15" s="140" t="s">
        <v>454</v>
      </c>
      <c r="SGG15" s="140" t="s">
        <v>454</v>
      </c>
      <c r="SGH15" s="140" t="s">
        <v>454</v>
      </c>
      <c r="SGI15" s="140" t="s">
        <v>454</v>
      </c>
      <c r="SGJ15" s="140" t="s">
        <v>454</v>
      </c>
      <c r="SGK15" s="140" t="s">
        <v>454</v>
      </c>
      <c r="SGL15" s="140" t="s">
        <v>454</v>
      </c>
      <c r="SGM15" s="140" t="s">
        <v>454</v>
      </c>
      <c r="SGN15" s="140" t="s">
        <v>454</v>
      </c>
      <c r="SGO15" s="140" t="s">
        <v>454</v>
      </c>
      <c r="SGP15" s="140" t="s">
        <v>454</v>
      </c>
      <c r="SGQ15" s="140" t="s">
        <v>454</v>
      </c>
      <c r="SGR15" s="140" t="s">
        <v>454</v>
      </c>
      <c r="SGS15" s="140" t="s">
        <v>454</v>
      </c>
      <c r="SGT15" s="140" t="s">
        <v>454</v>
      </c>
      <c r="SGU15" s="140" t="s">
        <v>454</v>
      </c>
      <c r="SGV15" s="140" t="s">
        <v>454</v>
      </c>
      <c r="SGW15" s="140" t="s">
        <v>454</v>
      </c>
      <c r="SGX15" s="140" t="s">
        <v>454</v>
      </c>
      <c r="SGY15" s="140" t="s">
        <v>454</v>
      </c>
      <c r="SGZ15" s="140" t="s">
        <v>454</v>
      </c>
      <c r="SHA15" s="140" t="s">
        <v>454</v>
      </c>
      <c r="SHB15" s="140" t="s">
        <v>454</v>
      </c>
      <c r="SHC15" s="140" t="s">
        <v>454</v>
      </c>
      <c r="SHD15" s="140" t="s">
        <v>454</v>
      </c>
      <c r="SHE15" s="140" t="s">
        <v>454</v>
      </c>
      <c r="SHF15" s="140" t="s">
        <v>454</v>
      </c>
      <c r="SHG15" s="140" t="s">
        <v>454</v>
      </c>
      <c r="SHH15" s="140" t="s">
        <v>454</v>
      </c>
      <c r="SHI15" s="140" t="s">
        <v>454</v>
      </c>
      <c r="SHJ15" s="140" t="s">
        <v>454</v>
      </c>
      <c r="SHK15" s="140" t="s">
        <v>454</v>
      </c>
      <c r="SHL15" s="140" t="s">
        <v>454</v>
      </c>
      <c r="SHM15" s="140" t="s">
        <v>454</v>
      </c>
      <c r="SHN15" s="140" t="s">
        <v>454</v>
      </c>
      <c r="SHO15" s="140" t="s">
        <v>454</v>
      </c>
      <c r="SHP15" s="140" t="s">
        <v>454</v>
      </c>
      <c r="SHQ15" s="140" t="s">
        <v>454</v>
      </c>
      <c r="SHR15" s="140" t="s">
        <v>454</v>
      </c>
      <c r="SHS15" s="140" t="s">
        <v>454</v>
      </c>
      <c r="SHT15" s="140" t="s">
        <v>454</v>
      </c>
      <c r="SHU15" s="140" t="s">
        <v>454</v>
      </c>
      <c r="SHV15" s="140" t="s">
        <v>454</v>
      </c>
      <c r="SHW15" s="140" t="s">
        <v>454</v>
      </c>
      <c r="SHX15" s="140" t="s">
        <v>454</v>
      </c>
      <c r="SHY15" s="140" t="s">
        <v>454</v>
      </c>
      <c r="SHZ15" s="140" t="s">
        <v>454</v>
      </c>
      <c r="SIA15" s="140" t="s">
        <v>454</v>
      </c>
      <c r="SIB15" s="140" t="s">
        <v>454</v>
      </c>
      <c r="SIC15" s="140" t="s">
        <v>454</v>
      </c>
      <c r="SID15" s="140" t="s">
        <v>454</v>
      </c>
      <c r="SIE15" s="140" t="s">
        <v>454</v>
      </c>
      <c r="SIF15" s="140" t="s">
        <v>454</v>
      </c>
      <c r="SIG15" s="140" t="s">
        <v>454</v>
      </c>
      <c r="SIH15" s="140" t="s">
        <v>454</v>
      </c>
      <c r="SII15" s="140" t="s">
        <v>454</v>
      </c>
      <c r="SIJ15" s="140" t="s">
        <v>454</v>
      </c>
      <c r="SIK15" s="140" t="s">
        <v>454</v>
      </c>
      <c r="SIL15" s="140" t="s">
        <v>454</v>
      </c>
      <c r="SIM15" s="140" t="s">
        <v>454</v>
      </c>
      <c r="SIN15" s="140" t="s">
        <v>454</v>
      </c>
      <c r="SIO15" s="140" t="s">
        <v>454</v>
      </c>
      <c r="SIP15" s="140" t="s">
        <v>454</v>
      </c>
      <c r="SIQ15" s="140" t="s">
        <v>454</v>
      </c>
      <c r="SIR15" s="140" t="s">
        <v>454</v>
      </c>
      <c r="SIS15" s="140" t="s">
        <v>454</v>
      </c>
      <c r="SIT15" s="140" t="s">
        <v>454</v>
      </c>
      <c r="SIU15" s="140" t="s">
        <v>454</v>
      </c>
      <c r="SIV15" s="140" t="s">
        <v>454</v>
      </c>
      <c r="SIW15" s="140" t="s">
        <v>454</v>
      </c>
      <c r="SIX15" s="140" t="s">
        <v>454</v>
      </c>
      <c r="SIY15" s="140" t="s">
        <v>454</v>
      </c>
      <c r="SIZ15" s="140" t="s">
        <v>454</v>
      </c>
      <c r="SJA15" s="140" t="s">
        <v>454</v>
      </c>
      <c r="SJB15" s="140" t="s">
        <v>454</v>
      </c>
      <c r="SJC15" s="140" t="s">
        <v>454</v>
      </c>
      <c r="SJD15" s="140" t="s">
        <v>454</v>
      </c>
      <c r="SJE15" s="140" t="s">
        <v>454</v>
      </c>
      <c r="SJF15" s="140" t="s">
        <v>454</v>
      </c>
      <c r="SJG15" s="140" t="s">
        <v>454</v>
      </c>
      <c r="SJH15" s="140" t="s">
        <v>454</v>
      </c>
      <c r="SJI15" s="140" t="s">
        <v>454</v>
      </c>
      <c r="SJJ15" s="140" t="s">
        <v>454</v>
      </c>
      <c r="SJK15" s="140" t="s">
        <v>454</v>
      </c>
      <c r="SJL15" s="140" t="s">
        <v>454</v>
      </c>
      <c r="SJM15" s="140" t="s">
        <v>454</v>
      </c>
      <c r="SJN15" s="140" t="s">
        <v>454</v>
      </c>
      <c r="SJO15" s="140" t="s">
        <v>454</v>
      </c>
      <c r="SJP15" s="140" t="s">
        <v>454</v>
      </c>
      <c r="SJQ15" s="140" t="s">
        <v>454</v>
      </c>
      <c r="SJR15" s="140" t="s">
        <v>454</v>
      </c>
      <c r="SJS15" s="140" t="s">
        <v>454</v>
      </c>
      <c r="SJT15" s="140" t="s">
        <v>454</v>
      </c>
      <c r="SJU15" s="140" t="s">
        <v>454</v>
      </c>
      <c r="SJV15" s="140" t="s">
        <v>454</v>
      </c>
      <c r="SJW15" s="140" t="s">
        <v>454</v>
      </c>
      <c r="SJX15" s="140" t="s">
        <v>454</v>
      </c>
      <c r="SJY15" s="140" t="s">
        <v>454</v>
      </c>
      <c r="SJZ15" s="140" t="s">
        <v>454</v>
      </c>
      <c r="SKA15" s="140" t="s">
        <v>454</v>
      </c>
      <c r="SKB15" s="140" t="s">
        <v>454</v>
      </c>
      <c r="SKC15" s="140" t="s">
        <v>454</v>
      </c>
      <c r="SKD15" s="140" t="s">
        <v>454</v>
      </c>
      <c r="SKE15" s="140" t="s">
        <v>454</v>
      </c>
      <c r="SKF15" s="140" t="s">
        <v>454</v>
      </c>
      <c r="SKG15" s="140" t="s">
        <v>454</v>
      </c>
      <c r="SKH15" s="140" t="s">
        <v>454</v>
      </c>
      <c r="SKI15" s="140" t="s">
        <v>454</v>
      </c>
      <c r="SKJ15" s="140" t="s">
        <v>454</v>
      </c>
      <c r="SKK15" s="140" t="s">
        <v>454</v>
      </c>
      <c r="SKL15" s="140" t="s">
        <v>454</v>
      </c>
      <c r="SKM15" s="140" t="s">
        <v>454</v>
      </c>
      <c r="SKN15" s="140" t="s">
        <v>454</v>
      </c>
      <c r="SKO15" s="140" t="s">
        <v>454</v>
      </c>
      <c r="SKP15" s="140" t="s">
        <v>454</v>
      </c>
      <c r="SKQ15" s="140" t="s">
        <v>454</v>
      </c>
      <c r="SKR15" s="140" t="s">
        <v>454</v>
      </c>
      <c r="SKS15" s="140" t="s">
        <v>454</v>
      </c>
      <c r="SKT15" s="140" t="s">
        <v>454</v>
      </c>
      <c r="SKU15" s="140" t="s">
        <v>454</v>
      </c>
      <c r="SKV15" s="140" t="s">
        <v>454</v>
      </c>
      <c r="SKW15" s="140" t="s">
        <v>454</v>
      </c>
      <c r="SKX15" s="140" t="s">
        <v>454</v>
      </c>
      <c r="SKY15" s="140" t="s">
        <v>454</v>
      </c>
      <c r="SKZ15" s="140" t="s">
        <v>454</v>
      </c>
      <c r="SLA15" s="140" t="s">
        <v>454</v>
      </c>
      <c r="SLB15" s="140" t="s">
        <v>454</v>
      </c>
      <c r="SLC15" s="140" t="s">
        <v>454</v>
      </c>
      <c r="SLD15" s="140" t="s">
        <v>454</v>
      </c>
      <c r="SLE15" s="140" t="s">
        <v>454</v>
      </c>
      <c r="SLF15" s="140" t="s">
        <v>454</v>
      </c>
      <c r="SLG15" s="140" t="s">
        <v>454</v>
      </c>
      <c r="SLH15" s="140" t="s">
        <v>454</v>
      </c>
      <c r="SLI15" s="140" t="s">
        <v>454</v>
      </c>
      <c r="SLJ15" s="140" t="s">
        <v>454</v>
      </c>
      <c r="SLK15" s="140" t="s">
        <v>454</v>
      </c>
      <c r="SLL15" s="140" t="s">
        <v>454</v>
      </c>
      <c r="SLM15" s="140" t="s">
        <v>454</v>
      </c>
      <c r="SLN15" s="140" t="s">
        <v>454</v>
      </c>
      <c r="SLO15" s="140" t="s">
        <v>454</v>
      </c>
      <c r="SLP15" s="140" t="s">
        <v>454</v>
      </c>
      <c r="SLQ15" s="140" t="s">
        <v>454</v>
      </c>
      <c r="SLR15" s="140" t="s">
        <v>454</v>
      </c>
      <c r="SLS15" s="140" t="s">
        <v>454</v>
      </c>
      <c r="SLT15" s="140" t="s">
        <v>454</v>
      </c>
      <c r="SLU15" s="140" t="s">
        <v>454</v>
      </c>
      <c r="SLV15" s="140" t="s">
        <v>454</v>
      </c>
      <c r="SLW15" s="140" t="s">
        <v>454</v>
      </c>
      <c r="SLX15" s="140" t="s">
        <v>454</v>
      </c>
      <c r="SLY15" s="140" t="s">
        <v>454</v>
      </c>
      <c r="SLZ15" s="140" t="s">
        <v>454</v>
      </c>
      <c r="SMA15" s="140" t="s">
        <v>454</v>
      </c>
      <c r="SMB15" s="140" t="s">
        <v>454</v>
      </c>
      <c r="SMC15" s="140" t="s">
        <v>454</v>
      </c>
      <c r="SMD15" s="140" t="s">
        <v>454</v>
      </c>
      <c r="SME15" s="140" t="s">
        <v>454</v>
      </c>
      <c r="SMF15" s="140" t="s">
        <v>454</v>
      </c>
      <c r="SMG15" s="140" t="s">
        <v>454</v>
      </c>
      <c r="SMH15" s="140" t="s">
        <v>454</v>
      </c>
      <c r="SMI15" s="140" t="s">
        <v>454</v>
      </c>
      <c r="SMJ15" s="140" t="s">
        <v>454</v>
      </c>
      <c r="SMK15" s="140" t="s">
        <v>454</v>
      </c>
      <c r="SML15" s="140" t="s">
        <v>454</v>
      </c>
      <c r="SMM15" s="140" t="s">
        <v>454</v>
      </c>
      <c r="SMN15" s="140" t="s">
        <v>454</v>
      </c>
      <c r="SMO15" s="140" t="s">
        <v>454</v>
      </c>
      <c r="SMP15" s="140" t="s">
        <v>454</v>
      </c>
      <c r="SMQ15" s="140" t="s">
        <v>454</v>
      </c>
      <c r="SMR15" s="140" t="s">
        <v>454</v>
      </c>
      <c r="SMS15" s="140" t="s">
        <v>454</v>
      </c>
      <c r="SMT15" s="140" t="s">
        <v>454</v>
      </c>
      <c r="SMU15" s="140" t="s">
        <v>454</v>
      </c>
      <c r="SMV15" s="140" t="s">
        <v>454</v>
      </c>
      <c r="SMW15" s="140" t="s">
        <v>454</v>
      </c>
      <c r="SMX15" s="140" t="s">
        <v>454</v>
      </c>
      <c r="SMY15" s="140" t="s">
        <v>454</v>
      </c>
      <c r="SMZ15" s="140" t="s">
        <v>454</v>
      </c>
      <c r="SNA15" s="140" t="s">
        <v>454</v>
      </c>
      <c r="SNB15" s="140" t="s">
        <v>454</v>
      </c>
      <c r="SNC15" s="140" t="s">
        <v>454</v>
      </c>
      <c r="SND15" s="140" t="s">
        <v>454</v>
      </c>
      <c r="SNE15" s="140" t="s">
        <v>454</v>
      </c>
      <c r="SNF15" s="140" t="s">
        <v>454</v>
      </c>
      <c r="SNG15" s="140" t="s">
        <v>454</v>
      </c>
      <c r="SNH15" s="140" t="s">
        <v>454</v>
      </c>
      <c r="SNI15" s="140" t="s">
        <v>454</v>
      </c>
      <c r="SNJ15" s="140" t="s">
        <v>454</v>
      </c>
      <c r="SNK15" s="140" t="s">
        <v>454</v>
      </c>
      <c r="SNL15" s="140" t="s">
        <v>454</v>
      </c>
      <c r="SNM15" s="140" t="s">
        <v>454</v>
      </c>
      <c r="SNN15" s="140" t="s">
        <v>454</v>
      </c>
      <c r="SNO15" s="140" t="s">
        <v>454</v>
      </c>
      <c r="SNP15" s="140" t="s">
        <v>454</v>
      </c>
      <c r="SNQ15" s="140" t="s">
        <v>454</v>
      </c>
      <c r="SNR15" s="140" t="s">
        <v>454</v>
      </c>
      <c r="SNS15" s="140" t="s">
        <v>454</v>
      </c>
      <c r="SNT15" s="140" t="s">
        <v>454</v>
      </c>
      <c r="SNU15" s="140" t="s">
        <v>454</v>
      </c>
      <c r="SNV15" s="140" t="s">
        <v>454</v>
      </c>
      <c r="SNW15" s="140" t="s">
        <v>454</v>
      </c>
      <c r="SNX15" s="140" t="s">
        <v>454</v>
      </c>
      <c r="SNY15" s="140" t="s">
        <v>454</v>
      </c>
      <c r="SNZ15" s="140" t="s">
        <v>454</v>
      </c>
      <c r="SOA15" s="140" t="s">
        <v>454</v>
      </c>
      <c r="SOB15" s="140" t="s">
        <v>454</v>
      </c>
      <c r="SOC15" s="140" t="s">
        <v>454</v>
      </c>
      <c r="SOD15" s="140" t="s">
        <v>454</v>
      </c>
      <c r="SOE15" s="140" t="s">
        <v>454</v>
      </c>
      <c r="SOF15" s="140" t="s">
        <v>454</v>
      </c>
      <c r="SOG15" s="140" t="s">
        <v>454</v>
      </c>
      <c r="SOH15" s="140" t="s">
        <v>454</v>
      </c>
      <c r="SOI15" s="140" t="s">
        <v>454</v>
      </c>
      <c r="SOJ15" s="140" t="s">
        <v>454</v>
      </c>
      <c r="SOK15" s="140" t="s">
        <v>454</v>
      </c>
      <c r="SOL15" s="140" t="s">
        <v>454</v>
      </c>
      <c r="SOM15" s="140" t="s">
        <v>454</v>
      </c>
      <c r="SON15" s="140" t="s">
        <v>454</v>
      </c>
      <c r="SOO15" s="140" t="s">
        <v>454</v>
      </c>
      <c r="SOP15" s="140" t="s">
        <v>454</v>
      </c>
      <c r="SOQ15" s="140" t="s">
        <v>454</v>
      </c>
      <c r="SOR15" s="140" t="s">
        <v>454</v>
      </c>
      <c r="SOS15" s="140" t="s">
        <v>454</v>
      </c>
      <c r="SOT15" s="140" t="s">
        <v>454</v>
      </c>
      <c r="SOU15" s="140" t="s">
        <v>454</v>
      </c>
      <c r="SOV15" s="140" t="s">
        <v>454</v>
      </c>
      <c r="SOW15" s="140" t="s">
        <v>454</v>
      </c>
      <c r="SOX15" s="140" t="s">
        <v>454</v>
      </c>
      <c r="SOY15" s="140" t="s">
        <v>454</v>
      </c>
      <c r="SOZ15" s="140" t="s">
        <v>454</v>
      </c>
      <c r="SPA15" s="140" t="s">
        <v>454</v>
      </c>
      <c r="SPB15" s="140" t="s">
        <v>454</v>
      </c>
      <c r="SPC15" s="140" t="s">
        <v>454</v>
      </c>
      <c r="SPD15" s="140" t="s">
        <v>454</v>
      </c>
      <c r="SPE15" s="140" t="s">
        <v>454</v>
      </c>
      <c r="SPF15" s="140" t="s">
        <v>454</v>
      </c>
      <c r="SPG15" s="140" t="s">
        <v>454</v>
      </c>
      <c r="SPH15" s="140" t="s">
        <v>454</v>
      </c>
      <c r="SPI15" s="140" t="s">
        <v>454</v>
      </c>
      <c r="SPJ15" s="140" t="s">
        <v>454</v>
      </c>
      <c r="SPK15" s="140" t="s">
        <v>454</v>
      </c>
      <c r="SPL15" s="140" t="s">
        <v>454</v>
      </c>
      <c r="SPM15" s="140" t="s">
        <v>454</v>
      </c>
      <c r="SPN15" s="140" t="s">
        <v>454</v>
      </c>
      <c r="SPO15" s="140" t="s">
        <v>454</v>
      </c>
      <c r="SPP15" s="140" t="s">
        <v>454</v>
      </c>
      <c r="SPQ15" s="140" t="s">
        <v>454</v>
      </c>
      <c r="SPR15" s="140" t="s">
        <v>454</v>
      </c>
      <c r="SPS15" s="140" t="s">
        <v>454</v>
      </c>
      <c r="SPT15" s="140" t="s">
        <v>454</v>
      </c>
      <c r="SPU15" s="140" t="s">
        <v>454</v>
      </c>
      <c r="SPV15" s="140" t="s">
        <v>454</v>
      </c>
      <c r="SPW15" s="140" t="s">
        <v>454</v>
      </c>
      <c r="SPX15" s="140" t="s">
        <v>454</v>
      </c>
      <c r="SPY15" s="140" t="s">
        <v>454</v>
      </c>
      <c r="SPZ15" s="140" t="s">
        <v>454</v>
      </c>
      <c r="SQA15" s="140" t="s">
        <v>454</v>
      </c>
      <c r="SQB15" s="140" t="s">
        <v>454</v>
      </c>
      <c r="SQC15" s="140" t="s">
        <v>454</v>
      </c>
      <c r="SQD15" s="140" t="s">
        <v>454</v>
      </c>
      <c r="SQE15" s="140" t="s">
        <v>454</v>
      </c>
      <c r="SQF15" s="140" t="s">
        <v>454</v>
      </c>
      <c r="SQG15" s="140" t="s">
        <v>454</v>
      </c>
      <c r="SQH15" s="140" t="s">
        <v>454</v>
      </c>
      <c r="SQI15" s="140" t="s">
        <v>454</v>
      </c>
      <c r="SQJ15" s="140" t="s">
        <v>454</v>
      </c>
      <c r="SQK15" s="140" t="s">
        <v>454</v>
      </c>
      <c r="SQL15" s="140" t="s">
        <v>454</v>
      </c>
      <c r="SQM15" s="140" t="s">
        <v>454</v>
      </c>
      <c r="SQN15" s="140" t="s">
        <v>454</v>
      </c>
      <c r="SQO15" s="140" t="s">
        <v>454</v>
      </c>
      <c r="SQP15" s="140" t="s">
        <v>454</v>
      </c>
      <c r="SQQ15" s="140" t="s">
        <v>454</v>
      </c>
      <c r="SQR15" s="140" t="s">
        <v>454</v>
      </c>
      <c r="SQS15" s="140" t="s">
        <v>454</v>
      </c>
      <c r="SQT15" s="140" t="s">
        <v>454</v>
      </c>
      <c r="SQU15" s="140" t="s">
        <v>454</v>
      </c>
      <c r="SQV15" s="140" t="s">
        <v>454</v>
      </c>
      <c r="SQW15" s="140" t="s">
        <v>454</v>
      </c>
      <c r="SQX15" s="140" t="s">
        <v>454</v>
      </c>
      <c r="SQY15" s="140" t="s">
        <v>454</v>
      </c>
      <c r="SQZ15" s="140" t="s">
        <v>454</v>
      </c>
      <c r="SRA15" s="140" t="s">
        <v>454</v>
      </c>
      <c r="SRB15" s="140" t="s">
        <v>454</v>
      </c>
      <c r="SRC15" s="140" t="s">
        <v>454</v>
      </c>
      <c r="SRD15" s="140" t="s">
        <v>454</v>
      </c>
      <c r="SRE15" s="140" t="s">
        <v>454</v>
      </c>
      <c r="SRF15" s="140" t="s">
        <v>454</v>
      </c>
      <c r="SRG15" s="140" t="s">
        <v>454</v>
      </c>
      <c r="SRH15" s="140" t="s">
        <v>454</v>
      </c>
      <c r="SRI15" s="140" t="s">
        <v>454</v>
      </c>
      <c r="SRJ15" s="140" t="s">
        <v>454</v>
      </c>
      <c r="SRK15" s="140" t="s">
        <v>454</v>
      </c>
      <c r="SRL15" s="140" t="s">
        <v>454</v>
      </c>
      <c r="SRM15" s="140" t="s">
        <v>454</v>
      </c>
      <c r="SRN15" s="140" t="s">
        <v>454</v>
      </c>
      <c r="SRO15" s="140" t="s">
        <v>454</v>
      </c>
      <c r="SRP15" s="140" t="s">
        <v>454</v>
      </c>
      <c r="SRQ15" s="140" t="s">
        <v>454</v>
      </c>
      <c r="SRR15" s="140" t="s">
        <v>454</v>
      </c>
      <c r="SRS15" s="140" t="s">
        <v>454</v>
      </c>
      <c r="SRT15" s="140" t="s">
        <v>454</v>
      </c>
      <c r="SRU15" s="140" t="s">
        <v>454</v>
      </c>
      <c r="SRV15" s="140" t="s">
        <v>454</v>
      </c>
      <c r="SRW15" s="140" t="s">
        <v>454</v>
      </c>
      <c r="SRX15" s="140" t="s">
        <v>454</v>
      </c>
      <c r="SRY15" s="140" t="s">
        <v>454</v>
      </c>
      <c r="SRZ15" s="140" t="s">
        <v>454</v>
      </c>
      <c r="SSA15" s="140" t="s">
        <v>454</v>
      </c>
      <c r="SSB15" s="140" t="s">
        <v>454</v>
      </c>
      <c r="SSC15" s="140" t="s">
        <v>454</v>
      </c>
      <c r="SSD15" s="140" t="s">
        <v>454</v>
      </c>
      <c r="SSE15" s="140" t="s">
        <v>454</v>
      </c>
      <c r="SSF15" s="140" t="s">
        <v>454</v>
      </c>
      <c r="SSG15" s="140" t="s">
        <v>454</v>
      </c>
      <c r="SSH15" s="140" t="s">
        <v>454</v>
      </c>
      <c r="SSI15" s="140" t="s">
        <v>454</v>
      </c>
      <c r="SSJ15" s="140" t="s">
        <v>454</v>
      </c>
      <c r="SSK15" s="140" t="s">
        <v>454</v>
      </c>
      <c r="SSL15" s="140" t="s">
        <v>454</v>
      </c>
      <c r="SSM15" s="140" t="s">
        <v>454</v>
      </c>
      <c r="SSN15" s="140" t="s">
        <v>454</v>
      </c>
      <c r="SSO15" s="140" t="s">
        <v>454</v>
      </c>
      <c r="SSP15" s="140" t="s">
        <v>454</v>
      </c>
      <c r="SSQ15" s="140" t="s">
        <v>454</v>
      </c>
      <c r="SSR15" s="140" t="s">
        <v>454</v>
      </c>
      <c r="SSS15" s="140" t="s">
        <v>454</v>
      </c>
      <c r="SST15" s="140" t="s">
        <v>454</v>
      </c>
      <c r="SSU15" s="140" t="s">
        <v>454</v>
      </c>
      <c r="SSV15" s="140" t="s">
        <v>454</v>
      </c>
      <c r="SSW15" s="140" t="s">
        <v>454</v>
      </c>
      <c r="SSX15" s="140" t="s">
        <v>454</v>
      </c>
      <c r="SSY15" s="140" t="s">
        <v>454</v>
      </c>
      <c r="SSZ15" s="140" t="s">
        <v>454</v>
      </c>
      <c r="STA15" s="140" t="s">
        <v>454</v>
      </c>
      <c r="STB15" s="140" t="s">
        <v>454</v>
      </c>
      <c r="STC15" s="140" t="s">
        <v>454</v>
      </c>
      <c r="STD15" s="140" t="s">
        <v>454</v>
      </c>
      <c r="STE15" s="140" t="s">
        <v>454</v>
      </c>
      <c r="STF15" s="140" t="s">
        <v>454</v>
      </c>
      <c r="STG15" s="140" t="s">
        <v>454</v>
      </c>
      <c r="STH15" s="140" t="s">
        <v>454</v>
      </c>
      <c r="STI15" s="140" t="s">
        <v>454</v>
      </c>
      <c r="STJ15" s="140" t="s">
        <v>454</v>
      </c>
      <c r="STK15" s="140" t="s">
        <v>454</v>
      </c>
      <c r="STL15" s="140" t="s">
        <v>454</v>
      </c>
      <c r="STM15" s="140" t="s">
        <v>454</v>
      </c>
      <c r="STN15" s="140" t="s">
        <v>454</v>
      </c>
      <c r="STO15" s="140" t="s">
        <v>454</v>
      </c>
      <c r="STP15" s="140" t="s">
        <v>454</v>
      </c>
      <c r="STQ15" s="140" t="s">
        <v>454</v>
      </c>
      <c r="STR15" s="140" t="s">
        <v>454</v>
      </c>
      <c r="STS15" s="140" t="s">
        <v>454</v>
      </c>
      <c r="STT15" s="140" t="s">
        <v>454</v>
      </c>
      <c r="STU15" s="140" t="s">
        <v>454</v>
      </c>
      <c r="STV15" s="140" t="s">
        <v>454</v>
      </c>
      <c r="STW15" s="140" t="s">
        <v>454</v>
      </c>
      <c r="STX15" s="140" t="s">
        <v>454</v>
      </c>
      <c r="STY15" s="140" t="s">
        <v>454</v>
      </c>
      <c r="STZ15" s="140" t="s">
        <v>454</v>
      </c>
      <c r="SUA15" s="140" t="s">
        <v>454</v>
      </c>
      <c r="SUB15" s="140" t="s">
        <v>454</v>
      </c>
      <c r="SUC15" s="140" t="s">
        <v>454</v>
      </c>
      <c r="SUD15" s="140" t="s">
        <v>454</v>
      </c>
      <c r="SUE15" s="140" t="s">
        <v>454</v>
      </c>
      <c r="SUF15" s="140" t="s">
        <v>454</v>
      </c>
      <c r="SUG15" s="140" t="s">
        <v>454</v>
      </c>
      <c r="SUH15" s="140" t="s">
        <v>454</v>
      </c>
      <c r="SUI15" s="140" t="s">
        <v>454</v>
      </c>
      <c r="SUJ15" s="140" t="s">
        <v>454</v>
      </c>
      <c r="SUK15" s="140" t="s">
        <v>454</v>
      </c>
      <c r="SUL15" s="140" t="s">
        <v>454</v>
      </c>
      <c r="SUM15" s="140" t="s">
        <v>454</v>
      </c>
      <c r="SUN15" s="140" t="s">
        <v>454</v>
      </c>
      <c r="SUO15" s="140" t="s">
        <v>454</v>
      </c>
      <c r="SUP15" s="140" t="s">
        <v>454</v>
      </c>
      <c r="SUQ15" s="140" t="s">
        <v>454</v>
      </c>
      <c r="SUR15" s="140" t="s">
        <v>454</v>
      </c>
      <c r="SUS15" s="140" t="s">
        <v>454</v>
      </c>
      <c r="SUT15" s="140" t="s">
        <v>454</v>
      </c>
      <c r="SUU15" s="140" t="s">
        <v>454</v>
      </c>
      <c r="SUV15" s="140" t="s">
        <v>454</v>
      </c>
      <c r="SUW15" s="140" t="s">
        <v>454</v>
      </c>
      <c r="SUX15" s="140" t="s">
        <v>454</v>
      </c>
      <c r="SUY15" s="140" t="s">
        <v>454</v>
      </c>
      <c r="SUZ15" s="140" t="s">
        <v>454</v>
      </c>
      <c r="SVA15" s="140" t="s">
        <v>454</v>
      </c>
      <c r="SVB15" s="140" t="s">
        <v>454</v>
      </c>
      <c r="SVC15" s="140" t="s">
        <v>454</v>
      </c>
      <c r="SVD15" s="140" t="s">
        <v>454</v>
      </c>
      <c r="SVE15" s="140" t="s">
        <v>454</v>
      </c>
      <c r="SVF15" s="140" t="s">
        <v>454</v>
      </c>
      <c r="SVG15" s="140" t="s">
        <v>454</v>
      </c>
      <c r="SVH15" s="140" t="s">
        <v>454</v>
      </c>
      <c r="SVI15" s="140" t="s">
        <v>454</v>
      </c>
      <c r="SVJ15" s="140" t="s">
        <v>454</v>
      </c>
      <c r="SVK15" s="140" t="s">
        <v>454</v>
      </c>
      <c r="SVL15" s="140" t="s">
        <v>454</v>
      </c>
      <c r="SVM15" s="140" t="s">
        <v>454</v>
      </c>
      <c r="SVN15" s="140" t="s">
        <v>454</v>
      </c>
      <c r="SVO15" s="140" t="s">
        <v>454</v>
      </c>
      <c r="SVP15" s="140" t="s">
        <v>454</v>
      </c>
      <c r="SVQ15" s="140" t="s">
        <v>454</v>
      </c>
      <c r="SVR15" s="140" t="s">
        <v>454</v>
      </c>
      <c r="SVS15" s="140" t="s">
        <v>454</v>
      </c>
      <c r="SVT15" s="140" t="s">
        <v>454</v>
      </c>
      <c r="SVU15" s="140" t="s">
        <v>454</v>
      </c>
      <c r="SVV15" s="140" t="s">
        <v>454</v>
      </c>
      <c r="SVW15" s="140" t="s">
        <v>454</v>
      </c>
      <c r="SVX15" s="140" t="s">
        <v>454</v>
      </c>
      <c r="SVY15" s="140" t="s">
        <v>454</v>
      </c>
      <c r="SVZ15" s="140" t="s">
        <v>454</v>
      </c>
      <c r="SWA15" s="140" t="s">
        <v>454</v>
      </c>
      <c r="SWB15" s="140" t="s">
        <v>454</v>
      </c>
      <c r="SWC15" s="140" t="s">
        <v>454</v>
      </c>
      <c r="SWD15" s="140" t="s">
        <v>454</v>
      </c>
      <c r="SWE15" s="140" t="s">
        <v>454</v>
      </c>
      <c r="SWF15" s="140" t="s">
        <v>454</v>
      </c>
      <c r="SWG15" s="140" t="s">
        <v>454</v>
      </c>
      <c r="SWH15" s="140" t="s">
        <v>454</v>
      </c>
      <c r="SWI15" s="140" t="s">
        <v>454</v>
      </c>
      <c r="SWJ15" s="140" t="s">
        <v>454</v>
      </c>
      <c r="SWK15" s="140" t="s">
        <v>454</v>
      </c>
      <c r="SWL15" s="140" t="s">
        <v>454</v>
      </c>
      <c r="SWM15" s="140" t="s">
        <v>454</v>
      </c>
      <c r="SWN15" s="140" t="s">
        <v>454</v>
      </c>
      <c r="SWO15" s="140" t="s">
        <v>454</v>
      </c>
      <c r="SWP15" s="140" t="s">
        <v>454</v>
      </c>
      <c r="SWQ15" s="140" t="s">
        <v>454</v>
      </c>
      <c r="SWR15" s="140" t="s">
        <v>454</v>
      </c>
      <c r="SWS15" s="140" t="s">
        <v>454</v>
      </c>
      <c r="SWT15" s="140" t="s">
        <v>454</v>
      </c>
      <c r="SWU15" s="140" t="s">
        <v>454</v>
      </c>
      <c r="SWV15" s="140" t="s">
        <v>454</v>
      </c>
      <c r="SWW15" s="140" t="s">
        <v>454</v>
      </c>
      <c r="SWX15" s="140" t="s">
        <v>454</v>
      </c>
      <c r="SWY15" s="140" t="s">
        <v>454</v>
      </c>
      <c r="SWZ15" s="140" t="s">
        <v>454</v>
      </c>
      <c r="SXA15" s="140" t="s">
        <v>454</v>
      </c>
      <c r="SXB15" s="140" t="s">
        <v>454</v>
      </c>
      <c r="SXC15" s="140" t="s">
        <v>454</v>
      </c>
      <c r="SXD15" s="140" t="s">
        <v>454</v>
      </c>
      <c r="SXE15" s="140" t="s">
        <v>454</v>
      </c>
      <c r="SXF15" s="140" t="s">
        <v>454</v>
      </c>
      <c r="SXG15" s="140" t="s">
        <v>454</v>
      </c>
      <c r="SXH15" s="140" t="s">
        <v>454</v>
      </c>
      <c r="SXI15" s="140" t="s">
        <v>454</v>
      </c>
      <c r="SXJ15" s="140" t="s">
        <v>454</v>
      </c>
      <c r="SXK15" s="140" t="s">
        <v>454</v>
      </c>
      <c r="SXL15" s="140" t="s">
        <v>454</v>
      </c>
      <c r="SXM15" s="140" t="s">
        <v>454</v>
      </c>
      <c r="SXN15" s="140" t="s">
        <v>454</v>
      </c>
      <c r="SXO15" s="140" t="s">
        <v>454</v>
      </c>
      <c r="SXP15" s="140" t="s">
        <v>454</v>
      </c>
      <c r="SXQ15" s="140" t="s">
        <v>454</v>
      </c>
      <c r="SXR15" s="140" t="s">
        <v>454</v>
      </c>
      <c r="SXS15" s="140" t="s">
        <v>454</v>
      </c>
      <c r="SXT15" s="140" t="s">
        <v>454</v>
      </c>
      <c r="SXU15" s="140" t="s">
        <v>454</v>
      </c>
      <c r="SXV15" s="140" t="s">
        <v>454</v>
      </c>
      <c r="SXW15" s="140" t="s">
        <v>454</v>
      </c>
      <c r="SXX15" s="140" t="s">
        <v>454</v>
      </c>
      <c r="SXY15" s="140" t="s">
        <v>454</v>
      </c>
      <c r="SXZ15" s="140" t="s">
        <v>454</v>
      </c>
      <c r="SYA15" s="140" t="s">
        <v>454</v>
      </c>
      <c r="SYB15" s="140" t="s">
        <v>454</v>
      </c>
      <c r="SYC15" s="140" t="s">
        <v>454</v>
      </c>
      <c r="SYD15" s="140" t="s">
        <v>454</v>
      </c>
      <c r="SYE15" s="140" t="s">
        <v>454</v>
      </c>
      <c r="SYF15" s="140" t="s">
        <v>454</v>
      </c>
      <c r="SYG15" s="140" t="s">
        <v>454</v>
      </c>
      <c r="SYH15" s="140" t="s">
        <v>454</v>
      </c>
      <c r="SYI15" s="140" t="s">
        <v>454</v>
      </c>
      <c r="SYJ15" s="140" t="s">
        <v>454</v>
      </c>
      <c r="SYK15" s="140" t="s">
        <v>454</v>
      </c>
      <c r="SYL15" s="140" t="s">
        <v>454</v>
      </c>
      <c r="SYM15" s="140" t="s">
        <v>454</v>
      </c>
      <c r="SYN15" s="140" t="s">
        <v>454</v>
      </c>
      <c r="SYO15" s="140" t="s">
        <v>454</v>
      </c>
      <c r="SYP15" s="140" t="s">
        <v>454</v>
      </c>
      <c r="SYQ15" s="140" t="s">
        <v>454</v>
      </c>
      <c r="SYR15" s="140" t="s">
        <v>454</v>
      </c>
      <c r="SYS15" s="140" t="s">
        <v>454</v>
      </c>
      <c r="SYT15" s="140" t="s">
        <v>454</v>
      </c>
      <c r="SYU15" s="140" t="s">
        <v>454</v>
      </c>
      <c r="SYV15" s="140" t="s">
        <v>454</v>
      </c>
      <c r="SYW15" s="140" t="s">
        <v>454</v>
      </c>
      <c r="SYX15" s="140" t="s">
        <v>454</v>
      </c>
      <c r="SYY15" s="140" t="s">
        <v>454</v>
      </c>
      <c r="SYZ15" s="140" t="s">
        <v>454</v>
      </c>
      <c r="SZA15" s="140" t="s">
        <v>454</v>
      </c>
      <c r="SZB15" s="140" t="s">
        <v>454</v>
      </c>
      <c r="SZC15" s="140" t="s">
        <v>454</v>
      </c>
      <c r="SZD15" s="140" t="s">
        <v>454</v>
      </c>
      <c r="SZE15" s="140" t="s">
        <v>454</v>
      </c>
      <c r="SZF15" s="140" t="s">
        <v>454</v>
      </c>
      <c r="SZG15" s="140" t="s">
        <v>454</v>
      </c>
      <c r="SZH15" s="140" t="s">
        <v>454</v>
      </c>
      <c r="SZI15" s="140" t="s">
        <v>454</v>
      </c>
      <c r="SZJ15" s="140" t="s">
        <v>454</v>
      </c>
      <c r="SZK15" s="140" t="s">
        <v>454</v>
      </c>
      <c r="SZL15" s="140" t="s">
        <v>454</v>
      </c>
      <c r="SZM15" s="140" t="s">
        <v>454</v>
      </c>
      <c r="SZN15" s="140" t="s">
        <v>454</v>
      </c>
      <c r="SZO15" s="140" t="s">
        <v>454</v>
      </c>
      <c r="SZP15" s="140" t="s">
        <v>454</v>
      </c>
      <c r="SZQ15" s="140" t="s">
        <v>454</v>
      </c>
      <c r="SZR15" s="140" t="s">
        <v>454</v>
      </c>
      <c r="SZS15" s="140" t="s">
        <v>454</v>
      </c>
      <c r="SZT15" s="140" t="s">
        <v>454</v>
      </c>
      <c r="SZU15" s="140" t="s">
        <v>454</v>
      </c>
      <c r="SZV15" s="140" t="s">
        <v>454</v>
      </c>
      <c r="SZW15" s="140" t="s">
        <v>454</v>
      </c>
      <c r="SZX15" s="140" t="s">
        <v>454</v>
      </c>
      <c r="SZY15" s="140" t="s">
        <v>454</v>
      </c>
      <c r="SZZ15" s="140" t="s">
        <v>454</v>
      </c>
      <c r="TAA15" s="140" t="s">
        <v>454</v>
      </c>
      <c r="TAB15" s="140" t="s">
        <v>454</v>
      </c>
      <c r="TAC15" s="140" t="s">
        <v>454</v>
      </c>
      <c r="TAD15" s="140" t="s">
        <v>454</v>
      </c>
      <c r="TAE15" s="140" t="s">
        <v>454</v>
      </c>
      <c r="TAF15" s="140" t="s">
        <v>454</v>
      </c>
      <c r="TAG15" s="140" t="s">
        <v>454</v>
      </c>
      <c r="TAH15" s="140" t="s">
        <v>454</v>
      </c>
      <c r="TAI15" s="140" t="s">
        <v>454</v>
      </c>
      <c r="TAJ15" s="140" t="s">
        <v>454</v>
      </c>
      <c r="TAK15" s="140" t="s">
        <v>454</v>
      </c>
      <c r="TAL15" s="140" t="s">
        <v>454</v>
      </c>
      <c r="TAM15" s="140" t="s">
        <v>454</v>
      </c>
      <c r="TAN15" s="140" t="s">
        <v>454</v>
      </c>
      <c r="TAO15" s="140" t="s">
        <v>454</v>
      </c>
      <c r="TAP15" s="140" t="s">
        <v>454</v>
      </c>
      <c r="TAQ15" s="140" t="s">
        <v>454</v>
      </c>
      <c r="TAR15" s="140" t="s">
        <v>454</v>
      </c>
      <c r="TAS15" s="140" t="s">
        <v>454</v>
      </c>
      <c r="TAT15" s="140" t="s">
        <v>454</v>
      </c>
      <c r="TAU15" s="140" t="s">
        <v>454</v>
      </c>
      <c r="TAV15" s="140" t="s">
        <v>454</v>
      </c>
      <c r="TAW15" s="140" t="s">
        <v>454</v>
      </c>
      <c r="TAX15" s="140" t="s">
        <v>454</v>
      </c>
      <c r="TAY15" s="140" t="s">
        <v>454</v>
      </c>
      <c r="TAZ15" s="140" t="s">
        <v>454</v>
      </c>
      <c r="TBA15" s="140" t="s">
        <v>454</v>
      </c>
      <c r="TBB15" s="140" t="s">
        <v>454</v>
      </c>
      <c r="TBC15" s="140" t="s">
        <v>454</v>
      </c>
      <c r="TBD15" s="140" t="s">
        <v>454</v>
      </c>
      <c r="TBE15" s="140" t="s">
        <v>454</v>
      </c>
      <c r="TBF15" s="140" t="s">
        <v>454</v>
      </c>
      <c r="TBG15" s="140" t="s">
        <v>454</v>
      </c>
      <c r="TBH15" s="140" t="s">
        <v>454</v>
      </c>
      <c r="TBI15" s="140" t="s">
        <v>454</v>
      </c>
      <c r="TBJ15" s="140" t="s">
        <v>454</v>
      </c>
      <c r="TBK15" s="140" t="s">
        <v>454</v>
      </c>
      <c r="TBL15" s="140" t="s">
        <v>454</v>
      </c>
      <c r="TBM15" s="140" t="s">
        <v>454</v>
      </c>
      <c r="TBN15" s="140" t="s">
        <v>454</v>
      </c>
      <c r="TBO15" s="140" t="s">
        <v>454</v>
      </c>
      <c r="TBP15" s="140" t="s">
        <v>454</v>
      </c>
      <c r="TBQ15" s="140" t="s">
        <v>454</v>
      </c>
      <c r="TBR15" s="140" t="s">
        <v>454</v>
      </c>
      <c r="TBS15" s="140" t="s">
        <v>454</v>
      </c>
      <c r="TBT15" s="140" t="s">
        <v>454</v>
      </c>
      <c r="TBU15" s="140" t="s">
        <v>454</v>
      </c>
      <c r="TBV15" s="140" t="s">
        <v>454</v>
      </c>
      <c r="TBW15" s="140" t="s">
        <v>454</v>
      </c>
      <c r="TBX15" s="140" t="s">
        <v>454</v>
      </c>
      <c r="TBY15" s="140" t="s">
        <v>454</v>
      </c>
      <c r="TBZ15" s="140" t="s">
        <v>454</v>
      </c>
      <c r="TCA15" s="140" t="s">
        <v>454</v>
      </c>
      <c r="TCB15" s="140" t="s">
        <v>454</v>
      </c>
      <c r="TCC15" s="140" t="s">
        <v>454</v>
      </c>
      <c r="TCD15" s="140" t="s">
        <v>454</v>
      </c>
      <c r="TCE15" s="140" t="s">
        <v>454</v>
      </c>
      <c r="TCF15" s="140" t="s">
        <v>454</v>
      </c>
      <c r="TCG15" s="140" t="s">
        <v>454</v>
      </c>
      <c r="TCH15" s="140" t="s">
        <v>454</v>
      </c>
      <c r="TCI15" s="140" t="s">
        <v>454</v>
      </c>
      <c r="TCJ15" s="140" t="s">
        <v>454</v>
      </c>
      <c r="TCK15" s="140" t="s">
        <v>454</v>
      </c>
      <c r="TCL15" s="140" t="s">
        <v>454</v>
      </c>
      <c r="TCM15" s="140" t="s">
        <v>454</v>
      </c>
      <c r="TCN15" s="140" t="s">
        <v>454</v>
      </c>
      <c r="TCO15" s="140" t="s">
        <v>454</v>
      </c>
      <c r="TCP15" s="140" t="s">
        <v>454</v>
      </c>
      <c r="TCQ15" s="140" t="s">
        <v>454</v>
      </c>
      <c r="TCR15" s="140" t="s">
        <v>454</v>
      </c>
      <c r="TCS15" s="140" t="s">
        <v>454</v>
      </c>
      <c r="TCT15" s="140" t="s">
        <v>454</v>
      </c>
      <c r="TCU15" s="140" t="s">
        <v>454</v>
      </c>
      <c r="TCV15" s="140" t="s">
        <v>454</v>
      </c>
      <c r="TCW15" s="140" t="s">
        <v>454</v>
      </c>
      <c r="TCX15" s="140" t="s">
        <v>454</v>
      </c>
      <c r="TCY15" s="140" t="s">
        <v>454</v>
      </c>
      <c r="TCZ15" s="140" t="s">
        <v>454</v>
      </c>
      <c r="TDA15" s="140" t="s">
        <v>454</v>
      </c>
      <c r="TDB15" s="140" t="s">
        <v>454</v>
      </c>
      <c r="TDC15" s="140" t="s">
        <v>454</v>
      </c>
      <c r="TDD15" s="140" t="s">
        <v>454</v>
      </c>
      <c r="TDE15" s="140" t="s">
        <v>454</v>
      </c>
      <c r="TDF15" s="140" t="s">
        <v>454</v>
      </c>
      <c r="TDG15" s="140" t="s">
        <v>454</v>
      </c>
      <c r="TDH15" s="140" t="s">
        <v>454</v>
      </c>
      <c r="TDI15" s="140" t="s">
        <v>454</v>
      </c>
      <c r="TDJ15" s="140" t="s">
        <v>454</v>
      </c>
      <c r="TDK15" s="140" t="s">
        <v>454</v>
      </c>
      <c r="TDL15" s="140" t="s">
        <v>454</v>
      </c>
      <c r="TDM15" s="140" t="s">
        <v>454</v>
      </c>
      <c r="TDN15" s="140" t="s">
        <v>454</v>
      </c>
      <c r="TDO15" s="140" t="s">
        <v>454</v>
      </c>
      <c r="TDP15" s="140" t="s">
        <v>454</v>
      </c>
      <c r="TDQ15" s="140" t="s">
        <v>454</v>
      </c>
      <c r="TDR15" s="140" t="s">
        <v>454</v>
      </c>
      <c r="TDS15" s="140" t="s">
        <v>454</v>
      </c>
      <c r="TDT15" s="140" t="s">
        <v>454</v>
      </c>
      <c r="TDU15" s="140" t="s">
        <v>454</v>
      </c>
      <c r="TDV15" s="140" t="s">
        <v>454</v>
      </c>
      <c r="TDW15" s="140" t="s">
        <v>454</v>
      </c>
      <c r="TDX15" s="140" t="s">
        <v>454</v>
      </c>
      <c r="TDY15" s="140" t="s">
        <v>454</v>
      </c>
      <c r="TDZ15" s="140" t="s">
        <v>454</v>
      </c>
      <c r="TEA15" s="140" t="s">
        <v>454</v>
      </c>
      <c r="TEB15" s="140" t="s">
        <v>454</v>
      </c>
      <c r="TEC15" s="140" t="s">
        <v>454</v>
      </c>
      <c r="TED15" s="140" t="s">
        <v>454</v>
      </c>
      <c r="TEE15" s="140" t="s">
        <v>454</v>
      </c>
      <c r="TEF15" s="140" t="s">
        <v>454</v>
      </c>
      <c r="TEG15" s="140" t="s">
        <v>454</v>
      </c>
      <c r="TEH15" s="140" t="s">
        <v>454</v>
      </c>
      <c r="TEI15" s="140" t="s">
        <v>454</v>
      </c>
      <c r="TEJ15" s="140" t="s">
        <v>454</v>
      </c>
      <c r="TEK15" s="140" t="s">
        <v>454</v>
      </c>
      <c r="TEL15" s="140" t="s">
        <v>454</v>
      </c>
      <c r="TEM15" s="140" t="s">
        <v>454</v>
      </c>
      <c r="TEN15" s="140" t="s">
        <v>454</v>
      </c>
      <c r="TEO15" s="140" t="s">
        <v>454</v>
      </c>
      <c r="TEP15" s="140" t="s">
        <v>454</v>
      </c>
      <c r="TEQ15" s="140" t="s">
        <v>454</v>
      </c>
      <c r="TER15" s="140" t="s">
        <v>454</v>
      </c>
      <c r="TES15" s="140" t="s">
        <v>454</v>
      </c>
      <c r="TET15" s="140" t="s">
        <v>454</v>
      </c>
      <c r="TEU15" s="140" t="s">
        <v>454</v>
      </c>
      <c r="TEV15" s="140" t="s">
        <v>454</v>
      </c>
      <c r="TEW15" s="140" t="s">
        <v>454</v>
      </c>
      <c r="TEX15" s="140" t="s">
        <v>454</v>
      </c>
      <c r="TEY15" s="140" t="s">
        <v>454</v>
      </c>
      <c r="TEZ15" s="140" t="s">
        <v>454</v>
      </c>
      <c r="TFA15" s="140" t="s">
        <v>454</v>
      </c>
      <c r="TFB15" s="140" t="s">
        <v>454</v>
      </c>
      <c r="TFC15" s="140" t="s">
        <v>454</v>
      </c>
      <c r="TFD15" s="140" t="s">
        <v>454</v>
      </c>
      <c r="TFE15" s="140" t="s">
        <v>454</v>
      </c>
      <c r="TFF15" s="140" t="s">
        <v>454</v>
      </c>
      <c r="TFG15" s="140" t="s">
        <v>454</v>
      </c>
      <c r="TFH15" s="140" t="s">
        <v>454</v>
      </c>
      <c r="TFI15" s="140" t="s">
        <v>454</v>
      </c>
      <c r="TFJ15" s="140" t="s">
        <v>454</v>
      </c>
      <c r="TFK15" s="140" t="s">
        <v>454</v>
      </c>
      <c r="TFL15" s="140" t="s">
        <v>454</v>
      </c>
      <c r="TFM15" s="140" t="s">
        <v>454</v>
      </c>
      <c r="TFN15" s="140" t="s">
        <v>454</v>
      </c>
      <c r="TFO15" s="140" t="s">
        <v>454</v>
      </c>
      <c r="TFP15" s="140" t="s">
        <v>454</v>
      </c>
      <c r="TFQ15" s="140" t="s">
        <v>454</v>
      </c>
      <c r="TFR15" s="140" t="s">
        <v>454</v>
      </c>
      <c r="TFS15" s="140" t="s">
        <v>454</v>
      </c>
      <c r="TFT15" s="140" t="s">
        <v>454</v>
      </c>
      <c r="TFU15" s="140" t="s">
        <v>454</v>
      </c>
      <c r="TFV15" s="140" t="s">
        <v>454</v>
      </c>
      <c r="TFW15" s="140" t="s">
        <v>454</v>
      </c>
      <c r="TFX15" s="140" t="s">
        <v>454</v>
      </c>
      <c r="TFY15" s="140" t="s">
        <v>454</v>
      </c>
      <c r="TFZ15" s="140" t="s">
        <v>454</v>
      </c>
      <c r="TGA15" s="140" t="s">
        <v>454</v>
      </c>
      <c r="TGB15" s="140" t="s">
        <v>454</v>
      </c>
      <c r="TGC15" s="140" t="s">
        <v>454</v>
      </c>
      <c r="TGD15" s="140" t="s">
        <v>454</v>
      </c>
      <c r="TGE15" s="140" t="s">
        <v>454</v>
      </c>
      <c r="TGF15" s="140" t="s">
        <v>454</v>
      </c>
      <c r="TGG15" s="140" t="s">
        <v>454</v>
      </c>
      <c r="TGH15" s="140" t="s">
        <v>454</v>
      </c>
      <c r="TGI15" s="140" t="s">
        <v>454</v>
      </c>
      <c r="TGJ15" s="140" t="s">
        <v>454</v>
      </c>
      <c r="TGK15" s="140" t="s">
        <v>454</v>
      </c>
      <c r="TGL15" s="140" t="s">
        <v>454</v>
      </c>
      <c r="TGM15" s="140" t="s">
        <v>454</v>
      </c>
      <c r="TGN15" s="140" t="s">
        <v>454</v>
      </c>
      <c r="TGO15" s="140" t="s">
        <v>454</v>
      </c>
      <c r="TGP15" s="140" t="s">
        <v>454</v>
      </c>
      <c r="TGQ15" s="140" t="s">
        <v>454</v>
      </c>
      <c r="TGR15" s="140" t="s">
        <v>454</v>
      </c>
      <c r="TGS15" s="140" t="s">
        <v>454</v>
      </c>
      <c r="TGT15" s="140" t="s">
        <v>454</v>
      </c>
      <c r="TGU15" s="140" t="s">
        <v>454</v>
      </c>
      <c r="TGV15" s="140" t="s">
        <v>454</v>
      </c>
      <c r="TGW15" s="140" t="s">
        <v>454</v>
      </c>
      <c r="TGX15" s="140" t="s">
        <v>454</v>
      </c>
      <c r="TGY15" s="140" t="s">
        <v>454</v>
      </c>
      <c r="TGZ15" s="140" t="s">
        <v>454</v>
      </c>
      <c r="THA15" s="140" t="s">
        <v>454</v>
      </c>
      <c r="THB15" s="140" t="s">
        <v>454</v>
      </c>
      <c r="THC15" s="140" t="s">
        <v>454</v>
      </c>
      <c r="THD15" s="140" t="s">
        <v>454</v>
      </c>
      <c r="THE15" s="140" t="s">
        <v>454</v>
      </c>
      <c r="THF15" s="140" t="s">
        <v>454</v>
      </c>
      <c r="THG15" s="140" t="s">
        <v>454</v>
      </c>
      <c r="THH15" s="140" t="s">
        <v>454</v>
      </c>
      <c r="THI15" s="140" t="s">
        <v>454</v>
      </c>
      <c r="THJ15" s="140" t="s">
        <v>454</v>
      </c>
      <c r="THK15" s="140" t="s">
        <v>454</v>
      </c>
      <c r="THL15" s="140" t="s">
        <v>454</v>
      </c>
      <c r="THM15" s="140" t="s">
        <v>454</v>
      </c>
      <c r="THN15" s="140" t="s">
        <v>454</v>
      </c>
      <c r="THO15" s="140" t="s">
        <v>454</v>
      </c>
      <c r="THP15" s="140" t="s">
        <v>454</v>
      </c>
      <c r="THQ15" s="140" t="s">
        <v>454</v>
      </c>
      <c r="THR15" s="140" t="s">
        <v>454</v>
      </c>
      <c r="THS15" s="140" t="s">
        <v>454</v>
      </c>
      <c r="THT15" s="140" t="s">
        <v>454</v>
      </c>
      <c r="THU15" s="140" t="s">
        <v>454</v>
      </c>
      <c r="THV15" s="140" t="s">
        <v>454</v>
      </c>
      <c r="THW15" s="140" t="s">
        <v>454</v>
      </c>
      <c r="THX15" s="140" t="s">
        <v>454</v>
      </c>
      <c r="THY15" s="140" t="s">
        <v>454</v>
      </c>
      <c r="THZ15" s="140" t="s">
        <v>454</v>
      </c>
      <c r="TIA15" s="140" t="s">
        <v>454</v>
      </c>
      <c r="TIB15" s="140" t="s">
        <v>454</v>
      </c>
      <c r="TIC15" s="140" t="s">
        <v>454</v>
      </c>
      <c r="TID15" s="140" t="s">
        <v>454</v>
      </c>
      <c r="TIE15" s="140" t="s">
        <v>454</v>
      </c>
      <c r="TIF15" s="140" t="s">
        <v>454</v>
      </c>
      <c r="TIG15" s="140" t="s">
        <v>454</v>
      </c>
      <c r="TIH15" s="140" t="s">
        <v>454</v>
      </c>
      <c r="TII15" s="140" t="s">
        <v>454</v>
      </c>
      <c r="TIJ15" s="140" t="s">
        <v>454</v>
      </c>
      <c r="TIK15" s="140" t="s">
        <v>454</v>
      </c>
      <c r="TIL15" s="140" t="s">
        <v>454</v>
      </c>
      <c r="TIM15" s="140" t="s">
        <v>454</v>
      </c>
      <c r="TIN15" s="140" t="s">
        <v>454</v>
      </c>
      <c r="TIO15" s="140" t="s">
        <v>454</v>
      </c>
      <c r="TIP15" s="140" t="s">
        <v>454</v>
      </c>
      <c r="TIQ15" s="140" t="s">
        <v>454</v>
      </c>
      <c r="TIR15" s="140" t="s">
        <v>454</v>
      </c>
      <c r="TIS15" s="140" t="s">
        <v>454</v>
      </c>
      <c r="TIT15" s="140" t="s">
        <v>454</v>
      </c>
      <c r="TIU15" s="140" t="s">
        <v>454</v>
      </c>
      <c r="TIV15" s="140" t="s">
        <v>454</v>
      </c>
      <c r="TIW15" s="140" t="s">
        <v>454</v>
      </c>
      <c r="TIX15" s="140" t="s">
        <v>454</v>
      </c>
      <c r="TIY15" s="140" t="s">
        <v>454</v>
      </c>
      <c r="TIZ15" s="140" t="s">
        <v>454</v>
      </c>
      <c r="TJA15" s="140" t="s">
        <v>454</v>
      </c>
      <c r="TJB15" s="140" t="s">
        <v>454</v>
      </c>
      <c r="TJC15" s="140" t="s">
        <v>454</v>
      </c>
      <c r="TJD15" s="140" t="s">
        <v>454</v>
      </c>
      <c r="TJE15" s="140" t="s">
        <v>454</v>
      </c>
      <c r="TJF15" s="140" t="s">
        <v>454</v>
      </c>
      <c r="TJG15" s="140" t="s">
        <v>454</v>
      </c>
      <c r="TJH15" s="140" t="s">
        <v>454</v>
      </c>
      <c r="TJI15" s="140" t="s">
        <v>454</v>
      </c>
      <c r="TJJ15" s="140" t="s">
        <v>454</v>
      </c>
      <c r="TJK15" s="140" t="s">
        <v>454</v>
      </c>
      <c r="TJL15" s="140" t="s">
        <v>454</v>
      </c>
      <c r="TJM15" s="140" t="s">
        <v>454</v>
      </c>
      <c r="TJN15" s="140" t="s">
        <v>454</v>
      </c>
      <c r="TJO15" s="140" t="s">
        <v>454</v>
      </c>
      <c r="TJP15" s="140" t="s">
        <v>454</v>
      </c>
      <c r="TJQ15" s="140" t="s">
        <v>454</v>
      </c>
      <c r="TJR15" s="140" t="s">
        <v>454</v>
      </c>
      <c r="TJS15" s="140" t="s">
        <v>454</v>
      </c>
      <c r="TJT15" s="140" t="s">
        <v>454</v>
      </c>
      <c r="TJU15" s="140" t="s">
        <v>454</v>
      </c>
      <c r="TJV15" s="140" t="s">
        <v>454</v>
      </c>
      <c r="TJW15" s="140" t="s">
        <v>454</v>
      </c>
      <c r="TJX15" s="140" t="s">
        <v>454</v>
      </c>
      <c r="TJY15" s="140" t="s">
        <v>454</v>
      </c>
      <c r="TJZ15" s="140" t="s">
        <v>454</v>
      </c>
      <c r="TKA15" s="140" t="s">
        <v>454</v>
      </c>
      <c r="TKB15" s="140" t="s">
        <v>454</v>
      </c>
      <c r="TKC15" s="140" t="s">
        <v>454</v>
      </c>
      <c r="TKD15" s="140" t="s">
        <v>454</v>
      </c>
      <c r="TKE15" s="140" t="s">
        <v>454</v>
      </c>
      <c r="TKF15" s="140" t="s">
        <v>454</v>
      </c>
      <c r="TKG15" s="140" t="s">
        <v>454</v>
      </c>
      <c r="TKH15" s="140" t="s">
        <v>454</v>
      </c>
      <c r="TKI15" s="140" t="s">
        <v>454</v>
      </c>
      <c r="TKJ15" s="140" t="s">
        <v>454</v>
      </c>
      <c r="TKK15" s="140" t="s">
        <v>454</v>
      </c>
      <c r="TKL15" s="140" t="s">
        <v>454</v>
      </c>
      <c r="TKM15" s="140" t="s">
        <v>454</v>
      </c>
      <c r="TKN15" s="140" t="s">
        <v>454</v>
      </c>
      <c r="TKO15" s="140" t="s">
        <v>454</v>
      </c>
      <c r="TKP15" s="140" t="s">
        <v>454</v>
      </c>
      <c r="TKQ15" s="140" t="s">
        <v>454</v>
      </c>
      <c r="TKR15" s="140" t="s">
        <v>454</v>
      </c>
      <c r="TKS15" s="140" t="s">
        <v>454</v>
      </c>
      <c r="TKT15" s="140" t="s">
        <v>454</v>
      </c>
      <c r="TKU15" s="140" t="s">
        <v>454</v>
      </c>
      <c r="TKV15" s="140" t="s">
        <v>454</v>
      </c>
      <c r="TKW15" s="140" t="s">
        <v>454</v>
      </c>
      <c r="TKX15" s="140" t="s">
        <v>454</v>
      </c>
      <c r="TKY15" s="140" t="s">
        <v>454</v>
      </c>
      <c r="TKZ15" s="140" t="s">
        <v>454</v>
      </c>
      <c r="TLA15" s="140" t="s">
        <v>454</v>
      </c>
      <c r="TLB15" s="140" t="s">
        <v>454</v>
      </c>
      <c r="TLC15" s="140" t="s">
        <v>454</v>
      </c>
      <c r="TLD15" s="140" t="s">
        <v>454</v>
      </c>
      <c r="TLE15" s="140" t="s">
        <v>454</v>
      </c>
      <c r="TLF15" s="140" t="s">
        <v>454</v>
      </c>
      <c r="TLG15" s="140" t="s">
        <v>454</v>
      </c>
      <c r="TLH15" s="140" t="s">
        <v>454</v>
      </c>
      <c r="TLI15" s="140" t="s">
        <v>454</v>
      </c>
      <c r="TLJ15" s="140" t="s">
        <v>454</v>
      </c>
      <c r="TLK15" s="140" t="s">
        <v>454</v>
      </c>
      <c r="TLL15" s="140" t="s">
        <v>454</v>
      </c>
      <c r="TLM15" s="140" t="s">
        <v>454</v>
      </c>
      <c r="TLN15" s="140" t="s">
        <v>454</v>
      </c>
      <c r="TLO15" s="140" t="s">
        <v>454</v>
      </c>
      <c r="TLP15" s="140" t="s">
        <v>454</v>
      </c>
      <c r="TLQ15" s="140" t="s">
        <v>454</v>
      </c>
      <c r="TLR15" s="140" t="s">
        <v>454</v>
      </c>
      <c r="TLS15" s="140" t="s">
        <v>454</v>
      </c>
      <c r="TLT15" s="140" t="s">
        <v>454</v>
      </c>
      <c r="TLU15" s="140" t="s">
        <v>454</v>
      </c>
      <c r="TLV15" s="140" t="s">
        <v>454</v>
      </c>
      <c r="TLW15" s="140" t="s">
        <v>454</v>
      </c>
      <c r="TLX15" s="140" t="s">
        <v>454</v>
      </c>
      <c r="TLY15" s="140" t="s">
        <v>454</v>
      </c>
      <c r="TLZ15" s="140" t="s">
        <v>454</v>
      </c>
      <c r="TMA15" s="140" t="s">
        <v>454</v>
      </c>
      <c r="TMB15" s="140" t="s">
        <v>454</v>
      </c>
      <c r="TMC15" s="140" t="s">
        <v>454</v>
      </c>
      <c r="TMD15" s="140" t="s">
        <v>454</v>
      </c>
      <c r="TME15" s="140" t="s">
        <v>454</v>
      </c>
      <c r="TMF15" s="140" t="s">
        <v>454</v>
      </c>
      <c r="TMG15" s="140" t="s">
        <v>454</v>
      </c>
      <c r="TMH15" s="140" t="s">
        <v>454</v>
      </c>
      <c r="TMI15" s="140" t="s">
        <v>454</v>
      </c>
      <c r="TMJ15" s="140" t="s">
        <v>454</v>
      </c>
      <c r="TMK15" s="140" t="s">
        <v>454</v>
      </c>
      <c r="TML15" s="140" t="s">
        <v>454</v>
      </c>
      <c r="TMM15" s="140" t="s">
        <v>454</v>
      </c>
      <c r="TMN15" s="140" t="s">
        <v>454</v>
      </c>
      <c r="TMO15" s="140" t="s">
        <v>454</v>
      </c>
      <c r="TMP15" s="140" t="s">
        <v>454</v>
      </c>
      <c r="TMQ15" s="140" t="s">
        <v>454</v>
      </c>
      <c r="TMR15" s="140" t="s">
        <v>454</v>
      </c>
      <c r="TMS15" s="140" t="s">
        <v>454</v>
      </c>
      <c r="TMT15" s="140" t="s">
        <v>454</v>
      </c>
      <c r="TMU15" s="140" t="s">
        <v>454</v>
      </c>
      <c r="TMV15" s="140" t="s">
        <v>454</v>
      </c>
      <c r="TMW15" s="140" t="s">
        <v>454</v>
      </c>
      <c r="TMX15" s="140" t="s">
        <v>454</v>
      </c>
      <c r="TMY15" s="140" t="s">
        <v>454</v>
      </c>
      <c r="TMZ15" s="140" t="s">
        <v>454</v>
      </c>
      <c r="TNA15" s="140" t="s">
        <v>454</v>
      </c>
      <c r="TNB15" s="140" t="s">
        <v>454</v>
      </c>
      <c r="TNC15" s="140" t="s">
        <v>454</v>
      </c>
      <c r="TND15" s="140" t="s">
        <v>454</v>
      </c>
      <c r="TNE15" s="140" t="s">
        <v>454</v>
      </c>
      <c r="TNF15" s="140" t="s">
        <v>454</v>
      </c>
      <c r="TNG15" s="140" t="s">
        <v>454</v>
      </c>
      <c r="TNH15" s="140" t="s">
        <v>454</v>
      </c>
      <c r="TNI15" s="140" t="s">
        <v>454</v>
      </c>
      <c r="TNJ15" s="140" t="s">
        <v>454</v>
      </c>
      <c r="TNK15" s="140" t="s">
        <v>454</v>
      </c>
      <c r="TNL15" s="140" t="s">
        <v>454</v>
      </c>
      <c r="TNM15" s="140" t="s">
        <v>454</v>
      </c>
      <c r="TNN15" s="140" t="s">
        <v>454</v>
      </c>
      <c r="TNO15" s="140" t="s">
        <v>454</v>
      </c>
      <c r="TNP15" s="140" t="s">
        <v>454</v>
      </c>
      <c r="TNQ15" s="140" t="s">
        <v>454</v>
      </c>
      <c r="TNR15" s="140" t="s">
        <v>454</v>
      </c>
      <c r="TNS15" s="140" t="s">
        <v>454</v>
      </c>
      <c r="TNT15" s="140" t="s">
        <v>454</v>
      </c>
      <c r="TNU15" s="140" t="s">
        <v>454</v>
      </c>
      <c r="TNV15" s="140" t="s">
        <v>454</v>
      </c>
      <c r="TNW15" s="140" t="s">
        <v>454</v>
      </c>
      <c r="TNX15" s="140" t="s">
        <v>454</v>
      </c>
      <c r="TNY15" s="140" t="s">
        <v>454</v>
      </c>
      <c r="TNZ15" s="140" t="s">
        <v>454</v>
      </c>
      <c r="TOA15" s="140" t="s">
        <v>454</v>
      </c>
      <c r="TOB15" s="140" t="s">
        <v>454</v>
      </c>
      <c r="TOC15" s="140" t="s">
        <v>454</v>
      </c>
      <c r="TOD15" s="140" t="s">
        <v>454</v>
      </c>
      <c r="TOE15" s="140" t="s">
        <v>454</v>
      </c>
      <c r="TOF15" s="140" t="s">
        <v>454</v>
      </c>
      <c r="TOG15" s="140" t="s">
        <v>454</v>
      </c>
      <c r="TOH15" s="140" t="s">
        <v>454</v>
      </c>
      <c r="TOI15" s="140" t="s">
        <v>454</v>
      </c>
      <c r="TOJ15" s="140" t="s">
        <v>454</v>
      </c>
      <c r="TOK15" s="140" t="s">
        <v>454</v>
      </c>
      <c r="TOL15" s="140" t="s">
        <v>454</v>
      </c>
      <c r="TOM15" s="140" t="s">
        <v>454</v>
      </c>
      <c r="TON15" s="140" t="s">
        <v>454</v>
      </c>
      <c r="TOO15" s="140" t="s">
        <v>454</v>
      </c>
      <c r="TOP15" s="140" t="s">
        <v>454</v>
      </c>
      <c r="TOQ15" s="140" t="s">
        <v>454</v>
      </c>
      <c r="TOR15" s="140" t="s">
        <v>454</v>
      </c>
      <c r="TOS15" s="140" t="s">
        <v>454</v>
      </c>
      <c r="TOT15" s="140" t="s">
        <v>454</v>
      </c>
      <c r="TOU15" s="140" t="s">
        <v>454</v>
      </c>
      <c r="TOV15" s="140" t="s">
        <v>454</v>
      </c>
      <c r="TOW15" s="140" t="s">
        <v>454</v>
      </c>
      <c r="TOX15" s="140" t="s">
        <v>454</v>
      </c>
      <c r="TOY15" s="140" t="s">
        <v>454</v>
      </c>
      <c r="TOZ15" s="140" t="s">
        <v>454</v>
      </c>
      <c r="TPA15" s="140" t="s">
        <v>454</v>
      </c>
      <c r="TPB15" s="140" t="s">
        <v>454</v>
      </c>
      <c r="TPC15" s="140" t="s">
        <v>454</v>
      </c>
      <c r="TPD15" s="140" t="s">
        <v>454</v>
      </c>
      <c r="TPE15" s="140" t="s">
        <v>454</v>
      </c>
      <c r="TPF15" s="140" t="s">
        <v>454</v>
      </c>
      <c r="TPG15" s="140" t="s">
        <v>454</v>
      </c>
      <c r="TPH15" s="140" t="s">
        <v>454</v>
      </c>
      <c r="TPI15" s="140" t="s">
        <v>454</v>
      </c>
      <c r="TPJ15" s="140" t="s">
        <v>454</v>
      </c>
      <c r="TPK15" s="140" t="s">
        <v>454</v>
      </c>
      <c r="TPL15" s="140" t="s">
        <v>454</v>
      </c>
      <c r="TPM15" s="140" t="s">
        <v>454</v>
      </c>
      <c r="TPN15" s="140" t="s">
        <v>454</v>
      </c>
      <c r="TPO15" s="140" t="s">
        <v>454</v>
      </c>
      <c r="TPP15" s="140" t="s">
        <v>454</v>
      </c>
      <c r="TPQ15" s="140" t="s">
        <v>454</v>
      </c>
      <c r="TPR15" s="140" t="s">
        <v>454</v>
      </c>
      <c r="TPS15" s="140" t="s">
        <v>454</v>
      </c>
      <c r="TPT15" s="140" t="s">
        <v>454</v>
      </c>
      <c r="TPU15" s="140" t="s">
        <v>454</v>
      </c>
      <c r="TPV15" s="140" t="s">
        <v>454</v>
      </c>
      <c r="TPW15" s="140" t="s">
        <v>454</v>
      </c>
      <c r="TPX15" s="140" t="s">
        <v>454</v>
      </c>
      <c r="TPY15" s="140" t="s">
        <v>454</v>
      </c>
      <c r="TPZ15" s="140" t="s">
        <v>454</v>
      </c>
      <c r="TQA15" s="140" t="s">
        <v>454</v>
      </c>
      <c r="TQB15" s="140" t="s">
        <v>454</v>
      </c>
      <c r="TQC15" s="140" t="s">
        <v>454</v>
      </c>
      <c r="TQD15" s="140" t="s">
        <v>454</v>
      </c>
      <c r="TQE15" s="140" t="s">
        <v>454</v>
      </c>
      <c r="TQF15" s="140" t="s">
        <v>454</v>
      </c>
      <c r="TQG15" s="140" t="s">
        <v>454</v>
      </c>
      <c r="TQH15" s="140" t="s">
        <v>454</v>
      </c>
      <c r="TQI15" s="140" t="s">
        <v>454</v>
      </c>
      <c r="TQJ15" s="140" t="s">
        <v>454</v>
      </c>
      <c r="TQK15" s="140" t="s">
        <v>454</v>
      </c>
      <c r="TQL15" s="140" t="s">
        <v>454</v>
      </c>
      <c r="TQM15" s="140" t="s">
        <v>454</v>
      </c>
      <c r="TQN15" s="140" t="s">
        <v>454</v>
      </c>
      <c r="TQO15" s="140" t="s">
        <v>454</v>
      </c>
      <c r="TQP15" s="140" t="s">
        <v>454</v>
      </c>
      <c r="TQQ15" s="140" t="s">
        <v>454</v>
      </c>
      <c r="TQR15" s="140" t="s">
        <v>454</v>
      </c>
      <c r="TQS15" s="140" t="s">
        <v>454</v>
      </c>
      <c r="TQT15" s="140" t="s">
        <v>454</v>
      </c>
      <c r="TQU15" s="140" t="s">
        <v>454</v>
      </c>
      <c r="TQV15" s="140" t="s">
        <v>454</v>
      </c>
      <c r="TQW15" s="140" t="s">
        <v>454</v>
      </c>
      <c r="TQX15" s="140" t="s">
        <v>454</v>
      </c>
      <c r="TQY15" s="140" t="s">
        <v>454</v>
      </c>
      <c r="TQZ15" s="140" t="s">
        <v>454</v>
      </c>
      <c r="TRA15" s="140" t="s">
        <v>454</v>
      </c>
      <c r="TRB15" s="140" t="s">
        <v>454</v>
      </c>
      <c r="TRC15" s="140" t="s">
        <v>454</v>
      </c>
      <c r="TRD15" s="140" t="s">
        <v>454</v>
      </c>
      <c r="TRE15" s="140" t="s">
        <v>454</v>
      </c>
      <c r="TRF15" s="140" t="s">
        <v>454</v>
      </c>
      <c r="TRG15" s="140" t="s">
        <v>454</v>
      </c>
      <c r="TRH15" s="140" t="s">
        <v>454</v>
      </c>
      <c r="TRI15" s="140" t="s">
        <v>454</v>
      </c>
      <c r="TRJ15" s="140" t="s">
        <v>454</v>
      </c>
      <c r="TRK15" s="140" t="s">
        <v>454</v>
      </c>
      <c r="TRL15" s="140" t="s">
        <v>454</v>
      </c>
      <c r="TRM15" s="140" t="s">
        <v>454</v>
      </c>
      <c r="TRN15" s="140" t="s">
        <v>454</v>
      </c>
      <c r="TRO15" s="140" t="s">
        <v>454</v>
      </c>
      <c r="TRP15" s="140" t="s">
        <v>454</v>
      </c>
      <c r="TRQ15" s="140" t="s">
        <v>454</v>
      </c>
      <c r="TRR15" s="140" t="s">
        <v>454</v>
      </c>
      <c r="TRS15" s="140" t="s">
        <v>454</v>
      </c>
      <c r="TRT15" s="140" t="s">
        <v>454</v>
      </c>
      <c r="TRU15" s="140" t="s">
        <v>454</v>
      </c>
      <c r="TRV15" s="140" t="s">
        <v>454</v>
      </c>
      <c r="TRW15" s="140" t="s">
        <v>454</v>
      </c>
      <c r="TRX15" s="140" t="s">
        <v>454</v>
      </c>
      <c r="TRY15" s="140" t="s">
        <v>454</v>
      </c>
      <c r="TRZ15" s="140" t="s">
        <v>454</v>
      </c>
      <c r="TSA15" s="140" t="s">
        <v>454</v>
      </c>
      <c r="TSB15" s="140" t="s">
        <v>454</v>
      </c>
      <c r="TSC15" s="140" t="s">
        <v>454</v>
      </c>
      <c r="TSD15" s="140" t="s">
        <v>454</v>
      </c>
      <c r="TSE15" s="140" t="s">
        <v>454</v>
      </c>
      <c r="TSF15" s="140" t="s">
        <v>454</v>
      </c>
      <c r="TSG15" s="140" t="s">
        <v>454</v>
      </c>
      <c r="TSH15" s="140" t="s">
        <v>454</v>
      </c>
      <c r="TSI15" s="140" t="s">
        <v>454</v>
      </c>
      <c r="TSJ15" s="140" t="s">
        <v>454</v>
      </c>
      <c r="TSK15" s="140" t="s">
        <v>454</v>
      </c>
      <c r="TSL15" s="140" t="s">
        <v>454</v>
      </c>
      <c r="TSM15" s="140" t="s">
        <v>454</v>
      </c>
      <c r="TSN15" s="140" t="s">
        <v>454</v>
      </c>
      <c r="TSO15" s="140" t="s">
        <v>454</v>
      </c>
      <c r="TSP15" s="140" t="s">
        <v>454</v>
      </c>
      <c r="TSQ15" s="140" t="s">
        <v>454</v>
      </c>
      <c r="TSR15" s="140" t="s">
        <v>454</v>
      </c>
      <c r="TSS15" s="140" t="s">
        <v>454</v>
      </c>
      <c r="TST15" s="140" t="s">
        <v>454</v>
      </c>
      <c r="TSU15" s="140" t="s">
        <v>454</v>
      </c>
      <c r="TSV15" s="140" t="s">
        <v>454</v>
      </c>
      <c r="TSW15" s="140" t="s">
        <v>454</v>
      </c>
      <c r="TSX15" s="140" t="s">
        <v>454</v>
      </c>
      <c r="TSY15" s="140" t="s">
        <v>454</v>
      </c>
      <c r="TSZ15" s="140" t="s">
        <v>454</v>
      </c>
      <c r="TTA15" s="140" t="s">
        <v>454</v>
      </c>
      <c r="TTB15" s="140" t="s">
        <v>454</v>
      </c>
      <c r="TTC15" s="140" t="s">
        <v>454</v>
      </c>
      <c r="TTD15" s="140" t="s">
        <v>454</v>
      </c>
      <c r="TTE15" s="140" t="s">
        <v>454</v>
      </c>
      <c r="TTF15" s="140" t="s">
        <v>454</v>
      </c>
      <c r="TTG15" s="140" t="s">
        <v>454</v>
      </c>
      <c r="TTH15" s="140" t="s">
        <v>454</v>
      </c>
      <c r="TTI15" s="140" t="s">
        <v>454</v>
      </c>
      <c r="TTJ15" s="140" t="s">
        <v>454</v>
      </c>
      <c r="TTK15" s="140" t="s">
        <v>454</v>
      </c>
      <c r="TTL15" s="140" t="s">
        <v>454</v>
      </c>
      <c r="TTM15" s="140" t="s">
        <v>454</v>
      </c>
      <c r="TTN15" s="140" t="s">
        <v>454</v>
      </c>
      <c r="TTO15" s="140" t="s">
        <v>454</v>
      </c>
      <c r="TTP15" s="140" t="s">
        <v>454</v>
      </c>
      <c r="TTQ15" s="140" t="s">
        <v>454</v>
      </c>
      <c r="TTR15" s="140" t="s">
        <v>454</v>
      </c>
      <c r="TTS15" s="140" t="s">
        <v>454</v>
      </c>
      <c r="TTT15" s="140" t="s">
        <v>454</v>
      </c>
      <c r="TTU15" s="140" t="s">
        <v>454</v>
      </c>
      <c r="TTV15" s="140" t="s">
        <v>454</v>
      </c>
      <c r="TTW15" s="140" t="s">
        <v>454</v>
      </c>
      <c r="TTX15" s="140" t="s">
        <v>454</v>
      </c>
      <c r="TTY15" s="140" t="s">
        <v>454</v>
      </c>
      <c r="TTZ15" s="140" t="s">
        <v>454</v>
      </c>
      <c r="TUA15" s="140" t="s">
        <v>454</v>
      </c>
      <c r="TUB15" s="140" t="s">
        <v>454</v>
      </c>
      <c r="TUC15" s="140" t="s">
        <v>454</v>
      </c>
      <c r="TUD15" s="140" t="s">
        <v>454</v>
      </c>
      <c r="TUE15" s="140" t="s">
        <v>454</v>
      </c>
      <c r="TUF15" s="140" t="s">
        <v>454</v>
      </c>
      <c r="TUG15" s="140" t="s">
        <v>454</v>
      </c>
      <c r="TUH15" s="140" t="s">
        <v>454</v>
      </c>
      <c r="TUI15" s="140" t="s">
        <v>454</v>
      </c>
      <c r="TUJ15" s="140" t="s">
        <v>454</v>
      </c>
      <c r="TUK15" s="140" t="s">
        <v>454</v>
      </c>
      <c r="TUL15" s="140" t="s">
        <v>454</v>
      </c>
      <c r="TUM15" s="140" t="s">
        <v>454</v>
      </c>
      <c r="TUN15" s="140" t="s">
        <v>454</v>
      </c>
      <c r="TUO15" s="140" t="s">
        <v>454</v>
      </c>
      <c r="TUP15" s="140" t="s">
        <v>454</v>
      </c>
      <c r="TUQ15" s="140" t="s">
        <v>454</v>
      </c>
      <c r="TUR15" s="140" t="s">
        <v>454</v>
      </c>
      <c r="TUS15" s="140" t="s">
        <v>454</v>
      </c>
      <c r="TUT15" s="140" t="s">
        <v>454</v>
      </c>
      <c r="TUU15" s="140" t="s">
        <v>454</v>
      </c>
      <c r="TUV15" s="140" t="s">
        <v>454</v>
      </c>
      <c r="TUW15" s="140" t="s">
        <v>454</v>
      </c>
      <c r="TUX15" s="140" t="s">
        <v>454</v>
      </c>
      <c r="TUY15" s="140" t="s">
        <v>454</v>
      </c>
      <c r="TUZ15" s="140" t="s">
        <v>454</v>
      </c>
      <c r="TVA15" s="140" t="s">
        <v>454</v>
      </c>
      <c r="TVB15" s="140" t="s">
        <v>454</v>
      </c>
      <c r="TVC15" s="140" t="s">
        <v>454</v>
      </c>
      <c r="TVD15" s="140" t="s">
        <v>454</v>
      </c>
      <c r="TVE15" s="140" t="s">
        <v>454</v>
      </c>
      <c r="TVF15" s="140" t="s">
        <v>454</v>
      </c>
      <c r="TVG15" s="140" t="s">
        <v>454</v>
      </c>
      <c r="TVH15" s="140" t="s">
        <v>454</v>
      </c>
      <c r="TVI15" s="140" t="s">
        <v>454</v>
      </c>
      <c r="TVJ15" s="140" t="s">
        <v>454</v>
      </c>
      <c r="TVK15" s="140" t="s">
        <v>454</v>
      </c>
      <c r="TVL15" s="140" t="s">
        <v>454</v>
      </c>
      <c r="TVM15" s="140" t="s">
        <v>454</v>
      </c>
      <c r="TVN15" s="140" t="s">
        <v>454</v>
      </c>
      <c r="TVO15" s="140" t="s">
        <v>454</v>
      </c>
      <c r="TVP15" s="140" t="s">
        <v>454</v>
      </c>
      <c r="TVQ15" s="140" t="s">
        <v>454</v>
      </c>
      <c r="TVR15" s="140" t="s">
        <v>454</v>
      </c>
      <c r="TVS15" s="140" t="s">
        <v>454</v>
      </c>
      <c r="TVT15" s="140" t="s">
        <v>454</v>
      </c>
      <c r="TVU15" s="140" t="s">
        <v>454</v>
      </c>
      <c r="TVV15" s="140" t="s">
        <v>454</v>
      </c>
      <c r="TVW15" s="140" t="s">
        <v>454</v>
      </c>
      <c r="TVX15" s="140" t="s">
        <v>454</v>
      </c>
      <c r="TVY15" s="140" t="s">
        <v>454</v>
      </c>
      <c r="TVZ15" s="140" t="s">
        <v>454</v>
      </c>
      <c r="TWA15" s="140" t="s">
        <v>454</v>
      </c>
      <c r="TWB15" s="140" t="s">
        <v>454</v>
      </c>
      <c r="TWC15" s="140" t="s">
        <v>454</v>
      </c>
      <c r="TWD15" s="140" t="s">
        <v>454</v>
      </c>
      <c r="TWE15" s="140" t="s">
        <v>454</v>
      </c>
      <c r="TWF15" s="140" t="s">
        <v>454</v>
      </c>
      <c r="TWG15" s="140" t="s">
        <v>454</v>
      </c>
      <c r="TWH15" s="140" t="s">
        <v>454</v>
      </c>
      <c r="TWI15" s="140" t="s">
        <v>454</v>
      </c>
      <c r="TWJ15" s="140" t="s">
        <v>454</v>
      </c>
      <c r="TWK15" s="140" t="s">
        <v>454</v>
      </c>
      <c r="TWL15" s="140" t="s">
        <v>454</v>
      </c>
      <c r="TWM15" s="140" t="s">
        <v>454</v>
      </c>
      <c r="TWN15" s="140" t="s">
        <v>454</v>
      </c>
      <c r="TWO15" s="140" t="s">
        <v>454</v>
      </c>
      <c r="TWP15" s="140" t="s">
        <v>454</v>
      </c>
      <c r="TWQ15" s="140" t="s">
        <v>454</v>
      </c>
      <c r="TWR15" s="140" t="s">
        <v>454</v>
      </c>
      <c r="TWS15" s="140" t="s">
        <v>454</v>
      </c>
      <c r="TWT15" s="140" t="s">
        <v>454</v>
      </c>
      <c r="TWU15" s="140" t="s">
        <v>454</v>
      </c>
      <c r="TWV15" s="140" t="s">
        <v>454</v>
      </c>
      <c r="TWW15" s="140" t="s">
        <v>454</v>
      </c>
      <c r="TWX15" s="140" t="s">
        <v>454</v>
      </c>
      <c r="TWY15" s="140" t="s">
        <v>454</v>
      </c>
      <c r="TWZ15" s="140" t="s">
        <v>454</v>
      </c>
      <c r="TXA15" s="140" t="s">
        <v>454</v>
      </c>
      <c r="TXB15" s="140" t="s">
        <v>454</v>
      </c>
      <c r="TXC15" s="140" t="s">
        <v>454</v>
      </c>
      <c r="TXD15" s="140" t="s">
        <v>454</v>
      </c>
      <c r="TXE15" s="140" t="s">
        <v>454</v>
      </c>
      <c r="TXF15" s="140" t="s">
        <v>454</v>
      </c>
      <c r="TXG15" s="140" t="s">
        <v>454</v>
      </c>
      <c r="TXH15" s="140" t="s">
        <v>454</v>
      </c>
      <c r="TXI15" s="140" t="s">
        <v>454</v>
      </c>
      <c r="TXJ15" s="140" t="s">
        <v>454</v>
      </c>
      <c r="TXK15" s="140" t="s">
        <v>454</v>
      </c>
      <c r="TXL15" s="140" t="s">
        <v>454</v>
      </c>
      <c r="TXM15" s="140" t="s">
        <v>454</v>
      </c>
      <c r="TXN15" s="140" t="s">
        <v>454</v>
      </c>
      <c r="TXO15" s="140" t="s">
        <v>454</v>
      </c>
      <c r="TXP15" s="140" t="s">
        <v>454</v>
      </c>
      <c r="TXQ15" s="140" t="s">
        <v>454</v>
      </c>
      <c r="TXR15" s="140" t="s">
        <v>454</v>
      </c>
      <c r="TXS15" s="140" t="s">
        <v>454</v>
      </c>
      <c r="TXT15" s="140" t="s">
        <v>454</v>
      </c>
      <c r="TXU15" s="140" t="s">
        <v>454</v>
      </c>
      <c r="TXV15" s="140" t="s">
        <v>454</v>
      </c>
      <c r="TXW15" s="140" t="s">
        <v>454</v>
      </c>
      <c r="TXX15" s="140" t="s">
        <v>454</v>
      </c>
      <c r="TXY15" s="140" t="s">
        <v>454</v>
      </c>
      <c r="TXZ15" s="140" t="s">
        <v>454</v>
      </c>
      <c r="TYA15" s="140" t="s">
        <v>454</v>
      </c>
      <c r="TYB15" s="140" t="s">
        <v>454</v>
      </c>
      <c r="TYC15" s="140" t="s">
        <v>454</v>
      </c>
      <c r="TYD15" s="140" t="s">
        <v>454</v>
      </c>
      <c r="TYE15" s="140" t="s">
        <v>454</v>
      </c>
      <c r="TYF15" s="140" t="s">
        <v>454</v>
      </c>
      <c r="TYG15" s="140" t="s">
        <v>454</v>
      </c>
      <c r="TYH15" s="140" t="s">
        <v>454</v>
      </c>
      <c r="TYI15" s="140" t="s">
        <v>454</v>
      </c>
      <c r="TYJ15" s="140" t="s">
        <v>454</v>
      </c>
      <c r="TYK15" s="140" t="s">
        <v>454</v>
      </c>
      <c r="TYL15" s="140" t="s">
        <v>454</v>
      </c>
      <c r="TYM15" s="140" t="s">
        <v>454</v>
      </c>
      <c r="TYN15" s="140" t="s">
        <v>454</v>
      </c>
      <c r="TYO15" s="140" t="s">
        <v>454</v>
      </c>
      <c r="TYP15" s="140" t="s">
        <v>454</v>
      </c>
      <c r="TYQ15" s="140" t="s">
        <v>454</v>
      </c>
      <c r="TYR15" s="140" t="s">
        <v>454</v>
      </c>
      <c r="TYS15" s="140" t="s">
        <v>454</v>
      </c>
      <c r="TYT15" s="140" t="s">
        <v>454</v>
      </c>
      <c r="TYU15" s="140" t="s">
        <v>454</v>
      </c>
      <c r="TYV15" s="140" t="s">
        <v>454</v>
      </c>
      <c r="TYW15" s="140" t="s">
        <v>454</v>
      </c>
      <c r="TYX15" s="140" t="s">
        <v>454</v>
      </c>
      <c r="TYY15" s="140" t="s">
        <v>454</v>
      </c>
      <c r="TYZ15" s="140" t="s">
        <v>454</v>
      </c>
      <c r="TZA15" s="140" t="s">
        <v>454</v>
      </c>
      <c r="TZB15" s="140" t="s">
        <v>454</v>
      </c>
      <c r="TZC15" s="140" t="s">
        <v>454</v>
      </c>
      <c r="TZD15" s="140" t="s">
        <v>454</v>
      </c>
      <c r="TZE15" s="140" t="s">
        <v>454</v>
      </c>
      <c r="TZF15" s="140" t="s">
        <v>454</v>
      </c>
      <c r="TZG15" s="140" t="s">
        <v>454</v>
      </c>
      <c r="TZH15" s="140" t="s">
        <v>454</v>
      </c>
      <c r="TZI15" s="140" t="s">
        <v>454</v>
      </c>
      <c r="TZJ15" s="140" t="s">
        <v>454</v>
      </c>
      <c r="TZK15" s="140" t="s">
        <v>454</v>
      </c>
      <c r="TZL15" s="140" t="s">
        <v>454</v>
      </c>
      <c r="TZM15" s="140" t="s">
        <v>454</v>
      </c>
      <c r="TZN15" s="140" t="s">
        <v>454</v>
      </c>
      <c r="TZO15" s="140" t="s">
        <v>454</v>
      </c>
      <c r="TZP15" s="140" t="s">
        <v>454</v>
      </c>
      <c r="TZQ15" s="140" t="s">
        <v>454</v>
      </c>
      <c r="TZR15" s="140" t="s">
        <v>454</v>
      </c>
      <c r="TZS15" s="140" t="s">
        <v>454</v>
      </c>
      <c r="TZT15" s="140" t="s">
        <v>454</v>
      </c>
      <c r="TZU15" s="140" t="s">
        <v>454</v>
      </c>
      <c r="TZV15" s="140" t="s">
        <v>454</v>
      </c>
      <c r="TZW15" s="140" t="s">
        <v>454</v>
      </c>
      <c r="TZX15" s="140" t="s">
        <v>454</v>
      </c>
      <c r="TZY15" s="140" t="s">
        <v>454</v>
      </c>
      <c r="TZZ15" s="140" t="s">
        <v>454</v>
      </c>
      <c r="UAA15" s="140" t="s">
        <v>454</v>
      </c>
      <c r="UAB15" s="140" t="s">
        <v>454</v>
      </c>
      <c r="UAC15" s="140" t="s">
        <v>454</v>
      </c>
      <c r="UAD15" s="140" t="s">
        <v>454</v>
      </c>
      <c r="UAE15" s="140" t="s">
        <v>454</v>
      </c>
      <c r="UAF15" s="140" t="s">
        <v>454</v>
      </c>
      <c r="UAG15" s="140" t="s">
        <v>454</v>
      </c>
      <c r="UAH15" s="140" t="s">
        <v>454</v>
      </c>
      <c r="UAI15" s="140" t="s">
        <v>454</v>
      </c>
      <c r="UAJ15" s="140" t="s">
        <v>454</v>
      </c>
      <c r="UAK15" s="140" t="s">
        <v>454</v>
      </c>
      <c r="UAL15" s="140" t="s">
        <v>454</v>
      </c>
      <c r="UAM15" s="140" t="s">
        <v>454</v>
      </c>
      <c r="UAN15" s="140" t="s">
        <v>454</v>
      </c>
      <c r="UAO15" s="140" t="s">
        <v>454</v>
      </c>
      <c r="UAP15" s="140" t="s">
        <v>454</v>
      </c>
      <c r="UAQ15" s="140" t="s">
        <v>454</v>
      </c>
      <c r="UAR15" s="140" t="s">
        <v>454</v>
      </c>
      <c r="UAS15" s="140" t="s">
        <v>454</v>
      </c>
      <c r="UAT15" s="140" t="s">
        <v>454</v>
      </c>
      <c r="UAU15" s="140" t="s">
        <v>454</v>
      </c>
      <c r="UAV15" s="140" t="s">
        <v>454</v>
      </c>
      <c r="UAW15" s="140" t="s">
        <v>454</v>
      </c>
      <c r="UAX15" s="140" t="s">
        <v>454</v>
      </c>
      <c r="UAY15" s="140" t="s">
        <v>454</v>
      </c>
      <c r="UAZ15" s="140" t="s">
        <v>454</v>
      </c>
      <c r="UBA15" s="140" t="s">
        <v>454</v>
      </c>
      <c r="UBB15" s="140" t="s">
        <v>454</v>
      </c>
      <c r="UBC15" s="140" t="s">
        <v>454</v>
      </c>
      <c r="UBD15" s="140" t="s">
        <v>454</v>
      </c>
      <c r="UBE15" s="140" t="s">
        <v>454</v>
      </c>
      <c r="UBF15" s="140" t="s">
        <v>454</v>
      </c>
      <c r="UBG15" s="140" t="s">
        <v>454</v>
      </c>
      <c r="UBH15" s="140" t="s">
        <v>454</v>
      </c>
      <c r="UBI15" s="140" t="s">
        <v>454</v>
      </c>
      <c r="UBJ15" s="140" t="s">
        <v>454</v>
      </c>
      <c r="UBK15" s="140" t="s">
        <v>454</v>
      </c>
      <c r="UBL15" s="140" t="s">
        <v>454</v>
      </c>
      <c r="UBM15" s="140" t="s">
        <v>454</v>
      </c>
      <c r="UBN15" s="140" t="s">
        <v>454</v>
      </c>
      <c r="UBO15" s="140" t="s">
        <v>454</v>
      </c>
      <c r="UBP15" s="140" t="s">
        <v>454</v>
      </c>
      <c r="UBQ15" s="140" t="s">
        <v>454</v>
      </c>
      <c r="UBR15" s="140" t="s">
        <v>454</v>
      </c>
      <c r="UBS15" s="140" t="s">
        <v>454</v>
      </c>
      <c r="UBT15" s="140" t="s">
        <v>454</v>
      </c>
      <c r="UBU15" s="140" t="s">
        <v>454</v>
      </c>
      <c r="UBV15" s="140" t="s">
        <v>454</v>
      </c>
      <c r="UBW15" s="140" t="s">
        <v>454</v>
      </c>
      <c r="UBX15" s="140" t="s">
        <v>454</v>
      </c>
      <c r="UBY15" s="140" t="s">
        <v>454</v>
      </c>
      <c r="UBZ15" s="140" t="s">
        <v>454</v>
      </c>
      <c r="UCA15" s="140" t="s">
        <v>454</v>
      </c>
      <c r="UCB15" s="140" t="s">
        <v>454</v>
      </c>
      <c r="UCC15" s="140" t="s">
        <v>454</v>
      </c>
      <c r="UCD15" s="140" t="s">
        <v>454</v>
      </c>
      <c r="UCE15" s="140" t="s">
        <v>454</v>
      </c>
      <c r="UCF15" s="140" t="s">
        <v>454</v>
      </c>
      <c r="UCG15" s="140" t="s">
        <v>454</v>
      </c>
      <c r="UCH15" s="140" t="s">
        <v>454</v>
      </c>
      <c r="UCI15" s="140" t="s">
        <v>454</v>
      </c>
      <c r="UCJ15" s="140" t="s">
        <v>454</v>
      </c>
      <c r="UCK15" s="140" t="s">
        <v>454</v>
      </c>
      <c r="UCL15" s="140" t="s">
        <v>454</v>
      </c>
      <c r="UCM15" s="140" t="s">
        <v>454</v>
      </c>
      <c r="UCN15" s="140" t="s">
        <v>454</v>
      </c>
      <c r="UCO15" s="140" t="s">
        <v>454</v>
      </c>
      <c r="UCP15" s="140" t="s">
        <v>454</v>
      </c>
      <c r="UCQ15" s="140" t="s">
        <v>454</v>
      </c>
      <c r="UCR15" s="140" t="s">
        <v>454</v>
      </c>
      <c r="UCS15" s="140" t="s">
        <v>454</v>
      </c>
      <c r="UCT15" s="140" t="s">
        <v>454</v>
      </c>
      <c r="UCU15" s="140" t="s">
        <v>454</v>
      </c>
      <c r="UCV15" s="140" t="s">
        <v>454</v>
      </c>
      <c r="UCW15" s="140" t="s">
        <v>454</v>
      </c>
      <c r="UCX15" s="140" t="s">
        <v>454</v>
      </c>
      <c r="UCY15" s="140" t="s">
        <v>454</v>
      </c>
      <c r="UCZ15" s="140" t="s">
        <v>454</v>
      </c>
      <c r="UDA15" s="140" t="s">
        <v>454</v>
      </c>
      <c r="UDB15" s="140" t="s">
        <v>454</v>
      </c>
      <c r="UDC15" s="140" t="s">
        <v>454</v>
      </c>
      <c r="UDD15" s="140" t="s">
        <v>454</v>
      </c>
      <c r="UDE15" s="140" t="s">
        <v>454</v>
      </c>
      <c r="UDF15" s="140" t="s">
        <v>454</v>
      </c>
      <c r="UDG15" s="140" t="s">
        <v>454</v>
      </c>
      <c r="UDH15" s="140" t="s">
        <v>454</v>
      </c>
      <c r="UDI15" s="140" t="s">
        <v>454</v>
      </c>
      <c r="UDJ15" s="140" t="s">
        <v>454</v>
      </c>
      <c r="UDK15" s="140" t="s">
        <v>454</v>
      </c>
      <c r="UDL15" s="140" t="s">
        <v>454</v>
      </c>
      <c r="UDM15" s="140" t="s">
        <v>454</v>
      </c>
      <c r="UDN15" s="140" t="s">
        <v>454</v>
      </c>
      <c r="UDO15" s="140" t="s">
        <v>454</v>
      </c>
      <c r="UDP15" s="140" t="s">
        <v>454</v>
      </c>
      <c r="UDQ15" s="140" t="s">
        <v>454</v>
      </c>
      <c r="UDR15" s="140" t="s">
        <v>454</v>
      </c>
      <c r="UDS15" s="140" t="s">
        <v>454</v>
      </c>
      <c r="UDT15" s="140" t="s">
        <v>454</v>
      </c>
      <c r="UDU15" s="140" t="s">
        <v>454</v>
      </c>
      <c r="UDV15" s="140" t="s">
        <v>454</v>
      </c>
      <c r="UDW15" s="140" t="s">
        <v>454</v>
      </c>
      <c r="UDX15" s="140" t="s">
        <v>454</v>
      </c>
      <c r="UDY15" s="140" t="s">
        <v>454</v>
      </c>
      <c r="UDZ15" s="140" t="s">
        <v>454</v>
      </c>
      <c r="UEA15" s="140" t="s">
        <v>454</v>
      </c>
      <c r="UEB15" s="140" t="s">
        <v>454</v>
      </c>
      <c r="UEC15" s="140" t="s">
        <v>454</v>
      </c>
      <c r="UED15" s="140" t="s">
        <v>454</v>
      </c>
      <c r="UEE15" s="140" t="s">
        <v>454</v>
      </c>
      <c r="UEF15" s="140" t="s">
        <v>454</v>
      </c>
      <c r="UEG15" s="140" t="s">
        <v>454</v>
      </c>
      <c r="UEH15" s="140" t="s">
        <v>454</v>
      </c>
      <c r="UEI15" s="140" t="s">
        <v>454</v>
      </c>
      <c r="UEJ15" s="140" t="s">
        <v>454</v>
      </c>
      <c r="UEK15" s="140" t="s">
        <v>454</v>
      </c>
      <c r="UEL15" s="140" t="s">
        <v>454</v>
      </c>
      <c r="UEM15" s="140" t="s">
        <v>454</v>
      </c>
      <c r="UEN15" s="140" t="s">
        <v>454</v>
      </c>
      <c r="UEO15" s="140" t="s">
        <v>454</v>
      </c>
      <c r="UEP15" s="140" t="s">
        <v>454</v>
      </c>
      <c r="UEQ15" s="140" t="s">
        <v>454</v>
      </c>
      <c r="UER15" s="140" t="s">
        <v>454</v>
      </c>
      <c r="UES15" s="140" t="s">
        <v>454</v>
      </c>
      <c r="UET15" s="140" t="s">
        <v>454</v>
      </c>
      <c r="UEU15" s="140" t="s">
        <v>454</v>
      </c>
      <c r="UEV15" s="140" t="s">
        <v>454</v>
      </c>
      <c r="UEW15" s="140" t="s">
        <v>454</v>
      </c>
      <c r="UEX15" s="140" t="s">
        <v>454</v>
      </c>
      <c r="UEY15" s="140" t="s">
        <v>454</v>
      </c>
      <c r="UEZ15" s="140" t="s">
        <v>454</v>
      </c>
      <c r="UFA15" s="140" t="s">
        <v>454</v>
      </c>
      <c r="UFB15" s="140" t="s">
        <v>454</v>
      </c>
      <c r="UFC15" s="140" t="s">
        <v>454</v>
      </c>
      <c r="UFD15" s="140" t="s">
        <v>454</v>
      </c>
      <c r="UFE15" s="140" t="s">
        <v>454</v>
      </c>
      <c r="UFF15" s="140" t="s">
        <v>454</v>
      </c>
      <c r="UFG15" s="140" t="s">
        <v>454</v>
      </c>
      <c r="UFH15" s="140" t="s">
        <v>454</v>
      </c>
      <c r="UFI15" s="140" t="s">
        <v>454</v>
      </c>
      <c r="UFJ15" s="140" t="s">
        <v>454</v>
      </c>
      <c r="UFK15" s="140" t="s">
        <v>454</v>
      </c>
      <c r="UFL15" s="140" t="s">
        <v>454</v>
      </c>
      <c r="UFM15" s="140" t="s">
        <v>454</v>
      </c>
      <c r="UFN15" s="140" t="s">
        <v>454</v>
      </c>
      <c r="UFO15" s="140" t="s">
        <v>454</v>
      </c>
      <c r="UFP15" s="140" t="s">
        <v>454</v>
      </c>
      <c r="UFQ15" s="140" t="s">
        <v>454</v>
      </c>
      <c r="UFR15" s="140" t="s">
        <v>454</v>
      </c>
      <c r="UFS15" s="140" t="s">
        <v>454</v>
      </c>
      <c r="UFT15" s="140" t="s">
        <v>454</v>
      </c>
      <c r="UFU15" s="140" t="s">
        <v>454</v>
      </c>
      <c r="UFV15" s="140" t="s">
        <v>454</v>
      </c>
      <c r="UFW15" s="140" t="s">
        <v>454</v>
      </c>
      <c r="UFX15" s="140" t="s">
        <v>454</v>
      </c>
      <c r="UFY15" s="140" t="s">
        <v>454</v>
      </c>
      <c r="UFZ15" s="140" t="s">
        <v>454</v>
      </c>
      <c r="UGA15" s="140" t="s">
        <v>454</v>
      </c>
      <c r="UGB15" s="140" t="s">
        <v>454</v>
      </c>
      <c r="UGC15" s="140" t="s">
        <v>454</v>
      </c>
      <c r="UGD15" s="140" t="s">
        <v>454</v>
      </c>
      <c r="UGE15" s="140" t="s">
        <v>454</v>
      </c>
      <c r="UGF15" s="140" t="s">
        <v>454</v>
      </c>
      <c r="UGG15" s="140" t="s">
        <v>454</v>
      </c>
      <c r="UGH15" s="140" t="s">
        <v>454</v>
      </c>
      <c r="UGI15" s="140" t="s">
        <v>454</v>
      </c>
      <c r="UGJ15" s="140" t="s">
        <v>454</v>
      </c>
      <c r="UGK15" s="140" t="s">
        <v>454</v>
      </c>
      <c r="UGL15" s="140" t="s">
        <v>454</v>
      </c>
      <c r="UGM15" s="140" t="s">
        <v>454</v>
      </c>
      <c r="UGN15" s="140" t="s">
        <v>454</v>
      </c>
      <c r="UGO15" s="140" t="s">
        <v>454</v>
      </c>
      <c r="UGP15" s="140" t="s">
        <v>454</v>
      </c>
      <c r="UGQ15" s="140" t="s">
        <v>454</v>
      </c>
      <c r="UGR15" s="140" t="s">
        <v>454</v>
      </c>
      <c r="UGS15" s="140" t="s">
        <v>454</v>
      </c>
      <c r="UGT15" s="140" t="s">
        <v>454</v>
      </c>
      <c r="UGU15" s="140" t="s">
        <v>454</v>
      </c>
      <c r="UGV15" s="140" t="s">
        <v>454</v>
      </c>
      <c r="UGW15" s="140" t="s">
        <v>454</v>
      </c>
      <c r="UGX15" s="140" t="s">
        <v>454</v>
      </c>
      <c r="UGY15" s="140" t="s">
        <v>454</v>
      </c>
      <c r="UGZ15" s="140" t="s">
        <v>454</v>
      </c>
      <c r="UHA15" s="140" t="s">
        <v>454</v>
      </c>
      <c r="UHB15" s="140" t="s">
        <v>454</v>
      </c>
      <c r="UHC15" s="140" t="s">
        <v>454</v>
      </c>
      <c r="UHD15" s="140" t="s">
        <v>454</v>
      </c>
      <c r="UHE15" s="140" t="s">
        <v>454</v>
      </c>
      <c r="UHF15" s="140" t="s">
        <v>454</v>
      </c>
      <c r="UHG15" s="140" t="s">
        <v>454</v>
      </c>
      <c r="UHH15" s="140" t="s">
        <v>454</v>
      </c>
      <c r="UHI15" s="140" t="s">
        <v>454</v>
      </c>
      <c r="UHJ15" s="140" t="s">
        <v>454</v>
      </c>
      <c r="UHK15" s="140" t="s">
        <v>454</v>
      </c>
      <c r="UHL15" s="140" t="s">
        <v>454</v>
      </c>
      <c r="UHM15" s="140" t="s">
        <v>454</v>
      </c>
      <c r="UHN15" s="140" t="s">
        <v>454</v>
      </c>
      <c r="UHO15" s="140" t="s">
        <v>454</v>
      </c>
      <c r="UHP15" s="140" t="s">
        <v>454</v>
      </c>
      <c r="UHQ15" s="140" t="s">
        <v>454</v>
      </c>
      <c r="UHR15" s="140" t="s">
        <v>454</v>
      </c>
      <c r="UHS15" s="140" t="s">
        <v>454</v>
      </c>
      <c r="UHT15" s="140" t="s">
        <v>454</v>
      </c>
      <c r="UHU15" s="140" t="s">
        <v>454</v>
      </c>
      <c r="UHV15" s="140" t="s">
        <v>454</v>
      </c>
      <c r="UHW15" s="140" t="s">
        <v>454</v>
      </c>
      <c r="UHX15" s="140" t="s">
        <v>454</v>
      </c>
      <c r="UHY15" s="140" t="s">
        <v>454</v>
      </c>
      <c r="UHZ15" s="140" t="s">
        <v>454</v>
      </c>
      <c r="UIA15" s="140" t="s">
        <v>454</v>
      </c>
      <c r="UIB15" s="140" t="s">
        <v>454</v>
      </c>
      <c r="UIC15" s="140" t="s">
        <v>454</v>
      </c>
      <c r="UID15" s="140" t="s">
        <v>454</v>
      </c>
      <c r="UIE15" s="140" t="s">
        <v>454</v>
      </c>
      <c r="UIF15" s="140" t="s">
        <v>454</v>
      </c>
      <c r="UIG15" s="140" t="s">
        <v>454</v>
      </c>
      <c r="UIH15" s="140" t="s">
        <v>454</v>
      </c>
      <c r="UII15" s="140" t="s">
        <v>454</v>
      </c>
      <c r="UIJ15" s="140" t="s">
        <v>454</v>
      </c>
      <c r="UIK15" s="140" t="s">
        <v>454</v>
      </c>
      <c r="UIL15" s="140" t="s">
        <v>454</v>
      </c>
      <c r="UIM15" s="140" t="s">
        <v>454</v>
      </c>
      <c r="UIN15" s="140" t="s">
        <v>454</v>
      </c>
      <c r="UIO15" s="140" t="s">
        <v>454</v>
      </c>
      <c r="UIP15" s="140" t="s">
        <v>454</v>
      </c>
      <c r="UIQ15" s="140" t="s">
        <v>454</v>
      </c>
      <c r="UIR15" s="140" t="s">
        <v>454</v>
      </c>
      <c r="UIS15" s="140" t="s">
        <v>454</v>
      </c>
      <c r="UIT15" s="140" t="s">
        <v>454</v>
      </c>
      <c r="UIU15" s="140" t="s">
        <v>454</v>
      </c>
      <c r="UIV15" s="140" t="s">
        <v>454</v>
      </c>
      <c r="UIW15" s="140" t="s">
        <v>454</v>
      </c>
      <c r="UIX15" s="140" t="s">
        <v>454</v>
      </c>
      <c r="UIY15" s="140" t="s">
        <v>454</v>
      </c>
      <c r="UIZ15" s="140" t="s">
        <v>454</v>
      </c>
      <c r="UJA15" s="140" t="s">
        <v>454</v>
      </c>
      <c r="UJB15" s="140" t="s">
        <v>454</v>
      </c>
      <c r="UJC15" s="140" t="s">
        <v>454</v>
      </c>
      <c r="UJD15" s="140" t="s">
        <v>454</v>
      </c>
      <c r="UJE15" s="140" t="s">
        <v>454</v>
      </c>
      <c r="UJF15" s="140" t="s">
        <v>454</v>
      </c>
      <c r="UJG15" s="140" t="s">
        <v>454</v>
      </c>
      <c r="UJH15" s="140" t="s">
        <v>454</v>
      </c>
      <c r="UJI15" s="140" t="s">
        <v>454</v>
      </c>
      <c r="UJJ15" s="140" t="s">
        <v>454</v>
      </c>
      <c r="UJK15" s="140" t="s">
        <v>454</v>
      </c>
      <c r="UJL15" s="140" t="s">
        <v>454</v>
      </c>
      <c r="UJM15" s="140" t="s">
        <v>454</v>
      </c>
      <c r="UJN15" s="140" t="s">
        <v>454</v>
      </c>
      <c r="UJO15" s="140" t="s">
        <v>454</v>
      </c>
      <c r="UJP15" s="140" t="s">
        <v>454</v>
      </c>
      <c r="UJQ15" s="140" t="s">
        <v>454</v>
      </c>
      <c r="UJR15" s="140" t="s">
        <v>454</v>
      </c>
      <c r="UJS15" s="140" t="s">
        <v>454</v>
      </c>
      <c r="UJT15" s="140" t="s">
        <v>454</v>
      </c>
      <c r="UJU15" s="140" t="s">
        <v>454</v>
      </c>
      <c r="UJV15" s="140" t="s">
        <v>454</v>
      </c>
      <c r="UJW15" s="140" t="s">
        <v>454</v>
      </c>
      <c r="UJX15" s="140" t="s">
        <v>454</v>
      </c>
      <c r="UJY15" s="140" t="s">
        <v>454</v>
      </c>
      <c r="UJZ15" s="140" t="s">
        <v>454</v>
      </c>
      <c r="UKA15" s="140" t="s">
        <v>454</v>
      </c>
      <c r="UKB15" s="140" t="s">
        <v>454</v>
      </c>
      <c r="UKC15" s="140" t="s">
        <v>454</v>
      </c>
      <c r="UKD15" s="140" t="s">
        <v>454</v>
      </c>
      <c r="UKE15" s="140" t="s">
        <v>454</v>
      </c>
      <c r="UKF15" s="140" t="s">
        <v>454</v>
      </c>
      <c r="UKG15" s="140" t="s">
        <v>454</v>
      </c>
      <c r="UKH15" s="140" t="s">
        <v>454</v>
      </c>
      <c r="UKI15" s="140" t="s">
        <v>454</v>
      </c>
      <c r="UKJ15" s="140" t="s">
        <v>454</v>
      </c>
      <c r="UKK15" s="140" t="s">
        <v>454</v>
      </c>
      <c r="UKL15" s="140" t="s">
        <v>454</v>
      </c>
      <c r="UKM15" s="140" t="s">
        <v>454</v>
      </c>
      <c r="UKN15" s="140" t="s">
        <v>454</v>
      </c>
      <c r="UKO15" s="140" t="s">
        <v>454</v>
      </c>
      <c r="UKP15" s="140" t="s">
        <v>454</v>
      </c>
      <c r="UKQ15" s="140" t="s">
        <v>454</v>
      </c>
      <c r="UKR15" s="140" t="s">
        <v>454</v>
      </c>
      <c r="UKS15" s="140" t="s">
        <v>454</v>
      </c>
      <c r="UKT15" s="140" t="s">
        <v>454</v>
      </c>
      <c r="UKU15" s="140" t="s">
        <v>454</v>
      </c>
      <c r="UKV15" s="140" t="s">
        <v>454</v>
      </c>
      <c r="UKW15" s="140" t="s">
        <v>454</v>
      </c>
      <c r="UKX15" s="140" t="s">
        <v>454</v>
      </c>
      <c r="UKY15" s="140" t="s">
        <v>454</v>
      </c>
      <c r="UKZ15" s="140" t="s">
        <v>454</v>
      </c>
      <c r="ULA15" s="140" t="s">
        <v>454</v>
      </c>
      <c r="ULB15" s="140" t="s">
        <v>454</v>
      </c>
      <c r="ULC15" s="140" t="s">
        <v>454</v>
      </c>
      <c r="ULD15" s="140" t="s">
        <v>454</v>
      </c>
      <c r="ULE15" s="140" t="s">
        <v>454</v>
      </c>
      <c r="ULF15" s="140" t="s">
        <v>454</v>
      </c>
      <c r="ULG15" s="140" t="s">
        <v>454</v>
      </c>
      <c r="ULH15" s="140" t="s">
        <v>454</v>
      </c>
      <c r="ULI15" s="140" t="s">
        <v>454</v>
      </c>
      <c r="ULJ15" s="140" t="s">
        <v>454</v>
      </c>
      <c r="ULK15" s="140" t="s">
        <v>454</v>
      </c>
      <c r="ULL15" s="140" t="s">
        <v>454</v>
      </c>
      <c r="ULM15" s="140" t="s">
        <v>454</v>
      </c>
      <c r="ULN15" s="140" t="s">
        <v>454</v>
      </c>
      <c r="ULO15" s="140" t="s">
        <v>454</v>
      </c>
      <c r="ULP15" s="140" t="s">
        <v>454</v>
      </c>
      <c r="ULQ15" s="140" t="s">
        <v>454</v>
      </c>
      <c r="ULR15" s="140" t="s">
        <v>454</v>
      </c>
      <c r="ULS15" s="140" t="s">
        <v>454</v>
      </c>
      <c r="ULT15" s="140" t="s">
        <v>454</v>
      </c>
      <c r="ULU15" s="140" t="s">
        <v>454</v>
      </c>
      <c r="ULV15" s="140" t="s">
        <v>454</v>
      </c>
      <c r="ULW15" s="140" t="s">
        <v>454</v>
      </c>
      <c r="ULX15" s="140" t="s">
        <v>454</v>
      </c>
      <c r="ULY15" s="140" t="s">
        <v>454</v>
      </c>
      <c r="ULZ15" s="140" t="s">
        <v>454</v>
      </c>
      <c r="UMA15" s="140" t="s">
        <v>454</v>
      </c>
      <c r="UMB15" s="140" t="s">
        <v>454</v>
      </c>
      <c r="UMC15" s="140" t="s">
        <v>454</v>
      </c>
      <c r="UMD15" s="140" t="s">
        <v>454</v>
      </c>
      <c r="UME15" s="140" t="s">
        <v>454</v>
      </c>
      <c r="UMF15" s="140" t="s">
        <v>454</v>
      </c>
      <c r="UMG15" s="140" t="s">
        <v>454</v>
      </c>
      <c r="UMH15" s="140" t="s">
        <v>454</v>
      </c>
      <c r="UMI15" s="140" t="s">
        <v>454</v>
      </c>
      <c r="UMJ15" s="140" t="s">
        <v>454</v>
      </c>
      <c r="UMK15" s="140" t="s">
        <v>454</v>
      </c>
      <c r="UML15" s="140" t="s">
        <v>454</v>
      </c>
      <c r="UMM15" s="140" t="s">
        <v>454</v>
      </c>
      <c r="UMN15" s="140" t="s">
        <v>454</v>
      </c>
      <c r="UMO15" s="140" t="s">
        <v>454</v>
      </c>
      <c r="UMP15" s="140" t="s">
        <v>454</v>
      </c>
      <c r="UMQ15" s="140" t="s">
        <v>454</v>
      </c>
      <c r="UMR15" s="140" t="s">
        <v>454</v>
      </c>
      <c r="UMS15" s="140" t="s">
        <v>454</v>
      </c>
      <c r="UMT15" s="140" t="s">
        <v>454</v>
      </c>
      <c r="UMU15" s="140" t="s">
        <v>454</v>
      </c>
      <c r="UMV15" s="140" t="s">
        <v>454</v>
      </c>
      <c r="UMW15" s="140" t="s">
        <v>454</v>
      </c>
      <c r="UMX15" s="140" t="s">
        <v>454</v>
      </c>
      <c r="UMY15" s="140" t="s">
        <v>454</v>
      </c>
      <c r="UMZ15" s="140" t="s">
        <v>454</v>
      </c>
      <c r="UNA15" s="140" t="s">
        <v>454</v>
      </c>
      <c r="UNB15" s="140" t="s">
        <v>454</v>
      </c>
      <c r="UNC15" s="140" t="s">
        <v>454</v>
      </c>
      <c r="UND15" s="140" t="s">
        <v>454</v>
      </c>
      <c r="UNE15" s="140" t="s">
        <v>454</v>
      </c>
      <c r="UNF15" s="140" t="s">
        <v>454</v>
      </c>
      <c r="UNG15" s="140" t="s">
        <v>454</v>
      </c>
      <c r="UNH15" s="140" t="s">
        <v>454</v>
      </c>
      <c r="UNI15" s="140" t="s">
        <v>454</v>
      </c>
      <c r="UNJ15" s="140" t="s">
        <v>454</v>
      </c>
      <c r="UNK15" s="140" t="s">
        <v>454</v>
      </c>
      <c r="UNL15" s="140" t="s">
        <v>454</v>
      </c>
      <c r="UNM15" s="140" t="s">
        <v>454</v>
      </c>
      <c r="UNN15" s="140" t="s">
        <v>454</v>
      </c>
      <c r="UNO15" s="140" t="s">
        <v>454</v>
      </c>
      <c r="UNP15" s="140" t="s">
        <v>454</v>
      </c>
      <c r="UNQ15" s="140" t="s">
        <v>454</v>
      </c>
      <c r="UNR15" s="140" t="s">
        <v>454</v>
      </c>
      <c r="UNS15" s="140" t="s">
        <v>454</v>
      </c>
      <c r="UNT15" s="140" t="s">
        <v>454</v>
      </c>
      <c r="UNU15" s="140" t="s">
        <v>454</v>
      </c>
      <c r="UNV15" s="140" t="s">
        <v>454</v>
      </c>
      <c r="UNW15" s="140" t="s">
        <v>454</v>
      </c>
      <c r="UNX15" s="140" t="s">
        <v>454</v>
      </c>
      <c r="UNY15" s="140" t="s">
        <v>454</v>
      </c>
      <c r="UNZ15" s="140" t="s">
        <v>454</v>
      </c>
      <c r="UOA15" s="140" t="s">
        <v>454</v>
      </c>
      <c r="UOB15" s="140" t="s">
        <v>454</v>
      </c>
      <c r="UOC15" s="140" t="s">
        <v>454</v>
      </c>
      <c r="UOD15" s="140" t="s">
        <v>454</v>
      </c>
      <c r="UOE15" s="140" t="s">
        <v>454</v>
      </c>
      <c r="UOF15" s="140" t="s">
        <v>454</v>
      </c>
      <c r="UOG15" s="140" t="s">
        <v>454</v>
      </c>
      <c r="UOH15" s="140" t="s">
        <v>454</v>
      </c>
      <c r="UOI15" s="140" t="s">
        <v>454</v>
      </c>
      <c r="UOJ15" s="140" t="s">
        <v>454</v>
      </c>
      <c r="UOK15" s="140" t="s">
        <v>454</v>
      </c>
      <c r="UOL15" s="140" t="s">
        <v>454</v>
      </c>
      <c r="UOM15" s="140" t="s">
        <v>454</v>
      </c>
      <c r="UON15" s="140" t="s">
        <v>454</v>
      </c>
      <c r="UOO15" s="140" t="s">
        <v>454</v>
      </c>
      <c r="UOP15" s="140" t="s">
        <v>454</v>
      </c>
      <c r="UOQ15" s="140" t="s">
        <v>454</v>
      </c>
      <c r="UOR15" s="140" t="s">
        <v>454</v>
      </c>
      <c r="UOS15" s="140" t="s">
        <v>454</v>
      </c>
      <c r="UOT15" s="140" t="s">
        <v>454</v>
      </c>
      <c r="UOU15" s="140" t="s">
        <v>454</v>
      </c>
      <c r="UOV15" s="140" t="s">
        <v>454</v>
      </c>
      <c r="UOW15" s="140" t="s">
        <v>454</v>
      </c>
      <c r="UOX15" s="140" t="s">
        <v>454</v>
      </c>
      <c r="UOY15" s="140" t="s">
        <v>454</v>
      </c>
      <c r="UOZ15" s="140" t="s">
        <v>454</v>
      </c>
      <c r="UPA15" s="140" t="s">
        <v>454</v>
      </c>
      <c r="UPB15" s="140" t="s">
        <v>454</v>
      </c>
      <c r="UPC15" s="140" t="s">
        <v>454</v>
      </c>
      <c r="UPD15" s="140" t="s">
        <v>454</v>
      </c>
      <c r="UPE15" s="140" t="s">
        <v>454</v>
      </c>
      <c r="UPF15" s="140" t="s">
        <v>454</v>
      </c>
      <c r="UPG15" s="140" t="s">
        <v>454</v>
      </c>
      <c r="UPH15" s="140" t="s">
        <v>454</v>
      </c>
      <c r="UPI15" s="140" t="s">
        <v>454</v>
      </c>
      <c r="UPJ15" s="140" t="s">
        <v>454</v>
      </c>
      <c r="UPK15" s="140" t="s">
        <v>454</v>
      </c>
      <c r="UPL15" s="140" t="s">
        <v>454</v>
      </c>
      <c r="UPM15" s="140" t="s">
        <v>454</v>
      </c>
      <c r="UPN15" s="140" t="s">
        <v>454</v>
      </c>
      <c r="UPO15" s="140" t="s">
        <v>454</v>
      </c>
      <c r="UPP15" s="140" t="s">
        <v>454</v>
      </c>
      <c r="UPQ15" s="140" t="s">
        <v>454</v>
      </c>
      <c r="UPR15" s="140" t="s">
        <v>454</v>
      </c>
      <c r="UPS15" s="140" t="s">
        <v>454</v>
      </c>
      <c r="UPT15" s="140" t="s">
        <v>454</v>
      </c>
      <c r="UPU15" s="140" t="s">
        <v>454</v>
      </c>
      <c r="UPV15" s="140" t="s">
        <v>454</v>
      </c>
      <c r="UPW15" s="140" t="s">
        <v>454</v>
      </c>
      <c r="UPX15" s="140" t="s">
        <v>454</v>
      </c>
      <c r="UPY15" s="140" t="s">
        <v>454</v>
      </c>
      <c r="UPZ15" s="140" t="s">
        <v>454</v>
      </c>
      <c r="UQA15" s="140" t="s">
        <v>454</v>
      </c>
      <c r="UQB15" s="140" t="s">
        <v>454</v>
      </c>
      <c r="UQC15" s="140" t="s">
        <v>454</v>
      </c>
      <c r="UQD15" s="140" t="s">
        <v>454</v>
      </c>
      <c r="UQE15" s="140" t="s">
        <v>454</v>
      </c>
      <c r="UQF15" s="140" t="s">
        <v>454</v>
      </c>
      <c r="UQG15" s="140" t="s">
        <v>454</v>
      </c>
      <c r="UQH15" s="140" t="s">
        <v>454</v>
      </c>
      <c r="UQI15" s="140" t="s">
        <v>454</v>
      </c>
      <c r="UQJ15" s="140" t="s">
        <v>454</v>
      </c>
      <c r="UQK15" s="140" t="s">
        <v>454</v>
      </c>
      <c r="UQL15" s="140" t="s">
        <v>454</v>
      </c>
      <c r="UQM15" s="140" t="s">
        <v>454</v>
      </c>
      <c r="UQN15" s="140" t="s">
        <v>454</v>
      </c>
      <c r="UQO15" s="140" t="s">
        <v>454</v>
      </c>
      <c r="UQP15" s="140" t="s">
        <v>454</v>
      </c>
      <c r="UQQ15" s="140" t="s">
        <v>454</v>
      </c>
      <c r="UQR15" s="140" t="s">
        <v>454</v>
      </c>
      <c r="UQS15" s="140" t="s">
        <v>454</v>
      </c>
      <c r="UQT15" s="140" t="s">
        <v>454</v>
      </c>
      <c r="UQU15" s="140" t="s">
        <v>454</v>
      </c>
      <c r="UQV15" s="140" t="s">
        <v>454</v>
      </c>
      <c r="UQW15" s="140" t="s">
        <v>454</v>
      </c>
      <c r="UQX15" s="140" t="s">
        <v>454</v>
      </c>
      <c r="UQY15" s="140" t="s">
        <v>454</v>
      </c>
      <c r="UQZ15" s="140" t="s">
        <v>454</v>
      </c>
      <c r="URA15" s="140" t="s">
        <v>454</v>
      </c>
      <c r="URB15" s="140" t="s">
        <v>454</v>
      </c>
      <c r="URC15" s="140" t="s">
        <v>454</v>
      </c>
      <c r="URD15" s="140" t="s">
        <v>454</v>
      </c>
      <c r="URE15" s="140" t="s">
        <v>454</v>
      </c>
      <c r="URF15" s="140" t="s">
        <v>454</v>
      </c>
      <c r="URG15" s="140" t="s">
        <v>454</v>
      </c>
      <c r="URH15" s="140" t="s">
        <v>454</v>
      </c>
      <c r="URI15" s="140" t="s">
        <v>454</v>
      </c>
      <c r="URJ15" s="140" t="s">
        <v>454</v>
      </c>
      <c r="URK15" s="140" t="s">
        <v>454</v>
      </c>
      <c r="URL15" s="140" t="s">
        <v>454</v>
      </c>
      <c r="URM15" s="140" t="s">
        <v>454</v>
      </c>
      <c r="URN15" s="140" t="s">
        <v>454</v>
      </c>
      <c r="URO15" s="140" t="s">
        <v>454</v>
      </c>
      <c r="URP15" s="140" t="s">
        <v>454</v>
      </c>
      <c r="URQ15" s="140" t="s">
        <v>454</v>
      </c>
      <c r="URR15" s="140" t="s">
        <v>454</v>
      </c>
      <c r="URS15" s="140" t="s">
        <v>454</v>
      </c>
      <c r="URT15" s="140" t="s">
        <v>454</v>
      </c>
      <c r="URU15" s="140" t="s">
        <v>454</v>
      </c>
      <c r="URV15" s="140" t="s">
        <v>454</v>
      </c>
      <c r="URW15" s="140" t="s">
        <v>454</v>
      </c>
      <c r="URX15" s="140" t="s">
        <v>454</v>
      </c>
      <c r="URY15" s="140" t="s">
        <v>454</v>
      </c>
      <c r="URZ15" s="140" t="s">
        <v>454</v>
      </c>
      <c r="USA15" s="140" t="s">
        <v>454</v>
      </c>
      <c r="USB15" s="140" t="s">
        <v>454</v>
      </c>
      <c r="USC15" s="140" t="s">
        <v>454</v>
      </c>
      <c r="USD15" s="140" t="s">
        <v>454</v>
      </c>
      <c r="USE15" s="140" t="s">
        <v>454</v>
      </c>
      <c r="USF15" s="140" t="s">
        <v>454</v>
      </c>
      <c r="USG15" s="140" t="s">
        <v>454</v>
      </c>
      <c r="USH15" s="140" t="s">
        <v>454</v>
      </c>
      <c r="USI15" s="140" t="s">
        <v>454</v>
      </c>
      <c r="USJ15" s="140" t="s">
        <v>454</v>
      </c>
      <c r="USK15" s="140" t="s">
        <v>454</v>
      </c>
      <c r="USL15" s="140" t="s">
        <v>454</v>
      </c>
      <c r="USM15" s="140" t="s">
        <v>454</v>
      </c>
      <c r="USN15" s="140" t="s">
        <v>454</v>
      </c>
      <c r="USO15" s="140" t="s">
        <v>454</v>
      </c>
      <c r="USP15" s="140" t="s">
        <v>454</v>
      </c>
      <c r="USQ15" s="140" t="s">
        <v>454</v>
      </c>
      <c r="USR15" s="140" t="s">
        <v>454</v>
      </c>
      <c r="USS15" s="140" t="s">
        <v>454</v>
      </c>
      <c r="UST15" s="140" t="s">
        <v>454</v>
      </c>
      <c r="USU15" s="140" t="s">
        <v>454</v>
      </c>
      <c r="USV15" s="140" t="s">
        <v>454</v>
      </c>
      <c r="USW15" s="140" t="s">
        <v>454</v>
      </c>
      <c r="USX15" s="140" t="s">
        <v>454</v>
      </c>
      <c r="USY15" s="140" t="s">
        <v>454</v>
      </c>
      <c r="USZ15" s="140" t="s">
        <v>454</v>
      </c>
      <c r="UTA15" s="140" t="s">
        <v>454</v>
      </c>
      <c r="UTB15" s="140" t="s">
        <v>454</v>
      </c>
      <c r="UTC15" s="140" t="s">
        <v>454</v>
      </c>
      <c r="UTD15" s="140" t="s">
        <v>454</v>
      </c>
      <c r="UTE15" s="140" t="s">
        <v>454</v>
      </c>
      <c r="UTF15" s="140" t="s">
        <v>454</v>
      </c>
      <c r="UTG15" s="140" t="s">
        <v>454</v>
      </c>
      <c r="UTH15" s="140" t="s">
        <v>454</v>
      </c>
      <c r="UTI15" s="140" t="s">
        <v>454</v>
      </c>
      <c r="UTJ15" s="140" t="s">
        <v>454</v>
      </c>
      <c r="UTK15" s="140" t="s">
        <v>454</v>
      </c>
      <c r="UTL15" s="140" t="s">
        <v>454</v>
      </c>
      <c r="UTM15" s="140" t="s">
        <v>454</v>
      </c>
      <c r="UTN15" s="140" t="s">
        <v>454</v>
      </c>
      <c r="UTO15" s="140" t="s">
        <v>454</v>
      </c>
      <c r="UTP15" s="140" t="s">
        <v>454</v>
      </c>
      <c r="UTQ15" s="140" t="s">
        <v>454</v>
      </c>
      <c r="UTR15" s="140" t="s">
        <v>454</v>
      </c>
      <c r="UTS15" s="140" t="s">
        <v>454</v>
      </c>
      <c r="UTT15" s="140" t="s">
        <v>454</v>
      </c>
      <c r="UTU15" s="140" t="s">
        <v>454</v>
      </c>
      <c r="UTV15" s="140" t="s">
        <v>454</v>
      </c>
      <c r="UTW15" s="140" t="s">
        <v>454</v>
      </c>
      <c r="UTX15" s="140" t="s">
        <v>454</v>
      </c>
      <c r="UTY15" s="140" t="s">
        <v>454</v>
      </c>
      <c r="UTZ15" s="140" t="s">
        <v>454</v>
      </c>
      <c r="UUA15" s="140" t="s">
        <v>454</v>
      </c>
      <c r="UUB15" s="140" t="s">
        <v>454</v>
      </c>
      <c r="UUC15" s="140" t="s">
        <v>454</v>
      </c>
      <c r="UUD15" s="140" t="s">
        <v>454</v>
      </c>
      <c r="UUE15" s="140" t="s">
        <v>454</v>
      </c>
      <c r="UUF15" s="140" t="s">
        <v>454</v>
      </c>
      <c r="UUG15" s="140" t="s">
        <v>454</v>
      </c>
      <c r="UUH15" s="140" t="s">
        <v>454</v>
      </c>
      <c r="UUI15" s="140" t="s">
        <v>454</v>
      </c>
      <c r="UUJ15" s="140" t="s">
        <v>454</v>
      </c>
      <c r="UUK15" s="140" t="s">
        <v>454</v>
      </c>
      <c r="UUL15" s="140" t="s">
        <v>454</v>
      </c>
      <c r="UUM15" s="140" t="s">
        <v>454</v>
      </c>
      <c r="UUN15" s="140" t="s">
        <v>454</v>
      </c>
      <c r="UUO15" s="140" t="s">
        <v>454</v>
      </c>
      <c r="UUP15" s="140" t="s">
        <v>454</v>
      </c>
      <c r="UUQ15" s="140" t="s">
        <v>454</v>
      </c>
      <c r="UUR15" s="140" t="s">
        <v>454</v>
      </c>
      <c r="UUS15" s="140" t="s">
        <v>454</v>
      </c>
      <c r="UUT15" s="140" t="s">
        <v>454</v>
      </c>
      <c r="UUU15" s="140" t="s">
        <v>454</v>
      </c>
      <c r="UUV15" s="140" t="s">
        <v>454</v>
      </c>
      <c r="UUW15" s="140" t="s">
        <v>454</v>
      </c>
      <c r="UUX15" s="140" t="s">
        <v>454</v>
      </c>
      <c r="UUY15" s="140" t="s">
        <v>454</v>
      </c>
      <c r="UUZ15" s="140" t="s">
        <v>454</v>
      </c>
      <c r="UVA15" s="140" t="s">
        <v>454</v>
      </c>
      <c r="UVB15" s="140" t="s">
        <v>454</v>
      </c>
      <c r="UVC15" s="140" t="s">
        <v>454</v>
      </c>
      <c r="UVD15" s="140" t="s">
        <v>454</v>
      </c>
      <c r="UVE15" s="140" t="s">
        <v>454</v>
      </c>
      <c r="UVF15" s="140" t="s">
        <v>454</v>
      </c>
      <c r="UVG15" s="140" t="s">
        <v>454</v>
      </c>
      <c r="UVH15" s="140" t="s">
        <v>454</v>
      </c>
      <c r="UVI15" s="140" t="s">
        <v>454</v>
      </c>
      <c r="UVJ15" s="140" t="s">
        <v>454</v>
      </c>
      <c r="UVK15" s="140" t="s">
        <v>454</v>
      </c>
      <c r="UVL15" s="140" t="s">
        <v>454</v>
      </c>
      <c r="UVM15" s="140" t="s">
        <v>454</v>
      </c>
      <c r="UVN15" s="140" t="s">
        <v>454</v>
      </c>
      <c r="UVO15" s="140" t="s">
        <v>454</v>
      </c>
      <c r="UVP15" s="140" t="s">
        <v>454</v>
      </c>
      <c r="UVQ15" s="140" t="s">
        <v>454</v>
      </c>
      <c r="UVR15" s="140" t="s">
        <v>454</v>
      </c>
      <c r="UVS15" s="140" t="s">
        <v>454</v>
      </c>
      <c r="UVT15" s="140" t="s">
        <v>454</v>
      </c>
      <c r="UVU15" s="140" t="s">
        <v>454</v>
      </c>
      <c r="UVV15" s="140" t="s">
        <v>454</v>
      </c>
      <c r="UVW15" s="140" t="s">
        <v>454</v>
      </c>
      <c r="UVX15" s="140" t="s">
        <v>454</v>
      </c>
      <c r="UVY15" s="140" t="s">
        <v>454</v>
      </c>
      <c r="UVZ15" s="140" t="s">
        <v>454</v>
      </c>
      <c r="UWA15" s="140" t="s">
        <v>454</v>
      </c>
      <c r="UWB15" s="140" t="s">
        <v>454</v>
      </c>
      <c r="UWC15" s="140" t="s">
        <v>454</v>
      </c>
      <c r="UWD15" s="140" t="s">
        <v>454</v>
      </c>
      <c r="UWE15" s="140" t="s">
        <v>454</v>
      </c>
      <c r="UWF15" s="140" t="s">
        <v>454</v>
      </c>
      <c r="UWG15" s="140" t="s">
        <v>454</v>
      </c>
      <c r="UWH15" s="140" t="s">
        <v>454</v>
      </c>
      <c r="UWI15" s="140" t="s">
        <v>454</v>
      </c>
      <c r="UWJ15" s="140" t="s">
        <v>454</v>
      </c>
      <c r="UWK15" s="140" t="s">
        <v>454</v>
      </c>
      <c r="UWL15" s="140" t="s">
        <v>454</v>
      </c>
      <c r="UWM15" s="140" t="s">
        <v>454</v>
      </c>
      <c r="UWN15" s="140" t="s">
        <v>454</v>
      </c>
      <c r="UWO15" s="140" t="s">
        <v>454</v>
      </c>
      <c r="UWP15" s="140" t="s">
        <v>454</v>
      </c>
      <c r="UWQ15" s="140" t="s">
        <v>454</v>
      </c>
      <c r="UWR15" s="140" t="s">
        <v>454</v>
      </c>
      <c r="UWS15" s="140" t="s">
        <v>454</v>
      </c>
      <c r="UWT15" s="140" t="s">
        <v>454</v>
      </c>
      <c r="UWU15" s="140" t="s">
        <v>454</v>
      </c>
      <c r="UWV15" s="140" t="s">
        <v>454</v>
      </c>
      <c r="UWW15" s="140" t="s">
        <v>454</v>
      </c>
      <c r="UWX15" s="140" t="s">
        <v>454</v>
      </c>
      <c r="UWY15" s="140" t="s">
        <v>454</v>
      </c>
      <c r="UWZ15" s="140" t="s">
        <v>454</v>
      </c>
      <c r="UXA15" s="140" t="s">
        <v>454</v>
      </c>
      <c r="UXB15" s="140" t="s">
        <v>454</v>
      </c>
      <c r="UXC15" s="140" t="s">
        <v>454</v>
      </c>
      <c r="UXD15" s="140" t="s">
        <v>454</v>
      </c>
      <c r="UXE15" s="140" t="s">
        <v>454</v>
      </c>
      <c r="UXF15" s="140" t="s">
        <v>454</v>
      </c>
      <c r="UXG15" s="140" t="s">
        <v>454</v>
      </c>
      <c r="UXH15" s="140" t="s">
        <v>454</v>
      </c>
      <c r="UXI15" s="140" t="s">
        <v>454</v>
      </c>
      <c r="UXJ15" s="140" t="s">
        <v>454</v>
      </c>
      <c r="UXK15" s="140" t="s">
        <v>454</v>
      </c>
      <c r="UXL15" s="140" t="s">
        <v>454</v>
      </c>
      <c r="UXM15" s="140" t="s">
        <v>454</v>
      </c>
      <c r="UXN15" s="140" t="s">
        <v>454</v>
      </c>
      <c r="UXO15" s="140" t="s">
        <v>454</v>
      </c>
      <c r="UXP15" s="140" t="s">
        <v>454</v>
      </c>
      <c r="UXQ15" s="140" t="s">
        <v>454</v>
      </c>
      <c r="UXR15" s="140" t="s">
        <v>454</v>
      </c>
      <c r="UXS15" s="140" t="s">
        <v>454</v>
      </c>
      <c r="UXT15" s="140" t="s">
        <v>454</v>
      </c>
      <c r="UXU15" s="140" t="s">
        <v>454</v>
      </c>
      <c r="UXV15" s="140" t="s">
        <v>454</v>
      </c>
      <c r="UXW15" s="140" t="s">
        <v>454</v>
      </c>
      <c r="UXX15" s="140" t="s">
        <v>454</v>
      </c>
      <c r="UXY15" s="140" t="s">
        <v>454</v>
      </c>
      <c r="UXZ15" s="140" t="s">
        <v>454</v>
      </c>
      <c r="UYA15" s="140" t="s">
        <v>454</v>
      </c>
      <c r="UYB15" s="140" t="s">
        <v>454</v>
      </c>
      <c r="UYC15" s="140" t="s">
        <v>454</v>
      </c>
      <c r="UYD15" s="140" t="s">
        <v>454</v>
      </c>
      <c r="UYE15" s="140" t="s">
        <v>454</v>
      </c>
      <c r="UYF15" s="140" t="s">
        <v>454</v>
      </c>
      <c r="UYG15" s="140" t="s">
        <v>454</v>
      </c>
      <c r="UYH15" s="140" t="s">
        <v>454</v>
      </c>
      <c r="UYI15" s="140" t="s">
        <v>454</v>
      </c>
      <c r="UYJ15" s="140" t="s">
        <v>454</v>
      </c>
      <c r="UYK15" s="140" t="s">
        <v>454</v>
      </c>
      <c r="UYL15" s="140" t="s">
        <v>454</v>
      </c>
      <c r="UYM15" s="140" t="s">
        <v>454</v>
      </c>
      <c r="UYN15" s="140" t="s">
        <v>454</v>
      </c>
      <c r="UYO15" s="140" t="s">
        <v>454</v>
      </c>
      <c r="UYP15" s="140" t="s">
        <v>454</v>
      </c>
      <c r="UYQ15" s="140" t="s">
        <v>454</v>
      </c>
      <c r="UYR15" s="140" t="s">
        <v>454</v>
      </c>
      <c r="UYS15" s="140" t="s">
        <v>454</v>
      </c>
      <c r="UYT15" s="140" t="s">
        <v>454</v>
      </c>
      <c r="UYU15" s="140" t="s">
        <v>454</v>
      </c>
      <c r="UYV15" s="140" t="s">
        <v>454</v>
      </c>
      <c r="UYW15" s="140" t="s">
        <v>454</v>
      </c>
      <c r="UYX15" s="140" t="s">
        <v>454</v>
      </c>
      <c r="UYY15" s="140" t="s">
        <v>454</v>
      </c>
      <c r="UYZ15" s="140" t="s">
        <v>454</v>
      </c>
      <c r="UZA15" s="140" t="s">
        <v>454</v>
      </c>
      <c r="UZB15" s="140" t="s">
        <v>454</v>
      </c>
      <c r="UZC15" s="140" t="s">
        <v>454</v>
      </c>
      <c r="UZD15" s="140" t="s">
        <v>454</v>
      </c>
      <c r="UZE15" s="140" t="s">
        <v>454</v>
      </c>
      <c r="UZF15" s="140" t="s">
        <v>454</v>
      </c>
      <c r="UZG15" s="140" t="s">
        <v>454</v>
      </c>
      <c r="UZH15" s="140" t="s">
        <v>454</v>
      </c>
      <c r="UZI15" s="140" t="s">
        <v>454</v>
      </c>
      <c r="UZJ15" s="140" t="s">
        <v>454</v>
      </c>
      <c r="UZK15" s="140" t="s">
        <v>454</v>
      </c>
      <c r="UZL15" s="140" t="s">
        <v>454</v>
      </c>
      <c r="UZM15" s="140" t="s">
        <v>454</v>
      </c>
      <c r="UZN15" s="140" t="s">
        <v>454</v>
      </c>
      <c r="UZO15" s="140" t="s">
        <v>454</v>
      </c>
      <c r="UZP15" s="140" t="s">
        <v>454</v>
      </c>
      <c r="UZQ15" s="140" t="s">
        <v>454</v>
      </c>
      <c r="UZR15" s="140" t="s">
        <v>454</v>
      </c>
      <c r="UZS15" s="140" t="s">
        <v>454</v>
      </c>
      <c r="UZT15" s="140" t="s">
        <v>454</v>
      </c>
      <c r="UZU15" s="140" t="s">
        <v>454</v>
      </c>
      <c r="UZV15" s="140" t="s">
        <v>454</v>
      </c>
      <c r="UZW15" s="140" t="s">
        <v>454</v>
      </c>
      <c r="UZX15" s="140" t="s">
        <v>454</v>
      </c>
      <c r="UZY15" s="140" t="s">
        <v>454</v>
      </c>
      <c r="UZZ15" s="140" t="s">
        <v>454</v>
      </c>
      <c r="VAA15" s="140" t="s">
        <v>454</v>
      </c>
      <c r="VAB15" s="140" t="s">
        <v>454</v>
      </c>
      <c r="VAC15" s="140" t="s">
        <v>454</v>
      </c>
      <c r="VAD15" s="140" t="s">
        <v>454</v>
      </c>
      <c r="VAE15" s="140" t="s">
        <v>454</v>
      </c>
      <c r="VAF15" s="140" t="s">
        <v>454</v>
      </c>
      <c r="VAG15" s="140" t="s">
        <v>454</v>
      </c>
      <c r="VAH15" s="140" t="s">
        <v>454</v>
      </c>
      <c r="VAI15" s="140" t="s">
        <v>454</v>
      </c>
      <c r="VAJ15" s="140" t="s">
        <v>454</v>
      </c>
      <c r="VAK15" s="140" t="s">
        <v>454</v>
      </c>
      <c r="VAL15" s="140" t="s">
        <v>454</v>
      </c>
      <c r="VAM15" s="140" t="s">
        <v>454</v>
      </c>
      <c r="VAN15" s="140" t="s">
        <v>454</v>
      </c>
      <c r="VAO15" s="140" t="s">
        <v>454</v>
      </c>
      <c r="VAP15" s="140" t="s">
        <v>454</v>
      </c>
      <c r="VAQ15" s="140" t="s">
        <v>454</v>
      </c>
      <c r="VAR15" s="140" t="s">
        <v>454</v>
      </c>
      <c r="VAS15" s="140" t="s">
        <v>454</v>
      </c>
      <c r="VAT15" s="140" t="s">
        <v>454</v>
      </c>
      <c r="VAU15" s="140" t="s">
        <v>454</v>
      </c>
      <c r="VAV15" s="140" t="s">
        <v>454</v>
      </c>
      <c r="VAW15" s="140" t="s">
        <v>454</v>
      </c>
      <c r="VAX15" s="140" t="s">
        <v>454</v>
      </c>
      <c r="VAY15" s="140" t="s">
        <v>454</v>
      </c>
      <c r="VAZ15" s="140" t="s">
        <v>454</v>
      </c>
      <c r="VBA15" s="140" t="s">
        <v>454</v>
      </c>
      <c r="VBB15" s="140" t="s">
        <v>454</v>
      </c>
      <c r="VBC15" s="140" t="s">
        <v>454</v>
      </c>
      <c r="VBD15" s="140" t="s">
        <v>454</v>
      </c>
      <c r="VBE15" s="140" t="s">
        <v>454</v>
      </c>
      <c r="VBF15" s="140" t="s">
        <v>454</v>
      </c>
      <c r="VBG15" s="140" t="s">
        <v>454</v>
      </c>
      <c r="VBH15" s="140" t="s">
        <v>454</v>
      </c>
      <c r="VBI15" s="140" t="s">
        <v>454</v>
      </c>
      <c r="VBJ15" s="140" t="s">
        <v>454</v>
      </c>
      <c r="VBK15" s="140" t="s">
        <v>454</v>
      </c>
      <c r="VBL15" s="140" t="s">
        <v>454</v>
      </c>
      <c r="VBM15" s="140" t="s">
        <v>454</v>
      </c>
      <c r="VBN15" s="140" t="s">
        <v>454</v>
      </c>
      <c r="VBO15" s="140" t="s">
        <v>454</v>
      </c>
      <c r="VBP15" s="140" t="s">
        <v>454</v>
      </c>
      <c r="VBQ15" s="140" t="s">
        <v>454</v>
      </c>
      <c r="VBR15" s="140" t="s">
        <v>454</v>
      </c>
      <c r="VBS15" s="140" t="s">
        <v>454</v>
      </c>
      <c r="VBT15" s="140" t="s">
        <v>454</v>
      </c>
      <c r="VBU15" s="140" t="s">
        <v>454</v>
      </c>
      <c r="VBV15" s="140" t="s">
        <v>454</v>
      </c>
      <c r="VBW15" s="140" t="s">
        <v>454</v>
      </c>
      <c r="VBX15" s="140" t="s">
        <v>454</v>
      </c>
      <c r="VBY15" s="140" t="s">
        <v>454</v>
      </c>
      <c r="VBZ15" s="140" t="s">
        <v>454</v>
      </c>
      <c r="VCA15" s="140" t="s">
        <v>454</v>
      </c>
      <c r="VCB15" s="140" t="s">
        <v>454</v>
      </c>
      <c r="VCC15" s="140" t="s">
        <v>454</v>
      </c>
      <c r="VCD15" s="140" t="s">
        <v>454</v>
      </c>
      <c r="VCE15" s="140" t="s">
        <v>454</v>
      </c>
      <c r="VCF15" s="140" t="s">
        <v>454</v>
      </c>
      <c r="VCG15" s="140" t="s">
        <v>454</v>
      </c>
      <c r="VCH15" s="140" t="s">
        <v>454</v>
      </c>
      <c r="VCI15" s="140" t="s">
        <v>454</v>
      </c>
      <c r="VCJ15" s="140" t="s">
        <v>454</v>
      </c>
      <c r="VCK15" s="140" t="s">
        <v>454</v>
      </c>
      <c r="VCL15" s="140" t="s">
        <v>454</v>
      </c>
      <c r="VCM15" s="140" t="s">
        <v>454</v>
      </c>
      <c r="VCN15" s="140" t="s">
        <v>454</v>
      </c>
      <c r="VCO15" s="140" t="s">
        <v>454</v>
      </c>
      <c r="VCP15" s="140" t="s">
        <v>454</v>
      </c>
      <c r="VCQ15" s="140" t="s">
        <v>454</v>
      </c>
      <c r="VCR15" s="140" t="s">
        <v>454</v>
      </c>
      <c r="VCS15" s="140" t="s">
        <v>454</v>
      </c>
      <c r="VCT15" s="140" t="s">
        <v>454</v>
      </c>
      <c r="VCU15" s="140" t="s">
        <v>454</v>
      </c>
      <c r="VCV15" s="140" t="s">
        <v>454</v>
      </c>
      <c r="VCW15" s="140" t="s">
        <v>454</v>
      </c>
      <c r="VCX15" s="140" t="s">
        <v>454</v>
      </c>
      <c r="VCY15" s="140" t="s">
        <v>454</v>
      </c>
      <c r="VCZ15" s="140" t="s">
        <v>454</v>
      </c>
      <c r="VDA15" s="140" t="s">
        <v>454</v>
      </c>
      <c r="VDB15" s="140" t="s">
        <v>454</v>
      </c>
      <c r="VDC15" s="140" t="s">
        <v>454</v>
      </c>
      <c r="VDD15" s="140" t="s">
        <v>454</v>
      </c>
      <c r="VDE15" s="140" t="s">
        <v>454</v>
      </c>
      <c r="VDF15" s="140" t="s">
        <v>454</v>
      </c>
      <c r="VDG15" s="140" t="s">
        <v>454</v>
      </c>
      <c r="VDH15" s="140" t="s">
        <v>454</v>
      </c>
      <c r="VDI15" s="140" t="s">
        <v>454</v>
      </c>
      <c r="VDJ15" s="140" t="s">
        <v>454</v>
      </c>
      <c r="VDK15" s="140" t="s">
        <v>454</v>
      </c>
      <c r="VDL15" s="140" t="s">
        <v>454</v>
      </c>
      <c r="VDM15" s="140" t="s">
        <v>454</v>
      </c>
      <c r="VDN15" s="140" t="s">
        <v>454</v>
      </c>
      <c r="VDO15" s="140" t="s">
        <v>454</v>
      </c>
      <c r="VDP15" s="140" t="s">
        <v>454</v>
      </c>
      <c r="VDQ15" s="140" t="s">
        <v>454</v>
      </c>
      <c r="VDR15" s="140" t="s">
        <v>454</v>
      </c>
      <c r="VDS15" s="140" t="s">
        <v>454</v>
      </c>
      <c r="VDT15" s="140" t="s">
        <v>454</v>
      </c>
      <c r="VDU15" s="140" t="s">
        <v>454</v>
      </c>
      <c r="VDV15" s="140" t="s">
        <v>454</v>
      </c>
      <c r="VDW15" s="140" t="s">
        <v>454</v>
      </c>
      <c r="VDX15" s="140" t="s">
        <v>454</v>
      </c>
      <c r="VDY15" s="140" t="s">
        <v>454</v>
      </c>
      <c r="VDZ15" s="140" t="s">
        <v>454</v>
      </c>
      <c r="VEA15" s="140" t="s">
        <v>454</v>
      </c>
      <c r="VEB15" s="140" t="s">
        <v>454</v>
      </c>
      <c r="VEC15" s="140" t="s">
        <v>454</v>
      </c>
      <c r="VED15" s="140" t="s">
        <v>454</v>
      </c>
      <c r="VEE15" s="140" t="s">
        <v>454</v>
      </c>
      <c r="VEF15" s="140" t="s">
        <v>454</v>
      </c>
      <c r="VEG15" s="140" t="s">
        <v>454</v>
      </c>
      <c r="VEH15" s="140" t="s">
        <v>454</v>
      </c>
      <c r="VEI15" s="140" t="s">
        <v>454</v>
      </c>
      <c r="VEJ15" s="140" t="s">
        <v>454</v>
      </c>
      <c r="VEK15" s="140" t="s">
        <v>454</v>
      </c>
      <c r="VEL15" s="140" t="s">
        <v>454</v>
      </c>
      <c r="VEM15" s="140" t="s">
        <v>454</v>
      </c>
      <c r="VEN15" s="140" t="s">
        <v>454</v>
      </c>
      <c r="VEO15" s="140" t="s">
        <v>454</v>
      </c>
      <c r="VEP15" s="140" t="s">
        <v>454</v>
      </c>
      <c r="VEQ15" s="140" t="s">
        <v>454</v>
      </c>
      <c r="VER15" s="140" t="s">
        <v>454</v>
      </c>
      <c r="VES15" s="140" t="s">
        <v>454</v>
      </c>
      <c r="VET15" s="140" t="s">
        <v>454</v>
      </c>
      <c r="VEU15" s="140" t="s">
        <v>454</v>
      </c>
      <c r="VEV15" s="140" t="s">
        <v>454</v>
      </c>
      <c r="VEW15" s="140" t="s">
        <v>454</v>
      </c>
      <c r="VEX15" s="140" t="s">
        <v>454</v>
      </c>
      <c r="VEY15" s="140" t="s">
        <v>454</v>
      </c>
      <c r="VEZ15" s="140" t="s">
        <v>454</v>
      </c>
      <c r="VFA15" s="140" t="s">
        <v>454</v>
      </c>
      <c r="VFB15" s="140" t="s">
        <v>454</v>
      </c>
      <c r="VFC15" s="140" t="s">
        <v>454</v>
      </c>
      <c r="VFD15" s="140" t="s">
        <v>454</v>
      </c>
      <c r="VFE15" s="140" t="s">
        <v>454</v>
      </c>
      <c r="VFF15" s="140" t="s">
        <v>454</v>
      </c>
      <c r="VFG15" s="140" t="s">
        <v>454</v>
      </c>
      <c r="VFH15" s="140" t="s">
        <v>454</v>
      </c>
      <c r="VFI15" s="140" t="s">
        <v>454</v>
      </c>
      <c r="VFJ15" s="140" t="s">
        <v>454</v>
      </c>
      <c r="VFK15" s="140" t="s">
        <v>454</v>
      </c>
      <c r="VFL15" s="140" t="s">
        <v>454</v>
      </c>
      <c r="VFM15" s="140" t="s">
        <v>454</v>
      </c>
      <c r="VFN15" s="140" t="s">
        <v>454</v>
      </c>
      <c r="VFO15" s="140" t="s">
        <v>454</v>
      </c>
      <c r="VFP15" s="140" t="s">
        <v>454</v>
      </c>
      <c r="VFQ15" s="140" t="s">
        <v>454</v>
      </c>
      <c r="VFR15" s="140" t="s">
        <v>454</v>
      </c>
      <c r="VFS15" s="140" t="s">
        <v>454</v>
      </c>
      <c r="VFT15" s="140" t="s">
        <v>454</v>
      </c>
      <c r="VFU15" s="140" t="s">
        <v>454</v>
      </c>
      <c r="VFV15" s="140" t="s">
        <v>454</v>
      </c>
      <c r="VFW15" s="140" t="s">
        <v>454</v>
      </c>
      <c r="VFX15" s="140" t="s">
        <v>454</v>
      </c>
      <c r="VFY15" s="140" t="s">
        <v>454</v>
      </c>
      <c r="VFZ15" s="140" t="s">
        <v>454</v>
      </c>
      <c r="VGA15" s="140" t="s">
        <v>454</v>
      </c>
      <c r="VGB15" s="140" t="s">
        <v>454</v>
      </c>
      <c r="VGC15" s="140" t="s">
        <v>454</v>
      </c>
      <c r="VGD15" s="140" t="s">
        <v>454</v>
      </c>
      <c r="VGE15" s="140" t="s">
        <v>454</v>
      </c>
      <c r="VGF15" s="140" t="s">
        <v>454</v>
      </c>
      <c r="VGG15" s="140" t="s">
        <v>454</v>
      </c>
      <c r="VGH15" s="140" t="s">
        <v>454</v>
      </c>
      <c r="VGI15" s="140" t="s">
        <v>454</v>
      </c>
      <c r="VGJ15" s="140" t="s">
        <v>454</v>
      </c>
      <c r="VGK15" s="140" t="s">
        <v>454</v>
      </c>
      <c r="VGL15" s="140" t="s">
        <v>454</v>
      </c>
      <c r="VGM15" s="140" t="s">
        <v>454</v>
      </c>
      <c r="VGN15" s="140" t="s">
        <v>454</v>
      </c>
      <c r="VGO15" s="140" t="s">
        <v>454</v>
      </c>
      <c r="VGP15" s="140" t="s">
        <v>454</v>
      </c>
      <c r="VGQ15" s="140" t="s">
        <v>454</v>
      </c>
      <c r="VGR15" s="140" t="s">
        <v>454</v>
      </c>
      <c r="VGS15" s="140" t="s">
        <v>454</v>
      </c>
      <c r="VGT15" s="140" t="s">
        <v>454</v>
      </c>
      <c r="VGU15" s="140" t="s">
        <v>454</v>
      </c>
      <c r="VGV15" s="140" t="s">
        <v>454</v>
      </c>
      <c r="VGW15" s="140" t="s">
        <v>454</v>
      </c>
      <c r="VGX15" s="140" t="s">
        <v>454</v>
      </c>
      <c r="VGY15" s="140" t="s">
        <v>454</v>
      </c>
      <c r="VGZ15" s="140" t="s">
        <v>454</v>
      </c>
      <c r="VHA15" s="140" t="s">
        <v>454</v>
      </c>
      <c r="VHB15" s="140" t="s">
        <v>454</v>
      </c>
      <c r="VHC15" s="140" t="s">
        <v>454</v>
      </c>
      <c r="VHD15" s="140" t="s">
        <v>454</v>
      </c>
      <c r="VHE15" s="140" t="s">
        <v>454</v>
      </c>
      <c r="VHF15" s="140" t="s">
        <v>454</v>
      </c>
      <c r="VHG15" s="140" t="s">
        <v>454</v>
      </c>
      <c r="VHH15" s="140" t="s">
        <v>454</v>
      </c>
      <c r="VHI15" s="140" t="s">
        <v>454</v>
      </c>
      <c r="VHJ15" s="140" t="s">
        <v>454</v>
      </c>
      <c r="VHK15" s="140" t="s">
        <v>454</v>
      </c>
      <c r="VHL15" s="140" t="s">
        <v>454</v>
      </c>
      <c r="VHM15" s="140" t="s">
        <v>454</v>
      </c>
      <c r="VHN15" s="140" t="s">
        <v>454</v>
      </c>
      <c r="VHO15" s="140" t="s">
        <v>454</v>
      </c>
      <c r="VHP15" s="140" t="s">
        <v>454</v>
      </c>
      <c r="VHQ15" s="140" t="s">
        <v>454</v>
      </c>
      <c r="VHR15" s="140" t="s">
        <v>454</v>
      </c>
      <c r="VHS15" s="140" t="s">
        <v>454</v>
      </c>
      <c r="VHT15" s="140" t="s">
        <v>454</v>
      </c>
      <c r="VHU15" s="140" t="s">
        <v>454</v>
      </c>
      <c r="VHV15" s="140" t="s">
        <v>454</v>
      </c>
      <c r="VHW15" s="140" t="s">
        <v>454</v>
      </c>
      <c r="VHX15" s="140" t="s">
        <v>454</v>
      </c>
      <c r="VHY15" s="140" t="s">
        <v>454</v>
      </c>
      <c r="VHZ15" s="140" t="s">
        <v>454</v>
      </c>
      <c r="VIA15" s="140" t="s">
        <v>454</v>
      </c>
      <c r="VIB15" s="140" t="s">
        <v>454</v>
      </c>
      <c r="VIC15" s="140" t="s">
        <v>454</v>
      </c>
      <c r="VID15" s="140" t="s">
        <v>454</v>
      </c>
      <c r="VIE15" s="140" t="s">
        <v>454</v>
      </c>
      <c r="VIF15" s="140" t="s">
        <v>454</v>
      </c>
      <c r="VIG15" s="140" t="s">
        <v>454</v>
      </c>
      <c r="VIH15" s="140" t="s">
        <v>454</v>
      </c>
      <c r="VII15" s="140" t="s">
        <v>454</v>
      </c>
      <c r="VIJ15" s="140" t="s">
        <v>454</v>
      </c>
      <c r="VIK15" s="140" t="s">
        <v>454</v>
      </c>
      <c r="VIL15" s="140" t="s">
        <v>454</v>
      </c>
      <c r="VIM15" s="140" t="s">
        <v>454</v>
      </c>
      <c r="VIN15" s="140" t="s">
        <v>454</v>
      </c>
      <c r="VIO15" s="140" t="s">
        <v>454</v>
      </c>
      <c r="VIP15" s="140" t="s">
        <v>454</v>
      </c>
      <c r="VIQ15" s="140" t="s">
        <v>454</v>
      </c>
      <c r="VIR15" s="140" t="s">
        <v>454</v>
      </c>
      <c r="VIS15" s="140" t="s">
        <v>454</v>
      </c>
      <c r="VIT15" s="140" t="s">
        <v>454</v>
      </c>
      <c r="VIU15" s="140" t="s">
        <v>454</v>
      </c>
      <c r="VIV15" s="140" t="s">
        <v>454</v>
      </c>
      <c r="VIW15" s="140" t="s">
        <v>454</v>
      </c>
      <c r="VIX15" s="140" t="s">
        <v>454</v>
      </c>
      <c r="VIY15" s="140" t="s">
        <v>454</v>
      </c>
      <c r="VIZ15" s="140" t="s">
        <v>454</v>
      </c>
      <c r="VJA15" s="140" t="s">
        <v>454</v>
      </c>
      <c r="VJB15" s="140" t="s">
        <v>454</v>
      </c>
      <c r="VJC15" s="140" t="s">
        <v>454</v>
      </c>
      <c r="VJD15" s="140" t="s">
        <v>454</v>
      </c>
      <c r="VJE15" s="140" t="s">
        <v>454</v>
      </c>
      <c r="VJF15" s="140" t="s">
        <v>454</v>
      </c>
      <c r="VJG15" s="140" t="s">
        <v>454</v>
      </c>
      <c r="VJH15" s="140" t="s">
        <v>454</v>
      </c>
      <c r="VJI15" s="140" t="s">
        <v>454</v>
      </c>
      <c r="VJJ15" s="140" t="s">
        <v>454</v>
      </c>
      <c r="VJK15" s="140" t="s">
        <v>454</v>
      </c>
      <c r="VJL15" s="140" t="s">
        <v>454</v>
      </c>
      <c r="VJM15" s="140" t="s">
        <v>454</v>
      </c>
      <c r="VJN15" s="140" t="s">
        <v>454</v>
      </c>
      <c r="VJO15" s="140" t="s">
        <v>454</v>
      </c>
      <c r="VJP15" s="140" t="s">
        <v>454</v>
      </c>
      <c r="VJQ15" s="140" t="s">
        <v>454</v>
      </c>
      <c r="VJR15" s="140" t="s">
        <v>454</v>
      </c>
      <c r="VJS15" s="140" t="s">
        <v>454</v>
      </c>
      <c r="VJT15" s="140" t="s">
        <v>454</v>
      </c>
      <c r="VJU15" s="140" t="s">
        <v>454</v>
      </c>
      <c r="VJV15" s="140" t="s">
        <v>454</v>
      </c>
      <c r="VJW15" s="140" t="s">
        <v>454</v>
      </c>
      <c r="VJX15" s="140" t="s">
        <v>454</v>
      </c>
      <c r="VJY15" s="140" t="s">
        <v>454</v>
      </c>
      <c r="VJZ15" s="140" t="s">
        <v>454</v>
      </c>
      <c r="VKA15" s="140" t="s">
        <v>454</v>
      </c>
      <c r="VKB15" s="140" t="s">
        <v>454</v>
      </c>
      <c r="VKC15" s="140" t="s">
        <v>454</v>
      </c>
      <c r="VKD15" s="140" t="s">
        <v>454</v>
      </c>
      <c r="VKE15" s="140" t="s">
        <v>454</v>
      </c>
      <c r="VKF15" s="140" t="s">
        <v>454</v>
      </c>
      <c r="VKG15" s="140" t="s">
        <v>454</v>
      </c>
      <c r="VKH15" s="140" t="s">
        <v>454</v>
      </c>
      <c r="VKI15" s="140" t="s">
        <v>454</v>
      </c>
      <c r="VKJ15" s="140" t="s">
        <v>454</v>
      </c>
      <c r="VKK15" s="140" t="s">
        <v>454</v>
      </c>
      <c r="VKL15" s="140" t="s">
        <v>454</v>
      </c>
      <c r="VKM15" s="140" t="s">
        <v>454</v>
      </c>
      <c r="VKN15" s="140" t="s">
        <v>454</v>
      </c>
      <c r="VKO15" s="140" t="s">
        <v>454</v>
      </c>
      <c r="VKP15" s="140" t="s">
        <v>454</v>
      </c>
      <c r="VKQ15" s="140" t="s">
        <v>454</v>
      </c>
      <c r="VKR15" s="140" t="s">
        <v>454</v>
      </c>
      <c r="VKS15" s="140" t="s">
        <v>454</v>
      </c>
      <c r="VKT15" s="140" t="s">
        <v>454</v>
      </c>
      <c r="VKU15" s="140" t="s">
        <v>454</v>
      </c>
      <c r="VKV15" s="140" t="s">
        <v>454</v>
      </c>
      <c r="VKW15" s="140" t="s">
        <v>454</v>
      </c>
      <c r="VKX15" s="140" t="s">
        <v>454</v>
      </c>
      <c r="VKY15" s="140" t="s">
        <v>454</v>
      </c>
      <c r="VKZ15" s="140" t="s">
        <v>454</v>
      </c>
      <c r="VLA15" s="140" t="s">
        <v>454</v>
      </c>
      <c r="VLB15" s="140" t="s">
        <v>454</v>
      </c>
      <c r="VLC15" s="140" t="s">
        <v>454</v>
      </c>
      <c r="VLD15" s="140" t="s">
        <v>454</v>
      </c>
      <c r="VLE15" s="140" t="s">
        <v>454</v>
      </c>
      <c r="VLF15" s="140" t="s">
        <v>454</v>
      </c>
      <c r="VLG15" s="140" t="s">
        <v>454</v>
      </c>
      <c r="VLH15" s="140" t="s">
        <v>454</v>
      </c>
      <c r="VLI15" s="140" t="s">
        <v>454</v>
      </c>
      <c r="VLJ15" s="140" t="s">
        <v>454</v>
      </c>
      <c r="VLK15" s="140" t="s">
        <v>454</v>
      </c>
      <c r="VLL15" s="140" t="s">
        <v>454</v>
      </c>
      <c r="VLM15" s="140" t="s">
        <v>454</v>
      </c>
      <c r="VLN15" s="140" t="s">
        <v>454</v>
      </c>
      <c r="VLO15" s="140" t="s">
        <v>454</v>
      </c>
      <c r="VLP15" s="140" t="s">
        <v>454</v>
      </c>
      <c r="VLQ15" s="140" t="s">
        <v>454</v>
      </c>
      <c r="VLR15" s="140" t="s">
        <v>454</v>
      </c>
      <c r="VLS15" s="140" t="s">
        <v>454</v>
      </c>
      <c r="VLT15" s="140" t="s">
        <v>454</v>
      </c>
      <c r="VLU15" s="140" t="s">
        <v>454</v>
      </c>
      <c r="VLV15" s="140" t="s">
        <v>454</v>
      </c>
      <c r="VLW15" s="140" t="s">
        <v>454</v>
      </c>
      <c r="VLX15" s="140" t="s">
        <v>454</v>
      </c>
      <c r="VLY15" s="140" t="s">
        <v>454</v>
      </c>
      <c r="VLZ15" s="140" t="s">
        <v>454</v>
      </c>
      <c r="VMA15" s="140" t="s">
        <v>454</v>
      </c>
      <c r="VMB15" s="140" t="s">
        <v>454</v>
      </c>
      <c r="VMC15" s="140" t="s">
        <v>454</v>
      </c>
      <c r="VMD15" s="140" t="s">
        <v>454</v>
      </c>
      <c r="VME15" s="140" t="s">
        <v>454</v>
      </c>
      <c r="VMF15" s="140" t="s">
        <v>454</v>
      </c>
      <c r="VMG15" s="140" t="s">
        <v>454</v>
      </c>
      <c r="VMH15" s="140" t="s">
        <v>454</v>
      </c>
      <c r="VMI15" s="140" t="s">
        <v>454</v>
      </c>
      <c r="VMJ15" s="140" t="s">
        <v>454</v>
      </c>
      <c r="VMK15" s="140" t="s">
        <v>454</v>
      </c>
      <c r="VML15" s="140" t="s">
        <v>454</v>
      </c>
      <c r="VMM15" s="140" t="s">
        <v>454</v>
      </c>
      <c r="VMN15" s="140" t="s">
        <v>454</v>
      </c>
      <c r="VMO15" s="140" t="s">
        <v>454</v>
      </c>
      <c r="VMP15" s="140" t="s">
        <v>454</v>
      </c>
      <c r="VMQ15" s="140" t="s">
        <v>454</v>
      </c>
      <c r="VMR15" s="140" t="s">
        <v>454</v>
      </c>
      <c r="VMS15" s="140" t="s">
        <v>454</v>
      </c>
      <c r="VMT15" s="140" t="s">
        <v>454</v>
      </c>
      <c r="VMU15" s="140" t="s">
        <v>454</v>
      </c>
      <c r="VMV15" s="140" t="s">
        <v>454</v>
      </c>
      <c r="VMW15" s="140" t="s">
        <v>454</v>
      </c>
      <c r="VMX15" s="140" t="s">
        <v>454</v>
      </c>
      <c r="VMY15" s="140" t="s">
        <v>454</v>
      </c>
      <c r="VMZ15" s="140" t="s">
        <v>454</v>
      </c>
      <c r="VNA15" s="140" t="s">
        <v>454</v>
      </c>
      <c r="VNB15" s="140" t="s">
        <v>454</v>
      </c>
      <c r="VNC15" s="140" t="s">
        <v>454</v>
      </c>
      <c r="VND15" s="140" t="s">
        <v>454</v>
      </c>
      <c r="VNE15" s="140" t="s">
        <v>454</v>
      </c>
      <c r="VNF15" s="140" t="s">
        <v>454</v>
      </c>
      <c r="VNG15" s="140" t="s">
        <v>454</v>
      </c>
      <c r="VNH15" s="140" t="s">
        <v>454</v>
      </c>
      <c r="VNI15" s="140" t="s">
        <v>454</v>
      </c>
      <c r="VNJ15" s="140" t="s">
        <v>454</v>
      </c>
      <c r="VNK15" s="140" t="s">
        <v>454</v>
      </c>
      <c r="VNL15" s="140" t="s">
        <v>454</v>
      </c>
      <c r="VNM15" s="140" t="s">
        <v>454</v>
      </c>
      <c r="VNN15" s="140" t="s">
        <v>454</v>
      </c>
      <c r="VNO15" s="140" t="s">
        <v>454</v>
      </c>
      <c r="VNP15" s="140" t="s">
        <v>454</v>
      </c>
      <c r="VNQ15" s="140" t="s">
        <v>454</v>
      </c>
      <c r="VNR15" s="140" t="s">
        <v>454</v>
      </c>
      <c r="VNS15" s="140" t="s">
        <v>454</v>
      </c>
      <c r="VNT15" s="140" t="s">
        <v>454</v>
      </c>
      <c r="VNU15" s="140" t="s">
        <v>454</v>
      </c>
      <c r="VNV15" s="140" t="s">
        <v>454</v>
      </c>
      <c r="VNW15" s="140" t="s">
        <v>454</v>
      </c>
      <c r="VNX15" s="140" t="s">
        <v>454</v>
      </c>
      <c r="VNY15" s="140" t="s">
        <v>454</v>
      </c>
      <c r="VNZ15" s="140" t="s">
        <v>454</v>
      </c>
      <c r="VOA15" s="140" t="s">
        <v>454</v>
      </c>
      <c r="VOB15" s="140" t="s">
        <v>454</v>
      </c>
      <c r="VOC15" s="140" t="s">
        <v>454</v>
      </c>
      <c r="VOD15" s="140" t="s">
        <v>454</v>
      </c>
      <c r="VOE15" s="140" t="s">
        <v>454</v>
      </c>
      <c r="VOF15" s="140" t="s">
        <v>454</v>
      </c>
      <c r="VOG15" s="140" t="s">
        <v>454</v>
      </c>
      <c r="VOH15" s="140" t="s">
        <v>454</v>
      </c>
      <c r="VOI15" s="140" t="s">
        <v>454</v>
      </c>
      <c r="VOJ15" s="140" t="s">
        <v>454</v>
      </c>
      <c r="VOK15" s="140" t="s">
        <v>454</v>
      </c>
      <c r="VOL15" s="140" t="s">
        <v>454</v>
      </c>
      <c r="VOM15" s="140" t="s">
        <v>454</v>
      </c>
      <c r="VON15" s="140" t="s">
        <v>454</v>
      </c>
      <c r="VOO15" s="140" t="s">
        <v>454</v>
      </c>
      <c r="VOP15" s="140" t="s">
        <v>454</v>
      </c>
      <c r="VOQ15" s="140" t="s">
        <v>454</v>
      </c>
      <c r="VOR15" s="140" t="s">
        <v>454</v>
      </c>
      <c r="VOS15" s="140" t="s">
        <v>454</v>
      </c>
      <c r="VOT15" s="140" t="s">
        <v>454</v>
      </c>
      <c r="VOU15" s="140" t="s">
        <v>454</v>
      </c>
      <c r="VOV15" s="140" t="s">
        <v>454</v>
      </c>
      <c r="VOW15" s="140" t="s">
        <v>454</v>
      </c>
      <c r="VOX15" s="140" t="s">
        <v>454</v>
      </c>
      <c r="VOY15" s="140" t="s">
        <v>454</v>
      </c>
      <c r="VOZ15" s="140" t="s">
        <v>454</v>
      </c>
      <c r="VPA15" s="140" t="s">
        <v>454</v>
      </c>
      <c r="VPB15" s="140" t="s">
        <v>454</v>
      </c>
      <c r="VPC15" s="140" t="s">
        <v>454</v>
      </c>
      <c r="VPD15" s="140" t="s">
        <v>454</v>
      </c>
      <c r="VPE15" s="140" t="s">
        <v>454</v>
      </c>
      <c r="VPF15" s="140" t="s">
        <v>454</v>
      </c>
      <c r="VPG15" s="140" t="s">
        <v>454</v>
      </c>
      <c r="VPH15" s="140" t="s">
        <v>454</v>
      </c>
      <c r="VPI15" s="140" t="s">
        <v>454</v>
      </c>
      <c r="VPJ15" s="140" t="s">
        <v>454</v>
      </c>
      <c r="VPK15" s="140" t="s">
        <v>454</v>
      </c>
      <c r="VPL15" s="140" t="s">
        <v>454</v>
      </c>
      <c r="VPM15" s="140" t="s">
        <v>454</v>
      </c>
      <c r="VPN15" s="140" t="s">
        <v>454</v>
      </c>
      <c r="VPO15" s="140" t="s">
        <v>454</v>
      </c>
      <c r="VPP15" s="140" t="s">
        <v>454</v>
      </c>
      <c r="VPQ15" s="140" t="s">
        <v>454</v>
      </c>
      <c r="VPR15" s="140" t="s">
        <v>454</v>
      </c>
      <c r="VPS15" s="140" t="s">
        <v>454</v>
      </c>
      <c r="VPT15" s="140" t="s">
        <v>454</v>
      </c>
      <c r="VPU15" s="140" t="s">
        <v>454</v>
      </c>
      <c r="VPV15" s="140" t="s">
        <v>454</v>
      </c>
      <c r="VPW15" s="140" t="s">
        <v>454</v>
      </c>
      <c r="VPX15" s="140" t="s">
        <v>454</v>
      </c>
      <c r="VPY15" s="140" t="s">
        <v>454</v>
      </c>
      <c r="VPZ15" s="140" t="s">
        <v>454</v>
      </c>
      <c r="VQA15" s="140" t="s">
        <v>454</v>
      </c>
      <c r="VQB15" s="140" t="s">
        <v>454</v>
      </c>
      <c r="VQC15" s="140" t="s">
        <v>454</v>
      </c>
      <c r="VQD15" s="140" t="s">
        <v>454</v>
      </c>
      <c r="VQE15" s="140" t="s">
        <v>454</v>
      </c>
      <c r="VQF15" s="140" t="s">
        <v>454</v>
      </c>
      <c r="VQG15" s="140" t="s">
        <v>454</v>
      </c>
      <c r="VQH15" s="140" t="s">
        <v>454</v>
      </c>
      <c r="VQI15" s="140" t="s">
        <v>454</v>
      </c>
      <c r="VQJ15" s="140" t="s">
        <v>454</v>
      </c>
      <c r="VQK15" s="140" t="s">
        <v>454</v>
      </c>
      <c r="VQL15" s="140" t="s">
        <v>454</v>
      </c>
      <c r="VQM15" s="140" t="s">
        <v>454</v>
      </c>
      <c r="VQN15" s="140" t="s">
        <v>454</v>
      </c>
      <c r="VQO15" s="140" t="s">
        <v>454</v>
      </c>
      <c r="VQP15" s="140" t="s">
        <v>454</v>
      </c>
      <c r="VQQ15" s="140" t="s">
        <v>454</v>
      </c>
      <c r="VQR15" s="140" t="s">
        <v>454</v>
      </c>
      <c r="VQS15" s="140" t="s">
        <v>454</v>
      </c>
      <c r="VQT15" s="140" t="s">
        <v>454</v>
      </c>
      <c r="VQU15" s="140" t="s">
        <v>454</v>
      </c>
      <c r="VQV15" s="140" t="s">
        <v>454</v>
      </c>
      <c r="VQW15" s="140" t="s">
        <v>454</v>
      </c>
      <c r="VQX15" s="140" t="s">
        <v>454</v>
      </c>
      <c r="VQY15" s="140" t="s">
        <v>454</v>
      </c>
      <c r="VQZ15" s="140" t="s">
        <v>454</v>
      </c>
      <c r="VRA15" s="140" t="s">
        <v>454</v>
      </c>
      <c r="VRB15" s="140" t="s">
        <v>454</v>
      </c>
      <c r="VRC15" s="140" t="s">
        <v>454</v>
      </c>
      <c r="VRD15" s="140" t="s">
        <v>454</v>
      </c>
      <c r="VRE15" s="140" t="s">
        <v>454</v>
      </c>
      <c r="VRF15" s="140" t="s">
        <v>454</v>
      </c>
      <c r="VRG15" s="140" t="s">
        <v>454</v>
      </c>
      <c r="VRH15" s="140" t="s">
        <v>454</v>
      </c>
      <c r="VRI15" s="140" t="s">
        <v>454</v>
      </c>
      <c r="VRJ15" s="140" t="s">
        <v>454</v>
      </c>
      <c r="VRK15" s="140" t="s">
        <v>454</v>
      </c>
      <c r="VRL15" s="140" t="s">
        <v>454</v>
      </c>
      <c r="VRM15" s="140" t="s">
        <v>454</v>
      </c>
      <c r="VRN15" s="140" t="s">
        <v>454</v>
      </c>
      <c r="VRO15" s="140" t="s">
        <v>454</v>
      </c>
      <c r="VRP15" s="140" t="s">
        <v>454</v>
      </c>
      <c r="VRQ15" s="140" t="s">
        <v>454</v>
      </c>
      <c r="VRR15" s="140" t="s">
        <v>454</v>
      </c>
      <c r="VRS15" s="140" t="s">
        <v>454</v>
      </c>
      <c r="VRT15" s="140" t="s">
        <v>454</v>
      </c>
      <c r="VRU15" s="140" t="s">
        <v>454</v>
      </c>
      <c r="VRV15" s="140" t="s">
        <v>454</v>
      </c>
      <c r="VRW15" s="140" t="s">
        <v>454</v>
      </c>
      <c r="VRX15" s="140" t="s">
        <v>454</v>
      </c>
      <c r="VRY15" s="140" t="s">
        <v>454</v>
      </c>
      <c r="VRZ15" s="140" t="s">
        <v>454</v>
      </c>
      <c r="VSA15" s="140" t="s">
        <v>454</v>
      </c>
      <c r="VSB15" s="140" t="s">
        <v>454</v>
      </c>
      <c r="VSC15" s="140" t="s">
        <v>454</v>
      </c>
      <c r="VSD15" s="140" t="s">
        <v>454</v>
      </c>
      <c r="VSE15" s="140" t="s">
        <v>454</v>
      </c>
      <c r="VSF15" s="140" t="s">
        <v>454</v>
      </c>
      <c r="VSG15" s="140" t="s">
        <v>454</v>
      </c>
      <c r="VSH15" s="140" t="s">
        <v>454</v>
      </c>
      <c r="VSI15" s="140" t="s">
        <v>454</v>
      </c>
      <c r="VSJ15" s="140" t="s">
        <v>454</v>
      </c>
      <c r="VSK15" s="140" t="s">
        <v>454</v>
      </c>
      <c r="VSL15" s="140" t="s">
        <v>454</v>
      </c>
      <c r="VSM15" s="140" t="s">
        <v>454</v>
      </c>
      <c r="VSN15" s="140" t="s">
        <v>454</v>
      </c>
      <c r="VSO15" s="140" t="s">
        <v>454</v>
      </c>
      <c r="VSP15" s="140" t="s">
        <v>454</v>
      </c>
      <c r="VSQ15" s="140" t="s">
        <v>454</v>
      </c>
      <c r="VSR15" s="140" t="s">
        <v>454</v>
      </c>
      <c r="VSS15" s="140" t="s">
        <v>454</v>
      </c>
      <c r="VST15" s="140" t="s">
        <v>454</v>
      </c>
      <c r="VSU15" s="140" t="s">
        <v>454</v>
      </c>
      <c r="VSV15" s="140" t="s">
        <v>454</v>
      </c>
      <c r="VSW15" s="140" t="s">
        <v>454</v>
      </c>
      <c r="VSX15" s="140" t="s">
        <v>454</v>
      </c>
      <c r="VSY15" s="140" t="s">
        <v>454</v>
      </c>
      <c r="VSZ15" s="140" t="s">
        <v>454</v>
      </c>
      <c r="VTA15" s="140" t="s">
        <v>454</v>
      </c>
      <c r="VTB15" s="140" t="s">
        <v>454</v>
      </c>
      <c r="VTC15" s="140" t="s">
        <v>454</v>
      </c>
      <c r="VTD15" s="140" t="s">
        <v>454</v>
      </c>
      <c r="VTE15" s="140" t="s">
        <v>454</v>
      </c>
      <c r="VTF15" s="140" t="s">
        <v>454</v>
      </c>
      <c r="VTG15" s="140" t="s">
        <v>454</v>
      </c>
      <c r="VTH15" s="140" t="s">
        <v>454</v>
      </c>
      <c r="VTI15" s="140" t="s">
        <v>454</v>
      </c>
      <c r="VTJ15" s="140" t="s">
        <v>454</v>
      </c>
      <c r="VTK15" s="140" t="s">
        <v>454</v>
      </c>
      <c r="VTL15" s="140" t="s">
        <v>454</v>
      </c>
      <c r="VTM15" s="140" t="s">
        <v>454</v>
      </c>
      <c r="VTN15" s="140" t="s">
        <v>454</v>
      </c>
      <c r="VTO15" s="140" t="s">
        <v>454</v>
      </c>
      <c r="VTP15" s="140" t="s">
        <v>454</v>
      </c>
      <c r="VTQ15" s="140" t="s">
        <v>454</v>
      </c>
      <c r="VTR15" s="140" t="s">
        <v>454</v>
      </c>
      <c r="VTS15" s="140" t="s">
        <v>454</v>
      </c>
      <c r="VTT15" s="140" t="s">
        <v>454</v>
      </c>
      <c r="VTU15" s="140" t="s">
        <v>454</v>
      </c>
      <c r="VTV15" s="140" t="s">
        <v>454</v>
      </c>
      <c r="VTW15" s="140" t="s">
        <v>454</v>
      </c>
      <c r="VTX15" s="140" t="s">
        <v>454</v>
      </c>
      <c r="VTY15" s="140" t="s">
        <v>454</v>
      </c>
      <c r="VTZ15" s="140" t="s">
        <v>454</v>
      </c>
      <c r="VUA15" s="140" t="s">
        <v>454</v>
      </c>
      <c r="VUB15" s="140" t="s">
        <v>454</v>
      </c>
      <c r="VUC15" s="140" t="s">
        <v>454</v>
      </c>
      <c r="VUD15" s="140" t="s">
        <v>454</v>
      </c>
      <c r="VUE15" s="140" t="s">
        <v>454</v>
      </c>
      <c r="VUF15" s="140" t="s">
        <v>454</v>
      </c>
      <c r="VUG15" s="140" t="s">
        <v>454</v>
      </c>
      <c r="VUH15" s="140" t="s">
        <v>454</v>
      </c>
      <c r="VUI15" s="140" t="s">
        <v>454</v>
      </c>
      <c r="VUJ15" s="140" t="s">
        <v>454</v>
      </c>
      <c r="VUK15" s="140" t="s">
        <v>454</v>
      </c>
      <c r="VUL15" s="140" t="s">
        <v>454</v>
      </c>
      <c r="VUM15" s="140" t="s">
        <v>454</v>
      </c>
      <c r="VUN15" s="140" t="s">
        <v>454</v>
      </c>
      <c r="VUO15" s="140" t="s">
        <v>454</v>
      </c>
      <c r="VUP15" s="140" t="s">
        <v>454</v>
      </c>
      <c r="VUQ15" s="140" t="s">
        <v>454</v>
      </c>
      <c r="VUR15" s="140" t="s">
        <v>454</v>
      </c>
      <c r="VUS15" s="140" t="s">
        <v>454</v>
      </c>
      <c r="VUT15" s="140" t="s">
        <v>454</v>
      </c>
      <c r="VUU15" s="140" t="s">
        <v>454</v>
      </c>
      <c r="VUV15" s="140" t="s">
        <v>454</v>
      </c>
      <c r="VUW15" s="140" t="s">
        <v>454</v>
      </c>
      <c r="VUX15" s="140" t="s">
        <v>454</v>
      </c>
      <c r="VUY15" s="140" t="s">
        <v>454</v>
      </c>
      <c r="VUZ15" s="140" t="s">
        <v>454</v>
      </c>
      <c r="VVA15" s="140" t="s">
        <v>454</v>
      </c>
      <c r="VVB15" s="140" t="s">
        <v>454</v>
      </c>
      <c r="VVC15" s="140" t="s">
        <v>454</v>
      </c>
      <c r="VVD15" s="140" t="s">
        <v>454</v>
      </c>
      <c r="VVE15" s="140" t="s">
        <v>454</v>
      </c>
      <c r="VVF15" s="140" t="s">
        <v>454</v>
      </c>
      <c r="VVG15" s="140" t="s">
        <v>454</v>
      </c>
      <c r="VVH15" s="140" t="s">
        <v>454</v>
      </c>
      <c r="VVI15" s="140" t="s">
        <v>454</v>
      </c>
      <c r="VVJ15" s="140" t="s">
        <v>454</v>
      </c>
      <c r="VVK15" s="140" t="s">
        <v>454</v>
      </c>
      <c r="VVL15" s="140" t="s">
        <v>454</v>
      </c>
      <c r="VVM15" s="140" t="s">
        <v>454</v>
      </c>
      <c r="VVN15" s="140" t="s">
        <v>454</v>
      </c>
      <c r="VVO15" s="140" t="s">
        <v>454</v>
      </c>
      <c r="VVP15" s="140" t="s">
        <v>454</v>
      </c>
      <c r="VVQ15" s="140" t="s">
        <v>454</v>
      </c>
      <c r="VVR15" s="140" t="s">
        <v>454</v>
      </c>
      <c r="VVS15" s="140" t="s">
        <v>454</v>
      </c>
      <c r="VVT15" s="140" t="s">
        <v>454</v>
      </c>
      <c r="VVU15" s="140" t="s">
        <v>454</v>
      </c>
      <c r="VVV15" s="140" t="s">
        <v>454</v>
      </c>
      <c r="VVW15" s="140" t="s">
        <v>454</v>
      </c>
      <c r="VVX15" s="140" t="s">
        <v>454</v>
      </c>
      <c r="VVY15" s="140" t="s">
        <v>454</v>
      </c>
      <c r="VVZ15" s="140" t="s">
        <v>454</v>
      </c>
      <c r="VWA15" s="140" t="s">
        <v>454</v>
      </c>
      <c r="VWB15" s="140" t="s">
        <v>454</v>
      </c>
      <c r="VWC15" s="140" t="s">
        <v>454</v>
      </c>
      <c r="VWD15" s="140" t="s">
        <v>454</v>
      </c>
      <c r="VWE15" s="140" t="s">
        <v>454</v>
      </c>
      <c r="VWF15" s="140" t="s">
        <v>454</v>
      </c>
      <c r="VWG15" s="140" t="s">
        <v>454</v>
      </c>
      <c r="VWH15" s="140" t="s">
        <v>454</v>
      </c>
      <c r="VWI15" s="140" t="s">
        <v>454</v>
      </c>
      <c r="VWJ15" s="140" t="s">
        <v>454</v>
      </c>
      <c r="VWK15" s="140" t="s">
        <v>454</v>
      </c>
      <c r="VWL15" s="140" t="s">
        <v>454</v>
      </c>
      <c r="VWM15" s="140" t="s">
        <v>454</v>
      </c>
      <c r="VWN15" s="140" t="s">
        <v>454</v>
      </c>
      <c r="VWO15" s="140" t="s">
        <v>454</v>
      </c>
      <c r="VWP15" s="140" t="s">
        <v>454</v>
      </c>
      <c r="VWQ15" s="140" t="s">
        <v>454</v>
      </c>
      <c r="VWR15" s="140" t="s">
        <v>454</v>
      </c>
      <c r="VWS15" s="140" t="s">
        <v>454</v>
      </c>
      <c r="VWT15" s="140" t="s">
        <v>454</v>
      </c>
      <c r="VWU15" s="140" t="s">
        <v>454</v>
      </c>
      <c r="VWV15" s="140" t="s">
        <v>454</v>
      </c>
      <c r="VWW15" s="140" t="s">
        <v>454</v>
      </c>
      <c r="VWX15" s="140" t="s">
        <v>454</v>
      </c>
      <c r="VWY15" s="140" t="s">
        <v>454</v>
      </c>
      <c r="VWZ15" s="140" t="s">
        <v>454</v>
      </c>
      <c r="VXA15" s="140" t="s">
        <v>454</v>
      </c>
      <c r="VXB15" s="140" t="s">
        <v>454</v>
      </c>
      <c r="VXC15" s="140" t="s">
        <v>454</v>
      </c>
      <c r="VXD15" s="140" t="s">
        <v>454</v>
      </c>
      <c r="VXE15" s="140" t="s">
        <v>454</v>
      </c>
      <c r="VXF15" s="140" t="s">
        <v>454</v>
      </c>
      <c r="VXG15" s="140" t="s">
        <v>454</v>
      </c>
      <c r="VXH15" s="140" t="s">
        <v>454</v>
      </c>
      <c r="VXI15" s="140" t="s">
        <v>454</v>
      </c>
      <c r="VXJ15" s="140" t="s">
        <v>454</v>
      </c>
      <c r="VXK15" s="140" t="s">
        <v>454</v>
      </c>
      <c r="VXL15" s="140" t="s">
        <v>454</v>
      </c>
      <c r="VXM15" s="140" t="s">
        <v>454</v>
      </c>
      <c r="VXN15" s="140" t="s">
        <v>454</v>
      </c>
      <c r="VXO15" s="140" t="s">
        <v>454</v>
      </c>
      <c r="VXP15" s="140" t="s">
        <v>454</v>
      </c>
      <c r="VXQ15" s="140" t="s">
        <v>454</v>
      </c>
      <c r="VXR15" s="140" t="s">
        <v>454</v>
      </c>
      <c r="VXS15" s="140" t="s">
        <v>454</v>
      </c>
      <c r="VXT15" s="140" t="s">
        <v>454</v>
      </c>
      <c r="VXU15" s="140" t="s">
        <v>454</v>
      </c>
      <c r="VXV15" s="140" t="s">
        <v>454</v>
      </c>
      <c r="VXW15" s="140" t="s">
        <v>454</v>
      </c>
      <c r="VXX15" s="140" t="s">
        <v>454</v>
      </c>
      <c r="VXY15" s="140" t="s">
        <v>454</v>
      </c>
      <c r="VXZ15" s="140" t="s">
        <v>454</v>
      </c>
      <c r="VYA15" s="140" t="s">
        <v>454</v>
      </c>
      <c r="VYB15" s="140" t="s">
        <v>454</v>
      </c>
      <c r="VYC15" s="140" t="s">
        <v>454</v>
      </c>
      <c r="VYD15" s="140" t="s">
        <v>454</v>
      </c>
      <c r="VYE15" s="140" t="s">
        <v>454</v>
      </c>
      <c r="VYF15" s="140" t="s">
        <v>454</v>
      </c>
      <c r="VYG15" s="140" t="s">
        <v>454</v>
      </c>
      <c r="VYH15" s="140" t="s">
        <v>454</v>
      </c>
      <c r="VYI15" s="140" t="s">
        <v>454</v>
      </c>
      <c r="VYJ15" s="140" t="s">
        <v>454</v>
      </c>
      <c r="VYK15" s="140" t="s">
        <v>454</v>
      </c>
      <c r="VYL15" s="140" t="s">
        <v>454</v>
      </c>
      <c r="VYM15" s="140" t="s">
        <v>454</v>
      </c>
      <c r="VYN15" s="140" t="s">
        <v>454</v>
      </c>
      <c r="VYO15" s="140" t="s">
        <v>454</v>
      </c>
      <c r="VYP15" s="140" t="s">
        <v>454</v>
      </c>
      <c r="VYQ15" s="140" t="s">
        <v>454</v>
      </c>
      <c r="VYR15" s="140" t="s">
        <v>454</v>
      </c>
      <c r="VYS15" s="140" t="s">
        <v>454</v>
      </c>
      <c r="VYT15" s="140" t="s">
        <v>454</v>
      </c>
      <c r="VYU15" s="140" t="s">
        <v>454</v>
      </c>
      <c r="VYV15" s="140" t="s">
        <v>454</v>
      </c>
      <c r="VYW15" s="140" t="s">
        <v>454</v>
      </c>
      <c r="VYX15" s="140" t="s">
        <v>454</v>
      </c>
      <c r="VYY15" s="140" t="s">
        <v>454</v>
      </c>
      <c r="VYZ15" s="140" t="s">
        <v>454</v>
      </c>
      <c r="VZA15" s="140" t="s">
        <v>454</v>
      </c>
      <c r="VZB15" s="140" t="s">
        <v>454</v>
      </c>
      <c r="VZC15" s="140" t="s">
        <v>454</v>
      </c>
      <c r="VZD15" s="140" t="s">
        <v>454</v>
      </c>
      <c r="VZE15" s="140" t="s">
        <v>454</v>
      </c>
      <c r="VZF15" s="140" t="s">
        <v>454</v>
      </c>
      <c r="VZG15" s="140" t="s">
        <v>454</v>
      </c>
      <c r="VZH15" s="140" t="s">
        <v>454</v>
      </c>
      <c r="VZI15" s="140" t="s">
        <v>454</v>
      </c>
      <c r="VZJ15" s="140" t="s">
        <v>454</v>
      </c>
      <c r="VZK15" s="140" t="s">
        <v>454</v>
      </c>
      <c r="VZL15" s="140" t="s">
        <v>454</v>
      </c>
      <c r="VZM15" s="140" t="s">
        <v>454</v>
      </c>
      <c r="VZN15" s="140" t="s">
        <v>454</v>
      </c>
      <c r="VZO15" s="140" t="s">
        <v>454</v>
      </c>
      <c r="VZP15" s="140" t="s">
        <v>454</v>
      </c>
      <c r="VZQ15" s="140" t="s">
        <v>454</v>
      </c>
      <c r="VZR15" s="140" t="s">
        <v>454</v>
      </c>
      <c r="VZS15" s="140" t="s">
        <v>454</v>
      </c>
      <c r="VZT15" s="140" t="s">
        <v>454</v>
      </c>
      <c r="VZU15" s="140" t="s">
        <v>454</v>
      </c>
      <c r="VZV15" s="140" t="s">
        <v>454</v>
      </c>
      <c r="VZW15" s="140" t="s">
        <v>454</v>
      </c>
      <c r="VZX15" s="140" t="s">
        <v>454</v>
      </c>
      <c r="VZY15" s="140" t="s">
        <v>454</v>
      </c>
      <c r="VZZ15" s="140" t="s">
        <v>454</v>
      </c>
      <c r="WAA15" s="140" t="s">
        <v>454</v>
      </c>
      <c r="WAB15" s="140" t="s">
        <v>454</v>
      </c>
      <c r="WAC15" s="140" t="s">
        <v>454</v>
      </c>
      <c r="WAD15" s="140" t="s">
        <v>454</v>
      </c>
      <c r="WAE15" s="140" t="s">
        <v>454</v>
      </c>
      <c r="WAF15" s="140" t="s">
        <v>454</v>
      </c>
      <c r="WAG15" s="140" t="s">
        <v>454</v>
      </c>
      <c r="WAH15" s="140" t="s">
        <v>454</v>
      </c>
      <c r="WAI15" s="140" t="s">
        <v>454</v>
      </c>
      <c r="WAJ15" s="140" t="s">
        <v>454</v>
      </c>
      <c r="WAK15" s="140" t="s">
        <v>454</v>
      </c>
      <c r="WAL15" s="140" t="s">
        <v>454</v>
      </c>
      <c r="WAM15" s="140" t="s">
        <v>454</v>
      </c>
      <c r="WAN15" s="140" t="s">
        <v>454</v>
      </c>
      <c r="WAO15" s="140" t="s">
        <v>454</v>
      </c>
      <c r="WAP15" s="140" t="s">
        <v>454</v>
      </c>
      <c r="WAQ15" s="140" t="s">
        <v>454</v>
      </c>
      <c r="WAR15" s="140" t="s">
        <v>454</v>
      </c>
      <c r="WAS15" s="140" t="s">
        <v>454</v>
      </c>
      <c r="WAT15" s="140" t="s">
        <v>454</v>
      </c>
      <c r="WAU15" s="140" t="s">
        <v>454</v>
      </c>
      <c r="WAV15" s="140" t="s">
        <v>454</v>
      </c>
      <c r="WAW15" s="140" t="s">
        <v>454</v>
      </c>
      <c r="WAX15" s="140" t="s">
        <v>454</v>
      </c>
      <c r="WAY15" s="140" t="s">
        <v>454</v>
      </c>
      <c r="WAZ15" s="140" t="s">
        <v>454</v>
      </c>
      <c r="WBA15" s="140" t="s">
        <v>454</v>
      </c>
      <c r="WBB15" s="140" t="s">
        <v>454</v>
      </c>
      <c r="WBC15" s="140" t="s">
        <v>454</v>
      </c>
      <c r="WBD15" s="140" t="s">
        <v>454</v>
      </c>
      <c r="WBE15" s="140" t="s">
        <v>454</v>
      </c>
      <c r="WBF15" s="140" t="s">
        <v>454</v>
      </c>
      <c r="WBG15" s="140" t="s">
        <v>454</v>
      </c>
      <c r="WBH15" s="140" t="s">
        <v>454</v>
      </c>
      <c r="WBI15" s="140" t="s">
        <v>454</v>
      </c>
      <c r="WBJ15" s="140" t="s">
        <v>454</v>
      </c>
      <c r="WBK15" s="140" t="s">
        <v>454</v>
      </c>
      <c r="WBL15" s="140" t="s">
        <v>454</v>
      </c>
      <c r="WBM15" s="140" t="s">
        <v>454</v>
      </c>
      <c r="WBN15" s="140" t="s">
        <v>454</v>
      </c>
      <c r="WBO15" s="140" t="s">
        <v>454</v>
      </c>
      <c r="WBP15" s="140" t="s">
        <v>454</v>
      </c>
      <c r="WBQ15" s="140" t="s">
        <v>454</v>
      </c>
      <c r="WBR15" s="140" t="s">
        <v>454</v>
      </c>
      <c r="WBS15" s="140" t="s">
        <v>454</v>
      </c>
      <c r="WBT15" s="140" t="s">
        <v>454</v>
      </c>
      <c r="WBU15" s="140" t="s">
        <v>454</v>
      </c>
      <c r="WBV15" s="140" t="s">
        <v>454</v>
      </c>
      <c r="WBW15" s="140" t="s">
        <v>454</v>
      </c>
      <c r="WBX15" s="140" t="s">
        <v>454</v>
      </c>
      <c r="WBY15" s="140" t="s">
        <v>454</v>
      </c>
      <c r="WBZ15" s="140" t="s">
        <v>454</v>
      </c>
      <c r="WCA15" s="140" t="s">
        <v>454</v>
      </c>
      <c r="WCB15" s="140" t="s">
        <v>454</v>
      </c>
      <c r="WCC15" s="140" t="s">
        <v>454</v>
      </c>
      <c r="WCD15" s="140" t="s">
        <v>454</v>
      </c>
      <c r="WCE15" s="140" t="s">
        <v>454</v>
      </c>
      <c r="WCF15" s="140" t="s">
        <v>454</v>
      </c>
      <c r="WCG15" s="140" t="s">
        <v>454</v>
      </c>
      <c r="WCH15" s="140" t="s">
        <v>454</v>
      </c>
      <c r="WCI15" s="140" t="s">
        <v>454</v>
      </c>
      <c r="WCJ15" s="140" t="s">
        <v>454</v>
      </c>
      <c r="WCK15" s="140" t="s">
        <v>454</v>
      </c>
      <c r="WCL15" s="140" t="s">
        <v>454</v>
      </c>
      <c r="WCM15" s="140" t="s">
        <v>454</v>
      </c>
      <c r="WCN15" s="140" t="s">
        <v>454</v>
      </c>
      <c r="WCO15" s="140" t="s">
        <v>454</v>
      </c>
      <c r="WCP15" s="140" t="s">
        <v>454</v>
      </c>
      <c r="WCQ15" s="140" t="s">
        <v>454</v>
      </c>
      <c r="WCR15" s="140" t="s">
        <v>454</v>
      </c>
      <c r="WCS15" s="140" t="s">
        <v>454</v>
      </c>
      <c r="WCT15" s="140" t="s">
        <v>454</v>
      </c>
      <c r="WCU15" s="140" t="s">
        <v>454</v>
      </c>
      <c r="WCV15" s="140" t="s">
        <v>454</v>
      </c>
      <c r="WCW15" s="140" t="s">
        <v>454</v>
      </c>
      <c r="WCX15" s="140" t="s">
        <v>454</v>
      </c>
      <c r="WCY15" s="140" t="s">
        <v>454</v>
      </c>
      <c r="WCZ15" s="140" t="s">
        <v>454</v>
      </c>
      <c r="WDA15" s="140" t="s">
        <v>454</v>
      </c>
      <c r="WDB15" s="140" t="s">
        <v>454</v>
      </c>
      <c r="WDC15" s="140" t="s">
        <v>454</v>
      </c>
      <c r="WDD15" s="140" t="s">
        <v>454</v>
      </c>
      <c r="WDE15" s="140" t="s">
        <v>454</v>
      </c>
      <c r="WDF15" s="140" t="s">
        <v>454</v>
      </c>
      <c r="WDG15" s="140" t="s">
        <v>454</v>
      </c>
      <c r="WDH15" s="140" t="s">
        <v>454</v>
      </c>
      <c r="WDI15" s="140" t="s">
        <v>454</v>
      </c>
      <c r="WDJ15" s="140" t="s">
        <v>454</v>
      </c>
      <c r="WDK15" s="140" t="s">
        <v>454</v>
      </c>
      <c r="WDL15" s="140" t="s">
        <v>454</v>
      </c>
      <c r="WDM15" s="140" t="s">
        <v>454</v>
      </c>
      <c r="WDN15" s="140" t="s">
        <v>454</v>
      </c>
      <c r="WDO15" s="140" t="s">
        <v>454</v>
      </c>
      <c r="WDP15" s="140" t="s">
        <v>454</v>
      </c>
      <c r="WDQ15" s="140" t="s">
        <v>454</v>
      </c>
      <c r="WDR15" s="140" t="s">
        <v>454</v>
      </c>
      <c r="WDS15" s="140" t="s">
        <v>454</v>
      </c>
      <c r="WDT15" s="140" t="s">
        <v>454</v>
      </c>
      <c r="WDU15" s="140" t="s">
        <v>454</v>
      </c>
      <c r="WDV15" s="140" t="s">
        <v>454</v>
      </c>
      <c r="WDW15" s="140" t="s">
        <v>454</v>
      </c>
      <c r="WDX15" s="140" t="s">
        <v>454</v>
      </c>
      <c r="WDY15" s="140" t="s">
        <v>454</v>
      </c>
      <c r="WDZ15" s="140" t="s">
        <v>454</v>
      </c>
      <c r="WEA15" s="140" t="s">
        <v>454</v>
      </c>
      <c r="WEB15" s="140" t="s">
        <v>454</v>
      </c>
      <c r="WEC15" s="140" t="s">
        <v>454</v>
      </c>
      <c r="WED15" s="140" t="s">
        <v>454</v>
      </c>
      <c r="WEE15" s="140" t="s">
        <v>454</v>
      </c>
      <c r="WEF15" s="140" t="s">
        <v>454</v>
      </c>
      <c r="WEG15" s="140" t="s">
        <v>454</v>
      </c>
      <c r="WEH15" s="140" t="s">
        <v>454</v>
      </c>
      <c r="WEI15" s="140" t="s">
        <v>454</v>
      </c>
      <c r="WEJ15" s="140" t="s">
        <v>454</v>
      </c>
      <c r="WEK15" s="140" t="s">
        <v>454</v>
      </c>
      <c r="WEL15" s="140" t="s">
        <v>454</v>
      </c>
      <c r="WEM15" s="140" t="s">
        <v>454</v>
      </c>
      <c r="WEN15" s="140" t="s">
        <v>454</v>
      </c>
      <c r="WEO15" s="140" t="s">
        <v>454</v>
      </c>
      <c r="WEP15" s="140" t="s">
        <v>454</v>
      </c>
      <c r="WEQ15" s="140" t="s">
        <v>454</v>
      </c>
      <c r="WER15" s="140" t="s">
        <v>454</v>
      </c>
      <c r="WES15" s="140" t="s">
        <v>454</v>
      </c>
      <c r="WET15" s="140" t="s">
        <v>454</v>
      </c>
      <c r="WEU15" s="140" t="s">
        <v>454</v>
      </c>
      <c r="WEV15" s="140" t="s">
        <v>454</v>
      </c>
      <c r="WEW15" s="140" t="s">
        <v>454</v>
      </c>
      <c r="WEX15" s="140" t="s">
        <v>454</v>
      </c>
      <c r="WEY15" s="140" t="s">
        <v>454</v>
      </c>
      <c r="WEZ15" s="140" t="s">
        <v>454</v>
      </c>
      <c r="WFA15" s="140" t="s">
        <v>454</v>
      </c>
      <c r="WFB15" s="140" t="s">
        <v>454</v>
      </c>
      <c r="WFC15" s="140" t="s">
        <v>454</v>
      </c>
      <c r="WFD15" s="140" t="s">
        <v>454</v>
      </c>
      <c r="WFE15" s="140" t="s">
        <v>454</v>
      </c>
      <c r="WFF15" s="140" t="s">
        <v>454</v>
      </c>
      <c r="WFG15" s="140" t="s">
        <v>454</v>
      </c>
      <c r="WFH15" s="140" t="s">
        <v>454</v>
      </c>
      <c r="WFI15" s="140" t="s">
        <v>454</v>
      </c>
      <c r="WFJ15" s="140" t="s">
        <v>454</v>
      </c>
      <c r="WFK15" s="140" t="s">
        <v>454</v>
      </c>
      <c r="WFL15" s="140" t="s">
        <v>454</v>
      </c>
      <c r="WFM15" s="140" t="s">
        <v>454</v>
      </c>
      <c r="WFN15" s="140" t="s">
        <v>454</v>
      </c>
      <c r="WFO15" s="140" t="s">
        <v>454</v>
      </c>
      <c r="WFP15" s="140" t="s">
        <v>454</v>
      </c>
      <c r="WFQ15" s="140" t="s">
        <v>454</v>
      </c>
      <c r="WFR15" s="140" t="s">
        <v>454</v>
      </c>
      <c r="WFS15" s="140" t="s">
        <v>454</v>
      </c>
      <c r="WFT15" s="140" t="s">
        <v>454</v>
      </c>
      <c r="WFU15" s="140" t="s">
        <v>454</v>
      </c>
      <c r="WFV15" s="140" t="s">
        <v>454</v>
      </c>
      <c r="WFW15" s="140" t="s">
        <v>454</v>
      </c>
      <c r="WFX15" s="140" t="s">
        <v>454</v>
      </c>
      <c r="WFY15" s="140" t="s">
        <v>454</v>
      </c>
      <c r="WFZ15" s="140" t="s">
        <v>454</v>
      </c>
      <c r="WGA15" s="140" t="s">
        <v>454</v>
      </c>
      <c r="WGB15" s="140" t="s">
        <v>454</v>
      </c>
      <c r="WGC15" s="140" t="s">
        <v>454</v>
      </c>
      <c r="WGD15" s="140" t="s">
        <v>454</v>
      </c>
      <c r="WGE15" s="140" t="s">
        <v>454</v>
      </c>
      <c r="WGF15" s="140" t="s">
        <v>454</v>
      </c>
      <c r="WGG15" s="140" t="s">
        <v>454</v>
      </c>
      <c r="WGH15" s="140" t="s">
        <v>454</v>
      </c>
      <c r="WGI15" s="140" t="s">
        <v>454</v>
      </c>
      <c r="WGJ15" s="140" t="s">
        <v>454</v>
      </c>
      <c r="WGK15" s="140" t="s">
        <v>454</v>
      </c>
      <c r="WGL15" s="140" t="s">
        <v>454</v>
      </c>
      <c r="WGM15" s="140" t="s">
        <v>454</v>
      </c>
      <c r="WGN15" s="140" t="s">
        <v>454</v>
      </c>
      <c r="WGO15" s="140" t="s">
        <v>454</v>
      </c>
      <c r="WGP15" s="140" t="s">
        <v>454</v>
      </c>
      <c r="WGQ15" s="140" t="s">
        <v>454</v>
      </c>
      <c r="WGR15" s="140" t="s">
        <v>454</v>
      </c>
      <c r="WGS15" s="140" t="s">
        <v>454</v>
      </c>
      <c r="WGT15" s="140" t="s">
        <v>454</v>
      </c>
      <c r="WGU15" s="140" t="s">
        <v>454</v>
      </c>
      <c r="WGV15" s="140" t="s">
        <v>454</v>
      </c>
      <c r="WGW15" s="140" t="s">
        <v>454</v>
      </c>
      <c r="WGX15" s="140" t="s">
        <v>454</v>
      </c>
      <c r="WGY15" s="140" t="s">
        <v>454</v>
      </c>
      <c r="WGZ15" s="140" t="s">
        <v>454</v>
      </c>
      <c r="WHA15" s="140" t="s">
        <v>454</v>
      </c>
      <c r="WHB15" s="140" t="s">
        <v>454</v>
      </c>
      <c r="WHC15" s="140" t="s">
        <v>454</v>
      </c>
      <c r="WHD15" s="140" t="s">
        <v>454</v>
      </c>
      <c r="WHE15" s="140" t="s">
        <v>454</v>
      </c>
      <c r="WHF15" s="140" t="s">
        <v>454</v>
      </c>
      <c r="WHG15" s="140" t="s">
        <v>454</v>
      </c>
      <c r="WHH15" s="140" t="s">
        <v>454</v>
      </c>
      <c r="WHI15" s="140" t="s">
        <v>454</v>
      </c>
      <c r="WHJ15" s="140" t="s">
        <v>454</v>
      </c>
      <c r="WHK15" s="140" t="s">
        <v>454</v>
      </c>
      <c r="WHL15" s="140" t="s">
        <v>454</v>
      </c>
      <c r="WHM15" s="140" t="s">
        <v>454</v>
      </c>
      <c r="WHN15" s="140" t="s">
        <v>454</v>
      </c>
      <c r="WHO15" s="140" t="s">
        <v>454</v>
      </c>
      <c r="WHP15" s="140" t="s">
        <v>454</v>
      </c>
      <c r="WHQ15" s="140" t="s">
        <v>454</v>
      </c>
      <c r="WHR15" s="140" t="s">
        <v>454</v>
      </c>
      <c r="WHS15" s="140" t="s">
        <v>454</v>
      </c>
      <c r="WHT15" s="140" t="s">
        <v>454</v>
      </c>
      <c r="WHU15" s="140" t="s">
        <v>454</v>
      </c>
      <c r="WHV15" s="140" t="s">
        <v>454</v>
      </c>
      <c r="WHW15" s="140" t="s">
        <v>454</v>
      </c>
      <c r="WHX15" s="140" t="s">
        <v>454</v>
      </c>
      <c r="WHY15" s="140" t="s">
        <v>454</v>
      </c>
      <c r="WHZ15" s="140" t="s">
        <v>454</v>
      </c>
      <c r="WIA15" s="140" t="s">
        <v>454</v>
      </c>
      <c r="WIB15" s="140" t="s">
        <v>454</v>
      </c>
      <c r="WIC15" s="140" t="s">
        <v>454</v>
      </c>
      <c r="WID15" s="140" t="s">
        <v>454</v>
      </c>
      <c r="WIE15" s="140" t="s">
        <v>454</v>
      </c>
      <c r="WIF15" s="140" t="s">
        <v>454</v>
      </c>
      <c r="WIG15" s="140" t="s">
        <v>454</v>
      </c>
      <c r="WIH15" s="140" t="s">
        <v>454</v>
      </c>
      <c r="WII15" s="140" t="s">
        <v>454</v>
      </c>
      <c r="WIJ15" s="140" t="s">
        <v>454</v>
      </c>
      <c r="WIK15" s="140" t="s">
        <v>454</v>
      </c>
      <c r="WIL15" s="140" t="s">
        <v>454</v>
      </c>
      <c r="WIM15" s="140" t="s">
        <v>454</v>
      </c>
      <c r="WIN15" s="140" t="s">
        <v>454</v>
      </c>
      <c r="WIO15" s="140" t="s">
        <v>454</v>
      </c>
      <c r="WIP15" s="140" t="s">
        <v>454</v>
      </c>
      <c r="WIQ15" s="140" t="s">
        <v>454</v>
      </c>
      <c r="WIR15" s="140" t="s">
        <v>454</v>
      </c>
      <c r="WIS15" s="140" t="s">
        <v>454</v>
      </c>
      <c r="WIT15" s="140" t="s">
        <v>454</v>
      </c>
      <c r="WIU15" s="140" t="s">
        <v>454</v>
      </c>
      <c r="WIV15" s="140" t="s">
        <v>454</v>
      </c>
      <c r="WIW15" s="140" t="s">
        <v>454</v>
      </c>
      <c r="WIX15" s="140" t="s">
        <v>454</v>
      </c>
      <c r="WIY15" s="140" t="s">
        <v>454</v>
      </c>
      <c r="WIZ15" s="140" t="s">
        <v>454</v>
      </c>
      <c r="WJA15" s="140" t="s">
        <v>454</v>
      </c>
      <c r="WJB15" s="140" t="s">
        <v>454</v>
      </c>
      <c r="WJC15" s="140" t="s">
        <v>454</v>
      </c>
      <c r="WJD15" s="140" t="s">
        <v>454</v>
      </c>
      <c r="WJE15" s="140" t="s">
        <v>454</v>
      </c>
      <c r="WJF15" s="140" t="s">
        <v>454</v>
      </c>
      <c r="WJG15" s="140" t="s">
        <v>454</v>
      </c>
      <c r="WJH15" s="140" t="s">
        <v>454</v>
      </c>
      <c r="WJI15" s="140" t="s">
        <v>454</v>
      </c>
      <c r="WJJ15" s="140" t="s">
        <v>454</v>
      </c>
      <c r="WJK15" s="140" t="s">
        <v>454</v>
      </c>
      <c r="WJL15" s="140" t="s">
        <v>454</v>
      </c>
      <c r="WJM15" s="140" t="s">
        <v>454</v>
      </c>
      <c r="WJN15" s="140" t="s">
        <v>454</v>
      </c>
      <c r="WJO15" s="140" t="s">
        <v>454</v>
      </c>
      <c r="WJP15" s="140" t="s">
        <v>454</v>
      </c>
      <c r="WJQ15" s="140" t="s">
        <v>454</v>
      </c>
      <c r="WJR15" s="140" t="s">
        <v>454</v>
      </c>
      <c r="WJS15" s="140" t="s">
        <v>454</v>
      </c>
      <c r="WJT15" s="140" t="s">
        <v>454</v>
      </c>
      <c r="WJU15" s="140" t="s">
        <v>454</v>
      </c>
      <c r="WJV15" s="140" t="s">
        <v>454</v>
      </c>
      <c r="WJW15" s="140" t="s">
        <v>454</v>
      </c>
      <c r="WJX15" s="140" t="s">
        <v>454</v>
      </c>
      <c r="WJY15" s="140" t="s">
        <v>454</v>
      </c>
      <c r="WJZ15" s="140" t="s">
        <v>454</v>
      </c>
      <c r="WKA15" s="140" t="s">
        <v>454</v>
      </c>
      <c r="WKB15" s="140" t="s">
        <v>454</v>
      </c>
      <c r="WKC15" s="140" t="s">
        <v>454</v>
      </c>
      <c r="WKD15" s="140" t="s">
        <v>454</v>
      </c>
      <c r="WKE15" s="140" t="s">
        <v>454</v>
      </c>
      <c r="WKF15" s="140" t="s">
        <v>454</v>
      </c>
      <c r="WKG15" s="140" t="s">
        <v>454</v>
      </c>
      <c r="WKH15" s="140" t="s">
        <v>454</v>
      </c>
      <c r="WKI15" s="140" t="s">
        <v>454</v>
      </c>
      <c r="WKJ15" s="140" t="s">
        <v>454</v>
      </c>
      <c r="WKK15" s="140" t="s">
        <v>454</v>
      </c>
      <c r="WKL15" s="140" t="s">
        <v>454</v>
      </c>
      <c r="WKM15" s="140" t="s">
        <v>454</v>
      </c>
      <c r="WKN15" s="140" t="s">
        <v>454</v>
      </c>
      <c r="WKO15" s="140" t="s">
        <v>454</v>
      </c>
      <c r="WKP15" s="140" t="s">
        <v>454</v>
      </c>
      <c r="WKQ15" s="140" t="s">
        <v>454</v>
      </c>
      <c r="WKR15" s="140" t="s">
        <v>454</v>
      </c>
      <c r="WKS15" s="140" t="s">
        <v>454</v>
      </c>
      <c r="WKT15" s="140" t="s">
        <v>454</v>
      </c>
      <c r="WKU15" s="140" t="s">
        <v>454</v>
      </c>
      <c r="WKV15" s="140" t="s">
        <v>454</v>
      </c>
      <c r="WKW15" s="140" t="s">
        <v>454</v>
      </c>
      <c r="WKX15" s="140" t="s">
        <v>454</v>
      </c>
      <c r="WKY15" s="140" t="s">
        <v>454</v>
      </c>
      <c r="WKZ15" s="140" t="s">
        <v>454</v>
      </c>
      <c r="WLA15" s="140" t="s">
        <v>454</v>
      </c>
      <c r="WLB15" s="140" t="s">
        <v>454</v>
      </c>
      <c r="WLC15" s="140" t="s">
        <v>454</v>
      </c>
      <c r="WLD15" s="140" t="s">
        <v>454</v>
      </c>
      <c r="WLE15" s="140" t="s">
        <v>454</v>
      </c>
      <c r="WLF15" s="140" t="s">
        <v>454</v>
      </c>
      <c r="WLG15" s="140" t="s">
        <v>454</v>
      </c>
      <c r="WLH15" s="140" t="s">
        <v>454</v>
      </c>
      <c r="WLI15" s="140" t="s">
        <v>454</v>
      </c>
      <c r="WLJ15" s="140" t="s">
        <v>454</v>
      </c>
      <c r="WLK15" s="140" t="s">
        <v>454</v>
      </c>
      <c r="WLL15" s="140" t="s">
        <v>454</v>
      </c>
      <c r="WLM15" s="140" t="s">
        <v>454</v>
      </c>
      <c r="WLN15" s="140" t="s">
        <v>454</v>
      </c>
      <c r="WLO15" s="140" t="s">
        <v>454</v>
      </c>
      <c r="WLP15" s="140" t="s">
        <v>454</v>
      </c>
      <c r="WLQ15" s="140" t="s">
        <v>454</v>
      </c>
      <c r="WLR15" s="140" t="s">
        <v>454</v>
      </c>
      <c r="WLS15" s="140" t="s">
        <v>454</v>
      </c>
      <c r="WLT15" s="140" t="s">
        <v>454</v>
      </c>
      <c r="WLU15" s="140" t="s">
        <v>454</v>
      </c>
      <c r="WLV15" s="140" t="s">
        <v>454</v>
      </c>
      <c r="WLW15" s="140" t="s">
        <v>454</v>
      </c>
      <c r="WLX15" s="140" t="s">
        <v>454</v>
      </c>
      <c r="WLY15" s="140" t="s">
        <v>454</v>
      </c>
      <c r="WLZ15" s="140" t="s">
        <v>454</v>
      </c>
      <c r="WMA15" s="140" t="s">
        <v>454</v>
      </c>
      <c r="WMB15" s="140" t="s">
        <v>454</v>
      </c>
      <c r="WMC15" s="140" t="s">
        <v>454</v>
      </c>
      <c r="WMD15" s="140" t="s">
        <v>454</v>
      </c>
      <c r="WME15" s="140" t="s">
        <v>454</v>
      </c>
      <c r="WMF15" s="140" t="s">
        <v>454</v>
      </c>
      <c r="WMG15" s="140" t="s">
        <v>454</v>
      </c>
      <c r="WMH15" s="140" t="s">
        <v>454</v>
      </c>
      <c r="WMI15" s="140" t="s">
        <v>454</v>
      </c>
      <c r="WMJ15" s="140" t="s">
        <v>454</v>
      </c>
      <c r="WMK15" s="140" t="s">
        <v>454</v>
      </c>
      <c r="WML15" s="140" t="s">
        <v>454</v>
      </c>
      <c r="WMM15" s="140" t="s">
        <v>454</v>
      </c>
      <c r="WMN15" s="140" t="s">
        <v>454</v>
      </c>
      <c r="WMO15" s="140" t="s">
        <v>454</v>
      </c>
      <c r="WMP15" s="140" t="s">
        <v>454</v>
      </c>
      <c r="WMQ15" s="140" t="s">
        <v>454</v>
      </c>
      <c r="WMR15" s="140" t="s">
        <v>454</v>
      </c>
      <c r="WMS15" s="140" t="s">
        <v>454</v>
      </c>
      <c r="WMT15" s="140" t="s">
        <v>454</v>
      </c>
      <c r="WMU15" s="140" t="s">
        <v>454</v>
      </c>
      <c r="WMV15" s="140" t="s">
        <v>454</v>
      </c>
      <c r="WMW15" s="140" t="s">
        <v>454</v>
      </c>
      <c r="WMX15" s="140" t="s">
        <v>454</v>
      </c>
      <c r="WMY15" s="140" t="s">
        <v>454</v>
      </c>
      <c r="WMZ15" s="140" t="s">
        <v>454</v>
      </c>
      <c r="WNA15" s="140" t="s">
        <v>454</v>
      </c>
      <c r="WNB15" s="140" t="s">
        <v>454</v>
      </c>
      <c r="WNC15" s="140" t="s">
        <v>454</v>
      </c>
      <c r="WND15" s="140" t="s">
        <v>454</v>
      </c>
      <c r="WNE15" s="140" t="s">
        <v>454</v>
      </c>
      <c r="WNF15" s="140" t="s">
        <v>454</v>
      </c>
      <c r="WNG15" s="140" t="s">
        <v>454</v>
      </c>
      <c r="WNH15" s="140" t="s">
        <v>454</v>
      </c>
      <c r="WNI15" s="140" t="s">
        <v>454</v>
      </c>
      <c r="WNJ15" s="140" t="s">
        <v>454</v>
      </c>
      <c r="WNK15" s="140" t="s">
        <v>454</v>
      </c>
      <c r="WNL15" s="140" t="s">
        <v>454</v>
      </c>
      <c r="WNM15" s="140" t="s">
        <v>454</v>
      </c>
      <c r="WNN15" s="140" t="s">
        <v>454</v>
      </c>
      <c r="WNO15" s="140" t="s">
        <v>454</v>
      </c>
      <c r="WNP15" s="140" t="s">
        <v>454</v>
      </c>
      <c r="WNQ15" s="140" t="s">
        <v>454</v>
      </c>
      <c r="WNR15" s="140" t="s">
        <v>454</v>
      </c>
      <c r="WNS15" s="140" t="s">
        <v>454</v>
      </c>
      <c r="WNT15" s="140" t="s">
        <v>454</v>
      </c>
      <c r="WNU15" s="140" t="s">
        <v>454</v>
      </c>
      <c r="WNV15" s="140" t="s">
        <v>454</v>
      </c>
      <c r="WNW15" s="140" t="s">
        <v>454</v>
      </c>
      <c r="WNX15" s="140" t="s">
        <v>454</v>
      </c>
      <c r="WNY15" s="140" t="s">
        <v>454</v>
      </c>
      <c r="WNZ15" s="140" t="s">
        <v>454</v>
      </c>
      <c r="WOA15" s="140" t="s">
        <v>454</v>
      </c>
      <c r="WOB15" s="140" t="s">
        <v>454</v>
      </c>
      <c r="WOC15" s="140" t="s">
        <v>454</v>
      </c>
      <c r="WOD15" s="140" t="s">
        <v>454</v>
      </c>
      <c r="WOE15" s="140" t="s">
        <v>454</v>
      </c>
      <c r="WOF15" s="140" t="s">
        <v>454</v>
      </c>
      <c r="WOG15" s="140" t="s">
        <v>454</v>
      </c>
      <c r="WOH15" s="140" t="s">
        <v>454</v>
      </c>
      <c r="WOI15" s="140" t="s">
        <v>454</v>
      </c>
      <c r="WOJ15" s="140" t="s">
        <v>454</v>
      </c>
      <c r="WOK15" s="140" t="s">
        <v>454</v>
      </c>
      <c r="WOL15" s="140" t="s">
        <v>454</v>
      </c>
      <c r="WOM15" s="140" t="s">
        <v>454</v>
      </c>
      <c r="WON15" s="140" t="s">
        <v>454</v>
      </c>
      <c r="WOO15" s="140" t="s">
        <v>454</v>
      </c>
      <c r="WOP15" s="140" t="s">
        <v>454</v>
      </c>
      <c r="WOQ15" s="140" t="s">
        <v>454</v>
      </c>
      <c r="WOR15" s="140" t="s">
        <v>454</v>
      </c>
      <c r="WOS15" s="140" t="s">
        <v>454</v>
      </c>
      <c r="WOT15" s="140" t="s">
        <v>454</v>
      </c>
      <c r="WOU15" s="140" t="s">
        <v>454</v>
      </c>
      <c r="WOV15" s="140" t="s">
        <v>454</v>
      </c>
      <c r="WOW15" s="140" t="s">
        <v>454</v>
      </c>
      <c r="WOX15" s="140" t="s">
        <v>454</v>
      </c>
      <c r="WOY15" s="140" t="s">
        <v>454</v>
      </c>
      <c r="WOZ15" s="140" t="s">
        <v>454</v>
      </c>
      <c r="WPA15" s="140" t="s">
        <v>454</v>
      </c>
      <c r="WPB15" s="140" t="s">
        <v>454</v>
      </c>
      <c r="WPC15" s="140" t="s">
        <v>454</v>
      </c>
      <c r="WPD15" s="140" t="s">
        <v>454</v>
      </c>
      <c r="WPE15" s="140" t="s">
        <v>454</v>
      </c>
      <c r="WPF15" s="140" t="s">
        <v>454</v>
      </c>
      <c r="WPG15" s="140" t="s">
        <v>454</v>
      </c>
      <c r="WPH15" s="140" t="s">
        <v>454</v>
      </c>
      <c r="WPI15" s="140" t="s">
        <v>454</v>
      </c>
      <c r="WPJ15" s="140" t="s">
        <v>454</v>
      </c>
      <c r="WPK15" s="140" t="s">
        <v>454</v>
      </c>
      <c r="WPL15" s="140" t="s">
        <v>454</v>
      </c>
      <c r="WPM15" s="140" t="s">
        <v>454</v>
      </c>
      <c r="WPN15" s="140" t="s">
        <v>454</v>
      </c>
      <c r="WPO15" s="140" t="s">
        <v>454</v>
      </c>
      <c r="WPP15" s="140" t="s">
        <v>454</v>
      </c>
      <c r="WPQ15" s="140" t="s">
        <v>454</v>
      </c>
      <c r="WPR15" s="140" t="s">
        <v>454</v>
      </c>
      <c r="WPS15" s="140" t="s">
        <v>454</v>
      </c>
      <c r="WPT15" s="140" t="s">
        <v>454</v>
      </c>
      <c r="WPU15" s="140" t="s">
        <v>454</v>
      </c>
      <c r="WPV15" s="140" t="s">
        <v>454</v>
      </c>
      <c r="WPW15" s="140" t="s">
        <v>454</v>
      </c>
      <c r="WPX15" s="140" t="s">
        <v>454</v>
      </c>
      <c r="WPY15" s="140" t="s">
        <v>454</v>
      </c>
      <c r="WPZ15" s="140" t="s">
        <v>454</v>
      </c>
      <c r="WQA15" s="140" t="s">
        <v>454</v>
      </c>
      <c r="WQB15" s="140" t="s">
        <v>454</v>
      </c>
      <c r="WQC15" s="140" t="s">
        <v>454</v>
      </c>
      <c r="WQD15" s="140" t="s">
        <v>454</v>
      </c>
      <c r="WQE15" s="140" t="s">
        <v>454</v>
      </c>
      <c r="WQF15" s="140" t="s">
        <v>454</v>
      </c>
      <c r="WQG15" s="140" t="s">
        <v>454</v>
      </c>
      <c r="WQH15" s="140" t="s">
        <v>454</v>
      </c>
      <c r="WQI15" s="140" t="s">
        <v>454</v>
      </c>
      <c r="WQJ15" s="140" t="s">
        <v>454</v>
      </c>
      <c r="WQK15" s="140" t="s">
        <v>454</v>
      </c>
      <c r="WQL15" s="140" t="s">
        <v>454</v>
      </c>
      <c r="WQM15" s="140" t="s">
        <v>454</v>
      </c>
      <c r="WQN15" s="140" t="s">
        <v>454</v>
      </c>
      <c r="WQO15" s="140" t="s">
        <v>454</v>
      </c>
      <c r="WQP15" s="140" t="s">
        <v>454</v>
      </c>
      <c r="WQQ15" s="140" t="s">
        <v>454</v>
      </c>
      <c r="WQR15" s="140" t="s">
        <v>454</v>
      </c>
      <c r="WQS15" s="140" t="s">
        <v>454</v>
      </c>
      <c r="WQT15" s="140" t="s">
        <v>454</v>
      </c>
      <c r="WQU15" s="140" t="s">
        <v>454</v>
      </c>
      <c r="WQV15" s="140" t="s">
        <v>454</v>
      </c>
      <c r="WQW15" s="140" t="s">
        <v>454</v>
      </c>
      <c r="WQX15" s="140" t="s">
        <v>454</v>
      </c>
      <c r="WQY15" s="140" t="s">
        <v>454</v>
      </c>
      <c r="WQZ15" s="140" t="s">
        <v>454</v>
      </c>
      <c r="WRA15" s="140" t="s">
        <v>454</v>
      </c>
      <c r="WRB15" s="140" t="s">
        <v>454</v>
      </c>
      <c r="WRC15" s="140" t="s">
        <v>454</v>
      </c>
      <c r="WRD15" s="140" t="s">
        <v>454</v>
      </c>
      <c r="WRE15" s="140" t="s">
        <v>454</v>
      </c>
      <c r="WRF15" s="140" t="s">
        <v>454</v>
      </c>
      <c r="WRG15" s="140" t="s">
        <v>454</v>
      </c>
      <c r="WRH15" s="140" t="s">
        <v>454</v>
      </c>
      <c r="WRI15" s="140" t="s">
        <v>454</v>
      </c>
      <c r="WRJ15" s="140" t="s">
        <v>454</v>
      </c>
      <c r="WRK15" s="140" t="s">
        <v>454</v>
      </c>
      <c r="WRL15" s="140" t="s">
        <v>454</v>
      </c>
      <c r="WRM15" s="140" t="s">
        <v>454</v>
      </c>
      <c r="WRN15" s="140" t="s">
        <v>454</v>
      </c>
      <c r="WRO15" s="140" t="s">
        <v>454</v>
      </c>
      <c r="WRP15" s="140" t="s">
        <v>454</v>
      </c>
      <c r="WRQ15" s="140" t="s">
        <v>454</v>
      </c>
      <c r="WRR15" s="140" t="s">
        <v>454</v>
      </c>
      <c r="WRS15" s="140" t="s">
        <v>454</v>
      </c>
      <c r="WRT15" s="140" t="s">
        <v>454</v>
      </c>
      <c r="WRU15" s="140" t="s">
        <v>454</v>
      </c>
      <c r="WRV15" s="140" t="s">
        <v>454</v>
      </c>
      <c r="WRW15" s="140" t="s">
        <v>454</v>
      </c>
      <c r="WRX15" s="140" t="s">
        <v>454</v>
      </c>
      <c r="WRY15" s="140" t="s">
        <v>454</v>
      </c>
      <c r="WRZ15" s="140" t="s">
        <v>454</v>
      </c>
      <c r="WSA15" s="140" t="s">
        <v>454</v>
      </c>
      <c r="WSB15" s="140" t="s">
        <v>454</v>
      </c>
      <c r="WSC15" s="140" t="s">
        <v>454</v>
      </c>
      <c r="WSD15" s="140" t="s">
        <v>454</v>
      </c>
      <c r="WSE15" s="140" t="s">
        <v>454</v>
      </c>
      <c r="WSF15" s="140" t="s">
        <v>454</v>
      </c>
      <c r="WSG15" s="140" t="s">
        <v>454</v>
      </c>
      <c r="WSH15" s="140" t="s">
        <v>454</v>
      </c>
      <c r="WSI15" s="140" t="s">
        <v>454</v>
      </c>
      <c r="WSJ15" s="140" t="s">
        <v>454</v>
      </c>
      <c r="WSK15" s="140" t="s">
        <v>454</v>
      </c>
      <c r="WSL15" s="140" t="s">
        <v>454</v>
      </c>
      <c r="WSM15" s="140" t="s">
        <v>454</v>
      </c>
      <c r="WSN15" s="140" t="s">
        <v>454</v>
      </c>
      <c r="WSO15" s="140" t="s">
        <v>454</v>
      </c>
      <c r="WSP15" s="140" t="s">
        <v>454</v>
      </c>
      <c r="WSQ15" s="140" t="s">
        <v>454</v>
      </c>
      <c r="WSR15" s="140" t="s">
        <v>454</v>
      </c>
      <c r="WSS15" s="140" t="s">
        <v>454</v>
      </c>
      <c r="WST15" s="140" t="s">
        <v>454</v>
      </c>
      <c r="WSU15" s="140" t="s">
        <v>454</v>
      </c>
      <c r="WSV15" s="140" t="s">
        <v>454</v>
      </c>
      <c r="WSW15" s="140" t="s">
        <v>454</v>
      </c>
      <c r="WSX15" s="140" t="s">
        <v>454</v>
      </c>
      <c r="WSY15" s="140" t="s">
        <v>454</v>
      </c>
      <c r="WSZ15" s="140" t="s">
        <v>454</v>
      </c>
      <c r="WTA15" s="140" t="s">
        <v>454</v>
      </c>
      <c r="WTB15" s="140" t="s">
        <v>454</v>
      </c>
      <c r="WTC15" s="140" t="s">
        <v>454</v>
      </c>
      <c r="WTD15" s="140" t="s">
        <v>454</v>
      </c>
      <c r="WTE15" s="140" t="s">
        <v>454</v>
      </c>
      <c r="WTF15" s="140" t="s">
        <v>454</v>
      </c>
      <c r="WTG15" s="140" t="s">
        <v>454</v>
      </c>
      <c r="WTH15" s="140" t="s">
        <v>454</v>
      </c>
      <c r="WTI15" s="140" t="s">
        <v>454</v>
      </c>
      <c r="WTJ15" s="140" t="s">
        <v>454</v>
      </c>
      <c r="WTK15" s="140" t="s">
        <v>454</v>
      </c>
      <c r="WTL15" s="140" t="s">
        <v>454</v>
      </c>
      <c r="WTM15" s="140" t="s">
        <v>454</v>
      </c>
      <c r="WTN15" s="140" t="s">
        <v>454</v>
      </c>
      <c r="WTO15" s="140" t="s">
        <v>454</v>
      </c>
      <c r="WTP15" s="140" t="s">
        <v>454</v>
      </c>
      <c r="WTQ15" s="140" t="s">
        <v>454</v>
      </c>
      <c r="WTR15" s="140" t="s">
        <v>454</v>
      </c>
      <c r="WTS15" s="140" t="s">
        <v>454</v>
      </c>
      <c r="WTT15" s="140" t="s">
        <v>454</v>
      </c>
      <c r="WTU15" s="140" t="s">
        <v>454</v>
      </c>
      <c r="WTV15" s="140" t="s">
        <v>454</v>
      </c>
      <c r="WTW15" s="140" t="s">
        <v>454</v>
      </c>
      <c r="WTX15" s="140" t="s">
        <v>454</v>
      </c>
      <c r="WTY15" s="140" t="s">
        <v>454</v>
      </c>
      <c r="WTZ15" s="140" t="s">
        <v>454</v>
      </c>
      <c r="WUA15" s="140" t="s">
        <v>454</v>
      </c>
      <c r="WUB15" s="140" t="s">
        <v>454</v>
      </c>
      <c r="WUC15" s="140" t="s">
        <v>454</v>
      </c>
      <c r="WUD15" s="140" t="s">
        <v>454</v>
      </c>
      <c r="WUE15" s="140" t="s">
        <v>454</v>
      </c>
      <c r="WUF15" s="140" t="s">
        <v>454</v>
      </c>
      <c r="WUG15" s="140" t="s">
        <v>454</v>
      </c>
      <c r="WUH15" s="140" t="s">
        <v>454</v>
      </c>
      <c r="WUI15" s="140" t="s">
        <v>454</v>
      </c>
      <c r="WUJ15" s="140" t="s">
        <v>454</v>
      </c>
      <c r="WUK15" s="140" t="s">
        <v>454</v>
      </c>
      <c r="WUL15" s="140" t="s">
        <v>454</v>
      </c>
      <c r="WUM15" s="140" t="s">
        <v>454</v>
      </c>
      <c r="WUN15" s="140" t="s">
        <v>454</v>
      </c>
      <c r="WUO15" s="140" t="s">
        <v>454</v>
      </c>
      <c r="WUP15" s="140" t="s">
        <v>454</v>
      </c>
      <c r="WUQ15" s="140" t="s">
        <v>454</v>
      </c>
      <c r="WUR15" s="140" t="s">
        <v>454</v>
      </c>
      <c r="WUS15" s="140" t="s">
        <v>454</v>
      </c>
      <c r="WUT15" s="140" t="s">
        <v>454</v>
      </c>
      <c r="WUU15" s="140" t="s">
        <v>454</v>
      </c>
      <c r="WUV15" s="140" t="s">
        <v>454</v>
      </c>
      <c r="WUW15" s="140" t="s">
        <v>454</v>
      </c>
      <c r="WUX15" s="140" t="s">
        <v>454</v>
      </c>
      <c r="WUY15" s="140" t="s">
        <v>454</v>
      </c>
      <c r="WUZ15" s="140" t="s">
        <v>454</v>
      </c>
      <c r="WVA15" s="140" t="s">
        <v>454</v>
      </c>
      <c r="WVB15" s="140" t="s">
        <v>454</v>
      </c>
      <c r="WVC15" s="140" t="s">
        <v>454</v>
      </c>
      <c r="WVD15" s="140" t="s">
        <v>454</v>
      </c>
      <c r="WVE15" s="140" t="s">
        <v>454</v>
      </c>
      <c r="WVF15" s="140" t="s">
        <v>454</v>
      </c>
      <c r="WVG15" s="140" t="s">
        <v>454</v>
      </c>
      <c r="WVH15" s="140" t="s">
        <v>454</v>
      </c>
      <c r="WVI15" s="140" t="s">
        <v>454</v>
      </c>
      <c r="WVJ15" s="140" t="s">
        <v>454</v>
      </c>
      <c r="WVK15" s="140" t="s">
        <v>454</v>
      </c>
      <c r="WVL15" s="140" t="s">
        <v>454</v>
      </c>
      <c r="WVM15" s="140" t="s">
        <v>454</v>
      </c>
      <c r="WVN15" s="140" t="s">
        <v>454</v>
      </c>
      <c r="WVO15" s="140" t="s">
        <v>454</v>
      </c>
      <c r="WVP15" s="140" t="s">
        <v>454</v>
      </c>
      <c r="WVQ15" s="140" t="s">
        <v>454</v>
      </c>
      <c r="WVR15" s="140" t="s">
        <v>454</v>
      </c>
      <c r="WVS15" s="140" t="s">
        <v>454</v>
      </c>
      <c r="WVT15" s="140" t="s">
        <v>454</v>
      </c>
      <c r="WVU15" s="140" t="s">
        <v>454</v>
      </c>
      <c r="WVV15" s="140" t="s">
        <v>454</v>
      </c>
      <c r="WVW15" s="140" t="s">
        <v>454</v>
      </c>
      <c r="WVX15" s="140" t="s">
        <v>454</v>
      </c>
      <c r="WVY15" s="140" t="s">
        <v>454</v>
      </c>
      <c r="WVZ15" s="140" t="s">
        <v>454</v>
      </c>
      <c r="WWA15" s="140" t="s">
        <v>454</v>
      </c>
      <c r="WWB15" s="140" t="s">
        <v>454</v>
      </c>
      <c r="WWC15" s="140" t="s">
        <v>454</v>
      </c>
      <c r="WWD15" s="140" t="s">
        <v>454</v>
      </c>
      <c r="WWE15" s="140" t="s">
        <v>454</v>
      </c>
      <c r="WWF15" s="140" t="s">
        <v>454</v>
      </c>
      <c r="WWG15" s="140" t="s">
        <v>454</v>
      </c>
      <c r="WWH15" s="140" t="s">
        <v>454</v>
      </c>
      <c r="WWI15" s="140" t="s">
        <v>454</v>
      </c>
      <c r="WWJ15" s="140" t="s">
        <v>454</v>
      </c>
      <c r="WWK15" s="140" t="s">
        <v>454</v>
      </c>
      <c r="WWL15" s="140" t="s">
        <v>454</v>
      </c>
      <c r="WWM15" s="140" t="s">
        <v>454</v>
      </c>
      <c r="WWN15" s="140" t="s">
        <v>454</v>
      </c>
      <c r="WWO15" s="140" t="s">
        <v>454</v>
      </c>
      <c r="WWP15" s="140" t="s">
        <v>454</v>
      </c>
      <c r="WWQ15" s="140" t="s">
        <v>454</v>
      </c>
      <c r="WWR15" s="140" t="s">
        <v>454</v>
      </c>
      <c r="WWS15" s="140" t="s">
        <v>454</v>
      </c>
      <c r="WWT15" s="140" t="s">
        <v>454</v>
      </c>
      <c r="WWU15" s="140" t="s">
        <v>454</v>
      </c>
      <c r="WWV15" s="140" t="s">
        <v>454</v>
      </c>
      <c r="WWW15" s="140" t="s">
        <v>454</v>
      </c>
      <c r="WWX15" s="140" t="s">
        <v>454</v>
      </c>
      <c r="WWY15" s="140" t="s">
        <v>454</v>
      </c>
      <c r="WWZ15" s="140" t="s">
        <v>454</v>
      </c>
      <c r="WXA15" s="140" t="s">
        <v>454</v>
      </c>
      <c r="WXB15" s="140" t="s">
        <v>454</v>
      </c>
      <c r="WXC15" s="140" t="s">
        <v>454</v>
      </c>
      <c r="WXD15" s="140" t="s">
        <v>454</v>
      </c>
      <c r="WXE15" s="140" t="s">
        <v>454</v>
      </c>
      <c r="WXF15" s="140" t="s">
        <v>454</v>
      </c>
      <c r="WXG15" s="140" t="s">
        <v>454</v>
      </c>
      <c r="WXH15" s="140" t="s">
        <v>454</v>
      </c>
      <c r="WXI15" s="140" t="s">
        <v>454</v>
      </c>
      <c r="WXJ15" s="140" t="s">
        <v>454</v>
      </c>
      <c r="WXK15" s="140" t="s">
        <v>454</v>
      </c>
      <c r="WXL15" s="140" t="s">
        <v>454</v>
      </c>
      <c r="WXM15" s="140" t="s">
        <v>454</v>
      </c>
      <c r="WXN15" s="140" t="s">
        <v>454</v>
      </c>
      <c r="WXO15" s="140" t="s">
        <v>454</v>
      </c>
      <c r="WXP15" s="140" t="s">
        <v>454</v>
      </c>
      <c r="WXQ15" s="140" t="s">
        <v>454</v>
      </c>
      <c r="WXR15" s="140" t="s">
        <v>454</v>
      </c>
      <c r="WXS15" s="140" t="s">
        <v>454</v>
      </c>
      <c r="WXT15" s="140" t="s">
        <v>454</v>
      </c>
      <c r="WXU15" s="140" t="s">
        <v>454</v>
      </c>
      <c r="WXV15" s="140" t="s">
        <v>454</v>
      </c>
      <c r="WXW15" s="140" t="s">
        <v>454</v>
      </c>
      <c r="WXX15" s="140" t="s">
        <v>454</v>
      </c>
      <c r="WXY15" s="140" t="s">
        <v>454</v>
      </c>
      <c r="WXZ15" s="140" t="s">
        <v>454</v>
      </c>
      <c r="WYA15" s="140" t="s">
        <v>454</v>
      </c>
      <c r="WYB15" s="140" t="s">
        <v>454</v>
      </c>
      <c r="WYC15" s="140" t="s">
        <v>454</v>
      </c>
      <c r="WYD15" s="140" t="s">
        <v>454</v>
      </c>
      <c r="WYE15" s="140" t="s">
        <v>454</v>
      </c>
      <c r="WYF15" s="140" t="s">
        <v>454</v>
      </c>
      <c r="WYG15" s="140" t="s">
        <v>454</v>
      </c>
      <c r="WYH15" s="140" t="s">
        <v>454</v>
      </c>
      <c r="WYI15" s="140" t="s">
        <v>454</v>
      </c>
      <c r="WYJ15" s="140" t="s">
        <v>454</v>
      </c>
      <c r="WYK15" s="140" t="s">
        <v>454</v>
      </c>
      <c r="WYL15" s="140" t="s">
        <v>454</v>
      </c>
      <c r="WYM15" s="140" t="s">
        <v>454</v>
      </c>
      <c r="WYN15" s="140" t="s">
        <v>454</v>
      </c>
      <c r="WYO15" s="140" t="s">
        <v>454</v>
      </c>
      <c r="WYP15" s="140" t="s">
        <v>454</v>
      </c>
      <c r="WYQ15" s="140" t="s">
        <v>454</v>
      </c>
      <c r="WYR15" s="140" t="s">
        <v>454</v>
      </c>
      <c r="WYS15" s="140" t="s">
        <v>454</v>
      </c>
      <c r="WYT15" s="140" t="s">
        <v>454</v>
      </c>
      <c r="WYU15" s="140" t="s">
        <v>454</v>
      </c>
      <c r="WYV15" s="140" t="s">
        <v>454</v>
      </c>
      <c r="WYW15" s="140" t="s">
        <v>454</v>
      </c>
      <c r="WYX15" s="140" t="s">
        <v>454</v>
      </c>
      <c r="WYY15" s="140" t="s">
        <v>454</v>
      </c>
      <c r="WYZ15" s="140" t="s">
        <v>454</v>
      </c>
      <c r="WZA15" s="140" t="s">
        <v>454</v>
      </c>
      <c r="WZB15" s="140" t="s">
        <v>454</v>
      </c>
      <c r="WZC15" s="140" t="s">
        <v>454</v>
      </c>
      <c r="WZD15" s="140" t="s">
        <v>454</v>
      </c>
      <c r="WZE15" s="140" t="s">
        <v>454</v>
      </c>
      <c r="WZF15" s="140" t="s">
        <v>454</v>
      </c>
      <c r="WZG15" s="140" t="s">
        <v>454</v>
      </c>
      <c r="WZH15" s="140" t="s">
        <v>454</v>
      </c>
      <c r="WZI15" s="140" t="s">
        <v>454</v>
      </c>
      <c r="WZJ15" s="140" t="s">
        <v>454</v>
      </c>
      <c r="WZK15" s="140" t="s">
        <v>454</v>
      </c>
      <c r="WZL15" s="140" t="s">
        <v>454</v>
      </c>
      <c r="WZM15" s="140" t="s">
        <v>454</v>
      </c>
      <c r="WZN15" s="140" t="s">
        <v>454</v>
      </c>
      <c r="WZO15" s="140" t="s">
        <v>454</v>
      </c>
      <c r="WZP15" s="140" t="s">
        <v>454</v>
      </c>
      <c r="WZQ15" s="140" t="s">
        <v>454</v>
      </c>
      <c r="WZR15" s="140" t="s">
        <v>454</v>
      </c>
      <c r="WZS15" s="140" t="s">
        <v>454</v>
      </c>
      <c r="WZT15" s="140" t="s">
        <v>454</v>
      </c>
      <c r="WZU15" s="140" t="s">
        <v>454</v>
      </c>
      <c r="WZV15" s="140" t="s">
        <v>454</v>
      </c>
      <c r="WZW15" s="140" t="s">
        <v>454</v>
      </c>
      <c r="WZX15" s="140" t="s">
        <v>454</v>
      </c>
      <c r="WZY15" s="140" t="s">
        <v>454</v>
      </c>
      <c r="WZZ15" s="140" t="s">
        <v>454</v>
      </c>
      <c r="XAA15" s="140" t="s">
        <v>454</v>
      </c>
      <c r="XAB15" s="140" t="s">
        <v>454</v>
      </c>
      <c r="XAC15" s="140" t="s">
        <v>454</v>
      </c>
      <c r="XAD15" s="140" t="s">
        <v>454</v>
      </c>
      <c r="XAE15" s="140" t="s">
        <v>454</v>
      </c>
      <c r="XAF15" s="140" t="s">
        <v>454</v>
      </c>
      <c r="XAG15" s="140" t="s">
        <v>454</v>
      </c>
      <c r="XAH15" s="140" t="s">
        <v>454</v>
      </c>
      <c r="XAI15" s="140" t="s">
        <v>454</v>
      </c>
      <c r="XAJ15" s="140" t="s">
        <v>454</v>
      </c>
      <c r="XAK15" s="140" t="s">
        <v>454</v>
      </c>
      <c r="XAL15" s="140" t="s">
        <v>454</v>
      </c>
      <c r="XAM15" s="140" t="s">
        <v>454</v>
      </c>
      <c r="XAN15" s="140" t="s">
        <v>454</v>
      </c>
      <c r="XAO15" s="140" t="s">
        <v>454</v>
      </c>
      <c r="XAP15" s="140" t="s">
        <v>454</v>
      </c>
      <c r="XAQ15" s="140" t="s">
        <v>454</v>
      </c>
      <c r="XAR15" s="140" t="s">
        <v>454</v>
      </c>
      <c r="XAS15" s="140" t="s">
        <v>454</v>
      </c>
      <c r="XAT15" s="140" t="s">
        <v>454</v>
      </c>
      <c r="XAU15" s="140" t="s">
        <v>454</v>
      </c>
      <c r="XAV15" s="140" t="s">
        <v>454</v>
      </c>
      <c r="XAW15" s="140" t="s">
        <v>454</v>
      </c>
      <c r="XAX15" s="140" t="s">
        <v>454</v>
      </c>
      <c r="XAY15" s="140" t="s">
        <v>454</v>
      </c>
      <c r="XAZ15" s="140" t="s">
        <v>454</v>
      </c>
      <c r="XBA15" s="140" t="s">
        <v>454</v>
      </c>
      <c r="XBB15" s="140" t="s">
        <v>454</v>
      </c>
      <c r="XBC15" s="140" t="s">
        <v>454</v>
      </c>
      <c r="XBD15" s="140" t="s">
        <v>454</v>
      </c>
      <c r="XBE15" s="140" t="s">
        <v>454</v>
      </c>
      <c r="XBF15" s="140" t="s">
        <v>454</v>
      </c>
      <c r="XBG15" s="140" t="s">
        <v>454</v>
      </c>
      <c r="XBH15" s="140" t="s">
        <v>454</v>
      </c>
      <c r="XBI15" s="140" t="s">
        <v>454</v>
      </c>
      <c r="XBJ15" s="140" t="s">
        <v>454</v>
      </c>
      <c r="XBK15" s="140" t="s">
        <v>454</v>
      </c>
      <c r="XBL15" s="140" t="s">
        <v>454</v>
      </c>
      <c r="XBM15" s="140" t="s">
        <v>454</v>
      </c>
      <c r="XBN15" s="140" t="s">
        <v>454</v>
      </c>
      <c r="XBO15" s="140" t="s">
        <v>454</v>
      </c>
      <c r="XBP15" s="140" t="s">
        <v>454</v>
      </c>
      <c r="XBQ15" s="140" t="s">
        <v>454</v>
      </c>
      <c r="XBR15" s="140" t="s">
        <v>454</v>
      </c>
      <c r="XBS15" s="140" t="s">
        <v>454</v>
      </c>
      <c r="XBT15" s="140" t="s">
        <v>454</v>
      </c>
      <c r="XBU15" s="140" t="s">
        <v>454</v>
      </c>
      <c r="XBV15" s="140" t="s">
        <v>454</v>
      </c>
      <c r="XBW15" s="140" t="s">
        <v>454</v>
      </c>
      <c r="XBX15" s="140" t="s">
        <v>454</v>
      </c>
      <c r="XBY15" s="140" t="s">
        <v>454</v>
      </c>
      <c r="XBZ15" s="140" t="s">
        <v>454</v>
      </c>
      <c r="XCA15" s="140" t="s">
        <v>454</v>
      </c>
      <c r="XCB15" s="140" t="s">
        <v>454</v>
      </c>
      <c r="XCC15" s="140" t="s">
        <v>454</v>
      </c>
      <c r="XCD15" s="140" t="s">
        <v>454</v>
      </c>
      <c r="XCE15" s="140" t="s">
        <v>454</v>
      </c>
      <c r="XCF15" s="140" t="s">
        <v>454</v>
      </c>
      <c r="XCG15" s="140" t="s">
        <v>454</v>
      </c>
      <c r="XCH15" s="140" t="s">
        <v>454</v>
      </c>
      <c r="XCI15" s="140" t="s">
        <v>454</v>
      </c>
      <c r="XCJ15" s="140" t="s">
        <v>454</v>
      </c>
      <c r="XCK15" s="140" t="s">
        <v>454</v>
      </c>
      <c r="XCL15" s="140" t="s">
        <v>454</v>
      </c>
      <c r="XCM15" s="140" t="s">
        <v>454</v>
      </c>
      <c r="XCN15" s="140" t="s">
        <v>454</v>
      </c>
      <c r="XCO15" s="140" t="s">
        <v>454</v>
      </c>
      <c r="XCP15" s="140" t="s">
        <v>454</v>
      </c>
      <c r="XCQ15" s="140" t="s">
        <v>454</v>
      </c>
      <c r="XCR15" s="140" t="s">
        <v>454</v>
      </c>
      <c r="XCS15" s="140" t="s">
        <v>454</v>
      </c>
      <c r="XCT15" s="140" t="s">
        <v>454</v>
      </c>
      <c r="XCU15" s="140" t="s">
        <v>454</v>
      </c>
      <c r="XCV15" s="140" t="s">
        <v>454</v>
      </c>
      <c r="XCW15" s="140" t="s">
        <v>454</v>
      </c>
      <c r="XCX15" s="140" t="s">
        <v>454</v>
      </c>
      <c r="XCY15" s="140" t="s">
        <v>454</v>
      </c>
      <c r="XCZ15" s="140" t="s">
        <v>454</v>
      </c>
      <c r="XDA15" s="140" t="s">
        <v>454</v>
      </c>
      <c r="XDB15" s="140" t="s">
        <v>454</v>
      </c>
      <c r="XDC15" s="140" t="s">
        <v>454</v>
      </c>
      <c r="XDD15" s="140" t="s">
        <v>454</v>
      </c>
      <c r="XDE15" s="140" t="s">
        <v>454</v>
      </c>
      <c r="XDF15" s="140" t="s">
        <v>454</v>
      </c>
      <c r="XDG15" s="140" t="s">
        <v>454</v>
      </c>
      <c r="XDH15" s="140" t="s">
        <v>454</v>
      </c>
      <c r="XDI15" s="140" t="s">
        <v>454</v>
      </c>
      <c r="XDJ15" s="140" t="s">
        <v>454</v>
      </c>
      <c r="XDK15" s="140" t="s">
        <v>454</v>
      </c>
      <c r="XDL15" s="140" t="s">
        <v>454</v>
      </c>
      <c r="XDM15" s="140" t="s">
        <v>454</v>
      </c>
      <c r="XDN15" s="140" t="s">
        <v>454</v>
      </c>
      <c r="XDO15" s="140" t="s">
        <v>454</v>
      </c>
      <c r="XDP15" s="140" t="s">
        <v>454</v>
      </c>
      <c r="XDQ15" s="140" t="s">
        <v>454</v>
      </c>
      <c r="XDR15" s="140" t="s">
        <v>454</v>
      </c>
      <c r="XDS15" s="140" t="s">
        <v>454</v>
      </c>
      <c r="XDT15" s="140" t="s">
        <v>454</v>
      </c>
      <c r="XDU15" s="140" t="s">
        <v>454</v>
      </c>
      <c r="XDV15" s="140" t="s">
        <v>454</v>
      </c>
      <c r="XDW15" s="140" t="s">
        <v>454</v>
      </c>
      <c r="XDX15" s="140" t="s">
        <v>454</v>
      </c>
      <c r="XDY15" s="140" t="s">
        <v>454</v>
      </c>
      <c r="XDZ15" s="140" t="s">
        <v>454</v>
      </c>
      <c r="XEA15" s="140" t="s">
        <v>454</v>
      </c>
      <c r="XEB15" s="140" t="s">
        <v>454</v>
      </c>
      <c r="XEC15" s="140" t="s">
        <v>454</v>
      </c>
      <c r="XED15" s="140" t="s">
        <v>454</v>
      </c>
      <c r="XEE15" s="140" t="s">
        <v>454</v>
      </c>
      <c r="XEF15" s="140" t="s">
        <v>454</v>
      </c>
      <c r="XEG15" s="140" t="s">
        <v>454</v>
      </c>
      <c r="XEH15" s="140" t="s">
        <v>454</v>
      </c>
      <c r="XEI15" s="140" t="s">
        <v>454</v>
      </c>
      <c r="XEJ15" s="140" t="s">
        <v>454</v>
      </c>
      <c r="XEK15" s="140" t="s">
        <v>454</v>
      </c>
      <c r="XEL15" s="140" t="s">
        <v>454</v>
      </c>
      <c r="XEM15" s="140" t="s">
        <v>454</v>
      </c>
      <c r="XEN15" s="140" t="s">
        <v>454</v>
      </c>
      <c r="XEO15" s="140" t="s">
        <v>454</v>
      </c>
      <c r="XEP15" s="140" t="s">
        <v>454</v>
      </c>
      <c r="XEQ15" s="140" t="s">
        <v>454</v>
      </c>
      <c r="XER15" s="140" t="s">
        <v>454</v>
      </c>
      <c r="XES15" s="140" t="s">
        <v>454</v>
      </c>
      <c r="XET15" s="140" t="s">
        <v>454</v>
      </c>
      <c r="XEU15" s="140" t="s">
        <v>454</v>
      </c>
      <c r="XEV15" s="140" t="s">
        <v>454</v>
      </c>
      <c r="XEW15" s="140" t="s">
        <v>454</v>
      </c>
      <c r="XEX15" s="140" t="s">
        <v>454</v>
      </c>
      <c r="XEY15" s="140" t="s">
        <v>454</v>
      </c>
      <c r="XEZ15" s="140" t="s">
        <v>454</v>
      </c>
      <c r="XFA15" s="140" t="s">
        <v>454</v>
      </c>
      <c r="XFB15" s="140" t="s">
        <v>454</v>
      </c>
      <c r="XFC15" s="140" t="s">
        <v>454</v>
      </c>
      <c r="XFD15" s="140" t="s">
        <v>454</v>
      </c>
    </row>
    <row r="16" spans="1:16384" ht="27.6" customHeight="1">
      <c r="A16" s="230" t="s">
        <v>883</v>
      </c>
      <c r="B16" s="231"/>
      <c r="C16" s="231"/>
      <c r="D16" s="231"/>
      <c r="E16" s="231"/>
      <c r="F16" s="231"/>
      <c r="G16" s="231"/>
      <c r="H16" s="231"/>
      <c r="I16" s="231"/>
      <c r="J16" s="231"/>
      <c r="K16" s="231"/>
      <c r="L16" s="231"/>
      <c r="M16" s="231"/>
      <c r="N16" s="231"/>
      <c r="O16" s="231"/>
      <c r="P16" s="92" t="s">
        <v>878</v>
      </c>
      <c r="Q16" s="93"/>
      <c r="R16" s="93"/>
      <c r="S16" s="93"/>
      <c r="T16" s="93"/>
      <c r="U16" s="93"/>
      <c r="V16" s="93"/>
      <c r="W16" s="93"/>
      <c r="X16" s="94"/>
      <c r="Y16" s="1522" t="s">
        <v>4355</v>
      </c>
      <c r="Z16" s="118"/>
      <c r="AA16" s="118"/>
      <c r="AB16" s="118"/>
      <c r="AC16" s="118"/>
      <c r="AD16" s="118"/>
      <c r="AE16" s="118"/>
      <c r="AF16" s="118"/>
      <c r="AG16" s="118"/>
      <c r="AH16" s="118"/>
      <c r="AI16" s="118"/>
      <c r="AJ16" s="118"/>
      <c r="AK16" s="118"/>
      <c r="AL16" s="118"/>
      <c r="AM16" s="118"/>
      <c r="AN16" s="118"/>
      <c r="AO16" s="118"/>
      <c r="AP16" s="118"/>
      <c r="AQ16" s="118"/>
      <c r="AR16" s="118"/>
      <c r="AS16" s="642" t="s">
        <v>879</v>
      </c>
      <c r="AT16" s="643"/>
      <c r="AU16" s="643"/>
      <c r="AV16" s="643"/>
      <c r="AW16" s="643"/>
      <c r="AX16" s="643"/>
      <c r="AY16" s="643"/>
      <c r="AZ16" s="643"/>
      <c r="BA16" s="643"/>
      <c r="BB16" s="644"/>
      <c r="BC16" s="813" t="s">
        <v>454</v>
      </c>
      <c r="BD16" s="813" t="s">
        <v>454</v>
      </c>
      <c r="BE16" s="813" t="s">
        <v>454</v>
      </c>
      <c r="BF16" s="813" t="s">
        <v>454</v>
      </c>
      <c r="BG16" s="813" t="s">
        <v>454</v>
      </c>
      <c r="BH16" s="813" t="s">
        <v>454</v>
      </c>
      <c r="BI16" s="813" t="s">
        <v>454</v>
      </c>
      <c r="BJ16" s="813" t="s">
        <v>454</v>
      </c>
      <c r="BK16" s="813" t="s">
        <v>454</v>
      </c>
      <c r="BL16" s="813" t="s">
        <v>454</v>
      </c>
      <c r="BM16" s="813" t="s">
        <v>454</v>
      </c>
      <c r="BN16" s="813" t="s">
        <v>454</v>
      </c>
      <c r="BO16" s="813" t="s">
        <v>454</v>
      </c>
      <c r="BP16" s="813" t="s">
        <v>454</v>
      </c>
      <c r="BQ16" s="813" t="s">
        <v>454</v>
      </c>
      <c r="BR16" s="813" t="s">
        <v>454</v>
      </c>
      <c r="BS16" s="813" t="s">
        <v>454</v>
      </c>
      <c r="BT16" s="813" t="s">
        <v>454</v>
      </c>
      <c r="BU16" s="813" t="s">
        <v>454</v>
      </c>
      <c r="BV16" s="813" t="s">
        <v>454</v>
      </c>
      <c r="BW16" s="813" t="s">
        <v>454</v>
      </c>
      <c r="BX16" s="813" t="s">
        <v>454</v>
      </c>
      <c r="BY16" s="813" t="s">
        <v>454</v>
      </c>
      <c r="BZ16" s="813" t="s">
        <v>454</v>
      </c>
      <c r="CA16" s="813" t="s">
        <v>454</v>
      </c>
      <c r="CB16" s="813" t="s">
        <v>454</v>
      </c>
      <c r="CC16" s="813" t="s">
        <v>454</v>
      </c>
      <c r="CD16" s="813" t="s">
        <v>454</v>
      </c>
      <c r="CE16" s="813" t="s">
        <v>454</v>
      </c>
      <c r="CF16" s="813" t="s">
        <v>454</v>
      </c>
      <c r="CG16" s="140" t="s">
        <v>454</v>
      </c>
      <c r="CH16" s="140" t="s">
        <v>454</v>
      </c>
      <c r="CI16" s="140" t="s">
        <v>454</v>
      </c>
      <c r="CJ16" s="140" t="s">
        <v>454</v>
      </c>
      <c r="CK16" s="140" t="s">
        <v>454</v>
      </c>
      <c r="CL16" s="140" t="s">
        <v>454</v>
      </c>
      <c r="CM16" s="140" t="s">
        <v>454</v>
      </c>
      <c r="CN16" s="140" t="s">
        <v>454</v>
      </c>
      <c r="CO16" s="140" t="s">
        <v>454</v>
      </c>
      <c r="CP16" s="140" t="s">
        <v>454</v>
      </c>
      <c r="CQ16" s="140" t="s">
        <v>454</v>
      </c>
      <c r="CR16" s="140" t="s">
        <v>454</v>
      </c>
      <c r="CS16" s="140" t="s">
        <v>454</v>
      </c>
      <c r="CT16" s="140" t="s">
        <v>454</v>
      </c>
      <c r="CU16" s="140" t="s">
        <v>454</v>
      </c>
      <c r="CV16" s="140" t="s">
        <v>454</v>
      </c>
      <c r="CW16" s="140" t="s">
        <v>454</v>
      </c>
      <c r="CX16" s="140" t="s">
        <v>454</v>
      </c>
      <c r="CY16" s="140" t="s">
        <v>454</v>
      </c>
      <c r="CZ16" s="140" t="s">
        <v>454</v>
      </c>
      <c r="DA16" s="140" t="s">
        <v>454</v>
      </c>
      <c r="DB16" s="140" t="s">
        <v>454</v>
      </c>
      <c r="DC16" s="140" t="s">
        <v>454</v>
      </c>
      <c r="DD16" s="140" t="s">
        <v>454</v>
      </c>
      <c r="DE16" s="140" t="s">
        <v>454</v>
      </c>
      <c r="DF16" s="140" t="s">
        <v>454</v>
      </c>
      <c r="DG16" s="140" t="s">
        <v>454</v>
      </c>
      <c r="DH16" s="140" t="s">
        <v>454</v>
      </c>
      <c r="DI16" s="140" t="s">
        <v>454</v>
      </c>
      <c r="DJ16" s="140" t="s">
        <v>454</v>
      </c>
      <c r="DK16" s="140" t="s">
        <v>454</v>
      </c>
      <c r="DL16" s="140" t="s">
        <v>454</v>
      </c>
      <c r="DM16" s="140" t="s">
        <v>454</v>
      </c>
      <c r="DN16" s="140" t="s">
        <v>454</v>
      </c>
      <c r="DO16" s="140" t="s">
        <v>454</v>
      </c>
      <c r="DP16" s="140" t="s">
        <v>454</v>
      </c>
      <c r="DQ16" s="140" t="s">
        <v>454</v>
      </c>
      <c r="DR16" s="140" t="s">
        <v>454</v>
      </c>
      <c r="DS16" s="140" t="s">
        <v>454</v>
      </c>
      <c r="DT16" s="140" t="s">
        <v>454</v>
      </c>
      <c r="DU16" s="140" t="s">
        <v>454</v>
      </c>
      <c r="DV16" s="140" t="s">
        <v>454</v>
      </c>
      <c r="DW16" s="140" t="s">
        <v>454</v>
      </c>
      <c r="DX16" s="140" t="s">
        <v>454</v>
      </c>
      <c r="DY16" s="140" t="s">
        <v>454</v>
      </c>
      <c r="DZ16" s="140" t="s">
        <v>454</v>
      </c>
      <c r="EA16" s="140" t="s">
        <v>454</v>
      </c>
      <c r="EB16" s="140" t="s">
        <v>454</v>
      </c>
      <c r="EC16" s="140" t="s">
        <v>454</v>
      </c>
      <c r="ED16" s="140" t="s">
        <v>454</v>
      </c>
      <c r="EE16" s="140" t="s">
        <v>454</v>
      </c>
      <c r="EF16" s="140" t="s">
        <v>454</v>
      </c>
      <c r="EG16" s="140" t="s">
        <v>454</v>
      </c>
      <c r="EH16" s="140" t="s">
        <v>454</v>
      </c>
      <c r="EI16" s="140" t="s">
        <v>454</v>
      </c>
      <c r="EJ16" s="140" t="s">
        <v>454</v>
      </c>
      <c r="EK16" s="140" t="s">
        <v>454</v>
      </c>
      <c r="EL16" s="140" t="s">
        <v>454</v>
      </c>
      <c r="EM16" s="140" t="s">
        <v>454</v>
      </c>
      <c r="EN16" s="140" t="s">
        <v>454</v>
      </c>
      <c r="EO16" s="140" t="s">
        <v>454</v>
      </c>
      <c r="EP16" s="140" t="s">
        <v>454</v>
      </c>
      <c r="EQ16" s="140" t="s">
        <v>454</v>
      </c>
      <c r="ER16" s="140" t="s">
        <v>454</v>
      </c>
      <c r="ES16" s="140" t="s">
        <v>454</v>
      </c>
      <c r="ET16" s="140" t="s">
        <v>454</v>
      </c>
      <c r="EU16" s="140" t="s">
        <v>454</v>
      </c>
      <c r="EV16" s="140" t="s">
        <v>454</v>
      </c>
      <c r="EW16" s="140" t="s">
        <v>454</v>
      </c>
      <c r="EX16" s="140" t="s">
        <v>454</v>
      </c>
      <c r="EY16" s="140" t="s">
        <v>454</v>
      </c>
      <c r="EZ16" s="140" t="s">
        <v>454</v>
      </c>
      <c r="FA16" s="140" t="s">
        <v>454</v>
      </c>
      <c r="FB16" s="140" t="s">
        <v>454</v>
      </c>
      <c r="FC16" s="140" t="s">
        <v>454</v>
      </c>
      <c r="FD16" s="140" t="s">
        <v>454</v>
      </c>
      <c r="FE16" s="140" t="s">
        <v>454</v>
      </c>
      <c r="FF16" s="140" t="s">
        <v>454</v>
      </c>
      <c r="FG16" s="140" t="s">
        <v>454</v>
      </c>
      <c r="FH16" s="140" t="s">
        <v>454</v>
      </c>
      <c r="FI16" s="140" t="s">
        <v>454</v>
      </c>
      <c r="FJ16" s="140" t="s">
        <v>454</v>
      </c>
      <c r="FK16" s="140" t="s">
        <v>454</v>
      </c>
      <c r="FL16" s="140" t="s">
        <v>454</v>
      </c>
      <c r="FM16" s="140" t="s">
        <v>454</v>
      </c>
      <c r="FN16" s="140" t="s">
        <v>454</v>
      </c>
      <c r="FO16" s="140" t="s">
        <v>454</v>
      </c>
      <c r="FP16" s="140" t="s">
        <v>454</v>
      </c>
      <c r="FQ16" s="140" t="s">
        <v>454</v>
      </c>
      <c r="FR16" s="140" t="s">
        <v>454</v>
      </c>
      <c r="FS16" s="140" t="s">
        <v>454</v>
      </c>
      <c r="FT16" s="140" t="s">
        <v>454</v>
      </c>
      <c r="FU16" s="140" t="s">
        <v>454</v>
      </c>
      <c r="FV16" s="140" t="s">
        <v>454</v>
      </c>
      <c r="FW16" s="140" t="s">
        <v>454</v>
      </c>
      <c r="FX16" s="140" t="s">
        <v>454</v>
      </c>
      <c r="FY16" s="140" t="s">
        <v>454</v>
      </c>
      <c r="FZ16" s="140" t="s">
        <v>454</v>
      </c>
      <c r="GA16" s="140" t="s">
        <v>454</v>
      </c>
      <c r="GB16" s="140" t="s">
        <v>454</v>
      </c>
      <c r="GC16" s="140" t="s">
        <v>454</v>
      </c>
      <c r="GD16" s="140" t="s">
        <v>454</v>
      </c>
      <c r="GE16" s="140" t="s">
        <v>454</v>
      </c>
      <c r="GF16" s="140" t="s">
        <v>454</v>
      </c>
      <c r="GG16" s="140" t="s">
        <v>454</v>
      </c>
      <c r="GH16" s="140" t="s">
        <v>454</v>
      </c>
      <c r="GI16" s="140" t="s">
        <v>454</v>
      </c>
      <c r="GJ16" s="140" t="s">
        <v>454</v>
      </c>
      <c r="GK16" s="140" t="s">
        <v>454</v>
      </c>
      <c r="GL16" s="140" t="s">
        <v>454</v>
      </c>
      <c r="GM16" s="140" t="s">
        <v>454</v>
      </c>
      <c r="GN16" s="140" t="s">
        <v>454</v>
      </c>
      <c r="GO16" s="140" t="s">
        <v>454</v>
      </c>
      <c r="GP16" s="140" t="s">
        <v>454</v>
      </c>
      <c r="GQ16" s="140" t="s">
        <v>454</v>
      </c>
      <c r="GR16" s="140" t="s">
        <v>454</v>
      </c>
      <c r="GS16" s="140" t="s">
        <v>454</v>
      </c>
      <c r="GT16" s="140" t="s">
        <v>454</v>
      </c>
      <c r="GU16" s="140" t="s">
        <v>454</v>
      </c>
      <c r="GV16" s="140" t="s">
        <v>454</v>
      </c>
      <c r="GW16" s="140" t="s">
        <v>454</v>
      </c>
      <c r="GX16" s="140" t="s">
        <v>454</v>
      </c>
      <c r="GY16" s="140" t="s">
        <v>454</v>
      </c>
      <c r="GZ16" s="140" t="s">
        <v>454</v>
      </c>
      <c r="HA16" s="140" t="s">
        <v>454</v>
      </c>
      <c r="HB16" s="140" t="s">
        <v>454</v>
      </c>
      <c r="HC16" s="140" t="s">
        <v>454</v>
      </c>
      <c r="HD16" s="140" t="s">
        <v>454</v>
      </c>
      <c r="HE16" s="140" t="s">
        <v>454</v>
      </c>
      <c r="HF16" s="140" t="s">
        <v>454</v>
      </c>
      <c r="HG16" s="140" t="s">
        <v>454</v>
      </c>
      <c r="HH16" s="140" t="s">
        <v>454</v>
      </c>
      <c r="HI16" s="140" t="s">
        <v>454</v>
      </c>
      <c r="HJ16" s="140" t="s">
        <v>454</v>
      </c>
      <c r="HK16" s="140" t="s">
        <v>454</v>
      </c>
      <c r="HL16" s="140" t="s">
        <v>454</v>
      </c>
      <c r="HM16" s="140" t="s">
        <v>454</v>
      </c>
      <c r="HN16" s="140" t="s">
        <v>454</v>
      </c>
      <c r="HO16" s="140" t="s">
        <v>454</v>
      </c>
      <c r="HP16" s="140" t="s">
        <v>454</v>
      </c>
      <c r="HQ16" s="140" t="s">
        <v>454</v>
      </c>
      <c r="HR16" s="140" t="s">
        <v>454</v>
      </c>
      <c r="HS16" s="140" t="s">
        <v>454</v>
      </c>
      <c r="HT16" s="140" t="s">
        <v>454</v>
      </c>
      <c r="HU16" s="140" t="s">
        <v>454</v>
      </c>
      <c r="HV16" s="140" t="s">
        <v>454</v>
      </c>
      <c r="HW16" s="140" t="s">
        <v>454</v>
      </c>
      <c r="HX16" s="140" t="s">
        <v>454</v>
      </c>
      <c r="HY16" s="140" t="s">
        <v>454</v>
      </c>
      <c r="HZ16" s="140" t="s">
        <v>454</v>
      </c>
      <c r="IA16" s="140" t="s">
        <v>454</v>
      </c>
      <c r="IB16" s="140" t="s">
        <v>454</v>
      </c>
      <c r="IC16" s="140" t="s">
        <v>454</v>
      </c>
      <c r="ID16" s="140" t="s">
        <v>454</v>
      </c>
      <c r="IE16" s="140" t="s">
        <v>454</v>
      </c>
      <c r="IF16" s="140" t="s">
        <v>454</v>
      </c>
      <c r="IG16" s="140" t="s">
        <v>454</v>
      </c>
      <c r="IH16" s="140" t="s">
        <v>454</v>
      </c>
      <c r="II16" s="140" t="s">
        <v>454</v>
      </c>
      <c r="IJ16" s="140" t="s">
        <v>454</v>
      </c>
      <c r="IK16" s="140" t="s">
        <v>454</v>
      </c>
      <c r="IL16" s="140" t="s">
        <v>454</v>
      </c>
      <c r="IM16" s="140" t="s">
        <v>454</v>
      </c>
      <c r="IN16" s="140" t="s">
        <v>454</v>
      </c>
      <c r="IO16" s="140" t="s">
        <v>454</v>
      </c>
      <c r="IP16" s="140" t="s">
        <v>454</v>
      </c>
      <c r="IQ16" s="140" t="s">
        <v>454</v>
      </c>
      <c r="IR16" s="140" t="s">
        <v>454</v>
      </c>
      <c r="IS16" s="140" t="s">
        <v>454</v>
      </c>
      <c r="IT16" s="140" t="s">
        <v>454</v>
      </c>
      <c r="IU16" s="140" t="s">
        <v>454</v>
      </c>
      <c r="IV16" s="140" t="s">
        <v>454</v>
      </c>
      <c r="IW16" s="140" t="s">
        <v>454</v>
      </c>
      <c r="IX16" s="140" t="s">
        <v>454</v>
      </c>
      <c r="IY16" s="140" t="s">
        <v>454</v>
      </c>
      <c r="IZ16" s="140" t="s">
        <v>454</v>
      </c>
      <c r="JA16" s="140" t="s">
        <v>454</v>
      </c>
      <c r="JB16" s="140" t="s">
        <v>454</v>
      </c>
      <c r="JC16" s="140" t="s">
        <v>454</v>
      </c>
      <c r="JD16" s="140" t="s">
        <v>454</v>
      </c>
      <c r="JE16" s="140" t="s">
        <v>454</v>
      </c>
      <c r="JF16" s="140" t="s">
        <v>454</v>
      </c>
      <c r="JG16" s="140" t="s">
        <v>454</v>
      </c>
      <c r="JH16" s="140" t="s">
        <v>454</v>
      </c>
      <c r="JI16" s="140" t="s">
        <v>454</v>
      </c>
      <c r="JJ16" s="140" t="s">
        <v>454</v>
      </c>
      <c r="JK16" s="140" t="s">
        <v>454</v>
      </c>
      <c r="JL16" s="140" t="s">
        <v>454</v>
      </c>
      <c r="JM16" s="140" t="s">
        <v>454</v>
      </c>
      <c r="JN16" s="140" t="s">
        <v>454</v>
      </c>
      <c r="JO16" s="140" t="s">
        <v>454</v>
      </c>
      <c r="JP16" s="140" t="s">
        <v>454</v>
      </c>
      <c r="JQ16" s="140" t="s">
        <v>454</v>
      </c>
      <c r="JR16" s="140" t="s">
        <v>454</v>
      </c>
      <c r="JS16" s="140" t="s">
        <v>454</v>
      </c>
      <c r="JT16" s="140" t="s">
        <v>454</v>
      </c>
      <c r="JU16" s="140" t="s">
        <v>454</v>
      </c>
      <c r="JV16" s="140" t="s">
        <v>454</v>
      </c>
      <c r="JW16" s="140" t="s">
        <v>454</v>
      </c>
      <c r="JX16" s="140" t="s">
        <v>454</v>
      </c>
      <c r="JY16" s="140" t="s">
        <v>454</v>
      </c>
      <c r="JZ16" s="140" t="s">
        <v>454</v>
      </c>
      <c r="KA16" s="140" t="s">
        <v>454</v>
      </c>
      <c r="KB16" s="140" t="s">
        <v>454</v>
      </c>
      <c r="KC16" s="140" t="s">
        <v>454</v>
      </c>
      <c r="KD16" s="140" t="s">
        <v>454</v>
      </c>
      <c r="KE16" s="140" t="s">
        <v>454</v>
      </c>
      <c r="KF16" s="140" t="s">
        <v>454</v>
      </c>
      <c r="KG16" s="140" t="s">
        <v>454</v>
      </c>
      <c r="KH16" s="140" t="s">
        <v>454</v>
      </c>
      <c r="KI16" s="140" t="s">
        <v>454</v>
      </c>
      <c r="KJ16" s="140" t="s">
        <v>454</v>
      </c>
      <c r="KK16" s="140" t="s">
        <v>454</v>
      </c>
      <c r="KL16" s="140" t="s">
        <v>454</v>
      </c>
      <c r="KM16" s="140" t="s">
        <v>454</v>
      </c>
      <c r="KN16" s="140" t="s">
        <v>454</v>
      </c>
      <c r="KO16" s="140" t="s">
        <v>454</v>
      </c>
      <c r="KP16" s="140" t="s">
        <v>454</v>
      </c>
      <c r="KQ16" s="140" t="s">
        <v>454</v>
      </c>
      <c r="KR16" s="140" t="s">
        <v>454</v>
      </c>
      <c r="KS16" s="140" t="s">
        <v>454</v>
      </c>
      <c r="KT16" s="140" t="s">
        <v>454</v>
      </c>
      <c r="KU16" s="140" t="s">
        <v>454</v>
      </c>
      <c r="KV16" s="140" t="s">
        <v>454</v>
      </c>
      <c r="KW16" s="140" t="s">
        <v>454</v>
      </c>
      <c r="KX16" s="140" t="s">
        <v>454</v>
      </c>
      <c r="KY16" s="140" t="s">
        <v>454</v>
      </c>
      <c r="KZ16" s="140" t="s">
        <v>454</v>
      </c>
      <c r="LA16" s="140" t="s">
        <v>454</v>
      </c>
      <c r="LB16" s="140" t="s">
        <v>454</v>
      </c>
      <c r="LC16" s="140" t="s">
        <v>454</v>
      </c>
      <c r="LD16" s="140" t="s">
        <v>454</v>
      </c>
      <c r="LE16" s="140" t="s">
        <v>454</v>
      </c>
      <c r="LF16" s="140" t="s">
        <v>454</v>
      </c>
      <c r="LG16" s="140" t="s">
        <v>454</v>
      </c>
      <c r="LH16" s="140" t="s">
        <v>454</v>
      </c>
      <c r="LI16" s="140" t="s">
        <v>454</v>
      </c>
      <c r="LJ16" s="140" t="s">
        <v>454</v>
      </c>
      <c r="LK16" s="140" t="s">
        <v>454</v>
      </c>
      <c r="LL16" s="140" t="s">
        <v>454</v>
      </c>
      <c r="LM16" s="140" t="s">
        <v>454</v>
      </c>
      <c r="LN16" s="140" t="s">
        <v>454</v>
      </c>
      <c r="LO16" s="140" t="s">
        <v>454</v>
      </c>
      <c r="LP16" s="140" t="s">
        <v>454</v>
      </c>
      <c r="LQ16" s="140" t="s">
        <v>454</v>
      </c>
      <c r="LR16" s="140" t="s">
        <v>454</v>
      </c>
      <c r="LS16" s="140" t="s">
        <v>454</v>
      </c>
      <c r="LT16" s="140" t="s">
        <v>454</v>
      </c>
      <c r="LU16" s="140" t="s">
        <v>454</v>
      </c>
      <c r="LV16" s="140" t="s">
        <v>454</v>
      </c>
      <c r="LW16" s="140" t="s">
        <v>454</v>
      </c>
      <c r="LX16" s="140" t="s">
        <v>454</v>
      </c>
      <c r="LY16" s="140" t="s">
        <v>454</v>
      </c>
      <c r="LZ16" s="140" t="s">
        <v>454</v>
      </c>
      <c r="MA16" s="140" t="s">
        <v>454</v>
      </c>
      <c r="MB16" s="140" t="s">
        <v>454</v>
      </c>
      <c r="MC16" s="140" t="s">
        <v>454</v>
      </c>
      <c r="MD16" s="140" t="s">
        <v>454</v>
      </c>
      <c r="ME16" s="140" t="s">
        <v>454</v>
      </c>
      <c r="MF16" s="140" t="s">
        <v>454</v>
      </c>
      <c r="MG16" s="140" t="s">
        <v>454</v>
      </c>
      <c r="MH16" s="140" t="s">
        <v>454</v>
      </c>
      <c r="MI16" s="140" t="s">
        <v>454</v>
      </c>
      <c r="MJ16" s="140" t="s">
        <v>454</v>
      </c>
      <c r="MK16" s="140" t="s">
        <v>454</v>
      </c>
      <c r="ML16" s="140" t="s">
        <v>454</v>
      </c>
      <c r="MM16" s="140" t="s">
        <v>454</v>
      </c>
      <c r="MN16" s="140" t="s">
        <v>454</v>
      </c>
      <c r="MO16" s="140" t="s">
        <v>454</v>
      </c>
      <c r="MP16" s="140" t="s">
        <v>454</v>
      </c>
      <c r="MQ16" s="140" t="s">
        <v>454</v>
      </c>
      <c r="MR16" s="140" t="s">
        <v>454</v>
      </c>
      <c r="MS16" s="140" t="s">
        <v>454</v>
      </c>
      <c r="MT16" s="140" t="s">
        <v>454</v>
      </c>
      <c r="MU16" s="140" t="s">
        <v>454</v>
      </c>
      <c r="MV16" s="140" t="s">
        <v>454</v>
      </c>
      <c r="MW16" s="140" t="s">
        <v>454</v>
      </c>
      <c r="MX16" s="140" t="s">
        <v>454</v>
      </c>
      <c r="MY16" s="140" t="s">
        <v>454</v>
      </c>
      <c r="MZ16" s="140" t="s">
        <v>454</v>
      </c>
      <c r="NA16" s="140" t="s">
        <v>454</v>
      </c>
      <c r="NB16" s="140" t="s">
        <v>454</v>
      </c>
      <c r="NC16" s="140" t="s">
        <v>454</v>
      </c>
      <c r="ND16" s="140" t="s">
        <v>454</v>
      </c>
      <c r="NE16" s="140" t="s">
        <v>454</v>
      </c>
      <c r="NF16" s="140" t="s">
        <v>454</v>
      </c>
      <c r="NG16" s="140" t="s">
        <v>454</v>
      </c>
      <c r="NH16" s="140" t="s">
        <v>454</v>
      </c>
      <c r="NI16" s="140" t="s">
        <v>454</v>
      </c>
      <c r="NJ16" s="140" t="s">
        <v>454</v>
      </c>
      <c r="NK16" s="140" t="s">
        <v>454</v>
      </c>
      <c r="NL16" s="140" t="s">
        <v>454</v>
      </c>
      <c r="NM16" s="140" t="s">
        <v>454</v>
      </c>
      <c r="NN16" s="140" t="s">
        <v>454</v>
      </c>
      <c r="NO16" s="140" t="s">
        <v>454</v>
      </c>
      <c r="NP16" s="140" t="s">
        <v>454</v>
      </c>
      <c r="NQ16" s="140" t="s">
        <v>454</v>
      </c>
      <c r="NR16" s="140" t="s">
        <v>454</v>
      </c>
      <c r="NS16" s="140" t="s">
        <v>454</v>
      </c>
      <c r="NT16" s="140" t="s">
        <v>454</v>
      </c>
      <c r="NU16" s="140" t="s">
        <v>454</v>
      </c>
      <c r="NV16" s="140" t="s">
        <v>454</v>
      </c>
      <c r="NW16" s="140" t="s">
        <v>454</v>
      </c>
      <c r="NX16" s="140" t="s">
        <v>454</v>
      </c>
      <c r="NY16" s="140" t="s">
        <v>454</v>
      </c>
      <c r="NZ16" s="140" t="s">
        <v>454</v>
      </c>
      <c r="OA16" s="140" t="s">
        <v>454</v>
      </c>
      <c r="OB16" s="140" t="s">
        <v>454</v>
      </c>
      <c r="OC16" s="140" t="s">
        <v>454</v>
      </c>
      <c r="OD16" s="140" t="s">
        <v>454</v>
      </c>
      <c r="OE16" s="140" t="s">
        <v>454</v>
      </c>
      <c r="OF16" s="140" t="s">
        <v>454</v>
      </c>
      <c r="OG16" s="140" t="s">
        <v>454</v>
      </c>
      <c r="OH16" s="140" t="s">
        <v>454</v>
      </c>
      <c r="OI16" s="140" t="s">
        <v>454</v>
      </c>
      <c r="OJ16" s="140" t="s">
        <v>454</v>
      </c>
      <c r="OK16" s="140" t="s">
        <v>454</v>
      </c>
      <c r="OL16" s="140" t="s">
        <v>454</v>
      </c>
      <c r="OM16" s="140" t="s">
        <v>454</v>
      </c>
      <c r="ON16" s="140" t="s">
        <v>454</v>
      </c>
      <c r="OO16" s="140" t="s">
        <v>454</v>
      </c>
      <c r="OP16" s="140" t="s">
        <v>454</v>
      </c>
      <c r="OQ16" s="140" t="s">
        <v>454</v>
      </c>
      <c r="OR16" s="140" t="s">
        <v>454</v>
      </c>
      <c r="OS16" s="140" t="s">
        <v>454</v>
      </c>
      <c r="OT16" s="140" t="s">
        <v>454</v>
      </c>
      <c r="OU16" s="140" t="s">
        <v>454</v>
      </c>
      <c r="OV16" s="140" t="s">
        <v>454</v>
      </c>
      <c r="OW16" s="140" t="s">
        <v>454</v>
      </c>
      <c r="OX16" s="140" t="s">
        <v>454</v>
      </c>
      <c r="OY16" s="140" t="s">
        <v>454</v>
      </c>
      <c r="OZ16" s="140" t="s">
        <v>454</v>
      </c>
      <c r="PA16" s="140" t="s">
        <v>454</v>
      </c>
      <c r="PB16" s="140" t="s">
        <v>454</v>
      </c>
      <c r="PC16" s="140" t="s">
        <v>454</v>
      </c>
      <c r="PD16" s="140" t="s">
        <v>454</v>
      </c>
      <c r="PE16" s="140" t="s">
        <v>454</v>
      </c>
      <c r="PF16" s="140" t="s">
        <v>454</v>
      </c>
      <c r="PG16" s="140" t="s">
        <v>454</v>
      </c>
      <c r="PH16" s="140" t="s">
        <v>454</v>
      </c>
      <c r="PI16" s="140" t="s">
        <v>454</v>
      </c>
      <c r="PJ16" s="140" t="s">
        <v>454</v>
      </c>
      <c r="PK16" s="140" t="s">
        <v>454</v>
      </c>
      <c r="PL16" s="140" t="s">
        <v>454</v>
      </c>
      <c r="PM16" s="140" t="s">
        <v>454</v>
      </c>
      <c r="PN16" s="140" t="s">
        <v>454</v>
      </c>
      <c r="PO16" s="140" t="s">
        <v>454</v>
      </c>
      <c r="PP16" s="140" t="s">
        <v>454</v>
      </c>
      <c r="PQ16" s="140" t="s">
        <v>454</v>
      </c>
      <c r="PR16" s="140" t="s">
        <v>454</v>
      </c>
      <c r="PS16" s="140" t="s">
        <v>454</v>
      </c>
      <c r="PT16" s="140" t="s">
        <v>454</v>
      </c>
      <c r="PU16" s="140" t="s">
        <v>454</v>
      </c>
      <c r="PV16" s="140" t="s">
        <v>454</v>
      </c>
      <c r="PW16" s="140" t="s">
        <v>454</v>
      </c>
      <c r="PX16" s="140" t="s">
        <v>454</v>
      </c>
      <c r="PY16" s="140" t="s">
        <v>454</v>
      </c>
      <c r="PZ16" s="140" t="s">
        <v>454</v>
      </c>
      <c r="QA16" s="140" t="s">
        <v>454</v>
      </c>
      <c r="QB16" s="140" t="s">
        <v>454</v>
      </c>
      <c r="QC16" s="140" t="s">
        <v>454</v>
      </c>
      <c r="QD16" s="140" t="s">
        <v>454</v>
      </c>
      <c r="QE16" s="140" t="s">
        <v>454</v>
      </c>
      <c r="QF16" s="140" t="s">
        <v>454</v>
      </c>
      <c r="QG16" s="140" t="s">
        <v>454</v>
      </c>
      <c r="QH16" s="140" t="s">
        <v>454</v>
      </c>
      <c r="QI16" s="140" t="s">
        <v>454</v>
      </c>
      <c r="QJ16" s="140" t="s">
        <v>454</v>
      </c>
      <c r="QK16" s="140" t="s">
        <v>454</v>
      </c>
      <c r="QL16" s="140" t="s">
        <v>454</v>
      </c>
      <c r="QM16" s="140" t="s">
        <v>454</v>
      </c>
      <c r="QN16" s="140" t="s">
        <v>454</v>
      </c>
      <c r="QO16" s="140" t="s">
        <v>454</v>
      </c>
      <c r="QP16" s="140" t="s">
        <v>454</v>
      </c>
      <c r="QQ16" s="140" t="s">
        <v>454</v>
      </c>
      <c r="QR16" s="140" t="s">
        <v>454</v>
      </c>
      <c r="QS16" s="140" t="s">
        <v>454</v>
      </c>
      <c r="QT16" s="140" t="s">
        <v>454</v>
      </c>
      <c r="QU16" s="140" t="s">
        <v>454</v>
      </c>
      <c r="QV16" s="140" t="s">
        <v>454</v>
      </c>
      <c r="QW16" s="140" t="s">
        <v>454</v>
      </c>
      <c r="QX16" s="140" t="s">
        <v>454</v>
      </c>
      <c r="QY16" s="140" t="s">
        <v>454</v>
      </c>
      <c r="QZ16" s="140" t="s">
        <v>454</v>
      </c>
      <c r="RA16" s="140" t="s">
        <v>454</v>
      </c>
      <c r="RB16" s="140" t="s">
        <v>454</v>
      </c>
      <c r="RC16" s="140" t="s">
        <v>454</v>
      </c>
      <c r="RD16" s="140" t="s">
        <v>454</v>
      </c>
      <c r="RE16" s="140" t="s">
        <v>454</v>
      </c>
      <c r="RF16" s="140" t="s">
        <v>454</v>
      </c>
      <c r="RG16" s="140" t="s">
        <v>454</v>
      </c>
      <c r="RH16" s="140" t="s">
        <v>454</v>
      </c>
      <c r="RI16" s="140" t="s">
        <v>454</v>
      </c>
      <c r="RJ16" s="140" t="s">
        <v>454</v>
      </c>
      <c r="RK16" s="140" t="s">
        <v>454</v>
      </c>
      <c r="RL16" s="140" t="s">
        <v>454</v>
      </c>
      <c r="RM16" s="140" t="s">
        <v>454</v>
      </c>
      <c r="RN16" s="140" t="s">
        <v>454</v>
      </c>
      <c r="RO16" s="140" t="s">
        <v>454</v>
      </c>
      <c r="RP16" s="140" t="s">
        <v>454</v>
      </c>
      <c r="RQ16" s="140" t="s">
        <v>454</v>
      </c>
      <c r="RR16" s="140" t="s">
        <v>454</v>
      </c>
      <c r="RS16" s="140" t="s">
        <v>454</v>
      </c>
      <c r="RT16" s="140" t="s">
        <v>454</v>
      </c>
      <c r="RU16" s="140" t="s">
        <v>454</v>
      </c>
      <c r="RV16" s="140" t="s">
        <v>454</v>
      </c>
      <c r="RW16" s="140" t="s">
        <v>454</v>
      </c>
      <c r="RX16" s="140" t="s">
        <v>454</v>
      </c>
      <c r="RY16" s="140" t="s">
        <v>454</v>
      </c>
      <c r="RZ16" s="140" t="s">
        <v>454</v>
      </c>
      <c r="SA16" s="140" t="s">
        <v>454</v>
      </c>
      <c r="SB16" s="140" t="s">
        <v>454</v>
      </c>
      <c r="SC16" s="140" t="s">
        <v>454</v>
      </c>
      <c r="SD16" s="140" t="s">
        <v>454</v>
      </c>
      <c r="SE16" s="140" t="s">
        <v>454</v>
      </c>
      <c r="SF16" s="140" t="s">
        <v>454</v>
      </c>
      <c r="SG16" s="140" t="s">
        <v>454</v>
      </c>
      <c r="SH16" s="140" t="s">
        <v>454</v>
      </c>
      <c r="SI16" s="140" t="s">
        <v>454</v>
      </c>
      <c r="SJ16" s="140" t="s">
        <v>454</v>
      </c>
      <c r="SK16" s="140" t="s">
        <v>454</v>
      </c>
      <c r="SL16" s="140" t="s">
        <v>454</v>
      </c>
      <c r="SM16" s="140" t="s">
        <v>454</v>
      </c>
      <c r="SN16" s="140" t="s">
        <v>454</v>
      </c>
      <c r="SO16" s="140" t="s">
        <v>454</v>
      </c>
      <c r="SP16" s="140" t="s">
        <v>454</v>
      </c>
      <c r="SQ16" s="140" t="s">
        <v>454</v>
      </c>
      <c r="SR16" s="140" t="s">
        <v>454</v>
      </c>
      <c r="SS16" s="140" t="s">
        <v>454</v>
      </c>
      <c r="ST16" s="140" t="s">
        <v>454</v>
      </c>
      <c r="SU16" s="140" t="s">
        <v>454</v>
      </c>
      <c r="SV16" s="140" t="s">
        <v>454</v>
      </c>
      <c r="SW16" s="140" t="s">
        <v>454</v>
      </c>
      <c r="SX16" s="140" t="s">
        <v>454</v>
      </c>
      <c r="SY16" s="140" t="s">
        <v>454</v>
      </c>
      <c r="SZ16" s="140" t="s">
        <v>454</v>
      </c>
      <c r="TA16" s="140" t="s">
        <v>454</v>
      </c>
      <c r="TB16" s="140" t="s">
        <v>454</v>
      </c>
      <c r="TC16" s="140" t="s">
        <v>454</v>
      </c>
      <c r="TD16" s="140" t="s">
        <v>454</v>
      </c>
      <c r="TE16" s="140" t="s">
        <v>454</v>
      </c>
      <c r="TF16" s="140" t="s">
        <v>454</v>
      </c>
      <c r="TG16" s="140" t="s">
        <v>454</v>
      </c>
      <c r="TH16" s="140" t="s">
        <v>454</v>
      </c>
      <c r="TI16" s="140" t="s">
        <v>454</v>
      </c>
      <c r="TJ16" s="140" t="s">
        <v>454</v>
      </c>
      <c r="TK16" s="140" t="s">
        <v>454</v>
      </c>
      <c r="TL16" s="140" t="s">
        <v>454</v>
      </c>
      <c r="TM16" s="140" t="s">
        <v>454</v>
      </c>
      <c r="TN16" s="140" t="s">
        <v>454</v>
      </c>
      <c r="TO16" s="140" t="s">
        <v>454</v>
      </c>
      <c r="TP16" s="140" t="s">
        <v>454</v>
      </c>
      <c r="TQ16" s="140" t="s">
        <v>454</v>
      </c>
      <c r="TR16" s="140" t="s">
        <v>454</v>
      </c>
      <c r="TS16" s="140" t="s">
        <v>454</v>
      </c>
      <c r="TT16" s="140" t="s">
        <v>454</v>
      </c>
      <c r="TU16" s="140" t="s">
        <v>454</v>
      </c>
      <c r="TV16" s="140" t="s">
        <v>454</v>
      </c>
      <c r="TW16" s="140" t="s">
        <v>454</v>
      </c>
      <c r="TX16" s="140" t="s">
        <v>454</v>
      </c>
      <c r="TY16" s="140" t="s">
        <v>454</v>
      </c>
      <c r="TZ16" s="140" t="s">
        <v>454</v>
      </c>
      <c r="UA16" s="140" t="s">
        <v>454</v>
      </c>
      <c r="UB16" s="140" t="s">
        <v>454</v>
      </c>
      <c r="UC16" s="140" t="s">
        <v>454</v>
      </c>
      <c r="UD16" s="140" t="s">
        <v>454</v>
      </c>
      <c r="UE16" s="140" t="s">
        <v>454</v>
      </c>
      <c r="UF16" s="140" t="s">
        <v>454</v>
      </c>
      <c r="UG16" s="140" t="s">
        <v>454</v>
      </c>
      <c r="UH16" s="140" t="s">
        <v>454</v>
      </c>
      <c r="UI16" s="140" t="s">
        <v>454</v>
      </c>
      <c r="UJ16" s="140" t="s">
        <v>454</v>
      </c>
      <c r="UK16" s="140" t="s">
        <v>454</v>
      </c>
      <c r="UL16" s="140" t="s">
        <v>454</v>
      </c>
      <c r="UM16" s="140" t="s">
        <v>454</v>
      </c>
      <c r="UN16" s="140" t="s">
        <v>454</v>
      </c>
      <c r="UO16" s="140" t="s">
        <v>454</v>
      </c>
      <c r="UP16" s="140" t="s">
        <v>454</v>
      </c>
      <c r="UQ16" s="140" t="s">
        <v>454</v>
      </c>
      <c r="UR16" s="140" t="s">
        <v>454</v>
      </c>
      <c r="US16" s="140" t="s">
        <v>454</v>
      </c>
      <c r="UT16" s="140" t="s">
        <v>454</v>
      </c>
      <c r="UU16" s="140" t="s">
        <v>454</v>
      </c>
      <c r="UV16" s="140" t="s">
        <v>454</v>
      </c>
      <c r="UW16" s="140" t="s">
        <v>454</v>
      </c>
      <c r="UX16" s="140" t="s">
        <v>454</v>
      </c>
      <c r="UY16" s="140" t="s">
        <v>454</v>
      </c>
      <c r="UZ16" s="140" t="s">
        <v>454</v>
      </c>
      <c r="VA16" s="140" t="s">
        <v>454</v>
      </c>
      <c r="VB16" s="140" t="s">
        <v>454</v>
      </c>
      <c r="VC16" s="140" t="s">
        <v>454</v>
      </c>
      <c r="VD16" s="140" t="s">
        <v>454</v>
      </c>
      <c r="VE16" s="140" t="s">
        <v>454</v>
      </c>
      <c r="VF16" s="140" t="s">
        <v>454</v>
      </c>
      <c r="VG16" s="140" t="s">
        <v>454</v>
      </c>
      <c r="VH16" s="140" t="s">
        <v>454</v>
      </c>
      <c r="VI16" s="140" t="s">
        <v>454</v>
      </c>
      <c r="VJ16" s="140" t="s">
        <v>454</v>
      </c>
      <c r="VK16" s="140" t="s">
        <v>454</v>
      </c>
      <c r="VL16" s="140" t="s">
        <v>454</v>
      </c>
      <c r="VM16" s="140" t="s">
        <v>454</v>
      </c>
      <c r="VN16" s="140" t="s">
        <v>454</v>
      </c>
      <c r="VO16" s="140" t="s">
        <v>454</v>
      </c>
      <c r="VP16" s="140" t="s">
        <v>454</v>
      </c>
      <c r="VQ16" s="140" t="s">
        <v>454</v>
      </c>
      <c r="VR16" s="140" t="s">
        <v>454</v>
      </c>
      <c r="VS16" s="140" t="s">
        <v>454</v>
      </c>
      <c r="VT16" s="140" t="s">
        <v>454</v>
      </c>
      <c r="VU16" s="140" t="s">
        <v>454</v>
      </c>
      <c r="VV16" s="140" t="s">
        <v>454</v>
      </c>
      <c r="VW16" s="140" t="s">
        <v>454</v>
      </c>
      <c r="VX16" s="140" t="s">
        <v>454</v>
      </c>
      <c r="VY16" s="140" t="s">
        <v>454</v>
      </c>
      <c r="VZ16" s="140" t="s">
        <v>454</v>
      </c>
      <c r="WA16" s="140" t="s">
        <v>454</v>
      </c>
      <c r="WB16" s="140" t="s">
        <v>454</v>
      </c>
      <c r="WC16" s="140" t="s">
        <v>454</v>
      </c>
      <c r="WD16" s="140" t="s">
        <v>454</v>
      </c>
      <c r="WE16" s="140" t="s">
        <v>454</v>
      </c>
      <c r="WF16" s="140" t="s">
        <v>454</v>
      </c>
      <c r="WG16" s="140" t="s">
        <v>454</v>
      </c>
      <c r="WH16" s="140" t="s">
        <v>454</v>
      </c>
      <c r="WI16" s="140" t="s">
        <v>454</v>
      </c>
      <c r="WJ16" s="140" t="s">
        <v>454</v>
      </c>
      <c r="WK16" s="140" t="s">
        <v>454</v>
      </c>
      <c r="WL16" s="140" t="s">
        <v>454</v>
      </c>
      <c r="WM16" s="140" t="s">
        <v>454</v>
      </c>
      <c r="WN16" s="140" t="s">
        <v>454</v>
      </c>
      <c r="WO16" s="140" t="s">
        <v>454</v>
      </c>
      <c r="WP16" s="140" t="s">
        <v>454</v>
      </c>
      <c r="WQ16" s="140" t="s">
        <v>454</v>
      </c>
      <c r="WR16" s="140" t="s">
        <v>454</v>
      </c>
      <c r="WS16" s="140" t="s">
        <v>454</v>
      </c>
      <c r="WT16" s="140" t="s">
        <v>454</v>
      </c>
      <c r="WU16" s="140" t="s">
        <v>454</v>
      </c>
      <c r="WV16" s="140" t="s">
        <v>454</v>
      </c>
      <c r="WW16" s="140" t="s">
        <v>454</v>
      </c>
      <c r="WX16" s="140" t="s">
        <v>454</v>
      </c>
      <c r="WY16" s="140" t="s">
        <v>454</v>
      </c>
      <c r="WZ16" s="140" t="s">
        <v>454</v>
      </c>
      <c r="XA16" s="140" t="s">
        <v>454</v>
      </c>
      <c r="XB16" s="140" t="s">
        <v>454</v>
      </c>
      <c r="XC16" s="140" t="s">
        <v>454</v>
      </c>
      <c r="XD16" s="140" t="s">
        <v>454</v>
      </c>
      <c r="XE16" s="140" t="s">
        <v>454</v>
      </c>
      <c r="XF16" s="140" t="s">
        <v>454</v>
      </c>
      <c r="XG16" s="140" t="s">
        <v>454</v>
      </c>
      <c r="XH16" s="140" t="s">
        <v>454</v>
      </c>
      <c r="XI16" s="140" t="s">
        <v>454</v>
      </c>
      <c r="XJ16" s="140" t="s">
        <v>454</v>
      </c>
      <c r="XK16" s="140" t="s">
        <v>454</v>
      </c>
      <c r="XL16" s="140" t="s">
        <v>454</v>
      </c>
      <c r="XM16" s="140" t="s">
        <v>454</v>
      </c>
      <c r="XN16" s="140" t="s">
        <v>454</v>
      </c>
      <c r="XO16" s="140" t="s">
        <v>454</v>
      </c>
      <c r="XP16" s="140" t="s">
        <v>454</v>
      </c>
      <c r="XQ16" s="140" t="s">
        <v>454</v>
      </c>
      <c r="XR16" s="140" t="s">
        <v>454</v>
      </c>
      <c r="XS16" s="140" t="s">
        <v>454</v>
      </c>
      <c r="XT16" s="140" t="s">
        <v>454</v>
      </c>
      <c r="XU16" s="140" t="s">
        <v>454</v>
      </c>
      <c r="XV16" s="140" t="s">
        <v>454</v>
      </c>
      <c r="XW16" s="140" t="s">
        <v>454</v>
      </c>
      <c r="XX16" s="140" t="s">
        <v>454</v>
      </c>
      <c r="XY16" s="140" t="s">
        <v>454</v>
      </c>
      <c r="XZ16" s="140" t="s">
        <v>454</v>
      </c>
      <c r="YA16" s="140" t="s">
        <v>454</v>
      </c>
      <c r="YB16" s="140" t="s">
        <v>454</v>
      </c>
      <c r="YC16" s="140" t="s">
        <v>454</v>
      </c>
      <c r="YD16" s="140" t="s">
        <v>454</v>
      </c>
      <c r="YE16" s="140" t="s">
        <v>454</v>
      </c>
      <c r="YF16" s="140" t="s">
        <v>454</v>
      </c>
      <c r="YG16" s="140" t="s">
        <v>454</v>
      </c>
      <c r="YH16" s="140" t="s">
        <v>454</v>
      </c>
      <c r="YI16" s="140" t="s">
        <v>454</v>
      </c>
      <c r="YJ16" s="140" t="s">
        <v>454</v>
      </c>
      <c r="YK16" s="140" t="s">
        <v>454</v>
      </c>
      <c r="YL16" s="140" t="s">
        <v>454</v>
      </c>
      <c r="YM16" s="140" t="s">
        <v>454</v>
      </c>
      <c r="YN16" s="140" t="s">
        <v>454</v>
      </c>
      <c r="YO16" s="140" t="s">
        <v>454</v>
      </c>
      <c r="YP16" s="140" t="s">
        <v>454</v>
      </c>
      <c r="YQ16" s="140" t="s">
        <v>454</v>
      </c>
      <c r="YR16" s="140" t="s">
        <v>454</v>
      </c>
      <c r="YS16" s="140" t="s">
        <v>454</v>
      </c>
      <c r="YT16" s="140" t="s">
        <v>454</v>
      </c>
      <c r="YU16" s="140" t="s">
        <v>454</v>
      </c>
      <c r="YV16" s="140" t="s">
        <v>454</v>
      </c>
      <c r="YW16" s="140" t="s">
        <v>454</v>
      </c>
      <c r="YX16" s="140" t="s">
        <v>454</v>
      </c>
      <c r="YY16" s="140" t="s">
        <v>454</v>
      </c>
      <c r="YZ16" s="140" t="s">
        <v>454</v>
      </c>
      <c r="ZA16" s="140" t="s">
        <v>454</v>
      </c>
      <c r="ZB16" s="140" t="s">
        <v>454</v>
      </c>
      <c r="ZC16" s="140" t="s">
        <v>454</v>
      </c>
      <c r="ZD16" s="140" t="s">
        <v>454</v>
      </c>
      <c r="ZE16" s="140" t="s">
        <v>454</v>
      </c>
      <c r="ZF16" s="140" t="s">
        <v>454</v>
      </c>
      <c r="ZG16" s="140" t="s">
        <v>454</v>
      </c>
      <c r="ZH16" s="140" t="s">
        <v>454</v>
      </c>
      <c r="ZI16" s="140" t="s">
        <v>454</v>
      </c>
      <c r="ZJ16" s="140" t="s">
        <v>454</v>
      </c>
      <c r="ZK16" s="140" t="s">
        <v>454</v>
      </c>
      <c r="ZL16" s="140" t="s">
        <v>454</v>
      </c>
      <c r="ZM16" s="140" t="s">
        <v>454</v>
      </c>
      <c r="ZN16" s="140" t="s">
        <v>454</v>
      </c>
      <c r="ZO16" s="140" t="s">
        <v>454</v>
      </c>
      <c r="ZP16" s="140" t="s">
        <v>454</v>
      </c>
      <c r="ZQ16" s="140" t="s">
        <v>454</v>
      </c>
      <c r="ZR16" s="140" t="s">
        <v>454</v>
      </c>
      <c r="ZS16" s="140" t="s">
        <v>454</v>
      </c>
      <c r="ZT16" s="140" t="s">
        <v>454</v>
      </c>
      <c r="ZU16" s="140" t="s">
        <v>454</v>
      </c>
      <c r="ZV16" s="140" t="s">
        <v>454</v>
      </c>
      <c r="ZW16" s="140" t="s">
        <v>454</v>
      </c>
      <c r="ZX16" s="140" t="s">
        <v>454</v>
      </c>
      <c r="ZY16" s="140" t="s">
        <v>454</v>
      </c>
      <c r="ZZ16" s="140" t="s">
        <v>454</v>
      </c>
      <c r="AAA16" s="140" t="s">
        <v>454</v>
      </c>
      <c r="AAB16" s="140" t="s">
        <v>454</v>
      </c>
      <c r="AAC16" s="140" t="s">
        <v>454</v>
      </c>
      <c r="AAD16" s="140" t="s">
        <v>454</v>
      </c>
      <c r="AAE16" s="140" t="s">
        <v>454</v>
      </c>
      <c r="AAF16" s="140" t="s">
        <v>454</v>
      </c>
      <c r="AAG16" s="140" t="s">
        <v>454</v>
      </c>
      <c r="AAH16" s="140" t="s">
        <v>454</v>
      </c>
      <c r="AAI16" s="140" t="s">
        <v>454</v>
      </c>
      <c r="AAJ16" s="140" t="s">
        <v>454</v>
      </c>
      <c r="AAK16" s="140" t="s">
        <v>454</v>
      </c>
      <c r="AAL16" s="140" t="s">
        <v>454</v>
      </c>
      <c r="AAM16" s="140" t="s">
        <v>454</v>
      </c>
      <c r="AAN16" s="140" t="s">
        <v>454</v>
      </c>
      <c r="AAO16" s="140" t="s">
        <v>454</v>
      </c>
      <c r="AAP16" s="140" t="s">
        <v>454</v>
      </c>
      <c r="AAQ16" s="140" t="s">
        <v>454</v>
      </c>
      <c r="AAR16" s="140" t="s">
        <v>454</v>
      </c>
      <c r="AAS16" s="140" t="s">
        <v>454</v>
      </c>
      <c r="AAT16" s="140" t="s">
        <v>454</v>
      </c>
      <c r="AAU16" s="140" t="s">
        <v>454</v>
      </c>
      <c r="AAV16" s="140" t="s">
        <v>454</v>
      </c>
      <c r="AAW16" s="140" t="s">
        <v>454</v>
      </c>
      <c r="AAX16" s="140" t="s">
        <v>454</v>
      </c>
      <c r="AAY16" s="140" t="s">
        <v>454</v>
      </c>
      <c r="AAZ16" s="140" t="s">
        <v>454</v>
      </c>
      <c r="ABA16" s="140" t="s">
        <v>454</v>
      </c>
      <c r="ABB16" s="140" t="s">
        <v>454</v>
      </c>
      <c r="ABC16" s="140" t="s">
        <v>454</v>
      </c>
      <c r="ABD16" s="140" t="s">
        <v>454</v>
      </c>
      <c r="ABE16" s="140" t="s">
        <v>454</v>
      </c>
      <c r="ABF16" s="140" t="s">
        <v>454</v>
      </c>
      <c r="ABG16" s="140" t="s">
        <v>454</v>
      </c>
      <c r="ABH16" s="140" t="s">
        <v>454</v>
      </c>
      <c r="ABI16" s="140" t="s">
        <v>454</v>
      </c>
      <c r="ABJ16" s="140" t="s">
        <v>454</v>
      </c>
      <c r="ABK16" s="140" t="s">
        <v>454</v>
      </c>
      <c r="ABL16" s="140" t="s">
        <v>454</v>
      </c>
      <c r="ABM16" s="140" t="s">
        <v>454</v>
      </c>
      <c r="ABN16" s="140" t="s">
        <v>454</v>
      </c>
      <c r="ABO16" s="140" t="s">
        <v>454</v>
      </c>
      <c r="ABP16" s="140" t="s">
        <v>454</v>
      </c>
      <c r="ABQ16" s="140" t="s">
        <v>454</v>
      </c>
      <c r="ABR16" s="140" t="s">
        <v>454</v>
      </c>
      <c r="ABS16" s="140" t="s">
        <v>454</v>
      </c>
      <c r="ABT16" s="140" t="s">
        <v>454</v>
      </c>
      <c r="ABU16" s="140" t="s">
        <v>454</v>
      </c>
      <c r="ABV16" s="140" t="s">
        <v>454</v>
      </c>
      <c r="ABW16" s="140" t="s">
        <v>454</v>
      </c>
      <c r="ABX16" s="140" t="s">
        <v>454</v>
      </c>
      <c r="ABY16" s="140" t="s">
        <v>454</v>
      </c>
      <c r="ABZ16" s="140" t="s">
        <v>454</v>
      </c>
      <c r="ACA16" s="140" t="s">
        <v>454</v>
      </c>
      <c r="ACB16" s="140" t="s">
        <v>454</v>
      </c>
      <c r="ACC16" s="140" t="s">
        <v>454</v>
      </c>
      <c r="ACD16" s="140" t="s">
        <v>454</v>
      </c>
      <c r="ACE16" s="140" t="s">
        <v>454</v>
      </c>
      <c r="ACF16" s="140" t="s">
        <v>454</v>
      </c>
      <c r="ACG16" s="140" t="s">
        <v>454</v>
      </c>
      <c r="ACH16" s="140" t="s">
        <v>454</v>
      </c>
      <c r="ACI16" s="140" t="s">
        <v>454</v>
      </c>
      <c r="ACJ16" s="140" t="s">
        <v>454</v>
      </c>
      <c r="ACK16" s="140" t="s">
        <v>454</v>
      </c>
      <c r="ACL16" s="140" t="s">
        <v>454</v>
      </c>
      <c r="ACM16" s="140" t="s">
        <v>454</v>
      </c>
      <c r="ACN16" s="140" t="s">
        <v>454</v>
      </c>
      <c r="ACO16" s="140" t="s">
        <v>454</v>
      </c>
      <c r="ACP16" s="140" t="s">
        <v>454</v>
      </c>
      <c r="ACQ16" s="140" t="s">
        <v>454</v>
      </c>
      <c r="ACR16" s="140" t="s">
        <v>454</v>
      </c>
      <c r="ACS16" s="140" t="s">
        <v>454</v>
      </c>
      <c r="ACT16" s="140" t="s">
        <v>454</v>
      </c>
      <c r="ACU16" s="140" t="s">
        <v>454</v>
      </c>
      <c r="ACV16" s="140" t="s">
        <v>454</v>
      </c>
      <c r="ACW16" s="140" t="s">
        <v>454</v>
      </c>
      <c r="ACX16" s="140" t="s">
        <v>454</v>
      </c>
      <c r="ACY16" s="140" t="s">
        <v>454</v>
      </c>
      <c r="ACZ16" s="140" t="s">
        <v>454</v>
      </c>
      <c r="ADA16" s="140" t="s">
        <v>454</v>
      </c>
      <c r="ADB16" s="140" t="s">
        <v>454</v>
      </c>
      <c r="ADC16" s="140" t="s">
        <v>454</v>
      </c>
      <c r="ADD16" s="140" t="s">
        <v>454</v>
      </c>
      <c r="ADE16" s="140" t="s">
        <v>454</v>
      </c>
      <c r="ADF16" s="140" t="s">
        <v>454</v>
      </c>
      <c r="ADG16" s="140" t="s">
        <v>454</v>
      </c>
      <c r="ADH16" s="140" t="s">
        <v>454</v>
      </c>
      <c r="ADI16" s="140" t="s">
        <v>454</v>
      </c>
      <c r="ADJ16" s="140" t="s">
        <v>454</v>
      </c>
      <c r="ADK16" s="140" t="s">
        <v>454</v>
      </c>
      <c r="ADL16" s="140" t="s">
        <v>454</v>
      </c>
      <c r="ADM16" s="140" t="s">
        <v>454</v>
      </c>
      <c r="ADN16" s="140" t="s">
        <v>454</v>
      </c>
      <c r="ADO16" s="140" t="s">
        <v>454</v>
      </c>
      <c r="ADP16" s="140" t="s">
        <v>454</v>
      </c>
      <c r="ADQ16" s="140" t="s">
        <v>454</v>
      </c>
      <c r="ADR16" s="140" t="s">
        <v>454</v>
      </c>
      <c r="ADS16" s="140" t="s">
        <v>454</v>
      </c>
      <c r="ADT16" s="140" t="s">
        <v>454</v>
      </c>
      <c r="ADU16" s="140" t="s">
        <v>454</v>
      </c>
      <c r="ADV16" s="140" t="s">
        <v>454</v>
      </c>
      <c r="ADW16" s="140" t="s">
        <v>454</v>
      </c>
      <c r="ADX16" s="140" t="s">
        <v>454</v>
      </c>
      <c r="ADY16" s="140" t="s">
        <v>454</v>
      </c>
      <c r="ADZ16" s="140" t="s">
        <v>454</v>
      </c>
      <c r="AEA16" s="140" t="s">
        <v>454</v>
      </c>
      <c r="AEB16" s="140" t="s">
        <v>454</v>
      </c>
      <c r="AEC16" s="140" t="s">
        <v>454</v>
      </c>
      <c r="AED16" s="140" t="s">
        <v>454</v>
      </c>
      <c r="AEE16" s="140" t="s">
        <v>454</v>
      </c>
      <c r="AEF16" s="140" t="s">
        <v>454</v>
      </c>
      <c r="AEG16" s="140" t="s">
        <v>454</v>
      </c>
      <c r="AEH16" s="140" t="s">
        <v>454</v>
      </c>
      <c r="AEI16" s="140" t="s">
        <v>454</v>
      </c>
      <c r="AEJ16" s="140" t="s">
        <v>454</v>
      </c>
      <c r="AEK16" s="140" t="s">
        <v>454</v>
      </c>
      <c r="AEL16" s="140" t="s">
        <v>454</v>
      </c>
      <c r="AEM16" s="140" t="s">
        <v>454</v>
      </c>
      <c r="AEN16" s="140" t="s">
        <v>454</v>
      </c>
      <c r="AEO16" s="140" t="s">
        <v>454</v>
      </c>
      <c r="AEP16" s="140" t="s">
        <v>454</v>
      </c>
      <c r="AEQ16" s="140" t="s">
        <v>454</v>
      </c>
      <c r="AER16" s="140" t="s">
        <v>454</v>
      </c>
      <c r="AES16" s="140" t="s">
        <v>454</v>
      </c>
      <c r="AET16" s="140" t="s">
        <v>454</v>
      </c>
      <c r="AEU16" s="140" t="s">
        <v>454</v>
      </c>
      <c r="AEV16" s="140" t="s">
        <v>454</v>
      </c>
      <c r="AEW16" s="140" t="s">
        <v>454</v>
      </c>
      <c r="AEX16" s="140" t="s">
        <v>454</v>
      </c>
      <c r="AEY16" s="140" t="s">
        <v>454</v>
      </c>
      <c r="AEZ16" s="140" t="s">
        <v>454</v>
      </c>
      <c r="AFA16" s="140" t="s">
        <v>454</v>
      </c>
      <c r="AFB16" s="140" t="s">
        <v>454</v>
      </c>
      <c r="AFC16" s="140" t="s">
        <v>454</v>
      </c>
      <c r="AFD16" s="140" t="s">
        <v>454</v>
      </c>
      <c r="AFE16" s="140" t="s">
        <v>454</v>
      </c>
      <c r="AFF16" s="140" t="s">
        <v>454</v>
      </c>
      <c r="AFG16" s="140" t="s">
        <v>454</v>
      </c>
      <c r="AFH16" s="140" t="s">
        <v>454</v>
      </c>
      <c r="AFI16" s="140" t="s">
        <v>454</v>
      </c>
      <c r="AFJ16" s="140" t="s">
        <v>454</v>
      </c>
      <c r="AFK16" s="140" t="s">
        <v>454</v>
      </c>
      <c r="AFL16" s="140" t="s">
        <v>454</v>
      </c>
      <c r="AFM16" s="140" t="s">
        <v>454</v>
      </c>
      <c r="AFN16" s="140" t="s">
        <v>454</v>
      </c>
      <c r="AFO16" s="140" t="s">
        <v>454</v>
      </c>
      <c r="AFP16" s="140" t="s">
        <v>454</v>
      </c>
      <c r="AFQ16" s="140" t="s">
        <v>454</v>
      </c>
      <c r="AFR16" s="140" t="s">
        <v>454</v>
      </c>
      <c r="AFS16" s="140" t="s">
        <v>454</v>
      </c>
      <c r="AFT16" s="140" t="s">
        <v>454</v>
      </c>
      <c r="AFU16" s="140" t="s">
        <v>454</v>
      </c>
      <c r="AFV16" s="140" t="s">
        <v>454</v>
      </c>
      <c r="AFW16" s="140" t="s">
        <v>454</v>
      </c>
      <c r="AFX16" s="140" t="s">
        <v>454</v>
      </c>
      <c r="AFY16" s="140" t="s">
        <v>454</v>
      </c>
      <c r="AFZ16" s="140" t="s">
        <v>454</v>
      </c>
      <c r="AGA16" s="140" t="s">
        <v>454</v>
      </c>
      <c r="AGB16" s="140" t="s">
        <v>454</v>
      </c>
      <c r="AGC16" s="140" t="s">
        <v>454</v>
      </c>
      <c r="AGD16" s="140" t="s">
        <v>454</v>
      </c>
      <c r="AGE16" s="140" t="s">
        <v>454</v>
      </c>
      <c r="AGF16" s="140" t="s">
        <v>454</v>
      </c>
      <c r="AGG16" s="140" t="s">
        <v>454</v>
      </c>
      <c r="AGH16" s="140" t="s">
        <v>454</v>
      </c>
      <c r="AGI16" s="140" t="s">
        <v>454</v>
      </c>
      <c r="AGJ16" s="140" t="s">
        <v>454</v>
      </c>
      <c r="AGK16" s="140" t="s">
        <v>454</v>
      </c>
      <c r="AGL16" s="140" t="s">
        <v>454</v>
      </c>
      <c r="AGM16" s="140" t="s">
        <v>454</v>
      </c>
      <c r="AGN16" s="140" t="s">
        <v>454</v>
      </c>
      <c r="AGO16" s="140" t="s">
        <v>454</v>
      </c>
      <c r="AGP16" s="140" t="s">
        <v>454</v>
      </c>
      <c r="AGQ16" s="140" t="s">
        <v>454</v>
      </c>
      <c r="AGR16" s="140" t="s">
        <v>454</v>
      </c>
      <c r="AGS16" s="140" t="s">
        <v>454</v>
      </c>
      <c r="AGT16" s="140" t="s">
        <v>454</v>
      </c>
      <c r="AGU16" s="140" t="s">
        <v>454</v>
      </c>
      <c r="AGV16" s="140" t="s">
        <v>454</v>
      </c>
      <c r="AGW16" s="140" t="s">
        <v>454</v>
      </c>
      <c r="AGX16" s="140" t="s">
        <v>454</v>
      </c>
      <c r="AGY16" s="140" t="s">
        <v>454</v>
      </c>
      <c r="AGZ16" s="140" t="s">
        <v>454</v>
      </c>
      <c r="AHA16" s="140" t="s">
        <v>454</v>
      </c>
      <c r="AHB16" s="140" t="s">
        <v>454</v>
      </c>
      <c r="AHC16" s="140" t="s">
        <v>454</v>
      </c>
      <c r="AHD16" s="140" t="s">
        <v>454</v>
      </c>
      <c r="AHE16" s="140" t="s">
        <v>454</v>
      </c>
      <c r="AHF16" s="140" t="s">
        <v>454</v>
      </c>
      <c r="AHG16" s="140" t="s">
        <v>454</v>
      </c>
      <c r="AHH16" s="140" t="s">
        <v>454</v>
      </c>
      <c r="AHI16" s="140" t="s">
        <v>454</v>
      </c>
      <c r="AHJ16" s="140" t="s">
        <v>454</v>
      </c>
      <c r="AHK16" s="140" t="s">
        <v>454</v>
      </c>
      <c r="AHL16" s="140" t="s">
        <v>454</v>
      </c>
      <c r="AHM16" s="140" t="s">
        <v>454</v>
      </c>
      <c r="AHN16" s="140" t="s">
        <v>454</v>
      </c>
      <c r="AHO16" s="140" t="s">
        <v>454</v>
      </c>
      <c r="AHP16" s="140" t="s">
        <v>454</v>
      </c>
      <c r="AHQ16" s="140" t="s">
        <v>454</v>
      </c>
      <c r="AHR16" s="140" t="s">
        <v>454</v>
      </c>
      <c r="AHS16" s="140" t="s">
        <v>454</v>
      </c>
      <c r="AHT16" s="140" t="s">
        <v>454</v>
      </c>
      <c r="AHU16" s="140" t="s">
        <v>454</v>
      </c>
      <c r="AHV16" s="140" t="s">
        <v>454</v>
      </c>
      <c r="AHW16" s="140" t="s">
        <v>454</v>
      </c>
      <c r="AHX16" s="140" t="s">
        <v>454</v>
      </c>
      <c r="AHY16" s="140" t="s">
        <v>454</v>
      </c>
      <c r="AHZ16" s="140" t="s">
        <v>454</v>
      </c>
      <c r="AIA16" s="140" t="s">
        <v>454</v>
      </c>
      <c r="AIB16" s="140" t="s">
        <v>454</v>
      </c>
      <c r="AIC16" s="140" t="s">
        <v>454</v>
      </c>
      <c r="AID16" s="140" t="s">
        <v>454</v>
      </c>
      <c r="AIE16" s="140" t="s">
        <v>454</v>
      </c>
      <c r="AIF16" s="140" t="s">
        <v>454</v>
      </c>
      <c r="AIG16" s="140" t="s">
        <v>454</v>
      </c>
      <c r="AIH16" s="140" t="s">
        <v>454</v>
      </c>
      <c r="AII16" s="140" t="s">
        <v>454</v>
      </c>
      <c r="AIJ16" s="140" t="s">
        <v>454</v>
      </c>
      <c r="AIK16" s="140" t="s">
        <v>454</v>
      </c>
      <c r="AIL16" s="140" t="s">
        <v>454</v>
      </c>
      <c r="AIM16" s="140" t="s">
        <v>454</v>
      </c>
      <c r="AIN16" s="140" t="s">
        <v>454</v>
      </c>
      <c r="AIO16" s="140" t="s">
        <v>454</v>
      </c>
      <c r="AIP16" s="140" t="s">
        <v>454</v>
      </c>
      <c r="AIQ16" s="140" t="s">
        <v>454</v>
      </c>
      <c r="AIR16" s="140" t="s">
        <v>454</v>
      </c>
      <c r="AIS16" s="140" t="s">
        <v>454</v>
      </c>
      <c r="AIT16" s="140" t="s">
        <v>454</v>
      </c>
      <c r="AIU16" s="140" t="s">
        <v>454</v>
      </c>
      <c r="AIV16" s="140" t="s">
        <v>454</v>
      </c>
      <c r="AIW16" s="140" t="s">
        <v>454</v>
      </c>
      <c r="AIX16" s="140" t="s">
        <v>454</v>
      </c>
      <c r="AIY16" s="140" t="s">
        <v>454</v>
      </c>
      <c r="AIZ16" s="140" t="s">
        <v>454</v>
      </c>
      <c r="AJA16" s="140" t="s">
        <v>454</v>
      </c>
      <c r="AJB16" s="140" t="s">
        <v>454</v>
      </c>
      <c r="AJC16" s="140" t="s">
        <v>454</v>
      </c>
      <c r="AJD16" s="140" t="s">
        <v>454</v>
      </c>
      <c r="AJE16" s="140" t="s">
        <v>454</v>
      </c>
      <c r="AJF16" s="140" t="s">
        <v>454</v>
      </c>
      <c r="AJG16" s="140" t="s">
        <v>454</v>
      </c>
      <c r="AJH16" s="140" t="s">
        <v>454</v>
      </c>
      <c r="AJI16" s="140" t="s">
        <v>454</v>
      </c>
      <c r="AJJ16" s="140" t="s">
        <v>454</v>
      </c>
      <c r="AJK16" s="140" t="s">
        <v>454</v>
      </c>
      <c r="AJL16" s="140" t="s">
        <v>454</v>
      </c>
      <c r="AJM16" s="140" t="s">
        <v>454</v>
      </c>
      <c r="AJN16" s="140" t="s">
        <v>454</v>
      </c>
      <c r="AJO16" s="140" t="s">
        <v>454</v>
      </c>
      <c r="AJP16" s="140" t="s">
        <v>454</v>
      </c>
      <c r="AJQ16" s="140" t="s">
        <v>454</v>
      </c>
      <c r="AJR16" s="140" t="s">
        <v>454</v>
      </c>
      <c r="AJS16" s="140" t="s">
        <v>454</v>
      </c>
      <c r="AJT16" s="140" t="s">
        <v>454</v>
      </c>
      <c r="AJU16" s="140" t="s">
        <v>454</v>
      </c>
      <c r="AJV16" s="140" t="s">
        <v>454</v>
      </c>
      <c r="AJW16" s="140" t="s">
        <v>454</v>
      </c>
      <c r="AJX16" s="140" t="s">
        <v>454</v>
      </c>
      <c r="AJY16" s="140" t="s">
        <v>454</v>
      </c>
      <c r="AJZ16" s="140" t="s">
        <v>454</v>
      </c>
      <c r="AKA16" s="140" t="s">
        <v>454</v>
      </c>
      <c r="AKB16" s="140" t="s">
        <v>454</v>
      </c>
      <c r="AKC16" s="140" t="s">
        <v>454</v>
      </c>
      <c r="AKD16" s="140" t="s">
        <v>454</v>
      </c>
      <c r="AKE16" s="140" t="s">
        <v>454</v>
      </c>
      <c r="AKF16" s="140" t="s">
        <v>454</v>
      </c>
      <c r="AKG16" s="140" t="s">
        <v>454</v>
      </c>
      <c r="AKH16" s="140" t="s">
        <v>454</v>
      </c>
      <c r="AKI16" s="140" t="s">
        <v>454</v>
      </c>
      <c r="AKJ16" s="140" t="s">
        <v>454</v>
      </c>
      <c r="AKK16" s="140" t="s">
        <v>454</v>
      </c>
      <c r="AKL16" s="140" t="s">
        <v>454</v>
      </c>
      <c r="AKM16" s="140" t="s">
        <v>454</v>
      </c>
      <c r="AKN16" s="140" t="s">
        <v>454</v>
      </c>
      <c r="AKO16" s="140" t="s">
        <v>454</v>
      </c>
      <c r="AKP16" s="140" t="s">
        <v>454</v>
      </c>
      <c r="AKQ16" s="140" t="s">
        <v>454</v>
      </c>
      <c r="AKR16" s="140" t="s">
        <v>454</v>
      </c>
      <c r="AKS16" s="140" t="s">
        <v>454</v>
      </c>
      <c r="AKT16" s="140" t="s">
        <v>454</v>
      </c>
      <c r="AKU16" s="140" t="s">
        <v>454</v>
      </c>
      <c r="AKV16" s="140" t="s">
        <v>454</v>
      </c>
      <c r="AKW16" s="140" t="s">
        <v>454</v>
      </c>
      <c r="AKX16" s="140" t="s">
        <v>454</v>
      </c>
      <c r="AKY16" s="140" t="s">
        <v>454</v>
      </c>
      <c r="AKZ16" s="140" t="s">
        <v>454</v>
      </c>
      <c r="ALA16" s="140" t="s">
        <v>454</v>
      </c>
      <c r="ALB16" s="140" t="s">
        <v>454</v>
      </c>
      <c r="ALC16" s="140" t="s">
        <v>454</v>
      </c>
      <c r="ALD16" s="140" t="s">
        <v>454</v>
      </c>
      <c r="ALE16" s="140" t="s">
        <v>454</v>
      </c>
      <c r="ALF16" s="140" t="s">
        <v>454</v>
      </c>
      <c r="ALG16" s="140" t="s">
        <v>454</v>
      </c>
      <c r="ALH16" s="140" t="s">
        <v>454</v>
      </c>
      <c r="ALI16" s="140" t="s">
        <v>454</v>
      </c>
      <c r="ALJ16" s="140" t="s">
        <v>454</v>
      </c>
      <c r="ALK16" s="140" t="s">
        <v>454</v>
      </c>
      <c r="ALL16" s="140" t="s">
        <v>454</v>
      </c>
      <c r="ALM16" s="140" t="s">
        <v>454</v>
      </c>
      <c r="ALN16" s="140" t="s">
        <v>454</v>
      </c>
      <c r="ALO16" s="140" t="s">
        <v>454</v>
      </c>
      <c r="ALP16" s="140" t="s">
        <v>454</v>
      </c>
      <c r="ALQ16" s="140" t="s">
        <v>454</v>
      </c>
      <c r="ALR16" s="140" t="s">
        <v>454</v>
      </c>
      <c r="ALS16" s="140" t="s">
        <v>454</v>
      </c>
      <c r="ALT16" s="140" t="s">
        <v>454</v>
      </c>
      <c r="ALU16" s="140" t="s">
        <v>454</v>
      </c>
      <c r="ALV16" s="140" t="s">
        <v>454</v>
      </c>
      <c r="ALW16" s="140" t="s">
        <v>454</v>
      </c>
      <c r="ALX16" s="140" t="s">
        <v>454</v>
      </c>
      <c r="ALY16" s="140" t="s">
        <v>454</v>
      </c>
      <c r="ALZ16" s="140" t="s">
        <v>454</v>
      </c>
      <c r="AMA16" s="140" t="s">
        <v>454</v>
      </c>
      <c r="AMB16" s="140" t="s">
        <v>454</v>
      </c>
      <c r="AMC16" s="140" t="s">
        <v>454</v>
      </c>
      <c r="AMD16" s="140" t="s">
        <v>454</v>
      </c>
      <c r="AME16" s="140" t="s">
        <v>454</v>
      </c>
      <c r="AMF16" s="140" t="s">
        <v>454</v>
      </c>
      <c r="AMG16" s="140" t="s">
        <v>454</v>
      </c>
      <c r="AMH16" s="140" t="s">
        <v>454</v>
      </c>
      <c r="AMI16" s="140" t="s">
        <v>454</v>
      </c>
      <c r="AMJ16" s="140" t="s">
        <v>454</v>
      </c>
      <c r="AMK16" s="140" t="s">
        <v>454</v>
      </c>
      <c r="AML16" s="140" t="s">
        <v>454</v>
      </c>
      <c r="AMM16" s="140" t="s">
        <v>454</v>
      </c>
      <c r="AMN16" s="140" t="s">
        <v>454</v>
      </c>
      <c r="AMO16" s="140" t="s">
        <v>454</v>
      </c>
      <c r="AMP16" s="140" t="s">
        <v>454</v>
      </c>
      <c r="AMQ16" s="140" t="s">
        <v>454</v>
      </c>
      <c r="AMR16" s="140" t="s">
        <v>454</v>
      </c>
      <c r="AMS16" s="140" t="s">
        <v>454</v>
      </c>
      <c r="AMT16" s="140" t="s">
        <v>454</v>
      </c>
      <c r="AMU16" s="140" t="s">
        <v>454</v>
      </c>
      <c r="AMV16" s="140" t="s">
        <v>454</v>
      </c>
      <c r="AMW16" s="140" t="s">
        <v>454</v>
      </c>
      <c r="AMX16" s="140" t="s">
        <v>454</v>
      </c>
      <c r="AMY16" s="140" t="s">
        <v>454</v>
      </c>
      <c r="AMZ16" s="140" t="s">
        <v>454</v>
      </c>
      <c r="ANA16" s="140" t="s">
        <v>454</v>
      </c>
      <c r="ANB16" s="140" t="s">
        <v>454</v>
      </c>
      <c r="ANC16" s="140" t="s">
        <v>454</v>
      </c>
      <c r="AND16" s="140" t="s">
        <v>454</v>
      </c>
      <c r="ANE16" s="140" t="s">
        <v>454</v>
      </c>
      <c r="ANF16" s="140" t="s">
        <v>454</v>
      </c>
      <c r="ANG16" s="140" t="s">
        <v>454</v>
      </c>
      <c r="ANH16" s="140" t="s">
        <v>454</v>
      </c>
      <c r="ANI16" s="140" t="s">
        <v>454</v>
      </c>
      <c r="ANJ16" s="140" t="s">
        <v>454</v>
      </c>
      <c r="ANK16" s="140" t="s">
        <v>454</v>
      </c>
      <c r="ANL16" s="140" t="s">
        <v>454</v>
      </c>
      <c r="ANM16" s="140" t="s">
        <v>454</v>
      </c>
      <c r="ANN16" s="140" t="s">
        <v>454</v>
      </c>
      <c r="ANO16" s="140" t="s">
        <v>454</v>
      </c>
      <c r="ANP16" s="140" t="s">
        <v>454</v>
      </c>
      <c r="ANQ16" s="140" t="s">
        <v>454</v>
      </c>
      <c r="ANR16" s="140" t="s">
        <v>454</v>
      </c>
      <c r="ANS16" s="140" t="s">
        <v>454</v>
      </c>
      <c r="ANT16" s="140" t="s">
        <v>454</v>
      </c>
      <c r="ANU16" s="140" t="s">
        <v>454</v>
      </c>
      <c r="ANV16" s="140" t="s">
        <v>454</v>
      </c>
      <c r="ANW16" s="140" t="s">
        <v>454</v>
      </c>
      <c r="ANX16" s="140" t="s">
        <v>454</v>
      </c>
      <c r="ANY16" s="140" t="s">
        <v>454</v>
      </c>
      <c r="ANZ16" s="140" t="s">
        <v>454</v>
      </c>
      <c r="AOA16" s="140" t="s">
        <v>454</v>
      </c>
      <c r="AOB16" s="140" t="s">
        <v>454</v>
      </c>
      <c r="AOC16" s="140" t="s">
        <v>454</v>
      </c>
      <c r="AOD16" s="140" t="s">
        <v>454</v>
      </c>
      <c r="AOE16" s="140" t="s">
        <v>454</v>
      </c>
      <c r="AOF16" s="140" t="s">
        <v>454</v>
      </c>
      <c r="AOG16" s="140" t="s">
        <v>454</v>
      </c>
      <c r="AOH16" s="140" t="s">
        <v>454</v>
      </c>
      <c r="AOI16" s="140" t="s">
        <v>454</v>
      </c>
      <c r="AOJ16" s="140" t="s">
        <v>454</v>
      </c>
      <c r="AOK16" s="140" t="s">
        <v>454</v>
      </c>
      <c r="AOL16" s="140" t="s">
        <v>454</v>
      </c>
      <c r="AOM16" s="140" t="s">
        <v>454</v>
      </c>
      <c r="AON16" s="140" t="s">
        <v>454</v>
      </c>
      <c r="AOO16" s="140" t="s">
        <v>454</v>
      </c>
      <c r="AOP16" s="140" t="s">
        <v>454</v>
      </c>
      <c r="AOQ16" s="140" t="s">
        <v>454</v>
      </c>
      <c r="AOR16" s="140" t="s">
        <v>454</v>
      </c>
      <c r="AOS16" s="140" t="s">
        <v>454</v>
      </c>
      <c r="AOT16" s="140" t="s">
        <v>454</v>
      </c>
      <c r="AOU16" s="140" t="s">
        <v>454</v>
      </c>
      <c r="AOV16" s="140" t="s">
        <v>454</v>
      </c>
      <c r="AOW16" s="140" t="s">
        <v>454</v>
      </c>
      <c r="AOX16" s="140" t="s">
        <v>454</v>
      </c>
      <c r="AOY16" s="140" t="s">
        <v>454</v>
      </c>
      <c r="AOZ16" s="140" t="s">
        <v>454</v>
      </c>
      <c r="APA16" s="140" t="s">
        <v>454</v>
      </c>
      <c r="APB16" s="140" t="s">
        <v>454</v>
      </c>
      <c r="APC16" s="140" t="s">
        <v>454</v>
      </c>
      <c r="APD16" s="140" t="s">
        <v>454</v>
      </c>
      <c r="APE16" s="140" t="s">
        <v>454</v>
      </c>
      <c r="APF16" s="140" t="s">
        <v>454</v>
      </c>
      <c r="APG16" s="140" t="s">
        <v>454</v>
      </c>
      <c r="APH16" s="140" t="s">
        <v>454</v>
      </c>
      <c r="API16" s="140" t="s">
        <v>454</v>
      </c>
      <c r="APJ16" s="140" t="s">
        <v>454</v>
      </c>
      <c r="APK16" s="140" t="s">
        <v>454</v>
      </c>
      <c r="APL16" s="140" t="s">
        <v>454</v>
      </c>
      <c r="APM16" s="140" t="s">
        <v>454</v>
      </c>
      <c r="APN16" s="140" t="s">
        <v>454</v>
      </c>
      <c r="APO16" s="140" t="s">
        <v>454</v>
      </c>
      <c r="APP16" s="140" t="s">
        <v>454</v>
      </c>
      <c r="APQ16" s="140" t="s">
        <v>454</v>
      </c>
      <c r="APR16" s="140" t="s">
        <v>454</v>
      </c>
      <c r="APS16" s="140" t="s">
        <v>454</v>
      </c>
      <c r="APT16" s="140" t="s">
        <v>454</v>
      </c>
      <c r="APU16" s="140" t="s">
        <v>454</v>
      </c>
      <c r="APV16" s="140" t="s">
        <v>454</v>
      </c>
      <c r="APW16" s="140" t="s">
        <v>454</v>
      </c>
      <c r="APX16" s="140" t="s">
        <v>454</v>
      </c>
      <c r="APY16" s="140" t="s">
        <v>454</v>
      </c>
      <c r="APZ16" s="140" t="s">
        <v>454</v>
      </c>
      <c r="AQA16" s="140" t="s">
        <v>454</v>
      </c>
      <c r="AQB16" s="140" t="s">
        <v>454</v>
      </c>
      <c r="AQC16" s="140" t="s">
        <v>454</v>
      </c>
      <c r="AQD16" s="140" t="s">
        <v>454</v>
      </c>
      <c r="AQE16" s="140" t="s">
        <v>454</v>
      </c>
      <c r="AQF16" s="140" t="s">
        <v>454</v>
      </c>
      <c r="AQG16" s="140" t="s">
        <v>454</v>
      </c>
      <c r="AQH16" s="140" t="s">
        <v>454</v>
      </c>
      <c r="AQI16" s="140" t="s">
        <v>454</v>
      </c>
      <c r="AQJ16" s="140" t="s">
        <v>454</v>
      </c>
      <c r="AQK16" s="140" t="s">
        <v>454</v>
      </c>
      <c r="AQL16" s="140" t="s">
        <v>454</v>
      </c>
      <c r="AQM16" s="140" t="s">
        <v>454</v>
      </c>
      <c r="AQN16" s="140" t="s">
        <v>454</v>
      </c>
      <c r="AQO16" s="140" t="s">
        <v>454</v>
      </c>
      <c r="AQP16" s="140" t="s">
        <v>454</v>
      </c>
      <c r="AQQ16" s="140" t="s">
        <v>454</v>
      </c>
      <c r="AQR16" s="140" t="s">
        <v>454</v>
      </c>
      <c r="AQS16" s="140" t="s">
        <v>454</v>
      </c>
      <c r="AQT16" s="140" t="s">
        <v>454</v>
      </c>
      <c r="AQU16" s="140" t="s">
        <v>454</v>
      </c>
      <c r="AQV16" s="140" t="s">
        <v>454</v>
      </c>
      <c r="AQW16" s="140" t="s">
        <v>454</v>
      </c>
      <c r="AQX16" s="140" t="s">
        <v>454</v>
      </c>
      <c r="AQY16" s="140" t="s">
        <v>454</v>
      </c>
      <c r="AQZ16" s="140" t="s">
        <v>454</v>
      </c>
      <c r="ARA16" s="140" t="s">
        <v>454</v>
      </c>
      <c r="ARB16" s="140" t="s">
        <v>454</v>
      </c>
      <c r="ARC16" s="140" t="s">
        <v>454</v>
      </c>
      <c r="ARD16" s="140" t="s">
        <v>454</v>
      </c>
      <c r="ARE16" s="140" t="s">
        <v>454</v>
      </c>
      <c r="ARF16" s="140" t="s">
        <v>454</v>
      </c>
      <c r="ARG16" s="140" t="s">
        <v>454</v>
      </c>
      <c r="ARH16" s="140" t="s">
        <v>454</v>
      </c>
      <c r="ARI16" s="140" t="s">
        <v>454</v>
      </c>
      <c r="ARJ16" s="140" t="s">
        <v>454</v>
      </c>
      <c r="ARK16" s="140" t="s">
        <v>454</v>
      </c>
      <c r="ARL16" s="140" t="s">
        <v>454</v>
      </c>
      <c r="ARM16" s="140" t="s">
        <v>454</v>
      </c>
      <c r="ARN16" s="140" t="s">
        <v>454</v>
      </c>
      <c r="ARO16" s="140" t="s">
        <v>454</v>
      </c>
      <c r="ARP16" s="140" t="s">
        <v>454</v>
      </c>
      <c r="ARQ16" s="140" t="s">
        <v>454</v>
      </c>
      <c r="ARR16" s="140" t="s">
        <v>454</v>
      </c>
      <c r="ARS16" s="140" t="s">
        <v>454</v>
      </c>
      <c r="ART16" s="140" t="s">
        <v>454</v>
      </c>
      <c r="ARU16" s="140" t="s">
        <v>454</v>
      </c>
      <c r="ARV16" s="140" t="s">
        <v>454</v>
      </c>
      <c r="ARW16" s="140" t="s">
        <v>454</v>
      </c>
      <c r="ARX16" s="140" t="s">
        <v>454</v>
      </c>
      <c r="ARY16" s="140" t="s">
        <v>454</v>
      </c>
      <c r="ARZ16" s="140" t="s">
        <v>454</v>
      </c>
      <c r="ASA16" s="140" t="s">
        <v>454</v>
      </c>
      <c r="ASB16" s="140" t="s">
        <v>454</v>
      </c>
      <c r="ASC16" s="140" t="s">
        <v>454</v>
      </c>
      <c r="ASD16" s="140" t="s">
        <v>454</v>
      </c>
      <c r="ASE16" s="140" t="s">
        <v>454</v>
      </c>
      <c r="ASF16" s="140" t="s">
        <v>454</v>
      </c>
      <c r="ASG16" s="140" t="s">
        <v>454</v>
      </c>
      <c r="ASH16" s="140" t="s">
        <v>454</v>
      </c>
      <c r="ASI16" s="140" t="s">
        <v>454</v>
      </c>
      <c r="ASJ16" s="140" t="s">
        <v>454</v>
      </c>
      <c r="ASK16" s="140" t="s">
        <v>454</v>
      </c>
      <c r="ASL16" s="140" t="s">
        <v>454</v>
      </c>
      <c r="ASM16" s="140" t="s">
        <v>454</v>
      </c>
      <c r="ASN16" s="140" t="s">
        <v>454</v>
      </c>
      <c r="ASO16" s="140" t="s">
        <v>454</v>
      </c>
      <c r="ASP16" s="140" t="s">
        <v>454</v>
      </c>
      <c r="ASQ16" s="140" t="s">
        <v>454</v>
      </c>
      <c r="ASR16" s="140" t="s">
        <v>454</v>
      </c>
      <c r="ASS16" s="140" t="s">
        <v>454</v>
      </c>
      <c r="AST16" s="140" t="s">
        <v>454</v>
      </c>
      <c r="ASU16" s="140" t="s">
        <v>454</v>
      </c>
      <c r="ASV16" s="140" t="s">
        <v>454</v>
      </c>
      <c r="ASW16" s="140" t="s">
        <v>454</v>
      </c>
      <c r="ASX16" s="140" t="s">
        <v>454</v>
      </c>
      <c r="ASY16" s="140" t="s">
        <v>454</v>
      </c>
      <c r="ASZ16" s="140" t="s">
        <v>454</v>
      </c>
      <c r="ATA16" s="140" t="s">
        <v>454</v>
      </c>
      <c r="ATB16" s="140" t="s">
        <v>454</v>
      </c>
      <c r="ATC16" s="140" t="s">
        <v>454</v>
      </c>
      <c r="ATD16" s="140" t="s">
        <v>454</v>
      </c>
      <c r="ATE16" s="140" t="s">
        <v>454</v>
      </c>
      <c r="ATF16" s="140" t="s">
        <v>454</v>
      </c>
      <c r="ATG16" s="140" t="s">
        <v>454</v>
      </c>
      <c r="ATH16" s="140" t="s">
        <v>454</v>
      </c>
      <c r="ATI16" s="140" t="s">
        <v>454</v>
      </c>
      <c r="ATJ16" s="140" t="s">
        <v>454</v>
      </c>
      <c r="ATK16" s="140" t="s">
        <v>454</v>
      </c>
      <c r="ATL16" s="140" t="s">
        <v>454</v>
      </c>
      <c r="ATM16" s="140" t="s">
        <v>454</v>
      </c>
      <c r="ATN16" s="140" t="s">
        <v>454</v>
      </c>
      <c r="ATO16" s="140" t="s">
        <v>454</v>
      </c>
      <c r="ATP16" s="140" t="s">
        <v>454</v>
      </c>
      <c r="ATQ16" s="140" t="s">
        <v>454</v>
      </c>
      <c r="ATR16" s="140" t="s">
        <v>454</v>
      </c>
      <c r="ATS16" s="140" t="s">
        <v>454</v>
      </c>
      <c r="ATT16" s="140" t="s">
        <v>454</v>
      </c>
      <c r="ATU16" s="140" t="s">
        <v>454</v>
      </c>
      <c r="ATV16" s="140" t="s">
        <v>454</v>
      </c>
      <c r="ATW16" s="140" t="s">
        <v>454</v>
      </c>
      <c r="ATX16" s="140" t="s">
        <v>454</v>
      </c>
      <c r="ATY16" s="140" t="s">
        <v>454</v>
      </c>
      <c r="ATZ16" s="140" t="s">
        <v>454</v>
      </c>
      <c r="AUA16" s="140" t="s">
        <v>454</v>
      </c>
      <c r="AUB16" s="140" t="s">
        <v>454</v>
      </c>
      <c r="AUC16" s="140" t="s">
        <v>454</v>
      </c>
      <c r="AUD16" s="140" t="s">
        <v>454</v>
      </c>
      <c r="AUE16" s="140" t="s">
        <v>454</v>
      </c>
      <c r="AUF16" s="140" t="s">
        <v>454</v>
      </c>
      <c r="AUG16" s="140" t="s">
        <v>454</v>
      </c>
      <c r="AUH16" s="140" t="s">
        <v>454</v>
      </c>
      <c r="AUI16" s="140" t="s">
        <v>454</v>
      </c>
      <c r="AUJ16" s="140" t="s">
        <v>454</v>
      </c>
      <c r="AUK16" s="140" t="s">
        <v>454</v>
      </c>
      <c r="AUL16" s="140" t="s">
        <v>454</v>
      </c>
      <c r="AUM16" s="140" t="s">
        <v>454</v>
      </c>
      <c r="AUN16" s="140" t="s">
        <v>454</v>
      </c>
      <c r="AUO16" s="140" t="s">
        <v>454</v>
      </c>
      <c r="AUP16" s="140" t="s">
        <v>454</v>
      </c>
      <c r="AUQ16" s="140" t="s">
        <v>454</v>
      </c>
      <c r="AUR16" s="140" t="s">
        <v>454</v>
      </c>
      <c r="AUS16" s="140" t="s">
        <v>454</v>
      </c>
      <c r="AUT16" s="140" t="s">
        <v>454</v>
      </c>
      <c r="AUU16" s="140" t="s">
        <v>454</v>
      </c>
      <c r="AUV16" s="140" t="s">
        <v>454</v>
      </c>
      <c r="AUW16" s="140" t="s">
        <v>454</v>
      </c>
      <c r="AUX16" s="140" t="s">
        <v>454</v>
      </c>
      <c r="AUY16" s="140" t="s">
        <v>454</v>
      </c>
      <c r="AUZ16" s="140" t="s">
        <v>454</v>
      </c>
      <c r="AVA16" s="140" t="s">
        <v>454</v>
      </c>
      <c r="AVB16" s="140" t="s">
        <v>454</v>
      </c>
      <c r="AVC16" s="140" t="s">
        <v>454</v>
      </c>
      <c r="AVD16" s="140" t="s">
        <v>454</v>
      </c>
      <c r="AVE16" s="140" t="s">
        <v>454</v>
      </c>
      <c r="AVF16" s="140" t="s">
        <v>454</v>
      </c>
      <c r="AVG16" s="140" t="s">
        <v>454</v>
      </c>
      <c r="AVH16" s="140" t="s">
        <v>454</v>
      </c>
      <c r="AVI16" s="140" t="s">
        <v>454</v>
      </c>
      <c r="AVJ16" s="140" t="s">
        <v>454</v>
      </c>
      <c r="AVK16" s="140" t="s">
        <v>454</v>
      </c>
      <c r="AVL16" s="140" t="s">
        <v>454</v>
      </c>
      <c r="AVM16" s="140" t="s">
        <v>454</v>
      </c>
      <c r="AVN16" s="140" t="s">
        <v>454</v>
      </c>
      <c r="AVO16" s="140" t="s">
        <v>454</v>
      </c>
      <c r="AVP16" s="140" t="s">
        <v>454</v>
      </c>
      <c r="AVQ16" s="140" t="s">
        <v>454</v>
      </c>
      <c r="AVR16" s="140" t="s">
        <v>454</v>
      </c>
      <c r="AVS16" s="140" t="s">
        <v>454</v>
      </c>
      <c r="AVT16" s="140" t="s">
        <v>454</v>
      </c>
      <c r="AVU16" s="140" t="s">
        <v>454</v>
      </c>
      <c r="AVV16" s="140" t="s">
        <v>454</v>
      </c>
      <c r="AVW16" s="140" t="s">
        <v>454</v>
      </c>
      <c r="AVX16" s="140" t="s">
        <v>454</v>
      </c>
      <c r="AVY16" s="140" t="s">
        <v>454</v>
      </c>
      <c r="AVZ16" s="140" t="s">
        <v>454</v>
      </c>
      <c r="AWA16" s="140" t="s">
        <v>454</v>
      </c>
      <c r="AWB16" s="140" t="s">
        <v>454</v>
      </c>
      <c r="AWC16" s="140" t="s">
        <v>454</v>
      </c>
      <c r="AWD16" s="140" t="s">
        <v>454</v>
      </c>
      <c r="AWE16" s="140" t="s">
        <v>454</v>
      </c>
      <c r="AWF16" s="140" t="s">
        <v>454</v>
      </c>
      <c r="AWG16" s="140" t="s">
        <v>454</v>
      </c>
      <c r="AWH16" s="140" t="s">
        <v>454</v>
      </c>
      <c r="AWI16" s="140" t="s">
        <v>454</v>
      </c>
      <c r="AWJ16" s="140" t="s">
        <v>454</v>
      </c>
      <c r="AWK16" s="140" t="s">
        <v>454</v>
      </c>
      <c r="AWL16" s="140" t="s">
        <v>454</v>
      </c>
      <c r="AWM16" s="140" t="s">
        <v>454</v>
      </c>
      <c r="AWN16" s="140" t="s">
        <v>454</v>
      </c>
      <c r="AWO16" s="140" t="s">
        <v>454</v>
      </c>
      <c r="AWP16" s="140" t="s">
        <v>454</v>
      </c>
      <c r="AWQ16" s="140" t="s">
        <v>454</v>
      </c>
      <c r="AWR16" s="140" t="s">
        <v>454</v>
      </c>
      <c r="AWS16" s="140" t="s">
        <v>454</v>
      </c>
      <c r="AWT16" s="140" t="s">
        <v>454</v>
      </c>
      <c r="AWU16" s="140" t="s">
        <v>454</v>
      </c>
      <c r="AWV16" s="140" t="s">
        <v>454</v>
      </c>
      <c r="AWW16" s="140" t="s">
        <v>454</v>
      </c>
      <c r="AWX16" s="140" t="s">
        <v>454</v>
      </c>
      <c r="AWY16" s="140" t="s">
        <v>454</v>
      </c>
      <c r="AWZ16" s="140" t="s">
        <v>454</v>
      </c>
      <c r="AXA16" s="140" t="s">
        <v>454</v>
      </c>
      <c r="AXB16" s="140" t="s">
        <v>454</v>
      </c>
      <c r="AXC16" s="140" t="s">
        <v>454</v>
      </c>
      <c r="AXD16" s="140" t="s">
        <v>454</v>
      </c>
      <c r="AXE16" s="140" t="s">
        <v>454</v>
      </c>
      <c r="AXF16" s="140" t="s">
        <v>454</v>
      </c>
      <c r="AXG16" s="140" t="s">
        <v>454</v>
      </c>
      <c r="AXH16" s="140" t="s">
        <v>454</v>
      </c>
      <c r="AXI16" s="140" t="s">
        <v>454</v>
      </c>
      <c r="AXJ16" s="140" t="s">
        <v>454</v>
      </c>
      <c r="AXK16" s="140" t="s">
        <v>454</v>
      </c>
      <c r="AXL16" s="140" t="s">
        <v>454</v>
      </c>
      <c r="AXM16" s="140" t="s">
        <v>454</v>
      </c>
      <c r="AXN16" s="140" t="s">
        <v>454</v>
      </c>
      <c r="AXO16" s="140" t="s">
        <v>454</v>
      </c>
      <c r="AXP16" s="140" t="s">
        <v>454</v>
      </c>
      <c r="AXQ16" s="140" t="s">
        <v>454</v>
      </c>
      <c r="AXR16" s="140" t="s">
        <v>454</v>
      </c>
      <c r="AXS16" s="140" t="s">
        <v>454</v>
      </c>
      <c r="AXT16" s="140" t="s">
        <v>454</v>
      </c>
      <c r="AXU16" s="140" t="s">
        <v>454</v>
      </c>
      <c r="AXV16" s="140" t="s">
        <v>454</v>
      </c>
      <c r="AXW16" s="140" t="s">
        <v>454</v>
      </c>
      <c r="AXX16" s="140" t="s">
        <v>454</v>
      </c>
      <c r="AXY16" s="140" t="s">
        <v>454</v>
      </c>
      <c r="AXZ16" s="140" t="s">
        <v>454</v>
      </c>
      <c r="AYA16" s="140" t="s">
        <v>454</v>
      </c>
      <c r="AYB16" s="140" t="s">
        <v>454</v>
      </c>
      <c r="AYC16" s="140" t="s">
        <v>454</v>
      </c>
      <c r="AYD16" s="140" t="s">
        <v>454</v>
      </c>
      <c r="AYE16" s="140" t="s">
        <v>454</v>
      </c>
      <c r="AYF16" s="140" t="s">
        <v>454</v>
      </c>
      <c r="AYG16" s="140" t="s">
        <v>454</v>
      </c>
      <c r="AYH16" s="140" t="s">
        <v>454</v>
      </c>
      <c r="AYI16" s="140" t="s">
        <v>454</v>
      </c>
      <c r="AYJ16" s="140" t="s">
        <v>454</v>
      </c>
      <c r="AYK16" s="140" t="s">
        <v>454</v>
      </c>
      <c r="AYL16" s="140" t="s">
        <v>454</v>
      </c>
      <c r="AYM16" s="140" t="s">
        <v>454</v>
      </c>
      <c r="AYN16" s="140" t="s">
        <v>454</v>
      </c>
      <c r="AYO16" s="140" t="s">
        <v>454</v>
      </c>
      <c r="AYP16" s="140" t="s">
        <v>454</v>
      </c>
      <c r="AYQ16" s="140" t="s">
        <v>454</v>
      </c>
      <c r="AYR16" s="140" t="s">
        <v>454</v>
      </c>
      <c r="AYS16" s="140" t="s">
        <v>454</v>
      </c>
      <c r="AYT16" s="140" t="s">
        <v>454</v>
      </c>
      <c r="AYU16" s="140" t="s">
        <v>454</v>
      </c>
      <c r="AYV16" s="140" t="s">
        <v>454</v>
      </c>
      <c r="AYW16" s="140" t="s">
        <v>454</v>
      </c>
      <c r="AYX16" s="140" t="s">
        <v>454</v>
      </c>
      <c r="AYY16" s="140" t="s">
        <v>454</v>
      </c>
      <c r="AYZ16" s="140" t="s">
        <v>454</v>
      </c>
      <c r="AZA16" s="140" t="s">
        <v>454</v>
      </c>
      <c r="AZB16" s="140" t="s">
        <v>454</v>
      </c>
      <c r="AZC16" s="140" t="s">
        <v>454</v>
      </c>
      <c r="AZD16" s="140" t="s">
        <v>454</v>
      </c>
      <c r="AZE16" s="140" t="s">
        <v>454</v>
      </c>
      <c r="AZF16" s="140" t="s">
        <v>454</v>
      </c>
      <c r="AZG16" s="140" t="s">
        <v>454</v>
      </c>
      <c r="AZH16" s="140" t="s">
        <v>454</v>
      </c>
      <c r="AZI16" s="140" t="s">
        <v>454</v>
      </c>
      <c r="AZJ16" s="140" t="s">
        <v>454</v>
      </c>
      <c r="AZK16" s="140" t="s">
        <v>454</v>
      </c>
      <c r="AZL16" s="140" t="s">
        <v>454</v>
      </c>
      <c r="AZM16" s="140" t="s">
        <v>454</v>
      </c>
      <c r="AZN16" s="140" t="s">
        <v>454</v>
      </c>
      <c r="AZO16" s="140" t="s">
        <v>454</v>
      </c>
      <c r="AZP16" s="140" t="s">
        <v>454</v>
      </c>
      <c r="AZQ16" s="140" t="s">
        <v>454</v>
      </c>
      <c r="AZR16" s="140" t="s">
        <v>454</v>
      </c>
      <c r="AZS16" s="140" t="s">
        <v>454</v>
      </c>
      <c r="AZT16" s="140" t="s">
        <v>454</v>
      </c>
      <c r="AZU16" s="140" t="s">
        <v>454</v>
      </c>
      <c r="AZV16" s="140" t="s">
        <v>454</v>
      </c>
      <c r="AZW16" s="140" t="s">
        <v>454</v>
      </c>
      <c r="AZX16" s="140" t="s">
        <v>454</v>
      </c>
      <c r="AZY16" s="140" t="s">
        <v>454</v>
      </c>
      <c r="AZZ16" s="140" t="s">
        <v>454</v>
      </c>
      <c r="BAA16" s="140" t="s">
        <v>454</v>
      </c>
      <c r="BAB16" s="140" t="s">
        <v>454</v>
      </c>
      <c r="BAC16" s="140" t="s">
        <v>454</v>
      </c>
      <c r="BAD16" s="140" t="s">
        <v>454</v>
      </c>
      <c r="BAE16" s="140" t="s">
        <v>454</v>
      </c>
      <c r="BAF16" s="140" t="s">
        <v>454</v>
      </c>
      <c r="BAG16" s="140" t="s">
        <v>454</v>
      </c>
      <c r="BAH16" s="140" t="s">
        <v>454</v>
      </c>
      <c r="BAI16" s="140" t="s">
        <v>454</v>
      </c>
      <c r="BAJ16" s="140" t="s">
        <v>454</v>
      </c>
      <c r="BAK16" s="140" t="s">
        <v>454</v>
      </c>
      <c r="BAL16" s="140" t="s">
        <v>454</v>
      </c>
      <c r="BAM16" s="140" t="s">
        <v>454</v>
      </c>
      <c r="BAN16" s="140" t="s">
        <v>454</v>
      </c>
      <c r="BAO16" s="140" t="s">
        <v>454</v>
      </c>
      <c r="BAP16" s="140" t="s">
        <v>454</v>
      </c>
      <c r="BAQ16" s="140" t="s">
        <v>454</v>
      </c>
      <c r="BAR16" s="140" t="s">
        <v>454</v>
      </c>
      <c r="BAS16" s="140" t="s">
        <v>454</v>
      </c>
      <c r="BAT16" s="140" t="s">
        <v>454</v>
      </c>
      <c r="BAU16" s="140" t="s">
        <v>454</v>
      </c>
      <c r="BAV16" s="140" t="s">
        <v>454</v>
      </c>
      <c r="BAW16" s="140" t="s">
        <v>454</v>
      </c>
      <c r="BAX16" s="140" t="s">
        <v>454</v>
      </c>
      <c r="BAY16" s="140" t="s">
        <v>454</v>
      </c>
      <c r="BAZ16" s="140" t="s">
        <v>454</v>
      </c>
      <c r="BBA16" s="140" t="s">
        <v>454</v>
      </c>
      <c r="BBB16" s="140" t="s">
        <v>454</v>
      </c>
      <c r="BBC16" s="140" t="s">
        <v>454</v>
      </c>
      <c r="BBD16" s="140" t="s">
        <v>454</v>
      </c>
      <c r="BBE16" s="140" t="s">
        <v>454</v>
      </c>
      <c r="BBF16" s="140" t="s">
        <v>454</v>
      </c>
      <c r="BBG16" s="140" t="s">
        <v>454</v>
      </c>
      <c r="BBH16" s="140" t="s">
        <v>454</v>
      </c>
      <c r="BBI16" s="140" t="s">
        <v>454</v>
      </c>
      <c r="BBJ16" s="140" t="s">
        <v>454</v>
      </c>
      <c r="BBK16" s="140" t="s">
        <v>454</v>
      </c>
      <c r="BBL16" s="140" t="s">
        <v>454</v>
      </c>
      <c r="BBM16" s="140" t="s">
        <v>454</v>
      </c>
      <c r="BBN16" s="140" t="s">
        <v>454</v>
      </c>
      <c r="BBO16" s="140" t="s">
        <v>454</v>
      </c>
      <c r="BBP16" s="140" t="s">
        <v>454</v>
      </c>
      <c r="BBQ16" s="140" t="s">
        <v>454</v>
      </c>
      <c r="BBR16" s="140" t="s">
        <v>454</v>
      </c>
      <c r="BBS16" s="140" t="s">
        <v>454</v>
      </c>
      <c r="BBT16" s="140" t="s">
        <v>454</v>
      </c>
      <c r="BBU16" s="140" t="s">
        <v>454</v>
      </c>
      <c r="BBV16" s="140" t="s">
        <v>454</v>
      </c>
      <c r="BBW16" s="140" t="s">
        <v>454</v>
      </c>
      <c r="BBX16" s="140" t="s">
        <v>454</v>
      </c>
      <c r="BBY16" s="140" t="s">
        <v>454</v>
      </c>
      <c r="BBZ16" s="140" t="s">
        <v>454</v>
      </c>
      <c r="BCA16" s="140" t="s">
        <v>454</v>
      </c>
      <c r="BCB16" s="140" t="s">
        <v>454</v>
      </c>
      <c r="BCC16" s="140" t="s">
        <v>454</v>
      </c>
      <c r="BCD16" s="140" t="s">
        <v>454</v>
      </c>
      <c r="BCE16" s="140" t="s">
        <v>454</v>
      </c>
      <c r="BCF16" s="140" t="s">
        <v>454</v>
      </c>
      <c r="BCG16" s="140" t="s">
        <v>454</v>
      </c>
      <c r="BCH16" s="140" t="s">
        <v>454</v>
      </c>
      <c r="BCI16" s="140" t="s">
        <v>454</v>
      </c>
      <c r="BCJ16" s="140" t="s">
        <v>454</v>
      </c>
      <c r="BCK16" s="140" t="s">
        <v>454</v>
      </c>
      <c r="BCL16" s="140" t="s">
        <v>454</v>
      </c>
      <c r="BCM16" s="140" t="s">
        <v>454</v>
      </c>
      <c r="BCN16" s="140" t="s">
        <v>454</v>
      </c>
      <c r="BCO16" s="140" t="s">
        <v>454</v>
      </c>
      <c r="BCP16" s="140" t="s">
        <v>454</v>
      </c>
      <c r="BCQ16" s="140" t="s">
        <v>454</v>
      </c>
      <c r="BCR16" s="140" t="s">
        <v>454</v>
      </c>
      <c r="BCS16" s="140" t="s">
        <v>454</v>
      </c>
      <c r="BCT16" s="140" t="s">
        <v>454</v>
      </c>
      <c r="BCU16" s="140" t="s">
        <v>454</v>
      </c>
      <c r="BCV16" s="140" t="s">
        <v>454</v>
      </c>
      <c r="BCW16" s="140" t="s">
        <v>454</v>
      </c>
      <c r="BCX16" s="140" t="s">
        <v>454</v>
      </c>
      <c r="BCY16" s="140" t="s">
        <v>454</v>
      </c>
      <c r="BCZ16" s="140" t="s">
        <v>454</v>
      </c>
      <c r="BDA16" s="140" t="s">
        <v>454</v>
      </c>
      <c r="BDB16" s="140" t="s">
        <v>454</v>
      </c>
      <c r="BDC16" s="140" t="s">
        <v>454</v>
      </c>
      <c r="BDD16" s="140" t="s">
        <v>454</v>
      </c>
      <c r="BDE16" s="140" t="s">
        <v>454</v>
      </c>
      <c r="BDF16" s="140" t="s">
        <v>454</v>
      </c>
      <c r="BDG16" s="140" t="s">
        <v>454</v>
      </c>
      <c r="BDH16" s="140" t="s">
        <v>454</v>
      </c>
      <c r="BDI16" s="140" t="s">
        <v>454</v>
      </c>
      <c r="BDJ16" s="140" t="s">
        <v>454</v>
      </c>
      <c r="BDK16" s="140" t="s">
        <v>454</v>
      </c>
      <c r="BDL16" s="140" t="s">
        <v>454</v>
      </c>
      <c r="BDM16" s="140" t="s">
        <v>454</v>
      </c>
      <c r="BDN16" s="140" t="s">
        <v>454</v>
      </c>
      <c r="BDO16" s="140" t="s">
        <v>454</v>
      </c>
      <c r="BDP16" s="140" t="s">
        <v>454</v>
      </c>
      <c r="BDQ16" s="140" t="s">
        <v>454</v>
      </c>
      <c r="BDR16" s="140" t="s">
        <v>454</v>
      </c>
      <c r="BDS16" s="140" t="s">
        <v>454</v>
      </c>
      <c r="BDT16" s="140" t="s">
        <v>454</v>
      </c>
      <c r="BDU16" s="140" t="s">
        <v>454</v>
      </c>
      <c r="BDV16" s="140" t="s">
        <v>454</v>
      </c>
      <c r="BDW16" s="140" t="s">
        <v>454</v>
      </c>
      <c r="BDX16" s="140" t="s">
        <v>454</v>
      </c>
      <c r="BDY16" s="140" t="s">
        <v>454</v>
      </c>
      <c r="BDZ16" s="140" t="s">
        <v>454</v>
      </c>
      <c r="BEA16" s="140" t="s">
        <v>454</v>
      </c>
      <c r="BEB16" s="140" t="s">
        <v>454</v>
      </c>
      <c r="BEC16" s="140" t="s">
        <v>454</v>
      </c>
      <c r="BED16" s="140" t="s">
        <v>454</v>
      </c>
      <c r="BEE16" s="140" t="s">
        <v>454</v>
      </c>
      <c r="BEF16" s="140" t="s">
        <v>454</v>
      </c>
      <c r="BEG16" s="140" t="s">
        <v>454</v>
      </c>
      <c r="BEH16" s="140" t="s">
        <v>454</v>
      </c>
      <c r="BEI16" s="140" t="s">
        <v>454</v>
      </c>
      <c r="BEJ16" s="140" t="s">
        <v>454</v>
      </c>
      <c r="BEK16" s="140" t="s">
        <v>454</v>
      </c>
      <c r="BEL16" s="140" t="s">
        <v>454</v>
      </c>
      <c r="BEM16" s="140" t="s">
        <v>454</v>
      </c>
      <c r="BEN16" s="140" t="s">
        <v>454</v>
      </c>
      <c r="BEO16" s="140" t="s">
        <v>454</v>
      </c>
      <c r="BEP16" s="140" t="s">
        <v>454</v>
      </c>
      <c r="BEQ16" s="140" t="s">
        <v>454</v>
      </c>
      <c r="BER16" s="140" t="s">
        <v>454</v>
      </c>
      <c r="BES16" s="140" t="s">
        <v>454</v>
      </c>
      <c r="BET16" s="140" t="s">
        <v>454</v>
      </c>
      <c r="BEU16" s="140" t="s">
        <v>454</v>
      </c>
      <c r="BEV16" s="140" t="s">
        <v>454</v>
      </c>
      <c r="BEW16" s="140" t="s">
        <v>454</v>
      </c>
      <c r="BEX16" s="140" t="s">
        <v>454</v>
      </c>
      <c r="BEY16" s="140" t="s">
        <v>454</v>
      </c>
      <c r="BEZ16" s="140" t="s">
        <v>454</v>
      </c>
      <c r="BFA16" s="140" t="s">
        <v>454</v>
      </c>
      <c r="BFB16" s="140" t="s">
        <v>454</v>
      </c>
      <c r="BFC16" s="140" t="s">
        <v>454</v>
      </c>
      <c r="BFD16" s="140" t="s">
        <v>454</v>
      </c>
      <c r="BFE16" s="140" t="s">
        <v>454</v>
      </c>
      <c r="BFF16" s="140" t="s">
        <v>454</v>
      </c>
      <c r="BFG16" s="140" t="s">
        <v>454</v>
      </c>
      <c r="BFH16" s="140" t="s">
        <v>454</v>
      </c>
      <c r="BFI16" s="140" t="s">
        <v>454</v>
      </c>
      <c r="BFJ16" s="140" t="s">
        <v>454</v>
      </c>
      <c r="BFK16" s="140" t="s">
        <v>454</v>
      </c>
      <c r="BFL16" s="140" t="s">
        <v>454</v>
      </c>
      <c r="BFM16" s="140" t="s">
        <v>454</v>
      </c>
      <c r="BFN16" s="140" t="s">
        <v>454</v>
      </c>
      <c r="BFO16" s="140" t="s">
        <v>454</v>
      </c>
      <c r="BFP16" s="140" t="s">
        <v>454</v>
      </c>
      <c r="BFQ16" s="140" t="s">
        <v>454</v>
      </c>
      <c r="BFR16" s="140" t="s">
        <v>454</v>
      </c>
      <c r="BFS16" s="140" t="s">
        <v>454</v>
      </c>
      <c r="BFT16" s="140" t="s">
        <v>454</v>
      </c>
      <c r="BFU16" s="140" t="s">
        <v>454</v>
      </c>
      <c r="BFV16" s="140" t="s">
        <v>454</v>
      </c>
      <c r="BFW16" s="140" t="s">
        <v>454</v>
      </c>
      <c r="BFX16" s="140" t="s">
        <v>454</v>
      </c>
      <c r="BFY16" s="140" t="s">
        <v>454</v>
      </c>
      <c r="BFZ16" s="140" t="s">
        <v>454</v>
      </c>
      <c r="BGA16" s="140" t="s">
        <v>454</v>
      </c>
      <c r="BGB16" s="140" t="s">
        <v>454</v>
      </c>
      <c r="BGC16" s="140" t="s">
        <v>454</v>
      </c>
      <c r="BGD16" s="140" t="s">
        <v>454</v>
      </c>
      <c r="BGE16" s="140" t="s">
        <v>454</v>
      </c>
      <c r="BGF16" s="140" t="s">
        <v>454</v>
      </c>
      <c r="BGG16" s="140" t="s">
        <v>454</v>
      </c>
      <c r="BGH16" s="140" t="s">
        <v>454</v>
      </c>
      <c r="BGI16" s="140" t="s">
        <v>454</v>
      </c>
      <c r="BGJ16" s="140" t="s">
        <v>454</v>
      </c>
      <c r="BGK16" s="140" t="s">
        <v>454</v>
      </c>
      <c r="BGL16" s="140" t="s">
        <v>454</v>
      </c>
      <c r="BGM16" s="140" t="s">
        <v>454</v>
      </c>
      <c r="BGN16" s="140" t="s">
        <v>454</v>
      </c>
      <c r="BGO16" s="140" t="s">
        <v>454</v>
      </c>
      <c r="BGP16" s="140" t="s">
        <v>454</v>
      </c>
      <c r="BGQ16" s="140" t="s">
        <v>454</v>
      </c>
      <c r="BGR16" s="140" t="s">
        <v>454</v>
      </c>
      <c r="BGS16" s="140" t="s">
        <v>454</v>
      </c>
      <c r="BGT16" s="140" t="s">
        <v>454</v>
      </c>
      <c r="BGU16" s="140" t="s">
        <v>454</v>
      </c>
      <c r="BGV16" s="140" t="s">
        <v>454</v>
      </c>
      <c r="BGW16" s="140" t="s">
        <v>454</v>
      </c>
      <c r="BGX16" s="140" t="s">
        <v>454</v>
      </c>
      <c r="BGY16" s="140" t="s">
        <v>454</v>
      </c>
      <c r="BGZ16" s="140" t="s">
        <v>454</v>
      </c>
      <c r="BHA16" s="140" t="s">
        <v>454</v>
      </c>
      <c r="BHB16" s="140" t="s">
        <v>454</v>
      </c>
      <c r="BHC16" s="140" t="s">
        <v>454</v>
      </c>
      <c r="BHD16" s="140" t="s">
        <v>454</v>
      </c>
      <c r="BHE16" s="140" t="s">
        <v>454</v>
      </c>
      <c r="BHF16" s="140" t="s">
        <v>454</v>
      </c>
      <c r="BHG16" s="140" t="s">
        <v>454</v>
      </c>
      <c r="BHH16" s="140" t="s">
        <v>454</v>
      </c>
      <c r="BHI16" s="140" t="s">
        <v>454</v>
      </c>
      <c r="BHJ16" s="140" t="s">
        <v>454</v>
      </c>
      <c r="BHK16" s="140" t="s">
        <v>454</v>
      </c>
      <c r="BHL16" s="140" t="s">
        <v>454</v>
      </c>
      <c r="BHM16" s="140" t="s">
        <v>454</v>
      </c>
      <c r="BHN16" s="140" t="s">
        <v>454</v>
      </c>
      <c r="BHO16" s="140" t="s">
        <v>454</v>
      </c>
      <c r="BHP16" s="140" t="s">
        <v>454</v>
      </c>
      <c r="BHQ16" s="140" t="s">
        <v>454</v>
      </c>
      <c r="BHR16" s="140" t="s">
        <v>454</v>
      </c>
      <c r="BHS16" s="140" t="s">
        <v>454</v>
      </c>
      <c r="BHT16" s="140" t="s">
        <v>454</v>
      </c>
      <c r="BHU16" s="140" t="s">
        <v>454</v>
      </c>
      <c r="BHV16" s="140" t="s">
        <v>454</v>
      </c>
      <c r="BHW16" s="140" t="s">
        <v>454</v>
      </c>
      <c r="BHX16" s="140" t="s">
        <v>454</v>
      </c>
      <c r="BHY16" s="140" t="s">
        <v>454</v>
      </c>
      <c r="BHZ16" s="140" t="s">
        <v>454</v>
      </c>
      <c r="BIA16" s="140" t="s">
        <v>454</v>
      </c>
      <c r="BIB16" s="140" t="s">
        <v>454</v>
      </c>
      <c r="BIC16" s="140" t="s">
        <v>454</v>
      </c>
      <c r="BID16" s="140" t="s">
        <v>454</v>
      </c>
      <c r="BIE16" s="140" t="s">
        <v>454</v>
      </c>
      <c r="BIF16" s="140" t="s">
        <v>454</v>
      </c>
      <c r="BIG16" s="140" t="s">
        <v>454</v>
      </c>
      <c r="BIH16" s="140" t="s">
        <v>454</v>
      </c>
      <c r="BII16" s="140" t="s">
        <v>454</v>
      </c>
      <c r="BIJ16" s="140" t="s">
        <v>454</v>
      </c>
      <c r="BIK16" s="140" t="s">
        <v>454</v>
      </c>
      <c r="BIL16" s="140" t="s">
        <v>454</v>
      </c>
      <c r="BIM16" s="140" t="s">
        <v>454</v>
      </c>
      <c r="BIN16" s="140" t="s">
        <v>454</v>
      </c>
      <c r="BIO16" s="140" t="s">
        <v>454</v>
      </c>
      <c r="BIP16" s="140" t="s">
        <v>454</v>
      </c>
      <c r="BIQ16" s="140" t="s">
        <v>454</v>
      </c>
      <c r="BIR16" s="140" t="s">
        <v>454</v>
      </c>
      <c r="BIS16" s="140" t="s">
        <v>454</v>
      </c>
      <c r="BIT16" s="140" t="s">
        <v>454</v>
      </c>
      <c r="BIU16" s="140" t="s">
        <v>454</v>
      </c>
      <c r="BIV16" s="140" t="s">
        <v>454</v>
      </c>
      <c r="BIW16" s="140" t="s">
        <v>454</v>
      </c>
      <c r="BIX16" s="140" t="s">
        <v>454</v>
      </c>
      <c r="BIY16" s="140" t="s">
        <v>454</v>
      </c>
      <c r="BIZ16" s="140" t="s">
        <v>454</v>
      </c>
      <c r="BJA16" s="140" t="s">
        <v>454</v>
      </c>
      <c r="BJB16" s="140" t="s">
        <v>454</v>
      </c>
      <c r="BJC16" s="140" t="s">
        <v>454</v>
      </c>
      <c r="BJD16" s="140" t="s">
        <v>454</v>
      </c>
      <c r="BJE16" s="140" t="s">
        <v>454</v>
      </c>
      <c r="BJF16" s="140" t="s">
        <v>454</v>
      </c>
      <c r="BJG16" s="140" t="s">
        <v>454</v>
      </c>
      <c r="BJH16" s="140" t="s">
        <v>454</v>
      </c>
      <c r="BJI16" s="140" t="s">
        <v>454</v>
      </c>
      <c r="BJJ16" s="140" t="s">
        <v>454</v>
      </c>
      <c r="BJK16" s="140" t="s">
        <v>454</v>
      </c>
      <c r="BJL16" s="140" t="s">
        <v>454</v>
      </c>
      <c r="BJM16" s="140" t="s">
        <v>454</v>
      </c>
      <c r="BJN16" s="140" t="s">
        <v>454</v>
      </c>
      <c r="BJO16" s="140" t="s">
        <v>454</v>
      </c>
      <c r="BJP16" s="140" t="s">
        <v>454</v>
      </c>
      <c r="BJQ16" s="140" t="s">
        <v>454</v>
      </c>
      <c r="BJR16" s="140" t="s">
        <v>454</v>
      </c>
      <c r="BJS16" s="140" t="s">
        <v>454</v>
      </c>
      <c r="BJT16" s="140" t="s">
        <v>454</v>
      </c>
      <c r="BJU16" s="140" t="s">
        <v>454</v>
      </c>
      <c r="BJV16" s="140" t="s">
        <v>454</v>
      </c>
      <c r="BJW16" s="140" t="s">
        <v>454</v>
      </c>
      <c r="BJX16" s="140" t="s">
        <v>454</v>
      </c>
      <c r="BJY16" s="140" t="s">
        <v>454</v>
      </c>
      <c r="BJZ16" s="140" t="s">
        <v>454</v>
      </c>
      <c r="BKA16" s="140" t="s">
        <v>454</v>
      </c>
      <c r="BKB16" s="140" t="s">
        <v>454</v>
      </c>
      <c r="BKC16" s="140" t="s">
        <v>454</v>
      </c>
      <c r="BKD16" s="140" t="s">
        <v>454</v>
      </c>
      <c r="BKE16" s="140" t="s">
        <v>454</v>
      </c>
      <c r="BKF16" s="140" t="s">
        <v>454</v>
      </c>
      <c r="BKG16" s="140" t="s">
        <v>454</v>
      </c>
      <c r="BKH16" s="140" t="s">
        <v>454</v>
      </c>
      <c r="BKI16" s="140" t="s">
        <v>454</v>
      </c>
      <c r="BKJ16" s="140" t="s">
        <v>454</v>
      </c>
      <c r="BKK16" s="140" t="s">
        <v>454</v>
      </c>
      <c r="BKL16" s="140" t="s">
        <v>454</v>
      </c>
      <c r="BKM16" s="140" t="s">
        <v>454</v>
      </c>
      <c r="BKN16" s="140" t="s">
        <v>454</v>
      </c>
      <c r="BKO16" s="140" t="s">
        <v>454</v>
      </c>
      <c r="BKP16" s="140" t="s">
        <v>454</v>
      </c>
      <c r="BKQ16" s="140" t="s">
        <v>454</v>
      </c>
      <c r="BKR16" s="140" t="s">
        <v>454</v>
      </c>
      <c r="BKS16" s="140" t="s">
        <v>454</v>
      </c>
      <c r="BKT16" s="140" t="s">
        <v>454</v>
      </c>
      <c r="BKU16" s="140" t="s">
        <v>454</v>
      </c>
      <c r="BKV16" s="140" t="s">
        <v>454</v>
      </c>
      <c r="BKW16" s="140" t="s">
        <v>454</v>
      </c>
      <c r="BKX16" s="140" t="s">
        <v>454</v>
      </c>
      <c r="BKY16" s="140" t="s">
        <v>454</v>
      </c>
      <c r="BKZ16" s="140" t="s">
        <v>454</v>
      </c>
      <c r="BLA16" s="140" t="s">
        <v>454</v>
      </c>
      <c r="BLB16" s="140" t="s">
        <v>454</v>
      </c>
      <c r="BLC16" s="140" t="s">
        <v>454</v>
      </c>
      <c r="BLD16" s="140" t="s">
        <v>454</v>
      </c>
      <c r="BLE16" s="140" t="s">
        <v>454</v>
      </c>
      <c r="BLF16" s="140" t="s">
        <v>454</v>
      </c>
      <c r="BLG16" s="140" t="s">
        <v>454</v>
      </c>
      <c r="BLH16" s="140" t="s">
        <v>454</v>
      </c>
      <c r="BLI16" s="140" t="s">
        <v>454</v>
      </c>
      <c r="BLJ16" s="140" t="s">
        <v>454</v>
      </c>
      <c r="BLK16" s="140" t="s">
        <v>454</v>
      </c>
      <c r="BLL16" s="140" t="s">
        <v>454</v>
      </c>
      <c r="BLM16" s="140" t="s">
        <v>454</v>
      </c>
      <c r="BLN16" s="140" t="s">
        <v>454</v>
      </c>
      <c r="BLO16" s="140" t="s">
        <v>454</v>
      </c>
      <c r="BLP16" s="140" t="s">
        <v>454</v>
      </c>
      <c r="BLQ16" s="140" t="s">
        <v>454</v>
      </c>
      <c r="BLR16" s="140" t="s">
        <v>454</v>
      </c>
      <c r="BLS16" s="140" t="s">
        <v>454</v>
      </c>
      <c r="BLT16" s="140" t="s">
        <v>454</v>
      </c>
      <c r="BLU16" s="140" t="s">
        <v>454</v>
      </c>
      <c r="BLV16" s="140" t="s">
        <v>454</v>
      </c>
      <c r="BLW16" s="140" t="s">
        <v>454</v>
      </c>
      <c r="BLX16" s="140" t="s">
        <v>454</v>
      </c>
      <c r="BLY16" s="140" t="s">
        <v>454</v>
      </c>
      <c r="BLZ16" s="140" t="s">
        <v>454</v>
      </c>
      <c r="BMA16" s="140" t="s">
        <v>454</v>
      </c>
      <c r="BMB16" s="140" t="s">
        <v>454</v>
      </c>
      <c r="BMC16" s="140" t="s">
        <v>454</v>
      </c>
      <c r="BMD16" s="140" t="s">
        <v>454</v>
      </c>
      <c r="BME16" s="140" t="s">
        <v>454</v>
      </c>
      <c r="BMF16" s="140" t="s">
        <v>454</v>
      </c>
      <c r="BMG16" s="140" t="s">
        <v>454</v>
      </c>
      <c r="BMH16" s="140" t="s">
        <v>454</v>
      </c>
      <c r="BMI16" s="140" t="s">
        <v>454</v>
      </c>
      <c r="BMJ16" s="140" t="s">
        <v>454</v>
      </c>
      <c r="BMK16" s="140" t="s">
        <v>454</v>
      </c>
      <c r="BML16" s="140" t="s">
        <v>454</v>
      </c>
      <c r="BMM16" s="140" t="s">
        <v>454</v>
      </c>
      <c r="BMN16" s="140" t="s">
        <v>454</v>
      </c>
      <c r="BMO16" s="140" t="s">
        <v>454</v>
      </c>
      <c r="BMP16" s="140" t="s">
        <v>454</v>
      </c>
      <c r="BMQ16" s="140" t="s">
        <v>454</v>
      </c>
      <c r="BMR16" s="140" t="s">
        <v>454</v>
      </c>
      <c r="BMS16" s="140" t="s">
        <v>454</v>
      </c>
      <c r="BMT16" s="140" t="s">
        <v>454</v>
      </c>
      <c r="BMU16" s="140" t="s">
        <v>454</v>
      </c>
      <c r="BMV16" s="140" t="s">
        <v>454</v>
      </c>
      <c r="BMW16" s="140" t="s">
        <v>454</v>
      </c>
      <c r="BMX16" s="140" t="s">
        <v>454</v>
      </c>
      <c r="BMY16" s="140" t="s">
        <v>454</v>
      </c>
      <c r="BMZ16" s="140" t="s">
        <v>454</v>
      </c>
      <c r="BNA16" s="140" t="s">
        <v>454</v>
      </c>
      <c r="BNB16" s="140" t="s">
        <v>454</v>
      </c>
      <c r="BNC16" s="140" t="s">
        <v>454</v>
      </c>
      <c r="BND16" s="140" t="s">
        <v>454</v>
      </c>
      <c r="BNE16" s="140" t="s">
        <v>454</v>
      </c>
      <c r="BNF16" s="140" t="s">
        <v>454</v>
      </c>
      <c r="BNG16" s="140" t="s">
        <v>454</v>
      </c>
      <c r="BNH16" s="140" t="s">
        <v>454</v>
      </c>
      <c r="BNI16" s="140" t="s">
        <v>454</v>
      </c>
      <c r="BNJ16" s="140" t="s">
        <v>454</v>
      </c>
      <c r="BNK16" s="140" t="s">
        <v>454</v>
      </c>
      <c r="BNL16" s="140" t="s">
        <v>454</v>
      </c>
      <c r="BNM16" s="140" t="s">
        <v>454</v>
      </c>
      <c r="BNN16" s="140" t="s">
        <v>454</v>
      </c>
      <c r="BNO16" s="140" t="s">
        <v>454</v>
      </c>
      <c r="BNP16" s="140" t="s">
        <v>454</v>
      </c>
      <c r="BNQ16" s="140" t="s">
        <v>454</v>
      </c>
      <c r="BNR16" s="140" t="s">
        <v>454</v>
      </c>
      <c r="BNS16" s="140" t="s">
        <v>454</v>
      </c>
      <c r="BNT16" s="140" t="s">
        <v>454</v>
      </c>
      <c r="BNU16" s="140" t="s">
        <v>454</v>
      </c>
      <c r="BNV16" s="140" t="s">
        <v>454</v>
      </c>
      <c r="BNW16" s="140" t="s">
        <v>454</v>
      </c>
      <c r="BNX16" s="140" t="s">
        <v>454</v>
      </c>
      <c r="BNY16" s="140" t="s">
        <v>454</v>
      </c>
      <c r="BNZ16" s="140" t="s">
        <v>454</v>
      </c>
      <c r="BOA16" s="140" t="s">
        <v>454</v>
      </c>
      <c r="BOB16" s="140" t="s">
        <v>454</v>
      </c>
      <c r="BOC16" s="140" t="s">
        <v>454</v>
      </c>
      <c r="BOD16" s="140" t="s">
        <v>454</v>
      </c>
      <c r="BOE16" s="140" t="s">
        <v>454</v>
      </c>
      <c r="BOF16" s="140" t="s">
        <v>454</v>
      </c>
      <c r="BOG16" s="140" t="s">
        <v>454</v>
      </c>
      <c r="BOH16" s="140" t="s">
        <v>454</v>
      </c>
      <c r="BOI16" s="140" t="s">
        <v>454</v>
      </c>
      <c r="BOJ16" s="140" t="s">
        <v>454</v>
      </c>
      <c r="BOK16" s="140" t="s">
        <v>454</v>
      </c>
      <c r="BOL16" s="140" t="s">
        <v>454</v>
      </c>
      <c r="BOM16" s="140" t="s">
        <v>454</v>
      </c>
      <c r="BON16" s="140" t="s">
        <v>454</v>
      </c>
      <c r="BOO16" s="140" t="s">
        <v>454</v>
      </c>
      <c r="BOP16" s="140" t="s">
        <v>454</v>
      </c>
      <c r="BOQ16" s="140" t="s">
        <v>454</v>
      </c>
      <c r="BOR16" s="140" t="s">
        <v>454</v>
      </c>
      <c r="BOS16" s="140" t="s">
        <v>454</v>
      </c>
      <c r="BOT16" s="140" t="s">
        <v>454</v>
      </c>
      <c r="BOU16" s="140" t="s">
        <v>454</v>
      </c>
      <c r="BOV16" s="140" t="s">
        <v>454</v>
      </c>
      <c r="BOW16" s="140" t="s">
        <v>454</v>
      </c>
      <c r="BOX16" s="140" t="s">
        <v>454</v>
      </c>
      <c r="BOY16" s="140" t="s">
        <v>454</v>
      </c>
      <c r="BOZ16" s="140" t="s">
        <v>454</v>
      </c>
      <c r="BPA16" s="140" t="s">
        <v>454</v>
      </c>
      <c r="BPB16" s="140" t="s">
        <v>454</v>
      </c>
      <c r="BPC16" s="140" t="s">
        <v>454</v>
      </c>
      <c r="BPD16" s="140" t="s">
        <v>454</v>
      </c>
      <c r="BPE16" s="140" t="s">
        <v>454</v>
      </c>
      <c r="BPF16" s="140" t="s">
        <v>454</v>
      </c>
      <c r="BPG16" s="140" t="s">
        <v>454</v>
      </c>
      <c r="BPH16" s="140" t="s">
        <v>454</v>
      </c>
      <c r="BPI16" s="140" t="s">
        <v>454</v>
      </c>
      <c r="BPJ16" s="140" t="s">
        <v>454</v>
      </c>
      <c r="BPK16" s="140" t="s">
        <v>454</v>
      </c>
      <c r="BPL16" s="140" t="s">
        <v>454</v>
      </c>
      <c r="BPM16" s="140" t="s">
        <v>454</v>
      </c>
      <c r="BPN16" s="140" t="s">
        <v>454</v>
      </c>
      <c r="BPO16" s="140" t="s">
        <v>454</v>
      </c>
      <c r="BPP16" s="140" t="s">
        <v>454</v>
      </c>
      <c r="BPQ16" s="140" t="s">
        <v>454</v>
      </c>
      <c r="BPR16" s="140" t="s">
        <v>454</v>
      </c>
      <c r="BPS16" s="140" t="s">
        <v>454</v>
      </c>
      <c r="BPT16" s="140" t="s">
        <v>454</v>
      </c>
      <c r="BPU16" s="140" t="s">
        <v>454</v>
      </c>
      <c r="BPV16" s="140" t="s">
        <v>454</v>
      </c>
      <c r="BPW16" s="140" t="s">
        <v>454</v>
      </c>
      <c r="BPX16" s="140" t="s">
        <v>454</v>
      </c>
      <c r="BPY16" s="140" t="s">
        <v>454</v>
      </c>
      <c r="BPZ16" s="140" t="s">
        <v>454</v>
      </c>
      <c r="BQA16" s="140" t="s">
        <v>454</v>
      </c>
      <c r="BQB16" s="140" t="s">
        <v>454</v>
      </c>
      <c r="BQC16" s="140" t="s">
        <v>454</v>
      </c>
      <c r="BQD16" s="140" t="s">
        <v>454</v>
      </c>
      <c r="BQE16" s="140" t="s">
        <v>454</v>
      </c>
      <c r="BQF16" s="140" t="s">
        <v>454</v>
      </c>
      <c r="BQG16" s="140" t="s">
        <v>454</v>
      </c>
      <c r="BQH16" s="140" t="s">
        <v>454</v>
      </c>
      <c r="BQI16" s="140" t="s">
        <v>454</v>
      </c>
      <c r="BQJ16" s="140" t="s">
        <v>454</v>
      </c>
      <c r="BQK16" s="140" t="s">
        <v>454</v>
      </c>
      <c r="BQL16" s="140" t="s">
        <v>454</v>
      </c>
      <c r="BQM16" s="140" t="s">
        <v>454</v>
      </c>
      <c r="BQN16" s="140" t="s">
        <v>454</v>
      </c>
      <c r="BQO16" s="140" t="s">
        <v>454</v>
      </c>
      <c r="BQP16" s="140" t="s">
        <v>454</v>
      </c>
      <c r="BQQ16" s="140" t="s">
        <v>454</v>
      </c>
      <c r="BQR16" s="140" t="s">
        <v>454</v>
      </c>
      <c r="BQS16" s="140" t="s">
        <v>454</v>
      </c>
      <c r="BQT16" s="140" t="s">
        <v>454</v>
      </c>
      <c r="BQU16" s="140" t="s">
        <v>454</v>
      </c>
      <c r="BQV16" s="140" t="s">
        <v>454</v>
      </c>
      <c r="BQW16" s="140" t="s">
        <v>454</v>
      </c>
      <c r="BQX16" s="140" t="s">
        <v>454</v>
      </c>
      <c r="BQY16" s="140" t="s">
        <v>454</v>
      </c>
      <c r="BQZ16" s="140" t="s">
        <v>454</v>
      </c>
      <c r="BRA16" s="140" t="s">
        <v>454</v>
      </c>
      <c r="BRB16" s="140" t="s">
        <v>454</v>
      </c>
      <c r="BRC16" s="140" t="s">
        <v>454</v>
      </c>
      <c r="BRD16" s="140" t="s">
        <v>454</v>
      </c>
      <c r="BRE16" s="140" t="s">
        <v>454</v>
      </c>
      <c r="BRF16" s="140" t="s">
        <v>454</v>
      </c>
      <c r="BRG16" s="140" t="s">
        <v>454</v>
      </c>
      <c r="BRH16" s="140" t="s">
        <v>454</v>
      </c>
      <c r="BRI16" s="140" t="s">
        <v>454</v>
      </c>
      <c r="BRJ16" s="140" t="s">
        <v>454</v>
      </c>
      <c r="BRK16" s="140" t="s">
        <v>454</v>
      </c>
      <c r="BRL16" s="140" t="s">
        <v>454</v>
      </c>
      <c r="BRM16" s="140" t="s">
        <v>454</v>
      </c>
      <c r="BRN16" s="140" t="s">
        <v>454</v>
      </c>
      <c r="BRO16" s="140" t="s">
        <v>454</v>
      </c>
      <c r="BRP16" s="140" t="s">
        <v>454</v>
      </c>
      <c r="BRQ16" s="140" t="s">
        <v>454</v>
      </c>
      <c r="BRR16" s="140" t="s">
        <v>454</v>
      </c>
      <c r="BRS16" s="140" t="s">
        <v>454</v>
      </c>
      <c r="BRT16" s="140" t="s">
        <v>454</v>
      </c>
      <c r="BRU16" s="140" t="s">
        <v>454</v>
      </c>
      <c r="BRV16" s="140" t="s">
        <v>454</v>
      </c>
      <c r="BRW16" s="140" t="s">
        <v>454</v>
      </c>
      <c r="BRX16" s="140" t="s">
        <v>454</v>
      </c>
      <c r="BRY16" s="140" t="s">
        <v>454</v>
      </c>
      <c r="BRZ16" s="140" t="s">
        <v>454</v>
      </c>
      <c r="BSA16" s="140" t="s">
        <v>454</v>
      </c>
      <c r="BSB16" s="140" t="s">
        <v>454</v>
      </c>
      <c r="BSC16" s="140" t="s">
        <v>454</v>
      </c>
      <c r="BSD16" s="140" t="s">
        <v>454</v>
      </c>
      <c r="BSE16" s="140" t="s">
        <v>454</v>
      </c>
      <c r="BSF16" s="140" t="s">
        <v>454</v>
      </c>
      <c r="BSG16" s="140" t="s">
        <v>454</v>
      </c>
      <c r="BSH16" s="140" t="s">
        <v>454</v>
      </c>
      <c r="BSI16" s="140" t="s">
        <v>454</v>
      </c>
      <c r="BSJ16" s="140" t="s">
        <v>454</v>
      </c>
      <c r="BSK16" s="140" t="s">
        <v>454</v>
      </c>
      <c r="BSL16" s="140" t="s">
        <v>454</v>
      </c>
      <c r="BSM16" s="140" t="s">
        <v>454</v>
      </c>
      <c r="BSN16" s="140" t="s">
        <v>454</v>
      </c>
      <c r="BSO16" s="140" t="s">
        <v>454</v>
      </c>
      <c r="BSP16" s="140" t="s">
        <v>454</v>
      </c>
      <c r="BSQ16" s="140" t="s">
        <v>454</v>
      </c>
      <c r="BSR16" s="140" t="s">
        <v>454</v>
      </c>
      <c r="BSS16" s="140" t="s">
        <v>454</v>
      </c>
      <c r="BST16" s="140" t="s">
        <v>454</v>
      </c>
      <c r="BSU16" s="140" t="s">
        <v>454</v>
      </c>
      <c r="BSV16" s="140" t="s">
        <v>454</v>
      </c>
      <c r="BSW16" s="140" t="s">
        <v>454</v>
      </c>
      <c r="BSX16" s="140" t="s">
        <v>454</v>
      </c>
      <c r="BSY16" s="140" t="s">
        <v>454</v>
      </c>
      <c r="BSZ16" s="140" t="s">
        <v>454</v>
      </c>
      <c r="BTA16" s="140" t="s">
        <v>454</v>
      </c>
      <c r="BTB16" s="140" t="s">
        <v>454</v>
      </c>
      <c r="BTC16" s="140" t="s">
        <v>454</v>
      </c>
      <c r="BTD16" s="140" t="s">
        <v>454</v>
      </c>
      <c r="BTE16" s="140" t="s">
        <v>454</v>
      </c>
      <c r="BTF16" s="140" t="s">
        <v>454</v>
      </c>
      <c r="BTG16" s="140" t="s">
        <v>454</v>
      </c>
      <c r="BTH16" s="140" t="s">
        <v>454</v>
      </c>
      <c r="BTI16" s="140" t="s">
        <v>454</v>
      </c>
      <c r="BTJ16" s="140" t="s">
        <v>454</v>
      </c>
      <c r="BTK16" s="140" t="s">
        <v>454</v>
      </c>
      <c r="BTL16" s="140" t="s">
        <v>454</v>
      </c>
      <c r="BTM16" s="140" t="s">
        <v>454</v>
      </c>
      <c r="BTN16" s="140" t="s">
        <v>454</v>
      </c>
      <c r="BTO16" s="140" t="s">
        <v>454</v>
      </c>
      <c r="BTP16" s="140" t="s">
        <v>454</v>
      </c>
      <c r="BTQ16" s="140" t="s">
        <v>454</v>
      </c>
      <c r="BTR16" s="140" t="s">
        <v>454</v>
      </c>
      <c r="BTS16" s="140" t="s">
        <v>454</v>
      </c>
      <c r="BTT16" s="140" t="s">
        <v>454</v>
      </c>
      <c r="BTU16" s="140" t="s">
        <v>454</v>
      </c>
      <c r="BTV16" s="140" t="s">
        <v>454</v>
      </c>
      <c r="BTW16" s="140" t="s">
        <v>454</v>
      </c>
      <c r="BTX16" s="140" t="s">
        <v>454</v>
      </c>
      <c r="BTY16" s="140" t="s">
        <v>454</v>
      </c>
      <c r="BTZ16" s="140" t="s">
        <v>454</v>
      </c>
      <c r="BUA16" s="140" t="s">
        <v>454</v>
      </c>
      <c r="BUB16" s="140" t="s">
        <v>454</v>
      </c>
      <c r="BUC16" s="140" t="s">
        <v>454</v>
      </c>
      <c r="BUD16" s="140" t="s">
        <v>454</v>
      </c>
      <c r="BUE16" s="140" t="s">
        <v>454</v>
      </c>
      <c r="BUF16" s="140" t="s">
        <v>454</v>
      </c>
      <c r="BUG16" s="140" t="s">
        <v>454</v>
      </c>
      <c r="BUH16" s="140" t="s">
        <v>454</v>
      </c>
      <c r="BUI16" s="140" t="s">
        <v>454</v>
      </c>
      <c r="BUJ16" s="140" t="s">
        <v>454</v>
      </c>
      <c r="BUK16" s="140" t="s">
        <v>454</v>
      </c>
      <c r="BUL16" s="140" t="s">
        <v>454</v>
      </c>
      <c r="BUM16" s="140" t="s">
        <v>454</v>
      </c>
      <c r="BUN16" s="140" t="s">
        <v>454</v>
      </c>
      <c r="BUO16" s="140" t="s">
        <v>454</v>
      </c>
      <c r="BUP16" s="140" t="s">
        <v>454</v>
      </c>
      <c r="BUQ16" s="140" t="s">
        <v>454</v>
      </c>
      <c r="BUR16" s="140" t="s">
        <v>454</v>
      </c>
      <c r="BUS16" s="140" t="s">
        <v>454</v>
      </c>
      <c r="BUT16" s="140" t="s">
        <v>454</v>
      </c>
      <c r="BUU16" s="140" t="s">
        <v>454</v>
      </c>
      <c r="BUV16" s="140" t="s">
        <v>454</v>
      </c>
      <c r="BUW16" s="140" t="s">
        <v>454</v>
      </c>
      <c r="BUX16" s="140" t="s">
        <v>454</v>
      </c>
      <c r="BUY16" s="140" t="s">
        <v>454</v>
      </c>
      <c r="BUZ16" s="140" t="s">
        <v>454</v>
      </c>
      <c r="BVA16" s="140" t="s">
        <v>454</v>
      </c>
      <c r="BVB16" s="140" t="s">
        <v>454</v>
      </c>
      <c r="BVC16" s="140" t="s">
        <v>454</v>
      </c>
      <c r="BVD16" s="140" t="s">
        <v>454</v>
      </c>
      <c r="BVE16" s="140" t="s">
        <v>454</v>
      </c>
      <c r="BVF16" s="140" t="s">
        <v>454</v>
      </c>
      <c r="BVG16" s="140" t="s">
        <v>454</v>
      </c>
      <c r="BVH16" s="140" t="s">
        <v>454</v>
      </c>
      <c r="BVI16" s="140" t="s">
        <v>454</v>
      </c>
      <c r="BVJ16" s="140" t="s">
        <v>454</v>
      </c>
      <c r="BVK16" s="140" t="s">
        <v>454</v>
      </c>
      <c r="BVL16" s="140" t="s">
        <v>454</v>
      </c>
      <c r="BVM16" s="140" t="s">
        <v>454</v>
      </c>
      <c r="BVN16" s="140" t="s">
        <v>454</v>
      </c>
      <c r="BVO16" s="140" t="s">
        <v>454</v>
      </c>
      <c r="BVP16" s="140" t="s">
        <v>454</v>
      </c>
      <c r="BVQ16" s="140" t="s">
        <v>454</v>
      </c>
      <c r="BVR16" s="140" t="s">
        <v>454</v>
      </c>
      <c r="BVS16" s="140" t="s">
        <v>454</v>
      </c>
      <c r="BVT16" s="140" t="s">
        <v>454</v>
      </c>
      <c r="BVU16" s="140" t="s">
        <v>454</v>
      </c>
      <c r="BVV16" s="140" t="s">
        <v>454</v>
      </c>
      <c r="BVW16" s="140" t="s">
        <v>454</v>
      </c>
      <c r="BVX16" s="140" t="s">
        <v>454</v>
      </c>
      <c r="BVY16" s="140" t="s">
        <v>454</v>
      </c>
      <c r="BVZ16" s="140" t="s">
        <v>454</v>
      </c>
      <c r="BWA16" s="140" t="s">
        <v>454</v>
      </c>
      <c r="BWB16" s="140" t="s">
        <v>454</v>
      </c>
      <c r="BWC16" s="140" t="s">
        <v>454</v>
      </c>
      <c r="BWD16" s="140" t="s">
        <v>454</v>
      </c>
      <c r="BWE16" s="140" t="s">
        <v>454</v>
      </c>
      <c r="BWF16" s="140" t="s">
        <v>454</v>
      </c>
      <c r="BWG16" s="140" t="s">
        <v>454</v>
      </c>
      <c r="BWH16" s="140" t="s">
        <v>454</v>
      </c>
      <c r="BWI16" s="140" t="s">
        <v>454</v>
      </c>
      <c r="BWJ16" s="140" t="s">
        <v>454</v>
      </c>
      <c r="BWK16" s="140" t="s">
        <v>454</v>
      </c>
      <c r="BWL16" s="140" t="s">
        <v>454</v>
      </c>
      <c r="BWM16" s="140" t="s">
        <v>454</v>
      </c>
      <c r="BWN16" s="140" t="s">
        <v>454</v>
      </c>
      <c r="BWO16" s="140" t="s">
        <v>454</v>
      </c>
      <c r="BWP16" s="140" t="s">
        <v>454</v>
      </c>
      <c r="BWQ16" s="140" t="s">
        <v>454</v>
      </c>
      <c r="BWR16" s="140" t="s">
        <v>454</v>
      </c>
      <c r="BWS16" s="140" t="s">
        <v>454</v>
      </c>
      <c r="BWT16" s="140" t="s">
        <v>454</v>
      </c>
      <c r="BWU16" s="140" t="s">
        <v>454</v>
      </c>
      <c r="BWV16" s="140" t="s">
        <v>454</v>
      </c>
      <c r="BWW16" s="140" t="s">
        <v>454</v>
      </c>
      <c r="BWX16" s="140" t="s">
        <v>454</v>
      </c>
      <c r="BWY16" s="140" t="s">
        <v>454</v>
      </c>
      <c r="BWZ16" s="140" t="s">
        <v>454</v>
      </c>
      <c r="BXA16" s="140" t="s">
        <v>454</v>
      </c>
      <c r="BXB16" s="140" t="s">
        <v>454</v>
      </c>
      <c r="BXC16" s="140" t="s">
        <v>454</v>
      </c>
      <c r="BXD16" s="140" t="s">
        <v>454</v>
      </c>
      <c r="BXE16" s="140" t="s">
        <v>454</v>
      </c>
      <c r="BXF16" s="140" t="s">
        <v>454</v>
      </c>
      <c r="BXG16" s="140" t="s">
        <v>454</v>
      </c>
      <c r="BXH16" s="140" t="s">
        <v>454</v>
      </c>
      <c r="BXI16" s="140" t="s">
        <v>454</v>
      </c>
      <c r="BXJ16" s="140" t="s">
        <v>454</v>
      </c>
      <c r="BXK16" s="140" t="s">
        <v>454</v>
      </c>
      <c r="BXL16" s="140" t="s">
        <v>454</v>
      </c>
      <c r="BXM16" s="140" t="s">
        <v>454</v>
      </c>
      <c r="BXN16" s="140" t="s">
        <v>454</v>
      </c>
      <c r="BXO16" s="140" t="s">
        <v>454</v>
      </c>
      <c r="BXP16" s="140" t="s">
        <v>454</v>
      </c>
      <c r="BXQ16" s="140" t="s">
        <v>454</v>
      </c>
      <c r="BXR16" s="140" t="s">
        <v>454</v>
      </c>
      <c r="BXS16" s="140" t="s">
        <v>454</v>
      </c>
      <c r="BXT16" s="140" t="s">
        <v>454</v>
      </c>
      <c r="BXU16" s="140" t="s">
        <v>454</v>
      </c>
      <c r="BXV16" s="140" t="s">
        <v>454</v>
      </c>
      <c r="BXW16" s="140" t="s">
        <v>454</v>
      </c>
      <c r="BXX16" s="140" t="s">
        <v>454</v>
      </c>
      <c r="BXY16" s="140" t="s">
        <v>454</v>
      </c>
      <c r="BXZ16" s="140" t="s">
        <v>454</v>
      </c>
      <c r="BYA16" s="140" t="s">
        <v>454</v>
      </c>
      <c r="BYB16" s="140" t="s">
        <v>454</v>
      </c>
      <c r="BYC16" s="140" t="s">
        <v>454</v>
      </c>
      <c r="BYD16" s="140" t="s">
        <v>454</v>
      </c>
      <c r="BYE16" s="140" t="s">
        <v>454</v>
      </c>
      <c r="BYF16" s="140" t="s">
        <v>454</v>
      </c>
      <c r="BYG16" s="140" t="s">
        <v>454</v>
      </c>
      <c r="BYH16" s="140" t="s">
        <v>454</v>
      </c>
      <c r="BYI16" s="140" t="s">
        <v>454</v>
      </c>
      <c r="BYJ16" s="140" t="s">
        <v>454</v>
      </c>
      <c r="BYK16" s="140" t="s">
        <v>454</v>
      </c>
      <c r="BYL16" s="140" t="s">
        <v>454</v>
      </c>
      <c r="BYM16" s="140" t="s">
        <v>454</v>
      </c>
      <c r="BYN16" s="140" t="s">
        <v>454</v>
      </c>
      <c r="BYO16" s="140" t="s">
        <v>454</v>
      </c>
      <c r="BYP16" s="140" t="s">
        <v>454</v>
      </c>
      <c r="BYQ16" s="140" t="s">
        <v>454</v>
      </c>
      <c r="BYR16" s="140" t="s">
        <v>454</v>
      </c>
      <c r="BYS16" s="140" t="s">
        <v>454</v>
      </c>
      <c r="BYT16" s="140" t="s">
        <v>454</v>
      </c>
      <c r="BYU16" s="140" t="s">
        <v>454</v>
      </c>
      <c r="BYV16" s="140" t="s">
        <v>454</v>
      </c>
      <c r="BYW16" s="140" t="s">
        <v>454</v>
      </c>
      <c r="BYX16" s="140" t="s">
        <v>454</v>
      </c>
      <c r="BYY16" s="140" t="s">
        <v>454</v>
      </c>
      <c r="BYZ16" s="140" t="s">
        <v>454</v>
      </c>
      <c r="BZA16" s="140" t="s">
        <v>454</v>
      </c>
      <c r="BZB16" s="140" t="s">
        <v>454</v>
      </c>
      <c r="BZC16" s="140" t="s">
        <v>454</v>
      </c>
      <c r="BZD16" s="140" t="s">
        <v>454</v>
      </c>
      <c r="BZE16" s="140" t="s">
        <v>454</v>
      </c>
      <c r="BZF16" s="140" t="s">
        <v>454</v>
      </c>
      <c r="BZG16" s="140" t="s">
        <v>454</v>
      </c>
      <c r="BZH16" s="140" t="s">
        <v>454</v>
      </c>
      <c r="BZI16" s="140" t="s">
        <v>454</v>
      </c>
      <c r="BZJ16" s="140" t="s">
        <v>454</v>
      </c>
      <c r="BZK16" s="140" t="s">
        <v>454</v>
      </c>
      <c r="BZL16" s="140" t="s">
        <v>454</v>
      </c>
      <c r="BZM16" s="140" t="s">
        <v>454</v>
      </c>
      <c r="BZN16" s="140" t="s">
        <v>454</v>
      </c>
      <c r="BZO16" s="140" t="s">
        <v>454</v>
      </c>
      <c r="BZP16" s="140" t="s">
        <v>454</v>
      </c>
      <c r="BZQ16" s="140" t="s">
        <v>454</v>
      </c>
      <c r="BZR16" s="140" t="s">
        <v>454</v>
      </c>
      <c r="BZS16" s="140" t="s">
        <v>454</v>
      </c>
      <c r="BZT16" s="140" t="s">
        <v>454</v>
      </c>
      <c r="BZU16" s="140" t="s">
        <v>454</v>
      </c>
      <c r="BZV16" s="140" t="s">
        <v>454</v>
      </c>
      <c r="BZW16" s="140" t="s">
        <v>454</v>
      </c>
      <c r="BZX16" s="140" t="s">
        <v>454</v>
      </c>
      <c r="BZY16" s="140" t="s">
        <v>454</v>
      </c>
      <c r="BZZ16" s="140" t="s">
        <v>454</v>
      </c>
      <c r="CAA16" s="140" t="s">
        <v>454</v>
      </c>
      <c r="CAB16" s="140" t="s">
        <v>454</v>
      </c>
      <c r="CAC16" s="140" t="s">
        <v>454</v>
      </c>
      <c r="CAD16" s="140" t="s">
        <v>454</v>
      </c>
      <c r="CAE16" s="140" t="s">
        <v>454</v>
      </c>
      <c r="CAF16" s="140" t="s">
        <v>454</v>
      </c>
      <c r="CAG16" s="140" t="s">
        <v>454</v>
      </c>
      <c r="CAH16" s="140" t="s">
        <v>454</v>
      </c>
      <c r="CAI16" s="140" t="s">
        <v>454</v>
      </c>
      <c r="CAJ16" s="140" t="s">
        <v>454</v>
      </c>
      <c r="CAK16" s="140" t="s">
        <v>454</v>
      </c>
      <c r="CAL16" s="140" t="s">
        <v>454</v>
      </c>
      <c r="CAM16" s="140" t="s">
        <v>454</v>
      </c>
      <c r="CAN16" s="140" t="s">
        <v>454</v>
      </c>
      <c r="CAO16" s="140" t="s">
        <v>454</v>
      </c>
      <c r="CAP16" s="140" t="s">
        <v>454</v>
      </c>
      <c r="CAQ16" s="140" t="s">
        <v>454</v>
      </c>
      <c r="CAR16" s="140" t="s">
        <v>454</v>
      </c>
      <c r="CAS16" s="140" t="s">
        <v>454</v>
      </c>
      <c r="CAT16" s="140" t="s">
        <v>454</v>
      </c>
      <c r="CAU16" s="140" t="s">
        <v>454</v>
      </c>
      <c r="CAV16" s="140" t="s">
        <v>454</v>
      </c>
      <c r="CAW16" s="140" t="s">
        <v>454</v>
      </c>
      <c r="CAX16" s="140" t="s">
        <v>454</v>
      </c>
      <c r="CAY16" s="140" t="s">
        <v>454</v>
      </c>
      <c r="CAZ16" s="140" t="s">
        <v>454</v>
      </c>
      <c r="CBA16" s="140" t="s">
        <v>454</v>
      </c>
      <c r="CBB16" s="140" t="s">
        <v>454</v>
      </c>
      <c r="CBC16" s="140" t="s">
        <v>454</v>
      </c>
      <c r="CBD16" s="140" t="s">
        <v>454</v>
      </c>
      <c r="CBE16" s="140" t="s">
        <v>454</v>
      </c>
      <c r="CBF16" s="140" t="s">
        <v>454</v>
      </c>
      <c r="CBG16" s="140" t="s">
        <v>454</v>
      </c>
      <c r="CBH16" s="140" t="s">
        <v>454</v>
      </c>
      <c r="CBI16" s="140" t="s">
        <v>454</v>
      </c>
      <c r="CBJ16" s="140" t="s">
        <v>454</v>
      </c>
      <c r="CBK16" s="140" t="s">
        <v>454</v>
      </c>
      <c r="CBL16" s="140" t="s">
        <v>454</v>
      </c>
      <c r="CBM16" s="140" t="s">
        <v>454</v>
      </c>
      <c r="CBN16" s="140" t="s">
        <v>454</v>
      </c>
      <c r="CBO16" s="140" t="s">
        <v>454</v>
      </c>
      <c r="CBP16" s="140" t="s">
        <v>454</v>
      </c>
      <c r="CBQ16" s="140" t="s">
        <v>454</v>
      </c>
      <c r="CBR16" s="140" t="s">
        <v>454</v>
      </c>
      <c r="CBS16" s="140" t="s">
        <v>454</v>
      </c>
      <c r="CBT16" s="140" t="s">
        <v>454</v>
      </c>
      <c r="CBU16" s="140" t="s">
        <v>454</v>
      </c>
      <c r="CBV16" s="140" t="s">
        <v>454</v>
      </c>
      <c r="CBW16" s="140" t="s">
        <v>454</v>
      </c>
      <c r="CBX16" s="140" t="s">
        <v>454</v>
      </c>
      <c r="CBY16" s="140" t="s">
        <v>454</v>
      </c>
      <c r="CBZ16" s="140" t="s">
        <v>454</v>
      </c>
      <c r="CCA16" s="140" t="s">
        <v>454</v>
      </c>
      <c r="CCB16" s="140" t="s">
        <v>454</v>
      </c>
      <c r="CCC16" s="140" t="s">
        <v>454</v>
      </c>
      <c r="CCD16" s="140" t="s">
        <v>454</v>
      </c>
      <c r="CCE16" s="140" t="s">
        <v>454</v>
      </c>
      <c r="CCF16" s="140" t="s">
        <v>454</v>
      </c>
      <c r="CCG16" s="140" t="s">
        <v>454</v>
      </c>
      <c r="CCH16" s="140" t="s">
        <v>454</v>
      </c>
      <c r="CCI16" s="140" t="s">
        <v>454</v>
      </c>
      <c r="CCJ16" s="140" t="s">
        <v>454</v>
      </c>
      <c r="CCK16" s="140" t="s">
        <v>454</v>
      </c>
      <c r="CCL16" s="140" t="s">
        <v>454</v>
      </c>
      <c r="CCM16" s="140" t="s">
        <v>454</v>
      </c>
      <c r="CCN16" s="140" t="s">
        <v>454</v>
      </c>
      <c r="CCO16" s="140" t="s">
        <v>454</v>
      </c>
      <c r="CCP16" s="140" t="s">
        <v>454</v>
      </c>
      <c r="CCQ16" s="140" t="s">
        <v>454</v>
      </c>
      <c r="CCR16" s="140" t="s">
        <v>454</v>
      </c>
      <c r="CCS16" s="140" t="s">
        <v>454</v>
      </c>
      <c r="CCT16" s="140" t="s">
        <v>454</v>
      </c>
      <c r="CCU16" s="140" t="s">
        <v>454</v>
      </c>
      <c r="CCV16" s="140" t="s">
        <v>454</v>
      </c>
      <c r="CCW16" s="140" t="s">
        <v>454</v>
      </c>
      <c r="CCX16" s="140" t="s">
        <v>454</v>
      </c>
      <c r="CCY16" s="140" t="s">
        <v>454</v>
      </c>
      <c r="CCZ16" s="140" t="s">
        <v>454</v>
      </c>
      <c r="CDA16" s="140" t="s">
        <v>454</v>
      </c>
      <c r="CDB16" s="140" t="s">
        <v>454</v>
      </c>
      <c r="CDC16" s="140" t="s">
        <v>454</v>
      </c>
      <c r="CDD16" s="140" t="s">
        <v>454</v>
      </c>
      <c r="CDE16" s="140" t="s">
        <v>454</v>
      </c>
      <c r="CDF16" s="140" t="s">
        <v>454</v>
      </c>
      <c r="CDG16" s="140" t="s">
        <v>454</v>
      </c>
      <c r="CDH16" s="140" t="s">
        <v>454</v>
      </c>
      <c r="CDI16" s="140" t="s">
        <v>454</v>
      </c>
      <c r="CDJ16" s="140" t="s">
        <v>454</v>
      </c>
      <c r="CDK16" s="140" t="s">
        <v>454</v>
      </c>
      <c r="CDL16" s="140" t="s">
        <v>454</v>
      </c>
      <c r="CDM16" s="140" t="s">
        <v>454</v>
      </c>
      <c r="CDN16" s="140" t="s">
        <v>454</v>
      </c>
      <c r="CDO16" s="140" t="s">
        <v>454</v>
      </c>
      <c r="CDP16" s="140" t="s">
        <v>454</v>
      </c>
      <c r="CDQ16" s="140" t="s">
        <v>454</v>
      </c>
      <c r="CDR16" s="140" t="s">
        <v>454</v>
      </c>
      <c r="CDS16" s="140" t="s">
        <v>454</v>
      </c>
      <c r="CDT16" s="140" t="s">
        <v>454</v>
      </c>
      <c r="CDU16" s="140" t="s">
        <v>454</v>
      </c>
      <c r="CDV16" s="140" t="s">
        <v>454</v>
      </c>
      <c r="CDW16" s="140" t="s">
        <v>454</v>
      </c>
      <c r="CDX16" s="140" t="s">
        <v>454</v>
      </c>
      <c r="CDY16" s="140" t="s">
        <v>454</v>
      </c>
      <c r="CDZ16" s="140" t="s">
        <v>454</v>
      </c>
      <c r="CEA16" s="140" t="s">
        <v>454</v>
      </c>
      <c r="CEB16" s="140" t="s">
        <v>454</v>
      </c>
      <c r="CEC16" s="140" t="s">
        <v>454</v>
      </c>
      <c r="CED16" s="140" t="s">
        <v>454</v>
      </c>
      <c r="CEE16" s="140" t="s">
        <v>454</v>
      </c>
      <c r="CEF16" s="140" t="s">
        <v>454</v>
      </c>
      <c r="CEG16" s="140" t="s">
        <v>454</v>
      </c>
      <c r="CEH16" s="140" t="s">
        <v>454</v>
      </c>
      <c r="CEI16" s="140" t="s">
        <v>454</v>
      </c>
      <c r="CEJ16" s="140" t="s">
        <v>454</v>
      </c>
      <c r="CEK16" s="140" t="s">
        <v>454</v>
      </c>
      <c r="CEL16" s="140" t="s">
        <v>454</v>
      </c>
      <c r="CEM16" s="140" t="s">
        <v>454</v>
      </c>
      <c r="CEN16" s="140" t="s">
        <v>454</v>
      </c>
      <c r="CEO16" s="140" t="s">
        <v>454</v>
      </c>
      <c r="CEP16" s="140" t="s">
        <v>454</v>
      </c>
      <c r="CEQ16" s="140" t="s">
        <v>454</v>
      </c>
      <c r="CER16" s="140" t="s">
        <v>454</v>
      </c>
      <c r="CES16" s="140" t="s">
        <v>454</v>
      </c>
      <c r="CET16" s="140" t="s">
        <v>454</v>
      </c>
      <c r="CEU16" s="140" t="s">
        <v>454</v>
      </c>
      <c r="CEV16" s="140" t="s">
        <v>454</v>
      </c>
      <c r="CEW16" s="140" t="s">
        <v>454</v>
      </c>
      <c r="CEX16" s="140" t="s">
        <v>454</v>
      </c>
      <c r="CEY16" s="140" t="s">
        <v>454</v>
      </c>
      <c r="CEZ16" s="140" t="s">
        <v>454</v>
      </c>
      <c r="CFA16" s="140" t="s">
        <v>454</v>
      </c>
      <c r="CFB16" s="140" t="s">
        <v>454</v>
      </c>
      <c r="CFC16" s="140" t="s">
        <v>454</v>
      </c>
      <c r="CFD16" s="140" t="s">
        <v>454</v>
      </c>
      <c r="CFE16" s="140" t="s">
        <v>454</v>
      </c>
      <c r="CFF16" s="140" t="s">
        <v>454</v>
      </c>
      <c r="CFG16" s="140" t="s">
        <v>454</v>
      </c>
      <c r="CFH16" s="140" t="s">
        <v>454</v>
      </c>
      <c r="CFI16" s="140" t="s">
        <v>454</v>
      </c>
      <c r="CFJ16" s="140" t="s">
        <v>454</v>
      </c>
      <c r="CFK16" s="140" t="s">
        <v>454</v>
      </c>
      <c r="CFL16" s="140" t="s">
        <v>454</v>
      </c>
      <c r="CFM16" s="140" t="s">
        <v>454</v>
      </c>
      <c r="CFN16" s="140" t="s">
        <v>454</v>
      </c>
      <c r="CFO16" s="140" t="s">
        <v>454</v>
      </c>
      <c r="CFP16" s="140" t="s">
        <v>454</v>
      </c>
      <c r="CFQ16" s="140" t="s">
        <v>454</v>
      </c>
      <c r="CFR16" s="140" t="s">
        <v>454</v>
      </c>
      <c r="CFS16" s="140" t="s">
        <v>454</v>
      </c>
      <c r="CFT16" s="140" t="s">
        <v>454</v>
      </c>
      <c r="CFU16" s="140" t="s">
        <v>454</v>
      </c>
      <c r="CFV16" s="140" t="s">
        <v>454</v>
      </c>
      <c r="CFW16" s="140" t="s">
        <v>454</v>
      </c>
      <c r="CFX16" s="140" t="s">
        <v>454</v>
      </c>
      <c r="CFY16" s="140" t="s">
        <v>454</v>
      </c>
      <c r="CFZ16" s="140" t="s">
        <v>454</v>
      </c>
      <c r="CGA16" s="140" t="s">
        <v>454</v>
      </c>
      <c r="CGB16" s="140" t="s">
        <v>454</v>
      </c>
      <c r="CGC16" s="140" t="s">
        <v>454</v>
      </c>
      <c r="CGD16" s="140" t="s">
        <v>454</v>
      </c>
      <c r="CGE16" s="140" t="s">
        <v>454</v>
      </c>
      <c r="CGF16" s="140" t="s">
        <v>454</v>
      </c>
      <c r="CGG16" s="140" t="s">
        <v>454</v>
      </c>
      <c r="CGH16" s="140" t="s">
        <v>454</v>
      </c>
      <c r="CGI16" s="140" t="s">
        <v>454</v>
      </c>
      <c r="CGJ16" s="140" t="s">
        <v>454</v>
      </c>
      <c r="CGK16" s="140" t="s">
        <v>454</v>
      </c>
      <c r="CGL16" s="140" t="s">
        <v>454</v>
      </c>
      <c r="CGM16" s="140" t="s">
        <v>454</v>
      </c>
      <c r="CGN16" s="140" t="s">
        <v>454</v>
      </c>
      <c r="CGO16" s="140" t="s">
        <v>454</v>
      </c>
      <c r="CGP16" s="140" t="s">
        <v>454</v>
      </c>
      <c r="CGQ16" s="140" t="s">
        <v>454</v>
      </c>
      <c r="CGR16" s="140" t="s">
        <v>454</v>
      </c>
      <c r="CGS16" s="140" t="s">
        <v>454</v>
      </c>
      <c r="CGT16" s="140" t="s">
        <v>454</v>
      </c>
      <c r="CGU16" s="140" t="s">
        <v>454</v>
      </c>
      <c r="CGV16" s="140" t="s">
        <v>454</v>
      </c>
      <c r="CGW16" s="140" t="s">
        <v>454</v>
      </c>
      <c r="CGX16" s="140" t="s">
        <v>454</v>
      </c>
      <c r="CGY16" s="140" t="s">
        <v>454</v>
      </c>
      <c r="CGZ16" s="140" t="s">
        <v>454</v>
      </c>
      <c r="CHA16" s="140" t="s">
        <v>454</v>
      </c>
      <c r="CHB16" s="140" t="s">
        <v>454</v>
      </c>
      <c r="CHC16" s="140" t="s">
        <v>454</v>
      </c>
      <c r="CHD16" s="140" t="s">
        <v>454</v>
      </c>
      <c r="CHE16" s="140" t="s">
        <v>454</v>
      </c>
      <c r="CHF16" s="140" t="s">
        <v>454</v>
      </c>
      <c r="CHG16" s="140" t="s">
        <v>454</v>
      </c>
      <c r="CHH16" s="140" t="s">
        <v>454</v>
      </c>
      <c r="CHI16" s="140" t="s">
        <v>454</v>
      </c>
      <c r="CHJ16" s="140" t="s">
        <v>454</v>
      </c>
      <c r="CHK16" s="140" t="s">
        <v>454</v>
      </c>
      <c r="CHL16" s="140" t="s">
        <v>454</v>
      </c>
      <c r="CHM16" s="140" t="s">
        <v>454</v>
      </c>
      <c r="CHN16" s="140" t="s">
        <v>454</v>
      </c>
      <c r="CHO16" s="140" t="s">
        <v>454</v>
      </c>
      <c r="CHP16" s="140" t="s">
        <v>454</v>
      </c>
      <c r="CHQ16" s="140" t="s">
        <v>454</v>
      </c>
      <c r="CHR16" s="140" t="s">
        <v>454</v>
      </c>
      <c r="CHS16" s="140" t="s">
        <v>454</v>
      </c>
      <c r="CHT16" s="140" t="s">
        <v>454</v>
      </c>
      <c r="CHU16" s="140" t="s">
        <v>454</v>
      </c>
      <c r="CHV16" s="140" t="s">
        <v>454</v>
      </c>
      <c r="CHW16" s="140" t="s">
        <v>454</v>
      </c>
      <c r="CHX16" s="140" t="s">
        <v>454</v>
      </c>
      <c r="CHY16" s="140" t="s">
        <v>454</v>
      </c>
      <c r="CHZ16" s="140" t="s">
        <v>454</v>
      </c>
      <c r="CIA16" s="140" t="s">
        <v>454</v>
      </c>
      <c r="CIB16" s="140" t="s">
        <v>454</v>
      </c>
      <c r="CIC16" s="140" t="s">
        <v>454</v>
      </c>
      <c r="CID16" s="140" t="s">
        <v>454</v>
      </c>
      <c r="CIE16" s="140" t="s">
        <v>454</v>
      </c>
      <c r="CIF16" s="140" t="s">
        <v>454</v>
      </c>
      <c r="CIG16" s="140" t="s">
        <v>454</v>
      </c>
      <c r="CIH16" s="140" t="s">
        <v>454</v>
      </c>
      <c r="CII16" s="140" t="s">
        <v>454</v>
      </c>
      <c r="CIJ16" s="140" t="s">
        <v>454</v>
      </c>
      <c r="CIK16" s="140" t="s">
        <v>454</v>
      </c>
      <c r="CIL16" s="140" t="s">
        <v>454</v>
      </c>
      <c r="CIM16" s="140" t="s">
        <v>454</v>
      </c>
      <c r="CIN16" s="140" t="s">
        <v>454</v>
      </c>
      <c r="CIO16" s="140" t="s">
        <v>454</v>
      </c>
      <c r="CIP16" s="140" t="s">
        <v>454</v>
      </c>
      <c r="CIQ16" s="140" t="s">
        <v>454</v>
      </c>
      <c r="CIR16" s="140" t="s">
        <v>454</v>
      </c>
      <c r="CIS16" s="140" t="s">
        <v>454</v>
      </c>
      <c r="CIT16" s="140" t="s">
        <v>454</v>
      </c>
      <c r="CIU16" s="140" t="s">
        <v>454</v>
      </c>
      <c r="CIV16" s="140" t="s">
        <v>454</v>
      </c>
      <c r="CIW16" s="140" t="s">
        <v>454</v>
      </c>
      <c r="CIX16" s="140" t="s">
        <v>454</v>
      </c>
      <c r="CIY16" s="140" t="s">
        <v>454</v>
      </c>
      <c r="CIZ16" s="140" t="s">
        <v>454</v>
      </c>
      <c r="CJA16" s="140" t="s">
        <v>454</v>
      </c>
      <c r="CJB16" s="140" t="s">
        <v>454</v>
      </c>
      <c r="CJC16" s="140" t="s">
        <v>454</v>
      </c>
      <c r="CJD16" s="140" t="s">
        <v>454</v>
      </c>
      <c r="CJE16" s="140" t="s">
        <v>454</v>
      </c>
      <c r="CJF16" s="140" t="s">
        <v>454</v>
      </c>
      <c r="CJG16" s="140" t="s">
        <v>454</v>
      </c>
      <c r="CJH16" s="140" t="s">
        <v>454</v>
      </c>
      <c r="CJI16" s="140" t="s">
        <v>454</v>
      </c>
      <c r="CJJ16" s="140" t="s">
        <v>454</v>
      </c>
      <c r="CJK16" s="140" t="s">
        <v>454</v>
      </c>
      <c r="CJL16" s="140" t="s">
        <v>454</v>
      </c>
      <c r="CJM16" s="140" t="s">
        <v>454</v>
      </c>
      <c r="CJN16" s="140" t="s">
        <v>454</v>
      </c>
      <c r="CJO16" s="140" t="s">
        <v>454</v>
      </c>
      <c r="CJP16" s="140" t="s">
        <v>454</v>
      </c>
      <c r="CJQ16" s="140" t="s">
        <v>454</v>
      </c>
      <c r="CJR16" s="140" t="s">
        <v>454</v>
      </c>
      <c r="CJS16" s="140" t="s">
        <v>454</v>
      </c>
      <c r="CJT16" s="140" t="s">
        <v>454</v>
      </c>
      <c r="CJU16" s="140" t="s">
        <v>454</v>
      </c>
      <c r="CJV16" s="140" t="s">
        <v>454</v>
      </c>
      <c r="CJW16" s="140" t="s">
        <v>454</v>
      </c>
      <c r="CJX16" s="140" t="s">
        <v>454</v>
      </c>
      <c r="CJY16" s="140" t="s">
        <v>454</v>
      </c>
      <c r="CJZ16" s="140" t="s">
        <v>454</v>
      </c>
      <c r="CKA16" s="140" t="s">
        <v>454</v>
      </c>
      <c r="CKB16" s="140" t="s">
        <v>454</v>
      </c>
      <c r="CKC16" s="140" t="s">
        <v>454</v>
      </c>
      <c r="CKD16" s="140" t="s">
        <v>454</v>
      </c>
      <c r="CKE16" s="140" t="s">
        <v>454</v>
      </c>
      <c r="CKF16" s="140" t="s">
        <v>454</v>
      </c>
      <c r="CKG16" s="140" t="s">
        <v>454</v>
      </c>
      <c r="CKH16" s="140" t="s">
        <v>454</v>
      </c>
      <c r="CKI16" s="140" t="s">
        <v>454</v>
      </c>
      <c r="CKJ16" s="140" t="s">
        <v>454</v>
      </c>
      <c r="CKK16" s="140" t="s">
        <v>454</v>
      </c>
      <c r="CKL16" s="140" t="s">
        <v>454</v>
      </c>
      <c r="CKM16" s="140" t="s">
        <v>454</v>
      </c>
      <c r="CKN16" s="140" t="s">
        <v>454</v>
      </c>
      <c r="CKO16" s="140" t="s">
        <v>454</v>
      </c>
      <c r="CKP16" s="140" t="s">
        <v>454</v>
      </c>
      <c r="CKQ16" s="140" t="s">
        <v>454</v>
      </c>
      <c r="CKR16" s="140" t="s">
        <v>454</v>
      </c>
      <c r="CKS16" s="140" t="s">
        <v>454</v>
      </c>
      <c r="CKT16" s="140" t="s">
        <v>454</v>
      </c>
      <c r="CKU16" s="140" t="s">
        <v>454</v>
      </c>
      <c r="CKV16" s="140" t="s">
        <v>454</v>
      </c>
      <c r="CKW16" s="140" t="s">
        <v>454</v>
      </c>
      <c r="CKX16" s="140" t="s">
        <v>454</v>
      </c>
      <c r="CKY16" s="140" t="s">
        <v>454</v>
      </c>
      <c r="CKZ16" s="140" t="s">
        <v>454</v>
      </c>
      <c r="CLA16" s="140" t="s">
        <v>454</v>
      </c>
      <c r="CLB16" s="140" t="s">
        <v>454</v>
      </c>
      <c r="CLC16" s="140" t="s">
        <v>454</v>
      </c>
      <c r="CLD16" s="140" t="s">
        <v>454</v>
      </c>
      <c r="CLE16" s="140" t="s">
        <v>454</v>
      </c>
      <c r="CLF16" s="140" t="s">
        <v>454</v>
      </c>
      <c r="CLG16" s="140" t="s">
        <v>454</v>
      </c>
      <c r="CLH16" s="140" t="s">
        <v>454</v>
      </c>
      <c r="CLI16" s="140" t="s">
        <v>454</v>
      </c>
      <c r="CLJ16" s="140" t="s">
        <v>454</v>
      </c>
      <c r="CLK16" s="140" t="s">
        <v>454</v>
      </c>
      <c r="CLL16" s="140" t="s">
        <v>454</v>
      </c>
      <c r="CLM16" s="140" t="s">
        <v>454</v>
      </c>
      <c r="CLN16" s="140" t="s">
        <v>454</v>
      </c>
      <c r="CLO16" s="140" t="s">
        <v>454</v>
      </c>
      <c r="CLP16" s="140" t="s">
        <v>454</v>
      </c>
      <c r="CLQ16" s="140" t="s">
        <v>454</v>
      </c>
      <c r="CLR16" s="140" t="s">
        <v>454</v>
      </c>
      <c r="CLS16" s="140" t="s">
        <v>454</v>
      </c>
      <c r="CLT16" s="140" t="s">
        <v>454</v>
      </c>
      <c r="CLU16" s="140" t="s">
        <v>454</v>
      </c>
      <c r="CLV16" s="140" t="s">
        <v>454</v>
      </c>
      <c r="CLW16" s="140" t="s">
        <v>454</v>
      </c>
      <c r="CLX16" s="140" t="s">
        <v>454</v>
      </c>
      <c r="CLY16" s="140" t="s">
        <v>454</v>
      </c>
      <c r="CLZ16" s="140" t="s">
        <v>454</v>
      </c>
      <c r="CMA16" s="140" t="s">
        <v>454</v>
      </c>
      <c r="CMB16" s="140" t="s">
        <v>454</v>
      </c>
      <c r="CMC16" s="140" t="s">
        <v>454</v>
      </c>
      <c r="CMD16" s="140" t="s">
        <v>454</v>
      </c>
      <c r="CME16" s="140" t="s">
        <v>454</v>
      </c>
      <c r="CMF16" s="140" t="s">
        <v>454</v>
      </c>
      <c r="CMG16" s="140" t="s">
        <v>454</v>
      </c>
      <c r="CMH16" s="140" t="s">
        <v>454</v>
      </c>
      <c r="CMI16" s="140" t="s">
        <v>454</v>
      </c>
      <c r="CMJ16" s="140" t="s">
        <v>454</v>
      </c>
      <c r="CMK16" s="140" t="s">
        <v>454</v>
      </c>
      <c r="CML16" s="140" t="s">
        <v>454</v>
      </c>
      <c r="CMM16" s="140" t="s">
        <v>454</v>
      </c>
      <c r="CMN16" s="140" t="s">
        <v>454</v>
      </c>
      <c r="CMO16" s="140" t="s">
        <v>454</v>
      </c>
      <c r="CMP16" s="140" t="s">
        <v>454</v>
      </c>
      <c r="CMQ16" s="140" t="s">
        <v>454</v>
      </c>
      <c r="CMR16" s="140" t="s">
        <v>454</v>
      </c>
      <c r="CMS16" s="140" t="s">
        <v>454</v>
      </c>
      <c r="CMT16" s="140" t="s">
        <v>454</v>
      </c>
      <c r="CMU16" s="140" t="s">
        <v>454</v>
      </c>
      <c r="CMV16" s="140" t="s">
        <v>454</v>
      </c>
      <c r="CMW16" s="140" t="s">
        <v>454</v>
      </c>
      <c r="CMX16" s="140" t="s">
        <v>454</v>
      </c>
      <c r="CMY16" s="140" t="s">
        <v>454</v>
      </c>
      <c r="CMZ16" s="140" t="s">
        <v>454</v>
      </c>
      <c r="CNA16" s="140" t="s">
        <v>454</v>
      </c>
      <c r="CNB16" s="140" t="s">
        <v>454</v>
      </c>
      <c r="CNC16" s="140" t="s">
        <v>454</v>
      </c>
      <c r="CND16" s="140" t="s">
        <v>454</v>
      </c>
      <c r="CNE16" s="140" t="s">
        <v>454</v>
      </c>
      <c r="CNF16" s="140" t="s">
        <v>454</v>
      </c>
      <c r="CNG16" s="140" t="s">
        <v>454</v>
      </c>
      <c r="CNH16" s="140" t="s">
        <v>454</v>
      </c>
      <c r="CNI16" s="140" t="s">
        <v>454</v>
      </c>
      <c r="CNJ16" s="140" t="s">
        <v>454</v>
      </c>
      <c r="CNK16" s="140" t="s">
        <v>454</v>
      </c>
      <c r="CNL16" s="140" t="s">
        <v>454</v>
      </c>
      <c r="CNM16" s="140" t="s">
        <v>454</v>
      </c>
      <c r="CNN16" s="140" t="s">
        <v>454</v>
      </c>
      <c r="CNO16" s="140" t="s">
        <v>454</v>
      </c>
      <c r="CNP16" s="140" t="s">
        <v>454</v>
      </c>
      <c r="CNQ16" s="140" t="s">
        <v>454</v>
      </c>
      <c r="CNR16" s="140" t="s">
        <v>454</v>
      </c>
      <c r="CNS16" s="140" t="s">
        <v>454</v>
      </c>
      <c r="CNT16" s="140" t="s">
        <v>454</v>
      </c>
      <c r="CNU16" s="140" t="s">
        <v>454</v>
      </c>
      <c r="CNV16" s="140" t="s">
        <v>454</v>
      </c>
      <c r="CNW16" s="140" t="s">
        <v>454</v>
      </c>
      <c r="CNX16" s="140" t="s">
        <v>454</v>
      </c>
      <c r="CNY16" s="140" t="s">
        <v>454</v>
      </c>
      <c r="CNZ16" s="140" t="s">
        <v>454</v>
      </c>
      <c r="COA16" s="140" t="s">
        <v>454</v>
      </c>
      <c r="COB16" s="140" t="s">
        <v>454</v>
      </c>
      <c r="COC16" s="140" t="s">
        <v>454</v>
      </c>
      <c r="COD16" s="140" t="s">
        <v>454</v>
      </c>
      <c r="COE16" s="140" t="s">
        <v>454</v>
      </c>
      <c r="COF16" s="140" t="s">
        <v>454</v>
      </c>
      <c r="COG16" s="140" t="s">
        <v>454</v>
      </c>
      <c r="COH16" s="140" t="s">
        <v>454</v>
      </c>
      <c r="COI16" s="140" t="s">
        <v>454</v>
      </c>
      <c r="COJ16" s="140" t="s">
        <v>454</v>
      </c>
      <c r="COK16" s="140" t="s">
        <v>454</v>
      </c>
      <c r="COL16" s="140" t="s">
        <v>454</v>
      </c>
      <c r="COM16" s="140" t="s">
        <v>454</v>
      </c>
      <c r="CON16" s="140" t="s">
        <v>454</v>
      </c>
      <c r="COO16" s="140" t="s">
        <v>454</v>
      </c>
      <c r="COP16" s="140" t="s">
        <v>454</v>
      </c>
      <c r="COQ16" s="140" t="s">
        <v>454</v>
      </c>
      <c r="COR16" s="140" t="s">
        <v>454</v>
      </c>
      <c r="COS16" s="140" t="s">
        <v>454</v>
      </c>
      <c r="COT16" s="140" t="s">
        <v>454</v>
      </c>
      <c r="COU16" s="140" t="s">
        <v>454</v>
      </c>
      <c r="COV16" s="140" t="s">
        <v>454</v>
      </c>
      <c r="COW16" s="140" t="s">
        <v>454</v>
      </c>
      <c r="COX16" s="140" t="s">
        <v>454</v>
      </c>
      <c r="COY16" s="140" t="s">
        <v>454</v>
      </c>
      <c r="COZ16" s="140" t="s">
        <v>454</v>
      </c>
      <c r="CPA16" s="140" t="s">
        <v>454</v>
      </c>
      <c r="CPB16" s="140" t="s">
        <v>454</v>
      </c>
      <c r="CPC16" s="140" t="s">
        <v>454</v>
      </c>
      <c r="CPD16" s="140" t="s">
        <v>454</v>
      </c>
      <c r="CPE16" s="140" t="s">
        <v>454</v>
      </c>
      <c r="CPF16" s="140" t="s">
        <v>454</v>
      </c>
      <c r="CPG16" s="140" t="s">
        <v>454</v>
      </c>
      <c r="CPH16" s="140" t="s">
        <v>454</v>
      </c>
      <c r="CPI16" s="140" t="s">
        <v>454</v>
      </c>
      <c r="CPJ16" s="140" t="s">
        <v>454</v>
      </c>
      <c r="CPK16" s="140" t="s">
        <v>454</v>
      </c>
      <c r="CPL16" s="140" t="s">
        <v>454</v>
      </c>
      <c r="CPM16" s="140" t="s">
        <v>454</v>
      </c>
      <c r="CPN16" s="140" t="s">
        <v>454</v>
      </c>
      <c r="CPO16" s="140" t="s">
        <v>454</v>
      </c>
      <c r="CPP16" s="140" t="s">
        <v>454</v>
      </c>
      <c r="CPQ16" s="140" t="s">
        <v>454</v>
      </c>
      <c r="CPR16" s="140" t="s">
        <v>454</v>
      </c>
      <c r="CPS16" s="140" t="s">
        <v>454</v>
      </c>
      <c r="CPT16" s="140" t="s">
        <v>454</v>
      </c>
      <c r="CPU16" s="140" t="s">
        <v>454</v>
      </c>
      <c r="CPV16" s="140" t="s">
        <v>454</v>
      </c>
      <c r="CPW16" s="140" t="s">
        <v>454</v>
      </c>
      <c r="CPX16" s="140" t="s">
        <v>454</v>
      </c>
      <c r="CPY16" s="140" t="s">
        <v>454</v>
      </c>
      <c r="CPZ16" s="140" t="s">
        <v>454</v>
      </c>
      <c r="CQA16" s="140" t="s">
        <v>454</v>
      </c>
      <c r="CQB16" s="140" t="s">
        <v>454</v>
      </c>
      <c r="CQC16" s="140" t="s">
        <v>454</v>
      </c>
      <c r="CQD16" s="140" t="s">
        <v>454</v>
      </c>
      <c r="CQE16" s="140" t="s">
        <v>454</v>
      </c>
      <c r="CQF16" s="140" t="s">
        <v>454</v>
      </c>
      <c r="CQG16" s="140" t="s">
        <v>454</v>
      </c>
      <c r="CQH16" s="140" t="s">
        <v>454</v>
      </c>
      <c r="CQI16" s="140" t="s">
        <v>454</v>
      </c>
      <c r="CQJ16" s="140" t="s">
        <v>454</v>
      </c>
      <c r="CQK16" s="140" t="s">
        <v>454</v>
      </c>
      <c r="CQL16" s="140" t="s">
        <v>454</v>
      </c>
      <c r="CQM16" s="140" t="s">
        <v>454</v>
      </c>
      <c r="CQN16" s="140" t="s">
        <v>454</v>
      </c>
      <c r="CQO16" s="140" t="s">
        <v>454</v>
      </c>
      <c r="CQP16" s="140" t="s">
        <v>454</v>
      </c>
      <c r="CQQ16" s="140" t="s">
        <v>454</v>
      </c>
      <c r="CQR16" s="140" t="s">
        <v>454</v>
      </c>
      <c r="CQS16" s="140" t="s">
        <v>454</v>
      </c>
      <c r="CQT16" s="140" t="s">
        <v>454</v>
      </c>
      <c r="CQU16" s="140" t="s">
        <v>454</v>
      </c>
      <c r="CQV16" s="140" t="s">
        <v>454</v>
      </c>
      <c r="CQW16" s="140" t="s">
        <v>454</v>
      </c>
      <c r="CQX16" s="140" t="s">
        <v>454</v>
      </c>
      <c r="CQY16" s="140" t="s">
        <v>454</v>
      </c>
      <c r="CQZ16" s="140" t="s">
        <v>454</v>
      </c>
      <c r="CRA16" s="140" t="s">
        <v>454</v>
      </c>
      <c r="CRB16" s="140" t="s">
        <v>454</v>
      </c>
      <c r="CRC16" s="140" t="s">
        <v>454</v>
      </c>
      <c r="CRD16" s="140" t="s">
        <v>454</v>
      </c>
      <c r="CRE16" s="140" t="s">
        <v>454</v>
      </c>
      <c r="CRF16" s="140" t="s">
        <v>454</v>
      </c>
      <c r="CRG16" s="140" t="s">
        <v>454</v>
      </c>
      <c r="CRH16" s="140" t="s">
        <v>454</v>
      </c>
      <c r="CRI16" s="140" t="s">
        <v>454</v>
      </c>
      <c r="CRJ16" s="140" t="s">
        <v>454</v>
      </c>
      <c r="CRK16" s="140" t="s">
        <v>454</v>
      </c>
      <c r="CRL16" s="140" t="s">
        <v>454</v>
      </c>
      <c r="CRM16" s="140" t="s">
        <v>454</v>
      </c>
      <c r="CRN16" s="140" t="s">
        <v>454</v>
      </c>
      <c r="CRO16" s="140" t="s">
        <v>454</v>
      </c>
      <c r="CRP16" s="140" t="s">
        <v>454</v>
      </c>
      <c r="CRQ16" s="140" t="s">
        <v>454</v>
      </c>
      <c r="CRR16" s="140" t="s">
        <v>454</v>
      </c>
      <c r="CRS16" s="140" t="s">
        <v>454</v>
      </c>
      <c r="CRT16" s="140" t="s">
        <v>454</v>
      </c>
      <c r="CRU16" s="140" t="s">
        <v>454</v>
      </c>
      <c r="CRV16" s="140" t="s">
        <v>454</v>
      </c>
      <c r="CRW16" s="140" t="s">
        <v>454</v>
      </c>
      <c r="CRX16" s="140" t="s">
        <v>454</v>
      </c>
      <c r="CRY16" s="140" t="s">
        <v>454</v>
      </c>
      <c r="CRZ16" s="140" t="s">
        <v>454</v>
      </c>
      <c r="CSA16" s="140" t="s">
        <v>454</v>
      </c>
      <c r="CSB16" s="140" t="s">
        <v>454</v>
      </c>
      <c r="CSC16" s="140" t="s">
        <v>454</v>
      </c>
      <c r="CSD16" s="140" t="s">
        <v>454</v>
      </c>
      <c r="CSE16" s="140" t="s">
        <v>454</v>
      </c>
      <c r="CSF16" s="140" t="s">
        <v>454</v>
      </c>
      <c r="CSG16" s="140" t="s">
        <v>454</v>
      </c>
      <c r="CSH16" s="140" t="s">
        <v>454</v>
      </c>
      <c r="CSI16" s="140" t="s">
        <v>454</v>
      </c>
      <c r="CSJ16" s="140" t="s">
        <v>454</v>
      </c>
      <c r="CSK16" s="140" t="s">
        <v>454</v>
      </c>
      <c r="CSL16" s="140" t="s">
        <v>454</v>
      </c>
      <c r="CSM16" s="140" t="s">
        <v>454</v>
      </c>
      <c r="CSN16" s="140" t="s">
        <v>454</v>
      </c>
      <c r="CSO16" s="140" t="s">
        <v>454</v>
      </c>
      <c r="CSP16" s="140" t="s">
        <v>454</v>
      </c>
      <c r="CSQ16" s="140" t="s">
        <v>454</v>
      </c>
      <c r="CSR16" s="140" t="s">
        <v>454</v>
      </c>
      <c r="CSS16" s="140" t="s">
        <v>454</v>
      </c>
      <c r="CST16" s="140" t="s">
        <v>454</v>
      </c>
      <c r="CSU16" s="140" t="s">
        <v>454</v>
      </c>
      <c r="CSV16" s="140" t="s">
        <v>454</v>
      </c>
      <c r="CSW16" s="140" t="s">
        <v>454</v>
      </c>
      <c r="CSX16" s="140" t="s">
        <v>454</v>
      </c>
      <c r="CSY16" s="140" t="s">
        <v>454</v>
      </c>
      <c r="CSZ16" s="140" t="s">
        <v>454</v>
      </c>
      <c r="CTA16" s="140" t="s">
        <v>454</v>
      </c>
      <c r="CTB16" s="140" t="s">
        <v>454</v>
      </c>
      <c r="CTC16" s="140" t="s">
        <v>454</v>
      </c>
      <c r="CTD16" s="140" t="s">
        <v>454</v>
      </c>
      <c r="CTE16" s="140" t="s">
        <v>454</v>
      </c>
      <c r="CTF16" s="140" t="s">
        <v>454</v>
      </c>
      <c r="CTG16" s="140" t="s">
        <v>454</v>
      </c>
      <c r="CTH16" s="140" t="s">
        <v>454</v>
      </c>
      <c r="CTI16" s="140" t="s">
        <v>454</v>
      </c>
      <c r="CTJ16" s="140" t="s">
        <v>454</v>
      </c>
      <c r="CTK16" s="140" t="s">
        <v>454</v>
      </c>
      <c r="CTL16" s="140" t="s">
        <v>454</v>
      </c>
      <c r="CTM16" s="140" t="s">
        <v>454</v>
      </c>
      <c r="CTN16" s="140" t="s">
        <v>454</v>
      </c>
      <c r="CTO16" s="140" t="s">
        <v>454</v>
      </c>
      <c r="CTP16" s="140" t="s">
        <v>454</v>
      </c>
      <c r="CTQ16" s="140" t="s">
        <v>454</v>
      </c>
      <c r="CTR16" s="140" t="s">
        <v>454</v>
      </c>
      <c r="CTS16" s="140" t="s">
        <v>454</v>
      </c>
      <c r="CTT16" s="140" t="s">
        <v>454</v>
      </c>
      <c r="CTU16" s="140" t="s">
        <v>454</v>
      </c>
      <c r="CTV16" s="140" t="s">
        <v>454</v>
      </c>
      <c r="CTW16" s="140" t="s">
        <v>454</v>
      </c>
      <c r="CTX16" s="140" t="s">
        <v>454</v>
      </c>
      <c r="CTY16" s="140" t="s">
        <v>454</v>
      </c>
      <c r="CTZ16" s="140" t="s">
        <v>454</v>
      </c>
      <c r="CUA16" s="140" t="s">
        <v>454</v>
      </c>
      <c r="CUB16" s="140" t="s">
        <v>454</v>
      </c>
      <c r="CUC16" s="140" t="s">
        <v>454</v>
      </c>
      <c r="CUD16" s="140" t="s">
        <v>454</v>
      </c>
      <c r="CUE16" s="140" t="s">
        <v>454</v>
      </c>
      <c r="CUF16" s="140" t="s">
        <v>454</v>
      </c>
      <c r="CUG16" s="140" t="s">
        <v>454</v>
      </c>
      <c r="CUH16" s="140" t="s">
        <v>454</v>
      </c>
      <c r="CUI16" s="140" t="s">
        <v>454</v>
      </c>
      <c r="CUJ16" s="140" t="s">
        <v>454</v>
      </c>
      <c r="CUK16" s="140" t="s">
        <v>454</v>
      </c>
      <c r="CUL16" s="140" t="s">
        <v>454</v>
      </c>
      <c r="CUM16" s="140" t="s">
        <v>454</v>
      </c>
      <c r="CUN16" s="140" t="s">
        <v>454</v>
      </c>
      <c r="CUO16" s="140" t="s">
        <v>454</v>
      </c>
      <c r="CUP16" s="140" t="s">
        <v>454</v>
      </c>
      <c r="CUQ16" s="140" t="s">
        <v>454</v>
      </c>
      <c r="CUR16" s="140" t="s">
        <v>454</v>
      </c>
      <c r="CUS16" s="140" t="s">
        <v>454</v>
      </c>
      <c r="CUT16" s="140" t="s">
        <v>454</v>
      </c>
      <c r="CUU16" s="140" t="s">
        <v>454</v>
      </c>
      <c r="CUV16" s="140" t="s">
        <v>454</v>
      </c>
      <c r="CUW16" s="140" t="s">
        <v>454</v>
      </c>
      <c r="CUX16" s="140" t="s">
        <v>454</v>
      </c>
      <c r="CUY16" s="140" t="s">
        <v>454</v>
      </c>
      <c r="CUZ16" s="140" t="s">
        <v>454</v>
      </c>
      <c r="CVA16" s="140" t="s">
        <v>454</v>
      </c>
      <c r="CVB16" s="140" t="s">
        <v>454</v>
      </c>
      <c r="CVC16" s="140" t="s">
        <v>454</v>
      </c>
      <c r="CVD16" s="140" t="s">
        <v>454</v>
      </c>
      <c r="CVE16" s="140" t="s">
        <v>454</v>
      </c>
      <c r="CVF16" s="140" t="s">
        <v>454</v>
      </c>
      <c r="CVG16" s="140" t="s">
        <v>454</v>
      </c>
      <c r="CVH16" s="140" t="s">
        <v>454</v>
      </c>
      <c r="CVI16" s="140" t="s">
        <v>454</v>
      </c>
      <c r="CVJ16" s="140" t="s">
        <v>454</v>
      </c>
      <c r="CVK16" s="140" t="s">
        <v>454</v>
      </c>
      <c r="CVL16" s="140" t="s">
        <v>454</v>
      </c>
      <c r="CVM16" s="140" t="s">
        <v>454</v>
      </c>
      <c r="CVN16" s="140" t="s">
        <v>454</v>
      </c>
      <c r="CVO16" s="140" t="s">
        <v>454</v>
      </c>
      <c r="CVP16" s="140" t="s">
        <v>454</v>
      </c>
      <c r="CVQ16" s="140" t="s">
        <v>454</v>
      </c>
      <c r="CVR16" s="140" t="s">
        <v>454</v>
      </c>
      <c r="CVS16" s="140" t="s">
        <v>454</v>
      </c>
      <c r="CVT16" s="140" t="s">
        <v>454</v>
      </c>
      <c r="CVU16" s="140" t="s">
        <v>454</v>
      </c>
      <c r="CVV16" s="140" t="s">
        <v>454</v>
      </c>
      <c r="CVW16" s="140" t="s">
        <v>454</v>
      </c>
      <c r="CVX16" s="140" t="s">
        <v>454</v>
      </c>
      <c r="CVY16" s="140" t="s">
        <v>454</v>
      </c>
      <c r="CVZ16" s="140" t="s">
        <v>454</v>
      </c>
      <c r="CWA16" s="140" t="s">
        <v>454</v>
      </c>
      <c r="CWB16" s="140" t="s">
        <v>454</v>
      </c>
      <c r="CWC16" s="140" t="s">
        <v>454</v>
      </c>
      <c r="CWD16" s="140" t="s">
        <v>454</v>
      </c>
      <c r="CWE16" s="140" t="s">
        <v>454</v>
      </c>
      <c r="CWF16" s="140" t="s">
        <v>454</v>
      </c>
      <c r="CWG16" s="140" t="s">
        <v>454</v>
      </c>
      <c r="CWH16" s="140" t="s">
        <v>454</v>
      </c>
      <c r="CWI16" s="140" t="s">
        <v>454</v>
      </c>
      <c r="CWJ16" s="140" t="s">
        <v>454</v>
      </c>
      <c r="CWK16" s="140" t="s">
        <v>454</v>
      </c>
      <c r="CWL16" s="140" t="s">
        <v>454</v>
      </c>
      <c r="CWM16" s="140" t="s">
        <v>454</v>
      </c>
      <c r="CWN16" s="140" t="s">
        <v>454</v>
      </c>
      <c r="CWO16" s="140" t="s">
        <v>454</v>
      </c>
      <c r="CWP16" s="140" t="s">
        <v>454</v>
      </c>
      <c r="CWQ16" s="140" t="s">
        <v>454</v>
      </c>
      <c r="CWR16" s="140" t="s">
        <v>454</v>
      </c>
      <c r="CWS16" s="140" t="s">
        <v>454</v>
      </c>
      <c r="CWT16" s="140" t="s">
        <v>454</v>
      </c>
      <c r="CWU16" s="140" t="s">
        <v>454</v>
      </c>
      <c r="CWV16" s="140" t="s">
        <v>454</v>
      </c>
      <c r="CWW16" s="140" t="s">
        <v>454</v>
      </c>
      <c r="CWX16" s="140" t="s">
        <v>454</v>
      </c>
      <c r="CWY16" s="140" t="s">
        <v>454</v>
      </c>
      <c r="CWZ16" s="140" t="s">
        <v>454</v>
      </c>
      <c r="CXA16" s="140" t="s">
        <v>454</v>
      </c>
      <c r="CXB16" s="140" t="s">
        <v>454</v>
      </c>
      <c r="CXC16" s="140" t="s">
        <v>454</v>
      </c>
      <c r="CXD16" s="140" t="s">
        <v>454</v>
      </c>
      <c r="CXE16" s="140" t="s">
        <v>454</v>
      </c>
      <c r="CXF16" s="140" t="s">
        <v>454</v>
      </c>
      <c r="CXG16" s="140" t="s">
        <v>454</v>
      </c>
      <c r="CXH16" s="140" t="s">
        <v>454</v>
      </c>
      <c r="CXI16" s="140" t="s">
        <v>454</v>
      </c>
      <c r="CXJ16" s="140" t="s">
        <v>454</v>
      </c>
      <c r="CXK16" s="140" t="s">
        <v>454</v>
      </c>
      <c r="CXL16" s="140" t="s">
        <v>454</v>
      </c>
      <c r="CXM16" s="140" t="s">
        <v>454</v>
      </c>
      <c r="CXN16" s="140" t="s">
        <v>454</v>
      </c>
      <c r="CXO16" s="140" t="s">
        <v>454</v>
      </c>
      <c r="CXP16" s="140" t="s">
        <v>454</v>
      </c>
      <c r="CXQ16" s="140" t="s">
        <v>454</v>
      </c>
      <c r="CXR16" s="140" t="s">
        <v>454</v>
      </c>
      <c r="CXS16" s="140" t="s">
        <v>454</v>
      </c>
      <c r="CXT16" s="140" t="s">
        <v>454</v>
      </c>
      <c r="CXU16" s="140" t="s">
        <v>454</v>
      </c>
      <c r="CXV16" s="140" t="s">
        <v>454</v>
      </c>
      <c r="CXW16" s="140" t="s">
        <v>454</v>
      </c>
      <c r="CXX16" s="140" t="s">
        <v>454</v>
      </c>
      <c r="CXY16" s="140" t="s">
        <v>454</v>
      </c>
      <c r="CXZ16" s="140" t="s">
        <v>454</v>
      </c>
      <c r="CYA16" s="140" t="s">
        <v>454</v>
      </c>
      <c r="CYB16" s="140" t="s">
        <v>454</v>
      </c>
      <c r="CYC16" s="140" t="s">
        <v>454</v>
      </c>
      <c r="CYD16" s="140" t="s">
        <v>454</v>
      </c>
      <c r="CYE16" s="140" t="s">
        <v>454</v>
      </c>
      <c r="CYF16" s="140" t="s">
        <v>454</v>
      </c>
      <c r="CYG16" s="140" t="s">
        <v>454</v>
      </c>
      <c r="CYH16" s="140" t="s">
        <v>454</v>
      </c>
      <c r="CYI16" s="140" t="s">
        <v>454</v>
      </c>
      <c r="CYJ16" s="140" t="s">
        <v>454</v>
      </c>
      <c r="CYK16" s="140" t="s">
        <v>454</v>
      </c>
      <c r="CYL16" s="140" t="s">
        <v>454</v>
      </c>
      <c r="CYM16" s="140" t="s">
        <v>454</v>
      </c>
      <c r="CYN16" s="140" t="s">
        <v>454</v>
      </c>
      <c r="CYO16" s="140" t="s">
        <v>454</v>
      </c>
      <c r="CYP16" s="140" t="s">
        <v>454</v>
      </c>
      <c r="CYQ16" s="140" t="s">
        <v>454</v>
      </c>
      <c r="CYR16" s="140" t="s">
        <v>454</v>
      </c>
      <c r="CYS16" s="140" t="s">
        <v>454</v>
      </c>
      <c r="CYT16" s="140" t="s">
        <v>454</v>
      </c>
      <c r="CYU16" s="140" t="s">
        <v>454</v>
      </c>
      <c r="CYV16" s="140" t="s">
        <v>454</v>
      </c>
      <c r="CYW16" s="140" t="s">
        <v>454</v>
      </c>
      <c r="CYX16" s="140" t="s">
        <v>454</v>
      </c>
      <c r="CYY16" s="140" t="s">
        <v>454</v>
      </c>
      <c r="CYZ16" s="140" t="s">
        <v>454</v>
      </c>
      <c r="CZA16" s="140" t="s">
        <v>454</v>
      </c>
      <c r="CZB16" s="140" t="s">
        <v>454</v>
      </c>
      <c r="CZC16" s="140" t="s">
        <v>454</v>
      </c>
      <c r="CZD16" s="140" t="s">
        <v>454</v>
      </c>
      <c r="CZE16" s="140" t="s">
        <v>454</v>
      </c>
      <c r="CZF16" s="140" t="s">
        <v>454</v>
      </c>
      <c r="CZG16" s="140" t="s">
        <v>454</v>
      </c>
      <c r="CZH16" s="140" t="s">
        <v>454</v>
      </c>
      <c r="CZI16" s="140" t="s">
        <v>454</v>
      </c>
      <c r="CZJ16" s="140" t="s">
        <v>454</v>
      </c>
      <c r="CZK16" s="140" t="s">
        <v>454</v>
      </c>
      <c r="CZL16" s="140" t="s">
        <v>454</v>
      </c>
      <c r="CZM16" s="140" t="s">
        <v>454</v>
      </c>
      <c r="CZN16" s="140" t="s">
        <v>454</v>
      </c>
      <c r="CZO16" s="140" t="s">
        <v>454</v>
      </c>
      <c r="CZP16" s="140" t="s">
        <v>454</v>
      </c>
      <c r="CZQ16" s="140" t="s">
        <v>454</v>
      </c>
      <c r="CZR16" s="140" t="s">
        <v>454</v>
      </c>
      <c r="CZS16" s="140" t="s">
        <v>454</v>
      </c>
      <c r="CZT16" s="140" t="s">
        <v>454</v>
      </c>
      <c r="CZU16" s="140" t="s">
        <v>454</v>
      </c>
      <c r="CZV16" s="140" t="s">
        <v>454</v>
      </c>
      <c r="CZW16" s="140" t="s">
        <v>454</v>
      </c>
      <c r="CZX16" s="140" t="s">
        <v>454</v>
      </c>
      <c r="CZY16" s="140" t="s">
        <v>454</v>
      </c>
      <c r="CZZ16" s="140" t="s">
        <v>454</v>
      </c>
      <c r="DAA16" s="140" t="s">
        <v>454</v>
      </c>
      <c r="DAB16" s="140" t="s">
        <v>454</v>
      </c>
      <c r="DAC16" s="140" t="s">
        <v>454</v>
      </c>
      <c r="DAD16" s="140" t="s">
        <v>454</v>
      </c>
      <c r="DAE16" s="140" t="s">
        <v>454</v>
      </c>
      <c r="DAF16" s="140" t="s">
        <v>454</v>
      </c>
      <c r="DAG16" s="140" t="s">
        <v>454</v>
      </c>
      <c r="DAH16" s="140" t="s">
        <v>454</v>
      </c>
      <c r="DAI16" s="140" t="s">
        <v>454</v>
      </c>
      <c r="DAJ16" s="140" t="s">
        <v>454</v>
      </c>
      <c r="DAK16" s="140" t="s">
        <v>454</v>
      </c>
      <c r="DAL16" s="140" t="s">
        <v>454</v>
      </c>
      <c r="DAM16" s="140" t="s">
        <v>454</v>
      </c>
      <c r="DAN16" s="140" t="s">
        <v>454</v>
      </c>
      <c r="DAO16" s="140" t="s">
        <v>454</v>
      </c>
      <c r="DAP16" s="140" t="s">
        <v>454</v>
      </c>
      <c r="DAQ16" s="140" t="s">
        <v>454</v>
      </c>
      <c r="DAR16" s="140" t="s">
        <v>454</v>
      </c>
      <c r="DAS16" s="140" t="s">
        <v>454</v>
      </c>
      <c r="DAT16" s="140" t="s">
        <v>454</v>
      </c>
      <c r="DAU16" s="140" t="s">
        <v>454</v>
      </c>
      <c r="DAV16" s="140" t="s">
        <v>454</v>
      </c>
      <c r="DAW16" s="140" t="s">
        <v>454</v>
      </c>
      <c r="DAX16" s="140" t="s">
        <v>454</v>
      </c>
      <c r="DAY16" s="140" t="s">
        <v>454</v>
      </c>
      <c r="DAZ16" s="140" t="s">
        <v>454</v>
      </c>
      <c r="DBA16" s="140" t="s">
        <v>454</v>
      </c>
      <c r="DBB16" s="140" t="s">
        <v>454</v>
      </c>
      <c r="DBC16" s="140" t="s">
        <v>454</v>
      </c>
      <c r="DBD16" s="140" t="s">
        <v>454</v>
      </c>
      <c r="DBE16" s="140" t="s">
        <v>454</v>
      </c>
      <c r="DBF16" s="140" t="s">
        <v>454</v>
      </c>
      <c r="DBG16" s="140" t="s">
        <v>454</v>
      </c>
      <c r="DBH16" s="140" t="s">
        <v>454</v>
      </c>
      <c r="DBI16" s="140" t="s">
        <v>454</v>
      </c>
      <c r="DBJ16" s="140" t="s">
        <v>454</v>
      </c>
      <c r="DBK16" s="140" t="s">
        <v>454</v>
      </c>
      <c r="DBL16" s="140" t="s">
        <v>454</v>
      </c>
      <c r="DBM16" s="140" t="s">
        <v>454</v>
      </c>
      <c r="DBN16" s="140" t="s">
        <v>454</v>
      </c>
      <c r="DBO16" s="140" t="s">
        <v>454</v>
      </c>
      <c r="DBP16" s="140" t="s">
        <v>454</v>
      </c>
      <c r="DBQ16" s="140" t="s">
        <v>454</v>
      </c>
      <c r="DBR16" s="140" t="s">
        <v>454</v>
      </c>
      <c r="DBS16" s="140" t="s">
        <v>454</v>
      </c>
      <c r="DBT16" s="140" t="s">
        <v>454</v>
      </c>
      <c r="DBU16" s="140" t="s">
        <v>454</v>
      </c>
      <c r="DBV16" s="140" t="s">
        <v>454</v>
      </c>
      <c r="DBW16" s="140" t="s">
        <v>454</v>
      </c>
      <c r="DBX16" s="140" t="s">
        <v>454</v>
      </c>
      <c r="DBY16" s="140" t="s">
        <v>454</v>
      </c>
      <c r="DBZ16" s="140" t="s">
        <v>454</v>
      </c>
      <c r="DCA16" s="140" t="s">
        <v>454</v>
      </c>
      <c r="DCB16" s="140" t="s">
        <v>454</v>
      </c>
      <c r="DCC16" s="140" t="s">
        <v>454</v>
      </c>
      <c r="DCD16" s="140" t="s">
        <v>454</v>
      </c>
      <c r="DCE16" s="140" t="s">
        <v>454</v>
      </c>
      <c r="DCF16" s="140" t="s">
        <v>454</v>
      </c>
      <c r="DCG16" s="140" t="s">
        <v>454</v>
      </c>
      <c r="DCH16" s="140" t="s">
        <v>454</v>
      </c>
      <c r="DCI16" s="140" t="s">
        <v>454</v>
      </c>
      <c r="DCJ16" s="140" t="s">
        <v>454</v>
      </c>
      <c r="DCK16" s="140" t="s">
        <v>454</v>
      </c>
      <c r="DCL16" s="140" t="s">
        <v>454</v>
      </c>
      <c r="DCM16" s="140" t="s">
        <v>454</v>
      </c>
      <c r="DCN16" s="140" t="s">
        <v>454</v>
      </c>
      <c r="DCO16" s="140" t="s">
        <v>454</v>
      </c>
      <c r="DCP16" s="140" t="s">
        <v>454</v>
      </c>
      <c r="DCQ16" s="140" t="s">
        <v>454</v>
      </c>
      <c r="DCR16" s="140" t="s">
        <v>454</v>
      </c>
      <c r="DCS16" s="140" t="s">
        <v>454</v>
      </c>
      <c r="DCT16" s="140" t="s">
        <v>454</v>
      </c>
      <c r="DCU16" s="140" t="s">
        <v>454</v>
      </c>
      <c r="DCV16" s="140" t="s">
        <v>454</v>
      </c>
      <c r="DCW16" s="140" t="s">
        <v>454</v>
      </c>
      <c r="DCX16" s="140" t="s">
        <v>454</v>
      </c>
      <c r="DCY16" s="140" t="s">
        <v>454</v>
      </c>
      <c r="DCZ16" s="140" t="s">
        <v>454</v>
      </c>
      <c r="DDA16" s="140" t="s">
        <v>454</v>
      </c>
      <c r="DDB16" s="140" t="s">
        <v>454</v>
      </c>
      <c r="DDC16" s="140" t="s">
        <v>454</v>
      </c>
      <c r="DDD16" s="140" t="s">
        <v>454</v>
      </c>
      <c r="DDE16" s="140" t="s">
        <v>454</v>
      </c>
      <c r="DDF16" s="140" t="s">
        <v>454</v>
      </c>
      <c r="DDG16" s="140" t="s">
        <v>454</v>
      </c>
      <c r="DDH16" s="140" t="s">
        <v>454</v>
      </c>
      <c r="DDI16" s="140" t="s">
        <v>454</v>
      </c>
      <c r="DDJ16" s="140" t="s">
        <v>454</v>
      </c>
      <c r="DDK16" s="140" t="s">
        <v>454</v>
      </c>
      <c r="DDL16" s="140" t="s">
        <v>454</v>
      </c>
      <c r="DDM16" s="140" t="s">
        <v>454</v>
      </c>
      <c r="DDN16" s="140" t="s">
        <v>454</v>
      </c>
      <c r="DDO16" s="140" t="s">
        <v>454</v>
      </c>
      <c r="DDP16" s="140" t="s">
        <v>454</v>
      </c>
      <c r="DDQ16" s="140" t="s">
        <v>454</v>
      </c>
      <c r="DDR16" s="140" t="s">
        <v>454</v>
      </c>
      <c r="DDS16" s="140" t="s">
        <v>454</v>
      </c>
      <c r="DDT16" s="140" t="s">
        <v>454</v>
      </c>
      <c r="DDU16" s="140" t="s">
        <v>454</v>
      </c>
      <c r="DDV16" s="140" t="s">
        <v>454</v>
      </c>
      <c r="DDW16" s="140" t="s">
        <v>454</v>
      </c>
      <c r="DDX16" s="140" t="s">
        <v>454</v>
      </c>
      <c r="DDY16" s="140" t="s">
        <v>454</v>
      </c>
      <c r="DDZ16" s="140" t="s">
        <v>454</v>
      </c>
      <c r="DEA16" s="140" t="s">
        <v>454</v>
      </c>
      <c r="DEB16" s="140" t="s">
        <v>454</v>
      </c>
      <c r="DEC16" s="140" t="s">
        <v>454</v>
      </c>
      <c r="DED16" s="140" t="s">
        <v>454</v>
      </c>
      <c r="DEE16" s="140" t="s">
        <v>454</v>
      </c>
      <c r="DEF16" s="140" t="s">
        <v>454</v>
      </c>
      <c r="DEG16" s="140" t="s">
        <v>454</v>
      </c>
      <c r="DEH16" s="140" t="s">
        <v>454</v>
      </c>
      <c r="DEI16" s="140" t="s">
        <v>454</v>
      </c>
      <c r="DEJ16" s="140" t="s">
        <v>454</v>
      </c>
      <c r="DEK16" s="140" t="s">
        <v>454</v>
      </c>
      <c r="DEL16" s="140" t="s">
        <v>454</v>
      </c>
      <c r="DEM16" s="140" t="s">
        <v>454</v>
      </c>
      <c r="DEN16" s="140" t="s">
        <v>454</v>
      </c>
      <c r="DEO16" s="140" t="s">
        <v>454</v>
      </c>
      <c r="DEP16" s="140" t="s">
        <v>454</v>
      </c>
      <c r="DEQ16" s="140" t="s">
        <v>454</v>
      </c>
      <c r="DER16" s="140" t="s">
        <v>454</v>
      </c>
      <c r="DES16" s="140" t="s">
        <v>454</v>
      </c>
      <c r="DET16" s="140" t="s">
        <v>454</v>
      </c>
      <c r="DEU16" s="140" t="s">
        <v>454</v>
      </c>
      <c r="DEV16" s="140" t="s">
        <v>454</v>
      </c>
      <c r="DEW16" s="140" t="s">
        <v>454</v>
      </c>
      <c r="DEX16" s="140" t="s">
        <v>454</v>
      </c>
      <c r="DEY16" s="140" t="s">
        <v>454</v>
      </c>
      <c r="DEZ16" s="140" t="s">
        <v>454</v>
      </c>
      <c r="DFA16" s="140" t="s">
        <v>454</v>
      </c>
      <c r="DFB16" s="140" t="s">
        <v>454</v>
      </c>
      <c r="DFC16" s="140" t="s">
        <v>454</v>
      </c>
      <c r="DFD16" s="140" t="s">
        <v>454</v>
      </c>
      <c r="DFE16" s="140" t="s">
        <v>454</v>
      </c>
      <c r="DFF16" s="140" t="s">
        <v>454</v>
      </c>
      <c r="DFG16" s="140" t="s">
        <v>454</v>
      </c>
      <c r="DFH16" s="140" t="s">
        <v>454</v>
      </c>
      <c r="DFI16" s="140" t="s">
        <v>454</v>
      </c>
      <c r="DFJ16" s="140" t="s">
        <v>454</v>
      </c>
      <c r="DFK16" s="140" t="s">
        <v>454</v>
      </c>
      <c r="DFL16" s="140" t="s">
        <v>454</v>
      </c>
      <c r="DFM16" s="140" t="s">
        <v>454</v>
      </c>
      <c r="DFN16" s="140" t="s">
        <v>454</v>
      </c>
      <c r="DFO16" s="140" t="s">
        <v>454</v>
      </c>
      <c r="DFP16" s="140" t="s">
        <v>454</v>
      </c>
      <c r="DFQ16" s="140" t="s">
        <v>454</v>
      </c>
      <c r="DFR16" s="140" t="s">
        <v>454</v>
      </c>
      <c r="DFS16" s="140" t="s">
        <v>454</v>
      </c>
      <c r="DFT16" s="140" t="s">
        <v>454</v>
      </c>
      <c r="DFU16" s="140" t="s">
        <v>454</v>
      </c>
      <c r="DFV16" s="140" t="s">
        <v>454</v>
      </c>
      <c r="DFW16" s="140" t="s">
        <v>454</v>
      </c>
      <c r="DFX16" s="140" t="s">
        <v>454</v>
      </c>
      <c r="DFY16" s="140" t="s">
        <v>454</v>
      </c>
      <c r="DFZ16" s="140" t="s">
        <v>454</v>
      </c>
      <c r="DGA16" s="140" t="s">
        <v>454</v>
      </c>
      <c r="DGB16" s="140" t="s">
        <v>454</v>
      </c>
      <c r="DGC16" s="140" t="s">
        <v>454</v>
      </c>
      <c r="DGD16" s="140" t="s">
        <v>454</v>
      </c>
      <c r="DGE16" s="140" t="s">
        <v>454</v>
      </c>
      <c r="DGF16" s="140" t="s">
        <v>454</v>
      </c>
      <c r="DGG16" s="140" t="s">
        <v>454</v>
      </c>
      <c r="DGH16" s="140" t="s">
        <v>454</v>
      </c>
      <c r="DGI16" s="140" t="s">
        <v>454</v>
      </c>
      <c r="DGJ16" s="140" t="s">
        <v>454</v>
      </c>
      <c r="DGK16" s="140" t="s">
        <v>454</v>
      </c>
      <c r="DGL16" s="140" t="s">
        <v>454</v>
      </c>
      <c r="DGM16" s="140" t="s">
        <v>454</v>
      </c>
      <c r="DGN16" s="140" t="s">
        <v>454</v>
      </c>
      <c r="DGO16" s="140" t="s">
        <v>454</v>
      </c>
      <c r="DGP16" s="140" t="s">
        <v>454</v>
      </c>
      <c r="DGQ16" s="140" t="s">
        <v>454</v>
      </c>
      <c r="DGR16" s="140" t="s">
        <v>454</v>
      </c>
      <c r="DGS16" s="140" t="s">
        <v>454</v>
      </c>
      <c r="DGT16" s="140" t="s">
        <v>454</v>
      </c>
      <c r="DGU16" s="140" t="s">
        <v>454</v>
      </c>
      <c r="DGV16" s="140" t="s">
        <v>454</v>
      </c>
      <c r="DGW16" s="140" t="s">
        <v>454</v>
      </c>
      <c r="DGX16" s="140" t="s">
        <v>454</v>
      </c>
      <c r="DGY16" s="140" t="s">
        <v>454</v>
      </c>
      <c r="DGZ16" s="140" t="s">
        <v>454</v>
      </c>
      <c r="DHA16" s="140" t="s">
        <v>454</v>
      </c>
      <c r="DHB16" s="140" t="s">
        <v>454</v>
      </c>
      <c r="DHC16" s="140" t="s">
        <v>454</v>
      </c>
      <c r="DHD16" s="140" t="s">
        <v>454</v>
      </c>
      <c r="DHE16" s="140" t="s">
        <v>454</v>
      </c>
      <c r="DHF16" s="140" t="s">
        <v>454</v>
      </c>
      <c r="DHG16" s="140" t="s">
        <v>454</v>
      </c>
      <c r="DHH16" s="140" t="s">
        <v>454</v>
      </c>
      <c r="DHI16" s="140" t="s">
        <v>454</v>
      </c>
      <c r="DHJ16" s="140" t="s">
        <v>454</v>
      </c>
      <c r="DHK16" s="140" t="s">
        <v>454</v>
      </c>
      <c r="DHL16" s="140" t="s">
        <v>454</v>
      </c>
      <c r="DHM16" s="140" t="s">
        <v>454</v>
      </c>
      <c r="DHN16" s="140" t="s">
        <v>454</v>
      </c>
      <c r="DHO16" s="140" t="s">
        <v>454</v>
      </c>
      <c r="DHP16" s="140" t="s">
        <v>454</v>
      </c>
      <c r="DHQ16" s="140" t="s">
        <v>454</v>
      </c>
      <c r="DHR16" s="140" t="s">
        <v>454</v>
      </c>
      <c r="DHS16" s="140" t="s">
        <v>454</v>
      </c>
      <c r="DHT16" s="140" t="s">
        <v>454</v>
      </c>
      <c r="DHU16" s="140" t="s">
        <v>454</v>
      </c>
      <c r="DHV16" s="140" t="s">
        <v>454</v>
      </c>
      <c r="DHW16" s="140" t="s">
        <v>454</v>
      </c>
      <c r="DHX16" s="140" t="s">
        <v>454</v>
      </c>
      <c r="DHY16" s="140" t="s">
        <v>454</v>
      </c>
      <c r="DHZ16" s="140" t="s">
        <v>454</v>
      </c>
      <c r="DIA16" s="140" t="s">
        <v>454</v>
      </c>
      <c r="DIB16" s="140" t="s">
        <v>454</v>
      </c>
      <c r="DIC16" s="140" t="s">
        <v>454</v>
      </c>
      <c r="DID16" s="140" t="s">
        <v>454</v>
      </c>
      <c r="DIE16" s="140" t="s">
        <v>454</v>
      </c>
      <c r="DIF16" s="140" t="s">
        <v>454</v>
      </c>
      <c r="DIG16" s="140" t="s">
        <v>454</v>
      </c>
      <c r="DIH16" s="140" t="s">
        <v>454</v>
      </c>
      <c r="DII16" s="140" t="s">
        <v>454</v>
      </c>
      <c r="DIJ16" s="140" t="s">
        <v>454</v>
      </c>
      <c r="DIK16" s="140" t="s">
        <v>454</v>
      </c>
      <c r="DIL16" s="140" t="s">
        <v>454</v>
      </c>
      <c r="DIM16" s="140" t="s">
        <v>454</v>
      </c>
      <c r="DIN16" s="140" t="s">
        <v>454</v>
      </c>
      <c r="DIO16" s="140" t="s">
        <v>454</v>
      </c>
      <c r="DIP16" s="140" t="s">
        <v>454</v>
      </c>
      <c r="DIQ16" s="140" t="s">
        <v>454</v>
      </c>
      <c r="DIR16" s="140" t="s">
        <v>454</v>
      </c>
      <c r="DIS16" s="140" t="s">
        <v>454</v>
      </c>
      <c r="DIT16" s="140" t="s">
        <v>454</v>
      </c>
      <c r="DIU16" s="140" t="s">
        <v>454</v>
      </c>
      <c r="DIV16" s="140" t="s">
        <v>454</v>
      </c>
      <c r="DIW16" s="140" t="s">
        <v>454</v>
      </c>
      <c r="DIX16" s="140" t="s">
        <v>454</v>
      </c>
      <c r="DIY16" s="140" t="s">
        <v>454</v>
      </c>
      <c r="DIZ16" s="140" t="s">
        <v>454</v>
      </c>
      <c r="DJA16" s="140" t="s">
        <v>454</v>
      </c>
      <c r="DJB16" s="140" t="s">
        <v>454</v>
      </c>
      <c r="DJC16" s="140" t="s">
        <v>454</v>
      </c>
      <c r="DJD16" s="140" t="s">
        <v>454</v>
      </c>
      <c r="DJE16" s="140" t="s">
        <v>454</v>
      </c>
      <c r="DJF16" s="140" t="s">
        <v>454</v>
      </c>
      <c r="DJG16" s="140" t="s">
        <v>454</v>
      </c>
      <c r="DJH16" s="140" t="s">
        <v>454</v>
      </c>
      <c r="DJI16" s="140" t="s">
        <v>454</v>
      </c>
      <c r="DJJ16" s="140" t="s">
        <v>454</v>
      </c>
      <c r="DJK16" s="140" t="s">
        <v>454</v>
      </c>
      <c r="DJL16" s="140" t="s">
        <v>454</v>
      </c>
      <c r="DJM16" s="140" t="s">
        <v>454</v>
      </c>
      <c r="DJN16" s="140" t="s">
        <v>454</v>
      </c>
      <c r="DJO16" s="140" t="s">
        <v>454</v>
      </c>
      <c r="DJP16" s="140" t="s">
        <v>454</v>
      </c>
      <c r="DJQ16" s="140" t="s">
        <v>454</v>
      </c>
      <c r="DJR16" s="140" t="s">
        <v>454</v>
      </c>
      <c r="DJS16" s="140" t="s">
        <v>454</v>
      </c>
      <c r="DJT16" s="140" t="s">
        <v>454</v>
      </c>
      <c r="DJU16" s="140" t="s">
        <v>454</v>
      </c>
      <c r="DJV16" s="140" t="s">
        <v>454</v>
      </c>
      <c r="DJW16" s="140" t="s">
        <v>454</v>
      </c>
      <c r="DJX16" s="140" t="s">
        <v>454</v>
      </c>
      <c r="DJY16" s="140" t="s">
        <v>454</v>
      </c>
      <c r="DJZ16" s="140" t="s">
        <v>454</v>
      </c>
      <c r="DKA16" s="140" t="s">
        <v>454</v>
      </c>
      <c r="DKB16" s="140" t="s">
        <v>454</v>
      </c>
      <c r="DKC16" s="140" t="s">
        <v>454</v>
      </c>
      <c r="DKD16" s="140" t="s">
        <v>454</v>
      </c>
      <c r="DKE16" s="140" t="s">
        <v>454</v>
      </c>
      <c r="DKF16" s="140" t="s">
        <v>454</v>
      </c>
      <c r="DKG16" s="140" t="s">
        <v>454</v>
      </c>
      <c r="DKH16" s="140" t="s">
        <v>454</v>
      </c>
      <c r="DKI16" s="140" t="s">
        <v>454</v>
      </c>
      <c r="DKJ16" s="140" t="s">
        <v>454</v>
      </c>
      <c r="DKK16" s="140" t="s">
        <v>454</v>
      </c>
      <c r="DKL16" s="140" t="s">
        <v>454</v>
      </c>
      <c r="DKM16" s="140" t="s">
        <v>454</v>
      </c>
      <c r="DKN16" s="140" t="s">
        <v>454</v>
      </c>
      <c r="DKO16" s="140" t="s">
        <v>454</v>
      </c>
      <c r="DKP16" s="140" t="s">
        <v>454</v>
      </c>
      <c r="DKQ16" s="140" t="s">
        <v>454</v>
      </c>
      <c r="DKR16" s="140" t="s">
        <v>454</v>
      </c>
      <c r="DKS16" s="140" t="s">
        <v>454</v>
      </c>
      <c r="DKT16" s="140" t="s">
        <v>454</v>
      </c>
      <c r="DKU16" s="140" t="s">
        <v>454</v>
      </c>
      <c r="DKV16" s="140" t="s">
        <v>454</v>
      </c>
      <c r="DKW16" s="140" t="s">
        <v>454</v>
      </c>
      <c r="DKX16" s="140" t="s">
        <v>454</v>
      </c>
      <c r="DKY16" s="140" t="s">
        <v>454</v>
      </c>
      <c r="DKZ16" s="140" t="s">
        <v>454</v>
      </c>
      <c r="DLA16" s="140" t="s">
        <v>454</v>
      </c>
      <c r="DLB16" s="140" t="s">
        <v>454</v>
      </c>
      <c r="DLC16" s="140" t="s">
        <v>454</v>
      </c>
      <c r="DLD16" s="140" t="s">
        <v>454</v>
      </c>
      <c r="DLE16" s="140" t="s">
        <v>454</v>
      </c>
      <c r="DLF16" s="140" t="s">
        <v>454</v>
      </c>
      <c r="DLG16" s="140" t="s">
        <v>454</v>
      </c>
      <c r="DLH16" s="140" t="s">
        <v>454</v>
      </c>
      <c r="DLI16" s="140" t="s">
        <v>454</v>
      </c>
      <c r="DLJ16" s="140" t="s">
        <v>454</v>
      </c>
      <c r="DLK16" s="140" t="s">
        <v>454</v>
      </c>
      <c r="DLL16" s="140" t="s">
        <v>454</v>
      </c>
      <c r="DLM16" s="140" t="s">
        <v>454</v>
      </c>
      <c r="DLN16" s="140" t="s">
        <v>454</v>
      </c>
      <c r="DLO16" s="140" t="s">
        <v>454</v>
      </c>
      <c r="DLP16" s="140" t="s">
        <v>454</v>
      </c>
      <c r="DLQ16" s="140" t="s">
        <v>454</v>
      </c>
      <c r="DLR16" s="140" t="s">
        <v>454</v>
      </c>
      <c r="DLS16" s="140" t="s">
        <v>454</v>
      </c>
      <c r="DLT16" s="140" t="s">
        <v>454</v>
      </c>
      <c r="DLU16" s="140" t="s">
        <v>454</v>
      </c>
      <c r="DLV16" s="140" t="s">
        <v>454</v>
      </c>
      <c r="DLW16" s="140" t="s">
        <v>454</v>
      </c>
      <c r="DLX16" s="140" t="s">
        <v>454</v>
      </c>
      <c r="DLY16" s="140" t="s">
        <v>454</v>
      </c>
      <c r="DLZ16" s="140" t="s">
        <v>454</v>
      </c>
      <c r="DMA16" s="140" t="s">
        <v>454</v>
      </c>
      <c r="DMB16" s="140" t="s">
        <v>454</v>
      </c>
      <c r="DMC16" s="140" t="s">
        <v>454</v>
      </c>
      <c r="DMD16" s="140" t="s">
        <v>454</v>
      </c>
      <c r="DME16" s="140" t="s">
        <v>454</v>
      </c>
      <c r="DMF16" s="140" t="s">
        <v>454</v>
      </c>
      <c r="DMG16" s="140" t="s">
        <v>454</v>
      </c>
      <c r="DMH16" s="140" t="s">
        <v>454</v>
      </c>
      <c r="DMI16" s="140" t="s">
        <v>454</v>
      </c>
      <c r="DMJ16" s="140" t="s">
        <v>454</v>
      </c>
      <c r="DMK16" s="140" t="s">
        <v>454</v>
      </c>
      <c r="DML16" s="140" t="s">
        <v>454</v>
      </c>
      <c r="DMM16" s="140" t="s">
        <v>454</v>
      </c>
      <c r="DMN16" s="140" t="s">
        <v>454</v>
      </c>
      <c r="DMO16" s="140" t="s">
        <v>454</v>
      </c>
      <c r="DMP16" s="140" t="s">
        <v>454</v>
      </c>
      <c r="DMQ16" s="140" t="s">
        <v>454</v>
      </c>
      <c r="DMR16" s="140" t="s">
        <v>454</v>
      </c>
      <c r="DMS16" s="140" t="s">
        <v>454</v>
      </c>
      <c r="DMT16" s="140" t="s">
        <v>454</v>
      </c>
      <c r="DMU16" s="140" t="s">
        <v>454</v>
      </c>
      <c r="DMV16" s="140" t="s">
        <v>454</v>
      </c>
      <c r="DMW16" s="140" t="s">
        <v>454</v>
      </c>
      <c r="DMX16" s="140" t="s">
        <v>454</v>
      </c>
      <c r="DMY16" s="140" t="s">
        <v>454</v>
      </c>
      <c r="DMZ16" s="140" t="s">
        <v>454</v>
      </c>
      <c r="DNA16" s="140" t="s">
        <v>454</v>
      </c>
      <c r="DNB16" s="140" t="s">
        <v>454</v>
      </c>
      <c r="DNC16" s="140" t="s">
        <v>454</v>
      </c>
      <c r="DND16" s="140" t="s">
        <v>454</v>
      </c>
      <c r="DNE16" s="140" t="s">
        <v>454</v>
      </c>
      <c r="DNF16" s="140" t="s">
        <v>454</v>
      </c>
      <c r="DNG16" s="140" t="s">
        <v>454</v>
      </c>
      <c r="DNH16" s="140" t="s">
        <v>454</v>
      </c>
      <c r="DNI16" s="140" t="s">
        <v>454</v>
      </c>
      <c r="DNJ16" s="140" t="s">
        <v>454</v>
      </c>
      <c r="DNK16" s="140" t="s">
        <v>454</v>
      </c>
      <c r="DNL16" s="140" t="s">
        <v>454</v>
      </c>
      <c r="DNM16" s="140" t="s">
        <v>454</v>
      </c>
      <c r="DNN16" s="140" t="s">
        <v>454</v>
      </c>
      <c r="DNO16" s="140" t="s">
        <v>454</v>
      </c>
      <c r="DNP16" s="140" t="s">
        <v>454</v>
      </c>
      <c r="DNQ16" s="140" t="s">
        <v>454</v>
      </c>
      <c r="DNR16" s="140" t="s">
        <v>454</v>
      </c>
      <c r="DNS16" s="140" t="s">
        <v>454</v>
      </c>
      <c r="DNT16" s="140" t="s">
        <v>454</v>
      </c>
      <c r="DNU16" s="140" t="s">
        <v>454</v>
      </c>
      <c r="DNV16" s="140" t="s">
        <v>454</v>
      </c>
      <c r="DNW16" s="140" t="s">
        <v>454</v>
      </c>
      <c r="DNX16" s="140" t="s">
        <v>454</v>
      </c>
      <c r="DNY16" s="140" t="s">
        <v>454</v>
      </c>
      <c r="DNZ16" s="140" t="s">
        <v>454</v>
      </c>
      <c r="DOA16" s="140" t="s">
        <v>454</v>
      </c>
      <c r="DOB16" s="140" t="s">
        <v>454</v>
      </c>
      <c r="DOC16" s="140" t="s">
        <v>454</v>
      </c>
      <c r="DOD16" s="140" t="s">
        <v>454</v>
      </c>
      <c r="DOE16" s="140" t="s">
        <v>454</v>
      </c>
      <c r="DOF16" s="140" t="s">
        <v>454</v>
      </c>
      <c r="DOG16" s="140" t="s">
        <v>454</v>
      </c>
      <c r="DOH16" s="140" t="s">
        <v>454</v>
      </c>
      <c r="DOI16" s="140" t="s">
        <v>454</v>
      </c>
      <c r="DOJ16" s="140" t="s">
        <v>454</v>
      </c>
      <c r="DOK16" s="140" t="s">
        <v>454</v>
      </c>
      <c r="DOL16" s="140" t="s">
        <v>454</v>
      </c>
      <c r="DOM16" s="140" t="s">
        <v>454</v>
      </c>
      <c r="DON16" s="140" t="s">
        <v>454</v>
      </c>
      <c r="DOO16" s="140" t="s">
        <v>454</v>
      </c>
      <c r="DOP16" s="140" t="s">
        <v>454</v>
      </c>
      <c r="DOQ16" s="140" t="s">
        <v>454</v>
      </c>
      <c r="DOR16" s="140" t="s">
        <v>454</v>
      </c>
      <c r="DOS16" s="140" t="s">
        <v>454</v>
      </c>
      <c r="DOT16" s="140" t="s">
        <v>454</v>
      </c>
      <c r="DOU16" s="140" t="s">
        <v>454</v>
      </c>
      <c r="DOV16" s="140" t="s">
        <v>454</v>
      </c>
      <c r="DOW16" s="140" t="s">
        <v>454</v>
      </c>
      <c r="DOX16" s="140" t="s">
        <v>454</v>
      </c>
      <c r="DOY16" s="140" t="s">
        <v>454</v>
      </c>
      <c r="DOZ16" s="140" t="s">
        <v>454</v>
      </c>
      <c r="DPA16" s="140" t="s">
        <v>454</v>
      </c>
      <c r="DPB16" s="140" t="s">
        <v>454</v>
      </c>
      <c r="DPC16" s="140" t="s">
        <v>454</v>
      </c>
      <c r="DPD16" s="140" t="s">
        <v>454</v>
      </c>
      <c r="DPE16" s="140" t="s">
        <v>454</v>
      </c>
      <c r="DPF16" s="140" t="s">
        <v>454</v>
      </c>
      <c r="DPG16" s="140" t="s">
        <v>454</v>
      </c>
      <c r="DPH16" s="140" t="s">
        <v>454</v>
      </c>
      <c r="DPI16" s="140" t="s">
        <v>454</v>
      </c>
      <c r="DPJ16" s="140" t="s">
        <v>454</v>
      </c>
      <c r="DPK16" s="140" t="s">
        <v>454</v>
      </c>
      <c r="DPL16" s="140" t="s">
        <v>454</v>
      </c>
      <c r="DPM16" s="140" t="s">
        <v>454</v>
      </c>
      <c r="DPN16" s="140" t="s">
        <v>454</v>
      </c>
      <c r="DPO16" s="140" t="s">
        <v>454</v>
      </c>
      <c r="DPP16" s="140" t="s">
        <v>454</v>
      </c>
      <c r="DPQ16" s="140" t="s">
        <v>454</v>
      </c>
      <c r="DPR16" s="140" t="s">
        <v>454</v>
      </c>
      <c r="DPS16" s="140" t="s">
        <v>454</v>
      </c>
      <c r="DPT16" s="140" t="s">
        <v>454</v>
      </c>
      <c r="DPU16" s="140" t="s">
        <v>454</v>
      </c>
      <c r="DPV16" s="140" t="s">
        <v>454</v>
      </c>
      <c r="DPW16" s="140" t="s">
        <v>454</v>
      </c>
      <c r="DPX16" s="140" t="s">
        <v>454</v>
      </c>
      <c r="DPY16" s="140" t="s">
        <v>454</v>
      </c>
      <c r="DPZ16" s="140" t="s">
        <v>454</v>
      </c>
      <c r="DQA16" s="140" t="s">
        <v>454</v>
      </c>
      <c r="DQB16" s="140" t="s">
        <v>454</v>
      </c>
      <c r="DQC16" s="140" t="s">
        <v>454</v>
      </c>
      <c r="DQD16" s="140" t="s">
        <v>454</v>
      </c>
      <c r="DQE16" s="140" t="s">
        <v>454</v>
      </c>
      <c r="DQF16" s="140" t="s">
        <v>454</v>
      </c>
      <c r="DQG16" s="140" t="s">
        <v>454</v>
      </c>
      <c r="DQH16" s="140" t="s">
        <v>454</v>
      </c>
      <c r="DQI16" s="140" t="s">
        <v>454</v>
      </c>
      <c r="DQJ16" s="140" t="s">
        <v>454</v>
      </c>
      <c r="DQK16" s="140" t="s">
        <v>454</v>
      </c>
      <c r="DQL16" s="140" t="s">
        <v>454</v>
      </c>
      <c r="DQM16" s="140" t="s">
        <v>454</v>
      </c>
      <c r="DQN16" s="140" t="s">
        <v>454</v>
      </c>
      <c r="DQO16" s="140" t="s">
        <v>454</v>
      </c>
      <c r="DQP16" s="140" t="s">
        <v>454</v>
      </c>
      <c r="DQQ16" s="140" t="s">
        <v>454</v>
      </c>
      <c r="DQR16" s="140" t="s">
        <v>454</v>
      </c>
      <c r="DQS16" s="140" t="s">
        <v>454</v>
      </c>
      <c r="DQT16" s="140" t="s">
        <v>454</v>
      </c>
      <c r="DQU16" s="140" t="s">
        <v>454</v>
      </c>
      <c r="DQV16" s="140" t="s">
        <v>454</v>
      </c>
      <c r="DQW16" s="140" t="s">
        <v>454</v>
      </c>
      <c r="DQX16" s="140" t="s">
        <v>454</v>
      </c>
      <c r="DQY16" s="140" t="s">
        <v>454</v>
      </c>
      <c r="DQZ16" s="140" t="s">
        <v>454</v>
      </c>
      <c r="DRA16" s="140" t="s">
        <v>454</v>
      </c>
      <c r="DRB16" s="140" t="s">
        <v>454</v>
      </c>
      <c r="DRC16" s="140" t="s">
        <v>454</v>
      </c>
      <c r="DRD16" s="140" t="s">
        <v>454</v>
      </c>
      <c r="DRE16" s="140" t="s">
        <v>454</v>
      </c>
      <c r="DRF16" s="140" t="s">
        <v>454</v>
      </c>
      <c r="DRG16" s="140" t="s">
        <v>454</v>
      </c>
      <c r="DRH16" s="140" t="s">
        <v>454</v>
      </c>
      <c r="DRI16" s="140" t="s">
        <v>454</v>
      </c>
      <c r="DRJ16" s="140" t="s">
        <v>454</v>
      </c>
      <c r="DRK16" s="140" t="s">
        <v>454</v>
      </c>
      <c r="DRL16" s="140" t="s">
        <v>454</v>
      </c>
      <c r="DRM16" s="140" t="s">
        <v>454</v>
      </c>
      <c r="DRN16" s="140" t="s">
        <v>454</v>
      </c>
      <c r="DRO16" s="140" t="s">
        <v>454</v>
      </c>
      <c r="DRP16" s="140" t="s">
        <v>454</v>
      </c>
      <c r="DRQ16" s="140" t="s">
        <v>454</v>
      </c>
      <c r="DRR16" s="140" t="s">
        <v>454</v>
      </c>
      <c r="DRS16" s="140" t="s">
        <v>454</v>
      </c>
      <c r="DRT16" s="140" t="s">
        <v>454</v>
      </c>
      <c r="DRU16" s="140" t="s">
        <v>454</v>
      </c>
      <c r="DRV16" s="140" t="s">
        <v>454</v>
      </c>
      <c r="DRW16" s="140" t="s">
        <v>454</v>
      </c>
      <c r="DRX16" s="140" t="s">
        <v>454</v>
      </c>
      <c r="DRY16" s="140" t="s">
        <v>454</v>
      </c>
      <c r="DRZ16" s="140" t="s">
        <v>454</v>
      </c>
      <c r="DSA16" s="140" t="s">
        <v>454</v>
      </c>
      <c r="DSB16" s="140" t="s">
        <v>454</v>
      </c>
      <c r="DSC16" s="140" t="s">
        <v>454</v>
      </c>
      <c r="DSD16" s="140" t="s">
        <v>454</v>
      </c>
      <c r="DSE16" s="140" t="s">
        <v>454</v>
      </c>
      <c r="DSF16" s="140" t="s">
        <v>454</v>
      </c>
      <c r="DSG16" s="140" t="s">
        <v>454</v>
      </c>
      <c r="DSH16" s="140" t="s">
        <v>454</v>
      </c>
      <c r="DSI16" s="140" t="s">
        <v>454</v>
      </c>
      <c r="DSJ16" s="140" t="s">
        <v>454</v>
      </c>
      <c r="DSK16" s="140" t="s">
        <v>454</v>
      </c>
      <c r="DSL16" s="140" t="s">
        <v>454</v>
      </c>
      <c r="DSM16" s="140" t="s">
        <v>454</v>
      </c>
      <c r="DSN16" s="140" t="s">
        <v>454</v>
      </c>
      <c r="DSO16" s="140" t="s">
        <v>454</v>
      </c>
      <c r="DSP16" s="140" t="s">
        <v>454</v>
      </c>
      <c r="DSQ16" s="140" t="s">
        <v>454</v>
      </c>
      <c r="DSR16" s="140" t="s">
        <v>454</v>
      </c>
      <c r="DSS16" s="140" t="s">
        <v>454</v>
      </c>
      <c r="DST16" s="140" t="s">
        <v>454</v>
      </c>
      <c r="DSU16" s="140" t="s">
        <v>454</v>
      </c>
      <c r="DSV16" s="140" t="s">
        <v>454</v>
      </c>
      <c r="DSW16" s="140" t="s">
        <v>454</v>
      </c>
      <c r="DSX16" s="140" t="s">
        <v>454</v>
      </c>
      <c r="DSY16" s="140" t="s">
        <v>454</v>
      </c>
      <c r="DSZ16" s="140" t="s">
        <v>454</v>
      </c>
      <c r="DTA16" s="140" t="s">
        <v>454</v>
      </c>
      <c r="DTB16" s="140" t="s">
        <v>454</v>
      </c>
      <c r="DTC16" s="140" t="s">
        <v>454</v>
      </c>
      <c r="DTD16" s="140" t="s">
        <v>454</v>
      </c>
      <c r="DTE16" s="140" t="s">
        <v>454</v>
      </c>
      <c r="DTF16" s="140" t="s">
        <v>454</v>
      </c>
      <c r="DTG16" s="140" t="s">
        <v>454</v>
      </c>
      <c r="DTH16" s="140" t="s">
        <v>454</v>
      </c>
      <c r="DTI16" s="140" t="s">
        <v>454</v>
      </c>
      <c r="DTJ16" s="140" t="s">
        <v>454</v>
      </c>
      <c r="DTK16" s="140" t="s">
        <v>454</v>
      </c>
      <c r="DTL16" s="140" t="s">
        <v>454</v>
      </c>
      <c r="DTM16" s="140" t="s">
        <v>454</v>
      </c>
      <c r="DTN16" s="140" t="s">
        <v>454</v>
      </c>
      <c r="DTO16" s="140" t="s">
        <v>454</v>
      </c>
      <c r="DTP16" s="140" t="s">
        <v>454</v>
      </c>
      <c r="DTQ16" s="140" t="s">
        <v>454</v>
      </c>
      <c r="DTR16" s="140" t="s">
        <v>454</v>
      </c>
      <c r="DTS16" s="140" t="s">
        <v>454</v>
      </c>
      <c r="DTT16" s="140" t="s">
        <v>454</v>
      </c>
      <c r="DTU16" s="140" t="s">
        <v>454</v>
      </c>
      <c r="DTV16" s="140" t="s">
        <v>454</v>
      </c>
      <c r="DTW16" s="140" t="s">
        <v>454</v>
      </c>
      <c r="DTX16" s="140" t="s">
        <v>454</v>
      </c>
      <c r="DTY16" s="140" t="s">
        <v>454</v>
      </c>
      <c r="DTZ16" s="140" t="s">
        <v>454</v>
      </c>
      <c r="DUA16" s="140" t="s">
        <v>454</v>
      </c>
      <c r="DUB16" s="140" t="s">
        <v>454</v>
      </c>
      <c r="DUC16" s="140" t="s">
        <v>454</v>
      </c>
      <c r="DUD16" s="140" t="s">
        <v>454</v>
      </c>
      <c r="DUE16" s="140" t="s">
        <v>454</v>
      </c>
      <c r="DUF16" s="140" t="s">
        <v>454</v>
      </c>
      <c r="DUG16" s="140" t="s">
        <v>454</v>
      </c>
      <c r="DUH16" s="140" t="s">
        <v>454</v>
      </c>
      <c r="DUI16" s="140" t="s">
        <v>454</v>
      </c>
      <c r="DUJ16" s="140" t="s">
        <v>454</v>
      </c>
      <c r="DUK16" s="140" t="s">
        <v>454</v>
      </c>
      <c r="DUL16" s="140" t="s">
        <v>454</v>
      </c>
      <c r="DUM16" s="140" t="s">
        <v>454</v>
      </c>
      <c r="DUN16" s="140" t="s">
        <v>454</v>
      </c>
      <c r="DUO16" s="140" t="s">
        <v>454</v>
      </c>
      <c r="DUP16" s="140" t="s">
        <v>454</v>
      </c>
      <c r="DUQ16" s="140" t="s">
        <v>454</v>
      </c>
      <c r="DUR16" s="140" t="s">
        <v>454</v>
      </c>
      <c r="DUS16" s="140" t="s">
        <v>454</v>
      </c>
      <c r="DUT16" s="140" t="s">
        <v>454</v>
      </c>
      <c r="DUU16" s="140" t="s">
        <v>454</v>
      </c>
      <c r="DUV16" s="140" t="s">
        <v>454</v>
      </c>
      <c r="DUW16" s="140" t="s">
        <v>454</v>
      </c>
      <c r="DUX16" s="140" t="s">
        <v>454</v>
      </c>
      <c r="DUY16" s="140" t="s">
        <v>454</v>
      </c>
      <c r="DUZ16" s="140" t="s">
        <v>454</v>
      </c>
      <c r="DVA16" s="140" t="s">
        <v>454</v>
      </c>
      <c r="DVB16" s="140" t="s">
        <v>454</v>
      </c>
      <c r="DVC16" s="140" t="s">
        <v>454</v>
      </c>
      <c r="DVD16" s="140" t="s">
        <v>454</v>
      </c>
      <c r="DVE16" s="140" t="s">
        <v>454</v>
      </c>
      <c r="DVF16" s="140" t="s">
        <v>454</v>
      </c>
      <c r="DVG16" s="140" t="s">
        <v>454</v>
      </c>
      <c r="DVH16" s="140" t="s">
        <v>454</v>
      </c>
      <c r="DVI16" s="140" t="s">
        <v>454</v>
      </c>
      <c r="DVJ16" s="140" t="s">
        <v>454</v>
      </c>
      <c r="DVK16" s="140" t="s">
        <v>454</v>
      </c>
      <c r="DVL16" s="140" t="s">
        <v>454</v>
      </c>
      <c r="DVM16" s="140" t="s">
        <v>454</v>
      </c>
      <c r="DVN16" s="140" t="s">
        <v>454</v>
      </c>
      <c r="DVO16" s="140" t="s">
        <v>454</v>
      </c>
      <c r="DVP16" s="140" t="s">
        <v>454</v>
      </c>
      <c r="DVQ16" s="140" t="s">
        <v>454</v>
      </c>
      <c r="DVR16" s="140" t="s">
        <v>454</v>
      </c>
      <c r="DVS16" s="140" t="s">
        <v>454</v>
      </c>
      <c r="DVT16" s="140" t="s">
        <v>454</v>
      </c>
      <c r="DVU16" s="140" t="s">
        <v>454</v>
      </c>
      <c r="DVV16" s="140" t="s">
        <v>454</v>
      </c>
      <c r="DVW16" s="140" t="s">
        <v>454</v>
      </c>
      <c r="DVX16" s="140" t="s">
        <v>454</v>
      </c>
      <c r="DVY16" s="140" t="s">
        <v>454</v>
      </c>
      <c r="DVZ16" s="140" t="s">
        <v>454</v>
      </c>
      <c r="DWA16" s="140" t="s">
        <v>454</v>
      </c>
      <c r="DWB16" s="140" t="s">
        <v>454</v>
      </c>
      <c r="DWC16" s="140" t="s">
        <v>454</v>
      </c>
      <c r="DWD16" s="140" t="s">
        <v>454</v>
      </c>
      <c r="DWE16" s="140" t="s">
        <v>454</v>
      </c>
      <c r="DWF16" s="140" t="s">
        <v>454</v>
      </c>
      <c r="DWG16" s="140" t="s">
        <v>454</v>
      </c>
      <c r="DWH16" s="140" t="s">
        <v>454</v>
      </c>
      <c r="DWI16" s="140" t="s">
        <v>454</v>
      </c>
      <c r="DWJ16" s="140" t="s">
        <v>454</v>
      </c>
      <c r="DWK16" s="140" t="s">
        <v>454</v>
      </c>
      <c r="DWL16" s="140" t="s">
        <v>454</v>
      </c>
      <c r="DWM16" s="140" t="s">
        <v>454</v>
      </c>
      <c r="DWN16" s="140" t="s">
        <v>454</v>
      </c>
      <c r="DWO16" s="140" t="s">
        <v>454</v>
      </c>
      <c r="DWP16" s="140" t="s">
        <v>454</v>
      </c>
      <c r="DWQ16" s="140" t="s">
        <v>454</v>
      </c>
      <c r="DWR16" s="140" t="s">
        <v>454</v>
      </c>
      <c r="DWS16" s="140" t="s">
        <v>454</v>
      </c>
      <c r="DWT16" s="140" t="s">
        <v>454</v>
      </c>
      <c r="DWU16" s="140" t="s">
        <v>454</v>
      </c>
      <c r="DWV16" s="140" t="s">
        <v>454</v>
      </c>
      <c r="DWW16" s="140" t="s">
        <v>454</v>
      </c>
      <c r="DWX16" s="140" t="s">
        <v>454</v>
      </c>
      <c r="DWY16" s="140" t="s">
        <v>454</v>
      </c>
      <c r="DWZ16" s="140" t="s">
        <v>454</v>
      </c>
      <c r="DXA16" s="140" t="s">
        <v>454</v>
      </c>
      <c r="DXB16" s="140" t="s">
        <v>454</v>
      </c>
      <c r="DXC16" s="140" t="s">
        <v>454</v>
      </c>
      <c r="DXD16" s="140" t="s">
        <v>454</v>
      </c>
      <c r="DXE16" s="140" t="s">
        <v>454</v>
      </c>
      <c r="DXF16" s="140" t="s">
        <v>454</v>
      </c>
      <c r="DXG16" s="140" t="s">
        <v>454</v>
      </c>
      <c r="DXH16" s="140" t="s">
        <v>454</v>
      </c>
      <c r="DXI16" s="140" t="s">
        <v>454</v>
      </c>
      <c r="DXJ16" s="140" t="s">
        <v>454</v>
      </c>
      <c r="DXK16" s="140" t="s">
        <v>454</v>
      </c>
      <c r="DXL16" s="140" t="s">
        <v>454</v>
      </c>
      <c r="DXM16" s="140" t="s">
        <v>454</v>
      </c>
      <c r="DXN16" s="140" t="s">
        <v>454</v>
      </c>
      <c r="DXO16" s="140" t="s">
        <v>454</v>
      </c>
      <c r="DXP16" s="140" t="s">
        <v>454</v>
      </c>
      <c r="DXQ16" s="140" t="s">
        <v>454</v>
      </c>
      <c r="DXR16" s="140" t="s">
        <v>454</v>
      </c>
      <c r="DXS16" s="140" t="s">
        <v>454</v>
      </c>
      <c r="DXT16" s="140" t="s">
        <v>454</v>
      </c>
      <c r="DXU16" s="140" t="s">
        <v>454</v>
      </c>
      <c r="DXV16" s="140" t="s">
        <v>454</v>
      </c>
      <c r="DXW16" s="140" t="s">
        <v>454</v>
      </c>
      <c r="DXX16" s="140" t="s">
        <v>454</v>
      </c>
      <c r="DXY16" s="140" t="s">
        <v>454</v>
      </c>
      <c r="DXZ16" s="140" t="s">
        <v>454</v>
      </c>
      <c r="DYA16" s="140" t="s">
        <v>454</v>
      </c>
      <c r="DYB16" s="140" t="s">
        <v>454</v>
      </c>
      <c r="DYC16" s="140" t="s">
        <v>454</v>
      </c>
      <c r="DYD16" s="140" t="s">
        <v>454</v>
      </c>
      <c r="DYE16" s="140" t="s">
        <v>454</v>
      </c>
      <c r="DYF16" s="140" t="s">
        <v>454</v>
      </c>
      <c r="DYG16" s="140" t="s">
        <v>454</v>
      </c>
      <c r="DYH16" s="140" t="s">
        <v>454</v>
      </c>
      <c r="DYI16" s="140" t="s">
        <v>454</v>
      </c>
      <c r="DYJ16" s="140" t="s">
        <v>454</v>
      </c>
      <c r="DYK16" s="140" t="s">
        <v>454</v>
      </c>
      <c r="DYL16" s="140" t="s">
        <v>454</v>
      </c>
      <c r="DYM16" s="140" t="s">
        <v>454</v>
      </c>
      <c r="DYN16" s="140" t="s">
        <v>454</v>
      </c>
      <c r="DYO16" s="140" t="s">
        <v>454</v>
      </c>
      <c r="DYP16" s="140" t="s">
        <v>454</v>
      </c>
      <c r="DYQ16" s="140" t="s">
        <v>454</v>
      </c>
      <c r="DYR16" s="140" t="s">
        <v>454</v>
      </c>
      <c r="DYS16" s="140" t="s">
        <v>454</v>
      </c>
      <c r="DYT16" s="140" t="s">
        <v>454</v>
      </c>
      <c r="DYU16" s="140" t="s">
        <v>454</v>
      </c>
      <c r="DYV16" s="140" t="s">
        <v>454</v>
      </c>
      <c r="DYW16" s="140" t="s">
        <v>454</v>
      </c>
      <c r="DYX16" s="140" t="s">
        <v>454</v>
      </c>
      <c r="DYY16" s="140" t="s">
        <v>454</v>
      </c>
      <c r="DYZ16" s="140" t="s">
        <v>454</v>
      </c>
      <c r="DZA16" s="140" t="s">
        <v>454</v>
      </c>
      <c r="DZB16" s="140" t="s">
        <v>454</v>
      </c>
      <c r="DZC16" s="140" t="s">
        <v>454</v>
      </c>
      <c r="DZD16" s="140" t="s">
        <v>454</v>
      </c>
      <c r="DZE16" s="140" t="s">
        <v>454</v>
      </c>
      <c r="DZF16" s="140" t="s">
        <v>454</v>
      </c>
      <c r="DZG16" s="140" t="s">
        <v>454</v>
      </c>
      <c r="DZH16" s="140" t="s">
        <v>454</v>
      </c>
      <c r="DZI16" s="140" t="s">
        <v>454</v>
      </c>
      <c r="DZJ16" s="140" t="s">
        <v>454</v>
      </c>
      <c r="DZK16" s="140" t="s">
        <v>454</v>
      </c>
      <c r="DZL16" s="140" t="s">
        <v>454</v>
      </c>
      <c r="DZM16" s="140" t="s">
        <v>454</v>
      </c>
      <c r="DZN16" s="140" t="s">
        <v>454</v>
      </c>
      <c r="DZO16" s="140" t="s">
        <v>454</v>
      </c>
      <c r="DZP16" s="140" t="s">
        <v>454</v>
      </c>
      <c r="DZQ16" s="140" t="s">
        <v>454</v>
      </c>
      <c r="DZR16" s="140" t="s">
        <v>454</v>
      </c>
      <c r="DZS16" s="140" t="s">
        <v>454</v>
      </c>
      <c r="DZT16" s="140" t="s">
        <v>454</v>
      </c>
      <c r="DZU16" s="140" t="s">
        <v>454</v>
      </c>
      <c r="DZV16" s="140" t="s">
        <v>454</v>
      </c>
      <c r="DZW16" s="140" t="s">
        <v>454</v>
      </c>
      <c r="DZX16" s="140" t="s">
        <v>454</v>
      </c>
      <c r="DZY16" s="140" t="s">
        <v>454</v>
      </c>
      <c r="DZZ16" s="140" t="s">
        <v>454</v>
      </c>
      <c r="EAA16" s="140" t="s">
        <v>454</v>
      </c>
      <c r="EAB16" s="140" t="s">
        <v>454</v>
      </c>
      <c r="EAC16" s="140" t="s">
        <v>454</v>
      </c>
      <c r="EAD16" s="140" t="s">
        <v>454</v>
      </c>
      <c r="EAE16" s="140" t="s">
        <v>454</v>
      </c>
      <c r="EAF16" s="140" t="s">
        <v>454</v>
      </c>
      <c r="EAG16" s="140" t="s">
        <v>454</v>
      </c>
      <c r="EAH16" s="140" t="s">
        <v>454</v>
      </c>
      <c r="EAI16" s="140" t="s">
        <v>454</v>
      </c>
      <c r="EAJ16" s="140" t="s">
        <v>454</v>
      </c>
      <c r="EAK16" s="140" t="s">
        <v>454</v>
      </c>
      <c r="EAL16" s="140" t="s">
        <v>454</v>
      </c>
      <c r="EAM16" s="140" t="s">
        <v>454</v>
      </c>
      <c r="EAN16" s="140" t="s">
        <v>454</v>
      </c>
      <c r="EAO16" s="140" t="s">
        <v>454</v>
      </c>
      <c r="EAP16" s="140" t="s">
        <v>454</v>
      </c>
      <c r="EAQ16" s="140" t="s">
        <v>454</v>
      </c>
      <c r="EAR16" s="140" t="s">
        <v>454</v>
      </c>
      <c r="EAS16" s="140" t="s">
        <v>454</v>
      </c>
      <c r="EAT16" s="140" t="s">
        <v>454</v>
      </c>
      <c r="EAU16" s="140" t="s">
        <v>454</v>
      </c>
      <c r="EAV16" s="140" t="s">
        <v>454</v>
      </c>
      <c r="EAW16" s="140" t="s">
        <v>454</v>
      </c>
      <c r="EAX16" s="140" t="s">
        <v>454</v>
      </c>
      <c r="EAY16" s="140" t="s">
        <v>454</v>
      </c>
      <c r="EAZ16" s="140" t="s">
        <v>454</v>
      </c>
      <c r="EBA16" s="140" t="s">
        <v>454</v>
      </c>
      <c r="EBB16" s="140" t="s">
        <v>454</v>
      </c>
      <c r="EBC16" s="140" t="s">
        <v>454</v>
      </c>
      <c r="EBD16" s="140" t="s">
        <v>454</v>
      </c>
      <c r="EBE16" s="140" t="s">
        <v>454</v>
      </c>
      <c r="EBF16" s="140" t="s">
        <v>454</v>
      </c>
      <c r="EBG16" s="140" t="s">
        <v>454</v>
      </c>
      <c r="EBH16" s="140" t="s">
        <v>454</v>
      </c>
      <c r="EBI16" s="140" t="s">
        <v>454</v>
      </c>
      <c r="EBJ16" s="140" t="s">
        <v>454</v>
      </c>
      <c r="EBK16" s="140" t="s">
        <v>454</v>
      </c>
      <c r="EBL16" s="140" t="s">
        <v>454</v>
      </c>
      <c r="EBM16" s="140" t="s">
        <v>454</v>
      </c>
      <c r="EBN16" s="140" t="s">
        <v>454</v>
      </c>
      <c r="EBO16" s="140" t="s">
        <v>454</v>
      </c>
      <c r="EBP16" s="140" t="s">
        <v>454</v>
      </c>
      <c r="EBQ16" s="140" t="s">
        <v>454</v>
      </c>
      <c r="EBR16" s="140" t="s">
        <v>454</v>
      </c>
      <c r="EBS16" s="140" t="s">
        <v>454</v>
      </c>
      <c r="EBT16" s="140" t="s">
        <v>454</v>
      </c>
      <c r="EBU16" s="140" t="s">
        <v>454</v>
      </c>
      <c r="EBV16" s="140" t="s">
        <v>454</v>
      </c>
      <c r="EBW16" s="140" t="s">
        <v>454</v>
      </c>
      <c r="EBX16" s="140" t="s">
        <v>454</v>
      </c>
      <c r="EBY16" s="140" t="s">
        <v>454</v>
      </c>
      <c r="EBZ16" s="140" t="s">
        <v>454</v>
      </c>
      <c r="ECA16" s="140" t="s">
        <v>454</v>
      </c>
      <c r="ECB16" s="140" t="s">
        <v>454</v>
      </c>
      <c r="ECC16" s="140" t="s">
        <v>454</v>
      </c>
      <c r="ECD16" s="140" t="s">
        <v>454</v>
      </c>
      <c r="ECE16" s="140" t="s">
        <v>454</v>
      </c>
      <c r="ECF16" s="140" t="s">
        <v>454</v>
      </c>
      <c r="ECG16" s="140" t="s">
        <v>454</v>
      </c>
      <c r="ECH16" s="140" t="s">
        <v>454</v>
      </c>
      <c r="ECI16" s="140" t="s">
        <v>454</v>
      </c>
      <c r="ECJ16" s="140" t="s">
        <v>454</v>
      </c>
      <c r="ECK16" s="140" t="s">
        <v>454</v>
      </c>
      <c r="ECL16" s="140" t="s">
        <v>454</v>
      </c>
      <c r="ECM16" s="140" t="s">
        <v>454</v>
      </c>
      <c r="ECN16" s="140" t="s">
        <v>454</v>
      </c>
      <c r="ECO16" s="140" t="s">
        <v>454</v>
      </c>
      <c r="ECP16" s="140" t="s">
        <v>454</v>
      </c>
      <c r="ECQ16" s="140" t="s">
        <v>454</v>
      </c>
      <c r="ECR16" s="140" t="s">
        <v>454</v>
      </c>
      <c r="ECS16" s="140" t="s">
        <v>454</v>
      </c>
      <c r="ECT16" s="140" t="s">
        <v>454</v>
      </c>
      <c r="ECU16" s="140" t="s">
        <v>454</v>
      </c>
      <c r="ECV16" s="140" t="s">
        <v>454</v>
      </c>
      <c r="ECW16" s="140" t="s">
        <v>454</v>
      </c>
      <c r="ECX16" s="140" t="s">
        <v>454</v>
      </c>
      <c r="ECY16" s="140" t="s">
        <v>454</v>
      </c>
      <c r="ECZ16" s="140" t="s">
        <v>454</v>
      </c>
      <c r="EDA16" s="140" t="s">
        <v>454</v>
      </c>
      <c r="EDB16" s="140" t="s">
        <v>454</v>
      </c>
      <c r="EDC16" s="140" t="s">
        <v>454</v>
      </c>
      <c r="EDD16" s="140" t="s">
        <v>454</v>
      </c>
      <c r="EDE16" s="140" t="s">
        <v>454</v>
      </c>
      <c r="EDF16" s="140" t="s">
        <v>454</v>
      </c>
      <c r="EDG16" s="140" t="s">
        <v>454</v>
      </c>
      <c r="EDH16" s="140" t="s">
        <v>454</v>
      </c>
      <c r="EDI16" s="140" t="s">
        <v>454</v>
      </c>
      <c r="EDJ16" s="140" t="s">
        <v>454</v>
      </c>
      <c r="EDK16" s="140" t="s">
        <v>454</v>
      </c>
      <c r="EDL16" s="140" t="s">
        <v>454</v>
      </c>
      <c r="EDM16" s="140" t="s">
        <v>454</v>
      </c>
      <c r="EDN16" s="140" t="s">
        <v>454</v>
      </c>
      <c r="EDO16" s="140" t="s">
        <v>454</v>
      </c>
      <c r="EDP16" s="140" t="s">
        <v>454</v>
      </c>
      <c r="EDQ16" s="140" t="s">
        <v>454</v>
      </c>
      <c r="EDR16" s="140" t="s">
        <v>454</v>
      </c>
      <c r="EDS16" s="140" t="s">
        <v>454</v>
      </c>
      <c r="EDT16" s="140" t="s">
        <v>454</v>
      </c>
      <c r="EDU16" s="140" t="s">
        <v>454</v>
      </c>
      <c r="EDV16" s="140" t="s">
        <v>454</v>
      </c>
      <c r="EDW16" s="140" t="s">
        <v>454</v>
      </c>
      <c r="EDX16" s="140" t="s">
        <v>454</v>
      </c>
      <c r="EDY16" s="140" t="s">
        <v>454</v>
      </c>
      <c r="EDZ16" s="140" t="s">
        <v>454</v>
      </c>
      <c r="EEA16" s="140" t="s">
        <v>454</v>
      </c>
      <c r="EEB16" s="140" t="s">
        <v>454</v>
      </c>
      <c r="EEC16" s="140" t="s">
        <v>454</v>
      </c>
      <c r="EED16" s="140" t="s">
        <v>454</v>
      </c>
      <c r="EEE16" s="140" t="s">
        <v>454</v>
      </c>
      <c r="EEF16" s="140" t="s">
        <v>454</v>
      </c>
      <c r="EEG16" s="140" t="s">
        <v>454</v>
      </c>
      <c r="EEH16" s="140" t="s">
        <v>454</v>
      </c>
      <c r="EEI16" s="140" t="s">
        <v>454</v>
      </c>
      <c r="EEJ16" s="140" t="s">
        <v>454</v>
      </c>
      <c r="EEK16" s="140" t="s">
        <v>454</v>
      </c>
      <c r="EEL16" s="140" t="s">
        <v>454</v>
      </c>
      <c r="EEM16" s="140" t="s">
        <v>454</v>
      </c>
      <c r="EEN16" s="140" t="s">
        <v>454</v>
      </c>
      <c r="EEO16" s="140" t="s">
        <v>454</v>
      </c>
      <c r="EEP16" s="140" t="s">
        <v>454</v>
      </c>
      <c r="EEQ16" s="140" t="s">
        <v>454</v>
      </c>
      <c r="EER16" s="140" t="s">
        <v>454</v>
      </c>
      <c r="EES16" s="140" t="s">
        <v>454</v>
      </c>
      <c r="EET16" s="140" t="s">
        <v>454</v>
      </c>
      <c r="EEU16" s="140" t="s">
        <v>454</v>
      </c>
      <c r="EEV16" s="140" t="s">
        <v>454</v>
      </c>
      <c r="EEW16" s="140" t="s">
        <v>454</v>
      </c>
      <c r="EEX16" s="140" t="s">
        <v>454</v>
      </c>
      <c r="EEY16" s="140" t="s">
        <v>454</v>
      </c>
      <c r="EEZ16" s="140" t="s">
        <v>454</v>
      </c>
      <c r="EFA16" s="140" t="s">
        <v>454</v>
      </c>
      <c r="EFB16" s="140" t="s">
        <v>454</v>
      </c>
      <c r="EFC16" s="140" t="s">
        <v>454</v>
      </c>
      <c r="EFD16" s="140" t="s">
        <v>454</v>
      </c>
      <c r="EFE16" s="140" t="s">
        <v>454</v>
      </c>
      <c r="EFF16" s="140" t="s">
        <v>454</v>
      </c>
      <c r="EFG16" s="140" t="s">
        <v>454</v>
      </c>
      <c r="EFH16" s="140" t="s">
        <v>454</v>
      </c>
      <c r="EFI16" s="140" t="s">
        <v>454</v>
      </c>
      <c r="EFJ16" s="140" t="s">
        <v>454</v>
      </c>
      <c r="EFK16" s="140" t="s">
        <v>454</v>
      </c>
      <c r="EFL16" s="140" t="s">
        <v>454</v>
      </c>
      <c r="EFM16" s="140" t="s">
        <v>454</v>
      </c>
      <c r="EFN16" s="140" t="s">
        <v>454</v>
      </c>
      <c r="EFO16" s="140" t="s">
        <v>454</v>
      </c>
      <c r="EFP16" s="140" t="s">
        <v>454</v>
      </c>
      <c r="EFQ16" s="140" t="s">
        <v>454</v>
      </c>
      <c r="EFR16" s="140" t="s">
        <v>454</v>
      </c>
      <c r="EFS16" s="140" t="s">
        <v>454</v>
      </c>
      <c r="EFT16" s="140" t="s">
        <v>454</v>
      </c>
      <c r="EFU16" s="140" t="s">
        <v>454</v>
      </c>
      <c r="EFV16" s="140" t="s">
        <v>454</v>
      </c>
      <c r="EFW16" s="140" t="s">
        <v>454</v>
      </c>
      <c r="EFX16" s="140" t="s">
        <v>454</v>
      </c>
      <c r="EFY16" s="140" t="s">
        <v>454</v>
      </c>
      <c r="EFZ16" s="140" t="s">
        <v>454</v>
      </c>
      <c r="EGA16" s="140" t="s">
        <v>454</v>
      </c>
      <c r="EGB16" s="140" t="s">
        <v>454</v>
      </c>
      <c r="EGC16" s="140" t="s">
        <v>454</v>
      </c>
      <c r="EGD16" s="140" t="s">
        <v>454</v>
      </c>
      <c r="EGE16" s="140" t="s">
        <v>454</v>
      </c>
      <c r="EGF16" s="140" t="s">
        <v>454</v>
      </c>
      <c r="EGG16" s="140" t="s">
        <v>454</v>
      </c>
      <c r="EGH16" s="140" t="s">
        <v>454</v>
      </c>
      <c r="EGI16" s="140" t="s">
        <v>454</v>
      </c>
      <c r="EGJ16" s="140" t="s">
        <v>454</v>
      </c>
      <c r="EGK16" s="140" t="s">
        <v>454</v>
      </c>
      <c r="EGL16" s="140" t="s">
        <v>454</v>
      </c>
      <c r="EGM16" s="140" t="s">
        <v>454</v>
      </c>
      <c r="EGN16" s="140" t="s">
        <v>454</v>
      </c>
      <c r="EGO16" s="140" t="s">
        <v>454</v>
      </c>
      <c r="EGP16" s="140" t="s">
        <v>454</v>
      </c>
      <c r="EGQ16" s="140" t="s">
        <v>454</v>
      </c>
      <c r="EGR16" s="140" t="s">
        <v>454</v>
      </c>
      <c r="EGS16" s="140" t="s">
        <v>454</v>
      </c>
      <c r="EGT16" s="140" t="s">
        <v>454</v>
      </c>
      <c r="EGU16" s="140" t="s">
        <v>454</v>
      </c>
      <c r="EGV16" s="140" t="s">
        <v>454</v>
      </c>
      <c r="EGW16" s="140" t="s">
        <v>454</v>
      </c>
      <c r="EGX16" s="140" t="s">
        <v>454</v>
      </c>
      <c r="EGY16" s="140" t="s">
        <v>454</v>
      </c>
      <c r="EGZ16" s="140" t="s">
        <v>454</v>
      </c>
      <c r="EHA16" s="140" t="s">
        <v>454</v>
      </c>
      <c r="EHB16" s="140" t="s">
        <v>454</v>
      </c>
      <c r="EHC16" s="140" t="s">
        <v>454</v>
      </c>
      <c r="EHD16" s="140" t="s">
        <v>454</v>
      </c>
      <c r="EHE16" s="140" t="s">
        <v>454</v>
      </c>
      <c r="EHF16" s="140" t="s">
        <v>454</v>
      </c>
      <c r="EHG16" s="140" t="s">
        <v>454</v>
      </c>
      <c r="EHH16" s="140" t="s">
        <v>454</v>
      </c>
      <c r="EHI16" s="140" t="s">
        <v>454</v>
      </c>
      <c r="EHJ16" s="140" t="s">
        <v>454</v>
      </c>
      <c r="EHK16" s="140" t="s">
        <v>454</v>
      </c>
      <c r="EHL16" s="140" t="s">
        <v>454</v>
      </c>
      <c r="EHM16" s="140" t="s">
        <v>454</v>
      </c>
      <c r="EHN16" s="140" t="s">
        <v>454</v>
      </c>
      <c r="EHO16" s="140" t="s">
        <v>454</v>
      </c>
      <c r="EHP16" s="140" t="s">
        <v>454</v>
      </c>
      <c r="EHQ16" s="140" t="s">
        <v>454</v>
      </c>
      <c r="EHR16" s="140" t="s">
        <v>454</v>
      </c>
      <c r="EHS16" s="140" t="s">
        <v>454</v>
      </c>
      <c r="EHT16" s="140" t="s">
        <v>454</v>
      </c>
      <c r="EHU16" s="140" t="s">
        <v>454</v>
      </c>
      <c r="EHV16" s="140" t="s">
        <v>454</v>
      </c>
      <c r="EHW16" s="140" t="s">
        <v>454</v>
      </c>
      <c r="EHX16" s="140" t="s">
        <v>454</v>
      </c>
      <c r="EHY16" s="140" t="s">
        <v>454</v>
      </c>
      <c r="EHZ16" s="140" t="s">
        <v>454</v>
      </c>
      <c r="EIA16" s="140" t="s">
        <v>454</v>
      </c>
      <c r="EIB16" s="140" t="s">
        <v>454</v>
      </c>
      <c r="EIC16" s="140" t="s">
        <v>454</v>
      </c>
      <c r="EID16" s="140" t="s">
        <v>454</v>
      </c>
      <c r="EIE16" s="140" t="s">
        <v>454</v>
      </c>
      <c r="EIF16" s="140" t="s">
        <v>454</v>
      </c>
      <c r="EIG16" s="140" t="s">
        <v>454</v>
      </c>
      <c r="EIH16" s="140" t="s">
        <v>454</v>
      </c>
      <c r="EII16" s="140" t="s">
        <v>454</v>
      </c>
      <c r="EIJ16" s="140" t="s">
        <v>454</v>
      </c>
      <c r="EIK16" s="140" t="s">
        <v>454</v>
      </c>
      <c r="EIL16" s="140" t="s">
        <v>454</v>
      </c>
      <c r="EIM16" s="140" t="s">
        <v>454</v>
      </c>
      <c r="EIN16" s="140" t="s">
        <v>454</v>
      </c>
      <c r="EIO16" s="140" t="s">
        <v>454</v>
      </c>
      <c r="EIP16" s="140" t="s">
        <v>454</v>
      </c>
      <c r="EIQ16" s="140" t="s">
        <v>454</v>
      </c>
      <c r="EIR16" s="140" t="s">
        <v>454</v>
      </c>
      <c r="EIS16" s="140" t="s">
        <v>454</v>
      </c>
      <c r="EIT16" s="140" t="s">
        <v>454</v>
      </c>
      <c r="EIU16" s="140" t="s">
        <v>454</v>
      </c>
      <c r="EIV16" s="140" t="s">
        <v>454</v>
      </c>
      <c r="EIW16" s="140" t="s">
        <v>454</v>
      </c>
      <c r="EIX16" s="140" t="s">
        <v>454</v>
      </c>
      <c r="EIY16" s="140" t="s">
        <v>454</v>
      </c>
      <c r="EIZ16" s="140" t="s">
        <v>454</v>
      </c>
      <c r="EJA16" s="140" t="s">
        <v>454</v>
      </c>
      <c r="EJB16" s="140" t="s">
        <v>454</v>
      </c>
      <c r="EJC16" s="140" t="s">
        <v>454</v>
      </c>
      <c r="EJD16" s="140" t="s">
        <v>454</v>
      </c>
      <c r="EJE16" s="140" t="s">
        <v>454</v>
      </c>
      <c r="EJF16" s="140" t="s">
        <v>454</v>
      </c>
      <c r="EJG16" s="140" t="s">
        <v>454</v>
      </c>
      <c r="EJH16" s="140" t="s">
        <v>454</v>
      </c>
      <c r="EJI16" s="140" t="s">
        <v>454</v>
      </c>
      <c r="EJJ16" s="140" t="s">
        <v>454</v>
      </c>
      <c r="EJK16" s="140" t="s">
        <v>454</v>
      </c>
      <c r="EJL16" s="140" t="s">
        <v>454</v>
      </c>
      <c r="EJM16" s="140" t="s">
        <v>454</v>
      </c>
      <c r="EJN16" s="140" t="s">
        <v>454</v>
      </c>
      <c r="EJO16" s="140" t="s">
        <v>454</v>
      </c>
      <c r="EJP16" s="140" t="s">
        <v>454</v>
      </c>
      <c r="EJQ16" s="140" t="s">
        <v>454</v>
      </c>
      <c r="EJR16" s="140" t="s">
        <v>454</v>
      </c>
      <c r="EJS16" s="140" t="s">
        <v>454</v>
      </c>
      <c r="EJT16" s="140" t="s">
        <v>454</v>
      </c>
      <c r="EJU16" s="140" t="s">
        <v>454</v>
      </c>
      <c r="EJV16" s="140" t="s">
        <v>454</v>
      </c>
      <c r="EJW16" s="140" t="s">
        <v>454</v>
      </c>
      <c r="EJX16" s="140" t="s">
        <v>454</v>
      </c>
      <c r="EJY16" s="140" t="s">
        <v>454</v>
      </c>
      <c r="EJZ16" s="140" t="s">
        <v>454</v>
      </c>
      <c r="EKA16" s="140" t="s">
        <v>454</v>
      </c>
      <c r="EKB16" s="140" t="s">
        <v>454</v>
      </c>
      <c r="EKC16" s="140" t="s">
        <v>454</v>
      </c>
      <c r="EKD16" s="140" t="s">
        <v>454</v>
      </c>
      <c r="EKE16" s="140" t="s">
        <v>454</v>
      </c>
      <c r="EKF16" s="140" t="s">
        <v>454</v>
      </c>
      <c r="EKG16" s="140" t="s">
        <v>454</v>
      </c>
      <c r="EKH16" s="140" t="s">
        <v>454</v>
      </c>
      <c r="EKI16" s="140" t="s">
        <v>454</v>
      </c>
      <c r="EKJ16" s="140" t="s">
        <v>454</v>
      </c>
      <c r="EKK16" s="140" t="s">
        <v>454</v>
      </c>
      <c r="EKL16" s="140" t="s">
        <v>454</v>
      </c>
      <c r="EKM16" s="140" t="s">
        <v>454</v>
      </c>
      <c r="EKN16" s="140" t="s">
        <v>454</v>
      </c>
      <c r="EKO16" s="140" t="s">
        <v>454</v>
      </c>
      <c r="EKP16" s="140" t="s">
        <v>454</v>
      </c>
      <c r="EKQ16" s="140" t="s">
        <v>454</v>
      </c>
      <c r="EKR16" s="140" t="s">
        <v>454</v>
      </c>
      <c r="EKS16" s="140" t="s">
        <v>454</v>
      </c>
      <c r="EKT16" s="140" t="s">
        <v>454</v>
      </c>
      <c r="EKU16" s="140" t="s">
        <v>454</v>
      </c>
      <c r="EKV16" s="140" t="s">
        <v>454</v>
      </c>
      <c r="EKW16" s="140" t="s">
        <v>454</v>
      </c>
      <c r="EKX16" s="140" t="s">
        <v>454</v>
      </c>
      <c r="EKY16" s="140" t="s">
        <v>454</v>
      </c>
      <c r="EKZ16" s="140" t="s">
        <v>454</v>
      </c>
      <c r="ELA16" s="140" t="s">
        <v>454</v>
      </c>
      <c r="ELB16" s="140" t="s">
        <v>454</v>
      </c>
      <c r="ELC16" s="140" t="s">
        <v>454</v>
      </c>
      <c r="ELD16" s="140" t="s">
        <v>454</v>
      </c>
      <c r="ELE16" s="140" t="s">
        <v>454</v>
      </c>
      <c r="ELF16" s="140" t="s">
        <v>454</v>
      </c>
      <c r="ELG16" s="140" t="s">
        <v>454</v>
      </c>
      <c r="ELH16" s="140" t="s">
        <v>454</v>
      </c>
      <c r="ELI16" s="140" t="s">
        <v>454</v>
      </c>
      <c r="ELJ16" s="140" t="s">
        <v>454</v>
      </c>
      <c r="ELK16" s="140" t="s">
        <v>454</v>
      </c>
      <c r="ELL16" s="140" t="s">
        <v>454</v>
      </c>
      <c r="ELM16" s="140" t="s">
        <v>454</v>
      </c>
      <c r="ELN16" s="140" t="s">
        <v>454</v>
      </c>
      <c r="ELO16" s="140" t="s">
        <v>454</v>
      </c>
      <c r="ELP16" s="140" t="s">
        <v>454</v>
      </c>
      <c r="ELQ16" s="140" t="s">
        <v>454</v>
      </c>
      <c r="ELR16" s="140" t="s">
        <v>454</v>
      </c>
      <c r="ELS16" s="140" t="s">
        <v>454</v>
      </c>
      <c r="ELT16" s="140" t="s">
        <v>454</v>
      </c>
      <c r="ELU16" s="140" t="s">
        <v>454</v>
      </c>
      <c r="ELV16" s="140" t="s">
        <v>454</v>
      </c>
      <c r="ELW16" s="140" t="s">
        <v>454</v>
      </c>
      <c r="ELX16" s="140" t="s">
        <v>454</v>
      </c>
      <c r="ELY16" s="140" t="s">
        <v>454</v>
      </c>
      <c r="ELZ16" s="140" t="s">
        <v>454</v>
      </c>
      <c r="EMA16" s="140" t="s">
        <v>454</v>
      </c>
      <c r="EMB16" s="140" t="s">
        <v>454</v>
      </c>
      <c r="EMC16" s="140" t="s">
        <v>454</v>
      </c>
      <c r="EMD16" s="140" t="s">
        <v>454</v>
      </c>
      <c r="EME16" s="140" t="s">
        <v>454</v>
      </c>
      <c r="EMF16" s="140" t="s">
        <v>454</v>
      </c>
      <c r="EMG16" s="140" t="s">
        <v>454</v>
      </c>
      <c r="EMH16" s="140" t="s">
        <v>454</v>
      </c>
      <c r="EMI16" s="140" t="s">
        <v>454</v>
      </c>
      <c r="EMJ16" s="140" t="s">
        <v>454</v>
      </c>
      <c r="EMK16" s="140" t="s">
        <v>454</v>
      </c>
      <c r="EML16" s="140" t="s">
        <v>454</v>
      </c>
      <c r="EMM16" s="140" t="s">
        <v>454</v>
      </c>
      <c r="EMN16" s="140" t="s">
        <v>454</v>
      </c>
      <c r="EMO16" s="140" t="s">
        <v>454</v>
      </c>
      <c r="EMP16" s="140" t="s">
        <v>454</v>
      </c>
      <c r="EMQ16" s="140" t="s">
        <v>454</v>
      </c>
      <c r="EMR16" s="140" t="s">
        <v>454</v>
      </c>
      <c r="EMS16" s="140" t="s">
        <v>454</v>
      </c>
      <c r="EMT16" s="140" t="s">
        <v>454</v>
      </c>
      <c r="EMU16" s="140" t="s">
        <v>454</v>
      </c>
      <c r="EMV16" s="140" t="s">
        <v>454</v>
      </c>
      <c r="EMW16" s="140" t="s">
        <v>454</v>
      </c>
      <c r="EMX16" s="140" t="s">
        <v>454</v>
      </c>
      <c r="EMY16" s="140" t="s">
        <v>454</v>
      </c>
      <c r="EMZ16" s="140" t="s">
        <v>454</v>
      </c>
      <c r="ENA16" s="140" t="s">
        <v>454</v>
      </c>
      <c r="ENB16" s="140" t="s">
        <v>454</v>
      </c>
      <c r="ENC16" s="140" t="s">
        <v>454</v>
      </c>
      <c r="END16" s="140" t="s">
        <v>454</v>
      </c>
      <c r="ENE16" s="140" t="s">
        <v>454</v>
      </c>
      <c r="ENF16" s="140" t="s">
        <v>454</v>
      </c>
      <c r="ENG16" s="140" t="s">
        <v>454</v>
      </c>
      <c r="ENH16" s="140" t="s">
        <v>454</v>
      </c>
      <c r="ENI16" s="140" t="s">
        <v>454</v>
      </c>
      <c r="ENJ16" s="140" t="s">
        <v>454</v>
      </c>
      <c r="ENK16" s="140" t="s">
        <v>454</v>
      </c>
      <c r="ENL16" s="140" t="s">
        <v>454</v>
      </c>
      <c r="ENM16" s="140" t="s">
        <v>454</v>
      </c>
      <c r="ENN16" s="140" t="s">
        <v>454</v>
      </c>
      <c r="ENO16" s="140" t="s">
        <v>454</v>
      </c>
      <c r="ENP16" s="140" t="s">
        <v>454</v>
      </c>
      <c r="ENQ16" s="140" t="s">
        <v>454</v>
      </c>
      <c r="ENR16" s="140" t="s">
        <v>454</v>
      </c>
      <c r="ENS16" s="140" t="s">
        <v>454</v>
      </c>
      <c r="ENT16" s="140" t="s">
        <v>454</v>
      </c>
      <c r="ENU16" s="140" t="s">
        <v>454</v>
      </c>
      <c r="ENV16" s="140" t="s">
        <v>454</v>
      </c>
      <c r="ENW16" s="140" t="s">
        <v>454</v>
      </c>
      <c r="ENX16" s="140" t="s">
        <v>454</v>
      </c>
      <c r="ENY16" s="140" t="s">
        <v>454</v>
      </c>
      <c r="ENZ16" s="140" t="s">
        <v>454</v>
      </c>
      <c r="EOA16" s="140" t="s">
        <v>454</v>
      </c>
      <c r="EOB16" s="140" t="s">
        <v>454</v>
      </c>
      <c r="EOC16" s="140" t="s">
        <v>454</v>
      </c>
      <c r="EOD16" s="140" t="s">
        <v>454</v>
      </c>
      <c r="EOE16" s="140" t="s">
        <v>454</v>
      </c>
      <c r="EOF16" s="140" t="s">
        <v>454</v>
      </c>
      <c r="EOG16" s="140" t="s">
        <v>454</v>
      </c>
      <c r="EOH16" s="140" t="s">
        <v>454</v>
      </c>
      <c r="EOI16" s="140" t="s">
        <v>454</v>
      </c>
      <c r="EOJ16" s="140" t="s">
        <v>454</v>
      </c>
      <c r="EOK16" s="140" t="s">
        <v>454</v>
      </c>
      <c r="EOL16" s="140" t="s">
        <v>454</v>
      </c>
      <c r="EOM16" s="140" t="s">
        <v>454</v>
      </c>
      <c r="EON16" s="140" t="s">
        <v>454</v>
      </c>
      <c r="EOO16" s="140" t="s">
        <v>454</v>
      </c>
      <c r="EOP16" s="140" t="s">
        <v>454</v>
      </c>
      <c r="EOQ16" s="140" t="s">
        <v>454</v>
      </c>
      <c r="EOR16" s="140" t="s">
        <v>454</v>
      </c>
      <c r="EOS16" s="140" t="s">
        <v>454</v>
      </c>
      <c r="EOT16" s="140" t="s">
        <v>454</v>
      </c>
      <c r="EOU16" s="140" t="s">
        <v>454</v>
      </c>
      <c r="EOV16" s="140" t="s">
        <v>454</v>
      </c>
      <c r="EOW16" s="140" t="s">
        <v>454</v>
      </c>
      <c r="EOX16" s="140" t="s">
        <v>454</v>
      </c>
      <c r="EOY16" s="140" t="s">
        <v>454</v>
      </c>
      <c r="EOZ16" s="140" t="s">
        <v>454</v>
      </c>
      <c r="EPA16" s="140" t="s">
        <v>454</v>
      </c>
      <c r="EPB16" s="140" t="s">
        <v>454</v>
      </c>
      <c r="EPC16" s="140" t="s">
        <v>454</v>
      </c>
      <c r="EPD16" s="140" t="s">
        <v>454</v>
      </c>
      <c r="EPE16" s="140" t="s">
        <v>454</v>
      </c>
      <c r="EPF16" s="140" t="s">
        <v>454</v>
      </c>
      <c r="EPG16" s="140" t="s">
        <v>454</v>
      </c>
      <c r="EPH16" s="140" t="s">
        <v>454</v>
      </c>
      <c r="EPI16" s="140" t="s">
        <v>454</v>
      </c>
      <c r="EPJ16" s="140" t="s">
        <v>454</v>
      </c>
      <c r="EPK16" s="140" t="s">
        <v>454</v>
      </c>
      <c r="EPL16" s="140" t="s">
        <v>454</v>
      </c>
      <c r="EPM16" s="140" t="s">
        <v>454</v>
      </c>
      <c r="EPN16" s="140" t="s">
        <v>454</v>
      </c>
      <c r="EPO16" s="140" t="s">
        <v>454</v>
      </c>
      <c r="EPP16" s="140" t="s">
        <v>454</v>
      </c>
      <c r="EPQ16" s="140" t="s">
        <v>454</v>
      </c>
      <c r="EPR16" s="140" t="s">
        <v>454</v>
      </c>
      <c r="EPS16" s="140" t="s">
        <v>454</v>
      </c>
      <c r="EPT16" s="140" t="s">
        <v>454</v>
      </c>
      <c r="EPU16" s="140" t="s">
        <v>454</v>
      </c>
      <c r="EPV16" s="140" t="s">
        <v>454</v>
      </c>
      <c r="EPW16" s="140" t="s">
        <v>454</v>
      </c>
      <c r="EPX16" s="140" t="s">
        <v>454</v>
      </c>
      <c r="EPY16" s="140" t="s">
        <v>454</v>
      </c>
      <c r="EPZ16" s="140" t="s">
        <v>454</v>
      </c>
      <c r="EQA16" s="140" t="s">
        <v>454</v>
      </c>
      <c r="EQB16" s="140" t="s">
        <v>454</v>
      </c>
      <c r="EQC16" s="140" t="s">
        <v>454</v>
      </c>
      <c r="EQD16" s="140" t="s">
        <v>454</v>
      </c>
      <c r="EQE16" s="140" t="s">
        <v>454</v>
      </c>
      <c r="EQF16" s="140" t="s">
        <v>454</v>
      </c>
      <c r="EQG16" s="140" t="s">
        <v>454</v>
      </c>
      <c r="EQH16" s="140" t="s">
        <v>454</v>
      </c>
      <c r="EQI16" s="140" t="s">
        <v>454</v>
      </c>
      <c r="EQJ16" s="140" t="s">
        <v>454</v>
      </c>
      <c r="EQK16" s="140" t="s">
        <v>454</v>
      </c>
      <c r="EQL16" s="140" t="s">
        <v>454</v>
      </c>
      <c r="EQM16" s="140" t="s">
        <v>454</v>
      </c>
      <c r="EQN16" s="140" t="s">
        <v>454</v>
      </c>
      <c r="EQO16" s="140" t="s">
        <v>454</v>
      </c>
      <c r="EQP16" s="140" t="s">
        <v>454</v>
      </c>
      <c r="EQQ16" s="140" t="s">
        <v>454</v>
      </c>
      <c r="EQR16" s="140" t="s">
        <v>454</v>
      </c>
      <c r="EQS16" s="140" t="s">
        <v>454</v>
      </c>
      <c r="EQT16" s="140" t="s">
        <v>454</v>
      </c>
      <c r="EQU16" s="140" t="s">
        <v>454</v>
      </c>
      <c r="EQV16" s="140" t="s">
        <v>454</v>
      </c>
      <c r="EQW16" s="140" t="s">
        <v>454</v>
      </c>
      <c r="EQX16" s="140" t="s">
        <v>454</v>
      </c>
      <c r="EQY16" s="140" t="s">
        <v>454</v>
      </c>
      <c r="EQZ16" s="140" t="s">
        <v>454</v>
      </c>
      <c r="ERA16" s="140" t="s">
        <v>454</v>
      </c>
      <c r="ERB16" s="140" t="s">
        <v>454</v>
      </c>
      <c r="ERC16" s="140" t="s">
        <v>454</v>
      </c>
      <c r="ERD16" s="140" t="s">
        <v>454</v>
      </c>
      <c r="ERE16" s="140" t="s">
        <v>454</v>
      </c>
      <c r="ERF16" s="140" t="s">
        <v>454</v>
      </c>
      <c r="ERG16" s="140" t="s">
        <v>454</v>
      </c>
      <c r="ERH16" s="140" t="s">
        <v>454</v>
      </c>
      <c r="ERI16" s="140" t="s">
        <v>454</v>
      </c>
      <c r="ERJ16" s="140" t="s">
        <v>454</v>
      </c>
      <c r="ERK16" s="140" t="s">
        <v>454</v>
      </c>
      <c r="ERL16" s="140" t="s">
        <v>454</v>
      </c>
      <c r="ERM16" s="140" t="s">
        <v>454</v>
      </c>
      <c r="ERN16" s="140" t="s">
        <v>454</v>
      </c>
      <c r="ERO16" s="140" t="s">
        <v>454</v>
      </c>
      <c r="ERP16" s="140" t="s">
        <v>454</v>
      </c>
      <c r="ERQ16" s="140" t="s">
        <v>454</v>
      </c>
      <c r="ERR16" s="140" t="s">
        <v>454</v>
      </c>
      <c r="ERS16" s="140" t="s">
        <v>454</v>
      </c>
      <c r="ERT16" s="140" t="s">
        <v>454</v>
      </c>
      <c r="ERU16" s="140" t="s">
        <v>454</v>
      </c>
      <c r="ERV16" s="140" t="s">
        <v>454</v>
      </c>
      <c r="ERW16" s="140" t="s">
        <v>454</v>
      </c>
      <c r="ERX16" s="140" t="s">
        <v>454</v>
      </c>
      <c r="ERY16" s="140" t="s">
        <v>454</v>
      </c>
      <c r="ERZ16" s="140" t="s">
        <v>454</v>
      </c>
      <c r="ESA16" s="140" t="s">
        <v>454</v>
      </c>
      <c r="ESB16" s="140" t="s">
        <v>454</v>
      </c>
      <c r="ESC16" s="140" t="s">
        <v>454</v>
      </c>
      <c r="ESD16" s="140" t="s">
        <v>454</v>
      </c>
      <c r="ESE16" s="140" t="s">
        <v>454</v>
      </c>
      <c r="ESF16" s="140" t="s">
        <v>454</v>
      </c>
      <c r="ESG16" s="140" t="s">
        <v>454</v>
      </c>
      <c r="ESH16" s="140" t="s">
        <v>454</v>
      </c>
      <c r="ESI16" s="140" t="s">
        <v>454</v>
      </c>
      <c r="ESJ16" s="140" t="s">
        <v>454</v>
      </c>
      <c r="ESK16" s="140" t="s">
        <v>454</v>
      </c>
      <c r="ESL16" s="140" t="s">
        <v>454</v>
      </c>
      <c r="ESM16" s="140" t="s">
        <v>454</v>
      </c>
      <c r="ESN16" s="140" t="s">
        <v>454</v>
      </c>
      <c r="ESO16" s="140" t="s">
        <v>454</v>
      </c>
      <c r="ESP16" s="140" t="s">
        <v>454</v>
      </c>
      <c r="ESQ16" s="140" t="s">
        <v>454</v>
      </c>
      <c r="ESR16" s="140" t="s">
        <v>454</v>
      </c>
      <c r="ESS16" s="140" t="s">
        <v>454</v>
      </c>
      <c r="EST16" s="140" t="s">
        <v>454</v>
      </c>
      <c r="ESU16" s="140" t="s">
        <v>454</v>
      </c>
      <c r="ESV16" s="140" t="s">
        <v>454</v>
      </c>
      <c r="ESW16" s="140" t="s">
        <v>454</v>
      </c>
      <c r="ESX16" s="140" t="s">
        <v>454</v>
      </c>
      <c r="ESY16" s="140" t="s">
        <v>454</v>
      </c>
      <c r="ESZ16" s="140" t="s">
        <v>454</v>
      </c>
      <c r="ETA16" s="140" t="s">
        <v>454</v>
      </c>
      <c r="ETB16" s="140" t="s">
        <v>454</v>
      </c>
      <c r="ETC16" s="140" t="s">
        <v>454</v>
      </c>
      <c r="ETD16" s="140" t="s">
        <v>454</v>
      </c>
      <c r="ETE16" s="140" t="s">
        <v>454</v>
      </c>
      <c r="ETF16" s="140" t="s">
        <v>454</v>
      </c>
      <c r="ETG16" s="140" t="s">
        <v>454</v>
      </c>
      <c r="ETH16" s="140" t="s">
        <v>454</v>
      </c>
      <c r="ETI16" s="140" t="s">
        <v>454</v>
      </c>
      <c r="ETJ16" s="140" t="s">
        <v>454</v>
      </c>
      <c r="ETK16" s="140" t="s">
        <v>454</v>
      </c>
      <c r="ETL16" s="140" t="s">
        <v>454</v>
      </c>
      <c r="ETM16" s="140" t="s">
        <v>454</v>
      </c>
      <c r="ETN16" s="140" t="s">
        <v>454</v>
      </c>
      <c r="ETO16" s="140" t="s">
        <v>454</v>
      </c>
      <c r="ETP16" s="140" t="s">
        <v>454</v>
      </c>
      <c r="ETQ16" s="140" t="s">
        <v>454</v>
      </c>
      <c r="ETR16" s="140" t="s">
        <v>454</v>
      </c>
      <c r="ETS16" s="140" t="s">
        <v>454</v>
      </c>
      <c r="ETT16" s="140" t="s">
        <v>454</v>
      </c>
      <c r="ETU16" s="140" t="s">
        <v>454</v>
      </c>
      <c r="ETV16" s="140" t="s">
        <v>454</v>
      </c>
      <c r="ETW16" s="140" t="s">
        <v>454</v>
      </c>
      <c r="ETX16" s="140" t="s">
        <v>454</v>
      </c>
      <c r="ETY16" s="140" t="s">
        <v>454</v>
      </c>
      <c r="ETZ16" s="140" t="s">
        <v>454</v>
      </c>
      <c r="EUA16" s="140" t="s">
        <v>454</v>
      </c>
      <c r="EUB16" s="140" t="s">
        <v>454</v>
      </c>
      <c r="EUC16" s="140" t="s">
        <v>454</v>
      </c>
      <c r="EUD16" s="140" t="s">
        <v>454</v>
      </c>
      <c r="EUE16" s="140" t="s">
        <v>454</v>
      </c>
      <c r="EUF16" s="140" t="s">
        <v>454</v>
      </c>
      <c r="EUG16" s="140" t="s">
        <v>454</v>
      </c>
      <c r="EUH16" s="140" t="s">
        <v>454</v>
      </c>
      <c r="EUI16" s="140" t="s">
        <v>454</v>
      </c>
      <c r="EUJ16" s="140" t="s">
        <v>454</v>
      </c>
      <c r="EUK16" s="140" t="s">
        <v>454</v>
      </c>
      <c r="EUL16" s="140" t="s">
        <v>454</v>
      </c>
      <c r="EUM16" s="140" t="s">
        <v>454</v>
      </c>
      <c r="EUN16" s="140" t="s">
        <v>454</v>
      </c>
      <c r="EUO16" s="140" t="s">
        <v>454</v>
      </c>
      <c r="EUP16" s="140" t="s">
        <v>454</v>
      </c>
      <c r="EUQ16" s="140" t="s">
        <v>454</v>
      </c>
      <c r="EUR16" s="140" t="s">
        <v>454</v>
      </c>
      <c r="EUS16" s="140" t="s">
        <v>454</v>
      </c>
      <c r="EUT16" s="140" t="s">
        <v>454</v>
      </c>
      <c r="EUU16" s="140" t="s">
        <v>454</v>
      </c>
      <c r="EUV16" s="140" t="s">
        <v>454</v>
      </c>
      <c r="EUW16" s="140" t="s">
        <v>454</v>
      </c>
      <c r="EUX16" s="140" t="s">
        <v>454</v>
      </c>
      <c r="EUY16" s="140" t="s">
        <v>454</v>
      </c>
      <c r="EUZ16" s="140" t="s">
        <v>454</v>
      </c>
      <c r="EVA16" s="140" t="s">
        <v>454</v>
      </c>
      <c r="EVB16" s="140" t="s">
        <v>454</v>
      </c>
      <c r="EVC16" s="140" t="s">
        <v>454</v>
      </c>
      <c r="EVD16" s="140" t="s">
        <v>454</v>
      </c>
      <c r="EVE16" s="140" t="s">
        <v>454</v>
      </c>
      <c r="EVF16" s="140" t="s">
        <v>454</v>
      </c>
      <c r="EVG16" s="140" t="s">
        <v>454</v>
      </c>
      <c r="EVH16" s="140" t="s">
        <v>454</v>
      </c>
      <c r="EVI16" s="140" t="s">
        <v>454</v>
      </c>
      <c r="EVJ16" s="140" t="s">
        <v>454</v>
      </c>
      <c r="EVK16" s="140" t="s">
        <v>454</v>
      </c>
      <c r="EVL16" s="140" t="s">
        <v>454</v>
      </c>
      <c r="EVM16" s="140" t="s">
        <v>454</v>
      </c>
      <c r="EVN16" s="140" t="s">
        <v>454</v>
      </c>
      <c r="EVO16" s="140" t="s">
        <v>454</v>
      </c>
      <c r="EVP16" s="140" t="s">
        <v>454</v>
      </c>
      <c r="EVQ16" s="140" t="s">
        <v>454</v>
      </c>
      <c r="EVR16" s="140" t="s">
        <v>454</v>
      </c>
      <c r="EVS16" s="140" t="s">
        <v>454</v>
      </c>
      <c r="EVT16" s="140" t="s">
        <v>454</v>
      </c>
      <c r="EVU16" s="140" t="s">
        <v>454</v>
      </c>
      <c r="EVV16" s="140" t="s">
        <v>454</v>
      </c>
      <c r="EVW16" s="140" t="s">
        <v>454</v>
      </c>
      <c r="EVX16" s="140" t="s">
        <v>454</v>
      </c>
      <c r="EVY16" s="140" t="s">
        <v>454</v>
      </c>
      <c r="EVZ16" s="140" t="s">
        <v>454</v>
      </c>
      <c r="EWA16" s="140" t="s">
        <v>454</v>
      </c>
      <c r="EWB16" s="140" t="s">
        <v>454</v>
      </c>
      <c r="EWC16" s="140" t="s">
        <v>454</v>
      </c>
      <c r="EWD16" s="140" t="s">
        <v>454</v>
      </c>
      <c r="EWE16" s="140" t="s">
        <v>454</v>
      </c>
      <c r="EWF16" s="140" t="s">
        <v>454</v>
      </c>
      <c r="EWG16" s="140" t="s">
        <v>454</v>
      </c>
      <c r="EWH16" s="140" t="s">
        <v>454</v>
      </c>
      <c r="EWI16" s="140" t="s">
        <v>454</v>
      </c>
      <c r="EWJ16" s="140" t="s">
        <v>454</v>
      </c>
      <c r="EWK16" s="140" t="s">
        <v>454</v>
      </c>
      <c r="EWL16" s="140" t="s">
        <v>454</v>
      </c>
      <c r="EWM16" s="140" t="s">
        <v>454</v>
      </c>
      <c r="EWN16" s="140" t="s">
        <v>454</v>
      </c>
      <c r="EWO16" s="140" t="s">
        <v>454</v>
      </c>
      <c r="EWP16" s="140" t="s">
        <v>454</v>
      </c>
      <c r="EWQ16" s="140" t="s">
        <v>454</v>
      </c>
      <c r="EWR16" s="140" t="s">
        <v>454</v>
      </c>
      <c r="EWS16" s="140" t="s">
        <v>454</v>
      </c>
      <c r="EWT16" s="140" t="s">
        <v>454</v>
      </c>
      <c r="EWU16" s="140" t="s">
        <v>454</v>
      </c>
      <c r="EWV16" s="140" t="s">
        <v>454</v>
      </c>
      <c r="EWW16" s="140" t="s">
        <v>454</v>
      </c>
      <c r="EWX16" s="140" t="s">
        <v>454</v>
      </c>
      <c r="EWY16" s="140" t="s">
        <v>454</v>
      </c>
      <c r="EWZ16" s="140" t="s">
        <v>454</v>
      </c>
      <c r="EXA16" s="140" t="s">
        <v>454</v>
      </c>
      <c r="EXB16" s="140" t="s">
        <v>454</v>
      </c>
      <c r="EXC16" s="140" t="s">
        <v>454</v>
      </c>
      <c r="EXD16" s="140" t="s">
        <v>454</v>
      </c>
      <c r="EXE16" s="140" t="s">
        <v>454</v>
      </c>
      <c r="EXF16" s="140" t="s">
        <v>454</v>
      </c>
      <c r="EXG16" s="140" t="s">
        <v>454</v>
      </c>
      <c r="EXH16" s="140" t="s">
        <v>454</v>
      </c>
      <c r="EXI16" s="140" t="s">
        <v>454</v>
      </c>
      <c r="EXJ16" s="140" t="s">
        <v>454</v>
      </c>
      <c r="EXK16" s="140" t="s">
        <v>454</v>
      </c>
      <c r="EXL16" s="140" t="s">
        <v>454</v>
      </c>
      <c r="EXM16" s="140" t="s">
        <v>454</v>
      </c>
      <c r="EXN16" s="140" t="s">
        <v>454</v>
      </c>
      <c r="EXO16" s="140" t="s">
        <v>454</v>
      </c>
      <c r="EXP16" s="140" t="s">
        <v>454</v>
      </c>
      <c r="EXQ16" s="140" t="s">
        <v>454</v>
      </c>
      <c r="EXR16" s="140" t="s">
        <v>454</v>
      </c>
      <c r="EXS16" s="140" t="s">
        <v>454</v>
      </c>
      <c r="EXT16" s="140" t="s">
        <v>454</v>
      </c>
      <c r="EXU16" s="140" t="s">
        <v>454</v>
      </c>
      <c r="EXV16" s="140" t="s">
        <v>454</v>
      </c>
      <c r="EXW16" s="140" t="s">
        <v>454</v>
      </c>
      <c r="EXX16" s="140" t="s">
        <v>454</v>
      </c>
      <c r="EXY16" s="140" t="s">
        <v>454</v>
      </c>
      <c r="EXZ16" s="140" t="s">
        <v>454</v>
      </c>
      <c r="EYA16" s="140" t="s">
        <v>454</v>
      </c>
      <c r="EYB16" s="140" t="s">
        <v>454</v>
      </c>
      <c r="EYC16" s="140" t="s">
        <v>454</v>
      </c>
      <c r="EYD16" s="140" t="s">
        <v>454</v>
      </c>
      <c r="EYE16" s="140" t="s">
        <v>454</v>
      </c>
      <c r="EYF16" s="140" t="s">
        <v>454</v>
      </c>
      <c r="EYG16" s="140" t="s">
        <v>454</v>
      </c>
      <c r="EYH16" s="140" t="s">
        <v>454</v>
      </c>
      <c r="EYI16" s="140" t="s">
        <v>454</v>
      </c>
      <c r="EYJ16" s="140" t="s">
        <v>454</v>
      </c>
      <c r="EYK16" s="140" t="s">
        <v>454</v>
      </c>
      <c r="EYL16" s="140" t="s">
        <v>454</v>
      </c>
      <c r="EYM16" s="140" t="s">
        <v>454</v>
      </c>
      <c r="EYN16" s="140" t="s">
        <v>454</v>
      </c>
      <c r="EYO16" s="140" t="s">
        <v>454</v>
      </c>
      <c r="EYP16" s="140" t="s">
        <v>454</v>
      </c>
      <c r="EYQ16" s="140" t="s">
        <v>454</v>
      </c>
      <c r="EYR16" s="140" t="s">
        <v>454</v>
      </c>
      <c r="EYS16" s="140" t="s">
        <v>454</v>
      </c>
      <c r="EYT16" s="140" t="s">
        <v>454</v>
      </c>
      <c r="EYU16" s="140" t="s">
        <v>454</v>
      </c>
      <c r="EYV16" s="140" t="s">
        <v>454</v>
      </c>
      <c r="EYW16" s="140" t="s">
        <v>454</v>
      </c>
      <c r="EYX16" s="140" t="s">
        <v>454</v>
      </c>
      <c r="EYY16" s="140" t="s">
        <v>454</v>
      </c>
      <c r="EYZ16" s="140" t="s">
        <v>454</v>
      </c>
      <c r="EZA16" s="140" t="s">
        <v>454</v>
      </c>
      <c r="EZB16" s="140" t="s">
        <v>454</v>
      </c>
      <c r="EZC16" s="140" t="s">
        <v>454</v>
      </c>
      <c r="EZD16" s="140" t="s">
        <v>454</v>
      </c>
      <c r="EZE16" s="140" t="s">
        <v>454</v>
      </c>
      <c r="EZF16" s="140" t="s">
        <v>454</v>
      </c>
      <c r="EZG16" s="140" t="s">
        <v>454</v>
      </c>
      <c r="EZH16" s="140" t="s">
        <v>454</v>
      </c>
      <c r="EZI16" s="140" t="s">
        <v>454</v>
      </c>
      <c r="EZJ16" s="140" t="s">
        <v>454</v>
      </c>
      <c r="EZK16" s="140" t="s">
        <v>454</v>
      </c>
      <c r="EZL16" s="140" t="s">
        <v>454</v>
      </c>
      <c r="EZM16" s="140" t="s">
        <v>454</v>
      </c>
      <c r="EZN16" s="140" t="s">
        <v>454</v>
      </c>
      <c r="EZO16" s="140" t="s">
        <v>454</v>
      </c>
      <c r="EZP16" s="140" t="s">
        <v>454</v>
      </c>
      <c r="EZQ16" s="140" t="s">
        <v>454</v>
      </c>
      <c r="EZR16" s="140" t="s">
        <v>454</v>
      </c>
      <c r="EZS16" s="140" t="s">
        <v>454</v>
      </c>
      <c r="EZT16" s="140" t="s">
        <v>454</v>
      </c>
      <c r="EZU16" s="140" t="s">
        <v>454</v>
      </c>
      <c r="EZV16" s="140" t="s">
        <v>454</v>
      </c>
      <c r="EZW16" s="140" t="s">
        <v>454</v>
      </c>
      <c r="EZX16" s="140" t="s">
        <v>454</v>
      </c>
      <c r="EZY16" s="140" t="s">
        <v>454</v>
      </c>
      <c r="EZZ16" s="140" t="s">
        <v>454</v>
      </c>
      <c r="FAA16" s="140" t="s">
        <v>454</v>
      </c>
      <c r="FAB16" s="140" t="s">
        <v>454</v>
      </c>
      <c r="FAC16" s="140" t="s">
        <v>454</v>
      </c>
      <c r="FAD16" s="140" t="s">
        <v>454</v>
      </c>
      <c r="FAE16" s="140" t="s">
        <v>454</v>
      </c>
      <c r="FAF16" s="140" t="s">
        <v>454</v>
      </c>
      <c r="FAG16" s="140" t="s">
        <v>454</v>
      </c>
      <c r="FAH16" s="140" t="s">
        <v>454</v>
      </c>
      <c r="FAI16" s="140" t="s">
        <v>454</v>
      </c>
      <c r="FAJ16" s="140" t="s">
        <v>454</v>
      </c>
      <c r="FAK16" s="140" t="s">
        <v>454</v>
      </c>
      <c r="FAL16" s="140" t="s">
        <v>454</v>
      </c>
      <c r="FAM16" s="140" t="s">
        <v>454</v>
      </c>
      <c r="FAN16" s="140" t="s">
        <v>454</v>
      </c>
      <c r="FAO16" s="140" t="s">
        <v>454</v>
      </c>
      <c r="FAP16" s="140" t="s">
        <v>454</v>
      </c>
      <c r="FAQ16" s="140" t="s">
        <v>454</v>
      </c>
      <c r="FAR16" s="140" t="s">
        <v>454</v>
      </c>
      <c r="FAS16" s="140" t="s">
        <v>454</v>
      </c>
      <c r="FAT16" s="140" t="s">
        <v>454</v>
      </c>
      <c r="FAU16" s="140" t="s">
        <v>454</v>
      </c>
      <c r="FAV16" s="140" t="s">
        <v>454</v>
      </c>
      <c r="FAW16" s="140" t="s">
        <v>454</v>
      </c>
      <c r="FAX16" s="140" t="s">
        <v>454</v>
      </c>
      <c r="FAY16" s="140" t="s">
        <v>454</v>
      </c>
      <c r="FAZ16" s="140" t="s">
        <v>454</v>
      </c>
      <c r="FBA16" s="140" t="s">
        <v>454</v>
      </c>
      <c r="FBB16" s="140" t="s">
        <v>454</v>
      </c>
      <c r="FBC16" s="140" t="s">
        <v>454</v>
      </c>
      <c r="FBD16" s="140" t="s">
        <v>454</v>
      </c>
      <c r="FBE16" s="140" t="s">
        <v>454</v>
      </c>
      <c r="FBF16" s="140" t="s">
        <v>454</v>
      </c>
      <c r="FBG16" s="140" t="s">
        <v>454</v>
      </c>
      <c r="FBH16" s="140" t="s">
        <v>454</v>
      </c>
      <c r="FBI16" s="140" t="s">
        <v>454</v>
      </c>
      <c r="FBJ16" s="140" t="s">
        <v>454</v>
      </c>
      <c r="FBK16" s="140" t="s">
        <v>454</v>
      </c>
      <c r="FBL16" s="140" t="s">
        <v>454</v>
      </c>
      <c r="FBM16" s="140" t="s">
        <v>454</v>
      </c>
      <c r="FBN16" s="140" t="s">
        <v>454</v>
      </c>
      <c r="FBO16" s="140" t="s">
        <v>454</v>
      </c>
      <c r="FBP16" s="140" t="s">
        <v>454</v>
      </c>
      <c r="FBQ16" s="140" t="s">
        <v>454</v>
      </c>
      <c r="FBR16" s="140" t="s">
        <v>454</v>
      </c>
      <c r="FBS16" s="140" t="s">
        <v>454</v>
      </c>
      <c r="FBT16" s="140" t="s">
        <v>454</v>
      </c>
      <c r="FBU16" s="140" t="s">
        <v>454</v>
      </c>
      <c r="FBV16" s="140" t="s">
        <v>454</v>
      </c>
      <c r="FBW16" s="140" t="s">
        <v>454</v>
      </c>
      <c r="FBX16" s="140" t="s">
        <v>454</v>
      </c>
      <c r="FBY16" s="140" t="s">
        <v>454</v>
      </c>
      <c r="FBZ16" s="140" t="s">
        <v>454</v>
      </c>
      <c r="FCA16" s="140" t="s">
        <v>454</v>
      </c>
      <c r="FCB16" s="140" t="s">
        <v>454</v>
      </c>
      <c r="FCC16" s="140" t="s">
        <v>454</v>
      </c>
      <c r="FCD16" s="140" t="s">
        <v>454</v>
      </c>
      <c r="FCE16" s="140" t="s">
        <v>454</v>
      </c>
      <c r="FCF16" s="140" t="s">
        <v>454</v>
      </c>
      <c r="FCG16" s="140" t="s">
        <v>454</v>
      </c>
      <c r="FCH16" s="140" t="s">
        <v>454</v>
      </c>
      <c r="FCI16" s="140" t="s">
        <v>454</v>
      </c>
      <c r="FCJ16" s="140" t="s">
        <v>454</v>
      </c>
      <c r="FCK16" s="140" t="s">
        <v>454</v>
      </c>
      <c r="FCL16" s="140" t="s">
        <v>454</v>
      </c>
      <c r="FCM16" s="140" t="s">
        <v>454</v>
      </c>
      <c r="FCN16" s="140" t="s">
        <v>454</v>
      </c>
      <c r="FCO16" s="140" t="s">
        <v>454</v>
      </c>
      <c r="FCP16" s="140" t="s">
        <v>454</v>
      </c>
      <c r="FCQ16" s="140" t="s">
        <v>454</v>
      </c>
      <c r="FCR16" s="140" t="s">
        <v>454</v>
      </c>
      <c r="FCS16" s="140" t="s">
        <v>454</v>
      </c>
      <c r="FCT16" s="140" t="s">
        <v>454</v>
      </c>
      <c r="FCU16" s="140" t="s">
        <v>454</v>
      </c>
      <c r="FCV16" s="140" t="s">
        <v>454</v>
      </c>
      <c r="FCW16" s="140" t="s">
        <v>454</v>
      </c>
      <c r="FCX16" s="140" t="s">
        <v>454</v>
      </c>
      <c r="FCY16" s="140" t="s">
        <v>454</v>
      </c>
      <c r="FCZ16" s="140" t="s">
        <v>454</v>
      </c>
      <c r="FDA16" s="140" t="s">
        <v>454</v>
      </c>
      <c r="FDB16" s="140" t="s">
        <v>454</v>
      </c>
      <c r="FDC16" s="140" t="s">
        <v>454</v>
      </c>
      <c r="FDD16" s="140" t="s">
        <v>454</v>
      </c>
      <c r="FDE16" s="140" t="s">
        <v>454</v>
      </c>
      <c r="FDF16" s="140" t="s">
        <v>454</v>
      </c>
      <c r="FDG16" s="140" t="s">
        <v>454</v>
      </c>
      <c r="FDH16" s="140" t="s">
        <v>454</v>
      </c>
      <c r="FDI16" s="140" t="s">
        <v>454</v>
      </c>
      <c r="FDJ16" s="140" t="s">
        <v>454</v>
      </c>
      <c r="FDK16" s="140" t="s">
        <v>454</v>
      </c>
      <c r="FDL16" s="140" t="s">
        <v>454</v>
      </c>
      <c r="FDM16" s="140" t="s">
        <v>454</v>
      </c>
      <c r="FDN16" s="140" t="s">
        <v>454</v>
      </c>
      <c r="FDO16" s="140" t="s">
        <v>454</v>
      </c>
      <c r="FDP16" s="140" t="s">
        <v>454</v>
      </c>
      <c r="FDQ16" s="140" t="s">
        <v>454</v>
      </c>
      <c r="FDR16" s="140" t="s">
        <v>454</v>
      </c>
      <c r="FDS16" s="140" t="s">
        <v>454</v>
      </c>
      <c r="FDT16" s="140" t="s">
        <v>454</v>
      </c>
      <c r="FDU16" s="140" t="s">
        <v>454</v>
      </c>
      <c r="FDV16" s="140" t="s">
        <v>454</v>
      </c>
      <c r="FDW16" s="140" t="s">
        <v>454</v>
      </c>
      <c r="FDX16" s="140" t="s">
        <v>454</v>
      </c>
      <c r="FDY16" s="140" t="s">
        <v>454</v>
      </c>
      <c r="FDZ16" s="140" t="s">
        <v>454</v>
      </c>
      <c r="FEA16" s="140" t="s">
        <v>454</v>
      </c>
      <c r="FEB16" s="140" t="s">
        <v>454</v>
      </c>
      <c r="FEC16" s="140" t="s">
        <v>454</v>
      </c>
      <c r="FED16" s="140" t="s">
        <v>454</v>
      </c>
      <c r="FEE16" s="140" t="s">
        <v>454</v>
      </c>
      <c r="FEF16" s="140" t="s">
        <v>454</v>
      </c>
      <c r="FEG16" s="140" t="s">
        <v>454</v>
      </c>
      <c r="FEH16" s="140" t="s">
        <v>454</v>
      </c>
      <c r="FEI16" s="140" t="s">
        <v>454</v>
      </c>
      <c r="FEJ16" s="140" t="s">
        <v>454</v>
      </c>
      <c r="FEK16" s="140" t="s">
        <v>454</v>
      </c>
      <c r="FEL16" s="140" t="s">
        <v>454</v>
      </c>
      <c r="FEM16" s="140" t="s">
        <v>454</v>
      </c>
      <c r="FEN16" s="140" t="s">
        <v>454</v>
      </c>
      <c r="FEO16" s="140" t="s">
        <v>454</v>
      </c>
      <c r="FEP16" s="140" t="s">
        <v>454</v>
      </c>
      <c r="FEQ16" s="140" t="s">
        <v>454</v>
      </c>
      <c r="FER16" s="140" t="s">
        <v>454</v>
      </c>
      <c r="FES16" s="140" t="s">
        <v>454</v>
      </c>
      <c r="FET16" s="140" t="s">
        <v>454</v>
      </c>
      <c r="FEU16" s="140" t="s">
        <v>454</v>
      </c>
      <c r="FEV16" s="140" t="s">
        <v>454</v>
      </c>
      <c r="FEW16" s="140" t="s">
        <v>454</v>
      </c>
      <c r="FEX16" s="140" t="s">
        <v>454</v>
      </c>
      <c r="FEY16" s="140" t="s">
        <v>454</v>
      </c>
      <c r="FEZ16" s="140" t="s">
        <v>454</v>
      </c>
      <c r="FFA16" s="140" t="s">
        <v>454</v>
      </c>
      <c r="FFB16" s="140" t="s">
        <v>454</v>
      </c>
      <c r="FFC16" s="140" t="s">
        <v>454</v>
      </c>
      <c r="FFD16" s="140" t="s">
        <v>454</v>
      </c>
      <c r="FFE16" s="140" t="s">
        <v>454</v>
      </c>
      <c r="FFF16" s="140" t="s">
        <v>454</v>
      </c>
      <c r="FFG16" s="140" t="s">
        <v>454</v>
      </c>
      <c r="FFH16" s="140" t="s">
        <v>454</v>
      </c>
      <c r="FFI16" s="140" t="s">
        <v>454</v>
      </c>
      <c r="FFJ16" s="140" t="s">
        <v>454</v>
      </c>
      <c r="FFK16" s="140" t="s">
        <v>454</v>
      </c>
      <c r="FFL16" s="140" t="s">
        <v>454</v>
      </c>
      <c r="FFM16" s="140" t="s">
        <v>454</v>
      </c>
      <c r="FFN16" s="140" t="s">
        <v>454</v>
      </c>
      <c r="FFO16" s="140" t="s">
        <v>454</v>
      </c>
      <c r="FFP16" s="140" t="s">
        <v>454</v>
      </c>
      <c r="FFQ16" s="140" t="s">
        <v>454</v>
      </c>
      <c r="FFR16" s="140" t="s">
        <v>454</v>
      </c>
      <c r="FFS16" s="140" t="s">
        <v>454</v>
      </c>
      <c r="FFT16" s="140" t="s">
        <v>454</v>
      </c>
      <c r="FFU16" s="140" t="s">
        <v>454</v>
      </c>
      <c r="FFV16" s="140" t="s">
        <v>454</v>
      </c>
      <c r="FFW16" s="140" t="s">
        <v>454</v>
      </c>
      <c r="FFX16" s="140" t="s">
        <v>454</v>
      </c>
      <c r="FFY16" s="140" t="s">
        <v>454</v>
      </c>
      <c r="FFZ16" s="140" t="s">
        <v>454</v>
      </c>
      <c r="FGA16" s="140" t="s">
        <v>454</v>
      </c>
      <c r="FGB16" s="140" t="s">
        <v>454</v>
      </c>
      <c r="FGC16" s="140" t="s">
        <v>454</v>
      </c>
      <c r="FGD16" s="140" t="s">
        <v>454</v>
      </c>
      <c r="FGE16" s="140" t="s">
        <v>454</v>
      </c>
      <c r="FGF16" s="140" t="s">
        <v>454</v>
      </c>
      <c r="FGG16" s="140" t="s">
        <v>454</v>
      </c>
      <c r="FGH16" s="140" t="s">
        <v>454</v>
      </c>
      <c r="FGI16" s="140" t="s">
        <v>454</v>
      </c>
      <c r="FGJ16" s="140" t="s">
        <v>454</v>
      </c>
      <c r="FGK16" s="140" t="s">
        <v>454</v>
      </c>
      <c r="FGL16" s="140" t="s">
        <v>454</v>
      </c>
      <c r="FGM16" s="140" t="s">
        <v>454</v>
      </c>
      <c r="FGN16" s="140" t="s">
        <v>454</v>
      </c>
      <c r="FGO16" s="140" t="s">
        <v>454</v>
      </c>
      <c r="FGP16" s="140" t="s">
        <v>454</v>
      </c>
      <c r="FGQ16" s="140" t="s">
        <v>454</v>
      </c>
      <c r="FGR16" s="140" t="s">
        <v>454</v>
      </c>
      <c r="FGS16" s="140" t="s">
        <v>454</v>
      </c>
      <c r="FGT16" s="140" t="s">
        <v>454</v>
      </c>
      <c r="FGU16" s="140" t="s">
        <v>454</v>
      </c>
      <c r="FGV16" s="140" t="s">
        <v>454</v>
      </c>
      <c r="FGW16" s="140" t="s">
        <v>454</v>
      </c>
      <c r="FGX16" s="140" t="s">
        <v>454</v>
      </c>
      <c r="FGY16" s="140" t="s">
        <v>454</v>
      </c>
      <c r="FGZ16" s="140" t="s">
        <v>454</v>
      </c>
      <c r="FHA16" s="140" t="s">
        <v>454</v>
      </c>
      <c r="FHB16" s="140" t="s">
        <v>454</v>
      </c>
      <c r="FHC16" s="140" t="s">
        <v>454</v>
      </c>
      <c r="FHD16" s="140" t="s">
        <v>454</v>
      </c>
      <c r="FHE16" s="140" t="s">
        <v>454</v>
      </c>
      <c r="FHF16" s="140" t="s">
        <v>454</v>
      </c>
      <c r="FHG16" s="140" t="s">
        <v>454</v>
      </c>
      <c r="FHH16" s="140" t="s">
        <v>454</v>
      </c>
      <c r="FHI16" s="140" t="s">
        <v>454</v>
      </c>
      <c r="FHJ16" s="140" t="s">
        <v>454</v>
      </c>
      <c r="FHK16" s="140" t="s">
        <v>454</v>
      </c>
      <c r="FHL16" s="140" t="s">
        <v>454</v>
      </c>
      <c r="FHM16" s="140" t="s">
        <v>454</v>
      </c>
      <c r="FHN16" s="140" t="s">
        <v>454</v>
      </c>
      <c r="FHO16" s="140" t="s">
        <v>454</v>
      </c>
      <c r="FHP16" s="140" t="s">
        <v>454</v>
      </c>
      <c r="FHQ16" s="140" t="s">
        <v>454</v>
      </c>
      <c r="FHR16" s="140" t="s">
        <v>454</v>
      </c>
      <c r="FHS16" s="140" t="s">
        <v>454</v>
      </c>
      <c r="FHT16" s="140" t="s">
        <v>454</v>
      </c>
      <c r="FHU16" s="140" t="s">
        <v>454</v>
      </c>
      <c r="FHV16" s="140" t="s">
        <v>454</v>
      </c>
      <c r="FHW16" s="140" t="s">
        <v>454</v>
      </c>
      <c r="FHX16" s="140" t="s">
        <v>454</v>
      </c>
      <c r="FHY16" s="140" t="s">
        <v>454</v>
      </c>
      <c r="FHZ16" s="140" t="s">
        <v>454</v>
      </c>
      <c r="FIA16" s="140" t="s">
        <v>454</v>
      </c>
      <c r="FIB16" s="140" t="s">
        <v>454</v>
      </c>
      <c r="FIC16" s="140" t="s">
        <v>454</v>
      </c>
      <c r="FID16" s="140" t="s">
        <v>454</v>
      </c>
      <c r="FIE16" s="140" t="s">
        <v>454</v>
      </c>
      <c r="FIF16" s="140" t="s">
        <v>454</v>
      </c>
      <c r="FIG16" s="140" t="s">
        <v>454</v>
      </c>
      <c r="FIH16" s="140" t="s">
        <v>454</v>
      </c>
      <c r="FII16" s="140" t="s">
        <v>454</v>
      </c>
      <c r="FIJ16" s="140" t="s">
        <v>454</v>
      </c>
      <c r="FIK16" s="140" t="s">
        <v>454</v>
      </c>
      <c r="FIL16" s="140" t="s">
        <v>454</v>
      </c>
      <c r="FIM16" s="140" t="s">
        <v>454</v>
      </c>
      <c r="FIN16" s="140" t="s">
        <v>454</v>
      </c>
      <c r="FIO16" s="140" t="s">
        <v>454</v>
      </c>
      <c r="FIP16" s="140" t="s">
        <v>454</v>
      </c>
      <c r="FIQ16" s="140" t="s">
        <v>454</v>
      </c>
      <c r="FIR16" s="140" t="s">
        <v>454</v>
      </c>
      <c r="FIS16" s="140" t="s">
        <v>454</v>
      </c>
      <c r="FIT16" s="140" t="s">
        <v>454</v>
      </c>
      <c r="FIU16" s="140" t="s">
        <v>454</v>
      </c>
      <c r="FIV16" s="140" t="s">
        <v>454</v>
      </c>
      <c r="FIW16" s="140" t="s">
        <v>454</v>
      </c>
      <c r="FIX16" s="140" t="s">
        <v>454</v>
      </c>
      <c r="FIY16" s="140" t="s">
        <v>454</v>
      </c>
      <c r="FIZ16" s="140" t="s">
        <v>454</v>
      </c>
      <c r="FJA16" s="140" t="s">
        <v>454</v>
      </c>
      <c r="FJB16" s="140" t="s">
        <v>454</v>
      </c>
      <c r="FJC16" s="140" t="s">
        <v>454</v>
      </c>
      <c r="FJD16" s="140" t="s">
        <v>454</v>
      </c>
      <c r="FJE16" s="140" t="s">
        <v>454</v>
      </c>
      <c r="FJF16" s="140" t="s">
        <v>454</v>
      </c>
      <c r="FJG16" s="140" t="s">
        <v>454</v>
      </c>
      <c r="FJH16" s="140" t="s">
        <v>454</v>
      </c>
      <c r="FJI16" s="140" t="s">
        <v>454</v>
      </c>
      <c r="FJJ16" s="140" t="s">
        <v>454</v>
      </c>
      <c r="FJK16" s="140" t="s">
        <v>454</v>
      </c>
      <c r="FJL16" s="140" t="s">
        <v>454</v>
      </c>
      <c r="FJM16" s="140" t="s">
        <v>454</v>
      </c>
      <c r="FJN16" s="140" t="s">
        <v>454</v>
      </c>
      <c r="FJO16" s="140" t="s">
        <v>454</v>
      </c>
      <c r="FJP16" s="140" t="s">
        <v>454</v>
      </c>
      <c r="FJQ16" s="140" t="s">
        <v>454</v>
      </c>
      <c r="FJR16" s="140" t="s">
        <v>454</v>
      </c>
      <c r="FJS16" s="140" t="s">
        <v>454</v>
      </c>
      <c r="FJT16" s="140" t="s">
        <v>454</v>
      </c>
      <c r="FJU16" s="140" t="s">
        <v>454</v>
      </c>
      <c r="FJV16" s="140" t="s">
        <v>454</v>
      </c>
      <c r="FJW16" s="140" t="s">
        <v>454</v>
      </c>
      <c r="FJX16" s="140" t="s">
        <v>454</v>
      </c>
      <c r="FJY16" s="140" t="s">
        <v>454</v>
      </c>
      <c r="FJZ16" s="140" t="s">
        <v>454</v>
      </c>
      <c r="FKA16" s="140" t="s">
        <v>454</v>
      </c>
      <c r="FKB16" s="140" t="s">
        <v>454</v>
      </c>
      <c r="FKC16" s="140" t="s">
        <v>454</v>
      </c>
      <c r="FKD16" s="140" t="s">
        <v>454</v>
      </c>
      <c r="FKE16" s="140" t="s">
        <v>454</v>
      </c>
      <c r="FKF16" s="140" t="s">
        <v>454</v>
      </c>
      <c r="FKG16" s="140" t="s">
        <v>454</v>
      </c>
      <c r="FKH16" s="140" t="s">
        <v>454</v>
      </c>
      <c r="FKI16" s="140" t="s">
        <v>454</v>
      </c>
      <c r="FKJ16" s="140" t="s">
        <v>454</v>
      </c>
      <c r="FKK16" s="140" t="s">
        <v>454</v>
      </c>
      <c r="FKL16" s="140" t="s">
        <v>454</v>
      </c>
      <c r="FKM16" s="140" t="s">
        <v>454</v>
      </c>
      <c r="FKN16" s="140" t="s">
        <v>454</v>
      </c>
      <c r="FKO16" s="140" t="s">
        <v>454</v>
      </c>
      <c r="FKP16" s="140" t="s">
        <v>454</v>
      </c>
      <c r="FKQ16" s="140" t="s">
        <v>454</v>
      </c>
      <c r="FKR16" s="140" t="s">
        <v>454</v>
      </c>
      <c r="FKS16" s="140" t="s">
        <v>454</v>
      </c>
      <c r="FKT16" s="140" t="s">
        <v>454</v>
      </c>
      <c r="FKU16" s="140" t="s">
        <v>454</v>
      </c>
      <c r="FKV16" s="140" t="s">
        <v>454</v>
      </c>
      <c r="FKW16" s="140" t="s">
        <v>454</v>
      </c>
      <c r="FKX16" s="140" t="s">
        <v>454</v>
      </c>
      <c r="FKY16" s="140" t="s">
        <v>454</v>
      </c>
      <c r="FKZ16" s="140" t="s">
        <v>454</v>
      </c>
      <c r="FLA16" s="140" t="s">
        <v>454</v>
      </c>
      <c r="FLB16" s="140" t="s">
        <v>454</v>
      </c>
      <c r="FLC16" s="140" t="s">
        <v>454</v>
      </c>
      <c r="FLD16" s="140" t="s">
        <v>454</v>
      </c>
      <c r="FLE16" s="140" t="s">
        <v>454</v>
      </c>
      <c r="FLF16" s="140" t="s">
        <v>454</v>
      </c>
      <c r="FLG16" s="140" t="s">
        <v>454</v>
      </c>
      <c r="FLH16" s="140" t="s">
        <v>454</v>
      </c>
      <c r="FLI16" s="140" t="s">
        <v>454</v>
      </c>
      <c r="FLJ16" s="140" t="s">
        <v>454</v>
      </c>
      <c r="FLK16" s="140" t="s">
        <v>454</v>
      </c>
      <c r="FLL16" s="140" t="s">
        <v>454</v>
      </c>
      <c r="FLM16" s="140" t="s">
        <v>454</v>
      </c>
      <c r="FLN16" s="140" t="s">
        <v>454</v>
      </c>
      <c r="FLO16" s="140" t="s">
        <v>454</v>
      </c>
      <c r="FLP16" s="140" t="s">
        <v>454</v>
      </c>
      <c r="FLQ16" s="140" t="s">
        <v>454</v>
      </c>
      <c r="FLR16" s="140" t="s">
        <v>454</v>
      </c>
      <c r="FLS16" s="140" t="s">
        <v>454</v>
      </c>
      <c r="FLT16" s="140" t="s">
        <v>454</v>
      </c>
      <c r="FLU16" s="140" t="s">
        <v>454</v>
      </c>
      <c r="FLV16" s="140" t="s">
        <v>454</v>
      </c>
      <c r="FLW16" s="140" t="s">
        <v>454</v>
      </c>
      <c r="FLX16" s="140" t="s">
        <v>454</v>
      </c>
      <c r="FLY16" s="140" t="s">
        <v>454</v>
      </c>
      <c r="FLZ16" s="140" t="s">
        <v>454</v>
      </c>
      <c r="FMA16" s="140" t="s">
        <v>454</v>
      </c>
      <c r="FMB16" s="140" t="s">
        <v>454</v>
      </c>
      <c r="FMC16" s="140" t="s">
        <v>454</v>
      </c>
      <c r="FMD16" s="140" t="s">
        <v>454</v>
      </c>
      <c r="FME16" s="140" t="s">
        <v>454</v>
      </c>
      <c r="FMF16" s="140" t="s">
        <v>454</v>
      </c>
      <c r="FMG16" s="140" t="s">
        <v>454</v>
      </c>
      <c r="FMH16" s="140" t="s">
        <v>454</v>
      </c>
      <c r="FMI16" s="140" t="s">
        <v>454</v>
      </c>
      <c r="FMJ16" s="140" t="s">
        <v>454</v>
      </c>
      <c r="FMK16" s="140" t="s">
        <v>454</v>
      </c>
      <c r="FML16" s="140" t="s">
        <v>454</v>
      </c>
      <c r="FMM16" s="140" t="s">
        <v>454</v>
      </c>
      <c r="FMN16" s="140" t="s">
        <v>454</v>
      </c>
      <c r="FMO16" s="140" t="s">
        <v>454</v>
      </c>
      <c r="FMP16" s="140" t="s">
        <v>454</v>
      </c>
      <c r="FMQ16" s="140" t="s">
        <v>454</v>
      </c>
      <c r="FMR16" s="140" t="s">
        <v>454</v>
      </c>
      <c r="FMS16" s="140" t="s">
        <v>454</v>
      </c>
      <c r="FMT16" s="140" t="s">
        <v>454</v>
      </c>
      <c r="FMU16" s="140" t="s">
        <v>454</v>
      </c>
      <c r="FMV16" s="140" t="s">
        <v>454</v>
      </c>
      <c r="FMW16" s="140" t="s">
        <v>454</v>
      </c>
      <c r="FMX16" s="140" t="s">
        <v>454</v>
      </c>
      <c r="FMY16" s="140" t="s">
        <v>454</v>
      </c>
      <c r="FMZ16" s="140" t="s">
        <v>454</v>
      </c>
      <c r="FNA16" s="140" t="s">
        <v>454</v>
      </c>
      <c r="FNB16" s="140" t="s">
        <v>454</v>
      </c>
      <c r="FNC16" s="140" t="s">
        <v>454</v>
      </c>
      <c r="FND16" s="140" t="s">
        <v>454</v>
      </c>
      <c r="FNE16" s="140" t="s">
        <v>454</v>
      </c>
      <c r="FNF16" s="140" t="s">
        <v>454</v>
      </c>
      <c r="FNG16" s="140" t="s">
        <v>454</v>
      </c>
      <c r="FNH16" s="140" t="s">
        <v>454</v>
      </c>
      <c r="FNI16" s="140" t="s">
        <v>454</v>
      </c>
      <c r="FNJ16" s="140" t="s">
        <v>454</v>
      </c>
      <c r="FNK16" s="140" t="s">
        <v>454</v>
      </c>
      <c r="FNL16" s="140" t="s">
        <v>454</v>
      </c>
      <c r="FNM16" s="140" t="s">
        <v>454</v>
      </c>
      <c r="FNN16" s="140" t="s">
        <v>454</v>
      </c>
      <c r="FNO16" s="140" t="s">
        <v>454</v>
      </c>
      <c r="FNP16" s="140" t="s">
        <v>454</v>
      </c>
      <c r="FNQ16" s="140" t="s">
        <v>454</v>
      </c>
      <c r="FNR16" s="140" t="s">
        <v>454</v>
      </c>
      <c r="FNS16" s="140" t="s">
        <v>454</v>
      </c>
      <c r="FNT16" s="140" t="s">
        <v>454</v>
      </c>
      <c r="FNU16" s="140" t="s">
        <v>454</v>
      </c>
      <c r="FNV16" s="140" t="s">
        <v>454</v>
      </c>
      <c r="FNW16" s="140" t="s">
        <v>454</v>
      </c>
      <c r="FNX16" s="140" t="s">
        <v>454</v>
      </c>
      <c r="FNY16" s="140" t="s">
        <v>454</v>
      </c>
      <c r="FNZ16" s="140" t="s">
        <v>454</v>
      </c>
      <c r="FOA16" s="140" t="s">
        <v>454</v>
      </c>
      <c r="FOB16" s="140" t="s">
        <v>454</v>
      </c>
      <c r="FOC16" s="140" t="s">
        <v>454</v>
      </c>
      <c r="FOD16" s="140" t="s">
        <v>454</v>
      </c>
      <c r="FOE16" s="140" t="s">
        <v>454</v>
      </c>
      <c r="FOF16" s="140" t="s">
        <v>454</v>
      </c>
      <c r="FOG16" s="140" t="s">
        <v>454</v>
      </c>
      <c r="FOH16" s="140" t="s">
        <v>454</v>
      </c>
      <c r="FOI16" s="140" t="s">
        <v>454</v>
      </c>
      <c r="FOJ16" s="140" t="s">
        <v>454</v>
      </c>
      <c r="FOK16" s="140" t="s">
        <v>454</v>
      </c>
      <c r="FOL16" s="140" t="s">
        <v>454</v>
      </c>
      <c r="FOM16" s="140" t="s">
        <v>454</v>
      </c>
      <c r="FON16" s="140" t="s">
        <v>454</v>
      </c>
      <c r="FOO16" s="140" t="s">
        <v>454</v>
      </c>
      <c r="FOP16" s="140" t="s">
        <v>454</v>
      </c>
      <c r="FOQ16" s="140" t="s">
        <v>454</v>
      </c>
      <c r="FOR16" s="140" t="s">
        <v>454</v>
      </c>
      <c r="FOS16" s="140" t="s">
        <v>454</v>
      </c>
      <c r="FOT16" s="140" t="s">
        <v>454</v>
      </c>
      <c r="FOU16" s="140" t="s">
        <v>454</v>
      </c>
      <c r="FOV16" s="140" t="s">
        <v>454</v>
      </c>
      <c r="FOW16" s="140" t="s">
        <v>454</v>
      </c>
      <c r="FOX16" s="140" t="s">
        <v>454</v>
      </c>
      <c r="FOY16" s="140" t="s">
        <v>454</v>
      </c>
      <c r="FOZ16" s="140" t="s">
        <v>454</v>
      </c>
      <c r="FPA16" s="140" t="s">
        <v>454</v>
      </c>
      <c r="FPB16" s="140" t="s">
        <v>454</v>
      </c>
      <c r="FPC16" s="140" t="s">
        <v>454</v>
      </c>
      <c r="FPD16" s="140" t="s">
        <v>454</v>
      </c>
      <c r="FPE16" s="140" t="s">
        <v>454</v>
      </c>
      <c r="FPF16" s="140" t="s">
        <v>454</v>
      </c>
      <c r="FPG16" s="140" t="s">
        <v>454</v>
      </c>
      <c r="FPH16" s="140" t="s">
        <v>454</v>
      </c>
      <c r="FPI16" s="140" t="s">
        <v>454</v>
      </c>
      <c r="FPJ16" s="140" t="s">
        <v>454</v>
      </c>
      <c r="FPK16" s="140" t="s">
        <v>454</v>
      </c>
      <c r="FPL16" s="140" t="s">
        <v>454</v>
      </c>
      <c r="FPM16" s="140" t="s">
        <v>454</v>
      </c>
      <c r="FPN16" s="140" t="s">
        <v>454</v>
      </c>
      <c r="FPO16" s="140" t="s">
        <v>454</v>
      </c>
      <c r="FPP16" s="140" t="s">
        <v>454</v>
      </c>
      <c r="FPQ16" s="140" t="s">
        <v>454</v>
      </c>
      <c r="FPR16" s="140" t="s">
        <v>454</v>
      </c>
      <c r="FPS16" s="140" t="s">
        <v>454</v>
      </c>
      <c r="FPT16" s="140" t="s">
        <v>454</v>
      </c>
      <c r="FPU16" s="140" t="s">
        <v>454</v>
      </c>
      <c r="FPV16" s="140" t="s">
        <v>454</v>
      </c>
      <c r="FPW16" s="140" t="s">
        <v>454</v>
      </c>
      <c r="FPX16" s="140" t="s">
        <v>454</v>
      </c>
      <c r="FPY16" s="140" t="s">
        <v>454</v>
      </c>
      <c r="FPZ16" s="140" t="s">
        <v>454</v>
      </c>
      <c r="FQA16" s="140" t="s">
        <v>454</v>
      </c>
      <c r="FQB16" s="140" t="s">
        <v>454</v>
      </c>
      <c r="FQC16" s="140" t="s">
        <v>454</v>
      </c>
      <c r="FQD16" s="140" t="s">
        <v>454</v>
      </c>
      <c r="FQE16" s="140" t="s">
        <v>454</v>
      </c>
      <c r="FQF16" s="140" t="s">
        <v>454</v>
      </c>
      <c r="FQG16" s="140" t="s">
        <v>454</v>
      </c>
      <c r="FQH16" s="140" t="s">
        <v>454</v>
      </c>
      <c r="FQI16" s="140" t="s">
        <v>454</v>
      </c>
      <c r="FQJ16" s="140" t="s">
        <v>454</v>
      </c>
      <c r="FQK16" s="140" t="s">
        <v>454</v>
      </c>
      <c r="FQL16" s="140" t="s">
        <v>454</v>
      </c>
      <c r="FQM16" s="140" t="s">
        <v>454</v>
      </c>
      <c r="FQN16" s="140" t="s">
        <v>454</v>
      </c>
      <c r="FQO16" s="140" t="s">
        <v>454</v>
      </c>
      <c r="FQP16" s="140" t="s">
        <v>454</v>
      </c>
      <c r="FQQ16" s="140" t="s">
        <v>454</v>
      </c>
      <c r="FQR16" s="140" t="s">
        <v>454</v>
      </c>
      <c r="FQS16" s="140" t="s">
        <v>454</v>
      </c>
      <c r="FQT16" s="140" t="s">
        <v>454</v>
      </c>
      <c r="FQU16" s="140" t="s">
        <v>454</v>
      </c>
      <c r="FQV16" s="140" t="s">
        <v>454</v>
      </c>
      <c r="FQW16" s="140" t="s">
        <v>454</v>
      </c>
      <c r="FQX16" s="140" t="s">
        <v>454</v>
      </c>
      <c r="FQY16" s="140" t="s">
        <v>454</v>
      </c>
      <c r="FQZ16" s="140" t="s">
        <v>454</v>
      </c>
      <c r="FRA16" s="140" t="s">
        <v>454</v>
      </c>
      <c r="FRB16" s="140" t="s">
        <v>454</v>
      </c>
      <c r="FRC16" s="140" t="s">
        <v>454</v>
      </c>
      <c r="FRD16" s="140" t="s">
        <v>454</v>
      </c>
      <c r="FRE16" s="140" t="s">
        <v>454</v>
      </c>
      <c r="FRF16" s="140" t="s">
        <v>454</v>
      </c>
      <c r="FRG16" s="140" t="s">
        <v>454</v>
      </c>
      <c r="FRH16" s="140" t="s">
        <v>454</v>
      </c>
      <c r="FRI16" s="140" t="s">
        <v>454</v>
      </c>
      <c r="FRJ16" s="140" t="s">
        <v>454</v>
      </c>
      <c r="FRK16" s="140" t="s">
        <v>454</v>
      </c>
      <c r="FRL16" s="140" t="s">
        <v>454</v>
      </c>
      <c r="FRM16" s="140" t="s">
        <v>454</v>
      </c>
      <c r="FRN16" s="140" t="s">
        <v>454</v>
      </c>
      <c r="FRO16" s="140" t="s">
        <v>454</v>
      </c>
      <c r="FRP16" s="140" t="s">
        <v>454</v>
      </c>
      <c r="FRQ16" s="140" t="s">
        <v>454</v>
      </c>
      <c r="FRR16" s="140" t="s">
        <v>454</v>
      </c>
      <c r="FRS16" s="140" t="s">
        <v>454</v>
      </c>
      <c r="FRT16" s="140" t="s">
        <v>454</v>
      </c>
      <c r="FRU16" s="140" t="s">
        <v>454</v>
      </c>
      <c r="FRV16" s="140" t="s">
        <v>454</v>
      </c>
      <c r="FRW16" s="140" t="s">
        <v>454</v>
      </c>
      <c r="FRX16" s="140" t="s">
        <v>454</v>
      </c>
      <c r="FRY16" s="140" t="s">
        <v>454</v>
      </c>
      <c r="FRZ16" s="140" t="s">
        <v>454</v>
      </c>
      <c r="FSA16" s="140" t="s">
        <v>454</v>
      </c>
      <c r="FSB16" s="140" t="s">
        <v>454</v>
      </c>
      <c r="FSC16" s="140" t="s">
        <v>454</v>
      </c>
      <c r="FSD16" s="140" t="s">
        <v>454</v>
      </c>
      <c r="FSE16" s="140" t="s">
        <v>454</v>
      </c>
      <c r="FSF16" s="140" t="s">
        <v>454</v>
      </c>
      <c r="FSG16" s="140" t="s">
        <v>454</v>
      </c>
      <c r="FSH16" s="140" t="s">
        <v>454</v>
      </c>
      <c r="FSI16" s="140" t="s">
        <v>454</v>
      </c>
      <c r="FSJ16" s="140" t="s">
        <v>454</v>
      </c>
      <c r="FSK16" s="140" t="s">
        <v>454</v>
      </c>
      <c r="FSL16" s="140" t="s">
        <v>454</v>
      </c>
      <c r="FSM16" s="140" t="s">
        <v>454</v>
      </c>
      <c r="FSN16" s="140" t="s">
        <v>454</v>
      </c>
      <c r="FSO16" s="140" t="s">
        <v>454</v>
      </c>
      <c r="FSP16" s="140" t="s">
        <v>454</v>
      </c>
      <c r="FSQ16" s="140" t="s">
        <v>454</v>
      </c>
      <c r="FSR16" s="140" t="s">
        <v>454</v>
      </c>
      <c r="FSS16" s="140" t="s">
        <v>454</v>
      </c>
      <c r="FST16" s="140" t="s">
        <v>454</v>
      </c>
      <c r="FSU16" s="140" t="s">
        <v>454</v>
      </c>
      <c r="FSV16" s="140" t="s">
        <v>454</v>
      </c>
      <c r="FSW16" s="140" t="s">
        <v>454</v>
      </c>
      <c r="FSX16" s="140" t="s">
        <v>454</v>
      </c>
      <c r="FSY16" s="140" t="s">
        <v>454</v>
      </c>
      <c r="FSZ16" s="140" t="s">
        <v>454</v>
      </c>
      <c r="FTA16" s="140" t="s">
        <v>454</v>
      </c>
      <c r="FTB16" s="140" t="s">
        <v>454</v>
      </c>
      <c r="FTC16" s="140" t="s">
        <v>454</v>
      </c>
      <c r="FTD16" s="140" t="s">
        <v>454</v>
      </c>
      <c r="FTE16" s="140" t="s">
        <v>454</v>
      </c>
      <c r="FTF16" s="140" t="s">
        <v>454</v>
      </c>
      <c r="FTG16" s="140" t="s">
        <v>454</v>
      </c>
      <c r="FTH16" s="140" t="s">
        <v>454</v>
      </c>
      <c r="FTI16" s="140" t="s">
        <v>454</v>
      </c>
      <c r="FTJ16" s="140" t="s">
        <v>454</v>
      </c>
      <c r="FTK16" s="140" t="s">
        <v>454</v>
      </c>
      <c r="FTL16" s="140" t="s">
        <v>454</v>
      </c>
      <c r="FTM16" s="140" t="s">
        <v>454</v>
      </c>
      <c r="FTN16" s="140" t="s">
        <v>454</v>
      </c>
      <c r="FTO16" s="140" t="s">
        <v>454</v>
      </c>
      <c r="FTP16" s="140" t="s">
        <v>454</v>
      </c>
      <c r="FTQ16" s="140" t="s">
        <v>454</v>
      </c>
      <c r="FTR16" s="140" t="s">
        <v>454</v>
      </c>
      <c r="FTS16" s="140" t="s">
        <v>454</v>
      </c>
      <c r="FTT16" s="140" t="s">
        <v>454</v>
      </c>
      <c r="FTU16" s="140" t="s">
        <v>454</v>
      </c>
      <c r="FTV16" s="140" t="s">
        <v>454</v>
      </c>
      <c r="FTW16" s="140" t="s">
        <v>454</v>
      </c>
      <c r="FTX16" s="140" t="s">
        <v>454</v>
      </c>
      <c r="FTY16" s="140" t="s">
        <v>454</v>
      </c>
      <c r="FTZ16" s="140" t="s">
        <v>454</v>
      </c>
      <c r="FUA16" s="140" t="s">
        <v>454</v>
      </c>
      <c r="FUB16" s="140" t="s">
        <v>454</v>
      </c>
      <c r="FUC16" s="140" t="s">
        <v>454</v>
      </c>
      <c r="FUD16" s="140" t="s">
        <v>454</v>
      </c>
      <c r="FUE16" s="140" t="s">
        <v>454</v>
      </c>
      <c r="FUF16" s="140" t="s">
        <v>454</v>
      </c>
      <c r="FUG16" s="140" t="s">
        <v>454</v>
      </c>
      <c r="FUH16" s="140" t="s">
        <v>454</v>
      </c>
      <c r="FUI16" s="140" t="s">
        <v>454</v>
      </c>
      <c r="FUJ16" s="140" t="s">
        <v>454</v>
      </c>
      <c r="FUK16" s="140" t="s">
        <v>454</v>
      </c>
      <c r="FUL16" s="140" t="s">
        <v>454</v>
      </c>
      <c r="FUM16" s="140" t="s">
        <v>454</v>
      </c>
      <c r="FUN16" s="140" t="s">
        <v>454</v>
      </c>
      <c r="FUO16" s="140" t="s">
        <v>454</v>
      </c>
      <c r="FUP16" s="140" t="s">
        <v>454</v>
      </c>
      <c r="FUQ16" s="140" t="s">
        <v>454</v>
      </c>
      <c r="FUR16" s="140" t="s">
        <v>454</v>
      </c>
      <c r="FUS16" s="140" t="s">
        <v>454</v>
      </c>
      <c r="FUT16" s="140" t="s">
        <v>454</v>
      </c>
      <c r="FUU16" s="140" t="s">
        <v>454</v>
      </c>
      <c r="FUV16" s="140" t="s">
        <v>454</v>
      </c>
      <c r="FUW16" s="140" t="s">
        <v>454</v>
      </c>
      <c r="FUX16" s="140" t="s">
        <v>454</v>
      </c>
      <c r="FUY16" s="140" t="s">
        <v>454</v>
      </c>
      <c r="FUZ16" s="140" t="s">
        <v>454</v>
      </c>
      <c r="FVA16" s="140" t="s">
        <v>454</v>
      </c>
      <c r="FVB16" s="140" t="s">
        <v>454</v>
      </c>
      <c r="FVC16" s="140" t="s">
        <v>454</v>
      </c>
      <c r="FVD16" s="140" t="s">
        <v>454</v>
      </c>
      <c r="FVE16" s="140" t="s">
        <v>454</v>
      </c>
      <c r="FVF16" s="140" t="s">
        <v>454</v>
      </c>
      <c r="FVG16" s="140" t="s">
        <v>454</v>
      </c>
      <c r="FVH16" s="140" t="s">
        <v>454</v>
      </c>
      <c r="FVI16" s="140" t="s">
        <v>454</v>
      </c>
      <c r="FVJ16" s="140" t="s">
        <v>454</v>
      </c>
      <c r="FVK16" s="140" t="s">
        <v>454</v>
      </c>
      <c r="FVL16" s="140" t="s">
        <v>454</v>
      </c>
      <c r="FVM16" s="140" t="s">
        <v>454</v>
      </c>
      <c r="FVN16" s="140" t="s">
        <v>454</v>
      </c>
      <c r="FVO16" s="140" t="s">
        <v>454</v>
      </c>
      <c r="FVP16" s="140" t="s">
        <v>454</v>
      </c>
      <c r="FVQ16" s="140" t="s">
        <v>454</v>
      </c>
      <c r="FVR16" s="140" t="s">
        <v>454</v>
      </c>
      <c r="FVS16" s="140" t="s">
        <v>454</v>
      </c>
      <c r="FVT16" s="140" t="s">
        <v>454</v>
      </c>
      <c r="FVU16" s="140" t="s">
        <v>454</v>
      </c>
      <c r="FVV16" s="140" t="s">
        <v>454</v>
      </c>
      <c r="FVW16" s="140" t="s">
        <v>454</v>
      </c>
      <c r="FVX16" s="140" t="s">
        <v>454</v>
      </c>
      <c r="FVY16" s="140" t="s">
        <v>454</v>
      </c>
      <c r="FVZ16" s="140" t="s">
        <v>454</v>
      </c>
      <c r="FWA16" s="140" t="s">
        <v>454</v>
      </c>
      <c r="FWB16" s="140" t="s">
        <v>454</v>
      </c>
      <c r="FWC16" s="140" t="s">
        <v>454</v>
      </c>
      <c r="FWD16" s="140" t="s">
        <v>454</v>
      </c>
      <c r="FWE16" s="140" t="s">
        <v>454</v>
      </c>
      <c r="FWF16" s="140" t="s">
        <v>454</v>
      </c>
      <c r="FWG16" s="140" t="s">
        <v>454</v>
      </c>
      <c r="FWH16" s="140" t="s">
        <v>454</v>
      </c>
      <c r="FWI16" s="140" t="s">
        <v>454</v>
      </c>
      <c r="FWJ16" s="140" t="s">
        <v>454</v>
      </c>
      <c r="FWK16" s="140" t="s">
        <v>454</v>
      </c>
      <c r="FWL16" s="140" t="s">
        <v>454</v>
      </c>
      <c r="FWM16" s="140" t="s">
        <v>454</v>
      </c>
      <c r="FWN16" s="140" t="s">
        <v>454</v>
      </c>
      <c r="FWO16" s="140" t="s">
        <v>454</v>
      </c>
      <c r="FWP16" s="140" t="s">
        <v>454</v>
      </c>
      <c r="FWQ16" s="140" t="s">
        <v>454</v>
      </c>
      <c r="FWR16" s="140" t="s">
        <v>454</v>
      </c>
      <c r="FWS16" s="140" t="s">
        <v>454</v>
      </c>
      <c r="FWT16" s="140" t="s">
        <v>454</v>
      </c>
      <c r="FWU16" s="140" t="s">
        <v>454</v>
      </c>
      <c r="FWV16" s="140" t="s">
        <v>454</v>
      </c>
      <c r="FWW16" s="140" t="s">
        <v>454</v>
      </c>
      <c r="FWX16" s="140" t="s">
        <v>454</v>
      </c>
      <c r="FWY16" s="140" t="s">
        <v>454</v>
      </c>
      <c r="FWZ16" s="140" t="s">
        <v>454</v>
      </c>
      <c r="FXA16" s="140" t="s">
        <v>454</v>
      </c>
      <c r="FXB16" s="140" t="s">
        <v>454</v>
      </c>
      <c r="FXC16" s="140" t="s">
        <v>454</v>
      </c>
      <c r="FXD16" s="140" t="s">
        <v>454</v>
      </c>
      <c r="FXE16" s="140" t="s">
        <v>454</v>
      </c>
      <c r="FXF16" s="140" t="s">
        <v>454</v>
      </c>
      <c r="FXG16" s="140" t="s">
        <v>454</v>
      </c>
      <c r="FXH16" s="140" t="s">
        <v>454</v>
      </c>
      <c r="FXI16" s="140" t="s">
        <v>454</v>
      </c>
      <c r="FXJ16" s="140" t="s">
        <v>454</v>
      </c>
      <c r="FXK16" s="140" t="s">
        <v>454</v>
      </c>
      <c r="FXL16" s="140" t="s">
        <v>454</v>
      </c>
      <c r="FXM16" s="140" t="s">
        <v>454</v>
      </c>
      <c r="FXN16" s="140" t="s">
        <v>454</v>
      </c>
      <c r="FXO16" s="140" t="s">
        <v>454</v>
      </c>
      <c r="FXP16" s="140" t="s">
        <v>454</v>
      </c>
      <c r="FXQ16" s="140" t="s">
        <v>454</v>
      </c>
      <c r="FXR16" s="140" t="s">
        <v>454</v>
      </c>
      <c r="FXS16" s="140" t="s">
        <v>454</v>
      </c>
      <c r="FXT16" s="140" t="s">
        <v>454</v>
      </c>
      <c r="FXU16" s="140" t="s">
        <v>454</v>
      </c>
      <c r="FXV16" s="140" t="s">
        <v>454</v>
      </c>
      <c r="FXW16" s="140" t="s">
        <v>454</v>
      </c>
      <c r="FXX16" s="140" t="s">
        <v>454</v>
      </c>
      <c r="FXY16" s="140" t="s">
        <v>454</v>
      </c>
      <c r="FXZ16" s="140" t="s">
        <v>454</v>
      </c>
      <c r="FYA16" s="140" t="s">
        <v>454</v>
      </c>
      <c r="FYB16" s="140" t="s">
        <v>454</v>
      </c>
      <c r="FYC16" s="140" t="s">
        <v>454</v>
      </c>
      <c r="FYD16" s="140" t="s">
        <v>454</v>
      </c>
      <c r="FYE16" s="140" t="s">
        <v>454</v>
      </c>
      <c r="FYF16" s="140" t="s">
        <v>454</v>
      </c>
      <c r="FYG16" s="140" t="s">
        <v>454</v>
      </c>
      <c r="FYH16" s="140" t="s">
        <v>454</v>
      </c>
      <c r="FYI16" s="140" t="s">
        <v>454</v>
      </c>
      <c r="FYJ16" s="140" t="s">
        <v>454</v>
      </c>
      <c r="FYK16" s="140" t="s">
        <v>454</v>
      </c>
      <c r="FYL16" s="140" t="s">
        <v>454</v>
      </c>
      <c r="FYM16" s="140" t="s">
        <v>454</v>
      </c>
      <c r="FYN16" s="140" t="s">
        <v>454</v>
      </c>
      <c r="FYO16" s="140" t="s">
        <v>454</v>
      </c>
      <c r="FYP16" s="140" t="s">
        <v>454</v>
      </c>
      <c r="FYQ16" s="140" t="s">
        <v>454</v>
      </c>
      <c r="FYR16" s="140" t="s">
        <v>454</v>
      </c>
      <c r="FYS16" s="140" t="s">
        <v>454</v>
      </c>
      <c r="FYT16" s="140" t="s">
        <v>454</v>
      </c>
      <c r="FYU16" s="140" t="s">
        <v>454</v>
      </c>
      <c r="FYV16" s="140" t="s">
        <v>454</v>
      </c>
      <c r="FYW16" s="140" t="s">
        <v>454</v>
      </c>
      <c r="FYX16" s="140" t="s">
        <v>454</v>
      </c>
      <c r="FYY16" s="140" t="s">
        <v>454</v>
      </c>
      <c r="FYZ16" s="140" t="s">
        <v>454</v>
      </c>
      <c r="FZA16" s="140" t="s">
        <v>454</v>
      </c>
      <c r="FZB16" s="140" t="s">
        <v>454</v>
      </c>
      <c r="FZC16" s="140" t="s">
        <v>454</v>
      </c>
      <c r="FZD16" s="140" t="s">
        <v>454</v>
      </c>
      <c r="FZE16" s="140" t="s">
        <v>454</v>
      </c>
      <c r="FZF16" s="140" t="s">
        <v>454</v>
      </c>
      <c r="FZG16" s="140" t="s">
        <v>454</v>
      </c>
      <c r="FZH16" s="140" t="s">
        <v>454</v>
      </c>
      <c r="FZI16" s="140" t="s">
        <v>454</v>
      </c>
      <c r="FZJ16" s="140" t="s">
        <v>454</v>
      </c>
      <c r="FZK16" s="140" t="s">
        <v>454</v>
      </c>
      <c r="FZL16" s="140" t="s">
        <v>454</v>
      </c>
      <c r="FZM16" s="140" t="s">
        <v>454</v>
      </c>
      <c r="FZN16" s="140" t="s">
        <v>454</v>
      </c>
      <c r="FZO16" s="140" t="s">
        <v>454</v>
      </c>
      <c r="FZP16" s="140" t="s">
        <v>454</v>
      </c>
      <c r="FZQ16" s="140" t="s">
        <v>454</v>
      </c>
      <c r="FZR16" s="140" t="s">
        <v>454</v>
      </c>
      <c r="FZS16" s="140" t="s">
        <v>454</v>
      </c>
      <c r="FZT16" s="140" t="s">
        <v>454</v>
      </c>
      <c r="FZU16" s="140" t="s">
        <v>454</v>
      </c>
      <c r="FZV16" s="140" t="s">
        <v>454</v>
      </c>
      <c r="FZW16" s="140" t="s">
        <v>454</v>
      </c>
      <c r="FZX16" s="140" t="s">
        <v>454</v>
      </c>
      <c r="FZY16" s="140" t="s">
        <v>454</v>
      </c>
      <c r="FZZ16" s="140" t="s">
        <v>454</v>
      </c>
      <c r="GAA16" s="140" t="s">
        <v>454</v>
      </c>
      <c r="GAB16" s="140" t="s">
        <v>454</v>
      </c>
      <c r="GAC16" s="140" t="s">
        <v>454</v>
      </c>
      <c r="GAD16" s="140" t="s">
        <v>454</v>
      </c>
      <c r="GAE16" s="140" t="s">
        <v>454</v>
      </c>
      <c r="GAF16" s="140" t="s">
        <v>454</v>
      </c>
      <c r="GAG16" s="140" t="s">
        <v>454</v>
      </c>
      <c r="GAH16" s="140" t="s">
        <v>454</v>
      </c>
      <c r="GAI16" s="140" t="s">
        <v>454</v>
      </c>
      <c r="GAJ16" s="140" t="s">
        <v>454</v>
      </c>
      <c r="GAK16" s="140" t="s">
        <v>454</v>
      </c>
      <c r="GAL16" s="140" t="s">
        <v>454</v>
      </c>
      <c r="GAM16" s="140" t="s">
        <v>454</v>
      </c>
      <c r="GAN16" s="140" t="s">
        <v>454</v>
      </c>
      <c r="GAO16" s="140" t="s">
        <v>454</v>
      </c>
      <c r="GAP16" s="140" t="s">
        <v>454</v>
      </c>
      <c r="GAQ16" s="140" t="s">
        <v>454</v>
      </c>
      <c r="GAR16" s="140" t="s">
        <v>454</v>
      </c>
      <c r="GAS16" s="140" t="s">
        <v>454</v>
      </c>
      <c r="GAT16" s="140" t="s">
        <v>454</v>
      </c>
      <c r="GAU16" s="140" t="s">
        <v>454</v>
      </c>
      <c r="GAV16" s="140" t="s">
        <v>454</v>
      </c>
      <c r="GAW16" s="140" t="s">
        <v>454</v>
      </c>
      <c r="GAX16" s="140" t="s">
        <v>454</v>
      </c>
      <c r="GAY16" s="140" t="s">
        <v>454</v>
      </c>
      <c r="GAZ16" s="140" t="s">
        <v>454</v>
      </c>
      <c r="GBA16" s="140" t="s">
        <v>454</v>
      </c>
      <c r="GBB16" s="140" t="s">
        <v>454</v>
      </c>
      <c r="GBC16" s="140" t="s">
        <v>454</v>
      </c>
      <c r="GBD16" s="140" t="s">
        <v>454</v>
      </c>
      <c r="GBE16" s="140" t="s">
        <v>454</v>
      </c>
      <c r="GBF16" s="140" t="s">
        <v>454</v>
      </c>
      <c r="GBG16" s="140" t="s">
        <v>454</v>
      </c>
      <c r="GBH16" s="140" t="s">
        <v>454</v>
      </c>
      <c r="GBI16" s="140" t="s">
        <v>454</v>
      </c>
      <c r="GBJ16" s="140" t="s">
        <v>454</v>
      </c>
      <c r="GBK16" s="140" t="s">
        <v>454</v>
      </c>
      <c r="GBL16" s="140" t="s">
        <v>454</v>
      </c>
      <c r="GBM16" s="140" t="s">
        <v>454</v>
      </c>
      <c r="GBN16" s="140" t="s">
        <v>454</v>
      </c>
      <c r="GBO16" s="140" t="s">
        <v>454</v>
      </c>
      <c r="GBP16" s="140" t="s">
        <v>454</v>
      </c>
      <c r="GBQ16" s="140" t="s">
        <v>454</v>
      </c>
      <c r="GBR16" s="140" t="s">
        <v>454</v>
      </c>
      <c r="GBS16" s="140" t="s">
        <v>454</v>
      </c>
      <c r="GBT16" s="140" t="s">
        <v>454</v>
      </c>
      <c r="GBU16" s="140" t="s">
        <v>454</v>
      </c>
      <c r="GBV16" s="140" t="s">
        <v>454</v>
      </c>
      <c r="GBW16" s="140" t="s">
        <v>454</v>
      </c>
      <c r="GBX16" s="140" t="s">
        <v>454</v>
      </c>
      <c r="GBY16" s="140" t="s">
        <v>454</v>
      </c>
      <c r="GBZ16" s="140" t="s">
        <v>454</v>
      </c>
      <c r="GCA16" s="140" t="s">
        <v>454</v>
      </c>
      <c r="GCB16" s="140" t="s">
        <v>454</v>
      </c>
      <c r="GCC16" s="140" t="s">
        <v>454</v>
      </c>
      <c r="GCD16" s="140" t="s">
        <v>454</v>
      </c>
      <c r="GCE16" s="140" t="s">
        <v>454</v>
      </c>
      <c r="GCF16" s="140" t="s">
        <v>454</v>
      </c>
      <c r="GCG16" s="140" t="s">
        <v>454</v>
      </c>
      <c r="GCH16" s="140" t="s">
        <v>454</v>
      </c>
      <c r="GCI16" s="140" t="s">
        <v>454</v>
      </c>
      <c r="GCJ16" s="140" t="s">
        <v>454</v>
      </c>
      <c r="GCK16" s="140" t="s">
        <v>454</v>
      </c>
      <c r="GCL16" s="140" t="s">
        <v>454</v>
      </c>
      <c r="GCM16" s="140" t="s">
        <v>454</v>
      </c>
      <c r="GCN16" s="140" t="s">
        <v>454</v>
      </c>
      <c r="GCO16" s="140" t="s">
        <v>454</v>
      </c>
      <c r="GCP16" s="140" t="s">
        <v>454</v>
      </c>
      <c r="GCQ16" s="140" t="s">
        <v>454</v>
      </c>
      <c r="GCR16" s="140" t="s">
        <v>454</v>
      </c>
      <c r="GCS16" s="140" t="s">
        <v>454</v>
      </c>
      <c r="GCT16" s="140" t="s">
        <v>454</v>
      </c>
      <c r="GCU16" s="140" t="s">
        <v>454</v>
      </c>
      <c r="GCV16" s="140" t="s">
        <v>454</v>
      </c>
      <c r="GCW16" s="140" t="s">
        <v>454</v>
      </c>
      <c r="GCX16" s="140" t="s">
        <v>454</v>
      </c>
      <c r="GCY16" s="140" t="s">
        <v>454</v>
      </c>
      <c r="GCZ16" s="140" t="s">
        <v>454</v>
      </c>
      <c r="GDA16" s="140" t="s">
        <v>454</v>
      </c>
      <c r="GDB16" s="140" t="s">
        <v>454</v>
      </c>
      <c r="GDC16" s="140" t="s">
        <v>454</v>
      </c>
      <c r="GDD16" s="140" t="s">
        <v>454</v>
      </c>
      <c r="GDE16" s="140" t="s">
        <v>454</v>
      </c>
      <c r="GDF16" s="140" t="s">
        <v>454</v>
      </c>
      <c r="GDG16" s="140" t="s">
        <v>454</v>
      </c>
      <c r="GDH16" s="140" t="s">
        <v>454</v>
      </c>
      <c r="GDI16" s="140" t="s">
        <v>454</v>
      </c>
      <c r="GDJ16" s="140" t="s">
        <v>454</v>
      </c>
      <c r="GDK16" s="140" t="s">
        <v>454</v>
      </c>
      <c r="GDL16" s="140" t="s">
        <v>454</v>
      </c>
      <c r="GDM16" s="140" t="s">
        <v>454</v>
      </c>
      <c r="GDN16" s="140" t="s">
        <v>454</v>
      </c>
      <c r="GDO16" s="140" t="s">
        <v>454</v>
      </c>
      <c r="GDP16" s="140" t="s">
        <v>454</v>
      </c>
      <c r="GDQ16" s="140" t="s">
        <v>454</v>
      </c>
      <c r="GDR16" s="140" t="s">
        <v>454</v>
      </c>
      <c r="GDS16" s="140" t="s">
        <v>454</v>
      </c>
      <c r="GDT16" s="140" t="s">
        <v>454</v>
      </c>
      <c r="GDU16" s="140" t="s">
        <v>454</v>
      </c>
      <c r="GDV16" s="140" t="s">
        <v>454</v>
      </c>
      <c r="GDW16" s="140" t="s">
        <v>454</v>
      </c>
      <c r="GDX16" s="140" t="s">
        <v>454</v>
      </c>
      <c r="GDY16" s="140" t="s">
        <v>454</v>
      </c>
      <c r="GDZ16" s="140" t="s">
        <v>454</v>
      </c>
      <c r="GEA16" s="140" t="s">
        <v>454</v>
      </c>
      <c r="GEB16" s="140" t="s">
        <v>454</v>
      </c>
      <c r="GEC16" s="140" t="s">
        <v>454</v>
      </c>
      <c r="GED16" s="140" t="s">
        <v>454</v>
      </c>
      <c r="GEE16" s="140" t="s">
        <v>454</v>
      </c>
      <c r="GEF16" s="140" t="s">
        <v>454</v>
      </c>
      <c r="GEG16" s="140" t="s">
        <v>454</v>
      </c>
      <c r="GEH16" s="140" t="s">
        <v>454</v>
      </c>
      <c r="GEI16" s="140" t="s">
        <v>454</v>
      </c>
      <c r="GEJ16" s="140" t="s">
        <v>454</v>
      </c>
      <c r="GEK16" s="140" t="s">
        <v>454</v>
      </c>
      <c r="GEL16" s="140" t="s">
        <v>454</v>
      </c>
      <c r="GEM16" s="140" t="s">
        <v>454</v>
      </c>
      <c r="GEN16" s="140" t="s">
        <v>454</v>
      </c>
      <c r="GEO16" s="140" t="s">
        <v>454</v>
      </c>
      <c r="GEP16" s="140" t="s">
        <v>454</v>
      </c>
      <c r="GEQ16" s="140" t="s">
        <v>454</v>
      </c>
      <c r="GER16" s="140" t="s">
        <v>454</v>
      </c>
      <c r="GES16" s="140" t="s">
        <v>454</v>
      </c>
      <c r="GET16" s="140" t="s">
        <v>454</v>
      </c>
      <c r="GEU16" s="140" t="s">
        <v>454</v>
      </c>
      <c r="GEV16" s="140" t="s">
        <v>454</v>
      </c>
      <c r="GEW16" s="140" t="s">
        <v>454</v>
      </c>
      <c r="GEX16" s="140" t="s">
        <v>454</v>
      </c>
      <c r="GEY16" s="140" t="s">
        <v>454</v>
      </c>
      <c r="GEZ16" s="140" t="s">
        <v>454</v>
      </c>
      <c r="GFA16" s="140" t="s">
        <v>454</v>
      </c>
      <c r="GFB16" s="140" t="s">
        <v>454</v>
      </c>
      <c r="GFC16" s="140" t="s">
        <v>454</v>
      </c>
      <c r="GFD16" s="140" t="s">
        <v>454</v>
      </c>
      <c r="GFE16" s="140" t="s">
        <v>454</v>
      </c>
      <c r="GFF16" s="140" t="s">
        <v>454</v>
      </c>
      <c r="GFG16" s="140" t="s">
        <v>454</v>
      </c>
      <c r="GFH16" s="140" t="s">
        <v>454</v>
      </c>
      <c r="GFI16" s="140" t="s">
        <v>454</v>
      </c>
      <c r="GFJ16" s="140" t="s">
        <v>454</v>
      </c>
      <c r="GFK16" s="140" t="s">
        <v>454</v>
      </c>
      <c r="GFL16" s="140" t="s">
        <v>454</v>
      </c>
      <c r="GFM16" s="140" t="s">
        <v>454</v>
      </c>
      <c r="GFN16" s="140" t="s">
        <v>454</v>
      </c>
      <c r="GFO16" s="140" t="s">
        <v>454</v>
      </c>
      <c r="GFP16" s="140" t="s">
        <v>454</v>
      </c>
      <c r="GFQ16" s="140" t="s">
        <v>454</v>
      </c>
      <c r="GFR16" s="140" t="s">
        <v>454</v>
      </c>
      <c r="GFS16" s="140" t="s">
        <v>454</v>
      </c>
      <c r="GFT16" s="140" t="s">
        <v>454</v>
      </c>
      <c r="GFU16" s="140" t="s">
        <v>454</v>
      </c>
      <c r="GFV16" s="140" t="s">
        <v>454</v>
      </c>
      <c r="GFW16" s="140" t="s">
        <v>454</v>
      </c>
      <c r="GFX16" s="140" t="s">
        <v>454</v>
      </c>
      <c r="GFY16" s="140" t="s">
        <v>454</v>
      </c>
      <c r="GFZ16" s="140" t="s">
        <v>454</v>
      </c>
      <c r="GGA16" s="140" t="s">
        <v>454</v>
      </c>
      <c r="GGB16" s="140" t="s">
        <v>454</v>
      </c>
      <c r="GGC16" s="140" t="s">
        <v>454</v>
      </c>
      <c r="GGD16" s="140" t="s">
        <v>454</v>
      </c>
      <c r="GGE16" s="140" t="s">
        <v>454</v>
      </c>
      <c r="GGF16" s="140" t="s">
        <v>454</v>
      </c>
      <c r="GGG16" s="140" t="s">
        <v>454</v>
      </c>
      <c r="GGH16" s="140" t="s">
        <v>454</v>
      </c>
      <c r="GGI16" s="140" t="s">
        <v>454</v>
      </c>
      <c r="GGJ16" s="140" t="s">
        <v>454</v>
      </c>
      <c r="GGK16" s="140" t="s">
        <v>454</v>
      </c>
      <c r="GGL16" s="140" t="s">
        <v>454</v>
      </c>
      <c r="GGM16" s="140" t="s">
        <v>454</v>
      </c>
      <c r="GGN16" s="140" t="s">
        <v>454</v>
      </c>
      <c r="GGO16" s="140" t="s">
        <v>454</v>
      </c>
      <c r="GGP16" s="140" t="s">
        <v>454</v>
      </c>
      <c r="GGQ16" s="140" t="s">
        <v>454</v>
      </c>
      <c r="GGR16" s="140" t="s">
        <v>454</v>
      </c>
      <c r="GGS16" s="140" t="s">
        <v>454</v>
      </c>
      <c r="GGT16" s="140" t="s">
        <v>454</v>
      </c>
      <c r="GGU16" s="140" t="s">
        <v>454</v>
      </c>
      <c r="GGV16" s="140" t="s">
        <v>454</v>
      </c>
      <c r="GGW16" s="140" t="s">
        <v>454</v>
      </c>
      <c r="GGX16" s="140" t="s">
        <v>454</v>
      </c>
      <c r="GGY16" s="140" t="s">
        <v>454</v>
      </c>
      <c r="GGZ16" s="140" t="s">
        <v>454</v>
      </c>
      <c r="GHA16" s="140" t="s">
        <v>454</v>
      </c>
      <c r="GHB16" s="140" t="s">
        <v>454</v>
      </c>
      <c r="GHC16" s="140" t="s">
        <v>454</v>
      </c>
      <c r="GHD16" s="140" t="s">
        <v>454</v>
      </c>
      <c r="GHE16" s="140" t="s">
        <v>454</v>
      </c>
      <c r="GHF16" s="140" t="s">
        <v>454</v>
      </c>
      <c r="GHG16" s="140" t="s">
        <v>454</v>
      </c>
      <c r="GHH16" s="140" t="s">
        <v>454</v>
      </c>
      <c r="GHI16" s="140" t="s">
        <v>454</v>
      </c>
      <c r="GHJ16" s="140" t="s">
        <v>454</v>
      </c>
      <c r="GHK16" s="140" t="s">
        <v>454</v>
      </c>
      <c r="GHL16" s="140" t="s">
        <v>454</v>
      </c>
      <c r="GHM16" s="140" t="s">
        <v>454</v>
      </c>
      <c r="GHN16" s="140" t="s">
        <v>454</v>
      </c>
      <c r="GHO16" s="140" t="s">
        <v>454</v>
      </c>
      <c r="GHP16" s="140" t="s">
        <v>454</v>
      </c>
      <c r="GHQ16" s="140" t="s">
        <v>454</v>
      </c>
      <c r="GHR16" s="140" t="s">
        <v>454</v>
      </c>
      <c r="GHS16" s="140" t="s">
        <v>454</v>
      </c>
      <c r="GHT16" s="140" t="s">
        <v>454</v>
      </c>
      <c r="GHU16" s="140" t="s">
        <v>454</v>
      </c>
      <c r="GHV16" s="140" t="s">
        <v>454</v>
      </c>
      <c r="GHW16" s="140" t="s">
        <v>454</v>
      </c>
      <c r="GHX16" s="140" t="s">
        <v>454</v>
      </c>
      <c r="GHY16" s="140" t="s">
        <v>454</v>
      </c>
      <c r="GHZ16" s="140" t="s">
        <v>454</v>
      </c>
      <c r="GIA16" s="140" t="s">
        <v>454</v>
      </c>
      <c r="GIB16" s="140" t="s">
        <v>454</v>
      </c>
      <c r="GIC16" s="140" t="s">
        <v>454</v>
      </c>
      <c r="GID16" s="140" t="s">
        <v>454</v>
      </c>
      <c r="GIE16" s="140" t="s">
        <v>454</v>
      </c>
      <c r="GIF16" s="140" t="s">
        <v>454</v>
      </c>
      <c r="GIG16" s="140" t="s">
        <v>454</v>
      </c>
      <c r="GIH16" s="140" t="s">
        <v>454</v>
      </c>
      <c r="GII16" s="140" t="s">
        <v>454</v>
      </c>
      <c r="GIJ16" s="140" t="s">
        <v>454</v>
      </c>
      <c r="GIK16" s="140" t="s">
        <v>454</v>
      </c>
      <c r="GIL16" s="140" t="s">
        <v>454</v>
      </c>
      <c r="GIM16" s="140" t="s">
        <v>454</v>
      </c>
      <c r="GIN16" s="140" t="s">
        <v>454</v>
      </c>
      <c r="GIO16" s="140" t="s">
        <v>454</v>
      </c>
      <c r="GIP16" s="140" t="s">
        <v>454</v>
      </c>
      <c r="GIQ16" s="140" t="s">
        <v>454</v>
      </c>
      <c r="GIR16" s="140" t="s">
        <v>454</v>
      </c>
      <c r="GIS16" s="140" t="s">
        <v>454</v>
      </c>
      <c r="GIT16" s="140" t="s">
        <v>454</v>
      </c>
      <c r="GIU16" s="140" t="s">
        <v>454</v>
      </c>
      <c r="GIV16" s="140" t="s">
        <v>454</v>
      </c>
      <c r="GIW16" s="140" t="s">
        <v>454</v>
      </c>
      <c r="GIX16" s="140" t="s">
        <v>454</v>
      </c>
      <c r="GIY16" s="140" t="s">
        <v>454</v>
      </c>
      <c r="GIZ16" s="140" t="s">
        <v>454</v>
      </c>
      <c r="GJA16" s="140" t="s">
        <v>454</v>
      </c>
      <c r="GJB16" s="140" t="s">
        <v>454</v>
      </c>
      <c r="GJC16" s="140" t="s">
        <v>454</v>
      </c>
      <c r="GJD16" s="140" t="s">
        <v>454</v>
      </c>
      <c r="GJE16" s="140" t="s">
        <v>454</v>
      </c>
      <c r="GJF16" s="140" t="s">
        <v>454</v>
      </c>
      <c r="GJG16" s="140" t="s">
        <v>454</v>
      </c>
      <c r="GJH16" s="140" t="s">
        <v>454</v>
      </c>
      <c r="GJI16" s="140" t="s">
        <v>454</v>
      </c>
      <c r="GJJ16" s="140" t="s">
        <v>454</v>
      </c>
      <c r="GJK16" s="140" t="s">
        <v>454</v>
      </c>
      <c r="GJL16" s="140" t="s">
        <v>454</v>
      </c>
      <c r="GJM16" s="140" t="s">
        <v>454</v>
      </c>
      <c r="GJN16" s="140" t="s">
        <v>454</v>
      </c>
      <c r="GJO16" s="140" t="s">
        <v>454</v>
      </c>
      <c r="GJP16" s="140" t="s">
        <v>454</v>
      </c>
      <c r="GJQ16" s="140" t="s">
        <v>454</v>
      </c>
      <c r="GJR16" s="140" t="s">
        <v>454</v>
      </c>
      <c r="GJS16" s="140" t="s">
        <v>454</v>
      </c>
      <c r="GJT16" s="140" t="s">
        <v>454</v>
      </c>
      <c r="GJU16" s="140" t="s">
        <v>454</v>
      </c>
      <c r="GJV16" s="140" t="s">
        <v>454</v>
      </c>
      <c r="GJW16" s="140" t="s">
        <v>454</v>
      </c>
      <c r="GJX16" s="140" t="s">
        <v>454</v>
      </c>
      <c r="GJY16" s="140" t="s">
        <v>454</v>
      </c>
      <c r="GJZ16" s="140" t="s">
        <v>454</v>
      </c>
      <c r="GKA16" s="140" t="s">
        <v>454</v>
      </c>
      <c r="GKB16" s="140" t="s">
        <v>454</v>
      </c>
      <c r="GKC16" s="140" t="s">
        <v>454</v>
      </c>
      <c r="GKD16" s="140" t="s">
        <v>454</v>
      </c>
      <c r="GKE16" s="140" t="s">
        <v>454</v>
      </c>
      <c r="GKF16" s="140" t="s">
        <v>454</v>
      </c>
      <c r="GKG16" s="140" t="s">
        <v>454</v>
      </c>
      <c r="GKH16" s="140" t="s">
        <v>454</v>
      </c>
      <c r="GKI16" s="140" t="s">
        <v>454</v>
      </c>
      <c r="GKJ16" s="140" t="s">
        <v>454</v>
      </c>
      <c r="GKK16" s="140" t="s">
        <v>454</v>
      </c>
      <c r="GKL16" s="140" t="s">
        <v>454</v>
      </c>
      <c r="GKM16" s="140" t="s">
        <v>454</v>
      </c>
      <c r="GKN16" s="140" t="s">
        <v>454</v>
      </c>
      <c r="GKO16" s="140" t="s">
        <v>454</v>
      </c>
      <c r="GKP16" s="140" t="s">
        <v>454</v>
      </c>
      <c r="GKQ16" s="140" t="s">
        <v>454</v>
      </c>
      <c r="GKR16" s="140" t="s">
        <v>454</v>
      </c>
      <c r="GKS16" s="140" t="s">
        <v>454</v>
      </c>
      <c r="GKT16" s="140" t="s">
        <v>454</v>
      </c>
      <c r="GKU16" s="140" t="s">
        <v>454</v>
      </c>
      <c r="GKV16" s="140" t="s">
        <v>454</v>
      </c>
      <c r="GKW16" s="140" t="s">
        <v>454</v>
      </c>
      <c r="GKX16" s="140" t="s">
        <v>454</v>
      </c>
      <c r="GKY16" s="140" t="s">
        <v>454</v>
      </c>
      <c r="GKZ16" s="140" t="s">
        <v>454</v>
      </c>
      <c r="GLA16" s="140" t="s">
        <v>454</v>
      </c>
      <c r="GLB16" s="140" t="s">
        <v>454</v>
      </c>
      <c r="GLC16" s="140" t="s">
        <v>454</v>
      </c>
      <c r="GLD16" s="140" t="s">
        <v>454</v>
      </c>
      <c r="GLE16" s="140" t="s">
        <v>454</v>
      </c>
      <c r="GLF16" s="140" t="s">
        <v>454</v>
      </c>
      <c r="GLG16" s="140" t="s">
        <v>454</v>
      </c>
      <c r="GLH16" s="140" t="s">
        <v>454</v>
      </c>
      <c r="GLI16" s="140" t="s">
        <v>454</v>
      </c>
      <c r="GLJ16" s="140" t="s">
        <v>454</v>
      </c>
      <c r="GLK16" s="140" t="s">
        <v>454</v>
      </c>
      <c r="GLL16" s="140" t="s">
        <v>454</v>
      </c>
      <c r="GLM16" s="140" t="s">
        <v>454</v>
      </c>
      <c r="GLN16" s="140" t="s">
        <v>454</v>
      </c>
      <c r="GLO16" s="140" t="s">
        <v>454</v>
      </c>
      <c r="GLP16" s="140" t="s">
        <v>454</v>
      </c>
      <c r="GLQ16" s="140" t="s">
        <v>454</v>
      </c>
      <c r="GLR16" s="140" t="s">
        <v>454</v>
      </c>
      <c r="GLS16" s="140" t="s">
        <v>454</v>
      </c>
      <c r="GLT16" s="140" t="s">
        <v>454</v>
      </c>
      <c r="GLU16" s="140" t="s">
        <v>454</v>
      </c>
      <c r="GLV16" s="140" t="s">
        <v>454</v>
      </c>
      <c r="GLW16" s="140" t="s">
        <v>454</v>
      </c>
      <c r="GLX16" s="140" t="s">
        <v>454</v>
      </c>
      <c r="GLY16" s="140" t="s">
        <v>454</v>
      </c>
      <c r="GLZ16" s="140" t="s">
        <v>454</v>
      </c>
      <c r="GMA16" s="140" t="s">
        <v>454</v>
      </c>
      <c r="GMB16" s="140" t="s">
        <v>454</v>
      </c>
      <c r="GMC16" s="140" t="s">
        <v>454</v>
      </c>
      <c r="GMD16" s="140" t="s">
        <v>454</v>
      </c>
      <c r="GME16" s="140" t="s">
        <v>454</v>
      </c>
      <c r="GMF16" s="140" t="s">
        <v>454</v>
      </c>
      <c r="GMG16" s="140" t="s">
        <v>454</v>
      </c>
      <c r="GMH16" s="140" t="s">
        <v>454</v>
      </c>
      <c r="GMI16" s="140" t="s">
        <v>454</v>
      </c>
      <c r="GMJ16" s="140" t="s">
        <v>454</v>
      </c>
      <c r="GMK16" s="140" t="s">
        <v>454</v>
      </c>
      <c r="GML16" s="140" t="s">
        <v>454</v>
      </c>
      <c r="GMM16" s="140" t="s">
        <v>454</v>
      </c>
      <c r="GMN16" s="140" t="s">
        <v>454</v>
      </c>
      <c r="GMO16" s="140" t="s">
        <v>454</v>
      </c>
      <c r="GMP16" s="140" t="s">
        <v>454</v>
      </c>
      <c r="GMQ16" s="140" t="s">
        <v>454</v>
      </c>
      <c r="GMR16" s="140" t="s">
        <v>454</v>
      </c>
      <c r="GMS16" s="140" t="s">
        <v>454</v>
      </c>
      <c r="GMT16" s="140" t="s">
        <v>454</v>
      </c>
      <c r="GMU16" s="140" t="s">
        <v>454</v>
      </c>
      <c r="GMV16" s="140" t="s">
        <v>454</v>
      </c>
      <c r="GMW16" s="140" t="s">
        <v>454</v>
      </c>
      <c r="GMX16" s="140" t="s">
        <v>454</v>
      </c>
      <c r="GMY16" s="140" t="s">
        <v>454</v>
      </c>
      <c r="GMZ16" s="140" t="s">
        <v>454</v>
      </c>
      <c r="GNA16" s="140" t="s">
        <v>454</v>
      </c>
      <c r="GNB16" s="140" t="s">
        <v>454</v>
      </c>
      <c r="GNC16" s="140" t="s">
        <v>454</v>
      </c>
      <c r="GND16" s="140" t="s">
        <v>454</v>
      </c>
      <c r="GNE16" s="140" t="s">
        <v>454</v>
      </c>
      <c r="GNF16" s="140" t="s">
        <v>454</v>
      </c>
      <c r="GNG16" s="140" t="s">
        <v>454</v>
      </c>
      <c r="GNH16" s="140" t="s">
        <v>454</v>
      </c>
      <c r="GNI16" s="140" t="s">
        <v>454</v>
      </c>
      <c r="GNJ16" s="140" t="s">
        <v>454</v>
      </c>
      <c r="GNK16" s="140" t="s">
        <v>454</v>
      </c>
      <c r="GNL16" s="140" t="s">
        <v>454</v>
      </c>
      <c r="GNM16" s="140" t="s">
        <v>454</v>
      </c>
      <c r="GNN16" s="140" t="s">
        <v>454</v>
      </c>
      <c r="GNO16" s="140" t="s">
        <v>454</v>
      </c>
      <c r="GNP16" s="140" t="s">
        <v>454</v>
      </c>
      <c r="GNQ16" s="140" t="s">
        <v>454</v>
      </c>
      <c r="GNR16" s="140" t="s">
        <v>454</v>
      </c>
      <c r="GNS16" s="140" t="s">
        <v>454</v>
      </c>
      <c r="GNT16" s="140" t="s">
        <v>454</v>
      </c>
      <c r="GNU16" s="140" t="s">
        <v>454</v>
      </c>
      <c r="GNV16" s="140" t="s">
        <v>454</v>
      </c>
      <c r="GNW16" s="140" t="s">
        <v>454</v>
      </c>
      <c r="GNX16" s="140" t="s">
        <v>454</v>
      </c>
      <c r="GNY16" s="140" t="s">
        <v>454</v>
      </c>
      <c r="GNZ16" s="140" t="s">
        <v>454</v>
      </c>
      <c r="GOA16" s="140" t="s">
        <v>454</v>
      </c>
      <c r="GOB16" s="140" t="s">
        <v>454</v>
      </c>
      <c r="GOC16" s="140" t="s">
        <v>454</v>
      </c>
      <c r="GOD16" s="140" t="s">
        <v>454</v>
      </c>
      <c r="GOE16" s="140" t="s">
        <v>454</v>
      </c>
      <c r="GOF16" s="140" t="s">
        <v>454</v>
      </c>
      <c r="GOG16" s="140" t="s">
        <v>454</v>
      </c>
      <c r="GOH16" s="140" t="s">
        <v>454</v>
      </c>
      <c r="GOI16" s="140" t="s">
        <v>454</v>
      </c>
      <c r="GOJ16" s="140" t="s">
        <v>454</v>
      </c>
      <c r="GOK16" s="140" t="s">
        <v>454</v>
      </c>
      <c r="GOL16" s="140" t="s">
        <v>454</v>
      </c>
      <c r="GOM16" s="140" t="s">
        <v>454</v>
      </c>
      <c r="GON16" s="140" t="s">
        <v>454</v>
      </c>
      <c r="GOO16" s="140" t="s">
        <v>454</v>
      </c>
      <c r="GOP16" s="140" t="s">
        <v>454</v>
      </c>
      <c r="GOQ16" s="140" t="s">
        <v>454</v>
      </c>
      <c r="GOR16" s="140" t="s">
        <v>454</v>
      </c>
      <c r="GOS16" s="140" t="s">
        <v>454</v>
      </c>
      <c r="GOT16" s="140" t="s">
        <v>454</v>
      </c>
      <c r="GOU16" s="140" t="s">
        <v>454</v>
      </c>
      <c r="GOV16" s="140" t="s">
        <v>454</v>
      </c>
      <c r="GOW16" s="140" t="s">
        <v>454</v>
      </c>
      <c r="GOX16" s="140" t="s">
        <v>454</v>
      </c>
      <c r="GOY16" s="140" t="s">
        <v>454</v>
      </c>
      <c r="GOZ16" s="140" t="s">
        <v>454</v>
      </c>
      <c r="GPA16" s="140" t="s">
        <v>454</v>
      </c>
      <c r="GPB16" s="140" t="s">
        <v>454</v>
      </c>
      <c r="GPC16" s="140" t="s">
        <v>454</v>
      </c>
      <c r="GPD16" s="140" t="s">
        <v>454</v>
      </c>
      <c r="GPE16" s="140" t="s">
        <v>454</v>
      </c>
      <c r="GPF16" s="140" t="s">
        <v>454</v>
      </c>
      <c r="GPG16" s="140" t="s">
        <v>454</v>
      </c>
      <c r="GPH16" s="140" t="s">
        <v>454</v>
      </c>
      <c r="GPI16" s="140" t="s">
        <v>454</v>
      </c>
      <c r="GPJ16" s="140" t="s">
        <v>454</v>
      </c>
      <c r="GPK16" s="140" t="s">
        <v>454</v>
      </c>
      <c r="GPL16" s="140" t="s">
        <v>454</v>
      </c>
      <c r="GPM16" s="140" t="s">
        <v>454</v>
      </c>
      <c r="GPN16" s="140" t="s">
        <v>454</v>
      </c>
      <c r="GPO16" s="140" t="s">
        <v>454</v>
      </c>
      <c r="GPP16" s="140" t="s">
        <v>454</v>
      </c>
      <c r="GPQ16" s="140" t="s">
        <v>454</v>
      </c>
      <c r="GPR16" s="140" t="s">
        <v>454</v>
      </c>
      <c r="GPS16" s="140" t="s">
        <v>454</v>
      </c>
      <c r="GPT16" s="140" t="s">
        <v>454</v>
      </c>
      <c r="GPU16" s="140" t="s">
        <v>454</v>
      </c>
      <c r="GPV16" s="140" t="s">
        <v>454</v>
      </c>
      <c r="GPW16" s="140" t="s">
        <v>454</v>
      </c>
      <c r="GPX16" s="140" t="s">
        <v>454</v>
      </c>
      <c r="GPY16" s="140" t="s">
        <v>454</v>
      </c>
      <c r="GPZ16" s="140" t="s">
        <v>454</v>
      </c>
      <c r="GQA16" s="140" t="s">
        <v>454</v>
      </c>
      <c r="GQB16" s="140" t="s">
        <v>454</v>
      </c>
      <c r="GQC16" s="140" t="s">
        <v>454</v>
      </c>
      <c r="GQD16" s="140" t="s">
        <v>454</v>
      </c>
      <c r="GQE16" s="140" t="s">
        <v>454</v>
      </c>
      <c r="GQF16" s="140" t="s">
        <v>454</v>
      </c>
      <c r="GQG16" s="140" t="s">
        <v>454</v>
      </c>
      <c r="GQH16" s="140" t="s">
        <v>454</v>
      </c>
      <c r="GQI16" s="140" t="s">
        <v>454</v>
      </c>
      <c r="GQJ16" s="140" t="s">
        <v>454</v>
      </c>
      <c r="GQK16" s="140" t="s">
        <v>454</v>
      </c>
      <c r="GQL16" s="140" t="s">
        <v>454</v>
      </c>
      <c r="GQM16" s="140" t="s">
        <v>454</v>
      </c>
      <c r="GQN16" s="140" t="s">
        <v>454</v>
      </c>
      <c r="GQO16" s="140" t="s">
        <v>454</v>
      </c>
      <c r="GQP16" s="140" t="s">
        <v>454</v>
      </c>
      <c r="GQQ16" s="140" t="s">
        <v>454</v>
      </c>
      <c r="GQR16" s="140" t="s">
        <v>454</v>
      </c>
      <c r="GQS16" s="140" t="s">
        <v>454</v>
      </c>
      <c r="GQT16" s="140" t="s">
        <v>454</v>
      </c>
      <c r="GQU16" s="140" t="s">
        <v>454</v>
      </c>
      <c r="GQV16" s="140" t="s">
        <v>454</v>
      </c>
      <c r="GQW16" s="140" t="s">
        <v>454</v>
      </c>
      <c r="GQX16" s="140" t="s">
        <v>454</v>
      </c>
      <c r="GQY16" s="140" t="s">
        <v>454</v>
      </c>
      <c r="GQZ16" s="140" t="s">
        <v>454</v>
      </c>
      <c r="GRA16" s="140" t="s">
        <v>454</v>
      </c>
      <c r="GRB16" s="140" t="s">
        <v>454</v>
      </c>
      <c r="GRC16" s="140" t="s">
        <v>454</v>
      </c>
      <c r="GRD16" s="140" t="s">
        <v>454</v>
      </c>
      <c r="GRE16" s="140" t="s">
        <v>454</v>
      </c>
      <c r="GRF16" s="140" t="s">
        <v>454</v>
      </c>
      <c r="GRG16" s="140" t="s">
        <v>454</v>
      </c>
      <c r="GRH16" s="140" t="s">
        <v>454</v>
      </c>
      <c r="GRI16" s="140" t="s">
        <v>454</v>
      </c>
      <c r="GRJ16" s="140" t="s">
        <v>454</v>
      </c>
      <c r="GRK16" s="140" t="s">
        <v>454</v>
      </c>
      <c r="GRL16" s="140" t="s">
        <v>454</v>
      </c>
      <c r="GRM16" s="140" t="s">
        <v>454</v>
      </c>
      <c r="GRN16" s="140" t="s">
        <v>454</v>
      </c>
      <c r="GRO16" s="140" t="s">
        <v>454</v>
      </c>
      <c r="GRP16" s="140" t="s">
        <v>454</v>
      </c>
      <c r="GRQ16" s="140" t="s">
        <v>454</v>
      </c>
      <c r="GRR16" s="140" t="s">
        <v>454</v>
      </c>
      <c r="GRS16" s="140" t="s">
        <v>454</v>
      </c>
      <c r="GRT16" s="140" t="s">
        <v>454</v>
      </c>
      <c r="GRU16" s="140" t="s">
        <v>454</v>
      </c>
      <c r="GRV16" s="140" t="s">
        <v>454</v>
      </c>
      <c r="GRW16" s="140" t="s">
        <v>454</v>
      </c>
      <c r="GRX16" s="140" t="s">
        <v>454</v>
      </c>
      <c r="GRY16" s="140" t="s">
        <v>454</v>
      </c>
      <c r="GRZ16" s="140" t="s">
        <v>454</v>
      </c>
      <c r="GSA16" s="140" t="s">
        <v>454</v>
      </c>
      <c r="GSB16" s="140" t="s">
        <v>454</v>
      </c>
      <c r="GSC16" s="140" t="s">
        <v>454</v>
      </c>
      <c r="GSD16" s="140" t="s">
        <v>454</v>
      </c>
      <c r="GSE16" s="140" t="s">
        <v>454</v>
      </c>
      <c r="GSF16" s="140" t="s">
        <v>454</v>
      </c>
      <c r="GSG16" s="140" t="s">
        <v>454</v>
      </c>
      <c r="GSH16" s="140" t="s">
        <v>454</v>
      </c>
      <c r="GSI16" s="140" t="s">
        <v>454</v>
      </c>
      <c r="GSJ16" s="140" t="s">
        <v>454</v>
      </c>
      <c r="GSK16" s="140" t="s">
        <v>454</v>
      </c>
      <c r="GSL16" s="140" t="s">
        <v>454</v>
      </c>
      <c r="GSM16" s="140" t="s">
        <v>454</v>
      </c>
      <c r="GSN16" s="140" t="s">
        <v>454</v>
      </c>
      <c r="GSO16" s="140" t="s">
        <v>454</v>
      </c>
      <c r="GSP16" s="140" t="s">
        <v>454</v>
      </c>
      <c r="GSQ16" s="140" t="s">
        <v>454</v>
      </c>
      <c r="GSR16" s="140" t="s">
        <v>454</v>
      </c>
      <c r="GSS16" s="140" t="s">
        <v>454</v>
      </c>
      <c r="GST16" s="140" t="s">
        <v>454</v>
      </c>
      <c r="GSU16" s="140" t="s">
        <v>454</v>
      </c>
      <c r="GSV16" s="140" t="s">
        <v>454</v>
      </c>
      <c r="GSW16" s="140" t="s">
        <v>454</v>
      </c>
      <c r="GSX16" s="140" t="s">
        <v>454</v>
      </c>
      <c r="GSY16" s="140" t="s">
        <v>454</v>
      </c>
      <c r="GSZ16" s="140" t="s">
        <v>454</v>
      </c>
      <c r="GTA16" s="140" t="s">
        <v>454</v>
      </c>
      <c r="GTB16" s="140" t="s">
        <v>454</v>
      </c>
      <c r="GTC16" s="140" t="s">
        <v>454</v>
      </c>
      <c r="GTD16" s="140" t="s">
        <v>454</v>
      </c>
      <c r="GTE16" s="140" t="s">
        <v>454</v>
      </c>
      <c r="GTF16" s="140" t="s">
        <v>454</v>
      </c>
      <c r="GTG16" s="140" t="s">
        <v>454</v>
      </c>
      <c r="GTH16" s="140" t="s">
        <v>454</v>
      </c>
      <c r="GTI16" s="140" t="s">
        <v>454</v>
      </c>
      <c r="GTJ16" s="140" t="s">
        <v>454</v>
      </c>
      <c r="GTK16" s="140" t="s">
        <v>454</v>
      </c>
      <c r="GTL16" s="140" t="s">
        <v>454</v>
      </c>
      <c r="GTM16" s="140" t="s">
        <v>454</v>
      </c>
      <c r="GTN16" s="140" t="s">
        <v>454</v>
      </c>
      <c r="GTO16" s="140" t="s">
        <v>454</v>
      </c>
      <c r="GTP16" s="140" t="s">
        <v>454</v>
      </c>
      <c r="GTQ16" s="140" t="s">
        <v>454</v>
      </c>
      <c r="GTR16" s="140" t="s">
        <v>454</v>
      </c>
      <c r="GTS16" s="140" t="s">
        <v>454</v>
      </c>
      <c r="GTT16" s="140" t="s">
        <v>454</v>
      </c>
      <c r="GTU16" s="140" t="s">
        <v>454</v>
      </c>
      <c r="GTV16" s="140" t="s">
        <v>454</v>
      </c>
      <c r="GTW16" s="140" t="s">
        <v>454</v>
      </c>
      <c r="GTX16" s="140" t="s">
        <v>454</v>
      </c>
      <c r="GTY16" s="140" t="s">
        <v>454</v>
      </c>
      <c r="GTZ16" s="140" t="s">
        <v>454</v>
      </c>
      <c r="GUA16" s="140" t="s">
        <v>454</v>
      </c>
      <c r="GUB16" s="140" t="s">
        <v>454</v>
      </c>
      <c r="GUC16" s="140" t="s">
        <v>454</v>
      </c>
      <c r="GUD16" s="140" t="s">
        <v>454</v>
      </c>
      <c r="GUE16" s="140" t="s">
        <v>454</v>
      </c>
      <c r="GUF16" s="140" t="s">
        <v>454</v>
      </c>
      <c r="GUG16" s="140" t="s">
        <v>454</v>
      </c>
      <c r="GUH16" s="140" t="s">
        <v>454</v>
      </c>
      <c r="GUI16" s="140" t="s">
        <v>454</v>
      </c>
      <c r="GUJ16" s="140" t="s">
        <v>454</v>
      </c>
      <c r="GUK16" s="140" t="s">
        <v>454</v>
      </c>
      <c r="GUL16" s="140" t="s">
        <v>454</v>
      </c>
      <c r="GUM16" s="140" t="s">
        <v>454</v>
      </c>
      <c r="GUN16" s="140" t="s">
        <v>454</v>
      </c>
      <c r="GUO16" s="140" t="s">
        <v>454</v>
      </c>
      <c r="GUP16" s="140" t="s">
        <v>454</v>
      </c>
      <c r="GUQ16" s="140" t="s">
        <v>454</v>
      </c>
      <c r="GUR16" s="140" t="s">
        <v>454</v>
      </c>
      <c r="GUS16" s="140" t="s">
        <v>454</v>
      </c>
      <c r="GUT16" s="140" t="s">
        <v>454</v>
      </c>
      <c r="GUU16" s="140" t="s">
        <v>454</v>
      </c>
      <c r="GUV16" s="140" t="s">
        <v>454</v>
      </c>
      <c r="GUW16" s="140" t="s">
        <v>454</v>
      </c>
      <c r="GUX16" s="140" t="s">
        <v>454</v>
      </c>
      <c r="GUY16" s="140" t="s">
        <v>454</v>
      </c>
      <c r="GUZ16" s="140" t="s">
        <v>454</v>
      </c>
      <c r="GVA16" s="140" t="s">
        <v>454</v>
      </c>
      <c r="GVB16" s="140" t="s">
        <v>454</v>
      </c>
      <c r="GVC16" s="140" t="s">
        <v>454</v>
      </c>
      <c r="GVD16" s="140" t="s">
        <v>454</v>
      </c>
      <c r="GVE16" s="140" t="s">
        <v>454</v>
      </c>
      <c r="GVF16" s="140" t="s">
        <v>454</v>
      </c>
      <c r="GVG16" s="140" t="s">
        <v>454</v>
      </c>
      <c r="GVH16" s="140" t="s">
        <v>454</v>
      </c>
      <c r="GVI16" s="140" t="s">
        <v>454</v>
      </c>
      <c r="GVJ16" s="140" t="s">
        <v>454</v>
      </c>
      <c r="GVK16" s="140" t="s">
        <v>454</v>
      </c>
      <c r="GVL16" s="140" t="s">
        <v>454</v>
      </c>
      <c r="GVM16" s="140" t="s">
        <v>454</v>
      </c>
      <c r="GVN16" s="140" t="s">
        <v>454</v>
      </c>
      <c r="GVO16" s="140" t="s">
        <v>454</v>
      </c>
      <c r="GVP16" s="140" t="s">
        <v>454</v>
      </c>
      <c r="GVQ16" s="140" t="s">
        <v>454</v>
      </c>
      <c r="GVR16" s="140" t="s">
        <v>454</v>
      </c>
      <c r="GVS16" s="140" t="s">
        <v>454</v>
      </c>
      <c r="GVT16" s="140" t="s">
        <v>454</v>
      </c>
      <c r="GVU16" s="140" t="s">
        <v>454</v>
      </c>
      <c r="GVV16" s="140" t="s">
        <v>454</v>
      </c>
      <c r="GVW16" s="140" t="s">
        <v>454</v>
      </c>
      <c r="GVX16" s="140" t="s">
        <v>454</v>
      </c>
      <c r="GVY16" s="140" t="s">
        <v>454</v>
      </c>
      <c r="GVZ16" s="140" t="s">
        <v>454</v>
      </c>
      <c r="GWA16" s="140" t="s">
        <v>454</v>
      </c>
      <c r="GWB16" s="140" t="s">
        <v>454</v>
      </c>
      <c r="GWC16" s="140" t="s">
        <v>454</v>
      </c>
      <c r="GWD16" s="140" t="s">
        <v>454</v>
      </c>
      <c r="GWE16" s="140" t="s">
        <v>454</v>
      </c>
      <c r="GWF16" s="140" t="s">
        <v>454</v>
      </c>
      <c r="GWG16" s="140" t="s">
        <v>454</v>
      </c>
      <c r="GWH16" s="140" t="s">
        <v>454</v>
      </c>
      <c r="GWI16" s="140" t="s">
        <v>454</v>
      </c>
      <c r="GWJ16" s="140" t="s">
        <v>454</v>
      </c>
      <c r="GWK16" s="140" t="s">
        <v>454</v>
      </c>
      <c r="GWL16" s="140" t="s">
        <v>454</v>
      </c>
      <c r="GWM16" s="140" t="s">
        <v>454</v>
      </c>
      <c r="GWN16" s="140" t="s">
        <v>454</v>
      </c>
      <c r="GWO16" s="140" t="s">
        <v>454</v>
      </c>
      <c r="GWP16" s="140" t="s">
        <v>454</v>
      </c>
      <c r="GWQ16" s="140" t="s">
        <v>454</v>
      </c>
      <c r="GWR16" s="140" t="s">
        <v>454</v>
      </c>
      <c r="GWS16" s="140" t="s">
        <v>454</v>
      </c>
      <c r="GWT16" s="140" t="s">
        <v>454</v>
      </c>
      <c r="GWU16" s="140" t="s">
        <v>454</v>
      </c>
      <c r="GWV16" s="140" t="s">
        <v>454</v>
      </c>
      <c r="GWW16" s="140" t="s">
        <v>454</v>
      </c>
      <c r="GWX16" s="140" t="s">
        <v>454</v>
      </c>
      <c r="GWY16" s="140" t="s">
        <v>454</v>
      </c>
      <c r="GWZ16" s="140" t="s">
        <v>454</v>
      </c>
      <c r="GXA16" s="140" t="s">
        <v>454</v>
      </c>
      <c r="GXB16" s="140" t="s">
        <v>454</v>
      </c>
      <c r="GXC16" s="140" t="s">
        <v>454</v>
      </c>
      <c r="GXD16" s="140" t="s">
        <v>454</v>
      </c>
      <c r="GXE16" s="140" t="s">
        <v>454</v>
      </c>
      <c r="GXF16" s="140" t="s">
        <v>454</v>
      </c>
      <c r="GXG16" s="140" t="s">
        <v>454</v>
      </c>
      <c r="GXH16" s="140" t="s">
        <v>454</v>
      </c>
      <c r="GXI16" s="140" t="s">
        <v>454</v>
      </c>
      <c r="GXJ16" s="140" t="s">
        <v>454</v>
      </c>
      <c r="GXK16" s="140" t="s">
        <v>454</v>
      </c>
      <c r="GXL16" s="140" t="s">
        <v>454</v>
      </c>
      <c r="GXM16" s="140" t="s">
        <v>454</v>
      </c>
      <c r="GXN16" s="140" t="s">
        <v>454</v>
      </c>
      <c r="GXO16" s="140" t="s">
        <v>454</v>
      </c>
      <c r="GXP16" s="140" t="s">
        <v>454</v>
      </c>
      <c r="GXQ16" s="140" t="s">
        <v>454</v>
      </c>
      <c r="GXR16" s="140" t="s">
        <v>454</v>
      </c>
      <c r="GXS16" s="140" t="s">
        <v>454</v>
      </c>
      <c r="GXT16" s="140" t="s">
        <v>454</v>
      </c>
      <c r="GXU16" s="140" t="s">
        <v>454</v>
      </c>
      <c r="GXV16" s="140" t="s">
        <v>454</v>
      </c>
      <c r="GXW16" s="140" t="s">
        <v>454</v>
      </c>
      <c r="GXX16" s="140" t="s">
        <v>454</v>
      </c>
      <c r="GXY16" s="140" t="s">
        <v>454</v>
      </c>
      <c r="GXZ16" s="140" t="s">
        <v>454</v>
      </c>
      <c r="GYA16" s="140" t="s">
        <v>454</v>
      </c>
      <c r="GYB16" s="140" t="s">
        <v>454</v>
      </c>
      <c r="GYC16" s="140" t="s">
        <v>454</v>
      </c>
      <c r="GYD16" s="140" t="s">
        <v>454</v>
      </c>
      <c r="GYE16" s="140" t="s">
        <v>454</v>
      </c>
      <c r="GYF16" s="140" t="s">
        <v>454</v>
      </c>
      <c r="GYG16" s="140" t="s">
        <v>454</v>
      </c>
      <c r="GYH16" s="140" t="s">
        <v>454</v>
      </c>
      <c r="GYI16" s="140" t="s">
        <v>454</v>
      </c>
      <c r="GYJ16" s="140" t="s">
        <v>454</v>
      </c>
      <c r="GYK16" s="140" t="s">
        <v>454</v>
      </c>
      <c r="GYL16" s="140" t="s">
        <v>454</v>
      </c>
      <c r="GYM16" s="140" t="s">
        <v>454</v>
      </c>
      <c r="GYN16" s="140" t="s">
        <v>454</v>
      </c>
      <c r="GYO16" s="140" t="s">
        <v>454</v>
      </c>
      <c r="GYP16" s="140" t="s">
        <v>454</v>
      </c>
      <c r="GYQ16" s="140" t="s">
        <v>454</v>
      </c>
      <c r="GYR16" s="140" t="s">
        <v>454</v>
      </c>
      <c r="GYS16" s="140" t="s">
        <v>454</v>
      </c>
      <c r="GYT16" s="140" t="s">
        <v>454</v>
      </c>
      <c r="GYU16" s="140" t="s">
        <v>454</v>
      </c>
      <c r="GYV16" s="140" t="s">
        <v>454</v>
      </c>
      <c r="GYW16" s="140" t="s">
        <v>454</v>
      </c>
      <c r="GYX16" s="140" t="s">
        <v>454</v>
      </c>
      <c r="GYY16" s="140" t="s">
        <v>454</v>
      </c>
      <c r="GYZ16" s="140" t="s">
        <v>454</v>
      </c>
      <c r="GZA16" s="140" t="s">
        <v>454</v>
      </c>
      <c r="GZB16" s="140" t="s">
        <v>454</v>
      </c>
      <c r="GZC16" s="140" t="s">
        <v>454</v>
      </c>
      <c r="GZD16" s="140" t="s">
        <v>454</v>
      </c>
      <c r="GZE16" s="140" t="s">
        <v>454</v>
      </c>
      <c r="GZF16" s="140" t="s">
        <v>454</v>
      </c>
      <c r="GZG16" s="140" t="s">
        <v>454</v>
      </c>
      <c r="GZH16" s="140" t="s">
        <v>454</v>
      </c>
      <c r="GZI16" s="140" t="s">
        <v>454</v>
      </c>
      <c r="GZJ16" s="140" t="s">
        <v>454</v>
      </c>
      <c r="GZK16" s="140" t="s">
        <v>454</v>
      </c>
      <c r="GZL16" s="140" t="s">
        <v>454</v>
      </c>
      <c r="GZM16" s="140" t="s">
        <v>454</v>
      </c>
      <c r="GZN16" s="140" t="s">
        <v>454</v>
      </c>
      <c r="GZO16" s="140" t="s">
        <v>454</v>
      </c>
      <c r="GZP16" s="140" t="s">
        <v>454</v>
      </c>
      <c r="GZQ16" s="140" t="s">
        <v>454</v>
      </c>
      <c r="GZR16" s="140" t="s">
        <v>454</v>
      </c>
      <c r="GZS16" s="140" t="s">
        <v>454</v>
      </c>
      <c r="GZT16" s="140" t="s">
        <v>454</v>
      </c>
      <c r="GZU16" s="140" t="s">
        <v>454</v>
      </c>
      <c r="GZV16" s="140" t="s">
        <v>454</v>
      </c>
      <c r="GZW16" s="140" t="s">
        <v>454</v>
      </c>
      <c r="GZX16" s="140" t="s">
        <v>454</v>
      </c>
      <c r="GZY16" s="140" t="s">
        <v>454</v>
      </c>
      <c r="GZZ16" s="140" t="s">
        <v>454</v>
      </c>
      <c r="HAA16" s="140" t="s">
        <v>454</v>
      </c>
      <c r="HAB16" s="140" t="s">
        <v>454</v>
      </c>
      <c r="HAC16" s="140" t="s">
        <v>454</v>
      </c>
      <c r="HAD16" s="140" t="s">
        <v>454</v>
      </c>
      <c r="HAE16" s="140" t="s">
        <v>454</v>
      </c>
      <c r="HAF16" s="140" t="s">
        <v>454</v>
      </c>
      <c r="HAG16" s="140" t="s">
        <v>454</v>
      </c>
      <c r="HAH16" s="140" t="s">
        <v>454</v>
      </c>
      <c r="HAI16" s="140" t="s">
        <v>454</v>
      </c>
      <c r="HAJ16" s="140" t="s">
        <v>454</v>
      </c>
      <c r="HAK16" s="140" t="s">
        <v>454</v>
      </c>
      <c r="HAL16" s="140" t="s">
        <v>454</v>
      </c>
      <c r="HAM16" s="140" t="s">
        <v>454</v>
      </c>
      <c r="HAN16" s="140" t="s">
        <v>454</v>
      </c>
      <c r="HAO16" s="140" t="s">
        <v>454</v>
      </c>
      <c r="HAP16" s="140" t="s">
        <v>454</v>
      </c>
      <c r="HAQ16" s="140" t="s">
        <v>454</v>
      </c>
      <c r="HAR16" s="140" t="s">
        <v>454</v>
      </c>
      <c r="HAS16" s="140" t="s">
        <v>454</v>
      </c>
      <c r="HAT16" s="140" t="s">
        <v>454</v>
      </c>
      <c r="HAU16" s="140" t="s">
        <v>454</v>
      </c>
      <c r="HAV16" s="140" t="s">
        <v>454</v>
      </c>
      <c r="HAW16" s="140" t="s">
        <v>454</v>
      </c>
      <c r="HAX16" s="140" t="s">
        <v>454</v>
      </c>
      <c r="HAY16" s="140" t="s">
        <v>454</v>
      </c>
      <c r="HAZ16" s="140" t="s">
        <v>454</v>
      </c>
      <c r="HBA16" s="140" t="s">
        <v>454</v>
      </c>
      <c r="HBB16" s="140" t="s">
        <v>454</v>
      </c>
      <c r="HBC16" s="140" t="s">
        <v>454</v>
      </c>
      <c r="HBD16" s="140" t="s">
        <v>454</v>
      </c>
      <c r="HBE16" s="140" t="s">
        <v>454</v>
      </c>
      <c r="HBF16" s="140" t="s">
        <v>454</v>
      </c>
      <c r="HBG16" s="140" t="s">
        <v>454</v>
      </c>
      <c r="HBH16" s="140" t="s">
        <v>454</v>
      </c>
      <c r="HBI16" s="140" t="s">
        <v>454</v>
      </c>
      <c r="HBJ16" s="140" t="s">
        <v>454</v>
      </c>
      <c r="HBK16" s="140" t="s">
        <v>454</v>
      </c>
      <c r="HBL16" s="140" t="s">
        <v>454</v>
      </c>
      <c r="HBM16" s="140" t="s">
        <v>454</v>
      </c>
      <c r="HBN16" s="140" t="s">
        <v>454</v>
      </c>
      <c r="HBO16" s="140" t="s">
        <v>454</v>
      </c>
      <c r="HBP16" s="140" t="s">
        <v>454</v>
      </c>
      <c r="HBQ16" s="140" t="s">
        <v>454</v>
      </c>
      <c r="HBR16" s="140" t="s">
        <v>454</v>
      </c>
      <c r="HBS16" s="140" t="s">
        <v>454</v>
      </c>
      <c r="HBT16" s="140" t="s">
        <v>454</v>
      </c>
      <c r="HBU16" s="140" t="s">
        <v>454</v>
      </c>
      <c r="HBV16" s="140" t="s">
        <v>454</v>
      </c>
      <c r="HBW16" s="140" t="s">
        <v>454</v>
      </c>
      <c r="HBX16" s="140" t="s">
        <v>454</v>
      </c>
      <c r="HBY16" s="140" t="s">
        <v>454</v>
      </c>
      <c r="HBZ16" s="140" t="s">
        <v>454</v>
      </c>
      <c r="HCA16" s="140" t="s">
        <v>454</v>
      </c>
      <c r="HCB16" s="140" t="s">
        <v>454</v>
      </c>
      <c r="HCC16" s="140" t="s">
        <v>454</v>
      </c>
      <c r="HCD16" s="140" t="s">
        <v>454</v>
      </c>
      <c r="HCE16" s="140" t="s">
        <v>454</v>
      </c>
      <c r="HCF16" s="140" t="s">
        <v>454</v>
      </c>
      <c r="HCG16" s="140" t="s">
        <v>454</v>
      </c>
      <c r="HCH16" s="140" t="s">
        <v>454</v>
      </c>
      <c r="HCI16" s="140" t="s">
        <v>454</v>
      </c>
      <c r="HCJ16" s="140" t="s">
        <v>454</v>
      </c>
      <c r="HCK16" s="140" t="s">
        <v>454</v>
      </c>
      <c r="HCL16" s="140" t="s">
        <v>454</v>
      </c>
      <c r="HCM16" s="140" t="s">
        <v>454</v>
      </c>
      <c r="HCN16" s="140" t="s">
        <v>454</v>
      </c>
      <c r="HCO16" s="140" t="s">
        <v>454</v>
      </c>
      <c r="HCP16" s="140" t="s">
        <v>454</v>
      </c>
      <c r="HCQ16" s="140" t="s">
        <v>454</v>
      </c>
      <c r="HCR16" s="140" t="s">
        <v>454</v>
      </c>
      <c r="HCS16" s="140" t="s">
        <v>454</v>
      </c>
      <c r="HCT16" s="140" t="s">
        <v>454</v>
      </c>
      <c r="HCU16" s="140" t="s">
        <v>454</v>
      </c>
      <c r="HCV16" s="140" t="s">
        <v>454</v>
      </c>
      <c r="HCW16" s="140" t="s">
        <v>454</v>
      </c>
      <c r="HCX16" s="140" t="s">
        <v>454</v>
      </c>
      <c r="HCY16" s="140" t="s">
        <v>454</v>
      </c>
      <c r="HCZ16" s="140" t="s">
        <v>454</v>
      </c>
      <c r="HDA16" s="140" t="s">
        <v>454</v>
      </c>
      <c r="HDB16" s="140" t="s">
        <v>454</v>
      </c>
      <c r="HDC16" s="140" t="s">
        <v>454</v>
      </c>
      <c r="HDD16" s="140" t="s">
        <v>454</v>
      </c>
      <c r="HDE16" s="140" t="s">
        <v>454</v>
      </c>
      <c r="HDF16" s="140" t="s">
        <v>454</v>
      </c>
      <c r="HDG16" s="140" t="s">
        <v>454</v>
      </c>
      <c r="HDH16" s="140" t="s">
        <v>454</v>
      </c>
      <c r="HDI16" s="140" t="s">
        <v>454</v>
      </c>
      <c r="HDJ16" s="140" t="s">
        <v>454</v>
      </c>
      <c r="HDK16" s="140" t="s">
        <v>454</v>
      </c>
      <c r="HDL16" s="140" t="s">
        <v>454</v>
      </c>
      <c r="HDM16" s="140" t="s">
        <v>454</v>
      </c>
      <c r="HDN16" s="140" t="s">
        <v>454</v>
      </c>
      <c r="HDO16" s="140" t="s">
        <v>454</v>
      </c>
      <c r="HDP16" s="140" t="s">
        <v>454</v>
      </c>
      <c r="HDQ16" s="140" t="s">
        <v>454</v>
      </c>
      <c r="HDR16" s="140" t="s">
        <v>454</v>
      </c>
      <c r="HDS16" s="140" t="s">
        <v>454</v>
      </c>
      <c r="HDT16" s="140" t="s">
        <v>454</v>
      </c>
      <c r="HDU16" s="140" t="s">
        <v>454</v>
      </c>
      <c r="HDV16" s="140" t="s">
        <v>454</v>
      </c>
      <c r="HDW16" s="140" t="s">
        <v>454</v>
      </c>
      <c r="HDX16" s="140" t="s">
        <v>454</v>
      </c>
      <c r="HDY16" s="140" t="s">
        <v>454</v>
      </c>
      <c r="HDZ16" s="140" t="s">
        <v>454</v>
      </c>
      <c r="HEA16" s="140" t="s">
        <v>454</v>
      </c>
      <c r="HEB16" s="140" t="s">
        <v>454</v>
      </c>
      <c r="HEC16" s="140" t="s">
        <v>454</v>
      </c>
      <c r="HED16" s="140" t="s">
        <v>454</v>
      </c>
      <c r="HEE16" s="140" t="s">
        <v>454</v>
      </c>
      <c r="HEF16" s="140" t="s">
        <v>454</v>
      </c>
      <c r="HEG16" s="140" t="s">
        <v>454</v>
      </c>
      <c r="HEH16" s="140" t="s">
        <v>454</v>
      </c>
      <c r="HEI16" s="140" t="s">
        <v>454</v>
      </c>
      <c r="HEJ16" s="140" t="s">
        <v>454</v>
      </c>
      <c r="HEK16" s="140" t="s">
        <v>454</v>
      </c>
      <c r="HEL16" s="140" t="s">
        <v>454</v>
      </c>
      <c r="HEM16" s="140" t="s">
        <v>454</v>
      </c>
      <c r="HEN16" s="140" t="s">
        <v>454</v>
      </c>
      <c r="HEO16" s="140" t="s">
        <v>454</v>
      </c>
      <c r="HEP16" s="140" t="s">
        <v>454</v>
      </c>
      <c r="HEQ16" s="140" t="s">
        <v>454</v>
      </c>
      <c r="HER16" s="140" t="s">
        <v>454</v>
      </c>
      <c r="HES16" s="140" t="s">
        <v>454</v>
      </c>
      <c r="HET16" s="140" t="s">
        <v>454</v>
      </c>
      <c r="HEU16" s="140" t="s">
        <v>454</v>
      </c>
      <c r="HEV16" s="140" t="s">
        <v>454</v>
      </c>
      <c r="HEW16" s="140" t="s">
        <v>454</v>
      </c>
      <c r="HEX16" s="140" t="s">
        <v>454</v>
      </c>
      <c r="HEY16" s="140" t="s">
        <v>454</v>
      </c>
      <c r="HEZ16" s="140" t="s">
        <v>454</v>
      </c>
      <c r="HFA16" s="140" t="s">
        <v>454</v>
      </c>
      <c r="HFB16" s="140" t="s">
        <v>454</v>
      </c>
      <c r="HFC16" s="140" t="s">
        <v>454</v>
      </c>
      <c r="HFD16" s="140" t="s">
        <v>454</v>
      </c>
      <c r="HFE16" s="140" t="s">
        <v>454</v>
      </c>
      <c r="HFF16" s="140" t="s">
        <v>454</v>
      </c>
      <c r="HFG16" s="140" t="s">
        <v>454</v>
      </c>
      <c r="HFH16" s="140" t="s">
        <v>454</v>
      </c>
      <c r="HFI16" s="140" t="s">
        <v>454</v>
      </c>
      <c r="HFJ16" s="140" t="s">
        <v>454</v>
      </c>
      <c r="HFK16" s="140" t="s">
        <v>454</v>
      </c>
      <c r="HFL16" s="140" t="s">
        <v>454</v>
      </c>
      <c r="HFM16" s="140" t="s">
        <v>454</v>
      </c>
      <c r="HFN16" s="140" t="s">
        <v>454</v>
      </c>
      <c r="HFO16" s="140" t="s">
        <v>454</v>
      </c>
      <c r="HFP16" s="140" t="s">
        <v>454</v>
      </c>
      <c r="HFQ16" s="140" t="s">
        <v>454</v>
      </c>
      <c r="HFR16" s="140" t="s">
        <v>454</v>
      </c>
      <c r="HFS16" s="140" t="s">
        <v>454</v>
      </c>
      <c r="HFT16" s="140" t="s">
        <v>454</v>
      </c>
      <c r="HFU16" s="140" t="s">
        <v>454</v>
      </c>
      <c r="HFV16" s="140" t="s">
        <v>454</v>
      </c>
      <c r="HFW16" s="140" t="s">
        <v>454</v>
      </c>
      <c r="HFX16" s="140" t="s">
        <v>454</v>
      </c>
      <c r="HFY16" s="140" t="s">
        <v>454</v>
      </c>
      <c r="HFZ16" s="140" t="s">
        <v>454</v>
      </c>
      <c r="HGA16" s="140" t="s">
        <v>454</v>
      </c>
      <c r="HGB16" s="140" t="s">
        <v>454</v>
      </c>
      <c r="HGC16" s="140" t="s">
        <v>454</v>
      </c>
      <c r="HGD16" s="140" t="s">
        <v>454</v>
      </c>
      <c r="HGE16" s="140" t="s">
        <v>454</v>
      </c>
      <c r="HGF16" s="140" t="s">
        <v>454</v>
      </c>
      <c r="HGG16" s="140" t="s">
        <v>454</v>
      </c>
      <c r="HGH16" s="140" t="s">
        <v>454</v>
      </c>
      <c r="HGI16" s="140" t="s">
        <v>454</v>
      </c>
      <c r="HGJ16" s="140" t="s">
        <v>454</v>
      </c>
      <c r="HGK16" s="140" t="s">
        <v>454</v>
      </c>
      <c r="HGL16" s="140" t="s">
        <v>454</v>
      </c>
      <c r="HGM16" s="140" t="s">
        <v>454</v>
      </c>
      <c r="HGN16" s="140" t="s">
        <v>454</v>
      </c>
      <c r="HGO16" s="140" t="s">
        <v>454</v>
      </c>
      <c r="HGP16" s="140" t="s">
        <v>454</v>
      </c>
      <c r="HGQ16" s="140" t="s">
        <v>454</v>
      </c>
      <c r="HGR16" s="140" t="s">
        <v>454</v>
      </c>
      <c r="HGS16" s="140" t="s">
        <v>454</v>
      </c>
      <c r="HGT16" s="140" t="s">
        <v>454</v>
      </c>
      <c r="HGU16" s="140" t="s">
        <v>454</v>
      </c>
      <c r="HGV16" s="140" t="s">
        <v>454</v>
      </c>
      <c r="HGW16" s="140" t="s">
        <v>454</v>
      </c>
      <c r="HGX16" s="140" t="s">
        <v>454</v>
      </c>
      <c r="HGY16" s="140" t="s">
        <v>454</v>
      </c>
      <c r="HGZ16" s="140" t="s">
        <v>454</v>
      </c>
      <c r="HHA16" s="140" t="s">
        <v>454</v>
      </c>
      <c r="HHB16" s="140" t="s">
        <v>454</v>
      </c>
      <c r="HHC16" s="140" t="s">
        <v>454</v>
      </c>
      <c r="HHD16" s="140" t="s">
        <v>454</v>
      </c>
      <c r="HHE16" s="140" t="s">
        <v>454</v>
      </c>
      <c r="HHF16" s="140" t="s">
        <v>454</v>
      </c>
      <c r="HHG16" s="140" t="s">
        <v>454</v>
      </c>
      <c r="HHH16" s="140" t="s">
        <v>454</v>
      </c>
      <c r="HHI16" s="140" t="s">
        <v>454</v>
      </c>
      <c r="HHJ16" s="140" t="s">
        <v>454</v>
      </c>
      <c r="HHK16" s="140" t="s">
        <v>454</v>
      </c>
      <c r="HHL16" s="140" t="s">
        <v>454</v>
      </c>
      <c r="HHM16" s="140" t="s">
        <v>454</v>
      </c>
      <c r="HHN16" s="140" t="s">
        <v>454</v>
      </c>
      <c r="HHO16" s="140" t="s">
        <v>454</v>
      </c>
      <c r="HHP16" s="140" t="s">
        <v>454</v>
      </c>
      <c r="HHQ16" s="140" t="s">
        <v>454</v>
      </c>
      <c r="HHR16" s="140" t="s">
        <v>454</v>
      </c>
      <c r="HHS16" s="140" t="s">
        <v>454</v>
      </c>
      <c r="HHT16" s="140" t="s">
        <v>454</v>
      </c>
      <c r="HHU16" s="140" t="s">
        <v>454</v>
      </c>
      <c r="HHV16" s="140" t="s">
        <v>454</v>
      </c>
      <c r="HHW16" s="140" t="s">
        <v>454</v>
      </c>
      <c r="HHX16" s="140" t="s">
        <v>454</v>
      </c>
      <c r="HHY16" s="140" t="s">
        <v>454</v>
      </c>
      <c r="HHZ16" s="140" t="s">
        <v>454</v>
      </c>
      <c r="HIA16" s="140" t="s">
        <v>454</v>
      </c>
      <c r="HIB16" s="140" t="s">
        <v>454</v>
      </c>
      <c r="HIC16" s="140" t="s">
        <v>454</v>
      </c>
      <c r="HID16" s="140" t="s">
        <v>454</v>
      </c>
      <c r="HIE16" s="140" t="s">
        <v>454</v>
      </c>
      <c r="HIF16" s="140" t="s">
        <v>454</v>
      </c>
      <c r="HIG16" s="140" t="s">
        <v>454</v>
      </c>
      <c r="HIH16" s="140" t="s">
        <v>454</v>
      </c>
      <c r="HII16" s="140" t="s">
        <v>454</v>
      </c>
      <c r="HIJ16" s="140" t="s">
        <v>454</v>
      </c>
      <c r="HIK16" s="140" t="s">
        <v>454</v>
      </c>
      <c r="HIL16" s="140" t="s">
        <v>454</v>
      </c>
      <c r="HIM16" s="140" t="s">
        <v>454</v>
      </c>
      <c r="HIN16" s="140" t="s">
        <v>454</v>
      </c>
      <c r="HIO16" s="140" t="s">
        <v>454</v>
      </c>
      <c r="HIP16" s="140" t="s">
        <v>454</v>
      </c>
      <c r="HIQ16" s="140" t="s">
        <v>454</v>
      </c>
      <c r="HIR16" s="140" t="s">
        <v>454</v>
      </c>
      <c r="HIS16" s="140" t="s">
        <v>454</v>
      </c>
      <c r="HIT16" s="140" t="s">
        <v>454</v>
      </c>
      <c r="HIU16" s="140" t="s">
        <v>454</v>
      </c>
      <c r="HIV16" s="140" t="s">
        <v>454</v>
      </c>
      <c r="HIW16" s="140" t="s">
        <v>454</v>
      </c>
      <c r="HIX16" s="140" t="s">
        <v>454</v>
      </c>
      <c r="HIY16" s="140" t="s">
        <v>454</v>
      </c>
      <c r="HIZ16" s="140" t="s">
        <v>454</v>
      </c>
      <c r="HJA16" s="140" t="s">
        <v>454</v>
      </c>
      <c r="HJB16" s="140" t="s">
        <v>454</v>
      </c>
      <c r="HJC16" s="140" t="s">
        <v>454</v>
      </c>
      <c r="HJD16" s="140" t="s">
        <v>454</v>
      </c>
      <c r="HJE16" s="140" t="s">
        <v>454</v>
      </c>
      <c r="HJF16" s="140" t="s">
        <v>454</v>
      </c>
      <c r="HJG16" s="140" t="s">
        <v>454</v>
      </c>
      <c r="HJH16" s="140" t="s">
        <v>454</v>
      </c>
      <c r="HJI16" s="140" t="s">
        <v>454</v>
      </c>
      <c r="HJJ16" s="140" t="s">
        <v>454</v>
      </c>
      <c r="HJK16" s="140" t="s">
        <v>454</v>
      </c>
      <c r="HJL16" s="140" t="s">
        <v>454</v>
      </c>
      <c r="HJM16" s="140" t="s">
        <v>454</v>
      </c>
      <c r="HJN16" s="140" t="s">
        <v>454</v>
      </c>
      <c r="HJO16" s="140" t="s">
        <v>454</v>
      </c>
      <c r="HJP16" s="140" t="s">
        <v>454</v>
      </c>
      <c r="HJQ16" s="140" t="s">
        <v>454</v>
      </c>
      <c r="HJR16" s="140" t="s">
        <v>454</v>
      </c>
      <c r="HJS16" s="140" t="s">
        <v>454</v>
      </c>
      <c r="HJT16" s="140" t="s">
        <v>454</v>
      </c>
      <c r="HJU16" s="140" t="s">
        <v>454</v>
      </c>
      <c r="HJV16" s="140" t="s">
        <v>454</v>
      </c>
      <c r="HJW16" s="140" t="s">
        <v>454</v>
      </c>
      <c r="HJX16" s="140" t="s">
        <v>454</v>
      </c>
      <c r="HJY16" s="140" t="s">
        <v>454</v>
      </c>
      <c r="HJZ16" s="140" t="s">
        <v>454</v>
      </c>
      <c r="HKA16" s="140" t="s">
        <v>454</v>
      </c>
      <c r="HKB16" s="140" t="s">
        <v>454</v>
      </c>
      <c r="HKC16" s="140" t="s">
        <v>454</v>
      </c>
      <c r="HKD16" s="140" t="s">
        <v>454</v>
      </c>
      <c r="HKE16" s="140" t="s">
        <v>454</v>
      </c>
      <c r="HKF16" s="140" t="s">
        <v>454</v>
      </c>
      <c r="HKG16" s="140" t="s">
        <v>454</v>
      </c>
      <c r="HKH16" s="140" t="s">
        <v>454</v>
      </c>
      <c r="HKI16" s="140" t="s">
        <v>454</v>
      </c>
      <c r="HKJ16" s="140" t="s">
        <v>454</v>
      </c>
      <c r="HKK16" s="140" t="s">
        <v>454</v>
      </c>
      <c r="HKL16" s="140" t="s">
        <v>454</v>
      </c>
      <c r="HKM16" s="140" t="s">
        <v>454</v>
      </c>
      <c r="HKN16" s="140" t="s">
        <v>454</v>
      </c>
      <c r="HKO16" s="140" t="s">
        <v>454</v>
      </c>
      <c r="HKP16" s="140" t="s">
        <v>454</v>
      </c>
      <c r="HKQ16" s="140" t="s">
        <v>454</v>
      </c>
      <c r="HKR16" s="140" t="s">
        <v>454</v>
      </c>
      <c r="HKS16" s="140" t="s">
        <v>454</v>
      </c>
      <c r="HKT16" s="140" t="s">
        <v>454</v>
      </c>
      <c r="HKU16" s="140" t="s">
        <v>454</v>
      </c>
      <c r="HKV16" s="140" t="s">
        <v>454</v>
      </c>
      <c r="HKW16" s="140" t="s">
        <v>454</v>
      </c>
      <c r="HKX16" s="140" t="s">
        <v>454</v>
      </c>
      <c r="HKY16" s="140" t="s">
        <v>454</v>
      </c>
      <c r="HKZ16" s="140" t="s">
        <v>454</v>
      </c>
      <c r="HLA16" s="140" t="s">
        <v>454</v>
      </c>
      <c r="HLB16" s="140" t="s">
        <v>454</v>
      </c>
      <c r="HLC16" s="140" t="s">
        <v>454</v>
      </c>
      <c r="HLD16" s="140" t="s">
        <v>454</v>
      </c>
      <c r="HLE16" s="140" t="s">
        <v>454</v>
      </c>
      <c r="HLF16" s="140" t="s">
        <v>454</v>
      </c>
      <c r="HLG16" s="140" t="s">
        <v>454</v>
      </c>
      <c r="HLH16" s="140" t="s">
        <v>454</v>
      </c>
      <c r="HLI16" s="140" t="s">
        <v>454</v>
      </c>
      <c r="HLJ16" s="140" t="s">
        <v>454</v>
      </c>
      <c r="HLK16" s="140" t="s">
        <v>454</v>
      </c>
      <c r="HLL16" s="140" t="s">
        <v>454</v>
      </c>
      <c r="HLM16" s="140" t="s">
        <v>454</v>
      </c>
      <c r="HLN16" s="140" t="s">
        <v>454</v>
      </c>
      <c r="HLO16" s="140" t="s">
        <v>454</v>
      </c>
      <c r="HLP16" s="140" t="s">
        <v>454</v>
      </c>
      <c r="HLQ16" s="140" t="s">
        <v>454</v>
      </c>
      <c r="HLR16" s="140" t="s">
        <v>454</v>
      </c>
      <c r="HLS16" s="140" t="s">
        <v>454</v>
      </c>
      <c r="HLT16" s="140" t="s">
        <v>454</v>
      </c>
      <c r="HLU16" s="140" t="s">
        <v>454</v>
      </c>
      <c r="HLV16" s="140" t="s">
        <v>454</v>
      </c>
      <c r="HLW16" s="140" t="s">
        <v>454</v>
      </c>
      <c r="HLX16" s="140" t="s">
        <v>454</v>
      </c>
      <c r="HLY16" s="140" t="s">
        <v>454</v>
      </c>
      <c r="HLZ16" s="140" t="s">
        <v>454</v>
      </c>
      <c r="HMA16" s="140" t="s">
        <v>454</v>
      </c>
      <c r="HMB16" s="140" t="s">
        <v>454</v>
      </c>
      <c r="HMC16" s="140" t="s">
        <v>454</v>
      </c>
      <c r="HMD16" s="140" t="s">
        <v>454</v>
      </c>
      <c r="HME16" s="140" t="s">
        <v>454</v>
      </c>
      <c r="HMF16" s="140" t="s">
        <v>454</v>
      </c>
      <c r="HMG16" s="140" t="s">
        <v>454</v>
      </c>
      <c r="HMH16" s="140" t="s">
        <v>454</v>
      </c>
      <c r="HMI16" s="140" t="s">
        <v>454</v>
      </c>
      <c r="HMJ16" s="140" t="s">
        <v>454</v>
      </c>
      <c r="HMK16" s="140" t="s">
        <v>454</v>
      </c>
      <c r="HML16" s="140" t="s">
        <v>454</v>
      </c>
      <c r="HMM16" s="140" t="s">
        <v>454</v>
      </c>
      <c r="HMN16" s="140" t="s">
        <v>454</v>
      </c>
      <c r="HMO16" s="140" t="s">
        <v>454</v>
      </c>
      <c r="HMP16" s="140" t="s">
        <v>454</v>
      </c>
      <c r="HMQ16" s="140" t="s">
        <v>454</v>
      </c>
      <c r="HMR16" s="140" t="s">
        <v>454</v>
      </c>
      <c r="HMS16" s="140" t="s">
        <v>454</v>
      </c>
      <c r="HMT16" s="140" t="s">
        <v>454</v>
      </c>
      <c r="HMU16" s="140" t="s">
        <v>454</v>
      </c>
      <c r="HMV16" s="140" t="s">
        <v>454</v>
      </c>
      <c r="HMW16" s="140" t="s">
        <v>454</v>
      </c>
      <c r="HMX16" s="140" t="s">
        <v>454</v>
      </c>
      <c r="HMY16" s="140" t="s">
        <v>454</v>
      </c>
      <c r="HMZ16" s="140" t="s">
        <v>454</v>
      </c>
      <c r="HNA16" s="140" t="s">
        <v>454</v>
      </c>
      <c r="HNB16" s="140" t="s">
        <v>454</v>
      </c>
      <c r="HNC16" s="140" t="s">
        <v>454</v>
      </c>
      <c r="HND16" s="140" t="s">
        <v>454</v>
      </c>
      <c r="HNE16" s="140" t="s">
        <v>454</v>
      </c>
      <c r="HNF16" s="140" t="s">
        <v>454</v>
      </c>
      <c r="HNG16" s="140" t="s">
        <v>454</v>
      </c>
      <c r="HNH16" s="140" t="s">
        <v>454</v>
      </c>
      <c r="HNI16" s="140" t="s">
        <v>454</v>
      </c>
      <c r="HNJ16" s="140" t="s">
        <v>454</v>
      </c>
      <c r="HNK16" s="140" t="s">
        <v>454</v>
      </c>
      <c r="HNL16" s="140" t="s">
        <v>454</v>
      </c>
      <c r="HNM16" s="140" t="s">
        <v>454</v>
      </c>
      <c r="HNN16" s="140" t="s">
        <v>454</v>
      </c>
      <c r="HNO16" s="140" t="s">
        <v>454</v>
      </c>
      <c r="HNP16" s="140" t="s">
        <v>454</v>
      </c>
      <c r="HNQ16" s="140" t="s">
        <v>454</v>
      </c>
      <c r="HNR16" s="140" t="s">
        <v>454</v>
      </c>
      <c r="HNS16" s="140" t="s">
        <v>454</v>
      </c>
      <c r="HNT16" s="140" t="s">
        <v>454</v>
      </c>
      <c r="HNU16" s="140" t="s">
        <v>454</v>
      </c>
      <c r="HNV16" s="140" t="s">
        <v>454</v>
      </c>
      <c r="HNW16" s="140" t="s">
        <v>454</v>
      </c>
      <c r="HNX16" s="140" t="s">
        <v>454</v>
      </c>
      <c r="HNY16" s="140" t="s">
        <v>454</v>
      </c>
      <c r="HNZ16" s="140" t="s">
        <v>454</v>
      </c>
      <c r="HOA16" s="140" t="s">
        <v>454</v>
      </c>
      <c r="HOB16" s="140" t="s">
        <v>454</v>
      </c>
      <c r="HOC16" s="140" t="s">
        <v>454</v>
      </c>
      <c r="HOD16" s="140" t="s">
        <v>454</v>
      </c>
      <c r="HOE16" s="140" t="s">
        <v>454</v>
      </c>
      <c r="HOF16" s="140" t="s">
        <v>454</v>
      </c>
      <c r="HOG16" s="140" t="s">
        <v>454</v>
      </c>
      <c r="HOH16" s="140" t="s">
        <v>454</v>
      </c>
      <c r="HOI16" s="140" t="s">
        <v>454</v>
      </c>
      <c r="HOJ16" s="140" t="s">
        <v>454</v>
      </c>
      <c r="HOK16" s="140" t="s">
        <v>454</v>
      </c>
      <c r="HOL16" s="140" t="s">
        <v>454</v>
      </c>
      <c r="HOM16" s="140" t="s">
        <v>454</v>
      </c>
      <c r="HON16" s="140" t="s">
        <v>454</v>
      </c>
      <c r="HOO16" s="140" t="s">
        <v>454</v>
      </c>
      <c r="HOP16" s="140" t="s">
        <v>454</v>
      </c>
      <c r="HOQ16" s="140" t="s">
        <v>454</v>
      </c>
      <c r="HOR16" s="140" t="s">
        <v>454</v>
      </c>
      <c r="HOS16" s="140" t="s">
        <v>454</v>
      </c>
      <c r="HOT16" s="140" t="s">
        <v>454</v>
      </c>
      <c r="HOU16" s="140" t="s">
        <v>454</v>
      </c>
      <c r="HOV16" s="140" t="s">
        <v>454</v>
      </c>
      <c r="HOW16" s="140" t="s">
        <v>454</v>
      </c>
      <c r="HOX16" s="140" t="s">
        <v>454</v>
      </c>
      <c r="HOY16" s="140" t="s">
        <v>454</v>
      </c>
      <c r="HOZ16" s="140" t="s">
        <v>454</v>
      </c>
      <c r="HPA16" s="140" t="s">
        <v>454</v>
      </c>
      <c r="HPB16" s="140" t="s">
        <v>454</v>
      </c>
      <c r="HPC16" s="140" t="s">
        <v>454</v>
      </c>
      <c r="HPD16" s="140" t="s">
        <v>454</v>
      </c>
      <c r="HPE16" s="140" t="s">
        <v>454</v>
      </c>
      <c r="HPF16" s="140" t="s">
        <v>454</v>
      </c>
      <c r="HPG16" s="140" t="s">
        <v>454</v>
      </c>
      <c r="HPH16" s="140" t="s">
        <v>454</v>
      </c>
      <c r="HPI16" s="140" t="s">
        <v>454</v>
      </c>
      <c r="HPJ16" s="140" t="s">
        <v>454</v>
      </c>
      <c r="HPK16" s="140" t="s">
        <v>454</v>
      </c>
      <c r="HPL16" s="140" t="s">
        <v>454</v>
      </c>
      <c r="HPM16" s="140" t="s">
        <v>454</v>
      </c>
      <c r="HPN16" s="140" t="s">
        <v>454</v>
      </c>
      <c r="HPO16" s="140" t="s">
        <v>454</v>
      </c>
      <c r="HPP16" s="140" t="s">
        <v>454</v>
      </c>
      <c r="HPQ16" s="140" t="s">
        <v>454</v>
      </c>
      <c r="HPR16" s="140" t="s">
        <v>454</v>
      </c>
      <c r="HPS16" s="140" t="s">
        <v>454</v>
      </c>
      <c r="HPT16" s="140" t="s">
        <v>454</v>
      </c>
      <c r="HPU16" s="140" t="s">
        <v>454</v>
      </c>
      <c r="HPV16" s="140" t="s">
        <v>454</v>
      </c>
      <c r="HPW16" s="140" t="s">
        <v>454</v>
      </c>
      <c r="HPX16" s="140" t="s">
        <v>454</v>
      </c>
      <c r="HPY16" s="140" t="s">
        <v>454</v>
      </c>
      <c r="HPZ16" s="140" t="s">
        <v>454</v>
      </c>
      <c r="HQA16" s="140" t="s">
        <v>454</v>
      </c>
      <c r="HQB16" s="140" t="s">
        <v>454</v>
      </c>
      <c r="HQC16" s="140" t="s">
        <v>454</v>
      </c>
      <c r="HQD16" s="140" t="s">
        <v>454</v>
      </c>
      <c r="HQE16" s="140" t="s">
        <v>454</v>
      </c>
      <c r="HQF16" s="140" t="s">
        <v>454</v>
      </c>
      <c r="HQG16" s="140" t="s">
        <v>454</v>
      </c>
      <c r="HQH16" s="140" t="s">
        <v>454</v>
      </c>
      <c r="HQI16" s="140" t="s">
        <v>454</v>
      </c>
      <c r="HQJ16" s="140" t="s">
        <v>454</v>
      </c>
      <c r="HQK16" s="140" t="s">
        <v>454</v>
      </c>
      <c r="HQL16" s="140" t="s">
        <v>454</v>
      </c>
      <c r="HQM16" s="140" t="s">
        <v>454</v>
      </c>
      <c r="HQN16" s="140" t="s">
        <v>454</v>
      </c>
      <c r="HQO16" s="140" t="s">
        <v>454</v>
      </c>
      <c r="HQP16" s="140" t="s">
        <v>454</v>
      </c>
      <c r="HQQ16" s="140" t="s">
        <v>454</v>
      </c>
      <c r="HQR16" s="140" t="s">
        <v>454</v>
      </c>
      <c r="HQS16" s="140" t="s">
        <v>454</v>
      </c>
      <c r="HQT16" s="140" t="s">
        <v>454</v>
      </c>
      <c r="HQU16" s="140" t="s">
        <v>454</v>
      </c>
      <c r="HQV16" s="140" t="s">
        <v>454</v>
      </c>
      <c r="HQW16" s="140" t="s">
        <v>454</v>
      </c>
      <c r="HQX16" s="140" t="s">
        <v>454</v>
      </c>
      <c r="HQY16" s="140" t="s">
        <v>454</v>
      </c>
      <c r="HQZ16" s="140" t="s">
        <v>454</v>
      </c>
      <c r="HRA16" s="140" t="s">
        <v>454</v>
      </c>
      <c r="HRB16" s="140" t="s">
        <v>454</v>
      </c>
      <c r="HRC16" s="140" t="s">
        <v>454</v>
      </c>
      <c r="HRD16" s="140" t="s">
        <v>454</v>
      </c>
      <c r="HRE16" s="140" t="s">
        <v>454</v>
      </c>
      <c r="HRF16" s="140" t="s">
        <v>454</v>
      </c>
      <c r="HRG16" s="140" t="s">
        <v>454</v>
      </c>
      <c r="HRH16" s="140" t="s">
        <v>454</v>
      </c>
      <c r="HRI16" s="140" t="s">
        <v>454</v>
      </c>
      <c r="HRJ16" s="140" t="s">
        <v>454</v>
      </c>
      <c r="HRK16" s="140" t="s">
        <v>454</v>
      </c>
      <c r="HRL16" s="140" t="s">
        <v>454</v>
      </c>
      <c r="HRM16" s="140" t="s">
        <v>454</v>
      </c>
      <c r="HRN16" s="140" t="s">
        <v>454</v>
      </c>
      <c r="HRO16" s="140" t="s">
        <v>454</v>
      </c>
      <c r="HRP16" s="140" t="s">
        <v>454</v>
      </c>
      <c r="HRQ16" s="140" t="s">
        <v>454</v>
      </c>
      <c r="HRR16" s="140" t="s">
        <v>454</v>
      </c>
      <c r="HRS16" s="140" t="s">
        <v>454</v>
      </c>
      <c r="HRT16" s="140" t="s">
        <v>454</v>
      </c>
      <c r="HRU16" s="140" t="s">
        <v>454</v>
      </c>
      <c r="HRV16" s="140" t="s">
        <v>454</v>
      </c>
      <c r="HRW16" s="140" t="s">
        <v>454</v>
      </c>
      <c r="HRX16" s="140" t="s">
        <v>454</v>
      </c>
      <c r="HRY16" s="140" t="s">
        <v>454</v>
      </c>
      <c r="HRZ16" s="140" t="s">
        <v>454</v>
      </c>
      <c r="HSA16" s="140" t="s">
        <v>454</v>
      </c>
      <c r="HSB16" s="140" t="s">
        <v>454</v>
      </c>
      <c r="HSC16" s="140" t="s">
        <v>454</v>
      </c>
      <c r="HSD16" s="140" t="s">
        <v>454</v>
      </c>
      <c r="HSE16" s="140" t="s">
        <v>454</v>
      </c>
      <c r="HSF16" s="140" t="s">
        <v>454</v>
      </c>
      <c r="HSG16" s="140" t="s">
        <v>454</v>
      </c>
      <c r="HSH16" s="140" t="s">
        <v>454</v>
      </c>
      <c r="HSI16" s="140" t="s">
        <v>454</v>
      </c>
      <c r="HSJ16" s="140" t="s">
        <v>454</v>
      </c>
      <c r="HSK16" s="140" t="s">
        <v>454</v>
      </c>
      <c r="HSL16" s="140" t="s">
        <v>454</v>
      </c>
      <c r="HSM16" s="140" t="s">
        <v>454</v>
      </c>
      <c r="HSN16" s="140" t="s">
        <v>454</v>
      </c>
      <c r="HSO16" s="140" t="s">
        <v>454</v>
      </c>
      <c r="HSP16" s="140" t="s">
        <v>454</v>
      </c>
      <c r="HSQ16" s="140" t="s">
        <v>454</v>
      </c>
      <c r="HSR16" s="140" t="s">
        <v>454</v>
      </c>
      <c r="HSS16" s="140" t="s">
        <v>454</v>
      </c>
      <c r="HST16" s="140" t="s">
        <v>454</v>
      </c>
      <c r="HSU16" s="140" t="s">
        <v>454</v>
      </c>
      <c r="HSV16" s="140" t="s">
        <v>454</v>
      </c>
      <c r="HSW16" s="140" t="s">
        <v>454</v>
      </c>
      <c r="HSX16" s="140" t="s">
        <v>454</v>
      </c>
      <c r="HSY16" s="140" t="s">
        <v>454</v>
      </c>
      <c r="HSZ16" s="140" t="s">
        <v>454</v>
      </c>
      <c r="HTA16" s="140" t="s">
        <v>454</v>
      </c>
      <c r="HTB16" s="140" t="s">
        <v>454</v>
      </c>
      <c r="HTC16" s="140" t="s">
        <v>454</v>
      </c>
      <c r="HTD16" s="140" t="s">
        <v>454</v>
      </c>
      <c r="HTE16" s="140" t="s">
        <v>454</v>
      </c>
      <c r="HTF16" s="140" t="s">
        <v>454</v>
      </c>
      <c r="HTG16" s="140" t="s">
        <v>454</v>
      </c>
      <c r="HTH16" s="140" t="s">
        <v>454</v>
      </c>
      <c r="HTI16" s="140" t="s">
        <v>454</v>
      </c>
      <c r="HTJ16" s="140" t="s">
        <v>454</v>
      </c>
      <c r="HTK16" s="140" t="s">
        <v>454</v>
      </c>
      <c r="HTL16" s="140" t="s">
        <v>454</v>
      </c>
      <c r="HTM16" s="140" t="s">
        <v>454</v>
      </c>
      <c r="HTN16" s="140" t="s">
        <v>454</v>
      </c>
      <c r="HTO16" s="140" t="s">
        <v>454</v>
      </c>
      <c r="HTP16" s="140" t="s">
        <v>454</v>
      </c>
      <c r="HTQ16" s="140" t="s">
        <v>454</v>
      </c>
      <c r="HTR16" s="140" t="s">
        <v>454</v>
      </c>
      <c r="HTS16" s="140" t="s">
        <v>454</v>
      </c>
      <c r="HTT16" s="140" t="s">
        <v>454</v>
      </c>
      <c r="HTU16" s="140" t="s">
        <v>454</v>
      </c>
      <c r="HTV16" s="140" t="s">
        <v>454</v>
      </c>
      <c r="HTW16" s="140" t="s">
        <v>454</v>
      </c>
      <c r="HTX16" s="140" t="s">
        <v>454</v>
      </c>
      <c r="HTY16" s="140" t="s">
        <v>454</v>
      </c>
      <c r="HTZ16" s="140" t="s">
        <v>454</v>
      </c>
      <c r="HUA16" s="140" t="s">
        <v>454</v>
      </c>
      <c r="HUB16" s="140" t="s">
        <v>454</v>
      </c>
      <c r="HUC16" s="140" t="s">
        <v>454</v>
      </c>
      <c r="HUD16" s="140" t="s">
        <v>454</v>
      </c>
      <c r="HUE16" s="140" t="s">
        <v>454</v>
      </c>
      <c r="HUF16" s="140" t="s">
        <v>454</v>
      </c>
      <c r="HUG16" s="140" t="s">
        <v>454</v>
      </c>
      <c r="HUH16" s="140" t="s">
        <v>454</v>
      </c>
      <c r="HUI16" s="140" t="s">
        <v>454</v>
      </c>
      <c r="HUJ16" s="140" t="s">
        <v>454</v>
      </c>
      <c r="HUK16" s="140" t="s">
        <v>454</v>
      </c>
      <c r="HUL16" s="140" t="s">
        <v>454</v>
      </c>
      <c r="HUM16" s="140" t="s">
        <v>454</v>
      </c>
      <c r="HUN16" s="140" t="s">
        <v>454</v>
      </c>
      <c r="HUO16" s="140" t="s">
        <v>454</v>
      </c>
      <c r="HUP16" s="140" t="s">
        <v>454</v>
      </c>
      <c r="HUQ16" s="140" t="s">
        <v>454</v>
      </c>
      <c r="HUR16" s="140" t="s">
        <v>454</v>
      </c>
      <c r="HUS16" s="140" t="s">
        <v>454</v>
      </c>
      <c r="HUT16" s="140" t="s">
        <v>454</v>
      </c>
      <c r="HUU16" s="140" t="s">
        <v>454</v>
      </c>
      <c r="HUV16" s="140" t="s">
        <v>454</v>
      </c>
      <c r="HUW16" s="140" t="s">
        <v>454</v>
      </c>
      <c r="HUX16" s="140" t="s">
        <v>454</v>
      </c>
      <c r="HUY16" s="140" t="s">
        <v>454</v>
      </c>
      <c r="HUZ16" s="140" t="s">
        <v>454</v>
      </c>
      <c r="HVA16" s="140" t="s">
        <v>454</v>
      </c>
      <c r="HVB16" s="140" t="s">
        <v>454</v>
      </c>
      <c r="HVC16" s="140" t="s">
        <v>454</v>
      </c>
      <c r="HVD16" s="140" t="s">
        <v>454</v>
      </c>
      <c r="HVE16" s="140" t="s">
        <v>454</v>
      </c>
      <c r="HVF16" s="140" t="s">
        <v>454</v>
      </c>
      <c r="HVG16" s="140" t="s">
        <v>454</v>
      </c>
      <c r="HVH16" s="140" t="s">
        <v>454</v>
      </c>
      <c r="HVI16" s="140" t="s">
        <v>454</v>
      </c>
      <c r="HVJ16" s="140" t="s">
        <v>454</v>
      </c>
      <c r="HVK16" s="140" t="s">
        <v>454</v>
      </c>
      <c r="HVL16" s="140" t="s">
        <v>454</v>
      </c>
      <c r="HVM16" s="140" t="s">
        <v>454</v>
      </c>
      <c r="HVN16" s="140" t="s">
        <v>454</v>
      </c>
      <c r="HVO16" s="140" t="s">
        <v>454</v>
      </c>
      <c r="HVP16" s="140" t="s">
        <v>454</v>
      </c>
      <c r="HVQ16" s="140" t="s">
        <v>454</v>
      </c>
      <c r="HVR16" s="140" t="s">
        <v>454</v>
      </c>
      <c r="HVS16" s="140" t="s">
        <v>454</v>
      </c>
      <c r="HVT16" s="140" t="s">
        <v>454</v>
      </c>
      <c r="HVU16" s="140" t="s">
        <v>454</v>
      </c>
      <c r="HVV16" s="140" t="s">
        <v>454</v>
      </c>
      <c r="HVW16" s="140" t="s">
        <v>454</v>
      </c>
      <c r="HVX16" s="140" t="s">
        <v>454</v>
      </c>
      <c r="HVY16" s="140" t="s">
        <v>454</v>
      </c>
      <c r="HVZ16" s="140" t="s">
        <v>454</v>
      </c>
      <c r="HWA16" s="140" t="s">
        <v>454</v>
      </c>
      <c r="HWB16" s="140" t="s">
        <v>454</v>
      </c>
      <c r="HWC16" s="140" t="s">
        <v>454</v>
      </c>
      <c r="HWD16" s="140" t="s">
        <v>454</v>
      </c>
      <c r="HWE16" s="140" t="s">
        <v>454</v>
      </c>
      <c r="HWF16" s="140" t="s">
        <v>454</v>
      </c>
      <c r="HWG16" s="140" t="s">
        <v>454</v>
      </c>
      <c r="HWH16" s="140" t="s">
        <v>454</v>
      </c>
      <c r="HWI16" s="140" t="s">
        <v>454</v>
      </c>
      <c r="HWJ16" s="140" t="s">
        <v>454</v>
      </c>
      <c r="HWK16" s="140" t="s">
        <v>454</v>
      </c>
      <c r="HWL16" s="140" t="s">
        <v>454</v>
      </c>
      <c r="HWM16" s="140" t="s">
        <v>454</v>
      </c>
      <c r="HWN16" s="140" t="s">
        <v>454</v>
      </c>
      <c r="HWO16" s="140" t="s">
        <v>454</v>
      </c>
      <c r="HWP16" s="140" t="s">
        <v>454</v>
      </c>
      <c r="HWQ16" s="140" t="s">
        <v>454</v>
      </c>
      <c r="HWR16" s="140" t="s">
        <v>454</v>
      </c>
      <c r="HWS16" s="140" t="s">
        <v>454</v>
      </c>
      <c r="HWT16" s="140" t="s">
        <v>454</v>
      </c>
      <c r="HWU16" s="140" t="s">
        <v>454</v>
      </c>
      <c r="HWV16" s="140" t="s">
        <v>454</v>
      </c>
      <c r="HWW16" s="140" t="s">
        <v>454</v>
      </c>
      <c r="HWX16" s="140" t="s">
        <v>454</v>
      </c>
      <c r="HWY16" s="140" t="s">
        <v>454</v>
      </c>
      <c r="HWZ16" s="140" t="s">
        <v>454</v>
      </c>
      <c r="HXA16" s="140" t="s">
        <v>454</v>
      </c>
      <c r="HXB16" s="140" t="s">
        <v>454</v>
      </c>
      <c r="HXC16" s="140" t="s">
        <v>454</v>
      </c>
      <c r="HXD16" s="140" t="s">
        <v>454</v>
      </c>
      <c r="HXE16" s="140" t="s">
        <v>454</v>
      </c>
      <c r="HXF16" s="140" t="s">
        <v>454</v>
      </c>
      <c r="HXG16" s="140" t="s">
        <v>454</v>
      </c>
      <c r="HXH16" s="140" t="s">
        <v>454</v>
      </c>
      <c r="HXI16" s="140" t="s">
        <v>454</v>
      </c>
      <c r="HXJ16" s="140" t="s">
        <v>454</v>
      </c>
      <c r="HXK16" s="140" t="s">
        <v>454</v>
      </c>
      <c r="HXL16" s="140" t="s">
        <v>454</v>
      </c>
      <c r="HXM16" s="140" t="s">
        <v>454</v>
      </c>
      <c r="HXN16" s="140" t="s">
        <v>454</v>
      </c>
      <c r="HXO16" s="140" t="s">
        <v>454</v>
      </c>
      <c r="HXP16" s="140" t="s">
        <v>454</v>
      </c>
      <c r="HXQ16" s="140" t="s">
        <v>454</v>
      </c>
      <c r="HXR16" s="140" t="s">
        <v>454</v>
      </c>
      <c r="HXS16" s="140" t="s">
        <v>454</v>
      </c>
      <c r="HXT16" s="140" t="s">
        <v>454</v>
      </c>
      <c r="HXU16" s="140" t="s">
        <v>454</v>
      </c>
      <c r="HXV16" s="140" t="s">
        <v>454</v>
      </c>
      <c r="HXW16" s="140" t="s">
        <v>454</v>
      </c>
      <c r="HXX16" s="140" t="s">
        <v>454</v>
      </c>
      <c r="HXY16" s="140" t="s">
        <v>454</v>
      </c>
      <c r="HXZ16" s="140" t="s">
        <v>454</v>
      </c>
      <c r="HYA16" s="140" t="s">
        <v>454</v>
      </c>
      <c r="HYB16" s="140" t="s">
        <v>454</v>
      </c>
      <c r="HYC16" s="140" t="s">
        <v>454</v>
      </c>
      <c r="HYD16" s="140" t="s">
        <v>454</v>
      </c>
      <c r="HYE16" s="140" t="s">
        <v>454</v>
      </c>
      <c r="HYF16" s="140" t="s">
        <v>454</v>
      </c>
      <c r="HYG16" s="140" t="s">
        <v>454</v>
      </c>
      <c r="HYH16" s="140" t="s">
        <v>454</v>
      </c>
      <c r="HYI16" s="140" t="s">
        <v>454</v>
      </c>
      <c r="HYJ16" s="140" t="s">
        <v>454</v>
      </c>
      <c r="HYK16" s="140" t="s">
        <v>454</v>
      </c>
      <c r="HYL16" s="140" t="s">
        <v>454</v>
      </c>
      <c r="HYM16" s="140" t="s">
        <v>454</v>
      </c>
      <c r="HYN16" s="140" t="s">
        <v>454</v>
      </c>
      <c r="HYO16" s="140" t="s">
        <v>454</v>
      </c>
      <c r="HYP16" s="140" t="s">
        <v>454</v>
      </c>
      <c r="HYQ16" s="140" t="s">
        <v>454</v>
      </c>
      <c r="HYR16" s="140" t="s">
        <v>454</v>
      </c>
      <c r="HYS16" s="140" t="s">
        <v>454</v>
      </c>
      <c r="HYT16" s="140" t="s">
        <v>454</v>
      </c>
      <c r="HYU16" s="140" t="s">
        <v>454</v>
      </c>
      <c r="HYV16" s="140" t="s">
        <v>454</v>
      </c>
      <c r="HYW16" s="140" t="s">
        <v>454</v>
      </c>
      <c r="HYX16" s="140" t="s">
        <v>454</v>
      </c>
      <c r="HYY16" s="140" t="s">
        <v>454</v>
      </c>
      <c r="HYZ16" s="140" t="s">
        <v>454</v>
      </c>
      <c r="HZA16" s="140" t="s">
        <v>454</v>
      </c>
      <c r="HZB16" s="140" t="s">
        <v>454</v>
      </c>
      <c r="HZC16" s="140" t="s">
        <v>454</v>
      </c>
      <c r="HZD16" s="140" t="s">
        <v>454</v>
      </c>
      <c r="HZE16" s="140" t="s">
        <v>454</v>
      </c>
      <c r="HZF16" s="140" t="s">
        <v>454</v>
      </c>
      <c r="HZG16" s="140" t="s">
        <v>454</v>
      </c>
      <c r="HZH16" s="140" t="s">
        <v>454</v>
      </c>
      <c r="HZI16" s="140" t="s">
        <v>454</v>
      </c>
      <c r="HZJ16" s="140" t="s">
        <v>454</v>
      </c>
      <c r="HZK16" s="140" t="s">
        <v>454</v>
      </c>
      <c r="HZL16" s="140" t="s">
        <v>454</v>
      </c>
      <c r="HZM16" s="140" t="s">
        <v>454</v>
      </c>
      <c r="HZN16" s="140" t="s">
        <v>454</v>
      </c>
      <c r="HZO16" s="140" t="s">
        <v>454</v>
      </c>
      <c r="HZP16" s="140" t="s">
        <v>454</v>
      </c>
      <c r="HZQ16" s="140" t="s">
        <v>454</v>
      </c>
      <c r="HZR16" s="140" t="s">
        <v>454</v>
      </c>
      <c r="HZS16" s="140" t="s">
        <v>454</v>
      </c>
      <c r="HZT16" s="140" t="s">
        <v>454</v>
      </c>
      <c r="HZU16" s="140" t="s">
        <v>454</v>
      </c>
      <c r="HZV16" s="140" t="s">
        <v>454</v>
      </c>
      <c r="HZW16" s="140" t="s">
        <v>454</v>
      </c>
      <c r="HZX16" s="140" t="s">
        <v>454</v>
      </c>
      <c r="HZY16" s="140" t="s">
        <v>454</v>
      </c>
      <c r="HZZ16" s="140" t="s">
        <v>454</v>
      </c>
      <c r="IAA16" s="140" t="s">
        <v>454</v>
      </c>
      <c r="IAB16" s="140" t="s">
        <v>454</v>
      </c>
      <c r="IAC16" s="140" t="s">
        <v>454</v>
      </c>
      <c r="IAD16" s="140" t="s">
        <v>454</v>
      </c>
      <c r="IAE16" s="140" t="s">
        <v>454</v>
      </c>
      <c r="IAF16" s="140" t="s">
        <v>454</v>
      </c>
      <c r="IAG16" s="140" t="s">
        <v>454</v>
      </c>
      <c r="IAH16" s="140" t="s">
        <v>454</v>
      </c>
      <c r="IAI16" s="140" t="s">
        <v>454</v>
      </c>
      <c r="IAJ16" s="140" t="s">
        <v>454</v>
      </c>
      <c r="IAK16" s="140" t="s">
        <v>454</v>
      </c>
      <c r="IAL16" s="140" t="s">
        <v>454</v>
      </c>
      <c r="IAM16" s="140" t="s">
        <v>454</v>
      </c>
      <c r="IAN16" s="140" t="s">
        <v>454</v>
      </c>
      <c r="IAO16" s="140" t="s">
        <v>454</v>
      </c>
      <c r="IAP16" s="140" t="s">
        <v>454</v>
      </c>
      <c r="IAQ16" s="140" t="s">
        <v>454</v>
      </c>
      <c r="IAR16" s="140" t="s">
        <v>454</v>
      </c>
      <c r="IAS16" s="140" t="s">
        <v>454</v>
      </c>
      <c r="IAT16" s="140" t="s">
        <v>454</v>
      </c>
      <c r="IAU16" s="140" t="s">
        <v>454</v>
      </c>
      <c r="IAV16" s="140" t="s">
        <v>454</v>
      </c>
      <c r="IAW16" s="140" t="s">
        <v>454</v>
      </c>
      <c r="IAX16" s="140" t="s">
        <v>454</v>
      </c>
      <c r="IAY16" s="140" t="s">
        <v>454</v>
      </c>
      <c r="IAZ16" s="140" t="s">
        <v>454</v>
      </c>
      <c r="IBA16" s="140" t="s">
        <v>454</v>
      </c>
      <c r="IBB16" s="140" t="s">
        <v>454</v>
      </c>
      <c r="IBC16" s="140" t="s">
        <v>454</v>
      </c>
      <c r="IBD16" s="140" t="s">
        <v>454</v>
      </c>
      <c r="IBE16" s="140" t="s">
        <v>454</v>
      </c>
      <c r="IBF16" s="140" t="s">
        <v>454</v>
      </c>
      <c r="IBG16" s="140" t="s">
        <v>454</v>
      </c>
      <c r="IBH16" s="140" t="s">
        <v>454</v>
      </c>
      <c r="IBI16" s="140" t="s">
        <v>454</v>
      </c>
      <c r="IBJ16" s="140" t="s">
        <v>454</v>
      </c>
      <c r="IBK16" s="140" t="s">
        <v>454</v>
      </c>
      <c r="IBL16" s="140" t="s">
        <v>454</v>
      </c>
      <c r="IBM16" s="140" t="s">
        <v>454</v>
      </c>
      <c r="IBN16" s="140" t="s">
        <v>454</v>
      </c>
      <c r="IBO16" s="140" t="s">
        <v>454</v>
      </c>
      <c r="IBP16" s="140" t="s">
        <v>454</v>
      </c>
      <c r="IBQ16" s="140" t="s">
        <v>454</v>
      </c>
      <c r="IBR16" s="140" t="s">
        <v>454</v>
      </c>
      <c r="IBS16" s="140" t="s">
        <v>454</v>
      </c>
      <c r="IBT16" s="140" t="s">
        <v>454</v>
      </c>
      <c r="IBU16" s="140" t="s">
        <v>454</v>
      </c>
      <c r="IBV16" s="140" t="s">
        <v>454</v>
      </c>
      <c r="IBW16" s="140" t="s">
        <v>454</v>
      </c>
      <c r="IBX16" s="140" t="s">
        <v>454</v>
      </c>
      <c r="IBY16" s="140" t="s">
        <v>454</v>
      </c>
      <c r="IBZ16" s="140" t="s">
        <v>454</v>
      </c>
      <c r="ICA16" s="140" t="s">
        <v>454</v>
      </c>
      <c r="ICB16" s="140" t="s">
        <v>454</v>
      </c>
      <c r="ICC16" s="140" t="s">
        <v>454</v>
      </c>
      <c r="ICD16" s="140" t="s">
        <v>454</v>
      </c>
      <c r="ICE16" s="140" t="s">
        <v>454</v>
      </c>
      <c r="ICF16" s="140" t="s">
        <v>454</v>
      </c>
      <c r="ICG16" s="140" t="s">
        <v>454</v>
      </c>
      <c r="ICH16" s="140" t="s">
        <v>454</v>
      </c>
      <c r="ICI16" s="140" t="s">
        <v>454</v>
      </c>
      <c r="ICJ16" s="140" t="s">
        <v>454</v>
      </c>
      <c r="ICK16" s="140" t="s">
        <v>454</v>
      </c>
      <c r="ICL16" s="140" t="s">
        <v>454</v>
      </c>
      <c r="ICM16" s="140" t="s">
        <v>454</v>
      </c>
      <c r="ICN16" s="140" t="s">
        <v>454</v>
      </c>
      <c r="ICO16" s="140" t="s">
        <v>454</v>
      </c>
      <c r="ICP16" s="140" t="s">
        <v>454</v>
      </c>
      <c r="ICQ16" s="140" t="s">
        <v>454</v>
      </c>
      <c r="ICR16" s="140" t="s">
        <v>454</v>
      </c>
      <c r="ICS16" s="140" t="s">
        <v>454</v>
      </c>
      <c r="ICT16" s="140" t="s">
        <v>454</v>
      </c>
      <c r="ICU16" s="140" t="s">
        <v>454</v>
      </c>
      <c r="ICV16" s="140" t="s">
        <v>454</v>
      </c>
      <c r="ICW16" s="140" t="s">
        <v>454</v>
      </c>
      <c r="ICX16" s="140" t="s">
        <v>454</v>
      </c>
      <c r="ICY16" s="140" t="s">
        <v>454</v>
      </c>
      <c r="ICZ16" s="140" t="s">
        <v>454</v>
      </c>
      <c r="IDA16" s="140" t="s">
        <v>454</v>
      </c>
      <c r="IDB16" s="140" t="s">
        <v>454</v>
      </c>
      <c r="IDC16" s="140" t="s">
        <v>454</v>
      </c>
      <c r="IDD16" s="140" t="s">
        <v>454</v>
      </c>
      <c r="IDE16" s="140" t="s">
        <v>454</v>
      </c>
      <c r="IDF16" s="140" t="s">
        <v>454</v>
      </c>
      <c r="IDG16" s="140" t="s">
        <v>454</v>
      </c>
      <c r="IDH16" s="140" t="s">
        <v>454</v>
      </c>
      <c r="IDI16" s="140" t="s">
        <v>454</v>
      </c>
      <c r="IDJ16" s="140" t="s">
        <v>454</v>
      </c>
      <c r="IDK16" s="140" t="s">
        <v>454</v>
      </c>
      <c r="IDL16" s="140" t="s">
        <v>454</v>
      </c>
      <c r="IDM16" s="140" t="s">
        <v>454</v>
      </c>
      <c r="IDN16" s="140" t="s">
        <v>454</v>
      </c>
      <c r="IDO16" s="140" t="s">
        <v>454</v>
      </c>
      <c r="IDP16" s="140" t="s">
        <v>454</v>
      </c>
      <c r="IDQ16" s="140" t="s">
        <v>454</v>
      </c>
      <c r="IDR16" s="140" t="s">
        <v>454</v>
      </c>
      <c r="IDS16" s="140" t="s">
        <v>454</v>
      </c>
      <c r="IDT16" s="140" t="s">
        <v>454</v>
      </c>
      <c r="IDU16" s="140" t="s">
        <v>454</v>
      </c>
      <c r="IDV16" s="140" t="s">
        <v>454</v>
      </c>
      <c r="IDW16" s="140" t="s">
        <v>454</v>
      </c>
      <c r="IDX16" s="140" t="s">
        <v>454</v>
      </c>
      <c r="IDY16" s="140" t="s">
        <v>454</v>
      </c>
      <c r="IDZ16" s="140" t="s">
        <v>454</v>
      </c>
      <c r="IEA16" s="140" t="s">
        <v>454</v>
      </c>
      <c r="IEB16" s="140" t="s">
        <v>454</v>
      </c>
      <c r="IEC16" s="140" t="s">
        <v>454</v>
      </c>
      <c r="IED16" s="140" t="s">
        <v>454</v>
      </c>
      <c r="IEE16" s="140" t="s">
        <v>454</v>
      </c>
      <c r="IEF16" s="140" t="s">
        <v>454</v>
      </c>
      <c r="IEG16" s="140" t="s">
        <v>454</v>
      </c>
      <c r="IEH16" s="140" t="s">
        <v>454</v>
      </c>
      <c r="IEI16" s="140" t="s">
        <v>454</v>
      </c>
      <c r="IEJ16" s="140" t="s">
        <v>454</v>
      </c>
      <c r="IEK16" s="140" t="s">
        <v>454</v>
      </c>
      <c r="IEL16" s="140" t="s">
        <v>454</v>
      </c>
      <c r="IEM16" s="140" t="s">
        <v>454</v>
      </c>
      <c r="IEN16" s="140" t="s">
        <v>454</v>
      </c>
      <c r="IEO16" s="140" t="s">
        <v>454</v>
      </c>
      <c r="IEP16" s="140" t="s">
        <v>454</v>
      </c>
      <c r="IEQ16" s="140" t="s">
        <v>454</v>
      </c>
      <c r="IER16" s="140" t="s">
        <v>454</v>
      </c>
      <c r="IES16" s="140" t="s">
        <v>454</v>
      </c>
      <c r="IET16" s="140" t="s">
        <v>454</v>
      </c>
      <c r="IEU16" s="140" t="s">
        <v>454</v>
      </c>
      <c r="IEV16" s="140" t="s">
        <v>454</v>
      </c>
      <c r="IEW16" s="140" t="s">
        <v>454</v>
      </c>
      <c r="IEX16" s="140" t="s">
        <v>454</v>
      </c>
      <c r="IEY16" s="140" t="s">
        <v>454</v>
      </c>
      <c r="IEZ16" s="140" t="s">
        <v>454</v>
      </c>
      <c r="IFA16" s="140" t="s">
        <v>454</v>
      </c>
      <c r="IFB16" s="140" t="s">
        <v>454</v>
      </c>
      <c r="IFC16" s="140" t="s">
        <v>454</v>
      </c>
      <c r="IFD16" s="140" t="s">
        <v>454</v>
      </c>
      <c r="IFE16" s="140" t="s">
        <v>454</v>
      </c>
      <c r="IFF16" s="140" t="s">
        <v>454</v>
      </c>
      <c r="IFG16" s="140" t="s">
        <v>454</v>
      </c>
      <c r="IFH16" s="140" t="s">
        <v>454</v>
      </c>
      <c r="IFI16" s="140" t="s">
        <v>454</v>
      </c>
      <c r="IFJ16" s="140" t="s">
        <v>454</v>
      </c>
      <c r="IFK16" s="140" t="s">
        <v>454</v>
      </c>
      <c r="IFL16" s="140" t="s">
        <v>454</v>
      </c>
      <c r="IFM16" s="140" t="s">
        <v>454</v>
      </c>
      <c r="IFN16" s="140" t="s">
        <v>454</v>
      </c>
      <c r="IFO16" s="140" t="s">
        <v>454</v>
      </c>
      <c r="IFP16" s="140" t="s">
        <v>454</v>
      </c>
      <c r="IFQ16" s="140" t="s">
        <v>454</v>
      </c>
      <c r="IFR16" s="140" t="s">
        <v>454</v>
      </c>
      <c r="IFS16" s="140" t="s">
        <v>454</v>
      </c>
      <c r="IFT16" s="140" t="s">
        <v>454</v>
      </c>
      <c r="IFU16" s="140" t="s">
        <v>454</v>
      </c>
      <c r="IFV16" s="140" t="s">
        <v>454</v>
      </c>
      <c r="IFW16" s="140" t="s">
        <v>454</v>
      </c>
      <c r="IFX16" s="140" t="s">
        <v>454</v>
      </c>
      <c r="IFY16" s="140" t="s">
        <v>454</v>
      </c>
      <c r="IFZ16" s="140" t="s">
        <v>454</v>
      </c>
      <c r="IGA16" s="140" t="s">
        <v>454</v>
      </c>
      <c r="IGB16" s="140" t="s">
        <v>454</v>
      </c>
      <c r="IGC16" s="140" t="s">
        <v>454</v>
      </c>
      <c r="IGD16" s="140" t="s">
        <v>454</v>
      </c>
      <c r="IGE16" s="140" t="s">
        <v>454</v>
      </c>
      <c r="IGF16" s="140" t="s">
        <v>454</v>
      </c>
      <c r="IGG16" s="140" t="s">
        <v>454</v>
      </c>
      <c r="IGH16" s="140" t="s">
        <v>454</v>
      </c>
      <c r="IGI16" s="140" t="s">
        <v>454</v>
      </c>
      <c r="IGJ16" s="140" t="s">
        <v>454</v>
      </c>
      <c r="IGK16" s="140" t="s">
        <v>454</v>
      </c>
      <c r="IGL16" s="140" t="s">
        <v>454</v>
      </c>
      <c r="IGM16" s="140" t="s">
        <v>454</v>
      </c>
      <c r="IGN16" s="140" t="s">
        <v>454</v>
      </c>
      <c r="IGO16" s="140" t="s">
        <v>454</v>
      </c>
      <c r="IGP16" s="140" t="s">
        <v>454</v>
      </c>
      <c r="IGQ16" s="140" t="s">
        <v>454</v>
      </c>
      <c r="IGR16" s="140" t="s">
        <v>454</v>
      </c>
      <c r="IGS16" s="140" t="s">
        <v>454</v>
      </c>
      <c r="IGT16" s="140" t="s">
        <v>454</v>
      </c>
      <c r="IGU16" s="140" t="s">
        <v>454</v>
      </c>
      <c r="IGV16" s="140" t="s">
        <v>454</v>
      </c>
      <c r="IGW16" s="140" t="s">
        <v>454</v>
      </c>
      <c r="IGX16" s="140" t="s">
        <v>454</v>
      </c>
      <c r="IGY16" s="140" t="s">
        <v>454</v>
      </c>
      <c r="IGZ16" s="140" t="s">
        <v>454</v>
      </c>
      <c r="IHA16" s="140" t="s">
        <v>454</v>
      </c>
      <c r="IHB16" s="140" t="s">
        <v>454</v>
      </c>
      <c r="IHC16" s="140" t="s">
        <v>454</v>
      </c>
      <c r="IHD16" s="140" t="s">
        <v>454</v>
      </c>
      <c r="IHE16" s="140" t="s">
        <v>454</v>
      </c>
      <c r="IHF16" s="140" t="s">
        <v>454</v>
      </c>
      <c r="IHG16" s="140" t="s">
        <v>454</v>
      </c>
      <c r="IHH16" s="140" t="s">
        <v>454</v>
      </c>
      <c r="IHI16" s="140" t="s">
        <v>454</v>
      </c>
      <c r="IHJ16" s="140" t="s">
        <v>454</v>
      </c>
      <c r="IHK16" s="140" t="s">
        <v>454</v>
      </c>
      <c r="IHL16" s="140" t="s">
        <v>454</v>
      </c>
      <c r="IHM16" s="140" t="s">
        <v>454</v>
      </c>
      <c r="IHN16" s="140" t="s">
        <v>454</v>
      </c>
      <c r="IHO16" s="140" t="s">
        <v>454</v>
      </c>
      <c r="IHP16" s="140" t="s">
        <v>454</v>
      </c>
      <c r="IHQ16" s="140" t="s">
        <v>454</v>
      </c>
      <c r="IHR16" s="140" t="s">
        <v>454</v>
      </c>
      <c r="IHS16" s="140" t="s">
        <v>454</v>
      </c>
      <c r="IHT16" s="140" t="s">
        <v>454</v>
      </c>
      <c r="IHU16" s="140" t="s">
        <v>454</v>
      </c>
      <c r="IHV16" s="140" t="s">
        <v>454</v>
      </c>
      <c r="IHW16" s="140" t="s">
        <v>454</v>
      </c>
      <c r="IHX16" s="140" t="s">
        <v>454</v>
      </c>
      <c r="IHY16" s="140" t="s">
        <v>454</v>
      </c>
      <c r="IHZ16" s="140" t="s">
        <v>454</v>
      </c>
      <c r="IIA16" s="140" t="s">
        <v>454</v>
      </c>
      <c r="IIB16" s="140" t="s">
        <v>454</v>
      </c>
      <c r="IIC16" s="140" t="s">
        <v>454</v>
      </c>
      <c r="IID16" s="140" t="s">
        <v>454</v>
      </c>
      <c r="IIE16" s="140" t="s">
        <v>454</v>
      </c>
      <c r="IIF16" s="140" t="s">
        <v>454</v>
      </c>
      <c r="IIG16" s="140" t="s">
        <v>454</v>
      </c>
      <c r="IIH16" s="140" t="s">
        <v>454</v>
      </c>
      <c r="III16" s="140" t="s">
        <v>454</v>
      </c>
      <c r="IIJ16" s="140" t="s">
        <v>454</v>
      </c>
      <c r="IIK16" s="140" t="s">
        <v>454</v>
      </c>
      <c r="IIL16" s="140" t="s">
        <v>454</v>
      </c>
      <c r="IIM16" s="140" t="s">
        <v>454</v>
      </c>
      <c r="IIN16" s="140" t="s">
        <v>454</v>
      </c>
      <c r="IIO16" s="140" t="s">
        <v>454</v>
      </c>
      <c r="IIP16" s="140" t="s">
        <v>454</v>
      </c>
      <c r="IIQ16" s="140" t="s">
        <v>454</v>
      </c>
      <c r="IIR16" s="140" t="s">
        <v>454</v>
      </c>
      <c r="IIS16" s="140" t="s">
        <v>454</v>
      </c>
      <c r="IIT16" s="140" t="s">
        <v>454</v>
      </c>
      <c r="IIU16" s="140" t="s">
        <v>454</v>
      </c>
      <c r="IIV16" s="140" t="s">
        <v>454</v>
      </c>
      <c r="IIW16" s="140" t="s">
        <v>454</v>
      </c>
      <c r="IIX16" s="140" t="s">
        <v>454</v>
      </c>
      <c r="IIY16" s="140" t="s">
        <v>454</v>
      </c>
      <c r="IIZ16" s="140" t="s">
        <v>454</v>
      </c>
      <c r="IJA16" s="140" t="s">
        <v>454</v>
      </c>
      <c r="IJB16" s="140" t="s">
        <v>454</v>
      </c>
      <c r="IJC16" s="140" t="s">
        <v>454</v>
      </c>
      <c r="IJD16" s="140" t="s">
        <v>454</v>
      </c>
      <c r="IJE16" s="140" t="s">
        <v>454</v>
      </c>
      <c r="IJF16" s="140" t="s">
        <v>454</v>
      </c>
      <c r="IJG16" s="140" t="s">
        <v>454</v>
      </c>
      <c r="IJH16" s="140" t="s">
        <v>454</v>
      </c>
      <c r="IJI16" s="140" t="s">
        <v>454</v>
      </c>
      <c r="IJJ16" s="140" t="s">
        <v>454</v>
      </c>
      <c r="IJK16" s="140" t="s">
        <v>454</v>
      </c>
      <c r="IJL16" s="140" t="s">
        <v>454</v>
      </c>
      <c r="IJM16" s="140" t="s">
        <v>454</v>
      </c>
      <c r="IJN16" s="140" t="s">
        <v>454</v>
      </c>
      <c r="IJO16" s="140" t="s">
        <v>454</v>
      </c>
      <c r="IJP16" s="140" t="s">
        <v>454</v>
      </c>
      <c r="IJQ16" s="140" t="s">
        <v>454</v>
      </c>
      <c r="IJR16" s="140" t="s">
        <v>454</v>
      </c>
      <c r="IJS16" s="140" t="s">
        <v>454</v>
      </c>
      <c r="IJT16" s="140" t="s">
        <v>454</v>
      </c>
      <c r="IJU16" s="140" t="s">
        <v>454</v>
      </c>
      <c r="IJV16" s="140" t="s">
        <v>454</v>
      </c>
      <c r="IJW16" s="140" t="s">
        <v>454</v>
      </c>
      <c r="IJX16" s="140" t="s">
        <v>454</v>
      </c>
      <c r="IJY16" s="140" t="s">
        <v>454</v>
      </c>
      <c r="IJZ16" s="140" t="s">
        <v>454</v>
      </c>
      <c r="IKA16" s="140" t="s">
        <v>454</v>
      </c>
      <c r="IKB16" s="140" t="s">
        <v>454</v>
      </c>
      <c r="IKC16" s="140" t="s">
        <v>454</v>
      </c>
      <c r="IKD16" s="140" t="s">
        <v>454</v>
      </c>
      <c r="IKE16" s="140" t="s">
        <v>454</v>
      </c>
      <c r="IKF16" s="140" t="s">
        <v>454</v>
      </c>
      <c r="IKG16" s="140" t="s">
        <v>454</v>
      </c>
      <c r="IKH16" s="140" t="s">
        <v>454</v>
      </c>
      <c r="IKI16" s="140" t="s">
        <v>454</v>
      </c>
      <c r="IKJ16" s="140" t="s">
        <v>454</v>
      </c>
      <c r="IKK16" s="140" t="s">
        <v>454</v>
      </c>
      <c r="IKL16" s="140" t="s">
        <v>454</v>
      </c>
      <c r="IKM16" s="140" t="s">
        <v>454</v>
      </c>
      <c r="IKN16" s="140" t="s">
        <v>454</v>
      </c>
      <c r="IKO16" s="140" t="s">
        <v>454</v>
      </c>
      <c r="IKP16" s="140" t="s">
        <v>454</v>
      </c>
      <c r="IKQ16" s="140" t="s">
        <v>454</v>
      </c>
      <c r="IKR16" s="140" t="s">
        <v>454</v>
      </c>
      <c r="IKS16" s="140" t="s">
        <v>454</v>
      </c>
      <c r="IKT16" s="140" t="s">
        <v>454</v>
      </c>
      <c r="IKU16" s="140" t="s">
        <v>454</v>
      </c>
      <c r="IKV16" s="140" t="s">
        <v>454</v>
      </c>
      <c r="IKW16" s="140" t="s">
        <v>454</v>
      </c>
      <c r="IKX16" s="140" t="s">
        <v>454</v>
      </c>
      <c r="IKY16" s="140" t="s">
        <v>454</v>
      </c>
      <c r="IKZ16" s="140" t="s">
        <v>454</v>
      </c>
      <c r="ILA16" s="140" t="s">
        <v>454</v>
      </c>
      <c r="ILB16" s="140" t="s">
        <v>454</v>
      </c>
      <c r="ILC16" s="140" t="s">
        <v>454</v>
      </c>
      <c r="ILD16" s="140" t="s">
        <v>454</v>
      </c>
      <c r="ILE16" s="140" t="s">
        <v>454</v>
      </c>
      <c r="ILF16" s="140" t="s">
        <v>454</v>
      </c>
      <c r="ILG16" s="140" t="s">
        <v>454</v>
      </c>
      <c r="ILH16" s="140" t="s">
        <v>454</v>
      </c>
      <c r="ILI16" s="140" t="s">
        <v>454</v>
      </c>
      <c r="ILJ16" s="140" t="s">
        <v>454</v>
      </c>
      <c r="ILK16" s="140" t="s">
        <v>454</v>
      </c>
      <c r="ILL16" s="140" t="s">
        <v>454</v>
      </c>
      <c r="ILM16" s="140" t="s">
        <v>454</v>
      </c>
      <c r="ILN16" s="140" t="s">
        <v>454</v>
      </c>
      <c r="ILO16" s="140" t="s">
        <v>454</v>
      </c>
      <c r="ILP16" s="140" t="s">
        <v>454</v>
      </c>
      <c r="ILQ16" s="140" t="s">
        <v>454</v>
      </c>
      <c r="ILR16" s="140" t="s">
        <v>454</v>
      </c>
      <c r="ILS16" s="140" t="s">
        <v>454</v>
      </c>
      <c r="ILT16" s="140" t="s">
        <v>454</v>
      </c>
      <c r="ILU16" s="140" t="s">
        <v>454</v>
      </c>
      <c r="ILV16" s="140" t="s">
        <v>454</v>
      </c>
      <c r="ILW16" s="140" t="s">
        <v>454</v>
      </c>
      <c r="ILX16" s="140" t="s">
        <v>454</v>
      </c>
      <c r="ILY16" s="140" t="s">
        <v>454</v>
      </c>
      <c r="ILZ16" s="140" t="s">
        <v>454</v>
      </c>
      <c r="IMA16" s="140" t="s">
        <v>454</v>
      </c>
      <c r="IMB16" s="140" t="s">
        <v>454</v>
      </c>
      <c r="IMC16" s="140" t="s">
        <v>454</v>
      </c>
      <c r="IMD16" s="140" t="s">
        <v>454</v>
      </c>
      <c r="IME16" s="140" t="s">
        <v>454</v>
      </c>
      <c r="IMF16" s="140" t="s">
        <v>454</v>
      </c>
      <c r="IMG16" s="140" t="s">
        <v>454</v>
      </c>
      <c r="IMH16" s="140" t="s">
        <v>454</v>
      </c>
      <c r="IMI16" s="140" t="s">
        <v>454</v>
      </c>
      <c r="IMJ16" s="140" t="s">
        <v>454</v>
      </c>
      <c r="IMK16" s="140" t="s">
        <v>454</v>
      </c>
      <c r="IML16" s="140" t="s">
        <v>454</v>
      </c>
      <c r="IMM16" s="140" t="s">
        <v>454</v>
      </c>
      <c r="IMN16" s="140" t="s">
        <v>454</v>
      </c>
      <c r="IMO16" s="140" t="s">
        <v>454</v>
      </c>
      <c r="IMP16" s="140" t="s">
        <v>454</v>
      </c>
      <c r="IMQ16" s="140" t="s">
        <v>454</v>
      </c>
      <c r="IMR16" s="140" t="s">
        <v>454</v>
      </c>
      <c r="IMS16" s="140" t="s">
        <v>454</v>
      </c>
      <c r="IMT16" s="140" t="s">
        <v>454</v>
      </c>
      <c r="IMU16" s="140" t="s">
        <v>454</v>
      </c>
      <c r="IMV16" s="140" t="s">
        <v>454</v>
      </c>
      <c r="IMW16" s="140" t="s">
        <v>454</v>
      </c>
      <c r="IMX16" s="140" t="s">
        <v>454</v>
      </c>
      <c r="IMY16" s="140" t="s">
        <v>454</v>
      </c>
      <c r="IMZ16" s="140" t="s">
        <v>454</v>
      </c>
      <c r="INA16" s="140" t="s">
        <v>454</v>
      </c>
      <c r="INB16" s="140" t="s">
        <v>454</v>
      </c>
      <c r="INC16" s="140" t="s">
        <v>454</v>
      </c>
      <c r="IND16" s="140" t="s">
        <v>454</v>
      </c>
      <c r="INE16" s="140" t="s">
        <v>454</v>
      </c>
      <c r="INF16" s="140" t="s">
        <v>454</v>
      </c>
      <c r="ING16" s="140" t="s">
        <v>454</v>
      </c>
      <c r="INH16" s="140" t="s">
        <v>454</v>
      </c>
      <c r="INI16" s="140" t="s">
        <v>454</v>
      </c>
      <c r="INJ16" s="140" t="s">
        <v>454</v>
      </c>
      <c r="INK16" s="140" t="s">
        <v>454</v>
      </c>
      <c r="INL16" s="140" t="s">
        <v>454</v>
      </c>
      <c r="INM16" s="140" t="s">
        <v>454</v>
      </c>
      <c r="INN16" s="140" t="s">
        <v>454</v>
      </c>
      <c r="INO16" s="140" t="s">
        <v>454</v>
      </c>
      <c r="INP16" s="140" t="s">
        <v>454</v>
      </c>
      <c r="INQ16" s="140" t="s">
        <v>454</v>
      </c>
      <c r="INR16" s="140" t="s">
        <v>454</v>
      </c>
      <c r="INS16" s="140" t="s">
        <v>454</v>
      </c>
      <c r="INT16" s="140" t="s">
        <v>454</v>
      </c>
      <c r="INU16" s="140" t="s">
        <v>454</v>
      </c>
      <c r="INV16" s="140" t="s">
        <v>454</v>
      </c>
      <c r="INW16" s="140" t="s">
        <v>454</v>
      </c>
      <c r="INX16" s="140" t="s">
        <v>454</v>
      </c>
      <c r="INY16" s="140" t="s">
        <v>454</v>
      </c>
      <c r="INZ16" s="140" t="s">
        <v>454</v>
      </c>
      <c r="IOA16" s="140" t="s">
        <v>454</v>
      </c>
      <c r="IOB16" s="140" t="s">
        <v>454</v>
      </c>
      <c r="IOC16" s="140" t="s">
        <v>454</v>
      </c>
      <c r="IOD16" s="140" t="s">
        <v>454</v>
      </c>
      <c r="IOE16" s="140" t="s">
        <v>454</v>
      </c>
      <c r="IOF16" s="140" t="s">
        <v>454</v>
      </c>
      <c r="IOG16" s="140" t="s">
        <v>454</v>
      </c>
      <c r="IOH16" s="140" t="s">
        <v>454</v>
      </c>
      <c r="IOI16" s="140" t="s">
        <v>454</v>
      </c>
      <c r="IOJ16" s="140" t="s">
        <v>454</v>
      </c>
      <c r="IOK16" s="140" t="s">
        <v>454</v>
      </c>
      <c r="IOL16" s="140" t="s">
        <v>454</v>
      </c>
      <c r="IOM16" s="140" t="s">
        <v>454</v>
      </c>
      <c r="ION16" s="140" t="s">
        <v>454</v>
      </c>
      <c r="IOO16" s="140" t="s">
        <v>454</v>
      </c>
      <c r="IOP16" s="140" t="s">
        <v>454</v>
      </c>
      <c r="IOQ16" s="140" t="s">
        <v>454</v>
      </c>
      <c r="IOR16" s="140" t="s">
        <v>454</v>
      </c>
      <c r="IOS16" s="140" t="s">
        <v>454</v>
      </c>
      <c r="IOT16" s="140" t="s">
        <v>454</v>
      </c>
      <c r="IOU16" s="140" t="s">
        <v>454</v>
      </c>
      <c r="IOV16" s="140" t="s">
        <v>454</v>
      </c>
      <c r="IOW16" s="140" t="s">
        <v>454</v>
      </c>
      <c r="IOX16" s="140" t="s">
        <v>454</v>
      </c>
      <c r="IOY16" s="140" t="s">
        <v>454</v>
      </c>
      <c r="IOZ16" s="140" t="s">
        <v>454</v>
      </c>
      <c r="IPA16" s="140" t="s">
        <v>454</v>
      </c>
      <c r="IPB16" s="140" t="s">
        <v>454</v>
      </c>
      <c r="IPC16" s="140" t="s">
        <v>454</v>
      </c>
      <c r="IPD16" s="140" t="s">
        <v>454</v>
      </c>
      <c r="IPE16" s="140" t="s">
        <v>454</v>
      </c>
      <c r="IPF16" s="140" t="s">
        <v>454</v>
      </c>
      <c r="IPG16" s="140" t="s">
        <v>454</v>
      </c>
      <c r="IPH16" s="140" t="s">
        <v>454</v>
      </c>
      <c r="IPI16" s="140" t="s">
        <v>454</v>
      </c>
      <c r="IPJ16" s="140" t="s">
        <v>454</v>
      </c>
      <c r="IPK16" s="140" t="s">
        <v>454</v>
      </c>
      <c r="IPL16" s="140" t="s">
        <v>454</v>
      </c>
      <c r="IPM16" s="140" t="s">
        <v>454</v>
      </c>
      <c r="IPN16" s="140" t="s">
        <v>454</v>
      </c>
      <c r="IPO16" s="140" t="s">
        <v>454</v>
      </c>
      <c r="IPP16" s="140" t="s">
        <v>454</v>
      </c>
      <c r="IPQ16" s="140" t="s">
        <v>454</v>
      </c>
      <c r="IPR16" s="140" t="s">
        <v>454</v>
      </c>
      <c r="IPS16" s="140" t="s">
        <v>454</v>
      </c>
      <c r="IPT16" s="140" t="s">
        <v>454</v>
      </c>
      <c r="IPU16" s="140" t="s">
        <v>454</v>
      </c>
      <c r="IPV16" s="140" t="s">
        <v>454</v>
      </c>
      <c r="IPW16" s="140" t="s">
        <v>454</v>
      </c>
      <c r="IPX16" s="140" t="s">
        <v>454</v>
      </c>
      <c r="IPY16" s="140" t="s">
        <v>454</v>
      </c>
      <c r="IPZ16" s="140" t="s">
        <v>454</v>
      </c>
      <c r="IQA16" s="140" t="s">
        <v>454</v>
      </c>
      <c r="IQB16" s="140" t="s">
        <v>454</v>
      </c>
      <c r="IQC16" s="140" t="s">
        <v>454</v>
      </c>
      <c r="IQD16" s="140" t="s">
        <v>454</v>
      </c>
      <c r="IQE16" s="140" t="s">
        <v>454</v>
      </c>
      <c r="IQF16" s="140" t="s">
        <v>454</v>
      </c>
      <c r="IQG16" s="140" t="s">
        <v>454</v>
      </c>
      <c r="IQH16" s="140" t="s">
        <v>454</v>
      </c>
      <c r="IQI16" s="140" t="s">
        <v>454</v>
      </c>
      <c r="IQJ16" s="140" t="s">
        <v>454</v>
      </c>
      <c r="IQK16" s="140" t="s">
        <v>454</v>
      </c>
      <c r="IQL16" s="140" t="s">
        <v>454</v>
      </c>
      <c r="IQM16" s="140" t="s">
        <v>454</v>
      </c>
      <c r="IQN16" s="140" t="s">
        <v>454</v>
      </c>
      <c r="IQO16" s="140" t="s">
        <v>454</v>
      </c>
      <c r="IQP16" s="140" t="s">
        <v>454</v>
      </c>
      <c r="IQQ16" s="140" t="s">
        <v>454</v>
      </c>
      <c r="IQR16" s="140" t="s">
        <v>454</v>
      </c>
      <c r="IQS16" s="140" t="s">
        <v>454</v>
      </c>
      <c r="IQT16" s="140" t="s">
        <v>454</v>
      </c>
      <c r="IQU16" s="140" t="s">
        <v>454</v>
      </c>
      <c r="IQV16" s="140" t="s">
        <v>454</v>
      </c>
      <c r="IQW16" s="140" t="s">
        <v>454</v>
      </c>
      <c r="IQX16" s="140" t="s">
        <v>454</v>
      </c>
      <c r="IQY16" s="140" t="s">
        <v>454</v>
      </c>
      <c r="IQZ16" s="140" t="s">
        <v>454</v>
      </c>
      <c r="IRA16" s="140" t="s">
        <v>454</v>
      </c>
      <c r="IRB16" s="140" t="s">
        <v>454</v>
      </c>
      <c r="IRC16" s="140" t="s">
        <v>454</v>
      </c>
      <c r="IRD16" s="140" t="s">
        <v>454</v>
      </c>
      <c r="IRE16" s="140" t="s">
        <v>454</v>
      </c>
      <c r="IRF16" s="140" t="s">
        <v>454</v>
      </c>
      <c r="IRG16" s="140" t="s">
        <v>454</v>
      </c>
      <c r="IRH16" s="140" t="s">
        <v>454</v>
      </c>
      <c r="IRI16" s="140" t="s">
        <v>454</v>
      </c>
      <c r="IRJ16" s="140" t="s">
        <v>454</v>
      </c>
      <c r="IRK16" s="140" t="s">
        <v>454</v>
      </c>
      <c r="IRL16" s="140" t="s">
        <v>454</v>
      </c>
      <c r="IRM16" s="140" t="s">
        <v>454</v>
      </c>
      <c r="IRN16" s="140" t="s">
        <v>454</v>
      </c>
      <c r="IRO16" s="140" t="s">
        <v>454</v>
      </c>
      <c r="IRP16" s="140" t="s">
        <v>454</v>
      </c>
      <c r="IRQ16" s="140" t="s">
        <v>454</v>
      </c>
      <c r="IRR16" s="140" t="s">
        <v>454</v>
      </c>
      <c r="IRS16" s="140" t="s">
        <v>454</v>
      </c>
      <c r="IRT16" s="140" t="s">
        <v>454</v>
      </c>
      <c r="IRU16" s="140" t="s">
        <v>454</v>
      </c>
      <c r="IRV16" s="140" t="s">
        <v>454</v>
      </c>
      <c r="IRW16" s="140" t="s">
        <v>454</v>
      </c>
      <c r="IRX16" s="140" t="s">
        <v>454</v>
      </c>
      <c r="IRY16" s="140" t="s">
        <v>454</v>
      </c>
      <c r="IRZ16" s="140" t="s">
        <v>454</v>
      </c>
      <c r="ISA16" s="140" t="s">
        <v>454</v>
      </c>
      <c r="ISB16" s="140" t="s">
        <v>454</v>
      </c>
      <c r="ISC16" s="140" t="s">
        <v>454</v>
      </c>
      <c r="ISD16" s="140" t="s">
        <v>454</v>
      </c>
      <c r="ISE16" s="140" t="s">
        <v>454</v>
      </c>
      <c r="ISF16" s="140" t="s">
        <v>454</v>
      </c>
      <c r="ISG16" s="140" t="s">
        <v>454</v>
      </c>
      <c r="ISH16" s="140" t="s">
        <v>454</v>
      </c>
      <c r="ISI16" s="140" t="s">
        <v>454</v>
      </c>
      <c r="ISJ16" s="140" t="s">
        <v>454</v>
      </c>
      <c r="ISK16" s="140" t="s">
        <v>454</v>
      </c>
      <c r="ISL16" s="140" t="s">
        <v>454</v>
      </c>
      <c r="ISM16" s="140" t="s">
        <v>454</v>
      </c>
      <c r="ISN16" s="140" t="s">
        <v>454</v>
      </c>
      <c r="ISO16" s="140" t="s">
        <v>454</v>
      </c>
      <c r="ISP16" s="140" t="s">
        <v>454</v>
      </c>
      <c r="ISQ16" s="140" t="s">
        <v>454</v>
      </c>
      <c r="ISR16" s="140" t="s">
        <v>454</v>
      </c>
      <c r="ISS16" s="140" t="s">
        <v>454</v>
      </c>
      <c r="IST16" s="140" t="s">
        <v>454</v>
      </c>
      <c r="ISU16" s="140" t="s">
        <v>454</v>
      </c>
      <c r="ISV16" s="140" t="s">
        <v>454</v>
      </c>
      <c r="ISW16" s="140" t="s">
        <v>454</v>
      </c>
      <c r="ISX16" s="140" t="s">
        <v>454</v>
      </c>
      <c r="ISY16" s="140" t="s">
        <v>454</v>
      </c>
      <c r="ISZ16" s="140" t="s">
        <v>454</v>
      </c>
      <c r="ITA16" s="140" t="s">
        <v>454</v>
      </c>
      <c r="ITB16" s="140" t="s">
        <v>454</v>
      </c>
      <c r="ITC16" s="140" t="s">
        <v>454</v>
      </c>
      <c r="ITD16" s="140" t="s">
        <v>454</v>
      </c>
      <c r="ITE16" s="140" t="s">
        <v>454</v>
      </c>
      <c r="ITF16" s="140" t="s">
        <v>454</v>
      </c>
      <c r="ITG16" s="140" t="s">
        <v>454</v>
      </c>
      <c r="ITH16" s="140" t="s">
        <v>454</v>
      </c>
      <c r="ITI16" s="140" t="s">
        <v>454</v>
      </c>
      <c r="ITJ16" s="140" t="s">
        <v>454</v>
      </c>
      <c r="ITK16" s="140" t="s">
        <v>454</v>
      </c>
      <c r="ITL16" s="140" t="s">
        <v>454</v>
      </c>
      <c r="ITM16" s="140" t="s">
        <v>454</v>
      </c>
      <c r="ITN16" s="140" t="s">
        <v>454</v>
      </c>
      <c r="ITO16" s="140" t="s">
        <v>454</v>
      </c>
      <c r="ITP16" s="140" t="s">
        <v>454</v>
      </c>
      <c r="ITQ16" s="140" t="s">
        <v>454</v>
      </c>
      <c r="ITR16" s="140" t="s">
        <v>454</v>
      </c>
      <c r="ITS16" s="140" t="s">
        <v>454</v>
      </c>
      <c r="ITT16" s="140" t="s">
        <v>454</v>
      </c>
      <c r="ITU16" s="140" t="s">
        <v>454</v>
      </c>
      <c r="ITV16" s="140" t="s">
        <v>454</v>
      </c>
      <c r="ITW16" s="140" t="s">
        <v>454</v>
      </c>
      <c r="ITX16" s="140" t="s">
        <v>454</v>
      </c>
      <c r="ITY16" s="140" t="s">
        <v>454</v>
      </c>
      <c r="ITZ16" s="140" t="s">
        <v>454</v>
      </c>
      <c r="IUA16" s="140" t="s">
        <v>454</v>
      </c>
      <c r="IUB16" s="140" t="s">
        <v>454</v>
      </c>
      <c r="IUC16" s="140" t="s">
        <v>454</v>
      </c>
      <c r="IUD16" s="140" t="s">
        <v>454</v>
      </c>
      <c r="IUE16" s="140" t="s">
        <v>454</v>
      </c>
      <c r="IUF16" s="140" t="s">
        <v>454</v>
      </c>
      <c r="IUG16" s="140" t="s">
        <v>454</v>
      </c>
      <c r="IUH16" s="140" t="s">
        <v>454</v>
      </c>
      <c r="IUI16" s="140" t="s">
        <v>454</v>
      </c>
      <c r="IUJ16" s="140" t="s">
        <v>454</v>
      </c>
      <c r="IUK16" s="140" t="s">
        <v>454</v>
      </c>
      <c r="IUL16" s="140" t="s">
        <v>454</v>
      </c>
      <c r="IUM16" s="140" t="s">
        <v>454</v>
      </c>
      <c r="IUN16" s="140" t="s">
        <v>454</v>
      </c>
      <c r="IUO16" s="140" t="s">
        <v>454</v>
      </c>
      <c r="IUP16" s="140" t="s">
        <v>454</v>
      </c>
      <c r="IUQ16" s="140" t="s">
        <v>454</v>
      </c>
      <c r="IUR16" s="140" t="s">
        <v>454</v>
      </c>
      <c r="IUS16" s="140" t="s">
        <v>454</v>
      </c>
      <c r="IUT16" s="140" t="s">
        <v>454</v>
      </c>
      <c r="IUU16" s="140" t="s">
        <v>454</v>
      </c>
      <c r="IUV16" s="140" t="s">
        <v>454</v>
      </c>
      <c r="IUW16" s="140" t="s">
        <v>454</v>
      </c>
      <c r="IUX16" s="140" t="s">
        <v>454</v>
      </c>
      <c r="IUY16" s="140" t="s">
        <v>454</v>
      </c>
      <c r="IUZ16" s="140" t="s">
        <v>454</v>
      </c>
      <c r="IVA16" s="140" t="s">
        <v>454</v>
      </c>
      <c r="IVB16" s="140" t="s">
        <v>454</v>
      </c>
      <c r="IVC16" s="140" t="s">
        <v>454</v>
      </c>
      <c r="IVD16" s="140" t="s">
        <v>454</v>
      </c>
      <c r="IVE16" s="140" t="s">
        <v>454</v>
      </c>
      <c r="IVF16" s="140" t="s">
        <v>454</v>
      </c>
      <c r="IVG16" s="140" t="s">
        <v>454</v>
      </c>
      <c r="IVH16" s="140" t="s">
        <v>454</v>
      </c>
      <c r="IVI16" s="140" t="s">
        <v>454</v>
      </c>
      <c r="IVJ16" s="140" t="s">
        <v>454</v>
      </c>
      <c r="IVK16" s="140" t="s">
        <v>454</v>
      </c>
      <c r="IVL16" s="140" t="s">
        <v>454</v>
      </c>
      <c r="IVM16" s="140" t="s">
        <v>454</v>
      </c>
      <c r="IVN16" s="140" t="s">
        <v>454</v>
      </c>
      <c r="IVO16" s="140" t="s">
        <v>454</v>
      </c>
      <c r="IVP16" s="140" t="s">
        <v>454</v>
      </c>
      <c r="IVQ16" s="140" t="s">
        <v>454</v>
      </c>
      <c r="IVR16" s="140" t="s">
        <v>454</v>
      </c>
      <c r="IVS16" s="140" t="s">
        <v>454</v>
      </c>
      <c r="IVT16" s="140" t="s">
        <v>454</v>
      </c>
      <c r="IVU16" s="140" t="s">
        <v>454</v>
      </c>
      <c r="IVV16" s="140" t="s">
        <v>454</v>
      </c>
      <c r="IVW16" s="140" t="s">
        <v>454</v>
      </c>
      <c r="IVX16" s="140" t="s">
        <v>454</v>
      </c>
      <c r="IVY16" s="140" t="s">
        <v>454</v>
      </c>
      <c r="IVZ16" s="140" t="s">
        <v>454</v>
      </c>
      <c r="IWA16" s="140" t="s">
        <v>454</v>
      </c>
      <c r="IWB16" s="140" t="s">
        <v>454</v>
      </c>
      <c r="IWC16" s="140" t="s">
        <v>454</v>
      </c>
      <c r="IWD16" s="140" t="s">
        <v>454</v>
      </c>
      <c r="IWE16" s="140" t="s">
        <v>454</v>
      </c>
      <c r="IWF16" s="140" t="s">
        <v>454</v>
      </c>
      <c r="IWG16" s="140" t="s">
        <v>454</v>
      </c>
      <c r="IWH16" s="140" t="s">
        <v>454</v>
      </c>
      <c r="IWI16" s="140" t="s">
        <v>454</v>
      </c>
      <c r="IWJ16" s="140" t="s">
        <v>454</v>
      </c>
      <c r="IWK16" s="140" t="s">
        <v>454</v>
      </c>
      <c r="IWL16" s="140" t="s">
        <v>454</v>
      </c>
      <c r="IWM16" s="140" t="s">
        <v>454</v>
      </c>
      <c r="IWN16" s="140" t="s">
        <v>454</v>
      </c>
      <c r="IWO16" s="140" t="s">
        <v>454</v>
      </c>
      <c r="IWP16" s="140" t="s">
        <v>454</v>
      </c>
      <c r="IWQ16" s="140" t="s">
        <v>454</v>
      </c>
      <c r="IWR16" s="140" t="s">
        <v>454</v>
      </c>
      <c r="IWS16" s="140" t="s">
        <v>454</v>
      </c>
      <c r="IWT16" s="140" t="s">
        <v>454</v>
      </c>
      <c r="IWU16" s="140" t="s">
        <v>454</v>
      </c>
      <c r="IWV16" s="140" t="s">
        <v>454</v>
      </c>
      <c r="IWW16" s="140" t="s">
        <v>454</v>
      </c>
      <c r="IWX16" s="140" t="s">
        <v>454</v>
      </c>
      <c r="IWY16" s="140" t="s">
        <v>454</v>
      </c>
      <c r="IWZ16" s="140" t="s">
        <v>454</v>
      </c>
      <c r="IXA16" s="140" t="s">
        <v>454</v>
      </c>
      <c r="IXB16" s="140" t="s">
        <v>454</v>
      </c>
      <c r="IXC16" s="140" t="s">
        <v>454</v>
      </c>
      <c r="IXD16" s="140" t="s">
        <v>454</v>
      </c>
      <c r="IXE16" s="140" t="s">
        <v>454</v>
      </c>
      <c r="IXF16" s="140" t="s">
        <v>454</v>
      </c>
      <c r="IXG16" s="140" t="s">
        <v>454</v>
      </c>
      <c r="IXH16" s="140" t="s">
        <v>454</v>
      </c>
      <c r="IXI16" s="140" t="s">
        <v>454</v>
      </c>
      <c r="IXJ16" s="140" t="s">
        <v>454</v>
      </c>
      <c r="IXK16" s="140" t="s">
        <v>454</v>
      </c>
      <c r="IXL16" s="140" t="s">
        <v>454</v>
      </c>
      <c r="IXM16" s="140" t="s">
        <v>454</v>
      </c>
      <c r="IXN16" s="140" t="s">
        <v>454</v>
      </c>
      <c r="IXO16" s="140" t="s">
        <v>454</v>
      </c>
      <c r="IXP16" s="140" t="s">
        <v>454</v>
      </c>
      <c r="IXQ16" s="140" t="s">
        <v>454</v>
      </c>
      <c r="IXR16" s="140" t="s">
        <v>454</v>
      </c>
      <c r="IXS16" s="140" t="s">
        <v>454</v>
      </c>
      <c r="IXT16" s="140" t="s">
        <v>454</v>
      </c>
      <c r="IXU16" s="140" t="s">
        <v>454</v>
      </c>
      <c r="IXV16" s="140" t="s">
        <v>454</v>
      </c>
      <c r="IXW16" s="140" t="s">
        <v>454</v>
      </c>
      <c r="IXX16" s="140" t="s">
        <v>454</v>
      </c>
      <c r="IXY16" s="140" t="s">
        <v>454</v>
      </c>
      <c r="IXZ16" s="140" t="s">
        <v>454</v>
      </c>
      <c r="IYA16" s="140" t="s">
        <v>454</v>
      </c>
      <c r="IYB16" s="140" t="s">
        <v>454</v>
      </c>
      <c r="IYC16" s="140" t="s">
        <v>454</v>
      </c>
      <c r="IYD16" s="140" t="s">
        <v>454</v>
      </c>
      <c r="IYE16" s="140" t="s">
        <v>454</v>
      </c>
      <c r="IYF16" s="140" t="s">
        <v>454</v>
      </c>
      <c r="IYG16" s="140" t="s">
        <v>454</v>
      </c>
      <c r="IYH16" s="140" t="s">
        <v>454</v>
      </c>
      <c r="IYI16" s="140" t="s">
        <v>454</v>
      </c>
      <c r="IYJ16" s="140" t="s">
        <v>454</v>
      </c>
      <c r="IYK16" s="140" t="s">
        <v>454</v>
      </c>
      <c r="IYL16" s="140" t="s">
        <v>454</v>
      </c>
      <c r="IYM16" s="140" t="s">
        <v>454</v>
      </c>
      <c r="IYN16" s="140" t="s">
        <v>454</v>
      </c>
      <c r="IYO16" s="140" t="s">
        <v>454</v>
      </c>
      <c r="IYP16" s="140" t="s">
        <v>454</v>
      </c>
      <c r="IYQ16" s="140" t="s">
        <v>454</v>
      </c>
      <c r="IYR16" s="140" t="s">
        <v>454</v>
      </c>
      <c r="IYS16" s="140" t="s">
        <v>454</v>
      </c>
      <c r="IYT16" s="140" t="s">
        <v>454</v>
      </c>
      <c r="IYU16" s="140" t="s">
        <v>454</v>
      </c>
      <c r="IYV16" s="140" t="s">
        <v>454</v>
      </c>
      <c r="IYW16" s="140" t="s">
        <v>454</v>
      </c>
      <c r="IYX16" s="140" t="s">
        <v>454</v>
      </c>
      <c r="IYY16" s="140" t="s">
        <v>454</v>
      </c>
      <c r="IYZ16" s="140" t="s">
        <v>454</v>
      </c>
      <c r="IZA16" s="140" t="s">
        <v>454</v>
      </c>
      <c r="IZB16" s="140" t="s">
        <v>454</v>
      </c>
      <c r="IZC16" s="140" t="s">
        <v>454</v>
      </c>
      <c r="IZD16" s="140" t="s">
        <v>454</v>
      </c>
      <c r="IZE16" s="140" t="s">
        <v>454</v>
      </c>
      <c r="IZF16" s="140" t="s">
        <v>454</v>
      </c>
      <c r="IZG16" s="140" t="s">
        <v>454</v>
      </c>
      <c r="IZH16" s="140" t="s">
        <v>454</v>
      </c>
      <c r="IZI16" s="140" t="s">
        <v>454</v>
      </c>
      <c r="IZJ16" s="140" t="s">
        <v>454</v>
      </c>
      <c r="IZK16" s="140" t="s">
        <v>454</v>
      </c>
      <c r="IZL16" s="140" t="s">
        <v>454</v>
      </c>
      <c r="IZM16" s="140" t="s">
        <v>454</v>
      </c>
      <c r="IZN16" s="140" t="s">
        <v>454</v>
      </c>
      <c r="IZO16" s="140" t="s">
        <v>454</v>
      </c>
      <c r="IZP16" s="140" t="s">
        <v>454</v>
      </c>
      <c r="IZQ16" s="140" t="s">
        <v>454</v>
      </c>
      <c r="IZR16" s="140" t="s">
        <v>454</v>
      </c>
      <c r="IZS16" s="140" t="s">
        <v>454</v>
      </c>
      <c r="IZT16" s="140" t="s">
        <v>454</v>
      </c>
      <c r="IZU16" s="140" t="s">
        <v>454</v>
      </c>
      <c r="IZV16" s="140" t="s">
        <v>454</v>
      </c>
      <c r="IZW16" s="140" t="s">
        <v>454</v>
      </c>
      <c r="IZX16" s="140" t="s">
        <v>454</v>
      </c>
      <c r="IZY16" s="140" t="s">
        <v>454</v>
      </c>
      <c r="IZZ16" s="140" t="s">
        <v>454</v>
      </c>
      <c r="JAA16" s="140" t="s">
        <v>454</v>
      </c>
      <c r="JAB16" s="140" t="s">
        <v>454</v>
      </c>
      <c r="JAC16" s="140" t="s">
        <v>454</v>
      </c>
      <c r="JAD16" s="140" t="s">
        <v>454</v>
      </c>
      <c r="JAE16" s="140" t="s">
        <v>454</v>
      </c>
      <c r="JAF16" s="140" t="s">
        <v>454</v>
      </c>
      <c r="JAG16" s="140" t="s">
        <v>454</v>
      </c>
      <c r="JAH16" s="140" t="s">
        <v>454</v>
      </c>
      <c r="JAI16" s="140" t="s">
        <v>454</v>
      </c>
      <c r="JAJ16" s="140" t="s">
        <v>454</v>
      </c>
      <c r="JAK16" s="140" t="s">
        <v>454</v>
      </c>
      <c r="JAL16" s="140" t="s">
        <v>454</v>
      </c>
      <c r="JAM16" s="140" t="s">
        <v>454</v>
      </c>
      <c r="JAN16" s="140" t="s">
        <v>454</v>
      </c>
      <c r="JAO16" s="140" t="s">
        <v>454</v>
      </c>
      <c r="JAP16" s="140" t="s">
        <v>454</v>
      </c>
      <c r="JAQ16" s="140" t="s">
        <v>454</v>
      </c>
      <c r="JAR16" s="140" t="s">
        <v>454</v>
      </c>
      <c r="JAS16" s="140" t="s">
        <v>454</v>
      </c>
      <c r="JAT16" s="140" t="s">
        <v>454</v>
      </c>
      <c r="JAU16" s="140" t="s">
        <v>454</v>
      </c>
      <c r="JAV16" s="140" t="s">
        <v>454</v>
      </c>
      <c r="JAW16" s="140" t="s">
        <v>454</v>
      </c>
      <c r="JAX16" s="140" t="s">
        <v>454</v>
      </c>
      <c r="JAY16" s="140" t="s">
        <v>454</v>
      </c>
      <c r="JAZ16" s="140" t="s">
        <v>454</v>
      </c>
      <c r="JBA16" s="140" t="s">
        <v>454</v>
      </c>
      <c r="JBB16" s="140" t="s">
        <v>454</v>
      </c>
      <c r="JBC16" s="140" t="s">
        <v>454</v>
      </c>
      <c r="JBD16" s="140" t="s">
        <v>454</v>
      </c>
      <c r="JBE16" s="140" t="s">
        <v>454</v>
      </c>
      <c r="JBF16" s="140" t="s">
        <v>454</v>
      </c>
      <c r="JBG16" s="140" t="s">
        <v>454</v>
      </c>
      <c r="JBH16" s="140" t="s">
        <v>454</v>
      </c>
      <c r="JBI16" s="140" t="s">
        <v>454</v>
      </c>
      <c r="JBJ16" s="140" t="s">
        <v>454</v>
      </c>
      <c r="JBK16" s="140" t="s">
        <v>454</v>
      </c>
      <c r="JBL16" s="140" t="s">
        <v>454</v>
      </c>
      <c r="JBM16" s="140" t="s">
        <v>454</v>
      </c>
      <c r="JBN16" s="140" t="s">
        <v>454</v>
      </c>
      <c r="JBO16" s="140" t="s">
        <v>454</v>
      </c>
      <c r="JBP16" s="140" t="s">
        <v>454</v>
      </c>
      <c r="JBQ16" s="140" t="s">
        <v>454</v>
      </c>
      <c r="JBR16" s="140" t="s">
        <v>454</v>
      </c>
      <c r="JBS16" s="140" t="s">
        <v>454</v>
      </c>
      <c r="JBT16" s="140" t="s">
        <v>454</v>
      </c>
      <c r="JBU16" s="140" t="s">
        <v>454</v>
      </c>
      <c r="JBV16" s="140" t="s">
        <v>454</v>
      </c>
      <c r="JBW16" s="140" t="s">
        <v>454</v>
      </c>
      <c r="JBX16" s="140" t="s">
        <v>454</v>
      </c>
      <c r="JBY16" s="140" t="s">
        <v>454</v>
      </c>
      <c r="JBZ16" s="140" t="s">
        <v>454</v>
      </c>
      <c r="JCA16" s="140" t="s">
        <v>454</v>
      </c>
      <c r="JCB16" s="140" t="s">
        <v>454</v>
      </c>
      <c r="JCC16" s="140" t="s">
        <v>454</v>
      </c>
      <c r="JCD16" s="140" t="s">
        <v>454</v>
      </c>
      <c r="JCE16" s="140" t="s">
        <v>454</v>
      </c>
      <c r="JCF16" s="140" t="s">
        <v>454</v>
      </c>
      <c r="JCG16" s="140" t="s">
        <v>454</v>
      </c>
      <c r="JCH16" s="140" t="s">
        <v>454</v>
      </c>
      <c r="JCI16" s="140" t="s">
        <v>454</v>
      </c>
      <c r="JCJ16" s="140" t="s">
        <v>454</v>
      </c>
      <c r="JCK16" s="140" t="s">
        <v>454</v>
      </c>
      <c r="JCL16" s="140" t="s">
        <v>454</v>
      </c>
      <c r="JCM16" s="140" t="s">
        <v>454</v>
      </c>
      <c r="JCN16" s="140" t="s">
        <v>454</v>
      </c>
      <c r="JCO16" s="140" t="s">
        <v>454</v>
      </c>
      <c r="JCP16" s="140" t="s">
        <v>454</v>
      </c>
      <c r="JCQ16" s="140" t="s">
        <v>454</v>
      </c>
      <c r="JCR16" s="140" t="s">
        <v>454</v>
      </c>
      <c r="JCS16" s="140" t="s">
        <v>454</v>
      </c>
      <c r="JCT16" s="140" t="s">
        <v>454</v>
      </c>
      <c r="JCU16" s="140" t="s">
        <v>454</v>
      </c>
      <c r="JCV16" s="140" t="s">
        <v>454</v>
      </c>
      <c r="JCW16" s="140" t="s">
        <v>454</v>
      </c>
      <c r="JCX16" s="140" t="s">
        <v>454</v>
      </c>
      <c r="JCY16" s="140" t="s">
        <v>454</v>
      </c>
      <c r="JCZ16" s="140" t="s">
        <v>454</v>
      </c>
      <c r="JDA16" s="140" t="s">
        <v>454</v>
      </c>
      <c r="JDB16" s="140" t="s">
        <v>454</v>
      </c>
      <c r="JDC16" s="140" t="s">
        <v>454</v>
      </c>
      <c r="JDD16" s="140" t="s">
        <v>454</v>
      </c>
      <c r="JDE16" s="140" t="s">
        <v>454</v>
      </c>
      <c r="JDF16" s="140" t="s">
        <v>454</v>
      </c>
      <c r="JDG16" s="140" t="s">
        <v>454</v>
      </c>
      <c r="JDH16" s="140" t="s">
        <v>454</v>
      </c>
      <c r="JDI16" s="140" t="s">
        <v>454</v>
      </c>
      <c r="JDJ16" s="140" t="s">
        <v>454</v>
      </c>
      <c r="JDK16" s="140" t="s">
        <v>454</v>
      </c>
      <c r="JDL16" s="140" t="s">
        <v>454</v>
      </c>
      <c r="JDM16" s="140" t="s">
        <v>454</v>
      </c>
      <c r="JDN16" s="140" t="s">
        <v>454</v>
      </c>
      <c r="JDO16" s="140" t="s">
        <v>454</v>
      </c>
      <c r="JDP16" s="140" t="s">
        <v>454</v>
      </c>
      <c r="JDQ16" s="140" t="s">
        <v>454</v>
      </c>
      <c r="JDR16" s="140" t="s">
        <v>454</v>
      </c>
      <c r="JDS16" s="140" t="s">
        <v>454</v>
      </c>
      <c r="JDT16" s="140" t="s">
        <v>454</v>
      </c>
      <c r="JDU16" s="140" t="s">
        <v>454</v>
      </c>
      <c r="JDV16" s="140" t="s">
        <v>454</v>
      </c>
      <c r="JDW16" s="140" t="s">
        <v>454</v>
      </c>
      <c r="JDX16" s="140" t="s">
        <v>454</v>
      </c>
      <c r="JDY16" s="140" t="s">
        <v>454</v>
      </c>
      <c r="JDZ16" s="140" t="s">
        <v>454</v>
      </c>
      <c r="JEA16" s="140" t="s">
        <v>454</v>
      </c>
      <c r="JEB16" s="140" t="s">
        <v>454</v>
      </c>
      <c r="JEC16" s="140" t="s">
        <v>454</v>
      </c>
      <c r="JED16" s="140" t="s">
        <v>454</v>
      </c>
      <c r="JEE16" s="140" t="s">
        <v>454</v>
      </c>
      <c r="JEF16" s="140" t="s">
        <v>454</v>
      </c>
      <c r="JEG16" s="140" t="s">
        <v>454</v>
      </c>
      <c r="JEH16" s="140" t="s">
        <v>454</v>
      </c>
      <c r="JEI16" s="140" t="s">
        <v>454</v>
      </c>
      <c r="JEJ16" s="140" t="s">
        <v>454</v>
      </c>
      <c r="JEK16" s="140" t="s">
        <v>454</v>
      </c>
      <c r="JEL16" s="140" t="s">
        <v>454</v>
      </c>
      <c r="JEM16" s="140" t="s">
        <v>454</v>
      </c>
      <c r="JEN16" s="140" t="s">
        <v>454</v>
      </c>
      <c r="JEO16" s="140" t="s">
        <v>454</v>
      </c>
      <c r="JEP16" s="140" t="s">
        <v>454</v>
      </c>
      <c r="JEQ16" s="140" t="s">
        <v>454</v>
      </c>
      <c r="JER16" s="140" t="s">
        <v>454</v>
      </c>
      <c r="JES16" s="140" t="s">
        <v>454</v>
      </c>
      <c r="JET16" s="140" t="s">
        <v>454</v>
      </c>
      <c r="JEU16" s="140" t="s">
        <v>454</v>
      </c>
      <c r="JEV16" s="140" t="s">
        <v>454</v>
      </c>
      <c r="JEW16" s="140" t="s">
        <v>454</v>
      </c>
      <c r="JEX16" s="140" t="s">
        <v>454</v>
      </c>
      <c r="JEY16" s="140" t="s">
        <v>454</v>
      </c>
      <c r="JEZ16" s="140" t="s">
        <v>454</v>
      </c>
      <c r="JFA16" s="140" t="s">
        <v>454</v>
      </c>
      <c r="JFB16" s="140" t="s">
        <v>454</v>
      </c>
      <c r="JFC16" s="140" t="s">
        <v>454</v>
      </c>
      <c r="JFD16" s="140" t="s">
        <v>454</v>
      </c>
      <c r="JFE16" s="140" t="s">
        <v>454</v>
      </c>
      <c r="JFF16" s="140" t="s">
        <v>454</v>
      </c>
      <c r="JFG16" s="140" t="s">
        <v>454</v>
      </c>
      <c r="JFH16" s="140" t="s">
        <v>454</v>
      </c>
      <c r="JFI16" s="140" t="s">
        <v>454</v>
      </c>
      <c r="JFJ16" s="140" t="s">
        <v>454</v>
      </c>
      <c r="JFK16" s="140" t="s">
        <v>454</v>
      </c>
      <c r="JFL16" s="140" t="s">
        <v>454</v>
      </c>
      <c r="JFM16" s="140" t="s">
        <v>454</v>
      </c>
      <c r="JFN16" s="140" t="s">
        <v>454</v>
      </c>
      <c r="JFO16" s="140" t="s">
        <v>454</v>
      </c>
      <c r="JFP16" s="140" t="s">
        <v>454</v>
      </c>
      <c r="JFQ16" s="140" t="s">
        <v>454</v>
      </c>
      <c r="JFR16" s="140" t="s">
        <v>454</v>
      </c>
      <c r="JFS16" s="140" t="s">
        <v>454</v>
      </c>
      <c r="JFT16" s="140" t="s">
        <v>454</v>
      </c>
      <c r="JFU16" s="140" t="s">
        <v>454</v>
      </c>
      <c r="JFV16" s="140" t="s">
        <v>454</v>
      </c>
      <c r="JFW16" s="140" t="s">
        <v>454</v>
      </c>
      <c r="JFX16" s="140" t="s">
        <v>454</v>
      </c>
      <c r="JFY16" s="140" t="s">
        <v>454</v>
      </c>
      <c r="JFZ16" s="140" t="s">
        <v>454</v>
      </c>
      <c r="JGA16" s="140" t="s">
        <v>454</v>
      </c>
      <c r="JGB16" s="140" t="s">
        <v>454</v>
      </c>
      <c r="JGC16" s="140" t="s">
        <v>454</v>
      </c>
      <c r="JGD16" s="140" t="s">
        <v>454</v>
      </c>
      <c r="JGE16" s="140" t="s">
        <v>454</v>
      </c>
      <c r="JGF16" s="140" t="s">
        <v>454</v>
      </c>
      <c r="JGG16" s="140" t="s">
        <v>454</v>
      </c>
      <c r="JGH16" s="140" t="s">
        <v>454</v>
      </c>
      <c r="JGI16" s="140" t="s">
        <v>454</v>
      </c>
      <c r="JGJ16" s="140" t="s">
        <v>454</v>
      </c>
      <c r="JGK16" s="140" t="s">
        <v>454</v>
      </c>
      <c r="JGL16" s="140" t="s">
        <v>454</v>
      </c>
      <c r="JGM16" s="140" t="s">
        <v>454</v>
      </c>
      <c r="JGN16" s="140" t="s">
        <v>454</v>
      </c>
      <c r="JGO16" s="140" t="s">
        <v>454</v>
      </c>
      <c r="JGP16" s="140" t="s">
        <v>454</v>
      </c>
      <c r="JGQ16" s="140" t="s">
        <v>454</v>
      </c>
      <c r="JGR16" s="140" t="s">
        <v>454</v>
      </c>
      <c r="JGS16" s="140" t="s">
        <v>454</v>
      </c>
      <c r="JGT16" s="140" t="s">
        <v>454</v>
      </c>
      <c r="JGU16" s="140" t="s">
        <v>454</v>
      </c>
      <c r="JGV16" s="140" t="s">
        <v>454</v>
      </c>
      <c r="JGW16" s="140" t="s">
        <v>454</v>
      </c>
      <c r="JGX16" s="140" t="s">
        <v>454</v>
      </c>
      <c r="JGY16" s="140" t="s">
        <v>454</v>
      </c>
      <c r="JGZ16" s="140" t="s">
        <v>454</v>
      </c>
      <c r="JHA16" s="140" t="s">
        <v>454</v>
      </c>
      <c r="JHB16" s="140" t="s">
        <v>454</v>
      </c>
      <c r="JHC16" s="140" t="s">
        <v>454</v>
      </c>
      <c r="JHD16" s="140" t="s">
        <v>454</v>
      </c>
      <c r="JHE16" s="140" t="s">
        <v>454</v>
      </c>
      <c r="JHF16" s="140" t="s">
        <v>454</v>
      </c>
      <c r="JHG16" s="140" t="s">
        <v>454</v>
      </c>
      <c r="JHH16" s="140" t="s">
        <v>454</v>
      </c>
      <c r="JHI16" s="140" t="s">
        <v>454</v>
      </c>
      <c r="JHJ16" s="140" t="s">
        <v>454</v>
      </c>
      <c r="JHK16" s="140" t="s">
        <v>454</v>
      </c>
      <c r="JHL16" s="140" t="s">
        <v>454</v>
      </c>
      <c r="JHM16" s="140" t="s">
        <v>454</v>
      </c>
      <c r="JHN16" s="140" t="s">
        <v>454</v>
      </c>
      <c r="JHO16" s="140" t="s">
        <v>454</v>
      </c>
      <c r="JHP16" s="140" t="s">
        <v>454</v>
      </c>
      <c r="JHQ16" s="140" t="s">
        <v>454</v>
      </c>
      <c r="JHR16" s="140" t="s">
        <v>454</v>
      </c>
      <c r="JHS16" s="140" t="s">
        <v>454</v>
      </c>
      <c r="JHT16" s="140" t="s">
        <v>454</v>
      </c>
      <c r="JHU16" s="140" t="s">
        <v>454</v>
      </c>
      <c r="JHV16" s="140" t="s">
        <v>454</v>
      </c>
      <c r="JHW16" s="140" t="s">
        <v>454</v>
      </c>
      <c r="JHX16" s="140" t="s">
        <v>454</v>
      </c>
      <c r="JHY16" s="140" t="s">
        <v>454</v>
      </c>
      <c r="JHZ16" s="140" t="s">
        <v>454</v>
      </c>
      <c r="JIA16" s="140" t="s">
        <v>454</v>
      </c>
      <c r="JIB16" s="140" t="s">
        <v>454</v>
      </c>
      <c r="JIC16" s="140" t="s">
        <v>454</v>
      </c>
      <c r="JID16" s="140" t="s">
        <v>454</v>
      </c>
      <c r="JIE16" s="140" t="s">
        <v>454</v>
      </c>
      <c r="JIF16" s="140" t="s">
        <v>454</v>
      </c>
      <c r="JIG16" s="140" t="s">
        <v>454</v>
      </c>
      <c r="JIH16" s="140" t="s">
        <v>454</v>
      </c>
      <c r="JII16" s="140" t="s">
        <v>454</v>
      </c>
      <c r="JIJ16" s="140" t="s">
        <v>454</v>
      </c>
      <c r="JIK16" s="140" t="s">
        <v>454</v>
      </c>
      <c r="JIL16" s="140" t="s">
        <v>454</v>
      </c>
      <c r="JIM16" s="140" t="s">
        <v>454</v>
      </c>
      <c r="JIN16" s="140" t="s">
        <v>454</v>
      </c>
      <c r="JIO16" s="140" t="s">
        <v>454</v>
      </c>
      <c r="JIP16" s="140" t="s">
        <v>454</v>
      </c>
      <c r="JIQ16" s="140" t="s">
        <v>454</v>
      </c>
      <c r="JIR16" s="140" t="s">
        <v>454</v>
      </c>
      <c r="JIS16" s="140" t="s">
        <v>454</v>
      </c>
      <c r="JIT16" s="140" t="s">
        <v>454</v>
      </c>
      <c r="JIU16" s="140" t="s">
        <v>454</v>
      </c>
      <c r="JIV16" s="140" t="s">
        <v>454</v>
      </c>
      <c r="JIW16" s="140" t="s">
        <v>454</v>
      </c>
      <c r="JIX16" s="140" t="s">
        <v>454</v>
      </c>
      <c r="JIY16" s="140" t="s">
        <v>454</v>
      </c>
      <c r="JIZ16" s="140" t="s">
        <v>454</v>
      </c>
      <c r="JJA16" s="140" t="s">
        <v>454</v>
      </c>
      <c r="JJB16" s="140" t="s">
        <v>454</v>
      </c>
      <c r="JJC16" s="140" t="s">
        <v>454</v>
      </c>
      <c r="JJD16" s="140" t="s">
        <v>454</v>
      </c>
      <c r="JJE16" s="140" t="s">
        <v>454</v>
      </c>
      <c r="JJF16" s="140" t="s">
        <v>454</v>
      </c>
      <c r="JJG16" s="140" t="s">
        <v>454</v>
      </c>
      <c r="JJH16" s="140" t="s">
        <v>454</v>
      </c>
      <c r="JJI16" s="140" t="s">
        <v>454</v>
      </c>
      <c r="JJJ16" s="140" t="s">
        <v>454</v>
      </c>
      <c r="JJK16" s="140" t="s">
        <v>454</v>
      </c>
      <c r="JJL16" s="140" t="s">
        <v>454</v>
      </c>
      <c r="JJM16" s="140" t="s">
        <v>454</v>
      </c>
      <c r="JJN16" s="140" t="s">
        <v>454</v>
      </c>
      <c r="JJO16" s="140" t="s">
        <v>454</v>
      </c>
      <c r="JJP16" s="140" t="s">
        <v>454</v>
      </c>
      <c r="JJQ16" s="140" t="s">
        <v>454</v>
      </c>
      <c r="JJR16" s="140" t="s">
        <v>454</v>
      </c>
      <c r="JJS16" s="140" t="s">
        <v>454</v>
      </c>
      <c r="JJT16" s="140" t="s">
        <v>454</v>
      </c>
      <c r="JJU16" s="140" t="s">
        <v>454</v>
      </c>
      <c r="JJV16" s="140" t="s">
        <v>454</v>
      </c>
      <c r="JJW16" s="140" t="s">
        <v>454</v>
      </c>
      <c r="JJX16" s="140" t="s">
        <v>454</v>
      </c>
      <c r="JJY16" s="140" t="s">
        <v>454</v>
      </c>
      <c r="JJZ16" s="140" t="s">
        <v>454</v>
      </c>
      <c r="JKA16" s="140" t="s">
        <v>454</v>
      </c>
      <c r="JKB16" s="140" t="s">
        <v>454</v>
      </c>
      <c r="JKC16" s="140" t="s">
        <v>454</v>
      </c>
      <c r="JKD16" s="140" t="s">
        <v>454</v>
      </c>
      <c r="JKE16" s="140" t="s">
        <v>454</v>
      </c>
      <c r="JKF16" s="140" t="s">
        <v>454</v>
      </c>
      <c r="JKG16" s="140" t="s">
        <v>454</v>
      </c>
      <c r="JKH16" s="140" t="s">
        <v>454</v>
      </c>
      <c r="JKI16" s="140" t="s">
        <v>454</v>
      </c>
      <c r="JKJ16" s="140" t="s">
        <v>454</v>
      </c>
      <c r="JKK16" s="140" t="s">
        <v>454</v>
      </c>
      <c r="JKL16" s="140" t="s">
        <v>454</v>
      </c>
      <c r="JKM16" s="140" t="s">
        <v>454</v>
      </c>
      <c r="JKN16" s="140" t="s">
        <v>454</v>
      </c>
      <c r="JKO16" s="140" t="s">
        <v>454</v>
      </c>
      <c r="JKP16" s="140" t="s">
        <v>454</v>
      </c>
      <c r="JKQ16" s="140" t="s">
        <v>454</v>
      </c>
      <c r="JKR16" s="140" t="s">
        <v>454</v>
      </c>
      <c r="JKS16" s="140" t="s">
        <v>454</v>
      </c>
      <c r="JKT16" s="140" t="s">
        <v>454</v>
      </c>
      <c r="JKU16" s="140" t="s">
        <v>454</v>
      </c>
      <c r="JKV16" s="140" t="s">
        <v>454</v>
      </c>
      <c r="JKW16" s="140" t="s">
        <v>454</v>
      </c>
      <c r="JKX16" s="140" t="s">
        <v>454</v>
      </c>
      <c r="JKY16" s="140" t="s">
        <v>454</v>
      </c>
      <c r="JKZ16" s="140" t="s">
        <v>454</v>
      </c>
      <c r="JLA16" s="140" t="s">
        <v>454</v>
      </c>
      <c r="JLB16" s="140" t="s">
        <v>454</v>
      </c>
      <c r="JLC16" s="140" t="s">
        <v>454</v>
      </c>
      <c r="JLD16" s="140" t="s">
        <v>454</v>
      </c>
      <c r="JLE16" s="140" t="s">
        <v>454</v>
      </c>
      <c r="JLF16" s="140" t="s">
        <v>454</v>
      </c>
      <c r="JLG16" s="140" t="s">
        <v>454</v>
      </c>
      <c r="JLH16" s="140" t="s">
        <v>454</v>
      </c>
      <c r="JLI16" s="140" t="s">
        <v>454</v>
      </c>
      <c r="JLJ16" s="140" t="s">
        <v>454</v>
      </c>
      <c r="JLK16" s="140" t="s">
        <v>454</v>
      </c>
      <c r="JLL16" s="140" t="s">
        <v>454</v>
      </c>
      <c r="JLM16" s="140" t="s">
        <v>454</v>
      </c>
      <c r="JLN16" s="140" t="s">
        <v>454</v>
      </c>
      <c r="JLO16" s="140" t="s">
        <v>454</v>
      </c>
      <c r="JLP16" s="140" t="s">
        <v>454</v>
      </c>
      <c r="JLQ16" s="140" t="s">
        <v>454</v>
      </c>
      <c r="JLR16" s="140" t="s">
        <v>454</v>
      </c>
      <c r="JLS16" s="140" t="s">
        <v>454</v>
      </c>
      <c r="JLT16" s="140" t="s">
        <v>454</v>
      </c>
      <c r="JLU16" s="140" t="s">
        <v>454</v>
      </c>
      <c r="JLV16" s="140" t="s">
        <v>454</v>
      </c>
      <c r="JLW16" s="140" t="s">
        <v>454</v>
      </c>
      <c r="JLX16" s="140" t="s">
        <v>454</v>
      </c>
      <c r="JLY16" s="140" t="s">
        <v>454</v>
      </c>
      <c r="JLZ16" s="140" t="s">
        <v>454</v>
      </c>
      <c r="JMA16" s="140" t="s">
        <v>454</v>
      </c>
      <c r="JMB16" s="140" t="s">
        <v>454</v>
      </c>
      <c r="JMC16" s="140" t="s">
        <v>454</v>
      </c>
      <c r="JMD16" s="140" t="s">
        <v>454</v>
      </c>
      <c r="JME16" s="140" t="s">
        <v>454</v>
      </c>
      <c r="JMF16" s="140" t="s">
        <v>454</v>
      </c>
      <c r="JMG16" s="140" t="s">
        <v>454</v>
      </c>
      <c r="JMH16" s="140" t="s">
        <v>454</v>
      </c>
      <c r="JMI16" s="140" t="s">
        <v>454</v>
      </c>
      <c r="JMJ16" s="140" t="s">
        <v>454</v>
      </c>
      <c r="JMK16" s="140" t="s">
        <v>454</v>
      </c>
      <c r="JML16" s="140" t="s">
        <v>454</v>
      </c>
      <c r="JMM16" s="140" t="s">
        <v>454</v>
      </c>
      <c r="JMN16" s="140" t="s">
        <v>454</v>
      </c>
      <c r="JMO16" s="140" t="s">
        <v>454</v>
      </c>
      <c r="JMP16" s="140" t="s">
        <v>454</v>
      </c>
      <c r="JMQ16" s="140" t="s">
        <v>454</v>
      </c>
      <c r="JMR16" s="140" t="s">
        <v>454</v>
      </c>
      <c r="JMS16" s="140" t="s">
        <v>454</v>
      </c>
      <c r="JMT16" s="140" t="s">
        <v>454</v>
      </c>
      <c r="JMU16" s="140" t="s">
        <v>454</v>
      </c>
      <c r="JMV16" s="140" t="s">
        <v>454</v>
      </c>
      <c r="JMW16" s="140" t="s">
        <v>454</v>
      </c>
      <c r="JMX16" s="140" t="s">
        <v>454</v>
      </c>
      <c r="JMY16" s="140" t="s">
        <v>454</v>
      </c>
      <c r="JMZ16" s="140" t="s">
        <v>454</v>
      </c>
      <c r="JNA16" s="140" t="s">
        <v>454</v>
      </c>
      <c r="JNB16" s="140" t="s">
        <v>454</v>
      </c>
      <c r="JNC16" s="140" t="s">
        <v>454</v>
      </c>
      <c r="JND16" s="140" t="s">
        <v>454</v>
      </c>
      <c r="JNE16" s="140" t="s">
        <v>454</v>
      </c>
      <c r="JNF16" s="140" t="s">
        <v>454</v>
      </c>
      <c r="JNG16" s="140" t="s">
        <v>454</v>
      </c>
      <c r="JNH16" s="140" t="s">
        <v>454</v>
      </c>
      <c r="JNI16" s="140" t="s">
        <v>454</v>
      </c>
      <c r="JNJ16" s="140" t="s">
        <v>454</v>
      </c>
      <c r="JNK16" s="140" t="s">
        <v>454</v>
      </c>
      <c r="JNL16" s="140" t="s">
        <v>454</v>
      </c>
      <c r="JNM16" s="140" t="s">
        <v>454</v>
      </c>
      <c r="JNN16" s="140" t="s">
        <v>454</v>
      </c>
      <c r="JNO16" s="140" t="s">
        <v>454</v>
      </c>
      <c r="JNP16" s="140" t="s">
        <v>454</v>
      </c>
      <c r="JNQ16" s="140" t="s">
        <v>454</v>
      </c>
      <c r="JNR16" s="140" t="s">
        <v>454</v>
      </c>
      <c r="JNS16" s="140" t="s">
        <v>454</v>
      </c>
      <c r="JNT16" s="140" t="s">
        <v>454</v>
      </c>
      <c r="JNU16" s="140" t="s">
        <v>454</v>
      </c>
      <c r="JNV16" s="140" t="s">
        <v>454</v>
      </c>
      <c r="JNW16" s="140" t="s">
        <v>454</v>
      </c>
      <c r="JNX16" s="140" t="s">
        <v>454</v>
      </c>
      <c r="JNY16" s="140" t="s">
        <v>454</v>
      </c>
      <c r="JNZ16" s="140" t="s">
        <v>454</v>
      </c>
      <c r="JOA16" s="140" t="s">
        <v>454</v>
      </c>
      <c r="JOB16" s="140" t="s">
        <v>454</v>
      </c>
      <c r="JOC16" s="140" t="s">
        <v>454</v>
      </c>
      <c r="JOD16" s="140" t="s">
        <v>454</v>
      </c>
      <c r="JOE16" s="140" t="s">
        <v>454</v>
      </c>
      <c r="JOF16" s="140" t="s">
        <v>454</v>
      </c>
      <c r="JOG16" s="140" t="s">
        <v>454</v>
      </c>
      <c r="JOH16" s="140" t="s">
        <v>454</v>
      </c>
      <c r="JOI16" s="140" t="s">
        <v>454</v>
      </c>
      <c r="JOJ16" s="140" t="s">
        <v>454</v>
      </c>
      <c r="JOK16" s="140" t="s">
        <v>454</v>
      </c>
      <c r="JOL16" s="140" t="s">
        <v>454</v>
      </c>
      <c r="JOM16" s="140" t="s">
        <v>454</v>
      </c>
      <c r="JON16" s="140" t="s">
        <v>454</v>
      </c>
      <c r="JOO16" s="140" t="s">
        <v>454</v>
      </c>
      <c r="JOP16" s="140" t="s">
        <v>454</v>
      </c>
      <c r="JOQ16" s="140" t="s">
        <v>454</v>
      </c>
      <c r="JOR16" s="140" t="s">
        <v>454</v>
      </c>
      <c r="JOS16" s="140" t="s">
        <v>454</v>
      </c>
      <c r="JOT16" s="140" t="s">
        <v>454</v>
      </c>
      <c r="JOU16" s="140" t="s">
        <v>454</v>
      </c>
      <c r="JOV16" s="140" t="s">
        <v>454</v>
      </c>
      <c r="JOW16" s="140" t="s">
        <v>454</v>
      </c>
      <c r="JOX16" s="140" t="s">
        <v>454</v>
      </c>
      <c r="JOY16" s="140" t="s">
        <v>454</v>
      </c>
      <c r="JOZ16" s="140" t="s">
        <v>454</v>
      </c>
      <c r="JPA16" s="140" t="s">
        <v>454</v>
      </c>
      <c r="JPB16" s="140" t="s">
        <v>454</v>
      </c>
      <c r="JPC16" s="140" t="s">
        <v>454</v>
      </c>
      <c r="JPD16" s="140" t="s">
        <v>454</v>
      </c>
      <c r="JPE16" s="140" t="s">
        <v>454</v>
      </c>
      <c r="JPF16" s="140" t="s">
        <v>454</v>
      </c>
      <c r="JPG16" s="140" t="s">
        <v>454</v>
      </c>
      <c r="JPH16" s="140" t="s">
        <v>454</v>
      </c>
      <c r="JPI16" s="140" t="s">
        <v>454</v>
      </c>
      <c r="JPJ16" s="140" t="s">
        <v>454</v>
      </c>
      <c r="JPK16" s="140" t="s">
        <v>454</v>
      </c>
      <c r="JPL16" s="140" t="s">
        <v>454</v>
      </c>
      <c r="JPM16" s="140" t="s">
        <v>454</v>
      </c>
      <c r="JPN16" s="140" t="s">
        <v>454</v>
      </c>
      <c r="JPO16" s="140" t="s">
        <v>454</v>
      </c>
      <c r="JPP16" s="140" t="s">
        <v>454</v>
      </c>
      <c r="JPQ16" s="140" t="s">
        <v>454</v>
      </c>
      <c r="JPR16" s="140" t="s">
        <v>454</v>
      </c>
      <c r="JPS16" s="140" t="s">
        <v>454</v>
      </c>
      <c r="JPT16" s="140" t="s">
        <v>454</v>
      </c>
      <c r="JPU16" s="140" t="s">
        <v>454</v>
      </c>
      <c r="JPV16" s="140" t="s">
        <v>454</v>
      </c>
      <c r="JPW16" s="140" t="s">
        <v>454</v>
      </c>
      <c r="JPX16" s="140" t="s">
        <v>454</v>
      </c>
      <c r="JPY16" s="140" t="s">
        <v>454</v>
      </c>
      <c r="JPZ16" s="140" t="s">
        <v>454</v>
      </c>
      <c r="JQA16" s="140" t="s">
        <v>454</v>
      </c>
      <c r="JQB16" s="140" t="s">
        <v>454</v>
      </c>
      <c r="JQC16" s="140" t="s">
        <v>454</v>
      </c>
      <c r="JQD16" s="140" t="s">
        <v>454</v>
      </c>
      <c r="JQE16" s="140" t="s">
        <v>454</v>
      </c>
      <c r="JQF16" s="140" t="s">
        <v>454</v>
      </c>
      <c r="JQG16" s="140" t="s">
        <v>454</v>
      </c>
      <c r="JQH16" s="140" t="s">
        <v>454</v>
      </c>
      <c r="JQI16" s="140" t="s">
        <v>454</v>
      </c>
      <c r="JQJ16" s="140" t="s">
        <v>454</v>
      </c>
      <c r="JQK16" s="140" t="s">
        <v>454</v>
      </c>
      <c r="JQL16" s="140" t="s">
        <v>454</v>
      </c>
      <c r="JQM16" s="140" t="s">
        <v>454</v>
      </c>
      <c r="JQN16" s="140" t="s">
        <v>454</v>
      </c>
      <c r="JQO16" s="140" t="s">
        <v>454</v>
      </c>
      <c r="JQP16" s="140" t="s">
        <v>454</v>
      </c>
      <c r="JQQ16" s="140" t="s">
        <v>454</v>
      </c>
      <c r="JQR16" s="140" t="s">
        <v>454</v>
      </c>
      <c r="JQS16" s="140" t="s">
        <v>454</v>
      </c>
      <c r="JQT16" s="140" t="s">
        <v>454</v>
      </c>
      <c r="JQU16" s="140" t="s">
        <v>454</v>
      </c>
      <c r="JQV16" s="140" t="s">
        <v>454</v>
      </c>
      <c r="JQW16" s="140" t="s">
        <v>454</v>
      </c>
      <c r="JQX16" s="140" t="s">
        <v>454</v>
      </c>
      <c r="JQY16" s="140" t="s">
        <v>454</v>
      </c>
      <c r="JQZ16" s="140" t="s">
        <v>454</v>
      </c>
      <c r="JRA16" s="140" t="s">
        <v>454</v>
      </c>
      <c r="JRB16" s="140" t="s">
        <v>454</v>
      </c>
      <c r="JRC16" s="140" t="s">
        <v>454</v>
      </c>
      <c r="JRD16" s="140" t="s">
        <v>454</v>
      </c>
      <c r="JRE16" s="140" t="s">
        <v>454</v>
      </c>
      <c r="JRF16" s="140" t="s">
        <v>454</v>
      </c>
      <c r="JRG16" s="140" t="s">
        <v>454</v>
      </c>
      <c r="JRH16" s="140" t="s">
        <v>454</v>
      </c>
      <c r="JRI16" s="140" t="s">
        <v>454</v>
      </c>
      <c r="JRJ16" s="140" t="s">
        <v>454</v>
      </c>
      <c r="JRK16" s="140" t="s">
        <v>454</v>
      </c>
      <c r="JRL16" s="140" t="s">
        <v>454</v>
      </c>
      <c r="JRM16" s="140" t="s">
        <v>454</v>
      </c>
      <c r="JRN16" s="140" t="s">
        <v>454</v>
      </c>
      <c r="JRO16" s="140" t="s">
        <v>454</v>
      </c>
      <c r="JRP16" s="140" t="s">
        <v>454</v>
      </c>
      <c r="JRQ16" s="140" t="s">
        <v>454</v>
      </c>
      <c r="JRR16" s="140" t="s">
        <v>454</v>
      </c>
      <c r="JRS16" s="140" t="s">
        <v>454</v>
      </c>
      <c r="JRT16" s="140" t="s">
        <v>454</v>
      </c>
      <c r="JRU16" s="140" t="s">
        <v>454</v>
      </c>
      <c r="JRV16" s="140" t="s">
        <v>454</v>
      </c>
      <c r="JRW16" s="140" t="s">
        <v>454</v>
      </c>
      <c r="JRX16" s="140" t="s">
        <v>454</v>
      </c>
      <c r="JRY16" s="140" t="s">
        <v>454</v>
      </c>
      <c r="JRZ16" s="140" t="s">
        <v>454</v>
      </c>
      <c r="JSA16" s="140" t="s">
        <v>454</v>
      </c>
      <c r="JSB16" s="140" t="s">
        <v>454</v>
      </c>
      <c r="JSC16" s="140" t="s">
        <v>454</v>
      </c>
      <c r="JSD16" s="140" t="s">
        <v>454</v>
      </c>
      <c r="JSE16" s="140" t="s">
        <v>454</v>
      </c>
      <c r="JSF16" s="140" t="s">
        <v>454</v>
      </c>
      <c r="JSG16" s="140" t="s">
        <v>454</v>
      </c>
      <c r="JSH16" s="140" t="s">
        <v>454</v>
      </c>
      <c r="JSI16" s="140" t="s">
        <v>454</v>
      </c>
      <c r="JSJ16" s="140" t="s">
        <v>454</v>
      </c>
      <c r="JSK16" s="140" t="s">
        <v>454</v>
      </c>
      <c r="JSL16" s="140" t="s">
        <v>454</v>
      </c>
      <c r="JSM16" s="140" t="s">
        <v>454</v>
      </c>
      <c r="JSN16" s="140" t="s">
        <v>454</v>
      </c>
      <c r="JSO16" s="140" t="s">
        <v>454</v>
      </c>
      <c r="JSP16" s="140" t="s">
        <v>454</v>
      </c>
      <c r="JSQ16" s="140" t="s">
        <v>454</v>
      </c>
      <c r="JSR16" s="140" t="s">
        <v>454</v>
      </c>
      <c r="JSS16" s="140" t="s">
        <v>454</v>
      </c>
      <c r="JST16" s="140" t="s">
        <v>454</v>
      </c>
      <c r="JSU16" s="140" t="s">
        <v>454</v>
      </c>
      <c r="JSV16" s="140" t="s">
        <v>454</v>
      </c>
      <c r="JSW16" s="140" t="s">
        <v>454</v>
      </c>
      <c r="JSX16" s="140" t="s">
        <v>454</v>
      </c>
      <c r="JSY16" s="140" t="s">
        <v>454</v>
      </c>
      <c r="JSZ16" s="140" t="s">
        <v>454</v>
      </c>
      <c r="JTA16" s="140" t="s">
        <v>454</v>
      </c>
      <c r="JTB16" s="140" t="s">
        <v>454</v>
      </c>
      <c r="JTC16" s="140" t="s">
        <v>454</v>
      </c>
      <c r="JTD16" s="140" t="s">
        <v>454</v>
      </c>
      <c r="JTE16" s="140" t="s">
        <v>454</v>
      </c>
      <c r="JTF16" s="140" t="s">
        <v>454</v>
      </c>
      <c r="JTG16" s="140" t="s">
        <v>454</v>
      </c>
      <c r="JTH16" s="140" t="s">
        <v>454</v>
      </c>
      <c r="JTI16" s="140" t="s">
        <v>454</v>
      </c>
      <c r="JTJ16" s="140" t="s">
        <v>454</v>
      </c>
      <c r="JTK16" s="140" t="s">
        <v>454</v>
      </c>
      <c r="JTL16" s="140" t="s">
        <v>454</v>
      </c>
      <c r="JTM16" s="140" t="s">
        <v>454</v>
      </c>
      <c r="JTN16" s="140" t="s">
        <v>454</v>
      </c>
      <c r="JTO16" s="140" t="s">
        <v>454</v>
      </c>
      <c r="JTP16" s="140" t="s">
        <v>454</v>
      </c>
      <c r="JTQ16" s="140" t="s">
        <v>454</v>
      </c>
      <c r="JTR16" s="140" t="s">
        <v>454</v>
      </c>
      <c r="JTS16" s="140" t="s">
        <v>454</v>
      </c>
      <c r="JTT16" s="140" t="s">
        <v>454</v>
      </c>
      <c r="JTU16" s="140" t="s">
        <v>454</v>
      </c>
      <c r="JTV16" s="140" t="s">
        <v>454</v>
      </c>
      <c r="JTW16" s="140" t="s">
        <v>454</v>
      </c>
      <c r="JTX16" s="140" t="s">
        <v>454</v>
      </c>
      <c r="JTY16" s="140" t="s">
        <v>454</v>
      </c>
      <c r="JTZ16" s="140" t="s">
        <v>454</v>
      </c>
      <c r="JUA16" s="140" t="s">
        <v>454</v>
      </c>
      <c r="JUB16" s="140" t="s">
        <v>454</v>
      </c>
      <c r="JUC16" s="140" t="s">
        <v>454</v>
      </c>
      <c r="JUD16" s="140" t="s">
        <v>454</v>
      </c>
      <c r="JUE16" s="140" t="s">
        <v>454</v>
      </c>
      <c r="JUF16" s="140" t="s">
        <v>454</v>
      </c>
      <c r="JUG16" s="140" t="s">
        <v>454</v>
      </c>
      <c r="JUH16" s="140" t="s">
        <v>454</v>
      </c>
      <c r="JUI16" s="140" t="s">
        <v>454</v>
      </c>
      <c r="JUJ16" s="140" t="s">
        <v>454</v>
      </c>
      <c r="JUK16" s="140" t="s">
        <v>454</v>
      </c>
      <c r="JUL16" s="140" t="s">
        <v>454</v>
      </c>
      <c r="JUM16" s="140" t="s">
        <v>454</v>
      </c>
      <c r="JUN16" s="140" t="s">
        <v>454</v>
      </c>
      <c r="JUO16" s="140" t="s">
        <v>454</v>
      </c>
      <c r="JUP16" s="140" t="s">
        <v>454</v>
      </c>
      <c r="JUQ16" s="140" t="s">
        <v>454</v>
      </c>
      <c r="JUR16" s="140" t="s">
        <v>454</v>
      </c>
      <c r="JUS16" s="140" t="s">
        <v>454</v>
      </c>
      <c r="JUT16" s="140" t="s">
        <v>454</v>
      </c>
      <c r="JUU16" s="140" t="s">
        <v>454</v>
      </c>
      <c r="JUV16" s="140" t="s">
        <v>454</v>
      </c>
      <c r="JUW16" s="140" t="s">
        <v>454</v>
      </c>
      <c r="JUX16" s="140" t="s">
        <v>454</v>
      </c>
      <c r="JUY16" s="140" t="s">
        <v>454</v>
      </c>
      <c r="JUZ16" s="140" t="s">
        <v>454</v>
      </c>
      <c r="JVA16" s="140" t="s">
        <v>454</v>
      </c>
      <c r="JVB16" s="140" t="s">
        <v>454</v>
      </c>
      <c r="JVC16" s="140" t="s">
        <v>454</v>
      </c>
      <c r="JVD16" s="140" t="s">
        <v>454</v>
      </c>
      <c r="JVE16" s="140" t="s">
        <v>454</v>
      </c>
      <c r="JVF16" s="140" t="s">
        <v>454</v>
      </c>
      <c r="JVG16" s="140" t="s">
        <v>454</v>
      </c>
      <c r="JVH16" s="140" t="s">
        <v>454</v>
      </c>
      <c r="JVI16" s="140" t="s">
        <v>454</v>
      </c>
      <c r="JVJ16" s="140" t="s">
        <v>454</v>
      </c>
      <c r="JVK16" s="140" t="s">
        <v>454</v>
      </c>
      <c r="JVL16" s="140" t="s">
        <v>454</v>
      </c>
      <c r="JVM16" s="140" t="s">
        <v>454</v>
      </c>
      <c r="JVN16" s="140" t="s">
        <v>454</v>
      </c>
      <c r="JVO16" s="140" t="s">
        <v>454</v>
      </c>
      <c r="JVP16" s="140" t="s">
        <v>454</v>
      </c>
      <c r="JVQ16" s="140" t="s">
        <v>454</v>
      </c>
      <c r="JVR16" s="140" t="s">
        <v>454</v>
      </c>
      <c r="JVS16" s="140" t="s">
        <v>454</v>
      </c>
      <c r="JVT16" s="140" t="s">
        <v>454</v>
      </c>
      <c r="JVU16" s="140" t="s">
        <v>454</v>
      </c>
      <c r="JVV16" s="140" t="s">
        <v>454</v>
      </c>
      <c r="JVW16" s="140" t="s">
        <v>454</v>
      </c>
      <c r="JVX16" s="140" t="s">
        <v>454</v>
      </c>
      <c r="JVY16" s="140" t="s">
        <v>454</v>
      </c>
      <c r="JVZ16" s="140" t="s">
        <v>454</v>
      </c>
      <c r="JWA16" s="140" t="s">
        <v>454</v>
      </c>
      <c r="JWB16" s="140" t="s">
        <v>454</v>
      </c>
      <c r="JWC16" s="140" t="s">
        <v>454</v>
      </c>
      <c r="JWD16" s="140" t="s">
        <v>454</v>
      </c>
      <c r="JWE16" s="140" t="s">
        <v>454</v>
      </c>
      <c r="JWF16" s="140" t="s">
        <v>454</v>
      </c>
      <c r="JWG16" s="140" t="s">
        <v>454</v>
      </c>
      <c r="JWH16" s="140" t="s">
        <v>454</v>
      </c>
      <c r="JWI16" s="140" t="s">
        <v>454</v>
      </c>
      <c r="JWJ16" s="140" t="s">
        <v>454</v>
      </c>
      <c r="JWK16" s="140" t="s">
        <v>454</v>
      </c>
      <c r="JWL16" s="140" t="s">
        <v>454</v>
      </c>
      <c r="JWM16" s="140" t="s">
        <v>454</v>
      </c>
      <c r="JWN16" s="140" t="s">
        <v>454</v>
      </c>
      <c r="JWO16" s="140" t="s">
        <v>454</v>
      </c>
      <c r="JWP16" s="140" t="s">
        <v>454</v>
      </c>
      <c r="JWQ16" s="140" t="s">
        <v>454</v>
      </c>
      <c r="JWR16" s="140" t="s">
        <v>454</v>
      </c>
      <c r="JWS16" s="140" t="s">
        <v>454</v>
      </c>
      <c r="JWT16" s="140" t="s">
        <v>454</v>
      </c>
      <c r="JWU16" s="140" t="s">
        <v>454</v>
      </c>
      <c r="JWV16" s="140" t="s">
        <v>454</v>
      </c>
      <c r="JWW16" s="140" t="s">
        <v>454</v>
      </c>
      <c r="JWX16" s="140" t="s">
        <v>454</v>
      </c>
      <c r="JWY16" s="140" t="s">
        <v>454</v>
      </c>
      <c r="JWZ16" s="140" t="s">
        <v>454</v>
      </c>
      <c r="JXA16" s="140" t="s">
        <v>454</v>
      </c>
      <c r="JXB16" s="140" t="s">
        <v>454</v>
      </c>
      <c r="JXC16" s="140" t="s">
        <v>454</v>
      </c>
      <c r="JXD16" s="140" t="s">
        <v>454</v>
      </c>
      <c r="JXE16" s="140" t="s">
        <v>454</v>
      </c>
      <c r="JXF16" s="140" t="s">
        <v>454</v>
      </c>
      <c r="JXG16" s="140" t="s">
        <v>454</v>
      </c>
      <c r="JXH16" s="140" t="s">
        <v>454</v>
      </c>
      <c r="JXI16" s="140" t="s">
        <v>454</v>
      </c>
      <c r="JXJ16" s="140" t="s">
        <v>454</v>
      </c>
      <c r="JXK16" s="140" t="s">
        <v>454</v>
      </c>
      <c r="JXL16" s="140" t="s">
        <v>454</v>
      </c>
      <c r="JXM16" s="140" t="s">
        <v>454</v>
      </c>
      <c r="JXN16" s="140" t="s">
        <v>454</v>
      </c>
      <c r="JXO16" s="140" t="s">
        <v>454</v>
      </c>
      <c r="JXP16" s="140" t="s">
        <v>454</v>
      </c>
      <c r="JXQ16" s="140" t="s">
        <v>454</v>
      </c>
      <c r="JXR16" s="140" t="s">
        <v>454</v>
      </c>
      <c r="JXS16" s="140" t="s">
        <v>454</v>
      </c>
      <c r="JXT16" s="140" t="s">
        <v>454</v>
      </c>
      <c r="JXU16" s="140" t="s">
        <v>454</v>
      </c>
      <c r="JXV16" s="140" t="s">
        <v>454</v>
      </c>
      <c r="JXW16" s="140" t="s">
        <v>454</v>
      </c>
      <c r="JXX16" s="140" t="s">
        <v>454</v>
      </c>
      <c r="JXY16" s="140" t="s">
        <v>454</v>
      </c>
      <c r="JXZ16" s="140" t="s">
        <v>454</v>
      </c>
      <c r="JYA16" s="140" t="s">
        <v>454</v>
      </c>
      <c r="JYB16" s="140" t="s">
        <v>454</v>
      </c>
      <c r="JYC16" s="140" t="s">
        <v>454</v>
      </c>
      <c r="JYD16" s="140" t="s">
        <v>454</v>
      </c>
      <c r="JYE16" s="140" t="s">
        <v>454</v>
      </c>
      <c r="JYF16" s="140" t="s">
        <v>454</v>
      </c>
      <c r="JYG16" s="140" t="s">
        <v>454</v>
      </c>
      <c r="JYH16" s="140" t="s">
        <v>454</v>
      </c>
      <c r="JYI16" s="140" t="s">
        <v>454</v>
      </c>
      <c r="JYJ16" s="140" t="s">
        <v>454</v>
      </c>
      <c r="JYK16" s="140" t="s">
        <v>454</v>
      </c>
      <c r="JYL16" s="140" t="s">
        <v>454</v>
      </c>
      <c r="JYM16" s="140" t="s">
        <v>454</v>
      </c>
      <c r="JYN16" s="140" t="s">
        <v>454</v>
      </c>
      <c r="JYO16" s="140" t="s">
        <v>454</v>
      </c>
      <c r="JYP16" s="140" t="s">
        <v>454</v>
      </c>
      <c r="JYQ16" s="140" t="s">
        <v>454</v>
      </c>
      <c r="JYR16" s="140" t="s">
        <v>454</v>
      </c>
      <c r="JYS16" s="140" t="s">
        <v>454</v>
      </c>
      <c r="JYT16" s="140" t="s">
        <v>454</v>
      </c>
      <c r="JYU16" s="140" t="s">
        <v>454</v>
      </c>
      <c r="JYV16" s="140" t="s">
        <v>454</v>
      </c>
      <c r="JYW16" s="140" t="s">
        <v>454</v>
      </c>
      <c r="JYX16" s="140" t="s">
        <v>454</v>
      </c>
      <c r="JYY16" s="140" t="s">
        <v>454</v>
      </c>
      <c r="JYZ16" s="140" t="s">
        <v>454</v>
      </c>
      <c r="JZA16" s="140" t="s">
        <v>454</v>
      </c>
      <c r="JZB16" s="140" t="s">
        <v>454</v>
      </c>
      <c r="JZC16" s="140" t="s">
        <v>454</v>
      </c>
      <c r="JZD16" s="140" t="s">
        <v>454</v>
      </c>
      <c r="JZE16" s="140" t="s">
        <v>454</v>
      </c>
      <c r="JZF16" s="140" t="s">
        <v>454</v>
      </c>
      <c r="JZG16" s="140" t="s">
        <v>454</v>
      </c>
      <c r="JZH16" s="140" t="s">
        <v>454</v>
      </c>
      <c r="JZI16" s="140" t="s">
        <v>454</v>
      </c>
      <c r="JZJ16" s="140" t="s">
        <v>454</v>
      </c>
      <c r="JZK16" s="140" t="s">
        <v>454</v>
      </c>
      <c r="JZL16" s="140" t="s">
        <v>454</v>
      </c>
      <c r="JZM16" s="140" t="s">
        <v>454</v>
      </c>
      <c r="JZN16" s="140" t="s">
        <v>454</v>
      </c>
      <c r="JZO16" s="140" t="s">
        <v>454</v>
      </c>
      <c r="JZP16" s="140" t="s">
        <v>454</v>
      </c>
      <c r="JZQ16" s="140" t="s">
        <v>454</v>
      </c>
      <c r="JZR16" s="140" t="s">
        <v>454</v>
      </c>
      <c r="JZS16" s="140" t="s">
        <v>454</v>
      </c>
      <c r="JZT16" s="140" t="s">
        <v>454</v>
      </c>
      <c r="JZU16" s="140" t="s">
        <v>454</v>
      </c>
      <c r="JZV16" s="140" t="s">
        <v>454</v>
      </c>
      <c r="JZW16" s="140" t="s">
        <v>454</v>
      </c>
      <c r="JZX16" s="140" t="s">
        <v>454</v>
      </c>
      <c r="JZY16" s="140" t="s">
        <v>454</v>
      </c>
      <c r="JZZ16" s="140" t="s">
        <v>454</v>
      </c>
      <c r="KAA16" s="140" t="s">
        <v>454</v>
      </c>
      <c r="KAB16" s="140" t="s">
        <v>454</v>
      </c>
      <c r="KAC16" s="140" t="s">
        <v>454</v>
      </c>
      <c r="KAD16" s="140" t="s">
        <v>454</v>
      </c>
      <c r="KAE16" s="140" t="s">
        <v>454</v>
      </c>
      <c r="KAF16" s="140" t="s">
        <v>454</v>
      </c>
      <c r="KAG16" s="140" t="s">
        <v>454</v>
      </c>
      <c r="KAH16" s="140" t="s">
        <v>454</v>
      </c>
      <c r="KAI16" s="140" t="s">
        <v>454</v>
      </c>
      <c r="KAJ16" s="140" t="s">
        <v>454</v>
      </c>
      <c r="KAK16" s="140" t="s">
        <v>454</v>
      </c>
      <c r="KAL16" s="140" t="s">
        <v>454</v>
      </c>
      <c r="KAM16" s="140" t="s">
        <v>454</v>
      </c>
      <c r="KAN16" s="140" t="s">
        <v>454</v>
      </c>
      <c r="KAO16" s="140" t="s">
        <v>454</v>
      </c>
      <c r="KAP16" s="140" t="s">
        <v>454</v>
      </c>
      <c r="KAQ16" s="140" t="s">
        <v>454</v>
      </c>
      <c r="KAR16" s="140" t="s">
        <v>454</v>
      </c>
      <c r="KAS16" s="140" t="s">
        <v>454</v>
      </c>
      <c r="KAT16" s="140" t="s">
        <v>454</v>
      </c>
      <c r="KAU16" s="140" t="s">
        <v>454</v>
      </c>
      <c r="KAV16" s="140" t="s">
        <v>454</v>
      </c>
      <c r="KAW16" s="140" t="s">
        <v>454</v>
      </c>
      <c r="KAX16" s="140" t="s">
        <v>454</v>
      </c>
      <c r="KAY16" s="140" t="s">
        <v>454</v>
      </c>
      <c r="KAZ16" s="140" t="s">
        <v>454</v>
      </c>
      <c r="KBA16" s="140" t="s">
        <v>454</v>
      </c>
      <c r="KBB16" s="140" t="s">
        <v>454</v>
      </c>
      <c r="KBC16" s="140" t="s">
        <v>454</v>
      </c>
      <c r="KBD16" s="140" t="s">
        <v>454</v>
      </c>
      <c r="KBE16" s="140" t="s">
        <v>454</v>
      </c>
      <c r="KBF16" s="140" t="s">
        <v>454</v>
      </c>
      <c r="KBG16" s="140" t="s">
        <v>454</v>
      </c>
      <c r="KBH16" s="140" t="s">
        <v>454</v>
      </c>
      <c r="KBI16" s="140" t="s">
        <v>454</v>
      </c>
      <c r="KBJ16" s="140" t="s">
        <v>454</v>
      </c>
      <c r="KBK16" s="140" t="s">
        <v>454</v>
      </c>
      <c r="KBL16" s="140" t="s">
        <v>454</v>
      </c>
      <c r="KBM16" s="140" t="s">
        <v>454</v>
      </c>
      <c r="KBN16" s="140" t="s">
        <v>454</v>
      </c>
      <c r="KBO16" s="140" t="s">
        <v>454</v>
      </c>
      <c r="KBP16" s="140" t="s">
        <v>454</v>
      </c>
      <c r="KBQ16" s="140" t="s">
        <v>454</v>
      </c>
      <c r="KBR16" s="140" t="s">
        <v>454</v>
      </c>
      <c r="KBS16" s="140" t="s">
        <v>454</v>
      </c>
      <c r="KBT16" s="140" t="s">
        <v>454</v>
      </c>
      <c r="KBU16" s="140" t="s">
        <v>454</v>
      </c>
      <c r="KBV16" s="140" t="s">
        <v>454</v>
      </c>
      <c r="KBW16" s="140" t="s">
        <v>454</v>
      </c>
      <c r="KBX16" s="140" t="s">
        <v>454</v>
      </c>
      <c r="KBY16" s="140" t="s">
        <v>454</v>
      </c>
      <c r="KBZ16" s="140" t="s">
        <v>454</v>
      </c>
      <c r="KCA16" s="140" t="s">
        <v>454</v>
      </c>
      <c r="KCB16" s="140" t="s">
        <v>454</v>
      </c>
      <c r="KCC16" s="140" t="s">
        <v>454</v>
      </c>
      <c r="KCD16" s="140" t="s">
        <v>454</v>
      </c>
      <c r="KCE16" s="140" t="s">
        <v>454</v>
      </c>
      <c r="KCF16" s="140" t="s">
        <v>454</v>
      </c>
      <c r="KCG16" s="140" t="s">
        <v>454</v>
      </c>
      <c r="KCH16" s="140" t="s">
        <v>454</v>
      </c>
      <c r="KCI16" s="140" t="s">
        <v>454</v>
      </c>
      <c r="KCJ16" s="140" t="s">
        <v>454</v>
      </c>
      <c r="KCK16" s="140" t="s">
        <v>454</v>
      </c>
      <c r="KCL16" s="140" t="s">
        <v>454</v>
      </c>
      <c r="KCM16" s="140" t="s">
        <v>454</v>
      </c>
      <c r="KCN16" s="140" t="s">
        <v>454</v>
      </c>
      <c r="KCO16" s="140" t="s">
        <v>454</v>
      </c>
      <c r="KCP16" s="140" t="s">
        <v>454</v>
      </c>
      <c r="KCQ16" s="140" t="s">
        <v>454</v>
      </c>
      <c r="KCR16" s="140" t="s">
        <v>454</v>
      </c>
      <c r="KCS16" s="140" t="s">
        <v>454</v>
      </c>
      <c r="KCT16" s="140" t="s">
        <v>454</v>
      </c>
      <c r="KCU16" s="140" t="s">
        <v>454</v>
      </c>
      <c r="KCV16" s="140" t="s">
        <v>454</v>
      </c>
      <c r="KCW16" s="140" t="s">
        <v>454</v>
      </c>
      <c r="KCX16" s="140" t="s">
        <v>454</v>
      </c>
      <c r="KCY16" s="140" t="s">
        <v>454</v>
      </c>
      <c r="KCZ16" s="140" t="s">
        <v>454</v>
      </c>
      <c r="KDA16" s="140" t="s">
        <v>454</v>
      </c>
      <c r="KDB16" s="140" t="s">
        <v>454</v>
      </c>
      <c r="KDC16" s="140" t="s">
        <v>454</v>
      </c>
      <c r="KDD16" s="140" t="s">
        <v>454</v>
      </c>
      <c r="KDE16" s="140" t="s">
        <v>454</v>
      </c>
      <c r="KDF16" s="140" t="s">
        <v>454</v>
      </c>
      <c r="KDG16" s="140" t="s">
        <v>454</v>
      </c>
      <c r="KDH16" s="140" t="s">
        <v>454</v>
      </c>
      <c r="KDI16" s="140" t="s">
        <v>454</v>
      </c>
      <c r="KDJ16" s="140" t="s">
        <v>454</v>
      </c>
      <c r="KDK16" s="140" t="s">
        <v>454</v>
      </c>
      <c r="KDL16" s="140" t="s">
        <v>454</v>
      </c>
      <c r="KDM16" s="140" t="s">
        <v>454</v>
      </c>
      <c r="KDN16" s="140" t="s">
        <v>454</v>
      </c>
      <c r="KDO16" s="140" t="s">
        <v>454</v>
      </c>
      <c r="KDP16" s="140" t="s">
        <v>454</v>
      </c>
      <c r="KDQ16" s="140" t="s">
        <v>454</v>
      </c>
      <c r="KDR16" s="140" t="s">
        <v>454</v>
      </c>
      <c r="KDS16" s="140" t="s">
        <v>454</v>
      </c>
      <c r="KDT16" s="140" t="s">
        <v>454</v>
      </c>
      <c r="KDU16" s="140" t="s">
        <v>454</v>
      </c>
      <c r="KDV16" s="140" t="s">
        <v>454</v>
      </c>
      <c r="KDW16" s="140" t="s">
        <v>454</v>
      </c>
      <c r="KDX16" s="140" t="s">
        <v>454</v>
      </c>
      <c r="KDY16" s="140" t="s">
        <v>454</v>
      </c>
      <c r="KDZ16" s="140" t="s">
        <v>454</v>
      </c>
      <c r="KEA16" s="140" t="s">
        <v>454</v>
      </c>
      <c r="KEB16" s="140" t="s">
        <v>454</v>
      </c>
      <c r="KEC16" s="140" t="s">
        <v>454</v>
      </c>
      <c r="KED16" s="140" t="s">
        <v>454</v>
      </c>
      <c r="KEE16" s="140" t="s">
        <v>454</v>
      </c>
      <c r="KEF16" s="140" t="s">
        <v>454</v>
      </c>
      <c r="KEG16" s="140" t="s">
        <v>454</v>
      </c>
      <c r="KEH16" s="140" t="s">
        <v>454</v>
      </c>
      <c r="KEI16" s="140" t="s">
        <v>454</v>
      </c>
      <c r="KEJ16" s="140" t="s">
        <v>454</v>
      </c>
      <c r="KEK16" s="140" t="s">
        <v>454</v>
      </c>
      <c r="KEL16" s="140" t="s">
        <v>454</v>
      </c>
      <c r="KEM16" s="140" t="s">
        <v>454</v>
      </c>
      <c r="KEN16" s="140" t="s">
        <v>454</v>
      </c>
      <c r="KEO16" s="140" t="s">
        <v>454</v>
      </c>
      <c r="KEP16" s="140" t="s">
        <v>454</v>
      </c>
      <c r="KEQ16" s="140" t="s">
        <v>454</v>
      </c>
      <c r="KER16" s="140" t="s">
        <v>454</v>
      </c>
      <c r="KES16" s="140" t="s">
        <v>454</v>
      </c>
      <c r="KET16" s="140" t="s">
        <v>454</v>
      </c>
      <c r="KEU16" s="140" t="s">
        <v>454</v>
      </c>
      <c r="KEV16" s="140" t="s">
        <v>454</v>
      </c>
      <c r="KEW16" s="140" t="s">
        <v>454</v>
      </c>
      <c r="KEX16" s="140" t="s">
        <v>454</v>
      </c>
      <c r="KEY16" s="140" t="s">
        <v>454</v>
      </c>
      <c r="KEZ16" s="140" t="s">
        <v>454</v>
      </c>
      <c r="KFA16" s="140" t="s">
        <v>454</v>
      </c>
      <c r="KFB16" s="140" t="s">
        <v>454</v>
      </c>
      <c r="KFC16" s="140" t="s">
        <v>454</v>
      </c>
      <c r="KFD16" s="140" t="s">
        <v>454</v>
      </c>
      <c r="KFE16" s="140" t="s">
        <v>454</v>
      </c>
      <c r="KFF16" s="140" t="s">
        <v>454</v>
      </c>
      <c r="KFG16" s="140" t="s">
        <v>454</v>
      </c>
      <c r="KFH16" s="140" t="s">
        <v>454</v>
      </c>
      <c r="KFI16" s="140" t="s">
        <v>454</v>
      </c>
      <c r="KFJ16" s="140" t="s">
        <v>454</v>
      </c>
      <c r="KFK16" s="140" t="s">
        <v>454</v>
      </c>
      <c r="KFL16" s="140" t="s">
        <v>454</v>
      </c>
      <c r="KFM16" s="140" t="s">
        <v>454</v>
      </c>
      <c r="KFN16" s="140" t="s">
        <v>454</v>
      </c>
      <c r="KFO16" s="140" t="s">
        <v>454</v>
      </c>
      <c r="KFP16" s="140" t="s">
        <v>454</v>
      </c>
      <c r="KFQ16" s="140" t="s">
        <v>454</v>
      </c>
      <c r="KFR16" s="140" t="s">
        <v>454</v>
      </c>
      <c r="KFS16" s="140" t="s">
        <v>454</v>
      </c>
      <c r="KFT16" s="140" t="s">
        <v>454</v>
      </c>
      <c r="KFU16" s="140" t="s">
        <v>454</v>
      </c>
      <c r="KFV16" s="140" t="s">
        <v>454</v>
      </c>
      <c r="KFW16" s="140" t="s">
        <v>454</v>
      </c>
      <c r="KFX16" s="140" t="s">
        <v>454</v>
      </c>
      <c r="KFY16" s="140" t="s">
        <v>454</v>
      </c>
      <c r="KFZ16" s="140" t="s">
        <v>454</v>
      </c>
      <c r="KGA16" s="140" t="s">
        <v>454</v>
      </c>
      <c r="KGB16" s="140" t="s">
        <v>454</v>
      </c>
      <c r="KGC16" s="140" t="s">
        <v>454</v>
      </c>
      <c r="KGD16" s="140" t="s">
        <v>454</v>
      </c>
      <c r="KGE16" s="140" t="s">
        <v>454</v>
      </c>
      <c r="KGF16" s="140" t="s">
        <v>454</v>
      </c>
      <c r="KGG16" s="140" t="s">
        <v>454</v>
      </c>
      <c r="KGH16" s="140" t="s">
        <v>454</v>
      </c>
      <c r="KGI16" s="140" t="s">
        <v>454</v>
      </c>
      <c r="KGJ16" s="140" t="s">
        <v>454</v>
      </c>
      <c r="KGK16" s="140" t="s">
        <v>454</v>
      </c>
      <c r="KGL16" s="140" t="s">
        <v>454</v>
      </c>
      <c r="KGM16" s="140" t="s">
        <v>454</v>
      </c>
      <c r="KGN16" s="140" t="s">
        <v>454</v>
      </c>
      <c r="KGO16" s="140" t="s">
        <v>454</v>
      </c>
      <c r="KGP16" s="140" t="s">
        <v>454</v>
      </c>
      <c r="KGQ16" s="140" t="s">
        <v>454</v>
      </c>
      <c r="KGR16" s="140" t="s">
        <v>454</v>
      </c>
      <c r="KGS16" s="140" t="s">
        <v>454</v>
      </c>
      <c r="KGT16" s="140" t="s">
        <v>454</v>
      </c>
      <c r="KGU16" s="140" t="s">
        <v>454</v>
      </c>
      <c r="KGV16" s="140" t="s">
        <v>454</v>
      </c>
      <c r="KGW16" s="140" t="s">
        <v>454</v>
      </c>
      <c r="KGX16" s="140" t="s">
        <v>454</v>
      </c>
      <c r="KGY16" s="140" t="s">
        <v>454</v>
      </c>
      <c r="KGZ16" s="140" t="s">
        <v>454</v>
      </c>
      <c r="KHA16" s="140" t="s">
        <v>454</v>
      </c>
      <c r="KHB16" s="140" t="s">
        <v>454</v>
      </c>
      <c r="KHC16" s="140" t="s">
        <v>454</v>
      </c>
      <c r="KHD16" s="140" t="s">
        <v>454</v>
      </c>
      <c r="KHE16" s="140" t="s">
        <v>454</v>
      </c>
      <c r="KHF16" s="140" t="s">
        <v>454</v>
      </c>
      <c r="KHG16" s="140" t="s">
        <v>454</v>
      </c>
      <c r="KHH16" s="140" t="s">
        <v>454</v>
      </c>
      <c r="KHI16" s="140" t="s">
        <v>454</v>
      </c>
      <c r="KHJ16" s="140" t="s">
        <v>454</v>
      </c>
      <c r="KHK16" s="140" t="s">
        <v>454</v>
      </c>
      <c r="KHL16" s="140" t="s">
        <v>454</v>
      </c>
      <c r="KHM16" s="140" t="s">
        <v>454</v>
      </c>
      <c r="KHN16" s="140" t="s">
        <v>454</v>
      </c>
      <c r="KHO16" s="140" t="s">
        <v>454</v>
      </c>
      <c r="KHP16" s="140" t="s">
        <v>454</v>
      </c>
      <c r="KHQ16" s="140" t="s">
        <v>454</v>
      </c>
      <c r="KHR16" s="140" t="s">
        <v>454</v>
      </c>
      <c r="KHS16" s="140" t="s">
        <v>454</v>
      </c>
      <c r="KHT16" s="140" t="s">
        <v>454</v>
      </c>
      <c r="KHU16" s="140" t="s">
        <v>454</v>
      </c>
      <c r="KHV16" s="140" t="s">
        <v>454</v>
      </c>
      <c r="KHW16" s="140" t="s">
        <v>454</v>
      </c>
      <c r="KHX16" s="140" t="s">
        <v>454</v>
      </c>
      <c r="KHY16" s="140" t="s">
        <v>454</v>
      </c>
      <c r="KHZ16" s="140" t="s">
        <v>454</v>
      </c>
      <c r="KIA16" s="140" t="s">
        <v>454</v>
      </c>
      <c r="KIB16" s="140" t="s">
        <v>454</v>
      </c>
      <c r="KIC16" s="140" t="s">
        <v>454</v>
      </c>
      <c r="KID16" s="140" t="s">
        <v>454</v>
      </c>
      <c r="KIE16" s="140" t="s">
        <v>454</v>
      </c>
      <c r="KIF16" s="140" t="s">
        <v>454</v>
      </c>
      <c r="KIG16" s="140" t="s">
        <v>454</v>
      </c>
      <c r="KIH16" s="140" t="s">
        <v>454</v>
      </c>
      <c r="KII16" s="140" t="s">
        <v>454</v>
      </c>
      <c r="KIJ16" s="140" t="s">
        <v>454</v>
      </c>
      <c r="KIK16" s="140" t="s">
        <v>454</v>
      </c>
      <c r="KIL16" s="140" t="s">
        <v>454</v>
      </c>
      <c r="KIM16" s="140" t="s">
        <v>454</v>
      </c>
      <c r="KIN16" s="140" t="s">
        <v>454</v>
      </c>
      <c r="KIO16" s="140" t="s">
        <v>454</v>
      </c>
      <c r="KIP16" s="140" t="s">
        <v>454</v>
      </c>
      <c r="KIQ16" s="140" t="s">
        <v>454</v>
      </c>
      <c r="KIR16" s="140" t="s">
        <v>454</v>
      </c>
      <c r="KIS16" s="140" t="s">
        <v>454</v>
      </c>
      <c r="KIT16" s="140" t="s">
        <v>454</v>
      </c>
      <c r="KIU16" s="140" t="s">
        <v>454</v>
      </c>
      <c r="KIV16" s="140" t="s">
        <v>454</v>
      </c>
      <c r="KIW16" s="140" t="s">
        <v>454</v>
      </c>
      <c r="KIX16" s="140" t="s">
        <v>454</v>
      </c>
      <c r="KIY16" s="140" t="s">
        <v>454</v>
      </c>
      <c r="KIZ16" s="140" t="s">
        <v>454</v>
      </c>
      <c r="KJA16" s="140" t="s">
        <v>454</v>
      </c>
      <c r="KJB16" s="140" t="s">
        <v>454</v>
      </c>
      <c r="KJC16" s="140" t="s">
        <v>454</v>
      </c>
      <c r="KJD16" s="140" t="s">
        <v>454</v>
      </c>
      <c r="KJE16" s="140" t="s">
        <v>454</v>
      </c>
      <c r="KJF16" s="140" t="s">
        <v>454</v>
      </c>
      <c r="KJG16" s="140" t="s">
        <v>454</v>
      </c>
      <c r="KJH16" s="140" t="s">
        <v>454</v>
      </c>
      <c r="KJI16" s="140" t="s">
        <v>454</v>
      </c>
      <c r="KJJ16" s="140" t="s">
        <v>454</v>
      </c>
      <c r="KJK16" s="140" t="s">
        <v>454</v>
      </c>
      <c r="KJL16" s="140" t="s">
        <v>454</v>
      </c>
      <c r="KJM16" s="140" t="s">
        <v>454</v>
      </c>
      <c r="KJN16" s="140" t="s">
        <v>454</v>
      </c>
      <c r="KJO16" s="140" t="s">
        <v>454</v>
      </c>
      <c r="KJP16" s="140" t="s">
        <v>454</v>
      </c>
      <c r="KJQ16" s="140" t="s">
        <v>454</v>
      </c>
      <c r="KJR16" s="140" t="s">
        <v>454</v>
      </c>
      <c r="KJS16" s="140" t="s">
        <v>454</v>
      </c>
      <c r="KJT16" s="140" t="s">
        <v>454</v>
      </c>
      <c r="KJU16" s="140" t="s">
        <v>454</v>
      </c>
      <c r="KJV16" s="140" t="s">
        <v>454</v>
      </c>
      <c r="KJW16" s="140" t="s">
        <v>454</v>
      </c>
      <c r="KJX16" s="140" t="s">
        <v>454</v>
      </c>
      <c r="KJY16" s="140" t="s">
        <v>454</v>
      </c>
      <c r="KJZ16" s="140" t="s">
        <v>454</v>
      </c>
      <c r="KKA16" s="140" t="s">
        <v>454</v>
      </c>
      <c r="KKB16" s="140" t="s">
        <v>454</v>
      </c>
      <c r="KKC16" s="140" t="s">
        <v>454</v>
      </c>
      <c r="KKD16" s="140" t="s">
        <v>454</v>
      </c>
      <c r="KKE16" s="140" t="s">
        <v>454</v>
      </c>
      <c r="KKF16" s="140" t="s">
        <v>454</v>
      </c>
      <c r="KKG16" s="140" t="s">
        <v>454</v>
      </c>
      <c r="KKH16" s="140" t="s">
        <v>454</v>
      </c>
      <c r="KKI16" s="140" t="s">
        <v>454</v>
      </c>
      <c r="KKJ16" s="140" t="s">
        <v>454</v>
      </c>
      <c r="KKK16" s="140" t="s">
        <v>454</v>
      </c>
      <c r="KKL16" s="140" t="s">
        <v>454</v>
      </c>
      <c r="KKM16" s="140" t="s">
        <v>454</v>
      </c>
      <c r="KKN16" s="140" t="s">
        <v>454</v>
      </c>
      <c r="KKO16" s="140" t="s">
        <v>454</v>
      </c>
      <c r="KKP16" s="140" t="s">
        <v>454</v>
      </c>
      <c r="KKQ16" s="140" t="s">
        <v>454</v>
      </c>
      <c r="KKR16" s="140" t="s">
        <v>454</v>
      </c>
      <c r="KKS16" s="140" t="s">
        <v>454</v>
      </c>
      <c r="KKT16" s="140" t="s">
        <v>454</v>
      </c>
      <c r="KKU16" s="140" t="s">
        <v>454</v>
      </c>
      <c r="KKV16" s="140" t="s">
        <v>454</v>
      </c>
      <c r="KKW16" s="140" t="s">
        <v>454</v>
      </c>
      <c r="KKX16" s="140" t="s">
        <v>454</v>
      </c>
      <c r="KKY16" s="140" t="s">
        <v>454</v>
      </c>
      <c r="KKZ16" s="140" t="s">
        <v>454</v>
      </c>
      <c r="KLA16" s="140" t="s">
        <v>454</v>
      </c>
      <c r="KLB16" s="140" t="s">
        <v>454</v>
      </c>
      <c r="KLC16" s="140" t="s">
        <v>454</v>
      </c>
      <c r="KLD16" s="140" t="s">
        <v>454</v>
      </c>
      <c r="KLE16" s="140" t="s">
        <v>454</v>
      </c>
      <c r="KLF16" s="140" t="s">
        <v>454</v>
      </c>
      <c r="KLG16" s="140" t="s">
        <v>454</v>
      </c>
      <c r="KLH16" s="140" t="s">
        <v>454</v>
      </c>
      <c r="KLI16" s="140" t="s">
        <v>454</v>
      </c>
      <c r="KLJ16" s="140" t="s">
        <v>454</v>
      </c>
      <c r="KLK16" s="140" t="s">
        <v>454</v>
      </c>
      <c r="KLL16" s="140" t="s">
        <v>454</v>
      </c>
      <c r="KLM16" s="140" t="s">
        <v>454</v>
      </c>
      <c r="KLN16" s="140" t="s">
        <v>454</v>
      </c>
      <c r="KLO16" s="140" t="s">
        <v>454</v>
      </c>
      <c r="KLP16" s="140" t="s">
        <v>454</v>
      </c>
      <c r="KLQ16" s="140" t="s">
        <v>454</v>
      </c>
      <c r="KLR16" s="140" t="s">
        <v>454</v>
      </c>
      <c r="KLS16" s="140" t="s">
        <v>454</v>
      </c>
      <c r="KLT16" s="140" t="s">
        <v>454</v>
      </c>
      <c r="KLU16" s="140" t="s">
        <v>454</v>
      </c>
      <c r="KLV16" s="140" t="s">
        <v>454</v>
      </c>
      <c r="KLW16" s="140" t="s">
        <v>454</v>
      </c>
      <c r="KLX16" s="140" t="s">
        <v>454</v>
      </c>
      <c r="KLY16" s="140" t="s">
        <v>454</v>
      </c>
      <c r="KLZ16" s="140" t="s">
        <v>454</v>
      </c>
      <c r="KMA16" s="140" t="s">
        <v>454</v>
      </c>
      <c r="KMB16" s="140" t="s">
        <v>454</v>
      </c>
      <c r="KMC16" s="140" t="s">
        <v>454</v>
      </c>
      <c r="KMD16" s="140" t="s">
        <v>454</v>
      </c>
      <c r="KME16" s="140" t="s">
        <v>454</v>
      </c>
      <c r="KMF16" s="140" t="s">
        <v>454</v>
      </c>
      <c r="KMG16" s="140" t="s">
        <v>454</v>
      </c>
      <c r="KMH16" s="140" t="s">
        <v>454</v>
      </c>
      <c r="KMI16" s="140" t="s">
        <v>454</v>
      </c>
      <c r="KMJ16" s="140" t="s">
        <v>454</v>
      </c>
      <c r="KMK16" s="140" t="s">
        <v>454</v>
      </c>
      <c r="KML16" s="140" t="s">
        <v>454</v>
      </c>
      <c r="KMM16" s="140" t="s">
        <v>454</v>
      </c>
      <c r="KMN16" s="140" t="s">
        <v>454</v>
      </c>
      <c r="KMO16" s="140" t="s">
        <v>454</v>
      </c>
      <c r="KMP16" s="140" t="s">
        <v>454</v>
      </c>
      <c r="KMQ16" s="140" t="s">
        <v>454</v>
      </c>
      <c r="KMR16" s="140" t="s">
        <v>454</v>
      </c>
      <c r="KMS16" s="140" t="s">
        <v>454</v>
      </c>
      <c r="KMT16" s="140" t="s">
        <v>454</v>
      </c>
      <c r="KMU16" s="140" t="s">
        <v>454</v>
      </c>
      <c r="KMV16" s="140" t="s">
        <v>454</v>
      </c>
      <c r="KMW16" s="140" t="s">
        <v>454</v>
      </c>
      <c r="KMX16" s="140" t="s">
        <v>454</v>
      </c>
      <c r="KMY16" s="140" t="s">
        <v>454</v>
      </c>
      <c r="KMZ16" s="140" t="s">
        <v>454</v>
      </c>
      <c r="KNA16" s="140" t="s">
        <v>454</v>
      </c>
      <c r="KNB16" s="140" t="s">
        <v>454</v>
      </c>
      <c r="KNC16" s="140" t="s">
        <v>454</v>
      </c>
      <c r="KND16" s="140" t="s">
        <v>454</v>
      </c>
      <c r="KNE16" s="140" t="s">
        <v>454</v>
      </c>
      <c r="KNF16" s="140" t="s">
        <v>454</v>
      </c>
      <c r="KNG16" s="140" t="s">
        <v>454</v>
      </c>
      <c r="KNH16" s="140" t="s">
        <v>454</v>
      </c>
      <c r="KNI16" s="140" t="s">
        <v>454</v>
      </c>
      <c r="KNJ16" s="140" t="s">
        <v>454</v>
      </c>
      <c r="KNK16" s="140" t="s">
        <v>454</v>
      </c>
      <c r="KNL16" s="140" t="s">
        <v>454</v>
      </c>
      <c r="KNM16" s="140" t="s">
        <v>454</v>
      </c>
      <c r="KNN16" s="140" t="s">
        <v>454</v>
      </c>
      <c r="KNO16" s="140" t="s">
        <v>454</v>
      </c>
      <c r="KNP16" s="140" t="s">
        <v>454</v>
      </c>
      <c r="KNQ16" s="140" t="s">
        <v>454</v>
      </c>
      <c r="KNR16" s="140" t="s">
        <v>454</v>
      </c>
      <c r="KNS16" s="140" t="s">
        <v>454</v>
      </c>
      <c r="KNT16" s="140" t="s">
        <v>454</v>
      </c>
      <c r="KNU16" s="140" t="s">
        <v>454</v>
      </c>
      <c r="KNV16" s="140" t="s">
        <v>454</v>
      </c>
      <c r="KNW16" s="140" t="s">
        <v>454</v>
      </c>
      <c r="KNX16" s="140" t="s">
        <v>454</v>
      </c>
      <c r="KNY16" s="140" t="s">
        <v>454</v>
      </c>
      <c r="KNZ16" s="140" t="s">
        <v>454</v>
      </c>
      <c r="KOA16" s="140" t="s">
        <v>454</v>
      </c>
      <c r="KOB16" s="140" t="s">
        <v>454</v>
      </c>
      <c r="KOC16" s="140" t="s">
        <v>454</v>
      </c>
      <c r="KOD16" s="140" t="s">
        <v>454</v>
      </c>
      <c r="KOE16" s="140" t="s">
        <v>454</v>
      </c>
      <c r="KOF16" s="140" t="s">
        <v>454</v>
      </c>
      <c r="KOG16" s="140" t="s">
        <v>454</v>
      </c>
      <c r="KOH16" s="140" t="s">
        <v>454</v>
      </c>
      <c r="KOI16" s="140" t="s">
        <v>454</v>
      </c>
      <c r="KOJ16" s="140" t="s">
        <v>454</v>
      </c>
      <c r="KOK16" s="140" t="s">
        <v>454</v>
      </c>
      <c r="KOL16" s="140" t="s">
        <v>454</v>
      </c>
      <c r="KOM16" s="140" t="s">
        <v>454</v>
      </c>
      <c r="KON16" s="140" t="s">
        <v>454</v>
      </c>
      <c r="KOO16" s="140" t="s">
        <v>454</v>
      </c>
      <c r="KOP16" s="140" t="s">
        <v>454</v>
      </c>
      <c r="KOQ16" s="140" t="s">
        <v>454</v>
      </c>
      <c r="KOR16" s="140" t="s">
        <v>454</v>
      </c>
      <c r="KOS16" s="140" t="s">
        <v>454</v>
      </c>
      <c r="KOT16" s="140" t="s">
        <v>454</v>
      </c>
      <c r="KOU16" s="140" t="s">
        <v>454</v>
      </c>
      <c r="KOV16" s="140" t="s">
        <v>454</v>
      </c>
      <c r="KOW16" s="140" t="s">
        <v>454</v>
      </c>
      <c r="KOX16" s="140" t="s">
        <v>454</v>
      </c>
      <c r="KOY16" s="140" t="s">
        <v>454</v>
      </c>
      <c r="KOZ16" s="140" t="s">
        <v>454</v>
      </c>
      <c r="KPA16" s="140" t="s">
        <v>454</v>
      </c>
      <c r="KPB16" s="140" t="s">
        <v>454</v>
      </c>
      <c r="KPC16" s="140" t="s">
        <v>454</v>
      </c>
      <c r="KPD16" s="140" t="s">
        <v>454</v>
      </c>
      <c r="KPE16" s="140" t="s">
        <v>454</v>
      </c>
      <c r="KPF16" s="140" t="s">
        <v>454</v>
      </c>
      <c r="KPG16" s="140" t="s">
        <v>454</v>
      </c>
      <c r="KPH16" s="140" t="s">
        <v>454</v>
      </c>
      <c r="KPI16" s="140" t="s">
        <v>454</v>
      </c>
      <c r="KPJ16" s="140" t="s">
        <v>454</v>
      </c>
      <c r="KPK16" s="140" t="s">
        <v>454</v>
      </c>
      <c r="KPL16" s="140" t="s">
        <v>454</v>
      </c>
      <c r="KPM16" s="140" t="s">
        <v>454</v>
      </c>
      <c r="KPN16" s="140" t="s">
        <v>454</v>
      </c>
      <c r="KPO16" s="140" t="s">
        <v>454</v>
      </c>
      <c r="KPP16" s="140" t="s">
        <v>454</v>
      </c>
      <c r="KPQ16" s="140" t="s">
        <v>454</v>
      </c>
      <c r="KPR16" s="140" t="s">
        <v>454</v>
      </c>
      <c r="KPS16" s="140" t="s">
        <v>454</v>
      </c>
      <c r="KPT16" s="140" t="s">
        <v>454</v>
      </c>
      <c r="KPU16" s="140" t="s">
        <v>454</v>
      </c>
      <c r="KPV16" s="140" t="s">
        <v>454</v>
      </c>
      <c r="KPW16" s="140" t="s">
        <v>454</v>
      </c>
      <c r="KPX16" s="140" t="s">
        <v>454</v>
      </c>
      <c r="KPY16" s="140" t="s">
        <v>454</v>
      </c>
      <c r="KPZ16" s="140" t="s">
        <v>454</v>
      </c>
      <c r="KQA16" s="140" t="s">
        <v>454</v>
      </c>
      <c r="KQB16" s="140" t="s">
        <v>454</v>
      </c>
      <c r="KQC16" s="140" t="s">
        <v>454</v>
      </c>
      <c r="KQD16" s="140" t="s">
        <v>454</v>
      </c>
      <c r="KQE16" s="140" t="s">
        <v>454</v>
      </c>
      <c r="KQF16" s="140" t="s">
        <v>454</v>
      </c>
      <c r="KQG16" s="140" t="s">
        <v>454</v>
      </c>
      <c r="KQH16" s="140" t="s">
        <v>454</v>
      </c>
      <c r="KQI16" s="140" t="s">
        <v>454</v>
      </c>
      <c r="KQJ16" s="140" t="s">
        <v>454</v>
      </c>
      <c r="KQK16" s="140" t="s">
        <v>454</v>
      </c>
      <c r="KQL16" s="140" t="s">
        <v>454</v>
      </c>
      <c r="KQM16" s="140" t="s">
        <v>454</v>
      </c>
      <c r="KQN16" s="140" t="s">
        <v>454</v>
      </c>
      <c r="KQO16" s="140" t="s">
        <v>454</v>
      </c>
      <c r="KQP16" s="140" t="s">
        <v>454</v>
      </c>
      <c r="KQQ16" s="140" t="s">
        <v>454</v>
      </c>
      <c r="KQR16" s="140" t="s">
        <v>454</v>
      </c>
      <c r="KQS16" s="140" t="s">
        <v>454</v>
      </c>
      <c r="KQT16" s="140" t="s">
        <v>454</v>
      </c>
      <c r="KQU16" s="140" t="s">
        <v>454</v>
      </c>
      <c r="KQV16" s="140" t="s">
        <v>454</v>
      </c>
      <c r="KQW16" s="140" t="s">
        <v>454</v>
      </c>
      <c r="KQX16" s="140" t="s">
        <v>454</v>
      </c>
      <c r="KQY16" s="140" t="s">
        <v>454</v>
      </c>
      <c r="KQZ16" s="140" t="s">
        <v>454</v>
      </c>
      <c r="KRA16" s="140" t="s">
        <v>454</v>
      </c>
      <c r="KRB16" s="140" t="s">
        <v>454</v>
      </c>
      <c r="KRC16" s="140" t="s">
        <v>454</v>
      </c>
      <c r="KRD16" s="140" t="s">
        <v>454</v>
      </c>
      <c r="KRE16" s="140" t="s">
        <v>454</v>
      </c>
      <c r="KRF16" s="140" t="s">
        <v>454</v>
      </c>
      <c r="KRG16" s="140" t="s">
        <v>454</v>
      </c>
      <c r="KRH16" s="140" t="s">
        <v>454</v>
      </c>
      <c r="KRI16" s="140" t="s">
        <v>454</v>
      </c>
      <c r="KRJ16" s="140" t="s">
        <v>454</v>
      </c>
      <c r="KRK16" s="140" t="s">
        <v>454</v>
      </c>
      <c r="KRL16" s="140" t="s">
        <v>454</v>
      </c>
      <c r="KRM16" s="140" t="s">
        <v>454</v>
      </c>
      <c r="KRN16" s="140" t="s">
        <v>454</v>
      </c>
      <c r="KRO16" s="140" t="s">
        <v>454</v>
      </c>
      <c r="KRP16" s="140" t="s">
        <v>454</v>
      </c>
      <c r="KRQ16" s="140" t="s">
        <v>454</v>
      </c>
      <c r="KRR16" s="140" t="s">
        <v>454</v>
      </c>
      <c r="KRS16" s="140" t="s">
        <v>454</v>
      </c>
      <c r="KRT16" s="140" t="s">
        <v>454</v>
      </c>
      <c r="KRU16" s="140" t="s">
        <v>454</v>
      </c>
      <c r="KRV16" s="140" t="s">
        <v>454</v>
      </c>
      <c r="KRW16" s="140" t="s">
        <v>454</v>
      </c>
      <c r="KRX16" s="140" t="s">
        <v>454</v>
      </c>
      <c r="KRY16" s="140" t="s">
        <v>454</v>
      </c>
      <c r="KRZ16" s="140" t="s">
        <v>454</v>
      </c>
      <c r="KSA16" s="140" t="s">
        <v>454</v>
      </c>
      <c r="KSB16" s="140" t="s">
        <v>454</v>
      </c>
      <c r="KSC16" s="140" t="s">
        <v>454</v>
      </c>
      <c r="KSD16" s="140" t="s">
        <v>454</v>
      </c>
      <c r="KSE16" s="140" t="s">
        <v>454</v>
      </c>
      <c r="KSF16" s="140" t="s">
        <v>454</v>
      </c>
      <c r="KSG16" s="140" t="s">
        <v>454</v>
      </c>
      <c r="KSH16" s="140" t="s">
        <v>454</v>
      </c>
      <c r="KSI16" s="140" t="s">
        <v>454</v>
      </c>
      <c r="KSJ16" s="140" t="s">
        <v>454</v>
      </c>
      <c r="KSK16" s="140" t="s">
        <v>454</v>
      </c>
      <c r="KSL16" s="140" t="s">
        <v>454</v>
      </c>
      <c r="KSM16" s="140" t="s">
        <v>454</v>
      </c>
      <c r="KSN16" s="140" t="s">
        <v>454</v>
      </c>
      <c r="KSO16" s="140" t="s">
        <v>454</v>
      </c>
      <c r="KSP16" s="140" t="s">
        <v>454</v>
      </c>
      <c r="KSQ16" s="140" t="s">
        <v>454</v>
      </c>
      <c r="KSR16" s="140" t="s">
        <v>454</v>
      </c>
      <c r="KSS16" s="140" t="s">
        <v>454</v>
      </c>
      <c r="KST16" s="140" t="s">
        <v>454</v>
      </c>
      <c r="KSU16" s="140" t="s">
        <v>454</v>
      </c>
      <c r="KSV16" s="140" t="s">
        <v>454</v>
      </c>
      <c r="KSW16" s="140" t="s">
        <v>454</v>
      </c>
      <c r="KSX16" s="140" t="s">
        <v>454</v>
      </c>
      <c r="KSY16" s="140" t="s">
        <v>454</v>
      </c>
      <c r="KSZ16" s="140" t="s">
        <v>454</v>
      </c>
      <c r="KTA16" s="140" t="s">
        <v>454</v>
      </c>
      <c r="KTB16" s="140" t="s">
        <v>454</v>
      </c>
      <c r="KTC16" s="140" t="s">
        <v>454</v>
      </c>
      <c r="KTD16" s="140" t="s">
        <v>454</v>
      </c>
      <c r="KTE16" s="140" t="s">
        <v>454</v>
      </c>
      <c r="KTF16" s="140" t="s">
        <v>454</v>
      </c>
      <c r="KTG16" s="140" t="s">
        <v>454</v>
      </c>
      <c r="KTH16" s="140" t="s">
        <v>454</v>
      </c>
      <c r="KTI16" s="140" t="s">
        <v>454</v>
      </c>
      <c r="KTJ16" s="140" t="s">
        <v>454</v>
      </c>
      <c r="KTK16" s="140" t="s">
        <v>454</v>
      </c>
      <c r="KTL16" s="140" t="s">
        <v>454</v>
      </c>
      <c r="KTM16" s="140" t="s">
        <v>454</v>
      </c>
      <c r="KTN16" s="140" t="s">
        <v>454</v>
      </c>
      <c r="KTO16" s="140" t="s">
        <v>454</v>
      </c>
      <c r="KTP16" s="140" t="s">
        <v>454</v>
      </c>
      <c r="KTQ16" s="140" t="s">
        <v>454</v>
      </c>
      <c r="KTR16" s="140" t="s">
        <v>454</v>
      </c>
      <c r="KTS16" s="140" t="s">
        <v>454</v>
      </c>
      <c r="KTT16" s="140" t="s">
        <v>454</v>
      </c>
      <c r="KTU16" s="140" t="s">
        <v>454</v>
      </c>
      <c r="KTV16" s="140" t="s">
        <v>454</v>
      </c>
      <c r="KTW16" s="140" t="s">
        <v>454</v>
      </c>
      <c r="KTX16" s="140" t="s">
        <v>454</v>
      </c>
      <c r="KTY16" s="140" t="s">
        <v>454</v>
      </c>
      <c r="KTZ16" s="140" t="s">
        <v>454</v>
      </c>
      <c r="KUA16" s="140" t="s">
        <v>454</v>
      </c>
      <c r="KUB16" s="140" t="s">
        <v>454</v>
      </c>
      <c r="KUC16" s="140" t="s">
        <v>454</v>
      </c>
      <c r="KUD16" s="140" t="s">
        <v>454</v>
      </c>
      <c r="KUE16" s="140" t="s">
        <v>454</v>
      </c>
      <c r="KUF16" s="140" t="s">
        <v>454</v>
      </c>
      <c r="KUG16" s="140" t="s">
        <v>454</v>
      </c>
      <c r="KUH16" s="140" t="s">
        <v>454</v>
      </c>
      <c r="KUI16" s="140" t="s">
        <v>454</v>
      </c>
      <c r="KUJ16" s="140" t="s">
        <v>454</v>
      </c>
      <c r="KUK16" s="140" t="s">
        <v>454</v>
      </c>
      <c r="KUL16" s="140" t="s">
        <v>454</v>
      </c>
      <c r="KUM16" s="140" t="s">
        <v>454</v>
      </c>
      <c r="KUN16" s="140" t="s">
        <v>454</v>
      </c>
      <c r="KUO16" s="140" t="s">
        <v>454</v>
      </c>
      <c r="KUP16" s="140" t="s">
        <v>454</v>
      </c>
      <c r="KUQ16" s="140" t="s">
        <v>454</v>
      </c>
      <c r="KUR16" s="140" t="s">
        <v>454</v>
      </c>
      <c r="KUS16" s="140" t="s">
        <v>454</v>
      </c>
      <c r="KUT16" s="140" t="s">
        <v>454</v>
      </c>
      <c r="KUU16" s="140" t="s">
        <v>454</v>
      </c>
      <c r="KUV16" s="140" t="s">
        <v>454</v>
      </c>
      <c r="KUW16" s="140" t="s">
        <v>454</v>
      </c>
      <c r="KUX16" s="140" t="s">
        <v>454</v>
      </c>
      <c r="KUY16" s="140" t="s">
        <v>454</v>
      </c>
      <c r="KUZ16" s="140" t="s">
        <v>454</v>
      </c>
      <c r="KVA16" s="140" t="s">
        <v>454</v>
      </c>
      <c r="KVB16" s="140" t="s">
        <v>454</v>
      </c>
      <c r="KVC16" s="140" t="s">
        <v>454</v>
      </c>
      <c r="KVD16" s="140" t="s">
        <v>454</v>
      </c>
      <c r="KVE16" s="140" t="s">
        <v>454</v>
      </c>
      <c r="KVF16" s="140" t="s">
        <v>454</v>
      </c>
      <c r="KVG16" s="140" t="s">
        <v>454</v>
      </c>
      <c r="KVH16" s="140" t="s">
        <v>454</v>
      </c>
      <c r="KVI16" s="140" t="s">
        <v>454</v>
      </c>
      <c r="KVJ16" s="140" t="s">
        <v>454</v>
      </c>
      <c r="KVK16" s="140" t="s">
        <v>454</v>
      </c>
      <c r="KVL16" s="140" t="s">
        <v>454</v>
      </c>
      <c r="KVM16" s="140" t="s">
        <v>454</v>
      </c>
      <c r="KVN16" s="140" t="s">
        <v>454</v>
      </c>
      <c r="KVO16" s="140" t="s">
        <v>454</v>
      </c>
      <c r="KVP16" s="140" t="s">
        <v>454</v>
      </c>
      <c r="KVQ16" s="140" t="s">
        <v>454</v>
      </c>
      <c r="KVR16" s="140" t="s">
        <v>454</v>
      </c>
      <c r="KVS16" s="140" t="s">
        <v>454</v>
      </c>
      <c r="KVT16" s="140" t="s">
        <v>454</v>
      </c>
      <c r="KVU16" s="140" t="s">
        <v>454</v>
      </c>
      <c r="KVV16" s="140" t="s">
        <v>454</v>
      </c>
      <c r="KVW16" s="140" t="s">
        <v>454</v>
      </c>
      <c r="KVX16" s="140" t="s">
        <v>454</v>
      </c>
      <c r="KVY16" s="140" t="s">
        <v>454</v>
      </c>
      <c r="KVZ16" s="140" t="s">
        <v>454</v>
      </c>
      <c r="KWA16" s="140" t="s">
        <v>454</v>
      </c>
      <c r="KWB16" s="140" t="s">
        <v>454</v>
      </c>
      <c r="KWC16" s="140" t="s">
        <v>454</v>
      </c>
      <c r="KWD16" s="140" t="s">
        <v>454</v>
      </c>
      <c r="KWE16" s="140" t="s">
        <v>454</v>
      </c>
      <c r="KWF16" s="140" t="s">
        <v>454</v>
      </c>
      <c r="KWG16" s="140" t="s">
        <v>454</v>
      </c>
      <c r="KWH16" s="140" t="s">
        <v>454</v>
      </c>
      <c r="KWI16" s="140" t="s">
        <v>454</v>
      </c>
      <c r="KWJ16" s="140" t="s">
        <v>454</v>
      </c>
      <c r="KWK16" s="140" t="s">
        <v>454</v>
      </c>
      <c r="KWL16" s="140" t="s">
        <v>454</v>
      </c>
      <c r="KWM16" s="140" t="s">
        <v>454</v>
      </c>
      <c r="KWN16" s="140" t="s">
        <v>454</v>
      </c>
      <c r="KWO16" s="140" t="s">
        <v>454</v>
      </c>
      <c r="KWP16" s="140" t="s">
        <v>454</v>
      </c>
      <c r="KWQ16" s="140" t="s">
        <v>454</v>
      </c>
      <c r="KWR16" s="140" t="s">
        <v>454</v>
      </c>
      <c r="KWS16" s="140" t="s">
        <v>454</v>
      </c>
      <c r="KWT16" s="140" t="s">
        <v>454</v>
      </c>
      <c r="KWU16" s="140" t="s">
        <v>454</v>
      </c>
      <c r="KWV16" s="140" t="s">
        <v>454</v>
      </c>
      <c r="KWW16" s="140" t="s">
        <v>454</v>
      </c>
      <c r="KWX16" s="140" t="s">
        <v>454</v>
      </c>
      <c r="KWY16" s="140" t="s">
        <v>454</v>
      </c>
      <c r="KWZ16" s="140" t="s">
        <v>454</v>
      </c>
      <c r="KXA16" s="140" t="s">
        <v>454</v>
      </c>
      <c r="KXB16" s="140" t="s">
        <v>454</v>
      </c>
      <c r="KXC16" s="140" t="s">
        <v>454</v>
      </c>
      <c r="KXD16" s="140" t="s">
        <v>454</v>
      </c>
      <c r="KXE16" s="140" t="s">
        <v>454</v>
      </c>
      <c r="KXF16" s="140" t="s">
        <v>454</v>
      </c>
      <c r="KXG16" s="140" t="s">
        <v>454</v>
      </c>
      <c r="KXH16" s="140" t="s">
        <v>454</v>
      </c>
      <c r="KXI16" s="140" t="s">
        <v>454</v>
      </c>
      <c r="KXJ16" s="140" t="s">
        <v>454</v>
      </c>
      <c r="KXK16" s="140" t="s">
        <v>454</v>
      </c>
      <c r="KXL16" s="140" t="s">
        <v>454</v>
      </c>
      <c r="KXM16" s="140" t="s">
        <v>454</v>
      </c>
      <c r="KXN16" s="140" t="s">
        <v>454</v>
      </c>
      <c r="KXO16" s="140" t="s">
        <v>454</v>
      </c>
      <c r="KXP16" s="140" t="s">
        <v>454</v>
      </c>
      <c r="KXQ16" s="140" t="s">
        <v>454</v>
      </c>
      <c r="KXR16" s="140" t="s">
        <v>454</v>
      </c>
      <c r="KXS16" s="140" t="s">
        <v>454</v>
      </c>
      <c r="KXT16" s="140" t="s">
        <v>454</v>
      </c>
      <c r="KXU16" s="140" t="s">
        <v>454</v>
      </c>
      <c r="KXV16" s="140" t="s">
        <v>454</v>
      </c>
      <c r="KXW16" s="140" t="s">
        <v>454</v>
      </c>
      <c r="KXX16" s="140" t="s">
        <v>454</v>
      </c>
      <c r="KXY16" s="140" t="s">
        <v>454</v>
      </c>
      <c r="KXZ16" s="140" t="s">
        <v>454</v>
      </c>
      <c r="KYA16" s="140" t="s">
        <v>454</v>
      </c>
      <c r="KYB16" s="140" t="s">
        <v>454</v>
      </c>
      <c r="KYC16" s="140" t="s">
        <v>454</v>
      </c>
      <c r="KYD16" s="140" t="s">
        <v>454</v>
      </c>
      <c r="KYE16" s="140" t="s">
        <v>454</v>
      </c>
      <c r="KYF16" s="140" t="s">
        <v>454</v>
      </c>
      <c r="KYG16" s="140" t="s">
        <v>454</v>
      </c>
      <c r="KYH16" s="140" t="s">
        <v>454</v>
      </c>
      <c r="KYI16" s="140" t="s">
        <v>454</v>
      </c>
      <c r="KYJ16" s="140" t="s">
        <v>454</v>
      </c>
      <c r="KYK16" s="140" t="s">
        <v>454</v>
      </c>
      <c r="KYL16" s="140" t="s">
        <v>454</v>
      </c>
      <c r="KYM16" s="140" t="s">
        <v>454</v>
      </c>
      <c r="KYN16" s="140" t="s">
        <v>454</v>
      </c>
      <c r="KYO16" s="140" t="s">
        <v>454</v>
      </c>
      <c r="KYP16" s="140" t="s">
        <v>454</v>
      </c>
      <c r="KYQ16" s="140" t="s">
        <v>454</v>
      </c>
      <c r="KYR16" s="140" t="s">
        <v>454</v>
      </c>
      <c r="KYS16" s="140" t="s">
        <v>454</v>
      </c>
      <c r="KYT16" s="140" t="s">
        <v>454</v>
      </c>
      <c r="KYU16" s="140" t="s">
        <v>454</v>
      </c>
      <c r="KYV16" s="140" t="s">
        <v>454</v>
      </c>
      <c r="KYW16" s="140" t="s">
        <v>454</v>
      </c>
      <c r="KYX16" s="140" t="s">
        <v>454</v>
      </c>
      <c r="KYY16" s="140" t="s">
        <v>454</v>
      </c>
      <c r="KYZ16" s="140" t="s">
        <v>454</v>
      </c>
      <c r="KZA16" s="140" t="s">
        <v>454</v>
      </c>
      <c r="KZB16" s="140" t="s">
        <v>454</v>
      </c>
      <c r="KZC16" s="140" t="s">
        <v>454</v>
      </c>
      <c r="KZD16" s="140" t="s">
        <v>454</v>
      </c>
      <c r="KZE16" s="140" t="s">
        <v>454</v>
      </c>
      <c r="KZF16" s="140" t="s">
        <v>454</v>
      </c>
      <c r="KZG16" s="140" t="s">
        <v>454</v>
      </c>
      <c r="KZH16" s="140" t="s">
        <v>454</v>
      </c>
      <c r="KZI16" s="140" t="s">
        <v>454</v>
      </c>
      <c r="KZJ16" s="140" t="s">
        <v>454</v>
      </c>
      <c r="KZK16" s="140" t="s">
        <v>454</v>
      </c>
      <c r="KZL16" s="140" t="s">
        <v>454</v>
      </c>
      <c r="KZM16" s="140" t="s">
        <v>454</v>
      </c>
      <c r="KZN16" s="140" t="s">
        <v>454</v>
      </c>
      <c r="KZO16" s="140" t="s">
        <v>454</v>
      </c>
      <c r="KZP16" s="140" t="s">
        <v>454</v>
      </c>
      <c r="KZQ16" s="140" t="s">
        <v>454</v>
      </c>
      <c r="KZR16" s="140" t="s">
        <v>454</v>
      </c>
      <c r="KZS16" s="140" t="s">
        <v>454</v>
      </c>
      <c r="KZT16" s="140" t="s">
        <v>454</v>
      </c>
      <c r="KZU16" s="140" t="s">
        <v>454</v>
      </c>
      <c r="KZV16" s="140" t="s">
        <v>454</v>
      </c>
      <c r="KZW16" s="140" t="s">
        <v>454</v>
      </c>
      <c r="KZX16" s="140" t="s">
        <v>454</v>
      </c>
      <c r="KZY16" s="140" t="s">
        <v>454</v>
      </c>
      <c r="KZZ16" s="140" t="s">
        <v>454</v>
      </c>
      <c r="LAA16" s="140" t="s">
        <v>454</v>
      </c>
      <c r="LAB16" s="140" t="s">
        <v>454</v>
      </c>
      <c r="LAC16" s="140" t="s">
        <v>454</v>
      </c>
      <c r="LAD16" s="140" t="s">
        <v>454</v>
      </c>
      <c r="LAE16" s="140" t="s">
        <v>454</v>
      </c>
      <c r="LAF16" s="140" t="s">
        <v>454</v>
      </c>
      <c r="LAG16" s="140" t="s">
        <v>454</v>
      </c>
      <c r="LAH16" s="140" t="s">
        <v>454</v>
      </c>
      <c r="LAI16" s="140" t="s">
        <v>454</v>
      </c>
      <c r="LAJ16" s="140" t="s">
        <v>454</v>
      </c>
      <c r="LAK16" s="140" t="s">
        <v>454</v>
      </c>
      <c r="LAL16" s="140" t="s">
        <v>454</v>
      </c>
      <c r="LAM16" s="140" t="s">
        <v>454</v>
      </c>
      <c r="LAN16" s="140" t="s">
        <v>454</v>
      </c>
      <c r="LAO16" s="140" t="s">
        <v>454</v>
      </c>
      <c r="LAP16" s="140" t="s">
        <v>454</v>
      </c>
      <c r="LAQ16" s="140" t="s">
        <v>454</v>
      </c>
      <c r="LAR16" s="140" t="s">
        <v>454</v>
      </c>
      <c r="LAS16" s="140" t="s">
        <v>454</v>
      </c>
      <c r="LAT16" s="140" t="s">
        <v>454</v>
      </c>
      <c r="LAU16" s="140" t="s">
        <v>454</v>
      </c>
      <c r="LAV16" s="140" t="s">
        <v>454</v>
      </c>
      <c r="LAW16" s="140" t="s">
        <v>454</v>
      </c>
      <c r="LAX16" s="140" t="s">
        <v>454</v>
      </c>
      <c r="LAY16" s="140" t="s">
        <v>454</v>
      </c>
      <c r="LAZ16" s="140" t="s">
        <v>454</v>
      </c>
      <c r="LBA16" s="140" t="s">
        <v>454</v>
      </c>
      <c r="LBB16" s="140" t="s">
        <v>454</v>
      </c>
      <c r="LBC16" s="140" t="s">
        <v>454</v>
      </c>
      <c r="LBD16" s="140" t="s">
        <v>454</v>
      </c>
      <c r="LBE16" s="140" t="s">
        <v>454</v>
      </c>
      <c r="LBF16" s="140" t="s">
        <v>454</v>
      </c>
      <c r="LBG16" s="140" t="s">
        <v>454</v>
      </c>
      <c r="LBH16" s="140" t="s">
        <v>454</v>
      </c>
      <c r="LBI16" s="140" t="s">
        <v>454</v>
      </c>
      <c r="LBJ16" s="140" t="s">
        <v>454</v>
      </c>
      <c r="LBK16" s="140" t="s">
        <v>454</v>
      </c>
      <c r="LBL16" s="140" t="s">
        <v>454</v>
      </c>
      <c r="LBM16" s="140" t="s">
        <v>454</v>
      </c>
      <c r="LBN16" s="140" t="s">
        <v>454</v>
      </c>
      <c r="LBO16" s="140" t="s">
        <v>454</v>
      </c>
      <c r="LBP16" s="140" t="s">
        <v>454</v>
      </c>
      <c r="LBQ16" s="140" t="s">
        <v>454</v>
      </c>
      <c r="LBR16" s="140" t="s">
        <v>454</v>
      </c>
      <c r="LBS16" s="140" t="s">
        <v>454</v>
      </c>
      <c r="LBT16" s="140" t="s">
        <v>454</v>
      </c>
      <c r="LBU16" s="140" t="s">
        <v>454</v>
      </c>
      <c r="LBV16" s="140" t="s">
        <v>454</v>
      </c>
      <c r="LBW16" s="140" t="s">
        <v>454</v>
      </c>
      <c r="LBX16" s="140" t="s">
        <v>454</v>
      </c>
      <c r="LBY16" s="140" t="s">
        <v>454</v>
      </c>
      <c r="LBZ16" s="140" t="s">
        <v>454</v>
      </c>
      <c r="LCA16" s="140" t="s">
        <v>454</v>
      </c>
      <c r="LCB16" s="140" t="s">
        <v>454</v>
      </c>
      <c r="LCC16" s="140" t="s">
        <v>454</v>
      </c>
      <c r="LCD16" s="140" t="s">
        <v>454</v>
      </c>
      <c r="LCE16" s="140" t="s">
        <v>454</v>
      </c>
      <c r="LCF16" s="140" t="s">
        <v>454</v>
      </c>
      <c r="LCG16" s="140" t="s">
        <v>454</v>
      </c>
      <c r="LCH16" s="140" t="s">
        <v>454</v>
      </c>
      <c r="LCI16" s="140" t="s">
        <v>454</v>
      </c>
      <c r="LCJ16" s="140" t="s">
        <v>454</v>
      </c>
      <c r="LCK16" s="140" t="s">
        <v>454</v>
      </c>
      <c r="LCL16" s="140" t="s">
        <v>454</v>
      </c>
      <c r="LCM16" s="140" t="s">
        <v>454</v>
      </c>
      <c r="LCN16" s="140" t="s">
        <v>454</v>
      </c>
      <c r="LCO16" s="140" t="s">
        <v>454</v>
      </c>
      <c r="LCP16" s="140" t="s">
        <v>454</v>
      </c>
      <c r="LCQ16" s="140" t="s">
        <v>454</v>
      </c>
      <c r="LCR16" s="140" t="s">
        <v>454</v>
      </c>
      <c r="LCS16" s="140" t="s">
        <v>454</v>
      </c>
      <c r="LCT16" s="140" t="s">
        <v>454</v>
      </c>
      <c r="LCU16" s="140" t="s">
        <v>454</v>
      </c>
      <c r="LCV16" s="140" t="s">
        <v>454</v>
      </c>
      <c r="LCW16" s="140" t="s">
        <v>454</v>
      </c>
      <c r="LCX16" s="140" t="s">
        <v>454</v>
      </c>
      <c r="LCY16" s="140" t="s">
        <v>454</v>
      </c>
      <c r="LCZ16" s="140" t="s">
        <v>454</v>
      </c>
      <c r="LDA16" s="140" t="s">
        <v>454</v>
      </c>
      <c r="LDB16" s="140" t="s">
        <v>454</v>
      </c>
      <c r="LDC16" s="140" t="s">
        <v>454</v>
      </c>
      <c r="LDD16" s="140" t="s">
        <v>454</v>
      </c>
      <c r="LDE16" s="140" t="s">
        <v>454</v>
      </c>
      <c r="LDF16" s="140" t="s">
        <v>454</v>
      </c>
      <c r="LDG16" s="140" t="s">
        <v>454</v>
      </c>
      <c r="LDH16" s="140" t="s">
        <v>454</v>
      </c>
      <c r="LDI16" s="140" t="s">
        <v>454</v>
      </c>
      <c r="LDJ16" s="140" t="s">
        <v>454</v>
      </c>
      <c r="LDK16" s="140" t="s">
        <v>454</v>
      </c>
      <c r="LDL16" s="140" t="s">
        <v>454</v>
      </c>
      <c r="LDM16" s="140" t="s">
        <v>454</v>
      </c>
      <c r="LDN16" s="140" t="s">
        <v>454</v>
      </c>
      <c r="LDO16" s="140" t="s">
        <v>454</v>
      </c>
      <c r="LDP16" s="140" t="s">
        <v>454</v>
      </c>
      <c r="LDQ16" s="140" t="s">
        <v>454</v>
      </c>
      <c r="LDR16" s="140" t="s">
        <v>454</v>
      </c>
      <c r="LDS16" s="140" t="s">
        <v>454</v>
      </c>
      <c r="LDT16" s="140" t="s">
        <v>454</v>
      </c>
      <c r="LDU16" s="140" t="s">
        <v>454</v>
      </c>
      <c r="LDV16" s="140" t="s">
        <v>454</v>
      </c>
      <c r="LDW16" s="140" t="s">
        <v>454</v>
      </c>
      <c r="LDX16" s="140" t="s">
        <v>454</v>
      </c>
      <c r="LDY16" s="140" t="s">
        <v>454</v>
      </c>
      <c r="LDZ16" s="140" t="s">
        <v>454</v>
      </c>
      <c r="LEA16" s="140" t="s">
        <v>454</v>
      </c>
      <c r="LEB16" s="140" t="s">
        <v>454</v>
      </c>
      <c r="LEC16" s="140" t="s">
        <v>454</v>
      </c>
      <c r="LED16" s="140" t="s">
        <v>454</v>
      </c>
      <c r="LEE16" s="140" t="s">
        <v>454</v>
      </c>
      <c r="LEF16" s="140" t="s">
        <v>454</v>
      </c>
      <c r="LEG16" s="140" t="s">
        <v>454</v>
      </c>
      <c r="LEH16" s="140" t="s">
        <v>454</v>
      </c>
      <c r="LEI16" s="140" t="s">
        <v>454</v>
      </c>
      <c r="LEJ16" s="140" t="s">
        <v>454</v>
      </c>
      <c r="LEK16" s="140" t="s">
        <v>454</v>
      </c>
      <c r="LEL16" s="140" t="s">
        <v>454</v>
      </c>
      <c r="LEM16" s="140" t="s">
        <v>454</v>
      </c>
      <c r="LEN16" s="140" t="s">
        <v>454</v>
      </c>
      <c r="LEO16" s="140" t="s">
        <v>454</v>
      </c>
      <c r="LEP16" s="140" t="s">
        <v>454</v>
      </c>
      <c r="LEQ16" s="140" t="s">
        <v>454</v>
      </c>
      <c r="LER16" s="140" t="s">
        <v>454</v>
      </c>
      <c r="LES16" s="140" t="s">
        <v>454</v>
      </c>
      <c r="LET16" s="140" t="s">
        <v>454</v>
      </c>
      <c r="LEU16" s="140" t="s">
        <v>454</v>
      </c>
      <c r="LEV16" s="140" t="s">
        <v>454</v>
      </c>
      <c r="LEW16" s="140" t="s">
        <v>454</v>
      </c>
      <c r="LEX16" s="140" t="s">
        <v>454</v>
      </c>
      <c r="LEY16" s="140" t="s">
        <v>454</v>
      </c>
      <c r="LEZ16" s="140" t="s">
        <v>454</v>
      </c>
      <c r="LFA16" s="140" t="s">
        <v>454</v>
      </c>
      <c r="LFB16" s="140" t="s">
        <v>454</v>
      </c>
      <c r="LFC16" s="140" t="s">
        <v>454</v>
      </c>
      <c r="LFD16" s="140" t="s">
        <v>454</v>
      </c>
      <c r="LFE16" s="140" t="s">
        <v>454</v>
      </c>
      <c r="LFF16" s="140" t="s">
        <v>454</v>
      </c>
      <c r="LFG16" s="140" t="s">
        <v>454</v>
      </c>
      <c r="LFH16" s="140" t="s">
        <v>454</v>
      </c>
      <c r="LFI16" s="140" t="s">
        <v>454</v>
      </c>
      <c r="LFJ16" s="140" t="s">
        <v>454</v>
      </c>
      <c r="LFK16" s="140" t="s">
        <v>454</v>
      </c>
      <c r="LFL16" s="140" t="s">
        <v>454</v>
      </c>
      <c r="LFM16" s="140" t="s">
        <v>454</v>
      </c>
      <c r="LFN16" s="140" t="s">
        <v>454</v>
      </c>
      <c r="LFO16" s="140" t="s">
        <v>454</v>
      </c>
      <c r="LFP16" s="140" t="s">
        <v>454</v>
      </c>
      <c r="LFQ16" s="140" t="s">
        <v>454</v>
      </c>
      <c r="LFR16" s="140" t="s">
        <v>454</v>
      </c>
      <c r="LFS16" s="140" t="s">
        <v>454</v>
      </c>
      <c r="LFT16" s="140" t="s">
        <v>454</v>
      </c>
      <c r="LFU16" s="140" t="s">
        <v>454</v>
      </c>
      <c r="LFV16" s="140" t="s">
        <v>454</v>
      </c>
      <c r="LFW16" s="140" t="s">
        <v>454</v>
      </c>
      <c r="LFX16" s="140" t="s">
        <v>454</v>
      </c>
      <c r="LFY16" s="140" t="s">
        <v>454</v>
      </c>
      <c r="LFZ16" s="140" t="s">
        <v>454</v>
      </c>
      <c r="LGA16" s="140" t="s">
        <v>454</v>
      </c>
      <c r="LGB16" s="140" t="s">
        <v>454</v>
      </c>
      <c r="LGC16" s="140" t="s">
        <v>454</v>
      </c>
      <c r="LGD16" s="140" t="s">
        <v>454</v>
      </c>
      <c r="LGE16" s="140" t="s">
        <v>454</v>
      </c>
      <c r="LGF16" s="140" t="s">
        <v>454</v>
      </c>
      <c r="LGG16" s="140" t="s">
        <v>454</v>
      </c>
      <c r="LGH16" s="140" t="s">
        <v>454</v>
      </c>
      <c r="LGI16" s="140" t="s">
        <v>454</v>
      </c>
      <c r="LGJ16" s="140" t="s">
        <v>454</v>
      </c>
      <c r="LGK16" s="140" t="s">
        <v>454</v>
      </c>
      <c r="LGL16" s="140" t="s">
        <v>454</v>
      </c>
      <c r="LGM16" s="140" t="s">
        <v>454</v>
      </c>
      <c r="LGN16" s="140" t="s">
        <v>454</v>
      </c>
      <c r="LGO16" s="140" t="s">
        <v>454</v>
      </c>
      <c r="LGP16" s="140" t="s">
        <v>454</v>
      </c>
      <c r="LGQ16" s="140" t="s">
        <v>454</v>
      </c>
      <c r="LGR16" s="140" t="s">
        <v>454</v>
      </c>
      <c r="LGS16" s="140" t="s">
        <v>454</v>
      </c>
      <c r="LGT16" s="140" t="s">
        <v>454</v>
      </c>
      <c r="LGU16" s="140" t="s">
        <v>454</v>
      </c>
      <c r="LGV16" s="140" t="s">
        <v>454</v>
      </c>
      <c r="LGW16" s="140" t="s">
        <v>454</v>
      </c>
      <c r="LGX16" s="140" t="s">
        <v>454</v>
      </c>
      <c r="LGY16" s="140" t="s">
        <v>454</v>
      </c>
      <c r="LGZ16" s="140" t="s">
        <v>454</v>
      </c>
      <c r="LHA16" s="140" t="s">
        <v>454</v>
      </c>
      <c r="LHB16" s="140" t="s">
        <v>454</v>
      </c>
      <c r="LHC16" s="140" t="s">
        <v>454</v>
      </c>
      <c r="LHD16" s="140" t="s">
        <v>454</v>
      </c>
      <c r="LHE16" s="140" t="s">
        <v>454</v>
      </c>
      <c r="LHF16" s="140" t="s">
        <v>454</v>
      </c>
      <c r="LHG16" s="140" t="s">
        <v>454</v>
      </c>
      <c r="LHH16" s="140" t="s">
        <v>454</v>
      </c>
      <c r="LHI16" s="140" t="s">
        <v>454</v>
      </c>
      <c r="LHJ16" s="140" t="s">
        <v>454</v>
      </c>
      <c r="LHK16" s="140" t="s">
        <v>454</v>
      </c>
      <c r="LHL16" s="140" t="s">
        <v>454</v>
      </c>
      <c r="LHM16" s="140" t="s">
        <v>454</v>
      </c>
      <c r="LHN16" s="140" t="s">
        <v>454</v>
      </c>
      <c r="LHO16" s="140" t="s">
        <v>454</v>
      </c>
      <c r="LHP16" s="140" t="s">
        <v>454</v>
      </c>
      <c r="LHQ16" s="140" t="s">
        <v>454</v>
      </c>
      <c r="LHR16" s="140" t="s">
        <v>454</v>
      </c>
      <c r="LHS16" s="140" t="s">
        <v>454</v>
      </c>
      <c r="LHT16" s="140" t="s">
        <v>454</v>
      </c>
      <c r="LHU16" s="140" t="s">
        <v>454</v>
      </c>
      <c r="LHV16" s="140" t="s">
        <v>454</v>
      </c>
      <c r="LHW16" s="140" t="s">
        <v>454</v>
      </c>
      <c r="LHX16" s="140" t="s">
        <v>454</v>
      </c>
      <c r="LHY16" s="140" t="s">
        <v>454</v>
      </c>
      <c r="LHZ16" s="140" t="s">
        <v>454</v>
      </c>
      <c r="LIA16" s="140" t="s">
        <v>454</v>
      </c>
      <c r="LIB16" s="140" t="s">
        <v>454</v>
      </c>
      <c r="LIC16" s="140" t="s">
        <v>454</v>
      </c>
      <c r="LID16" s="140" t="s">
        <v>454</v>
      </c>
      <c r="LIE16" s="140" t="s">
        <v>454</v>
      </c>
      <c r="LIF16" s="140" t="s">
        <v>454</v>
      </c>
      <c r="LIG16" s="140" t="s">
        <v>454</v>
      </c>
      <c r="LIH16" s="140" t="s">
        <v>454</v>
      </c>
      <c r="LII16" s="140" t="s">
        <v>454</v>
      </c>
      <c r="LIJ16" s="140" t="s">
        <v>454</v>
      </c>
      <c r="LIK16" s="140" t="s">
        <v>454</v>
      </c>
      <c r="LIL16" s="140" t="s">
        <v>454</v>
      </c>
      <c r="LIM16" s="140" t="s">
        <v>454</v>
      </c>
      <c r="LIN16" s="140" t="s">
        <v>454</v>
      </c>
      <c r="LIO16" s="140" t="s">
        <v>454</v>
      </c>
      <c r="LIP16" s="140" t="s">
        <v>454</v>
      </c>
      <c r="LIQ16" s="140" t="s">
        <v>454</v>
      </c>
      <c r="LIR16" s="140" t="s">
        <v>454</v>
      </c>
      <c r="LIS16" s="140" t="s">
        <v>454</v>
      </c>
      <c r="LIT16" s="140" t="s">
        <v>454</v>
      </c>
      <c r="LIU16" s="140" t="s">
        <v>454</v>
      </c>
      <c r="LIV16" s="140" t="s">
        <v>454</v>
      </c>
      <c r="LIW16" s="140" t="s">
        <v>454</v>
      </c>
      <c r="LIX16" s="140" t="s">
        <v>454</v>
      </c>
      <c r="LIY16" s="140" t="s">
        <v>454</v>
      </c>
      <c r="LIZ16" s="140" t="s">
        <v>454</v>
      </c>
      <c r="LJA16" s="140" t="s">
        <v>454</v>
      </c>
      <c r="LJB16" s="140" t="s">
        <v>454</v>
      </c>
      <c r="LJC16" s="140" t="s">
        <v>454</v>
      </c>
      <c r="LJD16" s="140" t="s">
        <v>454</v>
      </c>
      <c r="LJE16" s="140" t="s">
        <v>454</v>
      </c>
      <c r="LJF16" s="140" t="s">
        <v>454</v>
      </c>
      <c r="LJG16" s="140" t="s">
        <v>454</v>
      </c>
      <c r="LJH16" s="140" t="s">
        <v>454</v>
      </c>
      <c r="LJI16" s="140" t="s">
        <v>454</v>
      </c>
      <c r="LJJ16" s="140" t="s">
        <v>454</v>
      </c>
      <c r="LJK16" s="140" t="s">
        <v>454</v>
      </c>
      <c r="LJL16" s="140" t="s">
        <v>454</v>
      </c>
      <c r="LJM16" s="140" t="s">
        <v>454</v>
      </c>
      <c r="LJN16" s="140" t="s">
        <v>454</v>
      </c>
      <c r="LJO16" s="140" t="s">
        <v>454</v>
      </c>
      <c r="LJP16" s="140" t="s">
        <v>454</v>
      </c>
      <c r="LJQ16" s="140" t="s">
        <v>454</v>
      </c>
      <c r="LJR16" s="140" t="s">
        <v>454</v>
      </c>
      <c r="LJS16" s="140" t="s">
        <v>454</v>
      </c>
      <c r="LJT16" s="140" t="s">
        <v>454</v>
      </c>
      <c r="LJU16" s="140" t="s">
        <v>454</v>
      </c>
      <c r="LJV16" s="140" t="s">
        <v>454</v>
      </c>
      <c r="LJW16" s="140" t="s">
        <v>454</v>
      </c>
      <c r="LJX16" s="140" t="s">
        <v>454</v>
      </c>
      <c r="LJY16" s="140" t="s">
        <v>454</v>
      </c>
      <c r="LJZ16" s="140" t="s">
        <v>454</v>
      </c>
      <c r="LKA16" s="140" t="s">
        <v>454</v>
      </c>
      <c r="LKB16" s="140" t="s">
        <v>454</v>
      </c>
      <c r="LKC16" s="140" t="s">
        <v>454</v>
      </c>
      <c r="LKD16" s="140" t="s">
        <v>454</v>
      </c>
      <c r="LKE16" s="140" t="s">
        <v>454</v>
      </c>
      <c r="LKF16" s="140" t="s">
        <v>454</v>
      </c>
      <c r="LKG16" s="140" t="s">
        <v>454</v>
      </c>
      <c r="LKH16" s="140" t="s">
        <v>454</v>
      </c>
      <c r="LKI16" s="140" t="s">
        <v>454</v>
      </c>
      <c r="LKJ16" s="140" t="s">
        <v>454</v>
      </c>
      <c r="LKK16" s="140" t="s">
        <v>454</v>
      </c>
      <c r="LKL16" s="140" t="s">
        <v>454</v>
      </c>
      <c r="LKM16" s="140" t="s">
        <v>454</v>
      </c>
      <c r="LKN16" s="140" t="s">
        <v>454</v>
      </c>
      <c r="LKO16" s="140" t="s">
        <v>454</v>
      </c>
      <c r="LKP16" s="140" t="s">
        <v>454</v>
      </c>
      <c r="LKQ16" s="140" t="s">
        <v>454</v>
      </c>
      <c r="LKR16" s="140" t="s">
        <v>454</v>
      </c>
      <c r="LKS16" s="140" t="s">
        <v>454</v>
      </c>
      <c r="LKT16" s="140" t="s">
        <v>454</v>
      </c>
      <c r="LKU16" s="140" t="s">
        <v>454</v>
      </c>
      <c r="LKV16" s="140" t="s">
        <v>454</v>
      </c>
      <c r="LKW16" s="140" t="s">
        <v>454</v>
      </c>
      <c r="LKX16" s="140" t="s">
        <v>454</v>
      </c>
      <c r="LKY16" s="140" t="s">
        <v>454</v>
      </c>
      <c r="LKZ16" s="140" t="s">
        <v>454</v>
      </c>
      <c r="LLA16" s="140" t="s">
        <v>454</v>
      </c>
      <c r="LLB16" s="140" t="s">
        <v>454</v>
      </c>
      <c r="LLC16" s="140" t="s">
        <v>454</v>
      </c>
      <c r="LLD16" s="140" t="s">
        <v>454</v>
      </c>
      <c r="LLE16" s="140" t="s">
        <v>454</v>
      </c>
      <c r="LLF16" s="140" t="s">
        <v>454</v>
      </c>
      <c r="LLG16" s="140" t="s">
        <v>454</v>
      </c>
      <c r="LLH16" s="140" t="s">
        <v>454</v>
      </c>
      <c r="LLI16" s="140" t="s">
        <v>454</v>
      </c>
      <c r="LLJ16" s="140" t="s">
        <v>454</v>
      </c>
      <c r="LLK16" s="140" t="s">
        <v>454</v>
      </c>
      <c r="LLL16" s="140" t="s">
        <v>454</v>
      </c>
      <c r="LLM16" s="140" t="s">
        <v>454</v>
      </c>
      <c r="LLN16" s="140" t="s">
        <v>454</v>
      </c>
      <c r="LLO16" s="140" t="s">
        <v>454</v>
      </c>
      <c r="LLP16" s="140" t="s">
        <v>454</v>
      </c>
      <c r="LLQ16" s="140" t="s">
        <v>454</v>
      </c>
      <c r="LLR16" s="140" t="s">
        <v>454</v>
      </c>
      <c r="LLS16" s="140" t="s">
        <v>454</v>
      </c>
      <c r="LLT16" s="140" t="s">
        <v>454</v>
      </c>
      <c r="LLU16" s="140" t="s">
        <v>454</v>
      </c>
      <c r="LLV16" s="140" t="s">
        <v>454</v>
      </c>
      <c r="LLW16" s="140" t="s">
        <v>454</v>
      </c>
      <c r="LLX16" s="140" t="s">
        <v>454</v>
      </c>
      <c r="LLY16" s="140" t="s">
        <v>454</v>
      </c>
      <c r="LLZ16" s="140" t="s">
        <v>454</v>
      </c>
      <c r="LMA16" s="140" t="s">
        <v>454</v>
      </c>
      <c r="LMB16" s="140" t="s">
        <v>454</v>
      </c>
      <c r="LMC16" s="140" t="s">
        <v>454</v>
      </c>
      <c r="LMD16" s="140" t="s">
        <v>454</v>
      </c>
      <c r="LME16" s="140" t="s">
        <v>454</v>
      </c>
      <c r="LMF16" s="140" t="s">
        <v>454</v>
      </c>
      <c r="LMG16" s="140" t="s">
        <v>454</v>
      </c>
      <c r="LMH16" s="140" t="s">
        <v>454</v>
      </c>
      <c r="LMI16" s="140" t="s">
        <v>454</v>
      </c>
      <c r="LMJ16" s="140" t="s">
        <v>454</v>
      </c>
      <c r="LMK16" s="140" t="s">
        <v>454</v>
      </c>
      <c r="LML16" s="140" t="s">
        <v>454</v>
      </c>
      <c r="LMM16" s="140" t="s">
        <v>454</v>
      </c>
      <c r="LMN16" s="140" t="s">
        <v>454</v>
      </c>
      <c r="LMO16" s="140" t="s">
        <v>454</v>
      </c>
      <c r="LMP16" s="140" t="s">
        <v>454</v>
      </c>
      <c r="LMQ16" s="140" t="s">
        <v>454</v>
      </c>
      <c r="LMR16" s="140" t="s">
        <v>454</v>
      </c>
      <c r="LMS16" s="140" t="s">
        <v>454</v>
      </c>
      <c r="LMT16" s="140" t="s">
        <v>454</v>
      </c>
      <c r="LMU16" s="140" t="s">
        <v>454</v>
      </c>
      <c r="LMV16" s="140" t="s">
        <v>454</v>
      </c>
      <c r="LMW16" s="140" t="s">
        <v>454</v>
      </c>
      <c r="LMX16" s="140" t="s">
        <v>454</v>
      </c>
      <c r="LMY16" s="140" t="s">
        <v>454</v>
      </c>
      <c r="LMZ16" s="140" t="s">
        <v>454</v>
      </c>
      <c r="LNA16" s="140" t="s">
        <v>454</v>
      </c>
      <c r="LNB16" s="140" t="s">
        <v>454</v>
      </c>
      <c r="LNC16" s="140" t="s">
        <v>454</v>
      </c>
      <c r="LND16" s="140" t="s">
        <v>454</v>
      </c>
      <c r="LNE16" s="140" t="s">
        <v>454</v>
      </c>
      <c r="LNF16" s="140" t="s">
        <v>454</v>
      </c>
      <c r="LNG16" s="140" t="s">
        <v>454</v>
      </c>
      <c r="LNH16" s="140" t="s">
        <v>454</v>
      </c>
      <c r="LNI16" s="140" t="s">
        <v>454</v>
      </c>
      <c r="LNJ16" s="140" t="s">
        <v>454</v>
      </c>
      <c r="LNK16" s="140" t="s">
        <v>454</v>
      </c>
      <c r="LNL16" s="140" t="s">
        <v>454</v>
      </c>
      <c r="LNM16" s="140" t="s">
        <v>454</v>
      </c>
      <c r="LNN16" s="140" t="s">
        <v>454</v>
      </c>
      <c r="LNO16" s="140" t="s">
        <v>454</v>
      </c>
      <c r="LNP16" s="140" t="s">
        <v>454</v>
      </c>
      <c r="LNQ16" s="140" t="s">
        <v>454</v>
      </c>
      <c r="LNR16" s="140" t="s">
        <v>454</v>
      </c>
      <c r="LNS16" s="140" t="s">
        <v>454</v>
      </c>
      <c r="LNT16" s="140" t="s">
        <v>454</v>
      </c>
      <c r="LNU16" s="140" t="s">
        <v>454</v>
      </c>
      <c r="LNV16" s="140" t="s">
        <v>454</v>
      </c>
      <c r="LNW16" s="140" t="s">
        <v>454</v>
      </c>
      <c r="LNX16" s="140" t="s">
        <v>454</v>
      </c>
      <c r="LNY16" s="140" t="s">
        <v>454</v>
      </c>
      <c r="LNZ16" s="140" t="s">
        <v>454</v>
      </c>
      <c r="LOA16" s="140" t="s">
        <v>454</v>
      </c>
      <c r="LOB16" s="140" t="s">
        <v>454</v>
      </c>
      <c r="LOC16" s="140" t="s">
        <v>454</v>
      </c>
      <c r="LOD16" s="140" t="s">
        <v>454</v>
      </c>
      <c r="LOE16" s="140" t="s">
        <v>454</v>
      </c>
      <c r="LOF16" s="140" t="s">
        <v>454</v>
      </c>
      <c r="LOG16" s="140" t="s">
        <v>454</v>
      </c>
      <c r="LOH16" s="140" t="s">
        <v>454</v>
      </c>
      <c r="LOI16" s="140" t="s">
        <v>454</v>
      </c>
      <c r="LOJ16" s="140" t="s">
        <v>454</v>
      </c>
      <c r="LOK16" s="140" t="s">
        <v>454</v>
      </c>
      <c r="LOL16" s="140" t="s">
        <v>454</v>
      </c>
      <c r="LOM16" s="140" t="s">
        <v>454</v>
      </c>
      <c r="LON16" s="140" t="s">
        <v>454</v>
      </c>
      <c r="LOO16" s="140" t="s">
        <v>454</v>
      </c>
      <c r="LOP16" s="140" t="s">
        <v>454</v>
      </c>
      <c r="LOQ16" s="140" t="s">
        <v>454</v>
      </c>
      <c r="LOR16" s="140" t="s">
        <v>454</v>
      </c>
      <c r="LOS16" s="140" t="s">
        <v>454</v>
      </c>
      <c r="LOT16" s="140" t="s">
        <v>454</v>
      </c>
      <c r="LOU16" s="140" t="s">
        <v>454</v>
      </c>
      <c r="LOV16" s="140" t="s">
        <v>454</v>
      </c>
      <c r="LOW16" s="140" t="s">
        <v>454</v>
      </c>
      <c r="LOX16" s="140" t="s">
        <v>454</v>
      </c>
      <c r="LOY16" s="140" t="s">
        <v>454</v>
      </c>
      <c r="LOZ16" s="140" t="s">
        <v>454</v>
      </c>
      <c r="LPA16" s="140" t="s">
        <v>454</v>
      </c>
      <c r="LPB16" s="140" t="s">
        <v>454</v>
      </c>
      <c r="LPC16" s="140" t="s">
        <v>454</v>
      </c>
      <c r="LPD16" s="140" t="s">
        <v>454</v>
      </c>
      <c r="LPE16" s="140" t="s">
        <v>454</v>
      </c>
      <c r="LPF16" s="140" t="s">
        <v>454</v>
      </c>
      <c r="LPG16" s="140" t="s">
        <v>454</v>
      </c>
      <c r="LPH16" s="140" t="s">
        <v>454</v>
      </c>
      <c r="LPI16" s="140" t="s">
        <v>454</v>
      </c>
      <c r="LPJ16" s="140" t="s">
        <v>454</v>
      </c>
      <c r="LPK16" s="140" t="s">
        <v>454</v>
      </c>
      <c r="LPL16" s="140" t="s">
        <v>454</v>
      </c>
      <c r="LPM16" s="140" t="s">
        <v>454</v>
      </c>
      <c r="LPN16" s="140" t="s">
        <v>454</v>
      </c>
      <c r="LPO16" s="140" t="s">
        <v>454</v>
      </c>
      <c r="LPP16" s="140" t="s">
        <v>454</v>
      </c>
      <c r="LPQ16" s="140" t="s">
        <v>454</v>
      </c>
      <c r="LPR16" s="140" t="s">
        <v>454</v>
      </c>
      <c r="LPS16" s="140" t="s">
        <v>454</v>
      </c>
      <c r="LPT16" s="140" t="s">
        <v>454</v>
      </c>
      <c r="LPU16" s="140" t="s">
        <v>454</v>
      </c>
      <c r="LPV16" s="140" t="s">
        <v>454</v>
      </c>
      <c r="LPW16" s="140" t="s">
        <v>454</v>
      </c>
      <c r="LPX16" s="140" t="s">
        <v>454</v>
      </c>
      <c r="LPY16" s="140" t="s">
        <v>454</v>
      </c>
      <c r="LPZ16" s="140" t="s">
        <v>454</v>
      </c>
      <c r="LQA16" s="140" t="s">
        <v>454</v>
      </c>
      <c r="LQB16" s="140" t="s">
        <v>454</v>
      </c>
      <c r="LQC16" s="140" t="s">
        <v>454</v>
      </c>
      <c r="LQD16" s="140" t="s">
        <v>454</v>
      </c>
      <c r="LQE16" s="140" t="s">
        <v>454</v>
      </c>
      <c r="LQF16" s="140" t="s">
        <v>454</v>
      </c>
      <c r="LQG16" s="140" t="s">
        <v>454</v>
      </c>
      <c r="LQH16" s="140" t="s">
        <v>454</v>
      </c>
      <c r="LQI16" s="140" t="s">
        <v>454</v>
      </c>
      <c r="LQJ16" s="140" t="s">
        <v>454</v>
      </c>
      <c r="LQK16" s="140" t="s">
        <v>454</v>
      </c>
      <c r="LQL16" s="140" t="s">
        <v>454</v>
      </c>
      <c r="LQM16" s="140" t="s">
        <v>454</v>
      </c>
      <c r="LQN16" s="140" t="s">
        <v>454</v>
      </c>
      <c r="LQO16" s="140" t="s">
        <v>454</v>
      </c>
      <c r="LQP16" s="140" t="s">
        <v>454</v>
      </c>
      <c r="LQQ16" s="140" t="s">
        <v>454</v>
      </c>
      <c r="LQR16" s="140" t="s">
        <v>454</v>
      </c>
      <c r="LQS16" s="140" t="s">
        <v>454</v>
      </c>
      <c r="LQT16" s="140" t="s">
        <v>454</v>
      </c>
      <c r="LQU16" s="140" t="s">
        <v>454</v>
      </c>
      <c r="LQV16" s="140" t="s">
        <v>454</v>
      </c>
      <c r="LQW16" s="140" t="s">
        <v>454</v>
      </c>
      <c r="LQX16" s="140" t="s">
        <v>454</v>
      </c>
      <c r="LQY16" s="140" t="s">
        <v>454</v>
      </c>
      <c r="LQZ16" s="140" t="s">
        <v>454</v>
      </c>
      <c r="LRA16" s="140" t="s">
        <v>454</v>
      </c>
      <c r="LRB16" s="140" t="s">
        <v>454</v>
      </c>
      <c r="LRC16" s="140" t="s">
        <v>454</v>
      </c>
      <c r="LRD16" s="140" t="s">
        <v>454</v>
      </c>
      <c r="LRE16" s="140" t="s">
        <v>454</v>
      </c>
      <c r="LRF16" s="140" t="s">
        <v>454</v>
      </c>
      <c r="LRG16" s="140" t="s">
        <v>454</v>
      </c>
      <c r="LRH16" s="140" t="s">
        <v>454</v>
      </c>
      <c r="LRI16" s="140" t="s">
        <v>454</v>
      </c>
      <c r="LRJ16" s="140" t="s">
        <v>454</v>
      </c>
      <c r="LRK16" s="140" t="s">
        <v>454</v>
      </c>
      <c r="LRL16" s="140" t="s">
        <v>454</v>
      </c>
      <c r="LRM16" s="140" t="s">
        <v>454</v>
      </c>
      <c r="LRN16" s="140" t="s">
        <v>454</v>
      </c>
      <c r="LRO16" s="140" t="s">
        <v>454</v>
      </c>
      <c r="LRP16" s="140" t="s">
        <v>454</v>
      </c>
      <c r="LRQ16" s="140" t="s">
        <v>454</v>
      </c>
      <c r="LRR16" s="140" t="s">
        <v>454</v>
      </c>
      <c r="LRS16" s="140" t="s">
        <v>454</v>
      </c>
      <c r="LRT16" s="140" t="s">
        <v>454</v>
      </c>
      <c r="LRU16" s="140" t="s">
        <v>454</v>
      </c>
      <c r="LRV16" s="140" t="s">
        <v>454</v>
      </c>
      <c r="LRW16" s="140" t="s">
        <v>454</v>
      </c>
      <c r="LRX16" s="140" t="s">
        <v>454</v>
      </c>
      <c r="LRY16" s="140" t="s">
        <v>454</v>
      </c>
      <c r="LRZ16" s="140" t="s">
        <v>454</v>
      </c>
      <c r="LSA16" s="140" t="s">
        <v>454</v>
      </c>
      <c r="LSB16" s="140" t="s">
        <v>454</v>
      </c>
      <c r="LSC16" s="140" t="s">
        <v>454</v>
      </c>
      <c r="LSD16" s="140" t="s">
        <v>454</v>
      </c>
      <c r="LSE16" s="140" t="s">
        <v>454</v>
      </c>
      <c r="LSF16" s="140" t="s">
        <v>454</v>
      </c>
      <c r="LSG16" s="140" t="s">
        <v>454</v>
      </c>
      <c r="LSH16" s="140" t="s">
        <v>454</v>
      </c>
      <c r="LSI16" s="140" t="s">
        <v>454</v>
      </c>
      <c r="LSJ16" s="140" t="s">
        <v>454</v>
      </c>
      <c r="LSK16" s="140" t="s">
        <v>454</v>
      </c>
      <c r="LSL16" s="140" t="s">
        <v>454</v>
      </c>
      <c r="LSM16" s="140" t="s">
        <v>454</v>
      </c>
      <c r="LSN16" s="140" t="s">
        <v>454</v>
      </c>
      <c r="LSO16" s="140" t="s">
        <v>454</v>
      </c>
      <c r="LSP16" s="140" t="s">
        <v>454</v>
      </c>
      <c r="LSQ16" s="140" t="s">
        <v>454</v>
      </c>
      <c r="LSR16" s="140" t="s">
        <v>454</v>
      </c>
      <c r="LSS16" s="140" t="s">
        <v>454</v>
      </c>
      <c r="LST16" s="140" t="s">
        <v>454</v>
      </c>
      <c r="LSU16" s="140" t="s">
        <v>454</v>
      </c>
      <c r="LSV16" s="140" t="s">
        <v>454</v>
      </c>
      <c r="LSW16" s="140" t="s">
        <v>454</v>
      </c>
      <c r="LSX16" s="140" t="s">
        <v>454</v>
      </c>
      <c r="LSY16" s="140" t="s">
        <v>454</v>
      </c>
      <c r="LSZ16" s="140" t="s">
        <v>454</v>
      </c>
      <c r="LTA16" s="140" t="s">
        <v>454</v>
      </c>
      <c r="LTB16" s="140" t="s">
        <v>454</v>
      </c>
      <c r="LTC16" s="140" t="s">
        <v>454</v>
      </c>
      <c r="LTD16" s="140" t="s">
        <v>454</v>
      </c>
      <c r="LTE16" s="140" t="s">
        <v>454</v>
      </c>
      <c r="LTF16" s="140" t="s">
        <v>454</v>
      </c>
      <c r="LTG16" s="140" t="s">
        <v>454</v>
      </c>
      <c r="LTH16" s="140" t="s">
        <v>454</v>
      </c>
      <c r="LTI16" s="140" t="s">
        <v>454</v>
      </c>
      <c r="LTJ16" s="140" t="s">
        <v>454</v>
      </c>
      <c r="LTK16" s="140" t="s">
        <v>454</v>
      </c>
      <c r="LTL16" s="140" t="s">
        <v>454</v>
      </c>
      <c r="LTM16" s="140" t="s">
        <v>454</v>
      </c>
      <c r="LTN16" s="140" t="s">
        <v>454</v>
      </c>
      <c r="LTO16" s="140" t="s">
        <v>454</v>
      </c>
      <c r="LTP16" s="140" t="s">
        <v>454</v>
      </c>
      <c r="LTQ16" s="140" t="s">
        <v>454</v>
      </c>
      <c r="LTR16" s="140" t="s">
        <v>454</v>
      </c>
      <c r="LTS16" s="140" t="s">
        <v>454</v>
      </c>
      <c r="LTT16" s="140" t="s">
        <v>454</v>
      </c>
      <c r="LTU16" s="140" t="s">
        <v>454</v>
      </c>
      <c r="LTV16" s="140" t="s">
        <v>454</v>
      </c>
      <c r="LTW16" s="140" t="s">
        <v>454</v>
      </c>
      <c r="LTX16" s="140" t="s">
        <v>454</v>
      </c>
      <c r="LTY16" s="140" t="s">
        <v>454</v>
      </c>
      <c r="LTZ16" s="140" t="s">
        <v>454</v>
      </c>
      <c r="LUA16" s="140" t="s">
        <v>454</v>
      </c>
      <c r="LUB16" s="140" t="s">
        <v>454</v>
      </c>
      <c r="LUC16" s="140" t="s">
        <v>454</v>
      </c>
      <c r="LUD16" s="140" t="s">
        <v>454</v>
      </c>
      <c r="LUE16" s="140" t="s">
        <v>454</v>
      </c>
      <c r="LUF16" s="140" t="s">
        <v>454</v>
      </c>
      <c r="LUG16" s="140" t="s">
        <v>454</v>
      </c>
      <c r="LUH16" s="140" t="s">
        <v>454</v>
      </c>
      <c r="LUI16" s="140" t="s">
        <v>454</v>
      </c>
      <c r="LUJ16" s="140" t="s">
        <v>454</v>
      </c>
      <c r="LUK16" s="140" t="s">
        <v>454</v>
      </c>
      <c r="LUL16" s="140" t="s">
        <v>454</v>
      </c>
      <c r="LUM16" s="140" t="s">
        <v>454</v>
      </c>
      <c r="LUN16" s="140" t="s">
        <v>454</v>
      </c>
      <c r="LUO16" s="140" t="s">
        <v>454</v>
      </c>
      <c r="LUP16" s="140" t="s">
        <v>454</v>
      </c>
      <c r="LUQ16" s="140" t="s">
        <v>454</v>
      </c>
      <c r="LUR16" s="140" t="s">
        <v>454</v>
      </c>
      <c r="LUS16" s="140" t="s">
        <v>454</v>
      </c>
      <c r="LUT16" s="140" t="s">
        <v>454</v>
      </c>
      <c r="LUU16" s="140" t="s">
        <v>454</v>
      </c>
      <c r="LUV16" s="140" t="s">
        <v>454</v>
      </c>
      <c r="LUW16" s="140" t="s">
        <v>454</v>
      </c>
      <c r="LUX16" s="140" t="s">
        <v>454</v>
      </c>
      <c r="LUY16" s="140" t="s">
        <v>454</v>
      </c>
      <c r="LUZ16" s="140" t="s">
        <v>454</v>
      </c>
      <c r="LVA16" s="140" t="s">
        <v>454</v>
      </c>
      <c r="LVB16" s="140" t="s">
        <v>454</v>
      </c>
      <c r="LVC16" s="140" t="s">
        <v>454</v>
      </c>
      <c r="LVD16" s="140" t="s">
        <v>454</v>
      </c>
      <c r="LVE16" s="140" t="s">
        <v>454</v>
      </c>
      <c r="LVF16" s="140" t="s">
        <v>454</v>
      </c>
      <c r="LVG16" s="140" t="s">
        <v>454</v>
      </c>
      <c r="LVH16" s="140" t="s">
        <v>454</v>
      </c>
      <c r="LVI16" s="140" t="s">
        <v>454</v>
      </c>
      <c r="LVJ16" s="140" t="s">
        <v>454</v>
      </c>
      <c r="LVK16" s="140" t="s">
        <v>454</v>
      </c>
      <c r="LVL16" s="140" t="s">
        <v>454</v>
      </c>
      <c r="LVM16" s="140" t="s">
        <v>454</v>
      </c>
      <c r="LVN16" s="140" t="s">
        <v>454</v>
      </c>
      <c r="LVO16" s="140" t="s">
        <v>454</v>
      </c>
      <c r="LVP16" s="140" t="s">
        <v>454</v>
      </c>
      <c r="LVQ16" s="140" t="s">
        <v>454</v>
      </c>
      <c r="LVR16" s="140" t="s">
        <v>454</v>
      </c>
      <c r="LVS16" s="140" t="s">
        <v>454</v>
      </c>
      <c r="LVT16" s="140" t="s">
        <v>454</v>
      </c>
      <c r="LVU16" s="140" t="s">
        <v>454</v>
      </c>
      <c r="LVV16" s="140" t="s">
        <v>454</v>
      </c>
      <c r="LVW16" s="140" t="s">
        <v>454</v>
      </c>
      <c r="LVX16" s="140" t="s">
        <v>454</v>
      </c>
      <c r="LVY16" s="140" t="s">
        <v>454</v>
      </c>
      <c r="LVZ16" s="140" t="s">
        <v>454</v>
      </c>
      <c r="LWA16" s="140" t="s">
        <v>454</v>
      </c>
      <c r="LWB16" s="140" t="s">
        <v>454</v>
      </c>
      <c r="LWC16" s="140" t="s">
        <v>454</v>
      </c>
      <c r="LWD16" s="140" t="s">
        <v>454</v>
      </c>
      <c r="LWE16" s="140" t="s">
        <v>454</v>
      </c>
      <c r="LWF16" s="140" t="s">
        <v>454</v>
      </c>
      <c r="LWG16" s="140" t="s">
        <v>454</v>
      </c>
      <c r="LWH16" s="140" t="s">
        <v>454</v>
      </c>
      <c r="LWI16" s="140" t="s">
        <v>454</v>
      </c>
      <c r="LWJ16" s="140" t="s">
        <v>454</v>
      </c>
      <c r="LWK16" s="140" t="s">
        <v>454</v>
      </c>
      <c r="LWL16" s="140" t="s">
        <v>454</v>
      </c>
      <c r="LWM16" s="140" t="s">
        <v>454</v>
      </c>
      <c r="LWN16" s="140" t="s">
        <v>454</v>
      </c>
      <c r="LWO16" s="140" t="s">
        <v>454</v>
      </c>
      <c r="LWP16" s="140" t="s">
        <v>454</v>
      </c>
      <c r="LWQ16" s="140" t="s">
        <v>454</v>
      </c>
      <c r="LWR16" s="140" t="s">
        <v>454</v>
      </c>
      <c r="LWS16" s="140" t="s">
        <v>454</v>
      </c>
      <c r="LWT16" s="140" t="s">
        <v>454</v>
      </c>
      <c r="LWU16" s="140" t="s">
        <v>454</v>
      </c>
      <c r="LWV16" s="140" t="s">
        <v>454</v>
      </c>
      <c r="LWW16" s="140" t="s">
        <v>454</v>
      </c>
      <c r="LWX16" s="140" t="s">
        <v>454</v>
      </c>
      <c r="LWY16" s="140" t="s">
        <v>454</v>
      </c>
      <c r="LWZ16" s="140" t="s">
        <v>454</v>
      </c>
      <c r="LXA16" s="140" t="s">
        <v>454</v>
      </c>
      <c r="LXB16" s="140" t="s">
        <v>454</v>
      </c>
      <c r="LXC16" s="140" t="s">
        <v>454</v>
      </c>
      <c r="LXD16" s="140" t="s">
        <v>454</v>
      </c>
      <c r="LXE16" s="140" t="s">
        <v>454</v>
      </c>
      <c r="LXF16" s="140" t="s">
        <v>454</v>
      </c>
      <c r="LXG16" s="140" t="s">
        <v>454</v>
      </c>
      <c r="LXH16" s="140" t="s">
        <v>454</v>
      </c>
      <c r="LXI16" s="140" t="s">
        <v>454</v>
      </c>
      <c r="LXJ16" s="140" t="s">
        <v>454</v>
      </c>
      <c r="LXK16" s="140" t="s">
        <v>454</v>
      </c>
      <c r="LXL16" s="140" t="s">
        <v>454</v>
      </c>
      <c r="LXM16" s="140" t="s">
        <v>454</v>
      </c>
      <c r="LXN16" s="140" t="s">
        <v>454</v>
      </c>
      <c r="LXO16" s="140" t="s">
        <v>454</v>
      </c>
      <c r="LXP16" s="140" t="s">
        <v>454</v>
      </c>
      <c r="LXQ16" s="140" t="s">
        <v>454</v>
      </c>
      <c r="LXR16" s="140" t="s">
        <v>454</v>
      </c>
      <c r="LXS16" s="140" t="s">
        <v>454</v>
      </c>
      <c r="LXT16" s="140" t="s">
        <v>454</v>
      </c>
      <c r="LXU16" s="140" t="s">
        <v>454</v>
      </c>
      <c r="LXV16" s="140" t="s">
        <v>454</v>
      </c>
      <c r="LXW16" s="140" t="s">
        <v>454</v>
      </c>
      <c r="LXX16" s="140" t="s">
        <v>454</v>
      </c>
      <c r="LXY16" s="140" t="s">
        <v>454</v>
      </c>
      <c r="LXZ16" s="140" t="s">
        <v>454</v>
      </c>
      <c r="LYA16" s="140" t="s">
        <v>454</v>
      </c>
      <c r="LYB16" s="140" t="s">
        <v>454</v>
      </c>
      <c r="LYC16" s="140" t="s">
        <v>454</v>
      </c>
      <c r="LYD16" s="140" t="s">
        <v>454</v>
      </c>
      <c r="LYE16" s="140" t="s">
        <v>454</v>
      </c>
      <c r="LYF16" s="140" t="s">
        <v>454</v>
      </c>
      <c r="LYG16" s="140" t="s">
        <v>454</v>
      </c>
      <c r="LYH16" s="140" t="s">
        <v>454</v>
      </c>
      <c r="LYI16" s="140" t="s">
        <v>454</v>
      </c>
      <c r="LYJ16" s="140" t="s">
        <v>454</v>
      </c>
      <c r="LYK16" s="140" t="s">
        <v>454</v>
      </c>
      <c r="LYL16" s="140" t="s">
        <v>454</v>
      </c>
      <c r="LYM16" s="140" t="s">
        <v>454</v>
      </c>
      <c r="LYN16" s="140" t="s">
        <v>454</v>
      </c>
      <c r="LYO16" s="140" t="s">
        <v>454</v>
      </c>
      <c r="LYP16" s="140" t="s">
        <v>454</v>
      </c>
      <c r="LYQ16" s="140" t="s">
        <v>454</v>
      </c>
      <c r="LYR16" s="140" t="s">
        <v>454</v>
      </c>
      <c r="LYS16" s="140" t="s">
        <v>454</v>
      </c>
      <c r="LYT16" s="140" t="s">
        <v>454</v>
      </c>
      <c r="LYU16" s="140" t="s">
        <v>454</v>
      </c>
      <c r="LYV16" s="140" t="s">
        <v>454</v>
      </c>
      <c r="LYW16" s="140" t="s">
        <v>454</v>
      </c>
      <c r="LYX16" s="140" t="s">
        <v>454</v>
      </c>
      <c r="LYY16" s="140" t="s">
        <v>454</v>
      </c>
      <c r="LYZ16" s="140" t="s">
        <v>454</v>
      </c>
      <c r="LZA16" s="140" t="s">
        <v>454</v>
      </c>
      <c r="LZB16" s="140" t="s">
        <v>454</v>
      </c>
      <c r="LZC16" s="140" t="s">
        <v>454</v>
      </c>
      <c r="LZD16" s="140" t="s">
        <v>454</v>
      </c>
      <c r="LZE16" s="140" t="s">
        <v>454</v>
      </c>
      <c r="LZF16" s="140" t="s">
        <v>454</v>
      </c>
      <c r="LZG16" s="140" t="s">
        <v>454</v>
      </c>
      <c r="LZH16" s="140" t="s">
        <v>454</v>
      </c>
      <c r="LZI16" s="140" t="s">
        <v>454</v>
      </c>
      <c r="LZJ16" s="140" t="s">
        <v>454</v>
      </c>
      <c r="LZK16" s="140" t="s">
        <v>454</v>
      </c>
      <c r="LZL16" s="140" t="s">
        <v>454</v>
      </c>
      <c r="LZM16" s="140" t="s">
        <v>454</v>
      </c>
      <c r="LZN16" s="140" t="s">
        <v>454</v>
      </c>
      <c r="LZO16" s="140" t="s">
        <v>454</v>
      </c>
      <c r="LZP16" s="140" t="s">
        <v>454</v>
      </c>
      <c r="LZQ16" s="140" t="s">
        <v>454</v>
      </c>
      <c r="LZR16" s="140" t="s">
        <v>454</v>
      </c>
      <c r="LZS16" s="140" t="s">
        <v>454</v>
      </c>
      <c r="LZT16" s="140" t="s">
        <v>454</v>
      </c>
      <c r="LZU16" s="140" t="s">
        <v>454</v>
      </c>
      <c r="LZV16" s="140" t="s">
        <v>454</v>
      </c>
      <c r="LZW16" s="140" t="s">
        <v>454</v>
      </c>
      <c r="LZX16" s="140" t="s">
        <v>454</v>
      </c>
      <c r="LZY16" s="140" t="s">
        <v>454</v>
      </c>
      <c r="LZZ16" s="140" t="s">
        <v>454</v>
      </c>
      <c r="MAA16" s="140" t="s">
        <v>454</v>
      </c>
      <c r="MAB16" s="140" t="s">
        <v>454</v>
      </c>
      <c r="MAC16" s="140" t="s">
        <v>454</v>
      </c>
      <c r="MAD16" s="140" t="s">
        <v>454</v>
      </c>
      <c r="MAE16" s="140" t="s">
        <v>454</v>
      </c>
      <c r="MAF16" s="140" t="s">
        <v>454</v>
      </c>
      <c r="MAG16" s="140" t="s">
        <v>454</v>
      </c>
      <c r="MAH16" s="140" t="s">
        <v>454</v>
      </c>
      <c r="MAI16" s="140" t="s">
        <v>454</v>
      </c>
      <c r="MAJ16" s="140" t="s">
        <v>454</v>
      </c>
      <c r="MAK16" s="140" t="s">
        <v>454</v>
      </c>
      <c r="MAL16" s="140" t="s">
        <v>454</v>
      </c>
      <c r="MAM16" s="140" t="s">
        <v>454</v>
      </c>
      <c r="MAN16" s="140" t="s">
        <v>454</v>
      </c>
      <c r="MAO16" s="140" t="s">
        <v>454</v>
      </c>
      <c r="MAP16" s="140" t="s">
        <v>454</v>
      </c>
      <c r="MAQ16" s="140" t="s">
        <v>454</v>
      </c>
      <c r="MAR16" s="140" t="s">
        <v>454</v>
      </c>
      <c r="MAS16" s="140" t="s">
        <v>454</v>
      </c>
      <c r="MAT16" s="140" t="s">
        <v>454</v>
      </c>
      <c r="MAU16" s="140" t="s">
        <v>454</v>
      </c>
      <c r="MAV16" s="140" t="s">
        <v>454</v>
      </c>
      <c r="MAW16" s="140" t="s">
        <v>454</v>
      </c>
      <c r="MAX16" s="140" t="s">
        <v>454</v>
      </c>
      <c r="MAY16" s="140" t="s">
        <v>454</v>
      </c>
      <c r="MAZ16" s="140" t="s">
        <v>454</v>
      </c>
      <c r="MBA16" s="140" t="s">
        <v>454</v>
      </c>
      <c r="MBB16" s="140" t="s">
        <v>454</v>
      </c>
      <c r="MBC16" s="140" t="s">
        <v>454</v>
      </c>
      <c r="MBD16" s="140" t="s">
        <v>454</v>
      </c>
      <c r="MBE16" s="140" t="s">
        <v>454</v>
      </c>
      <c r="MBF16" s="140" t="s">
        <v>454</v>
      </c>
      <c r="MBG16" s="140" t="s">
        <v>454</v>
      </c>
      <c r="MBH16" s="140" t="s">
        <v>454</v>
      </c>
      <c r="MBI16" s="140" t="s">
        <v>454</v>
      </c>
      <c r="MBJ16" s="140" t="s">
        <v>454</v>
      </c>
      <c r="MBK16" s="140" t="s">
        <v>454</v>
      </c>
      <c r="MBL16" s="140" t="s">
        <v>454</v>
      </c>
      <c r="MBM16" s="140" t="s">
        <v>454</v>
      </c>
      <c r="MBN16" s="140" t="s">
        <v>454</v>
      </c>
      <c r="MBO16" s="140" t="s">
        <v>454</v>
      </c>
      <c r="MBP16" s="140" t="s">
        <v>454</v>
      </c>
      <c r="MBQ16" s="140" t="s">
        <v>454</v>
      </c>
      <c r="MBR16" s="140" t="s">
        <v>454</v>
      </c>
      <c r="MBS16" s="140" t="s">
        <v>454</v>
      </c>
      <c r="MBT16" s="140" t="s">
        <v>454</v>
      </c>
      <c r="MBU16" s="140" t="s">
        <v>454</v>
      </c>
      <c r="MBV16" s="140" t="s">
        <v>454</v>
      </c>
      <c r="MBW16" s="140" t="s">
        <v>454</v>
      </c>
      <c r="MBX16" s="140" t="s">
        <v>454</v>
      </c>
      <c r="MBY16" s="140" t="s">
        <v>454</v>
      </c>
      <c r="MBZ16" s="140" t="s">
        <v>454</v>
      </c>
      <c r="MCA16" s="140" t="s">
        <v>454</v>
      </c>
      <c r="MCB16" s="140" t="s">
        <v>454</v>
      </c>
      <c r="MCC16" s="140" t="s">
        <v>454</v>
      </c>
      <c r="MCD16" s="140" t="s">
        <v>454</v>
      </c>
      <c r="MCE16" s="140" t="s">
        <v>454</v>
      </c>
      <c r="MCF16" s="140" t="s">
        <v>454</v>
      </c>
      <c r="MCG16" s="140" t="s">
        <v>454</v>
      </c>
      <c r="MCH16" s="140" t="s">
        <v>454</v>
      </c>
      <c r="MCI16" s="140" t="s">
        <v>454</v>
      </c>
      <c r="MCJ16" s="140" t="s">
        <v>454</v>
      </c>
      <c r="MCK16" s="140" t="s">
        <v>454</v>
      </c>
      <c r="MCL16" s="140" t="s">
        <v>454</v>
      </c>
      <c r="MCM16" s="140" t="s">
        <v>454</v>
      </c>
      <c r="MCN16" s="140" t="s">
        <v>454</v>
      </c>
      <c r="MCO16" s="140" t="s">
        <v>454</v>
      </c>
      <c r="MCP16" s="140" t="s">
        <v>454</v>
      </c>
      <c r="MCQ16" s="140" t="s">
        <v>454</v>
      </c>
      <c r="MCR16" s="140" t="s">
        <v>454</v>
      </c>
      <c r="MCS16" s="140" t="s">
        <v>454</v>
      </c>
      <c r="MCT16" s="140" t="s">
        <v>454</v>
      </c>
      <c r="MCU16" s="140" t="s">
        <v>454</v>
      </c>
      <c r="MCV16" s="140" t="s">
        <v>454</v>
      </c>
      <c r="MCW16" s="140" t="s">
        <v>454</v>
      </c>
      <c r="MCX16" s="140" t="s">
        <v>454</v>
      </c>
      <c r="MCY16" s="140" t="s">
        <v>454</v>
      </c>
      <c r="MCZ16" s="140" t="s">
        <v>454</v>
      </c>
      <c r="MDA16" s="140" t="s">
        <v>454</v>
      </c>
      <c r="MDB16" s="140" t="s">
        <v>454</v>
      </c>
      <c r="MDC16" s="140" t="s">
        <v>454</v>
      </c>
      <c r="MDD16" s="140" t="s">
        <v>454</v>
      </c>
      <c r="MDE16" s="140" t="s">
        <v>454</v>
      </c>
      <c r="MDF16" s="140" t="s">
        <v>454</v>
      </c>
      <c r="MDG16" s="140" t="s">
        <v>454</v>
      </c>
      <c r="MDH16" s="140" t="s">
        <v>454</v>
      </c>
      <c r="MDI16" s="140" t="s">
        <v>454</v>
      </c>
      <c r="MDJ16" s="140" t="s">
        <v>454</v>
      </c>
      <c r="MDK16" s="140" t="s">
        <v>454</v>
      </c>
      <c r="MDL16" s="140" t="s">
        <v>454</v>
      </c>
      <c r="MDM16" s="140" t="s">
        <v>454</v>
      </c>
      <c r="MDN16" s="140" t="s">
        <v>454</v>
      </c>
      <c r="MDO16" s="140" t="s">
        <v>454</v>
      </c>
      <c r="MDP16" s="140" t="s">
        <v>454</v>
      </c>
      <c r="MDQ16" s="140" t="s">
        <v>454</v>
      </c>
      <c r="MDR16" s="140" t="s">
        <v>454</v>
      </c>
      <c r="MDS16" s="140" t="s">
        <v>454</v>
      </c>
      <c r="MDT16" s="140" t="s">
        <v>454</v>
      </c>
      <c r="MDU16" s="140" t="s">
        <v>454</v>
      </c>
      <c r="MDV16" s="140" t="s">
        <v>454</v>
      </c>
      <c r="MDW16" s="140" t="s">
        <v>454</v>
      </c>
      <c r="MDX16" s="140" t="s">
        <v>454</v>
      </c>
      <c r="MDY16" s="140" t="s">
        <v>454</v>
      </c>
      <c r="MDZ16" s="140" t="s">
        <v>454</v>
      </c>
      <c r="MEA16" s="140" t="s">
        <v>454</v>
      </c>
      <c r="MEB16" s="140" t="s">
        <v>454</v>
      </c>
      <c r="MEC16" s="140" t="s">
        <v>454</v>
      </c>
      <c r="MED16" s="140" t="s">
        <v>454</v>
      </c>
      <c r="MEE16" s="140" t="s">
        <v>454</v>
      </c>
      <c r="MEF16" s="140" t="s">
        <v>454</v>
      </c>
      <c r="MEG16" s="140" t="s">
        <v>454</v>
      </c>
      <c r="MEH16" s="140" t="s">
        <v>454</v>
      </c>
      <c r="MEI16" s="140" t="s">
        <v>454</v>
      </c>
      <c r="MEJ16" s="140" t="s">
        <v>454</v>
      </c>
      <c r="MEK16" s="140" t="s">
        <v>454</v>
      </c>
      <c r="MEL16" s="140" t="s">
        <v>454</v>
      </c>
      <c r="MEM16" s="140" t="s">
        <v>454</v>
      </c>
      <c r="MEN16" s="140" t="s">
        <v>454</v>
      </c>
      <c r="MEO16" s="140" t="s">
        <v>454</v>
      </c>
      <c r="MEP16" s="140" t="s">
        <v>454</v>
      </c>
      <c r="MEQ16" s="140" t="s">
        <v>454</v>
      </c>
      <c r="MER16" s="140" t="s">
        <v>454</v>
      </c>
      <c r="MES16" s="140" t="s">
        <v>454</v>
      </c>
      <c r="MET16" s="140" t="s">
        <v>454</v>
      </c>
      <c r="MEU16" s="140" t="s">
        <v>454</v>
      </c>
      <c r="MEV16" s="140" t="s">
        <v>454</v>
      </c>
      <c r="MEW16" s="140" t="s">
        <v>454</v>
      </c>
      <c r="MEX16" s="140" t="s">
        <v>454</v>
      </c>
      <c r="MEY16" s="140" t="s">
        <v>454</v>
      </c>
      <c r="MEZ16" s="140" t="s">
        <v>454</v>
      </c>
      <c r="MFA16" s="140" t="s">
        <v>454</v>
      </c>
      <c r="MFB16" s="140" t="s">
        <v>454</v>
      </c>
      <c r="MFC16" s="140" t="s">
        <v>454</v>
      </c>
      <c r="MFD16" s="140" t="s">
        <v>454</v>
      </c>
      <c r="MFE16" s="140" t="s">
        <v>454</v>
      </c>
      <c r="MFF16" s="140" t="s">
        <v>454</v>
      </c>
      <c r="MFG16" s="140" t="s">
        <v>454</v>
      </c>
      <c r="MFH16" s="140" t="s">
        <v>454</v>
      </c>
      <c r="MFI16" s="140" t="s">
        <v>454</v>
      </c>
      <c r="MFJ16" s="140" t="s">
        <v>454</v>
      </c>
      <c r="MFK16" s="140" t="s">
        <v>454</v>
      </c>
      <c r="MFL16" s="140" t="s">
        <v>454</v>
      </c>
      <c r="MFM16" s="140" t="s">
        <v>454</v>
      </c>
      <c r="MFN16" s="140" t="s">
        <v>454</v>
      </c>
      <c r="MFO16" s="140" t="s">
        <v>454</v>
      </c>
      <c r="MFP16" s="140" t="s">
        <v>454</v>
      </c>
      <c r="MFQ16" s="140" t="s">
        <v>454</v>
      </c>
      <c r="MFR16" s="140" t="s">
        <v>454</v>
      </c>
      <c r="MFS16" s="140" t="s">
        <v>454</v>
      </c>
      <c r="MFT16" s="140" t="s">
        <v>454</v>
      </c>
      <c r="MFU16" s="140" t="s">
        <v>454</v>
      </c>
      <c r="MFV16" s="140" t="s">
        <v>454</v>
      </c>
      <c r="MFW16" s="140" t="s">
        <v>454</v>
      </c>
      <c r="MFX16" s="140" t="s">
        <v>454</v>
      </c>
      <c r="MFY16" s="140" t="s">
        <v>454</v>
      </c>
      <c r="MFZ16" s="140" t="s">
        <v>454</v>
      </c>
      <c r="MGA16" s="140" t="s">
        <v>454</v>
      </c>
      <c r="MGB16" s="140" t="s">
        <v>454</v>
      </c>
      <c r="MGC16" s="140" t="s">
        <v>454</v>
      </c>
      <c r="MGD16" s="140" t="s">
        <v>454</v>
      </c>
      <c r="MGE16" s="140" t="s">
        <v>454</v>
      </c>
      <c r="MGF16" s="140" t="s">
        <v>454</v>
      </c>
      <c r="MGG16" s="140" t="s">
        <v>454</v>
      </c>
      <c r="MGH16" s="140" t="s">
        <v>454</v>
      </c>
      <c r="MGI16" s="140" t="s">
        <v>454</v>
      </c>
      <c r="MGJ16" s="140" t="s">
        <v>454</v>
      </c>
      <c r="MGK16" s="140" t="s">
        <v>454</v>
      </c>
      <c r="MGL16" s="140" t="s">
        <v>454</v>
      </c>
      <c r="MGM16" s="140" t="s">
        <v>454</v>
      </c>
      <c r="MGN16" s="140" t="s">
        <v>454</v>
      </c>
      <c r="MGO16" s="140" t="s">
        <v>454</v>
      </c>
      <c r="MGP16" s="140" t="s">
        <v>454</v>
      </c>
      <c r="MGQ16" s="140" t="s">
        <v>454</v>
      </c>
      <c r="MGR16" s="140" t="s">
        <v>454</v>
      </c>
      <c r="MGS16" s="140" t="s">
        <v>454</v>
      </c>
      <c r="MGT16" s="140" t="s">
        <v>454</v>
      </c>
      <c r="MGU16" s="140" t="s">
        <v>454</v>
      </c>
      <c r="MGV16" s="140" t="s">
        <v>454</v>
      </c>
      <c r="MGW16" s="140" t="s">
        <v>454</v>
      </c>
      <c r="MGX16" s="140" t="s">
        <v>454</v>
      </c>
      <c r="MGY16" s="140" t="s">
        <v>454</v>
      </c>
      <c r="MGZ16" s="140" t="s">
        <v>454</v>
      </c>
      <c r="MHA16" s="140" t="s">
        <v>454</v>
      </c>
      <c r="MHB16" s="140" t="s">
        <v>454</v>
      </c>
      <c r="MHC16" s="140" t="s">
        <v>454</v>
      </c>
      <c r="MHD16" s="140" t="s">
        <v>454</v>
      </c>
      <c r="MHE16" s="140" t="s">
        <v>454</v>
      </c>
      <c r="MHF16" s="140" t="s">
        <v>454</v>
      </c>
      <c r="MHG16" s="140" t="s">
        <v>454</v>
      </c>
      <c r="MHH16" s="140" t="s">
        <v>454</v>
      </c>
      <c r="MHI16" s="140" t="s">
        <v>454</v>
      </c>
      <c r="MHJ16" s="140" t="s">
        <v>454</v>
      </c>
      <c r="MHK16" s="140" t="s">
        <v>454</v>
      </c>
      <c r="MHL16" s="140" t="s">
        <v>454</v>
      </c>
      <c r="MHM16" s="140" t="s">
        <v>454</v>
      </c>
      <c r="MHN16" s="140" t="s">
        <v>454</v>
      </c>
      <c r="MHO16" s="140" t="s">
        <v>454</v>
      </c>
      <c r="MHP16" s="140" t="s">
        <v>454</v>
      </c>
      <c r="MHQ16" s="140" t="s">
        <v>454</v>
      </c>
      <c r="MHR16" s="140" t="s">
        <v>454</v>
      </c>
      <c r="MHS16" s="140" t="s">
        <v>454</v>
      </c>
      <c r="MHT16" s="140" t="s">
        <v>454</v>
      </c>
      <c r="MHU16" s="140" t="s">
        <v>454</v>
      </c>
      <c r="MHV16" s="140" t="s">
        <v>454</v>
      </c>
      <c r="MHW16" s="140" t="s">
        <v>454</v>
      </c>
      <c r="MHX16" s="140" t="s">
        <v>454</v>
      </c>
      <c r="MHY16" s="140" t="s">
        <v>454</v>
      </c>
      <c r="MHZ16" s="140" t="s">
        <v>454</v>
      </c>
      <c r="MIA16" s="140" t="s">
        <v>454</v>
      </c>
      <c r="MIB16" s="140" t="s">
        <v>454</v>
      </c>
      <c r="MIC16" s="140" t="s">
        <v>454</v>
      </c>
      <c r="MID16" s="140" t="s">
        <v>454</v>
      </c>
      <c r="MIE16" s="140" t="s">
        <v>454</v>
      </c>
      <c r="MIF16" s="140" t="s">
        <v>454</v>
      </c>
      <c r="MIG16" s="140" t="s">
        <v>454</v>
      </c>
      <c r="MIH16" s="140" t="s">
        <v>454</v>
      </c>
      <c r="MII16" s="140" t="s">
        <v>454</v>
      </c>
      <c r="MIJ16" s="140" t="s">
        <v>454</v>
      </c>
      <c r="MIK16" s="140" t="s">
        <v>454</v>
      </c>
      <c r="MIL16" s="140" t="s">
        <v>454</v>
      </c>
      <c r="MIM16" s="140" t="s">
        <v>454</v>
      </c>
      <c r="MIN16" s="140" t="s">
        <v>454</v>
      </c>
      <c r="MIO16" s="140" t="s">
        <v>454</v>
      </c>
      <c r="MIP16" s="140" t="s">
        <v>454</v>
      </c>
      <c r="MIQ16" s="140" t="s">
        <v>454</v>
      </c>
      <c r="MIR16" s="140" t="s">
        <v>454</v>
      </c>
      <c r="MIS16" s="140" t="s">
        <v>454</v>
      </c>
      <c r="MIT16" s="140" t="s">
        <v>454</v>
      </c>
      <c r="MIU16" s="140" t="s">
        <v>454</v>
      </c>
      <c r="MIV16" s="140" t="s">
        <v>454</v>
      </c>
      <c r="MIW16" s="140" t="s">
        <v>454</v>
      </c>
      <c r="MIX16" s="140" t="s">
        <v>454</v>
      </c>
      <c r="MIY16" s="140" t="s">
        <v>454</v>
      </c>
      <c r="MIZ16" s="140" t="s">
        <v>454</v>
      </c>
      <c r="MJA16" s="140" t="s">
        <v>454</v>
      </c>
      <c r="MJB16" s="140" t="s">
        <v>454</v>
      </c>
      <c r="MJC16" s="140" t="s">
        <v>454</v>
      </c>
      <c r="MJD16" s="140" t="s">
        <v>454</v>
      </c>
      <c r="MJE16" s="140" t="s">
        <v>454</v>
      </c>
      <c r="MJF16" s="140" t="s">
        <v>454</v>
      </c>
      <c r="MJG16" s="140" t="s">
        <v>454</v>
      </c>
      <c r="MJH16" s="140" t="s">
        <v>454</v>
      </c>
      <c r="MJI16" s="140" t="s">
        <v>454</v>
      </c>
      <c r="MJJ16" s="140" t="s">
        <v>454</v>
      </c>
      <c r="MJK16" s="140" t="s">
        <v>454</v>
      </c>
      <c r="MJL16" s="140" t="s">
        <v>454</v>
      </c>
      <c r="MJM16" s="140" t="s">
        <v>454</v>
      </c>
      <c r="MJN16" s="140" t="s">
        <v>454</v>
      </c>
      <c r="MJO16" s="140" t="s">
        <v>454</v>
      </c>
      <c r="MJP16" s="140" t="s">
        <v>454</v>
      </c>
      <c r="MJQ16" s="140" t="s">
        <v>454</v>
      </c>
      <c r="MJR16" s="140" t="s">
        <v>454</v>
      </c>
      <c r="MJS16" s="140" t="s">
        <v>454</v>
      </c>
      <c r="MJT16" s="140" t="s">
        <v>454</v>
      </c>
      <c r="MJU16" s="140" t="s">
        <v>454</v>
      </c>
      <c r="MJV16" s="140" t="s">
        <v>454</v>
      </c>
      <c r="MJW16" s="140" t="s">
        <v>454</v>
      </c>
      <c r="MJX16" s="140" t="s">
        <v>454</v>
      </c>
      <c r="MJY16" s="140" t="s">
        <v>454</v>
      </c>
      <c r="MJZ16" s="140" t="s">
        <v>454</v>
      </c>
      <c r="MKA16" s="140" t="s">
        <v>454</v>
      </c>
      <c r="MKB16" s="140" t="s">
        <v>454</v>
      </c>
      <c r="MKC16" s="140" t="s">
        <v>454</v>
      </c>
      <c r="MKD16" s="140" t="s">
        <v>454</v>
      </c>
      <c r="MKE16" s="140" t="s">
        <v>454</v>
      </c>
      <c r="MKF16" s="140" t="s">
        <v>454</v>
      </c>
      <c r="MKG16" s="140" t="s">
        <v>454</v>
      </c>
      <c r="MKH16" s="140" t="s">
        <v>454</v>
      </c>
      <c r="MKI16" s="140" t="s">
        <v>454</v>
      </c>
      <c r="MKJ16" s="140" t="s">
        <v>454</v>
      </c>
      <c r="MKK16" s="140" t="s">
        <v>454</v>
      </c>
      <c r="MKL16" s="140" t="s">
        <v>454</v>
      </c>
      <c r="MKM16" s="140" t="s">
        <v>454</v>
      </c>
      <c r="MKN16" s="140" t="s">
        <v>454</v>
      </c>
      <c r="MKO16" s="140" t="s">
        <v>454</v>
      </c>
      <c r="MKP16" s="140" t="s">
        <v>454</v>
      </c>
      <c r="MKQ16" s="140" t="s">
        <v>454</v>
      </c>
      <c r="MKR16" s="140" t="s">
        <v>454</v>
      </c>
      <c r="MKS16" s="140" t="s">
        <v>454</v>
      </c>
      <c r="MKT16" s="140" t="s">
        <v>454</v>
      </c>
      <c r="MKU16" s="140" t="s">
        <v>454</v>
      </c>
      <c r="MKV16" s="140" t="s">
        <v>454</v>
      </c>
      <c r="MKW16" s="140" t="s">
        <v>454</v>
      </c>
      <c r="MKX16" s="140" t="s">
        <v>454</v>
      </c>
      <c r="MKY16" s="140" t="s">
        <v>454</v>
      </c>
      <c r="MKZ16" s="140" t="s">
        <v>454</v>
      </c>
      <c r="MLA16" s="140" t="s">
        <v>454</v>
      </c>
      <c r="MLB16" s="140" t="s">
        <v>454</v>
      </c>
      <c r="MLC16" s="140" t="s">
        <v>454</v>
      </c>
      <c r="MLD16" s="140" t="s">
        <v>454</v>
      </c>
      <c r="MLE16" s="140" t="s">
        <v>454</v>
      </c>
      <c r="MLF16" s="140" t="s">
        <v>454</v>
      </c>
      <c r="MLG16" s="140" t="s">
        <v>454</v>
      </c>
      <c r="MLH16" s="140" t="s">
        <v>454</v>
      </c>
      <c r="MLI16" s="140" t="s">
        <v>454</v>
      </c>
      <c r="MLJ16" s="140" t="s">
        <v>454</v>
      </c>
      <c r="MLK16" s="140" t="s">
        <v>454</v>
      </c>
      <c r="MLL16" s="140" t="s">
        <v>454</v>
      </c>
      <c r="MLM16" s="140" t="s">
        <v>454</v>
      </c>
      <c r="MLN16" s="140" t="s">
        <v>454</v>
      </c>
      <c r="MLO16" s="140" t="s">
        <v>454</v>
      </c>
      <c r="MLP16" s="140" t="s">
        <v>454</v>
      </c>
      <c r="MLQ16" s="140" t="s">
        <v>454</v>
      </c>
      <c r="MLR16" s="140" t="s">
        <v>454</v>
      </c>
      <c r="MLS16" s="140" t="s">
        <v>454</v>
      </c>
      <c r="MLT16" s="140" t="s">
        <v>454</v>
      </c>
      <c r="MLU16" s="140" t="s">
        <v>454</v>
      </c>
      <c r="MLV16" s="140" t="s">
        <v>454</v>
      </c>
      <c r="MLW16" s="140" t="s">
        <v>454</v>
      </c>
      <c r="MLX16" s="140" t="s">
        <v>454</v>
      </c>
      <c r="MLY16" s="140" t="s">
        <v>454</v>
      </c>
      <c r="MLZ16" s="140" t="s">
        <v>454</v>
      </c>
      <c r="MMA16" s="140" t="s">
        <v>454</v>
      </c>
      <c r="MMB16" s="140" t="s">
        <v>454</v>
      </c>
      <c r="MMC16" s="140" t="s">
        <v>454</v>
      </c>
      <c r="MMD16" s="140" t="s">
        <v>454</v>
      </c>
      <c r="MME16" s="140" t="s">
        <v>454</v>
      </c>
      <c r="MMF16" s="140" t="s">
        <v>454</v>
      </c>
      <c r="MMG16" s="140" t="s">
        <v>454</v>
      </c>
      <c r="MMH16" s="140" t="s">
        <v>454</v>
      </c>
      <c r="MMI16" s="140" t="s">
        <v>454</v>
      </c>
      <c r="MMJ16" s="140" t="s">
        <v>454</v>
      </c>
      <c r="MMK16" s="140" t="s">
        <v>454</v>
      </c>
      <c r="MML16" s="140" t="s">
        <v>454</v>
      </c>
      <c r="MMM16" s="140" t="s">
        <v>454</v>
      </c>
      <c r="MMN16" s="140" t="s">
        <v>454</v>
      </c>
      <c r="MMO16" s="140" t="s">
        <v>454</v>
      </c>
      <c r="MMP16" s="140" t="s">
        <v>454</v>
      </c>
      <c r="MMQ16" s="140" t="s">
        <v>454</v>
      </c>
      <c r="MMR16" s="140" t="s">
        <v>454</v>
      </c>
      <c r="MMS16" s="140" t="s">
        <v>454</v>
      </c>
      <c r="MMT16" s="140" t="s">
        <v>454</v>
      </c>
      <c r="MMU16" s="140" t="s">
        <v>454</v>
      </c>
      <c r="MMV16" s="140" t="s">
        <v>454</v>
      </c>
      <c r="MMW16" s="140" t="s">
        <v>454</v>
      </c>
      <c r="MMX16" s="140" t="s">
        <v>454</v>
      </c>
      <c r="MMY16" s="140" t="s">
        <v>454</v>
      </c>
      <c r="MMZ16" s="140" t="s">
        <v>454</v>
      </c>
      <c r="MNA16" s="140" t="s">
        <v>454</v>
      </c>
      <c r="MNB16" s="140" t="s">
        <v>454</v>
      </c>
      <c r="MNC16" s="140" t="s">
        <v>454</v>
      </c>
      <c r="MND16" s="140" t="s">
        <v>454</v>
      </c>
      <c r="MNE16" s="140" t="s">
        <v>454</v>
      </c>
      <c r="MNF16" s="140" t="s">
        <v>454</v>
      </c>
      <c r="MNG16" s="140" t="s">
        <v>454</v>
      </c>
      <c r="MNH16" s="140" t="s">
        <v>454</v>
      </c>
      <c r="MNI16" s="140" t="s">
        <v>454</v>
      </c>
      <c r="MNJ16" s="140" t="s">
        <v>454</v>
      </c>
      <c r="MNK16" s="140" t="s">
        <v>454</v>
      </c>
      <c r="MNL16" s="140" t="s">
        <v>454</v>
      </c>
      <c r="MNM16" s="140" t="s">
        <v>454</v>
      </c>
      <c r="MNN16" s="140" t="s">
        <v>454</v>
      </c>
      <c r="MNO16" s="140" t="s">
        <v>454</v>
      </c>
      <c r="MNP16" s="140" t="s">
        <v>454</v>
      </c>
      <c r="MNQ16" s="140" t="s">
        <v>454</v>
      </c>
      <c r="MNR16" s="140" t="s">
        <v>454</v>
      </c>
      <c r="MNS16" s="140" t="s">
        <v>454</v>
      </c>
      <c r="MNT16" s="140" t="s">
        <v>454</v>
      </c>
      <c r="MNU16" s="140" t="s">
        <v>454</v>
      </c>
      <c r="MNV16" s="140" t="s">
        <v>454</v>
      </c>
      <c r="MNW16" s="140" t="s">
        <v>454</v>
      </c>
      <c r="MNX16" s="140" t="s">
        <v>454</v>
      </c>
      <c r="MNY16" s="140" t="s">
        <v>454</v>
      </c>
      <c r="MNZ16" s="140" t="s">
        <v>454</v>
      </c>
      <c r="MOA16" s="140" t="s">
        <v>454</v>
      </c>
      <c r="MOB16" s="140" t="s">
        <v>454</v>
      </c>
      <c r="MOC16" s="140" t="s">
        <v>454</v>
      </c>
      <c r="MOD16" s="140" t="s">
        <v>454</v>
      </c>
      <c r="MOE16" s="140" t="s">
        <v>454</v>
      </c>
      <c r="MOF16" s="140" t="s">
        <v>454</v>
      </c>
      <c r="MOG16" s="140" t="s">
        <v>454</v>
      </c>
      <c r="MOH16" s="140" t="s">
        <v>454</v>
      </c>
      <c r="MOI16" s="140" t="s">
        <v>454</v>
      </c>
      <c r="MOJ16" s="140" t="s">
        <v>454</v>
      </c>
      <c r="MOK16" s="140" t="s">
        <v>454</v>
      </c>
      <c r="MOL16" s="140" t="s">
        <v>454</v>
      </c>
      <c r="MOM16" s="140" t="s">
        <v>454</v>
      </c>
      <c r="MON16" s="140" t="s">
        <v>454</v>
      </c>
      <c r="MOO16" s="140" t="s">
        <v>454</v>
      </c>
      <c r="MOP16" s="140" t="s">
        <v>454</v>
      </c>
      <c r="MOQ16" s="140" t="s">
        <v>454</v>
      </c>
      <c r="MOR16" s="140" t="s">
        <v>454</v>
      </c>
      <c r="MOS16" s="140" t="s">
        <v>454</v>
      </c>
      <c r="MOT16" s="140" t="s">
        <v>454</v>
      </c>
      <c r="MOU16" s="140" t="s">
        <v>454</v>
      </c>
      <c r="MOV16" s="140" t="s">
        <v>454</v>
      </c>
      <c r="MOW16" s="140" t="s">
        <v>454</v>
      </c>
      <c r="MOX16" s="140" t="s">
        <v>454</v>
      </c>
      <c r="MOY16" s="140" t="s">
        <v>454</v>
      </c>
      <c r="MOZ16" s="140" t="s">
        <v>454</v>
      </c>
      <c r="MPA16" s="140" t="s">
        <v>454</v>
      </c>
      <c r="MPB16" s="140" t="s">
        <v>454</v>
      </c>
      <c r="MPC16" s="140" t="s">
        <v>454</v>
      </c>
      <c r="MPD16" s="140" t="s">
        <v>454</v>
      </c>
      <c r="MPE16" s="140" t="s">
        <v>454</v>
      </c>
      <c r="MPF16" s="140" t="s">
        <v>454</v>
      </c>
      <c r="MPG16" s="140" t="s">
        <v>454</v>
      </c>
      <c r="MPH16" s="140" t="s">
        <v>454</v>
      </c>
      <c r="MPI16" s="140" t="s">
        <v>454</v>
      </c>
      <c r="MPJ16" s="140" t="s">
        <v>454</v>
      </c>
      <c r="MPK16" s="140" t="s">
        <v>454</v>
      </c>
      <c r="MPL16" s="140" t="s">
        <v>454</v>
      </c>
      <c r="MPM16" s="140" t="s">
        <v>454</v>
      </c>
      <c r="MPN16" s="140" t="s">
        <v>454</v>
      </c>
      <c r="MPO16" s="140" t="s">
        <v>454</v>
      </c>
      <c r="MPP16" s="140" t="s">
        <v>454</v>
      </c>
      <c r="MPQ16" s="140" t="s">
        <v>454</v>
      </c>
      <c r="MPR16" s="140" t="s">
        <v>454</v>
      </c>
      <c r="MPS16" s="140" t="s">
        <v>454</v>
      </c>
      <c r="MPT16" s="140" t="s">
        <v>454</v>
      </c>
      <c r="MPU16" s="140" t="s">
        <v>454</v>
      </c>
      <c r="MPV16" s="140" t="s">
        <v>454</v>
      </c>
      <c r="MPW16" s="140" t="s">
        <v>454</v>
      </c>
      <c r="MPX16" s="140" t="s">
        <v>454</v>
      </c>
      <c r="MPY16" s="140" t="s">
        <v>454</v>
      </c>
      <c r="MPZ16" s="140" t="s">
        <v>454</v>
      </c>
      <c r="MQA16" s="140" t="s">
        <v>454</v>
      </c>
      <c r="MQB16" s="140" t="s">
        <v>454</v>
      </c>
      <c r="MQC16" s="140" t="s">
        <v>454</v>
      </c>
      <c r="MQD16" s="140" t="s">
        <v>454</v>
      </c>
      <c r="MQE16" s="140" t="s">
        <v>454</v>
      </c>
      <c r="MQF16" s="140" t="s">
        <v>454</v>
      </c>
      <c r="MQG16" s="140" t="s">
        <v>454</v>
      </c>
      <c r="MQH16" s="140" t="s">
        <v>454</v>
      </c>
      <c r="MQI16" s="140" t="s">
        <v>454</v>
      </c>
      <c r="MQJ16" s="140" t="s">
        <v>454</v>
      </c>
      <c r="MQK16" s="140" t="s">
        <v>454</v>
      </c>
      <c r="MQL16" s="140" t="s">
        <v>454</v>
      </c>
      <c r="MQM16" s="140" t="s">
        <v>454</v>
      </c>
      <c r="MQN16" s="140" t="s">
        <v>454</v>
      </c>
      <c r="MQO16" s="140" t="s">
        <v>454</v>
      </c>
      <c r="MQP16" s="140" t="s">
        <v>454</v>
      </c>
      <c r="MQQ16" s="140" t="s">
        <v>454</v>
      </c>
      <c r="MQR16" s="140" t="s">
        <v>454</v>
      </c>
      <c r="MQS16" s="140" t="s">
        <v>454</v>
      </c>
      <c r="MQT16" s="140" t="s">
        <v>454</v>
      </c>
      <c r="MQU16" s="140" t="s">
        <v>454</v>
      </c>
      <c r="MQV16" s="140" t="s">
        <v>454</v>
      </c>
      <c r="MQW16" s="140" t="s">
        <v>454</v>
      </c>
      <c r="MQX16" s="140" t="s">
        <v>454</v>
      </c>
      <c r="MQY16" s="140" t="s">
        <v>454</v>
      </c>
      <c r="MQZ16" s="140" t="s">
        <v>454</v>
      </c>
      <c r="MRA16" s="140" t="s">
        <v>454</v>
      </c>
      <c r="MRB16" s="140" t="s">
        <v>454</v>
      </c>
      <c r="MRC16" s="140" t="s">
        <v>454</v>
      </c>
      <c r="MRD16" s="140" t="s">
        <v>454</v>
      </c>
      <c r="MRE16" s="140" t="s">
        <v>454</v>
      </c>
      <c r="MRF16" s="140" t="s">
        <v>454</v>
      </c>
      <c r="MRG16" s="140" t="s">
        <v>454</v>
      </c>
      <c r="MRH16" s="140" t="s">
        <v>454</v>
      </c>
      <c r="MRI16" s="140" t="s">
        <v>454</v>
      </c>
      <c r="MRJ16" s="140" t="s">
        <v>454</v>
      </c>
      <c r="MRK16" s="140" t="s">
        <v>454</v>
      </c>
      <c r="MRL16" s="140" t="s">
        <v>454</v>
      </c>
      <c r="MRM16" s="140" t="s">
        <v>454</v>
      </c>
      <c r="MRN16" s="140" t="s">
        <v>454</v>
      </c>
      <c r="MRO16" s="140" t="s">
        <v>454</v>
      </c>
      <c r="MRP16" s="140" t="s">
        <v>454</v>
      </c>
      <c r="MRQ16" s="140" t="s">
        <v>454</v>
      </c>
      <c r="MRR16" s="140" t="s">
        <v>454</v>
      </c>
      <c r="MRS16" s="140" t="s">
        <v>454</v>
      </c>
      <c r="MRT16" s="140" t="s">
        <v>454</v>
      </c>
      <c r="MRU16" s="140" t="s">
        <v>454</v>
      </c>
      <c r="MRV16" s="140" t="s">
        <v>454</v>
      </c>
      <c r="MRW16" s="140" t="s">
        <v>454</v>
      </c>
      <c r="MRX16" s="140" t="s">
        <v>454</v>
      </c>
      <c r="MRY16" s="140" t="s">
        <v>454</v>
      </c>
      <c r="MRZ16" s="140" t="s">
        <v>454</v>
      </c>
      <c r="MSA16" s="140" t="s">
        <v>454</v>
      </c>
      <c r="MSB16" s="140" t="s">
        <v>454</v>
      </c>
      <c r="MSC16" s="140" t="s">
        <v>454</v>
      </c>
      <c r="MSD16" s="140" t="s">
        <v>454</v>
      </c>
      <c r="MSE16" s="140" t="s">
        <v>454</v>
      </c>
      <c r="MSF16" s="140" t="s">
        <v>454</v>
      </c>
      <c r="MSG16" s="140" t="s">
        <v>454</v>
      </c>
      <c r="MSH16" s="140" t="s">
        <v>454</v>
      </c>
      <c r="MSI16" s="140" t="s">
        <v>454</v>
      </c>
      <c r="MSJ16" s="140" t="s">
        <v>454</v>
      </c>
      <c r="MSK16" s="140" t="s">
        <v>454</v>
      </c>
      <c r="MSL16" s="140" t="s">
        <v>454</v>
      </c>
      <c r="MSM16" s="140" t="s">
        <v>454</v>
      </c>
      <c r="MSN16" s="140" t="s">
        <v>454</v>
      </c>
      <c r="MSO16" s="140" t="s">
        <v>454</v>
      </c>
      <c r="MSP16" s="140" t="s">
        <v>454</v>
      </c>
      <c r="MSQ16" s="140" t="s">
        <v>454</v>
      </c>
      <c r="MSR16" s="140" t="s">
        <v>454</v>
      </c>
      <c r="MSS16" s="140" t="s">
        <v>454</v>
      </c>
      <c r="MST16" s="140" t="s">
        <v>454</v>
      </c>
      <c r="MSU16" s="140" t="s">
        <v>454</v>
      </c>
      <c r="MSV16" s="140" t="s">
        <v>454</v>
      </c>
      <c r="MSW16" s="140" t="s">
        <v>454</v>
      </c>
      <c r="MSX16" s="140" t="s">
        <v>454</v>
      </c>
      <c r="MSY16" s="140" t="s">
        <v>454</v>
      </c>
      <c r="MSZ16" s="140" t="s">
        <v>454</v>
      </c>
      <c r="MTA16" s="140" t="s">
        <v>454</v>
      </c>
      <c r="MTB16" s="140" t="s">
        <v>454</v>
      </c>
      <c r="MTC16" s="140" t="s">
        <v>454</v>
      </c>
      <c r="MTD16" s="140" t="s">
        <v>454</v>
      </c>
      <c r="MTE16" s="140" t="s">
        <v>454</v>
      </c>
      <c r="MTF16" s="140" t="s">
        <v>454</v>
      </c>
      <c r="MTG16" s="140" t="s">
        <v>454</v>
      </c>
      <c r="MTH16" s="140" t="s">
        <v>454</v>
      </c>
      <c r="MTI16" s="140" t="s">
        <v>454</v>
      </c>
      <c r="MTJ16" s="140" t="s">
        <v>454</v>
      </c>
      <c r="MTK16" s="140" t="s">
        <v>454</v>
      </c>
      <c r="MTL16" s="140" t="s">
        <v>454</v>
      </c>
      <c r="MTM16" s="140" t="s">
        <v>454</v>
      </c>
      <c r="MTN16" s="140" t="s">
        <v>454</v>
      </c>
      <c r="MTO16" s="140" t="s">
        <v>454</v>
      </c>
      <c r="MTP16" s="140" t="s">
        <v>454</v>
      </c>
      <c r="MTQ16" s="140" t="s">
        <v>454</v>
      </c>
      <c r="MTR16" s="140" t="s">
        <v>454</v>
      </c>
      <c r="MTS16" s="140" t="s">
        <v>454</v>
      </c>
      <c r="MTT16" s="140" t="s">
        <v>454</v>
      </c>
      <c r="MTU16" s="140" t="s">
        <v>454</v>
      </c>
      <c r="MTV16" s="140" t="s">
        <v>454</v>
      </c>
      <c r="MTW16" s="140" t="s">
        <v>454</v>
      </c>
      <c r="MTX16" s="140" t="s">
        <v>454</v>
      </c>
      <c r="MTY16" s="140" t="s">
        <v>454</v>
      </c>
      <c r="MTZ16" s="140" t="s">
        <v>454</v>
      </c>
      <c r="MUA16" s="140" t="s">
        <v>454</v>
      </c>
      <c r="MUB16" s="140" t="s">
        <v>454</v>
      </c>
      <c r="MUC16" s="140" t="s">
        <v>454</v>
      </c>
      <c r="MUD16" s="140" t="s">
        <v>454</v>
      </c>
      <c r="MUE16" s="140" t="s">
        <v>454</v>
      </c>
      <c r="MUF16" s="140" t="s">
        <v>454</v>
      </c>
      <c r="MUG16" s="140" t="s">
        <v>454</v>
      </c>
      <c r="MUH16" s="140" t="s">
        <v>454</v>
      </c>
      <c r="MUI16" s="140" t="s">
        <v>454</v>
      </c>
      <c r="MUJ16" s="140" t="s">
        <v>454</v>
      </c>
      <c r="MUK16" s="140" t="s">
        <v>454</v>
      </c>
      <c r="MUL16" s="140" t="s">
        <v>454</v>
      </c>
      <c r="MUM16" s="140" t="s">
        <v>454</v>
      </c>
      <c r="MUN16" s="140" t="s">
        <v>454</v>
      </c>
      <c r="MUO16" s="140" t="s">
        <v>454</v>
      </c>
      <c r="MUP16" s="140" t="s">
        <v>454</v>
      </c>
      <c r="MUQ16" s="140" t="s">
        <v>454</v>
      </c>
      <c r="MUR16" s="140" t="s">
        <v>454</v>
      </c>
      <c r="MUS16" s="140" t="s">
        <v>454</v>
      </c>
      <c r="MUT16" s="140" t="s">
        <v>454</v>
      </c>
      <c r="MUU16" s="140" t="s">
        <v>454</v>
      </c>
      <c r="MUV16" s="140" t="s">
        <v>454</v>
      </c>
      <c r="MUW16" s="140" t="s">
        <v>454</v>
      </c>
      <c r="MUX16" s="140" t="s">
        <v>454</v>
      </c>
      <c r="MUY16" s="140" t="s">
        <v>454</v>
      </c>
      <c r="MUZ16" s="140" t="s">
        <v>454</v>
      </c>
      <c r="MVA16" s="140" t="s">
        <v>454</v>
      </c>
      <c r="MVB16" s="140" t="s">
        <v>454</v>
      </c>
      <c r="MVC16" s="140" t="s">
        <v>454</v>
      </c>
      <c r="MVD16" s="140" t="s">
        <v>454</v>
      </c>
      <c r="MVE16" s="140" t="s">
        <v>454</v>
      </c>
      <c r="MVF16" s="140" t="s">
        <v>454</v>
      </c>
      <c r="MVG16" s="140" t="s">
        <v>454</v>
      </c>
      <c r="MVH16" s="140" t="s">
        <v>454</v>
      </c>
      <c r="MVI16" s="140" t="s">
        <v>454</v>
      </c>
      <c r="MVJ16" s="140" t="s">
        <v>454</v>
      </c>
      <c r="MVK16" s="140" t="s">
        <v>454</v>
      </c>
      <c r="MVL16" s="140" t="s">
        <v>454</v>
      </c>
      <c r="MVM16" s="140" t="s">
        <v>454</v>
      </c>
      <c r="MVN16" s="140" t="s">
        <v>454</v>
      </c>
      <c r="MVO16" s="140" t="s">
        <v>454</v>
      </c>
      <c r="MVP16" s="140" t="s">
        <v>454</v>
      </c>
      <c r="MVQ16" s="140" t="s">
        <v>454</v>
      </c>
      <c r="MVR16" s="140" t="s">
        <v>454</v>
      </c>
      <c r="MVS16" s="140" t="s">
        <v>454</v>
      </c>
      <c r="MVT16" s="140" t="s">
        <v>454</v>
      </c>
      <c r="MVU16" s="140" t="s">
        <v>454</v>
      </c>
      <c r="MVV16" s="140" t="s">
        <v>454</v>
      </c>
      <c r="MVW16" s="140" t="s">
        <v>454</v>
      </c>
      <c r="MVX16" s="140" t="s">
        <v>454</v>
      </c>
      <c r="MVY16" s="140" t="s">
        <v>454</v>
      </c>
      <c r="MVZ16" s="140" t="s">
        <v>454</v>
      </c>
      <c r="MWA16" s="140" t="s">
        <v>454</v>
      </c>
      <c r="MWB16" s="140" t="s">
        <v>454</v>
      </c>
      <c r="MWC16" s="140" t="s">
        <v>454</v>
      </c>
      <c r="MWD16" s="140" t="s">
        <v>454</v>
      </c>
      <c r="MWE16" s="140" t="s">
        <v>454</v>
      </c>
      <c r="MWF16" s="140" t="s">
        <v>454</v>
      </c>
      <c r="MWG16" s="140" t="s">
        <v>454</v>
      </c>
      <c r="MWH16" s="140" t="s">
        <v>454</v>
      </c>
      <c r="MWI16" s="140" t="s">
        <v>454</v>
      </c>
      <c r="MWJ16" s="140" t="s">
        <v>454</v>
      </c>
      <c r="MWK16" s="140" t="s">
        <v>454</v>
      </c>
      <c r="MWL16" s="140" t="s">
        <v>454</v>
      </c>
      <c r="MWM16" s="140" t="s">
        <v>454</v>
      </c>
      <c r="MWN16" s="140" t="s">
        <v>454</v>
      </c>
      <c r="MWO16" s="140" t="s">
        <v>454</v>
      </c>
      <c r="MWP16" s="140" t="s">
        <v>454</v>
      </c>
      <c r="MWQ16" s="140" t="s">
        <v>454</v>
      </c>
      <c r="MWR16" s="140" t="s">
        <v>454</v>
      </c>
      <c r="MWS16" s="140" t="s">
        <v>454</v>
      </c>
      <c r="MWT16" s="140" t="s">
        <v>454</v>
      </c>
      <c r="MWU16" s="140" t="s">
        <v>454</v>
      </c>
      <c r="MWV16" s="140" t="s">
        <v>454</v>
      </c>
      <c r="MWW16" s="140" t="s">
        <v>454</v>
      </c>
      <c r="MWX16" s="140" t="s">
        <v>454</v>
      </c>
      <c r="MWY16" s="140" t="s">
        <v>454</v>
      </c>
      <c r="MWZ16" s="140" t="s">
        <v>454</v>
      </c>
      <c r="MXA16" s="140" t="s">
        <v>454</v>
      </c>
      <c r="MXB16" s="140" t="s">
        <v>454</v>
      </c>
      <c r="MXC16" s="140" t="s">
        <v>454</v>
      </c>
      <c r="MXD16" s="140" t="s">
        <v>454</v>
      </c>
      <c r="MXE16" s="140" t="s">
        <v>454</v>
      </c>
      <c r="MXF16" s="140" t="s">
        <v>454</v>
      </c>
      <c r="MXG16" s="140" t="s">
        <v>454</v>
      </c>
      <c r="MXH16" s="140" t="s">
        <v>454</v>
      </c>
      <c r="MXI16" s="140" t="s">
        <v>454</v>
      </c>
      <c r="MXJ16" s="140" t="s">
        <v>454</v>
      </c>
      <c r="MXK16" s="140" t="s">
        <v>454</v>
      </c>
      <c r="MXL16" s="140" t="s">
        <v>454</v>
      </c>
      <c r="MXM16" s="140" t="s">
        <v>454</v>
      </c>
      <c r="MXN16" s="140" t="s">
        <v>454</v>
      </c>
      <c r="MXO16" s="140" t="s">
        <v>454</v>
      </c>
      <c r="MXP16" s="140" t="s">
        <v>454</v>
      </c>
      <c r="MXQ16" s="140" t="s">
        <v>454</v>
      </c>
      <c r="MXR16" s="140" t="s">
        <v>454</v>
      </c>
      <c r="MXS16" s="140" t="s">
        <v>454</v>
      </c>
      <c r="MXT16" s="140" t="s">
        <v>454</v>
      </c>
      <c r="MXU16" s="140" t="s">
        <v>454</v>
      </c>
      <c r="MXV16" s="140" t="s">
        <v>454</v>
      </c>
      <c r="MXW16" s="140" t="s">
        <v>454</v>
      </c>
      <c r="MXX16" s="140" t="s">
        <v>454</v>
      </c>
      <c r="MXY16" s="140" t="s">
        <v>454</v>
      </c>
      <c r="MXZ16" s="140" t="s">
        <v>454</v>
      </c>
      <c r="MYA16" s="140" t="s">
        <v>454</v>
      </c>
      <c r="MYB16" s="140" t="s">
        <v>454</v>
      </c>
      <c r="MYC16" s="140" t="s">
        <v>454</v>
      </c>
      <c r="MYD16" s="140" t="s">
        <v>454</v>
      </c>
      <c r="MYE16" s="140" t="s">
        <v>454</v>
      </c>
      <c r="MYF16" s="140" t="s">
        <v>454</v>
      </c>
      <c r="MYG16" s="140" t="s">
        <v>454</v>
      </c>
      <c r="MYH16" s="140" t="s">
        <v>454</v>
      </c>
      <c r="MYI16" s="140" t="s">
        <v>454</v>
      </c>
      <c r="MYJ16" s="140" t="s">
        <v>454</v>
      </c>
      <c r="MYK16" s="140" t="s">
        <v>454</v>
      </c>
      <c r="MYL16" s="140" t="s">
        <v>454</v>
      </c>
      <c r="MYM16" s="140" t="s">
        <v>454</v>
      </c>
      <c r="MYN16" s="140" t="s">
        <v>454</v>
      </c>
      <c r="MYO16" s="140" t="s">
        <v>454</v>
      </c>
      <c r="MYP16" s="140" t="s">
        <v>454</v>
      </c>
      <c r="MYQ16" s="140" t="s">
        <v>454</v>
      </c>
      <c r="MYR16" s="140" t="s">
        <v>454</v>
      </c>
      <c r="MYS16" s="140" t="s">
        <v>454</v>
      </c>
      <c r="MYT16" s="140" t="s">
        <v>454</v>
      </c>
      <c r="MYU16" s="140" t="s">
        <v>454</v>
      </c>
      <c r="MYV16" s="140" t="s">
        <v>454</v>
      </c>
      <c r="MYW16" s="140" t="s">
        <v>454</v>
      </c>
      <c r="MYX16" s="140" t="s">
        <v>454</v>
      </c>
      <c r="MYY16" s="140" t="s">
        <v>454</v>
      </c>
      <c r="MYZ16" s="140" t="s">
        <v>454</v>
      </c>
      <c r="MZA16" s="140" t="s">
        <v>454</v>
      </c>
      <c r="MZB16" s="140" t="s">
        <v>454</v>
      </c>
      <c r="MZC16" s="140" t="s">
        <v>454</v>
      </c>
      <c r="MZD16" s="140" t="s">
        <v>454</v>
      </c>
      <c r="MZE16" s="140" t="s">
        <v>454</v>
      </c>
      <c r="MZF16" s="140" t="s">
        <v>454</v>
      </c>
      <c r="MZG16" s="140" t="s">
        <v>454</v>
      </c>
      <c r="MZH16" s="140" t="s">
        <v>454</v>
      </c>
      <c r="MZI16" s="140" t="s">
        <v>454</v>
      </c>
      <c r="MZJ16" s="140" t="s">
        <v>454</v>
      </c>
      <c r="MZK16" s="140" t="s">
        <v>454</v>
      </c>
      <c r="MZL16" s="140" t="s">
        <v>454</v>
      </c>
      <c r="MZM16" s="140" t="s">
        <v>454</v>
      </c>
      <c r="MZN16" s="140" t="s">
        <v>454</v>
      </c>
      <c r="MZO16" s="140" t="s">
        <v>454</v>
      </c>
      <c r="MZP16" s="140" t="s">
        <v>454</v>
      </c>
      <c r="MZQ16" s="140" t="s">
        <v>454</v>
      </c>
      <c r="MZR16" s="140" t="s">
        <v>454</v>
      </c>
      <c r="MZS16" s="140" t="s">
        <v>454</v>
      </c>
      <c r="MZT16" s="140" t="s">
        <v>454</v>
      </c>
      <c r="MZU16" s="140" t="s">
        <v>454</v>
      </c>
      <c r="MZV16" s="140" t="s">
        <v>454</v>
      </c>
      <c r="MZW16" s="140" t="s">
        <v>454</v>
      </c>
      <c r="MZX16" s="140" t="s">
        <v>454</v>
      </c>
      <c r="MZY16" s="140" t="s">
        <v>454</v>
      </c>
      <c r="MZZ16" s="140" t="s">
        <v>454</v>
      </c>
      <c r="NAA16" s="140" t="s">
        <v>454</v>
      </c>
      <c r="NAB16" s="140" t="s">
        <v>454</v>
      </c>
      <c r="NAC16" s="140" t="s">
        <v>454</v>
      </c>
      <c r="NAD16" s="140" t="s">
        <v>454</v>
      </c>
      <c r="NAE16" s="140" t="s">
        <v>454</v>
      </c>
      <c r="NAF16" s="140" t="s">
        <v>454</v>
      </c>
      <c r="NAG16" s="140" t="s">
        <v>454</v>
      </c>
      <c r="NAH16" s="140" t="s">
        <v>454</v>
      </c>
      <c r="NAI16" s="140" t="s">
        <v>454</v>
      </c>
      <c r="NAJ16" s="140" t="s">
        <v>454</v>
      </c>
      <c r="NAK16" s="140" t="s">
        <v>454</v>
      </c>
      <c r="NAL16" s="140" t="s">
        <v>454</v>
      </c>
      <c r="NAM16" s="140" t="s">
        <v>454</v>
      </c>
      <c r="NAN16" s="140" t="s">
        <v>454</v>
      </c>
      <c r="NAO16" s="140" t="s">
        <v>454</v>
      </c>
      <c r="NAP16" s="140" t="s">
        <v>454</v>
      </c>
      <c r="NAQ16" s="140" t="s">
        <v>454</v>
      </c>
      <c r="NAR16" s="140" t="s">
        <v>454</v>
      </c>
      <c r="NAS16" s="140" t="s">
        <v>454</v>
      </c>
      <c r="NAT16" s="140" t="s">
        <v>454</v>
      </c>
      <c r="NAU16" s="140" t="s">
        <v>454</v>
      </c>
      <c r="NAV16" s="140" t="s">
        <v>454</v>
      </c>
      <c r="NAW16" s="140" t="s">
        <v>454</v>
      </c>
      <c r="NAX16" s="140" t="s">
        <v>454</v>
      </c>
      <c r="NAY16" s="140" t="s">
        <v>454</v>
      </c>
      <c r="NAZ16" s="140" t="s">
        <v>454</v>
      </c>
      <c r="NBA16" s="140" t="s">
        <v>454</v>
      </c>
      <c r="NBB16" s="140" t="s">
        <v>454</v>
      </c>
      <c r="NBC16" s="140" t="s">
        <v>454</v>
      </c>
      <c r="NBD16" s="140" t="s">
        <v>454</v>
      </c>
      <c r="NBE16" s="140" t="s">
        <v>454</v>
      </c>
      <c r="NBF16" s="140" t="s">
        <v>454</v>
      </c>
      <c r="NBG16" s="140" t="s">
        <v>454</v>
      </c>
      <c r="NBH16" s="140" t="s">
        <v>454</v>
      </c>
      <c r="NBI16" s="140" t="s">
        <v>454</v>
      </c>
      <c r="NBJ16" s="140" t="s">
        <v>454</v>
      </c>
      <c r="NBK16" s="140" t="s">
        <v>454</v>
      </c>
      <c r="NBL16" s="140" t="s">
        <v>454</v>
      </c>
      <c r="NBM16" s="140" t="s">
        <v>454</v>
      </c>
      <c r="NBN16" s="140" t="s">
        <v>454</v>
      </c>
      <c r="NBO16" s="140" t="s">
        <v>454</v>
      </c>
      <c r="NBP16" s="140" t="s">
        <v>454</v>
      </c>
      <c r="NBQ16" s="140" t="s">
        <v>454</v>
      </c>
      <c r="NBR16" s="140" t="s">
        <v>454</v>
      </c>
      <c r="NBS16" s="140" t="s">
        <v>454</v>
      </c>
      <c r="NBT16" s="140" t="s">
        <v>454</v>
      </c>
      <c r="NBU16" s="140" t="s">
        <v>454</v>
      </c>
      <c r="NBV16" s="140" t="s">
        <v>454</v>
      </c>
      <c r="NBW16" s="140" t="s">
        <v>454</v>
      </c>
      <c r="NBX16" s="140" t="s">
        <v>454</v>
      </c>
      <c r="NBY16" s="140" t="s">
        <v>454</v>
      </c>
      <c r="NBZ16" s="140" t="s">
        <v>454</v>
      </c>
      <c r="NCA16" s="140" t="s">
        <v>454</v>
      </c>
      <c r="NCB16" s="140" t="s">
        <v>454</v>
      </c>
      <c r="NCC16" s="140" t="s">
        <v>454</v>
      </c>
      <c r="NCD16" s="140" t="s">
        <v>454</v>
      </c>
      <c r="NCE16" s="140" t="s">
        <v>454</v>
      </c>
      <c r="NCF16" s="140" t="s">
        <v>454</v>
      </c>
      <c r="NCG16" s="140" t="s">
        <v>454</v>
      </c>
      <c r="NCH16" s="140" t="s">
        <v>454</v>
      </c>
      <c r="NCI16" s="140" t="s">
        <v>454</v>
      </c>
      <c r="NCJ16" s="140" t="s">
        <v>454</v>
      </c>
      <c r="NCK16" s="140" t="s">
        <v>454</v>
      </c>
      <c r="NCL16" s="140" t="s">
        <v>454</v>
      </c>
      <c r="NCM16" s="140" t="s">
        <v>454</v>
      </c>
      <c r="NCN16" s="140" t="s">
        <v>454</v>
      </c>
      <c r="NCO16" s="140" t="s">
        <v>454</v>
      </c>
      <c r="NCP16" s="140" t="s">
        <v>454</v>
      </c>
      <c r="NCQ16" s="140" t="s">
        <v>454</v>
      </c>
      <c r="NCR16" s="140" t="s">
        <v>454</v>
      </c>
      <c r="NCS16" s="140" t="s">
        <v>454</v>
      </c>
      <c r="NCT16" s="140" t="s">
        <v>454</v>
      </c>
      <c r="NCU16" s="140" t="s">
        <v>454</v>
      </c>
      <c r="NCV16" s="140" t="s">
        <v>454</v>
      </c>
      <c r="NCW16" s="140" t="s">
        <v>454</v>
      </c>
      <c r="NCX16" s="140" t="s">
        <v>454</v>
      </c>
      <c r="NCY16" s="140" t="s">
        <v>454</v>
      </c>
      <c r="NCZ16" s="140" t="s">
        <v>454</v>
      </c>
      <c r="NDA16" s="140" t="s">
        <v>454</v>
      </c>
      <c r="NDB16" s="140" t="s">
        <v>454</v>
      </c>
      <c r="NDC16" s="140" t="s">
        <v>454</v>
      </c>
      <c r="NDD16" s="140" t="s">
        <v>454</v>
      </c>
      <c r="NDE16" s="140" t="s">
        <v>454</v>
      </c>
      <c r="NDF16" s="140" t="s">
        <v>454</v>
      </c>
      <c r="NDG16" s="140" t="s">
        <v>454</v>
      </c>
      <c r="NDH16" s="140" t="s">
        <v>454</v>
      </c>
      <c r="NDI16" s="140" t="s">
        <v>454</v>
      </c>
      <c r="NDJ16" s="140" t="s">
        <v>454</v>
      </c>
      <c r="NDK16" s="140" t="s">
        <v>454</v>
      </c>
      <c r="NDL16" s="140" t="s">
        <v>454</v>
      </c>
      <c r="NDM16" s="140" t="s">
        <v>454</v>
      </c>
      <c r="NDN16" s="140" t="s">
        <v>454</v>
      </c>
      <c r="NDO16" s="140" t="s">
        <v>454</v>
      </c>
      <c r="NDP16" s="140" t="s">
        <v>454</v>
      </c>
      <c r="NDQ16" s="140" t="s">
        <v>454</v>
      </c>
      <c r="NDR16" s="140" t="s">
        <v>454</v>
      </c>
      <c r="NDS16" s="140" t="s">
        <v>454</v>
      </c>
      <c r="NDT16" s="140" t="s">
        <v>454</v>
      </c>
      <c r="NDU16" s="140" t="s">
        <v>454</v>
      </c>
      <c r="NDV16" s="140" t="s">
        <v>454</v>
      </c>
      <c r="NDW16" s="140" t="s">
        <v>454</v>
      </c>
      <c r="NDX16" s="140" t="s">
        <v>454</v>
      </c>
      <c r="NDY16" s="140" t="s">
        <v>454</v>
      </c>
      <c r="NDZ16" s="140" t="s">
        <v>454</v>
      </c>
      <c r="NEA16" s="140" t="s">
        <v>454</v>
      </c>
      <c r="NEB16" s="140" t="s">
        <v>454</v>
      </c>
      <c r="NEC16" s="140" t="s">
        <v>454</v>
      </c>
      <c r="NED16" s="140" t="s">
        <v>454</v>
      </c>
      <c r="NEE16" s="140" t="s">
        <v>454</v>
      </c>
      <c r="NEF16" s="140" t="s">
        <v>454</v>
      </c>
      <c r="NEG16" s="140" t="s">
        <v>454</v>
      </c>
      <c r="NEH16" s="140" t="s">
        <v>454</v>
      </c>
      <c r="NEI16" s="140" t="s">
        <v>454</v>
      </c>
      <c r="NEJ16" s="140" t="s">
        <v>454</v>
      </c>
      <c r="NEK16" s="140" t="s">
        <v>454</v>
      </c>
      <c r="NEL16" s="140" t="s">
        <v>454</v>
      </c>
      <c r="NEM16" s="140" t="s">
        <v>454</v>
      </c>
      <c r="NEN16" s="140" t="s">
        <v>454</v>
      </c>
      <c r="NEO16" s="140" t="s">
        <v>454</v>
      </c>
      <c r="NEP16" s="140" t="s">
        <v>454</v>
      </c>
      <c r="NEQ16" s="140" t="s">
        <v>454</v>
      </c>
      <c r="NER16" s="140" t="s">
        <v>454</v>
      </c>
      <c r="NES16" s="140" t="s">
        <v>454</v>
      </c>
      <c r="NET16" s="140" t="s">
        <v>454</v>
      </c>
      <c r="NEU16" s="140" t="s">
        <v>454</v>
      </c>
      <c r="NEV16" s="140" t="s">
        <v>454</v>
      </c>
      <c r="NEW16" s="140" t="s">
        <v>454</v>
      </c>
      <c r="NEX16" s="140" t="s">
        <v>454</v>
      </c>
      <c r="NEY16" s="140" t="s">
        <v>454</v>
      </c>
      <c r="NEZ16" s="140" t="s">
        <v>454</v>
      </c>
      <c r="NFA16" s="140" t="s">
        <v>454</v>
      </c>
      <c r="NFB16" s="140" t="s">
        <v>454</v>
      </c>
      <c r="NFC16" s="140" t="s">
        <v>454</v>
      </c>
      <c r="NFD16" s="140" t="s">
        <v>454</v>
      </c>
      <c r="NFE16" s="140" t="s">
        <v>454</v>
      </c>
      <c r="NFF16" s="140" t="s">
        <v>454</v>
      </c>
      <c r="NFG16" s="140" t="s">
        <v>454</v>
      </c>
      <c r="NFH16" s="140" t="s">
        <v>454</v>
      </c>
      <c r="NFI16" s="140" t="s">
        <v>454</v>
      </c>
      <c r="NFJ16" s="140" t="s">
        <v>454</v>
      </c>
      <c r="NFK16" s="140" t="s">
        <v>454</v>
      </c>
      <c r="NFL16" s="140" t="s">
        <v>454</v>
      </c>
      <c r="NFM16" s="140" t="s">
        <v>454</v>
      </c>
      <c r="NFN16" s="140" t="s">
        <v>454</v>
      </c>
      <c r="NFO16" s="140" t="s">
        <v>454</v>
      </c>
      <c r="NFP16" s="140" t="s">
        <v>454</v>
      </c>
      <c r="NFQ16" s="140" t="s">
        <v>454</v>
      </c>
      <c r="NFR16" s="140" t="s">
        <v>454</v>
      </c>
      <c r="NFS16" s="140" t="s">
        <v>454</v>
      </c>
      <c r="NFT16" s="140" t="s">
        <v>454</v>
      </c>
      <c r="NFU16" s="140" t="s">
        <v>454</v>
      </c>
      <c r="NFV16" s="140" t="s">
        <v>454</v>
      </c>
      <c r="NFW16" s="140" t="s">
        <v>454</v>
      </c>
      <c r="NFX16" s="140" t="s">
        <v>454</v>
      </c>
      <c r="NFY16" s="140" t="s">
        <v>454</v>
      </c>
      <c r="NFZ16" s="140" t="s">
        <v>454</v>
      </c>
      <c r="NGA16" s="140" t="s">
        <v>454</v>
      </c>
      <c r="NGB16" s="140" t="s">
        <v>454</v>
      </c>
      <c r="NGC16" s="140" t="s">
        <v>454</v>
      </c>
      <c r="NGD16" s="140" t="s">
        <v>454</v>
      </c>
      <c r="NGE16" s="140" t="s">
        <v>454</v>
      </c>
      <c r="NGF16" s="140" t="s">
        <v>454</v>
      </c>
      <c r="NGG16" s="140" t="s">
        <v>454</v>
      </c>
      <c r="NGH16" s="140" t="s">
        <v>454</v>
      </c>
      <c r="NGI16" s="140" t="s">
        <v>454</v>
      </c>
      <c r="NGJ16" s="140" t="s">
        <v>454</v>
      </c>
      <c r="NGK16" s="140" t="s">
        <v>454</v>
      </c>
      <c r="NGL16" s="140" t="s">
        <v>454</v>
      </c>
      <c r="NGM16" s="140" t="s">
        <v>454</v>
      </c>
      <c r="NGN16" s="140" t="s">
        <v>454</v>
      </c>
      <c r="NGO16" s="140" t="s">
        <v>454</v>
      </c>
      <c r="NGP16" s="140" t="s">
        <v>454</v>
      </c>
      <c r="NGQ16" s="140" t="s">
        <v>454</v>
      </c>
      <c r="NGR16" s="140" t="s">
        <v>454</v>
      </c>
      <c r="NGS16" s="140" t="s">
        <v>454</v>
      </c>
      <c r="NGT16" s="140" t="s">
        <v>454</v>
      </c>
      <c r="NGU16" s="140" t="s">
        <v>454</v>
      </c>
      <c r="NGV16" s="140" t="s">
        <v>454</v>
      </c>
      <c r="NGW16" s="140" t="s">
        <v>454</v>
      </c>
      <c r="NGX16" s="140" t="s">
        <v>454</v>
      </c>
      <c r="NGY16" s="140" t="s">
        <v>454</v>
      </c>
      <c r="NGZ16" s="140" t="s">
        <v>454</v>
      </c>
      <c r="NHA16" s="140" t="s">
        <v>454</v>
      </c>
      <c r="NHB16" s="140" t="s">
        <v>454</v>
      </c>
      <c r="NHC16" s="140" t="s">
        <v>454</v>
      </c>
      <c r="NHD16" s="140" t="s">
        <v>454</v>
      </c>
      <c r="NHE16" s="140" t="s">
        <v>454</v>
      </c>
      <c r="NHF16" s="140" t="s">
        <v>454</v>
      </c>
      <c r="NHG16" s="140" t="s">
        <v>454</v>
      </c>
      <c r="NHH16" s="140" t="s">
        <v>454</v>
      </c>
      <c r="NHI16" s="140" t="s">
        <v>454</v>
      </c>
      <c r="NHJ16" s="140" t="s">
        <v>454</v>
      </c>
      <c r="NHK16" s="140" t="s">
        <v>454</v>
      </c>
      <c r="NHL16" s="140" t="s">
        <v>454</v>
      </c>
      <c r="NHM16" s="140" t="s">
        <v>454</v>
      </c>
      <c r="NHN16" s="140" t="s">
        <v>454</v>
      </c>
      <c r="NHO16" s="140" t="s">
        <v>454</v>
      </c>
      <c r="NHP16" s="140" t="s">
        <v>454</v>
      </c>
      <c r="NHQ16" s="140" t="s">
        <v>454</v>
      </c>
      <c r="NHR16" s="140" t="s">
        <v>454</v>
      </c>
      <c r="NHS16" s="140" t="s">
        <v>454</v>
      </c>
      <c r="NHT16" s="140" t="s">
        <v>454</v>
      </c>
      <c r="NHU16" s="140" t="s">
        <v>454</v>
      </c>
      <c r="NHV16" s="140" t="s">
        <v>454</v>
      </c>
      <c r="NHW16" s="140" t="s">
        <v>454</v>
      </c>
      <c r="NHX16" s="140" t="s">
        <v>454</v>
      </c>
      <c r="NHY16" s="140" t="s">
        <v>454</v>
      </c>
      <c r="NHZ16" s="140" t="s">
        <v>454</v>
      </c>
      <c r="NIA16" s="140" t="s">
        <v>454</v>
      </c>
      <c r="NIB16" s="140" t="s">
        <v>454</v>
      </c>
      <c r="NIC16" s="140" t="s">
        <v>454</v>
      </c>
      <c r="NID16" s="140" t="s">
        <v>454</v>
      </c>
      <c r="NIE16" s="140" t="s">
        <v>454</v>
      </c>
      <c r="NIF16" s="140" t="s">
        <v>454</v>
      </c>
      <c r="NIG16" s="140" t="s">
        <v>454</v>
      </c>
      <c r="NIH16" s="140" t="s">
        <v>454</v>
      </c>
      <c r="NII16" s="140" t="s">
        <v>454</v>
      </c>
      <c r="NIJ16" s="140" t="s">
        <v>454</v>
      </c>
      <c r="NIK16" s="140" t="s">
        <v>454</v>
      </c>
      <c r="NIL16" s="140" t="s">
        <v>454</v>
      </c>
      <c r="NIM16" s="140" t="s">
        <v>454</v>
      </c>
      <c r="NIN16" s="140" t="s">
        <v>454</v>
      </c>
      <c r="NIO16" s="140" t="s">
        <v>454</v>
      </c>
      <c r="NIP16" s="140" t="s">
        <v>454</v>
      </c>
      <c r="NIQ16" s="140" t="s">
        <v>454</v>
      </c>
      <c r="NIR16" s="140" t="s">
        <v>454</v>
      </c>
      <c r="NIS16" s="140" t="s">
        <v>454</v>
      </c>
      <c r="NIT16" s="140" t="s">
        <v>454</v>
      </c>
      <c r="NIU16" s="140" t="s">
        <v>454</v>
      </c>
      <c r="NIV16" s="140" t="s">
        <v>454</v>
      </c>
      <c r="NIW16" s="140" t="s">
        <v>454</v>
      </c>
      <c r="NIX16" s="140" t="s">
        <v>454</v>
      </c>
      <c r="NIY16" s="140" t="s">
        <v>454</v>
      </c>
      <c r="NIZ16" s="140" t="s">
        <v>454</v>
      </c>
      <c r="NJA16" s="140" t="s">
        <v>454</v>
      </c>
      <c r="NJB16" s="140" t="s">
        <v>454</v>
      </c>
      <c r="NJC16" s="140" t="s">
        <v>454</v>
      </c>
      <c r="NJD16" s="140" t="s">
        <v>454</v>
      </c>
      <c r="NJE16" s="140" t="s">
        <v>454</v>
      </c>
      <c r="NJF16" s="140" t="s">
        <v>454</v>
      </c>
      <c r="NJG16" s="140" t="s">
        <v>454</v>
      </c>
      <c r="NJH16" s="140" t="s">
        <v>454</v>
      </c>
      <c r="NJI16" s="140" t="s">
        <v>454</v>
      </c>
      <c r="NJJ16" s="140" t="s">
        <v>454</v>
      </c>
      <c r="NJK16" s="140" t="s">
        <v>454</v>
      </c>
      <c r="NJL16" s="140" t="s">
        <v>454</v>
      </c>
      <c r="NJM16" s="140" t="s">
        <v>454</v>
      </c>
      <c r="NJN16" s="140" t="s">
        <v>454</v>
      </c>
      <c r="NJO16" s="140" t="s">
        <v>454</v>
      </c>
      <c r="NJP16" s="140" t="s">
        <v>454</v>
      </c>
      <c r="NJQ16" s="140" t="s">
        <v>454</v>
      </c>
      <c r="NJR16" s="140" t="s">
        <v>454</v>
      </c>
      <c r="NJS16" s="140" t="s">
        <v>454</v>
      </c>
      <c r="NJT16" s="140" t="s">
        <v>454</v>
      </c>
      <c r="NJU16" s="140" t="s">
        <v>454</v>
      </c>
      <c r="NJV16" s="140" t="s">
        <v>454</v>
      </c>
      <c r="NJW16" s="140" t="s">
        <v>454</v>
      </c>
      <c r="NJX16" s="140" t="s">
        <v>454</v>
      </c>
      <c r="NJY16" s="140" t="s">
        <v>454</v>
      </c>
      <c r="NJZ16" s="140" t="s">
        <v>454</v>
      </c>
      <c r="NKA16" s="140" t="s">
        <v>454</v>
      </c>
      <c r="NKB16" s="140" t="s">
        <v>454</v>
      </c>
      <c r="NKC16" s="140" t="s">
        <v>454</v>
      </c>
      <c r="NKD16" s="140" t="s">
        <v>454</v>
      </c>
      <c r="NKE16" s="140" t="s">
        <v>454</v>
      </c>
      <c r="NKF16" s="140" t="s">
        <v>454</v>
      </c>
      <c r="NKG16" s="140" t="s">
        <v>454</v>
      </c>
      <c r="NKH16" s="140" t="s">
        <v>454</v>
      </c>
      <c r="NKI16" s="140" t="s">
        <v>454</v>
      </c>
      <c r="NKJ16" s="140" t="s">
        <v>454</v>
      </c>
      <c r="NKK16" s="140" t="s">
        <v>454</v>
      </c>
      <c r="NKL16" s="140" t="s">
        <v>454</v>
      </c>
      <c r="NKM16" s="140" t="s">
        <v>454</v>
      </c>
      <c r="NKN16" s="140" t="s">
        <v>454</v>
      </c>
      <c r="NKO16" s="140" t="s">
        <v>454</v>
      </c>
      <c r="NKP16" s="140" t="s">
        <v>454</v>
      </c>
      <c r="NKQ16" s="140" t="s">
        <v>454</v>
      </c>
      <c r="NKR16" s="140" t="s">
        <v>454</v>
      </c>
      <c r="NKS16" s="140" t="s">
        <v>454</v>
      </c>
      <c r="NKT16" s="140" t="s">
        <v>454</v>
      </c>
      <c r="NKU16" s="140" t="s">
        <v>454</v>
      </c>
      <c r="NKV16" s="140" t="s">
        <v>454</v>
      </c>
      <c r="NKW16" s="140" t="s">
        <v>454</v>
      </c>
      <c r="NKX16" s="140" t="s">
        <v>454</v>
      </c>
      <c r="NKY16" s="140" t="s">
        <v>454</v>
      </c>
      <c r="NKZ16" s="140" t="s">
        <v>454</v>
      </c>
      <c r="NLA16" s="140" t="s">
        <v>454</v>
      </c>
      <c r="NLB16" s="140" t="s">
        <v>454</v>
      </c>
      <c r="NLC16" s="140" t="s">
        <v>454</v>
      </c>
      <c r="NLD16" s="140" t="s">
        <v>454</v>
      </c>
      <c r="NLE16" s="140" t="s">
        <v>454</v>
      </c>
      <c r="NLF16" s="140" t="s">
        <v>454</v>
      </c>
      <c r="NLG16" s="140" t="s">
        <v>454</v>
      </c>
      <c r="NLH16" s="140" t="s">
        <v>454</v>
      </c>
      <c r="NLI16" s="140" t="s">
        <v>454</v>
      </c>
      <c r="NLJ16" s="140" t="s">
        <v>454</v>
      </c>
      <c r="NLK16" s="140" t="s">
        <v>454</v>
      </c>
      <c r="NLL16" s="140" t="s">
        <v>454</v>
      </c>
      <c r="NLM16" s="140" t="s">
        <v>454</v>
      </c>
      <c r="NLN16" s="140" t="s">
        <v>454</v>
      </c>
      <c r="NLO16" s="140" t="s">
        <v>454</v>
      </c>
      <c r="NLP16" s="140" t="s">
        <v>454</v>
      </c>
      <c r="NLQ16" s="140" t="s">
        <v>454</v>
      </c>
      <c r="NLR16" s="140" t="s">
        <v>454</v>
      </c>
      <c r="NLS16" s="140" t="s">
        <v>454</v>
      </c>
      <c r="NLT16" s="140" t="s">
        <v>454</v>
      </c>
      <c r="NLU16" s="140" t="s">
        <v>454</v>
      </c>
      <c r="NLV16" s="140" t="s">
        <v>454</v>
      </c>
      <c r="NLW16" s="140" t="s">
        <v>454</v>
      </c>
      <c r="NLX16" s="140" t="s">
        <v>454</v>
      </c>
      <c r="NLY16" s="140" t="s">
        <v>454</v>
      </c>
      <c r="NLZ16" s="140" t="s">
        <v>454</v>
      </c>
      <c r="NMA16" s="140" t="s">
        <v>454</v>
      </c>
      <c r="NMB16" s="140" t="s">
        <v>454</v>
      </c>
      <c r="NMC16" s="140" t="s">
        <v>454</v>
      </c>
      <c r="NMD16" s="140" t="s">
        <v>454</v>
      </c>
      <c r="NME16" s="140" t="s">
        <v>454</v>
      </c>
      <c r="NMF16" s="140" t="s">
        <v>454</v>
      </c>
      <c r="NMG16" s="140" t="s">
        <v>454</v>
      </c>
      <c r="NMH16" s="140" t="s">
        <v>454</v>
      </c>
      <c r="NMI16" s="140" t="s">
        <v>454</v>
      </c>
      <c r="NMJ16" s="140" t="s">
        <v>454</v>
      </c>
      <c r="NMK16" s="140" t="s">
        <v>454</v>
      </c>
      <c r="NML16" s="140" t="s">
        <v>454</v>
      </c>
      <c r="NMM16" s="140" t="s">
        <v>454</v>
      </c>
      <c r="NMN16" s="140" t="s">
        <v>454</v>
      </c>
      <c r="NMO16" s="140" t="s">
        <v>454</v>
      </c>
      <c r="NMP16" s="140" t="s">
        <v>454</v>
      </c>
      <c r="NMQ16" s="140" t="s">
        <v>454</v>
      </c>
      <c r="NMR16" s="140" t="s">
        <v>454</v>
      </c>
      <c r="NMS16" s="140" t="s">
        <v>454</v>
      </c>
      <c r="NMT16" s="140" t="s">
        <v>454</v>
      </c>
      <c r="NMU16" s="140" t="s">
        <v>454</v>
      </c>
      <c r="NMV16" s="140" t="s">
        <v>454</v>
      </c>
      <c r="NMW16" s="140" t="s">
        <v>454</v>
      </c>
      <c r="NMX16" s="140" t="s">
        <v>454</v>
      </c>
      <c r="NMY16" s="140" t="s">
        <v>454</v>
      </c>
      <c r="NMZ16" s="140" t="s">
        <v>454</v>
      </c>
      <c r="NNA16" s="140" t="s">
        <v>454</v>
      </c>
      <c r="NNB16" s="140" t="s">
        <v>454</v>
      </c>
      <c r="NNC16" s="140" t="s">
        <v>454</v>
      </c>
      <c r="NND16" s="140" t="s">
        <v>454</v>
      </c>
      <c r="NNE16" s="140" t="s">
        <v>454</v>
      </c>
      <c r="NNF16" s="140" t="s">
        <v>454</v>
      </c>
      <c r="NNG16" s="140" t="s">
        <v>454</v>
      </c>
      <c r="NNH16" s="140" t="s">
        <v>454</v>
      </c>
      <c r="NNI16" s="140" t="s">
        <v>454</v>
      </c>
      <c r="NNJ16" s="140" t="s">
        <v>454</v>
      </c>
      <c r="NNK16" s="140" t="s">
        <v>454</v>
      </c>
      <c r="NNL16" s="140" t="s">
        <v>454</v>
      </c>
      <c r="NNM16" s="140" t="s">
        <v>454</v>
      </c>
      <c r="NNN16" s="140" t="s">
        <v>454</v>
      </c>
      <c r="NNO16" s="140" t="s">
        <v>454</v>
      </c>
      <c r="NNP16" s="140" t="s">
        <v>454</v>
      </c>
      <c r="NNQ16" s="140" t="s">
        <v>454</v>
      </c>
      <c r="NNR16" s="140" t="s">
        <v>454</v>
      </c>
      <c r="NNS16" s="140" t="s">
        <v>454</v>
      </c>
      <c r="NNT16" s="140" t="s">
        <v>454</v>
      </c>
      <c r="NNU16" s="140" t="s">
        <v>454</v>
      </c>
      <c r="NNV16" s="140" t="s">
        <v>454</v>
      </c>
      <c r="NNW16" s="140" t="s">
        <v>454</v>
      </c>
      <c r="NNX16" s="140" t="s">
        <v>454</v>
      </c>
      <c r="NNY16" s="140" t="s">
        <v>454</v>
      </c>
      <c r="NNZ16" s="140" t="s">
        <v>454</v>
      </c>
      <c r="NOA16" s="140" t="s">
        <v>454</v>
      </c>
      <c r="NOB16" s="140" t="s">
        <v>454</v>
      </c>
      <c r="NOC16" s="140" t="s">
        <v>454</v>
      </c>
      <c r="NOD16" s="140" t="s">
        <v>454</v>
      </c>
      <c r="NOE16" s="140" t="s">
        <v>454</v>
      </c>
      <c r="NOF16" s="140" t="s">
        <v>454</v>
      </c>
      <c r="NOG16" s="140" t="s">
        <v>454</v>
      </c>
      <c r="NOH16" s="140" t="s">
        <v>454</v>
      </c>
      <c r="NOI16" s="140" t="s">
        <v>454</v>
      </c>
      <c r="NOJ16" s="140" t="s">
        <v>454</v>
      </c>
      <c r="NOK16" s="140" t="s">
        <v>454</v>
      </c>
      <c r="NOL16" s="140" t="s">
        <v>454</v>
      </c>
      <c r="NOM16" s="140" t="s">
        <v>454</v>
      </c>
      <c r="NON16" s="140" t="s">
        <v>454</v>
      </c>
      <c r="NOO16" s="140" t="s">
        <v>454</v>
      </c>
      <c r="NOP16" s="140" t="s">
        <v>454</v>
      </c>
      <c r="NOQ16" s="140" t="s">
        <v>454</v>
      </c>
      <c r="NOR16" s="140" t="s">
        <v>454</v>
      </c>
      <c r="NOS16" s="140" t="s">
        <v>454</v>
      </c>
      <c r="NOT16" s="140" t="s">
        <v>454</v>
      </c>
      <c r="NOU16" s="140" t="s">
        <v>454</v>
      </c>
      <c r="NOV16" s="140" t="s">
        <v>454</v>
      </c>
      <c r="NOW16" s="140" t="s">
        <v>454</v>
      </c>
      <c r="NOX16" s="140" t="s">
        <v>454</v>
      </c>
      <c r="NOY16" s="140" t="s">
        <v>454</v>
      </c>
      <c r="NOZ16" s="140" t="s">
        <v>454</v>
      </c>
      <c r="NPA16" s="140" t="s">
        <v>454</v>
      </c>
      <c r="NPB16" s="140" t="s">
        <v>454</v>
      </c>
      <c r="NPC16" s="140" t="s">
        <v>454</v>
      </c>
      <c r="NPD16" s="140" t="s">
        <v>454</v>
      </c>
      <c r="NPE16" s="140" t="s">
        <v>454</v>
      </c>
      <c r="NPF16" s="140" t="s">
        <v>454</v>
      </c>
      <c r="NPG16" s="140" t="s">
        <v>454</v>
      </c>
      <c r="NPH16" s="140" t="s">
        <v>454</v>
      </c>
      <c r="NPI16" s="140" t="s">
        <v>454</v>
      </c>
      <c r="NPJ16" s="140" t="s">
        <v>454</v>
      </c>
      <c r="NPK16" s="140" t="s">
        <v>454</v>
      </c>
      <c r="NPL16" s="140" t="s">
        <v>454</v>
      </c>
      <c r="NPM16" s="140" t="s">
        <v>454</v>
      </c>
      <c r="NPN16" s="140" t="s">
        <v>454</v>
      </c>
      <c r="NPO16" s="140" t="s">
        <v>454</v>
      </c>
      <c r="NPP16" s="140" t="s">
        <v>454</v>
      </c>
      <c r="NPQ16" s="140" t="s">
        <v>454</v>
      </c>
      <c r="NPR16" s="140" t="s">
        <v>454</v>
      </c>
      <c r="NPS16" s="140" t="s">
        <v>454</v>
      </c>
      <c r="NPT16" s="140" t="s">
        <v>454</v>
      </c>
      <c r="NPU16" s="140" t="s">
        <v>454</v>
      </c>
      <c r="NPV16" s="140" t="s">
        <v>454</v>
      </c>
      <c r="NPW16" s="140" t="s">
        <v>454</v>
      </c>
      <c r="NPX16" s="140" t="s">
        <v>454</v>
      </c>
      <c r="NPY16" s="140" t="s">
        <v>454</v>
      </c>
      <c r="NPZ16" s="140" t="s">
        <v>454</v>
      </c>
      <c r="NQA16" s="140" t="s">
        <v>454</v>
      </c>
      <c r="NQB16" s="140" t="s">
        <v>454</v>
      </c>
      <c r="NQC16" s="140" t="s">
        <v>454</v>
      </c>
      <c r="NQD16" s="140" t="s">
        <v>454</v>
      </c>
      <c r="NQE16" s="140" t="s">
        <v>454</v>
      </c>
      <c r="NQF16" s="140" t="s">
        <v>454</v>
      </c>
      <c r="NQG16" s="140" t="s">
        <v>454</v>
      </c>
      <c r="NQH16" s="140" t="s">
        <v>454</v>
      </c>
      <c r="NQI16" s="140" t="s">
        <v>454</v>
      </c>
      <c r="NQJ16" s="140" t="s">
        <v>454</v>
      </c>
      <c r="NQK16" s="140" t="s">
        <v>454</v>
      </c>
      <c r="NQL16" s="140" t="s">
        <v>454</v>
      </c>
      <c r="NQM16" s="140" t="s">
        <v>454</v>
      </c>
      <c r="NQN16" s="140" t="s">
        <v>454</v>
      </c>
      <c r="NQO16" s="140" t="s">
        <v>454</v>
      </c>
      <c r="NQP16" s="140" t="s">
        <v>454</v>
      </c>
      <c r="NQQ16" s="140" t="s">
        <v>454</v>
      </c>
      <c r="NQR16" s="140" t="s">
        <v>454</v>
      </c>
      <c r="NQS16" s="140" t="s">
        <v>454</v>
      </c>
      <c r="NQT16" s="140" t="s">
        <v>454</v>
      </c>
      <c r="NQU16" s="140" t="s">
        <v>454</v>
      </c>
      <c r="NQV16" s="140" t="s">
        <v>454</v>
      </c>
      <c r="NQW16" s="140" t="s">
        <v>454</v>
      </c>
      <c r="NQX16" s="140" t="s">
        <v>454</v>
      </c>
      <c r="NQY16" s="140" t="s">
        <v>454</v>
      </c>
      <c r="NQZ16" s="140" t="s">
        <v>454</v>
      </c>
      <c r="NRA16" s="140" t="s">
        <v>454</v>
      </c>
      <c r="NRB16" s="140" t="s">
        <v>454</v>
      </c>
      <c r="NRC16" s="140" t="s">
        <v>454</v>
      </c>
      <c r="NRD16" s="140" t="s">
        <v>454</v>
      </c>
      <c r="NRE16" s="140" t="s">
        <v>454</v>
      </c>
      <c r="NRF16" s="140" t="s">
        <v>454</v>
      </c>
      <c r="NRG16" s="140" t="s">
        <v>454</v>
      </c>
      <c r="NRH16" s="140" t="s">
        <v>454</v>
      </c>
      <c r="NRI16" s="140" t="s">
        <v>454</v>
      </c>
      <c r="NRJ16" s="140" t="s">
        <v>454</v>
      </c>
      <c r="NRK16" s="140" t="s">
        <v>454</v>
      </c>
      <c r="NRL16" s="140" t="s">
        <v>454</v>
      </c>
      <c r="NRM16" s="140" t="s">
        <v>454</v>
      </c>
      <c r="NRN16" s="140" t="s">
        <v>454</v>
      </c>
      <c r="NRO16" s="140" t="s">
        <v>454</v>
      </c>
      <c r="NRP16" s="140" t="s">
        <v>454</v>
      </c>
      <c r="NRQ16" s="140" t="s">
        <v>454</v>
      </c>
      <c r="NRR16" s="140" t="s">
        <v>454</v>
      </c>
      <c r="NRS16" s="140" t="s">
        <v>454</v>
      </c>
      <c r="NRT16" s="140" t="s">
        <v>454</v>
      </c>
      <c r="NRU16" s="140" t="s">
        <v>454</v>
      </c>
      <c r="NRV16" s="140" t="s">
        <v>454</v>
      </c>
      <c r="NRW16" s="140" t="s">
        <v>454</v>
      </c>
      <c r="NRX16" s="140" t="s">
        <v>454</v>
      </c>
      <c r="NRY16" s="140" t="s">
        <v>454</v>
      </c>
      <c r="NRZ16" s="140" t="s">
        <v>454</v>
      </c>
      <c r="NSA16" s="140" t="s">
        <v>454</v>
      </c>
      <c r="NSB16" s="140" t="s">
        <v>454</v>
      </c>
      <c r="NSC16" s="140" t="s">
        <v>454</v>
      </c>
      <c r="NSD16" s="140" t="s">
        <v>454</v>
      </c>
      <c r="NSE16" s="140" t="s">
        <v>454</v>
      </c>
      <c r="NSF16" s="140" t="s">
        <v>454</v>
      </c>
      <c r="NSG16" s="140" t="s">
        <v>454</v>
      </c>
      <c r="NSH16" s="140" t="s">
        <v>454</v>
      </c>
      <c r="NSI16" s="140" t="s">
        <v>454</v>
      </c>
      <c r="NSJ16" s="140" t="s">
        <v>454</v>
      </c>
      <c r="NSK16" s="140" t="s">
        <v>454</v>
      </c>
      <c r="NSL16" s="140" t="s">
        <v>454</v>
      </c>
      <c r="NSM16" s="140" t="s">
        <v>454</v>
      </c>
      <c r="NSN16" s="140" t="s">
        <v>454</v>
      </c>
      <c r="NSO16" s="140" t="s">
        <v>454</v>
      </c>
      <c r="NSP16" s="140" t="s">
        <v>454</v>
      </c>
      <c r="NSQ16" s="140" t="s">
        <v>454</v>
      </c>
      <c r="NSR16" s="140" t="s">
        <v>454</v>
      </c>
      <c r="NSS16" s="140" t="s">
        <v>454</v>
      </c>
      <c r="NST16" s="140" t="s">
        <v>454</v>
      </c>
      <c r="NSU16" s="140" t="s">
        <v>454</v>
      </c>
      <c r="NSV16" s="140" t="s">
        <v>454</v>
      </c>
      <c r="NSW16" s="140" t="s">
        <v>454</v>
      </c>
      <c r="NSX16" s="140" t="s">
        <v>454</v>
      </c>
      <c r="NSY16" s="140" t="s">
        <v>454</v>
      </c>
      <c r="NSZ16" s="140" t="s">
        <v>454</v>
      </c>
      <c r="NTA16" s="140" t="s">
        <v>454</v>
      </c>
      <c r="NTB16" s="140" t="s">
        <v>454</v>
      </c>
      <c r="NTC16" s="140" t="s">
        <v>454</v>
      </c>
      <c r="NTD16" s="140" t="s">
        <v>454</v>
      </c>
      <c r="NTE16" s="140" t="s">
        <v>454</v>
      </c>
      <c r="NTF16" s="140" t="s">
        <v>454</v>
      </c>
      <c r="NTG16" s="140" t="s">
        <v>454</v>
      </c>
      <c r="NTH16" s="140" t="s">
        <v>454</v>
      </c>
      <c r="NTI16" s="140" t="s">
        <v>454</v>
      </c>
      <c r="NTJ16" s="140" t="s">
        <v>454</v>
      </c>
      <c r="NTK16" s="140" t="s">
        <v>454</v>
      </c>
      <c r="NTL16" s="140" t="s">
        <v>454</v>
      </c>
      <c r="NTM16" s="140" t="s">
        <v>454</v>
      </c>
      <c r="NTN16" s="140" t="s">
        <v>454</v>
      </c>
      <c r="NTO16" s="140" t="s">
        <v>454</v>
      </c>
      <c r="NTP16" s="140" t="s">
        <v>454</v>
      </c>
      <c r="NTQ16" s="140" t="s">
        <v>454</v>
      </c>
      <c r="NTR16" s="140" t="s">
        <v>454</v>
      </c>
      <c r="NTS16" s="140" t="s">
        <v>454</v>
      </c>
      <c r="NTT16" s="140" t="s">
        <v>454</v>
      </c>
      <c r="NTU16" s="140" t="s">
        <v>454</v>
      </c>
      <c r="NTV16" s="140" t="s">
        <v>454</v>
      </c>
      <c r="NTW16" s="140" t="s">
        <v>454</v>
      </c>
      <c r="NTX16" s="140" t="s">
        <v>454</v>
      </c>
      <c r="NTY16" s="140" t="s">
        <v>454</v>
      </c>
      <c r="NTZ16" s="140" t="s">
        <v>454</v>
      </c>
      <c r="NUA16" s="140" t="s">
        <v>454</v>
      </c>
      <c r="NUB16" s="140" t="s">
        <v>454</v>
      </c>
      <c r="NUC16" s="140" t="s">
        <v>454</v>
      </c>
      <c r="NUD16" s="140" t="s">
        <v>454</v>
      </c>
      <c r="NUE16" s="140" t="s">
        <v>454</v>
      </c>
      <c r="NUF16" s="140" t="s">
        <v>454</v>
      </c>
      <c r="NUG16" s="140" t="s">
        <v>454</v>
      </c>
      <c r="NUH16" s="140" t="s">
        <v>454</v>
      </c>
      <c r="NUI16" s="140" t="s">
        <v>454</v>
      </c>
      <c r="NUJ16" s="140" t="s">
        <v>454</v>
      </c>
      <c r="NUK16" s="140" t="s">
        <v>454</v>
      </c>
      <c r="NUL16" s="140" t="s">
        <v>454</v>
      </c>
      <c r="NUM16" s="140" t="s">
        <v>454</v>
      </c>
      <c r="NUN16" s="140" t="s">
        <v>454</v>
      </c>
      <c r="NUO16" s="140" t="s">
        <v>454</v>
      </c>
      <c r="NUP16" s="140" t="s">
        <v>454</v>
      </c>
      <c r="NUQ16" s="140" t="s">
        <v>454</v>
      </c>
      <c r="NUR16" s="140" t="s">
        <v>454</v>
      </c>
      <c r="NUS16" s="140" t="s">
        <v>454</v>
      </c>
      <c r="NUT16" s="140" t="s">
        <v>454</v>
      </c>
      <c r="NUU16" s="140" t="s">
        <v>454</v>
      </c>
      <c r="NUV16" s="140" t="s">
        <v>454</v>
      </c>
      <c r="NUW16" s="140" t="s">
        <v>454</v>
      </c>
      <c r="NUX16" s="140" t="s">
        <v>454</v>
      </c>
      <c r="NUY16" s="140" t="s">
        <v>454</v>
      </c>
      <c r="NUZ16" s="140" t="s">
        <v>454</v>
      </c>
      <c r="NVA16" s="140" t="s">
        <v>454</v>
      </c>
      <c r="NVB16" s="140" t="s">
        <v>454</v>
      </c>
      <c r="NVC16" s="140" t="s">
        <v>454</v>
      </c>
      <c r="NVD16" s="140" t="s">
        <v>454</v>
      </c>
      <c r="NVE16" s="140" t="s">
        <v>454</v>
      </c>
      <c r="NVF16" s="140" t="s">
        <v>454</v>
      </c>
      <c r="NVG16" s="140" t="s">
        <v>454</v>
      </c>
      <c r="NVH16" s="140" t="s">
        <v>454</v>
      </c>
      <c r="NVI16" s="140" t="s">
        <v>454</v>
      </c>
      <c r="NVJ16" s="140" t="s">
        <v>454</v>
      </c>
      <c r="NVK16" s="140" t="s">
        <v>454</v>
      </c>
      <c r="NVL16" s="140" t="s">
        <v>454</v>
      </c>
      <c r="NVM16" s="140" t="s">
        <v>454</v>
      </c>
      <c r="NVN16" s="140" t="s">
        <v>454</v>
      </c>
      <c r="NVO16" s="140" t="s">
        <v>454</v>
      </c>
      <c r="NVP16" s="140" t="s">
        <v>454</v>
      </c>
      <c r="NVQ16" s="140" t="s">
        <v>454</v>
      </c>
      <c r="NVR16" s="140" t="s">
        <v>454</v>
      </c>
      <c r="NVS16" s="140" t="s">
        <v>454</v>
      </c>
      <c r="NVT16" s="140" t="s">
        <v>454</v>
      </c>
      <c r="NVU16" s="140" t="s">
        <v>454</v>
      </c>
      <c r="NVV16" s="140" t="s">
        <v>454</v>
      </c>
      <c r="NVW16" s="140" t="s">
        <v>454</v>
      </c>
      <c r="NVX16" s="140" t="s">
        <v>454</v>
      </c>
      <c r="NVY16" s="140" t="s">
        <v>454</v>
      </c>
      <c r="NVZ16" s="140" t="s">
        <v>454</v>
      </c>
      <c r="NWA16" s="140" t="s">
        <v>454</v>
      </c>
      <c r="NWB16" s="140" t="s">
        <v>454</v>
      </c>
      <c r="NWC16" s="140" t="s">
        <v>454</v>
      </c>
      <c r="NWD16" s="140" t="s">
        <v>454</v>
      </c>
      <c r="NWE16" s="140" t="s">
        <v>454</v>
      </c>
      <c r="NWF16" s="140" t="s">
        <v>454</v>
      </c>
      <c r="NWG16" s="140" t="s">
        <v>454</v>
      </c>
      <c r="NWH16" s="140" t="s">
        <v>454</v>
      </c>
      <c r="NWI16" s="140" t="s">
        <v>454</v>
      </c>
      <c r="NWJ16" s="140" t="s">
        <v>454</v>
      </c>
      <c r="NWK16" s="140" t="s">
        <v>454</v>
      </c>
      <c r="NWL16" s="140" t="s">
        <v>454</v>
      </c>
      <c r="NWM16" s="140" t="s">
        <v>454</v>
      </c>
      <c r="NWN16" s="140" t="s">
        <v>454</v>
      </c>
      <c r="NWO16" s="140" t="s">
        <v>454</v>
      </c>
      <c r="NWP16" s="140" t="s">
        <v>454</v>
      </c>
      <c r="NWQ16" s="140" t="s">
        <v>454</v>
      </c>
      <c r="NWR16" s="140" t="s">
        <v>454</v>
      </c>
      <c r="NWS16" s="140" t="s">
        <v>454</v>
      </c>
      <c r="NWT16" s="140" t="s">
        <v>454</v>
      </c>
      <c r="NWU16" s="140" t="s">
        <v>454</v>
      </c>
      <c r="NWV16" s="140" t="s">
        <v>454</v>
      </c>
      <c r="NWW16" s="140" t="s">
        <v>454</v>
      </c>
      <c r="NWX16" s="140" t="s">
        <v>454</v>
      </c>
      <c r="NWY16" s="140" t="s">
        <v>454</v>
      </c>
      <c r="NWZ16" s="140" t="s">
        <v>454</v>
      </c>
      <c r="NXA16" s="140" t="s">
        <v>454</v>
      </c>
      <c r="NXB16" s="140" t="s">
        <v>454</v>
      </c>
      <c r="NXC16" s="140" t="s">
        <v>454</v>
      </c>
      <c r="NXD16" s="140" t="s">
        <v>454</v>
      </c>
      <c r="NXE16" s="140" t="s">
        <v>454</v>
      </c>
      <c r="NXF16" s="140" t="s">
        <v>454</v>
      </c>
      <c r="NXG16" s="140" t="s">
        <v>454</v>
      </c>
      <c r="NXH16" s="140" t="s">
        <v>454</v>
      </c>
      <c r="NXI16" s="140" t="s">
        <v>454</v>
      </c>
      <c r="NXJ16" s="140" t="s">
        <v>454</v>
      </c>
      <c r="NXK16" s="140" t="s">
        <v>454</v>
      </c>
      <c r="NXL16" s="140" t="s">
        <v>454</v>
      </c>
      <c r="NXM16" s="140" t="s">
        <v>454</v>
      </c>
      <c r="NXN16" s="140" t="s">
        <v>454</v>
      </c>
      <c r="NXO16" s="140" t="s">
        <v>454</v>
      </c>
      <c r="NXP16" s="140" t="s">
        <v>454</v>
      </c>
      <c r="NXQ16" s="140" t="s">
        <v>454</v>
      </c>
      <c r="NXR16" s="140" t="s">
        <v>454</v>
      </c>
      <c r="NXS16" s="140" t="s">
        <v>454</v>
      </c>
      <c r="NXT16" s="140" t="s">
        <v>454</v>
      </c>
      <c r="NXU16" s="140" t="s">
        <v>454</v>
      </c>
      <c r="NXV16" s="140" t="s">
        <v>454</v>
      </c>
      <c r="NXW16" s="140" t="s">
        <v>454</v>
      </c>
      <c r="NXX16" s="140" t="s">
        <v>454</v>
      </c>
      <c r="NXY16" s="140" t="s">
        <v>454</v>
      </c>
      <c r="NXZ16" s="140" t="s">
        <v>454</v>
      </c>
      <c r="NYA16" s="140" t="s">
        <v>454</v>
      </c>
      <c r="NYB16" s="140" t="s">
        <v>454</v>
      </c>
      <c r="NYC16" s="140" t="s">
        <v>454</v>
      </c>
      <c r="NYD16" s="140" t="s">
        <v>454</v>
      </c>
      <c r="NYE16" s="140" t="s">
        <v>454</v>
      </c>
      <c r="NYF16" s="140" t="s">
        <v>454</v>
      </c>
      <c r="NYG16" s="140" t="s">
        <v>454</v>
      </c>
      <c r="NYH16" s="140" t="s">
        <v>454</v>
      </c>
      <c r="NYI16" s="140" t="s">
        <v>454</v>
      </c>
      <c r="NYJ16" s="140" t="s">
        <v>454</v>
      </c>
      <c r="NYK16" s="140" t="s">
        <v>454</v>
      </c>
      <c r="NYL16" s="140" t="s">
        <v>454</v>
      </c>
      <c r="NYM16" s="140" t="s">
        <v>454</v>
      </c>
      <c r="NYN16" s="140" t="s">
        <v>454</v>
      </c>
      <c r="NYO16" s="140" t="s">
        <v>454</v>
      </c>
      <c r="NYP16" s="140" t="s">
        <v>454</v>
      </c>
      <c r="NYQ16" s="140" t="s">
        <v>454</v>
      </c>
      <c r="NYR16" s="140" t="s">
        <v>454</v>
      </c>
      <c r="NYS16" s="140" t="s">
        <v>454</v>
      </c>
      <c r="NYT16" s="140" t="s">
        <v>454</v>
      </c>
      <c r="NYU16" s="140" t="s">
        <v>454</v>
      </c>
      <c r="NYV16" s="140" t="s">
        <v>454</v>
      </c>
      <c r="NYW16" s="140" t="s">
        <v>454</v>
      </c>
      <c r="NYX16" s="140" t="s">
        <v>454</v>
      </c>
      <c r="NYY16" s="140" t="s">
        <v>454</v>
      </c>
      <c r="NYZ16" s="140" t="s">
        <v>454</v>
      </c>
      <c r="NZA16" s="140" t="s">
        <v>454</v>
      </c>
      <c r="NZB16" s="140" t="s">
        <v>454</v>
      </c>
      <c r="NZC16" s="140" t="s">
        <v>454</v>
      </c>
      <c r="NZD16" s="140" t="s">
        <v>454</v>
      </c>
      <c r="NZE16" s="140" t="s">
        <v>454</v>
      </c>
      <c r="NZF16" s="140" t="s">
        <v>454</v>
      </c>
      <c r="NZG16" s="140" t="s">
        <v>454</v>
      </c>
      <c r="NZH16" s="140" t="s">
        <v>454</v>
      </c>
      <c r="NZI16" s="140" t="s">
        <v>454</v>
      </c>
      <c r="NZJ16" s="140" t="s">
        <v>454</v>
      </c>
      <c r="NZK16" s="140" t="s">
        <v>454</v>
      </c>
      <c r="NZL16" s="140" t="s">
        <v>454</v>
      </c>
      <c r="NZM16" s="140" t="s">
        <v>454</v>
      </c>
      <c r="NZN16" s="140" t="s">
        <v>454</v>
      </c>
      <c r="NZO16" s="140" t="s">
        <v>454</v>
      </c>
      <c r="NZP16" s="140" t="s">
        <v>454</v>
      </c>
      <c r="NZQ16" s="140" t="s">
        <v>454</v>
      </c>
      <c r="NZR16" s="140" t="s">
        <v>454</v>
      </c>
      <c r="NZS16" s="140" t="s">
        <v>454</v>
      </c>
      <c r="NZT16" s="140" t="s">
        <v>454</v>
      </c>
      <c r="NZU16" s="140" t="s">
        <v>454</v>
      </c>
      <c r="NZV16" s="140" t="s">
        <v>454</v>
      </c>
      <c r="NZW16" s="140" t="s">
        <v>454</v>
      </c>
      <c r="NZX16" s="140" t="s">
        <v>454</v>
      </c>
      <c r="NZY16" s="140" t="s">
        <v>454</v>
      </c>
      <c r="NZZ16" s="140" t="s">
        <v>454</v>
      </c>
      <c r="OAA16" s="140" t="s">
        <v>454</v>
      </c>
      <c r="OAB16" s="140" t="s">
        <v>454</v>
      </c>
      <c r="OAC16" s="140" t="s">
        <v>454</v>
      </c>
      <c r="OAD16" s="140" t="s">
        <v>454</v>
      </c>
      <c r="OAE16" s="140" t="s">
        <v>454</v>
      </c>
      <c r="OAF16" s="140" t="s">
        <v>454</v>
      </c>
      <c r="OAG16" s="140" t="s">
        <v>454</v>
      </c>
      <c r="OAH16" s="140" t="s">
        <v>454</v>
      </c>
      <c r="OAI16" s="140" t="s">
        <v>454</v>
      </c>
      <c r="OAJ16" s="140" t="s">
        <v>454</v>
      </c>
      <c r="OAK16" s="140" t="s">
        <v>454</v>
      </c>
      <c r="OAL16" s="140" t="s">
        <v>454</v>
      </c>
      <c r="OAM16" s="140" t="s">
        <v>454</v>
      </c>
      <c r="OAN16" s="140" t="s">
        <v>454</v>
      </c>
      <c r="OAO16" s="140" t="s">
        <v>454</v>
      </c>
      <c r="OAP16" s="140" t="s">
        <v>454</v>
      </c>
      <c r="OAQ16" s="140" t="s">
        <v>454</v>
      </c>
      <c r="OAR16" s="140" t="s">
        <v>454</v>
      </c>
      <c r="OAS16" s="140" t="s">
        <v>454</v>
      </c>
      <c r="OAT16" s="140" t="s">
        <v>454</v>
      </c>
      <c r="OAU16" s="140" t="s">
        <v>454</v>
      </c>
      <c r="OAV16" s="140" t="s">
        <v>454</v>
      </c>
      <c r="OAW16" s="140" t="s">
        <v>454</v>
      </c>
      <c r="OAX16" s="140" t="s">
        <v>454</v>
      </c>
      <c r="OAY16" s="140" t="s">
        <v>454</v>
      </c>
      <c r="OAZ16" s="140" t="s">
        <v>454</v>
      </c>
      <c r="OBA16" s="140" t="s">
        <v>454</v>
      </c>
      <c r="OBB16" s="140" t="s">
        <v>454</v>
      </c>
      <c r="OBC16" s="140" t="s">
        <v>454</v>
      </c>
      <c r="OBD16" s="140" t="s">
        <v>454</v>
      </c>
      <c r="OBE16" s="140" t="s">
        <v>454</v>
      </c>
      <c r="OBF16" s="140" t="s">
        <v>454</v>
      </c>
      <c r="OBG16" s="140" t="s">
        <v>454</v>
      </c>
      <c r="OBH16" s="140" t="s">
        <v>454</v>
      </c>
      <c r="OBI16" s="140" t="s">
        <v>454</v>
      </c>
      <c r="OBJ16" s="140" t="s">
        <v>454</v>
      </c>
      <c r="OBK16" s="140" t="s">
        <v>454</v>
      </c>
      <c r="OBL16" s="140" t="s">
        <v>454</v>
      </c>
      <c r="OBM16" s="140" t="s">
        <v>454</v>
      </c>
      <c r="OBN16" s="140" t="s">
        <v>454</v>
      </c>
      <c r="OBO16" s="140" t="s">
        <v>454</v>
      </c>
      <c r="OBP16" s="140" t="s">
        <v>454</v>
      </c>
      <c r="OBQ16" s="140" t="s">
        <v>454</v>
      </c>
      <c r="OBR16" s="140" t="s">
        <v>454</v>
      </c>
      <c r="OBS16" s="140" t="s">
        <v>454</v>
      </c>
      <c r="OBT16" s="140" t="s">
        <v>454</v>
      </c>
      <c r="OBU16" s="140" t="s">
        <v>454</v>
      </c>
      <c r="OBV16" s="140" t="s">
        <v>454</v>
      </c>
      <c r="OBW16" s="140" t="s">
        <v>454</v>
      </c>
      <c r="OBX16" s="140" t="s">
        <v>454</v>
      </c>
      <c r="OBY16" s="140" t="s">
        <v>454</v>
      </c>
      <c r="OBZ16" s="140" t="s">
        <v>454</v>
      </c>
      <c r="OCA16" s="140" t="s">
        <v>454</v>
      </c>
      <c r="OCB16" s="140" t="s">
        <v>454</v>
      </c>
      <c r="OCC16" s="140" t="s">
        <v>454</v>
      </c>
      <c r="OCD16" s="140" t="s">
        <v>454</v>
      </c>
      <c r="OCE16" s="140" t="s">
        <v>454</v>
      </c>
      <c r="OCF16" s="140" t="s">
        <v>454</v>
      </c>
      <c r="OCG16" s="140" t="s">
        <v>454</v>
      </c>
      <c r="OCH16" s="140" t="s">
        <v>454</v>
      </c>
      <c r="OCI16" s="140" t="s">
        <v>454</v>
      </c>
      <c r="OCJ16" s="140" t="s">
        <v>454</v>
      </c>
      <c r="OCK16" s="140" t="s">
        <v>454</v>
      </c>
      <c r="OCL16" s="140" t="s">
        <v>454</v>
      </c>
      <c r="OCM16" s="140" t="s">
        <v>454</v>
      </c>
      <c r="OCN16" s="140" t="s">
        <v>454</v>
      </c>
      <c r="OCO16" s="140" t="s">
        <v>454</v>
      </c>
      <c r="OCP16" s="140" t="s">
        <v>454</v>
      </c>
      <c r="OCQ16" s="140" t="s">
        <v>454</v>
      </c>
      <c r="OCR16" s="140" t="s">
        <v>454</v>
      </c>
      <c r="OCS16" s="140" t="s">
        <v>454</v>
      </c>
      <c r="OCT16" s="140" t="s">
        <v>454</v>
      </c>
      <c r="OCU16" s="140" t="s">
        <v>454</v>
      </c>
      <c r="OCV16" s="140" t="s">
        <v>454</v>
      </c>
      <c r="OCW16" s="140" t="s">
        <v>454</v>
      </c>
      <c r="OCX16" s="140" t="s">
        <v>454</v>
      </c>
      <c r="OCY16" s="140" t="s">
        <v>454</v>
      </c>
      <c r="OCZ16" s="140" t="s">
        <v>454</v>
      </c>
      <c r="ODA16" s="140" t="s">
        <v>454</v>
      </c>
      <c r="ODB16" s="140" t="s">
        <v>454</v>
      </c>
      <c r="ODC16" s="140" t="s">
        <v>454</v>
      </c>
      <c r="ODD16" s="140" t="s">
        <v>454</v>
      </c>
      <c r="ODE16" s="140" t="s">
        <v>454</v>
      </c>
      <c r="ODF16" s="140" t="s">
        <v>454</v>
      </c>
      <c r="ODG16" s="140" t="s">
        <v>454</v>
      </c>
      <c r="ODH16" s="140" t="s">
        <v>454</v>
      </c>
      <c r="ODI16" s="140" t="s">
        <v>454</v>
      </c>
      <c r="ODJ16" s="140" t="s">
        <v>454</v>
      </c>
      <c r="ODK16" s="140" t="s">
        <v>454</v>
      </c>
      <c r="ODL16" s="140" t="s">
        <v>454</v>
      </c>
      <c r="ODM16" s="140" t="s">
        <v>454</v>
      </c>
      <c r="ODN16" s="140" t="s">
        <v>454</v>
      </c>
      <c r="ODO16" s="140" t="s">
        <v>454</v>
      </c>
      <c r="ODP16" s="140" t="s">
        <v>454</v>
      </c>
      <c r="ODQ16" s="140" t="s">
        <v>454</v>
      </c>
      <c r="ODR16" s="140" t="s">
        <v>454</v>
      </c>
      <c r="ODS16" s="140" t="s">
        <v>454</v>
      </c>
      <c r="ODT16" s="140" t="s">
        <v>454</v>
      </c>
      <c r="ODU16" s="140" t="s">
        <v>454</v>
      </c>
      <c r="ODV16" s="140" t="s">
        <v>454</v>
      </c>
      <c r="ODW16" s="140" t="s">
        <v>454</v>
      </c>
      <c r="ODX16" s="140" t="s">
        <v>454</v>
      </c>
      <c r="ODY16" s="140" t="s">
        <v>454</v>
      </c>
      <c r="ODZ16" s="140" t="s">
        <v>454</v>
      </c>
      <c r="OEA16" s="140" t="s">
        <v>454</v>
      </c>
      <c r="OEB16" s="140" t="s">
        <v>454</v>
      </c>
      <c r="OEC16" s="140" t="s">
        <v>454</v>
      </c>
      <c r="OED16" s="140" t="s">
        <v>454</v>
      </c>
      <c r="OEE16" s="140" t="s">
        <v>454</v>
      </c>
      <c r="OEF16" s="140" t="s">
        <v>454</v>
      </c>
      <c r="OEG16" s="140" t="s">
        <v>454</v>
      </c>
      <c r="OEH16" s="140" t="s">
        <v>454</v>
      </c>
      <c r="OEI16" s="140" t="s">
        <v>454</v>
      </c>
      <c r="OEJ16" s="140" t="s">
        <v>454</v>
      </c>
      <c r="OEK16" s="140" t="s">
        <v>454</v>
      </c>
      <c r="OEL16" s="140" t="s">
        <v>454</v>
      </c>
      <c r="OEM16" s="140" t="s">
        <v>454</v>
      </c>
      <c r="OEN16" s="140" t="s">
        <v>454</v>
      </c>
      <c r="OEO16" s="140" t="s">
        <v>454</v>
      </c>
      <c r="OEP16" s="140" t="s">
        <v>454</v>
      </c>
      <c r="OEQ16" s="140" t="s">
        <v>454</v>
      </c>
      <c r="OER16" s="140" t="s">
        <v>454</v>
      </c>
      <c r="OES16" s="140" t="s">
        <v>454</v>
      </c>
      <c r="OET16" s="140" t="s">
        <v>454</v>
      </c>
      <c r="OEU16" s="140" t="s">
        <v>454</v>
      </c>
      <c r="OEV16" s="140" t="s">
        <v>454</v>
      </c>
      <c r="OEW16" s="140" t="s">
        <v>454</v>
      </c>
      <c r="OEX16" s="140" t="s">
        <v>454</v>
      </c>
      <c r="OEY16" s="140" t="s">
        <v>454</v>
      </c>
      <c r="OEZ16" s="140" t="s">
        <v>454</v>
      </c>
      <c r="OFA16" s="140" t="s">
        <v>454</v>
      </c>
      <c r="OFB16" s="140" t="s">
        <v>454</v>
      </c>
      <c r="OFC16" s="140" t="s">
        <v>454</v>
      </c>
      <c r="OFD16" s="140" t="s">
        <v>454</v>
      </c>
      <c r="OFE16" s="140" t="s">
        <v>454</v>
      </c>
      <c r="OFF16" s="140" t="s">
        <v>454</v>
      </c>
      <c r="OFG16" s="140" t="s">
        <v>454</v>
      </c>
      <c r="OFH16" s="140" t="s">
        <v>454</v>
      </c>
      <c r="OFI16" s="140" t="s">
        <v>454</v>
      </c>
      <c r="OFJ16" s="140" t="s">
        <v>454</v>
      </c>
      <c r="OFK16" s="140" t="s">
        <v>454</v>
      </c>
      <c r="OFL16" s="140" t="s">
        <v>454</v>
      </c>
      <c r="OFM16" s="140" t="s">
        <v>454</v>
      </c>
      <c r="OFN16" s="140" t="s">
        <v>454</v>
      </c>
      <c r="OFO16" s="140" t="s">
        <v>454</v>
      </c>
      <c r="OFP16" s="140" t="s">
        <v>454</v>
      </c>
      <c r="OFQ16" s="140" t="s">
        <v>454</v>
      </c>
      <c r="OFR16" s="140" t="s">
        <v>454</v>
      </c>
      <c r="OFS16" s="140" t="s">
        <v>454</v>
      </c>
      <c r="OFT16" s="140" t="s">
        <v>454</v>
      </c>
      <c r="OFU16" s="140" t="s">
        <v>454</v>
      </c>
      <c r="OFV16" s="140" t="s">
        <v>454</v>
      </c>
      <c r="OFW16" s="140" t="s">
        <v>454</v>
      </c>
      <c r="OFX16" s="140" t="s">
        <v>454</v>
      </c>
      <c r="OFY16" s="140" t="s">
        <v>454</v>
      </c>
      <c r="OFZ16" s="140" t="s">
        <v>454</v>
      </c>
      <c r="OGA16" s="140" t="s">
        <v>454</v>
      </c>
      <c r="OGB16" s="140" t="s">
        <v>454</v>
      </c>
      <c r="OGC16" s="140" t="s">
        <v>454</v>
      </c>
      <c r="OGD16" s="140" t="s">
        <v>454</v>
      </c>
      <c r="OGE16" s="140" t="s">
        <v>454</v>
      </c>
      <c r="OGF16" s="140" t="s">
        <v>454</v>
      </c>
      <c r="OGG16" s="140" t="s">
        <v>454</v>
      </c>
      <c r="OGH16" s="140" t="s">
        <v>454</v>
      </c>
      <c r="OGI16" s="140" t="s">
        <v>454</v>
      </c>
      <c r="OGJ16" s="140" t="s">
        <v>454</v>
      </c>
      <c r="OGK16" s="140" t="s">
        <v>454</v>
      </c>
      <c r="OGL16" s="140" t="s">
        <v>454</v>
      </c>
      <c r="OGM16" s="140" t="s">
        <v>454</v>
      </c>
      <c r="OGN16" s="140" t="s">
        <v>454</v>
      </c>
      <c r="OGO16" s="140" t="s">
        <v>454</v>
      </c>
      <c r="OGP16" s="140" t="s">
        <v>454</v>
      </c>
      <c r="OGQ16" s="140" t="s">
        <v>454</v>
      </c>
      <c r="OGR16" s="140" t="s">
        <v>454</v>
      </c>
      <c r="OGS16" s="140" t="s">
        <v>454</v>
      </c>
      <c r="OGT16" s="140" t="s">
        <v>454</v>
      </c>
      <c r="OGU16" s="140" t="s">
        <v>454</v>
      </c>
      <c r="OGV16" s="140" t="s">
        <v>454</v>
      </c>
      <c r="OGW16" s="140" t="s">
        <v>454</v>
      </c>
      <c r="OGX16" s="140" t="s">
        <v>454</v>
      </c>
      <c r="OGY16" s="140" t="s">
        <v>454</v>
      </c>
      <c r="OGZ16" s="140" t="s">
        <v>454</v>
      </c>
      <c r="OHA16" s="140" t="s">
        <v>454</v>
      </c>
      <c r="OHB16" s="140" t="s">
        <v>454</v>
      </c>
      <c r="OHC16" s="140" t="s">
        <v>454</v>
      </c>
      <c r="OHD16" s="140" t="s">
        <v>454</v>
      </c>
      <c r="OHE16" s="140" t="s">
        <v>454</v>
      </c>
      <c r="OHF16" s="140" t="s">
        <v>454</v>
      </c>
      <c r="OHG16" s="140" t="s">
        <v>454</v>
      </c>
      <c r="OHH16" s="140" t="s">
        <v>454</v>
      </c>
      <c r="OHI16" s="140" t="s">
        <v>454</v>
      </c>
      <c r="OHJ16" s="140" t="s">
        <v>454</v>
      </c>
      <c r="OHK16" s="140" t="s">
        <v>454</v>
      </c>
      <c r="OHL16" s="140" t="s">
        <v>454</v>
      </c>
      <c r="OHM16" s="140" t="s">
        <v>454</v>
      </c>
      <c r="OHN16" s="140" t="s">
        <v>454</v>
      </c>
      <c r="OHO16" s="140" t="s">
        <v>454</v>
      </c>
      <c r="OHP16" s="140" t="s">
        <v>454</v>
      </c>
      <c r="OHQ16" s="140" t="s">
        <v>454</v>
      </c>
      <c r="OHR16" s="140" t="s">
        <v>454</v>
      </c>
      <c r="OHS16" s="140" t="s">
        <v>454</v>
      </c>
      <c r="OHT16" s="140" t="s">
        <v>454</v>
      </c>
      <c r="OHU16" s="140" t="s">
        <v>454</v>
      </c>
      <c r="OHV16" s="140" t="s">
        <v>454</v>
      </c>
      <c r="OHW16" s="140" t="s">
        <v>454</v>
      </c>
      <c r="OHX16" s="140" t="s">
        <v>454</v>
      </c>
      <c r="OHY16" s="140" t="s">
        <v>454</v>
      </c>
      <c r="OHZ16" s="140" t="s">
        <v>454</v>
      </c>
      <c r="OIA16" s="140" t="s">
        <v>454</v>
      </c>
      <c r="OIB16" s="140" t="s">
        <v>454</v>
      </c>
      <c r="OIC16" s="140" t="s">
        <v>454</v>
      </c>
      <c r="OID16" s="140" t="s">
        <v>454</v>
      </c>
      <c r="OIE16" s="140" t="s">
        <v>454</v>
      </c>
      <c r="OIF16" s="140" t="s">
        <v>454</v>
      </c>
      <c r="OIG16" s="140" t="s">
        <v>454</v>
      </c>
      <c r="OIH16" s="140" t="s">
        <v>454</v>
      </c>
      <c r="OII16" s="140" t="s">
        <v>454</v>
      </c>
      <c r="OIJ16" s="140" t="s">
        <v>454</v>
      </c>
      <c r="OIK16" s="140" t="s">
        <v>454</v>
      </c>
      <c r="OIL16" s="140" t="s">
        <v>454</v>
      </c>
      <c r="OIM16" s="140" t="s">
        <v>454</v>
      </c>
      <c r="OIN16" s="140" t="s">
        <v>454</v>
      </c>
      <c r="OIO16" s="140" t="s">
        <v>454</v>
      </c>
      <c r="OIP16" s="140" t="s">
        <v>454</v>
      </c>
      <c r="OIQ16" s="140" t="s">
        <v>454</v>
      </c>
      <c r="OIR16" s="140" t="s">
        <v>454</v>
      </c>
      <c r="OIS16" s="140" t="s">
        <v>454</v>
      </c>
      <c r="OIT16" s="140" t="s">
        <v>454</v>
      </c>
      <c r="OIU16" s="140" t="s">
        <v>454</v>
      </c>
      <c r="OIV16" s="140" t="s">
        <v>454</v>
      </c>
      <c r="OIW16" s="140" t="s">
        <v>454</v>
      </c>
      <c r="OIX16" s="140" t="s">
        <v>454</v>
      </c>
      <c r="OIY16" s="140" t="s">
        <v>454</v>
      </c>
      <c r="OIZ16" s="140" t="s">
        <v>454</v>
      </c>
      <c r="OJA16" s="140" t="s">
        <v>454</v>
      </c>
      <c r="OJB16" s="140" t="s">
        <v>454</v>
      </c>
      <c r="OJC16" s="140" t="s">
        <v>454</v>
      </c>
      <c r="OJD16" s="140" t="s">
        <v>454</v>
      </c>
      <c r="OJE16" s="140" t="s">
        <v>454</v>
      </c>
      <c r="OJF16" s="140" t="s">
        <v>454</v>
      </c>
      <c r="OJG16" s="140" t="s">
        <v>454</v>
      </c>
      <c r="OJH16" s="140" t="s">
        <v>454</v>
      </c>
      <c r="OJI16" s="140" t="s">
        <v>454</v>
      </c>
      <c r="OJJ16" s="140" t="s">
        <v>454</v>
      </c>
      <c r="OJK16" s="140" t="s">
        <v>454</v>
      </c>
      <c r="OJL16" s="140" t="s">
        <v>454</v>
      </c>
      <c r="OJM16" s="140" t="s">
        <v>454</v>
      </c>
      <c r="OJN16" s="140" t="s">
        <v>454</v>
      </c>
      <c r="OJO16" s="140" t="s">
        <v>454</v>
      </c>
      <c r="OJP16" s="140" t="s">
        <v>454</v>
      </c>
      <c r="OJQ16" s="140" t="s">
        <v>454</v>
      </c>
      <c r="OJR16" s="140" t="s">
        <v>454</v>
      </c>
      <c r="OJS16" s="140" t="s">
        <v>454</v>
      </c>
      <c r="OJT16" s="140" t="s">
        <v>454</v>
      </c>
      <c r="OJU16" s="140" t="s">
        <v>454</v>
      </c>
      <c r="OJV16" s="140" t="s">
        <v>454</v>
      </c>
      <c r="OJW16" s="140" t="s">
        <v>454</v>
      </c>
      <c r="OJX16" s="140" t="s">
        <v>454</v>
      </c>
      <c r="OJY16" s="140" t="s">
        <v>454</v>
      </c>
      <c r="OJZ16" s="140" t="s">
        <v>454</v>
      </c>
      <c r="OKA16" s="140" t="s">
        <v>454</v>
      </c>
      <c r="OKB16" s="140" t="s">
        <v>454</v>
      </c>
      <c r="OKC16" s="140" t="s">
        <v>454</v>
      </c>
      <c r="OKD16" s="140" t="s">
        <v>454</v>
      </c>
      <c r="OKE16" s="140" t="s">
        <v>454</v>
      </c>
      <c r="OKF16" s="140" t="s">
        <v>454</v>
      </c>
      <c r="OKG16" s="140" t="s">
        <v>454</v>
      </c>
      <c r="OKH16" s="140" t="s">
        <v>454</v>
      </c>
      <c r="OKI16" s="140" t="s">
        <v>454</v>
      </c>
      <c r="OKJ16" s="140" t="s">
        <v>454</v>
      </c>
      <c r="OKK16" s="140" t="s">
        <v>454</v>
      </c>
      <c r="OKL16" s="140" t="s">
        <v>454</v>
      </c>
      <c r="OKM16" s="140" t="s">
        <v>454</v>
      </c>
      <c r="OKN16" s="140" t="s">
        <v>454</v>
      </c>
      <c r="OKO16" s="140" t="s">
        <v>454</v>
      </c>
      <c r="OKP16" s="140" t="s">
        <v>454</v>
      </c>
      <c r="OKQ16" s="140" t="s">
        <v>454</v>
      </c>
      <c r="OKR16" s="140" t="s">
        <v>454</v>
      </c>
      <c r="OKS16" s="140" t="s">
        <v>454</v>
      </c>
      <c r="OKT16" s="140" t="s">
        <v>454</v>
      </c>
      <c r="OKU16" s="140" t="s">
        <v>454</v>
      </c>
      <c r="OKV16" s="140" t="s">
        <v>454</v>
      </c>
      <c r="OKW16" s="140" t="s">
        <v>454</v>
      </c>
      <c r="OKX16" s="140" t="s">
        <v>454</v>
      </c>
      <c r="OKY16" s="140" t="s">
        <v>454</v>
      </c>
      <c r="OKZ16" s="140" t="s">
        <v>454</v>
      </c>
      <c r="OLA16" s="140" t="s">
        <v>454</v>
      </c>
      <c r="OLB16" s="140" t="s">
        <v>454</v>
      </c>
      <c r="OLC16" s="140" t="s">
        <v>454</v>
      </c>
      <c r="OLD16" s="140" t="s">
        <v>454</v>
      </c>
      <c r="OLE16" s="140" t="s">
        <v>454</v>
      </c>
      <c r="OLF16" s="140" t="s">
        <v>454</v>
      </c>
      <c r="OLG16" s="140" t="s">
        <v>454</v>
      </c>
      <c r="OLH16" s="140" t="s">
        <v>454</v>
      </c>
      <c r="OLI16" s="140" t="s">
        <v>454</v>
      </c>
      <c r="OLJ16" s="140" t="s">
        <v>454</v>
      </c>
      <c r="OLK16" s="140" t="s">
        <v>454</v>
      </c>
      <c r="OLL16" s="140" t="s">
        <v>454</v>
      </c>
      <c r="OLM16" s="140" t="s">
        <v>454</v>
      </c>
      <c r="OLN16" s="140" t="s">
        <v>454</v>
      </c>
      <c r="OLO16" s="140" t="s">
        <v>454</v>
      </c>
      <c r="OLP16" s="140" t="s">
        <v>454</v>
      </c>
      <c r="OLQ16" s="140" t="s">
        <v>454</v>
      </c>
      <c r="OLR16" s="140" t="s">
        <v>454</v>
      </c>
      <c r="OLS16" s="140" t="s">
        <v>454</v>
      </c>
      <c r="OLT16" s="140" t="s">
        <v>454</v>
      </c>
      <c r="OLU16" s="140" t="s">
        <v>454</v>
      </c>
      <c r="OLV16" s="140" t="s">
        <v>454</v>
      </c>
      <c r="OLW16" s="140" t="s">
        <v>454</v>
      </c>
      <c r="OLX16" s="140" t="s">
        <v>454</v>
      </c>
      <c r="OLY16" s="140" t="s">
        <v>454</v>
      </c>
      <c r="OLZ16" s="140" t="s">
        <v>454</v>
      </c>
      <c r="OMA16" s="140" t="s">
        <v>454</v>
      </c>
      <c r="OMB16" s="140" t="s">
        <v>454</v>
      </c>
      <c r="OMC16" s="140" t="s">
        <v>454</v>
      </c>
      <c r="OMD16" s="140" t="s">
        <v>454</v>
      </c>
      <c r="OME16" s="140" t="s">
        <v>454</v>
      </c>
      <c r="OMF16" s="140" t="s">
        <v>454</v>
      </c>
      <c r="OMG16" s="140" t="s">
        <v>454</v>
      </c>
      <c r="OMH16" s="140" t="s">
        <v>454</v>
      </c>
      <c r="OMI16" s="140" t="s">
        <v>454</v>
      </c>
      <c r="OMJ16" s="140" t="s">
        <v>454</v>
      </c>
      <c r="OMK16" s="140" t="s">
        <v>454</v>
      </c>
      <c r="OML16" s="140" t="s">
        <v>454</v>
      </c>
      <c r="OMM16" s="140" t="s">
        <v>454</v>
      </c>
      <c r="OMN16" s="140" t="s">
        <v>454</v>
      </c>
      <c r="OMO16" s="140" t="s">
        <v>454</v>
      </c>
      <c r="OMP16" s="140" t="s">
        <v>454</v>
      </c>
      <c r="OMQ16" s="140" t="s">
        <v>454</v>
      </c>
      <c r="OMR16" s="140" t="s">
        <v>454</v>
      </c>
      <c r="OMS16" s="140" t="s">
        <v>454</v>
      </c>
      <c r="OMT16" s="140" t="s">
        <v>454</v>
      </c>
      <c r="OMU16" s="140" t="s">
        <v>454</v>
      </c>
      <c r="OMV16" s="140" t="s">
        <v>454</v>
      </c>
      <c r="OMW16" s="140" t="s">
        <v>454</v>
      </c>
      <c r="OMX16" s="140" t="s">
        <v>454</v>
      </c>
      <c r="OMY16" s="140" t="s">
        <v>454</v>
      </c>
      <c r="OMZ16" s="140" t="s">
        <v>454</v>
      </c>
      <c r="ONA16" s="140" t="s">
        <v>454</v>
      </c>
      <c r="ONB16" s="140" t="s">
        <v>454</v>
      </c>
      <c r="ONC16" s="140" t="s">
        <v>454</v>
      </c>
      <c r="OND16" s="140" t="s">
        <v>454</v>
      </c>
      <c r="ONE16" s="140" t="s">
        <v>454</v>
      </c>
      <c r="ONF16" s="140" t="s">
        <v>454</v>
      </c>
      <c r="ONG16" s="140" t="s">
        <v>454</v>
      </c>
      <c r="ONH16" s="140" t="s">
        <v>454</v>
      </c>
      <c r="ONI16" s="140" t="s">
        <v>454</v>
      </c>
      <c r="ONJ16" s="140" t="s">
        <v>454</v>
      </c>
      <c r="ONK16" s="140" t="s">
        <v>454</v>
      </c>
      <c r="ONL16" s="140" t="s">
        <v>454</v>
      </c>
      <c r="ONM16" s="140" t="s">
        <v>454</v>
      </c>
      <c r="ONN16" s="140" t="s">
        <v>454</v>
      </c>
      <c r="ONO16" s="140" t="s">
        <v>454</v>
      </c>
      <c r="ONP16" s="140" t="s">
        <v>454</v>
      </c>
      <c r="ONQ16" s="140" t="s">
        <v>454</v>
      </c>
      <c r="ONR16" s="140" t="s">
        <v>454</v>
      </c>
      <c r="ONS16" s="140" t="s">
        <v>454</v>
      </c>
      <c r="ONT16" s="140" t="s">
        <v>454</v>
      </c>
      <c r="ONU16" s="140" t="s">
        <v>454</v>
      </c>
      <c r="ONV16" s="140" t="s">
        <v>454</v>
      </c>
      <c r="ONW16" s="140" t="s">
        <v>454</v>
      </c>
      <c r="ONX16" s="140" t="s">
        <v>454</v>
      </c>
      <c r="ONY16" s="140" t="s">
        <v>454</v>
      </c>
      <c r="ONZ16" s="140" t="s">
        <v>454</v>
      </c>
      <c r="OOA16" s="140" t="s">
        <v>454</v>
      </c>
      <c r="OOB16" s="140" t="s">
        <v>454</v>
      </c>
      <c r="OOC16" s="140" t="s">
        <v>454</v>
      </c>
      <c r="OOD16" s="140" t="s">
        <v>454</v>
      </c>
      <c r="OOE16" s="140" t="s">
        <v>454</v>
      </c>
      <c r="OOF16" s="140" t="s">
        <v>454</v>
      </c>
      <c r="OOG16" s="140" t="s">
        <v>454</v>
      </c>
      <c r="OOH16" s="140" t="s">
        <v>454</v>
      </c>
      <c r="OOI16" s="140" t="s">
        <v>454</v>
      </c>
      <c r="OOJ16" s="140" t="s">
        <v>454</v>
      </c>
      <c r="OOK16" s="140" t="s">
        <v>454</v>
      </c>
      <c r="OOL16" s="140" t="s">
        <v>454</v>
      </c>
      <c r="OOM16" s="140" t="s">
        <v>454</v>
      </c>
      <c r="OON16" s="140" t="s">
        <v>454</v>
      </c>
      <c r="OOO16" s="140" t="s">
        <v>454</v>
      </c>
      <c r="OOP16" s="140" t="s">
        <v>454</v>
      </c>
      <c r="OOQ16" s="140" t="s">
        <v>454</v>
      </c>
      <c r="OOR16" s="140" t="s">
        <v>454</v>
      </c>
      <c r="OOS16" s="140" t="s">
        <v>454</v>
      </c>
      <c r="OOT16" s="140" t="s">
        <v>454</v>
      </c>
      <c r="OOU16" s="140" t="s">
        <v>454</v>
      </c>
      <c r="OOV16" s="140" t="s">
        <v>454</v>
      </c>
      <c r="OOW16" s="140" t="s">
        <v>454</v>
      </c>
      <c r="OOX16" s="140" t="s">
        <v>454</v>
      </c>
      <c r="OOY16" s="140" t="s">
        <v>454</v>
      </c>
      <c r="OOZ16" s="140" t="s">
        <v>454</v>
      </c>
      <c r="OPA16" s="140" t="s">
        <v>454</v>
      </c>
      <c r="OPB16" s="140" t="s">
        <v>454</v>
      </c>
      <c r="OPC16" s="140" t="s">
        <v>454</v>
      </c>
      <c r="OPD16" s="140" t="s">
        <v>454</v>
      </c>
      <c r="OPE16" s="140" t="s">
        <v>454</v>
      </c>
      <c r="OPF16" s="140" t="s">
        <v>454</v>
      </c>
      <c r="OPG16" s="140" t="s">
        <v>454</v>
      </c>
      <c r="OPH16" s="140" t="s">
        <v>454</v>
      </c>
      <c r="OPI16" s="140" t="s">
        <v>454</v>
      </c>
      <c r="OPJ16" s="140" t="s">
        <v>454</v>
      </c>
      <c r="OPK16" s="140" t="s">
        <v>454</v>
      </c>
      <c r="OPL16" s="140" t="s">
        <v>454</v>
      </c>
      <c r="OPM16" s="140" t="s">
        <v>454</v>
      </c>
      <c r="OPN16" s="140" t="s">
        <v>454</v>
      </c>
      <c r="OPO16" s="140" t="s">
        <v>454</v>
      </c>
      <c r="OPP16" s="140" t="s">
        <v>454</v>
      </c>
      <c r="OPQ16" s="140" t="s">
        <v>454</v>
      </c>
      <c r="OPR16" s="140" t="s">
        <v>454</v>
      </c>
      <c r="OPS16" s="140" t="s">
        <v>454</v>
      </c>
      <c r="OPT16" s="140" t="s">
        <v>454</v>
      </c>
      <c r="OPU16" s="140" t="s">
        <v>454</v>
      </c>
      <c r="OPV16" s="140" t="s">
        <v>454</v>
      </c>
      <c r="OPW16" s="140" t="s">
        <v>454</v>
      </c>
      <c r="OPX16" s="140" t="s">
        <v>454</v>
      </c>
      <c r="OPY16" s="140" t="s">
        <v>454</v>
      </c>
      <c r="OPZ16" s="140" t="s">
        <v>454</v>
      </c>
      <c r="OQA16" s="140" t="s">
        <v>454</v>
      </c>
      <c r="OQB16" s="140" t="s">
        <v>454</v>
      </c>
      <c r="OQC16" s="140" t="s">
        <v>454</v>
      </c>
      <c r="OQD16" s="140" t="s">
        <v>454</v>
      </c>
      <c r="OQE16" s="140" t="s">
        <v>454</v>
      </c>
      <c r="OQF16" s="140" t="s">
        <v>454</v>
      </c>
      <c r="OQG16" s="140" t="s">
        <v>454</v>
      </c>
      <c r="OQH16" s="140" t="s">
        <v>454</v>
      </c>
      <c r="OQI16" s="140" t="s">
        <v>454</v>
      </c>
      <c r="OQJ16" s="140" t="s">
        <v>454</v>
      </c>
      <c r="OQK16" s="140" t="s">
        <v>454</v>
      </c>
      <c r="OQL16" s="140" t="s">
        <v>454</v>
      </c>
      <c r="OQM16" s="140" t="s">
        <v>454</v>
      </c>
      <c r="OQN16" s="140" t="s">
        <v>454</v>
      </c>
      <c r="OQO16" s="140" t="s">
        <v>454</v>
      </c>
      <c r="OQP16" s="140" t="s">
        <v>454</v>
      </c>
      <c r="OQQ16" s="140" t="s">
        <v>454</v>
      </c>
      <c r="OQR16" s="140" t="s">
        <v>454</v>
      </c>
      <c r="OQS16" s="140" t="s">
        <v>454</v>
      </c>
      <c r="OQT16" s="140" t="s">
        <v>454</v>
      </c>
      <c r="OQU16" s="140" t="s">
        <v>454</v>
      </c>
      <c r="OQV16" s="140" t="s">
        <v>454</v>
      </c>
      <c r="OQW16" s="140" t="s">
        <v>454</v>
      </c>
      <c r="OQX16" s="140" t="s">
        <v>454</v>
      </c>
      <c r="OQY16" s="140" t="s">
        <v>454</v>
      </c>
      <c r="OQZ16" s="140" t="s">
        <v>454</v>
      </c>
      <c r="ORA16" s="140" t="s">
        <v>454</v>
      </c>
      <c r="ORB16" s="140" t="s">
        <v>454</v>
      </c>
      <c r="ORC16" s="140" t="s">
        <v>454</v>
      </c>
      <c r="ORD16" s="140" t="s">
        <v>454</v>
      </c>
      <c r="ORE16" s="140" t="s">
        <v>454</v>
      </c>
      <c r="ORF16" s="140" t="s">
        <v>454</v>
      </c>
      <c r="ORG16" s="140" t="s">
        <v>454</v>
      </c>
      <c r="ORH16" s="140" t="s">
        <v>454</v>
      </c>
      <c r="ORI16" s="140" t="s">
        <v>454</v>
      </c>
      <c r="ORJ16" s="140" t="s">
        <v>454</v>
      </c>
      <c r="ORK16" s="140" t="s">
        <v>454</v>
      </c>
      <c r="ORL16" s="140" t="s">
        <v>454</v>
      </c>
      <c r="ORM16" s="140" t="s">
        <v>454</v>
      </c>
      <c r="ORN16" s="140" t="s">
        <v>454</v>
      </c>
      <c r="ORO16" s="140" t="s">
        <v>454</v>
      </c>
      <c r="ORP16" s="140" t="s">
        <v>454</v>
      </c>
      <c r="ORQ16" s="140" t="s">
        <v>454</v>
      </c>
      <c r="ORR16" s="140" t="s">
        <v>454</v>
      </c>
      <c r="ORS16" s="140" t="s">
        <v>454</v>
      </c>
      <c r="ORT16" s="140" t="s">
        <v>454</v>
      </c>
      <c r="ORU16" s="140" t="s">
        <v>454</v>
      </c>
      <c r="ORV16" s="140" t="s">
        <v>454</v>
      </c>
      <c r="ORW16" s="140" t="s">
        <v>454</v>
      </c>
      <c r="ORX16" s="140" t="s">
        <v>454</v>
      </c>
      <c r="ORY16" s="140" t="s">
        <v>454</v>
      </c>
      <c r="ORZ16" s="140" t="s">
        <v>454</v>
      </c>
      <c r="OSA16" s="140" t="s">
        <v>454</v>
      </c>
      <c r="OSB16" s="140" t="s">
        <v>454</v>
      </c>
      <c r="OSC16" s="140" t="s">
        <v>454</v>
      </c>
      <c r="OSD16" s="140" t="s">
        <v>454</v>
      </c>
      <c r="OSE16" s="140" t="s">
        <v>454</v>
      </c>
      <c r="OSF16" s="140" t="s">
        <v>454</v>
      </c>
      <c r="OSG16" s="140" t="s">
        <v>454</v>
      </c>
      <c r="OSH16" s="140" t="s">
        <v>454</v>
      </c>
      <c r="OSI16" s="140" t="s">
        <v>454</v>
      </c>
      <c r="OSJ16" s="140" t="s">
        <v>454</v>
      </c>
      <c r="OSK16" s="140" t="s">
        <v>454</v>
      </c>
      <c r="OSL16" s="140" t="s">
        <v>454</v>
      </c>
      <c r="OSM16" s="140" t="s">
        <v>454</v>
      </c>
      <c r="OSN16" s="140" t="s">
        <v>454</v>
      </c>
      <c r="OSO16" s="140" t="s">
        <v>454</v>
      </c>
      <c r="OSP16" s="140" t="s">
        <v>454</v>
      </c>
      <c r="OSQ16" s="140" t="s">
        <v>454</v>
      </c>
      <c r="OSR16" s="140" t="s">
        <v>454</v>
      </c>
      <c r="OSS16" s="140" t="s">
        <v>454</v>
      </c>
      <c r="OST16" s="140" t="s">
        <v>454</v>
      </c>
      <c r="OSU16" s="140" t="s">
        <v>454</v>
      </c>
      <c r="OSV16" s="140" t="s">
        <v>454</v>
      </c>
      <c r="OSW16" s="140" t="s">
        <v>454</v>
      </c>
      <c r="OSX16" s="140" t="s">
        <v>454</v>
      </c>
      <c r="OSY16" s="140" t="s">
        <v>454</v>
      </c>
      <c r="OSZ16" s="140" t="s">
        <v>454</v>
      </c>
      <c r="OTA16" s="140" t="s">
        <v>454</v>
      </c>
      <c r="OTB16" s="140" t="s">
        <v>454</v>
      </c>
      <c r="OTC16" s="140" t="s">
        <v>454</v>
      </c>
      <c r="OTD16" s="140" t="s">
        <v>454</v>
      </c>
      <c r="OTE16" s="140" t="s">
        <v>454</v>
      </c>
      <c r="OTF16" s="140" t="s">
        <v>454</v>
      </c>
      <c r="OTG16" s="140" t="s">
        <v>454</v>
      </c>
      <c r="OTH16" s="140" t="s">
        <v>454</v>
      </c>
      <c r="OTI16" s="140" t="s">
        <v>454</v>
      </c>
      <c r="OTJ16" s="140" t="s">
        <v>454</v>
      </c>
      <c r="OTK16" s="140" t="s">
        <v>454</v>
      </c>
      <c r="OTL16" s="140" t="s">
        <v>454</v>
      </c>
      <c r="OTM16" s="140" t="s">
        <v>454</v>
      </c>
      <c r="OTN16" s="140" t="s">
        <v>454</v>
      </c>
      <c r="OTO16" s="140" t="s">
        <v>454</v>
      </c>
      <c r="OTP16" s="140" t="s">
        <v>454</v>
      </c>
      <c r="OTQ16" s="140" t="s">
        <v>454</v>
      </c>
      <c r="OTR16" s="140" t="s">
        <v>454</v>
      </c>
      <c r="OTS16" s="140" t="s">
        <v>454</v>
      </c>
      <c r="OTT16" s="140" t="s">
        <v>454</v>
      </c>
      <c r="OTU16" s="140" t="s">
        <v>454</v>
      </c>
      <c r="OTV16" s="140" t="s">
        <v>454</v>
      </c>
      <c r="OTW16" s="140" t="s">
        <v>454</v>
      </c>
      <c r="OTX16" s="140" t="s">
        <v>454</v>
      </c>
      <c r="OTY16" s="140" t="s">
        <v>454</v>
      </c>
      <c r="OTZ16" s="140" t="s">
        <v>454</v>
      </c>
      <c r="OUA16" s="140" t="s">
        <v>454</v>
      </c>
      <c r="OUB16" s="140" t="s">
        <v>454</v>
      </c>
      <c r="OUC16" s="140" t="s">
        <v>454</v>
      </c>
      <c r="OUD16" s="140" t="s">
        <v>454</v>
      </c>
      <c r="OUE16" s="140" t="s">
        <v>454</v>
      </c>
      <c r="OUF16" s="140" t="s">
        <v>454</v>
      </c>
      <c r="OUG16" s="140" t="s">
        <v>454</v>
      </c>
      <c r="OUH16" s="140" t="s">
        <v>454</v>
      </c>
      <c r="OUI16" s="140" t="s">
        <v>454</v>
      </c>
      <c r="OUJ16" s="140" t="s">
        <v>454</v>
      </c>
      <c r="OUK16" s="140" t="s">
        <v>454</v>
      </c>
      <c r="OUL16" s="140" t="s">
        <v>454</v>
      </c>
      <c r="OUM16" s="140" t="s">
        <v>454</v>
      </c>
      <c r="OUN16" s="140" t="s">
        <v>454</v>
      </c>
      <c r="OUO16" s="140" t="s">
        <v>454</v>
      </c>
      <c r="OUP16" s="140" t="s">
        <v>454</v>
      </c>
      <c r="OUQ16" s="140" t="s">
        <v>454</v>
      </c>
      <c r="OUR16" s="140" t="s">
        <v>454</v>
      </c>
      <c r="OUS16" s="140" t="s">
        <v>454</v>
      </c>
      <c r="OUT16" s="140" t="s">
        <v>454</v>
      </c>
      <c r="OUU16" s="140" t="s">
        <v>454</v>
      </c>
      <c r="OUV16" s="140" t="s">
        <v>454</v>
      </c>
      <c r="OUW16" s="140" t="s">
        <v>454</v>
      </c>
      <c r="OUX16" s="140" t="s">
        <v>454</v>
      </c>
      <c r="OUY16" s="140" t="s">
        <v>454</v>
      </c>
      <c r="OUZ16" s="140" t="s">
        <v>454</v>
      </c>
      <c r="OVA16" s="140" t="s">
        <v>454</v>
      </c>
      <c r="OVB16" s="140" t="s">
        <v>454</v>
      </c>
      <c r="OVC16" s="140" t="s">
        <v>454</v>
      </c>
      <c r="OVD16" s="140" t="s">
        <v>454</v>
      </c>
      <c r="OVE16" s="140" t="s">
        <v>454</v>
      </c>
      <c r="OVF16" s="140" t="s">
        <v>454</v>
      </c>
      <c r="OVG16" s="140" t="s">
        <v>454</v>
      </c>
      <c r="OVH16" s="140" t="s">
        <v>454</v>
      </c>
      <c r="OVI16" s="140" t="s">
        <v>454</v>
      </c>
      <c r="OVJ16" s="140" t="s">
        <v>454</v>
      </c>
      <c r="OVK16" s="140" t="s">
        <v>454</v>
      </c>
      <c r="OVL16" s="140" t="s">
        <v>454</v>
      </c>
      <c r="OVM16" s="140" t="s">
        <v>454</v>
      </c>
      <c r="OVN16" s="140" t="s">
        <v>454</v>
      </c>
      <c r="OVO16" s="140" t="s">
        <v>454</v>
      </c>
      <c r="OVP16" s="140" t="s">
        <v>454</v>
      </c>
      <c r="OVQ16" s="140" t="s">
        <v>454</v>
      </c>
      <c r="OVR16" s="140" t="s">
        <v>454</v>
      </c>
      <c r="OVS16" s="140" t="s">
        <v>454</v>
      </c>
      <c r="OVT16" s="140" t="s">
        <v>454</v>
      </c>
      <c r="OVU16" s="140" t="s">
        <v>454</v>
      </c>
      <c r="OVV16" s="140" t="s">
        <v>454</v>
      </c>
      <c r="OVW16" s="140" t="s">
        <v>454</v>
      </c>
      <c r="OVX16" s="140" t="s">
        <v>454</v>
      </c>
      <c r="OVY16" s="140" t="s">
        <v>454</v>
      </c>
      <c r="OVZ16" s="140" t="s">
        <v>454</v>
      </c>
      <c r="OWA16" s="140" t="s">
        <v>454</v>
      </c>
      <c r="OWB16" s="140" t="s">
        <v>454</v>
      </c>
      <c r="OWC16" s="140" t="s">
        <v>454</v>
      </c>
      <c r="OWD16" s="140" t="s">
        <v>454</v>
      </c>
      <c r="OWE16" s="140" t="s">
        <v>454</v>
      </c>
      <c r="OWF16" s="140" t="s">
        <v>454</v>
      </c>
      <c r="OWG16" s="140" t="s">
        <v>454</v>
      </c>
      <c r="OWH16" s="140" t="s">
        <v>454</v>
      </c>
      <c r="OWI16" s="140" t="s">
        <v>454</v>
      </c>
      <c r="OWJ16" s="140" t="s">
        <v>454</v>
      </c>
      <c r="OWK16" s="140" t="s">
        <v>454</v>
      </c>
      <c r="OWL16" s="140" t="s">
        <v>454</v>
      </c>
      <c r="OWM16" s="140" t="s">
        <v>454</v>
      </c>
      <c r="OWN16" s="140" t="s">
        <v>454</v>
      </c>
      <c r="OWO16" s="140" t="s">
        <v>454</v>
      </c>
      <c r="OWP16" s="140" t="s">
        <v>454</v>
      </c>
      <c r="OWQ16" s="140" t="s">
        <v>454</v>
      </c>
      <c r="OWR16" s="140" t="s">
        <v>454</v>
      </c>
      <c r="OWS16" s="140" t="s">
        <v>454</v>
      </c>
      <c r="OWT16" s="140" t="s">
        <v>454</v>
      </c>
      <c r="OWU16" s="140" t="s">
        <v>454</v>
      </c>
      <c r="OWV16" s="140" t="s">
        <v>454</v>
      </c>
      <c r="OWW16" s="140" t="s">
        <v>454</v>
      </c>
      <c r="OWX16" s="140" t="s">
        <v>454</v>
      </c>
      <c r="OWY16" s="140" t="s">
        <v>454</v>
      </c>
      <c r="OWZ16" s="140" t="s">
        <v>454</v>
      </c>
      <c r="OXA16" s="140" t="s">
        <v>454</v>
      </c>
      <c r="OXB16" s="140" t="s">
        <v>454</v>
      </c>
      <c r="OXC16" s="140" t="s">
        <v>454</v>
      </c>
      <c r="OXD16" s="140" t="s">
        <v>454</v>
      </c>
      <c r="OXE16" s="140" t="s">
        <v>454</v>
      </c>
      <c r="OXF16" s="140" t="s">
        <v>454</v>
      </c>
      <c r="OXG16" s="140" t="s">
        <v>454</v>
      </c>
      <c r="OXH16" s="140" t="s">
        <v>454</v>
      </c>
      <c r="OXI16" s="140" t="s">
        <v>454</v>
      </c>
      <c r="OXJ16" s="140" t="s">
        <v>454</v>
      </c>
      <c r="OXK16" s="140" t="s">
        <v>454</v>
      </c>
      <c r="OXL16" s="140" t="s">
        <v>454</v>
      </c>
      <c r="OXM16" s="140" t="s">
        <v>454</v>
      </c>
      <c r="OXN16" s="140" t="s">
        <v>454</v>
      </c>
      <c r="OXO16" s="140" t="s">
        <v>454</v>
      </c>
      <c r="OXP16" s="140" t="s">
        <v>454</v>
      </c>
      <c r="OXQ16" s="140" t="s">
        <v>454</v>
      </c>
      <c r="OXR16" s="140" t="s">
        <v>454</v>
      </c>
      <c r="OXS16" s="140" t="s">
        <v>454</v>
      </c>
      <c r="OXT16" s="140" t="s">
        <v>454</v>
      </c>
      <c r="OXU16" s="140" t="s">
        <v>454</v>
      </c>
      <c r="OXV16" s="140" t="s">
        <v>454</v>
      </c>
      <c r="OXW16" s="140" t="s">
        <v>454</v>
      </c>
      <c r="OXX16" s="140" t="s">
        <v>454</v>
      </c>
      <c r="OXY16" s="140" t="s">
        <v>454</v>
      </c>
      <c r="OXZ16" s="140" t="s">
        <v>454</v>
      </c>
      <c r="OYA16" s="140" t="s">
        <v>454</v>
      </c>
      <c r="OYB16" s="140" t="s">
        <v>454</v>
      </c>
      <c r="OYC16" s="140" t="s">
        <v>454</v>
      </c>
      <c r="OYD16" s="140" t="s">
        <v>454</v>
      </c>
      <c r="OYE16" s="140" t="s">
        <v>454</v>
      </c>
      <c r="OYF16" s="140" t="s">
        <v>454</v>
      </c>
      <c r="OYG16" s="140" t="s">
        <v>454</v>
      </c>
      <c r="OYH16" s="140" t="s">
        <v>454</v>
      </c>
      <c r="OYI16" s="140" t="s">
        <v>454</v>
      </c>
      <c r="OYJ16" s="140" t="s">
        <v>454</v>
      </c>
      <c r="OYK16" s="140" t="s">
        <v>454</v>
      </c>
      <c r="OYL16" s="140" t="s">
        <v>454</v>
      </c>
      <c r="OYM16" s="140" t="s">
        <v>454</v>
      </c>
      <c r="OYN16" s="140" t="s">
        <v>454</v>
      </c>
      <c r="OYO16" s="140" t="s">
        <v>454</v>
      </c>
      <c r="OYP16" s="140" t="s">
        <v>454</v>
      </c>
      <c r="OYQ16" s="140" t="s">
        <v>454</v>
      </c>
      <c r="OYR16" s="140" t="s">
        <v>454</v>
      </c>
      <c r="OYS16" s="140" t="s">
        <v>454</v>
      </c>
      <c r="OYT16" s="140" t="s">
        <v>454</v>
      </c>
      <c r="OYU16" s="140" t="s">
        <v>454</v>
      </c>
      <c r="OYV16" s="140" t="s">
        <v>454</v>
      </c>
      <c r="OYW16" s="140" t="s">
        <v>454</v>
      </c>
      <c r="OYX16" s="140" t="s">
        <v>454</v>
      </c>
      <c r="OYY16" s="140" t="s">
        <v>454</v>
      </c>
      <c r="OYZ16" s="140" t="s">
        <v>454</v>
      </c>
      <c r="OZA16" s="140" t="s">
        <v>454</v>
      </c>
      <c r="OZB16" s="140" t="s">
        <v>454</v>
      </c>
      <c r="OZC16" s="140" t="s">
        <v>454</v>
      </c>
      <c r="OZD16" s="140" t="s">
        <v>454</v>
      </c>
      <c r="OZE16" s="140" t="s">
        <v>454</v>
      </c>
      <c r="OZF16" s="140" t="s">
        <v>454</v>
      </c>
      <c r="OZG16" s="140" t="s">
        <v>454</v>
      </c>
      <c r="OZH16" s="140" t="s">
        <v>454</v>
      </c>
      <c r="OZI16" s="140" t="s">
        <v>454</v>
      </c>
      <c r="OZJ16" s="140" t="s">
        <v>454</v>
      </c>
      <c r="OZK16" s="140" t="s">
        <v>454</v>
      </c>
      <c r="OZL16" s="140" t="s">
        <v>454</v>
      </c>
      <c r="OZM16" s="140" t="s">
        <v>454</v>
      </c>
      <c r="OZN16" s="140" t="s">
        <v>454</v>
      </c>
      <c r="OZO16" s="140" t="s">
        <v>454</v>
      </c>
      <c r="OZP16" s="140" t="s">
        <v>454</v>
      </c>
      <c r="OZQ16" s="140" t="s">
        <v>454</v>
      </c>
      <c r="OZR16" s="140" t="s">
        <v>454</v>
      </c>
      <c r="OZS16" s="140" t="s">
        <v>454</v>
      </c>
      <c r="OZT16" s="140" t="s">
        <v>454</v>
      </c>
      <c r="OZU16" s="140" t="s">
        <v>454</v>
      </c>
      <c r="OZV16" s="140" t="s">
        <v>454</v>
      </c>
      <c r="OZW16" s="140" t="s">
        <v>454</v>
      </c>
      <c r="OZX16" s="140" t="s">
        <v>454</v>
      </c>
      <c r="OZY16" s="140" t="s">
        <v>454</v>
      </c>
      <c r="OZZ16" s="140" t="s">
        <v>454</v>
      </c>
      <c r="PAA16" s="140" t="s">
        <v>454</v>
      </c>
      <c r="PAB16" s="140" t="s">
        <v>454</v>
      </c>
      <c r="PAC16" s="140" t="s">
        <v>454</v>
      </c>
      <c r="PAD16" s="140" t="s">
        <v>454</v>
      </c>
      <c r="PAE16" s="140" t="s">
        <v>454</v>
      </c>
      <c r="PAF16" s="140" t="s">
        <v>454</v>
      </c>
      <c r="PAG16" s="140" t="s">
        <v>454</v>
      </c>
      <c r="PAH16" s="140" t="s">
        <v>454</v>
      </c>
      <c r="PAI16" s="140" t="s">
        <v>454</v>
      </c>
      <c r="PAJ16" s="140" t="s">
        <v>454</v>
      </c>
      <c r="PAK16" s="140" t="s">
        <v>454</v>
      </c>
      <c r="PAL16" s="140" t="s">
        <v>454</v>
      </c>
      <c r="PAM16" s="140" t="s">
        <v>454</v>
      </c>
      <c r="PAN16" s="140" t="s">
        <v>454</v>
      </c>
      <c r="PAO16" s="140" t="s">
        <v>454</v>
      </c>
      <c r="PAP16" s="140" t="s">
        <v>454</v>
      </c>
      <c r="PAQ16" s="140" t="s">
        <v>454</v>
      </c>
      <c r="PAR16" s="140" t="s">
        <v>454</v>
      </c>
      <c r="PAS16" s="140" t="s">
        <v>454</v>
      </c>
      <c r="PAT16" s="140" t="s">
        <v>454</v>
      </c>
      <c r="PAU16" s="140" t="s">
        <v>454</v>
      </c>
      <c r="PAV16" s="140" t="s">
        <v>454</v>
      </c>
      <c r="PAW16" s="140" t="s">
        <v>454</v>
      </c>
      <c r="PAX16" s="140" t="s">
        <v>454</v>
      </c>
      <c r="PAY16" s="140" t="s">
        <v>454</v>
      </c>
      <c r="PAZ16" s="140" t="s">
        <v>454</v>
      </c>
      <c r="PBA16" s="140" t="s">
        <v>454</v>
      </c>
      <c r="PBB16" s="140" t="s">
        <v>454</v>
      </c>
      <c r="PBC16" s="140" t="s">
        <v>454</v>
      </c>
      <c r="PBD16" s="140" t="s">
        <v>454</v>
      </c>
      <c r="PBE16" s="140" t="s">
        <v>454</v>
      </c>
      <c r="PBF16" s="140" t="s">
        <v>454</v>
      </c>
      <c r="PBG16" s="140" t="s">
        <v>454</v>
      </c>
      <c r="PBH16" s="140" t="s">
        <v>454</v>
      </c>
      <c r="PBI16" s="140" t="s">
        <v>454</v>
      </c>
      <c r="PBJ16" s="140" t="s">
        <v>454</v>
      </c>
      <c r="PBK16" s="140" t="s">
        <v>454</v>
      </c>
      <c r="PBL16" s="140" t="s">
        <v>454</v>
      </c>
      <c r="PBM16" s="140" t="s">
        <v>454</v>
      </c>
      <c r="PBN16" s="140" t="s">
        <v>454</v>
      </c>
      <c r="PBO16" s="140" t="s">
        <v>454</v>
      </c>
      <c r="PBP16" s="140" t="s">
        <v>454</v>
      </c>
      <c r="PBQ16" s="140" t="s">
        <v>454</v>
      </c>
      <c r="PBR16" s="140" t="s">
        <v>454</v>
      </c>
      <c r="PBS16" s="140" t="s">
        <v>454</v>
      </c>
      <c r="PBT16" s="140" t="s">
        <v>454</v>
      </c>
      <c r="PBU16" s="140" t="s">
        <v>454</v>
      </c>
      <c r="PBV16" s="140" t="s">
        <v>454</v>
      </c>
      <c r="PBW16" s="140" t="s">
        <v>454</v>
      </c>
      <c r="PBX16" s="140" t="s">
        <v>454</v>
      </c>
      <c r="PBY16" s="140" t="s">
        <v>454</v>
      </c>
      <c r="PBZ16" s="140" t="s">
        <v>454</v>
      </c>
      <c r="PCA16" s="140" t="s">
        <v>454</v>
      </c>
      <c r="PCB16" s="140" t="s">
        <v>454</v>
      </c>
      <c r="PCC16" s="140" t="s">
        <v>454</v>
      </c>
      <c r="PCD16" s="140" t="s">
        <v>454</v>
      </c>
      <c r="PCE16" s="140" t="s">
        <v>454</v>
      </c>
      <c r="PCF16" s="140" t="s">
        <v>454</v>
      </c>
      <c r="PCG16" s="140" t="s">
        <v>454</v>
      </c>
      <c r="PCH16" s="140" t="s">
        <v>454</v>
      </c>
      <c r="PCI16" s="140" t="s">
        <v>454</v>
      </c>
      <c r="PCJ16" s="140" t="s">
        <v>454</v>
      </c>
      <c r="PCK16" s="140" t="s">
        <v>454</v>
      </c>
      <c r="PCL16" s="140" t="s">
        <v>454</v>
      </c>
      <c r="PCM16" s="140" t="s">
        <v>454</v>
      </c>
      <c r="PCN16" s="140" t="s">
        <v>454</v>
      </c>
      <c r="PCO16" s="140" t="s">
        <v>454</v>
      </c>
      <c r="PCP16" s="140" t="s">
        <v>454</v>
      </c>
      <c r="PCQ16" s="140" t="s">
        <v>454</v>
      </c>
      <c r="PCR16" s="140" t="s">
        <v>454</v>
      </c>
      <c r="PCS16" s="140" t="s">
        <v>454</v>
      </c>
      <c r="PCT16" s="140" t="s">
        <v>454</v>
      </c>
      <c r="PCU16" s="140" t="s">
        <v>454</v>
      </c>
      <c r="PCV16" s="140" t="s">
        <v>454</v>
      </c>
      <c r="PCW16" s="140" t="s">
        <v>454</v>
      </c>
      <c r="PCX16" s="140" t="s">
        <v>454</v>
      </c>
      <c r="PCY16" s="140" t="s">
        <v>454</v>
      </c>
      <c r="PCZ16" s="140" t="s">
        <v>454</v>
      </c>
      <c r="PDA16" s="140" t="s">
        <v>454</v>
      </c>
      <c r="PDB16" s="140" t="s">
        <v>454</v>
      </c>
      <c r="PDC16" s="140" t="s">
        <v>454</v>
      </c>
      <c r="PDD16" s="140" t="s">
        <v>454</v>
      </c>
      <c r="PDE16" s="140" t="s">
        <v>454</v>
      </c>
      <c r="PDF16" s="140" t="s">
        <v>454</v>
      </c>
      <c r="PDG16" s="140" t="s">
        <v>454</v>
      </c>
      <c r="PDH16" s="140" t="s">
        <v>454</v>
      </c>
      <c r="PDI16" s="140" t="s">
        <v>454</v>
      </c>
      <c r="PDJ16" s="140" t="s">
        <v>454</v>
      </c>
      <c r="PDK16" s="140" t="s">
        <v>454</v>
      </c>
      <c r="PDL16" s="140" t="s">
        <v>454</v>
      </c>
      <c r="PDM16" s="140" t="s">
        <v>454</v>
      </c>
      <c r="PDN16" s="140" t="s">
        <v>454</v>
      </c>
      <c r="PDO16" s="140" t="s">
        <v>454</v>
      </c>
      <c r="PDP16" s="140" t="s">
        <v>454</v>
      </c>
      <c r="PDQ16" s="140" t="s">
        <v>454</v>
      </c>
      <c r="PDR16" s="140" t="s">
        <v>454</v>
      </c>
      <c r="PDS16" s="140" t="s">
        <v>454</v>
      </c>
      <c r="PDT16" s="140" t="s">
        <v>454</v>
      </c>
      <c r="PDU16" s="140" t="s">
        <v>454</v>
      </c>
      <c r="PDV16" s="140" t="s">
        <v>454</v>
      </c>
      <c r="PDW16" s="140" t="s">
        <v>454</v>
      </c>
      <c r="PDX16" s="140" t="s">
        <v>454</v>
      </c>
      <c r="PDY16" s="140" t="s">
        <v>454</v>
      </c>
      <c r="PDZ16" s="140" t="s">
        <v>454</v>
      </c>
      <c r="PEA16" s="140" t="s">
        <v>454</v>
      </c>
      <c r="PEB16" s="140" t="s">
        <v>454</v>
      </c>
      <c r="PEC16" s="140" t="s">
        <v>454</v>
      </c>
      <c r="PED16" s="140" t="s">
        <v>454</v>
      </c>
      <c r="PEE16" s="140" t="s">
        <v>454</v>
      </c>
      <c r="PEF16" s="140" t="s">
        <v>454</v>
      </c>
      <c r="PEG16" s="140" t="s">
        <v>454</v>
      </c>
      <c r="PEH16" s="140" t="s">
        <v>454</v>
      </c>
      <c r="PEI16" s="140" t="s">
        <v>454</v>
      </c>
      <c r="PEJ16" s="140" t="s">
        <v>454</v>
      </c>
      <c r="PEK16" s="140" t="s">
        <v>454</v>
      </c>
      <c r="PEL16" s="140" t="s">
        <v>454</v>
      </c>
      <c r="PEM16" s="140" t="s">
        <v>454</v>
      </c>
      <c r="PEN16" s="140" t="s">
        <v>454</v>
      </c>
      <c r="PEO16" s="140" t="s">
        <v>454</v>
      </c>
      <c r="PEP16" s="140" t="s">
        <v>454</v>
      </c>
      <c r="PEQ16" s="140" t="s">
        <v>454</v>
      </c>
      <c r="PER16" s="140" t="s">
        <v>454</v>
      </c>
      <c r="PES16" s="140" t="s">
        <v>454</v>
      </c>
      <c r="PET16" s="140" t="s">
        <v>454</v>
      </c>
      <c r="PEU16" s="140" t="s">
        <v>454</v>
      </c>
      <c r="PEV16" s="140" t="s">
        <v>454</v>
      </c>
      <c r="PEW16" s="140" t="s">
        <v>454</v>
      </c>
      <c r="PEX16" s="140" t="s">
        <v>454</v>
      </c>
      <c r="PEY16" s="140" t="s">
        <v>454</v>
      </c>
      <c r="PEZ16" s="140" t="s">
        <v>454</v>
      </c>
      <c r="PFA16" s="140" t="s">
        <v>454</v>
      </c>
      <c r="PFB16" s="140" t="s">
        <v>454</v>
      </c>
      <c r="PFC16" s="140" t="s">
        <v>454</v>
      </c>
      <c r="PFD16" s="140" t="s">
        <v>454</v>
      </c>
      <c r="PFE16" s="140" t="s">
        <v>454</v>
      </c>
      <c r="PFF16" s="140" t="s">
        <v>454</v>
      </c>
      <c r="PFG16" s="140" t="s">
        <v>454</v>
      </c>
      <c r="PFH16" s="140" t="s">
        <v>454</v>
      </c>
      <c r="PFI16" s="140" t="s">
        <v>454</v>
      </c>
      <c r="PFJ16" s="140" t="s">
        <v>454</v>
      </c>
      <c r="PFK16" s="140" t="s">
        <v>454</v>
      </c>
      <c r="PFL16" s="140" t="s">
        <v>454</v>
      </c>
      <c r="PFM16" s="140" t="s">
        <v>454</v>
      </c>
      <c r="PFN16" s="140" t="s">
        <v>454</v>
      </c>
      <c r="PFO16" s="140" t="s">
        <v>454</v>
      </c>
      <c r="PFP16" s="140" t="s">
        <v>454</v>
      </c>
      <c r="PFQ16" s="140" t="s">
        <v>454</v>
      </c>
      <c r="PFR16" s="140" t="s">
        <v>454</v>
      </c>
      <c r="PFS16" s="140" t="s">
        <v>454</v>
      </c>
      <c r="PFT16" s="140" t="s">
        <v>454</v>
      </c>
      <c r="PFU16" s="140" t="s">
        <v>454</v>
      </c>
      <c r="PFV16" s="140" t="s">
        <v>454</v>
      </c>
      <c r="PFW16" s="140" t="s">
        <v>454</v>
      </c>
      <c r="PFX16" s="140" t="s">
        <v>454</v>
      </c>
      <c r="PFY16" s="140" t="s">
        <v>454</v>
      </c>
      <c r="PFZ16" s="140" t="s">
        <v>454</v>
      </c>
      <c r="PGA16" s="140" t="s">
        <v>454</v>
      </c>
      <c r="PGB16" s="140" t="s">
        <v>454</v>
      </c>
      <c r="PGC16" s="140" t="s">
        <v>454</v>
      </c>
      <c r="PGD16" s="140" t="s">
        <v>454</v>
      </c>
      <c r="PGE16" s="140" t="s">
        <v>454</v>
      </c>
      <c r="PGF16" s="140" t="s">
        <v>454</v>
      </c>
      <c r="PGG16" s="140" t="s">
        <v>454</v>
      </c>
      <c r="PGH16" s="140" t="s">
        <v>454</v>
      </c>
      <c r="PGI16" s="140" t="s">
        <v>454</v>
      </c>
      <c r="PGJ16" s="140" t="s">
        <v>454</v>
      </c>
      <c r="PGK16" s="140" t="s">
        <v>454</v>
      </c>
      <c r="PGL16" s="140" t="s">
        <v>454</v>
      </c>
      <c r="PGM16" s="140" t="s">
        <v>454</v>
      </c>
      <c r="PGN16" s="140" t="s">
        <v>454</v>
      </c>
      <c r="PGO16" s="140" t="s">
        <v>454</v>
      </c>
      <c r="PGP16" s="140" t="s">
        <v>454</v>
      </c>
      <c r="PGQ16" s="140" t="s">
        <v>454</v>
      </c>
      <c r="PGR16" s="140" t="s">
        <v>454</v>
      </c>
      <c r="PGS16" s="140" t="s">
        <v>454</v>
      </c>
      <c r="PGT16" s="140" t="s">
        <v>454</v>
      </c>
      <c r="PGU16" s="140" t="s">
        <v>454</v>
      </c>
      <c r="PGV16" s="140" t="s">
        <v>454</v>
      </c>
      <c r="PGW16" s="140" t="s">
        <v>454</v>
      </c>
      <c r="PGX16" s="140" t="s">
        <v>454</v>
      </c>
      <c r="PGY16" s="140" t="s">
        <v>454</v>
      </c>
      <c r="PGZ16" s="140" t="s">
        <v>454</v>
      </c>
      <c r="PHA16" s="140" t="s">
        <v>454</v>
      </c>
      <c r="PHB16" s="140" t="s">
        <v>454</v>
      </c>
      <c r="PHC16" s="140" t="s">
        <v>454</v>
      </c>
      <c r="PHD16" s="140" t="s">
        <v>454</v>
      </c>
      <c r="PHE16" s="140" t="s">
        <v>454</v>
      </c>
      <c r="PHF16" s="140" t="s">
        <v>454</v>
      </c>
      <c r="PHG16" s="140" t="s">
        <v>454</v>
      </c>
      <c r="PHH16" s="140" t="s">
        <v>454</v>
      </c>
      <c r="PHI16" s="140" t="s">
        <v>454</v>
      </c>
      <c r="PHJ16" s="140" t="s">
        <v>454</v>
      </c>
      <c r="PHK16" s="140" t="s">
        <v>454</v>
      </c>
      <c r="PHL16" s="140" t="s">
        <v>454</v>
      </c>
      <c r="PHM16" s="140" t="s">
        <v>454</v>
      </c>
      <c r="PHN16" s="140" t="s">
        <v>454</v>
      </c>
      <c r="PHO16" s="140" t="s">
        <v>454</v>
      </c>
      <c r="PHP16" s="140" t="s">
        <v>454</v>
      </c>
      <c r="PHQ16" s="140" t="s">
        <v>454</v>
      </c>
      <c r="PHR16" s="140" t="s">
        <v>454</v>
      </c>
      <c r="PHS16" s="140" t="s">
        <v>454</v>
      </c>
      <c r="PHT16" s="140" t="s">
        <v>454</v>
      </c>
      <c r="PHU16" s="140" t="s">
        <v>454</v>
      </c>
      <c r="PHV16" s="140" t="s">
        <v>454</v>
      </c>
      <c r="PHW16" s="140" t="s">
        <v>454</v>
      </c>
      <c r="PHX16" s="140" t="s">
        <v>454</v>
      </c>
      <c r="PHY16" s="140" t="s">
        <v>454</v>
      </c>
      <c r="PHZ16" s="140" t="s">
        <v>454</v>
      </c>
      <c r="PIA16" s="140" t="s">
        <v>454</v>
      </c>
      <c r="PIB16" s="140" t="s">
        <v>454</v>
      </c>
      <c r="PIC16" s="140" t="s">
        <v>454</v>
      </c>
      <c r="PID16" s="140" t="s">
        <v>454</v>
      </c>
      <c r="PIE16" s="140" t="s">
        <v>454</v>
      </c>
      <c r="PIF16" s="140" t="s">
        <v>454</v>
      </c>
      <c r="PIG16" s="140" t="s">
        <v>454</v>
      </c>
      <c r="PIH16" s="140" t="s">
        <v>454</v>
      </c>
      <c r="PII16" s="140" t="s">
        <v>454</v>
      </c>
      <c r="PIJ16" s="140" t="s">
        <v>454</v>
      </c>
      <c r="PIK16" s="140" t="s">
        <v>454</v>
      </c>
      <c r="PIL16" s="140" t="s">
        <v>454</v>
      </c>
      <c r="PIM16" s="140" t="s">
        <v>454</v>
      </c>
      <c r="PIN16" s="140" t="s">
        <v>454</v>
      </c>
      <c r="PIO16" s="140" t="s">
        <v>454</v>
      </c>
      <c r="PIP16" s="140" t="s">
        <v>454</v>
      </c>
      <c r="PIQ16" s="140" t="s">
        <v>454</v>
      </c>
      <c r="PIR16" s="140" t="s">
        <v>454</v>
      </c>
      <c r="PIS16" s="140" t="s">
        <v>454</v>
      </c>
      <c r="PIT16" s="140" t="s">
        <v>454</v>
      </c>
      <c r="PIU16" s="140" t="s">
        <v>454</v>
      </c>
      <c r="PIV16" s="140" t="s">
        <v>454</v>
      </c>
      <c r="PIW16" s="140" t="s">
        <v>454</v>
      </c>
      <c r="PIX16" s="140" t="s">
        <v>454</v>
      </c>
      <c r="PIY16" s="140" t="s">
        <v>454</v>
      </c>
      <c r="PIZ16" s="140" t="s">
        <v>454</v>
      </c>
      <c r="PJA16" s="140" t="s">
        <v>454</v>
      </c>
      <c r="PJB16" s="140" t="s">
        <v>454</v>
      </c>
      <c r="PJC16" s="140" t="s">
        <v>454</v>
      </c>
      <c r="PJD16" s="140" t="s">
        <v>454</v>
      </c>
      <c r="PJE16" s="140" t="s">
        <v>454</v>
      </c>
      <c r="PJF16" s="140" t="s">
        <v>454</v>
      </c>
      <c r="PJG16" s="140" t="s">
        <v>454</v>
      </c>
      <c r="PJH16" s="140" t="s">
        <v>454</v>
      </c>
      <c r="PJI16" s="140" t="s">
        <v>454</v>
      </c>
      <c r="PJJ16" s="140" t="s">
        <v>454</v>
      </c>
      <c r="PJK16" s="140" t="s">
        <v>454</v>
      </c>
      <c r="PJL16" s="140" t="s">
        <v>454</v>
      </c>
      <c r="PJM16" s="140" t="s">
        <v>454</v>
      </c>
      <c r="PJN16" s="140" t="s">
        <v>454</v>
      </c>
      <c r="PJO16" s="140" t="s">
        <v>454</v>
      </c>
      <c r="PJP16" s="140" t="s">
        <v>454</v>
      </c>
      <c r="PJQ16" s="140" t="s">
        <v>454</v>
      </c>
      <c r="PJR16" s="140" t="s">
        <v>454</v>
      </c>
      <c r="PJS16" s="140" t="s">
        <v>454</v>
      </c>
      <c r="PJT16" s="140" t="s">
        <v>454</v>
      </c>
      <c r="PJU16" s="140" t="s">
        <v>454</v>
      </c>
      <c r="PJV16" s="140" t="s">
        <v>454</v>
      </c>
      <c r="PJW16" s="140" t="s">
        <v>454</v>
      </c>
      <c r="PJX16" s="140" t="s">
        <v>454</v>
      </c>
      <c r="PJY16" s="140" t="s">
        <v>454</v>
      </c>
      <c r="PJZ16" s="140" t="s">
        <v>454</v>
      </c>
      <c r="PKA16" s="140" t="s">
        <v>454</v>
      </c>
      <c r="PKB16" s="140" t="s">
        <v>454</v>
      </c>
      <c r="PKC16" s="140" t="s">
        <v>454</v>
      </c>
      <c r="PKD16" s="140" t="s">
        <v>454</v>
      </c>
      <c r="PKE16" s="140" t="s">
        <v>454</v>
      </c>
      <c r="PKF16" s="140" t="s">
        <v>454</v>
      </c>
      <c r="PKG16" s="140" t="s">
        <v>454</v>
      </c>
      <c r="PKH16" s="140" t="s">
        <v>454</v>
      </c>
      <c r="PKI16" s="140" t="s">
        <v>454</v>
      </c>
      <c r="PKJ16" s="140" t="s">
        <v>454</v>
      </c>
      <c r="PKK16" s="140" t="s">
        <v>454</v>
      </c>
      <c r="PKL16" s="140" t="s">
        <v>454</v>
      </c>
      <c r="PKM16" s="140" t="s">
        <v>454</v>
      </c>
      <c r="PKN16" s="140" t="s">
        <v>454</v>
      </c>
      <c r="PKO16" s="140" t="s">
        <v>454</v>
      </c>
      <c r="PKP16" s="140" t="s">
        <v>454</v>
      </c>
      <c r="PKQ16" s="140" t="s">
        <v>454</v>
      </c>
      <c r="PKR16" s="140" t="s">
        <v>454</v>
      </c>
      <c r="PKS16" s="140" t="s">
        <v>454</v>
      </c>
      <c r="PKT16" s="140" t="s">
        <v>454</v>
      </c>
      <c r="PKU16" s="140" t="s">
        <v>454</v>
      </c>
      <c r="PKV16" s="140" t="s">
        <v>454</v>
      </c>
      <c r="PKW16" s="140" t="s">
        <v>454</v>
      </c>
      <c r="PKX16" s="140" t="s">
        <v>454</v>
      </c>
      <c r="PKY16" s="140" t="s">
        <v>454</v>
      </c>
      <c r="PKZ16" s="140" t="s">
        <v>454</v>
      </c>
      <c r="PLA16" s="140" t="s">
        <v>454</v>
      </c>
      <c r="PLB16" s="140" t="s">
        <v>454</v>
      </c>
      <c r="PLC16" s="140" t="s">
        <v>454</v>
      </c>
      <c r="PLD16" s="140" t="s">
        <v>454</v>
      </c>
      <c r="PLE16" s="140" t="s">
        <v>454</v>
      </c>
      <c r="PLF16" s="140" t="s">
        <v>454</v>
      </c>
      <c r="PLG16" s="140" t="s">
        <v>454</v>
      </c>
      <c r="PLH16" s="140" t="s">
        <v>454</v>
      </c>
      <c r="PLI16" s="140" t="s">
        <v>454</v>
      </c>
      <c r="PLJ16" s="140" t="s">
        <v>454</v>
      </c>
      <c r="PLK16" s="140" t="s">
        <v>454</v>
      </c>
      <c r="PLL16" s="140" t="s">
        <v>454</v>
      </c>
      <c r="PLM16" s="140" t="s">
        <v>454</v>
      </c>
      <c r="PLN16" s="140" t="s">
        <v>454</v>
      </c>
      <c r="PLO16" s="140" t="s">
        <v>454</v>
      </c>
      <c r="PLP16" s="140" t="s">
        <v>454</v>
      </c>
      <c r="PLQ16" s="140" t="s">
        <v>454</v>
      </c>
      <c r="PLR16" s="140" t="s">
        <v>454</v>
      </c>
      <c r="PLS16" s="140" t="s">
        <v>454</v>
      </c>
      <c r="PLT16" s="140" t="s">
        <v>454</v>
      </c>
      <c r="PLU16" s="140" t="s">
        <v>454</v>
      </c>
      <c r="PLV16" s="140" t="s">
        <v>454</v>
      </c>
      <c r="PLW16" s="140" t="s">
        <v>454</v>
      </c>
      <c r="PLX16" s="140" t="s">
        <v>454</v>
      </c>
      <c r="PLY16" s="140" t="s">
        <v>454</v>
      </c>
      <c r="PLZ16" s="140" t="s">
        <v>454</v>
      </c>
      <c r="PMA16" s="140" t="s">
        <v>454</v>
      </c>
      <c r="PMB16" s="140" t="s">
        <v>454</v>
      </c>
      <c r="PMC16" s="140" t="s">
        <v>454</v>
      </c>
      <c r="PMD16" s="140" t="s">
        <v>454</v>
      </c>
      <c r="PME16" s="140" t="s">
        <v>454</v>
      </c>
      <c r="PMF16" s="140" t="s">
        <v>454</v>
      </c>
      <c r="PMG16" s="140" t="s">
        <v>454</v>
      </c>
      <c r="PMH16" s="140" t="s">
        <v>454</v>
      </c>
      <c r="PMI16" s="140" t="s">
        <v>454</v>
      </c>
      <c r="PMJ16" s="140" t="s">
        <v>454</v>
      </c>
      <c r="PMK16" s="140" t="s">
        <v>454</v>
      </c>
      <c r="PML16" s="140" t="s">
        <v>454</v>
      </c>
      <c r="PMM16" s="140" t="s">
        <v>454</v>
      </c>
      <c r="PMN16" s="140" t="s">
        <v>454</v>
      </c>
      <c r="PMO16" s="140" t="s">
        <v>454</v>
      </c>
      <c r="PMP16" s="140" t="s">
        <v>454</v>
      </c>
      <c r="PMQ16" s="140" t="s">
        <v>454</v>
      </c>
      <c r="PMR16" s="140" t="s">
        <v>454</v>
      </c>
      <c r="PMS16" s="140" t="s">
        <v>454</v>
      </c>
      <c r="PMT16" s="140" t="s">
        <v>454</v>
      </c>
      <c r="PMU16" s="140" t="s">
        <v>454</v>
      </c>
      <c r="PMV16" s="140" t="s">
        <v>454</v>
      </c>
      <c r="PMW16" s="140" t="s">
        <v>454</v>
      </c>
      <c r="PMX16" s="140" t="s">
        <v>454</v>
      </c>
      <c r="PMY16" s="140" t="s">
        <v>454</v>
      </c>
      <c r="PMZ16" s="140" t="s">
        <v>454</v>
      </c>
      <c r="PNA16" s="140" t="s">
        <v>454</v>
      </c>
      <c r="PNB16" s="140" t="s">
        <v>454</v>
      </c>
      <c r="PNC16" s="140" t="s">
        <v>454</v>
      </c>
      <c r="PND16" s="140" t="s">
        <v>454</v>
      </c>
      <c r="PNE16" s="140" t="s">
        <v>454</v>
      </c>
      <c r="PNF16" s="140" t="s">
        <v>454</v>
      </c>
      <c r="PNG16" s="140" t="s">
        <v>454</v>
      </c>
      <c r="PNH16" s="140" t="s">
        <v>454</v>
      </c>
      <c r="PNI16" s="140" t="s">
        <v>454</v>
      </c>
      <c r="PNJ16" s="140" t="s">
        <v>454</v>
      </c>
      <c r="PNK16" s="140" t="s">
        <v>454</v>
      </c>
      <c r="PNL16" s="140" t="s">
        <v>454</v>
      </c>
      <c r="PNM16" s="140" t="s">
        <v>454</v>
      </c>
      <c r="PNN16" s="140" t="s">
        <v>454</v>
      </c>
      <c r="PNO16" s="140" t="s">
        <v>454</v>
      </c>
      <c r="PNP16" s="140" t="s">
        <v>454</v>
      </c>
      <c r="PNQ16" s="140" t="s">
        <v>454</v>
      </c>
      <c r="PNR16" s="140" t="s">
        <v>454</v>
      </c>
      <c r="PNS16" s="140" t="s">
        <v>454</v>
      </c>
      <c r="PNT16" s="140" t="s">
        <v>454</v>
      </c>
      <c r="PNU16" s="140" t="s">
        <v>454</v>
      </c>
      <c r="PNV16" s="140" t="s">
        <v>454</v>
      </c>
      <c r="PNW16" s="140" t="s">
        <v>454</v>
      </c>
      <c r="PNX16" s="140" t="s">
        <v>454</v>
      </c>
      <c r="PNY16" s="140" t="s">
        <v>454</v>
      </c>
      <c r="PNZ16" s="140" t="s">
        <v>454</v>
      </c>
      <c r="POA16" s="140" t="s">
        <v>454</v>
      </c>
      <c r="POB16" s="140" t="s">
        <v>454</v>
      </c>
      <c r="POC16" s="140" t="s">
        <v>454</v>
      </c>
      <c r="POD16" s="140" t="s">
        <v>454</v>
      </c>
      <c r="POE16" s="140" t="s">
        <v>454</v>
      </c>
      <c r="POF16" s="140" t="s">
        <v>454</v>
      </c>
      <c r="POG16" s="140" t="s">
        <v>454</v>
      </c>
      <c r="POH16" s="140" t="s">
        <v>454</v>
      </c>
      <c r="POI16" s="140" t="s">
        <v>454</v>
      </c>
      <c r="POJ16" s="140" t="s">
        <v>454</v>
      </c>
      <c r="POK16" s="140" t="s">
        <v>454</v>
      </c>
      <c r="POL16" s="140" t="s">
        <v>454</v>
      </c>
      <c r="POM16" s="140" t="s">
        <v>454</v>
      </c>
      <c r="PON16" s="140" t="s">
        <v>454</v>
      </c>
      <c r="POO16" s="140" t="s">
        <v>454</v>
      </c>
      <c r="POP16" s="140" t="s">
        <v>454</v>
      </c>
      <c r="POQ16" s="140" t="s">
        <v>454</v>
      </c>
      <c r="POR16" s="140" t="s">
        <v>454</v>
      </c>
      <c r="POS16" s="140" t="s">
        <v>454</v>
      </c>
      <c r="POT16" s="140" t="s">
        <v>454</v>
      </c>
      <c r="POU16" s="140" t="s">
        <v>454</v>
      </c>
      <c r="POV16" s="140" t="s">
        <v>454</v>
      </c>
      <c r="POW16" s="140" t="s">
        <v>454</v>
      </c>
      <c r="POX16" s="140" t="s">
        <v>454</v>
      </c>
      <c r="POY16" s="140" t="s">
        <v>454</v>
      </c>
      <c r="POZ16" s="140" t="s">
        <v>454</v>
      </c>
      <c r="PPA16" s="140" t="s">
        <v>454</v>
      </c>
      <c r="PPB16" s="140" t="s">
        <v>454</v>
      </c>
      <c r="PPC16" s="140" t="s">
        <v>454</v>
      </c>
      <c r="PPD16" s="140" t="s">
        <v>454</v>
      </c>
      <c r="PPE16" s="140" t="s">
        <v>454</v>
      </c>
      <c r="PPF16" s="140" t="s">
        <v>454</v>
      </c>
      <c r="PPG16" s="140" t="s">
        <v>454</v>
      </c>
      <c r="PPH16" s="140" t="s">
        <v>454</v>
      </c>
      <c r="PPI16" s="140" t="s">
        <v>454</v>
      </c>
      <c r="PPJ16" s="140" t="s">
        <v>454</v>
      </c>
      <c r="PPK16" s="140" t="s">
        <v>454</v>
      </c>
      <c r="PPL16" s="140" t="s">
        <v>454</v>
      </c>
      <c r="PPM16" s="140" t="s">
        <v>454</v>
      </c>
      <c r="PPN16" s="140" t="s">
        <v>454</v>
      </c>
      <c r="PPO16" s="140" t="s">
        <v>454</v>
      </c>
      <c r="PPP16" s="140" t="s">
        <v>454</v>
      </c>
      <c r="PPQ16" s="140" t="s">
        <v>454</v>
      </c>
      <c r="PPR16" s="140" t="s">
        <v>454</v>
      </c>
      <c r="PPS16" s="140" t="s">
        <v>454</v>
      </c>
      <c r="PPT16" s="140" t="s">
        <v>454</v>
      </c>
      <c r="PPU16" s="140" t="s">
        <v>454</v>
      </c>
      <c r="PPV16" s="140" t="s">
        <v>454</v>
      </c>
      <c r="PPW16" s="140" t="s">
        <v>454</v>
      </c>
      <c r="PPX16" s="140" t="s">
        <v>454</v>
      </c>
      <c r="PPY16" s="140" t="s">
        <v>454</v>
      </c>
      <c r="PPZ16" s="140" t="s">
        <v>454</v>
      </c>
      <c r="PQA16" s="140" t="s">
        <v>454</v>
      </c>
      <c r="PQB16" s="140" t="s">
        <v>454</v>
      </c>
      <c r="PQC16" s="140" t="s">
        <v>454</v>
      </c>
      <c r="PQD16" s="140" t="s">
        <v>454</v>
      </c>
      <c r="PQE16" s="140" t="s">
        <v>454</v>
      </c>
      <c r="PQF16" s="140" t="s">
        <v>454</v>
      </c>
      <c r="PQG16" s="140" t="s">
        <v>454</v>
      </c>
      <c r="PQH16" s="140" t="s">
        <v>454</v>
      </c>
      <c r="PQI16" s="140" t="s">
        <v>454</v>
      </c>
      <c r="PQJ16" s="140" t="s">
        <v>454</v>
      </c>
      <c r="PQK16" s="140" t="s">
        <v>454</v>
      </c>
      <c r="PQL16" s="140" t="s">
        <v>454</v>
      </c>
      <c r="PQM16" s="140" t="s">
        <v>454</v>
      </c>
      <c r="PQN16" s="140" t="s">
        <v>454</v>
      </c>
      <c r="PQO16" s="140" t="s">
        <v>454</v>
      </c>
      <c r="PQP16" s="140" t="s">
        <v>454</v>
      </c>
      <c r="PQQ16" s="140" t="s">
        <v>454</v>
      </c>
      <c r="PQR16" s="140" t="s">
        <v>454</v>
      </c>
      <c r="PQS16" s="140" t="s">
        <v>454</v>
      </c>
      <c r="PQT16" s="140" t="s">
        <v>454</v>
      </c>
      <c r="PQU16" s="140" t="s">
        <v>454</v>
      </c>
      <c r="PQV16" s="140" t="s">
        <v>454</v>
      </c>
      <c r="PQW16" s="140" t="s">
        <v>454</v>
      </c>
      <c r="PQX16" s="140" t="s">
        <v>454</v>
      </c>
      <c r="PQY16" s="140" t="s">
        <v>454</v>
      </c>
      <c r="PQZ16" s="140" t="s">
        <v>454</v>
      </c>
      <c r="PRA16" s="140" t="s">
        <v>454</v>
      </c>
      <c r="PRB16" s="140" t="s">
        <v>454</v>
      </c>
      <c r="PRC16" s="140" t="s">
        <v>454</v>
      </c>
      <c r="PRD16" s="140" t="s">
        <v>454</v>
      </c>
      <c r="PRE16" s="140" t="s">
        <v>454</v>
      </c>
      <c r="PRF16" s="140" t="s">
        <v>454</v>
      </c>
      <c r="PRG16" s="140" t="s">
        <v>454</v>
      </c>
      <c r="PRH16" s="140" t="s">
        <v>454</v>
      </c>
      <c r="PRI16" s="140" t="s">
        <v>454</v>
      </c>
      <c r="PRJ16" s="140" t="s">
        <v>454</v>
      </c>
      <c r="PRK16" s="140" t="s">
        <v>454</v>
      </c>
      <c r="PRL16" s="140" t="s">
        <v>454</v>
      </c>
      <c r="PRM16" s="140" t="s">
        <v>454</v>
      </c>
      <c r="PRN16" s="140" t="s">
        <v>454</v>
      </c>
      <c r="PRO16" s="140" t="s">
        <v>454</v>
      </c>
      <c r="PRP16" s="140" t="s">
        <v>454</v>
      </c>
      <c r="PRQ16" s="140" t="s">
        <v>454</v>
      </c>
      <c r="PRR16" s="140" t="s">
        <v>454</v>
      </c>
      <c r="PRS16" s="140" t="s">
        <v>454</v>
      </c>
      <c r="PRT16" s="140" t="s">
        <v>454</v>
      </c>
      <c r="PRU16" s="140" t="s">
        <v>454</v>
      </c>
      <c r="PRV16" s="140" t="s">
        <v>454</v>
      </c>
      <c r="PRW16" s="140" t="s">
        <v>454</v>
      </c>
      <c r="PRX16" s="140" t="s">
        <v>454</v>
      </c>
      <c r="PRY16" s="140" t="s">
        <v>454</v>
      </c>
      <c r="PRZ16" s="140" t="s">
        <v>454</v>
      </c>
      <c r="PSA16" s="140" t="s">
        <v>454</v>
      </c>
      <c r="PSB16" s="140" t="s">
        <v>454</v>
      </c>
      <c r="PSC16" s="140" t="s">
        <v>454</v>
      </c>
      <c r="PSD16" s="140" t="s">
        <v>454</v>
      </c>
      <c r="PSE16" s="140" t="s">
        <v>454</v>
      </c>
      <c r="PSF16" s="140" t="s">
        <v>454</v>
      </c>
      <c r="PSG16" s="140" t="s">
        <v>454</v>
      </c>
      <c r="PSH16" s="140" t="s">
        <v>454</v>
      </c>
      <c r="PSI16" s="140" t="s">
        <v>454</v>
      </c>
      <c r="PSJ16" s="140" t="s">
        <v>454</v>
      </c>
      <c r="PSK16" s="140" t="s">
        <v>454</v>
      </c>
      <c r="PSL16" s="140" t="s">
        <v>454</v>
      </c>
      <c r="PSM16" s="140" t="s">
        <v>454</v>
      </c>
      <c r="PSN16" s="140" t="s">
        <v>454</v>
      </c>
      <c r="PSO16" s="140" t="s">
        <v>454</v>
      </c>
      <c r="PSP16" s="140" t="s">
        <v>454</v>
      </c>
      <c r="PSQ16" s="140" t="s">
        <v>454</v>
      </c>
      <c r="PSR16" s="140" t="s">
        <v>454</v>
      </c>
      <c r="PSS16" s="140" t="s">
        <v>454</v>
      </c>
      <c r="PST16" s="140" t="s">
        <v>454</v>
      </c>
      <c r="PSU16" s="140" t="s">
        <v>454</v>
      </c>
      <c r="PSV16" s="140" t="s">
        <v>454</v>
      </c>
      <c r="PSW16" s="140" t="s">
        <v>454</v>
      </c>
      <c r="PSX16" s="140" t="s">
        <v>454</v>
      </c>
      <c r="PSY16" s="140" t="s">
        <v>454</v>
      </c>
      <c r="PSZ16" s="140" t="s">
        <v>454</v>
      </c>
      <c r="PTA16" s="140" t="s">
        <v>454</v>
      </c>
      <c r="PTB16" s="140" t="s">
        <v>454</v>
      </c>
      <c r="PTC16" s="140" t="s">
        <v>454</v>
      </c>
      <c r="PTD16" s="140" t="s">
        <v>454</v>
      </c>
      <c r="PTE16" s="140" t="s">
        <v>454</v>
      </c>
      <c r="PTF16" s="140" t="s">
        <v>454</v>
      </c>
      <c r="PTG16" s="140" t="s">
        <v>454</v>
      </c>
      <c r="PTH16" s="140" t="s">
        <v>454</v>
      </c>
      <c r="PTI16" s="140" t="s">
        <v>454</v>
      </c>
      <c r="PTJ16" s="140" t="s">
        <v>454</v>
      </c>
      <c r="PTK16" s="140" t="s">
        <v>454</v>
      </c>
      <c r="PTL16" s="140" t="s">
        <v>454</v>
      </c>
      <c r="PTM16" s="140" t="s">
        <v>454</v>
      </c>
      <c r="PTN16" s="140" t="s">
        <v>454</v>
      </c>
      <c r="PTO16" s="140" t="s">
        <v>454</v>
      </c>
      <c r="PTP16" s="140" t="s">
        <v>454</v>
      </c>
      <c r="PTQ16" s="140" t="s">
        <v>454</v>
      </c>
      <c r="PTR16" s="140" t="s">
        <v>454</v>
      </c>
      <c r="PTS16" s="140" t="s">
        <v>454</v>
      </c>
      <c r="PTT16" s="140" t="s">
        <v>454</v>
      </c>
      <c r="PTU16" s="140" t="s">
        <v>454</v>
      </c>
      <c r="PTV16" s="140" t="s">
        <v>454</v>
      </c>
      <c r="PTW16" s="140" t="s">
        <v>454</v>
      </c>
      <c r="PTX16" s="140" t="s">
        <v>454</v>
      </c>
      <c r="PTY16" s="140" t="s">
        <v>454</v>
      </c>
      <c r="PTZ16" s="140" t="s">
        <v>454</v>
      </c>
      <c r="PUA16" s="140" t="s">
        <v>454</v>
      </c>
      <c r="PUB16" s="140" t="s">
        <v>454</v>
      </c>
      <c r="PUC16" s="140" t="s">
        <v>454</v>
      </c>
      <c r="PUD16" s="140" t="s">
        <v>454</v>
      </c>
      <c r="PUE16" s="140" t="s">
        <v>454</v>
      </c>
      <c r="PUF16" s="140" t="s">
        <v>454</v>
      </c>
      <c r="PUG16" s="140" t="s">
        <v>454</v>
      </c>
      <c r="PUH16" s="140" t="s">
        <v>454</v>
      </c>
      <c r="PUI16" s="140" t="s">
        <v>454</v>
      </c>
      <c r="PUJ16" s="140" t="s">
        <v>454</v>
      </c>
      <c r="PUK16" s="140" t="s">
        <v>454</v>
      </c>
      <c r="PUL16" s="140" t="s">
        <v>454</v>
      </c>
      <c r="PUM16" s="140" t="s">
        <v>454</v>
      </c>
      <c r="PUN16" s="140" t="s">
        <v>454</v>
      </c>
      <c r="PUO16" s="140" t="s">
        <v>454</v>
      </c>
      <c r="PUP16" s="140" t="s">
        <v>454</v>
      </c>
      <c r="PUQ16" s="140" t="s">
        <v>454</v>
      </c>
      <c r="PUR16" s="140" t="s">
        <v>454</v>
      </c>
      <c r="PUS16" s="140" t="s">
        <v>454</v>
      </c>
      <c r="PUT16" s="140" t="s">
        <v>454</v>
      </c>
      <c r="PUU16" s="140" t="s">
        <v>454</v>
      </c>
      <c r="PUV16" s="140" t="s">
        <v>454</v>
      </c>
      <c r="PUW16" s="140" t="s">
        <v>454</v>
      </c>
      <c r="PUX16" s="140" t="s">
        <v>454</v>
      </c>
      <c r="PUY16" s="140" t="s">
        <v>454</v>
      </c>
      <c r="PUZ16" s="140" t="s">
        <v>454</v>
      </c>
      <c r="PVA16" s="140" t="s">
        <v>454</v>
      </c>
      <c r="PVB16" s="140" t="s">
        <v>454</v>
      </c>
      <c r="PVC16" s="140" t="s">
        <v>454</v>
      </c>
      <c r="PVD16" s="140" t="s">
        <v>454</v>
      </c>
      <c r="PVE16" s="140" t="s">
        <v>454</v>
      </c>
      <c r="PVF16" s="140" t="s">
        <v>454</v>
      </c>
      <c r="PVG16" s="140" t="s">
        <v>454</v>
      </c>
      <c r="PVH16" s="140" t="s">
        <v>454</v>
      </c>
      <c r="PVI16" s="140" t="s">
        <v>454</v>
      </c>
      <c r="PVJ16" s="140" t="s">
        <v>454</v>
      </c>
      <c r="PVK16" s="140" t="s">
        <v>454</v>
      </c>
      <c r="PVL16" s="140" t="s">
        <v>454</v>
      </c>
      <c r="PVM16" s="140" t="s">
        <v>454</v>
      </c>
      <c r="PVN16" s="140" t="s">
        <v>454</v>
      </c>
      <c r="PVO16" s="140" t="s">
        <v>454</v>
      </c>
      <c r="PVP16" s="140" t="s">
        <v>454</v>
      </c>
      <c r="PVQ16" s="140" t="s">
        <v>454</v>
      </c>
      <c r="PVR16" s="140" t="s">
        <v>454</v>
      </c>
      <c r="PVS16" s="140" t="s">
        <v>454</v>
      </c>
      <c r="PVT16" s="140" t="s">
        <v>454</v>
      </c>
      <c r="PVU16" s="140" t="s">
        <v>454</v>
      </c>
      <c r="PVV16" s="140" t="s">
        <v>454</v>
      </c>
      <c r="PVW16" s="140" t="s">
        <v>454</v>
      </c>
      <c r="PVX16" s="140" t="s">
        <v>454</v>
      </c>
      <c r="PVY16" s="140" t="s">
        <v>454</v>
      </c>
      <c r="PVZ16" s="140" t="s">
        <v>454</v>
      </c>
      <c r="PWA16" s="140" t="s">
        <v>454</v>
      </c>
      <c r="PWB16" s="140" t="s">
        <v>454</v>
      </c>
      <c r="PWC16" s="140" t="s">
        <v>454</v>
      </c>
      <c r="PWD16" s="140" t="s">
        <v>454</v>
      </c>
      <c r="PWE16" s="140" t="s">
        <v>454</v>
      </c>
      <c r="PWF16" s="140" t="s">
        <v>454</v>
      </c>
      <c r="PWG16" s="140" t="s">
        <v>454</v>
      </c>
      <c r="PWH16" s="140" t="s">
        <v>454</v>
      </c>
      <c r="PWI16" s="140" t="s">
        <v>454</v>
      </c>
      <c r="PWJ16" s="140" t="s">
        <v>454</v>
      </c>
      <c r="PWK16" s="140" t="s">
        <v>454</v>
      </c>
      <c r="PWL16" s="140" t="s">
        <v>454</v>
      </c>
      <c r="PWM16" s="140" t="s">
        <v>454</v>
      </c>
      <c r="PWN16" s="140" t="s">
        <v>454</v>
      </c>
      <c r="PWO16" s="140" t="s">
        <v>454</v>
      </c>
      <c r="PWP16" s="140" t="s">
        <v>454</v>
      </c>
      <c r="PWQ16" s="140" t="s">
        <v>454</v>
      </c>
      <c r="PWR16" s="140" t="s">
        <v>454</v>
      </c>
      <c r="PWS16" s="140" t="s">
        <v>454</v>
      </c>
      <c r="PWT16" s="140" t="s">
        <v>454</v>
      </c>
      <c r="PWU16" s="140" t="s">
        <v>454</v>
      </c>
      <c r="PWV16" s="140" t="s">
        <v>454</v>
      </c>
      <c r="PWW16" s="140" t="s">
        <v>454</v>
      </c>
      <c r="PWX16" s="140" t="s">
        <v>454</v>
      </c>
      <c r="PWY16" s="140" t="s">
        <v>454</v>
      </c>
      <c r="PWZ16" s="140" t="s">
        <v>454</v>
      </c>
      <c r="PXA16" s="140" t="s">
        <v>454</v>
      </c>
      <c r="PXB16" s="140" t="s">
        <v>454</v>
      </c>
      <c r="PXC16" s="140" t="s">
        <v>454</v>
      </c>
      <c r="PXD16" s="140" t="s">
        <v>454</v>
      </c>
      <c r="PXE16" s="140" t="s">
        <v>454</v>
      </c>
      <c r="PXF16" s="140" t="s">
        <v>454</v>
      </c>
      <c r="PXG16" s="140" t="s">
        <v>454</v>
      </c>
      <c r="PXH16" s="140" t="s">
        <v>454</v>
      </c>
      <c r="PXI16" s="140" t="s">
        <v>454</v>
      </c>
      <c r="PXJ16" s="140" t="s">
        <v>454</v>
      </c>
      <c r="PXK16" s="140" t="s">
        <v>454</v>
      </c>
      <c r="PXL16" s="140" t="s">
        <v>454</v>
      </c>
      <c r="PXM16" s="140" t="s">
        <v>454</v>
      </c>
      <c r="PXN16" s="140" t="s">
        <v>454</v>
      </c>
      <c r="PXO16" s="140" t="s">
        <v>454</v>
      </c>
      <c r="PXP16" s="140" t="s">
        <v>454</v>
      </c>
      <c r="PXQ16" s="140" t="s">
        <v>454</v>
      </c>
      <c r="PXR16" s="140" t="s">
        <v>454</v>
      </c>
      <c r="PXS16" s="140" t="s">
        <v>454</v>
      </c>
      <c r="PXT16" s="140" t="s">
        <v>454</v>
      </c>
      <c r="PXU16" s="140" t="s">
        <v>454</v>
      </c>
      <c r="PXV16" s="140" t="s">
        <v>454</v>
      </c>
      <c r="PXW16" s="140" t="s">
        <v>454</v>
      </c>
      <c r="PXX16" s="140" t="s">
        <v>454</v>
      </c>
      <c r="PXY16" s="140" t="s">
        <v>454</v>
      </c>
      <c r="PXZ16" s="140" t="s">
        <v>454</v>
      </c>
      <c r="PYA16" s="140" t="s">
        <v>454</v>
      </c>
      <c r="PYB16" s="140" t="s">
        <v>454</v>
      </c>
      <c r="PYC16" s="140" t="s">
        <v>454</v>
      </c>
      <c r="PYD16" s="140" t="s">
        <v>454</v>
      </c>
      <c r="PYE16" s="140" t="s">
        <v>454</v>
      </c>
      <c r="PYF16" s="140" t="s">
        <v>454</v>
      </c>
      <c r="PYG16" s="140" t="s">
        <v>454</v>
      </c>
      <c r="PYH16" s="140" t="s">
        <v>454</v>
      </c>
      <c r="PYI16" s="140" t="s">
        <v>454</v>
      </c>
      <c r="PYJ16" s="140" t="s">
        <v>454</v>
      </c>
      <c r="PYK16" s="140" t="s">
        <v>454</v>
      </c>
      <c r="PYL16" s="140" t="s">
        <v>454</v>
      </c>
      <c r="PYM16" s="140" t="s">
        <v>454</v>
      </c>
      <c r="PYN16" s="140" t="s">
        <v>454</v>
      </c>
      <c r="PYO16" s="140" t="s">
        <v>454</v>
      </c>
      <c r="PYP16" s="140" t="s">
        <v>454</v>
      </c>
      <c r="PYQ16" s="140" t="s">
        <v>454</v>
      </c>
      <c r="PYR16" s="140" t="s">
        <v>454</v>
      </c>
      <c r="PYS16" s="140" t="s">
        <v>454</v>
      </c>
      <c r="PYT16" s="140" t="s">
        <v>454</v>
      </c>
      <c r="PYU16" s="140" t="s">
        <v>454</v>
      </c>
      <c r="PYV16" s="140" t="s">
        <v>454</v>
      </c>
      <c r="PYW16" s="140" t="s">
        <v>454</v>
      </c>
      <c r="PYX16" s="140" t="s">
        <v>454</v>
      </c>
      <c r="PYY16" s="140" t="s">
        <v>454</v>
      </c>
      <c r="PYZ16" s="140" t="s">
        <v>454</v>
      </c>
      <c r="PZA16" s="140" t="s">
        <v>454</v>
      </c>
      <c r="PZB16" s="140" t="s">
        <v>454</v>
      </c>
      <c r="PZC16" s="140" t="s">
        <v>454</v>
      </c>
      <c r="PZD16" s="140" t="s">
        <v>454</v>
      </c>
      <c r="PZE16" s="140" t="s">
        <v>454</v>
      </c>
      <c r="PZF16" s="140" t="s">
        <v>454</v>
      </c>
      <c r="PZG16" s="140" t="s">
        <v>454</v>
      </c>
      <c r="PZH16" s="140" t="s">
        <v>454</v>
      </c>
      <c r="PZI16" s="140" t="s">
        <v>454</v>
      </c>
      <c r="PZJ16" s="140" t="s">
        <v>454</v>
      </c>
      <c r="PZK16" s="140" t="s">
        <v>454</v>
      </c>
      <c r="PZL16" s="140" t="s">
        <v>454</v>
      </c>
      <c r="PZM16" s="140" t="s">
        <v>454</v>
      </c>
      <c r="PZN16" s="140" t="s">
        <v>454</v>
      </c>
      <c r="PZO16" s="140" t="s">
        <v>454</v>
      </c>
      <c r="PZP16" s="140" t="s">
        <v>454</v>
      </c>
      <c r="PZQ16" s="140" t="s">
        <v>454</v>
      </c>
      <c r="PZR16" s="140" t="s">
        <v>454</v>
      </c>
      <c r="PZS16" s="140" t="s">
        <v>454</v>
      </c>
      <c r="PZT16" s="140" t="s">
        <v>454</v>
      </c>
      <c r="PZU16" s="140" t="s">
        <v>454</v>
      </c>
      <c r="PZV16" s="140" t="s">
        <v>454</v>
      </c>
      <c r="PZW16" s="140" t="s">
        <v>454</v>
      </c>
      <c r="PZX16" s="140" t="s">
        <v>454</v>
      </c>
      <c r="PZY16" s="140" t="s">
        <v>454</v>
      </c>
      <c r="PZZ16" s="140" t="s">
        <v>454</v>
      </c>
      <c r="QAA16" s="140" t="s">
        <v>454</v>
      </c>
      <c r="QAB16" s="140" t="s">
        <v>454</v>
      </c>
      <c r="QAC16" s="140" t="s">
        <v>454</v>
      </c>
      <c r="QAD16" s="140" t="s">
        <v>454</v>
      </c>
      <c r="QAE16" s="140" t="s">
        <v>454</v>
      </c>
      <c r="QAF16" s="140" t="s">
        <v>454</v>
      </c>
      <c r="QAG16" s="140" t="s">
        <v>454</v>
      </c>
      <c r="QAH16" s="140" t="s">
        <v>454</v>
      </c>
      <c r="QAI16" s="140" t="s">
        <v>454</v>
      </c>
      <c r="QAJ16" s="140" t="s">
        <v>454</v>
      </c>
      <c r="QAK16" s="140" t="s">
        <v>454</v>
      </c>
      <c r="QAL16" s="140" t="s">
        <v>454</v>
      </c>
      <c r="QAM16" s="140" t="s">
        <v>454</v>
      </c>
      <c r="QAN16" s="140" t="s">
        <v>454</v>
      </c>
      <c r="QAO16" s="140" t="s">
        <v>454</v>
      </c>
      <c r="QAP16" s="140" t="s">
        <v>454</v>
      </c>
      <c r="QAQ16" s="140" t="s">
        <v>454</v>
      </c>
      <c r="QAR16" s="140" t="s">
        <v>454</v>
      </c>
      <c r="QAS16" s="140" t="s">
        <v>454</v>
      </c>
      <c r="QAT16" s="140" t="s">
        <v>454</v>
      </c>
      <c r="QAU16" s="140" t="s">
        <v>454</v>
      </c>
      <c r="QAV16" s="140" t="s">
        <v>454</v>
      </c>
      <c r="QAW16" s="140" t="s">
        <v>454</v>
      </c>
      <c r="QAX16" s="140" t="s">
        <v>454</v>
      </c>
      <c r="QAY16" s="140" t="s">
        <v>454</v>
      </c>
      <c r="QAZ16" s="140" t="s">
        <v>454</v>
      </c>
      <c r="QBA16" s="140" t="s">
        <v>454</v>
      </c>
      <c r="QBB16" s="140" t="s">
        <v>454</v>
      </c>
      <c r="QBC16" s="140" t="s">
        <v>454</v>
      </c>
      <c r="QBD16" s="140" t="s">
        <v>454</v>
      </c>
      <c r="QBE16" s="140" t="s">
        <v>454</v>
      </c>
      <c r="QBF16" s="140" t="s">
        <v>454</v>
      </c>
      <c r="QBG16" s="140" t="s">
        <v>454</v>
      </c>
      <c r="QBH16" s="140" t="s">
        <v>454</v>
      </c>
      <c r="QBI16" s="140" t="s">
        <v>454</v>
      </c>
      <c r="QBJ16" s="140" t="s">
        <v>454</v>
      </c>
      <c r="QBK16" s="140" t="s">
        <v>454</v>
      </c>
      <c r="QBL16" s="140" t="s">
        <v>454</v>
      </c>
      <c r="QBM16" s="140" t="s">
        <v>454</v>
      </c>
      <c r="QBN16" s="140" t="s">
        <v>454</v>
      </c>
      <c r="QBO16" s="140" t="s">
        <v>454</v>
      </c>
      <c r="QBP16" s="140" t="s">
        <v>454</v>
      </c>
      <c r="QBQ16" s="140" t="s">
        <v>454</v>
      </c>
      <c r="QBR16" s="140" t="s">
        <v>454</v>
      </c>
      <c r="QBS16" s="140" t="s">
        <v>454</v>
      </c>
      <c r="QBT16" s="140" t="s">
        <v>454</v>
      </c>
      <c r="QBU16" s="140" t="s">
        <v>454</v>
      </c>
      <c r="QBV16" s="140" t="s">
        <v>454</v>
      </c>
      <c r="QBW16" s="140" t="s">
        <v>454</v>
      </c>
      <c r="QBX16" s="140" t="s">
        <v>454</v>
      </c>
      <c r="QBY16" s="140" t="s">
        <v>454</v>
      </c>
      <c r="QBZ16" s="140" t="s">
        <v>454</v>
      </c>
      <c r="QCA16" s="140" t="s">
        <v>454</v>
      </c>
      <c r="QCB16" s="140" t="s">
        <v>454</v>
      </c>
      <c r="QCC16" s="140" t="s">
        <v>454</v>
      </c>
      <c r="QCD16" s="140" t="s">
        <v>454</v>
      </c>
      <c r="QCE16" s="140" t="s">
        <v>454</v>
      </c>
      <c r="QCF16" s="140" t="s">
        <v>454</v>
      </c>
      <c r="QCG16" s="140" t="s">
        <v>454</v>
      </c>
      <c r="QCH16" s="140" t="s">
        <v>454</v>
      </c>
      <c r="QCI16" s="140" t="s">
        <v>454</v>
      </c>
      <c r="QCJ16" s="140" t="s">
        <v>454</v>
      </c>
      <c r="QCK16" s="140" t="s">
        <v>454</v>
      </c>
      <c r="QCL16" s="140" t="s">
        <v>454</v>
      </c>
      <c r="QCM16" s="140" t="s">
        <v>454</v>
      </c>
      <c r="QCN16" s="140" t="s">
        <v>454</v>
      </c>
      <c r="QCO16" s="140" t="s">
        <v>454</v>
      </c>
      <c r="QCP16" s="140" t="s">
        <v>454</v>
      </c>
      <c r="QCQ16" s="140" t="s">
        <v>454</v>
      </c>
      <c r="QCR16" s="140" t="s">
        <v>454</v>
      </c>
      <c r="QCS16" s="140" t="s">
        <v>454</v>
      </c>
      <c r="QCT16" s="140" t="s">
        <v>454</v>
      </c>
      <c r="QCU16" s="140" t="s">
        <v>454</v>
      </c>
      <c r="QCV16" s="140" t="s">
        <v>454</v>
      </c>
      <c r="QCW16" s="140" t="s">
        <v>454</v>
      </c>
      <c r="QCX16" s="140" t="s">
        <v>454</v>
      </c>
      <c r="QCY16" s="140" t="s">
        <v>454</v>
      </c>
      <c r="QCZ16" s="140" t="s">
        <v>454</v>
      </c>
      <c r="QDA16" s="140" t="s">
        <v>454</v>
      </c>
      <c r="QDB16" s="140" t="s">
        <v>454</v>
      </c>
      <c r="QDC16" s="140" t="s">
        <v>454</v>
      </c>
      <c r="QDD16" s="140" t="s">
        <v>454</v>
      </c>
      <c r="QDE16" s="140" t="s">
        <v>454</v>
      </c>
      <c r="QDF16" s="140" t="s">
        <v>454</v>
      </c>
      <c r="QDG16" s="140" t="s">
        <v>454</v>
      </c>
      <c r="QDH16" s="140" t="s">
        <v>454</v>
      </c>
      <c r="QDI16" s="140" t="s">
        <v>454</v>
      </c>
      <c r="QDJ16" s="140" t="s">
        <v>454</v>
      </c>
      <c r="QDK16" s="140" t="s">
        <v>454</v>
      </c>
      <c r="QDL16" s="140" t="s">
        <v>454</v>
      </c>
      <c r="QDM16" s="140" t="s">
        <v>454</v>
      </c>
      <c r="QDN16" s="140" t="s">
        <v>454</v>
      </c>
      <c r="QDO16" s="140" t="s">
        <v>454</v>
      </c>
      <c r="QDP16" s="140" t="s">
        <v>454</v>
      </c>
      <c r="QDQ16" s="140" t="s">
        <v>454</v>
      </c>
      <c r="QDR16" s="140" t="s">
        <v>454</v>
      </c>
      <c r="QDS16" s="140" t="s">
        <v>454</v>
      </c>
      <c r="QDT16" s="140" t="s">
        <v>454</v>
      </c>
      <c r="QDU16" s="140" t="s">
        <v>454</v>
      </c>
      <c r="QDV16" s="140" t="s">
        <v>454</v>
      </c>
      <c r="QDW16" s="140" t="s">
        <v>454</v>
      </c>
      <c r="QDX16" s="140" t="s">
        <v>454</v>
      </c>
      <c r="QDY16" s="140" t="s">
        <v>454</v>
      </c>
      <c r="QDZ16" s="140" t="s">
        <v>454</v>
      </c>
      <c r="QEA16" s="140" t="s">
        <v>454</v>
      </c>
      <c r="QEB16" s="140" t="s">
        <v>454</v>
      </c>
      <c r="QEC16" s="140" t="s">
        <v>454</v>
      </c>
      <c r="QED16" s="140" t="s">
        <v>454</v>
      </c>
      <c r="QEE16" s="140" t="s">
        <v>454</v>
      </c>
      <c r="QEF16" s="140" t="s">
        <v>454</v>
      </c>
      <c r="QEG16" s="140" t="s">
        <v>454</v>
      </c>
      <c r="QEH16" s="140" t="s">
        <v>454</v>
      </c>
      <c r="QEI16" s="140" t="s">
        <v>454</v>
      </c>
      <c r="QEJ16" s="140" t="s">
        <v>454</v>
      </c>
      <c r="QEK16" s="140" t="s">
        <v>454</v>
      </c>
      <c r="QEL16" s="140" t="s">
        <v>454</v>
      </c>
      <c r="QEM16" s="140" t="s">
        <v>454</v>
      </c>
      <c r="QEN16" s="140" t="s">
        <v>454</v>
      </c>
      <c r="QEO16" s="140" t="s">
        <v>454</v>
      </c>
      <c r="QEP16" s="140" t="s">
        <v>454</v>
      </c>
      <c r="QEQ16" s="140" t="s">
        <v>454</v>
      </c>
      <c r="QER16" s="140" t="s">
        <v>454</v>
      </c>
      <c r="QES16" s="140" t="s">
        <v>454</v>
      </c>
      <c r="QET16" s="140" t="s">
        <v>454</v>
      </c>
      <c r="QEU16" s="140" t="s">
        <v>454</v>
      </c>
      <c r="QEV16" s="140" t="s">
        <v>454</v>
      </c>
      <c r="QEW16" s="140" t="s">
        <v>454</v>
      </c>
      <c r="QEX16" s="140" t="s">
        <v>454</v>
      </c>
      <c r="QEY16" s="140" t="s">
        <v>454</v>
      </c>
      <c r="QEZ16" s="140" t="s">
        <v>454</v>
      </c>
      <c r="QFA16" s="140" t="s">
        <v>454</v>
      </c>
      <c r="QFB16" s="140" t="s">
        <v>454</v>
      </c>
      <c r="QFC16" s="140" t="s">
        <v>454</v>
      </c>
      <c r="QFD16" s="140" t="s">
        <v>454</v>
      </c>
      <c r="QFE16" s="140" t="s">
        <v>454</v>
      </c>
      <c r="QFF16" s="140" t="s">
        <v>454</v>
      </c>
      <c r="QFG16" s="140" t="s">
        <v>454</v>
      </c>
      <c r="QFH16" s="140" t="s">
        <v>454</v>
      </c>
      <c r="QFI16" s="140" t="s">
        <v>454</v>
      </c>
      <c r="QFJ16" s="140" t="s">
        <v>454</v>
      </c>
      <c r="QFK16" s="140" t="s">
        <v>454</v>
      </c>
      <c r="QFL16" s="140" t="s">
        <v>454</v>
      </c>
      <c r="QFM16" s="140" t="s">
        <v>454</v>
      </c>
      <c r="QFN16" s="140" t="s">
        <v>454</v>
      </c>
      <c r="QFO16" s="140" t="s">
        <v>454</v>
      </c>
      <c r="QFP16" s="140" t="s">
        <v>454</v>
      </c>
      <c r="QFQ16" s="140" t="s">
        <v>454</v>
      </c>
      <c r="QFR16" s="140" t="s">
        <v>454</v>
      </c>
      <c r="QFS16" s="140" t="s">
        <v>454</v>
      </c>
      <c r="QFT16" s="140" t="s">
        <v>454</v>
      </c>
      <c r="QFU16" s="140" t="s">
        <v>454</v>
      </c>
      <c r="QFV16" s="140" t="s">
        <v>454</v>
      </c>
      <c r="QFW16" s="140" t="s">
        <v>454</v>
      </c>
      <c r="QFX16" s="140" t="s">
        <v>454</v>
      </c>
      <c r="QFY16" s="140" t="s">
        <v>454</v>
      </c>
      <c r="QFZ16" s="140" t="s">
        <v>454</v>
      </c>
      <c r="QGA16" s="140" t="s">
        <v>454</v>
      </c>
      <c r="QGB16" s="140" t="s">
        <v>454</v>
      </c>
      <c r="QGC16" s="140" t="s">
        <v>454</v>
      </c>
      <c r="QGD16" s="140" t="s">
        <v>454</v>
      </c>
      <c r="QGE16" s="140" t="s">
        <v>454</v>
      </c>
      <c r="QGF16" s="140" t="s">
        <v>454</v>
      </c>
      <c r="QGG16" s="140" t="s">
        <v>454</v>
      </c>
      <c r="QGH16" s="140" t="s">
        <v>454</v>
      </c>
      <c r="QGI16" s="140" t="s">
        <v>454</v>
      </c>
      <c r="QGJ16" s="140" t="s">
        <v>454</v>
      </c>
      <c r="QGK16" s="140" t="s">
        <v>454</v>
      </c>
      <c r="QGL16" s="140" t="s">
        <v>454</v>
      </c>
      <c r="QGM16" s="140" t="s">
        <v>454</v>
      </c>
      <c r="QGN16" s="140" t="s">
        <v>454</v>
      </c>
      <c r="QGO16" s="140" t="s">
        <v>454</v>
      </c>
      <c r="QGP16" s="140" t="s">
        <v>454</v>
      </c>
      <c r="QGQ16" s="140" t="s">
        <v>454</v>
      </c>
      <c r="QGR16" s="140" t="s">
        <v>454</v>
      </c>
      <c r="QGS16" s="140" t="s">
        <v>454</v>
      </c>
      <c r="QGT16" s="140" t="s">
        <v>454</v>
      </c>
      <c r="QGU16" s="140" t="s">
        <v>454</v>
      </c>
      <c r="QGV16" s="140" t="s">
        <v>454</v>
      </c>
      <c r="QGW16" s="140" t="s">
        <v>454</v>
      </c>
      <c r="QGX16" s="140" t="s">
        <v>454</v>
      </c>
      <c r="QGY16" s="140" t="s">
        <v>454</v>
      </c>
      <c r="QGZ16" s="140" t="s">
        <v>454</v>
      </c>
      <c r="QHA16" s="140" t="s">
        <v>454</v>
      </c>
      <c r="QHB16" s="140" t="s">
        <v>454</v>
      </c>
      <c r="QHC16" s="140" t="s">
        <v>454</v>
      </c>
      <c r="QHD16" s="140" t="s">
        <v>454</v>
      </c>
      <c r="QHE16" s="140" t="s">
        <v>454</v>
      </c>
      <c r="QHF16" s="140" t="s">
        <v>454</v>
      </c>
      <c r="QHG16" s="140" t="s">
        <v>454</v>
      </c>
      <c r="QHH16" s="140" t="s">
        <v>454</v>
      </c>
      <c r="QHI16" s="140" t="s">
        <v>454</v>
      </c>
      <c r="QHJ16" s="140" t="s">
        <v>454</v>
      </c>
      <c r="QHK16" s="140" t="s">
        <v>454</v>
      </c>
      <c r="QHL16" s="140" t="s">
        <v>454</v>
      </c>
      <c r="QHM16" s="140" t="s">
        <v>454</v>
      </c>
      <c r="QHN16" s="140" t="s">
        <v>454</v>
      </c>
      <c r="QHO16" s="140" t="s">
        <v>454</v>
      </c>
      <c r="QHP16" s="140" t="s">
        <v>454</v>
      </c>
      <c r="QHQ16" s="140" t="s">
        <v>454</v>
      </c>
      <c r="QHR16" s="140" t="s">
        <v>454</v>
      </c>
      <c r="QHS16" s="140" t="s">
        <v>454</v>
      </c>
      <c r="QHT16" s="140" t="s">
        <v>454</v>
      </c>
      <c r="QHU16" s="140" t="s">
        <v>454</v>
      </c>
      <c r="QHV16" s="140" t="s">
        <v>454</v>
      </c>
      <c r="QHW16" s="140" t="s">
        <v>454</v>
      </c>
      <c r="QHX16" s="140" t="s">
        <v>454</v>
      </c>
      <c r="QHY16" s="140" t="s">
        <v>454</v>
      </c>
      <c r="QHZ16" s="140" t="s">
        <v>454</v>
      </c>
      <c r="QIA16" s="140" t="s">
        <v>454</v>
      </c>
      <c r="QIB16" s="140" t="s">
        <v>454</v>
      </c>
      <c r="QIC16" s="140" t="s">
        <v>454</v>
      </c>
      <c r="QID16" s="140" t="s">
        <v>454</v>
      </c>
      <c r="QIE16" s="140" t="s">
        <v>454</v>
      </c>
      <c r="QIF16" s="140" t="s">
        <v>454</v>
      </c>
      <c r="QIG16" s="140" t="s">
        <v>454</v>
      </c>
      <c r="QIH16" s="140" t="s">
        <v>454</v>
      </c>
      <c r="QII16" s="140" t="s">
        <v>454</v>
      </c>
      <c r="QIJ16" s="140" t="s">
        <v>454</v>
      </c>
      <c r="QIK16" s="140" t="s">
        <v>454</v>
      </c>
      <c r="QIL16" s="140" t="s">
        <v>454</v>
      </c>
      <c r="QIM16" s="140" t="s">
        <v>454</v>
      </c>
      <c r="QIN16" s="140" t="s">
        <v>454</v>
      </c>
      <c r="QIO16" s="140" t="s">
        <v>454</v>
      </c>
      <c r="QIP16" s="140" t="s">
        <v>454</v>
      </c>
      <c r="QIQ16" s="140" t="s">
        <v>454</v>
      </c>
      <c r="QIR16" s="140" t="s">
        <v>454</v>
      </c>
      <c r="QIS16" s="140" t="s">
        <v>454</v>
      </c>
      <c r="QIT16" s="140" t="s">
        <v>454</v>
      </c>
      <c r="QIU16" s="140" t="s">
        <v>454</v>
      </c>
      <c r="QIV16" s="140" t="s">
        <v>454</v>
      </c>
      <c r="QIW16" s="140" t="s">
        <v>454</v>
      </c>
      <c r="QIX16" s="140" t="s">
        <v>454</v>
      </c>
      <c r="QIY16" s="140" t="s">
        <v>454</v>
      </c>
      <c r="QIZ16" s="140" t="s">
        <v>454</v>
      </c>
      <c r="QJA16" s="140" t="s">
        <v>454</v>
      </c>
      <c r="QJB16" s="140" t="s">
        <v>454</v>
      </c>
      <c r="QJC16" s="140" t="s">
        <v>454</v>
      </c>
      <c r="QJD16" s="140" t="s">
        <v>454</v>
      </c>
      <c r="QJE16" s="140" t="s">
        <v>454</v>
      </c>
      <c r="QJF16" s="140" t="s">
        <v>454</v>
      </c>
      <c r="QJG16" s="140" t="s">
        <v>454</v>
      </c>
      <c r="QJH16" s="140" t="s">
        <v>454</v>
      </c>
      <c r="QJI16" s="140" t="s">
        <v>454</v>
      </c>
      <c r="QJJ16" s="140" t="s">
        <v>454</v>
      </c>
      <c r="QJK16" s="140" t="s">
        <v>454</v>
      </c>
      <c r="QJL16" s="140" t="s">
        <v>454</v>
      </c>
      <c r="QJM16" s="140" t="s">
        <v>454</v>
      </c>
      <c r="QJN16" s="140" t="s">
        <v>454</v>
      </c>
      <c r="QJO16" s="140" t="s">
        <v>454</v>
      </c>
      <c r="QJP16" s="140" t="s">
        <v>454</v>
      </c>
      <c r="QJQ16" s="140" t="s">
        <v>454</v>
      </c>
      <c r="QJR16" s="140" t="s">
        <v>454</v>
      </c>
      <c r="QJS16" s="140" t="s">
        <v>454</v>
      </c>
      <c r="QJT16" s="140" t="s">
        <v>454</v>
      </c>
      <c r="QJU16" s="140" t="s">
        <v>454</v>
      </c>
      <c r="QJV16" s="140" t="s">
        <v>454</v>
      </c>
      <c r="QJW16" s="140" t="s">
        <v>454</v>
      </c>
      <c r="QJX16" s="140" t="s">
        <v>454</v>
      </c>
      <c r="QJY16" s="140" t="s">
        <v>454</v>
      </c>
      <c r="QJZ16" s="140" t="s">
        <v>454</v>
      </c>
      <c r="QKA16" s="140" t="s">
        <v>454</v>
      </c>
      <c r="QKB16" s="140" t="s">
        <v>454</v>
      </c>
      <c r="QKC16" s="140" t="s">
        <v>454</v>
      </c>
      <c r="QKD16" s="140" t="s">
        <v>454</v>
      </c>
      <c r="QKE16" s="140" t="s">
        <v>454</v>
      </c>
      <c r="QKF16" s="140" t="s">
        <v>454</v>
      </c>
      <c r="QKG16" s="140" t="s">
        <v>454</v>
      </c>
      <c r="QKH16" s="140" t="s">
        <v>454</v>
      </c>
      <c r="QKI16" s="140" t="s">
        <v>454</v>
      </c>
      <c r="QKJ16" s="140" t="s">
        <v>454</v>
      </c>
      <c r="QKK16" s="140" t="s">
        <v>454</v>
      </c>
      <c r="QKL16" s="140" t="s">
        <v>454</v>
      </c>
      <c r="QKM16" s="140" t="s">
        <v>454</v>
      </c>
      <c r="QKN16" s="140" t="s">
        <v>454</v>
      </c>
      <c r="QKO16" s="140" t="s">
        <v>454</v>
      </c>
      <c r="QKP16" s="140" t="s">
        <v>454</v>
      </c>
      <c r="QKQ16" s="140" t="s">
        <v>454</v>
      </c>
      <c r="QKR16" s="140" t="s">
        <v>454</v>
      </c>
      <c r="QKS16" s="140" t="s">
        <v>454</v>
      </c>
      <c r="QKT16" s="140" t="s">
        <v>454</v>
      </c>
      <c r="QKU16" s="140" t="s">
        <v>454</v>
      </c>
      <c r="QKV16" s="140" t="s">
        <v>454</v>
      </c>
      <c r="QKW16" s="140" t="s">
        <v>454</v>
      </c>
      <c r="QKX16" s="140" t="s">
        <v>454</v>
      </c>
      <c r="QKY16" s="140" t="s">
        <v>454</v>
      </c>
      <c r="QKZ16" s="140" t="s">
        <v>454</v>
      </c>
      <c r="QLA16" s="140" t="s">
        <v>454</v>
      </c>
      <c r="QLB16" s="140" t="s">
        <v>454</v>
      </c>
      <c r="QLC16" s="140" t="s">
        <v>454</v>
      </c>
      <c r="QLD16" s="140" t="s">
        <v>454</v>
      </c>
      <c r="QLE16" s="140" t="s">
        <v>454</v>
      </c>
      <c r="QLF16" s="140" t="s">
        <v>454</v>
      </c>
      <c r="QLG16" s="140" t="s">
        <v>454</v>
      </c>
      <c r="QLH16" s="140" t="s">
        <v>454</v>
      </c>
      <c r="QLI16" s="140" t="s">
        <v>454</v>
      </c>
      <c r="QLJ16" s="140" t="s">
        <v>454</v>
      </c>
      <c r="QLK16" s="140" t="s">
        <v>454</v>
      </c>
      <c r="QLL16" s="140" t="s">
        <v>454</v>
      </c>
      <c r="QLM16" s="140" t="s">
        <v>454</v>
      </c>
      <c r="QLN16" s="140" t="s">
        <v>454</v>
      </c>
      <c r="QLO16" s="140" t="s">
        <v>454</v>
      </c>
      <c r="QLP16" s="140" t="s">
        <v>454</v>
      </c>
      <c r="QLQ16" s="140" t="s">
        <v>454</v>
      </c>
      <c r="QLR16" s="140" t="s">
        <v>454</v>
      </c>
      <c r="QLS16" s="140" t="s">
        <v>454</v>
      </c>
      <c r="QLT16" s="140" t="s">
        <v>454</v>
      </c>
      <c r="QLU16" s="140" t="s">
        <v>454</v>
      </c>
      <c r="QLV16" s="140" t="s">
        <v>454</v>
      </c>
      <c r="QLW16" s="140" t="s">
        <v>454</v>
      </c>
      <c r="QLX16" s="140" t="s">
        <v>454</v>
      </c>
      <c r="QLY16" s="140" t="s">
        <v>454</v>
      </c>
      <c r="QLZ16" s="140" t="s">
        <v>454</v>
      </c>
      <c r="QMA16" s="140" t="s">
        <v>454</v>
      </c>
      <c r="QMB16" s="140" t="s">
        <v>454</v>
      </c>
      <c r="QMC16" s="140" t="s">
        <v>454</v>
      </c>
      <c r="QMD16" s="140" t="s">
        <v>454</v>
      </c>
      <c r="QME16" s="140" t="s">
        <v>454</v>
      </c>
      <c r="QMF16" s="140" t="s">
        <v>454</v>
      </c>
      <c r="QMG16" s="140" t="s">
        <v>454</v>
      </c>
      <c r="QMH16" s="140" t="s">
        <v>454</v>
      </c>
      <c r="QMI16" s="140" t="s">
        <v>454</v>
      </c>
      <c r="QMJ16" s="140" t="s">
        <v>454</v>
      </c>
      <c r="QMK16" s="140" t="s">
        <v>454</v>
      </c>
      <c r="QML16" s="140" t="s">
        <v>454</v>
      </c>
      <c r="QMM16" s="140" t="s">
        <v>454</v>
      </c>
      <c r="QMN16" s="140" t="s">
        <v>454</v>
      </c>
      <c r="QMO16" s="140" t="s">
        <v>454</v>
      </c>
      <c r="QMP16" s="140" t="s">
        <v>454</v>
      </c>
      <c r="QMQ16" s="140" t="s">
        <v>454</v>
      </c>
      <c r="QMR16" s="140" t="s">
        <v>454</v>
      </c>
      <c r="QMS16" s="140" t="s">
        <v>454</v>
      </c>
      <c r="QMT16" s="140" t="s">
        <v>454</v>
      </c>
      <c r="QMU16" s="140" t="s">
        <v>454</v>
      </c>
      <c r="QMV16" s="140" t="s">
        <v>454</v>
      </c>
      <c r="QMW16" s="140" t="s">
        <v>454</v>
      </c>
      <c r="QMX16" s="140" t="s">
        <v>454</v>
      </c>
      <c r="QMY16" s="140" t="s">
        <v>454</v>
      </c>
      <c r="QMZ16" s="140" t="s">
        <v>454</v>
      </c>
      <c r="QNA16" s="140" t="s">
        <v>454</v>
      </c>
      <c r="QNB16" s="140" t="s">
        <v>454</v>
      </c>
      <c r="QNC16" s="140" t="s">
        <v>454</v>
      </c>
      <c r="QND16" s="140" t="s">
        <v>454</v>
      </c>
      <c r="QNE16" s="140" t="s">
        <v>454</v>
      </c>
      <c r="QNF16" s="140" t="s">
        <v>454</v>
      </c>
      <c r="QNG16" s="140" t="s">
        <v>454</v>
      </c>
      <c r="QNH16" s="140" t="s">
        <v>454</v>
      </c>
      <c r="QNI16" s="140" t="s">
        <v>454</v>
      </c>
      <c r="QNJ16" s="140" t="s">
        <v>454</v>
      </c>
      <c r="QNK16" s="140" t="s">
        <v>454</v>
      </c>
      <c r="QNL16" s="140" t="s">
        <v>454</v>
      </c>
      <c r="QNM16" s="140" t="s">
        <v>454</v>
      </c>
      <c r="QNN16" s="140" t="s">
        <v>454</v>
      </c>
      <c r="QNO16" s="140" t="s">
        <v>454</v>
      </c>
      <c r="QNP16" s="140" t="s">
        <v>454</v>
      </c>
      <c r="QNQ16" s="140" t="s">
        <v>454</v>
      </c>
      <c r="QNR16" s="140" t="s">
        <v>454</v>
      </c>
      <c r="QNS16" s="140" t="s">
        <v>454</v>
      </c>
      <c r="QNT16" s="140" t="s">
        <v>454</v>
      </c>
      <c r="QNU16" s="140" t="s">
        <v>454</v>
      </c>
      <c r="QNV16" s="140" t="s">
        <v>454</v>
      </c>
      <c r="QNW16" s="140" t="s">
        <v>454</v>
      </c>
      <c r="QNX16" s="140" t="s">
        <v>454</v>
      </c>
      <c r="QNY16" s="140" t="s">
        <v>454</v>
      </c>
      <c r="QNZ16" s="140" t="s">
        <v>454</v>
      </c>
      <c r="QOA16" s="140" t="s">
        <v>454</v>
      </c>
      <c r="QOB16" s="140" t="s">
        <v>454</v>
      </c>
      <c r="QOC16" s="140" t="s">
        <v>454</v>
      </c>
      <c r="QOD16" s="140" t="s">
        <v>454</v>
      </c>
      <c r="QOE16" s="140" t="s">
        <v>454</v>
      </c>
      <c r="QOF16" s="140" t="s">
        <v>454</v>
      </c>
      <c r="QOG16" s="140" t="s">
        <v>454</v>
      </c>
      <c r="QOH16" s="140" t="s">
        <v>454</v>
      </c>
      <c r="QOI16" s="140" t="s">
        <v>454</v>
      </c>
      <c r="QOJ16" s="140" t="s">
        <v>454</v>
      </c>
      <c r="QOK16" s="140" t="s">
        <v>454</v>
      </c>
      <c r="QOL16" s="140" t="s">
        <v>454</v>
      </c>
      <c r="QOM16" s="140" t="s">
        <v>454</v>
      </c>
      <c r="QON16" s="140" t="s">
        <v>454</v>
      </c>
      <c r="QOO16" s="140" t="s">
        <v>454</v>
      </c>
      <c r="QOP16" s="140" t="s">
        <v>454</v>
      </c>
      <c r="QOQ16" s="140" t="s">
        <v>454</v>
      </c>
      <c r="QOR16" s="140" t="s">
        <v>454</v>
      </c>
      <c r="QOS16" s="140" t="s">
        <v>454</v>
      </c>
      <c r="QOT16" s="140" t="s">
        <v>454</v>
      </c>
      <c r="QOU16" s="140" t="s">
        <v>454</v>
      </c>
      <c r="QOV16" s="140" t="s">
        <v>454</v>
      </c>
      <c r="QOW16" s="140" t="s">
        <v>454</v>
      </c>
      <c r="QOX16" s="140" t="s">
        <v>454</v>
      </c>
      <c r="QOY16" s="140" t="s">
        <v>454</v>
      </c>
      <c r="QOZ16" s="140" t="s">
        <v>454</v>
      </c>
      <c r="QPA16" s="140" t="s">
        <v>454</v>
      </c>
      <c r="QPB16" s="140" t="s">
        <v>454</v>
      </c>
      <c r="QPC16" s="140" t="s">
        <v>454</v>
      </c>
      <c r="QPD16" s="140" t="s">
        <v>454</v>
      </c>
      <c r="QPE16" s="140" t="s">
        <v>454</v>
      </c>
      <c r="QPF16" s="140" t="s">
        <v>454</v>
      </c>
      <c r="QPG16" s="140" t="s">
        <v>454</v>
      </c>
      <c r="QPH16" s="140" t="s">
        <v>454</v>
      </c>
      <c r="QPI16" s="140" t="s">
        <v>454</v>
      </c>
      <c r="QPJ16" s="140" t="s">
        <v>454</v>
      </c>
      <c r="QPK16" s="140" t="s">
        <v>454</v>
      </c>
      <c r="QPL16" s="140" t="s">
        <v>454</v>
      </c>
      <c r="QPM16" s="140" t="s">
        <v>454</v>
      </c>
      <c r="QPN16" s="140" t="s">
        <v>454</v>
      </c>
      <c r="QPO16" s="140" t="s">
        <v>454</v>
      </c>
      <c r="QPP16" s="140" t="s">
        <v>454</v>
      </c>
      <c r="QPQ16" s="140" t="s">
        <v>454</v>
      </c>
      <c r="QPR16" s="140" t="s">
        <v>454</v>
      </c>
      <c r="QPS16" s="140" t="s">
        <v>454</v>
      </c>
      <c r="QPT16" s="140" t="s">
        <v>454</v>
      </c>
      <c r="QPU16" s="140" t="s">
        <v>454</v>
      </c>
      <c r="QPV16" s="140" t="s">
        <v>454</v>
      </c>
      <c r="QPW16" s="140" t="s">
        <v>454</v>
      </c>
      <c r="QPX16" s="140" t="s">
        <v>454</v>
      </c>
      <c r="QPY16" s="140" t="s">
        <v>454</v>
      </c>
      <c r="QPZ16" s="140" t="s">
        <v>454</v>
      </c>
      <c r="QQA16" s="140" t="s">
        <v>454</v>
      </c>
      <c r="QQB16" s="140" t="s">
        <v>454</v>
      </c>
      <c r="QQC16" s="140" t="s">
        <v>454</v>
      </c>
      <c r="QQD16" s="140" t="s">
        <v>454</v>
      </c>
      <c r="QQE16" s="140" t="s">
        <v>454</v>
      </c>
      <c r="QQF16" s="140" t="s">
        <v>454</v>
      </c>
      <c r="QQG16" s="140" t="s">
        <v>454</v>
      </c>
      <c r="QQH16" s="140" t="s">
        <v>454</v>
      </c>
      <c r="QQI16" s="140" t="s">
        <v>454</v>
      </c>
      <c r="QQJ16" s="140" t="s">
        <v>454</v>
      </c>
      <c r="QQK16" s="140" t="s">
        <v>454</v>
      </c>
      <c r="QQL16" s="140" t="s">
        <v>454</v>
      </c>
      <c r="QQM16" s="140" t="s">
        <v>454</v>
      </c>
      <c r="QQN16" s="140" t="s">
        <v>454</v>
      </c>
      <c r="QQO16" s="140" t="s">
        <v>454</v>
      </c>
      <c r="QQP16" s="140" t="s">
        <v>454</v>
      </c>
      <c r="QQQ16" s="140" t="s">
        <v>454</v>
      </c>
      <c r="QQR16" s="140" t="s">
        <v>454</v>
      </c>
      <c r="QQS16" s="140" t="s">
        <v>454</v>
      </c>
      <c r="QQT16" s="140" t="s">
        <v>454</v>
      </c>
      <c r="QQU16" s="140" t="s">
        <v>454</v>
      </c>
      <c r="QQV16" s="140" t="s">
        <v>454</v>
      </c>
      <c r="QQW16" s="140" t="s">
        <v>454</v>
      </c>
      <c r="QQX16" s="140" t="s">
        <v>454</v>
      </c>
      <c r="QQY16" s="140" t="s">
        <v>454</v>
      </c>
      <c r="QQZ16" s="140" t="s">
        <v>454</v>
      </c>
      <c r="QRA16" s="140" t="s">
        <v>454</v>
      </c>
      <c r="QRB16" s="140" t="s">
        <v>454</v>
      </c>
      <c r="QRC16" s="140" t="s">
        <v>454</v>
      </c>
      <c r="QRD16" s="140" t="s">
        <v>454</v>
      </c>
      <c r="QRE16" s="140" t="s">
        <v>454</v>
      </c>
      <c r="QRF16" s="140" t="s">
        <v>454</v>
      </c>
      <c r="QRG16" s="140" t="s">
        <v>454</v>
      </c>
      <c r="QRH16" s="140" t="s">
        <v>454</v>
      </c>
      <c r="QRI16" s="140" t="s">
        <v>454</v>
      </c>
      <c r="QRJ16" s="140" t="s">
        <v>454</v>
      </c>
      <c r="QRK16" s="140" t="s">
        <v>454</v>
      </c>
      <c r="QRL16" s="140" t="s">
        <v>454</v>
      </c>
      <c r="QRM16" s="140" t="s">
        <v>454</v>
      </c>
      <c r="QRN16" s="140" t="s">
        <v>454</v>
      </c>
      <c r="QRO16" s="140" t="s">
        <v>454</v>
      </c>
      <c r="QRP16" s="140" t="s">
        <v>454</v>
      </c>
      <c r="QRQ16" s="140" t="s">
        <v>454</v>
      </c>
      <c r="QRR16" s="140" t="s">
        <v>454</v>
      </c>
      <c r="QRS16" s="140" t="s">
        <v>454</v>
      </c>
      <c r="QRT16" s="140" t="s">
        <v>454</v>
      </c>
      <c r="QRU16" s="140" t="s">
        <v>454</v>
      </c>
      <c r="QRV16" s="140" t="s">
        <v>454</v>
      </c>
      <c r="QRW16" s="140" t="s">
        <v>454</v>
      </c>
      <c r="QRX16" s="140" t="s">
        <v>454</v>
      </c>
      <c r="QRY16" s="140" t="s">
        <v>454</v>
      </c>
      <c r="QRZ16" s="140" t="s">
        <v>454</v>
      </c>
      <c r="QSA16" s="140" t="s">
        <v>454</v>
      </c>
      <c r="QSB16" s="140" t="s">
        <v>454</v>
      </c>
      <c r="QSC16" s="140" t="s">
        <v>454</v>
      </c>
      <c r="QSD16" s="140" t="s">
        <v>454</v>
      </c>
      <c r="QSE16" s="140" t="s">
        <v>454</v>
      </c>
      <c r="QSF16" s="140" t="s">
        <v>454</v>
      </c>
      <c r="QSG16" s="140" t="s">
        <v>454</v>
      </c>
      <c r="QSH16" s="140" t="s">
        <v>454</v>
      </c>
      <c r="QSI16" s="140" t="s">
        <v>454</v>
      </c>
      <c r="QSJ16" s="140" t="s">
        <v>454</v>
      </c>
      <c r="QSK16" s="140" t="s">
        <v>454</v>
      </c>
      <c r="QSL16" s="140" t="s">
        <v>454</v>
      </c>
      <c r="QSM16" s="140" t="s">
        <v>454</v>
      </c>
      <c r="QSN16" s="140" t="s">
        <v>454</v>
      </c>
      <c r="QSO16" s="140" t="s">
        <v>454</v>
      </c>
      <c r="QSP16" s="140" t="s">
        <v>454</v>
      </c>
      <c r="QSQ16" s="140" t="s">
        <v>454</v>
      </c>
      <c r="QSR16" s="140" t="s">
        <v>454</v>
      </c>
      <c r="QSS16" s="140" t="s">
        <v>454</v>
      </c>
      <c r="QST16" s="140" t="s">
        <v>454</v>
      </c>
      <c r="QSU16" s="140" t="s">
        <v>454</v>
      </c>
      <c r="QSV16" s="140" t="s">
        <v>454</v>
      </c>
      <c r="QSW16" s="140" t="s">
        <v>454</v>
      </c>
      <c r="QSX16" s="140" t="s">
        <v>454</v>
      </c>
      <c r="QSY16" s="140" t="s">
        <v>454</v>
      </c>
      <c r="QSZ16" s="140" t="s">
        <v>454</v>
      </c>
      <c r="QTA16" s="140" t="s">
        <v>454</v>
      </c>
      <c r="QTB16" s="140" t="s">
        <v>454</v>
      </c>
      <c r="QTC16" s="140" t="s">
        <v>454</v>
      </c>
      <c r="QTD16" s="140" t="s">
        <v>454</v>
      </c>
      <c r="QTE16" s="140" t="s">
        <v>454</v>
      </c>
      <c r="QTF16" s="140" t="s">
        <v>454</v>
      </c>
      <c r="QTG16" s="140" t="s">
        <v>454</v>
      </c>
      <c r="QTH16" s="140" t="s">
        <v>454</v>
      </c>
      <c r="QTI16" s="140" t="s">
        <v>454</v>
      </c>
      <c r="QTJ16" s="140" t="s">
        <v>454</v>
      </c>
      <c r="QTK16" s="140" t="s">
        <v>454</v>
      </c>
      <c r="QTL16" s="140" t="s">
        <v>454</v>
      </c>
      <c r="QTM16" s="140" t="s">
        <v>454</v>
      </c>
      <c r="QTN16" s="140" t="s">
        <v>454</v>
      </c>
      <c r="QTO16" s="140" t="s">
        <v>454</v>
      </c>
      <c r="QTP16" s="140" t="s">
        <v>454</v>
      </c>
      <c r="QTQ16" s="140" t="s">
        <v>454</v>
      </c>
      <c r="QTR16" s="140" t="s">
        <v>454</v>
      </c>
      <c r="QTS16" s="140" t="s">
        <v>454</v>
      </c>
      <c r="QTT16" s="140" t="s">
        <v>454</v>
      </c>
      <c r="QTU16" s="140" t="s">
        <v>454</v>
      </c>
      <c r="QTV16" s="140" t="s">
        <v>454</v>
      </c>
      <c r="QTW16" s="140" t="s">
        <v>454</v>
      </c>
      <c r="QTX16" s="140" t="s">
        <v>454</v>
      </c>
      <c r="QTY16" s="140" t="s">
        <v>454</v>
      </c>
      <c r="QTZ16" s="140" t="s">
        <v>454</v>
      </c>
      <c r="QUA16" s="140" t="s">
        <v>454</v>
      </c>
      <c r="QUB16" s="140" t="s">
        <v>454</v>
      </c>
      <c r="QUC16" s="140" t="s">
        <v>454</v>
      </c>
      <c r="QUD16" s="140" t="s">
        <v>454</v>
      </c>
      <c r="QUE16" s="140" t="s">
        <v>454</v>
      </c>
      <c r="QUF16" s="140" t="s">
        <v>454</v>
      </c>
      <c r="QUG16" s="140" t="s">
        <v>454</v>
      </c>
      <c r="QUH16" s="140" t="s">
        <v>454</v>
      </c>
      <c r="QUI16" s="140" t="s">
        <v>454</v>
      </c>
      <c r="QUJ16" s="140" t="s">
        <v>454</v>
      </c>
      <c r="QUK16" s="140" t="s">
        <v>454</v>
      </c>
      <c r="QUL16" s="140" t="s">
        <v>454</v>
      </c>
      <c r="QUM16" s="140" t="s">
        <v>454</v>
      </c>
      <c r="QUN16" s="140" t="s">
        <v>454</v>
      </c>
      <c r="QUO16" s="140" t="s">
        <v>454</v>
      </c>
      <c r="QUP16" s="140" t="s">
        <v>454</v>
      </c>
      <c r="QUQ16" s="140" t="s">
        <v>454</v>
      </c>
      <c r="QUR16" s="140" t="s">
        <v>454</v>
      </c>
      <c r="QUS16" s="140" t="s">
        <v>454</v>
      </c>
      <c r="QUT16" s="140" t="s">
        <v>454</v>
      </c>
      <c r="QUU16" s="140" t="s">
        <v>454</v>
      </c>
      <c r="QUV16" s="140" t="s">
        <v>454</v>
      </c>
      <c r="QUW16" s="140" t="s">
        <v>454</v>
      </c>
      <c r="QUX16" s="140" t="s">
        <v>454</v>
      </c>
      <c r="QUY16" s="140" t="s">
        <v>454</v>
      </c>
      <c r="QUZ16" s="140" t="s">
        <v>454</v>
      </c>
      <c r="QVA16" s="140" t="s">
        <v>454</v>
      </c>
      <c r="QVB16" s="140" t="s">
        <v>454</v>
      </c>
      <c r="QVC16" s="140" t="s">
        <v>454</v>
      </c>
      <c r="QVD16" s="140" t="s">
        <v>454</v>
      </c>
      <c r="QVE16" s="140" t="s">
        <v>454</v>
      </c>
      <c r="QVF16" s="140" t="s">
        <v>454</v>
      </c>
      <c r="QVG16" s="140" t="s">
        <v>454</v>
      </c>
      <c r="QVH16" s="140" t="s">
        <v>454</v>
      </c>
      <c r="QVI16" s="140" t="s">
        <v>454</v>
      </c>
      <c r="QVJ16" s="140" t="s">
        <v>454</v>
      </c>
      <c r="QVK16" s="140" t="s">
        <v>454</v>
      </c>
      <c r="QVL16" s="140" t="s">
        <v>454</v>
      </c>
      <c r="QVM16" s="140" t="s">
        <v>454</v>
      </c>
      <c r="QVN16" s="140" t="s">
        <v>454</v>
      </c>
      <c r="QVO16" s="140" t="s">
        <v>454</v>
      </c>
      <c r="QVP16" s="140" t="s">
        <v>454</v>
      </c>
      <c r="QVQ16" s="140" t="s">
        <v>454</v>
      </c>
      <c r="QVR16" s="140" t="s">
        <v>454</v>
      </c>
      <c r="QVS16" s="140" t="s">
        <v>454</v>
      </c>
      <c r="QVT16" s="140" t="s">
        <v>454</v>
      </c>
      <c r="QVU16" s="140" t="s">
        <v>454</v>
      </c>
      <c r="QVV16" s="140" t="s">
        <v>454</v>
      </c>
      <c r="QVW16" s="140" t="s">
        <v>454</v>
      </c>
      <c r="QVX16" s="140" t="s">
        <v>454</v>
      </c>
      <c r="QVY16" s="140" t="s">
        <v>454</v>
      </c>
      <c r="QVZ16" s="140" t="s">
        <v>454</v>
      </c>
      <c r="QWA16" s="140" t="s">
        <v>454</v>
      </c>
      <c r="QWB16" s="140" t="s">
        <v>454</v>
      </c>
      <c r="QWC16" s="140" t="s">
        <v>454</v>
      </c>
      <c r="QWD16" s="140" t="s">
        <v>454</v>
      </c>
      <c r="QWE16" s="140" t="s">
        <v>454</v>
      </c>
      <c r="QWF16" s="140" t="s">
        <v>454</v>
      </c>
      <c r="QWG16" s="140" t="s">
        <v>454</v>
      </c>
      <c r="QWH16" s="140" t="s">
        <v>454</v>
      </c>
      <c r="QWI16" s="140" t="s">
        <v>454</v>
      </c>
      <c r="QWJ16" s="140" t="s">
        <v>454</v>
      </c>
      <c r="QWK16" s="140" t="s">
        <v>454</v>
      </c>
      <c r="QWL16" s="140" t="s">
        <v>454</v>
      </c>
      <c r="QWM16" s="140" t="s">
        <v>454</v>
      </c>
      <c r="QWN16" s="140" t="s">
        <v>454</v>
      </c>
      <c r="QWO16" s="140" t="s">
        <v>454</v>
      </c>
      <c r="QWP16" s="140" t="s">
        <v>454</v>
      </c>
      <c r="QWQ16" s="140" t="s">
        <v>454</v>
      </c>
      <c r="QWR16" s="140" t="s">
        <v>454</v>
      </c>
      <c r="QWS16" s="140" t="s">
        <v>454</v>
      </c>
      <c r="QWT16" s="140" t="s">
        <v>454</v>
      </c>
      <c r="QWU16" s="140" t="s">
        <v>454</v>
      </c>
      <c r="QWV16" s="140" t="s">
        <v>454</v>
      </c>
      <c r="QWW16" s="140" t="s">
        <v>454</v>
      </c>
      <c r="QWX16" s="140" t="s">
        <v>454</v>
      </c>
      <c r="QWY16" s="140" t="s">
        <v>454</v>
      </c>
      <c r="QWZ16" s="140" t="s">
        <v>454</v>
      </c>
      <c r="QXA16" s="140" t="s">
        <v>454</v>
      </c>
      <c r="QXB16" s="140" t="s">
        <v>454</v>
      </c>
      <c r="QXC16" s="140" t="s">
        <v>454</v>
      </c>
      <c r="QXD16" s="140" t="s">
        <v>454</v>
      </c>
      <c r="QXE16" s="140" t="s">
        <v>454</v>
      </c>
      <c r="QXF16" s="140" t="s">
        <v>454</v>
      </c>
      <c r="QXG16" s="140" t="s">
        <v>454</v>
      </c>
      <c r="QXH16" s="140" t="s">
        <v>454</v>
      </c>
      <c r="QXI16" s="140" t="s">
        <v>454</v>
      </c>
      <c r="QXJ16" s="140" t="s">
        <v>454</v>
      </c>
      <c r="QXK16" s="140" t="s">
        <v>454</v>
      </c>
      <c r="QXL16" s="140" t="s">
        <v>454</v>
      </c>
      <c r="QXM16" s="140" t="s">
        <v>454</v>
      </c>
      <c r="QXN16" s="140" t="s">
        <v>454</v>
      </c>
      <c r="QXO16" s="140" t="s">
        <v>454</v>
      </c>
      <c r="QXP16" s="140" t="s">
        <v>454</v>
      </c>
      <c r="QXQ16" s="140" t="s">
        <v>454</v>
      </c>
      <c r="QXR16" s="140" t="s">
        <v>454</v>
      </c>
      <c r="QXS16" s="140" t="s">
        <v>454</v>
      </c>
      <c r="QXT16" s="140" t="s">
        <v>454</v>
      </c>
      <c r="QXU16" s="140" t="s">
        <v>454</v>
      </c>
      <c r="QXV16" s="140" t="s">
        <v>454</v>
      </c>
      <c r="QXW16" s="140" t="s">
        <v>454</v>
      </c>
      <c r="QXX16" s="140" t="s">
        <v>454</v>
      </c>
      <c r="QXY16" s="140" t="s">
        <v>454</v>
      </c>
      <c r="QXZ16" s="140" t="s">
        <v>454</v>
      </c>
      <c r="QYA16" s="140" t="s">
        <v>454</v>
      </c>
      <c r="QYB16" s="140" t="s">
        <v>454</v>
      </c>
      <c r="QYC16" s="140" t="s">
        <v>454</v>
      </c>
      <c r="QYD16" s="140" t="s">
        <v>454</v>
      </c>
      <c r="QYE16" s="140" t="s">
        <v>454</v>
      </c>
      <c r="QYF16" s="140" t="s">
        <v>454</v>
      </c>
      <c r="QYG16" s="140" t="s">
        <v>454</v>
      </c>
      <c r="QYH16" s="140" t="s">
        <v>454</v>
      </c>
      <c r="QYI16" s="140" t="s">
        <v>454</v>
      </c>
      <c r="QYJ16" s="140" t="s">
        <v>454</v>
      </c>
      <c r="QYK16" s="140" t="s">
        <v>454</v>
      </c>
      <c r="QYL16" s="140" t="s">
        <v>454</v>
      </c>
      <c r="QYM16" s="140" t="s">
        <v>454</v>
      </c>
      <c r="QYN16" s="140" t="s">
        <v>454</v>
      </c>
      <c r="QYO16" s="140" t="s">
        <v>454</v>
      </c>
      <c r="QYP16" s="140" t="s">
        <v>454</v>
      </c>
      <c r="QYQ16" s="140" t="s">
        <v>454</v>
      </c>
      <c r="QYR16" s="140" t="s">
        <v>454</v>
      </c>
      <c r="QYS16" s="140" t="s">
        <v>454</v>
      </c>
      <c r="QYT16" s="140" t="s">
        <v>454</v>
      </c>
      <c r="QYU16" s="140" t="s">
        <v>454</v>
      </c>
      <c r="QYV16" s="140" t="s">
        <v>454</v>
      </c>
      <c r="QYW16" s="140" t="s">
        <v>454</v>
      </c>
      <c r="QYX16" s="140" t="s">
        <v>454</v>
      </c>
      <c r="QYY16" s="140" t="s">
        <v>454</v>
      </c>
      <c r="QYZ16" s="140" t="s">
        <v>454</v>
      </c>
      <c r="QZA16" s="140" t="s">
        <v>454</v>
      </c>
      <c r="QZB16" s="140" t="s">
        <v>454</v>
      </c>
      <c r="QZC16" s="140" t="s">
        <v>454</v>
      </c>
      <c r="QZD16" s="140" t="s">
        <v>454</v>
      </c>
      <c r="QZE16" s="140" t="s">
        <v>454</v>
      </c>
      <c r="QZF16" s="140" t="s">
        <v>454</v>
      </c>
      <c r="QZG16" s="140" t="s">
        <v>454</v>
      </c>
      <c r="QZH16" s="140" t="s">
        <v>454</v>
      </c>
      <c r="QZI16" s="140" t="s">
        <v>454</v>
      </c>
      <c r="QZJ16" s="140" t="s">
        <v>454</v>
      </c>
      <c r="QZK16" s="140" t="s">
        <v>454</v>
      </c>
      <c r="QZL16" s="140" t="s">
        <v>454</v>
      </c>
      <c r="QZM16" s="140" t="s">
        <v>454</v>
      </c>
      <c r="QZN16" s="140" t="s">
        <v>454</v>
      </c>
      <c r="QZO16" s="140" t="s">
        <v>454</v>
      </c>
      <c r="QZP16" s="140" t="s">
        <v>454</v>
      </c>
      <c r="QZQ16" s="140" t="s">
        <v>454</v>
      </c>
      <c r="QZR16" s="140" t="s">
        <v>454</v>
      </c>
      <c r="QZS16" s="140" t="s">
        <v>454</v>
      </c>
      <c r="QZT16" s="140" t="s">
        <v>454</v>
      </c>
      <c r="QZU16" s="140" t="s">
        <v>454</v>
      </c>
      <c r="QZV16" s="140" t="s">
        <v>454</v>
      </c>
      <c r="QZW16" s="140" t="s">
        <v>454</v>
      </c>
      <c r="QZX16" s="140" t="s">
        <v>454</v>
      </c>
      <c r="QZY16" s="140" t="s">
        <v>454</v>
      </c>
      <c r="QZZ16" s="140" t="s">
        <v>454</v>
      </c>
      <c r="RAA16" s="140" t="s">
        <v>454</v>
      </c>
      <c r="RAB16" s="140" t="s">
        <v>454</v>
      </c>
      <c r="RAC16" s="140" t="s">
        <v>454</v>
      </c>
      <c r="RAD16" s="140" t="s">
        <v>454</v>
      </c>
      <c r="RAE16" s="140" t="s">
        <v>454</v>
      </c>
      <c r="RAF16" s="140" t="s">
        <v>454</v>
      </c>
      <c r="RAG16" s="140" t="s">
        <v>454</v>
      </c>
      <c r="RAH16" s="140" t="s">
        <v>454</v>
      </c>
      <c r="RAI16" s="140" t="s">
        <v>454</v>
      </c>
      <c r="RAJ16" s="140" t="s">
        <v>454</v>
      </c>
      <c r="RAK16" s="140" t="s">
        <v>454</v>
      </c>
      <c r="RAL16" s="140" t="s">
        <v>454</v>
      </c>
      <c r="RAM16" s="140" t="s">
        <v>454</v>
      </c>
      <c r="RAN16" s="140" t="s">
        <v>454</v>
      </c>
      <c r="RAO16" s="140" t="s">
        <v>454</v>
      </c>
      <c r="RAP16" s="140" t="s">
        <v>454</v>
      </c>
      <c r="RAQ16" s="140" t="s">
        <v>454</v>
      </c>
      <c r="RAR16" s="140" t="s">
        <v>454</v>
      </c>
      <c r="RAS16" s="140" t="s">
        <v>454</v>
      </c>
      <c r="RAT16" s="140" t="s">
        <v>454</v>
      </c>
      <c r="RAU16" s="140" t="s">
        <v>454</v>
      </c>
      <c r="RAV16" s="140" t="s">
        <v>454</v>
      </c>
      <c r="RAW16" s="140" t="s">
        <v>454</v>
      </c>
      <c r="RAX16" s="140" t="s">
        <v>454</v>
      </c>
      <c r="RAY16" s="140" t="s">
        <v>454</v>
      </c>
      <c r="RAZ16" s="140" t="s">
        <v>454</v>
      </c>
      <c r="RBA16" s="140" t="s">
        <v>454</v>
      </c>
      <c r="RBB16" s="140" t="s">
        <v>454</v>
      </c>
      <c r="RBC16" s="140" t="s">
        <v>454</v>
      </c>
      <c r="RBD16" s="140" t="s">
        <v>454</v>
      </c>
      <c r="RBE16" s="140" t="s">
        <v>454</v>
      </c>
      <c r="RBF16" s="140" t="s">
        <v>454</v>
      </c>
      <c r="RBG16" s="140" t="s">
        <v>454</v>
      </c>
      <c r="RBH16" s="140" t="s">
        <v>454</v>
      </c>
      <c r="RBI16" s="140" t="s">
        <v>454</v>
      </c>
      <c r="RBJ16" s="140" t="s">
        <v>454</v>
      </c>
      <c r="RBK16" s="140" t="s">
        <v>454</v>
      </c>
      <c r="RBL16" s="140" t="s">
        <v>454</v>
      </c>
      <c r="RBM16" s="140" t="s">
        <v>454</v>
      </c>
      <c r="RBN16" s="140" t="s">
        <v>454</v>
      </c>
      <c r="RBO16" s="140" t="s">
        <v>454</v>
      </c>
      <c r="RBP16" s="140" t="s">
        <v>454</v>
      </c>
      <c r="RBQ16" s="140" t="s">
        <v>454</v>
      </c>
      <c r="RBR16" s="140" t="s">
        <v>454</v>
      </c>
      <c r="RBS16" s="140" t="s">
        <v>454</v>
      </c>
      <c r="RBT16" s="140" t="s">
        <v>454</v>
      </c>
      <c r="RBU16" s="140" t="s">
        <v>454</v>
      </c>
      <c r="RBV16" s="140" t="s">
        <v>454</v>
      </c>
      <c r="RBW16" s="140" t="s">
        <v>454</v>
      </c>
      <c r="RBX16" s="140" t="s">
        <v>454</v>
      </c>
      <c r="RBY16" s="140" t="s">
        <v>454</v>
      </c>
      <c r="RBZ16" s="140" t="s">
        <v>454</v>
      </c>
      <c r="RCA16" s="140" t="s">
        <v>454</v>
      </c>
      <c r="RCB16" s="140" t="s">
        <v>454</v>
      </c>
      <c r="RCC16" s="140" t="s">
        <v>454</v>
      </c>
      <c r="RCD16" s="140" t="s">
        <v>454</v>
      </c>
      <c r="RCE16" s="140" t="s">
        <v>454</v>
      </c>
      <c r="RCF16" s="140" t="s">
        <v>454</v>
      </c>
      <c r="RCG16" s="140" t="s">
        <v>454</v>
      </c>
      <c r="RCH16" s="140" t="s">
        <v>454</v>
      </c>
      <c r="RCI16" s="140" t="s">
        <v>454</v>
      </c>
      <c r="RCJ16" s="140" t="s">
        <v>454</v>
      </c>
      <c r="RCK16" s="140" t="s">
        <v>454</v>
      </c>
      <c r="RCL16" s="140" t="s">
        <v>454</v>
      </c>
      <c r="RCM16" s="140" t="s">
        <v>454</v>
      </c>
      <c r="RCN16" s="140" t="s">
        <v>454</v>
      </c>
      <c r="RCO16" s="140" t="s">
        <v>454</v>
      </c>
      <c r="RCP16" s="140" t="s">
        <v>454</v>
      </c>
      <c r="RCQ16" s="140" t="s">
        <v>454</v>
      </c>
      <c r="RCR16" s="140" t="s">
        <v>454</v>
      </c>
      <c r="RCS16" s="140" t="s">
        <v>454</v>
      </c>
      <c r="RCT16" s="140" t="s">
        <v>454</v>
      </c>
      <c r="RCU16" s="140" t="s">
        <v>454</v>
      </c>
      <c r="RCV16" s="140" t="s">
        <v>454</v>
      </c>
      <c r="RCW16" s="140" t="s">
        <v>454</v>
      </c>
      <c r="RCX16" s="140" t="s">
        <v>454</v>
      </c>
      <c r="RCY16" s="140" t="s">
        <v>454</v>
      </c>
      <c r="RCZ16" s="140" t="s">
        <v>454</v>
      </c>
      <c r="RDA16" s="140" t="s">
        <v>454</v>
      </c>
      <c r="RDB16" s="140" t="s">
        <v>454</v>
      </c>
      <c r="RDC16" s="140" t="s">
        <v>454</v>
      </c>
      <c r="RDD16" s="140" t="s">
        <v>454</v>
      </c>
      <c r="RDE16" s="140" t="s">
        <v>454</v>
      </c>
      <c r="RDF16" s="140" t="s">
        <v>454</v>
      </c>
      <c r="RDG16" s="140" t="s">
        <v>454</v>
      </c>
      <c r="RDH16" s="140" t="s">
        <v>454</v>
      </c>
      <c r="RDI16" s="140" t="s">
        <v>454</v>
      </c>
      <c r="RDJ16" s="140" t="s">
        <v>454</v>
      </c>
      <c r="RDK16" s="140" t="s">
        <v>454</v>
      </c>
      <c r="RDL16" s="140" t="s">
        <v>454</v>
      </c>
      <c r="RDM16" s="140" t="s">
        <v>454</v>
      </c>
      <c r="RDN16" s="140" t="s">
        <v>454</v>
      </c>
      <c r="RDO16" s="140" t="s">
        <v>454</v>
      </c>
      <c r="RDP16" s="140" t="s">
        <v>454</v>
      </c>
      <c r="RDQ16" s="140" t="s">
        <v>454</v>
      </c>
      <c r="RDR16" s="140" t="s">
        <v>454</v>
      </c>
      <c r="RDS16" s="140" t="s">
        <v>454</v>
      </c>
      <c r="RDT16" s="140" t="s">
        <v>454</v>
      </c>
      <c r="RDU16" s="140" t="s">
        <v>454</v>
      </c>
      <c r="RDV16" s="140" t="s">
        <v>454</v>
      </c>
      <c r="RDW16" s="140" t="s">
        <v>454</v>
      </c>
      <c r="RDX16" s="140" t="s">
        <v>454</v>
      </c>
      <c r="RDY16" s="140" t="s">
        <v>454</v>
      </c>
      <c r="RDZ16" s="140" t="s">
        <v>454</v>
      </c>
      <c r="REA16" s="140" t="s">
        <v>454</v>
      </c>
      <c r="REB16" s="140" t="s">
        <v>454</v>
      </c>
      <c r="REC16" s="140" t="s">
        <v>454</v>
      </c>
      <c r="RED16" s="140" t="s">
        <v>454</v>
      </c>
      <c r="REE16" s="140" t="s">
        <v>454</v>
      </c>
      <c r="REF16" s="140" t="s">
        <v>454</v>
      </c>
      <c r="REG16" s="140" t="s">
        <v>454</v>
      </c>
      <c r="REH16" s="140" t="s">
        <v>454</v>
      </c>
      <c r="REI16" s="140" t="s">
        <v>454</v>
      </c>
      <c r="REJ16" s="140" t="s">
        <v>454</v>
      </c>
      <c r="REK16" s="140" t="s">
        <v>454</v>
      </c>
      <c r="REL16" s="140" t="s">
        <v>454</v>
      </c>
      <c r="REM16" s="140" t="s">
        <v>454</v>
      </c>
      <c r="REN16" s="140" t="s">
        <v>454</v>
      </c>
      <c r="REO16" s="140" t="s">
        <v>454</v>
      </c>
      <c r="REP16" s="140" t="s">
        <v>454</v>
      </c>
      <c r="REQ16" s="140" t="s">
        <v>454</v>
      </c>
      <c r="RER16" s="140" t="s">
        <v>454</v>
      </c>
      <c r="RES16" s="140" t="s">
        <v>454</v>
      </c>
      <c r="RET16" s="140" t="s">
        <v>454</v>
      </c>
      <c r="REU16" s="140" t="s">
        <v>454</v>
      </c>
      <c r="REV16" s="140" t="s">
        <v>454</v>
      </c>
      <c r="REW16" s="140" t="s">
        <v>454</v>
      </c>
      <c r="REX16" s="140" t="s">
        <v>454</v>
      </c>
      <c r="REY16" s="140" t="s">
        <v>454</v>
      </c>
      <c r="REZ16" s="140" t="s">
        <v>454</v>
      </c>
      <c r="RFA16" s="140" t="s">
        <v>454</v>
      </c>
      <c r="RFB16" s="140" t="s">
        <v>454</v>
      </c>
      <c r="RFC16" s="140" t="s">
        <v>454</v>
      </c>
      <c r="RFD16" s="140" t="s">
        <v>454</v>
      </c>
      <c r="RFE16" s="140" t="s">
        <v>454</v>
      </c>
      <c r="RFF16" s="140" t="s">
        <v>454</v>
      </c>
      <c r="RFG16" s="140" t="s">
        <v>454</v>
      </c>
      <c r="RFH16" s="140" t="s">
        <v>454</v>
      </c>
      <c r="RFI16" s="140" t="s">
        <v>454</v>
      </c>
      <c r="RFJ16" s="140" t="s">
        <v>454</v>
      </c>
      <c r="RFK16" s="140" t="s">
        <v>454</v>
      </c>
      <c r="RFL16" s="140" t="s">
        <v>454</v>
      </c>
      <c r="RFM16" s="140" t="s">
        <v>454</v>
      </c>
      <c r="RFN16" s="140" t="s">
        <v>454</v>
      </c>
      <c r="RFO16" s="140" t="s">
        <v>454</v>
      </c>
      <c r="RFP16" s="140" t="s">
        <v>454</v>
      </c>
      <c r="RFQ16" s="140" t="s">
        <v>454</v>
      </c>
      <c r="RFR16" s="140" t="s">
        <v>454</v>
      </c>
      <c r="RFS16" s="140" t="s">
        <v>454</v>
      </c>
      <c r="RFT16" s="140" t="s">
        <v>454</v>
      </c>
      <c r="RFU16" s="140" t="s">
        <v>454</v>
      </c>
      <c r="RFV16" s="140" t="s">
        <v>454</v>
      </c>
      <c r="RFW16" s="140" t="s">
        <v>454</v>
      </c>
      <c r="RFX16" s="140" t="s">
        <v>454</v>
      </c>
      <c r="RFY16" s="140" t="s">
        <v>454</v>
      </c>
      <c r="RFZ16" s="140" t="s">
        <v>454</v>
      </c>
      <c r="RGA16" s="140" t="s">
        <v>454</v>
      </c>
      <c r="RGB16" s="140" t="s">
        <v>454</v>
      </c>
      <c r="RGC16" s="140" t="s">
        <v>454</v>
      </c>
      <c r="RGD16" s="140" t="s">
        <v>454</v>
      </c>
      <c r="RGE16" s="140" t="s">
        <v>454</v>
      </c>
      <c r="RGF16" s="140" t="s">
        <v>454</v>
      </c>
      <c r="RGG16" s="140" t="s">
        <v>454</v>
      </c>
      <c r="RGH16" s="140" t="s">
        <v>454</v>
      </c>
      <c r="RGI16" s="140" t="s">
        <v>454</v>
      </c>
      <c r="RGJ16" s="140" t="s">
        <v>454</v>
      </c>
      <c r="RGK16" s="140" t="s">
        <v>454</v>
      </c>
      <c r="RGL16" s="140" t="s">
        <v>454</v>
      </c>
      <c r="RGM16" s="140" t="s">
        <v>454</v>
      </c>
      <c r="RGN16" s="140" t="s">
        <v>454</v>
      </c>
      <c r="RGO16" s="140" t="s">
        <v>454</v>
      </c>
      <c r="RGP16" s="140" t="s">
        <v>454</v>
      </c>
      <c r="RGQ16" s="140" t="s">
        <v>454</v>
      </c>
      <c r="RGR16" s="140" t="s">
        <v>454</v>
      </c>
      <c r="RGS16" s="140" t="s">
        <v>454</v>
      </c>
      <c r="RGT16" s="140" t="s">
        <v>454</v>
      </c>
      <c r="RGU16" s="140" t="s">
        <v>454</v>
      </c>
      <c r="RGV16" s="140" t="s">
        <v>454</v>
      </c>
      <c r="RGW16" s="140" t="s">
        <v>454</v>
      </c>
      <c r="RGX16" s="140" t="s">
        <v>454</v>
      </c>
      <c r="RGY16" s="140" t="s">
        <v>454</v>
      </c>
      <c r="RGZ16" s="140" t="s">
        <v>454</v>
      </c>
      <c r="RHA16" s="140" t="s">
        <v>454</v>
      </c>
      <c r="RHB16" s="140" t="s">
        <v>454</v>
      </c>
      <c r="RHC16" s="140" t="s">
        <v>454</v>
      </c>
      <c r="RHD16" s="140" t="s">
        <v>454</v>
      </c>
      <c r="RHE16" s="140" t="s">
        <v>454</v>
      </c>
      <c r="RHF16" s="140" t="s">
        <v>454</v>
      </c>
      <c r="RHG16" s="140" t="s">
        <v>454</v>
      </c>
      <c r="RHH16" s="140" t="s">
        <v>454</v>
      </c>
      <c r="RHI16" s="140" t="s">
        <v>454</v>
      </c>
      <c r="RHJ16" s="140" t="s">
        <v>454</v>
      </c>
      <c r="RHK16" s="140" t="s">
        <v>454</v>
      </c>
      <c r="RHL16" s="140" t="s">
        <v>454</v>
      </c>
      <c r="RHM16" s="140" t="s">
        <v>454</v>
      </c>
      <c r="RHN16" s="140" t="s">
        <v>454</v>
      </c>
      <c r="RHO16" s="140" t="s">
        <v>454</v>
      </c>
      <c r="RHP16" s="140" t="s">
        <v>454</v>
      </c>
      <c r="RHQ16" s="140" t="s">
        <v>454</v>
      </c>
      <c r="RHR16" s="140" t="s">
        <v>454</v>
      </c>
      <c r="RHS16" s="140" t="s">
        <v>454</v>
      </c>
      <c r="RHT16" s="140" t="s">
        <v>454</v>
      </c>
      <c r="RHU16" s="140" t="s">
        <v>454</v>
      </c>
      <c r="RHV16" s="140" t="s">
        <v>454</v>
      </c>
      <c r="RHW16" s="140" t="s">
        <v>454</v>
      </c>
      <c r="RHX16" s="140" t="s">
        <v>454</v>
      </c>
      <c r="RHY16" s="140" t="s">
        <v>454</v>
      </c>
      <c r="RHZ16" s="140" t="s">
        <v>454</v>
      </c>
      <c r="RIA16" s="140" t="s">
        <v>454</v>
      </c>
      <c r="RIB16" s="140" t="s">
        <v>454</v>
      </c>
      <c r="RIC16" s="140" t="s">
        <v>454</v>
      </c>
      <c r="RID16" s="140" t="s">
        <v>454</v>
      </c>
      <c r="RIE16" s="140" t="s">
        <v>454</v>
      </c>
      <c r="RIF16" s="140" t="s">
        <v>454</v>
      </c>
      <c r="RIG16" s="140" t="s">
        <v>454</v>
      </c>
      <c r="RIH16" s="140" t="s">
        <v>454</v>
      </c>
      <c r="RII16" s="140" t="s">
        <v>454</v>
      </c>
      <c r="RIJ16" s="140" t="s">
        <v>454</v>
      </c>
      <c r="RIK16" s="140" t="s">
        <v>454</v>
      </c>
      <c r="RIL16" s="140" t="s">
        <v>454</v>
      </c>
      <c r="RIM16" s="140" t="s">
        <v>454</v>
      </c>
      <c r="RIN16" s="140" t="s">
        <v>454</v>
      </c>
      <c r="RIO16" s="140" t="s">
        <v>454</v>
      </c>
      <c r="RIP16" s="140" t="s">
        <v>454</v>
      </c>
      <c r="RIQ16" s="140" t="s">
        <v>454</v>
      </c>
      <c r="RIR16" s="140" t="s">
        <v>454</v>
      </c>
      <c r="RIS16" s="140" t="s">
        <v>454</v>
      </c>
      <c r="RIT16" s="140" t="s">
        <v>454</v>
      </c>
      <c r="RIU16" s="140" t="s">
        <v>454</v>
      </c>
      <c r="RIV16" s="140" t="s">
        <v>454</v>
      </c>
      <c r="RIW16" s="140" t="s">
        <v>454</v>
      </c>
      <c r="RIX16" s="140" t="s">
        <v>454</v>
      </c>
      <c r="RIY16" s="140" t="s">
        <v>454</v>
      </c>
      <c r="RIZ16" s="140" t="s">
        <v>454</v>
      </c>
      <c r="RJA16" s="140" t="s">
        <v>454</v>
      </c>
      <c r="RJB16" s="140" t="s">
        <v>454</v>
      </c>
      <c r="RJC16" s="140" t="s">
        <v>454</v>
      </c>
      <c r="RJD16" s="140" t="s">
        <v>454</v>
      </c>
      <c r="RJE16" s="140" t="s">
        <v>454</v>
      </c>
      <c r="RJF16" s="140" t="s">
        <v>454</v>
      </c>
      <c r="RJG16" s="140" t="s">
        <v>454</v>
      </c>
      <c r="RJH16" s="140" t="s">
        <v>454</v>
      </c>
      <c r="RJI16" s="140" t="s">
        <v>454</v>
      </c>
      <c r="RJJ16" s="140" t="s">
        <v>454</v>
      </c>
      <c r="RJK16" s="140" t="s">
        <v>454</v>
      </c>
      <c r="RJL16" s="140" t="s">
        <v>454</v>
      </c>
      <c r="RJM16" s="140" t="s">
        <v>454</v>
      </c>
      <c r="RJN16" s="140" t="s">
        <v>454</v>
      </c>
      <c r="RJO16" s="140" t="s">
        <v>454</v>
      </c>
      <c r="RJP16" s="140" t="s">
        <v>454</v>
      </c>
      <c r="RJQ16" s="140" t="s">
        <v>454</v>
      </c>
      <c r="RJR16" s="140" t="s">
        <v>454</v>
      </c>
      <c r="RJS16" s="140" t="s">
        <v>454</v>
      </c>
      <c r="RJT16" s="140" t="s">
        <v>454</v>
      </c>
      <c r="RJU16" s="140" t="s">
        <v>454</v>
      </c>
      <c r="RJV16" s="140" t="s">
        <v>454</v>
      </c>
      <c r="RJW16" s="140" t="s">
        <v>454</v>
      </c>
      <c r="RJX16" s="140" t="s">
        <v>454</v>
      </c>
      <c r="RJY16" s="140" t="s">
        <v>454</v>
      </c>
      <c r="RJZ16" s="140" t="s">
        <v>454</v>
      </c>
      <c r="RKA16" s="140" t="s">
        <v>454</v>
      </c>
      <c r="RKB16" s="140" t="s">
        <v>454</v>
      </c>
      <c r="RKC16" s="140" t="s">
        <v>454</v>
      </c>
      <c r="RKD16" s="140" t="s">
        <v>454</v>
      </c>
      <c r="RKE16" s="140" t="s">
        <v>454</v>
      </c>
      <c r="RKF16" s="140" t="s">
        <v>454</v>
      </c>
      <c r="RKG16" s="140" t="s">
        <v>454</v>
      </c>
      <c r="RKH16" s="140" t="s">
        <v>454</v>
      </c>
      <c r="RKI16" s="140" t="s">
        <v>454</v>
      </c>
      <c r="RKJ16" s="140" t="s">
        <v>454</v>
      </c>
      <c r="RKK16" s="140" t="s">
        <v>454</v>
      </c>
      <c r="RKL16" s="140" t="s">
        <v>454</v>
      </c>
      <c r="RKM16" s="140" t="s">
        <v>454</v>
      </c>
      <c r="RKN16" s="140" t="s">
        <v>454</v>
      </c>
      <c r="RKO16" s="140" t="s">
        <v>454</v>
      </c>
      <c r="RKP16" s="140" t="s">
        <v>454</v>
      </c>
      <c r="RKQ16" s="140" t="s">
        <v>454</v>
      </c>
      <c r="RKR16" s="140" t="s">
        <v>454</v>
      </c>
      <c r="RKS16" s="140" t="s">
        <v>454</v>
      </c>
      <c r="RKT16" s="140" t="s">
        <v>454</v>
      </c>
      <c r="RKU16" s="140" t="s">
        <v>454</v>
      </c>
      <c r="RKV16" s="140" t="s">
        <v>454</v>
      </c>
      <c r="RKW16" s="140" t="s">
        <v>454</v>
      </c>
      <c r="RKX16" s="140" t="s">
        <v>454</v>
      </c>
      <c r="RKY16" s="140" t="s">
        <v>454</v>
      </c>
      <c r="RKZ16" s="140" t="s">
        <v>454</v>
      </c>
      <c r="RLA16" s="140" t="s">
        <v>454</v>
      </c>
      <c r="RLB16" s="140" t="s">
        <v>454</v>
      </c>
      <c r="RLC16" s="140" t="s">
        <v>454</v>
      </c>
      <c r="RLD16" s="140" t="s">
        <v>454</v>
      </c>
      <c r="RLE16" s="140" t="s">
        <v>454</v>
      </c>
      <c r="RLF16" s="140" t="s">
        <v>454</v>
      </c>
      <c r="RLG16" s="140" t="s">
        <v>454</v>
      </c>
      <c r="RLH16" s="140" t="s">
        <v>454</v>
      </c>
      <c r="RLI16" s="140" t="s">
        <v>454</v>
      </c>
      <c r="RLJ16" s="140" t="s">
        <v>454</v>
      </c>
      <c r="RLK16" s="140" t="s">
        <v>454</v>
      </c>
      <c r="RLL16" s="140" t="s">
        <v>454</v>
      </c>
      <c r="RLM16" s="140" t="s">
        <v>454</v>
      </c>
      <c r="RLN16" s="140" t="s">
        <v>454</v>
      </c>
      <c r="RLO16" s="140" t="s">
        <v>454</v>
      </c>
      <c r="RLP16" s="140" t="s">
        <v>454</v>
      </c>
      <c r="RLQ16" s="140" t="s">
        <v>454</v>
      </c>
      <c r="RLR16" s="140" t="s">
        <v>454</v>
      </c>
      <c r="RLS16" s="140" t="s">
        <v>454</v>
      </c>
      <c r="RLT16" s="140" t="s">
        <v>454</v>
      </c>
      <c r="RLU16" s="140" t="s">
        <v>454</v>
      </c>
      <c r="RLV16" s="140" t="s">
        <v>454</v>
      </c>
      <c r="RLW16" s="140" t="s">
        <v>454</v>
      </c>
      <c r="RLX16" s="140" t="s">
        <v>454</v>
      </c>
      <c r="RLY16" s="140" t="s">
        <v>454</v>
      </c>
      <c r="RLZ16" s="140" t="s">
        <v>454</v>
      </c>
      <c r="RMA16" s="140" t="s">
        <v>454</v>
      </c>
      <c r="RMB16" s="140" t="s">
        <v>454</v>
      </c>
      <c r="RMC16" s="140" t="s">
        <v>454</v>
      </c>
      <c r="RMD16" s="140" t="s">
        <v>454</v>
      </c>
      <c r="RME16" s="140" t="s">
        <v>454</v>
      </c>
      <c r="RMF16" s="140" t="s">
        <v>454</v>
      </c>
      <c r="RMG16" s="140" t="s">
        <v>454</v>
      </c>
      <c r="RMH16" s="140" t="s">
        <v>454</v>
      </c>
      <c r="RMI16" s="140" t="s">
        <v>454</v>
      </c>
      <c r="RMJ16" s="140" t="s">
        <v>454</v>
      </c>
      <c r="RMK16" s="140" t="s">
        <v>454</v>
      </c>
      <c r="RML16" s="140" t="s">
        <v>454</v>
      </c>
      <c r="RMM16" s="140" t="s">
        <v>454</v>
      </c>
      <c r="RMN16" s="140" t="s">
        <v>454</v>
      </c>
      <c r="RMO16" s="140" t="s">
        <v>454</v>
      </c>
      <c r="RMP16" s="140" t="s">
        <v>454</v>
      </c>
      <c r="RMQ16" s="140" t="s">
        <v>454</v>
      </c>
      <c r="RMR16" s="140" t="s">
        <v>454</v>
      </c>
      <c r="RMS16" s="140" t="s">
        <v>454</v>
      </c>
      <c r="RMT16" s="140" t="s">
        <v>454</v>
      </c>
      <c r="RMU16" s="140" t="s">
        <v>454</v>
      </c>
      <c r="RMV16" s="140" t="s">
        <v>454</v>
      </c>
      <c r="RMW16" s="140" t="s">
        <v>454</v>
      </c>
      <c r="RMX16" s="140" t="s">
        <v>454</v>
      </c>
      <c r="RMY16" s="140" t="s">
        <v>454</v>
      </c>
      <c r="RMZ16" s="140" t="s">
        <v>454</v>
      </c>
      <c r="RNA16" s="140" t="s">
        <v>454</v>
      </c>
      <c r="RNB16" s="140" t="s">
        <v>454</v>
      </c>
      <c r="RNC16" s="140" t="s">
        <v>454</v>
      </c>
      <c r="RND16" s="140" t="s">
        <v>454</v>
      </c>
      <c r="RNE16" s="140" t="s">
        <v>454</v>
      </c>
      <c r="RNF16" s="140" t="s">
        <v>454</v>
      </c>
      <c r="RNG16" s="140" t="s">
        <v>454</v>
      </c>
      <c r="RNH16" s="140" t="s">
        <v>454</v>
      </c>
      <c r="RNI16" s="140" t="s">
        <v>454</v>
      </c>
      <c r="RNJ16" s="140" t="s">
        <v>454</v>
      </c>
      <c r="RNK16" s="140" t="s">
        <v>454</v>
      </c>
      <c r="RNL16" s="140" t="s">
        <v>454</v>
      </c>
      <c r="RNM16" s="140" t="s">
        <v>454</v>
      </c>
      <c r="RNN16" s="140" t="s">
        <v>454</v>
      </c>
      <c r="RNO16" s="140" t="s">
        <v>454</v>
      </c>
      <c r="RNP16" s="140" t="s">
        <v>454</v>
      </c>
      <c r="RNQ16" s="140" t="s">
        <v>454</v>
      </c>
      <c r="RNR16" s="140" t="s">
        <v>454</v>
      </c>
      <c r="RNS16" s="140" t="s">
        <v>454</v>
      </c>
      <c r="RNT16" s="140" t="s">
        <v>454</v>
      </c>
      <c r="RNU16" s="140" t="s">
        <v>454</v>
      </c>
      <c r="RNV16" s="140" t="s">
        <v>454</v>
      </c>
      <c r="RNW16" s="140" t="s">
        <v>454</v>
      </c>
      <c r="RNX16" s="140" t="s">
        <v>454</v>
      </c>
      <c r="RNY16" s="140" t="s">
        <v>454</v>
      </c>
      <c r="RNZ16" s="140" t="s">
        <v>454</v>
      </c>
      <c r="ROA16" s="140" t="s">
        <v>454</v>
      </c>
      <c r="ROB16" s="140" t="s">
        <v>454</v>
      </c>
      <c r="ROC16" s="140" t="s">
        <v>454</v>
      </c>
      <c r="ROD16" s="140" t="s">
        <v>454</v>
      </c>
      <c r="ROE16" s="140" t="s">
        <v>454</v>
      </c>
      <c r="ROF16" s="140" t="s">
        <v>454</v>
      </c>
      <c r="ROG16" s="140" t="s">
        <v>454</v>
      </c>
      <c r="ROH16" s="140" t="s">
        <v>454</v>
      </c>
      <c r="ROI16" s="140" t="s">
        <v>454</v>
      </c>
      <c r="ROJ16" s="140" t="s">
        <v>454</v>
      </c>
      <c r="ROK16" s="140" t="s">
        <v>454</v>
      </c>
      <c r="ROL16" s="140" t="s">
        <v>454</v>
      </c>
      <c r="ROM16" s="140" t="s">
        <v>454</v>
      </c>
      <c r="RON16" s="140" t="s">
        <v>454</v>
      </c>
      <c r="ROO16" s="140" t="s">
        <v>454</v>
      </c>
      <c r="ROP16" s="140" t="s">
        <v>454</v>
      </c>
      <c r="ROQ16" s="140" t="s">
        <v>454</v>
      </c>
      <c r="ROR16" s="140" t="s">
        <v>454</v>
      </c>
      <c r="ROS16" s="140" t="s">
        <v>454</v>
      </c>
      <c r="ROT16" s="140" t="s">
        <v>454</v>
      </c>
      <c r="ROU16" s="140" t="s">
        <v>454</v>
      </c>
      <c r="ROV16" s="140" t="s">
        <v>454</v>
      </c>
      <c r="ROW16" s="140" t="s">
        <v>454</v>
      </c>
      <c r="ROX16" s="140" t="s">
        <v>454</v>
      </c>
      <c r="ROY16" s="140" t="s">
        <v>454</v>
      </c>
      <c r="ROZ16" s="140" t="s">
        <v>454</v>
      </c>
      <c r="RPA16" s="140" t="s">
        <v>454</v>
      </c>
      <c r="RPB16" s="140" t="s">
        <v>454</v>
      </c>
      <c r="RPC16" s="140" t="s">
        <v>454</v>
      </c>
      <c r="RPD16" s="140" t="s">
        <v>454</v>
      </c>
      <c r="RPE16" s="140" t="s">
        <v>454</v>
      </c>
      <c r="RPF16" s="140" t="s">
        <v>454</v>
      </c>
      <c r="RPG16" s="140" t="s">
        <v>454</v>
      </c>
      <c r="RPH16" s="140" t="s">
        <v>454</v>
      </c>
      <c r="RPI16" s="140" t="s">
        <v>454</v>
      </c>
      <c r="RPJ16" s="140" t="s">
        <v>454</v>
      </c>
      <c r="RPK16" s="140" t="s">
        <v>454</v>
      </c>
      <c r="RPL16" s="140" t="s">
        <v>454</v>
      </c>
      <c r="RPM16" s="140" t="s">
        <v>454</v>
      </c>
      <c r="RPN16" s="140" t="s">
        <v>454</v>
      </c>
      <c r="RPO16" s="140" t="s">
        <v>454</v>
      </c>
      <c r="RPP16" s="140" t="s">
        <v>454</v>
      </c>
      <c r="RPQ16" s="140" t="s">
        <v>454</v>
      </c>
      <c r="RPR16" s="140" t="s">
        <v>454</v>
      </c>
      <c r="RPS16" s="140" t="s">
        <v>454</v>
      </c>
      <c r="RPT16" s="140" t="s">
        <v>454</v>
      </c>
      <c r="RPU16" s="140" t="s">
        <v>454</v>
      </c>
      <c r="RPV16" s="140" t="s">
        <v>454</v>
      </c>
      <c r="RPW16" s="140" t="s">
        <v>454</v>
      </c>
      <c r="RPX16" s="140" t="s">
        <v>454</v>
      </c>
      <c r="RPY16" s="140" t="s">
        <v>454</v>
      </c>
      <c r="RPZ16" s="140" t="s">
        <v>454</v>
      </c>
      <c r="RQA16" s="140" t="s">
        <v>454</v>
      </c>
      <c r="RQB16" s="140" t="s">
        <v>454</v>
      </c>
      <c r="RQC16" s="140" t="s">
        <v>454</v>
      </c>
      <c r="RQD16" s="140" t="s">
        <v>454</v>
      </c>
      <c r="RQE16" s="140" t="s">
        <v>454</v>
      </c>
      <c r="RQF16" s="140" t="s">
        <v>454</v>
      </c>
      <c r="RQG16" s="140" t="s">
        <v>454</v>
      </c>
      <c r="RQH16" s="140" t="s">
        <v>454</v>
      </c>
      <c r="RQI16" s="140" t="s">
        <v>454</v>
      </c>
      <c r="RQJ16" s="140" t="s">
        <v>454</v>
      </c>
      <c r="RQK16" s="140" t="s">
        <v>454</v>
      </c>
      <c r="RQL16" s="140" t="s">
        <v>454</v>
      </c>
      <c r="RQM16" s="140" t="s">
        <v>454</v>
      </c>
      <c r="RQN16" s="140" t="s">
        <v>454</v>
      </c>
      <c r="RQO16" s="140" t="s">
        <v>454</v>
      </c>
      <c r="RQP16" s="140" t="s">
        <v>454</v>
      </c>
      <c r="RQQ16" s="140" t="s">
        <v>454</v>
      </c>
      <c r="RQR16" s="140" t="s">
        <v>454</v>
      </c>
      <c r="RQS16" s="140" t="s">
        <v>454</v>
      </c>
      <c r="RQT16" s="140" t="s">
        <v>454</v>
      </c>
      <c r="RQU16" s="140" t="s">
        <v>454</v>
      </c>
      <c r="RQV16" s="140" t="s">
        <v>454</v>
      </c>
      <c r="RQW16" s="140" t="s">
        <v>454</v>
      </c>
      <c r="RQX16" s="140" t="s">
        <v>454</v>
      </c>
      <c r="RQY16" s="140" t="s">
        <v>454</v>
      </c>
      <c r="RQZ16" s="140" t="s">
        <v>454</v>
      </c>
      <c r="RRA16" s="140" t="s">
        <v>454</v>
      </c>
      <c r="RRB16" s="140" t="s">
        <v>454</v>
      </c>
      <c r="RRC16" s="140" t="s">
        <v>454</v>
      </c>
      <c r="RRD16" s="140" t="s">
        <v>454</v>
      </c>
      <c r="RRE16" s="140" t="s">
        <v>454</v>
      </c>
      <c r="RRF16" s="140" t="s">
        <v>454</v>
      </c>
      <c r="RRG16" s="140" t="s">
        <v>454</v>
      </c>
      <c r="RRH16" s="140" t="s">
        <v>454</v>
      </c>
      <c r="RRI16" s="140" t="s">
        <v>454</v>
      </c>
      <c r="RRJ16" s="140" t="s">
        <v>454</v>
      </c>
      <c r="RRK16" s="140" t="s">
        <v>454</v>
      </c>
      <c r="RRL16" s="140" t="s">
        <v>454</v>
      </c>
      <c r="RRM16" s="140" t="s">
        <v>454</v>
      </c>
      <c r="RRN16" s="140" t="s">
        <v>454</v>
      </c>
      <c r="RRO16" s="140" t="s">
        <v>454</v>
      </c>
      <c r="RRP16" s="140" t="s">
        <v>454</v>
      </c>
      <c r="RRQ16" s="140" t="s">
        <v>454</v>
      </c>
      <c r="RRR16" s="140" t="s">
        <v>454</v>
      </c>
      <c r="RRS16" s="140" t="s">
        <v>454</v>
      </c>
      <c r="RRT16" s="140" t="s">
        <v>454</v>
      </c>
      <c r="RRU16" s="140" t="s">
        <v>454</v>
      </c>
      <c r="RRV16" s="140" t="s">
        <v>454</v>
      </c>
      <c r="RRW16" s="140" t="s">
        <v>454</v>
      </c>
      <c r="RRX16" s="140" t="s">
        <v>454</v>
      </c>
      <c r="RRY16" s="140" t="s">
        <v>454</v>
      </c>
      <c r="RRZ16" s="140" t="s">
        <v>454</v>
      </c>
      <c r="RSA16" s="140" t="s">
        <v>454</v>
      </c>
      <c r="RSB16" s="140" t="s">
        <v>454</v>
      </c>
      <c r="RSC16" s="140" t="s">
        <v>454</v>
      </c>
      <c r="RSD16" s="140" t="s">
        <v>454</v>
      </c>
      <c r="RSE16" s="140" t="s">
        <v>454</v>
      </c>
      <c r="RSF16" s="140" t="s">
        <v>454</v>
      </c>
      <c r="RSG16" s="140" t="s">
        <v>454</v>
      </c>
      <c r="RSH16" s="140" t="s">
        <v>454</v>
      </c>
      <c r="RSI16" s="140" t="s">
        <v>454</v>
      </c>
      <c r="RSJ16" s="140" t="s">
        <v>454</v>
      </c>
      <c r="RSK16" s="140" t="s">
        <v>454</v>
      </c>
      <c r="RSL16" s="140" t="s">
        <v>454</v>
      </c>
      <c r="RSM16" s="140" t="s">
        <v>454</v>
      </c>
      <c r="RSN16" s="140" t="s">
        <v>454</v>
      </c>
      <c r="RSO16" s="140" t="s">
        <v>454</v>
      </c>
      <c r="RSP16" s="140" t="s">
        <v>454</v>
      </c>
      <c r="RSQ16" s="140" t="s">
        <v>454</v>
      </c>
      <c r="RSR16" s="140" t="s">
        <v>454</v>
      </c>
      <c r="RSS16" s="140" t="s">
        <v>454</v>
      </c>
      <c r="RST16" s="140" t="s">
        <v>454</v>
      </c>
      <c r="RSU16" s="140" t="s">
        <v>454</v>
      </c>
      <c r="RSV16" s="140" t="s">
        <v>454</v>
      </c>
      <c r="RSW16" s="140" t="s">
        <v>454</v>
      </c>
      <c r="RSX16" s="140" t="s">
        <v>454</v>
      </c>
      <c r="RSY16" s="140" t="s">
        <v>454</v>
      </c>
      <c r="RSZ16" s="140" t="s">
        <v>454</v>
      </c>
      <c r="RTA16" s="140" t="s">
        <v>454</v>
      </c>
      <c r="RTB16" s="140" t="s">
        <v>454</v>
      </c>
      <c r="RTC16" s="140" t="s">
        <v>454</v>
      </c>
      <c r="RTD16" s="140" t="s">
        <v>454</v>
      </c>
      <c r="RTE16" s="140" t="s">
        <v>454</v>
      </c>
      <c r="RTF16" s="140" t="s">
        <v>454</v>
      </c>
      <c r="RTG16" s="140" t="s">
        <v>454</v>
      </c>
      <c r="RTH16" s="140" t="s">
        <v>454</v>
      </c>
      <c r="RTI16" s="140" t="s">
        <v>454</v>
      </c>
      <c r="RTJ16" s="140" t="s">
        <v>454</v>
      </c>
      <c r="RTK16" s="140" t="s">
        <v>454</v>
      </c>
      <c r="RTL16" s="140" t="s">
        <v>454</v>
      </c>
      <c r="RTM16" s="140" t="s">
        <v>454</v>
      </c>
      <c r="RTN16" s="140" t="s">
        <v>454</v>
      </c>
      <c r="RTO16" s="140" t="s">
        <v>454</v>
      </c>
      <c r="RTP16" s="140" t="s">
        <v>454</v>
      </c>
      <c r="RTQ16" s="140" t="s">
        <v>454</v>
      </c>
      <c r="RTR16" s="140" t="s">
        <v>454</v>
      </c>
      <c r="RTS16" s="140" t="s">
        <v>454</v>
      </c>
      <c r="RTT16" s="140" t="s">
        <v>454</v>
      </c>
      <c r="RTU16" s="140" t="s">
        <v>454</v>
      </c>
      <c r="RTV16" s="140" t="s">
        <v>454</v>
      </c>
      <c r="RTW16" s="140" t="s">
        <v>454</v>
      </c>
      <c r="RTX16" s="140" t="s">
        <v>454</v>
      </c>
      <c r="RTY16" s="140" t="s">
        <v>454</v>
      </c>
      <c r="RTZ16" s="140" t="s">
        <v>454</v>
      </c>
      <c r="RUA16" s="140" t="s">
        <v>454</v>
      </c>
      <c r="RUB16" s="140" t="s">
        <v>454</v>
      </c>
      <c r="RUC16" s="140" t="s">
        <v>454</v>
      </c>
      <c r="RUD16" s="140" t="s">
        <v>454</v>
      </c>
      <c r="RUE16" s="140" t="s">
        <v>454</v>
      </c>
      <c r="RUF16" s="140" t="s">
        <v>454</v>
      </c>
      <c r="RUG16" s="140" t="s">
        <v>454</v>
      </c>
      <c r="RUH16" s="140" t="s">
        <v>454</v>
      </c>
      <c r="RUI16" s="140" t="s">
        <v>454</v>
      </c>
      <c r="RUJ16" s="140" t="s">
        <v>454</v>
      </c>
      <c r="RUK16" s="140" t="s">
        <v>454</v>
      </c>
      <c r="RUL16" s="140" t="s">
        <v>454</v>
      </c>
      <c r="RUM16" s="140" t="s">
        <v>454</v>
      </c>
      <c r="RUN16" s="140" t="s">
        <v>454</v>
      </c>
      <c r="RUO16" s="140" t="s">
        <v>454</v>
      </c>
      <c r="RUP16" s="140" t="s">
        <v>454</v>
      </c>
      <c r="RUQ16" s="140" t="s">
        <v>454</v>
      </c>
      <c r="RUR16" s="140" t="s">
        <v>454</v>
      </c>
      <c r="RUS16" s="140" t="s">
        <v>454</v>
      </c>
      <c r="RUT16" s="140" t="s">
        <v>454</v>
      </c>
      <c r="RUU16" s="140" t="s">
        <v>454</v>
      </c>
      <c r="RUV16" s="140" t="s">
        <v>454</v>
      </c>
      <c r="RUW16" s="140" t="s">
        <v>454</v>
      </c>
      <c r="RUX16" s="140" t="s">
        <v>454</v>
      </c>
      <c r="RUY16" s="140" t="s">
        <v>454</v>
      </c>
      <c r="RUZ16" s="140" t="s">
        <v>454</v>
      </c>
      <c r="RVA16" s="140" t="s">
        <v>454</v>
      </c>
      <c r="RVB16" s="140" t="s">
        <v>454</v>
      </c>
      <c r="RVC16" s="140" t="s">
        <v>454</v>
      </c>
      <c r="RVD16" s="140" t="s">
        <v>454</v>
      </c>
      <c r="RVE16" s="140" t="s">
        <v>454</v>
      </c>
      <c r="RVF16" s="140" t="s">
        <v>454</v>
      </c>
      <c r="RVG16" s="140" t="s">
        <v>454</v>
      </c>
      <c r="RVH16" s="140" t="s">
        <v>454</v>
      </c>
      <c r="RVI16" s="140" t="s">
        <v>454</v>
      </c>
      <c r="RVJ16" s="140" t="s">
        <v>454</v>
      </c>
      <c r="RVK16" s="140" t="s">
        <v>454</v>
      </c>
      <c r="RVL16" s="140" t="s">
        <v>454</v>
      </c>
      <c r="RVM16" s="140" t="s">
        <v>454</v>
      </c>
      <c r="RVN16" s="140" t="s">
        <v>454</v>
      </c>
      <c r="RVO16" s="140" t="s">
        <v>454</v>
      </c>
      <c r="RVP16" s="140" t="s">
        <v>454</v>
      </c>
      <c r="RVQ16" s="140" t="s">
        <v>454</v>
      </c>
      <c r="RVR16" s="140" t="s">
        <v>454</v>
      </c>
      <c r="RVS16" s="140" t="s">
        <v>454</v>
      </c>
      <c r="RVT16" s="140" t="s">
        <v>454</v>
      </c>
      <c r="RVU16" s="140" t="s">
        <v>454</v>
      </c>
      <c r="RVV16" s="140" t="s">
        <v>454</v>
      </c>
      <c r="RVW16" s="140" t="s">
        <v>454</v>
      </c>
      <c r="RVX16" s="140" t="s">
        <v>454</v>
      </c>
      <c r="RVY16" s="140" t="s">
        <v>454</v>
      </c>
      <c r="RVZ16" s="140" t="s">
        <v>454</v>
      </c>
      <c r="RWA16" s="140" t="s">
        <v>454</v>
      </c>
      <c r="RWB16" s="140" t="s">
        <v>454</v>
      </c>
      <c r="RWC16" s="140" t="s">
        <v>454</v>
      </c>
      <c r="RWD16" s="140" t="s">
        <v>454</v>
      </c>
      <c r="RWE16" s="140" t="s">
        <v>454</v>
      </c>
      <c r="RWF16" s="140" t="s">
        <v>454</v>
      </c>
      <c r="RWG16" s="140" t="s">
        <v>454</v>
      </c>
      <c r="RWH16" s="140" t="s">
        <v>454</v>
      </c>
      <c r="RWI16" s="140" t="s">
        <v>454</v>
      </c>
      <c r="RWJ16" s="140" t="s">
        <v>454</v>
      </c>
      <c r="RWK16" s="140" t="s">
        <v>454</v>
      </c>
      <c r="RWL16" s="140" t="s">
        <v>454</v>
      </c>
      <c r="RWM16" s="140" t="s">
        <v>454</v>
      </c>
      <c r="RWN16" s="140" t="s">
        <v>454</v>
      </c>
      <c r="RWO16" s="140" t="s">
        <v>454</v>
      </c>
      <c r="RWP16" s="140" t="s">
        <v>454</v>
      </c>
      <c r="RWQ16" s="140" t="s">
        <v>454</v>
      </c>
      <c r="RWR16" s="140" t="s">
        <v>454</v>
      </c>
      <c r="RWS16" s="140" t="s">
        <v>454</v>
      </c>
      <c r="RWT16" s="140" t="s">
        <v>454</v>
      </c>
      <c r="RWU16" s="140" t="s">
        <v>454</v>
      </c>
      <c r="RWV16" s="140" t="s">
        <v>454</v>
      </c>
      <c r="RWW16" s="140" t="s">
        <v>454</v>
      </c>
      <c r="RWX16" s="140" t="s">
        <v>454</v>
      </c>
      <c r="RWY16" s="140" t="s">
        <v>454</v>
      </c>
      <c r="RWZ16" s="140" t="s">
        <v>454</v>
      </c>
      <c r="RXA16" s="140" t="s">
        <v>454</v>
      </c>
      <c r="RXB16" s="140" t="s">
        <v>454</v>
      </c>
      <c r="RXC16" s="140" t="s">
        <v>454</v>
      </c>
      <c r="RXD16" s="140" t="s">
        <v>454</v>
      </c>
      <c r="RXE16" s="140" t="s">
        <v>454</v>
      </c>
      <c r="RXF16" s="140" t="s">
        <v>454</v>
      </c>
      <c r="RXG16" s="140" t="s">
        <v>454</v>
      </c>
      <c r="RXH16" s="140" t="s">
        <v>454</v>
      </c>
      <c r="RXI16" s="140" t="s">
        <v>454</v>
      </c>
      <c r="RXJ16" s="140" t="s">
        <v>454</v>
      </c>
      <c r="RXK16" s="140" t="s">
        <v>454</v>
      </c>
      <c r="RXL16" s="140" t="s">
        <v>454</v>
      </c>
      <c r="RXM16" s="140" t="s">
        <v>454</v>
      </c>
      <c r="RXN16" s="140" t="s">
        <v>454</v>
      </c>
      <c r="RXO16" s="140" t="s">
        <v>454</v>
      </c>
      <c r="RXP16" s="140" t="s">
        <v>454</v>
      </c>
      <c r="RXQ16" s="140" t="s">
        <v>454</v>
      </c>
      <c r="RXR16" s="140" t="s">
        <v>454</v>
      </c>
      <c r="RXS16" s="140" t="s">
        <v>454</v>
      </c>
      <c r="RXT16" s="140" t="s">
        <v>454</v>
      </c>
      <c r="RXU16" s="140" t="s">
        <v>454</v>
      </c>
      <c r="RXV16" s="140" t="s">
        <v>454</v>
      </c>
      <c r="RXW16" s="140" t="s">
        <v>454</v>
      </c>
      <c r="RXX16" s="140" t="s">
        <v>454</v>
      </c>
      <c r="RXY16" s="140" t="s">
        <v>454</v>
      </c>
      <c r="RXZ16" s="140" t="s">
        <v>454</v>
      </c>
      <c r="RYA16" s="140" t="s">
        <v>454</v>
      </c>
      <c r="RYB16" s="140" t="s">
        <v>454</v>
      </c>
      <c r="RYC16" s="140" t="s">
        <v>454</v>
      </c>
      <c r="RYD16" s="140" t="s">
        <v>454</v>
      </c>
      <c r="RYE16" s="140" t="s">
        <v>454</v>
      </c>
      <c r="RYF16" s="140" t="s">
        <v>454</v>
      </c>
      <c r="RYG16" s="140" t="s">
        <v>454</v>
      </c>
      <c r="RYH16" s="140" t="s">
        <v>454</v>
      </c>
      <c r="RYI16" s="140" t="s">
        <v>454</v>
      </c>
      <c r="RYJ16" s="140" t="s">
        <v>454</v>
      </c>
      <c r="RYK16" s="140" t="s">
        <v>454</v>
      </c>
      <c r="RYL16" s="140" t="s">
        <v>454</v>
      </c>
      <c r="RYM16" s="140" t="s">
        <v>454</v>
      </c>
      <c r="RYN16" s="140" t="s">
        <v>454</v>
      </c>
      <c r="RYO16" s="140" t="s">
        <v>454</v>
      </c>
      <c r="RYP16" s="140" t="s">
        <v>454</v>
      </c>
      <c r="RYQ16" s="140" t="s">
        <v>454</v>
      </c>
      <c r="RYR16" s="140" t="s">
        <v>454</v>
      </c>
      <c r="RYS16" s="140" t="s">
        <v>454</v>
      </c>
      <c r="RYT16" s="140" t="s">
        <v>454</v>
      </c>
      <c r="RYU16" s="140" t="s">
        <v>454</v>
      </c>
      <c r="RYV16" s="140" t="s">
        <v>454</v>
      </c>
      <c r="RYW16" s="140" t="s">
        <v>454</v>
      </c>
      <c r="RYX16" s="140" t="s">
        <v>454</v>
      </c>
      <c r="RYY16" s="140" t="s">
        <v>454</v>
      </c>
      <c r="RYZ16" s="140" t="s">
        <v>454</v>
      </c>
      <c r="RZA16" s="140" t="s">
        <v>454</v>
      </c>
      <c r="RZB16" s="140" t="s">
        <v>454</v>
      </c>
      <c r="RZC16" s="140" t="s">
        <v>454</v>
      </c>
      <c r="RZD16" s="140" t="s">
        <v>454</v>
      </c>
      <c r="RZE16" s="140" t="s">
        <v>454</v>
      </c>
      <c r="RZF16" s="140" t="s">
        <v>454</v>
      </c>
      <c r="RZG16" s="140" t="s">
        <v>454</v>
      </c>
      <c r="RZH16" s="140" t="s">
        <v>454</v>
      </c>
      <c r="RZI16" s="140" t="s">
        <v>454</v>
      </c>
      <c r="RZJ16" s="140" t="s">
        <v>454</v>
      </c>
      <c r="RZK16" s="140" t="s">
        <v>454</v>
      </c>
      <c r="RZL16" s="140" t="s">
        <v>454</v>
      </c>
      <c r="RZM16" s="140" t="s">
        <v>454</v>
      </c>
      <c r="RZN16" s="140" t="s">
        <v>454</v>
      </c>
      <c r="RZO16" s="140" t="s">
        <v>454</v>
      </c>
      <c r="RZP16" s="140" t="s">
        <v>454</v>
      </c>
      <c r="RZQ16" s="140" t="s">
        <v>454</v>
      </c>
      <c r="RZR16" s="140" t="s">
        <v>454</v>
      </c>
      <c r="RZS16" s="140" t="s">
        <v>454</v>
      </c>
      <c r="RZT16" s="140" t="s">
        <v>454</v>
      </c>
      <c r="RZU16" s="140" t="s">
        <v>454</v>
      </c>
      <c r="RZV16" s="140" t="s">
        <v>454</v>
      </c>
      <c r="RZW16" s="140" t="s">
        <v>454</v>
      </c>
      <c r="RZX16" s="140" t="s">
        <v>454</v>
      </c>
      <c r="RZY16" s="140" t="s">
        <v>454</v>
      </c>
      <c r="RZZ16" s="140" t="s">
        <v>454</v>
      </c>
      <c r="SAA16" s="140" t="s">
        <v>454</v>
      </c>
      <c r="SAB16" s="140" t="s">
        <v>454</v>
      </c>
      <c r="SAC16" s="140" t="s">
        <v>454</v>
      </c>
      <c r="SAD16" s="140" t="s">
        <v>454</v>
      </c>
      <c r="SAE16" s="140" t="s">
        <v>454</v>
      </c>
      <c r="SAF16" s="140" t="s">
        <v>454</v>
      </c>
      <c r="SAG16" s="140" t="s">
        <v>454</v>
      </c>
      <c r="SAH16" s="140" t="s">
        <v>454</v>
      </c>
      <c r="SAI16" s="140" t="s">
        <v>454</v>
      </c>
      <c r="SAJ16" s="140" t="s">
        <v>454</v>
      </c>
      <c r="SAK16" s="140" t="s">
        <v>454</v>
      </c>
      <c r="SAL16" s="140" t="s">
        <v>454</v>
      </c>
      <c r="SAM16" s="140" t="s">
        <v>454</v>
      </c>
      <c r="SAN16" s="140" t="s">
        <v>454</v>
      </c>
      <c r="SAO16" s="140" t="s">
        <v>454</v>
      </c>
      <c r="SAP16" s="140" t="s">
        <v>454</v>
      </c>
      <c r="SAQ16" s="140" t="s">
        <v>454</v>
      </c>
      <c r="SAR16" s="140" t="s">
        <v>454</v>
      </c>
      <c r="SAS16" s="140" t="s">
        <v>454</v>
      </c>
      <c r="SAT16" s="140" t="s">
        <v>454</v>
      </c>
      <c r="SAU16" s="140" t="s">
        <v>454</v>
      </c>
      <c r="SAV16" s="140" t="s">
        <v>454</v>
      </c>
      <c r="SAW16" s="140" t="s">
        <v>454</v>
      </c>
      <c r="SAX16" s="140" t="s">
        <v>454</v>
      </c>
      <c r="SAY16" s="140" t="s">
        <v>454</v>
      </c>
      <c r="SAZ16" s="140" t="s">
        <v>454</v>
      </c>
      <c r="SBA16" s="140" t="s">
        <v>454</v>
      </c>
      <c r="SBB16" s="140" t="s">
        <v>454</v>
      </c>
      <c r="SBC16" s="140" t="s">
        <v>454</v>
      </c>
      <c r="SBD16" s="140" t="s">
        <v>454</v>
      </c>
      <c r="SBE16" s="140" t="s">
        <v>454</v>
      </c>
      <c r="SBF16" s="140" t="s">
        <v>454</v>
      </c>
      <c r="SBG16" s="140" t="s">
        <v>454</v>
      </c>
      <c r="SBH16" s="140" t="s">
        <v>454</v>
      </c>
      <c r="SBI16" s="140" t="s">
        <v>454</v>
      </c>
      <c r="SBJ16" s="140" t="s">
        <v>454</v>
      </c>
      <c r="SBK16" s="140" t="s">
        <v>454</v>
      </c>
      <c r="SBL16" s="140" t="s">
        <v>454</v>
      </c>
      <c r="SBM16" s="140" t="s">
        <v>454</v>
      </c>
      <c r="SBN16" s="140" t="s">
        <v>454</v>
      </c>
      <c r="SBO16" s="140" t="s">
        <v>454</v>
      </c>
      <c r="SBP16" s="140" t="s">
        <v>454</v>
      </c>
      <c r="SBQ16" s="140" t="s">
        <v>454</v>
      </c>
      <c r="SBR16" s="140" t="s">
        <v>454</v>
      </c>
      <c r="SBS16" s="140" t="s">
        <v>454</v>
      </c>
      <c r="SBT16" s="140" t="s">
        <v>454</v>
      </c>
      <c r="SBU16" s="140" t="s">
        <v>454</v>
      </c>
      <c r="SBV16" s="140" t="s">
        <v>454</v>
      </c>
      <c r="SBW16" s="140" t="s">
        <v>454</v>
      </c>
      <c r="SBX16" s="140" t="s">
        <v>454</v>
      </c>
      <c r="SBY16" s="140" t="s">
        <v>454</v>
      </c>
      <c r="SBZ16" s="140" t="s">
        <v>454</v>
      </c>
      <c r="SCA16" s="140" t="s">
        <v>454</v>
      </c>
      <c r="SCB16" s="140" t="s">
        <v>454</v>
      </c>
      <c r="SCC16" s="140" t="s">
        <v>454</v>
      </c>
      <c r="SCD16" s="140" t="s">
        <v>454</v>
      </c>
      <c r="SCE16" s="140" t="s">
        <v>454</v>
      </c>
      <c r="SCF16" s="140" t="s">
        <v>454</v>
      </c>
      <c r="SCG16" s="140" t="s">
        <v>454</v>
      </c>
      <c r="SCH16" s="140" t="s">
        <v>454</v>
      </c>
      <c r="SCI16" s="140" t="s">
        <v>454</v>
      </c>
      <c r="SCJ16" s="140" t="s">
        <v>454</v>
      </c>
      <c r="SCK16" s="140" t="s">
        <v>454</v>
      </c>
      <c r="SCL16" s="140" t="s">
        <v>454</v>
      </c>
      <c r="SCM16" s="140" t="s">
        <v>454</v>
      </c>
      <c r="SCN16" s="140" t="s">
        <v>454</v>
      </c>
      <c r="SCO16" s="140" t="s">
        <v>454</v>
      </c>
      <c r="SCP16" s="140" t="s">
        <v>454</v>
      </c>
      <c r="SCQ16" s="140" t="s">
        <v>454</v>
      </c>
      <c r="SCR16" s="140" t="s">
        <v>454</v>
      </c>
      <c r="SCS16" s="140" t="s">
        <v>454</v>
      </c>
      <c r="SCT16" s="140" t="s">
        <v>454</v>
      </c>
      <c r="SCU16" s="140" t="s">
        <v>454</v>
      </c>
      <c r="SCV16" s="140" t="s">
        <v>454</v>
      </c>
      <c r="SCW16" s="140" t="s">
        <v>454</v>
      </c>
      <c r="SCX16" s="140" t="s">
        <v>454</v>
      </c>
      <c r="SCY16" s="140" t="s">
        <v>454</v>
      </c>
      <c r="SCZ16" s="140" t="s">
        <v>454</v>
      </c>
      <c r="SDA16" s="140" t="s">
        <v>454</v>
      </c>
      <c r="SDB16" s="140" t="s">
        <v>454</v>
      </c>
      <c r="SDC16" s="140" t="s">
        <v>454</v>
      </c>
      <c r="SDD16" s="140" t="s">
        <v>454</v>
      </c>
      <c r="SDE16" s="140" t="s">
        <v>454</v>
      </c>
      <c r="SDF16" s="140" t="s">
        <v>454</v>
      </c>
      <c r="SDG16" s="140" t="s">
        <v>454</v>
      </c>
      <c r="SDH16" s="140" t="s">
        <v>454</v>
      </c>
      <c r="SDI16" s="140" t="s">
        <v>454</v>
      </c>
      <c r="SDJ16" s="140" t="s">
        <v>454</v>
      </c>
      <c r="SDK16" s="140" t="s">
        <v>454</v>
      </c>
      <c r="SDL16" s="140" t="s">
        <v>454</v>
      </c>
      <c r="SDM16" s="140" t="s">
        <v>454</v>
      </c>
      <c r="SDN16" s="140" t="s">
        <v>454</v>
      </c>
      <c r="SDO16" s="140" t="s">
        <v>454</v>
      </c>
      <c r="SDP16" s="140" t="s">
        <v>454</v>
      </c>
      <c r="SDQ16" s="140" t="s">
        <v>454</v>
      </c>
      <c r="SDR16" s="140" t="s">
        <v>454</v>
      </c>
      <c r="SDS16" s="140" t="s">
        <v>454</v>
      </c>
      <c r="SDT16" s="140" t="s">
        <v>454</v>
      </c>
      <c r="SDU16" s="140" t="s">
        <v>454</v>
      </c>
      <c r="SDV16" s="140" t="s">
        <v>454</v>
      </c>
      <c r="SDW16" s="140" t="s">
        <v>454</v>
      </c>
      <c r="SDX16" s="140" t="s">
        <v>454</v>
      </c>
      <c r="SDY16" s="140" t="s">
        <v>454</v>
      </c>
      <c r="SDZ16" s="140" t="s">
        <v>454</v>
      </c>
      <c r="SEA16" s="140" t="s">
        <v>454</v>
      </c>
      <c r="SEB16" s="140" t="s">
        <v>454</v>
      </c>
      <c r="SEC16" s="140" t="s">
        <v>454</v>
      </c>
      <c r="SED16" s="140" t="s">
        <v>454</v>
      </c>
      <c r="SEE16" s="140" t="s">
        <v>454</v>
      </c>
      <c r="SEF16" s="140" t="s">
        <v>454</v>
      </c>
      <c r="SEG16" s="140" t="s">
        <v>454</v>
      </c>
      <c r="SEH16" s="140" t="s">
        <v>454</v>
      </c>
      <c r="SEI16" s="140" t="s">
        <v>454</v>
      </c>
      <c r="SEJ16" s="140" t="s">
        <v>454</v>
      </c>
      <c r="SEK16" s="140" t="s">
        <v>454</v>
      </c>
      <c r="SEL16" s="140" t="s">
        <v>454</v>
      </c>
      <c r="SEM16" s="140" t="s">
        <v>454</v>
      </c>
      <c r="SEN16" s="140" t="s">
        <v>454</v>
      </c>
      <c r="SEO16" s="140" t="s">
        <v>454</v>
      </c>
      <c r="SEP16" s="140" t="s">
        <v>454</v>
      </c>
      <c r="SEQ16" s="140" t="s">
        <v>454</v>
      </c>
      <c r="SER16" s="140" t="s">
        <v>454</v>
      </c>
      <c r="SES16" s="140" t="s">
        <v>454</v>
      </c>
      <c r="SET16" s="140" t="s">
        <v>454</v>
      </c>
      <c r="SEU16" s="140" t="s">
        <v>454</v>
      </c>
      <c r="SEV16" s="140" t="s">
        <v>454</v>
      </c>
      <c r="SEW16" s="140" t="s">
        <v>454</v>
      </c>
      <c r="SEX16" s="140" t="s">
        <v>454</v>
      </c>
      <c r="SEY16" s="140" t="s">
        <v>454</v>
      </c>
      <c r="SEZ16" s="140" t="s">
        <v>454</v>
      </c>
      <c r="SFA16" s="140" t="s">
        <v>454</v>
      </c>
      <c r="SFB16" s="140" t="s">
        <v>454</v>
      </c>
      <c r="SFC16" s="140" t="s">
        <v>454</v>
      </c>
      <c r="SFD16" s="140" t="s">
        <v>454</v>
      </c>
      <c r="SFE16" s="140" t="s">
        <v>454</v>
      </c>
      <c r="SFF16" s="140" t="s">
        <v>454</v>
      </c>
      <c r="SFG16" s="140" t="s">
        <v>454</v>
      </c>
      <c r="SFH16" s="140" t="s">
        <v>454</v>
      </c>
      <c r="SFI16" s="140" t="s">
        <v>454</v>
      </c>
      <c r="SFJ16" s="140" t="s">
        <v>454</v>
      </c>
      <c r="SFK16" s="140" t="s">
        <v>454</v>
      </c>
      <c r="SFL16" s="140" t="s">
        <v>454</v>
      </c>
      <c r="SFM16" s="140" t="s">
        <v>454</v>
      </c>
      <c r="SFN16" s="140" t="s">
        <v>454</v>
      </c>
      <c r="SFO16" s="140" t="s">
        <v>454</v>
      </c>
      <c r="SFP16" s="140" t="s">
        <v>454</v>
      </c>
      <c r="SFQ16" s="140" t="s">
        <v>454</v>
      </c>
      <c r="SFR16" s="140" t="s">
        <v>454</v>
      </c>
      <c r="SFS16" s="140" t="s">
        <v>454</v>
      </c>
      <c r="SFT16" s="140" t="s">
        <v>454</v>
      </c>
      <c r="SFU16" s="140" t="s">
        <v>454</v>
      </c>
      <c r="SFV16" s="140" t="s">
        <v>454</v>
      </c>
      <c r="SFW16" s="140" t="s">
        <v>454</v>
      </c>
      <c r="SFX16" s="140" t="s">
        <v>454</v>
      </c>
      <c r="SFY16" s="140" t="s">
        <v>454</v>
      </c>
      <c r="SFZ16" s="140" t="s">
        <v>454</v>
      </c>
      <c r="SGA16" s="140" t="s">
        <v>454</v>
      </c>
      <c r="SGB16" s="140" t="s">
        <v>454</v>
      </c>
      <c r="SGC16" s="140" t="s">
        <v>454</v>
      </c>
      <c r="SGD16" s="140" t="s">
        <v>454</v>
      </c>
      <c r="SGE16" s="140" t="s">
        <v>454</v>
      </c>
      <c r="SGF16" s="140" t="s">
        <v>454</v>
      </c>
      <c r="SGG16" s="140" t="s">
        <v>454</v>
      </c>
      <c r="SGH16" s="140" t="s">
        <v>454</v>
      </c>
      <c r="SGI16" s="140" t="s">
        <v>454</v>
      </c>
      <c r="SGJ16" s="140" t="s">
        <v>454</v>
      </c>
      <c r="SGK16" s="140" t="s">
        <v>454</v>
      </c>
      <c r="SGL16" s="140" t="s">
        <v>454</v>
      </c>
      <c r="SGM16" s="140" t="s">
        <v>454</v>
      </c>
      <c r="SGN16" s="140" t="s">
        <v>454</v>
      </c>
      <c r="SGO16" s="140" t="s">
        <v>454</v>
      </c>
      <c r="SGP16" s="140" t="s">
        <v>454</v>
      </c>
      <c r="SGQ16" s="140" t="s">
        <v>454</v>
      </c>
      <c r="SGR16" s="140" t="s">
        <v>454</v>
      </c>
      <c r="SGS16" s="140" t="s">
        <v>454</v>
      </c>
      <c r="SGT16" s="140" t="s">
        <v>454</v>
      </c>
      <c r="SGU16" s="140" t="s">
        <v>454</v>
      </c>
      <c r="SGV16" s="140" t="s">
        <v>454</v>
      </c>
      <c r="SGW16" s="140" t="s">
        <v>454</v>
      </c>
      <c r="SGX16" s="140" t="s">
        <v>454</v>
      </c>
      <c r="SGY16" s="140" t="s">
        <v>454</v>
      </c>
      <c r="SGZ16" s="140" t="s">
        <v>454</v>
      </c>
      <c r="SHA16" s="140" t="s">
        <v>454</v>
      </c>
      <c r="SHB16" s="140" t="s">
        <v>454</v>
      </c>
      <c r="SHC16" s="140" t="s">
        <v>454</v>
      </c>
      <c r="SHD16" s="140" t="s">
        <v>454</v>
      </c>
      <c r="SHE16" s="140" t="s">
        <v>454</v>
      </c>
      <c r="SHF16" s="140" t="s">
        <v>454</v>
      </c>
      <c r="SHG16" s="140" t="s">
        <v>454</v>
      </c>
      <c r="SHH16" s="140" t="s">
        <v>454</v>
      </c>
      <c r="SHI16" s="140" t="s">
        <v>454</v>
      </c>
      <c r="SHJ16" s="140" t="s">
        <v>454</v>
      </c>
      <c r="SHK16" s="140" t="s">
        <v>454</v>
      </c>
      <c r="SHL16" s="140" t="s">
        <v>454</v>
      </c>
      <c r="SHM16" s="140" t="s">
        <v>454</v>
      </c>
      <c r="SHN16" s="140" t="s">
        <v>454</v>
      </c>
      <c r="SHO16" s="140" t="s">
        <v>454</v>
      </c>
      <c r="SHP16" s="140" t="s">
        <v>454</v>
      </c>
      <c r="SHQ16" s="140" t="s">
        <v>454</v>
      </c>
      <c r="SHR16" s="140" t="s">
        <v>454</v>
      </c>
      <c r="SHS16" s="140" t="s">
        <v>454</v>
      </c>
      <c r="SHT16" s="140" t="s">
        <v>454</v>
      </c>
      <c r="SHU16" s="140" t="s">
        <v>454</v>
      </c>
      <c r="SHV16" s="140" t="s">
        <v>454</v>
      </c>
      <c r="SHW16" s="140" t="s">
        <v>454</v>
      </c>
      <c r="SHX16" s="140" t="s">
        <v>454</v>
      </c>
      <c r="SHY16" s="140" t="s">
        <v>454</v>
      </c>
      <c r="SHZ16" s="140" t="s">
        <v>454</v>
      </c>
      <c r="SIA16" s="140" t="s">
        <v>454</v>
      </c>
      <c r="SIB16" s="140" t="s">
        <v>454</v>
      </c>
      <c r="SIC16" s="140" t="s">
        <v>454</v>
      </c>
      <c r="SID16" s="140" t="s">
        <v>454</v>
      </c>
      <c r="SIE16" s="140" t="s">
        <v>454</v>
      </c>
      <c r="SIF16" s="140" t="s">
        <v>454</v>
      </c>
      <c r="SIG16" s="140" t="s">
        <v>454</v>
      </c>
      <c r="SIH16" s="140" t="s">
        <v>454</v>
      </c>
      <c r="SII16" s="140" t="s">
        <v>454</v>
      </c>
      <c r="SIJ16" s="140" t="s">
        <v>454</v>
      </c>
      <c r="SIK16" s="140" t="s">
        <v>454</v>
      </c>
      <c r="SIL16" s="140" t="s">
        <v>454</v>
      </c>
      <c r="SIM16" s="140" t="s">
        <v>454</v>
      </c>
      <c r="SIN16" s="140" t="s">
        <v>454</v>
      </c>
      <c r="SIO16" s="140" t="s">
        <v>454</v>
      </c>
      <c r="SIP16" s="140" t="s">
        <v>454</v>
      </c>
      <c r="SIQ16" s="140" t="s">
        <v>454</v>
      </c>
      <c r="SIR16" s="140" t="s">
        <v>454</v>
      </c>
      <c r="SIS16" s="140" t="s">
        <v>454</v>
      </c>
      <c r="SIT16" s="140" t="s">
        <v>454</v>
      </c>
      <c r="SIU16" s="140" t="s">
        <v>454</v>
      </c>
      <c r="SIV16" s="140" t="s">
        <v>454</v>
      </c>
      <c r="SIW16" s="140" t="s">
        <v>454</v>
      </c>
      <c r="SIX16" s="140" t="s">
        <v>454</v>
      </c>
      <c r="SIY16" s="140" t="s">
        <v>454</v>
      </c>
      <c r="SIZ16" s="140" t="s">
        <v>454</v>
      </c>
      <c r="SJA16" s="140" t="s">
        <v>454</v>
      </c>
      <c r="SJB16" s="140" t="s">
        <v>454</v>
      </c>
      <c r="SJC16" s="140" t="s">
        <v>454</v>
      </c>
      <c r="SJD16" s="140" t="s">
        <v>454</v>
      </c>
      <c r="SJE16" s="140" t="s">
        <v>454</v>
      </c>
      <c r="SJF16" s="140" t="s">
        <v>454</v>
      </c>
      <c r="SJG16" s="140" t="s">
        <v>454</v>
      </c>
      <c r="SJH16" s="140" t="s">
        <v>454</v>
      </c>
      <c r="SJI16" s="140" t="s">
        <v>454</v>
      </c>
      <c r="SJJ16" s="140" t="s">
        <v>454</v>
      </c>
      <c r="SJK16" s="140" t="s">
        <v>454</v>
      </c>
      <c r="SJL16" s="140" t="s">
        <v>454</v>
      </c>
      <c r="SJM16" s="140" t="s">
        <v>454</v>
      </c>
      <c r="SJN16" s="140" t="s">
        <v>454</v>
      </c>
      <c r="SJO16" s="140" t="s">
        <v>454</v>
      </c>
      <c r="SJP16" s="140" t="s">
        <v>454</v>
      </c>
      <c r="SJQ16" s="140" t="s">
        <v>454</v>
      </c>
      <c r="SJR16" s="140" t="s">
        <v>454</v>
      </c>
      <c r="SJS16" s="140" t="s">
        <v>454</v>
      </c>
      <c r="SJT16" s="140" t="s">
        <v>454</v>
      </c>
      <c r="SJU16" s="140" t="s">
        <v>454</v>
      </c>
      <c r="SJV16" s="140" t="s">
        <v>454</v>
      </c>
      <c r="SJW16" s="140" t="s">
        <v>454</v>
      </c>
      <c r="SJX16" s="140" t="s">
        <v>454</v>
      </c>
      <c r="SJY16" s="140" t="s">
        <v>454</v>
      </c>
      <c r="SJZ16" s="140" t="s">
        <v>454</v>
      </c>
      <c r="SKA16" s="140" t="s">
        <v>454</v>
      </c>
      <c r="SKB16" s="140" t="s">
        <v>454</v>
      </c>
      <c r="SKC16" s="140" t="s">
        <v>454</v>
      </c>
      <c r="SKD16" s="140" t="s">
        <v>454</v>
      </c>
      <c r="SKE16" s="140" t="s">
        <v>454</v>
      </c>
      <c r="SKF16" s="140" t="s">
        <v>454</v>
      </c>
      <c r="SKG16" s="140" t="s">
        <v>454</v>
      </c>
      <c r="SKH16" s="140" t="s">
        <v>454</v>
      </c>
      <c r="SKI16" s="140" t="s">
        <v>454</v>
      </c>
      <c r="SKJ16" s="140" t="s">
        <v>454</v>
      </c>
      <c r="SKK16" s="140" t="s">
        <v>454</v>
      </c>
      <c r="SKL16" s="140" t="s">
        <v>454</v>
      </c>
      <c r="SKM16" s="140" t="s">
        <v>454</v>
      </c>
      <c r="SKN16" s="140" t="s">
        <v>454</v>
      </c>
      <c r="SKO16" s="140" t="s">
        <v>454</v>
      </c>
      <c r="SKP16" s="140" t="s">
        <v>454</v>
      </c>
      <c r="SKQ16" s="140" t="s">
        <v>454</v>
      </c>
      <c r="SKR16" s="140" t="s">
        <v>454</v>
      </c>
      <c r="SKS16" s="140" t="s">
        <v>454</v>
      </c>
      <c r="SKT16" s="140" t="s">
        <v>454</v>
      </c>
      <c r="SKU16" s="140" t="s">
        <v>454</v>
      </c>
      <c r="SKV16" s="140" t="s">
        <v>454</v>
      </c>
      <c r="SKW16" s="140" t="s">
        <v>454</v>
      </c>
      <c r="SKX16" s="140" t="s">
        <v>454</v>
      </c>
      <c r="SKY16" s="140" t="s">
        <v>454</v>
      </c>
      <c r="SKZ16" s="140" t="s">
        <v>454</v>
      </c>
      <c r="SLA16" s="140" t="s">
        <v>454</v>
      </c>
      <c r="SLB16" s="140" t="s">
        <v>454</v>
      </c>
      <c r="SLC16" s="140" t="s">
        <v>454</v>
      </c>
      <c r="SLD16" s="140" t="s">
        <v>454</v>
      </c>
      <c r="SLE16" s="140" t="s">
        <v>454</v>
      </c>
      <c r="SLF16" s="140" t="s">
        <v>454</v>
      </c>
      <c r="SLG16" s="140" t="s">
        <v>454</v>
      </c>
      <c r="SLH16" s="140" t="s">
        <v>454</v>
      </c>
      <c r="SLI16" s="140" t="s">
        <v>454</v>
      </c>
      <c r="SLJ16" s="140" t="s">
        <v>454</v>
      </c>
      <c r="SLK16" s="140" t="s">
        <v>454</v>
      </c>
      <c r="SLL16" s="140" t="s">
        <v>454</v>
      </c>
      <c r="SLM16" s="140" t="s">
        <v>454</v>
      </c>
      <c r="SLN16" s="140" t="s">
        <v>454</v>
      </c>
      <c r="SLO16" s="140" t="s">
        <v>454</v>
      </c>
      <c r="SLP16" s="140" t="s">
        <v>454</v>
      </c>
      <c r="SLQ16" s="140" t="s">
        <v>454</v>
      </c>
      <c r="SLR16" s="140" t="s">
        <v>454</v>
      </c>
      <c r="SLS16" s="140" t="s">
        <v>454</v>
      </c>
      <c r="SLT16" s="140" t="s">
        <v>454</v>
      </c>
      <c r="SLU16" s="140" t="s">
        <v>454</v>
      </c>
      <c r="SLV16" s="140" t="s">
        <v>454</v>
      </c>
      <c r="SLW16" s="140" t="s">
        <v>454</v>
      </c>
      <c r="SLX16" s="140" t="s">
        <v>454</v>
      </c>
      <c r="SLY16" s="140" t="s">
        <v>454</v>
      </c>
      <c r="SLZ16" s="140" t="s">
        <v>454</v>
      </c>
      <c r="SMA16" s="140" t="s">
        <v>454</v>
      </c>
      <c r="SMB16" s="140" t="s">
        <v>454</v>
      </c>
      <c r="SMC16" s="140" t="s">
        <v>454</v>
      </c>
      <c r="SMD16" s="140" t="s">
        <v>454</v>
      </c>
      <c r="SME16" s="140" t="s">
        <v>454</v>
      </c>
      <c r="SMF16" s="140" t="s">
        <v>454</v>
      </c>
      <c r="SMG16" s="140" t="s">
        <v>454</v>
      </c>
      <c r="SMH16" s="140" t="s">
        <v>454</v>
      </c>
      <c r="SMI16" s="140" t="s">
        <v>454</v>
      </c>
      <c r="SMJ16" s="140" t="s">
        <v>454</v>
      </c>
      <c r="SMK16" s="140" t="s">
        <v>454</v>
      </c>
      <c r="SML16" s="140" t="s">
        <v>454</v>
      </c>
      <c r="SMM16" s="140" t="s">
        <v>454</v>
      </c>
      <c r="SMN16" s="140" t="s">
        <v>454</v>
      </c>
      <c r="SMO16" s="140" t="s">
        <v>454</v>
      </c>
      <c r="SMP16" s="140" t="s">
        <v>454</v>
      </c>
      <c r="SMQ16" s="140" t="s">
        <v>454</v>
      </c>
      <c r="SMR16" s="140" t="s">
        <v>454</v>
      </c>
      <c r="SMS16" s="140" t="s">
        <v>454</v>
      </c>
      <c r="SMT16" s="140" t="s">
        <v>454</v>
      </c>
      <c r="SMU16" s="140" t="s">
        <v>454</v>
      </c>
      <c r="SMV16" s="140" t="s">
        <v>454</v>
      </c>
      <c r="SMW16" s="140" t="s">
        <v>454</v>
      </c>
      <c r="SMX16" s="140" t="s">
        <v>454</v>
      </c>
      <c r="SMY16" s="140" t="s">
        <v>454</v>
      </c>
      <c r="SMZ16" s="140" t="s">
        <v>454</v>
      </c>
      <c r="SNA16" s="140" t="s">
        <v>454</v>
      </c>
      <c r="SNB16" s="140" t="s">
        <v>454</v>
      </c>
      <c r="SNC16" s="140" t="s">
        <v>454</v>
      </c>
      <c r="SND16" s="140" t="s">
        <v>454</v>
      </c>
      <c r="SNE16" s="140" t="s">
        <v>454</v>
      </c>
      <c r="SNF16" s="140" t="s">
        <v>454</v>
      </c>
      <c r="SNG16" s="140" t="s">
        <v>454</v>
      </c>
      <c r="SNH16" s="140" t="s">
        <v>454</v>
      </c>
      <c r="SNI16" s="140" t="s">
        <v>454</v>
      </c>
      <c r="SNJ16" s="140" t="s">
        <v>454</v>
      </c>
      <c r="SNK16" s="140" t="s">
        <v>454</v>
      </c>
      <c r="SNL16" s="140" t="s">
        <v>454</v>
      </c>
      <c r="SNM16" s="140" t="s">
        <v>454</v>
      </c>
      <c r="SNN16" s="140" t="s">
        <v>454</v>
      </c>
      <c r="SNO16" s="140" t="s">
        <v>454</v>
      </c>
      <c r="SNP16" s="140" t="s">
        <v>454</v>
      </c>
      <c r="SNQ16" s="140" t="s">
        <v>454</v>
      </c>
      <c r="SNR16" s="140" t="s">
        <v>454</v>
      </c>
      <c r="SNS16" s="140" t="s">
        <v>454</v>
      </c>
      <c r="SNT16" s="140" t="s">
        <v>454</v>
      </c>
      <c r="SNU16" s="140" t="s">
        <v>454</v>
      </c>
      <c r="SNV16" s="140" t="s">
        <v>454</v>
      </c>
      <c r="SNW16" s="140" t="s">
        <v>454</v>
      </c>
      <c r="SNX16" s="140" t="s">
        <v>454</v>
      </c>
      <c r="SNY16" s="140" t="s">
        <v>454</v>
      </c>
      <c r="SNZ16" s="140" t="s">
        <v>454</v>
      </c>
      <c r="SOA16" s="140" t="s">
        <v>454</v>
      </c>
      <c r="SOB16" s="140" t="s">
        <v>454</v>
      </c>
      <c r="SOC16" s="140" t="s">
        <v>454</v>
      </c>
      <c r="SOD16" s="140" t="s">
        <v>454</v>
      </c>
      <c r="SOE16" s="140" t="s">
        <v>454</v>
      </c>
      <c r="SOF16" s="140" t="s">
        <v>454</v>
      </c>
      <c r="SOG16" s="140" t="s">
        <v>454</v>
      </c>
      <c r="SOH16" s="140" t="s">
        <v>454</v>
      </c>
      <c r="SOI16" s="140" t="s">
        <v>454</v>
      </c>
      <c r="SOJ16" s="140" t="s">
        <v>454</v>
      </c>
      <c r="SOK16" s="140" t="s">
        <v>454</v>
      </c>
      <c r="SOL16" s="140" t="s">
        <v>454</v>
      </c>
      <c r="SOM16" s="140" t="s">
        <v>454</v>
      </c>
      <c r="SON16" s="140" t="s">
        <v>454</v>
      </c>
      <c r="SOO16" s="140" t="s">
        <v>454</v>
      </c>
      <c r="SOP16" s="140" t="s">
        <v>454</v>
      </c>
      <c r="SOQ16" s="140" t="s">
        <v>454</v>
      </c>
      <c r="SOR16" s="140" t="s">
        <v>454</v>
      </c>
      <c r="SOS16" s="140" t="s">
        <v>454</v>
      </c>
      <c r="SOT16" s="140" t="s">
        <v>454</v>
      </c>
      <c r="SOU16" s="140" t="s">
        <v>454</v>
      </c>
      <c r="SOV16" s="140" t="s">
        <v>454</v>
      </c>
      <c r="SOW16" s="140" t="s">
        <v>454</v>
      </c>
      <c r="SOX16" s="140" t="s">
        <v>454</v>
      </c>
      <c r="SOY16" s="140" t="s">
        <v>454</v>
      </c>
      <c r="SOZ16" s="140" t="s">
        <v>454</v>
      </c>
      <c r="SPA16" s="140" t="s">
        <v>454</v>
      </c>
      <c r="SPB16" s="140" t="s">
        <v>454</v>
      </c>
      <c r="SPC16" s="140" t="s">
        <v>454</v>
      </c>
      <c r="SPD16" s="140" t="s">
        <v>454</v>
      </c>
      <c r="SPE16" s="140" t="s">
        <v>454</v>
      </c>
      <c r="SPF16" s="140" t="s">
        <v>454</v>
      </c>
      <c r="SPG16" s="140" t="s">
        <v>454</v>
      </c>
      <c r="SPH16" s="140" t="s">
        <v>454</v>
      </c>
      <c r="SPI16" s="140" t="s">
        <v>454</v>
      </c>
      <c r="SPJ16" s="140" t="s">
        <v>454</v>
      </c>
      <c r="SPK16" s="140" t="s">
        <v>454</v>
      </c>
      <c r="SPL16" s="140" t="s">
        <v>454</v>
      </c>
      <c r="SPM16" s="140" t="s">
        <v>454</v>
      </c>
      <c r="SPN16" s="140" t="s">
        <v>454</v>
      </c>
      <c r="SPO16" s="140" t="s">
        <v>454</v>
      </c>
      <c r="SPP16" s="140" t="s">
        <v>454</v>
      </c>
      <c r="SPQ16" s="140" t="s">
        <v>454</v>
      </c>
      <c r="SPR16" s="140" t="s">
        <v>454</v>
      </c>
      <c r="SPS16" s="140" t="s">
        <v>454</v>
      </c>
      <c r="SPT16" s="140" t="s">
        <v>454</v>
      </c>
      <c r="SPU16" s="140" t="s">
        <v>454</v>
      </c>
      <c r="SPV16" s="140" t="s">
        <v>454</v>
      </c>
      <c r="SPW16" s="140" t="s">
        <v>454</v>
      </c>
      <c r="SPX16" s="140" t="s">
        <v>454</v>
      </c>
      <c r="SPY16" s="140" t="s">
        <v>454</v>
      </c>
      <c r="SPZ16" s="140" t="s">
        <v>454</v>
      </c>
      <c r="SQA16" s="140" t="s">
        <v>454</v>
      </c>
      <c r="SQB16" s="140" t="s">
        <v>454</v>
      </c>
      <c r="SQC16" s="140" t="s">
        <v>454</v>
      </c>
      <c r="SQD16" s="140" t="s">
        <v>454</v>
      </c>
      <c r="SQE16" s="140" t="s">
        <v>454</v>
      </c>
      <c r="SQF16" s="140" t="s">
        <v>454</v>
      </c>
      <c r="SQG16" s="140" t="s">
        <v>454</v>
      </c>
      <c r="SQH16" s="140" t="s">
        <v>454</v>
      </c>
      <c r="SQI16" s="140" t="s">
        <v>454</v>
      </c>
      <c r="SQJ16" s="140" t="s">
        <v>454</v>
      </c>
      <c r="SQK16" s="140" t="s">
        <v>454</v>
      </c>
      <c r="SQL16" s="140" t="s">
        <v>454</v>
      </c>
      <c r="SQM16" s="140" t="s">
        <v>454</v>
      </c>
      <c r="SQN16" s="140" t="s">
        <v>454</v>
      </c>
      <c r="SQO16" s="140" t="s">
        <v>454</v>
      </c>
      <c r="SQP16" s="140" t="s">
        <v>454</v>
      </c>
      <c r="SQQ16" s="140" t="s">
        <v>454</v>
      </c>
      <c r="SQR16" s="140" t="s">
        <v>454</v>
      </c>
      <c r="SQS16" s="140" t="s">
        <v>454</v>
      </c>
      <c r="SQT16" s="140" t="s">
        <v>454</v>
      </c>
      <c r="SQU16" s="140" t="s">
        <v>454</v>
      </c>
      <c r="SQV16" s="140" t="s">
        <v>454</v>
      </c>
      <c r="SQW16" s="140" t="s">
        <v>454</v>
      </c>
      <c r="SQX16" s="140" t="s">
        <v>454</v>
      </c>
      <c r="SQY16" s="140" t="s">
        <v>454</v>
      </c>
      <c r="SQZ16" s="140" t="s">
        <v>454</v>
      </c>
      <c r="SRA16" s="140" t="s">
        <v>454</v>
      </c>
      <c r="SRB16" s="140" t="s">
        <v>454</v>
      </c>
      <c r="SRC16" s="140" t="s">
        <v>454</v>
      </c>
      <c r="SRD16" s="140" t="s">
        <v>454</v>
      </c>
      <c r="SRE16" s="140" t="s">
        <v>454</v>
      </c>
      <c r="SRF16" s="140" t="s">
        <v>454</v>
      </c>
      <c r="SRG16" s="140" t="s">
        <v>454</v>
      </c>
      <c r="SRH16" s="140" t="s">
        <v>454</v>
      </c>
      <c r="SRI16" s="140" t="s">
        <v>454</v>
      </c>
      <c r="SRJ16" s="140" t="s">
        <v>454</v>
      </c>
      <c r="SRK16" s="140" t="s">
        <v>454</v>
      </c>
      <c r="SRL16" s="140" t="s">
        <v>454</v>
      </c>
      <c r="SRM16" s="140" t="s">
        <v>454</v>
      </c>
      <c r="SRN16" s="140" t="s">
        <v>454</v>
      </c>
      <c r="SRO16" s="140" t="s">
        <v>454</v>
      </c>
      <c r="SRP16" s="140" t="s">
        <v>454</v>
      </c>
      <c r="SRQ16" s="140" t="s">
        <v>454</v>
      </c>
      <c r="SRR16" s="140" t="s">
        <v>454</v>
      </c>
      <c r="SRS16" s="140" t="s">
        <v>454</v>
      </c>
      <c r="SRT16" s="140" t="s">
        <v>454</v>
      </c>
      <c r="SRU16" s="140" t="s">
        <v>454</v>
      </c>
      <c r="SRV16" s="140" t="s">
        <v>454</v>
      </c>
      <c r="SRW16" s="140" t="s">
        <v>454</v>
      </c>
      <c r="SRX16" s="140" t="s">
        <v>454</v>
      </c>
      <c r="SRY16" s="140" t="s">
        <v>454</v>
      </c>
      <c r="SRZ16" s="140" t="s">
        <v>454</v>
      </c>
      <c r="SSA16" s="140" t="s">
        <v>454</v>
      </c>
      <c r="SSB16" s="140" t="s">
        <v>454</v>
      </c>
      <c r="SSC16" s="140" t="s">
        <v>454</v>
      </c>
      <c r="SSD16" s="140" t="s">
        <v>454</v>
      </c>
      <c r="SSE16" s="140" t="s">
        <v>454</v>
      </c>
      <c r="SSF16" s="140" t="s">
        <v>454</v>
      </c>
      <c r="SSG16" s="140" t="s">
        <v>454</v>
      </c>
      <c r="SSH16" s="140" t="s">
        <v>454</v>
      </c>
      <c r="SSI16" s="140" t="s">
        <v>454</v>
      </c>
      <c r="SSJ16" s="140" t="s">
        <v>454</v>
      </c>
      <c r="SSK16" s="140" t="s">
        <v>454</v>
      </c>
      <c r="SSL16" s="140" t="s">
        <v>454</v>
      </c>
      <c r="SSM16" s="140" t="s">
        <v>454</v>
      </c>
      <c r="SSN16" s="140" t="s">
        <v>454</v>
      </c>
      <c r="SSO16" s="140" t="s">
        <v>454</v>
      </c>
      <c r="SSP16" s="140" t="s">
        <v>454</v>
      </c>
      <c r="SSQ16" s="140" t="s">
        <v>454</v>
      </c>
      <c r="SSR16" s="140" t="s">
        <v>454</v>
      </c>
      <c r="SSS16" s="140" t="s">
        <v>454</v>
      </c>
      <c r="SST16" s="140" t="s">
        <v>454</v>
      </c>
      <c r="SSU16" s="140" t="s">
        <v>454</v>
      </c>
      <c r="SSV16" s="140" t="s">
        <v>454</v>
      </c>
      <c r="SSW16" s="140" t="s">
        <v>454</v>
      </c>
      <c r="SSX16" s="140" t="s">
        <v>454</v>
      </c>
      <c r="SSY16" s="140" t="s">
        <v>454</v>
      </c>
      <c r="SSZ16" s="140" t="s">
        <v>454</v>
      </c>
      <c r="STA16" s="140" t="s">
        <v>454</v>
      </c>
      <c r="STB16" s="140" t="s">
        <v>454</v>
      </c>
      <c r="STC16" s="140" t="s">
        <v>454</v>
      </c>
      <c r="STD16" s="140" t="s">
        <v>454</v>
      </c>
      <c r="STE16" s="140" t="s">
        <v>454</v>
      </c>
      <c r="STF16" s="140" t="s">
        <v>454</v>
      </c>
      <c r="STG16" s="140" t="s">
        <v>454</v>
      </c>
      <c r="STH16" s="140" t="s">
        <v>454</v>
      </c>
      <c r="STI16" s="140" t="s">
        <v>454</v>
      </c>
      <c r="STJ16" s="140" t="s">
        <v>454</v>
      </c>
      <c r="STK16" s="140" t="s">
        <v>454</v>
      </c>
      <c r="STL16" s="140" t="s">
        <v>454</v>
      </c>
      <c r="STM16" s="140" t="s">
        <v>454</v>
      </c>
      <c r="STN16" s="140" t="s">
        <v>454</v>
      </c>
      <c r="STO16" s="140" t="s">
        <v>454</v>
      </c>
      <c r="STP16" s="140" t="s">
        <v>454</v>
      </c>
      <c r="STQ16" s="140" t="s">
        <v>454</v>
      </c>
      <c r="STR16" s="140" t="s">
        <v>454</v>
      </c>
      <c r="STS16" s="140" t="s">
        <v>454</v>
      </c>
      <c r="STT16" s="140" t="s">
        <v>454</v>
      </c>
      <c r="STU16" s="140" t="s">
        <v>454</v>
      </c>
      <c r="STV16" s="140" t="s">
        <v>454</v>
      </c>
      <c r="STW16" s="140" t="s">
        <v>454</v>
      </c>
      <c r="STX16" s="140" t="s">
        <v>454</v>
      </c>
      <c r="STY16" s="140" t="s">
        <v>454</v>
      </c>
      <c r="STZ16" s="140" t="s">
        <v>454</v>
      </c>
      <c r="SUA16" s="140" t="s">
        <v>454</v>
      </c>
      <c r="SUB16" s="140" t="s">
        <v>454</v>
      </c>
      <c r="SUC16" s="140" t="s">
        <v>454</v>
      </c>
      <c r="SUD16" s="140" t="s">
        <v>454</v>
      </c>
      <c r="SUE16" s="140" t="s">
        <v>454</v>
      </c>
      <c r="SUF16" s="140" t="s">
        <v>454</v>
      </c>
      <c r="SUG16" s="140" t="s">
        <v>454</v>
      </c>
      <c r="SUH16" s="140" t="s">
        <v>454</v>
      </c>
      <c r="SUI16" s="140" t="s">
        <v>454</v>
      </c>
      <c r="SUJ16" s="140" t="s">
        <v>454</v>
      </c>
      <c r="SUK16" s="140" t="s">
        <v>454</v>
      </c>
      <c r="SUL16" s="140" t="s">
        <v>454</v>
      </c>
      <c r="SUM16" s="140" t="s">
        <v>454</v>
      </c>
      <c r="SUN16" s="140" t="s">
        <v>454</v>
      </c>
      <c r="SUO16" s="140" t="s">
        <v>454</v>
      </c>
      <c r="SUP16" s="140" t="s">
        <v>454</v>
      </c>
      <c r="SUQ16" s="140" t="s">
        <v>454</v>
      </c>
      <c r="SUR16" s="140" t="s">
        <v>454</v>
      </c>
      <c r="SUS16" s="140" t="s">
        <v>454</v>
      </c>
      <c r="SUT16" s="140" t="s">
        <v>454</v>
      </c>
      <c r="SUU16" s="140" t="s">
        <v>454</v>
      </c>
      <c r="SUV16" s="140" t="s">
        <v>454</v>
      </c>
      <c r="SUW16" s="140" t="s">
        <v>454</v>
      </c>
      <c r="SUX16" s="140" t="s">
        <v>454</v>
      </c>
      <c r="SUY16" s="140" t="s">
        <v>454</v>
      </c>
      <c r="SUZ16" s="140" t="s">
        <v>454</v>
      </c>
      <c r="SVA16" s="140" t="s">
        <v>454</v>
      </c>
      <c r="SVB16" s="140" t="s">
        <v>454</v>
      </c>
      <c r="SVC16" s="140" t="s">
        <v>454</v>
      </c>
      <c r="SVD16" s="140" t="s">
        <v>454</v>
      </c>
      <c r="SVE16" s="140" t="s">
        <v>454</v>
      </c>
      <c r="SVF16" s="140" t="s">
        <v>454</v>
      </c>
      <c r="SVG16" s="140" t="s">
        <v>454</v>
      </c>
      <c r="SVH16" s="140" t="s">
        <v>454</v>
      </c>
      <c r="SVI16" s="140" t="s">
        <v>454</v>
      </c>
      <c r="SVJ16" s="140" t="s">
        <v>454</v>
      </c>
      <c r="SVK16" s="140" t="s">
        <v>454</v>
      </c>
      <c r="SVL16" s="140" t="s">
        <v>454</v>
      </c>
      <c r="SVM16" s="140" t="s">
        <v>454</v>
      </c>
      <c r="SVN16" s="140" t="s">
        <v>454</v>
      </c>
      <c r="SVO16" s="140" t="s">
        <v>454</v>
      </c>
      <c r="SVP16" s="140" t="s">
        <v>454</v>
      </c>
      <c r="SVQ16" s="140" t="s">
        <v>454</v>
      </c>
      <c r="SVR16" s="140" t="s">
        <v>454</v>
      </c>
      <c r="SVS16" s="140" t="s">
        <v>454</v>
      </c>
      <c r="SVT16" s="140" t="s">
        <v>454</v>
      </c>
      <c r="SVU16" s="140" t="s">
        <v>454</v>
      </c>
      <c r="SVV16" s="140" t="s">
        <v>454</v>
      </c>
      <c r="SVW16" s="140" t="s">
        <v>454</v>
      </c>
      <c r="SVX16" s="140" t="s">
        <v>454</v>
      </c>
      <c r="SVY16" s="140" t="s">
        <v>454</v>
      </c>
      <c r="SVZ16" s="140" t="s">
        <v>454</v>
      </c>
      <c r="SWA16" s="140" t="s">
        <v>454</v>
      </c>
      <c r="SWB16" s="140" t="s">
        <v>454</v>
      </c>
      <c r="SWC16" s="140" t="s">
        <v>454</v>
      </c>
      <c r="SWD16" s="140" t="s">
        <v>454</v>
      </c>
      <c r="SWE16" s="140" t="s">
        <v>454</v>
      </c>
      <c r="SWF16" s="140" t="s">
        <v>454</v>
      </c>
      <c r="SWG16" s="140" t="s">
        <v>454</v>
      </c>
      <c r="SWH16" s="140" t="s">
        <v>454</v>
      </c>
      <c r="SWI16" s="140" t="s">
        <v>454</v>
      </c>
      <c r="SWJ16" s="140" t="s">
        <v>454</v>
      </c>
      <c r="SWK16" s="140" t="s">
        <v>454</v>
      </c>
      <c r="SWL16" s="140" t="s">
        <v>454</v>
      </c>
      <c r="SWM16" s="140" t="s">
        <v>454</v>
      </c>
      <c r="SWN16" s="140" t="s">
        <v>454</v>
      </c>
      <c r="SWO16" s="140" t="s">
        <v>454</v>
      </c>
      <c r="SWP16" s="140" t="s">
        <v>454</v>
      </c>
      <c r="SWQ16" s="140" t="s">
        <v>454</v>
      </c>
      <c r="SWR16" s="140" t="s">
        <v>454</v>
      </c>
      <c r="SWS16" s="140" t="s">
        <v>454</v>
      </c>
      <c r="SWT16" s="140" t="s">
        <v>454</v>
      </c>
      <c r="SWU16" s="140" t="s">
        <v>454</v>
      </c>
      <c r="SWV16" s="140" t="s">
        <v>454</v>
      </c>
      <c r="SWW16" s="140" t="s">
        <v>454</v>
      </c>
      <c r="SWX16" s="140" t="s">
        <v>454</v>
      </c>
      <c r="SWY16" s="140" t="s">
        <v>454</v>
      </c>
      <c r="SWZ16" s="140" t="s">
        <v>454</v>
      </c>
      <c r="SXA16" s="140" t="s">
        <v>454</v>
      </c>
      <c r="SXB16" s="140" t="s">
        <v>454</v>
      </c>
      <c r="SXC16" s="140" t="s">
        <v>454</v>
      </c>
      <c r="SXD16" s="140" t="s">
        <v>454</v>
      </c>
      <c r="SXE16" s="140" t="s">
        <v>454</v>
      </c>
      <c r="SXF16" s="140" t="s">
        <v>454</v>
      </c>
      <c r="SXG16" s="140" t="s">
        <v>454</v>
      </c>
      <c r="SXH16" s="140" t="s">
        <v>454</v>
      </c>
      <c r="SXI16" s="140" t="s">
        <v>454</v>
      </c>
      <c r="SXJ16" s="140" t="s">
        <v>454</v>
      </c>
      <c r="SXK16" s="140" t="s">
        <v>454</v>
      </c>
      <c r="SXL16" s="140" t="s">
        <v>454</v>
      </c>
      <c r="SXM16" s="140" t="s">
        <v>454</v>
      </c>
      <c r="SXN16" s="140" t="s">
        <v>454</v>
      </c>
      <c r="SXO16" s="140" t="s">
        <v>454</v>
      </c>
      <c r="SXP16" s="140" t="s">
        <v>454</v>
      </c>
      <c r="SXQ16" s="140" t="s">
        <v>454</v>
      </c>
      <c r="SXR16" s="140" t="s">
        <v>454</v>
      </c>
      <c r="SXS16" s="140" t="s">
        <v>454</v>
      </c>
      <c r="SXT16" s="140" t="s">
        <v>454</v>
      </c>
      <c r="SXU16" s="140" t="s">
        <v>454</v>
      </c>
      <c r="SXV16" s="140" t="s">
        <v>454</v>
      </c>
      <c r="SXW16" s="140" t="s">
        <v>454</v>
      </c>
      <c r="SXX16" s="140" t="s">
        <v>454</v>
      </c>
      <c r="SXY16" s="140" t="s">
        <v>454</v>
      </c>
      <c r="SXZ16" s="140" t="s">
        <v>454</v>
      </c>
      <c r="SYA16" s="140" t="s">
        <v>454</v>
      </c>
      <c r="SYB16" s="140" t="s">
        <v>454</v>
      </c>
      <c r="SYC16" s="140" t="s">
        <v>454</v>
      </c>
      <c r="SYD16" s="140" t="s">
        <v>454</v>
      </c>
      <c r="SYE16" s="140" t="s">
        <v>454</v>
      </c>
      <c r="SYF16" s="140" t="s">
        <v>454</v>
      </c>
      <c r="SYG16" s="140" t="s">
        <v>454</v>
      </c>
      <c r="SYH16" s="140" t="s">
        <v>454</v>
      </c>
      <c r="SYI16" s="140" t="s">
        <v>454</v>
      </c>
      <c r="SYJ16" s="140" t="s">
        <v>454</v>
      </c>
      <c r="SYK16" s="140" t="s">
        <v>454</v>
      </c>
      <c r="SYL16" s="140" t="s">
        <v>454</v>
      </c>
      <c r="SYM16" s="140" t="s">
        <v>454</v>
      </c>
      <c r="SYN16" s="140" t="s">
        <v>454</v>
      </c>
      <c r="SYO16" s="140" t="s">
        <v>454</v>
      </c>
      <c r="SYP16" s="140" t="s">
        <v>454</v>
      </c>
      <c r="SYQ16" s="140" t="s">
        <v>454</v>
      </c>
      <c r="SYR16" s="140" t="s">
        <v>454</v>
      </c>
      <c r="SYS16" s="140" t="s">
        <v>454</v>
      </c>
      <c r="SYT16" s="140" t="s">
        <v>454</v>
      </c>
      <c r="SYU16" s="140" t="s">
        <v>454</v>
      </c>
      <c r="SYV16" s="140" t="s">
        <v>454</v>
      </c>
      <c r="SYW16" s="140" t="s">
        <v>454</v>
      </c>
      <c r="SYX16" s="140" t="s">
        <v>454</v>
      </c>
      <c r="SYY16" s="140" t="s">
        <v>454</v>
      </c>
      <c r="SYZ16" s="140" t="s">
        <v>454</v>
      </c>
      <c r="SZA16" s="140" t="s">
        <v>454</v>
      </c>
      <c r="SZB16" s="140" t="s">
        <v>454</v>
      </c>
      <c r="SZC16" s="140" t="s">
        <v>454</v>
      </c>
      <c r="SZD16" s="140" t="s">
        <v>454</v>
      </c>
      <c r="SZE16" s="140" t="s">
        <v>454</v>
      </c>
      <c r="SZF16" s="140" t="s">
        <v>454</v>
      </c>
      <c r="SZG16" s="140" t="s">
        <v>454</v>
      </c>
      <c r="SZH16" s="140" t="s">
        <v>454</v>
      </c>
      <c r="SZI16" s="140" t="s">
        <v>454</v>
      </c>
      <c r="SZJ16" s="140" t="s">
        <v>454</v>
      </c>
      <c r="SZK16" s="140" t="s">
        <v>454</v>
      </c>
      <c r="SZL16" s="140" t="s">
        <v>454</v>
      </c>
      <c r="SZM16" s="140" t="s">
        <v>454</v>
      </c>
      <c r="SZN16" s="140" t="s">
        <v>454</v>
      </c>
      <c r="SZO16" s="140" t="s">
        <v>454</v>
      </c>
      <c r="SZP16" s="140" t="s">
        <v>454</v>
      </c>
      <c r="SZQ16" s="140" t="s">
        <v>454</v>
      </c>
      <c r="SZR16" s="140" t="s">
        <v>454</v>
      </c>
      <c r="SZS16" s="140" t="s">
        <v>454</v>
      </c>
      <c r="SZT16" s="140" t="s">
        <v>454</v>
      </c>
      <c r="SZU16" s="140" t="s">
        <v>454</v>
      </c>
      <c r="SZV16" s="140" t="s">
        <v>454</v>
      </c>
      <c r="SZW16" s="140" t="s">
        <v>454</v>
      </c>
      <c r="SZX16" s="140" t="s">
        <v>454</v>
      </c>
      <c r="SZY16" s="140" t="s">
        <v>454</v>
      </c>
      <c r="SZZ16" s="140" t="s">
        <v>454</v>
      </c>
      <c r="TAA16" s="140" t="s">
        <v>454</v>
      </c>
      <c r="TAB16" s="140" t="s">
        <v>454</v>
      </c>
      <c r="TAC16" s="140" t="s">
        <v>454</v>
      </c>
      <c r="TAD16" s="140" t="s">
        <v>454</v>
      </c>
      <c r="TAE16" s="140" t="s">
        <v>454</v>
      </c>
      <c r="TAF16" s="140" t="s">
        <v>454</v>
      </c>
      <c r="TAG16" s="140" t="s">
        <v>454</v>
      </c>
      <c r="TAH16" s="140" t="s">
        <v>454</v>
      </c>
      <c r="TAI16" s="140" t="s">
        <v>454</v>
      </c>
      <c r="TAJ16" s="140" t="s">
        <v>454</v>
      </c>
      <c r="TAK16" s="140" t="s">
        <v>454</v>
      </c>
      <c r="TAL16" s="140" t="s">
        <v>454</v>
      </c>
      <c r="TAM16" s="140" t="s">
        <v>454</v>
      </c>
      <c r="TAN16" s="140" t="s">
        <v>454</v>
      </c>
      <c r="TAO16" s="140" t="s">
        <v>454</v>
      </c>
      <c r="TAP16" s="140" t="s">
        <v>454</v>
      </c>
      <c r="TAQ16" s="140" t="s">
        <v>454</v>
      </c>
      <c r="TAR16" s="140" t="s">
        <v>454</v>
      </c>
      <c r="TAS16" s="140" t="s">
        <v>454</v>
      </c>
      <c r="TAT16" s="140" t="s">
        <v>454</v>
      </c>
      <c r="TAU16" s="140" t="s">
        <v>454</v>
      </c>
      <c r="TAV16" s="140" t="s">
        <v>454</v>
      </c>
      <c r="TAW16" s="140" t="s">
        <v>454</v>
      </c>
      <c r="TAX16" s="140" t="s">
        <v>454</v>
      </c>
      <c r="TAY16" s="140" t="s">
        <v>454</v>
      </c>
      <c r="TAZ16" s="140" t="s">
        <v>454</v>
      </c>
      <c r="TBA16" s="140" t="s">
        <v>454</v>
      </c>
      <c r="TBB16" s="140" t="s">
        <v>454</v>
      </c>
      <c r="TBC16" s="140" t="s">
        <v>454</v>
      </c>
      <c r="TBD16" s="140" t="s">
        <v>454</v>
      </c>
      <c r="TBE16" s="140" t="s">
        <v>454</v>
      </c>
      <c r="TBF16" s="140" t="s">
        <v>454</v>
      </c>
      <c r="TBG16" s="140" t="s">
        <v>454</v>
      </c>
      <c r="TBH16" s="140" t="s">
        <v>454</v>
      </c>
      <c r="TBI16" s="140" t="s">
        <v>454</v>
      </c>
      <c r="TBJ16" s="140" t="s">
        <v>454</v>
      </c>
      <c r="TBK16" s="140" t="s">
        <v>454</v>
      </c>
      <c r="TBL16" s="140" t="s">
        <v>454</v>
      </c>
      <c r="TBM16" s="140" t="s">
        <v>454</v>
      </c>
      <c r="TBN16" s="140" t="s">
        <v>454</v>
      </c>
      <c r="TBO16" s="140" t="s">
        <v>454</v>
      </c>
      <c r="TBP16" s="140" t="s">
        <v>454</v>
      </c>
      <c r="TBQ16" s="140" t="s">
        <v>454</v>
      </c>
      <c r="TBR16" s="140" t="s">
        <v>454</v>
      </c>
      <c r="TBS16" s="140" t="s">
        <v>454</v>
      </c>
      <c r="TBT16" s="140" t="s">
        <v>454</v>
      </c>
      <c r="TBU16" s="140" t="s">
        <v>454</v>
      </c>
      <c r="TBV16" s="140" t="s">
        <v>454</v>
      </c>
      <c r="TBW16" s="140" t="s">
        <v>454</v>
      </c>
      <c r="TBX16" s="140" t="s">
        <v>454</v>
      </c>
      <c r="TBY16" s="140" t="s">
        <v>454</v>
      </c>
      <c r="TBZ16" s="140" t="s">
        <v>454</v>
      </c>
      <c r="TCA16" s="140" t="s">
        <v>454</v>
      </c>
      <c r="TCB16" s="140" t="s">
        <v>454</v>
      </c>
      <c r="TCC16" s="140" t="s">
        <v>454</v>
      </c>
      <c r="TCD16" s="140" t="s">
        <v>454</v>
      </c>
      <c r="TCE16" s="140" t="s">
        <v>454</v>
      </c>
      <c r="TCF16" s="140" t="s">
        <v>454</v>
      </c>
      <c r="TCG16" s="140" t="s">
        <v>454</v>
      </c>
      <c r="TCH16" s="140" t="s">
        <v>454</v>
      </c>
      <c r="TCI16" s="140" t="s">
        <v>454</v>
      </c>
      <c r="TCJ16" s="140" t="s">
        <v>454</v>
      </c>
      <c r="TCK16" s="140" t="s">
        <v>454</v>
      </c>
      <c r="TCL16" s="140" t="s">
        <v>454</v>
      </c>
      <c r="TCM16" s="140" t="s">
        <v>454</v>
      </c>
      <c r="TCN16" s="140" t="s">
        <v>454</v>
      </c>
      <c r="TCO16" s="140" t="s">
        <v>454</v>
      </c>
      <c r="TCP16" s="140" t="s">
        <v>454</v>
      </c>
      <c r="TCQ16" s="140" t="s">
        <v>454</v>
      </c>
      <c r="TCR16" s="140" t="s">
        <v>454</v>
      </c>
      <c r="TCS16" s="140" t="s">
        <v>454</v>
      </c>
      <c r="TCT16" s="140" t="s">
        <v>454</v>
      </c>
      <c r="TCU16" s="140" t="s">
        <v>454</v>
      </c>
      <c r="TCV16" s="140" t="s">
        <v>454</v>
      </c>
      <c r="TCW16" s="140" t="s">
        <v>454</v>
      </c>
      <c r="TCX16" s="140" t="s">
        <v>454</v>
      </c>
      <c r="TCY16" s="140" t="s">
        <v>454</v>
      </c>
      <c r="TCZ16" s="140" t="s">
        <v>454</v>
      </c>
      <c r="TDA16" s="140" t="s">
        <v>454</v>
      </c>
      <c r="TDB16" s="140" t="s">
        <v>454</v>
      </c>
      <c r="TDC16" s="140" t="s">
        <v>454</v>
      </c>
      <c r="TDD16" s="140" t="s">
        <v>454</v>
      </c>
      <c r="TDE16" s="140" t="s">
        <v>454</v>
      </c>
      <c r="TDF16" s="140" t="s">
        <v>454</v>
      </c>
      <c r="TDG16" s="140" t="s">
        <v>454</v>
      </c>
      <c r="TDH16" s="140" t="s">
        <v>454</v>
      </c>
      <c r="TDI16" s="140" t="s">
        <v>454</v>
      </c>
      <c r="TDJ16" s="140" t="s">
        <v>454</v>
      </c>
      <c r="TDK16" s="140" t="s">
        <v>454</v>
      </c>
      <c r="TDL16" s="140" t="s">
        <v>454</v>
      </c>
      <c r="TDM16" s="140" t="s">
        <v>454</v>
      </c>
      <c r="TDN16" s="140" t="s">
        <v>454</v>
      </c>
      <c r="TDO16" s="140" t="s">
        <v>454</v>
      </c>
      <c r="TDP16" s="140" t="s">
        <v>454</v>
      </c>
      <c r="TDQ16" s="140" t="s">
        <v>454</v>
      </c>
      <c r="TDR16" s="140" t="s">
        <v>454</v>
      </c>
      <c r="TDS16" s="140" t="s">
        <v>454</v>
      </c>
      <c r="TDT16" s="140" t="s">
        <v>454</v>
      </c>
      <c r="TDU16" s="140" t="s">
        <v>454</v>
      </c>
      <c r="TDV16" s="140" t="s">
        <v>454</v>
      </c>
      <c r="TDW16" s="140" t="s">
        <v>454</v>
      </c>
      <c r="TDX16" s="140" t="s">
        <v>454</v>
      </c>
      <c r="TDY16" s="140" t="s">
        <v>454</v>
      </c>
      <c r="TDZ16" s="140" t="s">
        <v>454</v>
      </c>
      <c r="TEA16" s="140" t="s">
        <v>454</v>
      </c>
      <c r="TEB16" s="140" t="s">
        <v>454</v>
      </c>
      <c r="TEC16" s="140" t="s">
        <v>454</v>
      </c>
      <c r="TED16" s="140" t="s">
        <v>454</v>
      </c>
      <c r="TEE16" s="140" t="s">
        <v>454</v>
      </c>
      <c r="TEF16" s="140" t="s">
        <v>454</v>
      </c>
      <c r="TEG16" s="140" t="s">
        <v>454</v>
      </c>
      <c r="TEH16" s="140" t="s">
        <v>454</v>
      </c>
      <c r="TEI16" s="140" t="s">
        <v>454</v>
      </c>
      <c r="TEJ16" s="140" t="s">
        <v>454</v>
      </c>
      <c r="TEK16" s="140" t="s">
        <v>454</v>
      </c>
      <c r="TEL16" s="140" t="s">
        <v>454</v>
      </c>
      <c r="TEM16" s="140" t="s">
        <v>454</v>
      </c>
      <c r="TEN16" s="140" t="s">
        <v>454</v>
      </c>
      <c r="TEO16" s="140" t="s">
        <v>454</v>
      </c>
      <c r="TEP16" s="140" t="s">
        <v>454</v>
      </c>
      <c r="TEQ16" s="140" t="s">
        <v>454</v>
      </c>
      <c r="TER16" s="140" t="s">
        <v>454</v>
      </c>
      <c r="TES16" s="140" t="s">
        <v>454</v>
      </c>
      <c r="TET16" s="140" t="s">
        <v>454</v>
      </c>
      <c r="TEU16" s="140" t="s">
        <v>454</v>
      </c>
      <c r="TEV16" s="140" t="s">
        <v>454</v>
      </c>
      <c r="TEW16" s="140" t="s">
        <v>454</v>
      </c>
      <c r="TEX16" s="140" t="s">
        <v>454</v>
      </c>
      <c r="TEY16" s="140" t="s">
        <v>454</v>
      </c>
      <c r="TEZ16" s="140" t="s">
        <v>454</v>
      </c>
      <c r="TFA16" s="140" t="s">
        <v>454</v>
      </c>
      <c r="TFB16" s="140" t="s">
        <v>454</v>
      </c>
      <c r="TFC16" s="140" t="s">
        <v>454</v>
      </c>
      <c r="TFD16" s="140" t="s">
        <v>454</v>
      </c>
      <c r="TFE16" s="140" t="s">
        <v>454</v>
      </c>
      <c r="TFF16" s="140" t="s">
        <v>454</v>
      </c>
      <c r="TFG16" s="140" t="s">
        <v>454</v>
      </c>
      <c r="TFH16" s="140" t="s">
        <v>454</v>
      </c>
      <c r="TFI16" s="140" t="s">
        <v>454</v>
      </c>
      <c r="TFJ16" s="140" t="s">
        <v>454</v>
      </c>
      <c r="TFK16" s="140" t="s">
        <v>454</v>
      </c>
      <c r="TFL16" s="140" t="s">
        <v>454</v>
      </c>
      <c r="TFM16" s="140" t="s">
        <v>454</v>
      </c>
      <c r="TFN16" s="140" t="s">
        <v>454</v>
      </c>
      <c r="TFO16" s="140" t="s">
        <v>454</v>
      </c>
      <c r="TFP16" s="140" t="s">
        <v>454</v>
      </c>
      <c r="TFQ16" s="140" t="s">
        <v>454</v>
      </c>
      <c r="TFR16" s="140" t="s">
        <v>454</v>
      </c>
      <c r="TFS16" s="140" t="s">
        <v>454</v>
      </c>
      <c r="TFT16" s="140" t="s">
        <v>454</v>
      </c>
      <c r="TFU16" s="140" t="s">
        <v>454</v>
      </c>
      <c r="TFV16" s="140" t="s">
        <v>454</v>
      </c>
      <c r="TFW16" s="140" t="s">
        <v>454</v>
      </c>
      <c r="TFX16" s="140" t="s">
        <v>454</v>
      </c>
      <c r="TFY16" s="140" t="s">
        <v>454</v>
      </c>
      <c r="TFZ16" s="140" t="s">
        <v>454</v>
      </c>
      <c r="TGA16" s="140" t="s">
        <v>454</v>
      </c>
      <c r="TGB16" s="140" t="s">
        <v>454</v>
      </c>
      <c r="TGC16" s="140" t="s">
        <v>454</v>
      </c>
      <c r="TGD16" s="140" t="s">
        <v>454</v>
      </c>
      <c r="TGE16" s="140" t="s">
        <v>454</v>
      </c>
      <c r="TGF16" s="140" t="s">
        <v>454</v>
      </c>
      <c r="TGG16" s="140" t="s">
        <v>454</v>
      </c>
      <c r="TGH16" s="140" t="s">
        <v>454</v>
      </c>
      <c r="TGI16" s="140" t="s">
        <v>454</v>
      </c>
      <c r="TGJ16" s="140" t="s">
        <v>454</v>
      </c>
      <c r="TGK16" s="140" t="s">
        <v>454</v>
      </c>
      <c r="TGL16" s="140" t="s">
        <v>454</v>
      </c>
      <c r="TGM16" s="140" t="s">
        <v>454</v>
      </c>
      <c r="TGN16" s="140" t="s">
        <v>454</v>
      </c>
      <c r="TGO16" s="140" t="s">
        <v>454</v>
      </c>
      <c r="TGP16" s="140" t="s">
        <v>454</v>
      </c>
      <c r="TGQ16" s="140" t="s">
        <v>454</v>
      </c>
      <c r="TGR16" s="140" t="s">
        <v>454</v>
      </c>
      <c r="TGS16" s="140" t="s">
        <v>454</v>
      </c>
      <c r="TGT16" s="140" t="s">
        <v>454</v>
      </c>
      <c r="TGU16" s="140" t="s">
        <v>454</v>
      </c>
      <c r="TGV16" s="140" t="s">
        <v>454</v>
      </c>
      <c r="TGW16" s="140" t="s">
        <v>454</v>
      </c>
      <c r="TGX16" s="140" t="s">
        <v>454</v>
      </c>
      <c r="TGY16" s="140" t="s">
        <v>454</v>
      </c>
      <c r="TGZ16" s="140" t="s">
        <v>454</v>
      </c>
      <c r="THA16" s="140" t="s">
        <v>454</v>
      </c>
      <c r="THB16" s="140" t="s">
        <v>454</v>
      </c>
      <c r="THC16" s="140" t="s">
        <v>454</v>
      </c>
      <c r="THD16" s="140" t="s">
        <v>454</v>
      </c>
      <c r="THE16" s="140" t="s">
        <v>454</v>
      </c>
      <c r="THF16" s="140" t="s">
        <v>454</v>
      </c>
      <c r="THG16" s="140" t="s">
        <v>454</v>
      </c>
      <c r="THH16" s="140" t="s">
        <v>454</v>
      </c>
      <c r="THI16" s="140" t="s">
        <v>454</v>
      </c>
      <c r="THJ16" s="140" t="s">
        <v>454</v>
      </c>
      <c r="THK16" s="140" t="s">
        <v>454</v>
      </c>
      <c r="THL16" s="140" t="s">
        <v>454</v>
      </c>
      <c r="THM16" s="140" t="s">
        <v>454</v>
      </c>
      <c r="THN16" s="140" t="s">
        <v>454</v>
      </c>
      <c r="THO16" s="140" t="s">
        <v>454</v>
      </c>
      <c r="THP16" s="140" t="s">
        <v>454</v>
      </c>
      <c r="THQ16" s="140" t="s">
        <v>454</v>
      </c>
      <c r="THR16" s="140" t="s">
        <v>454</v>
      </c>
      <c r="THS16" s="140" t="s">
        <v>454</v>
      </c>
      <c r="THT16" s="140" t="s">
        <v>454</v>
      </c>
      <c r="THU16" s="140" t="s">
        <v>454</v>
      </c>
      <c r="THV16" s="140" t="s">
        <v>454</v>
      </c>
      <c r="THW16" s="140" t="s">
        <v>454</v>
      </c>
      <c r="THX16" s="140" t="s">
        <v>454</v>
      </c>
      <c r="THY16" s="140" t="s">
        <v>454</v>
      </c>
      <c r="THZ16" s="140" t="s">
        <v>454</v>
      </c>
      <c r="TIA16" s="140" t="s">
        <v>454</v>
      </c>
      <c r="TIB16" s="140" t="s">
        <v>454</v>
      </c>
      <c r="TIC16" s="140" t="s">
        <v>454</v>
      </c>
      <c r="TID16" s="140" t="s">
        <v>454</v>
      </c>
      <c r="TIE16" s="140" t="s">
        <v>454</v>
      </c>
      <c r="TIF16" s="140" t="s">
        <v>454</v>
      </c>
      <c r="TIG16" s="140" t="s">
        <v>454</v>
      </c>
      <c r="TIH16" s="140" t="s">
        <v>454</v>
      </c>
      <c r="TII16" s="140" t="s">
        <v>454</v>
      </c>
      <c r="TIJ16" s="140" t="s">
        <v>454</v>
      </c>
      <c r="TIK16" s="140" t="s">
        <v>454</v>
      </c>
      <c r="TIL16" s="140" t="s">
        <v>454</v>
      </c>
      <c r="TIM16" s="140" t="s">
        <v>454</v>
      </c>
      <c r="TIN16" s="140" t="s">
        <v>454</v>
      </c>
      <c r="TIO16" s="140" t="s">
        <v>454</v>
      </c>
      <c r="TIP16" s="140" t="s">
        <v>454</v>
      </c>
      <c r="TIQ16" s="140" t="s">
        <v>454</v>
      </c>
      <c r="TIR16" s="140" t="s">
        <v>454</v>
      </c>
      <c r="TIS16" s="140" t="s">
        <v>454</v>
      </c>
      <c r="TIT16" s="140" t="s">
        <v>454</v>
      </c>
      <c r="TIU16" s="140" t="s">
        <v>454</v>
      </c>
      <c r="TIV16" s="140" t="s">
        <v>454</v>
      </c>
      <c r="TIW16" s="140" t="s">
        <v>454</v>
      </c>
      <c r="TIX16" s="140" t="s">
        <v>454</v>
      </c>
      <c r="TIY16" s="140" t="s">
        <v>454</v>
      </c>
      <c r="TIZ16" s="140" t="s">
        <v>454</v>
      </c>
      <c r="TJA16" s="140" t="s">
        <v>454</v>
      </c>
      <c r="TJB16" s="140" t="s">
        <v>454</v>
      </c>
      <c r="TJC16" s="140" t="s">
        <v>454</v>
      </c>
      <c r="TJD16" s="140" t="s">
        <v>454</v>
      </c>
      <c r="TJE16" s="140" t="s">
        <v>454</v>
      </c>
      <c r="TJF16" s="140" t="s">
        <v>454</v>
      </c>
      <c r="TJG16" s="140" t="s">
        <v>454</v>
      </c>
      <c r="TJH16" s="140" t="s">
        <v>454</v>
      </c>
      <c r="TJI16" s="140" t="s">
        <v>454</v>
      </c>
      <c r="TJJ16" s="140" t="s">
        <v>454</v>
      </c>
      <c r="TJK16" s="140" t="s">
        <v>454</v>
      </c>
      <c r="TJL16" s="140" t="s">
        <v>454</v>
      </c>
      <c r="TJM16" s="140" t="s">
        <v>454</v>
      </c>
      <c r="TJN16" s="140" t="s">
        <v>454</v>
      </c>
      <c r="TJO16" s="140" t="s">
        <v>454</v>
      </c>
      <c r="TJP16" s="140" t="s">
        <v>454</v>
      </c>
      <c r="TJQ16" s="140" t="s">
        <v>454</v>
      </c>
      <c r="TJR16" s="140" t="s">
        <v>454</v>
      </c>
      <c r="TJS16" s="140" t="s">
        <v>454</v>
      </c>
      <c r="TJT16" s="140" t="s">
        <v>454</v>
      </c>
      <c r="TJU16" s="140" t="s">
        <v>454</v>
      </c>
      <c r="TJV16" s="140" t="s">
        <v>454</v>
      </c>
      <c r="TJW16" s="140" t="s">
        <v>454</v>
      </c>
      <c r="TJX16" s="140" t="s">
        <v>454</v>
      </c>
      <c r="TJY16" s="140" t="s">
        <v>454</v>
      </c>
      <c r="TJZ16" s="140" t="s">
        <v>454</v>
      </c>
      <c r="TKA16" s="140" t="s">
        <v>454</v>
      </c>
      <c r="TKB16" s="140" t="s">
        <v>454</v>
      </c>
      <c r="TKC16" s="140" t="s">
        <v>454</v>
      </c>
      <c r="TKD16" s="140" t="s">
        <v>454</v>
      </c>
      <c r="TKE16" s="140" t="s">
        <v>454</v>
      </c>
      <c r="TKF16" s="140" t="s">
        <v>454</v>
      </c>
      <c r="TKG16" s="140" t="s">
        <v>454</v>
      </c>
      <c r="TKH16" s="140" t="s">
        <v>454</v>
      </c>
      <c r="TKI16" s="140" t="s">
        <v>454</v>
      </c>
      <c r="TKJ16" s="140" t="s">
        <v>454</v>
      </c>
      <c r="TKK16" s="140" t="s">
        <v>454</v>
      </c>
      <c r="TKL16" s="140" t="s">
        <v>454</v>
      </c>
      <c r="TKM16" s="140" t="s">
        <v>454</v>
      </c>
      <c r="TKN16" s="140" t="s">
        <v>454</v>
      </c>
      <c r="TKO16" s="140" t="s">
        <v>454</v>
      </c>
      <c r="TKP16" s="140" t="s">
        <v>454</v>
      </c>
      <c r="TKQ16" s="140" t="s">
        <v>454</v>
      </c>
      <c r="TKR16" s="140" t="s">
        <v>454</v>
      </c>
      <c r="TKS16" s="140" t="s">
        <v>454</v>
      </c>
      <c r="TKT16" s="140" t="s">
        <v>454</v>
      </c>
      <c r="TKU16" s="140" t="s">
        <v>454</v>
      </c>
      <c r="TKV16" s="140" t="s">
        <v>454</v>
      </c>
      <c r="TKW16" s="140" t="s">
        <v>454</v>
      </c>
      <c r="TKX16" s="140" t="s">
        <v>454</v>
      </c>
      <c r="TKY16" s="140" t="s">
        <v>454</v>
      </c>
      <c r="TKZ16" s="140" t="s">
        <v>454</v>
      </c>
      <c r="TLA16" s="140" t="s">
        <v>454</v>
      </c>
      <c r="TLB16" s="140" t="s">
        <v>454</v>
      </c>
      <c r="TLC16" s="140" t="s">
        <v>454</v>
      </c>
      <c r="TLD16" s="140" t="s">
        <v>454</v>
      </c>
      <c r="TLE16" s="140" t="s">
        <v>454</v>
      </c>
      <c r="TLF16" s="140" t="s">
        <v>454</v>
      </c>
      <c r="TLG16" s="140" t="s">
        <v>454</v>
      </c>
      <c r="TLH16" s="140" t="s">
        <v>454</v>
      </c>
      <c r="TLI16" s="140" t="s">
        <v>454</v>
      </c>
      <c r="TLJ16" s="140" t="s">
        <v>454</v>
      </c>
      <c r="TLK16" s="140" t="s">
        <v>454</v>
      </c>
      <c r="TLL16" s="140" t="s">
        <v>454</v>
      </c>
      <c r="TLM16" s="140" t="s">
        <v>454</v>
      </c>
      <c r="TLN16" s="140" t="s">
        <v>454</v>
      </c>
      <c r="TLO16" s="140" t="s">
        <v>454</v>
      </c>
      <c r="TLP16" s="140" t="s">
        <v>454</v>
      </c>
      <c r="TLQ16" s="140" t="s">
        <v>454</v>
      </c>
      <c r="TLR16" s="140" t="s">
        <v>454</v>
      </c>
      <c r="TLS16" s="140" t="s">
        <v>454</v>
      </c>
      <c r="TLT16" s="140" t="s">
        <v>454</v>
      </c>
      <c r="TLU16" s="140" t="s">
        <v>454</v>
      </c>
      <c r="TLV16" s="140" t="s">
        <v>454</v>
      </c>
      <c r="TLW16" s="140" t="s">
        <v>454</v>
      </c>
      <c r="TLX16" s="140" t="s">
        <v>454</v>
      </c>
      <c r="TLY16" s="140" t="s">
        <v>454</v>
      </c>
      <c r="TLZ16" s="140" t="s">
        <v>454</v>
      </c>
      <c r="TMA16" s="140" t="s">
        <v>454</v>
      </c>
      <c r="TMB16" s="140" t="s">
        <v>454</v>
      </c>
      <c r="TMC16" s="140" t="s">
        <v>454</v>
      </c>
      <c r="TMD16" s="140" t="s">
        <v>454</v>
      </c>
      <c r="TME16" s="140" t="s">
        <v>454</v>
      </c>
      <c r="TMF16" s="140" t="s">
        <v>454</v>
      </c>
      <c r="TMG16" s="140" t="s">
        <v>454</v>
      </c>
      <c r="TMH16" s="140" t="s">
        <v>454</v>
      </c>
      <c r="TMI16" s="140" t="s">
        <v>454</v>
      </c>
      <c r="TMJ16" s="140" t="s">
        <v>454</v>
      </c>
      <c r="TMK16" s="140" t="s">
        <v>454</v>
      </c>
      <c r="TML16" s="140" t="s">
        <v>454</v>
      </c>
      <c r="TMM16" s="140" t="s">
        <v>454</v>
      </c>
      <c r="TMN16" s="140" t="s">
        <v>454</v>
      </c>
      <c r="TMO16" s="140" t="s">
        <v>454</v>
      </c>
      <c r="TMP16" s="140" t="s">
        <v>454</v>
      </c>
      <c r="TMQ16" s="140" t="s">
        <v>454</v>
      </c>
      <c r="TMR16" s="140" t="s">
        <v>454</v>
      </c>
      <c r="TMS16" s="140" t="s">
        <v>454</v>
      </c>
      <c r="TMT16" s="140" t="s">
        <v>454</v>
      </c>
      <c r="TMU16" s="140" t="s">
        <v>454</v>
      </c>
      <c r="TMV16" s="140" t="s">
        <v>454</v>
      </c>
      <c r="TMW16" s="140" t="s">
        <v>454</v>
      </c>
      <c r="TMX16" s="140" t="s">
        <v>454</v>
      </c>
      <c r="TMY16" s="140" t="s">
        <v>454</v>
      </c>
      <c r="TMZ16" s="140" t="s">
        <v>454</v>
      </c>
      <c r="TNA16" s="140" t="s">
        <v>454</v>
      </c>
      <c r="TNB16" s="140" t="s">
        <v>454</v>
      </c>
      <c r="TNC16" s="140" t="s">
        <v>454</v>
      </c>
      <c r="TND16" s="140" t="s">
        <v>454</v>
      </c>
      <c r="TNE16" s="140" t="s">
        <v>454</v>
      </c>
      <c r="TNF16" s="140" t="s">
        <v>454</v>
      </c>
      <c r="TNG16" s="140" t="s">
        <v>454</v>
      </c>
      <c r="TNH16" s="140" t="s">
        <v>454</v>
      </c>
      <c r="TNI16" s="140" t="s">
        <v>454</v>
      </c>
      <c r="TNJ16" s="140" t="s">
        <v>454</v>
      </c>
      <c r="TNK16" s="140" t="s">
        <v>454</v>
      </c>
      <c r="TNL16" s="140" t="s">
        <v>454</v>
      </c>
      <c r="TNM16" s="140" t="s">
        <v>454</v>
      </c>
      <c r="TNN16" s="140" t="s">
        <v>454</v>
      </c>
      <c r="TNO16" s="140" t="s">
        <v>454</v>
      </c>
      <c r="TNP16" s="140" t="s">
        <v>454</v>
      </c>
      <c r="TNQ16" s="140" t="s">
        <v>454</v>
      </c>
      <c r="TNR16" s="140" t="s">
        <v>454</v>
      </c>
      <c r="TNS16" s="140" t="s">
        <v>454</v>
      </c>
      <c r="TNT16" s="140" t="s">
        <v>454</v>
      </c>
      <c r="TNU16" s="140" t="s">
        <v>454</v>
      </c>
      <c r="TNV16" s="140" t="s">
        <v>454</v>
      </c>
      <c r="TNW16" s="140" t="s">
        <v>454</v>
      </c>
      <c r="TNX16" s="140" t="s">
        <v>454</v>
      </c>
      <c r="TNY16" s="140" t="s">
        <v>454</v>
      </c>
      <c r="TNZ16" s="140" t="s">
        <v>454</v>
      </c>
      <c r="TOA16" s="140" t="s">
        <v>454</v>
      </c>
      <c r="TOB16" s="140" t="s">
        <v>454</v>
      </c>
      <c r="TOC16" s="140" t="s">
        <v>454</v>
      </c>
      <c r="TOD16" s="140" t="s">
        <v>454</v>
      </c>
      <c r="TOE16" s="140" t="s">
        <v>454</v>
      </c>
      <c r="TOF16" s="140" t="s">
        <v>454</v>
      </c>
      <c r="TOG16" s="140" t="s">
        <v>454</v>
      </c>
      <c r="TOH16" s="140" t="s">
        <v>454</v>
      </c>
      <c r="TOI16" s="140" t="s">
        <v>454</v>
      </c>
      <c r="TOJ16" s="140" t="s">
        <v>454</v>
      </c>
      <c r="TOK16" s="140" t="s">
        <v>454</v>
      </c>
      <c r="TOL16" s="140" t="s">
        <v>454</v>
      </c>
      <c r="TOM16" s="140" t="s">
        <v>454</v>
      </c>
      <c r="TON16" s="140" t="s">
        <v>454</v>
      </c>
      <c r="TOO16" s="140" t="s">
        <v>454</v>
      </c>
      <c r="TOP16" s="140" t="s">
        <v>454</v>
      </c>
      <c r="TOQ16" s="140" t="s">
        <v>454</v>
      </c>
      <c r="TOR16" s="140" t="s">
        <v>454</v>
      </c>
      <c r="TOS16" s="140" t="s">
        <v>454</v>
      </c>
      <c r="TOT16" s="140" t="s">
        <v>454</v>
      </c>
      <c r="TOU16" s="140" t="s">
        <v>454</v>
      </c>
      <c r="TOV16" s="140" t="s">
        <v>454</v>
      </c>
      <c r="TOW16" s="140" t="s">
        <v>454</v>
      </c>
      <c r="TOX16" s="140" t="s">
        <v>454</v>
      </c>
      <c r="TOY16" s="140" t="s">
        <v>454</v>
      </c>
      <c r="TOZ16" s="140" t="s">
        <v>454</v>
      </c>
      <c r="TPA16" s="140" t="s">
        <v>454</v>
      </c>
      <c r="TPB16" s="140" t="s">
        <v>454</v>
      </c>
      <c r="TPC16" s="140" t="s">
        <v>454</v>
      </c>
      <c r="TPD16" s="140" t="s">
        <v>454</v>
      </c>
      <c r="TPE16" s="140" t="s">
        <v>454</v>
      </c>
      <c r="TPF16" s="140" t="s">
        <v>454</v>
      </c>
      <c r="TPG16" s="140" t="s">
        <v>454</v>
      </c>
      <c r="TPH16" s="140" t="s">
        <v>454</v>
      </c>
      <c r="TPI16" s="140" t="s">
        <v>454</v>
      </c>
      <c r="TPJ16" s="140" t="s">
        <v>454</v>
      </c>
      <c r="TPK16" s="140" t="s">
        <v>454</v>
      </c>
      <c r="TPL16" s="140" t="s">
        <v>454</v>
      </c>
      <c r="TPM16" s="140" t="s">
        <v>454</v>
      </c>
      <c r="TPN16" s="140" t="s">
        <v>454</v>
      </c>
      <c r="TPO16" s="140" t="s">
        <v>454</v>
      </c>
      <c r="TPP16" s="140" t="s">
        <v>454</v>
      </c>
      <c r="TPQ16" s="140" t="s">
        <v>454</v>
      </c>
      <c r="TPR16" s="140" t="s">
        <v>454</v>
      </c>
      <c r="TPS16" s="140" t="s">
        <v>454</v>
      </c>
      <c r="TPT16" s="140" t="s">
        <v>454</v>
      </c>
      <c r="TPU16" s="140" t="s">
        <v>454</v>
      </c>
      <c r="TPV16" s="140" t="s">
        <v>454</v>
      </c>
      <c r="TPW16" s="140" t="s">
        <v>454</v>
      </c>
      <c r="TPX16" s="140" t="s">
        <v>454</v>
      </c>
      <c r="TPY16" s="140" t="s">
        <v>454</v>
      </c>
      <c r="TPZ16" s="140" t="s">
        <v>454</v>
      </c>
      <c r="TQA16" s="140" t="s">
        <v>454</v>
      </c>
      <c r="TQB16" s="140" t="s">
        <v>454</v>
      </c>
      <c r="TQC16" s="140" t="s">
        <v>454</v>
      </c>
      <c r="TQD16" s="140" t="s">
        <v>454</v>
      </c>
      <c r="TQE16" s="140" t="s">
        <v>454</v>
      </c>
      <c r="TQF16" s="140" t="s">
        <v>454</v>
      </c>
      <c r="TQG16" s="140" t="s">
        <v>454</v>
      </c>
      <c r="TQH16" s="140" t="s">
        <v>454</v>
      </c>
      <c r="TQI16" s="140" t="s">
        <v>454</v>
      </c>
      <c r="TQJ16" s="140" t="s">
        <v>454</v>
      </c>
      <c r="TQK16" s="140" t="s">
        <v>454</v>
      </c>
      <c r="TQL16" s="140" t="s">
        <v>454</v>
      </c>
      <c r="TQM16" s="140" t="s">
        <v>454</v>
      </c>
      <c r="TQN16" s="140" t="s">
        <v>454</v>
      </c>
      <c r="TQO16" s="140" t="s">
        <v>454</v>
      </c>
      <c r="TQP16" s="140" t="s">
        <v>454</v>
      </c>
      <c r="TQQ16" s="140" t="s">
        <v>454</v>
      </c>
      <c r="TQR16" s="140" t="s">
        <v>454</v>
      </c>
      <c r="TQS16" s="140" t="s">
        <v>454</v>
      </c>
      <c r="TQT16" s="140" t="s">
        <v>454</v>
      </c>
      <c r="TQU16" s="140" t="s">
        <v>454</v>
      </c>
      <c r="TQV16" s="140" t="s">
        <v>454</v>
      </c>
      <c r="TQW16" s="140" t="s">
        <v>454</v>
      </c>
      <c r="TQX16" s="140" t="s">
        <v>454</v>
      </c>
      <c r="TQY16" s="140" t="s">
        <v>454</v>
      </c>
      <c r="TQZ16" s="140" t="s">
        <v>454</v>
      </c>
      <c r="TRA16" s="140" t="s">
        <v>454</v>
      </c>
      <c r="TRB16" s="140" t="s">
        <v>454</v>
      </c>
      <c r="TRC16" s="140" t="s">
        <v>454</v>
      </c>
      <c r="TRD16" s="140" t="s">
        <v>454</v>
      </c>
      <c r="TRE16" s="140" t="s">
        <v>454</v>
      </c>
      <c r="TRF16" s="140" t="s">
        <v>454</v>
      </c>
      <c r="TRG16" s="140" t="s">
        <v>454</v>
      </c>
      <c r="TRH16" s="140" t="s">
        <v>454</v>
      </c>
      <c r="TRI16" s="140" t="s">
        <v>454</v>
      </c>
      <c r="TRJ16" s="140" t="s">
        <v>454</v>
      </c>
      <c r="TRK16" s="140" t="s">
        <v>454</v>
      </c>
      <c r="TRL16" s="140" t="s">
        <v>454</v>
      </c>
      <c r="TRM16" s="140" t="s">
        <v>454</v>
      </c>
      <c r="TRN16" s="140" t="s">
        <v>454</v>
      </c>
      <c r="TRO16" s="140" t="s">
        <v>454</v>
      </c>
      <c r="TRP16" s="140" t="s">
        <v>454</v>
      </c>
      <c r="TRQ16" s="140" t="s">
        <v>454</v>
      </c>
      <c r="TRR16" s="140" t="s">
        <v>454</v>
      </c>
      <c r="TRS16" s="140" t="s">
        <v>454</v>
      </c>
      <c r="TRT16" s="140" t="s">
        <v>454</v>
      </c>
      <c r="TRU16" s="140" t="s">
        <v>454</v>
      </c>
      <c r="TRV16" s="140" t="s">
        <v>454</v>
      </c>
      <c r="TRW16" s="140" t="s">
        <v>454</v>
      </c>
      <c r="TRX16" s="140" t="s">
        <v>454</v>
      </c>
      <c r="TRY16" s="140" t="s">
        <v>454</v>
      </c>
      <c r="TRZ16" s="140" t="s">
        <v>454</v>
      </c>
      <c r="TSA16" s="140" t="s">
        <v>454</v>
      </c>
      <c r="TSB16" s="140" t="s">
        <v>454</v>
      </c>
      <c r="TSC16" s="140" t="s">
        <v>454</v>
      </c>
      <c r="TSD16" s="140" t="s">
        <v>454</v>
      </c>
      <c r="TSE16" s="140" t="s">
        <v>454</v>
      </c>
      <c r="TSF16" s="140" t="s">
        <v>454</v>
      </c>
      <c r="TSG16" s="140" t="s">
        <v>454</v>
      </c>
      <c r="TSH16" s="140" t="s">
        <v>454</v>
      </c>
      <c r="TSI16" s="140" t="s">
        <v>454</v>
      </c>
      <c r="TSJ16" s="140" t="s">
        <v>454</v>
      </c>
      <c r="TSK16" s="140" t="s">
        <v>454</v>
      </c>
      <c r="TSL16" s="140" t="s">
        <v>454</v>
      </c>
      <c r="TSM16" s="140" t="s">
        <v>454</v>
      </c>
      <c r="TSN16" s="140" t="s">
        <v>454</v>
      </c>
      <c r="TSO16" s="140" t="s">
        <v>454</v>
      </c>
      <c r="TSP16" s="140" t="s">
        <v>454</v>
      </c>
      <c r="TSQ16" s="140" t="s">
        <v>454</v>
      </c>
      <c r="TSR16" s="140" t="s">
        <v>454</v>
      </c>
      <c r="TSS16" s="140" t="s">
        <v>454</v>
      </c>
      <c r="TST16" s="140" t="s">
        <v>454</v>
      </c>
      <c r="TSU16" s="140" t="s">
        <v>454</v>
      </c>
      <c r="TSV16" s="140" t="s">
        <v>454</v>
      </c>
      <c r="TSW16" s="140" t="s">
        <v>454</v>
      </c>
      <c r="TSX16" s="140" t="s">
        <v>454</v>
      </c>
      <c r="TSY16" s="140" t="s">
        <v>454</v>
      </c>
      <c r="TSZ16" s="140" t="s">
        <v>454</v>
      </c>
      <c r="TTA16" s="140" t="s">
        <v>454</v>
      </c>
      <c r="TTB16" s="140" t="s">
        <v>454</v>
      </c>
      <c r="TTC16" s="140" t="s">
        <v>454</v>
      </c>
      <c r="TTD16" s="140" t="s">
        <v>454</v>
      </c>
      <c r="TTE16" s="140" t="s">
        <v>454</v>
      </c>
      <c r="TTF16" s="140" t="s">
        <v>454</v>
      </c>
      <c r="TTG16" s="140" t="s">
        <v>454</v>
      </c>
      <c r="TTH16" s="140" t="s">
        <v>454</v>
      </c>
      <c r="TTI16" s="140" t="s">
        <v>454</v>
      </c>
      <c r="TTJ16" s="140" t="s">
        <v>454</v>
      </c>
      <c r="TTK16" s="140" t="s">
        <v>454</v>
      </c>
      <c r="TTL16" s="140" t="s">
        <v>454</v>
      </c>
      <c r="TTM16" s="140" t="s">
        <v>454</v>
      </c>
      <c r="TTN16" s="140" t="s">
        <v>454</v>
      </c>
      <c r="TTO16" s="140" t="s">
        <v>454</v>
      </c>
      <c r="TTP16" s="140" t="s">
        <v>454</v>
      </c>
      <c r="TTQ16" s="140" t="s">
        <v>454</v>
      </c>
      <c r="TTR16" s="140" t="s">
        <v>454</v>
      </c>
      <c r="TTS16" s="140" t="s">
        <v>454</v>
      </c>
      <c r="TTT16" s="140" t="s">
        <v>454</v>
      </c>
      <c r="TTU16" s="140" t="s">
        <v>454</v>
      </c>
      <c r="TTV16" s="140" t="s">
        <v>454</v>
      </c>
      <c r="TTW16" s="140" t="s">
        <v>454</v>
      </c>
      <c r="TTX16" s="140" t="s">
        <v>454</v>
      </c>
      <c r="TTY16" s="140" t="s">
        <v>454</v>
      </c>
      <c r="TTZ16" s="140" t="s">
        <v>454</v>
      </c>
      <c r="TUA16" s="140" t="s">
        <v>454</v>
      </c>
      <c r="TUB16" s="140" t="s">
        <v>454</v>
      </c>
      <c r="TUC16" s="140" t="s">
        <v>454</v>
      </c>
      <c r="TUD16" s="140" t="s">
        <v>454</v>
      </c>
      <c r="TUE16" s="140" t="s">
        <v>454</v>
      </c>
      <c r="TUF16" s="140" t="s">
        <v>454</v>
      </c>
      <c r="TUG16" s="140" t="s">
        <v>454</v>
      </c>
      <c r="TUH16" s="140" t="s">
        <v>454</v>
      </c>
      <c r="TUI16" s="140" t="s">
        <v>454</v>
      </c>
      <c r="TUJ16" s="140" t="s">
        <v>454</v>
      </c>
      <c r="TUK16" s="140" t="s">
        <v>454</v>
      </c>
      <c r="TUL16" s="140" t="s">
        <v>454</v>
      </c>
      <c r="TUM16" s="140" t="s">
        <v>454</v>
      </c>
      <c r="TUN16" s="140" t="s">
        <v>454</v>
      </c>
      <c r="TUO16" s="140" t="s">
        <v>454</v>
      </c>
      <c r="TUP16" s="140" t="s">
        <v>454</v>
      </c>
      <c r="TUQ16" s="140" t="s">
        <v>454</v>
      </c>
      <c r="TUR16" s="140" t="s">
        <v>454</v>
      </c>
      <c r="TUS16" s="140" t="s">
        <v>454</v>
      </c>
      <c r="TUT16" s="140" t="s">
        <v>454</v>
      </c>
      <c r="TUU16" s="140" t="s">
        <v>454</v>
      </c>
      <c r="TUV16" s="140" t="s">
        <v>454</v>
      </c>
      <c r="TUW16" s="140" t="s">
        <v>454</v>
      </c>
      <c r="TUX16" s="140" t="s">
        <v>454</v>
      </c>
      <c r="TUY16" s="140" t="s">
        <v>454</v>
      </c>
      <c r="TUZ16" s="140" t="s">
        <v>454</v>
      </c>
      <c r="TVA16" s="140" t="s">
        <v>454</v>
      </c>
      <c r="TVB16" s="140" t="s">
        <v>454</v>
      </c>
      <c r="TVC16" s="140" t="s">
        <v>454</v>
      </c>
      <c r="TVD16" s="140" t="s">
        <v>454</v>
      </c>
      <c r="TVE16" s="140" t="s">
        <v>454</v>
      </c>
      <c r="TVF16" s="140" t="s">
        <v>454</v>
      </c>
      <c r="TVG16" s="140" t="s">
        <v>454</v>
      </c>
      <c r="TVH16" s="140" t="s">
        <v>454</v>
      </c>
      <c r="TVI16" s="140" t="s">
        <v>454</v>
      </c>
      <c r="TVJ16" s="140" t="s">
        <v>454</v>
      </c>
      <c r="TVK16" s="140" t="s">
        <v>454</v>
      </c>
      <c r="TVL16" s="140" t="s">
        <v>454</v>
      </c>
      <c r="TVM16" s="140" t="s">
        <v>454</v>
      </c>
      <c r="TVN16" s="140" t="s">
        <v>454</v>
      </c>
      <c r="TVO16" s="140" t="s">
        <v>454</v>
      </c>
      <c r="TVP16" s="140" t="s">
        <v>454</v>
      </c>
      <c r="TVQ16" s="140" t="s">
        <v>454</v>
      </c>
      <c r="TVR16" s="140" t="s">
        <v>454</v>
      </c>
      <c r="TVS16" s="140" t="s">
        <v>454</v>
      </c>
      <c r="TVT16" s="140" t="s">
        <v>454</v>
      </c>
      <c r="TVU16" s="140" t="s">
        <v>454</v>
      </c>
      <c r="TVV16" s="140" t="s">
        <v>454</v>
      </c>
      <c r="TVW16" s="140" t="s">
        <v>454</v>
      </c>
      <c r="TVX16" s="140" t="s">
        <v>454</v>
      </c>
      <c r="TVY16" s="140" t="s">
        <v>454</v>
      </c>
      <c r="TVZ16" s="140" t="s">
        <v>454</v>
      </c>
      <c r="TWA16" s="140" t="s">
        <v>454</v>
      </c>
      <c r="TWB16" s="140" t="s">
        <v>454</v>
      </c>
      <c r="TWC16" s="140" t="s">
        <v>454</v>
      </c>
      <c r="TWD16" s="140" t="s">
        <v>454</v>
      </c>
      <c r="TWE16" s="140" t="s">
        <v>454</v>
      </c>
      <c r="TWF16" s="140" t="s">
        <v>454</v>
      </c>
      <c r="TWG16" s="140" t="s">
        <v>454</v>
      </c>
      <c r="TWH16" s="140" t="s">
        <v>454</v>
      </c>
      <c r="TWI16" s="140" t="s">
        <v>454</v>
      </c>
      <c r="TWJ16" s="140" t="s">
        <v>454</v>
      </c>
      <c r="TWK16" s="140" t="s">
        <v>454</v>
      </c>
      <c r="TWL16" s="140" t="s">
        <v>454</v>
      </c>
      <c r="TWM16" s="140" t="s">
        <v>454</v>
      </c>
      <c r="TWN16" s="140" t="s">
        <v>454</v>
      </c>
      <c r="TWO16" s="140" t="s">
        <v>454</v>
      </c>
      <c r="TWP16" s="140" t="s">
        <v>454</v>
      </c>
      <c r="TWQ16" s="140" t="s">
        <v>454</v>
      </c>
      <c r="TWR16" s="140" t="s">
        <v>454</v>
      </c>
      <c r="TWS16" s="140" t="s">
        <v>454</v>
      </c>
      <c r="TWT16" s="140" t="s">
        <v>454</v>
      </c>
      <c r="TWU16" s="140" t="s">
        <v>454</v>
      </c>
      <c r="TWV16" s="140" t="s">
        <v>454</v>
      </c>
      <c r="TWW16" s="140" t="s">
        <v>454</v>
      </c>
      <c r="TWX16" s="140" t="s">
        <v>454</v>
      </c>
      <c r="TWY16" s="140" t="s">
        <v>454</v>
      </c>
      <c r="TWZ16" s="140" t="s">
        <v>454</v>
      </c>
      <c r="TXA16" s="140" t="s">
        <v>454</v>
      </c>
      <c r="TXB16" s="140" t="s">
        <v>454</v>
      </c>
      <c r="TXC16" s="140" t="s">
        <v>454</v>
      </c>
      <c r="TXD16" s="140" t="s">
        <v>454</v>
      </c>
      <c r="TXE16" s="140" t="s">
        <v>454</v>
      </c>
      <c r="TXF16" s="140" t="s">
        <v>454</v>
      </c>
      <c r="TXG16" s="140" t="s">
        <v>454</v>
      </c>
      <c r="TXH16" s="140" t="s">
        <v>454</v>
      </c>
      <c r="TXI16" s="140" t="s">
        <v>454</v>
      </c>
      <c r="TXJ16" s="140" t="s">
        <v>454</v>
      </c>
      <c r="TXK16" s="140" t="s">
        <v>454</v>
      </c>
      <c r="TXL16" s="140" t="s">
        <v>454</v>
      </c>
      <c r="TXM16" s="140" t="s">
        <v>454</v>
      </c>
      <c r="TXN16" s="140" t="s">
        <v>454</v>
      </c>
      <c r="TXO16" s="140" t="s">
        <v>454</v>
      </c>
      <c r="TXP16" s="140" t="s">
        <v>454</v>
      </c>
      <c r="TXQ16" s="140" t="s">
        <v>454</v>
      </c>
      <c r="TXR16" s="140" t="s">
        <v>454</v>
      </c>
      <c r="TXS16" s="140" t="s">
        <v>454</v>
      </c>
      <c r="TXT16" s="140" t="s">
        <v>454</v>
      </c>
      <c r="TXU16" s="140" t="s">
        <v>454</v>
      </c>
      <c r="TXV16" s="140" t="s">
        <v>454</v>
      </c>
      <c r="TXW16" s="140" t="s">
        <v>454</v>
      </c>
      <c r="TXX16" s="140" t="s">
        <v>454</v>
      </c>
      <c r="TXY16" s="140" t="s">
        <v>454</v>
      </c>
      <c r="TXZ16" s="140" t="s">
        <v>454</v>
      </c>
      <c r="TYA16" s="140" t="s">
        <v>454</v>
      </c>
      <c r="TYB16" s="140" t="s">
        <v>454</v>
      </c>
      <c r="TYC16" s="140" t="s">
        <v>454</v>
      </c>
      <c r="TYD16" s="140" t="s">
        <v>454</v>
      </c>
      <c r="TYE16" s="140" t="s">
        <v>454</v>
      </c>
      <c r="TYF16" s="140" t="s">
        <v>454</v>
      </c>
      <c r="TYG16" s="140" t="s">
        <v>454</v>
      </c>
      <c r="TYH16" s="140" t="s">
        <v>454</v>
      </c>
      <c r="TYI16" s="140" t="s">
        <v>454</v>
      </c>
      <c r="TYJ16" s="140" t="s">
        <v>454</v>
      </c>
      <c r="TYK16" s="140" t="s">
        <v>454</v>
      </c>
      <c r="TYL16" s="140" t="s">
        <v>454</v>
      </c>
      <c r="TYM16" s="140" t="s">
        <v>454</v>
      </c>
      <c r="TYN16" s="140" t="s">
        <v>454</v>
      </c>
      <c r="TYO16" s="140" t="s">
        <v>454</v>
      </c>
      <c r="TYP16" s="140" t="s">
        <v>454</v>
      </c>
      <c r="TYQ16" s="140" t="s">
        <v>454</v>
      </c>
      <c r="TYR16" s="140" t="s">
        <v>454</v>
      </c>
      <c r="TYS16" s="140" t="s">
        <v>454</v>
      </c>
      <c r="TYT16" s="140" t="s">
        <v>454</v>
      </c>
      <c r="TYU16" s="140" t="s">
        <v>454</v>
      </c>
      <c r="TYV16" s="140" t="s">
        <v>454</v>
      </c>
      <c r="TYW16" s="140" t="s">
        <v>454</v>
      </c>
      <c r="TYX16" s="140" t="s">
        <v>454</v>
      </c>
      <c r="TYY16" s="140" t="s">
        <v>454</v>
      </c>
      <c r="TYZ16" s="140" t="s">
        <v>454</v>
      </c>
      <c r="TZA16" s="140" t="s">
        <v>454</v>
      </c>
      <c r="TZB16" s="140" t="s">
        <v>454</v>
      </c>
      <c r="TZC16" s="140" t="s">
        <v>454</v>
      </c>
      <c r="TZD16" s="140" t="s">
        <v>454</v>
      </c>
      <c r="TZE16" s="140" t="s">
        <v>454</v>
      </c>
      <c r="TZF16" s="140" t="s">
        <v>454</v>
      </c>
      <c r="TZG16" s="140" t="s">
        <v>454</v>
      </c>
      <c r="TZH16" s="140" t="s">
        <v>454</v>
      </c>
      <c r="TZI16" s="140" t="s">
        <v>454</v>
      </c>
      <c r="TZJ16" s="140" t="s">
        <v>454</v>
      </c>
      <c r="TZK16" s="140" t="s">
        <v>454</v>
      </c>
      <c r="TZL16" s="140" t="s">
        <v>454</v>
      </c>
      <c r="TZM16" s="140" t="s">
        <v>454</v>
      </c>
      <c r="TZN16" s="140" t="s">
        <v>454</v>
      </c>
      <c r="TZO16" s="140" t="s">
        <v>454</v>
      </c>
      <c r="TZP16" s="140" t="s">
        <v>454</v>
      </c>
      <c r="TZQ16" s="140" t="s">
        <v>454</v>
      </c>
      <c r="TZR16" s="140" t="s">
        <v>454</v>
      </c>
      <c r="TZS16" s="140" t="s">
        <v>454</v>
      </c>
      <c r="TZT16" s="140" t="s">
        <v>454</v>
      </c>
      <c r="TZU16" s="140" t="s">
        <v>454</v>
      </c>
      <c r="TZV16" s="140" t="s">
        <v>454</v>
      </c>
      <c r="TZW16" s="140" t="s">
        <v>454</v>
      </c>
      <c r="TZX16" s="140" t="s">
        <v>454</v>
      </c>
      <c r="TZY16" s="140" t="s">
        <v>454</v>
      </c>
      <c r="TZZ16" s="140" t="s">
        <v>454</v>
      </c>
      <c r="UAA16" s="140" t="s">
        <v>454</v>
      </c>
      <c r="UAB16" s="140" t="s">
        <v>454</v>
      </c>
      <c r="UAC16" s="140" t="s">
        <v>454</v>
      </c>
      <c r="UAD16" s="140" t="s">
        <v>454</v>
      </c>
      <c r="UAE16" s="140" t="s">
        <v>454</v>
      </c>
      <c r="UAF16" s="140" t="s">
        <v>454</v>
      </c>
      <c r="UAG16" s="140" t="s">
        <v>454</v>
      </c>
      <c r="UAH16" s="140" t="s">
        <v>454</v>
      </c>
      <c r="UAI16" s="140" t="s">
        <v>454</v>
      </c>
      <c r="UAJ16" s="140" t="s">
        <v>454</v>
      </c>
      <c r="UAK16" s="140" t="s">
        <v>454</v>
      </c>
      <c r="UAL16" s="140" t="s">
        <v>454</v>
      </c>
      <c r="UAM16" s="140" t="s">
        <v>454</v>
      </c>
      <c r="UAN16" s="140" t="s">
        <v>454</v>
      </c>
      <c r="UAO16" s="140" t="s">
        <v>454</v>
      </c>
      <c r="UAP16" s="140" t="s">
        <v>454</v>
      </c>
      <c r="UAQ16" s="140" t="s">
        <v>454</v>
      </c>
      <c r="UAR16" s="140" t="s">
        <v>454</v>
      </c>
      <c r="UAS16" s="140" t="s">
        <v>454</v>
      </c>
      <c r="UAT16" s="140" t="s">
        <v>454</v>
      </c>
      <c r="UAU16" s="140" t="s">
        <v>454</v>
      </c>
      <c r="UAV16" s="140" t="s">
        <v>454</v>
      </c>
      <c r="UAW16" s="140" t="s">
        <v>454</v>
      </c>
      <c r="UAX16" s="140" t="s">
        <v>454</v>
      </c>
      <c r="UAY16" s="140" t="s">
        <v>454</v>
      </c>
      <c r="UAZ16" s="140" t="s">
        <v>454</v>
      </c>
      <c r="UBA16" s="140" t="s">
        <v>454</v>
      </c>
      <c r="UBB16" s="140" t="s">
        <v>454</v>
      </c>
      <c r="UBC16" s="140" t="s">
        <v>454</v>
      </c>
      <c r="UBD16" s="140" t="s">
        <v>454</v>
      </c>
      <c r="UBE16" s="140" t="s">
        <v>454</v>
      </c>
      <c r="UBF16" s="140" t="s">
        <v>454</v>
      </c>
      <c r="UBG16" s="140" t="s">
        <v>454</v>
      </c>
      <c r="UBH16" s="140" t="s">
        <v>454</v>
      </c>
      <c r="UBI16" s="140" t="s">
        <v>454</v>
      </c>
      <c r="UBJ16" s="140" t="s">
        <v>454</v>
      </c>
      <c r="UBK16" s="140" t="s">
        <v>454</v>
      </c>
      <c r="UBL16" s="140" t="s">
        <v>454</v>
      </c>
      <c r="UBM16" s="140" t="s">
        <v>454</v>
      </c>
      <c r="UBN16" s="140" t="s">
        <v>454</v>
      </c>
      <c r="UBO16" s="140" t="s">
        <v>454</v>
      </c>
      <c r="UBP16" s="140" t="s">
        <v>454</v>
      </c>
      <c r="UBQ16" s="140" t="s">
        <v>454</v>
      </c>
      <c r="UBR16" s="140" t="s">
        <v>454</v>
      </c>
      <c r="UBS16" s="140" t="s">
        <v>454</v>
      </c>
      <c r="UBT16" s="140" t="s">
        <v>454</v>
      </c>
      <c r="UBU16" s="140" t="s">
        <v>454</v>
      </c>
      <c r="UBV16" s="140" t="s">
        <v>454</v>
      </c>
      <c r="UBW16" s="140" t="s">
        <v>454</v>
      </c>
      <c r="UBX16" s="140" t="s">
        <v>454</v>
      </c>
      <c r="UBY16" s="140" t="s">
        <v>454</v>
      </c>
      <c r="UBZ16" s="140" t="s">
        <v>454</v>
      </c>
      <c r="UCA16" s="140" t="s">
        <v>454</v>
      </c>
      <c r="UCB16" s="140" t="s">
        <v>454</v>
      </c>
      <c r="UCC16" s="140" t="s">
        <v>454</v>
      </c>
      <c r="UCD16" s="140" t="s">
        <v>454</v>
      </c>
      <c r="UCE16" s="140" t="s">
        <v>454</v>
      </c>
      <c r="UCF16" s="140" t="s">
        <v>454</v>
      </c>
      <c r="UCG16" s="140" t="s">
        <v>454</v>
      </c>
      <c r="UCH16" s="140" t="s">
        <v>454</v>
      </c>
      <c r="UCI16" s="140" t="s">
        <v>454</v>
      </c>
      <c r="UCJ16" s="140" t="s">
        <v>454</v>
      </c>
      <c r="UCK16" s="140" t="s">
        <v>454</v>
      </c>
      <c r="UCL16" s="140" t="s">
        <v>454</v>
      </c>
      <c r="UCM16" s="140" t="s">
        <v>454</v>
      </c>
      <c r="UCN16" s="140" t="s">
        <v>454</v>
      </c>
      <c r="UCO16" s="140" t="s">
        <v>454</v>
      </c>
      <c r="UCP16" s="140" t="s">
        <v>454</v>
      </c>
      <c r="UCQ16" s="140" t="s">
        <v>454</v>
      </c>
      <c r="UCR16" s="140" t="s">
        <v>454</v>
      </c>
      <c r="UCS16" s="140" t="s">
        <v>454</v>
      </c>
      <c r="UCT16" s="140" t="s">
        <v>454</v>
      </c>
      <c r="UCU16" s="140" t="s">
        <v>454</v>
      </c>
      <c r="UCV16" s="140" t="s">
        <v>454</v>
      </c>
      <c r="UCW16" s="140" t="s">
        <v>454</v>
      </c>
      <c r="UCX16" s="140" t="s">
        <v>454</v>
      </c>
      <c r="UCY16" s="140" t="s">
        <v>454</v>
      </c>
      <c r="UCZ16" s="140" t="s">
        <v>454</v>
      </c>
      <c r="UDA16" s="140" t="s">
        <v>454</v>
      </c>
      <c r="UDB16" s="140" t="s">
        <v>454</v>
      </c>
      <c r="UDC16" s="140" t="s">
        <v>454</v>
      </c>
      <c r="UDD16" s="140" t="s">
        <v>454</v>
      </c>
      <c r="UDE16" s="140" t="s">
        <v>454</v>
      </c>
      <c r="UDF16" s="140" t="s">
        <v>454</v>
      </c>
      <c r="UDG16" s="140" t="s">
        <v>454</v>
      </c>
      <c r="UDH16" s="140" t="s">
        <v>454</v>
      </c>
      <c r="UDI16" s="140" t="s">
        <v>454</v>
      </c>
      <c r="UDJ16" s="140" t="s">
        <v>454</v>
      </c>
      <c r="UDK16" s="140" t="s">
        <v>454</v>
      </c>
      <c r="UDL16" s="140" t="s">
        <v>454</v>
      </c>
      <c r="UDM16" s="140" t="s">
        <v>454</v>
      </c>
      <c r="UDN16" s="140" t="s">
        <v>454</v>
      </c>
      <c r="UDO16" s="140" t="s">
        <v>454</v>
      </c>
      <c r="UDP16" s="140" t="s">
        <v>454</v>
      </c>
      <c r="UDQ16" s="140" t="s">
        <v>454</v>
      </c>
      <c r="UDR16" s="140" t="s">
        <v>454</v>
      </c>
      <c r="UDS16" s="140" t="s">
        <v>454</v>
      </c>
      <c r="UDT16" s="140" t="s">
        <v>454</v>
      </c>
      <c r="UDU16" s="140" t="s">
        <v>454</v>
      </c>
      <c r="UDV16" s="140" t="s">
        <v>454</v>
      </c>
      <c r="UDW16" s="140" t="s">
        <v>454</v>
      </c>
      <c r="UDX16" s="140" t="s">
        <v>454</v>
      </c>
      <c r="UDY16" s="140" t="s">
        <v>454</v>
      </c>
      <c r="UDZ16" s="140" t="s">
        <v>454</v>
      </c>
      <c r="UEA16" s="140" t="s">
        <v>454</v>
      </c>
      <c r="UEB16" s="140" t="s">
        <v>454</v>
      </c>
      <c r="UEC16" s="140" t="s">
        <v>454</v>
      </c>
      <c r="UED16" s="140" t="s">
        <v>454</v>
      </c>
      <c r="UEE16" s="140" t="s">
        <v>454</v>
      </c>
      <c r="UEF16" s="140" t="s">
        <v>454</v>
      </c>
      <c r="UEG16" s="140" t="s">
        <v>454</v>
      </c>
      <c r="UEH16" s="140" t="s">
        <v>454</v>
      </c>
      <c r="UEI16" s="140" t="s">
        <v>454</v>
      </c>
      <c r="UEJ16" s="140" t="s">
        <v>454</v>
      </c>
      <c r="UEK16" s="140" t="s">
        <v>454</v>
      </c>
      <c r="UEL16" s="140" t="s">
        <v>454</v>
      </c>
      <c r="UEM16" s="140" t="s">
        <v>454</v>
      </c>
      <c r="UEN16" s="140" t="s">
        <v>454</v>
      </c>
      <c r="UEO16" s="140" t="s">
        <v>454</v>
      </c>
      <c r="UEP16" s="140" t="s">
        <v>454</v>
      </c>
      <c r="UEQ16" s="140" t="s">
        <v>454</v>
      </c>
      <c r="UER16" s="140" t="s">
        <v>454</v>
      </c>
      <c r="UES16" s="140" t="s">
        <v>454</v>
      </c>
      <c r="UET16" s="140" t="s">
        <v>454</v>
      </c>
      <c r="UEU16" s="140" t="s">
        <v>454</v>
      </c>
      <c r="UEV16" s="140" t="s">
        <v>454</v>
      </c>
      <c r="UEW16" s="140" t="s">
        <v>454</v>
      </c>
      <c r="UEX16" s="140" t="s">
        <v>454</v>
      </c>
      <c r="UEY16" s="140" t="s">
        <v>454</v>
      </c>
      <c r="UEZ16" s="140" t="s">
        <v>454</v>
      </c>
      <c r="UFA16" s="140" t="s">
        <v>454</v>
      </c>
      <c r="UFB16" s="140" t="s">
        <v>454</v>
      </c>
      <c r="UFC16" s="140" t="s">
        <v>454</v>
      </c>
      <c r="UFD16" s="140" t="s">
        <v>454</v>
      </c>
      <c r="UFE16" s="140" t="s">
        <v>454</v>
      </c>
      <c r="UFF16" s="140" t="s">
        <v>454</v>
      </c>
      <c r="UFG16" s="140" t="s">
        <v>454</v>
      </c>
      <c r="UFH16" s="140" t="s">
        <v>454</v>
      </c>
      <c r="UFI16" s="140" t="s">
        <v>454</v>
      </c>
      <c r="UFJ16" s="140" t="s">
        <v>454</v>
      </c>
      <c r="UFK16" s="140" t="s">
        <v>454</v>
      </c>
      <c r="UFL16" s="140" t="s">
        <v>454</v>
      </c>
      <c r="UFM16" s="140" t="s">
        <v>454</v>
      </c>
      <c r="UFN16" s="140" t="s">
        <v>454</v>
      </c>
      <c r="UFO16" s="140" t="s">
        <v>454</v>
      </c>
      <c r="UFP16" s="140" t="s">
        <v>454</v>
      </c>
      <c r="UFQ16" s="140" t="s">
        <v>454</v>
      </c>
      <c r="UFR16" s="140" t="s">
        <v>454</v>
      </c>
      <c r="UFS16" s="140" t="s">
        <v>454</v>
      </c>
      <c r="UFT16" s="140" t="s">
        <v>454</v>
      </c>
      <c r="UFU16" s="140" t="s">
        <v>454</v>
      </c>
      <c r="UFV16" s="140" t="s">
        <v>454</v>
      </c>
      <c r="UFW16" s="140" t="s">
        <v>454</v>
      </c>
      <c r="UFX16" s="140" t="s">
        <v>454</v>
      </c>
      <c r="UFY16" s="140" t="s">
        <v>454</v>
      </c>
      <c r="UFZ16" s="140" t="s">
        <v>454</v>
      </c>
      <c r="UGA16" s="140" t="s">
        <v>454</v>
      </c>
      <c r="UGB16" s="140" t="s">
        <v>454</v>
      </c>
      <c r="UGC16" s="140" t="s">
        <v>454</v>
      </c>
      <c r="UGD16" s="140" t="s">
        <v>454</v>
      </c>
      <c r="UGE16" s="140" t="s">
        <v>454</v>
      </c>
      <c r="UGF16" s="140" t="s">
        <v>454</v>
      </c>
      <c r="UGG16" s="140" t="s">
        <v>454</v>
      </c>
      <c r="UGH16" s="140" t="s">
        <v>454</v>
      </c>
      <c r="UGI16" s="140" t="s">
        <v>454</v>
      </c>
      <c r="UGJ16" s="140" t="s">
        <v>454</v>
      </c>
      <c r="UGK16" s="140" t="s">
        <v>454</v>
      </c>
      <c r="UGL16" s="140" t="s">
        <v>454</v>
      </c>
      <c r="UGM16" s="140" t="s">
        <v>454</v>
      </c>
      <c r="UGN16" s="140" t="s">
        <v>454</v>
      </c>
      <c r="UGO16" s="140" t="s">
        <v>454</v>
      </c>
      <c r="UGP16" s="140" t="s">
        <v>454</v>
      </c>
      <c r="UGQ16" s="140" t="s">
        <v>454</v>
      </c>
      <c r="UGR16" s="140" t="s">
        <v>454</v>
      </c>
      <c r="UGS16" s="140" t="s">
        <v>454</v>
      </c>
      <c r="UGT16" s="140" t="s">
        <v>454</v>
      </c>
      <c r="UGU16" s="140" t="s">
        <v>454</v>
      </c>
      <c r="UGV16" s="140" t="s">
        <v>454</v>
      </c>
      <c r="UGW16" s="140" t="s">
        <v>454</v>
      </c>
      <c r="UGX16" s="140" t="s">
        <v>454</v>
      </c>
      <c r="UGY16" s="140" t="s">
        <v>454</v>
      </c>
      <c r="UGZ16" s="140" t="s">
        <v>454</v>
      </c>
      <c r="UHA16" s="140" t="s">
        <v>454</v>
      </c>
      <c r="UHB16" s="140" t="s">
        <v>454</v>
      </c>
      <c r="UHC16" s="140" t="s">
        <v>454</v>
      </c>
      <c r="UHD16" s="140" t="s">
        <v>454</v>
      </c>
      <c r="UHE16" s="140" t="s">
        <v>454</v>
      </c>
      <c r="UHF16" s="140" t="s">
        <v>454</v>
      </c>
      <c r="UHG16" s="140" t="s">
        <v>454</v>
      </c>
      <c r="UHH16" s="140" t="s">
        <v>454</v>
      </c>
      <c r="UHI16" s="140" t="s">
        <v>454</v>
      </c>
      <c r="UHJ16" s="140" t="s">
        <v>454</v>
      </c>
      <c r="UHK16" s="140" t="s">
        <v>454</v>
      </c>
      <c r="UHL16" s="140" t="s">
        <v>454</v>
      </c>
      <c r="UHM16" s="140" t="s">
        <v>454</v>
      </c>
      <c r="UHN16" s="140" t="s">
        <v>454</v>
      </c>
      <c r="UHO16" s="140" t="s">
        <v>454</v>
      </c>
      <c r="UHP16" s="140" t="s">
        <v>454</v>
      </c>
      <c r="UHQ16" s="140" t="s">
        <v>454</v>
      </c>
      <c r="UHR16" s="140" t="s">
        <v>454</v>
      </c>
      <c r="UHS16" s="140" t="s">
        <v>454</v>
      </c>
      <c r="UHT16" s="140" t="s">
        <v>454</v>
      </c>
      <c r="UHU16" s="140" t="s">
        <v>454</v>
      </c>
      <c r="UHV16" s="140" t="s">
        <v>454</v>
      </c>
      <c r="UHW16" s="140" t="s">
        <v>454</v>
      </c>
      <c r="UHX16" s="140" t="s">
        <v>454</v>
      </c>
      <c r="UHY16" s="140" t="s">
        <v>454</v>
      </c>
      <c r="UHZ16" s="140" t="s">
        <v>454</v>
      </c>
      <c r="UIA16" s="140" t="s">
        <v>454</v>
      </c>
      <c r="UIB16" s="140" t="s">
        <v>454</v>
      </c>
      <c r="UIC16" s="140" t="s">
        <v>454</v>
      </c>
      <c r="UID16" s="140" t="s">
        <v>454</v>
      </c>
      <c r="UIE16" s="140" t="s">
        <v>454</v>
      </c>
      <c r="UIF16" s="140" t="s">
        <v>454</v>
      </c>
      <c r="UIG16" s="140" t="s">
        <v>454</v>
      </c>
      <c r="UIH16" s="140" t="s">
        <v>454</v>
      </c>
      <c r="UII16" s="140" t="s">
        <v>454</v>
      </c>
      <c r="UIJ16" s="140" t="s">
        <v>454</v>
      </c>
      <c r="UIK16" s="140" t="s">
        <v>454</v>
      </c>
      <c r="UIL16" s="140" t="s">
        <v>454</v>
      </c>
      <c r="UIM16" s="140" t="s">
        <v>454</v>
      </c>
      <c r="UIN16" s="140" t="s">
        <v>454</v>
      </c>
      <c r="UIO16" s="140" t="s">
        <v>454</v>
      </c>
      <c r="UIP16" s="140" t="s">
        <v>454</v>
      </c>
      <c r="UIQ16" s="140" t="s">
        <v>454</v>
      </c>
      <c r="UIR16" s="140" t="s">
        <v>454</v>
      </c>
      <c r="UIS16" s="140" t="s">
        <v>454</v>
      </c>
      <c r="UIT16" s="140" t="s">
        <v>454</v>
      </c>
      <c r="UIU16" s="140" t="s">
        <v>454</v>
      </c>
      <c r="UIV16" s="140" t="s">
        <v>454</v>
      </c>
      <c r="UIW16" s="140" t="s">
        <v>454</v>
      </c>
      <c r="UIX16" s="140" t="s">
        <v>454</v>
      </c>
      <c r="UIY16" s="140" t="s">
        <v>454</v>
      </c>
      <c r="UIZ16" s="140" t="s">
        <v>454</v>
      </c>
      <c r="UJA16" s="140" t="s">
        <v>454</v>
      </c>
      <c r="UJB16" s="140" t="s">
        <v>454</v>
      </c>
      <c r="UJC16" s="140" t="s">
        <v>454</v>
      </c>
      <c r="UJD16" s="140" t="s">
        <v>454</v>
      </c>
      <c r="UJE16" s="140" t="s">
        <v>454</v>
      </c>
      <c r="UJF16" s="140" t="s">
        <v>454</v>
      </c>
      <c r="UJG16" s="140" t="s">
        <v>454</v>
      </c>
      <c r="UJH16" s="140" t="s">
        <v>454</v>
      </c>
      <c r="UJI16" s="140" t="s">
        <v>454</v>
      </c>
      <c r="UJJ16" s="140" t="s">
        <v>454</v>
      </c>
      <c r="UJK16" s="140" t="s">
        <v>454</v>
      </c>
      <c r="UJL16" s="140" t="s">
        <v>454</v>
      </c>
      <c r="UJM16" s="140" t="s">
        <v>454</v>
      </c>
      <c r="UJN16" s="140" t="s">
        <v>454</v>
      </c>
      <c r="UJO16" s="140" t="s">
        <v>454</v>
      </c>
      <c r="UJP16" s="140" t="s">
        <v>454</v>
      </c>
      <c r="UJQ16" s="140" t="s">
        <v>454</v>
      </c>
      <c r="UJR16" s="140" t="s">
        <v>454</v>
      </c>
      <c r="UJS16" s="140" t="s">
        <v>454</v>
      </c>
      <c r="UJT16" s="140" t="s">
        <v>454</v>
      </c>
      <c r="UJU16" s="140" t="s">
        <v>454</v>
      </c>
      <c r="UJV16" s="140" t="s">
        <v>454</v>
      </c>
      <c r="UJW16" s="140" t="s">
        <v>454</v>
      </c>
      <c r="UJX16" s="140" t="s">
        <v>454</v>
      </c>
      <c r="UJY16" s="140" t="s">
        <v>454</v>
      </c>
      <c r="UJZ16" s="140" t="s">
        <v>454</v>
      </c>
      <c r="UKA16" s="140" t="s">
        <v>454</v>
      </c>
      <c r="UKB16" s="140" t="s">
        <v>454</v>
      </c>
      <c r="UKC16" s="140" t="s">
        <v>454</v>
      </c>
      <c r="UKD16" s="140" t="s">
        <v>454</v>
      </c>
      <c r="UKE16" s="140" t="s">
        <v>454</v>
      </c>
      <c r="UKF16" s="140" t="s">
        <v>454</v>
      </c>
      <c r="UKG16" s="140" t="s">
        <v>454</v>
      </c>
      <c r="UKH16" s="140" t="s">
        <v>454</v>
      </c>
      <c r="UKI16" s="140" t="s">
        <v>454</v>
      </c>
      <c r="UKJ16" s="140" t="s">
        <v>454</v>
      </c>
      <c r="UKK16" s="140" t="s">
        <v>454</v>
      </c>
      <c r="UKL16" s="140" t="s">
        <v>454</v>
      </c>
      <c r="UKM16" s="140" t="s">
        <v>454</v>
      </c>
      <c r="UKN16" s="140" t="s">
        <v>454</v>
      </c>
      <c r="UKO16" s="140" t="s">
        <v>454</v>
      </c>
      <c r="UKP16" s="140" t="s">
        <v>454</v>
      </c>
      <c r="UKQ16" s="140" t="s">
        <v>454</v>
      </c>
      <c r="UKR16" s="140" t="s">
        <v>454</v>
      </c>
      <c r="UKS16" s="140" t="s">
        <v>454</v>
      </c>
      <c r="UKT16" s="140" t="s">
        <v>454</v>
      </c>
      <c r="UKU16" s="140" t="s">
        <v>454</v>
      </c>
      <c r="UKV16" s="140" t="s">
        <v>454</v>
      </c>
      <c r="UKW16" s="140" t="s">
        <v>454</v>
      </c>
      <c r="UKX16" s="140" t="s">
        <v>454</v>
      </c>
      <c r="UKY16" s="140" t="s">
        <v>454</v>
      </c>
      <c r="UKZ16" s="140" t="s">
        <v>454</v>
      </c>
      <c r="ULA16" s="140" t="s">
        <v>454</v>
      </c>
      <c r="ULB16" s="140" t="s">
        <v>454</v>
      </c>
      <c r="ULC16" s="140" t="s">
        <v>454</v>
      </c>
      <c r="ULD16" s="140" t="s">
        <v>454</v>
      </c>
      <c r="ULE16" s="140" t="s">
        <v>454</v>
      </c>
      <c r="ULF16" s="140" t="s">
        <v>454</v>
      </c>
      <c r="ULG16" s="140" t="s">
        <v>454</v>
      </c>
      <c r="ULH16" s="140" t="s">
        <v>454</v>
      </c>
      <c r="ULI16" s="140" t="s">
        <v>454</v>
      </c>
      <c r="ULJ16" s="140" t="s">
        <v>454</v>
      </c>
      <c r="ULK16" s="140" t="s">
        <v>454</v>
      </c>
      <c r="ULL16" s="140" t="s">
        <v>454</v>
      </c>
      <c r="ULM16" s="140" t="s">
        <v>454</v>
      </c>
      <c r="ULN16" s="140" t="s">
        <v>454</v>
      </c>
      <c r="ULO16" s="140" t="s">
        <v>454</v>
      </c>
      <c r="ULP16" s="140" t="s">
        <v>454</v>
      </c>
      <c r="ULQ16" s="140" t="s">
        <v>454</v>
      </c>
      <c r="ULR16" s="140" t="s">
        <v>454</v>
      </c>
      <c r="ULS16" s="140" t="s">
        <v>454</v>
      </c>
      <c r="ULT16" s="140" t="s">
        <v>454</v>
      </c>
      <c r="ULU16" s="140" t="s">
        <v>454</v>
      </c>
      <c r="ULV16" s="140" t="s">
        <v>454</v>
      </c>
      <c r="ULW16" s="140" t="s">
        <v>454</v>
      </c>
      <c r="ULX16" s="140" t="s">
        <v>454</v>
      </c>
      <c r="ULY16" s="140" t="s">
        <v>454</v>
      </c>
      <c r="ULZ16" s="140" t="s">
        <v>454</v>
      </c>
      <c r="UMA16" s="140" t="s">
        <v>454</v>
      </c>
      <c r="UMB16" s="140" t="s">
        <v>454</v>
      </c>
      <c r="UMC16" s="140" t="s">
        <v>454</v>
      </c>
      <c r="UMD16" s="140" t="s">
        <v>454</v>
      </c>
      <c r="UME16" s="140" t="s">
        <v>454</v>
      </c>
      <c r="UMF16" s="140" t="s">
        <v>454</v>
      </c>
      <c r="UMG16" s="140" t="s">
        <v>454</v>
      </c>
      <c r="UMH16" s="140" t="s">
        <v>454</v>
      </c>
      <c r="UMI16" s="140" t="s">
        <v>454</v>
      </c>
      <c r="UMJ16" s="140" t="s">
        <v>454</v>
      </c>
      <c r="UMK16" s="140" t="s">
        <v>454</v>
      </c>
      <c r="UML16" s="140" t="s">
        <v>454</v>
      </c>
      <c r="UMM16" s="140" t="s">
        <v>454</v>
      </c>
      <c r="UMN16" s="140" t="s">
        <v>454</v>
      </c>
      <c r="UMO16" s="140" t="s">
        <v>454</v>
      </c>
      <c r="UMP16" s="140" t="s">
        <v>454</v>
      </c>
      <c r="UMQ16" s="140" t="s">
        <v>454</v>
      </c>
      <c r="UMR16" s="140" t="s">
        <v>454</v>
      </c>
      <c r="UMS16" s="140" t="s">
        <v>454</v>
      </c>
      <c r="UMT16" s="140" t="s">
        <v>454</v>
      </c>
      <c r="UMU16" s="140" t="s">
        <v>454</v>
      </c>
      <c r="UMV16" s="140" t="s">
        <v>454</v>
      </c>
      <c r="UMW16" s="140" t="s">
        <v>454</v>
      </c>
      <c r="UMX16" s="140" t="s">
        <v>454</v>
      </c>
      <c r="UMY16" s="140" t="s">
        <v>454</v>
      </c>
      <c r="UMZ16" s="140" t="s">
        <v>454</v>
      </c>
      <c r="UNA16" s="140" t="s">
        <v>454</v>
      </c>
      <c r="UNB16" s="140" t="s">
        <v>454</v>
      </c>
      <c r="UNC16" s="140" t="s">
        <v>454</v>
      </c>
      <c r="UND16" s="140" t="s">
        <v>454</v>
      </c>
      <c r="UNE16" s="140" t="s">
        <v>454</v>
      </c>
      <c r="UNF16" s="140" t="s">
        <v>454</v>
      </c>
      <c r="UNG16" s="140" t="s">
        <v>454</v>
      </c>
      <c r="UNH16" s="140" t="s">
        <v>454</v>
      </c>
      <c r="UNI16" s="140" t="s">
        <v>454</v>
      </c>
      <c r="UNJ16" s="140" t="s">
        <v>454</v>
      </c>
      <c r="UNK16" s="140" t="s">
        <v>454</v>
      </c>
      <c r="UNL16" s="140" t="s">
        <v>454</v>
      </c>
      <c r="UNM16" s="140" t="s">
        <v>454</v>
      </c>
      <c r="UNN16" s="140" t="s">
        <v>454</v>
      </c>
      <c r="UNO16" s="140" t="s">
        <v>454</v>
      </c>
      <c r="UNP16" s="140" t="s">
        <v>454</v>
      </c>
      <c r="UNQ16" s="140" t="s">
        <v>454</v>
      </c>
      <c r="UNR16" s="140" t="s">
        <v>454</v>
      </c>
      <c r="UNS16" s="140" t="s">
        <v>454</v>
      </c>
      <c r="UNT16" s="140" t="s">
        <v>454</v>
      </c>
      <c r="UNU16" s="140" t="s">
        <v>454</v>
      </c>
      <c r="UNV16" s="140" t="s">
        <v>454</v>
      </c>
      <c r="UNW16" s="140" t="s">
        <v>454</v>
      </c>
      <c r="UNX16" s="140" t="s">
        <v>454</v>
      </c>
      <c r="UNY16" s="140" t="s">
        <v>454</v>
      </c>
      <c r="UNZ16" s="140" t="s">
        <v>454</v>
      </c>
      <c r="UOA16" s="140" t="s">
        <v>454</v>
      </c>
      <c r="UOB16" s="140" t="s">
        <v>454</v>
      </c>
      <c r="UOC16" s="140" t="s">
        <v>454</v>
      </c>
      <c r="UOD16" s="140" t="s">
        <v>454</v>
      </c>
      <c r="UOE16" s="140" t="s">
        <v>454</v>
      </c>
      <c r="UOF16" s="140" t="s">
        <v>454</v>
      </c>
      <c r="UOG16" s="140" t="s">
        <v>454</v>
      </c>
      <c r="UOH16" s="140" t="s">
        <v>454</v>
      </c>
      <c r="UOI16" s="140" t="s">
        <v>454</v>
      </c>
      <c r="UOJ16" s="140" t="s">
        <v>454</v>
      </c>
      <c r="UOK16" s="140" t="s">
        <v>454</v>
      </c>
      <c r="UOL16" s="140" t="s">
        <v>454</v>
      </c>
      <c r="UOM16" s="140" t="s">
        <v>454</v>
      </c>
      <c r="UON16" s="140" t="s">
        <v>454</v>
      </c>
      <c r="UOO16" s="140" t="s">
        <v>454</v>
      </c>
      <c r="UOP16" s="140" t="s">
        <v>454</v>
      </c>
      <c r="UOQ16" s="140" t="s">
        <v>454</v>
      </c>
      <c r="UOR16" s="140" t="s">
        <v>454</v>
      </c>
      <c r="UOS16" s="140" t="s">
        <v>454</v>
      </c>
      <c r="UOT16" s="140" t="s">
        <v>454</v>
      </c>
      <c r="UOU16" s="140" t="s">
        <v>454</v>
      </c>
      <c r="UOV16" s="140" t="s">
        <v>454</v>
      </c>
      <c r="UOW16" s="140" t="s">
        <v>454</v>
      </c>
      <c r="UOX16" s="140" t="s">
        <v>454</v>
      </c>
      <c r="UOY16" s="140" t="s">
        <v>454</v>
      </c>
      <c r="UOZ16" s="140" t="s">
        <v>454</v>
      </c>
      <c r="UPA16" s="140" t="s">
        <v>454</v>
      </c>
      <c r="UPB16" s="140" t="s">
        <v>454</v>
      </c>
      <c r="UPC16" s="140" t="s">
        <v>454</v>
      </c>
      <c r="UPD16" s="140" t="s">
        <v>454</v>
      </c>
      <c r="UPE16" s="140" t="s">
        <v>454</v>
      </c>
      <c r="UPF16" s="140" t="s">
        <v>454</v>
      </c>
      <c r="UPG16" s="140" t="s">
        <v>454</v>
      </c>
      <c r="UPH16" s="140" t="s">
        <v>454</v>
      </c>
      <c r="UPI16" s="140" t="s">
        <v>454</v>
      </c>
      <c r="UPJ16" s="140" t="s">
        <v>454</v>
      </c>
      <c r="UPK16" s="140" t="s">
        <v>454</v>
      </c>
      <c r="UPL16" s="140" t="s">
        <v>454</v>
      </c>
      <c r="UPM16" s="140" t="s">
        <v>454</v>
      </c>
      <c r="UPN16" s="140" t="s">
        <v>454</v>
      </c>
      <c r="UPO16" s="140" t="s">
        <v>454</v>
      </c>
      <c r="UPP16" s="140" t="s">
        <v>454</v>
      </c>
      <c r="UPQ16" s="140" t="s">
        <v>454</v>
      </c>
      <c r="UPR16" s="140" t="s">
        <v>454</v>
      </c>
      <c r="UPS16" s="140" t="s">
        <v>454</v>
      </c>
      <c r="UPT16" s="140" t="s">
        <v>454</v>
      </c>
      <c r="UPU16" s="140" t="s">
        <v>454</v>
      </c>
      <c r="UPV16" s="140" t="s">
        <v>454</v>
      </c>
      <c r="UPW16" s="140" t="s">
        <v>454</v>
      </c>
      <c r="UPX16" s="140" t="s">
        <v>454</v>
      </c>
      <c r="UPY16" s="140" t="s">
        <v>454</v>
      </c>
      <c r="UPZ16" s="140" t="s">
        <v>454</v>
      </c>
      <c r="UQA16" s="140" t="s">
        <v>454</v>
      </c>
      <c r="UQB16" s="140" t="s">
        <v>454</v>
      </c>
      <c r="UQC16" s="140" t="s">
        <v>454</v>
      </c>
      <c r="UQD16" s="140" t="s">
        <v>454</v>
      </c>
      <c r="UQE16" s="140" t="s">
        <v>454</v>
      </c>
      <c r="UQF16" s="140" t="s">
        <v>454</v>
      </c>
      <c r="UQG16" s="140" t="s">
        <v>454</v>
      </c>
      <c r="UQH16" s="140" t="s">
        <v>454</v>
      </c>
      <c r="UQI16" s="140" t="s">
        <v>454</v>
      </c>
      <c r="UQJ16" s="140" t="s">
        <v>454</v>
      </c>
      <c r="UQK16" s="140" t="s">
        <v>454</v>
      </c>
      <c r="UQL16" s="140" t="s">
        <v>454</v>
      </c>
      <c r="UQM16" s="140" t="s">
        <v>454</v>
      </c>
      <c r="UQN16" s="140" t="s">
        <v>454</v>
      </c>
      <c r="UQO16" s="140" t="s">
        <v>454</v>
      </c>
      <c r="UQP16" s="140" t="s">
        <v>454</v>
      </c>
      <c r="UQQ16" s="140" t="s">
        <v>454</v>
      </c>
      <c r="UQR16" s="140" t="s">
        <v>454</v>
      </c>
      <c r="UQS16" s="140" t="s">
        <v>454</v>
      </c>
      <c r="UQT16" s="140" t="s">
        <v>454</v>
      </c>
      <c r="UQU16" s="140" t="s">
        <v>454</v>
      </c>
      <c r="UQV16" s="140" t="s">
        <v>454</v>
      </c>
      <c r="UQW16" s="140" t="s">
        <v>454</v>
      </c>
      <c r="UQX16" s="140" t="s">
        <v>454</v>
      </c>
      <c r="UQY16" s="140" t="s">
        <v>454</v>
      </c>
      <c r="UQZ16" s="140" t="s">
        <v>454</v>
      </c>
      <c r="URA16" s="140" t="s">
        <v>454</v>
      </c>
      <c r="URB16" s="140" t="s">
        <v>454</v>
      </c>
      <c r="URC16" s="140" t="s">
        <v>454</v>
      </c>
      <c r="URD16" s="140" t="s">
        <v>454</v>
      </c>
      <c r="URE16" s="140" t="s">
        <v>454</v>
      </c>
      <c r="URF16" s="140" t="s">
        <v>454</v>
      </c>
      <c r="URG16" s="140" t="s">
        <v>454</v>
      </c>
      <c r="URH16" s="140" t="s">
        <v>454</v>
      </c>
      <c r="URI16" s="140" t="s">
        <v>454</v>
      </c>
      <c r="URJ16" s="140" t="s">
        <v>454</v>
      </c>
      <c r="URK16" s="140" t="s">
        <v>454</v>
      </c>
      <c r="URL16" s="140" t="s">
        <v>454</v>
      </c>
      <c r="URM16" s="140" t="s">
        <v>454</v>
      </c>
      <c r="URN16" s="140" t="s">
        <v>454</v>
      </c>
      <c r="URO16" s="140" t="s">
        <v>454</v>
      </c>
      <c r="URP16" s="140" t="s">
        <v>454</v>
      </c>
      <c r="URQ16" s="140" t="s">
        <v>454</v>
      </c>
      <c r="URR16" s="140" t="s">
        <v>454</v>
      </c>
      <c r="URS16" s="140" t="s">
        <v>454</v>
      </c>
      <c r="URT16" s="140" t="s">
        <v>454</v>
      </c>
      <c r="URU16" s="140" t="s">
        <v>454</v>
      </c>
      <c r="URV16" s="140" t="s">
        <v>454</v>
      </c>
      <c r="URW16" s="140" t="s">
        <v>454</v>
      </c>
      <c r="URX16" s="140" t="s">
        <v>454</v>
      </c>
      <c r="URY16" s="140" t="s">
        <v>454</v>
      </c>
      <c r="URZ16" s="140" t="s">
        <v>454</v>
      </c>
      <c r="USA16" s="140" t="s">
        <v>454</v>
      </c>
      <c r="USB16" s="140" t="s">
        <v>454</v>
      </c>
      <c r="USC16" s="140" t="s">
        <v>454</v>
      </c>
      <c r="USD16" s="140" t="s">
        <v>454</v>
      </c>
      <c r="USE16" s="140" t="s">
        <v>454</v>
      </c>
      <c r="USF16" s="140" t="s">
        <v>454</v>
      </c>
      <c r="USG16" s="140" t="s">
        <v>454</v>
      </c>
      <c r="USH16" s="140" t="s">
        <v>454</v>
      </c>
      <c r="USI16" s="140" t="s">
        <v>454</v>
      </c>
      <c r="USJ16" s="140" t="s">
        <v>454</v>
      </c>
      <c r="USK16" s="140" t="s">
        <v>454</v>
      </c>
      <c r="USL16" s="140" t="s">
        <v>454</v>
      </c>
      <c r="USM16" s="140" t="s">
        <v>454</v>
      </c>
      <c r="USN16" s="140" t="s">
        <v>454</v>
      </c>
      <c r="USO16" s="140" t="s">
        <v>454</v>
      </c>
      <c r="USP16" s="140" t="s">
        <v>454</v>
      </c>
      <c r="USQ16" s="140" t="s">
        <v>454</v>
      </c>
      <c r="USR16" s="140" t="s">
        <v>454</v>
      </c>
      <c r="USS16" s="140" t="s">
        <v>454</v>
      </c>
      <c r="UST16" s="140" t="s">
        <v>454</v>
      </c>
      <c r="USU16" s="140" t="s">
        <v>454</v>
      </c>
      <c r="USV16" s="140" t="s">
        <v>454</v>
      </c>
      <c r="USW16" s="140" t="s">
        <v>454</v>
      </c>
      <c r="USX16" s="140" t="s">
        <v>454</v>
      </c>
      <c r="USY16" s="140" t="s">
        <v>454</v>
      </c>
      <c r="USZ16" s="140" t="s">
        <v>454</v>
      </c>
      <c r="UTA16" s="140" t="s">
        <v>454</v>
      </c>
      <c r="UTB16" s="140" t="s">
        <v>454</v>
      </c>
      <c r="UTC16" s="140" t="s">
        <v>454</v>
      </c>
      <c r="UTD16" s="140" t="s">
        <v>454</v>
      </c>
      <c r="UTE16" s="140" t="s">
        <v>454</v>
      </c>
      <c r="UTF16" s="140" t="s">
        <v>454</v>
      </c>
      <c r="UTG16" s="140" t="s">
        <v>454</v>
      </c>
      <c r="UTH16" s="140" t="s">
        <v>454</v>
      </c>
      <c r="UTI16" s="140" t="s">
        <v>454</v>
      </c>
      <c r="UTJ16" s="140" t="s">
        <v>454</v>
      </c>
      <c r="UTK16" s="140" t="s">
        <v>454</v>
      </c>
      <c r="UTL16" s="140" t="s">
        <v>454</v>
      </c>
      <c r="UTM16" s="140" t="s">
        <v>454</v>
      </c>
      <c r="UTN16" s="140" t="s">
        <v>454</v>
      </c>
      <c r="UTO16" s="140" t="s">
        <v>454</v>
      </c>
      <c r="UTP16" s="140" t="s">
        <v>454</v>
      </c>
      <c r="UTQ16" s="140" t="s">
        <v>454</v>
      </c>
      <c r="UTR16" s="140" t="s">
        <v>454</v>
      </c>
      <c r="UTS16" s="140" t="s">
        <v>454</v>
      </c>
      <c r="UTT16" s="140" t="s">
        <v>454</v>
      </c>
      <c r="UTU16" s="140" t="s">
        <v>454</v>
      </c>
      <c r="UTV16" s="140" t="s">
        <v>454</v>
      </c>
      <c r="UTW16" s="140" t="s">
        <v>454</v>
      </c>
      <c r="UTX16" s="140" t="s">
        <v>454</v>
      </c>
      <c r="UTY16" s="140" t="s">
        <v>454</v>
      </c>
      <c r="UTZ16" s="140" t="s">
        <v>454</v>
      </c>
      <c r="UUA16" s="140" t="s">
        <v>454</v>
      </c>
      <c r="UUB16" s="140" t="s">
        <v>454</v>
      </c>
      <c r="UUC16" s="140" t="s">
        <v>454</v>
      </c>
      <c r="UUD16" s="140" t="s">
        <v>454</v>
      </c>
      <c r="UUE16" s="140" t="s">
        <v>454</v>
      </c>
      <c r="UUF16" s="140" t="s">
        <v>454</v>
      </c>
      <c r="UUG16" s="140" t="s">
        <v>454</v>
      </c>
      <c r="UUH16" s="140" t="s">
        <v>454</v>
      </c>
      <c r="UUI16" s="140" t="s">
        <v>454</v>
      </c>
      <c r="UUJ16" s="140" t="s">
        <v>454</v>
      </c>
      <c r="UUK16" s="140" t="s">
        <v>454</v>
      </c>
      <c r="UUL16" s="140" t="s">
        <v>454</v>
      </c>
      <c r="UUM16" s="140" t="s">
        <v>454</v>
      </c>
      <c r="UUN16" s="140" t="s">
        <v>454</v>
      </c>
      <c r="UUO16" s="140" t="s">
        <v>454</v>
      </c>
      <c r="UUP16" s="140" t="s">
        <v>454</v>
      </c>
      <c r="UUQ16" s="140" t="s">
        <v>454</v>
      </c>
      <c r="UUR16" s="140" t="s">
        <v>454</v>
      </c>
      <c r="UUS16" s="140" t="s">
        <v>454</v>
      </c>
      <c r="UUT16" s="140" t="s">
        <v>454</v>
      </c>
      <c r="UUU16" s="140" t="s">
        <v>454</v>
      </c>
      <c r="UUV16" s="140" t="s">
        <v>454</v>
      </c>
      <c r="UUW16" s="140" t="s">
        <v>454</v>
      </c>
      <c r="UUX16" s="140" t="s">
        <v>454</v>
      </c>
      <c r="UUY16" s="140" t="s">
        <v>454</v>
      </c>
      <c r="UUZ16" s="140" t="s">
        <v>454</v>
      </c>
      <c r="UVA16" s="140" t="s">
        <v>454</v>
      </c>
      <c r="UVB16" s="140" t="s">
        <v>454</v>
      </c>
      <c r="UVC16" s="140" t="s">
        <v>454</v>
      </c>
      <c r="UVD16" s="140" t="s">
        <v>454</v>
      </c>
      <c r="UVE16" s="140" t="s">
        <v>454</v>
      </c>
      <c r="UVF16" s="140" t="s">
        <v>454</v>
      </c>
      <c r="UVG16" s="140" t="s">
        <v>454</v>
      </c>
      <c r="UVH16" s="140" t="s">
        <v>454</v>
      </c>
      <c r="UVI16" s="140" t="s">
        <v>454</v>
      </c>
      <c r="UVJ16" s="140" t="s">
        <v>454</v>
      </c>
      <c r="UVK16" s="140" t="s">
        <v>454</v>
      </c>
      <c r="UVL16" s="140" t="s">
        <v>454</v>
      </c>
      <c r="UVM16" s="140" t="s">
        <v>454</v>
      </c>
      <c r="UVN16" s="140" t="s">
        <v>454</v>
      </c>
      <c r="UVO16" s="140" t="s">
        <v>454</v>
      </c>
      <c r="UVP16" s="140" t="s">
        <v>454</v>
      </c>
      <c r="UVQ16" s="140" t="s">
        <v>454</v>
      </c>
      <c r="UVR16" s="140" t="s">
        <v>454</v>
      </c>
      <c r="UVS16" s="140" t="s">
        <v>454</v>
      </c>
      <c r="UVT16" s="140" t="s">
        <v>454</v>
      </c>
      <c r="UVU16" s="140" t="s">
        <v>454</v>
      </c>
      <c r="UVV16" s="140" t="s">
        <v>454</v>
      </c>
      <c r="UVW16" s="140" t="s">
        <v>454</v>
      </c>
      <c r="UVX16" s="140" t="s">
        <v>454</v>
      </c>
      <c r="UVY16" s="140" t="s">
        <v>454</v>
      </c>
      <c r="UVZ16" s="140" t="s">
        <v>454</v>
      </c>
      <c r="UWA16" s="140" t="s">
        <v>454</v>
      </c>
      <c r="UWB16" s="140" t="s">
        <v>454</v>
      </c>
      <c r="UWC16" s="140" t="s">
        <v>454</v>
      </c>
      <c r="UWD16" s="140" t="s">
        <v>454</v>
      </c>
      <c r="UWE16" s="140" t="s">
        <v>454</v>
      </c>
      <c r="UWF16" s="140" t="s">
        <v>454</v>
      </c>
      <c r="UWG16" s="140" t="s">
        <v>454</v>
      </c>
      <c r="UWH16" s="140" t="s">
        <v>454</v>
      </c>
      <c r="UWI16" s="140" t="s">
        <v>454</v>
      </c>
      <c r="UWJ16" s="140" t="s">
        <v>454</v>
      </c>
      <c r="UWK16" s="140" t="s">
        <v>454</v>
      </c>
      <c r="UWL16" s="140" t="s">
        <v>454</v>
      </c>
      <c r="UWM16" s="140" t="s">
        <v>454</v>
      </c>
      <c r="UWN16" s="140" t="s">
        <v>454</v>
      </c>
      <c r="UWO16" s="140" t="s">
        <v>454</v>
      </c>
      <c r="UWP16" s="140" t="s">
        <v>454</v>
      </c>
      <c r="UWQ16" s="140" t="s">
        <v>454</v>
      </c>
      <c r="UWR16" s="140" t="s">
        <v>454</v>
      </c>
      <c r="UWS16" s="140" t="s">
        <v>454</v>
      </c>
      <c r="UWT16" s="140" t="s">
        <v>454</v>
      </c>
      <c r="UWU16" s="140" t="s">
        <v>454</v>
      </c>
      <c r="UWV16" s="140" t="s">
        <v>454</v>
      </c>
      <c r="UWW16" s="140" t="s">
        <v>454</v>
      </c>
      <c r="UWX16" s="140" t="s">
        <v>454</v>
      </c>
      <c r="UWY16" s="140" t="s">
        <v>454</v>
      </c>
      <c r="UWZ16" s="140" t="s">
        <v>454</v>
      </c>
      <c r="UXA16" s="140" t="s">
        <v>454</v>
      </c>
      <c r="UXB16" s="140" t="s">
        <v>454</v>
      </c>
      <c r="UXC16" s="140" t="s">
        <v>454</v>
      </c>
      <c r="UXD16" s="140" t="s">
        <v>454</v>
      </c>
      <c r="UXE16" s="140" t="s">
        <v>454</v>
      </c>
      <c r="UXF16" s="140" t="s">
        <v>454</v>
      </c>
      <c r="UXG16" s="140" t="s">
        <v>454</v>
      </c>
      <c r="UXH16" s="140" t="s">
        <v>454</v>
      </c>
      <c r="UXI16" s="140" t="s">
        <v>454</v>
      </c>
      <c r="UXJ16" s="140" t="s">
        <v>454</v>
      </c>
      <c r="UXK16" s="140" t="s">
        <v>454</v>
      </c>
      <c r="UXL16" s="140" t="s">
        <v>454</v>
      </c>
      <c r="UXM16" s="140" t="s">
        <v>454</v>
      </c>
      <c r="UXN16" s="140" t="s">
        <v>454</v>
      </c>
      <c r="UXO16" s="140" t="s">
        <v>454</v>
      </c>
      <c r="UXP16" s="140" t="s">
        <v>454</v>
      </c>
      <c r="UXQ16" s="140" t="s">
        <v>454</v>
      </c>
      <c r="UXR16" s="140" t="s">
        <v>454</v>
      </c>
      <c r="UXS16" s="140" t="s">
        <v>454</v>
      </c>
      <c r="UXT16" s="140" t="s">
        <v>454</v>
      </c>
      <c r="UXU16" s="140" t="s">
        <v>454</v>
      </c>
      <c r="UXV16" s="140" t="s">
        <v>454</v>
      </c>
      <c r="UXW16" s="140" t="s">
        <v>454</v>
      </c>
      <c r="UXX16" s="140" t="s">
        <v>454</v>
      </c>
      <c r="UXY16" s="140" t="s">
        <v>454</v>
      </c>
      <c r="UXZ16" s="140" t="s">
        <v>454</v>
      </c>
      <c r="UYA16" s="140" t="s">
        <v>454</v>
      </c>
      <c r="UYB16" s="140" t="s">
        <v>454</v>
      </c>
      <c r="UYC16" s="140" t="s">
        <v>454</v>
      </c>
      <c r="UYD16" s="140" t="s">
        <v>454</v>
      </c>
      <c r="UYE16" s="140" t="s">
        <v>454</v>
      </c>
      <c r="UYF16" s="140" t="s">
        <v>454</v>
      </c>
      <c r="UYG16" s="140" t="s">
        <v>454</v>
      </c>
      <c r="UYH16" s="140" t="s">
        <v>454</v>
      </c>
      <c r="UYI16" s="140" t="s">
        <v>454</v>
      </c>
      <c r="UYJ16" s="140" t="s">
        <v>454</v>
      </c>
      <c r="UYK16" s="140" t="s">
        <v>454</v>
      </c>
      <c r="UYL16" s="140" t="s">
        <v>454</v>
      </c>
      <c r="UYM16" s="140" t="s">
        <v>454</v>
      </c>
      <c r="UYN16" s="140" t="s">
        <v>454</v>
      </c>
      <c r="UYO16" s="140" t="s">
        <v>454</v>
      </c>
      <c r="UYP16" s="140" t="s">
        <v>454</v>
      </c>
      <c r="UYQ16" s="140" t="s">
        <v>454</v>
      </c>
      <c r="UYR16" s="140" t="s">
        <v>454</v>
      </c>
      <c r="UYS16" s="140" t="s">
        <v>454</v>
      </c>
      <c r="UYT16" s="140" t="s">
        <v>454</v>
      </c>
      <c r="UYU16" s="140" t="s">
        <v>454</v>
      </c>
      <c r="UYV16" s="140" t="s">
        <v>454</v>
      </c>
      <c r="UYW16" s="140" t="s">
        <v>454</v>
      </c>
      <c r="UYX16" s="140" t="s">
        <v>454</v>
      </c>
      <c r="UYY16" s="140" t="s">
        <v>454</v>
      </c>
      <c r="UYZ16" s="140" t="s">
        <v>454</v>
      </c>
      <c r="UZA16" s="140" t="s">
        <v>454</v>
      </c>
      <c r="UZB16" s="140" t="s">
        <v>454</v>
      </c>
      <c r="UZC16" s="140" t="s">
        <v>454</v>
      </c>
      <c r="UZD16" s="140" t="s">
        <v>454</v>
      </c>
      <c r="UZE16" s="140" t="s">
        <v>454</v>
      </c>
      <c r="UZF16" s="140" t="s">
        <v>454</v>
      </c>
      <c r="UZG16" s="140" t="s">
        <v>454</v>
      </c>
      <c r="UZH16" s="140" t="s">
        <v>454</v>
      </c>
      <c r="UZI16" s="140" t="s">
        <v>454</v>
      </c>
      <c r="UZJ16" s="140" t="s">
        <v>454</v>
      </c>
      <c r="UZK16" s="140" t="s">
        <v>454</v>
      </c>
      <c r="UZL16" s="140" t="s">
        <v>454</v>
      </c>
      <c r="UZM16" s="140" t="s">
        <v>454</v>
      </c>
      <c r="UZN16" s="140" t="s">
        <v>454</v>
      </c>
      <c r="UZO16" s="140" t="s">
        <v>454</v>
      </c>
      <c r="UZP16" s="140" t="s">
        <v>454</v>
      </c>
      <c r="UZQ16" s="140" t="s">
        <v>454</v>
      </c>
      <c r="UZR16" s="140" t="s">
        <v>454</v>
      </c>
      <c r="UZS16" s="140" t="s">
        <v>454</v>
      </c>
      <c r="UZT16" s="140" t="s">
        <v>454</v>
      </c>
      <c r="UZU16" s="140" t="s">
        <v>454</v>
      </c>
      <c r="UZV16" s="140" t="s">
        <v>454</v>
      </c>
      <c r="UZW16" s="140" t="s">
        <v>454</v>
      </c>
      <c r="UZX16" s="140" t="s">
        <v>454</v>
      </c>
      <c r="UZY16" s="140" t="s">
        <v>454</v>
      </c>
      <c r="UZZ16" s="140" t="s">
        <v>454</v>
      </c>
      <c r="VAA16" s="140" t="s">
        <v>454</v>
      </c>
      <c r="VAB16" s="140" t="s">
        <v>454</v>
      </c>
      <c r="VAC16" s="140" t="s">
        <v>454</v>
      </c>
      <c r="VAD16" s="140" t="s">
        <v>454</v>
      </c>
      <c r="VAE16" s="140" t="s">
        <v>454</v>
      </c>
      <c r="VAF16" s="140" t="s">
        <v>454</v>
      </c>
      <c r="VAG16" s="140" t="s">
        <v>454</v>
      </c>
      <c r="VAH16" s="140" t="s">
        <v>454</v>
      </c>
      <c r="VAI16" s="140" t="s">
        <v>454</v>
      </c>
      <c r="VAJ16" s="140" t="s">
        <v>454</v>
      </c>
      <c r="VAK16" s="140" t="s">
        <v>454</v>
      </c>
      <c r="VAL16" s="140" t="s">
        <v>454</v>
      </c>
      <c r="VAM16" s="140" t="s">
        <v>454</v>
      </c>
      <c r="VAN16" s="140" t="s">
        <v>454</v>
      </c>
      <c r="VAO16" s="140" t="s">
        <v>454</v>
      </c>
      <c r="VAP16" s="140" t="s">
        <v>454</v>
      </c>
      <c r="VAQ16" s="140" t="s">
        <v>454</v>
      </c>
      <c r="VAR16" s="140" t="s">
        <v>454</v>
      </c>
      <c r="VAS16" s="140" t="s">
        <v>454</v>
      </c>
      <c r="VAT16" s="140" t="s">
        <v>454</v>
      </c>
      <c r="VAU16" s="140" t="s">
        <v>454</v>
      </c>
      <c r="VAV16" s="140" t="s">
        <v>454</v>
      </c>
      <c r="VAW16" s="140" t="s">
        <v>454</v>
      </c>
      <c r="VAX16" s="140" t="s">
        <v>454</v>
      </c>
      <c r="VAY16" s="140" t="s">
        <v>454</v>
      </c>
      <c r="VAZ16" s="140" t="s">
        <v>454</v>
      </c>
      <c r="VBA16" s="140" t="s">
        <v>454</v>
      </c>
      <c r="VBB16" s="140" t="s">
        <v>454</v>
      </c>
      <c r="VBC16" s="140" t="s">
        <v>454</v>
      </c>
      <c r="VBD16" s="140" t="s">
        <v>454</v>
      </c>
      <c r="VBE16" s="140" t="s">
        <v>454</v>
      </c>
      <c r="VBF16" s="140" t="s">
        <v>454</v>
      </c>
      <c r="VBG16" s="140" t="s">
        <v>454</v>
      </c>
      <c r="VBH16" s="140" t="s">
        <v>454</v>
      </c>
      <c r="VBI16" s="140" t="s">
        <v>454</v>
      </c>
      <c r="VBJ16" s="140" t="s">
        <v>454</v>
      </c>
      <c r="VBK16" s="140" t="s">
        <v>454</v>
      </c>
      <c r="VBL16" s="140" t="s">
        <v>454</v>
      </c>
      <c r="VBM16" s="140" t="s">
        <v>454</v>
      </c>
      <c r="VBN16" s="140" t="s">
        <v>454</v>
      </c>
      <c r="VBO16" s="140" t="s">
        <v>454</v>
      </c>
      <c r="VBP16" s="140" t="s">
        <v>454</v>
      </c>
      <c r="VBQ16" s="140" t="s">
        <v>454</v>
      </c>
      <c r="VBR16" s="140" t="s">
        <v>454</v>
      </c>
      <c r="VBS16" s="140" t="s">
        <v>454</v>
      </c>
      <c r="VBT16" s="140" t="s">
        <v>454</v>
      </c>
      <c r="VBU16" s="140" t="s">
        <v>454</v>
      </c>
      <c r="VBV16" s="140" t="s">
        <v>454</v>
      </c>
      <c r="VBW16" s="140" t="s">
        <v>454</v>
      </c>
      <c r="VBX16" s="140" t="s">
        <v>454</v>
      </c>
      <c r="VBY16" s="140" t="s">
        <v>454</v>
      </c>
      <c r="VBZ16" s="140" t="s">
        <v>454</v>
      </c>
      <c r="VCA16" s="140" t="s">
        <v>454</v>
      </c>
      <c r="VCB16" s="140" t="s">
        <v>454</v>
      </c>
      <c r="VCC16" s="140" t="s">
        <v>454</v>
      </c>
      <c r="VCD16" s="140" t="s">
        <v>454</v>
      </c>
      <c r="VCE16" s="140" t="s">
        <v>454</v>
      </c>
      <c r="VCF16" s="140" t="s">
        <v>454</v>
      </c>
      <c r="VCG16" s="140" t="s">
        <v>454</v>
      </c>
      <c r="VCH16" s="140" t="s">
        <v>454</v>
      </c>
      <c r="VCI16" s="140" t="s">
        <v>454</v>
      </c>
      <c r="VCJ16" s="140" t="s">
        <v>454</v>
      </c>
      <c r="VCK16" s="140" t="s">
        <v>454</v>
      </c>
      <c r="VCL16" s="140" t="s">
        <v>454</v>
      </c>
      <c r="VCM16" s="140" t="s">
        <v>454</v>
      </c>
      <c r="VCN16" s="140" t="s">
        <v>454</v>
      </c>
      <c r="VCO16" s="140" t="s">
        <v>454</v>
      </c>
      <c r="VCP16" s="140" t="s">
        <v>454</v>
      </c>
      <c r="VCQ16" s="140" t="s">
        <v>454</v>
      </c>
      <c r="VCR16" s="140" t="s">
        <v>454</v>
      </c>
      <c r="VCS16" s="140" t="s">
        <v>454</v>
      </c>
      <c r="VCT16" s="140" t="s">
        <v>454</v>
      </c>
      <c r="VCU16" s="140" t="s">
        <v>454</v>
      </c>
      <c r="VCV16" s="140" t="s">
        <v>454</v>
      </c>
      <c r="VCW16" s="140" t="s">
        <v>454</v>
      </c>
      <c r="VCX16" s="140" t="s">
        <v>454</v>
      </c>
      <c r="VCY16" s="140" t="s">
        <v>454</v>
      </c>
      <c r="VCZ16" s="140" t="s">
        <v>454</v>
      </c>
      <c r="VDA16" s="140" t="s">
        <v>454</v>
      </c>
      <c r="VDB16" s="140" t="s">
        <v>454</v>
      </c>
      <c r="VDC16" s="140" t="s">
        <v>454</v>
      </c>
      <c r="VDD16" s="140" t="s">
        <v>454</v>
      </c>
      <c r="VDE16" s="140" t="s">
        <v>454</v>
      </c>
      <c r="VDF16" s="140" t="s">
        <v>454</v>
      </c>
      <c r="VDG16" s="140" t="s">
        <v>454</v>
      </c>
      <c r="VDH16" s="140" t="s">
        <v>454</v>
      </c>
      <c r="VDI16" s="140" t="s">
        <v>454</v>
      </c>
      <c r="VDJ16" s="140" t="s">
        <v>454</v>
      </c>
      <c r="VDK16" s="140" t="s">
        <v>454</v>
      </c>
      <c r="VDL16" s="140" t="s">
        <v>454</v>
      </c>
      <c r="VDM16" s="140" t="s">
        <v>454</v>
      </c>
      <c r="VDN16" s="140" t="s">
        <v>454</v>
      </c>
      <c r="VDO16" s="140" t="s">
        <v>454</v>
      </c>
      <c r="VDP16" s="140" t="s">
        <v>454</v>
      </c>
      <c r="VDQ16" s="140" t="s">
        <v>454</v>
      </c>
      <c r="VDR16" s="140" t="s">
        <v>454</v>
      </c>
      <c r="VDS16" s="140" t="s">
        <v>454</v>
      </c>
      <c r="VDT16" s="140" t="s">
        <v>454</v>
      </c>
      <c r="VDU16" s="140" t="s">
        <v>454</v>
      </c>
      <c r="VDV16" s="140" t="s">
        <v>454</v>
      </c>
      <c r="VDW16" s="140" t="s">
        <v>454</v>
      </c>
      <c r="VDX16" s="140" t="s">
        <v>454</v>
      </c>
      <c r="VDY16" s="140" t="s">
        <v>454</v>
      </c>
      <c r="VDZ16" s="140" t="s">
        <v>454</v>
      </c>
      <c r="VEA16" s="140" t="s">
        <v>454</v>
      </c>
      <c r="VEB16" s="140" t="s">
        <v>454</v>
      </c>
      <c r="VEC16" s="140" t="s">
        <v>454</v>
      </c>
      <c r="VED16" s="140" t="s">
        <v>454</v>
      </c>
      <c r="VEE16" s="140" t="s">
        <v>454</v>
      </c>
      <c r="VEF16" s="140" t="s">
        <v>454</v>
      </c>
      <c r="VEG16" s="140" t="s">
        <v>454</v>
      </c>
      <c r="VEH16" s="140" t="s">
        <v>454</v>
      </c>
      <c r="VEI16" s="140" t="s">
        <v>454</v>
      </c>
      <c r="VEJ16" s="140" t="s">
        <v>454</v>
      </c>
      <c r="VEK16" s="140" t="s">
        <v>454</v>
      </c>
      <c r="VEL16" s="140" t="s">
        <v>454</v>
      </c>
      <c r="VEM16" s="140" t="s">
        <v>454</v>
      </c>
      <c r="VEN16" s="140" t="s">
        <v>454</v>
      </c>
      <c r="VEO16" s="140" t="s">
        <v>454</v>
      </c>
      <c r="VEP16" s="140" t="s">
        <v>454</v>
      </c>
      <c r="VEQ16" s="140" t="s">
        <v>454</v>
      </c>
      <c r="VER16" s="140" t="s">
        <v>454</v>
      </c>
      <c r="VES16" s="140" t="s">
        <v>454</v>
      </c>
      <c r="VET16" s="140" t="s">
        <v>454</v>
      </c>
      <c r="VEU16" s="140" t="s">
        <v>454</v>
      </c>
      <c r="VEV16" s="140" t="s">
        <v>454</v>
      </c>
      <c r="VEW16" s="140" t="s">
        <v>454</v>
      </c>
      <c r="VEX16" s="140" t="s">
        <v>454</v>
      </c>
      <c r="VEY16" s="140" t="s">
        <v>454</v>
      </c>
      <c r="VEZ16" s="140" t="s">
        <v>454</v>
      </c>
      <c r="VFA16" s="140" t="s">
        <v>454</v>
      </c>
      <c r="VFB16" s="140" t="s">
        <v>454</v>
      </c>
      <c r="VFC16" s="140" t="s">
        <v>454</v>
      </c>
      <c r="VFD16" s="140" t="s">
        <v>454</v>
      </c>
      <c r="VFE16" s="140" t="s">
        <v>454</v>
      </c>
      <c r="VFF16" s="140" t="s">
        <v>454</v>
      </c>
      <c r="VFG16" s="140" t="s">
        <v>454</v>
      </c>
      <c r="VFH16" s="140" t="s">
        <v>454</v>
      </c>
      <c r="VFI16" s="140" t="s">
        <v>454</v>
      </c>
      <c r="VFJ16" s="140" t="s">
        <v>454</v>
      </c>
      <c r="VFK16" s="140" t="s">
        <v>454</v>
      </c>
      <c r="VFL16" s="140" t="s">
        <v>454</v>
      </c>
      <c r="VFM16" s="140" t="s">
        <v>454</v>
      </c>
      <c r="VFN16" s="140" t="s">
        <v>454</v>
      </c>
      <c r="VFO16" s="140" t="s">
        <v>454</v>
      </c>
      <c r="VFP16" s="140" t="s">
        <v>454</v>
      </c>
      <c r="VFQ16" s="140" t="s">
        <v>454</v>
      </c>
      <c r="VFR16" s="140" t="s">
        <v>454</v>
      </c>
      <c r="VFS16" s="140" t="s">
        <v>454</v>
      </c>
      <c r="VFT16" s="140" t="s">
        <v>454</v>
      </c>
      <c r="VFU16" s="140" t="s">
        <v>454</v>
      </c>
      <c r="VFV16" s="140" t="s">
        <v>454</v>
      </c>
      <c r="VFW16" s="140" t="s">
        <v>454</v>
      </c>
      <c r="VFX16" s="140" t="s">
        <v>454</v>
      </c>
      <c r="VFY16" s="140" t="s">
        <v>454</v>
      </c>
      <c r="VFZ16" s="140" t="s">
        <v>454</v>
      </c>
      <c r="VGA16" s="140" t="s">
        <v>454</v>
      </c>
      <c r="VGB16" s="140" t="s">
        <v>454</v>
      </c>
      <c r="VGC16" s="140" t="s">
        <v>454</v>
      </c>
      <c r="VGD16" s="140" t="s">
        <v>454</v>
      </c>
      <c r="VGE16" s="140" t="s">
        <v>454</v>
      </c>
      <c r="VGF16" s="140" t="s">
        <v>454</v>
      </c>
      <c r="VGG16" s="140" t="s">
        <v>454</v>
      </c>
      <c r="VGH16" s="140" t="s">
        <v>454</v>
      </c>
      <c r="VGI16" s="140" t="s">
        <v>454</v>
      </c>
      <c r="VGJ16" s="140" t="s">
        <v>454</v>
      </c>
      <c r="VGK16" s="140" t="s">
        <v>454</v>
      </c>
      <c r="VGL16" s="140" t="s">
        <v>454</v>
      </c>
      <c r="VGM16" s="140" t="s">
        <v>454</v>
      </c>
      <c r="VGN16" s="140" t="s">
        <v>454</v>
      </c>
      <c r="VGO16" s="140" t="s">
        <v>454</v>
      </c>
      <c r="VGP16" s="140" t="s">
        <v>454</v>
      </c>
      <c r="VGQ16" s="140" t="s">
        <v>454</v>
      </c>
      <c r="VGR16" s="140" t="s">
        <v>454</v>
      </c>
      <c r="VGS16" s="140" t="s">
        <v>454</v>
      </c>
      <c r="VGT16" s="140" t="s">
        <v>454</v>
      </c>
      <c r="VGU16" s="140" t="s">
        <v>454</v>
      </c>
      <c r="VGV16" s="140" t="s">
        <v>454</v>
      </c>
      <c r="VGW16" s="140" t="s">
        <v>454</v>
      </c>
      <c r="VGX16" s="140" t="s">
        <v>454</v>
      </c>
      <c r="VGY16" s="140" t="s">
        <v>454</v>
      </c>
      <c r="VGZ16" s="140" t="s">
        <v>454</v>
      </c>
      <c r="VHA16" s="140" t="s">
        <v>454</v>
      </c>
      <c r="VHB16" s="140" t="s">
        <v>454</v>
      </c>
      <c r="VHC16" s="140" t="s">
        <v>454</v>
      </c>
      <c r="VHD16" s="140" t="s">
        <v>454</v>
      </c>
      <c r="VHE16" s="140" t="s">
        <v>454</v>
      </c>
      <c r="VHF16" s="140" t="s">
        <v>454</v>
      </c>
      <c r="VHG16" s="140" t="s">
        <v>454</v>
      </c>
      <c r="VHH16" s="140" t="s">
        <v>454</v>
      </c>
      <c r="VHI16" s="140" t="s">
        <v>454</v>
      </c>
      <c r="VHJ16" s="140" t="s">
        <v>454</v>
      </c>
      <c r="VHK16" s="140" t="s">
        <v>454</v>
      </c>
      <c r="VHL16" s="140" t="s">
        <v>454</v>
      </c>
      <c r="VHM16" s="140" t="s">
        <v>454</v>
      </c>
      <c r="VHN16" s="140" t="s">
        <v>454</v>
      </c>
      <c r="VHO16" s="140" t="s">
        <v>454</v>
      </c>
      <c r="VHP16" s="140" t="s">
        <v>454</v>
      </c>
      <c r="VHQ16" s="140" t="s">
        <v>454</v>
      </c>
      <c r="VHR16" s="140" t="s">
        <v>454</v>
      </c>
      <c r="VHS16" s="140" t="s">
        <v>454</v>
      </c>
      <c r="VHT16" s="140" t="s">
        <v>454</v>
      </c>
      <c r="VHU16" s="140" t="s">
        <v>454</v>
      </c>
      <c r="VHV16" s="140" t="s">
        <v>454</v>
      </c>
      <c r="VHW16" s="140" t="s">
        <v>454</v>
      </c>
      <c r="VHX16" s="140" t="s">
        <v>454</v>
      </c>
      <c r="VHY16" s="140" t="s">
        <v>454</v>
      </c>
      <c r="VHZ16" s="140" t="s">
        <v>454</v>
      </c>
      <c r="VIA16" s="140" t="s">
        <v>454</v>
      </c>
      <c r="VIB16" s="140" t="s">
        <v>454</v>
      </c>
      <c r="VIC16" s="140" t="s">
        <v>454</v>
      </c>
      <c r="VID16" s="140" t="s">
        <v>454</v>
      </c>
      <c r="VIE16" s="140" t="s">
        <v>454</v>
      </c>
      <c r="VIF16" s="140" t="s">
        <v>454</v>
      </c>
      <c r="VIG16" s="140" t="s">
        <v>454</v>
      </c>
      <c r="VIH16" s="140" t="s">
        <v>454</v>
      </c>
      <c r="VII16" s="140" t="s">
        <v>454</v>
      </c>
      <c r="VIJ16" s="140" t="s">
        <v>454</v>
      </c>
      <c r="VIK16" s="140" t="s">
        <v>454</v>
      </c>
      <c r="VIL16" s="140" t="s">
        <v>454</v>
      </c>
      <c r="VIM16" s="140" t="s">
        <v>454</v>
      </c>
      <c r="VIN16" s="140" t="s">
        <v>454</v>
      </c>
      <c r="VIO16" s="140" t="s">
        <v>454</v>
      </c>
      <c r="VIP16" s="140" t="s">
        <v>454</v>
      </c>
      <c r="VIQ16" s="140" t="s">
        <v>454</v>
      </c>
      <c r="VIR16" s="140" t="s">
        <v>454</v>
      </c>
      <c r="VIS16" s="140" t="s">
        <v>454</v>
      </c>
      <c r="VIT16" s="140" t="s">
        <v>454</v>
      </c>
      <c r="VIU16" s="140" t="s">
        <v>454</v>
      </c>
      <c r="VIV16" s="140" t="s">
        <v>454</v>
      </c>
      <c r="VIW16" s="140" t="s">
        <v>454</v>
      </c>
      <c r="VIX16" s="140" t="s">
        <v>454</v>
      </c>
      <c r="VIY16" s="140" t="s">
        <v>454</v>
      </c>
      <c r="VIZ16" s="140" t="s">
        <v>454</v>
      </c>
      <c r="VJA16" s="140" t="s">
        <v>454</v>
      </c>
      <c r="VJB16" s="140" t="s">
        <v>454</v>
      </c>
      <c r="VJC16" s="140" t="s">
        <v>454</v>
      </c>
      <c r="VJD16" s="140" t="s">
        <v>454</v>
      </c>
      <c r="VJE16" s="140" t="s">
        <v>454</v>
      </c>
      <c r="VJF16" s="140" t="s">
        <v>454</v>
      </c>
      <c r="VJG16" s="140" t="s">
        <v>454</v>
      </c>
      <c r="VJH16" s="140" t="s">
        <v>454</v>
      </c>
      <c r="VJI16" s="140" t="s">
        <v>454</v>
      </c>
      <c r="VJJ16" s="140" t="s">
        <v>454</v>
      </c>
      <c r="VJK16" s="140" t="s">
        <v>454</v>
      </c>
      <c r="VJL16" s="140" t="s">
        <v>454</v>
      </c>
      <c r="VJM16" s="140" t="s">
        <v>454</v>
      </c>
      <c r="VJN16" s="140" t="s">
        <v>454</v>
      </c>
      <c r="VJO16" s="140" t="s">
        <v>454</v>
      </c>
      <c r="VJP16" s="140" t="s">
        <v>454</v>
      </c>
      <c r="VJQ16" s="140" t="s">
        <v>454</v>
      </c>
      <c r="VJR16" s="140" t="s">
        <v>454</v>
      </c>
      <c r="VJS16" s="140" t="s">
        <v>454</v>
      </c>
      <c r="VJT16" s="140" t="s">
        <v>454</v>
      </c>
      <c r="VJU16" s="140" t="s">
        <v>454</v>
      </c>
      <c r="VJV16" s="140" t="s">
        <v>454</v>
      </c>
      <c r="VJW16" s="140" t="s">
        <v>454</v>
      </c>
      <c r="VJX16" s="140" t="s">
        <v>454</v>
      </c>
      <c r="VJY16" s="140" t="s">
        <v>454</v>
      </c>
      <c r="VJZ16" s="140" t="s">
        <v>454</v>
      </c>
      <c r="VKA16" s="140" t="s">
        <v>454</v>
      </c>
      <c r="VKB16" s="140" t="s">
        <v>454</v>
      </c>
      <c r="VKC16" s="140" t="s">
        <v>454</v>
      </c>
      <c r="VKD16" s="140" t="s">
        <v>454</v>
      </c>
      <c r="VKE16" s="140" t="s">
        <v>454</v>
      </c>
      <c r="VKF16" s="140" t="s">
        <v>454</v>
      </c>
      <c r="VKG16" s="140" t="s">
        <v>454</v>
      </c>
      <c r="VKH16" s="140" t="s">
        <v>454</v>
      </c>
      <c r="VKI16" s="140" t="s">
        <v>454</v>
      </c>
      <c r="VKJ16" s="140" t="s">
        <v>454</v>
      </c>
      <c r="VKK16" s="140" t="s">
        <v>454</v>
      </c>
      <c r="VKL16" s="140" t="s">
        <v>454</v>
      </c>
      <c r="VKM16" s="140" t="s">
        <v>454</v>
      </c>
      <c r="VKN16" s="140" t="s">
        <v>454</v>
      </c>
      <c r="VKO16" s="140" t="s">
        <v>454</v>
      </c>
      <c r="VKP16" s="140" t="s">
        <v>454</v>
      </c>
      <c r="VKQ16" s="140" t="s">
        <v>454</v>
      </c>
      <c r="VKR16" s="140" t="s">
        <v>454</v>
      </c>
      <c r="VKS16" s="140" t="s">
        <v>454</v>
      </c>
      <c r="VKT16" s="140" t="s">
        <v>454</v>
      </c>
      <c r="VKU16" s="140" t="s">
        <v>454</v>
      </c>
      <c r="VKV16" s="140" t="s">
        <v>454</v>
      </c>
      <c r="VKW16" s="140" t="s">
        <v>454</v>
      </c>
      <c r="VKX16" s="140" t="s">
        <v>454</v>
      </c>
      <c r="VKY16" s="140" t="s">
        <v>454</v>
      </c>
      <c r="VKZ16" s="140" t="s">
        <v>454</v>
      </c>
      <c r="VLA16" s="140" t="s">
        <v>454</v>
      </c>
      <c r="VLB16" s="140" t="s">
        <v>454</v>
      </c>
      <c r="VLC16" s="140" t="s">
        <v>454</v>
      </c>
      <c r="VLD16" s="140" t="s">
        <v>454</v>
      </c>
      <c r="VLE16" s="140" t="s">
        <v>454</v>
      </c>
      <c r="VLF16" s="140" t="s">
        <v>454</v>
      </c>
      <c r="VLG16" s="140" t="s">
        <v>454</v>
      </c>
      <c r="VLH16" s="140" t="s">
        <v>454</v>
      </c>
      <c r="VLI16" s="140" t="s">
        <v>454</v>
      </c>
      <c r="VLJ16" s="140" t="s">
        <v>454</v>
      </c>
      <c r="VLK16" s="140" t="s">
        <v>454</v>
      </c>
      <c r="VLL16" s="140" t="s">
        <v>454</v>
      </c>
      <c r="VLM16" s="140" t="s">
        <v>454</v>
      </c>
      <c r="VLN16" s="140" t="s">
        <v>454</v>
      </c>
      <c r="VLO16" s="140" t="s">
        <v>454</v>
      </c>
      <c r="VLP16" s="140" t="s">
        <v>454</v>
      </c>
      <c r="VLQ16" s="140" t="s">
        <v>454</v>
      </c>
      <c r="VLR16" s="140" t="s">
        <v>454</v>
      </c>
      <c r="VLS16" s="140" t="s">
        <v>454</v>
      </c>
      <c r="VLT16" s="140" t="s">
        <v>454</v>
      </c>
      <c r="VLU16" s="140" t="s">
        <v>454</v>
      </c>
      <c r="VLV16" s="140" t="s">
        <v>454</v>
      </c>
      <c r="VLW16" s="140" t="s">
        <v>454</v>
      </c>
      <c r="VLX16" s="140" t="s">
        <v>454</v>
      </c>
      <c r="VLY16" s="140" t="s">
        <v>454</v>
      </c>
      <c r="VLZ16" s="140" t="s">
        <v>454</v>
      </c>
      <c r="VMA16" s="140" t="s">
        <v>454</v>
      </c>
      <c r="VMB16" s="140" t="s">
        <v>454</v>
      </c>
      <c r="VMC16" s="140" t="s">
        <v>454</v>
      </c>
      <c r="VMD16" s="140" t="s">
        <v>454</v>
      </c>
      <c r="VME16" s="140" t="s">
        <v>454</v>
      </c>
      <c r="VMF16" s="140" t="s">
        <v>454</v>
      </c>
      <c r="VMG16" s="140" t="s">
        <v>454</v>
      </c>
      <c r="VMH16" s="140" t="s">
        <v>454</v>
      </c>
      <c r="VMI16" s="140" t="s">
        <v>454</v>
      </c>
      <c r="VMJ16" s="140" t="s">
        <v>454</v>
      </c>
      <c r="VMK16" s="140" t="s">
        <v>454</v>
      </c>
      <c r="VML16" s="140" t="s">
        <v>454</v>
      </c>
      <c r="VMM16" s="140" t="s">
        <v>454</v>
      </c>
      <c r="VMN16" s="140" t="s">
        <v>454</v>
      </c>
      <c r="VMO16" s="140" t="s">
        <v>454</v>
      </c>
      <c r="VMP16" s="140" t="s">
        <v>454</v>
      </c>
      <c r="VMQ16" s="140" t="s">
        <v>454</v>
      </c>
      <c r="VMR16" s="140" t="s">
        <v>454</v>
      </c>
      <c r="VMS16" s="140" t="s">
        <v>454</v>
      </c>
      <c r="VMT16" s="140" t="s">
        <v>454</v>
      </c>
      <c r="VMU16" s="140" t="s">
        <v>454</v>
      </c>
      <c r="VMV16" s="140" t="s">
        <v>454</v>
      </c>
      <c r="VMW16" s="140" t="s">
        <v>454</v>
      </c>
      <c r="VMX16" s="140" t="s">
        <v>454</v>
      </c>
      <c r="VMY16" s="140" t="s">
        <v>454</v>
      </c>
      <c r="VMZ16" s="140" t="s">
        <v>454</v>
      </c>
      <c r="VNA16" s="140" t="s">
        <v>454</v>
      </c>
      <c r="VNB16" s="140" t="s">
        <v>454</v>
      </c>
      <c r="VNC16" s="140" t="s">
        <v>454</v>
      </c>
      <c r="VND16" s="140" t="s">
        <v>454</v>
      </c>
      <c r="VNE16" s="140" t="s">
        <v>454</v>
      </c>
      <c r="VNF16" s="140" t="s">
        <v>454</v>
      </c>
      <c r="VNG16" s="140" t="s">
        <v>454</v>
      </c>
      <c r="VNH16" s="140" t="s">
        <v>454</v>
      </c>
      <c r="VNI16" s="140" t="s">
        <v>454</v>
      </c>
      <c r="VNJ16" s="140" t="s">
        <v>454</v>
      </c>
      <c r="VNK16" s="140" t="s">
        <v>454</v>
      </c>
      <c r="VNL16" s="140" t="s">
        <v>454</v>
      </c>
      <c r="VNM16" s="140" t="s">
        <v>454</v>
      </c>
      <c r="VNN16" s="140" t="s">
        <v>454</v>
      </c>
      <c r="VNO16" s="140" t="s">
        <v>454</v>
      </c>
      <c r="VNP16" s="140" t="s">
        <v>454</v>
      </c>
      <c r="VNQ16" s="140" t="s">
        <v>454</v>
      </c>
      <c r="VNR16" s="140" t="s">
        <v>454</v>
      </c>
      <c r="VNS16" s="140" t="s">
        <v>454</v>
      </c>
      <c r="VNT16" s="140" t="s">
        <v>454</v>
      </c>
      <c r="VNU16" s="140" t="s">
        <v>454</v>
      </c>
      <c r="VNV16" s="140" t="s">
        <v>454</v>
      </c>
      <c r="VNW16" s="140" t="s">
        <v>454</v>
      </c>
      <c r="VNX16" s="140" t="s">
        <v>454</v>
      </c>
      <c r="VNY16" s="140" t="s">
        <v>454</v>
      </c>
      <c r="VNZ16" s="140" t="s">
        <v>454</v>
      </c>
      <c r="VOA16" s="140" t="s">
        <v>454</v>
      </c>
      <c r="VOB16" s="140" t="s">
        <v>454</v>
      </c>
      <c r="VOC16" s="140" t="s">
        <v>454</v>
      </c>
      <c r="VOD16" s="140" t="s">
        <v>454</v>
      </c>
      <c r="VOE16" s="140" t="s">
        <v>454</v>
      </c>
      <c r="VOF16" s="140" t="s">
        <v>454</v>
      </c>
      <c r="VOG16" s="140" t="s">
        <v>454</v>
      </c>
      <c r="VOH16" s="140" t="s">
        <v>454</v>
      </c>
      <c r="VOI16" s="140" t="s">
        <v>454</v>
      </c>
      <c r="VOJ16" s="140" t="s">
        <v>454</v>
      </c>
      <c r="VOK16" s="140" t="s">
        <v>454</v>
      </c>
      <c r="VOL16" s="140" t="s">
        <v>454</v>
      </c>
      <c r="VOM16" s="140" t="s">
        <v>454</v>
      </c>
      <c r="VON16" s="140" t="s">
        <v>454</v>
      </c>
      <c r="VOO16" s="140" t="s">
        <v>454</v>
      </c>
      <c r="VOP16" s="140" t="s">
        <v>454</v>
      </c>
      <c r="VOQ16" s="140" t="s">
        <v>454</v>
      </c>
      <c r="VOR16" s="140" t="s">
        <v>454</v>
      </c>
      <c r="VOS16" s="140" t="s">
        <v>454</v>
      </c>
      <c r="VOT16" s="140" t="s">
        <v>454</v>
      </c>
      <c r="VOU16" s="140" t="s">
        <v>454</v>
      </c>
      <c r="VOV16" s="140" t="s">
        <v>454</v>
      </c>
      <c r="VOW16" s="140" t="s">
        <v>454</v>
      </c>
      <c r="VOX16" s="140" t="s">
        <v>454</v>
      </c>
      <c r="VOY16" s="140" t="s">
        <v>454</v>
      </c>
      <c r="VOZ16" s="140" t="s">
        <v>454</v>
      </c>
      <c r="VPA16" s="140" t="s">
        <v>454</v>
      </c>
      <c r="VPB16" s="140" t="s">
        <v>454</v>
      </c>
      <c r="VPC16" s="140" t="s">
        <v>454</v>
      </c>
      <c r="VPD16" s="140" t="s">
        <v>454</v>
      </c>
      <c r="VPE16" s="140" t="s">
        <v>454</v>
      </c>
      <c r="VPF16" s="140" t="s">
        <v>454</v>
      </c>
      <c r="VPG16" s="140" t="s">
        <v>454</v>
      </c>
      <c r="VPH16" s="140" t="s">
        <v>454</v>
      </c>
      <c r="VPI16" s="140" t="s">
        <v>454</v>
      </c>
      <c r="VPJ16" s="140" t="s">
        <v>454</v>
      </c>
      <c r="VPK16" s="140" t="s">
        <v>454</v>
      </c>
      <c r="VPL16" s="140" t="s">
        <v>454</v>
      </c>
      <c r="VPM16" s="140" t="s">
        <v>454</v>
      </c>
      <c r="VPN16" s="140" t="s">
        <v>454</v>
      </c>
      <c r="VPO16" s="140" t="s">
        <v>454</v>
      </c>
      <c r="VPP16" s="140" t="s">
        <v>454</v>
      </c>
      <c r="VPQ16" s="140" t="s">
        <v>454</v>
      </c>
      <c r="VPR16" s="140" t="s">
        <v>454</v>
      </c>
      <c r="VPS16" s="140" t="s">
        <v>454</v>
      </c>
      <c r="VPT16" s="140" t="s">
        <v>454</v>
      </c>
      <c r="VPU16" s="140" t="s">
        <v>454</v>
      </c>
      <c r="VPV16" s="140" t="s">
        <v>454</v>
      </c>
      <c r="VPW16" s="140" t="s">
        <v>454</v>
      </c>
      <c r="VPX16" s="140" t="s">
        <v>454</v>
      </c>
      <c r="VPY16" s="140" t="s">
        <v>454</v>
      </c>
      <c r="VPZ16" s="140" t="s">
        <v>454</v>
      </c>
      <c r="VQA16" s="140" t="s">
        <v>454</v>
      </c>
      <c r="VQB16" s="140" t="s">
        <v>454</v>
      </c>
      <c r="VQC16" s="140" t="s">
        <v>454</v>
      </c>
      <c r="VQD16" s="140" t="s">
        <v>454</v>
      </c>
      <c r="VQE16" s="140" t="s">
        <v>454</v>
      </c>
      <c r="VQF16" s="140" t="s">
        <v>454</v>
      </c>
      <c r="VQG16" s="140" t="s">
        <v>454</v>
      </c>
      <c r="VQH16" s="140" t="s">
        <v>454</v>
      </c>
      <c r="VQI16" s="140" t="s">
        <v>454</v>
      </c>
      <c r="VQJ16" s="140" t="s">
        <v>454</v>
      </c>
      <c r="VQK16" s="140" t="s">
        <v>454</v>
      </c>
      <c r="VQL16" s="140" t="s">
        <v>454</v>
      </c>
      <c r="VQM16" s="140" t="s">
        <v>454</v>
      </c>
      <c r="VQN16" s="140" t="s">
        <v>454</v>
      </c>
      <c r="VQO16" s="140" t="s">
        <v>454</v>
      </c>
      <c r="VQP16" s="140" t="s">
        <v>454</v>
      </c>
      <c r="VQQ16" s="140" t="s">
        <v>454</v>
      </c>
      <c r="VQR16" s="140" t="s">
        <v>454</v>
      </c>
      <c r="VQS16" s="140" t="s">
        <v>454</v>
      </c>
      <c r="VQT16" s="140" t="s">
        <v>454</v>
      </c>
      <c r="VQU16" s="140" t="s">
        <v>454</v>
      </c>
      <c r="VQV16" s="140" t="s">
        <v>454</v>
      </c>
      <c r="VQW16" s="140" t="s">
        <v>454</v>
      </c>
      <c r="VQX16" s="140" t="s">
        <v>454</v>
      </c>
      <c r="VQY16" s="140" t="s">
        <v>454</v>
      </c>
      <c r="VQZ16" s="140" t="s">
        <v>454</v>
      </c>
      <c r="VRA16" s="140" t="s">
        <v>454</v>
      </c>
      <c r="VRB16" s="140" t="s">
        <v>454</v>
      </c>
      <c r="VRC16" s="140" t="s">
        <v>454</v>
      </c>
      <c r="VRD16" s="140" t="s">
        <v>454</v>
      </c>
      <c r="VRE16" s="140" t="s">
        <v>454</v>
      </c>
      <c r="VRF16" s="140" t="s">
        <v>454</v>
      </c>
      <c r="VRG16" s="140" t="s">
        <v>454</v>
      </c>
      <c r="VRH16" s="140" t="s">
        <v>454</v>
      </c>
      <c r="VRI16" s="140" t="s">
        <v>454</v>
      </c>
      <c r="VRJ16" s="140" t="s">
        <v>454</v>
      </c>
      <c r="VRK16" s="140" t="s">
        <v>454</v>
      </c>
      <c r="VRL16" s="140" t="s">
        <v>454</v>
      </c>
      <c r="VRM16" s="140" t="s">
        <v>454</v>
      </c>
      <c r="VRN16" s="140" t="s">
        <v>454</v>
      </c>
      <c r="VRO16" s="140" t="s">
        <v>454</v>
      </c>
      <c r="VRP16" s="140" t="s">
        <v>454</v>
      </c>
      <c r="VRQ16" s="140" t="s">
        <v>454</v>
      </c>
      <c r="VRR16" s="140" t="s">
        <v>454</v>
      </c>
      <c r="VRS16" s="140" t="s">
        <v>454</v>
      </c>
      <c r="VRT16" s="140" t="s">
        <v>454</v>
      </c>
      <c r="VRU16" s="140" t="s">
        <v>454</v>
      </c>
      <c r="VRV16" s="140" t="s">
        <v>454</v>
      </c>
      <c r="VRW16" s="140" t="s">
        <v>454</v>
      </c>
      <c r="VRX16" s="140" t="s">
        <v>454</v>
      </c>
      <c r="VRY16" s="140" t="s">
        <v>454</v>
      </c>
      <c r="VRZ16" s="140" t="s">
        <v>454</v>
      </c>
      <c r="VSA16" s="140" t="s">
        <v>454</v>
      </c>
      <c r="VSB16" s="140" t="s">
        <v>454</v>
      </c>
      <c r="VSC16" s="140" t="s">
        <v>454</v>
      </c>
      <c r="VSD16" s="140" t="s">
        <v>454</v>
      </c>
      <c r="VSE16" s="140" t="s">
        <v>454</v>
      </c>
      <c r="VSF16" s="140" t="s">
        <v>454</v>
      </c>
      <c r="VSG16" s="140" t="s">
        <v>454</v>
      </c>
      <c r="VSH16" s="140" t="s">
        <v>454</v>
      </c>
      <c r="VSI16" s="140" t="s">
        <v>454</v>
      </c>
      <c r="VSJ16" s="140" t="s">
        <v>454</v>
      </c>
      <c r="VSK16" s="140" t="s">
        <v>454</v>
      </c>
      <c r="VSL16" s="140" t="s">
        <v>454</v>
      </c>
      <c r="VSM16" s="140" t="s">
        <v>454</v>
      </c>
      <c r="VSN16" s="140" t="s">
        <v>454</v>
      </c>
      <c r="VSO16" s="140" t="s">
        <v>454</v>
      </c>
      <c r="VSP16" s="140" t="s">
        <v>454</v>
      </c>
      <c r="VSQ16" s="140" t="s">
        <v>454</v>
      </c>
      <c r="VSR16" s="140" t="s">
        <v>454</v>
      </c>
      <c r="VSS16" s="140" t="s">
        <v>454</v>
      </c>
      <c r="VST16" s="140" t="s">
        <v>454</v>
      </c>
      <c r="VSU16" s="140" t="s">
        <v>454</v>
      </c>
      <c r="VSV16" s="140" t="s">
        <v>454</v>
      </c>
      <c r="VSW16" s="140" t="s">
        <v>454</v>
      </c>
      <c r="VSX16" s="140" t="s">
        <v>454</v>
      </c>
      <c r="VSY16" s="140" t="s">
        <v>454</v>
      </c>
      <c r="VSZ16" s="140" t="s">
        <v>454</v>
      </c>
      <c r="VTA16" s="140" t="s">
        <v>454</v>
      </c>
      <c r="VTB16" s="140" t="s">
        <v>454</v>
      </c>
      <c r="VTC16" s="140" t="s">
        <v>454</v>
      </c>
      <c r="VTD16" s="140" t="s">
        <v>454</v>
      </c>
      <c r="VTE16" s="140" t="s">
        <v>454</v>
      </c>
      <c r="VTF16" s="140" t="s">
        <v>454</v>
      </c>
      <c r="VTG16" s="140" t="s">
        <v>454</v>
      </c>
      <c r="VTH16" s="140" t="s">
        <v>454</v>
      </c>
      <c r="VTI16" s="140" t="s">
        <v>454</v>
      </c>
      <c r="VTJ16" s="140" t="s">
        <v>454</v>
      </c>
      <c r="VTK16" s="140" t="s">
        <v>454</v>
      </c>
      <c r="VTL16" s="140" t="s">
        <v>454</v>
      </c>
      <c r="VTM16" s="140" t="s">
        <v>454</v>
      </c>
      <c r="VTN16" s="140" t="s">
        <v>454</v>
      </c>
      <c r="VTO16" s="140" t="s">
        <v>454</v>
      </c>
      <c r="VTP16" s="140" t="s">
        <v>454</v>
      </c>
      <c r="VTQ16" s="140" t="s">
        <v>454</v>
      </c>
      <c r="VTR16" s="140" t="s">
        <v>454</v>
      </c>
      <c r="VTS16" s="140" t="s">
        <v>454</v>
      </c>
      <c r="VTT16" s="140" t="s">
        <v>454</v>
      </c>
      <c r="VTU16" s="140" t="s">
        <v>454</v>
      </c>
      <c r="VTV16" s="140" t="s">
        <v>454</v>
      </c>
      <c r="VTW16" s="140" t="s">
        <v>454</v>
      </c>
      <c r="VTX16" s="140" t="s">
        <v>454</v>
      </c>
      <c r="VTY16" s="140" t="s">
        <v>454</v>
      </c>
      <c r="VTZ16" s="140" t="s">
        <v>454</v>
      </c>
      <c r="VUA16" s="140" t="s">
        <v>454</v>
      </c>
      <c r="VUB16" s="140" t="s">
        <v>454</v>
      </c>
      <c r="VUC16" s="140" t="s">
        <v>454</v>
      </c>
      <c r="VUD16" s="140" t="s">
        <v>454</v>
      </c>
      <c r="VUE16" s="140" t="s">
        <v>454</v>
      </c>
      <c r="VUF16" s="140" t="s">
        <v>454</v>
      </c>
      <c r="VUG16" s="140" t="s">
        <v>454</v>
      </c>
      <c r="VUH16" s="140" t="s">
        <v>454</v>
      </c>
      <c r="VUI16" s="140" t="s">
        <v>454</v>
      </c>
      <c r="VUJ16" s="140" t="s">
        <v>454</v>
      </c>
      <c r="VUK16" s="140" t="s">
        <v>454</v>
      </c>
      <c r="VUL16" s="140" t="s">
        <v>454</v>
      </c>
      <c r="VUM16" s="140" t="s">
        <v>454</v>
      </c>
      <c r="VUN16" s="140" t="s">
        <v>454</v>
      </c>
      <c r="VUO16" s="140" t="s">
        <v>454</v>
      </c>
      <c r="VUP16" s="140" t="s">
        <v>454</v>
      </c>
      <c r="VUQ16" s="140" t="s">
        <v>454</v>
      </c>
      <c r="VUR16" s="140" t="s">
        <v>454</v>
      </c>
      <c r="VUS16" s="140" t="s">
        <v>454</v>
      </c>
      <c r="VUT16" s="140" t="s">
        <v>454</v>
      </c>
      <c r="VUU16" s="140" t="s">
        <v>454</v>
      </c>
      <c r="VUV16" s="140" t="s">
        <v>454</v>
      </c>
      <c r="VUW16" s="140" t="s">
        <v>454</v>
      </c>
      <c r="VUX16" s="140" t="s">
        <v>454</v>
      </c>
      <c r="VUY16" s="140" t="s">
        <v>454</v>
      </c>
      <c r="VUZ16" s="140" t="s">
        <v>454</v>
      </c>
      <c r="VVA16" s="140" t="s">
        <v>454</v>
      </c>
      <c r="VVB16" s="140" t="s">
        <v>454</v>
      </c>
      <c r="VVC16" s="140" t="s">
        <v>454</v>
      </c>
      <c r="VVD16" s="140" t="s">
        <v>454</v>
      </c>
      <c r="VVE16" s="140" t="s">
        <v>454</v>
      </c>
      <c r="VVF16" s="140" t="s">
        <v>454</v>
      </c>
      <c r="VVG16" s="140" t="s">
        <v>454</v>
      </c>
      <c r="VVH16" s="140" t="s">
        <v>454</v>
      </c>
      <c r="VVI16" s="140" t="s">
        <v>454</v>
      </c>
      <c r="VVJ16" s="140" t="s">
        <v>454</v>
      </c>
      <c r="VVK16" s="140" t="s">
        <v>454</v>
      </c>
      <c r="VVL16" s="140" t="s">
        <v>454</v>
      </c>
      <c r="VVM16" s="140" t="s">
        <v>454</v>
      </c>
      <c r="VVN16" s="140" t="s">
        <v>454</v>
      </c>
      <c r="VVO16" s="140" t="s">
        <v>454</v>
      </c>
      <c r="VVP16" s="140" t="s">
        <v>454</v>
      </c>
      <c r="VVQ16" s="140" t="s">
        <v>454</v>
      </c>
      <c r="VVR16" s="140" t="s">
        <v>454</v>
      </c>
      <c r="VVS16" s="140" t="s">
        <v>454</v>
      </c>
      <c r="VVT16" s="140" t="s">
        <v>454</v>
      </c>
      <c r="VVU16" s="140" t="s">
        <v>454</v>
      </c>
      <c r="VVV16" s="140" t="s">
        <v>454</v>
      </c>
      <c r="VVW16" s="140" t="s">
        <v>454</v>
      </c>
      <c r="VVX16" s="140" t="s">
        <v>454</v>
      </c>
      <c r="VVY16" s="140" t="s">
        <v>454</v>
      </c>
      <c r="VVZ16" s="140" t="s">
        <v>454</v>
      </c>
      <c r="VWA16" s="140" t="s">
        <v>454</v>
      </c>
      <c r="VWB16" s="140" t="s">
        <v>454</v>
      </c>
      <c r="VWC16" s="140" t="s">
        <v>454</v>
      </c>
      <c r="VWD16" s="140" t="s">
        <v>454</v>
      </c>
      <c r="VWE16" s="140" t="s">
        <v>454</v>
      </c>
      <c r="VWF16" s="140" t="s">
        <v>454</v>
      </c>
      <c r="VWG16" s="140" t="s">
        <v>454</v>
      </c>
      <c r="VWH16" s="140" t="s">
        <v>454</v>
      </c>
      <c r="VWI16" s="140" t="s">
        <v>454</v>
      </c>
      <c r="VWJ16" s="140" t="s">
        <v>454</v>
      </c>
      <c r="VWK16" s="140" t="s">
        <v>454</v>
      </c>
      <c r="VWL16" s="140" t="s">
        <v>454</v>
      </c>
      <c r="VWM16" s="140" t="s">
        <v>454</v>
      </c>
      <c r="VWN16" s="140" t="s">
        <v>454</v>
      </c>
      <c r="VWO16" s="140" t="s">
        <v>454</v>
      </c>
      <c r="VWP16" s="140" t="s">
        <v>454</v>
      </c>
      <c r="VWQ16" s="140" t="s">
        <v>454</v>
      </c>
      <c r="VWR16" s="140" t="s">
        <v>454</v>
      </c>
      <c r="VWS16" s="140" t="s">
        <v>454</v>
      </c>
      <c r="VWT16" s="140" t="s">
        <v>454</v>
      </c>
      <c r="VWU16" s="140" t="s">
        <v>454</v>
      </c>
      <c r="VWV16" s="140" t="s">
        <v>454</v>
      </c>
      <c r="VWW16" s="140" t="s">
        <v>454</v>
      </c>
      <c r="VWX16" s="140" t="s">
        <v>454</v>
      </c>
      <c r="VWY16" s="140" t="s">
        <v>454</v>
      </c>
      <c r="VWZ16" s="140" t="s">
        <v>454</v>
      </c>
      <c r="VXA16" s="140" t="s">
        <v>454</v>
      </c>
      <c r="VXB16" s="140" t="s">
        <v>454</v>
      </c>
      <c r="VXC16" s="140" t="s">
        <v>454</v>
      </c>
      <c r="VXD16" s="140" t="s">
        <v>454</v>
      </c>
      <c r="VXE16" s="140" t="s">
        <v>454</v>
      </c>
      <c r="VXF16" s="140" t="s">
        <v>454</v>
      </c>
      <c r="VXG16" s="140" t="s">
        <v>454</v>
      </c>
      <c r="VXH16" s="140" t="s">
        <v>454</v>
      </c>
      <c r="VXI16" s="140" t="s">
        <v>454</v>
      </c>
      <c r="VXJ16" s="140" t="s">
        <v>454</v>
      </c>
      <c r="VXK16" s="140" t="s">
        <v>454</v>
      </c>
      <c r="VXL16" s="140" t="s">
        <v>454</v>
      </c>
      <c r="VXM16" s="140" t="s">
        <v>454</v>
      </c>
      <c r="VXN16" s="140" t="s">
        <v>454</v>
      </c>
      <c r="VXO16" s="140" t="s">
        <v>454</v>
      </c>
      <c r="VXP16" s="140" t="s">
        <v>454</v>
      </c>
      <c r="VXQ16" s="140" t="s">
        <v>454</v>
      </c>
      <c r="VXR16" s="140" t="s">
        <v>454</v>
      </c>
      <c r="VXS16" s="140" t="s">
        <v>454</v>
      </c>
      <c r="VXT16" s="140" t="s">
        <v>454</v>
      </c>
      <c r="VXU16" s="140" t="s">
        <v>454</v>
      </c>
      <c r="VXV16" s="140" t="s">
        <v>454</v>
      </c>
      <c r="VXW16" s="140" t="s">
        <v>454</v>
      </c>
      <c r="VXX16" s="140" t="s">
        <v>454</v>
      </c>
      <c r="VXY16" s="140" t="s">
        <v>454</v>
      </c>
      <c r="VXZ16" s="140" t="s">
        <v>454</v>
      </c>
      <c r="VYA16" s="140" t="s">
        <v>454</v>
      </c>
      <c r="VYB16" s="140" t="s">
        <v>454</v>
      </c>
      <c r="VYC16" s="140" t="s">
        <v>454</v>
      </c>
      <c r="VYD16" s="140" t="s">
        <v>454</v>
      </c>
      <c r="VYE16" s="140" t="s">
        <v>454</v>
      </c>
      <c r="VYF16" s="140" t="s">
        <v>454</v>
      </c>
      <c r="VYG16" s="140" t="s">
        <v>454</v>
      </c>
      <c r="VYH16" s="140" t="s">
        <v>454</v>
      </c>
      <c r="VYI16" s="140" t="s">
        <v>454</v>
      </c>
      <c r="VYJ16" s="140" t="s">
        <v>454</v>
      </c>
      <c r="VYK16" s="140" t="s">
        <v>454</v>
      </c>
      <c r="VYL16" s="140" t="s">
        <v>454</v>
      </c>
      <c r="VYM16" s="140" t="s">
        <v>454</v>
      </c>
      <c r="VYN16" s="140" t="s">
        <v>454</v>
      </c>
      <c r="VYO16" s="140" t="s">
        <v>454</v>
      </c>
      <c r="VYP16" s="140" t="s">
        <v>454</v>
      </c>
      <c r="VYQ16" s="140" t="s">
        <v>454</v>
      </c>
      <c r="VYR16" s="140" t="s">
        <v>454</v>
      </c>
      <c r="VYS16" s="140" t="s">
        <v>454</v>
      </c>
      <c r="VYT16" s="140" t="s">
        <v>454</v>
      </c>
      <c r="VYU16" s="140" t="s">
        <v>454</v>
      </c>
      <c r="VYV16" s="140" t="s">
        <v>454</v>
      </c>
      <c r="VYW16" s="140" t="s">
        <v>454</v>
      </c>
      <c r="VYX16" s="140" t="s">
        <v>454</v>
      </c>
      <c r="VYY16" s="140" t="s">
        <v>454</v>
      </c>
      <c r="VYZ16" s="140" t="s">
        <v>454</v>
      </c>
      <c r="VZA16" s="140" t="s">
        <v>454</v>
      </c>
      <c r="VZB16" s="140" t="s">
        <v>454</v>
      </c>
      <c r="VZC16" s="140" t="s">
        <v>454</v>
      </c>
      <c r="VZD16" s="140" t="s">
        <v>454</v>
      </c>
      <c r="VZE16" s="140" t="s">
        <v>454</v>
      </c>
      <c r="VZF16" s="140" t="s">
        <v>454</v>
      </c>
      <c r="VZG16" s="140" t="s">
        <v>454</v>
      </c>
      <c r="VZH16" s="140" t="s">
        <v>454</v>
      </c>
      <c r="VZI16" s="140" t="s">
        <v>454</v>
      </c>
      <c r="VZJ16" s="140" t="s">
        <v>454</v>
      </c>
      <c r="VZK16" s="140" t="s">
        <v>454</v>
      </c>
      <c r="VZL16" s="140" t="s">
        <v>454</v>
      </c>
      <c r="VZM16" s="140" t="s">
        <v>454</v>
      </c>
      <c r="VZN16" s="140" t="s">
        <v>454</v>
      </c>
      <c r="VZO16" s="140" t="s">
        <v>454</v>
      </c>
      <c r="VZP16" s="140" t="s">
        <v>454</v>
      </c>
      <c r="VZQ16" s="140" t="s">
        <v>454</v>
      </c>
      <c r="VZR16" s="140" t="s">
        <v>454</v>
      </c>
      <c r="VZS16" s="140" t="s">
        <v>454</v>
      </c>
      <c r="VZT16" s="140" t="s">
        <v>454</v>
      </c>
      <c r="VZU16" s="140" t="s">
        <v>454</v>
      </c>
      <c r="VZV16" s="140" t="s">
        <v>454</v>
      </c>
      <c r="VZW16" s="140" t="s">
        <v>454</v>
      </c>
      <c r="VZX16" s="140" t="s">
        <v>454</v>
      </c>
      <c r="VZY16" s="140" t="s">
        <v>454</v>
      </c>
      <c r="VZZ16" s="140" t="s">
        <v>454</v>
      </c>
      <c r="WAA16" s="140" t="s">
        <v>454</v>
      </c>
      <c r="WAB16" s="140" t="s">
        <v>454</v>
      </c>
      <c r="WAC16" s="140" t="s">
        <v>454</v>
      </c>
      <c r="WAD16" s="140" t="s">
        <v>454</v>
      </c>
      <c r="WAE16" s="140" t="s">
        <v>454</v>
      </c>
      <c r="WAF16" s="140" t="s">
        <v>454</v>
      </c>
      <c r="WAG16" s="140" t="s">
        <v>454</v>
      </c>
      <c r="WAH16" s="140" t="s">
        <v>454</v>
      </c>
      <c r="WAI16" s="140" t="s">
        <v>454</v>
      </c>
      <c r="WAJ16" s="140" t="s">
        <v>454</v>
      </c>
      <c r="WAK16" s="140" t="s">
        <v>454</v>
      </c>
      <c r="WAL16" s="140" t="s">
        <v>454</v>
      </c>
      <c r="WAM16" s="140" t="s">
        <v>454</v>
      </c>
      <c r="WAN16" s="140" t="s">
        <v>454</v>
      </c>
      <c r="WAO16" s="140" t="s">
        <v>454</v>
      </c>
      <c r="WAP16" s="140" t="s">
        <v>454</v>
      </c>
      <c r="WAQ16" s="140" t="s">
        <v>454</v>
      </c>
      <c r="WAR16" s="140" t="s">
        <v>454</v>
      </c>
      <c r="WAS16" s="140" t="s">
        <v>454</v>
      </c>
      <c r="WAT16" s="140" t="s">
        <v>454</v>
      </c>
      <c r="WAU16" s="140" t="s">
        <v>454</v>
      </c>
      <c r="WAV16" s="140" t="s">
        <v>454</v>
      </c>
      <c r="WAW16" s="140" t="s">
        <v>454</v>
      </c>
      <c r="WAX16" s="140" t="s">
        <v>454</v>
      </c>
      <c r="WAY16" s="140" t="s">
        <v>454</v>
      </c>
      <c r="WAZ16" s="140" t="s">
        <v>454</v>
      </c>
      <c r="WBA16" s="140" t="s">
        <v>454</v>
      </c>
      <c r="WBB16" s="140" t="s">
        <v>454</v>
      </c>
      <c r="WBC16" s="140" t="s">
        <v>454</v>
      </c>
      <c r="WBD16" s="140" t="s">
        <v>454</v>
      </c>
      <c r="WBE16" s="140" t="s">
        <v>454</v>
      </c>
      <c r="WBF16" s="140" t="s">
        <v>454</v>
      </c>
      <c r="WBG16" s="140" t="s">
        <v>454</v>
      </c>
      <c r="WBH16" s="140" t="s">
        <v>454</v>
      </c>
      <c r="WBI16" s="140" t="s">
        <v>454</v>
      </c>
      <c r="WBJ16" s="140" t="s">
        <v>454</v>
      </c>
      <c r="WBK16" s="140" t="s">
        <v>454</v>
      </c>
      <c r="WBL16" s="140" t="s">
        <v>454</v>
      </c>
      <c r="WBM16" s="140" t="s">
        <v>454</v>
      </c>
      <c r="WBN16" s="140" t="s">
        <v>454</v>
      </c>
      <c r="WBO16" s="140" t="s">
        <v>454</v>
      </c>
      <c r="WBP16" s="140" t="s">
        <v>454</v>
      </c>
      <c r="WBQ16" s="140" t="s">
        <v>454</v>
      </c>
      <c r="WBR16" s="140" t="s">
        <v>454</v>
      </c>
      <c r="WBS16" s="140" t="s">
        <v>454</v>
      </c>
      <c r="WBT16" s="140" t="s">
        <v>454</v>
      </c>
      <c r="WBU16" s="140" t="s">
        <v>454</v>
      </c>
      <c r="WBV16" s="140" t="s">
        <v>454</v>
      </c>
      <c r="WBW16" s="140" t="s">
        <v>454</v>
      </c>
      <c r="WBX16" s="140" t="s">
        <v>454</v>
      </c>
      <c r="WBY16" s="140" t="s">
        <v>454</v>
      </c>
      <c r="WBZ16" s="140" t="s">
        <v>454</v>
      </c>
      <c r="WCA16" s="140" t="s">
        <v>454</v>
      </c>
      <c r="WCB16" s="140" t="s">
        <v>454</v>
      </c>
      <c r="WCC16" s="140" t="s">
        <v>454</v>
      </c>
      <c r="WCD16" s="140" t="s">
        <v>454</v>
      </c>
      <c r="WCE16" s="140" t="s">
        <v>454</v>
      </c>
      <c r="WCF16" s="140" t="s">
        <v>454</v>
      </c>
      <c r="WCG16" s="140" t="s">
        <v>454</v>
      </c>
      <c r="WCH16" s="140" t="s">
        <v>454</v>
      </c>
      <c r="WCI16" s="140" t="s">
        <v>454</v>
      </c>
      <c r="WCJ16" s="140" t="s">
        <v>454</v>
      </c>
      <c r="WCK16" s="140" t="s">
        <v>454</v>
      </c>
      <c r="WCL16" s="140" t="s">
        <v>454</v>
      </c>
      <c r="WCM16" s="140" t="s">
        <v>454</v>
      </c>
      <c r="WCN16" s="140" t="s">
        <v>454</v>
      </c>
      <c r="WCO16" s="140" t="s">
        <v>454</v>
      </c>
      <c r="WCP16" s="140" t="s">
        <v>454</v>
      </c>
      <c r="WCQ16" s="140" t="s">
        <v>454</v>
      </c>
      <c r="WCR16" s="140" t="s">
        <v>454</v>
      </c>
      <c r="WCS16" s="140" t="s">
        <v>454</v>
      </c>
      <c r="WCT16" s="140" t="s">
        <v>454</v>
      </c>
      <c r="WCU16" s="140" t="s">
        <v>454</v>
      </c>
      <c r="WCV16" s="140" t="s">
        <v>454</v>
      </c>
      <c r="WCW16" s="140" t="s">
        <v>454</v>
      </c>
      <c r="WCX16" s="140" t="s">
        <v>454</v>
      </c>
      <c r="WCY16" s="140" t="s">
        <v>454</v>
      </c>
      <c r="WCZ16" s="140" t="s">
        <v>454</v>
      </c>
      <c r="WDA16" s="140" t="s">
        <v>454</v>
      </c>
      <c r="WDB16" s="140" t="s">
        <v>454</v>
      </c>
      <c r="WDC16" s="140" t="s">
        <v>454</v>
      </c>
      <c r="WDD16" s="140" t="s">
        <v>454</v>
      </c>
      <c r="WDE16" s="140" t="s">
        <v>454</v>
      </c>
      <c r="WDF16" s="140" t="s">
        <v>454</v>
      </c>
      <c r="WDG16" s="140" t="s">
        <v>454</v>
      </c>
      <c r="WDH16" s="140" t="s">
        <v>454</v>
      </c>
      <c r="WDI16" s="140" t="s">
        <v>454</v>
      </c>
      <c r="WDJ16" s="140" t="s">
        <v>454</v>
      </c>
      <c r="WDK16" s="140" t="s">
        <v>454</v>
      </c>
      <c r="WDL16" s="140" t="s">
        <v>454</v>
      </c>
      <c r="WDM16" s="140" t="s">
        <v>454</v>
      </c>
      <c r="WDN16" s="140" t="s">
        <v>454</v>
      </c>
      <c r="WDO16" s="140" t="s">
        <v>454</v>
      </c>
      <c r="WDP16" s="140" t="s">
        <v>454</v>
      </c>
      <c r="WDQ16" s="140" t="s">
        <v>454</v>
      </c>
      <c r="WDR16" s="140" t="s">
        <v>454</v>
      </c>
      <c r="WDS16" s="140" t="s">
        <v>454</v>
      </c>
      <c r="WDT16" s="140" t="s">
        <v>454</v>
      </c>
      <c r="WDU16" s="140" t="s">
        <v>454</v>
      </c>
      <c r="WDV16" s="140" t="s">
        <v>454</v>
      </c>
      <c r="WDW16" s="140" t="s">
        <v>454</v>
      </c>
      <c r="WDX16" s="140" t="s">
        <v>454</v>
      </c>
      <c r="WDY16" s="140" t="s">
        <v>454</v>
      </c>
      <c r="WDZ16" s="140" t="s">
        <v>454</v>
      </c>
      <c r="WEA16" s="140" t="s">
        <v>454</v>
      </c>
      <c r="WEB16" s="140" t="s">
        <v>454</v>
      </c>
      <c r="WEC16" s="140" t="s">
        <v>454</v>
      </c>
      <c r="WED16" s="140" t="s">
        <v>454</v>
      </c>
      <c r="WEE16" s="140" t="s">
        <v>454</v>
      </c>
      <c r="WEF16" s="140" t="s">
        <v>454</v>
      </c>
      <c r="WEG16" s="140" t="s">
        <v>454</v>
      </c>
      <c r="WEH16" s="140" t="s">
        <v>454</v>
      </c>
      <c r="WEI16" s="140" t="s">
        <v>454</v>
      </c>
      <c r="WEJ16" s="140" t="s">
        <v>454</v>
      </c>
      <c r="WEK16" s="140" t="s">
        <v>454</v>
      </c>
      <c r="WEL16" s="140" t="s">
        <v>454</v>
      </c>
      <c r="WEM16" s="140" t="s">
        <v>454</v>
      </c>
      <c r="WEN16" s="140" t="s">
        <v>454</v>
      </c>
      <c r="WEO16" s="140" t="s">
        <v>454</v>
      </c>
      <c r="WEP16" s="140" t="s">
        <v>454</v>
      </c>
      <c r="WEQ16" s="140" t="s">
        <v>454</v>
      </c>
      <c r="WER16" s="140" t="s">
        <v>454</v>
      </c>
      <c r="WES16" s="140" t="s">
        <v>454</v>
      </c>
      <c r="WET16" s="140" t="s">
        <v>454</v>
      </c>
      <c r="WEU16" s="140" t="s">
        <v>454</v>
      </c>
      <c r="WEV16" s="140" t="s">
        <v>454</v>
      </c>
      <c r="WEW16" s="140" t="s">
        <v>454</v>
      </c>
      <c r="WEX16" s="140" t="s">
        <v>454</v>
      </c>
      <c r="WEY16" s="140" t="s">
        <v>454</v>
      </c>
      <c r="WEZ16" s="140" t="s">
        <v>454</v>
      </c>
      <c r="WFA16" s="140" t="s">
        <v>454</v>
      </c>
      <c r="WFB16" s="140" t="s">
        <v>454</v>
      </c>
      <c r="WFC16" s="140" t="s">
        <v>454</v>
      </c>
      <c r="WFD16" s="140" t="s">
        <v>454</v>
      </c>
      <c r="WFE16" s="140" t="s">
        <v>454</v>
      </c>
      <c r="WFF16" s="140" t="s">
        <v>454</v>
      </c>
      <c r="WFG16" s="140" t="s">
        <v>454</v>
      </c>
      <c r="WFH16" s="140" t="s">
        <v>454</v>
      </c>
      <c r="WFI16" s="140" t="s">
        <v>454</v>
      </c>
      <c r="WFJ16" s="140" t="s">
        <v>454</v>
      </c>
      <c r="WFK16" s="140" t="s">
        <v>454</v>
      </c>
      <c r="WFL16" s="140" t="s">
        <v>454</v>
      </c>
      <c r="WFM16" s="140" t="s">
        <v>454</v>
      </c>
      <c r="WFN16" s="140" t="s">
        <v>454</v>
      </c>
      <c r="WFO16" s="140" t="s">
        <v>454</v>
      </c>
      <c r="WFP16" s="140" t="s">
        <v>454</v>
      </c>
      <c r="WFQ16" s="140" t="s">
        <v>454</v>
      </c>
      <c r="WFR16" s="140" t="s">
        <v>454</v>
      </c>
      <c r="WFS16" s="140" t="s">
        <v>454</v>
      </c>
      <c r="WFT16" s="140" t="s">
        <v>454</v>
      </c>
      <c r="WFU16" s="140" t="s">
        <v>454</v>
      </c>
      <c r="WFV16" s="140" t="s">
        <v>454</v>
      </c>
      <c r="WFW16" s="140" t="s">
        <v>454</v>
      </c>
      <c r="WFX16" s="140" t="s">
        <v>454</v>
      </c>
      <c r="WFY16" s="140" t="s">
        <v>454</v>
      </c>
      <c r="WFZ16" s="140" t="s">
        <v>454</v>
      </c>
      <c r="WGA16" s="140" t="s">
        <v>454</v>
      </c>
      <c r="WGB16" s="140" t="s">
        <v>454</v>
      </c>
      <c r="WGC16" s="140" t="s">
        <v>454</v>
      </c>
      <c r="WGD16" s="140" t="s">
        <v>454</v>
      </c>
      <c r="WGE16" s="140" t="s">
        <v>454</v>
      </c>
      <c r="WGF16" s="140" t="s">
        <v>454</v>
      </c>
      <c r="WGG16" s="140" t="s">
        <v>454</v>
      </c>
      <c r="WGH16" s="140" t="s">
        <v>454</v>
      </c>
      <c r="WGI16" s="140" t="s">
        <v>454</v>
      </c>
      <c r="WGJ16" s="140" t="s">
        <v>454</v>
      </c>
      <c r="WGK16" s="140" t="s">
        <v>454</v>
      </c>
      <c r="WGL16" s="140" t="s">
        <v>454</v>
      </c>
      <c r="WGM16" s="140" t="s">
        <v>454</v>
      </c>
      <c r="WGN16" s="140" t="s">
        <v>454</v>
      </c>
      <c r="WGO16" s="140" t="s">
        <v>454</v>
      </c>
      <c r="WGP16" s="140" t="s">
        <v>454</v>
      </c>
      <c r="WGQ16" s="140" t="s">
        <v>454</v>
      </c>
      <c r="WGR16" s="140" t="s">
        <v>454</v>
      </c>
      <c r="WGS16" s="140" t="s">
        <v>454</v>
      </c>
      <c r="WGT16" s="140" t="s">
        <v>454</v>
      </c>
      <c r="WGU16" s="140" t="s">
        <v>454</v>
      </c>
      <c r="WGV16" s="140" t="s">
        <v>454</v>
      </c>
      <c r="WGW16" s="140" t="s">
        <v>454</v>
      </c>
      <c r="WGX16" s="140" t="s">
        <v>454</v>
      </c>
      <c r="WGY16" s="140" t="s">
        <v>454</v>
      </c>
      <c r="WGZ16" s="140" t="s">
        <v>454</v>
      </c>
      <c r="WHA16" s="140" t="s">
        <v>454</v>
      </c>
      <c r="WHB16" s="140" t="s">
        <v>454</v>
      </c>
      <c r="WHC16" s="140" t="s">
        <v>454</v>
      </c>
      <c r="WHD16" s="140" t="s">
        <v>454</v>
      </c>
      <c r="WHE16" s="140" t="s">
        <v>454</v>
      </c>
      <c r="WHF16" s="140" t="s">
        <v>454</v>
      </c>
      <c r="WHG16" s="140" t="s">
        <v>454</v>
      </c>
      <c r="WHH16" s="140" t="s">
        <v>454</v>
      </c>
      <c r="WHI16" s="140" t="s">
        <v>454</v>
      </c>
      <c r="WHJ16" s="140" t="s">
        <v>454</v>
      </c>
      <c r="WHK16" s="140" t="s">
        <v>454</v>
      </c>
      <c r="WHL16" s="140" t="s">
        <v>454</v>
      </c>
      <c r="WHM16" s="140" t="s">
        <v>454</v>
      </c>
      <c r="WHN16" s="140" t="s">
        <v>454</v>
      </c>
      <c r="WHO16" s="140" t="s">
        <v>454</v>
      </c>
      <c r="WHP16" s="140" t="s">
        <v>454</v>
      </c>
      <c r="WHQ16" s="140" t="s">
        <v>454</v>
      </c>
      <c r="WHR16" s="140" t="s">
        <v>454</v>
      </c>
      <c r="WHS16" s="140" t="s">
        <v>454</v>
      </c>
      <c r="WHT16" s="140" t="s">
        <v>454</v>
      </c>
      <c r="WHU16" s="140" t="s">
        <v>454</v>
      </c>
      <c r="WHV16" s="140" t="s">
        <v>454</v>
      </c>
      <c r="WHW16" s="140" t="s">
        <v>454</v>
      </c>
      <c r="WHX16" s="140" t="s">
        <v>454</v>
      </c>
      <c r="WHY16" s="140" t="s">
        <v>454</v>
      </c>
      <c r="WHZ16" s="140" t="s">
        <v>454</v>
      </c>
      <c r="WIA16" s="140" t="s">
        <v>454</v>
      </c>
      <c r="WIB16" s="140" t="s">
        <v>454</v>
      </c>
      <c r="WIC16" s="140" t="s">
        <v>454</v>
      </c>
      <c r="WID16" s="140" t="s">
        <v>454</v>
      </c>
      <c r="WIE16" s="140" t="s">
        <v>454</v>
      </c>
      <c r="WIF16" s="140" t="s">
        <v>454</v>
      </c>
      <c r="WIG16" s="140" t="s">
        <v>454</v>
      </c>
      <c r="WIH16" s="140" t="s">
        <v>454</v>
      </c>
      <c r="WII16" s="140" t="s">
        <v>454</v>
      </c>
      <c r="WIJ16" s="140" t="s">
        <v>454</v>
      </c>
      <c r="WIK16" s="140" t="s">
        <v>454</v>
      </c>
      <c r="WIL16" s="140" t="s">
        <v>454</v>
      </c>
      <c r="WIM16" s="140" t="s">
        <v>454</v>
      </c>
      <c r="WIN16" s="140" t="s">
        <v>454</v>
      </c>
      <c r="WIO16" s="140" t="s">
        <v>454</v>
      </c>
      <c r="WIP16" s="140" t="s">
        <v>454</v>
      </c>
      <c r="WIQ16" s="140" t="s">
        <v>454</v>
      </c>
      <c r="WIR16" s="140" t="s">
        <v>454</v>
      </c>
      <c r="WIS16" s="140" t="s">
        <v>454</v>
      </c>
      <c r="WIT16" s="140" t="s">
        <v>454</v>
      </c>
      <c r="WIU16" s="140" t="s">
        <v>454</v>
      </c>
      <c r="WIV16" s="140" t="s">
        <v>454</v>
      </c>
      <c r="WIW16" s="140" t="s">
        <v>454</v>
      </c>
      <c r="WIX16" s="140" t="s">
        <v>454</v>
      </c>
      <c r="WIY16" s="140" t="s">
        <v>454</v>
      </c>
      <c r="WIZ16" s="140" t="s">
        <v>454</v>
      </c>
      <c r="WJA16" s="140" t="s">
        <v>454</v>
      </c>
      <c r="WJB16" s="140" t="s">
        <v>454</v>
      </c>
      <c r="WJC16" s="140" t="s">
        <v>454</v>
      </c>
      <c r="WJD16" s="140" t="s">
        <v>454</v>
      </c>
      <c r="WJE16" s="140" t="s">
        <v>454</v>
      </c>
      <c r="WJF16" s="140" t="s">
        <v>454</v>
      </c>
      <c r="WJG16" s="140" t="s">
        <v>454</v>
      </c>
      <c r="WJH16" s="140" t="s">
        <v>454</v>
      </c>
      <c r="WJI16" s="140" t="s">
        <v>454</v>
      </c>
      <c r="WJJ16" s="140" t="s">
        <v>454</v>
      </c>
      <c r="WJK16" s="140" t="s">
        <v>454</v>
      </c>
      <c r="WJL16" s="140" t="s">
        <v>454</v>
      </c>
      <c r="WJM16" s="140" t="s">
        <v>454</v>
      </c>
      <c r="WJN16" s="140" t="s">
        <v>454</v>
      </c>
      <c r="WJO16" s="140" t="s">
        <v>454</v>
      </c>
      <c r="WJP16" s="140" t="s">
        <v>454</v>
      </c>
      <c r="WJQ16" s="140" t="s">
        <v>454</v>
      </c>
      <c r="WJR16" s="140" t="s">
        <v>454</v>
      </c>
      <c r="WJS16" s="140" t="s">
        <v>454</v>
      </c>
      <c r="WJT16" s="140" t="s">
        <v>454</v>
      </c>
      <c r="WJU16" s="140" t="s">
        <v>454</v>
      </c>
      <c r="WJV16" s="140" t="s">
        <v>454</v>
      </c>
      <c r="WJW16" s="140" t="s">
        <v>454</v>
      </c>
      <c r="WJX16" s="140" t="s">
        <v>454</v>
      </c>
      <c r="WJY16" s="140" t="s">
        <v>454</v>
      </c>
      <c r="WJZ16" s="140" t="s">
        <v>454</v>
      </c>
      <c r="WKA16" s="140" t="s">
        <v>454</v>
      </c>
      <c r="WKB16" s="140" t="s">
        <v>454</v>
      </c>
      <c r="WKC16" s="140" t="s">
        <v>454</v>
      </c>
      <c r="WKD16" s="140" t="s">
        <v>454</v>
      </c>
      <c r="WKE16" s="140" t="s">
        <v>454</v>
      </c>
      <c r="WKF16" s="140" t="s">
        <v>454</v>
      </c>
      <c r="WKG16" s="140" t="s">
        <v>454</v>
      </c>
      <c r="WKH16" s="140" t="s">
        <v>454</v>
      </c>
      <c r="WKI16" s="140" t="s">
        <v>454</v>
      </c>
      <c r="WKJ16" s="140" t="s">
        <v>454</v>
      </c>
      <c r="WKK16" s="140" t="s">
        <v>454</v>
      </c>
      <c r="WKL16" s="140" t="s">
        <v>454</v>
      </c>
      <c r="WKM16" s="140" t="s">
        <v>454</v>
      </c>
      <c r="WKN16" s="140" t="s">
        <v>454</v>
      </c>
      <c r="WKO16" s="140" t="s">
        <v>454</v>
      </c>
      <c r="WKP16" s="140" t="s">
        <v>454</v>
      </c>
      <c r="WKQ16" s="140" t="s">
        <v>454</v>
      </c>
      <c r="WKR16" s="140" t="s">
        <v>454</v>
      </c>
      <c r="WKS16" s="140" t="s">
        <v>454</v>
      </c>
      <c r="WKT16" s="140" t="s">
        <v>454</v>
      </c>
      <c r="WKU16" s="140" t="s">
        <v>454</v>
      </c>
      <c r="WKV16" s="140" t="s">
        <v>454</v>
      </c>
      <c r="WKW16" s="140" t="s">
        <v>454</v>
      </c>
      <c r="WKX16" s="140" t="s">
        <v>454</v>
      </c>
      <c r="WKY16" s="140" t="s">
        <v>454</v>
      </c>
      <c r="WKZ16" s="140" t="s">
        <v>454</v>
      </c>
      <c r="WLA16" s="140" t="s">
        <v>454</v>
      </c>
      <c r="WLB16" s="140" t="s">
        <v>454</v>
      </c>
      <c r="WLC16" s="140" t="s">
        <v>454</v>
      </c>
      <c r="WLD16" s="140" t="s">
        <v>454</v>
      </c>
      <c r="WLE16" s="140" t="s">
        <v>454</v>
      </c>
      <c r="WLF16" s="140" t="s">
        <v>454</v>
      </c>
      <c r="WLG16" s="140" t="s">
        <v>454</v>
      </c>
      <c r="WLH16" s="140" t="s">
        <v>454</v>
      </c>
      <c r="WLI16" s="140" t="s">
        <v>454</v>
      </c>
      <c r="WLJ16" s="140" t="s">
        <v>454</v>
      </c>
      <c r="WLK16" s="140" t="s">
        <v>454</v>
      </c>
      <c r="WLL16" s="140" t="s">
        <v>454</v>
      </c>
      <c r="WLM16" s="140" t="s">
        <v>454</v>
      </c>
      <c r="WLN16" s="140" t="s">
        <v>454</v>
      </c>
      <c r="WLO16" s="140" t="s">
        <v>454</v>
      </c>
      <c r="WLP16" s="140" t="s">
        <v>454</v>
      </c>
      <c r="WLQ16" s="140" t="s">
        <v>454</v>
      </c>
      <c r="WLR16" s="140" t="s">
        <v>454</v>
      </c>
      <c r="WLS16" s="140" t="s">
        <v>454</v>
      </c>
      <c r="WLT16" s="140" t="s">
        <v>454</v>
      </c>
      <c r="WLU16" s="140" t="s">
        <v>454</v>
      </c>
      <c r="WLV16" s="140" t="s">
        <v>454</v>
      </c>
      <c r="WLW16" s="140" t="s">
        <v>454</v>
      </c>
      <c r="WLX16" s="140" t="s">
        <v>454</v>
      </c>
      <c r="WLY16" s="140" t="s">
        <v>454</v>
      </c>
      <c r="WLZ16" s="140" t="s">
        <v>454</v>
      </c>
      <c r="WMA16" s="140" t="s">
        <v>454</v>
      </c>
      <c r="WMB16" s="140" t="s">
        <v>454</v>
      </c>
      <c r="WMC16" s="140" t="s">
        <v>454</v>
      </c>
      <c r="WMD16" s="140" t="s">
        <v>454</v>
      </c>
      <c r="WME16" s="140" t="s">
        <v>454</v>
      </c>
      <c r="WMF16" s="140" t="s">
        <v>454</v>
      </c>
      <c r="WMG16" s="140" t="s">
        <v>454</v>
      </c>
      <c r="WMH16" s="140" t="s">
        <v>454</v>
      </c>
      <c r="WMI16" s="140" t="s">
        <v>454</v>
      </c>
      <c r="WMJ16" s="140" t="s">
        <v>454</v>
      </c>
      <c r="WMK16" s="140" t="s">
        <v>454</v>
      </c>
      <c r="WML16" s="140" t="s">
        <v>454</v>
      </c>
      <c r="WMM16" s="140" t="s">
        <v>454</v>
      </c>
      <c r="WMN16" s="140" t="s">
        <v>454</v>
      </c>
      <c r="WMO16" s="140" t="s">
        <v>454</v>
      </c>
      <c r="WMP16" s="140" t="s">
        <v>454</v>
      </c>
      <c r="WMQ16" s="140" t="s">
        <v>454</v>
      </c>
      <c r="WMR16" s="140" t="s">
        <v>454</v>
      </c>
      <c r="WMS16" s="140" t="s">
        <v>454</v>
      </c>
      <c r="WMT16" s="140" t="s">
        <v>454</v>
      </c>
      <c r="WMU16" s="140" t="s">
        <v>454</v>
      </c>
      <c r="WMV16" s="140" t="s">
        <v>454</v>
      </c>
      <c r="WMW16" s="140" t="s">
        <v>454</v>
      </c>
      <c r="WMX16" s="140" t="s">
        <v>454</v>
      </c>
      <c r="WMY16" s="140" t="s">
        <v>454</v>
      </c>
      <c r="WMZ16" s="140" t="s">
        <v>454</v>
      </c>
      <c r="WNA16" s="140" t="s">
        <v>454</v>
      </c>
      <c r="WNB16" s="140" t="s">
        <v>454</v>
      </c>
      <c r="WNC16" s="140" t="s">
        <v>454</v>
      </c>
      <c r="WND16" s="140" t="s">
        <v>454</v>
      </c>
      <c r="WNE16" s="140" t="s">
        <v>454</v>
      </c>
      <c r="WNF16" s="140" t="s">
        <v>454</v>
      </c>
      <c r="WNG16" s="140" t="s">
        <v>454</v>
      </c>
      <c r="WNH16" s="140" t="s">
        <v>454</v>
      </c>
      <c r="WNI16" s="140" t="s">
        <v>454</v>
      </c>
      <c r="WNJ16" s="140" t="s">
        <v>454</v>
      </c>
      <c r="WNK16" s="140" t="s">
        <v>454</v>
      </c>
      <c r="WNL16" s="140" t="s">
        <v>454</v>
      </c>
      <c r="WNM16" s="140" t="s">
        <v>454</v>
      </c>
      <c r="WNN16" s="140" t="s">
        <v>454</v>
      </c>
      <c r="WNO16" s="140" t="s">
        <v>454</v>
      </c>
      <c r="WNP16" s="140" t="s">
        <v>454</v>
      </c>
      <c r="WNQ16" s="140" t="s">
        <v>454</v>
      </c>
      <c r="WNR16" s="140" t="s">
        <v>454</v>
      </c>
      <c r="WNS16" s="140" t="s">
        <v>454</v>
      </c>
      <c r="WNT16" s="140" t="s">
        <v>454</v>
      </c>
      <c r="WNU16" s="140" t="s">
        <v>454</v>
      </c>
      <c r="WNV16" s="140" t="s">
        <v>454</v>
      </c>
      <c r="WNW16" s="140" t="s">
        <v>454</v>
      </c>
      <c r="WNX16" s="140" t="s">
        <v>454</v>
      </c>
      <c r="WNY16" s="140" t="s">
        <v>454</v>
      </c>
      <c r="WNZ16" s="140" t="s">
        <v>454</v>
      </c>
      <c r="WOA16" s="140" t="s">
        <v>454</v>
      </c>
      <c r="WOB16" s="140" t="s">
        <v>454</v>
      </c>
      <c r="WOC16" s="140" t="s">
        <v>454</v>
      </c>
      <c r="WOD16" s="140" t="s">
        <v>454</v>
      </c>
      <c r="WOE16" s="140" t="s">
        <v>454</v>
      </c>
      <c r="WOF16" s="140" t="s">
        <v>454</v>
      </c>
      <c r="WOG16" s="140" t="s">
        <v>454</v>
      </c>
      <c r="WOH16" s="140" t="s">
        <v>454</v>
      </c>
      <c r="WOI16" s="140" t="s">
        <v>454</v>
      </c>
      <c r="WOJ16" s="140" t="s">
        <v>454</v>
      </c>
      <c r="WOK16" s="140" t="s">
        <v>454</v>
      </c>
      <c r="WOL16" s="140" t="s">
        <v>454</v>
      </c>
      <c r="WOM16" s="140" t="s">
        <v>454</v>
      </c>
      <c r="WON16" s="140" t="s">
        <v>454</v>
      </c>
      <c r="WOO16" s="140" t="s">
        <v>454</v>
      </c>
      <c r="WOP16" s="140" t="s">
        <v>454</v>
      </c>
      <c r="WOQ16" s="140" t="s">
        <v>454</v>
      </c>
      <c r="WOR16" s="140" t="s">
        <v>454</v>
      </c>
      <c r="WOS16" s="140" t="s">
        <v>454</v>
      </c>
      <c r="WOT16" s="140" t="s">
        <v>454</v>
      </c>
      <c r="WOU16" s="140" t="s">
        <v>454</v>
      </c>
      <c r="WOV16" s="140" t="s">
        <v>454</v>
      </c>
      <c r="WOW16" s="140" t="s">
        <v>454</v>
      </c>
      <c r="WOX16" s="140" t="s">
        <v>454</v>
      </c>
      <c r="WOY16" s="140" t="s">
        <v>454</v>
      </c>
      <c r="WOZ16" s="140" t="s">
        <v>454</v>
      </c>
      <c r="WPA16" s="140" t="s">
        <v>454</v>
      </c>
      <c r="WPB16" s="140" t="s">
        <v>454</v>
      </c>
      <c r="WPC16" s="140" t="s">
        <v>454</v>
      </c>
      <c r="WPD16" s="140" t="s">
        <v>454</v>
      </c>
      <c r="WPE16" s="140" t="s">
        <v>454</v>
      </c>
      <c r="WPF16" s="140" t="s">
        <v>454</v>
      </c>
      <c r="WPG16" s="140" t="s">
        <v>454</v>
      </c>
      <c r="WPH16" s="140" t="s">
        <v>454</v>
      </c>
      <c r="WPI16" s="140" t="s">
        <v>454</v>
      </c>
      <c r="WPJ16" s="140" t="s">
        <v>454</v>
      </c>
      <c r="WPK16" s="140" t="s">
        <v>454</v>
      </c>
      <c r="WPL16" s="140" t="s">
        <v>454</v>
      </c>
      <c r="WPM16" s="140" t="s">
        <v>454</v>
      </c>
      <c r="WPN16" s="140" t="s">
        <v>454</v>
      </c>
      <c r="WPO16" s="140" t="s">
        <v>454</v>
      </c>
      <c r="WPP16" s="140" t="s">
        <v>454</v>
      </c>
      <c r="WPQ16" s="140" t="s">
        <v>454</v>
      </c>
      <c r="WPR16" s="140" t="s">
        <v>454</v>
      </c>
      <c r="WPS16" s="140" t="s">
        <v>454</v>
      </c>
      <c r="WPT16" s="140" t="s">
        <v>454</v>
      </c>
      <c r="WPU16" s="140" t="s">
        <v>454</v>
      </c>
      <c r="WPV16" s="140" t="s">
        <v>454</v>
      </c>
      <c r="WPW16" s="140" t="s">
        <v>454</v>
      </c>
      <c r="WPX16" s="140" t="s">
        <v>454</v>
      </c>
      <c r="WPY16" s="140" t="s">
        <v>454</v>
      </c>
      <c r="WPZ16" s="140" t="s">
        <v>454</v>
      </c>
      <c r="WQA16" s="140" t="s">
        <v>454</v>
      </c>
      <c r="WQB16" s="140" t="s">
        <v>454</v>
      </c>
      <c r="WQC16" s="140" t="s">
        <v>454</v>
      </c>
      <c r="WQD16" s="140" t="s">
        <v>454</v>
      </c>
      <c r="WQE16" s="140" t="s">
        <v>454</v>
      </c>
      <c r="WQF16" s="140" t="s">
        <v>454</v>
      </c>
      <c r="WQG16" s="140" t="s">
        <v>454</v>
      </c>
      <c r="WQH16" s="140" t="s">
        <v>454</v>
      </c>
      <c r="WQI16" s="140" t="s">
        <v>454</v>
      </c>
      <c r="WQJ16" s="140" t="s">
        <v>454</v>
      </c>
      <c r="WQK16" s="140" t="s">
        <v>454</v>
      </c>
      <c r="WQL16" s="140" t="s">
        <v>454</v>
      </c>
      <c r="WQM16" s="140" t="s">
        <v>454</v>
      </c>
      <c r="WQN16" s="140" t="s">
        <v>454</v>
      </c>
      <c r="WQO16" s="140" t="s">
        <v>454</v>
      </c>
      <c r="WQP16" s="140" t="s">
        <v>454</v>
      </c>
      <c r="WQQ16" s="140" t="s">
        <v>454</v>
      </c>
      <c r="WQR16" s="140" t="s">
        <v>454</v>
      </c>
      <c r="WQS16" s="140" t="s">
        <v>454</v>
      </c>
      <c r="WQT16" s="140" t="s">
        <v>454</v>
      </c>
      <c r="WQU16" s="140" t="s">
        <v>454</v>
      </c>
      <c r="WQV16" s="140" t="s">
        <v>454</v>
      </c>
      <c r="WQW16" s="140" t="s">
        <v>454</v>
      </c>
      <c r="WQX16" s="140" t="s">
        <v>454</v>
      </c>
      <c r="WQY16" s="140" t="s">
        <v>454</v>
      </c>
      <c r="WQZ16" s="140" t="s">
        <v>454</v>
      </c>
      <c r="WRA16" s="140" t="s">
        <v>454</v>
      </c>
      <c r="WRB16" s="140" t="s">
        <v>454</v>
      </c>
      <c r="WRC16" s="140" t="s">
        <v>454</v>
      </c>
      <c r="WRD16" s="140" t="s">
        <v>454</v>
      </c>
      <c r="WRE16" s="140" t="s">
        <v>454</v>
      </c>
      <c r="WRF16" s="140" t="s">
        <v>454</v>
      </c>
      <c r="WRG16" s="140" t="s">
        <v>454</v>
      </c>
      <c r="WRH16" s="140" t="s">
        <v>454</v>
      </c>
      <c r="WRI16" s="140" t="s">
        <v>454</v>
      </c>
      <c r="WRJ16" s="140" t="s">
        <v>454</v>
      </c>
      <c r="WRK16" s="140" t="s">
        <v>454</v>
      </c>
      <c r="WRL16" s="140" t="s">
        <v>454</v>
      </c>
      <c r="WRM16" s="140" t="s">
        <v>454</v>
      </c>
      <c r="WRN16" s="140" t="s">
        <v>454</v>
      </c>
      <c r="WRO16" s="140" t="s">
        <v>454</v>
      </c>
      <c r="WRP16" s="140" t="s">
        <v>454</v>
      </c>
      <c r="WRQ16" s="140" t="s">
        <v>454</v>
      </c>
      <c r="WRR16" s="140" t="s">
        <v>454</v>
      </c>
      <c r="WRS16" s="140" t="s">
        <v>454</v>
      </c>
      <c r="WRT16" s="140" t="s">
        <v>454</v>
      </c>
      <c r="WRU16" s="140" t="s">
        <v>454</v>
      </c>
      <c r="WRV16" s="140" t="s">
        <v>454</v>
      </c>
      <c r="WRW16" s="140" t="s">
        <v>454</v>
      </c>
      <c r="WRX16" s="140" t="s">
        <v>454</v>
      </c>
      <c r="WRY16" s="140" t="s">
        <v>454</v>
      </c>
      <c r="WRZ16" s="140" t="s">
        <v>454</v>
      </c>
      <c r="WSA16" s="140" t="s">
        <v>454</v>
      </c>
      <c r="WSB16" s="140" t="s">
        <v>454</v>
      </c>
      <c r="WSC16" s="140" t="s">
        <v>454</v>
      </c>
      <c r="WSD16" s="140" t="s">
        <v>454</v>
      </c>
      <c r="WSE16" s="140" t="s">
        <v>454</v>
      </c>
      <c r="WSF16" s="140" t="s">
        <v>454</v>
      </c>
      <c r="WSG16" s="140" t="s">
        <v>454</v>
      </c>
      <c r="WSH16" s="140" t="s">
        <v>454</v>
      </c>
      <c r="WSI16" s="140" t="s">
        <v>454</v>
      </c>
      <c r="WSJ16" s="140" t="s">
        <v>454</v>
      </c>
      <c r="WSK16" s="140" t="s">
        <v>454</v>
      </c>
      <c r="WSL16" s="140" t="s">
        <v>454</v>
      </c>
      <c r="WSM16" s="140" t="s">
        <v>454</v>
      </c>
      <c r="WSN16" s="140" t="s">
        <v>454</v>
      </c>
      <c r="WSO16" s="140" t="s">
        <v>454</v>
      </c>
      <c r="WSP16" s="140" t="s">
        <v>454</v>
      </c>
      <c r="WSQ16" s="140" t="s">
        <v>454</v>
      </c>
      <c r="WSR16" s="140" t="s">
        <v>454</v>
      </c>
      <c r="WSS16" s="140" t="s">
        <v>454</v>
      </c>
      <c r="WST16" s="140" t="s">
        <v>454</v>
      </c>
      <c r="WSU16" s="140" t="s">
        <v>454</v>
      </c>
      <c r="WSV16" s="140" t="s">
        <v>454</v>
      </c>
      <c r="WSW16" s="140" t="s">
        <v>454</v>
      </c>
      <c r="WSX16" s="140" t="s">
        <v>454</v>
      </c>
      <c r="WSY16" s="140" t="s">
        <v>454</v>
      </c>
      <c r="WSZ16" s="140" t="s">
        <v>454</v>
      </c>
      <c r="WTA16" s="140" t="s">
        <v>454</v>
      </c>
      <c r="WTB16" s="140" t="s">
        <v>454</v>
      </c>
      <c r="WTC16" s="140" t="s">
        <v>454</v>
      </c>
      <c r="WTD16" s="140" t="s">
        <v>454</v>
      </c>
      <c r="WTE16" s="140" t="s">
        <v>454</v>
      </c>
      <c r="WTF16" s="140" t="s">
        <v>454</v>
      </c>
      <c r="WTG16" s="140" t="s">
        <v>454</v>
      </c>
      <c r="WTH16" s="140" t="s">
        <v>454</v>
      </c>
      <c r="WTI16" s="140" t="s">
        <v>454</v>
      </c>
      <c r="WTJ16" s="140" t="s">
        <v>454</v>
      </c>
      <c r="WTK16" s="140" t="s">
        <v>454</v>
      </c>
      <c r="WTL16" s="140" t="s">
        <v>454</v>
      </c>
      <c r="WTM16" s="140" t="s">
        <v>454</v>
      </c>
      <c r="WTN16" s="140" t="s">
        <v>454</v>
      </c>
      <c r="WTO16" s="140" t="s">
        <v>454</v>
      </c>
      <c r="WTP16" s="140" t="s">
        <v>454</v>
      </c>
      <c r="WTQ16" s="140" t="s">
        <v>454</v>
      </c>
      <c r="WTR16" s="140" t="s">
        <v>454</v>
      </c>
      <c r="WTS16" s="140" t="s">
        <v>454</v>
      </c>
      <c r="WTT16" s="140" t="s">
        <v>454</v>
      </c>
      <c r="WTU16" s="140" t="s">
        <v>454</v>
      </c>
      <c r="WTV16" s="140" t="s">
        <v>454</v>
      </c>
      <c r="WTW16" s="140" t="s">
        <v>454</v>
      </c>
      <c r="WTX16" s="140" t="s">
        <v>454</v>
      </c>
      <c r="WTY16" s="140" t="s">
        <v>454</v>
      </c>
      <c r="WTZ16" s="140" t="s">
        <v>454</v>
      </c>
      <c r="WUA16" s="140" t="s">
        <v>454</v>
      </c>
      <c r="WUB16" s="140" t="s">
        <v>454</v>
      </c>
      <c r="WUC16" s="140" t="s">
        <v>454</v>
      </c>
      <c r="WUD16" s="140" t="s">
        <v>454</v>
      </c>
      <c r="WUE16" s="140" t="s">
        <v>454</v>
      </c>
      <c r="WUF16" s="140" t="s">
        <v>454</v>
      </c>
      <c r="WUG16" s="140" t="s">
        <v>454</v>
      </c>
      <c r="WUH16" s="140" t="s">
        <v>454</v>
      </c>
      <c r="WUI16" s="140" t="s">
        <v>454</v>
      </c>
      <c r="WUJ16" s="140" t="s">
        <v>454</v>
      </c>
      <c r="WUK16" s="140" t="s">
        <v>454</v>
      </c>
      <c r="WUL16" s="140" t="s">
        <v>454</v>
      </c>
      <c r="WUM16" s="140" t="s">
        <v>454</v>
      </c>
      <c r="WUN16" s="140" t="s">
        <v>454</v>
      </c>
      <c r="WUO16" s="140" t="s">
        <v>454</v>
      </c>
      <c r="WUP16" s="140" t="s">
        <v>454</v>
      </c>
      <c r="WUQ16" s="140" t="s">
        <v>454</v>
      </c>
      <c r="WUR16" s="140" t="s">
        <v>454</v>
      </c>
      <c r="WUS16" s="140" t="s">
        <v>454</v>
      </c>
      <c r="WUT16" s="140" t="s">
        <v>454</v>
      </c>
      <c r="WUU16" s="140" t="s">
        <v>454</v>
      </c>
      <c r="WUV16" s="140" t="s">
        <v>454</v>
      </c>
      <c r="WUW16" s="140" t="s">
        <v>454</v>
      </c>
      <c r="WUX16" s="140" t="s">
        <v>454</v>
      </c>
      <c r="WUY16" s="140" t="s">
        <v>454</v>
      </c>
      <c r="WUZ16" s="140" t="s">
        <v>454</v>
      </c>
      <c r="WVA16" s="140" t="s">
        <v>454</v>
      </c>
      <c r="WVB16" s="140" t="s">
        <v>454</v>
      </c>
      <c r="WVC16" s="140" t="s">
        <v>454</v>
      </c>
      <c r="WVD16" s="140" t="s">
        <v>454</v>
      </c>
      <c r="WVE16" s="140" t="s">
        <v>454</v>
      </c>
      <c r="WVF16" s="140" t="s">
        <v>454</v>
      </c>
      <c r="WVG16" s="140" t="s">
        <v>454</v>
      </c>
      <c r="WVH16" s="140" t="s">
        <v>454</v>
      </c>
      <c r="WVI16" s="140" t="s">
        <v>454</v>
      </c>
      <c r="WVJ16" s="140" t="s">
        <v>454</v>
      </c>
      <c r="WVK16" s="140" t="s">
        <v>454</v>
      </c>
      <c r="WVL16" s="140" t="s">
        <v>454</v>
      </c>
      <c r="WVM16" s="140" t="s">
        <v>454</v>
      </c>
      <c r="WVN16" s="140" t="s">
        <v>454</v>
      </c>
      <c r="WVO16" s="140" t="s">
        <v>454</v>
      </c>
      <c r="WVP16" s="140" t="s">
        <v>454</v>
      </c>
      <c r="WVQ16" s="140" t="s">
        <v>454</v>
      </c>
      <c r="WVR16" s="140" t="s">
        <v>454</v>
      </c>
      <c r="WVS16" s="140" t="s">
        <v>454</v>
      </c>
      <c r="WVT16" s="140" t="s">
        <v>454</v>
      </c>
      <c r="WVU16" s="140" t="s">
        <v>454</v>
      </c>
      <c r="WVV16" s="140" t="s">
        <v>454</v>
      </c>
      <c r="WVW16" s="140" t="s">
        <v>454</v>
      </c>
      <c r="WVX16" s="140" t="s">
        <v>454</v>
      </c>
      <c r="WVY16" s="140" t="s">
        <v>454</v>
      </c>
      <c r="WVZ16" s="140" t="s">
        <v>454</v>
      </c>
      <c r="WWA16" s="140" t="s">
        <v>454</v>
      </c>
      <c r="WWB16" s="140" t="s">
        <v>454</v>
      </c>
      <c r="WWC16" s="140" t="s">
        <v>454</v>
      </c>
      <c r="WWD16" s="140" t="s">
        <v>454</v>
      </c>
      <c r="WWE16" s="140" t="s">
        <v>454</v>
      </c>
      <c r="WWF16" s="140" t="s">
        <v>454</v>
      </c>
      <c r="WWG16" s="140" t="s">
        <v>454</v>
      </c>
      <c r="WWH16" s="140" t="s">
        <v>454</v>
      </c>
      <c r="WWI16" s="140" t="s">
        <v>454</v>
      </c>
      <c r="WWJ16" s="140" t="s">
        <v>454</v>
      </c>
      <c r="WWK16" s="140" t="s">
        <v>454</v>
      </c>
      <c r="WWL16" s="140" t="s">
        <v>454</v>
      </c>
      <c r="WWM16" s="140" t="s">
        <v>454</v>
      </c>
      <c r="WWN16" s="140" t="s">
        <v>454</v>
      </c>
      <c r="WWO16" s="140" t="s">
        <v>454</v>
      </c>
      <c r="WWP16" s="140" t="s">
        <v>454</v>
      </c>
      <c r="WWQ16" s="140" t="s">
        <v>454</v>
      </c>
      <c r="WWR16" s="140" t="s">
        <v>454</v>
      </c>
      <c r="WWS16" s="140" t="s">
        <v>454</v>
      </c>
      <c r="WWT16" s="140" t="s">
        <v>454</v>
      </c>
      <c r="WWU16" s="140" t="s">
        <v>454</v>
      </c>
      <c r="WWV16" s="140" t="s">
        <v>454</v>
      </c>
      <c r="WWW16" s="140" t="s">
        <v>454</v>
      </c>
      <c r="WWX16" s="140" t="s">
        <v>454</v>
      </c>
      <c r="WWY16" s="140" t="s">
        <v>454</v>
      </c>
      <c r="WWZ16" s="140" t="s">
        <v>454</v>
      </c>
      <c r="WXA16" s="140" t="s">
        <v>454</v>
      </c>
      <c r="WXB16" s="140" t="s">
        <v>454</v>
      </c>
      <c r="WXC16" s="140" t="s">
        <v>454</v>
      </c>
      <c r="WXD16" s="140" t="s">
        <v>454</v>
      </c>
      <c r="WXE16" s="140" t="s">
        <v>454</v>
      </c>
      <c r="WXF16" s="140" t="s">
        <v>454</v>
      </c>
      <c r="WXG16" s="140" t="s">
        <v>454</v>
      </c>
      <c r="WXH16" s="140" t="s">
        <v>454</v>
      </c>
      <c r="WXI16" s="140" t="s">
        <v>454</v>
      </c>
      <c r="WXJ16" s="140" t="s">
        <v>454</v>
      </c>
      <c r="WXK16" s="140" t="s">
        <v>454</v>
      </c>
      <c r="WXL16" s="140" t="s">
        <v>454</v>
      </c>
      <c r="WXM16" s="140" t="s">
        <v>454</v>
      </c>
      <c r="WXN16" s="140" t="s">
        <v>454</v>
      </c>
      <c r="WXO16" s="140" t="s">
        <v>454</v>
      </c>
      <c r="WXP16" s="140" t="s">
        <v>454</v>
      </c>
      <c r="WXQ16" s="140" t="s">
        <v>454</v>
      </c>
      <c r="WXR16" s="140" t="s">
        <v>454</v>
      </c>
      <c r="WXS16" s="140" t="s">
        <v>454</v>
      </c>
      <c r="WXT16" s="140" t="s">
        <v>454</v>
      </c>
      <c r="WXU16" s="140" t="s">
        <v>454</v>
      </c>
      <c r="WXV16" s="140" t="s">
        <v>454</v>
      </c>
      <c r="WXW16" s="140" t="s">
        <v>454</v>
      </c>
      <c r="WXX16" s="140" t="s">
        <v>454</v>
      </c>
      <c r="WXY16" s="140" t="s">
        <v>454</v>
      </c>
      <c r="WXZ16" s="140" t="s">
        <v>454</v>
      </c>
      <c r="WYA16" s="140" t="s">
        <v>454</v>
      </c>
      <c r="WYB16" s="140" t="s">
        <v>454</v>
      </c>
      <c r="WYC16" s="140" t="s">
        <v>454</v>
      </c>
      <c r="WYD16" s="140" t="s">
        <v>454</v>
      </c>
      <c r="WYE16" s="140" t="s">
        <v>454</v>
      </c>
      <c r="WYF16" s="140" t="s">
        <v>454</v>
      </c>
      <c r="WYG16" s="140" t="s">
        <v>454</v>
      </c>
      <c r="WYH16" s="140" t="s">
        <v>454</v>
      </c>
      <c r="WYI16" s="140" t="s">
        <v>454</v>
      </c>
      <c r="WYJ16" s="140" t="s">
        <v>454</v>
      </c>
      <c r="WYK16" s="140" t="s">
        <v>454</v>
      </c>
      <c r="WYL16" s="140" t="s">
        <v>454</v>
      </c>
      <c r="WYM16" s="140" t="s">
        <v>454</v>
      </c>
      <c r="WYN16" s="140" t="s">
        <v>454</v>
      </c>
      <c r="WYO16" s="140" t="s">
        <v>454</v>
      </c>
      <c r="WYP16" s="140" t="s">
        <v>454</v>
      </c>
      <c r="WYQ16" s="140" t="s">
        <v>454</v>
      </c>
      <c r="WYR16" s="140" t="s">
        <v>454</v>
      </c>
      <c r="WYS16" s="140" t="s">
        <v>454</v>
      </c>
      <c r="WYT16" s="140" t="s">
        <v>454</v>
      </c>
      <c r="WYU16" s="140" t="s">
        <v>454</v>
      </c>
      <c r="WYV16" s="140" t="s">
        <v>454</v>
      </c>
      <c r="WYW16" s="140" t="s">
        <v>454</v>
      </c>
      <c r="WYX16" s="140" t="s">
        <v>454</v>
      </c>
      <c r="WYY16" s="140" t="s">
        <v>454</v>
      </c>
      <c r="WYZ16" s="140" t="s">
        <v>454</v>
      </c>
      <c r="WZA16" s="140" t="s">
        <v>454</v>
      </c>
      <c r="WZB16" s="140" t="s">
        <v>454</v>
      </c>
      <c r="WZC16" s="140" t="s">
        <v>454</v>
      </c>
      <c r="WZD16" s="140" t="s">
        <v>454</v>
      </c>
      <c r="WZE16" s="140" t="s">
        <v>454</v>
      </c>
      <c r="WZF16" s="140" t="s">
        <v>454</v>
      </c>
      <c r="WZG16" s="140" t="s">
        <v>454</v>
      </c>
      <c r="WZH16" s="140" t="s">
        <v>454</v>
      </c>
      <c r="WZI16" s="140" t="s">
        <v>454</v>
      </c>
      <c r="WZJ16" s="140" t="s">
        <v>454</v>
      </c>
      <c r="WZK16" s="140" t="s">
        <v>454</v>
      </c>
      <c r="WZL16" s="140" t="s">
        <v>454</v>
      </c>
      <c r="WZM16" s="140" t="s">
        <v>454</v>
      </c>
      <c r="WZN16" s="140" t="s">
        <v>454</v>
      </c>
      <c r="WZO16" s="140" t="s">
        <v>454</v>
      </c>
      <c r="WZP16" s="140" t="s">
        <v>454</v>
      </c>
      <c r="WZQ16" s="140" t="s">
        <v>454</v>
      </c>
      <c r="WZR16" s="140" t="s">
        <v>454</v>
      </c>
      <c r="WZS16" s="140" t="s">
        <v>454</v>
      </c>
      <c r="WZT16" s="140" t="s">
        <v>454</v>
      </c>
      <c r="WZU16" s="140" t="s">
        <v>454</v>
      </c>
      <c r="WZV16" s="140" t="s">
        <v>454</v>
      </c>
      <c r="WZW16" s="140" t="s">
        <v>454</v>
      </c>
      <c r="WZX16" s="140" t="s">
        <v>454</v>
      </c>
      <c r="WZY16" s="140" t="s">
        <v>454</v>
      </c>
      <c r="WZZ16" s="140" t="s">
        <v>454</v>
      </c>
      <c r="XAA16" s="140" t="s">
        <v>454</v>
      </c>
      <c r="XAB16" s="140" t="s">
        <v>454</v>
      </c>
      <c r="XAC16" s="140" t="s">
        <v>454</v>
      </c>
      <c r="XAD16" s="140" t="s">
        <v>454</v>
      </c>
      <c r="XAE16" s="140" t="s">
        <v>454</v>
      </c>
      <c r="XAF16" s="140" t="s">
        <v>454</v>
      </c>
      <c r="XAG16" s="140" t="s">
        <v>454</v>
      </c>
      <c r="XAH16" s="140" t="s">
        <v>454</v>
      </c>
      <c r="XAI16" s="140" t="s">
        <v>454</v>
      </c>
      <c r="XAJ16" s="140" t="s">
        <v>454</v>
      </c>
      <c r="XAK16" s="140" t="s">
        <v>454</v>
      </c>
      <c r="XAL16" s="140" t="s">
        <v>454</v>
      </c>
      <c r="XAM16" s="140" t="s">
        <v>454</v>
      </c>
      <c r="XAN16" s="140" t="s">
        <v>454</v>
      </c>
      <c r="XAO16" s="140" t="s">
        <v>454</v>
      </c>
      <c r="XAP16" s="140" t="s">
        <v>454</v>
      </c>
      <c r="XAQ16" s="140" t="s">
        <v>454</v>
      </c>
      <c r="XAR16" s="140" t="s">
        <v>454</v>
      </c>
      <c r="XAS16" s="140" t="s">
        <v>454</v>
      </c>
      <c r="XAT16" s="140" t="s">
        <v>454</v>
      </c>
      <c r="XAU16" s="140" t="s">
        <v>454</v>
      </c>
      <c r="XAV16" s="140" t="s">
        <v>454</v>
      </c>
      <c r="XAW16" s="140" t="s">
        <v>454</v>
      </c>
      <c r="XAX16" s="140" t="s">
        <v>454</v>
      </c>
      <c r="XAY16" s="140" t="s">
        <v>454</v>
      </c>
      <c r="XAZ16" s="140" t="s">
        <v>454</v>
      </c>
      <c r="XBA16" s="140" t="s">
        <v>454</v>
      </c>
      <c r="XBB16" s="140" t="s">
        <v>454</v>
      </c>
      <c r="XBC16" s="140" t="s">
        <v>454</v>
      </c>
      <c r="XBD16" s="140" t="s">
        <v>454</v>
      </c>
      <c r="XBE16" s="140" t="s">
        <v>454</v>
      </c>
      <c r="XBF16" s="140" t="s">
        <v>454</v>
      </c>
      <c r="XBG16" s="140" t="s">
        <v>454</v>
      </c>
      <c r="XBH16" s="140" t="s">
        <v>454</v>
      </c>
      <c r="XBI16" s="140" t="s">
        <v>454</v>
      </c>
      <c r="XBJ16" s="140" t="s">
        <v>454</v>
      </c>
      <c r="XBK16" s="140" t="s">
        <v>454</v>
      </c>
      <c r="XBL16" s="140" t="s">
        <v>454</v>
      </c>
      <c r="XBM16" s="140" t="s">
        <v>454</v>
      </c>
      <c r="XBN16" s="140" t="s">
        <v>454</v>
      </c>
      <c r="XBO16" s="140" t="s">
        <v>454</v>
      </c>
      <c r="XBP16" s="140" t="s">
        <v>454</v>
      </c>
      <c r="XBQ16" s="140" t="s">
        <v>454</v>
      </c>
      <c r="XBR16" s="140" t="s">
        <v>454</v>
      </c>
      <c r="XBS16" s="140" t="s">
        <v>454</v>
      </c>
      <c r="XBT16" s="140" t="s">
        <v>454</v>
      </c>
      <c r="XBU16" s="140" t="s">
        <v>454</v>
      </c>
      <c r="XBV16" s="140" t="s">
        <v>454</v>
      </c>
      <c r="XBW16" s="140" t="s">
        <v>454</v>
      </c>
      <c r="XBX16" s="140" t="s">
        <v>454</v>
      </c>
      <c r="XBY16" s="140" t="s">
        <v>454</v>
      </c>
      <c r="XBZ16" s="140" t="s">
        <v>454</v>
      </c>
      <c r="XCA16" s="140" t="s">
        <v>454</v>
      </c>
      <c r="XCB16" s="140" t="s">
        <v>454</v>
      </c>
      <c r="XCC16" s="140" t="s">
        <v>454</v>
      </c>
      <c r="XCD16" s="140" t="s">
        <v>454</v>
      </c>
      <c r="XCE16" s="140" t="s">
        <v>454</v>
      </c>
      <c r="XCF16" s="140" t="s">
        <v>454</v>
      </c>
      <c r="XCG16" s="140" t="s">
        <v>454</v>
      </c>
      <c r="XCH16" s="140" t="s">
        <v>454</v>
      </c>
      <c r="XCI16" s="140" t="s">
        <v>454</v>
      </c>
      <c r="XCJ16" s="140" t="s">
        <v>454</v>
      </c>
      <c r="XCK16" s="140" t="s">
        <v>454</v>
      </c>
      <c r="XCL16" s="140" t="s">
        <v>454</v>
      </c>
      <c r="XCM16" s="140" t="s">
        <v>454</v>
      </c>
      <c r="XCN16" s="140" t="s">
        <v>454</v>
      </c>
      <c r="XCO16" s="140" t="s">
        <v>454</v>
      </c>
      <c r="XCP16" s="140" t="s">
        <v>454</v>
      </c>
      <c r="XCQ16" s="140" t="s">
        <v>454</v>
      </c>
      <c r="XCR16" s="140" t="s">
        <v>454</v>
      </c>
      <c r="XCS16" s="140" t="s">
        <v>454</v>
      </c>
      <c r="XCT16" s="140" t="s">
        <v>454</v>
      </c>
      <c r="XCU16" s="140" t="s">
        <v>454</v>
      </c>
      <c r="XCV16" s="140" t="s">
        <v>454</v>
      </c>
      <c r="XCW16" s="140" t="s">
        <v>454</v>
      </c>
      <c r="XCX16" s="140" t="s">
        <v>454</v>
      </c>
      <c r="XCY16" s="140" t="s">
        <v>454</v>
      </c>
      <c r="XCZ16" s="140" t="s">
        <v>454</v>
      </c>
      <c r="XDA16" s="140" t="s">
        <v>454</v>
      </c>
      <c r="XDB16" s="140" t="s">
        <v>454</v>
      </c>
      <c r="XDC16" s="140" t="s">
        <v>454</v>
      </c>
      <c r="XDD16" s="140" t="s">
        <v>454</v>
      </c>
      <c r="XDE16" s="140" t="s">
        <v>454</v>
      </c>
      <c r="XDF16" s="140" t="s">
        <v>454</v>
      </c>
      <c r="XDG16" s="140" t="s">
        <v>454</v>
      </c>
      <c r="XDH16" s="140" t="s">
        <v>454</v>
      </c>
      <c r="XDI16" s="140" t="s">
        <v>454</v>
      </c>
      <c r="XDJ16" s="140" t="s">
        <v>454</v>
      </c>
      <c r="XDK16" s="140" t="s">
        <v>454</v>
      </c>
      <c r="XDL16" s="140" t="s">
        <v>454</v>
      </c>
      <c r="XDM16" s="140" t="s">
        <v>454</v>
      </c>
      <c r="XDN16" s="140" t="s">
        <v>454</v>
      </c>
      <c r="XDO16" s="140" t="s">
        <v>454</v>
      </c>
      <c r="XDP16" s="140" t="s">
        <v>454</v>
      </c>
      <c r="XDQ16" s="140" t="s">
        <v>454</v>
      </c>
      <c r="XDR16" s="140" t="s">
        <v>454</v>
      </c>
      <c r="XDS16" s="140" t="s">
        <v>454</v>
      </c>
      <c r="XDT16" s="140" t="s">
        <v>454</v>
      </c>
      <c r="XDU16" s="140" t="s">
        <v>454</v>
      </c>
      <c r="XDV16" s="140" t="s">
        <v>454</v>
      </c>
      <c r="XDW16" s="140" t="s">
        <v>454</v>
      </c>
      <c r="XDX16" s="140" t="s">
        <v>454</v>
      </c>
      <c r="XDY16" s="140" t="s">
        <v>454</v>
      </c>
      <c r="XDZ16" s="140" t="s">
        <v>454</v>
      </c>
      <c r="XEA16" s="140" t="s">
        <v>454</v>
      </c>
      <c r="XEB16" s="140" t="s">
        <v>454</v>
      </c>
      <c r="XEC16" s="140" t="s">
        <v>454</v>
      </c>
      <c r="XED16" s="140" t="s">
        <v>454</v>
      </c>
      <c r="XEE16" s="140" t="s">
        <v>454</v>
      </c>
      <c r="XEF16" s="140" t="s">
        <v>454</v>
      </c>
      <c r="XEG16" s="140" t="s">
        <v>454</v>
      </c>
      <c r="XEH16" s="140" t="s">
        <v>454</v>
      </c>
      <c r="XEI16" s="140" t="s">
        <v>454</v>
      </c>
      <c r="XEJ16" s="140" t="s">
        <v>454</v>
      </c>
      <c r="XEK16" s="140" t="s">
        <v>454</v>
      </c>
      <c r="XEL16" s="140" t="s">
        <v>454</v>
      </c>
      <c r="XEM16" s="140" t="s">
        <v>454</v>
      </c>
      <c r="XEN16" s="140" t="s">
        <v>454</v>
      </c>
      <c r="XEO16" s="140" t="s">
        <v>454</v>
      </c>
      <c r="XEP16" s="140" t="s">
        <v>454</v>
      </c>
      <c r="XEQ16" s="140" t="s">
        <v>454</v>
      </c>
      <c r="XER16" s="140" t="s">
        <v>454</v>
      </c>
      <c r="XES16" s="140" t="s">
        <v>454</v>
      </c>
      <c r="XET16" s="140" t="s">
        <v>454</v>
      </c>
      <c r="XEU16" s="140" t="s">
        <v>454</v>
      </c>
      <c r="XEV16" s="140" t="s">
        <v>454</v>
      </c>
      <c r="XEW16" s="140" t="s">
        <v>454</v>
      </c>
      <c r="XEX16" s="140" t="s">
        <v>454</v>
      </c>
      <c r="XEY16" s="140" t="s">
        <v>454</v>
      </c>
      <c r="XEZ16" s="140" t="s">
        <v>454</v>
      </c>
      <c r="XFA16" s="140" t="s">
        <v>454</v>
      </c>
      <c r="XFB16" s="140" t="s">
        <v>454</v>
      </c>
      <c r="XFC16" s="140" t="s">
        <v>454</v>
      </c>
      <c r="XFD16" s="140" t="s">
        <v>454</v>
      </c>
    </row>
    <row r="17" spans="1:16384" ht="15" customHeight="1">
      <c r="A17" s="239"/>
      <c r="B17" s="240"/>
      <c r="C17" s="240"/>
      <c r="D17" s="240"/>
      <c r="E17" s="240"/>
      <c r="F17" s="240"/>
      <c r="G17" s="240"/>
      <c r="H17" s="240"/>
      <c r="I17" s="240"/>
      <c r="J17" s="240"/>
      <c r="K17" s="240"/>
      <c r="L17" s="240"/>
      <c r="M17" s="240"/>
      <c r="N17" s="240"/>
      <c r="O17" s="240"/>
      <c r="P17" s="146"/>
      <c r="Q17" s="147"/>
      <c r="R17" s="147"/>
      <c r="S17" s="147"/>
      <c r="T17" s="147"/>
      <c r="U17" s="147"/>
      <c r="V17" s="147"/>
      <c r="W17" s="147"/>
      <c r="X17" s="148"/>
      <c r="Y17" s="1525"/>
      <c r="Z17" s="51"/>
      <c r="AA17" s="51"/>
      <c r="AB17" s="51"/>
      <c r="AC17" s="51"/>
      <c r="AD17" s="51"/>
      <c r="AE17" s="51"/>
      <c r="AF17" s="51"/>
      <c r="AG17" s="51"/>
      <c r="AH17" s="51"/>
      <c r="AI17" s="51"/>
      <c r="AJ17" s="51"/>
      <c r="AK17" s="51"/>
      <c r="AL17" s="51"/>
      <c r="AM17" s="51"/>
      <c r="AN17" s="51"/>
      <c r="AO17" s="51"/>
      <c r="AP17" s="51"/>
      <c r="AQ17" s="51"/>
      <c r="AR17" s="51"/>
      <c r="AS17" s="645"/>
      <c r="AT17" s="646"/>
      <c r="AU17" s="646"/>
      <c r="AV17" s="646"/>
      <c r="AW17" s="646"/>
      <c r="AX17" s="646"/>
      <c r="AY17" s="646"/>
      <c r="AZ17" s="646"/>
      <c r="BA17" s="646"/>
      <c r="BB17" s="647"/>
      <c r="BC17" s="812" t="s">
        <v>454</v>
      </c>
      <c r="BD17" s="812" t="s">
        <v>454</v>
      </c>
      <c r="BE17" s="812" t="s">
        <v>454</v>
      </c>
      <c r="BF17" s="812" t="s">
        <v>454</v>
      </c>
      <c r="BG17" s="812" t="s">
        <v>454</v>
      </c>
      <c r="BH17" s="812" t="s">
        <v>454</v>
      </c>
      <c r="BI17" s="812" t="s">
        <v>454</v>
      </c>
      <c r="BJ17" s="812" t="s">
        <v>454</v>
      </c>
      <c r="BK17" s="812" t="s">
        <v>454</v>
      </c>
      <c r="BL17" s="812" t="s">
        <v>454</v>
      </c>
      <c r="BM17" s="812" t="s">
        <v>454</v>
      </c>
      <c r="BN17" s="812" t="s">
        <v>454</v>
      </c>
      <c r="BO17" s="812" t="s">
        <v>454</v>
      </c>
      <c r="BP17" s="812" t="s">
        <v>454</v>
      </c>
      <c r="BQ17" s="812" t="s">
        <v>454</v>
      </c>
      <c r="BR17" s="812" t="s">
        <v>454</v>
      </c>
      <c r="BS17" s="812" t="s">
        <v>454</v>
      </c>
      <c r="BT17" s="812" t="s">
        <v>454</v>
      </c>
      <c r="BU17" s="812" t="s">
        <v>454</v>
      </c>
      <c r="BV17" s="812" t="s">
        <v>454</v>
      </c>
      <c r="BW17" s="812" t="s">
        <v>454</v>
      </c>
      <c r="BX17" s="812" t="s">
        <v>454</v>
      </c>
      <c r="BY17" s="812" t="s">
        <v>454</v>
      </c>
      <c r="BZ17" s="812" t="s">
        <v>454</v>
      </c>
      <c r="CA17" s="812" t="s">
        <v>454</v>
      </c>
      <c r="CB17" s="812" t="s">
        <v>454</v>
      </c>
      <c r="CC17" s="812" t="s">
        <v>454</v>
      </c>
      <c r="CD17" s="812" t="s">
        <v>454</v>
      </c>
      <c r="CE17" s="812" t="s">
        <v>454</v>
      </c>
      <c r="CF17" s="812" t="s">
        <v>454</v>
      </c>
      <c r="CG17" s="140" t="s">
        <v>454</v>
      </c>
      <c r="CH17" s="140" t="s">
        <v>454</v>
      </c>
      <c r="CI17" s="140" t="s">
        <v>454</v>
      </c>
      <c r="CJ17" s="140" t="s">
        <v>454</v>
      </c>
      <c r="CK17" s="140" t="s">
        <v>454</v>
      </c>
      <c r="CL17" s="140" t="s">
        <v>454</v>
      </c>
      <c r="CM17" s="140" t="s">
        <v>454</v>
      </c>
      <c r="CN17" s="140" t="s">
        <v>454</v>
      </c>
      <c r="CO17" s="140" t="s">
        <v>454</v>
      </c>
      <c r="CP17" s="140" t="s">
        <v>454</v>
      </c>
      <c r="CQ17" s="140" t="s">
        <v>454</v>
      </c>
      <c r="CR17" s="140" t="s">
        <v>454</v>
      </c>
      <c r="CS17" s="140" t="s">
        <v>454</v>
      </c>
      <c r="CT17" s="140" t="s">
        <v>454</v>
      </c>
      <c r="CU17" s="140" t="s">
        <v>454</v>
      </c>
      <c r="CV17" s="140" t="s">
        <v>454</v>
      </c>
      <c r="CW17" s="140" t="s">
        <v>454</v>
      </c>
      <c r="CX17" s="140" t="s">
        <v>454</v>
      </c>
      <c r="CY17" s="140" t="s">
        <v>454</v>
      </c>
      <c r="CZ17" s="140" t="s">
        <v>454</v>
      </c>
      <c r="DA17" s="140" t="s">
        <v>454</v>
      </c>
      <c r="DB17" s="140" t="s">
        <v>454</v>
      </c>
      <c r="DC17" s="140" t="s">
        <v>454</v>
      </c>
      <c r="DD17" s="140" t="s">
        <v>454</v>
      </c>
      <c r="DE17" s="140" t="s">
        <v>454</v>
      </c>
      <c r="DF17" s="140" t="s">
        <v>454</v>
      </c>
      <c r="DG17" s="140" t="s">
        <v>454</v>
      </c>
      <c r="DH17" s="140" t="s">
        <v>454</v>
      </c>
      <c r="DI17" s="140" t="s">
        <v>454</v>
      </c>
      <c r="DJ17" s="140" t="s">
        <v>454</v>
      </c>
      <c r="DK17" s="140" t="s">
        <v>454</v>
      </c>
      <c r="DL17" s="140" t="s">
        <v>454</v>
      </c>
      <c r="DM17" s="140" t="s">
        <v>454</v>
      </c>
      <c r="DN17" s="140" t="s">
        <v>454</v>
      </c>
      <c r="DO17" s="140" t="s">
        <v>454</v>
      </c>
      <c r="DP17" s="140" t="s">
        <v>454</v>
      </c>
      <c r="DQ17" s="140" t="s">
        <v>454</v>
      </c>
      <c r="DR17" s="140" t="s">
        <v>454</v>
      </c>
      <c r="DS17" s="140" t="s">
        <v>454</v>
      </c>
      <c r="DT17" s="140" t="s">
        <v>454</v>
      </c>
      <c r="DU17" s="140" t="s">
        <v>454</v>
      </c>
      <c r="DV17" s="140" t="s">
        <v>454</v>
      </c>
      <c r="DW17" s="140" t="s">
        <v>454</v>
      </c>
      <c r="DX17" s="140" t="s">
        <v>454</v>
      </c>
      <c r="DY17" s="140" t="s">
        <v>454</v>
      </c>
      <c r="DZ17" s="140" t="s">
        <v>454</v>
      </c>
      <c r="EA17" s="140" t="s">
        <v>454</v>
      </c>
      <c r="EB17" s="140" t="s">
        <v>454</v>
      </c>
      <c r="EC17" s="140" t="s">
        <v>454</v>
      </c>
      <c r="ED17" s="140" t="s">
        <v>454</v>
      </c>
      <c r="EE17" s="140" t="s">
        <v>454</v>
      </c>
      <c r="EF17" s="140" t="s">
        <v>454</v>
      </c>
      <c r="EG17" s="140" t="s">
        <v>454</v>
      </c>
      <c r="EH17" s="140" t="s">
        <v>454</v>
      </c>
      <c r="EI17" s="140" t="s">
        <v>454</v>
      </c>
      <c r="EJ17" s="140" t="s">
        <v>454</v>
      </c>
      <c r="EK17" s="140" t="s">
        <v>454</v>
      </c>
      <c r="EL17" s="140" t="s">
        <v>454</v>
      </c>
      <c r="EM17" s="140" t="s">
        <v>454</v>
      </c>
      <c r="EN17" s="140" t="s">
        <v>454</v>
      </c>
      <c r="EO17" s="140" t="s">
        <v>454</v>
      </c>
      <c r="EP17" s="140" t="s">
        <v>454</v>
      </c>
      <c r="EQ17" s="140" t="s">
        <v>454</v>
      </c>
      <c r="ER17" s="140" t="s">
        <v>454</v>
      </c>
      <c r="ES17" s="140" t="s">
        <v>454</v>
      </c>
      <c r="ET17" s="140" t="s">
        <v>454</v>
      </c>
      <c r="EU17" s="140" t="s">
        <v>454</v>
      </c>
      <c r="EV17" s="140" t="s">
        <v>454</v>
      </c>
      <c r="EW17" s="140" t="s">
        <v>454</v>
      </c>
      <c r="EX17" s="140" t="s">
        <v>454</v>
      </c>
      <c r="EY17" s="140" t="s">
        <v>454</v>
      </c>
      <c r="EZ17" s="140" t="s">
        <v>454</v>
      </c>
      <c r="FA17" s="140" t="s">
        <v>454</v>
      </c>
      <c r="FB17" s="140" t="s">
        <v>454</v>
      </c>
      <c r="FC17" s="140" t="s">
        <v>454</v>
      </c>
      <c r="FD17" s="140" t="s">
        <v>454</v>
      </c>
      <c r="FE17" s="140" t="s">
        <v>454</v>
      </c>
      <c r="FF17" s="140" t="s">
        <v>454</v>
      </c>
      <c r="FG17" s="140" t="s">
        <v>454</v>
      </c>
      <c r="FH17" s="140" t="s">
        <v>454</v>
      </c>
      <c r="FI17" s="140" t="s">
        <v>454</v>
      </c>
      <c r="FJ17" s="140" t="s">
        <v>454</v>
      </c>
      <c r="FK17" s="140" t="s">
        <v>454</v>
      </c>
      <c r="FL17" s="140" t="s">
        <v>454</v>
      </c>
      <c r="FM17" s="140" t="s">
        <v>454</v>
      </c>
      <c r="FN17" s="140" t="s">
        <v>454</v>
      </c>
      <c r="FO17" s="140" t="s">
        <v>454</v>
      </c>
      <c r="FP17" s="140" t="s">
        <v>454</v>
      </c>
      <c r="FQ17" s="140" t="s">
        <v>454</v>
      </c>
      <c r="FR17" s="140" t="s">
        <v>454</v>
      </c>
      <c r="FS17" s="140" t="s">
        <v>454</v>
      </c>
      <c r="FT17" s="140" t="s">
        <v>454</v>
      </c>
      <c r="FU17" s="140" t="s">
        <v>454</v>
      </c>
      <c r="FV17" s="140" t="s">
        <v>454</v>
      </c>
      <c r="FW17" s="140" t="s">
        <v>454</v>
      </c>
      <c r="FX17" s="140" t="s">
        <v>454</v>
      </c>
      <c r="FY17" s="140" t="s">
        <v>454</v>
      </c>
      <c r="FZ17" s="140" t="s">
        <v>454</v>
      </c>
      <c r="GA17" s="140" t="s">
        <v>454</v>
      </c>
      <c r="GB17" s="140" t="s">
        <v>454</v>
      </c>
      <c r="GC17" s="140" t="s">
        <v>454</v>
      </c>
      <c r="GD17" s="140" t="s">
        <v>454</v>
      </c>
      <c r="GE17" s="140" t="s">
        <v>454</v>
      </c>
      <c r="GF17" s="140" t="s">
        <v>454</v>
      </c>
      <c r="GG17" s="140" t="s">
        <v>454</v>
      </c>
      <c r="GH17" s="140" t="s">
        <v>454</v>
      </c>
      <c r="GI17" s="140" t="s">
        <v>454</v>
      </c>
      <c r="GJ17" s="140" t="s">
        <v>454</v>
      </c>
      <c r="GK17" s="140" t="s">
        <v>454</v>
      </c>
      <c r="GL17" s="140" t="s">
        <v>454</v>
      </c>
      <c r="GM17" s="140" t="s">
        <v>454</v>
      </c>
      <c r="GN17" s="140" t="s">
        <v>454</v>
      </c>
      <c r="GO17" s="140" t="s">
        <v>454</v>
      </c>
      <c r="GP17" s="140" t="s">
        <v>454</v>
      </c>
      <c r="GQ17" s="140" t="s">
        <v>454</v>
      </c>
      <c r="GR17" s="140" t="s">
        <v>454</v>
      </c>
      <c r="GS17" s="140" t="s">
        <v>454</v>
      </c>
      <c r="GT17" s="140" t="s">
        <v>454</v>
      </c>
      <c r="GU17" s="140" t="s">
        <v>454</v>
      </c>
      <c r="GV17" s="140" t="s">
        <v>454</v>
      </c>
      <c r="GW17" s="140" t="s">
        <v>454</v>
      </c>
      <c r="GX17" s="140" t="s">
        <v>454</v>
      </c>
      <c r="GY17" s="140" t="s">
        <v>454</v>
      </c>
      <c r="GZ17" s="140" t="s">
        <v>454</v>
      </c>
      <c r="HA17" s="140" t="s">
        <v>454</v>
      </c>
      <c r="HB17" s="140" t="s">
        <v>454</v>
      </c>
      <c r="HC17" s="140" t="s">
        <v>454</v>
      </c>
      <c r="HD17" s="140" t="s">
        <v>454</v>
      </c>
      <c r="HE17" s="140" t="s">
        <v>454</v>
      </c>
      <c r="HF17" s="140" t="s">
        <v>454</v>
      </c>
      <c r="HG17" s="140" t="s">
        <v>454</v>
      </c>
      <c r="HH17" s="140" t="s">
        <v>454</v>
      </c>
      <c r="HI17" s="140" t="s">
        <v>454</v>
      </c>
      <c r="HJ17" s="140" t="s">
        <v>454</v>
      </c>
      <c r="HK17" s="140" t="s">
        <v>454</v>
      </c>
      <c r="HL17" s="140" t="s">
        <v>454</v>
      </c>
      <c r="HM17" s="140" t="s">
        <v>454</v>
      </c>
      <c r="HN17" s="140" t="s">
        <v>454</v>
      </c>
      <c r="HO17" s="140" t="s">
        <v>454</v>
      </c>
      <c r="HP17" s="140" t="s">
        <v>454</v>
      </c>
      <c r="HQ17" s="140" t="s">
        <v>454</v>
      </c>
      <c r="HR17" s="140" t="s">
        <v>454</v>
      </c>
      <c r="HS17" s="140" t="s">
        <v>454</v>
      </c>
      <c r="HT17" s="140" t="s">
        <v>454</v>
      </c>
      <c r="HU17" s="140" t="s">
        <v>454</v>
      </c>
      <c r="HV17" s="140" t="s">
        <v>454</v>
      </c>
      <c r="HW17" s="140" t="s">
        <v>454</v>
      </c>
      <c r="HX17" s="140" t="s">
        <v>454</v>
      </c>
      <c r="HY17" s="140" t="s">
        <v>454</v>
      </c>
      <c r="HZ17" s="140" t="s">
        <v>454</v>
      </c>
      <c r="IA17" s="140" t="s">
        <v>454</v>
      </c>
      <c r="IB17" s="140" t="s">
        <v>454</v>
      </c>
      <c r="IC17" s="140" t="s">
        <v>454</v>
      </c>
      <c r="ID17" s="140" t="s">
        <v>454</v>
      </c>
      <c r="IE17" s="140" t="s">
        <v>454</v>
      </c>
      <c r="IF17" s="140" t="s">
        <v>454</v>
      </c>
      <c r="IG17" s="140" t="s">
        <v>454</v>
      </c>
      <c r="IH17" s="140" t="s">
        <v>454</v>
      </c>
      <c r="II17" s="140" t="s">
        <v>454</v>
      </c>
      <c r="IJ17" s="140" t="s">
        <v>454</v>
      </c>
      <c r="IK17" s="140" t="s">
        <v>454</v>
      </c>
      <c r="IL17" s="140" t="s">
        <v>454</v>
      </c>
      <c r="IM17" s="140" t="s">
        <v>454</v>
      </c>
      <c r="IN17" s="140" t="s">
        <v>454</v>
      </c>
      <c r="IO17" s="140" t="s">
        <v>454</v>
      </c>
      <c r="IP17" s="140" t="s">
        <v>454</v>
      </c>
      <c r="IQ17" s="140" t="s">
        <v>454</v>
      </c>
      <c r="IR17" s="140" t="s">
        <v>454</v>
      </c>
      <c r="IS17" s="140" t="s">
        <v>454</v>
      </c>
      <c r="IT17" s="140" t="s">
        <v>454</v>
      </c>
      <c r="IU17" s="140" t="s">
        <v>454</v>
      </c>
      <c r="IV17" s="140" t="s">
        <v>454</v>
      </c>
      <c r="IW17" s="140" t="s">
        <v>454</v>
      </c>
      <c r="IX17" s="140" t="s">
        <v>454</v>
      </c>
      <c r="IY17" s="140" t="s">
        <v>454</v>
      </c>
      <c r="IZ17" s="140" t="s">
        <v>454</v>
      </c>
      <c r="JA17" s="140" t="s">
        <v>454</v>
      </c>
      <c r="JB17" s="140" t="s">
        <v>454</v>
      </c>
      <c r="JC17" s="140" t="s">
        <v>454</v>
      </c>
      <c r="JD17" s="140" t="s">
        <v>454</v>
      </c>
      <c r="JE17" s="140" t="s">
        <v>454</v>
      </c>
      <c r="JF17" s="140" t="s">
        <v>454</v>
      </c>
      <c r="JG17" s="140" t="s">
        <v>454</v>
      </c>
      <c r="JH17" s="140" t="s">
        <v>454</v>
      </c>
      <c r="JI17" s="140" t="s">
        <v>454</v>
      </c>
      <c r="JJ17" s="140" t="s">
        <v>454</v>
      </c>
      <c r="JK17" s="140" t="s">
        <v>454</v>
      </c>
      <c r="JL17" s="140" t="s">
        <v>454</v>
      </c>
      <c r="JM17" s="140" t="s">
        <v>454</v>
      </c>
      <c r="JN17" s="140" t="s">
        <v>454</v>
      </c>
      <c r="JO17" s="140" t="s">
        <v>454</v>
      </c>
      <c r="JP17" s="140" t="s">
        <v>454</v>
      </c>
      <c r="JQ17" s="140" t="s">
        <v>454</v>
      </c>
      <c r="JR17" s="140" t="s">
        <v>454</v>
      </c>
      <c r="JS17" s="140" t="s">
        <v>454</v>
      </c>
      <c r="JT17" s="140" t="s">
        <v>454</v>
      </c>
      <c r="JU17" s="140" t="s">
        <v>454</v>
      </c>
      <c r="JV17" s="140" t="s">
        <v>454</v>
      </c>
      <c r="JW17" s="140" t="s">
        <v>454</v>
      </c>
      <c r="JX17" s="140" t="s">
        <v>454</v>
      </c>
      <c r="JY17" s="140" t="s">
        <v>454</v>
      </c>
      <c r="JZ17" s="140" t="s">
        <v>454</v>
      </c>
      <c r="KA17" s="140" t="s">
        <v>454</v>
      </c>
      <c r="KB17" s="140" t="s">
        <v>454</v>
      </c>
      <c r="KC17" s="140" t="s">
        <v>454</v>
      </c>
      <c r="KD17" s="140" t="s">
        <v>454</v>
      </c>
      <c r="KE17" s="140" t="s">
        <v>454</v>
      </c>
      <c r="KF17" s="140" t="s">
        <v>454</v>
      </c>
      <c r="KG17" s="140" t="s">
        <v>454</v>
      </c>
      <c r="KH17" s="140" t="s">
        <v>454</v>
      </c>
      <c r="KI17" s="140" t="s">
        <v>454</v>
      </c>
      <c r="KJ17" s="140" t="s">
        <v>454</v>
      </c>
      <c r="KK17" s="140" t="s">
        <v>454</v>
      </c>
      <c r="KL17" s="140" t="s">
        <v>454</v>
      </c>
      <c r="KM17" s="140" t="s">
        <v>454</v>
      </c>
      <c r="KN17" s="140" t="s">
        <v>454</v>
      </c>
      <c r="KO17" s="140" t="s">
        <v>454</v>
      </c>
      <c r="KP17" s="140" t="s">
        <v>454</v>
      </c>
      <c r="KQ17" s="140" t="s">
        <v>454</v>
      </c>
      <c r="KR17" s="140" t="s">
        <v>454</v>
      </c>
      <c r="KS17" s="140" t="s">
        <v>454</v>
      </c>
      <c r="KT17" s="140" t="s">
        <v>454</v>
      </c>
      <c r="KU17" s="140" t="s">
        <v>454</v>
      </c>
      <c r="KV17" s="140" t="s">
        <v>454</v>
      </c>
      <c r="KW17" s="140" t="s">
        <v>454</v>
      </c>
      <c r="KX17" s="140" t="s">
        <v>454</v>
      </c>
      <c r="KY17" s="140" t="s">
        <v>454</v>
      </c>
      <c r="KZ17" s="140" t="s">
        <v>454</v>
      </c>
      <c r="LA17" s="140" t="s">
        <v>454</v>
      </c>
      <c r="LB17" s="140" t="s">
        <v>454</v>
      </c>
      <c r="LC17" s="140" t="s">
        <v>454</v>
      </c>
      <c r="LD17" s="140" t="s">
        <v>454</v>
      </c>
      <c r="LE17" s="140" t="s">
        <v>454</v>
      </c>
      <c r="LF17" s="140" t="s">
        <v>454</v>
      </c>
      <c r="LG17" s="140" t="s">
        <v>454</v>
      </c>
      <c r="LH17" s="140" t="s">
        <v>454</v>
      </c>
      <c r="LI17" s="140" t="s">
        <v>454</v>
      </c>
      <c r="LJ17" s="140" t="s">
        <v>454</v>
      </c>
      <c r="LK17" s="140" t="s">
        <v>454</v>
      </c>
      <c r="LL17" s="140" t="s">
        <v>454</v>
      </c>
      <c r="LM17" s="140" t="s">
        <v>454</v>
      </c>
      <c r="LN17" s="140" t="s">
        <v>454</v>
      </c>
      <c r="LO17" s="140" t="s">
        <v>454</v>
      </c>
      <c r="LP17" s="140" t="s">
        <v>454</v>
      </c>
      <c r="LQ17" s="140" t="s">
        <v>454</v>
      </c>
      <c r="LR17" s="140" t="s">
        <v>454</v>
      </c>
      <c r="LS17" s="140" t="s">
        <v>454</v>
      </c>
      <c r="LT17" s="140" t="s">
        <v>454</v>
      </c>
      <c r="LU17" s="140" t="s">
        <v>454</v>
      </c>
      <c r="LV17" s="140" t="s">
        <v>454</v>
      </c>
      <c r="LW17" s="140" t="s">
        <v>454</v>
      </c>
      <c r="LX17" s="140" t="s">
        <v>454</v>
      </c>
      <c r="LY17" s="140" t="s">
        <v>454</v>
      </c>
      <c r="LZ17" s="140" t="s">
        <v>454</v>
      </c>
      <c r="MA17" s="140" t="s">
        <v>454</v>
      </c>
      <c r="MB17" s="140" t="s">
        <v>454</v>
      </c>
      <c r="MC17" s="140" t="s">
        <v>454</v>
      </c>
      <c r="MD17" s="140" t="s">
        <v>454</v>
      </c>
      <c r="ME17" s="140" t="s">
        <v>454</v>
      </c>
      <c r="MF17" s="140" t="s">
        <v>454</v>
      </c>
      <c r="MG17" s="140" t="s">
        <v>454</v>
      </c>
      <c r="MH17" s="140" t="s">
        <v>454</v>
      </c>
      <c r="MI17" s="140" t="s">
        <v>454</v>
      </c>
      <c r="MJ17" s="140" t="s">
        <v>454</v>
      </c>
      <c r="MK17" s="140" t="s">
        <v>454</v>
      </c>
      <c r="ML17" s="140" t="s">
        <v>454</v>
      </c>
      <c r="MM17" s="140" t="s">
        <v>454</v>
      </c>
      <c r="MN17" s="140" t="s">
        <v>454</v>
      </c>
      <c r="MO17" s="140" t="s">
        <v>454</v>
      </c>
      <c r="MP17" s="140" t="s">
        <v>454</v>
      </c>
      <c r="MQ17" s="140" t="s">
        <v>454</v>
      </c>
      <c r="MR17" s="140" t="s">
        <v>454</v>
      </c>
      <c r="MS17" s="140" t="s">
        <v>454</v>
      </c>
      <c r="MT17" s="140" t="s">
        <v>454</v>
      </c>
      <c r="MU17" s="140" t="s">
        <v>454</v>
      </c>
      <c r="MV17" s="140" t="s">
        <v>454</v>
      </c>
      <c r="MW17" s="140" t="s">
        <v>454</v>
      </c>
      <c r="MX17" s="140" t="s">
        <v>454</v>
      </c>
      <c r="MY17" s="140" t="s">
        <v>454</v>
      </c>
      <c r="MZ17" s="140" t="s">
        <v>454</v>
      </c>
      <c r="NA17" s="140" t="s">
        <v>454</v>
      </c>
      <c r="NB17" s="140" t="s">
        <v>454</v>
      </c>
      <c r="NC17" s="140" t="s">
        <v>454</v>
      </c>
      <c r="ND17" s="140" t="s">
        <v>454</v>
      </c>
      <c r="NE17" s="140" t="s">
        <v>454</v>
      </c>
      <c r="NF17" s="140" t="s">
        <v>454</v>
      </c>
      <c r="NG17" s="140" t="s">
        <v>454</v>
      </c>
      <c r="NH17" s="140" t="s">
        <v>454</v>
      </c>
      <c r="NI17" s="140" t="s">
        <v>454</v>
      </c>
      <c r="NJ17" s="140" t="s">
        <v>454</v>
      </c>
      <c r="NK17" s="140" t="s">
        <v>454</v>
      </c>
      <c r="NL17" s="140" t="s">
        <v>454</v>
      </c>
      <c r="NM17" s="140" t="s">
        <v>454</v>
      </c>
      <c r="NN17" s="140" t="s">
        <v>454</v>
      </c>
      <c r="NO17" s="140" t="s">
        <v>454</v>
      </c>
      <c r="NP17" s="140" t="s">
        <v>454</v>
      </c>
      <c r="NQ17" s="140" t="s">
        <v>454</v>
      </c>
      <c r="NR17" s="140" t="s">
        <v>454</v>
      </c>
      <c r="NS17" s="140" t="s">
        <v>454</v>
      </c>
      <c r="NT17" s="140" t="s">
        <v>454</v>
      </c>
      <c r="NU17" s="140" t="s">
        <v>454</v>
      </c>
      <c r="NV17" s="140" t="s">
        <v>454</v>
      </c>
      <c r="NW17" s="140" t="s">
        <v>454</v>
      </c>
      <c r="NX17" s="140" t="s">
        <v>454</v>
      </c>
      <c r="NY17" s="140" t="s">
        <v>454</v>
      </c>
      <c r="NZ17" s="140" t="s">
        <v>454</v>
      </c>
      <c r="OA17" s="140" t="s">
        <v>454</v>
      </c>
      <c r="OB17" s="140" t="s">
        <v>454</v>
      </c>
      <c r="OC17" s="140" t="s">
        <v>454</v>
      </c>
      <c r="OD17" s="140" t="s">
        <v>454</v>
      </c>
      <c r="OE17" s="140" t="s">
        <v>454</v>
      </c>
      <c r="OF17" s="140" t="s">
        <v>454</v>
      </c>
      <c r="OG17" s="140" t="s">
        <v>454</v>
      </c>
      <c r="OH17" s="140" t="s">
        <v>454</v>
      </c>
      <c r="OI17" s="140" t="s">
        <v>454</v>
      </c>
      <c r="OJ17" s="140" t="s">
        <v>454</v>
      </c>
      <c r="OK17" s="140" t="s">
        <v>454</v>
      </c>
      <c r="OL17" s="140" t="s">
        <v>454</v>
      </c>
      <c r="OM17" s="140" t="s">
        <v>454</v>
      </c>
      <c r="ON17" s="140" t="s">
        <v>454</v>
      </c>
      <c r="OO17" s="140" t="s">
        <v>454</v>
      </c>
      <c r="OP17" s="140" t="s">
        <v>454</v>
      </c>
      <c r="OQ17" s="140" t="s">
        <v>454</v>
      </c>
      <c r="OR17" s="140" t="s">
        <v>454</v>
      </c>
      <c r="OS17" s="140" t="s">
        <v>454</v>
      </c>
      <c r="OT17" s="140" t="s">
        <v>454</v>
      </c>
      <c r="OU17" s="140" t="s">
        <v>454</v>
      </c>
      <c r="OV17" s="140" t="s">
        <v>454</v>
      </c>
      <c r="OW17" s="140" t="s">
        <v>454</v>
      </c>
      <c r="OX17" s="140" t="s">
        <v>454</v>
      </c>
      <c r="OY17" s="140" t="s">
        <v>454</v>
      </c>
      <c r="OZ17" s="140" t="s">
        <v>454</v>
      </c>
      <c r="PA17" s="140" t="s">
        <v>454</v>
      </c>
      <c r="PB17" s="140" t="s">
        <v>454</v>
      </c>
      <c r="PC17" s="140" t="s">
        <v>454</v>
      </c>
      <c r="PD17" s="140" t="s">
        <v>454</v>
      </c>
      <c r="PE17" s="140" t="s">
        <v>454</v>
      </c>
      <c r="PF17" s="140" t="s">
        <v>454</v>
      </c>
      <c r="PG17" s="140" t="s">
        <v>454</v>
      </c>
      <c r="PH17" s="140" t="s">
        <v>454</v>
      </c>
      <c r="PI17" s="140" t="s">
        <v>454</v>
      </c>
      <c r="PJ17" s="140" t="s">
        <v>454</v>
      </c>
      <c r="PK17" s="140" t="s">
        <v>454</v>
      </c>
      <c r="PL17" s="140" t="s">
        <v>454</v>
      </c>
      <c r="PM17" s="140" t="s">
        <v>454</v>
      </c>
      <c r="PN17" s="140" t="s">
        <v>454</v>
      </c>
      <c r="PO17" s="140" t="s">
        <v>454</v>
      </c>
      <c r="PP17" s="140" t="s">
        <v>454</v>
      </c>
      <c r="PQ17" s="140" t="s">
        <v>454</v>
      </c>
      <c r="PR17" s="140" t="s">
        <v>454</v>
      </c>
      <c r="PS17" s="140" t="s">
        <v>454</v>
      </c>
      <c r="PT17" s="140" t="s">
        <v>454</v>
      </c>
      <c r="PU17" s="140" t="s">
        <v>454</v>
      </c>
      <c r="PV17" s="140" t="s">
        <v>454</v>
      </c>
      <c r="PW17" s="140" t="s">
        <v>454</v>
      </c>
      <c r="PX17" s="140" t="s">
        <v>454</v>
      </c>
      <c r="PY17" s="140" t="s">
        <v>454</v>
      </c>
      <c r="PZ17" s="140" t="s">
        <v>454</v>
      </c>
      <c r="QA17" s="140" t="s">
        <v>454</v>
      </c>
      <c r="QB17" s="140" t="s">
        <v>454</v>
      </c>
      <c r="QC17" s="140" t="s">
        <v>454</v>
      </c>
      <c r="QD17" s="140" t="s">
        <v>454</v>
      </c>
      <c r="QE17" s="140" t="s">
        <v>454</v>
      </c>
      <c r="QF17" s="140" t="s">
        <v>454</v>
      </c>
      <c r="QG17" s="140" t="s">
        <v>454</v>
      </c>
      <c r="QH17" s="140" t="s">
        <v>454</v>
      </c>
      <c r="QI17" s="140" t="s">
        <v>454</v>
      </c>
      <c r="QJ17" s="140" t="s">
        <v>454</v>
      </c>
      <c r="QK17" s="140" t="s">
        <v>454</v>
      </c>
      <c r="QL17" s="140" t="s">
        <v>454</v>
      </c>
      <c r="QM17" s="140" t="s">
        <v>454</v>
      </c>
      <c r="QN17" s="140" t="s">
        <v>454</v>
      </c>
      <c r="QO17" s="140" t="s">
        <v>454</v>
      </c>
      <c r="QP17" s="140" t="s">
        <v>454</v>
      </c>
      <c r="QQ17" s="140" t="s">
        <v>454</v>
      </c>
      <c r="QR17" s="140" t="s">
        <v>454</v>
      </c>
      <c r="QS17" s="140" t="s">
        <v>454</v>
      </c>
      <c r="QT17" s="140" t="s">
        <v>454</v>
      </c>
      <c r="QU17" s="140" t="s">
        <v>454</v>
      </c>
      <c r="QV17" s="140" t="s">
        <v>454</v>
      </c>
      <c r="QW17" s="140" t="s">
        <v>454</v>
      </c>
      <c r="QX17" s="140" t="s">
        <v>454</v>
      </c>
      <c r="QY17" s="140" t="s">
        <v>454</v>
      </c>
      <c r="QZ17" s="140" t="s">
        <v>454</v>
      </c>
      <c r="RA17" s="140" t="s">
        <v>454</v>
      </c>
      <c r="RB17" s="140" t="s">
        <v>454</v>
      </c>
      <c r="RC17" s="140" t="s">
        <v>454</v>
      </c>
      <c r="RD17" s="140" t="s">
        <v>454</v>
      </c>
      <c r="RE17" s="140" t="s">
        <v>454</v>
      </c>
      <c r="RF17" s="140" t="s">
        <v>454</v>
      </c>
      <c r="RG17" s="140" t="s">
        <v>454</v>
      </c>
      <c r="RH17" s="140" t="s">
        <v>454</v>
      </c>
      <c r="RI17" s="140" t="s">
        <v>454</v>
      </c>
      <c r="RJ17" s="140" t="s">
        <v>454</v>
      </c>
      <c r="RK17" s="140" t="s">
        <v>454</v>
      </c>
      <c r="RL17" s="140" t="s">
        <v>454</v>
      </c>
      <c r="RM17" s="140" t="s">
        <v>454</v>
      </c>
      <c r="RN17" s="140" t="s">
        <v>454</v>
      </c>
      <c r="RO17" s="140" t="s">
        <v>454</v>
      </c>
      <c r="RP17" s="140" t="s">
        <v>454</v>
      </c>
      <c r="RQ17" s="140" t="s">
        <v>454</v>
      </c>
      <c r="RR17" s="140" t="s">
        <v>454</v>
      </c>
      <c r="RS17" s="140" t="s">
        <v>454</v>
      </c>
      <c r="RT17" s="140" t="s">
        <v>454</v>
      </c>
      <c r="RU17" s="140" t="s">
        <v>454</v>
      </c>
      <c r="RV17" s="140" t="s">
        <v>454</v>
      </c>
      <c r="RW17" s="140" t="s">
        <v>454</v>
      </c>
      <c r="RX17" s="140" t="s">
        <v>454</v>
      </c>
      <c r="RY17" s="140" t="s">
        <v>454</v>
      </c>
      <c r="RZ17" s="140" t="s">
        <v>454</v>
      </c>
      <c r="SA17" s="140" t="s">
        <v>454</v>
      </c>
      <c r="SB17" s="140" t="s">
        <v>454</v>
      </c>
      <c r="SC17" s="140" t="s">
        <v>454</v>
      </c>
      <c r="SD17" s="140" t="s">
        <v>454</v>
      </c>
      <c r="SE17" s="140" t="s">
        <v>454</v>
      </c>
      <c r="SF17" s="140" t="s">
        <v>454</v>
      </c>
      <c r="SG17" s="140" t="s">
        <v>454</v>
      </c>
      <c r="SH17" s="140" t="s">
        <v>454</v>
      </c>
      <c r="SI17" s="140" t="s">
        <v>454</v>
      </c>
      <c r="SJ17" s="140" t="s">
        <v>454</v>
      </c>
      <c r="SK17" s="140" t="s">
        <v>454</v>
      </c>
      <c r="SL17" s="140" t="s">
        <v>454</v>
      </c>
      <c r="SM17" s="140" t="s">
        <v>454</v>
      </c>
      <c r="SN17" s="140" t="s">
        <v>454</v>
      </c>
      <c r="SO17" s="140" t="s">
        <v>454</v>
      </c>
      <c r="SP17" s="140" t="s">
        <v>454</v>
      </c>
      <c r="SQ17" s="140" t="s">
        <v>454</v>
      </c>
      <c r="SR17" s="140" t="s">
        <v>454</v>
      </c>
      <c r="SS17" s="140" t="s">
        <v>454</v>
      </c>
      <c r="ST17" s="140" t="s">
        <v>454</v>
      </c>
      <c r="SU17" s="140" t="s">
        <v>454</v>
      </c>
      <c r="SV17" s="140" t="s">
        <v>454</v>
      </c>
      <c r="SW17" s="140" t="s">
        <v>454</v>
      </c>
      <c r="SX17" s="140" t="s">
        <v>454</v>
      </c>
      <c r="SY17" s="140" t="s">
        <v>454</v>
      </c>
      <c r="SZ17" s="140" t="s">
        <v>454</v>
      </c>
      <c r="TA17" s="140" t="s">
        <v>454</v>
      </c>
      <c r="TB17" s="140" t="s">
        <v>454</v>
      </c>
      <c r="TC17" s="140" t="s">
        <v>454</v>
      </c>
      <c r="TD17" s="140" t="s">
        <v>454</v>
      </c>
      <c r="TE17" s="140" t="s">
        <v>454</v>
      </c>
      <c r="TF17" s="140" t="s">
        <v>454</v>
      </c>
      <c r="TG17" s="140" t="s">
        <v>454</v>
      </c>
      <c r="TH17" s="140" t="s">
        <v>454</v>
      </c>
      <c r="TI17" s="140" t="s">
        <v>454</v>
      </c>
      <c r="TJ17" s="140" t="s">
        <v>454</v>
      </c>
      <c r="TK17" s="140" t="s">
        <v>454</v>
      </c>
      <c r="TL17" s="140" t="s">
        <v>454</v>
      </c>
      <c r="TM17" s="140" t="s">
        <v>454</v>
      </c>
      <c r="TN17" s="140" t="s">
        <v>454</v>
      </c>
      <c r="TO17" s="140" t="s">
        <v>454</v>
      </c>
      <c r="TP17" s="140" t="s">
        <v>454</v>
      </c>
      <c r="TQ17" s="140" t="s">
        <v>454</v>
      </c>
      <c r="TR17" s="140" t="s">
        <v>454</v>
      </c>
      <c r="TS17" s="140" t="s">
        <v>454</v>
      </c>
      <c r="TT17" s="140" t="s">
        <v>454</v>
      </c>
      <c r="TU17" s="140" t="s">
        <v>454</v>
      </c>
      <c r="TV17" s="140" t="s">
        <v>454</v>
      </c>
      <c r="TW17" s="140" t="s">
        <v>454</v>
      </c>
      <c r="TX17" s="140" t="s">
        <v>454</v>
      </c>
      <c r="TY17" s="140" t="s">
        <v>454</v>
      </c>
      <c r="TZ17" s="140" t="s">
        <v>454</v>
      </c>
      <c r="UA17" s="140" t="s">
        <v>454</v>
      </c>
      <c r="UB17" s="140" t="s">
        <v>454</v>
      </c>
      <c r="UC17" s="140" t="s">
        <v>454</v>
      </c>
      <c r="UD17" s="140" t="s">
        <v>454</v>
      </c>
      <c r="UE17" s="140" t="s">
        <v>454</v>
      </c>
      <c r="UF17" s="140" t="s">
        <v>454</v>
      </c>
      <c r="UG17" s="140" t="s">
        <v>454</v>
      </c>
      <c r="UH17" s="140" t="s">
        <v>454</v>
      </c>
      <c r="UI17" s="140" t="s">
        <v>454</v>
      </c>
      <c r="UJ17" s="140" t="s">
        <v>454</v>
      </c>
      <c r="UK17" s="140" t="s">
        <v>454</v>
      </c>
      <c r="UL17" s="140" t="s">
        <v>454</v>
      </c>
      <c r="UM17" s="140" t="s">
        <v>454</v>
      </c>
      <c r="UN17" s="140" t="s">
        <v>454</v>
      </c>
      <c r="UO17" s="140" t="s">
        <v>454</v>
      </c>
      <c r="UP17" s="140" t="s">
        <v>454</v>
      </c>
      <c r="UQ17" s="140" t="s">
        <v>454</v>
      </c>
      <c r="UR17" s="140" t="s">
        <v>454</v>
      </c>
      <c r="US17" s="140" t="s">
        <v>454</v>
      </c>
      <c r="UT17" s="140" t="s">
        <v>454</v>
      </c>
      <c r="UU17" s="140" t="s">
        <v>454</v>
      </c>
      <c r="UV17" s="140" t="s">
        <v>454</v>
      </c>
      <c r="UW17" s="140" t="s">
        <v>454</v>
      </c>
      <c r="UX17" s="140" t="s">
        <v>454</v>
      </c>
      <c r="UY17" s="140" t="s">
        <v>454</v>
      </c>
      <c r="UZ17" s="140" t="s">
        <v>454</v>
      </c>
      <c r="VA17" s="140" t="s">
        <v>454</v>
      </c>
      <c r="VB17" s="140" t="s">
        <v>454</v>
      </c>
      <c r="VC17" s="140" t="s">
        <v>454</v>
      </c>
      <c r="VD17" s="140" t="s">
        <v>454</v>
      </c>
      <c r="VE17" s="140" t="s">
        <v>454</v>
      </c>
      <c r="VF17" s="140" t="s">
        <v>454</v>
      </c>
      <c r="VG17" s="140" t="s">
        <v>454</v>
      </c>
      <c r="VH17" s="140" t="s">
        <v>454</v>
      </c>
      <c r="VI17" s="140" t="s">
        <v>454</v>
      </c>
      <c r="VJ17" s="140" t="s">
        <v>454</v>
      </c>
      <c r="VK17" s="140" t="s">
        <v>454</v>
      </c>
      <c r="VL17" s="140" t="s">
        <v>454</v>
      </c>
      <c r="VM17" s="140" t="s">
        <v>454</v>
      </c>
      <c r="VN17" s="140" t="s">
        <v>454</v>
      </c>
      <c r="VO17" s="140" t="s">
        <v>454</v>
      </c>
      <c r="VP17" s="140" t="s">
        <v>454</v>
      </c>
      <c r="VQ17" s="140" t="s">
        <v>454</v>
      </c>
      <c r="VR17" s="140" t="s">
        <v>454</v>
      </c>
      <c r="VS17" s="140" t="s">
        <v>454</v>
      </c>
      <c r="VT17" s="140" t="s">
        <v>454</v>
      </c>
      <c r="VU17" s="140" t="s">
        <v>454</v>
      </c>
      <c r="VV17" s="140" t="s">
        <v>454</v>
      </c>
      <c r="VW17" s="140" t="s">
        <v>454</v>
      </c>
      <c r="VX17" s="140" t="s">
        <v>454</v>
      </c>
      <c r="VY17" s="140" t="s">
        <v>454</v>
      </c>
      <c r="VZ17" s="140" t="s">
        <v>454</v>
      </c>
      <c r="WA17" s="140" t="s">
        <v>454</v>
      </c>
      <c r="WB17" s="140" t="s">
        <v>454</v>
      </c>
      <c r="WC17" s="140" t="s">
        <v>454</v>
      </c>
      <c r="WD17" s="140" t="s">
        <v>454</v>
      </c>
      <c r="WE17" s="140" t="s">
        <v>454</v>
      </c>
      <c r="WF17" s="140" t="s">
        <v>454</v>
      </c>
      <c r="WG17" s="140" t="s">
        <v>454</v>
      </c>
      <c r="WH17" s="140" t="s">
        <v>454</v>
      </c>
      <c r="WI17" s="140" t="s">
        <v>454</v>
      </c>
      <c r="WJ17" s="140" t="s">
        <v>454</v>
      </c>
      <c r="WK17" s="140" t="s">
        <v>454</v>
      </c>
      <c r="WL17" s="140" t="s">
        <v>454</v>
      </c>
      <c r="WM17" s="140" t="s">
        <v>454</v>
      </c>
      <c r="WN17" s="140" t="s">
        <v>454</v>
      </c>
      <c r="WO17" s="140" t="s">
        <v>454</v>
      </c>
      <c r="WP17" s="140" t="s">
        <v>454</v>
      </c>
      <c r="WQ17" s="140" t="s">
        <v>454</v>
      </c>
      <c r="WR17" s="140" t="s">
        <v>454</v>
      </c>
      <c r="WS17" s="140" t="s">
        <v>454</v>
      </c>
      <c r="WT17" s="140" t="s">
        <v>454</v>
      </c>
      <c r="WU17" s="140" t="s">
        <v>454</v>
      </c>
      <c r="WV17" s="140" t="s">
        <v>454</v>
      </c>
      <c r="WW17" s="140" t="s">
        <v>454</v>
      </c>
      <c r="WX17" s="140" t="s">
        <v>454</v>
      </c>
      <c r="WY17" s="140" t="s">
        <v>454</v>
      </c>
      <c r="WZ17" s="140" t="s">
        <v>454</v>
      </c>
      <c r="XA17" s="140" t="s">
        <v>454</v>
      </c>
      <c r="XB17" s="140" t="s">
        <v>454</v>
      </c>
      <c r="XC17" s="140" t="s">
        <v>454</v>
      </c>
      <c r="XD17" s="140" t="s">
        <v>454</v>
      </c>
      <c r="XE17" s="140" t="s">
        <v>454</v>
      </c>
      <c r="XF17" s="140" t="s">
        <v>454</v>
      </c>
      <c r="XG17" s="140" t="s">
        <v>454</v>
      </c>
      <c r="XH17" s="140" t="s">
        <v>454</v>
      </c>
      <c r="XI17" s="140" t="s">
        <v>454</v>
      </c>
      <c r="XJ17" s="140" t="s">
        <v>454</v>
      </c>
      <c r="XK17" s="140" t="s">
        <v>454</v>
      </c>
      <c r="XL17" s="140" t="s">
        <v>454</v>
      </c>
      <c r="XM17" s="140" t="s">
        <v>454</v>
      </c>
      <c r="XN17" s="140" t="s">
        <v>454</v>
      </c>
      <c r="XO17" s="140" t="s">
        <v>454</v>
      </c>
      <c r="XP17" s="140" t="s">
        <v>454</v>
      </c>
      <c r="XQ17" s="140" t="s">
        <v>454</v>
      </c>
      <c r="XR17" s="140" t="s">
        <v>454</v>
      </c>
      <c r="XS17" s="140" t="s">
        <v>454</v>
      </c>
      <c r="XT17" s="140" t="s">
        <v>454</v>
      </c>
      <c r="XU17" s="140" t="s">
        <v>454</v>
      </c>
      <c r="XV17" s="140" t="s">
        <v>454</v>
      </c>
      <c r="XW17" s="140" t="s">
        <v>454</v>
      </c>
      <c r="XX17" s="140" t="s">
        <v>454</v>
      </c>
      <c r="XY17" s="140" t="s">
        <v>454</v>
      </c>
      <c r="XZ17" s="140" t="s">
        <v>454</v>
      </c>
      <c r="YA17" s="140" t="s">
        <v>454</v>
      </c>
      <c r="YB17" s="140" t="s">
        <v>454</v>
      </c>
      <c r="YC17" s="140" t="s">
        <v>454</v>
      </c>
      <c r="YD17" s="140" t="s">
        <v>454</v>
      </c>
      <c r="YE17" s="140" t="s">
        <v>454</v>
      </c>
      <c r="YF17" s="140" t="s">
        <v>454</v>
      </c>
      <c r="YG17" s="140" t="s">
        <v>454</v>
      </c>
      <c r="YH17" s="140" t="s">
        <v>454</v>
      </c>
      <c r="YI17" s="140" t="s">
        <v>454</v>
      </c>
      <c r="YJ17" s="140" t="s">
        <v>454</v>
      </c>
      <c r="YK17" s="140" t="s">
        <v>454</v>
      </c>
      <c r="YL17" s="140" t="s">
        <v>454</v>
      </c>
      <c r="YM17" s="140" t="s">
        <v>454</v>
      </c>
      <c r="YN17" s="140" t="s">
        <v>454</v>
      </c>
      <c r="YO17" s="140" t="s">
        <v>454</v>
      </c>
      <c r="YP17" s="140" t="s">
        <v>454</v>
      </c>
      <c r="YQ17" s="140" t="s">
        <v>454</v>
      </c>
      <c r="YR17" s="140" t="s">
        <v>454</v>
      </c>
      <c r="YS17" s="140" t="s">
        <v>454</v>
      </c>
      <c r="YT17" s="140" t="s">
        <v>454</v>
      </c>
      <c r="YU17" s="140" t="s">
        <v>454</v>
      </c>
      <c r="YV17" s="140" t="s">
        <v>454</v>
      </c>
      <c r="YW17" s="140" t="s">
        <v>454</v>
      </c>
      <c r="YX17" s="140" t="s">
        <v>454</v>
      </c>
      <c r="YY17" s="140" t="s">
        <v>454</v>
      </c>
      <c r="YZ17" s="140" t="s">
        <v>454</v>
      </c>
      <c r="ZA17" s="140" t="s">
        <v>454</v>
      </c>
      <c r="ZB17" s="140" t="s">
        <v>454</v>
      </c>
      <c r="ZC17" s="140" t="s">
        <v>454</v>
      </c>
      <c r="ZD17" s="140" t="s">
        <v>454</v>
      </c>
      <c r="ZE17" s="140" t="s">
        <v>454</v>
      </c>
      <c r="ZF17" s="140" t="s">
        <v>454</v>
      </c>
      <c r="ZG17" s="140" t="s">
        <v>454</v>
      </c>
      <c r="ZH17" s="140" t="s">
        <v>454</v>
      </c>
      <c r="ZI17" s="140" t="s">
        <v>454</v>
      </c>
      <c r="ZJ17" s="140" t="s">
        <v>454</v>
      </c>
      <c r="ZK17" s="140" t="s">
        <v>454</v>
      </c>
      <c r="ZL17" s="140" t="s">
        <v>454</v>
      </c>
      <c r="ZM17" s="140" t="s">
        <v>454</v>
      </c>
      <c r="ZN17" s="140" t="s">
        <v>454</v>
      </c>
      <c r="ZO17" s="140" t="s">
        <v>454</v>
      </c>
      <c r="ZP17" s="140" t="s">
        <v>454</v>
      </c>
      <c r="ZQ17" s="140" t="s">
        <v>454</v>
      </c>
      <c r="ZR17" s="140" t="s">
        <v>454</v>
      </c>
      <c r="ZS17" s="140" t="s">
        <v>454</v>
      </c>
      <c r="ZT17" s="140" t="s">
        <v>454</v>
      </c>
      <c r="ZU17" s="140" t="s">
        <v>454</v>
      </c>
      <c r="ZV17" s="140" t="s">
        <v>454</v>
      </c>
      <c r="ZW17" s="140" t="s">
        <v>454</v>
      </c>
      <c r="ZX17" s="140" t="s">
        <v>454</v>
      </c>
      <c r="ZY17" s="140" t="s">
        <v>454</v>
      </c>
      <c r="ZZ17" s="140" t="s">
        <v>454</v>
      </c>
      <c r="AAA17" s="140" t="s">
        <v>454</v>
      </c>
      <c r="AAB17" s="140" t="s">
        <v>454</v>
      </c>
      <c r="AAC17" s="140" t="s">
        <v>454</v>
      </c>
      <c r="AAD17" s="140" t="s">
        <v>454</v>
      </c>
      <c r="AAE17" s="140" t="s">
        <v>454</v>
      </c>
      <c r="AAF17" s="140" t="s">
        <v>454</v>
      </c>
      <c r="AAG17" s="140" t="s">
        <v>454</v>
      </c>
      <c r="AAH17" s="140" t="s">
        <v>454</v>
      </c>
      <c r="AAI17" s="140" t="s">
        <v>454</v>
      </c>
      <c r="AAJ17" s="140" t="s">
        <v>454</v>
      </c>
      <c r="AAK17" s="140" t="s">
        <v>454</v>
      </c>
      <c r="AAL17" s="140" t="s">
        <v>454</v>
      </c>
      <c r="AAM17" s="140" t="s">
        <v>454</v>
      </c>
      <c r="AAN17" s="140" t="s">
        <v>454</v>
      </c>
      <c r="AAO17" s="140" t="s">
        <v>454</v>
      </c>
      <c r="AAP17" s="140" t="s">
        <v>454</v>
      </c>
      <c r="AAQ17" s="140" t="s">
        <v>454</v>
      </c>
      <c r="AAR17" s="140" t="s">
        <v>454</v>
      </c>
      <c r="AAS17" s="140" t="s">
        <v>454</v>
      </c>
      <c r="AAT17" s="140" t="s">
        <v>454</v>
      </c>
      <c r="AAU17" s="140" t="s">
        <v>454</v>
      </c>
      <c r="AAV17" s="140" t="s">
        <v>454</v>
      </c>
      <c r="AAW17" s="140" t="s">
        <v>454</v>
      </c>
      <c r="AAX17" s="140" t="s">
        <v>454</v>
      </c>
      <c r="AAY17" s="140" t="s">
        <v>454</v>
      </c>
      <c r="AAZ17" s="140" t="s">
        <v>454</v>
      </c>
      <c r="ABA17" s="140" t="s">
        <v>454</v>
      </c>
      <c r="ABB17" s="140" t="s">
        <v>454</v>
      </c>
      <c r="ABC17" s="140" t="s">
        <v>454</v>
      </c>
      <c r="ABD17" s="140" t="s">
        <v>454</v>
      </c>
      <c r="ABE17" s="140" t="s">
        <v>454</v>
      </c>
      <c r="ABF17" s="140" t="s">
        <v>454</v>
      </c>
      <c r="ABG17" s="140" t="s">
        <v>454</v>
      </c>
      <c r="ABH17" s="140" t="s">
        <v>454</v>
      </c>
      <c r="ABI17" s="140" t="s">
        <v>454</v>
      </c>
      <c r="ABJ17" s="140" t="s">
        <v>454</v>
      </c>
      <c r="ABK17" s="140" t="s">
        <v>454</v>
      </c>
      <c r="ABL17" s="140" t="s">
        <v>454</v>
      </c>
      <c r="ABM17" s="140" t="s">
        <v>454</v>
      </c>
      <c r="ABN17" s="140" t="s">
        <v>454</v>
      </c>
      <c r="ABO17" s="140" t="s">
        <v>454</v>
      </c>
      <c r="ABP17" s="140" t="s">
        <v>454</v>
      </c>
      <c r="ABQ17" s="140" t="s">
        <v>454</v>
      </c>
      <c r="ABR17" s="140" t="s">
        <v>454</v>
      </c>
      <c r="ABS17" s="140" t="s">
        <v>454</v>
      </c>
      <c r="ABT17" s="140" t="s">
        <v>454</v>
      </c>
      <c r="ABU17" s="140" t="s">
        <v>454</v>
      </c>
      <c r="ABV17" s="140" t="s">
        <v>454</v>
      </c>
      <c r="ABW17" s="140" t="s">
        <v>454</v>
      </c>
      <c r="ABX17" s="140" t="s">
        <v>454</v>
      </c>
      <c r="ABY17" s="140" t="s">
        <v>454</v>
      </c>
      <c r="ABZ17" s="140" t="s">
        <v>454</v>
      </c>
      <c r="ACA17" s="140" t="s">
        <v>454</v>
      </c>
      <c r="ACB17" s="140" t="s">
        <v>454</v>
      </c>
      <c r="ACC17" s="140" t="s">
        <v>454</v>
      </c>
      <c r="ACD17" s="140" t="s">
        <v>454</v>
      </c>
      <c r="ACE17" s="140" t="s">
        <v>454</v>
      </c>
      <c r="ACF17" s="140" t="s">
        <v>454</v>
      </c>
      <c r="ACG17" s="140" t="s">
        <v>454</v>
      </c>
      <c r="ACH17" s="140" t="s">
        <v>454</v>
      </c>
      <c r="ACI17" s="140" t="s">
        <v>454</v>
      </c>
      <c r="ACJ17" s="140" t="s">
        <v>454</v>
      </c>
      <c r="ACK17" s="140" t="s">
        <v>454</v>
      </c>
      <c r="ACL17" s="140" t="s">
        <v>454</v>
      </c>
      <c r="ACM17" s="140" t="s">
        <v>454</v>
      </c>
      <c r="ACN17" s="140" t="s">
        <v>454</v>
      </c>
      <c r="ACO17" s="140" t="s">
        <v>454</v>
      </c>
      <c r="ACP17" s="140" t="s">
        <v>454</v>
      </c>
      <c r="ACQ17" s="140" t="s">
        <v>454</v>
      </c>
      <c r="ACR17" s="140" t="s">
        <v>454</v>
      </c>
      <c r="ACS17" s="140" t="s">
        <v>454</v>
      </c>
      <c r="ACT17" s="140" t="s">
        <v>454</v>
      </c>
      <c r="ACU17" s="140" t="s">
        <v>454</v>
      </c>
      <c r="ACV17" s="140" t="s">
        <v>454</v>
      </c>
      <c r="ACW17" s="140" t="s">
        <v>454</v>
      </c>
      <c r="ACX17" s="140" t="s">
        <v>454</v>
      </c>
      <c r="ACY17" s="140" t="s">
        <v>454</v>
      </c>
      <c r="ACZ17" s="140" t="s">
        <v>454</v>
      </c>
      <c r="ADA17" s="140" t="s">
        <v>454</v>
      </c>
      <c r="ADB17" s="140" t="s">
        <v>454</v>
      </c>
      <c r="ADC17" s="140" t="s">
        <v>454</v>
      </c>
      <c r="ADD17" s="140" t="s">
        <v>454</v>
      </c>
      <c r="ADE17" s="140" t="s">
        <v>454</v>
      </c>
      <c r="ADF17" s="140" t="s">
        <v>454</v>
      </c>
      <c r="ADG17" s="140" t="s">
        <v>454</v>
      </c>
      <c r="ADH17" s="140" t="s">
        <v>454</v>
      </c>
      <c r="ADI17" s="140" t="s">
        <v>454</v>
      </c>
      <c r="ADJ17" s="140" t="s">
        <v>454</v>
      </c>
      <c r="ADK17" s="140" t="s">
        <v>454</v>
      </c>
      <c r="ADL17" s="140" t="s">
        <v>454</v>
      </c>
      <c r="ADM17" s="140" t="s">
        <v>454</v>
      </c>
      <c r="ADN17" s="140" t="s">
        <v>454</v>
      </c>
      <c r="ADO17" s="140" t="s">
        <v>454</v>
      </c>
      <c r="ADP17" s="140" t="s">
        <v>454</v>
      </c>
      <c r="ADQ17" s="140" t="s">
        <v>454</v>
      </c>
      <c r="ADR17" s="140" t="s">
        <v>454</v>
      </c>
      <c r="ADS17" s="140" t="s">
        <v>454</v>
      </c>
      <c r="ADT17" s="140" t="s">
        <v>454</v>
      </c>
      <c r="ADU17" s="140" t="s">
        <v>454</v>
      </c>
      <c r="ADV17" s="140" t="s">
        <v>454</v>
      </c>
      <c r="ADW17" s="140" t="s">
        <v>454</v>
      </c>
      <c r="ADX17" s="140" t="s">
        <v>454</v>
      </c>
      <c r="ADY17" s="140" t="s">
        <v>454</v>
      </c>
      <c r="ADZ17" s="140" t="s">
        <v>454</v>
      </c>
      <c r="AEA17" s="140" t="s">
        <v>454</v>
      </c>
      <c r="AEB17" s="140" t="s">
        <v>454</v>
      </c>
      <c r="AEC17" s="140" t="s">
        <v>454</v>
      </c>
      <c r="AED17" s="140" t="s">
        <v>454</v>
      </c>
      <c r="AEE17" s="140" t="s">
        <v>454</v>
      </c>
      <c r="AEF17" s="140" t="s">
        <v>454</v>
      </c>
      <c r="AEG17" s="140" t="s">
        <v>454</v>
      </c>
      <c r="AEH17" s="140" t="s">
        <v>454</v>
      </c>
      <c r="AEI17" s="140" t="s">
        <v>454</v>
      </c>
      <c r="AEJ17" s="140" t="s">
        <v>454</v>
      </c>
      <c r="AEK17" s="140" t="s">
        <v>454</v>
      </c>
      <c r="AEL17" s="140" t="s">
        <v>454</v>
      </c>
      <c r="AEM17" s="140" t="s">
        <v>454</v>
      </c>
      <c r="AEN17" s="140" t="s">
        <v>454</v>
      </c>
      <c r="AEO17" s="140" t="s">
        <v>454</v>
      </c>
      <c r="AEP17" s="140" t="s">
        <v>454</v>
      </c>
      <c r="AEQ17" s="140" t="s">
        <v>454</v>
      </c>
      <c r="AER17" s="140" t="s">
        <v>454</v>
      </c>
      <c r="AES17" s="140" t="s">
        <v>454</v>
      </c>
      <c r="AET17" s="140" t="s">
        <v>454</v>
      </c>
      <c r="AEU17" s="140" t="s">
        <v>454</v>
      </c>
      <c r="AEV17" s="140" t="s">
        <v>454</v>
      </c>
      <c r="AEW17" s="140" t="s">
        <v>454</v>
      </c>
      <c r="AEX17" s="140" t="s">
        <v>454</v>
      </c>
      <c r="AEY17" s="140" t="s">
        <v>454</v>
      </c>
      <c r="AEZ17" s="140" t="s">
        <v>454</v>
      </c>
      <c r="AFA17" s="140" t="s">
        <v>454</v>
      </c>
      <c r="AFB17" s="140" t="s">
        <v>454</v>
      </c>
      <c r="AFC17" s="140" t="s">
        <v>454</v>
      </c>
      <c r="AFD17" s="140" t="s">
        <v>454</v>
      </c>
      <c r="AFE17" s="140" t="s">
        <v>454</v>
      </c>
      <c r="AFF17" s="140" t="s">
        <v>454</v>
      </c>
      <c r="AFG17" s="140" t="s">
        <v>454</v>
      </c>
      <c r="AFH17" s="140" t="s">
        <v>454</v>
      </c>
      <c r="AFI17" s="140" t="s">
        <v>454</v>
      </c>
      <c r="AFJ17" s="140" t="s">
        <v>454</v>
      </c>
      <c r="AFK17" s="140" t="s">
        <v>454</v>
      </c>
      <c r="AFL17" s="140" t="s">
        <v>454</v>
      </c>
      <c r="AFM17" s="140" t="s">
        <v>454</v>
      </c>
      <c r="AFN17" s="140" t="s">
        <v>454</v>
      </c>
      <c r="AFO17" s="140" t="s">
        <v>454</v>
      </c>
      <c r="AFP17" s="140" t="s">
        <v>454</v>
      </c>
      <c r="AFQ17" s="140" t="s">
        <v>454</v>
      </c>
      <c r="AFR17" s="140" t="s">
        <v>454</v>
      </c>
      <c r="AFS17" s="140" t="s">
        <v>454</v>
      </c>
      <c r="AFT17" s="140" t="s">
        <v>454</v>
      </c>
      <c r="AFU17" s="140" t="s">
        <v>454</v>
      </c>
      <c r="AFV17" s="140" t="s">
        <v>454</v>
      </c>
      <c r="AFW17" s="140" t="s">
        <v>454</v>
      </c>
      <c r="AFX17" s="140" t="s">
        <v>454</v>
      </c>
      <c r="AFY17" s="140" t="s">
        <v>454</v>
      </c>
      <c r="AFZ17" s="140" t="s">
        <v>454</v>
      </c>
      <c r="AGA17" s="140" t="s">
        <v>454</v>
      </c>
      <c r="AGB17" s="140" t="s">
        <v>454</v>
      </c>
      <c r="AGC17" s="140" t="s">
        <v>454</v>
      </c>
      <c r="AGD17" s="140" t="s">
        <v>454</v>
      </c>
      <c r="AGE17" s="140" t="s">
        <v>454</v>
      </c>
      <c r="AGF17" s="140" t="s">
        <v>454</v>
      </c>
      <c r="AGG17" s="140" t="s">
        <v>454</v>
      </c>
      <c r="AGH17" s="140" t="s">
        <v>454</v>
      </c>
      <c r="AGI17" s="140" t="s">
        <v>454</v>
      </c>
      <c r="AGJ17" s="140" t="s">
        <v>454</v>
      </c>
      <c r="AGK17" s="140" t="s">
        <v>454</v>
      </c>
      <c r="AGL17" s="140" t="s">
        <v>454</v>
      </c>
      <c r="AGM17" s="140" t="s">
        <v>454</v>
      </c>
      <c r="AGN17" s="140" t="s">
        <v>454</v>
      </c>
      <c r="AGO17" s="140" t="s">
        <v>454</v>
      </c>
      <c r="AGP17" s="140" t="s">
        <v>454</v>
      </c>
      <c r="AGQ17" s="140" t="s">
        <v>454</v>
      </c>
      <c r="AGR17" s="140" t="s">
        <v>454</v>
      </c>
      <c r="AGS17" s="140" t="s">
        <v>454</v>
      </c>
      <c r="AGT17" s="140" t="s">
        <v>454</v>
      </c>
      <c r="AGU17" s="140" t="s">
        <v>454</v>
      </c>
      <c r="AGV17" s="140" t="s">
        <v>454</v>
      </c>
      <c r="AGW17" s="140" t="s">
        <v>454</v>
      </c>
      <c r="AGX17" s="140" t="s">
        <v>454</v>
      </c>
      <c r="AGY17" s="140" t="s">
        <v>454</v>
      </c>
      <c r="AGZ17" s="140" t="s">
        <v>454</v>
      </c>
      <c r="AHA17" s="140" t="s">
        <v>454</v>
      </c>
      <c r="AHB17" s="140" t="s">
        <v>454</v>
      </c>
      <c r="AHC17" s="140" t="s">
        <v>454</v>
      </c>
      <c r="AHD17" s="140" t="s">
        <v>454</v>
      </c>
      <c r="AHE17" s="140" t="s">
        <v>454</v>
      </c>
      <c r="AHF17" s="140" t="s">
        <v>454</v>
      </c>
      <c r="AHG17" s="140" t="s">
        <v>454</v>
      </c>
      <c r="AHH17" s="140" t="s">
        <v>454</v>
      </c>
      <c r="AHI17" s="140" t="s">
        <v>454</v>
      </c>
      <c r="AHJ17" s="140" t="s">
        <v>454</v>
      </c>
      <c r="AHK17" s="140" t="s">
        <v>454</v>
      </c>
      <c r="AHL17" s="140" t="s">
        <v>454</v>
      </c>
      <c r="AHM17" s="140" t="s">
        <v>454</v>
      </c>
      <c r="AHN17" s="140" t="s">
        <v>454</v>
      </c>
      <c r="AHO17" s="140" t="s">
        <v>454</v>
      </c>
      <c r="AHP17" s="140" t="s">
        <v>454</v>
      </c>
      <c r="AHQ17" s="140" t="s">
        <v>454</v>
      </c>
      <c r="AHR17" s="140" t="s">
        <v>454</v>
      </c>
      <c r="AHS17" s="140" t="s">
        <v>454</v>
      </c>
      <c r="AHT17" s="140" t="s">
        <v>454</v>
      </c>
      <c r="AHU17" s="140" t="s">
        <v>454</v>
      </c>
      <c r="AHV17" s="140" t="s">
        <v>454</v>
      </c>
      <c r="AHW17" s="140" t="s">
        <v>454</v>
      </c>
      <c r="AHX17" s="140" t="s">
        <v>454</v>
      </c>
      <c r="AHY17" s="140" t="s">
        <v>454</v>
      </c>
      <c r="AHZ17" s="140" t="s">
        <v>454</v>
      </c>
      <c r="AIA17" s="140" t="s">
        <v>454</v>
      </c>
      <c r="AIB17" s="140" t="s">
        <v>454</v>
      </c>
      <c r="AIC17" s="140" t="s">
        <v>454</v>
      </c>
      <c r="AID17" s="140" t="s">
        <v>454</v>
      </c>
      <c r="AIE17" s="140" t="s">
        <v>454</v>
      </c>
      <c r="AIF17" s="140" t="s">
        <v>454</v>
      </c>
      <c r="AIG17" s="140" t="s">
        <v>454</v>
      </c>
      <c r="AIH17" s="140" t="s">
        <v>454</v>
      </c>
      <c r="AII17" s="140" t="s">
        <v>454</v>
      </c>
      <c r="AIJ17" s="140" t="s">
        <v>454</v>
      </c>
      <c r="AIK17" s="140" t="s">
        <v>454</v>
      </c>
      <c r="AIL17" s="140" t="s">
        <v>454</v>
      </c>
      <c r="AIM17" s="140" t="s">
        <v>454</v>
      </c>
      <c r="AIN17" s="140" t="s">
        <v>454</v>
      </c>
      <c r="AIO17" s="140" t="s">
        <v>454</v>
      </c>
      <c r="AIP17" s="140" t="s">
        <v>454</v>
      </c>
      <c r="AIQ17" s="140" t="s">
        <v>454</v>
      </c>
      <c r="AIR17" s="140" t="s">
        <v>454</v>
      </c>
      <c r="AIS17" s="140" t="s">
        <v>454</v>
      </c>
      <c r="AIT17" s="140" t="s">
        <v>454</v>
      </c>
      <c r="AIU17" s="140" t="s">
        <v>454</v>
      </c>
      <c r="AIV17" s="140" t="s">
        <v>454</v>
      </c>
      <c r="AIW17" s="140" t="s">
        <v>454</v>
      </c>
      <c r="AIX17" s="140" t="s">
        <v>454</v>
      </c>
      <c r="AIY17" s="140" t="s">
        <v>454</v>
      </c>
      <c r="AIZ17" s="140" t="s">
        <v>454</v>
      </c>
      <c r="AJA17" s="140" t="s">
        <v>454</v>
      </c>
      <c r="AJB17" s="140" t="s">
        <v>454</v>
      </c>
      <c r="AJC17" s="140" t="s">
        <v>454</v>
      </c>
      <c r="AJD17" s="140" t="s">
        <v>454</v>
      </c>
      <c r="AJE17" s="140" t="s">
        <v>454</v>
      </c>
      <c r="AJF17" s="140" t="s">
        <v>454</v>
      </c>
      <c r="AJG17" s="140" t="s">
        <v>454</v>
      </c>
      <c r="AJH17" s="140" t="s">
        <v>454</v>
      </c>
      <c r="AJI17" s="140" t="s">
        <v>454</v>
      </c>
      <c r="AJJ17" s="140" t="s">
        <v>454</v>
      </c>
      <c r="AJK17" s="140" t="s">
        <v>454</v>
      </c>
      <c r="AJL17" s="140" t="s">
        <v>454</v>
      </c>
      <c r="AJM17" s="140" t="s">
        <v>454</v>
      </c>
      <c r="AJN17" s="140" t="s">
        <v>454</v>
      </c>
      <c r="AJO17" s="140" t="s">
        <v>454</v>
      </c>
      <c r="AJP17" s="140" t="s">
        <v>454</v>
      </c>
      <c r="AJQ17" s="140" t="s">
        <v>454</v>
      </c>
      <c r="AJR17" s="140" t="s">
        <v>454</v>
      </c>
      <c r="AJS17" s="140" t="s">
        <v>454</v>
      </c>
      <c r="AJT17" s="140" t="s">
        <v>454</v>
      </c>
      <c r="AJU17" s="140" t="s">
        <v>454</v>
      </c>
      <c r="AJV17" s="140" t="s">
        <v>454</v>
      </c>
      <c r="AJW17" s="140" t="s">
        <v>454</v>
      </c>
      <c r="AJX17" s="140" t="s">
        <v>454</v>
      </c>
      <c r="AJY17" s="140" t="s">
        <v>454</v>
      </c>
      <c r="AJZ17" s="140" t="s">
        <v>454</v>
      </c>
      <c r="AKA17" s="140" t="s">
        <v>454</v>
      </c>
      <c r="AKB17" s="140" t="s">
        <v>454</v>
      </c>
      <c r="AKC17" s="140" t="s">
        <v>454</v>
      </c>
      <c r="AKD17" s="140" t="s">
        <v>454</v>
      </c>
      <c r="AKE17" s="140" t="s">
        <v>454</v>
      </c>
      <c r="AKF17" s="140" t="s">
        <v>454</v>
      </c>
      <c r="AKG17" s="140" t="s">
        <v>454</v>
      </c>
      <c r="AKH17" s="140" t="s">
        <v>454</v>
      </c>
      <c r="AKI17" s="140" t="s">
        <v>454</v>
      </c>
      <c r="AKJ17" s="140" t="s">
        <v>454</v>
      </c>
      <c r="AKK17" s="140" t="s">
        <v>454</v>
      </c>
      <c r="AKL17" s="140" t="s">
        <v>454</v>
      </c>
      <c r="AKM17" s="140" t="s">
        <v>454</v>
      </c>
      <c r="AKN17" s="140" t="s">
        <v>454</v>
      </c>
      <c r="AKO17" s="140" t="s">
        <v>454</v>
      </c>
      <c r="AKP17" s="140" t="s">
        <v>454</v>
      </c>
      <c r="AKQ17" s="140" t="s">
        <v>454</v>
      </c>
      <c r="AKR17" s="140" t="s">
        <v>454</v>
      </c>
      <c r="AKS17" s="140" t="s">
        <v>454</v>
      </c>
      <c r="AKT17" s="140" t="s">
        <v>454</v>
      </c>
      <c r="AKU17" s="140" t="s">
        <v>454</v>
      </c>
      <c r="AKV17" s="140" t="s">
        <v>454</v>
      </c>
      <c r="AKW17" s="140" t="s">
        <v>454</v>
      </c>
      <c r="AKX17" s="140" t="s">
        <v>454</v>
      </c>
      <c r="AKY17" s="140" t="s">
        <v>454</v>
      </c>
      <c r="AKZ17" s="140" t="s">
        <v>454</v>
      </c>
      <c r="ALA17" s="140" t="s">
        <v>454</v>
      </c>
      <c r="ALB17" s="140" t="s">
        <v>454</v>
      </c>
      <c r="ALC17" s="140" t="s">
        <v>454</v>
      </c>
      <c r="ALD17" s="140" t="s">
        <v>454</v>
      </c>
      <c r="ALE17" s="140" t="s">
        <v>454</v>
      </c>
      <c r="ALF17" s="140" t="s">
        <v>454</v>
      </c>
      <c r="ALG17" s="140" t="s">
        <v>454</v>
      </c>
      <c r="ALH17" s="140" t="s">
        <v>454</v>
      </c>
      <c r="ALI17" s="140" t="s">
        <v>454</v>
      </c>
      <c r="ALJ17" s="140" t="s">
        <v>454</v>
      </c>
      <c r="ALK17" s="140" t="s">
        <v>454</v>
      </c>
      <c r="ALL17" s="140" t="s">
        <v>454</v>
      </c>
      <c r="ALM17" s="140" t="s">
        <v>454</v>
      </c>
      <c r="ALN17" s="140" t="s">
        <v>454</v>
      </c>
      <c r="ALO17" s="140" t="s">
        <v>454</v>
      </c>
      <c r="ALP17" s="140" t="s">
        <v>454</v>
      </c>
      <c r="ALQ17" s="140" t="s">
        <v>454</v>
      </c>
      <c r="ALR17" s="140" t="s">
        <v>454</v>
      </c>
      <c r="ALS17" s="140" t="s">
        <v>454</v>
      </c>
      <c r="ALT17" s="140" t="s">
        <v>454</v>
      </c>
      <c r="ALU17" s="140" t="s">
        <v>454</v>
      </c>
      <c r="ALV17" s="140" t="s">
        <v>454</v>
      </c>
      <c r="ALW17" s="140" t="s">
        <v>454</v>
      </c>
      <c r="ALX17" s="140" t="s">
        <v>454</v>
      </c>
      <c r="ALY17" s="140" t="s">
        <v>454</v>
      </c>
      <c r="ALZ17" s="140" t="s">
        <v>454</v>
      </c>
      <c r="AMA17" s="140" t="s">
        <v>454</v>
      </c>
      <c r="AMB17" s="140" t="s">
        <v>454</v>
      </c>
      <c r="AMC17" s="140" t="s">
        <v>454</v>
      </c>
      <c r="AMD17" s="140" t="s">
        <v>454</v>
      </c>
      <c r="AME17" s="140" t="s">
        <v>454</v>
      </c>
      <c r="AMF17" s="140" t="s">
        <v>454</v>
      </c>
      <c r="AMG17" s="140" t="s">
        <v>454</v>
      </c>
      <c r="AMH17" s="140" t="s">
        <v>454</v>
      </c>
      <c r="AMI17" s="140" t="s">
        <v>454</v>
      </c>
      <c r="AMJ17" s="140" t="s">
        <v>454</v>
      </c>
      <c r="AMK17" s="140" t="s">
        <v>454</v>
      </c>
      <c r="AML17" s="140" t="s">
        <v>454</v>
      </c>
      <c r="AMM17" s="140" t="s">
        <v>454</v>
      </c>
      <c r="AMN17" s="140" t="s">
        <v>454</v>
      </c>
      <c r="AMO17" s="140" t="s">
        <v>454</v>
      </c>
      <c r="AMP17" s="140" t="s">
        <v>454</v>
      </c>
      <c r="AMQ17" s="140" t="s">
        <v>454</v>
      </c>
      <c r="AMR17" s="140" t="s">
        <v>454</v>
      </c>
      <c r="AMS17" s="140" t="s">
        <v>454</v>
      </c>
      <c r="AMT17" s="140" t="s">
        <v>454</v>
      </c>
      <c r="AMU17" s="140" t="s">
        <v>454</v>
      </c>
      <c r="AMV17" s="140" t="s">
        <v>454</v>
      </c>
      <c r="AMW17" s="140" t="s">
        <v>454</v>
      </c>
      <c r="AMX17" s="140" t="s">
        <v>454</v>
      </c>
      <c r="AMY17" s="140" t="s">
        <v>454</v>
      </c>
      <c r="AMZ17" s="140" t="s">
        <v>454</v>
      </c>
      <c r="ANA17" s="140" t="s">
        <v>454</v>
      </c>
      <c r="ANB17" s="140" t="s">
        <v>454</v>
      </c>
      <c r="ANC17" s="140" t="s">
        <v>454</v>
      </c>
      <c r="AND17" s="140" t="s">
        <v>454</v>
      </c>
      <c r="ANE17" s="140" t="s">
        <v>454</v>
      </c>
      <c r="ANF17" s="140" t="s">
        <v>454</v>
      </c>
      <c r="ANG17" s="140" t="s">
        <v>454</v>
      </c>
      <c r="ANH17" s="140" t="s">
        <v>454</v>
      </c>
      <c r="ANI17" s="140" t="s">
        <v>454</v>
      </c>
      <c r="ANJ17" s="140" t="s">
        <v>454</v>
      </c>
      <c r="ANK17" s="140" t="s">
        <v>454</v>
      </c>
      <c r="ANL17" s="140" t="s">
        <v>454</v>
      </c>
      <c r="ANM17" s="140" t="s">
        <v>454</v>
      </c>
      <c r="ANN17" s="140" t="s">
        <v>454</v>
      </c>
      <c r="ANO17" s="140" t="s">
        <v>454</v>
      </c>
      <c r="ANP17" s="140" t="s">
        <v>454</v>
      </c>
      <c r="ANQ17" s="140" t="s">
        <v>454</v>
      </c>
      <c r="ANR17" s="140" t="s">
        <v>454</v>
      </c>
      <c r="ANS17" s="140" t="s">
        <v>454</v>
      </c>
      <c r="ANT17" s="140" t="s">
        <v>454</v>
      </c>
      <c r="ANU17" s="140" t="s">
        <v>454</v>
      </c>
      <c r="ANV17" s="140" t="s">
        <v>454</v>
      </c>
      <c r="ANW17" s="140" t="s">
        <v>454</v>
      </c>
      <c r="ANX17" s="140" t="s">
        <v>454</v>
      </c>
      <c r="ANY17" s="140" t="s">
        <v>454</v>
      </c>
      <c r="ANZ17" s="140" t="s">
        <v>454</v>
      </c>
      <c r="AOA17" s="140" t="s">
        <v>454</v>
      </c>
      <c r="AOB17" s="140" t="s">
        <v>454</v>
      </c>
      <c r="AOC17" s="140" t="s">
        <v>454</v>
      </c>
      <c r="AOD17" s="140" t="s">
        <v>454</v>
      </c>
      <c r="AOE17" s="140" t="s">
        <v>454</v>
      </c>
      <c r="AOF17" s="140" t="s">
        <v>454</v>
      </c>
      <c r="AOG17" s="140" t="s">
        <v>454</v>
      </c>
      <c r="AOH17" s="140" t="s">
        <v>454</v>
      </c>
      <c r="AOI17" s="140" t="s">
        <v>454</v>
      </c>
      <c r="AOJ17" s="140" t="s">
        <v>454</v>
      </c>
      <c r="AOK17" s="140" t="s">
        <v>454</v>
      </c>
      <c r="AOL17" s="140" t="s">
        <v>454</v>
      </c>
      <c r="AOM17" s="140" t="s">
        <v>454</v>
      </c>
      <c r="AON17" s="140" t="s">
        <v>454</v>
      </c>
      <c r="AOO17" s="140" t="s">
        <v>454</v>
      </c>
      <c r="AOP17" s="140" t="s">
        <v>454</v>
      </c>
      <c r="AOQ17" s="140" t="s">
        <v>454</v>
      </c>
      <c r="AOR17" s="140" t="s">
        <v>454</v>
      </c>
      <c r="AOS17" s="140" t="s">
        <v>454</v>
      </c>
      <c r="AOT17" s="140" t="s">
        <v>454</v>
      </c>
      <c r="AOU17" s="140" t="s">
        <v>454</v>
      </c>
      <c r="AOV17" s="140" t="s">
        <v>454</v>
      </c>
      <c r="AOW17" s="140" t="s">
        <v>454</v>
      </c>
      <c r="AOX17" s="140" t="s">
        <v>454</v>
      </c>
      <c r="AOY17" s="140" t="s">
        <v>454</v>
      </c>
      <c r="AOZ17" s="140" t="s">
        <v>454</v>
      </c>
      <c r="APA17" s="140" t="s">
        <v>454</v>
      </c>
      <c r="APB17" s="140" t="s">
        <v>454</v>
      </c>
      <c r="APC17" s="140" t="s">
        <v>454</v>
      </c>
      <c r="APD17" s="140" t="s">
        <v>454</v>
      </c>
      <c r="APE17" s="140" t="s">
        <v>454</v>
      </c>
      <c r="APF17" s="140" t="s">
        <v>454</v>
      </c>
      <c r="APG17" s="140" t="s">
        <v>454</v>
      </c>
      <c r="APH17" s="140" t="s">
        <v>454</v>
      </c>
      <c r="API17" s="140" t="s">
        <v>454</v>
      </c>
      <c r="APJ17" s="140" t="s">
        <v>454</v>
      </c>
      <c r="APK17" s="140" t="s">
        <v>454</v>
      </c>
      <c r="APL17" s="140" t="s">
        <v>454</v>
      </c>
      <c r="APM17" s="140" t="s">
        <v>454</v>
      </c>
      <c r="APN17" s="140" t="s">
        <v>454</v>
      </c>
      <c r="APO17" s="140" t="s">
        <v>454</v>
      </c>
      <c r="APP17" s="140" t="s">
        <v>454</v>
      </c>
      <c r="APQ17" s="140" t="s">
        <v>454</v>
      </c>
      <c r="APR17" s="140" t="s">
        <v>454</v>
      </c>
      <c r="APS17" s="140" t="s">
        <v>454</v>
      </c>
      <c r="APT17" s="140" t="s">
        <v>454</v>
      </c>
      <c r="APU17" s="140" t="s">
        <v>454</v>
      </c>
      <c r="APV17" s="140" t="s">
        <v>454</v>
      </c>
      <c r="APW17" s="140" t="s">
        <v>454</v>
      </c>
      <c r="APX17" s="140" t="s">
        <v>454</v>
      </c>
      <c r="APY17" s="140" t="s">
        <v>454</v>
      </c>
      <c r="APZ17" s="140" t="s">
        <v>454</v>
      </c>
      <c r="AQA17" s="140" t="s">
        <v>454</v>
      </c>
      <c r="AQB17" s="140" t="s">
        <v>454</v>
      </c>
      <c r="AQC17" s="140" t="s">
        <v>454</v>
      </c>
      <c r="AQD17" s="140" t="s">
        <v>454</v>
      </c>
      <c r="AQE17" s="140" t="s">
        <v>454</v>
      </c>
      <c r="AQF17" s="140" t="s">
        <v>454</v>
      </c>
      <c r="AQG17" s="140" t="s">
        <v>454</v>
      </c>
      <c r="AQH17" s="140" t="s">
        <v>454</v>
      </c>
      <c r="AQI17" s="140" t="s">
        <v>454</v>
      </c>
      <c r="AQJ17" s="140" t="s">
        <v>454</v>
      </c>
      <c r="AQK17" s="140" t="s">
        <v>454</v>
      </c>
      <c r="AQL17" s="140" t="s">
        <v>454</v>
      </c>
      <c r="AQM17" s="140" t="s">
        <v>454</v>
      </c>
      <c r="AQN17" s="140" t="s">
        <v>454</v>
      </c>
      <c r="AQO17" s="140" t="s">
        <v>454</v>
      </c>
      <c r="AQP17" s="140" t="s">
        <v>454</v>
      </c>
      <c r="AQQ17" s="140" t="s">
        <v>454</v>
      </c>
      <c r="AQR17" s="140" t="s">
        <v>454</v>
      </c>
      <c r="AQS17" s="140" t="s">
        <v>454</v>
      </c>
      <c r="AQT17" s="140" t="s">
        <v>454</v>
      </c>
      <c r="AQU17" s="140" t="s">
        <v>454</v>
      </c>
      <c r="AQV17" s="140" t="s">
        <v>454</v>
      </c>
      <c r="AQW17" s="140" t="s">
        <v>454</v>
      </c>
      <c r="AQX17" s="140" t="s">
        <v>454</v>
      </c>
      <c r="AQY17" s="140" t="s">
        <v>454</v>
      </c>
      <c r="AQZ17" s="140" t="s">
        <v>454</v>
      </c>
      <c r="ARA17" s="140" t="s">
        <v>454</v>
      </c>
      <c r="ARB17" s="140" t="s">
        <v>454</v>
      </c>
      <c r="ARC17" s="140" t="s">
        <v>454</v>
      </c>
      <c r="ARD17" s="140" t="s">
        <v>454</v>
      </c>
      <c r="ARE17" s="140" t="s">
        <v>454</v>
      </c>
      <c r="ARF17" s="140" t="s">
        <v>454</v>
      </c>
      <c r="ARG17" s="140" t="s">
        <v>454</v>
      </c>
      <c r="ARH17" s="140" t="s">
        <v>454</v>
      </c>
      <c r="ARI17" s="140" t="s">
        <v>454</v>
      </c>
      <c r="ARJ17" s="140" t="s">
        <v>454</v>
      </c>
      <c r="ARK17" s="140" t="s">
        <v>454</v>
      </c>
      <c r="ARL17" s="140" t="s">
        <v>454</v>
      </c>
      <c r="ARM17" s="140" t="s">
        <v>454</v>
      </c>
      <c r="ARN17" s="140" t="s">
        <v>454</v>
      </c>
      <c r="ARO17" s="140" t="s">
        <v>454</v>
      </c>
      <c r="ARP17" s="140" t="s">
        <v>454</v>
      </c>
      <c r="ARQ17" s="140" t="s">
        <v>454</v>
      </c>
      <c r="ARR17" s="140" t="s">
        <v>454</v>
      </c>
      <c r="ARS17" s="140" t="s">
        <v>454</v>
      </c>
      <c r="ART17" s="140" t="s">
        <v>454</v>
      </c>
      <c r="ARU17" s="140" t="s">
        <v>454</v>
      </c>
      <c r="ARV17" s="140" t="s">
        <v>454</v>
      </c>
      <c r="ARW17" s="140" t="s">
        <v>454</v>
      </c>
      <c r="ARX17" s="140" t="s">
        <v>454</v>
      </c>
      <c r="ARY17" s="140" t="s">
        <v>454</v>
      </c>
      <c r="ARZ17" s="140" t="s">
        <v>454</v>
      </c>
      <c r="ASA17" s="140" t="s">
        <v>454</v>
      </c>
      <c r="ASB17" s="140" t="s">
        <v>454</v>
      </c>
      <c r="ASC17" s="140" t="s">
        <v>454</v>
      </c>
      <c r="ASD17" s="140" t="s">
        <v>454</v>
      </c>
      <c r="ASE17" s="140" t="s">
        <v>454</v>
      </c>
      <c r="ASF17" s="140" t="s">
        <v>454</v>
      </c>
      <c r="ASG17" s="140" t="s">
        <v>454</v>
      </c>
      <c r="ASH17" s="140" t="s">
        <v>454</v>
      </c>
      <c r="ASI17" s="140" t="s">
        <v>454</v>
      </c>
      <c r="ASJ17" s="140" t="s">
        <v>454</v>
      </c>
      <c r="ASK17" s="140" t="s">
        <v>454</v>
      </c>
      <c r="ASL17" s="140" t="s">
        <v>454</v>
      </c>
      <c r="ASM17" s="140" t="s">
        <v>454</v>
      </c>
      <c r="ASN17" s="140" t="s">
        <v>454</v>
      </c>
      <c r="ASO17" s="140" t="s">
        <v>454</v>
      </c>
      <c r="ASP17" s="140" t="s">
        <v>454</v>
      </c>
      <c r="ASQ17" s="140" t="s">
        <v>454</v>
      </c>
      <c r="ASR17" s="140" t="s">
        <v>454</v>
      </c>
      <c r="ASS17" s="140" t="s">
        <v>454</v>
      </c>
      <c r="AST17" s="140" t="s">
        <v>454</v>
      </c>
      <c r="ASU17" s="140" t="s">
        <v>454</v>
      </c>
      <c r="ASV17" s="140" t="s">
        <v>454</v>
      </c>
      <c r="ASW17" s="140" t="s">
        <v>454</v>
      </c>
      <c r="ASX17" s="140" t="s">
        <v>454</v>
      </c>
      <c r="ASY17" s="140" t="s">
        <v>454</v>
      </c>
      <c r="ASZ17" s="140" t="s">
        <v>454</v>
      </c>
      <c r="ATA17" s="140" t="s">
        <v>454</v>
      </c>
      <c r="ATB17" s="140" t="s">
        <v>454</v>
      </c>
      <c r="ATC17" s="140" t="s">
        <v>454</v>
      </c>
      <c r="ATD17" s="140" t="s">
        <v>454</v>
      </c>
      <c r="ATE17" s="140" t="s">
        <v>454</v>
      </c>
      <c r="ATF17" s="140" t="s">
        <v>454</v>
      </c>
      <c r="ATG17" s="140" t="s">
        <v>454</v>
      </c>
      <c r="ATH17" s="140" t="s">
        <v>454</v>
      </c>
      <c r="ATI17" s="140" t="s">
        <v>454</v>
      </c>
      <c r="ATJ17" s="140" t="s">
        <v>454</v>
      </c>
      <c r="ATK17" s="140" t="s">
        <v>454</v>
      </c>
      <c r="ATL17" s="140" t="s">
        <v>454</v>
      </c>
      <c r="ATM17" s="140" t="s">
        <v>454</v>
      </c>
      <c r="ATN17" s="140" t="s">
        <v>454</v>
      </c>
      <c r="ATO17" s="140" t="s">
        <v>454</v>
      </c>
      <c r="ATP17" s="140" t="s">
        <v>454</v>
      </c>
      <c r="ATQ17" s="140" t="s">
        <v>454</v>
      </c>
      <c r="ATR17" s="140" t="s">
        <v>454</v>
      </c>
      <c r="ATS17" s="140" t="s">
        <v>454</v>
      </c>
      <c r="ATT17" s="140" t="s">
        <v>454</v>
      </c>
      <c r="ATU17" s="140" t="s">
        <v>454</v>
      </c>
      <c r="ATV17" s="140" t="s">
        <v>454</v>
      </c>
      <c r="ATW17" s="140" t="s">
        <v>454</v>
      </c>
      <c r="ATX17" s="140" t="s">
        <v>454</v>
      </c>
      <c r="ATY17" s="140" t="s">
        <v>454</v>
      </c>
      <c r="ATZ17" s="140" t="s">
        <v>454</v>
      </c>
      <c r="AUA17" s="140" t="s">
        <v>454</v>
      </c>
      <c r="AUB17" s="140" t="s">
        <v>454</v>
      </c>
      <c r="AUC17" s="140" t="s">
        <v>454</v>
      </c>
      <c r="AUD17" s="140" t="s">
        <v>454</v>
      </c>
      <c r="AUE17" s="140" t="s">
        <v>454</v>
      </c>
      <c r="AUF17" s="140" t="s">
        <v>454</v>
      </c>
      <c r="AUG17" s="140" t="s">
        <v>454</v>
      </c>
      <c r="AUH17" s="140" t="s">
        <v>454</v>
      </c>
      <c r="AUI17" s="140" t="s">
        <v>454</v>
      </c>
      <c r="AUJ17" s="140" t="s">
        <v>454</v>
      </c>
      <c r="AUK17" s="140" t="s">
        <v>454</v>
      </c>
      <c r="AUL17" s="140" t="s">
        <v>454</v>
      </c>
      <c r="AUM17" s="140" t="s">
        <v>454</v>
      </c>
      <c r="AUN17" s="140" t="s">
        <v>454</v>
      </c>
      <c r="AUO17" s="140" t="s">
        <v>454</v>
      </c>
      <c r="AUP17" s="140" t="s">
        <v>454</v>
      </c>
      <c r="AUQ17" s="140" t="s">
        <v>454</v>
      </c>
      <c r="AUR17" s="140" t="s">
        <v>454</v>
      </c>
      <c r="AUS17" s="140" t="s">
        <v>454</v>
      </c>
      <c r="AUT17" s="140" t="s">
        <v>454</v>
      </c>
      <c r="AUU17" s="140" t="s">
        <v>454</v>
      </c>
      <c r="AUV17" s="140" t="s">
        <v>454</v>
      </c>
      <c r="AUW17" s="140" t="s">
        <v>454</v>
      </c>
      <c r="AUX17" s="140" t="s">
        <v>454</v>
      </c>
      <c r="AUY17" s="140" t="s">
        <v>454</v>
      </c>
      <c r="AUZ17" s="140" t="s">
        <v>454</v>
      </c>
      <c r="AVA17" s="140" t="s">
        <v>454</v>
      </c>
      <c r="AVB17" s="140" t="s">
        <v>454</v>
      </c>
      <c r="AVC17" s="140" t="s">
        <v>454</v>
      </c>
      <c r="AVD17" s="140" t="s">
        <v>454</v>
      </c>
      <c r="AVE17" s="140" t="s">
        <v>454</v>
      </c>
      <c r="AVF17" s="140" t="s">
        <v>454</v>
      </c>
      <c r="AVG17" s="140" t="s">
        <v>454</v>
      </c>
      <c r="AVH17" s="140" t="s">
        <v>454</v>
      </c>
      <c r="AVI17" s="140" t="s">
        <v>454</v>
      </c>
      <c r="AVJ17" s="140" t="s">
        <v>454</v>
      </c>
      <c r="AVK17" s="140" t="s">
        <v>454</v>
      </c>
      <c r="AVL17" s="140" t="s">
        <v>454</v>
      </c>
      <c r="AVM17" s="140" t="s">
        <v>454</v>
      </c>
      <c r="AVN17" s="140" t="s">
        <v>454</v>
      </c>
      <c r="AVO17" s="140" t="s">
        <v>454</v>
      </c>
      <c r="AVP17" s="140" t="s">
        <v>454</v>
      </c>
      <c r="AVQ17" s="140" t="s">
        <v>454</v>
      </c>
      <c r="AVR17" s="140" t="s">
        <v>454</v>
      </c>
      <c r="AVS17" s="140" t="s">
        <v>454</v>
      </c>
      <c r="AVT17" s="140" t="s">
        <v>454</v>
      </c>
      <c r="AVU17" s="140" t="s">
        <v>454</v>
      </c>
      <c r="AVV17" s="140" t="s">
        <v>454</v>
      </c>
      <c r="AVW17" s="140" t="s">
        <v>454</v>
      </c>
      <c r="AVX17" s="140" t="s">
        <v>454</v>
      </c>
      <c r="AVY17" s="140" t="s">
        <v>454</v>
      </c>
      <c r="AVZ17" s="140" t="s">
        <v>454</v>
      </c>
      <c r="AWA17" s="140" t="s">
        <v>454</v>
      </c>
      <c r="AWB17" s="140" t="s">
        <v>454</v>
      </c>
      <c r="AWC17" s="140" t="s">
        <v>454</v>
      </c>
      <c r="AWD17" s="140" t="s">
        <v>454</v>
      </c>
      <c r="AWE17" s="140" t="s">
        <v>454</v>
      </c>
      <c r="AWF17" s="140" t="s">
        <v>454</v>
      </c>
      <c r="AWG17" s="140" t="s">
        <v>454</v>
      </c>
      <c r="AWH17" s="140" t="s">
        <v>454</v>
      </c>
      <c r="AWI17" s="140" t="s">
        <v>454</v>
      </c>
      <c r="AWJ17" s="140" t="s">
        <v>454</v>
      </c>
      <c r="AWK17" s="140" t="s">
        <v>454</v>
      </c>
      <c r="AWL17" s="140" t="s">
        <v>454</v>
      </c>
      <c r="AWM17" s="140" t="s">
        <v>454</v>
      </c>
      <c r="AWN17" s="140" t="s">
        <v>454</v>
      </c>
      <c r="AWO17" s="140" t="s">
        <v>454</v>
      </c>
      <c r="AWP17" s="140" t="s">
        <v>454</v>
      </c>
      <c r="AWQ17" s="140" t="s">
        <v>454</v>
      </c>
      <c r="AWR17" s="140" t="s">
        <v>454</v>
      </c>
      <c r="AWS17" s="140" t="s">
        <v>454</v>
      </c>
      <c r="AWT17" s="140" t="s">
        <v>454</v>
      </c>
      <c r="AWU17" s="140" t="s">
        <v>454</v>
      </c>
      <c r="AWV17" s="140" t="s">
        <v>454</v>
      </c>
      <c r="AWW17" s="140" t="s">
        <v>454</v>
      </c>
      <c r="AWX17" s="140" t="s">
        <v>454</v>
      </c>
      <c r="AWY17" s="140" t="s">
        <v>454</v>
      </c>
      <c r="AWZ17" s="140" t="s">
        <v>454</v>
      </c>
      <c r="AXA17" s="140" t="s">
        <v>454</v>
      </c>
      <c r="AXB17" s="140" t="s">
        <v>454</v>
      </c>
      <c r="AXC17" s="140" t="s">
        <v>454</v>
      </c>
      <c r="AXD17" s="140" t="s">
        <v>454</v>
      </c>
      <c r="AXE17" s="140" t="s">
        <v>454</v>
      </c>
      <c r="AXF17" s="140" t="s">
        <v>454</v>
      </c>
      <c r="AXG17" s="140" t="s">
        <v>454</v>
      </c>
      <c r="AXH17" s="140" t="s">
        <v>454</v>
      </c>
      <c r="AXI17" s="140" t="s">
        <v>454</v>
      </c>
      <c r="AXJ17" s="140" t="s">
        <v>454</v>
      </c>
      <c r="AXK17" s="140" t="s">
        <v>454</v>
      </c>
      <c r="AXL17" s="140" t="s">
        <v>454</v>
      </c>
      <c r="AXM17" s="140" t="s">
        <v>454</v>
      </c>
      <c r="AXN17" s="140" t="s">
        <v>454</v>
      </c>
      <c r="AXO17" s="140" t="s">
        <v>454</v>
      </c>
      <c r="AXP17" s="140" t="s">
        <v>454</v>
      </c>
      <c r="AXQ17" s="140" t="s">
        <v>454</v>
      </c>
      <c r="AXR17" s="140" t="s">
        <v>454</v>
      </c>
      <c r="AXS17" s="140" t="s">
        <v>454</v>
      </c>
      <c r="AXT17" s="140" t="s">
        <v>454</v>
      </c>
      <c r="AXU17" s="140" t="s">
        <v>454</v>
      </c>
      <c r="AXV17" s="140" t="s">
        <v>454</v>
      </c>
      <c r="AXW17" s="140" t="s">
        <v>454</v>
      </c>
      <c r="AXX17" s="140" t="s">
        <v>454</v>
      </c>
      <c r="AXY17" s="140" t="s">
        <v>454</v>
      </c>
      <c r="AXZ17" s="140" t="s">
        <v>454</v>
      </c>
      <c r="AYA17" s="140" t="s">
        <v>454</v>
      </c>
      <c r="AYB17" s="140" t="s">
        <v>454</v>
      </c>
      <c r="AYC17" s="140" t="s">
        <v>454</v>
      </c>
      <c r="AYD17" s="140" t="s">
        <v>454</v>
      </c>
      <c r="AYE17" s="140" t="s">
        <v>454</v>
      </c>
      <c r="AYF17" s="140" t="s">
        <v>454</v>
      </c>
      <c r="AYG17" s="140" t="s">
        <v>454</v>
      </c>
      <c r="AYH17" s="140" t="s">
        <v>454</v>
      </c>
      <c r="AYI17" s="140" t="s">
        <v>454</v>
      </c>
      <c r="AYJ17" s="140" t="s">
        <v>454</v>
      </c>
      <c r="AYK17" s="140" t="s">
        <v>454</v>
      </c>
      <c r="AYL17" s="140" t="s">
        <v>454</v>
      </c>
      <c r="AYM17" s="140" t="s">
        <v>454</v>
      </c>
      <c r="AYN17" s="140" t="s">
        <v>454</v>
      </c>
      <c r="AYO17" s="140" t="s">
        <v>454</v>
      </c>
      <c r="AYP17" s="140" t="s">
        <v>454</v>
      </c>
      <c r="AYQ17" s="140" t="s">
        <v>454</v>
      </c>
      <c r="AYR17" s="140" t="s">
        <v>454</v>
      </c>
      <c r="AYS17" s="140" t="s">
        <v>454</v>
      </c>
      <c r="AYT17" s="140" t="s">
        <v>454</v>
      </c>
      <c r="AYU17" s="140" t="s">
        <v>454</v>
      </c>
      <c r="AYV17" s="140" t="s">
        <v>454</v>
      </c>
      <c r="AYW17" s="140" t="s">
        <v>454</v>
      </c>
      <c r="AYX17" s="140" t="s">
        <v>454</v>
      </c>
      <c r="AYY17" s="140" t="s">
        <v>454</v>
      </c>
      <c r="AYZ17" s="140" t="s">
        <v>454</v>
      </c>
      <c r="AZA17" s="140" t="s">
        <v>454</v>
      </c>
      <c r="AZB17" s="140" t="s">
        <v>454</v>
      </c>
      <c r="AZC17" s="140" t="s">
        <v>454</v>
      </c>
      <c r="AZD17" s="140" t="s">
        <v>454</v>
      </c>
      <c r="AZE17" s="140" t="s">
        <v>454</v>
      </c>
      <c r="AZF17" s="140" t="s">
        <v>454</v>
      </c>
      <c r="AZG17" s="140" t="s">
        <v>454</v>
      </c>
      <c r="AZH17" s="140" t="s">
        <v>454</v>
      </c>
      <c r="AZI17" s="140" t="s">
        <v>454</v>
      </c>
      <c r="AZJ17" s="140" t="s">
        <v>454</v>
      </c>
      <c r="AZK17" s="140" t="s">
        <v>454</v>
      </c>
      <c r="AZL17" s="140" t="s">
        <v>454</v>
      </c>
      <c r="AZM17" s="140" t="s">
        <v>454</v>
      </c>
      <c r="AZN17" s="140" t="s">
        <v>454</v>
      </c>
      <c r="AZO17" s="140" t="s">
        <v>454</v>
      </c>
      <c r="AZP17" s="140" t="s">
        <v>454</v>
      </c>
      <c r="AZQ17" s="140" t="s">
        <v>454</v>
      </c>
      <c r="AZR17" s="140" t="s">
        <v>454</v>
      </c>
      <c r="AZS17" s="140" t="s">
        <v>454</v>
      </c>
      <c r="AZT17" s="140" t="s">
        <v>454</v>
      </c>
      <c r="AZU17" s="140" t="s">
        <v>454</v>
      </c>
      <c r="AZV17" s="140" t="s">
        <v>454</v>
      </c>
      <c r="AZW17" s="140" t="s">
        <v>454</v>
      </c>
      <c r="AZX17" s="140" t="s">
        <v>454</v>
      </c>
      <c r="AZY17" s="140" t="s">
        <v>454</v>
      </c>
      <c r="AZZ17" s="140" t="s">
        <v>454</v>
      </c>
      <c r="BAA17" s="140" t="s">
        <v>454</v>
      </c>
      <c r="BAB17" s="140" t="s">
        <v>454</v>
      </c>
      <c r="BAC17" s="140" t="s">
        <v>454</v>
      </c>
      <c r="BAD17" s="140" t="s">
        <v>454</v>
      </c>
      <c r="BAE17" s="140" t="s">
        <v>454</v>
      </c>
      <c r="BAF17" s="140" t="s">
        <v>454</v>
      </c>
      <c r="BAG17" s="140" t="s">
        <v>454</v>
      </c>
      <c r="BAH17" s="140" t="s">
        <v>454</v>
      </c>
      <c r="BAI17" s="140" t="s">
        <v>454</v>
      </c>
      <c r="BAJ17" s="140" t="s">
        <v>454</v>
      </c>
      <c r="BAK17" s="140" t="s">
        <v>454</v>
      </c>
      <c r="BAL17" s="140" t="s">
        <v>454</v>
      </c>
      <c r="BAM17" s="140" t="s">
        <v>454</v>
      </c>
      <c r="BAN17" s="140" t="s">
        <v>454</v>
      </c>
      <c r="BAO17" s="140" t="s">
        <v>454</v>
      </c>
      <c r="BAP17" s="140" t="s">
        <v>454</v>
      </c>
      <c r="BAQ17" s="140" t="s">
        <v>454</v>
      </c>
      <c r="BAR17" s="140" t="s">
        <v>454</v>
      </c>
      <c r="BAS17" s="140" t="s">
        <v>454</v>
      </c>
      <c r="BAT17" s="140" t="s">
        <v>454</v>
      </c>
      <c r="BAU17" s="140" t="s">
        <v>454</v>
      </c>
      <c r="BAV17" s="140" t="s">
        <v>454</v>
      </c>
      <c r="BAW17" s="140" t="s">
        <v>454</v>
      </c>
      <c r="BAX17" s="140" t="s">
        <v>454</v>
      </c>
      <c r="BAY17" s="140" t="s">
        <v>454</v>
      </c>
      <c r="BAZ17" s="140" t="s">
        <v>454</v>
      </c>
      <c r="BBA17" s="140" t="s">
        <v>454</v>
      </c>
      <c r="BBB17" s="140" t="s">
        <v>454</v>
      </c>
      <c r="BBC17" s="140" t="s">
        <v>454</v>
      </c>
      <c r="BBD17" s="140" t="s">
        <v>454</v>
      </c>
      <c r="BBE17" s="140" t="s">
        <v>454</v>
      </c>
      <c r="BBF17" s="140" t="s">
        <v>454</v>
      </c>
      <c r="BBG17" s="140" t="s">
        <v>454</v>
      </c>
      <c r="BBH17" s="140" t="s">
        <v>454</v>
      </c>
      <c r="BBI17" s="140" t="s">
        <v>454</v>
      </c>
      <c r="BBJ17" s="140" t="s">
        <v>454</v>
      </c>
      <c r="BBK17" s="140" t="s">
        <v>454</v>
      </c>
      <c r="BBL17" s="140" t="s">
        <v>454</v>
      </c>
      <c r="BBM17" s="140" t="s">
        <v>454</v>
      </c>
      <c r="BBN17" s="140" t="s">
        <v>454</v>
      </c>
      <c r="BBO17" s="140" t="s">
        <v>454</v>
      </c>
      <c r="BBP17" s="140" t="s">
        <v>454</v>
      </c>
      <c r="BBQ17" s="140" t="s">
        <v>454</v>
      </c>
      <c r="BBR17" s="140" t="s">
        <v>454</v>
      </c>
      <c r="BBS17" s="140" t="s">
        <v>454</v>
      </c>
      <c r="BBT17" s="140" t="s">
        <v>454</v>
      </c>
      <c r="BBU17" s="140" t="s">
        <v>454</v>
      </c>
      <c r="BBV17" s="140" t="s">
        <v>454</v>
      </c>
      <c r="BBW17" s="140" t="s">
        <v>454</v>
      </c>
      <c r="BBX17" s="140" t="s">
        <v>454</v>
      </c>
      <c r="BBY17" s="140" t="s">
        <v>454</v>
      </c>
      <c r="BBZ17" s="140" t="s">
        <v>454</v>
      </c>
      <c r="BCA17" s="140" t="s">
        <v>454</v>
      </c>
      <c r="BCB17" s="140" t="s">
        <v>454</v>
      </c>
      <c r="BCC17" s="140" t="s">
        <v>454</v>
      </c>
      <c r="BCD17" s="140" t="s">
        <v>454</v>
      </c>
      <c r="BCE17" s="140" t="s">
        <v>454</v>
      </c>
      <c r="BCF17" s="140" t="s">
        <v>454</v>
      </c>
      <c r="BCG17" s="140" t="s">
        <v>454</v>
      </c>
      <c r="BCH17" s="140" t="s">
        <v>454</v>
      </c>
      <c r="BCI17" s="140" t="s">
        <v>454</v>
      </c>
      <c r="BCJ17" s="140" t="s">
        <v>454</v>
      </c>
      <c r="BCK17" s="140" t="s">
        <v>454</v>
      </c>
      <c r="BCL17" s="140" t="s">
        <v>454</v>
      </c>
      <c r="BCM17" s="140" t="s">
        <v>454</v>
      </c>
      <c r="BCN17" s="140" t="s">
        <v>454</v>
      </c>
      <c r="BCO17" s="140" t="s">
        <v>454</v>
      </c>
      <c r="BCP17" s="140" t="s">
        <v>454</v>
      </c>
      <c r="BCQ17" s="140" t="s">
        <v>454</v>
      </c>
      <c r="BCR17" s="140" t="s">
        <v>454</v>
      </c>
      <c r="BCS17" s="140" t="s">
        <v>454</v>
      </c>
      <c r="BCT17" s="140" t="s">
        <v>454</v>
      </c>
      <c r="BCU17" s="140" t="s">
        <v>454</v>
      </c>
      <c r="BCV17" s="140" t="s">
        <v>454</v>
      </c>
      <c r="BCW17" s="140" t="s">
        <v>454</v>
      </c>
      <c r="BCX17" s="140" t="s">
        <v>454</v>
      </c>
      <c r="BCY17" s="140" t="s">
        <v>454</v>
      </c>
      <c r="BCZ17" s="140" t="s">
        <v>454</v>
      </c>
      <c r="BDA17" s="140" t="s">
        <v>454</v>
      </c>
      <c r="BDB17" s="140" t="s">
        <v>454</v>
      </c>
      <c r="BDC17" s="140" t="s">
        <v>454</v>
      </c>
      <c r="BDD17" s="140" t="s">
        <v>454</v>
      </c>
      <c r="BDE17" s="140" t="s">
        <v>454</v>
      </c>
      <c r="BDF17" s="140" t="s">
        <v>454</v>
      </c>
      <c r="BDG17" s="140" t="s">
        <v>454</v>
      </c>
      <c r="BDH17" s="140" t="s">
        <v>454</v>
      </c>
      <c r="BDI17" s="140" t="s">
        <v>454</v>
      </c>
      <c r="BDJ17" s="140" t="s">
        <v>454</v>
      </c>
      <c r="BDK17" s="140" t="s">
        <v>454</v>
      </c>
      <c r="BDL17" s="140" t="s">
        <v>454</v>
      </c>
      <c r="BDM17" s="140" t="s">
        <v>454</v>
      </c>
      <c r="BDN17" s="140" t="s">
        <v>454</v>
      </c>
      <c r="BDO17" s="140" t="s">
        <v>454</v>
      </c>
      <c r="BDP17" s="140" t="s">
        <v>454</v>
      </c>
      <c r="BDQ17" s="140" t="s">
        <v>454</v>
      </c>
      <c r="BDR17" s="140" t="s">
        <v>454</v>
      </c>
      <c r="BDS17" s="140" t="s">
        <v>454</v>
      </c>
      <c r="BDT17" s="140" t="s">
        <v>454</v>
      </c>
      <c r="BDU17" s="140" t="s">
        <v>454</v>
      </c>
      <c r="BDV17" s="140" t="s">
        <v>454</v>
      </c>
      <c r="BDW17" s="140" t="s">
        <v>454</v>
      </c>
      <c r="BDX17" s="140" t="s">
        <v>454</v>
      </c>
      <c r="BDY17" s="140" t="s">
        <v>454</v>
      </c>
      <c r="BDZ17" s="140" t="s">
        <v>454</v>
      </c>
      <c r="BEA17" s="140" t="s">
        <v>454</v>
      </c>
      <c r="BEB17" s="140" t="s">
        <v>454</v>
      </c>
      <c r="BEC17" s="140" t="s">
        <v>454</v>
      </c>
      <c r="BED17" s="140" t="s">
        <v>454</v>
      </c>
      <c r="BEE17" s="140" t="s">
        <v>454</v>
      </c>
      <c r="BEF17" s="140" t="s">
        <v>454</v>
      </c>
      <c r="BEG17" s="140" t="s">
        <v>454</v>
      </c>
      <c r="BEH17" s="140" t="s">
        <v>454</v>
      </c>
      <c r="BEI17" s="140" t="s">
        <v>454</v>
      </c>
      <c r="BEJ17" s="140" t="s">
        <v>454</v>
      </c>
      <c r="BEK17" s="140" t="s">
        <v>454</v>
      </c>
      <c r="BEL17" s="140" t="s">
        <v>454</v>
      </c>
      <c r="BEM17" s="140" t="s">
        <v>454</v>
      </c>
      <c r="BEN17" s="140" t="s">
        <v>454</v>
      </c>
      <c r="BEO17" s="140" t="s">
        <v>454</v>
      </c>
      <c r="BEP17" s="140" t="s">
        <v>454</v>
      </c>
      <c r="BEQ17" s="140" t="s">
        <v>454</v>
      </c>
      <c r="BER17" s="140" t="s">
        <v>454</v>
      </c>
      <c r="BES17" s="140" t="s">
        <v>454</v>
      </c>
      <c r="BET17" s="140" t="s">
        <v>454</v>
      </c>
      <c r="BEU17" s="140" t="s">
        <v>454</v>
      </c>
      <c r="BEV17" s="140" t="s">
        <v>454</v>
      </c>
      <c r="BEW17" s="140" t="s">
        <v>454</v>
      </c>
      <c r="BEX17" s="140" t="s">
        <v>454</v>
      </c>
      <c r="BEY17" s="140" t="s">
        <v>454</v>
      </c>
      <c r="BEZ17" s="140" t="s">
        <v>454</v>
      </c>
      <c r="BFA17" s="140" t="s">
        <v>454</v>
      </c>
      <c r="BFB17" s="140" t="s">
        <v>454</v>
      </c>
      <c r="BFC17" s="140" t="s">
        <v>454</v>
      </c>
      <c r="BFD17" s="140" t="s">
        <v>454</v>
      </c>
      <c r="BFE17" s="140" t="s">
        <v>454</v>
      </c>
      <c r="BFF17" s="140" t="s">
        <v>454</v>
      </c>
      <c r="BFG17" s="140" t="s">
        <v>454</v>
      </c>
      <c r="BFH17" s="140" t="s">
        <v>454</v>
      </c>
      <c r="BFI17" s="140" t="s">
        <v>454</v>
      </c>
      <c r="BFJ17" s="140" t="s">
        <v>454</v>
      </c>
      <c r="BFK17" s="140" t="s">
        <v>454</v>
      </c>
      <c r="BFL17" s="140" t="s">
        <v>454</v>
      </c>
      <c r="BFM17" s="140" t="s">
        <v>454</v>
      </c>
      <c r="BFN17" s="140" t="s">
        <v>454</v>
      </c>
      <c r="BFO17" s="140" t="s">
        <v>454</v>
      </c>
      <c r="BFP17" s="140" t="s">
        <v>454</v>
      </c>
      <c r="BFQ17" s="140" t="s">
        <v>454</v>
      </c>
      <c r="BFR17" s="140" t="s">
        <v>454</v>
      </c>
      <c r="BFS17" s="140" t="s">
        <v>454</v>
      </c>
      <c r="BFT17" s="140" t="s">
        <v>454</v>
      </c>
      <c r="BFU17" s="140" t="s">
        <v>454</v>
      </c>
      <c r="BFV17" s="140" t="s">
        <v>454</v>
      </c>
      <c r="BFW17" s="140" t="s">
        <v>454</v>
      </c>
      <c r="BFX17" s="140" t="s">
        <v>454</v>
      </c>
      <c r="BFY17" s="140" t="s">
        <v>454</v>
      </c>
      <c r="BFZ17" s="140" t="s">
        <v>454</v>
      </c>
      <c r="BGA17" s="140" t="s">
        <v>454</v>
      </c>
      <c r="BGB17" s="140" t="s">
        <v>454</v>
      </c>
      <c r="BGC17" s="140" t="s">
        <v>454</v>
      </c>
      <c r="BGD17" s="140" t="s">
        <v>454</v>
      </c>
      <c r="BGE17" s="140" t="s">
        <v>454</v>
      </c>
      <c r="BGF17" s="140" t="s">
        <v>454</v>
      </c>
      <c r="BGG17" s="140" t="s">
        <v>454</v>
      </c>
      <c r="BGH17" s="140" t="s">
        <v>454</v>
      </c>
      <c r="BGI17" s="140" t="s">
        <v>454</v>
      </c>
      <c r="BGJ17" s="140" t="s">
        <v>454</v>
      </c>
      <c r="BGK17" s="140" t="s">
        <v>454</v>
      </c>
      <c r="BGL17" s="140" t="s">
        <v>454</v>
      </c>
      <c r="BGM17" s="140" t="s">
        <v>454</v>
      </c>
      <c r="BGN17" s="140" t="s">
        <v>454</v>
      </c>
      <c r="BGO17" s="140" t="s">
        <v>454</v>
      </c>
      <c r="BGP17" s="140" t="s">
        <v>454</v>
      </c>
      <c r="BGQ17" s="140" t="s">
        <v>454</v>
      </c>
      <c r="BGR17" s="140" t="s">
        <v>454</v>
      </c>
      <c r="BGS17" s="140" t="s">
        <v>454</v>
      </c>
      <c r="BGT17" s="140" t="s">
        <v>454</v>
      </c>
      <c r="BGU17" s="140" t="s">
        <v>454</v>
      </c>
      <c r="BGV17" s="140" t="s">
        <v>454</v>
      </c>
      <c r="BGW17" s="140" t="s">
        <v>454</v>
      </c>
      <c r="BGX17" s="140" t="s">
        <v>454</v>
      </c>
      <c r="BGY17" s="140" t="s">
        <v>454</v>
      </c>
      <c r="BGZ17" s="140" t="s">
        <v>454</v>
      </c>
      <c r="BHA17" s="140" t="s">
        <v>454</v>
      </c>
      <c r="BHB17" s="140" t="s">
        <v>454</v>
      </c>
      <c r="BHC17" s="140" t="s">
        <v>454</v>
      </c>
      <c r="BHD17" s="140" t="s">
        <v>454</v>
      </c>
      <c r="BHE17" s="140" t="s">
        <v>454</v>
      </c>
      <c r="BHF17" s="140" t="s">
        <v>454</v>
      </c>
      <c r="BHG17" s="140" t="s">
        <v>454</v>
      </c>
      <c r="BHH17" s="140" t="s">
        <v>454</v>
      </c>
      <c r="BHI17" s="140" t="s">
        <v>454</v>
      </c>
      <c r="BHJ17" s="140" t="s">
        <v>454</v>
      </c>
      <c r="BHK17" s="140" t="s">
        <v>454</v>
      </c>
      <c r="BHL17" s="140" t="s">
        <v>454</v>
      </c>
      <c r="BHM17" s="140" t="s">
        <v>454</v>
      </c>
      <c r="BHN17" s="140" t="s">
        <v>454</v>
      </c>
      <c r="BHO17" s="140" t="s">
        <v>454</v>
      </c>
      <c r="BHP17" s="140" t="s">
        <v>454</v>
      </c>
      <c r="BHQ17" s="140" t="s">
        <v>454</v>
      </c>
      <c r="BHR17" s="140" t="s">
        <v>454</v>
      </c>
      <c r="BHS17" s="140" t="s">
        <v>454</v>
      </c>
      <c r="BHT17" s="140" t="s">
        <v>454</v>
      </c>
      <c r="BHU17" s="140" t="s">
        <v>454</v>
      </c>
      <c r="BHV17" s="140" t="s">
        <v>454</v>
      </c>
      <c r="BHW17" s="140" t="s">
        <v>454</v>
      </c>
      <c r="BHX17" s="140" t="s">
        <v>454</v>
      </c>
      <c r="BHY17" s="140" t="s">
        <v>454</v>
      </c>
      <c r="BHZ17" s="140" t="s">
        <v>454</v>
      </c>
      <c r="BIA17" s="140" t="s">
        <v>454</v>
      </c>
      <c r="BIB17" s="140" t="s">
        <v>454</v>
      </c>
      <c r="BIC17" s="140" t="s">
        <v>454</v>
      </c>
      <c r="BID17" s="140" t="s">
        <v>454</v>
      </c>
      <c r="BIE17" s="140" t="s">
        <v>454</v>
      </c>
      <c r="BIF17" s="140" t="s">
        <v>454</v>
      </c>
      <c r="BIG17" s="140" t="s">
        <v>454</v>
      </c>
      <c r="BIH17" s="140" t="s">
        <v>454</v>
      </c>
      <c r="BII17" s="140" t="s">
        <v>454</v>
      </c>
      <c r="BIJ17" s="140" t="s">
        <v>454</v>
      </c>
      <c r="BIK17" s="140" t="s">
        <v>454</v>
      </c>
      <c r="BIL17" s="140" t="s">
        <v>454</v>
      </c>
      <c r="BIM17" s="140" t="s">
        <v>454</v>
      </c>
      <c r="BIN17" s="140" t="s">
        <v>454</v>
      </c>
      <c r="BIO17" s="140" t="s">
        <v>454</v>
      </c>
      <c r="BIP17" s="140" t="s">
        <v>454</v>
      </c>
      <c r="BIQ17" s="140" t="s">
        <v>454</v>
      </c>
      <c r="BIR17" s="140" t="s">
        <v>454</v>
      </c>
      <c r="BIS17" s="140" t="s">
        <v>454</v>
      </c>
      <c r="BIT17" s="140" t="s">
        <v>454</v>
      </c>
      <c r="BIU17" s="140" t="s">
        <v>454</v>
      </c>
      <c r="BIV17" s="140" t="s">
        <v>454</v>
      </c>
      <c r="BIW17" s="140" t="s">
        <v>454</v>
      </c>
      <c r="BIX17" s="140" t="s">
        <v>454</v>
      </c>
      <c r="BIY17" s="140" t="s">
        <v>454</v>
      </c>
      <c r="BIZ17" s="140" t="s">
        <v>454</v>
      </c>
      <c r="BJA17" s="140" t="s">
        <v>454</v>
      </c>
      <c r="BJB17" s="140" t="s">
        <v>454</v>
      </c>
      <c r="BJC17" s="140" t="s">
        <v>454</v>
      </c>
      <c r="BJD17" s="140" t="s">
        <v>454</v>
      </c>
      <c r="BJE17" s="140" t="s">
        <v>454</v>
      </c>
      <c r="BJF17" s="140" t="s">
        <v>454</v>
      </c>
      <c r="BJG17" s="140" t="s">
        <v>454</v>
      </c>
      <c r="BJH17" s="140" t="s">
        <v>454</v>
      </c>
      <c r="BJI17" s="140" t="s">
        <v>454</v>
      </c>
      <c r="BJJ17" s="140" t="s">
        <v>454</v>
      </c>
      <c r="BJK17" s="140" t="s">
        <v>454</v>
      </c>
      <c r="BJL17" s="140" t="s">
        <v>454</v>
      </c>
      <c r="BJM17" s="140" t="s">
        <v>454</v>
      </c>
      <c r="BJN17" s="140" t="s">
        <v>454</v>
      </c>
      <c r="BJO17" s="140" t="s">
        <v>454</v>
      </c>
      <c r="BJP17" s="140" t="s">
        <v>454</v>
      </c>
      <c r="BJQ17" s="140" t="s">
        <v>454</v>
      </c>
      <c r="BJR17" s="140" t="s">
        <v>454</v>
      </c>
      <c r="BJS17" s="140" t="s">
        <v>454</v>
      </c>
      <c r="BJT17" s="140" t="s">
        <v>454</v>
      </c>
      <c r="BJU17" s="140" t="s">
        <v>454</v>
      </c>
      <c r="BJV17" s="140" t="s">
        <v>454</v>
      </c>
      <c r="BJW17" s="140" t="s">
        <v>454</v>
      </c>
      <c r="BJX17" s="140" t="s">
        <v>454</v>
      </c>
      <c r="BJY17" s="140" t="s">
        <v>454</v>
      </c>
      <c r="BJZ17" s="140" t="s">
        <v>454</v>
      </c>
      <c r="BKA17" s="140" t="s">
        <v>454</v>
      </c>
      <c r="BKB17" s="140" t="s">
        <v>454</v>
      </c>
      <c r="BKC17" s="140" t="s">
        <v>454</v>
      </c>
      <c r="BKD17" s="140" t="s">
        <v>454</v>
      </c>
      <c r="BKE17" s="140" t="s">
        <v>454</v>
      </c>
      <c r="BKF17" s="140" t="s">
        <v>454</v>
      </c>
      <c r="BKG17" s="140" t="s">
        <v>454</v>
      </c>
      <c r="BKH17" s="140" t="s">
        <v>454</v>
      </c>
      <c r="BKI17" s="140" t="s">
        <v>454</v>
      </c>
      <c r="BKJ17" s="140" t="s">
        <v>454</v>
      </c>
      <c r="BKK17" s="140" t="s">
        <v>454</v>
      </c>
      <c r="BKL17" s="140" t="s">
        <v>454</v>
      </c>
      <c r="BKM17" s="140" t="s">
        <v>454</v>
      </c>
      <c r="BKN17" s="140" t="s">
        <v>454</v>
      </c>
      <c r="BKO17" s="140" t="s">
        <v>454</v>
      </c>
      <c r="BKP17" s="140" t="s">
        <v>454</v>
      </c>
      <c r="BKQ17" s="140" t="s">
        <v>454</v>
      </c>
      <c r="BKR17" s="140" t="s">
        <v>454</v>
      </c>
      <c r="BKS17" s="140" t="s">
        <v>454</v>
      </c>
      <c r="BKT17" s="140" t="s">
        <v>454</v>
      </c>
      <c r="BKU17" s="140" t="s">
        <v>454</v>
      </c>
      <c r="BKV17" s="140" t="s">
        <v>454</v>
      </c>
      <c r="BKW17" s="140" t="s">
        <v>454</v>
      </c>
      <c r="BKX17" s="140" t="s">
        <v>454</v>
      </c>
      <c r="BKY17" s="140" t="s">
        <v>454</v>
      </c>
      <c r="BKZ17" s="140" t="s">
        <v>454</v>
      </c>
      <c r="BLA17" s="140" t="s">
        <v>454</v>
      </c>
      <c r="BLB17" s="140" t="s">
        <v>454</v>
      </c>
      <c r="BLC17" s="140" t="s">
        <v>454</v>
      </c>
      <c r="BLD17" s="140" t="s">
        <v>454</v>
      </c>
      <c r="BLE17" s="140" t="s">
        <v>454</v>
      </c>
      <c r="BLF17" s="140" t="s">
        <v>454</v>
      </c>
      <c r="BLG17" s="140" t="s">
        <v>454</v>
      </c>
      <c r="BLH17" s="140" t="s">
        <v>454</v>
      </c>
      <c r="BLI17" s="140" t="s">
        <v>454</v>
      </c>
      <c r="BLJ17" s="140" t="s">
        <v>454</v>
      </c>
      <c r="BLK17" s="140" t="s">
        <v>454</v>
      </c>
      <c r="BLL17" s="140" t="s">
        <v>454</v>
      </c>
      <c r="BLM17" s="140" t="s">
        <v>454</v>
      </c>
      <c r="BLN17" s="140" t="s">
        <v>454</v>
      </c>
      <c r="BLO17" s="140" t="s">
        <v>454</v>
      </c>
      <c r="BLP17" s="140" t="s">
        <v>454</v>
      </c>
      <c r="BLQ17" s="140" t="s">
        <v>454</v>
      </c>
      <c r="BLR17" s="140" t="s">
        <v>454</v>
      </c>
      <c r="BLS17" s="140" t="s">
        <v>454</v>
      </c>
      <c r="BLT17" s="140" t="s">
        <v>454</v>
      </c>
      <c r="BLU17" s="140" t="s">
        <v>454</v>
      </c>
      <c r="BLV17" s="140" t="s">
        <v>454</v>
      </c>
      <c r="BLW17" s="140" t="s">
        <v>454</v>
      </c>
      <c r="BLX17" s="140" t="s">
        <v>454</v>
      </c>
      <c r="BLY17" s="140" t="s">
        <v>454</v>
      </c>
      <c r="BLZ17" s="140" t="s">
        <v>454</v>
      </c>
      <c r="BMA17" s="140" t="s">
        <v>454</v>
      </c>
      <c r="BMB17" s="140" t="s">
        <v>454</v>
      </c>
      <c r="BMC17" s="140" t="s">
        <v>454</v>
      </c>
      <c r="BMD17" s="140" t="s">
        <v>454</v>
      </c>
      <c r="BME17" s="140" t="s">
        <v>454</v>
      </c>
      <c r="BMF17" s="140" t="s">
        <v>454</v>
      </c>
      <c r="BMG17" s="140" t="s">
        <v>454</v>
      </c>
      <c r="BMH17" s="140" t="s">
        <v>454</v>
      </c>
      <c r="BMI17" s="140" t="s">
        <v>454</v>
      </c>
      <c r="BMJ17" s="140" t="s">
        <v>454</v>
      </c>
      <c r="BMK17" s="140" t="s">
        <v>454</v>
      </c>
      <c r="BML17" s="140" t="s">
        <v>454</v>
      </c>
      <c r="BMM17" s="140" t="s">
        <v>454</v>
      </c>
      <c r="BMN17" s="140" t="s">
        <v>454</v>
      </c>
      <c r="BMO17" s="140" t="s">
        <v>454</v>
      </c>
      <c r="BMP17" s="140" t="s">
        <v>454</v>
      </c>
      <c r="BMQ17" s="140" t="s">
        <v>454</v>
      </c>
      <c r="BMR17" s="140" t="s">
        <v>454</v>
      </c>
      <c r="BMS17" s="140" t="s">
        <v>454</v>
      </c>
      <c r="BMT17" s="140" t="s">
        <v>454</v>
      </c>
      <c r="BMU17" s="140" t="s">
        <v>454</v>
      </c>
      <c r="BMV17" s="140" t="s">
        <v>454</v>
      </c>
      <c r="BMW17" s="140" t="s">
        <v>454</v>
      </c>
      <c r="BMX17" s="140" t="s">
        <v>454</v>
      </c>
      <c r="BMY17" s="140" t="s">
        <v>454</v>
      </c>
      <c r="BMZ17" s="140" t="s">
        <v>454</v>
      </c>
      <c r="BNA17" s="140" t="s">
        <v>454</v>
      </c>
      <c r="BNB17" s="140" t="s">
        <v>454</v>
      </c>
      <c r="BNC17" s="140" t="s">
        <v>454</v>
      </c>
      <c r="BND17" s="140" t="s">
        <v>454</v>
      </c>
      <c r="BNE17" s="140" t="s">
        <v>454</v>
      </c>
      <c r="BNF17" s="140" t="s">
        <v>454</v>
      </c>
      <c r="BNG17" s="140" t="s">
        <v>454</v>
      </c>
      <c r="BNH17" s="140" t="s">
        <v>454</v>
      </c>
      <c r="BNI17" s="140" t="s">
        <v>454</v>
      </c>
      <c r="BNJ17" s="140" t="s">
        <v>454</v>
      </c>
      <c r="BNK17" s="140" t="s">
        <v>454</v>
      </c>
      <c r="BNL17" s="140" t="s">
        <v>454</v>
      </c>
      <c r="BNM17" s="140" t="s">
        <v>454</v>
      </c>
      <c r="BNN17" s="140" t="s">
        <v>454</v>
      </c>
      <c r="BNO17" s="140" t="s">
        <v>454</v>
      </c>
      <c r="BNP17" s="140" t="s">
        <v>454</v>
      </c>
      <c r="BNQ17" s="140" t="s">
        <v>454</v>
      </c>
      <c r="BNR17" s="140" t="s">
        <v>454</v>
      </c>
      <c r="BNS17" s="140" t="s">
        <v>454</v>
      </c>
      <c r="BNT17" s="140" t="s">
        <v>454</v>
      </c>
      <c r="BNU17" s="140" t="s">
        <v>454</v>
      </c>
      <c r="BNV17" s="140" t="s">
        <v>454</v>
      </c>
      <c r="BNW17" s="140" t="s">
        <v>454</v>
      </c>
      <c r="BNX17" s="140" t="s">
        <v>454</v>
      </c>
      <c r="BNY17" s="140" t="s">
        <v>454</v>
      </c>
      <c r="BNZ17" s="140" t="s">
        <v>454</v>
      </c>
      <c r="BOA17" s="140" t="s">
        <v>454</v>
      </c>
      <c r="BOB17" s="140" t="s">
        <v>454</v>
      </c>
      <c r="BOC17" s="140" t="s">
        <v>454</v>
      </c>
      <c r="BOD17" s="140" t="s">
        <v>454</v>
      </c>
      <c r="BOE17" s="140" t="s">
        <v>454</v>
      </c>
      <c r="BOF17" s="140" t="s">
        <v>454</v>
      </c>
      <c r="BOG17" s="140" t="s">
        <v>454</v>
      </c>
      <c r="BOH17" s="140" t="s">
        <v>454</v>
      </c>
      <c r="BOI17" s="140" t="s">
        <v>454</v>
      </c>
      <c r="BOJ17" s="140" t="s">
        <v>454</v>
      </c>
      <c r="BOK17" s="140" t="s">
        <v>454</v>
      </c>
      <c r="BOL17" s="140" t="s">
        <v>454</v>
      </c>
      <c r="BOM17" s="140" t="s">
        <v>454</v>
      </c>
      <c r="BON17" s="140" t="s">
        <v>454</v>
      </c>
      <c r="BOO17" s="140" t="s">
        <v>454</v>
      </c>
      <c r="BOP17" s="140" t="s">
        <v>454</v>
      </c>
      <c r="BOQ17" s="140" t="s">
        <v>454</v>
      </c>
      <c r="BOR17" s="140" t="s">
        <v>454</v>
      </c>
      <c r="BOS17" s="140" t="s">
        <v>454</v>
      </c>
      <c r="BOT17" s="140" t="s">
        <v>454</v>
      </c>
      <c r="BOU17" s="140" t="s">
        <v>454</v>
      </c>
      <c r="BOV17" s="140" t="s">
        <v>454</v>
      </c>
      <c r="BOW17" s="140" t="s">
        <v>454</v>
      </c>
      <c r="BOX17" s="140" t="s">
        <v>454</v>
      </c>
      <c r="BOY17" s="140" t="s">
        <v>454</v>
      </c>
      <c r="BOZ17" s="140" t="s">
        <v>454</v>
      </c>
      <c r="BPA17" s="140" t="s">
        <v>454</v>
      </c>
      <c r="BPB17" s="140" t="s">
        <v>454</v>
      </c>
      <c r="BPC17" s="140" t="s">
        <v>454</v>
      </c>
      <c r="BPD17" s="140" t="s">
        <v>454</v>
      </c>
      <c r="BPE17" s="140" t="s">
        <v>454</v>
      </c>
      <c r="BPF17" s="140" t="s">
        <v>454</v>
      </c>
      <c r="BPG17" s="140" t="s">
        <v>454</v>
      </c>
      <c r="BPH17" s="140" t="s">
        <v>454</v>
      </c>
      <c r="BPI17" s="140" t="s">
        <v>454</v>
      </c>
      <c r="BPJ17" s="140" t="s">
        <v>454</v>
      </c>
      <c r="BPK17" s="140" t="s">
        <v>454</v>
      </c>
      <c r="BPL17" s="140" t="s">
        <v>454</v>
      </c>
      <c r="BPM17" s="140" t="s">
        <v>454</v>
      </c>
      <c r="BPN17" s="140" t="s">
        <v>454</v>
      </c>
      <c r="BPO17" s="140" t="s">
        <v>454</v>
      </c>
      <c r="BPP17" s="140" t="s">
        <v>454</v>
      </c>
      <c r="BPQ17" s="140" t="s">
        <v>454</v>
      </c>
      <c r="BPR17" s="140" t="s">
        <v>454</v>
      </c>
      <c r="BPS17" s="140" t="s">
        <v>454</v>
      </c>
      <c r="BPT17" s="140" t="s">
        <v>454</v>
      </c>
      <c r="BPU17" s="140" t="s">
        <v>454</v>
      </c>
      <c r="BPV17" s="140" t="s">
        <v>454</v>
      </c>
      <c r="BPW17" s="140" t="s">
        <v>454</v>
      </c>
      <c r="BPX17" s="140" t="s">
        <v>454</v>
      </c>
      <c r="BPY17" s="140" t="s">
        <v>454</v>
      </c>
      <c r="BPZ17" s="140" t="s">
        <v>454</v>
      </c>
      <c r="BQA17" s="140" t="s">
        <v>454</v>
      </c>
      <c r="BQB17" s="140" t="s">
        <v>454</v>
      </c>
      <c r="BQC17" s="140" t="s">
        <v>454</v>
      </c>
      <c r="BQD17" s="140" t="s">
        <v>454</v>
      </c>
      <c r="BQE17" s="140" t="s">
        <v>454</v>
      </c>
      <c r="BQF17" s="140" t="s">
        <v>454</v>
      </c>
      <c r="BQG17" s="140" t="s">
        <v>454</v>
      </c>
      <c r="BQH17" s="140" t="s">
        <v>454</v>
      </c>
      <c r="BQI17" s="140" t="s">
        <v>454</v>
      </c>
      <c r="BQJ17" s="140" t="s">
        <v>454</v>
      </c>
      <c r="BQK17" s="140" t="s">
        <v>454</v>
      </c>
      <c r="BQL17" s="140" t="s">
        <v>454</v>
      </c>
      <c r="BQM17" s="140" t="s">
        <v>454</v>
      </c>
      <c r="BQN17" s="140" t="s">
        <v>454</v>
      </c>
      <c r="BQO17" s="140" t="s">
        <v>454</v>
      </c>
      <c r="BQP17" s="140" t="s">
        <v>454</v>
      </c>
      <c r="BQQ17" s="140" t="s">
        <v>454</v>
      </c>
      <c r="BQR17" s="140" t="s">
        <v>454</v>
      </c>
      <c r="BQS17" s="140" t="s">
        <v>454</v>
      </c>
      <c r="BQT17" s="140" t="s">
        <v>454</v>
      </c>
      <c r="BQU17" s="140" t="s">
        <v>454</v>
      </c>
      <c r="BQV17" s="140" t="s">
        <v>454</v>
      </c>
      <c r="BQW17" s="140" t="s">
        <v>454</v>
      </c>
      <c r="BQX17" s="140" t="s">
        <v>454</v>
      </c>
      <c r="BQY17" s="140" t="s">
        <v>454</v>
      </c>
      <c r="BQZ17" s="140" t="s">
        <v>454</v>
      </c>
      <c r="BRA17" s="140" t="s">
        <v>454</v>
      </c>
      <c r="BRB17" s="140" t="s">
        <v>454</v>
      </c>
      <c r="BRC17" s="140" t="s">
        <v>454</v>
      </c>
      <c r="BRD17" s="140" t="s">
        <v>454</v>
      </c>
      <c r="BRE17" s="140" t="s">
        <v>454</v>
      </c>
      <c r="BRF17" s="140" t="s">
        <v>454</v>
      </c>
      <c r="BRG17" s="140" t="s">
        <v>454</v>
      </c>
      <c r="BRH17" s="140" t="s">
        <v>454</v>
      </c>
      <c r="BRI17" s="140" t="s">
        <v>454</v>
      </c>
      <c r="BRJ17" s="140" t="s">
        <v>454</v>
      </c>
      <c r="BRK17" s="140" t="s">
        <v>454</v>
      </c>
      <c r="BRL17" s="140" t="s">
        <v>454</v>
      </c>
      <c r="BRM17" s="140" t="s">
        <v>454</v>
      </c>
      <c r="BRN17" s="140" t="s">
        <v>454</v>
      </c>
      <c r="BRO17" s="140" t="s">
        <v>454</v>
      </c>
      <c r="BRP17" s="140" t="s">
        <v>454</v>
      </c>
      <c r="BRQ17" s="140" t="s">
        <v>454</v>
      </c>
      <c r="BRR17" s="140" t="s">
        <v>454</v>
      </c>
      <c r="BRS17" s="140" t="s">
        <v>454</v>
      </c>
      <c r="BRT17" s="140" t="s">
        <v>454</v>
      </c>
      <c r="BRU17" s="140" t="s">
        <v>454</v>
      </c>
      <c r="BRV17" s="140" t="s">
        <v>454</v>
      </c>
      <c r="BRW17" s="140" t="s">
        <v>454</v>
      </c>
      <c r="BRX17" s="140" t="s">
        <v>454</v>
      </c>
      <c r="BRY17" s="140" t="s">
        <v>454</v>
      </c>
      <c r="BRZ17" s="140" t="s">
        <v>454</v>
      </c>
      <c r="BSA17" s="140" t="s">
        <v>454</v>
      </c>
      <c r="BSB17" s="140" t="s">
        <v>454</v>
      </c>
      <c r="BSC17" s="140" t="s">
        <v>454</v>
      </c>
      <c r="BSD17" s="140" t="s">
        <v>454</v>
      </c>
      <c r="BSE17" s="140" t="s">
        <v>454</v>
      </c>
      <c r="BSF17" s="140" t="s">
        <v>454</v>
      </c>
      <c r="BSG17" s="140" t="s">
        <v>454</v>
      </c>
      <c r="BSH17" s="140" t="s">
        <v>454</v>
      </c>
      <c r="BSI17" s="140" t="s">
        <v>454</v>
      </c>
      <c r="BSJ17" s="140" t="s">
        <v>454</v>
      </c>
      <c r="BSK17" s="140" t="s">
        <v>454</v>
      </c>
      <c r="BSL17" s="140" t="s">
        <v>454</v>
      </c>
      <c r="BSM17" s="140" t="s">
        <v>454</v>
      </c>
      <c r="BSN17" s="140" t="s">
        <v>454</v>
      </c>
      <c r="BSO17" s="140" t="s">
        <v>454</v>
      </c>
      <c r="BSP17" s="140" t="s">
        <v>454</v>
      </c>
      <c r="BSQ17" s="140" t="s">
        <v>454</v>
      </c>
      <c r="BSR17" s="140" t="s">
        <v>454</v>
      </c>
      <c r="BSS17" s="140" t="s">
        <v>454</v>
      </c>
      <c r="BST17" s="140" t="s">
        <v>454</v>
      </c>
      <c r="BSU17" s="140" t="s">
        <v>454</v>
      </c>
      <c r="BSV17" s="140" t="s">
        <v>454</v>
      </c>
      <c r="BSW17" s="140" t="s">
        <v>454</v>
      </c>
      <c r="BSX17" s="140" t="s">
        <v>454</v>
      </c>
      <c r="BSY17" s="140" t="s">
        <v>454</v>
      </c>
      <c r="BSZ17" s="140" t="s">
        <v>454</v>
      </c>
      <c r="BTA17" s="140" t="s">
        <v>454</v>
      </c>
      <c r="BTB17" s="140" t="s">
        <v>454</v>
      </c>
      <c r="BTC17" s="140" t="s">
        <v>454</v>
      </c>
      <c r="BTD17" s="140" t="s">
        <v>454</v>
      </c>
      <c r="BTE17" s="140" t="s">
        <v>454</v>
      </c>
      <c r="BTF17" s="140" t="s">
        <v>454</v>
      </c>
      <c r="BTG17" s="140" t="s">
        <v>454</v>
      </c>
      <c r="BTH17" s="140" t="s">
        <v>454</v>
      </c>
      <c r="BTI17" s="140" t="s">
        <v>454</v>
      </c>
      <c r="BTJ17" s="140" t="s">
        <v>454</v>
      </c>
      <c r="BTK17" s="140" t="s">
        <v>454</v>
      </c>
      <c r="BTL17" s="140" t="s">
        <v>454</v>
      </c>
      <c r="BTM17" s="140" t="s">
        <v>454</v>
      </c>
      <c r="BTN17" s="140" t="s">
        <v>454</v>
      </c>
      <c r="BTO17" s="140" t="s">
        <v>454</v>
      </c>
      <c r="BTP17" s="140" t="s">
        <v>454</v>
      </c>
      <c r="BTQ17" s="140" t="s">
        <v>454</v>
      </c>
      <c r="BTR17" s="140" t="s">
        <v>454</v>
      </c>
      <c r="BTS17" s="140" t="s">
        <v>454</v>
      </c>
      <c r="BTT17" s="140" t="s">
        <v>454</v>
      </c>
      <c r="BTU17" s="140" t="s">
        <v>454</v>
      </c>
      <c r="BTV17" s="140" t="s">
        <v>454</v>
      </c>
      <c r="BTW17" s="140" t="s">
        <v>454</v>
      </c>
      <c r="BTX17" s="140" t="s">
        <v>454</v>
      </c>
      <c r="BTY17" s="140" t="s">
        <v>454</v>
      </c>
      <c r="BTZ17" s="140" t="s">
        <v>454</v>
      </c>
      <c r="BUA17" s="140" t="s">
        <v>454</v>
      </c>
      <c r="BUB17" s="140" t="s">
        <v>454</v>
      </c>
      <c r="BUC17" s="140" t="s">
        <v>454</v>
      </c>
      <c r="BUD17" s="140" t="s">
        <v>454</v>
      </c>
      <c r="BUE17" s="140" t="s">
        <v>454</v>
      </c>
      <c r="BUF17" s="140" t="s">
        <v>454</v>
      </c>
      <c r="BUG17" s="140" t="s">
        <v>454</v>
      </c>
      <c r="BUH17" s="140" t="s">
        <v>454</v>
      </c>
      <c r="BUI17" s="140" t="s">
        <v>454</v>
      </c>
      <c r="BUJ17" s="140" t="s">
        <v>454</v>
      </c>
      <c r="BUK17" s="140" t="s">
        <v>454</v>
      </c>
      <c r="BUL17" s="140" t="s">
        <v>454</v>
      </c>
      <c r="BUM17" s="140" t="s">
        <v>454</v>
      </c>
      <c r="BUN17" s="140" t="s">
        <v>454</v>
      </c>
      <c r="BUO17" s="140" t="s">
        <v>454</v>
      </c>
      <c r="BUP17" s="140" t="s">
        <v>454</v>
      </c>
      <c r="BUQ17" s="140" t="s">
        <v>454</v>
      </c>
      <c r="BUR17" s="140" t="s">
        <v>454</v>
      </c>
      <c r="BUS17" s="140" t="s">
        <v>454</v>
      </c>
      <c r="BUT17" s="140" t="s">
        <v>454</v>
      </c>
      <c r="BUU17" s="140" t="s">
        <v>454</v>
      </c>
      <c r="BUV17" s="140" t="s">
        <v>454</v>
      </c>
      <c r="BUW17" s="140" t="s">
        <v>454</v>
      </c>
      <c r="BUX17" s="140" t="s">
        <v>454</v>
      </c>
      <c r="BUY17" s="140" t="s">
        <v>454</v>
      </c>
      <c r="BUZ17" s="140" t="s">
        <v>454</v>
      </c>
      <c r="BVA17" s="140" t="s">
        <v>454</v>
      </c>
      <c r="BVB17" s="140" t="s">
        <v>454</v>
      </c>
      <c r="BVC17" s="140" t="s">
        <v>454</v>
      </c>
      <c r="BVD17" s="140" t="s">
        <v>454</v>
      </c>
      <c r="BVE17" s="140" t="s">
        <v>454</v>
      </c>
      <c r="BVF17" s="140" t="s">
        <v>454</v>
      </c>
      <c r="BVG17" s="140" t="s">
        <v>454</v>
      </c>
      <c r="BVH17" s="140" t="s">
        <v>454</v>
      </c>
      <c r="BVI17" s="140" t="s">
        <v>454</v>
      </c>
      <c r="BVJ17" s="140" t="s">
        <v>454</v>
      </c>
      <c r="BVK17" s="140" t="s">
        <v>454</v>
      </c>
      <c r="BVL17" s="140" t="s">
        <v>454</v>
      </c>
      <c r="BVM17" s="140" t="s">
        <v>454</v>
      </c>
      <c r="BVN17" s="140" t="s">
        <v>454</v>
      </c>
      <c r="BVO17" s="140" t="s">
        <v>454</v>
      </c>
      <c r="BVP17" s="140" t="s">
        <v>454</v>
      </c>
      <c r="BVQ17" s="140" t="s">
        <v>454</v>
      </c>
      <c r="BVR17" s="140" t="s">
        <v>454</v>
      </c>
      <c r="BVS17" s="140" t="s">
        <v>454</v>
      </c>
      <c r="BVT17" s="140" t="s">
        <v>454</v>
      </c>
      <c r="BVU17" s="140" t="s">
        <v>454</v>
      </c>
      <c r="BVV17" s="140" t="s">
        <v>454</v>
      </c>
      <c r="BVW17" s="140" t="s">
        <v>454</v>
      </c>
      <c r="BVX17" s="140" t="s">
        <v>454</v>
      </c>
      <c r="BVY17" s="140" t="s">
        <v>454</v>
      </c>
      <c r="BVZ17" s="140" t="s">
        <v>454</v>
      </c>
      <c r="BWA17" s="140" t="s">
        <v>454</v>
      </c>
      <c r="BWB17" s="140" t="s">
        <v>454</v>
      </c>
      <c r="BWC17" s="140" t="s">
        <v>454</v>
      </c>
      <c r="BWD17" s="140" t="s">
        <v>454</v>
      </c>
      <c r="BWE17" s="140" t="s">
        <v>454</v>
      </c>
      <c r="BWF17" s="140" t="s">
        <v>454</v>
      </c>
      <c r="BWG17" s="140" t="s">
        <v>454</v>
      </c>
      <c r="BWH17" s="140" t="s">
        <v>454</v>
      </c>
      <c r="BWI17" s="140" t="s">
        <v>454</v>
      </c>
      <c r="BWJ17" s="140" t="s">
        <v>454</v>
      </c>
      <c r="BWK17" s="140" t="s">
        <v>454</v>
      </c>
      <c r="BWL17" s="140" t="s">
        <v>454</v>
      </c>
      <c r="BWM17" s="140" t="s">
        <v>454</v>
      </c>
      <c r="BWN17" s="140" t="s">
        <v>454</v>
      </c>
      <c r="BWO17" s="140" t="s">
        <v>454</v>
      </c>
      <c r="BWP17" s="140" t="s">
        <v>454</v>
      </c>
      <c r="BWQ17" s="140" t="s">
        <v>454</v>
      </c>
      <c r="BWR17" s="140" t="s">
        <v>454</v>
      </c>
      <c r="BWS17" s="140" t="s">
        <v>454</v>
      </c>
      <c r="BWT17" s="140" t="s">
        <v>454</v>
      </c>
      <c r="BWU17" s="140" t="s">
        <v>454</v>
      </c>
      <c r="BWV17" s="140" t="s">
        <v>454</v>
      </c>
      <c r="BWW17" s="140" t="s">
        <v>454</v>
      </c>
      <c r="BWX17" s="140" t="s">
        <v>454</v>
      </c>
      <c r="BWY17" s="140" t="s">
        <v>454</v>
      </c>
      <c r="BWZ17" s="140" t="s">
        <v>454</v>
      </c>
      <c r="BXA17" s="140" t="s">
        <v>454</v>
      </c>
      <c r="BXB17" s="140" t="s">
        <v>454</v>
      </c>
      <c r="BXC17" s="140" t="s">
        <v>454</v>
      </c>
      <c r="BXD17" s="140" t="s">
        <v>454</v>
      </c>
      <c r="BXE17" s="140" t="s">
        <v>454</v>
      </c>
      <c r="BXF17" s="140" t="s">
        <v>454</v>
      </c>
      <c r="BXG17" s="140" t="s">
        <v>454</v>
      </c>
      <c r="BXH17" s="140" t="s">
        <v>454</v>
      </c>
      <c r="BXI17" s="140" t="s">
        <v>454</v>
      </c>
      <c r="BXJ17" s="140" t="s">
        <v>454</v>
      </c>
      <c r="BXK17" s="140" t="s">
        <v>454</v>
      </c>
      <c r="BXL17" s="140" t="s">
        <v>454</v>
      </c>
      <c r="BXM17" s="140" t="s">
        <v>454</v>
      </c>
      <c r="BXN17" s="140" t="s">
        <v>454</v>
      </c>
      <c r="BXO17" s="140" t="s">
        <v>454</v>
      </c>
      <c r="BXP17" s="140" t="s">
        <v>454</v>
      </c>
      <c r="BXQ17" s="140" t="s">
        <v>454</v>
      </c>
      <c r="BXR17" s="140" t="s">
        <v>454</v>
      </c>
      <c r="BXS17" s="140" t="s">
        <v>454</v>
      </c>
      <c r="BXT17" s="140" t="s">
        <v>454</v>
      </c>
      <c r="BXU17" s="140" t="s">
        <v>454</v>
      </c>
      <c r="BXV17" s="140" t="s">
        <v>454</v>
      </c>
      <c r="BXW17" s="140" t="s">
        <v>454</v>
      </c>
      <c r="BXX17" s="140" t="s">
        <v>454</v>
      </c>
      <c r="BXY17" s="140" t="s">
        <v>454</v>
      </c>
      <c r="BXZ17" s="140" t="s">
        <v>454</v>
      </c>
      <c r="BYA17" s="140" t="s">
        <v>454</v>
      </c>
      <c r="BYB17" s="140" t="s">
        <v>454</v>
      </c>
      <c r="BYC17" s="140" t="s">
        <v>454</v>
      </c>
      <c r="BYD17" s="140" t="s">
        <v>454</v>
      </c>
      <c r="BYE17" s="140" t="s">
        <v>454</v>
      </c>
      <c r="BYF17" s="140" t="s">
        <v>454</v>
      </c>
      <c r="BYG17" s="140" t="s">
        <v>454</v>
      </c>
      <c r="BYH17" s="140" t="s">
        <v>454</v>
      </c>
      <c r="BYI17" s="140" t="s">
        <v>454</v>
      </c>
      <c r="BYJ17" s="140" t="s">
        <v>454</v>
      </c>
      <c r="BYK17" s="140" t="s">
        <v>454</v>
      </c>
      <c r="BYL17" s="140" t="s">
        <v>454</v>
      </c>
      <c r="BYM17" s="140" t="s">
        <v>454</v>
      </c>
      <c r="BYN17" s="140" t="s">
        <v>454</v>
      </c>
      <c r="BYO17" s="140" t="s">
        <v>454</v>
      </c>
      <c r="BYP17" s="140" t="s">
        <v>454</v>
      </c>
      <c r="BYQ17" s="140" t="s">
        <v>454</v>
      </c>
      <c r="BYR17" s="140" t="s">
        <v>454</v>
      </c>
      <c r="BYS17" s="140" t="s">
        <v>454</v>
      </c>
      <c r="BYT17" s="140" t="s">
        <v>454</v>
      </c>
      <c r="BYU17" s="140" t="s">
        <v>454</v>
      </c>
      <c r="BYV17" s="140" t="s">
        <v>454</v>
      </c>
      <c r="BYW17" s="140" t="s">
        <v>454</v>
      </c>
      <c r="BYX17" s="140" t="s">
        <v>454</v>
      </c>
      <c r="BYY17" s="140" t="s">
        <v>454</v>
      </c>
      <c r="BYZ17" s="140" t="s">
        <v>454</v>
      </c>
      <c r="BZA17" s="140" t="s">
        <v>454</v>
      </c>
      <c r="BZB17" s="140" t="s">
        <v>454</v>
      </c>
      <c r="BZC17" s="140" t="s">
        <v>454</v>
      </c>
      <c r="BZD17" s="140" t="s">
        <v>454</v>
      </c>
      <c r="BZE17" s="140" t="s">
        <v>454</v>
      </c>
      <c r="BZF17" s="140" t="s">
        <v>454</v>
      </c>
      <c r="BZG17" s="140" t="s">
        <v>454</v>
      </c>
      <c r="BZH17" s="140" t="s">
        <v>454</v>
      </c>
      <c r="BZI17" s="140" t="s">
        <v>454</v>
      </c>
      <c r="BZJ17" s="140" t="s">
        <v>454</v>
      </c>
      <c r="BZK17" s="140" t="s">
        <v>454</v>
      </c>
      <c r="BZL17" s="140" t="s">
        <v>454</v>
      </c>
      <c r="BZM17" s="140" t="s">
        <v>454</v>
      </c>
      <c r="BZN17" s="140" t="s">
        <v>454</v>
      </c>
      <c r="BZO17" s="140" t="s">
        <v>454</v>
      </c>
      <c r="BZP17" s="140" t="s">
        <v>454</v>
      </c>
      <c r="BZQ17" s="140" t="s">
        <v>454</v>
      </c>
      <c r="BZR17" s="140" t="s">
        <v>454</v>
      </c>
      <c r="BZS17" s="140" t="s">
        <v>454</v>
      </c>
      <c r="BZT17" s="140" t="s">
        <v>454</v>
      </c>
      <c r="BZU17" s="140" t="s">
        <v>454</v>
      </c>
      <c r="BZV17" s="140" t="s">
        <v>454</v>
      </c>
      <c r="BZW17" s="140" t="s">
        <v>454</v>
      </c>
      <c r="BZX17" s="140" t="s">
        <v>454</v>
      </c>
      <c r="BZY17" s="140" t="s">
        <v>454</v>
      </c>
      <c r="BZZ17" s="140" t="s">
        <v>454</v>
      </c>
      <c r="CAA17" s="140" t="s">
        <v>454</v>
      </c>
      <c r="CAB17" s="140" t="s">
        <v>454</v>
      </c>
      <c r="CAC17" s="140" t="s">
        <v>454</v>
      </c>
      <c r="CAD17" s="140" t="s">
        <v>454</v>
      </c>
      <c r="CAE17" s="140" t="s">
        <v>454</v>
      </c>
      <c r="CAF17" s="140" t="s">
        <v>454</v>
      </c>
      <c r="CAG17" s="140" t="s">
        <v>454</v>
      </c>
      <c r="CAH17" s="140" t="s">
        <v>454</v>
      </c>
      <c r="CAI17" s="140" t="s">
        <v>454</v>
      </c>
      <c r="CAJ17" s="140" t="s">
        <v>454</v>
      </c>
      <c r="CAK17" s="140" t="s">
        <v>454</v>
      </c>
      <c r="CAL17" s="140" t="s">
        <v>454</v>
      </c>
      <c r="CAM17" s="140" t="s">
        <v>454</v>
      </c>
      <c r="CAN17" s="140" t="s">
        <v>454</v>
      </c>
      <c r="CAO17" s="140" t="s">
        <v>454</v>
      </c>
      <c r="CAP17" s="140" t="s">
        <v>454</v>
      </c>
      <c r="CAQ17" s="140" t="s">
        <v>454</v>
      </c>
      <c r="CAR17" s="140" t="s">
        <v>454</v>
      </c>
      <c r="CAS17" s="140" t="s">
        <v>454</v>
      </c>
      <c r="CAT17" s="140" t="s">
        <v>454</v>
      </c>
      <c r="CAU17" s="140" t="s">
        <v>454</v>
      </c>
      <c r="CAV17" s="140" t="s">
        <v>454</v>
      </c>
      <c r="CAW17" s="140" t="s">
        <v>454</v>
      </c>
      <c r="CAX17" s="140" t="s">
        <v>454</v>
      </c>
      <c r="CAY17" s="140" t="s">
        <v>454</v>
      </c>
      <c r="CAZ17" s="140" t="s">
        <v>454</v>
      </c>
      <c r="CBA17" s="140" t="s">
        <v>454</v>
      </c>
      <c r="CBB17" s="140" t="s">
        <v>454</v>
      </c>
      <c r="CBC17" s="140" t="s">
        <v>454</v>
      </c>
      <c r="CBD17" s="140" t="s">
        <v>454</v>
      </c>
      <c r="CBE17" s="140" t="s">
        <v>454</v>
      </c>
      <c r="CBF17" s="140" t="s">
        <v>454</v>
      </c>
      <c r="CBG17" s="140" t="s">
        <v>454</v>
      </c>
      <c r="CBH17" s="140" t="s">
        <v>454</v>
      </c>
      <c r="CBI17" s="140" t="s">
        <v>454</v>
      </c>
      <c r="CBJ17" s="140" t="s">
        <v>454</v>
      </c>
      <c r="CBK17" s="140" t="s">
        <v>454</v>
      </c>
      <c r="CBL17" s="140" t="s">
        <v>454</v>
      </c>
      <c r="CBM17" s="140" t="s">
        <v>454</v>
      </c>
      <c r="CBN17" s="140" t="s">
        <v>454</v>
      </c>
      <c r="CBO17" s="140" t="s">
        <v>454</v>
      </c>
      <c r="CBP17" s="140" t="s">
        <v>454</v>
      </c>
      <c r="CBQ17" s="140" t="s">
        <v>454</v>
      </c>
      <c r="CBR17" s="140" t="s">
        <v>454</v>
      </c>
      <c r="CBS17" s="140" t="s">
        <v>454</v>
      </c>
      <c r="CBT17" s="140" t="s">
        <v>454</v>
      </c>
      <c r="CBU17" s="140" t="s">
        <v>454</v>
      </c>
      <c r="CBV17" s="140" t="s">
        <v>454</v>
      </c>
      <c r="CBW17" s="140" t="s">
        <v>454</v>
      </c>
      <c r="CBX17" s="140" t="s">
        <v>454</v>
      </c>
      <c r="CBY17" s="140" t="s">
        <v>454</v>
      </c>
      <c r="CBZ17" s="140" t="s">
        <v>454</v>
      </c>
      <c r="CCA17" s="140" t="s">
        <v>454</v>
      </c>
      <c r="CCB17" s="140" t="s">
        <v>454</v>
      </c>
      <c r="CCC17" s="140" t="s">
        <v>454</v>
      </c>
      <c r="CCD17" s="140" t="s">
        <v>454</v>
      </c>
      <c r="CCE17" s="140" t="s">
        <v>454</v>
      </c>
      <c r="CCF17" s="140" t="s">
        <v>454</v>
      </c>
      <c r="CCG17" s="140" t="s">
        <v>454</v>
      </c>
      <c r="CCH17" s="140" t="s">
        <v>454</v>
      </c>
      <c r="CCI17" s="140" t="s">
        <v>454</v>
      </c>
      <c r="CCJ17" s="140" t="s">
        <v>454</v>
      </c>
      <c r="CCK17" s="140" t="s">
        <v>454</v>
      </c>
      <c r="CCL17" s="140" t="s">
        <v>454</v>
      </c>
      <c r="CCM17" s="140" t="s">
        <v>454</v>
      </c>
      <c r="CCN17" s="140" t="s">
        <v>454</v>
      </c>
      <c r="CCO17" s="140" t="s">
        <v>454</v>
      </c>
      <c r="CCP17" s="140" t="s">
        <v>454</v>
      </c>
      <c r="CCQ17" s="140" t="s">
        <v>454</v>
      </c>
      <c r="CCR17" s="140" t="s">
        <v>454</v>
      </c>
      <c r="CCS17" s="140" t="s">
        <v>454</v>
      </c>
      <c r="CCT17" s="140" t="s">
        <v>454</v>
      </c>
      <c r="CCU17" s="140" t="s">
        <v>454</v>
      </c>
      <c r="CCV17" s="140" t="s">
        <v>454</v>
      </c>
      <c r="CCW17" s="140" t="s">
        <v>454</v>
      </c>
      <c r="CCX17" s="140" t="s">
        <v>454</v>
      </c>
      <c r="CCY17" s="140" t="s">
        <v>454</v>
      </c>
      <c r="CCZ17" s="140" t="s">
        <v>454</v>
      </c>
      <c r="CDA17" s="140" t="s">
        <v>454</v>
      </c>
      <c r="CDB17" s="140" t="s">
        <v>454</v>
      </c>
      <c r="CDC17" s="140" t="s">
        <v>454</v>
      </c>
      <c r="CDD17" s="140" t="s">
        <v>454</v>
      </c>
      <c r="CDE17" s="140" t="s">
        <v>454</v>
      </c>
      <c r="CDF17" s="140" t="s">
        <v>454</v>
      </c>
      <c r="CDG17" s="140" t="s">
        <v>454</v>
      </c>
      <c r="CDH17" s="140" t="s">
        <v>454</v>
      </c>
      <c r="CDI17" s="140" t="s">
        <v>454</v>
      </c>
      <c r="CDJ17" s="140" t="s">
        <v>454</v>
      </c>
      <c r="CDK17" s="140" t="s">
        <v>454</v>
      </c>
      <c r="CDL17" s="140" t="s">
        <v>454</v>
      </c>
      <c r="CDM17" s="140" t="s">
        <v>454</v>
      </c>
      <c r="CDN17" s="140" t="s">
        <v>454</v>
      </c>
      <c r="CDO17" s="140" t="s">
        <v>454</v>
      </c>
      <c r="CDP17" s="140" t="s">
        <v>454</v>
      </c>
      <c r="CDQ17" s="140" t="s">
        <v>454</v>
      </c>
      <c r="CDR17" s="140" t="s">
        <v>454</v>
      </c>
      <c r="CDS17" s="140" t="s">
        <v>454</v>
      </c>
      <c r="CDT17" s="140" t="s">
        <v>454</v>
      </c>
      <c r="CDU17" s="140" t="s">
        <v>454</v>
      </c>
      <c r="CDV17" s="140" t="s">
        <v>454</v>
      </c>
      <c r="CDW17" s="140" t="s">
        <v>454</v>
      </c>
      <c r="CDX17" s="140" t="s">
        <v>454</v>
      </c>
      <c r="CDY17" s="140" t="s">
        <v>454</v>
      </c>
      <c r="CDZ17" s="140" t="s">
        <v>454</v>
      </c>
      <c r="CEA17" s="140" t="s">
        <v>454</v>
      </c>
      <c r="CEB17" s="140" t="s">
        <v>454</v>
      </c>
      <c r="CEC17" s="140" t="s">
        <v>454</v>
      </c>
      <c r="CED17" s="140" t="s">
        <v>454</v>
      </c>
      <c r="CEE17" s="140" t="s">
        <v>454</v>
      </c>
      <c r="CEF17" s="140" t="s">
        <v>454</v>
      </c>
      <c r="CEG17" s="140" t="s">
        <v>454</v>
      </c>
      <c r="CEH17" s="140" t="s">
        <v>454</v>
      </c>
      <c r="CEI17" s="140" t="s">
        <v>454</v>
      </c>
      <c r="CEJ17" s="140" t="s">
        <v>454</v>
      </c>
      <c r="CEK17" s="140" t="s">
        <v>454</v>
      </c>
      <c r="CEL17" s="140" t="s">
        <v>454</v>
      </c>
      <c r="CEM17" s="140" t="s">
        <v>454</v>
      </c>
      <c r="CEN17" s="140" t="s">
        <v>454</v>
      </c>
      <c r="CEO17" s="140" t="s">
        <v>454</v>
      </c>
      <c r="CEP17" s="140" t="s">
        <v>454</v>
      </c>
      <c r="CEQ17" s="140" t="s">
        <v>454</v>
      </c>
      <c r="CER17" s="140" t="s">
        <v>454</v>
      </c>
      <c r="CES17" s="140" t="s">
        <v>454</v>
      </c>
      <c r="CET17" s="140" t="s">
        <v>454</v>
      </c>
      <c r="CEU17" s="140" t="s">
        <v>454</v>
      </c>
      <c r="CEV17" s="140" t="s">
        <v>454</v>
      </c>
      <c r="CEW17" s="140" t="s">
        <v>454</v>
      </c>
      <c r="CEX17" s="140" t="s">
        <v>454</v>
      </c>
      <c r="CEY17" s="140" t="s">
        <v>454</v>
      </c>
      <c r="CEZ17" s="140" t="s">
        <v>454</v>
      </c>
      <c r="CFA17" s="140" t="s">
        <v>454</v>
      </c>
      <c r="CFB17" s="140" t="s">
        <v>454</v>
      </c>
      <c r="CFC17" s="140" t="s">
        <v>454</v>
      </c>
      <c r="CFD17" s="140" t="s">
        <v>454</v>
      </c>
      <c r="CFE17" s="140" t="s">
        <v>454</v>
      </c>
      <c r="CFF17" s="140" t="s">
        <v>454</v>
      </c>
      <c r="CFG17" s="140" t="s">
        <v>454</v>
      </c>
      <c r="CFH17" s="140" t="s">
        <v>454</v>
      </c>
      <c r="CFI17" s="140" t="s">
        <v>454</v>
      </c>
      <c r="CFJ17" s="140" t="s">
        <v>454</v>
      </c>
      <c r="CFK17" s="140" t="s">
        <v>454</v>
      </c>
      <c r="CFL17" s="140" t="s">
        <v>454</v>
      </c>
      <c r="CFM17" s="140" t="s">
        <v>454</v>
      </c>
      <c r="CFN17" s="140" t="s">
        <v>454</v>
      </c>
      <c r="CFO17" s="140" t="s">
        <v>454</v>
      </c>
      <c r="CFP17" s="140" t="s">
        <v>454</v>
      </c>
      <c r="CFQ17" s="140" t="s">
        <v>454</v>
      </c>
      <c r="CFR17" s="140" t="s">
        <v>454</v>
      </c>
      <c r="CFS17" s="140" t="s">
        <v>454</v>
      </c>
      <c r="CFT17" s="140" t="s">
        <v>454</v>
      </c>
      <c r="CFU17" s="140" t="s">
        <v>454</v>
      </c>
      <c r="CFV17" s="140" t="s">
        <v>454</v>
      </c>
      <c r="CFW17" s="140" t="s">
        <v>454</v>
      </c>
      <c r="CFX17" s="140" t="s">
        <v>454</v>
      </c>
      <c r="CFY17" s="140" t="s">
        <v>454</v>
      </c>
      <c r="CFZ17" s="140" t="s">
        <v>454</v>
      </c>
      <c r="CGA17" s="140" t="s">
        <v>454</v>
      </c>
      <c r="CGB17" s="140" t="s">
        <v>454</v>
      </c>
      <c r="CGC17" s="140" t="s">
        <v>454</v>
      </c>
      <c r="CGD17" s="140" t="s">
        <v>454</v>
      </c>
      <c r="CGE17" s="140" t="s">
        <v>454</v>
      </c>
      <c r="CGF17" s="140" t="s">
        <v>454</v>
      </c>
      <c r="CGG17" s="140" t="s">
        <v>454</v>
      </c>
      <c r="CGH17" s="140" t="s">
        <v>454</v>
      </c>
      <c r="CGI17" s="140" t="s">
        <v>454</v>
      </c>
      <c r="CGJ17" s="140" t="s">
        <v>454</v>
      </c>
      <c r="CGK17" s="140" t="s">
        <v>454</v>
      </c>
      <c r="CGL17" s="140" t="s">
        <v>454</v>
      </c>
      <c r="CGM17" s="140" t="s">
        <v>454</v>
      </c>
      <c r="CGN17" s="140" t="s">
        <v>454</v>
      </c>
      <c r="CGO17" s="140" t="s">
        <v>454</v>
      </c>
      <c r="CGP17" s="140" t="s">
        <v>454</v>
      </c>
      <c r="CGQ17" s="140" t="s">
        <v>454</v>
      </c>
      <c r="CGR17" s="140" t="s">
        <v>454</v>
      </c>
      <c r="CGS17" s="140" t="s">
        <v>454</v>
      </c>
      <c r="CGT17" s="140" t="s">
        <v>454</v>
      </c>
      <c r="CGU17" s="140" t="s">
        <v>454</v>
      </c>
      <c r="CGV17" s="140" t="s">
        <v>454</v>
      </c>
      <c r="CGW17" s="140" t="s">
        <v>454</v>
      </c>
      <c r="CGX17" s="140" t="s">
        <v>454</v>
      </c>
      <c r="CGY17" s="140" t="s">
        <v>454</v>
      </c>
      <c r="CGZ17" s="140" t="s">
        <v>454</v>
      </c>
      <c r="CHA17" s="140" t="s">
        <v>454</v>
      </c>
      <c r="CHB17" s="140" t="s">
        <v>454</v>
      </c>
      <c r="CHC17" s="140" t="s">
        <v>454</v>
      </c>
      <c r="CHD17" s="140" t="s">
        <v>454</v>
      </c>
      <c r="CHE17" s="140" t="s">
        <v>454</v>
      </c>
      <c r="CHF17" s="140" t="s">
        <v>454</v>
      </c>
      <c r="CHG17" s="140" t="s">
        <v>454</v>
      </c>
      <c r="CHH17" s="140" t="s">
        <v>454</v>
      </c>
      <c r="CHI17" s="140" t="s">
        <v>454</v>
      </c>
      <c r="CHJ17" s="140" t="s">
        <v>454</v>
      </c>
      <c r="CHK17" s="140" t="s">
        <v>454</v>
      </c>
      <c r="CHL17" s="140" t="s">
        <v>454</v>
      </c>
      <c r="CHM17" s="140" t="s">
        <v>454</v>
      </c>
      <c r="CHN17" s="140" t="s">
        <v>454</v>
      </c>
      <c r="CHO17" s="140" t="s">
        <v>454</v>
      </c>
      <c r="CHP17" s="140" t="s">
        <v>454</v>
      </c>
      <c r="CHQ17" s="140" t="s">
        <v>454</v>
      </c>
      <c r="CHR17" s="140" t="s">
        <v>454</v>
      </c>
      <c r="CHS17" s="140" t="s">
        <v>454</v>
      </c>
      <c r="CHT17" s="140" t="s">
        <v>454</v>
      </c>
      <c r="CHU17" s="140" t="s">
        <v>454</v>
      </c>
      <c r="CHV17" s="140" t="s">
        <v>454</v>
      </c>
      <c r="CHW17" s="140" t="s">
        <v>454</v>
      </c>
      <c r="CHX17" s="140" t="s">
        <v>454</v>
      </c>
      <c r="CHY17" s="140" t="s">
        <v>454</v>
      </c>
      <c r="CHZ17" s="140" t="s">
        <v>454</v>
      </c>
      <c r="CIA17" s="140" t="s">
        <v>454</v>
      </c>
      <c r="CIB17" s="140" t="s">
        <v>454</v>
      </c>
      <c r="CIC17" s="140" t="s">
        <v>454</v>
      </c>
      <c r="CID17" s="140" t="s">
        <v>454</v>
      </c>
      <c r="CIE17" s="140" t="s">
        <v>454</v>
      </c>
      <c r="CIF17" s="140" t="s">
        <v>454</v>
      </c>
      <c r="CIG17" s="140" t="s">
        <v>454</v>
      </c>
      <c r="CIH17" s="140" t="s">
        <v>454</v>
      </c>
      <c r="CII17" s="140" t="s">
        <v>454</v>
      </c>
      <c r="CIJ17" s="140" t="s">
        <v>454</v>
      </c>
      <c r="CIK17" s="140" t="s">
        <v>454</v>
      </c>
      <c r="CIL17" s="140" t="s">
        <v>454</v>
      </c>
      <c r="CIM17" s="140" t="s">
        <v>454</v>
      </c>
      <c r="CIN17" s="140" t="s">
        <v>454</v>
      </c>
      <c r="CIO17" s="140" t="s">
        <v>454</v>
      </c>
      <c r="CIP17" s="140" t="s">
        <v>454</v>
      </c>
      <c r="CIQ17" s="140" t="s">
        <v>454</v>
      </c>
      <c r="CIR17" s="140" t="s">
        <v>454</v>
      </c>
      <c r="CIS17" s="140" t="s">
        <v>454</v>
      </c>
      <c r="CIT17" s="140" t="s">
        <v>454</v>
      </c>
      <c r="CIU17" s="140" t="s">
        <v>454</v>
      </c>
      <c r="CIV17" s="140" t="s">
        <v>454</v>
      </c>
      <c r="CIW17" s="140" t="s">
        <v>454</v>
      </c>
      <c r="CIX17" s="140" t="s">
        <v>454</v>
      </c>
      <c r="CIY17" s="140" t="s">
        <v>454</v>
      </c>
      <c r="CIZ17" s="140" t="s">
        <v>454</v>
      </c>
      <c r="CJA17" s="140" t="s">
        <v>454</v>
      </c>
      <c r="CJB17" s="140" t="s">
        <v>454</v>
      </c>
      <c r="CJC17" s="140" t="s">
        <v>454</v>
      </c>
      <c r="CJD17" s="140" t="s">
        <v>454</v>
      </c>
      <c r="CJE17" s="140" t="s">
        <v>454</v>
      </c>
      <c r="CJF17" s="140" t="s">
        <v>454</v>
      </c>
      <c r="CJG17" s="140" t="s">
        <v>454</v>
      </c>
      <c r="CJH17" s="140" t="s">
        <v>454</v>
      </c>
      <c r="CJI17" s="140" t="s">
        <v>454</v>
      </c>
      <c r="CJJ17" s="140" t="s">
        <v>454</v>
      </c>
      <c r="CJK17" s="140" t="s">
        <v>454</v>
      </c>
      <c r="CJL17" s="140" t="s">
        <v>454</v>
      </c>
      <c r="CJM17" s="140" t="s">
        <v>454</v>
      </c>
      <c r="CJN17" s="140" t="s">
        <v>454</v>
      </c>
      <c r="CJO17" s="140" t="s">
        <v>454</v>
      </c>
      <c r="CJP17" s="140" t="s">
        <v>454</v>
      </c>
      <c r="CJQ17" s="140" t="s">
        <v>454</v>
      </c>
      <c r="CJR17" s="140" t="s">
        <v>454</v>
      </c>
      <c r="CJS17" s="140" t="s">
        <v>454</v>
      </c>
      <c r="CJT17" s="140" t="s">
        <v>454</v>
      </c>
      <c r="CJU17" s="140" t="s">
        <v>454</v>
      </c>
      <c r="CJV17" s="140" t="s">
        <v>454</v>
      </c>
      <c r="CJW17" s="140" t="s">
        <v>454</v>
      </c>
      <c r="CJX17" s="140" t="s">
        <v>454</v>
      </c>
      <c r="CJY17" s="140" t="s">
        <v>454</v>
      </c>
      <c r="CJZ17" s="140" t="s">
        <v>454</v>
      </c>
      <c r="CKA17" s="140" t="s">
        <v>454</v>
      </c>
      <c r="CKB17" s="140" t="s">
        <v>454</v>
      </c>
      <c r="CKC17" s="140" t="s">
        <v>454</v>
      </c>
      <c r="CKD17" s="140" t="s">
        <v>454</v>
      </c>
      <c r="CKE17" s="140" t="s">
        <v>454</v>
      </c>
      <c r="CKF17" s="140" t="s">
        <v>454</v>
      </c>
      <c r="CKG17" s="140" t="s">
        <v>454</v>
      </c>
      <c r="CKH17" s="140" t="s">
        <v>454</v>
      </c>
      <c r="CKI17" s="140" t="s">
        <v>454</v>
      </c>
      <c r="CKJ17" s="140" t="s">
        <v>454</v>
      </c>
      <c r="CKK17" s="140" t="s">
        <v>454</v>
      </c>
      <c r="CKL17" s="140" t="s">
        <v>454</v>
      </c>
      <c r="CKM17" s="140" t="s">
        <v>454</v>
      </c>
      <c r="CKN17" s="140" t="s">
        <v>454</v>
      </c>
      <c r="CKO17" s="140" t="s">
        <v>454</v>
      </c>
      <c r="CKP17" s="140" t="s">
        <v>454</v>
      </c>
      <c r="CKQ17" s="140" t="s">
        <v>454</v>
      </c>
      <c r="CKR17" s="140" t="s">
        <v>454</v>
      </c>
      <c r="CKS17" s="140" t="s">
        <v>454</v>
      </c>
      <c r="CKT17" s="140" t="s">
        <v>454</v>
      </c>
      <c r="CKU17" s="140" t="s">
        <v>454</v>
      </c>
      <c r="CKV17" s="140" t="s">
        <v>454</v>
      </c>
      <c r="CKW17" s="140" t="s">
        <v>454</v>
      </c>
      <c r="CKX17" s="140" t="s">
        <v>454</v>
      </c>
      <c r="CKY17" s="140" t="s">
        <v>454</v>
      </c>
      <c r="CKZ17" s="140" t="s">
        <v>454</v>
      </c>
      <c r="CLA17" s="140" t="s">
        <v>454</v>
      </c>
      <c r="CLB17" s="140" t="s">
        <v>454</v>
      </c>
      <c r="CLC17" s="140" t="s">
        <v>454</v>
      </c>
      <c r="CLD17" s="140" t="s">
        <v>454</v>
      </c>
      <c r="CLE17" s="140" t="s">
        <v>454</v>
      </c>
      <c r="CLF17" s="140" t="s">
        <v>454</v>
      </c>
      <c r="CLG17" s="140" t="s">
        <v>454</v>
      </c>
      <c r="CLH17" s="140" t="s">
        <v>454</v>
      </c>
      <c r="CLI17" s="140" t="s">
        <v>454</v>
      </c>
      <c r="CLJ17" s="140" t="s">
        <v>454</v>
      </c>
      <c r="CLK17" s="140" t="s">
        <v>454</v>
      </c>
      <c r="CLL17" s="140" t="s">
        <v>454</v>
      </c>
      <c r="CLM17" s="140" t="s">
        <v>454</v>
      </c>
      <c r="CLN17" s="140" t="s">
        <v>454</v>
      </c>
      <c r="CLO17" s="140" t="s">
        <v>454</v>
      </c>
      <c r="CLP17" s="140" t="s">
        <v>454</v>
      </c>
      <c r="CLQ17" s="140" t="s">
        <v>454</v>
      </c>
      <c r="CLR17" s="140" t="s">
        <v>454</v>
      </c>
      <c r="CLS17" s="140" t="s">
        <v>454</v>
      </c>
      <c r="CLT17" s="140" t="s">
        <v>454</v>
      </c>
      <c r="CLU17" s="140" t="s">
        <v>454</v>
      </c>
      <c r="CLV17" s="140" t="s">
        <v>454</v>
      </c>
      <c r="CLW17" s="140" t="s">
        <v>454</v>
      </c>
      <c r="CLX17" s="140" t="s">
        <v>454</v>
      </c>
      <c r="CLY17" s="140" t="s">
        <v>454</v>
      </c>
      <c r="CLZ17" s="140" t="s">
        <v>454</v>
      </c>
      <c r="CMA17" s="140" t="s">
        <v>454</v>
      </c>
      <c r="CMB17" s="140" t="s">
        <v>454</v>
      </c>
      <c r="CMC17" s="140" t="s">
        <v>454</v>
      </c>
      <c r="CMD17" s="140" t="s">
        <v>454</v>
      </c>
      <c r="CME17" s="140" t="s">
        <v>454</v>
      </c>
      <c r="CMF17" s="140" t="s">
        <v>454</v>
      </c>
      <c r="CMG17" s="140" t="s">
        <v>454</v>
      </c>
      <c r="CMH17" s="140" t="s">
        <v>454</v>
      </c>
      <c r="CMI17" s="140" t="s">
        <v>454</v>
      </c>
      <c r="CMJ17" s="140" t="s">
        <v>454</v>
      </c>
      <c r="CMK17" s="140" t="s">
        <v>454</v>
      </c>
      <c r="CML17" s="140" t="s">
        <v>454</v>
      </c>
      <c r="CMM17" s="140" t="s">
        <v>454</v>
      </c>
      <c r="CMN17" s="140" t="s">
        <v>454</v>
      </c>
      <c r="CMO17" s="140" t="s">
        <v>454</v>
      </c>
      <c r="CMP17" s="140" t="s">
        <v>454</v>
      </c>
      <c r="CMQ17" s="140" t="s">
        <v>454</v>
      </c>
      <c r="CMR17" s="140" t="s">
        <v>454</v>
      </c>
      <c r="CMS17" s="140" t="s">
        <v>454</v>
      </c>
      <c r="CMT17" s="140" t="s">
        <v>454</v>
      </c>
      <c r="CMU17" s="140" t="s">
        <v>454</v>
      </c>
      <c r="CMV17" s="140" t="s">
        <v>454</v>
      </c>
      <c r="CMW17" s="140" t="s">
        <v>454</v>
      </c>
      <c r="CMX17" s="140" t="s">
        <v>454</v>
      </c>
      <c r="CMY17" s="140" t="s">
        <v>454</v>
      </c>
      <c r="CMZ17" s="140" t="s">
        <v>454</v>
      </c>
      <c r="CNA17" s="140" t="s">
        <v>454</v>
      </c>
      <c r="CNB17" s="140" t="s">
        <v>454</v>
      </c>
      <c r="CNC17" s="140" t="s">
        <v>454</v>
      </c>
      <c r="CND17" s="140" t="s">
        <v>454</v>
      </c>
      <c r="CNE17" s="140" t="s">
        <v>454</v>
      </c>
      <c r="CNF17" s="140" t="s">
        <v>454</v>
      </c>
      <c r="CNG17" s="140" t="s">
        <v>454</v>
      </c>
      <c r="CNH17" s="140" t="s">
        <v>454</v>
      </c>
      <c r="CNI17" s="140" t="s">
        <v>454</v>
      </c>
      <c r="CNJ17" s="140" t="s">
        <v>454</v>
      </c>
      <c r="CNK17" s="140" t="s">
        <v>454</v>
      </c>
      <c r="CNL17" s="140" t="s">
        <v>454</v>
      </c>
      <c r="CNM17" s="140" t="s">
        <v>454</v>
      </c>
      <c r="CNN17" s="140" t="s">
        <v>454</v>
      </c>
      <c r="CNO17" s="140" t="s">
        <v>454</v>
      </c>
      <c r="CNP17" s="140" t="s">
        <v>454</v>
      </c>
      <c r="CNQ17" s="140" t="s">
        <v>454</v>
      </c>
      <c r="CNR17" s="140" t="s">
        <v>454</v>
      </c>
      <c r="CNS17" s="140" t="s">
        <v>454</v>
      </c>
      <c r="CNT17" s="140" t="s">
        <v>454</v>
      </c>
      <c r="CNU17" s="140" t="s">
        <v>454</v>
      </c>
      <c r="CNV17" s="140" t="s">
        <v>454</v>
      </c>
      <c r="CNW17" s="140" t="s">
        <v>454</v>
      </c>
      <c r="CNX17" s="140" t="s">
        <v>454</v>
      </c>
      <c r="CNY17" s="140" t="s">
        <v>454</v>
      </c>
      <c r="CNZ17" s="140" t="s">
        <v>454</v>
      </c>
      <c r="COA17" s="140" t="s">
        <v>454</v>
      </c>
      <c r="COB17" s="140" t="s">
        <v>454</v>
      </c>
      <c r="COC17" s="140" t="s">
        <v>454</v>
      </c>
      <c r="COD17" s="140" t="s">
        <v>454</v>
      </c>
      <c r="COE17" s="140" t="s">
        <v>454</v>
      </c>
      <c r="COF17" s="140" t="s">
        <v>454</v>
      </c>
      <c r="COG17" s="140" t="s">
        <v>454</v>
      </c>
      <c r="COH17" s="140" t="s">
        <v>454</v>
      </c>
      <c r="COI17" s="140" t="s">
        <v>454</v>
      </c>
      <c r="COJ17" s="140" t="s">
        <v>454</v>
      </c>
      <c r="COK17" s="140" t="s">
        <v>454</v>
      </c>
      <c r="COL17" s="140" t="s">
        <v>454</v>
      </c>
      <c r="COM17" s="140" t="s">
        <v>454</v>
      </c>
      <c r="CON17" s="140" t="s">
        <v>454</v>
      </c>
      <c r="COO17" s="140" t="s">
        <v>454</v>
      </c>
      <c r="COP17" s="140" t="s">
        <v>454</v>
      </c>
      <c r="COQ17" s="140" t="s">
        <v>454</v>
      </c>
      <c r="COR17" s="140" t="s">
        <v>454</v>
      </c>
      <c r="COS17" s="140" t="s">
        <v>454</v>
      </c>
      <c r="COT17" s="140" t="s">
        <v>454</v>
      </c>
      <c r="COU17" s="140" t="s">
        <v>454</v>
      </c>
      <c r="COV17" s="140" t="s">
        <v>454</v>
      </c>
      <c r="COW17" s="140" t="s">
        <v>454</v>
      </c>
      <c r="COX17" s="140" t="s">
        <v>454</v>
      </c>
      <c r="COY17" s="140" t="s">
        <v>454</v>
      </c>
      <c r="COZ17" s="140" t="s">
        <v>454</v>
      </c>
      <c r="CPA17" s="140" t="s">
        <v>454</v>
      </c>
      <c r="CPB17" s="140" t="s">
        <v>454</v>
      </c>
      <c r="CPC17" s="140" t="s">
        <v>454</v>
      </c>
      <c r="CPD17" s="140" t="s">
        <v>454</v>
      </c>
      <c r="CPE17" s="140" t="s">
        <v>454</v>
      </c>
      <c r="CPF17" s="140" t="s">
        <v>454</v>
      </c>
      <c r="CPG17" s="140" t="s">
        <v>454</v>
      </c>
      <c r="CPH17" s="140" t="s">
        <v>454</v>
      </c>
      <c r="CPI17" s="140" t="s">
        <v>454</v>
      </c>
      <c r="CPJ17" s="140" t="s">
        <v>454</v>
      </c>
      <c r="CPK17" s="140" t="s">
        <v>454</v>
      </c>
      <c r="CPL17" s="140" t="s">
        <v>454</v>
      </c>
      <c r="CPM17" s="140" t="s">
        <v>454</v>
      </c>
      <c r="CPN17" s="140" t="s">
        <v>454</v>
      </c>
      <c r="CPO17" s="140" t="s">
        <v>454</v>
      </c>
      <c r="CPP17" s="140" t="s">
        <v>454</v>
      </c>
      <c r="CPQ17" s="140" t="s">
        <v>454</v>
      </c>
      <c r="CPR17" s="140" t="s">
        <v>454</v>
      </c>
      <c r="CPS17" s="140" t="s">
        <v>454</v>
      </c>
      <c r="CPT17" s="140" t="s">
        <v>454</v>
      </c>
      <c r="CPU17" s="140" t="s">
        <v>454</v>
      </c>
      <c r="CPV17" s="140" t="s">
        <v>454</v>
      </c>
      <c r="CPW17" s="140" t="s">
        <v>454</v>
      </c>
      <c r="CPX17" s="140" t="s">
        <v>454</v>
      </c>
      <c r="CPY17" s="140" t="s">
        <v>454</v>
      </c>
      <c r="CPZ17" s="140" t="s">
        <v>454</v>
      </c>
      <c r="CQA17" s="140" t="s">
        <v>454</v>
      </c>
      <c r="CQB17" s="140" t="s">
        <v>454</v>
      </c>
      <c r="CQC17" s="140" t="s">
        <v>454</v>
      </c>
      <c r="CQD17" s="140" t="s">
        <v>454</v>
      </c>
      <c r="CQE17" s="140" t="s">
        <v>454</v>
      </c>
      <c r="CQF17" s="140" t="s">
        <v>454</v>
      </c>
      <c r="CQG17" s="140" t="s">
        <v>454</v>
      </c>
      <c r="CQH17" s="140" t="s">
        <v>454</v>
      </c>
      <c r="CQI17" s="140" t="s">
        <v>454</v>
      </c>
      <c r="CQJ17" s="140" t="s">
        <v>454</v>
      </c>
      <c r="CQK17" s="140" t="s">
        <v>454</v>
      </c>
      <c r="CQL17" s="140" t="s">
        <v>454</v>
      </c>
      <c r="CQM17" s="140" t="s">
        <v>454</v>
      </c>
      <c r="CQN17" s="140" t="s">
        <v>454</v>
      </c>
      <c r="CQO17" s="140" t="s">
        <v>454</v>
      </c>
      <c r="CQP17" s="140" t="s">
        <v>454</v>
      </c>
      <c r="CQQ17" s="140" t="s">
        <v>454</v>
      </c>
      <c r="CQR17" s="140" t="s">
        <v>454</v>
      </c>
      <c r="CQS17" s="140" t="s">
        <v>454</v>
      </c>
      <c r="CQT17" s="140" t="s">
        <v>454</v>
      </c>
      <c r="CQU17" s="140" t="s">
        <v>454</v>
      </c>
      <c r="CQV17" s="140" t="s">
        <v>454</v>
      </c>
      <c r="CQW17" s="140" t="s">
        <v>454</v>
      </c>
      <c r="CQX17" s="140" t="s">
        <v>454</v>
      </c>
      <c r="CQY17" s="140" t="s">
        <v>454</v>
      </c>
      <c r="CQZ17" s="140" t="s">
        <v>454</v>
      </c>
      <c r="CRA17" s="140" t="s">
        <v>454</v>
      </c>
      <c r="CRB17" s="140" t="s">
        <v>454</v>
      </c>
      <c r="CRC17" s="140" t="s">
        <v>454</v>
      </c>
      <c r="CRD17" s="140" t="s">
        <v>454</v>
      </c>
      <c r="CRE17" s="140" t="s">
        <v>454</v>
      </c>
      <c r="CRF17" s="140" t="s">
        <v>454</v>
      </c>
      <c r="CRG17" s="140" t="s">
        <v>454</v>
      </c>
      <c r="CRH17" s="140" t="s">
        <v>454</v>
      </c>
      <c r="CRI17" s="140" t="s">
        <v>454</v>
      </c>
      <c r="CRJ17" s="140" t="s">
        <v>454</v>
      </c>
      <c r="CRK17" s="140" t="s">
        <v>454</v>
      </c>
      <c r="CRL17" s="140" t="s">
        <v>454</v>
      </c>
      <c r="CRM17" s="140" t="s">
        <v>454</v>
      </c>
      <c r="CRN17" s="140" t="s">
        <v>454</v>
      </c>
      <c r="CRO17" s="140" t="s">
        <v>454</v>
      </c>
      <c r="CRP17" s="140" t="s">
        <v>454</v>
      </c>
      <c r="CRQ17" s="140" t="s">
        <v>454</v>
      </c>
      <c r="CRR17" s="140" t="s">
        <v>454</v>
      </c>
      <c r="CRS17" s="140" t="s">
        <v>454</v>
      </c>
      <c r="CRT17" s="140" t="s">
        <v>454</v>
      </c>
      <c r="CRU17" s="140" t="s">
        <v>454</v>
      </c>
      <c r="CRV17" s="140" t="s">
        <v>454</v>
      </c>
      <c r="CRW17" s="140" t="s">
        <v>454</v>
      </c>
      <c r="CRX17" s="140" t="s">
        <v>454</v>
      </c>
      <c r="CRY17" s="140" t="s">
        <v>454</v>
      </c>
      <c r="CRZ17" s="140" t="s">
        <v>454</v>
      </c>
      <c r="CSA17" s="140" t="s">
        <v>454</v>
      </c>
      <c r="CSB17" s="140" t="s">
        <v>454</v>
      </c>
      <c r="CSC17" s="140" t="s">
        <v>454</v>
      </c>
      <c r="CSD17" s="140" t="s">
        <v>454</v>
      </c>
      <c r="CSE17" s="140" t="s">
        <v>454</v>
      </c>
      <c r="CSF17" s="140" t="s">
        <v>454</v>
      </c>
      <c r="CSG17" s="140" t="s">
        <v>454</v>
      </c>
      <c r="CSH17" s="140" t="s">
        <v>454</v>
      </c>
      <c r="CSI17" s="140" t="s">
        <v>454</v>
      </c>
      <c r="CSJ17" s="140" t="s">
        <v>454</v>
      </c>
      <c r="CSK17" s="140" t="s">
        <v>454</v>
      </c>
      <c r="CSL17" s="140" t="s">
        <v>454</v>
      </c>
      <c r="CSM17" s="140" t="s">
        <v>454</v>
      </c>
      <c r="CSN17" s="140" t="s">
        <v>454</v>
      </c>
      <c r="CSO17" s="140" t="s">
        <v>454</v>
      </c>
      <c r="CSP17" s="140" t="s">
        <v>454</v>
      </c>
      <c r="CSQ17" s="140" t="s">
        <v>454</v>
      </c>
      <c r="CSR17" s="140" t="s">
        <v>454</v>
      </c>
      <c r="CSS17" s="140" t="s">
        <v>454</v>
      </c>
      <c r="CST17" s="140" t="s">
        <v>454</v>
      </c>
      <c r="CSU17" s="140" t="s">
        <v>454</v>
      </c>
      <c r="CSV17" s="140" t="s">
        <v>454</v>
      </c>
      <c r="CSW17" s="140" t="s">
        <v>454</v>
      </c>
      <c r="CSX17" s="140" t="s">
        <v>454</v>
      </c>
      <c r="CSY17" s="140" t="s">
        <v>454</v>
      </c>
      <c r="CSZ17" s="140" t="s">
        <v>454</v>
      </c>
      <c r="CTA17" s="140" t="s">
        <v>454</v>
      </c>
      <c r="CTB17" s="140" t="s">
        <v>454</v>
      </c>
      <c r="CTC17" s="140" t="s">
        <v>454</v>
      </c>
      <c r="CTD17" s="140" t="s">
        <v>454</v>
      </c>
      <c r="CTE17" s="140" t="s">
        <v>454</v>
      </c>
      <c r="CTF17" s="140" t="s">
        <v>454</v>
      </c>
      <c r="CTG17" s="140" t="s">
        <v>454</v>
      </c>
      <c r="CTH17" s="140" t="s">
        <v>454</v>
      </c>
      <c r="CTI17" s="140" t="s">
        <v>454</v>
      </c>
      <c r="CTJ17" s="140" t="s">
        <v>454</v>
      </c>
      <c r="CTK17" s="140" t="s">
        <v>454</v>
      </c>
      <c r="CTL17" s="140" t="s">
        <v>454</v>
      </c>
      <c r="CTM17" s="140" t="s">
        <v>454</v>
      </c>
      <c r="CTN17" s="140" t="s">
        <v>454</v>
      </c>
      <c r="CTO17" s="140" t="s">
        <v>454</v>
      </c>
      <c r="CTP17" s="140" t="s">
        <v>454</v>
      </c>
      <c r="CTQ17" s="140" t="s">
        <v>454</v>
      </c>
      <c r="CTR17" s="140" t="s">
        <v>454</v>
      </c>
      <c r="CTS17" s="140" t="s">
        <v>454</v>
      </c>
      <c r="CTT17" s="140" t="s">
        <v>454</v>
      </c>
      <c r="CTU17" s="140" t="s">
        <v>454</v>
      </c>
      <c r="CTV17" s="140" t="s">
        <v>454</v>
      </c>
      <c r="CTW17" s="140" t="s">
        <v>454</v>
      </c>
      <c r="CTX17" s="140" t="s">
        <v>454</v>
      </c>
      <c r="CTY17" s="140" t="s">
        <v>454</v>
      </c>
      <c r="CTZ17" s="140" t="s">
        <v>454</v>
      </c>
      <c r="CUA17" s="140" t="s">
        <v>454</v>
      </c>
      <c r="CUB17" s="140" t="s">
        <v>454</v>
      </c>
      <c r="CUC17" s="140" t="s">
        <v>454</v>
      </c>
      <c r="CUD17" s="140" t="s">
        <v>454</v>
      </c>
      <c r="CUE17" s="140" t="s">
        <v>454</v>
      </c>
      <c r="CUF17" s="140" t="s">
        <v>454</v>
      </c>
      <c r="CUG17" s="140" t="s">
        <v>454</v>
      </c>
      <c r="CUH17" s="140" t="s">
        <v>454</v>
      </c>
      <c r="CUI17" s="140" t="s">
        <v>454</v>
      </c>
      <c r="CUJ17" s="140" t="s">
        <v>454</v>
      </c>
      <c r="CUK17" s="140" t="s">
        <v>454</v>
      </c>
      <c r="CUL17" s="140" t="s">
        <v>454</v>
      </c>
      <c r="CUM17" s="140" t="s">
        <v>454</v>
      </c>
      <c r="CUN17" s="140" t="s">
        <v>454</v>
      </c>
      <c r="CUO17" s="140" t="s">
        <v>454</v>
      </c>
      <c r="CUP17" s="140" t="s">
        <v>454</v>
      </c>
      <c r="CUQ17" s="140" t="s">
        <v>454</v>
      </c>
      <c r="CUR17" s="140" t="s">
        <v>454</v>
      </c>
      <c r="CUS17" s="140" t="s">
        <v>454</v>
      </c>
      <c r="CUT17" s="140" t="s">
        <v>454</v>
      </c>
      <c r="CUU17" s="140" t="s">
        <v>454</v>
      </c>
      <c r="CUV17" s="140" t="s">
        <v>454</v>
      </c>
      <c r="CUW17" s="140" t="s">
        <v>454</v>
      </c>
      <c r="CUX17" s="140" t="s">
        <v>454</v>
      </c>
      <c r="CUY17" s="140" t="s">
        <v>454</v>
      </c>
      <c r="CUZ17" s="140" t="s">
        <v>454</v>
      </c>
      <c r="CVA17" s="140" t="s">
        <v>454</v>
      </c>
      <c r="CVB17" s="140" t="s">
        <v>454</v>
      </c>
      <c r="CVC17" s="140" t="s">
        <v>454</v>
      </c>
      <c r="CVD17" s="140" t="s">
        <v>454</v>
      </c>
      <c r="CVE17" s="140" t="s">
        <v>454</v>
      </c>
      <c r="CVF17" s="140" t="s">
        <v>454</v>
      </c>
      <c r="CVG17" s="140" t="s">
        <v>454</v>
      </c>
      <c r="CVH17" s="140" t="s">
        <v>454</v>
      </c>
      <c r="CVI17" s="140" t="s">
        <v>454</v>
      </c>
      <c r="CVJ17" s="140" t="s">
        <v>454</v>
      </c>
      <c r="CVK17" s="140" t="s">
        <v>454</v>
      </c>
      <c r="CVL17" s="140" t="s">
        <v>454</v>
      </c>
      <c r="CVM17" s="140" t="s">
        <v>454</v>
      </c>
      <c r="CVN17" s="140" t="s">
        <v>454</v>
      </c>
      <c r="CVO17" s="140" t="s">
        <v>454</v>
      </c>
      <c r="CVP17" s="140" t="s">
        <v>454</v>
      </c>
      <c r="CVQ17" s="140" t="s">
        <v>454</v>
      </c>
      <c r="CVR17" s="140" t="s">
        <v>454</v>
      </c>
      <c r="CVS17" s="140" t="s">
        <v>454</v>
      </c>
      <c r="CVT17" s="140" t="s">
        <v>454</v>
      </c>
      <c r="CVU17" s="140" t="s">
        <v>454</v>
      </c>
      <c r="CVV17" s="140" t="s">
        <v>454</v>
      </c>
      <c r="CVW17" s="140" t="s">
        <v>454</v>
      </c>
      <c r="CVX17" s="140" t="s">
        <v>454</v>
      </c>
      <c r="CVY17" s="140" t="s">
        <v>454</v>
      </c>
      <c r="CVZ17" s="140" t="s">
        <v>454</v>
      </c>
      <c r="CWA17" s="140" t="s">
        <v>454</v>
      </c>
      <c r="CWB17" s="140" t="s">
        <v>454</v>
      </c>
      <c r="CWC17" s="140" t="s">
        <v>454</v>
      </c>
      <c r="CWD17" s="140" t="s">
        <v>454</v>
      </c>
      <c r="CWE17" s="140" t="s">
        <v>454</v>
      </c>
      <c r="CWF17" s="140" t="s">
        <v>454</v>
      </c>
      <c r="CWG17" s="140" t="s">
        <v>454</v>
      </c>
      <c r="CWH17" s="140" t="s">
        <v>454</v>
      </c>
      <c r="CWI17" s="140" t="s">
        <v>454</v>
      </c>
      <c r="CWJ17" s="140" t="s">
        <v>454</v>
      </c>
      <c r="CWK17" s="140" t="s">
        <v>454</v>
      </c>
      <c r="CWL17" s="140" t="s">
        <v>454</v>
      </c>
      <c r="CWM17" s="140" t="s">
        <v>454</v>
      </c>
      <c r="CWN17" s="140" t="s">
        <v>454</v>
      </c>
      <c r="CWO17" s="140" t="s">
        <v>454</v>
      </c>
      <c r="CWP17" s="140" t="s">
        <v>454</v>
      </c>
      <c r="CWQ17" s="140" t="s">
        <v>454</v>
      </c>
      <c r="CWR17" s="140" t="s">
        <v>454</v>
      </c>
      <c r="CWS17" s="140" t="s">
        <v>454</v>
      </c>
      <c r="CWT17" s="140" t="s">
        <v>454</v>
      </c>
      <c r="CWU17" s="140" t="s">
        <v>454</v>
      </c>
      <c r="CWV17" s="140" t="s">
        <v>454</v>
      </c>
      <c r="CWW17" s="140" t="s">
        <v>454</v>
      </c>
      <c r="CWX17" s="140" t="s">
        <v>454</v>
      </c>
      <c r="CWY17" s="140" t="s">
        <v>454</v>
      </c>
      <c r="CWZ17" s="140" t="s">
        <v>454</v>
      </c>
      <c r="CXA17" s="140" t="s">
        <v>454</v>
      </c>
      <c r="CXB17" s="140" t="s">
        <v>454</v>
      </c>
      <c r="CXC17" s="140" t="s">
        <v>454</v>
      </c>
      <c r="CXD17" s="140" t="s">
        <v>454</v>
      </c>
      <c r="CXE17" s="140" t="s">
        <v>454</v>
      </c>
      <c r="CXF17" s="140" t="s">
        <v>454</v>
      </c>
      <c r="CXG17" s="140" t="s">
        <v>454</v>
      </c>
      <c r="CXH17" s="140" t="s">
        <v>454</v>
      </c>
      <c r="CXI17" s="140" t="s">
        <v>454</v>
      </c>
      <c r="CXJ17" s="140" t="s">
        <v>454</v>
      </c>
      <c r="CXK17" s="140" t="s">
        <v>454</v>
      </c>
      <c r="CXL17" s="140" t="s">
        <v>454</v>
      </c>
      <c r="CXM17" s="140" t="s">
        <v>454</v>
      </c>
      <c r="CXN17" s="140" t="s">
        <v>454</v>
      </c>
      <c r="CXO17" s="140" t="s">
        <v>454</v>
      </c>
      <c r="CXP17" s="140" t="s">
        <v>454</v>
      </c>
      <c r="CXQ17" s="140" t="s">
        <v>454</v>
      </c>
      <c r="CXR17" s="140" t="s">
        <v>454</v>
      </c>
      <c r="CXS17" s="140" t="s">
        <v>454</v>
      </c>
      <c r="CXT17" s="140" t="s">
        <v>454</v>
      </c>
      <c r="CXU17" s="140" t="s">
        <v>454</v>
      </c>
      <c r="CXV17" s="140" t="s">
        <v>454</v>
      </c>
      <c r="CXW17" s="140" t="s">
        <v>454</v>
      </c>
      <c r="CXX17" s="140" t="s">
        <v>454</v>
      </c>
      <c r="CXY17" s="140" t="s">
        <v>454</v>
      </c>
      <c r="CXZ17" s="140" t="s">
        <v>454</v>
      </c>
      <c r="CYA17" s="140" t="s">
        <v>454</v>
      </c>
      <c r="CYB17" s="140" t="s">
        <v>454</v>
      </c>
      <c r="CYC17" s="140" t="s">
        <v>454</v>
      </c>
      <c r="CYD17" s="140" t="s">
        <v>454</v>
      </c>
      <c r="CYE17" s="140" t="s">
        <v>454</v>
      </c>
      <c r="CYF17" s="140" t="s">
        <v>454</v>
      </c>
      <c r="CYG17" s="140" t="s">
        <v>454</v>
      </c>
      <c r="CYH17" s="140" t="s">
        <v>454</v>
      </c>
      <c r="CYI17" s="140" t="s">
        <v>454</v>
      </c>
      <c r="CYJ17" s="140" t="s">
        <v>454</v>
      </c>
      <c r="CYK17" s="140" t="s">
        <v>454</v>
      </c>
      <c r="CYL17" s="140" t="s">
        <v>454</v>
      </c>
      <c r="CYM17" s="140" t="s">
        <v>454</v>
      </c>
      <c r="CYN17" s="140" t="s">
        <v>454</v>
      </c>
      <c r="CYO17" s="140" t="s">
        <v>454</v>
      </c>
      <c r="CYP17" s="140" t="s">
        <v>454</v>
      </c>
      <c r="CYQ17" s="140" t="s">
        <v>454</v>
      </c>
      <c r="CYR17" s="140" t="s">
        <v>454</v>
      </c>
      <c r="CYS17" s="140" t="s">
        <v>454</v>
      </c>
      <c r="CYT17" s="140" t="s">
        <v>454</v>
      </c>
      <c r="CYU17" s="140" t="s">
        <v>454</v>
      </c>
      <c r="CYV17" s="140" t="s">
        <v>454</v>
      </c>
      <c r="CYW17" s="140" t="s">
        <v>454</v>
      </c>
      <c r="CYX17" s="140" t="s">
        <v>454</v>
      </c>
      <c r="CYY17" s="140" t="s">
        <v>454</v>
      </c>
      <c r="CYZ17" s="140" t="s">
        <v>454</v>
      </c>
      <c r="CZA17" s="140" t="s">
        <v>454</v>
      </c>
      <c r="CZB17" s="140" t="s">
        <v>454</v>
      </c>
      <c r="CZC17" s="140" t="s">
        <v>454</v>
      </c>
      <c r="CZD17" s="140" t="s">
        <v>454</v>
      </c>
      <c r="CZE17" s="140" t="s">
        <v>454</v>
      </c>
      <c r="CZF17" s="140" t="s">
        <v>454</v>
      </c>
      <c r="CZG17" s="140" t="s">
        <v>454</v>
      </c>
      <c r="CZH17" s="140" t="s">
        <v>454</v>
      </c>
      <c r="CZI17" s="140" t="s">
        <v>454</v>
      </c>
      <c r="CZJ17" s="140" t="s">
        <v>454</v>
      </c>
      <c r="CZK17" s="140" t="s">
        <v>454</v>
      </c>
      <c r="CZL17" s="140" t="s">
        <v>454</v>
      </c>
      <c r="CZM17" s="140" t="s">
        <v>454</v>
      </c>
      <c r="CZN17" s="140" t="s">
        <v>454</v>
      </c>
      <c r="CZO17" s="140" t="s">
        <v>454</v>
      </c>
      <c r="CZP17" s="140" t="s">
        <v>454</v>
      </c>
      <c r="CZQ17" s="140" t="s">
        <v>454</v>
      </c>
      <c r="CZR17" s="140" t="s">
        <v>454</v>
      </c>
      <c r="CZS17" s="140" t="s">
        <v>454</v>
      </c>
      <c r="CZT17" s="140" t="s">
        <v>454</v>
      </c>
      <c r="CZU17" s="140" t="s">
        <v>454</v>
      </c>
      <c r="CZV17" s="140" t="s">
        <v>454</v>
      </c>
      <c r="CZW17" s="140" t="s">
        <v>454</v>
      </c>
      <c r="CZX17" s="140" t="s">
        <v>454</v>
      </c>
      <c r="CZY17" s="140" t="s">
        <v>454</v>
      </c>
      <c r="CZZ17" s="140" t="s">
        <v>454</v>
      </c>
      <c r="DAA17" s="140" t="s">
        <v>454</v>
      </c>
      <c r="DAB17" s="140" t="s">
        <v>454</v>
      </c>
      <c r="DAC17" s="140" t="s">
        <v>454</v>
      </c>
      <c r="DAD17" s="140" t="s">
        <v>454</v>
      </c>
      <c r="DAE17" s="140" t="s">
        <v>454</v>
      </c>
      <c r="DAF17" s="140" t="s">
        <v>454</v>
      </c>
      <c r="DAG17" s="140" t="s">
        <v>454</v>
      </c>
      <c r="DAH17" s="140" t="s">
        <v>454</v>
      </c>
      <c r="DAI17" s="140" t="s">
        <v>454</v>
      </c>
      <c r="DAJ17" s="140" t="s">
        <v>454</v>
      </c>
      <c r="DAK17" s="140" t="s">
        <v>454</v>
      </c>
      <c r="DAL17" s="140" t="s">
        <v>454</v>
      </c>
      <c r="DAM17" s="140" t="s">
        <v>454</v>
      </c>
      <c r="DAN17" s="140" t="s">
        <v>454</v>
      </c>
      <c r="DAO17" s="140" t="s">
        <v>454</v>
      </c>
      <c r="DAP17" s="140" t="s">
        <v>454</v>
      </c>
      <c r="DAQ17" s="140" t="s">
        <v>454</v>
      </c>
      <c r="DAR17" s="140" t="s">
        <v>454</v>
      </c>
      <c r="DAS17" s="140" t="s">
        <v>454</v>
      </c>
      <c r="DAT17" s="140" t="s">
        <v>454</v>
      </c>
      <c r="DAU17" s="140" t="s">
        <v>454</v>
      </c>
      <c r="DAV17" s="140" t="s">
        <v>454</v>
      </c>
      <c r="DAW17" s="140" t="s">
        <v>454</v>
      </c>
      <c r="DAX17" s="140" t="s">
        <v>454</v>
      </c>
      <c r="DAY17" s="140" t="s">
        <v>454</v>
      </c>
      <c r="DAZ17" s="140" t="s">
        <v>454</v>
      </c>
      <c r="DBA17" s="140" t="s">
        <v>454</v>
      </c>
      <c r="DBB17" s="140" t="s">
        <v>454</v>
      </c>
      <c r="DBC17" s="140" t="s">
        <v>454</v>
      </c>
      <c r="DBD17" s="140" t="s">
        <v>454</v>
      </c>
      <c r="DBE17" s="140" t="s">
        <v>454</v>
      </c>
      <c r="DBF17" s="140" t="s">
        <v>454</v>
      </c>
      <c r="DBG17" s="140" t="s">
        <v>454</v>
      </c>
      <c r="DBH17" s="140" t="s">
        <v>454</v>
      </c>
      <c r="DBI17" s="140" t="s">
        <v>454</v>
      </c>
      <c r="DBJ17" s="140" t="s">
        <v>454</v>
      </c>
      <c r="DBK17" s="140" t="s">
        <v>454</v>
      </c>
      <c r="DBL17" s="140" t="s">
        <v>454</v>
      </c>
      <c r="DBM17" s="140" t="s">
        <v>454</v>
      </c>
      <c r="DBN17" s="140" t="s">
        <v>454</v>
      </c>
      <c r="DBO17" s="140" t="s">
        <v>454</v>
      </c>
      <c r="DBP17" s="140" t="s">
        <v>454</v>
      </c>
      <c r="DBQ17" s="140" t="s">
        <v>454</v>
      </c>
      <c r="DBR17" s="140" t="s">
        <v>454</v>
      </c>
      <c r="DBS17" s="140" t="s">
        <v>454</v>
      </c>
      <c r="DBT17" s="140" t="s">
        <v>454</v>
      </c>
      <c r="DBU17" s="140" t="s">
        <v>454</v>
      </c>
      <c r="DBV17" s="140" t="s">
        <v>454</v>
      </c>
      <c r="DBW17" s="140" t="s">
        <v>454</v>
      </c>
      <c r="DBX17" s="140" t="s">
        <v>454</v>
      </c>
      <c r="DBY17" s="140" t="s">
        <v>454</v>
      </c>
      <c r="DBZ17" s="140" t="s">
        <v>454</v>
      </c>
      <c r="DCA17" s="140" t="s">
        <v>454</v>
      </c>
      <c r="DCB17" s="140" t="s">
        <v>454</v>
      </c>
      <c r="DCC17" s="140" t="s">
        <v>454</v>
      </c>
      <c r="DCD17" s="140" t="s">
        <v>454</v>
      </c>
      <c r="DCE17" s="140" t="s">
        <v>454</v>
      </c>
      <c r="DCF17" s="140" t="s">
        <v>454</v>
      </c>
      <c r="DCG17" s="140" t="s">
        <v>454</v>
      </c>
      <c r="DCH17" s="140" t="s">
        <v>454</v>
      </c>
      <c r="DCI17" s="140" t="s">
        <v>454</v>
      </c>
      <c r="DCJ17" s="140" t="s">
        <v>454</v>
      </c>
      <c r="DCK17" s="140" t="s">
        <v>454</v>
      </c>
      <c r="DCL17" s="140" t="s">
        <v>454</v>
      </c>
      <c r="DCM17" s="140" t="s">
        <v>454</v>
      </c>
      <c r="DCN17" s="140" t="s">
        <v>454</v>
      </c>
      <c r="DCO17" s="140" t="s">
        <v>454</v>
      </c>
      <c r="DCP17" s="140" t="s">
        <v>454</v>
      </c>
      <c r="DCQ17" s="140" t="s">
        <v>454</v>
      </c>
      <c r="DCR17" s="140" t="s">
        <v>454</v>
      </c>
      <c r="DCS17" s="140" t="s">
        <v>454</v>
      </c>
      <c r="DCT17" s="140" t="s">
        <v>454</v>
      </c>
      <c r="DCU17" s="140" t="s">
        <v>454</v>
      </c>
      <c r="DCV17" s="140" t="s">
        <v>454</v>
      </c>
      <c r="DCW17" s="140" t="s">
        <v>454</v>
      </c>
      <c r="DCX17" s="140" t="s">
        <v>454</v>
      </c>
      <c r="DCY17" s="140" t="s">
        <v>454</v>
      </c>
      <c r="DCZ17" s="140" t="s">
        <v>454</v>
      </c>
      <c r="DDA17" s="140" t="s">
        <v>454</v>
      </c>
      <c r="DDB17" s="140" t="s">
        <v>454</v>
      </c>
      <c r="DDC17" s="140" t="s">
        <v>454</v>
      </c>
      <c r="DDD17" s="140" t="s">
        <v>454</v>
      </c>
      <c r="DDE17" s="140" t="s">
        <v>454</v>
      </c>
      <c r="DDF17" s="140" t="s">
        <v>454</v>
      </c>
      <c r="DDG17" s="140" t="s">
        <v>454</v>
      </c>
      <c r="DDH17" s="140" t="s">
        <v>454</v>
      </c>
      <c r="DDI17" s="140" t="s">
        <v>454</v>
      </c>
      <c r="DDJ17" s="140" t="s">
        <v>454</v>
      </c>
      <c r="DDK17" s="140" t="s">
        <v>454</v>
      </c>
      <c r="DDL17" s="140" t="s">
        <v>454</v>
      </c>
      <c r="DDM17" s="140" t="s">
        <v>454</v>
      </c>
      <c r="DDN17" s="140" t="s">
        <v>454</v>
      </c>
      <c r="DDO17" s="140" t="s">
        <v>454</v>
      </c>
      <c r="DDP17" s="140" t="s">
        <v>454</v>
      </c>
      <c r="DDQ17" s="140" t="s">
        <v>454</v>
      </c>
      <c r="DDR17" s="140" t="s">
        <v>454</v>
      </c>
      <c r="DDS17" s="140" t="s">
        <v>454</v>
      </c>
      <c r="DDT17" s="140" t="s">
        <v>454</v>
      </c>
      <c r="DDU17" s="140" t="s">
        <v>454</v>
      </c>
      <c r="DDV17" s="140" t="s">
        <v>454</v>
      </c>
      <c r="DDW17" s="140" t="s">
        <v>454</v>
      </c>
      <c r="DDX17" s="140" t="s">
        <v>454</v>
      </c>
      <c r="DDY17" s="140" t="s">
        <v>454</v>
      </c>
      <c r="DDZ17" s="140" t="s">
        <v>454</v>
      </c>
      <c r="DEA17" s="140" t="s">
        <v>454</v>
      </c>
      <c r="DEB17" s="140" t="s">
        <v>454</v>
      </c>
      <c r="DEC17" s="140" t="s">
        <v>454</v>
      </c>
      <c r="DED17" s="140" t="s">
        <v>454</v>
      </c>
      <c r="DEE17" s="140" t="s">
        <v>454</v>
      </c>
      <c r="DEF17" s="140" t="s">
        <v>454</v>
      </c>
      <c r="DEG17" s="140" t="s">
        <v>454</v>
      </c>
      <c r="DEH17" s="140" t="s">
        <v>454</v>
      </c>
      <c r="DEI17" s="140" t="s">
        <v>454</v>
      </c>
      <c r="DEJ17" s="140" t="s">
        <v>454</v>
      </c>
      <c r="DEK17" s="140" t="s">
        <v>454</v>
      </c>
      <c r="DEL17" s="140" t="s">
        <v>454</v>
      </c>
      <c r="DEM17" s="140" t="s">
        <v>454</v>
      </c>
      <c r="DEN17" s="140" t="s">
        <v>454</v>
      </c>
      <c r="DEO17" s="140" t="s">
        <v>454</v>
      </c>
      <c r="DEP17" s="140" t="s">
        <v>454</v>
      </c>
      <c r="DEQ17" s="140" t="s">
        <v>454</v>
      </c>
      <c r="DER17" s="140" t="s">
        <v>454</v>
      </c>
      <c r="DES17" s="140" t="s">
        <v>454</v>
      </c>
      <c r="DET17" s="140" t="s">
        <v>454</v>
      </c>
      <c r="DEU17" s="140" t="s">
        <v>454</v>
      </c>
      <c r="DEV17" s="140" t="s">
        <v>454</v>
      </c>
      <c r="DEW17" s="140" t="s">
        <v>454</v>
      </c>
      <c r="DEX17" s="140" t="s">
        <v>454</v>
      </c>
      <c r="DEY17" s="140" t="s">
        <v>454</v>
      </c>
      <c r="DEZ17" s="140" t="s">
        <v>454</v>
      </c>
      <c r="DFA17" s="140" t="s">
        <v>454</v>
      </c>
      <c r="DFB17" s="140" t="s">
        <v>454</v>
      </c>
      <c r="DFC17" s="140" t="s">
        <v>454</v>
      </c>
      <c r="DFD17" s="140" t="s">
        <v>454</v>
      </c>
      <c r="DFE17" s="140" t="s">
        <v>454</v>
      </c>
      <c r="DFF17" s="140" t="s">
        <v>454</v>
      </c>
      <c r="DFG17" s="140" t="s">
        <v>454</v>
      </c>
      <c r="DFH17" s="140" t="s">
        <v>454</v>
      </c>
      <c r="DFI17" s="140" t="s">
        <v>454</v>
      </c>
      <c r="DFJ17" s="140" t="s">
        <v>454</v>
      </c>
      <c r="DFK17" s="140" t="s">
        <v>454</v>
      </c>
      <c r="DFL17" s="140" t="s">
        <v>454</v>
      </c>
      <c r="DFM17" s="140" t="s">
        <v>454</v>
      </c>
      <c r="DFN17" s="140" t="s">
        <v>454</v>
      </c>
      <c r="DFO17" s="140" t="s">
        <v>454</v>
      </c>
      <c r="DFP17" s="140" t="s">
        <v>454</v>
      </c>
      <c r="DFQ17" s="140" t="s">
        <v>454</v>
      </c>
      <c r="DFR17" s="140" t="s">
        <v>454</v>
      </c>
      <c r="DFS17" s="140" t="s">
        <v>454</v>
      </c>
      <c r="DFT17" s="140" t="s">
        <v>454</v>
      </c>
      <c r="DFU17" s="140" t="s">
        <v>454</v>
      </c>
      <c r="DFV17" s="140" t="s">
        <v>454</v>
      </c>
      <c r="DFW17" s="140" t="s">
        <v>454</v>
      </c>
      <c r="DFX17" s="140" t="s">
        <v>454</v>
      </c>
      <c r="DFY17" s="140" t="s">
        <v>454</v>
      </c>
      <c r="DFZ17" s="140" t="s">
        <v>454</v>
      </c>
      <c r="DGA17" s="140" t="s">
        <v>454</v>
      </c>
      <c r="DGB17" s="140" t="s">
        <v>454</v>
      </c>
      <c r="DGC17" s="140" t="s">
        <v>454</v>
      </c>
      <c r="DGD17" s="140" t="s">
        <v>454</v>
      </c>
      <c r="DGE17" s="140" t="s">
        <v>454</v>
      </c>
      <c r="DGF17" s="140" t="s">
        <v>454</v>
      </c>
      <c r="DGG17" s="140" t="s">
        <v>454</v>
      </c>
      <c r="DGH17" s="140" t="s">
        <v>454</v>
      </c>
      <c r="DGI17" s="140" t="s">
        <v>454</v>
      </c>
      <c r="DGJ17" s="140" t="s">
        <v>454</v>
      </c>
      <c r="DGK17" s="140" t="s">
        <v>454</v>
      </c>
      <c r="DGL17" s="140" t="s">
        <v>454</v>
      </c>
      <c r="DGM17" s="140" t="s">
        <v>454</v>
      </c>
      <c r="DGN17" s="140" t="s">
        <v>454</v>
      </c>
      <c r="DGO17" s="140" t="s">
        <v>454</v>
      </c>
      <c r="DGP17" s="140" t="s">
        <v>454</v>
      </c>
      <c r="DGQ17" s="140" t="s">
        <v>454</v>
      </c>
      <c r="DGR17" s="140" t="s">
        <v>454</v>
      </c>
      <c r="DGS17" s="140" t="s">
        <v>454</v>
      </c>
      <c r="DGT17" s="140" t="s">
        <v>454</v>
      </c>
      <c r="DGU17" s="140" t="s">
        <v>454</v>
      </c>
      <c r="DGV17" s="140" t="s">
        <v>454</v>
      </c>
      <c r="DGW17" s="140" t="s">
        <v>454</v>
      </c>
      <c r="DGX17" s="140" t="s">
        <v>454</v>
      </c>
      <c r="DGY17" s="140" t="s">
        <v>454</v>
      </c>
      <c r="DGZ17" s="140" t="s">
        <v>454</v>
      </c>
      <c r="DHA17" s="140" t="s">
        <v>454</v>
      </c>
      <c r="DHB17" s="140" t="s">
        <v>454</v>
      </c>
      <c r="DHC17" s="140" t="s">
        <v>454</v>
      </c>
      <c r="DHD17" s="140" t="s">
        <v>454</v>
      </c>
      <c r="DHE17" s="140" t="s">
        <v>454</v>
      </c>
      <c r="DHF17" s="140" t="s">
        <v>454</v>
      </c>
      <c r="DHG17" s="140" t="s">
        <v>454</v>
      </c>
      <c r="DHH17" s="140" t="s">
        <v>454</v>
      </c>
      <c r="DHI17" s="140" t="s">
        <v>454</v>
      </c>
      <c r="DHJ17" s="140" t="s">
        <v>454</v>
      </c>
      <c r="DHK17" s="140" t="s">
        <v>454</v>
      </c>
      <c r="DHL17" s="140" t="s">
        <v>454</v>
      </c>
      <c r="DHM17" s="140" t="s">
        <v>454</v>
      </c>
      <c r="DHN17" s="140" t="s">
        <v>454</v>
      </c>
      <c r="DHO17" s="140" t="s">
        <v>454</v>
      </c>
      <c r="DHP17" s="140" t="s">
        <v>454</v>
      </c>
      <c r="DHQ17" s="140" t="s">
        <v>454</v>
      </c>
      <c r="DHR17" s="140" t="s">
        <v>454</v>
      </c>
      <c r="DHS17" s="140" t="s">
        <v>454</v>
      </c>
      <c r="DHT17" s="140" t="s">
        <v>454</v>
      </c>
      <c r="DHU17" s="140" t="s">
        <v>454</v>
      </c>
      <c r="DHV17" s="140" t="s">
        <v>454</v>
      </c>
      <c r="DHW17" s="140" t="s">
        <v>454</v>
      </c>
      <c r="DHX17" s="140" t="s">
        <v>454</v>
      </c>
      <c r="DHY17" s="140" t="s">
        <v>454</v>
      </c>
      <c r="DHZ17" s="140" t="s">
        <v>454</v>
      </c>
      <c r="DIA17" s="140" t="s">
        <v>454</v>
      </c>
      <c r="DIB17" s="140" t="s">
        <v>454</v>
      </c>
      <c r="DIC17" s="140" t="s">
        <v>454</v>
      </c>
      <c r="DID17" s="140" t="s">
        <v>454</v>
      </c>
      <c r="DIE17" s="140" t="s">
        <v>454</v>
      </c>
      <c r="DIF17" s="140" t="s">
        <v>454</v>
      </c>
      <c r="DIG17" s="140" t="s">
        <v>454</v>
      </c>
      <c r="DIH17" s="140" t="s">
        <v>454</v>
      </c>
      <c r="DII17" s="140" t="s">
        <v>454</v>
      </c>
      <c r="DIJ17" s="140" t="s">
        <v>454</v>
      </c>
      <c r="DIK17" s="140" t="s">
        <v>454</v>
      </c>
      <c r="DIL17" s="140" t="s">
        <v>454</v>
      </c>
      <c r="DIM17" s="140" t="s">
        <v>454</v>
      </c>
      <c r="DIN17" s="140" t="s">
        <v>454</v>
      </c>
      <c r="DIO17" s="140" t="s">
        <v>454</v>
      </c>
      <c r="DIP17" s="140" t="s">
        <v>454</v>
      </c>
      <c r="DIQ17" s="140" t="s">
        <v>454</v>
      </c>
      <c r="DIR17" s="140" t="s">
        <v>454</v>
      </c>
      <c r="DIS17" s="140" t="s">
        <v>454</v>
      </c>
      <c r="DIT17" s="140" t="s">
        <v>454</v>
      </c>
      <c r="DIU17" s="140" t="s">
        <v>454</v>
      </c>
      <c r="DIV17" s="140" t="s">
        <v>454</v>
      </c>
      <c r="DIW17" s="140" t="s">
        <v>454</v>
      </c>
      <c r="DIX17" s="140" t="s">
        <v>454</v>
      </c>
      <c r="DIY17" s="140" t="s">
        <v>454</v>
      </c>
      <c r="DIZ17" s="140" t="s">
        <v>454</v>
      </c>
      <c r="DJA17" s="140" t="s">
        <v>454</v>
      </c>
      <c r="DJB17" s="140" t="s">
        <v>454</v>
      </c>
      <c r="DJC17" s="140" t="s">
        <v>454</v>
      </c>
      <c r="DJD17" s="140" t="s">
        <v>454</v>
      </c>
      <c r="DJE17" s="140" t="s">
        <v>454</v>
      </c>
      <c r="DJF17" s="140" t="s">
        <v>454</v>
      </c>
      <c r="DJG17" s="140" t="s">
        <v>454</v>
      </c>
      <c r="DJH17" s="140" t="s">
        <v>454</v>
      </c>
      <c r="DJI17" s="140" t="s">
        <v>454</v>
      </c>
      <c r="DJJ17" s="140" t="s">
        <v>454</v>
      </c>
      <c r="DJK17" s="140" t="s">
        <v>454</v>
      </c>
      <c r="DJL17" s="140" t="s">
        <v>454</v>
      </c>
      <c r="DJM17" s="140" t="s">
        <v>454</v>
      </c>
      <c r="DJN17" s="140" t="s">
        <v>454</v>
      </c>
      <c r="DJO17" s="140" t="s">
        <v>454</v>
      </c>
      <c r="DJP17" s="140" t="s">
        <v>454</v>
      </c>
      <c r="DJQ17" s="140" t="s">
        <v>454</v>
      </c>
      <c r="DJR17" s="140" t="s">
        <v>454</v>
      </c>
      <c r="DJS17" s="140" t="s">
        <v>454</v>
      </c>
      <c r="DJT17" s="140" t="s">
        <v>454</v>
      </c>
      <c r="DJU17" s="140" t="s">
        <v>454</v>
      </c>
      <c r="DJV17" s="140" t="s">
        <v>454</v>
      </c>
      <c r="DJW17" s="140" t="s">
        <v>454</v>
      </c>
      <c r="DJX17" s="140" t="s">
        <v>454</v>
      </c>
      <c r="DJY17" s="140" t="s">
        <v>454</v>
      </c>
      <c r="DJZ17" s="140" t="s">
        <v>454</v>
      </c>
      <c r="DKA17" s="140" t="s">
        <v>454</v>
      </c>
      <c r="DKB17" s="140" t="s">
        <v>454</v>
      </c>
      <c r="DKC17" s="140" t="s">
        <v>454</v>
      </c>
      <c r="DKD17" s="140" t="s">
        <v>454</v>
      </c>
      <c r="DKE17" s="140" t="s">
        <v>454</v>
      </c>
      <c r="DKF17" s="140" t="s">
        <v>454</v>
      </c>
      <c r="DKG17" s="140" t="s">
        <v>454</v>
      </c>
      <c r="DKH17" s="140" t="s">
        <v>454</v>
      </c>
      <c r="DKI17" s="140" t="s">
        <v>454</v>
      </c>
      <c r="DKJ17" s="140" t="s">
        <v>454</v>
      </c>
      <c r="DKK17" s="140" t="s">
        <v>454</v>
      </c>
      <c r="DKL17" s="140" t="s">
        <v>454</v>
      </c>
      <c r="DKM17" s="140" t="s">
        <v>454</v>
      </c>
      <c r="DKN17" s="140" t="s">
        <v>454</v>
      </c>
      <c r="DKO17" s="140" t="s">
        <v>454</v>
      </c>
      <c r="DKP17" s="140" t="s">
        <v>454</v>
      </c>
      <c r="DKQ17" s="140" t="s">
        <v>454</v>
      </c>
      <c r="DKR17" s="140" t="s">
        <v>454</v>
      </c>
      <c r="DKS17" s="140" t="s">
        <v>454</v>
      </c>
      <c r="DKT17" s="140" t="s">
        <v>454</v>
      </c>
      <c r="DKU17" s="140" t="s">
        <v>454</v>
      </c>
      <c r="DKV17" s="140" t="s">
        <v>454</v>
      </c>
      <c r="DKW17" s="140" t="s">
        <v>454</v>
      </c>
      <c r="DKX17" s="140" t="s">
        <v>454</v>
      </c>
      <c r="DKY17" s="140" t="s">
        <v>454</v>
      </c>
      <c r="DKZ17" s="140" t="s">
        <v>454</v>
      </c>
      <c r="DLA17" s="140" t="s">
        <v>454</v>
      </c>
      <c r="DLB17" s="140" t="s">
        <v>454</v>
      </c>
      <c r="DLC17" s="140" t="s">
        <v>454</v>
      </c>
      <c r="DLD17" s="140" t="s">
        <v>454</v>
      </c>
      <c r="DLE17" s="140" t="s">
        <v>454</v>
      </c>
      <c r="DLF17" s="140" t="s">
        <v>454</v>
      </c>
      <c r="DLG17" s="140" t="s">
        <v>454</v>
      </c>
      <c r="DLH17" s="140" t="s">
        <v>454</v>
      </c>
      <c r="DLI17" s="140" t="s">
        <v>454</v>
      </c>
      <c r="DLJ17" s="140" t="s">
        <v>454</v>
      </c>
      <c r="DLK17" s="140" t="s">
        <v>454</v>
      </c>
      <c r="DLL17" s="140" t="s">
        <v>454</v>
      </c>
      <c r="DLM17" s="140" t="s">
        <v>454</v>
      </c>
      <c r="DLN17" s="140" t="s">
        <v>454</v>
      </c>
      <c r="DLO17" s="140" t="s">
        <v>454</v>
      </c>
      <c r="DLP17" s="140" t="s">
        <v>454</v>
      </c>
      <c r="DLQ17" s="140" t="s">
        <v>454</v>
      </c>
      <c r="DLR17" s="140" t="s">
        <v>454</v>
      </c>
      <c r="DLS17" s="140" t="s">
        <v>454</v>
      </c>
      <c r="DLT17" s="140" t="s">
        <v>454</v>
      </c>
      <c r="DLU17" s="140" t="s">
        <v>454</v>
      </c>
      <c r="DLV17" s="140" t="s">
        <v>454</v>
      </c>
      <c r="DLW17" s="140" t="s">
        <v>454</v>
      </c>
      <c r="DLX17" s="140" t="s">
        <v>454</v>
      </c>
      <c r="DLY17" s="140" t="s">
        <v>454</v>
      </c>
      <c r="DLZ17" s="140" t="s">
        <v>454</v>
      </c>
      <c r="DMA17" s="140" t="s">
        <v>454</v>
      </c>
      <c r="DMB17" s="140" t="s">
        <v>454</v>
      </c>
      <c r="DMC17" s="140" t="s">
        <v>454</v>
      </c>
      <c r="DMD17" s="140" t="s">
        <v>454</v>
      </c>
      <c r="DME17" s="140" t="s">
        <v>454</v>
      </c>
      <c r="DMF17" s="140" t="s">
        <v>454</v>
      </c>
      <c r="DMG17" s="140" t="s">
        <v>454</v>
      </c>
      <c r="DMH17" s="140" t="s">
        <v>454</v>
      </c>
      <c r="DMI17" s="140" t="s">
        <v>454</v>
      </c>
      <c r="DMJ17" s="140" t="s">
        <v>454</v>
      </c>
      <c r="DMK17" s="140" t="s">
        <v>454</v>
      </c>
      <c r="DML17" s="140" t="s">
        <v>454</v>
      </c>
      <c r="DMM17" s="140" t="s">
        <v>454</v>
      </c>
      <c r="DMN17" s="140" t="s">
        <v>454</v>
      </c>
      <c r="DMO17" s="140" t="s">
        <v>454</v>
      </c>
      <c r="DMP17" s="140" t="s">
        <v>454</v>
      </c>
      <c r="DMQ17" s="140" t="s">
        <v>454</v>
      </c>
      <c r="DMR17" s="140" t="s">
        <v>454</v>
      </c>
      <c r="DMS17" s="140" t="s">
        <v>454</v>
      </c>
      <c r="DMT17" s="140" t="s">
        <v>454</v>
      </c>
      <c r="DMU17" s="140" t="s">
        <v>454</v>
      </c>
      <c r="DMV17" s="140" t="s">
        <v>454</v>
      </c>
      <c r="DMW17" s="140" t="s">
        <v>454</v>
      </c>
      <c r="DMX17" s="140" t="s">
        <v>454</v>
      </c>
      <c r="DMY17" s="140" t="s">
        <v>454</v>
      </c>
      <c r="DMZ17" s="140" t="s">
        <v>454</v>
      </c>
      <c r="DNA17" s="140" t="s">
        <v>454</v>
      </c>
      <c r="DNB17" s="140" t="s">
        <v>454</v>
      </c>
      <c r="DNC17" s="140" t="s">
        <v>454</v>
      </c>
      <c r="DND17" s="140" t="s">
        <v>454</v>
      </c>
      <c r="DNE17" s="140" t="s">
        <v>454</v>
      </c>
      <c r="DNF17" s="140" t="s">
        <v>454</v>
      </c>
      <c r="DNG17" s="140" t="s">
        <v>454</v>
      </c>
      <c r="DNH17" s="140" t="s">
        <v>454</v>
      </c>
      <c r="DNI17" s="140" t="s">
        <v>454</v>
      </c>
      <c r="DNJ17" s="140" t="s">
        <v>454</v>
      </c>
      <c r="DNK17" s="140" t="s">
        <v>454</v>
      </c>
      <c r="DNL17" s="140" t="s">
        <v>454</v>
      </c>
      <c r="DNM17" s="140" t="s">
        <v>454</v>
      </c>
      <c r="DNN17" s="140" t="s">
        <v>454</v>
      </c>
      <c r="DNO17" s="140" t="s">
        <v>454</v>
      </c>
      <c r="DNP17" s="140" t="s">
        <v>454</v>
      </c>
      <c r="DNQ17" s="140" t="s">
        <v>454</v>
      </c>
      <c r="DNR17" s="140" t="s">
        <v>454</v>
      </c>
      <c r="DNS17" s="140" t="s">
        <v>454</v>
      </c>
      <c r="DNT17" s="140" t="s">
        <v>454</v>
      </c>
      <c r="DNU17" s="140" t="s">
        <v>454</v>
      </c>
      <c r="DNV17" s="140" t="s">
        <v>454</v>
      </c>
      <c r="DNW17" s="140" t="s">
        <v>454</v>
      </c>
      <c r="DNX17" s="140" t="s">
        <v>454</v>
      </c>
      <c r="DNY17" s="140" t="s">
        <v>454</v>
      </c>
      <c r="DNZ17" s="140" t="s">
        <v>454</v>
      </c>
      <c r="DOA17" s="140" t="s">
        <v>454</v>
      </c>
      <c r="DOB17" s="140" t="s">
        <v>454</v>
      </c>
      <c r="DOC17" s="140" t="s">
        <v>454</v>
      </c>
      <c r="DOD17" s="140" t="s">
        <v>454</v>
      </c>
      <c r="DOE17" s="140" t="s">
        <v>454</v>
      </c>
      <c r="DOF17" s="140" t="s">
        <v>454</v>
      </c>
      <c r="DOG17" s="140" t="s">
        <v>454</v>
      </c>
      <c r="DOH17" s="140" t="s">
        <v>454</v>
      </c>
      <c r="DOI17" s="140" t="s">
        <v>454</v>
      </c>
      <c r="DOJ17" s="140" t="s">
        <v>454</v>
      </c>
      <c r="DOK17" s="140" t="s">
        <v>454</v>
      </c>
      <c r="DOL17" s="140" t="s">
        <v>454</v>
      </c>
      <c r="DOM17" s="140" t="s">
        <v>454</v>
      </c>
      <c r="DON17" s="140" t="s">
        <v>454</v>
      </c>
      <c r="DOO17" s="140" t="s">
        <v>454</v>
      </c>
      <c r="DOP17" s="140" t="s">
        <v>454</v>
      </c>
      <c r="DOQ17" s="140" t="s">
        <v>454</v>
      </c>
      <c r="DOR17" s="140" t="s">
        <v>454</v>
      </c>
      <c r="DOS17" s="140" t="s">
        <v>454</v>
      </c>
      <c r="DOT17" s="140" t="s">
        <v>454</v>
      </c>
      <c r="DOU17" s="140" t="s">
        <v>454</v>
      </c>
      <c r="DOV17" s="140" t="s">
        <v>454</v>
      </c>
      <c r="DOW17" s="140" t="s">
        <v>454</v>
      </c>
      <c r="DOX17" s="140" t="s">
        <v>454</v>
      </c>
      <c r="DOY17" s="140" t="s">
        <v>454</v>
      </c>
      <c r="DOZ17" s="140" t="s">
        <v>454</v>
      </c>
      <c r="DPA17" s="140" t="s">
        <v>454</v>
      </c>
      <c r="DPB17" s="140" t="s">
        <v>454</v>
      </c>
      <c r="DPC17" s="140" t="s">
        <v>454</v>
      </c>
      <c r="DPD17" s="140" t="s">
        <v>454</v>
      </c>
      <c r="DPE17" s="140" t="s">
        <v>454</v>
      </c>
      <c r="DPF17" s="140" t="s">
        <v>454</v>
      </c>
      <c r="DPG17" s="140" t="s">
        <v>454</v>
      </c>
      <c r="DPH17" s="140" t="s">
        <v>454</v>
      </c>
      <c r="DPI17" s="140" t="s">
        <v>454</v>
      </c>
      <c r="DPJ17" s="140" t="s">
        <v>454</v>
      </c>
      <c r="DPK17" s="140" t="s">
        <v>454</v>
      </c>
      <c r="DPL17" s="140" t="s">
        <v>454</v>
      </c>
      <c r="DPM17" s="140" t="s">
        <v>454</v>
      </c>
      <c r="DPN17" s="140" t="s">
        <v>454</v>
      </c>
      <c r="DPO17" s="140" t="s">
        <v>454</v>
      </c>
      <c r="DPP17" s="140" t="s">
        <v>454</v>
      </c>
      <c r="DPQ17" s="140" t="s">
        <v>454</v>
      </c>
      <c r="DPR17" s="140" t="s">
        <v>454</v>
      </c>
      <c r="DPS17" s="140" t="s">
        <v>454</v>
      </c>
      <c r="DPT17" s="140" t="s">
        <v>454</v>
      </c>
      <c r="DPU17" s="140" t="s">
        <v>454</v>
      </c>
      <c r="DPV17" s="140" t="s">
        <v>454</v>
      </c>
      <c r="DPW17" s="140" t="s">
        <v>454</v>
      </c>
      <c r="DPX17" s="140" t="s">
        <v>454</v>
      </c>
      <c r="DPY17" s="140" t="s">
        <v>454</v>
      </c>
      <c r="DPZ17" s="140" t="s">
        <v>454</v>
      </c>
      <c r="DQA17" s="140" t="s">
        <v>454</v>
      </c>
      <c r="DQB17" s="140" t="s">
        <v>454</v>
      </c>
      <c r="DQC17" s="140" t="s">
        <v>454</v>
      </c>
      <c r="DQD17" s="140" t="s">
        <v>454</v>
      </c>
      <c r="DQE17" s="140" t="s">
        <v>454</v>
      </c>
      <c r="DQF17" s="140" t="s">
        <v>454</v>
      </c>
      <c r="DQG17" s="140" t="s">
        <v>454</v>
      </c>
      <c r="DQH17" s="140" t="s">
        <v>454</v>
      </c>
      <c r="DQI17" s="140" t="s">
        <v>454</v>
      </c>
      <c r="DQJ17" s="140" t="s">
        <v>454</v>
      </c>
      <c r="DQK17" s="140" t="s">
        <v>454</v>
      </c>
      <c r="DQL17" s="140" t="s">
        <v>454</v>
      </c>
      <c r="DQM17" s="140" t="s">
        <v>454</v>
      </c>
      <c r="DQN17" s="140" t="s">
        <v>454</v>
      </c>
      <c r="DQO17" s="140" t="s">
        <v>454</v>
      </c>
      <c r="DQP17" s="140" t="s">
        <v>454</v>
      </c>
      <c r="DQQ17" s="140" t="s">
        <v>454</v>
      </c>
      <c r="DQR17" s="140" t="s">
        <v>454</v>
      </c>
      <c r="DQS17" s="140" t="s">
        <v>454</v>
      </c>
      <c r="DQT17" s="140" t="s">
        <v>454</v>
      </c>
      <c r="DQU17" s="140" t="s">
        <v>454</v>
      </c>
      <c r="DQV17" s="140" t="s">
        <v>454</v>
      </c>
      <c r="DQW17" s="140" t="s">
        <v>454</v>
      </c>
      <c r="DQX17" s="140" t="s">
        <v>454</v>
      </c>
      <c r="DQY17" s="140" t="s">
        <v>454</v>
      </c>
      <c r="DQZ17" s="140" t="s">
        <v>454</v>
      </c>
      <c r="DRA17" s="140" t="s">
        <v>454</v>
      </c>
      <c r="DRB17" s="140" t="s">
        <v>454</v>
      </c>
      <c r="DRC17" s="140" t="s">
        <v>454</v>
      </c>
      <c r="DRD17" s="140" t="s">
        <v>454</v>
      </c>
      <c r="DRE17" s="140" t="s">
        <v>454</v>
      </c>
      <c r="DRF17" s="140" t="s">
        <v>454</v>
      </c>
      <c r="DRG17" s="140" t="s">
        <v>454</v>
      </c>
      <c r="DRH17" s="140" t="s">
        <v>454</v>
      </c>
      <c r="DRI17" s="140" t="s">
        <v>454</v>
      </c>
      <c r="DRJ17" s="140" t="s">
        <v>454</v>
      </c>
      <c r="DRK17" s="140" t="s">
        <v>454</v>
      </c>
      <c r="DRL17" s="140" t="s">
        <v>454</v>
      </c>
      <c r="DRM17" s="140" t="s">
        <v>454</v>
      </c>
      <c r="DRN17" s="140" t="s">
        <v>454</v>
      </c>
      <c r="DRO17" s="140" t="s">
        <v>454</v>
      </c>
      <c r="DRP17" s="140" t="s">
        <v>454</v>
      </c>
      <c r="DRQ17" s="140" t="s">
        <v>454</v>
      </c>
      <c r="DRR17" s="140" t="s">
        <v>454</v>
      </c>
      <c r="DRS17" s="140" t="s">
        <v>454</v>
      </c>
      <c r="DRT17" s="140" t="s">
        <v>454</v>
      </c>
      <c r="DRU17" s="140" t="s">
        <v>454</v>
      </c>
      <c r="DRV17" s="140" t="s">
        <v>454</v>
      </c>
      <c r="DRW17" s="140" t="s">
        <v>454</v>
      </c>
      <c r="DRX17" s="140" t="s">
        <v>454</v>
      </c>
      <c r="DRY17" s="140" t="s">
        <v>454</v>
      </c>
      <c r="DRZ17" s="140" t="s">
        <v>454</v>
      </c>
      <c r="DSA17" s="140" t="s">
        <v>454</v>
      </c>
      <c r="DSB17" s="140" t="s">
        <v>454</v>
      </c>
      <c r="DSC17" s="140" t="s">
        <v>454</v>
      </c>
      <c r="DSD17" s="140" t="s">
        <v>454</v>
      </c>
      <c r="DSE17" s="140" t="s">
        <v>454</v>
      </c>
      <c r="DSF17" s="140" t="s">
        <v>454</v>
      </c>
      <c r="DSG17" s="140" t="s">
        <v>454</v>
      </c>
      <c r="DSH17" s="140" t="s">
        <v>454</v>
      </c>
      <c r="DSI17" s="140" t="s">
        <v>454</v>
      </c>
      <c r="DSJ17" s="140" t="s">
        <v>454</v>
      </c>
      <c r="DSK17" s="140" t="s">
        <v>454</v>
      </c>
      <c r="DSL17" s="140" t="s">
        <v>454</v>
      </c>
      <c r="DSM17" s="140" t="s">
        <v>454</v>
      </c>
      <c r="DSN17" s="140" t="s">
        <v>454</v>
      </c>
      <c r="DSO17" s="140" t="s">
        <v>454</v>
      </c>
      <c r="DSP17" s="140" t="s">
        <v>454</v>
      </c>
      <c r="DSQ17" s="140" t="s">
        <v>454</v>
      </c>
      <c r="DSR17" s="140" t="s">
        <v>454</v>
      </c>
      <c r="DSS17" s="140" t="s">
        <v>454</v>
      </c>
      <c r="DST17" s="140" t="s">
        <v>454</v>
      </c>
      <c r="DSU17" s="140" t="s">
        <v>454</v>
      </c>
      <c r="DSV17" s="140" t="s">
        <v>454</v>
      </c>
      <c r="DSW17" s="140" t="s">
        <v>454</v>
      </c>
      <c r="DSX17" s="140" t="s">
        <v>454</v>
      </c>
      <c r="DSY17" s="140" t="s">
        <v>454</v>
      </c>
      <c r="DSZ17" s="140" t="s">
        <v>454</v>
      </c>
      <c r="DTA17" s="140" t="s">
        <v>454</v>
      </c>
      <c r="DTB17" s="140" t="s">
        <v>454</v>
      </c>
      <c r="DTC17" s="140" t="s">
        <v>454</v>
      </c>
      <c r="DTD17" s="140" t="s">
        <v>454</v>
      </c>
      <c r="DTE17" s="140" t="s">
        <v>454</v>
      </c>
      <c r="DTF17" s="140" t="s">
        <v>454</v>
      </c>
      <c r="DTG17" s="140" t="s">
        <v>454</v>
      </c>
      <c r="DTH17" s="140" t="s">
        <v>454</v>
      </c>
      <c r="DTI17" s="140" t="s">
        <v>454</v>
      </c>
      <c r="DTJ17" s="140" t="s">
        <v>454</v>
      </c>
      <c r="DTK17" s="140" t="s">
        <v>454</v>
      </c>
      <c r="DTL17" s="140" t="s">
        <v>454</v>
      </c>
      <c r="DTM17" s="140" t="s">
        <v>454</v>
      </c>
      <c r="DTN17" s="140" t="s">
        <v>454</v>
      </c>
      <c r="DTO17" s="140" t="s">
        <v>454</v>
      </c>
      <c r="DTP17" s="140" t="s">
        <v>454</v>
      </c>
      <c r="DTQ17" s="140" t="s">
        <v>454</v>
      </c>
      <c r="DTR17" s="140" t="s">
        <v>454</v>
      </c>
      <c r="DTS17" s="140" t="s">
        <v>454</v>
      </c>
      <c r="DTT17" s="140" t="s">
        <v>454</v>
      </c>
      <c r="DTU17" s="140" t="s">
        <v>454</v>
      </c>
      <c r="DTV17" s="140" t="s">
        <v>454</v>
      </c>
      <c r="DTW17" s="140" t="s">
        <v>454</v>
      </c>
      <c r="DTX17" s="140" t="s">
        <v>454</v>
      </c>
      <c r="DTY17" s="140" t="s">
        <v>454</v>
      </c>
      <c r="DTZ17" s="140" t="s">
        <v>454</v>
      </c>
      <c r="DUA17" s="140" t="s">
        <v>454</v>
      </c>
      <c r="DUB17" s="140" t="s">
        <v>454</v>
      </c>
      <c r="DUC17" s="140" t="s">
        <v>454</v>
      </c>
      <c r="DUD17" s="140" t="s">
        <v>454</v>
      </c>
      <c r="DUE17" s="140" t="s">
        <v>454</v>
      </c>
      <c r="DUF17" s="140" t="s">
        <v>454</v>
      </c>
      <c r="DUG17" s="140" t="s">
        <v>454</v>
      </c>
      <c r="DUH17" s="140" t="s">
        <v>454</v>
      </c>
      <c r="DUI17" s="140" t="s">
        <v>454</v>
      </c>
      <c r="DUJ17" s="140" t="s">
        <v>454</v>
      </c>
      <c r="DUK17" s="140" t="s">
        <v>454</v>
      </c>
      <c r="DUL17" s="140" t="s">
        <v>454</v>
      </c>
      <c r="DUM17" s="140" t="s">
        <v>454</v>
      </c>
      <c r="DUN17" s="140" t="s">
        <v>454</v>
      </c>
      <c r="DUO17" s="140" t="s">
        <v>454</v>
      </c>
      <c r="DUP17" s="140" t="s">
        <v>454</v>
      </c>
      <c r="DUQ17" s="140" t="s">
        <v>454</v>
      </c>
      <c r="DUR17" s="140" t="s">
        <v>454</v>
      </c>
      <c r="DUS17" s="140" t="s">
        <v>454</v>
      </c>
      <c r="DUT17" s="140" t="s">
        <v>454</v>
      </c>
      <c r="DUU17" s="140" t="s">
        <v>454</v>
      </c>
      <c r="DUV17" s="140" t="s">
        <v>454</v>
      </c>
      <c r="DUW17" s="140" t="s">
        <v>454</v>
      </c>
      <c r="DUX17" s="140" t="s">
        <v>454</v>
      </c>
      <c r="DUY17" s="140" t="s">
        <v>454</v>
      </c>
      <c r="DUZ17" s="140" t="s">
        <v>454</v>
      </c>
      <c r="DVA17" s="140" t="s">
        <v>454</v>
      </c>
      <c r="DVB17" s="140" t="s">
        <v>454</v>
      </c>
      <c r="DVC17" s="140" t="s">
        <v>454</v>
      </c>
      <c r="DVD17" s="140" t="s">
        <v>454</v>
      </c>
      <c r="DVE17" s="140" t="s">
        <v>454</v>
      </c>
      <c r="DVF17" s="140" t="s">
        <v>454</v>
      </c>
      <c r="DVG17" s="140" t="s">
        <v>454</v>
      </c>
      <c r="DVH17" s="140" t="s">
        <v>454</v>
      </c>
      <c r="DVI17" s="140" t="s">
        <v>454</v>
      </c>
      <c r="DVJ17" s="140" t="s">
        <v>454</v>
      </c>
      <c r="DVK17" s="140" t="s">
        <v>454</v>
      </c>
      <c r="DVL17" s="140" t="s">
        <v>454</v>
      </c>
      <c r="DVM17" s="140" t="s">
        <v>454</v>
      </c>
      <c r="DVN17" s="140" t="s">
        <v>454</v>
      </c>
      <c r="DVO17" s="140" t="s">
        <v>454</v>
      </c>
      <c r="DVP17" s="140" t="s">
        <v>454</v>
      </c>
      <c r="DVQ17" s="140" t="s">
        <v>454</v>
      </c>
      <c r="DVR17" s="140" t="s">
        <v>454</v>
      </c>
      <c r="DVS17" s="140" t="s">
        <v>454</v>
      </c>
      <c r="DVT17" s="140" t="s">
        <v>454</v>
      </c>
      <c r="DVU17" s="140" t="s">
        <v>454</v>
      </c>
      <c r="DVV17" s="140" t="s">
        <v>454</v>
      </c>
      <c r="DVW17" s="140" t="s">
        <v>454</v>
      </c>
      <c r="DVX17" s="140" t="s">
        <v>454</v>
      </c>
      <c r="DVY17" s="140" t="s">
        <v>454</v>
      </c>
      <c r="DVZ17" s="140" t="s">
        <v>454</v>
      </c>
      <c r="DWA17" s="140" t="s">
        <v>454</v>
      </c>
      <c r="DWB17" s="140" t="s">
        <v>454</v>
      </c>
      <c r="DWC17" s="140" t="s">
        <v>454</v>
      </c>
      <c r="DWD17" s="140" t="s">
        <v>454</v>
      </c>
      <c r="DWE17" s="140" t="s">
        <v>454</v>
      </c>
      <c r="DWF17" s="140" t="s">
        <v>454</v>
      </c>
      <c r="DWG17" s="140" t="s">
        <v>454</v>
      </c>
      <c r="DWH17" s="140" t="s">
        <v>454</v>
      </c>
      <c r="DWI17" s="140" t="s">
        <v>454</v>
      </c>
      <c r="DWJ17" s="140" t="s">
        <v>454</v>
      </c>
      <c r="DWK17" s="140" t="s">
        <v>454</v>
      </c>
      <c r="DWL17" s="140" t="s">
        <v>454</v>
      </c>
      <c r="DWM17" s="140" t="s">
        <v>454</v>
      </c>
      <c r="DWN17" s="140" t="s">
        <v>454</v>
      </c>
      <c r="DWO17" s="140" t="s">
        <v>454</v>
      </c>
      <c r="DWP17" s="140" t="s">
        <v>454</v>
      </c>
      <c r="DWQ17" s="140" t="s">
        <v>454</v>
      </c>
      <c r="DWR17" s="140" t="s">
        <v>454</v>
      </c>
      <c r="DWS17" s="140" t="s">
        <v>454</v>
      </c>
      <c r="DWT17" s="140" t="s">
        <v>454</v>
      </c>
      <c r="DWU17" s="140" t="s">
        <v>454</v>
      </c>
      <c r="DWV17" s="140" t="s">
        <v>454</v>
      </c>
      <c r="DWW17" s="140" t="s">
        <v>454</v>
      </c>
      <c r="DWX17" s="140" t="s">
        <v>454</v>
      </c>
      <c r="DWY17" s="140" t="s">
        <v>454</v>
      </c>
      <c r="DWZ17" s="140" t="s">
        <v>454</v>
      </c>
      <c r="DXA17" s="140" t="s">
        <v>454</v>
      </c>
      <c r="DXB17" s="140" t="s">
        <v>454</v>
      </c>
      <c r="DXC17" s="140" t="s">
        <v>454</v>
      </c>
      <c r="DXD17" s="140" t="s">
        <v>454</v>
      </c>
      <c r="DXE17" s="140" t="s">
        <v>454</v>
      </c>
      <c r="DXF17" s="140" t="s">
        <v>454</v>
      </c>
      <c r="DXG17" s="140" t="s">
        <v>454</v>
      </c>
      <c r="DXH17" s="140" t="s">
        <v>454</v>
      </c>
      <c r="DXI17" s="140" t="s">
        <v>454</v>
      </c>
      <c r="DXJ17" s="140" t="s">
        <v>454</v>
      </c>
      <c r="DXK17" s="140" t="s">
        <v>454</v>
      </c>
      <c r="DXL17" s="140" t="s">
        <v>454</v>
      </c>
      <c r="DXM17" s="140" t="s">
        <v>454</v>
      </c>
      <c r="DXN17" s="140" t="s">
        <v>454</v>
      </c>
      <c r="DXO17" s="140" t="s">
        <v>454</v>
      </c>
      <c r="DXP17" s="140" t="s">
        <v>454</v>
      </c>
      <c r="DXQ17" s="140" t="s">
        <v>454</v>
      </c>
      <c r="DXR17" s="140" t="s">
        <v>454</v>
      </c>
      <c r="DXS17" s="140" t="s">
        <v>454</v>
      </c>
      <c r="DXT17" s="140" t="s">
        <v>454</v>
      </c>
      <c r="DXU17" s="140" t="s">
        <v>454</v>
      </c>
      <c r="DXV17" s="140" t="s">
        <v>454</v>
      </c>
      <c r="DXW17" s="140" t="s">
        <v>454</v>
      </c>
      <c r="DXX17" s="140" t="s">
        <v>454</v>
      </c>
      <c r="DXY17" s="140" t="s">
        <v>454</v>
      </c>
      <c r="DXZ17" s="140" t="s">
        <v>454</v>
      </c>
      <c r="DYA17" s="140" t="s">
        <v>454</v>
      </c>
      <c r="DYB17" s="140" t="s">
        <v>454</v>
      </c>
      <c r="DYC17" s="140" t="s">
        <v>454</v>
      </c>
      <c r="DYD17" s="140" t="s">
        <v>454</v>
      </c>
      <c r="DYE17" s="140" t="s">
        <v>454</v>
      </c>
      <c r="DYF17" s="140" t="s">
        <v>454</v>
      </c>
      <c r="DYG17" s="140" t="s">
        <v>454</v>
      </c>
      <c r="DYH17" s="140" t="s">
        <v>454</v>
      </c>
      <c r="DYI17" s="140" t="s">
        <v>454</v>
      </c>
      <c r="DYJ17" s="140" t="s">
        <v>454</v>
      </c>
      <c r="DYK17" s="140" t="s">
        <v>454</v>
      </c>
      <c r="DYL17" s="140" t="s">
        <v>454</v>
      </c>
      <c r="DYM17" s="140" t="s">
        <v>454</v>
      </c>
      <c r="DYN17" s="140" t="s">
        <v>454</v>
      </c>
      <c r="DYO17" s="140" t="s">
        <v>454</v>
      </c>
      <c r="DYP17" s="140" t="s">
        <v>454</v>
      </c>
      <c r="DYQ17" s="140" t="s">
        <v>454</v>
      </c>
      <c r="DYR17" s="140" t="s">
        <v>454</v>
      </c>
      <c r="DYS17" s="140" t="s">
        <v>454</v>
      </c>
      <c r="DYT17" s="140" t="s">
        <v>454</v>
      </c>
      <c r="DYU17" s="140" t="s">
        <v>454</v>
      </c>
      <c r="DYV17" s="140" t="s">
        <v>454</v>
      </c>
      <c r="DYW17" s="140" t="s">
        <v>454</v>
      </c>
      <c r="DYX17" s="140" t="s">
        <v>454</v>
      </c>
      <c r="DYY17" s="140" t="s">
        <v>454</v>
      </c>
      <c r="DYZ17" s="140" t="s">
        <v>454</v>
      </c>
      <c r="DZA17" s="140" t="s">
        <v>454</v>
      </c>
      <c r="DZB17" s="140" t="s">
        <v>454</v>
      </c>
      <c r="DZC17" s="140" t="s">
        <v>454</v>
      </c>
      <c r="DZD17" s="140" t="s">
        <v>454</v>
      </c>
      <c r="DZE17" s="140" t="s">
        <v>454</v>
      </c>
      <c r="DZF17" s="140" t="s">
        <v>454</v>
      </c>
      <c r="DZG17" s="140" t="s">
        <v>454</v>
      </c>
      <c r="DZH17" s="140" t="s">
        <v>454</v>
      </c>
      <c r="DZI17" s="140" t="s">
        <v>454</v>
      </c>
      <c r="DZJ17" s="140" t="s">
        <v>454</v>
      </c>
      <c r="DZK17" s="140" t="s">
        <v>454</v>
      </c>
      <c r="DZL17" s="140" t="s">
        <v>454</v>
      </c>
      <c r="DZM17" s="140" t="s">
        <v>454</v>
      </c>
      <c r="DZN17" s="140" t="s">
        <v>454</v>
      </c>
      <c r="DZO17" s="140" t="s">
        <v>454</v>
      </c>
      <c r="DZP17" s="140" t="s">
        <v>454</v>
      </c>
      <c r="DZQ17" s="140" t="s">
        <v>454</v>
      </c>
      <c r="DZR17" s="140" t="s">
        <v>454</v>
      </c>
      <c r="DZS17" s="140" t="s">
        <v>454</v>
      </c>
      <c r="DZT17" s="140" t="s">
        <v>454</v>
      </c>
      <c r="DZU17" s="140" t="s">
        <v>454</v>
      </c>
      <c r="DZV17" s="140" t="s">
        <v>454</v>
      </c>
      <c r="DZW17" s="140" t="s">
        <v>454</v>
      </c>
      <c r="DZX17" s="140" t="s">
        <v>454</v>
      </c>
      <c r="DZY17" s="140" t="s">
        <v>454</v>
      </c>
      <c r="DZZ17" s="140" t="s">
        <v>454</v>
      </c>
      <c r="EAA17" s="140" t="s">
        <v>454</v>
      </c>
      <c r="EAB17" s="140" t="s">
        <v>454</v>
      </c>
      <c r="EAC17" s="140" t="s">
        <v>454</v>
      </c>
      <c r="EAD17" s="140" t="s">
        <v>454</v>
      </c>
      <c r="EAE17" s="140" t="s">
        <v>454</v>
      </c>
      <c r="EAF17" s="140" t="s">
        <v>454</v>
      </c>
      <c r="EAG17" s="140" t="s">
        <v>454</v>
      </c>
      <c r="EAH17" s="140" t="s">
        <v>454</v>
      </c>
      <c r="EAI17" s="140" t="s">
        <v>454</v>
      </c>
      <c r="EAJ17" s="140" t="s">
        <v>454</v>
      </c>
      <c r="EAK17" s="140" t="s">
        <v>454</v>
      </c>
      <c r="EAL17" s="140" t="s">
        <v>454</v>
      </c>
      <c r="EAM17" s="140" t="s">
        <v>454</v>
      </c>
      <c r="EAN17" s="140" t="s">
        <v>454</v>
      </c>
      <c r="EAO17" s="140" t="s">
        <v>454</v>
      </c>
      <c r="EAP17" s="140" t="s">
        <v>454</v>
      </c>
      <c r="EAQ17" s="140" t="s">
        <v>454</v>
      </c>
      <c r="EAR17" s="140" t="s">
        <v>454</v>
      </c>
      <c r="EAS17" s="140" t="s">
        <v>454</v>
      </c>
      <c r="EAT17" s="140" t="s">
        <v>454</v>
      </c>
      <c r="EAU17" s="140" t="s">
        <v>454</v>
      </c>
      <c r="EAV17" s="140" t="s">
        <v>454</v>
      </c>
      <c r="EAW17" s="140" t="s">
        <v>454</v>
      </c>
      <c r="EAX17" s="140" t="s">
        <v>454</v>
      </c>
      <c r="EAY17" s="140" t="s">
        <v>454</v>
      </c>
      <c r="EAZ17" s="140" t="s">
        <v>454</v>
      </c>
      <c r="EBA17" s="140" t="s">
        <v>454</v>
      </c>
      <c r="EBB17" s="140" t="s">
        <v>454</v>
      </c>
      <c r="EBC17" s="140" t="s">
        <v>454</v>
      </c>
      <c r="EBD17" s="140" t="s">
        <v>454</v>
      </c>
      <c r="EBE17" s="140" t="s">
        <v>454</v>
      </c>
      <c r="EBF17" s="140" t="s">
        <v>454</v>
      </c>
      <c r="EBG17" s="140" t="s">
        <v>454</v>
      </c>
      <c r="EBH17" s="140" t="s">
        <v>454</v>
      </c>
      <c r="EBI17" s="140" t="s">
        <v>454</v>
      </c>
      <c r="EBJ17" s="140" t="s">
        <v>454</v>
      </c>
      <c r="EBK17" s="140" t="s">
        <v>454</v>
      </c>
      <c r="EBL17" s="140" t="s">
        <v>454</v>
      </c>
      <c r="EBM17" s="140" t="s">
        <v>454</v>
      </c>
      <c r="EBN17" s="140" t="s">
        <v>454</v>
      </c>
      <c r="EBO17" s="140" t="s">
        <v>454</v>
      </c>
      <c r="EBP17" s="140" t="s">
        <v>454</v>
      </c>
      <c r="EBQ17" s="140" t="s">
        <v>454</v>
      </c>
      <c r="EBR17" s="140" t="s">
        <v>454</v>
      </c>
      <c r="EBS17" s="140" t="s">
        <v>454</v>
      </c>
      <c r="EBT17" s="140" t="s">
        <v>454</v>
      </c>
      <c r="EBU17" s="140" t="s">
        <v>454</v>
      </c>
      <c r="EBV17" s="140" t="s">
        <v>454</v>
      </c>
      <c r="EBW17" s="140" t="s">
        <v>454</v>
      </c>
      <c r="EBX17" s="140" t="s">
        <v>454</v>
      </c>
      <c r="EBY17" s="140" t="s">
        <v>454</v>
      </c>
      <c r="EBZ17" s="140" t="s">
        <v>454</v>
      </c>
      <c r="ECA17" s="140" t="s">
        <v>454</v>
      </c>
      <c r="ECB17" s="140" t="s">
        <v>454</v>
      </c>
      <c r="ECC17" s="140" t="s">
        <v>454</v>
      </c>
      <c r="ECD17" s="140" t="s">
        <v>454</v>
      </c>
      <c r="ECE17" s="140" t="s">
        <v>454</v>
      </c>
      <c r="ECF17" s="140" t="s">
        <v>454</v>
      </c>
      <c r="ECG17" s="140" t="s">
        <v>454</v>
      </c>
      <c r="ECH17" s="140" t="s">
        <v>454</v>
      </c>
      <c r="ECI17" s="140" t="s">
        <v>454</v>
      </c>
      <c r="ECJ17" s="140" t="s">
        <v>454</v>
      </c>
      <c r="ECK17" s="140" t="s">
        <v>454</v>
      </c>
      <c r="ECL17" s="140" t="s">
        <v>454</v>
      </c>
      <c r="ECM17" s="140" t="s">
        <v>454</v>
      </c>
      <c r="ECN17" s="140" t="s">
        <v>454</v>
      </c>
      <c r="ECO17" s="140" t="s">
        <v>454</v>
      </c>
      <c r="ECP17" s="140" t="s">
        <v>454</v>
      </c>
      <c r="ECQ17" s="140" t="s">
        <v>454</v>
      </c>
      <c r="ECR17" s="140" t="s">
        <v>454</v>
      </c>
      <c r="ECS17" s="140" t="s">
        <v>454</v>
      </c>
      <c r="ECT17" s="140" t="s">
        <v>454</v>
      </c>
      <c r="ECU17" s="140" t="s">
        <v>454</v>
      </c>
      <c r="ECV17" s="140" t="s">
        <v>454</v>
      </c>
      <c r="ECW17" s="140" t="s">
        <v>454</v>
      </c>
      <c r="ECX17" s="140" t="s">
        <v>454</v>
      </c>
      <c r="ECY17" s="140" t="s">
        <v>454</v>
      </c>
      <c r="ECZ17" s="140" t="s">
        <v>454</v>
      </c>
      <c r="EDA17" s="140" t="s">
        <v>454</v>
      </c>
      <c r="EDB17" s="140" t="s">
        <v>454</v>
      </c>
      <c r="EDC17" s="140" t="s">
        <v>454</v>
      </c>
      <c r="EDD17" s="140" t="s">
        <v>454</v>
      </c>
      <c r="EDE17" s="140" t="s">
        <v>454</v>
      </c>
      <c r="EDF17" s="140" t="s">
        <v>454</v>
      </c>
      <c r="EDG17" s="140" t="s">
        <v>454</v>
      </c>
      <c r="EDH17" s="140" t="s">
        <v>454</v>
      </c>
      <c r="EDI17" s="140" t="s">
        <v>454</v>
      </c>
      <c r="EDJ17" s="140" t="s">
        <v>454</v>
      </c>
      <c r="EDK17" s="140" t="s">
        <v>454</v>
      </c>
      <c r="EDL17" s="140" t="s">
        <v>454</v>
      </c>
      <c r="EDM17" s="140" t="s">
        <v>454</v>
      </c>
      <c r="EDN17" s="140" t="s">
        <v>454</v>
      </c>
      <c r="EDO17" s="140" t="s">
        <v>454</v>
      </c>
      <c r="EDP17" s="140" t="s">
        <v>454</v>
      </c>
      <c r="EDQ17" s="140" t="s">
        <v>454</v>
      </c>
      <c r="EDR17" s="140" t="s">
        <v>454</v>
      </c>
      <c r="EDS17" s="140" t="s">
        <v>454</v>
      </c>
      <c r="EDT17" s="140" t="s">
        <v>454</v>
      </c>
      <c r="EDU17" s="140" t="s">
        <v>454</v>
      </c>
      <c r="EDV17" s="140" t="s">
        <v>454</v>
      </c>
      <c r="EDW17" s="140" t="s">
        <v>454</v>
      </c>
      <c r="EDX17" s="140" t="s">
        <v>454</v>
      </c>
      <c r="EDY17" s="140" t="s">
        <v>454</v>
      </c>
      <c r="EDZ17" s="140" t="s">
        <v>454</v>
      </c>
      <c r="EEA17" s="140" t="s">
        <v>454</v>
      </c>
      <c r="EEB17" s="140" t="s">
        <v>454</v>
      </c>
      <c r="EEC17" s="140" t="s">
        <v>454</v>
      </c>
      <c r="EED17" s="140" t="s">
        <v>454</v>
      </c>
      <c r="EEE17" s="140" t="s">
        <v>454</v>
      </c>
      <c r="EEF17" s="140" t="s">
        <v>454</v>
      </c>
      <c r="EEG17" s="140" t="s">
        <v>454</v>
      </c>
      <c r="EEH17" s="140" t="s">
        <v>454</v>
      </c>
      <c r="EEI17" s="140" t="s">
        <v>454</v>
      </c>
      <c r="EEJ17" s="140" t="s">
        <v>454</v>
      </c>
      <c r="EEK17" s="140" t="s">
        <v>454</v>
      </c>
      <c r="EEL17" s="140" t="s">
        <v>454</v>
      </c>
      <c r="EEM17" s="140" t="s">
        <v>454</v>
      </c>
      <c r="EEN17" s="140" t="s">
        <v>454</v>
      </c>
      <c r="EEO17" s="140" t="s">
        <v>454</v>
      </c>
      <c r="EEP17" s="140" t="s">
        <v>454</v>
      </c>
      <c r="EEQ17" s="140" t="s">
        <v>454</v>
      </c>
      <c r="EER17" s="140" t="s">
        <v>454</v>
      </c>
      <c r="EES17" s="140" t="s">
        <v>454</v>
      </c>
      <c r="EET17" s="140" t="s">
        <v>454</v>
      </c>
      <c r="EEU17" s="140" t="s">
        <v>454</v>
      </c>
      <c r="EEV17" s="140" t="s">
        <v>454</v>
      </c>
      <c r="EEW17" s="140" t="s">
        <v>454</v>
      </c>
      <c r="EEX17" s="140" t="s">
        <v>454</v>
      </c>
      <c r="EEY17" s="140" t="s">
        <v>454</v>
      </c>
      <c r="EEZ17" s="140" t="s">
        <v>454</v>
      </c>
      <c r="EFA17" s="140" t="s">
        <v>454</v>
      </c>
      <c r="EFB17" s="140" t="s">
        <v>454</v>
      </c>
      <c r="EFC17" s="140" t="s">
        <v>454</v>
      </c>
      <c r="EFD17" s="140" t="s">
        <v>454</v>
      </c>
      <c r="EFE17" s="140" t="s">
        <v>454</v>
      </c>
      <c r="EFF17" s="140" t="s">
        <v>454</v>
      </c>
      <c r="EFG17" s="140" t="s">
        <v>454</v>
      </c>
      <c r="EFH17" s="140" t="s">
        <v>454</v>
      </c>
      <c r="EFI17" s="140" t="s">
        <v>454</v>
      </c>
      <c r="EFJ17" s="140" t="s">
        <v>454</v>
      </c>
      <c r="EFK17" s="140" t="s">
        <v>454</v>
      </c>
      <c r="EFL17" s="140" t="s">
        <v>454</v>
      </c>
      <c r="EFM17" s="140" t="s">
        <v>454</v>
      </c>
      <c r="EFN17" s="140" t="s">
        <v>454</v>
      </c>
      <c r="EFO17" s="140" t="s">
        <v>454</v>
      </c>
      <c r="EFP17" s="140" t="s">
        <v>454</v>
      </c>
      <c r="EFQ17" s="140" t="s">
        <v>454</v>
      </c>
      <c r="EFR17" s="140" t="s">
        <v>454</v>
      </c>
      <c r="EFS17" s="140" t="s">
        <v>454</v>
      </c>
      <c r="EFT17" s="140" t="s">
        <v>454</v>
      </c>
      <c r="EFU17" s="140" t="s">
        <v>454</v>
      </c>
      <c r="EFV17" s="140" t="s">
        <v>454</v>
      </c>
      <c r="EFW17" s="140" t="s">
        <v>454</v>
      </c>
      <c r="EFX17" s="140" t="s">
        <v>454</v>
      </c>
      <c r="EFY17" s="140" t="s">
        <v>454</v>
      </c>
      <c r="EFZ17" s="140" t="s">
        <v>454</v>
      </c>
      <c r="EGA17" s="140" t="s">
        <v>454</v>
      </c>
      <c r="EGB17" s="140" t="s">
        <v>454</v>
      </c>
      <c r="EGC17" s="140" t="s">
        <v>454</v>
      </c>
      <c r="EGD17" s="140" t="s">
        <v>454</v>
      </c>
      <c r="EGE17" s="140" t="s">
        <v>454</v>
      </c>
      <c r="EGF17" s="140" t="s">
        <v>454</v>
      </c>
      <c r="EGG17" s="140" t="s">
        <v>454</v>
      </c>
      <c r="EGH17" s="140" t="s">
        <v>454</v>
      </c>
      <c r="EGI17" s="140" t="s">
        <v>454</v>
      </c>
      <c r="EGJ17" s="140" t="s">
        <v>454</v>
      </c>
      <c r="EGK17" s="140" t="s">
        <v>454</v>
      </c>
      <c r="EGL17" s="140" t="s">
        <v>454</v>
      </c>
      <c r="EGM17" s="140" t="s">
        <v>454</v>
      </c>
      <c r="EGN17" s="140" t="s">
        <v>454</v>
      </c>
      <c r="EGO17" s="140" t="s">
        <v>454</v>
      </c>
      <c r="EGP17" s="140" t="s">
        <v>454</v>
      </c>
      <c r="EGQ17" s="140" t="s">
        <v>454</v>
      </c>
      <c r="EGR17" s="140" t="s">
        <v>454</v>
      </c>
      <c r="EGS17" s="140" t="s">
        <v>454</v>
      </c>
      <c r="EGT17" s="140" t="s">
        <v>454</v>
      </c>
      <c r="EGU17" s="140" t="s">
        <v>454</v>
      </c>
      <c r="EGV17" s="140" t="s">
        <v>454</v>
      </c>
      <c r="EGW17" s="140" t="s">
        <v>454</v>
      </c>
      <c r="EGX17" s="140" t="s">
        <v>454</v>
      </c>
      <c r="EGY17" s="140" t="s">
        <v>454</v>
      </c>
      <c r="EGZ17" s="140" t="s">
        <v>454</v>
      </c>
      <c r="EHA17" s="140" t="s">
        <v>454</v>
      </c>
      <c r="EHB17" s="140" t="s">
        <v>454</v>
      </c>
      <c r="EHC17" s="140" t="s">
        <v>454</v>
      </c>
      <c r="EHD17" s="140" t="s">
        <v>454</v>
      </c>
      <c r="EHE17" s="140" t="s">
        <v>454</v>
      </c>
      <c r="EHF17" s="140" t="s">
        <v>454</v>
      </c>
      <c r="EHG17" s="140" t="s">
        <v>454</v>
      </c>
      <c r="EHH17" s="140" t="s">
        <v>454</v>
      </c>
      <c r="EHI17" s="140" t="s">
        <v>454</v>
      </c>
      <c r="EHJ17" s="140" t="s">
        <v>454</v>
      </c>
      <c r="EHK17" s="140" t="s">
        <v>454</v>
      </c>
      <c r="EHL17" s="140" t="s">
        <v>454</v>
      </c>
      <c r="EHM17" s="140" t="s">
        <v>454</v>
      </c>
      <c r="EHN17" s="140" t="s">
        <v>454</v>
      </c>
      <c r="EHO17" s="140" t="s">
        <v>454</v>
      </c>
      <c r="EHP17" s="140" t="s">
        <v>454</v>
      </c>
      <c r="EHQ17" s="140" t="s">
        <v>454</v>
      </c>
      <c r="EHR17" s="140" t="s">
        <v>454</v>
      </c>
      <c r="EHS17" s="140" t="s">
        <v>454</v>
      </c>
      <c r="EHT17" s="140" t="s">
        <v>454</v>
      </c>
      <c r="EHU17" s="140" t="s">
        <v>454</v>
      </c>
      <c r="EHV17" s="140" t="s">
        <v>454</v>
      </c>
      <c r="EHW17" s="140" t="s">
        <v>454</v>
      </c>
      <c r="EHX17" s="140" t="s">
        <v>454</v>
      </c>
      <c r="EHY17" s="140" t="s">
        <v>454</v>
      </c>
      <c r="EHZ17" s="140" t="s">
        <v>454</v>
      </c>
      <c r="EIA17" s="140" t="s">
        <v>454</v>
      </c>
      <c r="EIB17" s="140" t="s">
        <v>454</v>
      </c>
      <c r="EIC17" s="140" t="s">
        <v>454</v>
      </c>
      <c r="EID17" s="140" t="s">
        <v>454</v>
      </c>
      <c r="EIE17" s="140" t="s">
        <v>454</v>
      </c>
      <c r="EIF17" s="140" t="s">
        <v>454</v>
      </c>
      <c r="EIG17" s="140" t="s">
        <v>454</v>
      </c>
      <c r="EIH17" s="140" t="s">
        <v>454</v>
      </c>
      <c r="EII17" s="140" t="s">
        <v>454</v>
      </c>
      <c r="EIJ17" s="140" t="s">
        <v>454</v>
      </c>
      <c r="EIK17" s="140" t="s">
        <v>454</v>
      </c>
      <c r="EIL17" s="140" t="s">
        <v>454</v>
      </c>
      <c r="EIM17" s="140" t="s">
        <v>454</v>
      </c>
      <c r="EIN17" s="140" t="s">
        <v>454</v>
      </c>
      <c r="EIO17" s="140" t="s">
        <v>454</v>
      </c>
      <c r="EIP17" s="140" t="s">
        <v>454</v>
      </c>
      <c r="EIQ17" s="140" t="s">
        <v>454</v>
      </c>
      <c r="EIR17" s="140" t="s">
        <v>454</v>
      </c>
      <c r="EIS17" s="140" t="s">
        <v>454</v>
      </c>
      <c r="EIT17" s="140" t="s">
        <v>454</v>
      </c>
      <c r="EIU17" s="140" t="s">
        <v>454</v>
      </c>
      <c r="EIV17" s="140" t="s">
        <v>454</v>
      </c>
      <c r="EIW17" s="140" t="s">
        <v>454</v>
      </c>
      <c r="EIX17" s="140" t="s">
        <v>454</v>
      </c>
      <c r="EIY17" s="140" t="s">
        <v>454</v>
      </c>
      <c r="EIZ17" s="140" t="s">
        <v>454</v>
      </c>
      <c r="EJA17" s="140" t="s">
        <v>454</v>
      </c>
      <c r="EJB17" s="140" t="s">
        <v>454</v>
      </c>
      <c r="EJC17" s="140" t="s">
        <v>454</v>
      </c>
      <c r="EJD17" s="140" t="s">
        <v>454</v>
      </c>
      <c r="EJE17" s="140" t="s">
        <v>454</v>
      </c>
      <c r="EJF17" s="140" t="s">
        <v>454</v>
      </c>
      <c r="EJG17" s="140" t="s">
        <v>454</v>
      </c>
      <c r="EJH17" s="140" t="s">
        <v>454</v>
      </c>
      <c r="EJI17" s="140" t="s">
        <v>454</v>
      </c>
      <c r="EJJ17" s="140" t="s">
        <v>454</v>
      </c>
      <c r="EJK17" s="140" t="s">
        <v>454</v>
      </c>
      <c r="EJL17" s="140" t="s">
        <v>454</v>
      </c>
      <c r="EJM17" s="140" t="s">
        <v>454</v>
      </c>
      <c r="EJN17" s="140" t="s">
        <v>454</v>
      </c>
      <c r="EJO17" s="140" t="s">
        <v>454</v>
      </c>
      <c r="EJP17" s="140" t="s">
        <v>454</v>
      </c>
      <c r="EJQ17" s="140" t="s">
        <v>454</v>
      </c>
      <c r="EJR17" s="140" t="s">
        <v>454</v>
      </c>
      <c r="EJS17" s="140" t="s">
        <v>454</v>
      </c>
      <c r="EJT17" s="140" t="s">
        <v>454</v>
      </c>
      <c r="EJU17" s="140" t="s">
        <v>454</v>
      </c>
      <c r="EJV17" s="140" t="s">
        <v>454</v>
      </c>
      <c r="EJW17" s="140" t="s">
        <v>454</v>
      </c>
      <c r="EJX17" s="140" t="s">
        <v>454</v>
      </c>
      <c r="EJY17" s="140" t="s">
        <v>454</v>
      </c>
      <c r="EJZ17" s="140" t="s">
        <v>454</v>
      </c>
      <c r="EKA17" s="140" t="s">
        <v>454</v>
      </c>
      <c r="EKB17" s="140" t="s">
        <v>454</v>
      </c>
      <c r="EKC17" s="140" t="s">
        <v>454</v>
      </c>
      <c r="EKD17" s="140" t="s">
        <v>454</v>
      </c>
      <c r="EKE17" s="140" t="s">
        <v>454</v>
      </c>
      <c r="EKF17" s="140" t="s">
        <v>454</v>
      </c>
      <c r="EKG17" s="140" t="s">
        <v>454</v>
      </c>
      <c r="EKH17" s="140" t="s">
        <v>454</v>
      </c>
      <c r="EKI17" s="140" t="s">
        <v>454</v>
      </c>
      <c r="EKJ17" s="140" t="s">
        <v>454</v>
      </c>
      <c r="EKK17" s="140" t="s">
        <v>454</v>
      </c>
      <c r="EKL17" s="140" t="s">
        <v>454</v>
      </c>
      <c r="EKM17" s="140" t="s">
        <v>454</v>
      </c>
      <c r="EKN17" s="140" t="s">
        <v>454</v>
      </c>
      <c r="EKO17" s="140" t="s">
        <v>454</v>
      </c>
      <c r="EKP17" s="140" t="s">
        <v>454</v>
      </c>
      <c r="EKQ17" s="140" t="s">
        <v>454</v>
      </c>
      <c r="EKR17" s="140" t="s">
        <v>454</v>
      </c>
      <c r="EKS17" s="140" t="s">
        <v>454</v>
      </c>
      <c r="EKT17" s="140" t="s">
        <v>454</v>
      </c>
      <c r="EKU17" s="140" t="s">
        <v>454</v>
      </c>
      <c r="EKV17" s="140" t="s">
        <v>454</v>
      </c>
      <c r="EKW17" s="140" t="s">
        <v>454</v>
      </c>
      <c r="EKX17" s="140" t="s">
        <v>454</v>
      </c>
      <c r="EKY17" s="140" t="s">
        <v>454</v>
      </c>
      <c r="EKZ17" s="140" t="s">
        <v>454</v>
      </c>
      <c r="ELA17" s="140" t="s">
        <v>454</v>
      </c>
      <c r="ELB17" s="140" t="s">
        <v>454</v>
      </c>
      <c r="ELC17" s="140" t="s">
        <v>454</v>
      </c>
      <c r="ELD17" s="140" t="s">
        <v>454</v>
      </c>
      <c r="ELE17" s="140" t="s">
        <v>454</v>
      </c>
      <c r="ELF17" s="140" t="s">
        <v>454</v>
      </c>
      <c r="ELG17" s="140" t="s">
        <v>454</v>
      </c>
      <c r="ELH17" s="140" t="s">
        <v>454</v>
      </c>
      <c r="ELI17" s="140" t="s">
        <v>454</v>
      </c>
      <c r="ELJ17" s="140" t="s">
        <v>454</v>
      </c>
      <c r="ELK17" s="140" t="s">
        <v>454</v>
      </c>
      <c r="ELL17" s="140" t="s">
        <v>454</v>
      </c>
      <c r="ELM17" s="140" t="s">
        <v>454</v>
      </c>
      <c r="ELN17" s="140" t="s">
        <v>454</v>
      </c>
      <c r="ELO17" s="140" t="s">
        <v>454</v>
      </c>
      <c r="ELP17" s="140" t="s">
        <v>454</v>
      </c>
      <c r="ELQ17" s="140" t="s">
        <v>454</v>
      </c>
      <c r="ELR17" s="140" t="s">
        <v>454</v>
      </c>
      <c r="ELS17" s="140" t="s">
        <v>454</v>
      </c>
      <c r="ELT17" s="140" t="s">
        <v>454</v>
      </c>
      <c r="ELU17" s="140" t="s">
        <v>454</v>
      </c>
      <c r="ELV17" s="140" t="s">
        <v>454</v>
      </c>
      <c r="ELW17" s="140" t="s">
        <v>454</v>
      </c>
      <c r="ELX17" s="140" t="s">
        <v>454</v>
      </c>
      <c r="ELY17" s="140" t="s">
        <v>454</v>
      </c>
      <c r="ELZ17" s="140" t="s">
        <v>454</v>
      </c>
      <c r="EMA17" s="140" t="s">
        <v>454</v>
      </c>
      <c r="EMB17" s="140" t="s">
        <v>454</v>
      </c>
      <c r="EMC17" s="140" t="s">
        <v>454</v>
      </c>
      <c r="EMD17" s="140" t="s">
        <v>454</v>
      </c>
      <c r="EME17" s="140" t="s">
        <v>454</v>
      </c>
      <c r="EMF17" s="140" t="s">
        <v>454</v>
      </c>
      <c r="EMG17" s="140" t="s">
        <v>454</v>
      </c>
      <c r="EMH17" s="140" t="s">
        <v>454</v>
      </c>
      <c r="EMI17" s="140" t="s">
        <v>454</v>
      </c>
      <c r="EMJ17" s="140" t="s">
        <v>454</v>
      </c>
      <c r="EMK17" s="140" t="s">
        <v>454</v>
      </c>
      <c r="EML17" s="140" t="s">
        <v>454</v>
      </c>
      <c r="EMM17" s="140" t="s">
        <v>454</v>
      </c>
      <c r="EMN17" s="140" t="s">
        <v>454</v>
      </c>
      <c r="EMO17" s="140" t="s">
        <v>454</v>
      </c>
      <c r="EMP17" s="140" t="s">
        <v>454</v>
      </c>
      <c r="EMQ17" s="140" t="s">
        <v>454</v>
      </c>
      <c r="EMR17" s="140" t="s">
        <v>454</v>
      </c>
      <c r="EMS17" s="140" t="s">
        <v>454</v>
      </c>
      <c r="EMT17" s="140" t="s">
        <v>454</v>
      </c>
      <c r="EMU17" s="140" t="s">
        <v>454</v>
      </c>
      <c r="EMV17" s="140" t="s">
        <v>454</v>
      </c>
      <c r="EMW17" s="140" t="s">
        <v>454</v>
      </c>
      <c r="EMX17" s="140" t="s">
        <v>454</v>
      </c>
      <c r="EMY17" s="140" t="s">
        <v>454</v>
      </c>
      <c r="EMZ17" s="140" t="s">
        <v>454</v>
      </c>
      <c r="ENA17" s="140" t="s">
        <v>454</v>
      </c>
      <c r="ENB17" s="140" t="s">
        <v>454</v>
      </c>
      <c r="ENC17" s="140" t="s">
        <v>454</v>
      </c>
      <c r="END17" s="140" t="s">
        <v>454</v>
      </c>
      <c r="ENE17" s="140" t="s">
        <v>454</v>
      </c>
      <c r="ENF17" s="140" t="s">
        <v>454</v>
      </c>
      <c r="ENG17" s="140" t="s">
        <v>454</v>
      </c>
      <c r="ENH17" s="140" t="s">
        <v>454</v>
      </c>
      <c r="ENI17" s="140" t="s">
        <v>454</v>
      </c>
      <c r="ENJ17" s="140" t="s">
        <v>454</v>
      </c>
      <c r="ENK17" s="140" t="s">
        <v>454</v>
      </c>
      <c r="ENL17" s="140" t="s">
        <v>454</v>
      </c>
      <c r="ENM17" s="140" t="s">
        <v>454</v>
      </c>
      <c r="ENN17" s="140" t="s">
        <v>454</v>
      </c>
      <c r="ENO17" s="140" t="s">
        <v>454</v>
      </c>
      <c r="ENP17" s="140" t="s">
        <v>454</v>
      </c>
      <c r="ENQ17" s="140" t="s">
        <v>454</v>
      </c>
      <c r="ENR17" s="140" t="s">
        <v>454</v>
      </c>
      <c r="ENS17" s="140" t="s">
        <v>454</v>
      </c>
      <c r="ENT17" s="140" t="s">
        <v>454</v>
      </c>
      <c r="ENU17" s="140" t="s">
        <v>454</v>
      </c>
      <c r="ENV17" s="140" t="s">
        <v>454</v>
      </c>
      <c r="ENW17" s="140" t="s">
        <v>454</v>
      </c>
      <c r="ENX17" s="140" t="s">
        <v>454</v>
      </c>
      <c r="ENY17" s="140" t="s">
        <v>454</v>
      </c>
      <c r="ENZ17" s="140" t="s">
        <v>454</v>
      </c>
      <c r="EOA17" s="140" t="s">
        <v>454</v>
      </c>
      <c r="EOB17" s="140" t="s">
        <v>454</v>
      </c>
      <c r="EOC17" s="140" t="s">
        <v>454</v>
      </c>
      <c r="EOD17" s="140" t="s">
        <v>454</v>
      </c>
      <c r="EOE17" s="140" t="s">
        <v>454</v>
      </c>
      <c r="EOF17" s="140" t="s">
        <v>454</v>
      </c>
      <c r="EOG17" s="140" t="s">
        <v>454</v>
      </c>
      <c r="EOH17" s="140" t="s">
        <v>454</v>
      </c>
      <c r="EOI17" s="140" t="s">
        <v>454</v>
      </c>
      <c r="EOJ17" s="140" t="s">
        <v>454</v>
      </c>
      <c r="EOK17" s="140" t="s">
        <v>454</v>
      </c>
      <c r="EOL17" s="140" t="s">
        <v>454</v>
      </c>
      <c r="EOM17" s="140" t="s">
        <v>454</v>
      </c>
      <c r="EON17" s="140" t="s">
        <v>454</v>
      </c>
      <c r="EOO17" s="140" t="s">
        <v>454</v>
      </c>
      <c r="EOP17" s="140" t="s">
        <v>454</v>
      </c>
      <c r="EOQ17" s="140" t="s">
        <v>454</v>
      </c>
      <c r="EOR17" s="140" t="s">
        <v>454</v>
      </c>
      <c r="EOS17" s="140" t="s">
        <v>454</v>
      </c>
      <c r="EOT17" s="140" t="s">
        <v>454</v>
      </c>
      <c r="EOU17" s="140" t="s">
        <v>454</v>
      </c>
      <c r="EOV17" s="140" t="s">
        <v>454</v>
      </c>
      <c r="EOW17" s="140" t="s">
        <v>454</v>
      </c>
      <c r="EOX17" s="140" t="s">
        <v>454</v>
      </c>
      <c r="EOY17" s="140" t="s">
        <v>454</v>
      </c>
      <c r="EOZ17" s="140" t="s">
        <v>454</v>
      </c>
      <c r="EPA17" s="140" t="s">
        <v>454</v>
      </c>
      <c r="EPB17" s="140" t="s">
        <v>454</v>
      </c>
      <c r="EPC17" s="140" t="s">
        <v>454</v>
      </c>
      <c r="EPD17" s="140" t="s">
        <v>454</v>
      </c>
      <c r="EPE17" s="140" t="s">
        <v>454</v>
      </c>
      <c r="EPF17" s="140" t="s">
        <v>454</v>
      </c>
      <c r="EPG17" s="140" t="s">
        <v>454</v>
      </c>
      <c r="EPH17" s="140" t="s">
        <v>454</v>
      </c>
      <c r="EPI17" s="140" t="s">
        <v>454</v>
      </c>
      <c r="EPJ17" s="140" t="s">
        <v>454</v>
      </c>
      <c r="EPK17" s="140" t="s">
        <v>454</v>
      </c>
      <c r="EPL17" s="140" t="s">
        <v>454</v>
      </c>
      <c r="EPM17" s="140" t="s">
        <v>454</v>
      </c>
      <c r="EPN17" s="140" t="s">
        <v>454</v>
      </c>
      <c r="EPO17" s="140" t="s">
        <v>454</v>
      </c>
      <c r="EPP17" s="140" t="s">
        <v>454</v>
      </c>
      <c r="EPQ17" s="140" t="s">
        <v>454</v>
      </c>
      <c r="EPR17" s="140" t="s">
        <v>454</v>
      </c>
      <c r="EPS17" s="140" t="s">
        <v>454</v>
      </c>
      <c r="EPT17" s="140" t="s">
        <v>454</v>
      </c>
      <c r="EPU17" s="140" t="s">
        <v>454</v>
      </c>
      <c r="EPV17" s="140" t="s">
        <v>454</v>
      </c>
      <c r="EPW17" s="140" t="s">
        <v>454</v>
      </c>
      <c r="EPX17" s="140" t="s">
        <v>454</v>
      </c>
      <c r="EPY17" s="140" t="s">
        <v>454</v>
      </c>
      <c r="EPZ17" s="140" t="s">
        <v>454</v>
      </c>
      <c r="EQA17" s="140" t="s">
        <v>454</v>
      </c>
      <c r="EQB17" s="140" t="s">
        <v>454</v>
      </c>
      <c r="EQC17" s="140" t="s">
        <v>454</v>
      </c>
      <c r="EQD17" s="140" t="s">
        <v>454</v>
      </c>
      <c r="EQE17" s="140" t="s">
        <v>454</v>
      </c>
      <c r="EQF17" s="140" t="s">
        <v>454</v>
      </c>
      <c r="EQG17" s="140" t="s">
        <v>454</v>
      </c>
      <c r="EQH17" s="140" t="s">
        <v>454</v>
      </c>
      <c r="EQI17" s="140" t="s">
        <v>454</v>
      </c>
      <c r="EQJ17" s="140" t="s">
        <v>454</v>
      </c>
      <c r="EQK17" s="140" t="s">
        <v>454</v>
      </c>
      <c r="EQL17" s="140" t="s">
        <v>454</v>
      </c>
      <c r="EQM17" s="140" t="s">
        <v>454</v>
      </c>
      <c r="EQN17" s="140" t="s">
        <v>454</v>
      </c>
      <c r="EQO17" s="140" t="s">
        <v>454</v>
      </c>
      <c r="EQP17" s="140" t="s">
        <v>454</v>
      </c>
      <c r="EQQ17" s="140" t="s">
        <v>454</v>
      </c>
      <c r="EQR17" s="140" t="s">
        <v>454</v>
      </c>
      <c r="EQS17" s="140" t="s">
        <v>454</v>
      </c>
      <c r="EQT17" s="140" t="s">
        <v>454</v>
      </c>
      <c r="EQU17" s="140" t="s">
        <v>454</v>
      </c>
      <c r="EQV17" s="140" t="s">
        <v>454</v>
      </c>
      <c r="EQW17" s="140" t="s">
        <v>454</v>
      </c>
      <c r="EQX17" s="140" t="s">
        <v>454</v>
      </c>
      <c r="EQY17" s="140" t="s">
        <v>454</v>
      </c>
      <c r="EQZ17" s="140" t="s">
        <v>454</v>
      </c>
      <c r="ERA17" s="140" t="s">
        <v>454</v>
      </c>
      <c r="ERB17" s="140" t="s">
        <v>454</v>
      </c>
      <c r="ERC17" s="140" t="s">
        <v>454</v>
      </c>
      <c r="ERD17" s="140" t="s">
        <v>454</v>
      </c>
      <c r="ERE17" s="140" t="s">
        <v>454</v>
      </c>
      <c r="ERF17" s="140" t="s">
        <v>454</v>
      </c>
      <c r="ERG17" s="140" t="s">
        <v>454</v>
      </c>
      <c r="ERH17" s="140" t="s">
        <v>454</v>
      </c>
      <c r="ERI17" s="140" t="s">
        <v>454</v>
      </c>
      <c r="ERJ17" s="140" t="s">
        <v>454</v>
      </c>
      <c r="ERK17" s="140" t="s">
        <v>454</v>
      </c>
      <c r="ERL17" s="140" t="s">
        <v>454</v>
      </c>
      <c r="ERM17" s="140" t="s">
        <v>454</v>
      </c>
      <c r="ERN17" s="140" t="s">
        <v>454</v>
      </c>
      <c r="ERO17" s="140" t="s">
        <v>454</v>
      </c>
      <c r="ERP17" s="140" t="s">
        <v>454</v>
      </c>
      <c r="ERQ17" s="140" t="s">
        <v>454</v>
      </c>
      <c r="ERR17" s="140" t="s">
        <v>454</v>
      </c>
      <c r="ERS17" s="140" t="s">
        <v>454</v>
      </c>
      <c r="ERT17" s="140" t="s">
        <v>454</v>
      </c>
      <c r="ERU17" s="140" t="s">
        <v>454</v>
      </c>
      <c r="ERV17" s="140" t="s">
        <v>454</v>
      </c>
      <c r="ERW17" s="140" t="s">
        <v>454</v>
      </c>
      <c r="ERX17" s="140" t="s">
        <v>454</v>
      </c>
      <c r="ERY17" s="140" t="s">
        <v>454</v>
      </c>
      <c r="ERZ17" s="140" t="s">
        <v>454</v>
      </c>
      <c r="ESA17" s="140" t="s">
        <v>454</v>
      </c>
      <c r="ESB17" s="140" t="s">
        <v>454</v>
      </c>
      <c r="ESC17" s="140" t="s">
        <v>454</v>
      </c>
      <c r="ESD17" s="140" t="s">
        <v>454</v>
      </c>
      <c r="ESE17" s="140" t="s">
        <v>454</v>
      </c>
      <c r="ESF17" s="140" t="s">
        <v>454</v>
      </c>
      <c r="ESG17" s="140" t="s">
        <v>454</v>
      </c>
      <c r="ESH17" s="140" t="s">
        <v>454</v>
      </c>
      <c r="ESI17" s="140" t="s">
        <v>454</v>
      </c>
      <c r="ESJ17" s="140" t="s">
        <v>454</v>
      </c>
      <c r="ESK17" s="140" t="s">
        <v>454</v>
      </c>
      <c r="ESL17" s="140" t="s">
        <v>454</v>
      </c>
      <c r="ESM17" s="140" t="s">
        <v>454</v>
      </c>
      <c r="ESN17" s="140" t="s">
        <v>454</v>
      </c>
      <c r="ESO17" s="140" t="s">
        <v>454</v>
      </c>
      <c r="ESP17" s="140" t="s">
        <v>454</v>
      </c>
      <c r="ESQ17" s="140" t="s">
        <v>454</v>
      </c>
      <c r="ESR17" s="140" t="s">
        <v>454</v>
      </c>
      <c r="ESS17" s="140" t="s">
        <v>454</v>
      </c>
      <c r="EST17" s="140" t="s">
        <v>454</v>
      </c>
      <c r="ESU17" s="140" t="s">
        <v>454</v>
      </c>
      <c r="ESV17" s="140" t="s">
        <v>454</v>
      </c>
      <c r="ESW17" s="140" t="s">
        <v>454</v>
      </c>
      <c r="ESX17" s="140" t="s">
        <v>454</v>
      </c>
      <c r="ESY17" s="140" t="s">
        <v>454</v>
      </c>
      <c r="ESZ17" s="140" t="s">
        <v>454</v>
      </c>
      <c r="ETA17" s="140" t="s">
        <v>454</v>
      </c>
      <c r="ETB17" s="140" t="s">
        <v>454</v>
      </c>
      <c r="ETC17" s="140" t="s">
        <v>454</v>
      </c>
      <c r="ETD17" s="140" t="s">
        <v>454</v>
      </c>
      <c r="ETE17" s="140" t="s">
        <v>454</v>
      </c>
      <c r="ETF17" s="140" t="s">
        <v>454</v>
      </c>
      <c r="ETG17" s="140" t="s">
        <v>454</v>
      </c>
      <c r="ETH17" s="140" t="s">
        <v>454</v>
      </c>
      <c r="ETI17" s="140" t="s">
        <v>454</v>
      </c>
      <c r="ETJ17" s="140" t="s">
        <v>454</v>
      </c>
      <c r="ETK17" s="140" t="s">
        <v>454</v>
      </c>
      <c r="ETL17" s="140" t="s">
        <v>454</v>
      </c>
      <c r="ETM17" s="140" t="s">
        <v>454</v>
      </c>
      <c r="ETN17" s="140" t="s">
        <v>454</v>
      </c>
      <c r="ETO17" s="140" t="s">
        <v>454</v>
      </c>
      <c r="ETP17" s="140" t="s">
        <v>454</v>
      </c>
      <c r="ETQ17" s="140" t="s">
        <v>454</v>
      </c>
      <c r="ETR17" s="140" t="s">
        <v>454</v>
      </c>
      <c r="ETS17" s="140" t="s">
        <v>454</v>
      </c>
      <c r="ETT17" s="140" t="s">
        <v>454</v>
      </c>
      <c r="ETU17" s="140" t="s">
        <v>454</v>
      </c>
      <c r="ETV17" s="140" t="s">
        <v>454</v>
      </c>
      <c r="ETW17" s="140" t="s">
        <v>454</v>
      </c>
      <c r="ETX17" s="140" t="s">
        <v>454</v>
      </c>
      <c r="ETY17" s="140" t="s">
        <v>454</v>
      </c>
      <c r="ETZ17" s="140" t="s">
        <v>454</v>
      </c>
      <c r="EUA17" s="140" t="s">
        <v>454</v>
      </c>
      <c r="EUB17" s="140" t="s">
        <v>454</v>
      </c>
      <c r="EUC17" s="140" t="s">
        <v>454</v>
      </c>
      <c r="EUD17" s="140" t="s">
        <v>454</v>
      </c>
      <c r="EUE17" s="140" t="s">
        <v>454</v>
      </c>
      <c r="EUF17" s="140" t="s">
        <v>454</v>
      </c>
      <c r="EUG17" s="140" t="s">
        <v>454</v>
      </c>
      <c r="EUH17" s="140" t="s">
        <v>454</v>
      </c>
      <c r="EUI17" s="140" t="s">
        <v>454</v>
      </c>
      <c r="EUJ17" s="140" t="s">
        <v>454</v>
      </c>
      <c r="EUK17" s="140" t="s">
        <v>454</v>
      </c>
      <c r="EUL17" s="140" t="s">
        <v>454</v>
      </c>
      <c r="EUM17" s="140" t="s">
        <v>454</v>
      </c>
      <c r="EUN17" s="140" t="s">
        <v>454</v>
      </c>
      <c r="EUO17" s="140" t="s">
        <v>454</v>
      </c>
      <c r="EUP17" s="140" t="s">
        <v>454</v>
      </c>
      <c r="EUQ17" s="140" t="s">
        <v>454</v>
      </c>
      <c r="EUR17" s="140" t="s">
        <v>454</v>
      </c>
      <c r="EUS17" s="140" t="s">
        <v>454</v>
      </c>
      <c r="EUT17" s="140" t="s">
        <v>454</v>
      </c>
      <c r="EUU17" s="140" t="s">
        <v>454</v>
      </c>
      <c r="EUV17" s="140" t="s">
        <v>454</v>
      </c>
      <c r="EUW17" s="140" t="s">
        <v>454</v>
      </c>
      <c r="EUX17" s="140" t="s">
        <v>454</v>
      </c>
      <c r="EUY17" s="140" t="s">
        <v>454</v>
      </c>
      <c r="EUZ17" s="140" t="s">
        <v>454</v>
      </c>
      <c r="EVA17" s="140" t="s">
        <v>454</v>
      </c>
      <c r="EVB17" s="140" t="s">
        <v>454</v>
      </c>
      <c r="EVC17" s="140" t="s">
        <v>454</v>
      </c>
      <c r="EVD17" s="140" t="s">
        <v>454</v>
      </c>
      <c r="EVE17" s="140" t="s">
        <v>454</v>
      </c>
      <c r="EVF17" s="140" t="s">
        <v>454</v>
      </c>
      <c r="EVG17" s="140" t="s">
        <v>454</v>
      </c>
      <c r="EVH17" s="140" t="s">
        <v>454</v>
      </c>
      <c r="EVI17" s="140" t="s">
        <v>454</v>
      </c>
      <c r="EVJ17" s="140" t="s">
        <v>454</v>
      </c>
      <c r="EVK17" s="140" t="s">
        <v>454</v>
      </c>
      <c r="EVL17" s="140" t="s">
        <v>454</v>
      </c>
      <c r="EVM17" s="140" t="s">
        <v>454</v>
      </c>
      <c r="EVN17" s="140" t="s">
        <v>454</v>
      </c>
      <c r="EVO17" s="140" t="s">
        <v>454</v>
      </c>
      <c r="EVP17" s="140" t="s">
        <v>454</v>
      </c>
      <c r="EVQ17" s="140" t="s">
        <v>454</v>
      </c>
      <c r="EVR17" s="140" t="s">
        <v>454</v>
      </c>
      <c r="EVS17" s="140" t="s">
        <v>454</v>
      </c>
      <c r="EVT17" s="140" t="s">
        <v>454</v>
      </c>
      <c r="EVU17" s="140" t="s">
        <v>454</v>
      </c>
      <c r="EVV17" s="140" t="s">
        <v>454</v>
      </c>
      <c r="EVW17" s="140" t="s">
        <v>454</v>
      </c>
      <c r="EVX17" s="140" t="s">
        <v>454</v>
      </c>
      <c r="EVY17" s="140" t="s">
        <v>454</v>
      </c>
      <c r="EVZ17" s="140" t="s">
        <v>454</v>
      </c>
      <c r="EWA17" s="140" t="s">
        <v>454</v>
      </c>
      <c r="EWB17" s="140" t="s">
        <v>454</v>
      </c>
      <c r="EWC17" s="140" t="s">
        <v>454</v>
      </c>
      <c r="EWD17" s="140" t="s">
        <v>454</v>
      </c>
      <c r="EWE17" s="140" t="s">
        <v>454</v>
      </c>
      <c r="EWF17" s="140" t="s">
        <v>454</v>
      </c>
      <c r="EWG17" s="140" t="s">
        <v>454</v>
      </c>
      <c r="EWH17" s="140" t="s">
        <v>454</v>
      </c>
      <c r="EWI17" s="140" t="s">
        <v>454</v>
      </c>
      <c r="EWJ17" s="140" t="s">
        <v>454</v>
      </c>
      <c r="EWK17" s="140" t="s">
        <v>454</v>
      </c>
      <c r="EWL17" s="140" t="s">
        <v>454</v>
      </c>
      <c r="EWM17" s="140" t="s">
        <v>454</v>
      </c>
      <c r="EWN17" s="140" t="s">
        <v>454</v>
      </c>
      <c r="EWO17" s="140" t="s">
        <v>454</v>
      </c>
      <c r="EWP17" s="140" t="s">
        <v>454</v>
      </c>
      <c r="EWQ17" s="140" t="s">
        <v>454</v>
      </c>
      <c r="EWR17" s="140" t="s">
        <v>454</v>
      </c>
      <c r="EWS17" s="140" t="s">
        <v>454</v>
      </c>
      <c r="EWT17" s="140" t="s">
        <v>454</v>
      </c>
      <c r="EWU17" s="140" t="s">
        <v>454</v>
      </c>
      <c r="EWV17" s="140" t="s">
        <v>454</v>
      </c>
      <c r="EWW17" s="140" t="s">
        <v>454</v>
      </c>
      <c r="EWX17" s="140" t="s">
        <v>454</v>
      </c>
      <c r="EWY17" s="140" t="s">
        <v>454</v>
      </c>
      <c r="EWZ17" s="140" t="s">
        <v>454</v>
      </c>
      <c r="EXA17" s="140" t="s">
        <v>454</v>
      </c>
      <c r="EXB17" s="140" t="s">
        <v>454</v>
      </c>
      <c r="EXC17" s="140" t="s">
        <v>454</v>
      </c>
      <c r="EXD17" s="140" t="s">
        <v>454</v>
      </c>
      <c r="EXE17" s="140" t="s">
        <v>454</v>
      </c>
      <c r="EXF17" s="140" t="s">
        <v>454</v>
      </c>
      <c r="EXG17" s="140" t="s">
        <v>454</v>
      </c>
      <c r="EXH17" s="140" t="s">
        <v>454</v>
      </c>
      <c r="EXI17" s="140" t="s">
        <v>454</v>
      </c>
      <c r="EXJ17" s="140" t="s">
        <v>454</v>
      </c>
      <c r="EXK17" s="140" t="s">
        <v>454</v>
      </c>
      <c r="EXL17" s="140" t="s">
        <v>454</v>
      </c>
      <c r="EXM17" s="140" t="s">
        <v>454</v>
      </c>
      <c r="EXN17" s="140" t="s">
        <v>454</v>
      </c>
      <c r="EXO17" s="140" t="s">
        <v>454</v>
      </c>
      <c r="EXP17" s="140" t="s">
        <v>454</v>
      </c>
      <c r="EXQ17" s="140" t="s">
        <v>454</v>
      </c>
      <c r="EXR17" s="140" t="s">
        <v>454</v>
      </c>
      <c r="EXS17" s="140" t="s">
        <v>454</v>
      </c>
      <c r="EXT17" s="140" t="s">
        <v>454</v>
      </c>
      <c r="EXU17" s="140" t="s">
        <v>454</v>
      </c>
      <c r="EXV17" s="140" t="s">
        <v>454</v>
      </c>
      <c r="EXW17" s="140" t="s">
        <v>454</v>
      </c>
      <c r="EXX17" s="140" t="s">
        <v>454</v>
      </c>
      <c r="EXY17" s="140" t="s">
        <v>454</v>
      </c>
      <c r="EXZ17" s="140" t="s">
        <v>454</v>
      </c>
      <c r="EYA17" s="140" t="s">
        <v>454</v>
      </c>
      <c r="EYB17" s="140" t="s">
        <v>454</v>
      </c>
      <c r="EYC17" s="140" t="s">
        <v>454</v>
      </c>
      <c r="EYD17" s="140" t="s">
        <v>454</v>
      </c>
      <c r="EYE17" s="140" t="s">
        <v>454</v>
      </c>
      <c r="EYF17" s="140" t="s">
        <v>454</v>
      </c>
      <c r="EYG17" s="140" t="s">
        <v>454</v>
      </c>
      <c r="EYH17" s="140" t="s">
        <v>454</v>
      </c>
      <c r="EYI17" s="140" t="s">
        <v>454</v>
      </c>
      <c r="EYJ17" s="140" t="s">
        <v>454</v>
      </c>
      <c r="EYK17" s="140" t="s">
        <v>454</v>
      </c>
      <c r="EYL17" s="140" t="s">
        <v>454</v>
      </c>
      <c r="EYM17" s="140" t="s">
        <v>454</v>
      </c>
      <c r="EYN17" s="140" t="s">
        <v>454</v>
      </c>
      <c r="EYO17" s="140" t="s">
        <v>454</v>
      </c>
      <c r="EYP17" s="140" t="s">
        <v>454</v>
      </c>
      <c r="EYQ17" s="140" t="s">
        <v>454</v>
      </c>
      <c r="EYR17" s="140" t="s">
        <v>454</v>
      </c>
      <c r="EYS17" s="140" t="s">
        <v>454</v>
      </c>
      <c r="EYT17" s="140" t="s">
        <v>454</v>
      </c>
      <c r="EYU17" s="140" t="s">
        <v>454</v>
      </c>
      <c r="EYV17" s="140" t="s">
        <v>454</v>
      </c>
      <c r="EYW17" s="140" t="s">
        <v>454</v>
      </c>
      <c r="EYX17" s="140" t="s">
        <v>454</v>
      </c>
      <c r="EYY17" s="140" t="s">
        <v>454</v>
      </c>
      <c r="EYZ17" s="140" t="s">
        <v>454</v>
      </c>
      <c r="EZA17" s="140" t="s">
        <v>454</v>
      </c>
      <c r="EZB17" s="140" t="s">
        <v>454</v>
      </c>
      <c r="EZC17" s="140" t="s">
        <v>454</v>
      </c>
      <c r="EZD17" s="140" t="s">
        <v>454</v>
      </c>
      <c r="EZE17" s="140" t="s">
        <v>454</v>
      </c>
      <c r="EZF17" s="140" t="s">
        <v>454</v>
      </c>
      <c r="EZG17" s="140" t="s">
        <v>454</v>
      </c>
      <c r="EZH17" s="140" t="s">
        <v>454</v>
      </c>
      <c r="EZI17" s="140" t="s">
        <v>454</v>
      </c>
      <c r="EZJ17" s="140" t="s">
        <v>454</v>
      </c>
      <c r="EZK17" s="140" t="s">
        <v>454</v>
      </c>
      <c r="EZL17" s="140" t="s">
        <v>454</v>
      </c>
      <c r="EZM17" s="140" t="s">
        <v>454</v>
      </c>
      <c r="EZN17" s="140" t="s">
        <v>454</v>
      </c>
      <c r="EZO17" s="140" t="s">
        <v>454</v>
      </c>
      <c r="EZP17" s="140" t="s">
        <v>454</v>
      </c>
      <c r="EZQ17" s="140" t="s">
        <v>454</v>
      </c>
      <c r="EZR17" s="140" t="s">
        <v>454</v>
      </c>
      <c r="EZS17" s="140" t="s">
        <v>454</v>
      </c>
      <c r="EZT17" s="140" t="s">
        <v>454</v>
      </c>
      <c r="EZU17" s="140" t="s">
        <v>454</v>
      </c>
      <c r="EZV17" s="140" t="s">
        <v>454</v>
      </c>
      <c r="EZW17" s="140" t="s">
        <v>454</v>
      </c>
      <c r="EZX17" s="140" t="s">
        <v>454</v>
      </c>
      <c r="EZY17" s="140" t="s">
        <v>454</v>
      </c>
      <c r="EZZ17" s="140" t="s">
        <v>454</v>
      </c>
      <c r="FAA17" s="140" t="s">
        <v>454</v>
      </c>
      <c r="FAB17" s="140" t="s">
        <v>454</v>
      </c>
      <c r="FAC17" s="140" t="s">
        <v>454</v>
      </c>
      <c r="FAD17" s="140" t="s">
        <v>454</v>
      </c>
      <c r="FAE17" s="140" t="s">
        <v>454</v>
      </c>
      <c r="FAF17" s="140" t="s">
        <v>454</v>
      </c>
      <c r="FAG17" s="140" t="s">
        <v>454</v>
      </c>
      <c r="FAH17" s="140" t="s">
        <v>454</v>
      </c>
      <c r="FAI17" s="140" t="s">
        <v>454</v>
      </c>
      <c r="FAJ17" s="140" t="s">
        <v>454</v>
      </c>
      <c r="FAK17" s="140" t="s">
        <v>454</v>
      </c>
      <c r="FAL17" s="140" t="s">
        <v>454</v>
      </c>
      <c r="FAM17" s="140" t="s">
        <v>454</v>
      </c>
      <c r="FAN17" s="140" t="s">
        <v>454</v>
      </c>
      <c r="FAO17" s="140" t="s">
        <v>454</v>
      </c>
      <c r="FAP17" s="140" t="s">
        <v>454</v>
      </c>
      <c r="FAQ17" s="140" t="s">
        <v>454</v>
      </c>
      <c r="FAR17" s="140" t="s">
        <v>454</v>
      </c>
      <c r="FAS17" s="140" t="s">
        <v>454</v>
      </c>
      <c r="FAT17" s="140" t="s">
        <v>454</v>
      </c>
      <c r="FAU17" s="140" t="s">
        <v>454</v>
      </c>
      <c r="FAV17" s="140" t="s">
        <v>454</v>
      </c>
      <c r="FAW17" s="140" t="s">
        <v>454</v>
      </c>
      <c r="FAX17" s="140" t="s">
        <v>454</v>
      </c>
      <c r="FAY17" s="140" t="s">
        <v>454</v>
      </c>
      <c r="FAZ17" s="140" t="s">
        <v>454</v>
      </c>
      <c r="FBA17" s="140" t="s">
        <v>454</v>
      </c>
      <c r="FBB17" s="140" t="s">
        <v>454</v>
      </c>
      <c r="FBC17" s="140" t="s">
        <v>454</v>
      </c>
      <c r="FBD17" s="140" t="s">
        <v>454</v>
      </c>
      <c r="FBE17" s="140" t="s">
        <v>454</v>
      </c>
      <c r="FBF17" s="140" t="s">
        <v>454</v>
      </c>
      <c r="FBG17" s="140" t="s">
        <v>454</v>
      </c>
      <c r="FBH17" s="140" t="s">
        <v>454</v>
      </c>
      <c r="FBI17" s="140" t="s">
        <v>454</v>
      </c>
      <c r="FBJ17" s="140" t="s">
        <v>454</v>
      </c>
      <c r="FBK17" s="140" t="s">
        <v>454</v>
      </c>
      <c r="FBL17" s="140" t="s">
        <v>454</v>
      </c>
      <c r="FBM17" s="140" t="s">
        <v>454</v>
      </c>
      <c r="FBN17" s="140" t="s">
        <v>454</v>
      </c>
      <c r="FBO17" s="140" t="s">
        <v>454</v>
      </c>
      <c r="FBP17" s="140" t="s">
        <v>454</v>
      </c>
      <c r="FBQ17" s="140" t="s">
        <v>454</v>
      </c>
      <c r="FBR17" s="140" t="s">
        <v>454</v>
      </c>
      <c r="FBS17" s="140" t="s">
        <v>454</v>
      </c>
      <c r="FBT17" s="140" t="s">
        <v>454</v>
      </c>
      <c r="FBU17" s="140" t="s">
        <v>454</v>
      </c>
      <c r="FBV17" s="140" t="s">
        <v>454</v>
      </c>
      <c r="FBW17" s="140" t="s">
        <v>454</v>
      </c>
      <c r="FBX17" s="140" t="s">
        <v>454</v>
      </c>
      <c r="FBY17" s="140" t="s">
        <v>454</v>
      </c>
      <c r="FBZ17" s="140" t="s">
        <v>454</v>
      </c>
      <c r="FCA17" s="140" t="s">
        <v>454</v>
      </c>
      <c r="FCB17" s="140" t="s">
        <v>454</v>
      </c>
      <c r="FCC17" s="140" t="s">
        <v>454</v>
      </c>
      <c r="FCD17" s="140" t="s">
        <v>454</v>
      </c>
      <c r="FCE17" s="140" t="s">
        <v>454</v>
      </c>
      <c r="FCF17" s="140" t="s">
        <v>454</v>
      </c>
      <c r="FCG17" s="140" t="s">
        <v>454</v>
      </c>
      <c r="FCH17" s="140" t="s">
        <v>454</v>
      </c>
      <c r="FCI17" s="140" t="s">
        <v>454</v>
      </c>
      <c r="FCJ17" s="140" t="s">
        <v>454</v>
      </c>
      <c r="FCK17" s="140" t="s">
        <v>454</v>
      </c>
      <c r="FCL17" s="140" t="s">
        <v>454</v>
      </c>
      <c r="FCM17" s="140" t="s">
        <v>454</v>
      </c>
      <c r="FCN17" s="140" t="s">
        <v>454</v>
      </c>
      <c r="FCO17" s="140" t="s">
        <v>454</v>
      </c>
      <c r="FCP17" s="140" t="s">
        <v>454</v>
      </c>
      <c r="FCQ17" s="140" t="s">
        <v>454</v>
      </c>
      <c r="FCR17" s="140" t="s">
        <v>454</v>
      </c>
      <c r="FCS17" s="140" t="s">
        <v>454</v>
      </c>
      <c r="FCT17" s="140" t="s">
        <v>454</v>
      </c>
      <c r="FCU17" s="140" t="s">
        <v>454</v>
      </c>
      <c r="FCV17" s="140" t="s">
        <v>454</v>
      </c>
      <c r="FCW17" s="140" t="s">
        <v>454</v>
      </c>
      <c r="FCX17" s="140" t="s">
        <v>454</v>
      </c>
      <c r="FCY17" s="140" t="s">
        <v>454</v>
      </c>
      <c r="FCZ17" s="140" t="s">
        <v>454</v>
      </c>
      <c r="FDA17" s="140" t="s">
        <v>454</v>
      </c>
      <c r="FDB17" s="140" t="s">
        <v>454</v>
      </c>
      <c r="FDC17" s="140" t="s">
        <v>454</v>
      </c>
      <c r="FDD17" s="140" t="s">
        <v>454</v>
      </c>
      <c r="FDE17" s="140" t="s">
        <v>454</v>
      </c>
      <c r="FDF17" s="140" t="s">
        <v>454</v>
      </c>
      <c r="FDG17" s="140" t="s">
        <v>454</v>
      </c>
      <c r="FDH17" s="140" t="s">
        <v>454</v>
      </c>
      <c r="FDI17" s="140" t="s">
        <v>454</v>
      </c>
      <c r="FDJ17" s="140" t="s">
        <v>454</v>
      </c>
      <c r="FDK17" s="140" t="s">
        <v>454</v>
      </c>
      <c r="FDL17" s="140" t="s">
        <v>454</v>
      </c>
      <c r="FDM17" s="140" t="s">
        <v>454</v>
      </c>
      <c r="FDN17" s="140" t="s">
        <v>454</v>
      </c>
      <c r="FDO17" s="140" t="s">
        <v>454</v>
      </c>
      <c r="FDP17" s="140" t="s">
        <v>454</v>
      </c>
      <c r="FDQ17" s="140" t="s">
        <v>454</v>
      </c>
      <c r="FDR17" s="140" t="s">
        <v>454</v>
      </c>
      <c r="FDS17" s="140" t="s">
        <v>454</v>
      </c>
      <c r="FDT17" s="140" t="s">
        <v>454</v>
      </c>
      <c r="FDU17" s="140" t="s">
        <v>454</v>
      </c>
      <c r="FDV17" s="140" t="s">
        <v>454</v>
      </c>
      <c r="FDW17" s="140" t="s">
        <v>454</v>
      </c>
      <c r="FDX17" s="140" t="s">
        <v>454</v>
      </c>
      <c r="FDY17" s="140" t="s">
        <v>454</v>
      </c>
      <c r="FDZ17" s="140" t="s">
        <v>454</v>
      </c>
      <c r="FEA17" s="140" t="s">
        <v>454</v>
      </c>
      <c r="FEB17" s="140" t="s">
        <v>454</v>
      </c>
      <c r="FEC17" s="140" t="s">
        <v>454</v>
      </c>
      <c r="FED17" s="140" t="s">
        <v>454</v>
      </c>
      <c r="FEE17" s="140" t="s">
        <v>454</v>
      </c>
      <c r="FEF17" s="140" t="s">
        <v>454</v>
      </c>
      <c r="FEG17" s="140" t="s">
        <v>454</v>
      </c>
      <c r="FEH17" s="140" t="s">
        <v>454</v>
      </c>
      <c r="FEI17" s="140" t="s">
        <v>454</v>
      </c>
      <c r="FEJ17" s="140" t="s">
        <v>454</v>
      </c>
      <c r="FEK17" s="140" t="s">
        <v>454</v>
      </c>
      <c r="FEL17" s="140" t="s">
        <v>454</v>
      </c>
      <c r="FEM17" s="140" t="s">
        <v>454</v>
      </c>
      <c r="FEN17" s="140" t="s">
        <v>454</v>
      </c>
      <c r="FEO17" s="140" t="s">
        <v>454</v>
      </c>
      <c r="FEP17" s="140" t="s">
        <v>454</v>
      </c>
      <c r="FEQ17" s="140" t="s">
        <v>454</v>
      </c>
      <c r="FER17" s="140" t="s">
        <v>454</v>
      </c>
      <c r="FES17" s="140" t="s">
        <v>454</v>
      </c>
      <c r="FET17" s="140" t="s">
        <v>454</v>
      </c>
      <c r="FEU17" s="140" t="s">
        <v>454</v>
      </c>
      <c r="FEV17" s="140" t="s">
        <v>454</v>
      </c>
      <c r="FEW17" s="140" t="s">
        <v>454</v>
      </c>
      <c r="FEX17" s="140" t="s">
        <v>454</v>
      </c>
      <c r="FEY17" s="140" t="s">
        <v>454</v>
      </c>
      <c r="FEZ17" s="140" t="s">
        <v>454</v>
      </c>
      <c r="FFA17" s="140" t="s">
        <v>454</v>
      </c>
      <c r="FFB17" s="140" t="s">
        <v>454</v>
      </c>
      <c r="FFC17" s="140" t="s">
        <v>454</v>
      </c>
      <c r="FFD17" s="140" t="s">
        <v>454</v>
      </c>
      <c r="FFE17" s="140" t="s">
        <v>454</v>
      </c>
      <c r="FFF17" s="140" t="s">
        <v>454</v>
      </c>
      <c r="FFG17" s="140" t="s">
        <v>454</v>
      </c>
      <c r="FFH17" s="140" t="s">
        <v>454</v>
      </c>
      <c r="FFI17" s="140" t="s">
        <v>454</v>
      </c>
      <c r="FFJ17" s="140" t="s">
        <v>454</v>
      </c>
      <c r="FFK17" s="140" t="s">
        <v>454</v>
      </c>
      <c r="FFL17" s="140" t="s">
        <v>454</v>
      </c>
      <c r="FFM17" s="140" t="s">
        <v>454</v>
      </c>
      <c r="FFN17" s="140" t="s">
        <v>454</v>
      </c>
      <c r="FFO17" s="140" t="s">
        <v>454</v>
      </c>
      <c r="FFP17" s="140" t="s">
        <v>454</v>
      </c>
      <c r="FFQ17" s="140" t="s">
        <v>454</v>
      </c>
      <c r="FFR17" s="140" t="s">
        <v>454</v>
      </c>
      <c r="FFS17" s="140" t="s">
        <v>454</v>
      </c>
      <c r="FFT17" s="140" t="s">
        <v>454</v>
      </c>
      <c r="FFU17" s="140" t="s">
        <v>454</v>
      </c>
      <c r="FFV17" s="140" t="s">
        <v>454</v>
      </c>
      <c r="FFW17" s="140" t="s">
        <v>454</v>
      </c>
      <c r="FFX17" s="140" t="s">
        <v>454</v>
      </c>
      <c r="FFY17" s="140" t="s">
        <v>454</v>
      </c>
      <c r="FFZ17" s="140" t="s">
        <v>454</v>
      </c>
      <c r="FGA17" s="140" t="s">
        <v>454</v>
      </c>
      <c r="FGB17" s="140" t="s">
        <v>454</v>
      </c>
      <c r="FGC17" s="140" t="s">
        <v>454</v>
      </c>
      <c r="FGD17" s="140" t="s">
        <v>454</v>
      </c>
      <c r="FGE17" s="140" t="s">
        <v>454</v>
      </c>
      <c r="FGF17" s="140" t="s">
        <v>454</v>
      </c>
      <c r="FGG17" s="140" t="s">
        <v>454</v>
      </c>
      <c r="FGH17" s="140" t="s">
        <v>454</v>
      </c>
      <c r="FGI17" s="140" t="s">
        <v>454</v>
      </c>
      <c r="FGJ17" s="140" t="s">
        <v>454</v>
      </c>
      <c r="FGK17" s="140" t="s">
        <v>454</v>
      </c>
      <c r="FGL17" s="140" t="s">
        <v>454</v>
      </c>
      <c r="FGM17" s="140" t="s">
        <v>454</v>
      </c>
      <c r="FGN17" s="140" t="s">
        <v>454</v>
      </c>
      <c r="FGO17" s="140" t="s">
        <v>454</v>
      </c>
      <c r="FGP17" s="140" t="s">
        <v>454</v>
      </c>
      <c r="FGQ17" s="140" t="s">
        <v>454</v>
      </c>
      <c r="FGR17" s="140" t="s">
        <v>454</v>
      </c>
      <c r="FGS17" s="140" t="s">
        <v>454</v>
      </c>
      <c r="FGT17" s="140" t="s">
        <v>454</v>
      </c>
      <c r="FGU17" s="140" t="s">
        <v>454</v>
      </c>
      <c r="FGV17" s="140" t="s">
        <v>454</v>
      </c>
      <c r="FGW17" s="140" t="s">
        <v>454</v>
      </c>
      <c r="FGX17" s="140" t="s">
        <v>454</v>
      </c>
      <c r="FGY17" s="140" t="s">
        <v>454</v>
      </c>
      <c r="FGZ17" s="140" t="s">
        <v>454</v>
      </c>
      <c r="FHA17" s="140" t="s">
        <v>454</v>
      </c>
      <c r="FHB17" s="140" t="s">
        <v>454</v>
      </c>
      <c r="FHC17" s="140" t="s">
        <v>454</v>
      </c>
      <c r="FHD17" s="140" t="s">
        <v>454</v>
      </c>
      <c r="FHE17" s="140" t="s">
        <v>454</v>
      </c>
      <c r="FHF17" s="140" t="s">
        <v>454</v>
      </c>
      <c r="FHG17" s="140" t="s">
        <v>454</v>
      </c>
      <c r="FHH17" s="140" t="s">
        <v>454</v>
      </c>
      <c r="FHI17" s="140" t="s">
        <v>454</v>
      </c>
      <c r="FHJ17" s="140" t="s">
        <v>454</v>
      </c>
      <c r="FHK17" s="140" t="s">
        <v>454</v>
      </c>
      <c r="FHL17" s="140" t="s">
        <v>454</v>
      </c>
      <c r="FHM17" s="140" t="s">
        <v>454</v>
      </c>
      <c r="FHN17" s="140" t="s">
        <v>454</v>
      </c>
      <c r="FHO17" s="140" t="s">
        <v>454</v>
      </c>
      <c r="FHP17" s="140" t="s">
        <v>454</v>
      </c>
      <c r="FHQ17" s="140" t="s">
        <v>454</v>
      </c>
      <c r="FHR17" s="140" t="s">
        <v>454</v>
      </c>
      <c r="FHS17" s="140" t="s">
        <v>454</v>
      </c>
      <c r="FHT17" s="140" t="s">
        <v>454</v>
      </c>
      <c r="FHU17" s="140" t="s">
        <v>454</v>
      </c>
      <c r="FHV17" s="140" t="s">
        <v>454</v>
      </c>
      <c r="FHW17" s="140" t="s">
        <v>454</v>
      </c>
      <c r="FHX17" s="140" t="s">
        <v>454</v>
      </c>
      <c r="FHY17" s="140" t="s">
        <v>454</v>
      </c>
      <c r="FHZ17" s="140" t="s">
        <v>454</v>
      </c>
      <c r="FIA17" s="140" t="s">
        <v>454</v>
      </c>
      <c r="FIB17" s="140" t="s">
        <v>454</v>
      </c>
      <c r="FIC17" s="140" t="s">
        <v>454</v>
      </c>
      <c r="FID17" s="140" t="s">
        <v>454</v>
      </c>
      <c r="FIE17" s="140" t="s">
        <v>454</v>
      </c>
      <c r="FIF17" s="140" t="s">
        <v>454</v>
      </c>
      <c r="FIG17" s="140" t="s">
        <v>454</v>
      </c>
      <c r="FIH17" s="140" t="s">
        <v>454</v>
      </c>
      <c r="FII17" s="140" t="s">
        <v>454</v>
      </c>
      <c r="FIJ17" s="140" t="s">
        <v>454</v>
      </c>
      <c r="FIK17" s="140" t="s">
        <v>454</v>
      </c>
      <c r="FIL17" s="140" t="s">
        <v>454</v>
      </c>
      <c r="FIM17" s="140" t="s">
        <v>454</v>
      </c>
      <c r="FIN17" s="140" t="s">
        <v>454</v>
      </c>
      <c r="FIO17" s="140" t="s">
        <v>454</v>
      </c>
      <c r="FIP17" s="140" t="s">
        <v>454</v>
      </c>
      <c r="FIQ17" s="140" t="s">
        <v>454</v>
      </c>
      <c r="FIR17" s="140" t="s">
        <v>454</v>
      </c>
      <c r="FIS17" s="140" t="s">
        <v>454</v>
      </c>
      <c r="FIT17" s="140" t="s">
        <v>454</v>
      </c>
      <c r="FIU17" s="140" t="s">
        <v>454</v>
      </c>
      <c r="FIV17" s="140" t="s">
        <v>454</v>
      </c>
      <c r="FIW17" s="140" t="s">
        <v>454</v>
      </c>
      <c r="FIX17" s="140" t="s">
        <v>454</v>
      </c>
      <c r="FIY17" s="140" t="s">
        <v>454</v>
      </c>
      <c r="FIZ17" s="140" t="s">
        <v>454</v>
      </c>
      <c r="FJA17" s="140" t="s">
        <v>454</v>
      </c>
      <c r="FJB17" s="140" t="s">
        <v>454</v>
      </c>
      <c r="FJC17" s="140" t="s">
        <v>454</v>
      </c>
      <c r="FJD17" s="140" t="s">
        <v>454</v>
      </c>
      <c r="FJE17" s="140" t="s">
        <v>454</v>
      </c>
      <c r="FJF17" s="140" t="s">
        <v>454</v>
      </c>
      <c r="FJG17" s="140" t="s">
        <v>454</v>
      </c>
      <c r="FJH17" s="140" t="s">
        <v>454</v>
      </c>
      <c r="FJI17" s="140" t="s">
        <v>454</v>
      </c>
      <c r="FJJ17" s="140" t="s">
        <v>454</v>
      </c>
      <c r="FJK17" s="140" t="s">
        <v>454</v>
      </c>
      <c r="FJL17" s="140" t="s">
        <v>454</v>
      </c>
      <c r="FJM17" s="140" t="s">
        <v>454</v>
      </c>
      <c r="FJN17" s="140" t="s">
        <v>454</v>
      </c>
      <c r="FJO17" s="140" t="s">
        <v>454</v>
      </c>
      <c r="FJP17" s="140" t="s">
        <v>454</v>
      </c>
      <c r="FJQ17" s="140" t="s">
        <v>454</v>
      </c>
      <c r="FJR17" s="140" t="s">
        <v>454</v>
      </c>
      <c r="FJS17" s="140" t="s">
        <v>454</v>
      </c>
      <c r="FJT17" s="140" t="s">
        <v>454</v>
      </c>
      <c r="FJU17" s="140" t="s">
        <v>454</v>
      </c>
      <c r="FJV17" s="140" t="s">
        <v>454</v>
      </c>
      <c r="FJW17" s="140" t="s">
        <v>454</v>
      </c>
      <c r="FJX17" s="140" t="s">
        <v>454</v>
      </c>
      <c r="FJY17" s="140" t="s">
        <v>454</v>
      </c>
      <c r="FJZ17" s="140" t="s">
        <v>454</v>
      </c>
      <c r="FKA17" s="140" t="s">
        <v>454</v>
      </c>
      <c r="FKB17" s="140" t="s">
        <v>454</v>
      </c>
      <c r="FKC17" s="140" t="s">
        <v>454</v>
      </c>
      <c r="FKD17" s="140" t="s">
        <v>454</v>
      </c>
      <c r="FKE17" s="140" t="s">
        <v>454</v>
      </c>
      <c r="FKF17" s="140" t="s">
        <v>454</v>
      </c>
      <c r="FKG17" s="140" t="s">
        <v>454</v>
      </c>
      <c r="FKH17" s="140" t="s">
        <v>454</v>
      </c>
      <c r="FKI17" s="140" t="s">
        <v>454</v>
      </c>
      <c r="FKJ17" s="140" t="s">
        <v>454</v>
      </c>
      <c r="FKK17" s="140" t="s">
        <v>454</v>
      </c>
      <c r="FKL17" s="140" t="s">
        <v>454</v>
      </c>
      <c r="FKM17" s="140" t="s">
        <v>454</v>
      </c>
      <c r="FKN17" s="140" t="s">
        <v>454</v>
      </c>
      <c r="FKO17" s="140" t="s">
        <v>454</v>
      </c>
      <c r="FKP17" s="140" t="s">
        <v>454</v>
      </c>
      <c r="FKQ17" s="140" t="s">
        <v>454</v>
      </c>
      <c r="FKR17" s="140" t="s">
        <v>454</v>
      </c>
      <c r="FKS17" s="140" t="s">
        <v>454</v>
      </c>
      <c r="FKT17" s="140" t="s">
        <v>454</v>
      </c>
      <c r="FKU17" s="140" t="s">
        <v>454</v>
      </c>
      <c r="FKV17" s="140" t="s">
        <v>454</v>
      </c>
      <c r="FKW17" s="140" t="s">
        <v>454</v>
      </c>
      <c r="FKX17" s="140" t="s">
        <v>454</v>
      </c>
      <c r="FKY17" s="140" t="s">
        <v>454</v>
      </c>
      <c r="FKZ17" s="140" t="s">
        <v>454</v>
      </c>
      <c r="FLA17" s="140" t="s">
        <v>454</v>
      </c>
      <c r="FLB17" s="140" t="s">
        <v>454</v>
      </c>
      <c r="FLC17" s="140" t="s">
        <v>454</v>
      </c>
      <c r="FLD17" s="140" t="s">
        <v>454</v>
      </c>
      <c r="FLE17" s="140" t="s">
        <v>454</v>
      </c>
      <c r="FLF17" s="140" t="s">
        <v>454</v>
      </c>
      <c r="FLG17" s="140" t="s">
        <v>454</v>
      </c>
      <c r="FLH17" s="140" t="s">
        <v>454</v>
      </c>
      <c r="FLI17" s="140" t="s">
        <v>454</v>
      </c>
      <c r="FLJ17" s="140" t="s">
        <v>454</v>
      </c>
      <c r="FLK17" s="140" t="s">
        <v>454</v>
      </c>
      <c r="FLL17" s="140" t="s">
        <v>454</v>
      </c>
      <c r="FLM17" s="140" t="s">
        <v>454</v>
      </c>
      <c r="FLN17" s="140" t="s">
        <v>454</v>
      </c>
      <c r="FLO17" s="140" t="s">
        <v>454</v>
      </c>
      <c r="FLP17" s="140" t="s">
        <v>454</v>
      </c>
      <c r="FLQ17" s="140" t="s">
        <v>454</v>
      </c>
      <c r="FLR17" s="140" t="s">
        <v>454</v>
      </c>
      <c r="FLS17" s="140" t="s">
        <v>454</v>
      </c>
      <c r="FLT17" s="140" t="s">
        <v>454</v>
      </c>
      <c r="FLU17" s="140" t="s">
        <v>454</v>
      </c>
      <c r="FLV17" s="140" t="s">
        <v>454</v>
      </c>
      <c r="FLW17" s="140" t="s">
        <v>454</v>
      </c>
      <c r="FLX17" s="140" t="s">
        <v>454</v>
      </c>
      <c r="FLY17" s="140" t="s">
        <v>454</v>
      </c>
      <c r="FLZ17" s="140" t="s">
        <v>454</v>
      </c>
      <c r="FMA17" s="140" t="s">
        <v>454</v>
      </c>
      <c r="FMB17" s="140" t="s">
        <v>454</v>
      </c>
      <c r="FMC17" s="140" t="s">
        <v>454</v>
      </c>
      <c r="FMD17" s="140" t="s">
        <v>454</v>
      </c>
      <c r="FME17" s="140" t="s">
        <v>454</v>
      </c>
      <c r="FMF17" s="140" t="s">
        <v>454</v>
      </c>
      <c r="FMG17" s="140" t="s">
        <v>454</v>
      </c>
      <c r="FMH17" s="140" t="s">
        <v>454</v>
      </c>
      <c r="FMI17" s="140" t="s">
        <v>454</v>
      </c>
      <c r="FMJ17" s="140" t="s">
        <v>454</v>
      </c>
      <c r="FMK17" s="140" t="s">
        <v>454</v>
      </c>
      <c r="FML17" s="140" t="s">
        <v>454</v>
      </c>
      <c r="FMM17" s="140" t="s">
        <v>454</v>
      </c>
      <c r="FMN17" s="140" t="s">
        <v>454</v>
      </c>
      <c r="FMO17" s="140" t="s">
        <v>454</v>
      </c>
      <c r="FMP17" s="140" t="s">
        <v>454</v>
      </c>
      <c r="FMQ17" s="140" t="s">
        <v>454</v>
      </c>
      <c r="FMR17" s="140" t="s">
        <v>454</v>
      </c>
      <c r="FMS17" s="140" t="s">
        <v>454</v>
      </c>
      <c r="FMT17" s="140" t="s">
        <v>454</v>
      </c>
      <c r="FMU17" s="140" t="s">
        <v>454</v>
      </c>
      <c r="FMV17" s="140" t="s">
        <v>454</v>
      </c>
      <c r="FMW17" s="140" t="s">
        <v>454</v>
      </c>
      <c r="FMX17" s="140" t="s">
        <v>454</v>
      </c>
      <c r="FMY17" s="140" t="s">
        <v>454</v>
      </c>
      <c r="FMZ17" s="140" t="s">
        <v>454</v>
      </c>
      <c r="FNA17" s="140" t="s">
        <v>454</v>
      </c>
      <c r="FNB17" s="140" t="s">
        <v>454</v>
      </c>
      <c r="FNC17" s="140" t="s">
        <v>454</v>
      </c>
      <c r="FND17" s="140" t="s">
        <v>454</v>
      </c>
      <c r="FNE17" s="140" t="s">
        <v>454</v>
      </c>
      <c r="FNF17" s="140" t="s">
        <v>454</v>
      </c>
      <c r="FNG17" s="140" t="s">
        <v>454</v>
      </c>
      <c r="FNH17" s="140" t="s">
        <v>454</v>
      </c>
      <c r="FNI17" s="140" t="s">
        <v>454</v>
      </c>
      <c r="FNJ17" s="140" t="s">
        <v>454</v>
      </c>
      <c r="FNK17" s="140" t="s">
        <v>454</v>
      </c>
      <c r="FNL17" s="140" t="s">
        <v>454</v>
      </c>
      <c r="FNM17" s="140" t="s">
        <v>454</v>
      </c>
      <c r="FNN17" s="140" t="s">
        <v>454</v>
      </c>
      <c r="FNO17" s="140" t="s">
        <v>454</v>
      </c>
      <c r="FNP17" s="140" t="s">
        <v>454</v>
      </c>
      <c r="FNQ17" s="140" t="s">
        <v>454</v>
      </c>
      <c r="FNR17" s="140" t="s">
        <v>454</v>
      </c>
      <c r="FNS17" s="140" t="s">
        <v>454</v>
      </c>
      <c r="FNT17" s="140" t="s">
        <v>454</v>
      </c>
      <c r="FNU17" s="140" t="s">
        <v>454</v>
      </c>
      <c r="FNV17" s="140" t="s">
        <v>454</v>
      </c>
      <c r="FNW17" s="140" t="s">
        <v>454</v>
      </c>
      <c r="FNX17" s="140" t="s">
        <v>454</v>
      </c>
      <c r="FNY17" s="140" t="s">
        <v>454</v>
      </c>
      <c r="FNZ17" s="140" t="s">
        <v>454</v>
      </c>
      <c r="FOA17" s="140" t="s">
        <v>454</v>
      </c>
      <c r="FOB17" s="140" t="s">
        <v>454</v>
      </c>
      <c r="FOC17" s="140" t="s">
        <v>454</v>
      </c>
      <c r="FOD17" s="140" t="s">
        <v>454</v>
      </c>
      <c r="FOE17" s="140" t="s">
        <v>454</v>
      </c>
      <c r="FOF17" s="140" t="s">
        <v>454</v>
      </c>
      <c r="FOG17" s="140" t="s">
        <v>454</v>
      </c>
      <c r="FOH17" s="140" t="s">
        <v>454</v>
      </c>
      <c r="FOI17" s="140" t="s">
        <v>454</v>
      </c>
      <c r="FOJ17" s="140" t="s">
        <v>454</v>
      </c>
      <c r="FOK17" s="140" t="s">
        <v>454</v>
      </c>
      <c r="FOL17" s="140" t="s">
        <v>454</v>
      </c>
      <c r="FOM17" s="140" t="s">
        <v>454</v>
      </c>
      <c r="FON17" s="140" t="s">
        <v>454</v>
      </c>
      <c r="FOO17" s="140" t="s">
        <v>454</v>
      </c>
      <c r="FOP17" s="140" t="s">
        <v>454</v>
      </c>
      <c r="FOQ17" s="140" t="s">
        <v>454</v>
      </c>
      <c r="FOR17" s="140" t="s">
        <v>454</v>
      </c>
      <c r="FOS17" s="140" t="s">
        <v>454</v>
      </c>
      <c r="FOT17" s="140" t="s">
        <v>454</v>
      </c>
      <c r="FOU17" s="140" t="s">
        <v>454</v>
      </c>
      <c r="FOV17" s="140" t="s">
        <v>454</v>
      </c>
      <c r="FOW17" s="140" t="s">
        <v>454</v>
      </c>
      <c r="FOX17" s="140" t="s">
        <v>454</v>
      </c>
      <c r="FOY17" s="140" t="s">
        <v>454</v>
      </c>
      <c r="FOZ17" s="140" t="s">
        <v>454</v>
      </c>
      <c r="FPA17" s="140" t="s">
        <v>454</v>
      </c>
      <c r="FPB17" s="140" t="s">
        <v>454</v>
      </c>
      <c r="FPC17" s="140" t="s">
        <v>454</v>
      </c>
      <c r="FPD17" s="140" t="s">
        <v>454</v>
      </c>
      <c r="FPE17" s="140" t="s">
        <v>454</v>
      </c>
      <c r="FPF17" s="140" t="s">
        <v>454</v>
      </c>
      <c r="FPG17" s="140" t="s">
        <v>454</v>
      </c>
      <c r="FPH17" s="140" t="s">
        <v>454</v>
      </c>
      <c r="FPI17" s="140" t="s">
        <v>454</v>
      </c>
      <c r="FPJ17" s="140" t="s">
        <v>454</v>
      </c>
      <c r="FPK17" s="140" t="s">
        <v>454</v>
      </c>
      <c r="FPL17" s="140" t="s">
        <v>454</v>
      </c>
      <c r="FPM17" s="140" t="s">
        <v>454</v>
      </c>
      <c r="FPN17" s="140" t="s">
        <v>454</v>
      </c>
      <c r="FPO17" s="140" t="s">
        <v>454</v>
      </c>
      <c r="FPP17" s="140" t="s">
        <v>454</v>
      </c>
      <c r="FPQ17" s="140" t="s">
        <v>454</v>
      </c>
      <c r="FPR17" s="140" t="s">
        <v>454</v>
      </c>
      <c r="FPS17" s="140" t="s">
        <v>454</v>
      </c>
      <c r="FPT17" s="140" t="s">
        <v>454</v>
      </c>
      <c r="FPU17" s="140" t="s">
        <v>454</v>
      </c>
      <c r="FPV17" s="140" t="s">
        <v>454</v>
      </c>
      <c r="FPW17" s="140" t="s">
        <v>454</v>
      </c>
      <c r="FPX17" s="140" t="s">
        <v>454</v>
      </c>
      <c r="FPY17" s="140" t="s">
        <v>454</v>
      </c>
      <c r="FPZ17" s="140" t="s">
        <v>454</v>
      </c>
      <c r="FQA17" s="140" t="s">
        <v>454</v>
      </c>
      <c r="FQB17" s="140" t="s">
        <v>454</v>
      </c>
      <c r="FQC17" s="140" t="s">
        <v>454</v>
      </c>
      <c r="FQD17" s="140" t="s">
        <v>454</v>
      </c>
      <c r="FQE17" s="140" t="s">
        <v>454</v>
      </c>
      <c r="FQF17" s="140" t="s">
        <v>454</v>
      </c>
      <c r="FQG17" s="140" t="s">
        <v>454</v>
      </c>
      <c r="FQH17" s="140" t="s">
        <v>454</v>
      </c>
      <c r="FQI17" s="140" t="s">
        <v>454</v>
      </c>
      <c r="FQJ17" s="140" t="s">
        <v>454</v>
      </c>
      <c r="FQK17" s="140" t="s">
        <v>454</v>
      </c>
      <c r="FQL17" s="140" t="s">
        <v>454</v>
      </c>
      <c r="FQM17" s="140" t="s">
        <v>454</v>
      </c>
      <c r="FQN17" s="140" t="s">
        <v>454</v>
      </c>
      <c r="FQO17" s="140" t="s">
        <v>454</v>
      </c>
      <c r="FQP17" s="140" t="s">
        <v>454</v>
      </c>
      <c r="FQQ17" s="140" t="s">
        <v>454</v>
      </c>
      <c r="FQR17" s="140" t="s">
        <v>454</v>
      </c>
      <c r="FQS17" s="140" t="s">
        <v>454</v>
      </c>
      <c r="FQT17" s="140" t="s">
        <v>454</v>
      </c>
      <c r="FQU17" s="140" t="s">
        <v>454</v>
      </c>
      <c r="FQV17" s="140" t="s">
        <v>454</v>
      </c>
      <c r="FQW17" s="140" t="s">
        <v>454</v>
      </c>
      <c r="FQX17" s="140" t="s">
        <v>454</v>
      </c>
      <c r="FQY17" s="140" t="s">
        <v>454</v>
      </c>
      <c r="FQZ17" s="140" t="s">
        <v>454</v>
      </c>
      <c r="FRA17" s="140" t="s">
        <v>454</v>
      </c>
      <c r="FRB17" s="140" t="s">
        <v>454</v>
      </c>
      <c r="FRC17" s="140" t="s">
        <v>454</v>
      </c>
      <c r="FRD17" s="140" t="s">
        <v>454</v>
      </c>
      <c r="FRE17" s="140" t="s">
        <v>454</v>
      </c>
      <c r="FRF17" s="140" t="s">
        <v>454</v>
      </c>
      <c r="FRG17" s="140" t="s">
        <v>454</v>
      </c>
      <c r="FRH17" s="140" t="s">
        <v>454</v>
      </c>
      <c r="FRI17" s="140" t="s">
        <v>454</v>
      </c>
      <c r="FRJ17" s="140" t="s">
        <v>454</v>
      </c>
      <c r="FRK17" s="140" t="s">
        <v>454</v>
      </c>
      <c r="FRL17" s="140" t="s">
        <v>454</v>
      </c>
      <c r="FRM17" s="140" t="s">
        <v>454</v>
      </c>
      <c r="FRN17" s="140" t="s">
        <v>454</v>
      </c>
      <c r="FRO17" s="140" t="s">
        <v>454</v>
      </c>
      <c r="FRP17" s="140" t="s">
        <v>454</v>
      </c>
      <c r="FRQ17" s="140" t="s">
        <v>454</v>
      </c>
      <c r="FRR17" s="140" t="s">
        <v>454</v>
      </c>
      <c r="FRS17" s="140" t="s">
        <v>454</v>
      </c>
      <c r="FRT17" s="140" t="s">
        <v>454</v>
      </c>
      <c r="FRU17" s="140" t="s">
        <v>454</v>
      </c>
      <c r="FRV17" s="140" t="s">
        <v>454</v>
      </c>
      <c r="FRW17" s="140" t="s">
        <v>454</v>
      </c>
      <c r="FRX17" s="140" t="s">
        <v>454</v>
      </c>
      <c r="FRY17" s="140" t="s">
        <v>454</v>
      </c>
      <c r="FRZ17" s="140" t="s">
        <v>454</v>
      </c>
      <c r="FSA17" s="140" t="s">
        <v>454</v>
      </c>
      <c r="FSB17" s="140" t="s">
        <v>454</v>
      </c>
      <c r="FSC17" s="140" t="s">
        <v>454</v>
      </c>
      <c r="FSD17" s="140" t="s">
        <v>454</v>
      </c>
      <c r="FSE17" s="140" t="s">
        <v>454</v>
      </c>
      <c r="FSF17" s="140" t="s">
        <v>454</v>
      </c>
      <c r="FSG17" s="140" t="s">
        <v>454</v>
      </c>
      <c r="FSH17" s="140" t="s">
        <v>454</v>
      </c>
      <c r="FSI17" s="140" t="s">
        <v>454</v>
      </c>
      <c r="FSJ17" s="140" t="s">
        <v>454</v>
      </c>
      <c r="FSK17" s="140" t="s">
        <v>454</v>
      </c>
      <c r="FSL17" s="140" t="s">
        <v>454</v>
      </c>
      <c r="FSM17" s="140" t="s">
        <v>454</v>
      </c>
      <c r="FSN17" s="140" t="s">
        <v>454</v>
      </c>
      <c r="FSO17" s="140" t="s">
        <v>454</v>
      </c>
      <c r="FSP17" s="140" t="s">
        <v>454</v>
      </c>
      <c r="FSQ17" s="140" t="s">
        <v>454</v>
      </c>
      <c r="FSR17" s="140" t="s">
        <v>454</v>
      </c>
      <c r="FSS17" s="140" t="s">
        <v>454</v>
      </c>
      <c r="FST17" s="140" t="s">
        <v>454</v>
      </c>
      <c r="FSU17" s="140" t="s">
        <v>454</v>
      </c>
      <c r="FSV17" s="140" t="s">
        <v>454</v>
      </c>
      <c r="FSW17" s="140" t="s">
        <v>454</v>
      </c>
      <c r="FSX17" s="140" t="s">
        <v>454</v>
      </c>
      <c r="FSY17" s="140" t="s">
        <v>454</v>
      </c>
      <c r="FSZ17" s="140" t="s">
        <v>454</v>
      </c>
      <c r="FTA17" s="140" t="s">
        <v>454</v>
      </c>
      <c r="FTB17" s="140" t="s">
        <v>454</v>
      </c>
      <c r="FTC17" s="140" t="s">
        <v>454</v>
      </c>
      <c r="FTD17" s="140" t="s">
        <v>454</v>
      </c>
      <c r="FTE17" s="140" t="s">
        <v>454</v>
      </c>
      <c r="FTF17" s="140" t="s">
        <v>454</v>
      </c>
      <c r="FTG17" s="140" t="s">
        <v>454</v>
      </c>
      <c r="FTH17" s="140" t="s">
        <v>454</v>
      </c>
      <c r="FTI17" s="140" t="s">
        <v>454</v>
      </c>
      <c r="FTJ17" s="140" t="s">
        <v>454</v>
      </c>
      <c r="FTK17" s="140" t="s">
        <v>454</v>
      </c>
      <c r="FTL17" s="140" t="s">
        <v>454</v>
      </c>
      <c r="FTM17" s="140" t="s">
        <v>454</v>
      </c>
      <c r="FTN17" s="140" t="s">
        <v>454</v>
      </c>
      <c r="FTO17" s="140" t="s">
        <v>454</v>
      </c>
      <c r="FTP17" s="140" t="s">
        <v>454</v>
      </c>
      <c r="FTQ17" s="140" t="s">
        <v>454</v>
      </c>
      <c r="FTR17" s="140" t="s">
        <v>454</v>
      </c>
      <c r="FTS17" s="140" t="s">
        <v>454</v>
      </c>
      <c r="FTT17" s="140" t="s">
        <v>454</v>
      </c>
      <c r="FTU17" s="140" t="s">
        <v>454</v>
      </c>
      <c r="FTV17" s="140" t="s">
        <v>454</v>
      </c>
      <c r="FTW17" s="140" t="s">
        <v>454</v>
      </c>
      <c r="FTX17" s="140" t="s">
        <v>454</v>
      </c>
      <c r="FTY17" s="140" t="s">
        <v>454</v>
      </c>
      <c r="FTZ17" s="140" t="s">
        <v>454</v>
      </c>
      <c r="FUA17" s="140" t="s">
        <v>454</v>
      </c>
      <c r="FUB17" s="140" t="s">
        <v>454</v>
      </c>
      <c r="FUC17" s="140" t="s">
        <v>454</v>
      </c>
      <c r="FUD17" s="140" t="s">
        <v>454</v>
      </c>
      <c r="FUE17" s="140" t="s">
        <v>454</v>
      </c>
      <c r="FUF17" s="140" t="s">
        <v>454</v>
      </c>
      <c r="FUG17" s="140" t="s">
        <v>454</v>
      </c>
      <c r="FUH17" s="140" t="s">
        <v>454</v>
      </c>
      <c r="FUI17" s="140" t="s">
        <v>454</v>
      </c>
      <c r="FUJ17" s="140" t="s">
        <v>454</v>
      </c>
      <c r="FUK17" s="140" t="s">
        <v>454</v>
      </c>
      <c r="FUL17" s="140" t="s">
        <v>454</v>
      </c>
      <c r="FUM17" s="140" t="s">
        <v>454</v>
      </c>
      <c r="FUN17" s="140" t="s">
        <v>454</v>
      </c>
      <c r="FUO17" s="140" t="s">
        <v>454</v>
      </c>
      <c r="FUP17" s="140" t="s">
        <v>454</v>
      </c>
      <c r="FUQ17" s="140" t="s">
        <v>454</v>
      </c>
      <c r="FUR17" s="140" t="s">
        <v>454</v>
      </c>
      <c r="FUS17" s="140" t="s">
        <v>454</v>
      </c>
      <c r="FUT17" s="140" t="s">
        <v>454</v>
      </c>
      <c r="FUU17" s="140" t="s">
        <v>454</v>
      </c>
      <c r="FUV17" s="140" t="s">
        <v>454</v>
      </c>
      <c r="FUW17" s="140" t="s">
        <v>454</v>
      </c>
      <c r="FUX17" s="140" t="s">
        <v>454</v>
      </c>
      <c r="FUY17" s="140" t="s">
        <v>454</v>
      </c>
      <c r="FUZ17" s="140" t="s">
        <v>454</v>
      </c>
      <c r="FVA17" s="140" t="s">
        <v>454</v>
      </c>
      <c r="FVB17" s="140" t="s">
        <v>454</v>
      </c>
      <c r="FVC17" s="140" t="s">
        <v>454</v>
      </c>
      <c r="FVD17" s="140" t="s">
        <v>454</v>
      </c>
      <c r="FVE17" s="140" t="s">
        <v>454</v>
      </c>
      <c r="FVF17" s="140" t="s">
        <v>454</v>
      </c>
      <c r="FVG17" s="140" t="s">
        <v>454</v>
      </c>
      <c r="FVH17" s="140" t="s">
        <v>454</v>
      </c>
      <c r="FVI17" s="140" t="s">
        <v>454</v>
      </c>
      <c r="FVJ17" s="140" t="s">
        <v>454</v>
      </c>
      <c r="FVK17" s="140" t="s">
        <v>454</v>
      </c>
      <c r="FVL17" s="140" t="s">
        <v>454</v>
      </c>
      <c r="FVM17" s="140" t="s">
        <v>454</v>
      </c>
      <c r="FVN17" s="140" t="s">
        <v>454</v>
      </c>
      <c r="FVO17" s="140" t="s">
        <v>454</v>
      </c>
      <c r="FVP17" s="140" t="s">
        <v>454</v>
      </c>
      <c r="FVQ17" s="140" t="s">
        <v>454</v>
      </c>
      <c r="FVR17" s="140" t="s">
        <v>454</v>
      </c>
      <c r="FVS17" s="140" t="s">
        <v>454</v>
      </c>
      <c r="FVT17" s="140" t="s">
        <v>454</v>
      </c>
      <c r="FVU17" s="140" t="s">
        <v>454</v>
      </c>
      <c r="FVV17" s="140" t="s">
        <v>454</v>
      </c>
      <c r="FVW17" s="140" t="s">
        <v>454</v>
      </c>
      <c r="FVX17" s="140" t="s">
        <v>454</v>
      </c>
      <c r="FVY17" s="140" t="s">
        <v>454</v>
      </c>
      <c r="FVZ17" s="140" t="s">
        <v>454</v>
      </c>
      <c r="FWA17" s="140" t="s">
        <v>454</v>
      </c>
      <c r="FWB17" s="140" t="s">
        <v>454</v>
      </c>
      <c r="FWC17" s="140" t="s">
        <v>454</v>
      </c>
      <c r="FWD17" s="140" t="s">
        <v>454</v>
      </c>
      <c r="FWE17" s="140" t="s">
        <v>454</v>
      </c>
      <c r="FWF17" s="140" t="s">
        <v>454</v>
      </c>
      <c r="FWG17" s="140" t="s">
        <v>454</v>
      </c>
      <c r="FWH17" s="140" t="s">
        <v>454</v>
      </c>
      <c r="FWI17" s="140" t="s">
        <v>454</v>
      </c>
      <c r="FWJ17" s="140" t="s">
        <v>454</v>
      </c>
      <c r="FWK17" s="140" t="s">
        <v>454</v>
      </c>
      <c r="FWL17" s="140" t="s">
        <v>454</v>
      </c>
      <c r="FWM17" s="140" t="s">
        <v>454</v>
      </c>
      <c r="FWN17" s="140" t="s">
        <v>454</v>
      </c>
      <c r="FWO17" s="140" t="s">
        <v>454</v>
      </c>
      <c r="FWP17" s="140" t="s">
        <v>454</v>
      </c>
      <c r="FWQ17" s="140" t="s">
        <v>454</v>
      </c>
      <c r="FWR17" s="140" t="s">
        <v>454</v>
      </c>
      <c r="FWS17" s="140" t="s">
        <v>454</v>
      </c>
      <c r="FWT17" s="140" t="s">
        <v>454</v>
      </c>
      <c r="FWU17" s="140" t="s">
        <v>454</v>
      </c>
      <c r="FWV17" s="140" t="s">
        <v>454</v>
      </c>
      <c r="FWW17" s="140" t="s">
        <v>454</v>
      </c>
      <c r="FWX17" s="140" t="s">
        <v>454</v>
      </c>
      <c r="FWY17" s="140" t="s">
        <v>454</v>
      </c>
      <c r="FWZ17" s="140" t="s">
        <v>454</v>
      </c>
      <c r="FXA17" s="140" t="s">
        <v>454</v>
      </c>
      <c r="FXB17" s="140" t="s">
        <v>454</v>
      </c>
      <c r="FXC17" s="140" t="s">
        <v>454</v>
      </c>
      <c r="FXD17" s="140" t="s">
        <v>454</v>
      </c>
      <c r="FXE17" s="140" t="s">
        <v>454</v>
      </c>
      <c r="FXF17" s="140" t="s">
        <v>454</v>
      </c>
      <c r="FXG17" s="140" t="s">
        <v>454</v>
      </c>
      <c r="FXH17" s="140" t="s">
        <v>454</v>
      </c>
      <c r="FXI17" s="140" t="s">
        <v>454</v>
      </c>
      <c r="FXJ17" s="140" t="s">
        <v>454</v>
      </c>
      <c r="FXK17" s="140" t="s">
        <v>454</v>
      </c>
      <c r="FXL17" s="140" t="s">
        <v>454</v>
      </c>
      <c r="FXM17" s="140" t="s">
        <v>454</v>
      </c>
      <c r="FXN17" s="140" t="s">
        <v>454</v>
      </c>
      <c r="FXO17" s="140" t="s">
        <v>454</v>
      </c>
      <c r="FXP17" s="140" t="s">
        <v>454</v>
      </c>
      <c r="FXQ17" s="140" t="s">
        <v>454</v>
      </c>
      <c r="FXR17" s="140" t="s">
        <v>454</v>
      </c>
      <c r="FXS17" s="140" t="s">
        <v>454</v>
      </c>
      <c r="FXT17" s="140" t="s">
        <v>454</v>
      </c>
      <c r="FXU17" s="140" t="s">
        <v>454</v>
      </c>
      <c r="FXV17" s="140" t="s">
        <v>454</v>
      </c>
      <c r="FXW17" s="140" t="s">
        <v>454</v>
      </c>
      <c r="FXX17" s="140" t="s">
        <v>454</v>
      </c>
      <c r="FXY17" s="140" t="s">
        <v>454</v>
      </c>
      <c r="FXZ17" s="140" t="s">
        <v>454</v>
      </c>
      <c r="FYA17" s="140" t="s">
        <v>454</v>
      </c>
      <c r="FYB17" s="140" t="s">
        <v>454</v>
      </c>
      <c r="FYC17" s="140" t="s">
        <v>454</v>
      </c>
      <c r="FYD17" s="140" t="s">
        <v>454</v>
      </c>
      <c r="FYE17" s="140" t="s">
        <v>454</v>
      </c>
      <c r="FYF17" s="140" t="s">
        <v>454</v>
      </c>
      <c r="FYG17" s="140" t="s">
        <v>454</v>
      </c>
      <c r="FYH17" s="140" t="s">
        <v>454</v>
      </c>
      <c r="FYI17" s="140" t="s">
        <v>454</v>
      </c>
      <c r="FYJ17" s="140" t="s">
        <v>454</v>
      </c>
      <c r="FYK17" s="140" t="s">
        <v>454</v>
      </c>
      <c r="FYL17" s="140" t="s">
        <v>454</v>
      </c>
      <c r="FYM17" s="140" t="s">
        <v>454</v>
      </c>
      <c r="FYN17" s="140" t="s">
        <v>454</v>
      </c>
      <c r="FYO17" s="140" t="s">
        <v>454</v>
      </c>
      <c r="FYP17" s="140" t="s">
        <v>454</v>
      </c>
      <c r="FYQ17" s="140" t="s">
        <v>454</v>
      </c>
      <c r="FYR17" s="140" t="s">
        <v>454</v>
      </c>
      <c r="FYS17" s="140" t="s">
        <v>454</v>
      </c>
      <c r="FYT17" s="140" t="s">
        <v>454</v>
      </c>
      <c r="FYU17" s="140" t="s">
        <v>454</v>
      </c>
      <c r="FYV17" s="140" t="s">
        <v>454</v>
      </c>
      <c r="FYW17" s="140" t="s">
        <v>454</v>
      </c>
      <c r="FYX17" s="140" t="s">
        <v>454</v>
      </c>
      <c r="FYY17" s="140" t="s">
        <v>454</v>
      </c>
      <c r="FYZ17" s="140" t="s">
        <v>454</v>
      </c>
      <c r="FZA17" s="140" t="s">
        <v>454</v>
      </c>
      <c r="FZB17" s="140" t="s">
        <v>454</v>
      </c>
      <c r="FZC17" s="140" t="s">
        <v>454</v>
      </c>
      <c r="FZD17" s="140" t="s">
        <v>454</v>
      </c>
      <c r="FZE17" s="140" t="s">
        <v>454</v>
      </c>
      <c r="FZF17" s="140" t="s">
        <v>454</v>
      </c>
      <c r="FZG17" s="140" t="s">
        <v>454</v>
      </c>
      <c r="FZH17" s="140" t="s">
        <v>454</v>
      </c>
      <c r="FZI17" s="140" t="s">
        <v>454</v>
      </c>
      <c r="FZJ17" s="140" t="s">
        <v>454</v>
      </c>
      <c r="FZK17" s="140" t="s">
        <v>454</v>
      </c>
      <c r="FZL17" s="140" t="s">
        <v>454</v>
      </c>
      <c r="FZM17" s="140" t="s">
        <v>454</v>
      </c>
      <c r="FZN17" s="140" t="s">
        <v>454</v>
      </c>
      <c r="FZO17" s="140" t="s">
        <v>454</v>
      </c>
      <c r="FZP17" s="140" t="s">
        <v>454</v>
      </c>
      <c r="FZQ17" s="140" t="s">
        <v>454</v>
      </c>
      <c r="FZR17" s="140" t="s">
        <v>454</v>
      </c>
      <c r="FZS17" s="140" t="s">
        <v>454</v>
      </c>
      <c r="FZT17" s="140" t="s">
        <v>454</v>
      </c>
      <c r="FZU17" s="140" t="s">
        <v>454</v>
      </c>
      <c r="FZV17" s="140" t="s">
        <v>454</v>
      </c>
      <c r="FZW17" s="140" t="s">
        <v>454</v>
      </c>
      <c r="FZX17" s="140" t="s">
        <v>454</v>
      </c>
      <c r="FZY17" s="140" t="s">
        <v>454</v>
      </c>
      <c r="FZZ17" s="140" t="s">
        <v>454</v>
      </c>
      <c r="GAA17" s="140" t="s">
        <v>454</v>
      </c>
      <c r="GAB17" s="140" t="s">
        <v>454</v>
      </c>
      <c r="GAC17" s="140" t="s">
        <v>454</v>
      </c>
      <c r="GAD17" s="140" t="s">
        <v>454</v>
      </c>
      <c r="GAE17" s="140" t="s">
        <v>454</v>
      </c>
      <c r="GAF17" s="140" t="s">
        <v>454</v>
      </c>
      <c r="GAG17" s="140" t="s">
        <v>454</v>
      </c>
      <c r="GAH17" s="140" t="s">
        <v>454</v>
      </c>
      <c r="GAI17" s="140" t="s">
        <v>454</v>
      </c>
      <c r="GAJ17" s="140" t="s">
        <v>454</v>
      </c>
      <c r="GAK17" s="140" t="s">
        <v>454</v>
      </c>
      <c r="GAL17" s="140" t="s">
        <v>454</v>
      </c>
      <c r="GAM17" s="140" t="s">
        <v>454</v>
      </c>
      <c r="GAN17" s="140" t="s">
        <v>454</v>
      </c>
      <c r="GAO17" s="140" t="s">
        <v>454</v>
      </c>
      <c r="GAP17" s="140" t="s">
        <v>454</v>
      </c>
      <c r="GAQ17" s="140" t="s">
        <v>454</v>
      </c>
      <c r="GAR17" s="140" t="s">
        <v>454</v>
      </c>
      <c r="GAS17" s="140" t="s">
        <v>454</v>
      </c>
      <c r="GAT17" s="140" t="s">
        <v>454</v>
      </c>
      <c r="GAU17" s="140" t="s">
        <v>454</v>
      </c>
      <c r="GAV17" s="140" t="s">
        <v>454</v>
      </c>
      <c r="GAW17" s="140" t="s">
        <v>454</v>
      </c>
      <c r="GAX17" s="140" t="s">
        <v>454</v>
      </c>
      <c r="GAY17" s="140" t="s">
        <v>454</v>
      </c>
      <c r="GAZ17" s="140" t="s">
        <v>454</v>
      </c>
      <c r="GBA17" s="140" t="s">
        <v>454</v>
      </c>
      <c r="GBB17" s="140" t="s">
        <v>454</v>
      </c>
      <c r="GBC17" s="140" t="s">
        <v>454</v>
      </c>
      <c r="GBD17" s="140" t="s">
        <v>454</v>
      </c>
      <c r="GBE17" s="140" t="s">
        <v>454</v>
      </c>
      <c r="GBF17" s="140" t="s">
        <v>454</v>
      </c>
      <c r="GBG17" s="140" t="s">
        <v>454</v>
      </c>
      <c r="GBH17" s="140" t="s">
        <v>454</v>
      </c>
      <c r="GBI17" s="140" t="s">
        <v>454</v>
      </c>
      <c r="GBJ17" s="140" t="s">
        <v>454</v>
      </c>
      <c r="GBK17" s="140" t="s">
        <v>454</v>
      </c>
      <c r="GBL17" s="140" t="s">
        <v>454</v>
      </c>
      <c r="GBM17" s="140" t="s">
        <v>454</v>
      </c>
      <c r="GBN17" s="140" t="s">
        <v>454</v>
      </c>
      <c r="GBO17" s="140" t="s">
        <v>454</v>
      </c>
      <c r="GBP17" s="140" t="s">
        <v>454</v>
      </c>
      <c r="GBQ17" s="140" t="s">
        <v>454</v>
      </c>
      <c r="GBR17" s="140" t="s">
        <v>454</v>
      </c>
      <c r="GBS17" s="140" t="s">
        <v>454</v>
      </c>
      <c r="GBT17" s="140" t="s">
        <v>454</v>
      </c>
      <c r="GBU17" s="140" t="s">
        <v>454</v>
      </c>
      <c r="GBV17" s="140" t="s">
        <v>454</v>
      </c>
      <c r="GBW17" s="140" t="s">
        <v>454</v>
      </c>
      <c r="GBX17" s="140" t="s">
        <v>454</v>
      </c>
      <c r="GBY17" s="140" t="s">
        <v>454</v>
      </c>
      <c r="GBZ17" s="140" t="s">
        <v>454</v>
      </c>
      <c r="GCA17" s="140" t="s">
        <v>454</v>
      </c>
      <c r="GCB17" s="140" t="s">
        <v>454</v>
      </c>
      <c r="GCC17" s="140" t="s">
        <v>454</v>
      </c>
      <c r="GCD17" s="140" t="s">
        <v>454</v>
      </c>
      <c r="GCE17" s="140" t="s">
        <v>454</v>
      </c>
      <c r="GCF17" s="140" t="s">
        <v>454</v>
      </c>
      <c r="GCG17" s="140" t="s">
        <v>454</v>
      </c>
      <c r="GCH17" s="140" t="s">
        <v>454</v>
      </c>
      <c r="GCI17" s="140" t="s">
        <v>454</v>
      </c>
      <c r="GCJ17" s="140" t="s">
        <v>454</v>
      </c>
      <c r="GCK17" s="140" t="s">
        <v>454</v>
      </c>
      <c r="GCL17" s="140" t="s">
        <v>454</v>
      </c>
      <c r="GCM17" s="140" t="s">
        <v>454</v>
      </c>
      <c r="GCN17" s="140" t="s">
        <v>454</v>
      </c>
      <c r="GCO17" s="140" t="s">
        <v>454</v>
      </c>
      <c r="GCP17" s="140" t="s">
        <v>454</v>
      </c>
      <c r="GCQ17" s="140" t="s">
        <v>454</v>
      </c>
      <c r="GCR17" s="140" t="s">
        <v>454</v>
      </c>
      <c r="GCS17" s="140" t="s">
        <v>454</v>
      </c>
      <c r="GCT17" s="140" t="s">
        <v>454</v>
      </c>
      <c r="GCU17" s="140" t="s">
        <v>454</v>
      </c>
      <c r="GCV17" s="140" t="s">
        <v>454</v>
      </c>
      <c r="GCW17" s="140" t="s">
        <v>454</v>
      </c>
      <c r="GCX17" s="140" t="s">
        <v>454</v>
      </c>
      <c r="GCY17" s="140" t="s">
        <v>454</v>
      </c>
      <c r="GCZ17" s="140" t="s">
        <v>454</v>
      </c>
      <c r="GDA17" s="140" t="s">
        <v>454</v>
      </c>
      <c r="GDB17" s="140" t="s">
        <v>454</v>
      </c>
      <c r="GDC17" s="140" t="s">
        <v>454</v>
      </c>
      <c r="GDD17" s="140" t="s">
        <v>454</v>
      </c>
      <c r="GDE17" s="140" t="s">
        <v>454</v>
      </c>
      <c r="GDF17" s="140" t="s">
        <v>454</v>
      </c>
      <c r="GDG17" s="140" t="s">
        <v>454</v>
      </c>
      <c r="GDH17" s="140" t="s">
        <v>454</v>
      </c>
      <c r="GDI17" s="140" t="s">
        <v>454</v>
      </c>
      <c r="GDJ17" s="140" t="s">
        <v>454</v>
      </c>
      <c r="GDK17" s="140" t="s">
        <v>454</v>
      </c>
      <c r="GDL17" s="140" t="s">
        <v>454</v>
      </c>
      <c r="GDM17" s="140" t="s">
        <v>454</v>
      </c>
      <c r="GDN17" s="140" t="s">
        <v>454</v>
      </c>
      <c r="GDO17" s="140" t="s">
        <v>454</v>
      </c>
      <c r="GDP17" s="140" t="s">
        <v>454</v>
      </c>
      <c r="GDQ17" s="140" t="s">
        <v>454</v>
      </c>
      <c r="GDR17" s="140" t="s">
        <v>454</v>
      </c>
      <c r="GDS17" s="140" t="s">
        <v>454</v>
      </c>
      <c r="GDT17" s="140" t="s">
        <v>454</v>
      </c>
      <c r="GDU17" s="140" t="s">
        <v>454</v>
      </c>
      <c r="GDV17" s="140" t="s">
        <v>454</v>
      </c>
      <c r="GDW17" s="140" t="s">
        <v>454</v>
      </c>
      <c r="GDX17" s="140" t="s">
        <v>454</v>
      </c>
      <c r="GDY17" s="140" t="s">
        <v>454</v>
      </c>
      <c r="GDZ17" s="140" t="s">
        <v>454</v>
      </c>
      <c r="GEA17" s="140" t="s">
        <v>454</v>
      </c>
      <c r="GEB17" s="140" t="s">
        <v>454</v>
      </c>
      <c r="GEC17" s="140" t="s">
        <v>454</v>
      </c>
      <c r="GED17" s="140" t="s">
        <v>454</v>
      </c>
      <c r="GEE17" s="140" t="s">
        <v>454</v>
      </c>
      <c r="GEF17" s="140" t="s">
        <v>454</v>
      </c>
      <c r="GEG17" s="140" t="s">
        <v>454</v>
      </c>
      <c r="GEH17" s="140" t="s">
        <v>454</v>
      </c>
      <c r="GEI17" s="140" t="s">
        <v>454</v>
      </c>
      <c r="GEJ17" s="140" t="s">
        <v>454</v>
      </c>
      <c r="GEK17" s="140" t="s">
        <v>454</v>
      </c>
      <c r="GEL17" s="140" t="s">
        <v>454</v>
      </c>
      <c r="GEM17" s="140" t="s">
        <v>454</v>
      </c>
      <c r="GEN17" s="140" t="s">
        <v>454</v>
      </c>
      <c r="GEO17" s="140" t="s">
        <v>454</v>
      </c>
      <c r="GEP17" s="140" t="s">
        <v>454</v>
      </c>
      <c r="GEQ17" s="140" t="s">
        <v>454</v>
      </c>
      <c r="GER17" s="140" t="s">
        <v>454</v>
      </c>
      <c r="GES17" s="140" t="s">
        <v>454</v>
      </c>
      <c r="GET17" s="140" t="s">
        <v>454</v>
      </c>
      <c r="GEU17" s="140" t="s">
        <v>454</v>
      </c>
      <c r="GEV17" s="140" t="s">
        <v>454</v>
      </c>
      <c r="GEW17" s="140" t="s">
        <v>454</v>
      </c>
      <c r="GEX17" s="140" t="s">
        <v>454</v>
      </c>
      <c r="GEY17" s="140" t="s">
        <v>454</v>
      </c>
      <c r="GEZ17" s="140" t="s">
        <v>454</v>
      </c>
      <c r="GFA17" s="140" t="s">
        <v>454</v>
      </c>
      <c r="GFB17" s="140" t="s">
        <v>454</v>
      </c>
      <c r="GFC17" s="140" t="s">
        <v>454</v>
      </c>
      <c r="GFD17" s="140" t="s">
        <v>454</v>
      </c>
      <c r="GFE17" s="140" t="s">
        <v>454</v>
      </c>
      <c r="GFF17" s="140" t="s">
        <v>454</v>
      </c>
      <c r="GFG17" s="140" t="s">
        <v>454</v>
      </c>
      <c r="GFH17" s="140" t="s">
        <v>454</v>
      </c>
      <c r="GFI17" s="140" t="s">
        <v>454</v>
      </c>
      <c r="GFJ17" s="140" t="s">
        <v>454</v>
      </c>
      <c r="GFK17" s="140" t="s">
        <v>454</v>
      </c>
      <c r="GFL17" s="140" t="s">
        <v>454</v>
      </c>
      <c r="GFM17" s="140" t="s">
        <v>454</v>
      </c>
      <c r="GFN17" s="140" t="s">
        <v>454</v>
      </c>
      <c r="GFO17" s="140" t="s">
        <v>454</v>
      </c>
      <c r="GFP17" s="140" t="s">
        <v>454</v>
      </c>
      <c r="GFQ17" s="140" t="s">
        <v>454</v>
      </c>
      <c r="GFR17" s="140" t="s">
        <v>454</v>
      </c>
      <c r="GFS17" s="140" t="s">
        <v>454</v>
      </c>
      <c r="GFT17" s="140" t="s">
        <v>454</v>
      </c>
      <c r="GFU17" s="140" t="s">
        <v>454</v>
      </c>
      <c r="GFV17" s="140" t="s">
        <v>454</v>
      </c>
      <c r="GFW17" s="140" t="s">
        <v>454</v>
      </c>
      <c r="GFX17" s="140" t="s">
        <v>454</v>
      </c>
      <c r="GFY17" s="140" t="s">
        <v>454</v>
      </c>
      <c r="GFZ17" s="140" t="s">
        <v>454</v>
      </c>
      <c r="GGA17" s="140" t="s">
        <v>454</v>
      </c>
      <c r="GGB17" s="140" t="s">
        <v>454</v>
      </c>
      <c r="GGC17" s="140" t="s">
        <v>454</v>
      </c>
      <c r="GGD17" s="140" t="s">
        <v>454</v>
      </c>
      <c r="GGE17" s="140" t="s">
        <v>454</v>
      </c>
      <c r="GGF17" s="140" t="s">
        <v>454</v>
      </c>
      <c r="GGG17" s="140" t="s">
        <v>454</v>
      </c>
      <c r="GGH17" s="140" t="s">
        <v>454</v>
      </c>
      <c r="GGI17" s="140" t="s">
        <v>454</v>
      </c>
      <c r="GGJ17" s="140" t="s">
        <v>454</v>
      </c>
      <c r="GGK17" s="140" t="s">
        <v>454</v>
      </c>
      <c r="GGL17" s="140" t="s">
        <v>454</v>
      </c>
      <c r="GGM17" s="140" t="s">
        <v>454</v>
      </c>
      <c r="GGN17" s="140" t="s">
        <v>454</v>
      </c>
      <c r="GGO17" s="140" t="s">
        <v>454</v>
      </c>
      <c r="GGP17" s="140" t="s">
        <v>454</v>
      </c>
      <c r="GGQ17" s="140" t="s">
        <v>454</v>
      </c>
      <c r="GGR17" s="140" t="s">
        <v>454</v>
      </c>
      <c r="GGS17" s="140" t="s">
        <v>454</v>
      </c>
      <c r="GGT17" s="140" t="s">
        <v>454</v>
      </c>
      <c r="GGU17" s="140" t="s">
        <v>454</v>
      </c>
      <c r="GGV17" s="140" t="s">
        <v>454</v>
      </c>
      <c r="GGW17" s="140" t="s">
        <v>454</v>
      </c>
      <c r="GGX17" s="140" t="s">
        <v>454</v>
      </c>
      <c r="GGY17" s="140" t="s">
        <v>454</v>
      </c>
      <c r="GGZ17" s="140" t="s">
        <v>454</v>
      </c>
      <c r="GHA17" s="140" t="s">
        <v>454</v>
      </c>
      <c r="GHB17" s="140" t="s">
        <v>454</v>
      </c>
      <c r="GHC17" s="140" t="s">
        <v>454</v>
      </c>
      <c r="GHD17" s="140" t="s">
        <v>454</v>
      </c>
      <c r="GHE17" s="140" t="s">
        <v>454</v>
      </c>
      <c r="GHF17" s="140" t="s">
        <v>454</v>
      </c>
      <c r="GHG17" s="140" t="s">
        <v>454</v>
      </c>
      <c r="GHH17" s="140" t="s">
        <v>454</v>
      </c>
      <c r="GHI17" s="140" t="s">
        <v>454</v>
      </c>
      <c r="GHJ17" s="140" t="s">
        <v>454</v>
      </c>
      <c r="GHK17" s="140" t="s">
        <v>454</v>
      </c>
      <c r="GHL17" s="140" t="s">
        <v>454</v>
      </c>
      <c r="GHM17" s="140" t="s">
        <v>454</v>
      </c>
      <c r="GHN17" s="140" t="s">
        <v>454</v>
      </c>
      <c r="GHO17" s="140" t="s">
        <v>454</v>
      </c>
      <c r="GHP17" s="140" t="s">
        <v>454</v>
      </c>
      <c r="GHQ17" s="140" t="s">
        <v>454</v>
      </c>
      <c r="GHR17" s="140" t="s">
        <v>454</v>
      </c>
      <c r="GHS17" s="140" t="s">
        <v>454</v>
      </c>
      <c r="GHT17" s="140" t="s">
        <v>454</v>
      </c>
      <c r="GHU17" s="140" t="s">
        <v>454</v>
      </c>
      <c r="GHV17" s="140" t="s">
        <v>454</v>
      </c>
      <c r="GHW17" s="140" t="s">
        <v>454</v>
      </c>
      <c r="GHX17" s="140" t="s">
        <v>454</v>
      </c>
      <c r="GHY17" s="140" t="s">
        <v>454</v>
      </c>
      <c r="GHZ17" s="140" t="s">
        <v>454</v>
      </c>
      <c r="GIA17" s="140" t="s">
        <v>454</v>
      </c>
      <c r="GIB17" s="140" t="s">
        <v>454</v>
      </c>
      <c r="GIC17" s="140" t="s">
        <v>454</v>
      </c>
      <c r="GID17" s="140" t="s">
        <v>454</v>
      </c>
      <c r="GIE17" s="140" t="s">
        <v>454</v>
      </c>
      <c r="GIF17" s="140" t="s">
        <v>454</v>
      </c>
      <c r="GIG17" s="140" t="s">
        <v>454</v>
      </c>
      <c r="GIH17" s="140" t="s">
        <v>454</v>
      </c>
      <c r="GII17" s="140" t="s">
        <v>454</v>
      </c>
      <c r="GIJ17" s="140" t="s">
        <v>454</v>
      </c>
      <c r="GIK17" s="140" t="s">
        <v>454</v>
      </c>
      <c r="GIL17" s="140" t="s">
        <v>454</v>
      </c>
      <c r="GIM17" s="140" t="s">
        <v>454</v>
      </c>
      <c r="GIN17" s="140" t="s">
        <v>454</v>
      </c>
      <c r="GIO17" s="140" t="s">
        <v>454</v>
      </c>
      <c r="GIP17" s="140" t="s">
        <v>454</v>
      </c>
      <c r="GIQ17" s="140" t="s">
        <v>454</v>
      </c>
      <c r="GIR17" s="140" t="s">
        <v>454</v>
      </c>
      <c r="GIS17" s="140" t="s">
        <v>454</v>
      </c>
      <c r="GIT17" s="140" t="s">
        <v>454</v>
      </c>
      <c r="GIU17" s="140" t="s">
        <v>454</v>
      </c>
      <c r="GIV17" s="140" t="s">
        <v>454</v>
      </c>
      <c r="GIW17" s="140" t="s">
        <v>454</v>
      </c>
      <c r="GIX17" s="140" t="s">
        <v>454</v>
      </c>
      <c r="GIY17" s="140" t="s">
        <v>454</v>
      </c>
      <c r="GIZ17" s="140" t="s">
        <v>454</v>
      </c>
      <c r="GJA17" s="140" t="s">
        <v>454</v>
      </c>
      <c r="GJB17" s="140" t="s">
        <v>454</v>
      </c>
      <c r="GJC17" s="140" t="s">
        <v>454</v>
      </c>
      <c r="GJD17" s="140" t="s">
        <v>454</v>
      </c>
      <c r="GJE17" s="140" t="s">
        <v>454</v>
      </c>
      <c r="GJF17" s="140" t="s">
        <v>454</v>
      </c>
      <c r="GJG17" s="140" t="s">
        <v>454</v>
      </c>
      <c r="GJH17" s="140" t="s">
        <v>454</v>
      </c>
      <c r="GJI17" s="140" t="s">
        <v>454</v>
      </c>
      <c r="GJJ17" s="140" t="s">
        <v>454</v>
      </c>
      <c r="GJK17" s="140" t="s">
        <v>454</v>
      </c>
      <c r="GJL17" s="140" t="s">
        <v>454</v>
      </c>
      <c r="GJM17" s="140" t="s">
        <v>454</v>
      </c>
      <c r="GJN17" s="140" t="s">
        <v>454</v>
      </c>
      <c r="GJO17" s="140" t="s">
        <v>454</v>
      </c>
      <c r="GJP17" s="140" t="s">
        <v>454</v>
      </c>
      <c r="GJQ17" s="140" t="s">
        <v>454</v>
      </c>
      <c r="GJR17" s="140" t="s">
        <v>454</v>
      </c>
      <c r="GJS17" s="140" t="s">
        <v>454</v>
      </c>
      <c r="GJT17" s="140" t="s">
        <v>454</v>
      </c>
      <c r="GJU17" s="140" t="s">
        <v>454</v>
      </c>
      <c r="GJV17" s="140" t="s">
        <v>454</v>
      </c>
      <c r="GJW17" s="140" t="s">
        <v>454</v>
      </c>
      <c r="GJX17" s="140" t="s">
        <v>454</v>
      </c>
      <c r="GJY17" s="140" t="s">
        <v>454</v>
      </c>
      <c r="GJZ17" s="140" t="s">
        <v>454</v>
      </c>
      <c r="GKA17" s="140" t="s">
        <v>454</v>
      </c>
      <c r="GKB17" s="140" t="s">
        <v>454</v>
      </c>
      <c r="GKC17" s="140" t="s">
        <v>454</v>
      </c>
      <c r="GKD17" s="140" t="s">
        <v>454</v>
      </c>
      <c r="GKE17" s="140" t="s">
        <v>454</v>
      </c>
      <c r="GKF17" s="140" t="s">
        <v>454</v>
      </c>
      <c r="GKG17" s="140" t="s">
        <v>454</v>
      </c>
      <c r="GKH17" s="140" t="s">
        <v>454</v>
      </c>
      <c r="GKI17" s="140" t="s">
        <v>454</v>
      </c>
      <c r="GKJ17" s="140" t="s">
        <v>454</v>
      </c>
      <c r="GKK17" s="140" t="s">
        <v>454</v>
      </c>
      <c r="GKL17" s="140" t="s">
        <v>454</v>
      </c>
      <c r="GKM17" s="140" t="s">
        <v>454</v>
      </c>
      <c r="GKN17" s="140" t="s">
        <v>454</v>
      </c>
      <c r="GKO17" s="140" t="s">
        <v>454</v>
      </c>
      <c r="GKP17" s="140" t="s">
        <v>454</v>
      </c>
      <c r="GKQ17" s="140" t="s">
        <v>454</v>
      </c>
      <c r="GKR17" s="140" t="s">
        <v>454</v>
      </c>
      <c r="GKS17" s="140" t="s">
        <v>454</v>
      </c>
      <c r="GKT17" s="140" t="s">
        <v>454</v>
      </c>
      <c r="GKU17" s="140" t="s">
        <v>454</v>
      </c>
      <c r="GKV17" s="140" t="s">
        <v>454</v>
      </c>
      <c r="GKW17" s="140" t="s">
        <v>454</v>
      </c>
      <c r="GKX17" s="140" t="s">
        <v>454</v>
      </c>
      <c r="GKY17" s="140" t="s">
        <v>454</v>
      </c>
      <c r="GKZ17" s="140" t="s">
        <v>454</v>
      </c>
      <c r="GLA17" s="140" t="s">
        <v>454</v>
      </c>
      <c r="GLB17" s="140" t="s">
        <v>454</v>
      </c>
      <c r="GLC17" s="140" t="s">
        <v>454</v>
      </c>
      <c r="GLD17" s="140" t="s">
        <v>454</v>
      </c>
      <c r="GLE17" s="140" t="s">
        <v>454</v>
      </c>
      <c r="GLF17" s="140" t="s">
        <v>454</v>
      </c>
      <c r="GLG17" s="140" t="s">
        <v>454</v>
      </c>
      <c r="GLH17" s="140" t="s">
        <v>454</v>
      </c>
      <c r="GLI17" s="140" t="s">
        <v>454</v>
      </c>
      <c r="GLJ17" s="140" t="s">
        <v>454</v>
      </c>
      <c r="GLK17" s="140" t="s">
        <v>454</v>
      </c>
      <c r="GLL17" s="140" t="s">
        <v>454</v>
      </c>
      <c r="GLM17" s="140" t="s">
        <v>454</v>
      </c>
      <c r="GLN17" s="140" t="s">
        <v>454</v>
      </c>
      <c r="GLO17" s="140" t="s">
        <v>454</v>
      </c>
      <c r="GLP17" s="140" t="s">
        <v>454</v>
      </c>
      <c r="GLQ17" s="140" t="s">
        <v>454</v>
      </c>
      <c r="GLR17" s="140" t="s">
        <v>454</v>
      </c>
      <c r="GLS17" s="140" t="s">
        <v>454</v>
      </c>
      <c r="GLT17" s="140" t="s">
        <v>454</v>
      </c>
      <c r="GLU17" s="140" t="s">
        <v>454</v>
      </c>
      <c r="GLV17" s="140" t="s">
        <v>454</v>
      </c>
      <c r="GLW17" s="140" t="s">
        <v>454</v>
      </c>
      <c r="GLX17" s="140" t="s">
        <v>454</v>
      </c>
      <c r="GLY17" s="140" t="s">
        <v>454</v>
      </c>
      <c r="GLZ17" s="140" t="s">
        <v>454</v>
      </c>
      <c r="GMA17" s="140" t="s">
        <v>454</v>
      </c>
      <c r="GMB17" s="140" t="s">
        <v>454</v>
      </c>
      <c r="GMC17" s="140" t="s">
        <v>454</v>
      </c>
      <c r="GMD17" s="140" t="s">
        <v>454</v>
      </c>
      <c r="GME17" s="140" t="s">
        <v>454</v>
      </c>
      <c r="GMF17" s="140" t="s">
        <v>454</v>
      </c>
      <c r="GMG17" s="140" t="s">
        <v>454</v>
      </c>
      <c r="GMH17" s="140" t="s">
        <v>454</v>
      </c>
      <c r="GMI17" s="140" t="s">
        <v>454</v>
      </c>
      <c r="GMJ17" s="140" t="s">
        <v>454</v>
      </c>
      <c r="GMK17" s="140" t="s">
        <v>454</v>
      </c>
      <c r="GML17" s="140" t="s">
        <v>454</v>
      </c>
      <c r="GMM17" s="140" t="s">
        <v>454</v>
      </c>
      <c r="GMN17" s="140" t="s">
        <v>454</v>
      </c>
      <c r="GMO17" s="140" t="s">
        <v>454</v>
      </c>
      <c r="GMP17" s="140" t="s">
        <v>454</v>
      </c>
      <c r="GMQ17" s="140" t="s">
        <v>454</v>
      </c>
      <c r="GMR17" s="140" t="s">
        <v>454</v>
      </c>
      <c r="GMS17" s="140" t="s">
        <v>454</v>
      </c>
      <c r="GMT17" s="140" t="s">
        <v>454</v>
      </c>
      <c r="GMU17" s="140" t="s">
        <v>454</v>
      </c>
      <c r="GMV17" s="140" t="s">
        <v>454</v>
      </c>
      <c r="GMW17" s="140" t="s">
        <v>454</v>
      </c>
      <c r="GMX17" s="140" t="s">
        <v>454</v>
      </c>
      <c r="GMY17" s="140" t="s">
        <v>454</v>
      </c>
      <c r="GMZ17" s="140" t="s">
        <v>454</v>
      </c>
      <c r="GNA17" s="140" t="s">
        <v>454</v>
      </c>
      <c r="GNB17" s="140" t="s">
        <v>454</v>
      </c>
      <c r="GNC17" s="140" t="s">
        <v>454</v>
      </c>
      <c r="GND17" s="140" t="s">
        <v>454</v>
      </c>
      <c r="GNE17" s="140" t="s">
        <v>454</v>
      </c>
      <c r="GNF17" s="140" t="s">
        <v>454</v>
      </c>
      <c r="GNG17" s="140" t="s">
        <v>454</v>
      </c>
      <c r="GNH17" s="140" t="s">
        <v>454</v>
      </c>
      <c r="GNI17" s="140" t="s">
        <v>454</v>
      </c>
      <c r="GNJ17" s="140" t="s">
        <v>454</v>
      </c>
      <c r="GNK17" s="140" t="s">
        <v>454</v>
      </c>
      <c r="GNL17" s="140" t="s">
        <v>454</v>
      </c>
      <c r="GNM17" s="140" t="s">
        <v>454</v>
      </c>
      <c r="GNN17" s="140" t="s">
        <v>454</v>
      </c>
      <c r="GNO17" s="140" t="s">
        <v>454</v>
      </c>
      <c r="GNP17" s="140" t="s">
        <v>454</v>
      </c>
      <c r="GNQ17" s="140" t="s">
        <v>454</v>
      </c>
      <c r="GNR17" s="140" t="s">
        <v>454</v>
      </c>
      <c r="GNS17" s="140" t="s">
        <v>454</v>
      </c>
      <c r="GNT17" s="140" t="s">
        <v>454</v>
      </c>
      <c r="GNU17" s="140" t="s">
        <v>454</v>
      </c>
      <c r="GNV17" s="140" t="s">
        <v>454</v>
      </c>
      <c r="GNW17" s="140" t="s">
        <v>454</v>
      </c>
      <c r="GNX17" s="140" t="s">
        <v>454</v>
      </c>
      <c r="GNY17" s="140" t="s">
        <v>454</v>
      </c>
      <c r="GNZ17" s="140" t="s">
        <v>454</v>
      </c>
      <c r="GOA17" s="140" t="s">
        <v>454</v>
      </c>
      <c r="GOB17" s="140" t="s">
        <v>454</v>
      </c>
      <c r="GOC17" s="140" t="s">
        <v>454</v>
      </c>
      <c r="GOD17" s="140" t="s">
        <v>454</v>
      </c>
      <c r="GOE17" s="140" t="s">
        <v>454</v>
      </c>
      <c r="GOF17" s="140" t="s">
        <v>454</v>
      </c>
      <c r="GOG17" s="140" t="s">
        <v>454</v>
      </c>
      <c r="GOH17" s="140" t="s">
        <v>454</v>
      </c>
      <c r="GOI17" s="140" t="s">
        <v>454</v>
      </c>
      <c r="GOJ17" s="140" t="s">
        <v>454</v>
      </c>
      <c r="GOK17" s="140" t="s">
        <v>454</v>
      </c>
      <c r="GOL17" s="140" t="s">
        <v>454</v>
      </c>
      <c r="GOM17" s="140" t="s">
        <v>454</v>
      </c>
      <c r="GON17" s="140" t="s">
        <v>454</v>
      </c>
      <c r="GOO17" s="140" t="s">
        <v>454</v>
      </c>
      <c r="GOP17" s="140" t="s">
        <v>454</v>
      </c>
      <c r="GOQ17" s="140" t="s">
        <v>454</v>
      </c>
      <c r="GOR17" s="140" t="s">
        <v>454</v>
      </c>
      <c r="GOS17" s="140" t="s">
        <v>454</v>
      </c>
      <c r="GOT17" s="140" t="s">
        <v>454</v>
      </c>
      <c r="GOU17" s="140" t="s">
        <v>454</v>
      </c>
      <c r="GOV17" s="140" t="s">
        <v>454</v>
      </c>
      <c r="GOW17" s="140" t="s">
        <v>454</v>
      </c>
      <c r="GOX17" s="140" t="s">
        <v>454</v>
      </c>
      <c r="GOY17" s="140" t="s">
        <v>454</v>
      </c>
      <c r="GOZ17" s="140" t="s">
        <v>454</v>
      </c>
      <c r="GPA17" s="140" t="s">
        <v>454</v>
      </c>
      <c r="GPB17" s="140" t="s">
        <v>454</v>
      </c>
      <c r="GPC17" s="140" t="s">
        <v>454</v>
      </c>
      <c r="GPD17" s="140" t="s">
        <v>454</v>
      </c>
      <c r="GPE17" s="140" t="s">
        <v>454</v>
      </c>
      <c r="GPF17" s="140" t="s">
        <v>454</v>
      </c>
      <c r="GPG17" s="140" t="s">
        <v>454</v>
      </c>
      <c r="GPH17" s="140" t="s">
        <v>454</v>
      </c>
      <c r="GPI17" s="140" t="s">
        <v>454</v>
      </c>
      <c r="GPJ17" s="140" t="s">
        <v>454</v>
      </c>
      <c r="GPK17" s="140" t="s">
        <v>454</v>
      </c>
      <c r="GPL17" s="140" t="s">
        <v>454</v>
      </c>
      <c r="GPM17" s="140" t="s">
        <v>454</v>
      </c>
      <c r="GPN17" s="140" t="s">
        <v>454</v>
      </c>
      <c r="GPO17" s="140" t="s">
        <v>454</v>
      </c>
      <c r="GPP17" s="140" t="s">
        <v>454</v>
      </c>
      <c r="GPQ17" s="140" t="s">
        <v>454</v>
      </c>
      <c r="GPR17" s="140" t="s">
        <v>454</v>
      </c>
      <c r="GPS17" s="140" t="s">
        <v>454</v>
      </c>
      <c r="GPT17" s="140" t="s">
        <v>454</v>
      </c>
      <c r="GPU17" s="140" t="s">
        <v>454</v>
      </c>
      <c r="GPV17" s="140" t="s">
        <v>454</v>
      </c>
      <c r="GPW17" s="140" t="s">
        <v>454</v>
      </c>
      <c r="GPX17" s="140" t="s">
        <v>454</v>
      </c>
      <c r="GPY17" s="140" t="s">
        <v>454</v>
      </c>
      <c r="GPZ17" s="140" t="s">
        <v>454</v>
      </c>
      <c r="GQA17" s="140" t="s">
        <v>454</v>
      </c>
      <c r="GQB17" s="140" t="s">
        <v>454</v>
      </c>
      <c r="GQC17" s="140" t="s">
        <v>454</v>
      </c>
      <c r="GQD17" s="140" t="s">
        <v>454</v>
      </c>
      <c r="GQE17" s="140" t="s">
        <v>454</v>
      </c>
      <c r="GQF17" s="140" t="s">
        <v>454</v>
      </c>
      <c r="GQG17" s="140" t="s">
        <v>454</v>
      </c>
      <c r="GQH17" s="140" t="s">
        <v>454</v>
      </c>
      <c r="GQI17" s="140" t="s">
        <v>454</v>
      </c>
      <c r="GQJ17" s="140" t="s">
        <v>454</v>
      </c>
      <c r="GQK17" s="140" t="s">
        <v>454</v>
      </c>
      <c r="GQL17" s="140" t="s">
        <v>454</v>
      </c>
      <c r="GQM17" s="140" t="s">
        <v>454</v>
      </c>
      <c r="GQN17" s="140" t="s">
        <v>454</v>
      </c>
      <c r="GQO17" s="140" t="s">
        <v>454</v>
      </c>
      <c r="GQP17" s="140" t="s">
        <v>454</v>
      </c>
      <c r="GQQ17" s="140" t="s">
        <v>454</v>
      </c>
      <c r="GQR17" s="140" t="s">
        <v>454</v>
      </c>
      <c r="GQS17" s="140" t="s">
        <v>454</v>
      </c>
      <c r="GQT17" s="140" t="s">
        <v>454</v>
      </c>
      <c r="GQU17" s="140" t="s">
        <v>454</v>
      </c>
      <c r="GQV17" s="140" t="s">
        <v>454</v>
      </c>
      <c r="GQW17" s="140" t="s">
        <v>454</v>
      </c>
      <c r="GQX17" s="140" t="s">
        <v>454</v>
      </c>
      <c r="GQY17" s="140" t="s">
        <v>454</v>
      </c>
      <c r="GQZ17" s="140" t="s">
        <v>454</v>
      </c>
      <c r="GRA17" s="140" t="s">
        <v>454</v>
      </c>
      <c r="GRB17" s="140" t="s">
        <v>454</v>
      </c>
      <c r="GRC17" s="140" t="s">
        <v>454</v>
      </c>
      <c r="GRD17" s="140" t="s">
        <v>454</v>
      </c>
      <c r="GRE17" s="140" t="s">
        <v>454</v>
      </c>
      <c r="GRF17" s="140" t="s">
        <v>454</v>
      </c>
      <c r="GRG17" s="140" t="s">
        <v>454</v>
      </c>
      <c r="GRH17" s="140" t="s">
        <v>454</v>
      </c>
      <c r="GRI17" s="140" t="s">
        <v>454</v>
      </c>
      <c r="GRJ17" s="140" t="s">
        <v>454</v>
      </c>
      <c r="GRK17" s="140" t="s">
        <v>454</v>
      </c>
      <c r="GRL17" s="140" t="s">
        <v>454</v>
      </c>
      <c r="GRM17" s="140" t="s">
        <v>454</v>
      </c>
      <c r="GRN17" s="140" t="s">
        <v>454</v>
      </c>
      <c r="GRO17" s="140" t="s">
        <v>454</v>
      </c>
      <c r="GRP17" s="140" t="s">
        <v>454</v>
      </c>
      <c r="GRQ17" s="140" t="s">
        <v>454</v>
      </c>
      <c r="GRR17" s="140" t="s">
        <v>454</v>
      </c>
      <c r="GRS17" s="140" t="s">
        <v>454</v>
      </c>
      <c r="GRT17" s="140" t="s">
        <v>454</v>
      </c>
      <c r="GRU17" s="140" t="s">
        <v>454</v>
      </c>
      <c r="GRV17" s="140" t="s">
        <v>454</v>
      </c>
      <c r="GRW17" s="140" t="s">
        <v>454</v>
      </c>
      <c r="GRX17" s="140" t="s">
        <v>454</v>
      </c>
      <c r="GRY17" s="140" t="s">
        <v>454</v>
      </c>
      <c r="GRZ17" s="140" t="s">
        <v>454</v>
      </c>
      <c r="GSA17" s="140" t="s">
        <v>454</v>
      </c>
      <c r="GSB17" s="140" t="s">
        <v>454</v>
      </c>
      <c r="GSC17" s="140" t="s">
        <v>454</v>
      </c>
      <c r="GSD17" s="140" t="s">
        <v>454</v>
      </c>
      <c r="GSE17" s="140" t="s">
        <v>454</v>
      </c>
      <c r="GSF17" s="140" t="s">
        <v>454</v>
      </c>
      <c r="GSG17" s="140" t="s">
        <v>454</v>
      </c>
      <c r="GSH17" s="140" t="s">
        <v>454</v>
      </c>
      <c r="GSI17" s="140" t="s">
        <v>454</v>
      </c>
      <c r="GSJ17" s="140" t="s">
        <v>454</v>
      </c>
      <c r="GSK17" s="140" t="s">
        <v>454</v>
      </c>
      <c r="GSL17" s="140" t="s">
        <v>454</v>
      </c>
      <c r="GSM17" s="140" t="s">
        <v>454</v>
      </c>
      <c r="GSN17" s="140" t="s">
        <v>454</v>
      </c>
      <c r="GSO17" s="140" t="s">
        <v>454</v>
      </c>
      <c r="GSP17" s="140" t="s">
        <v>454</v>
      </c>
      <c r="GSQ17" s="140" t="s">
        <v>454</v>
      </c>
      <c r="GSR17" s="140" t="s">
        <v>454</v>
      </c>
      <c r="GSS17" s="140" t="s">
        <v>454</v>
      </c>
      <c r="GST17" s="140" t="s">
        <v>454</v>
      </c>
      <c r="GSU17" s="140" t="s">
        <v>454</v>
      </c>
      <c r="GSV17" s="140" t="s">
        <v>454</v>
      </c>
      <c r="GSW17" s="140" t="s">
        <v>454</v>
      </c>
      <c r="GSX17" s="140" t="s">
        <v>454</v>
      </c>
      <c r="GSY17" s="140" t="s">
        <v>454</v>
      </c>
      <c r="GSZ17" s="140" t="s">
        <v>454</v>
      </c>
      <c r="GTA17" s="140" t="s">
        <v>454</v>
      </c>
      <c r="GTB17" s="140" t="s">
        <v>454</v>
      </c>
      <c r="GTC17" s="140" t="s">
        <v>454</v>
      </c>
      <c r="GTD17" s="140" t="s">
        <v>454</v>
      </c>
      <c r="GTE17" s="140" t="s">
        <v>454</v>
      </c>
      <c r="GTF17" s="140" t="s">
        <v>454</v>
      </c>
      <c r="GTG17" s="140" t="s">
        <v>454</v>
      </c>
      <c r="GTH17" s="140" t="s">
        <v>454</v>
      </c>
      <c r="GTI17" s="140" t="s">
        <v>454</v>
      </c>
      <c r="GTJ17" s="140" t="s">
        <v>454</v>
      </c>
      <c r="GTK17" s="140" t="s">
        <v>454</v>
      </c>
      <c r="GTL17" s="140" t="s">
        <v>454</v>
      </c>
      <c r="GTM17" s="140" t="s">
        <v>454</v>
      </c>
      <c r="GTN17" s="140" t="s">
        <v>454</v>
      </c>
      <c r="GTO17" s="140" t="s">
        <v>454</v>
      </c>
      <c r="GTP17" s="140" t="s">
        <v>454</v>
      </c>
      <c r="GTQ17" s="140" t="s">
        <v>454</v>
      </c>
      <c r="GTR17" s="140" t="s">
        <v>454</v>
      </c>
      <c r="GTS17" s="140" t="s">
        <v>454</v>
      </c>
      <c r="GTT17" s="140" t="s">
        <v>454</v>
      </c>
      <c r="GTU17" s="140" t="s">
        <v>454</v>
      </c>
      <c r="GTV17" s="140" t="s">
        <v>454</v>
      </c>
      <c r="GTW17" s="140" t="s">
        <v>454</v>
      </c>
      <c r="GTX17" s="140" t="s">
        <v>454</v>
      </c>
      <c r="GTY17" s="140" t="s">
        <v>454</v>
      </c>
      <c r="GTZ17" s="140" t="s">
        <v>454</v>
      </c>
      <c r="GUA17" s="140" t="s">
        <v>454</v>
      </c>
      <c r="GUB17" s="140" t="s">
        <v>454</v>
      </c>
      <c r="GUC17" s="140" t="s">
        <v>454</v>
      </c>
      <c r="GUD17" s="140" t="s">
        <v>454</v>
      </c>
      <c r="GUE17" s="140" t="s">
        <v>454</v>
      </c>
      <c r="GUF17" s="140" t="s">
        <v>454</v>
      </c>
      <c r="GUG17" s="140" t="s">
        <v>454</v>
      </c>
      <c r="GUH17" s="140" t="s">
        <v>454</v>
      </c>
      <c r="GUI17" s="140" t="s">
        <v>454</v>
      </c>
      <c r="GUJ17" s="140" t="s">
        <v>454</v>
      </c>
      <c r="GUK17" s="140" t="s">
        <v>454</v>
      </c>
      <c r="GUL17" s="140" t="s">
        <v>454</v>
      </c>
      <c r="GUM17" s="140" t="s">
        <v>454</v>
      </c>
      <c r="GUN17" s="140" t="s">
        <v>454</v>
      </c>
      <c r="GUO17" s="140" t="s">
        <v>454</v>
      </c>
      <c r="GUP17" s="140" t="s">
        <v>454</v>
      </c>
      <c r="GUQ17" s="140" t="s">
        <v>454</v>
      </c>
      <c r="GUR17" s="140" t="s">
        <v>454</v>
      </c>
      <c r="GUS17" s="140" t="s">
        <v>454</v>
      </c>
      <c r="GUT17" s="140" t="s">
        <v>454</v>
      </c>
      <c r="GUU17" s="140" t="s">
        <v>454</v>
      </c>
      <c r="GUV17" s="140" t="s">
        <v>454</v>
      </c>
      <c r="GUW17" s="140" t="s">
        <v>454</v>
      </c>
      <c r="GUX17" s="140" t="s">
        <v>454</v>
      </c>
      <c r="GUY17" s="140" t="s">
        <v>454</v>
      </c>
      <c r="GUZ17" s="140" t="s">
        <v>454</v>
      </c>
      <c r="GVA17" s="140" t="s">
        <v>454</v>
      </c>
      <c r="GVB17" s="140" t="s">
        <v>454</v>
      </c>
      <c r="GVC17" s="140" t="s">
        <v>454</v>
      </c>
      <c r="GVD17" s="140" t="s">
        <v>454</v>
      </c>
      <c r="GVE17" s="140" t="s">
        <v>454</v>
      </c>
      <c r="GVF17" s="140" t="s">
        <v>454</v>
      </c>
      <c r="GVG17" s="140" t="s">
        <v>454</v>
      </c>
      <c r="GVH17" s="140" t="s">
        <v>454</v>
      </c>
      <c r="GVI17" s="140" t="s">
        <v>454</v>
      </c>
      <c r="GVJ17" s="140" t="s">
        <v>454</v>
      </c>
      <c r="GVK17" s="140" t="s">
        <v>454</v>
      </c>
      <c r="GVL17" s="140" t="s">
        <v>454</v>
      </c>
      <c r="GVM17" s="140" t="s">
        <v>454</v>
      </c>
      <c r="GVN17" s="140" t="s">
        <v>454</v>
      </c>
      <c r="GVO17" s="140" t="s">
        <v>454</v>
      </c>
      <c r="GVP17" s="140" t="s">
        <v>454</v>
      </c>
      <c r="GVQ17" s="140" t="s">
        <v>454</v>
      </c>
      <c r="GVR17" s="140" t="s">
        <v>454</v>
      </c>
      <c r="GVS17" s="140" t="s">
        <v>454</v>
      </c>
      <c r="GVT17" s="140" t="s">
        <v>454</v>
      </c>
      <c r="GVU17" s="140" t="s">
        <v>454</v>
      </c>
      <c r="GVV17" s="140" t="s">
        <v>454</v>
      </c>
      <c r="GVW17" s="140" t="s">
        <v>454</v>
      </c>
      <c r="GVX17" s="140" t="s">
        <v>454</v>
      </c>
      <c r="GVY17" s="140" t="s">
        <v>454</v>
      </c>
      <c r="GVZ17" s="140" t="s">
        <v>454</v>
      </c>
      <c r="GWA17" s="140" t="s">
        <v>454</v>
      </c>
      <c r="GWB17" s="140" t="s">
        <v>454</v>
      </c>
      <c r="GWC17" s="140" t="s">
        <v>454</v>
      </c>
      <c r="GWD17" s="140" t="s">
        <v>454</v>
      </c>
      <c r="GWE17" s="140" t="s">
        <v>454</v>
      </c>
      <c r="GWF17" s="140" t="s">
        <v>454</v>
      </c>
      <c r="GWG17" s="140" t="s">
        <v>454</v>
      </c>
      <c r="GWH17" s="140" t="s">
        <v>454</v>
      </c>
      <c r="GWI17" s="140" t="s">
        <v>454</v>
      </c>
      <c r="GWJ17" s="140" t="s">
        <v>454</v>
      </c>
      <c r="GWK17" s="140" t="s">
        <v>454</v>
      </c>
      <c r="GWL17" s="140" t="s">
        <v>454</v>
      </c>
      <c r="GWM17" s="140" t="s">
        <v>454</v>
      </c>
      <c r="GWN17" s="140" t="s">
        <v>454</v>
      </c>
      <c r="GWO17" s="140" t="s">
        <v>454</v>
      </c>
      <c r="GWP17" s="140" t="s">
        <v>454</v>
      </c>
      <c r="GWQ17" s="140" t="s">
        <v>454</v>
      </c>
      <c r="GWR17" s="140" t="s">
        <v>454</v>
      </c>
      <c r="GWS17" s="140" t="s">
        <v>454</v>
      </c>
      <c r="GWT17" s="140" t="s">
        <v>454</v>
      </c>
      <c r="GWU17" s="140" t="s">
        <v>454</v>
      </c>
      <c r="GWV17" s="140" t="s">
        <v>454</v>
      </c>
      <c r="GWW17" s="140" t="s">
        <v>454</v>
      </c>
      <c r="GWX17" s="140" t="s">
        <v>454</v>
      </c>
      <c r="GWY17" s="140" t="s">
        <v>454</v>
      </c>
      <c r="GWZ17" s="140" t="s">
        <v>454</v>
      </c>
      <c r="GXA17" s="140" t="s">
        <v>454</v>
      </c>
      <c r="GXB17" s="140" t="s">
        <v>454</v>
      </c>
      <c r="GXC17" s="140" t="s">
        <v>454</v>
      </c>
      <c r="GXD17" s="140" t="s">
        <v>454</v>
      </c>
      <c r="GXE17" s="140" t="s">
        <v>454</v>
      </c>
      <c r="GXF17" s="140" t="s">
        <v>454</v>
      </c>
      <c r="GXG17" s="140" t="s">
        <v>454</v>
      </c>
      <c r="GXH17" s="140" t="s">
        <v>454</v>
      </c>
      <c r="GXI17" s="140" t="s">
        <v>454</v>
      </c>
      <c r="GXJ17" s="140" t="s">
        <v>454</v>
      </c>
      <c r="GXK17" s="140" t="s">
        <v>454</v>
      </c>
      <c r="GXL17" s="140" t="s">
        <v>454</v>
      </c>
      <c r="GXM17" s="140" t="s">
        <v>454</v>
      </c>
      <c r="GXN17" s="140" t="s">
        <v>454</v>
      </c>
      <c r="GXO17" s="140" t="s">
        <v>454</v>
      </c>
      <c r="GXP17" s="140" t="s">
        <v>454</v>
      </c>
      <c r="GXQ17" s="140" t="s">
        <v>454</v>
      </c>
      <c r="GXR17" s="140" t="s">
        <v>454</v>
      </c>
      <c r="GXS17" s="140" t="s">
        <v>454</v>
      </c>
      <c r="GXT17" s="140" t="s">
        <v>454</v>
      </c>
      <c r="GXU17" s="140" t="s">
        <v>454</v>
      </c>
      <c r="GXV17" s="140" t="s">
        <v>454</v>
      </c>
      <c r="GXW17" s="140" t="s">
        <v>454</v>
      </c>
      <c r="GXX17" s="140" t="s">
        <v>454</v>
      </c>
      <c r="GXY17" s="140" t="s">
        <v>454</v>
      </c>
      <c r="GXZ17" s="140" t="s">
        <v>454</v>
      </c>
      <c r="GYA17" s="140" t="s">
        <v>454</v>
      </c>
      <c r="GYB17" s="140" t="s">
        <v>454</v>
      </c>
      <c r="GYC17" s="140" t="s">
        <v>454</v>
      </c>
      <c r="GYD17" s="140" t="s">
        <v>454</v>
      </c>
      <c r="GYE17" s="140" t="s">
        <v>454</v>
      </c>
      <c r="GYF17" s="140" t="s">
        <v>454</v>
      </c>
      <c r="GYG17" s="140" t="s">
        <v>454</v>
      </c>
      <c r="GYH17" s="140" t="s">
        <v>454</v>
      </c>
      <c r="GYI17" s="140" t="s">
        <v>454</v>
      </c>
      <c r="GYJ17" s="140" t="s">
        <v>454</v>
      </c>
      <c r="GYK17" s="140" t="s">
        <v>454</v>
      </c>
      <c r="GYL17" s="140" t="s">
        <v>454</v>
      </c>
      <c r="GYM17" s="140" t="s">
        <v>454</v>
      </c>
      <c r="GYN17" s="140" t="s">
        <v>454</v>
      </c>
      <c r="GYO17" s="140" t="s">
        <v>454</v>
      </c>
      <c r="GYP17" s="140" t="s">
        <v>454</v>
      </c>
      <c r="GYQ17" s="140" t="s">
        <v>454</v>
      </c>
      <c r="GYR17" s="140" t="s">
        <v>454</v>
      </c>
      <c r="GYS17" s="140" t="s">
        <v>454</v>
      </c>
      <c r="GYT17" s="140" t="s">
        <v>454</v>
      </c>
      <c r="GYU17" s="140" t="s">
        <v>454</v>
      </c>
      <c r="GYV17" s="140" t="s">
        <v>454</v>
      </c>
      <c r="GYW17" s="140" t="s">
        <v>454</v>
      </c>
      <c r="GYX17" s="140" t="s">
        <v>454</v>
      </c>
      <c r="GYY17" s="140" t="s">
        <v>454</v>
      </c>
      <c r="GYZ17" s="140" t="s">
        <v>454</v>
      </c>
      <c r="GZA17" s="140" t="s">
        <v>454</v>
      </c>
      <c r="GZB17" s="140" t="s">
        <v>454</v>
      </c>
      <c r="GZC17" s="140" t="s">
        <v>454</v>
      </c>
      <c r="GZD17" s="140" t="s">
        <v>454</v>
      </c>
      <c r="GZE17" s="140" t="s">
        <v>454</v>
      </c>
      <c r="GZF17" s="140" t="s">
        <v>454</v>
      </c>
      <c r="GZG17" s="140" t="s">
        <v>454</v>
      </c>
      <c r="GZH17" s="140" t="s">
        <v>454</v>
      </c>
      <c r="GZI17" s="140" t="s">
        <v>454</v>
      </c>
      <c r="GZJ17" s="140" t="s">
        <v>454</v>
      </c>
      <c r="GZK17" s="140" t="s">
        <v>454</v>
      </c>
      <c r="GZL17" s="140" t="s">
        <v>454</v>
      </c>
      <c r="GZM17" s="140" t="s">
        <v>454</v>
      </c>
      <c r="GZN17" s="140" t="s">
        <v>454</v>
      </c>
      <c r="GZO17" s="140" t="s">
        <v>454</v>
      </c>
      <c r="GZP17" s="140" t="s">
        <v>454</v>
      </c>
      <c r="GZQ17" s="140" t="s">
        <v>454</v>
      </c>
      <c r="GZR17" s="140" t="s">
        <v>454</v>
      </c>
      <c r="GZS17" s="140" t="s">
        <v>454</v>
      </c>
      <c r="GZT17" s="140" t="s">
        <v>454</v>
      </c>
      <c r="GZU17" s="140" t="s">
        <v>454</v>
      </c>
      <c r="GZV17" s="140" t="s">
        <v>454</v>
      </c>
      <c r="GZW17" s="140" t="s">
        <v>454</v>
      </c>
      <c r="GZX17" s="140" t="s">
        <v>454</v>
      </c>
      <c r="GZY17" s="140" t="s">
        <v>454</v>
      </c>
      <c r="GZZ17" s="140" t="s">
        <v>454</v>
      </c>
      <c r="HAA17" s="140" t="s">
        <v>454</v>
      </c>
      <c r="HAB17" s="140" t="s">
        <v>454</v>
      </c>
      <c r="HAC17" s="140" t="s">
        <v>454</v>
      </c>
      <c r="HAD17" s="140" t="s">
        <v>454</v>
      </c>
      <c r="HAE17" s="140" t="s">
        <v>454</v>
      </c>
      <c r="HAF17" s="140" t="s">
        <v>454</v>
      </c>
      <c r="HAG17" s="140" t="s">
        <v>454</v>
      </c>
      <c r="HAH17" s="140" t="s">
        <v>454</v>
      </c>
      <c r="HAI17" s="140" t="s">
        <v>454</v>
      </c>
      <c r="HAJ17" s="140" t="s">
        <v>454</v>
      </c>
      <c r="HAK17" s="140" t="s">
        <v>454</v>
      </c>
      <c r="HAL17" s="140" t="s">
        <v>454</v>
      </c>
      <c r="HAM17" s="140" t="s">
        <v>454</v>
      </c>
      <c r="HAN17" s="140" t="s">
        <v>454</v>
      </c>
      <c r="HAO17" s="140" t="s">
        <v>454</v>
      </c>
      <c r="HAP17" s="140" t="s">
        <v>454</v>
      </c>
      <c r="HAQ17" s="140" t="s">
        <v>454</v>
      </c>
      <c r="HAR17" s="140" t="s">
        <v>454</v>
      </c>
      <c r="HAS17" s="140" t="s">
        <v>454</v>
      </c>
      <c r="HAT17" s="140" t="s">
        <v>454</v>
      </c>
      <c r="HAU17" s="140" t="s">
        <v>454</v>
      </c>
      <c r="HAV17" s="140" t="s">
        <v>454</v>
      </c>
      <c r="HAW17" s="140" t="s">
        <v>454</v>
      </c>
      <c r="HAX17" s="140" t="s">
        <v>454</v>
      </c>
      <c r="HAY17" s="140" t="s">
        <v>454</v>
      </c>
      <c r="HAZ17" s="140" t="s">
        <v>454</v>
      </c>
      <c r="HBA17" s="140" t="s">
        <v>454</v>
      </c>
      <c r="HBB17" s="140" t="s">
        <v>454</v>
      </c>
      <c r="HBC17" s="140" t="s">
        <v>454</v>
      </c>
      <c r="HBD17" s="140" t="s">
        <v>454</v>
      </c>
      <c r="HBE17" s="140" t="s">
        <v>454</v>
      </c>
      <c r="HBF17" s="140" t="s">
        <v>454</v>
      </c>
      <c r="HBG17" s="140" t="s">
        <v>454</v>
      </c>
      <c r="HBH17" s="140" t="s">
        <v>454</v>
      </c>
      <c r="HBI17" s="140" t="s">
        <v>454</v>
      </c>
      <c r="HBJ17" s="140" t="s">
        <v>454</v>
      </c>
      <c r="HBK17" s="140" t="s">
        <v>454</v>
      </c>
      <c r="HBL17" s="140" t="s">
        <v>454</v>
      </c>
      <c r="HBM17" s="140" t="s">
        <v>454</v>
      </c>
      <c r="HBN17" s="140" t="s">
        <v>454</v>
      </c>
      <c r="HBO17" s="140" t="s">
        <v>454</v>
      </c>
      <c r="HBP17" s="140" t="s">
        <v>454</v>
      </c>
      <c r="HBQ17" s="140" t="s">
        <v>454</v>
      </c>
      <c r="HBR17" s="140" t="s">
        <v>454</v>
      </c>
      <c r="HBS17" s="140" t="s">
        <v>454</v>
      </c>
      <c r="HBT17" s="140" t="s">
        <v>454</v>
      </c>
      <c r="HBU17" s="140" t="s">
        <v>454</v>
      </c>
      <c r="HBV17" s="140" t="s">
        <v>454</v>
      </c>
      <c r="HBW17" s="140" t="s">
        <v>454</v>
      </c>
      <c r="HBX17" s="140" t="s">
        <v>454</v>
      </c>
      <c r="HBY17" s="140" t="s">
        <v>454</v>
      </c>
      <c r="HBZ17" s="140" t="s">
        <v>454</v>
      </c>
      <c r="HCA17" s="140" t="s">
        <v>454</v>
      </c>
      <c r="HCB17" s="140" t="s">
        <v>454</v>
      </c>
      <c r="HCC17" s="140" t="s">
        <v>454</v>
      </c>
      <c r="HCD17" s="140" t="s">
        <v>454</v>
      </c>
      <c r="HCE17" s="140" t="s">
        <v>454</v>
      </c>
      <c r="HCF17" s="140" t="s">
        <v>454</v>
      </c>
      <c r="HCG17" s="140" t="s">
        <v>454</v>
      </c>
      <c r="HCH17" s="140" t="s">
        <v>454</v>
      </c>
      <c r="HCI17" s="140" t="s">
        <v>454</v>
      </c>
      <c r="HCJ17" s="140" t="s">
        <v>454</v>
      </c>
      <c r="HCK17" s="140" t="s">
        <v>454</v>
      </c>
      <c r="HCL17" s="140" t="s">
        <v>454</v>
      </c>
      <c r="HCM17" s="140" t="s">
        <v>454</v>
      </c>
      <c r="HCN17" s="140" t="s">
        <v>454</v>
      </c>
      <c r="HCO17" s="140" t="s">
        <v>454</v>
      </c>
      <c r="HCP17" s="140" t="s">
        <v>454</v>
      </c>
      <c r="HCQ17" s="140" t="s">
        <v>454</v>
      </c>
      <c r="HCR17" s="140" t="s">
        <v>454</v>
      </c>
      <c r="HCS17" s="140" t="s">
        <v>454</v>
      </c>
      <c r="HCT17" s="140" t="s">
        <v>454</v>
      </c>
      <c r="HCU17" s="140" t="s">
        <v>454</v>
      </c>
      <c r="HCV17" s="140" t="s">
        <v>454</v>
      </c>
      <c r="HCW17" s="140" t="s">
        <v>454</v>
      </c>
      <c r="HCX17" s="140" t="s">
        <v>454</v>
      </c>
      <c r="HCY17" s="140" t="s">
        <v>454</v>
      </c>
      <c r="HCZ17" s="140" t="s">
        <v>454</v>
      </c>
      <c r="HDA17" s="140" t="s">
        <v>454</v>
      </c>
      <c r="HDB17" s="140" t="s">
        <v>454</v>
      </c>
      <c r="HDC17" s="140" t="s">
        <v>454</v>
      </c>
      <c r="HDD17" s="140" t="s">
        <v>454</v>
      </c>
      <c r="HDE17" s="140" t="s">
        <v>454</v>
      </c>
      <c r="HDF17" s="140" t="s">
        <v>454</v>
      </c>
      <c r="HDG17" s="140" t="s">
        <v>454</v>
      </c>
      <c r="HDH17" s="140" t="s">
        <v>454</v>
      </c>
      <c r="HDI17" s="140" t="s">
        <v>454</v>
      </c>
      <c r="HDJ17" s="140" t="s">
        <v>454</v>
      </c>
      <c r="HDK17" s="140" t="s">
        <v>454</v>
      </c>
      <c r="HDL17" s="140" t="s">
        <v>454</v>
      </c>
      <c r="HDM17" s="140" t="s">
        <v>454</v>
      </c>
      <c r="HDN17" s="140" t="s">
        <v>454</v>
      </c>
      <c r="HDO17" s="140" t="s">
        <v>454</v>
      </c>
      <c r="HDP17" s="140" t="s">
        <v>454</v>
      </c>
      <c r="HDQ17" s="140" t="s">
        <v>454</v>
      </c>
      <c r="HDR17" s="140" t="s">
        <v>454</v>
      </c>
      <c r="HDS17" s="140" t="s">
        <v>454</v>
      </c>
      <c r="HDT17" s="140" t="s">
        <v>454</v>
      </c>
      <c r="HDU17" s="140" t="s">
        <v>454</v>
      </c>
      <c r="HDV17" s="140" t="s">
        <v>454</v>
      </c>
      <c r="HDW17" s="140" t="s">
        <v>454</v>
      </c>
      <c r="HDX17" s="140" t="s">
        <v>454</v>
      </c>
      <c r="HDY17" s="140" t="s">
        <v>454</v>
      </c>
      <c r="HDZ17" s="140" t="s">
        <v>454</v>
      </c>
      <c r="HEA17" s="140" t="s">
        <v>454</v>
      </c>
      <c r="HEB17" s="140" t="s">
        <v>454</v>
      </c>
      <c r="HEC17" s="140" t="s">
        <v>454</v>
      </c>
      <c r="HED17" s="140" t="s">
        <v>454</v>
      </c>
      <c r="HEE17" s="140" t="s">
        <v>454</v>
      </c>
      <c r="HEF17" s="140" t="s">
        <v>454</v>
      </c>
      <c r="HEG17" s="140" t="s">
        <v>454</v>
      </c>
      <c r="HEH17" s="140" t="s">
        <v>454</v>
      </c>
      <c r="HEI17" s="140" t="s">
        <v>454</v>
      </c>
      <c r="HEJ17" s="140" t="s">
        <v>454</v>
      </c>
      <c r="HEK17" s="140" t="s">
        <v>454</v>
      </c>
      <c r="HEL17" s="140" t="s">
        <v>454</v>
      </c>
      <c r="HEM17" s="140" t="s">
        <v>454</v>
      </c>
      <c r="HEN17" s="140" t="s">
        <v>454</v>
      </c>
      <c r="HEO17" s="140" t="s">
        <v>454</v>
      </c>
      <c r="HEP17" s="140" t="s">
        <v>454</v>
      </c>
      <c r="HEQ17" s="140" t="s">
        <v>454</v>
      </c>
      <c r="HER17" s="140" t="s">
        <v>454</v>
      </c>
      <c r="HES17" s="140" t="s">
        <v>454</v>
      </c>
      <c r="HET17" s="140" t="s">
        <v>454</v>
      </c>
      <c r="HEU17" s="140" t="s">
        <v>454</v>
      </c>
      <c r="HEV17" s="140" t="s">
        <v>454</v>
      </c>
      <c r="HEW17" s="140" t="s">
        <v>454</v>
      </c>
      <c r="HEX17" s="140" t="s">
        <v>454</v>
      </c>
      <c r="HEY17" s="140" t="s">
        <v>454</v>
      </c>
      <c r="HEZ17" s="140" t="s">
        <v>454</v>
      </c>
      <c r="HFA17" s="140" t="s">
        <v>454</v>
      </c>
      <c r="HFB17" s="140" t="s">
        <v>454</v>
      </c>
      <c r="HFC17" s="140" t="s">
        <v>454</v>
      </c>
      <c r="HFD17" s="140" t="s">
        <v>454</v>
      </c>
      <c r="HFE17" s="140" t="s">
        <v>454</v>
      </c>
      <c r="HFF17" s="140" t="s">
        <v>454</v>
      </c>
      <c r="HFG17" s="140" t="s">
        <v>454</v>
      </c>
      <c r="HFH17" s="140" t="s">
        <v>454</v>
      </c>
      <c r="HFI17" s="140" t="s">
        <v>454</v>
      </c>
      <c r="HFJ17" s="140" t="s">
        <v>454</v>
      </c>
      <c r="HFK17" s="140" t="s">
        <v>454</v>
      </c>
      <c r="HFL17" s="140" t="s">
        <v>454</v>
      </c>
      <c r="HFM17" s="140" t="s">
        <v>454</v>
      </c>
      <c r="HFN17" s="140" t="s">
        <v>454</v>
      </c>
      <c r="HFO17" s="140" t="s">
        <v>454</v>
      </c>
      <c r="HFP17" s="140" t="s">
        <v>454</v>
      </c>
      <c r="HFQ17" s="140" t="s">
        <v>454</v>
      </c>
      <c r="HFR17" s="140" t="s">
        <v>454</v>
      </c>
      <c r="HFS17" s="140" t="s">
        <v>454</v>
      </c>
      <c r="HFT17" s="140" t="s">
        <v>454</v>
      </c>
      <c r="HFU17" s="140" t="s">
        <v>454</v>
      </c>
      <c r="HFV17" s="140" t="s">
        <v>454</v>
      </c>
      <c r="HFW17" s="140" t="s">
        <v>454</v>
      </c>
      <c r="HFX17" s="140" t="s">
        <v>454</v>
      </c>
      <c r="HFY17" s="140" t="s">
        <v>454</v>
      </c>
      <c r="HFZ17" s="140" t="s">
        <v>454</v>
      </c>
      <c r="HGA17" s="140" t="s">
        <v>454</v>
      </c>
      <c r="HGB17" s="140" t="s">
        <v>454</v>
      </c>
      <c r="HGC17" s="140" t="s">
        <v>454</v>
      </c>
      <c r="HGD17" s="140" t="s">
        <v>454</v>
      </c>
      <c r="HGE17" s="140" t="s">
        <v>454</v>
      </c>
      <c r="HGF17" s="140" t="s">
        <v>454</v>
      </c>
      <c r="HGG17" s="140" t="s">
        <v>454</v>
      </c>
      <c r="HGH17" s="140" t="s">
        <v>454</v>
      </c>
      <c r="HGI17" s="140" t="s">
        <v>454</v>
      </c>
      <c r="HGJ17" s="140" t="s">
        <v>454</v>
      </c>
      <c r="HGK17" s="140" t="s">
        <v>454</v>
      </c>
      <c r="HGL17" s="140" t="s">
        <v>454</v>
      </c>
      <c r="HGM17" s="140" t="s">
        <v>454</v>
      </c>
      <c r="HGN17" s="140" t="s">
        <v>454</v>
      </c>
      <c r="HGO17" s="140" t="s">
        <v>454</v>
      </c>
      <c r="HGP17" s="140" t="s">
        <v>454</v>
      </c>
      <c r="HGQ17" s="140" t="s">
        <v>454</v>
      </c>
      <c r="HGR17" s="140" t="s">
        <v>454</v>
      </c>
      <c r="HGS17" s="140" t="s">
        <v>454</v>
      </c>
      <c r="HGT17" s="140" t="s">
        <v>454</v>
      </c>
      <c r="HGU17" s="140" t="s">
        <v>454</v>
      </c>
      <c r="HGV17" s="140" t="s">
        <v>454</v>
      </c>
      <c r="HGW17" s="140" t="s">
        <v>454</v>
      </c>
      <c r="HGX17" s="140" t="s">
        <v>454</v>
      </c>
      <c r="HGY17" s="140" t="s">
        <v>454</v>
      </c>
      <c r="HGZ17" s="140" t="s">
        <v>454</v>
      </c>
      <c r="HHA17" s="140" t="s">
        <v>454</v>
      </c>
      <c r="HHB17" s="140" t="s">
        <v>454</v>
      </c>
      <c r="HHC17" s="140" t="s">
        <v>454</v>
      </c>
      <c r="HHD17" s="140" t="s">
        <v>454</v>
      </c>
      <c r="HHE17" s="140" t="s">
        <v>454</v>
      </c>
      <c r="HHF17" s="140" t="s">
        <v>454</v>
      </c>
      <c r="HHG17" s="140" t="s">
        <v>454</v>
      </c>
      <c r="HHH17" s="140" t="s">
        <v>454</v>
      </c>
      <c r="HHI17" s="140" t="s">
        <v>454</v>
      </c>
      <c r="HHJ17" s="140" t="s">
        <v>454</v>
      </c>
      <c r="HHK17" s="140" t="s">
        <v>454</v>
      </c>
      <c r="HHL17" s="140" t="s">
        <v>454</v>
      </c>
      <c r="HHM17" s="140" t="s">
        <v>454</v>
      </c>
      <c r="HHN17" s="140" t="s">
        <v>454</v>
      </c>
      <c r="HHO17" s="140" t="s">
        <v>454</v>
      </c>
      <c r="HHP17" s="140" t="s">
        <v>454</v>
      </c>
      <c r="HHQ17" s="140" t="s">
        <v>454</v>
      </c>
      <c r="HHR17" s="140" t="s">
        <v>454</v>
      </c>
      <c r="HHS17" s="140" t="s">
        <v>454</v>
      </c>
      <c r="HHT17" s="140" t="s">
        <v>454</v>
      </c>
      <c r="HHU17" s="140" t="s">
        <v>454</v>
      </c>
      <c r="HHV17" s="140" t="s">
        <v>454</v>
      </c>
      <c r="HHW17" s="140" t="s">
        <v>454</v>
      </c>
      <c r="HHX17" s="140" t="s">
        <v>454</v>
      </c>
      <c r="HHY17" s="140" t="s">
        <v>454</v>
      </c>
      <c r="HHZ17" s="140" t="s">
        <v>454</v>
      </c>
      <c r="HIA17" s="140" t="s">
        <v>454</v>
      </c>
      <c r="HIB17" s="140" t="s">
        <v>454</v>
      </c>
      <c r="HIC17" s="140" t="s">
        <v>454</v>
      </c>
      <c r="HID17" s="140" t="s">
        <v>454</v>
      </c>
      <c r="HIE17" s="140" t="s">
        <v>454</v>
      </c>
      <c r="HIF17" s="140" t="s">
        <v>454</v>
      </c>
      <c r="HIG17" s="140" t="s">
        <v>454</v>
      </c>
      <c r="HIH17" s="140" t="s">
        <v>454</v>
      </c>
      <c r="HII17" s="140" t="s">
        <v>454</v>
      </c>
      <c r="HIJ17" s="140" t="s">
        <v>454</v>
      </c>
      <c r="HIK17" s="140" t="s">
        <v>454</v>
      </c>
      <c r="HIL17" s="140" t="s">
        <v>454</v>
      </c>
      <c r="HIM17" s="140" t="s">
        <v>454</v>
      </c>
      <c r="HIN17" s="140" t="s">
        <v>454</v>
      </c>
      <c r="HIO17" s="140" t="s">
        <v>454</v>
      </c>
      <c r="HIP17" s="140" t="s">
        <v>454</v>
      </c>
      <c r="HIQ17" s="140" t="s">
        <v>454</v>
      </c>
      <c r="HIR17" s="140" t="s">
        <v>454</v>
      </c>
      <c r="HIS17" s="140" t="s">
        <v>454</v>
      </c>
      <c r="HIT17" s="140" t="s">
        <v>454</v>
      </c>
      <c r="HIU17" s="140" t="s">
        <v>454</v>
      </c>
      <c r="HIV17" s="140" t="s">
        <v>454</v>
      </c>
      <c r="HIW17" s="140" t="s">
        <v>454</v>
      </c>
      <c r="HIX17" s="140" t="s">
        <v>454</v>
      </c>
      <c r="HIY17" s="140" t="s">
        <v>454</v>
      </c>
      <c r="HIZ17" s="140" t="s">
        <v>454</v>
      </c>
      <c r="HJA17" s="140" t="s">
        <v>454</v>
      </c>
      <c r="HJB17" s="140" t="s">
        <v>454</v>
      </c>
      <c r="HJC17" s="140" t="s">
        <v>454</v>
      </c>
      <c r="HJD17" s="140" t="s">
        <v>454</v>
      </c>
      <c r="HJE17" s="140" t="s">
        <v>454</v>
      </c>
      <c r="HJF17" s="140" t="s">
        <v>454</v>
      </c>
      <c r="HJG17" s="140" t="s">
        <v>454</v>
      </c>
      <c r="HJH17" s="140" t="s">
        <v>454</v>
      </c>
      <c r="HJI17" s="140" t="s">
        <v>454</v>
      </c>
      <c r="HJJ17" s="140" t="s">
        <v>454</v>
      </c>
      <c r="HJK17" s="140" t="s">
        <v>454</v>
      </c>
      <c r="HJL17" s="140" t="s">
        <v>454</v>
      </c>
      <c r="HJM17" s="140" t="s">
        <v>454</v>
      </c>
      <c r="HJN17" s="140" t="s">
        <v>454</v>
      </c>
      <c r="HJO17" s="140" t="s">
        <v>454</v>
      </c>
      <c r="HJP17" s="140" t="s">
        <v>454</v>
      </c>
      <c r="HJQ17" s="140" t="s">
        <v>454</v>
      </c>
      <c r="HJR17" s="140" t="s">
        <v>454</v>
      </c>
      <c r="HJS17" s="140" t="s">
        <v>454</v>
      </c>
      <c r="HJT17" s="140" t="s">
        <v>454</v>
      </c>
      <c r="HJU17" s="140" t="s">
        <v>454</v>
      </c>
      <c r="HJV17" s="140" t="s">
        <v>454</v>
      </c>
      <c r="HJW17" s="140" t="s">
        <v>454</v>
      </c>
      <c r="HJX17" s="140" t="s">
        <v>454</v>
      </c>
      <c r="HJY17" s="140" t="s">
        <v>454</v>
      </c>
      <c r="HJZ17" s="140" t="s">
        <v>454</v>
      </c>
      <c r="HKA17" s="140" t="s">
        <v>454</v>
      </c>
      <c r="HKB17" s="140" t="s">
        <v>454</v>
      </c>
      <c r="HKC17" s="140" t="s">
        <v>454</v>
      </c>
      <c r="HKD17" s="140" t="s">
        <v>454</v>
      </c>
      <c r="HKE17" s="140" t="s">
        <v>454</v>
      </c>
      <c r="HKF17" s="140" t="s">
        <v>454</v>
      </c>
      <c r="HKG17" s="140" t="s">
        <v>454</v>
      </c>
      <c r="HKH17" s="140" t="s">
        <v>454</v>
      </c>
      <c r="HKI17" s="140" t="s">
        <v>454</v>
      </c>
      <c r="HKJ17" s="140" t="s">
        <v>454</v>
      </c>
      <c r="HKK17" s="140" t="s">
        <v>454</v>
      </c>
      <c r="HKL17" s="140" t="s">
        <v>454</v>
      </c>
      <c r="HKM17" s="140" t="s">
        <v>454</v>
      </c>
      <c r="HKN17" s="140" t="s">
        <v>454</v>
      </c>
      <c r="HKO17" s="140" t="s">
        <v>454</v>
      </c>
      <c r="HKP17" s="140" t="s">
        <v>454</v>
      </c>
      <c r="HKQ17" s="140" t="s">
        <v>454</v>
      </c>
      <c r="HKR17" s="140" t="s">
        <v>454</v>
      </c>
      <c r="HKS17" s="140" t="s">
        <v>454</v>
      </c>
      <c r="HKT17" s="140" t="s">
        <v>454</v>
      </c>
      <c r="HKU17" s="140" t="s">
        <v>454</v>
      </c>
      <c r="HKV17" s="140" t="s">
        <v>454</v>
      </c>
      <c r="HKW17" s="140" t="s">
        <v>454</v>
      </c>
      <c r="HKX17" s="140" t="s">
        <v>454</v>
      </c>
      <c r="HKY17" s="140" t="s">
        <v>454</v>
      </c>
      <c r="HKZ17" s="140" t="s">
        <v>454</v>
      </c>
      <c r="HLA17" s="140" t="s">
        <v>454</v>
      </c>
      <c r="HLB17" s="140" t="s">
        <v>454</v>
      </c>
      <c r="HLC17" s="140" t="s">
        <v>454</v>
      </c>
      <c r="HLD17" s="140" t="s">
        <v>454</v>
      </c>
      <c r="HLE17" s="140" t="s">
        <v>454</v>
      </c>
      <c r="HLF17" s="140" t="s">
        <v>454</v>
      </c>
      <c r="HLG17" s="140" t="s">
        <v>454</v>
      </c>
      <c r="HLH17" s="140" t="s">
        <v>454</v>
      </c>
      <c r="HLI17" s="140" t="s">
        <v>454</v>
      </c>
      <c r="HLJ17" s="140" t="s">
        <v>454</v>
      </c>
      <c r="HLK17" s="140" t="s">
        <v>454</v>
      </c>
      <c r="HLL17" s="140" t="s">
        <v>454</v>
      </c>
      <c r="HLM17" s="140" t="s">
        <v>454</v>
      </c>
      <c r="HLN17" s="140" t="s">
        <v>454</v>
      </c>
      <c r="HLO17" s="140" t="s">
        <v>454</v>
      </c>
      <c r="HLP17" s="140" t="s">
        <v>454</v>
      </c>
      <c r="HLQ17" s="140" t="s">
        <v>454</v>
      </c>
      <c r="HLR17" s="140" t="s">
        <v>454</v>
      </c>
      <c r="HLS17" s="140" t="s">
        <v>454</v>
      </c>
      <c r="HLT17" s="140" t="s">
        <v>454</v>
      </c>
      <c r="HLU17" s="140" t="s">
        <v>454</v>
      </c>
      <c r="HLV17" s="140" t="s">
        <v>454</v>
      </c>
      <c r="HLW17" s="140" t="s">
        <v>454</v>
      </c>
      <c r="HLX17" s="140" t="s">
        <v>454</v>
      </c>
      <c r="HLY17" s="140" t="s">
        <v>454</v>
      </c>
      <c r="HLZ17" s="140" t="s">
        <v>454</v>
      </c>
      <c r="HMA17" s="140" t="s">
        <v>454</v>
      </c>
      <c r="HMB17" s="140" t="s">
        <v>454</v>
      </c>
      <c r="HMC17" s="140" t="s">
        <v>454</v>
      </c>
      <c r="HMD17" s="140" t="s">
        <v>454</v>
      </c>
      <c r="HME17" s="140" t="s">
        <v>454</v>
      </c>
      <c r="HMF17" s="140" t="s">
        <v>454</v>
      </c>
      <c r="HMG17" s="140" t="s">
        <v>454</v>
      </c>
      <c r="HMH17" s="140" t="s">
        <v>454</v>
      </c>
      <c r="HMI17" s="140" t="s">
        <v>454</v>
      </c>
      <c r="HMJ17" s="140" t="s">
        <v>454</v>
      </c>
      <c r="HMK17" s="140" t="s">
        <v>454</v>
      </c>
      <c r="HML17" s="140" t="s">
        <v>454</v>
      </c>
      <c r="HMM17" s="140" t="s">
        <v>454</v>
      </c>
      <c r="HMN17" s="140" t="s">
        <v>454</v>
      </c>
      <c r="HMO17" s="140" t="s">
        <v>454</v>
      </c>
      <c r="HMP17" s="140" t="s">
        <v>454</v>
      </c>
      <c r="HMQ17" s="140" t="s">
        <v>454</v>
      </c>
      <c r="HMR17" s="140" t="s">
        <v>454</v>
      </c>
      <c r="HMS17" s="140" t="s">
        <v>454</v>
      </c>
      <c r="HMT17" s="140" t="s">
        <v>454</v>
      </c>
      <c r="HMU17" s="140" t="s">
        <v>454</v>
      </c>
      <c r="HMV17" s="140" t="s">
        <v>454</v>
      </c>
      <c r="HMW17" s="140" t="s">
        <v>454</v>
      </c>
      <c r="HMX17" s="140" t="s">
        <v>454</v>
      </c>
      <c r="HMY17" s="140" t="s">
        <v>454</v>
      </c>
      <c r="HMZ17" s="140" t="s">
        <v>454</v>
      </c>
      <c r="HNA17" s="140" t="s">
        <v>454</v>
      </c>
      <c r="HNB17" s="140" t="s">
        <v>454</v>
      </c>
      <c r="HNC17" s="140" t="s">
        <v>454</v>
      </c>
      <c r="HND17" s="140" t="s">
        <v>454</v>
      </c>
      <c r="HNE17" s="140" t="s">
        <v>454</v>
      </c>
      <c r="HNF17" s="140" t="s">
        <v>454</v>
      </c>
      <c r="HNG17" s="140" t="s">
        <v>454</v>
      </c>
      <c r="HNH17" s="140" t="s">
        <v>454</v>
      </c>
      <c r="HNI17" s="140" t="s">
        <v>454</v>
      </c>
      <c r="HNJ17" s="140" t="s">
        <v>454</v>
      </c>
      <c r="HNK17" s="140" t="s">
        <v>454</v>
      </c>
      <c r="HNL17" s="140" t="s">
        <v>454</v>
      </c>
      <c r="HNM17" s="140" t="s">
        <v>454</v>
      </c>
      <c r="HNN17" s="140" t="s">
        <v>454</v>
      </c>
      <c r="HNO17" s="140" t="s">
        <v>454</v>
      </c>
      <c r="HNP17" s="140" t="s">
        <v>454</v>
      </c>
      <c r="HNQ17" s="140" t="s">
        <v>454</v>
      </c>
      <c r="HNR17" s="140" t="s">
        <v>454</v>
      </c>
      <c r="HNS17" s="140" t="s">
        <v>454</v>
      </c>
      <c r="HNT17" s="140" t="s">
        <v>454</v>
      </c>
      <c r="HNU17" s="140" t="s">
        <v>454</v>
      </c>
      <c r="HNV17" s="140" t="s">
        <v>454</v>
      </c>
      <c r="HNW17" s="140" t="s">
        <v>454</v>
      </c>
      <c r="HNX17" s="140" t="s">
        <v>454</v>
      </c>
      <c r="HNY17" s="140" t="s">
        <v>454</v>
      </c>
      <c r="HNZ17" s="140" t="s">
        <v>454</v>
      </c>
      <c r="HOA17" s="140" t="s">
        <v>454</v>
      </c>
      <c r="HOB17" s="140" t="s">
        <v>454</v>
      </c>
      <c r="HOC17" s="140" t="s">
        <v>454</v>
      </c>
      <c r="HOD17" s="140" t="s">
        <v>454</v>
      </c>
      <c r="HOE17" s="140" t="s">
        <v>454</v>
      </c>
      <c r="HOF17" s="140" t="s">
        <v>454</v>
      </c>
      <c r="HOG17" s="140" t="s">
        <v>454</v>
      </c>
      <c r="HOH17" s="140" t="s">
        <v>454</v>
      </c>
      <c r="HOI17" s="140" t="s">
        <v>454</v>
      </c>
      <c r="HOJ17" s="140" t="s">
        <v>454</v>
      </c>
      <c r="HOK17" s="140" t="s">
        <v>454</v>
      </c>
      <c r="HOL17" s="140" t="s">
        <v>454</v>
      </c>
      <c r="HOM17" s="140" t="s">
        <v>454</v>
      </c>
      <c r="HON17" s="140" t="s">
        <v>454</v>
      </c>
      <c r="HOO17" s="140" t="s">
        <v>454</v>
      </c>
      <c r="HOP17" s="140" t="s">
        <v>454</v>
      </c>
      <c r="HOQ17" s="140" t="s">
        <v>454</v>
      </c>
      <c r="HOR17" s="140" t="s">
        <v>454</v>
      </c>
      <c r="HOS17" s="140" t="s">
        <v>454</v>
      </c>
      <c r="HOT17" s="140" t="s">
        <v>454</v>
      </c>
      <c r="HOU17" s="140" t="s">
        <v>454</v>
      </c>
      <c r="HOV17" s="140" t="s">
        <v>454</v>
      </c>
      <c r="HOW17" s="140" t="s">
        <v>454</v>
      </c>
      <c r="HOX17" s="140" t="s">
        <v>454</v>
      </c>
      <c r="HOY17" s="140" t="s">
        <v>454</v>
      </c>
      <c r="HOZ17" s="140" t="s">
        <v>454</v>
      </c>
      <c r="HPA17" s="140" t="s">
        <v>454</v>
      </c>
      <c r="HPB17" s="140" t="s">
        <v>454</v>
      </c>
      <c r="HPC17" s="140" t="s">
        <v>454</v>
      </c>
      <c r="HPD17" s="140" t="s">
        <v>454</v>
      </c>
      <c r="HPE17" s="140" t="s">
        <v>454</v>
      </c>
      <c r="HPF17" s="140" t="s">
        <v>454</v>
      </c>
      <c r="HPG17" s="140" t="s">
        <v>454</v>
      </c>
      <c r="HPH17" s="140" t="s">
        <v>454</v>
      </c>
      <c r="HPI17" s="140" t="s">
        <v>454</v>
      </c>
      <c r="HPJ17" s="140" t="s">
        <v>454</v>
      </c>
      <c r="HPK17" s="140" t="s">
        <v>454</v>
      </c>
      <c r="HPL17" s="140" t="s">
        <v>454</v>
      </c>
      <c r="HPM17" s="140" t="s">
        <v>454</v>
      </c>
      <c r="HPN17" s="140" t="s">
        <v>454</v>
      </c>
      <c r="HPO17" s="140" t="s">
        <v>454</v>
      </c>
      <c r="HPP17" s="140" t="s">
        <v>454</v>
      </c>
      <c r="HPQ17" s="140" t="s">
        <v>454</v>
      </c>
      <c r="HPR17" s="140" t="s">
        <v>454</v>
      </c>
      <c r="HPS17" s="140" t="s">
        <v>454</v>
      </c>
      <c r="HPT17" s="140" t="s">
        <v>454</v>
      </c>
      <c r="HPU17" s="140" t="s">
        <v>454</v>
      </c>
      <c r="HPV17" s="140" t="s">
        <v>454</v>
      </c>
      <c r="HPW17" s="140" t="s">
        <v>454</v>
      </c>
      <c r="HPX17" s="140" t="s">
        <v>454</v>
      </c>
      <c r="HPY17" s="140" t="s">
        <v>454</v>
      </c>
      <c r="HPZ17" s="140" t="s">
        <v>454</v>
      </c>
      <c r="HQA17" s="140" t="s">
        <v>454</v>
      </c>
      <c r="HQB17" s="140" t="s">
        <v>454</v>
      </c>
      <c r="HQC17" s="140" t="s">
        <v>454</v>
      </c>
      <c r="HQD17" s="140" t="s">
        <v>454</v>
      </c>
      <c r="HQE17" s="140" t="s">
        <v>454</v>
      </c>
      <c r="HQF17" s="140" t="s">
        <v>454</v>
      </c>
      <c r="HQG17" s="140" t="s">
        <v>454</v>
      </c>
      <c r="HQH17" s="140" t="s">
        <v>454</v>
      </c>
      <c r="HQI17" s="140" t="s">
        <v>454</v>
      </c>
      <c r="HQJ17" s="140" t="s">
        <v>454</v>
      </c>
      <c r="HQK17" s="140" t="s">
        <v>454</v>
      </c>
      <c r="HQL17" s="140" t="s">
        <v>454</v>
      </c>
      <c r="HQM17" s="140" t="s">
        <v>454</v>
      </c>
      <c r="HQN17" s="140" t="s">
        <v>454</v>
      </c>
      <c r="HQO17" s="140" t="s">
        <v>454</v>
      </c>
      <c r="HQP17" s="140" t="s">
        <v>454</v>
      </c>
      <c r="HQQ17" s="140" t="s">
        <v>454</v>
      </c>
      <c r="HQR17" s="140" t="s">
        <v>454</v>
      </c>
      <c r="HQS17" s="140" t="s">
        <v>454</v>
      </c>
      <c r="HQT17" s="140" t="s">
        <v>454</v>
      </c>
      <c r="HQU17" s="140" t="s">
        <v>454</v>
      </c>
      <c r="HQV17" s="140" t="s">
        <v>454</v>
      </c>
      <c r="HQW17" s="140" t="s">
        <v>454</v>
      </c>
      <c r="HQX17" s="140" t="s">
        <v>454</v>
      </c>
      <c r="HQY17" s="140" t="s">
        <v>454</v>
      </c>
      <c r="HQZ17" s="140" t="s">
        <v>454</v>
      </c>
      <c r="HRA17" s="140" t="s">
        <v>454</v>
      </c>
      <c r="HRB17" s="140" t="s">
        <v>454</v>
      </c>
      <c r="HRC17" s="140" t="s">
        <v>454</v>
      </c>
      <c r="HRD17" s="140" t="s">
        <v>454</v>
      </c>
      <c r="HRE17" s="140" t="s">
        <v>454</v>
      </c>
      <c r="HRF17" s="140" t="s">
        <v>454</v>
      </c>
      <c r="HRG17" s="140" t="s">
        <v>454</v>
      </c>
      <c r="HRH17" s="140" t="s">
        <v>454</v>
      </c>
      <c r="HRI17" s="140" t="s">
        <v>454</v>
      </c>
      <c r="HRJ17" s="140" t="s">
        <v>454</v>
      </c>
      <c r="HRK17" s="140" t="s">
        <v>454</v>
      </c>
      <c r="HRL17" s="140" t="s">
        <v>454</v>
      </c>
      <c r="HRM17" s="140" t="s">
        <v>454</v>
      </c>
      <c r="HRN17" s="140" t="s">
        <v>454</v>
      </c>
      <c r="HRO17" s="140" t="s">
        <v>454</v>
      </c>
      <c r="HRP17" s="140" t="s">
        <v>454</v>
      </c>
      <c r="HRQ17" s="140" t="s">
        <v>454</v>
      </c>
      <c r="HRR17" s="140" t="s">
        <v>454</v>
      </c>
      <c r="HRS17" s="140" t="s">
        <v>454</v>
      </c>
      <c r="HRT17" s="140" t="s">
        <v>454</v>
      </c>
      <c r="HRU17" s="140" t="s">
        <v>454</v>
      </c>
      <c r="HRV17" s="140" t="s">
        <v>454</v>
      </c>
      <c r="HRW17" s="140" t="s">
        <v>454</v>
      </c>
      <c r="HRX17" s="140" t="s">
        <v>454</v>
      </c>
      <c r="HRY17" s="140" t="s">
        <v>454</v>
      </c>
      <c r="HRZ17" s="140" t="s">
        <v>454</v>
      </c>
      <c r="HSA17" s="140" t="s">
        <v>454</v>
      </c>
      <c r="HSB17" s="140" t="s">
        <v>454</v>
      </c>
      <c r="HSC17" s="140" t="s">
        <v>454</v>
      </c>
      <c r="HSD17" s="140" t="s">
        <v>454</v>
      </c>
      <c r="HSE17" s="140" t="s">
        <v>454</v>
      </c>
      <c r="HSF17" s="140" t="s">
        <v>454</v>
      </c>
      <c r="HSG17" s="140" t="s">
        <v>454</v>
      </c>
      <c r="HSH17" s="140" t="s">
        <v>454</v>
      </c>
      <c r="HSI17" s="140" t="s">
        <v>454</v>
      </c>
      <c r="HSJ17" s="140" t="s">
        <v>454</v>
      </c>
      <c r="HSK17" s="140" t="s">
        <v>454</v>
      </c>
      <c r="HSL17" s="140" t="s">
        <v>454</v>
      </c>
      <c r="HSM17" s="140" t="s">
        <v>454</v>
      </c>
      <c r="HSN17" s="140" t="s">
        <v>454</v>
      </c>
      <c r="HSO17" s="140" t="s">
        <v>454</v>
      </c>
      <c r="HSP17" s="140" t="s">
        <v>454</v>
      </c>
      <c r="HSQ17" s="140" t="s">
        <v>454</v>
      </c>
      <c r="HSR17" s="140" t="s">
        <v>454</v>
      </c>
      <c r="HSS17" s="140" t="s">
        <v>454</v>
      </c>
      <c r="HST17" s="140" t="s">
        <v>454</v>
      </c>
      <c r="HSU17" s="140" t="s">
        <v>454</v>
      </c>
      <c r="HSV17" s="140" t="s">
        <v>454</v>
      </c>
      <c r="HSW17" s="140" t="s">
        <v>454</v>
      </c>
      <c r="HSX17" s="140" t="s">
        <v>454</v>
      </c>
      <c r="HSY17" s="140" t="s">
        <v>454</v>
      </c>
      <c r="HSZ17" s="140" t="s">
        <v>454</v>
      </c>
      <c r="HTA17" s="140" t="s">
        <v>454</v>
      </c>
      <c r="HTB17" s="140" t="s">
        <v>454</v>
      </c>
      <c r="HTC17" s="140" t="s">
        <v>454</v>
      </c>
      <c r="HTD17" s="140" t="s">
        <v>454</v>
      </c>
      <c r="HTE17" s="140" t="s">
        <v>454</v>
      </c>
      <c r="HTF17" s="140" t="s">
        <v>454</v>
      </c>
      <c r="HTG17" s="140" t="s">
        <v>454</v>
      </c>
      <c r="HTH17" s="140" t="s">
        <v>454</v>
      </c>
      <c r="HTI17" s="140" t="s">
        <v>454</v>
      </c>
      <c r="HTJ17" s="140" t="s">
        <v>454</v>
      </c>
      <c r="HTK17" s="140" t="s">
        <v>454</v>
      </c>
      <c r="HTL17" s="140" t="s">
        <v>454</v>
      </c>
      <c r="HTM17" s="140" t="s">
        <v>454</v>
      </c>
      <c r="HTN17" s="140" t="s">
        <v>454</v>
      </c>
      <c r="HTO17" s="140" t="s">
        <v>454</v>
      </c>
      <c r="HTP17" s="140" t="s">
        <v>454</v>
      </c>
      <c r="HTQ17" s="140" t="s">
        <v>454</v>
      </c>
      <c r="HTR17" s="140" t="s">
        <v>454</v>
      </c>
      <c r="HTS17" s="140" t="s">
        <v>454</v>
      </c>
      <c r="HTT17" s="140" t="s">
        <v>454</v>
      </c>
      <c r="HTU17" s="140" t="s">
        <v>454</v>
      </c>
      <c r="HTV17" s="140" t="s">
        <v>454</v>
      </c>
      <c r="HTW17" s="140" t="s">
        <v>454</v>
      </c>
      <c r="HTX17" s="140" t="s">
        <v>454</v>
      </c>
      <c r="HTY17" s="140" t="s">
        <v>454</v>
      </c>
      <c r="HTZ17" s="140" t="s">
        <v>454</v>
      </c>
      <c r="HUA17" s="140" t="s">
        <v>454</v>
      </c>
      <c r="HUB17" s="140" t="s">
        <v>454</v>
      </c>
      <c r="HUC17" s="140" t="s">
        <v>454</v>
      </c>
      <c r="HUD17" s="140" t="s">
        <v>454</v>
      </c>
      <c r="HUE17" s="140" t="s">
        <v>454</v>
      </c>
      <c r="HUF17" s="140" t="s">
        <v>454</v>
      </c>
      <c r="HUG17" s="140" t="s">
        <v>454</v>
      </c>
      <c r="HUH17" s="140" t="s">
        <v>454</v>
      </c>
      <c r="HUI17" s="140" t="s">
        <v>454</v>
      </c>
      <c r="HUJ17" s="140" t="s">
        <v>454</v>
      </c>
      <c r="HUK17" s="140" t="s">
        <v>454</v>
      </c>
      <c r="HUL17" s="140" t="s">
        <v>454</v>
      </c>
      <c r="HUM17" s="140" t="s">
        <v>454</v>
      </c>
      <c r="HUN17" s="140" t="s">
        <v>454</v>
      </c>
      <c r="HUO17" s="140" t="s">
        <v>454</v>
      </c>
      <c r="HUP17" s="140" t="s">
        <v>454</v>
      </c>
      <c r="HUQ17" s="140" t="s">
        <v>454</v>
      </c>
      <c r="HUR17" s="140" t="s">
        <v>454</v>
      </c>
      <c r="HUS17" s="140" t="s">
        <v>454</v>
      </c>
      <c r="HUT17" s="140" t="s">
        <v>454</v>
      </c>
      <c r="HUU17" s="140" t="s">
        <v>454</v>
      </c>
      <c r="HUV17" s="140" t="s">
        <v>454</v>
      </c>
      <c r="HUW17" s="140" t="s">
        <v>454</v>
      </c>
      <c r="HUX17" s="140" t="s">
        <v>454</v>
      </c>
      <c r="HUY17" s="140" t="s">
        <v>454</v>
      </c>
      <c r="HUZ17" s="140" t="s">
        <v>454</v>
      </c>
      <c r="HVA17" s="140" t="s">
        <v>454</v>
      </c>
      <c r="HVB17" s="140" t="s">
        <v>454</v>
      </c>
      <c r="HVC17" s="140" t="s">
        <v>454</v>
      </c>
      <c r="HVD17" s="140" t="s">
        <v>454</v>
      </c>
      <c r="HVE17" s="140" t="s">
        <v>454</v>
      </c>
      <c r="HVF17" s="140" t="s">
        <v>454</v>
      </c>
      <c r="HVG17" s="140" t="s">
        <v>454</v>
      </c>
      <c r="HVH17" s="140" t="s">
        <v>454</v>
      </c>
      <c r="HVI17" s="140" t="s">
        <v>454</v>
      </c>
      <c r="HVJ17" s="140" t="s">
        <v>454</v>
      </c>
      <c r="HVK17" s="140" t="s">
        <v>454</v>
      </c>
      <c r="HVL17" s="140" t="s">
        <v>454</v>
      </c>
      <c r="HVM17" s="140" t="s">
        <v>454</v>
      </c>
      <c r="HVN17" s="140" t="s">
        <v>454</v>
      </c>
      <c r="HVO17" s="140" t="s">
        <v>454</v>
      </c>
      <c r="HVP17" s="140" t="s">
        <v>454</v>
      </c>
      <c r="HVQ17" s="140" t="s">
        <v>454</v>
      </c>
      <c r="HVR17" s="140" t="s">
        <v>454</v>
      </c>
      <c r="HVS17" s="140" t="s">
        <v>454</v>
      </c>
      <c r="HVT17" s="140" t="s">
        <v>454</v>
      </c>
      <c r="HVU17" s="140" t="s">
        <v>454</v>
      </c>
      <c r="HVV17" s="140" t="s">
        <v>454</v>
      </c>
      <c r="HVW17" s="140" t="s">
        <v>454</v>
      </c>
      <c r="HVX17" s="140" t="s">
        <v>454</v>
      </c>
      <c r="HVY17" s="140" t="s">
        <v>454</v>
      </c>
      <c r="HVZ17" s="140" t="s">
        <v>454</v>
      </c>
      <c r="HWA17" s="140" t="s">
        <v>454</v>
      </c>
      <c r="HWB17" s="140" t="s">
        <v>454</v>
      </c>
      <c r="HWC17" s="140" t="s">
        <v>454</v>
      </c>
      <c r="HWD17" s="140" t="s">
        <v>454</v>
      </c>
      <c r="HWE17" s="140" t="s">
        <v>454</v>
      </c>
      <c r="HWF17" s="140" t="s">
        <v>454</v>
      </c>
      <c r="HWG17" s="140" t="s">
        <v>454</v>
      </c>
      <c r="HWH17" s="140" t="s">
        <v>454</v>
      </c>
      <c r="HWI17" s="140" t="s">
        <v>454</v>
      </c>
      <c r="HWJ17" s="140" t="s">
        <v>454</v>
      </c>
      <c r="HWK17" s="140" t="s">
        <v>454</v>
      </c>
      <c r="HWL17" s="140" t="s">
        <v>454</v>
      </c>
      <c r="HWM17" s="140" t="s">
        <v>454</v>
      </c>
      <c r="HWN17" s="140" t="s">
        <v>454</v>
      </c>
      <c r="HWO17" s="140" t="s">
        <v>454</v>
      </c>
      <c r="HWP17" s="140" t="s">
        <v>454</v>
      </c>
      <c r="HWQ17" s="140" t="s">
        <v>454</v>
      </c>
      <c r="HWR17" s="140" t="s">
        <v>454</v>
      </c>
      <c r="HWS17" s="140" t="s">
        <v>454</v>
      </c>
      <c r="HWT17" s="140" t="s">
        <v>454</v>
      </c>
      <c r="HWU17" s="140" t="s">
        <v>454</v>
      </c>
      <c r="HWV17" s="140" t="s">
        <v>454</v>
      </c>
      <c r="HWW17" s="140" t="s">
        <v>454</v>
      </c>
      <c r="HWX17" s="140" t="s">
        <v>454</v>
      </c>
      <c r="HWY17" s="140" t="s">
        <v>454</v>
      </c>
      <c r="HWZ17" s="140" t="s">
        <v>454</v>
      </c>
      <c r="HXA17" s="140" t="s">
        <v>454</v>
      </c>
      <c r="HXB17" s="140" t="s">
        <v>454</v>
      </c>
      <c r="HXC17" s="140" t="s">
        <v>454</v>
      </c>
      <c r="HXD17" s="140" t="s">
        <v>454</v>
      </c>
      <c r="HXE17" s="140" t="s">
        <v>454</v>
      </c>
      <c r="HXF17" s="140" t="s">
        <v>454</v>
      </c>
      <c r="HXG17" s="140" t="s">
        <v>454</v>
      </c>
      <c r="HXH17" s="140" t="s">
        <v>454</v>
      </c>
      <c r="HXI17" s="140" t="s">
        <v>454</v>
      </c>
      <c r="HXJ17" s="140" t="s">
        <v>454</v>
      </c>
      <c r="HXK17" s="140" t="s">
        <v>454</v>
      </c>
      <c r="HXL17" s="140" t="s">
        <v>454</v>
      </c>
      <c r="HXM17" s="140" t="s">
        <v>454</v>
      </c>
      <c r="HXN17" s="140" t="s">
        <v>454</v>
      </c>
      <c r="HXO17" s="140" t="s">
        <v>454</v>
      </c>
      <c r="HXP17" s="140" t="s">
        <v>454</v>
      </c>
      <c r="HXQ17" s="140" t="s">
        <v>454</v>
      </c>
      <c r="HXR17" s="140" t="s">
        <v>454</v>
      </c>
      <c r="HXS17" s="140" t="s">
        <v>454</v>
      </c>
      <c r="HXT17" s="140" t="s">
        <v>454</v>
      </c>
      <c r="HXU17" s="140" t="s">
        <v>454</v>
      </c>
      <c r="HXV17" s="140" t="s">
        <v>454</v>
      </c>
      <c r="HXW17" s="140" t="s">
        <v>454</v>
      </c>
      <c r="HXX17" s="140" t="s">
        <v>454</v>
      </c>
      <c r="HXY17" s="140" t="s">
        <v>454</v>
      </c>
      <c r="HXZ17" s="140" t="s">
        <v>454</v>
      </c>
      <c r="HYA17" s="140" t="s">
        <v>454</v>
      </c>
      <c r="HYB17" s="140" t="s">
        <v>454</v>
      </c>
      <c r="HYC17" s="140" t="s">
        <v>454</v>
      </c>
      <c r="HYD17" s="140" t="s">
        <v>454</v>
      </c>
      <c r="HYE17" s="140" t="s">
        <v>454</v>
      </c>
      <c r="HYF17" s="140" t="s">
        <v>454</v>
      </c>
      <c r="HYG17" s="140" t="s">
        <v>454</v>
      </c>
      <c r="HYH17" s="140" t="s">
        <v>454</v>
      </c>
      <c r="HYI17" s="140" t="s">
        <v>454</v>
      </c>
      <c r="HYJ17" s="140" t="s">
        <v>454</v>
      </c>
      <c r="HYK17" s="140" t="s">
        <v>454</v>
      </c>
      <c r="HYL17" s="140" t="s">
        <v>454</v>
      </c>
      <c r="HYM17" s="140" t="s">
        <v>454</v>
      </c>
      <c r="HYN17" s="140" t="s">
        <v>454</v>
      </c>
      <c r="HYO17" s="140" t="s">
        <v>454</v>
      </c>
      <c r="HYP17" s="140" t="s">
        <v>454</v>
      </c>
      <c r="HYQ17" s="140" t="s">
        <v>454</v>
      </c>
      <c r="HYR17" s="140" t="s">
        <v>454</v>
      </c>
      <c r="HYS17" s="140" t="s">
        <v>454</v>
      </c>
      <c r="HYT17" s="140" t="s">
        <v>454</v>
      </c>
      <c r="HYU17" s="140" t="s">
        <v>454</v>
      </c>
      <c r="HYV17" s="140" t="s">
        <v>454</v>
      </c>
      <c r="HYW17" s="140" t="s">
        <v>454</v>
      </c>
      <c r="HYX17" s="140" t="s">
        <v>454</v>
      </c>
      <c r="HYY17" s="140" t="s">
        <v>454</v>
      </c>
      <c r="HYZ17" s="140" t="s">
        <v>454</v>
      </c>
      <c r="HZA17" s="140" t="s">
        <v>454</v>
      </c>
      <c r="HZB17" s="140" t="s">
        <v>454</v>
      </c>
      <c r="HZC17" s="140" t="s">
        <v>454</v>
      </c>
      <c r="HZD17" s="140" t="s">
        <v>454</v>
      </c>
      <c r="HZE17" s="140" t="s">
        <v>454</v>
      </c>
      <c r="HZF17" s="140" t="s">
        <v>454</v>
      </c>
      <c r="HZG17" s="140" t="s">
        <v>454</v>
      </c>
      <c r="HZH17" s="140" t="s">
        <v>454</v>
      </c>
      <c r="HZI17" s="140" t="s">
        <v>454</v>
      </c>
      <c r="HZJ17" s="140" t="s">
        <v>454</v>
      </c>
      <c r="HZK17" s="140" t="s">
        <v>454</v>
      </c>
      <c r="HZL17" s="140" t="s">
        <v>454</v>
      </c>
      <c r="HZM17" s="140" t="s">
        <v>454</v>
      </c>
      <c r="HZN17" s="140" t="s">
        <v>454</v>
      </c>
      <c r="HZO17" s="140" t="s">
        <v>454</v>
      </c>
      <c r="HZP17" s="140" t="s">
        <v>454</v>
      </c>
      <c r="HZQ17" s="140" t="s">
        <v>454</v>
      </c>
      <c r="HZR17" s="140" t="s">
        <v>454</v>
      </c>
      <c r="HZS17" s="140" t="s">
        <v>454</v>
      </c>
      <c r="HZT17" s="140" t="s">
        <v>454</v>
      </c>
      <c r="HZU17" s="140" t="s">
        <v>454</v>
      </c>
      <c r="HZV17" s="140" t="s">
        <v>454</v>
      </c>
      <c r="HZW17" s="140" t="s">
        <v>454</v>
      </c>
      <c r="HZX17" s="140" t="s">
        <v>454</v>
      </c>
      <c r="HZY17" s="140" t="s">
        <v>454</v>
      </c>
      <c r="HZZ17" s="140" t="s">
        <v>454</v>
      </c>
      <c r="IAA17" s="140" t="s">
        <v>454</v>
      </c>
      <c r="IAB17" s="140" t="s">
        <v>454</v>
      </c>
      <c r="IAC17" s="140" t="s">
        <v>454</v>
      </c>
      <c r="IAD17" s="140" t="s">
        <v>454</v>
      </c>
      <c r="IAE17" s="140" t="s">
        <v>454</v>
      </c>
      <c r="IAF17" s="140" t="s">
        <v>454</v>
      </c>
      <c r="IAG17" s="140" t="s">
        <v>454</v>
      </c>
      <c r="IAH17" s="140" t="s">
        <v>454</v>
      </c>
      <c r="IAI17" s="140" t="s">
        <v>454</v>
      </c>
      <c r="IAJ17" s="140" t="s">
        <v>454</v>
      </c>
      <c r="IAK17" s="140" t="s">
        <v>454</v>
      </c>
      <c r="IAL17" s="140" t="s">
        <v>454</v>
      </c>
      <c r="IAM17" s="140" t="s">
        <v>454</v>
      </c>
      <c r="IAN17" s="140" t="s">
        <v>454</v>
      </c>
      <c r="IAO17" s="140" t="s">
        <v>454</v>
      </c>
      <c r="IAP17" s="140" t="s">
        <v>454</v>
      </c>
      <c r="IAQ17" s="140" t="s">
        <v>454</v>
      </c>
      <c r="IAR17" s="140" t="s">
        <v>454</v>
      </c>
      <c r="IAS17" s="140" t="s">
        <v>454</v>
      </c>
      <c r="IAT17" s="140" t="s">
        <v>454</v>
      </c>
      <c r="IAU17" s="140" t="s">
        <v>454</v>
      </c>
      <c r="IAV17" s="140" t="s">
        <v>454</v>
      </c>
      <c r="IAW17" s="140" t="s">
        <v>454</v>
      </c>
      <c r="IAX17" s="140" t="s">
        <v>454</v>
      </c>
      <c r="IAY17" s="140" t="s">
        <v>454</v>
      </c>
      <c r="IAZ17" s="140" t="s">
        <v>454</v>
      </c>
      <c r="IBA17" s="140" t="s">
        <v>454</v>
      </c>
      <c r="IBB17" s="140" t="s">
        <v>454</v>
      </c>
      <c r="IBC17" s="140" t="s">
        <v>454</v>
      </c>
      <c r="IBD17" s="140" t="s">
        <v>454</v>
      </c>
      <c r="IBE17" s="140" t="s">
        <v>454</v>
      </c>
      <c r="IBF17" s="140" t="s">
        <v>454</v>
      </c>
      <c r="IBG17" s="140" t="s">
        <v>454</v>
      </c>
      <c r="IBH17" s="140" t="s">
        <v>454</v>
      </c>
      <c r="IBI17" s="140" t="s">
        <v>454</v>
      </c>
      <c r="IBJ17" s="140" t="s">
        <v>454</v>
      </c>
      <c r="IBK17" s="140" t="s">
        <v>454</v>
      </c>
      <c r="IBL17" s="140" t="s">
        <v>454</v>
      </c>
      <c r="IBM17" s="140" t="s">
        <v>454</v>
      </c>
      <c r="IBN17" s="140" t="s">
        <v>454</v>
      </c>
      <c r="IBO17" s="140" t="s">
        <v>454</v>
      </c>
      <c r="IBP17" s="140" t="s">
        <v>454</v>
      </c>
      <c r="IBQ17" s="140" t="s">
        <v>454</v>
      </c>
      <c r="IBR17" s="140" t="s">
        <v>454</v>
      </c>
      <c r="IBS17" s="140" t="s">
        <v>454</v>
      </c>
      <c r="IBT17" s="140" t="s">
        <v>454</v>
      </c>
      <c r="IBU17" s="140" t="s">
        <v>454</v>
      </c>
      <c r="IBV17" s="140" t="s">
        <v>454</v>
      </c>
      <c r="IBW17" s="140" t="s">
        <v>454</v>
      </c>
      <c r="IBX17" s="140" t="s">
        <v>454</v>
      </c>
      <c r="IBY17" s="140" t="s">
        <v>454</v>
      </c>
      <c r="IBZ17" s="140" t="s">
        <v>454</v>
      </c>
      <c r="ICA17" s="140" t="s">
        <v>454</v>
      </c>
      <c r="ICB17" s="140" t="s">
        <v>454</v>
      </c>
      <c r="ICC17" s="140" t="s">
        <v>454</v>
      </c>
      <c r="ICD17" s="140" t="s">
        <v>454</v>
      </c>
      <c r="ICE17" s="140" t="s">
        <v>454</v>
      </c>
      <c r="ICF17" s="140" t="s">
        <v>454</v>
      </c>
      <c r="ICG17" s="140" t="s">
        <v>454</v>
      </c>
      <c r="ICH17" s="140" t="s">
        <v>454</v>
      </c>
      <c r="ICI17" s="140" t="s">
        <v>454</v>
      </c>
      <c r="ICJ17" s="140" t="s">
        <v>454</v>
      </c>
      <c r="ICK17" s="140" t="s">
        <v>454</v>
      </c>
      <c r="ICL17" s="140" t="s">
        <v>454</v>
      </c>
      <c r="ICM17" s="140" t="s">
        <v>454</v>
      </c>
      <c r="ICN17" s="140" t="s">
        <v>454</v>
      </c>
      <c r="ICO17" s="140" t="s">
        <v>454</v>
      </c>
      <c r="ICP17" s="140" t="s">
        <v>454</v>
      </c>
      <c r="ICQ17" s="140" t="s">
        <v>454</v>
      </c>
      <c r="ICR17" s="140" t="s">
        <v>454</v>
      </c>
      <c r="ICS17" s="140" t="s">
        <v>454</v>
      </c>
      <c r="ICT17" s="140" t="s">
        <v>454</v>
      </c>
      <c r="ICU17" s="140" t="s">
        <v>454</v>
      </c>
      <c r="ICV17" s="140" t="s">
        <v>454</v>
      </c>
      <c r="ICW17" s="140" t="s">
        <v>454</v>
      </c>
      <c r="ICX17" s="140" t="s">
        <v>454</v>
      </c>
      <c r="ICY17" s="140" t="s">
        <v>454</v>
      </c>
      <c r="ICZ17" s="140" t="s">
        <v>454</v>
      </c>
      <c r="IDA17" s="140" t="s">
        <v>454</v>
      </c>
      <c r="IDB17" s="140" t="s">
        <v>454</v>
      </c>
      <c r="IDC17" s="140" t="s">
        <v>454</v>
      </c>
      <c r="IDD17" s="140" t="s">
        <v>454</v>
      </c>
      <c r="IDE17" s="140" t="s">
        <v>454</v>
      </c>
      <c r="IDF17" s="140" t="s">
        <v>454</v>
      </c>
      <c r="IDG17" s="140" t="s">
        <v>454</v>
      </c>
      <c r="IDH17" s="140" t="s">
        <v>454</v>
      </c>
      <c r="IDI17" s="140" t="s">
        <v>454</v>
      </c>
      <c r="IDJ17" s="140" t="s">
        <v>454</v>
      </c>
      <c r="IDK17" s="140" t="s">
        <v>454</v>
      </c>
      <c r="IDL17" s="140" t="s">
        <v>454</v>
      </c>
      <c r="IDM17" s="140" t="s">
        <v>454</v>
      </c>
      <c r="IDN17" s="140" t="s">
        <v>454</v>
      </c>
      <c r="IDO17" s="140" t="s">
        <v>454</v>
      </c>
      <c r="IDP17" s="140" t="s">
        <v>454</v>
      </c>
      <c r="IDQ17" s="140" t="s">
        <v>454</v>
      </c>
      <c r="IDR17" s="140" t="s">
        <v>454</v>
      </c>
      <c r="IDS17" s="140" t="s">
        <v>454</v>
      </c>
      <c r="IDT17" s="140" t="s">
        <v>454</v>
      </c>
      <c r="IDU17" s="140" t="s">
        <v>454</v>
      </c>
      <c r="IDV17" s="140" t="s">
        <v>454</v>
      </c>
      <c r="IDW17" s="140" t="s">
        <v>454</v>
      </c>
      <c r="IDX17" s="140" t="s">
        <v>454</v>
      </c>
      <c r="IDY17" s="140" t="s">
        <v>454</v>
      </c>
      <c r="IDZ17" s="140" t="s">
        <v>454</v>
      </c>
      <c r="IEA17" s="140" t="s">
        <v>454</v>
      </c>
      <c r="IEB17" s="140" t="s">
        <v>454</v>
      </c>
      <c r="IEC17" s="140" t="s">
        <v>454</v>
      </c>
      <c r="IED17" s="140" t="s">
        <v>454</v>
      </c>
      <c r="IEE17" s="140" t="s">
        <v>454</v>
      </c>
      <c r="IEF17" s="140" t="s">
        <v>454</v>
      </c>
      <c r="IEG17" s="140" t="s">
        <v>454</v>
      </c>
      <c r="IEH17" s="140" t="s">
        <v>454</v>
      </c>
      <c r="IEI17" s="140" t="s">
        <v>454</v>
      </c>
      <c r="IEJ17" s="140" t="s">
        <v>454</v>
      </c>
      <c r="IEK17" s="140" t="s">
        <v>454</v>
      </c>
      <c r="IEL17" s="140" t="s">
        <v>454</v>
      </c>
      <c r="IEM17" s="140" t="s">
        <v>454</v>
      </c>
      <c r="IEN17" s="140" t="s">
        <v>454</v>
      </c>
      <c r="IEO17" s="140" t="s">
        <v>454</v>
      </c>
      <c r="IEP17" s="140" t="s">
        <v>454</v>
      </c>
      <c r="IEQ17" s="140" t="s">
        <v>454</v>
      </c>
      <c r="IER17" s="140" t="s">
        <v>454</v>
      </c>
      <c r="IES17" s="140" t="s">
        <v>454</v>
      </c>
      <c r="IET17" s="140" t="s">
        <v>454</v>
      </c>
      <c r="IEU17" s="140" t="s">
        <v>454</v>
      </c>
      <c r="IEV17" s="140" t="s">
        <v>454</v>
      </c>
      <c r="IEW17" s="140" t="s">
        <v>454</v>
      </c>
      <c r="IEX17" s="140" t="s">
        <v>454</v>
      </c>
      <c r="IEY17" s="140" t="s">
        <v>454</v>
      </c>
      <c r="IEZ17" s="140" t="s">
        <v>454</v>
      </c>
      <c r="IFA17" s="140" t="s">
        <v>454</v>
      </c>
      <c r="IFB17" s="140" t="s">
        <v>454</v>
      </c>
      <c r="IFC17" s="140" t="s">
        <v>454</v>
      </c>
      <c r="IFD17" s="140" t="s">
        <v>454</v>
      </c>
      <c r="IFE17" s="140" t="s">
        <v>454</v>
      </c>
      <c r="IFF17" s="140" t="s">
        <v>454</v>
      </c>
      <c r="IFG17" s="140" t="s">
        <v>454</v>
      </c>
      <c r="IFH17" s="140" t="s">
        <v>454</v>
      </c>
      <c r="IFI17" s="140" t="s">
        <v>454</v>
      </c>
      <c r="IFJ17" s="140" t="s">
        <v>454</v>
      </c>
      <c r="IFK17" s="140" t="s">
        <v>454</v>
      </c>
      <c r="IFL17" s="140" t="s">
        <v>454</v>
      </c>
      <c r="IFM17" s="140" t="s">
        <v>454</v>
      </c>
      <c r="IFN17" s="140" t="s">
        <v>454</v>
      </c>
      <c r="IFO17" s="140" t="s">
        <v>454</v>
      </c>
      <c r="IFP17" s="140" t="s">
        <v>454</v>
      </c>
      <c r="IFQ17" s="140" t="s">
        <v>454</v>
      </c>
      <c r="IFR17" s="140" t="s">
        <v>454</v>
      </c>
      <c r="IFS17" s="140" t="s">
        <v>454</v>
      </c>
      <c r="IFT17" s="140" t="s">
        <v>454</v>
      </c>
      <c r="IFU17" s="140" t="s">
        <v>454</v>
      </c>
      <c r="IFV17" s="140" t="s">
        <v>454</v>
      </c>
      <c r="IFW17" s="140" t="s">
        <v>454</v>
      </c>
      <c r="IFX17" s="140" t="s">
        <v>454</v>
      </c>
      <c r="IFY17" s="140" t="s">
        <v>454</v>
      </c>
      <c r="IFZ17" s="140" t="s">
        <v>454</v>
      </c>
      <c r="IGA17" s="140" t="s">
        <v>454</v>
      </c>
      <c r="IGB17" s="140" t="s">
        <v>454</v>
      </c>
      <c r="IGC17" s="140" t="s">
        <v>454</v>
      </c>
      <c r="IGD17" s="140" t="s">
        <v>454</v>
      </c>
      <c r="IGE17" s="140" t="s">
        <v>454</v>
      </c>
      <c r="IGF17" s="140" t="s">
        <v>454</v>
      </c>
      <c r="IGG17" s="140" t="s">
        <v>454</v>
      </c>
      <c r="IGH17" s="140" t="s">
        <v>454</v>
      </c>
      <c r="IGI17" s="140" t="s">
        <v>454</v>
      </c>
      <c r="IGJ17" s="140" t="s">
        <v>454</v>
      </c>
      <c r="IGK17" s="140" t="s">
        <v>454</v>
      </c>
      <c r="IGL17" s="140" t="s">
        <v>454</v>
      </c>
      <c r="IGM17" s="140" t="s">
        <v>454</v>
      </c>
      <c r="IGN17" s="140" t="s">
        <v>454</v>
      </c>
      <c r="IGO17" s="140" t="s">
        <v>454</v>
      </c>
      <c r="IGP17" s="140" t="s">
        <v>454</v>
      </c>
      <c r="IGQ17" s="140" t="s">
        <v>454</v>
      </c>
      <c r="IGR17" s="140" t="s">
        <v>454</v>
      </c>
      <c r="IGS17" s="140" t="s">
        <v>454</v>
      </c>
      <c r="IGT17" s="140" t="s">
        <v>454</v>
      </c>
      <c r="IGU17" s="140" t="s">
        <v>454</v>
      </c>
      <c r="IGV17" s="140" t="s">
        <v>454</v>
      </c>
      <c r="IGW17" s="140" t="s">
        <v>454</v>
      </c>
      <c r="IGX17" s="140" t="s">
        <v>454</v>
      </c>
      <c r="IGY17" s="140" t="s">
        <v>454</v>
      </c>
      <c r="IGZ17" s="140" t="s">
        <v>454</v>
      </c>
      <c r="IHA17" s="140" t="s">
        <v>454</v>
      </c>
      <c r="IHB17" s="140" t="s">
        <v>454</v>
      </c>
      <c r="IHC17" s="140" t="s">
        <v>454</v>
      </c>
      <c r="IHD17" s="140" t="s">
        <v>454</v>
      </c>
      <c r="IHE17" s="140" t="s">
        <v>454</v>
      </c>
      <c r="IHF17" s="140" t="s">
        <v>454</v>
      </c>
      <c r="IHG17" s="140" t="s">
        <v>454</v>
      </c>
      <c r="IHH17" s="140" t="s">
        <v>454</v>
      </c>
      <c r="IHI17" s="140" t="s">
        <v>454</v>
      </c>
      <c r="IHJ17" s="140" t="s">
        <v>454</v>
      </c>
      <c r="IHK17" s="140" t="s">
        <v>454</v>
      </c>
      <c r="IHL17" s="140" t="s">
        <v>454</v>
      </c>
      <c r="IHM17" s="140" t="s">
        <v>454</v>
      </c>
      <c r="IHN17" s="140" t="s">
        <v>454</v>
      </c>
      <c r="IHO17" s="140" t="s">
        <v>454</v>
      </c>
      <c r="IHP17" s="140" t="s">
        <v>454</v>
      </c>
      <c r="IHQ17" s="140" t="s">
        <v>454</v>
      </c>
      <c r="IHR17" s="140" t="s">
        <v>454</v>
      </c>
      <c r="IHS17" s="140" t="s">
        <v>454</v>
      </c>
      <c r="IHT17" s="140" t="s">
        <v>454</v>
      </c>
      <c r="IHU17" s="140" t="s">
        <v>454</v>
      </c>
      <c r="IHV17" s="140" t="s">
        <v>454</v>
      </c>
      <c r="IHW17" s="140" t="s">
        <v>454</v>
      </c>
      <c r="IHX17" s="140" t="s">
        <v>454</v>
      </c>
      <c r="IHY17" s="140" t="s">
        <v>454</v>
      </c>
      <c r="IHZ17" s="140" t="s">
        <v>454</v>
      </c>
      <c r="IIA17" s="140" t="s">
        <v>454</v>
      </c>
      <c r="IIB17" s="140" t="s">
        <v>454</v>
      </c>
      <c r="IIC17" s="140" t="s">
        <v>454</v>
      </c>
      <c r="IID17" s="140" t="s">
        <v>454</v>
      </c>
      <c r="IIE17" s="140" t="s">
        <v>454</v>
      </c>
      <c r="IIF17" s="140" t="s">
        <v>454</v>
      </c>
      <c r="IIG17" s="140" t="s">
        <v>454</v>
      </c>
      <c r="IIH17" s="140" t="s">
        <v>454</v>
      </c>
      <c r="III17" s="140" t="s">
        <v>454</v>
      </c>
      <c r="IIJ17" s="140" t="s">
        <v>454</v>
      </c>
      <c r="IIK17" s="140" t="s">
        <v>454</v>
      </c>
      <c r="IIL17" s="140" t="s">
        <v>454</v>
      </c>
      <c r="IIM17" s="140" t="s">
        <v>454</v>
      </c>
      <c r="IIN17" s="140" t="s">
        <v>454</v>
      </c>
      <c r="IIO17" s="140" t="s">
        <v>454</v>
      </c>
      <c r="IIP17" s="140" t="s">
        <v>454</v>
      </c>
      <c r="IIQ17" s="140" t="s">
        <v>454</v>
      </c>
      <c r="IIR17" s="140" t="s">
        <v>454</v>
      </c>
      <c r="IIS17" s="140" t="s">
        <v>454</v>
      </c>
      <c r="IIT17" s="140" t="s">
        <v>454</v>
      </c>
      <c r="IIU17" s="140" t="s">
        <v>454</v>
      </c>
      <c r="IIV17" s="140" t="s">
        <v>454</v>
      </c>
      <c r="IIW17" s="140" t="s">
        <v>454</v>
      </c>
      <c r="IIX17" s="140" t="s">
        <v>454</v>
      </c>
      <c r="IIY17" s="140" t="s">
        <v>454</v>
      </c>
      <c r="IIZ17" s="140" t="s">
        <v>454</v>
      </c>
      <c r="IJA17" s="140" t="s">
        <v>454</v>
      </c>
      <c r="IJB17" s="140" t="s">
        <v>454</v>
      </c>
      <c r="IJC17" s="140" t="s">
        <v>454</v>
      </c>
      <c r="IJD17" s="140" t="s">
        <v>454</v>
      </c>
      <c r="IJE17" s="140" t="s">
        <v>454</v>
      </c>
      <c r="IJF17" s="140" t="s">
        <v>454</v>
      </c>
      <c r="IJG17" s="140" t="s">
        <v>454</v>
      </c>
      <c r="IJH17" s="140" t="s">
        <v>454</v>
      </c>
      <c r="IJI17" s="140" t="s">
        <v>454</v>
      </c>
      <c r="IJJ17" s="140" t="s">
        <v>454</v>
      </c>
      <c r="IJK17" s="140" t="s">
        <v>454</v>
      </c>
      <c r="IJL17" s="140" t="s">
        <v>454</v>
      </c>
      <c r="IJM17" s="140" t="s">
        <v>454</v>
      </c>
      <c r="IJN17" s="140" t="s">
        <v>454</v>
      </c>
      <c r="IJO17" s="140" t="s">
        <v>454</v>
      </c>
      <c r="IJP17" s="140" t="s">
        <v>454</v>
      </c>
      <c r="IJQ17" s="140" t="s">
        <v>454</v>
      </c>
      <c r="IJR17" s="140" t="s">
        <v>454</v>
      </c>
      <c r="IJS17" s="140" t="s">
        <v>454</v>
      </c>
      <c r="IJT17" s="140" t="s">
        <v>454</v>
      </c>
      <c r="IJU17" s="140" t="s">
        <v>454</v>
      </c>
      <c r="IJV17" s="140" t="s">
        <v>454</v>
      </c>
      <c r="IJW17" s="140" t="s">
        <v>454</v>
      </c>
      <c r="IJX17" s="140" t="s">
        <v>454</v>
      </c>
      <c r="IJY17" s="140" t="s">
        <v>454</v>
      </c>
      <c r="IJZ17" s="140" t="s">
        <v>454</v>
      </c>
      <c r="IKA17" s="140" t="s">
        <v>454</v>
      </c>
      <c r="IKB17" s="140" t="s">
        <v>454</v>
      </c>
      <c r="IKC17" s="140" t="s">
        <v>454</v>
      </c>
      <c r="IKD17" s="140" t="s">
        <v>454</v>
      </c>
      <c r="IKE17" s="140" t="s">
        <v>454</v>
      </c>
      <c r="IKF17" s="140" t="s">
        <v>454</v>
      </c>
      <c r="IKG17" s="140" t="s">
        <v>454</v>
      </c>
      <c r="IKH17" s="140" t="s">
        <v>454</v>
      </c>
      <c r="IKI17" s="140" t="s">
        <v>454</v>
      </c>
      <c r="IKJ17" s="140" t="s">
        <v>454</v>
      </c>
      <c r="IKK17" s="140" t="s">
        <v>454</v>
      </c>
      <c r="IKL17" s="140" t="s">
        <v>454</v>
      </c>
      <c r="IKM17" s="140" t="s">
        <v>454</v>
      </c>
      <c r="IKN17" s="140" t="s">
        <v>454</v>
      </c>
      <c r="IKO17" s="140" t="s">
        <v>454</v>
      </c>
      <c r="IKP17" s="140" t="s">
        <v>454</v>
      </c>
      <c r="IKQ17" s="140" t="s">
        <v>454</v>
      </c>
      <c r="IKR17" s="140" t="s">
        <v>454</v>
      </c>
      <c r="IKS17" s="140" t="s">
        <v>454</v>
      </c>
      <c r="IKT17" s="140" t="s">
        <v>454</v>
      </c>
      <c r="IKU17" s="140" t="s">
        <v>454</v>
      </c>
      <c r="IKV17" s="140" t="s">
        <v>454</v>
      </c>
      <c r="IKW17" s="140" t="s">
        <v>454</v>
      </c>
      <c r="IKX17" s="140" t="s">
        <v>454</v>
      </c>
      <c r="IKY17" s="140" t="s">
        <v>454</v>
      </c>
      <c r="IKZ17" s="140" t="s">
        <v>454</v>
      </c>
      <c r="ILA17" s="140" t="s">
        <v>454</v>
      </c>
      <c r="ILB17" s="140" t="s">
        <v>454</v>
      </c>
      <c r="ILC17" s="140" t="s">
        <v>454</v>
      </c>
      <c r="ILD17" s="140" t="s">
        <v>454</v>
      </c>
      <c r="ILE17" s="140" t="s">
        <v>454</v>
      </c>
      <c r="ILF17" s="140" t="s">
        <v>454</v>
      </c>
      <c r="ILG17" s="140" t="s">
        <v>454</v>
      </c>
      <c r="ILH17" s="140" t="s">
        <v>454</v>
      </c>
      <c r="ILI17" s="140" t="s">
        <v>454</v>
      </c>
      <c r="ILJ17" s="140" t="s">
        <v>454</v>
      </c>
      <c r="ILK17" s="140" t="s">
        <v>454</v>
      </c>
      <c r="ILL17" s="140" t="s">
        <v>454</v>
      </c>
      <c r="ILM17" s="140" t="s">
        <v>454</v>
      </c>
      <c r="ILN17" s="140" t="s">
        <v>454</v>
      </c>
      <c r="ILO17" s="140" t="s">
        <v>454</v>
      </c>
      <c r="ILP17" s="140" t="s">
        <v>454</v>
      </c>
      <c r="ILQ17" s="140" t="s">
        <v>454</v>
      </c>
      <c r="ILR17" s="140" t="s">
        <v>454</v>
      </c>
      <c r="ILS17" s="140" t="s">
        <v>454</v>
      </c>
      <c r="ILT17" s="140" t="s">
        <v>454</v>
      </c>
      <c r="ILU17" s="140" t="s">
        <v>454</v>
      </c>
      <c r="ILV17" s="140" t="s">
        <v>454</v>
      </c>
      <c r="ILW17" s="140" t="s">
        <v>454</v>
      </c>
      <c r="ILX17" s="140" t="s">
        <v>454</v>
      </c>
      <c r="ILY17" s="140" t="s">
        <v>454</v>
      </c>
      <c r="ILZ17" s="140" t="s">
        <v>454</v>
      </c>
      <c r="IMA17" s="140" t="s">
        <v>454</v>
      </c>
      <c r="IMB17" s="140" t="s">
        <v>454</v>
      </c>
      <c r="IMC17" s="140" t="s">
        <v>454</v>
      </c>
      <c r="IMD17" s="140" t="s">
        <v>454</v>
      </c>
      <c r="IME17" s="140" t="s">
        <v>454</v>
      </c>
      <c r="IMF17" s="140" t="s">
        <v>454</v>
      </c>
      <c r="IMG17" s="140" t="s">
        <v>454</v>
      </c>
      <c r="IMH17" s="140" t="s">
        <v>454</v>
      </c>
      <c r="IMI17" s="140" t="s">
        <v>454</v>
      </c>
      <c r="IMJ17" s="140" t="s">
        <v>454</v>
      </c>
      <c r="IMK17" s="140" t="s">
        <v>454</v>
      </c>
      <c r="IML17" s="140" t="s">
        <v>454</v>
      </c>
      <c r="IMM17" s="140" t="s">
        <v>454</v>
      </c>
      <c r="IMN17" s="140" t="s">
        <v>454</v>
      </c>
      <c r="IMO17" s="140" t="s">
        <v>454</v>
      </c>
      <c r="IMP17" s="140" t="s">
        <v>454</v>
      </c>
      <c r="IMQ17" s="140" t="s">
        <v>454</v>
      </c>
      <c r="IMR17" s="140" t="s">
        <v>454</v>
      </c>
      <c r="IMS17" s="140" t="s">
        <v>454</v>
      </c>
      <c r="IMT17" s="140" t="s">
        <v>454</v>
      </c>
      <c r="IMU17" s="140" t="s">
        <v>454</v>
      </c>
      <c r="IMV17" s="140" t="s">
        <v>454</v>
      </c>
      <c r="IMW17" s="140" t="s">
        <v>454</v>
      </c>
      <c r="IMX17" s="140" t="s">
        <v>454</v>
      </c>
      <c r="IMY17" s="140" t="s">
        <v>454</v>
      </c>
      <c r="IMZ17" s="140" t="s">
        <v>454</v>
      </c>
      <c r="INA17" s="140" t="s">
        <v>454</v>
      </c>
      <c r="INB17" s="140" t="s">
        <v>454</v>
      </c>
      <c r="INC17" s="140" t="s">
        <v>454</v>
      </c>
      <c r="IND17" s="140" t="s">
        <v>454</v>
      </c>
      <c r="INE17" s="140" t="s">
        <v>454</v>
      </c>
      <c r="INF17" s="140" t="s">
        <v>454</v>
      </c>
      <c r="ING17" s="140" t="s">
        <v>454</v>
      </c>
      <c r="INH17" s="140" t="s">
        <v>454</v>
      </c>
      <c r="INI17" s="140" t="s">
        <v>454</v>
      </c>
      <c r="INJ17" s="140" t="s">
        <v>454</v>
      </c>
      <c r="INK17" s="140" t="s">
        <v>454</v>
      </c>
      <c r="INL17" s="140" t="s">
        <v>454</v>
      </c>
      <c r="INM17" s="140" t="s">
        <v>454</v>
      </c>
      <c r="INN17" s="140" t="s">
        <v>454</v>
      </c>
      <c r="INO17" s="140" t="s">
        <v>454</v>
      </c>
      <c r="INP17" s="140" t="s">
        <v>454</v>
      </c>
      <c r="INQ17" s="140" t="s">
        <v>454</v>
      </c>
      <c r="INR17" s="140" t="s">
        <v>454</v>
      </c>
      <c r="INS17" s="140" t="s">
        <v>454</v>
      </c>
      <c r="INT17" s="140" t="s">
        <v>454</v>
      </c>
      <c r="INU17" s="140" t="s">
        <v>454</v>
      </c>
      <c r="INV17" s="140" t="s">
        <v>454</v>
      </c>
      <c r="INW17" s="140" t="s">
        <v>454</v>
      </c>
      <c r="INX17" s="140" t="s">
        <v>454</v>
      </c>
      <c r="INY17" s="140" t="s">
        <v>454</v>
      </c>
      <c r="INZ17" s="140" t="s">
        <v>454</v>
      </c>
      <c r="IOA17" s="140" t="s">
        <v>454</v>
      </c>
      <c r="IOB17" s="140" t="s">
        <v>454</v>
      </c>
      <c r="IOC17" s="140" t="s">
        <v>454</v>
      </c>
      <c r="IOD17" s="140" t="s">
        <v>454</v>
      </c>
      <c r="IOE17" s="140" t="s">
        <v>454</v>
      </c>
      <c r="IOF17" s="140" t="s">
        <v>454</v>
      </c>
      <c r="IOG17" s="140" t="s">
        <v>454</v>
      </c>
      <c r="IOH17" s="140" t="s">
        <v>454</v>
      </c>
      <c r="IOI17" s="140" t="s">
        <v>454</v>
      </c>
      <c r="IOJ17" s="140" t="s">
        <v>454</v>
      </c>
      <c r="IOK17" s="140" t="s">
        <v>454</v>
      </c>
      <c r="IOL17" s="140" t="s">
        <v>454</v>
      </c>
      <c r="IOM17" s="140" t="s">
        <v>454</v>
      </c>
      <c r="ION17" s="140" t="s">
        <v>454</v>
      </c>
      <c r="IOO17" s="140" t="s">
        <v>454</v>
      </c>
      <c r="IOP17" s="140" t="s">
        <v>454</v>
      </c>
      <c r="IOQ17" s="140" t="s">
        <v>454</v>
      </c>
      <c r="IOR17" s="140" t="s">
        <v>454</v>
      </c>
      <c r="IOS17" s="140" t="s">
        <v>454</v>
      </c>
      <c r="IOT17" s="140" t="s">
        <v>454</v>
      </c>
      <c r="IOU17" s="140" t="s">
        <v>454</v>
      </c>
      <c r="IOV17" s="140" t="s">
        <v>454</v>
      </c>
      <c r="IOW17" s="140" t="s">
        <v>454</v>
      </c>
      <c r="IOX17" s="140" t="s">
        <v>454</v>
      </c>
      <c r="IOY17" s="140" t="s">
        <v>454</v>
      </c>
      <c r="IOZ17" s="140" t="s">
        <v>454</v>
      </c>
      <c r="IPA17" s="140" t="s">
        <v>454</v>
      </c>
      <c r="IPB17" s="140" t="s">
        <v>454</v>
      </c>
      <c r="IPC17" s="140" t="s">
        <v>454</v>
      </c>
      <c r="IPD17" s="140" t="s">
        <v>454</v>
      </c>
      <c r="IPE17" s="140" t="s">
        <v>454</v>
      </c>
      <c r="IPF17" s="140" t="s">
        <v>454</v>
      </c>
      <c r="IPG17" s="140" t="s">
        <v>454</v>
      </c>
      <c r="IPH17" s="140" t="s">
        <v>454</v>
      </c>
      <c r="IPI17" s="140" t="s">
        <v>454</v>
      </c>
      <c r="IPJ17" s="140" t="s">
        <v>454</v>
      </c>
      <c r="IPK17" s="140" t="s">
        <v>454</v>
      </c>
      <c r="IPL17" s="140" t="s">
        <v>454</v>
      </c>
      <c r="IPM17" s="140" t="s">
        <v>454</v>
      </c>
      <c r="IPN17" s="140" t="s">
        <v>454</v>
      </c>
      <c r="IPO17" s="140" t="s">
        <v>454</v>
      </c>
      <c r="IPP17" s="140" t="s">
        <v>454</v>
      </c>
      <c r="IPQ17" s="140" t="s">
        <v>454</v>
      </c>
      <c r="IPR17" s="140" t="s">
        <v>454</v>
      </c>
      <c r="IPS17" s="140" t="s">
        <v>454</v>
      </c>
      <c r="IPT17" s="140" t="s">
        <v>454</v>
      </c>
      <c r="IPU17" s="140" t="s">
        <v>454</v>
      </c>
      <c r="IPV17" s="140" t="s">
        <v>454</v>
      </c>
      <c r="IPW17" s="140" t="s">
        <v>454</v>
      </c>
      <c r="IPX17" s="140" t="s">
        <v>454</v>
      </c>
      <c r="IPY17" s="140" t="s">
        <v>454</v>
      </c>
      <c r="IPZ17" s="140" t="s">
        <v>454</v>
      </c>
      <c r="IQA17" s="140" t="s">
        <v>454</v>
      </c>
      <c r="IQB17" s="140" t="s">
        <v>454</v>
      </c>
      <c r="IQC17" s="140" t="s">
        <v>454</v>
      </c>
      <c r="IQD17" s="140" t="s">
        <v>454</v>
      </c>
      <c r="IQE17" s="140" t="s">
        <v>454</v>
      </c>
      <c r="IQF17" s="140" t="s">
        <v>454</v>
      </c>
      <c r="IQG17" s="140" t="s">
        <v>454</v>
      </c>
      <c r="IQH17" s="140" t="s">
        <v>454</v>
      </c>
      <c r="IQI17" s="140" t="s">
        <v>454</v>
      </c>
      <c r="IQJ17" s="140" t="s">
        <v>454</v>
      </c>
      <c r="IQK17" s="140" t="s">
        <v>454</v>
      </c>
      <c r="IQL17" s="140" t="s">
        <v>454</v>
      </c>
      <c r="IQM17" s="140" t="s">
        <v>454</v>
      </c>
      <c r="IQN17" s="140" t="s">
        <v>454</v>
      </c>
      <c r="IQO17" s="140" t="s">
        <v>454</v>
      </c>
      <c r="IQP17" s="140" t="s">
        <v>454</v>
      </c>
      <c r="IQQ17" s="140" t="s">
        <v>454</v>
      </c>
      <c r="IQR17" s="140" t="s">
        <v>454</v>
      </c>
      <c r="IQS17" s="140" t="s">
        <v>454</v>
      </c>
      <c r="IQT17" s="140" t="s">
        <v>454</v>
      </c>
      <c r="IQU17" s="140" t="s">
        <v>454</v>
      </c>
      <c r="IQV17" s="140" t="s">
        <v>454</v>
      </c>
      <c r="IQW17" s="140" t="s">
        <v>454</v>
      </c>
      <c r="IQX17" s="140" t="s">
        <v>454</v>
      </c>
      <c r="IQY17" s="140" t="s">
        <v>454</v>
      </c>
      <c r="IQZ17" s="140" t="s">
        <v>454</v>
      </c>
      <c r="IRA17" s="140" t="s">
        <v>454</v>
      </c>
      <c r="IRB17" s="140" t="s">
        <v>454</v>
      </c>
      <c r="IRC17" s="140" t="s">
        <v>454</v>
      </c>
      <c r="IRD17" s="140" t="s">
        <v>454</v>
      </c>
      <c r="IRE17" s="140" t="s">
        <v>454</v>
      </c>
      <c r="IRF17" s="140" t="s">
        <v>454</v>
      </c>
      <c r="IRG17" s="140" t="s">
        <v>454</v>
      </c>
      <c r="IRH17" s="140" t="s">
        <v>454</v>
      </c>
      <c r="IRI17" s="140" t="s">
        <v>454</v>
      </c>
      <c r="IRJ17" s="140" t="s">
        <v>454</v>
      </c>
      <c r="IRK17" s="140" t="s">
        <v>454</v>
      </c>
      <c r="IRL17" s="140" t="s">
        <v>454</v>
      </c>
      <c r="IRM17" s="140" t="s">
        <v>454</v>
      </c>
      <c r="IRN17" s="140" t="s">
        <v>454</v>
      </c>
      <c r="IRO17" s="140" t="s">
        <v>454</v>
      </c>
      <c r="IRP17" s="140" t="s">
        <v>454</v>
      </c>
      <c r="IRQ17" s="140" t="s">
        <v>454</v>
      </c>
      <c r="IRR17" s="140" t="s">
        <v>454</v>
      </c>
      <c r="IRS17" s="140" t="s">
        <v>454</v>
      </c>
      <c r="IRT17" s="140" t="s">
        <v>454</v>
      </c>
      <c r="IRU17" s="140" t="s">
        <v>454</v>
      </c>
      <c r="IRV17" s="140" t="s">
        <v>454</v>
      </c>
      <c r="IRW17" s="140" t="s">
        <v>454</v>
      </c>
      <c r="IRX17" s="140" t="s">
        <v>454</v>
      </c>
      <c r="IRY17" s="140" t="s">
        <v>454</v>
      </c>
      <c r="IRZ17" s="140" t="s">
        <v>454</v>
      </c>
      <c r="ISA17" s="140" t="s">
        <v>454</v>
      </c>
      <c r="ISB17" s="140" t="s">
        <v>454</v>
      </c>
      <c r="ISC17" s="140" t="s">
        <v>454</v>
      </c>
      <c r="ISD17" s="140" t="s">
        <v>454</v>
      </c>
      <c r="ISE17" s="140" t="s">
        <v>454</v>
      </c>
      <c r="ISF17" s="140" t="s">
        <v>454</v>
      </c>
      <c r="ISG17" s="140" t="s">
        <v>454</v>
      </c>
      <c r="ISH17" s="140" t="s">
        <v>454</v>
      </c>
      <c r="ISI17" s="140" t="s">
        <v>454</v>
      </c>
      <c r="ISJ17" s="140" t="s">
        <v>454</v>
      </c>
      <c r="ISK17" s="140" t="s">
        <v>454</v>
      </c>
      <c r="ISL17" s="140" t="s">
        <v>454</v>
      </c>
      <c r="ISM17" s="140" t="s">
        <v>454</v>
      </c>
      <c r="ISN17" s="140" t="s">
        <v>454</v>
      </c>
      <c r="ISO17" s="140" t="s">
        <v>454</v>
      </c>
      <c r="ISP17" s="140" t="s">
        <v>454</v>
      </c>
      <c r="ISQ17" s="140" t="s">
        <v>454</v>
      </c>
      <c r="ISR17" s="140" t="s">
        <v>454</v>
      </c>
      <c r="ISS17" s="140" t="s">
        <v>454</v>
      </c>
      <c r="IST17" s="140" t="s">
        <v>454</v>
      </c>
      <c r="ISU17" s="140" t="s">
        <v>454</v>
      </c>
      <c r="ISV17" s="140" t="s">
        <v>454</v>
      </c>
      <c r="ISW17" s="140" t="s">
        <v>454</v>
      </c>
      <c r="ISX17" s="140" t="s">
        <v>454</v>
      </c>
      <c r="ISY17" s="140" t="s">
        <v>454</v>
      </c>
      <c r="ISZ17" s="140" t="s">
        <v>454</v>
      </c>
      <c r="ITA17" s="140" t="s">
        <v>454</v>
      </c>
      <c r="ITB17" s="140" t="s">
        <v>454</v>
      </c>
      <c r="ITC17" s="140" t="s">
        <v>454</v>
      </c>
      <c r="ITD17" s="140" t="s">
        <v>454</v>
      </c>
      <c r="ITE17" s="140" t="s">
        <v>454</v>
      </c>
      <c r="ITF17" s="140" t="s">
        <v>454</v>
      </c>
      <c r="ITG17" s="140" t="s">
        <v>454</v>
      </c>
      <c r="ITH17" s="140" t="s">
        <v>454</v>
      </c>
      <c r="ITI17" s="140" t="s">
        <v>454</v>
      </c>
      <c r="ITJ17" s="140" t="s">
        <v>454</v>
      </c>
      <c r="ITK17" s="140" t="s">
        <v>454</v>
      </c>
      <c r="ITL17" s="140" t="s">
        <v>454</v>
      </c>
      <c r="ITM17" s="140" t="s">
        <v>454</v>
      </c>
      <c r="ITN17" s="140" t="s">
        <v>454</v>
      </c>
      <c r="ITO17" s="140" t="s">
        <v>454</v>
      </c>
      <c r="ITP17" s="140" t="s">
        <v>454</v>
      </c>
      <c r="ITQ17" s="140" t="s">
        <v>454</v>
      </c>
      <c r="ITR17" s="140" t="s">
        <v>454</v>
      </c>
      <c r="ITS17" s="140" t="s">
        <v>454</v>
      </c>
      <c r="ITT17" s="140" t="s">
        <v>454</v>
      </c>
      <c r="ITU17" s="140" t="s">
        <v>454</v>
      </c>
      <c r="ITV17" s="140" t="s">
        <v>454</v>
      </c>
      <c r="ITW17" s="140" t="s">
        <v>454</v>
      </c>
      <c r="ITX17" s="140" t="s">
        <v>454</v>
      </c>
      <c r="ITY17" s="140" t="s">
        <v>454</v>
      </c>
      <c r="ITZ17" s="140" t="s">
        <v>454</v>
      </c>
      <c r="IUA17" s="140" t="s">
        <v>454</v>
      </c>
      <c r="IUB17" s="140" t="s">
        <v>454</v>
      </c>
      <c r="IUC17" s="140" t="s">
        <v>454</v>
      </c>
      <c r="IUD17" s="140" t="s">
        <v>454</v>
      </c>
      <c r="IUE17" s="140" t="s">
        <v>454</v>
      </c>
      <c r="IUF17" s="140" t="s">
        <v>454</v>
      </c>
      <c r="IUG17" s="140" t="s">
        <v>454</v>
      </c>
      <c r="IUH17" s="140" t="s">
        <v>454</v>
      </c>
      <c r="IUI17" s="140" t="s">
        <v>454</v>
      </c>
      <c r="IUJ17" s="140" t="s">
        <v>454</v>
      </c>
      <c r="IUK17" s="140" t="s">
        <v>454</v>
      </c>
      <c r="IUL17" s="140" t="s">
        <v>454</v>
      </c>
      <c r="IUM17" s="140" t="s">
        <v>454</v>
      </c>
      <c r="IUN17" s="140" t="s">
        <v>454</v>
      </c>
      <c r="IUO17" s="140" t="s">
        <v>454</v>
      </c>
      <c r="IUP17" s="140" t="s">
        <v>454</v>
      </c>
      <c r="IUQ17" s="140" t="s">
        <v>454</v>
      </c>
      <c r="IUR17" s="140" t="s">
        <v>454</v>
      </c>
      <c r="IUS17" s="140" t="s">
        <v>454</v>
      </c>
      <c r="IUT17" s="140" t="s">
        <v>454</v>
      </c>
      <c r="IUU17" s="140" t="s">
        <v>454</v>
      </c>
      <c r="IUV17" s="140" t="s">
        <v>454</v>
      </c>
      <c r="IUW17" s="140" t="s">
        <v>454</v>
      </c>
      <c r="IUX17" s="140" t="s">
        <v>454</v>
      </c>
      <c r="IUY17" s="140" t="s">
        <v>454</v>
      </c>
      <c r="IUZ17" s="140" t="s">
        <v>454</v>
      </c>
      <c r="IVA17" s="140" t="s">
        <v>454</v>
      </c>
      <c r="IVB17" s="140" t="s">
        <v>454</v>
      </c>
      <c r="IVC17" s="140" t="s">
        <v>454</v>
      </c>
      <c r="IVD17" s="140" t="s">
        <v>454</v>
      </c>
      <c r="IVE17" s="140" t="s">
        <v>454</v>
      </c>
      <c r="IVF17" s="140" t="s">
        <v>454</v>
      </c>
      <c r="IVG17" s="140" t="s">
        <v>454</v>
      </c>
      <c r="IVH17" s="140" t="s">
        <v>454</v>
      </c>
      <c r="IVI17" s="140" t="s">
        <v>454</v>
      </c>
      <c r="IVJ17" s="140" t="s">
        <v>454</v>
      </c>
      <c r="IVK17" s="140" t="s">
        <v>454</v>
      </c>
      <c r="IVL17" s="140" t="s">
        <v>454</v>
      </c>
      <c r="IVM17" s="140" t="s">
        <v>454</v>
      </c>
      <c r="IVN17" s="140" t="s">
        <v>454</v>
      </c>
      <c r="IVO17" s="140" t="s">
        <v>454</v>
      </c>
      <c r="IVP17" s="140" t="s">
        <v>454</v>
      </c>
      <c r="IVQ17" s="140" t="s">
        <v>454</v>
      </c>
      <c r="IVR17" s="140" t="s">
        <v>454</v>
      </c>
      <c r="IVS17" s="140" t="s">
        <v>454</v>
      </c>
      <c r="IVT17" s="140" t="s">
        <v>454</v>
      </c>
      <c r="IVU17" s="140" t="s">
        <v>454</v>
      </c>
      <c r="IVV17" s="140" t="s">
        <v>454</v>
      </c>
      <c r="IVW17" s="140" t="s">
        <v>454</v>
      </c>
      <c r="IVX17" s="140" t="s">
        <v>454</v>
      </c>
      <c r="IVY17" s="140" t="s">
        <v>454</v>
      </c>
      <c r="IVZ17" s="140" t="s">
        <v>454</v>
      </c>
      <c r="IWA17" s="140" t="s">
        <v>454</v>
      </c>
      <c r="IWB17" s="140" t="s">
        <v>454</v>
      </c>
      <c r="IWC17" s="140" t="s">
        <v>454</v>
      </c>
      <c r="IWD17" s="140" t="s">
        <v>454</v>
      </c>
      <c r="IWE17" s="140" t="s">
        <v>454</v>
      </c>
      <c r="IWF17" s="140" t="s">
        <v>454</v>
      </c>
      <c r="IWG17" s="140" t="s">
        <v>454</v>
      </c>
      <c r="IWH17" s="140" t="s">
        <v>454</v>
      </c>
      <c r="IWI17" s="140" t="s">
        <v>454</v>
      </c>
      <c r="IWJ17" s="140" t="s">
        <v>454</v>
      </c>
      <c r="IWK17" s="140" t="s">
        <v>454</v>
      </c>
      <c r="IWL17" s="140" t="s">
        <v>454</v>
      </c>
      <c r="IWM17" s="140" t="s">
        <v>454</v>
      </c>
      <c r="IWN17" s="140" t="s">
        <v>454</v>
      </c>
      <c r="IWO17" s="140" t="s">
        <v>454</v>
      </c>
      <c r="IWP17" s="140" t="s">
        <v>454</v>
      </c>
      <c r="IWQ17" s="140" t="s">
        <v>454</v>
      </c>
      <c r="IWR17" s="140" t="s">
        <v>454</v>
      </c>
      <c r="IWS17" s="140" t="s">
        <v>454</v>
      </c>
      <c r="IWT17" s="140" t="s">
        <v>454</v>
      </c>
      <c r="IWU17" s="140" t="s">
        <v>454</v>
      </c>
      <c r="IWV17" s="140" t="s">
        <v>454</v>
      </c>
      <c r="IWW17" s="140" t="s">
        <v>454</v>
      </c>
      <c r="IWX17" s="140" t="s">
        <v>454</v>
      </c>
      <c r="IWY17" s="140" t="s">
        <v>454</v>
      </c>
      <c r="IWZ17" s="140" t="s">
        <v>454</v>
      </c>
      <c r="IXA17" s="140" t="s">
        <v>454</v>
      </c>
      <c r="IXB17" s="140" t="s">
        <v>454</v>
      </c>
      <c r="IXC17" s="140" t="s">
        <v>454</v>
      </c>
      <c r="IXD17" s="140" t="s">
        <v>454</v>
      </c>
      <c r="IXE17" s="140" t="s">
        <v>454</v>
      </c>
      <c r="IXF17" s="140" t="s">
        <v>454</v>
      </c>
      <c r="IXG17" s="140" t="s">
        <v>454</v>
      </c>
      <c r="IXH17" s="140" t="s">
        <v>454</v>
      </c>
      <c r="IXI17" s="140" t="s">
        <v>454</v>
      </c>
      <c r="IXJ17" s="140" t="s">
        <v>454</v>
      </c>
      <c r="IXK17" s="140" t="s">
        <v>454</v>
      </c>
      <c r="IXL17" s="140" t="s">
        <v>454</v>
      </c>
      <c r="IXM17" s="140" t="s">
        <v>454</v>
      </c>
      <c r="IXN17" s="140" t="s">
        <v>454</v>
      </c>
      <c r="IXO17" s="140" t="s">
        <v>454</v>
      </c>
      <c r="IXP17" s="140" t="s">
        <v>454</v>
      </c>
      <c r="IXQ17" s="140" t="s">
        <v>454</v>
      </c>
      <c r="IXR17" s="140" t="s">
        <v>454</v>
      </c>
      <c r="IXS17" s="140" t="s">
        <v>454</v>
      </c>
      <c r="IXT17" s="140" t="s">
        <v>454</v>
      </c>
      <c r="IXU17" s="140" t="s">
        <v>454</v>
      </c>
      <c r="IXV17" s="140" t="s">
        <v>454</v>
      </c>
      <c r="IXW17" s="140" t="s">
        <v>454</v>
      </c>
      <c r="IXX17" s="140" t="s">
        <v>454</v>
      </c>
      <c r="IXY17" s="140" t="s">
        <v>454</v>
      </c>
      <c r="IXZ17" s="140" t="s">
        <v>454</v>
      </c>
      <c r="IYA17" s="140" t="s">
        <v>454</v>
      </c>
      <c r="IYB17" s="140" t="s">
        <v>454</v>
      </c>
      <c r="IYC17" s="140" t="s">
        <v>454</v>
      </c>
      <c r="IYD17" s="140" t="s">
        <v>454</v>
      </c>
      <c r="IYE17" s="140" t="s">
        <v>454</v>
      </c>
      <c r="IYF17" s="140" t="s">
        <v>454</v>
      </c>
      <c r="IYG17" s="140" t="s">
        <v>454</v>
      </c>
      <c r="IYH17" s="140" t="s">
        <v>454</v>
      </c>
      <c r="IYI17" s="140" t="s">
        <v>454</v>
      </c>
      <c r="IYJ17" s="140" t="s">
        <v>454</v>
      </c>
      <c r="IYK17" s="140" t="s">
        <v>454</v>
      </c>
      <c r="IYL17" s="140" t="s">
        <v>454</v>
      </c>
      <c r="IYM17" s="140" t="s">
        <v>454</v>
      </c>
      <c r="IYN17" s="140" t="s">
        <v>454</v>
      </c>
      <c r="IYO17" s="140" t="s">
        <v>454</v>
      </c>
      <c r="IYP17" s="140" t="s">
        <v>454</v>
      </c>
      <c r="IYQ17" s="140" t="s">
        <v>454</v>
      </c>
      <c r="IYR17" s="140" t="s">
        <v>454</v>
      </c>
      <c r="IYS17" s="140" t="s">
        <v>454</v>
      </c>
      <c r="IYT17" s="140" t="s">
        <v>454</v>
      </c>
      <c r="IYU17" s="140" t="s">
        <v>454</v>
      </c>
      <c r="IYV17" s="140" t="s">
        <v>454</v>
      </c>
      <c r="IYW17" s="140" t="s">
        <v>454</v>
      </c>
      <c r="IYX17" s="140" t="s">
        <v>454</v>
      </c>
      <c r="IYY17" s="140" t="s">
        <v>454</v>
      </c>
      <c r="IYZ17" s="140" t="s">
        <v>454</v>
      </c>
      <c r="IZA17" s="140" t="s">
        <v>454</v>
      </c>
      <c r="IZB17" s="140" t="s">
        <v>454</v>
      </c>
      <c r="IZC17" s="140" t="s">
        <v>454</v>
      </c>
      <c r="IZD17" s="140" t="s">
        <v>454</v>
      </c>
      <c r="IZE17" s="140" t="s">
        <v>454</v>
      </c>
      <c r="IZF17" s="140" t="s">
        <v>454</v>
      </c>
      <c r="IZG17" s="140" t="s">
        <v>454</v>
      </c>
      <c r="IZH17" s="140" t="s">
        <v>454</v>
      </c>
      <c r="IZI17" s="140" t="s">
        <v>454</v>
      </c>
      <c r="IZJ17" s="140" t="s">
        <v>454</v>
      </c>
      <c r="IZK17" s="140" t="s">
        <v>454</v>
      </c>
      <c r="IZL17" s="140" t="s">
        <v>454</v>
      </c>
      <c r="IZM17" s="140" t="s">
        <v>454</v>
      </c>
      <c r="IZN17" s="140" t="s">
        <v>454</v>
      </c>
      <c r="IZO17" s="140" t="s">
        <v>454</v>
      </c>
      <c r="IZP17" s="140" t="s">
        <v>454</v>
      </c>
      <c r="IZQ17" s="140" t="s">
        <v>454</v>
      </c>
      <c r="IZR17" s="140" t="s">
        <v>454</v>
      </c>
      <c r="IZS17" s="140" t="s">
        <v>454</v>
      </c>
      <c r="IZT17" s="140" t="s">
        <v>454</v>
      </c>
      <c r="IZU17" s="140" t="s">
        <v>454</v>
      </c>
      <c r="IZV17" s="140" t="s">
        <v>454</v>
      </c>
      <c r="IZW17" s="140" t="s">
        <v>454</v>
      </c>
      <c r="IZX17" s="140" t="s">
        <v>454</v>
      </c>
      <c r="IZY17" s="140" t="s">
        <v>454</v>
      </c>
      <c r="IZZ17" s="140" t="s">
        <v>454</v>
      </c>
      <c r="JAA17" s="140" t="s">
        <v>454</v>
      </c>
      <c r="JAB17" s="140" t="s">
        <v>454</v>
      </c>
      <c r="JAC17" s="140" t="s">
        <v>454</v>
      </c>
      <c r="JAD17" s="140" t="s">
        <v>454</v>
      </c>
      <c r="JAE17" s="140" t="s">
        <v>454</v>
      </c>
      <c r="JAF17" s="140" t="s">
        <v>454</v>
      </c>
      <c r="JAG17" s="140" t="s">
        <v>454</v>
      </c>
      <c r="JAH17" s="140" t="s">
        <v>454</v>
      </c>
      <c r="JAI17" s="140" t="s">
        <v>454</v>
      </c>
      <c r="JAJ17" s="140" t="s">
        <v>454</v>
      </c>
      <c r="JAK17" s="140" t="s">
        <v>454</v>
      </c>
      <c r="JAL17" s="140" t="s">
        <v>454</v>
      </c>
      <c r="JAM17" s="140" t="s">
        <v>454</v>
      </c>
      <c r="JAN17" s="140" t="s">
        <v>454</v>
      </c>
      <c r="JAO17" s="140" t="s">
        <v>454</v>
      </c>
      <c r="JAP17" s="140" t="s">
        <v>454</v>
      </c>
      <c r="JAQ17" s="140" t="s">
        <v>454</v>
      </c>
      <c r="JAR17" s="140" t="s">
        <v>454</v>
      </c>
      <c r="JAS17" s="140" t="s">
        <v>454</v>
      </c>
      <c r="JAT17" s="140" t="s">
        <v>454</v>
      </c>
      <c r="JAU17" s="140" t="s">
        <v>454</v>
      </c>
      <c r="JAV17" s="140" t="s">
        <v>454</v>
      </c>
      <c r="JAW17" s="140" t="s">
        <v>454</v>
      </c>
      <c r="JAX17" s="140" t="s">
        <v>454</v>
      </c>
      <c r="JAY17" s="140" t="s">
        <v>454</v>
      </c>
      <c r="JAZ17" s="140" t="s">
        <v>454</v>
      </c>
      <c r="JBA17" s="140" t="s">
        <v>454</v>
      </c>
      <c r="JBB17" s="140" t="s">
        <v>454</v>
      </c>
      <c r="JBC17" s="140" t="s">
        <v>454</v>
      </c>
      <c r="JBD17" s="140" t="s">
        <v>454</v>
      </c>
      <c r="JBE17" s="140" t="s">
        <v>454</v>
      </c>
      <c r="JBF17" s="140" t="s">
        <v>454</v>
      </c>
      <c r="JBG17" s="140" t="s">
        <v>454</v>
      </c>
      <c r="JBH17" s="140" t="s">
        <v>454</v>
      </c>
      <c r="JBI17" s="140" t="s">
        <v>454</v>
      </c>
      <c r="JBJ17" s="140" t="s">
        <v>454</v>
      </c>
      <c r="JBK17" s="140" t="s">
        <v>454</v>
      </c>
      <c r="JBL17" s="140" t="s">
        <v>454</v>
      </c>
      <c r="JBM17" s="140" t="s">
        <v>454</v>
      </c>
      <c r="JBN17" s="140" t="s">
        <v>454</v>
      </c>
      <c r="JBO17" s="140" t="s">
        <v>454</v>
      </c>
      <c r="JBP17" s="140" t="s">
        <v>454</v>
      </c>
      <c r="JBQ17" s="140" t="s">
        <v>454</v>
      </c>
      <c r="JBR17" s="140" t="s">
        <v>454</v>
      </c>
      <c r="JBS17" s="140" t="s">
        <v>454</v>
      </c>
      <c r="JBT17" s="140" t="s">
        <v>454</v>
      </c>
      <c r="JBU17" s="140" t="s">
        <v>454</v>
      </c>
      <c r="JBV17" s="140" t="s">
        <v>454</v>
      </c>
      <c r="JBW17" s="140" t="s">
        <v>454</v>
      </c>
      <c r="JBX17" s="140" t="s">
        <v>454</v>
      </c>
      <c r="JBY17" s="140" t="s">
        <v>454</v>
      </c>
      <c r="JBZ17" s="140" t="s">
        <v>454</v>
      </c>
      <c r="JCA17" s="140" t="s">
        <v>454</v>
      </c>
      <c r="JCB17" s="140" t="s">
        <v>454</v>
      </c>
      <c r="JCC17" s="140" t="s">
        <v>454</v>
      </c>
      <c r="JCD17" s="140" t="s">
        <v>454</v>
      </c>
      <c r="JCE17" s="140" t="s">
        <v>454</v>
      </c>
      <c r="JCF17" s="140" t="s">
        <v>454</v>
      </c>
      <c r="JCG17" s="140" t="s">
        <v>454</v>
      </c>
      <c r="JCH17" s="140" t="s">
        <v>454</v>
      </c>
      <c r="JCI17" s="140" t="s">
        <v>454</v>
      </c>
      <c r="JCJ17" s="140" t="s">
        <v>454</v>
      </c>
      <c r="JCK17" s="140" t="s">
        <v>454</v>
      </c>
      <c r="JCL17" s="140" t="s">
        <v>454</v>
      </c>
      <c r="JCM17" s="140" t="s">
        <v>454</v>
      </c>
      <c r="JCN17" s="140" t="s">
        <v>454</v>
      </c>
      <c r="JCO17" s="140" t="s">
        <v>454</v>
      </c>
      <c r="JCP17" s="140" t="s">
        <v>454</v>
      </c>
      <c r="JCQ17" s="140" t="s">
        <v>454</v>
      </c>
      <c r="JCR17" s="140" t="s">
        <v>454</v>
      </c>
      <c r="JCS17" s="140" t="s">
        <v>454</v>
      </c>
      <c r="JCT17" s="140" t="s">
        <v>454</v>
      </c>
      <c r="JCU17" s="140" t="s">
        <v>454</v>
      </c>
      <c r="JCV17" s="140" t="s">
        <v>454</v>
      </c>
      <c r="JCW17" s="140" t="s">
        <v>454</v>
      </c>
      <c r="JCX17" s="140" t="s">
        <v>454</v>
      </c>
      <c r="JCY17" s="140" t="s">
        <v>454</v>
      </c>
      <c r="JCZ17" s="140" t="s">
        <v>454</v>
      </c>
      <c r="JDA17" s="140" t="s">
        <v>454</v>
      </c>
      <c r="JDB17" s="140" t="s">
        <v>454</v>
      </c>
      <c r="JDC17" s="140" t="s">
        <v>454</v>
      </c>
      <c r="JDD17" s="140" t="s">
        <v>454</v>
      </c>
      <c r="JDE17" s="140" t="s">
        <v>454</v>
      </c>
      <c r="JDF17" s="140" t="s">
        <v>454</v>
      </c>
      <c r="JDG17" s="140" t="s">
        <v>454</v>
      </c>
      <c r="JDH17" s="140" t="s">
        <v>454</v>
      </c>
      <c r="JDI17" s="140" t="s">
        <v>454</v>
      </c>
      <c r="JDJ17" s="140" t="s">
        <v>454</v>
      </c>
      <c r="JDK17" s="140" t="s">
        <v>454</v>
      </c>
      <c r="JDL17" s="140" t="s">
        <v>454</v>
      </c>
      <c r="JDM17" s="140" t="s">
        <v>454</v>
      </c>
      <c r="JDN17" s="140" t="s">
        <v>454</v>
      </c>
      <c r="JDO17" s="140" t="s">
        <v>454</v>
      </c>
      <c r="JDP17" s="140" t="s">
        <v>454</v>
      </c>
      <c r="JDQ17" s="140" t="s">
        <v>454</v>
      </c>
      <c r="JDR17" s="140" t="s">
        <v>454</v>
      </c>
      <c r="JDS17" s="140" t="s">
        <v>454</v>
      </c>
      <c r="JDT17" s="140" t="s">
        <v>454</v>
      </c>
      <c r="JDU17" s="140" t="s">
        <v>454</v>
      </c>
      <c r="JDV17" s="140" t="s">
        <v>454</v>
      </c>
      <c r="JDW17" s="140" t="s">
        <v>454</v>
      </c>
      <c r="JDX17" s="140" t="s">
        <v>454</v>
      </c>
      <c r="JDY17" s="140" t="s">
        <v>454</v>
      </c>
      <c r="JDZ17" s="140" t="s">
        <v>454</v>
      </c>
      <c r="JEA17" s="140" t="s">
        <v>454</v>
      </c>
      <c r="JEB17" s="140" t="s">
        <v>454</v>
      </c>
      <c r="JEC17" s="140" t="s">
        <v>454</v>
      </c>
      <c r="JED17" s="140" t="s">
        <v>454</v>
      </c>
      <c r="JEE17" s="140" t="s">
        <v>454</v>
      </c>
      <c r="JEF17" s="140" t="s">
        <v>454</v>
      </c>
      <c r="JEG17" s="140" t="s">
        <v>454</v>
      </c>
      <c r="JEH17" s="140" t="s">
        <v>454</v>
      </c>
      <c r="JEI17" s="140" t="s">
        <v>454</v>
      </c>
      <c r="JEJ17" s="140" t="s">
        <v>454</v>
      </c>
      <c r="JEK17" s="140" t="s">
        <v>454</v>
      </c>
      <c r="JEL17" s="140" t="s">
        <v>454</v>
      </c>
      <c r="JEM17" s="140" t="s">
        <v>454</v>
      </c>
      <c r="JEN17" s="140" t="s">
        <v>454</v>
      </c>
      <c r="JEO17" s="140" t="s">
        <v>454</v>
      </c>
      <c r="JEP17" s="140" t="s">
        <v>454</v>
      </c>
      <c r="JEQ17" s="140" t="s">
        <v>454</v>
      </c>
      <c r="JER17" s="140" t="s">
        <v>454</v>
      </c>
      <c r="JES17" s="140" t="s">
        <v>454</v>
      </c>
      <c r="JET17" s="140" t="s">
        <v>454</v>
      </c>
      <c r="JEU17" s="140" t="s">
        <v>454</v>
      </c>
      <c r="JEV17" s="140" t="s">
        <v>454</v>
      </c>
      <c r="JEW17" s="140" t="s">
        <v>454</v>
      </c>
      <c r="JEX17" s="140" t="s">
        <v>454</v>
      </c>
      <c r="JEY17" s="140" t="s">
        <v>454</v>
      </c>
      <c r="JEZ17" s="140" t="s">
        <v>454</v>
      </c>
      <c r="JFA17" s="140" t="s">
        <v>454</v>
      </c>
      <c r="JFB17" s="140" t="s">
        <v>454</v>
      </c>
      <c r="JFC17" s="140" t="s">
        <v>454</v>
      </c>
      <c r="JFD17" s="140" t="s">
        <v>454</v>
      </c>
      <c r="JFE17" s="140" t="s">
        <v>454</v>
      </c>
      <c r="JFF17" s="140" t="s">
        <v>454</v>
      </c>
      <c r="JFG17" s="140" t="s">
        <v>454</v>
      </c>
      <c r="JFH17" s="140" t="s">
        <v>454</v>
      </c>
      <c r="JFI17" s="140" t="s">
        <v>454</v>
      </c>
      <c r="JFJ17" s="140" t="s">
        <v>454</v>
      </c>
      <c r="JFK17" s="140" t="s">
        <v>454</v>
      </c>
      <c r="JFL17" s="140" t="s">
        <v>454</v>
      </c>
      <c r="JFM17" s="140" t="s">
        <v>454</v>
      </c>
      <c r="JFN17" s="140" t="s">
        <v>454</v>
      </c>
      <c r="JFO17" s="140" t="s">
        <v>454</v>
      </c>
      <c r="JFP17" s="140" t="s">
        <v>454</v>
      </c>
      <c r="JFQ17" s="140" t="s">
        <v>454</v>
      </c>
      <c r="JFR17" s="140" t="s">
        <v>454</v>
      </c>
      <c r="JFS17" s="140" t="s">
        <v>454</v>
      </c>
      <c r="JFT17" s="140" t="s">
        <v>454</v>
      </c>
      <c r="JFU17" s="140" t="s">
        <v>454</v>
      </c>
      <c r="JFV17" s="140" t="s">
        <v>454</v>
      </c>
      <c r="JFW17" s="140" t="s">
        <v>454</v>
      </c>
      <c r="JFX17" s="140" t="s">
        <v>454</v>
      </c>
      <c r="JFY17" s="140" t="s">
        <v>454</v>
      </c>
      <c r="JFZ17" s="140" t="s">
        <v>454</v>
      </c>
      <c r="JGA17" s="140" t="s">
        <v>454</v>
      </c>
      <c r="JGB17" s="140" t="s">
        <v>454</v>
      </c>
      <c r="JGC17" s="140" t="s">
        <v>454</v>
      </c>
      <c r="JGD17" s="140" t="s">
        <v>454</v>
      </c>
      <c r="JGE17" s="140" t="s">
        <v>454</v>
      </c>
      <c r="JGF17" s="140" t="s">
        <v>454</v>
      </c>
      <c r="JGG17" s="140" t="s">
        <v>454</v>
      </c>
      <c r="JGH17" s="140" t="s">
        <v>454</v>
      </c>
      <c r="JGI17" s="140" t="s">
        <v>454</v>
      </c>
      <c r="JGJ17" s="140" t="s">
        <v>454</v>
      </c>
      <c r="JGK17" s="140" t="s">
        <v>454</v>
      </c>
      <c r="JGL17" s="140" t="s">
        <v>454</v>
      </c>
      <c r="JGM17" s="140" t="s">
        <v>454</v>
      </c>
      <c r="JGN17" s="140" t="s">
        <v>454</v>
      </c>
      <c r="JGO17" s="140" t="s">
        <v>454</v>
      </c>
      <c r="JGP17" s="140" t="s">
        <v>454</v>
      </c>
      <c r="JGQ17" s="140" t="s">
        <v>454</v>
      </c>
      <c r="JGR17" s="140" t="s">
        <v>454</v>
      </c>
      <c r="JGS17" s="140" t="s">
        <v>454</v>
      </c>
      <c r="JGT17" s="140" t="s">
        <v>454</v>
      </c>
      <c r="JGU17" s="140" t="s">
        <v>454</v>
      </c>
      <c r="JGV17" s="140" t="s">
        <v>454</v>
      </c>
      <c r="JGW17" s="140" t="s">
        <v>454</v>
      </c>
      <c r="JGX17" s="140" t="s">
        <v>454</v>
      </c>
      <c r="JGY17" s="140" t="s">
        <v>454</v>
      </c>
      <c r="JGZ17" s="140" t="s">
        <v>454</v>
      </c>
      <c r="JHA17" s="140" t="s">
        <v>454</v>
      </c>
      <c r="JHB17" s="140" t="s">
        <v>454</v>
      </c>
      <c r="JHC17" s="140" t="s">
        <v>454</v>
      </c>
      <c r="JHD17" s="140" t="s">
        <v>454</v>
      </c>
      <c r="JHE17" s="140" t="s">
        <v>454</v>
      </c>
      <c r="JHF17" s="140" t="s">
        <v>454</v>
      </c>
      <c r="JHG17" s="140" t="s">
        <v>454</v>
      </c>
      <c r="JHH17" s="140" t="s">
        <v>454</v>
      </c>
      <c r="JHI17" s="140" t="s">
        <v>454</v>
      </c>
      <c r="JHJ17" s="140" t="s">
        <v>454</v>
      </c>
      <c r="JHK17" s="140" t="s">
        <v>454</v>
      </c>
      <c r="JHL17" s="140" t="s">
        <v>454</v>
      </c>
      <c r="JHM17" s="140" t="s">
        <v>454</v>
      </c>
      <c r="JHN17" s="140" t="s">
        <v>454</v>
      </c>
      <c r="JHO17" s="140" t="s">
        <v>454</v>
      </c>
      <c r="JHP17" s="140" t="s">
        <v>454</v>
      </c>
      <c r="JHQ17" s="140" t="s">
        <v>454</v>
      </c>
      <c r="JHR17" s="140" t="s">
        <v>454</v>
      </c>
      <c r="JHS17" s="140" t="s">
        <v>454</v>
      </c>
      <c r="JHT17" s="140" t="s">
        <v>454</v>
      </c>
      <c r="JHU17" s="140" t="s">
        <v>454</v>
      </c>
      <c r="JHV17" s="140" t="s">
        <v>454</v>
      </c>
      <c r="JHW17" s="140" t="s">
        <v>454</v>
      </c>
      <c r="JHX17" s="140" t="s">
        <v>454</v>
      </c>
      <c r="JHY17" s="140" t="s">
        <v>454</v>
      </c>
      <c r="JHZ17" s="140" t="s">
        <v>454</v>
      </c>
      <c r="JIA17" s="140" t="s">
        <v>454</v>
      </c>
      <c r="JIB17" s="140" t="s">
        <v>454</v>
      </c>
      <c r="JIC17" s="140" t="s">
        <v>454</v>
      </c>
      <c r="JID17" s="140" t="s">
        <v>454</v>
      </c>
      <c r="JIE17" s="140" t="s">
        <v>454</v>
      </c>
      <c r="JIF17" s="140" t="s">
        <v>454</v>
      </c>
      <c r="JIG17" s="140" t="s">
        <v>454</v>
      </c>
      <c r="JIH17" s="140" t="s">
        <v>454</v>
      </c>
      <c r="JII17" s="140" t="s">
        <v>454</v>
      </c>
      <c r="JIJ17" s="140" t="s">
        <v>454</v>
      </c>
      <c r="JIK17" s="140" t="s">
        <v>454</v>
      </c>
      <c r="JIL17" s="140" t="s">
        <v>454</v>
      </c>
      <c r="JIM17" s="140" t="s">
        <v>454</v>
      </c>
      <c r="JIN17" s="140" t="s">
        <v>454</v>
      </c>
      <c r="JIO17" s="140" t="s">
        <v>454</v>
      </c>
      <c r="JIP17" s="140" t="s">
        <v>454</v>
      </c>
      <c r="JIQ17" s="140" t="s">
        <v>454</v>
      </c>
      <c r="JIR17" s="140" t="s">
        <v>454</v>
      </c>
      <c r="JIS17" s="140" t="s">
        <v>454</v>
      </c>
      <c r="JIT17" s="140" t="s">
        <v>454</v>
      </c>
      <c r="JIU17" s="140" t="s">
        <v>454</v>
      </c>
      <c r="JIV17" s="140" t="s">
        <v>454</v>
      </c>
      <c r="JIW17" s="140" t="s">
        <v>454</v>
      </c>
      <c r="JIX17" s="140" t="s">
        <v>454</v>
      </c>
      <c r="JIY17" s="140" t="s">
        <v>454</v>
      </c>
      <c r="JIZ17" s="140" t="s">
        <v>454</v>
      </c>
      <c r="JJA17" s="140" t="s">
        <v>454</v>
      </c>
      <c r="JJB17" s="140" t="s">
        <v>454</v>
      </c>
      <c r="JJC17" s="140" t="s">
        <v>454</v>
      </c>
      <c r="JJD17" s="140" t="s">
        <v>454</v>
      </c>
      <c r="JJE17" s="140" t="s">
        <v>454</v>
      </c>
      <c r="JJF17" s="140" t="s">
        <v>454</v>
      </c>
      <c r="JJG17" s="140" t="s">
        <v>454</v>
      </c>
      <c r="JJH17" s="140" t="s">
        <v>454</v>
      </c>
      <c r="JJI17" s="140" t="s">
        <v>454</v>
      </c>
      <c r="JJJ17" s="140" t="s">
        <v>454</v>
      </c>
      <c r="JJK17" s="140" t="s">
        <v>454</v>
      </c>
      <c r="JJL17" s="140" t="s">
        <v>454</v>
      </c>
      <c r="JJM17" s="140" t="s">
        <v>454</v>
      </c>
      <c r="JJN17" s="140" t="s">
        <v>454</v>
      </c>
      <c r="JJO17" s="140" t="s">
        <v>454</v>
      </c>
      <c r="JJP17" s="140" t="s">
        <v>454</v>
      </c>
      <c r="JJQ17" s="140" t="s">
        <v>454</v>
      </c>
      <c r="JJR17" s="140" t="s">
        <v>454</v>
      </c>
      <c r="JJS17" s="140" t="s">
        <v>454</v>
      </c>
      <c r="JJT17" s="140" t="s">
        <v>454</v>
      </c>
      <c r="JJU17" s="140" t="s">
        <v>454</v>
      </c>
      <c r="JJV17" s="140" t="s">
        <v>454</v>
      </c>
      <c r="JJW17" s="140" t="s">
        <v>454</v>
      </c>
      <c r="JJX17" s="140" t="s">
        <v>454</v>
      </c>
      <c r="JJY17" s="140" t="s">
        <v>454</v>
      </c>
      <c r="JJZ17" s="140" t="s">
        <v>454</v>
      </c>
      <c r="JKA17" s="140" t="s">
        <v>454</v>
      </c>
      <c r="JKB17" s="140" t="s">
        <v>454</v>
      </c>
      <c r="JKC17" s="140" t="s">
        <v>454</v>
      </c>
      <c r="JKD17" s="140" t="s">
        <v>454</v>
      </c>
      <c r="JKE17" s="140" t="s">
        <v>454</v>
      </c>
      <c r="JKF17" s="140" t="s">
        <v>454</v>
      </c>
      <c r="JKG17" s="140" t="s">
        <v>454</v>
      </c>
      <c r="JKH17" s="140" t="s">
        <v>454</v>
      </c>
      <c r="JKI17" s="140" t="s">
        <v>454</v>
      </c>
      <c r="JKJ17" s="140" t="s">
        <v>454</v>
      </c>
      <c r="JKK17" s="140" t="s">
        <v>454</v>
      </c>
      <c r="JKL17" s="140" t="s">
        <v>454</v>
      </c>
      <c r="JKM17" s="140" t="s">
        <v>454</v>
      </c>
      <c r="JKN17" s="140" t="s">
        <v>454</v>
      </c>
      <c r="JKO17" s="140" t="s">
        <v>454</v>
      </c>
      <c r="JKP17" s="140" t="s">
        <v>454</v>
      </c>
      <c r="JKQ17" s="140" t="s">
        <v>454</v>
      </c>
      <c r="JKR17" s="140" t="s">
        <v>454</v>
      </c>
      <c r="JKS17" s="140" t="s">
        <v>454</v>
      </c>
      <c r="JKT17" s="140" t="s">
        <v>454</v>
      </c>
      <c r="JKU17" s="140" t="s">
        <v>454</v>
      </c>
      <c r="JKV17" s="140" t="s">
        <v>454</v>
      </c>
      <c r="JKW17" s="140" t="s">
        <v>454</v>
      </c>
      <c r="JKX17" s="140" t="s">
        <v>454</v>
      </c>
      <c r="JKY17" s="140" t="s">
        <v>454</v>
      </c>
      <c r="JKZ17" s="140" t="s">
        <v>454</v>
      </c>
      <c r="JLA17" s="140" t="s">
        <v>454</v>
      </c>
      <c r="JLB17" s="140" t="s">
        <v>454</v>
      </c>
      <c r="JLC17" s="140" t="s">
        <v>454</v>
      </c>
      <c r="JLD17" s="140" t="s">
        <v>454</v>
      </c>
      <c r="JLE17" s="140" t="s">
        <v>454</v>
      </c>
      <c r="JLF17" s="140" t="s">
        <v>454</v>
      </c>
      <c r="JLG17" s="140" t="s">
        <v>454</v>
      </c>
      <c r="JLH17" s="140" t="s">
        <v>454</v>
      </c>
      <c r="JLI17" s="140" t="s">
        <v>454</v>
      </c>
      <c r="JLJ17" s="140" t="s">
        <v>454</v>
      </c>
      <c r="JLK17" s="140" t="s">
        <v>454</v>
      </c>
      <c r="JLL17" s="140" t="s">
        <v>454</v>
      </c>
      <c r="JLM17" s="140" t="s">
        <v>454</v>
      </c>
      <c r="JLN17" s="140" t="s">
        <v>454</v>
      </c>
      <c r="JLO17" s="140" t="s">
        <v>454</v>
      </c>
      <c r="JLP17" s="140" t="s">
        <v>454</v>
      </c>
      <c r="JLQ17" s="140" t="s">
        <v>454</v>
      </c>
      <c r="JLR17" s="140" t="s">
        <v>454</v>
      </c>
      <c r="JLS17" s="140" t="s">
        <v>454</v>
      </c>
      <c r="JLT17" s="140" t="s">
        <v>454</v>
      </c>
      <c r="JLU17" s="140" t="s">
        <v>454</v>
      </c>
      <c r="JLV17" s="140" t="s">
        <v>454</v>
      </c>
      <c r="JLW17" s="140" t="s">
        <v>454</v>
      </c>
      <c r="JLX17" s="140" t="s">
        <v>454</v>
      </c>
      <c r="JLY17" s="140" t="s">
        <v>454</v>
      </c>
      <c r="JLZ17" s="140" t="s">
        <v>454</v>
      </c>
      <c r="JMA17" s="140" t="s">
        <v>454</v>
      </c>
      <c r="JMB17" s="140" t="s">
        <v>454</v>
      </c>
      <c r="JMC17" s="140" t="s">
        <v>454</v>
      </c>
      <c r="JMD17" s="140" t="s">
        <v>454</v>
      </c>
      <c r="JME17" s="140" t="s">
        <v>454</v>
      </c>
      <c r="JMF17" s="140" t="s">
        <v>454</v>
      </c>
      <c r="JMG17" s="140" t="s">
        <v>454</v>
      </c>
      <c r="JMH17" s="140" t="s">
        <v>454</v>
      </c>
      <c r="JMI17" s="140" t="s">
        <v>454</v>
      </c>
      <c r="JMJ17" s="140" t="s">
        <v>454</v>
      </c>
      <c r="JMK17" s="140" t="s">
        <v>454</v>
      </c>
      <c r="JML17" s="140" t="s">
        <v>454</v>
      </c>
      <c r="JMM17" s="140" t="s">
        <v>454</v>
      </c>
      <c r="JMN17" s="140" t="s">
        <v>454</v>
      </c>
      <c r="JMO17" s="140" t="s">
        <v>454</v>
      </c>
      <c r="JMP17" s="140" t="s">
        <v>454</v>
      </c>
      <c r="JMQ17" s="140" t="s">
        <v>454</v>
      </c>
      <c r="JMR17" s="140" t="s">
        <v>454</v>
      </c>
      <c r="JMS17" s="140" t="s">
        <v>454</v>
      </c>
      <c r="JMT17" s="140" t="s">
        <v>454</v>
      </c>
      <c r="JMU17" s="140" t="s">
        <v>454</v>
      </c>
      <c r="JMV17" s="140" t="s">
        <v>454</v>
      </c>
      <c r="JMW17" s="140" t="s">
        <v>454</v>
      </c>
      <c r="JMX17" s="140" t="s">
        <v>454</v>
      </c>
      <c r="JMY17" s="140" t="s">
        <v>454</v>
      </c>
      <c r="JMZ17" s="140" t="s">
        <v>454</v>
      </c>
      <c r="JNA17" s="140" t="s">
        <v>454</v>
      </c>
      <c r="JNB17" s="140" t="s">
        <v>454</v>
      </c>
      <c r="JNC17" s="140" t="s">
        <v>454</v>
      </c>
      <c r="JND17" s="140" t="s">
        <v>454</v>
      </c>
      <c r="JNE17" s="140" t="s">
        <v>454</v>
      </c>
      <c r="JNF17" s="140" t="s">
        <v>454</v>
      </c>
      <c r="JNG17" s="140" t="s">
        <v>454</v>
      </c>
      <c r="JNH17" s="140" t="s">
        <v>454</v>
      </c>
      <c r="JNI17" s="140" t="s">
        <v>454</v>
      </c>
      <c r="JNJ17" s="140" t="s">
        <v>454</v>
      </c>
      <c r="JNK17" s="140" t="s">
        <v>454</v>
      </c>
      <c r="JNL17" s="140" t="s">
        <v>454</v>
      </c>
      <c r="JNM17" s="140" t="s">
        <v>454</v>
      </c>
      <c r="JNN17" s="140" t="s">
        <v>454</v>
      </c>
      <c r="JNO17" s="140" t="s">
        <v>454</v>
      </c>
      <c r="JNP17" s="140" t="s">
        <v>454</v>
      </c>
      <c r="JNQ17" s="140" t="s">
        <v>454</v>
      </c>
      <c r="JNR17" s="140" t="s">
        <v>454</v>
      </c>
      <c r="JNS17" s="140" t="s">
        <v>454</v>
      </c>
      <c r="JNT17" s="140" t="s">
        <v>454</v>
      </c>
      <c r="JNU17" s="140" t="s">
        <v>454</v>
      </c>
      <c r="JNV17" s="140" t="s">
        <v>454</v>
      </c>
      <c r="JNW17" s="140" t="s">
        <v>454</v>
      </c>
      <c r="JNX17" s="140" t="s">
        <v>454</v>
      </c>
      <c r="JNY17" s="140" t="s">
        <v>454</v>
      </c>
      <c r="JNZ17" s="140" t="s">
        <v>454</v>
      </c>
      <c r="JOA17" s="140" t="s">
        <v>454</v>
      </c>
      <c r="JOB17" s="140" t="s">
        <v>454</v>
      </c>
      <c r="JOC17" s="140" t="s">
        <v>454</v>
      </c>
      <c r="JOD17" s="140" t="s">
        <v>454</v>
      </c>
      <c r="JOE17" s="140" t="s">
        <v>454</v>
      </c>
      <c r="JOF17" s="140" t="s">
        <v>454</v>
      </c>
      <c r="JOG17" s="140" t="s">
        <v>454</v>
      </c>
      <c r="JOH17" s="140" t="s">
        <v>454</v>
      </c>
      <c r="JOI17" s="140" t="s">
        <v>454</v>
      </c>
      <c r="JOJ17" s="140" t="s">
        <v>454</v>
      </c>
      <c r="JOK17" s="140" t="s">
        <v>454</v>
      </c>
      <c r="JOL17" s="140" t="s">
        <v>454</v>
      </c>
      <c r="JOM17" s="140" t="s">
        <v>454</v>
      </c>
      <c r="JON17" s="140" t="s">
        <v>454</v>
      </c>
      <c r="JOO17" s="140" t="s">
        <v>454</v>
      </c>
      <c r="JOP17" s="140" t="s">
        <v>454</v>
      </c>
      <c r="JOQ17" s="140" t="s">
        <v>454</v>
      </c>
      <c r="JOR17" s="140" t="s">
        <v>454</v>
      </c>
      <c r="JOS17" s="140" t="s">
        <v>454</v>
      </c>
      <c r="JOT17" s="140" t="s">
        <v>454</v>
      </c>
      <c r="JOU17" s="140" t="s">
        <v>454</v>
      </c>
      <c r="JOV17" s="140" t="s">
        <v>454</v>
      </c>
      <c r="JOW17" s="140" t="s">
        <v>454</v>
      </c>
      <c r="JOX17" s="140" t="s">
        <v>454</v>
      </c>
      <c r="JOY17" s="140" t="s">
        <v>454</v>
      </c>
      <c r="JOZ17" s="140" t="s">
        <v>454</v>
      </c>
      <c r="JPA17" s="140" t="s">
        <v>454</v>
      </c>
      <c r="JPB17" s="140" t="s">
        <v>454</v>
      </c>
      <c r="JPC17" s="140" t="s">
        <v>454</v>
      </c>
      <c r="JPD17" s="140" t="s">
        <v>454</v>
      </c>
      <c r="JPE17" s="140" t="s">
        <v>454</v>
      </c>
      <c r="JPF17" s="140" t="s">
        <v>454</v>
      </c>
      <c r="JPG17" s="140" t="s">
        <v>454</v>
      </c>
      <c r="JPH17" s="140" t="s">
        <v>454</v>
      </c>
      <c r="JPI17" s="140" t="s">
        <v>454</v>
      </c>
      <c r="JPJ17" s="140" t="s">
        <v>454</v>
      </c>
      <c r="JPK17" s="140" t="s">
        <v>454</v>
      </c>
      <c r="JPL17" s="140" t="s">
        <v>454</v>
      </c>
      <c r="JPM17" s="140" t="s">
        <v>454</v>
      </c>
      <c r="JPN17" s="140" t="s">
        <v>454</v>
      </c>
      <c r="JPO17" s="140" t="s">
        <v>454</v>
      </c>
      <c r="JPP17" s="140" t="s">
        <v>454</v>
      </c>
      <c r="JPQ17" s="140" t="s">
        <v>454</v>
      </c>
      <c r="JPR17" s="140" t="s">
        <v>454</v>
      </c>
      <c r="JPS17" s="140" t="s">
        <v>454</v>
      </c>
      <c r="JPT17" s="140" t="s">
        <v>454</v>
      </c>
      <c r="JPU17" s="140" t="s">
        <v>454</v>
      </c>
      <c r="JPV17" s="140" t="s">
        <v>454</v>
      </c>
      <c r="JPW17" s="140" t="s">
        <v>454</v>
      </c>
      <c r="JPX17" s="140" t="s">
        <v>454</v>
      </c>
      <c r="JPY17" s="140" t="s">
        <v>454</v>
      </c>
      <c r="JPZ17" s="140" t="s">
        <v>454</v>
      </c>
      <c r="JQA17" s="140" t="s">
        <v>454</v>
      </c>
      <c r="JQB17" s="140" t="s">
        <v>454</v>
      </c>
      <c r="JQC17" s="140" t="s">
        <v>454</v>
      </c>
      <c r="JQD17" s="140" t="s">
        <v>454</v>
      </c>
      <c r="JQE17" s="140" t="s">
        <v>454</v>
      </c>
      <c r="JQF17" s="140" t="s">
        <v>454</v>
      </c>
      <c r="JQG17" s="140" t="s">
        <v>454</v>
      </c>
      <c r="JQH17" s="140" t="s">
        <v>454</v>
      </c>
      <c r="JQI17" s="140" t="s">
        <v>454</v>
      </c>
      <c r="JQJ17" s="140" t="s">
        <v>454</v>
      </c>
      <c r="JQK17" s="140" t="s">
        <v>454</v>
      </c>
      <c r="JQL17" s="140" t="s">
        <v>454</v>
      </c>
      <c r="JQM17" s="140" t="s">
        <v>454</v>
      </c>
      <c r="JQN17" s="140" t="s">
        <v>454</v>
      </c>
      <c r="JQO17" s="140" t="s">
        <v>454</v>
      </c>
      <c r="JQP17" s="140" t="s">
        <v>454</v>
      </c>
      <c r="JQQ17" s="140" t="s">
        <v>454</v>
      </c>
      <c r="JQR17" s="140" t="s">
        <v>454</v>
      </c>
      <c r="JQS17" s="140" t="s">
        <v>454</v>
      </c>
      <c r="JQT17" s="140" t="s">
        <v>454</v>
      </c>
      <c r="JQU17" s="140" t="s">
        <v>454</v>
      </c>
      <c r="JQV17" s="140" t="s">
        <v>454</v>
      </c>
      <c r="JQW17" s="140" t="s">
        <v>454</v>
      </c>
      <c r="JQX17" s="140" t="s">
        <v>454</v>
      </c>
      <c r="JQY17" s="140" t="s">
        <v>454</v>
      </c>
      <c r="JQZ17" s="140" t="s">
        <v>454</v>
      </c>
      <c r="JRA17" s="140" t="s">
        <v>454</v>
      </c>
      <c r="JRB17" s="140" t="s">
        <v>454</v>
      </c>
      <c r="JRC17" s="140" t="s">
        <v>454</v>
      </c>
      <c r="JRD17" s="140" t="s">
        <v>454</v>
      </c>
      <c r="JRE17" s="140" t="s">
        <v>454</v>
      </c>
      <c r="JRF17" s="140" t="s">
        <v>454</v>
      </c>
      <c r="JRG17" s="140" t="s">
        <v>454</v>
      </c>
      <c r="JRH17" s="140" t="s">
        <v>454</v>
      </c>
      <c r="JRI17" s="140" t="s">
        <v>454</v>
      </c>
      <c r="JRJ17" s="140" t="s">
        <v>454</v>
      </c>
      <c r="JRK17" s="140" t="s">
        <v>454</v>
      </c>
      <c r="JRL17" s="140" t="s">
        <v>454</v>
      </c>
      <c r="JRM17" s="140" t="s">
        <v>454</v>
      </c>
      <c r="JRN17" s="140" t="s">
        <v>454</v>
      </c>
      <c r="JRO17" s="140" t="s">
        <v>454</v>
      </c>
      <c r="JRP17" s="140" t="s">
        <v>454</v>
      </c>
      <c r="JRQ17" s="140" t="s">
        <v>454</v>
      </c>
      <c r="JRR17" s="140" t="s">
        <v>454</v>
      </c>
      <c r="JRS17" s="140" t="s">
        <v>454</v>
      </c>
      <c r="JRT17" s="140" t="s">
        <v>454</v>
      </c>
      <c r="JRU17" s="140" t="s">
        <v>454</v>
      </c>
      <c r="JRV17" s="140" t="s">
        <v>454</v>
      </c>
      <c r="JRW17" s="140" t="s">
        <v>454</v>
      </c>
      <c r="JRX17" s="140" t="s">
        <v>454</v>
      </c>
      <c r="JRY17" s="140" t="s">
        <v>454</v>
      </c>
      <c r="JRZ17" s="140" t="s">
        <v>454</v>
      </c>
      <c r="JSA17" s="140" t="s">
        <v>454</v>
      </c>
      <c r="JSB17" s="140" t="s">
        <v>454</v>
      </c>
      <c r="JSC17" s="140" t="s">
        <v>454</v>
      </c>
      <c r="JSD17" s="140" t="s">
        <v>454</v>
      </c>
      <c r="JSE17" s="140" t="s">
        <v>454</v>
      </c>
      <c r="JSF17" s="140" t="s">
        <v>454</v>
      </c>
      <c r="JSG17" s="140" t="s">
        <v>454</v>
      </c>
      <c r="JSH17" s="140" t="s">
        <v>454</v>
      </c>
      <c r="JSI17" s="140" t="s">
        <v>454</v>
      </c>
      <c r="JSJ17" s="140" t="s">
        <v>454</v>
      </c>
      <c r="JSK17" s="140" t="s">
        <v>454</v>
      </c>
      <c r="JSL17" s="140" t="s">
        <v>454</v>
      </c>
      <c r="JSM17" s="140" t="s">
        <v>454</v>
      </c>
      <c r="JSN17" s="140" t="s">
        <v>454</v>
      </c>
      <c r="JSO17" s="140" t="s">
        <v>454</v>
      </c>
      <c r="JSP17" s="140" t="s">
        <v>454</v>
      </c>
      <c r="JSQ17" s="140" t="s">
        <v>454</v>
      </c>
      <c r="JSR17" s="140" t="s">
        <v>454</v>
      </c>
      <c r="JSS17" s="140" t="s">
        <v>454</v>
      </c>
      <c r="JST17" s="140" t="s">
        <v>454</v>
      </c>
      <c r="JSU17" s="140" t="s">
        <v>454</v>
      </c>
      <c r="JSV17" s="140" t="s">
        <v>454</v>
      </c>
      <c r="JSW17" s="140" t="s">
        <v>454</v>
      </c>
      <c r="JSX17" s="140" t="s">
        <v>454</v>
      </c>
      <c r="JSY17" s="140" t="s">
        <v>454</v>
      </c>
      <c r="JSZ17" s="140" t="s">
        <v>454</v>
      </c>
      <c r="JTA17" s="140" t="s">
        <v>454</v>
      </c>
      <c r="JTB17" s="140" t="s">
        <v>454</v>
      </c>
      <c r="JTC17" s="140" t="s">
        <v>454</v>
      </c>
      <c r="JTD17" s="140" t="s">
        <v>454</v>
      </c>
      <c r="JTE17" s="140" t="s">
        <v>454</v>
      </c>
      <c r="JTF17" s="140" t="s">
        <v>454</v>
      </c>
      <c r="JTG17" s="140" t="s">
        <v>454</v>
      </c>
      <c r="JTH17" s="140" t="s">
        <v>454</v>
      </c>
      <c r="JTI17" s="140" t="s">
        <v>454</v>
      </c>
      <c r="JTJ17" s="140" t="s">
        <v>454</v>
      </c>
      <c r="JTK17" s="140" t="s">
        <v>454</v>
      </c>
      <c r="JTL17" s="140" t="s">
        <v>454</v>
      </c>
      <c r="JTM17" s="140" t="s">
        <v>454</v>
      </c>
      <c r="JTN17" s="140" t="s">
        <v>454</v>
      </c>
      <c r="JTO17" s="140" t="s">
        <v>454</v>
      </c>
      <c r="JTP17" s="140" t="s">
        <v>454</v>
      </c>
      <c r="JTQ17" s="140" t="s">
        <v>454</v>
      </c>
      <c r="JTR17" s="140" t="s">
        <v>454</v>
      </c>
      <c r="JTS17" s="140" t="s">
        <v>454</v>
      </c>
      <c r="JTT17" s="140" t="s">
        <v>454</v>
      </c>
      <c r="JTU17" s="140" t="s">
        <v>454</v>
      </c>
      <c r="JTV17" s="140" t="s">
        <v>454</v>
      </c>
      <c r="JTW17" s="140" t="s">
        <v>454</v>
      </c>
      <c r="JTX17" s="140" t="s">
        <v>454</v>
      </c>
      <c r="JTY17" s="140" t="s">
        <v>454</v>
      </c>
      <c r="JTZ17" s="140" t="s">
        <v>454</v>
      </c>
      <c r="JUA17" s="140" t="s">
        <v>454</v>
      </c>
      <c r="JUB17" s="140" t="s">
        <v>454</v>
      </c>
      <c r="JUC17" s="140" t="s">
        <v>454</v>
      </c>
      <c r="JUD17" s="140" t="s">
        <v>454</v>
      </c>
      <c r="JUE17" s="140" t="s">
        <v>454</v>
      </c>
      <c r="JUF17" s="140" t="s">
        <v>454</v>
      </c>
      <c r="JUG17" s="140" t="s">
        <v>454</v>
      </c>
      <c r="JUH17" s="140" t="s">
        <v>454</v>
      </c>
      <c r="JUI17" s="140" t="s">
        <v>454</v>
      </c>
      <c r="JUJ17" s="140" t="s">
        <v>454</v>
      </c>
      <c r="JUK17" s="140" t="s">
        <v>454</v>
      </c>
      <c r="JUL17" s="140" t="s">
        <v>454</v>
      </c>
      <c r="JUM17" s="140" t="s">
        <v>454</v>
      </c>
      <c r="JUN17" s="140" t="s">
        <v>454</v>
      </c>
      <c r="JUO17" s="140" t="s">
        <v>454</v>
      </c>
      <c r="JUP17" s="140" t="s">
        <v>454</v>
      </c>
      <c r="JUQ17" s="140" t="s">
        <v>454</v>
      </c>
      <c r="JUR17" s="140" t="s">
        <v>454</v>
      </c>
      <c r="JUS17" s="140" t="s">
        <v>454</v>
      </c>
      <c r="JUT17" s="140" t="s">
        <v>454</v>
      </c>
      <c r="JUU17" s="140" t="s">
        <v>454</v>
      </c>
      <c r="JUV17" s="140" t="s">
        <v>454</v>
      </c>
      <c r="JUW17" s="140" t="s">
        <v>454</v>
      </c>
      <c r="JUX17" s="140" t="s">
        <v>454</v>
      </c>
      <c r="JUY17" s="140" t="s">
        <v>454</v>
      </c>
      <c r="JUZ17" s="140" t="s">
        <v>454</v>
      </c>
      <c r="JVA17" s="140" t="s">
        <v>454</v>
      </c>
      <c r="JVB17" s="140" t="s">
        <v>454</v>
      </c>
      <c r="JVC17" s="140" t="s">
        <v>454</v>
      </c>
      <c r="JVD17" s="140" t="s">
        <v>454</v>
      </c>
      <c r="JVE17" s="140" t="s">
        <v>454</v>
      </c>
      <c r="JVF17" s="140" t="s">
        <v>454</v>
      </c>
      <c r="JVG17" s="140" t="s">
        <v>454</v>
      </c>
      <c r="JVH17" s="140" t="s">
        <v>454</v>
      </c>
      <c r="JVI17" s="140" t="s">
        <v>454</v>
      </c>
      <c r="JVJ17" s="140" t="s">
        <v>454</v>
      </c>
      <c r="JVK17" s="140" t="s">
        <v>454</v>
      </c>
      <c r="JVL17" s="140" t="s">
        <v>454</v>
      </c>
      <c r="JVM17" s="140" t="s">
        <v>454</v>
      </c>
      <c r="JVN17" s="140" t="s">
        <v>454</v>
      </c>
      <c r="JVO17" s="140" t="s">
        <v>454</v>
      </c>
      <c r="JVP17" s="140" t="s">
        <v>454</v>
      </c>
      <c r="JVQ17" s="140" t="s">
        <v>454</v>
      </c>
      <c r="JVR17" s="140" t="s">
        <v>454</v>
      </c>
      <c r="JVS17" s="140" t="s">
        <v>454</v>
      </c>
      <c r="JVT17" s="140" t="s">
        <v>454</v>
      </c>
      <c r="JVU17" s="140" t="s">
        <v>454</v>
      </c>
      <c r="JVV17" s="140" t="s">
        <v>454</v>
      </c>
      <c r="JVW17" s="140" t="s">
        <v>454</v>
      </c>
      <c r="JVX17" s="140" t="s">
        <v>454</v>
      </c>
      <c r="JVY17" s="140" t="s">
        <v>454</v>
      </c>
      <c r="JVZ17" s="140" t="s">
        <v>454</v>
      </c>
      <c r="JWA17" s="140" t="s">
        <v>454</v>
      </c>
      <c r="JWB17" s="140" t="s">
        <v>454</v>
      </c>
      <c r="JWC17" s="140" t="s">
        <v>454</v>
      </c>
      <c r="JWD17" s="140" t="s">
        <v>454</v>
      </c>
      <c r="JWE17" s="140" t="s">
        <v>454</v>
      </c>
      <c r="JWF17" s="140" t="s">
        <v>454</v>
      </c>
      <c r="JWG17" s="140" t="s">
        <v>454</v>
      </c>
      <c r="JWH17" s="140" t="s">
        <v>454</v>
      </c>
      <c r="JWI17" s="140" t="s">
        <v>454</v>
      </c>
      <c r="JWJ17" s="140" t="s">
        <v>454</v>
      </c>
      <c r="JWK17" s="140" t="s">
        <v>454</v>
      </c>
      <c r="JWL17" s="140" t="s">
        <v>454</v>
      </c>
      <c r="JWM17" s="140" t="s">
        <v>454</v>
      </c>
      <c r="JWN17" s="140" t="s">
        <v>454</v>
      </c>
      <c r="JWO17" s="140" t="s">
        <v>454</v>
      </c>
      <c r="JWP17" s="140" t="s">
        <v>454</v>
      </c>
      <c r="JWQ17" s="140" t="s">
        <v>454</v>
      </c>
      <c r="JWR17" s="140" t="s">
        <v>454</v>
      </c>
      <c r="JWS17" s="140" t="s">
        <v>454</v>
      </c>
      <c r="JWT17" s="140" t="s">
        <v>454</v>
      </c>
      <c r="JWU17" s="140" t="s">
        <v>454</v>
      </c>
      <c r="JWV17" s="140" t="s">
        <v>454</v>
      </c>
      <c r="JWW17" s="140" t="s">
        <v>454</v>
      </c>
      <c r="JWX17" s="140" t="s">
        <v>454</v>
      </c>
      <c r="JWY17" s="140" t="s">
        <v>454</v>
      </c>
      <c r="JWZ17" s="140" t="s">
        <v>454</v>
      </c>
      <c r="JXA17" s="140" t="s">
        <v>454</v>
      </c>
      <c r="JXB17" s="140" t="s">
        <v>454</v>
      </c>
      <c r="JXC17" s="140" t="s">
        <v>454</v>
      </c>
      <c r="JXD17" s="140" t="s">
        <v>454</v>
      </c>
      <c r="JXE17" s="140" t="s">
        <v>454</v>
      </c>
      <c r="JXF17" s="140" t="s">
        <v>454</v>
      </c>
      <c r="JXG17" s="140" t="s">
        <v>454</v>
      </c>
      <c r="JXH17" s="140" t="s">
        <v>454</v>
      </c>
      <c r="JXI17" s="140" t="s">
        <v>454</v>
      </c>
      <c r="JXJ17" s="140" t="s">
        <v>454</v>
      </c>
      <c r="JXK17" s="140" t="s">
        <v>454</v>
      </c>
      <c r="JXL17" s="140" t="s">
        <v>454</v>
      </c>
      <c r="JXM17" s="140" t="s">
        <v>454</v>
      </c>
      <c r="JXN17" s="140" t="s">
        <v>454</v>
      </c>
      <c r="JXO17" s="140" t="s">
        <v>454</v>
      </c>
      <c r="JXP17" s="140" t="s">
        <v>454</v>
      </c>
      <c r="JXQ17" s="140" t="s">
        <v>454</v>
      </c>
      <c r="JXR17" s="140" t="s">
        <v>454</v>
      </c>
      <c r="JXS17" s="140" t="s">
        <v>454</v>
      </c>
      <c r="JXT17" s="140" t="s">
        <v>454</v>
      </c>
      <c r="JXU17" s="140" t="s">
        <v>454</v>
      </c>
      <c r="JXV17" s="140" t="s">
        <v>454</v>
      </c>
      <c r="JXW17" s="140" t="s">
        <v>454</v>
      </c>
      <c r="JXX17" s="140" t="s">
        <v>454</v>
      </c>
      <c r="JXY17" s="140" t="s">
        <v>454</v>
      </c>
      <c r="JXZ17" s="140" t="s">
        <v>454</v>
      </c>
      <c r="JYA17" s="140" t="s">
        <v>454</v>
      </c>
      <c r="JYB17" s="140" t="s">
        <v>454</v>
      </c>
      <c r="JYC17" s="140" t="s">
        <v>454</v>
      </c>
      <c r="JYD17" s="140" t="s">
        <v>454</v>
      </c>
      <c r="JYE17" s="140" t="s">
        <v>454</v>
      </c>
      <c r="JYF17" s="140" t="s">
        <v>454</v>
      </c>
      <c r="JYG17" s="140" t="s">
        <v>454</v>
      </c>
      <c r="JYH17" s="140" t="s">
        <v>454</v>
      </c>
      <c r="JYI17" s="140" t="s">
        <v>454</v>
      </c>
      <c r="JYJ17" s="140" t="s">
        <v>454</v>
      </c>
      <c r="JYK17" s="140" t="s">
        <v>454</v>
      </c>
      <c r="JYL17" s="140" t="s">
        <v>454</v>
      </c>
      <c r="JYM17" s="140" t="s">
        <v>454</v>
      </c>
      <c r="JYN17" s="140" t="s">
        <v>454</v>
      </c>
      <c r="JYO17" s="140" t="s">
        <v>454</v>
      </c>
      <c r="JYP17" s="140" t="s">
        <v>454</v>
      </c>
      <c r="JYQ17" s="140" t="s">
        <v>454</v>
      </c>
      <c r="JYR17" s="140" t="s">
        <v>454</v>
      </c>
      <c r="JYS17" s="140" t="s">
        <v>454</v>
      </c>
      <c r="JYT17" s="140" t="s">
        <v>454</v>
      </c>
      <c r="JYU17" s="140" t="s">
        <v>454</v>
      </c>
      <c r="JYV17" s="140" t="s">
        <v>454</v>
      </c>
      <c r="JYW17" s="140" t="s">
        <v>454</v>
      </c>
      <c r="JYX17" s="140" t="s">
        <v>454</v>
      </c>
      <c r="JYY17" s="140" t="s">
        <v>454</v>
      </c>
      <c r="JYZ17" s="140" t="s">
        <v>454</v>
      </c>
      <c r="JZA17" s="140" t="s">
        <v>454</v>
      </c>
      <c r="JZB17" s="140" t="s">
        <v>454</v>
      </c>
      <c r="JZC17" s="140" t="s">
        <v>454</v>
      </c>
      <c r="JZD17" s="140" t="s">
        <v>454</v>
      </c>
      <c r="JZE17" s="140" t="s">
        <v>454</v>
      </c>
      <c r="JZF17" s="140" t="s">
        <v>454</v>
      </c>
      <c r="JZG17" s="140" t="s">
        <v>454</v>
      </c>
      <c r="JZH17" s="140" t="s">
        <v>454</v>
      </c>
      <c r="JZI17" s="140" t="s">
        <v>454</v>
      </c>
      <c r="JZJ17" s="140" t="s">
        <v>454</v>
      </c>
      <c r="JZK17" s="140" t="s">
        <v>454</v>
      </c>
      <c r="JZL17" s="140" t="s">
        <v>454</v>
      </c>
      <c r="JZM17" s="140" t="s">
        <v>454</v>
      </c>
      <c r="JZN17" s="140" t="s">
        <v>454</v>
      </c>
      <c r="JZO17" s="140" t="s">
        <v>454</v>
      </c>
      <c r="JZP17" s="140" t="s">
        <v>454</v>
      </c>
      <c r="JZQ17" s="140" t="s">
        <v>454</v>
      </c>
      <c r="JZR17" s="140" t="s">
        <v>454</v>
      </c>
      <c r="JZS17" s="140" t="s">
        <v>454</v>
      </c>
      <c r="JZT17" s="140" t="s">
        <v>454</v>
      </c>
      <c r="JZU17" s="140" t="s">
        <v>454</v>
      </c>
      <c r="JZV17" s="140" t="s">
        <v>454</v>
      </c>
      <c r="JZW17" s="140" t="s">
        <v>454</v>
      </c>
      <c r="JZX17" s="140" t="s">
        <v>454</v>
      </c>
      <c r="JZY17" s="140" t="s">
        <v>454</v>
      </c>
      <c r="JZZ17" s="140" t="s">
        <v>454</v>
      </c>
      <c r="KAA17" s="140" t="s">
        <v>454</v>
      </c>
      <c r="KAB17" s="140" t="s">
        <v>454</v>
      </c>
      <c r="KAC17" s="140" t="s">
        <v>454</v>
      </c>
      <c r="KAD17" s="140" t="s">
        <v>454</v>
      </c>
      <c r="KAE17" s="140" t="s">
        <v>454</v>
      </c>
      <c r="KAF17" s="140" t="s">
        <v>454</v>
      </c>
      <c r="KAG17" s="140" t="s">
        <v>454</v>
      </c>
      <c r="KAH17" s="140" t="s">
        <v>454</v>
      </c>
      <c r="KAI17" s="140" t="s">
        <v>454</v>
      </c>
      <c r="KAJ17" s="140" t="s">
        <v>454</v>
      </c>
      <c r="KAK17" s="140" t="s">
        <v>454</v>
      </c>
      <c r="KAL17" s="140" t="s">
        <v>454</v>
      </c>
      <c r="KAM17" s="140" t="s">
        <v>454</v>
      </c>
      <c r="KAN17" s="140" t="s">
        <v>454</v>
      </c>
      <c r="KAO17" s="140" t="s">
        <v>454</v>
      </c>
      <c r="KAP17" s="140" t="s">
        <v>454</v>
      </c>
      <c r="KAQ17" s="140" t="s">
        <v>454</v>
      </c>
      <c r="KAR17" s="140" t="s">
        <v>454</v>
      </c>
      <c r="KAS17" s="140" t="s">
        <v>454</v>
      </c>
      <c r="KAT17" s="140" t="s">
        <v>454</v>
      </c>
      <c r="KAU17" s="140" t="s">
        <v>454</v>
      </c>
      <c r="KAV17" s="140" t="s">
        <v>454</v>
      </c>
      <c r="KAW17" s="140" t="s">
        <v>454</v>
      </c>
      <c r="KAX17" s="140" t="s">
        <v>454</v>
      </c>
      <c r="KAY17" s="140" t="s">
        <v>454</v>
      </c>
      <c r="KAZ17" s="140" t="s">
        <v>454</v>
      </c>
      <c r="KBA17" s="140" t="s">
        <v>454</v>
      </c>
      <c r="KBB17" s="140" t="s">
        <v>454</v>
      </c>
      <c r="KBC17" s="140" t="s">
        <v>454</v>
      </c>
      <c r="KBD17" s="140" t="s">
        <v>454</v>
      </c>
      <c r="KBE17" s="140" t="s">
        <v>454</v>
      </c>
      <c r="KBF17" s="140" t="s">
        <v>454</v>
      </c>
      <c r="KBG17" s="140" t="s">
        <v>454</v>
      </c>
      <c r="KBH17" s="140" t="s">
        <v>454</v>
      </c>
      <c r="KBI17" s="140" t="s">
        <v>454</v>
      </c>
      <c r="KBJ17" s="140" t="s">
        <v>454</v>
      </c>
      <c r="KBK17" s="140" t="s">
        <v>454</v>
      </c>
      <c r="KBL17" s="140" t="s">
        <v>454</v>
      </c>
      <c r="KBM17" s="140" t="s">
        <v>454</v>
      </c>
      <c r="KBN17" s="140" t="s">
        <v>454</v>
      </c>
      <c r="KBO17" s="140" t="s">
        <v>454</v>
      </c>
      <c r="KBP17" s="140" t="s">
        <v>454</v>
      </c>
      <c r="KBQ17" s="140" t="s">
        <v>454</v>
      </c>
      <c r="KBR17" s="140" t="s">
        <v>454</v>
      </c>
      <c r="KBS17" s="140" t="s">
        <v>454</v>
      </c>
      <c r="KBT17" s="140" t="s">
        <v>454</v>
      </c>
      <c r="KBU17" s="140" t="s">
        <v>454</v>
      </c>
      <c r="KBV17" s="140" t="s">
        <v>454</v>
      </c>
      <c r="KBW17" s="140" t="s">
        <v>454</v>
      </c>
      <c r="KBX17" s="140" t="s">
        <v>454</v>
      </c>
      <c r="KBY17" s="140" t="s">
        <v>454</v>
      </c>
      <c r="KBZ17" s="140" t="s">
        <v>454</v>
      </c>
      <c r="KCA17" s="140" t="s">
        <v>454</v>
      </c>
      <c r="KCB17" s="140" t="s">
        <v>454</v>
      </c>
      <c r="KCC17" s="140" t="s">
        <v>454</v>
      </c>
      <c r="KCD17" s="140" t="s">
        <v>454</v>
      </c>
      <c r="KCE17" s="140" t="s">
        <v>454</v>
      </c>
      <c r="KCF17" s="140" t="s">
        <v>454</v>
      </c>
      <c r="KCG17" s="140" t="s">
        <v>454</v>
      </c>
      <c r="KCH17" s="140" t="s">
        <v>454</v>
      </c>
      <c r="KCI17" s="140" t="s">
        <v>454</v>
      </c>
      <c r="KCJ17" s="140" t="s">
        <v>454</v>
      </c>
      <c r="KCK17" s="140" t="s">
        <v>454</v>
      </c>
      <c r="KCL17" s="140" t="s">
        <v>454</v>
      </c>
      <c r="KCM17" s="140" t="s">
        <v>454</v>
      </c>
      <c r="KCN17" s="140" t="s">
        <v>454</v>
      </c>
      <c r="KCO17" s="140" t="s">
        <v>454</v>
      </c>
      <c r="KCP17" s="140" t="s">
        <v>454</v>
      </c>
      <c r="KCQ17" s="140" t="s">
        <v>454</v>
      </c>
      <c r="KCR17" s="140" t="s">
        <v>454</v>
      </c>
      <c r="KCS17" s="140" t="s">
        <v>454</v>
      </c>
      <c r="KCT17" s="140" t="s">
        <v>454</v>
      </c>
      <c r="KCU17" s="140" t="s">
        <v>454</v>
      </c>
      <c r="KCV17" s="140" t="s">
        <v>454</v>
      </c>
      <c r="KCW17" s="140" t="s">
        <v>454</v>
      </c>
      <c r="KCX17" s="140" t="s">
        <v>454</v>
      </c>
      <c r="KCY17" s="140" t="s">
        <v>454</v>
      </c>
      <c r="KCZ17" s="140" t="s">
        <v>454</v>
      </c>
      <c r="KDA17" s="140" t="s">
        <v>454</v>
      </c>
      <c r="KDB17" s="140" t="s">
        <v>454</v>
      </c>
      <c r="KDC17" s="140" t="s">
        <v>454</v>
      </c>
      <c r="KDD17" s="140" t="s">
        <v>454</v>
      </c>
      <c r="KDE17" s="140" t="s">
        <v>454</v>
      </c>
      <c r="KDF17" s="140" t="s">
        <v>454</v>
      </c>
      <c r="KDG17" s="140" t="s">
        <v>454</v>
      </c>
      <c r="KDH17" s="140" t="s">
        <v>454</v>
      </c>
      <c r="KDI17" s="140" t="s">
        <v>454</v>
      </c>
      <c r="KDJ17" s="140" t="s">
        <v>454</v>
      </c>
      <c r="KDK17" s="140" t="s">
        <v>454</v>
      </c>
      <c r="KDL17" s="140" t="s">
        <v>454</v>
      </c>
      <c r="KDM17" s="140" t="s">
        <v>454</v>
      </c>
      <c r="KDN17" s="140" t="s">
        <v>454</v>
      </c>
      <c r="KDO17" s="140" t="s">
        <v>454</v>
      </c>
      <c r="KDP17" s="140" t="s">
        <v>454</v>
      </c>
      <c r="KDQ17" s="140" t="s">
        <v>454</v>
      </c>
      <c r="KDR17" s="140" t="s">
        <v>454</v>
      </c>
      <c r="KDS17" s="140" t="s">
        <v>454</v>
      </c>
      <c r="KDT17" s="140" t="s">
        <v>454</v>
      </c>
      <c r="KDU17" s="140" t="s">
        <v>454</v>
      </c>
      <c r="KDV17" s="140" t="s">
        <v>454</v>
      </c>
      <c r="KDW17" s="140" t="s">
        <v>454</v>
      </c>
      <c r="KDX17" s="140" t="s">
        <v>454</v>
      </c>
      <c r="KDY17" s="140" t="s">
        <v>454</v>
      </c>
      <c r="KDZ17" s="140" t="s">
        <v>454</v>
      </c>
      <c r="KEA17" s="140" t="s">
        <v>454</v>
      </c>
      <c r="KEB17" s="140" t="s">
        <v>454</v>
      </c>
      <c r="KEC17" s="140" t="s">
        <v>454</v>
      </c>
      <c r="KED17" s="140" t="s">
        <v>454</v>
      </c>
      <c r="KEE17" s="140" t="s">
        <v>454</v>
      </c>
      <c r="KEF17" s="140" t="s">
        <v>454</v>
      </c>
      <c r="KEG17" s="140" t="s">
        <v>454</v>
      </c>
      <c r="KEH17" s="140" t="s">
        <v>454</v>
      </c>
      <c r="KEI17" s="140" t="s">
        <v>454</v>
      </c>
      <c r="KEJ17" s="140" t="s">
        <v>454</v>
      </c>
      <c r="KEK17" s="140" t="s">
        <v>454</v>
      </c>
      <c r="KEL17" s="140" t="s">
        <v>454</v>
      </c>
      <c r="KEM17" s="140" t="s">
        <v>454</v>
      </c>
      <c r="KEN17" s="140" t="s">
        <v>454</v>
      </c>
      <c r="KEO17" s="140" t="s">
        <v>454</v>
      </c>
      <c r="KEP17" s="140" t="s">
        <v>454</v>
      </c>
      <c r="KEQ17" s="140" t="s">
        <v>454</v>
      </c>
      <c r="KER17" s="140" t="s">
        <v>454</v>
      </c>
      <c r="KES17" s="140" t="s">
        <v>454</v>
      </c>
      <c r="KET17" s="140" t="s">
        <v>454</v>
      </c>
      <c r="KEU17" s="140" t="s">
        <v>454</v>
      </c>
      <c r="KEV17" s="140" t="s">
        <v>454</v>
      </c>
      <c r="KEW17" s="140" t="s">
        <v>454</v>
      </c>
      <c r="KEX17" s="140" t="s">
        <v>454</v>
      </c>
      <c r="KEY17" s="140" t="s">
        <v>454</v>
      </c>
      <c r="KEZ17" s="140" t="s">
        <v>454</v>
      </c>
      <c r="KFA17" s="140" t="s">
        <v>454</v>
      </c>
      <c r="KFB17" s="140" t="s">
        <v>454</v>
      </c>
      <c r="KFC17" s="140" t="s">
        <v>454</v>
      </c>
      <c r="KFD17" s="140" t="s">
        <v>454</v>
      </c>
      <c r="KFE17" s="140" t="s">
        <v>454</v>
      </c>
      <c r="KFF17" s="140" t="s">
        <v>454</v>
      </c>
      <c r="KFG17" s="140" t="s">
        <v>454</v>
      </c>
      <c r="KFH17" s="140" t="s">
        <v>454</v>
      </c>
      <c r="KFI17" s="140" t="s">
        <v>454</v>
      </c>
      <c r="KFJ17" s="140" t="s">
        <v>454</v>
      </c>
      <c r="KFK17" s="140" t="s">
        <v>454</v>
      </c>
      <c r="KFL17" s="140" t="s">
        <v>454</v>
      </c>
      <c r="KFM17" s="140" t="s">
        <v>454</v>
      </c>
      <c r="KFN17" s="140" t="s">
        <v>454</v>
      </c>
      <c r="KFO17" s="140" t="s">
        <v>454</v>
      </c>
      <c r="KFP17" s="140" t="s">
        <v>454</v>
      </c>
      <c r="KFQ17" s="140" t="s">
        <v>454</v>
      </c>
      <c r="KFR17" s="140" t="s">
        <v>454</v>
      </c>
      <c r="KFS17" s="140" t="s">
        <v>454</v>
      </c>
      <c r="KFT17" s="140" t="s">
        <v>454</v>
      </c>
      <c r="KFU17" s="140" t="s">
        <v>454</v>
      </c>
      <c r="KFV17" s="140" t="s">
        <v>454</v>
      </c>
      <c r="KFW17" s="140" t="s">
        <v>454</v>
      </c>
      <c r="KFX17" s="140" t="s">
        <v>454</v>
      </c>
      <c r="KFY17" s="140" t="s">
        <v>454</v>
      </c>
      <c r="KFZ17" s="140" t="s">
        <v>454</v>
      </c>
      <c r="KGA17" s="140" t="s">
        <v>454</v>
      </c>
      <c r="KGB17" s="140" t="s">
        <v>454</v>
      </c>
      <c r="KGC17" s="140" t="s">
        <v>454</v>
      </c>
      <c r="KGD17" s="140" t="s">
        <v>454</v>
      </c>
      <c r="KGE17" s="140" t="s">
        <v>454</v>
      </c>
      <c r="KGF17" s="140" t="s">
        <v>454</v>
      </c>
      <c r="KGG17" s="140" t="s">
        <v>454</v>
      </c>
      <c r="KGH17" s="140" t="s">
        <v>454</v>
      </c>
      <c r="KGI17" s="140" t="s">
        <v>454</v>
      </c>
      <c r="KGJ17" s="140" t="s">
        <v>454</v>
      </c>
      <c r="KGK17" s="140" t="s">
        <v>454</v>
      </c>
      <c r="KGL17" s="140" t="s">
        <v>454</v>
      </c>
      <c r="KGM17" s="140" t="s">
        <v>454</v>
      </c>
      <c r="KGN17" s="140" t="s">
        <v>454</v>
      </c>
      <c r="KGO17" s="140" t="s">
        <v>454</v>
      </c>
      <c r="KGP17" s="140" t="s">
        <v>454</v>
      </c>
      <c r="KGQ17" s="140" t="s">
        <v>454</v>
      </c>
      <c r="KGR17" s="140" t="s">
        <v>454</v>
      </c>
      <c r="KGS17" s="140" t="s">
        <v>454</v>
      </c>
      <c r="KGT17" s="140" t="s">
        <v>454</v>
      </c>
      <c r="KGU17" s="140" t="s">
        <v>454</v>
      </c>
      <c r="KGV17" s="140" t="s">
        <v>454</v>
      </c>
      <c r="KGW17" s="140" t="s">
        <v>454</v>
      </c>
      <c r="KGX17" s="140" t="s">
        <v>454</v>
      </c>
      <c r="KGY17" s="140" t="s">
        <v>454</v>
      </c>
      <c r="KGZ17" s="140" t="s">
        <v>454</v>
      </c>
      <c r="KHA17" s="140" t="s">
        <v>454</v>
      </c>
      <c r="KHB17" s="140" t="s">
        <v>454</v>
      </c>
      <c r="KHC17" s="140" t="s">
        <v>454</v>
      </c>
      <c r="KHD17" s="140" t="s">
        <v>454</v>
      </c>
      <c r="KHE17" s="140" t="s">
        <v>454</v>
      </c>
      <c r="KHF17" s="140" t="s">
        <v>454</v>
      </c>
      <c r="KHG17" s="140" t="s">
        <v>454</v>
      </c>
      <c r="KHH17" s="140" t="s">
        <v>454</v>
      </c>
      <c r="KHI17" s="140" t="s">
        <v>454</v>
      </c>
      <c r="KHJ17" s="140" t="s">
        <v>454</v>
      </c>
      <c r="KHK17" s="140" t="s">
        <v>454</v>
      </c>
      <c r="KHL17" s="140" t="s">
        <v>454</v>
      </c>
      <c r="KHM17" s="140" t="s">
        <v>454</v>
      </c>
      <c r="KHN17" s="140" t="s">
        <v>454</v>
      </c>
      <c r="KHO17" s="140" t="s">
        <v>454</v>
      </c>
      <c r="KHP17" s="140" t="s">
        <v>454</v>
      </c>
      <c r="KHQ17" s="140" t="s">
        <v>454</v>
      </c>
      <c r="KHR17" s="140" t="s">
        <v>454</v>
      </c>
      <c r="KHS17" s="140" t="s">
        <v>454</v>
      </c>
      <c r="KHT17" s="140" t="s">
        <v>454</v>
      </c>
      <c r="KHU17" s="140" t="s">
        <v>454</v>
      </c>
      <c r="KHV17" s="140" t="s">
        <v>454</v>
      </c>
      <c r="KHW17" s="140" t="s">
        <v>454</v>
      </c>
      <c r="KHX17" s="140" t="s">
        <v>454</v>
      </c>
      <c r="KHY17" s="140" t="s">
        <v>454</v>
      </c>
      <c r="KHZ17" s="140" t="s">
        <v>454</v>
      </c>
      <c r="KIA17" s="140" t="s">
        <v>454</v>
      </c>
      <c r="KIB17" s="140" t="s">
        <v>454</v>
      </c>
      <c r="KIC17" s="140" t="s">
        <v>454</v>
      </c>
      <c r="KID17" s="140" t="s">
        <v>454</v>
      </c>
      <c r="KIE17" s="140" t="s">
        <v>454</v>
      </c>
      <c r="KIF17" s="140" t="s">
        <v>454</v>
      </c>
      <c r="KIG17" s="140" t="s">
        <v>454</v>
      </c>
      <c r="KIH17" s="140" t="s">
        <v>454</v>
      </c>
      <c r="KII17" s="140" t="s">
        <v>454</v>
      </c>
      <c r="KIJ17" s="140" t="s">
        <v>454</v>
      </c>
      <c r="KIK17" s="140" t="s">
        <v>454</v>
      </c>
      <c r="KIL17" s="140" t="s">
        <v>454</v>
      </c>
      <c r="KIM17" s="140" t="s">
        <v>454</v>
      </c>
      <c r="KIN17" s="140" t="s">
        <v>454</v>
      </c>
      <c r="KIO17" s="140" t="s">
        <v>454</v>
      </c>
      <c r="KIP17" s="140" t="s">
        <v>454</v>
      </c>
      <c r="KIQ17" s="140" t="s">
        <v>454</v>
      </c>
      <c r="KIR17" s="140" t="s">
        <v>454</v>
      </c>
      <c r="KIS17" s="140" t="s">
        <v>454</v>
      </c>
      <c r="KIT17" s="140" t="s">
        <v>454</v>
      </c>
      <c r="KIU17" s="140" t="s">
        <v>454</v>
      </c>
      <c r="KIV17" s="140" t="s">
        <v>454</v>
      </c>
      <c r="KIW17" s="140" t="s">
        <v>454</v>
      </c>
      <c r="KIX17" s="140" t="s">
        <v>454</v>
      </c>
      <c r="KIY17" s="140" t="s">
        <v>454</v>
      </c>
      <c r="KIZ17" s="140" t="s">
        <v>454</v>
      </c>
      <c r="KJA17" s="140" t="s">
        <v>454</v>
      </c>
      <c r="KJB17" s="140" t="s">
        <v>454</v>
      </c>
      <c r="KJC17" s="140" t="s">
        <v>454</v>
      </c>
      <c r="KJD17" s="140" t="s">
        <v>454</v>
      </c>
      <c r="KJE17" s="140" t="s">
        <v>454</v>
      </c>
      <c r="KJF17" s="140" t="s">
        <v>454</v>
      </c>
      <c r="KJG17" s="140" t="s">
        <v>454</v>
      </c>
      <c r="KJH17" s="140" t="s">
        <v>454</v>
      </c>
      <c r="KJI17" s="140" t="s">
        <v>454</v>
      </c>
      <c r="KJJ17" s="140" t="s">
        <v>454</v>
      </c>
      <c r="KJK17" s="140" t="s">
        <v>454</v>
      </c>
      <c r="KJL17" s="140" t="s">
        <v>454</v>
      </c>
      <c r="KJM17" s="140" t="s">
        <v>454</v>
      </c>
      <c r="KJN17" s="140" t="s">
        <v>454</v>
      </c>
      <c r="KJO17" s="140" t="s">
        <v>454</v>
      </c>
      <c r="KJP17" s="140" t="s">
        <v>454</v>
      </c>
      <c r="KJQ17" s="140" t="s">
        <v>454</v>
      </c>
      <c r="KJR17" s="140" t="s">
        <v>454</v>
      </c>
      <c r="KJS17" s="140" t="s">
        <v>454</v>
      </c>
      <c r="KJT17" s="140" t="s">
        <v>454</v>
      </c>
      <c r="KJU17" s="140" t="s">
        <v>454</v>
      </c>
      <c r="KJV17" s="140" t="s">
        <v>454</v>
      </c>
      <c r="KJW17" s="140" t="s">
        <v>454</v>
      </c>
      <c r="KJX17" s="140" t="s">
        <v>454</v>
      </c>
      <c r="KJY17" s="140" t="s">
        <v>454</v>
      </c>
      <c r="KJZ17" s="140" t="s">
        <v>454</v>
      </c>
      <c r="KKA17" s="140" t="s">
        <v>454</v>
      </c>
      <c r="KKB17" s="140" t="s">
        <v>454</v>
      </c>
      <c r="KKC17" s="140" t="s">
        <v>454</v>
      </c>
      <c r="KKD17" s="140" t="s">
        <v>454</v>
      </c>
      <c r="KKE17" s="140" t="s">
        <v>454</v>
      </c>
      <c r="KKF17" s="140" t="s">
        <v>454</v>
      </c>
      <c r="KKG17" s="140" t="s">
        <v>454</v>
      </c>
      <c r="KKH17" s="140" t="s">
        <v>454</v>
      </c>
      <c r="KKI17" s="140" t="s">
        <v>454</v>
      </c>
      <c r="KKJ17" s="140" t="s">
        <v>454</v>
      </c>
      <c r="KKK17" s="140" t="s">
        <v>454</v>
      </c>
      <c r="KKL17" s="140" t="s">
        <v>454</v>
      </c>
      <c r="KKM17" s="140" t="s">
        <v>454</v>
      </c>
      <c r="KKN17" s="140" t="s">
        <v>454</v>
      </c>
      <c r="KKO17" s="140" t="s">
        <v>454</v>
      </c>
      <c r="KKP17" s="140" t="s">
        <v>454</v>
      </c>
      <c r="KKQ17" s="140" t="s">
        <v>454</v>
      </c>
      <c r="KKR17" s="140" t="s">
        <v>454</v>
      </c>
      <c r="KKS17" s="140" t="s">
        <v>454</v>
      </c>
      <c r="KKT17" s="140" t="s">
        <v>454</v>
      </c>
      <c r="KKU17" s="140" t="s">
        <v>454</v>
      </c>
      <c r="KKV17" s="140" t="s">
        <v>454</v>
      </c>
      <c r="KKW17" s="140" t="s">
        <v>454</v>
      </c>
      <c r="KKX17" s="140" t="s">
        <v>454</v>
      </c>
      <c r="KKY17" s="140" t="s">
        <v>454</v>
      </c>
      <c r="KKZ17" s="140" t="s">
        <v>454</v>
      </c>
      <c r="KLA17" s="140" t="s">
        <v>454</v>
      </c>
      <c r="KLB17" s="140" t="s">
        <v>454</v>
      </c>
      <c r="KLC17" s="140" t="s">
        <v>454</v>
      </c>
      <c r="KLD17" s="140" t="s">
        <v>454</v>
      </c>
      <c r="KLE17" s="140" t="s">
        <v>454</v>
      </c>
      <c r="KLF17" s="140" t="s">
        <v>454</v>
      </c>
      <c r="KLG17" s="140" t="s">
        <v>454</v>
      </c>
      <c r="KLH17" s="140" t="s">
        <v>454</v>
      </c>
      <c r="KLI17" s="140" t="s">
        <v>454</v>
      </c>
      <c r="KLJ17" s="140" t="s">
        <v>454</v>
      </c>
      <c r="KLK17" s="140" t="s">
        <v>454</v>
      </c>
      <c r="KLL17" s="140" t="s">
        <v>454</v>
      </c>
      <c r="KLM17" s="140" t="s">
        <v>454</v>
      </c>
      <c r="KLN17" s="140" t="s">
        <v>454</v>
      </c>
      <c r="KLO17" s="140" t="s">
        <v>454</v>
      </c>
      <c r="KLP17" s="140" t="s">
        <v>454</v>
      </c>
      <c r="KLQ17" s="140" t="s">
        <v>454</v>
      </c>
      <c r="KLR17" s="140" t="s">
        <v>454</v>
      </c>
      <c r="KLS17" s="140" t="s">
        <v>454</v>
      </c>
      <c r="KLT17" s="140" t="s">
        <v>454</v>
      </c>
      <c r="KLU17" s="140" t="s">
        <v>454</v>
      </c>
      <c r="KLV17" s="140" t="s">
        <v>454</v>
      </c>
      <c r="KLW17" s="140" t="s">
        <v>454</v>
      </c>
      <c r="KLX17" s="140" t="s">
        <v>454</v>
      </c>
      <c r="KLY17" s="140" t="s">
        <v>454</v>
      </c>
      <c r="KLZ17" s="140" t="s">
        <v>454</v>
      </c>
      <c r="KMA17" s="140" t="s">
        <v>454</v>
      </c>
      <c r="KMB17" s="140" t="s">
        <v>454</v>
      </c>
      <c r="KMC17" s="140" t="s">
        <v>454</v>
      </c>
      <c r="KMD17" s="140" t="s">
        <v>454</v>
      </c>
      <c r="KME17" s="140" t="s">
        <v>454</v>
      </c>
      <c r="KMF17" s="140" t="s">
        <v>454</v>
      </c>
      <c r="KMG17" s="140" t="s">
        <v>454</v>
      </c>
      <c r="KMH17" s="140" t="s">
        <v>454</v>
      </c>
      <c r="KMI17" s="140" t="s">
        <v>454</v>
      </c>
      <c r="KMJ17" s="140" t="s">
        <v>454</v>
      </c>
      <c r="KMK17" s="140" t="s">
        <v>454</v>
      </c>
      <c r="KML17" s="140" t="s">
        <v>454</v>
      </c>
      <c r="KMM17" s="140" t="s">
        <v>454</v>
      </c>
      <c r="KMN17" s="140" t="s">
        <v>454</v>
      </c>
      <c r="KMO17" s="140" t="s">
        <v>454</v>
      </c>
      <c r="KMP17" s="140" t="s">
        <v>454</v>
      </c>
      <c r="KMQ17" s="140" t="s">
        <v>454</v>
      </c>
      <c r="KMR17" s="140" t="s">
        <v>454</v>
      </c>
      <c r="KMS17" s="140" t="s">
        <v>454</v>
      </c>
      <c r="KMT17" s="140" t="s">
        <v>454</v>
      </c>
      <c r="KMU17" s="140" t="s">
        <v>454</v>
      </c>
      <c r="KMV17" s="140" t="s">
        <v>454</v>
      </c>
      <c r="KMW17" s="140" t="s">
        <v>454</v>
      </c>
      <c r="KMX17" s="140" t="s">
        <v>454</v>
      </c>
      <c r="KMY17" s="140" t="s">
        <v>454</v>
      </c>
      <c r="KMZ17" s="140" t="s">
        <v>454</v>
      </c>
      <c r="KNA17" s="140" t="s">
        <v>454</v>
      </c>
      <c r="KNB17" s="140" t="s">
        <v>454</v>
      </c>
      <c r="KNC17" s="140" t="s">
        <v>454</v>
      </c>
      <c r="KND17" s="140" t="s">
        <v>454</v>
      </c>
      <c r="KNE17" s="140" t="s">
        <v>454</v>
      </c>
      <c r="KNF17" s="140" t="s">
        <v>454</v>
      </c>
      <c r="KNG17" s="140" t="s">
        <v>454</v>
      </c>
      <c r="KNH17" s="140" t="s">
        <v>454</v>
      </c>
      <c r="KNI17" s="140" t="s">
        <v>454</v>
      </c>
      <c r="KNJ17" s="140" t="s">
        <v>454</v>
      </c>
      <c r="KNK17" s="140" t="s">
        <v>454</v>
      </c>
      <c r="KNL17" s="140" t="s">
        <v>454</v>
      </c>
      <c r="KNM17" s="140" t="s">
        <v>454</v>
      </c>
      <c r="KNN17" s="140" t="s">
        <v>454</v>
      </c>
      <c r="KNO17" s="140" t="s">
        <v>454</v>
      </c>
      <c r="KNP17" s="140" t="s">
        <v>454</v>
      </c>
      <c r="KNQ17" s="140" t="s">
        <v>454</v>
      </c>
      <c r="KNR17" s="140" t="s">
        <v>454</v>
      </c>
      <c r="KNS17" s="140" t="s">
        <v>454</v>
      </c>
      <c r="KNT17" s="140" t="s">
        <v>454</v>
      </c>
      <c r="KNU17" s="140" t="s">
        <v>454</v>
      </c>
      <c r="KNV17" s="140" t="s">
        <v>454</v>
      </c>
      <c r="KNW17" s="140" t="s">
        <v>454</v>
      </c>
      <c r="KNX17" s="140" t="s">
        <v>454</v>
      </c>
      <c r="KNY17" s="140" t="s">
        <v>454</v>
      </c>
      <c r="KNZ17" s="140" t="s">
        <v>454</v>
      </c>
      <c r="KOA17" s="140" t="s">
        <v>454</v>
      </c>
      <c r="KOB17" s="140" t="s">
        <v>454</v>
      </c>
      <c r="KOC17" s="140" t="s">
        <v>454</v>
      </c>
      <c r="KOD17" s="140" t="s">
        <v>454</v>
      </c>
      <c r="KOE17" s="140" t="s">
        <v>454</v>
      </c>
      <c r="KOF17" s="140" t="s">
        <v>454</v>
      </c>
      <c r="KOG17" s="140" t="s">
        <v>454</v>
      </c>
      <c r="KOH17" s="140" t="s">
        <v>454</v>
      </c>
      <c r="KOI17" s="140" t="s">
        <v>454</v>
      </c>
      <c r="KOJ17" s="140" t="s">
        <v>454</v>
      </c>
      <c r="KOK17" s="140" t="s">
        <v>454</v>
      </c>
      <c r="KOL17" s="140" t="s">
        <v>454</v>
      </c>
      <c r="KOM17" s="140" t="s">
        <v>454</v>
      </c>
      <c r="KON17" s="140" t="s">
        <v>454</v>
      </c>
      <c r="KOO17" s="140" t="s">
        <v>454</v>
      </c>
      <c r="KOP17" s="140" t="s">
        <v>454</v>
      </c>
      <c r="KOQ17" s="140" t="s">
        <v>454</v>
      </c>
      <c r="KOR17" s="140" t="s">
        <v>454</v>
      </c>
      <c r="KOS17" s="140" t="s">
        <v>454</v>
      </c>
      <c r="KOT17" s="140" t="s">
        <v>454</v>
      </c>
      <c r="KOU17" s="140" t="s">
        <v>454</v>
      </c>
      <c r="KOV17" s="140" t="s">
        <v>454</v>
      </c>
      <c r="KOW17" s="140" t="s">
        <v>454</v>
      </c>
      <c r="KOX17" s="140" t="s">
        <v>454</v>
      </c>
      <c r="KOY17" s="140" t="s">
        <v>454</v>
      </c>
      <c r="KOZ17" s="140" t="s">
        <v>454</v>
      </c>
      <c r="KPA17" s="140" t="s">
        <v>454</v>
      </c>
      <c r="KPB17" s="140" t="s">
        <v>454</v>
      </c>
      <c r="KPC17" s="140" t="s">
        <v>454</v>
      </c>
      <c r="KPD17" s="140" t="s">
        <v>454</v>
      </c>
      <c r="KPE17" s="140" t="s">
        <v>454</v>
      </c>
      <c r="KPF17" s="140" t="s">
        <v>454</v>
      </c>
      <c r="KPG17" s="140" t="s">
        <v>454</v>
      </c>
      <c r="KPH17" s="140" t="s">
        <v>454</v>
      </c>
      <c r="KPI17" s="140" t="s">
        <v>454</v>
      </c>
      <c r="KPJ17" s="140" t="s">
        <v>454</v>
      </c>
      <c r="KPK17" s="140" t="s">
        <v>454</v>
      </c>
      <c r="KPL17" s="140" t="s">
        <v>454</v>
      </c>
      <c r="KPM17" s="140" t="s">
        <v>454</v>
      </c>
      <c r="KPN17" s="140" t="s">
        <v>454</v>
      </c>
      <c r="KPO17" s="140" t="s">
        <v>454</v>
      </c>
      <c r="KPP17" s="140" t="s">
        <v>454</v>
      </c>
      <c r="KPQ17" s="140" t="s">
        <v>454</v>
      </c>
      <c r="KPR17" s="140" t="s">
        <v>454</v>
      </c>
      <c r="KPS17" s="140" t="s">
        <v>454</v>
      </c>
      <c r="KPT17" s="140" t="s">
        <v>454</v>
      </c>
      <c r="KPU17" s="140" t="s">
        <v>454</v>
      </c>
      <c r="KPV17" s="140" t="s">
        <v>454</v>
      </c>
      <c r="KPW17" s="140" t="s">
        <v>454</v>
      </c>
      <c r="KPX17" s="140" t="s">
        <v>454</v>
      </c>
      <c r="KPY17" s="140" t="s">
        <v>454</v>
      </c>
      <c r="KPZ17" s="140" t="s">
        <v>454</v>
      </c>
      <c r="KQA17" s="140" t="s">
        <v>454</v>
      </c>
      <c r="KQB17" s="140" t="s">
        <v>454</v>
      </c>
      <c r="KQC17" s="140" t="s">
        <v>454</v>
      </c>
      <c r="KQD17" s="140" t="s">
        <v>454</v>
      </c>
      <c r="KQE17" s="140" t="s">
        <v>454</v>
      </c>
      <c r="KQF17" s="140" t="s">
        <v>454</v>
      </c>
      <c r="KQG17" s="140" t="s">
        <v>454</v>
      </c>
      <c r="KQH17" s="140" t="s">
        <v>454</v>
      </c>
      <c r="KQI17" s="140" t="s">
        <v>454</v>
      </c>
      <c r="KQJ17" s="140" t="s">
        <v>454</v>
      </c>
      <c r="KQK17" s="140" t="s">
        <v>454</v>
      </c>
      <c r="KQL17" s="140" t="s">
        <v>454</v>
      </c>
      <c r="KQM17" s="140" t="s">
        <v>454</v>
      </c>
      <c r="KQN17" s="140" t="s">
        <v>454</v>
      </c>
      <c r="KQO17" s="140" t="s">
        <v>454</v>
      </c>
      <c r="KQP17" s="140" t="s">
        <v>454</v>
      </c>
      <c r="KQQ17" s="140" t="s">
        <v>454</v>
      </c>
      <c r="KQR17" s="140" t="s">
        <v>454</v>
      </c>
      <c r="KQS17" s="140" t="s">
        <v>454</v>
      </c>
      <c r="KQT17" s="140" t="s">
        <v>454</v>
      </c>
      <c r="KQU17" s="140" t="s">
        <v>454</v>
      </c>
      <c r="KQV17" s="140" t="s">
        <v>454</v>
      </c>
      <c r="KQW17" s="140" t="s">
        <v>454</v>
      </c>
      <c r="KQX17" s="140" t="s">
        <v>454</v>
      </c>
      <c r="KQY17" s="140" t="s">
        <v>454</v>
      </c>
      <c r="KQZ17" s="140" t="s">
        <v>454</v>
      </c>
      <c r="KRA17" s="140" t="s">
        <v>454</v>
      </c>
      <c r="KRB17" s="140" t="s">
        <v>454</v>
      </c>
      <c r="KRC17" s="140" t="s">
        <v>454</v>
      </c>
      <c r="KRD17" s="140" t="s">
        <v>454</v>
      </c>
      <c r="KRE17" s="140" t="s">
        <v>454</v>
      </c>
      <c r="KRF17" s="140" t="s">
        <v>454</v>
      </c>
      <c r="KRG17" s="140" t="s">
        <v>454</v>
      </c>
      <c r="KRH17" s="140" t="s">
        <v>454</v>
      </c>
      <c r="KRI17" s="140" t="s">
        <v>454</v>
      </c>
      <c r="KRJ17" s="140" t="s">
        <v>454</v>
      </c>
      <c r="KRK17" s="140" t="s">
        <v>454</v>
      </c>
      <c r="KRL17" s="140" t="s">
        <v>454</v>
      </c>
      <c r="KRM17" s="140" t="s">
        <v>454</v>
      </c>
      <c r="KRN17" s="140" t="s">
        <v>454</v>
      </c>
      <c r="KRO17" s="140" t="s">
        <v>454</v>
      </c>
      <c r="KRP17" s="140" t="s">
        <v>454</v>
      </c>
      <c r="KRQ17" s="140" t="s">
        <v>454</v>
      </c>
      <c r="KRR17" s="140" t="s">
        <v>454</v>
      </c>
      <c r="KRS17" s="140" t="s">
        <v>454</v>
      </c>
      <c r="KRT17" s="140" t="s">
        <v>454</v>
      </c>
      <c r="KRU17" s="140" t="s">
        <v>454</v>
      </c>
      <c r="KRV17" s="140" t="s">
        <v>454</v>
      </c>
      <c r="KRW17" s="140" t="s">
        <v>454</v>
      </c>
      <c r="KRX17" s="140" t="s">
        <v>454</v>
      </c>
      <c r="KRY17" s="140" t="s">
        <v>454</v>
      </c>
      <c r="KRZ17" s="140" t="s">
        <v>454</v>
      </c>
      <c r="KSA17" s="140" t="s">
        <v>454</v>
      </c>
      <c r="KSB17" s="140" t="s">
        <v>454</v>
      </c>
      <c r="KSC17" s="140" t="s">
        <v>454</v>
      </c>
      <c r="KSD17" s="140" t="s">
        <v>454</v>
      </c>
      <c r="KSE17" s="140" t="s">
        <v>454</v>
      </c>
      <c r="KSF17" s="140" t="s">
        <v>454</v>
      </c>
      <c r="KSG17" s="140" t="s">
        <v>454</v>
      </c>
      <c r="KSH17" s="140" t="s">
        <v>454</v>
      </c>
      <c r="KSI17" s="140" t="s">
        <v>454</v>
      </c>
      <c r="KSJ17" s="140" t="s">
        <v>454</v>
      </c>
      <c r="KSK17" s="140" t="s">
        <v>454</v>
      </c>
      <c r="KSL17" s="140" t="s">
        <v>454</v>
      </c>
      <c r="KSM17" s="140" t="s">
        <v>454</v>
      </c>
      <c r="KSN17" s="140" t="s">
        <v>454</v>
      </c>
      <c r="KSO17" s="140" t="s">
        <v>454</v>
      </c>
      <c r="KSP17" s="140" t="s">
        <v>454</v>
      </c>
      <c r="KSQ17" s="140" t="s">
        <v>454</v>
      </c>
      <c r="KSR17" s="140" t="s">
        <v>454</v>
      </c>
      <c r="KSS17" s="140" t="s">
        <v>454</v>
      </c>
      <c r="KST17" s="140" t="s">
        <v>454</v>
      </c>
      <c r="KSU17" s="140" t="s">
        <v>454</v>
      </c>
      <c r="KSV17" s="140" t="s">
        <v>454</v>
      </c>
      <c r="KSW17" s="140" t="s">
        <v>454</v>
      </c>
      <c r="KSX17" s="140" t="s">
        <v>454</v>
      </c>
      <c r="KSY17" s="140" t="s">
        <v>454</v>
      </c>
      <c r="KSZ17" s="140" t="s">
        <v>454</v>
      </c>
      <c r="KTA17" s="140" t="s">
        <v>454</v>
      </c>
      <c r="KTB17" s="140" t="s">
        <v>454</v>
      </c>
      <c r="KTC17" s="140" t="s">
        <v>454</v>
      </c>
      <c r="KTD17" s="140" t="s">
        <v>454</v>
      </c>
      <c r="KTE17" s="140" t="s">
        <v>454</v>
      </c>
      <c r="KTF17" s="140" t="s">
        <v>454</v>
      </c>
      <c r="KTG17" s="140" t="s">
        <v>454</v>
      </c>
      <c r="KTH17" s="140" t="s">
        <v>454</v>
      </c>
      <c r="KTI17" s="140" t="s">
        <v>454</v>
      </c>
      <c r="KTJ17" s="140" t="s">
        <v>454</v>
      </c>
      <c r="KTK17" s="140" t="s">
        <v>454</v>
      </c>
      <c r="KTL17" s="140" t="s">
        <v>454</v>
      </c>
      <c r="KTM17" s="140" t="s">
        <v>454</v>
      </c>
      <c r="KTN17" s="140" t="s">
        <v>454</v>
      </c>
      <c r="KTO17" s="140" t="s">
        <v>454</v>
      </c>
      <c r="KTP17" s="140" t="s">
        <v>454</v>
      </c>
      <c r="KTQ17" s="140" t="s">
        <v>454</v>
      </c>
      <c r="KTR17" s="140" t="s">
        <v>454</v>
      </c>
      <c r="KTS17" s="140" t="s">
        <v>454</v>
      </c>
      <c r="KTT17" s="140" t="s">
        <v>454</v>
      </c>
      <c r="KTU17" s="140" t="s">
        <v>454</v>
      </c>
      <c r="KTV17" s="140" t="s">
        <v>454</v>
      </c>
      <c r="KTW17" s="140" t="s">
        <v>454</v>
      </c>
      <c r="KTX17" s="140" t="s">
        <v>454</v>
      </c>
      <c r="KTY17" s="140" t="s">
        <v>454</v>
      </c>
      <c r="KTZ17" s="140" t="s">
        <v>454</v>
      </c>
      <c r="KUA17" s="140" t="s">
        <v>454</v>
      </c>
      <c r="KUB17" s="140" t="s">
        <v>454</v>
      </c>
      <c r="KUC17" s="140" t="s">
        <v>454</v>
      </c>
      <c r="KUD17" s="140" t="s">
        <v>454</v>
      </c>
      <c r="KUE17" s="140" t="s">
        <v>454</v>
      </c>
      <c r="KUF17" s="140" t="s">
        <v>454</v>
      </c>
      <c r="KUG17" s="140" t="s">
        <v>454</v>
      </c>
      <c r="KUH17" s="140" t="s">
        <v>454</v>
      </c>
      <c r="KUI17" s="140" t="s">
        <v>454</v>
      </c>
      <c r="KUJ17" s="140" t="s">
        <v>454</v>
      </c>
      <c r="KUK17" s="140" t="s">
        <v>454</v>
      </c>
      <c r="KUL17" s="140" t="s">
        <v>454</v>
      </c>
      <c r="KUM17" s="140" t="s">
        <v>454</v>
      </c>
      <c r="KUN17" s="140" t="s">
        <v>454</v>
      </c>
      <c r="KUO17" s="140" t="s">
        <v>454</v>
      </c>
      <c r="KUP17" s="140" t="s">
        <v>454</v>
      </c>
      <c r="KUQ17" s="140" t="s">
        <v>454</v>
      </c>
      <c r="KUR17" s="140" t="s">
        <v>454</v>
      </c>
      <c r="KUS17" s="140" t="s">
        <v>454</v>
      </c>
      <c r="KUT17" s="140" t="s">
        <v>454</v>
      </c>
      <c r="KUU17" s="140" t="s">
        <v>454</v>
      </c>
      <c r="KUV17" s="140" t="s">
        <v>454</v>
      </c>
      <c r="KUW17" s="140" t="s">
        <v>454</v>
      </c>
      <c r="KUX17" s="140" t="s">
        <v>454</v>
      </c>
      <c r="KUY17" s="140" t="s">
        <v>454</v>
      </c>
      <c r="KUZ17" s="140" t="s">
        <v>454</v>
      </c>
      <c r="KVA17" s="140" t="s">
        <v>454</v>
      </c>
      <c r="KVB17" s="140" t="s">
        <v>454</v>
      </c>
      <c r="KVC17" s="140" t="s">
        <v>454</v>
      </c>
      <c r="KVD17" s="140" t="s">
        <v>454</v>
      </c>
      <c r="KVE17" s="140" t="s">
        <v>454</v>
      </c>
      <c r="KVF17" s="140" t="s">
        <v>454</v>
      </c>
      <c r="KVG17" s="140" t="s">
        <v>454</v>
      </c>
      <c r="KVH17" s="140" t="s">
        <v>454</v>
      </c>
      <c r="KVI17" s="140" t="s">
        <v>454</v>
      </c>
      <c r="KVJ17" s="140" t="s">
        <v>454</v>
      </c>
      <c r="KVK17" s="140" t="s">
        <v>454</v>
      </c>
      <c r="KVL17" s="140" t="s">
        <v>454</v>
      </c>
      <c r="KVM17" s="140" t="s">
        <v>454</v>
      </c>
      <c r="KVN17" s="140" t="s">
        <v>454</v>
      </c>
      <c r="KVO17" s="140" t="s">
        <v>454</v>
      </c>
      <c r="KVP17" s="140" t="s">
        <v>454</v>
      </c>
      <c r="KVQ17" s="140" t="s">
        <v>454</v>
      </c>
      <c r="KVR17" s="140" t="s">
        <v>454</v>
      </c>
      <c r="KVS17" s="140" t="s">
        <v>454</v>
      </c>
      <c r="KVT17" s="140" t="s">
        <v>454</v>
      </c>
      <c r="KVU17" s="140" t="s">
        <v>454</v>
      </c>
      <c r="KVV17" s="140" t="s">
        <v>454</v>
      </c>
      <c r="KVW17" s="140" t="s">
        <v>454</v>
      </c>
      <c r="KVX17" s="140" t="s">
        <v>454</v>
      </c>
      <c r="KVY17" s="140" t="s">
        <v>454</v>
      </c>
      <c r="KVZ17" s="140" t="s">
        <v>454</v>
      </c>
      <c r="KWA17" s="140" t="s">
        <v>454</v>
      </c>
      <c r="KWB17" s="140" t="s">
        <v>454</v>
      </c>
      <c r="KWC17" s="140" t="s">
        <v>454</v>
      </c>
      <c r="KWD17" s="140" t="s">
        <v>454</v>
      </c>
      <c r="KWE17" s="140" t="s">
        <v>454</v>
      </c>
      <c r="KWF17" s="140" t="s">
        <v>454</v>
      </c>
      <c r="KWG17" s="140" t="s">
        <v>454</v>
      </c>
      <c r="KWH17" s="140" t="s">
        <v>454</v>
      </c>
      <c r="KWI17" s="140" t="s">
        <v>454</v>
      </c>
      <c r="KWJ17" s="140" t="s">
        <v>454</v>
      </c>
      <c r="KWK17" s="140" t="s">
        <v>454</v>
      </c>
      <c r="KWL17" s="140" t="s">
        <v>454</v>
      </c>
      <c r="KWM17" s="140" t="s">
        <v>454</v>
      </c>
      <c r="KWN17" s="140" t="s">
        <v>454</v>
      </c>
      <c r="KWO17" s="140" t="s">
        <v>454</v>
      </c>
      <c r="KWP17" s="140" t="s">
        <v>454</v>
      </c>
      <c r="KWQ17" s="140" t="s">
        <v>454</v>
      </c>
      <c r="KWR17" s="140" t="s">
        <v>454</v>
      </c>
      <c r="KWS17" s="140" t="s">
        <v>454</v>
      </c>
      <c r="KWT17" s="140" t="s">
        <v>454</v>
      </c>
      <c r="KWU17" s="140" t="s">
        <v>454</v>
      </c>
      <c r="KWV17" s="140" t="s">
        <v>454</v>
      </c>
      <c r="KWW17" s="140" t="s">
        <v>454</v>
      </c>
      <c r="KWX17" s="140" t="s">
        <v>454</v>
      </c>
      <c r="KWY17" s="140" t="s">
        <v>454</v>
      </c>
      <c r="KWZ17" s="140" t="s">
        <v>454</v>
      </c>
      <c r="KXA17" s="140" t="s">
        <v>454</v>
      </c>
      <c r="KXB17" s="140" t="s">
        <v>454</v>
      </c>
      <c r="KXC17" s="140" t="s">
        <v>454</v>
      </c>
      <c r="KXD17" s="140" t="s">
        <v>454</v>
      </c>
      <c r="KXE17" s="140" t="s">
        <v>454</v>
      </c>
      <c r="KXF17" s="140" t="s">
        <v>454</v>
      </c>
      <c r="KXG17" s="140" t="s">
        <v>454</v>
      </c>
      <c r="KXH17" s="140" t="s">
        <v>454</v>
      </c>
      <c r="KXI17" s="140" t="s">
        <v>454</v>
      </c>
      <c r="KXJ17" s="140" t="s">
        <v>454</v>
      </c>
      <c r="KXK17" s="140" t="s">
        <v>454</v>
      </c>
      <c r="KXL17" s="140" t="s">
        <v>454</v>
      </c>
      <c r="KXM17" s="140" t="s">
        <v>454</v>
      </c>
      <c r="KXN17" s="140" t="s">
        <v>454</v>
      </c>
      <c r="KXO17" s="140" t="s">
        <v>454</v>
      </c>
      <c r="KXP17" s="140" t="s">
        <v>454</v>
      </c>
      <c r="KXQ17" s="140" t="s">
        <v>454</v>
      </c>
      <c r="KXR17" s="140" t="s">
        <v>454</v>
      </c>
      <c r="KXS17" s="140" t="s">
        <v>454</v>
      </c>
      <c r="KXT17" s="140" t="s">
        <v>454</v>
      </c>
      <c r="KXU17" s="140" t="s">
        <v>454</v>
      </c>
      <c r="KXV17" s="140" t="s">
        <v>454</v>
      </c>
      <c r="KXW17" s="140" t="s">
        <v>454</v>
      </c>
      <c r="KXX17" s="140" t="s">
        <v>454</v>
      </c>
      <c r="KXY17" s="140" t="s">
        <v>454</v>
      </c>
      <c r="KXZ17" s="140" t="s">
        <v>454</v>
      </c>
      <c r="KYA17" s="140" t="s">
        <v>454</v>
      </c>
      <c r="KYB17" s="140" t="s">
        <v>454</v>
      </c>
      <c r="KYC17" s="140" t="s">
        <v>454</v>
      </c>
      <c r="KYD17" s="140" t="s">
        <v>454</v>
      </c>
      <c r="KYE17" s="140" t="s">
        <v>454</v>
      </c>
      <c r="KYF17" s="140" t="s">
        <v>454</v>
      </c>
      <c r="KYG17" s="140" t="s">
        <v>454</v>
      </c>
      <c r="KYH17" s="140" t="s">
        <v>454</v>
      </c>
      <c r="KYI17" s="140" t="s">
        <v>454</v>
      </c>
      <c r="KYJ17" s="140" t="s">
        <v>454</v>
      </c>
      <c r="KYK17" s="140" t="s">
        <v>454</v>
      </c>
      <c r="KYL17" s="140" t="s">
        <v>454</v>
      </c>
      <c r="KYM17" s="140" t="s">
        <v>454</v>
      </c>
      <c r="KYN17" s="140" t="s">
        <v>454</v>
      </c>
      <c r="KYO17" s="140" t="s">
        <v>454</v>
      </c>
      <c r="KYP17" s="140" t="s">
        <v>454</v>
      </c>
      <c r="KYQ17" s="140" t="s">
        <v>454</v>
      </c>
      <c r="KYR17" s="140" t="s">
        <v>454</v>
      </c>
      <c r="KYS17" s="140" t="s">
        <v>454</v>
      </c>
      <c r="KYT17" s="140" t="s">
        <v>454</v>
      </c>
      <c r="KYU17" s="140" t="s">
        <v>454</v>
      </c>
      <c r="KYV17" s="140" t="s">
        <v>454</v>
      </c>
      <c r="KYW17" s="140" t="s">
        <v>454</v>
      </c>
      <c r="KYX17" s="140" t="s">
        <v>454</v>
      </c>
      <c r="KYY17" s="140" t="s">
        <v>454</v>
      </c>
      <c r="KYZ17" s="140" t="s">
        <v>454</v>
      </c>
      <c r="KZA17" s="140" t="s">
        <v>454</v>
      </c>
      <c r="KZB17" s="140" t="s">
        <v>454</v>
      </c>
      <c r="KZC17" s="140" t="s">
        <v>454</v>
      </c>
      <c r="KZD17" s="140" t="s">
        <v>454</v>
      </c>
      <c r="KZE17" s="140" t="s">
        <v>454</v>
      </c>
      <c r="KZF17" s="140" t="s">
        <v>454</v>
      </c>
      <c r="KZG17" s="140" t="s">
        <v>454</v>
      </c>
      <c r="KZH17" s="140" t="s">
        <v>454</v>
      </c>
      <c r="KZI17" s="140" t="s">
        <v>454</v>
      </c>
      <c r="KZJ17" s="140" t="s">
        <v>454</v>
      </c>
      <c r="KZK17" s="140" t="s">
        <v>454</v>
      </c>
      <c r="KZL17" s="140" t="s">
        <v>454</v>
      </c>
      <c r="KZM17" s="140" t="s">
        <v>454</v>
      </c>
      <c r="KZN17" s="140" t="s">
        <v>454</v>
      </c>
      <c r="KZO17" s="140" t="s">
        <v>454</v>
      </c>
      <c r="KZP17" s="140" t="s">
        <v>454</v>
      </c>
      <c r="KZQ17" s="140" t="s">
        <v>454</v>
      </c>
      <c r="KZR17" s="140" t="s">
        <v>454</v>
      </c>
      <c r="KZS17" s="140" t="s">
        <v>454</v>
      </c>
      <c r="KZT17" s="140" t="s">
        <v>454</v>
      </c>
      <c r="KZU17" s="140" t="s">
        <v>454</v>
      </c>
      <c r="KZV17" s="140" t="s">
        <v>454</v>
      </c>
      <c r="KZW17" s="140" t="s">
        <v>454</v>
      </c>
      <c r="KZX17" s="140" t="s">
        <v>454</v>
      </c>
      <c r="KZY17" s="140" t="s">
        <v>454</v>
      </c>
      <c r="KZZ17" s="140" t="s">
        <v>454</v>
      </c>
      <c r="LAA17" s="140" t="s">
        <v>454</v>
      </c>
      <c r="LAB17" s="140" t="s">
        <v>454</v>
      </c>
      <c r="LAC17" s="140" t="s">
        <v>454</v>
      </c>
      <c r="LAD17" s="140" t="s">
        <v>454</v>
      </c>
      <c r="LAE17" s="140" t="s">
        <v>454</v>
      </c>
      <c r="LAF17" s="140" t="s">
        <v>454</v>
      </c>
      <c r="LAG17" s="140" t="s">
        <v>454</v>
      </c>
      <c r="LAH17" s="140" t="s">
        <v>454</v>
      </c>
      <c r="LAI17" s="140" t="s">
        <v>454</v>
      </c>
      <c r="LAJ17" s="140" t="s">
        <v>454</v>
      </c>
      <c r="LAK17" s="140" t="s">
        <v>454</v>
      </c>
      <c r="LAL17" s="140" t="s">
        <v>454</v>
      </c>
      <c r="LAM17" s="140" t="s">
        <v>454</v>
      </c>
      <c r="LAN17" s="140" t="s">
        <v>454</v>
      </c>
      <c r="LAO17" s="140" t="s">
        <v>454</v>
      </c>
      <c r="LAP17" s="140" t="s">
        <v>454</v>
      </c>
      <c r="LAQ17" s="140" t="s">
        <v>454</v>
      </c>
      <c r="LAR17" s="140" t="s">
        <v>454</v>
      </c>
      <c r="LAS17" s="140" t="s">
        <v>454</v>
      </c>
      <c r="LAT17" s="140" t="s">
        <v>454</v>
      </c>
      <c r="LAU17" s="140" t="s">
        <v>454</v>
      </c>
      <c r="LAV17" s="140" t="s">
        <v>454</v>
      </c>
      <c r="LAW17" s="140" t="s">
        <v>454</v>
      </c>
      <c r="LAX17" s="140" t="s">
        <v>454</v>
      </c>
      <c r="LAY17" s="140" t="s">
        <v>454</v>
      </c>
      <c r="LAZ17" s="140" t="s">
        <v>454</v>
      </c>
      <c r="LBA17" s="140" t="s">
        <v>454</v>
      </c>
      <c r="LBB17" s="140" t="s">
        <v>454</v>
      </c>
      <c r="LBC17" s="140" t="s">
        <v>454</v>
      </c>
      <c r="LBD17" s="140" t="s">
        <v>454</v>
      </c>
      <c r="LBE17" s="140" t="s">
        <v>454</v>
      </c>
      <c r="LBF17" s="140" t="s">
        <v>454</v>
      </c>
      <c r="LBG17" s="140" t="s">
        <v>454</v>
      </c>
      <c r="LBH17" s="140" t="s">
        <v>454</v>
      </c>
      <c r="LBI17" s="140" t="s">
        <v>454</v>
      </c>
      <c r="LBJ17" s="140" t="s">
        <v>454</v>
      </c>
      <c r="LBK17" s="140" t="s">
        <v>454</v>
      </c>
      <c r="LBL17" s="140" t="s">
        <v>454</v>
      </c>
      <c r="LBM17" s="140" t="s">
        <v>454</v>
      </c>
      <c r="LBN17" s="140" t="s">
        <v>454</v>
      </c>
      <c r="LBO17" s="140" t="s">
        <v>454</v>
      </c>
      <c r="LBP17" s="140" t="s">
        <v>454</v>
      </c>
      <c r="LBQ17" s="140" t="s">
        <v>454</v>
      </c>
      <c r="LBR17" s="140" t="s">
        <v>454</v>
      </c>
      <c r="LBS17" s="140" t="s">
        <v>454</v>
      </c>
      <c r="LBT17" s="140" t="s">
        <v>454</v>
      </c>
      <c r="LBU17" s="140" t="s">
        <v>454</v>
      </c>
      <c r="LBV17" s="140" t="s">
        <v>454</v>
      </c>
      <c r="LBW17" s="140" t="s">
        <v>454</v>
      </c>
      <c r="LBX17" s="140" t="s">
        <v>454</v>
      </c>
      <c r="LBY17" s="140" t="s">
        <v>454</v>
      </c>
      <c r="LBZ17" s="140" t="s">
        <v>454</v>
      </c>
      <c r="LCA17" s="140" t="s">
        <v>454</v>
      </c>
      <c r="LCB17" s="140" t="s">
        <v>454</v>
      </c>
      <c r="LCC17" s="140" t="s">
        <v>454</v>
      </c>
      <c r="LCD17" s="140" t="s">
        <v>454</v>
      </c>
      <c r="LCE17" s="140" t="s">
        <v>454</v>
      </c>
      <c r="LCF17" s="140" t="s">
        <v>454</v>
      </c>
      <c r="LCG17" s="140" t="s">
        <v>454</v>
      </c>
      <c r="LCH17" s="140" t="s">
        <v>454</v>
      </c>
      <c r="LCI17" s="140" t="s">
        <v>454</v>
      </c>
      <c r="LCJ17" s="140" t="s">
        <v>454</v>
      </c>
      <c r="LCK17" s="140" t="s">
        <v>454</v>
      </c>
      <c r="LCL17" s="140" t="s">
        <v>454</v>
      </c>
      <c r="LCM17" s="140" t="s">
        <v>454</v>
      </c>
      <c r="LCN17" s="140" t="s">
        <v>454</v>
      </c>
      <c r="LCO17" s="140" t="s">
        <v>454</v>
      </c>
      <c r="LCP17" s="140" t="s">
        <v>454</v>
      </c>
      <c r="LCQ17" s="140" t="s">
        <v>454</v>
      </c>
      <c r="LCR17" s="140" t="s">
        <v>454</v>
      </c>
      <c r="LCS17" s="140" t="s">
        <v>454</v>
      </c>
      <c r="LCT17" s="140" t="s">
        <v>454</v>
      </c>
      <c r="LCU17" s="140" t="s">
        <v>454</v>
      </c>
      <c r="LCV17" s="140" t="s">
        <v>454</v>
      </c>
      <c r="LCW17" s="140" t="s">
        <v>454</v>
      </c>
      <c r="LCX17" s="140" t="s">
        <v>454</v>
      </c>
      <c r="LCY17" s="140" t="s">
        <v>454</v>
      </c>
      <c r="LCZ17" s="140" t="s">
        <v>454</v>
      </c>
      <c r="LDA17" s="140" t="s">
        <v>454</v>
      </c>
      <c r="LDB17" s="140" t="s">
        <v>454</v>
      </c>
      <c r="LDC17" s="140" t="s">
        <v>454</v>
      </c>
      <c r="LDD17" s="140" t="s">
        <v>454</v>
      </c>
      <c r="LDE17" s="140" t="s">
        <v>454</v>
      </c>
      <c r="LDF17" s="140" t="s">
        <v>454</v>
      </c>
      <c r="LDG17" s="140" t="s">
        <v>454</v>
      </c>
      <c r="LDH17" s="140" t="s">
        <v>454</v>
      </c>
      <c r="LDI17" s="140" t="s">
        <v>454</v>
      </c>
      <c r="LDJ17" s="140" t="s">
        <v>454</v>
      </c>
      <c r="LDK17" s="140" t="s">
        <v>454</v>
      </c>
      <c r="LDL17" s="140" t="s">
        <v>454</v>
      </c>
      <c r="LDM17" s="140" t="s">
        <v>454</v>
      </c>
      <c r="LDN17" s="140" t="s">
        <v>454</v>
      </c>
      <c r="LDO17" s="140" t="s">
        <v>454</v>
      </c>
      <c r="LDP17" s="140" t="s">
        <v>454</v>
      </c>
      <c r="LDQ17" s="140" t="s">
        <v>454</v>
      </c>
      <c r="LDR17" s="140" t="s">
        <v>454</v>
      </c>
      <c r="LDS17" s="140" t="s">
        <v>454</v>
      </c>
      <c r="LDT17" s="140" t="s">
        <v>454</v>
      </c>
      <c r="LDU17" s="140" t="s">
        <v>454</v>
      </c>
      <c r="LDV17" s="140" t="s">
        <v>454</v>
      </c>
      <c r="LDW17" s="140" t="s">
        <v>454</v>
      </c>
      <c r="LDX17" s="140" t="s">
        <v>454</v>
      </c>
      <c r="LDY17" s="140" t="s">
        <v>454</v>
      </c>
      <c r="LDZ17" s="140" t="s">
        <v>454</v>
      </c>
      <c r="LEA17" s="140" t="s">
        <v>454</v>
      </c>
      <c r="LEB17" s="140" t="s">
        <v>454</v>
      </c>
      <c r="LEC17" s="140" t="s">
        <v>454</v>
      </c>
      <c r="LED17" s="140" t="s">
        <v>454</v>
      </c>
      <c r="LEE17" s="140" t="s">
        <v>454</v>
      </c>
      <c r="LEF17" s="140" t="s">
        <v>454</v>
      </c>
      <c r="LEG17" s="140" t="s">
        <v>454</v>
      </c>
      <c r="LEH17" s="140" t="s">
        <v>454</v>
      </c>
      <c r="LEI17" s="140" t="s">
        <v>454</v>
      </c>
      <c r="LEJ17" s="140" t="s">
        <v>454</v>
      </c>
      <c r="LEK17" s="140" t="s">
        <v>454</v>
      </c>
      <c r="LEL17" s="140" t="s">
        <v>454</v>
      </c>
      <c r="LEM17" s="140" t="s">
        <v>454</v>
      </c>
      <c r="LEN17" s="140" t="s">
        <v>454</v>
      </c>
      <c r="LEO17" s="140" t="s">
        <v>454</v>
      </c>
      <c r="LEP17" s="140" t="s">
        <v>454</v>
      </c>
      <c r="LEQ17" s="140" t="s">
        <v>454</v>
      </c>
      <c r="LER17" s="140" t="s">
        <v>454</v>
      </c>
      <c r="LES17" s="140" t="s">
        <v>454</v>
      </c>
      <c r="LET17" s="140" t="s">
        <v>454</v>
      </c>
      <c r="LEU17" s="140" t="s">
        <v>454</v>
      </c>
      <c r="LEV17" s="140" t="s">
        <v>454</v>
      </c>
      <c r="LEW17" s="140" t="s">
        <v>454</v>
      </c>
      <c r="LEX17" s="140" t="s">
        <v>454</v>
      </c>
      <c r="LEY17" s="140" t="s">
        <v>454</v>
      </c>
      <c r="LEZ17" s="140" t="s">
        <v>454</v>
      </c>
      <c r="LFA17" s="140" t="s">
        <v>454</v>
      </c>
      <c r="LFB17" s="140" t="s">
        <v>454</v>
      </c>
      <c r="LFC17" s="140" t="s">
        <v>454</v>
      </c>
      <c r="LFD17" s="140" t="s">
        <v>454</v>
      </c>
      <c r="LFE17" s="140" t="s">
        <v>454</v>
      </c>
      <c r="LFF17" s="140" t="s">
        <v>454</v>
      </c>
      <c r="LFG17" s="140" t="s">
        <v>454</v>
      </c>
      <c r="LFH17" s="140" t="s">
        <v>454</v>
      </c>
      <c r="LFI17" s="140" t="s">
        <v>454</v>
      </c>
      <c r="LFJ17" s="140" t="s">
        <v>454</v>
      </c>
      <c r="LFK17" s="140" t="s">
        <v>454</v>
      </c>
      <c r="LFL17" s="140" t="s">
        <v>454</v>
      </c>
      <c r="LFM17" s="140" t="s">
        <v>454</v>
      </c>
      <c r="LFN17" s="140" t="s">
        <v>454</v>
      </c>
      <c r="LFO17" s="140" t="s">
        <v>454</v>
      </c>
      <c r="LFP17" s="140" t="s">
        <v>454</v>
      </c>
      <c r="LFQ17" s="140" t="s">
        <v>454</v>
      </c>
      <c r="LFR17" s="140" t="s">
        <v>454</v>
      </c>
      <c r="LFS17" s="140" t="s">
        <v>454</v>
      </c>
      <c r="LFT17" s="140" t="s">
        <v>454</v>
      </c>
      <c r="LFU17" s="140" t="s">
        <v>454</v>
      </c>
      <c r="LFV17" s="140" t="s">
        <v>454</v>
      </c>
      <c r="LFW17" s="140" t="s">
        <v>454</v>
      </c>
      <c r="LFX17" s="140" t="s">
        <v>454</v>
      </c>
      <c r="LFY17" s="140" t="s">
        <v>454</v>
      </c>
      <c r="LFZ17" s="140" t="s">
        <v>454</v>
      </c>
      <c r="LGA17" s="140" t="s">
        <v>454</v>
      </c>
      <c r="LGB17" s="140" t="s">
        <v>454</v>
      </c>
      <c r="LGC17" s="140" t="s">
        <v>454</v>
      </c>
      <c r="LGD17" s="140" t="s">
        <v>454</v>
      </c>
      <c r="LGE17" s="140" t="s">
        <v>454</v>
      </c>
      <c r="LGF17" s="140" t="s">
        <v>454</v>
      </c>
      <c r="LGG17" s="140" t="s">
        <v>454</v>
      </c>
      <c r="LGH17" s="140" t="s">
        <v>454</v>
      </c>
      <c r="LGI17" s="140" t="s">
        <v>454</v>
      </c>
      <c r="LGJ17" s="140" t="s">
        <v>454</v>
      </c>
      <c r="LGK17" s="140" t="s">
        <v>454</v>
      </c>
      <c r="LGL17" s="140" t="s">
        <v>454</v>
      </c>
      <c r="LGM17" s="140" t="s">
        <v>454</v>
      </c>
      <c r="LGN17" s="140" t="s">
        <v>454</v>
      </c>
      <c r="LGO17" s="140" t="s">
        <v>454</v>
      </c>
      <c r="LGP17" s="140" t="s">
        <v>454</v>
      </c>
      <c r="LGQ17" s="140" t="s">
        <v>454</v>
      </c>
      <c r="LGR17" s="140" t="s">
        <v>454</v>
      </c>
      <c r="LGS17" s="140" t="s">
        <v>454</v>
      </c>
      <c r="LGT17" s="140" t="s">
        <v>454</v>
      </c>
      <c r="LGU17" s="140" t="s">
        <v>454</v>
      </c>
      <c r="LGV17" s="140" t="s">
        <v>454</v>
      </c>
      <c r="LGW17" s="140" t="s">
        <v>454</v>
      </c>
      <c r="LGX17" s="140" t="s">
        <v>454</v>
      </c>
      <c r="LGY17" s="140" t="s">
        <v>454</v>
      </c>
      <c r="LGZ17" s="140" t="s">
        <v>454</v>
      </c>
      <c r="LHA17" s="140" t="s">
        <v>454</v>
      </c>
      <c r="LHB17" s="140" t="s">
        <v>454</v>
      </c>
      <c r="LHC17" s="140" t="s">
        <v>454</v>
      </c>
      <c r="LHD17" s="140" t="s">
        <v>454</v>
      </c>
      <c r="LHE17" s="140" t="s">
        <v>454</v>
      </c>
      <c r="LHF17" s="140" t="s">
        <v>454</v>
      </c>
      <c r="LHG17" s="140" t="s">
        <v>454</v>
      </c>
      <c r="LHH17" s="140" t="s">
        <v>454</v>
      </c>
      <c r="LHI17" s="140" t="s">
        <v>454</v>
      </c>
      <c r="LHJ17" s="140" t="s">
        <v>454</v>
      </c>
      <c r="LHK17" s="140" t="s">
        <v>454</v>
      </c>
      <c r="LHL17" s="140" t="s">
        <v>454</v>
      </c>
      <c r="LHM17" s="140" t="s">
        <v>454</v>
      </c>
      <c r="LHN17" s="140" t="s">
        <v>454</v>
      </c>
      <c r="LHO17" s="140" t="s">
        <v>454</v>
      </c>
      <c r="LHP17" s="140" t="s">
        <v>454</v>
      </c>
      <c r="LHQ17" s="140" t="s">
        <v>454</v>
      </c>
      <c r="LHR17" s="140" t="s">
        <v>454</v>
      </c>
      <c r="LHS17" s="140" t="s">
        <v>454</v>
      </c>
      <c r="LHT17" s="140" t="s">
        <v>454</v>
      </c>
      <c r="LHU17" s="140" t="s">
        <v>454</v>
      </c>
      <c r="LHV17" s="140" t="s">
        <v>454</v>
      </c>
      <c r="LHW17" s="140" t="s">
        <v>454</v>
      </c>
      <c r="LHX17" s="140" t="s">
        <v>454</v>
      </c>
      <c r="LHY17" s="140" t="s">
        <v>454</v>
      </c>
      <c r="LHZ17" s="140" t="s">
        <v>454</v>
      </c>
      <c r="LIA17" s="140" t="s">
        <v>454</v>
      </c>
      <c r="LIB17" s="140" t="s">
        <v>454</v>
      </c>
      <c r="LIC17" s="140" t="s">
        <v>454</v>
      </c>
      <c r="LID17" s="140" t="s">
        <v>454</v>
      </c>
      <c r="LIE17" s="140" t="s">
        <v>454</v>
      </c>
      <c r="LIF17" s="140" t="s">
        <v>454</v>
      </c>
      <c r="LIG17" s="140" t="s">
        <v>454</v>
      </c>
      <c r="LIH17" s="140" t="s">
        <v>454</v>
      </c>
      <c r="LII17" s="140" t="s">
        <v>454</v>
      </c>
      <c r="LIJ17" s="140" t="s">
        <v>454</v>
      </c>
      <c r="LIK17" s="140" t="s">
        <v>454</v>
      </c>
      <c r="LIL17" s="140" t="s">
        <v>454</v>
      </c>
      <c r="LIM17" s="140" t="s">
        <v>454</v>
      </c>
      <c r="LIN17" s="140" t="s">
        <v>454</v>
      </c>
      <c r="LIO17" s="140" t="s">
        <v>454</v>
      </c>
      <c r="LIP17" s="140" t="s">
        <v>454</v>
      </c>
      <c r="LIQ17" s="140" t="s">
        <v>454</v>
      </c>
      <c r="LIR17" s="140" t="s">
        <v>454</v>
      </c>
      <c r="LIS17" s="140" t="s">
        <v>454</v>
      </c>
      <c r="LIT17" s="140" t="s">
        <v>454</v>
      </c>
      <c r="LIU17" s="140" t="s">
        <v>454</v>
      </c>
      <c r="LIV17" s="140" t="s">
        <v>454</v>
      </c>
      <c r="LIW17" s="140" t="s">
        <v>454</v>
      </c>
      <c r="LIX17" s="140" t="s">
        <v>454</v>
      </c>
      <c r="LIY17" s="140" t="s">
        <v>454</v>
      </c>
      <c r="LIZ17" s="140" t="s">
        <v>454</v>
      </c>
      <c r="LJA17" s="140" t="s">
        <v>454</v>
      </c>
      <c r="LJB17" s="140" t="s">
        <v>454</v>
      </c>
      <c r="LJC17" s="140" t="s">
        <v>454</v>
      </c>
      <c r="LJD17" s="140" t="s">
        <v>454</v>
      </c>
      <c r="LJE17" s="140" t="s">
        <v>454</v>
      </c>
      <c r="LJF17" s="140" t="s">
        <v>454</v>
      </c>
      <c r="LJG17" s="140" t="s">
        <v>454</v>
      </c>
      <c r="LJH17" s="140" t="s">
        <v>454</v>
      </c>
      <c r="LJI17" s="140" t="s">
        <v>454</v>
      </c>
      <c r="LJJ17" s="140" t="s">
        <v>454</v>
      </c>
      <c r="LJK17" s="140" t="s">
        <v>454</v>
      </c>
      <c r="LJL17" s="140" t="s">
        <v>454</v>
      </c>
      <c r="LJM17" s="140" t="s">
        <v>454</v>
      </c>
      <c r="LJN17" s="140" t="s">
        <v>454</v>
      </c>
      <c r="LJO17" s="140" t="s">
        <v>454</v>
      </c>
      <c r="LJP17" s="140" t="s">
        <v>454</v>
      </c>
      <c r="LJQ17" s="140" t="s">
        <v>454</v>
      </c>
      <c r="LJR17" s="140" t="s">
        <v>454</v>
      </c>
      <c r="LJS17" s="140" t="s">
        <v>454</v>
      </c>
      <c r="LJT17" s="140" t="s">
        <v>454</v>
      </c>
      <c r="LJU17" s="140" t="s">
        <v>454</v>
      </c>
      <c r="LJV17" s="140" t="s">
        <v>454</v>
      </c>
      <c r="LJW17" s="140" t="s">
        <v>454</v>
      </c>
      <c r="LJX17" s="140" t="s">
        <v>454</v>
      </c>
      <c r="LJY17" s="140" t="s">
        <v>454</v>
      </c>
      <c r="LJZ17" s="140" t="s">
        <v>454</v>
      </c>
      <c r="LKA17" s="140" t="s">
        <v>454</v>
      </c>
      <c r="LKB17" s="140" t="s">
        <v>454</v>
      </c>
      <c r="LKC17" s="140" t="s">
        <v>454</v>
      </c>
      <c r="LKD17" s="140" t="s">
        <v>454</v>
      </c>
      <c r="LKE17" s="140" t="s">
        <v>454</v>
      </c>
      <c r="LKF17" s="140" t="s">
        <v>454</v>
      </c>
      <c r="LKG17" s="140" t="s">
        <v>454</v>
      </c>
      <c r="LKH17" s="140" t="s">
        <v>454</v>
      </c>
      <c r="LKI17" s="140" t="s">
        <v>454</v>
      </c>
      <c r="LKJ17" s="140" t="s">
        <v>454</v>
      </c>
      <c r="LKK17" s="140" t="s">
        <v>454</v>
      </c>
      <c r="LKL17" s="140" t="s">
        <v>454</v>
      </c>
      <c r="LKM17" s="140" t="s">
        <v>454</v>
      </c>
      <c r="LKN17" s="140" t="s">
        <v>454</v>
      </c>
      <c r="LKO17" s="140" t="s">
        <v>454</v>
      </c>
      <c r="LKP17" s="140" t="s">
        <v>454</v>
      </c>
      <c r="LKQ17" s="140" t="s">
        <v>454</v>
      </c>
      <c r="LKR17" s="140" t="s">
        <v>454</v>
      </c>
      <c r="LKS17" s="140" t="s">
        <v>454</v>
      </c>
      <c r="LKT17" s="140" t="s">
        <v>454</v>
      </c>
      <c r="LKU17" s="140" t="s">
        <v>454</v>
      </c>
      <c r="LKV17" s="140" t="s">
        <v>454</v>
      </c>
      <c r="LKW17" s="140" t="s">
        <v>454</v>
      </c>
      <c r="LKX17" s="140" t="s">
        <v>454</v>
      </c>
      <c r="LKY17" s="140" t="s">
        <v>454</v>
      </c>
      <c r="LKZ17" s="140" t="s">
        <v>454</v>
      </c>
      <c r="LLA17" s="140" t="s">
        <v>454</v>
      </c>
      <c r="LLB17" s="140" t="s">
        <v>454</v>
      </c>
      <c r="LLC17" s="140" t="s">
        <v>454</v>
      </c>
      <c r="LLD17" s="140" t="s">
        <v>454</v>
      </c>
      <c r="LLE17" s="140" t="s">
        <v>454</v>
      </c>
      <c r="LLF17" s="140" t="s">
        <v>454</v>
      </c>
      <c r="LLG17" s="140" t="s">
        <v>454</v>
      </c>
      <c r="LLH17" s="140" t="s">
        <v>454</v>
      </c>
      <c r="LLI17" s="140" t="s">
        <v>454</v>
      </c>
      <c r="LLJ17" s="140" t="s">
        <v>454</v>
      </c>
      <c r="LLK17" s="140" t="s">
        <v>454</v>
      </c>
      <c r="LLL17" s="140" t="s">
        <v>454</v>
      </c>
      <c r="LLM17" s="140" t="s">
        <v>454</v>
      </c>
      <c r="LLN17" s="140" t="s">
        <v>454</v>
      </c>
      <c r="LLO17" s="140" t="s">
        <v>454</v>
      </c>
      <c r="LLP17" s="140" t="s">
        <v>454</v>
      </c>
      <c r="LLQ17" s="140" t="s">
        <v>454</v>
      </c>
      <c r="LLR17" s="140" t="s">
        <v>454</v>
      </c>
      <c r="LLS17" s="140" t="s">
        <v>454</v>
      </c>
      <c r="LLT17" s="140" t="s">
        <v>454</v>
      </c>
      <c r="LLU17" s="140" t="s">
        <v>454</v>
      </c>
      <c r="LLV17" s="140" t="s">
        <v>454</v>
      </c>
      <c r="LLW17" s="140" t="s">
        <v>454</v>
      </c>
      <c r="LLX17" s="140" t="s">
        <v>454</v>
      </c>
      <c r="LLY17" s="140" t="s">
        <v>454</v>
      </c>
      <c r="LLZ17" s="140" t="s">
        <v>454</v>
      </c>
      <c r="LMA17" s="140" t="s">
        <v>454</v>
      </c>
      <c r="LMB17" s="140" t="s">
        <v>454</v>
      </c>
      <c r="LMC17" s="140" t="s">
        <v>454</v>
      </c>
      <c r="LMD17" s="140" t="s">
        <v>454</v>
      </c>
      <c r="LME17" s="140" t="s">
        <v>454</v>
      </c>
      <c r="LMF17" s="140" t="s">
        <v>454</v>
      </c>
      <c r="LMG17" s="140" t="s">
        <v>454</v>
      </c>
      <c r="LMH17" s="140" t="s">
        <v>454</v>
      </c>
      <c r="LMI17" s="140" t="s">
        <v>454</v>
      </c>
      <c r="LMJ17" s="140" t="s">
        <v>454</v>
      </c>
      <c r="LMK17" s="140" t="s">
        <v>454</v>
      </c>
      <c r="LML17" s="140" t="s">
        <v>454</v>
      </c>
      <c r="LMM17" s="140" t="s">
        <v>454</v>
      </c>
      <c r="LMN17" s="140" t="s">
        <v>454</v>
      </c>
      <c r="LMO17" s="140" t="s">
        <v>454</v>
      </c>
      <c r="LMP17" s="140" t="s">
        <v>454</v>
      </c>
      <c r="LMQ17" s="140" t="s">
        <v>454</v>
      </c>
      <c r="LMR17" s="140" t="s">
        <v>454</v>
      </c>
      <c r="LMS17" s="140" t="s">
        <v>454</v>
      </c>
      <c r="LMT17" s="140" t="s">
        <v>454</v>
      </c>
      <c r="LMU17" s="140" t="s">
        <v>454</v>
      </c>
      <c r="LMV17" s="140" t="s">
        <v>454</v>
      </c>
      <c r="LMW17" s="140" t="s">
        <v>454</v>
      </c>
      <c r="LMX17" s="140" t="s">
        <v>454</v>
      </c>
      <c r="LMY17" s="140" t="s">
        <v>454</v>
      </c>
      <c r="LMZ17" s="140" t="s">
        <v>454</v>
      </c>
      <c r="LNA17" s="140" t="s">
        <v>454</v>
      </c>
      <c r="LNB17" s="140" t="s">
        <v>454</v>
      </c>
      <c r="LNC17" s="140" t="s">
        <v>454</v>
      </c>
      <c r="LND17" s="140" t="s">
        <v>454</v>
      </c>
      <c r="LNE17" s="140" t="s">
        <v>454</v>
      </c>
      <c r="LNF17" s="140" t="s">
        <v>454</v>
      </c>
      <c r="LNG17" s="140" t="s">
        <v>454</v>
      </c>
      <c r="LNH17" s="140" t="s">
        <v>454</v>
      </c>
      <c r="LNI17" s="140" t="s">
        <v>454</v>
      </c>
      <c r="LNJ17" s="140" t="s">
        <v>454</v>
      </c>
      <c r="LNK17" s="140" t="s">
        <v>454</v>
      </c>
      <c r="LNL17" s="140" t="s">
        <v>454</v>
      </c>
      <c r="LNM17" s="140" t="s">
        <v>454</v>
      </c>
      <c r="LNN17" s="140" t="s">
        <v>454</v>
      </c>
      <c r="LNO17" s="140" t="s">
        <v>454</v>
      </c>
      <c r="LNP17" s="140" t="s">
        <v>454</v>
      </c>
      <c r="LNQ17" s="140" t="s">
        <v>454</v>
      </c>
      <c r="LNR17" s="140" t="s">
        <v>454</v>
      </c>
      <c r="LNS17" s="140" t="s">
        <v>454</v>
      </c>
      <c r="LNT17" s="140" t="s">
        <v>454</v>
      </c>
      <c r="LNU17" s="140" t="s">
        <v>454</v>
      </c>
      <c r="LNV17" s="140" t="s">
        <v>454</v>
      </c>
      <c r="LNW17" s="140" t="s">
        <v>454</v>
      </c>
      <c r="LNX17" s="140" t="s">
        <v>454</v>
      </c>
      <c r="LNY17" s="140" t="s">
        <v>454</v>
      </c>
      <c r="LNZ17" s="140" t="s">
        <v>454</v>
      </c>
      <c r="LOA17" s="140" t="s">
        <v>454</v>
      </c>
      <c r="LOB17" s="140" t="s">
        <v>454</v>
      </c>
      <c r="LOC17" s="140" t="s">
        <v>454</v>
      </c>
      <c r="LOD17" s="140" t="s">
        <v>454</v>
      </c>
      <c r="LOE17" s="140" t="s">
        <v>454</v>
      </c>
      <c r="LOF17" s="140" t="s">
        <v>454</v>
      </c>
      <c r="LOG17" s="140" t="s">
        <v>454</v>
      </c>
      <c r="LOH17" s="140" t="s">
        <v>454</v>
      </c>
      <c r="LOI17" s="140" t="s">
        <v>454</v>
      </c>
      <c r="LOJ17" s="140" t="s">
        <v>454</v>
      </c>
      <c r="LOK17" s="140" t="s">
        <v>454</v>
      </c>
      <c r="LOL17" s="140" t="s">
        <v>454</v>
      </c>
      <c r="LOM17" s="140" t="s">
        <v>454</v>
      </c>
      <c r="LON17" s="140" t="s">
        <v>454</v>
      </c>
      <c r="LOO17" s="140" t="s">
        <v>454</v>
      </c>
      <c r="LOP17" s="140" t="s">
        <v>454</v>
      </c>
      <c r="LOQ17" s="140" t="s">
        <v>454</v>
      </c>
      <c r="LOR17" s="140" t="s">
        <v>454</v>
      </c>
      <c r="LOS17" s="140" t="s">
        <v>454</v>
      </c>
      <c r="LOT17" s="140" t="s">
        <v>454</v>
      </c>
      <c r="LOU17" s="140" t="s">
        <v>454</v>
      </c>
      <c r="LOV17" s="140" t="s">
        <v>454</v>
      </c>
      <c r="LOW17" s="140" t="s">
        <v>454</v>
      </c>
      <c r="LOX17" s="140" t="s">
        <v>454</v>
      </c>
      <c r="LOY17" s="140" t="s">
        <v>454</v>
      </c>
      <c r="LOZ17" s="140" t="s">
        <v>454</v>
      </c>
      <c r="LPA17" s="140" t="s">
        <v>454</v>
      </c>
      <c r="LPB17" s="140" t="s">
        <v>454</v>
      </c>
      <c r="LPC17" s="140" t="s">
        <v>454</v>
      </c>
      <c r="LPD17" s="140" t="s">
        <v>454</v>
      </c>
      <c r="LPE17" s="140" t="s">
        <v>454</v>
      </c>
      <c r="LPF17" s="140" t="s">
        <v>454</v>
      </c>
      <c r="LPG17" s="140" t="s">
        <v>454</v>
      </c>
      <c r="LPH17" s="140" t="s">
        <v>454</v>
      </c>
      <c r="LPI17" s="140" t="s">
        <v>454</v>
      </c>
      <c r="LPJ17" s="140" t="s">
        <v>454</v>
      </c>
      <c r="LPK17" s="140" t="s">
        <v>454</v>
      </c>
      <c r="LPL17" s="140" t="s">
        <v>454</v>
      </c>
      <c r="LPM17" s="140" t="s">
        <v>454</v>
      </c>
      <c r="LPN17" s="140" t="s">
        <v>454</v>
      </c>
      <c r="LPO17" s="140" t="s">
        <v>454</v>
      </c>
      <c r="LPP17" s="140" t="s">
        <v>454</v>
      </c>
      <c r="LPQ17" s="140" t="s">
        <v>454</v>
      </c>
      <c r="LPR17" s="140" t="s">
        <v>454</v>
      </c>
      <c r="LPS17" s="140" t="s">
        <v>454</v>
      </c>
      <c r="LPT17" s="140" t="s">
        <v>454</v>
      </c>
      <c r="LPU17" s="140" t="s">
        <v>454</v>
      </c>
      <c r="LPV17" s="140" t="s">
        <v>454</v>
      </c>
      <c r="LPW17" s="140" t="s">
        <v>454</v>
      </c>
      <c r="LPX17" s="140" t="s">
        <v>454</v>
      </c>
      <c r="LPY17" s="140" t="s">
        <v>454</v>
      </c>
      <c r="LPZ17" s="140" t="s">
        <v>454</v>
      </c>
      <c r="LQA17" s="140" t="s">
        <v>454</v>
      </c>
      <c r="LQB17" s="140" t="s">
        <v>454</v>
      </c>
      <c r="LQC17" s="140" t="s">
        <v>454</v>
      </c>
      <c r="LQD17" s="140" t="s">
        <v>454</v>
      </c>
      <c r="LQE17" s="140" t="s">
        <v>454</v>
      </c>
      <c r="LQF17" s="140" t="s">
        <v>454</v>
      </c>
      <c r="LQG17" s="140" t="s">
        <v>454</v>
      </c>
      <c r="LQH17" s="140" t="s">
        <v>454</v>
      </c>
      <c r="LQI17" s="140" t="s">
        <v>454</v>
      </c>
      <c r="LQJ17" s="140" t="s">
        <v>454</v>
      </c>
      <c r="LQK17" s="140" t="s">
        <v>454</v>
      </c>
      <c r="LQL17" s="140" t="s">
        <v>454</v>
      </c>
      <c r="LQM17" s="140" t="s">
        <v>454</v>
      </c>
      <c r="LQN17" s="140" t="s">
        <v>454</v>
      </c>
      <c r="LQO17" s="140" t="s">
        <v>454</v>
      </c>
      <c r="LQP17" s="140" t="s">
        <v>454</v>
      </c>
      <c r="LQQ17" s="140" t="s">
        <v>454</v>
      </c>
      <c r="LQR17" s="140" t="s">
        <v>454</v>
      </c>
      <c r="LQS17" s="140" t="s">
        <v>454</v>
      </c>
      <c r="LQT17" s="140" t="s">
        <v>454</v>
      </c>
      <c r="LQU17" s="140" t="s">
        <v>454</v>
      </c>
      <c r="LQV17" s="140" t="s">
        <v>454</v>
      </c>
      <c r="LQW17" s="140" t="s">
        <v>454</v>
      </c>
      <c r="LQX17" s="140" t="s">
        <v>454</v>
      </c>
      <c r="LQY17" s="140" t="s">
        <v>454</v>
      </c>
      <c r="LQZ17" s="140" t="s">
        <v>454</v>
      </c>
      <c r="LRA17" s="140" t="s">
        <v>454</v>
      </c>
      <c r="LRB17" s="140" t="s">
        <v>454</v>
      </c>
      <c r="LRC17" s="140" t="s">
        <v>454</v>
      </c>
      <c r="LRD17" s="140" t="s">
        <v>454</v>
      </c>
      <c r="LRE17" s="140" t="s">
        <v>454</v>
      </c>
      <c r="LRF17" s="140" t="s">
        <v>454</v>
      </c>
      <c r="LRG17" s="140" t="s">
        <v>454</v>
      </c>
      <c r="LRH17" s="140" t="s">
        <v>454</v>
      </c>
      <c r="LRI17" s="140" t="s">
        <v>454</v>
      </c>
      <c r="LRJ17" s="140" t="s">
        <v>454</v>
      </c>
      <c r="LRK17" s="140" t="s">
        <v>454</v>
      </c>
      <c r="LRL17" s="140" t="s">
        <v>454</v>
      </c>
      <c r="LRM17" s="140" t="s">
        <v>454</v>
      </c>
      <c r="LRN17" s="140" t="s">
        <v>454</v>
      </c>
      <c r="LRO17" s="140" t="s">
        <v>454</v>
      </c>
      <c r="LRP17" s="140" t="s">
        <v>454</v>
      </c>
      <c r="LRQ17" s="140" t="s">
        <v>454</v>
      </c>
      <c r="LRR17" s="140" t="s">
        <v>454</v>
      </c>
      <c r="LRS17" s="140" t="s">
        <v>454</v>
      </c>
      <c r="LRT17" s="140" t="s">
        <v>454</v>
      </c>
      <c r="LRU17" s="140" t="s">
        <v>454</v>
      </c>
      <c r="LRV17" s="140" t="s">
        <v>454</v>
      </c>
      <c r="LRW17" s="140" t="s">
        <v>454</v>
      </c>
      <c r="LRX17" s="140" t="s">
        <v>454</v>
      </c>
      <c r="LRY17" s="140" t="s">
        <v>454</v>
      </c>
      <c r="LRZ17" s="140" t="s">
        <v>454</v>
      </c>
      <c r="LSA17" s="140" t="s">
        <v>454</v>
      </c>
      <c r="LSB17" s="140" t="s">
        <v>454</v>
      </c>
      <c r="LSC17" s="140" t="s">
        <v>454</v>
      </c>
      <c r="LSD17" s="140" t="s">
        <v>454</v>
      </c>
      <c r="LSE17" s="140" t="s">
        <v>454</v>
      </c>
      <c r="LSF17" s="140" t="s">
        <v>454</v>
      </c>
      <c r="LSG17" s="140" t="s">
        <v>454</v>
      </c>
      <c r="LSH17" s="140" t="s">
        <v>454</v>
      </c>
      <c r="LSI17" s="140" t="s">
        <v>454</v>
      </c>
      <c r="LSJ17" s="140" t="s">
        <v>454</v>
      </c>
      <c r="LSK17" s="140" t="s">
        <v>454</v>
      </c>
      <c r="LSL17" s="140" t="s">
        <v>454</v>
      </c>
      <c r="LSM17" s="140" t="s">
        <v>454</v>
      </c>
      <c r="LSN17" s="140" t="s">
        <v>454</v>
      </c>
      <c r="LSO17" s="140" t="s">
        <v>454</v>
      </c>
      <c r="LSP17" s="140" t="s">
        <v>454</v>
      </c>
      <c r="LSQ17" s="140" t="s">
        <v>454</v>
      </c>
      <c r="LSR17" s="140" t="s">
        <v>454</v>
      </c>
      <c r="LSS17" s="140" t="s">
        <v>454</v>
      </c>
      <c r="LST17" s="140" t="s">
        <v>454</v>
      </c>
      <c r="LSU17" s="140" t="s">
        <v>454</v>
      </c>
      <c r="LSV17" s="140" t="s">
        <v>454</v>
      </c>
      <c r="LSW17" s="140" t="s">
        <v>454</v>
      </c>
      <c r="LSX17" s="140" t="s">
        <v>454</v>
      </c>
      <c r="LSY17" s="140" t="s">
        <v>454</v>
      </c>
      <c r="LSZ17" s="140" t="s">
        <v>454</v>
      </c>
      <c r="LTA17" s="140" t="s">
        <v>454</v>
      </c>
      <c r="LTB17" s="140" t="s">
        <v>454</v>
      </c>
      <c r="LTC17" s="140" t="s">
        <v>454</v>
      </c>
      <c r="LTD17" s="140" t="s">
        <v>454</v>
      </c>
      <c r="LTE17" s="140" t="s">
        <v>454</v>
      </c>
      <c r="LTF17" s="140" t="s">
        <v>454</v>
      </c>
      <c r="LTG17" s="140" t="s">
        <v>454</v>
      </c>
      <c r="LTH17" s="140" t="s">
        <v>454</v>
      </c>
      <c r="LTI17" s="140" t="s">
        <v>454</v>
      </c>
      <c r="LTJ17" s="140" t="s">
        <v>454</v>
      </c>
      <c r="LTK17" s="140" t="s">
        <v>454</v>
      </c>
      <c r="LTL17" s="140" t="s">
        <v>454</v>
      </c>
      <c r="LTM17" s="140" t="s">
        <v>454</v>
      </c>
      <c r="LTN17" s="140" t="s">
        <v>454</v>
      </c>
      <c r="LTO17" s="140" t="s">
        <v>454</v>
      </c>
      <c r="LTP17" s="140" t="s">
        <v>454</v>
      </c>
      <c r="LTQ17" s="140" t="s">
        <v>454</v>
      </c>
      <c r="LTR17" s="140" t="s">
        <v>454</v>
      </c>
      <c r="LTS17" s="140" t="s">
        <v>454</v>
      </c>
      <c r="LTT17" s="140" t="s">
        <v>454</v>
      </c>
      <c r="LTU17" s="140" t="s">
        <v>454</v>
      </c>
      <c r="LTV17" s="140" t="s">
        <v>454</v>
      </c>
      <c r="LTW17" s="140" t="s">
        <v>454</v>
      </c>
      <c r="LTX17" s="140" t="s">
        <v>454</v>
      </c>
      <c r="LTY17" s="140" t="s">
        <v>454</v>
      </c>
      <c r="LTZ17" s="140" t="s">
        <v>454</v>
      </c>
      <c r="LUA17" s="140" t="s">
        <v>454</v>
      </c>
      <c r="LUB17" s="140" t="s">
        <v>454</v>
      </c>
      <c r="LUC17" s="140" t="s">
        <v>454</v>
      </c>
      <c r="LUD17" s="140" t="s">
        <v>454</v>
      </c>
      <c r="LUE17" s="140" t="s">
        <v>454</v>
      </c>
      <c r="LUF17" s="140" t="s">
        <v>454</v>
      </c>
      <c r="LUG17" s="140" t="s">
        <v>454</v>
      </c>
      <c r="LUH17" s="140" t="s">
        <v>454</v>
      </c>
      <c r="LUI17" s="140" t="s">
        <v>454</v>
      </c>
      <c r="LUJ17" s="140" t="s">
        <v>454</v>
      </c>
      <c r="LUK17" s="140" t="s">
        <v>454</v>
      </c>
      <c r="LUL17" s="140" t="s">
        <v>454</v>
      </c>
      <c r="LUM17" s="140" t="s">
        <v>454</v>
      </c>
      <c r="LUN17" s="140" t="s">
        <v>454</v>
      </c>
      <c r="LUO17" s="140" t="s">
        <v>454</v>
      </c>
      <c r="LUP17" s="140" t="s">
        <v>454</v>
      </c>
      <c r="LUQ17" s="140" t="s">
        <v>454</v>
      </c>
      <c r="LUR17" s="140" t="s">
        <v>454</v>
      </c>
      <c r="LUS17" s="140" t="s">
        <v>454</v>
      </c>
      <c r="LUT17" s="140" t="s">
        <v>454</v>
      </c>
      <c r="LUU17" s="140" t="s">
        <v>454</v>
      </c>
      <c r="LUV17" s="140" t="s">
        <v>454</v>
      </c>
      <c r="LUW17" s="140" t="s">
        <v>454</v>
      </c>
      <c r="LUX17" s="140" t="s">
        <v>454</v>
      </c>
      <c r="LUY17" s="140" t="s">
        <v>454</v>
      </c>
      <c r="LUZ17" s="140" t="s">
        <v>454</v>
      </c>
      <c r="LVA17" s="140" t="s">
        <v>454</v>
      </c>
      <c r="LVB17" s="140" t="s">
        <v>454</v>
      </c>
      <c r="LVC17" s="140" t="s">
        <v>454</v>
      </c>
      <c r="LVD17" s="140" t="s">
        <v>454</v>
      </c>
      <c r="LVE17" s="140" t="s">
        <v>454</v>
      </c>
      <c r="LVF17" s="140" t="s">
        <v>454</v>
      </c>
      <c r="LVG17" s="140" t="s">
        <v>454</v>
      </c>
      <c r="LVH17" s="140" t="s">
        <v>454</v>
      </c>
      <c r="LVI17" s="140" t="s">
        <v>454</v>
      </c>
      <c r="LVJ17" s="140" t="s">
        <v>454</v>
      </c>
      <c r="LVK17" s="140" t="s">
        <v>454</v>
      </c>
      <c r="LVL17" s="140" t="s">
        <v>454</v>
      </c>
      <c r="LVM17" s="140" t="s">
        <v>454</v>
      </c>
      <c r="LVN17" s="140" t="s">
        <v>454</v>
      </c>
      <c r="LVO17" s="140" t="s">
        <v>454</v>
      </c>
      <c r="LVP17" s="140" t="s">
        <v>454</v>
      </c>
      <c r="LVQ17" s="140" t="s">
        <v>454</v>
      </c>
      <c r="LVR17" s="140" t="s">
        <v>454</v>
      </c>
      <c r="LVS17" s="140" t="s">
        <v>454</v>
      </c>
      <c r="LVT17" s="140" t="s">
        <v>454</v>
      </c>
      <c r="LVU17" s="140" t="s">
        <v>454</v>
      </c>
      <c r="LVV17" s="140" t="s">
        <v>454</v>
      </c>
      <c r="LVW17" s="140" t="s">
        <v>454</v>
      </c>
      <c r="LVX17" s="140" t="s">
        <v>454</v>
      </c>
      <c r="LVY17" s="140" t="s">
        <v>454</v>
      </c>
      <c r="LVZ17" s="140" t="s">
        <v>454</v>
      </c>
      <c r="LWA17" s="140" t="s">
        <v>454</v>
      </c>
      <c r="LWB17" s="140" t="s">
        <v>454</v>
      </c>
      <c r="LWC17" s="140" t="s">
        <v>454</v>
      </c>
      <c r="LWD17" s="140" t="s">
        <v>454</v>
      </c>
      <c r="LWE17" s="140" t="s">
        <v>454</v>
      </c>
      <c r="LWF17" s="140" t="s">
        <v>454</v>
      </c>
      <c r="LWG17" s="140" t="s">
        <v>454</v>
      </c>
      <c r="LWH17" s="140" t="s">
        <v>454</v>
      </c>
      <c r="LWI17" s="140" t="s">
        <v>454</v>
      </c>
      <c r="LWJ17" s="140" t="s">
        <v>454</v>
      </c>
      <c r="LWK17" s="140" t="s">
        <v>454</v>
      </c>
      <c r="LWL17" s="140" t="s">
        <v>454</v>
      </c>
      <c r="LWM17" s="140" t="s">
        <v>454</v>
      </c>
      <c r="LWN17" s="140" t="s">
        <v>454</v>
      </c>
      <c r="LWO17" s="140" t="s">
        <v>454</v>
      </c>
      <c r="LWP17" s="140" t="s">
        <v>454</v>
      </c>
      <c r="LWQ17" s="140" t="s">
        <v>454</v>
      </c>
      <c r="LWR17" s="140" t="s">
        <v>454</v>
      </c>
      <c r="LWS17" s="140" t="s">
        <v>454</v>
      </c>
      <c r="LWT17" s="140" t="s">
        <v>454</v>
      </c>
      <c r="LWU17" s="140" t="s">
        <v>454</v>
      </c>
      <c r="LWV17" s="140" t="s">
        <v>454</v>
      </c>
      <c r="LWW17" s="140" t="s">
        <v>454</v>
      </c>
      <c r="LWX17" s="140" t="s">
        <v>454</v>
      </c>
      <c r="LWY17" s="140" t="s">
        <v>454</v>
      </c>
      <c r="LWZ17" s="140" t="s">
        <v>454</v>
      </c>
      <c r="LXA17" s="140" t="s">
        <v>454</v>
      </c>
      <c r="LXB17" s="140" t="s">
        <v>454</v>
      </c>
      <c r="LXC17" s="140" t="s">
        <v>454</v>
      </c>
      <c r="LXD17" s="140" t="s">
        <v>454</v>
      </c>
      <c r="LXE17" s="140" t="s">
        <v>454</v>
      </c>
      <c r="LXF17" s="140" t="s">
        <v>454</v>
      </c>
      <c r="LXG17" s="140" t="s">
        <v>454</v>
      </c>
      <c r="LXH17" s="140" t="s">
        <v>454</v>
      </c>
      <c r="LXI17" s="140" t="s">
        <v>454</v>
      </c>
      <c r="LXJ17" s="140" t="s">
        <v>454</v>
      </c>
      <c r="LXK17" s="140" t="s">
        <v>454</v>
      </c>
      <c r="LXL17" s="140" t="s">
        <v>454</v>
      </c>
      <c r="LXM17" s="140" t="s">
        <v>454</v>
      </c>
      <c r="LXN17" s="140" t="s">
        <v>454</v>
      </c>
      <c r="LXO17" s="140" t="s">
        <v>454</v>
      </c>
      <c r="LXP17" s="140" t="s">
        <v>454</v>
      </c>
      <c r="LXQ17" s="140" t="s">
        <v>454</v>
      </c>
      <c r="LXR17" s="140" t="s">
        <v>454</v>
      </c>
      <c r="LXS17" s="140" t="s">
        <v>454</v>
      </c>
      <c r="LXT17" s="140" t="s">
        <v>454</v>
      </c>
      <c r="LXU17" s="140" t="s">
        <v>454</v>
      </c>
      <c r="LXV17" s="140" t="s">
        <v>454</v>
      </c>
      <c r="LXW17" s="140" t="s">
        <v>454</v>
      </c>
      <c r="LXX17" s="140" t="s">
        <v>454</v>
      </c>
      <c r="LXY17" s="140" t="s">
        <v>454</v>
      </c>
      <c r="LXZ17" s="140" t="s">
        <v>454</v>
      </c>
      <c r="LYA17" s="140" t="s">
        <v>454</v>
      </c>
      <c r="LYB17" s="140" t="s">
        <v>454</v>
      </c>
      <c r="LYC17" s="140" t="s">
        <v>454</v>
      </c>
      <c r="LYD17" s="140" t="s">
        <v>454</v>
      </c>
      <c r="LYE17" s="140" t="s">
        <v>454</v>
      </c>
      <c r="LYF17" s="140" t="s">
        <v>454</v>
      </c>
      <c r="LYG17" s="140" t="s">
        <v>454</v>
      </c>
      <c r="LYH17" s="140" t="s">
        <v>454</v>
      </c>
      <c r="LYI17" s="140" t="s">
        <v>454</v>
      </c>
      <c r="LYJ17" s="140" t="s">
        <v>454</v>
      </c>
      <c r="LYK17" s="140" t="s">
        <v>454</v>
      </c>
      <c r="LYL17" s="140" t="s">
        <v>454</v>
      </c>
      <c r="LYM17" s="140" t="s">
        <v>454</v>
      </c>
      <c r="LYN17" s="140" t="s">
        <v>454</v>
      </c>
      <c r="LYO17" s="140" t="s">
        <v>454</v>
      </c>
      <c r="LYP17" s="140" t="s">
        <v>454</v>
      </c>
      <c r="LYQ17" s="140" t="s">
        <v>454</v>
      </c>
      <c r="LYR17" s="140" t="s">
        <v>454</v>
      </c>
      <c r="LYS17" s="140" t="s">
        <v>454</v>
      </c>
      <c r="LYT17" s="140" t="s">
        <v>454</v>
      </c>
      <c r="LYU17" s="140" t="s">
        <v>454</v>
      </c>
      <c r="LYV17" s="140" t="s">
        <v>454</v>
      </c>
      <c r="LYW17" s="140" t="s">
        <v>454</v>
      </c>
      <c r="LYX17" s="140" t="s">
        <v>454</v>
      </c>
      <c r="LYY17" s="140" t="s">
        <v>454</v>
      </c>
      <c r="LYZ17" s="140" t="s">
        <v>454</v>
      </c>
      <c r="LZA17" s="140" t="s">
        <v>454</v>
      </c>
      <c r="LZB17" s="140" t="s">
        <v>454</v>
      </c>
      <c r="LZC17" s="140" t="s">
        <v>454</v>
      </c>
      <c r="LZD17" s="140" t="s">
        <v>454</v>
      </c>
      <c r="LZE17" s="140" t="s">
        <v>454</v>
      </c>
      <c r="LZF17" s="140" t="s">
        <v>454</v>
      </c>
      <c r="LZG17" s="140" t="s">
        <v>454</v>
      </c>
      <c r="LZH17" s="140" t="s">
        <v>454</v>
      </c>
      <c r="LZI17" s="140" t="s">
        <v>454</v>
      </c>
      <c r="LZJ17" s="140" t="s">
        <v>454</v>
      </c>
      <c r="LZK17" s="140" t="s">
        <v>454</v>
      </c>
      <c r="LZL17" s="140" t="s">
        <v>454</v>
      </c>
      <c r="LZM17" s="140" t="s">
        <v>454</v>
      </c>
      <c r="LZN17" s="140" t="s">
        <v>454</v>
      </c>
      <c r="LZO17" s="140" t="s">
        <v>454</v>
      </c>
      <c r="LZP17" s="140" t="s">
        <v>454</v>
      </c>
      <c r="LZQ17" s="140" t="s">
        <v>454</v>
      </c>
      <c r="LZR17" s="140" t="s">
        <v>454</v>
      </c>
      <c r="LZS17" s="140" t="s">
        <v>454</v>
      </c>
      <c r="LZT17" s="140" t="s">
        <v>454</v>
      </c>
      <c r="LZU17" s="140" t="s">
        <v>454</v>
      </c>
      <c r="LZV17" s="140" t="s">
        <v>454</v>
      </c>
      <c r="LZW17" s="140" t="s">
        <v>454</v>
      </c>
      <c r="LZX17" s="140" t="s">
        <v>454</v>
      </c>
      <c r="LZY17" s="140" t="s">
        <v>454</v>
      </c>
      <c r="LZZ17" s="140" t="s">
        <v>454</v>
      </c>
      <c r="MAA17" s="140" t="s">
        <v>454</v>
      </c>
      <c r="MAB17" s="140" t="s">
        <v>454</v>
      </c>
      <c r="MAC17" s="140" t="s">
        <v>454</v>
      </c>
      <c r="MAD17" s="140" t="s">
        <v>454</v>
      </c>
      <c r="MAE17" s="140" t="s">
        <v>454</v>
      </c>
      <c r="MAF17" s="140" t="s">
        <v>454</v>
      </c>
      <c r="MAG17" s="140" t="s">
        <v>454</v>
      </c>
      <c r="MAH17" s="140" t="s">
        <v>454</v>
      </c>
      <c r="MAI17" s="140" t="s">
        <v>454</v>
      </c>
      <c r="MAJ17" s="140" t="s">
        <v>454</v>
      </c>
      <c r="MAK17" s="140" t="s">
        <v>454</v>
      </c>
      <c r="MAL17" s="140" t="s">
        <v>454</v>
      </c>
      <c r="MAM17" s="140" t="s">
        <v>454</v>
      </c>
      <c r="MAN17" s="140" t="s">
        <v>454</v>
      </c>
      <c r="MAO17" s="140" t="s">
        <v>454</v>
      </c>
      <c r="MAP17" s="140" t="s">
        <v>454</v>
      </c>
      <c r="MAQ17" s="140" t="s">
        <v>454</v>
      </c>
      <c r="MAR17" s="140" t="s">
        <v>454</v>
      </c>
      <c r="MAS17" s="140" t="s">
        <v>454</v>
      </c>
      <c r="MAT17" s="140" t="s">
        <v>454</v>
      </c>
      <c r="MAU17" s="140" t="s">
        <v>454</v>
      </c>
      <c r="MAV17" s="140" t="s">
        <v>454</v>
      </c>
      <c r="MAW17" s="140" t="s">
        <v>454</v>
      </c>
      <c r="MAX17" s="140" t="s">
        <v>454</v>
      </c>
      <c r="MAY17" s="140" t="s">
        <v>454</v>
      </c>
      <c r="MAZ17" s="140" t="s">
        <v>454</v>
      </c>
      <c r="MBA17" s="140" t="s">
        <v>454</v>
      </c>
      <c r="MBB17" s="140" t="s">
        <v>454</v>
      </c>
      <c r="MBC17" s="140" t="s">
        <v>454</v>
      </c>
      <c r="MBD17" s="140" t="s">
        <v>454</v>
      </c>
      <c r="MBE17" s="140" t="s">
        <v>454</v>
      </c>
      <c r="MBF17" s="140" t="s">
        <v>454</v>
      </c>
      <c r="MBG17" s="140" t="s">
        <v>454</v>
      </c>
      <c r="MBH17" s="140" t="s">
        <v>454</v>
      </c>
      <c r="MBI17" s="140" t="s">
        <v>454</v>
      </c>
      <c r="MBJ17" s="140" t="s">
        <v>454</v>
      </c>
      <c r="MBK17" s="140" t="s">
        <v>454</v>
      </c>
      <c r="MBL17" s="140" t="s">
        <v>454</v>
      </c>
      <c r="MBM17" s="140" t="s">
        <v>454</v>
      </c>
      <c r="MBN17" s="140" t="s">
        <v>454</v>
      </c>
      <c r="MBO17" s="140" t="s">
        <v>454</v>
      </c>
      <c r="MBP17" s="140" t="s">
        <v>454</v>
      </c>
      <c r="MBQ17" s="140" t="s">
        <v>454</v>
      </c>
      <c r="MBR17" s="140" t="s">
        <v>454</v>
      </c>
      <c r="MBS17" s="140" t="s">
        <v>454</v>
      </c>
      <c r="MBT17" s="140" t="s">
        <v>454</v>
      </c>
      <c r="MBU17" s="140" t="s">
        <v>454</v>
      </c>
      <c r="MBV17" s="140" t="s">
        <v>454</v>
      </c>
      <c r="MBW17" s="140" t="s">
        <v>454</v>
      </c>
      <c r="MBX17" s="140" t="s">
        <v>454</v>
      </c>
      <c r="MBY17" s="140" t="s">
        <v>454</v>
      </c>
      <c r="MBZ17" s="140" t="s">
        <v>454</v>
      </c>
      <c r="MCA17" s="140" t="s">
        <v>454</v>
      </c>
      <c r="MCB17" s="140" t="s">
        <v>454</v>
      </c>
      <c r="MCC17" s="140" t="s">
        <v>454</v>
      </c>
      <c r="MCD17" s="140" t="s">
        <v>454</v>
      </c>
      <c r="MCE17" s="140" t="s">
        <v>454</v>
      </c>
      <c r="MCF17" s="140" t="s">
        <v>454</v>
      </c>
      <c r="MCG17" s="140" t="s">
        <v>454</v>
      </c>
      <c r="MCH17" s="140" t="s">
        <v>454</v>
      </c>
      <c r="MCI17" s="140" t="s">
        <v>454</v>
      </c>
      <c r="MCJ17" s="140" t="s">
        <v>454</v>
      </c>
      <c r="MCK17" s="140" t="s">
        <v>454</v>
      </c>
      <c r="MCL17" s="140" t="s">
        <v>454</v>
      </c>
      <c r="MCM17" s="140" t="s">
        <v>454</v>
      </c>
      <c r="MCN17" s="140" t="s">
        <v>454</v>
      </c>
      <c r="MCO17" s="140" t="s">
        <v>454</v>
      </c>
      <c r="MCP17" s="140" t="s">
        <v>454</v>
      </c>
      <c r="MCQ17" s="140" t="s">
        <v>454</v>
      </c>
      <c r="MCR17" s="140" t="s">
        <v>454</v>
      </c>
      <c r="MCS17" s="140" t="s">
        <v>454</v>
      </c>
      <c r="MCT17" s="140" t="s">
        <v>454</v>
      </c>
      <c r="MCU17" s="140" t="s">
        <v>454</v>
      </c>
      <c r="MCV17" s="140" t="s">
        <v>454</v>
      </c>
      <c r="MCW17" s="140" t="s">
        <v>454</v>
      </c>
      <c r="MCX17" s="140" t="s">
        <v>454</v>
      </c>
      <c r="MCY17" s="140" t="s">
        <v>454</v>
      </c>
      <c r="MCZ17" s="140" t="s">
        <v>454</v>
      </c>
      <c r="MDA17" s="140" t="s">
        <v>454</v>
      </c>
      <c r="MDB17" s="140" t="s">
        <v>454</v>
      </c>
      <c r="MDC17" s="140" t="s">
        <v>454</v>
      </c>
      <c r="MDD17" s="140" t="s">
        <v>454</v>
      </c>
      <c r="MDE17" s="140" t="s">
        <v>454</v>
      </c>
      <c r="MDF17" s="140" t="s">
        <v>454</v>
      </c>
      <c r="MDG17" s="140" t="s">
        <v>454</v>
      </c>
      <c r="MDH17" s="140" t="s">
        <v>454</v>
      </c>
      <c r="MDI17" s="140" t="s">
        <v>454</v>
      </c>
      <c r="MDJ17" s="140" t="s">
        <v>454</v>
      </c>
      <c r="MDK17" s="140" t="s">
        <v>454</v>
      </c>
      <c r="MDL17" s="140" t="s">
        <v>454</v>
      </c>
      <c r="MDM17" s="140" t="s">
        <v>454</v>
      </c>
      <c r="MDN17" s="140" t="s">
        <v>454</v>
      </c>
      <c r="MDO17" s="140" t="s">
        <v>454</v>
      </c>
      <c r="MDP17" s="140" t="s">
        <v>454</v>
      </c>
      <c r="MDQ17" s="140" t="s">
        <v>454</v>
      </c>
      <c r="MDR17" s="140" t="s">
        <v>454</v>
      </c>
      <c r="MDS17" s="140" t="s">
        <v>454</v>
      </c>
      <c r="MDT17" s="140" t="s">
        <v>454</v>
      </c>
      <c r="MDU17" s="140" t="s">
        <v>454</v>
      </c>
      <c r="MDV17" s="140" t="s">
        <v>454</v>
      </c>
      <c r="MDW17" s="140" t="s">
        <v>454</v>
      </c>
      <c r="MDX17" s="140" t="s">
        <v>454</v>
      </c>
      <c r="MDY17" s="140" t="s">
        <v>454</v>
      </c>
      <c r="MDZ17" s="140" t="s">
        <v>454</v>
      </c>
      <c r="MEA17" s="140" t="s">
        <v>454</v>
      </c>
      <c r="MEB17" s="140" t="s">
        <v>454</v>
      </c>
      <c r="MEC17" s="140" t="s">
        <v>454</v>
      </c>
      <c r="MED17" s="140" t="s">
        <v>454</v>
      </c>
      <c r="MEE17" s="140" t="s">
        <v>454</v>
      </c>
      <c r="MEF17" s="140" t="s">
        <v>454</v>
      </c>
      <c r="MEG17" s="140" t="s">
        <v>454</v>
      </c>
      <c r="MEH17" s="140" t="s">
        <v>454</v>
      </c>
      <c r="MEI17" s="140" t="s">
        <v>454</v>
      </c>
      <c r="MEJ17" s="140" t="s">
        <v>454</v>
      </c>
      <c r="MEK17" s="140" t="s">
        <v>454</v>
      </c>
      <c r="MEL17" s="140" t="s">
        <v>454</v>
      </c>
      <c r="MEM17" s="140" t="s">
        <v>454</v>
      </c>
      <c r="MEN17" s="140" t="s">
        <v>454</v>
      </c>
      <c r="MEO17" s="140" t="s">
        <v>454</v>
      </c>
      <c r="MEP17" s="140" t="s">
        <v>454</v>
      </c>
      <c r="MEQ17" s="140" t="s">
        <v>454</v>
      </c>
      <c r="MER17" s="140" t="s">
        <v>454</v>
      </c>
      <c r="MES17" s="140" t="s">
        <v>454</v>
      </c>
      <c r="MET17" s="140" t="s">
        <v>454</v>
      </c>
      <c r="MEU17" s="140" t="s">
        <v>454</v>
      </c>
      <c r="MEV17" s="140" t="s">
        <v>454</v>
      </c>
      <c r="MEW17" s="140" t="s">
        <v>454</v>
      </c>
      <c r="MEX17" s="140" t="s">
        <v>454</v>
      </c>
      <c r="MEY17" s="140" t="s">
        <v>454</v>
      </c>
      <c r="MEZ17" s="140" t="s">
        <v>454</v>
      </c>
      <c r="MFA17" s="140" t="s">
        <v>454</v>
      </c>
      <c r="MFB17" s="140" t="s">
        <v>454</v>
      </c>
      <c r="MFC17" s="140" t="s">
        <v>454</v>
      </c>
      <c r="MFD17" s="140" t="s">
        <v>454</v>
      </c>
      <c r="MFE17" s="140" t="s">
        <v>454</v>
      </c>
      <c r="MFF17" s="140" t="s">
        <v>454</v>
      </c>
      <c r="MFG17" s="140" t="s">
        <v>454</v>
      </c>
      <c r="MFH17" s="140" t="s">
        <v>454</v>
      </c>
      <c r="MFI17" s="140" t="s">
        <v>454</v>
      </c>
      <c r="MFJ17" s="140" t="s">
        <v>454</v>
      </c>
      <c r="MFK17" s="140" t="s">
        <v>454</v>
      </c>
      <c r="MFL17" s="140" t="s">
        <v>454</v>
      </c>
      <c r="MFM17" s="140" t="s">
        <v>454</v>
      </c>
      <c r="MFN17" s="140" t="s">
        <v>454</v>
      </c>
      <c r="MFO17" s="140" t="s">
        <v>454</v>
      </c>
      <c r="MFP17" s="140" t="s">
        <v>454</v>
      </c>
      <c r="MFQ17" s="140" t="s">
        <v>454</v>
      </c>
      <c r="MFR17" s="140" t="s">
        <v>454</v>
      </c>
      <c r="MFS17" s="140" t="s">
        <v>454</v>
      </c>
      <c r="MFT17" s="140" t="s">
        <v>454</v>
      </c>
      <c r="MFU17" s="140" t="s">
        <v>454</v>
      </c>
      <c r="MFV17" s="140" t="s">
        <v>454</v>
      </c>
      <c r="MFW17" s="140" t="s">
        <v>454</v>
      </c>
      <c r="MFX17" s="140" t="s">
        <v>454</v>
      </c>
      <c r="MFY17" s="140" t="s">
        <v>454</v>
      </c>
      <c r="MFZ17" s="140" t="s">
        <v>454</v>
      </c>
      <c r="MGA17" s="140" t="s">
        <v>454</v>
      </c>
      <c r="MGB17" s="140" t="s">
        <v>454</v>
      </c>
      <c r="MGC17" s="140" t="s">
        <v>454</v>
      </c>
      <c r="MGD17" s="140" t="s">
        <v>454</v>
      </c>
      <c r="MGE17" s="140" t="s">
        <v>454</v>
      </c>
      <c r="MGF17" s="140" t="s">
        <v>454</v>
      </c>
      <c r="MGG17" s="140" t="s">
        <v>454</v>
      </c>
      <c r="MGH17" s="140" t="s">
        <v>454</v>
      </c>
      <c r="MGI17" s="140" t="s">
        <v>454</v>
      </c>
      <c r="MGJ17" s="140" t="s">
        <v>454</v>
      </c>
      <c r="MGK17" s="140" t="s">
        <v>454</v>
      </c>
      <c r="MGL17" s="140" t="s">
        <v>454</v>
      </c>
      <c r="MGM17" s="140" t="s">
        <v>454</v>
      </c>
      <c r="MGN17" s="140" t="s">
        <v>454</v>
      </c>
      <c r="MGO17" s="140" t="s">
        <v>454</v>
      </c>
      <c r="MGP17" s="140" t="s">
        <v>454</v>
      </c>
      <c r="MGQ17" s="140" t="s">
        <v>454</v>
      </c>
      <c r="MGR17" s="140" t="s">
        <v>454</v>
      </c>
      <c r="MGS17" s="140" t="s">
        <v>454</v>
      </c>
      <c r="MGT17" s="140" t="s">
        <v>454</v>
      </c>
      <c r="MGU17" s="140" t="s">
        <v>454</v>
      </c>
      <c r="MGV17" s="140" t="s">
        <v>454</v>
      </c>
      <c r="MGW17" s="140" t="s">
        <v>454</v>
      </c>
      <c r="MGX17" s="140" t="s">
        <v>454</v>
      </c>
      <c r="MGY17" s="140" t="s">
        <v>454</v>
      </c>
      <c r="MGZ17" s="140" t="s">
        <v>454</v>
      </c>
      <c r="MHA17" s="140" t="s">
        <v>454</v>
      </c>
      <c r="MHB17" s="140" t="s">
        <v>454</v>
      </c>
      <c r="MHC17" s="140" t="s">
        <v>454</v>
      </c>
      <c r="MHD17" s="140" t="s">
        <v>454</v>
      </c>
      <c r="MHE17" s="140" t="s">
        <v>454</v>
      </c>
      <c r="MHF17" s="140" t="s">
        <v>454</v>
      </c>
      <c r="MHG17" s="140" t="s">
        <v>454</v>
      </c>
      <c r="MHH17" s="140" t="s">
        <v>454</v>
      </c>
      <c r="MHI17" s="140" t="s">
        <v>454</v>
      </c>
      <c r="MHJ17" s="140" t="s">
        <v>454</v>
      </c>
      <c r="MHK17" s="140" t="s">
        <v>454</v>
      </c>
      <c r="MHL17" s="140" t="s">
        <v>454</v>
      </c>
      <c r="MHM17" s="140" t="s">
        <v>454</v>
      </c>
      <c r="MHN17" s="140" t="s">
        <v>454</v>
      </c>
      <c r="MHO17" s="140" t="s">
        <v>454</v>
      </c>
      <c r="MHP17" s="140" t="s">
        <v>454</v>
      </c>
      <c r="MHQ17" s="140" t="s">
        <v>454</v>
      </c>
      <c r="MHR17" s="140" t="s">
        <v>454</v>
      </c>
      <c r="MHS17" s="140" t="s">
        <v>454</v>
      </c>
      <c r="MHT17" s="140" t="s">
        <v>454</v>
      </c>
      <c r="MHU17" s="140" t="s">
        <v>454</v>
      </c>
      <c r="MHV17" s="140" t="s">
        <v>454</v>
      </c>
      <c r="MHW17" s="140" t="s">
        <v>454</v>
      </c>
      <c r="MHX17" s="140" t="s">
        <v>454</v>
      </c>
      <c r="MHY17" s="140" t="s">
        <v>454</v>
      </c>
      <c r="MHZ17" s="140" t="s">
        <v>454</v>
      </c>
      <c r="MIA17" s="140" t="s">
        <v>454</v>
      </c>
      <c r="MIB17" s="140" t="s">
        <v>454</v>
      </c>
      <c r="MIC17" s="140" t="s">
        <v>454</v>
      </c>
      <c r="MID17" s="140" t="s">
        <v>454</v>
      </c>
      <c r="MIE17" s="140" t="s">
        <v>454</v>
      </c>
      <c r="MIF17" s="140" t="s">
        <v>454</v>
      </c>
      <c r="MIG17" s="140" t="s">
        <v>454</v>
      </c>
      <c r="MIH17" s="140" t="s">
        <v>454</v>
      </c>
      <c r="MII17" s="140" t="s">
        <v>454</v>
      </c>
      <c r="MIJ17" s="140" t="s">
        <v>454</v>
      </c>
      <c r="MIK17" s="140" t="s">
        <v>454</v>
      </c>
      <c r="MIL17" s="140" t="s">
        <v>454</v>
      </c>
      <c r="MIM17" s="140" t="s">
        <v>454</v>
      </c>
      <c r="MIN17" s="140" t="s">
        <v>454</v>
      </c>
      <c r="MIO17" s="140" t="s">
        <v>454</v>
      </c>
      <c r="MIP17" s="140" t="s">
        <v>454</v>
      </c>
      <c r="MIQ17" s="140" t="s">
        <v>454</v>
      </c>
      <c r="MIR17" s="140" t="s">
        <v>454</v>
      </c>
      <c r="MIS17" s="140" t="s">
        <v>454</v>
      </c>
      <c r="MIT17" s="140" t="s">
        <v>454</v>
      </c>
      <c r="MIU17" s="140" t="s">
        <v>454</v>
      </c>
      <c r="MIV17" s="140" t="s">
        <v>454</v>
      </c>
      <c r="MIW17" s="140" t="s">
        <v>454</v>
      </c>
      <c r="MIX17" s="140" t="s">
        <v>454</v>
      </c>
      <c r="MIY17" s="140" t="s">
        <v>454</v>
      </c>
      <c r="MIZ17" s="140" t="s">
        <v>454</v>
      </c>
      <c r="MJA17" s="140" t="s">
        <v>454</v>
      </c>
      <c r="MJB17" s="140" t="s">
        <v>454</v>
      </c>
      <c r="MJC17" s="140" t="s">
        <v>454</v>
      </c>
      <c r="MJD17" s="140" t="s">
        <v>454</v>
      </c>
      <c r="MJE17" s="140" t="s">
        <v>454</v>
      </c>
      <c r="MJF17" s="140" t="s">
        <v>454</v>
      </c>
      <c r="MJG17" s="140" t="s">
        <v>454</v>
      </c>
      <c r="MJH17" s="140" t="s">
        <v>454</v>
      </c>
      <c r="MJI17" s="140" t="s">
        <v>454</v>
      </c>
      <c r="MJJ17" s="140" t="s">
        <v>454</v>
      </c>
      <c r="MJK17" s="140" t="s">
        <v>454</v>
      </c>
      <c r="MJL17" s="140" t="s">
        <v>454</v>
      </c>
      <c r="MJM17" s="140" t="s">
        <v>454</v>
      </c>
      <c r="MJN17" s="140" t="s">
        <v>454</v>
      </c>
      <c r="MJO17" s="140" t="s">
        <v>454</v>
      </c>
      <c r="MJP17" s="140" t="s">
        <v>454</v>
      </c>
      <c r="MJQ17" s="140" t="s">
        <v>454</v>
      </c>
      <c r="MJR17" s="140" t="s">
        <v>454</v>
      </c>
      <c r="MJS17" s="140" t="s">
        <v>454</v>
      </c>
      <c r="MJT17" s="140" t="s">
        <v>454</v>
      </c>
      <c r="MJU17" s="140" t="s">
        <v>454</v>
      </c>
      <c r="MJV17" s="140" t="s">
        <v>454</v>
      </c>
      <c r="MJW17" s="140" t="s">
        <v>454</v>
      </c>
      <c r="MJX17" s="140" t="s">
        <v>454</v>
      </c>
      <c r="MJY17" s="140" t="s">
        <v>454</v>
      </c>
      <c r="MJZ17" s="140" t="s">
        <v>454</v>
      </c>
      <c r="MKA17" s="140" t="s">
        <v>454</v>
      </c>
      <c r="MKB17" s="140" t="s">
        <v>454</v>
      </c>
      <c r="MKC17" s="140" t="s">
        <v>454</v>
      </c>
      <c r="MKD17" s="140" t="s">
        <v>454</v>
      </c>
      <c r="MKE17" s="140" t="s">
        <v>454</v>
      </c>
      <c r="MKF17" s="140" t="s">
        <v>454</v>
      </c>
      <c r="MKG17" s="140" t="s">
        <v>454</v>
      </c>
      <c r="MKH17" s="140" t="s">
        <v>454</v>
      </c>
      <c r="MKI17" s="140" t="s">
        <v>454</v>
      </c>
      <c r="MKJ17" s="140" t="s">
        <v>454</v>
      </c>
      <c r="MKK17" s="140" t="s">
        <v>454</v>
      </c>
      <c r="MKL17" s="140" t="s">
        <v>454</v>
      </c>
      <c r="MKM17" s="140" t="s">
        <v>454</v>
      </c>
      <c r="MKN17" s="140" t="s">
        <v>454</v>
      </c>
      <c r="MKO17" s="140" t="s">
        <v>454</v>
      </c>
      <c r="MKP17" s="140" t="s">
        <v>454</v>
      </c>
      <c r="MKQ17" s="140" t="s">
        <v>454</v>
      </c>
      <c r="MKR17" s="140" t="s">
        <v>454</v>
      </c>
      <c r="MKS17" s="140" t="s">
        <v>454</v>
      </c>
      <c r="MKT17" s="140" t="s">
        <v>454</v>
      </c>
      <c r="MKU17" s="140" t="s">
        <v>454</v>
      </c>
      <c r="MKV17" s="140" t="s">
        <v>454</v>
      </c>
      <c r="MKW17" s="140" t="s">
        <v>454</v>
      </c>
      <c r="MKX17" s="140" t="s">
        <v>454</v>
      </c>
      <c r="MKY17" s="140" t="s">
        <v>454</v>
      </c>
      <c r="MKZ17" s="140" t="s">
        <v>454</v>
      </c>
      <c r="MLA17" s="140" t="s">
        <v>454</v>
      </c>
      <c r="MLB17" s="140" t="s">
        <v>454</v>
      </c>
      <c r="MLC17" s="140" t="s">
        <v>454</v>
      </c>
      <c r="MLD17" s="140" t="s">
        <v>454</v>
      </c>
      <c r="MLE17" s="140" t="s">
        <v>454</v>
      </c>
      <c r="MLF17" s="140" t="s">
        <v>454</v>
      </c>
      <c r="MLG17" s="140" t="s">
        <v>454</v>
      </c>
      <c r="MLH17" s="140" t="s">
        <v>454</v>
      </c>
      <c r="MLI17" s="140" t="s">
        <v>454</v>
      </c>
      <c r="MLJ17" s="140" t="s">
        <v>454</v>
      </c>
      <c r="MLK17" s="140" t="s">
        <v>454</v>
      </c>
      <c r="MLL17" s="140" t="s">
        <v>454</v>
      </c>
      <c r="MLM17" s="140" t="s">
        <v>454</v>
      </c>
      <c r="MLN17" s="140" t="s">
        <v>454</v>
      </c>
      <c r="MLO17" s="140" t="s">
        <v>454</v>
      </c>
      <c r="MLP17" s="140" t="s">
        <v>454</v>
      </c>
      <c r="MLQ17" s="140" t="s">
        <v>454</v>
      </c>
      <c r="MLR17" s="140" t="s">
        <v>454</v>
      </c>
      <c r="MLS17" s="140" t="s">
        <v>454</v>
      </c>
      <c r="MLT17" s="140" t="s">
        <v>454</v>
      </c>
      <c r="MLU17" s="140" t="s">
        <v>454</v>
      </c>
      <c r="MLV17" s="140" t="s">
        <v>454</v>
      </c>
      <c r="MLW17" s="140" t="s">
        <v>454</v>
      </c>
      <c r="MLX17" s="140" t="s">
        <v>454</v>
      </c>
      <c r="MLY17" s="140" t="s">
        <v>454</v>
      </c>
      <c r="MLZ17" s="140" t="s">
        <v>454</v>
      </c>
      <c r="MMA17" s="140" t="s">
        <v>454</v>
      </c>
      <c r="MMB17" s="140" t="s">
        <v>454</v>
      </c>
      <c r="MMC17" s="140" t="s">
        <v>454</v>
      </c>
      <c r="MMD17" s="140" t="s">
        <v>454</v>
      </c>
      <c r="MME17" s="140" t="s">
        <v>454</v>
      </c>
      <c r="MMF17" s="140" t="s">
        <v>454</v>
      </c>
      <c r="MMG17" s="140" t="s">
        <v>454</v>
      </c>
      <c r="MMH17" s="140" t="s">
        <v>454</v>
      </c>
      <c r="MMI17" s="140" t="s">
        <v>454</v>
      </c>
      <c r="MMJ17" s="140" t="s">
        <v>454</v>
      </c>
      <c r="MMK17" s="140" t="s">
        <v>454</v>
      </c>
      <c r="MML17" s="140" t="s">
        <v>454</v>
      </c>
      <c r="MMM17" s="140" t="s">
        <v>454</v>
      </c>
      <c r="MMN17" s="140" t="s">
        <v>454</v>
      </c>
      <c r="MMO17" s="140" t="s">
        <v>454</v>
      </c>
      <c r="MMP17" s="140" t="s">
        <v>454</v>
      </c>
      <c r="MMQ17" s="140" t="s">
        <v>454</v>
      </c>
      <c r="MMR17" s="140" t="s">
        <v>454</v>
      </c>
      <c r="MMS17" s="140" t="s">
        <v>454</v>
      </c>
      <c r="MMT17" s="140" t="s">
        <v>454</v>
      </c>
      <c r="MMU17" s="140" t="s">
        <v>454</v>
      </c>
      <c r="MMV17" s="140" t="s">
        <v>454</v>
      </c>
      <c r="MMW17" s="140" t="s">
        <v>454</v>
      </c>
      <c r="MMX17" s="140" t="s">
        <v>454</v>
      </c>
      <c r="MMY17" s="140" t="s">
        <v>454</v>
      </c>
      <c r="MMZ17" s="140" t="s">
        <v>454</v>
      </c>
      <c r="MNA17" s="140" t="s">
        <v>454</v>
      </c>
      <c r="MNB17" s="140" t="s">
        <v>454</v>
      </c>
      <c r="MNC17" s="140" t="s">
        <v>454</v>
      </c>
      <c r="MND17" s="140" t="s">
        <v>454</v>
      </c>
      <c r="MNE17" s="140" t="s">
        <v>454</v>
      </c>
      <c r="MNF17" s="140" t="s">
        <v>454</v>
      </c>
      <c r="MNG17" s="140" t="s">
        <v>454</v>
      </c>
      <c r="MNH17" s="140" t="s">
        <v>454</v>
      </c>
      <c r="MNI17" s="140" t="s">
        <v>454</v>
      </c>
      <c r="MNJ17" s="140" t="s">
        <v>454</v>
      </c>
      <c r="MNK17" s="140" t="s">
        <v>454</v>
      </c>
      <c r="MNL17" s="140" t="s">
        <v>454</v>
      </c>
      <c r="MNM17" s="140" t="s">
        <v>454</v>
      </c>
      <c r="MNN17" s="140" t="s">
        <v>454</v>
      </c>
      <c r="MNO17" s="140" t="s">
        <v>454</v>
      </c>
      <c r="MNP17" s="140" t="s">
        <v>454</v>
      </c>
      <c r="MNQ17" s="140" t="s">
        <v>454</v>
      </c>
      <c r="MNR17" s="140" t="s">
        <v>454</v>
      </c>
      <c r="MNS17" s="140" t="s">
        <v>454</v>
      </c>
      <c r="MNT17" s="140" t="s">
        <v>454</v>
      </c>
      <c r="MNU17" s="140" t="s">
        <v>454</v>
      </c>
      <c r="MNV17" s="140" t="s">
        <v>454</v>
      </c>
      <c r="MNW17" s="140" t="s">
        <v>454</v>
      </c>
      <c r="MNX17" s="140" t="s">
        <v>454</v>
      </c>
      <c r="MNY17" s="140" t="s">
        <v>454</v>
      </c>
      <c r="MNZ17" s="140" t="s">
        <v>454</v>
      </c>
      <c r="MOA17" s="140" t="s">
        <v>454</v>
      </c>
      <c r="MOB17" s="140" t="s">
        <v>454</v>
      </c>
      <c r="MOC17" s="140" t="s">
        <v>454</v>
      </c>
      <c r="MOD17" s="140" t="s">
        <v>454</v>
      </c>
      <c r="MOE17" s="140" t="s">
        <v>454</v>
      </c>
      <c r="MOF17" s="140" t="s">
        <v>454</v>
      </c>
      <c r="MOG17" s="140" t="s">
        <v>454</v>
      </c>
      <c r="MOH17" s="140" t="s">
        <v>454</v>
      </c>
      <c r="MOI17" s="140" t="s">
        <v>454</v>
      </c>
      <c r="MOJ17" s="140" t="s">
        <v>454</v>
      </c>
      <c r="MOK17" s="140" t="s">
        <v>454</v>
      </c>
      <c r="MOL17" s="140" t="s">
        <v>454</v>
      </c>
      <c r="MOM17" s="140" t="s">
        <v>454</v>
      </c>
      <c r="MON17" s="140" t="s">
        <v>454</v>
      </c>
      <c r="MOO17" s="140" t="s">
        <v>454</v>
      </c>
      <c r="MOP17" s="140" t="s">
        <v>454</v>
      </c>
      <c r="MOQ17" s="140" t="s">
        <v>454</v>
      </c>
      <c r="MOR17" s="140" t="s">
        <v>454</v>
      </c>
      <c r="MOS17" s="140" t="s">
        <v>454</v>
      </c>
      <c r="MOT17" s="140" t="s">
        <v>454</v>
      </c>
      <c r="MOU17" s="140" t="s">
        <v>454</v>
      </c>
      <c r="MOV17" s="140" t="s">
        <v>454</v>
      </c>
      <c r="MOW17" s="140" t="s">
        <v>454</v>
      </c>
      <c r="MOX17" s="140" t="s">
        <v>454</v>
      </c>
      <c r="MOY17" s="140" t="s">
        <v>454</v>
      </c>
      <c r="MOZ17" s="140" t="s">
        <v>454</v>
      </c>
      <c r="MPA17" s="140" t="s">
        <v>454</v>
      </c>
      <c r="MPB17" s="140" t="s">
        <v>454</v>
      </c>
      <c r="MPC17" s="140" t="s">
        <v>454</v>
      </c>
      <c r="MPD17" s="140" t="s">
        <v>454</v>
      </c>
      <c r="MPE17" s="140" t="s">
        <v>454</v>
      </c>
      <c r="MPF17" s="140" t="s">
        <v>454</v>
      </c>
      <c r="MPG17" s="140" t="s">
        <v>454</v>
      </c>
      <c r="MPH17" s="140" t="s">
        <v>454</v>
      </c>
      <c r="MPI17" s="140" t="s">
        <v>454</v>
      </c>
      <c r="MPJ17" s="140" t="s">
        <v>454</v>
      </c>
      <c r="MPK17" s="140" t="s">
        <v>454</v>
      </c>
      <c r="MPL17" s="140" t="s">
        <v>454</v>
      </c>
      <c r="MPM17" s="140" t="s">
        <v>454</v>
      </c>
      <c r="MPN17" s="140" t="s">
        <v>454</v>
      </c>
      <c r="MPO17" s="140" t="s">
        <v>454</v>
      </c>
      <c r="MPP17" s="140" t="s">
        <v>454</v>
      </c>
      <c r="MPQ17" s="140" t="s">
        <v>454</v>
      </c>
      <c r="MPR17" s="140" t="s">
        <v>454</v>
      </c>
      <c r="MPS17" s="140" t="s">
        <v>454</v>
      </c>
      <c r="MPT17" s="140" t="s">
        <v>454</v>
      </c>
      <c r="MPU17" s="140" t="s">
        <v>454</v>
      </c>
      <c r="MPV17" s="140" t="s">
        <v>454</v>
      </c>
      <c r="MPW17" s="140" t="s">
        <v>454</v>
      </c>
      <c r="MPX17" s="140" t="s">
        <v>454</v>
      </c>
      <c r="MPY17" s="140" t="s">
        <v>454</v>
      </c>
      <c r="MPZ17" s="140" t="s">
        <v>454</v>
      </c>
      <c r="MQA17" s="140" t="s">
        <v>454</v>
      </c>
      <c r="MQB17" s="140" t="s">
        <v>454</v>
      </c>
      <c r="MQC17" s="140" t="s">
        <v>454</v>
      </c>
      <c r="MQD17" s="140" t="s">
        <v>454</v>
      </c>
      <c r="MQE17" s="140" t="s">
        <v>454</v>
      </c>
      <c r="MQF17" s="140" t="s">
        <v>454</v>
      </c>
      <c r="MQG17" s="140" t="s">
        <v>454</v>
      </c>
      <c r="MQH17" s="140" t="s">
        <v>454</v>
      </c>
      <c r="MQI17" s="140" t="s">
        <v>454</v>
      </c>
      <c r="MQJ17" s="140" t="s">
        <v>454</v>
      </c>
      <c r="MQK17" s="140" t="s">
        <v>454</v>
      </c>
      <c r="MQL17" s="140" t="s">
        <v>454</v>
      </c>
      <c r="MQM17" s="140" t="s">
        <v>454</v>
      </c>
      <c r="MQN17" s="140" t="s">
        <v>454</v>
      </c>
      <c r="MQO17" s="140" t="s">
        <v>454</v>
      </c>
      <c r="MQP17" s="140" t="s">
        <v>454</v>
      </c>
      <c r="MQQ17" s="140" t="s">
        <v>454</v>
      </c>
      <c r="MQR17" s="140" t="s">
        <v>454</v>
      </c>
      <c r="MQS17" s="140" t="s">
        <v>454</v>
      </c>
      <c r="MQT17" s="140" t="s">
        <v>454</v>
      </c>
      <c r="MQU17" s="140" t="s">
        <v>454</v>
      </c>
      <c r="MQV17" s="140" t="s">
        <v>454</v>
      </c>
      <c r="MQW17" s="140" t="s">
        <v>454</v>
      </c>
      <c r="MQX17" s="140" t="s">
        <v>454</v>
      </c>
      <c r="MQY17" s="140" t="s">
        <v>454</v>
      </c>
      <c r="MQZ17" s="140" t="s">
        <v>454</v>
      </c>
      <c r="MRA17" s="140" t="s">
        <v>454</v>
      </c>
      <c r="MRB17" s="140" t="s">
        <v>454</v>
      </c>
      <c r="MRC17" s="140" t="s">
        <v>454</v>
      </c>
      <c r="MRD17" s="140" t="s">
        <v>454</v>
      </c>
      <c r="MRE17" s="140" t="s">
        <v>454</v>
      </c>
      <c r="MRF17" s="140" t="s">
        <v>454</v>
      </c>
      <c r="MRG17" s="140" t="s">
        <v>454</v>
      </c>
      <c r="MRH17" s="140" t="s">
        <v>454</v>
      </c>
      <c r="MRI17" s="140" t="s">
        <v>454</v>
      </c>
      <c r="MRJ17" s="140" t="s">
        <v>454</v>
      </c>
      <c r="MRK17" s="140" t="s">
        <v>454</v>
      </c>
      <c r="MRL17" s="140" t="s">
        <v>454</v>
      </c>
      <c r="MRM17" s="140" t="s">
        <v>454</v>
      </c>
      <c r="MRN17" s="140" t="s">
        <v>454</v>
      </c>
      <c r="MRO17" s="140" t="s">
        <v>454</v>
      </c>
      <c r="MRP17" s="140" t="s">
        <v>454</v>
      </c>
      <c r="MRQ17" s="140" t="s">
        <v>454</v>
      </c>
      <c r="MRR17" s="140" t="s">
        <v>454</v>
      </c>
      <c r="MRS17" s="140" t="s">
        <v>454</v>
      </c>
      <c r="MRT17" s="140" t="s">
        <v>454</v>
      </c>
      <c r="MRU17" s="140" t="s">
        <v>454</v>
      </c>
      <c r="MRV17" s="140" t="s">
        <v>454</v>
      </c>
      <c r="MRW17" s="140" t="s">
        <v>454</v>
      </c>
      <c r="MRX17" s="140" t="s">
        <v>454</v>
      </c>
      <c r="MRY17" s="140" t="s">
        <v>454</v>
      </c>
      <c r="MRZ17" s="140" t="s">
        <v>454</v>
      </c>
      <c r="MSA17" s="140" t="s">
        <v>454</v>
      </c>
      <c r="MSB17" s="140" t="s">
        <v>454</v>
      </c>
      <c r="MSC17" s="140" t="s">
        <v>454</v>
      </c>
      <c r="MSD17" s="140" t="s">
        <v>454</v>
      </c>
      <c r="MSE17" s="140" t="s">
        <v>454</v>
      </c>
      <c r="MSF17" s="140" t="s">
        <v>454</v>
      </c>
      <c r="MSG17" s="140" t="s">
        <v>454</v>
      </c>
      <c r="MSH17" s="140" t="s">
        <v>454</v>
      </c>
      <c r="MSI17" s="140" t="s">
        <v>454</v>
      </c>
      <c r="MSJ17" s="140" t="s">
        <v>454</v>
      </c>
      <c r="MSK17" s="140" t="s">
        <v>454</v>
      </c>
      <c r="MSL17" s="140" t="s">
        <v>454</v>
      </c>
      <c r="MSM17" s="140" t="s">
        <v>454</v>
      </c>
      <c r="MSN17" s="140" t="s">
        <v>454</v>
      </c>
      <c r="MSO17" s="140" t="s">
        <v>454</v>
      </c>
      <c r="MSP17" s="140" t="s">
        <v>454</v>
      </c>
      <c r="MSQ17" s="140" t="s">
        <v>454</v>
      </c>
      <c r="MSR17" s="140" t="s">
        <v>454</v>
      </c>
      <c r="MSS17" s="140" t="s">
        <v>454</v>
      </c>
      <c r="MST17" s="140" t="s">
        <v>454</v>
      </c>
      <c r="MSU17" s="140" t="s">
        <v>454</v>
      </c>
      <c r="MSV17" s="140" t="s">
        <v>454</v>
      </c>
      <c r="MSW17" s="140" t="s">
        <v>454</v>
      </c>
      <c r="MSX17" s="140" t="s">
        <v>454</v>
      </c>
      <c r="MSY17" s="140" t="s">
        <v>454</v>
      </c>
      <c r="MSZ17" s="140" t="s">
        <v>454</v>
      </c>
      <c r="MTA17" s="140" t="s">
        <v>454</v>
      </c>
      <c r="MTB17" s="140" t="s">
        <v>454</v>
      </c>
      <c r="MTC17" s="140" t="s">
        <v>454</v>
      </c>
      <c r="MTD17" s="140" t="s">
        <v>454</v>
      </c>
      <c r="MTE17" s="140" t="s">
        <v>454</v>
      </c>
      <c r="MTF17" s="140" t="s">
        <v>454</v>
      </c>
      <c r="MTG17" s="140" t="s">
        <v>454</v>
      </c>
      <c r="MTH17" s="140" t="s">
        <v>454</v>
      </c>
      <c r="MTI17" s="140" t="s">
        <v>454</v>
      </c>
      <c r="MTJ17" s="140" t="s">
        <v>454</v>
      </c>
      <c r="MTK17" s="140" t="s">
        <v>454</v>
      </c>
      <c r="MTL17" s="140" t="s">
        <v>454</v>
      </c>
      <c r="MTM17" s="140" t="s">
        <v>454</v>
      </c>
      <c r="MTN17" s="140" t="s">
        <v>454</v>
      </c>
      <c r="MTO17" s="140" t="s">
        <v>454</v>
      </c>
      <c r="MTP17" s="140" t="s">
        <v>454</v>
      </c>
      <c r="MTQ17" s="140" t="s">
        <v>454</v>
      </c>
      <c r="MTR17" s="140" t="s">
        <v>454</v>
      </c>
      <c r="MTS17" s="140" t="s">
        <v>454</v>
      </c>
      <c r="MTT17" s="140" t="s">
        <v>454</v>
      </c>
      <c r="MTU17" s="140" t="s">
        <v>454</v>
      </c>
      <c r="MTV17" s="140" t="s">
        <v>454</v>
      </c>
      <c r="MTW17" s="140" t="s">
        <v>454</v>
      </c>
      <c r="MTX17" s="140" t="s">
        <v>454</v>
      </c>
      <c r="MTY17" s="140" t="s">
        <v>454</v>
      </c>
      <c r="MTZ17" s="140" t="s">
        <v>454</v>
      </c>
      <c r="MUA17" s="140" t="s">
        <v>454</v>
      </c>
      <c r="MUB17" s="140" t="s">
        <v>454</v>
      </c>
      <c r="MUC17" s="140" t="s">
        <v>454</v>
      </c>
      <c r="MUD17" s="140" t="s">
        <v>454</v>
      </c>
      <c r="MUE17" s="140" t="s">
        <v>454</v>
      </c>
      <c r="MUF17" s="140" t="s">
        <v>454</v>
      </c>
      <c r="MUG17" s="140" t="s">
        <v>454</v>
      </c>
      <c r="MUH17" s="140" t="s">
        <v>454</v>
      </c>
      <c r="MUI17" s="140" t="s">
        <v>454</v>
      </c>
      <c r="MUJ17" s="140" t="s">
        <v>454</v>
      </c>
      <c r="MUK17" s="140" t="s">
        <v>454</v>
      </c>
      <c r="MUL17" s="140" t="s">
        <v>454</v>
      </c>
      <c r="MUM17" s="140" t="s">
        <v>454</v>
      </c>
      <c r="MUN17" s="140" t="s">
        <v>454</v>
      </c>
      <c r="MUO17" s="140" t="s">
        <v>454</v>
      </c>
      <c r="MUP17" s="140" t="s">
        <v>454</v>
      </c>
      <c r="MUQ17" s="140" t="s">
        <v>454</v>
      </c>
      <c r="MUR17" s="140" t="s">
        <v>454</v>
      </c>
      <c r="MUS17" s="140" t="s">
        <v>454</v>
      </c>
      <c r="MUT17" s="140" t="s">
        <v>454</v>
      </c>
      <c r="MUU17" s="140" t="s">
        <v>454</v>
      </c>
      <c r="MUV17" s="140" t="s">
        <v>454</v>
      </c>
      <c r="MUW17" s="140" t="s">
        <v>454</v>
      </c>
      <c r="MUX17" s="140" t="s">
        <v>454</v>
      </c>
      <c r="MUY17" s="140" t="s">
        <v>454</v>
      </c>
      <c r="MUZ17" s="140" t="s">
        <v>454</v>
      </c>
      <c r="MVA17" s="140" t="s">
        <v>454</v>
      </c>
      <c r="MVB17" s="140" t="s">
        <v>454</v>
      </c>
      <c r="MVC17" s="140" t="s">
        <v>454</v>
      </c>
      <c r="MVD17" s="140" t="s">
        <v>454</v>
      </c>
      <c r="MVE17" s="140" t="s">
        <v>454</v>
      </c>
      <c r="MVF17" s="140" t="s">
        <v>454</v>
      </c>
      <c r="MVG17" s="140" t="s">
        <v>454</v>
      </c>
      <c r="MVH17" s="140" t="s">
        <v>454</v>
      </c>
      <c r="MVI17" s="140" t="s">
        <v>454</v>
      </c>
      <c r="MVJ17" s="140" t="s">
        <v>454</v>
      </c>
      <c r="MVK17" s="140" t="s">
        <v>454</v>
      </c>
      <c r="MVL17" s="140" t="s">
        <v>454</v>
      </c>
      <c r="MVM17" s="140" t="s">
        <v>454</v>
      </c>
      <c r="MVN17" s="140" t="s">
        <v>454</v>
      </c>
      <c r="MVO17" s="140" t="s">
        <v>454</v>
      </c>
      <c r="MVP17" s="140" t="s">
        <v>454</v>
      </c>
      <c r="MVQ17" s="140" t="s">
        <v>454</v>
      </c>
      <c r="MVR17" s="140" t="s">
        <v>454</v>
      </c>
      <c r="MVS17" s="140" t="s">
        <v>454</v>
      </c>
      <c r="MVT17" s="140" t="s">
        <v>454</v>
      </c>
      <c r="MVU17" s="140" t="s">
        <v>454</v>
      </c>
      <c r="MVV17" s="140" t="s">
        <v>454</v>
      </c>
      <c r="MVW17" s="140" t="s">
        <v>454</v>
      </c>
      <c r="MVX17" s="140" t="s">
        <v>454</v>
      </c>
      <c r="MVY17" s="140" t="s">
        <v>454</v>
      </c>
      <c r="MVZ17" s="140" t="s">
        <v>454</v>
      </c>
      <c r="MWA17" s="140" t="s">
        <v>454</v>
      </c>
      <c r="MWB17" s="140" t="s">
        <v>454</v>
      </c>
      <c r="MWC17" s="140" t="s">
        <v>454</v>
      </c>
      <c r="MWD17" s="140" t="s">
        <v>454</v>
      </c>
      <c r="MWE17" s="140" t="s">
        <v>454</v>
      </c>
      <c r="MWF17" s="140" t="s">
        <v>454</v>
      </c>
      <c r="MWG17" s="140" t="s">
        <v>454</v>
      </c>
      <c r="MWH17" s="140" t="s">
        <v>454</v>
      </c>
      <c r="MWI17" s="140" t="s">
        <v>454</v>
      </c>
      <c r="MWJ17" s="140" t="s">
        <v>454</v>
      </c>
      <c r="MWK17" s="140" t="s">
        <v>454</v>
      </c>
      <c r="MWL17" s="140" t="s">
        <v>454</v>
      </c>
      <c r="MWM17" s="140" t="s">
        <v>454</v>
      </c>
      <c r="MWN17" s="140" t="s">
        <v>454</v>
      </c>
      <c r="MWO17" s="140" t="s">
        <v>454</v>
      </c>
      <c r="MWP17" s="140" t="s">
        <v>454</v>
      </c>
      <c r="MWQ17" s="140" t="s">
        <v>454</v>
      </c>
      <c r="MWR17" s="140" t="s">
        <v>454</v>
      </c>
      <c r="MWS17" s="140" t="s">
        <v>454</v>
      </c>
      <c r="MWT17" s="140" t="s">
        <v>454</v>
      </c>
      <c r="MWU17" s="140" t="s">
        <v>454</v>
      </c>
      <c r="MWV17" s="140" t="s">
        <v>454</v>
      </c>
      <c r="MWW17" s="140" t="s">
        <v>454</v>
      </c>
      <c r="MWX17" s="140" t="s">
        <v>454</v>
      </c>
      <c r="MWY17" s="140" t="s">
        <v>454</v>
      </c>
      <c r="MWZ17" s="140" t="s">
        <v>454</v>
      </c>
      <c r="MXA17" s="140" t="s">
        <v>454</v>
      </c>
      <c r="MXB17" s="140" t="s">
        <v>454</v>
      </c>
      <c r="MXC17" s="140" t="s">
        <v>454</v>
      </c>
      <c r="MXD17" s="140" t="s">
        <v>454</v>
      </c>
      <c r="MXE17" s="140" t="s">
        <v>454</v>
      </c>
      <c r="MXF17" s="140" t="s">
        <v>454</v>
      </c>
      <c r="MXG17" s="140" t="s">
        <v>454</v>
      </c>
      <c r="MXH17" s="140" t="s">
        <v>454</v>
      </c>
      <c r="MXI17" s="140" t="s">
        <v>454</v>
      </c>
      <c r="MXJ17" s="140" t="s">
        <v>454</v>
      </c>
      <c r="MXK17" s="140" t="s">
        <v>454</v>
      </c>
      <c r="MXL17" s="140" t="s">
        <v>454</v>
      </c>
      <c r="MXM17" s="140" t="s">
        <v>454</v>
      </c>
      <c r="MXN17" s="140" t="s">
        <v>454</v>
      </c>
      <c r="MXO17" s="140" t="s">
        <v>454</v>
      </c>
      <c r="MXP17" s="140" t="s">
        <v>454</v>
      </c>
      <c r="MXQ17" s="140" t="s">
        <v>454</v>
      </c>
      <c r="MXR17" s="140" t="s">
        <v>454</v>
      </c>
      <c r="MXS17" s="140" t="s">
        <v>454</v>
      </c>
      <c r="MXT17" s="140" t="s">
        <v>454</v>
      </c>
      <c r="MXU17" s="140" t="s">
        <v>454</v>
      </c>
      <c r="MXV17" s="140" t="s">
        <v>454</v>
      </c>
      <c r="MXW17" s="140" t="s">
        <v>454</v>
      </c>
      <c r="MXX17" s="140" t="s">
        <v>454</v>
      </c>
      <c r="MXY17" s="140" t="s">
        <v>454</v>
      </c>
      <c r="MXZ17" s="140" t="s">
        <v>454</v>
      </c>
      <c r="MYA17" s="140" t="s">
        <v>454</v>
      </c>
      <c r="MYB17" s="140" t="s">
        <v>454</v>
      </c>
      <c r="MYC17" s="140" t="s">
        <v>454</v>
      </c>
      <c r="MYD17" s="140" t="s">
        <v>454</v>
      </c>
      <c r="MYE17" s="140" t="s">
        <v>454</v>
      </c>
      <c r="MYF17" s="140" t="s">
        <v>454</v>
      </c>
      <c r="MYG17" s="140" t="s">
        <v>454</v>
      </c>
      <c r="MYH17" s="140" t="s">
        <v>454</v>
      </c>
      <c r="MYI17" s="140" t="s">
        <v>454</v>
      </c>
      <c r="MYJ17" s="140" t="s">
        <v>454</v>
      </c>
      <c r="MYK17" s="140" t="s">
        <v>454</v>
      </c>
      <c r="MYL17" s="140" t="s">
        <v>454</v>
      </c>
      <c r="MYM17" s="140" t="s">
        <v>454</v>
      </c>
      <c r="MYN17" s="140" t="s">
        <v>454</v>
      </c>
      <c r="MYO17" s="140" t="s">
        <v>454</v>
      </c>
      <c r="MYP17" s="140" t="s">
        <v>454</v>
      </c>
      <c r="MYQ17" s="140" t="s">
        <v>454</v>
      </c>
      <c r="MYR17" s="140" t="s">
        <v>454</v>
      </c>
      <c r="MYS17" s="140" t="s">
        <v>454</v>
      </c>
      <c r="MYT17" s="140" t="s">
        <v>454</v>
      </c>
      <c r="MYU17" s="140" t="s">
        <v>454</v>
      </c>
      <c r="MYV17" s="140" t="s">
        <v>454</v>
      </c>
      <c r="MYW17" s="140" t="s">
        <v>454</v>
      </c>
      <c r="MYX17" s="140" t="s">
        <v>454</v>
      </c>
      <c r="MYY17" s="140" t="s">
        <v>454</v>
      </c>
      <c r="MYZ17" s="140" t="s">
        <v>454</v>
      </c>
      <c r="MZA17" s="140" t="s">
        <v>454</v>
      </c>
      <c r="MZB17" s="140" t="s">
        <v>454</v>
      </c>
      <c r="MZC17" s="140" t="s">
        <v>454</v>
      </c>
      <c r="MZD17" s="140" t="s">
        <v>454</v>
      </c>
      <c r="MZE17" s="140" t="s">
        <v>454</v>
      </c>
      <c r="MZF17" s="140" t="s">
        <v>454</v>
      </c>
      <c r="MZG17" s="140" t="s">
        <v>454</v>
      </c>
      <c r="MZH17" s="140" t="s">
        <v>454</v>
      </c>
      <c r="MZI17" s="140" t="s">
        <v>454</v>
      </c>
      <c r="MZJ17" s="140" t="s">
        <v>454</v>
      </c>
      <c r="MZK17" s="140" t="s">
        <v>454</v>
      </c>
      <c r="MZL17" s="140" t="s">
        <v>454</v>
      </c>
      <c r="MZM17" s="140" t="s">
        <v>454</v>
      </c>
      <c r="MZN17" s="140" t="s">
        <v>454</v>
      </c>
      <c r="MZO17" s="140" t="s">
        <v>454</v>
      </c>
      <c r="MZP17" s="140" t="s">
        <v>454</v>
      </c>
      <c r="MZQ17" s="140" t="s">
        <v>454</v>
      </c>
      <c r="MZR17" s="140" t="s">
        <v>454</v>
      </c>
      <c r="MZS17" s="140" t="s">
        <v>454</v>
      </c>
      <c r="MZT17" s="140" t="s">
        <v>454</v>
      </c>
      <c r="MZU17" s="140" t="s">
        <v>454</v>
      </c>
      <c r="MZV17" s="140" t="s">
        <v>454</v>
      </c>
      <c r="MZW17" s="140" t="s">
        <v>454</v>
      </c>
      <c r="MZX17" s="140" t="s">
        <v>454</v>
      </c>
      <c r="MZY17" s="140" t="s">
        <v>454</v>
      </c>
      <c r="MZZ17" s="140" t="s">
        <v>454</v>
      </c>
      <c r="NAA17" s="140" t="s">
        <v>454</v>
      </c>
      <c r="NAB17" s="140" t="s">
        <v>454</v>
      </c>
      <c r="NAC17" s="140" t="s">
        <v>454</v>
      </c>
      <c r="NAD17" s="140" t="s">
        <v>454</v>
      </c>
      <c r="NAE17" s="140" t="s">
        <v>454</v>
      </c>
      <c r="NAF17" s="140" t="s">
        <v>454</v>
      </c>
      <c r="NAG17" s="140" t="s">
        <v>454</v>
      </c>
      <c r="NAH17" s="140" t="s">
        <v>454</v>
      </c>
      <c r="NAI17" s="140" t="s">
        <v>454</v>
      </c>
      <c r="NAJ17" s="140" t="s">
        <v>454</v>
      </c>
      <c r="NAK17" s="140" t="s">
        <v>454</v>
      </c>
      <c r="NAL17" s="140" t="s">
        <v>454</v>
      </c>
      <c r="NAM17" s="140" t="s">
        <v>454</v>
      </c>
      <c r="NAN17" s="140" t="s">
        <v>454</v>
      </c>
      <c r="NAO17" s="140" t="s">
        <v>454</v>
      </c>
      <c r="NAP17" s="140" t="s">
        <v>454</v>
      </c>
      <c r="NAQ17" s="140" t="s">
        <v>454</v>
      </c>
      <c r="NAR17" s="140" t="s">
        <v>454</v>
      </c>
      <c r="NAS17" s="140" t="s">
        <v>454</v>
      </c>
      <c r="NAT17" s="140" t="s">
        <v>454</v>
      </c>
      <c r="NAU17" s="140" t="s">
        <v>454</v>
      </c>
      <c r="NAV17" s="140" t="s">
        <v>454</v>
      </c>
      <c r="NAW17" s="140" t="s">
        <v>454</v>
      </c>
      <c r="NAX17" s="140" t="s">
        <v>454</v>
      </c>
      <c r="NAY17" s="140" t="s">
        <v>454</v>
      </c>
      <c r="NAZ17" s="140" t="s">
        <v>454</v>
      </c>
      <c r="NBA17" s="140" t="s">
        <v>454</v>
      </c>
      <c r="NBB17" s="140" t="s">
        <v>454</v>
      </c>
      <c r="NBC17" s="140" t="s">
        <v>454</v>
      </c>
      <c r="NBD17" s="140" t="s">
        <v>454</v>
      </c>
      <c r="NBE17" s="140" t="s">
        <v>454</v>
      </c>
      <c r="NBF17" s="140" t="s">
        <v>454</v>
      </c>
      <c r="NBG17" s="140" t="s">
        <v>454</v>
      </c>
      <c r="NBH17" s="140" t="s">
        <v>454</v>
      </c>
      <c r="NBI17" s="140" t="s">
        <v>454</v>
      </c>
      <c r="NBJ17" s="140" t="s">
        <v>454</v>
      </c>
      <c r="NBK17" s="140" t="s">
        <v>454</v>
      </c>
      <c r="NBL17" s="140" t="s">
        <v>454</v>
      </c>
      <c r="NBM17" s="140" t="s">
        <v>454</v>
      </c>
      <c r="NBN17" s="140" t="s">
        <v>454</v>
      </c>
      <c r="NBO17" s="140" t="s">
        <v>454</v>
      </c>
      <c r="NBP17" s="140" t="s">
        <v>454</v>
      </c>
      <c r="NBQ17" s="140" t="s">
        <v>454</v>
      </c>
      <c r="NBR17" s="140" t="s">
        <v>454</v>
      </c>
      <c r="NBS17" s="140" t="s">
        <v>454</v>
      </c>
      <c r="NBT17" s="140" t="s">
        <v>454</v>
      </c>
      <c r="NBU17" s="140" t="s">
        <v>454</v>
      </c>
      <c r="NBV17" s="140" t="s">
        <v>454</v>
      </c>
      <c r="NBW17" s="140" t="s">
        <v>454</v>
      </c>
      <c r="NBX17" s="140" t="s">
        <v>454</v>
      </c>
      <c r="NBY17" s="140" t="s">
        <v>454</v>
      </c>
      <c r="NBZ17" s="140" t="s">
        <v>454</v>
      </c>
      <c r="NCA17" s="140" t="s">
        <v>454</v>
      </c>
      <c r="NCB17" s="140" t="s">
        <v>454</v>
      </c>
      <c r="NCC17" s="140" t="s">
        <v>454</v>
      </c>
      <c r="NCD17" s="140" t="s">
        <v>454</v>
      </c>
      <c r="NCE17" s="140" t="s">
        <v>454</v>
      </c>
      <c r="NCF17" s="140" t="s">
        <v>454</v>
      </c>
      <c r="NCG17" s="140" t="s">
        <v>454</v>
      </c>
      <c r="NCH17" s="140" t="s">
        <v>454</v>
      </c>
      <c r="NCI17" s="140" t="s">
        <v>454</v>
      </c>
      <c r="NCJ17" s="140" t="s">
        <v>454</v>
      </c>
      <c r="NCK17" s="140" t="s">
        <v>454</v>
      </c>
      <c r="NCL17" s="140" t="s">
        <v>454</v>
      </c>
      <c r="NCM17" s="140" t="s">
        <v>454</v>
      </c>
      <c r="NCN17" s="140" t="s">
        <v>454</v>
      </c>
      <c r="NCO17" s="140" t="s">
        <v>454</v>
      </c>
      <c r="NCP17" s="140" t="s">
        <v>454</v>
      </c>
      <c r="NCQ17" s="140" t="s">
        <v>454</v>
      </c>
      <c r="NCR17" s="140" t="s">
        <v>454</v>
      </c>
      <c r="NCS17" s="140" t="s">
        <v>454</v>
      </c>
      <c r="NCT17" s="140" t="s">
        <v>454</v>
      </c>
      <c r="NCU17" s="140" t="s">
        <v>454</v>
      </c>
      <c r="NCV17" s="140" t="s">
        <v>454</v>
      </c>
      <c r="NCW17" s="140" t="s">
        <v>454</v>
      </c>
      <c r="NCX17" s="140" t="s">
        <v>454</v>
      </c>
      <c r="NCY17" s="140" t="s">
        <v>454</v>
      </c>
      <c r="NCZ17" s="140" t="s">
        <v>454</v>
      </c>
      <c r="NDA17" s="140" t="s">
        <v>454</v>
      </c>
      <c r="NDB17" s="140" t="s">
        <v>454</v>
      </c>
      <c r="NDC17" s="140" t="s">
        <v>454</v>
      </c>
      <c r="NDD17" s="140" t="s">
        <v>454</v>
      </c>
      <c r="NDE17" s="140" t="s">
        <v>454</v>
      </c>
      <c r="NDF17" s="140" t="s">
        <v>454</v>
      </c>
      <c r="NDG17" s="140" t="s">
        <v>454</v>
      </c>
      <c r="NDH17" s="140" t="s">
        <v>454</v>
      </c>
      <c r="NDI17" s="140" t="s">
        <v>454</v>
      </c>
      <c r="NDJ17" s="140" t="s">
        <v>454</v>
      </c>
      <c r="NDK17" s="140" t="s">
        <v>454</v>
      </c>
      <c r="NDL17" s="140" t="s">
        <v>454</v>
      </c>
      <c r="NDM17" s="140" t="s">
        <v>454</v>
      </c>
      <c r="NDN17" s="140" t="s">
        <v>454</v>
      </c>
      <c r="NDO17" s="140" t="s">
        <v>454</v>
      </c>
      <c r="NDP17" s="140" t="s">
        <v>454</v>
      </c>
      <c r="NDQ17" s="140" t="s">
        <v>454</v>
      </c>
      <c r="NDR17" s="140" t="s">
        <v>454</v>
      </c>
      <c r="NDS17" s="140" t="s">
        <v>454</v>
      </c>
      <c r="NDT17" s="140" t="s">
        <v>454</v>
      </c>
      <c r="NDU17" s="140" t="s">
        <v>454</v>
      </c>
      <c r="NDV17" s="140" t="s">
        <v>454</v>
      </c>
      <c r="NDW17" s="140" t="s">
        <v>454</v>
      </c>
      <c r="NDX17" s="140" t="s">
        <v>454</v>
      </c>
      <c r="NDY17" s="140" t="s">
        <v>454</v>
      </c>
      <c r="NDZ17" s="140" t="s">
        <v>454</v>
      </c>
      <c r="NEA17" s="140" t="s">
        <v>454</v>
      </c>
      <c r="NEB17" s="140" t="s">
        <v>454</v>
      </c>
      <c r="NEC17" s="140" t="s">
        <v>454</v>
      </c>
      <c r="NED17" s="140" t="s">
        <v>454</v>
      </c>
      <c r="NEE17" s="140" t="s">
        <v>454</v>
      </c>
      <c r="NEF17" s="140" t="s">
        <v>454</v>
      </c>
      <c r="NEG17" s="140" t="s">
        <v>454</v>
      </c>
      <c r="NEH17" s="140" t="s">
        <v>454</v>
      </c>
      <c r="NEI17" s="140" t="s">
        <v>454</v>
      </c>
      <c r="NEJ17" s="140" t="s">
        <v>454</v>
      </c>
      <c r="NEK17" s="140" t="s">
        <v>454</v>
      </c>
      <c r="NEL17" s="140" t="s">
        <v>454</v>
      </c>
      <c r="NEM17" s="140" t="s">
        <v>454</v>
      </c>
      <c r="NEN17" s="140" t="s">
        <v>454</v>
      </c>
      <c r="NEO17" s="140" t="s">
        <v>454</v>
      </c>
      <c r="NEP17" s="140" t="s">
        <v>454</v>
      </c>
      <c r="NEQ17" s="140" t="s">
        <v>454</v>
      </c>
      <c r="NER17" s="140" t="s">
        <v>454</v>
      </c>
      <c r="NES17" s="140" t="s">
        <v>454</v>
      </c>
      <c r="NET17" s="140" t="s">
        <v>454</v>
      </c>
      <c r="NEU17" s="140" t="s">
        <v>454</v>
      </c>
      <c r="NEV17" s="140" t="s">
        <v>454</v>
      </c>
      <c r="NEW17" s="140" t="s">
        <v>454</v>
      </c>
      <c r="NEX17" s="140" t="s">
        <v>454</v>
      </c>
      <c r="NEY17" s="140" t="s">
        <v>454</v>
      </c>
      <c r="NEZ17" s="140" t="s">
        <v>454</v>
      </c>
      <c r="NFA17" s="140" t="s">
        <v>454</v>
      </c>
      <c r="NFB17" s="140" t="s">
        <v>454</v>
      </c>
      <c r="NFC17" s="140" t="s">
        <v>454</v>
      </c>
      <c r="NFD17" s="140" t="s">
        <v>454</v>
      </c>
      <c r="NFE17" s="140" t="s">
        <v>454</v>
      </c>
      <c r="NFF17" s="140" t="s">
        <v>454</v>
      </c>
      <c r="NFG17" s="140" t="s">
        <v>454</v>
      </c>
      <c r="NFH17" s="140" t="s">
        <v>454</v>
      </c>
      <c r="NFI17" s="140" t="s">
        <v>454</v>
      </c>
      <c r="NFJ17" s="140" t="s">
        <v>454</v>
      </c>
      <c r="NFK17" s="140" t="s">
        <v>454</v>
      </c>
      <c r="NFL17" s="140" t="s">
        <v>454</v>
      </c>
      <c r="NFM17" s="140" t="s">
        <v>454</v>
      </c>
      <c r="NFN17" s="140" t="s">
        <v>454</v>
      </c>
      <c r="NFO17" s="140" t="s">
        <v>454</v>
      </c>
      <c r="NFP17" s="140" t="s">
        <v>454</v>
      </c>
      <c r="NFQ17" s="140" t="s">
        <v>454</v>
      </c>
      <c r="NFR17" s="140" t="s">
        <v>454</v>
      </c>
      <c r="NFS17" s="140" t="s">
        <v>454</v>
      </c>
      <c r="NFT17" s="140" t="s">
        <v>454</v>
      </c>
      <c r="NFU17" s="140" t="s">
        <v>454</v>
      </c>
      <c r="NFV17" s="140" t="s">
        <v>454</v>
      </c>
      <c r="NFW17" s="140" t="s">
        <v>454</v>
      </c>
      <c r="NFX17" s="140" t="s">
        <v>454</v>
      </c>
      <c r="NFY17" s="140" t="s">
        <v>454</v>
      </c>
      <c r="NFZ17" s="140" t="s">
        <v>454</v>
      </c>
      <c r="NGA17" s="140" t="s">
        <v>454</v>
      </c>
      <c r="NGB17" s="140" t="s">
        <v>454</v>
      </c>
      <c r="NGC17" s="140" t="s">
        <v>454</v>
      </c>
      <c r="NGD17" s="140" t="s">
        <v>454</v>
      </c>
      <c r="NGE17" s="140" t="s">
        <v>454</v>
      </c>
      <c r="NGF17" s="140" t="s">
        <v>454</v>
      </c>
      <c r="NGG17" s="140" t="s">
        <v>454</v>
      </c>
      <c r="NGH17" s="140" t="s">
        <v>454</v>
      </c>
      <c r="NGI17" s="140" t="s">
        <v>454</v>
      </c>
      <c r="NGJ17" s="140" t="s">
        <v>454</v>
      </c>
      <c r="NGK17" s="140" t="s">
        <v>454</v>
      </c>
      <c r="NGL17" s="140" t="s">
        <v>454</v>
      </c>
      <c r="NGM17" s="140" t="s">
        <v>454</v>
      </c>
      <c r="NGN17" s="140" t="s">
        <v>454</v>
      </c>
      <c r="NGO17" s="140" t="s">
        <v>454</v>
      </c>
      <c r="NGP17" s="140" t="s">
        <v>454</v>
      </c>
      <c r="NGQ17" s="140" t="s">
        <v>454</v>
      </c>
      <c r="NGR17" s="140" t="s">
        <v>454</v>
      </c>
      <c r="NGS17" s="140" t="s">
        <v>454</v>
      </c>
      <c r="NGT17" s="140" t="s">
        <v>454</v>
      </c>
      <c r="NGU17" s="140" t="s">
        <v>454</v>
      </c>
      <c r="NGV17" s="140" t="s">
        <v>454</v>
      </c>
      <c r="NGW17" s="140" t="s">
        <v>454</v>
      </c>
      <c r="NGX17" s="140" t="s">
        <v>454</v>
      </c>
      <c r="NGY17" s="140" t="s">
        <v>454</v>
      </c>
      <c r="NGZ17" s="140" t="s">
        <v>454</v>
      </c>
      <c r="NHA17" s="140" t="s">
        <v>454</v>
      </c>
      <c r="NHB17" s="140" t="s">
        <v>454</v>
      </c>
      <c r="NHC17" s="140" t="s">
        <v>454</v>
      </c>
      <c r="NHD17" s="140" t="s">
        <v>454</v>
      </c>
      <c r="NHE17" s="140" t="s">
        <v>454</v>
      </c>
      <c r="NHF17" s="140" t="s">
        <v>454</v>
      </c>
      <c r="NHG17" s="140" t="s">
        <v>454</v>
      </c>
      <c r="NHH17" s="140" t="s">
        <v>454</v>
      </c>
      <c r="NHI17" s="140" t="s">
        <v>454</v>
      </c>
      <c r="NHJ17" s="140" t="s">
        <v>454</v>
      </c>
      <c r="NHK17" s="140" t="s">
        <v>454</v>
      </c>
      <c r="NHL17" s="140" t="s">
        <v>454</v>
      </c>
      <c r="NHM17" s="140" t="s">
        <v>454</v>
      </c>
      <c r="NHN17" s="140" t="s">
        <v>454</v>
      </c>
      <c r="NHO17" s="140" t="s">
        <v>454</v>
      </c>
      <c r="NHP17" s="140" t="s">
        <v>454</v>
      </c>
      <c r="NHQ17" s="140" t="s">
        <v>454</v>
      </c>
      <c r="NHR17" s="140" t="s">
        <v>454</v>
      </c>
      <c r="NHS17" s="140" t="s">
        <v>454</v>
      </c>
      <c r="NHT17" s="140" t="s">
        <v>454</v>
      </c>
      <c r="NHU17" s="140" t="s">
        <v>454</v>
      </c>
      <c r="NHV17" s="140" t="s">
        <v>454</v>
      </c>
      <c r="NHW17" s="140" t="s">
        <v>454</v>
      </c>
      <c r="NHX17" s="140" t="s">
        <v>454</v>
      </c>
      <c r="NHY17" s="140" t="s">
        <v>454</v>
      </c>
      <c r="NHZ17" s="140" t="s">
        <v>454</v>
      </c>
      <c r="NIA17" s="140" t="s">
        <v>454</v>
      </c>
      <c r="NIB17" s="140" t="s">
        <v>454</v>
      </c>
      <c r="NIC17" s="140" t="s">
        <v>454</v>
      </c>
      <c r="NID17" s="140" t="s">
        <v>454</v>
      </c>
      <c r="NIE17" s="140" t="s">
        <v>454</v>
      </c>
      <c r="NIF17" s="140" t="s">
        <v>454</v>
      </c>
      <c r="NIG17" s="140" t="s">
        <v>454</v>
      </c>
      <c r="NIH17" s="140" t="s">
        <v>454</v>
      </c>
      <c r="NII17" s="140" t="s">
        <v>454</v>
      </c>
      <c r="NIJ17" s="140" t="s">
        <v>454</v>
      </c>
      <c r="NIK17" s="140" t="s">
        <v>454</v>
      </c>
      <c r="NIL17" s="140" t="s">
        <v>454</v>
      </c>
      <c r="NIM17" s="140" t="s">
        <v>454</v>
      </c>
      <c r="NIN17" s="140" t="s">
        <v>454</v>
      </c>
      <c r="NIO17" s="140" t="s">
        <v>454</v>
      </c>
      <c r="NIP17" s="140" t="s">
        <v>454</v>
      </c>
      <c r="NIQ17" s="140" t="s">
        <v>454</v>
      </c>
      <c r="NIR17" s="140" t="s">
        <v>454</v>
      </c>
      <c r="NIS17" s="140" t="s">
        <v>454</v>
      </c>
      <c r="NIT17" s="140" t="s">
        <v>454</v>
      </c>
      <c r="NIU17" s="140" t="s">
        <v>454</v>
      </c>
      <c r="NIV17" s="140" t="s">
        <v>454</v>
      </c>
      <c r="NIW17" s="140" t="s">
        <v>454</v>
      </c>
      <c r="NIX17" s="140" t="s">
        <v>454</v>
      </c>
      <c r="NIY17" s="140" t="s">
        <v>454</v>
      </c>
      <c r="NIZ17" s="140" t="s">
        <v>454</v>
      </c>
      <c r="NJA17" s="140" t="s">
        <v>454</v>
      </c>
      <c r="NJB17" s="140" t="s">
        <v>454</v>
      </c>
      <c r="NJC17" s="140" t="s">
        <v>454</v>
      </c>
      <c r="NJD17" s="140" t="s">
        <v>454</v>
      </c>
      <c r="NJE17" s="140" t="s">
        <v>454</v>
      </c>
      <c r="NJF17" s="140" t="s">
        <v>454</v>
      </c>
      <c r="NJG17" s="140" t="s">
        <v>454</v>
      </c>
      <c r="NJH17" s="140" t="s">
        <v>454</v>
      </c>
      <c r="NJI17" s="140" t="s">
        <v>454</v>
      </c>
      <c r="NJJ17" s="140" t="s">
        <v>454</v>
      </c>
      <c r="NJK17" s="140" t="s">
        <v>454</v>
      </c>
      <c r="NJL17" s="140" t="s">
        <v>454</v>
      </c>
      <c r="NJM17" s="140" t="s">
        <v>454</v>
      </c>
      <c r="NJN17" s="140" t="s">
        <v>454</v>
      </c>
      <c r="NJO17" s="140" t="s">
        <v>454</v>
      </c>
      <c r="NJP17" s="140" t="s">
        <v>454</v>
      </c>
      <c r="NJQ17" s="140" t="s">
        <v>454</v>
      </c>
      <c r="NJR17" s="140" t="s">
        <v>454</v>
      </c>
      <c r="NJS17" s="140" t="s">
        <v>454</v>
      </c>
      <c r="NJT17" s="140" t="s">
        <v>454</v>
      </c>
      <c r="NJU17" s="140" t="s">
        <v>454</v>
      </c>
      <c r="NJV17" s="140" t="s">
        <v>454</v>
      </c>
      <c r="NJW17" s="140" t="s">
        <v>454</v>
      </c>
      <c r="NJX17" s="140" t="s">
        <v>454</v>
      </c>
      <c r="NJY17" s="140" t="s">
        <v>454</v>
      </c>
      <c r="NJZ17" s="140" t="s">
        <v>454</v>
      </c>
      <c r="NKA17" s="140" t="s">
        <v>454</v>
      </c>
      <c r="NKB17" s="140" t="s">
        <v>454</v>
      </c>
      <c r="NKC17" s="140" t="s">
        <v>454</v>
      </c>
      <c r="NKD17" s="140" t="s">
        <v>454</v>
      </c>
      <c r="NKE17" s="140" t="s">
        <v>454</v>
      </c>
      <c r="NKF17" s="140" t="s">
        <v>454</v>
      </c>
      <c r="NKG17" s="140" t="s">
        <v>454</v>
      </c>
      <c r="NKH17" s="140" t="s">
        <v>454</v>
      </c>
      <c r="NKI17" s="140" t="s">
        <v>454</v>
      </c>
      <c r="NKJ17" s="140" t="s">
        <v>454</v>
      </c>
      <c r="NKK17" s="140" t="s">
        <v>454</v>
      </c>
      <c r="NKL17" s="140" t="s">
        <v>454</v>
      </c>
      <c r="NKM17" s="140" t="s">
        <v>454</v>
      </c>
      <c r="NKN17" s="140" t="s">
        <v>454</v>
      </c>
      <c r="NKO17" s="140" t="s">
        <v>454</v>
      </c>
      <c r="NKP17" s="140" t="s">
        <v>454</v>
      </c>
      <c r="NKQ17" s="140" t="s">
        <v>454</v>
      </c>
      <c r="NKR17" s="140" t="s">
        <v>454</v>
      </c>
      <c r="NKS17" s="140" t="s">
        <v>454</v>
      </c>
      <c r="NKT17" s="140" t="s">
        <v>454</v>
      </c>
      <c r="NKU17" s="140" t="s">
        <v>454</v>
      </c>
      <c r="NKV17" s="140" t="s">
        <v>454</v>
      </c>
      <c r="NKW17" s="140" t="s">
        <v>454</v>
      </c>
      <c r="NKX17" s="140" t="s">
        <v>454</v>
      </c>
      <c r="NKY17" s="140" t="s">
        <v>454</v>
      </c>
      <c r="NKZ17" s="140" t="s">
        <v>454</v>
      </c>
      <c r="NLA17" s="140" t="s">
        <v>454</v>
      </c>
      <c r="NLB17" s="140" t="s">
        <v>454</v>
      </c>
      <c r="NLC17" s="140" t="s">
        <v>454</v>
      </c>
      <c r="NLD17" s="140" t="s">
        <v>454</v>
      </c>
      <c r="NLE17" s="140" t="s">
        <v>454</v>
      </c>
      <c r="NLF17" s="140" t="s">
        <v>454</v>
      </c>
      <c r="NLG17" s="140" t="s">
        <v>454</v>
      </c>
      <c r="NLH17" s="140" t="s">
        <v>454</v>
      </c>
      <c r="NLI17" s="140" t="s">
        <v>454</v>
      </c>
      <c r="NLJ17" s="140" t="s">
        <v>454</v>
      </c>
      <c r="NLK17" s="140" t="s">
        <v>454</v>
      </c>
      <c r="NLL17" s="140" t="s">
        <v>454</v>
      </c>
      <c r="NLM17" s="140" t="s">
        <v>454</v>
      </c>
      <c r="NLN17" s="140" t="s">
        <v>454</v>
      </c>
      <c r="NLO17" s="140" t="s">
        <v>454</v>
      </c>
      <c r="NLP17" s="140" t="s">
        <v>454</v>
      </c>
      <c r="NLQ17" s="140" t="s">
        <v>454</v>
      </c>
      <c r="NLR17" s="140" t="s">
        <v>454</v>
      </c>
      <c r="NLS17" s="140" t="s">
        <v>454</v>
      </c>
      <c r="NLT17" s="140" t="s">
        <v>454</v>
      </c>
      <c r="NLU17" s="140" t="s">
        <v>454</v>
      </c>
      <c r="NLV17" s="140" t="s">
        <v>454</v>
      </c>
      <c r="NLW17" s="140" t="s">
        <v>454</v>
      </c>
      <c r="NLX17" s="140" t="s">
        <v>454</v>
      </c>
      <c r="NLY17" s="140" t="s">
        <v>454</v>
      </c>
      <c r="NLZ17" s="140" t="s">
        <v>454</v>
      </c>
      <c r="NMA17" s="140" t="s">
        <v>454</v>
      </c>
      <c r="NMB17" s="140" t="s">
        <v>454</v>
      </c>
      <c r="NMC17" s="140" t="s">
        <v>454</v>
      </c>
      <c r="NMD17" s="140" t="s">
        <v>454</v>
      </c>
      <c r="NME17" s="140" t="s">
        <v>454</v>
      </c>
      <c r="NMF17" s="140" t="s">
        <v>454</v>
      </c>
      <c r="NMG17" s="140" t="s">
        <v>454</v>
      </c>
      <c r="NMH17" s="140" t="s">
        <v>454</v>
      </c>
      <c r="NMI17" s="140" t="s">
        <v>454</v>
      </c>
      <c r="NMJ17" s="140" t="s">
        <v>454</v>
      </c>
      <c r="NMK17" s="140" t="s">
        <v>454</v>
      </c>
      <c r="NML17" s="140" t="s">
        <v>454</v>
      </c>
      <c r="NMM17" s="140" t="s">
        <v>454</v>
      </c>
      <c r="NMN17" s="140" t="s">
        <v>454</v>
      </c>
      <c r="NMO17" s="140" t="s">
        <v>454</v>
      </c>
      <c r="NMP17" s="140" t="s">
        <v>454</v>
      </c>
      <c r="NMQ17" s="140" t="s">
        <v>454</v>
      </c>
      <c r="NMR17" s="140" t="s">
        <v>454</v>
      </c>
      <c r="NMS17" s="140" t="s">
        <v>454</v>
      </c>
      <c r="NMT17" s="140" t="s">
        <v>454</v>
      </c>
      <c r="NMU17" s="140" t="s">
        <v>454</v>
      </c>
      <c r="NMV17" s="140" t="s">
        <v>454</v>
      </c>
      <c r="NMW17" s="140" t="s">
        <v>454</v>
      </c>
      <c r="NMX17" s="140" t="s">
        <v>454</v>
      </c>
      <c r="NMY17" s="140" t="s">
        <v>454</v>
      </c>
      <c r="NMZ17" s="140" t="s">
        <v>454</v>
      </c>
      <c r="NNA17" s="140" t="s">
        <v>454</v>
      </c>
      <c r="NNB17" s="140" t="s">
        <v>454</v>
      </c>
      <c r="NNC17" s="140" t="s">
        <v>454</v>
      </c>
      <c r="NND17" s="140" t="s">
        <v>454</v>
      </c>
      <c r="NNE17" s="140" t="s">
        <v>454</v>
      </c>
      <c r="NNF17" s="140" t="s">
        <v>454</v>
      </c>
      <c r="NNG17" s="140" t="s">
        <v>454</v>
      </c>
      <c r="NNH17" s="140" t="s">
        <v>454</v>
      </c>
      <c r="NNI17" s="140" t="s">
        <v>454</v>
      </c>
      <c r="NNJ17" s="140" t="s">
        <v>454</v>
      </c>
      <c r="NNK17" s="140" t="s">
        <v>454</v>
      </c>
      <c r="NNL17" s="140" t="s">
        <v>454</v>
      </c>
      <c r="NNM17" s="140" t="s">
        <v>454</v>
      </c>
      <c r="NNN17" s="140" t="s">
        <v>454</v>
      </c>
      <c r="NNO17" s="140" t="s">
        <v>454</v>
      </c>
      <c r="NNP17" s="140" t="s">
        <v>454</v>
      </c>
      <c r="NNQ17" s="140" t="s">
        <v>454</v>
      </c>
      <c r="NNR17" s="140" t="s">
        <v>454</v>
      </c>
      <c r="NNS17" s="140" t="s">
        <v>454</v>
      </c>
      <c r="NNT17" s="140" t="s">
        <v>454</v>
      </c>
      <c r="NNU17" s="140" t="s">
        <v>454</v>
      </c>
      <c r="NNV17" s="140" t="s">
        <v>454</v>
      </c>
      <c r="NNW17" s="140" t="s">
        <v>454</v>
      </c>
      <c r="NNX17" s="140" t="s">
        <v>454</v>
      </c>
      <c r="NNY17" s="140" t="s">
        <v>454</v>
      </c>
      <c r="NNZ17" s="140" t="s">
        <v>454</v>
      </c>
      <c r="NOA17" s="140" t="s">
        <v>454</v>
      </c>
      <c r="NOB17" s="140" t="s">
        <v>454</v>
      </c>
      <c r="NOC17" s="140" t="s">
        <v>454</v>
      </c>
      <c r="NOD17" s="140" t="s">
        <v>454</v>
      </c>
      <c r="NOE17" s="140" t="s">
        <v>454</v>
      </c>
      <c r="NOF17" s="140" t="s">
        <v>454</v>
      </c>
      <c r="NOG17" s="140" t="s">
        <v>454</v>
      </c>
      <c r="NOH17" s="140" t="s">
        <v>454</v>
      </c>
      <c r="NOI17" s="140" t="s">
        <v>454</v>
      </c>
      <c r="NOJ17" s="140" t="s">
        <v>454</v>
      </c>
      <c r="NOK17" s="140" t="s">
        <v>454</v>
      </c>
      <c r="NOL17" s="140" t="s">
        <v>454</v>
      </c>
      <c r="NOM17" s="140" t="s">
        <v>454</v>
      </c>
      <c r="NON17" s="140" t="s">
        <v>454</v>
      </c>
      <c r="NOO17" s="140" t="s">
        <v>454</v>
      </c>
      <c r="NOP17" s="140" t="s">
        <v>454</v>
      </c>
      <c r="NOQ17" s="140" t="s">
        <v>454</v>
      </c>
      <c r="NOR17" s="140" t="s">
        <v>454</v>
      </c>
      <c r="NOS17" s="140" t="s">
        <v>454</v>
      </c>
      <c r="NOT17" s="140" t="s">
        <v>454</v>
      </c>
      <c r="NOU17" s="140" t="s">
        <v>454</v>
      </c>
      <c r="NOV17" s="140" t="s">
        <v>454</v>
      </c>
      <c r="NOW17" s="140" t="s">
        <v>454</v>
      </c>
      <c r="NOX17" s="140" t="s">
        <v>454</v>
      </c>
      <c r="NOY17" s="140" t="s">
        <v>454</v>
      </c>
      <c r="NOZ17" s="140" t="s">
        <v>454</v>
      </c>
      <c r="NPA17" s="140" t="s">
        <v>454</v>
      </c>
      <c r="NPB17" s="140" t="s">
        <v>454</v>
      </c>
      <c r="NPC17" s="140" t="s">
        <v>454</v>
      </c>
      <c r="NPD17" s="140" t="s">
        <v>454</v>
      </c>
      <c r="NPE17" s="140" t="s">
        <v>454</v>
      </c>
      <c r="NPF17" s="140" t="s">
        <v>454</v>
      </c>
      <c r="NPG17" s="140" t="s">
        <v>454</v>
      </c>
      <c r="NPH17" s="140" t="s">
        <v>454</v>
      </c>
      <c r="NPI17" s="140" t="s">
        <v>454</v>
      </c>
      <c r="NPJ17" s="140" t="s">
        <v>454</v>
      </c>
      <c r="NPK17" s="140" t="s">
        <v>454</v>
      </c>
      <c r="NPL17" s="140" t="s">
        <v>454</v>
      </c>
      <c r="NPM17" s="140" t="s">
        <v>454</v>
      </c>
      <c r="NPN17" s="140" t="s">
        <v>454</v>
      </c>
      <c r="NPO17" s="140" t="s">
        <v>454</v>
      </c>
      <c r="NPP17" s="140" t="s">
        <v>454</v>
      </c>
      <c r="NPQ17" s="140" t="s">
        <v>454</v>
      </c>
      <c r="NPR17" s="140" t="s">
        <v>454</v>
      </c>
      <c r="NPS17" s="140" t="s">
        <v>454</v>
      </c>
      <c r="NPT17" s="140" t="s">
        <v>454</v>
      </c>
      <c r="NPU17" s="140" t="s">
        <v>454</v>
      </c>
      <c r="NPV17" s="140" t="s">
        <v>454</v>
      </c>
      <c r="NPW17" s="140" t="s">
        <v>454</v>
      </c>
      <c r="NPX17" s="140" t="s">
        <v>454</v>
      </c>
      <c r="NPY17" s="140" t="s">
        <v>454</v>
      </c>
      <c r="NPZ17" s="140" t="s">
        <v>454</v>
      </c>
      <c r="NQA17" s="140" t="s">
        <v>454</v>
      </c>
      <c r="NQB17" s="140" t="s">
        <v>454</v>
      </c>
      <c r="NQC17" s="140" t="s">
        <v>454</v>
      </c>
      <c r="NQD17" s="140" t="s">
        <v>454</v>
      </c>
      <c r="NQE17" s="140" t="s">
        <v>454</v>
      </c>
      <c r="NQF17" s="140" t="s">
        <v>454</v>
      </c>
      <c r="NQG17" s="140" t="s">
        <v>454</v>
      </c>
      <c r="NQH17" s="140" t="s">
        <v>454</v>
      </c>
      <c r="NQI17" s="140" t="s">
        <v>454</v>
      </c>
      <c r="NQJ17" s="140" t="s">
        <v>454</v>
      </c>
      <c r="NQK17" s="140" t="s">
        <v>454</v>
      </c>
      <c r="NQL17" s="140" t="s">
        <v>454</v>
      </c>
      <c r="NQM17" s="140" t="s">
        <v>454</v>
      </c>
      <c r="NQN17" s="140" t="s">
        <v>454</v>
      </c>
      <c r="NQO17" s="140" t="s">
        <v>454</v>
      </c>
      <c r="NQP17" s="140" t="s">
        <v>454</v>
      </c>
      <c r="NQQ17" s="140" t="s">
        <v>454</v>
      </c>
      <c r="NQR17" s="140" t="s">
        <v>454</v>
      </c>
      <c r="NQS17" s="140" t="s">
        <v>454</v>
      </c>
      <c r="NQT17" s="140" t="s">
        <v>454</v>
      </c>
      <c r="NQU17" s="140" t="s">
        <v>454</v>
      </c>
      <c r="NQV17" s="140" t="s">
        <v>454</v>
      </c>
      <c r="NQW17" s="140" t="s">
        <v>454</v>
      </c>
      <c r="NQX17" s="140" t="s">
        <v>454</v>
      </c>
      <c r="NQY17" s="140" t="s">
        <v>454</v>
      </c>
      <c r="NQZ17" s="140" t="s">
        <v>454</v>
      </c>
      <c r="NRA17" s="140" t="s">
        <v>454</v>
      </c>
      <c r="NRB17" s="140" t="s">
        <v>454</v>
      </c>
      <c r="NRC17" s="140" t="s">
        <v>454</v>
      </c>
      <c r="NRD17" s="140" t="s">
        <v>454</v>
      </c>
      <c r="NRE17" s="140" t="s">
        <v>454</v>
      </c>
      <c r="NRF17" s="140" t="s">
        <v>454</v>
      </c>
      <c r="NRG17" s="140" t="s">
        <v>454</v>
      </c>
      <c r="NRH17" s="140" t="s">
        <v>454</v>
      </c>
      <c r="NRI17" s="140" t="s">
        <v>454</v>
      </c>
      <c r="NRJ17" s="140" t="s">
        <v>454</v>
      </c>
      <c r="NRK17" s="140" t="s">
        <v>454</v>
      </c>
      <c r="NRL17" s="140" t="s">
        <v>454</v>
      </c>
      <c r="NRM17" s="140" t="s">
        <v>454</v>
      </c>
      <c r="NRN17" s="140" t="s">
        <v>454</v>
      </c>
      <c r="NRO17" s="140" t="s">
        <v>454</v>
      </c>
      <c r="NRP17" s="140" t="s">
        <v>454</v>
      </c>
      <c r="NRQ17" s="140" t="s">
        <v>454</v>
      </c>
      <c r="NRR17" s="140" t="s">
        <v>454</v>
      </c>
      <c r="NRS17" s="140" t="s">
        <v>454</v>
      </c>
      <c r="NRT17" s="140" t="s">
        <v>454</v>
      </c>
      <c r="NRU17" s="140" t="s">
        <v>454</v>
      </c>
      <c r="NRV17" s="140" t="s">
        <v>454</v>
      </c>
      <c r="NRW17" s="140" t="s">
        <v>454</v>
      </c>
      <c r="NRX17" s="140" t="s">
        <v>454</v>
      </c>
      <c r="NRY17" s="140" t="s">
        <v>454</v>
      </c>
      <c r="NRZ17" s="140" t="s">
        <v>454</v>
      </c>
      <c r="NSA17" s="140" t="s">
        <v>454</v>
      </c>
      <c r="NSB17" s="140" t="s">
        <v>454</v>
      </c>
      <c r="NSC17" s="140" t="s">
        <v>454</v>
      </c>
      <c r="NSD17" s="140" t="s">
        <v>454</v>
      </c>
      <c r="NSE17" s="140" t="s">
        <v>454</v>
      </c>
      <c r="NSF17" s="140" t="s">
        <v>454</v>
      </c>
      <c r="NSG17" s="140" t="s">
        <v>454</v>
      </c>
      <c r="NSH17" s="140" t="s">
        <v>454</v>
      </c>
      <c r="NSI17" s="140" t="s">
        <v>454</v>
      </c>
      <c r="NSJ17" s="140" t="s">
        <v>454</v>
      </c>
      <c r="NSK17" s="140" t="s">
        <v>454</v>
      </c>
      <c r="NSL17" s="140" t="s">
        <v>454</v>
      </c>
      <c r="NSM17" s="140" t="s">
        <v>454</v>
      </c>
      <c r="NSN17" s="140" t="s">
        <v>454</v>
      </c>
      <c r="NSO17" s="140" t="s">
        <v>454</v>
      </c>
      <c r="NSP17" s="140" t="s">
        <v>454</v>
      </c>
      <c r="NSQ17" s="140" t="s">
        <v>454</v>
      </c>
      <c r="NSR17" s="140" t="s">
        <v>454</v>
      </c>
      <c r="NSS17" s="140" t="s">
        <v>454</v>
      </c>
      <c r="NST17" s="140" t="s">
        <v>454</v>
      </c>
      <c r="NSU17" s="140" t="s">
        <v>454</v>
      </c>
      <c r="NSV17" s="140" t="s">
        <v>454</v>
      </c>
      <c r="NSW17" s="140" t="s">
        <v>454</v>
      </c>
      <c r="NSX17" s="140" t="s">
        <v>454</v>
      </c>
      <c r="NSY17" s="140" t="s">
        <v>454</v>
      </c>
      <c r="NSZ17" s="140" t="s">
        <v>454</v>
      </c>
      <c r="NTA17" s="140" t="s">
        <v>454</v>
      </c>
      <c r="NTB17" s="140" t="s">
        <v>454</v>
      </c>
      <c r="NTC17" s="140" t="s">
        <v>454</v>
      </c>
      <c r="NTD17" s="140" t="s">
        <v>454</v>
      </c>
      <c r="NTE17" s="140" t="s">
        <v>454</v>
      </c>
      <c r="NTF17" s="140" t="s">
        <v>454</v>
      </c>
      <c r="NTG17" s="140" t="s">
        <v>454</v>
      </c>
      <c r="NTH17" s="140" t="s">
        <v>454</v>
      </c>
      <c r="NTI17" s="140" t="s">
        <v>454</v>
      </c>
      <c r="NTJ17" s="140" t="s">
        <v>454</v>
      </c>
      <c r="NTK17" s="140" t="s">
        <v>454</v>
      </c>
      <c r="NTL17" s="140" t="s">
        <v>454</v>
      </c>
      <c r="NTM17" s="140" t="s">
        <v>454</v>
      </c>
      <c r="NTN17" s="140" t="s">
        <v>454</v>
      </c>
      <c r="NTO17" s="140" t="s">
        <v>454</v>
      </c>
      <c r="NTP17" s="140" t="s">
        <v>454</v>
      </c>
      <c r="NTQ17" s="140" t="s">
        <v>454</v>
      </c>
      <c r="NTR17" s="140" t="s">
        <v>454</v>
      </c>
      <c r="NTS17" s="140" t="s">
        <v>454</v>
      </c>
      <c r="NTT17" s="140" t="s">
        <v>454</v>
      </c>
      <c r="NTU17" s="140" t="s">
        <v>454</v>
      </c>
      <c r="NTV17" s="140" t="s">
        <v>454</v>
      </c>
      <c r="NTW17" s="140" t="s">
        <v>454</v>
      </c>
      <c r="NTX17" s="140" t="s">
        <v>454</v>
      </c>
      <c r="NTY17" s="140" t="s">
        <v>454</v>
      </c>
      <c r="NTZ17" s="140" t="s">
        <v>454</v>
      </c>
      <c r="NUA17" s="140" t="s">
        <v>454</v>
      </c>
      <c r="NUB17" s="140" t="s">
        <v>454</v>
      </c>
      <c r="NUC17" s="140" t="s">
        <v>454</v>
      </c>
      <c r="NUD17" s="140" t="s">
        <v>454</v>
      </c>
      <c r="NUE17" s="140" t="s">
        <v>454</v>
      </c>
      <c r="NUF17" s="140" t="s">
        <v>454</v>
      </c>
      <c r="NUG17" s="140" t="s">
        <v>454</v>
      </c>
      <c r="NUH17" s="140" t="s">
        <v>454</v>
      </c>
      <c r="NUI17" s="140" t="s">
        <v>454</v>
      </c>
      <c r="NUJ17" s="140" t="s">
        <v>454</v>
      </c>
      <c r="NUK17" s="140" t="s">
        <v>454</v>
      </c>
      <c r="NUL17" s="140" t="s">
        <v>454</v>
      </c>
      <c r="NUM17" s="140" t="s">
        <v>454</v>
      </c>
      <c r="NUN17" s="140" t="s">
        <v>454</v>
      </c>
      <c r="NUO17" s="140" t="s">
        <v>454</v>
      </c>
      <c r="NUP17" s="140" t="s">
        <v>454</v>
      </c>
      <c r="NUQ17" s="140" t="s">
        <v>454</v>
      </c>
      <c r="NUR17" s="140" t="s">
        <v>454</v>
      </c>
      <c r="NUS17" s="140" t="s">
        <v>454</v>
      </c>
      <c r="NUT17" s="140" t="s">
        <v>454</v>
      </c>
      <c r="NUU17" s="140" t="s">
        <v>454</v>
      </c>
      <c r="NUV17" s="140" t="s">
        <v>454</v>
      </c>
      <c r="NUW17" s="140" t="s">
        <v>454</v>
      </c>
      <c r="NUX17" s="140" t="s">
        <v>454</v>
      </c>
      <c r="NUY17" s="140" t="s">
        <v>454</v>
      </c>
      <c r="NUZ17" s="140" t="s">
        <v>454</v>
      </c>
      <c r="NVA17" s="140" t="s">
        <v>454</v>
      </c>
      <c r="NVB17" s="140" t="s">
        <v>454</v>
      </c>
      <c r="NVC17" s="140" t="s">
        <v>454</v>
      </c>
      <c r="NVD17" s="140" t="s">
        <v>454</v>
      </c>
      <c r="NVE17" s="140" t="s">
        <v>454</v>
      </c>
      <c r="NVF17" s="140" t="s">
        <v>454</v>
      </c>
      <c r="NVG17" s="140" t="s">
        <v>454</v>
      </c>
      <c r="NVH17" s="140" t="s">
        <v>454</v>
      </c>
      <c r="NVI17" s="140" t="s">
        <v>454</v>
      </c>
      <c r="NVJ17" s="140" t="s">
        <v>454</v>
      </c>
      <c r="NVK17" s="140" t="s">
        <v>454</v>
      </c>
      <c r="NVL17" s="140" t="s">
        <v>454</v>
      </c>
      <c r="NVM17" s="140" t="s">
        <v>454</v>
      </c>
      <c r="NVN17" s="140" t="s">
        <v>454</v>
      </c>
      <c r="NVO17" s="140" t="s">
        <v>454</v>
      </c>
      <c r="NVP17" s="140" t="s">
        <v>454</v>
      </c>
      <c r="NVQ17" s="140" t="s">
        <v>454</v>
      </c>
      <c r="NVR17" s="140" t="s">
        <v>454</v>
      </c>
      <c r="NVS17" s="140" t="s">
        <v>454</v>
      </c>
      <c r="NVT17" s="140" t="s">
        <v>454</v>
      </c>
      <c r="NVU17" s="140" t="s">
        <v>454</v>
      </c>
      <c r="NVV17" s="140" t="s">
        <v>454</v>
      </c>
      <c r="NVW17" s="140" t="s">
        <v>454</v>
      </c>
      <c r="NVX17" s="140" t="s">
        <v>454</v>
      </c>
      <c r="NVY17" s="140" t="s">
        <v>454</v>
      </c>
      <c r="NVZ17" s="140" t="s">
        <v>454</v>
      </c>
      <c r="NWA17" s="140" t="s">
        <v>454</v>
      </c>
      <c r="NWB17" s="140" t="s">
        <v>454</v>
      </c>
      <c r="NWC17" s="140" t="s">
        <v>454</v>
      </c>
      <c r="NWD17" s="140" t="s">
        <v>454</v>
      </c>
      <c r="NWE17" s="140" t="s">
        <v>454</v>
      </c>
      <c r="NWF17" s="140" t="s">
        <v>454</v>
      </c>
      <c r="NWG17" s="140" t="s">
        <v>454</v>
      </c>
      <c r="NWH17" s="140" t="s">
        <v>454</v>
      </c>
      <c r="NWI17" s="140" t="s">
        <v>454</v>
      </c>
      <c r="NWJ17" s="140" t="s">
        <v>454</v>
      </c>
      <c r="NWK17" s="140" t="s">
        <v>454</v>
      </c>
      <c r="NWL17" s="140" t="s">
        <v>454</v>
      </c>
      <c r="NWM17" s="140" t="s">
        <v>454</v>
      </c>
      <c r="NWN17" s="140" t="s">
        <v>454</v>
      </c>
      <c r="NWO17" s="140" t="s">
        <v>454</v>
      </c>
      <c r="NWP17" s="140" t="s">
        <v>454</v>
      </c>
      <c r="NWQ17" s="140" t="s">
        <v>454</v>
      </c>
      <c r="NWR17" s="140" t="s">
        <v>454</v>
      </c>
      <c r="NWS17" s="140" t="s">
        <v>454</v>
      </c>
      <c r="NWT17" s="140" t="s">
        <v>454</v>
      </c>
      <c r="NWU17" s="140" t="s">
        <v>454</v>
      </c>
      <c r="NWV17" s="140" t="s">
        <v>454</v>
      </c>
      <c r="NWW17" s="140" t="s">
        <v>454</v>
      </c>
      <c r="NWX17" s="140" t="s">
        <v>454</v>
      </c>
      <c r="NWY17" s="140" t="s">
        <v>454</v>
      </c>
      <c r="NWZ17" s="140" t="s">
        <v>454</v>
      </c>
      <c r="NXA17" s="140" t="s">
        <v>454</v>
      </c>
      <c r="NXB17" s="140" t="s">
        <v>454</v>
      </c>
      <c r="NXC17" s="140" t="s">
        <v>454</v>
      </c>
      <c r="NXD17" s="140" t="s">
        <v>454</v>
      </c>
      <c r="NXE17" s="140" t="s">
        <v>454</v>
      </c>
      <c r="NXF17" s="140" t="s">
        <v>454</v>
      </c>
      <c r="NXG17" s="140" t="s">
        <v>454</v>
      </c>
      <c r="NXH17" s="140" t="s">
        <v>454</v>
      </c>
      <c r="NXI17" s="140" t="s">
        <v>454</v>
      </c>
      <c r="NXJ17" s="140" t="s">
        <v>454</v>
      </c>
      <c r="NXK17" s="140" t="s">
        <v>454</v>
      </c>
      <c r="NXL17" s="140" t="s">
        <v>454</v>
      </c>
      <c r="NXM17" s="140" t="s">
        <v>454</v>
      </c>
      <c r="NXN17" s="140" t="s">
        <v>454</v>
      </c>
      <c r="NXO17" s="140" t="s">
        <v>454</v>
      </c>
      <c r="NXP17" s="140" t="s">
        <v>454</v>
      </c>
      <c r="NXQ17" s="140" t="s">
        <v>454</v>
      </c>
      <c r="NXR17" s="140" t="s">
        <v>454</v>
      </c>
      <c r="NXS17" s="140" t="s">
        <v>454</v>
      </c>
      <c r="NXT17" s="140" t="s">
        <v>454</v>
      </c>
      <c r="NXU17" s="140" t="s">
        <v>454</v>
      </c>
      <c r="NXV17" s="140" t="s">
        <v>454</v>
      </c>
      <c r="NXW17" s="140" t="s">
        <v>454</v>
      </c>
      <c r="NXX17" s="140" t="s">
        <v>454</v>
      </c>
      <c r="NXY17" s="140" t="s">
        <v>454</v>
      </c>
      <c r="NXZ17" s="140" t="s">
        <v>454</v>
      </c>
      <c r="NYA17" s="140" t="s">
        <v>454</v>
      </c>
      <c r="NYB17" s="140" t="s">
        <v>454</v>
      </c>
      <c r="NYC17" s="140" t="s">
        <v>454</v>
      </c>
      <c r="NYD17" s="140" t="s">
        <v>454</v>
      </c>
      <c r="NYE17" s="140" t="s">
        <v>454</v>
      </c>
      <c r="NYF17" s="140" t="s">
        <v>454</v>
      </c>
      <c r="NYG17" s="140" t="s">
        <v>454</v>
      </c>
      <c r="NYH17" s="140" t="s">
        <v>454</v>
      </c>
      <c r="NYI17" s="140" t="s">
        <v>454</v>
      </c>
      <c r="NYJ17" s="140" t="s">
        <v>454</v>
      </c>
      <c r="NYK17" s="140" t="s">
        <v>454</v>
      </c>
      <c r="NYL17" s="140" t="s">
        <v>454</v>
      </c>
      <c r="NYM17" s="140" t="s">
        <v>454</v>
      </c>
      <c r="NYN17" s="140" t="s">
        <v>454</v>
      </c>
      <c r="NYO17" s="140" t="s">
        <v>454</v>
      </c>
      <c r="NYP17" s="140" t="s">
        <v>454</v>
      </c>
      <c r="NYQ17" s="140" t="s">
        <v>454</v>
      </c>
      <c r="NYR17" s="140" t="s">
        <v>454</v>
      </c>
      <c r="NYS17" s="140" t="s">
        <v>454</v>
      </c>
      <c r="NYT17" s="140" t="s">
        <v>454</v>
      </c>
      <c r="NYU17" s="140" t="s">
        <v>454</v>
      </c>
      <c r="NYV17" s="140" t="s">
        <v>454</v>
      </c>
      <c r="NYW17" s="140" t="s">
        <v>454</v>
      </c>
      <c r="NYX17" s="140" t="s">
        <v>454</v>
      </c>
      <c r="NYY17" s="140" t="s">
        <v>454</v>
      </c>
      <c r="NYZ17" s="140" t="s">
        <v>454</v>
      </c>
      <c r="NZA17" s="140" t="s">
        <v>454</v>
      </c>
      <c r="NZB17" s="140" t="s">
        <v>454</v>
      </c>
      <c r="NZC17" s="140" t="s">
        <v>454</v>
      </c>
      <c r="NZD17" s="140" t="s">
        <v>454</v>
      </c>
      <c r="NZE17" s="140" t="s">
        <v>454</v>
      </c>
      <c r="NZF17" s="140" t="s">
        <v>454</v>
      </c>
      <c r="NZG17" s="140" t="s">
        <v>454</v>
      </c>
      <c r="NZH17" s="140" t="s">
        <v>454</v>
      </c>
      <c r="NZI17" s="140" t="s">
        <v>454</v>
      </c>
      <c r="NZJ17" s="140" t="s">
        <v>454</v>
      </c>
      <c r="NZK17" s="140" t="s">
        <v>454</v>
      </c>
      <c r="NZL17" s="140" t="s">
        <v>454</v>
      </c>
      <c r="NZM17" s="140" t="s">
        <v>454</v>
      </c>
      <c r="NZN17" s="140" t="s">
        <v>454</v>
      </c>
      <c r="NZO17" s="140" t="s">
        <v>454</v>
      </c>
      <c r="NZP17" s="140" t="s">
        <v>454</v>
      </c>
      <c r="NZQ17" s="140" t="s">
        <v>454</v>
      </c>
      <c r="NZR17" s="140" t="s">
        <v>454</v>
      </c>
      <c r="NZS17" s="140" t="s">
        <v>454</v>
      </c>
      <c r="NZT17" s="140" t="s">
        <v>454</v>
      </c>
      <c r="NZU17" s="140" t="s">
        <v>454</v>
      </c>
      <c r="NZV17" s="140" t="s">
        <v>454</v>
      </c>
      <c r="NZW17" s="140" t="s">
        <v>454</v>
      </c>
      <c r="NZX17" s="140" t="s">
        <v>454</v>
      </c>
      <c r="NZY17" s="140" t="s">
        <v>454</v>
      </c>
      <c r="NZZ17" s="140" t="s">
        <v>454</v>
      </c>
      <c r="OAA17" s="140" t="s">
        <v>454</v>
      </c>
      <c r="OAB17" s="140" t="s">
        <v>454</v>
      </c>
      <c r="OAC17" s="140" t="s">
        <v>454</v>
      </c>
      <c r="OAD17" s="140" t="s">
        <v>454</v>
      </c>
      <c r="OAE17" s="140" t="s">
        <v>454</v>
      </c>
      <c r="OAF17" s="140" t="s">
        <v>454</v>
      </c>
      <c r="OAG17" s="140" t="s">
        <v>454</v>
      </c>
      <c r="OAH17" s="140" t="s">
        <v>454</v>
      </c>
      <c r="OAI17" s="140" t="s">
        <v>454</v>
      </c>
      <c r="OAJ17" s="140" t="s">
        <v>454</v>
      </c>
      <c r="OAK17" s="140" t="s">
        <v>454</v>
      </c>
      <c r="OAL17" s="140" t="s">
        <v>454</v>
      </c>
      <c r="OAM17" s="140" t="s">
        <v>454</v>
      </c>
      <c r="OAN17" s="140" t="s">
        <v>454</v>
      </c>
      <c r="OAO17" s="140" t="s">
        <v>454</v>
      </c>
      <c r="OAP17" s="140" t="s">
        <v>454</v>
      </c>
      <c r="OAQ17" s="140" t="s">
        <v>454</v>
      </c>
      <c r="OAR17" s="140" t="s">
        <v>454</v>
      </c>
      <c r="OAS17" s="140" t="s">
        <v>454</v>
      </c>
      <c r="OAT17" s="140" t="s">
        <v>454</v>
      </c>
      <c r="OAU17" s="140" t="s">
        <v>454</v>
      </c>
      <c r="OAV17" s="140" t="s">
        <v>454</v>
      </c>
      <c r="OAW17" s="140" t="s">
        <v>454</v>
      </c>
      <c r="OAX17" s="140" t="s">
        <v>454</v>
      </c>
      <c r="OAY17" s="140" t="s">
        <v>454</v>
      </c>
      <c r="OAZ17" s="140" t="s">
        <v>454</v>
      </c>
      <c r="OBA17" s="140" t="s">
        <v>454</v>
      </c>
      <c r="OBB17" s="140" t="s">
        <v>454</v>
      </c>
      <c r="OBC17" s="140" t="s">
        <v>454</v>
      </c>
      <c r="OBD17" s="140" t="s">
        <v>454</v>
      </c>
      <c r="OBE17" s="140" t="s">
        <v>454</v>
      </c>
      <c r="OBF17" s="140" t="s">
        <v>454</v>
      </c>
      <c r="OBG17" s="140" t="s">
        <v>454</v>
      </c>
      <c r="OBH17" s="140" t="s">
        <v>454</v>
      </c>
      <c r="OBI17" s="140" t="s">
        <v>454</v>
      </c>
      <c r="OBJ17" s="140" t="s">
        <v>454</v>
      </c>
      <c r="OBK17" s="140" t="s">
        <v>454</v>
      </c>
      <c r="OBL17" s="140" t="s">
        <v>454</v>
      </c>
      <c r="OBM17" s="140" t="s">
        <v>454</v>
      </c>
      <c r="OBN17" s="140" t="s">
        <v>454</v>
      </c>
      <c r="OBO17" s="140" t="s">
        <v>454</v>
      </c>
      <c r="OBP17" s="140" t="s">
        <v>454</v>
      </c>
      <c r="OBQ17" s="140" t="s">
        <v>454</v>
      </c>
      <c r="OBR17" s="140" t="s">
        <v>454</v>
      </c>
      <c r="OBS17" s="140" t="s">
        <v>454</v>
      </c>
      <c r="OBT17" s="140" t="s">
        <v>454</v>
      </c>
      <c r="OBU17" s="140" t="s">
        <v>454</v>
      </c>
      <c r="OBV17" s="140" t="s">
        <v>454</v>
      </c>
      <c r="OBW17" s="140" t="s">
        <v>454</v>
      </c>
      <c r="OBX17" s="140" t="s">
        <v>454</v>
      </c>
      <c r="OBY17" s="140" t="s">
        <v>454</v>
      </c>
      <c r="OBZ17" s="140" t="s">
        <v>454</v>
      </c>
      <c r="OCA17" s="140" t="s">
        <v>454</v>
      </c>
      <c r="OCB17" s="140" t="s">
        <v>454</v>
      </c>
      <c r="OCC17" s="140" t="s">
        <v>454</v>
      </c>
      <c r="OCD17" s="140" t="s">
        <v>454</v>
      </c>
      <c r="OCE17" s="140" t="s">
        <v>454</v>
      </c>
      <c r="OCF17" s="140" t="s">
        <v>454</v>
      </c>
      <c r="OCG17" s="140" t="s">
        <v>454</v>
      </c>
      <c r="OCH17" s="140" t="s">
        <v>454</v>
      </c>
      <c r="OCI17" s="140" t="s">
        <v>454</v>
      </c>
      <c r="OCJ17" s="140" t="s">
        <v>454</v>
      </c>
      <c r="OCK17" s="140" t="s">
        <v>454</v>
      </c>
      <c r="OCL17" s="140" t="s">
        <v>454</v>
      </c>
      <c r="OCM17" s="140" t="s">
        <v>454</v>
      </c>
      <c r="OCN17" s="140" t="s">
        <v>454</v>
      </c>
      <c r="OCO17" s="140" t="s">
        <v>454</v>
      </c>
      <c r="OCP17" s="140" t="s">
        <v>454</v>
      </c>
      <c r="OCQ17" s="140" t="s">
        <v>454</v>
      </c>
      <c r="OCR17" s="140" t="s">
        <v>454</v>
      </c>
      <c r="OCS17" s="140" t="s">
        <v>454</v>
      </c>
      <c r="OCT17" s="140" t="s">
        <v>454</v>
      </c>
      <c r="OCU17" s="140" t="s">
        <v>454</v>
      </c>
      <c r="OCV17" s="140" t="s">
        <v>454</v>
      </c>
      <c r="OCW17" s="140" t="s">
        <v>454</v>
      </c>
      <c r="OCX17" s="140" t="s">
        <v>454</v>
      </c>
      <c r="OCY17" s="140" t="s">
        <v>454</v>
      </c>
      <c r="OCZ17" s="140" t="s">
        <v>454</v>
      </c>
      <c r="ODA17" s="140" t="s">
        <v>454</v>
      </c>
      <c r="ODB17" s="140" t="s">
        <v>454</v>
      </c>
      <c r="ODC17" s="140" t="s">
        <v>454</v>
      </c>
      <c r="ODD17" s="140" t="s">
        <v>454</v>
      </c>
      <c r="ODE17" s="140" t="s">
        <v>454</v>
      </c>
      <c r="ODF17" s="140" t="s">
        <v>454</v>
      </c>
      <c r="ODG17" s="140" t="s">
        <v>454</v>
      </c>
      <c r="ODH17" s="140" t="s">
        <v>454</v>
      </c>
      <c r="ODI17" s="140" t="s">
        <v>454</v>
      </c>
      <c r="ODJ17" s="140" t="s">
        <v>454</v>
      </c>
      <c r="ODK17" s="140" t="s">
        <v>454</v>
      </c>
      <c r="ODL17" s="140" t="s">
        <v>454</v>
      </c>
      <c r="ODM17" s="140" t="s">
        <v>454</v>
      </c>
      <c r="ODN17" s="140" t="s">
        <v>454</v>
      </c>
      <c r="ODO17" s="140" t="s">
        <v>454</v>
      </c>
      <c r="ODP17" s="140" t="s">
        <v>454</v>
      </c>
      <c r="ODQ17" s="140" t="s">
        <v>454</v>
      </c>
      <c r="ODR17" s="140" t="s">
        <v>454</v>
      </c>
      <c r="ODS17" s="140" t="s">
        <v>454</v>
      </c>
      <c r="ODT17" s="140" t="s">
        <v>454</v>
      </c>
      <c r="ODU17" s="140" t="s">
        <v>454</v>
      </c>
      <c r="ODV17" s="140" t="s">
        <v>454</v>
      </c>
      <c r="ODW17" s="140" t="s">
        <v>454</v>
      </c>
      <c r="ODX17" s="140" t="s">
        <v>454</v>
      </c>
      <c r="ODY17" s="140" t="s">
        <v>454</v>
      </c>
      <c r="ODZ17" s="140" t="s">
        <v>454</v>
      </c>
      <c r="OEA17" s="140" t="s">
        <v>454</v>
      </c>
      <c r="OEB17" s="140" t="s">
        <v>454</v>
      </c>
      <c r="OEC17" s="140" t="s">
        <v>454</v>
      </c>
      <c r="OED17" s="140" t="s">
        <v>454</v>
      </c>
      <c r="OEE17" s="140" t="s">
        <v>454</v>
      </c>
      <c r="OEF17" s="140" t="s">
        <v>454</v>
      </c>
      <c r="OEG17" s="140" t="s">
        <v>454</v>
      </c>
      <c r="OEH17" s="140" t="s">
        <v>454</v>
      </c>
      <c r="OEI17" s="140" t="s">
        <v>454</v>
      </c>
      <c r="OEJ17" s="140" t="s">
        <v>454</v>
      </c>
      <c r="OEK17" s="140" t="s">
        <v>454</v>
      </c>
      <c r="OEL17" s="140" t="s">
        <v>454</v>
      </c>
      <c r="OEM17" s="140" t="s">
        <v>454</v>
      </c>
      <c r="OEN17" s="140" t="s">
        <v>454</v>
      </c>
      <c r="OEO17" s="140" t="s">
        <v>454</v>
      </c>
      <c r="OEP17" s="140" t="s">
        <v>454</v>
      </c>
      <c r="OEQ17" s="140" t="s">
        <v>454</v>
      </c>
      <c r="OER17" s="140" t="s">
        <v>454</v>
      </c>
      <c r="OES17" s="140" t="s">
        <v>454</v>
      </c>
      <c r="OET17" s="140" t="s">
        <v>454</v>
      </c>
      <c r="OEU17" s="140" t="s">
        <v>454</v>
      </c>
      <c r="OEV17" s="140" t="s">
        <v>454</v>
      </c>
      <c r="OEW17" s="140" t="s">
        <v>454</v>
      </c>
      <c r="OEX17" s="140" t="s">
        <v>454</v>
      </c>
      <c r="OEY17" s="140" t="s">
        <v>454</v>
      </c>
      <c r="OEZ17" s="140" t="s">
        <v>454</v>
      </c>
      <c r="OFA17" s="140" t="s">
        <v>454</v>
      </c>
      <c r="OFB17" s="140" t="s">
        <v>454</v>
      </c>
      <c r="OFC17" s="140" t="s">
        <v>454</v>
      </c>
      <c r="OFD17" s="140" t="s">
        <v>454</v>
      </c>
      <c r="OFE17" s="140" t="s">
        <v>454</v>
      </c>
      <c r="OFF17" s="140" t="s">
        <v>454</v>
      </c>
      <c r="OFG17" s="140" t="s">
        <v>454</v>
      </c>
      <c r="OFH17" s="140" t="s">
        <v>454</v>
      </c>
      <c r="OFI17" s="140" t="s">
        <v>454</v>
      </c>
      <c r="OFJ17" s="140" t="s">
        <v>454</v>
      </c>
      <c r="OFK17" s="140" t="s">
        <v>454</v>
      </c>
      <c r="OFL17" s="140" t="s">
        <v>454</v>
      </c>
      <c r="OFM17" s="140" t="s">
        <v>454</v>
      </c>
      <c r="OFN17" s="140" t="s">
        <v>454</v>
      </c>
      <c r="OFO17" s="140" t="s">
        <v>454</v>
      </c>
      <c r="OFP17" s="140" t="s">
        <v>454</v>
      </c>
      <c r="OFQ17" s="140" t="s">
        <v>454</v>
      </c>
      <c r="OFR17" s="140" t="s">
        <v>454</v>
      </c>
      <c r="OFS17" s="140" t="s">
        <v>454</v>
      </c>
      <c r="OFT17" s="140" t="s">
        <v>454</v>
      </c>
      <c r="OFU17" s="140" t="s">
        <v>454</v>
      </c>
      <c r="OFV17" s="140" t="s">
        <v>454</v>
      </c>
      <c r="OFW17" s="140" t="s">
        <v>454</v>
      </c>
      <c r="OFX17" s="140" t="s">
        <v>454</v>
      </c>
      <c r="OFY17" s="140" t="s">
        <v>454</v>
      </c>
      <c r="OFZ17" s="140" t="s">
        <v>454</v>
      </c>
      <c r="OGA17" s="140" t="s">
        <v>454</v>
      </c>
      <c r="OGB17" s="140" t="s">
        <v>454</v>
      </c>
      <c r="OGC17" s="140" t="s">
        <v>454</v>
      </c>
      <c r="OGD17" s="140" t="s">
        <v>454</v>
      </c>
      <c r="OGE17" s="140" t="s">
        <v>454</v>
      </c>
      <c r="OGF17" s="140" t="s">
        <v>454</v>
      </c>
      <c r="OGG17" s="140" t="s">
        <v>454</v>
      </c>
      <c r="OGH17" s="140" t="s">
        <v>454</v>
      </c>
      <c r="OGI17" s="140" t="s">
        <v>454</v>
      </c>
      <c r="OGJ17" s="140" t="s">
        <v>454</v>
      </c>
      <c r="OGK17" s="140" t="s">
        <v>454</v>
      </c>
      <c r="OGL17" s="140" t="s">
        <v>454</v>
      </c>
      <c r="OGM17" s="140" t="s">
        <v>454</v>
      </c>
      <c r="OGN17" s="140" t="s">
        <v>454</v>
      </c>
      <c r="OGO17" s="140" t="s">
        <v>454</v>
      </c>
      <c r="OGP17" s="140" t="s">
        <v>454</v>
      </c>
      <c r="OGQ17" s="140" t="s">
        <v>454</v>
      </c>
      <c r="OGR17" s="140" t="s">
        <v>454</v>
      </c>
      <c r="OGS17" s="140" t="s">
        <v>454</v>
      </c>
      <c r="OGT17" s="140" t="s">
        <v>454</v>
      </c>
      <c r="OGU17" s="140" t="s">
        <v>454</v>
      </c>
      <c r="OGV17" s="140" t="s">
        <v>454</v>
      </c>
      <c r="OGW17" s="140" t="s">
        <v>454</v>
      </c>
      <c r="OGX17" s="140" t="s">
        <v>454</v>
      </c>
      <c r="OGY17" s="140" t="s">
        <v>454</v>
      </c>
      <c r="OGZ17" s="140" t="s">
        <v>454</v>
      </c>
      <c r="OHA17" s="140" t="s">
        <v>454</v>
      </c>
      <c r="OHB17" s="140" t="s">
        <v>454</v>
      </c>
      <c r="OHC17" s="140" t="s">
        <v>454</v>
      </c>
      <c r="OHD17" s="140" t="s">
        <v>454</v>
      </c>
      <c r="OHE17" s="140" t="s">
        <v>454</v>
      </c>
      <c r="OHF17" s="140" t="s">
        <v>454</v>
      </c>
      <c r="OHG17" s="140" t="s">
        <v>454</v>
      </c>
      <c r="OHH17" s="140" t="s">
        <v>454</v>
      </c>
      <c r="OHI17" s="140" t="s">
        <v>454</v>
      </c>
      <c r="OHJ17" s="140" t="s">
        <v>454</v>
      </c>
      <c r="OHK17" s="140" t="s">
        <v>454</v>
      </c>
      <c r="OHL17" s="140" t="s">
        <v>454</v>
      </c>
      <c r="OHM17" s="140" t="s">
        <v>454</v>
      </c>
      <c r="OHN17" s="140" t="s">
        <v>454</v>
      </c>
      <c r="OHO17" s="140" t="s">
        <v>454</v>
      </c>
      <c r="OHP17" s="140" t="s">
        <v>454</v>
      </c>
      <c r="OHQ17" s="140" t="s">
        <v>454</v>
      </c>
      <c r="OHR17" s="140" t="s">
        <v>454</v>
      </c>
      <c r="OHS17" s="140" t="s">
        <v>454</v>
      </c>
      <c r="OHT17" s="140" t="s">
        <v>454</v>
      </c>
      <c r="OHU17" s="140" t="s">
        <v>454</v>
      </c>
      <c r="OHV17" s="140" t="s">
        <v>454</v>
      </c>
      <c r="OHW17" s="140" t="s">
        <v>454</v>
      </c>
      <c r="OHX17" s="140" t="s">
        <v>454</v>
      </c>
      <c r="OHY17" s="140" t="s">
        <v>454</v>
      </c>
      <c r="OHZ17" s="140" t="s">
        <v>454</v>
      </c>
      <c r="OIA17" s="140" t="s">
        <v>454</v>
      </c>
      <c r="OIB17" s="140" t="s">
        <v>454</v>
      </c>
      <c r="OIC17" s="140" t="s">
        <v>454</v>
      </c>
      <c r="OID17" s="140" t="s">
        <v>454</v>
      </c>
      <c r="OIE17" s="140" t="s">
        <v>454</v>
      </c>
      <c r="OIF17" s="140" t="s">
        <v>454</v>
      </c>
      <c r="OIG17" s="140" t="s">
        <v>454</v>
      </c>
      <c r="OIH17" s="140" t="s">
        <v>454</v>
      </c>
      <c r="OII17" s="140" t="s">
        <v>454</v>
      </c>
      <c r="OIJ17" s="140" t="s">
        <v>454</v>
      </c>
      <c r="OIK17" s="140" t="s">
        <v>454</v>
      </c>
      <c r="OIL17" s="140" t="s">
        <v>454</v>
      </c>
      <c r="OIM17" s="140" t="s">
        <v>454</v>
      </c>
      <c r="OIN17" s="140" t="s">
        <v>454</v>
      </c>
      <c r="OIO17" s="140" t="s">
        <v>454</v>
      </c>
      <c r="OIP17" s="140" t="s">
        <v>454</v>
      </c>
      <c r="OIQ17" s="140" t="s">
        <v>454</v>
      </c>
      <c r="OIR17" s="140" t="s">
        <v>454</v>
      </c>
      <c r="OIS17" s="140" t="s">
        <v>454</v>
      </c>
      <c r="OIT17" s="140" t="s">
        <v>454</v>
      </c>
      <c r="OIU17" s="140" t="s">
        <v>454</v>
      </c>
      <c r="OIV17" s="140" t="s">
        <v>454</v>
      </c>
      <c r="OIW17" s="140" t="s">
        <v>454</v>
      </c>
      <c r="OIX17" s="140" t="s">
        <v>454</v>
      </c>
      <c r="OIY17" s="140" t="s">
        <v>454</v>
      </c>
      <c r="OIZ17" s="140" t="s">
        <v>454</v>
      </c>
      <c r="OJA17" s="140" t="s">
        <v>454</v>
      </c>
      <c r="OJB17" s="140" t="s">
        <v>454</v>
      </c>
      <c r="OJC17" s="140" t="s">
        <v>454</v>
      </c>
      <c r="OJD17" s="140" t="s">
        <v>454</v>
      </c>
      <c r="OJE17" s="140" t="s">
        <v>454</v>
      </c>
      <c r="OJF17" s="140" t="s">
        <v>454</v>
      </c>
      <c r="OJG17" s="140" t="s">
        <v>454</v>
      </c>
      <c r="OJH17" s="140" t="s">
        <v>454</v>
      </c>
      <c r="OJI17" s="140" t="s">
        <v>454</v>
      </c>
      <c r="OJJ17" s="140" t="s">
        <v>454</v>
      </c>
      <c r="OJK17" s="140" t="s">
        <v>454</v>
      </c>
      <c r="OJL17" s="140" t="s">
        <v>454</v>
      </c>
      <c r="OJM17" s="140" t="s">
        <v>454</v>
      </c>
      <c r="OJN17" s="140" t="s">
        <v>454</v>
      </c>
      <c r="OJO17" s="140" t="s">
        <v>454</v>
      </c>
      <c r="OJP17" s="140" t="s">
        <v>454</v>
      </c>
      <c r="OJQ17" s="140" t="s">
        <v>454</v>
      </c>
      <c r="OJR17" s="140" t="s">
        <v>454</v>
      </c>
      <c r="OJS17" s="140" t="s">
        <v>454</v>
      </c>
      <c r="OJT17" s="140" t="s">
        <v>454</v>
      </c>
      <c r="OJU17" s="140" t="s">
        <v>454</v>
      </c>
      <c r="OJV17" s="140" t="s">
        <v>454</v>
      </c>
      <c r="OJW17" s="140" t="s">
        <v>454</v>
      </c>
      <c r="OJX17" s="140" t="s">
        <v>454</v>
      </c>
      <c r="OJY17" s="140" t="s">
        <v>454</v>
      </c>
      <c r="OJZ17" s="140" t="s">
        <v>454</v>
      </c>
      <c r="OKA17" s="140" t="s">
        <v>454</v>
      </c>
      <c r="OKB17" s="140" t="s">
        <v>454</v>
      </c>
      <c r="OKC17" s="140" t="s">
        <v>454</v>
      </c>
      <c r="OKD17" s="140" t="s">
        <v>454</v>
      </c>
      <c r="OKE17" s="140" t="s">
        <v>454</v>
      </c>
      <c r="OKF17" s="140" t="s">
        <v>454</v>
      </c>
      <c r="OKG17" s="140" t="s">
        <v>454</v>
      </c>
      <c r="OKH17" s="140" t="s">
        <v>454</v>
      </c>
      <c r="OKI17" s="140" t="s">
        <v>454</v>
      </c>
      <c r="OKJ17" s="140" t="s">
        <v>454</v>
      </c>
      <c r="OKK17" s="140" t="s">
        <v>454</v>
      </c>
      <c r="OKL17" s="140" t="s">
        <v>454</v>
      </c>
      <c r="OKM17" s="140" t="s">
        <v>454</v>
      </c>
      <c r="OKN17" s="140" t="s">
        <v>454</v>
      </c>
      <c r="OKO17" s="140" t="s">
        <v>454</v>
      </c>
      <c r="OKP17" s="140" t="s">
        <v>454</v>
      </c>
      <c r="OKQ17" s="140" t="s">
        <v>454</v>
      </c>
      <c r="OKR17" s="140" t="s">
        <v>454</v>
      </c>
      <c r="OKS17" s="140" t="s">
        <v>454</v>
      </c>
      <c r="OKT17" s="140" t="s">
        <v>454</v>
      </c>
      <c r="OKU17" s="140" t="s">
        <v>454</v>
      </c>
      <c r="OKV17" s="140" t="s">
        <v>454</v>
      </c>
      <c r="OKW17" s="140" t="s">
        <v>454</v>
      </c>
      <c r="OKX17" s="140" t="s">
        <v>454</v>
      </c>
      <c r="OKY17" s="140" t="s">
        <v>454</v>
      </c>
      <c r="OKZ17" s="140" t="s">
        <v>454</v>
      </c>
      <c r="OLA17" s="140" t="s">
        <v>454</v>
      </c>
      <c r="OLB17" s="140" t="s">
        <v>454</v>
      </c>
      <c r="OLC17" s="140" t="s">
        <v>454</v>
      </c>
      <c r="OLD17" s="140" t="s">
        <v>454</v>
      </c>
      <c r="OLE17" s="140" t="s">
        <v>454</v>
      </c>
      <c r="OLF17" s="140" t="s">
        <v>454</v>
      </c>
      <c r="OLG17" s="140" t="s">
        <v>454</v>
      </c>
      <c r="OLH17" s="140" t="s">
        <v>454</v>
      </c>
      <c r="OLI17" s="140" t="s">
        <v>454</v>
      </c>
      <c r="OLJ17" s="140" t="s">
        <v>454</v>
      </c>
      <c r="OLK17" s="140" t="s">
        <v>454</v>
      </c>
      <c r="OLL17" s="140" t="s">
        <v>454</v>
      </c>
      <c r="OLM17" s="140" t="s">
        <v>454</v>
      </c>
      <c r="OLN17" s="140" t="s">
        <v>454</v>
      </c>
      <c r="OLO17" s="140" t="s">
        <v>454</v>
      </c>
      <c r="OLP17" s="140" t="s">
        <v>454</v>
      </c>
      <c r="OLQ17" s="140" t="s">
        <v>454</v>
      </c>
      <c r="OLR17" s="140" t="s">
        <v>454</v>
      </c>
      <c r="OLS17" s="140" t="s">
        <v>454</v>
      </c>
      <c r="OLT17" s="140" t="s">
        <v>454</v>
      </c>
      <c r="OLU17" s="140" t="s">
        <v>454</v>
      </c>
      <c r="OLV17" s="140" t="s">
        <v>454</v>
      </c>
      <c r="OLW17" s="140" t="s">
        <v>454</v>
      </c>
      <c r="OLX17" s="140" t="s">
        <v>454</v>
      </c>
      <c r="OLY17" s="140" t="s">
        <v>454</v>
      </c>
      <c r="OLZ17" s="140" t="s">
        <v>454</v>
      </c>
      <c r="OMA17" s="140" t="s">
        <v>454</v>
      </c>
      <c r="OMB17" s="140" t="s">
        <v>454</v>
      </c>
      <c r="OMC17" s="140" t="s">
        <v>454</v>
      </c>
      <c r="OMD17" s="140" t="s">
        <v>454</v>
      </c>
      <c r="OME17" s="140" t="s">
        <v>454</v>
      </c>
      <c r="OMF17" s="140" t="s">
        <v>454</v>
      </c>
      <c r="OMG17" s="140" t="s">
        <v>454</v>
      </c>
      <c r="OMH17" s="140" t="s">
        <v>454</v>
      </c>
      <c r="OMI17" s="140" t="s">
        <v>454</v>
      </c>
      <c r="OMJ17" s="140" t="s">
        <v>454</v>
      </c>
      <c r="OMK17" s="140" t="s">
        <v>454</v>
      </c>
      <c r="OML17" s="140" t="s">
        <v>454</v>
      </c>
      <c r="OMM17" s="140" t="s">
        <v>454</v>
      </c>
      <c r="OMN17" s="140" t="s">
        <v>454</v>
      </c>
      <c r="OMO17" s="140" t="s">
        <v>454</v>
      </c>
      <c r="OMP17" s="140" t="s">
        <v>454</v>
      </c>
      <c r="OMQ17" s="140" t="s">
        <v>454</v>
      </c>
      <c r="OMR17" s="140" t="s">
        <v>454</v>
      </c>
      <c r="OMS17" s="140" t="s">
        <v>454</v>
      </c>
      <c r="OMT17" s="140" t="s">
        <v>454</v>
      </c>
      <c r="OMU17" s="140" t="s">
        <v>454</v>
      </c>
      <c r="OMV17" s="140" t="s">
        <v>454</v>
      </c>
      <c r="OMW17" s="140" t="s">
        <v>454</v>
      </c>
      <c r="OMX17" s="140" t="s">
        <v>454</v>
      </c>
      <c r="OMY17" s="140" t="s">
        <v>454</v>
      </c>
      <c r="OMZ17" s="140" t="s">
        <v>454</v>
      </c>
      <c r="ONA17" s="140" t="s">
        <v>454</v>
      </c>
      <c r="ONB17" s="140" t="s">
        <v>454</v>
      </c>
      <c r="ONC17" s="140" t="s">
        <v>454</v>
      </c>
      <c r="OND17" s="140" t="s">
        <v>454</v>
      </c>
      <c r="ONE17" s="140" t="s">
        <v>454</v>
      </c>
      <c r="ONF17" s="140" t="s">
        <v>454</v>
      </c>
      <c r="ONG17" s="140" t="s">
        <v>454</v>
      </c>
      <c r="ONH17" s="140" t="s">
        <v>454</v>
      </c>
      <c r="ONI17" s="140" t="s">
        <v>454</v>
      </c>
      <c r="ONJ17" s="140" t="s">
        <v>454</v>
      </c>
      <c r="ONK17" s="140" t="s">
        <v>454</v>
      </c>
      <c r="ONL17" s="140" t="s">
        <v>454</v>
      </c>
      <c r="ONM17" s="140" t="s">
        <v>454</v>
      </c>
      <c r="ONN17" s="140" t="s">
        <v>454</v>
      </c>
      <c r="ONO17" s="140" t="s">
        <v>454</v>
      </c>
      <c r="ONP17" s="140" t="s">
        <v>454</v>
      </c>
      <c r="ONQ17" s="140" t="s">
        <v>454</v>
      </c>
      <c r="ONR17" s="140" t="s">
        <v>454</v>
      </c>
      <c r="ONS17" s="140" t="s">
        <v>454</v>
      </c>
      <c r="ONT17" s="140" t="s">
        <v>454</v>
      </c>
      <c r="ONU17" s="140" t="s">
        <v>454</v>
      </c>
      <c r="ONV17" s="140" t="s">
        <v>454</v>
      </c>
      <c r="ONW17" s="140" t="s">
        <v>454</v>
      </c>
      <c r="ONX17" s="140" t="s">
        <v>454</v>
      </c>
      <c r="ONY17" s="140" t="s">
        <v>454</v>
      </c>
      <c r="ONZ17" s="140" t="s">
        <v>454</v>
      </c>
      <c r="OOA17" s="140" t="s">
        <v>454</v>
      </c>
      <c r="OOB17" s="140" t="s">
        <v>454</v>
      </c>
      <c r="OOC17" s="140" t="s">
        <v>454</v>
      </c>
      <c r="OOD17" s="140" t="s">
        <v>454</v>
      </c>
      <c r="OOE17" s="140" t="s">
        <v>454</v>
      </c>
      <c r="OOF17" s="140" t="s">
        <v>454</v>
      </c>
      <c r="OOG17" s="140" t="s">
        <v>454</v>
      </c>
      <c r="OOH17" s="140" t="s">
        <v>454</v>
      </c>
      <c r="OOI17" s="140" t="s">
        <v>454</v>
      </c>
      <c r="OOJ17" s="140" t="s">
        <v>454</v>
      </c>
      <c r="OOK17" s="140" t="s">
        <v>454</v>
      </c>
      <c r="OOL17" s="140" t="s">
        <v>454</v>
      </c>
      <c r="OOM17" s="140" t="s">
        <v>454</v>
      </c>
      <c r="OON17" s="140" t="s">
        <v>454</v>
      </c>
      <c r="OOO17" s="140" t="s">
        <v>454</v>
      </c>
      <c r="OOP17" s="140" t="s">
        <v>454</v>
      </c>
      <c r="OOQ17" s="140" t="s">
        <v>454</v>
      </c>
      <c r="OOR17" s="140" t="s">
        <v>454</v>
      </c>
      <c r="OOS17" s="140" t="s">
        <v>454</v>
      </c>
      <c r="OOT17" s="140" t="s">
        <v>454</v>
      </c>
      <c r="OOU17" s="140" t="s">
        <v>454</v>
      </c>
      <c r="OOV17" s="140" t="s">
        <v>454</v>
      </c>
      <c r="OOW17" s="140" t="s">
        <v>454</v>
      </c>
      <c r="OOX17" s="140" t="s">
        <v>454</v>
      </c>
      <c r="OOY17" s="140" t="s">
        <v>454</v>
      </c>
      <c r="OOZ17" s="140" t="s">
        <v>454</v>
      </c>
      <c r="OPA17" s="140" t="s">
        <v>454</v>
      </c>
      <c r="OPB17" s="140" t="s">
        <v>454</v>
      </c>
      <c r="OPC17" s="140" t="s">
        <v>454</v>
      </c>
      <c r="OPD17" s="140" t="s">
        <v>454</v>
      </c>
      <c r="OPE17" s="140" t="s">
        <v>454</v>
      </c>
      <c r="OPF17" s="140" t="s">
        <v>454</v>
      </c>
      <c r="OPG17" s="140" t="s">
        <v>454</v>
      </c>
      <c r="OPH17" s="140" t="s">
        <v>454</v>
      </c>
      <c r="OPI17" s="140" t="s">
        <v>454</v>
      </c>
      <c r="OPJ17" s="140" t="s">
        <v>454</v>
      </c>
      <c r="OPK17" s="140" t="s">
        <v>454</v>
      </c>
      <c r="OPL17" s="140" t="s">
        <v>454</v>
      </c>
      <c r="OPM17" s="140" t="s">
        <v>454</v>
      </c>
      <c r="OPN17" s="140" t="s">
        <v>454</v>
      </c>
      <c r="OPO17" s="140" t="s">
        <v>454</v>
      </c>
      <c r="OPP17" s="140" t="s">
        <v>454</v>
      </c>
      <c r="OPQ17" s="140" t="s">
        <v>454</v>
      </c>
      <c r="OPR17" s="140" t="s">
        <v>454</v>
      </c>
      <c r="OPS17" s="140" t="s">
        <v>454</v>
      </c>
      <c r="OPT17" s="140" t="s">
        <v>454</v>
      </c>
      <c r="OPU17" s="140" t="s">
        <v>454</v>
      </c>
      <c r="OPV17" s="140" t="s">
        <v>454</v>
      </c>
      <c r="OPW17" s="140" t="s">
        <v>454</v>
      </c>
      <c r="OPX17" s="140" t="s">
        <v>454</v>
      </c>
      <c r="OPY17" s="140" t="s">
        <v>454</v>
      </c>
      <c r="OPZ17" s="140" t="s">
        <v>454</v>
      </c>
      <c r="OQA17" s="140" t="s">
        <v>454</v>
      </c>
      <c r="OQB17" s="140" t="s">
        <v>454</v>
      </c>
      <c r="OQC17" s="140" t="s">
        <v>454</v>
      </c>
      <c r="OQD17" s="140" t="s">
        <v>454</v>
      </c>
      <c r="OQE17" s="140" t="s">
        <v>454</v>
      </c>
      <c r="OQF17" s="140" t="s">
        <v>454</v>
      </c>
      <c r="OQG17" s="140" t="s">
        <v>454</v>
      </c>
      <c r="OQH17" s="140" t="s">
        <v>454</v>
      </c>
      <c r="OQI17" s="140" t="s">
        <v>454</v>
      </c>
      <c r="OQJ17" s="140" t="s">
        <v>454</v>
      </c>
      <c r="OQK17" s="140" t="s">
        <v>454</v>
      </c>
      <c r="OQL17" s="140" t="s">
        <v>454</v>
      </c>
      <c r="OQM17" s="140" t="s">
        <v>454</v>
      </c>
      <c r="OQN17" s="140" t="s">
        <v>454</v>
      </c>
      <c r="OQO17" s="140" t="s">
        <v>454</v>
      </c>
      <c r="OQP17" s="140" t="s">
        <v>454</v>
      </c>
      <c r="OQQ17" s="140" t="s">
        <v>454</v>
      </c>
      <c r="OQR17" s="140" t="s">
        <v>454</v>
      </c>
      <c r="OQS17" s="140" t="s">
        <v>454</v>
      </c>
      <c r="OQT17" s="140" t="s">
        <v>454</v>
      </c>
      <c r="OQU17" s="140" t="s">
        <v>454</v>
      </c>
      <c r="OQV17" s="140" t="s">
        <v>454</v>
      </c>
      <c r="OQW17" s="140" t="s">
        <v>454</v>
      </c>
      <c r="OQX17" s="140" t="s">
        <v>454</v>
      </c>
      <c r="OQY17" s="140" t="s">
        <v>454</v>
      </c>
      <c r="OQZ17" s="140" t="s">
        <v>454</v>
      </c>
      <c r="ORA17" s="140" t="s">
        <v>454</v>
      </c>
      <c r="ORB17" s="140" t="s">
        <v>454</v>
      </c>
      <c r="ORC17" s="140" t="s">
        <v>454</v>
      </c>
      <c r="ORD17" s="140" t="s">
        <v>454</v>
      </c>
      <c r="ORE17" s="140" t="s">
        <v>454</v>
      </c>
      <c r="ORF17" s="140" t="s">
        <v>454</v>
      </c>
      <c r="ORG17" s="140" t="s">
        <v>454</v>
      </c>
      <c r="ORH17" s="140" t="s">
        <v>454</v>
      </c>
      <c r="ORI17" s="140" t="s">
        <v>454</v>
      </c>
      <c r="ORJ17" s="140" t="s">
        <v>454</v>
      </c>
      <c r="ORK17" s="140" t="s">
        <v>454</v>
      </c>
      <c r="ORL17" s="140" t="s">
        <v>454</v>
      </c>
      <c r="ORM17" s="140" t="s">
        <v>454</v>
      </c>
      <c r="ORN17" s="140" t="s">
        <v>454</v>
      </c>
      <c r="ORO17" s="140" t="s">
        <v>454</v>
      </c>
      <c r="ORP17" s="140" t="s">
        <v>454</v>
      </c>
      <c r="ORQ17" s="140" t="s">
        <v>454</v>
      </c>
      <c r="ORR17" s="140" t="s">
        <v>454</v>
      </c>
      <c r="ORS17" s="140" t="s">
        <v>454</v>
      </c>
      <c r="ORT17" s="140" t="s">
        <v>454</v>
      </c>
      <c r="ORU17" s="140" t="s">
        <v>454</v>
      </c>
      <c r="ORV17" s="140" t="s">
        <v>454</v>
      </c>
      <c r="ORW17" s="140" t="s">
        <v>454</v>
      </c>
      <c r="ORX17" s="140" t="s">
        <v>454</v>
      </c>
      <c r="ORY17" s="140" t="s">
        <v>454</v>
      </c>
      <c r="ORZ17" s="140" t="s">
        <v>454</v>
      </c>
      <c r="OSA17" s="140" t="s">
        <v>454</v>
      </c>
      <c r="OSB17" s="140" t="s">
        <v>454</v>
      </c>
      <c r="OSC17" s="140" t="s">
        <v>454</v>
      </c>
      <c r="OSD17" s="140" t="s">
        <v>454</v>
      </c>
      <c r="OSE17" s="140" t="s">
        <v>454</v>
      </c>
      <c r="OSF17" s="140" t="s">
        <v>454</v>
      </c>
      <c r="OSG17" s="140" t="s">
        <v>454</v>
      </c>
      <c r="OSH17" s="140" t="s">
        <v>454</v>
      </c>
      <c r="OSI17" s="140" t="s">
        <v>454</v>
      </c>
      <c r="OSJ17" s="140" t="s">
        <v>454</v>
      </c>
      <c r="OSK17" s="140" t="s">
        <v>454</v>
      </c>
      <c r="OSL17" s="140" t="s">
        <v>454</v>
      </c>
      <c r="OSM17" s="140" t="s">
        <v>454</v>
      </c>
      <c r="OSN17" s="140" t="s">
        <v>454</v>
      </c>
      <c r="OSO17" s="140" t="s">
        <v>454</v>
      </c>
      <c r="OSP17" s="140" t="s">
        <v>454</v>
      </c>
      <c r="OSQ17" s="140" t="s">
        <v>454</v>
      </c>
      <c r="OSR17" s="140" t="s">
        <v>454</v>
      </c>
      <c r="OSS17" s="140" t="s">
        <v>454</v>
      </c>
      <c r="OST17" s="140" t="s">
        <v>454</v>
      </c>
      <c r="OSU17" s="140" t="s">
        <v>454</v>
      </c>
      <c r="OSV17" s="140" t="s">
        <v>454</v>
      </c>
      <c r="OSW17" s="140" t="s">
        <v>454</v>
      </c>
      <c r="OSX17" s="140" t="s">
        <v>454</v>
      </c>
      <c r="OSY17" s="140" t="s">
        <v>454</v>
      </c>
      <c r="OSZ17" s="140" t="s">
        <v>454</v>
      </c>
      <c r="OTA17" s="140" t="s">
        <v>454</v>
      </c>
      <c r="OTB17" s="140" t="s">
        <v>454</v>
      </c>
      <c r="OTC17" s="140" t="s">
        <v>454</v>
      </c>
      <c r="OTD17" s="140" t="s">
        <v>454</v>
      </c>
      <c r="OTE17" s="140" t="s">
        <v>454</v>
      </c>
      <c r="OTF17" s="140" t="s">
        <v>454</v>
      </c>
      <c r="OTG17" s="140" t="s">
        <v>454</v>
      </c>
      <c r="OTH17" s="140" t="s">
        <v>454</v>
      </c>
      <c r="OTI17" s="140" t="s">
        <v>454</v>
      </c>
      <c r="OTJ17" s="140" t="s">
        <v>454</v>
      </c>
      <c r="OTK17" s="140" t="s">
        <v>454</v>
      </c>
      <c r="OTL17" s="140" t="s">
        <v>454</v>
      </c>
      <c r="OTM17" s="140" t="s">
        <v>454</v>
      </c>
      <c r="OTN17" s="140" t="s">
        <v>454</v>
      </c>
      <c r="OTO17" s="140" t="s">
        <v>454</v>
      </c>
      <c r="OTP17" s="140" t="s">
        <v>454</v>
      </c>
      <c r="OTQ17" s="140" t="s">
        <v>454</v>
      </c>
      <c r="OTR17" s="140" t="s">
        <v>454</v>
      </c>
      <c r="OTS17" s="140" t="s">
        <v>454</v>
      </c>
      <c r="OTT17" s="140" t="s">
        <v>454</v>
      </c>
      <c r="OTU17" s="140" t="s">
        <v>454</v>
      </c>
      <c r="OTV17" s="140" t="s">
        <v>454</v>
      </c>
      <c r="OTW17" s="140" t="s">
        <v>454</v>
      </c>
      <c r="OTX17" s="140" t="s">
        <v>454</v>
      </c>
      <c r="OTY17" s="140" t="s">
        <v>454</v>
      </c>
      <c r="OTZ17" s="140" t="s">
        <v>454</v>
      </c>
      <c r="OUA17" s="140" t="s">
        <v>454</v>
      </c>
      <c r="OUB17" s="140" t="s">
        <v>454</v>
      </c>
      <c r="OUC17" s="140" t="s">
        <v>454</v>
      </c>
      <c r="OUD17" s="140" t="s">
        <v>454</v>
      </c>
      <c r="OUE17" s="140" t="s">
        <v>454</v>
      </c>
      <c r="OUF17" s="140" t="s">
        <v>454</v>
      </c>
      <c r="OUG17" s="140" t="s">
        <v>454</v>
      </c>
      <c r="OUH17" s="140" t="s">
        <v>454</v>
      </c>
      <c r="OUI17" s="140" t="s">
        <v>454</v>
      </c>
      <c r="OUJ17" s="140" t="s">
        <v>454</v>
      </c>
      <c r="OUK17" s="140" t="s">
        <v>454</v>
      </c>
      <c r="OUL17" s="140" t="s">
        <v>454</v>
      </c>
      <c r="OUM17" s="140" t="s">
        <v>454</v>
      </c>
      <c r="OUN17" s="140" t="s">
        <v>454</v>
      </c>
      <c r="OUO17" s="140" t="s">
        <v>454</v>
      </c>
      <c r="OUP17" s="140" t="s">
        <v>454</v>
      </c>
      <c r="OUQ17" s="140" t="s">
        <v>454</v>
      </c>
      <c r="OUR17" s="140" t="s">
        <v>454</v>
      </c>
      <c r="OUS17" s="140" t="s">
        <v>454</v>
      </c>
      <c r="OUT17" s="140" t="s">
        <v>454</v>
      </c>
      <c r="OUU17" s="140" t="s">
        <v>454</v>
      </c>
      <c r="OUV17" s="140" t="s">
        <v>454</v>
      </c>
      <c r="OUW17" s="140" t="s">
        <v>454</v>
      </c>
      <c r="OUX17" s="140" t="s">
        <v>454</v>
      </c>
      <c r="OUY17" s="140" t="s">
        <v>454</v>
      </c>
      <c r="OUZ17" s="140" t="s">
        <v>454</v>
      </c>
      <c r="OVA17" s="140" t="s">
        <v>454</v>
      </c>
      <c r="OVB17" s="140" t="s">
        <v>454</v>
      </c>
      <c r="OVC17" s="140" t="s">
        <v>454</v>
      </c>
      <c r="OVD17" s="140" t="s">
        <v>454</v>
      </c>
      <c r="OVE17" s="140" t="s">
        <v>454</v>
      </c>
      <c r="OVF17" s="140" t="s">
        <v>454</v>
      </c>
      <c r="OVG17" s="140" t="s">
        <v>454</v>
      </c>
      <c r="OVH17" s="140" t="s">
        <v>454</v>
      </c>
      <c r="OVI17" s="140" t="s">
        <v>454</v>
      </c>
      <c r="OVJ17" s="140" t="s">
        <v>454</v>
      </c>
      <c r="OVK17" s="140" t="s">
        <v>454</v>
      </c>
      <c r="OVL17" s="140" t="s">
        <v>454</v>
      </c>
      <c r="OVM17" s="140" t="s">
        <v>454</v>
      </c>
      <c r="OVN17" s="140" t="s">
        <v>454</v>
      </c>
      <c r="OVO17" s="140" t="s">
        <v>454</v>
      </c>
      <c r="OVP17" s="140" t="s">
        <v>454</v>
      </c>
      <c r="OVQ17" s="140" t="s">
        <v>454</v>
      </c>
      <c r="OVR17" s="140" t="s">
        <v>454</v>
      </c>
      <c r="OVS17" s="140" t="s">
        <v>454</v>
      </c>
      <c r="OVT17" s="140" t="s">
        <v>454</v>
      </c>
      <c r="OVU17" s="140" t="s">
        <v>454</v>
      </c>
      <c r="OVV17" s="140" t="s">
        <v>454</v>
      </c>
      <c r="OVW17" s="140" t="s">
        <v>454</v>
      </c>
      <c r="OVX17" s="140" t="s">
        <v>454</v>
      </c>
      <c r="OVY17" s="140" t="s">
        <v>454</v>
      </c>
      <c r="OVZ17" s="140" t="s">
        <v>454</v>
      </c>
      <c r="OWA17" s="140" t="s">
        <v>454</v>
      </c>
      <c r="OWB17" s="140" t="s">
        <v>454</v>
      </c>
      <c r="OWC17" s="140" t="s">
        <v>454</v>
      </c>
      <c r="OWD17" s="140" t="s">
        <v>454</v>
      </c>
      <c r="OWE17" s="140" t="s">
        <v>454</v>
      </c>
      <c r="OWF17" s="140" t="s">
        <v>454</v>
      </c>
      <c r="OWG17" s="140" t="s">
        <v>454</v>
      </c>
      <c r="OWH17" s="140" t="s">
        <v>454</v>
      </c>
      <c r="OWI17" s="140" t="s">
        <v>454</v>
      </c>
      <c r="OWJ17" s="140" t="s">
        <v>454</v>
      </c>
      <c r="OWK17" s="140" t="s">
        <v>454</v>
      </c>
      <c r="OWL17" s="140" t="s">
        <v>454</v>
      </c>
      <c r="OWM17" s="140" t="s">
        <v>454</v>
      </c>
      <c r="OWN17" s="140" t="s">
        <v>454</v>
      </c>
      <c r="OWO17" s="140" t="s">
        <v>454</v>
      </c>
      <c r="OWP17" s="140" t="s">
        <v>454</v>
      </c>
      <c r="OWQ17" s="140" t="s">
        <v>454</v>
      </c>
      <c r="OWR17" s="140" t="s">
        <v>454</v>
      </c>
      <c r="OWS17" s="140" t="s">
        <v>454</v>
      </c>
      <c r="OWT17" s="140" t="s">
        <v>454</v>
      </c>
      <c r="OWU17" s="140" t="s">
        <v>454</v>
      </c>
      <c r="OWV17" s="140" t="s">
        <v>454</v>
      </c>
      <c r="OWW17" s="140" t="s">
        <v>454</v>
      </c>
      <c r="OWX17" s="140" t="s">
        <v>454</v>
      </c>
      <c r="OWY17" s="140" t="s">
        <v>454</v>
      </c>
      <c r="OWZ17" s="140" t="s">
        <v>454</v>
      </c>
      <c r="OXA17" s="140" t="s">
        <v>454</v>
      </c>
      <c r="OXB17" s="140" t="s">
        <v>454</v>
      </c>
      <c r="OXC17" s="140" t="s">
        <v>454</v>
      </c>
      <c r="OXD17" s="140" t="s">
        <v>454</v>
      </c>
      <c r="OXE17" s="140" t="s">
        <v>454</v>
      </c>
      <c r="OXF17" s="140" t="s">
        <v>454</v>
      </c>
      <c r="OXG17" s="140" t="s">
        <v>454</v>
      </c>
      <c r="OXH17" s="140" t="s">
        <v>454</v>
      </c>
      <c r="OXI17" s="140" t="s">
        <v>454</v>
      </c>
      <c r="OXJ17" s="140" t="s">
        <v>454</v>
      </c>
      <c r="OXK17" s="140" t="s">
        <v>454</v>
      </c>
      <c r="OXL17" s="140" t="s">
        <v>454</v>
      </c>
      <c r="OXM17" s="140" t="s">
        <v>454</v>
      </c>
      <c r="OXN17" s="140" t="s">
        <v>454</v>
      </c>
      <c r="OXO17" s="140" t="s">
        <v>454</v>
      </c>
      <c r="OXP17" s="140" t="s">
        <v>454</v>
      </c>
      <c r="OXQ17" s="140" t="s">
        <v>454</v>
      </c>
      <c r="OXR17" s="140" t="s">
        <v>454</v>
      </c>
      <c r="OXS17" s="140" t="s">
        <v>454</v>
      </c>
      <c r="OXT17" s="140" t="s">
        <v>454</v>
      </c>
      <c r="OXU17" s="140" t="s">
        <v>454</v>
      </c>
      <c r="OXV17" s="140" t="s">
        <v>454</v>
      </c>
      <c r="OXW17" s="140" t="s">
        <v>454</v>
      </c>
      <c r="OXX17" s="140" t="s">
        <v>454</v>
      </c>
      <c r="OXY17" s="140" t="s">
        <v>454</v>
      </c>
      <c r="OXZ17" s="140" t="s">
        <v>454</v>
      </c>
      <c r="OYA17" s="140" t="s">
        <v>454</v>
      </c>
      <c r="OYB17" s="140" t="s">
        <v>454</v>
      </c>
      <c r="OYC17" s="140" t="s">
        <v>454</v>
      </c>
      <c r="OYD17" s="140" t="s">
        <v>454</v>
      </c>
      <c r="OYE17" s="140" t="s">
        <v>454</v>
      </c>
      <c r="OYF17" s="140" t="s">
        <v>454</v>
      </c>
      <c r="OYG17" s="140" t="s">
        <v>454</v>
      </c>
      <c r="OYH17" s="140" t="s">
        <v>454</v>
      </c>
      <c r="OYI17" s="140" t="s">
        <v>454</v>
      </c>
      <c r="OYJ17" s="140" t="s">
        <v>454</v>
      </c>
      <c r="OYK17" s="140" t="s">
        <v>454</v>
      </c>
      <c r="OYL17" s="140" t="s">
        <v>454</v>
      </c>
      <c r="OYM17" s="140" t="s">
        <v>454</v>
      </c>
      <c r="OYN17" s="140" t="s">
        <v>454</v>
      </c>
      <c r="OYO17" s="140" t="s">
        <v>454</v>
      </c>
      <c r="OYP17" s="140" t="s">
        <v>454</v>
      </c>
      <c r="OYQ17" s="140" t="s">
        <v>454</v>
      </c>
      <c r="OYR17" s="140" t="s">
        <v>454</v>
      </c>
      <c r="OYS17" s="140" t="s">
        <v>454</v>
      </c>
      <c r="OYT17" s="140" t="s">
        <v>454</v>
      </c>
      <c r="OYU17" s="140" t="s">
        <v>454</v>
      </c>
      <c r="OYV17" s="140" t="s">
        <v>454</v>
      </c>
      <c r="OYW17" s="140" t="s">
        <v>454</v>
      </c>
      <c r="OYX17" s="140" t="s">
        <v>454</v>
      </c>
      <c r="OYY17" s="140" t="s">
        <v>454</v>
      </c>
      <c r="OYZ17" s="140" t="s">
        <v>454</v>
      </c>
      <c r="OZA17" s="140" t="s">
        <v>454</v>
      </c>
      <c r="OZB17" s="140" t="s">
        <v>454</v>
      </c>
      <c r="OZC17" s="140" t="s">
        <v>454</v>
      </c>
      <c r="OZD17" s="140" t="s">
        <v>454</v>
      </c>
      <c r="OZE17" s="140" t="s">
        <v>454</v>
      </c>
      <c r="OZF17" s="140" t="s">
        <v>454</v>
      </c>
      <c r="OZG17" s="140" t="s">
        <v>454</v>
      </c>
      <c r="OZH17" s="140" t="s">
        <v>454</v>
      </c>
      <c r="OZI17" s="140" t="s">
        <v>454</v>
      </c>
      <c r="OZJ17" s="140" t="s">
        <v>454</v>
      </c>
      <c r="OZK17" s="140" t="s">
        <v>454</v>
      </c>
      <c r="OZL17" s="140" t="s">
        <v>454</v>
      </c>
      <c r="OZM17" s="140" t="s">
        <v>454</v>
      </c>
      <c r="OZN17" s="140" t="s">
        <v>454</v>
      </c>
      <c r="OZO17" s="140" t="s">
        <v>454</v>
      </c>
      <c r="OZP17" s="140" t="s">
        <v>454</v>
      </c>
      <c r="OZQ17" s="140" t="s">
        <v>454</v>
      </c>
      <c r="OZR17" s="140" t="s">
        <v>454</v>
      </c>
      <c r="OZS17" s="140" t="s">
        <v>454</v>
      </c>
      <c r="OZT17" s="140" t="s">
        <v>454</v>
      </c>
      <c r="OZU17" s="140" t="s">
        <v>454</v>
      </c>
      <c r="OZV17" s="140" t="s">
        <v>454</v>
      </c>
      <c r="OZW17" s="140" t="s">
        <v>454</v>
      </c>
      <c r="OZX17" s="140" t="s">
        <v>454</v>
      </c>
      <c r="OZY17" s="140" t="s">
        <v>454</v>
      </c>
      <c r="OZZ17" s="140" t="s">
        <v>454</v>
      </c>
      <c r="PAA17" s="140" t="s">
        <v>454</v>
      </c>
      <c r="PAB17" s="140" t="s">
        <v>454</v>
      </c>
      <c r="PAC17" s="140" t="s">
        <v>454</v>
      </c>
      <c r="PAD17" s="140" t="s">
        <v>454</v>
      </c>
      <c r="PAE17" s="140" t="s">
        <v>454</v>
      </c>
      <c r="PAF17" s="140" t="s">
        <v>454</v>
      </c>
      <c r="PAG17" s="140" t="s">
        <v>454</v>
      </c>
      <c r="PAH17" s="140" t="s">
        <v>454</v>
      </c>
      <c r="PAI17" s="140" t="s">
        <v>454</v>
      </c>
      <c r="PAJ17" s="140" t="s">
        <v>454</v>
      </c>
      <c r="PAK17" s="140" t="s">
        <v>454</v>
      </c>
      <c r="PAL17" s="140" t="s">
        <v>454</v>
      </c>
      <c r="PAM17" s="140" t="s">
        <v>454</v>
      </c>
      <c r="PAN17" s="140" t="s">
        <v>454</v>
      </c>
      <c r="PAO17" s="140" t="s">
        <v>454</v>
      </c>
      <c r="PAP17" s="140" t="s">
        <v>454</v>
      </c>
      <c r="PAQ17" s="140" t="s">
        <v>454</v>
      </c>
      <c r="PAR17" s="140" t="s">
        <v>454</v>
      </c>
      <c r="PAS17" s="140" t="s">
        <v>454</v>
      </c>
      <c r="PAT17" s="140" t="s">
        <v>454</v>
      </c>
      <c r="PAU17" s="140" t="s">
        <v>454</v>
      </c>
      <c r="PAV17" s="140" t="s">
        <v>454</v>
      </c>
      <c r="PAW17" s="140" t="s">
        <v>454</v>
      </c>
      <c r="PAX17" s="140" t="s">
        <v>454</v>
      </c>
      <c r="PAY17" s="140" t="s">
        <v>454</v>
      </c>
      <c r="PAZ17" s="140" t="s">
        <v>454</v>
      </c>
      <c r="PBA17" s="140" t="s">
        <v>454</v>
      </c>
      <c r="PBB17" s="140" t="s">
        <v>454</v>
      </c>
      <c r="PBC17" s="140" t="s">
        <v>454</v>
      </c>
      <c r="PBD17" s="140" t="s">
        <v>454</v>
      </c>
      <c r="PBE17" s="140" t="s">
        <v>454</v>
      </c>
      <c r="PBF17" s="140" t="s">
        <v>454</v>
      </c>
      <c r="PBG17" s="140" t="s">
        <v>454</v>
      </c>
      <c r="PBH17" s="140" t="s">
        <v>454</v>
      </c>
      <c r="PBI17" s="140" t="s">
        <v>454</v>
      </c>
      <c r="PBJ17" s="140" t="s">
        <v>454</v>
      </c>
      <c r="PBK17" s="140" t="s">
        <v>454</v>
      </c>
      <c r="PBL17" s="140" t="s">
        <v>454</v>
      </c>
      <c r="PBM17" s="140" t="s">
        <v>454</v>
      </c>
      <c r="PBN17" s="140" t="s">
        <v>454</v>
      </c>
      <c r="PBO17" s="140" t="s">
        <v>454</v>
      </c>
      <c r="PBP17" s="140" t="s">
        <v>454</v>
      </c>
      <c r="PBQ17" s="140" t="s">
        <v>454</v>
      </c>
      <c r="PBR17" s="140" t="s">
        <v>454</v>
      </c>
      <c r="PBS17" s="140" t="s">
        <v>454</v>
      </c>
      <c r="PBT17" s="140" t="s">
        <v>454</v>
      </c>
      <c r="PBU17" s="140" t="s">
        <v>454</v>
      </c>
      <c r="PBV17" s="140" t="s">
        <v>454</v>
      </c>
      <c r="PBW17" s="140" t="s">
        <v>454</v>
      </c>
      <c r="PBX17" s="140" t="s">
        <v>454</v>
      </c>
      <c r="PBY17" s="140" t="s">
        <v>454</v>
      </c>
      <c r="PBZ17" s="140" t="s">
        <v>454</v>
      </c>
      <c r="PCA17" s="140" t="s">
        <v>454</v>
      </c>
      <c r="PCB17" s="140" t="s">
        <v>454</v>
      </c>
      <c r="PCC17" s="140" t="s">
        <v>454</v>
      </c>
      <c r="PCD17" s="140" t="s">
        <v>454</v>
      </c>
      <c r="PCE17" s="140" t="s">
        <v>454</v>
      </c>
      <c r="PCF17" s="140" t="s">
        <v>454</v>
      </c>
      <c r="PCG17" s="140" t="s">
        <v>454</v>
      </c>
      <c r="PCH17" s="140" t="s">
        <v>454</v>
      </c>
      <c r="PCI17" s="140" t="s">
        <v>454</v>
      </c>
      <c r="PCJ17" s="140" t="s">
        <v>454</v>
      </c>
      <c r="PCK17" s="140" t="s">
        <v>454</v>
      </c>
      <c r="PCL17" s="140" t="s">
        <v>454</v>
      </c>
      <c r="PCM17" s="140" t="s">
        <v>454</v>
      </c>
      <c r="PCN17" s="140" t="s">
        <v>454</v>
      </c>
      <c r="PCO17" s="140" t="s">
        <v>454</v>
      </c>
      <c r="PCP17" s="140" t="s">
        <v>454</v>
      </c>
      <c r="PCQ17" s="140" t="s">
        <v>454</v>
      </c>
      <c r="PCR17" s="140" t="s">
        <v>454</v>
      </c>
      <c r="PCS17" s="140" t="s">
        <v>454</v>
      </c>
      <c r="PCT17" s="140" t="s">
        <v>454</v>
      </c>
      <c r="PCU17" s="140" t="s">
        <v>454</v>
      </c>
      <c r="PCV17" s="140" t="s">
        <v>454</v>
      </c>
      <c r="PCW17" s="140" t="s">
        <v>454</v>
      </c>
      <c r="PCX17" s="140" t="s">
        <v>454</v>
      </c>
      <c r="PCY17" s="140" t="s">
        <v>454</v>
      </c>
      <c r="PCZ17" s="140" t="s">
        <v>454</v>
      </c>
      <c r="PDA17" s="140" t="s">
        <v>454</v>
      </c>
      <c r="PDB17" s="140" t="s">
        <v>454</v>
      </c>
      <c r="PDC17" s="140" t="s">
        <v>454</v>
      </c>
      <c r="PDD17" s="140" t="s">
        <v>454</v>
      </c>
      <c r="PDE17" s="140" t="s">
        <v>454</v>
      </c>
      <c r="PDF17" s="140" t="s">
        <v>454</v>
      </c>
      <c r="PDG17" s="140" t="s">
        <v>454</v>
      </c>
      <c r="PDH17" s="140" t="s">
        <v>454</v>
      </c>
      <c r="PDI17" s="140" t="s">
        <v>454</v>
      </c>
      <c r="PDJ17" s="140" t="s">
        <v>454</v>
      </c>
      <c r="PDK17" s="140" t="s">
        <v>454</v>
      </c>
      <c r="PDL17" s="140" t="s">
        <v>454</v>
      </c>
      <c r="PDM17" s="140" t="s">
        <v>454</v>
      </c>
      <c r="PDN17" s="140" t="s">
        <v>454</v>
      </c>
      <c r="PDO17" s="140" t="s">
        <v>454</v>
      </c>
      <c r="PDP17" s="140" t="s">
        <v>454</v>
      </c>
      <c r="PDQ17" s="140" t="s">
        <v>454</v>
      </c>
      <c r="PDR17" s="140" t="s">
        <v>454</v>
      </c>
      <c r="PDS17" s="140" t="s">
        <v>454</v>
      </c>
      <c r="PDT17" s="140" t="s">
        <v>454</v>
      </c>
      <c r="PDU17" s="140" t="s">
        <v>454</v>
      </c>
      <c r="PDV17" s="140" t="s">
        <v>454</v>
      </c>
      <c r="PDW17" s="140" t="s">
        <v>454</v>
      </c>
      <c r="PDX17" s="140" t="s">
        <v>454</v>
      </c>
      <c r="PDY17" s="140" t="s">
        <v>454</v>
      </c>
      <c r="PDZ17" s="140" t="s">
        <v>454</v>
      </c>
      <c r="PEA17" s="140" t="s">
        <v>454</v>
      </c>
      <c r="PEB17" s="140" t="s">
        <v>454</v>
      </c>
      <c r="PEC17" s="140" t="s">
        <v>454</v>
      </c>
      <c r="PED17" s="140" t="s">
        <v>454</v>
      </c>
      <c r="PEE17" s="140" t="s">
        <v>454</v>
      </c>
      <c r="PEF17" s="140" t="s">
        <v>454</v>
      </c>
      <c r="PEG17" s="140" t="s">
        <v>454</v>
      </c>
      <c r="PEH17" s="140" t="s">
        <v>454</v>
      </c>
      <c r="PEI17" s="140" t="s">
        <v>454</v>
      </c>
      <c r="PEJ17" s="140" t="s">
        <v>454</v>
      </c>
      <c r="PEK17" s="140" t="s">
        <v>454</v>
      </c>
      <c r="PEL17" s="140" t="s">
        <v>454</v>
      </c>
      <c r="PEM17" s="140" t="s">
        <v>454</v>
      </c>
      <c r="PEN17" s="140" t="s">
        <v>454</v>
      </c>
      <c r="PEO17" s="140" t="s">
        <v>454</v>
      </c>
      <c r="PEP17" s="140" t="s">
        <v>454</v>
      </c>
      <c r="PEQ17" s="140" t="s">
        <v>454</v>
      </c>
      <c r="PER17" s="140" t="s">
        <v>454</v>
      </c>
      <c r="PES17" s="140" t="s">
        <v>454</v>
      </c>
      <c r="PET17" s="140" t="s">
        <v>454</v>
      </c>
      <c r="PEU17" s="140" t="s">
        <v>454</v>
      </c>
      <c r="PEV17" s="140" t="s">
        <v>454</v>
      </c>
      <c r="PEW17" s="140" t="s">
        <v>454</v>
      </c>
      <c r="PEX17" s="140" t="s">
        <v>454</v>
      </c>
      <c r="PEY17" s="140" t="s">
        <v>454</v>
      </c>
      <c r="PEZ17" s="140" t="s">
        <v>454</v>
      </c>
      <c r="PFA17" s="140" t="s">
        <v>454</v>
      </c>
      <c r="PFB17" s="140" t="s">
        <v>454</v>
      </c>
      <c r="PFC17" s="140" t="s">
        <v>454</v>
      </c>
      <c r="PFD17" s="140" t="s">
        <v>454</v>
      </c>
      <c r="PFE17" s="140" t="s">
        <v>454</v>
      </c>
      <c r="PFF17" s="140" t="s">
        <v>454</v>
      </c>
      <c r="PFG17" s="140" t="s">
        <v>454</v>
      </c>
      <c r="PFH17" s="140" t="s">
        <v>454</v>
      </c>
      <c r="PFI17" s="140" t="s">
        <v>454</v>
      </c>
      <c r="PFJ17" s="140" t="s">
        <v>454</v>
      </c>
      <c r="PFK17" s="140" t="s">
        <v>454</v>
      </c>
      <c r="PFL17" s="140" t="s">
        <v>454</v>
      </c>
      <c r="PFM17" s="140" t="s">
        <v>454</v>
      </c>
      <c r="PFN17" s="140" t="s">
        <v>454</v>
      </c>
      <c r="PFO17" s="140" t="s">
        <v>454</v>
      </c>
      <c r="PFP17" s="140" t="s">
        <v>454</v>
      </c>
      <c r="PFQ17" s="140" t="s">
        <v>454</v>
      </c>
      <c r="PFR17" s="140" t="s">
        <v>454</v>
      </c>
      <c r="PFS17" s="140" t="s">
        <v>454</v>
      </c>
      <c r="PFT17" s="140" t="s">
        <v>454</v>
      </c>
      <c r="PFU17" s="140" t="s">
        <v>454</v>
      </c>
      <c r="PFV17" s="140" t="s">
        <v>454</v>
      </c>
      <c r="PFW17" s="140" t="s">
        <v>454</v>
      </c>
      <c r="PFX17" s="140" t="s">
        <v>454</v>
      </c>
      <c r="PFY17" s="140" t="s">
        <v>454</v>
      </c>
      <c r="PFZ17" s="140" t="s">
        <v>454</v>
      </c>
      <c r="PGA17" s="140" t="s">
        <v>454</v>
      </c>
      <c r="PGB17" s="140" t="s">
        <v>454</v>
      </c>
      <c r="PGC17" s="140" t="s">
        <v>454</v>
      </c>
      <c r="PGD17" s="140" t="s">
        <v>454</v>
      </c>
      <c r="PGE17" s="140" t="s">
        <v>454</v>
      </c>
      <c r="PGF17" s="140" t="s">
        <v>454</v>
      </c>
      <c r="PGG17" s="140" t="s">
        <v>454</v>
      </c>
      <c r="PGH17" s="140" t="s">
        <v>454</v>
      </c>
      <c r="PGI17" s="140" t="s">
        <v>454</v>
      </c>
      <c r="PGJ17" s="140" t="s">
        <v>454</v>
      </c>
      <c r="PGK17" s="140" t="s">
        <v>454</v>
      </c>
      <c r="PGL17" s="140" t="s">
        <v>454</v>
      </c>
      <c r="PGM17" s="140" t="s">
        <v>454</v>
      </c>
      <c r="PGN17" s="140" t="s">
        <v>454</v>
      </c>
      <c r="PGO17" s="140" t="s">
        <v>454</v>
      </c>
      <c r="PGP17" s="140" t="s">
        <v>454</v>
      </c>
      <c r="PGQ17" s="140" t="s">
        <v>454</v>
      </c>
      <c r="PGR17" s="140" t="s">
        <v>454</v>
      </c>
      <c r="PGS17" s="140" t="s">
        <v>454</v>
      </c>
      <c r="PGT17" s="140" t="s">
        <v>454</v>
      </c>
      <c r="PGU17" s="140" t="s">
        <v>454</v>
      </c>
      <c r="PGV17" s="140" t="s">
        <v>454</v>
      </c>
      <c r="PGW17" s="140" t="s">
        <v>454</v>
      </c>
      <c r="PGX17" s="140" t="s">
        <v>454</v>
      </c>
      <c r="PGY17" s="140" t="s">
        <v>454</v>
      </c>
      <c r="PGZ17" s="140" t="s">
        <v>454</v>
      </c>
      <c r="PHA17" s="140" t="s">
        <v>454</v>
      </c>
      <c r="PHB17" s="140" t="s">
        <v>454</v>
      </c>
      <c r="PHC17" s="140" t="s">
        <v>454</v>
      </c>
      <c r="PHD17" s="140" t="s">
        <v>454</v>
      </c>
      <c r="PHE17" s="140" t="s">
        <v>454</v>
      </c>
      <c r="PHF17" s="140" t="s">
        <v>454</v>
      </c>
      <c r="PHG17" s="140" t="s">
        <v>454</v>
      </c>
      <c r="PHH17" s="140" t="s">
        <v>454</v>
      </c>
      <c r="PHI17" s="140" t="s">
        <v>454</v>
      </c>
      <c r="PHJ17" s="140" t="s">
        <v>454</v>
      </c>
      <c r="PHK17" s="140" t="s">
        <v>454</v>
      </c>
      <c r="PHL17" s="140" t="s">
        <v>454</v>
      </c>
      <c r="PHM17" s="140" t="s">
        <v>454</v>
      </c>
      <c r="PHN17" s="140" t="s">
        <v>454</v>
      </c>
      <c r="PHO17" s="140" t="s">
        <v>454</v>
      </c>
      <c r="PHP17" s="140" t="s">
        <v>454</v>
      </c>
      <c r="PHQ17" s="140" t="s">
        <v>454</v>
      </c>
      <c r="PHR17" s="140" t="s">
        <v>454</v>
      </c>
      <c r="PHS17" s="140" t="s">
        <v>454</v>
      </c>
      <c r="PHT17" s="140" t="s">
        <v>454</v>
      </c>
      <c r="PHU17" s="140" t="s">
        <v>454</v>
      </c>
      <c r="PHV17" s="140" t="s">
        <v>454</v>
      </c>
      <c r="PHW17" s="140" t="s">
        <v>454</v>
      </c>
      <c r="PHX17" s="140" t="s">
        <v>454</v>
      </c>
      <c r="PHY17" s="140" t="s">
        <v>454</v>
      </c>
      <c r="PHZ17" s="140" t="s">
        <v>454</v>
      </c>
      <c r="PIA17" s="140" t="s">
        <v>454</v>
      </c>
      <c r="PIB17" s="140" t="s">
        <v>454</v>
      </c>
      <c r="PIC17" s="140" t="s">
        <v>454</v>
      </c>
      <c r="PID17" s="140" t="s">
        <v>454</v>
      </c>
      <c r="PIE17" s="140" t="s">
        <v>454</v>
      </c>
      <c r="PIF17" s="140" t="s">
        <v>454</v>
      </c>
      <c r="PIG17" s="140" t="s">
        <v>454</v>
      </c>
      <c r="PIH17" s="140" t="s">
        <v>454</v>
      </c>
      <c r="PII17" s="140" t="s">
        <v>454</v>
      </c>
      <c r="PIJ17" s="140" t="s">
        <v>454</v>
      </c>
      <c r="PIK17" s="140" t="s">
        <v>454</v>
      </c>
      <c r="PIL17" s="140" t="s">
        <v>454</v>
      </c>
      <c r="PIM17" s="140" t="s">
        <v>454</v>
      </c>
      <c r="PIN17" s="140" t="s">
        <v>454</v>
      </c>
      <c r="PIO17" s="140" t="s">
        <v>454</v>
      </c>
      <c r="PIP17" s="140" t="s">
        <v>454</v>
      </c>
      <c r="PIQ17" s="140" t="s">
        <v>454</v>
      </c>
      <c r="PIR17" s="140" t="s">
        <v>454</v>
      </c>
      <c r="PIS17" s="140" t="s">
        <v>454</v>
      </c>
      <c r="PIT17" s="140" t="s">
        <v>454</v>
      </c>
      <c r="PIU17" s="140" t="s">
        <v>454</v>
      </c>
      <c r="PIV17" s="140" t="s">
        <v>454</v>
      </c>
      <c r="PIW17" s="140" t="s">
        <v>454</v>
      </c>
      <c r="PIX17" s="140" t="s">
        <v>454</v>
      </c>
      <c r="PIY17" s="140" t="s">
        <v>454</v>
      </c>
      <c r="PIZ17" s="140" t="s">
        <v>454</v>
      </c>
      <c r="PJA17" s="140" t="s">
        <v>454</v>
      </c>
      <c r="PJB17" s="140" t="s">
        <v>454</v>
      </c>
      <c r="PJC17" s="140" t="s">
        <v>454</v>
      </c>
      <c r="PJD17" s="140" t="s">
        <v>454</v>
      </c>
      <c r="PJE17" s="140" t="s">
        <v>454</v>
      </c>
      <c r="PJF17" s="140" t="s">
        <v>454</v>
      </c>
      <c r="PJG17" s="140" t="s">
        <v>454</v>
      </c>
      <c r="PJH17" s="140" t="s">
        <v>454</v>
      </c>
      <c r="PJI17" s="140" t="s">
        <v>454</v>
      </c>
      <c r="PJJ17" s="140" t="s">
        <v>454</v>
      </c>
      <c r="PJK17" s="140" t="s">
        <v>454</v>
      </c>
      <c r="PJL17" s="140" t="s">
        <v>454</v>
      </c>
      <c r="PJM17" s="140" t="s">
        <v>454</v>
      </c>
      <c r="PJN17" s="140" t="s">
        <v>454</v>
      </c>
      <c r="PJO17" s="140" t="s">
        <v>454</v>
      </c>
      <c r="PJP17" s="140" t="s">
        <v>454</v>
      </c>
      <c r="PJQ17" s="140" t="s">
        <v>454</v>
      </c>
      <c r="PJR17" s="140" t="s">
        <v>454</v>
      </c>
      <c r="PJS17" s="140" t="s">
        <v>454</v>
      </c>
      <c r="PJT17" s="140" t="s">
        <v>454</v>
      </c>
      <c r="PJU17" s="140" t="s">
        <v>454</v>
      </c>
      <c r="PJV17" s="140" t="s">
        <v>454</v>
      </c>
      <c r="PJW17" s="140" t="s">
        <v>454</v>
      </c>
      <c r="PJX17" s="140" t="s">
        <v>454</v>
      </c>
      <c r="PJY17" s="140" t="s">
        <v>454</v>
      </c>
      <c r="PJZ17" s="140" t="s">
        <v>454</v>
      </c>
      <c r="PKA17" s="140" t="s">
        <v>454</v>
      </c>
      <c r="PKB17" s="140" t="s">
        <v>454</v>
      </c>
      <c r="PKC17" s="140" t="s">
        <v>454</v>
      </c>
      <c r="PKD17" s="140" t="s">
        <v>454</v>
      </c>
      <c r="PKE17" s="140" t="s">
        <v>454</v>
      </c>
      <c r="PKF17" s="140" t="s">
        <v>454</v>
      </c>
      <c r="PKG17" s="140" t="s">
        <v>454</v>
      </c>
      <c r="PKH17" s="140" t="s">
        <v>454</v>
      </c>
      <c r="PKI17" s="140" t="s">
        <v>454</v>
      </c>
      <c r="PKJ17" s="140" t="s">
        <v>454</v>
      </c>
      <c r="PKK17" s="140" t="s">
        <v>454</v>
      </c>
      <c r="PKL17" s="140" t="s">
        <v>454</v>
      </c>
      <c r="PKM17" s="140" t="s">
        <v>454</v>
      </c>
      <c r="PKN17" s="140" t="s">
        <v>454</v>
      </c>
      <c r="PKO17" s="140" t="s">
        <v>454</v>
      </c>
      <c r="PKP17" s="140" t="s">
        <v>454</v>
      </c>
      <c r="PKQ17" s="140" t="s">
        <v>454</v>
      </c>
      <c r="PKR17" s="140" t="s">
        <v>454</v>
      </c>
      <c r="PKS17" s="140" t="s">
        <v>454</v>
      </c>
      <c r="PKT17" s="140" t="s">
        <v>454</v>
      </c>
      <c r="PKU17" s="140" t="s">
        <v>454</v>
      </c>
      <c r="PKV17" s="140" t="s">
        <v>454</v>
      </c>
      <c r="PKW17" s="140" t="s">
        <v>454</v>
      </c>
      <c r="PKX17" s="140" t="s">
        <v>454</v>
      </c>
      <c r="PKY17" s="140" t="s">
        <v>454</v>
      </c>
      <c r="PKZ17" s="140" t="s">
        <v>454</v>
      </c>
      <c r="PLA17" s="140" t="s">
        <v>454</v>
      </c>
      <c r="PLB17" s="140" t="s">
        <v>454</v>
      </c>
      <c r="PLC17" s="140" t="s">
        <v>454</v>
      </c>
      <c r="PLD17" s="140" t="s">
        <v>454</v>
      </c>
      <c r="PLE17" s="140" t="s">
        <v>454</v>
      </c>
      <c r="PLF17" s="140" t="s">
        <v>454</v>
      </c>
      <c r="PLG17" s="140" t="s">
        <v>454</v>
      </c>
      <c r="PLH17" s="140" t="s">
        <v>454</v>
      </c>
      <c r="PLI17" s="140" t="s">
        <v>454</v>
      </c>
      <c r="PLJ17" s="140" t="s">
        <v>454</v>
      </c>
      <c r="PLK17" s="140" t="s">
        <v>454</v>
      </c>
      <c r="PLL17" s="140" t="s">
        <v>454</v>
      </c>
      <c r="PLM17" s="140" t="s">
        <v>454</v>
      </c>
      <c r="PLN17" s="140" t="s">
        <v>454</v>
      </c>
      <c r="PLO17" s="140" t="s">
        <v>454</v>
      </c>
      <c r="PLP17" s="140" t="s">
        <v>454</v>
      </c>
      <c r="PLQ17" s="140" t="s">
        <v>454</v>
      </c>
      <c r="PLR17" s="140" t="s">
        <v>454</v>
      </c>
      <c r="PLS17" s="140" t="s">
        <v>454</v>
      </c>
      <c r="PLT17" s="140" t="s">
        <v>454</v>
      </c>
      <c r="PLU17" s="140" t="s">
        <v>454</v>
      </c>
      <c r="PLV17" s="140" t="s">
        <v>454</v>
      </c>
      <c r="PLW17" s="140" t="s">
        <v>454</v>
      </c>
      <c r="PLX17" s="140" t="s">
        <v>454</v>
      </c>
      <c r="PLY17" s="140" t="s">
        <v>454</v>
      </c>
      <c r="PLZ17" s="140" t="s">
        <v>454</v>
      </c>
      <c r="PMA17" s="140" t="s">
        <v>454</v>
      </c>
      <c r="PMB17" s="140" t="s">
        <v>454</v>
      </c>
      <c r="PMC17" s="140" t="s">
        <v>454</v>
      </c>
      <c r="PMD17" s="140" t="s">
        <v>454</v>
      </c>
      <c r="PME17" s="140" t="s">
        <v>454</v>
      </c>
      <c r="PMF17" s="140" t="s">
        <v>454</v>
      </c>
      <c r="PMG17" s="140" t="s">
        <v>454</v>
      </c>
      <c r="PMH17" s="140" t="s">
        <v>454</v>
      </c>
      <c r="PMI17" s="140" t="s">
        <v>454</v>
      </c>
      <c r="PMJ17" s="140" t="s">
        <v>454</v>
      </c>
      <c r="PMK17" s="140" t="s">
        <v>454</v>
      </c>
      <c r="PML17" s="140" t="s">
        <v>454</v>
      </c>
      <c r="PMM17" s="140" t="s">
        <v>454</v>
      </c>
      <c r="PMN17" s="140" t="s">
        <v>454</v>
      </c>
      <c r="PMO17" s="140" t="s">
        <v>454</v>
      </c>
      <c r="PMP17" s="140" t="s">
        <v>454</v>
      </c>
      <c r="PMQ17" s="140" t="s">
        <v>454</v>
      </c>
      <c r="PMR17" s="140" t="s">
        <v>454</v>
      </c>
      <c r="PMS17" s="140" t="s">
        <v>454</v>
      </c>
      <c r="PMT17" s="140" t="s">
        <v>454</v>
      </c>
      <c r="PMU17" s="140" t="s">
        <v>454</v>
      </c>
      <c r="PMV17" s="140" t="s">
        <v>454</v>
      </c>
      <c r="PMW17" s="140" t="s">
        <v>454</v>
      </c>
      <c r="PMX17" s="140" t="s">
        <v>454</v>
      </c>
      <c r="PMY17" s="140" t="s">
        <v>454</v>
      </c>
      <c r="PMZ17" s="140" t="s">
        <v>454</v>
      </c>
      <c r="PNA17" s="140" t="s">
        <v>454</v>
      </c>
      <c r="PNB17" s="140" t="s">
        <v>454</v>
      </c>
      <c r="PNC17" s="140" t="s">
        <v>454</v>
      </c>
      <c r="PND17" s="140" t="s">
        <v>454</v>
      </c>
      <c r="PNE17" s="140" t="s">
        <v>454</v>
      </c>
      <c r="PNF17" s="140" t="s">
        <v>454</v>
      </c>
      <c r="PNG17" s="140" t="s">
        <v>454</v>
      </c>
      <c r="PNH17" s="140" t="s">
        <v>454</v>
      </c>
      <c r="PNI17" s="140" t="s">
        <v>454</v>
      </c>
      <c r="PNJ17" s="140" t="s">
        <v>454</v>
      </c>
      <c r="PNK17" s="140" t="s">
        <v>454</v>
      </c>
      <c r="PNL17" s="140" t="s">
        <v>454</v>
      </c>
      <c r="PNM17" s="140" t="s">
        <v>454</v>
      </c>
      <c r="PNN17" s="140" t="s">
        <v>454</v>
      </c>
      <c r="PNO17" s="140" t="s">
        <v>454</v>
      </c>
      <c r="PNP17" s="140" t="s">
        <v>454</v>
      </c>
      <c r="PNQ17" s="140" t="s">
        <v>454</v>
      </c>
      <c r="PNR17" s="140" t="s">
        <v>454</v>
      </c>
      <c r="PNS17" s="140" t="s">
        <v>454</v>
      </c>
      <c r="PNT17" s="140" t="s">
        <v>454</v>
      </c>
      <c r="PNU17" s="140" t="s">
        <v>454</v>
      </c>
      <c r="PNV17" s="140" t="s">
        <v>454</v>
      </c>
      <c r="PNW17" s="140" t="s">
        <v>454</v>
      </c>
      <c r="PNX17" s="140" t="s">
        <v>454</v>
      </c>
      <c r="PNY17" s="140" t="s">
        <v>454</v>
      </c>
      <c r="PNZ17" s="140" t="s">
        <v>454</v>
      </c>
      <c r="POA17" s="140" t="s">
        <v>454</v>
      </c>
      <c r="POB17" s="140" t="s">
        <v>454</v>
      </c>
      <c r="POC17" s="140" t="s">
        <v>454</v>
      </c>
      <c r="POD17" s="140" t="s">
        <v>454</v>
      </c>
      <c r="POE17" s="140" t="s">
        <v>454</v>
      </c>
      <c r="POF17" s="140" t="s">
        <v>454</v>
      </c>
      <c r="POG17" s="140" t="s">
        <v>454</v>
      </c>
      <c r="POH17" s="140" t="s">
        <v>454</v>
      </c>
      <c r="POI17" s="140" t="s">
        <v>454</v>
      </c>
      <c r="POJ17" s="140" t="s">
        <v>454</v>
      </c>
      <c r="POK17" s="140" t="s">
        <v>454</v>
      </c>
      <c r="POL17" s="140" t="s">
        <v>454</v>
      </c>
      <c r="POM17" s="140" t="s">
        <v>454</v>
      </c>
      <c r="PON17" s="140" t="s">
        <v>454</v>
      </c>
      <c r="POO17" s="140" t="s">
        <v>454</v>
      </c>
      <c r="POP17" s="140" t="s">
        <v>454</v>
      </c>
      <c r="POQ17" s="140" t="s">
        <v>454</v>
      </c>
      <c r="POR17" s="140" t="s">
        <v>454</v>
      </c>
      <c r="POS17" s="140" t="s">
        <v>454</v>
      </c>
      <c r="POT17" s="140" t="s">
        <v>454</v>
      </c>
      <c r="POU17" s="140" t="s">
        <v>454</v>
      </c>
      <c r="POV17" s="140" t="s">
        <v>454</v>
      </c>
      <c r="POW17" s="140" t="s">
        <v>454</v>
      </c>
      <c r="POX17" s="140" t="s">
        <v>454</v>
      </c>
      <c r="POY17" s="140" t="s">
        <v>454</v>
      </c>
      <c r="POZ17" s="140" t="s">
        <v>454</v>
      </c>
      <c r="PPA17" s="140" t="s">
        <v>454</v>
      </c>
      <c r="PPB17" s="140" t="s">
        <v>454</v>
      </c>
      <c r="PPC17" s="140" t="s">
        <v>454</v>
      </c>
      <c r="PPD17" s="140" t="s">
        <v>454</v>
      </c>
      <c r="PPE17" s="140" t="s">
        <v>454</v>
      </c>
      <c r="PPF17" s="140" t="s">
        <v>454</v>
      </c>
      <c r="PPG17" s="140" t="s">
        <v>454</v>
      </c>
      <c r="PPH17" s="140" t="s">
        <v>454</v>
      </c>
      <c r="PPI17" s="140" t="s">
        <v>454</v>
      </c>
      <c r="PPJ17" s="140" t="s">
        <v>454</v>
      </c>
      <c r="PPK17" s="140" t="s">
        <v>454</v>
      </c>
      <c r="PPL17" s="140" t="s">
        <v>454</v>
      </c>
      <c r="PPM17" s="140" t="s">
        <v>454</v>
      </c>
      <c r="PPN17" s="140" t="s">
        <v>454</v>
      </c>
      <c r="PPO17" s="140" t="s">
        <v>454</v>
      </c>
      <c r="PPP17" s="140" t="s">
        <v>454</v>
      </c>
      <c r="PPQ17" s="140" t="s">
        <v>454</v>
      </c>
      <c r="PPR17" s="140" t="s">
        <v>454</v>
      </c>
      <c r="PPS17" s="140" t="s">
        <v>454</v>
      </c>
      <c r="PPT17" s="140" t="s">
        <v>454</v>
      </c>
      <c r="PPU17" s="140" t="s">
        <v>454</v>
      </c>
      <c r="PPV17" s="140" t="s">
        <v>454</v>
      </c>
      <c r="PPW17" s="140" t="s">
        <v>454</v>
      </c>
      <c r="PPX17" s="140" t="s">
        <v>454</v>
      </c>
      <c r="PPY17" s="140" t="s">
        <v>454</v>
      </c>
      <c r="PPZ17" s="140" t="s">
        <v>454</v>
      </c>
      <c r="PQA17" s="140" t="s">
        <v>454</v>
      </c>
      <c r="PQB17" s="140" t="s">
        <v>454</v>
      </c>
      <c r="PQC17" s="140" t="s">
        <v>454</v>
      </c>
      <c r="PQD17" s="140" t="s">
        <v>454</v>
      </c>
      <c r="PQE17" s="140" t="s">
        <v>454</v>
      </c>
      <c r="PQF17" s="140" t="s">
        <v>454</v>
      </c>
      <c r="PQG17" s="140" t="s">
        <v>454</v>
      </c>
      <c r="PQH17" s="140" t="s">
        <v>454</v>
      </c>
      <c r="PQI17" s="140" t="s">
        <v>454</v>
      </c>
      <c r="PQJ17" s="140" t="s">
        <v>454</v>
      </c>
      <c r="PQK17" s="140" t="s">
        <v>454</v>
      </c>
      <c r="PQL17" s="140" t="s">
        <v>454</v>
      </c>
      <c r="PQM17" s="140" t="s">
        <v>454</v>
      </c>
      <c r="PQN17" s="140" t="s">
        <v>454</v>
      </c>
      <c r="PQO17" s="140" t="s">
        <v>454</v>
      </c>
      <c r="PQP17" s="140" t="s">
        <v>454</v>
      </c>
      <c r="PQQ17" s="140" t="s">
        <v>454</v>
      </c>
      <c r="PQR17" s="140" t="s">
        <v>454</v>
      </c>
      <c r="PQS17" s="140" t="s">
        <v>454</v>
      </c>
      <c r="PQT17" s="140" t="s">
        <v>454</v>
      </c>
      <c r="PQU17" s="140" t="s">
        <v>454</v>
      </c>
      <c r="PQV17" s="140" t="s">
        <v>454</v>
      </c>
      <c r="PQW17" s="140" t="s">
        <v>454</v>
      </c>
      <c r="PQX17" s="140" t="s">
        <v>454</v>
      </c>
      <c r="PQY17" s="140" t="s">
        <v>454</v>
      </c>
      <c r="PQZ17" s="140" t="s">
        <v>454</v>
      </c>
      <c r="PRA17" s="140" t="s">
        <v>454</v>
      </c>
      <c r="PRB17" s="140" t="s">
        <v>454</v>
      </c>
      <c r="PRC17" s="140" t="s">
        <v>454</v>
      </c>
      <c r="PRD17" s="140" t="s">
        <v>454</v>
      </c>
      <c r="PRE17" s="140" t="s">
        <v>454</v>
      </c>
      <c r="PRF17" s="140" t="s">
        <v>454</v>
      </c>
      <c r="PRG17" s="140" t="s">
        <v>454</v>
      </c>
      <c r="PRH17" s="140" t="s">
        <v>454</v>
      </c>
      <c r="PRI17" s="140" t="s">
        <v>454</v>
      </c>
      <c r="PRJ17" s="140" t="s">
        <v>454</v>
      </c>
      <c r="PRK17" s="140" t="s">
        <v>454</v>
      </c>
      <c r="PRL17" s="140" t="s">
        <v>454</v>
      </c>
      <c r="PRM17" s="140" t="s">
        <v>454</v>
      </c>
      <c r="PRN17" s="140" t="s">
        <v>454</v>
      </c>
      <c r="PRO17" s="140" t="s">
        <v>454</v>
      </c>
      <c r="PRP17" s="140" t="s">
        <v>454</v>
      </c>
      <c r="PRQ17" s="140" t="s">
        <v>454</v>
      </c>
      <c r="PRR17" s="140" t="s">
        <v>454</v>
      </c>
      <c r="PRS17" s="140" t="s">
        <v>454</v>
      </c>
      <c r="PRT17" s="140" t="s">
        <v>454</v>
      </c>
      <c r="PRU17" s="140" t="s">
        <v>454</v>
      </c>
      <c r="PRV17" s="140" t="s">
        <v>454</v>
      </c>
      <c r="PRW17" s="140" t="s">
        <v>454</v>
      </c>
      <c r="PRX17" s="140" t="s">
        <v>454</v>
      </c>
      <c r="PRY17" s="140" t="s">
        <v>454</v>
      </c>
      <c r="PRZ17" s="140" t="s">
        <v>454</v>
      </c>
      <c r="PSA17" s="140" t="s">
        <v>454</v>
      </c>
      <c r="PSB17" s="140" t="s">
        <v>454</v>
      </c>
      <c r="PSC17" s="140" t="s">
        <v>454</v>
      </c>
      <c r="PSD17" s="140" t="s">
        <v>454</v>
      </c>
      <c r="PSE17" s="140" t="s">
        <v>454</v>
      </c>
      <c r="PSF17" s="140" t="s">
        <v>454</v>
      </c>
      <c r="PSG17" s="140" t="s">
        <v>454</v>
      </c>
      <c r="PSH17" s="140" t="s">
        <v>454</v>
      </c>
      <c r="PSI17" s="140" t="s">
        <v>454</v>
      </c>
      <c r="PSJ17" s="140" t="s">
        <v>454</v>
      </c>
      <c r="PSK17" s="140" t="s">
        <v>454</v>
      </c>
      <c r="PSL17" s="140" t="s">
        <v>454</v>
      </c>
      <c r="PSM17" s="140" t="s">
        <v>454</v>
      </c>
      <c r="PSN17" s="140" t="s">
        <v>454</v>
      </c>
      <c r="PSO17" s="140" t="s">
        <v>454</v>
      </c>
      <c r="PSP17" s="140" t="s">
        <v>454</v>
      </c>
      <c r="PSQ17" s="140" t="s">
        <v>454</v>
      </c>
      <c r="PSR17" s="140" t="s">
        <v>454</v>
      </c>
      <c r="PSS17" s="140" t="s">
        <v>454</v>
      </c>
      <c r="PST17" s="140" t="s">
        <v>454</v>
      </c>
      <c r="PSU17" s="140" t="s">
        <v>454</v>
      </c>
      <c r="PSV17" s="140" t="s">
        <v>454</v>
      </c>
      <c r="PSW17" s="140" t="s">
        <v>454</v>
      </c>
      <c r="PSX17" s="140" t="s">
        <v>454</v>
      </c>
      <c r="PSY17" s="140" t="s">
        <v>454</v>
      </c>
      <c r="PSZ17" s="140" t="s">
        <v>454</v>
      </c>
      <c r="PTA17" s="140" t="s">
        <v>454</v>
      </c>
      <c r="PTB17" s="140" t="s">
        <v>454</v>
      </c>
      <c r="PTC17" s="140" t="s">
        <v>454</v>
      </c>
      <c r="PTD17" s="140" t="s">
        <v>454</v>
      </c>
      <c r="PTE17" s="140" t="s">
        <v>454</v>
      </c>
      <c r="PTF17" s="140" t="s">
        <v>454</v>
      </c>
      <c r="PTG17" s="140" t="s">
        <v>454</v>
      </c>
      <c r="PTH17" s="140" t="s">
        <v>454</v>
      </c>
      <c r="PTI17" s="140" t="s">
        <v>454</v>
      </c>
      <c r="PTJ17" s="140" t="s">
        <v>454</v>
      </c>
      <c r="PTK17" s="140" t="s">
        <v>454</v>
      </c>
      <c r="PTL17" s="140" t="s">
        <v>454</v>
      </c>
      <c r="PTM17" s="140" t="s">
        <v>454</v>
      </c>
      <c r="PTN17" s="140" t="s">
        <v>454</v>
      </c>
      <c r="PTO17" s="140" t="s">
        <v>454</v>
      </c>
      <c r="PTP17" s="140" t="s">
        <v>454</v>
      </c>
      <c r="PTQ17" s="140" t="s">
        <v>454</v>
      </c>
      <c r="PTR17" s="140" t="s">
        <v>454</v>
      </c>
      <c r="PTS17" s="140" t="s">
        <v>454</v>
      </c>
      <c r="PTT17" s="140" t="s">
        <v>454</v>
      </c>
      <c r="PTU17" s="140" t="s">
        <v>454</v>
      </c>
      <c r="PTV17" s="140" t="s">
        <v>454</v>
      </c>
      <c r="PTW17" s="140" t="s">
        <v>454</v>
      </c>
      <c r="PTX17" s="140" t="s">
        <v>454</v>
      </c>
      <c r="PTY17" s="140" t="s">
        <v>454</v>
      </c>
      <c r="PTZ17" s="140" t="s">
        <v>454</v>
      </c>
      <c r="PUA17" s="140" t="s">
        <v>454</v>
      </c>
      <c r="PUB17" s="140" t="s">
        <v>454</v>
      </c>
      <c r="PUC17" s="140" t="s">
        <v>454</v>
      </c>
      <c r="PUD17" s="140" t="s">
        <v>454</v>
      </c>
      <c r="PUE17" s="140" t="s">
        <v>454</v>
      </c>
      <c r="PUF17" s="140" t="s">
        <v>454</v>
      </c>
      <c r="PUG17" s="140" t="s">
        <v>454</v>
      </c>
      <c r="PUH17" s="140" t="s">
        <v>454</v>
      </c>
      <c r="PUI17" s="140" t="s">
        <v>454</v>
      </c>
      <c r="PUJ17" s="140" t="s">
        <v>454</v>
      </c>
      <c r="PUK17" s="140" t="s">
        <v>454</v>
      </c>
      <c r="PUL17" s="140" t="s">
        <v>454</v>
      </c>
      <c r="PUM17" s="140" t="s">
        <v>454</v>
      </c>
      <c r="PUN17" s="140" t="s">
        <v>454</v>
      </c>
      <c r="PUO17" s="140" t="s">
        <v>454</v>
      </c>
      <c r="PUP17" s="140" t="s">
        <v>454</v>
      </c>
      <c r="PUQ17" s="140" t="s">
        <v>454</v>
      </c>
      <c r="PUR17" s="140" t="s">
        <v>454</v>
      </c>
      <c r="PUS17" s="140" t="s">
        <v>454</v>
      </c>
      <c r="PUT17" s="140" t="s">
        <v>454</v>
      </c>
      <c r="PUU17" s="140" t="s">
        <v>454</v>
      </c>
      <c r="PUV17" s="140" t="s">
        <v>454</v>
      </c>
      <c r="PUW17" s="140" t="s">
        <v>454</v>
      </c>
      <c r="PUX17" s="140" t="s">
        <v>454</v>
      </c>
      <c r="PUY17" s="140" t="s">
        <v>454</v>
      </c>
      <c r="PUZ17" s="140" t="s">
        <v>454</v>
      </c>
      <c r="PVA17" s="140" t="s">
        <v>454</v>
      </c>
      <c r="PVB17" s="140" t="s">
        <v>454</v>
      </c>
      <c r="PVC17" s="140" t="s">
        <v>454</v>
      </c>
      <c r="PVD17" s="140" t="s">
        <v>454</v>
      </c>
      <c r="PVE17" s="140" t="s">
        <v>454</v>
      </c>
      <c r="PVF17" s="140" t="s">
        <v>454</v>
      </c>
      <c r="PVG17" s="140" t="s">
        <v>454</v>
      </c>
      <c r="PVH17" s="140" t="s">
        <v>454</v>
      </c>
      <c r="PVI17" s="140" t="s">
        <v>454</v>
      </c>
      <c r="PVJ17" s="140" t="s">
        <v>454</v>
      </c>
      <c r="PVK17" s="140" t="s">
        <v>454</v>
      </c>
      <c r="PVL17" s="140" t="s">
        <v>454</v>
      </c>
      <c r="PVM17" s="140" t="s">
        <v>454</v>
      </c>
      <c r="PVN17" s="140" t="s">
        <v>454</v>
      </c>
      <c r="PVO17" s="140" t="s">
        <v>454</v>
      </c>
      <c r="PVP17" s="140" t="s">
        <v>454</v>
      </c>
      <c r="PVQ17" s="140" t="s">
        <v>454</v>
      </c>
      <c r="PVR17" s="140" t="s">
        <v>454</v>
      </c>
      <c r="PVS17" s="140" t="s">
        <v>454</v>
      </c>
      <c r="PVT17" s="140" t="s">
        <v>454</v>
      </c>
      <c r="PVU17" s="140" t="s">
        <v>454</v>
      </c>
      <c r="PVV17" s="140" t="s">
        <v>454</v>
      </c>
      <c r="PVW17" s="140" t="s">
        <v>454</v>
      </c>
      <c r="PVX17" s="140" t="s">
        <v>454</v>
      </c>
      <c r="PVY17" s="140" t="s">
        <v>454</v>
      </c>
      <c r="PVZ17" s="140" t="s">
        <v>454</v>
      </c>
      <c r="PWA17" s="140" t="s">
        <v>454</v>
      </c>
      <c r="PWB17" s="140" t="s">
        <v>454</v>
      </c>
      <c r="PWC17" s="140" t="s">
        <v>454</v>
      </c>
      <c r="PWD17" s="140" t="s">
        <v>454</v>
      </c>
      <c r="PWE17" s="140" t="s">
        <v>454</v>
      </c>
      <c r="PWF17" s="140" t="s">
        <v>454</v>
      </c>
      <c r="PWG17" s="140" t="s">
        <v>454</v>
      </c>
      <c r="PWH17" s="140" t="s">
        <v>454</v>
      </c>
      <c r="PWI17" s="140" t="s">
        <v>454</v>
      </c>
      <c r="PWJ17" s="140" t="s">
        <v>454</v>
      </c>
      <c r="PWK17" s="140" t="s">
        <v>454</v>
      </c>
      <c r="PWL17" s="140" t="s">
        <v>454</v>
      </c>
      <c r="PWM17" s="140" t="s">
        <v>454</v>
      </c>
      <c r="PWN17" s="140" t="s">
        <v>454</v>
      </c>
      <c r="PWO17" s="140" t="s">
        <v>454</v>
      </c>
      <c r="PWP17" s="140" t="s">
        <v>454</v>
      </c>
      <c r="PWQ17" s="140" t="s">
        <v>454</v>
      </c>
      <c r="PWR17" s="140" t="s">
        <v>454</v>
      </c>
      <c r="PWS17" s="140" t="s">
        <v>454</v>
      </c>
      <c r="PWT17" s="140" t="s">
        <v>454</v>
      </c>
      <c r="PWU17" s="140" t="s">
        <v>454</v>
      </c>
      <c r="PWV17" s="140" t="s">
        <v>454</v>
      </c>
      <c r="PWW17" s="140" t="s">
        <v>454</v>
      </c>
      <c r="PWX17" s="140" t="s">
        <v>454</v>
      </c>
      <c r="PWY17" s="140" t="s">
        <v>454</v>
      </c>
      <c r="PWZ17" s="140" t="s">
        <v>454</v>
      </c>
      <c r="PXA17" s="140" t="s">
        <v>454</v>
      </c>
      <c r="PXB17" s="140" t="s">
        <v>454</v>
      </c>
      <c r="PXC17" s="140" t="s">
        <v>454</v>
      </c>
      <c r="PXD17" s="140" t="s">
        <v>454</v>
      </c>
      <c r="PXE17" s="140" t="s">
        <v>454</v>
      </c>
      <c r="PXF17" s="140" t="s">
        <v>454</v>
      </c>
      <c r="PXG17" s="140" t="s">
        <v>454</v>
      </c>
      <c r="PXH17" s="140" t="s">
        <v>454</v>
      </c>
      <c r="PXI17" s="140" t="s">
        <v>454</v>
      </c>
      <c r="PXJ17" s="140" t="s">
        <v>454</v>
      </c>
      <c r="PXK17" s="140" t="s">
        <v>454</v>
      </c>
      <c r="PXL17" s="140" t="s">
        <v>454</v>
      </c>
      <c r="PXM17" s="140" t="s">
        <v>454</v>
      </c>
      <c r="PXN17" s="140" t="s">
        <v>454</v>
      </c>
      <c r="PXO17" s="140" t="s">
        <v>454</v>
      </c>
      <c r="PXP17" s="140" t="s">
        <v>454</v>
      </c>
      <c r="PXQ17" s="140" t="s">
        <v>454</v>
      </c>
      <c r="PXR17" s="140" t="s">
        <v>454</v>
      </c>
      <c r="PXS17" s="140" t="s">
        <v>454</v>
      </c>
      <c r="PXT17" s="140" t="s">
        <v>454</v>
      </c>
      <c r="PXU17" s="140" t="s">
        <v>454</v>
      </c>
      <c r="PXV17" s="140" t="s">
        <v>454</v>
      </c>
      <c r="PXW17" s="140" t="s">
        <v>454</v>
      </c>
      <c r="PXX17" s="140" t="s">
        <v>454</v>
      </c>
      <c r="PXY17" s="140" t="s">
        <v>454</v>
      </c>
      <c r="PXZ17" s="140" t="s">
        <v>454</v>
      </c>
      <c r="PYA17" s="140" t="s">
        <v>454</v>
      </c>
      <c r="PYB17" s="140" t="s">
        <v>454</v>
      </c>
      <c r="PYC17" s="140" t="s">
        <v>454</v>
      </c>
      <c r="PYD17" s="140" t="s">
        <v>454</v>
      </c>
      <c r="PYE17" s="140" t="s">
        <v>454</v>
      </c>
      <c r="PYF17" s="140" t="s">
        <v>454</v>
      </c>
      <c r="PYG17" s="140" t="s">
        <v>454</v>
      </c>
      <c r="PYH17" s="140" t="s">
        <v>454</v>
      </c>
      <c r="PYI17" s="140" t="s">
        <v>454</v>
      </c>
      <c r="PYJ17" s="140" t="s">
        <v>454</v>
      </c>
      <c r="PYK17" s="140" t="s">
        <v>454</v>
      </c>
      <c r="PYL17" s="140" t="s">
        <v>454</v>
      </c>
      <c r="PYM17" s="140" t="s">
        <v>454</v>
      </c>
      <c r="PYN17" s="140" t="s">
        <v>454</v>
      </c>
      <c r="PYO17" s="140" t="s">
        <v>454</v>
      </c>
      <c r="PYP17" s="140" t="s">
        <v>454</v>
      </c>
      <c r="PYQ17" s="140" t="s">
        <v>454</v>
      </c>
      <c r="PYR17" s="140" t="s">
        <v>454</v>
      </c>
      <c r="PYS17" s="140" t="s">
        <v>454</v>
      </c>
      <c r="PYT17" s="140" t="s">
        <v>454</v>
      </c>
      <c r="PYU17" s="140" t="s">
        <v>454</v>
      </c>
      <c r="PYV17" s="140" t="s">
        <v>454</v>
      </c>
      <c r="PYW17" s="140" t="s">
        <v>454</v>
      </c>
      <c r="PYX17" s="140" t="s">
        <v>454</v>
      </c>
      <c r="PYY17" s="140" t="s">
        <v>454</v>
      </c>
      <c r="PYZ17" s="140" t="s">
        <v>454</v>
      </c>
      <c r="PZA17" s="140" t="s">
        <v>454</v>
      </c>
      <c r="PZB17" s="140" t="s">
        <v>454</v>
      </c>
      <c r="PZC17" s="140" t="s">
        <v>454</v>
      </c>
      <c r="PZD17" s="140" t="s">
        <v>454</v>
      </c>
      <c r="PZE17" s="140" t="s">
        <v>454</v>
      </c>
      <c r="PZF17" s="140" t="s">
        <v>454</v>
      </c>
      <c r="PZG17" s="140" t="s">
        <v>454</v>
      </c>
      <c r="PZH17" s="140" t="s">
        <v>454</v>
      </c>
      <c r="PZI17" s="140" t="s">
        <v>454</v>
      </c>
      <c r="PZJ17" s="140" t="s">
        <v>454</v>
      </c>
      <c r="PZK17" s="140" t="s">
        <v>454</v>
      </c>
      <c r="PZL17" s="140" t="s">
        <v>454</v>
      </c>
      <c r="PZM17" s="140" t="s">
        <v>454</v>
      </c>
      <c r="PZN17" s="140" t="s">
        <v>454</v>
      </c>
      <c r="PZO17" s="140" t="s">
        <v>454</v>
      </c>
      <c r="PZP17" s="140" t="s">
        <v>454</v>
      </c>
      <c r="PZQ17" s="140" t="s">
        <v>454</v>
      </c>
      <c r="PZR17" s="140" t="s">
        <v>454</v>
      </c>
      <c r="PZS17" s="140" t="s">
        <v>454</v>
      </c>
      <c r="PZT17" s="140" t="s">
        <v>454</v>
      </c>
      <c r="PZU17" s="140" t="s">
        <v>454</v>
      </c>
      <c r="PZV17" s="140" t="s">
        <v>454</v>
      </c>
      <c r="PZW17" s="140" t="s">
        <v>454</v>
      </c>
      <c r="PZX17" s="140" t="s">
        <v>454</v>
      </c>
      <c r="PZY17" s="140" t="s">
        <v>454</v>
      </c>
      <c r="PZZ17" s="140" t="s">
        <v>454</v>
      </c>
      <c r="QAA17" s="140" t="s">
        <v>454</v>
      </c>
      <c r="QAB17" s="140" t="s">
        <v>454</v>
      </c>
      <c r="QAC17" s="140" t="s">
        <v>454</v>
      </c>
      <c r="QAD17" s="140" t="s">
        <v>454</v>
      </c>
      <c r="QAE17" s="140" t="s">
        <v>454</v>
      </c>
      <c r="QAF17" s="140" t="s">
        <v>454</v>
      </c>
      <c r="QAG17" s="140" t="s">
        <v>454</v>
      </c>
      <c r="QAH17" s="140" t="s">
        <v>454</v>
      </c>
      <c r="QAI17" s="140" t="s">
        <v>454</v>
      </c>
      <c r="QAJ17" s="140" t="s">
        <v>454</v>
      </c>
      <c r="QAK17" s="140" t="s">
        <v>454</v>
      </c>
      <c r="QAL17" s="140" t="s">
        <v>454</v>
      </c>
      <c r="QAM17" s="140" t="s">
        <v>454</v>
      </c>
      <c r="QAN17" s="140" t="s">
        <v>454</v>
      </c>
      <c r="QAO17" s="140" t="s">
        <v>454</v>
      </c>
      <c r="QAP17" s="140" t="s">
        <v>454</v>
      </c>
      <c r="QAQ17" s="140" t="s">
        <v>454</v>
      </c>
      <c r="QAR17" s="140" t="s">
        <v>454</v>
      </c>
      <c r="QAS17" s="140" t="s">
        <v>454</v>
      </c>
      <c r="QAT17" s="140" t="s">
        <v>454</v>
      </c>
      <c r="QAU17" s="140" t="s">
        <v>454</v>
      </c>
      <c r="QAV17" s="140" t="s">
        <v>454</v>
      </c>
      <c r="QAW17" s="140" t="s">
        <v>454</v>
      </c>
      <c r="QAX17" s="140" t="s">
        <v>454</v>
      </c>
      <c r="QAY17" s="140" t="s">
        <v>454</v>
      </c>
      <c r="QAZ17" s="140" t="s">
        <v>454</v>
      </c>
      <c r="QBA17" s="140" t="s">
        <v>454</v>
      </c>
      <c r="QBB17" s="140" t="s">
        <v>454</v>
      </c>
      <c r="QBC17" s="140" t="s">
        <v>454</v>
      </c>
      <c r="QBD17" s="140" t="s">
        <v>454</v>
      </c>
      <c r="QBE17" s="140" t="s">
        <v>454</v>
      </c>
      <c r="QBF17" s="140" t="s">
        <v>454</v>
      </c>
      <c r="QBG17" s="140" t="s">
        <v>454</v>
      </c>
      <c r="QBH17" s="140" t="s">
        <v>454</v>
      </c>
      <c r="QBI17" s="140" t="s">
        <v>454</v>
      </c>
      <c r="QBJ17" s="140" t="s">
        <v>454</v>
      </c>
      <c r="QBK17" s="140" t="s">
        <v>454</v>
      </c>
      <c r="QBL17" s="140" t="s">
        <v>454</v>
      </c>
      <c r="QBM17" s="140" t="s">
        <v>454</v>
      </c>
      <c r="QBN17" s="140" t="s">
        <v>454</v>
      </c>
      <c r="QBO17" s="140" t="s">
        <v>454</v>
      </c>
      <c r="QBP17" s="140" t="s">
        <v>454</v>
      </c>
      <c r="QBQ17" s="140" t="s">
        <v>454</v>
      </c>
      <c r="QBR17" s="140" t="s">
        <v>454</v>
      </c>
      <c r="QBS17" s="140" t="s">
        <v>454</v>
      </c>
      <c r="QBT17" s="140" t="s">
        <v>454</v>
      </c>
      <c r="QBU17" s="140" t="s">
        <v>454</v>
      </c>
      <c r="QBV17" s="140" t="s">
        <v>454</v>
      </c>
      <c r="QBW17" s="140" t="s">
        <v>454</v>
      </c>
      <c r="QBX17" s="140" t="s">
        <v>454</v>
      </c>
      <c r="QBY17" s="140" t="s">
        <v>454</v>
      </c>
      <c r="QBZ17" s="140" t="s">
        <v>454</v>
      </c>
      <c r="QCA17" s="140" t="s">
        <v>454</v>
      </c>
      <c r="QCB17" s="140" t="s">
        <v>454</v>
      </c>
      <c r="QCC17" s="140" t="s">
        <v>454</v>
      </c>
      <c r="QCD17" s="140" t="s">
        <v>454</v>
      </c>
      <c r="QCE17" s="140" t="s">
        <v>454</v>
      </c>
      <c r="QCF17" s="140" t="s">
        <v>454</v>
      </c>
      <c r="QCG17" s="140" t="s">
        <v>454</v>
      </c>
      <c r="QCH17" s="140" t="s">
        <v>454</v>
      </c>
      <c r="QCI17" s="140" t="s">
        <v>454</v>
      </c>
      <c r="QCJ17" s="140" t="s">
        <v>454</v>
      </c>
      <c r="QCK17" s="140" t="s">
        <v>454</v>
      </c>
      <c r="QCL17" s="140" t="s">
        <v>454</v>
      </c>
      <c r="QCM17" s="140" t="s">
        <v>454</v>
      </c>
      <c r="QCN17" s="140" t="s">
        <v>454</v>
      </c>
      <c r="QCO17" s="140" t="s">
        <v>454</v>
      </c>
      <c r="QCP17" s="140" t="s">
        <v>454</v>
      </c>
      <c r="QCQ17" s="140" t="s">
        <v>454</v>
      </c>
      <c r="QCR17" s="140" t="s">
        <v>454</v>
      </c>
      <c r="QCS17" s="140" t="s">
        <v>454</v>
      </c>
      <c r="QCT17" s="140" t="s">
        <v>454</v>
      </c>
      <c r="QCU17" s="140" t="s">
        <v>454</v>
      </c>
      <c r="QCV17" s="140" t="s">
        <v>454</v>
      </c>
      <c r="QCW17" s="140" t="s">
        <v>454</v>
      </c>
      <c r="QCX17" s="140" t="s">
        <v>454</v>
      </c>
      <c r="QCY17" s="140" t="s">
        <v>454</v>
      </c>
      <c r="QCZ17" s="140" t="s">
        <v>454</v>
      </c>
      <c r="QDA17" s="140" t="s">
        <v>454</v>
      </c>
      <c r="QDB17" s="140" t="s">
        <v>454</v>
      </c>
      <c r="QDC17" s="140" t="s">
        <v>454</v>
      </c>
      <c r="QDD17" s="140" t="s">
        <v>454</v>
      </c>
      <c r="QDE17" s="140" t="s">
        <v>454</v>
      </c>
      <c r="QDF17" s="140" t="s">
        <v>454</v>
      </c>
      <c r="QDG17" s="140" t="s">
        <v>454</v>
      </c>
      <c r="QDH17" s="140" t="s">
        <v>454</v>
      </c>
      <c r="QDI17" s="140" t="s">
        <v>454</v>
      </c>
      <c r="QDJ17" s="140" t="s">
        <v>454</v>
      </c>
      <c r="QDK17" s="140" t="s">
        <v>454</v>
      </c>
      <c r="QDL17" s="140" t="s">
        <v>454</v>
      </c>
      <c r="QDM17" s="140" t="s">
        <v>454</v>
      </c>
      <c r="QDN17" s="140" t="s">
        <v>454</v>
      </c>
      <c r="QDO17" s="140" t="s">
        <v>454</v>
      </c>
      <c r="QDP17" s="140" t="s">
        <v>454</v>
      </c>
      <c r="QDQ17" s="140" t="s">
        <v>454</v>
      </c>
      <c r="QDR17" s="140" t="s">
        <v>454</v>
      </c>
      <c r="QDS17" s="140" t="s">
        <v>454</v>
      </c>
      <c r="QDT17" s="140" t="s">
        <v>454</v>
      </c>
      <c r="QDU17" s="140" t="s">
        <v>454</v>
      </c>
      <c r="QDV17" s="140" t="s">
        <v>454</v>
      </c>
      <c r="QDW17" s="140" t="s">
        <v>454</v>
      </c>
      <c r="QDX17" s="140" t="s">
        <v>454</v>
      </c>
      <c r="QDY17" s="140" t="s">
        <v>454</v>
      </c>
      <c r="QDZ17" s="140" t="s">
        <v>454</v>
      </c>
      <c r="QEA17" s="140" t="s">
        <v>454</v>
      </c>
      <c r="QEB17" s="140" t="s">
        <v>454</v>
      </c>
      <c r="QEC17" s="140" t="s">
        <v>454</v>
      </c>
      <c r="QED17" s="140" t="s">
        <v>454</v>
      </c>
      <c r="QEE17" s="140" t="s">
        <v>454</v>
      </c>
      <c r="QEF17" s="140" t="s">
        <v>454</v>
      </c>
      <c r="QEG17" s="140" t="s">
        <v>454</v>
      </c>
      <c r="QEH17" s="140" t="s">
        <v>454</v>
      </c>
      <c r="QEI17" s="140" t="s">
        <v>454</v>
      </c>
      <c r="QEJ17" s="140" t="s">
        <v>454</v>
      </c>
      <c r="QEK17" s="140" t="s">
        <v>454</v>
      </c>
      <c r="QEL17" s="140" t="s">
        <v>454</v>
      </c>
      <c r="QEM17" s="140" t="s">
        <v>454</v>
      </c>
      <c r="QEN17" s="140" t="s">
        <v>454</v>
      </c>
      <c r="QEO17" s="140" t="s">
        <v>454</v>
      </c>
      <c r="QEP17" s="140" t="s">
        <v>454</v>
      </c>
      <c r="QEQ17" s="140" t="s">
        <v>454</v>
      </c>
      <c r="QER17" s="140" t="s">
        <v>454</v>
      </c>
      <c r="QES17" s="140" t="s">
        <v>454</v>
      </c>
      <c r="QET17" s="140" t="s">
        <v>454</v>
      </c>
      <c r="QEU17" s="140" t="s">
        <v>454</v>
      </c>
      <c r="QEV17" s="140" t="s">
        <v>454</v>
      </c>
      <c r="QEW17" s="140" t="s">
        <v>454</v>
      </c>
      <c r="QEX17" s="140" t="s">
        <v>454</v>
      </c>
      <c r="QEY17" s="140" t="s">
        <v>454</v>
      </c>
      <c r="QEZ17" s="140" t="s">
        <v>454</v>
      </c>
      <c r="QFA17" s="140" t="s">
        <v>454</v>
      </c>
      <c r="QFB17" s="140" t="s">
        <v>454</v>
      </c>
      <c r="QFC17" s="140" t="s">
        <v>454</v>
      </c>
      <c r="QFD17" s="140" t="s">
        <v>454</v>
      </c>
      <c r="QFE17" s="140" t="s">
        <v>454</v>
      </c>
      <c r="QFF17" s="140" t="s">
        <v>454</v>
      </c>
      <c r="QFG17" s="140" t="s">
        <v>454</v>
      </c>
      <c r="QFH17" s="140" t="s">
        <v>454</v>
      </c>
      <c r="QFI17" s="140" t="s">
        <v>454</v>
      </c>
      <c r="QFJ17" s="140" t="s">
        <v>454</v>
      </c>
      <c r="QFK17" s="140" t="s">
        <v>454</v>
      </c>
      <c r="QFL17" s="140" t="s">
        <v>454</v>
      </c>
      <c r="QFM17" s="140" t="s">
        <v>454</v>
      </c>
      <c r="QFN17" s="140" t="s">
        <v>454</v>
      </c>
      <c r="QFO17" s="140" t="s">
        <v>454</v>
      </c>
      <c r="QFP17" s="140" t="s">
        <v>454</v>
      </c>
      <c r="QFQ17" s="140" t="s">
        <v>454</v>
      </c>
      <c r="QFR17" s="140" t="s">
        <v>454</v>
      </c>
      <c r="QFS17" s="140" t="s">
        <v>454</v>
      </c>
      <c r="QFT17" s="140" t="s">
        <v>454</v>
      </c>
      <c r="QFU17" s="140" t="s">
        <v>454</v>
      </c>
      <c r="QFV17" s="140" t="s">
        <v>454</v>
      </c>
      <c r="QFW17" s="140" t="s">
        <v>454</v>
      </c>
      <c r="QFX17" s="140" t="s">
        <v>454</v>
      </c>
      <c r="QFY17" s="140" t="s">
        <v>454</v>
      </c>
      <c r="QFZ17" s="140" t="s">
        <v>454</v>
      </c>
      <c r="QGA17" s="140" t="s">
        <v>454</v>
      </c>
      <c r="QGB17" s="140" t="s">
        <v>454</v>
      </c>
      <c r="QGC17" s="140" t="s">
        <v>454</v>
      </c>
      <c r="QGD17" s="140" t="s">
        <v>454</v>
      </c>
      <c r="QGE17" s="140" t="s">
        <v>454</v>
      </c>
      <c r="QGF17" s="140" t="s">
        <v>454</v>
      </c>
      <c r="QGG17" s="140" t="s">
        <v>454</v>
      </c>
      <c r="QGH17" s="140" t="s">
        <v>454</v>
      </c>
      <c r="QGI17" s="140" t="s">
        <v>454</v>
      </c>
      <c r="QGJ17" s="140" t="s">
        <v>454</v>
      </c>
      <c r="QGK17" s="140" t="s">
        <v>454</v>
      </c>
      <c r="QGL17" s="140" t="s">
        <v>454</v>
      </c>
      <c r="QGM17" s="140" t="s">
        <v>454</v>
      </c>
      <c r="QGN17" s="140" t="s">
        <v>454</v>
      </c>
      <c r="QGO17" s="140" t="s">
        <v>454</v>
      </c>
      <c r="QGP17" s="140" t="s">
        <v>454</v>
      </c>
      <c r="QGQ17" s="140" t="s">
        <v>454</v>
      </c>
      <c r="QGR17" s="140" t="s">
        <v>454</v>
      </c>
      <c r="QGS17" s="140" t="s">
        <v>454</v>
      </c>
      <c r="QGT17" s="140" t="s">
        <v>454</v>
      </c>
      <c r="QGU17" s="140" t="s">
        <v>454</v>
      </c>
      <c r="QGV17" s="140" t="s">
        <v>454</v>
      </c>
      <c r="QGW17" s="140" t="s">
        <v>454</v>
      </c>
      <c r="QGX17" s="140" t="s">
        <v>454</v>
      </c>
      <c r="QGY17" s="140" t="s">
        <v>454</v>
      </c>
      <c r="QGZ17" s="140" t="s">
        <v>454</v>
      </c>
      <c r="QHA17" s="140" t="s">
        <v>454</v>
      </c>
      <c r="QHB17" s="140" t="s">
        <v>454</v>
      </c>
      <c r="QHC17" s="140" t="s">
        <v>454</v>
      </c>
      <c r="QHD17" s="140" t="s">
        <v>454</v>
      </c>
      <c r="QHE17" s="140" t="s">
        <v>454</v>
      </c>
      <c r="QHF17" s="140" t="s">
        <v>454</v>
      </c>
      <c r="QHG17" s="140" t="s">
        <v>454</v>
      </c>
      <c r="QHH17" s="140" t="s">
        <v>454</v>
      </c>
      <c r="QHI17" s="140" t="s">
        <v>454</v>
      </c>
      <c r="QHJ17" s="140" t="s">
        <v>454</v>
      </c>
      <c r="QHK17" s="140" t="s">
        <v>454</v>
      </c>
      <c r="QHL17" s="140" t="s">
        <v>454</v>
      </c>
      <c r="QHM17" s="140" t="s">
        <v>454</v>
      </c>
      <c r="QHN17" s="140" t="s">
        <v>454</v>
      </c>
      <c r="QHO17" s="140" t="s">
        <v>454</v>
      </c>
      <c r="QHP17" s="140" t="s">
        <v>454</v>
      </c>
      <c r="QHQ17" s="140" t="s">
        <v>454</v>
      </c>
      <c r="QHR17" s="140" t="s">
        <v>454</v>
      </c>
      <c r="QHS17" s="140" t="s">
        <v>454</v>
      </c>
      <c r="QHT17" s="140" t="s">
        <v>454</v>
      </c>
      <c r="QHU17" s="140" t="s">
        <v>454</v>
      </c>
      <c r="QHV17" s="140" t="s">
        <v>454</v>
      </c>
      <c r="QHW17" s="140" t="s">
        <v>454</v>
      </c>
      <c r="QHX17" s="140" t="s">
        <v>454</v>
      </c>
      <c r="QHY17" s="140" t="s">
        <v>454</v>
      </c>
      <c r="QHZ17" s="140" t="s">
        <v>454</v>
      </c>
      <c r="QIA17" s="140" t="s">
        <v>454</v>
      </c>
      <c r="QIB17" s="140" t="s">
        <v>454</v>
      </c>
      <c r="QIC17" s="140" t="s">
        <v>454</v>
      </c>
      <c r="QID17" s="140" t="s">
        <v>454</v>
      </c>
      <c r="QIE17" s="140" t="s">
        <v>454</v>
      </c>
      <c r="QIF17" s="140" t="s">
        <v>454</v>
      </c>
      <c r="QIG17" s="140" t="s">
        <v>454</v>
      </c>
      <c r="QIH17" s="140" t="s">
        <v>454</v>
      </c>
      <c r="QII17" s="140" t="s">
        <v>454</v>
      </c>
      <c r="QIJ17" s="140" t="s">
        <v>454</v>
      </c>
      <c r="QIK17" s="140" t="s">
        <v>454</v>
      </c>
      <c r="QIL17" s="140" t="s">
        <v>454</v>
      </c>
      <c r="QIM17" s="140" t="s">
        <v>454</v>
      </c>
      <c r="QIN17" s="140" t="s">
        <v>454</v>
      </c>
      <c r="QIO17" s="140" t="s">
        <v>454</v>
      </c>
      <c r="QIP17" s="140" t="s">
        <v>454</v>
      </c>
      <c r="QIQ17" s="140" t="s">
        <v>454</v>
      </c>
      <c r="QIR17" s="140" t="s">
        <v>454</v>
      </c>
      <c r="QIS17" s="140" t="s">
        <v>454</v>
      </c>
      <c r="QIT17" s="140" t="s">
        <v>454</v>
      </c>
      <c r="QIU17" s="140" t="s">
        <v>454</v>
      </c>
      <c r="QIV17" s="140" t="s">
        <v>454</v>
      </c>
      <c r="QIW17" s="140" t="s">
        <v>454</v>
      </c>
      <c r="QIX17" s="140" t="s">
        <v>454</v>
      </c>
      <c r="QIY17" s="140" t="s">
        <v>454</v>
      </c>
      <c r="QIZ17" s="140" t="s">
        <v>454</v>
      </c>
      <c r="QJA17" s="140" t="s">
        <v>454</v>
      </c>
      <c r="QJB17" s="140" t="s">
        <v>454</v>
      </c>
      <c r="QJC17" s="140" t="s">
        <v>454</v>
      </c>
      <c r="QJD17" s="140" t="s">
        <v>454</v>
      </c>
      <c r="QJE17" s="140" t="s">
        <v>454</v>
      </c>
      <c r="QJF17" s="140" t="s">
        <v>454</v>
      </c>
      <c r="QJG17" s="140" t="s">
        <v>454</v>
      </c>
      <c r="QJH17" s="140" t="s">
        <v>454</v>
      </c>
      <c r="QJI17" s="140" t="s">
        <v>454</v>
      </c>
      <c r="QJJ17" s="140" t="s">
        <v>454</v>
      </c>
      <c r="QJK17" s="140" t="s">
        <v>454</v>
      </c>
      <c r="QJL17" s="140" t="s">
        <v>454</v>
      </c>
      <c r="QJM17" s="140" t="s">
        <v>454</v>
      </c>
      <c r="QJN17" s="140" t="s">
        <v>454</v>
      </c>
      <c r="QJO17" s="140" t="s">
        <v>454</v>
      </c>
      <c r="QJP17" s="140" t="s">
        <v>454</v>
      </c>
      <c r="QJQ17" s="140" t="s">
        <v>454</v>
      </c>
      <c r="QJR17" s="140" t="s">
        <v>454</v>
      </c>
      <c r="QJS17" s="140" t="s">
        <v>454</v>
      </c>
      <c r="QJT17" s="140" t="s">
        <v>454</v>
      </c>
      <c r="QJU17" s="140" t="s">
        <v>454</v>
      </c>
      <c r="QJV17" s="140" t="s">
        <v>454</v>
      </c>
      <c r="QJW17" s="140" t="s">
        <v>454</v>
      </c>
      <c r="QJX17" s="140" t="s">
        <v>454</v>
      </c>
      <c r="QJY17" s="140" t="s">
        <v>454</v>
      </c>
      <c r="QJZ17" s="140" t="s">
        <v>454</v>
      </c>
      <c r="QKA17" s="140" t="s">
        <v>454</v>
      </c>
      <c r="QKB17" s="140" t="s">
        <v>454</v>
      </c>
      <c r="QKC17" s="140" t="s">
        <v>454</v>
      </c>
      <c r="QKD17" s="140" t="s">
        <v>454</v>
      </c>
      <c r="QKE17" s="140" t="s">
        <v>454</v>
      </c>
      <c r="QKF17" s="140" t="s">
        <v>454</v>
      </c>
      <c r="QKG17" s="140" t="s">
        <v>454</v>
      </c>
      <c r="QKH17" s="140" t="s">
        <v>454</v>
      </c>
      <c r="QKI17" s="140" t="s">
        <v>454</v>
      </c>
      <c r="QKJ17" s="140" t="s">
        <v>454</v>
      </c>
      <c r="QKK17" s="140" t="s">
        <v>454</v>
      </c>
      <c r="QKL17" s="140" t="s">
        <v>454</v>
      </c>
      <c r="QKM17" s="140" t="s">
        <v>454</v>
      </c>
      <c r="QKN17" s="140" t="s">
        <v>454</v>
      </c>
      <c r="QKO17" s="140" t="s">
        <v>454</v>
      </c>
      <c r="QKP17" s="140" t="s">
        <v>454</v>
      </c>
      <c r="QKQ17" s="140" t="s">
        <v>454</v>
      </c>
      <c r="QKR17" s="140" t="s">
        <v>454</v>
      </c>
      <c r="QKS17" s="140" t="s">
        <v>454</v>
      </c>
      <c r="QKT17" s="140" t="s">
        <v>454</v>
      </c>
      <c r="QKU17" s="140" t="s">
        <v>454</v>
      </c>
      <c r="QKV17" s="140" t="s">
        <v>454</v>
      </c>
      <c r="QKW17" s="140" t="s">
        <v>454</v>
      </c>
      <c r="QKX17" s="140" t="s">
        <v>454</v>
      </c>
      <c r="QKY17" s="140" t="s">
        <v>454</v>
      </c>
      <c r="QKZ17" s="140" t="s">
        <v>454</v>
      </c>
      <c r="QLA17" s="140" t="s">
        <v>454</v>
      </c>
      <c r="QLB17" s="140" t="s">
        <v>454</v>
      </c>
      <c r="QLC17" s="140" t="s">
        <v>454</v>
      </c>
      <c r="QLD17" s="140" t="s">
        <v>454</v>
      </c>
      <c r="QLE17" s="140" t="s">
        <v>454</v>
      </c>
      <c r="QLF17" s="140" t="s">
        <v>454</v>
      </c>
      <c r="QLG17" s="140" t="s">
        <v>454</v>
      </c>
      <c r="QLH17" s="140" t="s">
        <v>454</v>
      </c>
      <c r="QLI17" s="140" t="s">
        <v>454</v>
      </c>
      <c r="QLJ17" s="140" t="s">
        <v>454</v>
      </c>
      <c r="QLK17" s="140" t="s">
        <v>454</v>
      </c>
      <c r="QLL17" s="140" t="s">
        <v>454</v>
      </c>
      <c r="QLM17" s="140" t="s">
        <v>454</v>
      </c>
      <c r="QLN17" s="140" t="s">
        <v>454</v>
      </c>
      <c r="QLO17" s="140" t="s">
        <v>454</v>
      </c>
      <c r="QLP17" s="140" t="s">
        <v>454</v>
      </c>
      <c r="QLQ17" s="140" t="s">
        <v>454</v>
      </c>
      <c r="QLR17" s="140" t="s">
        <v>454</v>
      </c>
      <c r="QLS17" s="140" t="s">
        <v>454</v>
      </c>
      <c r="QLT17" s="140" t="s">
        <v>454</v>
      </c>
      <c r="QLU17" s="140" t="s">
        <v>454</v>
      </c>
      <c r="QLV17" s="140" t="s">
        <v>454</v>
      </c>
      <c r="QLW17" s="140" t="s">
        <v>454</v>
      </c>
      <c r="QLX17" s="140" t="s">
        <v>454</v>
      </c>
      <c r="QLY17" s="140" t="s">
        <v>454</v>
      </c>
      <c r="QLZ17" s="140" t="s">
        <v>454</v>
      </c>
      <c r="QMA17" s="140" t="s">
        <v>454</v>
      </c>
      <c r="QMB17" s="140" t="s">
        <v>454</v>
      </c>
      <c r="QMC17" s="140" t="s">
        <v>454</v>
      </c>
      <c r="QMD17" s="140" t="s">
        <v>454</v>
      </c>
      <c r="QME17" s="140" t="s">
        <v>454</v>
      </c>
      <c r="QMF17" s="140" t="s">
        <v>454</v>
      </c>
      <c r="QMG17" s="140" t="s">
        <v>454</v>
      </c>
      <c r="QMH17" s="140" t="s">
        <v>454</v>
      </c>
      <c r="QMI17" s="140" t="s">
        <v>454</v>
      </c>
      <c r="QMJ17" s="140" t="s">
        <v>454</v>
      </c>
      <c r="QMK17" s="140" t="s">
        <v>454</v>
      </c>
      <c r="QML17" s="140" t="s">
        <v>454</v>
      </c>
      <c r="QMM17" s="140" t="s">
        <v>454</v>
      </c>
      <c r="QMN17" s="140" t="s">
        <v>454</v>
      </c>
      <c r="QMO17" s="140" t="s">
        <v>454</v>
      </c>
      <c r="QMP17" s="140" t="s">
        <v>454</v>
      </c>
      <c r="QMQ17" s="140" t="s">
        <v>454</v>
      </c>
      <c r="QMR17" s="140" t="s">
        <v>454</v>
      </c>
      <c r="QMS17" s="140" t="s">
        <v>454</v>
      </c>
      <c r="QMT17" s="140" t="s">
        <v>454</v>
      </c>
      <c r="QMU17" s="140" t="s">
        <v>454</v>
      </c>
      <c r="QMV17" s="140" t="s">
        <v>454</v>
      </c>
      <c r="QMW17" s="140" t="s">
        <v>454</v>
      </c>
      <c r="QMX17" s="140" t="s">
        <v>454</v>
      </c>
      <c r="QMY17" s="140" t="s">
        <v>454</v>
      </c>
      <c r="QMZ17" s="140" t="s">
        <v>454</v>
      </c>
      <c r="QNA17" s="140" t="s">
        <v>454</v>
      </c>
      <c r="QNB17" s="140" t="s">
        <v>454</v>
      </c>
      <c r="QNC17" s="140" t="s">
        <v>454</v>
      </c>
      <c r="QND17" s="140" t="s">
        <v>454</v>
      </c>
      <c r="QNE17" s="140" t="s">
        <v>454</v>
      </c>
      <c r="QNF17" s="140" t="s">
        <v>454</v>
      </c>
      <c r="QNG17" s="140" t="s">
        <v>454</v>
      </c>
      <c r="QNH17" s="140" t="s">
        <v>454</v>
      </c>
      <c r="QNI17" s="140" t="s">
        <v>454</v>
      </c>
      <c r="QNJ17" s="140" t="s">
        <v>454</v>
      </c>
      <c r="QNK17" s="140" t="s">
        <v>454</v>
      </c>
      <c r="QNL17" s="140" t="s">
        <v>454</v>
      </c>
      <c r="QNM17" s="140" t="s">
        <v>454</v>
      </c>
      <c r="QNN17" s="140" t="s">
        <v>454</v>
      </c>
      <c r="QNO17" s="140" t="s">
        <v>454</v>
      </c>
      <c r="QNP17" s="140" t="s">
        <v>454</v>
      </c>
      <c r="QNQ17" s="140" t="s">
        <v>454</v>
      </c>
      <c r="QNR17" s="140" t="s">
        <v>454</v>
      </c>
      <c r="QNS17" s="140" t="s">
        <v>454</v>
      </c>
      <c r="QNT17" s="140" t="s">
        <v>454</v>
      </c>
      <c r="QNU17" s="140" t="s">
        <v>454</v>
      </c>
      <c r="QNV17" s="140" t="s">
        <v>454</v>
      </c>
      <c r="QNW17" s="140" t="s">
        <v>454</v>
      </c>
      <c r="QNX17" s="140" t="s">
        <v>454</v>
      </c>
      <c r="QNY17" s="140" t="s">
        <v>454</v>
      </c>
      <c r="QNZ17" s="140" t="s">
        <v>454</v>
      </c>
      <c r="QOA17" s="140" t="s">
        <v>454</v>
      </c>
      <c r="QOB17" s="140" t="s">
        <v>454</v>
      </c>
      <c r="QOC17" s="140" t="s">
        <v>454</v>
      </c>
      <c r="QOD17" s="140" t="s">
        <v>454</v>
      </c>
      <c r="QOE17" s="140" t="s">
        <v>454</v>
      </c>
      <c r="QOF17" s="140" t="s">
        <v>454</v>
      </c>
      <c r="QOG17" s="140" t="s">
        <v>454</v>
      </c>
      <c r="QOH17" s="140" t="s">
        <v>454</v>
      </c>
      <c r="QOI17" s="140" t="s">
        <v>454</v>
      </c>
      <c r="QOJ17" s="140" t="s">
        <v>454</v>
      </c>
      <c r="QOK17" s="140" t="s">
        <v>454</v>
      </c>
      <c r="QOL17" s="140" t="s">
        <v>454</v>
      </c>
      <c r="QOM17" s="140" t="s">
        <v>454</v>
      </c>
      <c r="QON17" s="140" t="s">
        <v>454</v>
      </c>
      <c r="QOO17" s="140" t="s">
        <v>454</v>
      </c>
      <c r="QOP17" s="140" t="s">
        <v>454</v>
      </c>
      <c r="QOQ17" s="140" t="s">
        <v>454</v>
      </c>
      <c r="QOR17" s="140" t="s">
        <v>454</v>
      </c>
      <c r="QOS17" s="140" t="s">
        <v>454</v>
      </c>
      <c r="QOT17" s="140" t="s">
        <v>454</v>
      </c>
      <c r="QOU17" s="140" t="s">
        <v>454</v>
      </c>
      <c r="QOV17" s="140" t="s">
        <v>454</v>
      </c>
      <c r="QOW17" s="140" t="s">
        <v>454</v>
      </c>
      <c r="QOX17" s="140" t="s">
        <v>454</v>
      </c>
      <c r="QOY17" s="140" t="s">
        <v>454</v>
      </c>
      <c r="QOZ17" s="140" t="s">
        <v>454</v>
      </c>
      <c r="QPA17" s="140" t="s">
        <v>454</v>
      </c>
      <c r="QPB17" s="140" t="s">
        <v>454</v>
      </c>
      <c r="QPC17" s="140" t="s">
        <v>454</v>
      </c>
      <c r="QPD17" s="140" t="s">
        <v>454</v>
      </c>
      <c r="QPE17" s="140" t="s">
        <v>454</v>
      </c>
      <c r="QPF17" s="140" t="s">
        <v>454</v>
      </c>
      <c r="QPG17" s="140" t="s">
        <v>454</v>
      </c>
      <c r="QPH17" s="140" t="s">
        <v>454</v>
      </c>
      <c r="QPI17" s="140" t="s">
        <v>454</v>
      </c>
      <c r="QPJ17" s="140" t="s">
        <v>454</v>
      </c>
      <c r="QPK17" s="140" t="s">
        <v>454</v>
      </c>
      <c r="QPL17" s="140" t="s">
        <v>454</v>
      </c>
      <c r="QPM17" s="140" t="s">
        <v>454</v>
      </c>
      <c r="QPN17" s="140" t="s">
        <v>454</v>
      </c>
      <c r="QPO17" s="140" t="s">
        <v>454</v>
      </c>
      <c r="QPP17" s="140" t="s">
        <v>454</v>
      </c>
      <c r="QPQ17" s="140" t="s">
        <v>454</v>
      </c>
      <c r="QPR17" s="140" t="s">
        <v>454</v>
      </c>
      <c r="QPS17" s="140" t="s">
        <v>454</v>
      </c>
      <c r="QPT17" s="140" t="s">
        <v>454</v>
      </c>
      <c r="QPU17" s="140" t="s">
        <v>454</v>
      </c>
      <c r="QPV17" s="140" t="s">
        <v>454</v>
      </c>
      <c r="QPW17" s="140" t="s">
        <v>454</v>
      </c>
      <c r="QPX17" s="140" t="s">
        <v>454</v>
      </c>
      <c r="QPY17" s="140" t="s">
        <v>454</v>
      </c>
      <c r="QPZ17" s="140" t="s">
        <v>454</v>
      </c>
      <c r="QQA17" s="140" t="s">
        <v>454</v>
      </c>
      <c r="QQB17" s="140" t="s">
        <v>454</v>
      </c>
      <c r="QQC17" s="140" t="s">
        <v>454</v>
      </c>
      <c r="QQD17" s="140" t="s">
        <v>454</v>
      </c>
      <c r="QQE17" s="140" t="s">
        <v>454</v>
      </c>
      <c r="QQF17" s="140" t="s">
        <v>454</v>
      </c>
      <c r="QQG17" s="140" t="s">
        <v>454</v>
      </c>
      <c r="QQH17" s="140" t="s">
        <v>454</v>
      </c>
      <c r="QQI17" s="140" t="s">
        <v>454</v>
      </c>
      <c r="QQJ17" s="140" t="s">
        <v>454</v>
      </c>
      <c r="QQK17" s="140" t="s">
        <v>454</v>
      </c>
      <c r="QQL17" s="140" t="s">
        <v>454</v>
      </c>
      <c r="QQM17" s="140" t="s">
        <v>454</v>
      </c>
      <c r="QQN17" s="140" t="s">
        <v>454</v>
      </c>
      <c r="QQO17" s="140" t="s">
        <v>454</v>
      </c>
      <c r="QQP17" s="140" t="s">
        <v>454</v>
      </c>
      <c r="QQQ17" s="140" t="s">
        <v>454</v>
      </c>
      <c r="QQR17" s="140" t="s">
        <v>454</v>
      </c>
      <c r="QQS17" s="140" t="s">
        <v>454</v>
      </c>
      <c r="QQT17" s="140" t="s">
        <v>454</v>
      </c>
      <c r="QQU17" s="140" t="s">
        <v>454</v>
      </c>
      <c r="QQV17" s="140" t="s">
        <v>454</v>
      </c>
      <c r="QQW17" s="140" t="s">
        <v>454</v>
      </c>
      <c r="QQX17" s="140" t="s">
        <v>454</v>
      </c>
      <c r="QQY17" s="140" t="s">
        <v>454</v>
      </c>
      <c r="QQZ17" s="140" t="s">
        <v>454</v>
      </c>
      <c r="QRA17" s="140" t="s">
        <v>454</v>
      </c>
      <c r="QRB17" s="140" t="s">
        <v>454</v>
      </c>
      <c r="QRC17" s="140" t="s">
        <v>454</v>
      </c>
      <c r="QRD17" s="140" t="s">
        <v>454</v>
      </c>
      <c r="QRE17" s="140" t="s">
        <v>454</v>
      </c>
      <c r="QRF17" s="140" t="s">
        <v>454</v>
      </c>
      <c r="QRG17" s="140" t="s">
        <v>454</v>
      </c>
      <c r="QRH17" s="140" t="s">
        <v>454</v>
      </c>
      <c r="QRI17" s="140" t="s">
        <v>454</v>
      </c>
      <c r="QRJ17" s="140" t="s">
        <v>454</v>
      </c>
      <c r="QRK17" s="140" t="s">
        <v>454</v>
      </c>
      <c r="QRL17" s="140" t="s">
        <v>454</v>
      </c>
      <c r="QRM17" s="140" t="s">
        <v>454</v>
      </c>
      <c r="QRN17" s="140" t="s">
        <v>454</v>
      </c>
      <c r="QRO17" s="140" t="s">
        <v>454</v>
      </c>
      <c r="QRP17" s="140" t="s">
        <v>454</v>
      </c>
      <c r="QRQ17" s="140" t="s">
        <v>454</v>
      </c>
      <c r="QRR17" s="140" t="s">
        <v>454</v>
      </c>
      <c r="QRS17" s="140" t="s">
        <v>454</v>
      </c>
      <c r="QRT17" s="140" t="s">
        <v>454</v>
      </c>
      <c r="QRU17" s="140" t="s">
        <v>454</v>
      </c>
      <c r="QRV17" s="140" t="s">
        <v>454</v>
      </c>
      <c r="QRW17" s="140" t="s">
        <v>454</v>
      </c>
      <c r="QRX17" s="140" t="s">
        <v>454</v>
      </c>
      <c r="QRY17" s="140" t="s">
        <v>454</v>
      </c>
      <c r="QRZ17" s="140" t="s">
        <v>454</v>
      </c>
      <c r="QSA17" s="140" t="s">
        <v>454</v>
      </c>
      <c r="QSB17" s="140" t="s">
        <v>454</v>
      </c>
      <c r="QSC17" s="140" t="s">
        <v>454</v>
      </c>
      <c r="QSD17" s="140" t="s">
        <v>454</v>
      </c>
      <c r="QSE17" s="140" t="s">
        <v>454</v>
      </c>
      <c r="QSF17" s="140" t="s">
        <v>454</v>
      </c>
      <c r="QSG17" s="140" t="s">
        <v>454</v>
      </c>
      <c r="QSH17" s="140" t="s">
        <v>454</v>
      </c>
      <c r="QSI17" s="140" t="s">
        <v>454</v>
      </c>
      <c r="QSJ17" s="140" t="s">
        <v>454</v>
      </c>
      <c r="QSK17" s="140" t="s">
        <v>454</v>
      </c>
      <c r="QSL17" s="140" t="s">
        <v>454</v>
      </c>
      <c r="QSM17" s="140" t="s">
        <v>454</v>
      </c>
      <c r="QSN17" s="140" t="s">
        <v>454</v>
      </c>
      <c r="QSO17" s="140" t="s">
        <v>454</v>
      </c>
      <c r="QSP17" s="140" t="s">
        <v>454</v>
      </c>
      <c r="QSQ17" s="140" t="s">
        <v>454</v>
      </c>
      <c r="QSR17" s="140" t="s">
        <v>454</v>
      </c>
      <c r="QSS17" s="140" t="s">
        <v>454</v>
      </c>
      <c r="QST17" s="140" t="s">
        <v>454</v>
      </c>
      <c r="QSU17" s="140" t="s">
        <v>454</v>
      </c>
      <c r="QSV17" s="140" t="s">
        <v>454</v>
      </c>
      <c r="QSW17" s="140" t="s">
        <v>454</v>
      </c>
      <c r="QSX17" s="140" t="s">
        <v>454</v>
      </c>
      <c r="QSY17" s="140" t="s">
        <v>454</v>
      </c>
      <c r="QSZ17" s="140" t="s">
        <v>454</v>
      </c>
      <c r="QTA17" s="140" t="s">
        <v>454</v>
      </c>
      <c r="QTB17" s="140" t="s">
        <v>454</v>
      </c>
      <c r="QTC17" s="140" t="s">
        <v>454</v>
      </c>
      <c r="QTD17" s="140" t="s">
        <v>454</v>
      </c>
      <c r="QTE17" s="140" t="s">
        <v>454</v>
      </c>
      <c r="QTF17" s="140" t="s">
        <v>454</v>
      </c>
      <c r="QTG17" s="140" t="s">
        <v>454</v>
      </c>
      <c r="QTH17" s="140" t="s">
        <v>454</v>
      </c>
      <c r="QTI17" s="140" t="s">
        <v>454</v>
      </c>
      <c r="QTJ17" s="140" t="s">
        <v>454</v>
      </c>
      <c r="QTK17" s="140" t="s">
        <v>454</v>
      </c>
      <c r="QTL17" s="140" t="s">
        <v>454</v>
      </c>
      <c r="QTM17" s="140" t="s">
        <v>454</v>
      </c>
      <c r="QTN17" s="140" t="s">
        <v>454</v>
      </c>
      <c r="QTO17" s="140" t="s">
        <v>454</v>
      </c>
      <c r="QTP17" s="140" t="s">
        <v>454</v>
      </c>
      <c r="QTQ17" s="140" t="s">
        <v>454</v>
      </c>
      <c r="QTR17" s="140" t="s">
        <v>454</v>
      </c>
      <c r="QTS17" s="140" t="s">
        <v>454</v>
      </c>
      <c r="QTT17" s="140" t="s">
        <v>454</v>
      </c>
      <c r="QTU17" s="140" t="s">
        <v>454</v>
      </c>
      <c r="QTV17" s="140" t="s">
        <v>454</v>
      </c>
      <c r="QTW17" s="140" t="s">
        <v>454</v>
      </c>
      <c r="QTX17" s="140" t="s">
        <v>454</v>
      </c>
      <c r="QTY17" s="140" t="s">
        <v>454</v>
      </c>
      <c r="QTZ17" s="140" t="s">
        <v>454</v>
      </c>
      <c r="QUA17" s="140" t="s">
        <v>454</v>
      </c>
      <c r="QUB17" s="140" t="s">
        <v>454</v>
      </c>
      <c r="QUC17" s="140" t="s">
        <v>454</v>
      </c>
      <c r="QUD17" s="140" t="s">
        <v>454</v>
      </c>
      <c r="QUE17" s="140" t="s">
        <v>454</v>
      </c>
      <c r="QUF17" s="140" t="s">
        <v>454</v>
      </c>
      <c r="QUG17" s="140" t="s">
        <v>454</v>
      </c>
      <c r="QUH17" s="140" t="s">
        <v>454</v>
      </c>
      <c r="QUI17" s="140" t="s">
        <v>454</v>
      </c>
      <c r="QUJ17" s="140" t="s">
        <v>454</v>
      </c>
      <c r="QUK17" s="140" t="s">
        <v>454</v>
      </c>
      <c r="QUL17" s="140" t="s">
        <v>454</v>
      </c>
      <c r="QUM17" s="140" t="s">
        <v>454</v>
      </c>
      <c r="QUN17" s="140" t="s">
        <v>454</v>
      </c>
      <c r="QUO17" s="140" t="s">
        <v>454</v>
      </c>
      <c r="QUP17" s="140" t="s">
        <v>454</v>
      </c>
      <c r="QUQ17" s="140" t="s">
        <v>454</v>
      </c>
      <c r="QUR17" s="140" t="s">
        <v>454</v>
      </c>
      <c r="QUS17" s="140" t="s">
        <v>454</v>
      </c>
      <c r="QUT17" s="140" t="s">
        <v>454</v>
      </c>
      <c r="QUU17" s="140" t="s">
        <v>454</v>
      </c>
      <c r="QUV17" s="140" t="s">
        <v>454</v>
      </c>
      <c r="QUW17" s="140" t="s">
        <v>454</v>
      </c>
      <c r="QUX17" s="140" t="s">
        <v>454</v>
      </c>
      <c r="QUY17" s="140" t="s">
        <v>454</v>
      </c>
      <c r="QUZ17" s="140" t="s">
        <v>454</v>
      </c>
      <c r="QVA17" s="140" t="s">
        <v>454</v>
      </c>
      <c r="QVB17" s="140" t="s">
        <v>454</v>
      </c>
      <c r="QVC17" s="140" t="s">
        <v>454</v>
      </c>
      <c r="QVD17" s="140" t="s">
        <v>454</v>
      </c>
      <c r="QVE17" s="140" t="s">
        <v>454</v>
      </c>
      <c r="QVF17" s="140" t="s">
        <v>454</v>
      </c>
      <c r="QVG17" s="140" t="s">
        <v>454</v>
      </c>
      <c r="QVH17" s="140" t="s">
        <v>454</v>
      </c>
      <c r="QVI17" s="140" t="s">
        <v>454</v>
      </c>
      <c r="QVJ17" s="140" t="s">
        <v>454</v>
      </c>
      <c r="QVK17" s="140" t="s">
        <v>454</v>
      </c>
      <c r="QVL17" s="140" t="s">
        <v>454</v>
      </c>
      <c r="QVM17" s="140" t="s">
        <v>454</v>
      </c>
      <c r="QVN17" s="140" t="s">
        <v>454</v>
      </c>
      <c r="QVO17" s="140" t="s">
        <v>454</v>
      </c>
      <c r="QVP17" s="140" t="s">
        <v>454</v>
      </c>
      <c r="QVQ17" s="140" t="s">
        <v>454</v>
      </c>
      <c r="QVR17" s="140" t="s">
        <v>454</v>
      </c>
      <c r="QVS17" s="140" t="s">
        <v>454</v>
      </c>
      <c r="QVT17" s="140" t="s">
        <v>454</v>
      </c>
      <c r="QVU17" s="140" t="s">
        <v>454</v>
      </c>
      <c r="QVV17" s="140" t="s">
        <v>454</v>
      </c>
      <c r="QVW17" s="140" t="s">
        <v>454</v>
      </c>
      <c r="QVX17" s="140" t="s">
        <v>454</v>
      </c>
      <c r="QVY17" s="140" t="s">
        <v>454</v>
      </c>
      <c r="QVZ17" s="140" t="s">
        <v>454</v>
      </c>
      <c r="QWA17" s="140" t="s">
        <v>454</v>
      </c>
      <c r="QWB17" s="140" t="s">
        <v>454</v>
      </c>
      <c r="QWC17" s="140" t="s">
        <v>454</v>
      </c>
      <c r="QWD17" s="140" t="s">
        <v>454</v>
      </c>
      <c r="QWE17" s="140" t="s">
        <v>454</v>
      </c>
      <c r="QWF17" s="140" t="s">
        <v>454</v>
      </c>
      <c r="QWG17" s="140" t="s">
        <v>454</v>
      </c>
      <c r="QWH17" s="140" t="s">
        <v>454</v>
      </c>
      <c r="QWI17" s="140" t="s">
        <v>454</v>
      </c>
      <c r="QWJ17" s="140" t="s">
        <v>454</v>
      </c>
      <c r="QWK17" s="140" t="s">
        <v>454</v>
      </c>
      <c r="QWL17" s="140" t="s">
        <v>454</v>
      </c>
      <c r="QWM17" s="140" t="s">
        <v>454</v>
      </c>
      <c r="QWN17" s="140" t="s">
        <v>454</v>
      </c>
      <c r="QWO17" s="140" t="s">
        <v>454</v>
      </c>
      <c r="QWP17" s="140" t="s">
        <v>454</v>
      </c>
      <c r="QWQ17" s="140" t="s">
        <v>454</v>
      </c>
      <c r="QWR17" s="140" t="s">
        <v>454</v>
      </c>
      <c r="QWS17" s="140" t="s">
        <v>454</v>
      </c>
      <c r="QWT17" s="140" t="s">
        <v>454</v>
      </c>
      <c r="QWU17" s="140" t="s">
        <v>454</v>
      </c>
      <c r="QWV17" s="140" t="s">
        <v>454</v>
      </c>
      <c r="QWW17" s="140" t="s">
        <v>454</v>
      </c>
      <c r="QWX17" s="140" t="s">
        <v>454</v>
      </c>
      <c r="QWY17" s="140" t="s">
        <v>454</v>
      </c>
      <c r="QWZ17" s="140" t="s">
        <v>454</v>
      </c>
      <c r="QXA17" s="140" t="s">
        <v>454</v>
      </c>
      <c r="QXB17" s="140" t="s">
        <v>454</v>
      </c>
      <c r="QXC17" s="140" t="s">
        <v>454</v>
      </c>
      <c r="QXD17" s="140" t="s">
        <v>454</v>
      </c>
      <c r="QXE17" s="140" t="s">
        <v>454</v>
      </c>
      <c r="QXF17" s="140" t="s">
        <v>454</v>
      </c>
      <c r="QXG17" s="140" t="s">
        <v>454</v>
      </c>
      <c r="QXH17" s="140" t="s">
        <v>454</v>
      </c>
      <c r="QXI17" s="140" t="s">
        <v>454</v>
      </c>
      <c r="QXJ17" s="140" t="s">
        <v>454</v>
      </c>
      <c r="QXK17" s="140" t="s">
        <v>454</v>
      </c>
      <c r="QXL17" s="140" t="s">
        <v>454</v>
      </c>
      <c r="QXM17" s="140" t="s">
        <v>454</v>
      </c>
      <c r="QXN17" s="140" t="s">
        <v>454</v>
      </c>
      <c r="QXO17" s="140" t="s">
        <v>454</v>
      </c>
      <c r="QXP17" s="140" t="s">
        <v>454</v>
      </c>
      <c r="QXQ17" s="140" t="s">
        <v>454</v>
      </c>
      <c r="QXR17" s="140" t="s">
        <v>454</v>
      </c>
      <c r="QXS17" s="140" t="s">
        <v>454</v>
      </c>
      <c r="QXT17" s="140" t="s">
        <v>454</v>
      </c>
      <c r="QXU17" s="140" t="s">
        <v>454</v>
      </c>
      <c r="QXV17" s="140" t="s">
        <v>454</v>
      </c>
      <c r="QXW17" s="140" t="s">
        <v>454</v>
      </c>
      <c r="QXX17" s="140" t="s">
        <v>454</v>
      </c>
      <c r="QXY17" s="140" t="s">
        <v>454</v>
      </c>
      <c r="QXZ17" s="140" t="s">
        <v>454</v>
      </c>
      <c r="QYA17" s="140" t="s">
        <v>454</v>
      </c>
      <c r="QYB17" s="140" t="s">
        <v>454</v>
      </c>
      <c r="QYC17" s="140" t="s">
        <v>454</v>
      </c>
      <c r="QYD17" s="140" t="s">
        <v>454</v>
      </c>
      <c r="QYE17" s="140" t="s">
        <v>454</v>
      </c>
      <c r="QYF17" s="140" t="s">
        <v>454</v>
      </c>
      <c r="QYG17" s="140" t="s">
        <v>454</v>
      </c>
      <c r="QYH17" s="140" t="s">
        <v>454</v>
      </c>
      <c r="QYI17" s="140" t="s">
        <v>454</v>
      </c>
      <c r="QYJ17" s="140" t="s">
        <v>454</v>
      </c>
      <c r="QYK17" s="140" t="s">
        <v>454</v>
      </c>
      <c r="QYL17" s="140" t="s">
        <v>454</v>
      </c>
      <c r="QYM17" s="140" t="s">
        <v>454</v>
      </c>
      <c r="QYN17" s="140" t="s">
        <v>454</v>
      </c>
      <c r="QYO17" s="140" t="s">
        <v>454</v>
      </c>
      <c r="QYP17" s="140" t="s">
        <v>454</v>
      </c>
      <c r="QYQ17" s="140" t="s">
        <v>454</v>
      </c>
      <c r="QYR17" s="140" t="s">
        <v>454</v>
      </c>
      <c r="QYS17" s="140" t="s">
        <v>454</v>
      </c>
      <c r="QYT17" s="140" t="s">
        <v>454</v>
      </c>
      <c r="QYU17" s="140" t="s">
        <v>454</v>
      </c>
      <c r="QYV17" s="140" t="s">
        <v>454</v>
      </c>
      <c r="QYW17" s="140" t="s">
        <v>454</v>
      </c>
      <c r="QYX17" s="140" t="s">
        <v>454</v>
      </c>
      <c r="QYY17" s="140" t="s">
        <v>454</v>
      </c>
      <c r="QYZ17" s="140" t="s">
        <v>454</v>
      </c>
      <c r="QZA17" s="140" t="s">
        <v>454</v>
      </c>
      <c r="QZB17" s="140" t="s">
        <v>454</v>
      </c>
      <c r="QZC17" s="140" t="s">
        <v>454</v>
      </c>
      <c r="QZD17" s="140" t="s">
        <v>454</v>
      </c>
      <c r="QZE17" s="140" t="s">
        <v>454</v>
      </c>
      <c r="QZF17" s="140" t="s">
        <v>454</v>
      </c>
      <c r="QZG17" s="140" t="s">
        <v>454</v>
      </c>
      <c r="QZH17" s="140" t="s">
        <v>454</v>
      </c>
      <c r="QZI17" s="140" t="s">
        <v>454</v>
      </c>
      <c r="QZJ17" s="140" t="s">
        <v>454</v>
      </c>
      <c r="QZK17" s="140" t="s">
        <v>454</v>
      </c>
      <c r="QZL17" s="140" t="s">
        <v>454</v>
      </c>
      <c r="QZM17" s="140" t="s">
        <v>454</v>
      </c>
      <c r="QZN17" s="140" t="s">
        <v>454</v>
      </c>
      <c r="QZO17" s="140" t="s">
        <v>454</v>
      </c>
      <c r="QZP17" s="140" t="s">
        <v>454</v>
      </c>
      <c r="QZQ17" s="140" t="s">
        <v>454</v>
      </c>
      <c r="QZR17" s="140" t="s">
        <v>454</v>
      </c>
      <c r="QZS17" s="140" t="s">
        <v>454</v>
      </c>
      <c r="QZT17" s="140" t="s">
        <v>454</v>
      </c>
      <c r="QZU17" s="140" t="s">
        <v>454</v>
      </c>
      <c r="QZV17" s="140" t="s">
        <v>454</v>
      </c>
      <c r="QZW17" s="140" t="s">
        <v>454</v>
      </c>
      <c r="QZX17" s="140" t="s">
        <v>454</v>
      </c>
      <c r="QZY17" s="140" t="s">
        <v>454</v>
      </c>
      <c r="QZZ17" s="140" t="s">
        <v>454</v>
      </c>
      <c r="RAA17" s="140" t="s">
        <v>454</v>
      </c>
      <c r="RAB17" s="140" t="s">
        <v>454</v>
      </c>
      <c r="RAC17" s="140" t="s">
        <v>454</v>
      </c>
      <c r="RAD17" s="140" t="s">
        <v>454</v>
      </c>
      <c r="RAE17" s="140" t="s">
        <v>454</v>
      </c>
      <c r="RAF17" s="140" t="s">
        <v>454</v>
      </c>
      <c r="RAG17" s="140" t="s">
        <v>454</v>
      </c>
      <c r="RAH17" s="140" t="s">
        <v>454</v>
      </c>
      <c r="RAI17" s="140" t="s">
        <v>454</v>
      </c>
      <c r="RAJ17" s="140" t="s">
        <v>454</v>
      </c>
      <c r="RAK17" s="140" t="s">
        <v>454</v>
      </c>
      <c r="RAL17" s="140" t="s">
        <v>454</v>
      </c>
      <c r="RAM17" s="140" t="s">
        <v>454</v>
      </c>
      <c r="RAN17" s="140" t="s">
        <v>454</v>
      </c>
      <c r="RAO17" s="140" t="s">
        <v>454</v>
      </c>
      <c r="RAP17" s="140" t="s">
        <v>454</v>
      </c>
      <c r="RAQ17" s="140" t="s">
        <v>454</v>
      </c>
      <c r="RAR17" s="140" t="s">
        <v>454</v>
      </c>
      <c r="RAS17" s="140" t="s">
        <v>454</v>
      </c>
      <c r="RAT17" s="140" t="s">
        <v>454</v>
      </c>
      <c r="RAU17" s="140" t="s">
        <v>454</v>
      </c>
      <c r="RAV17" s="140" t="s">
        <v>454</v>
      </c>
      <c r="RAW17" s="140" t="s">
        <v>454</v>
      </c>
      <c r="RAX17" s="140" t="s">
        <v>454</v>
      </c>
      <c r="RAY17" s="140" t="s">
        <v>454</v>
      </c>
      <c r="RAZ17" s="140" t="s">
        <v>454</v>
      </c>
      <c r="RBA17" s="140" t="s">
        <v>454</v>
      </c>
      <c r="RBB17" s="140" t="s">
        <v>454</v>
      </c>
      <c r="RBC17" s="140" t="s">
        <v>454</v>
      </c>
      <c r="RBD17" s="140" t="s">
        <v>454</v>
      </c>
      <c r="RBE17" s="140" t="s">
        <v>454</v>
      </c>
      <c r="RBF17" s="140" t="s">
        <v>454</v>
      </c>
      <c r="RBG17" s="140" t="s">
        <v>454</v>
      </c>
      <c r="RBH17" s="140" t="s">
        <v>454</v>
      </c>
      <c r="RBI17" s="140" t="s">
        <v>454</v>
      </c>
      <c r="RBJ17" s="140" t="s">
        <v>454</v>
      </c>
      <c r="RBK17" s="140" t="s">
        <v>454</v>
      </c>
      <c r="RBL17" s="140" t="s">
        <v>454</v>
      </c>
      <c r="RBM17" s="140" t="s">
        <v>454</v>
      </c>
      <c r="RBN17" s="140" t="s">
        <v>454</v>
      </c>
      <c r="RBO17" s="140" t="s">
        <v>454</v>
      </c>
      <c r="RBP17" s="140" t="s">
        <v>454</v>
      </c>
      <c r="RBQ17" s="140" t="s">
        <v>454</v>
      </c>
      <c r="RBR17" s="140" t="s">
        <v>454</v>
      </c>
      <c r="RBS17" s="140" t="s">
        <v>454</v>
      </c>
      <c r="RBT17" s="140" t="s">
        <v>454</v>
      </c>
      <c r="RBU17" s="140" t="s">
        <v>454</v>
      </c>
      <c r="RBV17" s="140" t="s">
        <v>454</v>
      </c>
      <c r="RBW17" s="140" t="s">
        <v>454</v>
      </c>
      <c r="RBX17" s="140" t="s">
        <v>454</v>
      </c>
      <c r="RBY17" s="140" t="s">
        <v>454</v>
      </c>
      <c r="RBZ17" s="140" t="s">
        <v>454</v>
      </c>
      <c r="RCA17" s="140" t="s">
        <v>454</v>
      </c>
      <c r="RCB17" s="140" t="s">
        <v>454</v>
      </c>
      <c r="RCC17" s="140" t="s">
        <v>454</v>
      </c>
      <c r="RCD17" s="140" t="s">
        <v>454</v>
      </c>
      <c r="RCE17" s="140" t="s">
        <v>454</v>
      </c>
      <c r="RCF17" s="140" t="s">
        <v>454</v>
      </c>
      <c r="RCG17" s="140" t="s">
        <v>454</v>
      </c>
      <c r="RCH17" s="140" t="s">
        <v>454</v>
      </c>
      <c r="RCI17" s="140" t="s">
        <v>454</v>
      </c>
      <c r="RCJ17" s="140" t="s">
        <v>454</v>
      </c>
      <c r="RCK17" s="140" t="s">
        <v>454</v>
      </c>
      <c r="RCL17" s="140" t="s">
        <v>454</v>
      </c>
      <c r="RCM17" s="140" t="s">
        <v>454</v>
      </c>
      <c r="RCN17" s="140" t="s">
        <v>454</v>
      </c>
      <c r="RCO17" s="140" t="s">
        <v>454</v>
      </c>
      <c r="RCP17" s="140" t="s">
        <v>454</v>
      </c>
      <c r="RCQ17" s="140" t="s">
        <v>454</v>
      </c>
      <c r="RCR17" s="140" t="s">
        <v>454</v>
      </c>
      <c r="RCS17" s="140" t="s">
        <v>454</v>
      </c>
      <c r="RCT17" s="140" t="s">
        <v>454</v>
      </c>
      <c r="RCU17" s="140" t="s">
        <v>454</v>
      </c>
      <c r="RCV17" s="140" t="s">
        <v>454</v>
      </c>
      <c r="RCW17" s="140" t="s">
        <v>454</v>
      </c>
      <c r="RCX17" s="140" t="s">
        <v>454</v>
      </c>
      <c r="RCY17" s="140" t="s">
        <v>454</v>
      </c>
      <c r="RCZ17" s="140" t="s">
        <v>454</v>
      </c>
      <c r="RDA17" s="140" t="s">
        <v>454</v>
      </c>
      <c r="RDB17" s="140" t="s">
        <v>454</v>
      </c>
      <c r="RDC17" s="140" t="s">
        <v>454</v>
      </c>
      <c r="RDD17" s="140" t="s">
        <v>454</v>
      </c>
      <c r="RDE17" s="140" t="s">
        <v>454</v>
      </c>
      <c r="RDF17" s="140" t="s">
        <v>454</v>
      </c>
      <c r="RDG17" s="140" t="s">
        <v>454</v>
      </c>
      <c r="RDH17" s="140" t="s">
        <v>454</v>
      </c>
      <c r="RDI17" s="140" t="s">
        <v>454</v>
      </c>
      <c r="RDJ17" s="140" t="s">
        <v>454</v>
      </c>
      <c r="RDK17" s="140" t="s">
        <v>454</v>
      </c>
      <c r="RDL17" s="140" t="s">
        <v>454</v>
      </c>
      <c r="RDM17" s="140" t="s">
        <v>454</v>
      </c>
      <c r="RDN17" s="140" t="s">
        <v>454</v>
      </c>
      <c r="RDO17" s="140" t="s">
        <v>454</v>
      </c>
      <c r="RDP17" s="140" t="s">
        <v>454</v>
      </c>
      <c r="RDQ17" s="140" t="s">
        <v>454</v>
      </c>
      <c r="RDR17" s="140" t="s">
        <v>454</v>
      </c>
      <c r="RDS17" s="140" t="s">
        <v>454</v>
      </c>
      <c r="RDT17" s="140" t="s">
        <v>454</v>
      </c>
      <c r="RDU17" s="140" t="s">
        <v>454</v>
      </c>
      <c r="RDV17" s="140" t="s">
        <v>454</v>
      </c>
      <c r="RDW17" s="140" t="s">
        <v>454</v>
      </c>
      <c r="RDX17" s="140" t="s">
        <v>454</v>
      </c>
      <c r="RDY17" s="140" t="s">
        <v>454</v>
      </c>
      <c r="RDZ17" s="140" t="s">
        <v>454</v>
      </c>
      <c r="REA17" s="140" t="s">
        <v>454</v>
      </c>
      <c r="REB17" s="140" t="s">
        <v>454</v>
      </c>
      <c r="REC17" s="140" t="s">
        <v>454</v>
      </c>
      <c r="RED17" s="140" t="s">
        <v>454</v>
      </c>
      <c r="REE17" s="140" t="s">
        <v>454</v>
      </c>
      <c r="REF17" s="140" t="s">
        <v>454</v>
      </c>
      <c r="REG17" s="140" t="s">
        <v>454</v>
      </c>
      <c r="REH17" s="140" t="s">
        <v>454</v>
      </c>
      <c r="REI17" s="140" t="s">
        <v>454</v>
      </c>
      <c r="REJ17" s="140" t="s">
        <v>454</v>
      </c>
      <c r="REK17" s="140" t="s">
        <v>454</v>
      </c>
      <c r="REL17" s="140" t="s">
        <v>454</v>
      </c>
      <c r="REM17" s="140" t="s">
        <v>454</v>
      </c>
      <c r="REN17" s="140" t="s">
        <v>454</v>
      </c>
      <c r="REO17" s="140" t="s">
        <v>454</v>
      </c>
      <c r="REP17" s="140" t="s">
        <v>454</v>
      </c>
      <c r="REQ17" s="140" t="s">
        <v>454</v>
      </c>
      <c r="RER17" s="140" t="s">
        <v>454</v>
      </c>
      <c r="RES17" s="140" t="s">
        <v>454</v>
      </c>
      <c r="RET17" s="140" t="s">
        <v>454</v>
      </c>
      <c r="REU17" s="140" t="s">
        <v>454</v>
      </c>
      <c r="REV17" s="140" t="s">
        <v>454</v>
      </c>
      <c r="REW17" s="140" t="s">
        <v>454</v>
      </c>
      <c r="REX17" s="140" t="s">
        <v>454</v>
      </c>
      <c r="REY17" s="140" t="s">
        <v>454</v>
      </c>
      <c r="REZ17" s="140" t="s">
        <v>454</v>
      </c>
      <c r="RFA17" s="140" t="s">
        <v>454</v>
      </c>
      <c r="RFB17" s="140" t="s">
        <v>454</v>
      </c>
      <c r="RFC17" s="140" t="s">
        <v>454</v>
      </c>
      <c r="RFD17" s="140" t="s">
        <v>454</v>
      </c>
      <c r="RFE17" s="140" t="s">
        <v>454</v>
      </c>
      <c r="RFF17" s="140" t="s">
        <v>454</v>
      </c>
      <c r="RFG17" s="140" t="s">
        <v>454</v>
      </c>
      <c r="RFH17" s="140" t="s">
        <v>454</v>
      </c>
      <c r="RFI17" s="140" t="s">
        <v>454</v>
      </c>
      <c r="RFJ17" s="140" t="s">
        <v>454</v>
      </c>
      <c r="RFK17" s="140" t="s">
        <v>454</v>
      </c>
      <c r="RFL17" s="140" t="s">
        <v>454</v>
      </c>
      <c r="RFM17" s="140" t="s">
        <v>454</v>
      </c>
      <c r="RFN17" s="140" t="s">
        <v>454</v>
      </c>
      <c r="RFO17" s="140" t="s">
        <v>454</v>
      </c>
      <c r="RFP17" s="140" t="s">
        <v>454</v>
      </c>
      <c r="RFQ17" s="140" t="s">
        <v>454</v>
      </c>
      <c r="RFR17" s="140" t="s">
        <v>454</v>
      </c>
      <c r="RFS17" s="140" t="s">
        <v>454</v>
      </c>
      <c r="RFT17" s="140" t="s">
        <v>454</v>
      </c>
      <c r="RFU17" s="140" t="s">
        <v>454</v>
      </c>
      <c r="RFV17" s="140" t="s">
        <v>454</v>
      </c>
      <c r="RFW17" s="140" t="s">
        <v>454</v>
      </c>
      <c r="RFX17" s="140" t="s">
        <v>454</v>
      </c>
      <c r="RFY17" s="140" t="s">
        <v>454</v>
      </c>
      <c r="RFZ17" s="140" t="s">
        <v>454</v>
      </c>
      <c r="RGA17" s="140" t="s">
        <v>454</v>
      </c>
      <c r="RGB17" s="140" t="s">
        <v>454</v>
      </c>
      <c r="RGC17" s="140" t="s">
        <v>454</v>
      </c>
      <c r="RGD17" s="140" t="s">
        <v>454</v>
      </c>
      <c r="RGE17" s="140" t="s">
        <v>454</v>
      </c>
      <c r="RGF17" s="140" t="s">
        <v>454</v>
      </c>
      <c r="RGG17" s="140" t="s">
        <v>454</v>
      </c>
      <c r="RGH17" s="140" t="s">
        <v>454</v>
      </c>
      <c r="RGI17" s="140" t="s">
        <v>454</v>
      </c>
      <c r="RGJ17" s="140" t="s">
        <v>454</v>
      </c>
      <c r="RGK17" s="140" t="s">
        <v>454</v>
      </c>
      <c r="RGL17" s="140" t="s">
        <v>454</v>
      </c>
      <c r="RGM17" s="140" t="s">
        <v>454</v>
      </c>
      <c r="RGN17" s="140" t="s">
        <v>454</v>
      </c>
      <c r="RGO17" s="140" t="s">
        <v>454</v>
      </c>
      <c r="RGP17" s="140" t="s">
        <v>454</v>
      </c>
      <c r="RGQ17" s="140" t="s">
        <v>454</v>
      </c>
      <c r="RGR17" s="140" t="s">
        <v>454</v>
      </c>
      <c r="RGS17" s="140" t="s">
        <v>454</v>
      </c>
      <c r="RGT17" s="140" t="s">
        <v>454</v>
      </c>
      <c r="RGU17" s="140" t="s">
        <v>454</v>
      </c>
      <c r="RGV17" s="140" t="s">
        <v>454</v>
      </c>
      <c r="RGW17" s="140" t="s">
        <v>454</v>
      </c>
      <c r="RGX17" s="140" t="s">
        <v>454</v>
      </c>
      <c r="RGY17" s="140" t="s">
        <v>454</v>
      </c>
      <c r="RGZ17" s="140" t="s">
        <v>454</v>
      </c>
      <c r="RHA17" s="140" t="s">
        <v>454</v>
      </c>
      <c r="RHB17" s="140" t="s">
        <v>454</v>
      </c>
      <c r="RHC17" s="140" t="s">
        <v>454</v>
      </c>
      <c r="RHD17" s="140" t="s">
        <v>454</v>
      </c>
      <c r="RHE17" s="140" t="s">
        <v>454</v>
      </c>
      <c r="RHF17" s="140" t="s">
        <v>454</v>
      </c>
      <c r="RHG17" s="140" t="s">
        <v>454</v>
      </c>
      <c r="RHH17" s="140" t="s">
        <v>454</v>
      </c>
      <c r="RHI17" s="140" t="s">
        <v>454</v>
      </c>
      <c r="RHJ17" s="140" t="s">
        <v>454</v>
      </c>
      <c r="RHK17" s="140" t="s">
        <v>454</v>
      </c>
      <c r="RHL17" s="140" t="s">
        <v>454</v>
      </c>
      <c r="RHM17" s="140" t="s">
        <v>454</v>
      </c>
      <c r="RHN17" s="140" t="s">
        <v>454</v>
      </c>
      <c r="RHO17" s="140" t="s">
        <v>454</v>
      </c>
      <c r="RHP17" s="140" t="s">
        <v>454</v>
      </c>
      <c r="RHQ17" s="140" t="s">
        <v>454</v>
      </c>
      <c r="RHR17" s="140" t="s">
        <v>454</v>
      </c>
      <c r="RHS17" s="140" t="s">
        <v>454</v>
      </c>
      <c r="RHT17" s="140" t="s">
        <v>454</v>
      </c>
      <c r="RHU17" s="140" t="s">
        <v>454</v>
      </c>
      <c r="RHV17" s="140" t="s">
        <v>454</v>
      </c>
      <c r="RHW17" s="140" t="s">
        <v>454</v>
      </c>
      <c r="RHX17" s="140" t="s">
        <v>454</v>
      </c>
      <c r="RHY17" s="140" t="s">
        <v>454</v>
      </c>
      <c r="RHZ17" s="140" t="s">
        <v>454</v>
      </c>
      <c r="RIA17" s="140" t="s">
        <v>454</v>
      </c>
      <c r="RIB17" s="140" t="s">
        <v>454</v>
      </c>
      <c r="RIC17" s="140" t="s">
        <v>454</v>
      </c>
      <c r="RID17" s="140" t="s">
        <v>454</v>
      </c>
      <c r="RIE17" s="140" t="s">
        <v>454</v>
      </c>
      <c r="RIF17" s="140" t="s">
        <v>454</v>
      </c>
      <c r="RIG17" s="140" t="s">
        <v>454</v>
      </c>
      <c r="RIH17" s="140" t="s">
        <v>454</v>
      </c>
      <c r="RII17" s="140" t="s">
        <v>454</v>
      </c>
      <c r="RIJ17" s="140" t="s">
        <v>454</v>
      </c>
      <c r="RIK17" s="140" t="s">
        <v>454</v>
      </c>
      <c r="RIL17" s="140" t="s">
        <v>454</v>
      </c>
      <c r="RIM17" s="140" t="s">
        <v>454</v>
      </c>
      <c r="RIN17" s="140" t="s">
        <v>454</v>
      </c>
      <c r="RIO17" s="140" t="s">
        <v>454</v>
      </c>
      <c r="RIP17" s="140" t="s">
        <v>454</v>
      </c>
      <c r="RIQ17" s="140" t="s">
        <v>454</v>
      </c>
      <c r="RIR17" s="140" t="s">
        <v>454</v>
      </c>
      <c r="RIS17" s="140" t="s">
        <v>454</v>
      </c>
      <c r="RIT17" s="140" t="s">
        <v>454</v>
      </c>
      <c r="RIU17" s="140" t="s">
        <v>454</v>
      </c>
      <c r="RIV17" s="140" t="s">
        <v>454</v>
      </c>
      <c r="RIW17" s="140" t="s">
        <v>454</v>
      </c>
      <c r="RIX17" s="140" t="s">
        <v>454</v>
      </c>
      <c r="RIY17" s="140" t="s">
        <v>454</v>
      </c>
      <c r="RIZ17" s="140" t="s">
        <v>454</v>
      </c>
      <c r="RJA17" s="140" t="s">
        <v>454</v>
      </c>
      <c r="RJB17" s="140" t="s">
        <v>454</v>
      </c>
      <c r="RJC17" s="140" t="s">
        <v>454</v>
      </c>
      <c r="RJD17" s="140" t="s">
        <v>454</v>
      </c>
      <c r="RJE17" s="140" t="s">
        <v>454</v>
      </c>
      <c r="RJF17" s="140" t="s">
        <v>454</v>
      </c>
      <c r="RJG17" s="140" t="s">
        <v>454</v>
      </c>
      <c r="RJH17" s="140" t="s">
        <v>454</v>
      </c>
      <c r="RJI17" s="140" t="s">
        <v>454</v>
      </c>
      <c r="RJJ17" s="140" t="s">
        <v>454</v>
      </c>
      <c r="RJK17" s="140" t="s">
        <v>454</v>
      </c>
      <c r="RJL17" s="140" t="s">
        <v>454</v>
      </c>
      <c r="RJM17" s="140" t="s">
        <v>454</v>
      </c>
      <c r="RJN17" s="140" t="s">
        <v>454</v>
      </c>
      <c r="RJO17" s="140" t="s">
        <v>454</v>
      </c>
      <c r="RJP17" s="140" t="s">
        <v>454</v>
      </c>
      <c r="RJQ17" s="140" t="s">
        <v>454</v>
      </c>
      <c r="RJR17" s="140" t="s">
        <v>454</v>
      </c>
      <c r="RJS17" s="140" t="s">
        <v>454</v>
      </c>
      <c r="RJT17" s="140" t="s">
        <v>454</v>
      </c>
      <c r="RJU17" s="140" t="s">
        <v>454</v>
      </c>
      <c r="RJV17" s="140" t="s">
        <v>454</v>
      </c>
      <c r="RJW17" s="140" t="s">
        <v>454</v>
      </c>
      <c r="RJX17" s="140" t="s">
        <v>454</v>
      </c>
      <c r="RJY17" s="140" t="s">
        <v>454</v>
      </c>
      <c r="RJZ17" s="140" t="s">
        <v>454</v>
      </c>
      <c r="RKA17" s="140" t="s">
        <v>454</v>
      </c>
      <c r="RKB17" s="140" t="s">
        <v>454</v>
      </c>
      <c r="RKC17" s="140" t="s">
        <v>454</v>
      </c>
      <c r="RKD17" s="140" t="s">
        <v>454</v>
      </c>
      <c r="RKE17" s="140" t="s">
        <v>454</v>
      </c>
      <c r="RKF17" s="140" t="s">
        <v>454</v>
      </c>
      <c r="RKG17" s="140" t="s">
        <v>454</v>
      </c>
      <c r="RKH17" s="140" t="s">
        <v>454</v>
      </c>
      <c r="RKI17" s="140" t="s">
        <v>454</v>
      </c>
      <c r="RKJ17" s="140" t="s">
        <v>454</v>
      </c>
      <c r="RKK17" s="140" t="s">
        <v>454</v>
      </c>
      <c r="RKL17" s="140" t="s">
        <v>454</v>
      </c>
      <c r="RKM17" s="140" t="s">
        <v>454</v>
      </c>
      <c r="RKN17" s="140" t="s">
        <v>454</v>
      </c>
      <c r="RKO17" s="140" t="s">
        <v>454</v>
      </c>
      <c r="RKP17" s="140" t="s">
        <v>454</v>
      </c>
      <c r="RKQ17" s="140" t="s">
        <v>454</v>
      </c>
      <c r="RKR17" s="140" t="s">
        <v>454</v>
      </c>
      <c r="RKS17" s="140" t="s">
        <v>454</v>
      </c>
      <c r="RKT17" s="140" t="s">
        <v>454</v>
      </c>
      <c r="RKU17" s="140" t="s">
        <v>454</v>
      </c>
      <c r="RKV17" s="140" t="s">
        <v>454</v>
      </c>
      <c r="RKW17" s="140" t="s">
        <v>454</v>
      </c>
      <c r="RKX17" s="140" t="s">
        <v>454</v>
      </c>
      <c r="RKY17" s="140" t="s">
        <v>454</v>
      </c>
      <c r="RKZ17" s="140" t="s">
        <v>454</v>
      </c>
      <c r="RLA17" s="140" t="s">
        <v>454</v>
      </c>
      <c r="RLB17" s="140" t="s">
        <v>454</v>
      </c>
      <c r="RLC17" s="140" t="s">
        <v>454</v>
      </c>
      <c r="RLD17" s="140" t="s">
        <v>454</v>
      </c>
      <c r="RLE17" s="140" t="s">
        <v>454</v>
      </c>
      <c r="RLF17" s="140" t="s">
        <v>454</v>
      </c>
      <c r="RLG17" s="140" t="s">
        <v>454</v>
      </c>
      <c r="RLH17" s="140" t="s">
        <v>454</v>
      </c>
      <c r="RLI17" s="140" t="s">
        <v>454</v>
      </c>
      <c r="RLJ17" s="140" t="s">
        <v>454</v>
      </c>
      <c r="RLK17" s="140" t="s">
        <v>454</v>
      </c>
      <c r="RLL17" s="140" t="s">
        <v>454</v>
      </c>
      <c r="RLM17" s="140" t="s">
        <v>454</v>
      </c>
      <c r="RLN17" s="140" t="s">
        <v>454</v>
      </c>
      <c r="RLO17" s="140" t="s">
        <v>454</v>
      </c>
      <c r="RLP17" s="140" t="s">
        <v>454</v>
      </c>
      <c r="RLQ17" s="140" t="s">
        <v>454</v>
      </c>
      <c r="RLR17" s="140" t="s">
        <v>454</v>
      </c>
      <c r="RLS17" s="140" t="s">
        <v>454</v>
      </c>
      <c r="RLT17" s="140" t="s">
        <v>454</v>
      </c>
      <c r="RLU17" s="140" t="s">
        <v>454</v>
      </c>
      <c r="RLV17" s="140" t="s">
        <v>454</v>
      </c>
      <c r="RLW17" s="140" t="s">
        <v>454</v>
      </c>
      <c r="RLX17" s="140" t="s">
        <v>454</v>
      </c>
      <c r="RLY17" s="140" t="s">
        <v>454</v>
      </c>
      <c r="RLZ17" s="140" t="s">
        <v>454</v>
      </c>
      <c r="RMA17" s="140" t="s">
        <v>454</v>
      </c>
      <c r="RMB17" s="140" t="s">
        <v>454</v>
      </c>
      <c r="RMC17" s="140" t="s">
        <v>454</v>
      </c>
      <c r="RMD17" s="140" t="s">
        <v>454</v>
      </c>
      <c r="RME17" s="140" t="s">
        <v>454</v>
      </c>
      <c r="RMF17" s="140" t="s">
        <v>454</v>
      </c>
      <c r="RMG17" s="140" t="s">
        <v>454</v>
      </c>
      <c r="RMH17" s="140" t="s">
        <v>454</v>
      </c>
      <c r="RMI17" s="140" t="s">
        <v>454</v>
      </c>
      <c r="RMJ17" s="140" t="s">
        <v>454</v>
      </c>
      <c r="RMK17" s="140" t="s">
        <v>454</v>
      </c>
      <c r="RML17" s="140" t="s">
        <v>454</v>
      </c>
      <c r="RMM17" s="140" t="s">
        <v>454</v>
      </c>
      <c r="RMN17" s="140" t="s">
        <v>454</v>
      </c>
      <c r="RMO17" s="140" t="s">
        <v>454</v>
      </c>
      <c r="RMP17" s="140" t="s">
        <v>454</v>
      </c>
      <c r="RMQ17" s="140" t="s">
        <v>454</v>
      </c>
      <c r="RMR17" s="140" t="s">
        <v>454</v>
      </c>
      <c r="RMS17" s="140" t="s">
        <v>454</v>
      </c>
      <c r="RMT17" s="140" t="s">
        <v>454</v>
      </c>
      <c r="RMU17" s="140" t="s">
        <v>454</v>
      </c>
      <c r="RMV17" s="140" t="s">
        <v>454</v>
      </c>
      <c r="RMW17" s="140" t="s">
        <v>454</v>
      </c>
      <c r="RMX17" s="140" t="s">
        <v>454</v>
      </c>
      <c r="RMY17" s="140" t="s">
        <v>454</v>
      </c>
      <c r="RMZ17" s="140" t="s">
        <v>454</v>
      </c>
      <c r="RNA17" s="140" t="s">
        <v>454</v>
      </c>
      <c r="RNB17" s="140" t="s">
        <v>454</v>
      </c>
      <c r="RNC17" s="140" t="s">
        <v>454</v>
      </c>
      <c r="RND17" s="140" t="s">
        <v>454</v>
      </c>
      <c r="RNE17" s="140" t="s">
        <v>454</v>
      </c>
      <c r="RNF17" s="140" t="s">
        <v>454</v>
      </c>
      <c r="RNG17" s="140" t="s">
        <v>454</v>
      </c>
      <c r="RNH17" s="140" t="s">
        <v>454</v>
      </c>
      <c r="RNI17" s="140" t="s">
        <v>454</v>
      </c>
      <c r="RNJ17" s="140" t="s">
        <v>454</v>
      </c>
      <c r="RNK17" s="140" t="s">
        <v>454</v>
      </c>
      <c r="RNL17" s="140" t="s">
        <v>454</v>
      </c>
      <c r="RNM17" s="140" t="s">
        <v>454</v>
      </c>
      <c r="RNN17" s="140" t="s">
        <v>454</v>
      </c>
      <c r="RNO17" s="140" t="s">
        <v>454</v>
      </c>
      <c r="RNP17" s="140" t="s">
        <v>454</v>
      </c>
      <c r="RNQ17" s="140" t="s">
        <v>454</v>
      </c>
      <c r="RNR17" s="140" t="s">
        <v>454</v>
      </c>
      <c r="RNS17" s="140" t="s">
        <v>454</v>
      </c>
      <c r="RNT17" s="140" t="s">
        <v>454</v>
      </c>
      <c r="RNU17" s="140" t="s">
        <v>454</v>
      </c>
      <c r="RNV17" s="140" t="s">
        <v>454</v>
      </c>
      <c r="RNW17" s="140" t="s">
        <v>454</v>
      </c>
      <c r="RNX17" s="140" t="s">
        <v>454</v>
      </c>
      <c r="RNY17" s="140" t="s">
        <v>454</v>
      </c>
      <c r="RNZ17" s="140" t="s">
        <v>454</v>
      </c>
      <c r="ROA17" s="140" t="s">
        <v>454</v>
      </c>
      <c r="ROB17" s="140" t="s">
        <v>454</v>
      </c>
      <c r="ROC17" s="140" t="s">
        <v>454</v>
      </c>
      <c r="ROD17" s="140" t="s">
        <v>454</v>
      </c>
      <c r="ROE17" s="140" t="s">
        <v>454</v>
      </c>
      <c r="ROF17" s="140" t="s">
        <v>454</v>
      </c>
      <c r="ROG17" s="140" t="s">
        <v>454</v>
      </c>
      <c r="ROH17" s="140" t="s">
        <v>454</v>
      </c>
      <c r="ROI17" s="140" t="s">
        <v>454</v>
      </c>
      <c r="ROJ17" s="140" t="s">
        <v>454</v>
      </c>
      <c r="ROK17" s="140" t="s">
        <v>454</v>
      </c>
      <c r="ROL17" s="140" t="s">
        <v>454</v>
      </c>
      <c r="ROM17" s="140" t="s">
        <v>454</v>
      </c>
      <c r="RON17" s="140" t="s">
        <v>454</v>
      </c>
      <c r="ROO17" s="140" t="s">
        <v>454</v>
      </c>
      <c r="ROP17" s="140" t="s">
        <v>454</v>
      </c>
      <c r="ROQ17" s="140" t="s">
        <v>454</v>
      </c>
      <c r="ROR17" s="140" t="s">
        <v>454</v>
      </c>
      <c r="ROS17" s="140" t="s">
        <v>454</v>
      </c>
      <c r="ROT17" s="140" t="s">
        <v>454</v>
      </c>
      <c r="ROU17" s="140" t="s">
        <v>454</v>
      </c>
      <c r="ROV17" s="140" t="s">
        <v>454</v>
      </c>
      <c r="ROW17" s="140" t="s">
        <v>454</v>
      </c>
      <c r="ROX17" s="140" t="s">
        <v>454</v>
      </c>
      <c r="ROY17" s="140" t="s">
        <v>454</v>
      </c>
      <c r="ROZ17" s="140" t="s">
        <v>454</v>
      </c>
      <c r="RPA17" s="140" t="s">
        <v>454</v>
      </c>
      <c r="RPB17" s="140" t="s">
        <v>454</v>
      </c>
      <c r="RPC17" s="140" t="s">
        <v>454</v>
      </c>
      <c r="RPD17" s="140" t="s">
        <v>454</v>
      </c>
      <c r="RPE17" s="140" t="s">
        <v>454</v>
      </c>
      <c r="RPF17" s="140" t="s">
        <v>454</v>
      </c>
      <c r="RPG17" s="140" t="s">
        <v>454</v>
      </c>
      <c r="RPH17" s="140" t="s">
        <v>454</v>
      </c>
      <c r="RPI17" s="140" t="s">
        <v>454</v>
      </c>
      <c r="RPJ17" s="140" t="s">
        <v>454</v>
      </c>
      <c r="RPK17" s="140" t="s">
        <v>454</v>
      </c>
      <c r="RPL17" s="140" t="s">
        <v>454</v>
      </c>
      <c r="RPM17" s="140" t="s">
        <v>454</v>
      </c>
      <c r="RPN17" s="140" t="s">
        <v>454</v>
      </c>
      <c r="RPO17" s="140" t="s">
        <v>454</v>
      </c>
      <c r="RPP17" s="140" t="s">
        <v>454</v>
      </c>
      <c r="RPQ17" s="140" t="s">
        <v>454</v>
      </c>
      <c r="RPR17" s="140" t="s">
        <v>454</v>
      </c>
      <c r="RPS17" s="140" t="s">
        <v>454</v>
      </c>
      <c r="RPT17" s="140" t="s">
        <v>454</v>
      </c>
      <c r="RPU17" s="140" t="s">
        <v>454</v>
      </c>
      <c r="RPV17" s="140" t="s">
        <v>454</v>
      </c>
      <c r="RPW17" s="140" t="s">
        <v>454</v>
      </c>
      <c r="RPX17" s="140" t="s">
        <v>454</v>
      </c>
      <c r="RPY17" s="140" t="s">
        <v>454</v>
      </c>
      <c r="RPZ17" s="140" t="s">
        <v>454</v>
      </c>
      <c r="RQA17" s="140" t="s">
        <v>454</v>
      </c>
      <c r="RQB17" s="140" t="s">
        <v>454</v>
      </c>
      <c r="RQC17" s="140" t="s">
        <v>454</v>
      </c>
      <c r="RQD17" s="140" t="s">
        <v>454</v>
      </c>
      <c r="RQE17" s="140" t="s">
        <v>454</v>
      </c>
      <c r="RQF17" s="140" t="s">
        <v>454</v>
      </c>
      <c r="RQG17" s="140" t="s">
        <v>454</v>
      </c>
      <c r="RQH17" s="140" t="s">
        <v>454</v>
      </c>
      <c r="RQI17" s="140" t="s">
        <v>454</v>
      </c>
      <c r="RQJ17" s="140" t="s">
        <v>454</v>
      </c>
      <c r="RQK17" s="140" t="s">
        <v>454</v>
      </c>
      <c r="RQL17" s="140" t="s">
        <v>454</v>
      </c>
      <c r="RQM17" s="140" t="s">
        <v>454</v>
      </c>
      <c r="RQN17" s="140" t="s">
        <v>454</v>
      </c>
      <c r="RQO17" s="140" t="s">
        <v>454</v>
      </c>
      <c r="RQP17" s="140" t="s">
        <v>454</v>
      </c>
      <c r="RQQ17" s="140" t="s">
        <v>454</v>
      </c>
      <c r="RQR17" s="140" t="s">
        <v>454</v>
      </c>
      <c r="RQS17" s="140" t="s">
        <v>454</v>
      </c>
      <c r="RQT17" s="140" t="s">
        <v>454</v>
      </c>
      <c r="RQU17" s="140" t="s">
        <v>454</v>
      </c>
      <c r="RQV17" s="140" t="s">
        <v>454</v>
      </c>
      <c r="RQW17" s="140" t="s">
        <v>454</v>
      </c>
      <c r="RQX17" s="140" t="s">
        <v>454</v>
      </c>
      <c r="RQY17" s="140" t="s">
        <v>454</v>
      </c>
      <c r="RQZ17" s="140" t="s">
        <v>454</v>
      </c>
      <c r="RRA17" s="140" t="s">
        <v>454</v>
      </c>
      <c r="RRB17" s="140" t="s">
        <v>454</v>
      </c>
      <c r="RRC17" s="140" t="s">
        <v>454</v>
      </c>
      <c r="RRD17" s="140" t="s">
        <v>454</v>
      </c>
      <c r="RRE17" s="140" t="s">
        <v>454</v>
      </c>
      <c r="RRF17" s="140" t="s">
        <v>454</v>
      </c>
      <c r="RRG17" s="140" t="s">
        <v>454</v>
      </c>
      <c r="RRH17" s="140" t="s">
        <v>454</v>
      </c>
      <c r="RRI17" s="140" t="s">
        <v>454</v>
      </c>
      <c r="RRJ17" s="140" t="s">
        <v>454</v>
      </c>
      <c r="RRK17" s="140" t="s">
        <v>454</v>
      </c>
      <c r="RRL17" s="140" t="s">
        <v>454</v>
      </c>
      <c r="RRM17" s="140" t="s">
        <v>454</v>
      </c>
      <c r="RRN17" s="140" t="s">
        <v>454</v>
      </c>
      <c r="RRO17" s="140" t="s">
        <v>454</v>
      </c>
      <c r="RRP17" s="140" t="s">
        <v>454</v>
      </c>
      <c r="RRQ17" s="140" t="s">
        <v>454</v>
      </c>
      <c r="RRR17" s="140" t="s">
        <v>454</v>
      </c>
      <c r="RRS17" s="140" t="s">
        <v>454</v>
      </c>
      <c r="RRT17" s="140" t="s">
        <v>454</v>
      </c>
      <c r="RRU17" s="140" t="s">
        <v>454</v>
      </c>
      <c r="RRV17" s="140" t="s">
        <v>454</v>
      </c>
      <c r="RRW17" s="140" t="s">
        <v>454</v>
      </c>
      <c r="RRX17" s="140" t="s">
        <v>454</v>
      </c>
      <c r="RRY17" s="140" t="s">
        <v>454</v>
      </c>
      <c r="RRZ17" s="140" t="s">
        <v>454</v>
      </c>
      <c r="RSA17" s="140" t="s">
        <v>454</v>
      </c>
      <c r="RSB17" s="140" t="s">
        <v>454</v>
      </c>
      <c r="RSC17" s="140" t="s">
        <v>454</v>
      </c>
      <c r="RSD17" s="140" t="s">
        <v>454</v>
      </c>
      <c r="RSE17" s="140" t="s">
        <v>454</v>
      </c>
      <c r="RSF17" s="140" t="s">
        <v>454</v>
      </c>
      <c r="RSG17" s="140" t="s">
        <v>454</v>
      </c>
      <c r="RSH17" s="140" t="s">
        <v>454</v>
      </c>
      <c r="RSI17" s="140" t="s">
        <v>454</v>
      </c>
      <c r="RSJ17" s="140" t="s">
        <v>454</v>
      </c>
      <c r="RSK17" s="140" t="s">
        <v>454</v>
      </c>
      <c r="RSL17" s="140" t="s">
        <v>454</v>
      </c>
      <c r="RSM17" s="140" t="s">
        <v>454</v>
      </c>
      <c r="RSN17" s="140" t="s">
        <v>454</v>
      </c>
      <c r="RSO17" s="140" t="s">
        <v>454</v>
      </c>
      <c r="RSP17" s="140" t="s">
        <v>454</v>
      </c>
      <c r="RSQ17" s="140" t="s">
        <v>454</v>
      </c>
      <c r="RSR17" s="140" t="s">
        <v>454</v>
      </c>
      <c r="RSS17" s="140" t="s">
        <v>454</v>
      </c>
      <c r="RST17" s="140" t="s">
        <v>454</v>
      </c>
      <c r="RSU17" s="140" t="s">
        <v>454</v>
      </c>
      <c r="RSV17" s="140" t="s">
        <v>454</v>
      </c>
      <c r="RSW17" s="140" t="s">
        <v>454</v>
      </c>
      <c r="RSX17" s="140" t="s">
        <v>454</v>
      </c>
      <c r="RSY17" s="140" t="s">
        <v>454</v>
      </c>
      <c r="RSZ17" s="140" t="s">
        <v>454</v>
      </c>
      <c r="RTA17" s="140" t="s">
        <v>454</v>
      </c>
      <c r="RTB17" s="140" t="s">
        <v>454</v>
      </c>
      <c r="RTC17" s="140" t="s">
        <v>454</v>
      </c>
      <c r="RTD17" s="140" t="s">
        <v>454</v>
      </c>
      <c r="RTE17" s="140" t="s">
        <v>454</v>
      </c>
      <c r="RTF17" s="140" t="s">
        <v>454</v>
      </c>
      <c r="RTG17" s="140" t="s">
        <v>454</v>
      </c>
      <c r="RTH17" s="140" t="s">
        <v>454</v>
      </c>
      <c r="RTI17" s="140" t="s">
        <v>454</v>
      </c>
      <c r="RTJ17" s="140" t="s">
        <v>454</v>
      </c>
      <c r="RTK17" s="140" t="s">
        <v>454</v>
      </c>
      <c r="RTL17" s="140" t="s">
        <v>454</v>
      </c>
      <c r="RTM17" s="140" t="s">
        <v>454</v>
      </c>
      <c r="RTN17" s="140" t="s">
        <v>454</v>
      </c>
      <c r="RTO17" s="140" t="s">
        <v>454</v>
      </c>
      <c r="RTP17" s="140" t="s">
        <v>454</v>
      </c>
      <c r="RTQ17" s="140" t="s">
        <v>454</v>
      </c>
      <c r="RTR17" s="140" t="s">
        <v>454</v>
      </c>
      <c r="RTS17" s="140" t="s">
        <v>454</v>
      </c>
      <c r="RTT17" s="140" t="s">
        <v>454</v>
      </c>
      <c r="RTU17" s="140" t="s">
        <v>454</v>
      </c>
      <c r="RTV17" s="140" t="s">
        <v>454</v>
      </c>
      <c r="RTW17" s="140" t="s">
        <v>454</v>
      </c>
      <c r="RTX17" s="140" t="s">
        <v>454</v>
      </c>
      <c r="RTY17" s="140" t="s">
        <v>454</v>
      </c>
      <c r="RTZ17" s="140" t="s">
        <v>454</v>
      </c>
      <c r="RUA17" s="140" t="s">
        <v>454</v>
      </c>
      <c r="RUB17" s="140" t="s">
        <v>454</v>
      </c>
      <c r="RUC17" s="140" t="s">
        <v>454</v>
      </c>
      <c r="RUD17" s="140" t="s">
        <v>454</v>
      </c>
      <c r="RUE17" s="140" t="s">
        <v>454</v>
      </c>
      <c r="RUF17" s="140" t="s">
        <v>454</v>
      </c>
      <c r="RUG17" s="140" t="s">
        <v>454</v>
      </c>
      <c r="RUH17" s="140" t="s">
        <v>454</v>
      </c>
      <c r="RUI17" s="140" t="s">
        <v>454</v>
      </c>
      <c r="RUJ17" s="140" t="s">
        <v>454</v>
      </c>
      <c r="RUK17" s="140" t="s">
        <v>454</v>
      </c>
      <c r="RUL17" s="140" t="s">
        <v>454</v>
      </c>
      <c r="RUM17" s="140" t="s">
        <v>454</v>
      </c>
      <c r="RUN17" s="140" t="s">
        <v>454</v>
      </c>
      <c r="RUO17" s="140" t="s">
        <v>454</v>
      </c>
      <c r="RUP17" s="140" t="s">
        <v>454</v>
      </c>
      <c r="RUQ17" s="140" t="s">
        <v>454</v>
      </c>
      <c r="RUR17" s="140" t="s">
        <v>454</v>
      </c>
      <c r="RUS17" s="140" t="s">
        <v>454</v>
      </c>
      <c r="RUT17" s="140" t="s">
        <v>454</v>
      </c>
      <c r="RUU17" s="140" t="s">
        <v>454</v>
      </c>
      <c r="RUV17" s="140" t="s">
        <v>454</v>
      </c>
      <c r="RUW17" s="140" t="s">
        <v>454</v>
      </c>
      <c r="RUX17" s="140" t="s">
        <v>454</v>
      </c>
      <c r="RUY17" s="140" t="s">
        <v>454</v>
      </c>
      <c r="RUZ17" s="140" t="s">
        <v>454</v>
      </c>
      <c r="RVA17" s="140" t="s">
        <v>454</v>
      </c>
      <c r="RVB17" s="140" t="s">
        <v>454</v>
      </c>
      <c r="RVC17" s="140" t="s">
        <v>454</v>
      </c>
      <c r="RVD17" s="140" t="s">
        <v>454</v>
      </c>
      <c r="RVE17" s="140" t="s">
        <v>454</v>
      </c>
      <c r="RVF17" s="140" t="s">
        <v>454</v>
      </c>
      <c r="RVG17" s="140" t="s">
        <v>454</v>
      </c>
      <c r="RVH17" s="140" t="s">
        <v>454</v>
      </c>
      <c r="RVI17" s="140" t="s">
        <v>454</v>
      </c>
      <c r="RVJ17" s="140" t="s">
        <v>454</v>
      </c>
      <c r="RVK17" s="140" t="s">
        <v>454</v>
      </c>
      <c r="RVL17" s="140" t="s">
        <v>454</v>
      </c>
      <c r="RVM17" s="140" t="s">
        <v>454</v>
      </c>
      <c r="RVN17" s="140" t="s">
        <v>454</v>
      </c>
      <c r="RVO17" s="140" t="s">
        <v>454</v>
      </c>
      <c r="RVP17" s="140" t="s">
        <v>454</v>
      </c>
      <c r="RVQ17" s="140" t="s">
        <v>454</v>
      </c>
      <c r="RVR17" s="140" t="s">
        <v>454</v>
      </c>
      <c r="RVS17" s="140" t="s">
        <v>454</v>
      </c>
      <c r="RVT17" s="140" t="s">
        <v>454</v>
      </c>
      <c r="RVU17" s="140" t="s">
        <v>454</v>
      </c>
      <c r="RVV17" s="140" t="s">
        <v>454</v>
      </c>
      <c r="RVW17" s="140" t="s">
        <v>454</v>
      </c>
      <c r="RVX17" s="140" t="s">
        <v>454</v>
      </c>
      <c r="RVY17" s="140" t="s">
        <v>454</v>
      </c>
      <c r="RVZ17" s="140" t="s">
        <v>454</v>
      </c>
      <c r="RWA17" s="140" t="s">
        <v>454</v>
      </c>
      <c r="RWB17" s="140" t="s">
        <v>454</v>
      </c>
      <c r="RWC17" s="140" t="s">
        <v>454</v>
      </c>
      <c r="RWD17" s="140" t="s">
        <v>454</v>
      </c>
      <c r="RWE17" s="140" t="s">
        <v>454</v>
      </c>
      <c r="RWF17" s="140" t="s">
        <v>454</v>
      </c>
      <c r="RWG17" s="140" t="s">
        <v>454</v>
      </c>
      <c r="RWH17" s="140" t="s">
        <v>454</v>
      </c>
      <c r="RWI17" s="140" t="s">
        <v>454</v>
      </c>
      <c r="RWJ17" s="140" t="s">
        <v>454</v>
      </c>
      <c r="RWK17" s="140" t="s">
        <v>454</v>
      </c>
      <c r="RWL17" s="140" t="s">
        <v>454</v>
      </c>
      <c r="RWM17" s="140" t="s">
        <v>454</v>
      </c>
      <c r="RWN17" s="140" t="s">
        <v>454</v>
      </c>
      <c r="RWO17" s="140" t="s">
        <v>454</v>
      </c>
      <c r="RWP17" s="140" t="s">
        <v>454</v>
      </c>
      <c r="RWQ17" s="140" t="s">
        <v>454</v>
      </c>
      <c r="RWR17" s="140" t="s">
        <v>454</v>
      </c>
      <c r="RWS17" s="140" t="s">
        <v>454</v>
      </c>
      <c r="RWT17" s="140" t="s">
        <v>454</v>
      </c>
      <c r="RWU17" s="140" t="s">
        <v>454</v>
      </c>
      <c r="RWV17" s="140" t="s">
        <v>454</v>
      </c>
      <c r="RWW17" s="140" t="s">
        <v>454</v>
      </c>
      <c r="RWX17" s="140" t="s">
        <v>454</v>
      </c>
      <c r="RWY17" s="140" t="s">
        <v>454</v>
      </c>
      <c r="RWZ17" s="140" t="s">
        <v>454</v>
      </c>
      <c r="RXA17" s="140" t="s">
        <v>454</v>
      </c>
      <c r="RXB17" s="140" t="s">
        <v>454</v>
      </c>
      <c r="RXC17" s="140" t="s">
        <v>454</v>
      </c>
      <c r="RXD17" s="140" t="s">
        <v>454</v>
      </c>
      <c r="RXE17" s="140" t="s">
        <v>454</v>
      </c>
      <c r="RXF17" s="140" t="s">
        <v>454</v>
      </c>
      <c r="RXG17" s="140" t="s">
        <v>454</v>
      </c>
      <c r="RXH17" s="140" t="s">
        <v>454</v>
      </c>
      <c r="RXI17" s="140" t="s">
        <v>454</v>
      </c>
      <c r="RXJ17" s="140" t="s">
        <v>454</v>
      </c>
      <c r="RXK17" s="140" t="s">
        <v>454</v>
      </c>
      <c r="RXL17" s="140" t="s">
        <v>454</v>
      </c>
      <c r="RXM17" s="140" t="s">
        <v>454</v>
      </c>
      <c r="RXN17" s="140" t="s">
        <v>454</v>
      </c>
      <c r="RXO17" s="140" t="s">
        <v>454</v>
      </c>
      <c r="RXP17" s="140" t="s">
        <v>454</v>
      </c>
      <c r="RXQ17" s="140" t="s">
        <v>454</v>
      </c>
      <c r="RXR17" s="140" t="s">
        <v>454</v>
      </c>
      <c r="RXS17" s="140" t="s">
        <v>454</v>
      </c>
      <c r="RXT17" s="140" t="s">
        <v>454</v>
      </c>
      <c r="RXU17" s="140" t="s">
        <v>454</v>
      </c>
      <c r="RXV17" s="140" t="s">
        <v>454</v>
      </c>
      <c r="RXW17" s="140" t="s">
        <v>454</v>
      </c>
      <c r="RXX17" s="140" t="s">
        <v>454</v>
      </c>
      <c r="RXY17" s="140" t="s">
        <v>454</v>
      </c>
      <c r="RXZ17" s="140" t="s">
        <v>454</v>
      </c>
      <c r="RYA17" s="140" t="s">
        <v>454</v>
      </c>
      <c r="RYB17" s="140" t="s">
        <v>454</v>
      </c>
      <c r="RYC17" s="140" t="s">
        <v>454</v>
      </c>
      <c r="RYD17" s="140" t="s">
        <v>454</v>
      </c>
      <c r="RYE17" s="140" t="s">
        <v>454</v>
      </c>
      <c r="RYF17" s="140" t="s">
        <v>454</v>
      </c>
      <c r="RYG17" s="140" t="s">
        <v>454</v>
      </c>
      <c r="RYH17" s="140" t="s">
        <v>454</v>
      </c>
      <c r="RYI17" s="140" t="s">
        <v>454</v>
      </c>
      <c r="RYJ17" s="140" t="s">
        <v>454</v>
      </c>
      <c r="RYK17" s="140" t="s">
        <v>454</v>
      </c>
      <c r="RYL17" s="140" t="s">
        <v>454</v>
      </c>
      <c r="RYM17" s="140" t="s">
        <v>454</v>
      </c>
      <c r="RYN17" s="140" t="s">
        <v>454</v>
      </c>
      <c r="RYO17" s="140" t="s">
        <v>454</v>
      </c>
      <c r="RYP17" s="140" t="s">
        <v>454</v>
      </c>
      <c r="RYQ17" s="140" t="s">
        <v>454</v>
      </c>
      <c r="RYR17" s="140" t="s">
        <v>454</v>
      </c>
      <c r="RYS17" s="140" t="s">
        <v>454</v>
      </c>
      <c r="RYT17" s="140" t="s">
        <v>454</v>
      </c>
      <c r="RYU17" s="140" t="s">
        <v>454</v>
      </c>
      <c r="RYV17" s="140" t="s">
        <v>454</v>
      </c>
      <c r="RYW17" s="140" t="s">
        <v>454</v>
      </c>
      <c r="RYX17" s="140" t="s">
        <v>454</v>
      </c>
      <c r="RYY17" s="140" t="s">
        <v>454</v>
      </c>
      <c r="RYZ17" s="140" t="s">
        <v>454</v>
      </c>
      <c r="RZA17" s="140" t="s">
        <v>454</v>
      </c>
      <c r="RZB17" s="140" t="s">
        <v>454</v>
      </c>
      <c r="RZC17" s="140" t="s">
        <v>454</v>
      </c>
      <c r="RZD17" s="140" t="s">
        <v>454</v>
      </c>
      <c r="RZE17" s="140" t="s">
        <v>454</v>
      </c>
      <c r="RZF17" s="140" t="s">
        <v>454</v>
      </c>
      <c r="RZG17" s="140" t="s">
        <v>454</v>
      </c>
      <c r="RZH17" s="140" t="s">
        <v>454</v>
      </c>
      <c r="RZI17" s="140" t="s">
        <v>454</v>
      </c>
      <c r="RZJ17" s="140" t="s">
        <v>454</v>
      </c>
      <c r="RZK17" s="140" t="s">
        <v>454</v>
      </c>
      <c r="RZL17" s="140" t="s">
        <v>454</v>
      </c>
      <c r="RZM17" s="140" t="s">
        <v>454</v>
      </c>
      <c r="RZN17" s="140" t="s">
        <v>454</v>
      </c>
      <c r="RZO17" s="140" t="s">
        <v>454</v>
      </c>
      <c r="RZP17" s="140" t="s">
        <v>454</v>
      </c>
      <c r="RZQ17" s="140" t="s">
        <v>454</v>
      </c>
      <c r="RZR17" s="140" t="s">
        <v>454</v>
      </c>
      <c r="RZS17" s="140" t="s">
        <v>454</v>
      </c>
      <c r="RZT17" s="140" t="s">
        <v>454</v>
      </c>
      <c r="RZU17" s="140" t="s">
        <v>454</v>
      </c>
      <c r="RZV17" s="140" t="s">
        <v>454</v>
      </c>
      <c r="RZW17" s="140" t="s">
        <v>454</v>
      </c>
      <c r="RZX17" s="140" t="s">
        <v>454</v>
      </c>
      <c r="RZY17" s="140" t="s">
        <v>454</v>
      </c>
      <c r="RZZ17" s="140" t="s">
        <v>454</v>
      </c>
      <c r="SAA17" s="140" t="s">
        <v>454</v>
      </c>
      <c r="SAB17" s="140" t="s">
        <v>454</v>
      </c>
      <c r="SAC17" s="140" t="s">
        <v>454</v>
      </c>
      <c r="SAD17" s="140" t="s">
        <v>454</v>
      </c>
      <c r="SAE17" s="140" t="s">
        <v>454</v>
      </c>
      <c r="SAF17" s="140" t="s">
        <v>454</v>
      </c>
      <c r="SAG17" s="140" t="s">
        <v>454</v>
      </c>
      <c r="SAH17" s="140" t="s">
        <v>454</v>
      </c>
      <c r="SAI17" s="140" t="s">
        <v>454</v>
      </c>
      <c r="SAJ17" s="140" t="s">
        <v>454</v>
      </c>
      <c r="SAK17" s="140" t="s">
        <v>454</v>
      </c>
      <c r="SAL17" s="140" t="s">
        <v>454</v>
      </c>
      <c r="SAM17" s="140" t="s">
        <v>454</v>
      </c>
      <c r="SAN17" s="140" t="s">
        <v>454</v>
      </c>
      <c r="SAO17" s="140" t="s">
        <v>454</v>
      </c>
      <c r="SAP17" s="140" t="s">
        <v>454</v>
      </c>
      <c r="SAQ17" s="140" t="s">
        <v>454</v>
      </c>
      <c r="SAR17" s="140" t="s">
        <v>454</v>
      </c>
      <c r="SAS17" s="140" t="s">
        <v>454</v>
      </c>
      <c r="SAT17" s="140" t="s">
        <v>454</v>
      </c>
      <c r="SAU17" s="140" t="s">
        <v>454</v>
      </c>
      <c r="SAV17" s="140" t="s">
        <v>454</v>
      </c>
      <c r="SAW17" s="140" t="s">
        <v>454</v>
      </c>
      <c r="SAX17" s="140" t="s">
        <v>454</v>
      </c>
      <c r="SAY17" s="140" t="s">
        <v>454</v>
      </c>
      <c r="SAZ17" s="140" t="s">
        <v>454</v>
      </c>
      <c r="SBA17" s="140" t="s">
        <v>454</v>
      </c>
      <c r="SBB17" s="140" t="s">
        <v>454</v>
      </c>
      <c r="SBC17" s="140" t="s">
        <v>454</v>
      </c>
      <c r="SBD17" s="140" t="s">
        <v>454</v>
      </c>
      <c r="SBE17" s="140" t="s">
        <v>454</v>
      </c>
      <c r="SBF17" s="140" t="s">
        <v>454</v>
      </c>
      <c r="SBG17" s="140" t="s">
        <v>454</v>
      </c>
      <c r="SBH17" s="140" t="s">
        <v>454</v>
      </c>
      <c r="SBI17" s="140" t="s">
        <v>454</v>
      </c>
      <c r="SBJ17" s="140" t="s">
        <v>454</v>
      </c>
      <c r="SBK17" s="140" t="s">
        <v>454</v>
      </c>
      <c r="SBL17" s="140" t="s">
        <v>454</v>
      </c>
      <c r="SBM17" s="140" t="s">
        <v>454</v>
      </c>
      <c r="SBN17" s="140" t="s">
        <v>454</v>
      </c>
      <c r="SBO17" s="140" t="s">
        <v>454</v>
      </c>
      <c r="SBP17" s="140" t="s">
        <v>454</v>
      </c>
      <c r="SBQ17" s="140" t="s">
        <v>454</v>
      </c>
      <c r="SBR17" s="140" t="s">
        <v>454</v>
      </c>
      <c r="SBS17" s="140" t="s">
        <v>454</v>
      </c>
      <c r="SBT17" s="140" t="s">
        <v>454</v>
      </c>
      <c r="SBU17" s="140" t="s">
        <v>454</v>
      </c>
      <c r="SBV17" s="140" t="s">
        <v>454</v>
      </c>
      <c r="SBW17" s="140" t="s">
        <v>454</v>
      </c>
      <c r="SBX17" s="140" t="s">
        <v>454</v>
      </c>
      <c r="SBY17" s="140" t="s">
        <v>454</v>
      </c>
      <c r="SBZ17" s="140" t="s">
        <v>454</v>
      </c>
      <c r="SCA17" s="140" t="s">
        <v>454</v>
      </c>
      <c r="SCB17" s="140" t="s">
        <v>454</v>
      </c>
      <c r="SCC17" s="140" t="s">
        <v>454</v>
      </c>
      <c r="SCD17" s="140" t="s">
        <v>454</v>
      </c>
      <c r="SCE17" s="140" t="s">
        <v>454</v>
      </c>
      <c r="SCF17" s="140" t="s">
        <v>454</v>
      </c>
      <c r="SCG17" s="140" t="s">
        <v>454</v>
      </c>
      <c r="SCH17" s="140" t="s">
        <v>454</v>
      </c>
      <c r="SCI17" s="140" t="s">
        <v>454</v>
      </c>
      <c r="SCJ17" s="140" t="s">
        <v>454</v>
      </c>
      <c r="SCK17" s="140" t="s">
        <v>454</v>
      </c>
      <c r="SCL17" s="140" t="s">
        <v>454</v>
      </c>
      <c r="SCM17" s="140" t="s">
        <v>454</v>
      </c>
      <c r="SCN17" s="140" t="s">
        <v>454</v>
      </c>
      <c r="SCO17" s="140" t="s">
        <v>454</v>
      </c>
      <c r="SCP17" s="140" t="s">
        <v>454</v>
      </c>
      <c r="SCQ17" s="140" t="s">
        <v>454</v>
      </c>
      <c r="SCR17" s="140" t="s">
        <v>454</v>
      </c>
      <c r="SCS17" s="140" t="s">
        <v>454</v>
      </c>
      <c r="SCT17" s="140" t="s">
        <v>454</v>
      </c>
      <c r="SCU17" s="140" t="s">
        <v>454</v>
      </c>
      <c r="SCV17" s="140" t="s">
        <v>454</v>
      </c>
      <c r="SCW17" s="140" t="s">
        <v>454</v>
      </c>
      <c r="SCX17" s="140" t="s">
        <v>454</v>
      </c>
      <c r="SCY17" s="140" t="s">
        <v>454</v>
      </c>
      <c r="SCZ17" s="140" t="s">
        <v>454</v>
      </c>
      <c r="SDA17" s="140" t="s">
        <v>454</v>
      </c>
      <c r="SDB17" s="140" t="s">
        <v>454</v>
      </c>
      <c r="SDC17" s="140" t="s">
        <v>454</v>
      </c>
      <c r="SDD17" s="140" t="s">
        <v>454</v>
      </c>
      <c r="SDE17" s="140" t="s">
        <v>454</v>
      </c>
      <c r="SDF17" s="140" t="s">
        <v>454</v>
      </c>
      <c r="SDG17" s="140" t="s">
        <v>454</v>
      </c>
      <c r="SDH17" s="140" t="s">
        <v>454</v>
      </c>
      <c r="SDI17" s="140" t="s">
        <v>454</v>
      </c>
      <c r="SDJ17" s="140" t="s">
        <v>454</v>
      </c>
      <c r="SDK17" s="140" t="s">
        <v>454</v>
      </c>
      <c r="SDL17" s="140" t="s">
        <v>454</v>
      </c>
      <c r="SDM17" s="140" t="s">
        <v>454</v>
      </c>
      <c r="SDN17" s="140" t="s">
        <v>454</v>
      </c>
      <c r="SDO17" s="140" t="s">
        <v>454</v>
      </c>
      <c r="SDP17" s="140" t="s">
        <v>454</v>
      </c>
      <c r="SDQ17" s="140" t="s">
        <v>454</v>
      </c>
      <c r="SDR17" s="140" t="s">
        <v>454</v>
      </c>
      <c r="SDS17" s="140" t="s">
        <v>454</v>
      </c>
      <c r="SDT17" s="140" t="s">
        <v>454</v>
      </c>
      <c r="SDU17" s="140" t="s">
        <v>454</v>
      </c>
      <c r="SDV17" s="140" t="s">
        <v>454</v>
      </c>
      <c r="SDW17" s="140" t="s">
        <v>454</v>
      </c>
      <c r="SDX17" s="140" t="s">
        <v>454</v>
      </c>
      <c r="SDY17" s="140" t="s">
        <v>454</v>
      </c>
      <c r="SDZ17" s="140" t="s">
        <v>454</v>
      </c>
      <c r="SEA17" s="140" t="s">
        <v>454</v>
      </c>
      <c r="SEB17" s="140" t="s">
        <v>454</v>
      </c>
      <c r="SEC17" s="140" t="s">
        <v>454</v>
      </c>
      <c r="SED17" s="140" t="s">
        <v>454</v>
      </c>
      <c r="SEE17" s="140" t="s">
        <v>454</v>
      </c>
      <c r="SEF17" s="140" t="s">
        <v>454</v>
      </c>
      <c r="SEG17" s="140" t="s">
        <v>454</v>
      </c>
      <c r="SEH17" s="140" t="s">
        <v>454</v>
      </c>
      <c r="SEI17" s="140" t="s">
        <v>454</v>
      </c>
      <c r="SEJ17" s="140" t="s">
        <v>454</v>
      </c>
      <c r="SEK17" s="140" t="s">
        <v>454</v>
      </c>
      <c r="SEL17" s="140" t="s">
        <v>454</v>
      </c>
      <c r="SEM17" s="140" t="s">
        <v>454</v>
      </c>
      <c r="SEN17" s="140" t="s">
        <v>454</v>
      </c>
      <c r="SEO17" s="140" t="s">
        <v>454</v>
      </c>
      <c r="SEP17" s="140" t="s">
        <v>454</v>
      </c>
      <c r="SEQ17" s="140" t="s">
        <v>454</v>
      </c>
      <c r="SER17" s="140" t="s">
        <v>454</v>
      </c>
      <c r="SES17" s="140" t="s">
        <v>454</v>
      </c>
      <c r="SET17" s="140" t="s">
        <v>454</v>
      </c>
      <c r="SEU17" s="140" t="s">
        <v>454</v>
      </c>
      <c r="SEV17" s="140" t="s">
        <v>454</v>
      </c>
      <c r="SEW17" s="140" t="s">
        <v>454</v>
      </c>
      <c r="SEX17" s="140" t="s">
        <v>454</v>
      </c>
      <c r="SEY17" s="140" t="s">
        <v>454</v>
      </c>
      <c r="SEZ17" s="140" t="s">
        <v>454</v>
      </c>
      <c r="SFA17" s="140" t="s">
        <v>454</v>
      </c>
      <c r="SFB17" s="140" t="s">
        <v>454</v>
      </c>
      <c r="SFC17" s="140" t="s">
        <v>454</v>
      </c>
      <c r="SFD17" s="140" t="s">
        <v>454</v>
      </c>
      <c r="SFE17" s="140" t="s">
        <v>454</v>
      </c>
      <c r="SFF17" s="140" t="s">
        <v>454</v>
      </c>
      <c r="SFG17" s="140" t="s">
        <v>454</v>
      </c>
      <c r="SFH17" s="140" t="s">
        <v>454</v>
      </c>
      <c r="SFI17" s="140" t="s">
        <v>454</v>
      </c>
      <c r="SFJ17" s="140" t="s">
        <v>454</v>
      </c>
      <c r="SFK17" s="140" t="s">
        <v>454</v>
      </c>
      <c r="SFL17" s="140" t="s">
        <v>454</v>
      </c>
      <c r="SFM17" s="140" t="s">
        <v>454</v>
      </c>
      <c r="SFN17" s="140" t="s">
        <v>454</v>
      </c>
      <c r="SFO17" s="140" t="s">
        <v>454</v>
      </c>
      <c r="SFP17" s="140" t="s">
        <v>454</v>
      </c>
      <c r="SFQ17" s="140" t="s">
        <v>454</v>
      </c>
      <c r="SFR17" s="140" t="s">
        <v>454</v>
      </c>
      <c r="SFS17" s="140" t="s">
        <v>454</v>
      </c>
      <c r="SFT17" s="140" t="s">
        <v>454</v>
      </c>
      <c r="SFU17" s="140" t="s">
        <v>454</v>
      </c>
      <c r="SFV17" s="140" t="s">
        <v>454</v>
      </c>
      <c r="SFW17" s="140" t="s">
        <v>454</v>
      </c>
      <c r="SFX17" s="140" t="s">
        <v>454</v>
      </c>
      <c r="SFY17" s="140" t="s">
        <v>454</v>
      </c>
      <c r="SFZ17" s="140" t="s">
        <v>454</v>
      </c>
      <c r="SGA17" s="140" t="s">
        <v>454</v>
      </c>
      <c r="SGB17" s="140" t="s">
        <v>454</v>
      </c>
      <c r="SGC17" s="140" t="s">
        <v>454</v>
      </c>
      <c r="SGD17" s="140" t="s">
        <v>454</v>
      </c>
      <c r="SGE17" s="140" t="s">
        <v>454</v>
      </c>
      <c r="SGF17" s="140" t="s">
        <v>454</v>
      </c>
      <c r="SGG17" s="140" t="s">
        <v>454</v>
      </c>
      <c r="SGH17" s="140" t="s">
        <v>454</v>
      </c>
      <c r="SGI17" s="140" t="s">
        <v>454</v>
      </c>
      <c r="SGJ17" s="140" t="s">
        <v>454</v>
      </c>
      <c r="SGK17" s="140" t="s">
        <v>454</v>
      </c>
      <c r="SGL17" s="140" t="s">
        <v>454</v>
      </c>
      <c r="SGM17" s="140" t="s">
        <v>454</v>
      </c>
      <c r="SGN17" s="140" t="s">
        <v>454</v>
      </c>
      <c r="SGO17" s="140" t="s">
        <v>454</v>
      </c>
      <c r="SGP17" s="140" t="s">
        <v>454</v>
      </c>
      <c r="SGQ17" s="140" t="s">
        <v>454</v>
      </c>
      <c r="SGR17" s="140" t="s">
        <v>454</v>
      </c>
      <c r="SGS17" s="140" t="s">
        <v>454</v>
      </c>
      <c r="SGT17" s="140" t="s">
        <v>454</v>
      </c>
      <c r="SGU17" s="140" t="s">
        <v>454</v>
      </c>
      <c r="SGV17" s="140" t="s">
        <v>454</v>
      </c>
      <c r="SGW17" s="140" t="s">
        <v>454</v>
      </c>
      <c r="SGX17" s="140" t="s">
        <v>454</v>
      </c>
      <c r="SGY17" s="140" t="s">
        <v>454</v>
      </c>
      <c r="SGZ17" s="140" t="s">
        <v>454</v>
      </c>
      <c r="SHA17" s="140" t="s">
        <v>454</v>
      </c>
      <c r="SHB17" s="140" t="s">
        <v>454</v>
      </c>
      <c r="SHC17" s="140" t="s">
        <v>454</v>
      </c>
      <c r="SHD17" s="140" t="s">
        <v>454</v>
      </c>
      <c r="SHE17" s="140" t="s">
        <v>454</v>
      </c>
      <c r="SHF17" s="140" t="s">
        <v>454</v>
      </c>
      <c r="SHG17" s="140" t="s">
        <v>454</v>
      </c>
      <c r="SHH17" s="140" t="s">
        <v>454</v>
      </c>
      <c r="SHI17" s="140" t="s">
        <v>454</v>
      </c>
      <c r="SHJ17" s="140" t="s">
        <v>454</v>
      </c>
      <c r="SHK17" s="140" t="s">
        <v>454</v>
      </c>
      <c r="SHL17" s="140" t="s">
        <v>454</v>
      </c>
      <c r="SHM17" s="140" t="s">
        <v>454</v>
      </c>
      <c r="SHN17" s="140" t="s">
        <v>454</v>
      </c>
      <c r="SHO17" s="140" t="s">
        <v>454</v>
      </c>
      <c r="SHP17" s="140" t="s">
        <v>454</v>
      </c>
      <c r="SHQ17" s="140" t="s">
        <v>454</v>
      </c>
      <c r="SHR17" s="140" t="s">
        <v>454</v>
      </c>
      <c r="SHS17" s="140" t="s">
        <v>454</v>
      </c>
      <c r="SHT17" s="140" t="s">
        <v>454</v>
      </c>
      <c r="SHU17" s="140" t="s">
        <v>454</v>
      </c>
      <c r="SHV17" s="140" t="s">
        <v>454</v>
      </c>
      <c r="SHW17" s="140" t="s">
        <v>454</v>
      </c>
      <c r="SHX17" s="140" t="s">
        <v>454</v>
      </c>
      <c r="SHY17" s="140" t="s">
        <v>454</v>
      </c>
      <c r="SHZ17" s="140" t="s">
        <v>454</v>
      </c>
      <c r="SIA17" s="140" t="s">
        <v>454</v>
      </c>
      <c r="SIB17" s="140" t="s">
        <v>454</v>
      </c>
      <c r="SIC17" s="140" t="s">
        <v>454</v>
      </c>
      <c r="SID17" s="140" t="s">
        <v>454</v>
      </c>
      <c r="SIE17" s="140" t="s">
        <v>454</v>
      </c>
      <c r="SIF17" s="140" t="s">
        <v>454</v>
      </c>
      <c r="SIG17" s="140" t="s">
        <v>454</v>
      </c>
      <c r="SIH17" s="140" t="s">
        <v>454</v>
      </c>
      <c r="SII17" s="140" t="s">
        <v>454</v>
      </c>
      <c r="SIJ17" s="140" t="s">
        <v>454</v>
      </c>
      <c r="SIK17" s="140" t="s">
        <v>454</v>
      </c>
      <c r="SIL17" s="140" t="s">
        <v>454</v>
      </c>
      <c r="SIM17" s="140" t="s">
        <v>454</v>
      </c>
      <c r="SIN17" s="140" t="s">
        <v>454</v>
      </c>
      <c r="SIO17" s="140" t="s">
        <v>454</v>
      </c>
      <c r="SIP17" s="140" t="s">
        <v>454</v>
      </c>
      <c r="SIQ17" s="140" t="s">
        <v>454</v>
      </c>
      <c r="SIR17" s="140" t="s">
        <v>454</v>
      </c>
      <c r="SIS17" s="140" t="s">
        <v>454</v>
      </c>
      <c r="SIT17" s="140" t="s">
        <v>454</v>
      </c>
      <c r="SIU17" s="140" t="s">
        <v>454</v>
      </c>
      <c r="SIV17" s="140" t="s">
        <v>454</v>
      </c>
      <c r="SIW17" s="140" t="s">
        <v>454</v>
      </c>
      <c r="SIX17" s="140" t="s">
        <v>454</v>
      </c>
      <c r="SIY17" s="140" t="s">
        <v>454</v>
      </c>
      <c r="SIZ17" s="140" t="s">
        <v>454</v>
      </c>
      <c r="SJA17" s="140" t="s">
        <v>454</v>
      </c>
      <c r="SJB17" s="140" t="s">
        <v>454</v>
      </c>
      <c r="SJC17" s="140" t="s">
        <v>454</v>
      </c>
      <c r="SJD17" s="140" t="s">
        <v>454</v>
      </c>
      <c r="SJE17" s="140" t="s">
        <v>454</v>
      </c>
      <c r="SJF17" s="140" t="s">
        <v>454</v>
      </c>
      <c r="SJG17" s="140" t="s">
        <v>454</v>
      </c>
      <c r="SJH17" s="140" t="s">
        <v>454</v>
      </c>
      <c r="SJI17" s="140" t="s">
        <v>454</v>
      </c>
      <c r="SJJ17" s="140" t="s">
        <v>454</v>
      </c>
      <c r="SJK17" s="140" t="s">
        <v>454</v>
      </c>
      <c r="SJL17" s="140" t="s">
        <v>454</v>
      </c>
      <c r="SJM17" s="140" t="s">
        <v>454</v>
      </c>
      <c r="SJN17" s="140" t="s">
        <v>454</v>
      </c>
      <c r="SJO17" s="140" t="s">
        <v>454</v>
      </c>
      <c r="SJP17" s="140" t="s">
        <v>454</v>
      </c>
      <c r="SJQ17" s="140" t="s">
        <v>454</v>
      </c>
      <c r="SJR17" s="140" t="s">
        <v>454</v>
      </c>
      <c r="SJS17" s="140" t="s">
        <v>454</v>
      </c>
      <c r="SJT17" s="140" t="s">
        <v>454</v>
      </c>
      <c r="SJU17" s="140" t="s">
        <v>454</v>
      </c>
      <c r="SJV17" s="140" t="s">
        <v>454</v>
      </c>
      <c r="SJW17" s="140" t="s">
        <v>454</v>
      </c>
      <c r="SJX17" s="140" t="s">
        <v>454</v>
      </c>
      <c r="SJY17" s="140" t="s">
        <v>454</v>
      </c>
      <c r="SJZ17" s="140" t="s">
        <v>454</v>
      </c>
      <c r="SKA17" s="140" t="s">
        <v>454</v>
      </c>
      <c r="SKB17" s="140" t="s">
        <v>454</v>
      </c>
      <c r="SKC17" s="140" t="s">
        <v>454</v>
      </c>
      <c r="SKD17" s="140" t="s">
        <v>454</v>
      </c>
      <c r="SKE17" s="140" t="s">
        <v>454</v>
      </c>
      <c r="SKF17" s="140" t="s">
        <v>454</v>
      </c>
      <c r="SKG17" s="140" t="s">
        <v>454</v>
      </c>
      <c r="SKH17" s="140" t="s">
        <v>454</v>
      </c>
      <c r="SKI17" s="140" t="s">
        <v>454</v>
      </c>
      <c r="SKJ17" s="140" t="s">
        <v>454</v>
      </c>
      <c r="SKK17" s="140" t="s">
        <v>454</v>
      </c>
      <c r="SKL17" s="140" t="s">
        <v>454</v>
      </c>
      <c r="SKM17" s="140" t="s">
        <v>454</v>
      </c>
      <c r="SKN17" s="140" t="s">
        <v>454</v>
      </c>
      <c r="SKO17" s="140" t="s">
        <v>454</v>
      </c>
      <c r="SKP17" s="140" t="s">
        <v>454</v>
      </c>
      <c r="SKQ17" s="140" t="s">
        <v>454</v>
      </c>
      <c r="SKR17" s="140" t="s">
        <v>454</v>
      </c>
      <c r="SKS17" s="140" t="s">
        <v>454</v>
      </c>
      <c r="SKT17" s="140" t="s">
        <v>454</v>
      </c>
      <c r="SKU17" s="140" t="s">
        <v>454</v>
      </c>
      <c r="SKV17" s="140" t="s">
        <v>454</v>
      </c>
      <c r="SKW17" s="140" t="s">
        <v>454</v>
      </c>
      <c r="SKX17" s="140" t="s">
        <v>454</v>
      </c>
      <c r="SKY17" s="140" t="s">
        <v>454</v>
      </c>
      <c r="SKZ17" s="140" t="s">
        <v>454</v>
      </c>
      <c r="SLA17" s="140" t="s">
        <v>454</v>
      </c>
      <c r="SLB17" s="140" t="s">
        <v>454</v>
      </c>
      <c r="SLC17" s="140" t="s">
        <v>454</v>
      </c>
      <c r="SLD17" s="140" t="s">
        <v>454</v>
      </c>
      <c r="SLE17" s="140" t="s">
        <v>454</v>
      </c>
      <c r="SLF17" s="140" t="s">
        <v>454</v>
      </c>
      <c r="SLG17" s="140" t="s">
        <v>454</v>
      </c>
      <c r="SLH17" s="140" t="s">
        <v>454</v>
      </c>
      <c r="SLI17" s="140" t="s">
        <v>454</v>
      </c>
      <c r="SLJ17" s="140" t="s">
        <v>454</v>
      </c>
      <c r="SLK17" s="140" t="s">
        <v>454</v>
      </c>
      <c r="SLL17" s="140" t="s">
        <v>454</v>
      </c>
      <c r="SLM17" s="140" t="s">
        <v>454</v>
      </c>
      <c r="SLN17" s="140" t="s">
        <v>454</v>
      </c>
      <c r="SLO17" s="140" t="s">
        <v>454</v>
      </c>
      <c r="SLP17" s="140" t="s">
        <v>454</v>
      </c>
      <c r="SLQ17" s="140" t="s">
        <v>454</v>
      </c>
      <c r="SLR17" s="140" t="s">
        <v>454</v>
      </c>
      <c r="SLS17" s="140" t="s">
        <v>454</v>
      </c>
      <c r="SLT17" s="140" t="s">
        <v>454</v>
      </c>
      <c r="SLU17" s="140" t="s">
        <v>454</v>
      </c>
      <c r="SLV17" s="140" t="s">
        <v>454</v>
      </c>
      <c r="SLW17" s="140" t="s">
        <v>454</v>
      </c>
      <c r="SLX17" s="140" t="s">
        <v>454</v>
      </c>
      <c r="SLY17" s="140" t="s">
        <v>454</v>
      </c>
      <c r="SLZ17" s="140" t="s">
        <v>454</v>
      </c>
      <c r="SMA17" s="140" t="s">
        <v>454</v>
      </c>
      <c r="SMB17" s="140" t="s">
        <v>454</v>
      </c>
      <c r="SMC17" s="140" t="s">
        <v>454</v>
      </c>
      <c r="SMD17" s="140" t="s">
        <v>454</v>
      </c>
      <c r="SME17" s="140" t="s">
        <v>454</v>
      </c>
      <c r="SMF17" s="140" t="s">
        <v>454</v>
      </c>
      <c r="SMG17" s="140" t="s">
        <v>454</v>
      </c>
      <c r="SMH17" s="140" t="s">
        <v>454</v>
      </c>
      <c r="SMI17" s="140" t="s">
        <v>454</v>
      </c>
      <c r="SMJ17" s="140" t="s">
        <v>454</v>
      </c>
      <c r="SMK17" s="140" t="s">
        <v>454</v>
      </c>
      <c r="SML17" s="140" t="s">
        <v>454</v>
      </c>
      <c r="SMM17" s="140" t="s">
        <v>454</v>
      </c>
      <c r="SMN17" s="140" t="s">
        <v>454</v>
      </c>
      <c r="SMO17" s="140" t="s">
        <v>454</v>
      </c>
      <c r="SMP17" s="140" t="s">
        <v>454</v>
      </c>
      <c r="SMQ17" s="140" t="s">
        <v>454</v>
      </c>
      <c r="SMR17" s="140" t="s">
        <v>454</v>
      </c>
      <c r="SMS17" s="140" t="s">
        <v>454</v>
      </c>
      <c r="SMT17" s="140" t="s">
        <v>454</v>
      </c>
      <c r="SMU17" s="140" t="s">
        <v>454</v>
      </c>
      <c r="SMV17" s="140" t="s">
        <v>454</v>
      </c>
      <c r="SMW17" s="140" t="s">
        <v>454</v>
      </c>
      <c r="SMX17" s="140" t="s">
        <v>454</v>
      </c>
      <c r="SMY17" s="140" t="s">
        <v>454</v>
      </c>
      <c r="SMZ17" s="140" t="s">
        <v>454</v>
      </c>
      <c r="SNA17" s="140" t="s">
        <v>454</v>
      </c>
      <c r="SNB17" s="140" t="s">
        <v>454</v>
      </c>
      <c r="SNC17" s="140" t="s">
        <v>454</v>
      </c>
      <c r="SND17" s="140" t="s">
        <v>454</v>
      </c>
      <c r="SNE17" s="140" t="s">
        <v>454</v>
      </c>
      <c r="SNF17" s="140" t="s">
        <v>454</v>
      </c>
      <c r="SNG17" s="140" t="s">
        <v>454</v>
      </c>
      <c r="SNH17" s="140" t="s">
        <v>454</v>
      </c>
      <c r="SNI17" s="140" t="s">
        <v>454</v>
      </c>
      <c r="SNJ17" s="140" t="s">
        <v>454</v>
      </c>
      <c r="SNK17" s="140" t="s">
        <v>454</v>
      </c>
      <c r="SNL17" s="140" t="s">
        <v>454</v>
      </c>
      <c r="SNM17" s="140" t="s">
        <v>454</v>
      </c>
      <c r="SNN17" s="140" t="s">
        <v>454</v>
      </c>
      <c r="SNO17" s="140" t="s">
        <v>454</v>
      </c>
      <c r="SNP17" s="140" t="s">
        <v>454</v>
      </c>
      <c r="SNQ17" s="140" t="s">
        <v>454</v>
      </c>
      <c r="SNR17" s="140" t="s">
        <v>454</v>
      </c>
      <c r="SNS17" s="140" t="s">
        <v>454</v>
      </c>
      <c r="SNT17" s="140" t="s">
        <v>454</v>
      </c>
      <c r="SNU17" s="140" t="s">
        <v>454</v>
      </c>
      <c r="SNV17" s="140" t="s">
        <v>454</v>
      </c>
      <c r="SNW17" s="140" t="s">
        <v>454</v>
      </c>
      <c r="SNX17" s="140" t="s">
        <v>454</v>
      </c>
      <c r="SNY17" s="140" t="s">
        <v>454</v>
      </c>
      <c r="SNZ17" s="140" t="s">
        <v>454</v>
      </c>
      <c r="SOA17" s="140" t="s">
        <v>454</v>
      </c>
      <c r="SOB17" s="140" t="s">
        <v>454</v>
      </c>
      <c r="SOC17" s="140" t="s">
        <v>454</v>
      </c>
      <c r="SOD17" s="140" t="s">
        <v>454</v>
      </c>
      <c r="SOE17" s="140" t="s">
        <v>454</v>
      </c>
      <c r="SOF17" s="140" t="s">
        <v>454</v>
      </c>
      <c r="SOG17" s="140" t="s">
        <v>454</v>
      </c>
      <c r="SOH17" s="140" t="s">
        <v>454</v>
      </c>
      <c r="SOI17" s="140" t="s">
        <v>454</v>
      </c>
      <c r="SOJ17" s="140" t="s">
        <v>454</v>
      </c>
      <c r="SOK17" s="140" t="s">
        <v>454</v>
      </c>
      <c r="SOL17" s="140" t="s">
        <v>454</v>
      </c>
      <c r="SOM17" s="140" t="s">
        <v>454</v>
      </c>
      <c r="SON17" s="140" t="s">
        <v>454</v>
      </c>
      <c r="SOO17" s="140" t="s">
        <v>454</v>
      </c>
      <c r="SOP17" s="140" t="s">
        <v>454</v>
      </c>
      <c r="SOQ17" s="140" t="s">
        <v>454</v>
      </c>
      <c r="SOR17" s="140" t="s">
        <v>454</v>
      </c>
      <c r="SOS17" s="140" t="s">
        <v>454</v>
      </c>
      <c r="SOT17" s="140" t="s">
        <v>454</v>
      </c>
      <c r="SOU17" s="140" t="s">
        <v>454</v>
      </c>
      <c r="SOV17" s="140" t="s">
        <v>454</v>
      </c>
      <c r="SOW17" s="140" t="s">
        <v>454</v>
      </c>
      <c r="SOX17" s="140" t="s">
        <v>454</v>
      </c>
      <c r="SOY17" s="140" t="s">
        <v>454</v>
      </c>
      <c r="SOZ17" s="140" t="s">
        <v>454</v>
      </c>
      <c r="SPA17" s="140" t="s">
        <v>454</v>
      </c>
      <c r="SPB17" s="140" t="s">
        <v>454</v>
      </c>
      <c r="SPC17" s="140" t="s">
        <v>454</v>
      </c>
      <c r="SPD17" s="140" t="s">
        <v>454</v>
      </c>
      <c r="SPE17" s="140" t="s">
        <v>454</v>
      </c>
      <c r="SPF17" s="140" t="s">
        <v>454</v>
      </c>
      <c r="SPG17" s="140" t="s">
        <v>454</v>
      </c>
      <c r="SPH17" s="140" t="s">
        <v>454</v>
      </c>
      <c r="SPI17" s="140" t="s">
        <v>454</v>
      </c>
      <c r="SPJ17" s="140" t="s">
        <v>454</v>
      </c>
      <c r="SPK17" s="140" t="s">
        <v>454</v>
      </c>
      <c r="SPL17" s="140" t="s">
        <v>454</v>
      </c>
      <c r="SPM17" s="140" t="s">
        <v>454</v>
      </c>
      <c r="SPN17" s="140" t="s">
        <v>454</v>
      </c>
      <c r="SPO17" s="140" t="s">
        <v>454</v>
      </c>
      <c r="SPP17" s="140" t="s">
        <v>454</v>
      </c>
      <c r="SPQ17" s="140" t="s">
        <v>454</v>
      </c>
      <c r="SPR17" s="140" t="s">
        <v>454</v>
      </c>
      <c r="SPS17" s="140" t="s">
        <v>454</v>
      </c>
      <c r="SPT17" s="140" t="s">
        <v>454</v>
      </c>
      <c r="SPU17" s="140" t="s">
        <v>454</v>
      </c>
      <c r="SPV17" s="140" t="s">
        <v>454</v>
      </c>
      <c r="SPW17" s="140" t="s">
        <v>454</v>
      </c>
      <c r="SPX17" s="140" t="s">
        <v>454</v>
      </c>
      <c r="SPY17" s="140" t="s">
        <v>454</v>
      </c>
      <c r="SPZ17" s="140" t="s">
        <v>454</v>
      </c>
      <c r="SQA17" s="140" t="s">
        <v>454</v>
      </c>
      <c r="SQB17" s="140" t="s">
        <v>454</v>
      </c>
      <c r="SQC17" s="140" t="s">
        <v>454</v>
      </c>
      <c r="SQD17" s="140" t="s">
        <v>454</v>
      </c>
      <c r="SQE17" s="140" t="s">
        <v>454</v>
      </c>
      <c r="SQF17" s="140" t="s">
        <v>454</v>
      </c>
      <c r="SQG17" s="140" t="s">
        <v>454</v>
      </c>
      <c r="SQH17" s="140" t="s">
        <v>454</v>
      </c>
      <c r="SQI17" s="140" t="s">
        <v>454</v>
      </c>
      <c r="SQJ17" s="140" t="s">
        <v>454</v>
      </c>
      <c r="SQK17" s="140" t="s">
        <v>454</v>
      </c>
      <c r="SQL17" s="140" t="s">
        <v>454</v>
      </c>
      <c r="SQM17" s="140" t="s">
        <v>454</v>
      </c>
      <c r="SQN17" s="140" t="s">
        <v>454</v>
      </c>
      <c r="SQO17" s="140" t="s">
        <v>454</v>
      </c>
      <c r="SQP17" s="140" t="s">
        <v>454</v>
      </c>
      <c r="SQQ17" s="140" t="s">
        <v>454</v>
      </c>
      <c r="SQR17" s="140" t="s">
        <v>454</v>
      </c>
      <c r="SQS17" s="140" t="s">
        <v>454</v>
      </c>
      <c r="SQT17" s="140" t="s">
        <v>454</v>
      </c>
      <c r="SQU17" s="140" t="s">
        <v>454</v>
      </c>
      <c r="SQV17" s="140" t="s">
        <v>454</v>
      </c>
      <c r="SQW17" s="140" t="s">
        <v>454</v>
      </c>
      <c r="SQX17" s="140" t="s">
        <v>454</v>
      </c>
      <c r="SQY17" s="140" t="s">
        <v>454</v>
      </c>
      <c r="SQZ17" s="140" t="s">
        <v>454</v>
      </c>
      <c r="SRA17" s="140" t="s">
        <v>454</v>
      </c>
      <c r="SRB17" s="140" t="s">
        <v>454</v>
      </c>
      <c r="SRC17" s="140" t="s">
        <v>454</v>
      </c>
      <c r="SRD17" s="140" t="s">
        <v>454</v>
      </c>
      <c r="SRE17" s="140" t="s">
        <v>454</v>
      </c>
      <c r="SRF17" s="140" t="s">
        <v>454</v>
      </c>
      <c r="SRG17" s="140" t="s">
        <v>454</v>
      </c>
      <c r="SRH17" s="140" t="s">
        <v>454</v>
      </c>
      <c r="SRI17" s="140" t="s">
        <v>454</v>
      </c>
      <c r="SRJ17" s="140" t="s">
        <v>454</v>
      </c>
      <c r="SRK17" s="140" t="s">
        <v>454</v>
      </c>
      <c r="SRL17" s="140" t="s">
        <v>454</v>
      </c>
      <c r="SRM17" s="140" t="s">
        <v>454</v>
      </c>
      <c r="SRN17" s="140" t="s">
        <v>454</v>
      </c>
      <c r="SRO17" s="140" t="s">
        <v>454</v>
      </c>
      <c r="SRP17" s="140" t="s">
        <v>454</v>
      </c>
      <c r="SRQ17" s="140" t="s">
        <v>454</v>
      </c>
      <c r="SRR17" s="140" t="s">
        <v>454</v>
      </c>
      <c r="SRS17" s="140" t="s">
        <v>454</v>
      </c>
      <c r="SRT17" s="140" t="s">
        <v>454</v>
      </c>
      <c r="SRU17" s="140" t="s">
        <v>454</v>
      </c>
      <c r="SRV17" s="140" t="s">
        <v>454</v>
      </c>
      <c r="SRW17" s="140" t="s">
        <v>454</v>
      </c>
      <c r="SRX17" s="140" t="s">
        <v>454</v>
      </c>
      <c r="SRY17" s="140" t="s">
        <v>454</v>
      </c>
      <c r="SRZ17" s="140" t="s">
        <v>454</v>
      </c>
      <c r="SSA17" s="140" t="s">
        <v>454</v>
      </c>
      <c r="SSB17" s="140" t="s">
        <v>454</v>
      </c>
      <c r="SSC17" s="140" t="s">
        <v>454</v>
      </c>
      <c r="SSD17" s="140" t="s">
        <v>454</v>
      </c>
      <c r="SSE17" s="140" t="s">
        <v>454</v>
      </c>
      <c r="SSF17" s="140" t="s">
        <v>454</v>
      </c>
      <c r="SSG17" s="140" t="s">
        <v>454</v>
      </c>
      <c r="SSH17" s="140" t="s">
        <v>454</v>
      </c>
      <c r="SSI17" s="140" t="s">
        <v>454</v>
      </c>
      <c r="SSJ17" s="140" t="s">
        <v>454</v>
      </c>
      <c r="SSK17" s="140" t="s">
        <v>454</v>
      </c>
      <c r="SSL17" s="140" t="s">
        <v>454</v>
      </c>
      <c r="SSM17" s="140" t="s">
        <v>454</v>
      </c>
      <c r="SSN17" s="140" t="s">
        <v>454</v>
      </c>
      <c r="SSO17" s="140" t="s">
        <v>454</v>
      </c>
      <c r="SSP17" s="140" t="s">
        <v>454</v>
      </c>
      <c r="SSQ17" s="140" t="s">
        <v>454</v>
      </c>
      <c r="SSR17" s="140" t="s">
        <v>454</v>
      </c>
      <c r="SSS17" s="140" t="s">
        <v>454</v>
      </c>
      <c r="SST17" s="140" t="s">
        <v>454</v>
      </c>
      <c r="SSU17" s="140" t="s">
        <v>454</v>
      </c>
      <c r="SSV17" s="140" t="s">
        <v>454</v>
      </c>
      <c r="SSW17" s="140" t="s">
        <v>454</v>
      </c>
      <c r="SSX17" s="140" t="s">
        <v>454</v>
      </c>
      <c r="SSY17" s="140" t="s">
        <v>454</v>
      </c>
      <c r="SSZ17" s="140" t="s">
        <v>454</v>
      </c>
      <c r="STA17" s="140" t="s">
        <v>454</v>
      </c>
      <c r="STB17" s="140" t="s">
        <v>454</v>
      </c>
      <c r="STC17" s="140" t="s">
        <v>454</v>
      </c>
      <c r="STD17" s="140" t="s">
        <v>454</v>
      </c>
      <c r="STE17" s="140" t="s">
        <v>454</v>
      </c>
      <c r="STF17" s="140" t="s">
        <v>454</v>
      </c>
      <c r="STG17" s="140" t="s">
        <v>454</v>
      </c>
      <c r="STH17" s="140" t="s">
        <v>454</v>
      </c>
      <c r="STI17" s="140" t="s">
        <v>454</v>
      </c>
      <c r="STJ17" s="140" t="s">
        <v>454</v>
      </c>
      <c r="STK17" s="140" t="s">
        <v>454</v>
      </c>
      <c r="STL17" s="140" t="s">
        <v>454</v>
      </c>
      <c r="STM17" s="140" t="s">
        <v>454</v>
      </c>
      <c r="STN17" s="140" t="s">
        <v>454</v>
      </c>
      <c r="STO17" s="140" t="s">
        <v>454</v>
      </c>
      <c r="STP17" s="140" t="s">
        <v>454</v>
      </c>
      <c r="STQ17" s="140" t="s">
        <v>454</v>
      </c>
      <c r="STR17" s="140" t="s">
        <v>454</v>
      </c>
      <c r="STS17" s="140" t="s">
        <v>454</v>
      </c>
      <c r="STT17" s="140" t="s">
        <v>454</v>
      </c>
      <c r="STU17" s="140" t="s">
        <v>454</v>
      </c>
      <c r="STV17" s="140" t="s">
        <v>454</v>
      </c>
      <c r="STW17" s="140" t="s">
        <v>454</v>
      </c>
      <c r="STX17" s="140" t="s">
        <v>454</v>
      </c>
      <c r="STY17" s="140" t="s">
        <v>454</v>
      </c>
      <c r="STZ17" s="140" t="s">
        <v>454</v>
      </c>
      <c r="SUA17" s="140" t="s">
        <v>454</v>
      </c>
      <c r="SUB17" s="140" t="s">
        <v>454</v>
      </c>
      <c r="SUC17" s="140" t="s">
        <v>454</v>
      </c>
      <c r="SUD17" s="140" t="s">
        <v>454</v>
      </c>
      <c r="SUE17" s="140" t="s">
        <v>454</v>
      </c>
      <c r="SUF17" s="140" t="s">
        <v>454</v>
      </c>
      <c r="SUG17" s="140" t="s">
        <v>454</v>
      </c>
      <c r="SUH17" s="140" t="s">
        <v>454</v>
      </c>
      <c r="SUI17" s="140" t="s">
        <v>454</v>
      </c>
      <c r="SUJ17" s="140" t="s">
        <v>454</v>
      </c>
      <c r="SUK17" s="140" t="s">
        <v>454</v>
      </c>
      <c r="SUL17" s="140" t="s">
        <v>454</v>
      </c>
      <c r="SUM17" s="140" t="s">
        <v>454</v>
      </c>
      <c r="SUN17" s="140" t="s">
        <v>454</v>
      </c>
      <c r="SUO17" s="140" t="s">
        <v>454</v>
      </c>
      <c r="SUP17" s="140" t="s">
        <v>454</v>
      </c>
      <c r="SUQ17" s="140" t="s">
        <v>454</v>
      </c>
      <c r="SUR17" s="140" t="s">
        <v>454</v>
      </c>
      <c r="SUS17" s="140" t="s">
        <v>454</v>
      </c>
      <c r="SUT17" s="140" t="s">
        <v>454</v>
      </c>
      <c r="SUU17" s="140" t="s">
        <v>454</v>
      </c>
      <c r="SUV17" s="140" t="s">
        <v>454</v>
      </c>
      <c r="SUW17" s="140" t="s">
        <v>454</v>
      </c>
      <c r="SUX17" s="140" t="s">
        <v>454</v>
      </c>
      <c r="SUY17" s="140" t="s">
        <v>454</v>
      </c>
      <c r="SUZ17" s="140" t="s">
        <v>454</v>
      </c>
      <c r="SVA17" s="140" t="s">
        <v>454</v>
      </c>
      <c r="SVB17" s="140" t="s">
        <v>454</v>
      </c>
      <c r="SVC17" s="140" t="s">
        <v>454</v>
      </c>
      <c r="SVD17" s="140" t="s">
        <v>454</v>
      </c>
      <c r="SVE17" s="140" t="s">
        <v>454</v>
      </c>
      <c r="SVF17" s="140" t="s">
        <v>454</v>
      </c>
      <c r="SVG17" s="140" t="s">
        <v>454</v>
      </c>
      <c r="SVH17" s="140" t="s">
        <v>454</v>
      </c>
      <c r="SVI17" s="140" t="s">
        <v>454</v>
      </c>
      <c r="SVJ17" s="140" t="s">
        <v>454</v>
      </c>
      <c r="SVK17" s="140" t="s">
        <v>454</v>
      </c>
      <c r="SVL17" s="140" t="s">
        <v>454</v>
      </c>
      <c r="SVM17" s="140" t="s">
        <v>454</v>
      </c>
      <c r="SVN17" s="140" t="s">
        <v>454</v>
      </c>
      <c r="SVO17" s="140" t="s">
        <v>454</v>
      </c>
      <c r="SVP17" s="140" t="s">
        <v>454</v>
      </c>
      <c r="SVQ17" s="140" t="s">
        <v>454</v>
      </c>
      <c r="SVR17" s="140" t="s">
        <v>454</v>
      </c>
      <c r="SVS17" s="140" t="s">
        <v>454</v>
      </c>
      <c r="SVT17" s="140" t="s">
        <v>454</v>
      </c>
      <c r="SVU17" s="140" t="s">
        <v>454</v>
      </c>
      <c r="SVV17" s="140" t="s">
        <v>454</v>
      </c>
      <c r="SVW17" s="140" t="s">
        <v>454</v>
      </c>
      <c r="SVX17" s="140" t="s">
        <v>454</v>
      </c>
      <c r="SVY17" s="140" t="s">
        <v>454</v>
      </c>
      <c r="SVZ17" s="140" t="s">
        <v>454</v>
      </c>
      <c r="SWA17" s="140" t="s">
        <v>454</v>
      </c>
      <c r="SWB17" s="140" t="s">
        <v>454</v>
      </c>
      <c r="SWC17" s="140" t="s">
        <v>454</v>
      </c>
      <c r="SWD17" s="140" t="s">
        <v>454</v>
      </c>
      <c r="SWE17" s="140" t="s">
        <v>454</v>
      </c>
      <c r="SWF17" s="140" t="s">
        <v>454</v>
      </c>
      <c r="SWG17" s="140" t="s">
        <v>454</v>
      </c>
      <c r="SWH17" s="140" t="s">
        <v>454</v>
      </c>
      <c r="SWI17" s="140" t="s">
        <v>454</v>
      </c>
      <c r="SWJ17" s="140" t="s">
        <v>454</v>
      </c>
      <c r="SWK17" s="140" t="s">
        <v>454</v>
      </c>
      <c r="SWL17" s="140" t="s">
        <v>454</v>
      </c>
      <c r="SWM17" s="140" t="s">
        <v>454</v>
      </c>
      <c r="SWN17" s="140" t="s">
        <v>454</v>
      </c>
      <c r="SWO17" s="140" t="s">
        <v>454</v>
      </c>
      <c r="SWP17" s="140" t="s">
        <v>454</v>
      </c>
      <c r="SWQ17" s="140" t="s">
        <v>454</v>
      </c>
      <c r="SWR17" s="140" t="s">
        <v>454</v>
      </c>
      <c r="SWS17" s="140" t="s">
        <v>454</v>
      </c>
      <c r="SWT17" s="140" t="s">
        <v>454</v>
      </c>
      <c r="SWU17" s="140" t="s">
        <v>454</v>
      </c>
      <c r="SWV17" s="140" t="s">
        <v>454</v>
      </c>
      <c r="SWW17" s="140" t="s">
        <v>454</v>
      </c>
      <c r="SWX17" s="140" t="s">
        <v>454</v>
      </c>
      <c r="SWY17" s="140" t="s">
        <v>454</v>
      </c>
      <c r="SWZ17" s="140" t="s">
        <v>454</v>
      </c>
      <c r="SXA17" s="140" t="s">
        <v>454</v>
      </c>
      <c r="SXB17" s="140" t="s">
        <v>454</v>
      </c>
      <c r="SXC17" s="140" t="s">
        <v>454</v>
      </c>
      <c r="SXD17" s="140" t="s">
        <v>454</v>
      </c>
      <c r="SXE17" s="140" t="s">
        <v>454</v>
      </c>
      <c r="SXF17" s="140" t="s">
        <v>454</v>
      </c>
      <c r="SXG17" s="140" t="s">
        <v>454</v>
      </c>
      <c r="SXH17" s="140" t="s">
        <v>454</v>
      </c>
      <c r="SXI17" s="140" t="s">
        <v>454</v>
      </c>
      <c r="SXJ17" s="140" t="s">
        <v>454</v>
      </c>
      <c r="SXK17" s="140" t="s">
        <v>454</v>
      </c>
      <c r="SXL17" s="140" t="s">
        <v>454</v>
      </c>
      <c r="SXM17" s="140" t="s">
        <v>454</v>
      </c>
      <c r="SXN17" s="140" t="s">
        <v>454</v>
      </c>
      <c r="SXO17" s="140" t="s">
        <v>454</v>
      </c>
      <c r="SXP17" s="140" t="s">
        <v>454</v>
      </c>
      <c r="SXQ17" s="140" t="s">
        <v>454</v>
      </c>
      <c r="SXR17" s="140" t="s">
        <v>454</v>
      </c>
      <c r="SXS17" s="140" t="s">
        <v>454</v>
      </c>
      <c r="SXT17" s="140" t="s">
        <v>454</v>
      </c>
      <c r="SXU17" s="140" t="s">
        <v>454</v>
      </c>
      <c r="SXV17" s="140" t="s">
        <v>454</v>
      </c>
      <c r="SXW17" s="140" t="s">
        <v>454</v>
      </c>
      <c r="SXX17" s="140" t="s">
        <v>454</v>
      </c>
      <c r="SXY17" s="140" t="s">
        <v>454</v>
      </c>
      <c r="SXZ17" s="140" t="s">
        <v>454</v>
      </c>
      <c r="SYA17" s="140" t="s">
        <v>454</v>
      </c>
      <c r="SYB17" s="140" t="s">
        <v>454</v>
      </c>
      <c r="SYC17" s="140" t="s">
        <v>454</v>
      </c>
      <c r="SYD17" s="140" t="s">
        <v>454</v>
      </c>
      <c r="SYE17" s="140" t="s">
        <v>454</v>
      </c>
      <c r="SYF17" s="140" t="s">
        <v>454</v>
      </c>
      <c r="SYG17" s="140" t="s">
        <v>454</v>
      </c>
      <c r="SYH17" s="140" t="s">
        <v>454</v>
      </c>
      <c r="SYI17" s="140" t="s">
        <v>454</v>
      </c>
      <c r="SYJ17" s="140" t="s">
        <v>454</v>
      </c>
      <c r="SYK17" s="140" t="s">
        <v>454</v>
      </c>
      <c r="SYL17" s="140" t="s">
        <v>454</v>
      </c>
      <c r="SYM17" s="140" t="s">
        <v>454</v>
      </c>
      <c r="SYN17" s="140" t="s">
        <v>454</v>
      </c>
      <c r="SYO17" s="140" t="s">
        <v>454</v>
      </c>
      <c r="SYP17" s="140" t="s">
        <v>454</v>
      </c>
      <c r="SYQ17" s="140" t="s">
        <v>454</v>
      </c>
      <c r="SYR17" s="140" t="s">
        <v>454</v>
      </c>
      <c r="SYS17" s="140" t="s">
        <v>454</v>
      </c>
      <c r="SYT17" s="140" t="s">
        <v>454</v>
      </c>
      <c r="SYU17" s="140" t="s">
        <v>454</v>
      </c>
      <c r="SYV17" s="140" t="s">
        <v>454</v>
      </c>
      <c r="SYW17" s="140" t="s">
        <v>454</v>
      </c>
      <c r="SYX17" s="140" t="s">
        <v>454</v>
      </c>
      <c r="SYY17" s="140" t="s">
        <v>454</v>
      </c>
      <c r="SYZ17" s="140" t="s">
        <v>454</v>
      </c>
      <c r="SZA17" s="140" t="s">
        <v>454</v>
      </c>
      <c r="SZB17" s="140" t="s">
        <v>454</v>
      </c>
      <c r="SZC17" s="140" t="s">
        <v>454</v>
      </c>
      <c r="SZD17" s="140" t="s">
        <v>454</v>
      </c>
      <c r="SZE17" s="140" t="s">
        <v>454</v>
      </c>
      <c r="SZF17" s="140" t="s">
        <v>454</v>
      </c>
      <c r="SZG17" s="140" t="s">
        <v>454</v>
      </c>
      <c r="SZH17" s="140" t="s">
        <v>454</v>
      </c>
      <c r="SZI17" s="140" t="s">
        <v>454</v>
      </c>
      <c r="SZJ17" s="140" t="s">
        <v>454</v>
      </c>
      <c r="SZK17" s="140" t="s">
        <v>454</v>
      </c>
      <c r="SZL17" s="140" t="s">
        <v>454</v>
      </c>
      <c r="SZM17" s="140" t="s">
        <v>454</v>
      </c>
      <c r="SZN17" s="140" t="s">
        <v>454</v>
      </c>
      <c r="SZO17" s="140" t="s">
        <v>454</v>
      </c>
      <c r="SZP17" s="140" t="s">
        <v>454</v>
      </c>
      <c r="SZQ17" s="140" t="s">
        <v>454</v>
      </c>
      <c r="SZR17" s="140" t="s">
        <v>454</v>
      </c>
      <c r="SZS17" s="140" t="s">
        <v>454</v>
      </c>
      <c r="SZT17" s="140" t="s">
        <v>454</v>
      </c>
      <c r="SZU17" s="140" t="s">
        <v>454</v>
      </c>
      <c r="SZV17" s="140" t="s">
        <v>454</v>
      </c>
      <c r="SZW17" s="140" t="s">
        <v>454</v>
      </c>
      <c r="SZX17" s="140" t="s">
        <v>454</v>
      </c>
      <c r="SZY17" s="140" t="s">
        <v>454</v>
      </c>
      <c r="SZZ17" s="140" t="s">
        <v>454</v>
      </c>
      <c r="TAA17" s="140" t="s">
        <v>454</v>
      </c>
      <c r="TAB17" s="140" t="s">
        <v>454</v>
      </c>
      <c r="TAC17" s="140" t="s">
        <v>454</v>
      </c>
      <c r="TAD17" s="140" t="s">
        <v>454</v>
      </c>
      <c r="TAE17" s="140" t="s">
        <v>454</v>
      </c>
      <c r="TAF17" s="140" t="s">
        <v>454</v>
      </c>
      <c r="TAG17" s="140" t="s">
        <v>454</v>
      </c>
      <c r="TAH17" s="140" t="s">
        <v>454</v>
      </c>
      <c r="TAI17" s="140" t="s">
        <v>454</v>
      </c>
      <c r="TAJ17" s="140" t="s">
        <v>454</v>
      </c>
      <c r="TAK17" s="140" t="s">
        <v>454</v>
      </c>
      <c r="TAL17" s="140" t="s">
        <v>454</v>
      </c>
      <c r="TAM17" s="140" t="s">
        <v>454</v>
      </c>
      <c r="TAN17" s="140" t="s">
        <v>454</v>
      </c>
      <c r="TAO17" s="140" t="s">
        <v>454</v>
      </c>
      <c r="TAP17" s="140" t="s">
        <v>454</v>
      </c>
      <c r="TAQ17" s="140" t="s">
        <v>454</v>
      </c>
      <c r="TAR17" s="140" t="s">
        <v>454</v>
      </c>
      <c r="TAS17" s="140" t="s">
        <v>454</v>
      </c>
      <c r="TAT17" s="140" t="s">
        <v>454</v>
      </c>
      <c r="TAU17" s="140" t="s">
        <v>454</v>
      </c>
      <c r="TAV17" s="140" t="s">
        <v>454</v>
      </c>
      <c r="TAW17" s="140" t="s">
        <v>454</v>
      </c>
      <c r="TAX17" s="140" t="s">
        <v>454</v>
      </c>
      <c r="TAY17" s="140" t="s">
        <v>454</v>
      </c>
      <c r="TAZ17" s="140" t="s">
        <v>454</v>
      </c>
      <c r="TBA17" s="140" t="s">
        <v>454</v>
      </c>
      <c r="TBB17" s="140" t="s">
        <v>454</v>
      </c>
      <c r="TBC17" s="140" t="s">
        <v>454</v>
      </c>
      <c r="TBD17" s="140" t="s">
        <v>454</v>
      </c>
      <c r="TBE17" s="140" t="s">
        <v>454</v>
      </c>
      <c r="TBF17" s="140" t="s">
        <v>454</v>
      </c>
      <c r="TBG17" s="140" t="s">
        <v>454</v>
      </c>
      <c r="TBH17" s="140" t="s">
        <v>454</v>
      </c>
      <c r="TBI17" s="140" t="s">
        <v>454</v>
      </c>
      <c r="TBJ17" s="140" t="s">
        <v>454</v>
      </c>
      <c r="TBK17" s="140" t="s">
        <v>454</v>
      </c>
      <c r="TBL17" s="140" t="s">
        <v>454</v>
      </c>
      <c r="TBM17" s="140" t="s">
        <v>454</v>
      </c>
      <c r="TBN17" s="140" t="s">
        <v>454</v>
      </c>
      <c r="TBO17" s="140" t="s">
        <v>454</v>
      </c>
      <c r="TBP17" s="140" t="s">
        <v>454</v>
      </c>
      <c r="TBQ17" s="140" t="s">
        <v>454</v>
      </c>
      <c r="TBR17" s="140" t="s">
        <v>454</v>
      </c>
      <c r="TBS17" s="140" t="s">
        <v>454</v>
      </c>
      <c r="TBT17" s="140" t="s">
        <v>454</v>
      </c>
      <c r="TBU17" s="140" t="s">
        <v>454</v>
      </c>
      <c r="TBV17" s="140" t="s">
        <v>454</v>
      </c>
      <c r="TBW17" s="140" t="s">
        <v>454</v>
      </c>
      <c r="TBX17" s="140" t="s">
        <v>454</v>
      </c>
      <c r="TBY17" s="140" t="s">
        <v>454</v>
      </c>
      <c r="TBZ17" s="140" t="s">
        <v>454</v>
      </c>
      <c r="TCA17" s="140" t="s">
        <v>454</v>
      </c>
      <c r="TCB17" s="140" t="s">
        <v>454</v>
      </c>
      <c r="TCC17" s="140" t="s">
        <v>454</v>
      </c>
      <c r="TCD17" s="140" t="s">
        <v>454</v>
      </c>
      <c r="TCE17" s="140" t="s">
        <v>454</v>
      </c>
      <c r="TCF17" s="140" t="s">
        <v>454</v>
      </c>
      <c r="TCG17" s="140" t="s">
        <v>454</v>
      </c>
      <c r="TCH17" s="140" t="s">
        <v>454</v>
      </c>
      <c r="TCI17" s="140" t="s">
        <v>454</v>
      </c>
      <c r="TCJ17" s="140" t="s">
        <v>454</v>
      </c>
      <c r="TCK17" s="140" t="s">
        <v>454</v>
      </c>
      <c r="TCL17" s="140" t="s">
        <v>454</v>
      </c>
      <c r="TCM17" s="140" t="s">
        <v>454</v>
      </c>
      <c r="TCN17" s="140" t="s">
        <v>454</v>
      </c>
      <c r="TCO17" s="140" t="s">
        <v>454</v>
      </c>
      <c r="TCP17" s="140" t="s">
        <v>454</v>
      </c>
      <c r="TCQ17" s="140" t="s">
        <v>454</v>
      </c>
      <c r="TCR17" s="140" t="s">
        <v>454</v>
      </c>
      <c r="TCS17" s="140" t="s">
        <v>454</v>
      </c>
      <c r="TCT17" s="140" t="s">
        <v>454</v>
      </c>
      <c r="TCU17" s="140" t="s">
        <v>454</v>
      </c>
      <c r="TCV17" s="140" t="s">
        <v>454</v>
      </c>
      <c r="TCW17" s="140" t="s">
        <v>454</v>
      </c>
      <c r="TCX17" s="140" t="s">
        <v>454</v>
      </c>
      <c r="TCY17" s="140" t="s">
        <v>454</v>
      </c>
      <c r="TCZ17" s="140" t="s">
        <v>454</v>
      </c>
      <c r="TDA17" s="140" t="s">
        <v>454</v>
      </c>
      <c r="TDB17" s="140" t="s">
        <v>454</v>
      </c>
      <c r="TDC17" s="140" t="s">
        <v>454</v>
      </c>
      <c r="TDD17" s="140" t="s">
        <v>454</v>
      </c>
      <c r="TDE17" s="140" t="s">
        <v>454</v>
      </c>
      <c r="TDF17" s="140" t="s">
        <v>454</v>
      </c>
      <c r="TDG17" s="140" t="s">
        <v>454</v>
      </c>
      <c r="TDH17" s="140" t="s">
        <v>454</v>
      </c>
      <c r="TDI17" s="140" t="s">
        <v>454</v>
      </c>
      <c r="TDJ17" s="140" t="s">
        <v>454</v>
      </c>
      <c r="TDK17" s="140" t="s">
        <v>454</v>
      </c>
      <c r="TDL17" s="140" t="s">
        <v>454</v>
      </c>
      <c r="TDM17" s="140" t="s">
        <v>454</v>
      </c>
      <c r="TDN17" s="140" t="s">
        <v>454</v>
      </c>
      <c r="TDO17" s="140" t="s">
        <v>454</v>
      </c>
      <c r="TDP17" s="140" t="s">
        <v>454</v>
      </c>
      <c r="TDQ17" s="140" t="s">
        <v>454</v>
      </c>
      <c r="TDR17" s="140" t="s">
        <v>454</v>
      </c>
      <c r="TDS17" s="140" t="s">
        <v>454</v>
      </c>
      <c r="TDT17" s="140" t="s">
        <v>454</v>
      </c>
      <c r="TDU17" s="140" t="s">
        <v>454</v>
      </c>
      <c r="TDV17" s="140" t="s">
        <v>454</v>
      </c>
      <c r="TDW17" s="140" t="s">
        <v>454</v>
      </c>
      <c r="TDX17" s="140" t="s">
        <v>454</v>
      </c>
      <c r="TDY17" s="140" t="s">
        <v>454</v>
      </c>
      <c r="TDZ17" s="140" t="s">
        <v>454</v>
      </c>
      <c r="TEA17" s="140" t="s">
        <v>454</v>
      </c>
      <c r="TEB17" s="140" t="s">
        <v>454</v>
      </c>
      <c r="TEC17" s="140" t="s">
        <v>454</v>
      </c>
      <c r="TED17" s="140" t="s">
        <v>454</v>
      </c>
      <c r="TEE17" s="140" t="s">
        <v>454</v>
      </c>
      <c r="TEF17" s="140" t="s">
        <v>454</v>
      </c>
      <c r="TEG17" s="140" t="s">
        <v>454</v>
      </c>
      <c r="TEH17" s="140" t="s">
        <v>454</v>
      </c>
      <c r="TEI17" s="140" t="s">
        <v>454</v>
      </c>
      <c r="TEJ17" s="140" t="s">
        <v>454</v>
      </c>
      <c r="TEK17" s="140" t="s">
        <v>454</v>
      </c>
      <c r="TEL17" s="140" t="s">
        <v>454</v>
      </c>
      <c r="TEM17" s="140" t="s">
        <v>454</v>
      </c>
      <c r="TEN17" s="140" t="s">
        <v>454</v>
      </c>
      <c r="TEO17" s="140" t="s">
        <v>454</v>
      </c>
      <c r="TEP17" s="140" t="s">
        <v>454</v>
      </c>
      <c r="TEQ17" s="140" t="s">
        <v>454</v>
      </c>
      <c r="TER17" s="140" t="s">
        <v>454</v>
      </c>
      <c r="TES17" s="140" t="s">
        <v>454</v>
      </c>
      <c r="TET17" s="140" t="s">
        <v>454</v>
      </c>
      <c r="TEU17" s="140" t="s">
        <v>454</v>
      </c>
      <c r="TEV17" s="140" t="s">
        <v>454</v>
      </c>
      <c r="TEW17" s="140" t="s">
        <v>454</v>
      </c>
      <c r="TEX17" s="140" t="s">
        <v>454</v>
      </c>
      <c r="TEY17" s="140" t="s">
        <v>454</v>
      </c>
      <c r="TEZ17" s="140" t="s">
        <v>454</v>
      </c>
      <c r="TFA17" s="140" t="s">
        <v>454</v>
      </c>
      <c r="TFB17" s="140" t="s">
        <v>454</v>
      </c>
      <c r="TFC17" s="140" t="s">
        <v>454</v>
      </c>
      <c r="TFD17" s="140" t="s">
        <v>454</v>
      </c>
      <c r="TFE17" s="140" t="s">
        <v>454</v>
      </c>
      <c r="TFF17" s="140" t="s">
        <v>454</v>
      </c>
      <c r="TFG17" s="140" t="s">
        <v>454</v>
      </c>
      <c r="TFH17" s="140" t="s">
        <v>454</v>
      </c>
      <c r="TFI17" s="140" t="s">
        <v>454</v>
      </c>
      <c r="TFJ17" s="140" t="s">
        <v>454</v>
      </c>
      <c r="TFK17" s="140" t="s">
        <v>454</v>
      </c>
      <c r="TFL17" s="140" t="s">
        <v>454</v>
      </c>
      <c r="TFM17" s="140" t="s">
        <v>454</v>
      </c>
      <c r="TFN17" s="140" t="s">
        <v>454</v>
      </c>
      <c r="TFO17" s="140" t="s">
        <v>454</v>
      </c>
      <c r="TFP17" s="140" t="s">
        <v>454</v>
      </c>
      <c r="TFQ17" s="140" t="s">
        <v>454</v>
      </c>
      <c r="TFR17" s="140" t="s">
        <v>454</v>
      </c>
      <c r="TFS17" s="140" t="s">
        <v>454</v>
      </c>
      <c r="TFT17" s="140" t="s">
        <v>454</v>
      </c>
      <c r="TFU17" s="140" t="s">
        <v>454</v>
      </c>
      <c r="TFV17" s="140" t="s">
        <v>454</v>
      </c>
      <c r="TFW17" s="140" t="s">
        <v>454</v>
      </c>
      <c r="TFX17" s="140" t="s">
        <v>454</v>
      </c>
      <c r="TFY17" s="140" t="s">
        <v>454</v>
      </c>
      <c r="TFZ17" s="140" t="s">
        <v>454</v>
      </c>
      <c r="TGA17" s="140" t="s">
        <v>454</v>
      </c>
      <c r="TGB17" s="140" t="s">
        <v>454</v>
      </c>
      <c r="TGC17" s="140" t="s">
        <v>454</v>
      </c>
      <c r="TGD17" s="140" t="s">
        <v>454</v>
      </c>
      <c r="TGE17" s="140" t="s">
        <v>454</v>
      </c>
      <c r="TGF17" s="140" t="s">
        <v>454</v>
      </c>
      <c r="TGG17" s="140" t="s">
        <v>454</v>
      </c>
      <c r="TGH17" s="140" t="s">
        <v>454</v>
      </c>
      <c r="TGI17" s="140" t="s">
        <v>454</v>
      </c>
      <c r="TGJ17" s="140" t="s">
        <v>454</v>
      </c>
      <c r="TGK17" s="140" t="s">
        <v>454</v>
      </c>
      <c r="TGL17" s="140" t="s">
        <v>454</v>
      </c>
      <c r="TGM17" s="140" t="s">
        <v>454</v>
      </c>
      <c r="TGN17" s="140" t="s">
        <v>454</v>
      </c>
      <c r="TGO17" s="140" t="s">
        <v>454</v>
      </c>
      <c r="TGP17" s="140" t="s">
        <v>454</v>
      </c>
      <c r="TGQ17" s="140" t="s">
        <v>454</v>
      </c>
      <c r="TGR17" s="140" t="s">
        <v>454</v>
      </c>
      <c r="TGS17" s="140" t="s">
        <v>454</v>
      </c>
      <c r="TGT17" s="140" t="s">
        <v>454</v>
      </c>
      <c r="TGU17" s="140" t="s">
        <v>454</v>
      </c>
      <c r="TGV17" s="140" t="s">
        <v>454</v>
      </c>
      <c r="TGW17" s="140" t="s">
        <v>454</v>
      </c>
      <c r="TGX17" s="140" t="s">
        <v>454</v>
      </c>
      <c r="TGY17" s="140" t="s">
        <v>454</v>
      </c>
      <c r="TGZ17" s="140" t="s">
        <v>454</v>
      </c>
      <c r="THA17" s="140" t="s">
        <v>454</v>
      </c>
      <c r="THB17" s="140" t="s">
        <v>454</v>
      </c>
      <c r="THC17" s="140" t="s">
        <v>454</v>
      </c>
      <c r="THD17" s="140" t="s">
        <v>454</v>
      </c>
      <c r="THE17" s="140" t="s">
        <v>454</v>
      </c>
      <c r="THF17" s="140" t="s">
        <v>454</v>
      </c>
      <c r="THG17" s="140" t="s">
        <v>454</v>
      </c>
      <c r="THH17" s="140" t="s">
        <v>454</v>
      </c>
      <c r="THI17" s="140" t="s">
        <v>454</v>
      </c>
      <c r="THJ17" s="140" t="s">
        <v>454</v>
      </c>
      <c r="THK17" s="140" t="s">
        <v>454</v>
      </c>
      <c r="THL17" s="140" t="s">
        <v>454</v>
      </c>
      <c r="THM17" s="140" t="s">
        <v>454</v>
      </c>
      <c r="THN17" s="140" t="s">
        <v>454</v>
      </c>
      <c r="THO17" s="140" t="s">
        <v>454</v>
      </c>
      <c r="THP17" s="140" t="s">
        <v>454</v>
      </c>
      <c r="THQ17" s="140" t="s">
        <v>454</v>
      </c>
      <c r="THR17" s="140" t="s">
        <v>454</v>
      </c>
      <c r="THS17" s="140" t="s">
        <v>454</v>
      </c>
      <c r="THT17" s="140" t="s">
        <v>454</v>
      </c>
      <c r="THU17" s="140" t="s">
        <v>454</v>
      </c>
      <c r="THV17" s="140" t="s">
        <v>454</v>
      </c>
      <c r="THW17" s="140" t="s">
        <v>454</v>
      </c>
      <c r="THX17" s="140" t="s">
        <v>454</v>
      </c>
      <c r="THY17" s="140" t="s">
        <v>454</v>
      </c>
      <c r="THZ17" s="140" t="s">
        <v>454</v>
      </c>
      <c r="TIA17" s="140" t="s">
        <v>454</v>
      </c>
      <c r="TIB17" s="140" t="s">
        <v>454</v>
      </c>
      <c r="TIC17" s="140" t="s">
        <v>454</v>
      </c>
      <c r="TID17" s="140" t="s">
        <v>454</v>
      </c>
      <c r="TIE17" s="140" t="s">
        <v>454</v>
      </c>
      <c r="TIF17" s="140" t="s">
        <v>454</v>
      </c>
      <c r="TIG17" s="140" t="s">
        <v>454</v>
      </c>
      <c r="TIH17" s="140" t="s">
        <v>454</v>
      </c>
      <c r="TII17" s="140" t="s">
        <v>454</v>
      </c>
      <c r="TIJ17" s="140" t="s">
        <v>454</v>
      </c>
      <c r="TIK17" s="140" t="s">
        <v>454</v>
      </c>
      <c r="TIL17" s="140" t="s">
        <v>454</v>
      </c>
      <c r="TIM17" s="140" t="s">
        <v>454</v>
      </c>
      <c r="TIN17" s="140" t="s">
        <v>454</v>
      </c>
      <c r="TIO17" s="140" t="s">
        <v>454</v>
      </c>
      <c r="TIP17" s="140" t="s">
        <v>454</v>
      </c>
      <c r="TIQ17" s="140" t="s">
        <v>454</v>
      </c>
      <c r="TIR17" s="140" t="s">
        <v>454</v>
      </c>
      <c r="TIS17" s="140" t="s">
        <v>454</v>
      </c>
      <c r="TIT17" s="140" t="s">
        <v>454</v>
      </c>
      <c r="TIU17" s="140" t="s">
        <v>454</v>
      </c>
      <c r="TIV17" s="140" t="s">
        <v>454</v>
      </c>
      <c r="TIW17" s="140" t="s">
        <v>454</v>
      </c>
      <c r="TIX17" s="140" t="s">
        <v>454</v>
      </c>
      <c r="TIY17" s="140" t="s">
        <v>454</v>
      </c>
      <c r="TIZ17" s="140" t="s">
        <v>454</v>
      </c>
      <c r="TJA17" s="140" t="s">
        <v>454</v>
      </c>
      <c r="TJB17" s="140" t="s">
        <v>454</v>
      </c>
      <c r="TJC17" s="140" t="s">
        <v>454</v>
      </c>
      <c r="TJD17" s="140" t="s">
        <v>454</v>
      </c>
      <c r="TJE17" s="140" t="s">
        <v>454</v>
      </c>
      <c r="TJF17" s="140" t="s">
        <v>454</v>
      </c>
      <c r="TJG17" s="140" t="s">
        <v>454</v>
      </c>
      <c r="TJH17" s="140" t="s">
        <v>454</v>
      </c>
      <c r="TJI17" s="140" t="s">
        <v>454</v>
      </c>
      <c r="TJJ17" s="140" t="s">
        <v>454</v>
      </c>
      <c r="TJK17" s="140" t="s">
        <v>454</v>
      </c>
      <c r="TJL17" s="140" t="s">
        <v>454</v>
      </c>
      <c r="TJM17" s="140" t="s">
        <v>454</v>
      </c>
      <c r="TJN17" s="140" t="s">
        <v>454</v>
      </c>
      <c r="TJO17" s="140" t="s">
        <v>454</v>
      </c>
      <c r="TJP17" s="140" t="s">
        <v>454</v>
      </c>
      <c r="TJQ17" s="140" t="s">
        <v>454</v>
      </c>
      <c r="TJR17" s="140" t="s">
        <v>454</v>
      </c>
      <c r="TJS17" s="140" t="s">
        <v>454</v>
      </c>
      <c r="TJT17" s="140" t="s">
        <v>454</v>
      </c>
      <c r="TJU17" s="140" t="s">
        <v>454</v>
      </c>
      <c r="TJV17" s="140" t="s">
        <v>454</v>
      </c>
      <c r="TJW17" s="140" t="s">
        <v>454</v>
      </c>
      <c r="TJX17" s="140" t="s">
        <v>454</v>
      </c>
      <c r="TJY17" s="140" t="s">
        <v>454</v>
      </c>
      <c r="TJZ17" s="140" t="s">
        <v>454</v>
      </c>
      <c r="TKA17" s="140" t="s">
        <v>454</v>
      </c>
      <c r="TKB17" s="140" t="s">
        <v>454</v>
      </c>
      <c r="TKC17" s="140" t="s">
        <v>454</v>
      </c>
      <c r="TKD17" s="140" t="s">
        <v>454</v>
      </c>
      <c r="TKE17" s="140" t="s">
        <v>454</v>
      </c>
      <c r="TKF17" s="140" t="s">
        <v>454</v>
      </c>
      <c r="TKG17" s="140" t="s">
        <v>454</v>
      </c>
      <c r="TKH17" s="140" t="s">
        <v>454</v>
      </c>
      <c r="TKI17" s="140" t="s">
        <v>454</v>
      </c>
      <c r="TKJ17" s="140" t="s">
        <v>454</v>
      </c>
      <c r="TKK17" s="140" t="s">
        <v>454</v>
      </c>
      <c r="TKL17" s="140" t="s">
        <v>454</v>
      </c>
      <c r="TKM17" s="140" t="s">
        <v>454</v>
      </c>
      <c r="TKN17" s="140" t="s">
        <v>454</v>
      </c>
      <c r="TKO17" s="140" t="s">
        <v>454</v>
      </c>
      <c r="TKP17" s="140" t="s">
        <v>454</v>
      </c>
      <c r="TKQ17" s="140" t="s">
        <v>454</v>
      </c>
      <c r="TKR17" s="140" t="s">
        <v>454</v>
      </c>
      <c r="TKS17" s="140" t="s">
        <v>454</v>
      </c>
      <c r="TKT17" s="140" t="s">
        <v>454</v>
      </c>
      <c r="TKU17" s="140" t="s">
        <v>454</v>
      </c>
      <c r="TKV17" s="140" t="s">
        <v>454</v>
      </c>
      <c r="TKW17" s="140" t="s">
        <v>454</v>
      </c>
      <c r="TKX17" s="140" t="s">
        <v>454</v>
      </c>
      <c r="TKY17" s="140" t="s">
        <v>454</v>
      </c>
      <c r="TKZ17" s="140" t="s">
        <v>454</v>
      </c>
      <c r="TLA17" s="140" t="s">
        <v>454</v>
      </c>
      <c r="TLB17" s="140" t="s">
        <v>454</v>
      </c>
      <c r="TLC17" s="140" t="s">
        <v>454</v>
      </c>
      <c r="TLD17" s="140" t="s">
        <v>454</v>
      </c>
      <c r="TLE17" s="140" t="s">
        <v>454</v>
      </c>
      <c r="TLF17" s="140" t="s">
        <v>454</v>
      </c>
      <c r="TLG17" s="140" t="s">
        <v>454</v>
      </c>
      <c r="TLH17" s="140" t="s">
        <v>454</v>
      </c>
      <c r="TLI17" s="140" t="s">
        <v>454</v>
      </c>
      <c r="TLJ17" s="140" t="s">
        <v>454</v>
      </c>
      <c r="TLK17" s="140" t="s">
        <v>454</v>
      </c>
      <c r="TLL17" s="140" t="s">
        <v>454</v>
      </c>
      <c r="TLM17" s="140" t="s">
        <v>454</v>
      </c>
      <c r="TLN17" s="140" t="s">
        <v>454</v>
      </c>
      <c r="TLO17" s="140" t="s">
        <v>454</v>
      </c>
      <c r="TLP17" s="140" t="s">
        <v>454</v>
      </c>
      <c r="TLQ17" s="140" t="s">
        <v>454</v>
      </c>
      <c r="TLR17" s="140" t="s">
        <v>454</v>
      </c>
      <c r="TLS17" s="140" t="s">
        <v>454</v>
      </c>
      <c r="TLT17" s="140" t="s">
        <v>454</v>
      </c>
      <c r="TLU17" s="140" t="s">
        <v>454</v>
      </c>
      <c r="TLV17" s="140" t="s">
        <v>454</v>
      </c>
      <c r="TLW17" s="140" t="s">
        <v>454</v>
      </c>
      <c r="TLX17" s="140" t="s">
        <v>454</v>
      </c>
      <c r="TLY17" s="140" t="s">
        <v>454</v>
      </c>
      <c r="TLZ17" s="140" t="s">
        <v>454</v>
      </c>
      <c r="TMA17" s="140" t="s">
        <v>454</v>
      </c>
      <c r="TMB17" s="140" t="s">
        <v>454</v>
      </c>
      <c r="TMC17" s="140" t="s">
        <v>454</v>
      </c>
      <c r="TMD17" s="140" t="s">
        <v>454</v>
      </c>
      <c r="TME17" s="140" t="s">
        <v>454</v>
      </c>
      <c r="TMF17" s="140" t="s">
        <v>454</v>
      </c>
      <c r="TMG17" s="140" t="s">
        <v>454</v>
      </c>
      <c r="TMH17" s="140" t="s">
        <v>454</v>
      </c>
      <c r="TMI17" s="140" t="s">
        <v>454</v>
      </c>
      <c r="TMJ17" s="140" t="s">
        <v>454</v>
      </c>
      <c r="TMK17" s="140" t="s">
        <v>454</v>
      </c>
      <c r="TML17" s="140" t="s">
        <v>454</v>
      </c>
      <c r="TMM17" s="140" t="s">
        <v>454</v>
      </c>
      <c r="TMN17" s="140" t="s">
        <v>454</v>
      </c>
      <c r="TMO17" s="140" t="s">
        <v>454</v>
      </c>
      <c r="TMP17" s="140" t="s">
        <v>454</v>
      </c>
      <c r="TMQ17" s="140" t="s">
        <v>454</v>
      </c>
      <c r="TMR17" s="140" t="s">
        <v>454</v>
      </c>
      <c r="TMS17" s="140" t="s">
        <v>454</v>
      </c>
      <c r="TMT17" s="140" t="s">
        <v>454</v>
      </c>
      <c r="TMU17" s="140" t="s">
        <v>454</v>
      </c>
      <c r="TMV17" s="140" t="s">
        <v>454</v>
      </c>
      <c r="TMW17" s="140" t="s">
        <v>454</v>
      </c>
      <c r="TMX17" s="140" t="s">
        <v>454</v>
      </c>
      <c r="TMY17" s="140" t="s">
        <v>454</v>
      </c>
      <c r="TMZ17" s="140" t="s">
        <v>454</v>
      </c>
      <c r="TNA17" s="140" t="s">
        <v>454</v>
      </c>
      <c r="TNB17" s="140" t="s">
        <v>454</v>
      </c>
      <c r="TNC17" s="140" t="s">
        <v>454</v>
      </c>
      <c r="TND17" s="140" t="s">
        <v>454</v>
      </c>
      <c r="TNE17" s="140" t="s">
        <v>454</v>
      </c>
      <c r="TNF17" s="140" t="s">
        <v>454</v>
      </c>
      <c r="TNG17" s="140" t="s">
        <v>454</v>
      </c>
      <c r="TNH17" s="140" t="s">
        <v>454</v>
      </c>
      <c r="TNI17" s="140" t="s">
        <v>454</v>
      </c>
      <c r="TNJ17" s="140" t="s">
        <v>454</v>
      </c>
      <c r="TNK17" s="140" t="s">
        <v>454</v>
      </c>
      <c r="TNL17" s="140" t="s">
        <v>454</v>
      </c>
      <c r="TNM17" s="140" t="s">
        <v>454</v>
      </c>
      <c r="TNN17" s="140" t="s">
        <v>454</v>
      </c>
      <c r="TNO17" s="140" t="s">
        <v>454</v>
      </c>
      <c r="TNP17" s="140" t="s">
        <v>454</v>
      </c>
      <c r="TNQ17" s="140" t="s">
        <v>454</v>
      </c>
      <c r="TNR17" s="140" t="s">
        <v>454</v>
      </c>
      <c r="TNS17" s="140" t="s">
        <v>454</v>
      </c>
      <c r="TNT17" s="140" t="s">
        <v>454</v>
      </c>
      <c r="TNU17" s="140" t="s">
        <v>454</v>
      </c>
      <c r="TNV17" s="140" t="s">
        <v>454</v>
      </c>
      <c r="TNW17" s="140" t="s">
        <v>454</v>
      </c>
      <c r="TNX17" s="140" t="s">
        <v>454</v>
      </c>
      <c r="TNY17" s="140" t="s">
        <v>454</v>
      </c>
      <c r="TNZ17" s="140" t="s">
        <v>454</v>
      </c>
      <c r="TOA17" s="140" t="s">
        <v>454</v>
      </c>
      <c r="TOB17" s="140" t="s">
        <v>454</v>
      </c>
      <c r="TOC17" s="140" t="s">
        <v>454</v>
      </c>
      <c r="TOD17" s="140" t="s">
        <v>454</v>
      </c>
      <c r="TOE17" s="140" t="s">
        <v>454</v>
      </c>
      <c r="TOF17" s="140" t="s">
        <v>454</v>
      </c>
      <c r="TOG17" s="140" t="s">
        <v>454</v>
      </c>
      <c r="TOH17" s="140" t="s">
        <v>454</v>
      </c>
      <c r="TOI17" s="140" t="s">
        <v>454</v>
      </c>
      <c r="TOJ17" s="140" t="s">
        <v>454</v>
      </c>
      <c r="TOK17" s="140" t="s">
        <v>454</v>
      </c>
      <c r="TOL17" s="140" t="s">
        <v>454</v>
      </c>
      <c r="TOM17" s="140" t="s">
        <v>454</v>
      </c>
      <c r="TON17" s="140" t="s">
        <v>454</v>
      </c>
      <c r="TOO17" s="140" t="s">
        <v>454</v>
      </c>
      <c r="TOP17" s="140" t="s">
        <v>454</v>
      </c>
      <c r="TOQ17" s="140" t="s">
        <v>454</v>
      </c>
      <c r="TOR17" s="140" t="s">
        <v>454</v>
      </c>
      <c r="TOS17" s="140" t="s">
        <v>454</v>
      </c>
      <c r="TOT17" s="140" t="s">
        <v>454</v>
      </c>
      <c r="TOU17" s="140" t="s">
        <v>454</v>
      </c>
      <c r="TOV17" s="140" t="s">
        <v>454</v>
      </c>
      <c r="TOW17" s="140" t="s">
        <v>454</v>
      </c>
      <c r="TOX17" s="140" t="s">
        <v>454</v>
      </c>
      <c r="TOY17" s="140" t="s">
        <v>454</v>
      </c>
      <c r="TOZ17" s="140" t="s">
        <v>454</v>
      </c>
      <c r="TPA17" s="140" t="s">
        <v>454</v>
      </c>
      <c r="TPB17" s="140" t="s">
        <v>454</v>
      </c>
      <c r="TPC17" s="140" t="s">
        <v>454</v>
      </c>
      <c r="TPD17" s="140" t="s">
        <v>454</v>
      </c>
      <c r="TPE17" s="140" t="s">
        <v>454</v>
      </c>
      <c r="TPF17" s="140" t="s">
        <v>454</v>
      </c>
      <c r="TPG17" s="140" t="s">
        <v>454</v>
      </c>
      <c r="TPH17" s="140" t="s">
        <v>454</v>
      </c>
      <c r="TPI17" s="140" t="s">
        <v>454</v>
      </c>
      <c r="TPJ17" s="140" t="s">
        <v>454</v>
      </c>
      <c r="TPK17" s="140" t="s">
        <v>454</v>
      </c>
      <c r="TPL17" s="140" t="s">
        <v>454</v>
      </c>
      <c r="TPM17" s="140" t="s">
        <v>454</v>
      </c>
      <c r="TPN17" s="140" t="s">
        <v>454</v>
      </c>
      <c r="TPO17" s="140" t="s">
        <v>454</v>
      </c>
      <c r="TPP17" s="140" t="s">
        <v>454</v>
      </c>
      <c r="TPQ17" s="140" t="s">
        <v>454</v>
      </c>
      <c r="TPR17" s="140" t="s">
        <v>454</v>
      </c>
      <c r="TPS17" s="140" t="s">
        <v>454</v>
      </c>
      <c r="TPT17" s="140" t="s">
        <v>454</v>
      </c>
      <c r="TPU17" s="140" t="s">
        <v>454</v>
      </c>
      <c r="TPV17" s="140" t="s">
        <v>454</v>
      </c>
      <c r="TPW17" s="140" t="s">
        <v>454</v>
      </c>
      <c r="TPX17" s="140" t="s">
        <v>454</v>
      </c>
      <c r="TPY17" s="140" t="s">
        <v>454</v>
      </c>
      <c r="TPZ17" s="140" t="s">
        <v>454</v>
      </c>
      <c r="TQA17" s="140" t="s">
        <v>454</v>
      </c>
      <c r="TQB17" s="140" t="s">
        <v>454</v>
      </c>
      <c r="TQC17" s="140" t="s">
        <v>454</v>
      </c>
      <c r="TQD17" s="140" t="s">
        <v>454</v>
      </c>
      <c r="TQE17" s="140" t="s">
        <v>454</v>
      </c>
      <c r="TQF17" s="140" t="s">
        <v>454</v>
      </c>
      <c r="TQG17" s="140" t="s">
        <v>454</v>
      </c>
      <c r="TQH17" s="140" t="s">
        <v>454</v>
      </c>
      <c r="TQI17" s="140" t="s">
        <v>454</v>
      </c>
      <c r="TQJ17" s="140" t="s">
        <v>454</v>
      </c>
      <c r="TQK17" s="140" t="s">
        <v>454</v>
      </c>
      <c r="TQL17" s="140" t="s">
        <v>454</v>
      </c>
      <c r="TQM17" s="140" t="s">
        <v>454</v>
      </c>
      <c r="TQN17" s="140" t="s">
        <v>454</v>
      </c>
      <c r="TQO17" s="140" t="s">
        <v>454</v>
      </c>
      <c r="TQP17" s="140" t="s">
        <v>454</v>
      </c>
      <c r="TQQ17" s="140" t="s">
        <v>454</v>
      </c>
      <c r="TQR17" s="140" t="s">
        <v>454</v>
      </c>
      <c r="TQS17" s="140" t="s">
        <v>454</v>
      </c>
      <c r="TQT17" s="140" t="s">
        <v>454</v>
      </c>
      <c r="TQU17" s="140" t="s">
        <v>454</v>
      </c>
      <c r="TQV17" s="140" t="s">
        <v>454</v>
      </c>
      <c r="TQW17" s="140" t="s">
        <v>454</v>
      </c>
      <c r="TQX17" s="140" t="s">
        <v>454</v>
      </c>
      <c r="TQY17" s="140" t="s">
        <v>454</v>
      </c>
      <c r="TQZ17" s="140" t="s">
        <v>454</v>
      </c>
      <c r="TRA17" s="140" t="s">
        <v>454</v>
      </c>
      <c r="TRB17" s="140" t="s">
        <v>454</v>
      </c>
      <c r="TRC17" s="140" t="s">
        <v>454</v>
      </c>
      <c r="TRD17" s="140" t="s">
        <v>454</v>
      </c>
      <c r="TRE17" s="140" t="s">
        <v>454</v>
      </c>
      <c r="TRF17" s="140" t="s">
        <v>454</v>
      </c>
      <c r="TRG17" s="140" t="s">
        <v>454</v>
      </c>
      <c r="TRH17" s="140" t="s">
        <v>454</v>
      </c>
      <c r="TRI17" s="140" t="s">
        <v>454</v>
      </c>
      <c r="TRJ17" s="140" t="s">
        <v>454</v>
      </c>
      <c r="TRK17" s="140" t="s">
        <v>454</v>
      </c>
      <c r="TRL17" s="140" t="s">
        <v>454</v>
      </c>
      <c r="TRM17" s="140" t="s">
        <v>454</v>
      </c>
      <c r="TRN17" s="140" t="s">
        <v>454</v>
      </c>
      <c r="TRO17" s="140" t="s">
        <v>454</v>
      </c>
      <c r="TRP17" s="140" t="s">
        <v>454</v>
      </c>
      <c r="TRQ17" s="140" t="s">
        <v>454</v>
      </c>
      <c r="TRR17" s="140" t="s">
        <v>454</v>
      </c>
      <c r="TRS17" s="140" t="s">
        <v>454</v>
      </c>
      <c r="TRT17" s="140" t="s">
        <v>454</v>
      </c>
      <c r="TRU17" s="140" t="s">
        <v>454</v>
      </c>
      <c r="TRV17" s="140" t="s">
        <v>454</v>
      </c>
      <c r="TRW17" s="140" t="s">
        <v>454</v>
      </c>
      <c r="TRX17" s="140" t="s">
        <v>454</v>
      </c>
      <c r="TRY17" s="140" t="s">
        <v>454</v>
      </c>
      <c r="TRZ17" s="140" t="s">
        <v>454</v>
      </c>
      <c r="TSA17" s="140" t="s">
        <v>454</v>
      </c>
      <c r="TSB17" s="140" t="s">
        <v>454</v>
      </c>
      <c r="TSC17" s="140" t="s">
        <v>454</v>
      </c>
      <c r="TSD17" s="140" t="s">
        <v>454</v>
      </c>
      <c r="TSE17" s="140" t="s">
        <v>454</v>
      </c>
      <c r="TSF17" s="140" t="s">
        <v>454</v>
      </c>
      <c r="TSG17" s="140" t="s">
        <v>454</v>
      </c>
      <c r="TSH17" s="140" t="s">
        <v>454</v>
      </c>
      <c r="TSI17" s="140" t="s">
        <v>454</v>
      </c>
      <c r="TSJ17" s="140" t="s">
        <v>454</v>
      </c>
      <c r="TSK17" s="140" t="s">
        <v>454</v>
      </c>
      <c r="TSL17" s="140" t="s">
        <v>454</v>
      </c>
      <c r="TSM17" s="140" t="s">
        <v>454</v>
      </c>
      <c r="TSN17" s="140" t="s">
        <v>454</v>
      </c>
      <c r="TSO17" s="140" t="s">
        <v>454</v>
      </c>
      <c r="TSP17" s="140" t="s">
        <v>454</v>
      </c>
      <c r="TSQ17" s="140" t="s">
        <v>454</v>
      </c>
      <c r="TSR17" s="140" t="s">
        <v>454</v>
      </c>
      <c r="TSS17" s="140" t="s">
        <v>454</v>
      </c>
      <c r="TST17" s="140" t="s">
        <v>454</v>
      </c>
      <c r="TSU17" s="140" t="s">
        <v>454</v>
      </c>
      <c r="TSV17" s="140" t="s">
        <v>454</v>
      </c>
      <c r="TSW17" s="140" t="s">
        <v>454</v>
      </c>
      <c r="TSX17" s="140" t="s">
        <v>454</v>
      </c>
      <c r="TSY17" s="140" t="s">
        <v>454</v>
      </c>
      <c r="TSZ17" s="140" t="s">
        <v>454</v>
      </c>
      <c r="TTA17" s="140" t="s">
        <v>454</v>
      </c>
      <c r="TTB17" s="140" t="s">
        <v>454</v>
      </c>
      <c r="TTC17" s="140" t="s">
        <v>454</v>
      </c>
      <c r="TTD17" s="140" t="s">
        <v>454</v>
      </c>
      <c r="TTE17" s="140" t="s">
        <v>454</v>
      </c>
      <c r="TTF17" s="140" t="s">
        <v>454</v>
      </c>
      <c r="TTG17" s="140" t="s">
        <v>454</v>
      </c>
      <c r="TTH17" s="140" t="s">
        <v>454</v>
      </c>
      <c r="TTI17" s="140" t="s">
        <v>454</v>
      </c>
      <c r="TTJ17" s="140" t="s">
        <v>454</v>
      </c>
      <c r="TTK17" s="140" t="s">
        <v>454</v>
      </c>
      <c r="TTL17" s="140" t="s">
        <v>454</v>
      </c>
      <c r="TTM17" s="140" t="s">
        <v>454</v>
      </c>
      <c r="TTN17" s="140" t="s">
        <v>454</v>
      </c>
      <c r="TTO17" s="140" t="s">
        <v>454</v>
      </c>
      <c r="TTP17" s="140" t="s">
        <v>454</v>
      </c>
      <c r="TTQ17" s="140" t="s">
        <v>454</v>
      </c>
      <c r="TTR17" s="140" t="s">
        <v>454</v>
      </c>
      <c r="TTS17" s="140" t="s">
        <v>454</v>
      </c>
      <c r="TTT17" s="140" t="s">
        <v>454</v>
      </c>
      <c r="TTU17" s="140" t="s">
        <v>454</v>
      </c>
      <c r="TTV17" s="140" t="s">
        <v>454</v>
      </c>
      <c r="TTW17" s="140" t="s">
        <v>454</v>
      </c>
      <c r="TTX17" s="140" t="s">
        <v>454</v>
      </c>
      <c r="TTY17" s="140" t="s">
        <v>454</v>
      </c>
      <c r="TTZ17" s="140" t="s">
        <v>454</v>
      </c>
      <c r="TUA17" s="140" t="s">
        <v>454</v>
      </c>
      <c r="TUB17" s="140" t="s">
        <v>454</v>
      </c>
      <c r="TUC17" s="140" t="s">
        <v>454</v>
      </c>
      <c r="TUD17" s="140" t="s">
        <v>454</v>
      </c>
      <c r="TUE17" s="140" t="s">
        <v>454</v>
      </c>
      <c r="TUF17" s="140" t="s">
        <v>454</v>
      </c>
      <c r="TUG17" s="140" t="s">
        <v>454</v>
      </c>
      <c r="TUH17" s="140" t="s">
        <v>454</v>
      </c>
      <c r="TUI17" s="140" t="s">
        <v>454</v>
      </c>
      <c r="TUJ17" s="140" t="s">
        <v>454</v>
      </c>
      <c r="TUK17" s="140" t="s">
        <v>454</v>
      </c>
      <c r="TUL17" s="140" t="s">
        <v>454</v>
      </c>
      <c r="TUM17" s="140" t="s">
        <v>454</v>
      </c>
      <c r="TUN17" s="140" t="s">
        <v>454</v>
      </c>
      <c r="TUO17" s="140" t="s">
        <v>454</v>
      </c>
      <c r="TUP17" s="140" t="s">
        <v>454</v>
      </c>
      <c r="TUQ17" s="140" t="s">
        <v>454</v>
      </c>
      <c r="TUR17" s="140" t="s">
        <v>454</v>
      </c>
      <c r="TUS17" s="140" t="s">
        <v>454</v>
      </c>
      <c r="TUT17" s="140" t="s">
        <v>454</v>
      </c>
      <c r="TUU17" s="140" t="s">
        <v>454</v>
      </c>
      <c r="TUV17" s="140" t="s">
        <v>454</v>
      </c>
      <c r="TUW17" s="140" t="s">
        <v>454</v>
      </c>
      <c r="TUX17" s="140" t="s">
        <v>454</v>
      </c>
      <c r="TUY17" s="140" t="s">
        <v>454</v>
      </c>
      <c r="TUZ17" s="140" t="s">
        <v>454</v>
      </c>
      <c r="TVA17" s="140" t="s">
        <v>454</v>
      </c>
      <c r="TVB17" s="140" t="s">
        <v>454</v>
      </c>
      <c r="TVC17" s="140" t="s">
        <v>454</v>
      </c>
      <c r="TVD17" s="140" t="s">
        <v>454</v>
      </c>
      <c r="TVE17" s="140" t="s">
        <v>454</v>
      </c>
      <c r="TVF17" s="140" t="s">
        <v>454</v>
      </c>
      <c r="TVG17" s="140" t="s">
        <v>454</v>
      </c>
      <c r="TVH17" s="140" t="s">
        <v>454</v>
      </c>
      <c r="TVI17" s="140" t="s">
        <v>454</v>
      </c>
      <c r="TVJ17" s="140" t="s">
        <v>454</v>
      </c>
      <c r="TVK17" s="140" t="s">
        <v>454</v>
      </c>
      <c r="TVL17" s="140" t="s">
        <v>454</v>
      </c>
      <c r="TVM17" s="140" t="s">
        <v>454</v>
      </c>
      <c r="TVN17" s="140" t="s">
        <v>454</v>
      </c>
      <c r="TVO17" s="140" t="s">
        <v>454</v>
      </c>
      <c r="TVP17" s="140" t="s">
        <v>454</v>
      </c>
      <c r="TVQ17" s="140" t="s">
        <v>454</v>
      </c>
      <c r="TVR17" s="140" t="s">
        <v>454</v>
      </c>
      <c r="TVS17" s="140" t="s">
        <v>454</v>
      </c>
      <c r="TVT17" s="140" t="s">
        <v>454</v>
      </c>
      <c r="TVU17" s="140" t="s">
        <v>454</v>
      </c>
      <c r="TVV17" s="140" t="s">
        <v>454</v>
      </c>
      <c r="TVW17" s="140" t="s">
        <v>454</v>
      </c>
      <c r="TVX17" s="140" t="s">
        <v>454</v>
      </c>
      <c r="TVY17" s="140" t="s">
        <v>454</v>
      </c>
      <c r="TVZ17" s="140" t="s">
        <v>454</v>
      </c>
      <c r="TWA17" s="140" t="s">
        <v>454</v>
      </c>
      <c r="TWB17" s="140" t="s">
        <v>454</v>
      </c>
      <c r="TWC17" s="140" t="s">
        <v>454</v>
      </c>
      <c r="TWD17" s="140" t="s">
        <v>454</v>
      </c>
      <c r="TWE17" s="140" t="s">
        <v>454</v>
      </c>
      <c r="TWF17" s="140" t="s">
        <v>454</v>
      </c>
      <c r="TWG17" s="140" t="s">
        <v>454</v>
      </c>
      <c r="TWH17" s="140" t="s">
        <v>454</v>
      </c>
      <c r="TWI17" s="140" t="s">
        <v>454</v>
      </c>
      <c r="TWJ17" s="140" t="s">
        <v>454</v>
      </c>
      <c r="TWK17" s="140" t="s">
        <v>454</v>
      </c>
      <c r="TWL17" s="140" t="s">
        <v>454</v>
      </c>
      <c r="TWM17" s="140" t="s">
        <v>454</v>
      </c>
      <c r="TWN17" s="140" t="s">
        <v>454</v>
      </c>
      <c r="TWO17" s="140" t="s">
        <v>454</v>
      </c>
      <c r="TWP17" s="140" t="s">
        <v>454</v>
      </c>
      <c r="TWQ17" s="140" t="s">
        <v>454</v>
      </c>
      <c r="TWR17" s="140" t="s">
        <v>454</v>
      </c>
      <c r="TWS17" s="140" t="s">
        <v>454</v>
      </c>
      <c r="TWT17" s="140" t="s">
        <v>454</v>
      </c>
      <c r="TWU17" s="140" t="s">
        <v>454</v>
      </c>
      <c r="TWV17" s="140" t="s">
        <v>454</v>
      </c>
      <c r="TWW17" s="140" t="s">
        <v>454</v>
      </c>
      <c r="TWX17" s="140" t="s">
        <v>454</v>
      </c>
      <c r="TWY17" s="140" t="s">
        <v>454</v>
      </c>
      <c r="TWZ17" s="140" t="s">
        <v>454</v>
      </c>
      <c r="TXA17" s="140" t="s">
        <v>454</v>
      </c>
      <c r="TXB17" s="140" t="s">
        <v>454</v>
      </c>
      <c r="TXC17" s="140" t="s">
        <v>454</v>
      </c>
      <c r="TXD17" s="140" t="s">
        <v>454</v>
      </c>
      <c r="TXE17" s="140" t="s">
        <v>454</v>
      </c>
      <c r="TXF17" s="140" t="s">
        <v>454</v>
      </c>
      <c r="TXG17" s="140" t="s">
        <v>454</v>
      </c>
      <c r="TXH17" s="140" t="s">
        <v>454</v>
      </c>
      <c r="TXI17" s="140" t="s">
        <v>454</v>
      </c>
      <c r="TXJ17" s="140" t="s">
        <v>454</v>
      </c>
      <c r="TXK17" s="140" t="s">
        <v>454</v>
      </c>
      <c r="TXL17" s="140" t="s">
        <v>454</v>
      </c>
      <c r="TXM17" s="140" t="s">
        <v>454</v>
      </c>
      <c r="TXN17" s="140" t="s">
        <v>454</v>
      </c>
      <c r="TXO17" s="140" t="s">
        <v>454</v>
      </c>
      <c r="TXP17" s="140" t="s">
        <v>454</v>
      </c>
      <c r="TXQ17" s="140" t="s">
        <v>454</v>
      </c>
      <c r="TXR17" s="140" t="s">
        <v>454</v>
      </c>
      <c r="TXS17" s="140" t="s">
        <v>454</v>
      </c>
      <c r="TXT17" s="140" t="s">
        <v>454</v>
      </c>
      <c r="TXU17" s="140" t="s">
        <v>454</v>
      </c>
      <c r="TXV17" s="140" t="s">
        <v>454</v>
      </c>
      <c r="TXW17" s="140" t="s">
        <v>454</v>
      </c>
      <c r="TXX17" s="140" t="s">
        <v>454</v>
      </c>
      <c r="TXY17" s="140" t="s">
        <v>454</v>
      </c>
      <c r="TXZ17" s="140" t="s">
        <v>454</v>
      </c>
      <c r="TYA17" s="140" t="s">
        <v>454</v>
      </c>
      <c r="TYB17" s="140" t="s">
        <v>454</v>
      </c>
      <c r="TYC17" s="140" t="s">
        <v>454</v>
      </c>
      <c r="TYD17" s="140" t="s">
        <v>454</v>
      </c>
      <c r="TYE17" s="140" t="s">
        <v>454</v>
      </c>
      <c r="TYF17" s="140" t="s">
        <v>454</v>
      </c>
      <c r="TYG17" s="140" t="s">
        <v>454</v>
      </c>
      <c r="TYH17" s="140" t="s">
        <v>454</v>
      </c>
      <c r="TYI17" s="140" t="s">
        <v>454</v>
      </c>
      <c r="TYJ17" s="140" t="s">
        <v>454</v>
      </c>
      <c r="TYK17" s="140" t="s">
        <v>454</v>
      </c>
      <c r="TYL17" s="140" t="s">
        <v>454</v>
      </c>
      <c r="TYM17" s="140" t="s">
        <v>454</v>
      </c>
      <c r="TYN17" s="140" t="s">
        <v>454</v>
      </c>
      <c r="TYO17" s="140" t="s">
        <v>454</v>
      </c>
      <c r="TYP17" s="140" t="s">
        <v>454</v>
      </c>
      <c r="TYQ17" s="140" t="s">
        <v>454</v>
      </c>
      <c r="TYR17" s="140" t="s">
        <v>454</v>
      </c>
      <c r="TYS17" s="140" t="s">
        <v>454</v>
      </c>
      <c r="TYT17" s="140" t="s">
        <v>454</v>
      </c>
      <c r="TYU17" s="140" t="s">
        <v>454</v>
      </c>
      <c r="TYV17" s="140" t="s">
        <v>454</v>
      </c>
      <c r="TYW17" s="140" t="s">
        <v>454</v>
      </c>
      <c r="TYX17" s="140" t="s">
        <v>454</v>
      </c>
      <c r="TYY17" s="140" t="s">
        <v>454</v>
      </c>
      <c r="TYZ17" s="140" t="s">
        <v>454</v>
      </c>
      <c r="TZA17" s="140" t="s">
        <v>454</v>
      </c>
      <c r="TZB17" s="140" t="s">
        <v>454</v>
      </c>
      <c r="TZC17" s="140" t="s">
        <v>454</v>
      </c>
      <c r="TZD17" s="140" t="s">
        <v>454</v>
      </c>
      <c r="TZE17" s="140" t="s">
        <v>454</v>
      </c>
      <c r="TZF17" s="140" t="s">
        <v>454</v>
      </c>
      <c r="TZG17" s="140" t="s">
        <v>454</v>
      </c>
      <c r="TZH17" s="140" t="s">
        <v>454</v>
      </c>
      <c r="TZI17" s="140" t="s">
        <v>454</v>
      </c>
      <c r="TZJ17" s="140" t="s">
        <v>454</v>
      </c>
      <c r="TZK17" s="140" t="s">
        <v>454</v>
      </c>
      <c r="TZL17" s="140" t="s">
        <v>454</v>
      </c>
      <c r="TZM17" s="140" t="s">
        <v>454</v>
      </c>
      <c r="TZN17" s="140" t="s">
        <v>454</v>
      </c>
      <c r="TZO17" s="140" t="s">
        <v>454</v>
      </c>
      <c r="TZP17" s="140" t="s">
        <v>454</v>
      </c>
      <c r="TZQ17" s="140" t="s">
        <v>454</v>
      </c>
      <c r="TZR17" s="140" t="s">
        <v>454</v>
      </c>
      <c r="TZS17" s="140" t="s">
        <v>454</v>
      </c>
      <c r="TZT17" s="140" t="s">
        <v>454</v>
      </c>
      <c r="TZU17" s="140" t="s">
        <v>454</v>
      </c>
      <c r="TZV17" s="140" t="s">
        <v>454</v>
      </c>
      <c r="TZW17" s="140" t="s">
        <v>454</v>
      </c>
      <c r="TZX17" s="140" t="s">
        <v>454</v>
      </c>
      <c r="TZY17" s="140" t="s">
        <v>454</v>
      </c>
      <c r="TZZ17" s="140" t="s">
        <v>454</v>
      </c>
      <c r="UAA17" s="140" t="s">
        <v>454</v>
      </c>
      <c r="UAB17" s="140" t="s">
        <v>454</v>
      </c>
      <c r="UAC17" s="140" t="s">
        <v>454</v>
      </c>
      <c r="UAD17" s="140" t="s">
        <v>454</v>
      </c>
      <c r="UAE17" s="140" t="s">
        <v>454</v>
      </c>
      <c r="UAF17" s="140" t="s">
        <v>454</v>
      </c>
      <c r="UAG17" s="140" t="s">
        <v>454</v>
      </c>
      <c r="UAH17" s="140" t="s">
        <v>454</v>
      </c>
      <c r="UAI17" s="140" t="s">
        <v>454</v>
      </c>
      <c r="UAJ17" s="140" t="s">
        <v>454</v>
      </c>
      <c r="UAK17" s="140" t="s">
        <v>454</v>
      </c>
      <c r="UAL17" s="140" t="s">
        <v>454</v>
      </c>
      <c r="UAM17" s="140" t="s">
        <v>454</v>
      </c>
      <c r="UAN17" s="140" t="s">
        <v>454</v>
      </c>
      <c r="UAO17" s="140" t="s">
        <v>454</v>
      </c>
      <c r="UAP17" s="140" t="s">
        <v>454</v>
      </c>
      <c r="UAQ17" s="140" t="s">
        <v>454</v>
      </c>
      <c r="UAR17" s="140" t="s">
        <v>454</v>
      </c>
      <c r="UAS17" s="140" t="s">
        <v>454</v>
      </c>
      <c r="UAT17" s="140" t="s">
        <v>454</v>
      </c>
      <c r="UAU17" s="140" t="s">
        <v>454</v>
      </c>
      <c r="UAV17" s="140" t="s">
        <v>454</v>
      </c>
      <c r="UAW17" s="140" t="s">
        <v>454</v>
      </c>
      <c r="UAX17" s="140" t="s">
        <v>454</v>
      </c>
      <c r="UAY17" s="140" t="s">
        <v>454</v>
      </c>
      <c r="UAZ17" s="140" t="s">
        <v>454</v>
      </c>
      <c r="UBA17" s="140" t="s">
        <v>454</v>
      </c>
      <c r="UBB17" s="140" t="s">
        <v>454</v>
      </c>
      <c r="UBC17" s="140" t="s">
        <v>454</v>
      </c>
      <c r="UBD17" s="140" t="s">
        <v>454</v>
      </c>
      <c r="UBE17" s="140" t="s">
        <v>454</v>
      </c>
      <c r="UBF17" s="140" t="s">
        <v>454</v>
      </c>
      <c r="UBG17" s="140" t="s">
        <v>454</v>
      </c>
      <c r="UBH17" s="140" t="s">
        <v>454</v>
      </c>
      <c r="UBI17" s="140" t="s">
        <v>454</v>
      </c>
      <c r="UBJ17" s="140" t="s">
        <v>454</v>
      </c>
      <c r="UBK17" s="140" t="s">
        <v>454</v>
      </c>
      <c r="UBL17" s="140" t="s">
        <v>454</v>
      </c>
      <c r="UBM17" s="140" t="s">
        <v>454</v>
      </c>
      <c r="UBN17" s="140" t="s">
        <v>454</v>
      </c>
      <c r="UBO17" s="140" t="s">
        <v>454</v>
      </c>
      <c r="UBP17" s="140" t="s">
        <v>454</v>
      </c>
      <c r="UBQ17" s="140" t="s">
        <v>454</v>
      </c>
      <c r="UBR17" s="140" t="s">
        <v>454</v>
      </c>
      <c r="UBS17" s="140" t="s">
        <v>454</v>
      </c>
      <c r="UBT17" s="140" t="s">
        <v>454</v>
      </c>
      <c r="UBU17" s="140" t="s">
        <v>454</v>
      </c>
      <c r="UBV17" s="140" t="s">
        <v>454</v>
      </c>
      <c r="UBW17" s="140" t="s">
        <v>454</v>
      </c>
      <c r="UBX17" s="140" t="s">
        <v>454</v>
      </c>
      <c r="UBY17" s="140" t="s">
        <v>454</v>
      </c>
      <c r="UBZ17" s="140" t="s">
        <v>454</v>
      </c>
      <c r="UCA17" s="140" t="s">
        <v>454</v>
      </c>
      <c r="UCB17" s="140" t="s">
        <v>454</v>
      </c>
      <c r="UCC17" s="140" t="s">
        <v>454</v>
      </c>
      <c r="UCD17" s="140" t="s">
        <v>454</v>
      </c>
      <c r="UCE17" s="140" t="s">
        <v>454</v>
      </c>
      <c r="UCF17" s="140" t="s">
        <v>454</v>
      </c>
      <c r="UCG17" s="140" t="s">
        <v>454</v>
      </c>
      <c r="UCH17" s="140" t="s">
        <v>454</v>
      </c>
      <c r="UCI17" s="140" t="s">
        <v>454</v>
      </c>
      <c r="UCJ17" s="140" t="s">
        <v>454</v>
      </c>
      <c r="UCK17" s="140" t="s">
        <v>454</v>
      </c>
      <c r="UCL17" s="140" t="s">
        <v>454</v>
      </c>
      <c r="UCM17" s="140" t="s">
        <v>454</v>
      </c>
      <c r="UCN17" s="140" t="s">
        <v>454</v>
      </c>
      <c r="UCO17" s="140" t="s">
        <v>454</v>
      </c>
      <c r="UCP17" s="140" t="s">
        <v>454</v>
      </c>
      <c r="UCQ17" s="140" t="s">
        <v>454</v>
      </c>
      <c r="UCR17" s="140" t="s">
        <v>454</v>
      </c>
      <c r="UCS17" s="140" t="s">
        <v>454</v>
      </c>
      <c r="UCT17" s="140" t="s">
        <v>454</v>
      </c>
      <c r="UCU17" s="140" t="s">
        <v>454</v>
      </c>
      <c r="UCV17" s="140" t="s">
        <v>454</v>
      </c>
      <c r="UCW17" s="140" t="s">
        <v>454</v>
      </c>
      <c r="UCX17" s="140" t="s">
        <v>454</v>
      </c>
      <c r="UCY17" s="140" t="s">
        <v>454</v>
      </c>
      <c r="UCZ17" s="140" t="s">
        <v>454</v>
      </c>
      <c r="UDA17" s="140" t="s">
        <v>454</v>
      </c>
      <c r="UDB17" s="140" t="s">
        <v>454</v>
      </c>
      <c r="UDC17" s="140" t="s">
        <v>454</v>
      </c>
      <c r="UDD17" s="140" t="s">
        <v>454</v>
      </c>
      <c r="UDE17" s="140" t="s">
        <v>454</v>
      </c>
      <c r="UDF17" s="140" t="s">
        <v>454</v>
      </c>
      <c r="UDG17" s="140" t="s">
        <v>454</v>
      </c>
      <c r="UDH17" s="140" t="s">
        <v>454</v>
      </c>
      <c r="UDI17" s="140" t="s">
        <v>454</v>
      </c>
      <c r="UDJ17" s="140" t="s">
        <v>454</v>
      </c>
      <c r="UDK17" s="140" t="s">
        <v>454</v>
      </c>
      <c r="UDL17" s="140" t="s">
        <v>454</v>
      </c>
      <c r="UDM17" s="140" t="s">
        <v>454</v>
      </c>
      <c r="UDN17" s="140" t="s">
        <v>454</v>
      </c>
      <c r="UDO17" s="140" t="s">
        <v>454</v>
      </c>
      <c r="UDP17" s="140" t="s">
        <v>454</v>
      </c>
      <c r="UDQ17" s="140" t="s">
        <v>454</v>
      </c>
      <c r="UDR17" s="140" t="s">
        <v>454</v>
      </c>
      <c r="UDS17" s="140" t="s">
        <v>454</v>
      </c>
      <c r="UDT17" s="140" t="s">
        <v>454</v>
      </c>
      <c r="UDU17" s="140" t="s">
        <v>454</v>
      </c>
      <c r="UDV17" s="140" t="s">
        <v>454</v>
      </c>
      <c r="UDW17" s="140" t="s">
        <v>454</v>
      </c>
      <c r="UDX17" s="140" t="s">
        <v>454</v>
      </c>
      <c r="UDY17" s="140" t="s">
        <v>454</v>
      </c>
      <c r="UDZ17" s="140" t="s">
        <v>454</v>
      </c>
      <c r="UEA17" s="140" t="s">
        <v>454</v>
      </c>
      <c r="UEB17" s="140" t="s">
        <v>454</v>
      </c>
      <c r="UEC17" s="140" t="s">
        <v>454</v>
      </c>
      <c r="UED17" s="140" t="s">
        <v>454</v>
      </c>
      <c r="UEE17" s="140" t="s">
        <v>454</v>
      </c>
      <c r="UEF17" s="140" t="s">
        <v>454</v>
      </c>
      <c r="UEG17" s="140" t="s">
        <v>454</v>
      </c>
      <c r="UEH17" s="140" t="s">
        <v>454</v>
      </c>
      <c r="UEI17" s="140" t="s">
        <v>454</v>
      </c>
      <c r="UEJ17" s="140" t="s">
        <v>454</v>
      </c>
      <c r="UEK17" s="140" t="s">
        <v>454</v>
      </c>
      <c r="UEL17" s="140" t="s">
        <v>454</v>
      </c>
      <c r="UEM17" s="140" t="s">
        <v>454</v>
      </c>
      <c r="UEN17" s="140" t="s">
        <v>454</v>
      </c>
      <c r="UEO17" s="140" t="s">
        <v>454</v>
      </c>
      <c r="UEP17" s="140" t="s">
        <v>454</v>
      </c>
      <c r="UEQ17" s="140" t="s">
        <v>454</v>
      </c>
      <c r="UER17" s="140" t="s">
        <v>454</v>
      </c>
      <c r="UES17" s="140" t="s">
        <v>454</v>
      </c>
      <c r="UET17" s="140" t="s">
        <v>454</v>
      </c>
      <c r="UEU17" s="140" t="s">
        <v>454</v>
      </c>
      <c r="UEV17" s="140" t="s">
        <v>454</v>
      </c>
      <c r="UEW17" s="140" t="s">
        <v>454</v>
      </c>
      <c r="UEX17" s="140" t="s">
        <v>454</v>
      </c>
      <c r="UEY17" s="140" t="s">
        <v>454</v>
      </c>
      <c r="UEZ17" s="140" t="s">
        <v>454</v>
      </c>
      <c r="UFA17" s="140" t="s">
        <v>454</v>
      </c>
      <c r="UFB17" s="140" t="s">
        <v>454</v>
      </c>
      <c r="UFC17" s="140" t="s">
        <v>454</v>
      </c>
      <c r="UFD17" s="140" t="s">
        <v>454</v>
      </c>
      <c r="UFE17" s="140" t="s">
        <v>454</v>
      </c>
      <c r="UFF17" s="140" t="s">
        <v>454</v>
      </c>
      <c r="UFG17" s="140" t="s">
        <v>454</v>
      </c>
      <c r="UFH17" s="140" t="s">
        <v>454</v>
      </c>
      <c r="UFI17" s="140" t="s">
        <v>454</v>
      </c>
      <c r="UFJ17" s="140" t="s">
        <v>454</v>
      </c>
      <c r="UFK17" s="140" t="s">
        <v>454</v>
      </c>
      <c r="UFL17" s="140" t="s">
        <v>454</v>
      </c>
      <c r="UFM17" s="140" t="s">
        <v>454</v>
      </c>
      <c r="UFN17" s="140" t="s">
        <v>454</v>
      </c>
      <c r="UFO17" s="140" t="s">
        <v>454</v>
      </c>
      <c r="UFP17" s="140" t="s">
        <v>454</v>
      </c>
      <c r="UFQ17" s="140" t="s">
        <v>454</v>
      </c>
      <c r="UFR17" s="140" t="s">
        <v>454</v>
      </c>
      <c r="UFS17" s="140" t="s">
        <v>454</v>
      </c>
      <c r="UFT17" s="140" t="s">
        <v>454</v>
      </c>
      <c r="UFU17" s="140" t="s">
        <v>454</v>
      </c>
      <c r="UFV17" s="140" t="s">
        <v>454</v>
      </c>
      <c r="UFW17" s="140" t="s">
        <v>454</v>
      </c>
      <c r="UFX17" s="140" t="s">
        <v>454</v>
      </c>
      <c r="UFY17" s="140" t="s">
        <v>454</v>
      </c>
      <c r="UFZ17" s="140" t="s">
        <v>454</v>
      </c>
      <c r="UGA17" s="140" t="s">
        <v>454</v>
      </c>
      <c r="UGB17" s="140" t="s">
        <v>454</v>
      </c>
      <c r="UGC17" s="140" t="s">
        <v>454</v>
      </c>
      <c r="UGD17" s="140" t="s">
        <v>454</v>
      </c>
      <c r="UGE17" s="140" t="s">
        <v>454</v>
      </c>
      <c r="UGF17" s="140" t="s">
        <v>454</v>
      </c>
      <c r="UGG17" s="140" t="s">
        <v>454</v>
      </c>
      <c r="UGH17" s="140" t="s">
        <v>454</v>
      </c>
      <c r="UGI17" s="140" t="s">
        <v>454</v>
      </c>
      <c r="UGJ17" s="140" t="s">
        <v>454</v>
      </c>
      <c r="UGK17" s="140" t="s">
        <v>454</v>
      </c>
      <c r="UGL17" s="140" t="s">
        <v>454</v>
      </c>
      <c r="UGM17" s="140" t="s">
        <v>454</v>
      </c>
      <c r="UGN17" s="140" t="s">
        <v>454</v>
      </c>
      <c r="UGO17" s="140" t="s">
        <v>454</v>
      </c>
      <c r="UGP17" s="140" t="s">
        <v>454</v>
      </c>
      <c r="UGQ17" s="140" t="s">
        <v>454</v>
      </c>
      <c r="UGR17" s="140" t="s">
        <v>454</v>
      </c>
      <c r="UGS17" s="140" t="s">
        <v>454</v>
      </c>
      <c r="UGT17" s="140" t="s">
        <v>454</v>
      </c>
      <c r="UGU17" s="140" t="s">
        <v>454</v>
      </c>
      <c r="UGV17" s="140" t="s">
        <v>454</v>
      </c>
      <c r="UGW17" s="140" t="s">
        <v>454</v>
      </c>
      <c r="UGX17" s="140" t="s">
        <v>454</v>
      </c>
      <c r="UGY17" s="140" t="s">
        <v>454</v>
      </c>
      <c r="UGZ17" s="140" t="s">
        <v>454</v>
      </c>
      <c r="UHA17" s="140" t="s">
        <v>454</v>
      </c>
      <c r="UHB17" s="140" t="s">
        <v>454</v>
      </c>
      <c r="UHC17" s="140" t="s">
        <v>454</v>
      </c>
      <c r="UHD17" s="140" t="s">
        <v>454</v>
      </c>
      <c r="UHE17" s="140" t="s">
        <v>454</v>
      </c>
      <c r="UHF17" s="140" t="s">
        <v>454</v>
      </c>
      <c r="UHG17" s="140" t="s">
        <v>454</v>
      </c>
      <c r="UHH17" s="140" t="s">
        <v>454</v>
      </c>
      <c r="UHI17" s="140" t="s">
        <v>454</v>
      </c>
      <c r="UHJ17" s="140" t="s">
        <v>454</v>
      </c>
      <c r="UHK17" s="140" t="s">
        <v>454</v>
      </c>
      <c r="UHL17" s="140" t="s">
        <v>454</v>
      </c>
      <c r="UHM17" s="140" t="s">
        <v>454</v>
      </c>
      <c r="UHN17" s="140" t="s">
        <v>454</v>
      </c>
      <c r="UHO17" s="140" t="s">
        <v>454</v>
      </c>
      <c r="UHP17" s="140" t="s">
        <v>454</v>
      </c>
      <c r="UHQ17" s="140" t="s">
        <v>454</v>
      </c>
      <c r="UHR17" s="140" t="s">
        <v>454</v>
      </c>
      <c r="UHS17" s="140" t="s">
        <v>454</v>
      </c>
      <c r="UHT17" s="140" t="s">
        <v>454</v>
      </c>
      <c r="UHU17" s="140" t="s">
        <v>454</v>
      </c>
      <c r="UHV17" s="140" t="s">
        <v>454</v>
      </c>
      <c r="UHW17" s="140" t="s">
        <v>454</v>
      </c>
      <c r="UHX17" s="140" t="s">
        <v>454</v>
      </c>
      <c r="UHY17" s="140" t="s">
        <v>454</v>
      </c>
      <c r="UHZ17" s="140" t="s">
        <v>454</v>
      </c>
      <c r="UIA17" s="140" t="s">
        <v>454</v>
      </c>
      <c r="UIB17" s="140" t="s">
        <v>454</v>
      </c>
      <c r="UIC17" s="140" t="s">
        <v>454</v>
      </c>
      <c r="UID17" s="140" t="s">
        <v>454</v>
      </c>
      <c r="UIE17" s="140" t="s">
        <v>454</v>
      </c>
      <c r="UIF17" s="140" t="s">
        <v>454</v>
      </c>
      <c r="UIG17" s="140" t="s">
        <v>454</v>
      </c>
      <c r="UIH17" s="140" t="s">
        <v>454</v>
      </c>
      <c r="UII17" s="140" t="s">
        <v>454</v>
      </c>
      <c r="UIJ17" s="140" t="s">
        <v>454</v>
      </c>
      <c r="UIK17" s="140" t="s">
        <v>454</v>
      </c>
      <c r="UIL17" s="140" t="s">
        <v>454</v>
      </c>
      <c r="UIM17" s="140" t="s">
        <v>454</v>
      </c>
      <c r="UIN17" s="140" t="s">
        <v>454</v>
      </c>
      <c r="UIO17" s="140" t="s">
        <v>454</v>
      </c>
      <c r="UIP17" s="140" t="s">
        <v>454</v>
      </c>
      <c r="UIQ17" s="140" t="s">
        <v>454</v>
      </c>
      <c r="UIR17" s="140" t="s">
        <v>454</v>
      </c>
      <c r="UIS17" s="140" t="s">
        <v>454</v>
      </c>
      <c r="UIT17" s="140" t="s">
        <v>454</v>
      </c>
      <c r="UIU17" s="140" t="s">
        <v>454</v>
      </c>
      <c r="UIV17" s="140" t="s">
        <v>454</v>
      </c>
      <c r="UIW17" s="140" t="s">
        <v>454</v>
      </c>
      <c r="UIX17" s="140" t="s">
        <v>454</v>
      </c>
      <c r="UIY17" s="140" t="s">
        <v>454</v>
      </c>
      <c r="UIZ17" s="140" t="s">
        <v>454</v>
      </c>
      <c r="UJA17" s="140" t="s">
        <v>454</v>
      </c>
      <c r="UJB17" s="140" t="s">
        <v>454</v>
      </c>
      <c r="UJC17" s="140" t="s">
        <v>454</v>
      </c>
      <c r="UJD17" s="140" t="s">
        <v>454</v>
      </c>
      <c r="UJE17" s="140" t="s">
        <v>454</v>
      </c>
      <c r="UJF17" s="140" t="s">
        <v>454</v>
      </c>
      <c r="UJG17" s="140" t="s">
        <v>454</v>
      </c>
      <c r="UJH17" s="140" t="s">
        <v>454</v>
      </c>
      <c r="UJI17" s="140" t="s">
        <v>454</v>
      </c>
      <c r="UJJ17" s="140" t="s">
        <v>454</v>
      </c>
      <c r="UJK17" s="140" t="s">
        <v>454</v>
      </c>
      <c r="UJL17" s="140" t="s">
        <v>454</v>
      </c>
      <c r="UJM17" s="140" t="s">
        <v>454</v>
      </c>
      <c r="UJN17" s="140" t="s">
        <v>454</v>
      </c>
      <c r="UJO17" s="140" t="s">
        <v>454</v>
      </c>
      <c r="UJP17" s="140" t="s">
        <v>454</v>
      </c>
      <c r="UJQ17" s="140" t="s">
        <v>454</v>
      </c>
      <c r="UJR17" s="140" t="s">
        <v>454</v>
      </c>
      <c r="UJS17" s="140" t="s">
        <v>454</v>
      </c>
      <c r="UJT17" s="140" t="s">
        <v>454</v>
      </c>
      <c r="UJU17" s="140" t="s">
        <v>454</v>
      </c>
      <c r="UJV17" s="140" t="s">
        <v>454</v>
      </c>
      <c r="UJW17" s="140" t="s">
        <v>454</v>
      </c>
      <c r="UJX17" s="140" t="s">
        <v>454</v>
      </c>
      <c r="UJY17" s="140" t="s">
        <v>454</v>
      </c>
      <c r="UJZ17" s="140" t="s">
        <v>454</v>
      </c>
      <c r="UKA17" s="140" t="s">
        <v>454</v>
      </c>
      <c r="UKB17" s="140" t="s">
        <v>454</v>
      </c>
      <c r="UKC17" s="140" t="s">
        <v>454</v>
      </c>
      <c r="UKD17" s="140" t="s">
        <v>454</v>
      </c>
      <c r="UKE17" s="140" t="s">
        <v>454</v>
      </c>
      <c r="UKF17" s="140" t="s">
        <v>454</v>
      </c>
      <c r="UKG17" s="140" t="s">
        <v>454</v>
      </c>
      <c r="UKH17" s="140" t="s">
        <v>454</v>
      </c>
      <c r="UKI17" s="140" t="s">
        <v>454</v>
      </c>
      <c r="UKJ17" s="140" t="s">
        <v>454</v>
      </c>
      <c r="UKK17" s="140" t="s">
        <v>454</v>
      </c>
      <c r="UKL17" s="140" t="s">
        <v>454</v>
      </c>
      <c r="UKM17" s="140" t="s">
        <v>454</v>
      </c>
      <c r="UKN17" s="140" t="s">
        <v>454</v>
      </c>
      <c r="UKO17" s="140" t="s">
        <v>454</v>
      </c>
      <c r="UKP17" s="140" t="s">
        <v>454</v>
      </c>
      <c r="UKQ17" s="140" t="s">
        <v>454</v>
      </c>
      <c r="UKR17" s="140" t="s">
        <v>454</v>
      </c>
      <c r="UKS17" s="140" t="s">
        <v>454</v>
      </c>
      <c r="UKT17" s="140" t="s">
        <v>454</v>
      </c>
      <c r="UKU17" s="140" t="s">
        <v>454</v>
      </c>
      <c r="UKV17" s="140" t="s">
        <v>454</v>
      </c>
      <c r="UKW17" s="140" t="s">
        <v>454</v>
      </c>
      <c r="UKX17" s="140" t="s">
        <v>454</v>
      </c>
      <c r="UKY17" s="140" t="s">
        <v>454</v>
      </c>
      <c r="UKZ17" s="140" t="s">
        <v>454</v>
      </c>
      <c r="ULA17" s="140" t="s">
        <v>454</v>
      </c>
      <c r="ULB17" s="140" t="s">
        <v>454</v>
      </c>
      <c r="ULC17" s="140" t="s">
        <v>454</v>
      </c>
      <c r="ULD17" s="140" t="s">
        <v>454</v>
      </c>
      <c r="ULE17" s="140" t="s">
        <v>454</v>
      </c>
      <c r="ULF17" s="140" t="s">
        <v>454</v>
      </c>
      <c r="ULG17" s="140" t="s">
        <v>454</v>
      </c>
      <c r="ULH17" s="140" t="s">
        <v>454</v>
      </c>
      <c r="ULI17" s="140" t="s">
        <v>454</v>
      </c>
      <c r="ULJ17" s="140" t="s">
        <v>454</v>
      </c>
      <c r="ULK17" s="140" t="s">
        <v>454</v>
      </c>
      <c r="ULL17" s="140" t="s">
        <v>454</v>
      </c>
      <c r="ULM17" s="140" t="s">
        <v>454</v>
      </c>
      <c r="ULN17" s="140" t="s">
        <v>454</v>
      </c>
      <c r="ULO17" s="140" t="s">
        <v>454</v>
      </c>
      <c r="ULP17" s="140" t="s">
        <v>454</v>
      </c>
      <c r="ULQ17" s="140" t="s">
        <v>454</v>
      </c>
      <c r="ULR17" s="140" t="s">
        <v>454</v>
      </c>
      <c r="ULS17" s="140" t="s">
        <v>454</v>
      </c>
      <c r="ULT17" s="140" t="s">
        <v>454</v>
      </c>
      <c r="ULU17" s="140" t="s">
        <v>454</v>
      </c>
      <c r="ULV17" s="140" t="s">
        <v>454</v>
      </c>
      <c r="ULW17" s="140" t="s">
        <v>454</v>
      </c>
      <c r="ULX17" s="140" t="s">
        <v>454</v>
      </c>
      <c r="ULY17" s="140" t="s">
        <v>454</v>
      </c>
      <c r="ULZ17" s="140" t="s">
        <v>454</v>
      </c>
      <c r="UMA17" s="140" t="s">
        <v>454</v>
      </c>
      <c r="UMB17" s="140" t="s">
        <v>454</v>
      </c>
      <c r="UMC17" s="140" t="s">
        <v>454</v>
      </c>
      <c r="UMD17" s="140" t="s">
        <v>454</v>
      </c>
      <c r="UME17" s="140" t="s">
        <v>454</v>
      </c>
      <c r="UMF17" s="140" t="s">
        <v>454</v>
      </c>
      <c r="UMG17" s="140" t="s">
        <v>454</v>
      </c>
      <c r="UMH17" s="140" t="s">
        <v>454</v>
      </c>
      <c r="UMI17" s="140" t="s">
        <v>454</v>
      </c>
      <c r="UMJ17" s="140" t="s">
        <v>454</v>
      </c>
      <c r="UMK17" s="140" t="s">
        <v>454</v>
      </c>
      <c r="UML17" s="140" t="s">
        <v>454</v>
      </c>
      <c r="UMM17" s="140" t="s">
        <v>454</v>
      </c>
      <c r="UMN17" s="140" t="s">
        <v>454</v>
      </c>
      <c r="UMO17" s="140" t="s">
        <v>454</v>
      </c>
      <c r="UMP17" s="140" t="s">
        <v>454</v>
      </c>
      <c r="UMQ17" s="140" t="s">
        <v>454</v>
      </c>
      <c r="UMR17" s="140" t="s">
        <v>454</v>
      </c>
      <c r="UMS17" s="140" t="s">
        <v>454</v>
      </c>
      <c r="UMT17" s="140" t="s">
        <v>454</v>
      </c>
      <c r="UMU17" s="140" t="s">
        <v>454</v>
      </c>
      <c r="UMV17" s="140" t="s">
        <v>454</v>
      </c>
      <c r="UMW17" s="140" t="s">
        <v>454</v>
      </c>
      <c r="UMX17" s="140" t="s">
        <v>454</v>
      </c>
      <c r="UMY17" s="140" t="s">
        <v>454</v>
      </c>
      <c r="UMZ17" s="140" t="s">
        <v>454</v>
      </c>
      <c r="UNA17" s="140" t="s">
        <v>454</v>
      </c>
      <c r="UNB17" s="140" t="s">
        <v>454</v>
      </c>
      <c r="UNC17" s="140" t="s">
        <v>454</v>
      </c>
      <c r="UND17" s="140" t="s">
        <v>454</v>
      </c>
      <c r="UNE17" s="140" t="s">
        <v>454</v>
      </c>
      <c r="UNF17" s="140" t="s">
        <v>454</v>
      </c>
      <c r="UNG17" s="140" t="s">
        <v>454</v>
      </c>
      <c r="UNH17" s="140" t="s">
        <v>454</v>
      </c>
      <c r="UNI17" s="140" t="s">
        <v>454</v>
      </c>
      <c r="UNJ17" s="140" t="s">
        <v>454</v>
      </c>
      <c r="UNK17" s="140" t="s">
        <v>454</v>
      </c>
      <c r="UNL17" s="140" t="s">
        <v>454</v>
      </c>
      <c r="UNM17" s="140" t="s">
        <v>454</v>
      </c>
      <c r="UNN17" s="140" t="s">
        <v>454</v>
      </c>
      <c r="UNO17" s="140" t="s">
        <v>454</v>
      </c>
      <c r="UNP17" s="140" t="s">
        <v>454</v>
      </c>
      <c r="UNQ17" s="140" t="s">
        <v>454</v>
      </c>
      <c r="UNR17" s="140" t="s">
        <v>454</v>
      </c>
      <c r="UNS17" s="140" t="s">
        <v>454</v>
      </c>
      <c r="UNT17" s="140" t="s">
        <v>454</v>
      </c>
      <c r="UNU17" s="140" t="s">
        <v>454</v>
      </c>
      <c r="UNV17" s="140" t="s">
        <v>454</v>
      </c>
      <c r="UNW17" s="140" t="s">
        <v>454</v>
      </c>
      <c r="UNX17" s="140" t="s">
        <v>454</v>
      </c>
      <c r="UNY17" s="140" t="s">
        <v>454</v>
      </c>
      <c r="UNZ17" s="140" t="s">
        <v>454</v>
      </c>
      <c r="UOA17" s="140" t="s">
        <v>454</v>
      </c>
      <c r="UOB17" s="140" t="s">
        <v>454</v>
      </c>
      <c r="UOC17" s="140" t="s">
        <v>454</v>
      </c>
      <c r="UOD17" s="140" t="s">
        <v>454</v>
      </c>
      <c r="UOE17" s="140" t="s">
        <v>454</v>
      </c>
      <c r="UOF17" s="140" t="s">
        <v>454</v>
      </c>
      <c r="UOG17" s="140" t="s">
        <v>454</v>
      </c>
      <c r="UOH17" s="140" t="s">
        <v>454</v>
      </c>
      <c r="UOI17" s="140" t="s">
        <v>454</v>
      </c>
      <c r="UOJ17" s="140" t="s">
        <v>454</v>
      </c>
      <c r="UOK17" s="140" t="s">
        <v>454</v>
      </c>
      <c r="UOL17" s="140" t="s">
        <v>454</v>
      </c>
      <c r="UOM17" s="140" t="s">
        <v>454</v>
      </c>
      <c r="UON17" s="140" t="s">
        <v>454</v>
      </c>
      <c r="UOO17" s="140" t="s">
        <v>454</v>
      </c>
      <c r="UOP17" s="140" t="s">
        <v>454</v>
      </c>
      <c r="UOQ17" s="140" t="s">
        <v>454</v>
      </c>
      <c r="UOR17" s="140" t="s">
        <v>454</v>
      </c>
      <c r="UOS17" s="140" t="s">
        <v>454</v>
      </c>
      <c r="UOT17" s="140" t="s">
        <v>454</v>
      </c>
      <c r="UOU17" s="140" t="s">
        <v>454</v>
      </c>
      <c r="UOV17" s="140" t="s">
        <v>454</v>
      </c>
      <c r="UOW17" s="140" t="s">
        <v>454</v>
      </c>
      <c r="UOX17" s="140" t="s">
        <v>454</v>
      </c>
      <c r="UOY17" s="140" t="s">
        <v>454</v>
      </c>
      <c r="UOZ17" s="140" t="s">
        <v>454</v>
      </c>
      <c r="UPA17" s="140" t="s">
        <v>454</v>
      </c>
      <c r="UPB17" s="140" t="s">
        <v>454</v>
      </c>
      <c r="UPC17" s="140" t="s">
        <v>454</v>
      </c>
      <c r="UPD17" s="140" t="s">
        <v>454</v>
      </c>
      <c r="UPE17" s="140" t="s">
        <v>454</v>
      </c>
      <c r="UPF17" s="140" t="s">
        <v>454</v>
      </c>
      <c r="UPG17" s="140" t="s">
        <v>454</v>
      </c>
      <c r="UPH17" s="140" t="s">
        <v>454</v>
      </c>
      <c r="UPI17" s="140" t="s">
        <v>454</v>
      </c>
      <c r="UPJ17" s="140" t="s">
        <v>454</v>
      </c>
      <c r="UPK17" s="140" t="s">
        <v>454</v>
      </c>
      <c r="UPL17" s="140" t="s">
        <v>454</v>
      </c>
      <c r="UPM17" s="140" t="s">
        <v>454</v>
      </c>
      <c r="UPN17" s="140" t="s">
        <v>454</v>
      </c>
      <c r="UPO17" s="140" t="s">
        <v>454</v>
      </c>
      <c r="UPP17" s="140" t="s">
        <v>454</v>
      </c>
      <c r="UPQ17" s="140" t="s">
        <v>454</v>
      </c>
      <c r="UPR17" s="140" t="s">
        <v>454</v>
      </c>
      <c r="UPS17" s="140" t="s">
        <v>454</v>
      </c>
      <c r="UPT17" s="140" t="s">
        <v>454</v>
      </c>
      <c r="UPU17" s="140" t="s">
        <v>454</v>
      </c>
      <c r="UPV17" s="140" t="s">
        <v>454</v>
      </c>
      <c r="UPW17" s="140" t="s">
        <v>454</v>
      </c>
      <c r="UPX17" s="140" t="s">
        <v>454</v>
      </c>
      <c r="UPY17" s="140" t="s">
        <v>454</v>
      </c>
      <c r="UPZ17" s="140" t="s">
        <v>454</v>
      </c>
      <c r="UQA17" s="140" t="s">
        <v>454</v>
      </c>
      <c r="UQB17" s="140" t="s">
        <v>454</v>
      </c>
      <c r="UQC17" s="140" t="s">
        <v>454</v>
      </c>
      <c r="UQD17" s="140" t="s">
        <v>454</v>
      </c>
      <c r="UQE17" s="140" t="s">
        <v>454</v>
      </c>
      <c r="UQF17" s="140" t="s">
        <v>454</v>
      </c>
      <c r="UQG17" s="140" t="s">
        <v>454</v>
      </c>
      <c r="UQH17" s="140" t="s">
        <v>454</v>
      </c>
      <c r="UQI17" s="140" t="s">
        <v>454</v>
      </c>
      <c r="UQJ17" s="140" t="s">
        <v>454</v>
      </c>
      <c r="UQK17" s="140" t="s">
        <v>454</v>
      </c>
      <c r="UQL17" s="140" t="s">
        <v>454</v>
      </c>
      <c r="UQM17" s="140" t="s">
        <v>454</v>
      </c>
      <c r="UQN17" s="140" t="s">
        <v>454</v>
      </c>
      <c r="UQO17" s="140" t="s">
        <v>454</v>
      </c>
      <c r="UQP17" s="140" t="s">
        <v>454</v>
      </c>
      <c r="UQQ17" s="140" t="s">
        <v>454</v>
      </c>
      <c r="UQR17" s="140" t="s">
        <v>454</v>
      </c>
      <c r="UQS17" s="140" t="s">
        <v>454</v>
      </c>
      <c r="UQT17" s="140" t="s">
        <v>454</v>
      </c>
      <c r="UQU17" s="140" t="s">
        <v>454</v>
      </c>
      <c r="UQV17" s="140" t="s">
        <v>454</v>
      </c>
      <c r="UQW17" s="140" t="s">
        <v>454</v>
      </c>
      <c r="UQX17" s="140" t="s">
        <v>454</v>
      </c>
      <c r="UQY17" s="140" t="s">
        <v>454</v>
      </c>
      <c r="UQZ17" s="140" t="s">
        <v>454</v>
      </c>
      <c r="URA17" s="140" t="s">
        <v>454</v>
      </c>
      <c r="URB17" s="140" t="s">
        <v>454</v>
      </c>
      <c r="URC17" s="140" t="s">
        <v>454</v>
      </c>
      <c r="URD17" s="140" t="s">
        <v>454</v>
      </c>
      <c r="URE17" s="140" t="s">
        <v>454</v>
      </c>
      <c r="URF17" s="140" t="s">
        <v>454</v>
      </c>
      <c r="URG17" s="140" t="s">
        <v>454</v>
      </c>
      <c r="URH17" s="140" t="s">
        <v>454</v>
      </c>
      <c r="URI17" s="140" t="s">
        <v>454</v>
      </c>
      <c r="URJ17" s="140" t="s">
        <v>454</v>
      </c>
      <c r="URK17" s="140" t="s">
        <v>454</v>
      </c>
      <c r="URL17" s="140" t="s">
        <v>454</v>
      </c>
      <c r="URM17" s="140" t="s">
        <v>454</v>
      </c>
      <c r="URN17" s="140" t="s">
        <v>454</v>
      </c>
      <c r="URO17" s="140" t="s">
        <v>454</v>
      </c>
      <c r="URP17" s="140" t="s">
        <v>454</v>
      </c>
      <c r="URQ17" s="140" t="s">
        <v>454</v>
      </c>
      <c r="URR17" s="140" t="s">
        <v>454</v>
      </c>
      <c r="URS17" s="140" t="s">
        <v>454</v>
      </c>
      <c r="URT17" s="140" t="s">
        <v>454</v>
      </c>
      <c r="URU17" s="140" t="s">
        <v>454</v>
      </c>
      <c r="URV17" s="140" t="s">
        <v>454</v>
      </c>
      <c r="URW17" s="140" t="s">
        <v>454</v>
      </c>
      <c r="URX17" s="140" t="s">
        <v>454</v>
      </c>
      <c r="URY17" s="140" t="s">
        <v>454</v>
      </c>
      <c r="URZ17" s="140" t="s">
        <v>454</v>
      </c>
      <c r="USA17" s="140" t="s">
        <v>454</v>
      </c>
      <c r="USB17" s="140" t="s">
        <v>454</v>
      </c>
      <c r="USC17" s="140" t="s">
        <v>454</v>
      </c>
      <c r="USD17" s="140" t="s">
        <v>454</v>
      </c>
      <c r="USE17" s="140" t="s">
        <v>454</v>
      </c>
      <c r="USF17" s="140" t="s">
        <v>454</v>
      </c>
      <c r="USG17" s="140" t="s">
        <v>454</v>
      </c>
      <c r="USH17" s="140" t="s">
        <v>454</v>
      </c>
      <c r="USI17" s="140" t="s">
        <v>454</v>
      </c>
      <c r="USJ17" s="140" t="s">
        <v>454</v>
      </c>
      <c r="USK17" s="140" t="s">
        <v>454</v>
      </c>
      <c r="USL17" s="140" t="s">
        <v>454</v>
      </c>
      <c r="USM17" s="140" t="s">
        <v>454</v>
      </c>
      <c r="USN17" s="140" t="s">
        <v>454</v>
      </c>
      <c r="USO17" s="140" t="s">
        <v>454</v>
      </c>
      <c r="USP17" s="140" t="s">
        <v>454</v>
      </c>
      <c r="USQ17" s="140" t="s">
        <v>454</v>
      </c>
      <c r="USR17" s="140" t="s">
        <v>454</v>
      </c>
      <c r="USS17" s="140" t="s">
        <v>454</v>
      </c>
      <c r="UST17" s="140" t="s">
        <v>454</v>
      </c>
      <c r="USU17" s="140" t="s">
        <v>454</v>
      </c>
      <c r="USV17" s="140" t="s">
        <v>454</v>
      </c>
      <c r="USW17" s="140" t="s">
        <v>454</v>
      </c>
      <c r="USX17" s="140" t="s">
        <v>454</v>
      </c>
      <c r="USY17" s="140" t="s">
        <v>454</v>
      </c>
      <c r="USZ17" s="140" t="s">
        <v>454</v>
      </c>
      <c r="UTA17" s="140" t="s">
        <v>454</v>
      </c>
      <c r="UTB17" s="140" t="s">
        <v>454</v>
      </c>
      <c r="UTC17" s="140" t="s">
        <v>454</v>
      </c>
      <c r="UTD17" s="140" t="s">
        <v>454</v>
      </c>
      <c r="UTE17" s="140" t="s">
        <v>454</v>
      </c>
      <c r="UTF17" s="140" t="s">
        <v>454</v>
      </c>
      <c r="UTG17" s="140" t="s">
        <v>454</v>
      </c>
      <c r="UTH17" s="140" t="s">
        <v>454</v>
      </c>
      <c r="UTI17" s="140" t="s">
        <v>454</v>
      </c>
      <c r="UTJ17" s="140" t="s">
        <v>454</v>
      </c>
      <c r="UTK17" s="140" t="s">
        <v>454</v>
      </c>
      <c r="UTL17" s="140" t="s">
        <v>454</v>
      </c>
      <c r="UTM17" s="140" t="s">
        <v>454</v>
      </c>
      <c r="UTN17" s="140" t="s">
        <v>454</v>
      </c>
      <c r="UTO17" s="140" t="s">
        <v>454</v>
      </c>
      <c r="UTP17" s="140" t="s">
        <v>454</v>
      </c>
      <c r="UTQ17" s="140" t="s">
        <v>454</v>
      </c>
      <c r="UTR17" s="140" t="s">
        <v>454</v>
      </c>
      <c r="UTS17" s="140" t="s">
        <v>454</v>
      </c>
      <c r="UTT17" s="140" t="s">
        <v>454</v>
      </c>
      <c r="UTU17" s="140" t="s">
        <v>454</v>
      </c>
      <c r="UTV17" s="140" t="s">
        <v>454</v>
      </c>
      <c r="UTW17" s="140" t="s">
        <v>454</v>
      </c>
      <c r="UTX17" s="140" t="s">
        <v>454</v>
      </c>
      <c r="UTY17" s="140" t="s">
        <v>454</v>
      </c>
      <c r="UTZ17" s="140" t="s">
        <v>454</v>
      </c>
      <c r="UUA17" s="140" t="s">
        <v>454</v>
      </c>
      <c r="UUB17" s="140" t="s">
        <v>454</v>
      </c>
      <c r="UUC17" s="140" t="s">
        <v>454</v>
      </c>
      <c r="UUD17" s="140" t="s">
        <v>454</v>
      </c>
      <c r="UUE17" s="140" t="s">
        <v>454</v>
      </c>
      <c r="UUF17" s="140" t="s">
        <v>454</v>
      </c>
      <c r="UUG17" s="140" t="s">
        <v>454</v>
      </c>
      <c r="UUH17" s="140" t="s">
        <v>454</v>
      </c>
      <c r="UUI17" s="140" t="s">
        <v>454</v>
      </c>
      <c r="UUJ17" s="140" t="s">
        <v>454</v>
      </c>
      <c r="UUK17" s="140" t="s">
        <v>454</v>
      </c>
      <c r="UUL17" s="140" t="s">
        <v>454</v>
      </c>
      <c r="UUM17" s="140" t="s">
        <v>454</v>
      </c>
      <c r="UUN17" s="140" t="s">
        <v>454</v>
      </c>
      <c r="UUO17" s="140" t="s">
        <v>454</v>
      </c>
      <c r="UUP17" s="140" t="s">
        <v>454</v>
      </c>
      <c r="UUQ17" s="140" t="s">
        <v>454</v>
      </c>
      <c r="UUR17" s="140" t="s">
        <v>454</v>
      </c>
      <c r="UUS17" s="140" t="s">
        <v>454</v>
      </c>
      <c r="UUT17" s="140" t="s">
        <v>454</v>
      </c>
      <c r="UUU17" s="140" t="s">
        <v>454</v>
      </c>
      <c r="UUV17" s="140" t="s">
        <v>454</v>
      </c>
      <c r="UUW17" s="140" t="s">
        <v>454</v>
      </c>
      <c r="UUX17" s="140" t="s">
        <v>454</v>
      </c>
      <c r="UUY17" s="140" t="s">
        <v>454</v>
      </c>
      <c r="UUZ17" s="140" t="s">
        <v>454</v>
      </c>
      <c r="UVA17" s="140" t="s">
        <v>454</v>
      </c>
      <c r="UVB17" s="140" t="s">
        <v>454</v>
      </c>
      <c r="UVC17" s="140" t="s">
        <v>454</v>
      </c>
      <c r="UVD17" s="140" t="s">
        <v>454</v>
      </c>
      <c r="UVE17" s="140" t="s">
        <v>454</v>
      </c>
      <c r="UVF17" s="140" t="s">
        <v>454</v>
      </c>
      <c r="UVG17" s="140" t="s">
        <v>454</v>
      </c>
      <c r="UVH17" s="140" t="s">
        <v>454</v>
      </c>
      <c r="UVI17" s="140" t="s">
        <v>454</v>
      </c>
      <c r="UVJ17" s="140" t="s">
        <v>454</v>
      </c>
      <c r="UVK17" s="140" t="s">
        <v>454</v>
      </c>
      <c r="UVL17" s="140" t="s">
        <v>454</v>
      </c>
      <c r="UVM17" s="140" t="s">
        <v>454</v>
      </c>
      <c r="UVN17" s="140" t="s">
        <v>454</v>
      </c>
      <c r="UVO17" s="140" t="s">
        <v>454</v>
      </c>
      <c r="UVP17" s="140" t="s">
        <v>454</v>
      </c>
      <c r="UVQ17" s="140" t="s">
        <v>454</v>
      </c>
      <c r="UVR17" s="140" t="s">
        <v>454</v>
      </c>
      <c r="UVS17" s="140" t="s">
        <v>454</v>
      </c>
      <c r="UVT17" s="140" t="s">
        <v>454</v>
      </c>
      <c r="UVU17" s="140" t="s">
        <v>454</v>
      </c>
      <c r="UVV17" s="140" t="s">
        <v>454</v>
      </c>
      <c r="UVW17" s="140" t="s">
        <v>454</v>
      </c>
      <c r="UVX17" s="140" t="s">
        <v>454</v>
      </c>
      <c r="UVY17" s="140" t="s">
        <v>454</v>
      </c>
      <c r="UVZ17" s="140" t="s">
        <v>454</v>
      </c>
      <c r="UWA17" s="140" t="s">
        <v>454</v>
      </c>
      <c r="UWB17" s="140" t="s">
        <v>454</v>
      </c>
      <c r="UWC17" s="140" t="s">
        <v>454</v>
      </c>
      <c r="UWD17" s="140" t="s">
        <v>454</v>
      </c>
      <c r="UWE17" s="140" t="s">
        <v>454</v>
      </c>
      <c r="UWF17" s="140" t="s">
        <v>454</v>
      </c>
      <c r="UWG17" s="140" t="s">
        <v>454</v>
      </c>
      <c r="UWH17" s="140" t="s">
        <v>454</v>
      </c>
      <c r="UWI17" s="140" t="s">
        <v>454</v>
      </c>
      <c r="UWJ17" s="140" t="s">
        <v>454</v>
      </c>
      <c r="UWK17" s="140" t="s">
        <v>454</v>
      </c>
      <c r="UWL17" s="140" t="s">
        <v>454</v>
      </c>
      <c r="UWM17" s="140" t="s">
        <v>454</v>
      </c>
      <c r="UWN17" s="140" t="s">
        <v>454</v>
      </c>
      <c r="UWO17" s="140" t="s">
        <v>454</v>
      </c>
      <c r="UWP17" s="140" t="s">
        <v>454</v>
      </c>
      <c r="UWQ17" s="140" t="s">
        <v>454</v>
      </c>
      <c r="UWR17" s="140" t="s">
        <v>454</v>
      </c>
      <c r="UWS17" s="140" t="s">
        <v>454</v>
      </c>
      <c r="UWT17" s="140" t="s">
        <v>454</v>
      </c>
      <c r="UWU17" s="140" t="s">
        <v>454</v>
      </c>
      <c r="UWV17" s="140" t="s">
        <v>454</v>
      </c>
      <c r="UWW17" s="140" t="s">
        <v>454</v>
      </c>
      <c r="UWX17" s="140" t="s">
        <v>454</v>
      </c>
      <c r="UWY17" s="140" t="s">
        <v>454</v>
      </c>
      <c r="UWZ17" s="140" t="s">
        <v>454</v>
      </c>
      <c r="UXA17" s="140" t="s">
        <v>454</v>
      </c>
      <c r="UXB17" s="140" t="s">
        <v>454</v>
      </c>
      <c r="UXC17" s="140" t="s">
        <v>454</v>
      </c>
      <c r="UXD17" s="140" t="s">
        <v>454</v>
      </c>
      <c r="UXE17" s="140" t="s">
        <v>454</v>
      </c>
      <c r="UXF17" s="140" t="s">
        <v>454</v>
      </c>
      <c r="UXG17" s="140" t="s">
        <v>454</v>
      </c>
      <c r="UXH17" s="140" t="s">
        <v>454</v>
      </c>
      <c r="UXI17" s="140" t="s">
        <v>454</v>
      </c>
      <c r="UXJ17" s="140" t="s">
        <v>454</v>
      </c>
      <c r="UXK17" s="140" t="s">
        <v>454</v>
      </c>
      <c r="UXL17" s="140" t="s">
        <v>454</v>
      </c>
      <c r="UXM17" s="140" t="s">
        <v>454</v>
      </c>
      <c r="UXN17" s="140" t="s">
        <v>454</v>
      </c>
      <c r="UXO17" s="140" t="s">
        <v>454</v>
      </c>
      <c r="UXP17" s="140" t="s">
        <v>454</v>
      </c>
      <c r="UXQ17" s="140" t="s">
        <v>454</v>
      </c>
      <c r="UXR17" s="140" t="s">
        <v>454</v>
      </c>
      <c r="UXS17" s="140" t="s">
        <v>454</v>
      </c>
      <c r="UXT17" s="140" t="s">
        <v>454</v>
      </c>
      <c r="UXU17" s="140" t="s">
        <v>454</v>
      </c>
      <c r="UXV17" s="140" t="s">
        <v>454</v>
      </c>
      <c r="UXW17" s="140" t="s">
        <v>454</v>
      </c>
      <c r="UXX17" s="140" t="s">
        <v>454</v>
      </c>
      <c r="UXY17" s="140" t="s">
        <v>454</v>
      </c>
      <c r="UXZ17" s="140" t="s">
        <v>454</v>
      </c>
      <c r="UYA17" s="140" t="s">
        <v>454</v>
      </c>
      <c r="UYB17" s="140" t="s">
        <v>454</v>
      </c>
      <c r="UYC17" s="140" t="s">
        <v>454</v>
      </c>
      <c r="UYD17" s="140" t="s">
        <v>454</v>
      </c>
      <c r="UYE17" s="140" t="s">
        <v>454</v>
      </c>
      <c r="UYF17" s="140" t="s">
        <v>454</v>
      </c>
      <c r="UYG17" s="140" t="s">
        <v>454</v>
      </c>
      <c r="UYH17" s="140" t="s">
        <v>454</v>
      </c>
      <c r="UYI17" s="140" t="s">
        <v>454</v>
      </c>
      <c r="UYJ17" s="140" t="s">
        <v>454</v>
      </c>
      <c r="UYK17" s="140" t="s">
        <v>454</v>
      </c>
      <c r="UYL17" s="140" t="s">
        <v>454</v>
      </c>
      <c r="UYM17" s="140" t="s">
        <v>454</v>
      </c>
      <c r="UYN17" s="140" t="s">
        <v>454</v>
      </c>
      <c r="UYO17" s="140" t="s">
        <v>454</v>
      </c>
      <c r="UYP17" s="140" t="s">
        <v>454</v>
      </c>
      <c r="UYQ17" s="140" t="s">
        <v>454</v>
      </c>
      <c r="UYR17" s="140" t="s">
        <v>454</v>
      </c>
      <c r="UYS17" s="140" t="s">
        <v>454</v>
      </c>
      <c r="UYT17" s="140" t="s">
        <v>454</v>
      </c>
      <c r="UYU17" s="140" t="s">
        <v>454</v>
      </c>
      <c r="UYV17" s="140" t="s">
        <v>454</v>
      </c>
      <c r="UYW17" s="140" t="s">
        <v>454</v>
      </c>
      <c r="UYX17" s="140" t="s">
        <v>454</v>
      </c>
      <c r="UYY17" s="140" t="s">
        <v>454</v>
      </c>
      <c r="UYZ17" s="140" t="s">
        <v>454</v>
      </c>
      <c r="UZA17" s="140" t="s">
        <v>454</v>
      </c>
      <c r="UZB17" s="140" t="s">
        <v>454</v>
      </c>
      <c r="UZC17" s="140" t="s">
        <v>454</v>
      </c>
      <c r="UZD17" s="140" t="s">
        <v>454</v>
      </c>
      <c r="UZE17" s="140" t="s">
        <v>454</v>
      </c>
      <c r="UZF17" s="140" t="s">
        <v>454</v>
      </c>
      <c r="UZG17" s="140" t="s">
        <v>454</v>
      </c>
      <c r="UZH17" s="140" t="s">
        <v>454</v>
      </c>
      <c r="UZI17" s="140" t="s">
        <v>454</v>
      </c>
      <c r="UZJ17" s="140" t="s">
        <v>454</v>
      </c>
      <c r="UZK17" s="140" t="s">
        <v>454</v>
      </c>
      <c r="UZL17" s="140" t="s">
        <v>454</v>
      </c>
      <c r="UZM17" s="140" t="s">
        <v>454</v>
      </c>
      <c r="UZN17" s="140" t="s">
        <v>454</v>
      </c>
      <c r="UZO17" s="140" t="s">
        <v>454</v>
      </c>
      <c r="UZP17" s="140" t="s">
        <v>454</v>
      </c>
      <c r="UZQ17" s="140" t="s">
        <v>454</v>
      </c>
      <c r="UZR17" s="140" t="s">
        <v>454</v>
      </c>
      <c r="UZS17" s="140" t="s">
        <v>454</v>
      </c>
      <c r="UZT17" s="140" t="s">
        <v>454</v>
      </c>
      <c r="UZU17" s="140" t="s">
        <v>454</v>
      </c>
      <c r="UZV17" s="140" t="s">
        <v>454</v>
      </c>
      <c r="UZW17" s="140" t="s">
        <v>454</v>
      </c>
      <c r="UZX17" s="140" t="s">
        <v>454</v>
      </c>
      <c r="UZY17" s="140" t="s">
        <v>454</v>
      </c>
      <c r="UZZ17" s="140" t="s">
        <v>454</v>
      </c>
      <c r="VAA17" s="140" t="s">
        <v>454</v>
      </c>
      <c r="VAB17" s="140" t="s">
        <v>454</v>
      </c>
      <c r="VAC17" s="140" t="s">
        <v>454</v>
      </c>
      <c r="VAD17" s="140" t="s">
        <v>454</v>
      </c>
      <c r="VAE17" s="140" t="s">
        <v>454</v>
      </c>
      <c r="VAF17" s="140" t="s">
        <v>454</v>
      </c>
      <c r="VAG17" s="140" t="s">
        <v>454</v>
      </c>
      <c r="VAH17" s="140" t="s">
        <v>454</v>
      </c>
      <c r="VAI17" s="140" t="s">
        <v>454</v>
      </c>
      <c r="VAJ17" s="140" t="s">
        <v>454</v>
      </c>
      <c r="VAK17" s="140" t="s">
        <v>454</v>
      </c>
      <c r="VAL17" s="140" t="s">
        <v>454</v>
      </c>
      <c r="VAM17" s="140" t="s">
        <v>454</v>
      </c>
      <c r="VAN17" s="140" t="s">
        <v>454</v>
      </c>
      <c r="VAO17" s="140" t="s">
        <v>454</v>
      </c>
      <c r="VAP17" s="140" t="s">
        <v>454</v>
      </c>
      <c r="VAQ17" s="140" t="s">
        <v>454</v>
      </c>
      <c r="VAR17" s="140" t="s">
        <v>454</v>
      </c>
      <c r="VAS17" s="140" t="s">
        <v>454</v>
      </c>
      <c r="VAT17" s="140" t="s">
        <v>454</v>
      </c>
      <c r="VAU17" s="140" t="s">
        <v>454</v>
      </c>
      <c r="VAV17" s="140" t="s">
        <v>454</v>
      </c>
      <c r="VAW17" s="140" t="s">
        <v>454</v>
      </c>
      <c r="VAX17" s="140" t="s">
        <v>454</v>
      </c>
      <c r="VAY17" s="140" t="s">
        <v>454</v>
      </c>
      <c r="VAZ17" s="140" t="s">
        <v>454</v>
      </c>
      <c r="VBA17" s="140" t="s">
        <v>454</v>
      </c>
      <c r="VBB17" s="140" t="s">
        <v>454</v>
      </c>
      <c r="VBC17" s="140" t="s">
        <v>454</v>
      </c>
      <c r="VBD17" s="140" t="s">
        <v>454</v>
      </c>
      <c r="VBE17" s="140" t="s">
        <v>454</v>
      </c>
      <c r="VBF17" s="140" t="s">
        <v>454</v>
      </c>
      <c r="VBG17" s="140" t="s">
        <v>454</v>
      </c>
      <c r="VBH17" s="140" t="s">
        <v>454</v>
      </c>
      <c r="VBI17" s="140" t="s">
        <v>454</v>
      </c>
      <c r="VBJ17" s="140" t="s">
        <v>454</v>
      </c>
      <c r="VBK17" s="140" t="s">
        <v>454</v>
      </c>
      <c r="VBL17" s="140" t="s">
        <v>454</v>
      </c>
      <c r="VBM17" s="140" t="s">
        <v>454</v>
      </c>
      <c r="VBN17" s="140" t="s">
        <v>454</v>
      </c>
      <c r="VBO17" s="140" t="s">
        <v>454</v>
      </c>
      <c r="VBP17" s="140" t="s">
        <v>454</v>
      </c>
      <c r="VBQ17" s="140" t="s">
        <v>454</v>
      </c>
      <c r="VBR17" s="140" t="s">
        <v>454</v>
      </c>
      <c r="VBS17" s="140" t="s">
        <v>454</v>
      </c>
      <c r="VBT17" s="140" t="s">
        <v>454</v>
      </c>
      <c r="VBU17" s="140" t="s">
        <v>454</v>
      </c>
      <c r="VBV17" s="140" t="s">
        <v>454</v>
      </c>
      <c r="VBW17" s="140" t="s">
        <v>454</v>
      </c>
      <c r="VBX17" s="140" t="s">
        <v>454</v>
      </c>
      <c r="VBY17" s="140" t="s">
        <v>454</v>
      </c>
      <c r="VBZ17" s="140" t="s">
        <v>454</v>
      </c>
      <c r="VCA17" s="140" t="s">
        <v>454</v>
      </c>
      <c r="VCB17" s="140" t="s">
        <v>454</v>
      </c>
      <c r="VCC17" s="140" t="s">
        <v>454</v>
      </c>
      <c r="VCD17" s="140" t="s">
        <v>454</v>
      </c>
      <c r="VCE17" s="140" t="s">
        <v>454</v>
      </c>
      <c r="VCF17" s="140" t="s">
        <v>454</v>
      </c>
      <c r="VCG17" s="140" t="s">
        <v>454</v>
      </c>
      <c r="VCH17" s="140" t="s">
        <v>454</v>
      </c>
      <c r="VCI17" s="140" t="s">
        <v>454</v>
      </c>
      <c r="VCJ17" s="140" t="s">
        <v>454</v>
      </c>
      <c r="VCK17" s="140" t="s">
        <v>454</v>
      </c>
      <c r="VCL17" s="140" t="s">
        <v>454</v>
      </c>
      <c r="VCM17" s="140" t="s">
        <v>454</v>
      </c>
      <c r="VCN17" s="140" t="s">
        <v>454</v>
      </c>
      <c r="VCO17" s="140" t="s">
        <v>454</v>
      </c>
      <c r="VCP17" s="140" t="s">
        <v>454</v>
      </c>
      <c r="VCQ17" s="140" t="s">
        <v>454</v>
      </c>
      <c r="VCR17" s="140" t="s">
        <v>454</v>
      </c>
      <c r="VCS17" s="140" t="s">
        <v>454</v>
      </c>
      <c r="VCT17" s="140" t="s">
        <v>454</v>
      </c>
      <c r="VCU17" s="140" t="s">
        <v>454</v>
      </c>
      <c r="VCV17" s="140" t="s">
        <v>454</v>
      </c>
      <c r="VCW17" s="140" t="s">
        <v>454</v>
      </c>
      <c r="VCX17" s="140" t="s">
        <v>454</v>
      </c>
      <c r="VCY17" s="140" t="s">
        <v>454</v>
      </c>
      <c r="VCZ17" s="140" t="s">
        <v>454</v>
      </c>
      <c r="VDA17" s="140" t="s">
        <v>454</v>
      </c>
      <c r="VDB17" s="140" t="s">
        <v>454</v>
      </c>
      <c r="VDC17" s="140" t="s">
        <v>454</v>
      </c>
      <c r="VDD17" s="140" t="s">
        <v>454</v>
      </c>
      <c r="VDE17" s="140" t="s">
        <v>454</v>
      </c>
      <c r="VDF17" s="140" t="s">
        <v>454</v>
      </c>
      <c r="VDG17" s="140" t="s">
        <v>454</v>
      </c>
      <c r="VDH17" s="140" t="s">
        <v>454</v>
      </c>
      <c r="VDI17" s="140" t="s">
        <v>454</v>
      </c>
      <c r="VDJ17" s="140" t="s">
        <v>454</v>
      </c>
      <c r="VDK17" s="140" t="s">
        <v>454</v>
      </c>
      <c r="VDL17" s="140" t="s">
        <v>454</v>
      </c>
      <c r="VDM17" s="140" t="s">
        <v>454</v>
      </c>
      <c r="VDN17" s="140" t="s">
        <v>454</v>
      </c>
      <c r="VDO17" s="140" t="s">
        <v>454</v>
      </c>
      <c r="VDP17" s="140" t="s">
        <v>454</v>
      </c>
      <c r="VDQ17" s="140" t="s">
        <v>454</v>
      </c>
      <c r="VDR17" s="140" t="s">
        <v>454</v>
      </c>
      <c r="VDS17" s="140" t="s">
        <v>454</v>
      </c>
      <c r="VDT17" s="140" t="s">
        <v>454</v>
      </c>
      <c r="VDU17" s="140" t="s">
        <v>454</v>
      </c>
      <c r="VDV17" s="140" t="s">
        <v>454</v>
      </c>
      <c r="VDW17" s="140" t="s">
        <v>454</v>
      </c>
      <c r="VDX17" s="140" t="s">
        <v>454</v>
      </c>
      <c r="VDY17" s="140" t="s">
        <v>454</v>
      </c>
      <c r="VDZ17" s="140" t="s">
        <v>454</v>
      </c>
      <c r="VEA17" s="140" t="s">
        <v>454</v>
      </c>
      <c r="VEB17" s="140" t="s">
        <v>454</v>
      </c>
      <c r="VEC17" s="140" t="s">
        <v>454</v>
      </c>
      <c r="VED17" s="140" t="s">
        <v>454</v>
      </c>
      <c r="VEE17" s="140" t="s">
        <v>454</v>
      </c>
      <c r="VEF17" s="140" t="s">
        <v>454</v>
      </c>
      <c r="VEG17" s="140" t="s">
        <v>454</v>
      </c>
      <c r="VEH17" s="140" t="s">
        <v>454</v>
      </c>
      <c r="VEI17" s="140" t="s">
        <v>454</v>
      </c>
      <c r="VEJ17" s="140" t="s">
        <v>454</v>
      </c>
      <c r="VEK17" s="140" t="s">
        <v>454</v>
      </c>
      <c r="VEL17" s="140" t="s">
        <v>454</v>
      </c>
      <c r="VEM17" s="140" t="s">
        <v>454</v>
      </c>
      <c r="VEN17" s="140" t="s">
        <v>454</v>
      </c>
      <c r="VEO17" s="140" t="s">
        <v>454</v>
      </c>
      <c r="VEP17" s="140" t="s">
        <v>454</v>
      </c>
      <c r="VEQ17" s="140" t="s">
        <v>454</v>
      </c>
      <c r="VER17" s="140" t="s">
        <v>454</v>
      </c>
      <c r="VES17" s="140" t="s">
        <v>454</v>
      </c>
      <c r="VET17" s="140" t="s">
        <v>454</v>
      </c>
      <c r="VEU17" s="140" t="s">
        <v>454</v>
      </c>
      <c r="VEV17" s="140" t="s">
        <v>454</v>
      </c>
      <c r="VEW17" s="140" t="s">
        <v>454</v>
      </c>
      <c r="VEX17" s="140" t="s">
        <v>454</v>
      </c>
      <c r="VEY17" s="140" t="s">
        <v>454</v>
      </c>
      <c r="VEZ17" s="140" t="s">
        <v>454</v>
      </c>
      <c r="VFA17" s="140" t="s">
        <v>454</v>
      </c>
      <c r="VFB17" s="140" t="s">
        <v>454</v>
      </c>
      <c r="VFC17" s="140" t="s">
        <v>454</v>
      </c>
      <c r="VFD17" s="140" t="s">
        <v>454</v>
      </c>
      <c r="VFE17" s="140" t="s">
        <v>454</v>
      </c>
      <c r="VFF17" s="140" t="s">
        <v>454</v>
      </c>
      <c r="VFG17" s="140" t="s">
        <v>454</v>
      </c>
      <c r="VFH17" s="140" t="s">
        <v>454</v>
      </c>
      <c r="VFI17" s="140" t="s">
        <v>454</v>
      </c>
      <c r="VFJ17" s="140" t="s">
        <v>454</v>
      </c>
      <c r="VFK17" s="140" t="s">
        <v>454</v>
      </c>
      <c r="VFL17" s="140" t="s">
        <v>454</v>
      </c>
      <c r="VFM17" s="140" t="s">
        <v>454</v>
      </c>
      <c r="VFN17" s="140" t="s">
        <v>454</v>
      </c>
      <c r="VFO17" s="140" t="s">
        <v>454</v>
      </c>
      <c r="VFP17" s="140" t="s">
        <v>454</v>
      </c>
      <c r="VFQ17" s="140" t="s">
        <v>454</v>
      </c>
      <c r="VFR17" s="140" t="s">
        <v>454</v>
      </c>
      <c r="VFS17" s="140" t="s">
        <v>454</v>
      </c>
      <c r="VFT17" s="140" t="s">
        <v>454</v>
      </c>
      <c r="VFU17" s="140" t="s">
        <v>454</v>
      </c>
      <c r="VFV17" s="140" t="s">
        <v>454</v>
      </c>
      <c r="VFW17" s="140" t="s">
        <v>454</v>
      </c>
      <c r="VFX17" s="140" t="s">
        <v>454</v>
      </c>
      <c r="VFY17" s="140" t="s">
        <v>454</v>
      </c>
      <c r="VFZ17" s="140" t="s">
        <v>454</v>
      </c>
      <c r="VGA17" s="140" t="s">
        <v>454</v>
      </c>
      <c r="VGB17" s="140" t="s">
        <v>454</v>
      </c>
      <c r="VGC17" s="140" t="s">
        <v>454</v>
      </c>
      <c r="VGD17" s="140" t="s">
        <v>454</v>
      </c>
      <c r="VGE17" s="140" t="s">
        <v>454</v>
      </c>
      <c r="VGF17" s="140" t="s">
        <v>454</v>
      </c>
      <c r="VGG17" s="140" t="s">
        <v>454</v>
      </c>
      <c r="VGH17" s="140" t="s">
        <v>454</v>
      </c>
      <c r="VGI17" s="140" t="s">
        <v>454</v>
      </c>
      <c r="VGJ17" s="140" t="s">
        <v>454</v>
      </c>
      <c r="VGK17" s="140" t="s">
        <v>454</v>
      </c>
      <c r="VGL17" s="140" t="s">
        <v>454</v>
      </c>
      <c r="VGM17" s="140" t="s">
        <v>454</v>
      </c>
      <c r="VGN17" s="140" t="s">
        <v>454</v>
      </c>
      <c r="VGO17" s="140" t="s">
        <v>454</v>
      </c>
      <c r="VGP17" s="140" t="s">
        <v>454</v>
      </c>
      <c r="VGQ17" s="140" t="s">
        <v>454</v>
      </c>
      <c r="VGR17" s="140" t="s">
        <v>454</v>
      </c>
      <c r="VGS17" s="140" t="s">
        <v>454</v>
      </c>
      <c r="VGT17" s="140" t="s">
        <v>454</v>
      </c>
      <c r="VGU17" s="140" t="s">
        <v>454</v>
      </c>
      <c r="VGV17" s="140" t="s">
        <v>454</v>
      </c>
      <c r="VGW17" s="140" t="s">
        <v>454</v>
      </c>
      <c r="VGX17" s="140" t="s">
        <v>454</v>
      </c>
      <c r="VGY17" s="140" t="s">
        <v>454</v>
      </c>
      <c r="VGZ17" s="140" t="s">
        <v>454</v>
      </c>
      <c r="VHA17" s="140" t="s">
        <v>454</v>
      </c>
      <c r="VHB17" s="140" t="s">
        <v>454</v>
      </c>
      <c r="VHC17" s="140" t="s">
        <v>454</v>
      </c>
      <c r="VHD17" s="140" t="s">
        <v>454</v>
      </c>
      <c r="VHE17" s="140" t="s">
        <v>454</v>
      </c>
      <c r="VHF17" s="140" t="s">
        <v>454</v>
      </c>
      <c r="VHG17" s="140" t="s">
        <v>454</v>
      </c>
      <c r="VHH17" s="140" t="s">
        <v>454</v>
      </c>
      <c r="VHI17" s="140" t="s">
        <v>454</v>
      </c>
      <c r="VHJ17" s="140" t="s">
        <v>454</v>
      </c>
      <c r="VHK17" s="140" t="s">
        <v>454</v>
      </c>
      <c r="VHL17" s="140" t="s">
        <v>454</v>
      </c>
      <c r="VHM17" s="140" t="s">
        <v>454</v>
      </c>
      <c r="VHN17" s="140" t="s">
        <v>454</v>
      </c>
      <c r="VHO17" s="140" t="s">
        <v>454</v>
      </c>
      <c r="VHP17" s="140" t="s">
        <v>454</v>
      </c>
      <c r="VHQ17" s="140" t="s">
        <v>454</v>
      </c>
      <c r="VHR17" s="140" t="s">
        <v>454</v>
      </c>
      <c r="VHS17" s="140" t="s">
        <v>454</v>
      </c>
      <c r="VHT17" s="140" t="s">
        <v>454</v>
      </c>
      <c r="VHU17" s="140" t="s">
        <v>454</v>
      </c>
      <c r="VHV17" s="140" t="s">
        <v>454</v>
      </c>
      <c r="VHW17" s="140" t="s">
        <v>454</v>
      </c>
      <c r="VHX17" s="140" t="s">
        <v>454</v>
      </c>
      <c r="VHY17" s="140" t="s">
        <v>454</v>
      </c>
      <c r="VHZ17" s="140" t="s">
        <v>454</v>
      </c>
      <c r="VIA17" s="140" t="s">
        <v>454</v>
      </c>
      <c r="VIB17" s="140" t="s">
        <v>454</v>
      </c>
      <c r="VIC17" s="140" t="s">
        <v>454</v>
      </c>
      <c r="VID17" s="140" t="s">
        <v>454</v>
      </c>
      <c r="VIE17" s="140" t="s">
        <v>454</v>
      </c>
      <c r="VIF17" s="140" t="s">
        <v>454</v>
      </c>
      <c r="VIG17" s="140" t="s">
        <v>454</v>
      </c>
      <c r="VIH17" s="140" t="s">
        <v>454</v>
      </c>
      <c r="VII17" s="140" t="s">
        <v>454</v>
      </c>
      <c r="VIJ17" s="140" t="s">
        <v>454</v>
      </c>
      <c r="VIK17" s="140" t="s">
        <v>454</v>
      </c>
      <c r="VIL17" s="140" t="s">
        <v>454</v>
      </c>
      <c r="VIM17" s="140" t="s">
        <v>454</v>
      </c>
      <c r="VIN17" s="140" t="s">
        <v>454</v>
      </c>
      <c r="VIO17" s="140" t="s">
        <v>454</v>
      </c>
      <c r="VIP17" s="140" t="s">
        <v>454</v>
      </c>
      <c r="VIQ17" s="140" t="s">
        <v>454</v>
      </c>
      <c r="VIR17" s="140" t="s">
        <v>454</v>
      </c>
      <c r="VIS17" s="140" t="s">
        <v>454</v>
      </c>
      <c r="VIT17" s="140" t="s">
        <v>454</v>
      </c>
      <c r="VIU17" s="140" t="s">
        <v>454</v>
      </c>
      <c r="VIV17" s="140" t="s">
        <v>454</v>
      </c>
      <c r="VIW17" s="140" t="s">
        <v>454</v>
      </c>
      <c r="VIX17" s="140" t="s">
        <v>454</v>
      </c>
      <c r="VIY17" s="140" t="s">
        <v>454</v>
      </c>
      <c r="VIZ17" s="140" t="s">
        <v>454</v>
      </c>
      <c r="VJA17" s="140" t="s">
        <v>454</v>
      </c>
      <c r="VJB17" s="140" t="s">
        <v>454</v>
      </c>
      <c r="VJC17" s="140" t="s">
        <v>454</v>
      </c>
      <c r="VJD17" s="140" t="s">
        <v>454</v>
      </c>
      <c r="VJE17" s="140" t="s">
        <v>454</v>
      </c>
      <c r="VJF17" s="140" t="s">
        <v>454</v>
      </c>
      <c r="VJG17" s="140" t="s">
        <v>454</v>
      </c>
      <c r="VJH17" s="140" t="s">
        <v>454</v>
      </c>
      <c r="VJI17" s="140" t="s">
        <v>454</v>
      </c>
      <c r="VJJ17" s="140" t="s">
        <v>454</v>
      </c>
      <c r="VJK17" s="140" t="s">
        <v>454</v>
      </c>
      <c r="VJL17" s="140" t="s">
        <v>454</v>
      </c>
      <c r="VJM17" s="140" t="s">
        <v>454</v>
      </c>
      <c r="VJN17" s="140" t="s">
        <v>454</v>
      </c>
      <c r="VJO17" s="140" t="s">
        <v>454</v>
      </c>
      <c r="VJP17" s="140" t="s">
        <v>454</v>
      </c>
      <c r="VJQ17" s="140" t="s">
        <v>454</v>
      </c>
      <c r="VJR17" s="140" t="s">
        <v>454</v>
      </c>
      <c r="VJS17" s="140" t="s">
        <v>454</v>
      </c>
      <c r="VJT17" s="140" t="s">
        <v>454</v>
      </c>
      <c r="VJU17" s="140" t="s">
        <v>454</v>
      </c>
      <c r="VJV17" s="140" t="s">
        <v>454</v>
      </c>
      <c r="VJW17" s="140" t="s">
        <v>454</v>
      </c>
      <c r="VJX17" s="140" t="s">
        <v>454</v>
      </c>
      <c r="VJY17" s="140" t="s">
        <v>454</v>
      </c>
      <c r="VJZ17" s="140" t="s">
        <v>454</v>
      </c>
      <c r="VKA17" s="140" t="s">
        <v>454</v>
      </c>
      <c r="VKB17" s="140" t="s">
        <v>454</v>
      </c>
      <c r="VKC17" s="140" t="s">
        <v>454</v>
      </c>
      <c r="VKD17" s="140" t="s">
        <v>454</v>
      </c>
      <c r="VKE17" s="140" t="s">
        <v>454</v>
      </c>
      <c r="VKF17" s="140" t="s">
        <v>454</v>
      </c>
      <c r="VKG17" s="140" t="s">
        <v>454</v>
      </c>
      <c r="VKH17" s="140" t="s">
        <v>454</v>
      </c>
      <c r="VKI17" s="140" t="s">
        <v>454</v>
      </c>
      <c r="VKJ17" s="140" t="s">
        <v>454</v>
      </c>
      <c r="VKK17" s="140" t="s">
        <v>454</v>
      </c>
      <c r="VKL17" s="140" t="s">
        <v>454</v>
      </c>
      <c r="VKM17" s="140" t="s">
        <v>454</v>
      </c>
      <c r="VKN17" s="140" t="s">
        <v>454</v>
      </c>
      <c r="VKO17" s="140" t="s">
        <v>454</v>
      </c>
      <c r="VKP17" s="140" t="s">
        <v>454</v>
      </c>
      <c r="VKQ17" s="140" t="s">
        <v>454</v>
      </c>
      <c r="VKR17" s="140" t="s">
        <v>454</v>
      </c>
      <c r="VKS17" s="140" t="s">
        <v>454</v>
      </c>
      <c r="VKT17" s="140" t="s">
        <v>454</v>
      </c>
      <c r="VKU17" s="140" t="s">
        <v>454</v>
      </c>
      <c r="VKV17" s="140" t="s">
        <v>454</v>
      </c>
      <c r="VKW17" s="140" t="s">
        <v>454</v>
      </c>
      <c r="VKX17" s="140" t="s">
        <v>454</v>
      </c>
      <c r="VKY17" s="140" t="s">
        <v>454</v>
      </c>
      <c r="VKZ17" s="140" t="s">
        <v>454</v>
      </c>
      <c r="VLA17" s="140" t="s">
        <v>454</v>
      </c>
      <c r="VLB17" s="140" t="s">
        <v>454</v>
      </c>
      <c r="VLC17" s="140" t="s">
        <v>454</v>
      </c>
      <c r="VLD17" s="140" t="s">
        <v>454</v>
      </c>
      <c r="VLE17" s="140" t="s">
        <v>454</v>
      </c>
      <c r="VLF17" s="140" t="s">
        <v>454</v>
      </c>
      <c r="VLG17" s="140" t="s">
        <v>454</v>
      </c>
      <c r="VLH17" s="140" t="s">
        <v>454</v>
      </c>
      <c r="VLI17" s="140" t="s">
        <v>454</v>
      </c>
      <c r="VLJ17" s="140" t="s">
        <v>454</v>
      </c>
      <c r="VLK17" s="140" t="s">
        <v>454</v>
      </c>
      <c r="VLL17" s="140" t="s">
        <v>454</v>
      </c>
      <c r="VLM17" s="140" t="s">
        <v>454</v>
      </c>
      <c r="VLN17" s="140" t="s">
        <v>454</v>
      </c>
      <c r="VLO17" s="140" t="s">
        <v>454</v>
      </c>
      <c r="VLP17" s="140" t="s">
        <v>454</v>
      </c>
      <c r="VLQ17" s="140" t="s">
        <v>454</v>
      </c>
      <c r="VLR17" s="140" t="s">
        <v>454</v>
      </c>
      <c r="VLS17" s="140" t="s">
        <v>454</v>
      </c>
      <c r="VLT17" s="140" t="s">
        <v>454</v>
      </c>
      <c r="VLU17" s="140" t="s">
        <v>454</v>
      </c>
      <c r="VLV17" s="140" t="s">
        <v>454</v>
      </c>
      <c r="VLW17" s="140" t="s">
        <v>454</v>
      </c>
      <c r="VLX17" s="140" t="s">
        <v>454</v>
      </c>
      <c r="VLY17" s="140" t="s">
        <v>454</v>
      </c>
      <c r="VLZ17" s="140" t="s">
        <v>454</v>
      </c>
      <c r="VMA17" s="140" t="s">
        <v>454</v>
      </c>
      <c r="VMB17" s="140" t="s">
        <v>454</v>
      </c>
      <c r="VMC17" s="140" t="s">
        <v>454</v>
      </c>
      <c r="VMD17" s="140" t="s">
        <v>454</v>
      </c>
      <c r="VME17" s="140" t="s">
        <v>454</v>
      </c>
      <c r="VMF17" s="140" t="s">
        <v>454</v>
      </c>
      <c r="VMG17" s="140" t="s">
        <v>454</v>
      </c>
      <c r="VMH17" s="140" t="s">
        <v>454</v>
      </c>
      <c r="VMI17" s="140" t="s">
        <v>454</v>
      </c>
      <c r="VMJ17" s="140" t="s">
        <v>454</v>
      </c>
      <c r="VMK17" s="140" t="s">
        <v>454</v>
      </c>
      <c r="VML17" s="140" t="s">
        <v>454</v>
      </c>
      <c r="VMM17" s="140" t="s">
        <v>454</v>
      </c>
      <c r="VMN17" s="140" t="s">
        <v>454</v>
      </c>
      <c r="VMO17" s="140" t="s">
        <v>454</v>
      </c>
      <c r="VMP17" s="140" t="s">
        <v>454</v>
      </c>
      <c r="VMQ17" s="140" t="s">
        <v>454</v>
      </c>
      <c r="VMR17" s="140" t="s">
        <v>454</v>
      </c>
      <c r="VMS17" s="140" t="s">
        <v>454</v>
      </c>
      <c r="VMT17" s="140" t="s">
        <v>454</v>
      </c>
      <c r="VMU17" s="140" t="s">
        <v>454</v>
      </c>
      <c r="VMV17" s="140" t="s">
        <v>454</v>
      </c>
      <c r="VMW17" s="140" t="s">
        <v>454</v>
      </c>
      <c r="VMX17" s="140" t="s">
        <v>454</v>
      </c>
      <c r="VMY17" s="140" t="s">
        <v>454</v>
      </c>
      <c r="VMZ17" s="140" t="s">
        <v>454</v>
      </c>
      <c r="VNA17" s="140" t="s">
        <v>454</v>
      </c>
      <c r="VNB17" s="140" t="s">
        <v>454</v>
      </c>
      <c r="VNC17" s="140" t="s">
        <v>454</v>
      </c>
      <c r="VND17" s="140" t="s">
        <v>454</v>
      </c>
      <c r="VNE17" s="140" t="s">
        <v>454</v>
      </c>
      <c r="VNF17" s="140" t="s">
        <v>454</v>
      </c>
      <c r="VNG17" s="140" t="s">
        <v>454</v>
      </c>
      <c r="VNH17" s="140" t="s">
        <v>454</v>
      </c>
      <c r="VNI17" s="140" t="s">
        <v>454</v>
      </c>
      <c r="VNJ17" s="140" t="s">
        <v>454</v>
      </c>
      <c r="VNK17" s="140" t="s">
        <v>454</v>
      </c>
      <c r="VNL17" s="140" t="s">
        <v>454</v>
      </c>
      <c r="VNM17" s="140" t="s">
        <v>454</v>
      </c>
      <c r="VNN17" s="140" t="s">
        <v>454</v>
      </c>
      <c r="VNO17" s="140" t="s">
        <v>454</v>
      </c>
      <c r="VNP17" s="140" t="s">
        <v>454</v>
      </c>
      <c r="VNQ17" s="140" t="s">
        <v>454</v>
      </c>
      <c r="VNR17" s="140" t="s">
        <v>454</v>
      </c>
      <c r="VNS17" s="140" t="s">
        <v>454</v>
      </c>
      <c r="VNT17" s="140" t="s">
        <v>454</v>
      </c>
      <c r="VNU17" s="140" t="s">
        <v>454</v>
      </c>
      <c r="VNV17" s="140" t="s">
        <v>454</v>
      </c>
      <c r="VNW17" s="140" t="s">
        <v>454</v>
      </c>
      <c r="VNX17" s="140" t="s">
        <v>454</v>
      </c>
      <c r="VNY17" s="140" t="s">
        <v>454</v>
      </c>
      <c r="VNZ17" s="140" t="s">
        <v>454</v>
      </c>
      <c r="VOA17" s="140" t="s">
        <v>454</v>
      </c>
      <c r="VOB17" s="140" t="s">
        <v>454</v>
      </c>
      <c r="VOC17" s="140" t="s">
        <v>454</v>
      </c>
      <c r="VOD17" s="140" t="s">
        <v>454</v>
      </c>
      <c r="VOE17" s="140" t="s">
        <v>454</v>
      </c>
      <c r="VOF17" s="140" t="s">
        <v>454</v>
      </c>
      <c r="VOG17" s="140" t="s">
        <v>454</v>
      </c>
      <c r="VOH17" s="140" t="s">
        <v>454</v>
      </c>
      <c r="VOI17" s="140" t="s">
        <v>454</v>
      </c>
      <c r="VOJ17" s="140" t="s">
        <v>454</v>
      </c>
      <c r="VOK17" s="140" t="s">
        <v>454</v>
      </c>
      <c r="VOL17" s="140" t="s">
        <v>454</v>
      </c>
      <c r="VOM17" s="140" t="s">
        <v>454</v>
      </c>
      <c r="VON17" s="140" t="s">
        <v>454</v>
      </c>
      <c r="VOO17" s="140" t="s">
        <v>454</v>
      </c>
      <c r="VOP17" s="140" t="s">
        <v>454</v>
      </c>
      <c r="VOQ17" s="140" t="s">
        <v>454</v>
      </c>
      <c r="VOR17" s="140" t="s">
        <v>454</v>
      </c>
      <c r="VOS17" s="140" t="s">
        <v>454</v>
      </c>
      <c r="VOT17" s="140" t="s">
        <v>454</v>
      </c>
      <c r="VOU17" s="140" t="s">
        <v>454</v>
      </c>
      <c r="VOV17" s="140" t="s">
        <v>454</v>
      </c>
      <c r="VOW17" s="140" t="s">
        <v>454</v>
      </c>
      <c r="VOX17" s="140" t="s">
        <v>454</v>
      </c>
      <c r="VOY17" s="140" t="s">
        <v>454</v>
      </c>
      <c r="VOZ17" s="140" t="s">
        <v>454</v>
      </c>
      <c r="VPA17" s="140" t="s">
        <v>454</v>
      </c>
      <c r="VPB17" s="140" t="s">
        <v>454</v>
      </c>
      <c r="VPC17" s="140" t="s">
        <v>454</v>
      </c>
      <c r="VPD17" s="140" t="s">
        <v>454</v>
      </c>
      <c r="VPE17" s="140" t="s">
        <v>454</v>
      </c>
      <c r="VPF17" s="140" t="s">
        <v>454</v>
      </c>
      <c r="VPG17" s="140" t="s">
        <v>454</v>
      </c>
      <c r="VPH17" s="140" t="s">
        <v>454</v>
      </c>
      <c r="VPI17" s="140" t="s">
        <v>454</v>
      </c>
      <c r="VPJ17" s="140" t="s">
        <v>454</v>
      </c>
      <c r="VPK17" s="140" t="s">
        <v>454</v>
      </c>
      <c r="VPL17" s="140" t="s">
        <v>454</v>
      </c>
      <c r="VPM17" s="140" t="s">
        <v>454</v>
      </c>
      <c r="VPN17" s="140" t="s">
        <v>454</v>
      </c>
      <c r="VPO17" s="140" t="s">
        <v>454</v>
      </c>
      <c r="VPP17" s="140" t="s">
        <v>454</v>
      </c>
      <c r="VPQ17" s="140" t="s">
        <v>454</v>
      </c>
      <c r="VPR17" s="140" t="s">
        <v>454</v>
      </c>
      <c r="VPS17" s="140" t="s">
        <v>454</v>
      </c>
      <c r="VPT17" s="140" t="s">
        <v>454</v>
      </c>
      <c r="VPU17" s="140" t="s">
        <v>454</v>
      </c>
      <c r="VPV17" s="140" t="s">
        <v>454</v>
      </c>
      <c r="VPW17" s="140" t="s">
        <v>454</v>
      </c>
      <c r="VPX17" s="140" t="s">
        <v>454</v>
      </c>
      <c r="VPY17" s="140" t="s">
        <v>454</v>
      </c>
      <c r="VPZ17" s="140" t="s">
        <v>454</v>
      </c>
      <c r="VQA17" s="140" t="s">
        <v>454</v>
      </c>
      <c r="VQB17" s="140" t="s">
        <v>454</v>
      </c>
      <c r="VQC17" s="140" t="s">
        <v>454</v>
      </c>
      <c r="VQD17" s="140" t="s">
        <v>454</v>
      </c>
      <c r="VQE17" s="140" t="s">
        <v>454</v>
      </c>
      <c r="VQF17" s="140" t="s">
        <v>454</v>
      </c>
      <c r="VQG17" s="140" t="s">
        <v>454</v>
      </c>
      <c r="VQH17" s="140" t="s">
        <v>454</v>
      </c>
      <c r="VQI17" s="140" t="s">
        <v>454</v>
      </c>
      <c r="VQJ17" s="140" t="s">
        <v>454</v>
      </c>
      <c r="VQK17" s="140" t="s">
        <v>454</v>
      </c>
      <c r="VQL17" s="140" t="s">
        <v>454</v>
      </c>
      <c r="VQM17" s="140" t="s">
        <v>454</v>
      </c>
      <c r="VQN17" s="140" t="s">
        <v>454</v>
      </c>
      <c r="VQO17" s="140" t="s">
        <v>454</v>
      </c>
      <c r="VQP17" s="140" t="s">
        <v>454</v>
      </c>
      <c r="VQQ17" s="140" t="s">
        <v>454</v>
      </c>
      <c r="VQR17" s="140" t="s">
        <v>454</v>
      </c>
      <c r="VQS17" s="140" t="s">
        <v>454</v>
      </c>
      <c r="VQT17" s="140" t="s">
        <v>454</v>
      </c>
      <c r="VQU17" s="140" t="s">
        <v>454</v>
      </c>
      <c r="VQV17" s="140" t="s">
        <v>454</v>
      </c>
      <c r="VQW17" s="140" t="s">
        <v>454</v>
      </c>
      <c r="VQX17" s="140" t="s">
        <v>454</v>
      </c>
      <c r="VQY17" s="140" t="s">
        <v>454</v>
      </c>
      <c r="VQZ17" s="140" t="s">
        <v>454</v>
      </c>
      <c r="VRA17" s="140" t="s">
        <v>454</v>
      </c>
      <c r="VRB17" s="140" t="s">
        <v>454</v>
      </c>
      <c r="VRC17" s="140" t="s">
        <v>454</v>
      </c>
      <c r="VRD17" s="140" t="s">
        <v>454</v>
      </c>
      <c r="VRE17" s="140" t="s">
        <v>454</v>
      </c>
      <c r="VRF17" s="140" t="s">
        <v>454</v>
      </c>
      <c r="VRG17" s="140" t="s">
        <v>454</v>
      </c>
      <c r="VRH17" s="140" t="s">
        <v>454</v>
      </c>
      <c r="VRI17" s="140" t="s">
        <v>454</v>
      </c>
      <c r="VRJ17" s="140" t="s">
        <v>454</v>
      </c>
      <c r="VRK17" s="140" t="s">
        <v>454</v>
      </c>
      <c r="VRL17" s="140" t="s">
        <v>454</v>
      </c>
      <c r="VRM17" s="140" t="s">
        <v>454</v>
      </c>
      <c r="VRN17" s="140" t="s">
        <v>454</v>
      </c>
      <c r="VRO17" s="140" t="s">
        <v>454</v>
      </c>
      <c r="VRP17" s="140" t="s">
        <v>454</v>
      </c>
      <c r="VRQ17" s="140" t="s">
        <v>454</v>
      </c>
      <c r="VRR17" s="140" t="s">
        <v>454</v>
      </c>
      <c r="VRS17" s="140" t="s">
        <v>454</v>
      </c>
      <c r="VRT17" s="140" t="s">
        <v>454</v>
      </c>
      <c r="VRU17" s="140" t="s">
        <v>454</v>
      </c>
      <c r="VRV17" s="140" t="s">
        <v>454</v>
      </c>
      <c r="VRW17" s="140" t="s">
        <v>454</v>
      </c>
      <c r="VRX17" s="140" t="s">
        <v>454</v>
      </c>
      <c r="VRY17" s="140" t="s">
        <v>454</v>
      </c>
      <c r="VRZ17" s="140" t="s">
        <v>454</v>
      </c>
      <c r="VSA17" s="140" t="s">
        <v>454</v>
      </c>
      <c r="VSB17" s="140" t="s">
        <v>454</v>
      </c>
      <c r="VSC17" s="140" t="s">
        <v>454</v>
      </c>
      <c r="VSD17" s="140" t="s">
        <v>454</v>
      </c>
      <c r="VSE17" s="140" t="s">
        <v>454</v>
      </c>
      <c r="VSF17" s="140" t="s">
        <v>454</v>
      </c>
      <c r="VSG17" s="140" t="s">
        <v>454</v>
      </c>
      <c r="VSH17" s="140" t="s">
        <v>454</v>
      </c>
      <c r="VSI17" s="140" t="s">
        <v>454</v>
      </c>
      <c r="VSJ17" s="140" t="s">
        <v>454</v>
      </c>
      <c r="VSK17" s="140" t="s">
        <v>454</v>
      </c>
      <c r="VSL17" s="140" t="s">
        <v>454</v>
      </c>
      <c r="VSM17" s="140" t="s">
        <v>454</v>
      </c>
      <c r="VSN17" s="140" t="s">
        <v>454</v>
      </c>
      <c r="VSO17" s="140" t="s">
        <v>454</v>
      </c>
      <c r="VSP17" s="140" t="s">
        <v>454</v>
      </c>
      <c r="VSQ17" s="140" t="s">
        <v>454</v>
      </c>
      <c r="VSR17" s="140" t="s">
        <v>454</v>
      </c>
      <c r="VSS17" s="140" t="s">
        <v>454</v>
      </c>
      <c r="VST17" s="140" t="s">
        <v>454</v>
      </c>
      <c r="VSU17" s="140" t="s">
        <v>454</v>
      </c>
      <c r="VSV17" s="140" t="s">
        <v>454</v>
      </c>
      <c r="VSW17" s="140" t="s">
        <v>454</v>
      </c>
      <c r="VSX17" s="140" t="s">
        <v>454</v>
      </c>
      <c r="VSY17" s="140" t="s">
        <v>454</v>
      </c>
      <c r="VSZ17" s="140" t="s">
        <v>454</v>
      </c>
      <c r="VTA17" s="140" t="s">
        <v>454</v>
      </c>
      <c r="VTB17" s="140" t="s">
        <v>454</v>
      </c>
      <c r="VTC17" s="140" t="s">
        <v>454</v>
      </c>
      <c r="VTD17" s="140" t="s">
        <v>454</v>
      </c>
      <c r="VTE17" s="140" t="s">
        <v>454</v>
      </c>
      <c r="VTF17" s="140" t="s">
        <v>454</v>
      </c>
      <c r="VTG17" s="140" t="s">
        <v>454</v>
      </c>
      <c r="VTH17" s="140" t="s">
        <v>454</v>
      </c>
      <c r="VTI17" s="140" t="s">
        <v>454</v>
      </c>
      <c r="VTJ17" s="140" t="s">
        <v>454</v>
      </c>
      <c r="VTK17" s="140" t="s">
        <v>454</v>
      </c>
      <c r="VTL17" s="140" t="s">
        <v>454</v>
      </c>
      <c r="VTM17" s="140" t="s">
        <v>454</v>
      </c>
      <c r="VTN17" s="140" t="s">
        <v>454</v>
      </c>
      <c r="VTO17" s="140" t="s">
        <v>454</v>
      </c>
      <c r="VTP17" s="140" t="s">
        <v>454</v>
      </c>
      <c r="VTQ17" s="140" t="s">
        <v>454</v>
      </c>
      <c r="VTR17" s="140" t="s">
        <v>454</v>
      </c>
      <c r="VTS17" s="140" t="s">
        <v>454</v>
      </c>
      <c r="VTT17" s="140" t="s">
        <v>454</v>
      </c>
      <c r="VTU17" s="140" t="s">
        <v>454</v>
      </c>
      <c r="VTV17" s="140" t="s">
        <v>454</v>
      </c>
      <c r="VTW17" s="140" t="s">
        <v>454</v>
      </c>
      <c r="VTX17" s="140" t="s">
        <v>454</v>
      </c>
      <c r="VTY17" s="140" t="s">
        <v>454</v>
      </c>
      <c r="VTZ17" s="140" t="s">
        <v>454</v>
      </c>
      <c r="VUA17" s="140" t="s">
        <v>454</v>
      </c>
      <c r="VUB17" s="140" t="s">
        <v>454</v>
      </c>
      <c r="VUC17" s="140" t="s">
        <v>454</v>
      </c>
      <c r="VUD17" s="140" t="s">
        <v>454</v>
      </c>
      <c r="VUE17" s="140" t="s">
        <v>454</v>
      </c>
      <c r="VUF17" s="140" t="s">
        <v>454</v>
      </c>
      <c r="VUG17" s="140" t="s">
        <v>454</v>
      </c>
      <c r="VUH17" s="140" t="s">
        <v>454</v>
      </c>
      <c r="VUI17" s="140" t="s">
        <v>454</v>
      </c>
      <c r="VUJ17" s="140" t="s">
        <v>454</v>
      </c>
      <c r="VUK17" s="140" t="s">
        <v>454</v>
      </c>
      <c r="VUL17" s="140" t="s">
        <v>454</v>
      </c>
      <c r="VUM17" s="140" t="s">
        <v>454</v>
      </c>
      <c r="VUN17" s="140" t="s">
        <v>454</v>
      </c>
      <c r="VUO17" s="140" t="s">
        <v>454</v>
      </c>
      <c r="VUP17" s="140" t="s">
        <v>454</v>
      </c>
      <c r="VUQ17" s="140" t="s">
        <v>454</v>
      </c>
      <c r="VUR17" s="140" t="s">
        <v>454</v>
      </c>
      <c r="VUS17" s="140" t="s">
        <v>454</v>
      </c>
      <c r="VUT17" s="140" t="s">
        <v>454</v>
      </c>
      <c r="VUU17" s="140" t="s">
        <v>454</v>
      </c>
      <c r="VUV17" s="140" t="s">
        <v>454</v>
      </c>
      <c r="VUW17" s="140" t="s">
        <v>454</v>
      </c>
      <c r="VUX17" s="140" t="s">
        <v>454</v>
      </c>
      <c r="VUY17" s="140" t="s">
        <v>454</v>
      </c>
      <c r="VUZ17" s="140" t="s">
        <v>454</v>
      </c>
      <c r="VVA17" s="140" t="s">
        <v>454</v>
      </c>
      <c r="VVB17" s="140" t="s">
        <v>454</v>
      </c>
      <c r="VVC17" s="140" t="s">
        <v>454</v>
      </c>
      <c r="VVD17" s="140" t="s">
        <v>454</v>
      </c>
      <c r="VVE17" s="140" t="s">
        <v>454</v>
      </c>
      <c r="VVF17" s="140" t="s">
        <v>454</v>
      </c>
      <c r="VVG17" s="140" t="s">
        <v>454</v>
      </c>
      <c r="VVH17" s="140" t="s">
        <v>454</v>
      </c>
      <c r="VVI17" s="140" t="s">
        <v>454</v>
      </c>
      <c r="VVJ17" s="140" t="s">
        <v>454</v>
      </c>
      <c r="VVK17" s="140" t="s">
        <v>454</v>
      </c>
      <c r="VVL17" s="140" t="s">
        <v>454</v>
      </c>
      <c r="VVM17" s="140" t="s">
        <v>454</v>
      </c>
      <c r="VVN17" s="140" t="s">
        <v>454</v>
      </c>
      <c r="VVO17" s="140" t="s">
        <v>454</v>
      </c>
      <c r="VVP17" s="140" t="s">
        <v>454</v>
      </c>
      <c r="VVQ17" s="140" t="s">
        <v>454</v>
      </c>
      <c r="VVR17" s="140" t="s">
        <v>454</v>
      </c>
      <c r="VVS17" s="140" t="s">
        <v>454</v>
      </c>
      <c r="VVT17" s="140" t="s">
        <v>454</v>
      </c>
      <c r="VVU17" s="140" t="s">
        <v>454</v>
      </c>
      <c r="VVV17" s="140" t="s">
        <v>454</v>
      </c>
      <c r="VVW17" s="140" t="s">
        <v>454</v>
      </c>
      <c r="VVX17" s="140" t="s">
        <v>454</v>
      </c>
      <c r="VVY17" s="140" t="s">
        <v>454</v>
      </c>
      <c r="VVZ17" s="140" t="s">
        <v>454</v>
      </c>
      <c r="VWA17" s="140" t="s">
        <v>454</v>
      </c>
      <c r="VWB17" s="140" t="s">
        <v>454</v>
      </c>
      <c r="VWC17" s="140" t="s">
        <v>454</v>
      </c>
      <c r="VWD17" s="140" t="s">
        <v>454</v>
      </c>
      <c r="VWE17" s="140" t="s">
        <v>454</v>
      </c>
      <c r="VWF17" s="140" t="s">
        <v>454</v>
      </c>
      <c r="VWG17" s="140" t="s">
        <v>454</v>
      </c>
      <c r="VWH17" s="140" t="s">
        <v>454</v>
      </c>
      <c r="VWI17" s="140" t="s">
        <v>454</v>
      </c>
      <c r="VWJ17" s="140" t="s">
        <v>454</v>
      </c>
      <c r="VWK17" s="140" t="s">
        <v>454</v>
      </c>
      <c r="VWL17" s="140" t="s">
        <v>454</v>
      </c>
      <c r="VWM17" s="140" t="s">
        <v>454</v>
      </c>
      <c r="VWN17" s="140" t="s">
        <v>454</v>
      </c>
      <c r="VWO17" s="140" t="s">
        <v>454</v>
      </c>
      <c r="VWP17" s="140" t="s">
        <v>454</v>
      </c>
      <c r="VWQ17" s="140" t="s">
        <v>454</v>
      </c>
      <c r="VWR17" s="140" t="s">
        <v>454</v>
      </c>
      <c r="VWS17" s="140" t="s">
        <v>454</v>
      </c>
      <c r="VWT17" s="140" t="s">
        <v>454</v>
      </c>
      <c r="VWU17" s="140" t="s">
        <v>454</v>
      </c>
      <c r="VWV17" s="140" t="s">
        <v>454</v>
      </c>
      <c r="VWW17" s="140" t="s">
        <v>454</v>
      </c>
      <c r="VWX17" s="140" t="s">
        <v>454</v>
      </c>
      <c r="VWY17" s="140" t="s">
        <v>454</v>
      </c>
      <c r="VWZ17" s="140" t="s">
        <v>454</v>
      </c>
      <c r="VXA17" s="140" t="s">
        <v>454</v>
      </c>
      <c r="VXB17" s="140" t="s">
        <v>454</v>
      </c>
      <c r="VXC17" s="140" t="s">
        <v>454</v>
      </c>
      <c r="VXD17" s="140" t="s">
        <v>454</v>
      </c>
      <c r="VXE17" s="140" t="s">
        <v>454</v>
      </c>
      <c r="VXF17" s="140" t="s">
        <v>454</v>
      </c>
      <c r="VXG17" s="140" t="s">
        <v>454</v>
      </c>
      <c r="VXH17" s="140" t="s">
        <v>454</v>
      </c>
      <c r="VXI17" s="140" t="s">
        <v>454</v>
      </c>
      <c r="VXJ17" s="140" t="s">
        <v>454</v>
      </c>
      <c r="VXK17" s="140" t="s">
        <v>454</v>
      </c>
      <c r="VXL17" s="140" t="s">
        <v>454</v>
      </c>
      <c r="VXM17" s="140" t="s">
        <v>454</v>
      </c>
      <c r="VXN17" s="140" t="s">
        <v>454</v>
      </c>
      <c r="VXO17" s="140" t="s">
        <v>454</v>
      </c>
      <c r="VXP17" s="140" t="s">
        <v>454</v>
      </c>
      <c r="VXQ17" s="140" t="s">
        <v>454</v>
      </c>
      <c r="VXR17" s="140" t="s">
        <v>454</v>
      </c>
      <c r="VXS17" s="140" t="s">
        <v>454</v>
      </c>
      <c r="VXT17" s="140" t="s">
        <v>454</v>
      </c>
      <c r="VXU17" s="140" t="s">
        <v>454</v>
      </c>
      <c r="VXV17" s="140" t="s">
        <v>454</v>
      </c>
      <c r="VXW17" s="140" t="s">
        <v>454</v>
      </c>
      <c r="VXX17" s="140" t="s">
        <v>454</v>
      </c>
      <c r="VXY17" s="140" t="s">
        <v>454</v>
      </c>
      <c r="VXZ17" s="140" t="s">
        <v>454</v>
      </c>
      <c r="VYA17" s="140" t="s">
        <v>454</v>
      </c>
      <c r="VYB17" s="140" t="s">
        <v>454</v>
      </c>
      <c r="VYC17" s="140" t="s">
        <v>454</v>
      </c>
      <c r="VYD17" s="140" t="s">
        <v>454</v>
      </c>
      <c r="VYE17" s="140" t="s">
        <v>454</v>
      </c>
      <c r="VYF17" s="140" t="s">
        <v>454</v>
      </c>
      <c r="VYG17" s="140" t="s">
        <v>454</v>
      </c>
      <c r="VYH17" s="140" t="s">
        <v>454</v>
      </c>
      <c r="VYI17" s="140" t="s">
        <v>454</v>
      </c>
      <c r="VYJ17" s="140" t="s">
        <v>454</v>
      </c>
      <c r="VYK17" s="140" t="s">
        <v>454</v>
      </c>
      <c r="VYL17" s="140" t="s">
        <v>454</v>
      </c>
      <c r="VYM17" s="140" t="s">
        <v>454</v>
      </c>
      <c r="VYN17" s="140" t="s">
        <v>454</v>
      </c>
      <c r="VYO17" s="140" t="s">
        <v>454</v>
      </c>
      <c r="VYP17" s="140" t="s">
        <v>454</v>
      </c>
      <c r="VYQ17" s="140" t="s">
        <v>454</v>
      </c>
      <c r="VYR17" s="140" t="s">
        <v>454</v>
      </c>
      <c r="VYS17" s="140" t="s">
        <v>454</v>
      </c>
      <c r="VYT17" s="140" t="s">
        <v>454</v>
      </c>
      <c r="VYU17" s="140" t="s">
        <v>454</v>
      </c>
      <c r="VYV17" s="140" t="s">
        <v>454</v>
      </c>
      <c r="VYW17" s="140" t="s">
        <v>454</v>
      </c>
      <c r="VYX17" s="140" t="s">
        <v>454</v>
      </c>
      <c r="VYY17" s="140" t="s">
        <v>454</v>
      </c>
      <c r="VYZ17" s="140" t="s">
        <v>454</v>
      </c>
      <c r="VZA17" s="140" t="s">
        <v>454</v>
      </c>
      <c r="VZB17" s="140" t="s">
        <v>454</v>
      </c>
      <c r="VZC17" s="140" t="s">
        <v>454</v>
      </c>
      <c r="VZD17" s="140" t="s">
        <v>454</v>
      </c>
      <c r="VZE17" s="140" t="s">
        <v>454</v>
      </c>
      <c r="VZF17" s="140" t="s">
        <v>454</v>
      </c>
      <c r="VZG17" s="140" t="s">
        <v>454</v>
      </c>
      <c r="VZH17" s="140" t="s">
        <v>454</v>
      </c>
      <c r="VZI17" s="140" t="s">
        <v>454</v>
      </c>
      <c r="VZJ17" s="140" t="s">
        <v>454</v>
      </c>
      <c r="VZK17" s="140" t="s">
        <v>454</v>
      </c>
      <c r="VZL17" s="140" t="s">
        <v>454</v>
      </c>
      <c r="VZM17" s="140" t="s">
        <v>454</v>
      </c>
      <c r="VZN17" s="140" t="s">
        <v>454</v>
      </c>
      <c r="VZO17" s="140" t="s">
        <v>454</v>
      </c>
      <c r="VZP17" s="140" t="s">
        <v>454</v>
      </c>
      <c r="VZQ17" s="140" t="s">
        <v>454</v>
      </c>
      <c r="VZR17" s="140" t="s">
        <v>454</v>
      </c>
      <c r="VZS17" s="140" t="s">
        <v>454</v>
      </c>
      <c r="VZT17" s="140" t="s">
        <v>454</v>
      </c>
      <c r="VZU17" s="140" t="s">
        <v>454</v>
      </c>
      <c r="VZV17" s="140" t="s">
        <v>454</v>
      </c>
      <c r="VZW17" s="140" t="s">
        <v>454</v>
      </c>
      <c r="VZX17" s="140" t="s">
        <v>454</v>
      </c>
      <c r="VZY17" s="140" t="s">
        <v>454</v>
      </c>
      <c r="VZZ17" s="140" t="s">
        <v>454</v>
      </c>
      <c r="WAA17" s="140" t="s">
        <v>454</v>
      </c>
      <c r="WAB17" s="140" t="s">
        <v>454</v>
      </c>
      <c r="WAC17" s="140" t="s">
        <v>454</v>
      </c>
      <c r="WAD17" s="140" t="s">
        <v>454</v>
      </c>
      <c r="WAE17" s="140" t="s">
        <v>454</v>
      </c>
      <c r="WAF17" s="140" t="s">
        <v>454</v>
      </c>
      <c r="WAG17" s="140" t="s">
        <v>454</v>
      </c>
      <c r="WAH17" s="140" t="s">
        <v>454</v>
      </c>
      <c r="WAI17" s="140" t="s">
        <v>454</v>
      </c>
      <c r="WAJ17" s="140" t="s">
        <v>454</v>
      </c>
      <c r="WAK17" s="140" t="s">
        <v>454</v>
      </c>
      <c r="WAL17" s="140" t="s">
        <v>454</v>
      </c>
      <c r="WAM17" s="140" t="s">
        <v>454</v>
      </c>
      <c r="WAN17" s="140" t="s">
        <v>454</v>
      </c>
      <c r="WAO17" s="140" t="s">
        <v>454</v>
      </c>
      <c r="WAP17" s="140" t="s">
        <v>454</v>
      </c>
      <c r="WAQ17" s="140" t="s">
        <v>454</v>
      </c>
      <c r="WAR17" s="140" t="s">
        <v>454</v>
      </c>
      <c r="WAS17" s="140" t="s">
        <v>454</v>
      </c>
      <c r="WAT17" s="140" t="s">
        <v>454</v>
      </c>
      <c r="WAU17" s="140" t="s">
        <v>454</v>
      </c>
      <c r="WAV17" s="140" t="s">
        <v>454</v>
      </c>
      <c r="WAW17" s="140" t="s">
        <v>454</v>
      </c>
      <c r="WAX17" s="140" t="s">
        <v>454</v>
      </c>
      <c r="WAY17" s="140" t="s">
        <v>454</v>
      </c>
      <c r="WAZ17" s="140" t="s">
        <v>454</v>
      </c>
      <c r="WBA17" s="140" t="s">
        <v>454</v>
      </c>
      <c r="WBB17" s="140" t="s">
        <v>454</v>
      </c>
      <c r="WBC17" s="140" t="s">
        <v>454</v>
      </c>
      <c r="WBD17" s="140" t="s">
        <v>454</v>
      </c>
      <c r="WBE17" s="140" t="s">
        <v>454</v>
      </c>
      <c r="WBF17" s="140" t="s">
        <v>454</v>
      </c>
      <c r="WBG17" s="140" t="s">
        <v>454</v>
      </c>
      <c r="WBH17" s="140" t="s">
        <v>454</v>
      </c>
      <c r="WBI17" s="140" t="s">
        <v>454</v>
      </c>
      <c r="WBJ17" s="140" t="s">
        <v>454</v>
      </c>
      <c r="WBK17" s="140" t="s">
        <v>454</v>
      </c>
      <c r="WBL17" s="140" t="s">
        <v>454</v>
      </c>
      <c r="WBM17" s="140" t="s">
        <v>454</v>
      </c>
      <c r="WBN17" s="140" t="s">
        <v>454</v>
      </c>
      <c r="WBO17" s="140" t="s">
        <v>454</v>
      </c>
      <c r="WBP17" s="140" t="s">
        <v>454</v>
      </c>
      <c r="WBQ17" s="140" t="s">
        <v>454</v>
      </c>
      <c r="WBR17" s="140" t="s">
        <v>454</v>
      </c>
      <c r="WBS17" s="140" t="s">
        <v>454</v>
      </c>
      <c r="WBT17" s="140" t="s">
        <v>454</v>
      </c>
      <c r="WBU17" s="140" t="s">
        <v>454</v>
      </c>
      <c r="WBV17" s="140" t="s">
        <v>454</v>
      </c>
      <c r="WBW17" s="140" t="s">
        <v>454</v>
      </c>
      <c r="WBX17" s="140" t="s">
        <v>454</v>
      </c>
      <c r="WBY17" s="140" t="s">
        <v>454</v>
      </c>
      <c r="WBZ17" s="140" t="s">
        <v>454</v>
      </c>
      <c r="WCA17" s="140" t="s">
        <v>454</v>
      </c>
      <c r="WCB17" s="140" t="s">
        <v>454</v>
      </c>
      <c r="WCC17" s="140" t="s">
        <v>454</v>
      </c>
      <c r="WCD17" s="140" t="s">
        <v>454</v>
      </c>
      <c r="WCE17" s="140" t="s">
        <v>454</v>
      </c>
      <c r="WCF17" s="140" t="s">
        <v>454</v>
      </c>
      <c r="WCG17" s="140" t="s">
        <v>454</v>
      </c>
      <c r="WCH17" s="140" t="s">
        <v>454</v>
      </c>
      <c r="WCI17" s="140" t="s">
        <v>454</v>
      </c>
      <c r="WCJ17" s="140" t="s">
        <v>454</v>
      </c>
      <c r="WCK17" s="140" t="s">
        <v>454</v>
      </c>
      <c r="WCL17" s="140" t="s">
        <v>454</v>
      </c>
      <c r="WCM17" s="140" t="s">
        <v>454</v>
      </c>
      <c r="WCN17" s="140" t="s">
        <v>454</v>
      </c>
      <c r="WCO17" s="140" t="s">
        <v>454</v>
      </c>
      <c r="WCP17" s="140" t="s">
        <v>454</v>
      </c>
      <c r="WCQ17" s="140" t="s">
        <v>454</v>
      </c>
      <c r="WCR17" s="140" t="s">
        <v>454</v>
      </c>
      <c r="WCS17" s="140" t="s">
        <v>454</v>
      </c>
      <c r="WCT17" s="140" t="s">
        <v>454</v>
      </c>
      <c r="WCU17" s="140" t="s">
        <v>454</v>
      </c>
      <c r="WCV17" s="140" t="s">
        <v>454</v>
      </c>
      <c r="WCW17" s="140" t="s">
        <v>454</v>
      </c>
      <c r="WCX17" s="140" t="s">
        <v>454</v>
      </c>
      <c r="WCY17" s="140" t="s">
        <v>454</v>
      </c>
      <c r="WCZ17" s="140" t="s">
        <v>454</v>
      </c>
      <c r="WDA17" s="140" t="s">
        <v>454</v>
      </c>
      <c r="WDB17" s="140" t="s">
        <v>454</v>
      </c>
      <c r="WDC17" s="140" t="s">
        <v>454</v>
      </c>
      <c r="WDD17" s="140" t="s">
        <v>454</v>
      </c>
      <c r="WDE17" s="140" t="s">
        <v>454</v>
      </c>
      <c r="WDF17" s="140" t="s">
        <v>454</v>
      </c>
      <c r="WDG17" s="140" t="s">
        <v>454</v>
      </c>
      <c r="WDH17" s="140" t="s">
        <v>454</v>
      </c>
      <c r="WDI17" s="140" t="s">
        <v>454</v>
      </c>
      <c r="WDJ17" s="140" t="s">
        <v>454</v>
      </c>
      <c r="WDK17" s="140" t="s">
        <v>454</v>
      </c>
      <c r="WDL17" s="140" t="s">
        <v>454</v>
      </c>
      <c r="WDM17" s="140" t="s">
        <v>454</v>
      </c>
      <c r="WDN17" s="140" t="s">
        <v>454</v>
      </c>
      <c r="WDO17" s="140" t="s">
        <v>454</v>
      </c>
      <c r="WDP17" s="140" t="s">
        <v>454</v>
      </c>
      <c r="WDQ17" s="140" t="s">
        <v>454</v>
      </c>
      <c r="WDR17" s="140" t="s">
        <v>454</v>
      </c>
      <c r="WDS17" s="140" t="s">
        <v>454</v>
      </c>
      <c r="WDT17" s="140" t="s">
        <v>454</v>
      </c>
      <c r="WDU17" s="140" t="s">
        <v>454</v>
      </c>
      <c r="WDV17" s="140" t="s">
        <v>454</v>
      </c>
      <c r="WDW17" s="140" t="s">
        <v>454</v>
      </c>
      <c r="WDX17" s="140" t="s">
        <v>454</v>
      </c>
      <c r="WDY17" s="140" t="s">
        <v>454</v>
      </c>
      <c r="WDZ17" s="140" t="s">
        <v>454</v>
      </c>
      <c r="WEA17" s="140" t="s">
        <v>454</v>
      </c>
      <c r="WEB17" s="140" t="s">
        <v>454</v>
      </c>
      <c r="WEC17" s="140" t="s">
        <v>454</v>
      </c>
      <c r="WED17" s="140" t="s">
        <v>454</v>
      </c>
      <c r="WEE17" s="140" t="s">
        <v>454</v>
      </c>
      <c r="WEF17" s="140" t="s">
        <v>454</v>
      </c>
      <c r="WEG17" s="140" t="s">
        <v>454</v>
      </c>
      <c r="WEH17" s="140" t="s">
        <v>454</v>
      </c>
      <c r="WEI17" s="140" t="s">
        <v>454</v>
      </c>
      <c r="WEJ17" s="140" t="s">
        <v>454</v>
      </c>
      <c r="WEK17" s="140" t="s">
        <v>454</v>
      </c>
      <c r="WEL17" s="140" t="s">
        <v>454</v>
      </c>
      <c r="WEM17" s="140" t="s">
        <v>454</v>
      </c>
      <c r="WEN17" s="140" t="s">
        <v>454</v>
      </c>
      <c r="WEO17" s="140" t="s">
        <v>454</v>
      </c>
      <c r="WEP17" s="140" t="s">
        <v>454</v>
      </c>
      <c r="WEQ17" s="140" t="s">
        <v>454</v>
      </c>
      <c r="WER17" s="140" t="s">
        <v>454</v>
      </c>
      <c r="WES17" s="140" t="s">
        <v>454</v>
      </c>
      <c r="WET17" s="140" t="s">
        <v>454</v>
      </c>
      <c r="WEU17" s="140" t="s">
        <v>454</v>
      </c>
      <c r="WEV17" s="140" t="s">
        <v>454</v>
      </c>
      <c r="WEW17" s="140" t="s">
        <v>454</v>
      </c>
      <c r="WEX17" s="140" t="s">
        <v>454</v>
      </c>
      <c r="WEY17" s="140" t="s">
        <v>454</v>
      </c>
      <c r="WEZ17" s="140" t="s">
        <v>454</v>
      </c>
      <c r="WFA17" s="140" t="s">
        <v>454</v>
      </c>
      <c r="WFB17" s="140" t="s">
        <v>454</v>
      </c>
      <c r="WFC17" s="140" t="s">
        <v>454</v>
      </c>
      <c r="WFD17" s="140" t="s">
        <v>454</v>
      </c>
      <c r="WFE17" s="140" t="s">
        <v>454</v>
      </c>
      <c r="WFF17" s="140" t="s">
        <v>454</v>
      </c>
      <c r="WFG17" s="140" t="s">
        <v>454</v>
      </c>
      <c r="WFH17" s="140" t="s">
        <v>454</v>
      </c>
      <c r="WFI17" s="140" t="s">
        <v>454</v>
      </c>
      <c r="WFJ17" s="140" t="s">
        <v>454</v>
      </c>
      <c r="WFK17" s="140" t="s">
        <v>454</v>
      </c>
      <c r="WFL17" s="140" t="s">
        <v>454</v>
      </c>
      <c r="WFM17" s="140" t="s">
        <v>454</v>
      </c>
      <c r="WFN17" s="140" t="s">
        <v>454</v>
      </c>
      <c r="WFO17" s="140" t="s">
        <v>454</v>
      </c>
      <c r="WFP17" s="140" t="s">
        <v>454</v>
      </c>
      <c r="WFQ17" s="140" t="s">
        <v>454</v>
      </c>
      <c r="WFR17" s="140" t="s">
        <v>454</v>
      </c>
      <c r="WFS17" s="140" t="s">
        <v>454</v>
      </c>
      <c r="WFT17" s="140" t="s">
        <v>454</v>
      </c>
      <c r="WFU17" s="140" t="s">
        <v>454</v>
      </c>
      <c r="WFV17" s="140" t="s">
        <v>454</v>
      </c>
      <c r="WFW17" s="140" t="s">
        <v>454</v>
      </c>
      <c r="WFX17" s="140" t="s">
        <v>454</v>
      </c>
      <c r="WFY17" s="140" t="s">
        <v>454</v>
      </c>
      <c r="WFZ17" s="140" t="s">
        <v>454</v>
      </c>
      <c r="WGA17" s="140" t="s">
        <v>454</v>
      </c>
      <c r="WGB17" s="140" t="s">
        <v>454</v>
      </c>
      <c r="WGC17" s="140" t="s">
        <v>454</v>
      </c>
      <c r="WGD17" s="140" t="s">
        <v>454</v>
      </c>
      <c r="WGE17" s="140" t="s">
        <v>454</v>
      </c>
      <c r="WGF17" s="140" t="s">
        <v>454</v>
      </c>
      <c r="WGG17" s="140" t="s">
        <v>454</v>
      </c>
      <c r="WGH17" s="140" t="s">
        <v>454</v>
      </c>
      <c r="WGI17" s="140" t="s">
        <v>454</v>
      </c>
      <c r="WGJ17" s="140" t="s">
        <v>454</v>
      </c>
      <c r="WGK17" s="140" t="s">
        <v>454</v>
      </c>
      <c r="WGL17" s="140" t="s">
        <v>454</v>
      </c>
      <c r="WGM17" s="140" t="s">
        <v>454</v>
      </c>
      <c r="WGN17" s="140" t="s">
        <v>454</v>
      </c>
      <c r="WGO17" s="140" t="s">
        <v>454</v>
      </c>
      <c r="WGP17" s="140" t="s">
        <v>454</v>
      </c>
      <c r="WGQ17" s="140" t="s">
        <v>454</v>
      </c>
      <c r="WGR17" s="140" t="s">
        <v>454</v>
      </c>
      <c r="WGS17" s="140" t="s">
        <v>454</v>
      </c>
      <c r="WGT17" s="140" t="s">
        <v>454</v>
      </c>
      <c r="WGU17" s="140" t="s">
        <v>454</v>
      </c>
      <c r="WGV17" s="140" t="s">
        <v>454</v>
      </c>
      <c r="WGW17" s="140" t="s">
        <v>454</v>
      </c>
      <c r="WGX17" s="140" t="s">
        <v>454</v>
      </c>
      <c r="WGY17" s="140" t="s">
        <v>454</v>
      </c>
      <c r="WGZ17" s="140" t="s">
        <v>454</v>
      </c>
      <c r="WHA17" s="140" t="s">
        <v>454</v>
      </c>
      <c r="WHB17" s="140" t="s">
        <v>454</v>
      </c>
      <c r="WHC17" s="140" t="s">
        <v>454</v>
      </c>
      <c r="WHD17" s="140" t="s">
        <v>454</v>
      </c>
      <c r="WHE17" s="140" t="s">
        <v>454</v>
      </c>
      <c r="WHF17" s="140" t="s">
        <v>454</v>
      </c>
      <c r="WHG17" s="140" t="s">
        <v>454</v>
      </c>
      <c r="WHH17" s="140" t="s">
        <v>454</v>
      </c>
      <c r="WHI17" s="140" t="s">
        <v>454</v>
      </c>
      <c r="WHJ17" s="140" t="s">
        <v>454</v>
      </c>
      <c r="WHK17" s="140" t="s">
        <v>454</v>
      </c>
      <c r="WHL17" s="140" t="s">
        <v>454</v>
      </c>
      <c r="WHM17" s="140" t="s">
        <v>454</v>
      </c>
      <c r="WHN17" s="140" t="s">
        <v>454</v>
      </c>
      <c r="WHO17" s="140" t="s">
        <v>454</v>
      </c>
      <c r="WHP17" s="140" t="s">
        <v>454</v>
      </c>
      <c r="WHQ17" s="140" t="s">
        <v>454</v>
      </c>
      <c r="WHR17" s="140" t="s">
        <v>454</v>
      </c>
      <c r="WHS17" s="140" t="s">
        <v>454</v>
      </c>
      <c r="WHT17" s="140" t="s">
        <v>454</v>
      </c>
      <c r="WHU17" s="140" t="s">
        <v>454</v>
      </c>
      <c r="WHV17" s="140" t="s">
        <v>454</v>
      </c>
      <c r="WHW17" s="140" t="s">
        <v>454</v>
      </c>
      <c r="WHX17" s="140" t="s">
        <v>454</v>
      </c>
      <c r="WHY17" s="140" t="s">
        <v>454</v>
      </c>
      <c r="WHZ17" s="140" t="s">
        <v>454</v>
      </c>
      <c r="WIA17" s="140" t="s">
        <v>454</v>
      </c>
      <c r="WIB17" s="140" t="s">
        <v>454</v>
      </c>
      <c r="WIC17" s="140" t="s">
        <v>454</v>
      </c>
      <c r="WID17" s="140" t="s">
        <v>454</v>
      </c>
      <c r="WIE17" s="140" t="s">
        <v>454</v>
      </c>
      <c r="WIF17" s="140" t="s">
        <v>454</v>
      </c>
      <c r="WIG17" s="140" t="s">
        <v>454</v>
      </c>
      <c r="WIH17" s="140" t="s">
        <v>454</v>
      </c>
      <c r="WII17" s="140" t="s">
        <v>454</v>
      </c>
      <c r="WIJ17" s="140" t="s">
        <v>454</v>
      </c>
      <c r="WIK17" s="140" t="s">
        <v>454</v>
      </c>
      <c r="WIL17" s="140" t="s">
        <v>454</v>
      </c>
      <c r="WIM17" s="140" t="s">
        <v>454</v>
      </c>
      <c r="WIN17" s="140" t="s">
        <v>454</v>
      </c>
      <c r="WIO17" s="140" t="s">
        <v>454</v>
      </c>
      <c r="WIP17" s="140" t="s">
        <v>454</v>
      </c>
      <c r="WIQ17" s="140" t="s">
        <v>454</v>
      </c>
      <c r="WIR17" s="140" t="s">
        <v>454</v>
      </c>
      <c r="WIS17" s="140" t="s">
        <v>454</v>
      </c>
      <c r="WIT17" s="140" t="s">
        <v>454</v>
      </c>
      <c r="WIU17" s="140" t="s">
        <v>454</v>
      </c>
      <c r="WIV17" s="140" t="s">
        <v>454</v>
      </c>
      <c r="WIW17" s="140" t="s">
        <v>454</v>
      </c>
      <c r="WIX17" s="140" t="s">
        <v>454</v>
      </c>
      <c r="WIY17" s="140" t="s">
        <v>454</v>
      </c>
      <c r="WIZ17" s="140" t="s">
        <v>454</v>
      </c>
      <c r="WJA17" s="140" t="s">
        <v>454</v>
      </c>
      <c r="WJB17" s="140" t="s">
        <v>454</v>
      </c>
      <c r="WJC17" s="140" t="s">
        <v>454</v>
      </c>
      <c r="WJD17" s="140" t="s">
        <v>454</v>
      </c>
      <c r="WJE17" s="140" t="s">
        <v>454</v>
      </c>
      <c r="WJF17" s="140" t="s">
        <v>454</v>
      </c>
      <c r="WJG17" s="140" t="s">
        <v>454</v>
      </c>
      <c r="WJH17" s="140" t="s">
        <v>454</v>
      </c>
      <c r="WJI17" s="140" t="s">
        <v>454</v>
      </c>
      <c r="WJJ17" s="140" t="s">
        <v>454</v>
      </c>
      <c r="WJK17" s="140" t="s">
        <v>454</v>
      </c>
      <c r="WJL17" s="140" t="s">
        <v>454</v>
      </c>
      <c r="WJM17" s="140" t="s">
        <v>454</v>
      </c>
      <c r="WJN17" s="140" t="s">
        <v>454</v>
      </c>
      <c r="WJO17" s="140" t="s">
        <v>454</v>
      </c>
      <c r="WJP17" s="140" t="s">
        <v>454</v>
      </c>
      <c r="WJQ17" s="140" t="s">
        <v>454</v>
      </c>
      <c r="WJR17" s="140" t="s">
        <v>454</v>
      </c>
      <c r="WJS17" s="140" t="s">
        <v>454</v>
      </c>
      <c r="WJT17" s="140" t="s">
        <v>454</v>
      </c>
      <c r="WJU17" s="140" t="s">
        <v>454</v>
      </c>
      <c r="WJV17" s="140" t="s">
        <v>454</v>
      </c>
      <c r="WJW17" s="140" t="s">
        <v>454</v>
      </c>
      <c r="WJX17" s="140" t="s">
        <v>454</v>
      </c>
      <c r="WJY17" s="140" t="s">
        <v>454</v>
      </c>
      <c r="WJZ17" s="140" t="s">
        <v>454</v>
      </c>
      <c r="WKA17" s="140" t="s">
        <v>454</v>
      </c>
      <c r="WKB17" s="140" t="s">
        <v>454</v>
      </c>
      <c r="WKC17" s="140" t="s">
        <v>454</v>
      </c>
      <c r="WKD17" s="140" t="s">
        <v>454</v>
      </c>
      <c r="WKE17" s="140" t="s">
        <v>454</v>
      </c>
      <c r="WKF17" s="140" t="s">
        <v>454</v>
      </c>
      <c r="WKG17" s="140" t="s">
        <v>454</v>
      </c>
      <c r="WKH17" s="140" t="s">
        <v>454</v>
      </c>
      <c r="WKI17" s="140" t="s">
        <v>454</v>
      </c>
      <c r="WKJ17" s="140" t="s">
        <v>454</v>
      </c>
      <c r="WKK17" s="140" t="s">
        <v>454</v>
      </c>
      <c r="WKL17" s="140" t="s">
        <v>454</v>
      </c>
      <c r="WKM17" s="140" t="s">
        <v>454</v>
      </c>
      <c r="WKN17" s="140" t="s">
        <v>454</v>
      </c>
      <c r="WKO17" s="140" t="s">
        <v>454</v>
      </c>
      <c r="WKP17" s="140" t="s">
        <v>454</v>
      </c>
      <c r="WKQ17" s="140" t="s">
        <v>454</v>
      </c>
      <c r="WKR17" s="140" t="s">
        <v>454</v>
      </c>
      <c r="WKS17" s="140" t="s">
        <v>454</v>
      </c>
      <c r="WKT17" s="140" t="s">
        <v>454</v>
      </c>
      <c r="WKU17" s="140" t="s">
        <v>454</v>
      </c>
      <c r="WKV17" s="140" t="s">
        <v>454</v>
      </c>
      <c r="WKW17" s="140" t="s">
        <v>454</v>
      </c>
      <c r="WKX17" s="140" t="s">
        <v>454</v>
      </c>
      <c r="WKY17" s="140" t="s">
        <v>454</v>
      </c>
      <c r="WKZ17" s="140" t="s">
        <v>454</v>
      </c>
      <c r="WLA17" s="140" t="s">
        <v>454</v>
      </c>
      <c r="WLB17" s="140" t="s">
        <v>454</v>
      </c>
      <c r="WLC17" s="140" t="s">
        <v>454</v>
      </c>
      <c r="WLD17" s="140" t="s">
        <v>454</v>
      </c>
      <c r="WLE17" s="140" t="s">
        <v>454</v>
      </c>
      <c r="WLF17" s="140" t="s">
        <v>454</v>
      </c>
      <c r="WLG17" s="140" t="s">
        <v>454</v>
      </c>
      <c r="WLH17" s="140" t="s">
        <v>454</v>
      </c>
      <c r="WLI17" s="140" t="s">
        <v>454</v>
      </c>
      <c r="WLJ17" s="140" t="s">
        <v>454</v>
      </c>
      <c r="WLK17" s="140" t="s">
        <v>454</v>
      </c>
      <c r="WLL17" s="140" t="s">
        <v>454</v>
      </c>
      <c r="WLM17" s="140" t="s">
        <v>454</v>
      </c>
      <c r="WLN17" s="140" t="s">
        <v>454</v>
      </c>
      <c r="WLO17" s="140" t="s">
        <v>454</v>
      </c>
      <c r="WLP17" s="140" t="s">
        <v>454</v>
      </c>
      <c r="WLQ17" s="140" t="s">
        <v>454</v>
      </c>
      <c r="WLR17" s="140" t="s">
        <v>454</v>
      </c>
      <c r="WLS17" s="140" t="s">
        <v>454</v>
      </c>
      <c r="WLT17" s="140" t="s">
        <v>454</v>
      </c>
      <c r="WLU17" s="140" t="s">
        <v>454</v>
      </c>
      <c r="WLV17" s="140" t="s">
        <v>454</v>
      </c>
      <c r="WLW17" s="140" t="s">
        <v>454</v>
      </c>
      <c r="WLX17" s="140" t="s">
        <v>454</v>
      </c>
      <c r="WLY17" s="140" t="s">
        <v>454</v>
      </c>
      <c r="WLZ17" s="140" t="s">
        <v>454</v>
      </c>
      <c r="WMA17" s="140" t="s">
        <v>454</v>
      </c>
      <c r="WMB17" s="140" t="s">
        <v>454</v>
      </c>
      <c r="WMC17" s="140" t="s">
        <v>454</v>
      </c>
      <c r="WMD17" s="140" t="s">
        <v>454</v>
      </c>
      <c r="WME17" s="140" t="s">
        <v>454</v>
      </c>
      <c r="WMF17" s="140" t="s">
        <v>454</v>
      </c>
      <c r="WMG17" s="140" t="s">
        <v>454</v>
      </c>
      <c r="WMH17" s="140" t="s">
        <v>454</v>
      </c>
      <c r="WMI17" s="140" t="s">
        <v>454</v>
      </c>
      <c r="WMJ17" s="140" t="s">
        <v>454</v>
      </c>
      <c r="WMK17" s="140" t="s">
        <v>454</v>
      </c>
      <c r="WML17" s="140" t="s">
        <v>454</v>
      </c>
      <c r="WMM17" s="140" t="s">
        <v>454</v>
      </c>
      <c r="WMN17" s="140" t="s">
        <v>454</v>
      </c>
      <c r="WMO17" s="140" t="s">
        <v>454</v>
      </c>
      <c r="WMP17" s="140" t="s">
        <v>454</v>
      </c>
      <c r="WMQ17" s="140" t="s">
        <v>454</v>
      </c>
      <c r="WMR17" s="140" t="s">
        <v>454</v>
      </c>
      <c r="WMS17" s="140" t="s">
        <v>454</v>
      </c>
      <c r="WMT17" s="140" t="s">
        <v>454</v>
      </c>
      <c r="WMU17" s="140" t="s">
        <v>454</v>
      </c>
      <c r="WMV17" s="140" t="s">
        <v>454</v>
      </c>
      <c r="WMW17" s="140" t="s">
        <v>454</v>
      </c>
      <c r="WMX17" s="140" t="s">
        <v>454</v>
      </c>
      <c r="WMY17" s="140" t="s">
        <v>454</v>
      </c>
      <c r="WMZ17" s="140" t="s">
        <v>454</v>
      </c>
      <c r="WNA17" s="140" t="s">
        <v>454</v>
      </c>
      <c r="WNB17" s="140" t="s">
        <v>454</v>
      </c>
      <c r="WNC17" s="140" t="s">
        <v>454</v>
      </c>
      <c r="WND17" s="140" t="s">
        <v>454</v>
      </c>
      <c r="WNE17" s="140" t="s">
        <v>454</v>
      </c>
      <c r="WNF17" s="140" t="s">
        <v>454</v>
      </c>
      <c r="WNG17" s="140" t="s">
        <v>454</v>
      </c>
      <c r="WNH17" s="140" t="s">
        <v>454</v>
      </c>
      <c r="WNI17" s="140" t="s">
        <v>454</v>
      </c>
      <c r="WNJ17" s="140" t="s">
        <v>454</v>
      </c>
      <c r="WNK17" s="140" t="s">
        <v>454</v>
      </c>
      <c r="WNL17" s="140" t="s">
        <v>454</v>
      </c>
      <c r="WNM17" s="140" t="s">
        <v>454</v>
      </c>
      <c r="WNN17" s="140" t="s">
        <v>454</v>
      </c>
      <c r="WNO17" s="140" t="s">
        <v>454</v>
      </c>
      <c r="WNP17" s="140" t="s">
        <v>454</v>
      </c>
      <c r="WNQ17" s="140" t="s">
        <v>454</v>
      </c>
      <c r="WNR17" s="140" t="s">
        <v>454</v>
      </c>
      <c r="WNS17" s="140" t="s">
        <v>454</v>
      </c>
      <c r="WNT17" s="140" t="s">
        <v>454</v>
      </c>
      <c r="WNU17" s="140" t="s">
        <v>454</v>
      </c>
      <c r="WNV17" s="140" t="s">
        <v>454</v>
      </c>
      <c r="WNW17" s="140" t="s">
        <v>454</v>
      </c>
      <c r="WNX17" s="140" t="s">
        <v>454</v>
      </c>
      <c r="WNY17" s="140" t="s">
        <v>454</v>
      </c>
      <c r="WNZ17" s="140" t="s">
        <v>454</v>
      </c>
      <c r="WOA17" s="140" t="s">
        <v>454</v>
      </c>
      <c r="WOB17" s="140" t="s">
        <v>454</v>
      </c>
      <c r="WOC17" s="140" t="s">
        <v>454</v>
      </c>
      <c r="WOD17" s="140" t="s">
        <v>454</v>
      </c>
      <c r="WOE17" s="140" t="s">
        <v>454</v>
      </c>
      <c r="WOF17" s="140" t="s">
        <v>454</v>
      </c>
      <c r="WOG17" s="140" t="s">
        <v>454</v>
      </c>
      <c r="WOH17" s="140" t="s">
        <v>454</v>
      </c>
      <c r="WOI17" s="140" t="s">
        <v>454</v>
      </c>
      <c r="WOJ17" s="140" t="s">
        <v>454</v>
      </c>
      <c r="WOK17" s="140" t="s">
        <v>454</v>
      </c>
      <c r="WOL17" s="140" t="s">
        <v>454</v>
      </c>
      <c r="WOM17" s="140" t="s">
        <v>454</v>
      </c>
      <c r="WON17" s="140" t="s">
        <v>454</v>
      </c>
      <c r="WOO17" s="140" t="s">
        <v>454</v>
      </c>
      <c r="WOP17" s="140" t="s">
        <v>454</v>
      </c>
      <c r="WOQ17" s="140" t="s">
        <v>454</v>
      </c>
      <c r="WOR17" s="140" t="s">
        <v>454</v>
      </c>
      <c r="WOS17" s="140" t="s">
        <v>454</v>
      </c>
      <c r="WOT17" s="140" t="s">
        <v>454</v>
      </c>
      <c r="WOU17" s="140" t="s">
        <v>454</v>
      </c>
      <c r="WOV17" s="140" t="s">
        <v>454</v>
      </c>
      <c r="WOW17" s="140" t="s">
        <v>454</v>
      </c>
      <c r="WOX17" s="140" t="s">
        <v>454</v>
      </c>
      <c r="WOY17" s="140" t="s">
        <v>454</v>
      </c>
      <c r="WOZ17" s="140" t="s">
        <v>454</v>
      </c>
      <c r="WPA17" s="140" t="s">
        <v>454</v>
      </c>
      <c r="WPB17" s="140" t="s">
        <v>454</v>
      </c>
      <c r="WPC17" s="140" t="s">
        <v>454</v>
      </c>
      <c r="WPD17" s="140" t="s">
        <v>454</v>
      </c>
      <c r="WPE17" s="140" t="s">
        <v>454</v>
      </c>
      <c r="WPF17" s="140" t="s">
        <v>454</v>
      </c>
      <c r="WPG17" s="140" t="s">
        <v>454</v>
      </c>
      <c r="WPH17" s="140" t="s">
        <v>454</v>
      </c>
      <c r="WPI17" s="140" t="s">
        <v>454</v>
      </c>
      <c r="WPJ17" s="140" t="s">
        <v>454</v>
      </c>
      <c r="WPK17" s="140" t="s">
        <v>454</v>
      </c>
      <c r="WPL17" s="140" t="s">
        <v>454</v>
      </c>
      <c r="WPM17" s="140" t="s">
        <v>454</v>
      </c>
      <c r="WPN17" s="140" t="s">
        <v>454</v>
      </c>
      <c r="WPO17" s="140" t="s">
        <v>454</v>
      </c>
      <c r="WPP17" s="140" t="s">
        <v>454</v>
      </c>
      <c r="WPQ17" s="140" t="s">
        <v>454</v>
      </c>
      <c r="WPR17" s="140" t="s">
        <v>454</v>
      </c>
      <c r="WPS17" s="140" t="s">
        <v>454</v>
      </c>
      <c r="WPT17" s="140" t="s">
        <v>454</v>
      </c>
      <c r="WPU17" s="140" t="s">
        <v>454</v>
      </c>
      <c r="WPV17" s="140" t="s">
        <v>454</v>
      </c>
      <c r="WPW17" s="140" t="s">
        <v>454</v>
      </c>
      <c r="WPX17" s="140" t="s">
        <v>454</v>
      </c>
      <c r="WPY17" s="140" t="s">
        <v>454</v>
      </c>
      <c r="WPZ17" s="140" t="s">
        <v>454</v>
      </c>
      <c r="WQA17" s="140" t="s">
        <v>454</v>
      </c>
      <c r="WQB17" s="140" t="s">
        <v>454</v>
      </c>
      <c r="WQC17" s="140" t="s">
        <v>454</v>
      </c>
      <c r="WQD17" s="140" t="s">
        <v>454</v>
      </c>
      <c r="WQE17" s="140" t="s">
        <v>454</v>
      </c>
      <c r="WQF17" s="140" t="s">
        <v>454</v>
      </c>
      <c r="WQG17" s="140" t="s">
        <v>454</v>
      </c>
      <c r="WQH17" s="140" t="s">
        <v>454</v>
      </c>
      <c r="WQI17" s="140" t="s">
        <v>454</v>
      </c>
      <c r="WQJ17" s="140" t="s">
        <v>454</v>
      </c>
      <c r="WQK17" s="140" t="s">
        <v>454</v>
      </c>
      <c r="WQL17" s="140" t="s">
        <v>454</v>
      </c>
      <c r="WQM17" s="140" t="s">
        <v>454</v>
      </c>
      <c r="WQN17" s="140" t="s">
        <v>454</v>
      </c>
      <c r="WQO17" s="140" t="s">
        <v>454</v>
      </c>
      <c r="WQP17" s="140" t="s">
        <v>454</v>
      </c>
      <c r="WQQ17" s="140" t="s">
        <v>454</v>
      </c>
      <c r="WQR17" s="140" t="s">
        <v>454</v>
      </c>
      <c r="WQS17" s="140" t="s">
        <v>454</v>
      </c>
      <c r="WQT17" s="140" t="s">
        <v>454</v>
      </c>
      <c r="WQU17" s="140" t="s">
        <v>454</v>
      </c>
      <c r="WQV17" s="140" t="s">
        <v>454</v>
      </c>
      <c r="WQW17" s="140" t="s">
        <v>454</v>
      </c>
      <c r="WQX17" s="140" t="s">
        <v>454</v>
      </c>
      <c r="WQY17" s="140" t="s">
        <v>454</v>
      </c>
      <c r="WQZ17" s="140" t="s">
        <v>454</v>
      </c>
      <c r="WRA17" s="140" t="s">
        <v>454</v>
      </c>
      <c r="WRB17" s="140" t="s">
        <v>454</v>
      </c>
      <c r="WRC17" s="140" t="s">
        <v>454</v>
      </c>
      <c r="WRD17" s="140" t="s">
        <v>454</v>
      </c>
      <c r="WRE17" s="140" t="s">
        <v>454</v>
      </c>
      <c r="WRF17" s="140" t="s">
        <v>454</v>
      </c>
      <c r="WRG17" s="140" t="s">
        <v>454</v>
      </c>
      <c r="WRH17" s="140" t="s">
        <v>454</v>
      </c>
      <c r="WRI17" s="140" t="s">
        <v>454</v>
      </c>
      <c r="WRJ17" s="140" t="s">
        <v>454</v>
      </c>
      <c r="WRK17" s="140" t="s">
        <v>454</v>
      </c>
      <c r="WRL17" s="140" t="s">
        <v>454</v>
      </c>
      <c r="WRM17" s="140" t="s">
        <v>454</v>
      </c>
      <c r="WRN17" s="140" t="s">
        <v>454</v>
      </c>
      <c r="WRO17" s="140" t="s">
        <v>454</v>
      </c>
      <c r="WRP17" s="140" t="s">
        <v>454</v>
      </c>
      <c r="WRQ17" s="140" t="s">
        <v>454</v>
      </c>
      <c r="WRR17" s="140" t="s">
        <v>454</v>
      </c>
      <c r="WRS17" s="140" t="s">
        <v>454</v>
      </c>
      <c r="WRT17" s="140" t="s">
        <v>454</v>
      </c>
      <c r="WRU17" s="140" t="s">
        <v>454</v>
      </c>
      <c r="WRV17" s="140" t="s">
        <v>454</v>
      </c>
      <c r="WRW17" s="140" t="s">
        <v>454</v>
      </c>
      <c r="WRX17" s="140" t="s">
        <v>454</v>
      </c>
      <c r="WRY17" s="140" t="s">
        <v>454</v>
      </c>
      <c r="WRZ17" s="140" t="s">
        <v>454</v>
      </c>
      <c r="WSA17" s="140" t="s">
        <v>454</v>
      </c>
      <c r="WSB17" s="140" t="s">
        <v>454</v>
      </c>
      <c r="WSC17" s="140" t="s">
        <v>454</v>
      </c>
      <c r="WSD17" s="140" t="s">
        <v>454</v>
      </c>
      <c r="WSE17" s="140" t="s">
        <v>454</v>
      </c>
      <c r="WSF17" s="140" t="s">
        <v>454</v>
      </c>
      <c r="WSG17" s="140" t="s">
        <v>454</v>
      </c>
      <c r="WSH17" s="140" t="s">
        <v>454</v>
      </c>
      <c r="WSI17" s="140" t="s">
        <v>454</v>
      </c>
      <c r="WSJ17" s="140" t="s">
        <v>454</v>
      </c>
      <c r="WSK17" s="140" t="s">
        <v>454</v>
      </c>
      <c r="WSL17" s="140" t="s">
        <v>454</v>
      </c>
      <c r="WSM17" s="140" t="s">
        <v>454</v>
      </c>
      <c r="WSN17" s="140" t="s">
        <v>454</v>
      </c>
      <c r="WSO17" s="140" t="s">
        <v>454</v>
      </c>
      <c r="WSP17" s="140" t="s">
        <v>454</v>
      </c>
      <c r="WSQ17" s="140" t="s">
        <v>454</v>
      </c>
      <c r="WSR17" s="140" t="s">
        <v>454</v>
      </c>
      <c r="WSS17" s="140" t="s">
        <v>454</v>
      </c>
      <c r="WST17" s="140" t="s">
        <v>454</v>
      </c>
      <c r="WSU17" s="140" t="s">
        <v>454</v>
      </c>
      <c r="WSV17" s="140" t="s">
        <v>454</v>
      </c>
      <c r="WSW17" s="140" t="s">
        <v>454</v>
      </c>
      <c r="WSX17" s="140" t="s">
        <v>454</v>
      </c>
      <c r="WSY17" s="140" t="s">
        <v>454</v>
      </c>
      <c r="WSZ17" s="140" t="s">
        <v>454</v>
      </c>
      <c r="WTA17" s="140" t="s">
        <v>454</v>
      </c>
      <c r="WTB17" s="140" t="s">
        <v>454</v>
      </c>
      <c r="WTC17" s="140" t="s">
        <v>454</v>
      </c>
      <c r="WTD17" s="140" t="s">
        <v>454</v>
      </c>
      <c r="WTE17" s="140" t="s">
        <v>454</v>
      </c>
      <c r="WTF17" s="140" t="s">
        <v>454</v>
      </c>
      <c r="WTG17" s="140" t="s">
        <v>454</v>
      </c>
      <c r="WTH17" s="140" t="s">
        <v>454</v>
      </c>
      <c r="WTI17" s="140" t="s">
        <v>454</v>
      </c>
      <c r="WTJ17" s="140" t="s">
        <v>454</v>
      </c>
      <c r="WTK17" s="140" t="s">
        <v>454</v>
      </c>
      <c r="WTL17" s="140" t="s">
        <v>454</v>
      </c>
      <c r="WTM17" s="140" t="s">
        <v>454</v>
      </c>
      <c r="WTN17" s="140" t="s">
        <v>454</v>
      </c>
      <c r="WTO17" s="140" t="s">
        <v>454</v>
      </c>
      <c r="WTP17" s="140" t="s">
        <v>454</v>
      </c>
      <c r="WTQ17" s="140" t="s">
        <v>454</v>
      </c>
      <c r="WTR17" s="140" t="s">
        <v>454</v>
      </c>
      <c r="WTS17" s="140" t="s">
        <v>454</v>
      </c>
      <c r="WTT17" s="140" t="s">
        <v>454</v>
      </c>
      <c r="WTU17" s="140" t="s">
        <v>454</v>
      </c>
      <c r="WTV17" s="140" t="s">
        <v>454</v>
      </c>
      <c r="WTW17" s="140" t="s">
        <v>454</v>
      </c>
      <c r="WTX17" s="140" t="s">
        <v>454</v>
      </c>
      <c r="WTY17" s="140" t="s">
        <v>454</v>
      </c>
      <c r="WTZ17" s="140" t="s">
        <v>454</v>
      </c>
      <c r="WUA17" s="140" t="s">
        <v>454</v>
      </c>
      <c r="WUB17" s="140" t="s">
        <v>454</v>
      </c>
      <c r="WUC17" s="140" t="s">
        <v>454</v>
      </c>
      <c r="WUD17" s="140" t="s">
        <v>454</v>
      </c>
      <c r="WUE17" s="140" t="s">
        <v>454</v>
      </c>
      <c r="WUF17" s="140" t="s">
        <v>454</v>
      </c>
      <c r="WUG17" s="140" t="s">
        <v>454</v>
      </c>
      <c r="WUH17" s="140" t="s">
        <v>454</v>
      </c>
      <c r="WUI17" s="140" t="s">
        <v>454</v>
      </c>
      <c r="WUJ17" s="140" t="s">
        <v>454</v>
      </c>
      <c r="WUK17" s="140" t="s">
        <v>454</v>
      </c>
      <c r="WUL17" s="140" t="s">
        <v>454</v>
      </c>
      <c r="WUM17" s="140" t="s">
        <v>454</v>
      </c>
      <c r="WUN17" s="140" t="s">
        <v>454</v>
      </c>
      <c r="WUO17" s="140" t="s">
        <v>454</v>
      </c>
      <c r="WUP17" s="140" t="s">
        <v>454</v>
      </c>
      <c r="WUQ17" s="140" t="s">
        <v>454</v>
      </c>
      <c r="WUR17" s="140" t="s">
        <v>454</v>
      </c>
      <c r="WUS17" s="140" t="s">
        <v>454</v>
      </c>
      <c r="WUT17" s="140" t="s">
        <v>454</v>
      </c>
      <c r="WUU17" s="140" t="s">
        <v>454</v>
      </c>
      <c r="WUV17" s="140" t="s">
        <v>454</v>
      </c>
      <c r="WUW17" s="140" t="s">
        <v>454</v>
      </c>
      <c r="WUX17" s="140" t="s">
        <v>454</v>
      </c>
      <c r="WUY17" s="140" t="s">
        <v>454</v>
      </c>
      <c r="WUZ17" s="140" t="s">
        <v>454</v>
      </c>
      <c r="WVA17" s="140" t="s">
        <v>454</v>
      </c>
      <c r="WVB17" s="140" t="s">
        <v>454</v>
      </c>
      <c r="WVC17" s="140" t="s">
        <v>454</v>
      </c>
      <c r="WVD17" s="140" t="s">
        <v>454</v>
      </c>
      <c r="WVE17" s="140" t="s">
        <v>454</v>
      </c>
      <c r="WVF17" s="140" t="s">
        <v>454</v>
      </c>
      <c r="WVG17" s="140" t="s">
        <v>454</v>
      </c>
      <c r="WVH17" s="140" t="s">
        <v>454</v>
      </c>
      <c r="WVI17" s="140" t="s">
        <v>454</v>
      </c>
      <c r="WVJ17" s="140" t="s">
        <v>454</v>
      </c>
      <c r="WVK17" s="140" t="s">
        <v>454</v>
      </c>
      <c r="WVL17" s="140" t="s">
        <v>454</v>
      </c>
      <c r="WVM17" s="140" t="s">
        <v>454</v>
      </c>
      <c r="WVN17" s="140" t="s">
        <v>454</v>
      </c>
      <c r="WVO17" s="140" t="s">
        <v>454</v>
      </c>
      <c r="WVP17" s="140" t="s">
        <v>454</v>
      </c>
      <c r="WVQ17" s="140" t="s">
        <v>454</v>
      </c>
      <c r="WVR17" s="140" t="s">
        <v>454</v>
      </c>
      <c r="WVS17" s="140" t="s">
        <v>454</v>
      </c>
      <c r="WVT17" s="140" t="s">
        <v>454</v>
      </c>
      <c r="WVU17" s="140" t="s">
        <v>454</v>
      </c>
      <c r="WVV17" s="140" t="s">
        <v>454</v>
      </c>
      <c r="WVW17" s="140" t="s">
        <v>454</v>
      </c>
      <c r="WVX17" s="140" t="s">
        <v>454</v>
      </c>
      <c r="WVY17" s="140" t="s">
        <v>454</v>
      </c>
      <c r="WVZ17" s="140" t="s">
        <v>454</v>
      </c>
      <c r="WWA17" s="140" t="s">
        <v>454</v>
      </c>
      <c r="WWB17" s="140" t="s">
        <v>454</v>
      </c>
      <c r="WWC17" s="140" t="s">
        <v>454</v>
      </c>
      <c r="WWD17" s="140" t="s">
        <v>454</v>
      </c>
      <c r="WWE17" s="140" t="s">
        <v>454</v>
      </c>
      <c r="WWF17" s="140" t="s">
        <v>454</v>
      </c>
      <c r="WWG17" s="140" t="s">
        <v>454</v>
      </c>
      <c r="WWH17" s="140" t="s">
        <v>454</v>
      </c>
      <c r="WWI17" s="140" t="s">
        <v>454</v>
      </c>
      <c r="WWJ17" s="140" t="s">
        <v>454</v>
      </c>
      <c r="WWK17" s="140" t="s">
        <v>454</v>
      </c>
      <c r="WWL17" s="140" t="s">
        <v>454</v>
      </c>
      <c r="WWM17" s="140" t="s">
        <v>454</v>
      </c>
      <c r="WWN17" s="140" t="s">
        <v>454</v>
      </c>
      <c r="WWO17" s="140" t="s">
        <v>454</v>
      </c>
      <c r="WWP17" s="140" t="s">
        <v>454</v>
      </c>
      <c r="WWQ17" s="140" t="s">
        <v>454</v>
      </c>
      <c r="WWR17" s="140" t="s">
        <v>454</v>
      </c>
      <c r="WWS17" s="140" t="s">
        <v>454</v>
      </c>
      <c r="WWT17" s="140" t="s">
        <v>454</v>
      </c>
      <c r="WWU17" s="140" t="s">
        <v>454</v>
      </c>
      <c r="WWV17" s="140" t="s">
        <v>454</v>
      </c>
      <c r="WWW17" s="140" t="s">
        <v>454</v>
      </c>
      <c r="WWX17" s="140" t="s">
        <v>454</v>
      </c>
      <c r="WWY17" s="140" t="s">
        <v>454</v>
      </c>
      <c r="WWZ17" s="140" t="s">
        <v>454</v>
      </c>
      <c r="WXA17" s="140" t="s">
        <v>454</v>
      </c>
      <c r="WXB17" s="140" t="s">
        <v>454</v>
      </c>
      <c r="WXC17" s="140" t="s">
        <v>454</v>
      </c>
      <c r="WXD17" s="140" t="s">
        <v>454</v>
      </c>
      <c r="WXE17" s="140" t="s">
        <v>454</v>
      </c>
      <c r="WXF17" s="140" t="s">
        <v>454</v>
      </c>
      <c r="WXG17" s="140" t="s">
        <v>454</v>
      </c>
      <c r="WXH17" s="140" t="s">
        <v>454</v>
      </c>
      <c r="WXI17" s="140" t="s">
        <v>454</v>
      </c>
      <c r="WXJ17" s="140" t="s">
        <v>454</v>
      </c>
      <c r="WXK17" s="140" t="s">
        <v>454</v>
      </c>
      <c r="WXL17" s="140" t="s">
        <v>454</v>
      </c>
      <c r="WXM17" s="140" t="s">
        <v>454</v>
      </c>
      <c r="WXN17" s="140" t="s">
        <v>454</v>
      </c>
      <c r="WXO17" s="140" t="s">
        <v>454</v>
      </c>
      <c r="WXP17" s="140" t="s">
        <v>454</v>
      </c>
      <c r="WXQ17" s="140" t="s">
        <v>454</v>
      </c>
      <c r="WXR17" s="140" t="s">
        <v>454</v>
      </c>
      <c r="WXS17" s="140" t="s">
        <v>454</v>
      </c>
      <c r="WXT17" s="140" t="s">
        <v>454</v>
      </c>
      <c r="WXU17" s="140" t="s">
        <v>454</v>
      </c>
      <c r="WXV17" s="140" t="s">
        <v>454</v>
      </c>
      <c r="WXW17" s="140" t="s">
        <v>454</v>
      </c>
      <c r="WXX17" s="140" t="s">
        <v>454</v>
      </c>
      <c r="WXY17" s="140" t="s">
        <v>454</v>
      </c>
      <c r="WXZ17" s="140" t="s">
        <v>454</v>
      </c>
      <c r="WYA17" s="140" t="s">
        <v>454</v>
      </c>
      <c r="WYB17" s="140" t="s">
        <v>454</v>
      </c>
      <c r="WYC17" s="140" t="s">
        <v>454</v>
      </c>
      <c r="WYD17" s="140" t="s">
        <v>454</v>
      </c>
      <c r="WYE17" s="140" t="s">
        <v>454</v>
      </c>
      <c r="WYF17" s="140" t="s">
        <v>454</v>
      </c>
      <c r="WYG17" s="140" t="s">
        <v>454</v>
      </c>
      <c r="WYH17" s="140" t="s">
        <v>454</v>
      </c>
      <c r="WYI17" s="140" t="s">
        <v>454</v>
      </c>
      <c r="WYJ17" s="140" t="s">
        <v>454</v>
      </c>
      <c r="WYK17" s="140" t="s">
        <v>454</v>
      </c>
      <c r="WYL17" s="140" t="s">
        <v>454</v>
      </c>
      <c r="WYM17" s="140" t="s">
        <v>454</v>
      </c>
      <c r="WYN17" s="140" t="s">
        <v>454</v>
      </c>
      <c r="WYO17" s="140" t="s">
        <v>454</v>
      </c>
      <c r="WYP17" s="140" t="s">
        <v>454</v>
      </c>
      <c r="WYQ17" s="140" t="s">
        <v>454</v>
      </c>
      <c r="WYR17" s="140" t="s">
        <v>454</v>
      </c>
      <c r="WYS17" s="140" t="s">
        <v>454</v>
      </c>
      <c r="WYT17" s="140" t="s">
        <v>454</v>
      </c>
      <c r="WYU17" s="140" t="s">
        <v>454</v>
      </c>
      <c r="WYV17" s="140" t="s">
        <v>454</v>
      </c>
      <c r="WYW17" s="140" t="s">
        <v>454</v>
      </c>
      <c r="WYX17" s="140" t="s">
        <v>454</v>
      </c>
      <c r="WYY17" s="140" t="s">
        <v>454</v>
      </c>
      <c r="WYZ17" s="140" t="s">
        <v>454</v>
      </c>
      <c r="WZA17" s="140" t="s">
        <v>454</v>
      </c>
      <c r="WZB17" s="140" t="s">
        <v>454</v>
      </c>
      <c r="WZC17" s="140" t="s">
        <v>454</v>
      </c>
      <c r="WZD17" s="140" t="s">
        <v>454</v>
      </c>
      <c r="WZE17" s="140" t="s">
        <v>454</v>
      </c>
      <c r="WZF17" s="140" t="s">
        <v>454</v>
      </c>
      <c r="WZG17" s="140" t="s">
        <v>454</v>
      </c>
      <c r="WZH17" s="140" t="s">
        <v>454</v>
      </c>
      <c r="WZI17" s="140" t="s">
        <v>454</v>
      </c>
      <c r="WZJ17" s="140" t="s">
        <v>454</v>
      </c>
      <c r="WZK17" s="140" t="s">
        <v>454</v>
      </c>
      <c r="WZL17" s="140" t="s">
        <v>454</v>
      </c>
      <c r="WZM17" s="140" t="s">
        <v>454</v>
      </c>
      <c r="WZN17" s="140" t="s">
        <v>454</v>
      </c>
      <c r="WZO17" s="140" t="s">
        <v>454</v>
      </c>
      <c r="WZP17" s="140" t="s">
        <v>454</v>
      </c>
      <c r="WZQ17" s="140" t="s">
        <v>454</v>
      </c>
      <c r="WZR17" s="140" t="s">
        <v>454</v>
      </c>
      <c r="WZS17" s="140" t="s">
        <v>454</v>
      </c>
      <c r="WZT17" s="140" t="s">
        <v>454</v>
      </c>
      <c r="WZU17" s="140" t="s">
        <v>454</v>
      </c>
      <c r="WZV17" s="140" t="s">
        <v>454</v>
      </c>
      <c r="WZW17" s="140" t="s">
        <v>454</v>
      </c>
      <c r="WZX17" s="140" t="s">
        <v>454</v>
      </c>
      <c r="WZY17" s="140" t="s">
        <v>454</v>
      </c>
      <c r="WZZ17" s="140" t="s">
        <v>454</v>
      </c>
      <c r="XAA17" s="140" t="s">
        <v>454</v>
      </c>
      <c r="XAB17" s="140" t="s">
        <v>454</v>
      </c>
      <c r="XAC17" s="140" t="s">
        <v>454</v>
      </c>
      <c r="XAD17" s="140" t="s">
        <v>454</v>
      </c>
      <c r="XAE17" s="140" t="s">
        <v>454</v>
      </c>
      <c r="XAF17" s="140" t="s">
        <v>454</v>
      </c>
      <c r="XAG17" s="140" t="s">
        <v>454</v>
      </c>
      <c r="XAH17" s="140" t="s">
        <v>454</v>
      </c>
      <c r="XAI17" s="140" t="s">
        <v>454</v>
      </c>
      <c r="XAJ17" s="140" t="s">
        <v>454</v>
      </c>
      <c r="XAK17" s="140" t="s">
        <v>454</v>
      </c>
      <c r="XAL17" s="140" t="s">
        <v>454</v>
      </c>
      <c r="XAM17" s="140" t="s">
        <v>454</v>
      </c>
      <c r="XAN17" s="140" t="s">
        <v>454</v>
      </c>
      <c r="XAO17" s="140" t="s">
        <v>454</v>
      </c>
      <c r="XAP17" s="140" t="s">
        <v>454</v>
      </c>
      <c r="XAQ17" s="140" t="s">
        <v>454</v>
      </c>
      <c r="XAR17" s="140" t="s">
        <v>454</v>
      </c>
      <c r="XAS17" s="140" t="s">
        <v>454</v>
      </c>
      <c r="XAT17" s="140" t="s">
        <v>454</v>
      </c>
      <c r="XAU17" s="140" t="s">
        <v>454</v>
      </c>
      <c r="XAV17" s="140" t="s">
        <v>454</v>
      </c>
      <c r="XAW17" s="140" t="s">
        <v>454</v>
      </c>
      <c r="XAX17" s="140" t="s">
        <v>454</v>
      </c>
      <c r="XAY17" s="140" t="s">
        <v>454</v>
      </c>
      <c r="XAZ17" s="140" t="s">
        <v>454</v>
      </c>
      <c r="XBA17" s="140" t="s">
        <v>454</v>
      </c>
      <c r="XBB17" s="140" t="s">
        <v>454</v>
      </c>
      <c r="XBC17" s="140" t="s">
        <v>454</v>
      </c>
      <c r="XBD17" s="140" t="s">
        <v>454</v>
      </c>
      <c r="XBE17" s="140" t="s">
        <v>454</v>
      </c>
      <c r="XBF17" s="140" t="s">
        <v>454</v>
      </c>
      <c r="XBG17" s="140" t="s">
        <v>454</v>
      </c>
      <c r="XBH17" s="140" t="s">
        <v>454</v>
      </c>
      <c r="XBI17" s="140" t="s">
        <v>454</v>
      </c>
      <c r="XBJ17" s="140" t="s">
        <v>454</v>
      </c>
      <c r="XBK17" s="140" t="s">
        <v>454</v>
      </c>
      <c r="XBL17" s="140" t="s">
        <v>454</v>
      </c>
      <c r="XBM17" s="140" t="s">
        <v>454</v>
      </c>
      <c r="XBN17" s="140" t="s">
        <v>454</v>
      </c>
      <c r="XBO17" s="140" t="s">
        <v>454</v>
      </c>
      <c r="XBP17" s="140" t="s">
        <v>454</v>
      </c>
      <c r="XBQ17" s="140" t="s">
        <v>454</v>
      </c>
      <c r="XBR17" s="140" t="s">
        <v>454</v>
      </c>
      <c r="XBS17" s="140" t="s">
        <v>454</v>
      </c>
      <c r="XBT17" s="140" t="s">
        <v>454</v>
      </c>
      <c r="XBU17" s="140" t="s">
        <v>454</v>
      </c>
      <c r="XBV17" s="140" t="s">
        <v>454</v>
      </c>
      <c r="XBW17" s="140" t="s">
        <v>454</v>
      </c>
      <c r="XBX17" s="140" t="s">
        <v>454</v>
      </c>
      <c r="XBY17" s="140" t="s">
        <v>454</v>
      </c>
      <c r="XBZ17" s="140" t="s">
        <v>454</v>
      </c>
      <c r="XCA17" s="140" t="s">
        <v>454</v>
      </c>
      <c r="XCB17" s="140" t="s">
        <v>454</v>
      </c>
      <c r="XCC17" s="140" t="s">
        <v>454</v>
      </c>
      <c r="XCD17" s="140" t="s">
        <v>454</v>
      </c>
      <c r="XCE17" s="140" t="s">
        <v>454</v>
      </c>
      <c r="XCF17" s="140" t="s">
        <v>454</v>
      </c>
      <c r="XCG17" s="140" t="s">
        <v>454</v>
      </c>
      <c r="XCH17" s="140" t="s">
        <v>454</v>
      </c>
      <c r="XCI17" s="140" t="s">
        <v>454</v>
      </c>
      <c r="XCJ17" s="140" t="s">
        <v>454</v>
      </c>
      <c r="XCK17" s="140" t="s">
        <v>454</v>
      </c>
      <c r="XCL17" s="140" t="s">
        <v>454</v>
      </c>
      <c r="XCM17" s="140" t="s">
        <v>454</v>
      </c>
      <c r="XCN17" s="140" t="s">
        <v>454</v>
      </c>
      <c r="XCO17" s="140" t="s">
        <v>454</v>
      </c>
      <c r="XCP17" s="140" t="s">
        <v>454</v>
      </c>
      <c r="XCQ17" s="140" t="s">
        <v>454</v>
      </c>
      <c r="XCR17" s="140" t="s">
        <v>454</v>
      </c>
      <c r="XCS17" s="140" t="s">
        <v>454</v>
      </c>
      <c r="XCT17" s="140" t="s">
        <v>454</v>
      </c>
      <c r="XCU17" s="140" t="s">
        <v>454</v>
      </c>
      <c r="XCV17" s="140" t="s">
        <v>454</v>
      </c>
      <c r="XCW17" s="140" t="s">
        <v>454</v>
      </c>
      <c r="XCX17" s="140" t="s">
        <v>454</v>
      </c>
      <c r="XCY17" s="140" t="s">
        <v>454</v>
      </c>
      <c r="XCZ17" s="140" t="s">
        <v>454</v>
      </c>
      <c r="XDA17" s="140" t="s">
        <v>454</v>
      </c>
      <c r="XDB17" s="140" t="s">
        <v>454</v>
      </c>
      <c r="XDC17" s="140" t="s">
        <v>454</v>
      </c>
      <c r="XDD17" s="140" t="s">
        <v>454</v>
      </c>
      <c r="XDE17" s="140" t="s">
        <v>454</v>
      </c>
      <c r="XDF17" s="140" t="s">
        <v>454</v>
      </c>
      <c r="XDG17" s="140" t="s">
        <v>454</v>
      </c>
      <c r="XDH17" s="140" t="s">
        <v>454</v>
      </c>
      <c r="XDI17" s="140" t="s">
        <v>454</v>
      </c>
      <c r="XDJ17" s="140" t="s">
        <v>454</v>
      </c>
      <c r="XDK17" s="140" t="s">
        <v>454</v>
      </c>
      <c r="XDL17" s="140" t="s">
        <v>454</v>
      </c>
      <c r="XDM17" s="140" t="s">
        <v>454</v>
      </c>
      <c r="XDN17" s="140" t="s">
        <v>454</v>
      </c>
      <c r="XDO17" s="140" t="s">
        <v>454</v>
      </c>
      <c r="XDP17" s="140" t="s">
        <v>454</v>
      </c>
      <c r="XDQ17" s="140" t="s">
        <v>454</v>
      </c>
      <c r="XDR17" s="140" t="s">
        <v>454</v>
      </c>
      <c r="XDS17" s="140" t="s">
        <v>454</v>
      </c>
      <c r="XDT17" s="140" t="s">
        <v>454</v>
      </c>
      <c r="XDU17" s="140" t="s">
        <v>454</v>
      </c>
      <c r="XDV17" s="140" t="s">
        <v>454</v>
      </c>
      <c r="XDW17" s="140" t="s">
        <v>454</v>
      </c>
      <c r="XDX17" s="140" t="s">
        <v>454</v>
      </c>
      <c r="XDY17" s="140" t="s">
        <v>454</v>
      </c>
      <c r="XDZ17" s="140" t="s">
        <v>454</v>
      </c>
      <c r="XEA17" s="140" t="s">
        <v>454</v>
      </c>
      <c r="XEB17" s="140" t="s">
        <v>454</v>
      </c>
      <c r="XEC17" s="140" t="s">
        <v>454</v>
      </c>
      <c r="XED17" s="140" t="s">
        <v>454</v>
      </c>
      <c r="XEE17" s="140" t="s">
        <v>454</v>
      </c>
      <c r="XEF17" s="140" t="s">
        <v>454</v>
      </c>
      <c r="XEG17" s="140" t="s">
        <v>454</v>
      </c>
      <c r="XEH17" s="140" t="s">
        <v>454</v>
      </c>
      <c r="XEI17" s="140" t="s">
        <v>454</v>
      </c>
      <c r="XEJ17" s="140" t="s">
        <v>454</v>
      </c>
      <c r="XEK17" s="140" t="s">
        <v>454</v>
      </c>
      <c r="XEL17" s="140" t="s">
        <v>454</v>
      </c>
      <c r="XEM17" s="140" t="s">
        <v>454</v>
      </c>
      <c r="XEN17" s="140" t="s">
        <v>454</v>
      </c>
      <c r="XEO17" s="140" t="s">
        <v>454</v>
      </c>
      <c r="XEP17" s="140" t="s">
        <v>454</v>
      </c>
      <c r="XEQ17" s="140" t="s">
        <v>454</v>
      </c>
      <c r="XER17" s="140" t="s">
        <v>454</v>
      </c>
      <c r="XES17" s="140" t="s">
        <v>454</v>
      </c>
      <c r="XET17" s="140" t="s">
        <v>454</v>
      </c>
      <c r="XEU17" s="140" t="s">
        <v>454</v>
      </c>
      <c r="XEV17" s="140" t="s">
        <v>454</v>
      </c>
      <c r="XEW17" s="140" t="s">
        <v>454</v>
      </c>
      <c r="XEX17" s="140" t="s">
        <v>454</v>
      </c>
      <c r="XEY17" s="140" t="s">
        <v>454</v>
      </c>
      <c r="XEZ17" s="140" t="s">
        <v>454</v>
      </c>
      <c r="XFA17" s="140" t="s">
        <v>454</v>
      </c>
      <c r="XFB17" s="140" t="s">
        <v>454</v>
      </c>
      <c r="XFC17" s="140" t="s">
        <v>454</v>
      </c>
      <c r="XFD17" s="140" t="s">
        <v>454</v>
      </c>
    </row>
    <row r="18" spans="1:16384" ht="15" customHeight="1">
      <c r="A18" s="239"/>
      <c r="B18" s="240"/>
      <c r="C18" s="240"/>
      <c r="D18" s="240"/>
      <c r="E18" s="240"/>
      <c r="F18" s="240"/>
      <c r="G18" s="240"/>
      <c r="H18" s="240"/>
      <c r="I18" s="240"/>
      <c r="J18" s="240"/>
      <c r="K18" s="240"/>
      <c r="L18" s="240"/>
      <c r="M18" s="240"/>
      <c r="N18" s="240"/>
      <c r="O18" s="240"/>
      <c r="P18" s="146"/>
      <c r="Q18" s="147"/>
      <c r="R18" s="147"/>
      <c r="S18" s="147"/>
      <c r="T18" s="147"/>
      <c r="U18" s="147"/>
      <c r="V18" s="147"/>
      <c r="W18" s="147"/>
      <c r="X18" s="148"/>
      <c r="Y18" s="1559" t="s">
        <v>4390</v>
      </c>
      <c r="Z18" s="1559"/>
      <c r="AA18" s="1559"/>
      <c r="AB18" s="1559"/>
      <c r="AC18" s="1559"/>
      <c r="AD18" s="1559"/>
      <c r="AE18" s="1559"/>
      <c r="AF18" s="1559"/>
      <c r="AG18" s="1559"/>
      <c r="AH18" s="1559"/>
      <c r="AI18" s="650" t="s">
        <v>4391</v>
      </c>
      <c r="AJ18" s="651"/>
      <c r="AK18" s="651"/>
      <c r="AL18" s="651"/>
      <c r="AM18" s="651"/>
      <c r="AN18" s="651"/>
      <c r="AO18" s="651"/>
      <c r="AP18" s="651"/>
      <c r="AQ18" s="651"/>
      <c r="AR18" s="651"/>
      <c r="AS18" s="645"/>
      <c r="AT18" s="646"/>
      <c r="AU18" s="646"/>
      <c r="AV18" s="646"/>
      <c r="AW18" s="646"/>
      <c r="AX18" s="646"/>
      <c r="AY18" s="646"/>
      <c r="AZ18" s="646"/>
      <c r="BA18" s="646"/>
      <c r="BB18" s="647"/>
      <c r="BC18" s="813" t="s">
        <v>454</v>
      </c>
      <c r="BD18" s="813" t="s">
        <v>454</v>
      </c>
      <c r="BE18" s="813" t="s">
        <v>454</v>
      </c>
      <c r="BF18" s="813" t="s">
        <v>454</v>
      </c>
      <c r="BG18" s="813" t="s">
        <v>454</v>
      </c>
      <c r="BH18" s="813" t="s">
        <v>454</v>
      </c>
      <c r="BI18" s="813" t="s">
        <v>454</v>
      </c>
      <c r="BJ18" s="813" t="s">
        <v>454</v>
      </c>
      <c r="BK18" s="813" t="s">
        <v>454</v>
      </c>
      <c r="BL18" s="813" t="s">
        <v>454</v>
      </c>
      <c r="BM18" s="813" t="s">
        <v>454</v>
      </c>
      <c r="BN18" s="813" t="s">
        <v>454</v>
      </c>
      <c r="BO18" s="813" t="s">
        <v>454</v>
      </c>
      <c r="BP18" s="813" t="s">
        <v>454</v>
      </c>
      <c r="BQ18" s="813" t="s">
        <v>454</v>
      </c>
      <c r="BR18" s="813" t="s">
        <v>454</v>
      </c>
      <c r="BS18" s="813" t="s">
        <v>454</v>
      </c>
      <c r="BT18" s="813" t="s">
        <v>454</v>
      </c>
      <c r="BU18" s="813" t="s">
        <v>454</v>
      </c>
      <c r="BV18" s="813" t="s">
        <v>454</v>
      </c>
      <c r="BW18" s="813" t="s">
        <v>454</v>
      </c>
      <c r="BX18" s="813" t="s">
        <v>454</v>
      </c>
      <c r="BY18" s="813" t="s">
        <v>454</v>
      </c>
      <c r="BZ18" s="813" t="s">
        <v>454</v>
      </c>
      <c r="CA18" s="813" t="s">
        <v>454</v>
      </c>
      <c r="CB18" s="813" t="s">
        <v>454</v>
      </c>
      <c r="CC18" s="813" t="s">
        <v>454</v>
      </c>
      <c r="CD18" s="813" t="s">
        <v>454</v>
      </c>
      <c r="CE18" s="813" t="s">
        <v>454</v>
      </c>
      <c r="CF18" s="813" t="s">
        <v>454</v>
      </c>
      <c r="CG18" s="140" t="s">
        <v>454</v>
      </c>
      <c r="CH18" s="140" t="s">
        <v>454</v>
      </c>
      <c r="CI18" s="140" t="s">
        <v>454</v>
      </c>
      <c r="CJ18" s="140" t="s">
        <v>454</v>
      </c>
      <c r="CK18" s="140" t="s">
        <v>454</v>
      </c>
      <c r="CL18" s="140" t="s">
        <v>454</v>
      </c>
      <c r="CM18" s="140" t="s">
        <v>454</v>
      </c>
      <c r="CN18" s="140" t="s">
        <v>454</v>
      </c>
      <c r="CO18" s="140" t="s">
        <v>454</v>
      </c>
      <c r="CP18" s="140" t="s">
        <v>454</v>
      </c>
      <c r="CQ18" s="140" t="s">
        <v>454</v>
      </c>
      <c r="CR18" s="140" t="s">
        <v>454</v>
      </c>
      <c r="CS18" s="140" t="s">
        <v>454</v>
      </c>
      <c r="CT18" s="140" t="s">
        <v>454</v>
      </c>
      <c r="CU18" s="140" t="s">
        <v>454</v>
      </c>
      <c r="CV18" s="140" t="s">
        <v>454</v>
      </c>
      <c r="CW18" s="140" t="s">
        <v>454</v>
      </c>
      <c r="CX18" s="140" t="s">
        <v>454</v>
      </c>
      <c r="CY18" s="140" t="s">
        <v>454</v>
      </c>
      <c r="CZ18" s="140" t="s">
        <v>454</v>
      </c>
      <c r="DA18" s="140" t="s">
        <v>454</v>
      </c>
      <c r="DB18" s="140" t="s">
        <v>454</v>
      </c>
      <c r="DC18" s="140" t="s">
        <v>454</v>
      </c>
      <c r="DD18" s="140" t="s">
        <v>454</v>
      </c>
      <c r="DE18" s="140" t="s">
        <v>454</v>
      </c>
      <c r="DF18" s="140" t="s">
        <v>454</v>
      </c>
      <c r="DG18" s="140" t="s">
        <v>454</v>
      </c>
      <c r="DH18" s="140" t="s">
        <v>454</v>
      </c>
      <c r="DI18" s="140" t="s">
        <v>454</v>
      </c>
      <c r="DJ18" s="140" t="s">
        <v>454</v>
      </c>
      <c r="DK18" s="140" t="s">
        <v>454</v>
      </c>
      <c r="DL18" s="140" t="s">
        <v>454</v>
      </c>
      <c r="DM18" s="140" t="s">
        <v>454</v>
      </c>
      <c r="DN18" s="140" t="s">
        <v>454</v>
      </c>
      <c r="DO18" s="140" t="s">
        <v>454</v>
      </c>
      <c r="DP18" s="140" t="s">
        <v>454</v>
      </c>
      <c r="DQ18" s="140" t="s">
        <v>454</v>
      </c>
      <c r="DR18" s="140" t="s">
        <v>454</v>
      </c>
      <c r="DS18" s="140" t="s">
        <v>454</v>
      </c>
      <c r="DT18" s="140" t="s">
        <v>454</v>
      </c>
      <c r="DU18" s="140" t="s">
        <v>454</v>
      </c>
      <c r="DV18" s="140" t="s">
        <v>454</v>
      </c>
      <c r="DW18" s="140" t="s">
        <v>454</v>
      </c>
      <c r="DX18" s="140" t="s">
        <v>454</v>
      </c>
      <c r="DY18" s="140" t="s">
        <v>454</v>
      </c>
      <c r="DZ18" s="140" t="s">
        <v>454</v>
      </c>
      <c r="EA18" s="140" t="s">
        <v>454</v>
      </c>
      <c r="EB18" s="140" t="s">
        <v>454</v>
      </c>
      <c r="EC18" s="140" t="s">
        <v>454</v>
      </c>
      <c r="ED18" s="140" t="s">
        <v>454</v>
      </c>
      <c r="EE18" s="140" t="s">
        <v>454</v>
      </c>
      <c r="EF18" s="140" t="s">
        <v>454</v>
      </c>
      <c r="EG18" s="140" t="s">
        <v>454</v>
      </c>
      <c r="EH18" s="140" t="s">
        <v>454</v>
      </c>
      <c r="EI18" s="140" t="s">
        <v>454</v>
      </c>
      <c r="EJ18" s="140" t="s">
        <v>454</v>
      </c>
      <c r="EK18" s="140" t="s">
        <v>454</v>
      </c>
      <c r="EL18" s="140" t="s">
        <v>454</v>
      </c>
      <c r="EM18" s="140" t="s">
        <v>454</v>
      </c>
      <c r="EN18" s="140" t="s">
        <v>454</v>
      </c>
      <c r="EO18" s="140" t="s">
        <v>454</v>
      </c>
      <c r="EP18" s="140" t="s">
        <v>454</v>
      </c>
      <c r="EQ18" s="140" t="s">
        <v>454</v>
      </c>
      <c r="ER18" s="140" t="s">
        <v>454</v>
      </c>
      <c r="ES18" s="140" t="s">
        <v>454</v>
      </c>
      <c r="ET18" s="140" t="s">
        <v>454</v>
      </c>
      <c r="EU18" s="140" t="s">
        <v>454</v>
      </c>
      <c r="EV18" s="140" t="s">
        <v>454</v>
      </c>
      <c r="EW18" s="140" t="s">
        <v>454</v>
      </c>
      <c r="EX18" s="140" t="s">
        <v>454</v>
      </c>
      <c r="EY18" s="140" t="s">
        <v>454</v>
      </c>
      <c r="EZ18" s="140" t="s">
        <v>454</v>
      </c>
      <c r="FA18" s="140" t="s">
        <v>454</v>
      </c>
      <c r="FB18" s="140" t="s">
        <v>454</v>
      </c>
      <c r="FC18" s="140" t="s">
        <v>454</v>
      </c>
      <c r="FD18" s="140" t="s">
        <v>454</v>
      </c>
      <c r="FE18" s="140" t="s">
        <v>454</v>
      </c>
      <c r="FF18" s="140" t="s">
        <v>454</v>
      </c>
      <c r="FG18" s="140" t="s">
        <v>454</v>
      </c>
      <c r="FH18" s="140" t="s">
        <v>454</v>
      </c>
      <c r="FI18" s="140" t="s">
        <v>454</v>
      </c>
      <c r="FJ18" s="140" t="s">
        <v>454</v>
      </c>
      <c r="FK18" s="140" t="s">
        <v>454</v>
      </c>
      <c r="FL18" s="140" t="s">
        <v>454</v>
      </c>
      <c r="FM18" s="140" t="s">
        <v>454</v>
      </c>
      <c r="FN18" s="140" t="s">
        <v>454</v>
      </c>
      <c r="FO18" s="140" t="s">
        <v>454</v>
      </c>
      <c r="FP18" s="140" t="s">
        <v>454</v>
      </c>
      <c r="FQ18" s="140" t="s">
        <v>454</v>
      </c>
      <c r="FR18" s="140" t="s">
        <v>454</v>
      </c>
      <c r="FS18" s="140" t="s">
        <v>454</v>
      </c>
      <c r="FT18" s="140" t="s">
        <v>454</v>
      </c>
      <c r="FU18" s="140" t="s">
        <v>454</v>
      </c>
      <c r="FV18" s="140" t="s">
        <v>454</v>
      </c>
      <c r="FW18" s="140" t="s">
        <v>454</v>
      </c>
      <c r="FX18" s="140" t="s">
        <v>454</v>
      </c>
      <c r="FY18" s="140" t="s">
        <v>454</v>
      </c>
      <c r="FZ18" s="140" t="s">
        <v>454</v>
      </c>
      <c r="GA18" s="140" t="s">
        <v>454</v>
      </c>
      <c r="GB18" s="140" t="s">
        <v>454</v>
      </c>
      <c r="GC18" s="140" t="s">
        <v>454</v>
      </c>
      <c r="GD18" s="140" t="s">
        <v>454</v>
      </c>
      <c r="GE18" s="140" t="s">
        <v>454</v>
      </c>
      <c r="GF18" s="140" t="s">
        <v>454</v>
      </c>
      <c r="GG18" s="140" t="s">
        <v>454</v>
      </c>
      <c r="GH18" s="140" t="s">
        <v>454</v>
      </c>
      <c r="GI18" s="140" t="s">
        <v>454</v>
      </c>
      <c r="GJ18" s="140" t="s">
        <v>454</v>
      </c>
      <c r="GK18" s="140" t="s">
        <v>454</v>
      </c>
      <c r="GL18" s="140" t="s">
        <v>454</v>
      </c>
      <c r="GM18" s="140" t="s">
        <v>454</v>
      </c>
      <c r="GN18" s="140" t="s">
        <v>454</v>
      </c>
      <c r="GO18" s="140" t="s">
        <v>454</v>
      </c>
      <c r="GP18" s="140" t="s">
        <v>454</v>
      </c>
      <c r="GQ18" s="140" t="s">
        <v>454</v>
      </c>
      <c r="GR18" s="140" t="s">
        <v>454</v>
      </c>
      <c r="GS18" s="140" t="s">
        <v>454</v>
      </c>
      <c r="GT18" s="140" t="s">
        <v>454</v>
      </c>
      <c r="GU18" s="140" t="s">
        <v>454</v>
      </c>
      <c r="GV18" s="140" t="s">
        <v>454</v>
      </c>
      <c r="GW18" s="140" t="s">
        <v>454</v>
      </c>
      <c r="GX18" s="140" t="s">
        <v>454</v>
      </c>
      <c r="GY18" s="140" t="s">
        <v>454</v>
      </c>
      <c r="GZ18" s="140" t="s">
        <v>454</v>
      </c>
      <c r="HA18" s="140" t="s">
        <v>454</v>
      </c>
      <c r="HB18" s="140" t="s">
        <v>454</v>
      </c>
      <c r="HC18" s="140" t="s">
        <v>454</v>
      </c>
      <c r="HD18" s="140" t="s">
        <v>454</v>
      </c>
      <c r="HE18" s="140" t="s">
        <v>454</v>
      </c>
      <c r="HF18" s="140" t="s">
        <v>454</v>
      </c>
      <c r="HG18" s="140" t="s">
        <v>454</v>
      </c>
      <c r="HH18" s="140" t="s">
        <v>454</v>
      </c>
      <c r="HI18" s="140" t="s">
        <v>454</v>
      </c>
      <c r="HJ18" s="140" t="s">
        <v>454</v>
      </c>
      <c r="HK18" s="140" t="s">
        <v>454</v>
      </c>
      <c r="HL18" s="140" t="s">
        <v>454</v>
      </c>
      <c r="HM18" s="140" t="s">
        <v>454</v>
      </c>
      <c r="HN18" s="140" t="s">
        <v>454</v>
      </c>
      <c r="HO18" s="140" t="s">
        <v>454</v>
      </c>
      <c r="HP18" s="140" t="s">
        <v>454</v>
      </c>
      <c r="HQ18" s="140" t="s">
        <v>454</v>
      </c>
      <c r="HR18" s="140" t="s">
        <v>454</v>
      </c>
      <c r="HS18" s="140" t="s">
        <v>454</v>
      </c>
      <c r="HT18" s="140" t="s">
        <v>454</v>
      </c>
      <c r="HU18" s="140" t="s">
        <v>454</v>
      </c>
      <c r="HV18" s="140" t="s">
        <v>454</v>
      </c>
      <c r="HW18" s="140" t="s">
        <v>454</v>
      </c>
      <c r="HX18" s="140" t="s">
        <v>454</v>
      </c>
      <c r="HY18" s="140" t="s">
        <v>454</v>
      </c>
      <c r="HZ18" s="140" t="s">
        <v>454</v>
      </c>
      <c r="IA18" s="140" t="s">
        <v>454</v>
      </c>
      <c r="IB18" s="140" t="s">
        <v>454</v>
      </c>
      <c r="IC18" s="140" t="s">
        <v>454</v>
      </c>
      <c r="ID18" s="140" t="s">
        <v>454</v>
      </c>
      <c r="IE18" s="140" t="s">
        <v>454</v>
      </c>
      <c r="IF18" s="140" t="s">
        <v>454</v>
      </c>
      <c r="IG18" s="140" t="s">
        <v>454</v>
      </c>
      <c r="IH18" s="140" t="s">
        <v>454</v>
      </c>
      <c r="II18" s="140" t="s">
        <v>454</v>
      </c>
      <c r="IJ18" s="140" t="s">
        <v>454</v>
      </c>
      <c r="IK18" s="140" t="s">
        <v>454</v>
      </c>
      <c r="IL18" s="140" t="s">
        <v>454</v>
      </c>
      <c r="IM18" s="140" t="s">
        <v>454</v>
      </c>
      <c r="IN18" s="140" t="s">
        <v>454</v>
      </c>
      <c r="IO18" s="140" t="s">
        <v>454</v>
      </c>
      <c r="IP18" s="140" t="s">
        <v>454</v>
      </c>
      <c r="IQ18" s="140" t="s">
        <v>454</v>
      </c>
      <c r="IR18" s="140" t="s">
        <v>454</v>
      </c>
      <c r="IS18" s="140" t="s">
        <v>454</v>
      </c>
      <c r="IT18" s="140" t="s">
        <v>454</v>
      </c>
      <c r="IU18" s="140" t="s">
        <v>454</v>
      </c>
      <c r="IV18" s="140" t="s">
        <v>454</v>
      </c>
      <c r="IW18" s="140" t="s">
        <v>454</v>
      </c>
      <c r="IX18" s="140" t="s">
        <v>454</v>
      </c>
      <c r="IY18" s="140" t="s">
        <v>454</v>
      </c>
      <c r="IZ18" s="140" t="s">
        <v>454</v>
      </c>
      <c r="JA18" s="140" t="s">
        <v>454</v>
      </c>
      <c r="JB18" s="140" t="s">
        <v>454</v>
      </c>
      <c r="JC18" s="140" t="s">
        <v>454</v>
      </c>
      <c r="JD18" s="140" t="s">
        <v>454</v>
      </c>
      <c r="JE18" s="140" t="s">
        <v>454</v>
      </c>
      <c r="JF18" s="140" t="s">
        <v>454</v>
      </c>
      <c r="JG18" s="140" t="s">
        <v>454</v>
      </c>
      <c r="JH18" s="140" t="s">
        <v>454</v>
      </c>
      <c r="JI18" s="140" t="s">
        <v>454</v>
      </c>
      <c r="JJ18" s="140" t="s">
        <v>454</v>
      </c>
      <c r="JK18" s="140" t="s">
        <v>454</v>
      </c>
      <c r="JL18" s="140" t="s">
        <v>454</v>
      </c>
      <c r="JM18" s="140" t="s">
        <v>454</v>
      </c>
      <c r="JN18" s="140" t="s">
        <v>454</v>
      </c>
      <c r="JO18" s="140" t="s">
        <v>454</v>
      </c>
      <c r="JP18" s="140" t="s">
        <v>454</v>
      </c>
      <c r="JQ18" s="140" t="s">
        <v>454</v>
      </c>
      <c r="JR18" s="140" t="s">
        <v>454</v>
      </c>
      <c r="JS18" s="140" t="s">
        <v>454</v>
      </c>
      <c r="JT18" s="140" t="s">
        <v>454</v>
      </c>
      <c r="JU18" s="140" t="s">
        <v>454</v>
      </c>
      <c r="JV18" s="140" t="s">
        <v>454</v>
      </c>
      <c r="JW18" s="140" t="s">
        <v>454</v>
      </c>
      <c r="JX18" s="140" t="s">
        <v>454</v>
      </c>
      <c r="JY18" s="140" t="s">
        <v>454</v>
      </c>
      <c r="JZ18" s="140" t="s">
        <v>454</v>
      </c>
      <c r="KA18" s="140" t="s">
        <v>454</v>
      </c>
      <c r="KB18" s="140" t="s">
        <v>454</v>
      </c>
      <c r="KC18" s="140" t="s">
        <v>454</v>
      </c>
      <c r="KD18" s="140" t="s">
        <v>454</v>
      </c>
      <c r="KE18" s="140" t="s">
        <v>454</v>
      </c>
      <c r="KF18" s="140" t="s">
        <v>454</v>
      </c>
      <c r="KG18" s="140" t="s">
        <v>454</v>
      </c>
      <c r="KH18" s="140" t="s">
        <v>454</v>
      </c>
      <c r="KI18" s="140" t="s">
        <v>454</v>
      </c>
      <c r="KJ18" s="140" t="s">
        <v>454</v>
      </c>
      <c r="KK18" s="140" t="s">
        <v>454</v>
      </c>
      <c r="KL18" s="140" t="s">
        <v>454</v>
      </c>
      <c r="KM18" s="140" t="s">
        <v>454</v>
      </c>
      <c r="KN18" s="140" t="s">
        <v>454</v>
      </c>
      <c r="KO18" s="140" t="s">
        <v>454</v>
      </c>
      <c r="KP18" s="140" t="s">
        <v>454</v>
      </c>
      <c r="KQ18" s="140" t="s">
        <v>454</v>
      </c>
      <c r="KR18" s="140" t="s">
        <v>454</v>
      </c>
      <c r="KS18" s="140" t="s">
        <v>454</v>
      </c>
      <c r="KT18" s="140" t="s">
        <v>454</v>
      </c>
      <c r="KU18" s="140" t="s">
        <v>454</v>
      </c>
      <c r="KV18" s="140" t="s">
        <v>454</v>
      </c>
      <c r="KW18" s="140" t="s">
        <v>454</v>
      </c>
      <c r="KX18" s="140" t="s">
        <v>454</v>
      </c>
      <c r="KY18" s="140" t="s">
        <v>454</v>
      </c>
      <c r="KZ18" s="140" t="s">
        <v>454</v>
      </c>
      <c r="LA18" s="140" t="s">
        <v>454</v>
      </c>
      <c r="LB18" s="140" t="s">
        <v>454</v>
      </c>
      <c r="LC18" s="140" t="s">
        <v>454</v>
      </c>
      <c r="LD18" s="140" t="s">
        <v>454</v>
      </c>
      <c r="LE18" s="140" t="s">
        <v>454</v>
      </c>
      <c r="LF18" s="140" t="s">
        <v>454</v>
      </c>
      <c r="LG18" s="140" t="s">
        <v>454</v>
      </c>
      <c r="LH18" s="140" t="s">
        <v>454</v>
      </c>
      <c r="LI18" s="140" t="s">
        <v>454</v>
      </c>
      <c r="LJ18" s="140" t="s">
        <v>454</v>
      </c>
      <c r="LK18" s="140" t="s">
        <v>454</v>
      </c>
      <c r="LL18" s="140" t="s">
        <v>454</v>
      </c>
      <c r="LM18" s="140" t="s">
        <v>454</v>
      </c>
      <c r="LN18" s="140" t="s">
        <v>454</v>
      </c>
      <c r="LO18" s="140" t="s">
        <v>454</v>
      </c>
      <c r="LP18" s="140" t="s">
        <v>454</v>
      </c>
      <c r="LQ18" s="140" t="s">
        <v>454</v>
      </c>
      <c r="LR18" s="140" t="s">
        <v>454</v>
      </c>
      <c r="LS18" s="140" t="s">
        <v>454</v>
      </c>
      <c r="LT18" s="140" t="s">
        <v>454</v>
      </c>
      <c r="LU18" s="140" t="s">
        <v>454</v>
      </c>
      <c r="LV18" s="140" t="s">
        <v>454</v>
      </c>
      <c r="LW18" s="140" t="s">
        <v>454</v>
      </c>
      <c r="LX18" s="140" t="s">
        <v>454</v>
      </c>
      <c r="LY18" s="140" t="s">
        <v>454</v>
      </c>
      <c r="LZ18" s="140" t="s">
        <v>454</v>
      </c>
      <c r="MA18" s="140" t="s">
        <v>454</v>
      </c>
      <c r="MB18" s="140" t="s">
        <v>454</v>
      </c>
      <c r="MC18" s="140" t="s">
        <v>454</v>
      </c>
      <c r="MD18" s="140" t="s">
        <v>454</v>
      </c>
      <c r="ME18" s="140" t="s">
        <v>454</v>
      </c>
      <c r="MF18" s="140" t="s">
        <v>454</v>
      </c>
      <c r="MG18" s="140" t="s">
        <v>454</v>
      </c>
      <c r="MH18" s="140" t="s">
        <v>454</v>
      </c>
      <c r="MI18" s="140" t="s">
        <v>454</v>
      </c>
      <c r="MJ18" s="140" t="s">
        <v>454</v>
      </c>
      <c r="MK18" s="140" t="s">
        <v>454</v>
      </c>
      <c r="ML18" s="140" t="s">
        <v>454</v>
      </c>
      <c r="MM18" s="140" t="s">
        <v>454</v>
      </c>
      <c r="MN18" s="140" t="s">
        <v>454</v>
      </c>
      <c r="MO18" s="140" t="s">
        <v>454</v>
      </c>
      <c r="MP18" s="140" t="s">
        <v>454</v>
      </c>
      <c r="MQ18" s="140" t="s">
        <v>454</v>
      </c>
      <c r="MR18" s="140" t="s">
        <v>454</v>
      </c>
      <c r="MS18" s="140" t="s">
        <v>454</v>
      </c>
      <c r="MT18" s="140" t="s">
        <v>454</v>
      </c>
      <c r="MU18" s="140" t="s">
        <v>454</v>
      </c>
      <c r="MV18" s="140" t="s">
        <v>454</v>
      </c>
      <c r="MW18" s="140" t="s">
        <v>454</v>
      </c>
      <c r="MX18" s="140" t="s">
        <v>454</v>
      </c>
      <c r="MY18" s="140" t="s">
        <v>454</v>
      </c>
      <c r="MZ18" s="140" t="s">
        <v>454</v>
      </c>
      <c r="NA18" s="140" t="s">
        <v>454</v>
      </c>
      <c r="NB18" s="140" t="s">
        <v>454</v>
      </c>
      <c r="NC18" s="140" t="s">
        <v>454</v>
      </c>
      <c r="ND18" s="140" t="s">
        <v>454</v>
      </c>
      <c r="NE18" s="140" t="s">
        <v>454</v>
      </c>
      <c r="NF18" s="140" t="s">
        <v>454</v>
      </c>
      <c r="NG18" s="140" t="s">
        <v>454</v>
      </c>
      <c r="NH18" s="140" t="s">
        <v>454</v>
      </c>
      <c r="NI18" s="140" t="s">
        <v>454</v>
      </c>
      <c r="NJ18" s="140" t="s">
        <v>454</v>
      </c>
      <c r="NK18" s="140" t="s">
        <v>454</v>
      </c>
      <c r="NL18" s="140" t="s">
        <v>454</v>
      </c>
      <c r="NM18" s="140" t="s">
        <v>454</v>
      </c>
      <c r="NN18" s="140" t="s">
        <v>454</v>
      </c>
      <c r="NO18" s="140" t="s">
        <v>454</v>
      </c>
      <c r="NP18" s="140" t="s">
        <v>454</v>
      </c>
      <c r="NQ18" s="140" t="s">
        <v>454</v>
      </c>
      <c r="NR18" s="140" t="s">
        <v>454</v>
      </c>
      <c r="NS18" s="140" t="s">
        <v>454</v>
      </c>
      <c r="NT18" s="140" t="s">
        <v>454</v>
      </c>
      <c r="NU18" s="140" t="s">
        <v>454</v>
      </c>
      <c r="NV18" s="140" t="s">
        <v>454</v>
      </c>
      <c r="NW18" s="140" t="s">
        <v>454</v>
      </c>
      <c r="NX18" s="140" t="s">
        <v>454</v>
      </c>
      <c r="NY18" s="140" t="s">
        <v>454</v>
      </c>
      <c r="NZ18" s="140" t="s">
        <v>454</v>
      </c>
      <c r="OA18" s="140" t="s">
        <v>454</v>
      </c>
      <c r="OB18" s="140" t="s">
        <v>454</v>
      </c>
      <c r="OC18" s="140" t="s">
        <v>454</v>
      </c>
      <c r="OD18" s="140" t="s">
        <v>454</v>
      </c>
      <c r="OE18" s="140" t="s">
        <v>454</v>
      </c>
      <c r="OF18" s="140" t="s">
        <v>454</v>
      </c>
      <c r="OG18" s="140" t="s">
        <v>454</v>
      </c>
      <c r="OH18" s="140" t="s">
        <v>454</v>
      </c>
      <c r="OI18" s="140" t="s">
        <v>454</v>
      </c>
      <c r="OJ18" s="140" t="s">
        <v>454</v>
      </c>
      <c r="OK18" s="140" t="s">
        <v>454</v>
      </c>
      <c r="OL18" s="140" t="s">
        <v>454</v>
      </c>
      <c r="OM18" s="140" t="s">
        <v>454</v>
      </c>
      <c r="ON18" s="140" t="s">
        <v>454</v>
      </c>
      <c r="OO18" s="140" t="s">
        <v>454</v>
      </c>
      <c r="OP18" s="140" t="s">
        <v>454</v>
      </c>
      <c r="OQ18" s="140" t="s">
        <v>454</v>
      </c>
      <c r="OR18" s="140" t="s">
        <v>454</v>
      </c>
      <c r="OS18" s="140" t="s">
        <v>454</v>
      </c>
      <c r="OT18" s="140" t="s">
        <v>454</v>
      </c>
      <c r="OU18" s="140" t="s">
        <v>454</v>
      </c>
      <c r="OV18" s="140" t="s">
        <v>454</v>
      </c>
      <c r="OW18" s="140" t="s">
        <v>454</v>
      </c>
      <c r="OX18" s="140" t="s">
        <v>454</v>
      </c>
      <c r="OY18" s="140" t="s">
        <v>454</v>
      </c>
      <c r="OZ18" s="140" t="s">
        <v>454</v>
      </c>
      <c r="PA18" s="140" t="s">
        <v>454</v>
      </c>
      <c r="PB18" s="140" t="s">
        <v>454</v>
      </c>
      <c r="PC18" s="140" t="s">
        <v>454</v>
      </c>
      <c r="PD18" s="140" t="s">
        <v>454</v>
      </c>
      <c r="PE18" s="140" t="s">
        <v>454</v>
      </c>
      <c r="PF18" s="140" t="s">
        <v>454</v>
      </c>
      <c r="PG18" s="140" t="s">
        <v>454</v>
      </c>
      <c r="PH18" s="140" t="s">
        <v>454</v>
      </c>
      <c r="PI18" s="140" t="s">
        <v>454</v>
      </c>
      <c r="PJ18" s="140" t="s">
        <v>454</v>
      </c>
      <c r="PK18" s="140" t="s">
        <v>454</v>
      </c>
      <c r="PL18" s="140" t="s">
        <v>454</v>
      </c>
      <c r="PM18" s="140" t="s">
        <v>454</v>
      </c>
      <c r="PN18" s="140" t="s">
        <v>454</v>
      </c>
      <c r="PO18" s="140" t="s">
        <v>454</v>
      </c>
      <c r="PP18" s="140" t="s">
        <v>454</v>
      </c>
      <c r="PQ18" s="140" t="s">
        <v>454</v>
      </c>
      <c r="PR18" s="140" t="s">
        <v>454</v>
      </c>
      <c r="PS18" s="140" t="s">
        <v>454</v>
      </c>
      <c r="PT18" s="140" t="s">
        <v>454</v>
      </c>
      <c r="PU18" s="140" t="s">
        <v>454</v>
      </c>
      <c r="PV18" s="140" t="s">
        <v>454</v>
      </c>
      <c r="PW18" s="140" t="s">
        <v>454</v>
      </c>
      <c r="PX18" s="140" t="s">
        <v>454</v>
      </c>
      <c r="PY18" s="140" t="s">
        <v>454</v>
      </c>
      <c r="PZ18" s="140" t="s">
        <v>454</v>
      </c>
      <c r="QA18" s="140" t="s">
        <v>454</v>
      </c>
      <c r="QB18" s="140" t="s">
        <v>454</v>
      </c>
      <c r="QC18" s="140" t="s">
        <v>454</v>
      </c>
      <c r="QD18" s="140" t="s">
        <v>454</v>
      </c>
      <c r="QE18" s="140" t="s">
        <v>454</v>
      </c>
      <c r="QF18" s="140" t="s">
        <v>454</v>
      </c>
      <c r="QG18" s="140" t="s">
        <v>454</v>
      </c>
      <c r="QH18" s="140" t="s">
        <v>454</v>
      </c>
      <c r="QI18" s="140" t="s">
        <v>454</v>
      </c>
      <c r="QJ18" s="140" t="s">
        <v>454</v>
      </c>
      <c r="QK18" s="140" t="s">
        <v>454</v>
      </c>
      <c r="QL18" s="140" t="s">
        <v>454</v>
      </c>
      <c r="QM18" s="140" t="s">
        <v>454</v>
      </c>
      <c r="QN18" s="140" t="s">
        <v>454</v>
      </c>
      <c r="QO18" s="140" t="s">
        <v>454</v>
      </c>
      <c r="QP18" s="140" t="s">
        <v>454</v>
      </c>
      <c r="QQ18" s="140" t="s">
        <v>454</v>
      </c>
      <c r="QR18" s="140" t="s">
        <v>454</v>
      </c>
      <c r="QS18" s="140" t="s">
        <v>454</v>
      </c>
      <c r="QT18" s="140" t="s">
        <v>454</v>
      </c>
      <c r="QU18" s="140" t="s">
        <v>454</v>
      </c>
      <c r="QV18" s="140" t="s">
        <v>454</v>
      </c>
      <c r="QW18" s="140" t="s">
        <v>454</v>
      </c>
      <c r="QX18" s="140" t="s">
        <v>454</v>
      </c>
      <c r="QY18" s="140" t="s">
        <v>454</v>
      </c>
      <c r="QZ18" s="140" t="s">
        <v>454</v>
      </c>
      <c r="RA18" s="140" t="s">
        <v>454</v>
      </c>
      <c r="RB18" s="140" t="s">
        <v>454</v>
      </c>
      <c r="RC18" s="140" t="s">
        <v>454</v>
      </c>
      <c r="RD18" s="140" t="s">
        <v>454</v>
      </c>
      <c r="RE18" s="140" t="s">
        <v>454</v>
      </c>
      <c r="RF18" s="140" t="s">
        <v>454</v>
      </c>
      <c r="RG18" s="140" t="s">
        <v>454</v>
      </c>
      <c r="RH18" s="140" t="s">
        <v>454</v>
      </c>
      <c r="RI18" s="140" t="s">
        <v>454</v>
      </c>
      <c r="RJ18" s="140" t="s">
        <v>454</v>
      </c>
      <c r="RK18" s="140" t="s">
        <v>454</v>
      </c>
      <c r="RL18" s="140" t="s">
        <v>454</v>
      </c>
      <c r="RM18" s="140" t="s">
        <v>454</v>
      </c>
      <c r="RN18" s="140" t="s">
        <v>454</v>
      </c>
      <c r="RO18" s="140" t="s">
        <v>454</v>
      </c>
      <c r="RP18" s="140" t="s">
        <v>454</v>
      </c>
      <c r="RQ18" s="140" t="s">
        <v>454</v>
      </c>
      <c r="RR18" s="140" t="s">
        <v>454</v>
      </c>
      <c r="RS18" s="140" t="s">
        <v>454</v>
      </c>
      <c r="RT18" s="140" t="s">
        <v>454</v>
      </c>
      <c r="RU18" s="140" t="s">
        <v>454</v>
      </c>
      <c r="RV18" s="140" t="s">
        <v>454</v>
      </c>
      <c r="RW18" s="140" t="s">
        <v>454</v>
      </c>
      <c r="RX18" s="140" t="s">
        <v>454</v>
      </c>
      <c r="RY18" s="140" t="s">
        <v>454</v>
      </c>
      <c r="RZ18" s="140" t="s">
        <v>454</v>
      </c>
      <c r="SA18" s="140" t="s">
        <v>454</v>
      </c>
      <c r="SB18" s="140" t="s">
        <v>454</v>
      </c>
      <c r="SC18" s="140" t="s">
        <v>454</v>
      </c>
      <c r="SD18" s="140" t="s">
        <v>454</v>
      </c>
      <c r="SE18" s="140" t="s">
        <v>454</v>
      </c>
      <c r="SF18" s="140" t="s">
        <v>454</v>
      </c>
      <c r="SG18" s="140" t="s">
        <v>454</v>
      </c>
      <c r="SH18" s="140" t="s">
        <v>454</v>
      </c>
      <c r="SI18" s="140" t="s">
        <v>454</v>
      </c>
      <c r="SJ18" s="140" t="s">
        <v>454</v>
      </c>
      <c r="SK18" s="140" t="s">
        <v>454</v>
      </c>
      <c r="SL18" s="140" t="s">
        <v>454</v>
      </c>
      <c r="SM18" s="140" t="s">
        <v>454</v>
      </c>
      <c r="SN18" s="140" t="s">
        <v>454</v>
      </c>
      <c r="SO18" s="140" t="s">
        <v>454</v>
      </c>
      <c r="SP18" s="140" t="s">
        <v>454</v>
      </c>
      <c r="SQ18" s="140" t="s">
        <v>454</v>
      </c>
      <c r="SR18" s="140" t="s">
        <v>454</v>
      </c>
      <c r="SS18" s="140" t="s">
        <v>454</v>
      </c>
      <c r="ST18" s="140" t="s">
        <v>454</v>
      </c>
      <c r="SU18" s="140" t="s">
        <v>454</v>
      </c>
      <c r="SV18" s="140" t="s">
        <v>454</v>
      </c>
      <c r="SW18" s="140" t="s">
        <v>454</v>
      </c>
      <c r="SX18" s="140" t="s">
        <v>454</v>
      </c>
      <c r="SY18" s="140" t="s">
        <v>454</v>
      </c>
      <c r="SZ18" s="140" t="s">
        <v>454</v>
      </c>
      <c r="TA18" s="140" t="s">
        <v>454</v>
      </c>
      <c r="TB18" s="140" t="s">
        <v>454</v>
      </c>
      <c r="TC18" s="140" t="s">
        <v>454</v>
      </c>
      <c r="TD18" s="140" t="s">
        <v>454</v>
      </c>
      <c r="TE18" s="140" t="s">
        <v>454</v>
      </c>
      <c r="TF18" s="140" t="s">
        <v>454</v>
      </c>
      <c r="TG18" s="140" t="s">
        <v>454</v>
      </c>
      <c r="TH18" s="140" t="s">
        <v>454</v>
      </c>
      <c r="TI18" s="140" t="s">
        <v>454</v>
      </c>
      <c r="TJ18" s="140" t="s">
        <v>454</v>
      </c>
      <c r="TK18" s="140" t="s">
        <v>454</v>
      </c>
      <c r="TL18" s="140" t="s">
        <v>454</v>
      </c>
      <c r="TM18" s="140" t="s">
        <v>454</v>
      </c>
      <c r="TN18" s="140" t="s">
        <v>454</v>
      </c>
      <c r="TO18" s="140" t="s">
        <v>454</v>
      </c>
      <c r="TP18" s="140" t="s">
        <v>454</v>
      </c>
      <c r="TQ18" s="140" t="s">
        <v>454</v>
      </c>
      <c r="TR18" s="140" t="s">
        <v>454</v>
      </c>
      <c r="TS18" s="140" t="s">
        <v>454</v>
      </c>
      <c r="TT18" s="140" t="s">
        <v>454</v>
      </c>
      <c r="TU18" s="140" t="s">
        <v>454</v>
      </c>
      <c r="TV18" s="140" t="s">
        <v>454</v>
      </c>
      <c r="TW18" s="140" t="s">
        <v>454</v>
      </c>
      <c r="TX18" s="140" t="s">
        <v>454</v>
      </c>
      <c r="TY18" s="140" t="s">
        <v>454</v>
      </c>
      <c r="TZ18" s="140" t="s">
        <v>454</v>
      </c>
      <c r="UA18" s="140" t="s">
        <v>454</v>
      </c>
      <c r="UB18" s="140" t="s">
        <v>454</v>
      </c>
      <c r="UC18" s="140" t="s">
        <v>454</v>
      </c>
      <c r="UD18" s="140" t="s">
        <v>454</v>
      </c>
      <c r="UE18" s="140" t="s">
        <v>454</v>
      </c>
      <c r="UF18" s="140" t="s">
        <v>454</v>
      </c>
      <c r="UG18" s="140" t="s">
        <v>454</v>
      </c>
      <c r="UH18" s="140" t="s">
        <v>454</v>
      </c>
      <c r="UI18" s="140" t="s">
        <v>454</v>
      </c>
      <c r="UJ18" s="140" t="s">
        <v>454</v>
      </c>
      <c r="UK18" s="140" t="s">
        <v>454</v>
      </c>
      <c r="UL18" s="140" t="s">
        <v>454</v>
      </c>
      <c r="UM18" s="140" t="s">
        <v>454</v>
      </c>
      <c r="UN18" s="140" t="s">
        <v>454</v>
      </c>
      <c r="UO18" s="140" t="s">
        <v>454</v>
      </c>
      <c r="UP18" s="140" t="s">
        <v>454</v>
      </c>
      <c r="UQ18" s="140" t="s">
        <v>454</v>
      </c>
      <c r="UR18" s="140" t="s">
        <v>454</v>
      </c>
      <c r="US18" s="140" t="s">
        <v>454</v>
      </c>
      <c r="UT18" s="140" t="s">
        <v>454</v>
      </c>
      <c r="UU18" s="140" t="s">
        <v>454</v>
      </c>
      <c r="UV18" s="140" t="s">
        <v>454</v>
      </c>
      <c r="UW18" s="140" t="s">
        <v>454</v>
      </c>
      <c r="UX18" s="140" t="s">
        <v>454</v>
      </c>
      <c r="UY18" s="140" t="s">
        <v>454</v>
      </c>
      <c r="UZ18" s="140" t="s">
        <v>454</v>
      </c>
      <c r="VA18" s="140" t="s">
        <v>454</v>
      </c>
      <c r="VB18" s="140" t="s">
        <v>454</v>
      </c>
      <c r="VC18" s="140" t="s">
        <v>454</v>
      </c>
      <c r="VD18" s="140" t="s">
        <v>454</v>
      </c>
      <c r="VE18" s="140" t="s">
        <v>454</v>
      </c>
      <c r="VF18" s="140" t="s">
        <v>454</v>
      </c>
      <c r="VG18" s="140" t="s">
        <v>454</v>
      </c>
      <c r="VH18" s="140" t="s">
        <v>454</v>
      </c>
      <c r="VI18" s="140" t="s">
        <v>454</v>
      </c>
      <c r="VJ18" s="140" t="s">
        <v>454</v>
      </c>
      <c r="VK18" s="140" t="s">
        <v>454</v>
      </c>
      <c r="VL18" s="140" t="s">
        <v>454</v>
      </c>
      <c r="VM18" s="140" t="s">
        <v>454</v>
      </c>
      <c r="VN18" s="140" t="s">
        <v>454</v>
      </c>
      <c r="VO18" s="140" t="s">
        <v>454</v>
      </c>
      <c r="VP18" s="140" t="s">
        <v>454</v>
      </c>
      <c r="VQ18" s="140" t="s">
        <v>454</v>
      </c>
      <c r="VR18" s="140" t="s">
        <v>454</v>
      </c>
      <c r="VS18" s="140" t="s">
        <v>454</v>
      </c>
      <c r="VT18" s="140" t="s">
        <v>454</v>
      </c>
      <c r="VU18" s="140" t="s">
        <v>454</v>
      </c>
      <c r="VV18" s="140" t="s">
        <v>454</v>
      </c>
      <c r="VW18" s="140" t="s">
        <v>454</v>
      </c>
      <c r="VX18" s="140" t="s">
        <v>454</v>
      </c>
      <c r="VY18" s="140" t="s">
        <v>454</v>
      </c>
      <c r="VZ18" s="140" t="s">
        <v>454</v>
      </c>
      <c r="WA18" s="140" t="s">
        <v>454</v>
      </c>
      <c r="WB18" s="140" t="s">
        <v>454</v>
      </c>
      <c r="WC18" s="140" t="s">
        <v>454</v>
      </c>
      <c r="WD18" s="140" t="s">
        <v>454</v>
      </c>
      <c r="WE18" s="140" t="s">
        <v>454</v>
      </c>
      <c r="WF18" s="140" t="s">
        <v>454</v>
      </c>
      <c r="WG18" s="140" t="s">
        <v>454</v>
      </c>
      <c r="WH18" s="140" t="s">
        <v>454</v>
      </c>
      <c r="WI18" s="140" t="s">
        <v>454</v>
      </c>
      <c r="WJ18" s="140" t="s">
        <v>454</v>
      </c>
      <c r="WK18" s="140" t="s">
        <v>454</v>
      </c>
      <c r="WL18" s="140" t="s">
        <v>454</v>
      </c>
      <c r="WM18" s="140" t="s">
        <v>454</v>
      </c>
      <c r="WN18" s="140" t="s">
        <v>454</v>
      </c>
      <c r="WO18" s="140" t="s">
        <v>454</v>
      </c>
      <c r="WP18" s="140" t="s">
        <v>454</v>
      </c>
      <c r="WQ18" s="140" t="s">
        <v>454</v>
      </c>
      <c r="WR18" s="140" t="s">
        <v>454</v>
      </c>
      <c r="WS18" s="140" t="s">
        <v>454</v>
      </c>
      <c r="WT18" s="140" t="s">
        <v>454</v>
      </c>
      <c r="WU18" s="140" t="s">
        <v>454</v>
      </c>
      <c r="WV18" s="140" t="s">
        <v>454</v>
      </c>
      <c r="WW18" s="140" t="s">
        <v>454</v>
      </c>
      <c r="WX18" s="140" t="s">
        <v>454</v>
      </c>
      <c r="WY18" s="140" t="s">
        <v>454</v>
      </c>
      <c r="WZ18" s="140" t="s">
        <v>454</v>
      </c>
      <c r="XA18" s="140" t="s">
        <v>454</v>
      </c>
      <c r="XB18" s="140" t="s">
        <v>454</v>
      </c>
      <c r="XC18" s="140" t="s">
        <v>454</v>
      </c>
      <c r="XD18" s="140" t="s">
        <v>454</v>
      </c>
      <c r="XE18" s="140" t="s">
        <v>454</v>
      </c>
      <c r="XF18" s="140" t="s">
        <v>454</v>
      </c>
      <c r="XG18" s="140" t="s">
        <v>454</v>
      </c>
      <c r="XH18" s="140" t="s">
        <v>454</v>
      </c>
      <c r="XI18" s="140" t="s">
        <v>454</v>
      </c>
      <c r="XJ18" s="140" t="s">
        <v>454</v>
      </c>
      <c r="XK18" s="140" t="s">
        <v>454</v>
      </c>
      <c r="XL18" s="140" t="s">
        <v>454</v>
      </c>
      <c r="XM18" s="140" t="s">
        <v>454</v>
      </c>
      <c r="XN18" s="140" t="s">
        <v>454</v>
      </c>
      <c r="XO18" s="140" t="s">
        <v>454</v>
      </c>
      <c r="XP18" s="140" t="s">
        <v>454</v>
      </c>
      <c r="XQ18" s="140" t="s">
        <v>454</v>
      </c>
      <c r="XR18" s="140" t="s">
        <v>454</v>
      </c>
      <c r="XS18" s="140" t="s">
        <v>454</v>
      </c>
      <c r="XT18" s="140" t="s">
        <v>454</v>
      </c>
      <c r="XU18" s="140" t="s">
        <v>454</v>
      </c>
      <c r="XV18" s="140" t="s">
        <v>454</v>
      </c>
      <c r="XW18" s="140" t="s">
        <v>454</v>
      </c>
      <c r="XX18" s="140" t="s">
        <v>454</v>
      </c>
      <c r="XY18" s="140" t="s">
        <v>454</v>
      </c>
      <c r="XZ18" s="140" t="s">
        <v>454</v>
      </c>
      <c r="YA18" s="140" t="s">
        <v>454</v>
      </c>
      <c r="YB18" s="140" t="s">
        <v>454</v>
      </c>
      <c r="YC18" s="140" t="s">
        <v>454</v>
      </c>
      <c r="YD18" s="140" t="s">
        <v>454</v>
      </c>
      <c r="YE18" s="140" t="s">
        <v>454</v>
      </c>
      <c r="YF18" s="140" t="s">
        <v>454</v>
      </c>
      <c r="YG18" s="140" t="s">
        <v>454</v>
      </c>
      <c r="YH18" s="140" t="s">
        <v>454</v>
      </c>
      <c r="YI18" s="140" t="s">
        <v>454</v>
      </c>
      <c r="YJ18" s="140" t="s">
        <v>454</v>
      </c>
      <c r="YK18" s="140" t="s">
        <v>454</v>
      </c>
      <c r="YL18" s="140" t="s">
        <v>454</v>
      </c>
      <c r="YM18" s="140" t="s">
        <v>454</v>
      </c>
      <c r="YN18" s="140" t="s">
        <v>454</v>
      </c>
      <c r="YO18" s="140" t="s">
        <v>454</v>
      </c>
      <c r="YP18" s="140" t="s">
        <v>454</v>
      </c>
      <c r="YQ18" s="140" t="s">
        <v>454</v>
      </c>
      <c r="YR18" s="140" t="s">
        <v>454</v>
      </c>
      <c r="YS18" s="140" t="s">
        <v>454</v>
      </c>
      <c r="YT18" s="140" t="s">
        <v>454</v>
      </c>
      <c r="YU18" s="140" t="s">
        <v>454</v>
      </c>
      <c r="YV18" s="140" t="s">
        <v>454</v>
      </c>
      <c r="YW18" s="140" t="s">
        <v>454</v>
      </c>
      <c r="YX18" s="140" t="s">
        <v>454</v>
      </c>
      <c r="YY18" s="140" t="s">
        <v>454</v>
      </c>
      <c r="YZ18" s="140" t="s">
        <v>454</v>
      </c>
      <c r="ZA18" s="140" t="s">
        <v>454</v>
      </c>
      <c r="ZB18" s="140" t="s">
        <v>454</v>
      </c>
      <c r="ZC18" s="140" t="s">
        <v>454</v>
      </c>
      <c r="ZD18" s="140" t="s">
        <v>454</v>
      </c>
      <c r="ZE18" s="140" t="s">
        <v>454</v>
      </c>
      <c r="ZF18" s="140" t="s">
        <v>454</v>
      </c>
      <c r="ZG18" s="140" t="s">
        <v>454</v>
      </c>
      <c r="ZH18" s="140" t="s">
        <v>454</v>
      </c>
      <c r="ZI18" s="140" t="s">
        <v>454</v>
      </c>
      <c r="ZJ18" s="140" t="s">
        <v>454</v>
      </c>
      <c r="ZK18" s="140" t="s">
        <v>454</v>
      </c>
      <c r="ZL18" s="140" t="s">
        <v>454</v>
      </c>
      <c r="ZM18" s="140" t="s">
        <v>454</v>
      </c>
      <c r="ZN18" s="140" t="s">
        <v>454</v>
      </c>
      <c r="ZO18" s="140" t="s">
        <v>454</v>
      </c>
      <c r="ZP18" s="140" t="s">
        <v>454</v>
      </c>
      <c r="ZQ18" s="140" t="s">
        <v>454</v>
      </c>
      <c r="ZR18" s="140" t="s">
        <v>454</v>
      </c>
      <c r="ZS18" s="140" t="s">
        <v>454</v>
      </c>
      <c r="ZT18" s="140" t="s">
        <v>454</v>
      </c>
      <c r="ZU18" s="140" t="s">
        <v>454</v>
      </c>
      <c r="ZV18" s="140" t="s">
        <v>454</v>
      </c>
      <c r="ZW18" s="140" t="s">
        <v>454</v>
      </c>
      <c r="ZX18" s="140" t="s">
        <v>454</v>
      </c>
      <c r="ZY18" s="140" t="s">
        <v>454</v>
      </c>
      <c r="ZZ18" s="140" t="s">
        <v>454</v>
      </c>
      <c r="AAA18" s="140" t="s">
        <v>454</v>
      </c>
      <c r="AAB18" s="140" t="s">
        <v>454</v>
      </c>
      <c r="AAC18" s="140" t="s">
        <v>454</v>
      </c>
      <c r="AAD18" s="140" t="s">
        <v>454</v>
      </c>
      <c r="AAE18" s="140" t="s">
        <v>454</v>
      </c>
      <c r="AAF18" s="140" t="s">
        <v>454</v>
      </c>
      <c r="AAG18" s="140" t="s">
        <v>454</v>
      </c>
      <c r="AAH18" s="140" t="s">
        <v>454</v>
      </c>
      <c r="AAI18" s="140" t="s">
        <v>454</v>
      </c>
      <c r="AAJ18" s="140" t="s">
        <v>454</v>
      </c>
      <c r="AAK18" s="140" t="s">
        <v>454</v>
      </c>
      <c r="AAL18" s="140" t="s">
        <v>454</v>
      </c>
      <c r="AAM18" s="140" t="s">
        <v>454</v>
      </c>
      <c r="AAN18" s="140" t="s">
        <v>454</v>
      </c>
      <c r="AAO18" s="140" t="s">
        <v>454</v>
      </c>
      <c r="AAP18" s="140" t="s">
        <v>454</v>
      </c>
      <c r="AAQ18" s="140" t="s">
        <v>454</v>
      </c>
      <c r="AAR18" s="140" t="s">
        <v>454</v>
      </c>
      <c r="AAS18" s="140" t="s">
        <v>454</v>
      </c>
      <c r="AAT18" s="140" t="s">
        <v>454</v>
      </c>
      <c r="AAU18" s="140" t="s">
        <v>454</v>
      </c>
      <c r="AAV18" s="140" t="s">
        <v>454</v>
      </c>
      <c r="AAW18" s="140" t="s">
        <v>454</v>
      </c>
      <c r="AAX18" s="140" t="s">
        <v>454</v>
      </c>
      <c r="AAY18" s="140" t="s">
        <v>454</v>
      </c>
      <c r="AAZ18" s="140" t="s">
        <v>454</v>
      </c>
      <c r="ABA18" s="140" t="s">
        <v>454</v>
      </c>
      <c r="ABB18" s="140" t="s">
        <v>454</v>
      </c>
      <c r="ABC18" s="140" t="s">
        <v>454</v>
      </c>
      <c r="ABD18" s="140" t="s">
        <v>454</v>
      </c>
      <c r="ABE18" s="140" t="s">
        <v>454</v>
      </c>
      <c r="ABF18" s="140" t="s">
        <v>454</v>
      </c>
      <c r="ABG18" s="140" t="s">
        <v>454</v>
      </c>
      <c r="ABH18" s="140" t="s">
        <v>454</v>
      </c>
      <c r="ABI18" s="140" t="s">
        <v>454</v>
      </c>
      <c r="ABJ18" s="140" t="s">
        <v>454</v>
      </c>
      <c r="ABK18" s="140" t="s">
        <v>454</v>
      </c>
      <c r="ABL18" s="140" t="s">
        <v>454</v>
      </c>
      <c r="ABM18" s="140" t="s">
        <v>454</v>
      </c>
      <c r="ABN18" s="140" t="s">
        <v>454</v>
      </c>
      <c r="ABO18" s="140" t="s">
        <v>454</v>
      </c>
      <c r="ABP18" s="140" t="s">
        <v>454</v>
      </c>
      <c r="ABQ18" s="140" t="s">
        <v>454</v>
      </c>
      <c r="ABR18" s="140" t="s">
        <v>454</v>
      </c>
      <c r="ABS18" s="140" t="s">
        <v>454</v>
      </c>
      <c r="ABT18" s="140" t="s">
        <v>454</v>
      </c>
      <c r="ABU18" s="140" t="s">
        <v>454</v>
      </c>
      <c r="ABV18" s="140" t="s">
        <v>454</v>
      </c>
      <c r="ABW18" s="140" t="s">
        <v>454</v>
      </c>
      <c r="ABX18" s="140" t="s">
        <v>454</v>
      </c>
      <c r="ABY18" s="140" t="s">
        <v>454</v>
      </c>
      <c r="ABZ18" s="140" t="s">
        <v>454</v>
      </c>
      <c r="ACA18" s="140" t="s">
        <v>454</v>
      </c>
      <c r="ACB18" s="140" t="s">
        <v>454</v>
      </c>
      <c r="ACC18" s="140" t="s">
        <v>454</v>
      </c>
      <c r="ACD18" s="140" t="s">
        <v>454</v>
      </c>
      <c r="ACE18" s="140" t="s">
        <v>454</v>
      </c>
      <c r="ACF18" s="140" t="s">
        <v>454</v>
      </c>
      <c r="ACG18" s="140" t="s">
        <v>454</v>
      </c>
      <c r="ACH18" s="140" t="s">
        <v>454</v>
      </c>
      <c r="ACI18" s="140" t="s">
        <v>454</v>
      </c>
      <c r="ACJ18" s="140" t="s">
        <v>454</v>
      </c>
      <c r="ACK18" s="140" t="s">
        <v>454</v>
      </c>
      <c r="ACL18" s="140" t="s">
        <v>454</v>
      </c>
      <c r="ACM18" s="140" t="s">
        <v>454</v>
      </c>
      <c r="ACN18" s="140" t="s">
        <v>454</v>
      </c>
      <c r="ACO18" s="140" t="s">
        <v>454</v>
      </c>
      <c r="ACP18" s="140" t="s">
        <v>454</v>
      </c>
      <c r="ACQ18" s="140" t="s">
        <v>454</v>
      </c>
      <c r="ACR18" s="140" t="s">
        <v>454</v>
      </c>
      <c r="ACS18" s="140" t="s">
        <v>454</v>
      </c>
      <c r="ACT18" s="140" t="s">
        <v>454</v>
      </c>
      <c r="ACU18" s="140" t="s">
        <v>454</v>
      </c>
      <c r="ACV18" s="140" t="s">
        <v>454</v>
      </c>
      <c r="ACW18" s="140" t="s">
        <v>454</v>
      </c>
      <c r="ACX18" s="140" t="s">
        <v>454</v>
      </c>
      <c r="ACY18" s="140" t="s">
        <v>454</v>
      </c>
      <c r="ACZ18" s="140" t="s">
        <v>454</v>
      </c>
      <c r="ADA18" s="140" t="s">
        <v>454</v>
      </c>
      <c r="ADB18" s="140" t="s">
        <v>454</v>
      </c>
      <c r="ADC18" s="140" t="s">
        <v>454</v>
      </c>
      <c r="ADD18" s="140" t="s">
        <v>454</v>
      </c>
      <c r="ADE18" s="140" t="s">
        <v>454</v>
      </c>
      <c r="ADF18" s="140" t="s">
        <v>454</v>
      </c>
      <c r="ADG18" s="140" t="s">
        <v>454</v>
      </c>
      <c r="ADH18" s="140" t="s">
        <v>454</v>
      </c>
      <c r="ADI18" s="140" t="s">
        <v>454</v>
      </c>
      <c r="ADJ18" s="140" t="s">
        <v>454</v>
      </c>
      <c r="ADK18" s="140" t="s">
        <v>454</v>
      </c>
      <c r="ADL18" s="140" t="s">
        <v>454</v>
      </c>
      <c r="ADM18" s="140" t="s">
        <v>454</v>
      </c>
      <c r="ADN18" s="140" t="s">
        <v>454</v>
      </c>
      <c r="ADO18" s="140" t="s">
        <v>454</v>
      </c>
      <c r="ADP18" s="140" t="s">
        <v>454</v>
      </c>
      <c r="ADQ18" s="140" t="s">
        <v>454</v>
      </c>
      <c r="ADR18" s="140" t="s">
        <v>454</v>
      </c>
      <c r="ADS18" s="140" t="s">
        <v>454</v>
      </c>
      <c r="ADT18" s="140" t="s">
        <v>454</v>
      </c>
      <c r="ADU18" s="140" t="s">
        <v>454</v>
      </c>
      <c r="ADV18" s="140" t="s">
        <v>454</v>
      </c>
      <c r="ADW18" s="140" t="s">
        <v>454</v>
      </c>
      <c r="ADX18" s="140" t="s">
        <v>454</v>
      </c>
      <c r="ADY18" s="140" t="s">
        <v>454</v>
      </c>
      <c r="ADZ18" s="140" t="s">
        <v>454</v>
      </c>
      <c r="AEA18" s="140" t="s">
        <v>454</v>
      </c>
      <c r="AEB18" s="140" t="s">
        <v>454</v>
      </c>
      <c r="AEC18" s="140" t="s">
        <v>454</v>
      </c>
      <c r="AED18" s="140" t="s">
        <v>454</v>
      </c>
      <c r="AEE18" s="140" t="s">
        <v>454</v>
      </c>
      <c r="AEF18" s="140" t="s">
        <v>454</v>
      </c>
      <c r="AEG18" s="140" t="s">
        <v>454</v>
      </c>
      <c r="AEH18" s="140" t="s">
        <v>454</v>
      </c>
      <c r="AEI18" s="140" t="s">
        <v>454</v>
      </c>
      <c r="AEJ18" s="140" t="s">
        <v>454</v>
      </c>
      <c r="AEK18" s="140" t="s">
        <v>454</v>
      </c>
      <c r="AEL18" s="140" t="s">
        <v>454</v>
      </c>
      <c r="AEM18" s="140" t="s">
        <v>454</v>
      </c>
      <c r="AEN18" s="140" t="s">
        <v>454</v>
      </c>
      <c r="AEO18" s="140" t="s">
        <v>454</v>
      </c>
      <c r="AEP18" s="140" t="s">
        <v>454</v>
      </c>
      <c r="AEQ18" s="140" t="s">
        <v>454</v>
      </c>
      <c r="AER18" s="140" t="s">
        <v>454</v>
      </c>
      <c r="AES18" s="140" t="s">
        <v>454</v>
      </c>
      <c r="AET18" s="140" t="s">
        <v>454</v>
      </c>
      <c r="AEU18" s="140" t="s">
        <v>454</v>
      </c>
      <c r="AEV18" s="140" t="s">
        <v>454</v>
      </c>
      <c r="AEW18" s="140" t="s">
        <v>454</v>
      </c>
      <c r="AEX18" s="140" t="s">
        <v>454</v>
      </c>
      <c r="AEY18" s="140" t="s">
        <v>454</v>
      </c>
      <c r="AEZ18" s="140" t="s">
        <v>454</v>
      </c>
      <c r="AFA18" s="140" t="s">
        <v>454</v>
      </c>
      <c r="AFB18" s="140" t="s">
        <v>454</v>
      </c>
      <c r="AFC18" s="140" t="s">
        <v>454</v>
      </c>
      <c r="AFD18" s="140" t="s">
        <v>454</v>
      </c>
      <c r="AFE18" s="140" t="s">
        <v>454</v>
      </c>
      <c r="AFF18" s="140" t="s">
        <v>454</v>
      </c>
      <c r="AFG18" s="140" t="s">
        <v>454</v>
      </c>
      <c r="AFH18" s="140" t="s">
        <v>454</v>
      </c>
      <c r="AFI18" s="140" t="s">
        <v>454</v>
      </c>
      <c r="AFJ18" s="140" t="s">
        <v>454</v>
      </c>
      <c r="AFK18" s="140" t="s">
        <v>454</v>
      </c>
      <c r="AFL18" s="140" t="s">
        <v>454</v>
      </c>
      <c r="AFM18" s="140" t="s">
        <v>454</v>
      </c>
      <c r="AFN18" s="140" t="s">
        <v>454</v>
      </c>
      <c r="AFO18" s="140" t="s">
        <v>454</v>
      </c>
      <c r="AFP18" s="140" t="s">
        <v>454</v>
      </c>
      <c r="AFQ18" s="140" t="s">
        <v>454</v>
      </c>
      <c r="AFR18" s="140" t="s">
        <v>454</v>
      </c>
      <c r="AFS18" s="140" t="s">
        <v>454</v>
      </c>
      <c r="AFT18" s="140" t="s">
        <v>454</v>
      </c>
      <c r="AFU18" s="140" t="s">
        <v>454</v>
      </c>
      <c r="AFV18" s="140" t="s">
        <v>454</v>
      </c>
      <c r="AFW18" s="140" t="s">
        <v>454</v>
      </c>
      <c r="AFX18" s="140" t="s">
        <v>454</v>
      </c>
      <c r="AFY18" s="140" t="s">
        <v>454</v>
      </c>
      <c r="AFZ18" s="140" t="s">
        <v>454</v>
      </c>
      <c r="AGA18" s="140" t="s">
        <v>454</v>
      </c>
      <c r="AGB18" s="140" t="s">
        <v>454</v>
      </c>
      <c r="AGC18" s="140" t="s">
        <v>454</v>
      </c>
      <c r="AGD18" s="140" t="s">
        <v>454</v>
      </c>
      <c r="AGE18" s="140" t="s">
        <v>454</v>
      </c>
      <c r="AGF18" s="140" t="s">
        <v>454</v>
      </c>
      <c r="AGG18" s="140" t="s">
        <v>454</v>
      </c>
      <c r="AGH18" s="140" t="s">
        <v>454</v>
      </c>
      <c r="AGI18" s="140" t="s">
        <v>454</v>
      </c>
      <c r="AGJ18" s="140" t="s">
        <v>454</v>
      </c>
      <c r="AGK18" s="140" t="s">
        <v>454</v>
      </c>
      <c r="AGL18" s="140" t="s">
        <v>454</v>
      </c>
      <c r="AGM18" s="140" t="s">
        <v>454</v>
      </c>
      <c r="AGN18" s="140" t="s">
        <v>454</v>
      </c>
      <c r="AGO18" s="140" t="s">
        <v>454</v>
      </c>
      <c r="AGP18" s="140" t="s">
        <v>454</v>
      </c>
      <c r="AGQ18" s="140" t="s">
        <v>454</v>
      </c>
      <c r="AGR18" s="140" t="s">
        <v>454</v>
      </c>
      <c r="AGS18" s="140" t="s">
        <v>454</v>
      </c>
      <c r="AGT18" s="140" t="s">
        <v>454</v>
      </c>
      <c r="AGU18" s="140" t="s">
        <v>454</v>
      </c>
      <c r="AGV18" s="140" t="s">
        <v>454</v>
      </c>
      <c r="AGW18" s="140" t="s">
        <v>454</v>
      </c>
      <c r="AGX18" s="140" t="s">
        <v>454</v>
      </c>
      <c r="AGY18" s="140" t="s">
        <v>454</v>
      </c>
      <c r="AGZ18" s="140" t="s">
        <v>454</v>
      </c>
      <c r="AHA18" s="140" t="s">
        <v>454</v>
      </c>
      <c r="AHB18" s="140" t="s">
        <v>454</v>
      </c>
      <c r="AHC18" s="140" t="s">
        <v>454</v>
      </c>
      <c r="AHD18" s="140" t="s">
        <v>454</v>
      </c>
      <c r="AHE18" s="140" t="s">
        <v>454</v>
      </c>
      <c r="AHF18" s="140" t="s">
        <v>454</v>
      </c>
      <c r="AHG18" s="140" t="s">
        <v>454</v>
      </c>
      <c r="AHH18" s="140" t="s">
        <v>454</v>
      </c>
      <c r="AHI18" s="140" t="s">
        <v>454</v>
      </c>
      <c r="AHJ18" s="140" t="s">
        <v>454</v>
      </c>
      <c r="AHK18" s="140" t="s">
        <v>454</v>
      </c>
      <c r="AHL18" s="140" t="s">
        <v>454</v>
      </c>
      <c r="AHM18" s="140" t="s">
        <v>454</v>
      </c>
      <c r="AHN18" s="140" t="s">
        <v>454</v>
      </c>
      <c r="AHO18" s="140" t="s">
        <v>454</v>
      </c>
      <c r="AHP18" s="140" t="s">
        <v>454</v>
      </c>
      <c r="AHQ18" s="140" t="s">
        <v>454</v>
      </c>
      <c r="AHR18" s="140" t="s">
        <v>454</v>
      </c>
      <c r="AHS18" s="140" t="s">
        <v>454</v>
      </c>
      <c r="AHT18" s="140" t="s">
        <v>454</v>
      </c>
      <c r="AHU18" s="140" t="s">
        <v>454</v>
      </c>
      <c r="AHV18" s="140" t="s">
        <v>454</v>
      </c>
      <c r="AHW18" s="140" t="s">
        <v>454</v>
      </c>
      <c r="AHX18" s="140" t="s">
        <v>454</v>
      </c>
      <c r="AHY18" s="140" t="s">
        <v>454</v>
      </c>
      <c r="AHZ18" s="140" t="s">
        <v>454</v>
      </c>
      <c r="AIA18" s="140" t="s">
        <v>454</v>
      </c>
      <c r="AIB18" s="140" t="s">
        <v>454</v>
      </c>
      <c r="AIC18" s="140" t="s">
        <v>454</v>
      </c>
      <c r="AID18" s="140" t="s">
        <v>454</v>
      </c>
      <c r="AIE18" s="140" t="s">
        <v>454</v>
      </c>
      <c r="AIF18" s="140" t="s">
        <v>454</v>
      </c>
      <c r="AIG18" s="140" t="s">
        <v>454</v>
      </c>
      <c r="AIH18" s="140" t="s">
        <v>454</v>
      </c>
      <c r="AII18" s="140" t="s">
        <v>454</v>
      </c>
      <c r="AIJ18" s="140" t="s">
        <v>454</v>
      </c>
      <c r="AIK18" s="140" t="s">
        <v>454</v>
      </c>
      <c r="AIL18" s="140" t="s">
        <v>454</v>
      </c>
      <c r="AIM18" s="140" t="s">
        <v>454</v>
      </c>
      <c r="AIN18" s="140" t="s">
        <v>454</v>
      </c>
      <c r="AIO18" s="140" t="s">
        <v>454</v>
      </c>
      <c r="AIP18" s="140" t="s">
        <v>454</v>
      </c>
      <c r="AIQ18" s="140" t="s">
        <v>454</v>
      </c>
      <c r="AIR18" s="140" t="s">
        <v>454</v>
      </c>
      <c r="AIS18" s="140" t="s">
        <v>454</v>
      </c>
      <c r="AIT18" s="140" t="s">
        <v>454</v>
      </c>
      <c r="AIU18" s="140" t="s">
        <v>454</v>
      </c>
      <c r="AIV18" s="140" t="s">
        <v>454</v>
      </c>
      <c r="AIW18" s="140" t="s">
        <v>454</v>
      </c>
      <c r="AIX18" s="140" t="s">
        <v>454</v>
      </c>
      <c r="AIY18" s="140" t="s">
        <v>454</v>
      </c>
      <c r="AIZ18" s="140" t="s">
        <v>454</v>
      </c>
      <c r="AJA18" s="140" t="s">
        <v>454</v>
      </c>
      <c r="AJB18" s="140" t="s">
        <v>454</v>
      </c>
      <c r="AJC18" s="140" t="s">
        <v>454</v>
      </c>
      <c r="AJD18" s="140" t="s">
        <v>454</v>
      </c>
      <c r="AJE18" s="140" t="s">
        <v>454</v>
      </c>
      <c r="AJF18" s="140" t="s">
        <v>454</v>
      </c>
      <c r="AJG18" s="140" t="s">
        <v>454</v>
      </c>
      <c r="AJH18" s="140" t="s">
        <v>454</v>
      </c>
      <c r="AJI18" s="140" t="s">
        <v>454</v>
      </c>
      <c r="AJJ18" s="140" t="s">
        <v>454</v>
      </c>
      <c r="AJK18" s="140" t="s">
        <v>454</v>
      </c>
      <c r="AJL18" s="140" t="s">
        <v>454</v>
      </c>
      <c r="AJM18" s="140" t="s">
        <v>454</v>
      </c>
      <c r="AJN18" s="140" t="s">
        <v>454</v>
      </c>
      <c r="AJO18" s="140" t="s">
        <v>454</v>
      </c>
      <c r="AJP18" s="140" t="s">
        <v>454</v>
      </c>
      <c r="AJQ18" s="140" t="s">
        <v>454</v>
      </c>
      <c r="AJR18" s="140" t="s">
        <v>454</v>
      </c>
      <c r="AJS18" s="140" t="s">
        <v>454</v>
      </c>
      <c r="AJT18" s="140" t="s">
        <v>454</v>
      </c>
      <c r="AJU18" s="140" t="s">
        <v>454</v>
      </c>
      <c r="AJV18" s="140" t="s">
        <v>454</v>
      </c>
      <c r="AJW18" s="140" t="s">
        <v>454</v>
      </c>
      <c r="AJX18" s="140" t="s">
        <v>454</v>
      </c>
      <c r="AJY18" s="140" t="s">
        <v>454</v>
      </c>
      <c r="AJZ18" s="140" t="s">
        <v>454</v>
      </c>
      <c r="AKA18" s="140" t="s">
        <v>454</v>
      </c>
      <c r="AKB18" s="140" t="s">
        <v>454</v>
      </c>
      <c r="AKC18" s="140" t="s">
        <v>454</v>
      </c>
      <c r="AKD18" s="140" t="s">
        <v>454</v>
      </c>
      <c r="AKE18" s="140" t="s">
        <v>454</v>
      </c>
      <c r="AKF18" s="140" t="s">
        <v>454</v>
      </c>
      <c r="AKG18" s="140" t="s">
        <v>454</v>
      </c>
      <c r="AKH18" s="140" t="s">
        <v>454</v>
      </c>
      <c r="AKI18" s="140" t="s">
        <v>454</v>
      </c>
      <c r="AKJ18" s="140" t="s">
        <v>454</v>
      </c>
      <c r="AKK18" s="140" t="s">
        <v>454</v>
      </c>
      <c r="AKL18" s="140" t="s">
        <v>454</v>
      </c>
      <c r="AKM18" s="140" t="s">
        <v>454</v>
      </c>
      <c r="AKN18" s="140" t="s">
        <v>454</v>
      </c>
      <c r="AKO18" s="140" t="s">
        <v>454</v>
      </c>
      <c r="AKP18" s="140" t="s">
        <v>454</v>
      </c>
      <c r="AKQ18" s="140" t="s">
        <v>454</v>
      </c>
      <c r="AKR18" s="140" t="s">
        <v>454</v>
      </c>
      <c r="AKS18" s="140" t="s">
        <v>454</v>
      </c>
      <c r="AKT18" s="140" t="s">
        <v>454</v>
      </c>
      <c r="AKU18" s="140" t="s">
        <v>454</v>
      </c>
      <c r="AKV18" s="140" t="s">
        <v>454</v>
      </c>
      <c r="AKW18" s="140" t="s">
        <v>454</v>
      </c>
      <c r="AKX18" s="140" t="s">
        <v>454</v>
      </c>
      <c r="AKY18" s="140" t="s">
        <v>454</v>
      </c>
      <c r="AKZ18" s="140" t="s">
        <v>454</v>
      </c>
      <c r="ALA18" s="140" t="s">
        <v>454</v>
      </c>
      <c r="ALB18" s="140" t="s">
        <v>454</v>
      </c>
      <c r="ALC18" s="140" t="s">
        <v>454</v>
      </c>
      <c r="ALD18" s="140" t="s">
        <v>454</v>
      </c>
      <c r="ALE18" s="140" t="s">
        <v>454</v>
      </c>
      <c r="ALF18" s="140" t="s">
        <v>454</v>
      </c>
      <c r="ALG18" s="140" t="s">
        <v>454</v>
      </c>
      <c r="ALH18" s="140" t="s">
        <v>454</v>
      </c>
      <c r="ALI18" s="140" t="s">
        <v>454</v>
      </c>
      <c r="ALJ18" s="140" t="s">
        <v>454</v>
      </c>
      <c r="ALK18" s="140" t="s">
        <v>454</v>
      </c>
      <c r="ALL18" s="140" t="s">
        <v>454</v>
      </c>
      <c r="ALM18" s="140" t="s">
        <v>454</v>
      </c>
      <c r="ALN18" s="140" t="s">
        <v>454</v>
      </c>
      <c r="ALO18" s="140" t="s">
        <v>454</v>
      </c>
      <c r="ALP18" s="140" t="s">
        <v>454</v>
      </c>
      <c r="ALQ18" s="140" t="s">
        <v>454</v>
      </c>
      <c r="ALR18" s="140" t="s">
        <v>454</v>
      </c>
      <c r="ALS18" s="140" t="s">
        <v>454</v>
      </c>
      <c r="ALT18" s="140" t="s">
        <v>454</v>
      </c>
      <c r="ALU18" s="140" t="s">
        <v>454</v>
      </c>
      <c r="ALV18" s="140" t="s">
        <v>454</v>
      </c>
      <c r="ALW18" s="140" t="s">
        <v>454</v>
      </c>
      <c r="ALX18" s="140" t="s">
        <v>454</v>
      </c>
      <c r="ALY18" s="140" t="s">
        <v>454</v>
      </c>
      <c r="ALZ18" s="140" t="s">
        <v>454</v>
      </c>
      <c r="AMA18" s="140" t="s">
        <v>454</v>
      </c>
      <c r="AMB18" s="140" t="s">
        <v>454</v>
      </c>
      <c r="AMC18" s="140" t="s">
        <v>454</v>
      </c>
      <c r="AMD18" s="140" t="s">
        <v>454</v>
      </c>
      <c r="AME18" s="140" t="s">
        <v>454</v>
      </c>
      <c r="AMF18" s="140" t="s">
        <v>454</v>
      </c>
      <c r="AMG18" s="140" t="s">
        <v>454</v>
      </c>
      <c r="AMH18" s="140" t="s">
        <v>454</v>
      </c>
      <c r="AMI18" s="140" t="s">
        <v>454</v>
      </c>
      <c r="AMJ18" s="140" t="s">
        <v>454</v>
      </c>
      <c r="AMK18" s="140" t="s">
        <v>454</v>
      </c>
      <c r="AML18" s="140" t="s">
        <v>454</v>
      </c>
      <c r="AMM18" s="140" t="s">
        <v>454</v>
      </c>
      <c r="AMN18" s="140" t="s">
        <v>454</v>
      </c>
      <c r="AMO18" s="140" t="s">
        <v>454</v>
      </c>
      <c r="AMP18" s="140" t="s">
        <v>454</v>
      </c>
      <c r="AMQ18" s="140" t="s">
        <v>454</v>
      </c>
      <c r="AMR18" s="140" t="s">
        <v>454</v>
      </c>
      <c r="AMS18" s="140" t="s">
        <v>454</v>
      </c>
      <c r="AMT18" s="140" t="s">
        <v>454</v>
      </c>
      <c r="AMU18" s="140" t="s">
        <v>454</v>
      </c>
      <c r="AMV18" s="140" t="s">
        <v>454</v>
      </c>
      <c r="AMW18" s="140" t="s">
        <v>454</v>
      </c>
      <c r="AMX18" s="140" t="s">
        <v>454</v>
      </c>
      <c r="AMY18" s="140" t="s">
        <v>454</v>
      </c>
      <c r="AMZ18" s="140" t="s">
        <v>454</v>
      </c>
      <c r="ANA18" s="140" t="s">
        <v>454</v>
      </c>
      <c r="ANB18" s="140" t="s">
        <v>454</v>
      </c>
      <c r="ANC18" s="140" t="s">
        <v>454</v>
      </c>
      <c r="AND18" s="140" t="s">
        <v>454</v>
      </c>
      <c r="ANE18" s="140" t="s">
        <v>454</v>
      </c>
      <c r="ANF18" s="140" t="s">
        <v>454</v>
      </c>
      <c r="ANG18" s="140" t="s">
        <v>454</v>
      </c>
      <c r="ANH18" s="140" t="s">
        <v>454</v>
      </c>
      <c r="ANI18" s="140" t="s">
        <v>454</v>
      </c>
      <c r="ANJ18" s="140" t="s">
        <v>454</v>
      </c>
      <c r="ANK18" s="140" t="s">
        <v>454</v>
      </c>
      <c r="ANL18" s="140" t="s">
        <v>454</v>
      </c>
      <c r="ANM18" s="140" t="s">
        <v>454</v>
      </c>
      <c r="ANN18" s="140" t="s">
        <v>454</v>
      </c>
      <c r="ANO18" s="140" t="s">
        <v>454</v>
      </c>
      <c r="ANP18" s="140" t="s">
        <v>454</v>
      </c>
      <c r="ANQ18" s="140" t="s">
        <v>454</v>
      </c>
      <c r="ANR18" s="140" t="s">
        <v>454</v>
      </c>
      <c r="ANS18" s="140" t="s">
        <v>454</v>
      </c>
      <c r="ANT18" s="140" t="s">
        <v>454</v>
      </c>
      <c r="ANU18" s="140" t="s">
        <v>454</v>
      </c>
      <c r="ANV18" s="140" t="s">
        <v>454</v>
      </c>
      <c r="ANW18" s="140" t="s">
        <v>454</v>
      </c>
      <c r="ANX18" s="140" t="s">
        <v>454</v>
      </c>
      <c r="ANY18" s="140" t="s">
        <v>454</v>
      </c>
      <c r="ANZ18" s="140" t="s">
        <v>454</v>
      </c>
      <c r="AOA18" s="140" t="s">
        <v>454</v>
      </c>
      <c r="AOB18" s="140" t="s">
        <v>454</v>
      </c>
      <c r="AOC18" s="140" t="s">
        <v>454</v>
      </c>
      <c r="AOD18" s="140" t="s">
        <v>454</v>
      </c>
      <c r="AOE18" s="140" t="s">
        <v>454</v>
      </c>
      <c r="AOF18" s="140" t="s">
        <v>454</v>
      </c>
      <c r="AOG18" s="140" t="s">
        <v>454</v>
      </c>
      <c r="AOH18" s="140" t="s">
        <v>454</v>
      </c>
      <c r="AOI18" s="140" t="s">
        <v>454</v>
      </c>
      <c r="AOJ18" s="140" t="s">
        <v>454</v>
      </c>
      <c r="AOK18" s="140" t="s">
        <v>454</v>
      </c>
      <c r="AOL18" s="140" t="s">
        <v>454</v>
      </c>
      <c r="AOM18" s="140" t="s">
        <v>454</v>
      </c>
      <c r="AON18" s="140" t="s">
        <v>454</v>
      </c>
      <c r="AOO18" s="140" t="s">
        <v>454</v>
      </c>
      <c r="AOP18" s="140" t="s">
        <v>454</v>
      </c>
      <c r="AOQ18" s="140" t="s">
        <v>454</v>
      </c>
      <c r="AOR18" s="140" t="s">
        <v>454</v>
      </c>
      <c r="AOS18" s="140" t="s">
        <v>454</v>
      </c>
      <c r="AOT18" s="140" t="s">
        <v>454</v>
      </c>
      <c r="AOU18" s="140" t="s">
        <v>454</v>
      </c>
      <c r="AOV18" s="140" t="s">
        <v>454</v>
      </c>
      <c r="AOW18" s="140" t="s">
        <v>454</v>
      </c>
      <c r="AOX18" s="140" t="s">
        <v>454</v>
      </c>
      <c r="AOY18" s="140" t="s">
        <v>454</v>
      </c>
      <c r="AOZ18" s="140" t="s">
        <v>454</v>
      </c>
      <c r="APA18" s="140" t="s">
        <v>454</v>
      </c>
      <c r="APB18" s="140" t="s">
        <v>454</v>
      </c>
      <c r="APC18" s="140" t="s">
        <v>454</v>
      </c>
      <c r="APD18" s="140" t="s">
        <v>454</v>
      </c>
      <c r="APE18" s="140" t="s">
        <v>454</v>
      </c>
      <c r="APF18" s="140" t="s">
        <v>454</v>
      </c>
      <c r="APG18" s="140" t="s">
        <v>454</v>
      </c>
      <c r="APH18" s="140" t="s">
        <v>454</v>
      </c>
      <c r="API18" s="140" t="s">
        <v>454</v>
      </c>
      <c r="APJ18" s="140" t="s">
        <v>454</v>
      </c>
      <c r="APK18" s="140" t="s">
        <v>454</v>
      </c>
      <c r="APL18" s="140" t="s">
        <v>454</v>
      </c>
      <c r="APM18" s="140" t="s">
        <v>454</v>
      </c>
      <c r="APN18" s="140" t="s">
        <v>454</v>
      </c>
      <c r="APO18" s="140" t="s">
        <v>454</v>
      </c>
      <c r="APP18" s="140" t="s">
        <v>454</v>
      </c>
      <c r="APQ18" s="140" t="s">
        <v>454</v>
      </c>
      <c r="APR18" s="140" t="s">
        <v>454</v>
      </c>
      <c r="APS18" s="140" t="s">
        <v>454</v>
      </c>
      <c r="APT18" s="140" t="s">
        <v>454</v>
      </c>
      <c r="APU18" s="140" t="s">
        <v>454</v>
      </c>
      <c r="APV18" s="140" t="s">
        <v>454</v>
      </c>
      <c r="APW18" s="140" t="s">
        <v>454</v>
      </c>
      <c r="APX18" s="140" t="s">
        <v>454</v>
      </c>
      <c r="APY18" s="140" t="s">
        <v>454</v>
      </c>
      <c r="APZ18" s="140" t="s">
        <v>454</v>
      </c>
      <c r="AQA18" s="140" t="s">
        <v>454</v>
      </c>
      <c r="AQB18" s="140" t="s">
        <v>454</v>
      </c>
      <c r="AQC18" s="140" t="s">
        <v>454</v>
      </c>
      <c r="AQD18" s="140" t="s">
        <v>454</v>
      </c>
      <c r="AQE18" s="140" t="s">
        <v>454</v>
      </c>
      <c r="AQF18" s="140" t="s">
        <v>454</v>
      </c>
      <c r="AQG18" s="140" t="s">
        <v>454</v>
      </c>
      <c r="AQH18" s="140" t="s">
        <v>454</v>
      </c>
      <c r="AQI18" s="140" t="s">
        <v>454</v>
      </c>
      <c r="AQJ18" s="140" t="s">
        <v>454</v>
      </c>
      <c r="AQK18" s="140" t="s">
        <v>454</v>
      </c>
      <c r="AQL18" s="140" t="s">
        <v>454</v>
      </c>
      <c r="AQM18" s="140" t="s">
        <v>454</v>
      </c>
      <c r="AQN18" s="140" t="s">
        <v>454</v>
      </c>
      <c r="AQO18" s="140" t="s">
        <v>454</v>
      </c>
      <c r="AQP18" s="140" t="s">
        <v>454</v>
      </c>
      <c r="AQQ18" s="140" t="s">
        <v>454</v>
      </c>
      <c r="AQR18" s="140" t="s">
        <v>454</v>
      </c>
      <c r="AQS18" s="140" t="s">
        <v>454</v>
      </c>
      <c r="AQT18" s="140" t="s">
        <v>454</v>
      </c>
      <c r="AQU18" s="140" t="s">
        <v>454</v>
      </c>
      <c r="AQV18" s="140" t="s">
        <v>454</v>
      </c>
      <c r="AQW18" s="140" t="s">
        <v>454</v>
      </c>
      <c r="AQX18" s="140" t="s">
        <v>454</v>
      </c>
      <c r="AQY18" s="140" t="s">
        <v>454</v>
      </c>
      <c r="AQZ18" s="140" t="s">
        <v>454</v>
      </c>
      <c r="ARA18" s="140" t="s">
        <v>454</v>
      </c>
      <c r="ARB18" s="140" t="s">
        <v>454</v>
      </c>
      <c r="ARC18" s="140" t="s">
        <v>454</v>
      </c>
      <c r="ARD18" s="140" t="s">
        <v>454</v>
      </c>
      <c r="ARE18" s="140" t="s">
        <v>454</v>
      </c>
      <c r="ARF18" s="140" t="s">
        <v>454</v>
      </c>
      <c r="ARG18" s="140" t="s">
        <v>454</v>
      </c>
      <c r="ARH18" s="140" t="s">
        <v>454</v>
      </c>
      <c r="ARI18" s="140" t="s">
        <v>454</v>
      </c>
      <c r="ARJ18" s="140" t="s">
        <v>454</v>
      </c>
      <c r="ARK18" s="140" t="s">
        <v>454</v>
      </c>
      <c r="ARL18" s="140" t="s">
        <v>454</v>
      </c>
      <c r="ARM18" s="140" t="s">
        <v>454</v>
      </c>
      <c r="ARN18" s="140" t="s">
        <v>454</v>
      </c>
      <c r="ARO18" s="140" t="s">
        <v>454</v>
      </c>
      <c r="ARP18" s="140" t="s">
        <v>454</v>
      </c>
      <c r="ARQ18" s="140" t="s">
        <v>454</v>
      </c>
      <c r="ARR18" s="140" t="s">
        <v>454</v>
      </c>
      <c r="ARS18" s="140" t="s">
        <v>454</v>
      </c>
      <c r="ART18" s="140" t="s">
        <v>454</v>
      </c>
      <c r="ARU18" s="140" t="s">
        <v>454</v>
      </c>
      <c r="ARV18" s="140" t="s">
        <v>454</v>
      </c>
      <c r="ARW18" s="140" t="s">
        <v>454</v>
      </c>
      <c r="ARX18" s="140" t="s">
        <v>454</v>
      </c>
      <c r="ARY18" s="140" t="s">
        <v>454</v>
      </c>
      <c r="ARZ18" s="140" t="s">
        <v>454</v>
      </c>
      <c r="ASA18" s="140" t="s">
        <v>454</v>
      </c>
      <c r="ASB18" s="140" t="s">
        <v>454</v>
      </c>
      <c r="ASC18" s="140" t="s">
        <v>454</v>
      </c>
      <c r="ASD18" s="140" t="s">
        <v>454</v>
      </c>
      <c r="ASE18" s="140" t="s">
        <v>454</v>
      </c>
      <c r="ASF18" s="140" t="s">
        <v>454</v>
      </c>
      <c r="ASG18" s="140" t="s">
        <v>454</v>
      </c>
      <c r="ASH18" s="140" t="s">
        <v>454</v>
      </c>
      <c r="ASI18" s="140" t="s">
        <v>454</v>
      </c>
      <c r="ASJ18" s="140" t="s">
        <v>454</v>
      </c>
      <c r="ASK18" s="140" t="s">
        <v>454</v>
      </c>
      <c r="ASL18" s="140" t="s">
        <v>454</v>
      </c>
      <c r="ASM18" s="140" t="s">
        <v>454</v>
      </c>
      <c r="ASN18" s="140" t="s">
        <v>454</v>
      </c>
      <c r="ASO18" s="140" t="s">
        <v>454</v>
      </c>
      <c r="ASP18" s="140" t="s">
        <v>454</v>
      </c>
      <c r="ASQ18" s="140" t="s">
        <v>454</v>
      </c>
      <c r="ASR18" s="140" t="s">
        <v>454</v>
      </c>
      <c r="ASS18" s="140" t="s">
        <v>454</v>
      </c>
      <c r="AST18" s="140" t="s">
        <v>454</v>
      </c>
      <c r="ASU18" s="140" t="s">
        <v>454</v>
      </c>
      <c r="ASV18" s="140" t="s">
        <v>454</v>
      </c>
      <c r="ASW18" s="140" t="s">
        <v>454</v>
      </c>
      <c r="ASX18" s="140" t="s">
        <v>454</v>
      </c>
      <c r="ASY18" s="140" t="s">
        <v>454</v>
      </c>
      <c r="ASZ18" s="140" t="s">
        <v>454</v>
      </c>
      <c r="ATA18" s="140" t="s">
        <v>454</v>
      </c>
      <c r="ATB18" s="140" t="s">
        <v>454</v>
      </c>
      <c r="ATC18" s="140" t="s">
        <v>454</v>
      </c>
      <c r="ATD18" s="140" t="s">
        <v>454</v>
      </c>
      <c r="ATE18" s="140" t="s">
        <v>454</v>
      </c>
      <c r="ATF18" s="140" t="s">
        <v>454</v>
      </c>
      <c r="ATG18" s="140" t="s">
        <v>454</v>
      </c>
      <c r="ATH18" s="140" t="s">
        <v>454</v>
      </c>
      <c r="ATI18" s="140" t="s">
        <v>454</v>
      </c>
      <c r="ATJ18" s="140" t="s">
        <v>454</v>
      </c>
      <c r="ATK18" s="140" t="s">
        <v>454</v>
      </c>
      <c r="ATL18" s="140" t="s">
        <v>454</v>
      </c>
      <c r="ATM18" s="140" t="s">
        <v>454</v>
      </c>
      <c r="ATN18" s="140" t="s">
        <v>454</v>
      </c>
      <c r="ATO18" s="140" t="s">
        <v>454</v>
      </c>
      <c r="ATP18" s="140" t="s">
        <v>454</v>
      </c>
      <c r="ATQ18" s="140" t="s">
        <v>454</v>
      </c>
      <c r="ATR18" s="140" t="s">
        <v>454</v>
      </c>
      <c r="ATS18" s="140" t="s">
        <v>454</v>
      </c>
      <c r="ATT18" s="140" t="s">
        <v>454</v>
      </c>
      <c r="ATU18" s="140" t="s">
        <v>454</v>
      </c>
      <c r="ATV18" s="140" t="s">
        <v>454</v>
      </c>
      <c r="ATW18" s="140" t="s">
        <v>454</v>
      </c>
      <c r="ATX18" s="140" t="s">
        <v>454</v>
      </c>
      <c r="ATY18" s="140" t="s">
        <v>454</v>
      </c>
      <c r="ATZ18" s="140" t="s">
        <v>454</v>
      </c>
      <c r="AUA18" s="140" t="s">
        <v>454</v>
      </c>
      <c r="AUB18" s="140" t="s">
        <v>454</v>
      </c>
      <c r="AUC18" s="140" t="s">
        <v>454</v>
      </c>
      <c r="AUD18" s="140" t="s">
        <v>454</v>
      </c>
      <c r="AUE18" s="140" t="s">
        <v>454</v>
      </c>
      <c r="AUF18" s="140" t="s">
        <v>454</v>
      </c>
      <c r="AUG18" s="140" t="s">
        <v>454</v>
      </c>
      <c r="AUH18" s="140" t="s">
        <v>454</v>
      </c>
      <c r="AUI18" s="140" t="s">
        <v>454</v>
      </c>
      <c r="AUJ18" s="140" t="s">
        <v>454</v>
      </c>
      <c r="AUK18" s="140" t="s">
        <v>454</v>
      </c>
      <c r="AUL18" s="140" t="s">
        <v>454</v>
      </c>
      <c r="AUM18" s="140" t="s">
        <v>454</v>
      </c>
      <c r="AUN18" s="140" t="s">
        <v>454</v>
      </c>
      <c r="AUO18" s="140" t="s">
        <v>454</v>
      </c>
      <c r="AUP18" s="140" t="s">
        <v>454</v>
      </c>
      <c r="AUQ18" s="140" t="s">
        <v>454</v>
      </c>
      <c r="AUR18" s="140" t="s">
        <v>454</v>
      </c>
      <c r="AUS18" s="140" t="s">
        <v>454</v>
      </c>
      <c r="AUT18" s="140" t="s">
        <v>454</v>
      </c>
      <c r="AUU18" s="140" t="s">
        <v>454</v>
      </c>
      <c r="AUV18" s="140" t="s">
        <v>454</v>
      </c>
      <c r="AUW18" s="140" t="s">
        <v>454</v>
      </c>
      <c r="AUX18" s="140" t="s">
        <v>454</v>
      </c>
      <c r="AUY18" s="140" t="s">
        <v>454</v>
      </c>
      <c r="AUZ18" s="140" t="s">
        <v>454</v>
      </c>
      <c r="AVA18" s="140" t="s">
        <v>454</v>
      </c>
      <c r="AVB18" s="140" t="s">
        <v>454</v>
      </c>
      <c r="AVC18" s="140" t="s">
        <v>454</v>
      </c>
      <c r="AVD18" s="140" t="s">
        <v>454</v>
      </c>
      <c r="AVE18" s="140" t="s">
        <v>454</v>
      </c>
      <c r="AVF18" s="140" t="s">
        <v>454</v>
      </c>
      <c r="AVG18" s="140" t="s">
        <v>454</v>
      </c>
      <c r="AVH18" s="140" t="s">
        <v>454</v>
      </c>
      <c r="AVI18" s="140" t="s">
        <v>454</v>
      </c>
      <c r="AVJ18" s="140" t="s">
        <v>454</v>
      </c>
      <c r="AVK18" s="140" t="s">
        <v>454</v>
      </c>
      <c r="AVL18" s="140" t="s">
        <v>454</v>
      </c>
      <c r="AVM18" s="140" t="s">
        <v>454</v>
      </c>
      <c r="AVN18" s="140" t="s">
        <v>454</v>
      </c>
      <c r="AVO18" s="140" t="s">
        <v>454</v>
      </c>
      <c r="AVP18" s="140" t="s">
        <v>454</v>
      </c>
      <c r="AVQ18" s="140" t="s">
        <v>454</v>
      </c>
      <c r="AVR18" s="140" t="s">
        <v>454</v>
      </c>
      <c r="AVS18" s="140" t="s">
        <v>454</v>
      </c>
      <c r="AVT18" s="140" t="s">
        <v>454</v>
      </c>
      <c r="AVU18" s="140" t="s">
        <v>454</v>
      </c>
      <c r="AVV18" s="140" t="s">
        <v>454</v>
      </c>
      <c r="AVW18" s="140" t="s">
        <v>454</v>
      </c>
      <c r="AVX18" s="140" t="s">
        <v>454</v>
      </c>
      <c r="AVY18" s="140" t="s">
        <v>454</v>
      </c>
      <c r="AVZ18" s="140" t="s">
        <v>454</v>
      </c>
      <c r="AWA18" s="140" t="s">
        <v>454</v>
      </c>
      <c r="AWB18" s="140" t="s">
        <v>454</v>
      </c>
      <c r="AWC18" s="140" t="s">
        <v>454</v>
      </c>
      <c r="AWD18" s="140" t="s">
        <v>454</v>
      </c>
      <c r="AWE18" s="140" t="s">
        <v>454</v>
      </c>
      <c r="AWF18" s="140" t="s">
        <v>454</v>
      </c>
      <c r="AWG18" s="140" t="s">
        <v>454</v>
      </c>
      <c r="AWH18" s="140" t="s">
        <v>454</v>
      </c>
      <c r="AWI18" s="140" t="s">
        <v>454</v>
      </c>
      <c r="AWJ18" s="140" t="s">
        <v>454</v>
      </c>
      <c r="AWK18" s="140" t="s">
        <v>454</v>
      </c>
      <c r="AWL18" s="140" t="s">
        <v>454</v>
      </c>
      <c r="AWM18" s="140" t="s">
        <v>454</v>
      </c>
      <c r="AWN18" s="140" t="s">
        <v>454</v>
      </c>
      <c r="AWO18" s="140" t="s">
        <v>454</v>
      </c>
      <c r="AWP18" s="140" t="s">
        <v>454</v>
      </c>
      <c r="AWQ18" s="140" t="s">
        <v>454</v>
      </c>
      <c r="AWR18" s="140" t="s">
        <v>454</v>
      </c>
      <c r="AWS18" s="140" t="s">
        <v>454</v>
      </c>
      <c r="AWT18" s="140" t="s">
        <v>454</v>
      </c>
      <c r="AWU18" s="140" t="s">
        <v>454</v>
      </c>
      <c r="AWV18" s="140" t="s">
        <v>454</v>
      </c>
      <c r="AWW18" s="140" t="s">
        <v>454</v>
      </c>
      <c r="AWX18" s="140" t="s">
        <v>454</v>
      </c>
      <c r="AWY18" s="140" t="s">
        <v>454</v>
      </c>
      <c r="AWZ18" s="140" t="s">
        <v>454</v>
      </c>
      <c r="AXA18" s="140" t="s">
        <v>454</v>
      </c>
      <c r="AXB18" s="140" t="s">
        <v>454</v>
      </c>
      <c r="AXC18" s="140" t="s">
        <v>454</v>
      </c>
      <c r="AXD18" s="140" t="s">
        <v>454</v>
      </c>
      <c r="AXE18" s="140" t="s">
        <v>454</v>
      </c>
      <c r="AXF18" s="140" t="s">
        <v>454</v>
      </c>
      <c r="AXG18" s="140" t="s">
        <v>454</v>
      </c>
      <c r="AXH18" s="140" t="s">
        <v>454</v>
      </c>
      <c r="AXI18" s="140" t="s">
        <v>454</v>
      </c>
      <c r="AXJ18" s="140" t="s">
        <v>454</v>
      </c>
      <c r="AXK18" s="140" t="s">
        <v>454</v>
      </c>
      <c r="AXL18" s="140" t="s">
        <v>454</v>
      </c>
      <c r="AXM18" s="140" t="s">
        <v>454</v>
      </c>
      <c r="AXN18" s="140" t="s">
        <v>454</v>
      </c>
      <c r="AXO18" s="140" t="s">
        <v>454</v>
      </c>
      <c r="AXP18" s="140" t="s">
        <v>454</v>
      </c>
      <c r="AXQ18" s="140" t="s">
        <v>454</v>
      </c>
      <c r="AXR18" s="140" t="s">
        <v>454</v>
      </c>
      <c r="AXS18" s="140" t="s">
        <v>454</v>
      </c>
      <c r="AXT18" s="140" t="s">
        <v>454</v>
      </c>
      <c r="AXU18" s="140" t="s">
        <v>454</v>
      </c>
      <c r="AXV18" s="140" t="s">
        <v>454</v>
      </c>
      <c r="AXW18" s="140" t="s">
        <v>454</v>
      </c>
      <c r="AXX18" s="140" t="s">
        <v>454</v>
      </c>
      <c r="AXY18" s="140" t="s">
        <v>454</v>
      </c>
      <c r="AXZ18" s="140" t="s">
        <v>454</v>
      </c>
      <c r="AYA18" s="140" t="s">
        <v>454</v>
      </c>
      <c r="AYB18" s="140" t="s">
        <v>454</v>
      </c>
      <c r="AYC18" s="140" t="s">
        <v>454</v>
      </c>
      <c r="AYD18" s="140" t="s">
        <v>454</v>
      </c>
      <c r="AYE18" s="140" t="s">
        <v>454</v>
      </c>
      <c r="AYF18" s="140" t="s">
        <v>454</v>
      </c>
      <c r="AYG18" s="140" t="s">
        <v>454</v>
      </c>
      <c r="AYH18" s="140" t="s">
        <v>454</v>
      </c>
      <c r="AYI18" s="140" t="s">
        <v>454</v>
      </c>
      <c r="AYJ18" s="140" t="s">
        <v>454</v>
      </c>
      <c r="AYK18" s="140" t="s">
        <v>454</v>
      </c>
      <c r="AYL18" s="140" t="s">
        <v>454</v>
      </c>
      <c r="AYM18" s="140" t="s">
        <v>454</v>
      </c>
      <c r="AYN18" s="140" t="s">
        <v>454</v>
      </c>
      <c r="AYO18" s="140" t="s">
        <v>454</v>
      </c>
      <c r="AYP18" s="140" t="s">
        <v>454</v>
      </c>
      <c r="AYQ18" s="140" t="s">
        <v>454</v>
      </c>
      <c r="AYR18" s="140" t="s">
        <v>454</v>
      </c>
      <c r="AYS18" s="140" t="s">
        <v>454</v>
      </c>
      <c r="AYT18" s="140" t="s">
        <v>454</v>
      </c>
      <c r="AYU18" s="140" t="s">
        <v>454</v>
      </c>
      <c r="AYV18" s="140" t="s">
        <v>454</v>
      </c>
      <c r="AYW18" s="140" t="s">
        <v>454</v>
      </c>
      <c r="AYX18" s="140" t="s">
        <v>454</v>
      </c>
      <c r="AYY18" s="140" t="s">
        <v>454</v>
      </c>
      <c r="AYZ18" s="140" t="s">
        <v>454</v>
      </c>
      <c r="AZA18" s="140" t="s">
        <v>454</v>
      </c>
      <c r="AZB18" s="140" t="s">
        <v>454</v>
      </c>
      <c r="AZC18" s="140" t="s">
        <v>454</v>
      </c>
      <c r="AZD18" s="140" t="s">
        <v>454</v>
      </c>
      <c r="AZE18" s="140" t="s">
        <v>454</v>
      </c>
      <c r="AZF18" s="140" t="s">
        <v>454</v>
      </c>
      <c r="AZG18" s="140" t="s">
        <v>454</v>
      </c>
      <c r="AZH18" s="140" t="s">
        <v>454</v>
      </c>
      <c r="AZI18" s="140" t="s">
        <v>454</v>
      </c>
      <c r="AZJ18" s="140" t="s">
        <v>454</v>
      </c>
      <c r="AZK18" s="140" t="s">
        <v>454</v>
      </c>
      <c r="AZL18" s="140" t="s">
        <v>454</v>
      </c>
      <c r="AZM18" s="140" t="s">
        <v>454</v>
      </c>
      <c r="AZN18" s="140" t="s">
        <v>454</v>
      </c>
      <c r="AZO18" s="140" t="s">
        <v>454</v>
      </c>
      <c r="AZP18" s="140" t="s">
        <v>454</v>
      </c>
      <c r="AZQ18" s="140" t="s">
        <v>454</v>
      </c>
      <c r="AZR18" s="140" t="s">
        <v>454</v>
      </c>
      <c r="AZS18" s="140" t="s">
        <v>454</v>
      </c>
      <c r="AZT18" s="140" t="s">
        <v>454</v>
      </c>
      <c r="AZU18" s="140" t="s">
        <v>454</v>
      </c>
      <c r="AZV18" s="140" t="s">
        <v>454</v>
      </c>
      <c r="AZW18" s="140" t="s">
        <v>454</v>
      </c>
      <c r="AZX18" s="140" t="s">
        <v>454</v>
      </c>
      <c r="AZY18" s="140" t="s">
        <v>454</v>
      </c>
      <c r="AZZ18" s="140" t="s">
        <v>454</v>
      </c>
      <c r="BAA18" s="140" t="s">
        <v>454</v>
      </c>
      <c r="BAB18" s="140" t="s">
        <v>454</v>
      </c>
      <c r="BAC18" s="140" t="s">
        <v>454</v>
      </c>
      <c r="BAD18" s="140" t="s">
        <v>454</v>
      </c>
      <c r="BAE18" s="140" t="s">
        <v>454</v>
      </c>
      <c r="BAF18" s="140" t="s">
        <v>454</v>
      </c>
      <c r="BAG18" s="140" t="s">
        <v>454</v>
      </c>
      <c r="BAH18" s="140" t="s">
        <v>454</v>
      </c>
      <c r="BAI18" s="140" t="s">
        <v>454</v>
      </c>
      <c r="BAJ18" s="140" t="s">
        <v>454</v>
      </c>
      <c r="BAK18" s="140" t="s">
        <v>454</v>
      </c>
      <c r="BAL18" s="140" t="s">
        <v>454</v>
      </c>
      <c r="BAM18" s="140" t="s">
        <v>454</v>
      </c>
      <c r="BAN18" s="140" t="s">
        <v>454</v>
      </c>
      <c r="BAO18" s="140" t="s">
        <v>454</v>
      </c>
      <c r="BAP18" s="140" t="s">
        <v>454</v>
      </c>
      <c r="BAQ18" s="140" t="s">
        <v>454</v>
      </c>
      <c r="BAR18" s="140" t="s">
        <v>454</v>
      </c>
      <c r="BAS18" s="140" t="s">
        <v>454</v>
      </c>
      <c r="BAT18" s="140" t="s">
        <v>454</v>
      </c>
      <c r="BAU18" s="140" t="s">
        <v>454</v>
      </c>
      <c r="BAV18" s="140" t="s">
        <v>454</v>
      </c>
      <c r="BAW18" s="140" t="s">
        <v>454</v>
      </c>
      <c r="BAX18" s="140" t="s">
        <v>454</v>
      </c>
      <c r="BAY18" s="140" t="s">
        <v>454</v>
      </c>
      <c r="BAZ18" s="140" t="s">
        <v>454</v>
      </c>
      <c r="BBA18" s="140" t="s">
        <v>454</v>
      </c>
      <c r="BBB18" s="140" t="s">
        <v>454</v>
      </c>
      <c r="BBC18" s="140" t="s">
        <v>454</v>
      </c>
      <c r="BBD18" s="140" t="s">
        <v>454</v>
      </c>
      <c r="BBE18" s="140" t="s">
        <v>454</v>
      </c>
      <c r="BBF18" s="140" t="s">
        <v>454</v>
      </c>
      <c r="BBG18" s="140" t="s">
        <v>454</v>
      </c>
      <c r="BBH18" s="140" t="s">
        <v>454</v>
      </c>
      <c r="BBI18" s="140" t="s">
        <v>454</v>
      </c>
      <c r="BBJ18" s="140" t="s">
        <v>454</v>
      </c>
      <c r="BBK18" s="140" t="s">
        <v>454</v>
      </c>
      <c r="BBL18" s="140" t="s">
        <v>454</v>
      </c>
      <c r="BBM18" s="140" t="s">
        <v>454</v>
      </c>
      <c r="BBN18" s="140" t="s">
        <v>454</v>
      </c>
      <c r="BBO18" s="140" t="s">
        <v>454</v>
      </c>
      <c r="BBP18" s="140" t="s">
        <v>454</v>
      </c>
      <c r="BBQ18" s="140" t="s">
        <v>454</v>
      </c>
      <c r="BBR18" s="140" t="s">
        <v>454</v>
      </c>
      <c r="BBS18" s="140" t="s">
        <v>454</v>
      </c>
      <c r="BBT18" s="140" t="s">
        <v>454</v>
      </c>
      <c r="BBU18" s="140" t="s">
        <v>454</v>
      </c>
      <c r="BBV18" s="140" t="s">
        <v>454</v>
      </c>
      <c r="BBW18" s="140" t="s">
        <v>454</v>
      </c>
      <c r="BBX18" s="140" t="s">
        <v>454</v>
      </c>
      <c r="BBY18" s="140" t="s">
        <v>454</v>
      </c>
      <c r="BBZ18" s="140" t="s">
        <v>454</v>
      </c>
      <c r="BCA18" s="140" t="s">
        <v>454</v>
      </c>
      <c r="BCB18" s="140" t="s">
        <v>454</v>
      </c>
      <c r="BCC18" s="140" t="s">
        <v>454</v>
      </c>
      <c r="BCD18" s="140" t="s">
        <v>454</v>
      </c>
      <c r="BCE18" s="140" t="s">
        <v>454</v>
      </c>
      <c r="BCF18" s="140" t="s">
        <v>454</v>
      </c>
      <c r="BCG18" s="140" t="s">
        <v>454</v>
      </c>
      <c r="BCH18" s="140" t="s">
        <v>454</v>
      </c>
      <c r="BCI18" s="140" t="s">
        <v>454</v>
      </c>
      <c r="BCJ18" s="140" t="s">
        <v>454</v>
      </c>
      <c r="BCK18" s="140" t="s">
        <v>454</v>
      </c>
      <c r="BCL18" s="140" t="s">
        <v>454</v>
      </c>
      <c r="BCM18" s="140" t="s">
        <v>454</v>
      </c>
      <c r="BCN18" s="140" t="s">
        <v>454</v>
      </c>
      <c r="BCO18" s="140" t="s">
        <v>454</v>
      </c>
      <c r="BCP18" s="140" t="s">
        <v>454</v>
      </c>
      <c r="BCQ18" s="140" t="s">
        <v>454</v>
      </c>
      <c r="BCR18" s="140" t="s">
        <v>454</v>
      </c>
      <c r="BCS18" s="140" t="s">
        <v>454</v>
      </c>
      <c r="BCT18" s="140" t="s">
        <v>454</v>
      </c>
      <c r="BCU18" s="140" t="s">
        <v>454</v>
      </c>
      <c r="BCV18" s="140" t="s">
        <v>454</v>
      </c>
      <c r="BCW18" s="140" t="s">
        <v>454</v>
      </c>
      <c r="BCX18" s="140" t="s">
        <v>454</v>
      </c>
      <c r="BCY18" s="140" t="s">
        <v>454</v>
      </c>
      <c r="BCZ18" s="140" t="s">
        <v>454</v>
      </c>
      <c r="BDA18" s="140" t="s">
        <v>454</v>
      </c>
      <c r="BDB18" s="140" t="s">
        <v>454</v>
      </c>
      <c r="BDC18" s="140" t="s">
        <v>454</v>
      </c>
      <c r="BDD18" s="140" t="s">
        <v>454</v>
      </c>
      <c r="BDE18" s="140" t="s">
        <v>454</v>
      </c>
      <c r="BDF18" s="140" t="s">
        <v>454</v>
      </c>
      <c r="BDG18" s="140" t="s">
        <v>454</v>
      </c>
      <c r="BDH18" s="140" t="s">
        <v>454</v>
      </c>
      <c r="BDI18" s="140" t="s">
        <v>454</v>
      </c>
      <c r="BDJ18" s="140" t="s">
        <v>454</v>
      </c>
      <c r="BDK18" s="140" t="s">
        <v>454</v>
      </c>
      <c r="BDL18" s="140" t="s">
        <v>454</v>
      </c>
      <c r="BDM18" s="140" t="s">
        <v>454</v>
      </c>
      <c r="BDN18" s="140" t="s">
        <v>454</v>
      </c>
      <c r="BDO18" s="140" t="s">
        <v>454</v>
      </c>
      <c r="BDP18" s="140" t="s">
        <v>454</v>
      </c>
      <c r="BDQ18" s="140" t="s">
        <v>454</v>
      </c>
      <c r="BDR18" s="140" t="s">
        <v>454</v>
      </c>
      <c r="BDS18" s="140" t="s">
        <v>454</v>
      </c>
      <c r="BDT18" s="140" t="s">
        <v>454</v>
      </c>
      <c r="BDU18" s="140" t="s">
        <v>454</v>
      </c>
      <c r="BDV18" s="140" t="s">
        <v>454</v>
      </c>
      <c r="BDW18" s="140" t="s">
        <v>454</v>
      </c>
      <c r="BDX18" s="140" t="s">
        <v>454</v>
      </c>
      <c r="BDY18" s="140" t="s">
        <v>454</v>
      </c>
      <c r="BDZ18" s="140" t="s">
        <v>454</v>
      </c>
      <c r="BEA18" s="140" t="s">
        <v>454</v>
      </c>
      <c r="BEB18" s="140" t="s">
        <v>454</v>
      </c>
      <c r="BEC18" s="140" t="s">
        <v>454</v>
      </c>
      <c r="BED18" s="140" t="s">
        <v>454</v>
      </c>
      <c r="BEE18" s="140" t="s">
        <v>454</v>
      </c>
      <c r="BEF18" s="140" t="s">
        <v>454</v>
      </c>
      <c r="BEG18" s="140" t="s">
        <v>454</v>
      </c>
      <c r="BEH18" s="140" t="s">
        <v>454</v>
      </c>
      <c r="BEI18" s="140" t="s">
        <v>454</v>
      </c>
      <c r="BEJ18" s="140" t="s">
        <v>454</v>
      </c>
      <c r="BEK18" s="140" t="s">
        <v>454</v>
      </c>
      <c r="BEL18" s="140" t="s">
        <v>454</v>
      </c>
      <c r="BEM18" s="140" t="s">
        <v>454</v>
      </c>
      <c r="BEN18" s="140" t="s">
        <v>454</v>
      </c>
      <c r="BEO18" s="140" t="s">
        <v>454</v>
      </c>
      <c r="BEP18" s="140" t="s">
        <v>454</v>
      </c>
      <c r="BEQ18" s="140" t="s">
        <v>454</v>
      </c>
      <c r="BER18" s="140" t="s">
        <v>454</v>
      </c>
      <c r="BES18" s="140" t="s">
        <v>454</v>
      </c>
      <c r="BET18" s="140" t="s">
        <v>454</v>
      </c>
      <c r="BEU18" s="140" t="s">
        <v>454</v>
      </c>
      <c r="BEV18" s="140" t="s">
        <v>454</v>
      </c>
      <c r="BEW18" s="140" t="s">
        <v>454</v>
      </c>
      <c r="BEX18" s="140" t="s">
        <v>454</v>
      </c>
      <c r="BEY18" s="140" t="s">
        <v>454</v>
      </c>
      <c r="BEZ18" s="140" t="s">
        <v>454</v>
      </c>
      <c r="BFA18" s="140" t="s">
        <v>454</v>
      </c>
      <c r="BFB18" s="140" t="s">
        <v>454</v>
      </c>
      <c r="BFC18" s="140" t="s">
        <v>454</v>
      </c>
      <c r="BFD18" s="140" t="s">
        <v>454</v>
      </c>
      <c r="BFE18" s="140" t="s">
        <v>454</v>
      </c>
      <c r="BFF18" s="140" t="s">
        <v>454</v>
      </c>
      <c r="BFG18" s="140" t="s">
        <v>454</v>
      </c>
      <c r="BFH18" s="140" t="s">
        <v>454</v>
      </c>
      <c r="BFI18" s="140" t="s">
        <v>454</v>
      </c>
      <c r="BFJ18" s="140" t="s">
        <v>454</v>
      </c>
      <c r="BFK18" s="140" t="s">
        <v>454</v>
      </c>
      <c r="BFL18" s="140" t="s">
        <v>454</v>
      </c>
      <c r="BFM18" s="140" t="s">
        <v>454</v>
      </c>
      <c r="BFN18" s="140" t="s">
        <v>454</v>
      </c>
      <c r="BFO18" s="140" t="s">
        <v>454</v>
      </c>
      <c r="BFP18" s="140" t="s">
        <v>454</v>
      </c>
      <c r="BFQ18" s="140" t="s">
        <v>454</v>
      </c>
      <c r="BFR18" s="140" t="s">
        <v>454</v>
      </c>
      <c r="BFS18" s="140" t="s">
        <v>454</v>
      </c>
      <c r="BFT18" s="140" t="s">
        <v>454</v>
      </c>
      <c r="BFU18" s="140" t="s">
        <v>454</v>
      </c>
      <c r="BFV18" s="140" t="s">
        <v>454</v>
      </c>
      <c r="BFW18" s="140" t="s">
        <v>454</v>
      </c>
      <c r="BFX18" s="140" t="s">
        <v>454</v>
      </c>
      <c r="BFY18" s="140" t="s">
        <v>454</v>
      </c>
      <c r="BFZ18" s="140" t="s">
        <v>454</v>
      </c>
      <c r="BGA18" s="140" t="s">
        <v>454</v>
      </c>
      <c r="BGB18" s="140" t="s">
        <v>454</v>
      </c>
      <c r="BGC18" s="140" t="s">
        <v>454</v>
      </c>
      <c r="BGD18" s="140" t="s">
        <v>454</v>
      </c>
      <c r="BGE18" s="140" t="s">
        <v>454</v>
      </c>
      <c r="BGF18" s="140" t="s">
        <v>454</v>
      </c>
      <c r="BGG18" s="140" t="s">
        <v>454</v>
      </c>
      <c r="BGH18" s="140" t="s">
        <v>454</v>
      </c>
      <c r="BGI18" s="140" t="s">
        <v>454</v>
      </c>
      <c r="BGJ18" s="140" t="s">
        <v>454</v>
      </c>
      <c r="BGK18" s="140" t="s">
        <v>454</v>
      </c>
      <c r="BGL18" s="140" t="s">
        <v>454</v>
      </c>
      <c r="BGM18" s="140" t="s">
        <v>454</v>
      </c>
      <c r="BGN18" s="140" t="s">
        <v>454</v>
      </c>
      <c r="BGO18" s="140" t="s">
        <v>454</v>
      </c>
      <c r="BGP18" s="140" t="s">
        <v>454</v>
      </c>
      <c r="BGQ18" s="140" t="s">
        <v>454</v>
      </c>
      <c r="BGR18" s="140" t="s">
        <v>454</v>
      </c>
      <c r="BGS18" s="140" t="s">
        <v>454</v>
      </c>
      <c r="BGT18" s="140" t="s">
        <v>454</v>
      </c>
      <c r="BGU18" s="140" t="s">
        <v>454</v>
      </c>
      <c r="BGV18" s="140" t="s">
        <v>454</v>
      </c>
      <c r="BGW18" s="140" t="s">
        <v>454</v>
      </c>
      <c r="BGX18" s="140" t="s">
        <v>454</v>
      </c>
      <c r="BGY18" s="140" t="s">
        <v>454</v>
      </c>
      <c r="BGZ18" s="140" t="s">
        <v>454</v>
      </c>
      <c r="BHA18" s="140" t="s">
        <v>454</v>
      </c>
      <c r="BHB18" s="140" t="s">
        <v>454</v>
      </c>
      <c r="BHC18" s="140" t="s">
        <v>454</v>
      </c>
      <c r="BHD18" s="140" t="s">
        <v>454</v>
      </c>
      <c r="BHE18" s="140" t="s">
        <v>454</v>
      </c>
      <c r="BHF18" s="140" t="s">
        <v>454</v>
      </c>
      <c r="BHG18" s="140" t="s">
        <v>454</v>
      </c>
      <c r="BHH18" s="140" t="s">
        <v>454</v>
      </c>
      <c r="BHI18" s="140" t="s">
        <v>454</v>
      </c>
      <c r="BHJ18" s="140" t="s">
        <v>454</v>
      </c>
      <c r="BHK18" s="140" t="s">
        <v>454</v>
      </c>
      <c r="BHL18" s="140" t="s">
        <v>454</v>
      </c>
      <c r="BHM18" s="140" t="s">
        <v>454</v>
      </c>
      <c r="BHN18" s="140" t="s">
        <v>454</v>
      </c>
      <c r="BHO18" s="140" t="s">
        <v>454</v>
      </c>
      <c r="BHP18" s="140" t="s">
        <v>454</v>
      </c>
      <c r="BHQ18" s="140" t="s">
        <v>454</v>
      </c>
      <c r="BHR18" s="140" t="s">
        <v>454</v>
      </c>
      <c r="BHS18" s="140" t="s">
        <v>454</v>
      </c>
      <c r="BHT18" s="140" t="s">
        <v>454</v>
      </c>
      <c r="BHU18" s="140" t="s">
        <v>454</v>
      </c>
      <c r="BHV18" s="140" t="s">
        <v>454</v>
      </c>
      <c r="BHW18" s="140" t="s">
        <v>454</v>
      </c>
      <c r="BHX18" s="140" t="s">
        <v>454</v>
      </c>
      <c r="BHY18" s="140" t="s">
        <v>454</v>
      </c>
      <c r="BHZ18" s="140" t="s">
        <v>454</v>
      </c>
      <c r="BIA18" s="140" t="s">
        <v>454</v>
      </c>
      <c r="BIB18" s="140" t="s">
        <v>454</v>
      </c>
      <c r="BIC18" s="140" t="s">
        <v>454</v>
      </c>
      <c r="BID18" s="140" t="s">
        <v>454</v>
      </c>
      <c r="BIE18" s="140" t="s">
        <v>454</v>
      </c>
      <c r="BIF18" s="140" t="s">
        <v>454</v>
      </c>
      <c r="BIG18" s="140" t="s">
        <v>454</v>
      </c>
      <c r="BIH18" s="140" t="s">
        <v>454</v>
      </c>
      <c r="BII18" s="140" t="s">
        <v>454</v>
      </c>
      <c r="BIJ18" s="140" t="s">
        <v>454</v>
      </c>
      <c r="BIK18" s="140" t="s">
        <v>454</v>
      </c>
      <c r="BIL18" s="140" t="s">
        <v>454</v>
      </c>
      <c r="BIM18" s="140" t="s">
        <v>454</v>
      </c>
      <c r="BIN18" s="140" t="s">
        <v>454</v>
      </c>
      <c r="BIO18" s="140" t="s">
        <v>454</v>
      </c>
      <c r="BIP18" s="140" t="s">
        <v>454</v>
      </c>
      <c r="BIQ18" s="140" t="s">
        <v>454</v>
      </c>
      <c r="BIR18" s="140" t="s">
        <v>454</v>
      </c>
      <c r="BIS18" s="140" t="s">
        <v>454</v>
      </c>
      <c r="BIT18" s="140" t="s">
        <v>454</v>
      </c>
      <c r="BIU18" s="140" t="s">
        <v>454</v>
      </c>
      <c r="BIV18" s="140" t="s">
        <v>454</v>
      </c>
      <c r="BIW18" s="140" t="s">
        <v>454</v>
      </c>
      <c r="BIX18" s="140" t="s">
        <v>454</v>
      </c>
      <c r="BIY18" s="140" t="s">
        <v>454</v>
      </c>
      <c r="BIZ18" s="140" t="s">
        <v>454</v>
      </c>
      <c r="BJA18" s="140" t="s">
        <v>454</v>
      </c>
      <c r="BJB18" s="140" t="s">
        <v>454</v>
      </c>
      <c r="BJC18" s="140" t="s">
        <v>454</v>
      </c>
      <c r="BJD18" s="140" t="s">
        <v>454</v>
      </c>
      <c r="BJE18" s="140" t="s">
        <v>454</v>
      </c>
      <c r="BJF18" s="140" t="s">
        <v>454</v>
      </c>
      <c r="BJG18" s="140" t="s">
        <v>454</v>
      </c>
      <c r="BJH18" s="140" t="s">
        <v>454</v>
      </c>
      <c r="BJI18" s="140" t="s">
        <v>454</v>
      </c>
      <c r="BJJ18" s="140" t="s">
        <v>454</v>
      </c>
      <c r="BJK18" s="140" t="s">
        <v>454</v>
      </c>
      <c r="BJL18" s="140" t="s">
        <v>454</v>
      </c>
      <c r="BJM18" s="140" t="s">
        <v>454</v>
      </c>
      <c r="BJN18" s="140" t="s">
        <v>454</v>
      </c>
      <c r="BJO18" s="140" t="s">
        <v>454</v>
      </c>
      <c r="BJP18" s="140" t="s">
        <v>454</v>
      </c>
      <c r="BJQ18" s="140" t="s">
        <v>454</v>
      </c>
      <c r="BJR18" s="140" t="s">
        <v>454</v>
      </c>
      <c r="BJS18" s="140" t="s">
        <v>454</v>
      </c>
      <c r="BJT18" s="140" t="s">
        <v>454</v>
      </c>
      <c r="BJU18" s="140" t="s">
        <v>454</v>
      </c>
      <c r="BJV18" s="140" t="s">
        <v>454</v>
      </c>
      <c r="BJW18" s="140" t="s">
        <v>454</v>
      </c>
      <c r="BJX18" s="140" t="s">
        <v>454</v>
      </c>
      <c r="BJY18" s="140" t="s">
        <v>454</v>
      </c>
      <c r="BJZ18" s="140" t="s">
        <v>454</v>
      </c>
      <c r="BKA18" s="140" t="s">
        <v>454</v>
      </c>
      <c r="BKB18" s="140" t="s">
        <v>454</v>
      </c>
      <c r="BKC18" s="140" t="s">
        <v>454</v>
      </c>
      <c r="BKD18" s="140" t="s">
        <v>454</v>
      </c>
      <c r="BKE18" s="140" t="s">
        <v>454</v>
      </c>
      <c r="BKF18" s="140" t="s">
        <v>454</v>
      </c>
      <c r="BKG18" s="140" t="s">
        <v>454</v>
      </c>
      <c r="BKH18" s="140" t="s">
        <v>454</v>
      </c>
      <c r="BKI18" s="140" t="s">
        <v>454</v>
      </c>
      <c r="BKJ18" s="140" t="s">
        <v>454</v>
      </c>
      <c r="BKK18" s="140" t="s">
        <v>454</v>
      </c>
      <c r="BKL18" s="140" t="s">
        <v>454</v>
      </c>
      <c r="BKM18" s="140" t="s">
        <v>454</v>
      </c>
      <c r="BKN18" s="140" t="s">
        <v>454</v>
      </c>
      <c r="BKO18" s="140" t="s">
        <v>454</v>
      </c>
      <c r="BKP18" s="140" t="s">
        <v>454</v>
      </c>
      <c r="BKQ18" s="140" t="s">
        <v>454</v>
      </c>
      <c r="BKR18" s="140" t="s">
        <v>454</v>
      </c>
      <c r="BKS18" s="140" t="s">
        <v>454</v>
      </c>
      <c r="BKT18" s="140" t="s">
        <v>454</v>
      </c>
      <c r="BKU18" s="140" t="s">
        <v>454</v>
      </c>
      <c r="BKV18" s="140" t="s">
        <v>454</v>
      </c>
      <c r="BKW18" s="140" t="s">
        <v>454</v>
      </c>
      <c r="BKX18" s="140" t="s">
        <v>454</v>
      </c>
      <c r="BKY18" s="140" t="s">
        <v>454</v>
      </c>
      <c r="BKZ18" s="140" t="s">
        <v>454</v>
      </c>
      <c r="BLA18" s="140" t="s">
        <v>454</v>
      </c>
      <c r="BLB18" s="140" t="s">
        <v>454</v>
      </c>
      <c r="BLC18" s="140" t="s">
        <v>454</v>
      </c>
      <c r="BLD18" s="140" t="s">
        <v>454</v>
      </c>
      <c r="BLE18" s="140" t="s">
        <v>454</v>
      </c>
      <c r="BLF18" s="140" t="s">
        <v>454</v>
      </c>
      <c r="BLG18" s="140" t="s">
        <v>454</v>
      </c>
      <c r="BLH18" s="140" t="s">
        <v>454</v>
      </c>
      <c r="BLI18" s="140" t="s">
        <v>454</v>
      </c>
      <c r="BLJ18" s="140" t="s">
        <v>454</v>
      </c>
      <c r="BLK18" s="140" t="s">
        <v>454</v>
      </c>
      <c r="BLL18" s="140" t="s">
        <v>454</v>
      </c>
      <c r="BLM18" s="140" t="s">
        <v>454</v>
      </c>
      <c r="BLN18" s="140" t="s">
        <v>454</v>
      </c>
      <c r="BLO18" s="140" t="s">
        <v>454</v>
      </c>
      <c r="BLP18" s="140" t="s">
        <v>454</v>
      </c>
      <c r="BLQ18" s="140" t="s">
        <v>454</v>
      </c>
      <c r="BLR18" s="140" t="s">
        <v>454</v>
      </c>
      <c r="BLS18" s="140" t="s">
        <v>454</v>
      </c>
      <c r="BLT18" s="140" t="s">
        <v>454</v>
      </c>
      <c r="BLU18" s="140" t="s">
        <v>454</v>
      </c>
      <c r="BLV18" s="140" t="s">
        <v>454</v>
      </c>
      <c r="BLW18" s="140" t="s">
        <v>454</v>
      </c>
      <c r="BLX18" s="140" t="s">
        <v>454</v>
      </c>
      <c r="BLY18" s="140" t="s">
        <v>454</v>
      </c>
      <c r="BLZ18" s="140" t="s">
        <v>454</v>
      </c>
      <c r="BMA18" s="140" t="s">
        <v>454</v>
      </c>
      <c r="BMB18" s="140" t="s">
        <v>454</v>
      </c>
      <c r="BMC18" s="140" t="s">
        <v>454</v>
      </c>
      <c r="BMD18" s="140" t="s">
        <v>454</v>
      </c>
      <c r="BME18" s="140" t="s">
        <v>454</v>
      </c>
      <c r="BMF18" s="140" t="s">
        <v>454</v>
      </c>
      <c r="BMG18" s="140" t="s">
        <v>454</v>
      </c>
      <c r="BMH18" s="140" t="s">
        <v>454</v>
      </c>
      <c r="BMI18" s="140" t="s">
        <v>454</v>
      </c>
      <c r="BMJ18" s="140" t="s">
        <v>454</v>
      </c>
      <c r="BMK18" s="140" t="s">
        <v>454</v>
      </c>
      <c r="BML18" s="140" t="s">
        <v>454</v>
      </c>
      <c r="BMM18" s="140" t="s">
        <v>454</v>
      </c>
      <c r="BMN18" s="140" t="s">
        <v>454</v>
      </c>
      <c r="BMO18" s="140" t="s">
        <v>454</v>
      </c>
      <c r="BMP18" s="140" t="s">
        <v>454</v>
      </c>
      <c r="BMQ18" s="140" t="s">
        <v>454</v>
      </c>
      <c r="BMR18" s="140" t="s">
        <v>454</v>
      </c>
      <c r="BMS18" s="140" t="s">
        <v>454</v>
      </c>
      <c r="BMT18" s="140" t="s">
        <v>454</v>
      </c>
      <c r="BMU18" s="140" t="s">
        <v>454</v>
      </c>
      <c r="BMV18" s="140" t="s">
        <v>454</v>
      </c>
      <c r="BMW18" s="140" t="s">
        <v>454</v>
      </c>
      <c r="BMX18" s="140" t="s">
        <v>454</v>
      </c>
      <c r="BMY18" s="140" t="s">
        <v>454</v>
      </c>
      <c r="BMZ18" s="140" t="s">
        <v>454</v>
      </c>
      <c r="BNA18" s="140" t="s">
        <v>454</v>
      </c>
      <c r="BNB18" s="140" t="s">
        <v>454</v>
      </c>
      <c r="BNC18" s="140" t="s">
        <v>454</v>
      </c>
      <c r="BND18" s="140" t="s">
        <v>454</v>
      </c>
      <c r="BNE18" s="140" t="s">
        <v>454</v>
      </c>
      <c r="BNF18" s="140" t="s">
        <v>454</v>
      </c>
      <c r="BNG18" s="140" t="s">
        <v>454</v>
      </c>
      <c r="BNH18" s="140" t="s">
        <v>454</v>
      </c>
      <c r="BNI18" s="140" t="s">
        <v>454</v>
      </c>
      <c r="BNJ18" s="140" t="s">
        <v>454</v>
      </c>
      <c r="BNK18" s="140" t="s">
        <v>454</v>
      </c>
      <c r="BNL18" s="140" t="s">
        <v>454</v>
      </c>
      <c r="BNM18" s="140" t="s">
        <v>454</v>
      </c>
      <c r="BNN18" s="140" t="s">
        <v>454</v>
      </c>
      <c r="BNO18" s="140" t="s">
        <v>454</v>
      </c>
      <c r="BNP18" s="140" t="s">
        <v>454</v>
      </c>
      <c r="BNQ18" s="140" t="s">
        <v>454</v>
      </c>
      <c r="BNR18" s="140" t="s">
        <v>454</v>
      </c>
      <c r="BNS18" s="140" t="s">
        <v>454</v>
      </c>
      <c r="BNT18" s="140" t="s">
        <v>454</v>
      </c>
      <c r="BNU18" s="140" t="s">
        <v>454</v>
      </c>
      <c r="BNV18" s="140" t="s">
        <v>454</v>
      </c>
      <c r="BNW18" s="140" t="s">
        <v>454</v>
      </c>
      <c r="BNX18" s="140" t="s">
        <v>454</v>
      </c>
      <c r="BNY18" s="140" t="s">
        <v>454</v>
      </c>
      <c r="BNZ18" s="140" t="s">
        <v>454</v>
      </c>
      <c r="BOA18" s="140" t="s">
        <v>454</v>
      </c>
      <c r="BOB18" s="140" t="s">
        <v>454</v>
      </c>
      <c r="BOC18" s="140" t="s">
        <v>454</v>
      </c>
      <c r="BOD18" s="140" t="s">
        <v>454</v>
      </c>
      <c r="BOE18" s="140" t="s">
        <v>454</v>
      </c>
      <c r="BOF18" s="140" t="s">
        <v>454</v>
      </c>
      <c r="BOG18" s="140" t="s">
        <v>454</v>
      </c>
      <c r="BOH18" s="140" t="s">
        <v>454</v>
      </c>
      <c r="BOI18" s="140" t="s">
        <v>454</v>
      </c>
      <c r="BOJ18" s="140" t="s">
        <v>454</v>
      </c>
      <c r="BOK18" s="140" t="s">
        <v>454</v>
      </c>
      <c r="BOL18" s="140" t="s">
        <v>454</v>
      </c>
      <c r="BOM18" s="140" t="s">
        <v>454</v>
      </c>
      <c r="BON18" s="140" t="s">
        <v>454</v>
      </c>
      <c r="BOO18" s="140" t="s">
        <v>454</v>
      </c>
      <c r="BOP18" s="140" t="s">
        <v>454</v>
      </c>
      <c r="BOQ18" s="140" t="s">
        <v>454</v>
      </c>
      <c r="BOR18" s="140" t="s">
        <v>454</v>
      </c>
      <c r="BOS18" s="140" t="s">
        <v>454</v>
      </c>
      <c r="BOT18" s="140" t="s">
        <v>454</v>
      </c>
      <c r="BOU18" s="140" t="s">
        <v>454</v>
      </c>
      <c r="BOV18" s="140" t="s">
        <v>454</v>
      </c>
      <c r="BOW18" s="140" t="s">
        <v>454</v>
      </c>
      <c r="BOX18" s="140" t="s">
        <v>454</v>
      </c>
      <c r="BOY18" s="140" t="s">
        <v>454</v>
      </c>
      <c r="BOZ18" s="140" t="s">
        <v>454</v>
      </c>
      <c r="BPA18" s="140" t="s">
        <v>454</v>
      </c>
      <c r="BPB18" s="140" t="s">
        <v>454</v>
      </c>
      <c r="BPC18" s="140" t="s">
        <v>454</v>
      </c>
      <c r="BPD18" s="140" t="s">
        <v>454</v>
      </c>
      <c r="BPE18" s="140" t="s">
        <v>454</v>
      </c>
      <c r="BPF18" s="140" t="s">
        <v>454</v>
      </c>
      <c r="BPG18" s="140" t="s">
        <v>454</v>
      </c>
      <c r="BPH18" s="140" t="s">
        <v>454</v>
      </c>
      <c r="BPI18" s="140" t="s">
        <v>454</v>
      </c>
      <c r="BPJ18" s="140" t="s">
        <v>454</v>
      </c>
      <c r="BPK18" s="140" t="s">
        <v>454</v>
      </c>
      <c r="BPL18" s="140" t="s">
        <v>454</v>
      </c>
      <c r="BPM18" s="140" t="s">
        <v>454</v>
      </c>
      <c r="BPN18" s="140" t="s">
        <v>454</v>
      </c>
      <c r="BPO18" s="140" t="s">
        <v>454</v>
      </c>
      <c r="BPP18" s="140" t="s">
        <v>454</v>
      </c>
      <c r="BPQ18" s="140" t="s">
        <v>454</v>
      </c>
      <c r="BPR18" s="140" t="s">
        <v>454</v>
      </c>
      <c r="BPS18" s="140" t="s">
        <v>454</v>
      </c>
      <c r="BPT18" s="140" t="s">
        <v>454</v>
      </c>
      <c r="BPU18" s="140" t="s">
        <v>454</v>
      </c>
      <c r="BPV18" s="140" t="s">
        <v>454</v>
      </c>
      <c r="BPW18" s="140" t="s">
        <v>454</v>
      </c>
      <c r="BPX18" s="140" t="s">
        <v>454</v>
      </c>
      <c r="BPY18" s="140" t="s">
        <v>454</v>
      </c>
      <c r="BPZ18" s="140" t="s">
        <v>454</v>
      </c>
      <c r="BQA18" s="140" t="s">
        <v>454</v>
      </c>
      <c r="BQB18" s="140" t="s">
        <v>454</v>
      </c>
      <c r="BQC18" s="140" t="s">
        <v>454</v>
      </c>
      <c r="BQD18" s="140" t="s">
        <v>454</v>
      </c>
      <c r="BQE18" s="140" t="s">
        <v>454</v>
      </c>
      <c r="BQF18" s="140" t="s">
        <v>454</v>
      </c>
      <c r="BQG18" s="140" t="s">
        <v>454</v>
      </c>
      <c r="BQH18" s="140" t="s">
        <v>454</v>
      </c>
      <c r="BQI18" s="140" t="s">
        <v>454</v>
      </c>
      <c r="BQJ18" s="140" t="s">
        <v>454</v>
      </c>
      <c r="BQK18" s="140" t="s">
        <v>454</v>
      </c>
      <c r="BQL18" s="140" t="s">
        <v>454</v>
      </c>
      <c r="BQM18" s="140" t="s">
        <v>454</v>
      </c>
      <c r="BQN18" s="140" t="s">
        <v>454</v>
      </c>
      <c r="BQO18" s="140" t="s">
        <v>454</v>
      </c>
      <c r="BQP18" s="140" t="s">
        <v>454</v>
      </c>
      <c r="BQQ18" s="140" t="s">
        <v>454</v>
      </c>
      <c r="BQR18" s="140" t="s">
        <v>454</v>
      </c>
      <c r="BQS18" s="140" t="s">
        <v>454</v>
      </c>
      <c r="BQT18" s="140" t="s">
        <v>454</v>
      </c>
      <c r="BQU18" s="140" t="s">
        <v>454</v>
      </c>
      <c r="BQV18" s="140" t="s">
        <v>454</v>
      </c>
      <c r="BQW18" s="140" t="s">
        <v>454</v>
      </c>
      <c r="BQX18" s="140" t="s">
        <v>454</v>
      </c>
      <c r="BQY18" s="140" t="s">
        <v>454</v>
      </c>
      <c r="BQZ18" s="140" t="s">
        <v>454</v>
      </c>
      <c r="BRA18" s="140" t="s">
        <v>454</v>
      </c>
      <c r="BRB18" s="140" t="s">
        <v>454</v>
      </c>
      <c r="BRC18" s="140" t="s">
        <v>454</v>
      </c>
      <c r="BRD18" s="140" t="s">
        <v>454</v>
      </c>
      <c r="BRE18" s="140" t="s">
        <v>454</v>
      </c>
      <c r="BRF18" s="140" t="s">
        <v>454</v>
      </c>
      <c r="BRG18" s="140" t="s">
        <v>454</v>
      </c>
      <c r="BRH18" s="140" t="s">
        <v>454</v>
      </c>
      <c r="BRI18" s="140" t="s">
        <v>454</v>
      </c>
      <c r="BRJ18" s="140" t="s">
        <v>454</v>
      </c>
      <c r="BRK18" s="140" t="s">
        <v>454</v>
      </c>
      <c r="BRL18" s="140" t="s">
        <v>454</v>
      </c>
      <c r="BRM18" s="140" t="s">
        <v>454</v>
      </c>
      <c r="BRN18" s="140" t="s">
        <v>454</v>
      </c>
      <c r="BRO18" s="140" t="s">
        <v>454</v>
      </c>
      <c r="BRP18" s="140" t="s">
        <v>454</v>
      </c>
      <c r="BRQ18" s="140" t="s">
        <v>454</v>
      </c>
      <c r="BRR18" s="140" t="s">
        <v>454</v>
      </c>
      <c r="BRS18" s="140" t="s">
        <v>454</v>
      </c>
      <c r="BRT18" s="140" t="s">
        <v>454</v>
      </c>
      <c r="BRU18" s="140" t="s">
        <v>454</v>
      </c>
      <c r="BRV18" s="140" t="s">
        <v>454</v>
      </c>
      <c r="BRW18" s="140" t="s">
        <v>454</v>
      </c>
      <c r="BRX18" s="140" t="s">
        <v>454</v>
      </c>
      <c r="BRY18" s="140" t="s">
        <v>454</v>
      </c>
      <c r="BRZ18" s="140" t="s">
        <v>454</v>
      </c>
      <c r="BSA18" s="140" t="s">
        <v>454</v>
      </c>
      <c r="BSB18" s="140" t="s">
        <v>454</v>
      </c>
      <c r="BSC18" s="140" t="s">
        <v>454</v>
      </c>
      <c r="BSD18" s="140" t="s">
        <v>454</v>
      </c>
      <c r="BSE18" s="140" t="s">
        <v>454</v>
      </c>
      <c r="BSF18" s="140" t="s">
        <v>454</v>
      </c>
      <c r="BSG18" s="140" t="s">
        <v>454</v>
      </c>
      <c r="BSH18" s="140" t="s">
        <v>454</v>
      </c>
      <c r="BSI18" s="140" t="s">
        <v>454</v>
      </c>
      <c r="BSJ18" s="140" t="s">
        <v>454</v>
      </c>
      <c r="BSK18" s="140" t="s">
        <v>454</v>
      </c>
      <c r="BSL18" s="140" t="s">
        <v>454</v>
      </c>
      <c r="BSM18" s="140" t="s">
        <v>454</v>
      </c>
      <c r="BSN18" s="140" t="s">
        <v>454</v>
      </c>
      <c r="BSO18" s="140" t="s">
        <v>454</v>
      </c>
      <c r="BSP18" s="140" t="s">
        <v>454</v>
      </c>
      <c r="BSQ18" s="140" t="s">
        <v>454</v>
      </c>
      <c r="BSR18" s="140" t="s">
        <v>454</v>
      </c>
      <c r="BSS18" s="140" t="s">
        <v>454</v>
      </c>
      <c r="BST18" s="140" t="s">
        <v>454</v>
      </c>
      <c r="BSU18" s="140" t="s">
        <v>454</v>
      </c>
      <c r="BSV18" s="140" t="s">
        <v>454</v>
      </c>
      <c r="BSW18" s="140" t="s">
        <v>454</v>
      </c>
      <c r="BSX18" s="140" t="s">
        <v>454</v>
      </c>
      <c r="BSY18" s="140" t="s">
        <v>454</v>
      </c>
      <c r="BSZ18" s="140" t="s">
        <v>454</v>
      </c>
      <c r="BTA18" s="140" t="s">
        <v>454</v>
      </c>
      <c r="BTB18" s="140" t="s">
        <v>454</v>
      </c>
      <c r="BTC18" s="140" t="s">
        <v>454</v>
      </c>
      <c r="BTD18" s="140" t="s">
        <v>454</v>
      </c>
      <c r="BTE18" s="140" t="s">
        <v>454</v>
      </c>
      <c r="BTF18" s="140" t="s">
        <v>454</v>
      </c>
      <c r="BTG18" s="140" t="s">
        <v>454</v>
      </c>
      <c r="BTH18" s="140" t="s">
        <v>454</v>
      </c>
      <c r="BTI18" s="140" t="s">
        <v>454</v>
      </c>
      <c r="BTJ18" s="140" t="s">
        <v>454</v>
      </c>
      <c r="BTK18" s="140" t="s">
        <v>454</v>
      </c>
      <c r="BTL18" s="140" t="s">
        <v>454</v>
      </c>
      <c r="BTM18" s="140" t="s">
        <v>454</v>
      </c>
      <c r="BTN18" s="140" t="s">
        <v>454</v>
      </c>
      <c r="BTO18" s="140" t="s">
        <v>454</v>
      </c>
      <c r="BTP18" s="140" t="s">
        <v>454</v>
      </c>
      <c r="BTQ18" s="140" t="s">
        <v>454</v>
      </c>
      <c r="BTR18" s="140" t="s">
        <v>454</v>
      </c>
      <c r="BTS18" s="140" t="s">
        <v>454</v>
      </c>
      <c r="BTT18" s="140" t="s">
        <v>454</v>
      </c>
      <c r="BTU18" s="140" t="s">
        <v>454</v>
      </c>
      <c r="BTV18" s="140" t="s">
        <v>454</v>
      </c>
      <c r="BTW18" s="140" t="s">
        <v>454</v>
      </c>
      <c r="BTX18" s="140" t="s">
        <v>454</v>
      </c>
      <c r="BTY18" s="140" t="s">
        <v>454</v>
      </c>
      <c r="BTZ18" s="140" t="s">
        <v>454</v>
      </c>
      <c r="BUA18" s="140" t="s">
        <v>454</v>
      </c>
      <c r="BUB18" s="140" t="s">
        <v>454</v>
      </c>
      <c r="BUC18" s="140" t="s">
        <v>454</v>
      </c>
      <c r="BUD18" s="140" t="s">
        <v>454</v>
      </c>
      <c r="BUE18" s="140" t="s">
        <v>454</v>
      </c>
      <c r="BUF18" s="140" t="s">
        <v>454</v>
      </c>
      <c r="BUG18" s="140" t="s">
        <v>454</v>
      </c>
      <c r="BUH18" s="140" t="s">
        <v>454</v>
      </c>
      <c r="BUI18" s="140" t="s">
        <v>454</v>
      </c>
      <c r="BUJ18" s="140" t="s">
        <v>454</v>
      </c>
      <c r="BUK18" s="140" t="s">
        <v>454</v>
      </c>
      <c r="BUL18" s="140" t="s">
        <v>454</v>
      </c>
      <c r="BUM18" s="140" t="s">
        <v>454</v>
      </c>
      <c r="BUN18" s="140" t="s">
        <v>454</v>
      </c>
      <c r="BUO18" s="140" t="s">
        <v>454</v>
      </c>
      <c r="BUP18" s="140" t="s">
        <v>454</v>
      </c>
      <c r="BUQ18" s="140" t="s">
        <v>454</v>
      </c>
      <c r="BUR18" s="140" t="s">
        <v>454</v>
      </c>
      <c r="BUS18" s="140" t="s">
        <v>454</v>
      </c>
      <c r="BUT18" s="140" t="s">
        <v>454</v>
      </c>
      <c r="BUU18" s="140" t="s">
        <v>454</v>
      </c>
      <c r="BUV18" s="140" t="s">
        <v>454</v>
      </c>
      <c r="BUW18" s="140" t="s">
        <v>454</v>
      </c>
      <c r="BUX18" s="140" t="s">
        <v>454</v>
      </c>
      <c r="BUY18" s="140" t="s">
        <v>454</v>
      </c>
      <c r="BUZ18" s="140" t="s">
        <v>454</v>
      </c>
      <c r="BVA18" s="140" t="s">
        <v>454</v>
      </c>
      <c r="BVB18" s="140" t="s">
        <v>454</v>
      </c>
      <c r="BVC18" s="140" t="s">
        <v>454</v>
      </c>
      <c r="BVD18" s="140" t="s">
        <v>454</v>
      </c>
      <c r="BVE18" s="140" t="s">
        <v>454</v>
      </c>
      <c r="BVF18" s="140" t="s">
        <v>454</v>
      </c>
      <c r="BVG18" s="140" t="s">
        <v>454</v>
      </c>
      <c r="BVH18" s="140" t="s">
        <v>454</v>
      </c>
      <c r="BVI18" s="140" t="s">
        <v>454</v>
      </c>
      <c r="BVJ18" s="140" t="s">
        <v>454</v>
      </c>
      <c r="BVK18" s="140" t="s">
        <v>454</v>
      </c>
      <c r="BVL18" s="140" t="s">
        <v>454</v>
      </c>
      <c r="BVM18" s="140" t="s">
        <v>454</v>
      </c>
      <c r="BVN18" s="140" t="s">
        <v>454</v>
      </c>
      <c r="BVO18" s="140" t="s">
        <v>454</v>
      </c>
      <c r="BVP18" s="140" t="s">
        <v>454</v>
      </c>
      <c r="BVQ18" s="140" t="s">
        <v>454</v>
      </c>
      <c r="BVR18" s="140" t="s">
        <v>454</v>
      </c>
      <c r="BVS18" s="140" t="s">
        <v>454</v>
      </c>
      <c r="BVT18" s="140" t="s">
        <v>454</v>
      </c>
      <c r="BVU18" s="140" t="s">
        <v>454</v>
      </c>
      <c r="BVV18" s="140" t="s">
        <v>454</v>
      </c>
      <c r="BVW18" s="140" t="s">
        <v>454</v>
      </c>
      <c r="BVX18" s="140" t="s">
        <v>454</v>
      </c>
      <c r="BVY18" s="140" t="s">
        <v>454</v>
      </c>
      <c r="BVZ18" s="140" t="s">
        <v>454</v>
      </c>
      <c r="BWA18" s="140" t="s">
        <v>454</v>
      </c>
      <c r="BWB18" s="140" t="s">
        <v>454</v>
      </c>
      <c r="BWC18" s="140" t="s">
        <v>454</v>
      </c>
      <c r="BWD18" s="140" t="s">
        <v>454</v>
      </c>
      <c r="BWE18" s="140" t="s">
        <v>454</v>
      </c>
      <c r="BWF18" s="140" t="s">
        <v>454</v>
      </c>
      <c r="BWG18" s="140" t="s">
        <v>454</v>
      </c>
      <c r="BWH18" s="140" t="s">
        <v>454</v>
      </c>
      <c r="BWI18" s="140" t="s">
        <v>454</v>
      </c>
      <c r="BWJ18" s="140" t="s">
        <v>454</v>
      </c>
      <c r="BWK18" s="140" t="s">
        <v>454</v>
      </c>
      <c r="BWL18" s="140" t="s">
        <v>454</v>
      </c>
      <c r="BWM18" s="140" t="s">
        <v>454</v>
      </c>
      <c r="BWN18" s="140" t="s">
        <v>454</v>
      </c>
      <c r="BWO18" s="140" t="s">
        <v>454</v>
      </c>
      <c r="BWP18" s="140" t="s">
        <v>454</v>
      </c>
      <c r="BWQ18" s="140" t="s">
        <v>454</v>
      </c>
      <c r="BWR18" s="140" t="s">
        <v>454</v>
      </c>
      <c r="BWS18" s="140" t="s">
        <v>454</v>
      </c>
      <c r="BWT18" s="140" t="s">
        <v>454</v>
      </c>
      <c r="BWU18" s="140" t="s">
        <v>454</v>
      </c>
      <c r="BWV18" s="140" t="s">
        <v>454</v>
      </c>
      <c r="BWW18" s="140" t="s">
        <v>454</v>
      </c>
      <c r="BWX18" s="140" t="s">
        <v>454</v>
      </c>
      <c r="BWY18" s="140" t="s">
        <v>454</v>
      </c>
      <c r="BWZ18" s="140" t="s">
        <v>454</v>
      </c>
      <c r="BXA18" s="140" t="s">
        <v>454</v>
      </c>
      <c r="BXB18" s="140" t="s">
        <v>454</v>
      </c>
      <c r="BXC18" s="140" t="s">
        <v>454</v>
      </c>
      <c r="BXD18" s="140" t="s">
        <v>454</v>
      </c>
      <c r="BXE18" s="140" t="s">
        <v>454</v>
      </c>
      <c r="BXF18" s="140" t="s">
        <v>454</v>
      </c>
      <c r="BXG18" s="140" t="s">
        <v>454</v>
      </c>
      <c r="BXH18" s="140" t="s">
        <v>454</v>
      </c>
      <c r="BXI18" s="140" t="s">
        <v>454</v>
      </c>
      <c r="BXJ18" s="140" t="s">
        <v>454</v>
      </c>
      <c r="BXK18" s="140" t="s">
        <v>454</v>
      </c>
      <c r="BXL18" s="140" t="s">
        <v>454</v>
      </c>
      <c r="BXM18" s="140" t="s">
        <v>454</v>
      </c>
      <c r="BXN18" s="140" t="s">
        <v>454</v>
      </c>
      <c r="BXO18" s="140" t="s">
        <v>454</v>
      </c>
      <c r="BXP18" s="140" t="s">
        <v>454</v>
      </c>
      <c r="BXQ18" s="140" t="s">
        <v>454</v>
      </c>
      <c r="BXR18" s="140" t="s">
        <v>454</v>
      </c>
      <c r="BXS18" s="140" t="s">
        <v>454</v>
      </c>
      <c r="BXT18" s="140" t="s">
        <v>454</v>
      </c>
      <c r="BXU18" s="140" t="s">
        <v>454</v>
      </c>
      <c r="BXV18" s="140" t="s">
        <v>454</v>
      </c>
      <c r="BXW18" s="140" t="s">
        <v>454</v>
      </c>
      <c r="BXX18" s="140" t="s">
        <v>454</v>
      </c>
      <c r="BXY18" s="140" t="s">
        <v>454</v>
      </c>
      <c r="BXZ18" s="140" t="s">
        <v>454</v>
      </c>
      <c r="BYA18" s="140" t="s">
        <v>454</v>
      </c>
      <c r="BYB18" s="140" t="s">
        <v>454</v>
      </c>
      <c r="BYC18" s="140" t="s">
        <v>454</v>
      </c>
      <c r="BYD18" s="140" t="s">
        <v>454</v>
      </c>
      <c r="BYE18" s="140" t="s">
        <v>454</v>
      </c>
      <c r="BYF18" s="140" t="s">
        <v>454</v>
      </c>
      <c r="BYG18" s="140" t="s">
        <v>454</v>
      </c>
      <c r="BYH18" s="140" t="s">
        <v>454</v>
      </c>
      <c r="BYI18" s="140" t="s">
        <v>454</v>
      </c>
      <c r="BYJ18" s="140" t="s">
        <v>454</v>
      </c>
      <c r="BYK18" s="140" t="s">
        <v>454</v>
      </c>
      <c r="BYL18" s="140" t="s">
        <v>454</v>
      </c>
      <c r="BYM18" s="140" t="s">
        <v>454</v>
      </c>
      <c r="BYN18" s="140" t="s">
        <v>454</v>
      </c>
      <c r="BYO18" s="140" t="s">
        <v>454</v>
      </c>
      <c r="BYP18" s="140" t="s">
        <v>454</v>
      </c>
      <c r="BYQ18" s="140" t="s">
        <v>454</v>
      </c>
      <c r="BYR18" s="140" t="s">
        <v>454</v>
      </c>
      <c r="BYS18" s="140" t="s">
        <v>454</v>
      </c>
      <c r="BYT18" s="140" t="s">
        <v>454</v>
      </c>
      <c r="BYU18" s="140" t="s">
        <v>454</v>
      </c>
      <c r="BYV18" s="140" t="s">
        <v>454</v>
      </c>
      <c r="BYW18" s="140" t="s">
        <v>454</v>
      </c>
      <c r="BYX18" s="140" t="s">
        <v>454</v>
      </c>
      <c r="BYY18" s="140" t="s">
        <v>454</v>
      </c>
      <c r="BYZ18" s="140" t="s">
        <v>454</v>
      </c>
      <c r="BZA18" s="140" t="s">
        <v>454</v>
      </c>
      <c r="BZB18" s="140" t="s">
        <v>454</v>
      </c>
      <c r="BZC18" s="140" t="s">
        <v>454</v>
      </c>
      <c r="BZD18" s="140" t="s">
        <v>454</v>
      </c>
      <c r="BZE18" s="140" t="s">
        <v>454</v>
      </c>
      <c r="BZF18" s="140" t="s">
        <v>454</v>
      </c>
      <c r="BZG18" s="140" t="s">
        <v>454</v>
      </c>
      <c r="BZH18" s="140" t="s">
        <v>454</v>
      </c>
      <c r="BZI18" s="140" t="s">
        <v>454</v>
      </c>
      <c r="BZJ18" s="140" t="s">
        <v>454</v>
      </c>
      <c r="BZK18" s="140" t="s">
        <v>454</v>
      </c>
      <c r="BZL18" s="140" t="s">
        <v>454</v>
      </c>
      <c r="BZM18" s="140" t="s">
        <v>454</v>
      </c>
      <c r="BZN18" s="140" t="s">
        <v>454</v>
      </c>
      <c r="BZO18" s="140" t="s">
        <v>454</v>
      </c>
      <c r="BZP18" s="140" t="s">
        <v>454</v>
      </c>
      <c r="BZQ18" s="140" t="s">
        <v>454</v>
      </c>
      <c r="BZR18" s="140" t="s">
        <v>454</v>
      </c>
      <c r="BZS18" s="140" t="s">
        <v>454</v>
      </c>
      <c r="BZT18" s="140" t="s">
        <v>454</v>
      </c>
      <c r="BZU18" s="140" t="s">
        <v>454</v>
      </c>
      <c r="BZV18" s="140" t="s">
        <v>454</v>
      </c>
      <c r="BZW18" s="140" t="s">
        <v>454</v>
      </c>
      <c r="BZX18" s="140" t="s">
        <v>454</v>
      </c>
      <c r="BZY18" s="140" t="s">
        <v>454</v>
      </c>
      <c r="BZZ18" s="140" t="s">
        <v>454</v>
      </c>
      <c r="CAA18" s="140" t="s">
        <v>454</v>
      </c>
      <c r="CAB18" s="140" t="s">
        <v>454</v>
      </c>
      <c r="CAC18" s="140" t="s">
        <v>454</v>
      </c>
      <c r="CAD18" s="140" t="s">
        <v>454</v>
      </c>
      <c r="CAE18" s="140" t="s">
        <v>454</v>
      </c>
      <c r="CAF18" s="140" t="s">
        <v>454</v>
      </c>
      <c r="CAG18" s="140" t="s">
        <v>454</v>
      </c>
      <c r="CAH18" s="140" t="s">
        <v>454</v>
      </c>
      <c r="CAI18" s="140" t="s">
        <v>454</v>
      </c>
      <c r="CAJ18" s="140" t="s">
        <v>454</v>
      </c>
      <c r="CAK18" s="140" t="s">
        <v>454</v>
      </c>
      <c r="CAL18" s="140" t="s">
        <v>454</v>
      </c>
      <c r="CAM18" s="140" t="s">
        <v>454</v>
      </c>
      <c r="CAN18" s="140" t="s">
        <v>454</v>
      </c>
      <c r="CAO18" s="140" t="s">
        <v>454</v>
      </c>
      <c r="CAP18" s="140" t="s">
        <v>454</v>
      </c>
      <c r="CAQ18" s="140" t="s">
        <v>454</v>
      </c>
      <c r="CAR18" s="140" t="s">
        <v>454</v>
      </c>
      <c r="CAS18" s="140" t="s">
        <v>454</v>
      </c>
      <c r="CAT18" s="140" t="s">
        <v>454</v>
      </c>
      <c r="CAU18" s="140" t="s">
        <v>454</v>
      </c>
      <c r="CAV18" s="140" t="s">
        <v>454</v>
      </c>
      <c r="CAW18" s="140" t="s">
        <v>454</v>
      </c>
      <c r="CAX18" s="140" t="s">
        <v>454</v>
      </c>
      <c r="CAY18" s="140" t="s">
        <v>454</v>
      </c>
      <c r="CAZ18" s="140" t="s">
        <v>454</v>
      </c>
      <c r="CBA18" s="140" t="s">
        <v>454</v>
      </c>
      <c r="CBB18" s="140" t="s">
        <v>454</v>
      </c>
      <c r="CBC18" s="140" t="s">
        <v>454</v>
      </c>
      <c r="CBD18" s="140" t="s">
        <v>454</v>
      </c>
      <c r="CBE18" s="140" t="s">
        <v>454</v>
      </c>
      <c r="CBF18" s="140" t="s">
        <v>454</v>
      </c>
      <c r="CBG18" s="140" t="s">
        <v>454</v>
      </c>
      <c r="CBH18" s="140" t="s">
        <v>454</v>
      </c>
      <c r="CBI18" s="140" t="s">
        <v>454</v>
      </c>
      <c r="CBJ18" s="140" t="s">
        <v>454</v>
      </c>
      <c r="CBK18" s="140" t="s">
        <v>454</v>
      </c>
      <c r="CBL18" s="140" t="s">
        <v>454</v>
      </c>
      <c r="CBM18" s="140" t="s">
        <v>454</v>
      </c>
      <c r="CBN18" s="140" t="s">
        <v>454</v>
      </c>
      <c r="CBO18" s="140" t="s">
        <v>454</v>
      </c>
      <c r="CBP18" s="140" t="s">
        <v>454</v>
      </c>
      <c r="CBQ18" s="140" t="s">
        <v>454</v>
      </c>
      <c r="CBR18" s="140" t="s">
        <v>454</v>
      </c>
      <c r="CBS18" s="140" t="s">
        <v>454</v>
      </c>
      <c r="CBT18" s="140" t="s">
        <v>454</v>
      </c>
      <c r="CBU18" s="140" t="s">
        <v>454</v>
      </c>
      <c r="CBV18" s="140" t="s">
        <v>454</v>
      </c>
      <c r="CBW18" s="140" t="s">
        <v>454</v>
      </c>
      <c r="CBX18" s="140" t="s">
        <v>454</v>
      </c>
      <c r="CBY18" s="140" t="s">
        <v>454</v>
      </c>
      <c r="CBZ18" s="140" t="s">
        <v>454</v>
      </c>
      <c r="CCA18" s="140" t="s">
        <v>454</v>
      </c>
      <c r="CCB18" s="140" t="s">
        <v>454</v>
      </c>
      <c r="CCC18" s="140" t="s">
        <v>454</v>
      </c>
      <c r="CCD18" s="140" t="s">
        <v>454</v>
      </c>
      <c r="CCE18" s="140" t="s">
        <v>454</v>
      </c>
      <c r="CCF18" s="140" t="s">
        <v>454</v>
      </c>
      <c r="CCG18" s="140" t="s">
        <v>454</v>
      </c>
      <c r="CCH18" s="140" t="s">
        <v>454</v>
      </c>
      <c r="CCI18" s="140" t="s">
        <v>454</v>
      </c>
      <c r="CCJ18" s="140" t="s">
        <v>454</v>
      </c>
      <c r="CCK18" s="140" t="s">
        <v>454</v>
      </c>
      <c r="CCL18" s="140" t="s">
        <v>454</v>
      </c>
      <c r="CCM18" s="140" t="s">
        <v>454</v>
      </c>
      <c r="CCN18" s="140" t="s">
        <v>454</v>
      </c>
      <c r="CCO18" s="140" t="s">
        <v>454</v>
      </c>
      <c r="CCP18" s="140" t="s">
        <v>454</v>
      </c>
      <c r="CCQ18" s="140" t="s">
        <v>454</v>
      </c>
      <c r="CCR18" s="140" t="s">
        <v>454</v>
      </c>
      <c r="CCS18" s="140" t="s">
        <v>454</v>
      </c>
      <c r="CCT18" s="140" t="s">
        <v>454</v>
      </c>
      <c r="CCU18" s="140" t="s">
        <v>454</v>
      </c>
      <c r="CCV18" s="140" t="s">
        <v>454</v>
      </c>
      <c r="CCW18" s="140" t="s">
        <v>454</v>
      </c>
      <c r="CCX18" s="140" t="s">
        <v>454</v>
      </c>
      <c r="CCY18" s="140" t="s">
        <v>454</v>
      </c>
      <c r="CCZ18" s="140" t="s">
        <v>454</v>
      </c>
      <c r="CDA18" s="140" t="s">
        <v>454</v>
      </c>
      <c r="CDB18" s="140" t="s">
        <v>454</v>
      </c>
      <c r="CDC18" s="140" t="s">
        <v>454</v>
      </c>
      <c r="CDD18" s="140" t="s">
        <v>454</v>
      </c>
      <c r="CDE18" s="140" t="s">
        <v>454</v>
      </c>
      <c r="CDF18" s="140" t="s">
        <v>454</v>
      </c>
      <c r="CDG18" s="140" t="s">
        <v>454</v>
      </c>
      <c r="CDH18" s="140" t="s">
        <v>454</v>
      </c>
      <c r="CDI18" s="140" t="s">
        <v>454</v>
      </c>
      <c r="CDJ18" s="140" t="s">
        <v>454</v>
      </c>
      <c r="CDK18" s="140" t="s">
        <v>454</v>
      </c>
      <c r="CDL18" s="140" t="s">
        <v>454</v>
      </c>
      <c r="CDM18" s="140" t="s">
        <v>454</v>
      </c>
      <c r="CDN18" s="140" t="s">
        <v>454</v>
      </c>
      <c r="CDO18" s="140" t="s">
        <v>454</v>
      </c>
      <c r="CDP18" s="140" t="s">
        <v>454</v>
      </c>
      <c r="CDQ18" s="140" t="s">
        <v>454</v>
      </c>
      <c r="CDR18" s="140" t="s">
        <v>454</v>
      </c>
      <c r="CDS18" s="140" t="s">
        <v>454</v>
      </c>
      <c r="CDT18" s="140" t="s">
        <v>454</v>
      </c>
      <c r="CDU18" s="140" t="s">
        <v>454</v>
      </c>
      <c r="CDV18" s="140" t="s">
        <v>454</v>
      </c>
      <c r="CDW18" s="140" t="s">
        <v>454</v>
      </c>
      <c r="CDX18" s="140" t="s">
        <v>454</v>
      </c>
      <c r="CDY18" s="140" t="s">
        <v>454</v>
      </c>
      <c r="CDZ18" s="140" t="s">
        <v>454</v>
      </c>
      <c r="CEA18" s="140" t="s">
        <v>454</v>
      </c>
      <c r="CEB18" s="140" t="s">
        <v>454</v>
      </c>
      <c r="CEC18" s="140" t="s">
        <v>454</v>
      </c>
      <c r="CED18" s="140" t="s">
        <v>454</v>
      </c>
      <c r="CEE18" s="140" t="s">
        <v>454</v>
      </c>
      <c r="CEF18" s="140" t="s">
        <v>454</v>
      </c>
      <c r="CEG18" s="140" t="s">
        <v>454</v>
      </c>
      <c r="CEH18" s="140" t="s">
        <v>454</v>
      </c>
      <c r="CEI18" s="140" t="s">
        <v>454</v>
      </c>
      <c r="CEJ18" s="140" t="s">
        <v>454</v>
      </c>
      <c r="CEK18" s="140" t="s">
        <v>454</v>
      </c>
      <c r="CEL18" s="140" t="s">
        <v>454</v>
      </c>
      <c r="CEM18" s="140" t="s">
        <v>454</v>
      </c>
      <c r="CEN18" s="140" t="s">
        <v>454</v>
      </c>
      <c r="CEO18" s="140" t="s">
        <v>454</v>
      </c>
      <c r="CEP18" s="140" t="s">
        <v>454</v>
      </c>
      <c r="CEQ18" s="140" t="s">
        <v>454</v>
      </c>
      <c r="CER18" s="140" t="s">
        <v>454</v>
      </c>
      <c r="CES18" s="140" t="s">
        <v>454</v>
      </c>
      <c r="CET18" s="140" t="s">
        <v>454</v>
      </c>
      <c r="CEU18" s="140" t="s">
        <v>454</v>
      </c>
      <c r="CEV18" s="140" t="s">
        <v>454</v>
      </c>
      <c r="CEW18" s="140" t="s">
        <v>454</v>
      </c>
      <c r="CEX18" s="140" t="s">
        <v>454</v>
      </c>
      <c r="CEY18" s="140" t="s">
        <v>454</v>
      </c>
      <c r="CEZ18" s="140" t="s">
        <v>454</v>
      </c>
      <c r="CFA18" s="140" t="s">
        <v>454</v>
      </c>
      <c r="CFB18" s="140" t="s">
        <v>454</v>
      </c>
      <c r="CFC18" s="140" t="s">
        <v>454</v>
      </c>
      <c r="CFD18" s="140" t="s">
        <v>454</v>
      </c>
      <c r="CFE18" s="140" t="s">
        <v>454</v>
      </c>
      <c r="CFF18" s="140" t="s">
        <v>454</v>
      </c>
      <c r="CFG18" s="140" t="s">
        <v>454</v>
      </c>
      <c r="CFH18" s="140" t="s">
        <v>454</v>
      </c>
      <c r="CFI18" s="140" t="s">
        <v>454</v>
      </c>
      <c r="CFJ18" s="140" t="s">
        <v>454</v>
      </c>
      <c r="CFK18" s="140" t="s">
        <v>454</v>
      </c>
      <c r="CFL18" s="140" t="s">
        <v>454</v>
      </c>
      <c r="CFM18" s="140" t="s">
        <v>454</v>
      </c>
      <c r="CFN18" s="140" t="s">
        <v>454</v>
      </c>
      <c r="CFO18" s="140" t="s">
        <v>454</v>
      </c>
      <c r="CFP18" s="140" t="s">
        <v>454</v>
      </c>
      <c r="CFQ18" s="140" t="s">
        <v>454</v>
      </c>
      <c r="CFR18" s="140" t="s">
        <v>454</v>
      </c>
      <c r="CFS18" s="140" t="s">
        <v>454</v>
      </c>
      <c r="CFT18" s="140" t="s">
        <v>454</v>
      </c>
      <c r="CFU18" s="140" t="s">
        <v>454</v>
      </c>
      <c r="CFV18" s="140" t="s">
        <v>454</v>
      </c>
      <c r="CFW18" s="140" t="s">
        <v>454</v>
      </c>
      <c r="CFX18" s="140" t="s">
        <v>454</v>
      </c>
      <c r="CFY18" s="140" t="s">
        <v>454</v>
      </c>
      <c r="CFZ18" s="140" t="s">
        <v>454</v>
      </c>
      <c r="CGA18" s="140" t="s">
        <v>454</v>
      </c>
      <c r="CGB18" s="140" t="s">
        <v>454</v>
      </c>
      <c r="CGC18" s="140" t="s">
        <v>454</v>
      </c>
      <c r="CGD18" s="140" t="s">
        <v>454</v>
      </c>
      <c r="CGE18" s="140" t="s">
        <v>454</v>
      </c>
      <c r="CGF18" s="140" t="s">
        <v>454</v>
      </c>
      <c r="CGG18" s="140" t="s">
        <v>454</v>
      </c>
      <c r="CGH18" s="140" t="s">
        <v>454</v>
      </c>
      <c r="CGI18" s="140" t="s">
        <v>454</v>
      </c>
      <c r="CGJ18" s="140" t="s">
        <v>454</v>
      </c>
      <c r="CGK18" s="140" t="s">
        <v>454</v>
      </c>
      <c r="CGL18" s="140" t="s">
        <v>454</v>
      </c>
      <c r="CGM18" s="140" t="s">
        <v>454</v>
      </c>
      <c r="CGN18" s="140" t="s">
        <v>454</v>
      </c>
      <c r="CGO18" s="140" t="s">
        <v>454</v>
      </c>
      <c r="CGP18" s="140" t="s">
        <v>454</v>
      </c>
      <c r="CGQ18" s="140" t="s">
        <v>454</v>
      </c>
      <c r="CGR18" s="140" t="s">
        <v>454</v>
      </c>
      <c r="CGS18" s="140" t="s">
        <v>454</v>
      </c>
      <c r="CGT18" s="140" t="s">
        <v>454</v>
      </c>
      <c r="CGU18" s="140" t="s">
        <v>454</v>
      </c>
      <c r="CGV18" s="140" t="s">
        <v>454</v>
      </c>
      <c r="CGW18" s="140" t="s">
        <v>454</v>
      </c>
      <c r="CGX18" s="140" t="s">
        <v>454</v>
      </c>
      <c r="CGY18" s="140" t="s">
        <v>454</v>
      </c>
      <c r="CGZ18" s="140" t="s">
        <v>454</v>
      </c>
      <c r="CHA18" s="140" t="s">
        <v>454</v>
      </c>
      <c r="CHB18" s="140" t="s">
        <v>454</v>
      </c>
      <c r="CHC18" s="140" t="s">
        <v>454</v>
      </c>
      <c r="CHD18" s="140" t="s">
        <v>454</v>
      </c>
      <c r="CHE18" s="140" t="s">
        <v>454</v>
      </c>
      <c r="CHF18" s="140" t="s">
        <v>454</v>
      </c>
      <c r="CHG18" s="140" t="s">
        <v>454</v>
      </c>
      <c r="CHH18" s="140" t="s">
        <v>454</v>
      </c>
      <c r="CHI18" s="140" t="s">
        <v>454</v>
      </c>
      <c r="CHJ18" s="140" t="s">
        <v>454</v>
      </c>
      <c r="CHK18" s="140" t="s">
        <v>454</v>
      </c>
      <c r="CHL18" s="140" t="s">
        <v>454</v>
      </c>
      <c r="CHM18" s="140" t="s">
        <v>454</v>
      </c>
      <c r="CHN18" s="140" t="s">
        <v>454</v>
      </c>
      <c r="CHO18" s="140" t="s">
        <v>454</v>
      </c>
      <c r="CHP18" s="140" t="s">
        <v>454</v>
      </c>
      <c r="CHQ18" s="140" t="s">
        <v>454</v>
      </c>
      <c r="CHR18" s="140" t="s">
        <v>454</v>
      </c>
      <c r="CHS18" s="140" t="s">
        <v>454</v>
      </c>
      <c r="CHT18" s="140" t="s">
        <v>454</v>
      </c>
      <c r="CHU18" s="140" t="s">
        <v>454</v>
      </c>
      <c r="CHV18" s="140" t="s">
        <v>454</v>
      </c>
      <c r="CHW18" s="140" t="s">
        <v>454</v>
      </c>
      <c r="CHX18" s="140" t="s">
        <v>454</v>
      </c>
      <c r="CHY18" s="140" t="s">
        <v>454</v>
      </c>
      <c r="CHZ18" s="140" t="s">
        <v>454</v>
      </c>
      <c r="CIA18" s="140" t="s">
        <v>454</v>
      </c>
      <c r="CIB18" s="140" t="s">
        <v>454</v>
      </c>
      <c r="CIC18" s="140" t="s">
        <v>454</v>
      </c>
      <c r="CID18" s="140" t="s">
        <v>454</v>
      </c>
      <c r="CIE18" s="140" t="s">
        <v>454</v>
      </c>
      <c r="CIF18" s="140" t="s">
        <v>454</v>
      </c>
      <c r="CIG18" s="140" t="s">
        <v>454</v>
      </c>
      <c r="CIH18" s="140" t="s">
        <v>454</v>
      </c>
      <c r="CII18" s="140" t="s">
        <v>454</v>
      </c>
      <c r="CIJ18" s="140" t="s">
        <v>454</v>
      </c>
      <c r="CIK18" s="140" t="s">
        <v>454</v>
      </c>
      <c r="CIL18" s="140" t="s">
        <v>454</v>
      </c>
      <c r="CIM18" s="140" t="s">
        <v>454</v>
      </c>
      <c r="CIN18" s="140" t="s">
        <v>454</v>
      </c>
      <c r="CIO18" s="140" t="s">
        <v>454</v>
      </c>
      <c r="CIP18" s="140" t="s">
        <v>454</v>
      </c>
      <c r="CIQ18" s="140" t="s">
        <v>454</v>
      </c>
      <c r="CIR18" s="140" t="s">
        <v>454</v>
      </c>
      <c r="CIS18" s="140" t="s">
        <v>454</v>
      </c>
      <c r="CIT18" s="140" t="s">
        <v>454</v>
      </c>
      <c r="CIU18" s="140" t="s">
        <v>454</v>
      </c>
      <c r="CIV18" s="140" t="s">
        <v>454</v>
      </c>
      <c r="CIW18" s="140" t="s">
        <v>454</v>
      </c>
      <c r="CIX18" s="140" t="s">
        <v>454</v>
      </c>
      <c r="CIY18" s="140" t="s">
        <v>454</v>
      </c>
      <c r="CIZ18" s="140" t="s">
        <v>454</v>
      </c>
      <c r="CJA18" s="140" t="s">
        <v>454</v>
      </c>
      <c r="CJB18" s="140" t="s">
        <v>454</v>
      </c>
      <c r="CJC18" s="140" t="s">
        <v>454</v>
      </c>
      <c r="CJD18" s="140" t="s">
        <v>454</v>
      </c>
      <c r="CJE18" s="140" t="s">
        <v>454</v>
      </c>
      <c r="CJF18" s="140" t="s">
        <v>454</v>
      </c>
      <c r="CJG18" s="140" t="s">
        <v>454</v>
      </c>
      <c r="CJH18" s="140" t="s">
        <v>454</v>
      </c>
      <c r="CJI18" s="140" t="s">
        <v>454</v>
      </c>
      <c r="CJJ18" s="140" t="s">
        <v>454</v>
      </c>
      <c r="CJK18" s="140" t="s">
        <v>454</v>
      </c>
      <c r="CJL18" s="140" t="s">
        <v>454</v>
      </c>
      <c r="CJM18" s="140" t="s">
        <v>454</v>
      </c>
      <c r="CJN18" s="140" t="s">
        <v>454</v>
      </c>
      <c r="CJO18" s="140" t="s">
        <v>454</v>
      </c>
      <c r="CJP18" s="140" t="s">
        <v>454</v>
      </c>
      <c r="CJQ18" s="140" t="s">
        <v>454</v>
      </c>
      <c r="CJR18" s="140" t="s">
        <v>454</v>
      </c>
      <c r="CJS18" s="140" t="s">
        <v>454</v>
      </c>
      <c r="CJT18" s="140" t="s">
        <v>454</v>
      </c>
      <c r="CJU18" s="140" t="s">
        <v>454</v>
      </c>
      <c r="CJV18" s="140" t="s">
        <v>454</v>
      </c>
      <c r="CJW18" s="140" t="s">
        <v>454</v>
      </c>
      <c r="CJX18" s="140" t="s">
        <v>454</v>
      </c>
      <c r="CJY18" s="140" t="s">
        <v>454</v>
      </c>
      <c r="CJZ18" s="140" t="s">
        <v>454</v>
      </c>
      <c r="CKA18" s="140" t="s">
        <v>454</v>
      </c>
      <c r="CKB18" s="140" t="s">
        <v>454</v>
      </c>
      <c r="CKC18" s="140" t="s">
        <v>454</v>
      </c>
      <c r="CKD18" s="140" t="s">
        <v>454</v>
      </c>
      <c r="CKE18" s="140" t="s">
        <v>454</v>
      </c>
      <c r="CKF18" s="140" t="s">
        <v>454</v>
      </c>
      <c r="CKG18" s="140" t="s">
        <v>454</v>
      </c>
      <c r="CKH18" s="140" t="s">
        <v>454</v>
      </c>
      <c r="CKI18" s="140" t="s">
        <v>454</v>
      </c>
      <c r="CKJ18" s="140" t="s">
        <v>454</v>
      </c>
      <c r="CKK18" s="140" t="s">
        <v>454</v>
      </c>
      <c r="CKL18" s="140" t="s">
        <v>454</v>
      </c>
      <c r="CKM18" s="140" t="s">
        <v>454</v>
      </c>
      <c r="CKN18" s="140" t="s">
        <v>454</v>
      </c>
      <c r="CKO18" s="140" t="s">
        <v>454</v>
      </c>
      <c r="CKP18" s="140" t="s">
        <v>454</v>
      </c>
      <c r="CKQ18" s="140" t="s">
        <v>454</v>
      </c>
      <c r="CKR18" s="140" t="s">
        <v>454</v>
      </c>
      <c r="CKS18" s="140" t="s">
        <v>454</v>
      </c>
      <c r="CKT18" s="140" t="s">
        <v>454</v>
      </c>
      <c r="CKU18" s="140" t="s">
        <v>454</v>
      </c>
      <c r="CKV18" s="140" t="s">
        <v>454</v>
      </c>
      <c r="CKW18" s="140" t="s">
        <v>454</v>
      </c>
      <c r="CKX18" s="140" t="s">
        <v>454</v>
      </c>
      <c r="CKY18" s="140" t="s">
        <v>454</v>
      </c>
      <c r="CKZ18" s="140" t="s">
        <v>454</v>
      </c>
      <c r="CLA18" s="140" t="s">
        <v>454</v>
      </c>
      <c r="CLB18" s="140" t="s">
        <v>454</v>
      </c>
      <c r="CLC18" s="140" t="s">
        <v>454</v>
      </c>
      <c r="CLD18" s="140" t="s">
        <v>454</v>
      </c>
      <c r="CLE18" s="140" t="s">
        <v>454</v>
      </c>
      <c r="CLF18" s="140" t="s">
        <v>454</v>
      </c>
      <c r="CLG18" s="140" t="s">
        <v>454</v>
      </c>
      <c r="CLH18" s="140" t="s">
        <v>454</v>
      </c>
      <c r="CLI18" s="140" t="s">
        <v>454</v>
      </c>
      <c r="CLJ18" s="140" t="s">
        <v>454</v>
      </c>
      <c r="CLK18" s="140" t="s">
        <v>454</v>
      </c>
      <c r="CLL18" s="140" t="s">
        <v>454</v>
      </c>
      <c r="CLM18" s="140" t="s">
        <v>454</v>
      </c>
      <c r="CLN18" s="140" t="s">
        <v>454</v>
      </c>
      <c r="CLO18" s="140" t="s">
        <v>454</v>
      </c>
      <c r="CLP18" s="140" t="s">
        <v>454</v>
      </c>
      <c r="CLQ18" s="140" t="s">
        <v>454</v>
      </c>
      <c r="CLR18" s="140" t="s">
        <v>454</v>
      </c>
      <c r="CLS18" s="140" t="s">
        <v>454</v>
      </c>
      <c r="CLT18" s="140" t="s">
        <v>454</v>
      </c>
      <c r="CLU18" s="140" t="s">
        <v>454</v>
      </c>
      <c r="CLV18" s="140" t="s">
        <v>454</v>
      </c>
      <c r="CLW18" s="140" t="s">
        <v>454</v>
      </c>
      <c r="CLX18" s="140" t="s">
        <v>454</v>
      </c>
      <c r="CLY18" s="140" t="s">
        <v>454</v>
      </c>
      <c r="CLZ18" s="140" t="s">
        <v>454</v>
      </c>
      <c r="CMA18" s="140" t="s">
        <v>454</v>
      </c>
      <c r="CMB18" s="140" t="s">
        <v>454</v>
      </c>
      <c r="CMC18" s="140" t="s">
        <v>454</v>
      </c>
      <c r="CMD18" s="140" t="s">
        <v>454</v>
      </c>
      <c r="CME18" s="140" t="s">
        <v>454</v>
      </c>
      <c r="CMF18" s="140" t="s">
        <v>454</v>
      </c>
      <c r="CMG18" s="140" t="s">
        <v>454</v>
      </c>
      <c r="CMH18" s="140" t="s">
        <v>454</v>
      </c>
      <c r="CMI18" s="140" t="s">
        <v>454</v>
      </c>
      <c r="CMJ18" s="140" t="s">
        <v>454</v>
      </c>
      <c r="CMK18" s="140" t="s">
        <v>454</v>
      </c>
      <c r="CML18" s="140" t="s">
        <v>454</v>
      </c>
      <c r="CMM18" s="140" t="s">
        <v>454</v>
      </c>
      <c r="CMN18" s="140" t="s">
        <v>454</v>
      </c>
      <c r="CMO18" s="140" t="s">
        <v>454</v>
      </c>
      <c r="CMP18" s="140" t="s">
        <v>454</v>
      </c>
      <c r="CMQ18" s="140" t="s">
        <v>454</v>
      </c>
      <c r="CMR18" s="140" t="s">
        <v>454</v>
      </c>
      <c r="CMS18" s="140" t="s">
        <v>454</v>
      </c>
      <c r="CMT18" s="140" t="s">
        <v>454</v>
      </c>
      <c r="CMU18" s="140" t="s">
        <v>454</v>
      </c>
      <c r="CMV18" s="140" t="s">
        <v>454</v>
      </c>
      <c r="CMW18" s="140" t="s">
        <v>454</v>
      </c>
      <c r="CMX18" s="140" t="s">
        <v>454</v>
      </c>
      <c r="CMY18" s="140" t="s">
        <v>454</v>
      </c>
      <c r="CMZ18" s="140" t="s">
        <v>454</v>
      </c>
      <c r="CNA18" s="140" t="s">
        <v>454</v>
      </c>
      <c r="CNB18" s="140" t="s">
        <v>454</v>
      </c>
      <c r="CNC18" s="140" t="s">
        <v>454</v>
      </c>
      <c r="CND18" s="140" t="s">
        <v>454</v>
      </c>
      <c r="CNE18" s="140" t="s">
        <v>454</v>
      </c>
      <c r="CNF18" s="140" t="s">
        <v>454</v>
      </c>
      <c r="CNG18" s="140" t="s">
        <v>454</v>
      </c>
      <c r="CNH18" s="140" t="s">
        <v>454</v>
      </c>
      <c r="CNI18" s="140" t="s">
        <v>454</v>
      </c>
      <c r="CNJ18" s="140" t="s">
        <v>454</v>
      </c>
      <c r="CNK18" s="140" t="s">
        <v>454</v>
      </c>
      <c r="CNL18" s="140" t="s">
        <v>454</v>
      </c>
      <c r="CNM18" s="140" t="s">
        <v>454</v>
      </c>
      <c r="CNN18" s="140" t="s">
        <v>454</v>
      </c>
      <c r="CNO18" s="140" t="s">
        <v>454</v>
      </c>
      <c r="CNP18" s="140" t="s">
        <v>454</v>
      </c>
      <c r="CNQ18" s="140" t="s">
        <v>454</v>
      </c>
      <c r="CNR18" s="140" t="s">
        <v>454</v>
      </c>
      <c r="CNS18" s="140" t="s">
        <v>454</v>
      </c>
      <c r="CNT18" s="140" t="s">
        <v>454</v>
      </c>
      <c r="CNU18" s="140" t="s">
        <v>454</v>
      </c>
      <c r="CNV18" s="140" t="s">
        <v>454</v>
      </c>
      <c r="CNW18" s="140" t="s">
        <v>454</v>
      </c>
      <c r="CNX18" s="140" t="s">
        <v>454</v>
      </c>
      <c r="CNY18" s="140" t="s">
        <v>454</v>
      </c>
      <c r="CNZ18" s="140" t="s">
        <v>454</v>
      </c>
      <c r="COA18" s="140" t="s">
        <v>454</v>
      </c>
      <c r="COB18" s="140" t="s">
        <v>454</v>
      </c>
      <c r="COC18" s="140" t="s">
        <v>454</v>
      </c>
      <c r="COD18" s="140" t="s">
        <v>454</v>
      </c>
      <c r="COE18" s="140" t="s">
        <v>454</v>
      </c>
      <c r="COF18" s="140" t="s">
        <v>454</v>
      </c>
      <c r="COG18" s="140" t="s">
        <v>454</v>
      </c>
      <c r="COH18" s="140" t="s">
        <v>454</v>
      </c>
      <c r="COI18" s="140" t="s">
        <v>454</v>
      </c>
      <c r="COJ18" s="140" t="s">
        <v>454</v>
      </c>
      <c r="COK18" s="140" t="s">
        <v>454</v>
      </c>
      <c r="COL18" s="140" t="s">
        <v>454</v>
      </c>
      <c r="COM18" s="140" t="s">
        <v>454</v>
      </c>
      <c r="CON18" s="140" t="s">
        <v>454</v>
      </c>
      <c r="COO18" s="140" t="s">
        <v>454</v>
      </c>
      <c r="COP18" s="140" t="s">
        <v>454</v>
      </c>
      <c r="COQ18" s="140" t="s">
        <v>454</v>
      </c>
      <c r="COR18" s="140" t="s">
        <v>454</v>
      </c>
      <c r="COS18" s="140" t="s">
        <v>454</v>
      </c>
      <c r="COT18" s="140" t="s">
        <v>454</v>
      </c>
      <c r="COU18" s="140" t="s">
        <v>454</v>
      </c>
      <c r="COV18" s="140" t="s">
        <v>454</v>
      </c>
      <c r="COW18" s="140" t="s">
        <v>454</v>
      </c>
      <c r="COX18" s="140" t="s">
        <v>454</v>
      </c>
      <c r="COY18" s="140" t="s">
        <v>454</v>
      </c>
      <c r="COZ18" s="140" t="s">
        <v>454</v>
      </c>
      <c r="CPA18" s="140" t="s">
        <v>454</v>
      </c>
      <c r="CPB18" s="140" t="s">
        <v>454</v>
      </c>
      <c r="CPC18" s="140" t="s">
        <v>454</v>
      </c>
      <c r="CPD18" s="140" t="s">
        <v>454</v>
      </c>
      <c r="CPE18" s="140" t="s">
        <v>454</v>
      </c>
      <c r="CPF18" s="140" t="s">
        <v>454</v>
      </c>
      <c r="CPG18" s="140" t="s">
        <v>454</v>
      </c>
      <c r="CPH18" s="140" t="s">
        <v>454</v>
      </c>
      <c r="CPI18" s="140" t="s">
        <v>454</v>
      </c>
      <c r="CPJ18" s="140" t="s">
        <v>454</v>
      </c>
      <c r="CPK18" s="140" t="s">
        <v>454</v>
      </c>
      <c r="CPL18" s="140" t="s">
        <v>454</v>
      </c>
      <c r="CPM18" s="140" t="s">
        <v>454</v>
      </c>
      <c r="CPN18" s="140" t="s">
        <v>454</v>
      </c>
      <c r="CPO18" s="140" t="s">
        <v>454</v>
      </c>
      <c r="CPP18" s="140" t="s">
        <v>454</v>
      </c>
      <c r="CPQ18" s="140" t="s">
        <v>454</v>
      </c>
      <c r="CPR18" s="140" t="s">
        <v>454</v>
      </c>
      <c r="CPS18" s="140" t="s">
        <v>454</v>
      </c>
      <c r="CPT18" s="140" t="s">
        <v>454</v>
      </c>
      <c r="CPU18" s="140" t="s">
        <v>454</v>
      </c>
      <c r="CPV18" s="140" t="s">
        <v>454</v>
      </c>
      <c r="CPW18" s="140" t="s">
        <v>454</v>
      </c>
      <c r="CPX18" s="140" t="s">
        <v>454</v>
      </c>
      <c r="CPY18" s="140" t="s">
        <v>454</v>
      </c>
      <c r="CPZ18" s="140" t="s">
        <v>454</v>
      </c>
      <c r="CQA18" s="140" t="s">
        <v>454</v>
      </c>
      <c r="CQB18" s="140" t="s">
        <v>454</v>
      </c>
      <c r="CQC18" s="140" t="s">
        <v>454</v>
      </c>
      <c r="CQD18" s="140" t="s">
        <v>454</v>
      </c>
      <c r="CQE18" s="140" t="s">
        <v>454</v>
      </c>
      <c r="CQF18" s="140" t="s">
        <v>454</v>
      </c>
      <c r="CQG18" s="140" t="s">
        <v>454</v>
      </c>
      <c r="CQH18" s="140" t="s">
        <v>454</v>
      </c>
      <c r="CQI18" s="140" t="s">
        <v>454</v>
      </c>
      <c r="CQJ18" s="140" t="s">
        <v>454</v>
      </c>
      <c r="CQK18" s="140" t="s">
        <v>454</v>
      </c>
      <c r="CQL18" s="140" t="s">
        <v>454</v>
      </c>
      <c r="CQM18" s="140" t="s">
        <v>454</v>
      </c>
      <c r="CQN18" s="140" t="s">
        <v>454</v>
      </c>
      <c r="CQO18" s="140" t="s">
        <v>454</v>
      </c>
      <c r="CQP18" s="140" t="s">
        <v>454</v>
      </c>
      <c r="CQQ18" s="140" t="s">
        <v>454</v>
      </c>
      <c r="CQR18" s="140" t="s">
        <v>454</v>
      </c>
      <c r="CQS18" s="140" t="s">
        <v>454</v>
      </c>
      <c r="CQT18" s="140" t="s">
        <v>454</v>
      </c>
      <c r="CQU18" s="140" t="s">
        <v>454</v>
      </c>
      <c r="CQV18" s="140" t="s">
        <v>454</v>
      </c>
      <c r="CQW18" s="140" t="s">
        <v>454</v>
      </c>
      <c r="CQX18" s="140" t="s">
        <v>454</v>
      </c>
      <c r="CQY18" s="140" t="s">
        <v>454</v>
      </c>
      <c r="CQZ18" s="140" t="s">
        <v>454</v>
      </c>
      <c r="CRA18" s="140" t="s">
        <v>454</v>
      </c>
      <c r="CRB18" s="140" t="s">
        <v>454</v>
      </c>
      <c r="CRC18" s="140" t="s">
        <v>454</v>
      </c>
      <c r="CRD18" s="140" t="s">
        <v>454</v>
      </c>
      <c r="CRE18" s="140" t="s">
        <v>454</v>
      </c>
      <c r="CRF18" s="140" t="s">
        <v>454</v>
      </c>
      <c r="CRG18" s="140" t="s">
        <v>454</v>
      </c>
      <c r="CRH18" s="140" t="s">
        <v>454</v>
      </c>
      <c r="CRI18" s="140" t="s">
        <v>454</v>
      </c>
      <c r="CRJ18" s="140" t="s">
        <v>454</v>
      </c>
      <c r="CRK18" s="140" t="s">
        <v>454</v>
      </c>
      <c r="CRL18" s="140" t="s">
        <v>454</v>
      </c>
      <c r="CRM18" s="140" t="s">
        <v>454</v>
      </c>
      <c r="CRN18" s="140" t="s">
        <v>454</v>
      </c>
      <c r="CRO18" s="140" t="s">
        <v>454</v>
      </c>
      <c r="CRP18" s="140" t="s">
        <v>454</v>
      </c>
      <c r="CRQ18" s="140" t="s">
        <v>454</v>
      </c>
      <c r="CRR18" s="140" t="s">
        <v>454</v>
      </c>
      <c r="CRS18" s="140" t="s">
        <v>454</v>
      </c>
      <c r="CRT18" s="140" t="s">
        <v>454</v>
      </c>
      <c r="CRU18" s="140" t="s">
        <v>454</v>
      </c>
      <c r="CRV18" s="140" t="s">
        <v>454</v>
      </c>
      <c r="CRW18" s="140" t="s">
        <v>454</v>
      </c>
      <c r="CRX18" s="140" t="s">
        <v>454</v>
      </c>
      <c r="CRY18" s="140" t="s">
        <v>454</v>
      </c>
      <c r="CRZ18" s="140" t="s">
        <v>454</v>
      </c>
      <c r="CSA18" s="140" t="s">
        <v>454</v>
      </c>
      <c r="CSB18" s="140" t="s">
        <v>454</v>
      </c>
      <c r="CSC18" s="140" t="s">
        <v>454</v>
      </c>
      <c r="CSD18" s="140" t="s">
        <v>454</v>
      </c>
      <c r="CSE18" s="140" t="s">
        <v>454</v>
      </c>
      <c r="CSF18" s="140" t="s">
        <v>454</v>
      </c>
      <c r="CSG18" s="140" t="s">
        <v>454</v>
      </c>
      <c r="CSH18" s="140" t="s">
        <v>454</v>
      </c>
      <c r="CSI18" s="140" t="s">
        <v>454</v>
      </c>
      <c r="CSJ18" s="140" t="s">
        <v>454</v>
      </c>
      <c r="CSK18" s="140" t="s">
        <v>454</v>
      </c>
      <c r="CSL18" s="140" t="s">
        <v>454</v>
      </c>
      <c r="CSM18" s="140" t="s">
        <v>454</v>
      </c>
      <c r="CSN18" s="140" t="s">
        <v>454</v>
      </c>
      <c r="CSO18" s="140" t="s">
        <v>454</v>
      </c>
      <c r="CSP18" s="140" t="s">
        <v>454</v>
      </c>
      <c r="CSQ18" s="140" t="s">
        <v>454</v>
      </c>
      <c r="CSR18" s="140" t="s">
        <v>454</v>
      </c>
      <c r="CSS18" s="140" t="s">
        <v>454</v>
      </c>
      <c r="CST18" s="140" t="s">
        <v>454</v>
      </c>
      <c r="CSU18" s="140" t="s">
        <v>454</v>
      </c>
      <c r="CSV18" s="140" t="s">
        <v>454</v>
      </c>
      <c r="CSW18" s="140" t="s">
        <v>454</v>
      </c>
      <c r="CSX18" s="140" t="s">
        <v>454</v>
      </c>
      <c r="CSY18" s="140" t="s">
        <v>454</v>
      </c>
      <c r="CSZ18" s="140" t="s">
        <v>454</v>
      </c>
      <c r="CTA18" s="140" t="s">
        <v>454</v>
      </c>
      <c r="CTB18" s="140" t="s">
        <v>454</v>
      </c>
      <c r="CTC18" s="140" t="s">
        <v>454</v>
      </c>
      <c r="CTD18" s="140" t="s">
        <v>454</v>
      </c>
      <c r="CTE18" s="140" t="s">
        <v>454</v>
      </c>
      <c r="CTF18" s="140" t="s">
        <v>454</v>
      </c>
      <c r="CTG18" s="140" t="s">
        <v>454</v>
      </c>
      <c r="CTH18" s="140" t="s">
        <v>454</v>
      </c>
      <c r="CTI18" s="140" t="s">
        <v>454</v>
      </c>
      <c r="CTJ18" s="140" t="s">
        <v>454</v>
      </c>
      <c r="CTK18" s="140" t="s">
        <v>454</v>
      </c>
      <c r="CTL18" s="140" t="s">
        <v>454</v>
      </c>
      <c r="CTM18" s="140" t="s">
        <v>454</v>
      </c>
      <c r="CTN18" s="140" t="s">
        <v>454</v>
      </c>
      <c r="CTO18" s="140" t="s">
        <v>454</v>
      </c>
      <c r="CTP18" s="140" t="s">
        <v>454</v>
      </c>
      <c r="CTQ18" s="140" t="s">
        <v>454</v>
      </c>
      <c r="CTR18" s="140" t="s">
        <v>454</v>
      </c>
      <c r="CTS18" s="140" t="s">
        <v>454</v>
      </c>
      <c r="CTT18" s="140" t="s">
        <v>454</v>
      </c>
      <c r="CTU18" s="140" t="s">
        <v>454</v>
      </c>
      <c r="CTV18" s="140" t="s">
        <v>454</v>
      </c>
      <c r="CTW18" s="140" t="s">
        <v>454</v>
      </c>
      <c r="CTX18" s="140" t="s">
        <v>454</v>
      </c>
      <c r="CTY18" s="140" t="s">
        <v>454</v>
      </c>
      <c r="CTZ18" s="140" t="s">
        <v>454</v>
      </c>
      <c r="CUA18" s="140" t="s">
        <v>454</v>
      </c>
      <c r="CUB18" s="140" t="s">
        <v>454</v>
      </c>
      <c r="CUC18" s="140" t="s">
        <v>454</v>
      </c>
      <c r="CUD18" s="140" t="s">
        <v>454</v>
      </c>
      <c r="CUE18" s="140" t="s">
        <v>454</v>
      </c>
      <c r="CUF18" s="140" t="s">
        <v>454</v>
      </c>
      <c r="CUG18" s="140" t="s">
        <v>454</v>
      </c>
      <c r="CUH18" s="140" t="s">
        <v>454</v>
      </c>
      <c r="CUI18" s="140" t="s">
        <v>454</v>
      </c>
      <c r="CUJ18" s="140" t="s">
        <v>454</v>
      </c>
      <c r="CUK18" s="140" t="s">
        <v>454</v>
      </c>
      <c r="CUL18" s="140" t="s">
        <v>454</v>
      </c>
      <c r="CUM18" s="140" t="s">
        <v>454</v>
      </c>
      <c r="CUN18" s="140" t="s">
        <v>454</v>
      </c>
      <c r="CUO18" s="140" t="s">
        <v>454</v>
      </c>
      <c r="CUP18" s="140" t="s">
        <v>454</v>
      </c>
      <c r="CUQ18" s="140" t="s">
        <v>454</v>
      </c>
      <c r="CUR18" s="140" t="s">
        <v>454</v>
      </c>
      <c r="CUS18" s="140" t="s">
        <v>454</v>
      </c>
      <c r="CUT18" s="140" t="s">
        <v>454</v>
      </c>
      <c r="CUU18" s="140" t="s">
        <v>454</v>
      </c>
      <c r="CUV18" s="140" t="s">
        <v>454</v>
      </c>
      <c r="CUW18" s="140" t="s">
        <v>454</v>
      </c>
      <c r="CUX18" s="140" t="s">
        <v>454</v>
      </c>
      <c r="CUY18" s="140" t="s">
        <v>454</v>
      </c>
      <c r="CUZ18" s="140" t="s">
        <v>454</v>
      </c>
      <c r="CVA18" s="140" t="s">
        <v>454</v>
      </c>
      <c r="CVB18" s="140" t="s">
        <v>454</v>
      </c>
      <c r="CVC18" s="140" t="s">
        <v>454</v>
      </c>
      <c r="CVD18" s="140" t="s">
        <v>454</v>
      </c>
      <c r="CVE18" s="140" t="s">
        <v>454</v>
      </c>
      <c r="CVF18" s="140" t="s">
        <v>454</v>
      </c>
      <c r="CVG18" s="140" t="s">
        <v>454</v>
      </c>
      <c r="CVH18" s="140" t="s">
        <v>454</v>
      </c>
      <c r="CVI18" s="140" t="s">
        <v>454</v>
      </c>
      <c r="CVJ18" s="140" t="s">
        <v>454</v>
      </c>
      <c r="CVK18" s="140" t="s">
        <v>454</v>
      </c>
      <c r="CVL18" s="140" t="s">
        <v>454</v>
      </c>
      <c r="CVM18" s="140" t="s">
        <v>454</v>
      </c>
      <c r="CVN18" s="140" t="s">
        <v>454</v>
      </c>
      <c r="CVO18" s="140" t="s">
        <v>454</v>
      </c>
      <c r="CVP18" s="140" t="s">
        <v>454</v>
      </c>
      <c r="CVQ18" s="140" t="s">
        <v>454</v>
      </c>
      <c r="CVR18" s="140" t="s">
        <v>454</v>
      </c>
      <c r="CVS18" s="140" t="s">
        <v>454</v>
      </c>
      <c r="CVT18" s="140" t="s">
        <v>454</v>
      </c>
      <c r="CVU18" s="140" t="s">
        <v>454</v>
      </c>
      <c r="CVV18" s="140" t="s">
        <v>454</v>
      </c>
      <c r="CVW18" s="140" t="s">
        <v>454</v>
      </c>
      <c r="CVX18" s="140" t="s">
        <v>454</v>
      </c>
      <c r="CVY18" s="140" t="s">
        <v>454</v>
      </c>
      <c r="CVZ18" s="140" t="s">
        <v>454</v>
      </c>
      <c r="CWA18" s="140" t="s">
        <v>454</v>
      </c>
      <c r="CWB18" s="140" t="s">
        <v>454</v>
      </c>
      <c r="CWC18" s="140" t="s">
        <v>454</v>
      </c>
      <c r="CWD18" s="140" t="s">
        <v>454</v>
      </c>
      <c r="CWE18" s="140" t="s">
        <v>454</v>
      </c>
      <c r="CWF18" s="140" t="s">
        <v>454</v>
      </c>
      <c r="CWG18" s="140" t="s">
        <v>454</v>
      </c>
      <c r="CWH18" s="140" t="s">
        <v>454</v>
      </c>
      <c r="CWI18" s="140" t="s">
        <v>454</v>
      </c>
      <c r="CWJ18" s="140" t="s">
        <v>454</v>
      </c>
      <c r="CWK18" s="140" t="s">
        <v>454</v>
      </c>
      <c r="CWL18" s="140" t="s">
        <v>454</v>
      </c>
      <c r="CWM18" s="140" t="s">
        <v>454</v>
      </c>
      <c r="CWN18" s="140" t="s">
        <v>454</v>
      </c>
      <c r="CWO18" s="140" t="s">
        <v>454</v>
      </c>
      <c r="CWP18" s="140" t="s">
        <v>454</v>
      </c>
      <c r="CWQ18" s="140" t="s">
        <v>454</v>
      </c>
      <c r="CWR18" s="140" t="s">
        <v>454</v>
      </c>
      <c r="CWS18" s="140" t="s">
        <v>454</v>
      </c>
      <c r="CWT18" s="140" t="s">
        <v>454</v>
      </c>
      <c r="CWU18" s="140" t="s">
        <v>454</v>
      </c>
      <c r="CWV18" s="140" t="s">
        <v>454</v>
      </c>
      <c r="CWW18" s="140" t="s">
        <v>454</v>
      </c>
      <c r="CWX18" s="140" t="s">
        <v>454</v>
      </c>
      <c r="CWY18" s="140" t="s">
        <v>454</v>
      </c>
      <c r="CWZ18" s="140" t="s">
        <v>454</v>
      </c>
      <c r="CXA18" s="140" t="s">
        <v>454</v>
      </c>
      <c r="CXB18" s="140" t="s">
        <v>454</v>
      </c>
      <c r="CXC18" s="140" t="s">
        <v>454</v>
      </c>
      <c r="CXD18" s="140" t="s">
        <v>454</v>
      </c>
      <c r="CXE18" s="140" t="s">
        <v>454</v>
      </c>
      <c r="CXF18" s="140" t="s">
        <v>454</v>
      </c>
      <c r="CXG18" s="140" t="s">
        <v>454</v>
      </c>
      <c r="CXH18" s="140" t="s">
        <v>454</v>
      </c>
      <c r="CXI18" s="140" t="s">
        <v>454</v>
      </c>
      <c r="CXJ18" s="140" t="s">
        <v>454</v>
      </c>
      <c r="CXK18" s="140" t="s">
        <v>454</v>
      </c>
      <c r="CXL18" s="140" t="s">
        <v>454</v>
      </c>
      <c r="CXM18" s="140" t="s">
        <v>454</v>
      </c>
      <c r="CXN18" s="140" t="s">
        <v>454</v>
      </c>
      <c r="CXO18" s="140" t="s">
        <v>454</v>
      </c>
      <c r="CXP18" s="140" t="s">
        <v>454</v>
      </c>
      <c r="CXQ18" s="140" t="s">
        <v>454</v>
      </c>
      <c r="CXR18" s="140" t="s">
        <v>454</v>
      </c>
      <c r="CXS18" s="140" t="s">
        <v>454</v>
      </c>
      <c r="CXT18" s="140" t="s">
        <v>454</v>
      </c>
      <c r="CXU18" s="140" t="s">
        <v>454</v>
      </c>
      <c r="CXV18" s="140" t="s">
        <v>454</v>
      </c>
      <c r="CXW18" s="140" t="s">
        <v>454</v>
      </c>
      <c r="CXX18" s="140" t="s">
        <v>454</v>
      </c>
      <c r="CXY18" s="140" t="s">
        <v>454</v>
      </c>
      <c r="CXZ18" s="140" t="s">
        <v>454</v>
      </c>
      <c r="CYA18" s="140" t="s">
        <v>454</v>
      </c>
      <c r="CYB18" s="140" t="s">
        <v>454</v>
      </c>
      <c r="CYC18" s="140" t="s">
        <v>454</v>
      </c>
      <c r="CYD18" s="140" t="s">
        <v>454</v>
      </c>
      <c r="CYE18" s="140" t="s">
        <v>454</v>
      </c>
      <c r="CYF18" s="140" t="s">
        <v>454</v>
      </c>
      <c r="CYG18" s="140" t="s">
        <v>454</v>
      </c>
      <c r="CYH18" s="140" t="s">
        <v>454</v>
      </c>
      <c r="CYI18" s="140" t="s">
        <v>454</v>
      </c>
      <c r="CYJ18" s="140" t="s">
        <v>454</v>
      </c>
      <c r="CYK18" s="140" t="s">
        <v>454</v>
      </c>
      <c r="CYL18" s="140" t="s">
        <v>454</v>
      </c>
      <c r="CYM18" s="140" t="s">
        <v>454</v>
      </c>
      <c r="CYN18" s="140" t="s">
        <v>454</v>
      </c>
      <c r="CYO18" s="140" t="s">
        <v>454</v>
      </c>
      <c r="CYP18" s="140" t="s">
        <v>454</v>
      </c>
      <c r="CYQ18" s="140" t="s">
        <v>454</v>
      </c>
      <c r="CYR18" s="140" t="s">
        <v>454</v>
      </c>
      <c r="CYS18" s="140" t="s">
        <v>454</v>
      </c>
      <c r="CYT18" s="140" t="s">
        <v>454</v>
      </c>
      <c r="CYU18" s="140" t="s">
        <v>454</v>
      </c>
      <c r="CYV18" s="140" t="s">
        <v>454</v>
      </c>
      <c r="CYW18" s="140" t="s">
        <v>454</v>
      </c>
      <c r="CYX18" s="140" t="s">
        <v>454</v>
      </c>
      <c r="CYY18" s="140" t="s">
        <v>454</v>
      </c>
      <c r="CYZ18" s="140" t="s">
        <v>454</v>
      </c>
      <c r="CZA18" s="140" t="s">
        <v>454</v>
      </c>
      <c r="CZB18" s="140" t="s">
        <v>454</v>
      </c>
      <c r="CZC18" s="140" t="s">
        <v>454</v>
      </c>
      <c r="CZD18" s="140" t="s">
        <v>454</v>
      </c>
      <c r="CZE18" s="140" t="s">
        <v>454</v>
      </c>
      <c r="CZF18" s="140" t="s">
        <v>454</v>
      </c>
      <c r="CZG18" s="140" t="s">
        <v>454</v>
      </c>
      <c r="CZH18" s="140" t="s">
        <v>454</v>
      </c>
      <c r="CZI18" s="140" t="s">
        <v>454</v>
      </c>
      <c r="CZJ18" s="140" t="s">
        <v>454</v>
      </c>
      <c r="CZK18" s="140" t="s">
        <v>454</v>
      </c>
      <c r="CZL18" s="140" t="s">
        <v>454</v>
      </c>
      <c r="CZM18" s="140" t="s">
        <v>454</v>
      </c>
      <c r="CZN18" s="140" t="s">
        <v>454</v>
      </c>
      <c r="CZO18" s="140" t="s">
        <v>454</v>
      </c>
      <c r="CZP18" s="140" t="s">
        <v>454</v>
      </c>
      <c r="CZQ18" s="140" t="s">
        <v>454</v>
      </c>
      <c r="CZR18" s="140" t="s">
        <v>454</v>
      </c>
      <c r="CZS18" s="140" t="s">
        <v>454</v>
      </c>
      <c r="CZT18" s="140" t="s">
        <v>454</v>
      </c>
      <c r="CZU18" s="140" t="s">
        <v>454</v>
      </c>
      <c r="CZV18" s="140" t="s">
        <v>454</v>
      </c>
      <c r="CZW18" s="140" t="s">
        <v>454</v>
      </c>
      <c r="CZX18" s="140" t="s">
        <v>454</v>
      </c>
      <c r="CZY18" s="140" t="s">
        <v>454</v>
      </c>
      <c r="CZZ18" s="140" t="s">
        <v>454</v>
      </c>
      <c r="DAA18" s="140" t="s">
        <v>454</v>
      </c>
      <c r="DAB18" s="140" t="s">
        <v>454</v>
      </c>
      <c r="DAC18" s="140" t="s">
        <v>454</v>
      </c>
      <c r="DAD18" s="140" t="s">
        <v>454</v>
      </c>
      <c r="DAE18" s="140" t="s">
        <v>454</v>
      </c>
      <c r="DAF18" s="140" t="s">
        <v>454</v>
      </c>
      <c r="DAG18" s="140" t="s">
        <v>454</v>
      </c>
      <c r="DAH18" s="140" t="s">
        <v>454</v>
      </c>
      <c r="DAI18" s="140" t="s">
        <v>454</v>
      </c>
      <c r="DAJ18" s="140" t="s">
        <v>454</v>
      </c>
      <c r="DAK18" s="140" t="s">
        <v>454</v>
      </c>
      <c r="DAL18" s="140" t="s">
        <v>454</v>
      </c>
      <c r="DAM18" s="140" t="s">
        <v>454</v>
      </c>
      <c r="DAN18" s="140" t="s">
        <v>454</v>
      </c>
      <c r="DAO18" s="140" t="s">
        <v>454</v>
      </c>
      <c r="DAP18" s="140" t="s">
        <v>454</v>
      </c>
      <c r="DAQ18" s="140" t="s">
        <v>454</v>
      </c>
      <c r="DAR18" s="140" t="s">
        <v>454</v>
      </c>
      <c r="DAS18" s="140" t="s">
        <v>454</v>
      </c>
      <c r="DAT18" s="140" t="s">
        <v>454</v>
      </c>
      <c r="DAU18" s="140" t="s">
        <v>454</v>
      </c>
      <c r="DAV18" s="140" t="s">
        <v>454</v>
      </c>
      <c r="DAW18" s="140" t="s">
        <v>454</v>
      </c>
      <c r="DAX18" s="140" t="s">
        <v>454</v>
      </c>
      <c r="DAY18" s="140" t="s">
        <v>454</v>
      </c>
      <c r="DAZ18" s="140" t="s">
        <v>454</v>
      </c>
      <c r="DBA18" s="140" t="s">
        <v>454</v>
      </c>
      <c r="DBB18" s="140" t="s">
        <v>454</v>
      </c>
      <c r="DBC18" s="140" t="s">
        <v>454</v>
      </c>
      <c r="DBD18" s="140" t="s">
        <v>454</v>
      </c>
      <c r="DBE18" s="140" t="s">
        <v>454</v>
      </c>
      <c r="DBF18" s="140" t="s">
        <v>454</v>
      </c>
      <c r="DBG18" s="140" t="s">
        <v>454</v>
      </c>
      <c r="DBH18" s="140" t="s">
        <v>454</v>
      </c>
      <c r="DBI18" s="140" t="s">
        <v>454</v>
      </c>
      <c r="DBJ18" s="140" t="s">
        <v>454</v>
      </c>
      <c r="DBK18" s="140" t="s">
        <v>454</v>
      </c>
      <c r="DBL18" s="140" t="s">
        <v>454</v>
      </c>
      <c r="DBM18" s="140" t="s">
        <v>454</v>
      </c>
      <c r="DBN18" s="140" t="s">
        <v>454</v>
      </c>
      <c r="DBO18" s="140" t="s">
        <v>454</v>
      </c>
      <c r="DBP18" s="140" t="s">
        <v>454</v>
      </c>
      <c r="DBQ18" s="140" t="s">
        <v>454</v>
      </c>
      <c r="DBR18" s="140" t="s">
        <v>454</v>
      </c>
      <c r="DBS18" s="140" t="s">
        <v>454</v>
      </c>
      <c r="DBT18" s="140" t="s">
        <v>454</v>
      </c>
      <c r="DBU18" s="140" t="s">
        <v>454</v>
      </c>
      <c r="DBV18" s="140" t="s">
        <v>454</v>
      </c>
      <c r="DBW18" s="140" t="s">
        <v>454</v>
      </c>
      <c r="DBX18" s="140" t="s">
        <v>454</v>
      </c>
      <c r="DBY18" s="140" t="s">
        <v>454</v>
      </c>
      <c r="DBZ18" s="140" t="s">
        <v>454</v>
      </c>
      <c r="DCA18" s="140" t="s">
        <v>454</v>
      </c>
      <c r="DCB18" s="140" t="s">
        <v>454</v>
      </c>
      <c r="DCC18" s="140" t="s">
        <v>454</v>
      </c>
      <c r="DCD18" s="140" t="s">
        <v>454</v>
      </c>
      <c r="DCE18" s="140" t="s">
        <v>454</v>
      </c>
      <c r="DCF18" s="140" t="s">
        <v>454</v>
      </c>
      <c r="DCG18" s="140" t="s">
        <v>454</v>
      </c>
      <c r="DCH18" s="140" t="s">
        <v>454</v>
      </c>
      <c r="DCI18" s="140" t="s">
        <v>454</v>
      </c>
      <c r="DCJ18" s="140" t="s">
        <v>454</v>
      </c>
      <c r="DCK18" s="140" t="s">
        <v>454</v>
      </c>
      <c r="DCL18" s="140" t="s">
        <v>454</v>
      </c>
      <c r="DCM18" s="140" t="s">
        <v>454</v>
      </c>
      <c r="DCN18" s="140" t="s">
        <v>454</v>
      </c>
      <c r="DCO18" s="140" t="s">
        <v>454</v>
      </c>
      <c r="DCP18" s="140" t="s">
        <v>454</v>
      </c>
      <c r="DCQ18" s="140" t="s">
        <v>454</v>
      </c>
      <c r="DCR18" s="140" t="s">
        <v>454</v>
      </c>
      <c r="DCS18" s="140" t="s">
        <v>454</v>
      </c>
      <c r="DCT18" s="140" t="s">
        <v>454</v>
      </c>
      <c r="DCU18" s="140" t="s">
        <v>454</v>
      </c>
      <c r="DCV18" s="140" t="s">
        <v>454</v>
      </c>
      <c r="DCW18" s="140" t="s">
        <v>454</v>
      </c>
      <c r="DCX18" s="140" t="s">
        <v>454</v>
      </c>
      <c r="DCY18" s="140" t="s">
        <v>454</v>
      </c>
      <c r="DCZ18" s="140" t="s">
        <v>454</v>
      </c>
      <c r="DDA18" s="140" t="s">
        <v>454</v>
      </c>
      <c r="DDB18" s="140" t="s">
        <v>454</v>
      </c>
      <c r="DDC18" s="140" t="s">
        <v>454</v>
      </c>
      <c r="DDD18" s="140" t="s">
        <v>454</v>
      </c>
      <c r="DDE18" s="140" t="s">
        <v>454</v>
      </c>
      <c r="DDF18" s="140" t="s">
        <v>454</v>
      </c>
      <c r="DDG18" s="140" t="s">
        <v>454</v>
      </c>
      <c r="DDH18" s="140" t="s">
        <v>454</v>
      </c>
      <c r="DDI18" s="140" t="s">
        <v>454</v>
      </c>
      <c r="DDJ18" s="140" t="s">
        <v>454</v>
      </c>
      <c r="DDK18" s="140" t="s">
        <v>454</v>
      </c>
      <c r="DDL18" s="140" t="s">
        <v>454</v>
      </c>
      <c r="DDM18" s="140" t="s">
        <v>454</v>
      </c>
      <c r="DDN18" s="140" t="s">
        <v>454</v>
      </c>
      <c r="DDO18" s="140" t="s">
        <v>454</v>
      </c>
      <c r="DDP18" s="140" t="s">
        <v>454</v>
      </c>
      <c r="DDQ18" s="140" t="s">
        <v>454</v>
      </c>
      <c r="DDR18" s="140" t="s">
        <v>454</v>
      </c>
      <c r="DDS18" s="140" t="s">
        <v>454</v>
      </c>
      <c r="DDT18" s="140" t="s">
        <v>454</v>
      </c>
      <c r="DDU18" s="140" t="s">
        <v>454</v>
      </c>
      <c r="DDV18" s="140" t="s">
        <v>454</v>
      </c>
      <c r="DDW18" s="140" t="s">
        <v>454</v>
      </c>
      <c r="DDX18" s="140" t="s">
        <v>454</v>
      </c>
      <c r="DDY18" s="140" t="s">
        <v>454</v>
      </c>
      <c r="DDZ18" s="140" t="s">
        <v>454</v>
      </c>
      <c r="DEA18" s="140" t="s">
        <v>454</v>
      </c>
      <c r="DEB18" s="140" t="s">
        <v>454</v>
      </c>
      <c r="DEC18" s="140" t="s">
        <v>454</v>
      </c>
      <c r="DED18" s="140" t="s">
        <v>454</v>
      </c>
      <c r="DEE18" s="140" t="s">
        <v>454</v>
      </c>
      <c r="DEF18" s="140" t="s">
        <v>454</v>
      </c>
      <c r="DEG18" s="140" t="s">
        <v>454</v>
      </c>
      <c r="DEH18" s="140" t="s">
        <v>454</v>
      </c>
      <c r="DEI18" s="140" t="s">
        <v>454</v>
      </c>
      <c r="DEJ18" s="140" t="s">
        <v>454</v>
      </c>
      <c r="DEK18" s="140" t="s">
        <v>454</v>
      </c>
      <c r="DEL18" s="140" t="s">
        <v>454</v>
      </c>
      <c r="DEM18" s="140" t="s">
        <v>454</v>
      </c>
      <c r="DEN18" s="140" t="s">
        <v>454</v>
      </c>
      <c r="DEO18" s="140" t="s">
        <v>454</v>
      </c>
      <c r="DEP18" s="140" t="s">
        <v>454</v>
      </c>
      <c r="DEQ18" s="140" t="s">
        <v>454</v>
      </c>
      <c r="DER18" s="140" t="s">
        <v>454</v>
      </c>
      <c r="DES18" s="140" t="s">
        <v>454</v>
      </c>
      <c r="DET18" s="140" t="s">
        <v>454</v>
      </c>
      <c r="DEU18" s="140" t="s">
        <v>454</v>
      </c>
      <c r="DEV18" s="140" t="s">
        <v>454</v>
      </c>
      <c r="DEW18" s="140" t="s">
        <v>454</v>
      </c>
      <c r="DEX18" s="140" t="s">
        <v>454</v>
      </c>
      <c r="DEY18" s="140" t="s">
        <v>454</v>
      </c>
      <c r="DEZ18" s="140" t="s">
        <v>454</v>
      </c>
      <c r="DFA18" s="140" t="s">
        <v>454</v>
      </c>
      <c r="DFB18" s="140" t="s">
        <v>454</v>
      </c>
      <c r="DFC18" s="140" t="s">
        <v>454</v>
      </c>
      <c r="DFD18" s="140" t="s">
        <v>454</v>
      </c>
      <c r="DFE18" s="140" t="s">
        <v>454</v>
      </c>
      <c r="DFF18" s="140" t="s">
        <v>454</v>
      </c>
      <c r="DFG18" s="140" t="s">
        <v>454</v>
      </c>
      <c r="DFH18" s="140" t="s">
        <v>454</v>
      </c>
      <c r="DFI18" s="140" t="s">
        <v>454</v>
      </c>
      <c r="DFJ18" s="140" t="s">
        <v>454</v>
      </c>
      <c r="DFK18" s="140" t="s">
        <v>454</v>
      </c>
      <c r="DFL18" s="140" t="s">
        <v>454</v>
      </c>
      <c r="DFM18" s="140" t="s">
        <v>454</v>
      </c>
      <c r="DFN18" s="140" t="s">
        <v>454</v>
      </c>
      <c r="DFO18" s="140" t="s">
        <v>454</v>
      </c>
      <c r="DFP18" s="140" t="s">
        <v>454</v>
      </c>
      <c r="DFQ18" s="140" t="s">
        <v>454</v>
      </c>
      <c r="DFR18" s="140" t="s">
        <v>454</v>
      </c>
      <c r="DFS18" s="140" t="s">
        <v>454</v>
      </c>
      <c r="DFT18" s="140" t="s">
        <v>454</v>
      </c>
      <c r="DFU18" s="140" t="s">
        <v>454</v>
      </c>
      <c r="DFV18" s="140" t="s">
        <v>454</v>
      </c>
      <c r="DFW18" s="140" t="s">
        <v>454</v>
      </c>
      <c r="DFX18" s="140" t="s">
        <v>454</v>
      </c>
      <c r="DFY18" s="140" t="s">
        <v>454</v>
      </c>
      <c r="DFZ18" s="140" t="s">
        <v>454</v>
      </c>
      <c r="DGA18" s="140" t="s">
        <v>454</v>
      </c>
      <c r="DGB18" s="140" t="s">
        <v>454</v>
      </c>
      <c r="DGC18" s="140" t="s">
        <v>454</v>
      </c>
      <c r="DGD18" s="140" t="s">
        <v>454</v>
      </c>
      <c r="DGE18" s="140" t="s">
        <v>454</v>
      </c>
      <c r="DGF18" s="140" t="s">
        <v>454</v>
      </c>
      <c r="DGG18" s="140" t="s">
        <v>454</v>
      </c>
      <c r="DGH18" s="140" t="s">
        <v>454</v>
      </c>
      <c r="DGI18" s="140" t="s">
        <v>454</v>
      </c>
      <c r="DGJ18" s="140" t="s">
        <v>454</v>
      </c>
      <c r="DGK18" s="140" t="s">
        <v>454</v>
      </c>
      <c r="DGL18" s="140" t="s">
        <v>454</v>
      </c>
      <c r="DGM18" s="140" t="s">
        <v>454</v>
      </c>
      <c r="DGN18" s="140" t="s">
        <v>454</v>
      </c>
      <c r="DGO18" s="140" t="s">
        <v>454</v>
      </c>
      <c r="DGP18" s="140" t="s">
        <v>454</v>
      </c>
      <c r="DGQ18" s="140" t="s">
        <v>454</v>
      </c>
      <c r="DGR18" s="140" t="s">
        <v>454</v>
      </c>
      <c r="DGS18" s="140" t="s">
        <v>454</v>
      </c>
      <c r="DGT18" s="140" t="s">
        <v>454</v>
      </c>
      <c r="DGU18" s="140" t="s">
        <v>454</v>
      </c>
      <c r="DGV18" s="140" t="s">
        <v>454</v>
      </c>
      <c r="DGW18" s="140" t="s">
        <v>454</v>
      </c>
      <c r="DGX18" s="140" t="s">
        <v>454</v>
      </c>
      <c r="DGY18" s="140" t="s">
        <v>454</v>
      </c>
      <c r="DGZ18" s="140" t="s">
        <v>454</v>
      </c>
      <c r="DHA18" s="140" t="s">
        <v>454</v>
      </c>
      <c r="DHB18" s="140" t="s">
        <v>454</v>
      </c>
      <c r="DHC18" s="140" t="s">
        <v>454</v>
      </c>
      <c r="DHD18" s="140" t="s">
        <v>454</v>
      </c>
      <c r="DHE18" s="140" t="s">
        <v>454</v>
      </c>
      <c r="DHF18" s="140" t="s">
        <v>454</v>
      </c>
      <c r="DHG18" s="140" t="s">
        <v>454</v>
      </c>
      <c r="DHH18" s="140" t="s">
        <v>454</v>
      </c>
      <c r="DHI18" s="140" t="s">
        <v>454</v>
      </c>
      <c r="DHJ18" s="140" t="s">
        <v>454</v>
      </c>
      <c r="DHK18" s="140" t="s">
        <v>454</v>
      </c>
      <c r="DHL18" s="140" t="s">
        <v>454</v>
      </c>
      <c r="DHM18" s="140" t="s">
        <v>454</v>
      </c>
      <c r="DHN18" s="140" t="s">
        <v>454</v>
      </c>
      <c r="DHO18" s="140" t="s">
        <v>454</v>
      </c>
      <c r="DHP18" s="140" t="s">
        <v>454</v>
      </c>
      <c r="DHQ18" s="140" t="s">
        <v>454</v>
      </c>
      <c r="DHR18" s="140" t="s">
        <v>454</v>
      </c>
      <c r="DHS18" s="140" t="s">
        <v>454</v>
      </c>
      <c r="DHT18" s="140" t="s">
        <v>454</v>
      </c>
      <c r="DHU18" s="140" t="s">
        <v>454</v>
      </c>
      <c r="DHV18" s="140" t="s">
        <v>454</v>
      </c>
      <c r="DHW18" s="140" t="s">
        <v>454</v>
      </c>
      <c r="DHX18" s="140" t="s">
        <v>454</v>
      </c>
      <c r="DHY18" s="140" t="s">
        <v>454</v>
      </c>
      <c r="DHZ18" s="140" t="s">
        <v>454</v>
      </c>
      <c r="DIA18" s="140" t="s">
        <v>454</v>
      </c>
      <c r="DIB18" s="140" t="s">
        <v>454</v>
      </c>
      <c r="DIC18" s="140" t="s">
        <v>454</v>
      </c>
      <c r="DID18" s="140" t="s">
        <v>454</v>
      </c>
      <c r="DIE18" s="140" t="s">
        <v>454</v>
      </c>
      <c r="DIF18" s="140" t="s">
        <v>454</v>
      </c>
      <c r="DIG18" s="140" t="s">
        <v>454</v>
      </c>
      <c r="DIH18" s="140" t="s">
        <v>454</v>
      </c>
      <c r="DII18" s="140" t="s">
        <v>454</v>
      </c>
      <c r="DIJ18" s="140" t="s">
        <v>454</v>
      </c>
      <c r="DIK18" s="140" t="s">
        <v>454</v>
      </c>
      <c r="DIL18" s="140" t="s">
        <v>454</v>
      </c>
      <c r="DIM18" s="140" t="s">
        <v>454</v>
      </c>
      <c r="DIN18" s="140" t="s">
        <v>454</v>
      </c>
      <c r="DIO18" s="140" t="s">
        <v>454</v>
      </c>
      <c r="DIP18" s="140" t="s">
        <v>454</v>
      </c>
      <c r="DIQ18" s="140" t="s">
        <v>454</v>
      </c>
      <c r="DIR18" s="140" t="s">
        <v>454</v>
      </c>
      <c r="DIS18" s="140" t="s">
        <v>454</v>
      </c>
      <c r="DIT18" s="140" t="s">
        <v>454</v>
      </c>
      <c r="DIU18" s="140" t="s">
        <v>454</v>
      </c>
      <c r="DIV18" s="140" t="s">
        <v>454</v>
      </c>
      <c r="DIW18" s="140" t="s">
        <v>454</v>
      </c>
      <c r="DIX18" s="140" t="s">
        <v>454</v>
      </c>
      <c r="DIY18" s="140" t="s">
        <v>454</v>
      </c>
      <c r="DIZ18" s="140" t="s">
        <v>454</v>
      </c>
      <c r="DJA18" s="140" t="s">
        <v>454</v>
      </c>
      <c r="DJB18" s="140" t="s">
        <v>454</v>
      </c>
      <c r="DJC18" s="140" t="s">
        <v>454</v>
      </c>
      <c r="DJD18" s="140" t="s">
        <v>454</v>
      </c>
      <c r="DJE18" s="140" t="s">
        <v>454</v>
      </c>
      <c r="DJF18" s="140" t="s">
        <v>454</v>
      </c>
      <c r="DJG18" s="140" t="s">
        <v>454</v>
      </c>
      <c r="DJH18" s="140" t="s">
        <v>454</v>
      </c>
      <c r="DJI18" s="140" t="s">
        <v>454</v>
      </c>
      <c r="DJJ18" s="140" t="s">
        <v>454</v>
      </c>
      <c r="DJK18" s="140" t="s">
        <v>454</v>
      </c>
      <c r="DJL18" s="140" t="s">
        <v>454</v>
      </c>
      <c r="DJM18" s="140" t="s">
        <v>454</v>
      </c>
      <c r="DJN18" s="140" t="s">
        <v>454</v>
      </c>
      <c r="DJO18" s="140" t="s">
        <v>454</v>
      </c>
      <c r="DJP18" s="140" t="s">
        <v>454</v>
      </c>
      <c r="DJQ18" s="140" t="s">
        <v>454</v>
      </c>
      <c r="DJR18" s="140" t="s">
        <v>454</v>
      </c>
      <c r="DJS18" s="140" t="s">
        <v>454</v>
      </c>
      <c r="DJT18" s="140" t="s">
        <v>454</v>
      </c>
      <c r="DJU18" s="140" t="s">
        <v>454</v>
      </c>
      <c r="DJV18" s="140" t="s">
        <v>454</v>
      </c>
      <c r="DJW18" s="140" t="s">
        <v>454</v>
      </c>
      <c r="DJX18" s="140" t="s">
        <v>454</v>
      </c>
      <c r="DJY18" s="140" t="s">
        <v>454</v>
      </c>
      <c r="DJZ18" s="140" t="s">
        <v>454</v>
      </c>
      <c r="DKA18" s="140" t="s">
        <v>454</v>
      </c>
      <c r="DKB18" s="140" t="s">
        <v>454</v>
      </c>
      <c r="DKC18" s="140" t="s">
        <v>454</v>
      </c>
      <c r="DKD18" s="140" t="s">
        <v>454</v>
      </c>
      <c r="DKE18" s="140" t="s">
        <v>454</v>
      </c>
      <c r="DKF18" s="140" t="s">
        <v>454</v>
      </c>
      <c r="DKG18" s="140" t="s">
        <v>454</v>
      </c>
      <c r="DKH18" s="140" t="s">
        <v>454</v>
      </c>
      <c r="DKI18" s="140" t="s">
        <v>454</v>
      </c>
      <c r="DKJ18" s="140" t="s">
        <v>454</v>
      </c>
      <c r="DKK18" s="140" t="s">
        <v>454</v>
      </c>
      <c r="DKL18" s="140" t="s">
        <v>454</v>
      </c>
      <c r="DKM18" s="140" t="s">
        <v>454</v>
      </c>
      <c r="DKN18" s="140" t="s">
        <v>454</v>
      </c>
      <c r="DKO18" s="140" t="s">
        <v>454</v>
      </c>
      <c r="DKP18" s="140" t="s">
        <v>454</v>
      </c>
      <c r="DKQ18" s="140" t="s">
        <v>454</v>
      </c>
      <c r="DKR18" s="140" t="s">
        <v>454</v>
      </c>
      <c r="DKS18" s="140" t="s">
        <v>454</v>
      </c>
      <c r="DKT18" s="140" t="s">
        <v>454</v>
      </c>
      <c r="DKU18" s="140" t="s">
        <v>454</v>
      </c>
      <c r="DKV18" s="140" t="s">
        <v>454</v>
      </c>
      <c r="DKW18" s="140" t="s">
        <v>454</v>
      </c>
      <c r="DKX18" s="140" t="s">
        <v>454</v>
      </c>
      <c r="DKY18" s="140" t="s">
        <v>454</v>
      </c>
      <c r="DKZ18" s="140" t="s">
        <v>454</v>
      </c>
      <c r="DLA18" s="140" t="s">
        <v>454</v>
      </c>
      <c r="DLB18" s="140" t="s">
        <v>454</v>
      </c>
      <c r="DLC18" s="140" t="s">
        <v>454</v>
      </c>
      <c r="DLD18" s="140" t="s">
        <v>454</v>
      </c>
      <c r="DLE18" s="140" t="s">
        <v>454</v>
      </c>
      <c r="DLF18" s="140" t="s">
        <v>454</v>
      </c>
      <c r="DLG18" s="140" t="s">
        <v>454</v>
      </c>
      <c r="DLH18" s="140" t="s">
        <v>454</v>
      </c>
      <c r="DLI18" s="140" t="s">
        <v>454</v>
      </c>
      <c r="DLJ18" s="140" t="s">
        <v>454</v>
      </c>
      <c r="DLK18" s="140" t="s">
        <v>454</v>
      </c>
      <c r="DLL18" s="140" t="s">
        <v>454</v>
      </c>
      <c r="DLM18" s="140" t="s">
        <v>454</v>
      </c>
      <c r="DLN18" s="140" t="s">
        <v>454</v>
      </c>
      <c r="DLO18" s="140" t="s">
        <v>454</v>
      </c>
      <c r="DLP18" s="140" t="s">
        <v>454</v>
      </c>
      <c r="DLQ18" s="140" t="s">
        <v>454</v>
      </c>
      <c r="DLR18" s="140" t="s">
        <v>454</v>
      </c>
      <c r="DLS18" s="140" t="s">
        <v>454</v>
      </c>
      <c r="DLT18" s="140" t="s">
        <v>454</v>
      </c>
      <c r="DLU18" s="140" t="s">
        <v>454</v>
      </c>
      <c r="DLV18" s="140" t="s">
        <v>454</v>
      </c>
      <c r="DLW18" s="140" t="s">
        <v>454</v>
      </c>
      <c r="DLX18" s="140" t="s">
        <v>454</v>
      </c>
      <c r="DLY18" s="140" t="s">
        <v>454</v>
      </c>
      <c r="DLZ18" s="140" t="s">
        <v>454</v>
      </c>
      <c r="DMA18" s="140" t="s">
        <v>454</v>
      </c>
      <c r="DMB18" s="140" t="s">
        <v>454</v>
      </c>
      <c r="DMC18" s="140" t="s">
        <v>454</v>
      </c>
      <c r="DMD18" s="140" t="s">
        <v>454</v>
      </c>
      <c r="DME18" s="140" t="s">
        <v>454</v>
      </c>
      <c r="DMF18" s="140" t="s">
        <v>454</v>
      </c>
      <c r="DMG18" s="140" t="s">
        <v>454</v>
      </c>
      <c r="DMH18" s="140" t="s">
        <v>454</v>
      </c>
      <c r="DMI18" s="140" t="s">
        <v>454</v>
      </c>
      <c r="DMJ18" s="140" t="s">
        <v>454</v>
      </c>
      <c r="DMK18" s="140" t="s">
        <v>454</v>
      </c>
      <c r="DML18" s="140" t="s">
        <v>454</v>
      </c>
      <c r="DMM18" s="140" t="s">
        <v>454</v>
      </c>
      <c r="DMN18" s="140" t="s">
        <v>454</v>
      </c>
      <c r="DMO18" s="140" t="s">
        <v>454</v>
      </c>
      <c r="DMP18" s="140" t="s">
        <v>454</v>
      </c>
      <c r="DMQ18" s="140" t="s">
        <v>454</v>
      </c>
      <c r="DMR18" s="140" t="s">
        <v>454</v>
      </c>
      <c r="DMS18" s="140" t="s">
        <v>454</v>
      </c>
      <c r="DMT18" s="140" t="s">
        <v>454</v>
      </c>
      <c r="DMU18" s="140" t="s">
        <v>454</v>
      </c>
      <c r="DMV18" s="140" t="s">
        <v>454</v>
      </c>
      <c r="DMW18" s="140" t="s">
        <v>454</v>
      </c>
      <c r="DMX18" s="140" t="s">
        <v>454</v>
      </c>
      <c r="DMY18" s="140" t="s">
        <v>454</v>
      </c>
      <c r="DMZ18" s="140" t="s">
        <v>454</v>
      </c>
      <c r="DNA18" s="140" t="s">
        <v>454</v>
      </c>
      <c r="DNB18" s="140" t="s">
        <v>454</v>
      </c>
      <c r="DNC18" s="140" t="s">
        <v>454</v>
      </c>
      <c r="DND18" s="140" t="s">
        <v>454</v>
      </c>
      <c r="DNE18" s="140" t="s">
        <v>454</v>
      </c>
      <c r="DNF18" s="140" t="s">
        <v>454</v>
      </c>
      <c r="DNG18" s="140" t="s">
        <v>454</v>
      </c>
      <c r="DNH18" s="140" t="s">
        <v>454</v>
      </c>
      <c r="DNI18" s="140" t="s">
        <v>454</v>
      </c>
      <c r="DNJ18" s="140" t="s">
        <v>454</v>
      </c>
      <c r="DNK18" s="140" t="s">
        <v>454</v>
      </c>
      <c r="DNL18" s="140" t="s">
        <v>454</v>
      </c>
      <c r="DNM18" s="140" t="s">
        <v>454</v>
      </c>
      <c r="DNN18" s="140" t="s">
        <v>454</v>
      </c>
      <c r="DNO18" s="140" t="s">
        <v>454</v>
      </c>
      <c r="DNP18" s="140" t="s">
        <v>454</v>
      </c>
      <c r="DNQ18" s="140" t="s">
        <v>454</v>
      </c>
      <c r="DNR18" s="140" t="s">
        <v>454</v>
      </c>
      <c r="DNS18" s="140" t="s">
        <v>454</v>
      </c>
      <c r="DNT18" s="140" t="s">
        <v>454</v>
      </c>
      <c r="DNU18" s="140" t="s">
        <v>454</v>
      </c>
      <c r="DNV18" s="140" t="s">
        <v>454</v>
      </c>
      <c r="DNW18" s="140" t="s">
        <v>454</v>
      </c>
      <c r="DNX18" s="140" t="s">
        <v>454</v>
      </c>
      <c r="DNY18" s="140" t="s">
        <v>454</v>
      </c>
      <c r="DNZ18" s="140" t="s">
        <v>454</v>
      </c>
      <c r="DOA18" s="140" t="s">
        <v>454</v>
      </c>
      <c r="DOB18" s="140" t="s">
        <v>454</v>
      </c>
      <c r="DOC18" s="140" t="s">
        <v>454</v>
      </c>
      <c r="DOD18" s="140" t="s">
        <v>454</v>
      </c>
      <c r="DOE18" s="140" t="s">
        <v>454</v>
      </c>
      <c r="DOF18" s="140" t="s">
        <v>454</v>
      </c>
      <c r="DOG18" s="140" t="s">
        <v>454</v>
      </c>
      <c r="DOH18" s="140" t="s">
        <v>454</v>
      </c>
      <c r="DOI18" s="140" t="s">
        <v>454</v>
      </c>
      <c r="DOJ18" s="140" t="s">
        <v>454</v>
      </c>
      <c r="DOK18" s="140" t="s">
        <v>454</v>
      </c>
      <c r="DOL18" s="140" t="s">
        <v>454</v>
      </c>
      <c r="DOM18" s="140" t="s">
        <v>454</v>
      </c>
      <c r="DON18" s="140" t="s">
        <v>454</v>
      </c>
      <c r="DOO18" s="140" t="s">
        <v>454</v>
      </c>
      <c r="DOP18" s="140" t="s">
        <v>454</v>
      </c>
      <c r="DOQ18" s="140" t="s">
        <v>454</v>
      </c>
      <c r="DOR18" s="140" t="s">
        <v>454</v>
      </c>
      <c r="DOS18" s="140" t="s">
        <v>454</v>
      </c>
      <c r="DOT18" s="140" t="s">
        <v>454</v>
      </c>
      <c r="DOU18" s="140" t="s">
        <v>454</v>
      </c>
      <c r="DOV18" s="140" t="s">
        <v>454</v>
      </c>
      <c r="DOW18" s="140" t="s">
        <v>454</v>
      </c>
      <c r="DOX18" s="140" t="s">
        <v>454</v>
      </c>
      <c r="DOY18" s="140" t="s">
        <v>454</v>
      </c>
      <c r="DOZ18" s="140" t="s">
        <v>454</v>
      </c>
      <c r="DPA18" s="140" t="s">
        <v>454</v>
      </c>
      <c r="DPB18" s="140" t="s">
        <v>454</v>
      </c>
      <c r="DPC18" s="140" t="s">
        <v>454</v>
      </c>
      <c r="DPD18" s="140" t="s">
        <v>454</v>
      </c>
      <c r="DPE18" s="140" t="s">
        <v>454</v>
      </c>
      <c r="DPF18" s="140" t="s">
        <v>454</v>
      </c>
      <c r="DPG18" s="140" t="s">
        <v>454</v>
      </c>
      <c r="DPH18" s="140" t="s">
        <v>454</v>
      </c>
      <c r="DPI18" s="140" t="s">
        <v>454</v>
      </c>
      <c r="DPJ18" s="140" t="s">
        <v>454</v>
      </c>
      <c r="DPK18" s="140" t="s">
        <v>454</v>
      </c>
      <c r="DPL18" s="140" t="s">
        <v>454</v>
      </c>
      <c r="DPM18" s="140" t="s">
        <v>454</v>
      </c>
      <c r="DPN18" s="140" t="s">
        <v>454</v>
      </c>
      <c r="DPO18" s="140" t="s">
        <v>454</v>
      </c>
      <c r="DPP18" s="140" t="s">
        <v>454</v>
      </c>
      <c r="DPQ18" s="140" t="s">
        <v>454</v>
      </c>
      <c r="DPR18" s="140" t="s">
        <v>454</v>
      </c>
      <c r="DPS18" s="140" t="s">
        <v>454</v>
      </c>
      <c r="DPT18" s="140" t="s">
        <v>454</v>
      </c>
      <c r="DPU18" s="140" t="s">
        <v>454</v>
      </c>
      <c r="DPV18" s="140" t="s">
        <v>454</v>
      </c>
      <c r="DPW18" s="140" t="s">
        <v>454</v>
      </c>
      <c r="DPX18" s="140" t="s">
        <v>454</v>
      </c>
      <c r="DPY18" s="140" t="s">
        <v>454</v>
      </c>
      <c r="DPZ18" s="140" t="s">
        <v>454</v>
      </c>
      <c r="DQA18" s="140" t="s">
        <v>454</v>
      </c>
      <c r="DQB18" s="140" t="s">
        <v>454</v>
      </c>
      <c r="DQC18" s="140" t="s">
        <v>454</v>
      </c>
      <c r="DQD18" s="140" t="s">
        <v>454</v>
      </c>
      <c r="DQE18" s="140" t="s">
        <v>454</v>
      </c>
      <c r="DQF18" s="140" t="s">
        <v>454</v>
      </c>
      <c r="DQG18" s="140" t="s">
        <v>454</v>
      </c>
      <c r="DQH18" s="140" t="s">
        <v>454</v>
      </c>
      <c r="DQI18" s="140" t="s">
        <v>454</v>
      </c>
      <c r="DQJ18" s="140" t="s">
        <v>454</v>
      </c>
      <c r="DQK18" s="140" t="s">
        <v>454</v>
      </c>
      <c r="DQL18" s="140" t="s">
        <v>454</v>
      </c>
      <c r="DQM18" s="140" t="s">
        <v>454</v>
      </c>
      <c r="DQN18" s="140" t="s">
        <v>454</v>
      </c>
      <c r="DQO18" s="140" t="s">
        <v>454</v>
      </c>
      <c r="DQP18" s="140" t="s">
        <v>454</v>
      </c>
      <c r="DQQ18" s="140" t="s">
        <v>454</v>
      </c>
      <c r="DQR18" s="140" t="s">
        <v>454</v>
      </c>
      <c r="DQS18" s="140" t="s">
        <v>454</v>
      </c>
      <c r="DQT18" s="140" t="s">
        <v>454</v>
      </c>
      <c r="DQU18" s="140" t="s">
        <v>454</v>
      </c>
      <c r="DQV18" s="140" t="s">
        <v>454</v>
      </c>
      <c r="DQW18" s="140" t="s">
        <v>454</v>
      </c>
      <c r="DQX18" s="140" t="s">
        <v>454</v>
      </c>
      <c r="DQY18" s="140" t="s">
        <v>454</v>
      </c>
      <c r="DQZ18" s="140" t="s">
        <v>454</v>
      </c>
      <c r="DRA18" s="140" t="s">
        <v>454</v>
      </c>
      <c r="DRB18" s="140" t="s">
        <v>454</v>
      </c>
      <c r="DRC18" s="140" t="s">
        <v>454</v>
      </c>
      <c r="DRD18" s="140" t="s">
        <v>454</v>
      </c>
      <c r="DRE18" s="140" t="s">
        <v>454</v>
      </c>
      <c r="DRF18" s="140" t="s">
        <v>454</v>
      </c>
      <c r="DRG18" s="140" t="s">
        <v>454</v>
      </c>
      <c r="DRH18" s="140" t="s">
        <v>454</v>
      </c>
      <c r="DRI18" s="140" t="s">
        <v>454</v>
      </c>
      <c r="DRJ18" s="140" t="s">
        <v>454</v>
      </c>
      <c r="DRK18" s="140" t="s">
        <v>454</v>
      </c>
      <c r="DRL18" s="140" t="s">
        <v>454</v>
      </c>
      <c r="DRM18" s="140" t="s">
        <v>454</v>
      </c>
      <c r="DRN18" s="140" t="s">
        <v>454</v>
      </c>
      <c r="DRO18" s="140" t="s">
        <v>454</v>
      </c>
      <c r="DRP18" s="140" t="s">
        <v>454</v>
      </c>
      <c r="DRQ18" s="140" t="s">
        <v>454</v>
      </c>
      <c r="DRR18" s="140" t="s">
        <v>454</v>
      </c>
      <c r="DRS18" s="140" t="s">
        <v>454</v>
      </c>
      <c r="DRT18" s="140" t="s">
        <v>454</v>
      </c>
      <c r="DRU18" s="140" t="s">
        <v>454</v>
      </c>
      <c r="DRV18" s="140" t="s">
        <v>454</v>
      </c>
      <c r="DRW18" s="140" t="s">
        <v>454</v>
      </c>
      <c r="DRX18" s="140" t="s">
        <v>454</v>
      </c>
      <c r="DRY18" s="140" t="s">
        <v>454</v>
      </c>
      <c r="DRZ18" s="140" t="s">
        <v>454</v>
      </c>
      <c r="DSA18" s="140" t="s">
        <v>454</v>
      </c>
      <c r="DSB18" s="140" t="s">
        <v>454</v>
      </c>
      <c r="DSC18" s="140" t="s">
        <v>454</v>
      </c>
      <c r="DSD18" s="140" t="s">
        <v>454</v>
      </c>
      <c r="DSE18" s="140" t="s">
        <v>454</v>
      </c>
      <c r="DSF18" s="140" t="s">
        <v>454</v>
      </c>
      <c r="DSG18" s="140" t="s">
        <v>454</v>
      </c>
      <c r="DSH18" s="140" t="s">
        <v>454</v>
      </c>
      <c r="DSI18" s="140" t="s">
        <v>454</v>
      </c>
      <c r="DSJ18" s="140" t="s">
        <v>454</v>
      </c>
      <c r="DSK18" s="140" t="s">
        <v>454</v>
      </c>
      <c r="DSL18" s="140" t="s">
        <v>454</v>
      </c>
      <c r="DSM18" s="140" t="s">
        <v>454</v>
      </c>
      <c r="DSN18" s="140" t="s">
        <v>454</v>
      </c>
      <c r="DSO18" s="140" t="s">
        <v>454</v>
      </c>
      <c r="DSP18" s="140" t="s">
        <v>454</v>
      </c>
      <c r="DSQ18" s="140" t="s">
        <v>454</v>
      </c>
      <c r="DSR18" s="140" t="s">
        <v>454</v>
      </c>
      <c r="DSS18" s="140" t="s">
        <v>454</v>
      </c>
      <c r="DST18" s="140" t="s">
        <v>454</v>
      </c>
      <c r="DSU18" s="140" t="s">
        <v>454</v>
      </c>
      <c r="DSV18" s="140" t="s">
        <v>454</v>
      </c>
      <c r="DSW18" s="140" t="s">
        <v>454</v>
      </c>
      <c r="DSX18" s="140" t="s">
        <v>454</v>
      </c>
      <c r="DSY18" s="140" t="s">
        <v>454</v>
      </c>
      <c r="DSZ18" s="140" t="s">
        <v>454</v>
      </c>
      <c r="DTA18" s="140" t="s">
        <v>454</v>
      </c>
      <c r="DTB18" s="140" t="s">
        <v>454</v>
      </c>
      <c r="DTC18" s="140" t="s">
        <v>454</v>
      </c>
      <c r="DTD18" s="140" t="s">
        <v>454</v>
      </c>
      <c r="DTE18" s="140" t="s">
        <v>454</v>
      </c>
      <c r="DTF18" s="140" t="s">
        <v>454</v>
      </c>
      <c r="DTG18" s="140" t="s">
        <v>454</v>
      </c>
      <c r="DTH18" s="140" t="s">
        <v>454</v>
      </c>
      <c r="DTI18" s="140" t="s">
        <v>454</v>
      </c>
      <c r="DTJ18" s="140" t="s">
        <v>454</v>
      </c>
      <c r="DTK18" s="140" t="s">
        <v>454</v>
      </c>
      <c r="DTL18" s="140" t="s">
        <v>454</v>
      </c>
      <c r="DTM18" s="140" t="s">
        <v>454</v>
      </c>
      <c r="DTN18" s="140" t="s">
        <v>454</v>
      </c>
      <c r="DTO18" s="140" t="s">
        <v>454</v>
      </c>
      <c r="DTP18" s="140" t="s">
        <v>454</v>
      </c>
      <c r="DTQ18" s="140" t="s">
        <v>454</v>
      </c>
      <c r="DTR18" s="140" t="s">
        <v>454</v>
      </c>
      <c r="DTS18" s="140" t="s">
        <v>454</v>
      </c>
      <c r="DTT18" s="140" t="s">
        <v>454</v>
      </c>
      <c r="DTU18" s="140" t="s">
        <v>454</v>
      </c>
      <c r="DTV18" s="140" t="s">
        <v>454</v>
      </c>
      <c r="DTW18" s="140" t="s">
        <v>454</v>
      </c>
      <c r="DTX18" s="140" t="s">
        <v>454</v>
      </c>
      <c r="DTY18" s="140" t="s">
        <v>454</v>
      </c>
      <c r="DTZ18" s="140" t="s">
        <v>454</v>
      </c>
      <c r="DUA18" s="140" t="s">
        <v>454</v>
      </c>
      <c r="DUB18" s="140" t="s">
        <v>454</v>
      </c>
      <c r="DUC18" s="140" t="s">
        <v>454</v>
      </c>
      <c r="DUD18" s="140" t="s">
        <v>454</v>
      </c>
      <c r="DUE18" s="140" t="s">
        <v>454</v>
      </c>
      <c r="DUF18" s="140" t="s">
        <v>454</v>
      </c>
      <c r="DUG18" s="140" t="s">
        <v>454</v>
      </c>
      <c r="DUH18" s="140" t="s">
        <v>454</v>
      </c>
      <c r="DUI18" s="140" t="s">
        <v>454</v>
      </c>
      <c r="DUJ18" s="140" t="s">
        <v>454</v>
      </c>
      <c r="DUK18" s="140" t="s">
        <v>454</v>
      </c>
      <c r="DUL18" s="140" t="s">
        <v>454</v>
      </c>
      <c r="DUM18" s="140" t="s">
        <v>454</v>
      </c>
      <c r="DUN18" s="140" t="s">
        <v>454</v>
      </c>
      <c r="DUO18" s="140" t="s">
        <v>454</v>
      </c>
      <c r="DUP18" s="140" t="s">
        <v>454</v>
      </c>
      <c r="DUQ18" s="140" t="s">
        <v>454</v>
      </c>
      <c r="DUR18" s="140" t="s">
        <v>454</v>
      </c>
      <c r="DUS18" s="140" t="s">
        <v>454</v>
      </c>
      <c r="DUT18" s="140" t="s">
        <v>454</v>
      </c>
      <c r="DUU18" s="140" t="s">
        <v>454</v>
      </c>
      <c r="DUV18" s="140" t="s">
        <v>454</v>
      </c>
      <c r="DUW18" s="140" t="s">
        <v>454</v>
      </c>
      <c r="DUX18" s="140" t="s">
        <v>454</v>
      </c>
      <c r="DUY18" s="140" t="s">
        <v>454</v>
      </c>
      <c r="DUZ18" s="140" t="s">
        <v>454</v>
      </c>
      <c r="DVA18" s="140" t="s">
        <v>454</v>
      </c>
      <c r="DVB18" s="140" t="s">
        <v>454</v>
      </c>
      <c r="DVC18" s="140" t="s">
        <v>454</v>
      </c>
      <c r="DVD18" s="140" t="s">
        <v>454</v>
      </c>
      <c r="DVE18" s="140" t="s">
        <v>454</v>
      </c>
      <c r="DVF18" s="140" t="s">
        <v>454</v>
      </c>
      <c r="DVG18" s="140" t="s">
        <v>454</v>
      </c>
      <c r="DVH18" s="140" t="s">
        <v>454</v>
      </c>
      <c r="DVI18" s="140" t="s">
        <v>454</v>
      </c>
      <c r="DVJ18" s="140" t="s">
        <v>454</v>
      </c>
      <c r="DVK18" s="140" t="s">
        <v>454</v>
      </c>
      <c r="DVL18" s="140" t="s">
        <v>454</v>
      </c>
      <c r="DVM18" s="140" t="s">
        <v>454</v>
      </c>
      <c r="DVN18" s="140" t="s">
        <v>454</v>
      </c>
      <c r="DVO18" s="140" t="s">
        <v>454</v>
      </c>
      <c r="DVP18" s="140" t="s">
        <v>454</v>
      </c>
      <c r="DVQ18" s="140" t="s">
        <v>454</v>
      </c>
      <c r="DVR18" s="140" t="s">
        <v>454</v>
      </c>
      <c r="DVS18" s="140" t="s">
        <v>454</v>
      </c>
      <c r="DVT18" s="140" t="s">
        <v>454</v>
      </c>
      <c r="DVU18" s="140" t="s">
        <v>454</v>
      </c>
      <c r="DVV18" s="140" t="s">
        <v>454</v>
      </c>
      <c r="DVW18" s="140" t="s">
        <v>454</v>
      </c>
      <c r="DVX18" s="140" t="s">
        <v>454</v>
      </c>
      <c r="DVY18" s="140" t="s">
        <v>454</v>
      </c>
      <c r="DVZ18" s="140" t="s">
        <v>454</v>
      </c>
      <c r="DWA18" s="140" t="s">
        <v>454</v>
      </c>
      <c r="DWB18" s="140" t="s">
        <v>454</v>
      </c>
      <c r="DWC18" s="140" t="s">
        <v>454</v>
      </c>
      <c r="DWD18" s="140" t="s">
        <v>454</v>
      </c>
      <c r="DWE18" s="140" t="s">
        <v>454</v>
      </c>
      <c r="DWF18" s="140" t="s">
        <v>454</v>
      </c>
      <c r="DWG18" s="140" t="s">
        <v>454</v>
      </c>
      <c r="DWH18" s="140" t="s">
        <v>454</v>
      </c>
      <c r="DWI18" s="140" t="s">
        <v>454</v>
      </c>
      <c r="DWJ18" s="140" t="s">
        <v>454</v>
      </c>
      <c r="DWK18" s="140" t="s">
        <v>454</v>
      </c>
      <c r="DWL18" s="140" t="s">
        <v>454</v>
      </c>
      <c r="DWM18" s="140" t="s">
        <v>454</v>
      </c>
      <c r="DWN18" s="140" t="s">
        <v>454</v>
      </c>
      <c r="DWO18" s="140" t="s">
        <v>454</v>
      </c>
      <c r="DWP18" s="140" t="s">
        <v>454</v>
      </c>
      <c r="DWQ18" s="140" t="s">
        <v>454</v>
      </c>
      <c r="DWR18" s="140" t="s">
        <v>454</v>
      </c>
      <c r="DWS18" s="140" t="s">
        <v>454</v>
      </c>
      <c r="DWT18" s="140" t="s">
        <v>454</v>
      </c>
      <c r="DWU18" s="140" t="s">
        <v>454</v>
      </c>
      <c r="DWV18" s="140" t="s">
        <v>454</v>
      </c>
      <c r="DWW18" s="140" t="s">
        <v>454</v>
      </c>
      <c r="DWX18" s="140" t="s">
        <v>454</v>
      </c>
      <c r="DWY18" s="140" t="s">
        <v>454</v>
      </c>
      <c r="DWZ18" s="140" t="s">
        <v>454</v>
      </c>
      <c r="DXA18" s="140" t="s">
        <v>454</v>
      </c>
      <c r="DXB18" s="140" t="s">
        <v>454</v>
      </c>
      <c r="DXC18" s="140" t="s">
        <v>454</v>
      </c>
      <c r="DXD18" s="140" t="s">
        <v>454</v>
      </c>
      <c r="DXE18" s="140" t="s">
        <v>454</v>
      </c>
      <c r="DXF18" s="140" t="s">
        <v>454</v>
      </c>
      <c r="DXG18" s="140" t="s">
        <v>454</v>
      </c>
      <c r="DXH18" s="140" t="s">
        <v>454</v>
      </c>
      <c r="DXI18" s="140" t="s">
        <v>454</v>
      </c>
      <c r="DXJ18" s="140" t="s">
        <v>454</v>
      </c>
      <c r="DXK18" s="140" t="s">
        <v>454</v>
      </c>
      <c r="DXL18" s="140" t="s">
        <v>454</v>
      </c>
      <c r="DXM18" s="140" t="s">
        <v>454</v>
      </c>
      <c r="DXN18" s="140" t="s">
        <v>454</v>
      </c>
      <c r="DXO18" s="140" t="s">
        <v>454</v>
      </c>
      <c r="DXP18" s="140" t="s">
        <v>454</v>
      </c>
      <c r="DXQ18" s="140" t="s">
        <v>454</v>
      </c>
      <c r="DXR18" s="140" t="s">
        <v>454</v>
      </c>
      <c r="DXS18" s="140" t="s">
        <v>454</v>
      </c>
      <c r="DXT18" s="140" t="s">
        <v>454</v>
      </c>
      <c r="DXU18" s="140" t="s">
        <v>454</v>
      </c>
      <c r="DXV18" s="140" t="s">
        <v>454</v>
      </c>
      <c r="DXW18" s="140" t="s">
        <v>454</v>
      </c>
      <c r="DXX18" s="140" t="s">
        <v>454</v>
      </c>
      <c r="DXY18" s="140" t="s">
        <v>454</v>
      </c>
      <c r="DXZ18" s="140" t="s">
        <v>454</v>
      </c>
      <c r="DYA18" s="140" t="s">
        <v>454</v>
      </c>
      <c r="DYB18" s="140" t="s">
        <v>454</v>
      </c>
      <c r="DYC18" s="140" t="s">
        <v>454</v>
      </c>
      <c r="DYD18" s="140" t="s">
        <v>454</v>
      </c>
      <c r="DYE18" s="140" t="s">
        <v>454</v>
      </c>
      <c r="DYF18" s="140" t="s">
        <v>454</v>
      </c>
      <c r="DYG18" s="140" t="s">
        <v>454</v>
      </c>
      <c r="DYH18" s="140" t="s">
        <v>454</v>
      </c>
      <c r="DYI18" s="140" t="s">
        <v>454</v>
      </c>
      <c r="DYJ18" s="140" t="s">
        <v>454</v>
      </c>
      <c r="DYK18" s="140" t="s">
        <v>454</v>
      </c>
      <c r="DYL18" s="140" t="s">
        <v>454</v>
      </c>
      <c r="DYM18" s="140" t="s">
        <v>454</v>
      </c>
      <c r="DYN18" s="140" t="s">
        <v>454</v>
      </c>
      <c r="DYO18" s="140" t="s">
        <v>454</v>
      </c>
      <c r="DYP18" s="140" t="s">
        <v>454</v>
      </c>
      <c r="DYQ18" s="140" t="s">
        <v>454</v>
      </c>
      <c r="DYR18" s="140" t="s">
        <v>454</v>
      </c>
      <c r="DYS18" s="140" t="s">
        <v>454</v>
      </c>
      <c r="DYT18" s="140" t="s">
        <v>454</v>
      </c>
      <c r="DYU18" s="140" t="s">
        <v>454</v>
      </c>
      <c r="DYV18" s="140" t="s">
        <v>454</v>
      </c>
      <c r="DYW18" s="140" t="s">
        <v>454</v>
      </c>
      <c r="DYX18" s="140" t="s">
        <v>454</v>
      </c>
      <c r="DYY18" s="140" t="s">
        <v>454</v>
      </c>
      <c r="DYZ18" s="140" t="s">
        <v>454</v>
      </c>
      <c r="DZA18" s="140" t="s">
        <v>454</v>
      </c>
      <c r="DZB18" s="140" t="s">
        <v>454</v>
      </c>
      <c r="DZC18" s="140" t="s">
        <v>454</v>
      </c>
      <c r="DZD18" s="140" t="s">
        <v>454</v>
      </c>
      <c r="DZE18" s="140" t="s">
        <v>454</v>
      </c>
      <c r="DZF18" s="140" t="s">
        <v>454</v>
      </c>
      <c r="DZG18" s="140" t="s">
        <v>454</v>
      </c>
      <c r="DZH18" s="140" t="s">
        <v>454</v>
      </c>
      <c r="DZI18" s="140" t="s">
        <v>454</v>
      </c>
      <c r="DZJ18" s="140" t="s">
        <v>454</v>
      </c>
      <c r="DZK18" s="140" t="s">
        <v>454</v>
      </c>
      <c r="DZL18" s="140" t="s">
        <v>454</v>
      </c>
      <c r="DZM18" s="140" t="s">
        <v>454</v>
      </c>
      <c r="DZN18" s="140" t="s">
        <v>454</v>
      </c>
      <c r="DZO18" s="140" t="s">
        <v>454</v>
      </c>
      <c r="DZP18" s="140" t="s">
        <v>454</v>
      </c>
      <c r="DZQ18" s="140" t="s">
        <v>454</v>
      </c>
      <c r="DZR18" s="140" t="s">
        <v>454</v>
      </c>
      <c r="DZS18" s="140" t="s">
        <v>454</v>
      </c>
      <c r="DZT18" s="140" t="s">
        <v>454</v>
      </c>
      <c r="DZU18" s="140" t="s">
        <v>454</v>
      </c>
      <c r="DZV18" s="140" t="s">
        <v>454</v>
      </c>
      <c r="DZW18" s="140" t="s">
        <v>454</v>
      </c>
      <c r="DZX18" s="140" t="s">
        <v>454</v>
      </c>
      <c r="DZY18" s="140" t="s">
        <v>454</v>
      </c>
      <c r="DZZ18" s="140" t="s">
        <v>454</v>
      </c>
      <c r="EAA18" s="140" t="s">
        <v>454</v>
      </c>
      <c r="EAB18" s="140" t="s">
        <v>454</v>
      </c>
      <c r="EAC18" s="140" t="s">
        <v>454</v>
      </c>
      <c r="EAD18" s="140" t="s">
        <v>454</v>
      </c>
      <c r="EAE18" s="140" t="s">
        <v>454</v>
      </c>
      <c r="EAF18" s="140" t="s">
        <v>454</v>
      </c>
      <c r="EAG18" s="140" t="s">
        <v>454</v>
      </c>
      <c r="EAH18" s="140" t="s">
        <v>454</v>
      </c>
      <c r="EAI18" s="140" t="s">
        <v>454</v>
      </c>
      <c r="EAJ18" s="140" t="s">
        <v>454</v>
      </c>
      <c r="EAK18" s="140" t="s">
        <v>454</v>
      </c>
      <c r="EAL18" s="140" t="s">
        <v>454</v>
      </c>
      <c r="EAM18" s="140" t="s">
        <v>454</v>
      </c>
      <c r="EAN18" s="140" t="s">
        <v>454</v>
      </c>
      <c r="EAO18" s="140" t="s">
        <v>454</v>
      </c>
      <c r="EAP18" s="140" t="s">
        <v>454</v>
      </c>
      <c r="EAQ18" s="140" t="s">
        <v>454</v>
      </c>
      <c r="EAR18" s="140" t="s">
        <v>454</v>
      </c>
      <c r="EAS18" s="140" t="s">
        <v>454</v>
      </c>
      <c r="EAT18" s="140" t="s">
        <v>454</v>
      </c>
      <c r="EAU18" s="140" t="s">
        <v>454</v>
      </c>
      <c r="EAV18" s="140" t="s">
        <v>454</v>
      </c>
      <c r="EAW18" s="140" t="s">
        <v>454</v>
      </c>
      <c r="EAX18" s="140" t="s">
        <v>454</v>
      </c>
      <c r="EAY18" s="140" t="s">
        <v>454</v>
      </c>
      <c r="EAZ18" s="140" t="s">
        <v>454</v>
      </c>
      <c r="EBA18" s="140" t="s">
        <v>454</v>
      </c>
      <c r="EBB18" s="140" t="s">
        <v>454</v>
      </c>
      <c r="EBC18" s="140" t="s">
        <v>454</v>
      </c>
      <c r="EBD18" s="140" t="s">
        <v>454</v>
      </c>
      <c r="EBE18" s="140" t="s">
        <v>454</v>
      </c>
      <c r="EBF18" s="140" t="s">
        <v>454</v>
      </c>
      <c r="EBG18" s="140" t="s">
        <v>454</v>
      </c>
      <c r="EBH18" s="140" t="s">
        <v>454</v>
      </c>
      <c r="EBI18" s="140" t="s">
        <v>454</v>
      </c>
      <c r="EBJ18" s="140" t="s">
        <v>454</v>
      </c>
      <c r="EBK18" s="140" t="s">
        <v>454</v>
      </c>
      <c r="EBL18" s="140" t="s">
        <v>454</v>
      </c>
      <c r="EBM18" s="140" t="s">
        <v>454</v>
      </c>
      <c r="EBN18" s="140" t="s">
        <v>454</v>
      </c>
      <c r="EBO18" s="140" t="s">
        <v>454</v>
      </c>
      <c r="EBP18" s="140" t="s">
        <v>454</v>
      </c>
      <c r="EBQ18" s="140" t="s">
        <v>454</v>
      </c>
      <c r="EBR18" s="140" t="s">
        <v>454</v>
      </c>
      <c r="EBS18" s="140" t="s">
        <v>454</v>
      </c>
      <c r="EBT18" s="140" t="s">
        <v>454</v>
      </c>
      <c r="EBU18" s="140" t="s">
        <v>454</v>
      </c>
      <c r="EBV18" s="140" t="s">
        <v>454</v>
      </c>
      <c r="EBW18" s="140" t="s">
        <v>454</v>
      </c>
      <c r="EBX18" s="140" t="s">
        <v>454</v>
      </c>
      <c r="EBY18" s="140" t="s">
        <v>454</v>
      </c>
      <c r="EBZ18" s="140" t="s">
        <v>454</v>
      </c>
      <c r="ECA18" s="140" t="s">
        <v>454</v>
      </c>
      <c r="ECB18" s="140" t="s">
        <v>454</v>
      </c>
      <c r="ECC18" s="140" t="s">
        <v>454</v>
      </c>
      <c r="ECD18" s="140" t="s">
        <v>454</v>
      </c>
      <c r="ECE18" s="140" t="s">
        <v>454</v>
      </c>
      <c r="ECF18" s="140" t="s">
        <v>454</v>
      </c>
      <c r="ECG18" s="140" t="s">
        <v>454</v>
      </c>
      <c r="ECH18" s="140" t="s">
        <v>454</v>
      </c>
      <c r="ECI18" s="140" t="s">
        <v>454</v>
      </c>
      <c r="ECJ18" s="140" t="s">
        <v>454</v>
      </c>
      <c r="ECK18" s="140" t="s">
        <v>454</v>
      </c>
      <c r="ECL18" s="140" t="s">
        <v>454</v>
      </c>
      <c r="ECM18" s="140" t="s">
        <v>454</v>
      </c>
      <c r="ECN18" s="140" t="s">
        <v>454</v>
      </c>
      <c r="ECO18" s="140" t="s">
        <v>454</v>
      </c>
      <c r="ECP18" s="140" t="s">
        <v>454</v>
      </c>
      <c r="ECQ18" s="140" t="s">
        <v>454</v>
      </c>
      <c r="ECR18" s="140" t="s">
        <v>454</v>
      </c>
      <c r="ECS18" s="140" t="s">
        <v>454</v>
      </c>
      <c r="ECT18" s="140" t="s">
        <v>454</v>
      </c>
      <c r="ECU18" s="140" t="s">
        <v>454</v>
      </c>
      <c r="ECV18" s="140" t="s">
        <v>454</v>
      </c>
      <c r="ECW18" s="140" t="s">
        <v>454</v>
      </c>
      <c r="ECX18" s="140" t="s">
        <v>454</v>
      </c>
      <c r="ECY18" s="140" t="s">
        <v>454</v>
      </c>
      <c r="ECZ18" s="140" t="s">
        <v>454</v>
      </c>
      <c r="EDA18" s="140" t="s">
        <v>454</v>
      </c>
      <c r="EDB18" s="140" t="s">
        <v>454</v>
      </c>
      <c r="EDC18" s="140" t="s">
        <v>454</v>
      </c>
      <c r="EDD18" s="140" t="s">
        <v>454</v>
      </c>
      <c r="EDE18" s="140" t="s">
        <v>454</v>
      </c>
      <c r="EDF18" s="140" t="s">
        <v>454</v>
      </c>
      <c r="EDG18" s="140" t="s">
        <v>454</v>
      </c>
      <c r="EDH18" s="140" t="s">
        <v>454</v>
      </c>
      <c r="EDI18" s="140" t="s">
        <v>454</v>
      </c>
      <c r="EDJ18" s="140" t="s">
        <v>454</v>
      </c>
      <c r="EDK18" s="140" t="s">
        <v>454</v>
      </c>
      <c r="EDL18" s="140" t="s">
        <v>454</v>
      </c>
      <c r="EDM18" s="140" t="s">
        <v>454</v>
      </c>
      <c r="EDN18" s="140" t="s">
        <v>454</v>
      </c>
      <c r="EDO18" s="140" t="s">
        <v>454</v>
      </c>
      <c r="EDP18" s="140" t="s">
        <v>454</v>
      </c>
      <c r="EDQ18" s="140" t="s">
        <v>454</v>
      </c>
      <c r="EDR18" s="140" t="s">
        <v>454</v>
      </c>
      <c r="EDS18" s="140" t="s">
        <v>454</v>
      </c>
      <c r="EDT18" s="140" t="s">
        <v>454</v>
      </c>
      <c r="EDU18" s="140" t="s">
        <v>454</v>
      </c>
      <c r="EDV18" s="140" t="s">
        <v>454</v>
      </c>
      <c r="EDW18" s="140" t="s">
        <v>454</v>
      </c>
      <c r="EDX18" s="140" t="s">
        <v>454</v>
      </c>
      <c r="EDY18" s="140" t="s">
        <v>454</v>
      </c>
      <c r="EDZ18" s="140" t="s">
        <v>454</v>
      </c>
      <c r="EEA18" s="140" t="s">
        <v>454</v>
      </c>
      <c r="EEB18" s="140" t="s">
        <v>454</v>
      </c>
      <c r="EEC18" s="140" t="s">
        <v>454</v>
      </c>
      <c r="EED18" s="140" t="s">
        <v>454</v>
      </c>
      <c r="EEE18" s="140" t="s">
        <v>454</v>
      </c>
      <c r="EEF18" s="140" t="s">
        <v>454</v>
      </c>
      <c r="EEG18" s="140" t="s">
        <v>454</v>
      </c>
      <c r="EEH18" s="140" t="s">
        <v>454</v>
      </c>
      <c r="EEI18" s="140" t="s">
        <v>454</v>
      </c>
      <c r="EEJ18" s="140" t="s">
        <v>454</v>
      </c>
      <c r="EEK18" s="140" t="s">
        <v>454</v>
      </c>
      <c r="EEL18" s="140" t="s">
        <v>454</v>
      </c>
      <c r="EEM18" s="140" t="s">
        <v>454</v>
      </c>
      <c r="EEN18" s="140" t="s">
        <v>454</v>
      </c>
      <c r="EEO18" s="140" t="s">
        <v>454</v>
      </c>
      <c r="EEP18" s="140" t="s">
        <v>454</v>
      </c>
      <c r="EEQ18" s="140" t="s">
        <v>454</v>
      </c>
      <c r="EER18" s="140" t="s">
        <v>454</v>
      </c>
      <c r="EES18" s="140" t="s">
        <v>454</v>
      </c>
      <c r="EET18" s="140" t="s">
        <v>454</v>
      </c>
      <c r="EEU18" s="140" t="s">
        <v>454</v>
      </c>
      <c r="EEV18" s="140" t="s">
        <v>454</v>
      </c>
      <c r="EEW18" s="140" t="s">
        <v>454</v>
      </c>
      <c r="EEX18" s="140" t="s">
        <v>454</v>
      </c>
      <c r="EEY18" s="140" t="s">
        <v>454</v>
      </c>
      <c r="EEZ18" s="140" t="s">
        <v>454</v>
      </c>
      <c r="EFA18" s="140" t="s">
        <v>454</v>
      </c>
      <c r="EFB18" s="140" t="s">
        <v>454</v>
      </c>
      <c r="EFC18" s="140" t="s">
        <v>454</v>
      </c>
      <c r="EFD18" s="140" t="s">
        <v>454</v>
      </c>
      <c r="EFE18" s="140" t="s">
        <v>454</v>
      </c>
      <c r="EFF18" s="140" t="s">
        <v>454</v>
      </c>
      <c r="EFG18" s="140" t="s">
        <v>454</v>
      </c>
      <c r="EFH18" s="140" t="s">
        <v>454</v>
      </c>
      <c r="EFI18" s="140" t="s">
        <v>454</v>
      </c>
      <c r="EFJ18" s="140" t="s">
        <v>454</v>
      </c>
      <c r="EFK18" s="140" t="s">
        <v>454</v>
      </c>
      <c r="EFL18" s="140" t="s">
        <v>454</v>
      </c>
      <c r="EFM18" s="140" t="s">
        <v>454</v>
      </c>
      <c r="EFN18" s="140" t="s">
        <v>454</v>
      </c>
      <c r="EFO18" s="140" t="s">
        <v>454</v>
      </c>
      <c r="EFP18" s="140" t="s">
        <v>454</v>
      </c>
      <c r="EFQ18" s="140" t="s">
        <v>454</v>
      </c>
      <c r="EFR18" s="140" t="s">
        <v>454</v>
      </c>
      <c r="EFS18" s="140" t="s">
        <v>454</v>
      </c>
      <c r="EFT18" s="140" t="s">
        <v>454</v>
      </c>
      <c r="EFU18" s="140" t="s">
        <v>454</v>
      </c>
      <c r="EFV18" s="140" t="s">
        <v>454</v>
      </c>
      <c r="EFW18" s="140" t="s">
        <v>454</v>
      </c>
      <c r="EFX18" s="140" t="s">
        <v>454</v>
      </c>
      <c r="EFY18" s="140" t="s">
        <v>454</v>
      </c>
      <c r="EFZ18" s="140" t="s">
        <v>454</v>
      </c>
      <c r="EGA18" s="140" t="s">
        <v>454</v>
      </c>
      <c r="EGB18" s="140" t="s">
        <v>454</v>
      </c>
      <c r="EGC18" s="140" t="s">
        <v>454</v>
      </c>
      <c r="EGD18" s="140" t="s">
        <v>454</v>
      </c>
      <c r="EGE18" s="140" t="s">
        <v>454</v>
      </c>
      <c r="EGF18" s="140" t="s">
        <v>454</v>
      </c>
      <c r="EGG18" s="140" t="s">
        <v>454</v>
      </c>
      <c r="EGH18" s="140" t="s">
        <v>454</v>
      </c>
      <c r="EGI18" s="140" t="s">
        <v>454</v>
      </c>
      <c r="EGJ18" s="140" t="s">
        <v>454</v>
      </c>
      <c r="EGK18" s="140" t="s">
        <v>454</v>
      </c>
      <c r="EGL18" s="140" t="s">
        <v>454</v>
      </c>
      <c r="EGM18" s="140" t="s">
        <v>454</v>
      </c>
      <c r="EGN18" s="140" t="s">
        <v>454</v>
      </c>
      <c r="EGO18" s="140" t="s">
        <v>454</v>
      </c>
      <c r="EGP18" s="140" t="s">
        <v>454</v>
      </c>
      <c r="EGQ18" s="140" t="s">
        <v>454</v>
      </c>
      <c r="EGR18" s="140" t="s">
        <v>454</v>
      </c>
      <c r="EGS18" s="140" t="s">
        <v>454</v>
      </c>
      <c r="EGT18" s="140" t="s">
        <v>454</v>
      </c>
      <c r="EGU18" s="140" t="s">
        <v>454</v>
      </c>
      <c r="EGV18" s="140" t="s">
        <v>454</v>
      </c>
      <c r="EGW18" s="140" t="s">
        <v>454</v>
      </c>
      <c r="EGX18" s="140" t="s">
        <v>454</v>
      </c>
      <c r="EGY18" s="140" t="s">
        <v>454</v>
      </c>
      <c r="EGZ18" s="140" t="s">
        <v>454</v>
      </c>
      <c r="EHA18" s="140" t="s">
        <v>454</v>
      </c>
      <c r="EHB18" s="140" t="s">
        <v>454</v>
      </c>
      <c r="EHC18" s="140" t="s">
        <v>454</v>
      </c>
      <c r="EHD18" s="140" t="s">
        <v>454</v>
      </c>
      <c r="EHE18" s="140" t="s">
        <v>454</v>
      </c>
      <c r="EHF18" s="140" t="s">
        <v>454</v>
      </c>
      <c r="EHG18" s="140" t="s">
        <v>454</v>
      </c>
      <c r="EHH18" s="140" t="s">
        <v>454</v>
      </c>
      <c r="EHI18" s="140" t="s">
        <v>454</v>
      </c>
      <c r="EHJ18" s="140" t="s">
        <v>454</v>
      </c>
      <c r="EHK18" s="140" t="s">
        <v>454</v>
      </c>
      <c r="EHL18" s="140" t="s">
        <v>454</v>
      </c>
      <c r="EHM18" s="140" t="s">
        <v>454</v>
      </c>
      <c r="EHN18" s="140" t="s">
        <v>454</v>
      </c>
      <c r="EHO18" s="140" t="s">
        <v>454</v>
      </c>
      <c r="EHP18" s="140" t="s">
        <v>454</v>
      </c>
      <c r="EHQ18" s="140" t="s">
        <v>454</v>
      </c>
      <c r="EHR18" s="140" t="s">
        <v>454</v>
      </c>
      <c r="EHS18" s="140" t="s">
        <v>454</v>
      </c>
      <c r="EHT18" s="140" t="s">
        <v>454</v>
      </c>
      <c r="EHU18" s="140" t="s">
        <v>454</v>
      </c>
      <c r="EHV18" s="140" t="s">
        <v>454</v>
      </c>
      <c r="EHW18" s="140" t="s">
        <v>454</v>
      </c>
      <c r="EHX18" s="140" t="s">
        <v>454</v>
      </c>
      <c r="EHY18" s="140" t="s">
        <v>454</v>
      </c>
      <c r="EHZ18" s="140" t="s">
        <v>454</v>
      </c>
      <c r="EIA18" s="140" t="s">
        <v>454</v>
      </c>
      <c r="EIB18" s="140" t="s">
        <v>454</v>
      </c>
      <c r="EIC18" s="140" t="s">
        <v>454</v>
      </c>
      <c r="EID18" s="140" t="s">
        <v>454</v>
      </c>
      <c r="EIE18" s="140" t="s">
        <v>454</v>
      </c>
      <c r="EIF18" s="140" t="s">
        <v>454</v>
      </c>
      <c r="EIG18" s="140" t="s">
        <v>454</v>
      </c>
      <c r="EIH18" s="140" t="s">
        <v>454</v>
      </c>
      <c r="EII18" s="140" t="s">
        <v>454</v>
      </c>
      <c r="EIJ18" s="140" t="s">
        <v>454</v>
      </c>
      <c r="EIK18" s="140" t="s">
        <v>454</v>
      </c>
      <c r="EIL18" s="140" t="s">
        <v>454</v>
      </c>
      <c r="EIM18" s="140" t="s">
        <v>454</v>
      </c>
      <c r="EIN18" s="140" t="s">
        <v>454</v>
      </c>
      <c r="EIO18" s="140" t="s">
        <v>454</v>
      </c>
      <c r="EIP18" s="140" t="s">
        <v>454</v>
      </c>
      <c r="EIQ18" s="140" t="s">
        <v>454</v>
      </c>
      <c r="EIR18" s="140" t="s">
        <v>454</v>
      </c>
      <c r="EIS18" s="140" t="s">
        <v>454</v>
      </c>
      <c r="EIT18" s="140" t="s">
        <v>454</v>
      </c>
      <c r="EIU18" s="140" t="s">
        <v>454</v>
      </c>
      <c r="EIV18" s="140" t="s">
        <v>454</v>
      </c>
      <c r="EIW18" s="140" t="s">
        <v>454</v>
      </c>
      <c r="EIX18" s="140" t="s">
        <v>454</v>
      </c>
      <c r="EIY18" s="140" t="s">
        <v>454</v>
      </c>
      <c r="EIZ18" s="140" t="s">
        <v>454</v>
      </c>
      <c r="EJA18" s="140" t="s">
        <v>454</v>
      </c>
      <c r="EJB18" s="140" t="s">
        <v>454</v>
      </c>
      <c r="EJC18" s="140" t="s">
        <v>454</v>
      </c>
      <c r="EJD18" s="140" t="s">
        <v>454</v>
      </c>
      <c r="EJE18" s="140" t="s">
        <v>454</v>
      </c>
      <c r="EJF18" s="140" t="s">
        <v>454</v>
      </c>
      <c r="EJG18" s="140" t="s">
        <v>454</v>
      </c>
      <c r="EJH18" s="140" t="s">
        <v>454</v>
      </c>
      <c r="EJI18" s="140" t="s">
        <v>454</v>
      </c>
      <c r="EJJ18" s="140" t="s">
        <v>454</v>
      </c>
      <c r="EJK18" s="140" t="s">
        <v>454</v>
      </c>
      <c r="EJL18" s="140" t="s">
        <v>454</v>
      </c>
      <c r="EJM18" s="140" t="s">
        <v>454</v>
      </c>
      <c r="EJN18" s="140" t="s">
        <v>454</v>
      </c>
      <c r="EJO18" s="140" t="s">
        <v>454</v>
      </c>
      <c r="EJP18" s="140" t="s">
        <v>454</v>
      </c>
      <c r="EJQ18" s="140" t="s">
        <v>454</v>
      </c>
      <c r="EJR18" s="140" t="s">
        <v>454</v>
      </c>
      <c r="EJS18" s="140" t="s">
        <v>454</v>
      </c>
      <c r="EJT18" s="140" t="s">
        <v>454</v>
      </c>
      <c r="EJU18" s="140" t="s">
        <v>454</v>
      </c>
      <c r="EJV18" s="140" t="s">
        <v>454</v>
      </c>
      <c r="EJW18" s="140" t="s">
        <v>454</v>
      </c>
      <c r="EJX18" s="140" t="s">
        <v>454</v>
      </c>
      <c r="EJY18" s="140" t="s">
        <v>454</v>
      </c>
      <c r="EJZ18" s="140" t="s">
        <v>454</v>
      </c>
      <c r="EKA18" s="140" t="s">
        <v>454</v>
      </c>
      <c r="EKB18" s="140" t="s">
        <v>454</v>
      </c>
      <c r="EKC18" s="140" t="s">
        <v>454</v>
      </c>
      <c r="EKD18" s="140" t="s">
        <v>454</v>
      </c>
      <c r="EKE18" s="140" t="s">
        <v>454</v>
      </c>
      <c r="EKF18" s="140" t="s">
        <v>454</v>
      </c>
      <c r="EKG18" s="140" t="s">
        <v>454</v>
      </c>
      <c r="EKH18" s="140" t="s">
        <v>454</v>
      </c>
      <c r="EKI18" s="140" t="s">
        <v>454</v>
      </c>
      <c r="EKJ18" s="140" t="s">
        <v>454</v>
      </c>
      <c r="EKK18" s="140" t="s">
        <v>454</v>
      </c>
      <c r="EKL18" s="140" t="s">
        <v>454</v>
      </c>
      <c r="EKM18" s="140" t="s">
        <v>454</v>
      </c>
      <c r="EKN18" s="140" t="s">
        <v>454</v>
      </c>
      <c r="EKO18" s="140" t="s">
        <v>454</v>
      </c>
      <c r="EKP18" s="140" t="s">
        <v>454</v>
      </c>
      <c r="EKQ18" s="140" t="s">
        <v>454</v>
      </c>
      <c r="EKR18" s="140" t="s">
        <v>454</v>
      </c>
      <c r="EKS18" s="140" t="s">
        <v>454</v>
      </c>
      <c r="EKT18" s="140" t="s">
        <v>454</v>
      </c>
      <c r="EKU18" s="140" t="s">
        <v>454</v>
      </c>
      <c r="EKV18" s="140" t="s">
        <v>454</v>
      </c>
      <c r="EKW18" s="140" t="s">
        <v>454</v>
      </c>
      <c r="EKX18" s="140" t="s">
        <v>454</v>
      </c>
      <c r="EKY18" s="140" t="s">
        <v>454</v>
      </c>
      <c r="EKZ18" s="140" t="s">
        <v>454</v>
      </c>
      <c r="ELA18" s="140" t="s">
        <v>454</v>
      </c>
      <c r="ELB18" s="140" t="s">
        <v>454</v>
      </c>
      <c r="ELC18" s="140" t="s">
        <v>454</v>
      </c>
      <c r="ELD18" s="140" t="s">
        <v>454</v>
      </c>
      <c r="ELE18" s="140" t="s">
        <v>454</v>
      </c>
      <c r="ELF18" s="140" t="s">
        <v>454</v>
      </c>
      <c r="ELG18" s="140" t="s">
        <v>454</v>
      </c>
      <c r="ELH18" s="140" t="s">
        <v>454</v>
      </c>
      <c r="ELI18" s="140" t="s">
        <v>454</v>
      </c>
      <c r="ELJ18" s="140" t="s">
        <v>454</v>
      </c>
      <c r="ELK18" s="140" t="s">
        <v>454</v>
      </c>
      <c r="ELL18" s="140" t="s">
        <v>454</v>
      </c>
      <c r="ELM18" s="140" t="s">
        <v>454</v>
      </c>
      <c r="ELN18" s="140" t="s">
        <v>454</v>
      </c>
      <c r="ELO18" s="140" t="s">
        <v>454</v>
      </c>
      <c r="ELP18" s="140" t="s">
        <v>454</v>
      </c>
      <c r="ELQ18" s="140" t="s">
        <v>454</v>
      </c>
      <c r="ELR18" s="140" t="s">
        <v>454</v>
      </c>
      <c r="ELS18" s="140" t="s">
        <v>454</v>
      </c>
      <c r="ELT18" s="140" t="s">
        <v>454</v>
      </c>
      <c r="ELU18" s="140" t="s">
        <v>454</v>
      </c>
      <c r="ELV18" s="140" t="s">
        <v>454</v>
      </c>
      <c r="ELW18" s="140" t="s">
        <v>454</v>
      </c>
      <c r="ELX18" s="140" t="s">
        <v>454</v>
      </c>
      <c r="ELY18" s="140" t="s">
        <v>454</v>
      </c>
      <c r="ELZ18" s="140" t="s">
        <v>454</v>
      </c>
      <c r="EMA18" s="140" t="s">
        <v>454</v>
      </c>
      <c r="EMB18" s="140" t="s">
        <v>454</v>
      </c>
      <c r="EMC18" s="140" t="s">
        <v>454</v>
      </c>
      <c r="EMD18" s="140" t="s">
        <v>454</v>
      </c>
      <c r="EME18" s="140" t="s">
        <v>454</v>
      </c>
      <c r="EMF18" s="140" t="s">
        <v>454</v>
      </c>
      <c r="EMG18" s="140" t="s">
        <v>454</v>
      </c>
      <c r="EMH18" s="140" t="s">
        <v>454</v>
      </c>
      <c r="EMI18" s="140" t="s">
        <v>454</v>
      </c>
      <c r="EMJ18" s="140" t="s">
        <v>454</v>
      </c>
      <c r="EMK18" s="140" t="s">
        <v>454</v>
      </c>
      <c r="EML18" s="140" t="s">
        <v>454</v>
      </c>
      <c r="EMM18" s="140" t="s">
        <v>454</v>
      </c>
      <c r="EMN18" s="140" t="s">
        <v>454</v>
      </c>
      <c r="EMO18" s="140" t="s">
        <v>454</v>
      </c>
      <c r="EMP18" s="140" t="s">
        <v>454</v>
      </c>
      <c r="EMQ18" s="140" t="s">
        <v>454</v>
      </c>
      <c r="EMR18" s="140" t="s">
        <v>454</v>
      </c>
      <c r="EMS18" s="140" t="s">
        <v>454</v>
      </c>
      <c r="EMT18" s="140" t="s">
        <v>454</v>
      </c>
      <c r="EMU18" s="140" t="s">
        <v>454</v>
      </c>
      <c r="EMV18" s="140" t="s">
        <v>454</v>
      </c>
      <c r="EMW18" s="140" t="s">
        <v>454</v>
      </c>
      <c r="EMX18" s="140" t="s">
        <v>454</v>
      </c>
      <c r="EMY18" s="140" t="s">
        <v>454</v>
      </c>
      <c r="EMZ18" s="140" t="s">
        <v>454</v>
      </c>
      <c r="ENA18" s="140" t="s">
        <v>454</v>
      </c>
      <c r="ENB18" s="140" t="s">
        <v>454</v>
      </c>
      <c r="ENC18" s="140" t="s">
        <v>454</v>
      </c>
      <c r="END18" s="140" t="s">
        <v>454</v>
      </c>
      <c r="ENE18" s="140" t="s">
        <v>454</v>
      </c>
      <c r="ENF18" s="140" t="s">
        <v>454</v>
      </c>
      <c r="ENG18" s="140" t="s">
        <v>454</v>
      </c>
      <c r="ENH18" s="140" t="s">
        <v>454</v>
      </c>
      <c r="ENI18" s="140" t="s">
        <v>454</v>
      </c>
      <c r="ENJ18" s="140" t="s">
        <v>454</v>
      </c>
      <c r="ENK18" s="140" t="s">
        <v>454</v>
      </c>
      <c r="ENL18" s="140" t="s">
        <v>454</v>
      </c>
      <c r="ENM18" s="140" t="s">
        <v>454</v>
      </c>
      <c r="ENN18" s="140" t="s">
        <v>454</v>
      </c>
      <c r="ENO18" s="140" t="s">
        <v>454</v>
      </c>
      <c r="ENP18" s="140" t="s">
        <v>454</v>
      </c>
      <c r="ENQ18" s="140" t="s">
        <v>454</v>
      </c>
      <c r="ENR18" s="140" t="s">
        <v>454</v>
      </c>
      <c r="ENS18" s="140" t="s">
        <v>454</v>
      </c>
      <c r="ENT18" s="140" t="s">
        <v>454</v>
      </c>
      <c r="ENU18" s="140" t="s">
        <v>454</v>
      </c>
      <c r="ENV18" s="140" t="s">
        <v>454</v>
      </c>
      <c r="ENW18" s="140" t="s">
        <v>454</v>
      </c>
      <c r="ENX18" s="140" t="s">
        <v>454</v>
      </c>
      <c r="ENY18" s="140" t="s">
        <v>454</v>
      </c>
      <c r="ENZ18" s="140" t="s">
        <v>454</v>
      </c>
      <c r="EOA18" s="140" t="s">
        <v>454</v>
      </c>
      <c r="EOB18" s="140" t="s">
        <v>454</v>
      </c>
      <c r="EOC18" s="140" t="s">
        <v>454</v>
      </c>
      <c r="EOD18" s="140" t="s">
        <v>454</v>
      </c>
      <c r="EOE18" s="140" t="s">
        <v>454</v>
      </c>
      <c r="EOF18" s="140" t="s">
        <v>454</v>
      </c>
      <c r="EOG18" s="140" t="s">
        <v>454</v>
      </c>
      <c r="EOH18" s="140" t="s">
        <v>454</v>
      </c>
      <c r="EOI18" s="140" t="s">
        <v>454</v>
      </c>
      <c r="EOJ18" s="140" t="s">
        <v>454</v>
      </c>
      <c r="EOK18" s="140" t="s">
        <v>454</v>
      </c>
      <c r="EOL18" s="140" t="s">
        <v>454</v>
      </c>
      <c r="EOM18" s="140" t="s">
        <v>454</v>
      </c>
      <c r="EON18" s="140" t="s">
        <v>454</v>
      </c>
      <c r="EOO18" s="140" t="s">
        <v>454</v>
      </c>
      <c r="EOP18" s="140" t="s">
        <v>454</v>
      </c>
      <c r="EOQ18" s="140" t="s">
        <v>454</v>
      </c>
      <c r="EOR18" s="140" t="s">
        <v>454</v>
      </c>
      <c r="EOS18" s="140" t="s">
        <v>454</v>
      </c>
      <c r="EOT18" s="140" t="s">
        <v>454</v>
      </c>
      <c r="EOU18" s="140" t="s">
        <v>454</v>
      </c>
      <c r="EOV18" s="140" t="s">
        <v>454</v>
      </c>
      <c r="EOW18" s="140" t="s">
        <v>454</v>
      </c>
      <c r="EOX18" s="140" t="s">
        <v>454</v>
      </c>
      <c r="EOY18" s="140" t="s">
        <v>454</v>
      </c>
      <c r="EOZ18" s="140" t="s">
        <v>454</v>
      </c>
      <c r="EPA18" s="140" t="s">
        <v>454</v>
      </c>
      <c r="EPB18" s="140" t="s">
        <v>454</v>
      </c>
      <c r="EPC18" s="140" t="s">
        <v>454</v>
      </c>
      <c r="EPD18" s="140" t="s">
        <v>454</v>
      </c>
      <c r="EPE18" s="140" t="s">
        <v>454</v>
      </c>
      <c r="EPF18" s="140" t="s">
        <v>454</v>
      </c>
      <c r="EPG18" s="140" t="s">
        <v>454</v>
      </c>
      <c r="EPH18" s="140" t="s">
        <v>454</v>
      </c>
      <c r="EPI18" s="140" t="s">
        <v>454</v>
      </c>
      <c r="EPJ18" s="140" t="s">
        <v>454</v>
      </c>
      <c r="EPK18" s="140" t="s">
        <v>454</v>
      </c>
      <c r="EPL18" s="140" t="s">
        <v>454</v>
      </c>
      <c r="EPM18" s="140" t="s">
        <v>454</v>
      </c>
      <c r="EPN18" s="140" t="s">
        <v>454</v>
      </c>
      <c r="EPO18" s="140" t="s">
        <v>454</v>
      </c>
      <c r="EPP18" s="140" t="s">
        <v>454</v>
      </c>
      <c r="EPQ18" s="140" t="s">
        <v>454</v>
      </c>
      <c r="EPR18" s="140" t="s">
        <v>454</v>
      </c>
      <c r="EPS18" s="140" t="s">
        <v>454</v>
      </c>
      <c r="EPT18" s="140" t="s">
        <v>454</v>
      </c>
      <c r="EPU18" s="140" t="s">
        <v>454</v>
      </c>
      <c r="EPV18" s="140" t="s">
        <v>454</v>
      </c>
      <c r="EPW18" s="140" t="s">
        <v>454</v>
      </c>
      <c r="EPX18" s="140" t="s">
        <v>454</v>
      </c>
      <c r="EPY18" s="140" t="s">
        <v>454</v>
      </c>
      <c r="EPZ18" s="140" t="s">
        <v>454</v>
      </c>
      <c r="EQA18" s="140" t="s">
        <v>454</v>
      </c>
      <c r="EQB18" s="140" t="s">
        <v>454</v>
      </c>
      <c r="EQC18" s="140" t="s">
        <v>454</v>
      </c>
      <c r="EQD18" s="140" t="s">
        <v>454</v>
      </c>
      <c r="EQE18" s="140" t="s">
        <v>454</v>
      </c>
      <c r="EQF18" s="140" t="s">
        <v>454</v>
      </c>
      <c r="EQG18" s="140" t="s">
        <v>454</v>
      </c>
      <c r="EQH18" s="140" t="s">
        <v>454</v>
      </c>
      <c r="EQI18" s="140" t="s">
        <v>454</v>
      </c>
      <c r="EQJ18" s="140" t="s">
        <v>454</v>
      </c>
      <c r="EQK18" s="140" t="s">
        <v>454</v>
      </c>
      <c r="EQL18" s="140" t="s">
        <v>454</v>
      </c>
      <c r="EQM18" s="140" t="s">
        <v>454</v>
      </c>
      <c r="EQN18" s="140" t="s">
        <v>454</v>
      </c>
      <c r="EQO18" s="140" t="s">
        <v>454</v>
      </c>
      <c r="EQP18" s="140" t="s">
        <v>454</v>
      </c>
      <c r="EQQ18" s="140" t="s">
        <v>454</v>
      </c>
      <c r="EQR18" s="140" t="s">
        <v>454</v>
      </c>
      <c r="EQS18" s="140" t="s">
        <v>454</v>
      </c>
      <c r="EQT18" s="140" t="s">
        <v>454</v>
      </c>
      <c r="EQU18" s="140" t="s">
        <v>454</v>
      </c>
      <c r="EQV18" s="140" t="s">
        <v>454</v>
      </c>
      <c r="EQW18" s="140" t="s">
        <v>454</v>
      </c>
      <c r="EQX18" s="140" t="s">
        <v>454</v>
      </c>
      <c r="EQY18" s="140" t="s">
        <v>454</v>
      </c>
      <c r="EQZ18" s="140" t="s">
        <v>454</v>
      </c>
      <c r="ERA18" s="140" t="s">
        <v>454</v>
      </c>
      <c r="ERB18" s="140" t="s">
        <v>454</v>
      </c>
      <c r="ERC18" s="140" t="s">
        <v>454</v>
      </c>
      <c r="ERD18" s="140" t="s">
        <v>454</v>
      </c>
      <c r="ERE18" s="140" t="s">
        <v>454</v>
      </c>
      <c r="ERF18" s="140" t="s">
        <v>454</v>
      </c>
      <c r="ERG18" s="140" t="s">
        <v>454</v>
      </c>
      <c r="ERH18" s="140" t="s">
        <v>454</v>
      </c>
      <c r="ERI18" s="140" t="s">
        <v>454</v>
      </c>
      <c r="ERJ18" s="140" t="s">
        <v>454</v>
      </c>
      <c r="ERK18" s="140" t="s">
        <v>454</v>
      </c>
      <c r="ERL18" s="140" t="s">
        <v>454</v>
      </c>
      <c r="ERM18" s="140" t="s">
        <v>454</v>
      </c>
      <c r="ERN18" s="140" t="s">
        <v>454</v>
      </c>
      <c r="ERO18" s="140" t="s">
        <v>454</v>
      </c>
      <c r="ERP18" s="140" t="s">
        <v>454</v>
      </c>
      <c r="ERQ18" s="140" t="s">
        <v>454</v>
      </c>
      <c r="ERR18" s="140" t="s">
        <v>454</v>
      </c>
      <c r="ERS18" s="140" t="s">
        <v>454</v>
      </c>
      <c r="ERT18" s="140" t="s">
        <v>454</v>
      </c>
      <c r="ERU18" s="140" t="s">
        <v>454</v>
      </c>
      <c r="ERV18" s="140" t="s">
        <v>454</v>
      </c>
      <c r="ERW18" s="140" t="s">
        <v>454</v>
      </c>
      <c r="ERX18" s="140" t="s">
        <v>454</v>
      </c>
      <c r="ERY18" s="140" t="s">
        <v>454</v>
      </c>
      <c r="ERZ18" s="140" t="s">
        <v>454</v>
      </c>
      <c r="ESA18" s="140" t="s">
        <v>454</v>
      </c>
      <c r="ESB18" s="140" t="s">
        <v>454</v>
      </c>
      <c r="ESC18" s="140" t="s">
        <v>454</v>
      </c>
      <c r="ESD18" s="140" t="s">
        <v>454</v>
      </c>
      <c r="ESE18" s="140" t="s">
        <v>454</v>
      </c>
      <c r="ESF18" s="140" t="s">
        <v>454</v>
      </c>
      <c r="ESG18" s="140" t="s">
        <v>454</v>
      </c>
      <c r="ESH18" s="140" t="s">
        <v>454</v>
      </c>
      <c r="ESI18" s="140" t="s">
        <v>454</v>
      </c>
      <c r="ESJ18" s="140" t="s">
        <v>454</v>
      </c>
      <c r="ESK18" s="140" t="s">
        <v>454</v>
      </c>
      <c r="ESL18" s="140" t="s">
        <v>454</v>
      </c>
      <c r="ESM18" s="140" t="s">
        <v>454</v>
      </c>
      <c r="ESN18" s="140" t="s">
        <v>454</v>
      </c>
      <c r="ESO18" s="140" t="s">
        <v>454</v>
      </c>
      <c r="ESP18" s="140" t="s">
        <v>454</v>
      </c>
      <c r="ESQ18" s="140" t="s">
        <v>454</v>
      </c>
      <c r="ESR18" s="140" t="s">
        <v>454</v>
      </c>
      <c r="ESS18" s="140" t="s">
        <v>454</v>
      </c>
      <c r="EST18" s="140" t="s">
        <v>454</v>
      </c>
      <c r="ESU18" s="140" t="s">
        <v>454</v>
      </c>
      <c r="ESV18" s="140" t="s">
        <v>454</v>
      </c>
      <c r="ESW18" s="140" t="s">
        <v>454</v>
      </c>
      <c r="ESX18" s="140" t="s">
        <v>454</v>
      </c>
      <c r="ESY18" s="140" t="s">
        <v>454</v>
      </c>
      <c r="ESZ18" s="140" t="s">
        <v>454</v>
      </c>
      <c r="ETA18" s="140" t="s">
        <v>454</v>
      </c>
      <c r="ETB18" s="140" t="s">
        <v>454</v>
      </c>
      <c r="ETC18" s="140" t="s">
        <v>454</v>
      </c>
      <c r="ETD18" s="140" t="s">
        <v>454</v>
      </c>
      <c r="ETE18" s="140" t="s">
        <v>454</v>
      </c>
      <c r="ETF18" s="140" t="s">
        <v>454</v>
      </c>
      <c r="ETG18" s="140" t="s">
        <v>454</v>
      </c>
      <c r="ETH18" s="140" t="s">
        <v>454</v>
      </c>
      <c r="ETI18" s="140" t="s">
        <v>454</v>
      </c>
      <c r="ETJ18" s="140" t="s">
        <v>454</v>
      </c>
      <c r="ETK18" s="140" t="s">
        <v>454</v>
      </c>
      <c r="ETL18" s="140" t="s">
        <v>454</v>
      </c>
      <c r="ETM18" s="140" t="s">
        <v>454</v>
      </c>
      <c r="ETN18" s="140" t="s">
        <v>454</v>
      </c>
      <c r="ETO18" s="140" t="s">
        <v>454</v>
      </c>
      <c r="ETP18" s="140" t="s">
        <v>454</v>
      </c>
      <c r="ETQ18" s="140" t="s">
        <v>454</v>
      </c>
      <c r="ETR18" s="140" t="s">
        <v>454</v>
      </c>
      <c r="ETS18" s="140" t="s">
        <v>454</v>
      </c>
      <c r="ETT18" s="140" t="s">
        <v>454</v>
      </c>
      <c r="ETU18" s="140" t="s">
        <v>454</v>
      </c>
      <c r="ETV18" s="140" t="s">
        <v>454</v>
      </c>
      <c r="ETW18" s="140" t="s">
        <v>454</v>
      </c>
      <c r="ETX18" s="140" t="s">
        <v>454</v>
      </c>
      <c r="ETY18" s="140" t="s">
        <v>454</v>
      </c>
      <c r="ETZ18" s="140" t="s">
        <v>454</v>
      </c>
      <c r="EUA18" s="140" t="s">
        <v>454</v>
      </c>
      <c r="EUB18" s="140" t="s">
        <v>454</v>
      </c>
      <c r="EUC18" s="140" t="s">
        <v>454</v>
      </c>
      <c r="EUD18" s="140" t="s">
        <v>454</v>
      </c>
      <c r="EUE18" s="140" t="s">
        <v>454</v>
      </c>
      <c r="EUF18" s="140" t="s">
        <v>454</v>
      </c>
      <c r="EUG18" s="140" t="s">
        <v>454</v>
      </c>
      <c r="EUH18" s="140" t="s">
        <v>454</v>
      </c>
      <c r="EUI18" s="140" t="s">
        <v>454</v>
      </c>
      <c r="EUJ18" s="140" t="s">
        <v>454</v>
      </c>
      <c r="EUK18" s="140" t="s">
        <v>454</v>
      </c>
      <c r="EUL18" s="140" t="s">
        <v>454</v>
      </c>
      <c r="EUM18" s="140" t="s">
        <v>454</v>
      </c>
      <c r="EUN18" s="140" t="s">
        <v>454</v>
      </c>
      <c r="EUO18" s="140" t="s">
        <v>454</v>
      </c>
      <c r="EUP18" s="140" t="s">
        <v>454</v>
      </c>
      <c r="EUQ18" s="140" t="s">
        <v>454</v>
      </c>
      <c r="EUR18" s="140" t="s">
        <v>454</v>
      </c>
      <c r="EUS18" s="140" t="s">
        <v>454</v>
      </c>
      <c r="EUT18" s="140" t="s">
        <v>454</v>
      </c>
      <c r="EUU18" s="140" t="s">
        <v>454</v>
      </c>
      <c r="EUV18" s="140" t="s">
        <v>454</v>
      </c>
      <c r="EUW18" s="140" t="s">
        <v>454</v>
      </c>
      <c r="EUX18" s="140" t="s">
        <v>454</v>
      </c>
      <c r="EUY18" s="140" t="s">
        <v>454</v>
      </c>
      <c r="EUZ18" s="140" t="s">
        <v>454</v>
      </c>
      <c r="EVA18" s="140" t="s">
        <v>454</v>
      </c>
      <c r="EVB18" s="140" t="s">
        <v>454</v>
      </c>
      <c r="EVC18" s="140" t="s">
        <v>454</v>
      </c>
      <c r="EVD18" s="140" t="s">
        <v>454</v>
      </c>
      <c r="EVE18" s="140" t="s">
        <v>454</v>
      </c>
      <c r="EVF18" s="140" t="s">
        <v>454</v>
      </c>
      <c r="EVG18" s="140" t="s">
        <v>454</v>
      </c>
      <c r="EVH18" s="140" t="s">
        <v>454</v>
      </c>
      <c r="EVI18" s="140" t="s">
        <v>454</v>
      </c>
      <c r="EVJ18" s="140" t="s">
        <v>454</v>
      </c>
      <c r="EVK18" s="140" t="s">
        <v>454</v>
      </c>
      <c r="EVL18" s="140" t="s">
        <v>454</v>
      </c>
      <c r="EVM18" s="140" t="s">
        <v>454</v>
      </c>
      <c r="EVN18" s="140" t="s">
        <v>454</v>
      </c>
      <c r="EVO18" s="140" t="s">
        <v>454</v>
      </c>
      <c r="EVP18" s="140" t="s">
        <v>454</v>
      </c>
      <c r="EVQ18" s="140" t="s">
        <v>454</v>
      </c>
      <c r="EVR18" s="140" t="s">
        <v>454</v>
      </c>
      <c r="EVS18" s="140" t="s">
        <v>454</v>
      </c>
      <c r="EVT18" s="140" t="s">
        <v>454</v>
      </c>
      <c r="EVU18" s="140" t="s">
        <v>454</v>
      </c>
      <c r="EVV18" s="140" t="s">
        <v>454</v>
      </c>
      <c r="EVW18" s="140" t="s">
        <v>454</v>
      </c>
      <c r="EVX18" s="140" t="s">
        <v>454</v>
      </c>
      <c r="EVY18" s="140" t="s">
        <v>454</v>
      </c>
      <c r="EVZ18" s="140" t="s">
        <v>454</v>
      </c>
      <c r="EWA18" s="140" t="s">
        <v>454</v>
      </c>
      <c r="EWB18" s="140" t="s">
        <v>454</v>
      </c>
      <c r="EWC18" s="140" t="s">
        <v>454</v>
      </c>
      <c r="EWD18" s="140" t="s">
        <v>454</v>
      </c>
      <c r="EWE18" s="140" t="s">
        <v>454</v>
      </c>
      <c r="EWF18" s="140" t="s">
        <v>454</v>
      </c>
      <c r="EWG18" s="140" t="s">
        <v>454</v>
      </c>
      <c r="EWH18" s="140" t="s">
        <v>454</v>
      </c>
      <c r="EWI18" s="140" t="s">
        <v>454</v>
      </c>
      <c r="EWJ18" s="140" t="s">
        <v>454</v>
      </c>
      <c r="EWK18" s="140" t="s">
        <v>454</v>
      </c>
      <c r="EWL18" s="140" t="s">
        <v>454</v>
      </c>
      <c r="EWM18" s="140" t="s">
        <v>454</v>
      </c>
      <c r="EWN18" s="140" t="s">
        <v>454</v>
      </c>
      <c r="EWO18" s="140" t="s">
        <v>454</v>
      </c>
      <c r="EWP18" s="140" t="s">
        <v>454</v>
      </c>
      <c r="EWQ18" s="140" t="s">
        <v>454</v>
      </c>
      <c r="EWR18" s="140" t="s">
        <v>454</v>
      </c>
      <c r="EWS18" s="140" t="s">
        <v>454</v>
      </c>
      <c r="EWT18" s="140" t="s">
        <v>454</v>
      </c>
      <c r="EWU18" s="140" t="s">
        <v>454</v>
      </c>
      <c r="EWV18" s="140" t="s">
        <v>454</v>
      </c>
      <c r="EWW18" s="140" t="s">
        <v>454</v>
      </c>
      <c r="EWX18" s="140" t="s">
        <v>454</v>
      </c>
      <c r="EWY18" s="140" t="s">
        <v>454</v>
      </c>
      <c r="EWZ18" s="140" t="s">
        <v>454</v>
      </c>
      <c r="EXA18" s="140" t="s">
        <v>454</v>
      </c>
      <c r="EXB18" s="140" t="s">
        <v>454</v>
      </c>
      <c r="EXC18" s="140" t="s">
        <v>454</v>
      </c>
      <c r="EXD18" s="140" t="s">
        <v>454</v>
      </c>
      <c r="EXE18" s="140" t="s">
        <v>454</v>
      </c>
      <c r="EXF18" s="140" t="s">
        <v>454</v>
      </c>
      <c r="EXG18" s="140" t="s">
        <v>454</v>
      </c>
      <c r="EXH18" s="140" t="s">
        <v>454</v>
      </c>
      <c r="EXI18" s="140" t="s">
        <v>454</v>
      </c>
      <c r="EXJ18" s="140" t="s">
        <v>454</v>
      </c>
      <c r="EXK18" s="140" t="s">
        <v>454</v>
      </c>
      <c r="EXL18" s="140" t="s">
        <v>454</v>
      </c>
      <c r="EXM18" s="140" t="s">
        <v>454</v>
      </c>
      <c r="EXN18" s="140" t="s">
        <v>454</v>
      </c>
      <c r="EXO18" s="140" t="s">
        <v>454</v>
      </c>
      <c r="EXP18" s="140" t="s">
        <v>454</v>
      </c>
      <c r="EXQ18" s="140" t="s">
        <v>454</v>
      </c>
      <c r="EXR18" s="140" t="s">
        <v>454</v>
      </c>
      <c r="EXS18" s="140" t="s">
        <v>454</v>
      </c>
      <c r="EXT18" s="140" t="s">
        <v>454</v>
      </c>
      <c r="EXU18" s="140" t="s">
        <v>454</v>
      </c>
      <c r="EXV18" s="140" t="s">
        <v>454</v>
      </c>
      <c r="EXW18" s="140" t="s">
        <v>454</v>
      </c>
      <c r="EXX18" s="140" t="s">
        <v>454</v>
      </c>
      <c r="EXY18" s="140" t="s">
        <v>454</v>
      </c>
      <c r="EXZ18" s="140" t="s">
        <v>454</v>
      </c>
      <c r="EYA18" s="140" t="s">
        <v>454</v>
      </c>
      <c r="EYB18" s="140" t="s">
        <v>454</v>
      </c>
      <c r="EYC18" s="140" t="s">
        <v>454</v>
      </c>
      <c r="EYD18" s="140" t="s">
        <v>454</v>
      </c>
      <c r="EYE18" s="140" t="s">
        <v>454</v>
      </c>
      <c r="EYF18" s="140" t="s">
        <v>454</v>
      </c>
      <c r="EYG18" s="140" t="s">
        <v>454</v>
      </c>
      <c r="EYH18" s="140" t="s">
        <v>454</v>
      </c>
      <c r="EYI18" s="140" t="s">
        <v>454</v>
      </c>
      <c r="EYJ18" s="140" t="s">
        <v>454</v>
      </c>
      <c r="EYK18" s="140" t="s">
        <v>454</v>
      </c>
      <c r="EYL18" s="140" t="s">
        <v>454</v>
      </c>
      <c r="EYM18" s="140" t="s">
        <v>454</v>
      </c>
      <c r="EYN18" s="140" t="s">
        <v>454</v>
      </c>
      <c r="EYO18" s="140" t="s">
        <v>454</v>
      </c>
      <c r="EYP18" s="140" t="s">
        <v>454</v>
      </c>
      <c r="EYQ18" s="140" t="s">
        <v>454</v>
      </c>
      <c r="EYR18" s="140" t="s">
        <v>454</v>
      </c>
      <c r="EYS18" s="140" t="s">
        <v>454</v>
      </c>
      <c r="EYT18" s="140" t="s">
        <v>454</v>
      </c>
      <c r="EYU18" s="140" t="s">
        <v>454</v>
      </c>
      <c r="EYV18" s="140" t="s">
        <v>454</v>
      </c>
      <c r="EYW18" s="140" t="s">
        <v>454</v>
      </c>
      <c r="EYX18" s="140" t="s">
        <v>454</v>
      </c>
      <c r="EYY18" s="140" t="s">
        <v>454</v>
      </c>
      <c r="EYZ18" s="140" t="s">
        <v>454</v>
      </c>
      <c r="EZA18" s="140" t="s">
        <v>454</v>
      </c>
      <c r="EZB18" s="140" t="s">
        <v>454</v>
      </c>
      <c r="EZC18" s="140" t="s">
        <v>454</v>
      </c>
      <c r="EZD18" s="140" t="s">
        <v>454</v>
      </c>
      <c r="EZE18" s="140" t="s">
        <v>454</v>
      </c>
      <c r="EZF18" s="140" t="s">
        <v>454</v>
      </c>
      <c r="EZG18" s="140" t="s">
        <v>454</v>
      </c>
      <c r="EZH18" s="140" t="s">
        <v>454</v>
      </c>
      <c r="EZI18" s="140" t="s">
        <v>454</v>
      </c>
      <c r="EZJ18" s="140" t="s">
        <v>454</v>
      </c>
      <c r="EZK18" s="140" t="s">
        <v>454</v>
      </c>
      <c r="EZL18" s="140" t="s">
        <v>454</v>
      </c>
      <c r="EZM18" s="140" t="s">
        <v>454</v>
      </c>
      <c r="EZN18" s="140" t="s">
        <v>454</v>
      </c>
      <c r="EZO18" s="140" t="s">
        <v>454</v>
      </c>
      <c r="EZP18" s="140" t="s">
        <v>454</v>
      </c>
      <c r="EZQ18" s="140" t="s">
        <v>454</v>
      </c>
      <c r="EZR18" s="140" t="s">
        <v>454</v>
      </c>
      <c r="EZS18" s="140" t="s">
        <v>454</v>
      </c>
      <c r="EZT18" s="140" t="s">
        <v>454</v>
      </c>
      <c r="EZU18" s="140" t="s">
        <v>454</v>
      </c>
      <c r="EZV18" s="140" t="s">
        <v>454</v>
      </c>
      <c r="EZW18" s="140" t="s">
        <v>454</v>
      </c>
      <c r="EZX18" s="140" t="s">
        <v>454</v>
      </c>
      <c r="EZY18" s="140" t="s">
        <v>454</v>
      </c>
      <c r="EZZ18" s="140" t="s">
        <v>454</v>
      </c>
      <c r="FAA18" s="140" t="s">
        <v>454</v>
      </c>
      <c r="FAB18" s="140" t="s">
        <v>454</v>
      </c>
      <c r="FAC18" s="140" t="s">
        <v>454</v>
      </c>
      <c r="FAD18" s="140" t="s">
        <v>454</v>
      </c>
      <c r="FAE18" s="140" t="s">
        <v>454</v>
      </c>
      <c r="FAF18" s="140" t="s">
        <v>454</v>
      </c>
      <c r="FAG18" s="140" t="s">
        <v>454</v>
      </c>
      <c r="FAH18" s="140" t="s">
        <v>454</v>
      </c>
      <c r="FAI18" s="140" t="s">
        <v>454</v>
      </c>
      <c r="FAJ18" s="140" t="s">
        <v>454</v>
      </c>
      <c r="FAK18" s="140" t="s">
        <v>454</v>
      </c>
      <c r="FAL18" s="140" t="s">
        <v>454</v>
      </c>
      <c r="FAM18" s="140" t="s">
        <v>454</v>
      </c>
      <c r="FAN18" s="140" t="s">
        <v>454</v>
      </c>
      <c r="FAO18" s="140" t="s">
        <v>454</v>
      </c>
      <c r="FAP18" s="140" t="s">
        <v>454</v>
      </c>
      <c r="FAQ18" s="140" t="s">
        <v>454</v>
      </c>
      <c r="FAR18" s="140" t="s">
        <v>454</v>
      </c>
      <c r="FAS18" s="140" t="s">
        <v>454</v>
      </c>
      <c r="FAT18" s="140" t="s">
        <v>454</v>
      </c>
      <c r="FAU18" s="140" t="s">
        <v>454</v>
      </c>
      <c r="FAV18" s="140" t="s">
        <v>454</v>
      </c>
      <c r="FAW18" s="140" t="s">
        <v>454</v>
      </c>
      <c r="FAX18" s="140" t="s">
        <v>454</v>
      </c>
      <c r="FAY18" s="140" t="s">
        <v>454</v>
      </c>
      <c r="FAZ18" s="140" t="s">
        <v>454</v>
      </c>
      <c r="FBA18" s="140" t="s">
        <v>454</v>
      </c>
      <c r="FBB18" s="140" t="s">
        <v>454</v>
      </c>
      <c r="FBC18" s="140" t="s">
        <v>454</v>
      </c>
      <c r="FBD18" s="140" t="s">
        <v>454</v>
      </c>
      <c r="FBE18" s="140" t="s">
        <v>454</v>
      </c>
      <c r="FBF18" s="140" t="s">
        <v>454</v>
      </c>
      <c r="FBG18" s="140" t="s">
        <v>454</v>
      </c>
      <c r="FBH18" s="140" t="s">
        <v>454</v>
      </c>
      <c r="FBI18" s="140" t="s">
        <v>454</v>
      </c>
      <c r="FBJ18" s="140" t="s">
        <v>454</v>
      </c>
      <c r="FBK18" s="140" t="s">
        <v>454</v>
      </c>
      <c r="FBL18" s="140" t="s">
        <v>454</v>
      </c>
      <c r="FBM18" s="140" t="s">
        <v>454</v>
      </c>
      <c r="FBN18" s="140" t="s">
        <v>454</v>
      </c>
      <c r="FBO18" s="140" t="s">
        <v>454</v>
      </c>
      <c r="FBP18" s="140" t="s">
        <v>454</v>
      </c>
      <c r="FBQ18" s="140" t="s">
        <v>454</v>
      </c>
      <c r="FBR18" s="140" t="s">
        <v>454</v>
      </c>
      <c r="FBS18" s="140" t="s">
        <v>454</v>
      </c>
      <c r="FBT18" s="140" t="s">
        <v>454</v>
      </c>
      <c r="FBU18" s="140" t="s">
        <v>454</v>
      </c>
      <c r="FBV18" s="140" t="s">
        <v>454</v>
      </c>
      <c r="FBW18" s="140" t="s">
        <v>454</v>
      </c>
      <c r="FBX18" s="140" t="s">
        <v>454</v>
      </c>
      <c r="FBY18" s="140" t="s">
        <v>454</v>
      </c>
      <c r="FBZ18" s="140" t="s">
        <v>454</v>
      </c>
      <c r="FCA18" s="140" t="s">
        <v>454</v>
      </c>
      <c r="FCB18" s="140" t="s">
        <v>454</v>
      </c>
      <c r="FCC18" s="140" t="s">
        <v>454</v>
      </c>
      <c r="FCD18" s="140" t="s">
        <v>454</v>
      </c>
      <c r="FCE18" s="140" t="s">
        <v>454</v>
      </c>
      <c r="FCF18" s="140" t="s">
        <v>454</v>
      </c>
      <c r="FCG18" s="140" t="s">
        <v>454</v>
      </c>
      <c r="FCH18" s="140" t="s">
        <v>454</v>
      </c>
      <c r="FCI18" s="140" t="s">
        <v>454</v>
      </c>
      <c r="FCJ18" s="140" t="s">
        <v>454</v>
      </c>
      <c r="FCK18" s="140" t="s">
        <v>454</v>
      </c>
      <c r="FCL18" s="140" t="s">
        <v>454</v>
      </c>
      <c r="FCM18" s="140" t="s">
        <v>454</v>
      </c>
      <c r="FCN18" s="140" t="s">
        <v>454</v>
      </c>
      <c r="FCO18" s="140" t="s">
        <v>454</v>
      </c>
      <c r="FCP18" s="140" t="s">
        <v>454</v>
      </c>
      <c r="FCQ18" s="140" t="s">
        <v>454</v>
      </c>
      <c r="FCR18" s="140" t="s">
        <v>454</v>
      </c>
      <c r="FCS18" s="140" t="s">
        <v>454</v>
      </c>
      <c r="FCT18" s="140" t="s">
        <v>454</v>
      </c>
      <c r="FCU18" s="140" t="s">
        <v>454</v>
      </c>
      <c r="FCV18" s="140" t="s">
        <v>454</v>
      </c>
      <c r="FCW18" s="140" t="s">
        <v>454</v>
      </c>
      <c r="FCX18" s="140" t="s">
        <v>454</v>
      </c>
      <c r="FCY18" s="140" t="s">
        <v>454</v>
      </c>
      <c r="FCZ18" s="140" t="s">
        <v>454</v>
      </c>
      <c r="FDA18" s="140" t="s">
        <v>454</v>
      </c>
      <c r="FDB18" s="140" t="s">
        <v>454</v>
      </c>
      <c r="FDC18" s="140" t="s">
        <v>454</v>
      </c>
      <c r="FDD18" s="140" t="s">
        <v>454</v>
      </c>
      <c r="FDE18" s="140" t="s">
        <v>454</v>
      </c>
      <c r="FDF18" s="140" t="s">
        <v>454</v>
      </c>
      <c r="FDG18" s="140" t="s">
        <v>454</v>
      </c>
      <c r="FDH18" s="140" t="s">
        <v>454</v>
      </c>
      <c r="FDI18" s="140" t="s">
        <v>454</v>
      </c>
      <c r="FDJ18" s="140" t="s">
        <v>454</v>
      </c>
      <c r="FDK18" s="140" t="s">
        <v>454</v>
      </c>
      <c r="FDL18" s="140" t="s">
        <v>454</v>
      </c>
      <c r="FDM18" s="140" t="s">
        <v>454</v>
      </c>
      <c r="FDN18" s="140" t="s">
        <v>454</v>
      </c>
      <c r="FDO18" s="140" t="s">
        <v>454</v>
      </c>
      <c r="FDP18" s="140" t="s">
        <v>454</v>
      </c>
      <c r="FDQ18" s="140" t="s">
        <v>454</v>
      </c>
      <c r="FDR18" s="140" t="s">
        <v>454</v>
      </c>
      <c r="FDS18" s="140" t="s">
        <v>454</v>
      </c>
      <c r="FDT18" s="140" t="s">
        <v>454</v>
      </c>
      <c r="FDU18" s="140" t="s">
        <v>454</v>
      </c>
      <c r="FDV18" s="140" t="s">
        <v>454</v>
      </c>
      <c r="FDW18" s="140" t="s">
        <v>454</v>
      </c>
      <c r="FDX18" s="140" t="s">
        <v>454</v>
      </c>
      <c r="FDY18" s="140" t="s">
        <v>454</v>
      </c>
      <c r="FDZ18" s="140" t="s">
        <v>454</v>
      </c>
      <c r="FEA18" s="140" t="s">
        <v>454</v>
      </c>
      <c r="FEB18" s="140" t="s">
        <v>454</v>
      </c>
      <c r="FEC18" s="140" t="s">
        <v>454</v>
      </c>
      <c r="FED18" s="140" t="s">
        <v>454</v>
      </c>
      <c r="FEE18" s="140" t="s">
        <v>454</v>
      </c>
      <c r="FEF18" s="140" t="s">
        <v>454</v>
      </c>
      <c r="FEG18" s="140" t="s">
        <v>454</v>
      </c>
      <c r="FEH18" s="140" t="s">
        <v>454</v>
      </c>
      <c r="FEI18" s="140" t="s">
        <v>454</v>
      </c>
      <c r="FEJ18" s="140" t="s">
        <v>454</v>
      </c>
      <c r="FEK18" s="140" t="s">
        <v>454</v>
      </c>
      <c r="FEL18" s="140" t="s">
        <v>454</v>
      </c>
      <c r="FEM18" s="140" t="s">
        <v>454</v>
      </c>
      <c r="FEN18" s="140" t="s">
        <v>454</v>
      </c>
      <c r="FEO18" s="140" t="s">
        <v>454</v>
      </c>
      <c r="FEP18" s="140" t="s">
        <v>454</v>
      </c>
      <c r="FEQ18" s="140" t="s">
        <v>454</v>
      </c>
      <c r="FER18" s="140" t="s">
        <v>454</v>
      </c>
      <c r="FES18" s="140" t="s">
        <v>454</v>
      </c>
      <c r="FET18" s="140" t="s">
        <v>454</v>
      </c>
      <c r="FEU18" s="140" t="s">
        <v>454</v>
      </c>
      <c r="FEV18" s="140" t="s">
        <v>454</v>
      </c>
      <c r="FEW18" s="140" t="s">
        <v>454</v>
      </c>
      <c r="FEX18" s="140" t="s">
        <v>454</v>
      </c>
      <c r="FEY18" s="140" t="s">
        <v>454</v>
      </c>
      <c r="FEZ18" s="140" t="s">
        <v>454</v>
      </c>
      <c r="FFA18" s="140" t="s">
        <v>454</v>
      </c>
      <c r="FFB18" s="140" t="s">
        <v>454</v>
      </c>
      <c r="FFC18" s="140" t="s">
        <v>454</v>
      </c>
      <c r="FFD18" s="140" t="s">
        <v>454</v>
      </c>
      <c r="FFE18" s="140" t="s">
        <v>454</v>
      </c>
      <c r="FFF18" s="140" t="s">
        <v>454</v>
      </c>
      <c r="FFG18" s="140" t="s">
        <v>454</v>
      </c>
      <c r="FFH18" s="140" t="s">
        <v>454</v>
      </c>
      <c r="FFI18" s="140" t="s">
        <v>454</v>
      </c>
      <c r="FFJ18" s="140" t="s">
        <v>454</v>
      </c>
      <c r="FFK18" s="140" t="s">
        <v>454</v>
      </c>
      <c r="FFL18" s="140" t="s">
        <v>454</v>
      </c>
      <c r="FFM18" s="140" t="s">
        <v>454</v>
      </c>
      <c r="FFN18" s="140" t="s">
        <v>454</v>
      </c>
      <c r="FFO18" s="140" t="s">
        <v>454</v>
      </c>
      <c r="FFP18" s="140" t="s">
        <v>454</v>
      </c>
      <c r="FFQ18" s="140" t="s">
        <v>454</v>
      </c>
      <c r="FFR18" s="140" t="s">
        <v>454</v>
      </c>
      <c r="FFS18" s="140" t="s">
        <v>454</v>
      </c>
      <c r="FFT18" s="140" t="s">
        <v>454</v>
      </c>
      <c r="FFU18" s="140" t="s">
        <v>454</v>
      </c>
      <c r="FFV18" s="140" t="s">
        <v>454</v>
      </c>
      <c r="FFW18" s="140" t="s">
        <v>454</v>
      </c>
      <c r="FFX18" s="140" t="s">
        <v>454</v>
      </c>
      <c r="FFY18" s="140" t="s">
        <v>454</v>
      </c>
      <c r="FFZ18" s="140" t="s">
        <v>454</v>
      </c>
      <c r="FGA18" s="140" t="s">
        <v>454</v>
      </c>
      <c r="FGB18" s="140" t="s">
        <v>454</v>
      </c>
      <c r="FGC18" s="140" t="s">
        <v>454</v>
      </c>
      <c r="FGD18" s="140" t="s">
        <v>454</v>
      </c>
      <c r="FGE18" s="140" t="s">
        <v>454</v>
      </c>
      <c r="FGF18" s="140" t="s">
        <v>454</v>
      </c>
      <c r="FGG18" s="140" t="s">
        <v>454</v>
      </c>
      <c r="FGH18" s="140" t="s">
        <v>454</v>
      </c>
      <c r="FGI18" s="140" t="s">
        <v>454</v>
      </c>
      <c r="FGJ18" s="140" t="s">
        <v>454</v>
      </c>
      <c r="FGK18" s="140" t="s">
        <v>454</v>
      </c>
      <c r="FGL18" s="140" t="s">
        <v>454</v>
      </c>
      <c r="FGM18" s="140" t="s">
        <v>454</v>
      </c>
      <c r="FGN18" s="140" t="s">
        <v>454</v>
      </c>
      <c r="FGO18" s="140" t="s">
        <v>454</v>
      </c>
      <c r="FGP18" s="140" t="s">
        <v>454</v>
      </c>
      <c r="FGQ18" s="140" t="s">
        <v>454</v>
      </c>
      <c r="FGR18" s="140" t="s">
        <v>454</v>
      </c>
      <c r="FGS18" s="140" t="s">
        <v>454</v>
      </c>
      <c r="FGT18" s="140" t="s">
        <v>454</v>
      </c>
      <c r="FGU18" s="140" t="s">
        <v>454</v>
      </c>
      <c r="FGV18" s="140" t="s">
        <v>454</v>
      </c>
      <c r="FGW18" s="140" t="s">
        <v>454</v>
      </c>
      <c r="FGX18" s="140" t="s">
        <v>454</v>
      </c>
      <c r="FGY18" s="140" t="s">
        <v>454</v>
      </c>
      <c r="FGZ18" s="140" t="s">
        <v>454</v>
      </c>
      <c r="FHA18" s="140" t="s">
        <v>454</v>
      </c>
      <c r="FHB18" s="140" t="s">
        <v>454</v>
      </c>
      <c r="FHC18" s="140" t="s">
        <v>454</v>
      </c>
      <c r="FHD18" s="140" t="s">
        <v>454</v>
      </c>
      <c r="FHE18" s="140" t="s">
        <v>454</v>
      </c>
      <c r="FHF18" s="140" t="s">
        <v>454</v>
      </c>
      <c r="FHG18" s="140" t="s">
        <v>454</v>
      </c>
      <c r="FHH18" s="140" t="s">
        <v>454</v>
      </c>
      <c r="FHI18" s="140" t="s">
        <v>454</v>
      </c>
      <c r="FHJ18" s="140" t="s">
        <v>454</v>
      </c>
      <c r="FHK18" s="140" t="s">
        <v>454</v>
      </c>
      <c r="FHL18" s="140" t="s">
        <v>454</v>
      </c>
      <c r="FHM18" s="140" t="s">
        <v>454</v>
      </c>
      <c r="FHN18" s="140" t="s">
        <v>454</v>
      </c>
      <c r="FHO18" s="140" t="s">
        <v>454</v>
      </c>
      <c r="FHP18" s="140" t="s">
        <v>454</v>
      </c>
      <c r="FHQ18" s="140" t="s">
        <v>454</v>
      </c>
      <c r="FHR18" s="140" t="s">
        <v>454</v>
      </c>
      <c r="FHS18" s="140" t="s">
        <v>454</v>
      </c>
      <c r="FHT18" s="140" t="s">
        <v>454</v>
      </c>
      <c r="FHU18" s="140" t="s">
        <v>454</v>
      </c>
      <c r="FHV18" s="140" t="s">
        <v>454</v>
      </c>
      <c r="FHW18" s="140" t="s">
        <v>454</v>
      </c>
      <c r="FHX18" s="140" t="s">
        <v>454</v>
      </c>
      <c r="FHY18" s="140" t="s">
        <v>454</v>
      </c>
      <c r="FHZ18" s="140" t="s">
        <v>454</v>
      </c>
      <c r="FIA18" s="140" t="s">
        <v>454</v>
      </c>
      <c r="FIB18" s="140" t="s">
        <v>454</v>
      </c>
      <c r="FIC18" s="140" t="s">
        <v>454</v>
      </c>
      <c r="FID18" s="140" t="s">
        <v>454</v>
      </c>
      <c r="FIE18" s="140" t="s">
        <v>454</v>
      </c>
      <c r="FIF18" s="140" t="s">
        <v>454</v>
      </c>
      <c r="FIG18" s="140" t="s">
        <v>454</v>
      </c>
      <c r="FIH18" s="140" t="s">
        <v>454</v>
      </c>
      <c r="FII18" s="140" t="s">
        <v>454</v>
      </c>
      <c r="FIJ18" s="140" t="s">
        <v>454</v>
      </c>
      <c r="FIK18" s="140" t="s">
        <v>454</v>
      </c>
      <c r="FIL18" s="140" t="s">
        <v>454</v>
      </c>
      <c r="FIM18" s="140" t="s">
        <v>454</v>
      </c>
      <c r="FIN18" s="140" t="s">
        <v>454</v>
      </c>
      <c r="FIO18" s="140" t="s">
        <v>454</v>
      </c>
      <c r="FIP18" s="140" t="s">
        <v>454</v>
      </c>
      <c r="FIQ18" s="140" t="s">
        <v>454</v>
      </c>
      <c r="FIR18" s="140" t="s">
        <v>454</v>
      </c>
      <c r="FIS18" s="140" t="s">
        <v>454</v>
      </c>
      <c r="FIT18" s="140" t="s">
        <v>454</v>
      </c>
      <c r="FIU18" s="140" t="s">
        <v>454</v>
      </c>
      <c r="FIV18" s="140" t="s">
        <v>454</v>
      </c>
      <c r="FIW18" s="140" t="s">
        <v>454</v>
      </c>
      <c r="FIX18" s="140" t="s">
        <v>454</v>
      </c>
      <c r="FIY18" s="140" t="s">
        <v>454</v>
      </c>
      <c r="FIZ18" s="140" t="s">
        <v>454</v>
      </c>
      <c r="FJA18" s="140" t="s">
        <v>454</v>
      </c>
      <c r="FJB18" s="140" t="s">
        <v>454</v>
      </c>
      <c r="FJC18" s="140" t="s">
        <v>454</v>
      </c>
      <c r="FJD18" s="140" t="s">
        <v>454</v>
      </c>
      <c r="FJE18" s="140" t="s">
        <v>454</v>
      </c>
      <c r="FJF18" s="140" t="s">
        <v>454</v>
      </c>
      <c r="FJG18" s="140" t="s">
        <v>454</v>
      </c>
      <c r="FJH18" s="140" t="s">
        <v>454</v>
      </c>
      <c r="FJI18" s="140" t="s">
        <v>454</v>
      </c>
      <c r="FJJ18" s="140" t="s">
        <v>454</v>
      </c>
      <c r="FJK18" s="140" t="s">
        <v>454</v>
      </c>
      <c r="FJL18" s="140" t="s">
        <v>454</v>
      </c>
      <c r="FJM18" s="140" t="s">
        <v>454</v>
      </c>
      <c r="FJN18" s="140" t="s">
        <v>454</v>
      </c>
      <c r="FJO18" s="140" t="s">
        <v>454</v>
      </c>
      <c r="FJP18" s="140" t="s">
        <v>454</v>
      </c>
      <c r="FJQ18" s="140" t="s">
        <v>454</v>
      </c>
      <c r="FJR18" s="140" t="s">
        <v>454</v>
      </c>
      <c r="FJS18" s="140" t="s">
        <v>454</v>
      </c>
      <c r="FJT18" s="140" t="s">
        <v>454</v>
      </c>
      <c r="FJU18" s="140" t="s">
        <v>454</v>
      </c>
      <c r="FJV18" s="140" t="s">
        <v>454</v>
      </c>
      <c r="FJW18" s="140" t="s">
        <v>454</v>
      </c>
      <c r="FJX18" s="140" t="s">
        <v>454</v>
      </c>
      <c r="FJY18" s="140" t="s">
        <v>454</v>
      </c>
      <c r="FJZ18" s="140" t="s">
        <v>454</v>
      </c>
      <c r="FKA18" s="140" t="s">
        <v>454</v>
      </c>
      <c r="FKB18" s="140" t="s">
        <v>454</v>
      </c>
      <c r="FKC18" s="140" t="s">
        <v>454</v>
      </c>
      <c r="FKD18" s="140" t="s">
        <v>454</v>
      </c>
      <c r="FKE18" s="140" t="s">
        <v>454</v>
      </c>
      <c r="FKF18" s="140" t="s">
        <v>454</v>
      </c>
      <c r="FKG18" s="140" t="s">
        <v>454</v>
      </c>
      <c r="FKH18" s="140" t="s">
        <v>454</v>
      </c>
      <c r="FKI18" s="140" t="s">
        <v>454</v>
      </c>
      <c r="FKJ18" s="140" t="s">
        <v>454</v>
      </c>
      <c r="FKK18" s="140" t="s">
        <v>454</v>
      </c>
      <c r="FKL18" s="140" t="s">
        <v>454</v>
      </c>
      <c r="FKM18" s="140" t="s">
        <v>454</v>
      </c>
      <c r="FKN18" s="140" t="s">
        <v>454</v>
      </c>
      <c r="FKO18" s="140" t="s">
        <v>454</v>
      </c>
      <c r="FKP18" s="140" t="s">
        <v>454</v>
      </c>
      <c r="FKQ18" s="140" t="s">
        <v>454</v>
      </c>
      <c r="FKR18" s="140" t="s">
        <v>454</v>
      </c>
      <c r="FKS18" s="140" t="s">
        <v>454</v>
      </c>
      <c r="FKT18" s="140" t="s">
        <v>454</v>
      </c>
      <c r="FKU18" s="140" t="s">
        <v>454</v>
      </c>
      <c r="FKV18" s="140" t="s">
        <v>454</v>
      </c>
      <c r="FKW18" s="140" t="s">
        <v>454</v>
      </c>
      <c r="FKX18" s="140" t="s">
        <v>454</v>
      </c>
      <c r="FKY18" s="140" t="s">
        <v>454</v>
      </c>
      <c r="FKZ18" s="140" t="s">
        <v>454</v>
      </c>
      <c r="FLA18" s="140" t="s">
        <v>454</v>
      </c>
      <c r="FLB18" s="140" t="s">
        <v>454</v>
      </c>
      <c r="FLC18" s="140" t="s">
        <v>454</v>
      </c>
      <c r="FLD18" s="140" t="s">
        <v>454</v>
      </c>
      <c r="FLE18" s="140" t="s">
        <v>454</v>
      </c>
      <c r="FLF18" s="140" t="s">
        <v>454</v>
      </c>
      <c r="FLG18" s="140" t="s">
        <v>454</v>
      </c>
      <c r="FLH18" s="140" t="s">
        <v>454</v>
      </c>
      <c r="FLI18" s="140" t="s">
        <v>454</v>
      </c>
      <c r="FLJ18" s="140" t="s">
        <v>454</v>
      </c>
      <c r="FLK18" s="140" t="s">
        <v>454</v>
      </c>
      <c r="FLL18" s="140" t="s">
        <v>454</v>
      </c>
      <c r="FLM18" s="140" t="s">
        <v>454</v>
      </c>
      <c r="FLN18" s="140" t="s">
        <v>454</v>
      </c>
      <c r="FLO18" s="140" t="s">
        <v>454</v>
      </c>
      <c r="FLP18" s="140" t="s">
        <v>454</v>
      </c>
      <c r="FLQ18" s="140" t="s">
        <v>454</v>
      </c>
      <c r="FLR18" s="140" t="s">
        <v>454</v>
      </c>
      <c r="FLS18" s="140" t="s">
        <v>454</v>
      </c>
      <c r="FLT18" s="140" t="s">
        <v>454</v>
      </c>
      <c r="FLU18" s="140" t="s">
        <v>454</v>
      </c>
      <c r="FLV18" s="140" t="s">
        <v>454</v>
      </c>
      <c r="FLW18" s="140" t="s">
        <v>454</v>
      </c>
      <c r="FLX18" s="140" t="s">
        <v>454</v>
      </c>
      <c r="FLY18" s="140" t="s">
        <v>454</v>
      </c>
      <c r="FLZ18" s="140" t="s">
        <v>454</v>
      </c>
      <c r="FMA18" s="140" t="s">
        <v>454</v>
      </c>
      <c r="FMB18" s="140" t="s">
        <v>454</v>
      </c>
      <c r="FMC18" s="140" t="s">
        <v>454</v>
      </c>
      <c r="FMD18" s="140" t="s">
        <v>454</v>
      </c>
      <c r="FME18" s="140" t="s">
        <v>454</v>
      </c>
      <c r="FMF18" s="140" t="s">
        <v>454</v>
      </c>
      <c r="FMG18" s="140" t="s">
        <v>454</v>
      </c>
      <c r="FMH18" s="140" t="s">
        <v>454</v>
      </c>
      <c r="FMI18" s="140" t="s">
        <v>454</v>
      </c>
      <c r="FMJ18" s="140" t="s">
        <v>454</v>
      </c>
      <c r="FMK18" s="140" t="s">
        <v>454</v>
      </c>
      <c r="FML18" s="140" t="s">
        <v>454</v>
      </c>
      <c r="FMM18" s="140" t="s">
        <v>454</v>
      </c>
      <c r="FMN18" s="140" t="s">
        <v>454</v>
      </c>
      <c r="FMO18" s="140" t="s">
        <v>454</v>
      </c>
      <c r="FMP18" s="140" t="s">
        <v>454</v>
      </c>
      <c r="FMQ18" s="140" t="s">
        <v>454</v>
      </c>
      <c r="FMR18" s="140" t="s">
        <v>454</v>
      </c>
      <c r="FMS18" s="140" t="s">
        <v>454</v>
      </c>
      <c r="FMT18" s="140" t="s">
        <v>454</v>
      </c>
      <c r="FMU18" s="140" t="s">
        <v>454</v>
      </c>
      <c r="FMV18" s="140" t="s">
        <v>454</v>
      </c>
      <c r="FMW18" s="140" t="s">
        <v>454</v>
      </c>
      <c r="FMX18" s="140" t="s">
        <v>454</v>
      </c>
      <c r="FMY18" s="140" t="s">
        <v>454</v>
      </c>
      <c r="FMZ18" s="140" t="s">
        <v>454</v>
      </c>
      <c r="FNA18" s="140" t="s">
        <v>454</v>
      </c>
      <c r="FNB18" s="140" t="s">
        <v>454</v>
      </c>
      <c r="FNC18" s="140" t="s">
        <v>454</v>
      </c>
      <c r="FND18" s="140" t="s">
        <v>454</v>
      </c>
      <c r="FNE18" s="140" t="s">
        <v>454</v>
      </c>
      <c r="FNF18" s="140" t="s">
        <v>454</v>
      </c>
      <c r="FNG18" s="140" t="s">
        <v>454</v>
      </c>
      <c r="FNH18" s="140" t="s">
        <v>454</v>
      </c>
      <c r="FNI18" s="140" t="s">
        <v>454</v>
      </c>
      <c r="FNJ18" s="140" t="s">
        <v>454</v>
      </c>
      <c r="FNK18" s="140" t="s">
        <v>454</v>
      </c>
      <c r="FNL18" s="140" t="s">
        <v>454</v>
      </c>
      <c r="FNM18" s="140" t="s">
        <v>454</v>
      </c>
      <c r="FNN18" s="140" t="s">
        <v>454</v>
      </c>
      <c r="FNO18" s="140" t="s">
        <v>454</v>
      </c>
      <c r="FNP18" s="140" t="s">
        <v>454</v>
      </c>
      <c r="FNQ18" s="140" t="s">
        <v>454</v>
      </c>
      <c r="FNR18" s="140" t="s">
        <v>454</v>
      </c>
      <c r="FNS18" s="140" t="s">
        <v>454</v>
      </c>
      <c r="FNT18" s="140" t="s">
        <v>454</v>
      </c>
      <c r="FNU18" s="140" t="s">
        <v>454</v>
      </c>
      <c r="FNV18" s="140" t="s">
        <v>454</v>
      </c>
      <c r="FNW18" s="140" t="s">
        <v>454</v>
      </c>
      <c r="FNX18" s="140" t="s">
        <v>454</v>
      </c>
      <c r="FNY18" s="140" t="s">
        <v>454</v>
      </c>
      <c r="FNZ18" s="140" t="s">
        <v>454</v>
      </c>
      <c r="FOA18" s="140" t="s">
        <v>454</v>
      </c>
      <c r="FOB18" s="140" t="s">
        <v>454</v>
      </c>
      <c r="FOC18" s="140" t="s">
        <v>454</v>
      </c>
      <c r="FOD18" s="140" t="s">
        <v>454</v>
      </c>
      <c r="FOE18" s="140" t="s">
        <v>454</v>
      </c>
      <c r="FOF18" s="140" t="s">
        <v>454</v>
      </c>
      <c r="FOG18" s="140" t="s">
        <v>454</v>
      </c>
      <c r="FOH18" s="140" t="s">
        <v>454</v>
      </c>
      <c r="FOI18" s="140" t="s">
        <v>454</v>
      </c>
      <c r="FOJ18" s="140" t="s">
        <v>454</v>
      </c>
      <c r="FOK18" s="140" t="s">
        <v>454</v>
      </c>
      <c r="FOL18" s="140" t="s">
        <v>454</v>
      </c>
      <c r="FOM18" s="140" t="s">
        <v>454</v>
      </c>
      <c r="FON18" s="140" t="s">
        <v>454</v>
      </c>
      <c r="FOO18" s="140" t="s">
        <v>454</v>
      </c>
      <c r="FOP18" s="140" t="s">
        <v>454</v>
      </c>
      <c r="FOQ18" s="140" t="s">
        <v>454</v>
      </c>
      <c r="FOR18" s="140" t="s">
        <v>454</v>
      </c>
      <c r="FOS18" s="140" t="s">
        <v>454</v>
      </c>
      <c r="FOT18" s="140" t="s">
        <v>454</v>
      </c>
      <c r="FOU18" s="140" t="s">
        <v>454</v>
      </c>
      <c r="FOV18" s="140" t="s">
        <v>454</v>
      </c>
      <c r="FOW18" s="140" t="s">
        <v>454</v>
      </c>
      <c r="FOX18" s="140" t="s">
        <v>454</v>
      </c>
      <c r="FOY18" s="140" t="s">
        <v>454</v>
      </c>
      <c r="FOZ18" s="140" t="s">
        <v>454</v>
      </c>
      <c r="FPA18" s="140" t="s">
        <v>454</v>
      </c>
      <c r="FPB18" s="140" t="s">
        <v>454</v>
      </c>
      <c r="FPC18" s="140" t="s">
        <v>454</v>
      </c>
      <c r="FPD18" s="140" t="s">
        <v>454</v>
      </c>
      <c r="FPE18" s="140" t="s">
        <v>454</v>
      </c>
      <c r="FPF18" s="140" t="s">
        <v>454</v>
      </c>
      <c r="FPG18" s="140" t="s">
        <v>454</v>
      </c>
      <c r="FPH18" s="140" t="s">
        <v>454</v>
      </c>
      <c r="FPI18" s="140" t="s">
        <v>454</v>
      </c>
      <c r="FPJ18" s="140" t="s">
        <v>454</v>
      </c>
      <c r="FPK18" s="140" t="s">
        <v>454</v>
      </c>
      <c r="FPL18" s="140" t="s">
        <v>454</v>
      </c>
      <c r="FPM18" s="140" t="s">
        <v>454</v>
      </c>
      <c r="FPN18" s="140" t="s">
        <v>454</v>
      </c>
      <c r="FPO18" s="140" t="s">
        <v>454</v>
      </c>
      <c r="FPP18" s="140" t="s">
        <v>454</v>
      </c>
      <c r="FPQ18" s="140" t="s">
        <v>454</v>
      </c>
      <c r="FPR18" s="140" t="s">
        <v>454</v>
      </c>
      <c r="FPS18" s="140" t="s">
        <v>454</v>
      </c>
      <c r="FPT18" s="140" t="s">
        <v>454</v>
      </c>
      <c r="FPU18" s="140" t="s">
        <v>454</v>
      </c>
      <c r="FPV18" s="140" t="s">
        <v>454</v>
      </c>
      <c r="FPW18" s="140" t="s">
        <v>454</v>
      </c>
      <c r="FPX18" s="140" t="s">
        <v>454</v>
      </c>
      <c r="FPY18" s="140" t="s">
        <v>454</v>
      </c>
      <c r="FPZ18" s="140" t="s">
        <v>454</v>
      </c>
      <c r="FQA18" s="140" t="s">
        <v>454</v>
      </c>
      <c r="FQB18" s="140" t="s">
        <v>454</v>
      </c>
      <c r="FQC18" s="140" t="s">
        <v>454</v>
      </c>
      <c r="FQD18" s="140" t="s">
        <v>454</v>
      </c>
      <c r="FQE18" s="140" t="s">
        <v>454</v>
      </c>
      <c r="FQF18" s="140" t="s">
        <v>454</v>
      </c>
      <c r="FQG18" s="140" t="s">
        <v>454</v>
      </c>
      <c r="FQH18" s="140" t="s">
        <v>454</v>
      </c>
      <c r="FQI18" s="140" t="s">
        <v>454</v>
      </c>
      <c r="FQJ18" s="140" t="s">
        <v>454</v>
      </c>
      <c r="FQK18" s="140" t="s">
        <v>454</v>
      </c>
      <c r="FQL18" s="140" t="s">
        <v>454</v>
      </c>
      <c r="FQM18" s="140" t="s">
        <v>454</v>
      </c>
      <c r="FQN18" s="140" t="s">
        <v>454</v>
      </c>
      <c r="FQO18" s="140" t="s">
        <v>454</v>
      </c>
      <c r="FQP18" s="140" t="s">
        <v>454</v>
      </c>
      <c r="FQQ18" s="140" t="s">
        <v>454</v>
      </c>
      <c r="FQR18" s="140" t="s">
        <v>454</v>
      </c>
      <c r="FQS18" s="140" t="s">
        <v>454</v>
      </c>
      <c r="FQT18" s="140" t="s">
        <v>454</v>
      </c>
      <c r="FQU18" s="140" t="s">
        <v>454</v>
      </c>
      <c r="FQV18" s="140" t="s">
        <v>454</v>
      </c>
      <c r="FQW18" s="140" t="s">
        <v>454</v>
      </c>
      <c r="FQX18" s="140" t="s">
        <v>454</v>
      </c>
      <c r="FQY18" s="140" t="s">
        <v>454</v>
      </c>
      <c r="FQZ18" s="140" t="s">
        <v>454</v>
      </c>
      <c r="FRA18" s="140" t="s">
        <v>454</v>
      </c>
      <c r="FRB18" s="140" t="s">
        <v>454</v>
      </c>
      <c r="FRC18" s="140" t="s">
        <v>454</v>
      </c>
      <c r="FRD18" s="140" t="s">
        <v>454</v>
      </c>
      <c r="FRE18" s="140" t="s">
        <v>454</v>
      </c>
      <c r="FRF18" s="140" t="s">
        <v>454</v>
      </c>
      <c r="FRG18" s="140" t="s">
        <v>454</v>
      </c>
      <c r="FRH18" s="140" t="s">
        <v>454</v>
      </c>
      <c r="FRI18" s="140" t="s">
        <v>454</v>
      </c>
      <c r="FRJ18" s="140" t="s">
        <v>454</v>
      </c>
      <c r="FRK18" s="140" t="s">
        <v>454</v>
      </c>
      <c r="FRL18" s="140" t="s">
        <v>454</v>
      </c>
      <c r="FRM18" s="140" t="s">
        <v>454</v>
      </c>
      <c r="FRN18" s="140" t="s">
        <v>454</v>
      </c>
      <c r="FRO18" s="140" t="s">
        <v>454</v>
      </c>
      <c r="FRP18" s="140" t="s">
        <v>454</v>
      </c>
      <c r="FRQ18" s="140" t="s">
        <v>454</v>
      </c>
      <c r="FRR18" s="140" t="s">
        <v>454</v>
      </c>
      <c r="FRS18" s="140" t="s">
        <v>454</v>
      </c>
      <c r="FRT18" s="140" t="s">
        <v>454</v>
      </c>
      <c r="FRU18" s="140" t="s">
        <v>454</v>
      </c>
      <c r="FRV18" s="140" t="s">
        <v>454</v>
      </c>
      <c r="FRW18" s="140" t="s">
        <v>454</v>
      </c>
      <c r="FRX18" s="140" t="s">
        <v>454</v>
      </c>
      <c r="FRY18" s="140" t="s">
        <v>454</v>
      </c>
      <c r="FRZ18" s="140" t="s">
        <v>454</v>
      </c>
      <c r="FSA18" s="140" t="s">
        <v>454</v>
      </c>
      <c r="FSB18" s="140" t="s">
        <v>454</v>
      </c>
      <c r="FSC18" s="140" t="s">
        <v>454</v>
      </c>
      <c r="FSD18" s="140" t="s">
        <v>454</v>
      </c>
      <c r="FSE18" s="140" t="s">
        <v>454</v>
      </c>
      <c r="FSF18" s="140" t="s">
        <v>454</v>
      </c>
      <c r="FSG18" s="140" t="s">
        <v>454</v>
      </c>
      <c r="FSH18" s="140" t="s">
        <v>454</v>
      </c>
      <c r="FSI18" s="140" t="s">
        <v>454</v>
      </c>
      <c r="FSJ18" s="140" t="s">
        <v>454</v>
      </c>
      <c r="FSK18" s="140" t="s">
        <v>454</v>
      </c>
      <c r="FSL18" s="140" t="s">
        <v>454</v>
      </c>
      <c r="FSM18" s="140" t="s">
        <v>454</v>
      </c>
      <c r="FSN18" s="140" t="s">
        <v>454</v>
      </c>
      <c r="FSO18" s="140" t="s">
        <v>454</v>
      </c>
      <c r="FSP18" s="140" t="s">
        <v>454</v>
      </c>
      <c r="FSQ18" s="140" t="s">
        <v>454</v>
      </c>
      <c r="FSR18" s="140" t="s">
        <v>454</v>
      </c>
      <c r="FSS18" s="140" t="s">
        <v>454</v>
      </c>
      <c r="FST18" s="140" t="s">
        <v>454</v>
      </c>
      <c r="FSU18" s="140" t="s">
        <v>454</v>
      </c>
      <c r="FSV18" s="140" t="s">
        <v>454</v>
      </c>
      <c r="FSW18" s="140" t="s">
        <v>454</v>
      </c>
      <c r="FSX18" s="140" t="s">
        <v>454</v>
      </c>
      <c r="FSY18" s="140" t="s">
        <v>454</v>
      </c>
      <c r="FSZ18" s="140" t="s">
        <v>454</v>
      </c>
      <c r="FTA18" s="140" t="s">
        <v>454</v>
      </c>
      <c r="FTB18" s="140" t="s">
        <v>454</v>
      </c>
      <c r="FTC18" s="140" t="s">
        <v>454</v>
      </c>
      <c r="FTD18" s="140" t="s">
        <v>454</v>
      </c>
      <c r="FTE18" s="140" t="s">
        <v>454</v>
      </c>
      <c r="FTF18" s="140" t="s">
        <v>454</v>
      </c>
      <c r="FTG18" s="140" t="s">
        <v>454</v>
      </c>
      <c r="FTH18" s="140" t="s">
        <v>454</v>
      </c>
      <c r="FTI18" s="140" t="s">
        <v>454</v>
      </c>
      <c r="FTJ18" s="140" t="s">
        <v>454</v>
      </c>
      <c r="FTK18" s="140" t="s">
        <v>454</v>
      </c>
      <c r="FTL18" s="140" t="s">
        <v>454</v>
      </c>
      <c r="FTM18" s="140" t="s">
        <v>454</v>
      </c>
      <c r="FTN18" s="140" t="s">
        <v>454</v>
      </c>
      <c r="FTO18" s="140" t="s">
        <v>454</v>
      </c>
      <c r="FTP18" s="140" t="s">
        <v>454</v>
      </c>
      <c r="FTQ18" s="140" t="s">
        <v>454</v>
      </c>
      <c r="FTR18" s="140" t="s">
        <v>454</v>
      </c>
      <c r="FTS18" s="140" t="s">
        <v>454</v>
      </c>
      <c r="FTT18" s="140" t="s">
        <v>454</v>
      </c>
      <c r="FTU18" s="140" t="s">
        <v>454</v>
      </c>
      <c r="FTV18" s="140" t="s">
        <v>454</v>
      </c>
      <c r="FTW18" s="140" t="s">
        <v>454</v>
      </c>
      <c r="FTX18" s="140" t="s">
        <v>454</v>
      </c>
      <c r="FTY18" s="140" t="s">
        <v>454</v>
      </c>
      <c r="FTZ18" s="140" t="s">
        <v>454</v>
      </c>
      <c r="FUA18" s="140" t="s">
        <v>454</v>
      </c>
      <c r="FUB18" s="140" t="s">
        <v>454</v>
      </c>
      <c r="FUC18" s="140" t="s">
        <v>454</v>
      </c>
      <c r="FUD18" s="140" t="s">
        <v>454</v>
      </c>
      <c r="FUE18" s="140" t="s">
        <v>454</v>
      </c>
      <c r="FUF18" s="140" t="s">
        <v>454</v>
      </c>
      <c r="FUG18" s="140" t="s">
        <v>454</v>
      </c>
      <c r="FUH18" s="140" t="s">
        <v>454</v>
      </c>
      <c r="FUI18" s="140" t="s">
        <v>454</v>
      </c>
      <c r="FUJ18" s="140" t="s">
        <v>454</v>
      </c>
      <c r="FUK18" s="140" t="s">
        <v>454</v>
      </c>
      <c r="FUL18" s="140" t="s">
        <v>454</v>
      </c>
      <c r="FUM18" s="140" t="s">
        <v>454</v>
      </c>
      <c r="FUN18" s="140" t="s">
        <v>454</v>
      </c>
      <c r="FUO18" s="140" t="s">
        <v>454</v>
      </c>
      <c r="FUP18" s="140" t="s">
        <v>454</v>
      </c>
      <c r="FUQ18" s="140" t="s">
        <v>454</v>
      </c>
      <c r="FUR18" s="140" t="s">
        <v>454</v>
      </c>
      <c r="FUS18" s="140" t="s">
        <v>454</v>
      </c>
      <c r="FUT18" s="140" t="s">
        <v>454</v>
      </c>
      <c r="FUU18" s="140" t="s">
        <v>454</v>
      </c>
      <c r="FUV18" s="140" t="s">
        <v>454</v>
      </c>
      <c r="FUW18" s="140" t="s">
        <v>454</v>
      </c>
      <c r="FUX18" s="140" t="s">
        <v>454</v>
      </c>
      <c r="FUY18" s="140" t="s">
        <v>454</v>
      </c>
      <c r="FUZ18" s="140" t="s">
        <v>454</v>
      </c>
      <c r="FVA18" s="140" t="s">
        <v>454</v>
      </c>
      <c r="FVB18" s="140" t="s">
        <v>454</v>
      </c>
      <c r="FVC18" s="140" t="s">
        <v>454</v>
      </c>
      <c r="FVD18" s="140" t="s">
        <v>454</v>
      </c>
      <c r="FVE18" s="140" t="s">
        <v>454</v>
      </c>
      <c r="FVF18" s="140" t="s">
        <v>454</v>
      </c>
      <c r="FVG18" s="140" t="s">
        <v>454</v>
      </c>
      <c r="FVH18" s="140" t="s">
        <v>454</v>
      </c>
      <c r="FVI18" s="140" t="s">
        <v>454</v>
      </c>
      <c r="FVJ18" s="140" t="s">
        <v>454</v>
      </c>
      <c r="FVK18" s="140" t="s">
        <v>454</v>
      </c>
      <c r="FVL18" s="140" t="s">
        <v>454</v>
      </c>
      <c r="FVM18" s="140" t="s">
        <v>454</v>
      </c>
      <c r="FVN18" s="140" t="s">
        <v>454</v>
      </c>
      <c r="FVO18" s="140" t="s">
        <v>454</v>
      </c>
      <c r="FVP18" s="140" t="s">
        <v>454</v>
      </c>
      <c r="FVQ18" s="140" t="s">
        <v>454</v>
      </c>
      <c r="FVR18" s="140" t="s">
        <v>454</v>
      </c>
      <c r="FVS18" s="140" t="s">
        <v>454</v>
      </c>
      <c r="FVT18" s="140" t="s">
        <v>454</v>
      </c>
      <c r="FVU18" s="140" t="s">
        <v>454</v>
      </c>
      <c r="FVV18" s="140" t="s">
        <v>454</v>
      </c>
      <c r="FVW18" s="140" t="s">
        <v>454</v>
      </c>
      <c r="FVX18" s="140" t="s">
        <v>454</v>
      </c>
      <c r="FVY18" s="140" t="s">
        <v>454</v>
      </c>
      <c r="FVZ18" s="140" t="s">
        <v>454</v>
      </c>
      <c r="FWA18" s="140" t="s">
        <v>454</v>
      </c>
      <c r="FWB18" s="140" t="s">
        <v>454</v>
      </c>
      <c r="FWC18" s="140" t="s">
        <v>454</v>
      </c>
      <c r="FWD18" s="140" t="s">
        <v>454</v>
      </c>
      <c r="FWE18" s="140" t="s">
        <v>454</v>
      </c>
      <c r="FWF18" s="140" t="s">
        <v>454</v>
      </c>
      <c r="FWG18" s="140" t="s">
        <v>454</v>
      </c>
      <c r="FWH18" s="140" t="s">
        <v>454</v>
      </c>
      <c r="FWI18" s="140" t="s">
        <v>454</v>
      </c>
      <c r="FWJ18" s="140" t="s">
        <v>454</v>
      </c>
      <c r="FWK18" s="140" t="s">
        <v>454</v>
      </c>
      <c r="FWL18" s="140" t="s">
        <v>454</v>
      </c>
      <c r="FWM18" s="140" t="s">
        <v>454</v>
      </c>
      <c r="FWN18" s="140" t="s">
        <v>454</v>
      </c>
      <c r="FWO18" s="140" t="s">
        <v>454</v>
      </c>
      <c r="FWP18" s="140" t="s">
        <v>454</v>
      </c>
      <c r="FWQ18" s="140" t="s">
        <v>454</v>
      </c>
      <c r="FWR18" s="140" t="s">
        <v>454</v>
      </c>
      <c r="FWS18" s="140" t="s">
        <v>454</v>
      </c>
      <c r="FWT18" s="140" t="s">
        <v>454</v>
      </c>
      <c r="FWU18" s="140" t="s">
        <v>454</v>
      </c>
      <c r="FWV18" s="140" t="s">
        <v>454</v>
      </c>
      <c r="FWW18" s="140" t="s">
        <v>454</v>
      </c>
      <c r="FWX18" s="140" t="s">
        <v>454</v>
      </c>
      <c r="FWY18" s="140" t="s">
        <v>454</v>
      </c>
      <c r="FWZ18" s="140" t="s">
        <v>454</v>
      </c>
      <c r="FXA18" s="140" t="s">
        <v>454</v>
      </c>
      <c r="FXB18" s="140" t="s">
        <v>454</v>
      </c>
      <c r="FXC18" s="140" t="s">
        <v>454</v>
      </c>
      <c r="FXD18" s="140" t="s">
        <v>454</v>
      </c>
      <c r="FXE18" s="140" t="s">
        <v>454</v>
      </c>
      <c r="FXF18" s="140" t="s">
        <v>454</v>
      </c>
      <c r="FXG18" s="140" t="s">
        <v>454</v>
      </c>
      <c r="FXH18" s="140" t="s">
        <v>454</v>
      </c>
      <c r="FXI18" s="140" t="s">
        <v>454</v>
      </c>
      <c r="FXJ18" s="140" t="s">
        <v>454</v>
      </c>
      <c r="FXK18" s="140" t="s">
        <v>454</v>
      </c>
      <c r="FXL18" s="140" t="s">
        <v>454</v>
      </c>
      <c r="FXM18" s="140" t="s">
        <v>454</v>
      </c>
      <c r="FXN18" s="140" t="s">
        <v>454</v>
      </c>
      <c r="FXO18" s="140" t="s">
        <v>454</v>
      </c>
      <c r="FXP18" s="140" t="s">
        <v>454</v>
      </c>
      <c r="FXQ18" s="140" t="s">
        <v>454</v>
      </c>
      <c r="FXR18" s="140" t="s">
        <v>454</v>
      </c>
      <c r="FXS18" s="140" t="s">
        <v>454</v>
      </c>
      <c r="FXT18" s="140" t="s">
        <v>454</v>
      </c>
      <c r="FXU18" s="140" t="s">
        <v>454</v>
      </c>
      <c r="FXV18" s="140" t="s">
        <v>454</v>
      </c>
      <c r="FXW18" s="140" t="s">
        <v>454</v>
      </c>
      <c r="FXX18" s="140" t="s">
        <v>454</v>
      </c>
      <c r="FXY18" s="140" t="s">
        <v>454</v>
      </c>
      <c r="FXZ18" s="140" t="s">
        <v>454</v>
      </c>
      <c r="FYA18" s="140" t="s">
        <v>454</v>
      </c>
      <c r="FYB18" s="140" t="s">
        <v>454</v>
      </c>
      <c r="FYC18" s="140" t="s">
        <v>454</v>
      </c>
      <c r="FYD18" s="140" t="s">
        <v>454</v>
      </c>
      <c r="FYE18" s="140" t="s">
        <v>454</v>
      </c>
      <c r="FYF18" s="140" t="s">
        <v>454</v>
      </c>
      <c r="FYG18" s="140" t="s">
        <v>454</v>
      </c>
      <c r="FYH18" s="140" t="s">
        <v>454</v>
      </c>
      <c r="FYI18" s="140" t="s">
        <v>454</v>
      </c>
      <c r="FYJ18" s="140" t="s">
        <v>454</v>
      </c>
      <c r="FYK18" s="140" t="s">
        <v>454</v>
      </c>
      <c r="FYL18" s="140" t="s">
        <v>454</v>
      </c>
      <c r="FYM18" s="140" t="s">
        <v>454</v>
      </c>
      <c r="FYN18" s="140" t="s">
        <v>454</v>
      </c>
      <c r="FYO18" s="140" t="s">
        <v>454</v>
      </c>
      <c r="FYP18" s="140" t="s">
        <v>454</v>
      </c>
      <c r="FYQ18" s="140" t="s">
        <v>454</v>
      </c>
      <c r="FYR18" s="140" t="s">
        <v>454</v>
      </c>
      <c r="FYS18" s="140" t="s">
        <v>454</v>
      </c>
      <c r="FYT18" s="140" t="s">
        <v>454</v>
      </c>
      <c r="FYU18" s="140" t="s">
        <v>454</v>
      </c>
      <c r="FYV18" s="140" t="s">
        <v>454</v>
      </c>
      <c r="FYW18" s="140" t="s">
        <v>454</v>
      </c>
      <c r="FYX18" s="140" t="s">
        <v>454</v>
      </c>
      <c r="FYY18" s="140" t="s">
        <v>454</v>
      </c>
      <c r="FYZ18" s="140" t="s">
        <v>454</v>
      </c>
      <c r="FZA18" s="140" t="s">
        <v>454</v>
      </c>
      <c r="FZB18" s="140" t="s">
        <v>454</v>
      </c>
      <c r="FZC18" s="140" t="s">
        <v>454</v>
      </c>
      <c r="FZD18" s="140" t="s">
        <v>454</v>
      </c>
      <c r="FZE18" s="140" t="s">
        <v>454</v>
      </c>
      <c r="FZF18" s="140" t="s">
        <v>454</v>
      </c>
      <c r="FZG18" s="140" t="s">
        <v>454</v>
      </c>
      <c r="FZH18" s="140" t="s">
        <v>454</v>
      </c>
      <c r="FZI18" s="140" t="s">
        <v>454</v>
      </c>
      <c r="FZJ18" s="140" t="s">
        <v>454</v>
      </c>
      <c r="FZK18" s="140" t="s">
        <v>454</v>
      </c>
      <c r="FZL18" s="140" t="s">
        <v>454</v>
      </c>
      <c r="FZM18" s="140" t="s">
        <v>454</v>
      </c>
      <c r="FZN18" s="140" t="s">
        <v>454</v>
      </c>
      <c r="FZO18" s="140" t="s">
        <v>454</v>
      </c>
      <c r="FZP18" s="140" t="s">
        <v>454</v>
      </c>
      <c r="FZQ18" s="140" t="s">
        <v>454</v>
      </c>
      <c r="FZR18" s="140" t="s">
        <v>454</v>
      </c>
      <c r="FZS18" s="140" t="s">
        <v>454</v>
      </c>
      <c r="FZT18" s="140" t="s">
        <v>454</v>
      </c>
      <c r="FZU18" s="140" t="s">
        <v>454</v>
      </c>
      <c r="FZV18" s="140" t="s">
        <v>454</v>
      </c>
      <c r="FZW18" s="140" t="s">
        <v>454</v>
      </c>
      <c r="FZX18" s="140" t="s">
        <v>454</v>
      </c>
      <c r="FZY18" s="140" t="s">
        <v>454</v>
      </c>
      <c r="FZZ18" s="140" t="s">
        <v>454</v>
      </c>
      <c r="GAA18" s="140" t="s">
        <v>454</v>
      </c>
      <c r="GAB18" s="140" t="s">
        <v>454</v>
      </c>
      <c r="GAC18" s="140" t="s">
        <v>454</v>
      </c>
      <c r="GAD18" s="140" t="s">
        <v>454</v>
      </c>
      <c r="GAE18" s="140" t="s">
        <v>454</v>
      </c>
      <c r="GAF18" s="140" t="s">
        <v>454</v>
      </c>
      <c r="GAG18" s="140" t="s">
        <v>454</v>
      </c>
      <c r="GAH18" s="140" t="s">
        <v>454</v>
      </c>
      <c r="GAI18" s="140" t="s">
        <v>454</v>
      </c>
      <c r="GAJ18" s="140" t="s">
        <v>454</v>
      </c>
      <c r="GAK18" s="140" t="s">
        <v>454</v>
      </c>
      <c r="GAL18" s="140" t="s">
        <v>454</v>
      </c>
      <c r="GAM18" s="140" t="s">
        <v>454</v>
      </c>
      <c r="GAN18" s="140" t="s">
        <v>454</v>
      </c>
      <c r="GAO18" s="140" t="s">
        <v>454</v>
      </c>
      <c r="GAP18" s="140" t="s">
        <v>454</v>
      </c>
      <c r="GAQ18" s="140" t="s">
        <v>454</v>
      </c>
      <c r="GAR18" s="140" t="s">
        <v>454</v>
      </c>
      <c r="GAS18" s="140" t="s">
        <v>454</v>
      </c>
      <c r="GAT18" s="140" t="s">
        <v>454</v>
      </c>
      <c r="GAU18" s="140" t="s">
        <v>454</v>
      </c>
      <c r="GAV18" s="140" t="s">
        <v>454</v>
      </c>
      <c r="GAW18" s="140" t="s">
        <v>454</v>
      </c>
      <c r="GAX18" s="140" t="s">
        <v>454</v>
      </c>
      <c r="GAY18" s="140" t="s">
        <v>454</v>
      </c>
      <c r="GAZ18" s="140" t="s">
        <v>454</v>
      </c>
      <c r="GBA18" s="140" t="s">
        <v>454</v>
      </c>
      <c r="GBB18" s="140" t="s">
        <v>454</v>
      </c>
      <c r="GBC18" s="140" t="s">
        <v>454</v>
      </c>
      <c r="GBD18" s="140" t="s">
        <v>454</v>
      </c>
      <c r="GBE18" s="140" t="s">
        <v>454</v>
      </c>
      <c r="GBF18" s="140" t="s">
        <v>454</v>
      </c>
      <c r="GBG18" s="140" t="s">
        <v>454</v>
      </c>
      <c r="GBH18" s="140" t="s">
        <v>454</v>
      </c>
      <c r="GBI18" s="140" t="s">
        <v>454</v>
      </c>
      <c r="GBJ18" s="140" t="s">
        <v>454</v>
      </c>
      <c r="GBK18" s="140" t="s">
        <v>454</v>
      </c>
      <c r="GBL18" s="140" t="s">
        <v>454</v>
      </c>
      <c r="GBM18" s="140" t="s">
        <v>454</v>
      </c>
      <c r="GBN18" s="140" t="s">
        <v>454</v>
      </c>
      <c r="GBO18" s="140" t="s">
        <v>454</v>
      </c>
      <c r="GBP18" s="140" t="s">
        <v>454</v>
      </c>
      <c r="GBQ18" s="140" t="s">
        <v>454</v>
      </c>
      <c r="GBR18" s="140" t="s">
        <v>454</v>
      </c>
      <c r="GBS18" s="140" t="s">
        <v>454</v>
      </c>
      <c r="GBT18" s="140" t="s">
        <v>454</v>
      </c>
      <c r="GBU18" s="140" t="s">
        <v>454</v>
      </c>
      <c r="GBV18" s="140" t="s">
        <v>454</v>
      </c>
      <c r="GBW18" s="140" t="s">
        <v>454</v>
      </c>
      <c r="GBX18" s="140" t="s">
        <v>454</v>
      </c>
      <c r="GBY18" s="140" t="s">
        <v>454</v>
      </c>
      <c r="GBZ18" s="140" t="s">
        <v>454</v>
      </c>
      <c r="GCA18" s="140" t="s">
        <v>454</v>
      </c>
      <c r="GCB18" s="140" t="s">
        <v>454</v>
      </c>
      <c r="GCC18" s="140" t="s">
        <v>454</v>
      </c>
      <c r="GCD18" s="140" t="s">
        <v>454</v>
      </c>
      <c r="GCE18" s="140" t="s">
        <v>454</v>
      </c>
      <c r="GCF18" s="140" t="s">
        <v>454</v>
      </c>
      <c r="GCG18" s="140" t="s">
        <v>454</v>
      </c>
      <c r="GCH18" s="140" t="s">
        <v>454</v>
      </c>
      <c r="GCI18" s="140" t="s">
        <v>454</v>
      </c>
      <c r="GCJ18" s="140" t="s">
        <v>454</v>
      </c>
      <c r="GCK18" s="140" t="s">
        <v>454</v>
      </c>
      <c r="GCL18" s="140" t="s">
        <v>454</v>
      </c>
      <c r="GCM18" s="140" t="s">
        <v>454</v>
      </c>
      <c r="GCN18" s="140" t="s">
        <v>454</v>
      </c>
      <c r="GCO18" s="140" t="s">
        <v>454</v>
      </c>
      <c r="GCP18" s="140" t="s">
        <v>454</v>
      </c>
      <c r="GCQ18" s="140" t="s">
        <v>454</v>
      </c>
      <c r="GCR18" s="140" t="s">
        <v>454</v>
      </c>
      <c r="GCS18" s="140" t="s">
        <v>454</v>
      </c>
      <c r="GCT18" s="140" t="s">
        <v>454</v>
      </c>
      <c r="GCU18" s="140" t="s">
        <v>454</v>
      </c>
      <c r="GCV18" s="140" t="s">
        <v>454</v>
      </c>
      <c r="GCW18" s="140" t="s">
        <v>454</v>
      </c>
      <c r="GCX18" s="140" t="s">
        <v>454</v>
      </c>
      <c r="GCY18" s="140" t="s">
        <v>454</v>
      </c>
      <c r="GCZ18" s="140" t="s">
        <v>454</v>
      </c>
      <c r="GDA18" s="140" t="s">
        <v>454</v>
      </c>
      <c r="GDB18" s="140" t="s">
        <v>454</v>
      </c>
      <c r="GDC18" s="140" t="s">
        <v>454</v>
      </c>
      <c r="GDD18" s="140" t="s">
        <v>454</v>
      </c>
      <c r="GDE18" s="140" t="s">
        <v>454</v>
      </c>
      <c r="GDF18" s="140" t="s">
        <v>454</v>
      </c>
      <c r="GDG18" s="140" t="s">
        <v>454</v>
      </c>
      <c r="GDH18" s="140" t="s">
        <v>454</v>
      </c>
      <c r="GDI18" s="140" t="s">
        <v>454</v>
      </c>
      <c r="GDJ18" s="140" t="s">
        <v>454</v>
      </c>
      <c r="GDK18" s="140" t="s">
        <v>454</v>
      </c>
      <c r="GDL18" s="140" t="s">
        <v>454</v>
      </c>
      <c r="GDM18" s="140" t="s">
        <v>454</v>
      </c>
      <c r="GDN18" s="140" t="s">
        <v>454</v>
      </c>
      <c r="GDO18" s="140" t="s">
        <v>454</v>
      </c>
      <c r="GDP18" s="140" t="s">
        <v>454</v>
      </c>
      <c r="GDQ18" s="140" t="s">
        <v>454</v>
      </c>
      <c r="GDR18" s="140" t="s">
        <v>454</v>
      </c>
      <c r="GDS18" s="140" t="s">
        <v>454</v>
      </c>
      <c r="GDT18" s="140" t="s">
        <v>454</v>
      </c>
      <c r="GDU18" s="140" t="s">
        <v>454</v>
      </c>
      <c r="GDV18" s="140" t="s">
        <v>454</v>
      </c>
      <c r="GDW18" s="140" t="s">
        <v>454</v>
      </c>
      <c r="GDX18" s="140" t="s">
        <v>454</v>
      </c>
      <c r="GDY18" s="140" t="s">
        <v>454</v>
      </c>
      <c r="GDZ18" s="140" t="s">
        <v>454</v>
      </c>
      <c r="GEA18" s="140" t="s">
        <v>454</v>
      </c>
      <c r="GEB18" s="140" t="s">
        <v>454</v>
      </c>
      <c r="GEC18" s="140" t="s">
        <v>454</v>
      </c>
      <c r="GED18" s="140" t="s">
        <v>454</v>
      </c>
      <c r="GEE18" s="140" t="s">
        <v>454</v>
      </c>
      <c r="GEF18" s="140" t="s">
        <v>454</v>
      </c>
      <c r="GEG18" s="140" t="s">
        <v>454</v>
      </c>
      <c r="GEH18" s="140" t="s">
        <v>454</v>
      </c>
      <c r="GEI18" s="140" t="s">
        <v>454</v>
      </c>
      <c r="GEJ18" s="140" t="s">
        <v>454</v>
      </c>
      <c r="GEK18" s="140" t="s">
        <v>454</v>
      </c>
      <c r="GEL18" s="140" t="s">
        <v>454</v>
      </c>
      <c r="GEM18" s="140" t="s">
        <v>454</v>
      </c>
      <c r="GEN18" s="140" t="s">
        <v>454</v>
      </c>
      <c r="GEO18" s="140" t="s">
        <v>454</v>
      </c>
      <c r="GEP18" s="140" t="s">
        <v>454</v>
      </c>
      <c r="GEQ18" s="140" t="s">
        <v>454</v>
      </c>
      <c r="GER18" s="140" t="s">
        <v>454</v>
      </c>
      <c r="GES18" s="140" t="s">
        <v>454</v>
      </c>
      <c r="GET18" s="140" t="s">
        <v>454</v>
      </c>
      <c r="GEU18" s="140" t="s">
        <v>454</v>
      </c>
      <c r="GEV18" s="140" t="s">
        <v>454</v>
      </c>
      <c r="GEW18" s="140" t="s">
        <v>454</v>
      </c>
      <c r="GEX18" s="140" t="s">
        <v>454</v>
      </c>
      <c r="GEY18" s="140" t="s">
        <v>454</v>
      </c>
      <c r="GEZ18" s="140" t="s">
        <v>454</v>
      </c>
      <c r="GFA18" s="140" t="s">
        <v>454</v>
      </c>
      <c r="GFB18" s="140" t="s">
        <v>454</v>
      </c>
      <c r="GFC18" s="140" t="s">
        <v>454</v>
      </c>
      <c r="GFD18" s="140" t="s">
        <v>454</v>
      </c>
      <c r="GFE18" s="140" t="s">
        <v>454</v>
      </c>
      <c r="GFF18" s="140" t="s">
        <v>454</v>
      </c>
      <c r="GFG18" s="140" t="s">
        <v>454</v>
      </c>
      <c r="GFH18" s="140" t="s">
        <v>454</v>
      </c>
      <c r="GFI18" s="140" t="s">
        <v>454</v>
      </c>
      <c r="GFJ18" s="140" t="s">
        <v>454</v>
      </c>
      <c r="GFK18" s="140" t="s">
        <v>454</v>
      </c>
      <c r="GFL18" s="140" t="s">
        <v>454</v>
      </c>
      <c r="GFM18" s="140" t="s">
        <v>454</v>
      </c>
      <c r="GFN18" s="140" t="s">
        <v>454</v>
      </c>
      <c r="GFO18" s="140" t="s">
        <v>454</v>
      </c>
      <c r="GFP18" s="140" t="s">
        <v>454</v>
      </c>
      <c r="GFQ18" s="140" t="s">
        <v>454</v>
      </c>
      <c r="GFR18" s="140" t="s">
        <v>454</v>
      </c>
      <c r="GFS18" s="140" t="s">
        <v>454</v>
      </c>
      <c r="GFT18" s="140" t="s">
        <v>454</v>
      </c>
      <c r="GFU18" s="140" t="s">
        <v>454</v>
      </c>
      <c r="GFV18" s="140" t="s">
        <v>454</v>
      </c>
      <c r="GFW18" s="140" t="s">
        <v>454</v>
      </c>
      <c r="GFX18" s="140" t="s">
        <v>454</v>
      </c>
      <c r="GFY18" s="140" t="s">
        <v>454</v>
      </c>
      <c r="GFZ18" s="140" t="s">
        <v>454</v>
      </c>
      <c r="GGA18" s="140" t="s">
        <v>454</v>
      </c>
      <c r="GGB18" s="140" t="s">
        <v>454</v>
      </c>
      <c r="GGC18" s="140" t="s">
        <v>454</v>
      </c>
      <c r="GGD18" s="140" t="s">
        <v>454</v>
      </c>
      <c r="GGE18" s="140" t="s">
        <v>454</v>
      </c>
      <c r="GGF18" s="140" t="s">
        <v>454</v>
      </c>
      <c r="GGG18" s="140" t="s">
        <v>454</v>
      </c>
      <c r="GGH18" s="140" t="s">
        <v>454</v>
      </c>
      <c r="GGI18" s="140" t="s">
        <v>454</v>
      </c>
      <c r="GGJ18" s="140" t="s">
        <v>454</v>
      </c>
      <c r="GGK18" s="140" t="s">
        <v>454</v>
      </c>
      <c r="GGL18" s="140" t="s">
        <v>454</v>
      </c>
      <c r="GGM18" s="140" t="s">
        <v>454</v>
      </c>
      <c r="GGN18" s="140" t="s">
        <v>454</v>
      </c>
      <c r="GGO18" s="140" t="s">
        <v>454</v>
      </c>
      <c r="GGP18" s="140" t="s">
        <v>454</v>
      </c>
      <c r="GGQ18" s="140" t="s">
        <v>454</v>
      </c>
      <c r="GGR18" s="140" t="s">
        <v>454</v>
      </c>
      <c r="GGS18" s="140" t="s">
        <v>454</v>
      </c>
      <c r="GGT18" s="140" t="s">
        <v>454</v>
      </c>
      <c r="GGU18" s="140" t="s">
        <v>454</v>
      </c>
      <c r="GGV18" s="140" t="s">
        <v>454</v>
      </c>
      <c r="GGW18" s="140" t="s">
        <v>454</v>
      </c>
      <c r="GGX18" s="140" t="s">
        <v>454</v>
      </c>
      <c r="GGY18" s="140" t="s">
        <v>454</v>
      </c>
      <c r="GGZ18" s="140" t="s">
        <v>454</v>
      </c>
      <c r="GHA18" s="140" t="s">
        <v>454</v>
      </c>
      <c r="GHB18" s="140" t="s">
        <v>454</v>
      </c>
      <c r="GHC18" s="140" t="s">
        <v>454</v>
      </c>
      <c r="GHD18" s="140" t="s">
        <v>454</v>
      </c>
      <c r="GHE18" s="140" t="s">
        <v>454</v>
      </c>
      <c r="GHF18" s="140" t="s">
        <v>454</v>
      </c>
      <c r="GHG18" s="140" t="s">
        <v>454</v>
      </c>
      <c r="GHH18" s="140" t="s">
        <v>454</v>
      </c>
      <c r="GHI18" s="140" t="s">
        <v>454</v>
      </c>
      <c r="GHJ18" s="140" t="s">
        <v>454</v>
      </c>
      <c r="GHK18" s="140" t="s">
        <v>454</v>
      </c>
      <c r="GHL18" s="140" t="s">
        <v>454</v>
      </c>
      <c r="GHM18" s="140" t="s">
        <v>454</v>
      </c>
      <c r="GHN18" s="140" t="s">
        <v>454</v>
      </c>
      <c r="GHO18" s="140" t="s">
        <v>454</v>
      </c>
      <c r="GHP18" s="140" t="s">
        <v>454</v>
      </c>
      <c r="GHQ18" s="140" t="s">
        <v>454</v>
      </c>
      <c r="GHR18" s="140" t="s">
        <v>454</v>
      </c>
      <c r="GHS18" s="140" t="s">
        <v>454</v>
      </c>
      <c r="GHT18" s="140" t="s">
        <v>454</v>
      </c>
      <c r="GHU18" s="140" t="s">
        <v>454</v>
      </c>
      <c r="GHV18" s="140" t="s">
        <v>454</v>
      </c>
      <c r="GHW18" s="140" t="s">
        <v>454</v>
      </c>
      <c r="GHX18" s="140" t="s">
        <v>454</v>
      </c>
      <c r="GHY18" s="140" t="s">
        <v>454</v>
      </c>
      <c r="GHZ18" s="140" t="s">
        <v>454</v>
      </c>
      <c r="GIA18" s="140" t="s">
        <v>454</v>
      </c>
      <c r="GIB18" s="140" t="s">
        <v>454</v>
      </c>
      <c r="GIC18" s="140" t="s">
        <v>454</v>
      </c>
      <c r="GID18" s="140" t="s">
        <v>454</v>
      </c>
      <c r="GIE18" s="140" t="s">
        <v>454</v>
      </c>
      <c r="GIF18" s="140" t="s">
        <v>454</v>
      </c>
      <c r="GIG18" s="140" t="s">
        <v>454</v>
      </c>
      <c r="GIH18" s="140" t="s">
        <v>454</v>
      </c>
      <c r="GII18" s="140" t="s">
        <v>454</v>
      </c>
      <c r="GIJ18" s="140" t="s">
        <v>454</v>
      </c>
      <c r="GIK18" s="140" t="s">
        <v>454</v>
      </c>
      <c r="GIL18" s="140" t="s">
        <v>454</v>
      </c>
      <c r="GIM18" s="140" t="s">
        <v>454</v>
      </c>
      <c r="GIN18" s="140" t="s">
        <v>454</v>
      </c>
      <c r="GIO18" s="140" t="s">
        <v>454</v>
      </c>
      <c r="GIP18" s="140" t="s">
        <v>454</v>
      </c>
      <c r="GIQ18" s="140" t="s">
        <v>454</v>
      </c>
      <c r="GIR18" s="140" t="s">
        <v>454</v>
      </c>
      <c r="GIS18" s="140" t="s">
        <v>454</v>
      </c>
      <c r="GIT18" s="140" t="s">
        <v>454</v>
      </c>
      <c r="GIU18" s="140" t="s">
        <v>454</v>
      </c>
      <c r="GIV18" s="140" t="s">
        <v>454</v>
      </c>
      <c r="GIW18" s="140" t="s">
        <v>454</v>
      </c>
      <c r="GIX18" s="140" t="s">
        <v>454</v>
      </c>
      <c r="GIY18" s="140" t="s">
        <v>454</v>
      </c>
      <c r="GIZ18" s="140" t="s">
        <v>454</v>
      </c>
      <c r="GJA18" s="140" t="s">
        <v>454</v>
      </c>
      <c r="GJB18" s="140" t="s">
        <v>454</v>
      </c>
      <c r="GJC18" s="140" t="s">
        <v>454</v>
      </c>
      <c r="GJD18" s="140" t="s">
        <v>454</v>
      </c>
      <c r="GJE18" s="140" t="s">
        <v>454</v>
      </c>
      <c r="GJF18" s="140" t="s">
        <v>454</v>
      </c>
      <c r="GJG18" s="140" t="s">
        <v>454</v>
      </c>
      <c r="GJH18" s="140" t="s">
        <v>454</v>
      </c>
      <c r="GJI18" s="140" t="s">
        <v>454</v>
      </c>
      <c r="GJJ18" s="140" t="s">
        <v>454</v>
      </c>
      <c r="GJK18" s="140" t="s">
        <v>454</v>
      </c>
      <c r="GJL18" s="140" t="s">
        <v>454</v>
      </c>
      <c r="GJM18" s="140" t="s">
        <v>454</v>
      </c>
      <c r="GJN18" s="140" t="s">
        <v>454</v>
      </c>
      <c r="GJO18" s="140" t="s">
        <v>454</v>
      </c>
      <c r="GJP18" s="140" t="s">
        <v>454</v>
      </c>
      <c r="GJQ18" s="140" t="s">
        <v>454</v>
      </c>
      <c r="GJR18" s="140" t="s">
        <v>454</v>
      </c>
      <c r="GJS18" s="140" t="s">
        <v>454</v>
      </c>
      <c r="GJT18" s="140" t="s">
        <v>454</v>
      </c>
      <c r="GJU18" s="140" t="s">
        <v>454</v>
      </c>
      <c r="GJV18" s="140" t="s">
        <v>454</v>
      </c>
      <c r="GJW18" s="140" t="s">
        <v>454</v>
      </c>
      <c r="GJX18" s="140" t="s">
        <v>454</v>
      </c>
      <c r="GJY18" s="140" t="s">
        <v>454</v>
      </c>
      <c r="GJZ18" s="140" t="s">
        <v>454</v>
      </c>
      <c r="GKA18" s="140" t="s">
        <v>454</v>
      </c>
      <c r="GKB18" s="140" t="s">
        <v>454</v>
      </c>
      <c r="GKC18" s="140" t="s">
        <v>454</v>
      </c>
      <c r="GKD18" s="140" t="s">
        <v>454</v>
      </c>
      <c r="GKE18" s="140" t="s">
        <v>454</v>
      </c>
      <c r="GKF18" s="140" t="s">
        <v>454</v>
      </c>
      <c r="GKG18" s="140" t="s">
        <v>454</v>
      </c>
      <c r="GKH18" s="140" t="s">
        <v>454</v>
      </c>
      <c r="GKI18" s="140" t="s">
        <v>454</v>
      </c>
      <c r="GKJ18" s="140" t="s">
        <v>454</v>
      </c>
      <c r="GKK18" s="140" t="s">
        <v>454</v>
      </c>
      <c r="GKL18" s="140" t="s">
        <v>454</v>
      </c>
      <c r="GKM18" s="140" t="s">
        <v>454</v>
      </c>
      <c r="GKN18" s="140" t="s">
        <v>454</v>
      </c>
      <c r="GKO18" s="140" t="s">
        <v>454</v>
      </c>
      <c r="GKP18" s="140" t="s">
        <v>454</v>
      </c>
      <c r="GKQ18" s="140" t="s">
        <v>454</v>
      </c>
      <c r="GKR18" s="140" t="s">
        <v>454</v>
      </c>
      <c r="GKS18" s="140" t="s">
        <v>454</v>
      </c>
      <c r="GKT18" s="140" t="s">
        <v>454</v>
      </c>
      <c r="GKU18" s="140" t="s">
        <v>454</v>
      </c>
      <c r="GKV18" s="140" t="s">
        <v>454</v>
      </c>
      <c r="GKW18" s="140" t="s">
        <v>454</v>
      </c>
      <c r="GKX18" s="140" t="s">
        <v>454</v>
      </c>
      <c r="GKY18" s="140" t="s">
        <v>454</v>
      </c>
      <c r="GKZ18" s="140" t="s">
        <v>454</v>
      </c>
      <c r="GLA18" s="140" t="s">
        <v>454</v>
      </c>
      <c r="GLB18" s="140" t="s">
        <v>454</v>
      </c>
      <c r="GLC18" s="140" t="s">
        <v>454</v>
      </c>
      <c r="GLD18" s="140" t="s">
        <v>454</v>
      </c>
      <c r="GLE18" s="140" t="s">
        <v>454</v>
      </c>
      <c r="GLF18" s="140" t="s">
        <v>454</v>
      </c>
      <c r="GLG18" s="140" t="s">
        <v>454</v>
      </c>
      <c r="GLH18" s="140" t="s">
        <v>454</v>
      </c>
      <c r="GLI18" s="140" t="s">
        <v>454</v>
      </c>
      <c r="GLJ18" s="140" t="s">
        <v>454</v>
      </c>
      <c r="GLK18" s="140" t="s">
        <v>454</v>
      </c>
      <c r="GLL18" s="140" t="s">
        <v>454</v>
      </c>
      <c r="GLM18" s="140" t="s">
        <v>454</v>
      </c>
      <c r="GLN18" s="140" t="s">
        <v>454</v>
      </c>
      <c r="GLO18" s="140" t="s">
        <v>454</v>
      </c>
      <c r="GLP18" s="140" t="s">
        <v>454</v>
      </c>
      <c r="GLQ18" s="140" t="s">
        <v>454</v>
      </c>
      <c r="GLR18" s="140" t="s">
        <v>454</v>
      </c>
      <c r="GLS18" s="140" t="s">
        <v>454</v>
      </c>
      <c r="GLT18" s="140" t="s">
        <v>454</v>
      </c>
      <c r="GLU18" s="140" t="s">
        <v>454</v>
      </c>
      <c r="GLV18" s="140" t="s">
        <v>454</v>
      </c>
      <c r="GLW18" s="140" t="s">
        <v>454</v>
      </c>
      <c r="GLX18" s="140" t="s">
        <v>454</v>
      </c>
      <c r="GLY18" s="140" t="s">
        <v>454</v>
      </c>
      <c r="GLZ18" s="140" t="s">
        <v>454</v>
      </c>
      <c r="GMA18" s="140" t="s">
        <v>454</v>
      </c>
      <c r="GMB18" s="140" t="s">
        <v>454</v>
      </c>
      <c r="GMC18" s="140" t="s">
        <v>454</v>
      </c>
      <c r="GMD18" s="140" t="s">
        <v>454</v>
      </c>
      <c r="GME18" s="140" t="s">
        <v>454</v>
      </c>
      <c r="GMF18" s="140" t="s">
        <v>454</v>
      </c>
      <c r="GMG18" s="140" t="s">
        <v>454</v>
      </c>
      <c r="GMH18" s="140" t="s">
        <v>454</v>
      </c>
      <c r="GMI18" s="140" t="s">
        <v>454</v>
      </c>
      <c r="GMJ18" s="140" t="s">
        <v>454</v>
      </c>
      <c r="GMK18" s="140" t="s">
        <v>454</v>
      </c>
      <c r="GML18" s="140" t="s">
        <v>454</v>
      </c>
      <c r="GMM18" s="140" t="s">
        <v>454</v>
      </c>
      <c r="GMN18" s="140" t="s">
        <v>454</v>
      </c>
      <c r="GMO18" s="140" t="s">
        <v>454</v>
      </c>
      <c r="GMP18" s="140" t="s">
        <v>454</v>
      </c>
      <c r="GMQ18" s="140" t="s">
        <v>454</v>
      </c>
      <c r="GMR18" s="140" t="s">
        <v>454</v>
      </c>
      <c r="GMS18" s="140" t="s">
        <v>454</v>
      </c>
      <c r="GMT18" s="140" t="s">
        <v>454</v>
      </c>
      <c r="GMU18" s="140" t="s">
        <v>454</v>
      </c>
      <c r="GMV18" s="140" t="s">
        <v>454</v>
      </c>
      <c r="GMW18" s="140" t="s">
        <v>454</v>
      </c>
      <c r="GMX18" s="140" t="s">
        <v>454</v>
      </c>
      <c r="GMY18" s="140" t="s">
        <v>454</v>
      </c>
      <c r="GMZ18" s="140" t="s">
        <v>454</v>
      </c>
      <c r="GNA18" s="140" t="s">
        <v>454</v>
      </c>
      <c r="GNB18" s="140" t="s">
        <v>454</v>
      </c>
      <c r="GNC18" s="140" t="s">
        <v>454</v>
      </c>
      <c r="GND18" s="140" t="s">
        <v>454</v>
      </c>
      <c r="GNE18" s="140" t="s">
        <v>454</v>
      </c>
      <c r="GNF18" s="140" t="s">
        <v>454</v>
      </c>
      <c r="GNG18" s="140" t="s">
        <v>454</v>
      </c>
      <c r="GNH18" s="140" t="s">
        <v>454</v>
      </c>
      <c r="GNI18" s="140" t="s">
        <v>454</v>
      </c>
      <c r="GNJ18" s="140" t="s">
        <v>454</v>
      </c>
      <c r="GNK18" s="140" t="s">
        <v>454</v>
      </c>
      <c r="GNL18" s="140" t="s">
        <v>454</v>
      </c>
      <c r="GNM18" s="140" t="s">
        <v>454</v>
      </c>
      <c r="GNN18" s="140" t="s">
        <v>454</v>
      </c>
      <c r="GNO18" s="140" t="s">
        <v>454</v>
      </c>
      <c r="GNP18" s="140" t="s">
        <v>454</v>
      </c>
      <c r="GNQ18" s="140" t="s">
        <v>454</v>
      </c>
      <c r="GNR18" s="140" t="s">
        <v>454</v>
      </c>
      <c r="GNS18" s="140" t="s">
        <v>454</v>
      </c>
      <c r="GNT18" s="140" t="s">
        <v>454</v>
      </c>
      <c r="GNU18" s="140" t="s">
        <v>454</v>
      </c>
      <c r="GNV18" s="140" t="s">
        <v>454</v>
      </c>
      <c r="GNW18" s="140" t="s">
        <v>454</v>
      </c>
      <c r="GNX18" s="140" t="s">
        <v>454</v>
      </c>
      <c r="GNY18" s="140" t="s">
        <v>454</v>
      </c>
      <c r="GNZ18" s="140" t="s">
        <v>454</v>
      </c>
      <c r="GOA18" s="140" t="s">
        <v>454</v>
      </c>
      <c r="GOB18" s="140" t="s">
        <v>454</v>
      </c>
      <c r="GOC18" s="140" t="s">
        <v>454</v>
      </c>
      <c r="GOD18" s="140" t="s">
        <v>454</v>
      </c>
      <c r="GOE18" s="140" t="s">
        <v>454</v>
      </c>
      <c r="GOF18" s="140" t="s">
        <v>454</v>
      </c>
      <c r="GOG18" s="140" t="s">
        <v>454</v>
      </c>
      <c r="GOH18" s="140" t="s">
        <v>454</v>
      </c>
      <c r="GOI18" s="140" t="s">
        <v>454</v>
      </c>
      <c r="GOJ18" s="140" t="s">
        <v>454</v>
      </c>
      <c r="GOK18" s="140" t="s">
        <v>454</v>
      </c>
      <c r="GOL18" s="140" t="s">
        <v>454</v>
      </c>
      <c r="GOM18" s="140" t="s">
        <v>454</v>
      </c>
      <c r="GON18" s="140" t="s">
        <v>454</v>
      </c>
      <c r="GOO18" s="140" t="s">
        <v>454</v>
      </c>
      <c r="GOP18" s="140" t="s">
        <v>454</v>
      </c>
      <c r="GOQ18" s="140" t="s">
        <v>454</v>
      </c>
      <c r="GOR18" s="140" t="s">
        <v>454</v>
      </c>
      <c r="GOS18" s="140" t="s">
        <v>454</v>
      </c>
      <c r="GOT18" s="140" t="s">
        <v>454</v>
      </c>
      <c r="GOU18" s="140" t="s">
        <v>454</v>
      </c>
      <c r="GOV18" s="140" t="s">
        <v>454</v>
      </c>
      <c r="GOW18" s="140" t="s">
        <v>454</v>
      </c>
      <c r="GOX18" s="140" t="s">
        <v>454</v>
      </c>
      <c r="GOY18" s="140" t="s">
        <v>454</v>
      </c>
      <c r="GOZ18" s="140" t="s">
        <v>454</v>
      </c>
      <c r="GPA18" s="140" t="s">
        <v>454</v>
      </c>
      <c r="GPB18" s="140" t="s">
        <v>454</v>
      </c>
      <c r="GPC18" s="140" t="s">
        <v>454</v>
      </c>
      <c r="GPD18" s="140" t="s">
        <v>454</v>
      </c>
      <c r="GPE18" s="140" t="s">
        <v>454</v>
      </c>
      <c r="GPF18" s="140" t="s">
        <v>454</v>
      </c>
      <c r="GPG18" s="140" t="s">
        <v>454</v>
      </c>
      <c r="GPH18" s="140" t="s">
        <v>454</v>
      </c>
      <c r="GPI18" s="140" t="s">
        <v>454</v>
      </c>
      <c r="GPJ18" s="140" t="s">
        <v>454</v>
      </c>
      <c r="GPK18" s="140" t="s">
        <v>454</v>
      </c>
      <c r="GPL18" s="140" t="s">
        <v>454</v>
      </c>
      <c r="GPM18" s="140" t="s">
        <v>454</v>
      </c>
      <c r="GPN18" s="140" t="s">
        <v>454</v>
      </c>
      <c r="GPO18" s="140" t="s">
        <v>454</v>
      </c>
      <c r="GPP18" s="140" t="s">
        <v>454</v>
      </c>
      <c r="GPQ18" s="140" t="s">
        <v>454</v>
      </c>
      <c r="GPR18" s="140" t="s">
        <v>454</v>
      </c>
      <c r="GPS18" s="140" t="s">
        <v>454</v>
      </c>
      <c r="GPT18" s="140" t="s">
        <v>454</v>
      </c>
      <c r="GPU18" s="140" t="s">
        <v>454</v>
      </c>
      <c r="GPV18" s="140" t="s">
        <v>454</v>
      </c>
      <c r="GPW18" s="140" t="s">
        <v>454</v>
      </c>
      <c r="GPX18" s="140" t="s">
        <v>454</v>
      </c>
      <c r="GPY18" s="140" t="s">
        <v>454</v>
      </c>
      <c r="GPZ18" s="140" t="s">
        <v>454</v>
      </c>
      <c r="GQA18" s="140" t="s">
        <v>454</v>
      </c>
      <c r="GQB18" s="140" t="s">
        <v>454</v>
      </c>
      <c r="GQC18" s="140" t="s">
        <v>454</v>
      </c>
      <c r="GQD18" s="140" t="s">
        <v>454</v>
      </c>
      <c r="GQE18" s="140" t="s">
        <v>454</v>
      </c>
      <c r="GQF18" s="140" t="s">
        <v>454</v>
      </c>
      <c r="GQG18" s="140" t="s">
        <v>454</v>
      </c>
      <c r="GQH18" s="140" t="s">
        <v>454</v>
      </c>
      <c r="GQI18" s="140" t="s">
        <v>454</v>
      </c>
      <c r="GQJ18" s="140" t="s">
        <v>454</v>
      </c>
      <c r="GQK18" s="140" t="s">
        <v>454</v>
      </c>
      <c r="GQL18" s="140" t="s">
        <v>454</v>
      </c>
      <c r="GQM18" s="140" t="s">
        <v>454</v>
      </c>
      <c r="GQN18" s="140" t="s">
        <v>454</v>
      </c>
      <c r="GQO18" s="140" t="s">
        <v>454</v>
      </c>
      <c r="GQP18" s="140" t="s">
        <v>454</v>
      </c>
      <c r="GQQ18" s="140" t="s">
        <v>454</v>
      </c>
      <c r="GQR18" s="140" t="s">
        <v>454</v>
      </c>
      <c r="GQS18" s="140" t="s">
        <v>454</v>
      </c>
      <c r="GQT18" s="140" t="s">
        <v>454</v>
      </c>
      <c r="GQU18" s="140" t="s">
        <v>454</v>
      </c>
      <c r="GQV18" s="140" t="s">
        <v>454</v>
      </c>
      <c r="GQW18" s="140" t="s">
        <v>454</v>
      </c>
      <c r="GQX18" s="140" t="s">
        <v>454</v>
      </c>
      <c r="GQY18" s="140" t="s">
        <v>454</v>
      </c>
      <c r="GQZ18" s="140" t="s">
        <v>454</v>
      </c>
      <c r="GRA18" s="140" t="s">
        <v>454</v>
      </c>
      <c r="GRB18" s="140" t="s">
        <v>454</v>
      </c>
      <c r="GRC18" s="140" t="s">
        <v>454</v>
      </c>
      <c r="GRD18" s="140" t="s">
        <v>454</v>
      </c>
      <c r="GRE18" s="140" t="s">
        <v>454</v>
      </c>
      <c r="GRF18" s="140" t="s">
        <v>454</v>
      </c>
      <c r="GRG18" s="140" t="s">
        <v>454</v>
      </c>
      <c r="GRH18" s="140" t="s">
        <v>454</v>
      </c>
      <c r="GRI18" s="140" t="s">
        <v>454</v>
      </c>
      <c r="GRJ18" s="140" t="s">
        <v>454</v>
      </c>
      <c r="GRK18" s="140" t="s">
        <v>454</v>
      </c>
      <c r="GRL18" s="140" t="s">
        <v>454</v>
      </c>
      <c r="GRM18" s="140" t="s">
        <v>454</v>
      </c>
      <c r="GRN18" s="140" t="s">
        <v>454</v>
      </c>
      <c r="GRO18" s="140" t="s">
        <v>454</v>
      </c>
      <c r="GRP18" s="140" t="s">
        <v>454</v>
      </c>
      <c r="GRQ18" s="140" t="s">
        <v>454</v>
      </c>
      <c r="GRR18" s="140" t="s">
        <v>454</v>
      </c>
      <c r="GRS18" s="140" t="s">
        <v>454</v>
      </c>
      <c r="GRT18" s="140" t="s">
        <v>454</v>
      </c>
      <c r="GRU18" s="140" t="s">
        <v>454</v>
      </c>
      <c r="GRV18" s="140" t="s">
        <v>454</v>
      </c>
      <c r="GRW18" s="140" t="s">
        <v>454</v>
      </c>
      <c r="GRX18" s="140" t="s">
        <v>454</v>
      </c>
      <c r="GRY18" s="140" t="s">
        <v>454</v>
      </c>
      <c r="GRZ18" s="140" t="s">
        <v>454</v>
      </c>
      <c r="GSA18" s="140" t="s">
        <v>454</v>
      </c>
      <c r="GSB18" s="140" t="s">
        <v>454</v>
      </c>
      <c r="GSC18" s="140" t="s">
        <v>454</v>
      </c>
      <c r="GSD18" s="140" t="s">
        <v>454</v>
      </c>
      <c r="GSE18" s="140" t="s">
        <v>454</v>
      </c>
      <c r="GSF18" s="140" t="s">
        <v>454</v>
      </c>
      <c r="GSG18" s="140" t="s">
        <v>454</v>
      </c>
      <c r="GSH18" s="140" t="s">
        <v>454</v>
      </c>
      <c r="GSI18" s="140" t="s">
        <v>454</v>
      </c>
      <c r="GSJ18" s="140" t="s">
        <v>454</v>
      </c>
      <c r="GSK18" s="140" t="s">
        <v>454</v>
      </c>
      <c r="GSL18" s="140" t="s">
        <v>454</v>
      </c>
      <c r="GSM18" s="140" t="s">
        <v>454</v>
      </c>
      <c r="GSN18" s="140" t="s">
        <v>454</v>
      </c>
      <c r="GSO18" s="140" t="s">
        <v>454</v>
      </c>
      <c r="GSP18" s="140" t="s">
        <v>454</v>
      </c>
      <c r="GSQ18" s="140" t="s">
        <v>454</v>
      </c>
      <c r="GSR18" s="140" t="s">
        <v>454</v>
      </c>
      <c r="GSS18" s="140" t="s">
        <v>454</v>
      </c>
      <c r="GST18" s="140" t="s">
        <v>454</v>
      </c>
      <c r="GSU18" s="140" t="s">
        <v>454</v>
      </c>
      <c r="GSV18" s="140" t="s">
        <v>454</v>
      </c>
      <c r="GSW18" s="140" t="s">
        <v>454</v>
      </c>
      <c r="GSX18" s="140" t="s">
        <v>454</v>
      </c>
      <c r="GSY18" s="140" t="s">
        <v>454</v>
      </c>
      <c r="GSZ18" s="140" t="s">
        <v>454</v>
      </c>
      <c r="GTA18" s="140" t="s">
        <v>454</v>
      </c>
      <c r="GTB18" s="140" t="s">
        <v>454</v>
      </c>
      <c r="GTC18" s="140" t="s">
        <v>454</v>
      </c>
      <c r="GTD18" s="140" t="s">
        <v>454</v>
      </c>
      <c r="GTE18" s="140" t="s">
        <v>454</v>
      </c>
      <c r="GTF18" s="140" t="s">
        <v>454</v>
      </c>
      <c r="GTG18" s="140" t="s">
        <v>454</v>
      </c>
      <c r="GTH18" s="140" t="s">
        <v>454</v>
      </c>
      <c r="GTI18" s="140" t="s">
        <v>454</v>
      </c>
      <c r="GTJ18" s="140" t="s">
        <v>454</v>
      </c>
      <c r="GTK18" s="140" t="s">
        <v>454</v>
      </c>
      <c r="GTL18" s="140" t="s">
        <v>454</v>
      </c>
      <c r="GTM18" s="140" t="s">
        <v>454</v>
      </c>
      <c r="GTN18" s="140" t="s">
        <v>454</v>
      </c>
      <c r="GTO18" s="140" t="s">
        <v>454</v>
      </c>
      <c r="GTP18" s="140" t="s">
        <v>454</v>
      </c>
      <c r="GTQ18" s="140" t="s">
        <v>454</v>
      </c>
      <c r="GTR18" s="140" t="s">
        <v>454</v>
      </c>
      <c r="GTS18" s="140" t="s">
        <v>454</v>
      </c>
      <c r="GTT18" s="140" t="s">
        <v>454</v>
      </c>
      <c r="GTU18" s="140" t="s">
        <v>454</v>
      </c>
      <c r="GTV18" s="140" t="s">
        <v>454</v>
      </c>
      <c r="GTW18" s="140" t="s">
        <v>454</v>
      </c>
      <c r="GTX18" s="140" t="s">
        <v>454</v>
      </c>
      <c r="GTY18" s="140" t="s">
        <v>454</v>
      </c>
      <c r="GTZ18" s="140" t="s">
        <v>454</v>
      </c>
      <c r="GUA18" s="140" t="s">
        <v>454</v>
      </c>
      <c r="GUB18" s="140" t="s">
        <v>454</v>
      </c>
      <c r="GUC18" s="140" t="s">
        <v>454</v>
      </c>
      <c r="GUD18" s="140" t="s">
        <v>454</v>
      </c>
      <c r="GUE18" s="140" t="s">
        <v>454</v>
      </c>
      <c r="GUF18" s="140" t="s">
        <v>454</v>
      </c>
      <c r="GUG18" s="140" t="s">
        <v>454</v>
      </c>
      <c r="GUH18" s="140" t="s">
        <v>454</v>
      </c>
      <c r="GUI18" s="140" t="s">
        <v>454</v>
      </c>
      <c r="GUJ18" s="140" t="s">
        <v>454</v>
      </c>
      <c r="GUK18" s="140" t="s">
        <v>454</v>
      </c>
      <c r="GUL18" s="140" t="s">
        <v>454</v>
      </c>
      <c r="GUM18" s="140" t="s">
        <v>454</v>
      </c>
      <c r="GUN18" s="140" t="s">
        <v>454</v>
      </c>
      <c r="GUO18" s="140" t="s">
        <v>454</v>
      </c>
      <c r="GUP18" s="140" t="s">
        <v>454</v>
      </c>
      <c r="GUQ18" s="140" t="s">
        <v>454</v>
      </c>
      <c r="GUR18" s="140" t="s">
        <v>454</v>
      </c>
      <c r="GUS18" s="140" t="s">
        <v>454</v>
      </c>
      <c r="GUT18" s="140" t="s">
        <v>454</v>
      </c>
      <c r="GUU18" s="140" t="s">
        <v>454</v>
      </c>
      <c r="GUV18" s="140" t="s">
        <v>454</v>
      </c>
      <c r="GUW18" s="140" t="s">
        <v>454</v>
      </c>
      <c r="GUX18" s="140" t="s">
        <v>454</v>
      </c>
      <c r="GUY18" s="140" t="s">
        <v>454</v>
      </c>
      <c r="GUZ18" s="140" t="s">
        <v>454</v>
      </c>
      <c r="GVA18" s="140" t="s">
        <v>454</v>
      </c>
      <c r="GVB18" s="140" t="s">
        <v>454</v>
      </c>
      <c r="GVC18" s="140" t="s">
        <v>454</v>
      </c>
      <c r="GVD18" s="140" t="s">
        <v>454</v>
      </c>
      <c r="GVE18" s="140" t="s">
        <v>454</v>
      </c>
      <c r="GVF18" s="140" t="s">
        <v>454</v>
      </c>
      <c r="GVG18" s="140" t="s">
        <v>454</v>
      </c>
      <c r="GVH18" s="140" t="s">
        <v>454</v>
      </c>
      <c r="GVI18" s="140" t="s">
        <v>454</v>
      </c>
      <c r="GVJ18" s="140" t="s">
        <v>454</v>
      </c>
      <c r="GVK18" s="140" t="s">
        <v>454</v>
      </c>
      <c r="GVL18" s="140" t="s">
        <v>454</v>
      </c>
      <c r="GVM18" s="140" t="s">
        <v>454</v>
      </c>
      <c r="GVN18" s="140" t="s">
        <v>454</v>
      </c>
      <c r="GVO18" s="140" t="s">
        <v>454</v>
      </c>
      <c r="GVP18" s="140" t="s">
        <v>454</v>
      </c>
      <c r="GVQ18" s="140" t="s">
        <v>454</v>
      </c>
      <c r="GVR18" s="140" t="s">
        <v>454</v>
      </c>
      <c r="GVS18" s="140" t="s">
        <v>454</v>
      </c>
      <c r="GVT18" s="140" t="s">
        <v>454</v>
      </c>
      <c r="GVU18" s="140" t="s">
        <v>454</v>
      </c>
      <c r="GVV18" s="140" t="s">
        <v>454</v>
      </c>
      <c r="GVW18" s="140" t="s">
        <v>454</v>
      </c>
      <c r="GVX18" s="140" t="s">
        <v>454</v>
      </c>
      <c r="GVY18" s="140" t="s">
        <v>454</v>
      </c>
      <c r="GVZ18" s="140" t="s">
        <v>454</v>
      </c>
      <c r="GWA18" s="140" t="s">
        <v>454</v>
      </c>
      <c r="GWB18" s="140" t="s">
        <v>454</v>
      </c>
      <c r="GWC18" s="140" t="s">
        <v>454</v>
      </c>
      <c r="GWD18" s="140" t="s">
        <v>454</v>
      </c>
      <c r="GWE18" s="140" t="s">
        <v>454</v>
      </c>
      <c r="GWF18" s="140" t="s">
        <v>454</v>
      </c>
      <c r="GWG18" s="140" t="s">
        <v>454</v>
      </c>
      <c r="GWH18" s="140" t="s">
        <v>454</v>
      </c>
      <c r="GWI18" s="140" t="s">
        <v>454</v>
      </c>
      <c r="GWJ18" s="140" t="s">
        <v>454</v>
      </c>
      <c r="GWK18" s="140" t="s">
        <v>454</v>
      </c>
      <c r="GWL18" s="140" t="s">
        <v>454</v>
      </c>
      <c r="GWM18" s="140" t="s">
        <v>454</v>
      </c>
      <c r="GWN18" s="140" t="s">
        <v>454</v>
      </c>
      <c r="GWO18" s="140" t="s">
        <v>454</v>
      </c>
      <c r="GWP18" s="140" t="s">
        <v>454</v>
      </c>
      <c r="GWQ18" s="140" t="s">
        <v>454</v>
      </c>
      <c r="GWR18" s="140" t="s">
        <v>454</v>
      </c>
      <c r="GWS18" s="140" t="s">
        <v>454</v>
      </c>
      <c r="GWT18" s="140" t="s">
        <v>454</v>
      </c>
      <c r="GWU18" s="140" t="s">
        <v>454</v>
      </c>
      <c r="GWV18" s="140" t="s">
        <v>454</v>
      </c>
      <c r="GWW18" s="140" t="s">
        <v>454</v>
      </c>
      <c r="GWX18" s="140" t="s">
        <v>454</v>
      </c>
      <c r="GWY18" s="140" t="s">
        <v>454</v>
      </c>
      <c r="GWZ18" s="140" t="s">
        <v>454</v>
      </c>
      <c r="GXA18" s="140" t="s">
        <v>454</v>
      </c>
      <c r="GXB18" s="140" t="s">
        <v>454</v>
      </c>
      <c r="GXC18" s="140" t="s">
        <v>454</v>
      </c>
      <c r="GXD18" s="140" t="s">
        <v>454</v>
      </c>
      <c r="GXE18" s="140" t="s">
        <v>454</v>
      </c>
      <c r="GXF18" s="140" t="s">
        <v>454</v>
      </c>
      <c r="GXG18" s="140" t="s">
        <v>454</v>
      </c>
      <c r="GXH18" s="140" t="s">
        <v>454</v>
      </c>
      <c r="GXI18" s="140" t="s">
        <v>454</v>
      </c>
      <c r="GXJ18" s="140" t="s">
        <v>454</v>
      </c>
      <c r="GXK18" s="140" t="s">
        <v>454</v>
      </c>
      <c r="GXL18" s="140" t="s">
        <v>454</v>
      </c>
      <c r="GXM18" s="140" t="s">
        <v>454</v>
      </c>
      <c r="GXN18" s="140" t="s">
        <v>454</v>
      </c>
      <c r="GXO18" s="140" t="s">
        <v>454</v>
      </c>
      <c r="GXP18" s="140" t="s">
        <v>454</v>
      </c>
      <c r="GXQ18" s="140" t="s">
        <v>454</v>
      </c>
      <c r="GXR18" s="140" t="s">
        <v>454</v>
      </c>
      <c r="GXS18" s="140" t="s">
        <v>454</v>
      </c>
      <c r="GXT18" s="140" t="s">
        <v>454</v>
      </c>
      <c r="GXU18" s="140" t="s">
        <v>454</v>
      </c>
      <c r="GXV18" s="140" t="s">
        <v>454</v>
      </c>
      <c r="GXW18" s="140" t="s">
        <v>454</v>
      </c>
      <c r="GXX18" s="140" t="s">
        <v>454</v>
      </c>
      <c r="GXY18" s="140" t="s">
        <v>454</v>
      </c>
      <c r="GXZ18" s="140" t="s">
        <v>454</v>
      </c>
      <c r="GYA18" s="140" t="s">
        <v>454</v>
      </c>
      <c r="GYB18" s="140" t="s">
        <v>454</v>
      </c>
      <c r="GYC18" s="140" t="s">
        <v>454</v>
      </c>
      <c r="GYD18" s="140" t="s">
        <v>454</v>
      </c>
      <c r="GYE18" s="140" t="s">
        <v>454</v>
      </c>
      <c r="GYF18" s="140" t="s">
        <v>454</v>
      </c>
      <c r="GYG18" s="140" t="s">
        <v>454</v>
      </c>
      <c r="GYH18" s="140" t="s">
        <v>454</v>
      </c>
      <c r="GYI18" s="140" t="s">
        <v>454</v>
      </c>
      <c r="GYJ18" s="140" t="s">
        <v>454</v>
      </c>
      <c r="GYK18" s="140" t="s">
        <v>454</v>
      </c>
      <c r="GYL18" s="140" t="s">
        <v>454</v>
      </c>
      <c r="GYM18" s="140" t="s">
        <v>454</v>
      </c>
      <c r="GYN18" s="140" t="s">
        <v>454</v>
      </c>
      <c r="GYO18" s="140" t="s">
        <v>454</v>
      </c>
      <c r="GYP18" s="140" t="s">
        <v>454</v>
      </c>
      <c r="GYQ18" s="140" t="s">
        <v>454</v>
      </c>
      <c r="GYR18" s="140" t="s">
        <v>454</v>
      </c>
      <c r="GYS18" s="140" t="s">
        <v>454</v>
      </c>
      <c r="GYT18" s="140" t="s">
        <v>454</v>
      </c>
      <c r="GYU18" s="140" t="s">
        <v>454</v>
      </c>
      <c r="GYV18" s="140" t="s">
        <v>454</v>
      </c>
      <c r="GYW18" s="140" t="s">
        <v>454</v>
      </c>
      <c r="GYX18" s="140" t="s">
        <v>454</v>
      </c>
      <c r="GYY18" s="140" t="s">
        <v>454</v>
      </c>
      <c r="GYZ18" s="140" t="s">
        <v>454</v>
      </c>
      <c r="GZA18" s="140" t="s">
        <v>454</v>
      </c>
      <c r="GZB18" s="140" t="s">
        <v>454</v>
      </c>
      <c r="GZC18" s="140" t="s">
        <v>454</v>
      </c>
      <c r="GZD18" s="140" t="s">
        <v>454</v>
      </c>
      <c r="GZE18" s="140" t="s">
        <v>454</v>
      </c>
      <c r="GZF18" s="140" t="s">
        <v>454</v>
      </c>
      <c r="GZG18" s="140" t="s">
        <v>454</v>
      </c>
      <c r="GZH18" s="140" t="s">
        <v>454</v>
      </c>
      <c r="GZI18" s="140" t="s">
        <v>454</v>
      </c>
      <c r="GZJ18" s="140" t="s">
        <v>454</v>
      </c>
      <c r="GZK18" s="140" t="s">
        <v>454</v>
      </c>
      <c r="GZL18" s="140" t="s">
        <v>454</v>
      </c>
      <c r="GZM18" s="140" t="s">
        <v>454</v>
      </c>
      <c r="GZN18" s="140" t="s">
        <v>454</v>
      </c>
      <c r="GZO18" s="140" t="s">
        <v>454</v>
      </c>
      <c r="GZP18" s="140" t="s">
        <v>454</v>
      </c>
      <c r="GZQ18" s="140" t="s">
        <v>454</v>
      </c>
      <c r="GZR18" s="140" t="s">
        <v>454</v>
      </c>
      <c r="GZS18" s="140" t="s">
        <v>454</v>
      </c>
      <c r="GZT18" s="140" t="s">
        <v>454</v>
      </c>
      <c r="GZU18" s="140" t="s">
        <v>454</v>
      </c>
      <c r="GZV18" s="140" t="s">
        <v>454</v>
      </c>
      <c r="GZW18" s="140" t="s">
        <v>454</v>
      </c>
      <c r="GZX18" s="140" t="s">
        <v>454</v>
      </c>
      <c r="GZY18" s="140" t="s">
        <v>454</v>
      </c>
      <c r="GZZ18" s="140" t="s">
        <v>454</v>
      </c>
      <c r="HAA18" s="140" t="s">
        <v>454</v>
      </c>
      <c r="HAB18" s="140" t="s">
        <v>454</v>
      </c>
      <c r="HAC18" s="140" t="s">
        <v>454</v>
      </c>
      <c r="HAD18" s="140" t="s">
        <v>454</v>
      </c>
      <c r="HAE18" s="140" t="s">
        <v>454</v>
      </c>
      <c r="HAF18" s="140" t="s">
        <v>454</v>
      </c>
      <c r="HAG18" s="140" t="s">
        <v>454</v>
      </c>
      <c r="HAH18" s="140" t="s">
        <v>454</v>
      </c>
      <c r="HAI18" s="140" t="s">
        <v>454</v>
      </c>
      <c r="HAJ18" s="140" t="s">
        <v>454</v>
      </c>
      <c r="HAK18" s="140" t="s">
        <v>454</v>
      </c>
      <c r="HAL18" s="140" t="s">
        <v>454</v>
      </c>
      <c r="HAM18" s="140" t="s">
        <v>454</v>
      </c>
      <c r="HAN18" s="140" t="s">
        <v>454</v>
      </c>
      <c r="HAO18" s="140" t="s">
        <v>454</v>
      </c>
      <c r="HAP18" s="140" t="s">
        <v>454</v>
      </c>
      <c r="HAQ18" s="140" t="s">
        <v>454</v>
      </c>
      <c r="HAR18" s="140" t="s">
        <v>454</v>
      </c>
      <c r="HAS18" s="140" t="s">
        <v>454</v>
      </c>
      <c r="HAT18" s="140" t="s">
        <v>454</v>
      </c>
      <c r="HAU18" s="140" t="s">
        <v>454</v>
      </c>
      <c r="HAV18" s="140" t="s">
        <v>454</v>
      </c>
      <c r="HAW18" s="140" t="s">
        <v>454</v>
      </c>
      <c r="HAX18" s="140" t="s">
        <v>454</v>
      </c>
      <c r="HAY18" s="140" t="s">
        <v>454</v>
      </c>
      <c r="HAZ18" s="140" t="s">
        <v>454</v>
      </c>
      <c r="HBA18" s="140" t="s">
        <v>454</v>
      </c>
      <c r="HBB18" s="140" t="s">
        <v>454</v>
      </c>
      <c r="HBC18" s="140" t="s">
        <v>454</v>
      </c>
      <c r="HBD18" s="140" t="s">
        <v>454</v>
      </c>
      <c r="HBE18" s="140" t="s">
        <v>454</v>
      </c>
      <c r="HBF18" s="140" t="s">
        <v>454</v>
      </c>
      <c r="HBG18" s="140" t="s">
        <v>454</v>
      </c>
      <c r="HBH18" s="140" t="s">
        <v>454</v>
      </c>
      <c r="HBI18" s="140" t="s">
        <v>454</v>
      </c>
      <c r="HBJ18" s="140" t="s">
        <v>454</v>
      </c>
      <c r="HBK18" s="140" t="s">
        <v>454</v>
      </c>
      <c r="HBL18" s="140" t="s">
        <v>454</v>
      </c>
      <c r="HBM18" s="140" t="s">
        <v>454</v>
      </c>
      <c r="HBN18" s="140" t="s">
        <v>454</v>
      </c>
      <c r="HBO18" s="140" t="s">
        <v>454</v>
      </c>
      <c r="HBP18" s="140" t="s">
        <v>454</v>
      </c>
      <c r="HBQ18" s="140" t="s">
        <v>454</v>
      </c>
      <c r="HBR18" s="140" t="s">
        <v>454</v>
      </c>
      <c r="HBS18" s="140" t="s">
        <v>454</v>
      </c>
      <c r="HBT18" s="140" t="s">
        <v>454</v>
      </c>
      <c r="HBU18" s="140" t="s">
        <v>454</v>
      </c>
      <c r="HBV18" s="140" t="s">
        <v>454</v>
      </c>
      <c r="HBW18" s="140" t="s">
        <v>454</v>
      </c>
      <c r="HBX18" s="140" t="s">
        <v>454</v>
      </c>
      <c r="HBY18" s="140" t="s">
        <v>454</v>
      </c>
      <c r="HBZ18" s="140" t="s">
        <v>454</v>
      </c>
      <c r="HCA18" s="140" t="s">
        <v>454</v>
      </c>
      <c r="HCB18" s="140" t="s">
        <v>454</v>
      </c>
      <c r="HCC18" s="140" t="s">
        <v>454</v>
      </c>
      <c r="HCD18" s="140" t="s">
        <v>454</v>
      </c>
      <c r="HCE18" s="140" t="s">
        <v>454</v>
      </c>
      <c r="HCF18" s="140" t="s">
        <v>454</v>
      </c>
      <c r="HCG18" s="140" t="s">
        <v>454</v>
      </c>
      <c r="HCH18" s="140" t="s">
        <v>454</v>
      </c>
      <c r="HCI18" s="140" t="s">
        <v>454</v>
      </c>
      <c r="HCJ18" s="140" t="s">
        <v>454</v>
      </c>
      <c r="HCK18" s="140" t="s">
        <v>454</v>
      </c>
      <c r="HCL18" s="140" t="s">
        <v>454</v>
      </c>
      <c r="HCM18" s="140" t="s">
        <v>454</v>
      </c>
      <c r="HCN18" s="140" t="s">
        <v>454</v>
      </c>
      <c r="HCO18" s="140" t="s">
        <v>454</v>
      </c>
      <c r="HCP18" s="140" t="s">
        <v>454</v>
      </c>
      <c r="HCQ18" s="140" t="s">
        <v>454</v>
      </c>
      <c r="HCR18" s="140" t="s">
        <v>454</v>
      </c>
      <c r="HCS18" s="140" t="s">
        <v>454</v>
      </c>
      <c r="HCT18" s="140" t="s">
        <v>454</v>
      </c>
      <c r="HCU18" s="140" t="s">
        <v>454</v>
      </c>
      <c r="HCV18" s="140" t="s">
        <v>454</v>
      </c>
      <c r="HCW18" s="140" t="s">
        <v>454</v>
      </c>
      <c r="HCX18" s="140" t="s">
        <v>454</v>
      </c>
      <c r="HCY18" s="140" t="s">
        <v>454</v>
      </c>
      <c r="HCZ18" s="140" t="s">
        <v>454</v>
      </c>
      <c r="HDA18" s="140" t="s">
        <v>454</v>
      </c>
      <c r="HDB18" s="140" t="s">
        <v>454</v>
      </c>
      <c r="HDC18" s="140" t="s">
        <v>454</v>
      </c>
      <c r="HDD18" s="140" t="s">
        <v>454</v>
      </c>
      <c r="HDE18" s="140" t="s">
        <v>454</v>
      </c>
      <c r="HDF18" s="140" t="s">
        <v>454</v>
      </c>
      <c r="HDG18" s="140" t="s">
        <v>454</v>
      </c>
      <c r="HDH18" s="140" t="s">
        <v>454</v>
      </c>
      <c r="HDI18" s="140" t="s">
        <v>454</v>
      </c>
      <c r="HDJ18" s="140" t="s">
        <v>454</v>
      </c>
      <c r="HDK18" s="140" t="s">
        <v>454</v>
      </c>
      <c r="HDL18" s="140" t="s">
        <v>454</v>
      </c>
      <c r="HDM18" s="140" t="s">
        <v>454</v>
      </c>
      <c r="HDN18" s="140" t="s">
        <v>454</v>
      </c>
      <c r="HDO18" s="140" t="s">
        <v>454</v>
      </c>
      <c r="HDP18" s="140" t="s">
        <v>454</v>
      </c>
      <c r="HDQ18" s="140" t="s">
        <v>454</v>
      </c>
      <c r="HDR18" s="140" t="s">
        <v>454</v>
      </c>
      <c r="HDS18" s="140" t="s">
        <v>454</v>
      </c>
      <c r="HDT18" s="140" t="s">
        <v>454</v>
      </c>
      <c r="HDU18" s="140" t="s">
        <v>454</v>
      </c>
      <c r="HDV18" s="140" t="s">
        <v>454</v>
      </c>
      <c r="HDW18" s="140" t="s">
        <v>454</v>
      </c>
      <c r="HDX18" s="140" t="s">
        <v>454</v>
      </c>
      <c r="HDY18" s="140" t="s">
        <v>454</v>
      </c>
      <c r="HDZ18" s="140" t="s">
        <v>454</v>
      </c>
      <c r="HEA18" s="140" t="s">
        <v>454</v>
      </c>
      <c r="HEB18" s="140" t="s">
        <v>454</v>
      </c>
      <c r="HEC18" s="140" t="s">
        <v>454</v>
      </c>
      <c r="HED18" s="140" t="s">
        <v>454</v>
      </c>
      <c r="HEE18" s="140" t="s">
        <v>454</v>
      </c>
      <c r="HEF18" s="140" t="s">
        <v>454</v>
      </c>
      <c r="HEG18" s="140" t="s">
        <v>454</v>
      </c>
      <c r="HEH18" s="140" t="s">
        <v>454</v>
      </c>
      <c r="HEI18" s="140" t="s">
        <v>454</v>
      </c>
      <c r="HEJ18" s="140" t="s">
        <v>454</v>
      </c>
      <c r="HEK18" s="140" t="s">
        <v>454</v>
      </c>
      <c r="HEL18" s="140" t="s">
        <v>454</v>
      </c>
      <c r="HEM18" s="140" t="s">
        <v>454</v>
      </c>
      <c r="HEN18" s="140" t="s">
        <v>454</v>
      </c>
      <c r="HEO18" s="140" t="s">
        <v>454</v>
      </c>
      <c r="HEP18" s="140" t="s">
        <v>454</v>
      </c>
      <c r="HEQ18" s="140" t="s">
        <v>454</v>
      </c>
      <c r="HER18" s="140" t="s">
        <v>454</v>
      </c>
      <c r="HES18" s="140" t="s">
        <v>454</v>
      </c>
      <c r="HET18" s="140" t="s">
        <v>454</v>
      </c>
      <c r="HEU18" s="140" t="s">
        <v>454</v>
      </c>
      <c r="HEV18" s="140" t="s">
        <v>454</v>
      </c>
      <c r="HEW18" s="140" t="s">
        <v>454</v>
      </c>
      <c r="HEX18" s="140" t="s">
        <v>454</v>
      </c>
      <c r="HEY18" s="140" t="s">
        <v>454</v>
      </c>
      <c r="HEZ18" s="140" t="s">
        <v>454</v>
      </c>
      <c r="HFA18" s="140" t="s">
        <v>454</v>
      </c>
      <c r="HFB18" s="140" t="s">
        <v>454</v>
      </c>
      <c r="HFC18" s="140" t="s">
        <v>454</v>
      </c>
      <c r="HFD18" s="140" t="s">
        <v>454</v>
      </c>
      <c r="HFE18" s="140" t="s">
        <v>454</v>
      </c>
      <c r="HFF18" s="140" t="s">
        <v>454</v>
      </c>
      <c r="HFG18" s="140" t="s">
        <v>454</v>
      </c>
      <c r="HFH18" s="140" t="s">
        <v>454</v>
      </c>
      <c r="HFI18" s="140" t="s">
        <v>454</v>
      </c>
      <c r="HFJ18" s="140" t="s">
        <v>454</v>
      </c>
      <c r="HFK18" s="140" t="s">
        <v>454</v>
      </c>
      <c r="HFL18" s="140" t="s">
        <v>454</v>
      </c>
      <c r="HFM18" s="140" t="s">
        <v>454</v>
      </c>
      <c r="HFN18" s="140" t="s">
        <v>454</v>
      </c>
      <c r="HFO18" s="140" t="s">
        <v>454</v>
      </c>
      <c r="HFP18" s="140" t="s">
        <v>454</v>
      </c>
      <c r="HFQ18" s="140" t="s">
        <v>454</v>
      </c>
      <c r="HFR18" s="140" t="s">
        <v>454</v>
      </c>
      <c r="HFS18" s="140" t="s">
        <v>454</v>
      </c>
      <c r="HFT18" s="140" t="s">
        <v>454</v>
      </c>
      <c r="HFU18" s="140" t="s">
        <v>454</v>
      </c>
      <c r="HFV18" s="140" t="s">
        <v>454</v>
      </c>
      <c r="HFW18" s="140" t="s">
        <v>454</v>
      </c>
      <c r="HFX18" s="140" t="s">
        <v>454</v>
      </c>
      <c r="HFY18" s="140" t="s">
        <v>454</v>
      </c>
      <c r="HFZ18" s="140" t="s">
        <v>454</v>
      </c>
      <c r="HGA18" s="140" t="s">
        <v>454</v>
      </c>
      <c r="HGB18" s="140" t="s">
        <v>454</v>
      </c>
      <c r="HGC18" s="140" t="s">
        <v>454</v>
      </c>
      <c r="HGD18" s="140" t="s">
        <v>454</v>
      </c>
      <c r="HGE18" s="140" t="s">
        <v>454</v>
      </c>
      <c r="HGF18" s="140" t="s">
        <v>454</v>
      </c>
      <c r="HGG18" s="140" t="s">
        <v>454</v>
      </c>
      <c r="HGH18" s="140" t="s">
        <v>454</v>
      </c>
      <c r="HGI18" s="140" t="s">
        <v>454</v>
      </c>
      <c r="HGJ18" s="140" t="s">
        <v>454</v>
      </c>
      <c r="HGK18" s="140" t="s">
        <v>454</v>
      </c>
      <c r="HGL18" s="140" t="s">
        <v>454</v>
      </c>
      <c r="HGM18" s="140" t="s">
        <v>454</v>
      </c>
      <c r="HGN18" s="140" t="s">
        <v>454</v>
      </c>
      <c r="HGO18" s="140" t="s">
        <v>454</v>
      </c>
      <c r="HGP18" s="140" t="s">
        <v>454</v>
      </c>
      <c r="HGQ18" s="140" t="s">
        <v>454</v>
      </c>
      <c r="HGR18" s="140" t="s">
        <v>454</v>
      </c>
      <c r="HGS18" s="140" t="s">
        <v>454</v>
      </c>
      <c r="HGT18" s="140" t="s">
        <v>454</v>
      </c>
      <c r="HGU18" s="140" t="s">
        <v>454</v>
      </c>
      <c r="HGV18" s="140" t="s">
        <v>454</v>
      </c>
      <c r="HGW18" s="140" t="s">
        <v>454</v>
      </c>
      <c r="HGX18" s="140" t="s">
        <v>454</v>
      </c>
      <c r="HGY18" s="140" t="s">
        <v>454</v>
      </c>
      <c r="HGZ18" s="140" t="s">
        <v>454</v>
      </c>
      <c r="HHA18" s="140" t="s">
        <v>454</v>
      </c>
      <c r="HHB18" s="140" t="s">
        <v>454</v>
      </c>
      <c r="HHC18" s="140" t="s">
        <v>454</v>
      </c>
      <c r="HHD18" s="140" t="s">
        <v>454</v>
      </c>
      <c r="HHE18" s="140" t="s">
        <v>454</v>
      </c>
      <c r="HHF18" s="140" t="s">
        <v>454</v>
      </c>
      <c r="HHG18" s="140" t="s">
        <v>454</v>
      </c>
      <c r="HHH18" s="140" t="s">
        <v>454</v>
      </c>
      <c r="HHI18" s="140" t="s">
        <v>454</v>
      </c>
      <c r="HHJ18" s="140" t="s">
        <v>454</v>
      </c>
      <c r="HHK18" s="140" t="s">
        <v>454</v>
      </c>
      <c r="HHL18" s="140" t="s">
        <v>454</v>
      </c>
      <c r="HHM18" s="140" t="s">
        <v>454</v>
      </c>
      <c r="HHN18" s="140" t="s">
        <v>454</v>
      </c>
      <c r="HHO18" s="140" t="s">
        <v>454</v>
      </c>
      <c r="HHP18" s="140" t="s">
        <v>454</v>
      </c>
      <c r="HHQ18" s="140" t="s">
        <v>454</v>
      </c>
      <c r="HHR18" s="140" t="s">
        <v>454</v>
      </c>
      <c r="HHS18" s="140" t="s">
        <v>454</v>
      </c>
      <c r="HHT18" s="140" t="s">
        <v>454</v>
      </c>
      <c r="HHU18" s="140" t="s">
        <v>454</v>
      </c>
      <c r="HHV18" s="140" t="s">
        <v>454</v>
      </c>
      <c r="HHW18" s="140" t="s">
        <v>454</v>
      </c>
      <c r="HHX18" s="140" t="s">
        <v>454</v>
      </c>
      <c r="HHY18" s="140" t="s">
        <v>454</v>
      </c>
      <c r="HHZ18" s="140" t="s">
        <v>454</v>
      </c>
      <c r="HIA18" s="140" t="s">
        <v>454</v>
      </c>
      <c r="HIB18" s="140" t="s">
        <v>454</v>
      </c>
      <c r="HIC18" s="140" t="s">
        <v>454</v>
      </c>
      <c r="HID18" s="140" t="s">
        <v>454</v>
      </c>
      <c r="HIE18" s="140" t="s">
        <v>454</v>
      </c>
      <c r="HIF18" s="140" t="s">
        <v>454</v>
      </c>
      <c r="HIG18" s="140" t="s">
        <v>454</v>
      </c>
      <c r="HIH18" s="140" t="s">
        <v>454</v>
      </c>
      <c r="HII18" s="140" t="s">
        <v>454</v>
      </c>
      <c r="HIJ18" s="140" t="s">
        <v>454</v>
      </c>
      <c r="HIK18" s="140" t="s">
        <v>454</v>
      </c>
      <c r="HIL18" s="140" t="s">
        <v>454</v>
      </c>
      <c r="HIM18" s="140" t="s">
        <v>454</v>
      </c>
      <c r="HIN18" s="140" t="s">
        <v>454</v>
      </c>
      <c r="HIO18" s="140" t="s">
        <v>454</v>
      </c>
      <c r="HIP18" s="140" t="s">
        <v>454</v>
      </c>
      <c r="HIQ18" s="140" t="s">
        <v>454</v>
      </c>
      <c r="HIR18" s="140" t="s">
        <v>454</v>
      </c>
      <c r="HIS18" s="140" t="s">
        <v>454</v>
      </c>
      <c r="HIT18" s="140" t="s">
        <v>454</v>
      </c>
      <c r="HIU18" s="140" t="s">
        <v>454</v>
      </c>
      <c r="HIV18" s="140" t="s">
        <v>454</v>
      </c>
      <c r="HIW18" s="140" t="s">
        <v>454</v>
      </c>
      <c r="HIX18" s="140" t="s">
        <v>454</v>
      </c>
      <c r="HIY18" s="140" t="s">
        <v>454</v>
      </c>
      <c r="HIZ18" s="140" t="s">
        <v>454</v>
      </c>
      <c r="HJA18" s="140" t="s">
        <v>454</v>
      </c>
      <c r="HJB18" s="140" t="s">
        <v>454</v>
      </c>
      <c r="HJC18" s="140" t="s">
        <v>454</v>
      </c>
      <c r="HJD18" s="140" t="s">
        <v>454</v>
      </c>
      <c r="HJE18" s="140" t="s">
        <v>454</v>
      </c>
      <c r="HJF18" s="140" t="s">
        <v>454</v>
      </c>
      <c r="HJG18" s="140" t="s">
        <v>454</v>
      </c>
      <c r="HJH18" s="140" t="s">
        <v>454</v>
      </c>
      <c r="HJI18" s="140" t="s">
        <v>454</v>
      </c>
      <c r="HJJ18" s="140" t="s">
        <v>454</v>
      </c>
      <c r="HJK18" s="140" t="s">
        <v>454</v>
      </c>
      <c r="HJL18" s="140" t="s">
        <v>454</v>
      </c>
      <c r="HJM18" s="140" t="s">
        <v>454</v>
      </c>
      <c r="HJN18" s="140" t="s">
        <v>454</v>
      </c>
      <c r="HJO18" s="140" t="s">
        <v>454</v>
      </c>
      <c r="HJP18" s="140" t="s">
        <v>454</v>
      </c>
      <c r="HJQ18" s="140" t="s">
        <v>454</v>
      </c>
      <c r="HJR18" s="140" t="s">
        <v>454</v>
      </c>
      <c r="HJS18" s="140" t="s">
        <v>454</v>
      </c>
      <c r="HJT18" s="140" t="s">
        <v>454</v>
      </c>
      <c r="HJU18" s="140" t="s">
        <v>454</v>
      </c>
      <c r="HJV18" s="140" t="s">
        <v>454</v>
      </c>
      <c r="HJW18" s="140" t="s">
        <v>454</v>
      </c>
      <c r="HJX18" s="140" t="s">
        <v>454</v>
      </c>
      <c r="HJY18" s="140" t="s">
        <v>454</v>
      </c>
      <c r="HJZ18" s="140" t="s">
        <v>454</v>
      </c>
      <c r="HKA18" s="140" t="s">
        <v>454</v>
      </c>
      <c r="HKB18" s="140" t="s">
        <v>454</v>
      </c>
      <c r="HKC18" s="140" t="s">
        <v>454</v>
      </c>
      <c r="HKD18" s="140" t="s">
        <v>454</v>
      </c>
      <c r="HKE18" s="140" t="s">
        <v>454</v>
      </c>
      <c r="HKF18" s="140" t="s">
        <v>454</v>
      </c>
      <c r="HKG18" s="140" t="s">
        <v>454</v>
      </c>
      <c r="HKH18" s="140" t="s">
        <v>454</v>
      </c>
      <c r="HKI18" s="140" t="s">
        <v>454</v>
      </c>
      <c r="HKJ18" s="140" t="s">
        <v>454</v>
      </c>
      <c r="HKK18" s="140" t="s">
        <v>454</v>
      </c>
      <c r="HKL18" s="140" t="s">
        <v>454</v>
      </c>
      <c r="HKM18" s="140" t="s">
        <v>454</v>
      </c>
      <c r="HKN18" s="140" t="s">
        <v>454</v>
      </c>
      <c r="HKO18" s="140" t="s">
        <v>454</v>
      </c>
      <c r="HKP18" s="140" t="s">
        <v>454</v>
      </c>
      <c r="HKQ18" s="140" t="s">
        <v>454</v>
      </c>
      <c r="HKR18" s="140" t="s">
        <v>454</v>
      </c>
      <c r="HKS18" s="140" t="s">
        <v>454</v>
      </c>
      <c r="HKT18" s="140" t="s">
        <v>454</v>
      </c>
      <c r="HKU18" s="140" t="s">
        <v>454</v>
      </c>
      <c r="HKV18" s="140" t="s">
        <v>454</v>
      </c>
      <c r="HKW18" s="140" t="s">
        <v>454</v>
      </c>
      <c r="HKX18" s="140" t="s">
        <v>454</v>
      </c>
      <c r="HKY18" s="140" t="s">
        <v>454</v>
      </c>
      <c r="HKZ18" s="140" t="s">
        <v>454</v>
      </c>
      <c r="HLA18" s="140" t="s">
        <v>454</v>
      </c>
      <c r="HLB18" s="140" t="s">
        <v>454</v>
      </c>
      <c r="HLC18" s="140" t="s">
        <v>454</v>
      </c>
      <c r="HLD18" s="140" t="s">
        <v>454</v>
      </c>
      <c r="HLE18" s="140" t="s">
        <v>454</v>
      </c>
      <c r="HLF18" s="140" t="s">
        <v>454</v>
      </c>
      <c r="HLG18" s="140" t="s">
        <v>454</v>
      </c>
      <c r="HLH18" s="140" t="s">
        <v>454</v>
      </c>
      <c r="HLI18" s="140" t="s">
        <v>454</v>
      </c>
      <c r="HLJ18" s="140" t="s">
        <v>454</v>
      </c>
      <c r="HLK18" s="140" t="s">
        <v>454</v>
      </c>
      <c r="HLL18" s="140" t="s">
        <v>454</v>
      </c>
      <c r="HLM18" s="140" t="s">
        <v>454</v>
      </c>
      <c r="HLN18" s="140" t="s">
        <v>454</v>
      </c>
      <c r="HLO18" s="140" t="s">
        <v>454</v>
      </c>
      <c r="HLP18" s="140" t="s">
        <v>454</v>
      </c>
      <c r="HLQ18" s="140" t="s">
        <v>454</v>
      </c>
      <c r="HLR18" s="140" t="s">
        <v>454</v>
      </c>
      <c r="HLS18" s="140" t="s">
        <v>454</v>
      </c>
      <c r="HLT18" s="140" t="s">
        <v>454</v>
      </c>
      <c r="HLU18" s="140" t="s">
        <v>454</v>
      </c>
      <c r="HLV18" s="140" t="s">
        <v>454</v>
      </c>
      <c r="HLW18" s="140" t="s">
        <v>454</v>
      </c>
      <c r="HLX18" s="140" t="s">
        <v>454</v>
      </c>
      <c r="HLY18" s="140" t="s">
        <v>454</v>
      </c>
      <c r="HLZ18" s="140" t="s">
        <v>454</v>
      </c>
      <c r="HMA18" s="140" t="s">
        <v>454</v>
      </c>
      <c r="HMB18" s="140" t="s">
        <v>454</v>
      </c>
      <c r="HMC18" s="140" t="s">
        <v>454</v>
      </c>
      <c r="HMD18" s="140" t="s">
        <v>454</v>
      </c>
      <c r="HME18" s="140" t="s">
        <v>454</v>
      </c>
      <c r="HMF18" s="140" t="s">
        <v>454</v>
      </c>
      <c r="HMG18" s="140" t="s">
        <v>454</v>
      </c>
      <c r="HMH18" s="140" t="s">
        <v>454</v>
      </c>
      <c r="HMI18" s="140" t="s">
        <v>454</v>
      </c>
      <c r="HMJ18" s="140" t="s">
        <v>454</v>
      </c>
      <c r="HMK18" s="140" t="s">
        <v>454</v>
      </c>
      <c r="HML18" s="140" t="s">
        <v>454</v>
      </c>
      <c r="HMM18" s="140" t="s">
        <v>454</v>
      </c>
      <c r="HMN18" s="140" t="s">
        <v>454</v>
      </c>
      <c r="HMO18" s="140" t="s">
        <v>454</v>
      </c>
      <c r="HMP18" s="140" t="s">
        <v>454</v>
      </c>
      <c r="HMQ18" s="140" t="s">
        <v>454</v>
      </c>
      <c r="HMR18" s="140" t="s">
        <v>454</v>
      </c>
      <c r="HMS18" s="140" t="s">
        <v>454</v>
      </c>
      <c r="HMT18" s="140" t="s">
        <v>454</v>
      </c>
      <c r="HMU18" s="140" t="s">
        <v>454</v>
      </c>
      <c r="HMV18" s="140" t="s">
        <v>454</v>
      </c>
      <c r="HMW18" s="140" t="s">
        <v>454</v>
      </c>
      <c r="HMX18" s="140" t="s">
        <v>454</v>
      </c>
      <c r="HMY18" s="140" t="s">
        <v>454</v>
      </c>
      <c r="HMZ18" s="140" t="s">
        <v>454</v>
      </c>
      <c r="HNA18" s="140" t="s">
        <v>454</v>
      </c>
      <c r="HNB18" s="140" t="s">
        <v>454</v>
      </c>
      <c r="HNC18" s="140" t="s">
        <v>454</v>
      </c>
      <c r="HND18" s="140" t="s">
        <v>454</v>
      </c>
      <c r="HNE18" s="140" t="s">
        <v>454</v>
      </c>
      <c r="HNF18" s="140" t="s">
        <v>454</v>
      </c>
      <c r="HNG18" s="140" t="s">
        <v>454</v>
      </c>
      <c r="HNH18" s="140" t="s">
        <v>454</v>
      </c>
      <c r="HNI18" s="140" t="s">
        <v>454</v>
      </c>
      <c r="HNJ18" s="140" t="s">
        <v>454</v>
      </c>
      <c r="HNK18" s="140" t="s">
        <v>454</v>
      </c>
      <c r="HNL18" s="140" t="s">
        <v>454</v>
      </c>
      <c r="HNM18" s="140" t="s">
        <v>454</v>
      </c>
      <c r="HNN18" s="140" t="s">
        <v>454</v>
      </c>
      <c r="HNO18" s="140" t="s">
        <v>454</v>
      </c>
      <c r="HNP18" s="140" t="s">
        <v>454</v>
      </c>
      <c r="HNQ18" s="140" t="s">
        <v>454</v>
      </c>
      <c r="HNR18" s="140" t="s">
        <v>454</v>
      </c>
      <c r="HNS18" s="140" t="s">
        <v>454</v>
      </c>
      <c r="HNT18" s="140" t="s">
        <v>454</v>
      </c>
      <c r="HNU18" s="140" t="s">
        <v>454</v>
      </c>
      <c r="HNV18" s="140" t="s">
        <v>454</v>
      </c>
      <c r="HNW18" s="140" t="s">
        <v>454</v>
      </c>
      <c r="HNX18" s="140" t="s">
        <v>454</v>
      </c>
      <c r="HNY18" s="140" t="s">
        <v>454</v>
      </c>
      <c r="HNZ18" s="140" t="s">
        <v>454</v>
      </c>
      <c r="HOA18" s="140" t="s">
        <v>454</v>
      </c>
      <c r="HOB18" s="140" t="s">
        <v>454</v>
      </c>
      <c r="HOC18" s="140" t="s">
        <v>454</v>
      </c>
      <c r="HOD18" s="140" t="s">
        <v>454</v>
      </c>
      <c r="HOE18" s="140" t="s">
        <v>454</v>
      </c>
      <c r="HOF18" s="140" t="s">
        <v>454</v>
      </c>
      <c r="HOG18" s="140" t="s">
        <v>454</v>
      </c>
      <c r="HOH18" s="140" t="s">
        <v>454</v>
      </c>
      <c r="HOI18" s="140" t="s">
        <v>454</v>
      </c>
      <c r="HOJ18" s="140" t="s">
        <v>454</v>
      </c>
      <c r="HOK18" s="140" t="s">
        <v>454</v>
      </c>
      <c r="HOL18" s="140" t="s">
        <v>454</v>
      </c>
      <c r="HOM18" s="140" t="s">
        <v>454</v>
      </c>
      <c r="HON18" s="140" t="s">
        <v>454</v>
      </c>
      <c r="HOO18" s="140" t="s">
        <v>454</v>
      </c>
      <c r="HOP18" s="140" t="s">
        <v>454</v>
      </c>
      <c r="HOQ18" s="140" t="s">
        <v>454</v>
      </c>
      <c r="HOR18" s="140" t="s">
        <v>454</v>
      </c>
      <c r="HOS18" s="140" t="s">
        <v>454</v>
      </c>
      <c r="HOT18" s="140" t="s">
        <v>454</v>
      </c>
      <c r="HOU18" s="140" t="s">
        <v>454</v>
      </c>
      <c r="HOV18" s="140" t="s">
        <v>454</v>
      </c>
      <c r="HOW18" s="140" t="s">
        <v>454</v>
      </c>
      <c r="HOX18" s="140" t="s">
        <v>454</v>
      </c>
      <c r="HOY18" s="140" t="s">
        <v>454</v>
      </c>
      <c r="HOZ18" s="140" t="s">
        <v>454</v>
      </c>
      <c r="HPA18" s="140" t="s">
        <v>454</v>
      </c>
      <c r="HPB18" s="140" t="s">
        <v>454</v>
      </c>
      <c r="HPC18" s="140" t="s">
        <v>454</v>
      </c>
      <c r="HPD18" s="140" t="s">
        <v>454</v>
      </c>
      <c r="HPE18" s="140" t="s">
        <v>454</v>
      </c>
      <c r="HPF18" s="140" t="s">
        <v>454</v>
      </c>
      <c r="HPG18" s="140" t="s">
        <v>454</v>
      </c>
      <c r="HPH18" s="140" t="s">
        <v>454</v>
      </c>
      <c r="HPI18" s="140" t="s">
        <v>454</v>
      </c>
      <c r="HPJ18" s="140" t="s">
        <v>454</v>
      </c>
      <c r="HPK18" s="140" t="s">
        <v>454</v>
      </c>
      <c r="HPL18" s="140" t="s">
        <v>454</v>
      </c>
      <c r="HPM18" s="140" t="s">
        <v>454</v>
      </c>
      <c r="HPN18" s="140" t="s">
        <v>454</v>
      </c>
      <c r="HPO18" s="140" t="s">
        <v>454</v>
      </c>
      <c r="HPP18" s="140" t="s">
        <v>454</v>
      </c>
      <c r="HPQ18" s="140" t="s">
        <v>454</v>
      </c>
      <c r="HPR18" s="140" t="s">
        <v>454</v>
      </c>
      <c r="HPS18" s="140" t="s">
        <v>454</v>
      </c>
      <c r="HPT18" s="140" t="s">
        <v>454</v>
      </c>
      <c r="HPU18" s="140" t="s">
        <v>454</v>
      </c>
      <c r="HPV18" s="140" t="s">
        <v>454</v>
      </c>
      <c r="HPW18" s="140" t="s">
        <v>454</v>
      </c>
      <c r="HPX18" s="140" t="s">
        <v>454</v>
      </c>
      <c r="HPY18" s="140" t="s">
        <v>454</v>
      </c>
      <c r="HPZ18" s="140" t="s">
        <v>454</v>
      </c>
      <c r="HQA18" s="140" t="s">
        <v>454</v>
      </c>
      <c r="HQB18" s="140" t="s">
        <v>454</v>
      </c>
      <c r="HQC18" s="140" t="s">
        <v>454</v>
      </c>
      <c r="HQD18" s="140" t="s">
        <v>454</v>
      </c>
      <c r="HQE18" s="140" t="s">
        <v>454</v>
      </c>
      <c r="HQF18" s="140" t="s">
        <v>454</v>
      </c>
      <c r="HQG18" s="140" t="s">
        <v>454</v>
      </c>
      <c r="HQH18" s="140" t="s">
        <v>454</v>
      </c>
      <c r="HQI18" s="140" t="s">
        <v>454</v>
      </c>
      <c r="HQJ18" s="140" t="s">
        <v>454</v>
      </c>
      <c r="HQK18" s="140" t="s">
        <v>454</v>
      </c>
      <c r="HQL18" s="140" t="s">
        <v>454</v>
      </c>
      <c r="HQM18" s="140" t="s">
        <v>454</v>
      </c>
      <c r="HQN18" s="140" t="s">
        <v>454</v>
      </c>
      <c r="HQO18" s="140" t="s">
        <v>454</v>
      </c>
      <c r="HQP18" s="140" t="s">
        <v>454</v>
      </c>
      <c r="HQQ18" s="140" t="s">
        <v>454</v>
      </c>
      <c r="HQR18" s="140" t="s">
        <v>454</v>
      </c>
      <c r="HQS18" s="140" t="s">
        <v>454</v>
      </c>
      <c r="HQT18" s="140" t="s">
        <v>454</v>
      </c>
      <c r="HQU18" s="140" t="s">
        <v>454</v>
      </c>
      <c r="HQV18" s="140" t="s">
        <v>454</v>
      </c>
      <c r="HQW18" s="140" t="s">
        <v>454</v>
      </c>
      <c r="HQX18" s="140" t="s">
        <v>454</v>
      </c>
      <c r="HQY18" s="140" t="s">
        <v>454</v>
      </c>
      <c r="HQZ18" s="140" t="s">
        <v>454</v>
      </c>
      <c r="HRA18" s="140" t="s">
        <v>454</v>
      </c>
      <c r="HRB18" s="140" t="s">
        <v>454</v>
      </c>
      <c r="HRC18" s="140" t="s">
        <v>454</v>
      </c>
      <c r="HRD18" s="140" t="s">
        <v>454</v>
      </c>
      <c r="HRE18" s="140" t="s">
        <v>454</v>
      </c>
      <c r="HRF18" s="140" t="s">
        <v>454</v>
      </c>
      <c r="HRG18" s="140" t="s">
        <v>454</v>
      </c>
      <c r="HRH18" s="140" t="s">
        <v>454</v>
      </c>
      <c r="HRI18" s="140" t="s">
        <v>454</v>
      </c>
      <c r="HRJ18" s="140" t="s">
        <v>454</v>
      </c>
      <c r="HRK18" s="140" t="s">
        <v>454</v>
      </c>
      <c r="HRL18" s="140" t="s">
        <v>454</v>
      </c>
      <c r="HRM18" s="140" t="s">
        <v>454</v>
      </c>
      <c r="HRN18" s="140" t="s">
        <v>454</v>
      </c>
      <c r="HRO18" s="140" t="s">
        <v>454</v>
      </c>
      <c r="HRP18" s="140" t="s">
        <v>454</v>
      </c>
      <c r="HRQ18" s="140" t="s">
        <v>454</v>
      </c>
      <c r="HRR18" s="140" t="s">
        <v>454</v>
      </c>
      <c r="HRS18" s="140" t="s">
        <v>454</v>
      </c>
      <c r="HRT18" s="140" t="s">
        <v>454</v>
      </c>
      <c r="HRU18" s="140" t="s">
        <v>454</v>
      </c>
      <c r="HRV18" s="140" t="s">
        <v>454</v>
      </c>
      <c r="HRW18" s="140" t="s">
        <v>454</v>
      </c>
      <c r="HRX18" s="140" t="s">
        <v>454</v>
      </c>
      <c r="HRY18" s="140" t="s">
        <v>454</v>
      </c>
      <c r="HRZ18" s="140" t="s">
        <v>454</v>
      </c>
      <c r="HSA18" s="140" t="s">
        <v>454</v>
      </c>
      <c r="HSB18" s="140" t="s">
        <v>454</v>
      </c>
      <c r="HSC18" s="140" t="s">
        <v>454</v>
      </c>
      <c r="HSD18" s="140" t="s">
        <v>454</v>
      </c>
      <c r="HSE18" s="140" t="s">
        <v>454</v>
      </c>
      <c r="HSF18" s="140" t="s">
        <v>454</v>
      </c>
      <c r="HSG18" s="140" t="s">
        <v>454</v>
      </c>
      <c r="HSH18" s="140" t="s">
        <v>454</v>
      </c>
      <c r="HSI18" s="140" t="s">
        <v>454</v>
      </c>
      <c r="HSJ18" s="140" t="s">
        <v>454</v>
      </c>
      <c r="HSK18" s="140" t="s">
        <v>454</v>
      </c>
      <c r="HSL18" s="140" t="s">
        <v>454</v>
      </c>
      <c r="HSM18" s="140" t="s">
        <v>454</v>
      </c>
      <c r="HSN18" s="140" t="s">
        <v>454</v>
      </c>
      <c r="HSO18" s="140" t="s">
        <v>454</v>
      </c>
      <c r="HSP18" s="140" t="s">
        <v>454</v>
      </c>
      <c r="HSQ18" s="140" t="s">
        <v>454</v>
      </c>
      <c r="HSR18" s="140" t="s">
        <v>454</v>
      </c>
      <c r="HSS18" s="140" t="s">
        <v>454</v>
      </c>
      <c r="HST18" s="140" t="s">
        <v>454</v>
      </c>
      <c r="HSU18" s="140" t="s">
        <v>454</v>
      </c>
      <c r="HSV18" s="140" t="s">
        <v>454</v>
      </c>
      <c r="HSW18" s="140" t="s">
        <v>454</v>
      </c>
      <c r="HSX18" s="140" t="s">
        <v>454</v>
      </c>
      <c r="HSY18" s="140" t="s">
        <v>454</v>
      </c>
      <c r="HSZ18" s="140" t="s">
        <v>454</v>
      </c>
      <c r="HTA18" s="140" t="s">
        <v>454</v>
      </c>
      <c r="HTB18" s="140" t="s">
        <v>454</v>
      </c>
      <c r="HTC18" s="140" t="s">
        <v>454</v>
      </c>
      <c r="HTD18" s="140" t="s">
        <v>454</v>
      </c>
      <c r="HTE18" s="140" t="s">
        <v>454</v>
      </c>
      <c r="HTF18" s="140" t="s">
        <v>454</v>
      </c>
      <c r="HTG18" s="140" t="s">
        <v>454</v>
      </c>
      <c r="HTH18" s="140" t="s">
        <v>454</v>
      </c>
      <c r="HTI18" s="140" t="s">
        <v>454</v>
      </c>
      <c r="HTJ18" s="140" t="s">
        <v>454</v>
      </c>
      <c r="HTK18" s="140" t="s">
        <v>454</v>
      </c>
      <c r="HTL18" s="140" t="s">
        <v>454</v>
      </c>
      <c r="HTM18" s="140" t="s">
        <v>454</v>
      </c>
      <c r="HTN18" s="140" t="s">
        <v>454</v>
      </c>
      <c r="HTO18" s="140" t="s">
        <v>454</v>
      </c>
      <c r="HTP18" s="140" t="s">
        <v>454</v>
      </c>
      <c r="HTQ18" s="140" t="s">
        <v>454</v>
      </c>
      <c r="HTR18" s="140" t="s">
        <v>454</v>
      </c>
      <c r="HTS18" s="140" t="s">
        <v>454</v>
      </c>
      <c r="HTT18" s="140" t="s">
        <v>454</v>
      </c>
      <c r="HTU18" s="140" t="s">
        <v>454</v>
      </c>
      <c r="HTV18" s="140" t="s">
        <v>454</v>
      </c>
      <c r="HTW18" s="140" t="s">
        <v>454</v>
      </c>
      <c r="HTX18" s="140" t="s">
        <v>454</v>
      </c>
      <c r="HTY18" s="140" t="s">
        <v>454</v>
      </c>
      <c r="HTZ18" s="140" t="s">
        <v>454</v>
      </c>
      <c r="HUA18" s="140" t="s">
        <v>454</v>
      </c>
      <c r="HUB18" s="140" t="s">
        <v>454</v>
      </c>
      <c r="HUC18" s="140" t="s">
        <v>454</v>
      </c>
      <c r="HUD18" s="140" t="s">
        <v>454</v>
      </c>
      <c r="HUE18" s="140" t="s">
        <v>454</v>
      </c>
      <c r="HUF18" s="140" t="s">
        <v>454</v>
      </c>
      <c r="HUG18" s="140" t="s">
        <v>454</v>
      </c>
      <c r="HUH18" s="140" t="s">
        <v>454</v>
      </c>
      <c r="HUI18" s="140" t="s">
        <v>454</v>
      </c>
      <c r="HUJ18" s="140" t="s">
        <v>454</v>
      </c>
      <c r="HUK18" s="140" t="s">
        <v>454</v>
      </c>
      <c r="HUL18" s="140" t="s">
        <v>454</v>
      </c>
      <c r="HUM18" s="140" t="s">
        <v>454</v>
      </c>
      <c r="HUN18" s="140" t="s">
        <v>454</v>
      </c>
      <c r="HUO18" s="140" t="s">
        <v>454</v>
      </c>
      <c r="HUP18" s="140" t="s">
        <v>454</v>
      </c>
      <c r="HUQ18" s="140" t="s">
        <v>454</v>
      </c>
      <c r="HUR18" s="140" t="s">
        <v>454</v>
      </c>
      <c r="HUS18" s="140" t="s">
        <v>454</v>
      </c>
      <c r="HUT18" s="140" t="s">
        <v>454</v>
      </c>
      <c r="HUU18" s="140" t="s">
        <v>454</v>
      </c>
      <c r="HUV18" s="140" t="s">
        <v>454</v>
      </c>
      <c r="HUW18" s="140" t="s">
        <v>454</v>
      </c>
      <c r="HUX18" s="140" t="s">
        <v>454</v>
      </c>
      <c r="HUY18" s="140" t="s">
        <v>454</v>
      </c>
      <c r="HUZ18" s="140" t="s">
        <v>454</v>
      </c>
      <c r="HVA18" s="140" t="s">
        <v>454</v>
      </c>
      <c r="HVB18" s="140" t="s">
        <v>454</v>
      </c>
      <c r="HVC18" s="140" t="s">
        <v>454</v>
      </c>
      <c r="HVD18" s="140" t="s">
        <v>454</v>
      </c>
      <c r="HVE18" s="140" t="s">
        <v>454</v>
      </c>
      <c r="HVF18" s="140" t="s">
        <v>454</v>
      </c>
      <c r="HVG18" s="140" t="s">
        <v>454</v>
      </c>
      <c r="HVH18" s="140" t="s">
        <v>454</v>
      </c>
      <c r="HVI18" s="140" t="s">
        <v>454</v>
      </c>
      <c r="HVJ18" s="140" t="s">
        <v>454</v>
      </c>
      <c r="HVK18" s="140" t="s">
        <v>454</v>
      </c>
      <c r="HVL18" s="140" t="s">
        <v>454</v>
      </c>
      <c r="HVM18" s="140" t="s">
        <v>454</v>
      </c>
      <c r="HVN18" s="140" t="s">
        <v>454</v>
      </c>
      <c r="HVO18" s="140" t="s">
        <v>454</v>
      </c>
      <c r="HVP18" s="140" t="s">
        <v>454</v>
      </c>
      <c r="HVQ18" s="140" t="s">
        <v>454</v>
      </c>
      <c r="HVR18" s="140" t="s">
        <v>454</v>
      </c>
      <c r="HVS18" s="140" t="s">
        <v>454</v>
      </c>
      <c r="HVT18" s="140" t="s">
        <v>454</v>
      </c>
      <c r="HVU18" s="140" t="s">
        <v>454</v>
      </c>
      <c r="HVV18" s="140" t="s">
        <v>454</v>
      </c>
      <c r="HVW18" s="140" t="s">
        <v>454</v>
      </c>
      <c r="HVX18" s="140" t="s">
        <v>454</v>
      </c>
      <c r="HVY18" s="140" t="s">
        <v>454</v>
      </c>
      <c r="HVZ18" s="140" t="s">
        <v>454</v>
      </c>
      <c r="HWA18" s="140" t="s">
        <v>454</v>
      </c>
      <c r="HWB18" s="140" t="s">
        <v>454</v>
      </c>
      <c r="HWC18" s="140" t="s">
        <v>454</v>
      </c>
      <c r="HWD18" s="140" t="s">
        <v>454</v>
      </c>
      <c r="HWE18" s="140" t="s">
        <v>454</v>
      </c>
      <c r="HWF18" s="140" t="s">
        <v>454</v>
      </c>
      <c r="HWG18" s="140" t="s">
        <v>454</v>
      </c>
      <c r="HWH18" s="140" t="s">
        <v>454</v>
      </c>
      <c r="HWI18" s="140" t="s">
        <v>454</v>
      </c>
      <c r="HWJ18" s="140" t="s">
        <v>454</v>
      </c>
      <c r="HWK18" s="140" t="s">
        <v>454</v>
      </c>
      <c r="HWL18" s="140" t="s">
        <v>454</v>
      </c>
      <c r="HWM18" s="140" t="s">
        <v>454</v>
      </c>
      <c r="HWN18" s="140" t="s">
        <v>454</v>
      </c>
      <c r="HWO18" s="140" t="s">
        <v>454</v>
      </c>
      <c r="HWP18" s="140" t="s">
        <v>454</v>
      </c>
      <c r="HWQ18" s="140" t="s">
        <v>454</v>
      </c>
      <c r="HWR18" s="140" t="s">
        <v>454</v>
      </c>
      <c r="HWS18" s="140" t="s">
        <v>454</v>
      </c>
      <c r="HWT18" s="140" t="s">
        <v>454</v>
      </c>
      <c r="HWU18" s="140" t="s">
        <v>454</v>
      </c>
      <c r="HWV18" s="140" t="s">
        <v>454</v>
      </c>
      <c r="HWW18" s="140" t="s">
        <v>454</v>
      </c>
      <c r="HWX18" s="140" t="s">
        <v>454</v>
      </c>
      <c r="HWY18" s="140" t="s">
        <v>454</v>
      </c>
      <c r="HWZ18" s="140" t="s">
        <v>454</v>
      </c>
      <c r="HXA18" s="140" t="s">
        <v>454</v>
      </c>
      <c r="HXB18" s="140" t="s">
        <v>454</v>
      </c>
      <c r="HXC18" s="140" t="s">
        <v>454</v>
      </c>
      <c r="HXD18" s="140" t="s">
        <v>454</v>
      </c>
      <c r="HXE18" s="140" t="s">
        <v>454</v>
      </c>
      <c r="HXF18" s="140" t="s">
        <v>454</v>
      </c>
      <c r="HXG18" s="140" t="s">
        <v>454</v>
      </c>
      <c r="HXH18" s="140" t="s">
        <v>454</v>
      </c>
      <c r="HXI18" s="140" t="s">
        <v>454</v>
      </c>
      <c r="HXJ18" s="140" t="s">
        <v>454</v>
      </c>
      <c r="HXK18" s="140" t="s">
        <v>454</v>
      </c>
      <c r="HXL18" s="140" t="s">
        <v>454</v>
      </c>
      <c r="HXM18" s="140" t="s">
        <v>454</v>
      </c>
      <c r="HXN18" s="140" t="s">
        <v>454</v>
      </c>
      <c r="HXO18" s="140" t="s">
        <v>454</v>
      </c>
      <c r="HXP18" s="140" t="s">
        <v>454</v>
      </c>
      <c r="HXQ18" s="140" t="s">
        <v>454</v>
      </c>
      <c r="HXR18" s="140" t="s">
        <v>454</v>
      </c>
      <c r="HXS18" s="140" t="s">
        <v>454</v>
      </c>
      <c r="HXT18" s="140" t="s">
        <v>454</v>
      </c>
      <c r="HXU18" s="140" t="s">
        <v>454</v>
      </c>
      <c r="HXV18" s="140" t="s">
        <v>454</v>
      </c>
      <c r="HXW18" s="140" t="s">
        <v>454</v>
      </c>
      <c r="HXX18" s="140" t="s">
        <v>454</v>
      </c>
      <c r="HXY18" s="140" t="s">
        <v>454</v>
      </c>
      <c r="HXZ18" s="140" t="s">
        <v>454</v>
      </c>
      <c r="HYA18" s="140" t="s">
        <v>454</v>
      </c>
      <c r="HYB18" s="140" t="s">
        <v>454</v>
      </c>
      <c r="HYC18" s="140" t="s">
        <v>454</v>
      </c>
      <c r="HYD18" s="140" t="s">
        <v>454</v>
      </c>
      <c r="HYE18" s="140" t="s">
        <v>454</v>
      </c>
      <c r="HYF18" s="140" t="s">
        <v>454</v>
      </c>
      <c r="HYG18" s="140" t="s">
        <v>454</v>
      </c>
      <c r="HYH18" s="140" t="s">
        <v>454</v>
      </c>
      <c r="HYI18" s="140" t="s">
        <v>454</v>
      </c>
      <c r="HYJ18" s="140" t="s">
        <v>454</v>
      </c>
      <c r="HYK18" s="140" t="s">
        <v>454</v>
      </c>
      <c r="HYL18" s="140" t="s">
        <v>454</v>
      </c>
      <c r="HYM18" s="140" t="s">
        <v>454</v>
      </c>
      <c r="HYN18" s="140" t="s">
        <v>454</v>
      </c>
      <c r="HYO18" s="140" t="s">
        <v>454</v>
      </c>
      <c r="HYP18" s="140" t="s">
        <v>454</v>
      </c>
      <c r="HYQ18" s="140" t="s">
        <v>454</v>
      </c>
      <c r="HYR18" s="140" t="s">
        <v>454</v>
      </c>
      <c r="HYS18" s="140" t="s">
        <v>454</v>
      </c>
      <c r="HYT18" s="140" t="s">
        <v>454</v>
      </c>
      <c r="HYU18" s="140" t="s">
        <v>454</v>
      </c>
      <c r="HYV18" s="140" t="s">
        <v>454</v>
      </c>
      <c r="HYW18" s="140" t="s">
        <v>454</v>
      </c>
      <c r="HYX18" s="140" t="s">
        <v>454</v>
      </c>
      <c r="HYY18" s="140" t="s">
        <v>454</v>
      </c>
      <c r="HYZ18" s="140" t="s">
        <v>454</v>
      </c>
      <c r="HZA18" s="140" t="s">
        <v>454</v>
      </c>
      <c r="HZB18" s="140" t="s">
        <v>454</v>
      </c>
      <c r="HZC18" s="140" t="s">
        <v>454</v>
      </c>
      <c r="HZD18" s="140" t="s">
        <v>454</v>
      </c>
      <c r="HZE18" s="140" t="s">
        <v>454</v>
      </c>
      <c r="HZF18" s="140" t="s">
        <v>454</v>
      </c>
      <c r="HZG18" s="140" t="s">
        <v>454</v>
      </c>
      <c r="HZH18" s="140" t="s">
        <v>454</v>
      </c>
      <c r="HZI18" s="140" t="s">
        <v>454</v>
      </c>
      <c r="HZJ18" s="140" t="s">
        <v>454</v>
      </c>
      <c r="HZK18" s="140" t="s">
        <v>454</v>
      </c>
      <c r="HZL18" s="140" t="s">
        <v>454</v>
      </c>
      <c r="HZM18" s="140" t="s">
        <v>454</v>
      </c>
      <c r="HZN18" s="140" t="s">
        <v>454</v>
      </c>
      <c r="HZO18" s="140" t="s">
        <v>454</v>
      </c>
      <c r="HZP18" s="140" t="s">
        <v>454</v>
      </c>
      <c r="HZQ18" s="140" t="s">
        <v>454</v>
      </c>
      <c r="HZR18" s="140" t="s">
        <v>454</v>
      </c>
      <c r="HZS18" s="140" t="s">
        <v>454</v>
      </c>
      <c r="HZT18" s="140" t="s">
        <v>454</v>
      </c>
      <c r="HZU18" s="140" t="s">
        <v>454</v>
      </c>
      <c r="HZV18" s="140" t="s">
        <v>454</v>
      </c>
      <c r="HZW18" s="140" t="s">
        <v>454</v>
      </c>
      <c r="HZX18" s="140" t="s">
        <v>454</v>
      </c>
      <c r="HZY18" s="140" t="s">
        <v>454</v>
      </c>
      <c r="HZZ18" s="140" t="s">
        <v>454</v>
      </c>
      <c r="IAA18" s="140" t="s">
        <v>454</v>
      </c>
      <c r="IAB18" s="140" t="s">
        <v>454</v>
      </c>
      <c r="IAC18" s="140" t="s">
        <v>454</v>
      </c>
      <c r="IAD18" s="140" t="s">
        <v>454</v>
      </c>
      <c r="IAE18" s="140" t="s">
        <v>454</v>
      </c>
      <c r="IAF18" s="140" t="s">
        <v>454</v>
      </c>
      <c r="IAG18" s="140" t="s">
        <v>454</v>
      </c>
      <c r="IAH18" s="140" t="s">
        <v>454</v>
      </c>
      <c r="IAI18" s="140" t="s">
        <v>454</v>
      </c>
      <c r="IAJ18" s="140" t="s">
        <v>454</v>
      </c>
      <c r="IAK18" s="140" t="s">
        <v>454</v>
      </c>
      <c r="IAL18" s="140" t="s">
        <v>454</v>
      </c>
      <c r="IAM18" s="140" t="s">
        <v>454</v>
      </c>
      <c r="IAN18" s="140" t="s">
        <v>454</v>
      </c>
      <c r="IAO18" s="140" t="s">
        <v>454</v>
      </c>
      <c r="IAP18" s="140" t="s">
        <v>454</v>
      </c>
      <c r="IAQ18" s="140" t="s">
        <v>454</v>
      </c>
      <c r="IAR18" s="140" t="s">
        <v>454</v>
      </c>
      <c r="IAS18" s="140" t="s">
        <v>454</v>
      </c>
      <c r="IAT18" s="140" t="s">
        <v>454</v>
      </c>
      <c r="IAU18" s="140" t="s">
        <v>454</v>
      </c>
      <c r="IAV18" s="140" t="s">
        <v>454</v>
      </c>
      <c r="IAW18" s="140" t="s">
        <v>454</v>
      </c>
      <c r="IAX18" s="140" t="s">
        <v>454</v>
      </c>
      <c r="IAY18" s="140" t="s">
        <v>454</v>
      </c>
      <c r="IAZ18" s="140" t="s">
        <v>454</v>
      </c>
      <c r="IBA18" s="140" t="s">
        <v>454</v>
      </c>
      <c r="IBB18" s="140" t="s">
        <v>454</v>
      </c>
      <c r="IBC18" s="140" t="s">
        <v>454</v>
      </c>
      <c r="IBD18" s="140" t="s">
        <v>454</v>
      </c>
      <c r="IBE18" s="140" t="s">
        <v>454</v>
      </c>
      <c r="IBF18" s="140" t="s">
        <v>454</v>
      </c>
      <c r="IBG18" s="140" t="s">
        <v>454</v>
      </c>
      <c r="IBH18" s="140" t="s">
        <v>454</v>
      </c>
      <c r="IBI18" s="140" t="s">
        <v>454</v>
      </c>
      <c r="IBJ18" s="140" t="s">
        <v>454</v>
      </c>
      <c r="IBK18" s="140" t="s">
        <v>454</v>
      </c>
      <c r="IBL18" s="140" t="s">
        <v>454</v>
      </c>
      <c r="IBM18" s="140" t="s">
        <v>454</v>
      </c>
      <c r="IBN18" s="140" t="s">
        <v>454</v>
      </c>
      <c r="IBO18" s="140" t="s">
        <v>454</v>
      </c>
      <c r="IBP18" s="140" t="s">
        <v>454</v>
      </c>
      <c r="IBQ18" s="140" t="s">
        <v>454</v>
      </c>
      <c r="IBR18" s="140" t="s">
        <v>454</v>
      </c>
      <c r="IBS18" s="140" t="s">
        <v>454</v>
      </c>
      <c r="IBT18" s="140" t="s">
        <v>454</v>
      </c>
      <c r="IBU18" s="140" t="s">
        <v>454</v>
      </c>
      <c r="IBV18" s="140" t="s">
        <v>454</v>
      </c>
      <c r="IBW18" s="140" t="s">
        <v>454</v>
      </c>
      <c r="IBX18" s="140" t="s">
        <v>454</v>
      </c>
      <c r="IBY18" s="140" t="s">
        <v>454</v>
      </c>
      <c r="IBZ18" s="140" t="s">
        <v>454</v>
      </c>
      <c r="ICA18" s="140" t="s">
        <v>454</v>
      </c>
      <c r="ICB18" s="140" t="s">
        <v>454</v>
      </c>
      <c r="ICC18" s="140" t="s">
        <v>454</v>
      </c>
      <c r="ICD18" s="140" t="s">
        <v>454</v>
      </c>
      <c r="ICE18" s="140" t="s">
        <v>454</v>
      </c>
      <c r="ICF18" s="140" t="s">
        <v>454</v>
      </c>
      <c r="ICG18" s="140" t="s">
        <v>454</v>
      </c>
      <c r="ICH18" s="140" t="s">
        <v>454</v>
      </c>
      <c r="ICI18" s="140" t="s">
        <v>454</v>
      </c>
      <c r="ICJ18" s="140" t="s">
        <v>454</v>
      </c>
      <c r="ICK18" s="140" t="s">
        <v>454</v>
      </c>
      <c r="ICL18" s="140" t="s">
        <v>454</v>
      </c>
      <c r="ICM18" s="140" t="s">
        <v>454</v>
      </c>
      <c r="ICN18" s="140" t="s">
        <v>454</v>
      </c>
      <c r="ICO18" s="140" t="s">
        <v>454</v>
      </c>
      <c r="ICP18" s="140" t="s">
        <v>454</v>
      </c>
      <c r="ICQ18" s="140" t="s">
        <v>454</v>
      </c>
      <c r="ICR18" s="140" t="s">
        <v>454</v>
      </c>
      <c r="ICS18" s="140" t="s">
        <v>454</v>
      </c>
      <c r="ICT18" s="140" t="s">
        <v>454</v>
      </c>
      <c r="ICU18" s="140" t="s">
        <v>454</v>
      </c>
      <c r="ICV18" s="140" t="s">
        <v>454</v>
      </c>
      <c r="ICW18" s="140" t="s">
        <v>454</v>
      </c>
      <c r="ICX18" s="140" t="s">
        <v>454</v>
      </c>
      <c r="ICY18" s="140" t="s">
        <v>454</v>
      </c>
      <c r="ICZ18" s="140" t="s">
        <v>454</v>
      </c>
      <c r="IDA18" s="140" t="s">
        <v>454</v>
      </c>
      <c r="IDB18" s="140" t="s">
        <v>454</v>
      </c>
      <c r="IDC18" s="140" t="s">
        <v>454</v>
      </c>
      <c r="IDD18" s="140" t="s">
        <v>454</v>
      </c>
      <c r="IDE18" s="140" t="s">
        <v>454</v>
      </c>
      <c r="IDF18" s="140" t="s">
        <v>454</v>
      </c>
      <c r="IDG18" s="140" t="s">
        <v>454</v>
      </c>
      <c r="IDH18" s="140" t="s">
        <v>454</v>
      </c>
      <c r="IDI18" s="140" t="s">
        <v>454</v>
      </c>
      <c r="IDJ18" s="140" t="s">
        <v>454</v>
      </c>
      <c r="IDK18" s="140" t="s">
        <v>454</v>
      </c>
      <c r="IDL18" s="140" t="s">
        <v>454</v>
      </c>
      <c r="IDM18" s="140" t="s">
        <v>454</v>
      </c>
      <c r="IDN18" s="140" t="s">
        <v>454</v>
      </c>
      <c r="IDO18" s="140" t="s">
        <v>454</v>
      </c>
      <c r="IDP18" s="140" t="s">
        <v>454</v>
      </c>
      <c r="IDQ18" s="140" t="s">
        <v>454</v>
      </c>
      <c r="IDR18" s="140" t="s">
        <v>454</v>
      </c>
      <c r="IDS18" s="140" t="s">
        <v>454</v>
      </c>
      <c r="IDT18" s="140" t="s">
        <v>454</v>
      </c>
      <c r="IDU18" s="140" t="s">
        <v>454</v>
      </c>
      <c r="IDV18" s="140" t="s">
        <v>454</v>
      </c>
      <c r="IDW18" s="140" t="s">
        <v>454</v>
      </c>
      <c r="IDX18" s="140" t="s">
        <v>454</v>
      </c>
      <c r="IDY18" s="140" t="s">
        <v>454</v>
      </c>
      <c r="IDZ18" s="140" t="s">
        <v>454</v>
      </c>
      <c r="IEA18" s="140" t="s">
        <v>454</v>
      </c>
      <c r="IEB18" s="140" t="s">
        <v>454</v>
      </c>
      <c r="IEC18" s="140" t="s">
        <v>454</v>
      </c>
      <c r="IED18" s="140" t="s">
        <v>454</v>
      </c>
      <c r="IEE18" s="140" t="s">
        <v>454</v>
      </c>
      <c r="IEF18" s="140" t="s">
        <v>454</v>
      </c>
      <c r="IEG18" s="140" t="s">
        <v>454</v>
      </c>
      <c r="IEH18" s="140" t="s">
        <v>454</v>
      </c>
      <c r="IEI18" s="140" t="s">
        <v>454</v>
      </c>
      <c r="IEJ18" s="140" t="s">
        <v>454</v>
      </c>
      <c r="IEK18" s="140" t="s">
        <v>454</v>
      </c>
      <c r="IEL18" s="140" t="s">
        <v>454</v>
      </c>
      <c r="IEM18" s="140" t="s">
        <v>454</v>
      </c>
      <c r="IEN18" s="140" t="s">
        <v>454</v>
      </c>
      <c r="IEO18" s="140" t="s">
        <v>454</v>
      </c>
      <c r="IEP18" s="140" t="s">
        <v>454</v>
      </c>
      <c r="IEQ18" s="140" t="s">
        <v>454</v>
      </c>
      <c r="IER18" s="140" t="s">
        <v>454</v>
      </c>
      <c r="IES18" s="140" t="s">
        <v>454</v>
      </c>
      <c r="IET18" s="140" t="s">
        <v>454</v>
      </c>
      <c r="IEU18" s="140" t="s">
        <v>454</v>
      </c>
      <c r="IEV18" s="140" t="s">
        <v>454</v>
      </c>
      <c r="IEW18" s="140" t="s">
        <v>454</v>
      </c>
      <c r="IEX18" s="140" t="s">
        <v>454</v>
      </c>
      <c r="IEY18" s="140" t="s">
        <v>454</v>
      </c>
      <c r="IEZ18" s="140" t="s">
        <v>454</v>
      </c>
      <c r="IFA18" s="140" t="s">
        <v>454</v>
      </c>
      <c r="IFB18" s="140" t="s">
        <v>454</v>
      </c>
      <c r="IFC18" s="140" t="s">
        <v>454</v>
      </c>
      <c r="IFD18" s="140" t="s">
        <v>454</v>
      </c>
      <c r="IFE18" s="140" t="s">
        <v>454</v>
      </c>
      <c r="IFF18" s="140" t="s">
        <v>454</v>
      </c>
      <c r="IFG18" s="140" t="s">
        <v>454</v>
      </c>
      <c r="IFH18" s="140" t="s">
        <v>454</v>
      </c>
      <c r="IFI18" s="140" t="s">
        <v>454</v>
      </c>
      <c r="IFJ18" s="140" t="s">
        <v>454</v>
      </c>
      <c r="IFK18" s="140" t="s">
        <v>454</v>
      </c>
      <c r="IFL18" s="140" t="s">
        <v>454</v>
      </c>
      <c r="IFM18" s="140" t="s">
        <v>454</v>
      </c>
      <c r="IFN18" s="140" t="s">
        <v>454</v>
      </c>
      <c r="IFO18" s="140" t="s">
        <v>454</v>
      </c>
      <c r="IFP18" s="140" t="s">
        <v>454</v>
      </c>
      <c r="IFQ18" s="140" t="s">
        <v>454</v>
      </c>
      <c r="IFR18" s="140" t="s">
        <v>454</v>
      </c>
      <c r="IFS18" s="140" t="s">
        <v>454</v>
      </c>
      <c r="IFT18" s="140" t="s">
        <v>454</v>
      </c>
      <c r="IFU18" s="140" t="s">
        <v>454</v>
      </c>
      <c r="IFV18" s="140" t="s">
        <v>454</v>
      </c>
      <c r="IFW18" s="140" t="s">
        <v>454</v>
      </c>
      <c r="IFX18" s="140" t="s">
        <v>454</v>
      </c>
      <c r="IFY18" s="140" t="s">
        <v>454</v>
      </c>
      <c r="IFZ18" s="140" t="s">
        <v>454</v>
      </c>
      <c r="IGA18" s="140" t="s">
        <v>454</v>
      </c>
      <c r="IGB18" s="140" t="s">
        <v>454</v>
      </c>
      <c r="IGC18" s="140" t="s">
        <v>454</v>
      </c>
      <c r="IGD18" s="140" t="s">
        <v>454</v>
      </c>
      <c r="IGE18" s="140" t="s">
        <v>454</v>
      </c>
      <c r="IGF18" s="140" t="s">
        <v>454</v>
      </c>
      <c r="IGG18" s="140" t="s">
        <v>454</v>
      </c>
      <c r="IGH18" s="140" t="s">
        <v>454</v>
      </c>
      <c r="IGI18" s="140" t="s">
        <v>454</v>
      </c>
      <c r="IGJ18" s="140" t="s">
        <v>454</v>
      </c>
      <c r="IGK18" s="140" t="s">
        <v>454</v>
      </c>
      <c r="IGL18" s="140" t="s">
        <v>454</v>
      </c>
      <c r="IGM18" s="140" t="s">
        <v>454</v>
      </c>
      <c r="IGN18" s="140" t="s">
        <v>454</v>
      </c>
      <c r="IGO18" s="140" t="s">
        <v>454</v>
      </c>
      <c r="IGP18" s="140" t="s">
        <v>454</v>
      </c>
      <c r="IGQ18" s="140" t="s">
        <v>454</v>
      </c>
      <c r="IGR18" s="140" t="s">
        <v>454</v>
      </c>
      <c r="IGS18" s="140" t="s">
        <v>454</v>
      </c>
      <c r="IGT18" s="140" t="s">
        <v>454</v>
      </c>
      <c r="IGU18" s="140" t="s">
        <v>454</v>
      </c>
      <c r="IGV18" s="140" t="s">
        <v>454</v>
      </c>
      <c r="IGW18" s="140" t="s">
        <v>454</v>
      </c>
      <c r="IGX18" s="140" t="s">
        <v>454</v>
      </c>
      <c r="IGY18" s="140" t="s">
        <v>454</v>
      </c>
      <c r="IGZ18" s="140" t="s">
        <v>454</v>
      </c>
      <c r="IHA18" s="140" t="s">
        <v>454</v>
      </c>
      <c r="IHB18" s="140" t="s">
        <v>454</v>
      </c>
      <c r="IHC18" s="140" t="s">
        <v>454</v>
      </c>
      <c r="IHD18" s="140" t="s">
        <v>454</v>
      </c>
      <c r="IHE18" s="140" t="s">
        <v>454</v>
      </c>
      <c r="IHF18" s="140" t="s">
        <v>454</v>
      </c>
      <c r="IHG18" s="140" t="s">
        <v>454</v>
      </c>
      <c r="IHH18" s="140" t="s">
        <v>454</v>
      </c>
      <c r="IHI18" s="140" t="s">
        <v>454</v>
      </c>
      <c r="IHJ18" s="140" t="s">
        <v>454</v>
      </c>
      <c r="IHK18" s="140" t="s">
        <v>454</v>
      </c>
      <c r="IHL18" s="140" t="s">
        <v>454</v>
      </c>
      <c r="IHM18" s="140" t="s">
        <v>454</v>
      </c>
      <c r="IHN18" s="140" t="s">
        <v>454</v>
      </c>
      <c r="IHO18" s="140" t="s">
        <v>454</v>
      </c>
      <c r="IHP18" s="140" t="s">
        <v>454</v>
      </c>
      <c r="IHQ18" s="140" t="s">
        <v>454</v>
      </c>
      <c r="IHR18" s="140" t="s">
        <v>454</v>
      </c>
      <c r="IHS18" s="140" t="s">
        <v>454</v>
      </c>
      <c r="IHT18" s="140" t="s">
        <v>454</v>
      </c>
      <c r="IHU18" s="140" t="s">
        <v>454</v>
      </c>
      <c r="IHV18" s="140" t="s">
        <v>454</v>
      </c>
      <c r="IHW18" s="140" t="s">
        <v>454</v>
      </c>
      <c r="IHX18" s="140" t="s">
        <v>454</v>
      </c>
      <c r="IHY18" s="140" t="s">
        <v>454</v>
      </c>
      <c r="IHZ18" s="140" t="s">
        <v>454</v>
      </c>
      <c r="IIA18" s="140" t="s">
        <v>454</v>
      </c>
      <c r="IIB18" s="140" t="s">
        <v>454</v>
      </c>
      <c r="IIC18" s="140" t="s">
        <v>454</v>
      </c>
      <c r="IID18" s="140" t="s">
        <v>454</v>
      </c>
      <c r="IIE18" s="140" t="s">
        <v>454</v>
      </c>
      <c r="IIF18" s="140" t="s">
        <v>454</v>
      </c>
      <c r="IIG18" s="140" t="s">
        <v>454</v>
      </c>
      <c r="IIH18" s="140" t="s">
        <v>454</v>
      </c>
      <c r="III18" s="140" t="s">
        <v>454</v>
      </c>
      <c r="IIJ18" s="140" t="s">
        <v>454</v>
      </c>
      <c r="IIK18" s="140" t="s">
        <v>454</v>
      </c>
      <c r="IIL18" s="140" t="s">
        <v>454</v>
      </c>
      <c r="IIM18" s="140" t="s">
        <v>454</v>
      </c>
      <c r="IIN18" s="140" t="s">
        <v>454</v>
      </c>
      <c r="IIO18" s="140" t="s">
        <v>454</v>
      </c>
      <c r="IIP18" s="140" t="s">
        <v>454</v>
      </c>
      <c r="IIQ18" s="140" t="s">
        <v>454</v>
      </c>
      <c r="IIR18" s="140" t="s">
        <v>454</v>
      </c>
      <c r="IIS18" s="140" t="s">
        <v>454</v>
      </c>
      <c r="IIT18" s="140" t="s">
        <v>454</v>
      </c>
      <c r="IIU18" s="140" t="s">
        <v>454</v>
      </c>
      <c r="IIV18" s="140" t="s">
        <v>454</v>
      </c>
      <c r="IIW18" s="140" t="s">
        <v>454</v>
      </c>
      <c r="IIX18" s="140" t="s">
        <v>454</v>
      </c>
      <c r="IIY18" s="140" t="s">
        <v>454</v>
      </c>
      <c r="IIZ18" s="140" t="s">
        <v>454</v>
      </c>
      <c r="IJA18" s="140" t="s">
        <v>454</v>
      </c>
      <c r="IJB18" s="140" t="s">
        <v>454</v>
      </c>
      <c r="IJC18" s="140" t="s">
        <v>454</v>
      </c>
      <c r="IJD18" s="140" t="s">
        <v>454</v>
      </c>
      <c r="IJE18" s="140" t="s">
        <v>454</v>
      </c>
      <c r="IJF18" s="140" t="s">
        <v>454</v>
      </c>
      <c r="IJG18" s="140" t="s">
        <v>454</v>
      </c>
      <c r="IJH18" s="140" t="s">
        <v>454</v>
      </c>
      <c r="IJI18" s="140" t="s">
        <v>454</v>
      </c>
      <c r="IJJ18" s="140" t="s">
        <v>454</v>
      </c>
      <c r="IJK18" s="140" t="s">
        <v>454</v>
      </c>
      <c r="IJL18" s="140" t="s">
        <v>454</v>
      </c>
      <c r="IJM18" s="140" t="s">
        <v>454</v>
      </c>
      <c r="IJN18" s="140" t="s">
        <v>454</v>
      </c>
      <c r="IJO18" s="140" t="s">
        <v>454</v>
      </c>
      <c r="IJP18" s="140" t="s">
        <v>454</v>
      </c>
      <c r="IJQ18" s="140" t="s">
        <v>454</v>
      </c>
      <c r="IJR18" s="140" t="s">
        <v>454</v>
      </c>
      <c r="IJS18" s="140" t="s">
        <v>454</v>
      </c>
      <c r="IJT18" s="140" t="s">
        <v>454</v>
      </c>
      <c r="IJU18" s="140" t="s">
        <v>454</v>
      </c>
      <c r="IJV18" s="140" t="s">
        <v>454</v>
      </c>
      <c r="IJW18" s="140" t="s">
        <v>454</v>
      </c>
      <c r="IJX18" s="140" t="s">
        <v>454</v>
      </c>
      <c r="IJY18" s="140" t="s">
        <v>454</v>
      </c>
      <c r="IJZ18" s="140" t="s">
        <v>454</v>
      </c>
      <c r="IKA18" s="140" t="s">
        <v>454</v>
      </c>
      <c r="IKB18" s="140" t="s">
        <v>454</v>
      </c>
      <c r="IKC18" s="140" t="s">
        <v>454</v>
      </c>
      <c r="IKD18" s="140" t="s">
        <v>454</v>
      </c>
      <c r="IKE18" s="140" t="s">
        <v>454</v>
      </c>
      <c r="IKF18" s="140" t="s">
        <v>454</v>
      </c>
      <c r="IKG18" s="140" t="s">
        <v>454</v>
      </c>
      <c r="IKH18" s="140" t="s">
        <v>454</v>
      </c>
      <c r="IKI18" s="140" t="s">
        <v>454</v>
      </c>
      <c r="IKJ18" s="140" t="s">
        <v>454</v>
      </c>
      <c r="IKK18" s="140" t="s">
        <v>454</v>
      </c>
      <c r="IKL18" s="140" t="s">
        <v>454</v>
      </c>
      <c r="IKM18" s="140" t="s">
        <v>454</v>
      </c>
      <c r="IKN18" s="140" t="s">
        <v>454</v>
      </c>
      <c r="IKO18" s="140" t="s">
        <v>454</v>
      </c>
      <c r="IKP18" s="140" t="s">
        <v>454</v>
      </c>
      <c r="IKQ18" s="140" t="s">
        <v>454</v>
      </c>
      <c r="IKR18" s="140" t="s">
        <v>454</v>
      </c>
      <c r="IKS18" s="140" t="s">
        <v>454</v>
      </c>
      <c r="IKT18" s="140" t="s">
        <v>454</v>
      </c>
      <c r="IKU18" s="140" t="s">
        <v>454</v>
      </c>
      <c r="IKV18" s="140" t="s">
        <v>454</v>
      </c>
      <c r="IKW18" s="140" t="s">
        <v>454</v>
      </c>
      <c r="IKX18" s="140" t="s">
        <v>454</v>
      </c>
      <c r="IKY18" s="140" t="s">
        <v>454</v>
      </c>
      <c r="IKZ18" s="140" t="s">
        <v>454</v>
      </c>
      <c r="ILA18" s="140" t="s">
        <v>454</v>
      </c>
      <c r="ILB18" s="140" t="s">
        <v>454</v>
      </c>
      <c r="ILC18" s="140" t="s">
        <v>454</v>
      </c>
      <c r="ILD18" s="140" t="s">
        <v>454</v>
      </c>
      <c r="ILE18" s="140" t="s">
        <v>454</v>
      </c>
      <c r="ILF18" s="140" t="s">
        <v>454</v>
      </c>
      <c r="ILG18" s="140" t="s">
        <v>454</v>
      </c>
      <c r="ILH18" s="140" t="s">
        <v>454</v>
      </c>
      <c r="ILI18" s="140" t="s">
        <v>454</v>
      </c>
      <c r="ILJ18" s="140" t="s">
        <v>454</v>
      </c>
      <c r="ILK18" s="140" t="s">
        <v>454</v>
      </c>
      <c r="ILL18" s="140" t="s">
        <v>454</v>
      </c>
      <c r="ILM18" s="140" t="s">
        <v>454</v>
      </c>
      <c r="ILN18" s="140" t="s">
        <v>454</v>
      </c>
      <c r="ILO18" s="140" t="s">
        <v>454</v>
      </c>
      <c r="ILP18" s="140" t="s">
        <v>454</v>
      </c>
      <c r="ILQ18" s="140" t="s">
        <v>454</v>
      </c>
      <c r="ILR18" s="140" t="s">
        <v>454</v>
      </c>
      <c r="ILS18" s="140" t="s">
        <v>454</v>
      </c>
      <c r="ILT18" s="140" t="s">
        <v>454</v>
      </c>
      <c r="ILU18" s="140" t="s">
        <v>454</v>
      </c>
      <c r="ILV18" s="140" t="s">
        <v>454</v>
      </c>
      <c r="ILW18" s="140" t="s">
        <v>454</v>
      </c>
      <c r="ILX18" s="140" t="s">
        <v>454</v>
      </c>
      <c r="ILY18" s="140" t="s">
        <v>454</v>
      </c>
      <c r="ILZ18" s="140" t="s">
        <v>454</v>
      </c>
      <c r="IMA18" s="140" t="s">
        <v>454</v>
      </c>
      <c r="IMB18" s="140" t="s">
        <v>454</v>
      </c>
      <c r="IMC18" s="140" t="s">
        <v>454</v>
      </c>
      <c r="IMD18" s="140" t="s">
        <v>454</v>
      </c>
      <c r="IME18" s="140" t="s">
        <v>454</v>
      </c>
      <c r="IMF18" s="140" t="s">
        <v>454</v>
      </c>
      <c r="IMG18" s="140" t="s">
        <v>454</v>
      </c>
      <c r="IMH18" s="140" t="s">
        <v>454</v>
      </c>
      <c r="IMI18" s="140" t="s">
        <v>454</v>
      </c>
      <c r="IMJ18" s="140" t="s">
        <v>454</v>
      </c>
      <c r="IMK18" s="140" t="s">
        <v>454</v>
      </c>
      <c r="IML18" s="140" t="s">
        <v>454</v>
      </c>
      <c r="IMM18" s="140" t="s">
        <v>454</v>
      </c>
      <c r="IMN18" s="140" t="s">
        <v>454</v>
      </c>
      <c r="IMO18" s="140" t="s">
        <v>454</v>
      </c>
      <c r="IMP18" s="140" t="s">
        <v>454</v>
      </c>
      <c r="IMQ18" s="140" t="s">
        <v>454</v>
      </c>
      <c r="IMR18" s="140" t="s">
        <v>454</v>
      </c>
      <c r="IMS18" s="140" t="s">
        <v>454</v>
      </c>
      <c r="IMT18" s="140" t="s">
        <v>454</v>
      </c>
      <c r="IMU18" s="140" t="s">
        <v>454</v>
      </c>
      <c r="IMV18" s="140" t="s">
        <v>454</v>
      </c>
      <c r="IMW18" s="140" t="s">
        <v>454</v>
      </c>
      <c r="IMX18" s="140" t="s">
        <v>454</v>
      </c>
      <c r="IMY18" s="140" t="s">
        <v>454</v>
      </c>
      <c r="IMZ18" s="140" t="s">
        <v>454</v>
      </c>
      <c r="INA18" s="140" t="s">
        <v>454</v>
      </c>
      <c r="INB18" s="140" t="s">
        <v>454</v>
      </c>
      <c r="INC18" s="140" t="s">
        <v>454</v>
      </c>
      <c r="IND18" s="140" t="s">
        <v>454</v>
      </c>
      <c r="INE18" s="140" t="s">
        <v>454</v>
      </c>
      <c r="INF18" s="140" t="s">
        <v>454</v>
      </c>
      <c r="ING18" s="140" t="s">
        <v>454</v>
      </c>
      <c r="INH18" s="140" t="s">
        <v>454</v>
      </c>
      <c r="INI18" s="140" t="s">
        <v>454</v>
      </c>
      <c r="INJ18" s="140" t="s">
        <v>454</v>
      </c>
      <c r="INK18" s="140" t="s">
        <v>454</v>
      </c>
      <c r="INL18" s="140" t="s">
        <v>454</v>
      </c>
      <c r="INM18" s="140" t="s">
        <v>454</v>
      </c>
      <c r="INN18" s="140" t="s">
        <v>454</v>
      </c>
      <c r="INO18" s="140" t="s">
        <v>454</v>
      </c>
      <c r="INP18" s="140" t="s">
        <v>454</v>
      </c>
      <c r="INQ18" s="140" t="s">
        <v>454</v>
      </c>
      <c r="INR18" s="140" t="s">
        <v>454</v>
      </c>
      <c r="INS18" s="140" t="s">
        <v>454</v>
      </c>
      <c r="INT18" s="140" t="s">
        <v>454</v>
      </c>
      <c r="INU18" s="140" t="s">
        <v>454</v>
      </c>
      <c r="INV18" s="140" t="s">
        <v>454</v>
      </c>
      <c r="INW18" s="140" t="s">
        <v>454</v>
      </c>
      <c r="INX18" s="140" t="s">
        <v>454</v>
      </c>
      <c r="INY18" s="140" t="s">
        <v>454</v>
      </c>
      <c r="INZ18" s="140" t="s">
        <v>454</v>
      </c>
      <c r="IOA18" s="140" t="s">
        <v>454</v>
      </c>
      <c r="IOB18" s="140" t="s">
        <v>454</v>
      </c>
      <c r="IOC18" s="140" t="s">
        <v>454</v>
      </c>
      <c r="IOD18" s="140" t="s">
        <v>454</v>
      </c>
      <c r="IOE18" s="140" t="s">
        <v>454</v>
      </c>
      <c r="IOF18" s="140" t="s">
        <v>454</v>
      </c>
      <c r="IOG18" s="140" t="s">
        <v>454</v>
      </c>
      <c r="IOH18" s="140" t="s">
        <v>454</v>
      </c>
      <c r="IOI18" s="140" t="s">
        <v>454</v>
      </c>
      <c r="IOJ18" s="140" t="s">
        <v>454</v>
      </c>
      <c r="IOK18" s="140" t="s">
        <v>454</v>
      </c>
      <c r="IOL18" s="140" t="s">
        <v>454</v>
      </c>
      <c r="IOM18" s="140" t="s">
        <v>454</v>
      </c>
      <c r="ION18" s="140" t="s">
        <v>454</v>
      </c>
      <c r="IOO18" s="140" t="s">
        <v>454</v>
      </c>
      <c r="IOP18" s="140" t="s">
        <v>454</v>
      </c>
      <c r="IOQ18" s="140" t="s">
        <v>454</v>
      </c>
      <c r="IOR18" s="140" t="s">
        <v>454</v>
      </c>
      <c r="IOS18" s="140" t="s">
        <v>454</v>
      </c>
      <c r="IOT18" s="140" t="s">
        <v>454</v>
      </c>
      <c r="IOU18" s="140" t="s">
        <v>454</v>
      </c>
      <c r="IOV18" s="140" t="s">
        <v>454</v>
      </c>
      <c r="IOW18" s="140" t="s">
        <v>454</v>
      </c>
      <c r="IOX18" s="140" t="s">
        <v>454</v>
      </c>
      <c r="IOY18" s="140" t="s">
        <v>454</v>
      </c>
      <c r="IOZ18" s="140" t="s">
        <v>454</v>
      </c>
      <c r="IPA18" s="140" t="s">
        <v>454</v>
      </c>
      <c r="IPB18" s="140" t="s">
        <v>454</v>
      </c>
      <c r="IPC18" s="140" t="s">
        <v>454</v>
      </c>
      <c r="IPD18" s="140" t="s">
        <v>454</v>
      </c>
      <c r="IPE18" s="140" t="s">
        <v>454</v>
      </c>
      <c r="IPF18" s="140" t="s">
        <v>454</v>
      </c>
      <c r="IPG18" s="140" t="s">
        <v>454</v>
      </c>
      <c r="IPH18" s="140" t="s">
        <v>454</v>
      </c>
      <c r="IPI18" s="140" t="s">
        <v>454</v>
      </c>
      <c r="IPJ18" s="140" t="s">
        <v>454</v>
      </c>
      <c r="IPK18" s="140" t="s">
        <v>454</v>
      </c>
      <c r="IPL18" s="140" t="s">
        <v>454</v>
      </c>
      <c r="IPM18" s="140" t="s">
        <v>454</v>
      </c>
      <c r="IPN18" s="140" t="s">
        <v>454</v>
      </c>
      <c r="IPO18" s="140" t="s">
        <v>454</v>
      </c>
      <c r="IPP18" s="140" t="s">
        <v>454</v>
      </c>
      <c r="IPQ18" s="140" t="s">
        <v>454</v>
      </c>
      <c r="IPR18" s="140" t="s">
        <v>454</v>
      </c>
      <c r="IPS18" s="140" t="s">
        <v>454</v>
      </c>
      <c r="IPT18" s="140" t="s">
        <v>454</v>
      </c>
      <c r="IPU18" s="140" t="s">
        <v>454</v>
      </c>
      <c r="IPV18" s="140" t="s">
        <v>454</v>
      </c>
      <c r="IPW18" s="140" t="s">
        <v>454</v>
      </c>
      <c r="IPX18" s="140" t="s">
        <v>454</v>
      </c>
      <c r="IPY18" s="140" t="s">
        <v>454</v>
      </c>
      <c r="IPZ18" s="140" t="s">
        <v>454</v>
      </c>
      <c r="IQA18" s="140" t="s">
        <v>454</v>
      </c>
      <c r="IQB18" s="140" t="s">
        <v>454</v>
      </c>
      <c r="IQC18" s="140" t="s">
        <v>454</v>
      </c>
      <c r="IQD18" s="140" t="s">
        <v>454</v>
      </c>
      <c r="IQE18" s="140" t="s">
        <v>454</v>
      </c>
      <c r="IQF18" s="140" t="s">
        <v>454</v>
      </c>
      <c r="IQG18" s="140" t="s">
        <v>454</v>
      </c>
      <c r="IQH18" s="140" t="s">
        <v>454</v>
      </c>
      <c r="IQI18" s="140" t="s">
        <v>454</v>
      </c>
      <c r="IQJ18" s="140" t="s">
        <v>454</v>
      </c>
      <c r="IQK18" s="140" t="s">
        <v>454</v>
      </c>
      <c r="IQL18" s="140" t="s">
        <v>454</v>
      </c>
      <c r="IQM18" s="140" t="s">
        <v>454</v>
      </c>
      <c r="IQN18" s="140" t="s">
        <v>454</v>
      </c>
      <c r="IQO18" s="140" t="s">
        <v>454</v>
      </c>
      <c r="IQP18" s="140" t="s">
        <v>454</v>
      </c>
      <c r="IQQ18" s="140" t="s">
        <v>454</v>
      </c>
      <c r="IQR18" s="140" t="s">
        <v>454</v>
      </c>
      <c r="IQS18" s="140" t="s">
        <v>454</v>
      </c>
      <c r="IQT18" s="140" t="s">
        <v>454</v>
      </c>
      <c r="IQU18" s="140" t="s">
        <v>454</v>
      </c>
      <c r="IQV18" s="140" t="s">
        <v>454</v>
      </c>
      <c r="IQW18" s="140" t="s">
        <v>454</v>
      </c>
      <c r="IQX18" s="140" t="s">
        <v>454</v>
      </c>
      <c r="IQY18" s="140" t="s">
        <v>454</v>
      </c>
      <c r="IQZ18" s="140" t="s">
        <v>454</v>
      </c>
      <c r="IRA18" s="140" t="s">
        <v>454</v>
      </c>
      <c r="IRB18" s="140" t="s">
        <v>454</v>
      </c>
      <c r="IRC18" s="140" t="s">
        <v>454</v>
      </c>
      <c r="IRD18" s="140" t="s">
        <v>454</v>
      </c>
      <c r="IRE18" s="140" t="s">
        <v>454</v>
      </c>
      <c r="IRF18" s="140" t="s">
        <v>454</v>
      </c>
      <c r="IRG18" s="140" t="s">
        <v>454</v>
      </c>
      <c r="IRH18" s="140" t="s">
        <v>454</v>
      </c>
      <c r="IRI18" s="140" t="s">
        <v>454</v>
      </c>
      <c r="IRJ18" s="140" t="s">
        <v>454</v>
      </c>
      <c r="IRK18" s="140" t="s">
        <v>454</v>
      </c>
      <c r="IRL18" s="140" t="s">
        <v>454</v>
      </c>
      <c r="IRM18" s="140" t="s">
        <v>454</v>
      </c>
      <c r="IRN18" s="140" t="s">
        <v>454</v>
      </c>
      <c r="IRO18" s="140" t="s">
        <v>454</v>
      </c>
      <c r="IRP18" s="140" t="s">
        <v>454</v>
      </c>
      <c r="IRQ18" s="140" t="s">
        <v>454</v>
      </c>
      <c r="IRR18" s="140" t="s">
        <v>454</v>
      </c>
      <c r="IRS18" s="140" t="s">
        <v>454</v>
      </c>
      <c r="IRT18" s="140" t="s">
        <v>454</v>
      </c>
      <c r="IRU18" s="140" t="s">
        <v>454</v>
      </c>
      <c r="IRV18" s="140" t="s">
        <v>454</v>
      </c>
      <c r="IRW18" s="140" t="s">
        <v>454</v>
      </c>
      <c r="IRX18" s="140" t="s">
        <v>454</v>
      </c>
      <c r="IRY18" s="140" t="s">
        <v>454</v>
      </c>
      <c r="IRZ18" s="140" t="s">
        <v>454</v>
      </c>
      <c r="ISA18" s="140" t="s">
        <v>454</v>
      </c>
      <c r="ISB18" s="140" t="s">
        <v>454</v>
      </c>
      <c r="ISC18" s="140" t="s">
        <v>454</v>
      </c>
      <c r="ISD18" s="140" t="s">
        <v>454</v>
      </c>
      <c r="ISE18" s="140" t="s">
        <v>454</v>
      </c>
      <c r="ISF18" s="140" t="s">
        <v>454</v>
      </c>
      <c r="ISG18" s="140" t="s">
        <v>454</v>
      </c>
      <c r="ISH18" s="140" t="s">
        <v>454</v>
      </c>
      <c r="ISI18" s="140" t="s">
        <v>454</v>
      </c>
      <c r="ISJ18" s="140" t="s">
        <v>454</v>
      </c>
      <c r="ISK18" s="140" t="s">
        <v>454</v>
      </c>
      <c r="ISL18" s="140" t="s">
        <v>454</v>
      </c>
      <c r="ISM18" s="140" t="s">
        <v>454</v>
      </c>
      <c r="ISN18" s="140" t="s">
        <v>454</v>
      </c>
      <c r="ISO18" s="140" t="s">
        <v>454</v>
      </c>
      <c r="ISP18" s="140" t="s">
        <v>454</v>
      </c>
      <c r="ISQ18" s="140" t="s">
        <v>454</v>
      </c>
      <c r="ISR18" s="140" t="s">
        <v>454</v>
      </c>
      <c r="ISS18" s="140" t="s">
        <v>454</v>
      </c>
      <c r="IST18" s="140" t="s">
        <v>454</v>
      </c>
      <c r="ISU18" s="140" t="s">
        <v>454</v>
      </c>
      <c r="ISV18" s="140" t="s">
        <v>454</v>
      </c>
      <c r="ISW18" s="140" t="s">
        <v>454</v>
      </c>
      <c r="ISX18" s="140" t="s">
        <v>454</v>
      </c>
      <c r="ISY18" s="140" t="s">
        <v>454</v>
      </c>
      <c r="ISZ18" s="140" t="s">
        <v>454</v>
      </c>
      <c r="ITA18" s="140" t="s">
        <v>454</v>
      </c>
      <c r="ITB18" s="140" t="s">
        <v>454</v>
      </c>
      <c r="ITC18" s="140" t="s">
        <v>454</v>
      </c>
      <c r="ITD18" s="140" t="s">
        <v>454</v>
      </c>
      <c r="ITE18" s="140" t="s">
        <v>454</v>
      </c>
      <c r="ITF18" s="140" t="s">
        <v>454</v>
      </c>
      <c r="ITG18" s="140" t="s">
        <v>454</v>
      </c>
      <c r="ITH18" s="140" t="s">
        <v>454</v>
      </c>
      <c r="ITI18" s="140" t="s">
        <v>454</v>
      </c>
      <c r="ITJ18" s="140" t="s">
        <v>454</v>
      </c>
      <c r="ITK18" s="140" t="s">
        <v>454</v>
      </c>
      <c r="ITL18" s="140" t="s">
        <v>454</v>
      </c>
      <c r="ITM18" s="140" t="s">
        <v>454</v>
      </c>
      <c r="ITN18" s="140" t="s">
        <v>454</v>
      </c>
      <c r="ITO18" s="140" t="s">
        <v>454</v>
      </c>
      <c r="ITP18" s="140" t="s">
        <v>454</v>
      </c>
      <c r="ITQ18" s="140" t="s">
        <v>454</v>
      </c>
      <c r="ITR18" s="140" t="s">
        <v>454</v>
      </c>
      <c r="ITS18" s="140" t="s">
        <v>454</v>
      </c>
      <c r="ITT18" s="140" t="s">
        <v>454</v>
      </c>
      <c r="ITU18" s="140" t="s">
        <v>454</v>
      </c>
      <c r="ITV18" s="140" t="s">
        <v>454</v>
      </c>
      <c r="ITW18" s="140" t="s">
        <v>454</v>
      </c>
      <c r="ITX18" s="140" t="s">
        <v>454</v>
      </c>
      <c r="ITY18" s="140" t="s">
        <v>454</v>
      </c>
      <c r="ITZ18" s="140" t="s">
        <v>454</v>
      </c>
      <c r="IUA18" s="140" t="s">
        <v>454</v>
      </c>
      <c r="IUB18" s="140" t="s">
        <v>454</v>
      </c>
      <c r="IUC18" s="140" t="s">
        <v>454</v>
      </c>
      <c r="IUD18" s="140" t="s">
        <v>454</v>
      </c>
      <c r="IUE18" s="140" t="s">
        <v>454</v>
      </c>
      <c r="IUF18" s="140" t="s">
        <v>454</v>
      </c>
      <c r="IUG18" s="140" t="s">
        <v>454</v>
      </c>
      <c r="IUH18" s="140" t="s">
        <v>454</v>
      </c>
      <c r="IUI18" s="140" t="s">
        <v>454</v>
      </c>
      <c r="IUJ18" s="140" t="s">
        <v>454</v>
      </c>
      <c r="IUK18" s="140" t="s">
        <v>454</v>
      </c>
      <c r="IUL18" s="140" t="s">
        <v>454</v>
      </c>
      <c r="IUM18" s="140" t="s">
        <v>454</v>
      </c>
      <c r="IUN18" s="140" t="s">
        <v>454</v>
      </c>
      <c r="IUO18" s="140" t="s">
        <v>454</v>
      </c>
      <c r="IUP18" s="140" t="s">
        <v>454</v>
      </c>
      <c r="IUQ18" s="140" t="s">
        <v>454</v>
      </c>
      <c r="IUR18" s="140" t="s">
        <v>454</v>
      </c>
      <c r="IUS18" s="140" t="s">
        <v>454</v>
      </c>
      <c r="IUT18" s="140" t="s">
        <v>454</v>
      </c>
      <c r="IUU18" s="140" t="s">
        <v>454</v>
      </c>
      <c r="IUV18" s="140" t="s">
        <v>454</v>
      </c>
      <c r="IUW18" s="140" t="s">
        <v>454</v>
      </c>
      <c r="IUX18" s="140" t="s">
        <v>454</v>
      </c>
      <c r="IUY18" s="140" t="s">
        <v>454</v>
      </c>
      <c r="IUZ18" s="140" t="s">
        <v>454</v>
      </c>
      <c r="IVA18" s="140" t="s">
        <v>454</v>
      </c>
      <c r="IVB18" s="140" t="s">
        <v>454</v>
      </c>
      <c r="IVC18" s="140" t="s">
        <v>454</v>
      </c>
      <c r="IVD18" s="140" t="s">
        <v>454</v>
      </c>
      <c r="IVE18" s="140" t="s">
        <v>454</v>
      </c>
      <c r="IVF18" s="140" t="s">
        <v>454</v>
      </c>
      <c r="IVG18" s="140" t="s">
        <v>454</v>
      </c>
      <c r="IVH18" s="140" t="s">
        <v>454</v>
      </c>
      <c r="IVI18" s="140" t="s">
        <v>454</v>
      </c>
      <c r="IVJ18" s="140" t="s">
        <v>454</v>
      </c>
      <c r="IVK18" s="140" t="s">
        <v>454</v>
      </c>
      <c r="IVL18" s="140" t="s">
        <v>454</v>
      </c>
      <c r="IVM18" s="140" t="s">
        <v>454</v>
      </c>
      <c r="IVN18" s="140" t="s">
        <v>454</v>
      </c>
      <c r="IVO18" s="140" t="s">
        <v>454</v>
      </c>
      <c r="IVP18" s="140" t="s">
        <v>454</v>
      </c>
      <c r="IVQ18" s="140" t="s">
        <v>454</v>
      </c>
      <c r="IVR18" s="140" t="s">
        <v>454</v>
      </c>
      <c r="IVS18" s="140" t="s">
        <v>454</v>
      </c>
      <c r="IVT18" s="140" t="s">
        <v>454</v>
      </c>
      <c r="IVU18" s="140" t="s">
        <v>454</v>
      </c>
      <c r="IVV18" s="140" t="s">
        <v>454</v>
      </c>
      <c r="IVW18" s="140" t="s">
        <v>454</v>
      </c>
      <c r="IVX18" s="140" t="s">
        <v>454</v>
      </c>
      <c r="IVY18" s="140" t="s">
        <v>454</v>
      </c>
      <c r="IVZ18" s="140" t="s">
        <v>454</v>
      </c>
      <c r="IWA18" s="140" t="s">
        <v>454</v>
      </c>
      <c r="IWB18" s="140" t="s">
        <v>454</v>
      </c>
      <c r="IWC18" s="140" t="s">
        <v>454</v>
      </c>
      <c r="IWD18" s="140" t="s">
        <v>454</v>
      </c>
      <c r="IWE18" s="140" t="s">
        <v>454</v>
      </c>
      <c r="IWF18" s="140" t="s">
        <v>454</v>
      </c>
      <c r="IWG18" s="140" t="s">
        <v>454</v>
      </c>
      <c r="IWH18" s="140" t="s">
        <v>454</v>
      </c>
      <c r="IWI18" s="140" t="s">
        <v>454</v>
      </c>
      <c r="IWJ18" s="140" t="s">
        <v>454</v>
      </c>
      <c r="IWK18" s="140" t="s">
        <v>454</v>
      </c>
      <c r="IWL18" s="140" t="s">
        <v>454</v>
      </c>
      <c r="IWM18" s="140" t="s">
        <v>454</v>
      </c>
      <c r="IWN18" s="140" t="s">
        <v>454</v>
      </c>
      <c r="IWO18" s="140" t="s">
        <v>454</v>
      </c>
      <c r="IWP18" s="140" t="s">
        <v>454</v>
      </c>
      <c r="IWQ18" s="140" t="s">
        <v>454</v>
      </c>
      <c r="IWR18" s="140" t="s">
        <v>454</v>
      </c>
      <c r="IWS18" s="140" t="s">
        <v>454</v>
      </c>
      <c r="IWT18" s="140" t="s">
        <v>454</v>
      </c>
      <c r="IWU18" s="140" t="s">
        <v>454</v>
      </c>
      <c r="IWV18" s="140" t="s">
        <v>454</v>
      </c>
      <c r="IWW18" s="140" t="s">
        <v>454</v>
      </c>
      <c r="IWX18" s="140" t="s">
        <v>454</v>
      </c>
      <c r="IWY18" s="140" t="s">
        <v>454</v>
      </c>
      <c r="IWZ18" s="140" t="s">
        <v>454</v>
      </c>
      <c r="IXA18" s="140" t="s">
        <v>454</v>
      </c>
      <c r="IXB18" s="140" t="s">
        <v>454</v>
      </c>
      <c r="IXC18" s="140" t="s">
        <v>454</v>
      </c>
      <c r="IXD18" s="140" t="s">
        <v>454</v>
      </c>
      <c r="IXE18" s="140" t="s">
        <v>454</v>
      </c>
      <c r="IXF18" s="140" t="s">
        <v>454</v>
      </c>
      <c r="IXG18" s="140" t="s">
        <v>454</v>
      </c>
      <c r="IXH18" s="140" t="s">
        <v>454</v>
      </c>
      <c r="IXI18" s="140" t="s">
        <v>454</v>
      </c>
      <c r="IXJ18" s="140" t="s">
        <v>454</v>
      </c>
      <c r="IXK18" s="140" t="s">
        <v>454</v>
      </c>
      <c r="IXL18" s="140" t="s">
        <v>454</v>
      </c>
      <c r="IXM18" s="140" t="s">
        <v>454</v>
      </c>
      <c r="IXN18" s="140" t="s">
        <v>454</v>
      </c>
      <c r="IXO18" s="140" t="s">
        <v>454</v>
      </c>
      <c r="IXP18" s="140" t="s">
        <v>454</v>
      </c>
      <c r="IXQ18" s="140" t="s">
        <v>454</v>
      </c>
      <c r="IXR18" s="140" t="s">
        <v>454</v>
      </c>
      <c r="IXS18" s="140" t="s">
        <v>454</v>
      </c>
      <c r="IXT18" s="140" t="s">
        <v>454</v>
      </c>
      <c r="IXU18" s="140" t="s">
        <v>454</v>
      </c>
      <c r="IXV18" s="140" t="s">
        <v>454</v>
      </c>
      <c r="IXW18" s="140" t="s">
        <v>454</v>
      </c>
      <c r="IXX18" s="140" t="s">
        <v>454</v>
      </c>
      <c r="IXY18" s="140" t="s">
        <v>454</v>
      </c>
      <c r="IXZ18" s="140" t="s">
        <v>454</v>
      </c>
      <c r="IYA18" s="140" t="s">
        <v>454</v>
      </c>
      <c r="IYB18" s="140" t="s">
        <v>454</v>
      </c>
      <c r="IYC18" s="140" t="s">
        <v>454</v>
      </c>
      <c r="IYD18" s="140" t="s">
        <v>454</v>
      </c>
      <c r="IYE18" s="140" t="s">
        <v>454</v>
      </c>
      <c r="IYF18" s="140" t="s">
        <v>454</v>
      </c>
      <c r="IYG18" s="140" t="s">
        <v>454</v>
      </c>
      <c r="IYH18" s="140" t="s">
        <v>454</v>
      </c>
      <c r="IYI18" s="140" t="s">
        <v>454</v>
      </c>
      <c r="IYJ18" s="140" t="s">
        <v>454</v>
      </c>
      <c r="IYK18" s="140" t="s">
        <v>454</v>
      </c>
      <c r="IYL18" s="140" t="s">
        <v>454</v>
      </c>
      <c r="IYM18" s="140" t="s">
        <v>454</v>
      </c>
      <c r="IYN18" s="140" t="s">
        <v>454</v>
      </c>
      <c r="IYO18" s="140" t="s">
        <v>454</v>
      </c>
      <c r="IYP18" s="140" t="s">
        <v>454</v>
      </c>
      <c r="IYQ18" s="140" t="s">
        <v>454</v>
      </c>
      <c r="IYR18" s="140" t="s">
        <v>454</v>
      </c>
      <c r="IYS18" s="140" t="s">
        <v>454</v>
      </c>
      <c r="IYT18" s="140" t="s">
        <v>454</v>
      </c>
      <c r="IYU18" s="140" t="s">
        <v>454</v>
      </c>
      <c r="IYV18" s="140" t="s">
        <v>454</v>
      </c>
      <c r="IYW18" s="140" t="s">
        <v>454</v>
      </c>
      <c r="IYX18" s="140" t="s">
        <v>454</v>
      </c>
      <c r="IYY18" s="140" t="s">
        <v>454</v>
      </c>
      <c r="IYZ18" s="140" t="s">
        <v>454</v>
      </c>
      <c r="IZA18" s="140" t="s">
        <v>454</v>
      </c>
      <c r="IZB18" s="140" t="s">
        <v>454</v>
      </c>
      <c r="IZC18" s="140" t="s">
        <v>454</v>
      </c>
      <c r="IZD18" s="140" t="s">
        <v>454</v>
      </c>
      <c r="IZE18" s="140" t="s">
        <v>454</v>
      </c>
      <c r="IZF18" s="140" t="s">
        <v>454</v>
      </c>
      <c r="IZG18" s="140" t="s">
        <v>454</v>
      </c>
      <c r="IZH18" s="140" t="s">
        <v>454</v>
      </c>
      <c r="IZI18" s="140" t="s">
        <v>454</v>
      </c>
      <c r="IZJ18" s="140" t="s">
        <v>454</v>
      </c>
      <c r="IZK18" s="140" t="s">
        <v>454</v>
      </c>
      <c r="IZL18" s="140" t="s">
        <v>454</v>
      </c>
      <c r="IZM18" s="140" t="s">
        <v>454</v>
      </c>
      <c r="IZN18" s="140" t="s">
        <v>454</v>
      </c>
      <c r="IZO18" s="140" t="s">
        <v>454</v>
      </c>
      <c r="IZP18" s="140" t="s">
        <v>454</v>
      </c>
      <c r="IZQ18" s="140" t="s">
        <v>454</v>
      </c>
      <c r="IZR18" s="140" t="s">
        <v>454</v>
      </c>
      <c r="IZS18" s="140" t="s">
        <v>454</v>
      </c>
      <c r="IZT18" s="140" t="s">
        <v>454</v>
      </c>
      <c r="IZU18" s="140" t="s">
        <v>454</v>
      </c>
      <c r="IZV18" s="140" t="s">
        <v>454</v>
      </c>
      <c r="IZW18" s="140" t="s">
        <v>454</v>
      </c>
      <c r="IZX18" s="140" t="s">
        <v>454</v>
      </c>
      <c r="IZY18" s="140" t="s">
        <v>454</v>
      </c>
      <c r="IZZ18" s="140" t="s">
        <v>454</v>
      </c>
      <c r="JAA18" s="140" t="s">
        <v>454</v>
      </c>
      <c r="JAB18" s="140" t="s">
        <v>454</v>
      </c>
      <c r="JAC18" s="140" t="s">
        <v>454</v>
      </c>
      <c r="JAD18" s="140" t="s">
        <v>454</v>
      </c>
      <c r="JAE18" s="140" t="s">
        <v>454</v>
      </c>
      <c r="JAF18" s="140" t="s">
        <v>454</v>
      </c>
      <c r="JAG18" s="140" t="s">
        <v>454</v>
      </c>
      <c r="JAH18" s="140" t="s">
        <v>454</v>
      </c>
      <c r="JAI18" s="140" t="s">
        <v>454</v>
      </c>
      <c r="JAJ18" s="140" t="s">
        <v>454</v>
      </c>
      <c r="JAK18" s="140" t="s">
        <v>454</v>
      </c>
      <c r="JAL18" s="140" t="s">
        <v>454</v>
      </c>
      <c r="JAM18" s="140" t="s">
        <v>454</v>
      </c>
      <c r="JAN18" s="140" t="s">
        <v>454</v>
      </c>
      <c r="JAO18" s="140" t="s">
        <v>454</v>
      </c>
      <c r="JAP18" s="140" t="s">
        <v>454</v>
      </c>
      <c r="JAQ18" s="140" t="s">
        <v>454</v>
      </c>
      <c r="JAR18" s="140" t="s">
        <v>454</v>
      </c>
      <c r="JAS18" s="140" t="s">
        <v>454</v>
      </c>
      <c r="JAT18" s="140" t="s">
        <v>454</v>
      </c>
      <c r="JAU18" s="140" t="s">
        <v>454</v>
      </c>
      <c r="JAV18" s="140" t="s">
        <v>454</v>
      </c>
      <c r="JAW18" s="140" t="s">
        <v>454</v>
      </c>
      <c r="JAX18" s="140" t="s">
        <v>454</v>
      </c>
      <c r="JAY18" s="140" t="s">
        <v>454</v>
      </c>
      <c r="JAZ18" s="140" t="s">
        <v>454</v>
      </c>
      <c r="JBA18" s="140" t="s">
        <v>454</v>
      </c>
      <c r="JBB18" s="140" t="s">
        <v>454</v>
      </c>
      <c r="JBC18" s="140" t="s">
        <v>454</v>
      </c>
      <c r="JBD18" s="140" t="s">
        <v>454</v>
      </c>
      <c r="JBE18" s="140" t="s">
        <v>454</v>
      </c>
      <c r="JBF18" s="140" t="s">
        <v>454</v>
      </c>
      <c r="JBG18" s="140" t="s">
        <v>454</v>
      </c>
      <c r="JBH18" s="140" t="s">
        <v>454</v>
      </c>
      <c r="JBI18" s="140" t="s">
        <v>454</v>
      </c>
      <c r="JBJ18" s="140" t="s">
        <v>454</v>
      </c>
      <c r="JBK18" s="140" t="s">
        <v>454</v>
      </c>
      <c r="JBL18" s="140" t="s">
        <v>454</v>
      </c>
      <c r="JBM18" s="140" t="s">
        <v>454</v>
      </c>
      <c r="JBN18" s="140" t="s">
        <v>454</v>
      </c>
      <c r="JBO18" s="140" t="s">
        <v>454</v>
      </c>
      <c r="JBP18" s="140" t="s">
        <v>454</v>
      </c>
      <c r="JBQ18" s="140" t="s">
        <v>454</v>
      </c>
      <c r="JBR18" s="140" t="s">
        <v>454</v>
      </c>
      <c r="JBS18" s="140" t="s">
        <v>454</v>
      </c>
      <c r="JBT18" s="140" t="s">
        <v>454</v>
      </c>
      <c r="JBU18" s="140" t="s">
        <v>454</v>
      </c>
      <c r="JBV18" s="140" t="s">
        <v>454</v>
      </c>
      <c r="JBW18" s="140" t="s">
        <v>454</v>
      </c>
      <c r="JBX18" s="140" t="s">
        <v>454</v>
      </c>
      <c r="JBY18" s="140" t="s">
        <v>454</v>
      </c>
      <c r="JBZ18" s="140" t="s">
        <v>454</v>
      </c>
      <c r="JCA18" s="140" t="s">
        <v>454</v>
      </c>
      <c r="JCB18" s="140" t="s">
        <v>454</v>
      </c>
      <c r="JCC18" s="140" t="s">
        <v>454</v>
      </c>
      <c r="JCD18" s="140" t="s">
        <v>454</v>
      </c>
      <c r="JCE18" s="140" t="s">
        <v>454</v>
      </c>
      <c r="JCF18" s="140" t="s">
        <v>454</v>
      </c>
      <c r="JCG18" s="140" t="s">
        <v>454</v>
      </c>
      <c r="JCH18" s="140" t="s">
        <v>454</v>
      </c>
      <c r="JCI18" s="140" t="s">
        <v>454</v>
      </c>
      <c r="JCJ18" s="140" t="s">
        <v>454</v>
      </c>
      <c r="JCK18" s="140" t="s">
        <v>454</v>
      </c>
      <c r="JCL18" s="140" t="s">
        <v>454</v>
      </c>
      <c r="JCM18" s="140" t="s">
        <v>454</v>
      </c>
      <c r="JCN18" s="140" t="s">
        <v>454</v>
      </c>
      <c r="JCO18" s="140" t="s">
        <v>454</v>
      </c>
      <c r="JCP18" s="140" t="s">
        <v>454</v>
      </c>
      <c r="JCQ18" s="140" t="s">
        <v>454</v>
      </c>
      <c r="JCR18" s="140" t="s">
        <v>454</v>
      </c>
      <c r="JCS18" s="140" t="s">
        <v>454</v>
      </c>
      <c r="JCT18" s="140" t="s">
        <v>454</v>
      </c>
      <c r="JCU18" s="140" t="s">
        <v>454</v>
      </c>
      <c r="JCV18" s="140" t="s">
        <v>454</v>
      </c>
      <c r="JCW18" s="140" t="s">
        <v>454</v>
      </c>
      <c r="JCX18" s="140" t="s">
        <v>454</v>
      </c>
      <c r="JCY18" s="140" t="s">
        <v>454</v>
      </c>
      <c r="JCZ18" s="140" t="s">
        <v>454</v>
      </c>
      <c r="JDA18" s="140" t="s">
        <v>454</v>
      </c>
      <c r="JDB18" s="140" t="s">
        <v>454</v>
      </c>
      <c r="JDC18" s="140" t="s">
        <v>454</v>
      </c>
      <c r="JDD18" s="140" t="s">
        <v>454</v>
      </c>
      <c r="JDE18" s="140" t="s">
        <v>454</v>
      </c>
      <c r="JDF18" s="140" t="s">
        <v>454</v>
      </c>
      <c r="JDG18" s="140" t="s">
        <v>454</v>
      </c>
      <c r="JDH18" s="140" t="s">
        <v>454</v>
      </c>
      <c r="JDI18" s="140" t="s">
        <v>454</v>
      </c>
      <c r="JDJ18" s="140" t="s">
        <v>454</v>
      </c>
      <c r="JDK18" s="140" t="s">
        <v>454</v>
      </c>
      <c r="JDL18" s="140" t="s">
        <v>454</v>
      </c>
      <c r="JDM18" s="140" t="s">
        <v>454</v>
      </c>
      <c r="JDN18" s="140" t="s">
        <v>454</v>
      </c>
      <c r="JDO18" s="140" t="s">
        <v>454</v>
      </c>
      <c r="JDP18" s="140" t="s">
        <v>454</v>
      </c>
      <c r="JDQ18" s="140" t="s">
        <v>454</v>
      </c>
      <c r="JDR18" s="140" t="s">
        <v>454</v>
      </c>
      <c r="JDS18" s="140" t="s">
        <v>454</v>
      </c>
      <c r="JDT18" s="140" t="s">
        <v>454</v>
      </c>
      <c r="JDU18" s="140" t="s">
        <v>454</v>
      </c>
      <c r="JDV18" s="140" t="s">
        <v>454</v>
      </c>
      <c r="JDW18" s="140" t="s">
        <v>454</v>
      </c>
      <c r="JDX18" s="140" t="s">
        <v>454</v>
      </c>
      <c r="JDY18" s="140" t="s">
        <v>454</v>
      </c>
      <c r="JDZ18" s="140" t="s">
        <v>454</v>
      </c>
      <c r="JEA18" s="140" t="s">
        <v>454</v>
      </c>
      <c r="JEB18" s="140" t="s">
        <v>454</v>
      </c>
      <c r="JEC18" s="140" t="s">
        <v>454</v>
      </c>
      <c r="JED18" s="140" t="s">
        <v>454</v>
      </c>
      <c r="JEE18" s="140" t="s">
        <v>454</v>
      </c>
      <c r="JEF18" s="140" t="s">
        <v>454</v>
      </c>
      <c r="JEG18" s="140" t="s">
        <v>454</v>
      </c>
      <c r="JEH18" s="140" t="s">
        <v>454</v>
      </c>
      <c r="JEI18" s="140" t="s">
        <v>454</v>
      </c>
      <c r="JEJ18" s="140" t="s">
        <v>454</v>
      </c>
      <c r="JEK18" s="140" t="s">
        <v>454</v>
      </c>
      <c r="JEL18" s="140" t="s">
        <v>454</v>
      </c>
      <c r="JEM18" s="140" t="s">
        <v>454</v>
      </c>
      <c r="JEN18" s="140" t="s">
        <v>454</v>
      </c>
      <c r="JEO18" s="140" t="s">
        <v>454</v>
      </c>
      <c r="JEP18" s="140" t="s">
        <v>454</v>
      </c>
      <c r="JEQ18" s="140" t="s">
        <v>454</v>
      </c>
      <c r="JER18" s="140" t="s">
        <v>454</v>
      </c>
      <c r="JES18" s="140" t="s">
        <v>454</v>
      </c>
      <c r="JET18" s="140" t="s">
        <v>454</v>
      </c>
      <c r="JEU18" s="140" t="s">
        <v>454</v>
      </c>
      <c r="JEV18" s="140" t="s">
        <v>454</v>
      </c>
      <c r="JEW18" s="140" t="s">
        <v>454</v>
      </c>
      <c r="JEX18" s="140" t="s">
        <v>454</v>
      </c>
      <c r="JEY18" s="140" t="s">
        <v>454</v>
      </c>
      <c r="JEZ18" s="140" t="s">
        <v>454</v>
      </c>
      <c r="JFA18" s="140" t="s">
        <v>454</v>
      </c>
      <c r="JFB18" s="140" t="s">
        <v>454</v>
      </c>
      <c r="JFC18" s="140" t="s">
        <v>454</v>
      </c>
      <c r="JFD18" s="140" t="s">
        <v>454</v>
      </c>
      <c r="JFE18" s="140" t="s">
        <v>454</v>
      </c>
      <c r="JFF18" s="140" t="s">
        <v>454</v>
      </c>
      <c r="JFG18" s="140" t="s">
        <v>454</v>
      </c>
      <c r="JFH18" s="140" t="s">
        <v>454</v>
      </c>
      <c r="JFI18" s="140" t="s">
        <v>454</v>
      </c>
      <c r="JFJ18" s="140" t="s">
        <v>454</v>
      </c>
      <c r="JFK18" s="140" t="s">
        <v>454</v>
      </c>
      <c r="JFL18" s="140" t="s">
        <v>454</v>
      </c>
      <c r="JFM18" s="140" t="s">
        <v>454</v>
      </c>
      <c r="JFN18" s="140" t="s">
        <v>454</v>
      </c>
      <c r="JFO18" s="140" t="s">
        <v>454</v>
      </c>
      <c r="JFP18" s="140" t="s">
        <v>454</v>
      </c>
      <c r="JFQ18" s="140" t="s">
        <v>454</v>
      </c>
      <c r="JFR18" s="140" t="s">
        <v>454</v>
      </c>
      <c r="JFS18" s="140" t="s">
        <v>454</v>
      </c>
      <c r="JFT18" s="140" t="s">
        <v>454</v>
      </c>
      <c r="JFU18" s="140" t="s">
        <v>454</v>
      </c>
      <c r="JFV18" s="140" t="s">
        <v>454</v>
      </c>
      <c r="JFW18" s="140" t="s">
        <v>454</v>
      </c>
      <c r="JFX18" s="140" t="s">
        <v>454</v>
      </c>
      <c r="JFY18" s="140" t="s">
        <v>454</v>
      </c>
      <c r="JFZ18" s="140" t="s">
        <v>454</v>
      </c>
      <c r="JGA18" s="140" t="s">
        <v>454</v>
      </c>
      <c r="JGB18" s="140" t="s">
        <v>454</v>
      </c>
      <c r="JGC18" s="140" t="s">
        <v>454</v>
      </c>
      <c r="JGD18" s="140" t="s">
        <v>454</v>
      </c>
      <c r="JGE18" s="140" t="s">
        <v>454</v>
      </c>
      <c r="JGF18" s="140" t="s">
        <v>454</v>
      </c>
      <c r="JGG18" s="140" t="s">
        <v>454</v>
      </c>
      <c r="JGH18" s="140" t="s">
        <v>454</v>
      </c>
      <c r="JGI18" s="140" t="s">
        <v>454</v>
      </c>
      <c r="JGJ18" s="140" t="s">
        <v>454</v>
      </c>
      <c r="JGK18" s="140" t="s">
        <v>454</v>
      </c>
      <c r="JGL18" s="140" t="s">
        <v>454</v>
      </c>
      <c r="JGM18" s="140" t="s">
        <v>454</v>
      </c>
      <c r="JGN18" s="140" t="s">
        <v>454</v>
      </c>
      <c r="JGO18" s="140" t="s">
        <v>454</v>
      </c>
      <c r="JGP18" s="140" t="s">
        <v>454</v>
      </c>
      <c r="JGQ18" s="140" t="s">
        <v>454</v>
      </c>
      <c r="JGR18" s="140" t="s">
        <v>454</v>
      </c>
      <c r="JGS18" s="140" t="s">
        <v>454</v>
      </c>
      <c r="JGT18" s="140" t="s">
        <v>454</v>
      </c>
      <c r="JGU18" s="140" t="s">
        <v>454</v>
      </c>
      <c r="JGV18" s="140" t="s">
        <v>454</v>
      </c>
      <c r="JGW18" s="140" t="s">
        <v>454</v>
      </c>
      <c r="JGX18" s="140" t="s">
        <v>454</v>
      </c>
      <c r="JGY18" s="140" t="s">
        <v>454</v>
      </c>
      <c r="JGZ18" s="140" t="s">
        <v>454</v>
      </c>
      <c r="JHA18" s="140" t="s">
        <v>454</v>
      </c>
      <c r="JHB18" s="140" t="s">
        <v>454</v>
      </c>
      <c r="JHC18" s="140" t="s">
        <v>454</v>
      </c>
      <c r="JHD18" s="140" t="s">
        <v>454</v>
      </c>
      <c r="JHE18" s="140" t="s">
        <v>454</v>
      </c>
      <c r="JHF18" s="140" t="s">
        <v>454</v>
      </c>
      <c r="JHG18" s="140" t="s">
        <v>454</v>
      </c>
      <c r="JHH18" s="140" t="s">
        <v>454</v>
      </c>
      <c r="JHI18" s="140" t="s">
        <v>454</v>
      </c>
      <c r="JHJ18" s="140" t="s">
        <v>454</v>
      </c>
      <c r="JHK18" s="140" t="s">
        <v>454</v>
      </c>
      <c r="JHL18" s="140" t="s">
        <v>454</v>
      </c>
      <c r="JHM18" s="140" t="s">
        <v>454</v>
      </c>
      <c r="JHN18" s="140" t="s">
        <v>454</v>
      </c>
      <c r="JHO18" s="140" t="s">
        <v>454</v>
      </c>
      <c r="JHP18" s="140" t="s">
        <v>454</v>
      </c>
      <c r="JHQ18" s="140" t="s">
        <v>454</v>
      </c>
      <c r="JHR18" s="140" t="s">
        <v>454</v>
      </c>
      <c r="JHS18" s="140" t="s">
        <v>454</v>
      </c>
      <c r="JHT18" s="140" t="s">
        <v>454</v>
      </c>
      <c r="JHU18" s="140" t="s">
        <v>454</v>
      </c>
      <c r="JHV18" s="140" t="s">
        <v>454</v>
      </c>
      <c r="JHW18" s="140" t="s">
        <v>454</v>
      </c>
      <c r="JHX18" s="140" t="s">
        <v>454</v>
      </c>
      <c r="JHY18" s="140" t="s">
        <v>454</v>
      </c>
      <c r="JHZ18" s="140" t="s">
        <v>454</v>
      </c>
      <c r="JIA18" s="140" t="s">
        <v>454</v>
      </c>
      <c r="JIB18" s="140" t="s">
        <v>454</v>
      </c>
      <c r="JIC18" s="140" t="s">
        <v>454</v>
      </c>
      <c r="JID18" s="140" t="s">
        <v>454</v>
      </c>
      <c r="JIE18" s="140" t="s">
        <v>454</v>
      </c>
      <c r="JIF18" s="140" t="s">
        <v>454</v>
      </c>
      <c r="JIG18" s="140" t="s">
        <v>454</v>
      </c>
      <c r="JIH18" s="140" t="s">
        <v>454</v>
      </c>
      <c r="JII18" s="140" t="s">
        <v>454</v>
      </c>
      <c r="JIJ18" s="140" t="s">
        <v>454</v>
      </c>
      <c r="JIK18" s="140" t="s">
        <v>454</v>
      </c>
      <c r="JIL18" s="140" t="s">
        <v>454</v>
      </c>
      <c r="JIM18" s="140" t="s">
        <v>454</v>
      </c>
      <c r="JIN18" s="140" t="s">
        <v>454</v>
      </c>
      <c r="JIO18" s="140" t="s">
        <v>454</v>
      </c>
      <c r="JIP18" s="140" t="s">
        <v>454</v>
      </c>
      <c r="JIQ18" s="140" t="s">
        <v>454</v>
      </c>
      <c r="JIR18" s="140" t="s">
        <v>454</v>
      </c>
      <c r="JIS18" s="140" t="s">
        <v>454</v>
      </c>
      <c r="JIT18" s="140" t="s">
        <v>454</v>
      </c>
      <c r="JIU18" s="140" t="s">
        <v>454</v>
      </c>
      <c r="JIV18" s="140" t="s">
        <v>454</v>
      </c>
      <c r="JIW18" s="140" t="s">
        <v>454</v>
      </c>
      <c r="JIX18" s="140" t="s">
        <v>454</v>
      </c>
      <c r="JIY18" s="140" t="s">
        <v>454</v>
      </c>
      <c r="JIZ18" s="140" t="s">
        <v>454</v>
      </c>
      <c r="JJA18" s="140" t="s">
        <v>454</v>
      </c>
      <c r="JJB18" s="140" t="s">
        <v>454</v>
      </c>
      <c r="JJC18" s="140" t="s">
        <v>454</v>
      </c>
      <c r="JJD18" s="140" t="s">
        <v>454</v>
      </c>
      <c r="JJE18" s="140" t="s">
        <v>454</v>
      </c>
      <c r="JJF18" s="140" t="s">
        <v>454</v>
      </c>
      <c r="JJG18" s="140" t="s">
        <v>454</v>
      </c>
      <c r="JJH18" s="140" t="s">
        <v>454</v>
      </c>
      <c r="JJI18" s="140" t="s">
        <v>454</v>
      </c>
      <c r="JJJ18" s="140" t="s">
        <v>454</v>
      </c>
      <c r="JJK18" s="140" t="s">
        <v>454</v>
      </c>
      <c r="JJL18" s="140" t="s">
        <v>454</v>
      </c>
      <c r="JJM18" s="140" t="s">
        <v>454</v>
      </c>
      <c r="JJN18" s="140" t="s">
        <v>454</v>
      </c>
      <c r="JJO18" s="140" t="s">
        <v>454</v>
      </c>
      <c r="JJP18" s="140" t="s">
        <v>454</v>
      </c>
      <c r="JJQ18" s="140" t="s">
        <v>454</v>
      </c>
      <c r="JJR18" s="140" t="s">
        <v>454</v>
      </c>
      <c r="JJS18" s="140" t="s">
        <v>454</v>
      </c>
      <c r="JJT18" s="140" t="s">
        <v>454</v>
      </c>
      <c r="JJU18" s="140" t="s">
        <v>454</v>
      </c>
      <c r="JJV18" s="140" t="s">
        <v>454</v>
      </c>
      <c r="JJW18" s="140" t="s">
        <v>454</v>
      </c>
      <c r="JJX18" s="140" t="s">
        <v>454</v>
      </c>
      <c r="JJY18" s="140" t="s">
        <v>454</v>
      </c>
      <c r="JJZ18" s="140" t="s">
        <v>454</v>
      </c>
      <c r="JKA18" s="140" t="s">
        <v>454</v>
      </c>
      <c r="JKB18" s="140" t="s">
        <v>454</v>
      </c>
      <c r="JKC18" s="140" t="s">
        <v>454</v>
      </c>
      <c r="JKD18" s="140" t="s">
        <v>454</v>
      </c>
      <c r="JKE18" s="140" t="s">
        <v>454</v>
      </c>
      <c r="JKF18" s="140" t="s">
        <v>454</v>
      </c>
      <c r="JKG18" s="140" t="s">
        <v>454</v>
      </c>
      <c r="JKH18" s="140" t="s">
        <v>454</v>
      </c>
      <c r="JKI18" s="140" t="s">
        <v>454</v>
      </c>
      <c r="JKJ18" s="140" t="s">
        <v>454</v>
      </c>
      <c r="JKK18" s="140" t="s">
        <v>454</v>
      </c>
      <c r="JKL18" s="140" t="s">
        <v>454</v>
      </c>
      <c r="JKM18" s="140" t="s">
        <v>454</v>
      </c>
      <c r="JKN18" s="140" t="s">
        <v>454</v>
      </c>
      <c r="JKO18" s="140" t="s">
        <v>454</v>
      </c>
      <c r="JKP18" s="140" t="s">
        <v>454</v>
      </c>
      <c r="JKQ18" s="140" t="s">
        <v>454</v>
      </c>
      <c r="JKR18" s="140" t="s">
        <v>454</v>
      </c>
      <c r="JKS18" s="140" t="s">
        <v>454</v>
      </c>
      <c r="JKT18" s="140" t="s">
        <v>454</v>
      </c>
      <c r="JKU18" s="140" t="s">
        <v>454</v>
      </c>
      <c r="JKV18" s="140" t="s">
        <v>454</v>
      </c>
      <c r="JKW18" s="140" t="s">
        <v>454</v>
      </c>
      <c r="JKX18" s="140" t="s">
        <v>454</v>
      </c>
      <c r="JKY18" s="140" t="s">
        <v>454</v>
      </c>
      <c r="JKZ18" s="140" t="s">
        <v>454</v>
      </c>
      <c r="JLA18" s="140" t="s">
        <v>454</v>
      </c>
      <c r="JLB18" s="140" t="s">
        <v>454</v>
      </c>
      <c r="JLC18" s="140" t="s">
        <v>454</v>
      </c>
      <c r="JLD18" s="140" t="s">
        <v>454</v>
      </c>
      <c r="JLE18" s="140" t="s">
        <v>454</v>
      </c>
      <c r="JLF18" s="140" t="s">
        <v>454</v>
      </c>
      <c r="JLG18" s="140" t="s">
        <v>454</v>
      </c>
      <c r="JLH18" s="140" t="s">
        <v>454</v>
      </c>
      <c r="JLI18" s="140" t="s">
        <v>454</v>
      </c>
      <c r="JLJ18" s="140" t="s">
        <v>454</v>
      </c>
      <c r="JLK18" s="140" t="s">
        <v>454</v>
      </c>
      <c r="JLL18" s="140" t="s">
        <v>454</v>
      </c>
      <c r="JLM18" s="140" t="s">
        <v>454</v>
      </c>
      <c r="JLN18" s="140" t="s">
        <v>454</v>
      </c>
      <c r="JLO18" s="140" t="s">
        <v>454</v>
      </c>
      <c r="JLP18" s="140" t="s">
        <v>454</v>
      </c>
      <c r="JLQ18" s="140" t="s">
        <v>454</v>
      </c>
      <c r="JLR18" s="140" t="s">
        <v>454</v>
      </c>
      <c r="JLS18" s="140" t="s">
        <v>454</v>
      </c>
      <c r="JLT18" s="140" t="s">
        <v>454</v>
      </c>
      <c r="JLU18" s="140" t="s">
        <v>454</v>
      </c>
      <c r="JLV18" s="140" t="s">
        <v>454</v>
      </c>
      <c r="JLW18" s="140" t="s">
        <v>454</v>
      </c>
      <c r="JLX18" s="140" t="s">
        <v>454</v>
      </c>
      <c r="JLY18" s="140" t="s">
        <v>454</v>
      </c>
      <c r="JLZ18" s="140" t="s">
        <v>454</v>
      </c>
      <c r="JMA18" s="140" t="s">
        <v>454</v>
      </c>
      <c r="JMB18" s="140" t="s">
        <v>454</v>
      </c>
      <c r="JMC18" s="140" t="s">
        <v>454</v>
      </c>
      <c r="JMD18" s="140" t="s">
        <v>454</v>
      </c>
      <c r="JME18" s="140" t="s">
        <v>454</v>
      </c>
      <c r="JMF18" s="140" t="s">
        <v>454</v>
      </c>
      <c r="JMG18" s="140" t="s">
        <v>454</v>
      </c>
      <c r="JMH18" s="140" t="s">
        <v>454</v>
      </c>
      <c r="JMI18" s="140" t="s">
        <v>454</v>
      </c>
      <c r="JMJ18" s="140" t="s">
        <v>454</v>
      </c>
      <c r="JMK18" s="140" t="s">
        <v>454</v>
      </c>
      <c r="JML18" s="140" t="s">
        <v>454</v>
      </c>
      <c r="JMM18" s="140" t="s">
        <v>454</v>
      </c>
      <c r="JMN18" s="140" t="s">
        <v>454</v>
      </c>
      <c r="JMO18" s="140" t="s">
        <v>454</v>
      </c>
      <c r="JMP18" s="140" t="s">
        <v>454</v>
      </c>
      <c r="JMQ18" s="140" t="s">
        <v>454</v>
      </c>
      <c r="JMR18" s="140" t="s">
        <v>454</v>
      </c>
      <c r="JMS18" s="140" t="s">
        <v>454</v>
      </c>
      <c r="JMT18" s="140" t="s">
        <v>454</v>
      </c>
      <c r="JMU18" s="140" t="s">
        <v>454</v>
      </c>
      <c r="JMV18" s="140" t="s">
        <v>454</v>
      </c>
      <c r="JMW18" s="140" t="s">
        <v>454</v>
      </c>
      <c r="JMX18" s="140" t="s">
        <v>454</v>
      </c>
      <c r="JMY18" s="140" t="s">
        <v>454</v>
      </c>
      <c r="JMZ18" s="140" t="s">
        <v>454</v>
      </c>
      <c r="JNA18" s="140" t="s">
        <v>454</v>
      </c>
      <c r="JNB18" s="140" t="s">
        <v>454</v>
      </c>
      <c r="JNC18" s="140" t="s">
        <v>454</v>
      </c>
      <c r="JND18" s="140" t="s">
        <v>454</v>
      </c>
      <c r="JNE18" s="140" t="s">
        <v>454</v>
      </c>
      <c r="JNF18" s="140" t="s">
        <v>454</v>
      </c>
      <c r="JNG18" s="140" t="s">
        <v>454</v>
      </c>
      <c r="JNH18" s="140" t="s">
        <v>454</v>
      </c>
      <c r="JNI18" s="140" t="s">
        <v>454</v>
      </c>
      <c r="JNJ18" s="140" t="s">
        <v>454</v>
      </c>
      <c r="JNK18" s="140" t="s">
        <v>454</v>
      </c>
      <c r="JNL18" s="140" t="s">
        <v>454</v>
      </c>
      <c r="JNM18" s="140" t="s">
        <v>454</v>
      </c>
      <c r="JNN18" s="140" t="s">
        <v>454</v>
      </c>
      <c r="JNO18" s="140" t="s">
        <v>454</v>
      </c>
      <c r="JNP18" s="140" t="s">
        <v>454</v>
      </c>
      <c r="JNQ18" s="140" t="s">
        <v>454</v>
      </c>
      <c r="JNR18" s="140" t="s">
        <v>454</v>
      </c>
      <c r="JNS18" s="140" t="s">
        <v>454</v>
      </c>
      <c r="JNT18" s="140" t="s">
        <v>454</v>
      </c>
      <c r="JNU18" s="140" t="s">
        <v>454</v>
      </c>
      <c r="JNV18" s="140" t="s">
        <v>454</v>
      </c>
      <c r="JNW18" s="140" t="s">
        <v>454</v>
      </c>
      <c r="JNX18" s="140" t="s">
        <v>454</v>
      </c>
      <c r="JNY18" s="140" t="s">
        <v>454</v>
      </c>
      <c r="JNZ18" s="140" t="s">
        <v>454</v>
      </c>
      <c r="JOA18" s="140" t="s">
        <v>454</v>
      </c>
      <c r="JOB18" s="140" t="s">
        <v>454</v>
      </c>
      <c r="JOC18" s="140" t="s">
        <v>454</v>
      </c>
      <c r="JOD18" s="140" t="s">
        <v>454</v>
      </c>
      <c r="JOE18" s="140" t="s">
        <v>454</v>
      </c>
      <c r="JOF18" s="140" t="s">
        <v>454</v>
      </c>
      <c r="JOG18" s="140" t="s">
        <v>454</v>
      </c>
      <c r="JOH18" s="140" t="s">
        <v>454</v>
      </c>
      <c r="JOI18" s="140" t="s">
        <v>454</v>
      </c>
      <c r="JOJ18" s="140" t="s">
        <v>454</v>
      </c>
      <c r="JOK18" s="140" t="s">
        <v>454</v>
      </c>
      <c r="JOL18" s="140" t="s">
        <v>454</v>
      </c>
      <c r="JOM18" s="140" t="s">
        <v>454</v>
      </c>
      <c r="JON18" s="140" t="s">
        <v>454</v>
      </c>
      <c r="JOO18" s="140" t="s">
        <v>454</v>
      </c>
      <c r="JOP18" s="140" t="s">
        <v>454</v>
      </c>
      <c r="JOQ18" s="140" t="s">
        <v>454</v>
      </c>
      <c r="JOR18" s="140" t="s">
        <v>454</v>
      </c>
      <c r="JOS18" s="140" t="s">
        <v>454</v>
      </c>
      <c r="JOT18" s="140" t="s">
        <v>454</v>
      </c>
      <c r="JOU18" s="140" t="s">
        <v>454</v>
      </c>
      <c r="JOV18" s="140" t="s">
        <v>454</v>
      </c>
      <c r="JOW18" s="140" t="s">
        <v>454</v>
      </c>
      <c r="JOX18" s="140" t="s">
        <v>454</v>
      </c>
      <c r="JOY18" s="140" t="s">
        <v>454</v>
      </c>
      <c r="JOZ18" s="140" t="s">
        <v>454</v>
      </c>
      <c r="JPA18" s="140" t="s">
        <v>454</v>
      </c>
      <c r="JPB18" s="140" t="s">
        <v>454</v>
      </c>
      <c r="JPC18" s="140" t="s">
        <v>454</v>
      </c>
      <c r="JPD18" s="140" t="s">
        <v>454</v>
      </c>
      <c r="JPE18" s="140" t="s">
        <v>454</v>
      </c>
      <c r="JPF18" s="140" t="s">
        <v>454</v>
      </c>
      <c r="JPG18" s="140" t="s">
        <v>454</v>
      </c>
      <c r="JPH18" s="140" t="s">
        <v>454</v>
      </c>
      <c r="JPI18" s="140" t="s">
        <v>454</v>
      </c>
      <c r="JPJ18" s="140" t="s">
        <v>454</v>
      </c>
      <c r="JPK18" s="140" t="s">
        <v>454</v>
      </c>
      <c r="JPL18" s="140" t="s">
        <v>454</v>
      </c>
      <c r="JPM18" s="140" t="s">
        <v>454</v>
      </c>
      <c r="JPN18" s="140" t="s">
        <v>454</v>
      </c>
      <c r="JPO18" s="140" t="s">
        <v>454</v>
      </c>
      <c r="JPP18" s="140" t="s">
        <v>454</v>
      </c>
      <c r="JPQ18" s="140" t="s">
        <v>454</v>
      </c>
      <c r="JPR18" s="140" t="s">
        <v>454</v>
      </c>
      <c r="JPS18" s="140" t="s">
        <v>454</v>
      </c>
      <c r="JPT18" s="140" t="s">
        <v>454</v>
      </c>
      <c r="JPU18" s="140" t="s">
        <v>454</v>
      </c>
      <c r="JPV18" s="140" t="s">
        <v>454</v>
      </c>
      <c r="JPW18" s="140" t="s">
        <v>454</v>
      </c>
      <c r="JPX18" s="140" t="s">
        <v>454</v>
      </c>
      <c r="JPY18" s="140" t="s">
        <v>454</v>
      </c>
      <c r="JPZ18" s="140" t="s">
        <v>454</v>
      </c>
      <c r="JQA18" s="140" t="s">
        <v>454</v>
      </c>
      <c r="JQB18" s="140" t="s">
        <v>454</v>
      </c>
      <c r="JQC18" s="140" t="s">
        <v>454</v>
      </c>
      <c r="JQD18" s="140" t="s">
        <v>454</v>
      </c>
      <c r="JQE18" s="140" t="s">
        <v>454</v>
      </c>
      <c r="JQF18" s="140" t="s">
        <v>454</v>
      </c>
      <c r="JQG18" s="140" t="s">
        <v>454</v>
      </c>
      <c r="JQH18" s="140" t="s">
        <v>454</v>
      </c>
      <c r="JQI18" s="140" t="s">
        <v>454</v>
      </c>
      <c r="JQJ18" s="140" t="s">
        <v>454</v>
      </c>
      <c r="JQK18" s="140" t="s">
        <v>454</v>
      </c>
      <c r="JQL18" s="140" t="s">
        <v>454</v>
      </c>
      <c r="JQM18" s="140" t="s">
        <v>454</v>
      </c>
      <c r="JQN18" s="140" t="s">
        <v>454</v>
      </c>
      <c r="JQO18" s="140" t="s">
        <v>454</v>
      </c>
      <c r="JQP18" s="140" t="s">
        <v>454</v>
      </c>
      <c r="JQQ18" s="140" t="s">
        <v>454</v>
      </c>
      <c r="JQR18" s="140" t="s">
        <v>454</v>
      </c>
      <c r="JQS18" s="140" t="s">
        <v>454</v>
      </c>
      <c r="JQT18" s="140" t="s">
        <v>454</v>
      </c>
      <c r="JQU18" s="140" t="s">
        <v>454</v>
      </c>
      <c r="JQV18" s="140" t="s">
        <v>454</v>
      </c>
      <c r="JQW18" s="140" t="s">
        <v>454</v>
      </c>
      <c r="JQX18" s="140" t="s">
        <v>454</v>
      </c>
      <c r="JQY18" s="140" t="s">
        <v>454</v>
      </c>
      <c r="JQZ18" s="140" t="s">
        <v>454</v>
      </c>
      <c r="JRA18" s="140" t="s">
        <v>454</v>
      </c>
      <c r="JRB18" s="140" t="s">
        <v>454</v>
      </c>
      <c r="JRC18" s="140" t="s">
        <v>454</v>
      </c>
      <c r="JRD18" s="140" t="s">
        <v>454</v>
      </c>
      <c r="JRE18" s="140" t="s">
        <v>454</v>
      </c>
      <c r="JRF18" s="140" t="s">
        <v>454</v>
      </c>
      <c r="JRG18" s="140" t="s">
        <v>454</v>
      </c>
      <c r="JRH18" s="140" t="s">
        <v>454</v>
      </c>
      <c r="JRI18" s="140" t="s">
        <v>454</v>
      </c>
      <c r="JRJ18" s="140" t="s">
        <v>454</v>
      </c>
      <c r="JRK18" s="140" t="s">
        <v>454</v>
      </c>
      <c r="JRL18" s="140" t="s">
        <v>454</v>
      </c>
      <c r="JRM18" s="140" t="s">
        <v>454</v>
      </c>
      <c r="JRN18" s="140" t="s">
        <v>454</v>
      </c>
      <c r="JRO18" s="140" t="s">
        <v>454</v>
      </c>
      <c r="JRP18" s="140" t="s">
        <v>454</v>
      </c>
      <c r="JRQ18" s="140" t="s">
        <v>454</v>
      </c>
      <c r="JRR18" s="140" t="s">
        <v>454</v>
      </c>
      <c r="JRS18" s="140" t="s">
        <v>454</v>
      </c>
      <c r="JRT18" s="140" t="s">
        <v>454</v>
      </c>
      <c r="JRU18" s="140" t="s">
        <v>454</v>
      </c>
      <c r="JRV18" s="140" t="s">
        <v>454</v>
      </c>
      <c r="JRW18" s="140" t="s">
        <v>454</v>
      </c>
      <c r="JRX18" s="140" t="s">
        <v>454</v>
      </c>
      <c r="JRY18" s="140" t="s">
        <v>454</v>
      </c>
      <c r="JRZ18" s="140" t="s">
        <v>454</v>
      </c>
      <c r="JSA18" s="140" t="s">
        <v>454</v>
      </c>
      <c r="JSB18" s="140" t="s">
        <v>454</v>
      </c>
      <c r="JSC18" s="140" t="s">
        <v>454</v>
      </c>
      <c r="JSD18" s="140" t="s">
        <v>454</v>
      </c>
      <c r="JSE18" s="140" t="s">
        <v>454</v>
      </c>
      <c r="JSF18" s="140" t="s">
        <v>454</v>
      </c>
      <c r="JSG18" s="140" t="s">
        <v>454</v>
      </c>
      <c r="JSH18" s="140" t="s">
        <v>454</v>
      </c>
      <c r="JSI18" s="140" t="s">
        <v>454</v>
      </c>
      <c r="JSJ18" s="140" t="s">
        <v>454</v>
      </c>
      <c r="JSK18" s="140" t="s">
        <v>454</v>
      </c>
      <c r="JSL18" s="140" t="s">
        <v>454</v>
      </c>
      <c r="JSM18" s="140" t="s">
        <v>454</v>
      </c>
      <c r="JSN18" s="140" t="s">
        <v>454</v>
      </c>
      <c r="JSO18" s="140" t="s">
        <v>454</v>
      </c>
      <c r="JSP18" s="140" t="s">
        <v>454</v>
      </c>
      <c r="JSQ18" s="140" t="s">
        <v>454</v>
      </c>
      <c r="JSR18" s="140" t="s">
        <v>454</v>
      </c>
      <c r="JSS18" s="140" t="s">
        <v>454</v>
      </c>
      <c r="JST18" s="140" t="s">
        <v>454</v>
      </c>
      <c r="JSU18" s="140" t="s">
        <v>454</v>
      </c>
      <c r="JSV18" s="140" t="s">
        <v>454</v>
      </c>
      <c r="JSW18" s="140" t="s">
        <v>454</v>
      </c>
      <c r="JSX18" s="140" t="s">
        <v>454</v>
      </c>
      <c r="JSY18" s="140" t="s">
        <v>454</v>
      </c>
      <c r="JSZ18" s="140" t="s">
        <v>454</v>
      </c>
      <c r="JTA18" s="140" t="s">
        <v>454</v>
      </c>
      <c r="JTB18" s="140" t="s">
        <v>454</v>
      </c>
      <c r="JTC18" s="140" t="s">
        <v>454</v>
      </c>
      <c r="JTD18" s="140" t="s">
        <v>454</v>
      </c>
      <c r="JTE18" s="140" t="s">
        <v>454</v>
      </c>
      <c r="JTF18" s="140" t="s">
        <v>454</v>
      </c>
      <c r="JTG18" s="140" t="s">
        <v>454</v>
      </c>
      <c r="JTH18" s="140" t="s">
        <v>454</v>
      </c>
      <c r="JTI18" s="140" t="s">
        <v>454</v>
      </c>
      <c r="JTJ18" s="140" t="s">
        <v>454</v>
      </c>
      <c r="JTK18" s="140" t="s">
        <v>454</v>
      </c>
      <c r="JTL18" s="140" t="s">
        <v>454</v>
      </c>
      <c r="JTM18" s="140" t="s">
        <v>454</v>
      </c>
      <c r="JTN18" s="140" t="s">
        <v>454</v>
      </c>
      <c r="JTO18" s="140" t="s">
        <v>454</v>
      </c>
      <c r="JTP18" s="140" t="s">
        <v>454</v>
      </c>
      <c r="JTQ18" s="140" t="s">
        <v>454</v>
      </c>
      <c r="JTR18" s="140" t="s">
        <v>454</v>
      </c>
      <c r="JTS18" s="140" t="s">
        <v>454</v>
      </c>
      <c r="JTT18" s="140" t="s">
        <v>454</v>
      </c>
      <c r="JTU18" s="140" t="s">
        <v>454</v>
      </c>
      <c r="JTV18" s="140" t="s">
        <v>454</v>
      </c>
      <c r="JTW18" s="140" t="s">
        <v>454</v>
      </c>
      <c r="JTX18" s="140" t="s">
        <v>454</v>
      </c>
      <c r="JTY18" s="140" t="s">
        <v>454</v>
      </c>
      <c r="JTZ18" s="140" t="s">
        <v>454</v>
      </c>
      <c r="JUA18" s="140" t="s">
        <v>454</v>
      </c>
      <c r="JUB18" s="140" t="s">
        <v>454</v>
      </c>
      <c r="JUC18" s="140" t="s">
        <v>454</v>
      </c>
      <c r="JUD18" s="140" t="s">
        <v>454</v>
      </c>
      <c r="JUE18" s="140" t="s">
        <v>454</v>
      </c>
      <c r="JUF18" s="140" t="s">
        <v>454</v>
      </c>
      <c r="JUG18" s="140" t="s">
        <v>454</v>
      </c>
      <c r="JUH18" s="140" t="s">
        <v>454</v>
      </c>
      <c r="JUI18" s="140" t="s">
        <v>454</v>
      </c>
      <c r="JUJ18" s="140" t="s">
        <v>454</v>
      </c>
      <c r="JUK18" s="140" t="s">
        <v>454</v>
      </c>
      <c r="JUL18" s="140" t="s">
        <v>454</v>
      </c>
      <c r="JUM18" s="140" t="s">
        <v>454</v>
      </c>
      <c r="JUN18" s="140" t="s">
        <v>454</v>
      </c>
      <c r="JUO18" s="140" t="s">
        <v>454</v>
      </c>
      <c r="JUP18" s="140" t="s">
        <v>454</v>
      </c>
      <c r="JUQ18" s="140" t="s">
        <v>454</v>
      </c>
      <c r="JUR18" s="140" t="s">
        <v>454</v>
      </c>
      <c r="JUS18" s="140" t="s">
        <v>454</v>
      </c>
      <c r="JUT18" s="140" t="s">
        <v>454</v>
      </c>
      <c r="JUU18" s="140" t="s">
        <v>454</v>
      </c>
      <c r="JUV18" s="140" t="s">
        <v>454</v>
      </c>
      <c r="JUW18" s="140" t="s">
        <v>454</v>
      </c>
      <c r="JUX18" s="140" t="s">
        <v>454</v>
      </c>
      <c r="JUY18" s="140" t="s">
        <v>454</v>
      </c>
      <c r="JUZ18" s="140" t="s">
        <v>454</v>
      </c>
      <c r="JVA18" s="140" t="s">
        <v>454</v>
      </c>
      <c r="JVB18" s="140" t="s">
        <v>454</v>
      </c>
      <c r="JVC18" s="140" t="s">
        <v>454</v>
      </c>
      <c r="JVD18" s="140" t="s">
        <v>454</v>
      </c>
      <c r="JVE18" s="140" t="s">
        <v>454</v>
      </c>
      <c r="JVF18" s="140" t="s">
        <v>454</v>
      </c>
      <c r="JVG18" s="140" t="s">
        <v>454</v>
      </c>
      <c r="JVH18" s="140" t="s">
        <v>454</v>
      </c>
      <c r="JVI18" s="140" t="s">
        <v>454</v>
      </c>
      <c r="JVJ18" s="140" t="s">
        <v>454</v>
      </c>
      <c r="JVK18" s="140" t="s">
        <v>454</v>
      </c>
      <c r="JVL18" s="140" t="s">
        <v>454</v>
      </c>
      <c r="JVM18" s="140" t="s">
        <v>454</v>
      </c>
      <c r="JVN18" s="140" t="s">
        <v>454</v>
      </c>
      <c r="JVO18" s="140" t="s">
        <v>454</v>
      </c>
      <c r="JVP18" s="140" t="s">
        <v>454</v>
      </c>
      <c r="JVQ18" s="140" t="s">
        <v>454</v>
      </c>
      <c r="JVR18" s="140" t="s">
        <v>454</v>
      </c>
      <c r="JVS18" s="140" t="s">
        <v>454</v>
      </c>
      <c r="JVT18" s="140" t="s">
        <v>454</v>
      </c>
      <c r="JVU18" s="140" t="s">
        <v>454</v>
      </c>
      <c r="JVV18" s="140" t="s">
        <v>454</v>
      </c>
      <c r="JVW18" s="140" t="s">
        <v>454</v>
      </c>
      <c r="JVX18" s="140" t="s">
        <v>454</v>
      </c>
      <c r="JVY18" s="140" t="s">
        <v>454</v>
      </c>
      <c r="JVZ18" s="140" t="s">
        <v>454</v>
      </c>
      <c r="JWA18" s="140" t="s">
        <v>454</v>
      </c>
      <c r="JWB18" s="140" t="s">
        <v>454</v>
      </c>
      <c r="JWC18" s="140" t="s">
        <v>454</v>
      </c>
      <c r="JWD18" s="140" t="s">
        <v>454</v>
      </c>
      <c r="JWE18" s="140" t="s">
        <v>454</v>
      </c>
      <c r="JWF18" s="140" t="s">
        <v>454</v>
      </c>
      <c r="JWG18" s="140" t="s">
        <v>454</v>
      </c>
      <c r="JWH18" s="140" t="s">
        <v>454</v>
      </c>
      <c r="JWI18" s="140" t="s">
        <v>454</v>
      </c>
      <c r="JWJ18" s="140" t="s">
        <v>454</v>
      </c>
      <c r="JWK18" s="140" t="s">
        <v>454</v>
      </c>
      <c r="JWL18" s="140" t="s">
        <v>454</v>
      </c>
      <c r="JWM18" s="140" t="s">
        <v>454</v>
      </c>
      <c r="JWN18" s="140" t="s">
        <v>454</v>
      </c>
      <c r="JWO18" s="140" t="s">
        <v>454</v>
      </c>
      <c r="JWP18" s="140" t="s">
        <v>454</v>
      </c>
      <c r="JWQ18" s="140" t="s">
        <v>454</v>
      </c>
      <c r="JWR18" s="140" t="s">
        <v>454</v>
      </c>
      <c r="JWS18" s="140" t="s">
        <v>454</v>
      </c>
      <c r="JWT18" s="140" t="s">
        <v>454</v>
      </c>
      <c r="JWU18" s="140" t="s">
        <v>454</v>
      </c>
      <c r="JWV18" s="140" t="s">
        <v>454</v>
      </c>
      <c r="JWW18" s="140" t="s">
        <v>454</v>
      </c>
      <c r="JWX18" s="140" t="s">
        <v>454</v>
      </c>
      <c r="JWY18" s="140" t="s">
        <v>454</v>
      </c>
      <c r="JWZ18" s="140" t="s">
        <v>454</v>
      </c>
      <c r="JXA18" s="140" t="s">
        <v>454</v>
      </c>
      <c r="JXB18" s="140" t="s">
        <v>454</v>
      </c>
      <c r="JXC18" s="140" t="s">
        <v>454</v>
      </c>
      <c r="JXD18" s="140" t="s">
        <v>454</v>
      </c>
      <c r="JXE18" s="140" t="s">
        <v>454</v>
      </c>
      <c r="JXF18" s="140" t="s">
        <v>454</v>
      </c>
      <c r="JXG18" s="140" t="s">
        <v>454</v>
      </c>
      <c r="JXH18" s="140" t="s">
        <v>454</v>
      </c>
      <c r="JXI18" s="140" t="s">
        <v>454</v>
      </c>
      <c r="JXJ18" s="140" t="s">
        <v>454</v>
      </c>
      <c r="JXK18" s="140" t="s">
        <v>454</v>
      </c>
      <c r="JXL18" s="140" t="s">
        <v>454</v>
      </c>
      <c r="JXM18" s="140" t="s">
        <v>454</v>
      </c>
      <c r="JXN18" s="140" t="s">
        <v>454</v>
      </c>
      <c r="JXO18" s="140" t="s">
        <v>454</v>
      </c>
      <c r="JXP18" s="140" t="s">
        <v>454</v>
      </c>
      <c r="JXQ18" s="140" t="s">
        <v>454</v>
      </c>
      <c r="JXR18" s="140" t="s">
        <v>454</v>
      </c>
      <c r="JXS18" s="140" t="s">
        <v>454</v>
      </c>
      <c r="JXT18" s="140" t="s">
        <v>454</v>
      </c>
      <c r="JXU18" s="140" t="s">
        <v>454</v>
      </c>
      <c r="JXV18" s="140" t="s">
        <v>454</v>
      </c>
      <c r="JXW18" s="140" t="s">
        <v>454</v>
      </c>
      <c r="JXX18" s="140" t="s">
        <v>454</v>
      </c>
      <c r="JXY18" s="140" t="s">
        <v>454</v>
      </c>
      <c r="JXZ18" s="140" t="s">
        <v>454</v>
      </c>
      <c r="JYA18" s="140" t="s">
        <v>454</v>
      </c>
      <c r="JYB18" s="140" t="s">
        <v>454</v>
      </c>
      <c r="JYC18" s="140" t="s">
        <v>454</v>
      </c>
      <c r="JYD18" s="140" t="s">
        <v>454</v>
      </c>
      <c r="JYE18" s="140" t="s">
        <v>454</v>
      </c>
      <c r="JYF18" s="140" t="s">
        <v>454</v>
      </c>
      <c r="JYG18" s="140" t="s">
        <v>454</v>
      </c>
      <c r="JYH18" s="140" t="s">
        <v>454</v>
      </c>
      <c r="JYI18" s="140" t="s">
        <v>454</v>
      </c>
      <c r="JYJ18" s="140" t="s">
        <v>454</v>
      </c>
      <c r="JYK18" s="140" t="s">
        <v>454</v>
      </c>
      <c r="JYL18" s="140" t="s">
        <v>454</v>
      </c>
      <c r="JYM18" s="140" t="s">
        <v>454</v>
      </c>
      <c r="JYN18" s="140" t="s">
        <v>454</v>
      </c>
      <c r="JYO18" s="140" t="s">
        <v>454</v>
      </c>
      <c r="JYP18" s="140" t="s">
        <v>454</v>
      </c>
      <c r="JYQ18" s="140" t="s">
        <v>454</v>
      </c>
      <c r="JYR18" s="140" t="s">
        <v>454</v>
      </c>
      <c r="JYS18" s="140" t="s">
        <v>454</v>
      </c>
      <c r="JYT18" s="140" t="s">
        <v>454</v>
      </c>
      <c r="JYU18" s="140" t="s">
        <v>454</v>
      </c>
      <c r="JYV18" s="140" t="s">
        <v>454</v>
      </c>
      <c r="JYW18" s="140" t="s">
        <v>454</v>
      </c>
      <c r="JYX18" s="140" t="s">
        <v>454</v>
      </c>
      <c r="JYY18" s="140" t="s">
        <v>454</v>
      </c>
      <c r="JYZ18" s="140" t="s">
        <v>454</v>
      </c>
      <c r="JZA18" s="140" t="s">
        <v>454</v>
      </c>
      <c r="JZB18" s="140" t="s">
        <v>454</v>
      </c>
      <c r="JZC18" s="140" t="s">
        <v>454</v>
      </c>
      <c r="JZD18" s="140" t="s">
        <v>454</v>
      </c>
      <c r="JZE18" s="140" t="s">
        <v>454</v>
      </c>
      <c r="JZF18" s="140" t="s">
        <v>454</v>
      </c>
      <c r="JZG18" s="140" t="s">
        <v>454</v>
      </c>
      <c r="JZH18" s="140" t="s">
        <v>454</v>
      </c>
      <c r="JZI18" s="140" t="s">
        <v>454</v>
      </c>
      <c r="JZJ18" s="140" t="s">
        <v>454</v>
      </c>
      <c r="JZK18" s="140" t="s">
        <v>454</v>
      </c>
      <c r="JZL18" s="140" t="s">
        <v>454</v>
      </c>
      <c r="JZM18" s="140" t="s">
        <v>454</v>
      </c>
      <c r="JZN18" s="140" t="s">
        <v>454</v>
      </c>
      <c r="JZO18" s="140" t="s">
        <v>454</v>
      </c>
      <c r="JZP18" s="140" t="s">
        <v>454</v>
      </c>
      <c r="JZQ18" s="140" t="s">
        <v>454</v>
      </c>
      <c r="JZR18" s="140" t="s">
        <v>454</v>
      </c>
      <c r="JZS18" s="140" t="s">
        <v>454</v>
      </c>
      <c r="JZT18" s="140" t="s">
        <v>454</v>
      </c>
      <c r="JZU18" s="140" t="s">
        <v>454</v>
      </c>
      <c r="JZV18" s="140" t="s">
        <v>454</v>
      </c>
      <c r="JZW18" s="140" t="s">
        <v>454</v>
      </c>
      <c r="JZX18" s="140" t="s">
        <v>454</v>
      </c>
      <c r="JZY18" s="140" t="s">
        <v>454</v>
      </c>
      <c r="JZZ18" s="140" t="s">
        <v>454</v>
      </c>
      <c r="KAA18" s="140" t="s">
        <v>454</v>
      </c>
      <c r="KAB18" s="140" t="s">
        <v>454</v>
      </c>
      <c r="KAC18" s="140" t="s">
        <v>454</v>
      </c>
      <c r="KAD18" s="140" t="s">
        <v>454</v>
      </c>
      <c r="KAE18" s="140" t="s">
        <v>454</v>
      </c>
      <c r="KAF18" s="140" t="s">
        <v>454</v>
      </c>
      <c r="KAG18" s="140" t="s">
        <v>454</v>
      </c>
      <c r="KAH18" s="140" t="s">
        <v>454</v>
      </c>
      <c r="KAI18" s="140" t="s">
        <v>454</v>
      </c>
      <c r="KAJ18" s="140" t="s">
        <v>454</v>
      </c>
      <c r="KAK18" s="140" t="s">
        <v>454</v>
      </c>
      <c r="KAL18" s="140" t="s">
        <v>454</v>
      </c>
      <c r="KAM18" s="140" t="s">
        <v>454</v>
      </c>
      <c r="KAN18" s="140" t="s">
        <v>454</v>
      </c>
      <c r="KAO18" s="140" t="s">
        <v>454</v>
      </c>
      <c r="KAP18" s="140" t="s">
        <v>454</v>
      </c>
      <c r="KAQ18" s="140" t="s">
        <v>454</v>
      </c>
      <c r="KAR18" s="140" t="s">
        <v>454</v>
      </c>
      <c r="KAS18" s="140" t="s">
        <v>454</v>
      </c>
      <c r="KAT18" s="140" t="s">
        <v>454</v>
      </c>
      <c r="KAU18" s="140" t="s">
        <v>454</v>
      </c>
      <c r="KAV18" s="140" t="s">
        <v>454</v>
      </c>
      <c r="KAW18" s="140" t="s">
        <v>454</v>
      </c>
      <c r="KAX18" s="140" t="s">
        <v>454</v>
      </c>
      <c r="KAY18" s="140" t="s">
        <v>454</v>
      </c>
      <c r="KAZ18" s="140" t="s">
        <v>454</v>
      </c>
      <c r="KBA18" s="140" t="s">
        <v>454</v>
      </c>
      <c r="KBB18" s="140" t="s">
        <v>454</v>
      </c>
      <c r="KBC18" s="140" t="s">
        <v>454</v>
      </c>
      <c r="KBD18" s="140" t="s">
        <v>454</v>
      </c>
      <c r="KBE18" s="140" t="s">
        <v>454</v>
      </c>
      <c r="KBF18" s="140" t="s">
        <v>454</v>
      </c>
      <c r="KBG18" s="140" t="s">
        <v>454</v>
      </c>
      <c r="KBH18" s="140" t="s">
        <v>454</v>
      </c>
      <c r="KBI18" s="140" t="s">
        <v>454</v>
      </c>
      <c r="KBJ18" s="140" t="s">
        <v>454</v>
      </c>
      <c r="KBK18" s="140" t="s">
        <v>454</v>
      </c>
      <c r="KBL18" s="140" t="s">
        <v>454</v>
      </c>
      <c r="KBM18" s="140" t="s">
        <v>454</v>
      </c>
      <c r="KBN18" s="140" t="s">
        <v>454</v>
      </c>
      <c r="KBO18" s="140" t="s">
        <v>454</v>
      </c>
      <c r="KBP18" s="140" t="s">
        <v>454</v>
      </c>
      <c r="KBQ18" s="140" t="s">
        <v>454</v>
      </c>
      <c r="KBR18" s="140" t="s">
        <v>454</v>
      </c>
      <c r="KBS18" s="140" t="s">
        <v>454</v>
      </c>
      <c r="KBT18" s="140" t="s">
        <v>454</v>
      </c>
      <c r="KBU18" s="140" t="s">
        <v>454</v>
      </c>
      <c r="KBV18" s="140" t="s">
        <v>454</v>
      </c>
      <c r="KBW18" s="140" t="s">
        <v>454</v>
      </c>
      <c r="KBX18" s="140" t="s">
        <v>454</v>
      </c>
      <c r="KBY18" s="140" t="s">
        <v>454</v>
      </c>
      <c r="KBZ18" s="140" t="s">
        <v>454</v>
      </c>
      <c r="KCA18" s="140" t="s">
        <v>454</v>
      </c>
      <c r="KCB18" s="140" t="s">
        <v>454</v>
      </c>
      <c r="KCC18" s="140" t="s">
        <v>454</v>
      </c>
      <c r="KCD18" s="140" t="s">
        <v>454</v>
      </c>
      <c r="KCE18" s="140" t="s">
        <v>454</v>
      </c>
      <c r="KCF18" s="140" t="s">
        <v>454</v>
      </c>
      <c r="KCG18" s="140" t="s">
        <v>454</v>
      </c>
      <c r="KCH18" s="140" t="s">
        <v>454</v>
      </c>
      <c r="KCI18" s="140" t="s">
        <v>454</v>
      </c>
      <c r="KCJ18" s="140" t="s">
        <v>454</v>
      </c>
      <c r="KCK18" s="140" t="s">
        <v>454</v>
      </c>
      <c r="KCL18" s="140" t="s">
        <v>454</v>
      </c>
      <c r="KCM18" s="140" t="s">
        <v>454</v>
      </c>
      <c r="KCN18" s="140" t="s">
        <v>454</v>
      </c>
      <c r="KCO18" s="140" t="s">
        <v>454</v>
      </c>
      <c r="KCP18" s="140" t="s">
        <v>454</v>
      </c>
      <c r="KCQ18" s="140" t="s">
        <v>454</v>
      </c>
      <c r="KCR18" s="140" t="s">
        <v>454</v>
      </c>
      <c r="KCS18" s="140" t="s">
        <v>454</v>
      </c>
      <c r="KCT18" s="140" t="s">
        <v>454</v>
      </c>
      <c r="KCU18" s="140" t="s">
        <v>454</v>
      </c>
      <c r="KCV18" s="140" t="s">
        <v>454</v>
      </c>
      <c r="KCW18" s="140" t="s">
        <v>454</v>
      </c>
      <c r="KCX18" s="140" t="s">
        <v>454</v>
      </c>
      <c r="KCY18" s="140" t="s">
        <v>454</v>
      </c>
      <c r="KCZ18" s="140" t="s">
        <v>454</v>
      </c>
      <c r="KDA18" s="140" t="s">
        <v>454</v>
      </c>
      <c r="KDB18" s="140" t="s">
        <v>454</v>
      </c>
      <c r="KDC18" s="140" t="s">
        <v>454</v>
      </c>
      <c r="KDD18" s="140" t="s">
        <v>454</v>
      </c>
      <c r="KDE18" s="140" t="s">
        <v>454</v>
      </c>
      <c r="KDF18" s="140" t="s">
        <v>454</v>
      </c>
      <c r="KDG18" s="140" t="s">
        <v>454</v>
      </c>
      <c r="KDH18" s="140" t="s">
        <v>454</v>
      </c>
      <c r="KDI18" s="140" t="s">
        <v>454</v>
      </c>
      <c r="KDJ18" s="140" t="s">
        <v>454</v>
      </c>
      <c r="KDK18" s="140" t="s">
        <v>454</v>
      </c>
      <c r="KDL18" s="140" t="s">
        <v>454</v>
      </c>
      <c r="KDM18" s="140" t="s">
        <v>454</v>
      </c>
      <c r="KDN18" s="140" t="s">
        <v>454</v>
      </c>
      <c r="KDO18" s="140" t="s">
        <v>454</v>
      </c>
      <c r="KDP18" s="140" t="s">
        <v>454</v>
      </c>
      <c r="KDQ18" s="140" t="s">
        <v>454</v>
      </c>
      <c r="KDR18" s="140" t="s">
        <v>454</v>
      </c>
      <c r="KDS18" s="140" t="s">
        <v>454</v>
      </c>
      <c r="KDT18" s="140" t="s">
        <v>454</v>
      </c>
      <c r="KDU18" s="140" t="s">
        <v>454</v>
      </c>
      <c r="KDV18" s="140" t="s">
        <v>454</v>
      </c>
      <c r="KDW18" s="140" t="s">
        <v>454</v>
      </c>
      <c r="KDX18" s="140" t="s">
        <v>454</v>
      </c>
      <c r="KDY18" s="140" t="s">
        <v>454</v>
      </c>
      <c r="KDZ18" s="140" t="s">
        <v>454</v>
      </c>
      <c r="KEA18" s="140" t="s">
        <v>454</v>
      </c>
      <c r="KEB18" s="140" t="s">
        <v>454</v>
      </c>
      <c r="KEC18" s="140" t="s">
        <v>454</v>
      </c>
      <c r="KED18" s="140" t="s">
        <v>454</v>
      </c>
      <c r="KEE18" s="140" t="s">
        <v>454</v>
      </c>
      <c r="KEF18" s="140" t="s">
        <v>454</v>
      </c>
      <c r="KEG18" s="140" t="s">
        <v>454</v>
      </c>
      <c r="KEH18" s="140" t="s">
        <v>454</v>
      </c>
      <c r="KEI18" s="140" t="s">
        <v>454</v>
      </c>
      <c r="KEJ18" s="140" t="s">
        <v>454</v>
      </c>
      <c r="KEK18" s="140" t="s">
        <v>454</v>
      </c>
      <c r="KEL18" s="140" t="s">
        <v>454</v>
      </c>
      <c r="KEM18" s="140" t="s">
        <v>454</v>
      </c>
      <c r="KEN18" s="140" t="s">
        <v>454</v>
      </c>
      <c r="KEO18" s="140" t="s">
        <v>454</v>
      </c>
      <c r="KEP18" s="140" t="s">
        <v>454</v>
      </c>
      <c r="KEQ18" s="140" t="s">
        <v>454</v>
      </c>
      <c r="KER18" s="140" t="s">
        <v>454</v>
      </c>
      <c r="KES18" s="140" t="s">
        <v>454</v>
      </c>
      <c r="KET18" s="140" t="s">
        <v>454</v>
      </c>
      <c r="KEU18" s="140" t="s">
        <v>454</v>
      </c>
      <c r="KEV18" s="140" t="s">
        <v>454</v>
      </c>
      <c r="KEW18" s="140" t="s">
        <v>454</v>
      </c>
      <c r="KEX18" s="140" t="s">
        <v>454</v>
      </c>
      <c r="KEY18" s="140" t="s">
        <v>454</v>
      </c>
      <c r="KEZ18" s="140" t="s">
        <v>454</v>
      </c>
      <c r="KFA18" s="140" t="s">
        <v>454</v>
      </c>
      <c r="KFB18" s="140" t="s">
        <v>454</v>
      </c>
      <c r="KFC18" s="140" t="s">
        <v>454</v>
      </c>
      <c r="KFD18" s="140" t="s">
        <v>454</v>
      </c>
      <c r="KFE18" s="140" t="s">
        <v>454</v>
      </c>
      <c r="KFF18" s="140" t="s">
        <v>454</v>
      </c>
      <c r="KFG18" s="140" t="s">
        <v>454</v>
      </c>
      <c r="KFH18" s="140" t="s">
        <v>454</v>
      </c>
      <c r="KFI18" s="140" t="s">
        <v>454</v>
      </c>
      <c r="KFJ18" s="140" t="s">
        <v>454</v>
      </c>
      <c r="KFK18" s="140" t="s">
        <v>454</v>
      </c>
      <c r="KFL18" s="140" t="s">
        <v>454</v>
      </c>
      <c r="KFM18" s="140" t="s">
        <v>454</v>
      </c>
      <c r="KFN18" s="140" t="s">
        <v>454</v>
      </c>
      <c r="KFO18" s="140" t="s">
        <v>454</v>
      </c>
      <c r="KFP18" s="140" t="s">
        <v>454</v>
      </c>
      <c r="KFQ18" s="140" t="s">
        <v>454</v>
      </c>
      <c r="KFR18" s="140" t="s">
        <v>454</v>
      </c>
      <c r="KFS18" s="140" t="s">
        <v>454</v>
      </c>
      <c r="KFT18" s="140" t="s">
        <v>454</v>
      </c>
      <c r="KFU18" s="140" t="s">
        <v>454</v>
      </c>
      <c r="KFV18" s="140" t="s">
        <v>454</v>
      </c>
      <c r="KFW18" s="140" t="s">
        <v>454</v>
      </c>
      <c r="KFX18" s="140" t="s">
        <v>454</v>
      </c>
      <c r="KFY18" s="140" t="s">
        <v>454</v>
      </c>
      <c r="KFZ18" s="140" t="s">
        <v>454</v>
      </c>
      <c r="KGA18" s="140" t="s">
        <v>454</v>
      </c>
      <c r="KGB18" s="140" t="s">
        <v>454</v>
      </c>
      <c r="KGC18" s="140" t="s">
        <v>454</v>
      </c>
      <c r="KGD18" s="140" t="s">
        <v>454</v>
      </c>
      <c r="KGE18" s="140" t="s">
        <v>454</v>
      </c>
      <c r="KGF18" s="140" t="s">
        <v>454</v>
      </c>
      <c r="KGG18" s="140" t="s">
        <v>454</v>
      </c>
      <c r="KGH18" s="140" t="s">
        <v>454</v>
      </c>
      <c r="KGI18" s="140" t="s">
        <v>454</v>
      </c>
      <c r="KGJ18" s="140" t="s">
        <v>454</v>
      </c>
      <c r="KGK18" s="140" t="s">
        <v>454</v>
      </c>
      <c r="KGL18" s="140" t="s">
        <v>454</v>
      </c>
      <c r="KGM18" s="140" t="s">
        <v>454</v>
      </c>
      <c r="KGN18" s="140" t="s">
        <v>454</v>
      </c>
      <c r="KGO18" s="140" t="s">
        <v>454</v>
      </c>
      <c r="KGP18" s="140" t="s">
        <v>454</v>
      </c>
      <c r="KGQ18" s="140" t="s">
        <v>454</v>
      </c>
      <c r="KGR18" s="140" t="s">
        <v>454</v>
      </c>
      <c r="KGS18" s="140" t="s">
        <v>454</v>
      </c>
      <c r="KGT18" s="140" t="s">
        <v>454</v>
      </c>
      <c r="KGU18" s="140" t="s">
        <v>454</v>
      </c>
      <c r="KGV18" s="140" t="s">
        <v>454</v>
      </c>
      <c r="KGW18" s="140" t="s">
        <v>454</v>
      </c>
      <c r="KGX18" s="140" t="s">
        <v>454</v>
      </c>
      <c r="KGY18" s="140" t="s">
        <v>454</v>
      </c>
      <c r="KGZ18" s="140" t="s">
        <v>454</v>
      </c>
      <c r="KHA18" s="140" t="s">
        <v>454</v>
      </c>
      <c r="KHB18" s="140" t="s">
        <v>454</v>
      </c>
      <c r="KHC18" s="140" t="s">
        <v>454</v>
      </c>
      <c r="KHD18" s="140" t="s">
        <v>454</v>
      </c>
      <c r="KHE18" s="140" t="s">
        <v>454</v>
      </c>
      <c r="KHF18" s="140" t="s">
        <v>454</v>
      </c>
      <c r="KHG18" s="140" t="s">
        <v>454</v>
      </c>
      <c r="KHH18" s="140" t="s">
        <v>454</v>
      </c>
      <c r="KHI18" s="140" t="s">
        <v>454</v>
      </c>
      <c r="KHJ18" s="140" t="s">
        <v>454</v>
      </c>
      <c r="KHK18" s="140" t="s">
        <v>454</v>
      </c>
      <c r="KHL18" s="140" t="s">
        <v>454</v>
      </c>
      <c r="KHM18" s="140" t="s">
        <v>454</v>
      </c>
      <c r="KHN18" s="140" t="s">
        <v>454</v>
      </c>
      <c r="KHO18" s="140" t="s">
        <v>454</v>
      </c>
      <c r="KHP18" s="140" t="s">
        <v>454</v>
      </c>
      <c r="KHQ18" s="140" t="s">
        <v>454</v>
      </c>
      <c r="KHR18" s="140" t="s">
        <v>454</v>
      </c>
      <c r="KHS18" s="140" t="s">
        <v>454</v>
      </c>
      <c r="KHT18" s="140" t="s">
        <v>454</v>
      </c>
      <c r="KHU18" s="140" t="s">
        <v>454</v>
      </c>
      <c r="KHV18" s="140" t="s">
        <v>454</v>
      </c>
      <c r="KHW18" s="140" t="s">
        <v>454</v>
      </c>
      <c r="KHX18" s="140" t="s">
        <v>454</v>
      </c>
      <c r="KHY18" s="140" t="s">
        <v>454</v>
      </c>
      <c r="KHZ18" s="140" t="s">
        <v>454</v>
      </c>
      <c r="KIA18" s="140" t="s">
        <v>454</v>
      </c>
      <c r="KIB18" s="140" t="s">
        <v>454</v>
      </c>
      <c r="KIC18" s="140" t="s">
        <v>454</v>
      </c>
      <c r="KID18" s="140" t="s">
        <v>454</v>
      </c>
      <c r="KIE18" s="140" t="s">
        <v>454</v>
      </c>
      <c r="KIF18" s="140" t="s">
        <v>454</v>
      </c>
      <c r="KIG18" s="140" t="s">
        <v>454</v>
      </c>
      <c r="KIH18" s="140" t="s">
        <v>454</v>
      </c>
      <c r="KII18" s="140" t="s">
        <v>454</v>
      </c>
      <c r="KIJ18" s="140" t="s">
        <v>454</v>
      </c>
      <c r="KIK18" s="140" t="s">
        <v>454</v>
      </c>
      <c r="KIL18" s="140" t="s">
        <v>454</v>
      </c>
      <c r="KIM18" s="140" t="s">
        <v>454</v>
      </c>
      <c r="KIN18" s="140" t="s">
        <v>454</v>
      </c>
      <c r="KIO18" s="140" t="s">
        <v>454</v>
      </c>
      <c r="KIP18" s="140" t="s">
        <v>454</v>
      </c>
      <c r="KIQ18" s="140" t="s">
        <v>454</v>
      </c>
      <c r="KIR18" s="140" t="s">
        <v>454</v>
      </c>
      <c r="KIS18" s="140" t="s">
        <v>454</v>
      </c>
      <c r="KIT18" s="140" t="s">
        <v>454</v>
      </c>
      <c r="KIU18" s="140" t="s">
        <v>454</v>
      </c>
      <c r="KIV18" s="140" t="s">
        <v>454</v>
      </c>
      <c r="KIW18" s="140" t="s">
        <v>454</v>
      </c>
      <c r="KIX18" s="140" t="s">
        <v>454</v>
      </c>
      <c r="KIY18" s="140" t="s">
        <v>454</v>
      </c>
      <c r="KIZ18" s="140" t="s">
        <v>454</v>
      </c>
      <c r="KJA18" s="140" t="s">
        <v>454</v>
      </c>
      <c r="KJB18" s="140" t="s">
        <v>454</v>
      </c>
      <c r="KJC18" s="140" t="s">
        <v>454</v>
      </c>
      <c r="KJD18" s="140" t="s">
        <v>454</v>
      </c>
      <c r="KJE18" s="140" t="s">
        <v>454</v>
      </c>
      <c r="KJF18" s="140" t="s">
        <v>454</v>
      </c>
      <c r="KJG18" s="140" t="s">
        <v>454</v>
      </c>
      <c r="KJH18" s="140" t="s">
        <v>454</v>
      </c>
      <c r="KJI18" s="140" t="s">
        <v>454</v>
      </c>
      <c r="KJJ18" s="140" t="s">
        <v>454</v>
      </c>
      <c r="KJK18" s="140" t="s">
        <v>454</v>
      </c>
      <c r="KJL18" s="140" t="s">
        <v>454</v>
      </c>
      <c r="KJM18" s="140" t="s">
        <v>454</v>
      </c>
      <c r="KJN18" s="140" t="s">
        <v>454</v>
      </c>
      <c r="KJO18" s="140" t="s">
        <v>454</v>
      </c>
      <c r="KJP18" s="140" t="s">
        <v>454</v>
      </c>
      <c r="KJQ18" s="140" t="s">
        <v>454</v>
      </c>
      <c r="KJR18" s="140" t="s">
        <v>454</v>
      </c>
      <c r="KJS18" s="140" t="s">
        <v>454</v>
      </c>
      <c r="KJT18" s="140" t="s">
        <v>454</v>
      </c>
      <c r="KJU18" s="140" t="s">
        <v>454</v>
      </c>
      <c r="KJV18" s="140" t="s">
        <v>454</v>
      </c>
      <c r="KJW18" s="140" t="s">
        <v>454</v>
      </c>
      <c r="KJX18" s="140" t="s">
        <v>454</v>
      </c>
      <c r="KJY18" s="140" t="s">
        <v>454</v>
      </c>
      <c r="KJZ18" s="140" t="s">
        <v>454</v>
      </c>
      <c r="KKA18" s="140" t="s">
        <v>454</v>
      </c>
      <c r="KKB18" s="140" t="s">
        <v>454</v>
      </c>
      <c r="KKC18" s="140" t="s">
        <v>454</v>
      </c>
      <c r="KKD18" s="140" t="s">
        <v>454</v>
      </c>
      <c r="KKE18" s="140" t="s">
        <v>454</v>
      </c>
      <c r="KKF18" s="140" t="s">
        <v>454</v>
      </c>
      <c r="KKG18" s="140" t="s">
        <v>454</v>
      </c>
      <c r="KKH18" s="140" t="s">
        <v>454</v>
      </c>
      <c r="KKI18" s="140" t="s">
        <v>454</v>
      </c>
      <c r="KKJ18" s="140" t="s">
        <v>454</v>
      </c>
      <c r="KKK18" s="140" t="s">
        <v>454</v>
      </c>
      <c r="KKL18" s="140" t="s">
        <v>454</v>
      </c>
      <c r="KKM18" s="140" t="s">
        <v>454</v>
      </c>
      <c r="KKN18" s="140" t="s">
        <v>454</v>
      </c>
      <c r="KKO18" s="140" t="s">
        <v>454</v>
      </c>
      <c r="KKP18" s="140" t="s">
        <v>454</v>
      </c>
      <c r="KKQ18" s="140" t="s">
        <v>454</v>
      </c>
      <c r="KKR18" s="140" t="s">
        <v>454</v>
      </c>
      <c r="KKS18" s="140" t="s">
        <v>454</v>
      </c>
      <c r="KKT18" s="140" t="s">
        <v>454</v>
      </c>
      <c r="KKU18" s="140" t="s">
        <v>454</v>
      </c>
      <c r="KKV18" s="140" t="s">
        <v>454</v>
      </c>
      <c r="KKW18" s="140" t="s">
        <v>454</v>
      </c>
      <c r="KKX18" s="140" t="s">
        <v>454</v>
      </c>
      <c r="KKY18" s="140" t="s">
        <v>454</v>
      </c>
      <c r="KKZ18" s="140" t="s">
        <v>454</v>
      </c>
      <c r="KLA18" s="140" t="s">
        <v>454</v>
      </c>
      <c r="KLB18" s="140" t="s">
        <v>454</v>
      </c>
      <c r="KLC18" s="140" t="s">
        <v>454</v>
      </c>
      <c r="KLD18" s="140" t="s">
        <v>454</v>
      </c>
      <c r="KLE18" s="140" t="s">
        <v>454</v>
      </c>
      <c r="KLF18" s="140" t="s">
        <v>454</v>
      </c>
      <c r="KLG18" s="140" t="s">
        <v>454</v>
      </c>
      <c r="KLH18" s="140" t="s">
        <v>454</v>
      </c>
      <c r="KLI18" s="140" t="s">
        <v>454</v>
      </c>
      <c r="KLJ18" s="140" t="s">
        <v>454</v>
      </c>
      <c r="KLK18" s="140" t="s">
        <v>454</v>
      </c>
      <c r="KLL18" s="140" t="s">
        <v>454</v>
      </c>
      <c r="KLM18" s="140" t="s">
        <v>454</v>
      </c>
      <c r="KLN18" s="140" t="s">
        <v>454</v>
      </c>
      <c r="KLO18" s="140" t="s">
        <v>454</v>
      </c>
      <c r="KLP18" s="140" t="s">
        <v>454</v>
      </c>
      <c r="KLQ18" s="140" t="s">
        <v>454</v>
      </c>
      <c r="KLR18" s="140" t="s">
        <v>454</v>
      </c>
      <c r="KLS18" s="140" t="s">
        <v>454</v>
      </c>
      <c r="KLT18" s="140" t="s">
        <v>454</v>
      </c>
      <c r="KLU18" s="140" t="s">
        <v>454</v>
      </c>
      <c r="KLV18" s="140" t="s">
        <v>454</v>
      </c>
      <c r="KLW18" s="140" t="s">
        <v>454</v>
      </c>
      <c r="KLX18" s="140" t="s">
        <v>454</v>
      </c>
      <c r="KLY18" s="140" t="s">
        <v>454</v>
      </c>
      <c r="KLZ18" s="140" t="s">
        <v>454</v>
      </c>
      <c r="KMA18" s="140" t="s">
        <v>454</v>
      </c>
      <c r="KMB18" s="140" t="s">
        <v>454</v>
      </c>
      <c r="KMC18" s="140" t="s">
        <v>454</v>
      </c>
      <c r="KMD18" s="140" t="s">
        <v>454</v>
      </c>
      <c r="KME18" s="140" t="s">
        <v>454</v>
      </c>
      <c r="KMF18" s="140" t="s">
        <v>454</v>
      </c>
      <c r="KMG18" s="140" t="s">
        <v>454</v>
      </c>
      <c r="KMH18" s="140" t="s">
        <v>454</v>
      </c>
      <c r="KMI18" s="140" t="s">
        <v>454</v>
      </c>
      <c r="KMJ18" s="140" t="s">
        <v>454</v>
      </c>
      <c r="KMK18" s="140" t="s">
        <v>454</v>
      </c>
      <c r="KML18" s="140" t="s">
        <v>454</v>
      </c>
      <c r="KMM18" s="140" t="s">
        <v>454</v>
      </c>
      <c r="KMN18" s="140" t="s">
        <v>454</v>
      </c>
      <c r="KMO18" s="140" t="s">
        <v>454</v>
      </c>
      <c r="KMP18" s="140" t="s">
        <v>454</v>
      </c>
      <c r="KMQ18" s="140" t="s">
        <v>454</v>
      </c>
      <c r="KMR18" s="140" t="s">
        <v>454</v>
      </c>
      <c r="KMS18" s="140" t="s">
        <v>454</v>
      </c>
      <c r="KMT18" s="140" t="s">
        <v>454</v>
      </c>
      <c r="KMU18" s="140" t="s">
        <v>454</v>
      </c>
      <c r="KMV18" s="140" t="s">
        <v>454</v>
      </c>
      <c r="KMW18" s="140" t="s">
        <v>454</v>
      </c>
      <c r="KMX18" s="140" t="s">
        <v>454</v>
      </c>
      <c r="KMY18" s="140" t="s">
        <v>454</v>
      </c>
      <c r="KMZ18" s="140" t="s">
        <v>454</v>
      </c>
      <c r="KNA18" s="140" t="s">
        <v>454</v>
      </c>
      <c r="KNB18" s="140" t="s">
        <v>454</v>
      </c>
      <c r="KNC18" s="140" t="s">
        <v>454</v>
      </c>
      <c r="KND18" s="140" t="s">
        <v>454</v>
      </c>
      <c r="KNE18" s="140" t="s">
        <v>454</v>
      </c>
      <c r="KNF18" s="140" t="s">
        <v>454</v>
      </c>
      <c r="KNG18" s="140" t="s">
        <v>454</v>
      </c>
      <c r="KNH18" s="140" t="s">
        <v>454</v>
      </c>
      <c r="KNI18" s="140" t="s">
        <v>454</v>
      </c>
      <c r="KNJ18" s="140" t="s">
        <v>454</v>
      </c>
      <c r="KNK18" s="140" t="s">
        <v>454</v>
      </c>
      <c r="KNL18" s="140" t="s">
        <v>454</v>
      </c>
      <c r="KNM18" s="140" t="s">
        <v>454</v>
      </c>
      <c r="KNN18" s="140" t="s">
        <v>454</v>
      </c>
      <c r="KNO18" s="140" t="s">
        <v>454</v>
      </c>
      <c r="KNP18" s="140" t="s">
        <v>454</v>
      </c>
      <c r="KNQ18" s="140" t="s">
        <v>454</v>
      </c>
      <c r="KNR18" s="140" t="s">
        <v>454</v>
      </c>
      <c r="KNS18" s="140" t="s">
        <v>454</v>
      </c>
      <c r="KNT18" s="140" t="s">
        <v>454</v>
      </c>
      <c r="KNU18" s="140" t="s">
        <v>454</v>
      </c>
      <c r="KNV18" s="140" t="s">
        <v>454</v>
      </c>
      <c r="KNW18" s="140" t="s">
        <v>454</v>
      </c>
      <c r="KNX18" s="140" t="s">
        <v>454</v>
      </c>
      <c r="KNY18" s="140" t="s">
        <v>454</v>
      </c>
      <c r="KNZ18" s="140" t="s">
        <v>454</v>
      </c>
      <c r="KOA18" s="140" t="s">
        <v>454</v>
      </c>
      <c r="KOB18" s="140" t="s">
        <v>454</v>
      </c>
      <c r="KOC18" s="140" t="s">
        <v>454</v>
      </c>
      <c r="KOD18" s="140" t="s">
        <v>454</v>
      </c>
      <c r="KOE18" s="140" t="s">
        <v>454</v>
      </c>
      <c r="KOF18" s="140" t="s">
        <v>454</v>
      </c>
      <c r="KOG18" s="140" t="s">
        <v>454</v>
      </c>
      <c r="KOH18" s="140" t="s">
        <v>454</v>
      </c>
      <c r="KOI18" s="140" t="s">
        <v>454</v>
      </c>
      <c r="KOJ18" s="140" t="s">
        <v>454</v>
      </c>
      <c r="KOK18" s="140" t="s">
        <v>454</v>
      </c>
      <c r="KOL18" s="140" t="s">
        <v>454</v>
      </c>
      <c r="KOM18" s="140" t="s">
        <v>454</v>
      </c>
      <c r="KON18" s="140" t="s">
        <v>454</v>
      </c>
      <c r="KOO18" s="140" t="s">
        <v>454</v>
      </c>
      <c r="KOP18" s="140" t="s">
        <v>454</v>
      </c>
      <c r="KOQ18" s="140" t="s">
        <v>454</v>
      </c>
      <c r="KOR18" s="140" t="s">
        <v>454</v>
      </c>
      <c r="KOS18" s="140" t="s">
        <v>454</v>
      </c>
      <c r="KOT18" s="140" t="s">
        <v>454</v>
      </c>
      <c r="KOU18" s="140" t="s">
        <v>454</v>
      </c>
      <c r="KOV18" s="140" t="s">
        <v>454</v>
      </c>
      <c r="KOW18" s="140" t="s">
        <v>454</v>
      </c>
      <c r="KOX18" s="140" t="s">
        <v>454</v>
      </c>
      <c r="KOY18" s="140" t="s">
        <v>454</v>
      </c>
      <c r="KOZ18" s="140" t="s">
        <v>454</v>
      </c>
      <c r="KPA18" s="140" t="s">
        <v>454</v>
      </c>
      <c r="KPB18" s="140" t="s">
        <v>454</v>
      </c>
      <c r="KPC18" s="140" t="s">
        <v>454</v>
      </c>
      <c r="KPD18" s="140" t="s">
        <v>454</v>
      </c>
      <c r="KPE18" s="140" t="s">
        <v>454</v>
      </c>
      <c r="KPF18" s="140" t="s">
        <v>454</v>
      </c>
      <c r="KPG18" s="140" t="s">
        <v>454</v>
      </c>
      <c r="KPH18" s="140" t="s">
        <v>454</v>
      </c>
      <c r="KPI18" s="140" t="s">
        <v>454</v>
      </c>
      <c r="KPJ18" s="140" t="s">
        <v>454</v>
      </c>
      <c r="KPK18" s="140" t="s">
        <v>454</v>
      </c>
      <c r="KPL18" s="140" t="s">
        <v>454</v>
      </c>
      <c r="KPM18" s="140" t="s">
        <v>454</v>
      </c>
      <c r="KPN18" s="140" t="s">
        <v>454</v>
      </c>
      <c r="KPO18" s="140" t="s">
        <v>454</v>
      </c>
      <c r="KPP18" s="140" t="s">
        <v>454</v>
      </c>
      <c r="KPQ18" s="140" t="s">
        <v>454</v>
      </c>
      <c r="KPR18" s="140" t="s">
        <v>454</v>
      </c>
      <c r="KPS18" s="140" t="s">
        <v>454</v>
      </c>
      <c r="KPT18" s="140" t="s">
        <v>454</v>
      </c>
      <c r="KPU18" s="140" t="s">
        <v>454</v>
      </c>
      <c r="KPV18" s="140" t="s">
        <v>454</v>
      </c>
      <c r="KPW18" s="140" t="s">
        <v>454</v>
      </c>
      <c r="KPX18" s="140" t="s">
        <v>454</v>
      </c>
      <c r="KPY18" s="140" t="s">
        <v>454</v>
      </c>
      <c r="KPZ18" s="140" t="s">
        <v>454</v>
      </c>
      <c r="KQA18" s="140" t="s">
        <v>454</v>
      </c>
      <c r="KQB18" s="140" t="s">
        <v>454</v>
      </c>
      <c r="KQC18" s="140" t="s">
        <v>454</v>
      </c>
      <c r="KQD18" s="140" t="s">
        <v>454</v>
      </c>
      <c r="KQE18" s="140" t="s">
        <v>454</v>
      </c>
      <c r="KQF18" s="140" t="s">
        <v>454</v>
      </c>
      <c r="KQG18" s="140" t="s">
        <v>454</v>
      </c>
      <c r="KQH18" s="140" t="s">
        <v>454</v>
      </c>
      <c r="KQI18" s="140" t="s">
        <v>454</v>
      </c>
      <c r="KQJ18" s="140" t="s">
        <v>454</v>
      </c>
      <c r="KQK18" s="140" t="s">
        <v>454</v>
      </c>
      <c r="KQL18" s="140" t="s">
        <v>454</v>
      </c>
      <c r="KQM18" s="140" t="s">
        <v>454</v>
      </c>
      <c r="KQN18" s="140" t="s">
        <v>454</v>
      </c>
      <c r="KQO18" s="140" t="s">
        <v>454</v>
      </c>
      <c r="KQP18" s="140" t="s">
        <v>454</v>
      </c>
      <c r="KQQ18" s="140" t="s">
        <v>454</v>
      </c>
      <c r="KQR18" s="140" t="s">
        <v>454</v>
      </c>
      <c r="KQS18" s="140" t="s">
        <v>454</v>
      </c>
      <c r="KQT18" s="140" t="s">
        <v>454</v>
      </c>
      <c r="KQU18" s="140" t="s">
        <v>454</v>
      </c>
      <c r="KQV18" s="140" t="s">
        <v>454</v>
      </c>
      <c r="KQW18" s="140" t="s">
        <v>454</v>
      </c>
      <c r="KQX18" s="140" t="s">
        <v>454</v>
      </c>
      <c r="KQY18" s="140" t="s">
        <v>454</v>
      </c>
      <c r="KQZ18" s="140" t="s">
        <v>454</v>
      </c>
      <c r="KRA18" s="140" t="s">
        <v>454</v>
      </c>
      <c r="KRB18" s="140" t="s">
        <v>454</v>
      </c>
      <c r="KRC18" s="140" t="s">
        <v>454</v>
      </c>
      <c r="KRD18" s="140" t="s">
        <v>454</v>
      </c>
      <c r="KRE18" s="140" t="s">
        <v>454</v>
      </c>
      <c r="KRF18" s="140" t="s">
        <v>454</v>
      </c>
      <c r="KRG18" s="140" t="s">
        <v>454</v>
      </c>
      <c r="KRH18" s="140" t="s">
        <v>454</v>
      </c>
      <c r="KRI18" s="140" t="s">
        <v>454</v>
      </c>
      <c r="KRJ18" s="140" t="s">
        <v>454</v>
      </c>
      <c r="KRK18" s="140" t="s">
        <v>454</v>
      </c>
      <c r="KRL18" s="140" t="s">
        <v>454</v>
      </c>
      <c r="KRM18" s="140" t="s">
        <v>454</v>
      </c>
      <c r="KRN18" s="140" t="s">
        <v>454</v>
      </c>
      <c r="KRO18" s="140" t="s">
        <v>454</v>
      </c>
      <c r="KRP18" s="140" t="s">
        <v>454</v>
      </c>
      <c r="KRQ18" s="140" t="s">
        <v>454</v>
      </c>
      <c r="KRR18" s="140" t="s">
        <v>454</v>
      </c>
      <c r="KRS18" s="140" t="s">
        <v>454</v>
      </c>
      <c r="KRT18" s="140" t="s">
        <v>454</v>
      </c>
      <c r="KRU18" s="140" t="s">
        <v>454</v>
      </c>
      <c r="KRV18" s="140" t="s">
        <v>454</v>
      </c>
      <c r="KRW18" s="140" t="s">
        <v>454</v>
      </c>
      <c r="KRX18" s="140" t="s">
        <v>454</v>
      </c>
      <c r="KRY18" s="140" t="s">
        <v>454</v>
      </c>
      <c r="KRZ18" s="140" t="s">
        <v>454</v>
      </c>
      <c r="KSA18" s="140" t="s">
        <v>454</v>
      </c>
      <c r="KSB18" s="140" t="s">
        <v>454</v>
      </c>
      <c r="KSC18" s="140" t="s">
        <v>454</v>
      </c>
      <c r="KSD18" s="140" t="s">
        <v>454</v>
      </c>
      <c r="KSE18" s="140" t="s">
        <v>454</v>
      </c>
      <c r="KSF18" s="140" t="s">
        <v>454</v>
      </c>
      <c r="KSG18" s="140" t="s">
        <v>454</v>
      </c>
      <c r="KSH18" s="140" t="s">
        <v>454</v>
      </c>
      <c r="KSI18" s="140" t="s">
        <v>454</v>
      </c>
      <c r="KSJ18" s="140" t="s">
        <v>454</v>
      </c>
      <c r="KSK18" s="140" t="s">
        <v>454</v>
      </c>
      <c r="KSL18" s="140" t="s">
        <v>454</v>
      </c>
      <c r="KSM18" s="140" t="s">
        <v>454</v>
      </c>
      <c r="KSN18" s="140" t="s">
        <v>454</v>
      </c>
      <c r="KSO18" s="140" t="s">
        <v>454</v>
      </c>
      <c r="KSP18" s="140" t="s">
        <v>454</v>
      </c>
      <c r="KSQ18" s="140" t="s">
        <v>454</v>
      </c>
      <c r="KSR18" s="140" t="s">
        <v>454</v>
      </c>
      <c r="KSS18" s="140" t="s">
        <v>454</v>
      </c>
      <c r="KST18" s="140" t="s">
        <v>454</v>
      </c>
      <c r="KSU18" s="140" t="s">
        <v>454</v>
      </c>
      <c r="KSV18" s="140" t="s">
        <v>454</v>
      </c>
      <c r="KSW18" s="140" t="s">
        <v>454</v>
      </c>
      <c r="KSX18" s="140" t="s">
        <v>454</v>
      </c>
      <c r="KSY18" s="140" t="s">
        <v>454</v>
      </c>
      <c r="KSZ18" s="140" t="s">
        <v>454</v>
      </c>
      <c r="KTA18" s="140" t="s">
        <v>454</v>
      </c>
      <c r="KTB18" s="140" t="s">
        <v>454</v>
      </c>
      <c r="KTC18" s="140" t="s">
        <v>454</v>
      </c>
      <c r="KTD18" s="140" t="s">
        <v>454</v>
      </c>
      <c r="KTE18" s="140" t="s">
        <v>454</v>
      </c>
      <c r="KTF18" s="140" t="s">
        <v>454</v>
      </c>
      <c r="KTG18" s="140" t="s">
        <v>454</v>
      </c>
      <c r="KTH18" s="140" t="s">
        <v>454</v>
      </c>
      <c r="KTI18" s="140" t="s">
        <v>454</v>
      </c>
      <c r="KTJ18" s="140" t="s">
        <v>454</v>
      </c>
      <c r="KTK18" s="140" t="s">
        <v>454</v>
      </c>
      <c r="KTL18" s="140" t="s">
        <v>454</v>
      </c>
      <c r="KTM18" s="140" t="s">
        <v>454</v>
      </c>
      <c r="KTN18" s="140" t="s">
        <v>454</v>
      </c>
      <c r="KTO18" s="140" t="s">
        <v>454</v>
      </c>
      <c r="KTP18" s="140" t="s">
        <v>454</v>
      </c>
      <c r="KTQ18" s="140" t="s">
        <v>454</v>
      </c>
      <c r="KTR18" s="140" t="s">
        <v>454</v>
      </c>
      <c r="KTS18" s="140" t="s">
        <v>454</v>
      </c>
      <c r="KTT18" s="140" t="s">
        <v>454</v>
      </c>
      <c r="KTU18" s="140" t="s">
        <v>454</v>
      </c>
      <c r="KTV18" s="140" t="s">
        <v>454</v>
      </c>
      <c r="KTW18" s="140" t="s">
        <v>454</v>
      </c>
      <c r="KTX18" s="140" t="s">
        <v>454</v>
      </c>
      <c r="KTY18" s="140" t="s">
        <v>454</v>
      </c>
      <c r="KTZ18" s="140" t="s">
        <v>454</v>
      </c>
      <c r="KUA18" s="140" t="s">
        <v>454</v>
      </c>
      <c r="KUB18" s="140" t="s">
        <v>454</v>
      </c>
      <c r="KUC18" s="140" t="s">
        <v>454</v>
      </c>
      <c r="KUD18" s="140" t="s">
        <v>454</v>
      </c>
      <c r="KUE18" s="140" t="s">
        <v>454</v>
      </c>
      <c r="KUF18" s="140" t="s">
        <v>454</v>
      </c>
      <c r="KUG18" s="140" t="s">
        <v>454</v>
      </c>
      <c r="KUH18" s="140" t="s">
        <v>454</v>
      </c>
      <c r="KUI18" s="140" t="s">
        <v>454</v>
      </c>
      <c r="KUJ18" s="140" t="s">
        <v>454</v>
      </c>
      <c r="KUK18" s="140" t="s">
        <v>454</v>
      </c>
      <c r="KUL18" s="140" t="s">
        <v>454</v>
      </c>
      <c r="KUM18" s="140" t="s">
        <v>454</v>
      </c>
      <c r="KUN18" s="140" t="s">
        <v>454</v>
      </c>
      <c r="KUO18" s="140" t="s">
        <v>454</v>
      </c>
      <c r="KUP18" s="140" t="s">
        <v>454</v>
      </c>
      <c r="KUQ18" s="140" t="s">
        <v>454</v>
      </c>
      <c r="KUR18" s="140" t="s">
        <v>454</v>
      </c>
      <c r="KUS18" s="140" t="s">
        <v>454</v>
      </c>
      <c r="KUT18" s="140" t="s">
        <v>454</v>
      </c>
      <c r="KUU18" s="140" t="s">
        <v>454</v>
      </c>
      <c r="KUV18" s="140" t="s">
        <v>454</v>
      </c>
      <c r="KUW18" s="140" t="s">
        <v>454</v>
      </c>
      <c r="KUX18" s="140" t="s">
        <v>454</v>
      </c>
      <c r="KUY18" s="140" t="s">
        <v>454</v>
      </c>
      <c r="KUZ18" s="140" t="s">
        <v>454</v>
      </c>
      <c r="KVA18" s="140" t="s">
        <v>454</v>
      </c>
      <c r="KVB18" s="140" t="s">
        <v>454</v>
      </c>
      <c r="KVC18" s="140" t="s">
        <v>454</v>
      </c>
      <c r="KVD18" s="140" t="s">
        <v>454</v>
      </c>
      <c r="KVE18" s="140" t="s">
        <v>454</v>
      </c>
      <c r="KVF18" s="140" t="s">
        <v>454</v>
      </c>
      <c r="KVG18" s="140" t="s">
        <v>454</v>
      </c>
      <c r="KVH18" s="140" t="s">
        <v>454</v>
      </c>
      <c r="KVI18" s="140" t="s">
        <v>454</v>
      </c>
      <c r="KVJ18" s="140" t="s">
        <v>454</v>
      </c>
      <c r="KVK18" s="140" t="s">
        <v>454</v>
      </c>
      <c r="KVL18" s="140" t="s">
        <v>454</v>
      </c>
      <c r="KVM18" s="140" t="s">
        <v>454</v>
      </c>
      <c r="KVN18" s="140" t="s">
        <v>454</v>
      </c>
      <c r="KVO18" s="140" t="s">
        <v>454</v>
      </c>
      <c r="KVP18" s="140" t="s">
        <v>454</v>
      </c>
      <c r="KVQ18" s="140" t="s">
        <v>454</v>
      </c>
      <c r="KVR18" s="140" t="s">
        <v>454</v>
      </c>
      <c r="KVS18" s="140" t="s">
        <v>454</v>
      </c>
      <c r="KVT18" s="140" t="s">
        <v>454</v>
      </c>
      <c r="KVU18" s="140" t="s">
        <v>454</v>
      </c>
      <c r="KVV18" s="140" t="s">
        <v>454</v>
      </c>
      <c r="KVW18" s="140" t="s">
        <v>454</v>
      </c>
      <c r="KVX18" s="140" t="s">
        <v>454</v>
      </c>
      <c r="KVY18" s="140" t="s">
        <v>454</v>
      </c>
      <c r="KVZ18" s="140" t="s">
        <v>454</v>
      </c>
      <c r="KWA18" s="140" t="s">
        <v>454</v>
      </c>
      <c r="KWB18" s="140" t="s">
        <v>454</v>
      </c>
      <c r="KWC18" s="140" t="s">
        <v>454</v>
      </c>
      <c r="KWD18" s="140" t="s">
        <v>454</v>
      </c>
      <c r="KWE18" s="140" t="s">
        <v>454</v>
      </c>
      <c r="KWF18" s="140" t="s">
        <v>454</v>
      </c>
      <c r="KWG18" s="140" t="s">
        <v>454</v>
      </c>
      <c r="KWH18" s="140" t="s">
        <v>454</v>
      </c>
      <c r="KWI18" s="140" t="s">
        <v>454</v>
      </c>
      <c r="KWJ18" s="140" t="s">
        <v>454</v>
      </c>
      <c r="KWK18" s="140" t="s">
        <v>454</v>
      </c>
      <c r="KWL18" s="140" t="s">
        <v>454</v>
      </c>
      <c r="KWM18" s="140" t="s">
        <v>454</v>
      </c>
      <c r="KWN18" s="140" t="s">
        <v>454</v>
      </c>
      <c r="KWO18" s="140" t="s">
        <v>454</v>
      </c>
      <c r="KWP18" s="140" t="s">
        <v>454</v>
      </c>
      <c r="KWQ18" s="140" t="s">
        <v>454</v>
      </c>
      <c r="KWR18" s="140" t="s">
        <v>454</v>
      </c>
      <c r="KWS18" s="140" t="s">
        <v>454</v>
      </c>
      <c r="KWT18" s="140" t="s">
        <v>454</v>
      </c>
      <c r="KWU18" s="140" t="s">
        <v>454</v>
      </c>
      <c r="KWV18" s="140" t="s">
        <v>454</v>
      </c>
      <c r="KWW18" s="140" t="s">
        <v>454</v>
      </c>
      <c r="KWX18" s="140" t="s">
        <v>454</v>
      </c>
      <c r="KWY18" s="140" t="s">
        <v>454</v>
      </c>
      <c r="KWZ18" s="140" t="s">
        <v>454</v>
      </c>
      <c r="KXA18" s="140" t="s">
        <v>454</v>
      </c>
      <c r="KXB18" s="140" t="s">
        <v>454</v>
      </c>
      <c r="KXC18" s="140" t="s">
        <v>454</v>
      </c>
      <c r="KXD18" s="140" t="s">
        <v>454</v>
      </c>
      <c r="KXE18" s="140" t="s">
        <v>454</v>
      </c>
      <c r="KXF18" s="140" t="s">
        <v>454</v>
      </c>
      <c r="KXG18" s="140" t="s">
        <v>454</v>
      </c>
      <c r="KXH18" s="140" t="s">
        <v>454</v>
      </c>
      <c r="KXI18" s="140" t="s">
        <v>454</v>
      </c>
      <c r="KXJ18" s="140" t="s">
        <v>454</v>
      </c>
      <c r="KXK18" s="140" t="s">
        <v>454</v>
      </c>
      <c r="KXL18" s="140" t="s">
        <v>454</v>
      </c>
      <c r="KXM18" s="140" t="s">
        <v>454</v>
      </c>
      <c r="KXN18" s="140" t="s">
        <v>454</v>
      </c>
      <c r="KXO18" s="140" t="s">
        <v>454</v>
      </c>
      <c r="KXP18" s="140" t="s">
        <v>454</v>
      </c>
      <c r="KXQ18" s="140" t="s">
        <v>454</v>
      </c>
      <c r="KXR18" s="140" t="s">
        <v>454</v>
      </c>
      <c r="KXS18" s="140" t="s">
        <v>454</v>
      </c>
      <c r="KXT18" s="140" t="s">
        <v>454</v>
      </c>
      <c r="KXU18" s="140" t="s">
        <v>454</v>
      </c>
      <c r="KXV18" s="140" t="s">
        <v>454</v>
      </c>
      <c r="KXW18" s="140" t="s">
        <v>454</v>
      </c>
      <c r="KXX18" s="140" t="s">
        <v>454</v>
      </c>
      <c r="KXY18" s="140" t="s">
        <v>454</v>
      </c>
      <c r="KXZ18" s="140" t="s">
        <v>454</v>
      </c>
      <c r="KYA18" s="140" t="s">
        <v>454</v>
      </c>
      <c r="KYB18" s="140" t="s">
        <v>454</v>
      </c>
      <c r="KYC18" s="140" t="s">
        <v>454</v>
      </c>
      <c r="KYD18" s="140" t="s">
        <v>454</v>
      </c>
      <c r="KYE18" s="140" t="s">
        <v>454</v>
      </c>
      <c r="KYF18" s="140" t="s">
        <v>454</v>
      </c>
      <c r="KYG18" s="140" t="s">
        <v>454</v>
      </c>
      <c r="KYH18" s="140" t="s">
        <v>454</v>
      </c>
      <c r="KYI18" s="140" t="s">
        <v>454</v>
      </c>
      <c r="KYJ18" s="140" t="s">
        <v>454</v>
      </c>
      <c r="KYK18" s="140" t="s">
        <v>454</v>
      </c>
      <c r="KYL18" s="140" t="s">
        <v>454</v>
      </c>
      <c r="KYM18" s="140" t="s">
        <v>454</v>
      </c>
      <c r="KYN18" s="140" t="s">
        <v>454</v>
      </c>
      <c r="KYO18" s="140" t="s">
        <v>454</v>
      </c>
      <c r="KYP18" s="140" t="s">
        <v>454</v>
      </c>
      <c r="KYQ18" s="140" t="s">
        <v>454</v>
      </c>
      <c r="KYR18" s="140" t="s">
        <v>454</v>
      </c>
      <c r="KYS18" s="140" t="s">
        <v>454</v>
      </c>
      <c r="KYT18" s="140" t="s">
        <v>454</v>
      </c>
      <c r="KYU18" s="140" t="s">
        <v>454</v>
      </c>
      <c r="KYV18" s="140" t="s">
        <v>454</v>
      </c>
      <c r="KYW18" s="140" t="s">
        <v>454</v>
      </c>
      <c r="KYX18" s="140" t="s">
        <v>454</v>
      </c>
      <c r="KYY18" s="140" t="s">
        <v>454</v>
      </c>
      <c r="KYZ18" s="140" t="s">
        <v>454</v>
      </c>
      <c r="KZA18" s="140" t="s">
        <v>454</v>
      </c>
      <c r="KZB18" s="140" t="s">
        <v>454</v>
      </c>
      <c r="KZC18" s="140" t="s">
        <v>454</v>
      </c>
      <c r="KZD18" s="140" t="s">
        <v>454</v>
      </c>
      <c r="KZE18" s="140" t="s">
        <v>454</v>
      </c>
      <c r="KZF18" s="140" t="s">
        <v>454</v>
      </c>
      <c r="KZG18" s="140" t="s">
        <v>454</v>
      </c>
      <c r="KZH18" s="140" t="s">
        <v>454</v>
      </c>
      <c r="KZI18" s="140" t="s">
        <v>454</v>
      </c>
      <c r="KZJ18" s="140" t="s">
        <v>454</v>
      </c>
      <c r="KZK18" s="140" t="s">
        <v>454</v>
      </c>
      <c r="KZL18" s="140" t="s">
        <v>454</v>
      </c>
      <c r="KZM18" s="140" t="s">
        <v>454</v>
      </c>
      <c r="KZN18" s="140" t="s">
        <v>454</v>
      </c>
      <c r="KZO18" s="140" t="s">
        <v>454</v>
      </c>
      <c r="KZP18" s="140" t="s">
        <v>454</v>
      </c>
      <c r="KZQ18" s="140" t="s">
        <v>454</v>
      </c>
      <c r="KZR18" s="140" t="s">
        <v>454</v>
      </c>
      <c r="KZS18" s="140" t="s">
        <v>454</v>
      </c>
      <c r="KZT18" s="140" t="s">
        <v>454</v>
      </c>
      <c r="KZU18" s="140" t="s">
        <v>454</v>
      </c>
      <c r="KZV18" s="140" t="s">
        <v>454</v>
      </c>
      <c r="KZW18" s="140" t="s">
        <v>454</v>
      </c>
      <c r="KZX18" s="140" t="s">
        <v>454</v>
      </c>
      <c r="KZY18" s="140" t="s">
        <v>454</v>
      </c>
      <c r="KZZ18" s="140" t="s">
        <v>454</v>
      </c>
      <c r="LAA18" s="140" t="s">
        <v>454</v>
      </c>
      <c r="LAB18" s="140" t="s">
        <v>454</v>
      </c>
      <c r="LAC18" s="140" t="s">
        <v>454</v>
      </c>
      <c r="LAD18" s="140" t="s">
        <v>454</v>
      </c>
      <c r="LAE18" s="140" t="s">
        <v>454</v>
      </c>
      <c r="LAF18" s="140" t="s">
        <v>454</v>
      </c>
      <c r="LAG18" s="140" t="s">
        <v>454</v>
      </c>
      <c r="LAH18" s="140" t="s">
        <v>454</v>
      </c>
      <c r="LAI18" s="140" t="s">
        <v>454</v>
      </c>
      <c r="LAJ18" s="140" t="s">
        <v>454</v>
      </c>
      <c r="LAK18" s="140" t="s">
        <v>454</v>
      </c>
      <c r="LAL18" s="140" t="s">
        <v>454</v>
      </c>
      <c r="LAM18" s="140" t="s">
        <v>454</v>
      </c>
      <c r="LAN18" s="140" t="s">
        <v>454</v>
      </c>
      <c r="LAO18" s="140" t="s">
        <v>454</v>
      </c>
      <c r="LAP18" s="140" t="s">
        <v>454</v>
      </c>
      <c r="LAQ18" s="140" t="s">
        <v>454</v>
      </c>
      <c r="LAR18" s="140" t="s">
        <v>454</v>
      </c>
      <c r="LAS18" s="140" t="s">
        <v>454</v>
      </c>
      <c r="LAT18" s="140" t="s">
        <v>454</v>
      </c>
      <c r="LAU18" s="140" t="s">
        <v>454</v>
      </c>
      <c r="LAV18" s="140" t="s">
        <v>454</v>
      </c>
      <c r="LAW18" s="140" t="s">
        <v>454</v>
      </c>
      <c r="LAX18" s="140" t="s">
        <v>454</v>
      </c>
      <c r="LAY18" s="140" t="s">
        <v>454</v>
      </c>
      <c r="LAZ18" s="140" t="s">
        <v>454</v>
      </c>
      <c r="LBA18" s="140" t="s">
        <v>454</v>
      </c>
      <c r="LBB18" s="140" t="s">
        <v>454</v>
      </c>
      <c r="LBC18" s="140" t="s">
        <v>454</v>
      </c>
      <c r="LBD18" s="140" t="s">
        <v>454</v>
      </c>
      <c r="LBE18" s="140" t="s">
        <v>454</v>
      </c>
      <c r="LBF18" s="140" t="s">
        <v>454</v>
      </c>
      <c r="LBG18" s="140" t="s">
        <v>454</v>
      </c>
      <c r="LBH18" s="140" t="s">
        <v>454</v>
      </c>
      <c r="LBI18" s="140" t="s">
        <v>454</v>
      </c>
      <c r="LBJ18" s="140" t="s">
        <v>454</v>
      </c>
      <c r="LBK18" s="140" t="s">
        <v>454</v>
      </c>
      <c r="LBL18" s="140" t="s">
        <v>454</v>
      </c>
      <c r="LBM18" s="140" t="s">
        <v>454</v>
      </c>
      <c r="LBN18" s="140" t="s">
        <v>454</v>
      </c>
      <c r="LBO18" s="140" t="s">
        <v>454</v>
      </c>
      <c r="LBP18" s="140" t="s">
        <v>454</v>
      </c>
      <c r="LBQ18" s="140" t="s">
        <v>454</v>
      </c>
      <c r="LBR18" s="140" t="s">
        <v>454</v>
      </c>
      <c r="LBS18" s="140" t="s">
        <v>454</v>
      </c>
      <c r="LBT18" s="140" t="s">
        <v>454</v>
      </c>
      <c r="LBU18" s="140" t="s">
        <v>454</v>
      </c>
      <c r="LBV18" s="140" t="s">
        <v>454</v>
      </c>
      <c r="LBW18" s="140" t="s">
        <v>454</v>
      </c>
      <c r="LBX18" s="140" t="s">
        <v>454</v>
      </c>
      <c r="LBY18" s="140" t="s">
        <v>454</v>
      </c>
      <c r="LBZ18" s="140" t="s">
        <v>454</v>
      </c>
      <c r="LCA18" s="140" t="s">
        <v>454</v>
      </c>
      <c r="LCB18" s="140" t="s">
        <v>454</v>
      </c>
      <c r="LCC18" s="140" t="s">
        <v>454</v>
      </c>
      <c r="LCD18" s="140" t="s">
        <v>454</v>
      </c>
      <c r="LCE18" s="140" t="s">
        <v>454</v>
      </c>
      <c r="LCF18" s="140" t="s">
        <v>454</v>
      </c>
      <c r="LCG18" s="140" t="s">
        <v>454</v>
      </c>
      <c r="LCH18" s="140" t="s">
        <v>454</v>
      </c>
      <c r="LCI18" s="140" t="s">
        <v>454</v>
      </c>
      <c r="LCJ18" s="140" t="s">
        <v>454</v>
      </c>
      <c r="LCK18" s="140" t="s">
        <v>454</v>
      </c>
      <c r="LCL18" s="140" t="s">
        <v>454</v>
      </c>
      <c r="LCM18" s="140" t="s">
        <v>454</v>
      </c>
      <c r="LCN18" s="140" t="s">
        <v>454</v>
      </c>
      <c r="LCO18" s="140" t="s">
        <v>454</v>
      </c>
      <c r="LCP18" s="140" t="s">
        <v>454</v>
      </c>
      <c r="LCQ18" s="140" t="s">
        <v>454</v>
      </c>
      <c r="LCR18" s="140" t="s">
        <v>454</v>
      </c>
      <c r="LCS18" s="140" t="s">
        <v>454</v>
      </c>
      <c r="LCT18" s="140" t="s">
        <v>454</v>
      </c>
      <c r="LCU18" s="140" t="s">
        <v>454</v>
      </c>
      <c r="LCV18" s="140" t="s">
        <v>454</v>
      </c>
      <c r="LCW18" s="140" t="s">
        <v>454</v>
      </c>
      <c r="LCX18" s="140" t="s">
        <v>454</v>
      </c>
      <c r="LCY18" s="140" t="s">
        <v>454</v>
      </c>
      <c r="LCZ18" s="140" t="s">
        <v>454</v>
      </c>
      <c r="LDA18" s="140" t="s">
        <v>454</v>
      </c>
      <c r="LDB18" s="140" t="s">
        <v>454</v>
      </c>
      <c r="LDC18" s="140" t="s">
        <v>454</v>
      </c>
      <c r="LDD18" s="140" t="s">
        <v>454</v>
      </c>
      <c r="LDE18" s="140" t="s">
        <v>454</v>
      </c>
      <c r="LDF18" s="140" t="s">
        <v>454</v>
      </c>
      <c r="LDG18" s="140" t="s">
        <v>454</v>
      </c>
      <c r="LDH18" s="140" t="s">
        <v>454</v>
      </c>
      <c r="LDI18" s="140" t="s">
        <v>454</v>
      </c>
      <c r="LDJ18" s="140" t="s">
        <v>454</v>
      </c>
      <c r="LDK18" s="140" t="s">
        <v>454</v>
      </c>
      <c r="LDL18" s="140" t="s">
        <v>454</v>
      </c>
      <c r="LDM18" s="140" t="s">
        <v>454</v>
      </c>
      <c r="LDN18" s="140" t="s">
        <v>454</v>
      </c>
      <c r="LDO18" s="140" t="s">
        <v>454</v>
      </c>
      <c r="LDP18" s="140" t="s">
        <v>454</v>
      </c>
      <c r="LDQ18" s="140" t="s">
        <v>454</v>
      </c>
      <c r="LDR18" s="140" t="s">
        <v>454</v>
      </c>
      <c r="LDS18" s="140" t="s">
        <v>454</v>
      </c>
      <c r="LDT18" s="140" t="s">
        <v>454</v>
      </c>
      <c r="LDU18" s="140" t="s">
        <v>454</v>
      </c>
      <c r="LDV18" s="140" t="s">
        <v>454</v>
      </c>
      <c r="LDW18" s="140" t="s">
        <v>454</v>
      </c>
      <c r="LDX18" s="140" t="s">
        <v>454</v>
      </c>
      <c r="LDY18" s="140" t="s">
        <v>454</v>
      </c>
      <c r="LDZ18" s="140" t="s">
        <v>454</v>
      </c>
      <c r="LEA18" s="140" t="s">
        <v>454</v>
      </c>
      <c r="LEB18" s="140" t="s">
        <v>454</v>
      </c>
      <c r="LEC18" s="140" t="s">
        <v>454</v>
      </c>
      <c r="LED18" s="140" t="s">
        <v>454</v>
      </c>
      <c r="LEE18" s="140" t="s">
        <v>454</v>
      </c>
      <c r="LEF18" s="140" t="s">
        <v>454</v>
      </c>
      <c r="LEG18" s="140" t="s">
        <v>454</v>
      </c>
      <c r="LEH18" s="140" t="s">
        <v>454</v>
      </c>
      <c r="LEI18" s="140" t="s">
        <v>454</v>
      </c>
      <c r="LEJ18" s="140" t="s">
        <v>454</v>
      </c>
      <c r="LEK18" s="140" t="s">
        <v>454</v>
      </c>
      <c r="LEL18" s="140" t="s">
        <v>454</v>
      </c>
      <c r="LEM18" s="140" t="s">
        <v>454</v>
      </c>
      <c r="LEN18" s="140" t="s">
        <v>454</v>
      </c>
      <c r="LEO18" s="140" t="s">
        <v>454</v>
      </c>
      <c r="LEP18" s="140" t="s">
        <v>454</v>
      </c>
      <c r="LEQ18" s="140" t="s">
        <v>454</v>
      </c>
      <c r="LER18" s="140" t="s">
        <v>454</v>
      </c>
      <c r="LES18" s="140" t="s">
        <v>454</v>
      </c>
      <c r="LET18" s="140" t="s">
        <v>454</v>
      </c>
      <c r="LEU18" s="140" t="s">
        <v>454</v>
      </c>
      <c r="LEV18" s="140" t="s">
        <v>454</v>
      </c>
      <c r="LEW18" s="140" t="s">
        <v>454</v>
      </c>
      <c r="LEX18" s="140" t="s">
        <v>454</v>
      </c>
      <c r="LEY18" s="140" t="s">
        <v>454</v>
      </c>
      <c r="LEZ18" s="140" t="s">
        <v>454</v>
      </c>
      <c r="LFA18" s="140" t="s">
        <v>454</v>
      </c>
      <c r="LFB18" s="140" t="s">
        <v>454</v>
      </c>
      <c r="LFC18" s="140" t="s">
        <v>454</v>
      </c>
      <c r="LFD18" s="140" t="s">
        <v>454</v>
      </c>
      <c r="LFE18" s="140" t="s">
        <v>454</v>
      </c>
      <c r="LFF18" s="140" t="s">
        <v>454</v>
      </c>
      <c r="LFG18" s="140" t="s">
        <v>454</v>
      </c>
      <c r="LFH18" s="140" t="s">
        <v>454</v>
      </c>
      <c r="LFI18" s="140" t="s">
        <v>454</v>
      </c>
      <c r="LFJ18" s="140" t="s">
        <v>454</v>
      </c>
      <c r="LFK18" s="140" t="s">
        <v>454</v>
      </c>
      <c r="LFL18" s="140" t="s">
        <v>454</v>
      </c>
      <c r="LFM18" s="140" t="s">
        <v>454</v>
      </c>
      <c r="LFN18" s="140" t="s">
        <v>454</v>
      </c>
      <c r="LFO18" s="140" t="s">
        <v>454</v>
      </c>
      <c r="LFP18" s="140" t="s">
        <v>454</v>
      </c>
      <c r="LFQ18" s="140" t="s">
        <v>454</v>
      </c>
      <c r="LFR18" s="140" t="s">
        <v>454</v>
      </c>
      <c r="LFS18" s="140" t="s">
        <v>454</v>
      </c>
      <c r="LFT18" s="140" t="s">
        <v>454</v>
      </c>
      <c r="LFU18" s="140" t="s">
        <v>454</v>
      </c>
      <c r="LFV18" s="140" t="s">
        <v>454</v>
      </c>
      <c r="LFW18" s="140" t="s">
        <v>454</v>
      </c>
      <c r="LFX18" s="140" t="s">
        <v>454</v>
      </c>
      <c r="LFY18" s="140" t="s">
        <v>454</v>
      </c>
      <c r="LFZ18" s="140" t="s">
        <v>454</v>
      </c>
      <c r="LGA18" s="140" t="s">
        <v>454</v>
      </c>
      <c r="LGB18" s="140" t="s">
        <v>454</v>
      </c>
      <c r="LGC18" s="140" t="s">
        <v>454</v>
      </c>
      <c r="LGD18" s="140" t="s">
        <v>454</v>
      </c>
      <c r="LGE18" s="140" t="s">
        <v>454</v>
      </c>
      <c r="LGF18" s="140" t="s">
        <v>454</v>
      </c>
      <c r="LGG18" s="140" t="s">
        <v>454</v>
      </c>
      <c r="LGH18" s="140" t="s">
        <v>454</v>
      </c>
      <c r="LGI18" s="140" t="s">
        <v>454</v>
      </c>
      <c r="LGJ18" s="140" t="s">
        <v>454</v>
      </c>
      <c r="LGK18" s="140" t="s">
        <v>454</v>
      </c>
      <c r="LGL18" s="140" t="s">
        <v>454</v>
      </c>
      <c r="LGM18" s="140" t="s">
        <v>454</v>
      </c>
      <c r="LGN18" s="140" t="s">
        <v>454</v>
      </c>
      <c r="LGO18" s="140" t="s">
        <v>454</v>
      </c>
      <c r="LGP18" s="140" t="s">
        <v>454</v>
      </c>
      <c r="LGQ18" s="140" t="s">
        <v>454</v>
      </c>
      <c r="LGR18" s="140" t="s">
        <v>454</v>
      </c>
      <c r="LGS18" s="140" t="s">
        <v>454</v>
      </c>
      <c r="LGT18" s="140" t="s">
        <v>454</v>
      </c>
      <c r="LGU18" s="140" t="s">
        <v>454</v>
      </c>
      <c r="LGV18" s="140" t="s">
        <v>454</v>
      </c>
      <c r="LGW18" s="140" t="s">
        <v>454</v>
      </c>
      <c r="LGX18" s="140" t="s">
        <v>454</v>
      </c>
      <c r="LGY18" s="140" t="s">
        <v>454</v>
      </c>
      <c r="LGZ18" s="140" t="s">
        <v>454</v>
      </c>
      <c r="LHA18" s="140" t="s">
        <v>454</v>
      </c>
      <c r="LHB18" s="140" t="s">
        <v>454</v>
      </c>
      <c r="LHC18" s="140" t="s">
        <v>454</v>
      </c>
      <c r="LHD18" s="140" t="s">
        <v>454</v>
      </c>
      <c r="LHE18" s="140" t="s">
        <v>454</v>
      </c>
      <c r="LHF18" s="140" t="s">
        <v>454</v>
      </c>
      <c r="LHG18" s="140" t="s">
        <v>454</v>
      </c>
      <c r="LHH18" s="140" t="s">
        <v>454</v>
      </c>
      <c r="LHI18" s="140" t="s">
        <v>454</v>
      </c>
      <c r="LHJ18" s="140" t="s">
        <v>454</v>
      </c>
      <c r="LHK18" s="140" t="s">
        <v>454</v>
      </c>
      <c r="LHL18" s="140" t="s">
        <v>454</v>
      </c>
      <c r="LHM18" s="140" t="s">
        <v>454</v>
      </c>
      <c r="LHN18" s="140" t="s">
        <v>454</v>
      </c>
      <c r="LHO18" s="140" t="s">
        <v>454</v>
      </c>
      <c r="LHP18" s="140" t="s">
        <v>454</v>
      </c>
      <c r="LHQ18" s="140" t="s">
        <v>454</v>
      </c>
      <c r="LHR18" s="140" t="s">
        <v>454</v>
      </c>
      <c r="LHS18" s="140" t="s">
        <v>454</v>
      </c>
      <c r="LHT18" s="140" t="s">
        <v>454</v>
      </c>
      <c r="LHU18" s="140" t="s">
        <v>454</v>
      </c>
      <c r="LHV18" s="140" t="s">
        <v>454</v>
      </c>
      <c r="LHW18" s="140" t="s">
        <v>454</v>
      </c>
      <c r="LHX18" s="140" t="s">
        <v>454</v>
      </c>
      <c r="LHY18" s="140" t="s">
        <v>454</v>
      </c>
      <c r="LHZ18" s="140" t="s">
        <v>454</v>
      </c>
      <c r="LIA18" s="140" t="s">
        <v>454</v>
      </c>
      <c r="LIB18" s="140" t="s">
        <v>454</v>
      </c>
      <c r="LIC18" s="140" t="s">
        <v>454</v>
      </c>
      <c r="LID18" s="140" t="s">
        <v>454</v>
      </c>
      <c r="LIE18" s="140" t="s">
        <v>454</v>
      </c>
      <c r="LIF18" s="140" t="s">
        <v>454</v>
      </c>
      <c r="LIG18" s="140" t="s">
        <v>454</v>
      </c>
      <c r="LIH18" s="140" t="s">
        <v>454</v>
      </c>
      <c r="LII18" s="140" t="s">
        <v>454</v>
      </c>
      <c r="LIJ18" s="140" t="s">
        <v>454</v>
      </c>
      <c r="LIK18" s="140" t="s">
        <v>454</v>
      </c>
      <c r="LIL18" s="140" t="s">
        <v>454</v>
      </c>
      <c r="LIM18" s="140" t="s">
        <v>454</v>
      </c>
      <c r="LIN18" s="140" t="s">
        <v>454</v>
      </c>
      <c r="LIO18" s="140" t="s">
        <v>454</v>
      </c>
      <c r="LIP18" s="140" t="s">
        <v>454</v>
      </c>
      <c r="LIQ18" s="140" t="s">
        <v>454</v>
      </c>
      <c r="LIR18" s="140" t="s">
        <v>454</v>
      </c>
      <c r="LIS18" s="140" t="s">
        <v>454</v>
      </c>
      <c r="LIT18" s="140" t="s">
        <v>454</v>
      </c>
      <c r="LIU18" s="140" t="s">
        <v>454</v>
      </c>
      <c r="LIV18" s="140" t="s">
        <v>454</v>
      </c>
      <c r="LIW18" s="140" t="s">
        <v>454</v>
      </c>
      <c r="LIX18" s="140" t="s">
        <v>454</v>
      </c>
      <c r="LIY18" s="140" t="s">
        <v>454</v>
      </c>
      <c r="LIZ18" s="140" t="s">
        <v>454</v>
      </c>
      <c r="LJA18" s="140" t="s">
        <v>454</v>
      </c>
      <c r="LJB18" s="140" t="s">
        <v>454</v>
      </c>
      <c r="LJC18" s="140" t="s">
        <v>454</v>
      </c>
      <c r="LJD18" s="140" t="s">
        <v>454</v>
      </c>
      <c r="LJE18" s="140" t="s">
        <v>454</v>
      </c>
      <c r="LJF18" s="140" t="s">
        <v>454</v>
      </c>
      <c r="LJG18" s="140" t="s">
        <v>454</v>
      </c>
      <c r="LJH18" s="140" t="s">
        <v>454</v>
      </c>
      <c r="LJI18" s="140" t="s">
        <v>454</v>
      </c>
      <c r="LJJ18" s="140" t="s">
        <v>454</v>
      </c>
      <c r="LJK18" s="140" t="s">
        <v>454</v>
      </c>
      <c r="LJL18" s="140" t="s">
        <v>454</v>
      </c>
      <c r="LJM18" s="140" t="s">
        <v>454</v>
      </c>
      <c r="LJN18" s="140" t="s">
        <v>454</v>
      </c>
      <c r="LJO18" s="140" t="s">
        <v>454</v>
      </c>
      <c r="LJP18" s="140" t="s">
        <v>454</v>
      </c>
      <c r="LJQ18" s="140" t="s">
        <v>454</v>
      </c>
      <c r="LJR18" s="140" t="s">
        <v>454</v>
      </c>
      <c r="LJS18" s="140" t="s">
        <v>454</v>
      </c>
      <c r="LJT18" s="140" t="s">
        <v>454</v>
      </c>
      <c r="LJU18" s="140" t="s">
        <v>454</v>
      </c>
      <c r="LJV18" s="140" t="s">
        <v>454</v>
      </c>
      <c r="LJW18" s="140" t="s">
        <v>454</v>
      </c>
      <c r="LJX18" s="140" t="s">
        <v>454</v>
      </c>
      <c r="LJY18" s="140" t="s">
        <v>454</v>
      </c>
      <c r="LJZ18" s="140" t="s">
        <v>454</v>
      </c>
      <c r="LKA18" s="140" t="s">
        <v>454</v>
      </c>
      <c r="LKB18" s="140" t="s">
        <v>454</v>
      </c>
      <c r="LKC18" s="140" t="s">
        <v>454</v>
      </c>
      <c r="LKD18" s="140" t="s">
        <v>454</v>
      </c>
      <c r="LKE18" s="140" t="s">
        <v>454</v>
      </c>
      <c r="LKF18" s="140" t="s">
        <v>454</v>
      </c>
      <c r="LKG18" s="140" t="s">
        <v>454</v>
      </c>
      <c r="LKH18" s="140" t="s">
        <v>454</v>
      </c>
      <c r="LKI18" s="140" t="s">
        <v>454</v>
      </c>
      <c r="LKJ18" s="140" t="s">
        <v>454</v>
      </c>
      <c r="LKK18" s="140" t="s">
        <v>454</v>
      </c>
      <c r="LKL18" s="140" t="s">
        <v>454</v>
      </c>
      <c r="LKM18" s="140" t="s">
        <v>454</v>
      </c>
      <c r="LKN18" s="140" t="s">
        <v>454</v>
      </c>
      <c r="LKO18" s="140" t="s">
        <v>454</v>
      </c>
      <c r="LKP18" s="140" t="s">
        <v>454</v>
      </c>
      <c r="LKQ18" s="140" t="s">
        <v>454</v>
      </c>
      <c r="LKR18" s="140" t="s">
        <v>454</v>
      </c>
      <c r="LKS18" s="140" t="s">
        <v>454</v>
      </c>
      <c r="LKT18" s="140" t="s">
        <v>454</v>
      </c>
      <c r="LKU18" s="140" t="s">
        <v>454</v>
      </c>
      <c r="LKV18" s="140" t="s">
        <v>454</v>
      </c>
      <c r="LKW18" s="140" t="s">
        <v>454</v>
      </c>
      <c r="LKX18" s="140" t="s">
        <v>454</v>
      </c>
      <c r="LKY18" s="140" t="s">
        <v>454</v>
      </c>
      <c r="LKZ18" s="140" t="s">
        <v>454</v>
      </c>
      <c r="LLA18" s="140" t="s">
        <v>454</v>
      </c>
      <c r="LLB18" s="140" t="s">
        <v>454</v>
      </c>
      <c r="LLC18" s="140" t="s">
        <v>454</v>
      </c>
      <c r="LLD18" s="140" t="s">
        <v>454</v>
      </c>
      <c r="LLE18" s="140" t="s">
        <v>454</v>
      </c>
      <c r="LLF18" s="140" t="s">
        <v>454</v>
      </c>
      <c r="LLG18" s="140" t="s">
        <v>454</v>
      </c>
      <c r="LLH18" s="140" t="s">
        <v>454</v>
      </c>
      <c r="LLI18" s="140" t="s">
        <v>454</v>
      </c>
      <c r="LLJ18" s="140" t="s">
        <v>454</v>
      </c>
      <c r="LLK18" s="140" t="s">
        <v>454</v>
      </c>
      <c r="LLL18" s="140" t="s">
        <v>454</v>
      </c>
      <c r="LLM18" s="140" t="s">
        <v>454</v>
      </c>
      <c r="LLN18" s="140" t="s">
        <v>454</v>
      </c>
      <c r="LLO18" s="140" t="s">
        <v>454</v>
      </c>
      <c r="LLP18" s="140" t="s">
        <v>454</v>
      </c>
      <c r="LLQ18" s="140" t="s">
        <v>454</v>
      </c>
      <c r="LLR18" s="140" t="s">
        <v>454</v>
      </c>
      <c r="LLS18" s="140" t="s">
        <v>454</v>
      </c>
      <c r="LLT18" s="140" t="s">
        <v>454</v>
      </c>
      <c r="LLU18" s="140" t="s">
        <v>454</v>
      </c>
      <c r="LLV18" s="140" t="s">
        <v>454</v>
      </c>
      <c r="LLW18" s="140" t="s">
        <v>454</v>
      </c>
      <c r="LLX18" s="140" t="s">
        <v>454</v>
      </c>
      <c r="LLY18" s="140" t="s">
        <v>454</v>
      </c>
      <c r="LLZ18" s="140" t="s">
        <v>454</v>
      </c>
      <c r="LMA18" s="140" t="s">
        <v>454</v>
      </c>
      <c r="LMB18" s="140" t="s">
        <v>454</v>
      </c>
      <c r="LMC18" s="140" t="s">
        <v>454</v>
      </c>
      <c r="LMD18" s="140" t="s">
        <v>454</v>
      </c>
      <c r="LME18" s="140" t="s">
        <v>454</v>
      </c>
      <c r="LMF18" s="140" t="s">
        <v>454</v>
      </c>
      <c r="LMG18" s="140" t="s">
        <v>454</v>
      </c>
      <c r="LMH18" s="140" t="s">
        <v>454</v>
      </c>
      <c r="LMI18" s="140" t="s">
        <v>454</v>
      </c>
      <c r="LMJ18" s="140" t="s">
        <v>454</v>
      </c>
      <c r="LMK18" s="140" t="s">
        <v>454</v>
      </c>
      <c r="LML18" s="140" t="s">
        <v>454</v>
      </c>
      <c r="LMM18" s="140" t="s">
        <v>454</v>
      </c>
      <c r="LMN18" s="140" t="s">
        <v>454</v>
      </c>
      <c r="LMO18" s="140" t="s">
        <v>454</v>
      </c>
      <c r="LMP18" s="140" t="s">
        <v>454</v>
      </c>
      <c r="LMQ18" s="140" t="s">
        <v>454</v>
      </c>
      <c r="LMR18" s="140" t="s">
        <v>454</v>
      </c>
      <c r="LMS18" s="140" t="s">
        <v>454</v>
      </c>
      <c r="LMT18" s="140" t="s">
        <v>454</v>
      </c>
      <c r="LMU18" s="140" t="s">
        <v>454</v>
      </c>
      <c r="LMV18" s="140" t="s">
        <v>454</v>
      </c>
      <c r="LMW18" s="140" t="s">
        <v>454</v>
      </c>
      <c r="LMX18" s="140" t="s">
        <v>454</v>
      </c>
      <c r="LMY18" s="140" t="s">
        <v>454</v>
      </c>
      <c r="LMZ18" s="140" t="s">
        <v>454</v>
      </c>
      <c r="LNA18" s="140" t="s">
        <v>454</v>
      </c>
      <c r="LNB18" s="140" t="s">
        <v>454</v>
      </c>
      <c r="LNC18" s="140" t="s">
        <v>454</v>
      </c>
      <c r="LND18" s="140" t="s">
        <v>454</v>
      </c>
      <c r="LNE18" s="140" t="s">
        <v>454</v>
      </c>
      <c r="LNF18" s="140" t="s">
        <v>454</v>
      </c>
      <c r="LNG18" s="140" t="s">
        <v>454</v>
      </c>
      <c r="LNH18" s="140" t="s">
        <v>454</v>
      </c>
      <c r="LNI18" s="140" t="s">
        <v>454</v>
      </c>
      <c r="LNJ18" s="140" t="s">
        <v>454</v>
      </c>
      <c r="LNK18" s="140" t="s">
        <v>454</v>
      </c>
      <c r="LNL18" s="140" t="s">
        <v>454</v>
      </c>
      <c r="LNM18" s="140" t="s">
        <v>454</v>
      </c>
      <c r="LNN18" s="140" t="s">
        <v>454</v>
      </c>
      <c r="LNO18" s="140" t="s">
        <v>454</v>
      </c>
      <c r="LNP18" s="140" t="s">
        <v>454</v>
      </c>
      <c r="LNQ18" s="140" t="s">
        <v>454</v>
      </c>
      <c r="LNR18" s="140" t="s">
        <v>454</v>
      </c>
      <c r="LNS18" s="140" t="s">
        <v>454</v>
      </c>
      <c r="LNT18" s="140" t="s">
        <v>454</v>
      </c>
      <c r="LNU18" s="140" t="s">
        <v>454</v>
      </c>
      <c r="LNV18" s="140" t="s">
        <v>454</v>
      </c>
      <c r="LNW18" s="140" t="s">
        <v>454</v>
      </c>
      <c r="LNX18" s="140" t="s">
        <v>454</v>
      </c>
      <c r="LNY18" s="140" t="s">
        <v>454</v>
      </c>
      <c r="LNZ18" s="140" t="s">
        <v>454</v>
      </c>
      <c r="LOA18" s="140" t="s">
        <v>454</v>
      </c>
      <c r="LOB18" s="140" t="s">
        <v>454</v>
      </c>
      <c r="LOC18" s="140" t="s">
        <v>454</v>
      </c>
      <c r="LOD18" s="140" t="s">
        <v>454</v>
      </c>
      <c r="LOE18" s="140" t="s">
        <v>454</v>
      </c>
      <c r="LOF18" s="140" t="s">
        <v>454</v>
      </c>
      <c r="LOG18" s="140" t="s">
        <v>454</v>
      </c>
      <c r="LOH18" s="140" t="s">
        <v>454</v>
      </c>
      <c r="LOI18" s="140" t="s">
        <v>454</v>
      </c>
      <c r="LOJ18" s="140" t="s">
        <v>454</v>
      </c>
      <c r="LOK18" s="140" t="s">
        <v>454</v>
      </c>
      <c r="LOL18" s="140" t="s">
        <v>454</v>
      </c>
      <c r="LOM18" s="140" t="s">
        <v>454</v>
      </c>
      <c r="LON18" s="140" t="s">
        <v>454</v>
      </c>
      <c r="LOO18" s="140" t="s">
        <v>454</v>
      </c>
      <c r="LOP18" s="140" t="s">
        <v>454</v>
      </c>
      <c r="LOQ18" s="140" t="s">
        <v>454</v>
      </c>
      <c r="LOR18" s="140" t="s">
        <v>454</v>
      </c>
      <c r="LOS18" s="140" t="s">
        <v>454</v>
      </c>
      <c r="LOT18" s="140" t="s">
        <v>454</v>
      </c>
      <c r="LOU18" s="140" t="s">
        <v>454</v>
      </c>
      <c r="LOV18" s="140" t="s">
        <v>454</v>
      </c>
      <c r="LOW18" s="140" t="s">
        <v>454</v>
      </c>
      <c r="LOX18" s="140" t="s">
        <v>454</v>
      </c>
      <c r="LOY18" s="140" t="s">
        <v>454</v>
      </c>
      <c r="LOZ18" s="140" t="s">
        <v>454</v>
      </c>
      <c r="LPA18" s="140" t="s">
        <v>454</v>
      </c>
      <c r="LPB18" s="140" t="s">
        <v>454</v>
      </c>
      <c r="LPC18" s="140" t="s">
        <v>454</v>
      </c>
      <c r="LPD18" s="140" t="s">
        <v>454</v>
      </c>
      <c r="LPE18" s="140" t="s">
        <v>454</v>
      </c>
      <c r="LPF18" s="140" t="s">
        <v>454</v>
      </c>
      <c r="LPG18" s="140" t="s">
        <v>454</v>
      </c>
      <c r="LPH18" s="140" t="s">
        <v>454</v>
      </c>
      <c r="LPI18" s="140" t="s">
        <v>454</v>
      </c>
      <c r="LPJ18" s="140" t="s">
        <v>454</v>
      </c>
      <c r="LPK18" s="140" t="s">
        <v>454</v>
      </c>
      <c r="LPL18" s="140" t="s">
        <v>454</v>
      </c>
      <c r="LPM18" s="140" t="s">
        <v>454</v>
      </c>
      <c r="LPN18" s="140" t="s">
        <v>454</v>
      </c>
      <c r="LPO18" s="140" t="s">
        <v>454</v>
      </c>
      <c r="LPP18" s="140" t="s">
        <v>454</v>
      </c>
      <c r="LPQ18" s="140" t="s">
        <v>454</v>
      </c>
      <c r="LPR18" s="140" t="s">
        <v>454</v>
      </c>
      <c r="LPS18" s="140" t="s">
        <v>454</v>
      </c>
      <c r="LPT18" s="140" t="s">
        <v>454</v>
      </c>
      <c r="LPU18" s="140" t="s">
        <v>454</v>
      </c>
      <c r="LPV18" s="140" t="s">
        <v>454</v>
      </c>
      <c r="LPW18" s="140" t="s">
        <v>454</v>
      </c>
      <c r="LPX18" s="140" t="s">
        <v>454</v>
      </c>
      <c r="LPY18" s="140" t="s">
        <v>454</v>
      </c>
      <c r="LPZ18" s="140" t="s">
        <v>454</v>
      </c>
      <c r="LQA18" s="140" t="s">
        <v>454</v>
      </c>
      <c r="LQB18" s="140" t="s">
        <v>454</v>
      </c>
      <c r="LQC18" s="140" t="s">
        <v>454</v>
      </c>
      <c r="LQD18" s="140" t="s">
        <v>454</v>
      </c>
      <c r="LQE18" s="140" t="s">
        <v>454</v>
      </c>
      <c r="LQF18" s="140" t="s">
        <v>454</v>
      </c>
      <c r="LQG18" s="140" t="s">
        <v>454</v>
      </c>
      <c r="LQH18" s="140" t="s">
        <v>454</v>
      </c>
      <c r="LQI18" s="140" t="s">
        <v>454</v>
      </c>
      <c r="LQJ18" s="140" t="s">
        <v>454</v>
      </c>
      <c r="LQK18" s="140" t="s">
        <v>454</v>
      </c>
      <c r="LQL18" s="140" t="s">
        <v>454</v>
      </c>
      <c r="LQM18" s="140" t="s">
        <v>454</v>
      </c>
      <c r="LQN18" s="140" t="s">
        <v>454</v>
      </c>
      <c r="LQO18" s="140" t="s">
        <v>454</v>
      </c>
      <c r="LQP18" s="140" t="s">
        <v>454</v>
      </c>
      <c r="LQQ18" s="140" t="s">
        <v>454</v>
      </c>
      <c r="LQR18" s="140" t="s">
        <v>454</v>
      </c>
      <c r="LQS18" s="140" t="s">
        <v>454</v>
      </c>
      <c r="LQT18" s="140" t="s">
        <v>454</v>
      </c>
      <c r="LQU18" s="140" t="s">
        <v>454</v>
      </c>
      <c r="LQV18" s="140" t="s">
        <v>454</v>
      </c>
      <c r="LQW18" s="140" t="s">
        <v>454</v>
      </c>
      <c r="LQX18" s="140" t="s">
        <v>454</v>
      </c>
      <c r="LQY18" s="140" t="s">
        <v>454</v>
      </c>
      <c r="LQZ18" s="140" t="s">
        <v>454</v>
      </c>
      <c r="LRA18" s="140" t="s">
        <v>454</v>
      </c>
      <c r="LRB18" s="140" t="s">
        <v>454</v>
      </c>
      <c r="LRC18" s="140" t="s">
        <v>454</v>
      </c>
      <c r="LRD18" s="140" t="s">
        <v>454</v>
      </c>
      <c r="LRE18" s="140" t="s">
        <v>454</v>
      </c>
      <c r="LRF18" s="140" t="s">
        <v>454</v>
      </c>
      <c r="LRG18" s="140" t="s">
        <v>454</v>
      </c>
      <c r="LRH18" s="140" t="s">
        <v>454</v>
      </c>
      <c r="LRI18" s="140" t="s">
        <v>454</v>
      </c>
      <c r="LRJ18" s="140" t="s">
        <v>454</v>
      </c>
      <c r="LRK18" s="140" t="s">
        <v>454</v>
      </c>
      <c r="LRL18" s="140" t="s">
        <v>454</v>
      </c>
      <c r="LRM18" s="140" t="s">
        <v>454</v>
      </c>
      <c r="LRN18" s="140" t="s">
        <v>454</v>
      </c>
      <c r="LRO18" s="140" t="s">
        <v>454</v>
      </c>
      <c r="LRP18" s="140" t="s">
        <v>454</v>
      </c>
      <c r="LRQ18" s="140" t="s">
        <v>454</v>
      </c>
      <c r="LRR18" s="140" t="s">
        <v>454</v>
      </c>
      <c r="LRS18" s="140" t="s">
        <v>454</v>
      </c>
      <c r="LRT18" s="140" t="s">
        <v>454</v>
      </c>
      <c r="LRU18" s="140" t="s">
        <v>454</v>
      </c>
      <c r="LRV18" s="140" t="s">
        <v>454</v>
      </c>
      <c r="LRW18" s="140" t="s">
        <v>454</v>
      </c>
      <c r="LRX18" s="140" t="s">
        <v>454</v>
      </c>
      <c r="LRY18" s="140" t="s">
        <v>454</v>
      </c>
      <c r="LRZ18" s="140" t="s">
        <v>454</v>
      </c>
      <c r="LSA18" s="140" t="s">
        <v>454</v>
      </c>
      <c r="LSB18" s="140" t="s">
        <v>454</v>
      </c>
      <c r="LSC18" s="140" t="s">
        <v>454</v>
      </c>
      <c r="LSD18" s="140" t="s">
        <v>454</v>
      </c>
      <c r="LSE18" s="140" t="s">
        <v>454</v>
      </c>
      <c r="LSF18" s="140" t="s">
        <v>454</v>
      </c>
      <c r="LSG18" s="140" t="s">
        <v>454</v>
      </c>
      <c r="LSH18" s="140" t="s">
        <v>454</v>
      </c>
      <c r="LSI18" s="140" t="s">
        <v>454</v>
      </c>
      <c r="LSJ18" s="140" t="s">
        <v>454</v>
      </c>
      <c r="LSK18" s="140" t="s">
        <v>454</v>
      </c>
      <c r="LSL18" s="140" t="s">
        <v>454</v>
      </c>
      <c r="LSM18" s="140" t="s">
        <v>454</v>
      </c>
      <c r="LSN18" s="140" t="s">
        <v>454</v>
      </c>
      <c r="LSO18" s="140" t="s">
        <v>454</v>
      </c>
      <c r="LSP18" s="140" t="s">
        <v>454</v>
      </c>
      <c r="LSQ18" s="140" t="s">
        <v>454</v>
      </c>
      <c r="LSR18" s="140" t="s">
        <v>454</v>
      </c>
      <c r="LSS18" s="140" t="s">
        <v>454</v>
      </c>
      <c r="LST18" s="140" t="s">
        <v>454</v>
      </c>
      <c r="LSU18" s="140" t="s">
        <v>454</v>
      </c>
      <c r="LSV18" s="140" t="s">
        <v>454</v>
      </c>
      <c r="LSW18" s="140" t="s">
        <v>454</v>
      </c>
      <c r="LSX18" s="140" t="s">
        <v>454</v>
      </c>
      <c r="LSY18" s="140" t="s">
        <v>454</v>
      </c>
      <c r="LSZ18" s="140" t="s">
        <v>454</v>
      </c>
      <c r="LTA18" s="140" t="s">
        <v>454</v>
      </c>
      <c r="LTB18" s="140" t="s">
        <v>454</v>
      </c>
      <c r="LTC18" s="140" t="s">
        <v>454</v>
      </c>
      <c r="LTD18" s="140" t="s">
        <v>454</v>
      </c>
      <c r="LTE18" s="140" t="s">
        <v>454</v>
      </c>
      <c r="LTF18" s="140" t="s">
        <v>454</v>
      </c>
      <c r="LTG18" s="140" t="s">
        <v>454</v>
      </c>
      <c r="LTH18" s="140" t="s">
        <v>454</v>
      </c>
      <c r="LTI18" s="140" t="s">
        <v>454</v>
      </c>
      <c r="LTJ18" s="140" t="s">
        <v>454</v>
      </c>
      <c r="LTK18" s="140" t="s">
        <v>454</v>
      </c>
      <c r="LTL18" s="140" t="s">
        <v>454</v>
      </c>
      <c r="LTM18" s="140" t="s">
        <v>454</v>
      </c>
      <c r="LTN18" s="140" t="s">
        <v>454</v>
      </c>
      <c r="LTO18" s="140" t="s">
        <v>454</v>
      </c>
      <c r="LTP18" s="140" t="s">
        <v>454</v>
      </c>
      <c r="LTQ18" s="140" t="s">
        <v>454</v>
      </c>
      <c r="LTR18" s="140" t="s">
        <v>454</v>
      </c>
      <c r="LTS18" s="140" t="s">
        <v>454</v>
      </c>
      <c r="LTT18" s="140" t="s">
        <v>454</v>
      </c>
      <c r="LTU18" s="140" t="s">
        <v>454</v>
      </c>
      <c r="LTV18" s="140" t="s">
        <v>454</v>
      </c>
      <c r="LTW18" s="140" t="s">
        <v>454</v>
      </c>
      <c r="LTX18" s="140" t="s">
        <v>454</v>
      </c>
      <c r="LTY18" s="140" t="s">
        <v>454</v>
      </c>
      <c r="LTZ18" s="140" t="s">
        <v>454</v>
      </c>
      <c r="LUA18" s="140" t="s">
        <v>454</v>
      </c>
      <c r="LUB18" s="140" t="s">
        <v>454</v>
      </c>
      <c r="LUC18" s="140" t="s">
        <v>454</v>
      </c>
      <c r="LUD18" s="140" t="s">
        <v>454</v>
      </c>
      <c r="LUE18" s="140" t="s">
        <v>454</v>
      </c>
      <c r="LUF18" s="140" t="s">
        <v>454</v>
      </c>
      <c r="LUG18" s="140" t="s">
        <v>454</v>
      </c>
      <c r="LUH18" s="140" t="s">
        <v>454</v>
      </c>
      <c r="LUI18" s="140" t="s">
        <v>454</v>
      </c>
      <c r="LUJ18" s="140" t="s">
        <v>454</v>
      </c>
      <c r="LUK18" s="140" t="s">
        <v>454</v>
      </c>
      <c r="LUL18" s="140" t="s">
        <v>454</v>
      </c>
      <c r="LUM18" s="140" t="s">
        <v>454</v>
      </c>
      <c r="LUN18" s="140" t="s">
        <v>454</v>
      </c>
      <c r="LUO18" s="140" t="s">
        <v>454</v>
      </c>
      <c r="LUP18" s="140" t="s">
        <v>454</v>
      </c>
      <c r="LUQ18" s="140" t="s">
        <v>454</v>
      </c>
      <c r="LUR18" s="140" t="s">
        <v>454</v>
      </c>
      <c r="LUS18" s="140" t="s">
        <v>454</v>
      </c>
      <c r="LUT18" s="140" t="s">
        <v>454</v>
      </c>
      <c r="LUU18" s="140" t="s">
        <v>454</v>
      </c>
      <c r="LUV18" s="140" t="s">
        <v>454</v>
      </c>
      <c r="LUW18" s="140" t="s">
        <v>454</v>
      </c>
      <c r="LUX18" s="140" t="s">
        <v>454</v>
      </c>
      <c r="LUY18" s="140" t="s">
        <v>454</v>
      </c>
      <c r="LUZ18" s="140" t="s">
        <v>454</v>
      </c>
      <c r="LVA18" s="140" t="s">
        <v>454</v>
      </c>
      <c r="LVB18" s="140" t="s">
        <v>454</v>
      </c>
      <c r="LVC18" s="140" t="s">
        <v>454</v>
      </c>
      <c r="LVD18" s="140" t="s">
        <v>454</v>
      </c>
      <c r="LVE18" s="140" t="s">
        <v>454</v>
      </c>
      <c r="LVF18" s="140" t="s">
        <v>454</v>
      </c>
      <c r="LVG18" s="140" t="s">
        <v>454</v>
      </c>
      <c r="LVH18" s="140" t="s">
        <v>454</v>
      </c>
      <c r="LVI18" s="140" t="s">
        <v>454</v>
      </c>
      <c r="LVJ18" s="140" t="s">
        <v>454</v>
      </c>
      <c r="LVK18" s="140" t="s">
        <v>454</v>
      </c>
      <c r="LVL18" s="140" t="s">
        <v>454</v>
      </c>
      <c r="LVM18" s="140" t="s">
        <v>454</v>
      </c>
      <c r="LVN18" s="140" t="s">
        <v>454</v>
      </c>
      <c r="LVO18" s="140" t="s">
        <v>454</v>
      </c>
      <c r="LVP18" s="140" t="s">
        <v>454</v>
      </c>
      <c r="LVQ18" s="140" t="s">
        <v>454</v>
      </c>
      <c r="LVR18" s="140" t="s">
        <v>454</v>
      </c>
      <c r="LVS18" s="140" t="s">
        <v>454</v>
      </c>
      <c r="LVT18" s="140" t="s">
        <v>454</v>
      </c>
      <c r="LVU18" s="140" t="s">
        <v>454</v>
      </c>
      <c r="LVV18" s="140" t="s">
        <v>454</v>
      </c>
      <c r="LVW18" s="140" t="s">
        <v>454</v>
      </c>
      <c r="LVX18" s="140" t="s">
        <v>454</v>
      </c>
      <c r="LVY18" s="140" t="s">
        <v>454</v>
      </c>
      <c r="LVZ18" s="140" t="s">
        <v>454</v>
      </c>
      <c r="LWA18" s="140" t="s">
        <v>454</v>
      </c>
      <c r="LWB18" s="140" t="s">
        <v>454</v>
      </c>
      <c r="LWC18" s="140" t="s">
        <v>454</v>
      </c>
      <c r="LWD18" s="140" t="s">
        <v>454</v>
      </c>
      <c r="LWE18" s="140" t="s">
        <v>454</v>
      </c>
      <c r="LWF18" s="140" t="s">
        <v>454</v>
      </c>
      <c r="LWG18" s="140" t="s">
        <v>454</v>
      </c>
      <c r="LWH18" s="140" t="s">
        <v>454</v>
      </c>
      <c r="LWI18" s="140" t="s">
        <v>454</v>
      </c>
      <c r="LWJ18" s="140" t="s">
        <v>454</v>
      </c>
      <c r="LWK18" s="140" t="s">
        <v>454</v>
      </c>
      <c r="LWL18" s="140" t="s">
        <v>454</v>
      </c>
      <c r="LWM18" s="140" t="s">
        <v>454</v>
      </c>
      <c r="LWN18" s="140" t="s">
        <v>454</v>
      </c>
      <c r="LWO18" s="140" t="s">
        <v>454</v>
      </c>
      <c r="LWP18" s="140" t="s">
        <v>454</v>
      </c>
      <c r="LWQ18" s="140" t="s">
        <v>454</v>
      </c>
      <c r="LWR18" s="140" t="s">
        <v>454</v>
      </c>
      <c r="LWS18" s="140" t="s">
        <v>454</v>
      </c>
      <c r="LWT18" s="140" t="s">
        <v>454</v>
      </c>
      <c r="LWU18" s="140" t="s">
        <v>454</v>
      </c>
      <c r="LWV18" s="140" t="s">
        <v>454</v>
      </c>
      <c r="LWW18" s="140" t="s">
        <v>454</v>
      </c>
      <c r="LWX18" s="140" t="s">
        <v>454</v>
      </c>
      <c r="LWY18" s="140" t="s">
        <v>454</v>
      </c>
      <c r="LWZ18" s="140" t="s">
        <v>454</v>
      </c>
      <c r="LXA18" s="140" t="s">
        <v>454</v>
      </c>
      <c r="LXB18" s="140" t="s">
        <v>454</v>
      </c>
      <c r="LXC18" s="140" t="s">
        <v>454</v>
      </c>
      <c r="LXD18" s="140" t="s">
        <v>454</v>
      </c>
      <c r="LXE18" s="140" t="s">
        <v>454</v>
      </c>
      <c r="LXF18" s="140" t="s">
        <v>454</v>
      </c>
      <c r="LXG18" s="140" t="s">
        <v>454</v>
      </c>
      <c r="LXH18" s="140" t="s">
        <v>454</v>
      </c>
      <c r="LXI18" s="140" t="s">
        <v>454</v>
      </c>
      <c r="LXJ18" s="140" t="s">
        <v>454</v>
      </c>
      <c r="LXK18" s="140" t="s">
        <v>454</v>
      </c>
      <c r="LXL18" s="140" t="s">
        <v>454</v>
      </c>
      <c r="LXM18" s="140" t="s">
        <v>454</v>
      </c>
      <c r="LXN18" s="140" t="s">
        <v>454</v>
      </c>
      <c r="LXO18" s="140" t="s">
        <v>454</v>
      </c>
      <c r="LXP18" s="140" t="s">
        <v>454</v>
      </c>
      <c r="LXQ18" s="140" t="s">
        <v>454</v>
      </c>
      <c r="LXR18" s="140" t="s">
        <v>454</v>
      </c>
      <c r="LXS18" s="140" t="s">
        <v>454</v>
      </c>
      <c r="LXT18" s="140" t="s">
        <v>454</v>
      </c>
      <c r="LXU18" s="140" t="s">
        <v>454</v>
      </c>
      <c r="LXV18" s="140" t="s">
        <v>454</v>
      </c>
      <c r="LXW18" s="140" t="s">
        <v>454</v>
      </c>
      <c r="LXX18" s="140" t="s">
        <v>454</v>
      </c>
      <c r="LXY18" s="140" t="s">
        <v>454</v>
      </c>
      <c r="LXZ18" s="140" t="s">
        <v>454</v>
      </c>
      <c r="LYA18" s="140" t="s">
        <v>454</v>
      </c>
      <c r="LYB18" s="140" t="s">
        <v>454</v>
      </c>
      <c r="LYC18" s="140" t="s">
        <v>454</v>
      </c>
      <c r="LYD18" s="140" t="s">
        <v>454</v>
      </c>
      <c r="LYE18" s="140" t="s">
        <v>454</v>
      </c>
      <c r="LYF18" s="140" t="s">
        <v>454</v>
      </c>
      <c r="LYG18" s="140" t="s">
        <v>454</v>
      </c>
      <c r="LYH18" s="140" t="s">
        <v>454</v>
      </c>
      <c r="LYI18" s="140" t="s">
        <v>454</v>
      </c>
      <c r="LYJ18" s="140" t="s">
        <v>454</v>
      </c>
      <c r="LYK18" s="140" t="s">
        <v>454</v>
      </c>
      <c r="LYL18" s="140" t="s">
        <v>454</v>
      </c>
      <c r="LYM18" s="140" t="s">
        <v>454</v>
      </c>
      <c r="LYN18" s="140" t="s">
        <v>454</v>
      </c>
      <c r="LYO18" s="140" t="s">
        <v>454</v>
      </c>
      <c r="LYP18" s="140" t="s">
        <v>454</v>
      </c>
      <c r="LYQ18" s="140" t="s">
        <v>454</v>
      </c>
      <c r="LYR18" s="140" t="s">
        <v>454</v>
      </c>
      <c r="LYS18" s="140" t="s">
        <v>454</v>
      </c>
      <c r="LYT18" s="140" t="s">
        <v>454</v>
      </c>
      <c r="LYU18" s="140" t="s">
        <v>454</v>
      </c>
      <c r="LYV18" s="140" t="s">
        <v>454</v>
      </c>
      <c r="LYW18" s="140" t="s">
        <v>454</v>
      </c>
      <c r="LYX18" s="140" t="s">
        <v>454</v>
      </c>
      <c r="LYY18" s="140" t="s">
        <v>454</v>
      </c>
      <c r="LYZ18" s="140" t="s">
        <v>454</v>
      </c>
      <c r="LZA18" s="140" t="s">
        <v>454</v>
      </c>
      <c r="LZB18" s="140" t="s">
        <v>454</v>
      </c>
      <c r="LZC18" s="140" t="s">
        <v>454</v>
      </c>
      <c r="LZD18" s="140" t="s">
        <v>454</v>
      </c>
      <c r="LZE18" s="140" t="s">
        <v>454</v>
      </c>
      <c r="LZF18" s="140" t="s">
        <v>454</v>
      </c>
      <c r="LZG18" s="140" t="s">
        <v>454</v>
      </c>
      <c r="LZH18" s="140" t="s">
        <v>454</v>
      </c>
      <c r="LZI18" s="140" t="s">
        <v>454</v>
      </c>
      <c r="LZJ18" s="140" t="s">
        <v>454</v>
      </c>
      <c r="LZK18" s="140" t="s">
        <v>454</v>
      </c>
      <c r="LZL18" s="140" t="s">
        <v>454</v>
      </c>
      <c r="LZM18" s="140" t="s">
        <v>454</v>
      </c>
      <c r="LZN18" s="140" t="s">
        <v>454</v>
      </c>
      <c r="LZO18" s="140" t="s">
        <v>454</v>
      </c>
      <c r="LZP18" s="140" t="s">
        <v>454</v>
      </c>
      <c r="LZQ18" s="140" t="s">
        <v>454</v>
      </c>
      <c r="LZR18" s="140" t="s">
        <v>454</v>
      </c>
      <c r="LZS18" s="140" t="s">
        <v>454</v>
      </c>
      <c r="LZT18" s="140" t="s">
        <v>454</v>
      </c>
      <c r="LZU18" s="140" t="s">
        <v>454</v>
      </c>
      <c r="LZV18" s="140" t="s">
        <v>454</v>
      </c>
      <c r="LZW18" s="140" t="s">
        <v>454</v>
      </c>
      <c r="LZX18" s="140" t="s">
        <v>454</v>
      </c>
      <c r="LZY18" s="140" t="s">
        <v>454</v>
      </c>
      <c r="LZZ18" s="140" t="s">
        <v>454</v>
      </c>
      <c r="MAA18" s="140" t="s">
        <v>454</v>
      </c>
      <c r="MAB18" s="140" t="s">
        <v>454</v>
      </c>
      <c r="MAC18" s="140" t="s">
        <v>454</v>
      </c>
      <c r="MAD18" s="140" t="s">
        <v>454</v>
      </c>
      <c r="MAE18" s="140" t="s">
        <v>454</v>
      </c>
      <c r="MAF18" s="140" t="s">
        <v>454</v>
      </c>
      <c r="MAG18" s="140" t="s">
        <v>454</v>
      </c>
      <c r="MAH18" s="140" t="s">
        <v>454</v>
      </c>
      <c r="MAI18" s="140" t="s">
        <v>454</v>
      </c>
      <c r="MAJ18" s="140" t="s">
        <v>454</v>
      </c>
      <c r="MAK18" s="140" t="s">
        <v>454</v>
      </c>
      <c r="MAL18" s="140" t="s">
        <v>454</v>
      </c>
      <c r="MAM18" s="140" t="s">
        <v>454</v>
      </c>
      <c r="MAN18" s="140" t="s">
        <v>454</v>
      </c>
      <c r="MAO18" s="140" t="s">
        <v>454</v>
      </c>
      <c r="MAP18" s="140" t="s">
        <v>454</v>
      </c>
      <c r="MAQ18" s="140" t="s">
        <v>454</v>
      </c>
      <c r="MAR18" s="140" t="s">
        <v>454</v>
      </c>
      <c r="MAS18" s="140" t="s">
        <v>454</v>
      </c>
      <c r="MAT18" s="140" t="s">
        <v>454</v>
      </c>
      <c r="MAU18" s="140" t="s">
        <v>454</v>
      </c>
      <c r="MAV18" s="140" t="s">
        <v>454</v>
      </c>
      <c r="MAW18" s="140" t="s">
        <v>454</v>
      </c>
      <c r="MAX18" s="140" t="s">
        <v>454</v>
      </c>
      <c r="MAY18" s="140" t="s">
        <v>454</v>
      </c>
      <c r="MAZ18" s="140" t="s">
        <v>454</v>
      </c>
      <c r="MBA18" s="140" t="s">
        <v>454</v>
      </c>
      <c r="MBB18" s="140" t="s">
        <v>454</v>
      </c>
      <c r="MBC18" s="140" t="s">
        <v>454</v>
      </c>
      <c r="MBD18" s="140" t="s">
        <v>454</v>
      </c>
      <c r="MBE18" s="140" t="s">
        <v>454</v>
      </c>
      <c r="MBF18" s="140" t="s">
        <v>454</v>
      </c>
      <c r="MBG18" s="140" t="s">
        <v>454</v>
      </c>
      <c r="MBH18" s="140" t="s">
        <v>454</v>
      </c>
      <c r="MBI18" s="140" t="s">
        <v>454</v>
      </c>
      <c r="MBJ18" s="140" t="s">
        <v>454</v>
      </c>
      <c r="MBK18" s="140" t="s">
        <v>454</v>
      </c>
      <c r="MBL18" s="140" t="s">
        <v>454</v>
      </c>
      <c r="MBM18" s="140" t="s">
        <v>454</v>
      </c>
      <c r="MBN18" s="140" t="s">
        <v>454</v>
      </c>
      <c r="MBO18" s="140" t="s">
        <v>454</v>
      </c>
      <c r="MBP18" s="140" t="s">
        <v>454</v>
      </c>
      <c r="MBQ18" s="140" t="s">
        <v>454</v>
      </c>
      <c r="MBR18" s="140" t="s">
        <v>454</v>
      </c>
      <c r="MBS18" s="140" t="s">
        <v>454</v>
      </c>
      <c r="MBT18" s="140" t="s">
        <v>454</v>
      </c>
      <c r="MBU18" s="140" t="s">
        <v>454</v>
      </c>
      <c r="MBV18" s="140" t="s">
        <v>454</v>
      </c>
      <c r="MBW18" s="140" t="s">
        <v>454</v>
      </c>
      <c r="MBX18" s="140" t="s">
        <v>454</v>
      </c>
      <c r="MBY18" s="140" t="s">
        <v>454</v>
      </c>
      <c r="MBZ18" s="140" t="s">
        <v>454</v>
      </c>
      <c r="MCA18" s="140" t="s">
        <v>454</v>
      </c>
      <c r="MCB18" s="140" t="s">
        <v>454</v>
      </c>
      <c r="MCC18" s="140" t="s">
        <v>454</v>
      </c>
      <c r="MCD18" s="140" t="s">
        <v>454</v>
      </c>
      <c r="MCE18" s="140" t="s">
        <v>454</v>
      </c>
      <c r="MCF18" s="140" t="s">
        <v>454</v>
      </c>
      <c r="MCG18" s="140" t="s">
        <v>454</v>
      </c>
      <c r="MCH18" s="140" t="s">
        <v>454</v>
      </c>
      <c r="MCI18" s="140" t="s">
        <v>454</v>
      </c>
      <c r="MCJ18" s="140" t="s">
        <v>454</v>
      </c>
      <c r="MCK18" s="140" t="s">
        <v>454</v>
      </c>
      <c r="MCL18" s="140" t="s">
        <v>454</v>
      </c>
      <c r="MCM18" s="140" t="s">
        <v>454</v>
      </c>
      <c r="MCN18" s="140" t="s">
        <v>454</v>
      </c>
      <c r="MCO18" s="140" t="s">
        <v>454</v>
      </c>
      <c r="MCP18" s="140" t="s">
        <v>454</v>
      </c>
      <c r="MCQ18" s="140" t="s">
        <v>454</v>
      </c>
      <c r="MCR18" s="140" t="s">
        <v>454</v>
      </c>
      <c r="MCS18" s="140" t="s">
        <v>454</v>
      </c>
      <c r="MCT18" s="140" t="s">
        <v>454</v>
      </c>
      <c r="MCU18" s="140" t="s">
        <v>454</v>
      </c>
      <c r="MCV18" s="140" t="s">
        <v>454</v>
      </c>
      <c r="MCW18" s="140" t="s">
        <v>454</v>
      </c>
      <c r="MCX18" s="140" t="s">
        <v>454</v>
      </c>
      <c r="MCY18" s="140" t="s">
        <v>454</v>
      </c>
      <c r="MCZ18" s="140" t="s">
        <v>454</v>
      </c>
      <c r="MDA18" s="140" t="s">
        <v>454</v>
      </c>
      <c r="MDB18" s="140" t="s">
        <v>454</v>
      </c>
      <c r="MDC18" s="140" t="s">
        <v>454</v>
      </c>
      <c r="MDD18" s="140" t="s">
        <v>454</v>
      </c>
      <c r="MDE18" s="140" t="s">
        <v>454</v>
      </c>
      <c r="MDF18" s="140" t="s">
        <v>454</v>
      </c>
      <c r="MDG18" s="140" t="s">
        <v>454</v>
      </c>
      <c r="MDH18" s="140" t="s">
        <v>454</v>
      </c>
      <c r="MDI18" s="140" t="s">
        <v>454</v>
      </c>
      <c r="MDJ18" s="140" t="s">
        <v>454</v>
      </c>
      <c r="MDK18" s="140" t="s">
        <v>454</v>
      </c>
      <c r="MDL18" s="140" t="s">
        <v>454</v>
      </c>
      <c r="MDM18" s="140" t="s">
        <v>454</v>
      </c>
      <c r="MDN18" s="140" t="s">
        <v>454</v>
      </c>
      <c r="MDO18" s="140" t="s">
        <v>454</v>
      </c>
      <c r="MDP18" s="140" t="s">
        <v>454</v>
      </c>
      <c r="MDQ18" s="140" t="s">
        <v>454</v>
      </c>
      <c r="MDR18" s="140" t="s">
        <v>454</v>
      </c>
      <c r="MDS18" s="140" t="s">
        <v>454</v>
      </c>
      <c r="MDT18" s="140" t="s">
        <v>454</v>
      </c>
      <c r="MDU18" s="140" t="s">
        <v>454</v>
      </c>
      <c r="MDV18" s="140" t="s">
        <v>454</v>
      </c>
      <c r="MDW18" s="140" t="s">
        <v>454</v>
      </c>
      <c r="MDX18" s="140" t="s">
        <v>454</v>
      </c>
      <c r="MDY18" s="140" t="s">
        <v>454</v>
      </c>
      <c r="MDZ18" s="140" t="s">
        <v>454</v>
      </c>
      <c r="MEA18" s="140" t="s">
        <v>454</v>
      </c>
      <c r="MEB18" s="140" t="s">
        <v>454</v>
      </c>
      <c r="MEC18" s="140" t="s">
        <v>454</v>
      </c>
      <c r="MED18" s="140" t="s">
        <v>454</v>
      </c>
      <c r="MEE18" s="140" t="s">
        <v>454</v>
      </c>
      <c r="MEF18" s="140" t="s">
        <v>454</v>
      </c>
      <c r="MEG18" s="140" t="s">
        <v>454</v>
      </c>
      <c r="MEH18" s="140" t="s">
        <v>454</v>
      </c>
      <c r="MEI18" s="140" t="s">
        <v>454</v>
      </c>
      <c r="MEJ18" s="140" t="s">
        <v>454</v>
      </c>
      <c r="MEK18" s="140" t="s">
        <v>454</v>
      </c>
      <c r="MEL18" s="140" t="s">
        <v>454</v>
      </c>
      <c r="MEM18" s="140" t="s">
        <v>454</v>
      </c>
      <c r="MEN18" s="140" t="s">
        <v>454</v>
      </c>
      <c r="MEO18" s="140" t="s">
        <v>454</v>
      </c>
      <c r="MEP18" s="140" t="s">
        <v>454</v>
      </c>
      <c r="MEQ18" s="140" t="s">
        <v>454</v>
      </c>
      <c r="MER18" s="140" t="s">
        <v>454</v>
      </c>
      <c r="MES18" s="140" t="s">
        <v>454</v>
      </c>
      <c r="MET18" s="140" t="s">
        <v>454</v>
      </c>
      <c r="MEU18" s="140" t="s">
        <v>454</v>
      </c>
      <c r="MEV18" s="140" t="s">
        <v>454</v>
      </c>
      <c r="MEW18" s="140" t="s">
        <v>454</v>
      </c>
      <c r="MEX18" s="140" t="s">
        <v>454</v>
      </c>
      <c r="MEY18" s="140" t="s">
        <v>454</v>
      </c>
      <c r="MEZ18" s="140" t="s">
        <v>454</v>
      </c>
      <c r="MFA18" s="140" t="s">
        <v>454</v>
      </c>
      <c r="MFB18" s="140" t="s">
        <v>454</v>
      </c>
      <c r="MFC18" s="140" t="s">
        <v>454</v>
      </c>
      <c r="MFD18" s="140" t="s">
        <v>454</v>
      </c>
      <c r="MFE18" s="140" t="s">
        <v>454</v>
      </c>
      <c r="MFF18" s="140" t="s">
        <v>454</v>
      </c>
      <c r="MFG18" s="140" t="s">
        <v>454</v>
      </c>
      <c r="MFH18" s="140" t="s">
        <v>454</v>
      </c>
      <c r="MFI18" s="140" t="s">
        <v>454</v>
      </c>
      <c r="MFJ18" s="140" t="s">
        <v>454</v>
      </c>
      <c r="MFK18" s="140" t="s">
        <v>454</v>
      </c>
      <c r="MFL18" s="140" t="s">
        <v>454</v>
      </c>
      <c r="MFM18" s="140" t="s">
        <v>454</v>
      </c>
      <c r="MFN18" s="140" t="s">
        <v>454</v>
      </c>
      <c r="MFO18" s="140" t="s">
        <v>454</v>
      </c>
      <c r="MFP18" s="140" t="s">
        <v>454</v>
      </c>
      <c r="MFQ18" s="140" t="s">
        <v>454</v>
      </c>
      <c r="MFR18" s="140" t="s">
        <v>454</v>
      </c>
      <c r="MFS18" s="140" t="s">
        <v>454</v>
      </c>
      <c r="MFT18" s="140" t="s">
        <v>454</v>
      </c>
      <c r="MFU18" s="140" t="s">
        <v>454</v>
      </c>
      <c r="MFV18" s="140" t="s">
        <v>454</v>
      </c>
      <c r="MFW18" s="140" t="s">
        <v>454</v>
      </c>
      <c r="MFX18" s="140" t="s">
        <v>454</v>
      </c>
      <c r="MFY18" s="140" t="s">
        <v>454</v>
      </c>
      <c r="MFZ18" s="140" t="s">
        <v>454</v>
      </c>
      <c r="MGA18" s="140" t="s">
        <v>454</v>
      </c>
      <c r="MGB18" s="140" t="s">
        <v>454</v>
      </c>
      <c r="MGC18" s="140" t="s">
        <v>454</v>
      </c>
      <c r="MGD18" s="140" t="s">
        <v>454</v>
      </c>
      <c r="MGE18" s="140" t="s">
        <v>454</v>
      </c>
      <c r="MGF18" s="140" t="s">
        <v>454</v>
      </c>
      <c r="MGG18" s="140" t="s">
        <v>454</v>
      </c>
      <c r="MGH18" s="140" t="s">
        <v>454</v>
      </c>
      <c r="MGI18" s="140" t="s">
        <v>454</v>
      </c>
      <c r="MGJ18" s="140" t="s">
        <v>454</v>
      </c>
      <c r="MGK18" s="140" t="s">
        <v>454</v>
      </c>
      <c r="MGL18" s="140" t="s">
        <v>454</v>
      </c>
      <c r="MGM18" s="140" t="s">
        <v>454</v>
      </c>
      <c r="MGN18" s="140" t="s">
        <v>454</v>
      </c>
      <c r="MGO18" s="140" t="s">
        <v>454</v>
      </c>
      <c r="MGP18" s="140" t="s">
        <v>454</v>
      </c>
      <c r="MGQ18" s="140" t="s">
        <v>454</v>
      </c>
      <c r="MGR18" s="140" t="s">
        <v>454</v>
      </c>
      <c r="MGS18" s="140" t="s">
        <v>454</v>
      </c>
      <c r="MGT18" s="140" t="s">
        <v>454</v>
      </c>
      <c r="MGU18" s="140" t="s">
        <v>454</v>
      </c>
      <c r="MGV18" s="140" t="s">
        <v>454</v>
      </c>
      <c r="MGW18" s="140" t="s">
        <v>454</v>
      </c>
      <c r="MGX18" s="140" t="s">
        <v>454</v>
      </c>
      <c r="MGY18" s="140" t="s">
        <v>454</v>
      </c>
      <c r="MGZ18" s="140" t="s">
        <v>454</v>
      </c>
      <c r="MHA18" s="140" t="s">
        <v>454</v>
      </c>
      <c r="MHB18" s="140" t="s">
        <v>454</v>
      </c>
      <c r="MHC18" s="140" t="s">
        <v>454</v>
      </c>
      <c r="MHD18" s="140" t="s">
        <v>454</v>
      </c>
      <c r="MHE18" s="140" t="s">
        <v>454</v>
      </c>
      <c r="MHF18" s="140" t="s">
        <v>454</v>
      </c>
      <c r="MHG18" s="140" t="s">
        <v>454</v>
      </c>
      <c r="MHH18" s="140" t="s">
        <v>454</v>
      </c>
      <c r="MHI18" s="140" t="s">
        <v>454</v>
      </c>
      <c r="MHJ18" s="140" t="s">
        <v>454</v>
      </c>
      <c r="MHK18" s="140" t="s">
        <v>454</v>
      </c>
      <c r="MHL18" s="140" t="s">
        <v>454</v>
      </c>
      <c r="MHM18" s="140" t="s">
        <v>454</v>
      </c>
      <c r="MHN18" s="140" t="s">
        <v>454</v>
      </c>
      <c r="MHO18" s="140" t="s">
        <v>454</v>
      </c>
      <c r="MHP18" s="140" t="s">
        <v>454</v>
      </c>
      <c r="MHQ18" s="140" t="s">
        <v>454</v>
      </c>
      <c r="MHR18" s="140" t="s">
        <v>454</v>
      </c>
      <c r="MHS18" s="140" t="s">
        <v>454</v>
      </c>
      <c r="MHT18" s="140" t="s">
        <v>454</v>
      </c>
      <c r="MHU18" s="140" t="s">
        <v>454</v>
      </c>
      <c r="MHV18" s="140" t="s">
        <v>454</v>
      </c>
      <c r="MHW18" s="140" t="s">
        <v>454</v>
      </c>
      <c r="MHX18" s="140" t="s">
        <v>454</v>
      </c>
      <c r="MHY18" s="140" t="s">
        <v>454</v>
      </c>
      <c r="MHZ18" s="140" t="s">
        <v>454</v>
      </c>
      <c r="MIA18" s="140" t="s">
        <v>454</v>
      </c>
      <c r="MIB18" s="140" t="s">
        <v>454</v>
      </c>
      <c r="MIC18" s="140" t="s">
        <v>454</v>
      </c>
      <c r="MID18" s="140" t="s">
        <v>454</v>
      </c>
      <c r="MIE18" s="140" t="s">
        <v>454</v>
      </c>
      <c r="MIF18" s="140" t="s">
        <v>454</v>
      </c>
      <c r="MIG18" s="140" t="s">
        <v>454</v>
      </c>
      <c r="MIH18" s="140" t="s">
        <v>454</v>
      </c>
      <c r="MII18" s="140" t="s">
        <v>454</v>
      </c>
      <c r="MIJ18" s="140" t="s">
        <v>454</v>
      </c>
      <c r="MIK18" s="140" t="s">
        <v>454</v>
      </c>
      <c r="MIL18" s="140" t="s">
        <v>454</v>
      </c>
      <c r="MIM18" s="140" t="s">
        <v>454</v>
      </c>
      <c r="MIN18" s="140" t="s">
        <v>454</v>
      </c>
      <c r="MIO18" s="140" t="s">
        <v>454</v>
      </c>
      <c r="MIP18" s="140" t="s">
        <v>454</v>
      </c>
      <c r="MIQ18" s="140" t="s">
        <v>454</v>
      </c>
      <c r="MIR18" s="140" t="s">
        <v>454</v>
      </c>
      <c r="MIS18" s="140" t="s">
        <v>454</v>
      </c>
      <c r="MIT18" s="140" t="s">
        <v>454</v>
      </c>
      <c r="MIU18" s="140" t="s">
        <v>454</v>
      </c>
      <c r="MIV18" s="140" t="s">
        <v>454</v>
      </c>
      <c r="MIW18" s="140" t="s">
        <v>454</v>
      </c>
      <c r="MIX18" s="140" t="s">
        <v>454</v>
      </c>
      <c r="MIY18" s="140" t="s">
        <v>454</v>
      </c>
      <c r="MIZ18" s="140" t="s">
        <v>454</v>
      </c>
      <c r="MJA18" s="140" t="s">
        <v>454</v>
      </c>
      <c r="MJB18" s="140" t="s">
        <v>454</v>
      </c>
      <c r="MJC18" s="140" t="s">
        <v>454</v>
      </c>
      <c r="MJD18" s="140" t="s">
        <v>454</v>
      </c>
      <c r="MJE18" s="140" t="s">
        <v>454</v>
      </c>
      <c r="MJF18" s="140" t="s">
        <v>454</v>
      </c>
      <c r="MJG18" s="140" t="s">
        <v>454</v>
      </c>
      <c r="MJH18" s="140" t="s">
        <v>454</v>
      </c>
      <c r="MJI18" s="140" t="s">
        <v>454</v>
      </c>
      <c r="MJJ18" s="140" t="s">
        <v>454</v>
      </c>
      <c r="MJK18" s="140" t="s">
        <v>454</v>
      </c>
      <c r="MJL18" s="140" t="s">
        <v>454</v>
      </c>
      <c r="MJM18" s="140" t="s">
        <v>454</v>
      </c>
      <c r="MJN18" s="140" t="s">
        <v>454</v>
      </c>
      <c r="MJO18" s="140" t="s">
        <v>454</v>
      </c>
      <c r="MJP18" s="140" t="s">
        <v>454</v>
      </c>
      <c r="MJQ18" s="140" t="s">
        <v>454</v>
      </c>
      <c r="MJR18" s="140" t="s">
        <v>454</v>
      </c>
      <c r="MJS18" s="140" t="s">
        <v>454</v>
      </c>
      <c r="MJT18" s="140" t="s">
        <v>454</v>
      </c>
      <c r="MJU18" s="140" t="s">
        <v>454</v>
      </c>
      <c r="MJV18" s="140" t="s">
        <v>454</v>
      </c>
      <c r="MJW18" s="140" t="s">
        <v>454</v>
      </c>
      <c r="MJX18" s="140" t="s">
        <v>454</v>
      </c>
      <c r="MJY18" s="140" t="s">
        <v>454</v>
      </c>
      <c r="MJZ18" s="140" t="s">
        <v>454</v>
      </c>
      <c r="MKA18" s="140" t="s">
        <v>454</v>
      </c>
      <c r="MKB18" s="140" t="s">
        <v>454</v>
      </c>
      <c r="MKC18" s="140" t="s">
        <v>454</v>
      </c>
      <c r="MKD18" s="140" t="s">
        <v>454</v>
      </c>
      <c r="MKE18" s="140" t="s">
        <v>454</v>
      </c>
      <c r="MKF18" s="140" t="s">
        <v>454</v>
      </c>
      <c r="MKG18" s="140" t="s">
        <v>454</v>
      </c>
      <c r="MKH18" s="140" t="s">
        <v>454</v>
      </c>
      <c r="MKI18" s="140" t="s">
        <v>454</v>
      </c>
      <c r="MKJ18" s="140" t="s">
        <v>454</v>
      </c>
      <c r="MKK18" s="140" t="s">
        <v>454</v>
      </c>
      <c r="MKL18" s="140" t="s">
        <v>454</v>
      </c>
      <c r="MKM18" s="140" t="s">
        <v>454</v>
      </c>
      <c r="MKN18" s="140" t="s">
        <v>454</v>
      </c>
      <c r="MKO18" s="140" t="s">
        <v>454</v>
      </c>
      <c r="MKP18" s="140" t="s">
        <v>454</v>
      </c>
      <c r="MKQ18" s="140" t="s">
        <v>454</v>
      </c>
      <c r="MKR18" s="140" t="s">
        <v>454</v>
      </c>
      <c r="MKS18" s="140" t="s">
        <v>454</v>
      </c>
      <c r="MKT18" s="140" t="s">
        <v>454</v>
      </c>
      <c r="MKU18" s="140" t="s">
        <v>454</v>
      </c>
      <c r="MKV18" s="140" t="s">
        <v>454</v>
      </c>
      <c r="MKW18" s="140" t="s">
        <v>454</v>
      </c>
      <c r="MKX18" s="140" t="s">
        <v>454</v>
      </c>
      <c r="MKY18" s="140" t="s">
        <v>454</v>
      </c>
      <c r="MKZ18" s="140" t="s">
        <v>454</v>
      </c>
      <c r="MLA18" s="140" t="s">
        <v>454</v>
      </c>
      <c r="MLB18" s="140" t="s">
        <v>454</v>
      </c>
      <c r="MLC18" s="140" t="s">
        <v>454</v>
      </c>
      <c r="MLD18" s="140" t="s">
        <v>454</v>
      </c>
      <c r="MLE18" s="140" t="s">
        <v>454</v>
      </c>
      <c r="MLF18" s="140" t="s">
        <v>454</v>
      </c>
      <c r="MLG18" s="140" t="s">
        <v>454</v>
      </c>
      <c r="MLH18" s="140" t="s">
        <v>454</v>
      </c>
      <c r="MLI18" s="140" t="s">
        <v>454</v>
      </c>
      <c r="MLJ18" s="140" t="s">
        <v>454</v>
      </c>
      <c r="MLK18" s="140" t="s">
        <v>454</v>
      </c>
      <c r="MLL18" s="140" t="s">
        <v>454</v>
      </c>
      <c r="MLM18" s="140" t="s">
        <v>454</v>
      </c>
      <c r="MLN18" s="140" t="s">
        <v>454</v>
      </c>
      <c r="MLO18" s="140" t="s">
        <v>454</v>
      </c>
      <c r="MLP18" s="140" t="s">
        <v>454</v>
      </c>
      <c r="MLQ18" s="140" t="s">
        <v>454</v>
      </c>
      <c r="MLR18" s="140" t="s">
        <v>454</v>
      </c>
      <c r="MLS18" s="140" t="s">
        <v>454</v>
      </c>
      <c r="MLT18" s="140" t="s">
        <v>454</v>
      </c>
      <c r="MLU18" s="140" t="s">
        <v>454</v>
      </c>
      <c r="MLV18" s="140" t="s">
        <v>454</v>
      </c>
      <c r="MLW18" s="140" t="s">
        <v>454</v>
      </c>
      <c r="MLX18" s="140" t="s">
        <v>454</v>
      </c>
      <c r="MLY18" s="140" t="s">
        <v>454</v>
      </c>
      <c r="MLZ18" s="140" t="s">
        <v>454</v>
      </c>
      <c r="MMA18" s="140" t="s">
        <v>454</v>
      </c>
      <c r="MMB18" s="140" t="s">
        <v>454</v>
      </c>
      <c r="MMC18" s="140" t="s">
        <v>454</v>
      </c>
      <c r="MMD18" s="140" t="s">
        <v>454</v>
      </c>
      <c r="MME18" s="140" t="s">
        <v>454</v>
      </c>
      <c r="MMF18" s="140" t="s">
        <v>454</v>
      </c>
      <c r="MMG18" s="140" t="s">
        <v>454</v>
      </c>
      <c r="MMH18" s="140" t="s">
        <v>454</v>
      </c>
      <c r="MMI18" s="140" t="s">
        <v>454</v>
      </c>
      <c r="MMJ18" s="140" t="s">
        <v>454</v>
      </c>
      <c r="MMK18" s="140" t="s">
        <v>454</v>
      </c>
      <c r="MML18" s="140" t="s">
        <v>454</v>
      </c>
      <c r="MMM18" s="140" t="s">
        <v>454</v>
      </c>
      <c r="MMN18" s="140" t="s">
        <v>454</v>
      </c>
      <c r="MMO18" s="140" t="s">
        <v>454</v>
      </c>
      <c r="MMP18" s="140" t="s">
        <v>454</v>
      </c>
      <c r="MMQ18" s="140" t="s">
        <v>454</v>
      </c>
      <c r="MMR18" s="140" t="s">
        <v>454</v>
      </c>
      <c r="MMS18" s="140" t="s">
        <v>454</v>
      </c>
      <c r="MMT18" s="140" t="s">
        <v>454</v>
      </c>
      <c r="MMU18" s="140" t="s">
        <v>454</v>
      </c>
      <c r="MMV18" s="140" t="s">
        <v>454</v>
      </c>
      <c r="MMW18" s="140" t="s">
        <v>454</v>
      </c>
      <c r="MMX18" s="140" t="s">
        <v>454</v>
      </c>
      <c r="MMY18" s="140" t="s">
        <v>454</v>
      </c>
      <c r="MMZ18" s="140" t="s">
        <v>454</v>
      </c>
      <c r="MNA18" s="140" t="s">
        <v>454</v>
      </c>
      <c r="MNB18" s="140" t="s">
        <v>454</v>
      </c>
      <c r="MNC18" s="140" t="s">
        <v>454</v>
      </c>
      <c r="MND18" s="140" t="s">
        <v>454</v>
      </c>
      <c r="MNE18" s="140" t="s">
        <v>454</v>
      </c>
      <c r="MNF18" s="140" t="s">
        <v>454</v>
      </c>
      <c r="MNG18" s="140" t="s">
        <v>454</v>
      </c>
      <c r="MNH18" s="140" t="s">
        <v>454</v>
      </c>
      <c r="MNI18" s="140" t="s">
        <v>454</v>
      </c>
      <c r="MNJ18" s="140" t="s">
        <v>454</v>
      </c>
      <c r="MNK18" s="140" t="s">
        <v>454</v>
      </c>
      <c r="MNL18" s="140" t="s">
        <v>454</v>
      </c>
      <c r="MNM18" s="140" t="s">
        <v>454</v>
      </c>
      <c r="MNN18" s="140" t="s">
        <v>454</v>
      </c>
      <c r="MNO18" s="140" t="s">
        <v>454</v>
      </c>
      <c r="MNP18" s="140" t="s">
        <v>454</v>
      </c>
      <c r="MNQ18" s="140" t="s">
        <v>454</v>
      </c>
      <c r="MNR18" s="140" t="s">
        <v>454</v>
      </c>
      <c r="MNS18" s="140" t="s">
        <v>454</v>
      </c>
      <c r="MNT18" s="140" t="s">
        <v>454</v>
      </c>
      <c r="MNU18" s="140" t="s">
        <v>454</v>
      </c>
      <c r="MNV18" s="140" t="s">
        <v>454</v>
      </c>
      <c r="MNW18" s="140" t="s">
        <v>454</v>
      </c>
      <c r="MNX18" s="140" t="s">
        <v>454</v>
      </c>
      <c r="MNY18" s="140" t="s">
        <v>454</v>
      </c>
      <c r="MNZ18" s="140" t="s">
        <v>454</v>
      </c>
      <c r="MOA18" s="140" t="s">
        <v>454</v>
      </c>
      <c r="MOB18" s="140" t="s">
        <v>454</v>
      </c>
      <c r="MOC18" s="140" t="s">
        <v>454</v>
      </c>
      <c r="MOD18" s="140" t="s">
        <v>454</v>
      </c>
      <c r="MOE18" s="140" t="s">
        <v>454</v>
      </c>
      <c r="MOF18" s="140" t="s">
        <v>454</v>
      </c>
      <c r="MOG18" s="140" t="s">
        <v>454</v>
      </c>
      <c r="MOH18" s="140" t="s">
        <v>454</v>
      </c>
      <c r="MOI18" s="140" t="s">
        <v>454</v>
      </c>
      <c r="MOJ18" s="140" t="s">
        <v>454</v>
      </c>
      <c r="MOK18" s="140" t="s">
        <v>454</v>
      </c>
      <c r="MOL18" s="140" t="s">
        <v>454</v>
      </c>
      <c r="MOM18" s="140" t="s">
        <v>454</v>
      </c>
      <c r="MON18" s="140" t="s">
        <v>454</v>
      </c>
      <c r="MOO18" s="140" t="s">
        <v>454</v>
      </c>
      <c r="MOP18" s="140" t="s">
        <v>454</v>
      </c>
      <c r="MOQ18" s="140" t="s">
        <v>454</v>
      </c>
      <c r="MOR18" s="140" t="s">
        <v>454</v>
      </c>
      <c r="MOS18" s="140" t="s">
        <v>454</v>
      </c>
      <c r="MOT18" s="140" t="s">
        <v>454</v>
      </c>
      <c r="MOU18" s="140" t="s">
        <v>454</v>
      </c>
      <c r="MOV18" s="140" t="s">
        <v>454</v>
      </c>
      <c r="MOW18" s="140" t="s">
        <v>454</v>
      </c>
      <c r="MOX18" s="140" t="s">
        <v>454</v>
      </c>
      <c r="MOY18" s="140" t="s">
        <v>454</v>
      </c>
      <c r="MOZ18" s="140" t="s">
        <v>454</v>
      </c>
      <c r="MPA18" s="140" t="s">
        <v>454</v>
      </c>
      <c r="MPB18" s="140" t="s">
        <v>454</v>
      </c>
      <c r="MPC18" s="140" t="s">
        <v>454</v>
      </c>
      <c r="MPD18" s="140" t="s">
        <v>454</v>
      </c>
      <c r="MPE18" s="140" t="s">
        <v>454</v>
      </c>
      <c r="MPF18" s="140" t="s">
        <v>454</v>
      </c>
      <c r="MPG18" s="140" t="s">
        <v>454</v>
      </c>
      <c r="MPH18" s="140" t="s">
        <v>454</v>
      </c>
      <c r="MPI18" s="140" t="s">
        <v>454</v>
      </c>
      <c r="MPJ18" s="140" t="s">
        <v>454</v>
      </c>
      <c r="MPK18" s="140" t="s">
        <v>454</v>
      </c>
      <c r="MPL18" s="140" t="s">
        <v>454</v>
      </c>
      <c r="MPM18" s="140" t="s">
        <v>454</v>
      </c>
      <c r="MPN18" s="140" t="s">
        <v>454</v>
      </c>
      <c r="MPO18" s="140" t="s">
        <v>454</v>
      </c>
      <c r="MPP18" s="140" t="s">
        <v>454</v>
      </c>
      <c r="MPQ18" s="140" t="s">
        <v>454</v>
      </c>
      <c r="MPR18" s="140" t="s">
        <v>454</v>
      </c>
      <c r="MPS18" s="140" t="s">
        <v>454</v>
      </c>
      <c r="MPT18" s="140" t="s">
        <v>454</v>
      </c>
      <c r="MPU18" s="140" t="s">
        <v>454</v>
      </c>
      <c r="MPV18" s="140" t="s">
        <v>454</v>
      </c>
      <c r="MPW18" s="140" t="s">
        <v>454</v>
      </c>
      <c r="MPX18" s="140" t="s">
        <v>454</v>
      </c>
      <c r="MPY18" s="140" t="s">
        <v>454</v>
      </c>
      <c r="MPZ18" s="140" t="s">
        <v>454</v>
      </c>
      <c r="MQA18" s="140" t="s">
        <v>454</v>
      </c>
      <c r="MQB18" s="140" t="s">
        <v>454</v>
      </c>
      <c r="MQC18" s="140" t="s">
        <v>454</v>
      </c>
      <c r="MQD18" s="140" t="s">
        <v>454</v>
      </c>
      <c r="MQE18" s="140" t="s">
        <v>454</v>
      </c>
      <c r="MQF18" s="140" t="s">
        <v>454</v>
      </c>
      <c r="MQG18" s="140" t="s">
        <v>454</v>
      </c>
      <c r="MQH18" s="140" t="s">
        <v>454</v>
      </c>
      <c r="MQI18" s="140" t="s">
        <v>454</v>
      </c>
      <c r="MQJ18" s="140" t="s">
        <v>454</v>
      </c>
      <c r="MQK18" s="140" t="s">
        <v>454</v>
      </c>
      <c r="MQL18" s="140" t="s">
        <v>454</v>
      </c>
      <c r="MQM18" s="140" t="s">
        <v>454</v>
      </c>
      <c r="MQN18" s="140" t="s">
        <v>454</v>
      </c>
      <c r="MQO18" s="140" t="s">
        <v>454</v>
      </c>
      <c r="MQP18" s="140" t="s">
        <v>454</v>
      </c>
      <c r="MQQ18" s="140" t="s">
        <v>454</v>
      </c>
      <c r="MQR18" s="140" t="s">
        <v>454</v>
      </c>
      <c r="MQS18" s="140" t="s">
        <v>454</v>
      </c>
      <c r="MQT18" s="140" t="s">
        <v>454</v>
      </c>
      <c r="MQU18" s="140" t="s">
        <v>454</v>
      </c>
      <c r="MQV18" s="140" t="s">
        <v>454</v>
      </c>
      <c r="MQW18" s="140" t="s">
        <v>454</v>
      </c>
      <c r="MQX18" s="140" t="s">
        <v>454</v>
      </c>
      <c r="MQY18" s="140" t="s">
        <v>454</v>
      </c>
      <c r="MQZ18" s="140" t="s">
        <v>454</v>
      </c>
      <c r="MRA18" s="140" t="s">
        <v>454</v>
      </c>
      <c r="MRB18" s="140" t="s">
        <v>454</v>
      </c>
      <c r="MRC18" s="140" t="s">
        <v>454</v>
      </c>
      <c r="MRD18" s="140" t="s">
        <v>454</v>
      </c>
      <c r="MRE18" s="140" t="s">
        <v>454</v>
      </c>
      <c r="MRF18" s="140" t="s">
        <v>454</v>
      </c>
      <c r="MRG18" s="140" t="s">
        <v>454</v>
      </c>
      <c r="MRH18" s="140" t="s">
        <v>454</v>
      </c>
      <c r="MRI18" s="140" t="s">
        <v>454</v>
      </c>
      <c r="MRJ18" s="140" t="s">
        <v>454</v>
      </c>
      <c r="MRK18" s="140" t="s">
        <v>454</v>
      </c>
      <c r="MRL18" s="140" t="s">
        <v>454</v>
      </c>
      <c r="MRM18" s="140" t="s">
        <v>454</v>
      </c>
      <c r="MRN18" s="140" t="s">
        <v>454</v>
      </c>
      <c r="MRO18" s="140" t="s">
        <v>454</v>
      </c>
      <c r="MRP18" s="140" t="s">
        <v>454</v>
      </c>
      <c r="MRQ18" s="140" t="s">
        <v>454</v>
      </c>
      <c r="MRR18" s="140" t="s">
        <v>454</v>
      </c>
      <c r="MRS18" s="140" t="s">
        <v>454</v>
      </c>
      <c r="MRT18" s="140" t="s">
        <v>454</v>
      </c>
      <c r="MRU18" s="140" t="s">
        <v>454</v>
      </c>
      <c r="MRV18" s="140" t="s">
        <v>454</v>
      </c>
      <c r="MRW18" s="140" t="s">
        <v>454</v>
      </c>
      <c r="MRX18" s="140" t="s">
        <v>454</v>
      </c>
      <c r="MRY18" s="140" t="s">
        <v>454</v>
      </c>
      <c r="MRZ18" s="140" t="s">
        <v>454</v>
      </c>
      <c r="MSA18" s="140" t="s">
        <v>454</v>
      </c>
      <c r="MSB18" s="140" t="s">
        <v>454</v>
      </c>
      <c r="MSC18" s="140" t="s">
        <v>454</v>
      </c>
      <c r="MSD18" s="140" t="s">
        <v>454</v>
      </c>
      <c r="MSE18" s="140" t="s">
        <v>454</v>
      </c>
      <c r="MSF18" s="140" t="s">
        <v>454</v>
      </c>
      <c r="MSG18" s="140" t="s">
        <v>454</v>
      </c>
      <c r="MSH18" s="140" t="s">
        <v>454</v>
      </c>
      <c r="MSI18" s="140" t="s">
        <v>454</v>
      </c>
      <c r="MSJ18" s="140" t="s">
        <v>454</v>
      </c>
      <c r="MSK18" s="140" t="s">
        <v>454</v>
      </c>
      <c r="MSL18" s="140" t="s">
        <v>454</v>
      </c>
      <c r="MSM18" s="140" t="s">
        <v>454</v>
      </c>
      <c r="MSN18" s="140" t="s">
        <v>454</v>
      </c>
      <c r="MSO18" s="140" t="s">
        <v>454</v>
      </c>
      <c r="MSP18" s="140" t="s">
        <v>454</v>
      </c>
      <c r="MSQ18" s="140" t="s">
        <v>454</v>
      </c>
      <c r="MSR18" s="140" t="s">
        <v>454</v>
      </c>
      <c r="MSS18" s="140" t="s">
        <v>454</v>
      </c>
      <c r="MST18" s="140" t="s">
        <v>454</v>
      </c>
      <c r="MSU18" s="140" t="s">
        <v>454</v>
      </c>
      <c r="MSV18" s="140" t="s">
        <v>454</v>
      </c>
      <c r="MSW18" s="140" t="s">
        <v>454</v>
      </c>
      <c r="MSX18" s="140" t="s">
        <v>454</v>
      </c>
      <c r="MSY18" s="140" t="s">
        <v>454</v>
      </c>
      <c r="MSZ18" s="140" t="s">
        <v>454</v>
      </c>
      <c r="MTA18" s="140" t="s">
        <v>454</v>
      </c>
      <c r="MTB18" s="140" t="s">
        <v>454</v>
      </c>
      <c r="MTC18" s="140" t="s">
        <v>454</v>
      </c>
      <c r="MTD18" s="140" t="s">
        <v>454</v>
      </c>
      <c r="MTE18" s="140" t="s">
        <v>454</v>
      </c>
      <c r="MTF18" s="140" t="s">
        <v>454</v>
      </c>
      <c r="MTG18" s="140" t="s">
        <v>454</v>
      </c>
      <c r="MTH18" s="140" t="s">
        <v>454</v>
      </c>
      <c r="MTI18" s="140" t="s">
        <v>454</v>
      </c>
      <c r="MTJ18" s="140" t="s">
        <v>454</v>
      </c>
      <c r="MTK18" s="140" t="s">
        <v>454</v>
      </c>
      <c r="MTL18" s="140" t="s">
        <v>454</v>
      </c>
      <c r="MTM18" s="140" t="s">
        <v>454</v>
      </c>
      <c r="MTN18" s="140" t="s">
        <v>454</v>
      </c>
      <c r="MTO18" s="140" t="s">
        <v>454</v>
      </c>
      <c r="MTP18" s="140" t="s">
        <v>454</v>
      </c>
      <c r="MTQ18" s="140" t="s">
        <v>454</v>
      </c>
      <c r="MTR18" s="140" t="s">
        <v>454</v>
      </c>
      <c r="MTS18" s="140" t="s">
        <v>454</v>
      </c>
      <c r="MTT18" s="140" t="s">
        <v>454</v>
      </c>
      <c r="MTU18" s="140" t="s">
        <v>454</v>
      </c>
      <c r="MTV18" s="140" t="s">
        <v>454</v>
      </c>
      <c r="MTW18" s="140" t="s">
        <v>454</v>
      </c>
      <c r="MTX18" s="140" t="s">
        <v>454</v>
      </c>
      <c r="MTY18" s="140" t="s">
        <v>454</v>
      </c>
      <c r="MTZ18" s="140" t="s">
        <v>454</v>
      </c>
      <c r="MUA18" s="140" t="s">
        <v>454</v>
      </c>
      <c r="MUB18" s="140" t="s">
        <v>454</v>
      </c>
      <c r="MUC18" s="140" t="s">
        <v>454</v>
      </c>
      <c r="MUD18" s="140" t="s">
        <v>454</v>
      </c>
      <c r="MUE18" s="140" t="s">
        <v>454</v>
      </c>
      <c r="MUF18" s="140" t="s">
        <v>454</v>
      </c>
      <c r="MUG18" s="140" t="s">
        <v>454</v>
      </c>
      <c r="MUH18" s="140" t="s">
        <v>454</v>
      </c>
      <c r="MUI18" s="140" t="s">
        <v>454</v>
      </c>
      <c r="MUJ18" s="140" t="s">
        <v>454</v>
      </c>
      <c r="MUK18" s="140" t="s">
        <v>454</v>
      </c>
      <c r="MUL18" s="140" t="s">
        <v>454</v>
      </c>
      <c r="MUM18" s="140" t="s">
        <v>454</v>
      </c>
      <c r="MUN18" s="140" t="s">
        <v>454</v>
      </c>
      <c r="MUO18" s="140" t="s">
        <v>454</v>
      </c>
      <c r="MUP18" s="140" t="s">
        <v>454</v>
      </c>
      <c r="MUQ18" s="140" t="s">
        <v>454</v>
      </c>
      <c r="MUR18" s="140" t="s">
        <v>454</v>
      </c>
      <c r="MUS18" s="140" t="s">
        <v>454</v>
      </c>
      <c r="MUT18" s="140" t="s">
        <v>454</v>
      </c>
      <c r="MUU18" s="140" t="s">
        <v>454</v>
      </c>
      <c r="MUV18" s="140" t="s">
        <v>454</v>
      </c>
      <c r="MUW18" s="140" t="s">
        <v>454</v>
      </c>
      <c r="MUX18" s="140" t="s">
        <v>454</v>
      </c>
      <c r="MUY18" s="140" t="s">
        <v>454</v>
      </c>
      <c r="MUZ18" s="140" t="s">
        <v>454</v>
      </c>
      <c r="MVA18" s="140" t="s">
        <v>454</v>
      </c>
      <c r="MVB18" s="140" t="s">
        <v>454</v>
      </c>
      <c r="MVC18" s="140" t="s">
        <v>454</v>
      </c>
      <c r="MVD18" s="140" t="s">
        <v>454</v>
      </c>
      <c r="MVE18" s="140" t="s">
        <v>454</v>
      </c>
      <c r="MVF18" s="140" t="s">
        <v>454</v>
      </c>
      <c r="MVG18" s="140" t="s">
        <v>454</v>
      </c>
      <c r="MVH18" s="140" t="s">
        <v>454</v>
      </c>
      <c r="MVI18" s="140" t="s">
        <v>454</v>
      </c>
      <c r="MVJ18" s="140" t="s">
        <v>454</v>
      </c>
      <c r="MVK18" s="140" t="s">
        <v>454</v>
      </c>
      <c r="MVL18" s="140" t="s">
        <v>454</v>
      </c>
      <c r="MVM18" s="140" t="s">
        <v>454</v>
      </c>
      <c r="MVN18" s="140" t="s">
        <v>454</v>
      </c>
      <c r="MVO18" s="140" t="s">
        <v>454</v>
      </c>
      <c r="MVP18" s="140" t="s">
        <v>454</v>
      </c>
      <c r="MVQ18" s="140" t="s">
        <v>454</v>
      </c>
      <c r="MVR18" s="140" t="s">
        <v>454</v>
      </c>
      <c r="MVS18" s="140" t="s">
        <v>454</v>
      </c>
      <c r="MVT18" s="140" t="s">
        <v>454</v>
      </c>
      <c r="MVU18" s="140" t="s">
        <v>454</v>
      </c>
      <c r="MVV18" s="140" t="s">
        <v>454</v>
      </c>
      <c r="MVW18" s="140" t="s">
        <v>454</v>
      </c>
      <c r="MVX18" s="140" t="s">
        <v>454</v>
      </c>
      <c r="MVY18" s="140" t="s">
        <v>454</v>
      </c>
      <c r="MVZ18" s="140" t="s">
        <v>454</v>
      </c>
      <c r="MWA18" s="140" t="s">
        <v>454</v>
      </c>
      <c r="MWB18" s="140" t="s">
        <v>454</v>
      </c>
      <c r="MWC18" s="140" t="s">
        <v>454</v>
      </c>
      <c r="MWD18" s="140" t="s">
        <v>454</v>
      </c>
      <c r="MWE18" s="140" t="s">
        <v>454</v>
      </c>
      <c r="MWF18" s="140" t="s">
        <v>454</v>
      </c>
      <c r="MWG18" s="140" t="s">
        <v>454</v>
      </c>
      <c r="MWH18" s="140" t="s">
        <v>454</v>
      </c>
      <c r="MWI18" s="140" t="s">
        <v>454</v>
      </c>
      <c r="MWJ18" s="140" t="s">
        <v>454</v>
      </c>
      <c r="MWK18" s="140" t="s">
        <v>454</v>
      </c>
      <c r="MWL18" s="140" t="s">
        <v>454</v>
      </c>
      <c r="MWM18" s="140" t="s">
        <v>454</v>
      </c>
      <c r="MWN18" s="140" t="s">
        <v>454</v>
      </c>
      <c r="MWO18" s="140" t="s">
        <v>454</v>
      </c>
      <c r="MWP18" s="140" t="s">
        <v>454</v>
      </c>
      <c r="MWQ18" s="140" t="s">
        <v>454</v>
      </c>
      <c r="MWR18" s="140" t="s">
        <v>454</v>
      </c>
      <c r="MWS18" s="140" t="s">
        <v>454</v>
      </c>
      <c r="MWT18" s="140" t="s">
        <v>454</v>
      </c>
      <c r="MWU18" s="140" t="s">
        <v>454</v>
      </c>
      <c r="MWV18" s="140" t="s">
        <v>454</v>
      </c>
      <c r="MWW18" s="140" t="s">
        <v>454</v>
      </c>
      <c r="MWX18" s="140" t="s">
        <v>454</v>
      </c>
      <c r="MWY18" s="140" t="s">
        <v>454</v>
      </c>
      <c r="MWZ18" s="140" t="s">
        <v>454</v>
      </c>
      <c r="MXA18" s="140" t="s">
        <v>454</v>
      </c>
      <c r="MXB18" s="140" t="s">
        <v>454</v>
      </c>
      <c r="MXC18" s="140" t="s">
        <v>454</v>
      </c>
      <c r="MXD18" s="140" t="s">
        <v>454</v>
      </c>
      <c r="MXE18" s="140" t="s">
        <v>454</v>
      </c>
      <c r="MXF18" s="140" t="s">
        <v>454</v>
      </c>
      <c r="MXG18" s="140" t="s">
        <v>454</v>
      </c>
      <c r="MXH18" s="140" t="s">
        <v>454</v>
      </c>
      <c r="MXI18" s="140" t="s">
        <v>454</v>
      </c>
      <c r="MXJ18" s="140" t="s">
        <v>454</v>
      </c>
      <c r="MXK18" s="140" t="s">
        <v>454</v>
      </c>
      <c r="MXL18" s="140" t="s">
        <v>454</v>
      </c>
      <c r="MXM18" s="140" t="s">
        <v>454</v>
      </c>
      <c r="MXN18" s="140" t="s">
        <v>454</v>
      </c>
      <c r="MXO18" s="140" t="s">
        <v>454</v>
      </c>
      <c r="MXP18" s="140" t="s">
        <v>454</v>
      </c>
      <c r="MXQ18" s="140" t="s">
        <v>454</v>
      </c>
      <c r="MXR18" s="140" t="s">
        <v>454</v>
      </c>
      <c r="MXS18" s="140" t="s">
        <v>454</v>
      </c>
      <c r="MXT18" s="140" t="s">
        <v>454</v>
      </c>
      <c r="MXU18" s="140" t="s">
        <v>454</v>
      </c>
      <c r="MXV18" s="140" t="s">
        <v>454</v>
      </c>
      <c r="MXW18" s="140" t="s">
        <v>454</v>
      </c>
      <c r="MXX18" s="140" t="s">
        <v>454</v>
      </c>
      <c r="MXY18" s="140" t="s">
        <v>454</v>
      </c>
      <c r="MXZ18" s="140" t="s">
        <v>454</v>
      </c>
      <c r="MYA18" s="140" t="s">
        <v>454</v>
      </c>
      <c r="MYB18" s="140" t="s">
        <v>454</v>
      </c>
      <c r="MYC18" s="140" t="s">
        <v>454</v>
      </c>
      <c r="MYD18" s="140" t="s">
        <v>454</v>
      </c>
      <c r="MYE18" s="140" t="s">
        <v>454</v>
      </c>
      <c r="MYF18" s="140" t="s">
        <v>454</v>
      </c>
      <c r="MYG18" s="140" t="s">
        <v>454</v>
      </c>
      <c r="MYH18" s="140" t="s">
        <v>454</v>
      </c>
      <c r="MYI18" s="140" t="s">
        <v>454</v>
      </c>
      <c r="MYJ18" s="140" t="s">
        <v>454</v>
      </c>
      <c r="MYK18" s="140" t="s">
        <v>454</v>
      </c>
      <c r="MYL18" s="140" t="s">
        <v>454</v>
      </c>
      <c r="MYM18" s="140" t="s">
        <v>454</v>
      </c>
      <c r="MYN18" s="140" t="s">
        <v>454</v>
      </c>
      <c r="MYO18" s="140" t="s">
        <v>454</v>
      </c>
      <c r="MYP18" s="140" t="s">
        <v>454</v>
      </c>
      <c r="MYQ18" s="140" t="s">
        <v>454</v>
      </c>
      <c r="MYR18" s="140" t="s">
        <v>454</v>
      </c>
      <c r="MYS18" s="140" t="s">
        <v>454</v>
      </c>
      <c r="MYT18" s="140" t="s">
        <v>454</v>
      </c>
      <c r="MYU18" s="140" t="s">
        <v>454</v>
      </c>
      <c r="MYV18" s="140" t="s">
        <v>454</v>
      </c>
      <c r="MYW18" s="140" t="s">
        <v>454</v>
      </c>
      <c r="MYX18" s="140" t="s">
        <v>454</v>
      </c>
      <c r="MYY18" s="140" t="s">
        <v>454</v>
      </c>
      <c r="MYZ18" s="140" t="s">
        <v>454</v>
      </c>
      <c r="MZA18" s="140" t="s">
        <v>454</v>
      </c>
      <c r="MZB18" s="140" t="s">
        <v>454</v>
      </c>
      <c r="MZC18" s="140" t="s">
        <v>454</v>
      </c>
      <c r="MZD18" s="140" t="s">
        <v>454</v>
      </c>
      <c r="MZE18" s="140" t="s">
        <v>454</v>
      </c>
      <c r="MZF18" s="140" t="s">
        <v>454</v>
      </c>
      <c r="MZG18" s="140" t="s">
        <v>454</v>
      </c>
      <c r="MZH18" s="140" t="s">
        <v>454</v>
      </c>
      <c r="MZI18" s="140" t="s">
        <v>454</v>
      </c>
      <c r="MZJ18" s="140" t="s">
        <v>454</v>
      </c>
      <c r="MZK18" s="140" t="s">
        <v>454</v>
      </c>
      <c r="MZL18" s="140" t="s">
        <v>454</v>
      </c>
      <c r="MZM18" s="140" t="s">
        <v>454</v>
      </c>
      <c r="MZN18" s="140" t="s">
        <v>454</v>
      </c>
      <c r="MZO18" s="140" t="s">
        <v>454</v>
      </c>
      <c r="MZP18" s="140" t="s">
        <v>454</v>
      </c>
      <c r="MZQ18" s="140" t="s">
        <v>454</v>
      </c>
      <c r="MZR18" s="140" t="s">
        <v>454</v>
      </c>
      <c r="MZS18" s="140" t="s">
        <v>454</v>
      </c>
      <c r="MZT18" s="140" t="s">
        <v>454</v>
      </c>
      <c r="MZU18" s="140" t="s">
        <v>454</v>
      </c>
      <c r="MZV18" s="140" t="s">
        <v>454</v>
      </c>
      <c r="MZW18" s="140" t="s">
        <v>454</v>
      </c>
      <c r="MZX18" s="140" t="s">
        <v>454</v>
      </c>
      <c r="MZY18" s="140" t="s">
        <v>454</v>
      </c>
      <c r="MZZ18" s="140" t="s">
        <v>454</v>
      </c>
      <c r="NAA18" s="140" t="s">
        <v>454</v>
      </c>
      <c r="NAB18" s="140" t="s">
        <v>454</v>
      </c>
      <c r="NAC18" s="140" t="s">
        <v>454</v>
      </c>
      <c r="NAD18" s="140" t="s">
        <v>454</v>
      </c>
      <c r="NAE18" s="140" t="s">
        <v>454</v>
      </c>
      <c r="NAF18" s="140" t="s">
        <v>454</v>
      </c>
      <c r="NAG18" s="140" t="s">
        <v>454</v>
      </c>
      <c r="NAH18" s="140" t="s">
        <v>454</v>
      </c>
      <c r="NAI18" s="140" t="s">
        <v>454</v>
      </c>
      <c r="NAJ18" s="140" t="s">
        <v>454</v>
      </c>
      <c r="NAK18" s="140" t="s">
        <v>454</v>
      </c>
      <c r="NAL18" s="140" t="s">
        <v>454</v>
      </c>
      <c r="NAM18" s="140" t="s">
        <v>454</v>
      </c>
      <c r="NAN18" s="140" t="s">
        <v>454</v>
      </c>
      <c r="NAO18" s="140" t="s">
        <v>454</v>
      </c>
      <c r="NAP18" s="140" t="s">
        <v>454</v>
      </c>
      <c r="NAQ18" s="140" t="s">
        <v>454</v>
      </c>
      <c r="NAR18" s="140" t="s">
        <v>454</v>
      </c>
      <c r="NAS18" s="140" t="s">
        <v>454</v>
      </c>
      <c r="NAT18" s="140" t="s">
        <v>454</v>
      </c>
      <c r="NAU18" s="140" t="s">
        <v>454</v>
      </c>
      <c r="NAV18" s="140" t="s">
        <v>454</v>
      </c>
      <c r="NAW18" s="140" t="s">
        <v>454</v>
      </c>
      <c r="NAX18" s="140" t="s">
        <v>454</v>
      </c>
      <c r="NAY18" s="140" t="s">
        <v>454</v>
      </c>
      <c r="NAZ18" s="140" t="s">
        <v>454</v>
      </c>
      <c r="NBA18" s="140" t="s">
        <v>454</v>
      </c>
      <c r="NBB18" s="140" t="s">
        <v>454</v>
      </c>
      <c r="NBC18" s="140" t="s">
        <v>454</v>
      </c>
      <c r="NBD18" s="140" t="s">
        <v>454</v>
      </c>
      <c r="NBE18" s="140" t="s">
        <v>454</v>
      </c>
      <c r="NBF18" s="140" t="s">
        <v>454</v>
      </c>
      <c r="NBG18" s="140" t="s">
        <v>454</v>
      </c>
      <c r="NBH18" s="140" t="s">
        <v>454</v>
      </c>
      <c r="NBI18" s="140" t="s">
        <v>454</v>
      </c>
      <c r="NBJ18" s="140" t="s">
        <v>454</v>
      </c>
      <c r="NBK18" s="140" t="s">
        <v>454</v>
      </c>
      <c r="NBL18" s="140" t="s">
        <v>454</v>
      </c>
      <c r="NBM18" s="140" t="s">
        <v>454</v>
      </c>
      <c r="NBN18" s="140" t="s">
        <v>454</v>
      </c>
      <c r="NBO18" s="140" t="s">
        <v>454</v>
      </c>
      <c r="NBP18" s="140" t="s">
        <v>454</v>
      </c>
      <c r="NBQ18" s="140" t="s">
        <v>454</v>
      </c>
      <c r="NBR18" s="140" t="s">
        <v>454</v>
      </c>
      <c r="NBS18" s="140" t="s">
        <v>454</v>
      </c>
      <c r="NBT18" s="140" t="s">
        <v>454</v>
      </c>
      <c r="NBU18" s="140" t="s">
        <v>454</v>
      </c>
      <c r="NBV18" s="140" t="s">
        <v>454</v>
      </c>
      <c r="NBW18" s="140" t="s">
        <v>454</v>
      </c>
      <c r="NBX18" s="140" t="s">
        <v>454</v>
      </c>
      <c r="NBY18" s="140" t="s">
        <v>454</v>
      </c>
      <c r="NBZ18" s="140" t="s">
        <v>454</v>
      </c>
      <c r="NCA18" s="140" t="s">
        <v>454</v>
      </c>
      <c r="NCB18" s="140" t="s">
        <v>454</v>
      </c>
      <c r="NCC18" s="140" t="s">
        <v>454</v>
      </c>
      <c r="NCD18" s="140" t="s">
        <v>454</v>
      </c>
      <c r="NCE18" s="140" t="s">
        <v>454</v>
      </c>
      <c r="NCF18" s="140" t="s">
        <v>454</v>
      </c>
      <c r="NCG18" s="140" t="s">
        <v>454</v>
      </c>
      <c r="NCH18" s="140" t="s">
        <v>454</v>
      </c>
      <c r="NCI18" s="140" t="s">
        <v>454</v>
      </c>
      <c r="NCJ18" s="140" t="s">
        <v>454</v>
      </c>
      <c r="NCK18" s="140" t="s">
        <v>454</v>
      </c>
      <c r="NCL18" s="140" t="s">
        <v>454</v>
      </c>
      <c r="NCM18" s="140" t="s">
        <v>454</v>
      </c>
      <c r="NCN18" s="140" t="s">
        <v>454</v>
      </c>
      <c r="NCO18" s="140" t="s">
        <v>454</v>
      </c>
      <c r="NCP18" s="140" t="s">
        <v>454</v>
      </c>
      <c r="NCQ18" s="140" t="s">
        <v>454</v>
      </c>
      <c r="NCR18" s="140" t="s">
        <v>454</v>
      </c>
      <c r="NCS18" s="140" t="s">
        <v>454</v>
      </c>
      <c r="NCT18" s="140" t="s">
        <v>454</v>
      </c>
      <c r="NCU18" s="140" t="s">
        <v>454</v>
      </c>
      <c r="NCV18" s="140" t="s">
        <v>454</v>
      </c>
      <c r="NCW18" s="140" t="s">
        <v>454</v>
      </c>
      <c r="NCX18" s="140" t="s">
        <v>454</v>
      </c>
      <c r="NCY18" s="140" t="s">
        <v>454</v>
      </c>
      <c r="NCZ18" s="140" t="s">
        <v>454</v>
      </c>
      <c r="NDA18" s="140" t="s">
        <v>454</v>
      </c>
      <c r="NDB18" s="140" t="s">
        <v>454</v>
      </c>
      <c r="NDC18" s="140" t="s">
        <v>454</v>
      </c>
      <c r="NDD18" s="140" t="s">
        <v>454</v>
      </c>
      <c r="NDE18" s="140" t="s">
        <v>454</v>
      </c>
      <c r="NDF18" s="140" t="s">
        <v>454</v>
      </c>
      <c r="NDG18" s="140" t="s">
        <v>454</v>
      </c>
      <c r="NDH18" s="140" t="s">
        <v>454</v>
      </c>
      <c r="NDI18" s="140" t="s">
        <v>454</v>
      </c>
      <c r="NDJ18" s="140" t="s">
        <v>454</v>
      </c>
      <c r="NDK18" s="140" t="s">
        <v>454</v>
      </c>
      <c r="NDL18" s="140" t="s">
        <v>454</v>
      </c>
      <c r="NDM18" s="140" t="s">
        <v>454</v>
      </c>
      <c r="NDN18" s="140" t="s">
        <v>454</v>
      </c>
      <c r="NDO18" s="140" t="s">
        <v>454</v>
      </c>
      <c r="NDP18" s="140" t="s">
        <v>454</v>
      </c>
      <c r="NDQ18" s="140" t="s">
        <v>454</v>
      </c>
      <c r="NDR18" s="140" t="s">
        <v>454</v>
      </c>
      <c r="NDS18" s="140" t="s">
        <v>454</v>
      </c>
      <c r="NDT18" s="140" t="s">
        <v>454</v>
      </c>
      <c r="NDU18" s="140" t="s">
        <v>454</v>
      </c>
      <c r="NDV18" s="140" t="s">
        <v>454</v>
      </c>
      <c r="NDW18" s="140" t="s">
        <v>454</v>
      </c>
      <c r="NDX18" s="140" t="s">
        <v>454</v>
      </c>
      <c r="NDY18" s="140" t="s">
        <v>454</v>
      </c>
      <c r="NDZ18" s="140" t="s">
        <v>454</v>
      </c>
      <c r="NEA18" s="140" t="s">
        <v>454</v>
      </c>
      <c r="NEB18" s="140" t="s">
        <v>454</v>
      </c>
      <c r="NEC18" s="140" t="s">
        <v>454</v>
      </c>
      <c r="NED18" s="140" t="s">
        <v>454</v>
      </c>
      <c r="NEE18" s="140" t="s">
        <v>454</v>
      </c>
      <c r="NEF18" s="140" t="s">
        <v>454</v>
      </c>
      <c r="NEG18" s="140" t="s">
        <v>454</v>
      </c>
      <c r="NEH18" s="140" t="s">
        <v>454</v>
      </c>
      <c r="NEI18" s="140" t="s">
        <v>454</v>
      </c>
      <c r="NEJ18" s="140" t="s">
        <v>454</v>
      </c>
      <c r="NEK18" s="140" t="s">
        <v>454</v>
      </c>
      <c r="NEL18" s="140" t="s">
        <v>454</v>
      </c>
      <c r="NEM18" s="140" t="s">
        <v>454</v>
      </c>
      <c r="NEN18" s="140" t="s">
        <v>454</v>
      </c>
      <c r="NEO18" s="140" t="s">
        <v>454</v>
      </c>
      <c r="NEP18" s="140" t="s">
        <v>454</v>
      </c>
      <c r="NEQ18" s="140" t="s">
        <v>454</v>
      </c>
      <c r="NER18" s="140" t="s">
        <v>454</v>
      </c>
      <c r="NES18" s="140" t="s">
        <v>454</v>
      </c>
      <c r="NET18" s="140" t="s">
        <v>454</v>
      </c>
      <c r="NEU18" s="140" t="s">
        <v>454</v>
      </c>
      <c r="NEV18" s="140" t="s">
        <v>454</v>
      </c>
      <c r="NEW18" s="140" t="s">
        <v>454</v>
      </c>
      <c r="NEX18" s="140" t="s">
        <v>454</v>
      </c>
      <c r="NEY18" s="140" t="s">
        <v>454</v>
      </c>
      <c r="NEZ18" s="140" t="s">
        <v>454</v>
      </c>
      <c r="NFA18" s="140" t="s">
        <v>454</v>
      </c>
      <c r="NFB18" s="140" t="s">
        <v>454</v>
      </c>
      <c r="NFC18" s="140" t="s">
        <v>454</v>
      </c>
      <c r="NFD18" s="140" t="s">
        <v>454</v>
      </c>
      <c r="NFE18" s="140" t="s">
        <v>454</v>
      </c>
      <c r="NFF18" s="140" t="s">
        <v>454</v>
      </c>
      <c r="NFG18" s="140" t="s">
        <v>454</v>
      </c>
      <c r="NFH18" s="140" t="s">
        <v>454</v>
      </c>
      <c r="NFI18" s="140" t="s">
        <v>454</v>
      </c>
      <c r="NFJ18" s="140" t="s">
        <v>454</v>
      </c>
      <c r="NFK18" s="140" t="s">
        <v>454</v>
      </c>
      <c r="NFL18" s="140" t="s">
        <v>454</v>
      </c>
      <c r="NFM18" s="140" t="s">
        <v>454</v>
      </c>
      <c r="NFN18" s="140" t="s">
        <v>454</v>
      </c>
      <c r="NFO18" s="140" t="s">
        <v>454</v>
      </c>
      <c r="NFP18" s="140" t="s">
        <v>454</v>
      </c>
      <c r="NFQ18" s="140" t="s">
        <v>454</v>
      </c>
      <c r="NFR18" s="140" t="s">
        <v>454</v>
      </c>
      <c r="NFS18" s="140" t="s">
        <v>454</v>
      </c>
      <c r="NFT18" s="140" t="s">
        <v>454</v>
      </c>
      <c r="NFU18" s="140" t="s">
        <v>454</v>
      </c>
      <c r="NFV18" s="140" t="s">
        <v>454</v>
      </c>
      <c r="NFW18" s="140" t="s">
        <v>454</v>
      </c>
      <c r="NFX18" s="140" t="s">
        <v>454</v>
      </c>
      <c r="NFY18" s="140" t="s">
        <v>454</v>
      </c>
      <c r="NFZ18" s="140" t="s">
        <v>454</v>
      </c>
      <c r="NGA18" s="140" t="s">
        <v>454</v>
      </c>
      <c r="NGB18" s="140" t="s">
        <v>454</v>
      </c>
      <c r="NGC18" s="140" t="s">
        <v>454</v>
      </c>
      <c r="NGD18" s="140" t="s">
        <v>454</v>
      </c>
      <c r="NGE18" s="140" t="s">
        <v>454</v>
      </c>
      <c r="NGF18" s="140" t="s">
        <v>454</v>
      </c>
      <c r="NGG18" s="140" t="s">
        <v>454</v>
      </c>
      <c r="NGH18" s="140" t="s">
        <v>454</v>
      </c>
      <c r="NGI18" s="140" t="s">
        <v>454</v>
      </c>
      <c r="NGJ18" s="140" t="s">
        <v>454</v>
      </c>
      <c r="NGK18" s="140" t="s">
        <v>454</v>
      </c>
      <c r="NGL18" s="140" t="s">
        <v>454</v>
      </c>
      <c r="NGM18" s="140" t="s">
        <v>454</v>
      </c>
      <c r="NGN18" s="140" t="s">
        <v>454</v>
      </c>
      <c r="NGO18" s="140" t="s">
        <v>454</v>
      </c>
      <c r="NGP18" s="140" t="s">
        <v>454</v>
      </c>
      <c r="NGQ18" s="140" t="s">
        <v>454</v>
      </c>
      <c r="NGR18" s="140" t="s">
        <v>454</v>
      </c>
      <c r="NGS18" s="140" t="s">
        <v>454</v>
      </c>
      <c r="NGT18" s="140" t="s">
        <v>454</v>
      </c>
      <c r="NGU18" s="140" t="s">
        <v>454</v>
      </c>
      <c r="NGV18" s="140" t="s">
        <v>454</v>
      </c>
      <c r="NGW18" s="140" t="s">
        <v>454</v>
      </c>
      <c r="NGX18" s="140" t="s">
        <v>454</v>
      </c>
      <c r="NGY18" s="140" t="s">
        <v>454</v>
      </c>
      <c r="NGZ18" s="140" t="s">
        <v>454</v>
      </c>
      <c r="NHA18" s="140" t="s">
        <v>454</v>
      </c>
      <c r="NHB18" s="140" t="s">
        <v>454</v>
      </c>
      <c r="NHC18" s="140" t="s">
        <v>454</v>
      </c>
      <c r="NHD18" s="140" t="s">
        <v>454</v>
      </c>
      <c r="NHE18" s="140" t="s">
        <v>454</v>
      </c>
      <c r="NHF18" s="140" t="s">
        <v>454</v>
      </c>
      <c r="NHG18" s="140" t="s">
        <v>454</v>
      </c>
      <c r="NHH18" s="140" t="s">
        <v>454</v>
      </c>
      <c r="NHI18" s="140" t="s">
        <v>454</v>
      </c>
      <c r="NHJ18" s="140" t="s">
        <v>454</v>
      </c>
      <c r="NHK18" s="140" t="s">
        <v>454</v>
      </c>
      <c r="NHL18" s="140" t="s">
        <v>454</v>
      </c>
      <c r="NHM18" s="140" t="s">
        <v>454</v>
      </c>
      <c r="NHN18" s="140" t="s">
        <v>454</v>
      </c>
      <c r="NHO18" s="140" t="s">
        <v>454</v>
      </c>
      <c r="NHP18" s="140" t="s">
        <v>454</v>
      </c>
      <c r="NHQ18" s="140" t="s">
        <v>454</v>
      </c>
      <c r="NHR18" s="140" t="s">
        <v>454</v>
      </c>
      <c r="NHS18" s="140" t="s">
        <v>454</v>
      </c>
      <c r="NHT18" s="140" t="s">
        <v>454</v>
      </c>
      <c r="NHU18" s="140" t="s">
        <v>454</v>
      </c>
      <c r="NHV18" s="140" t="s">
        <v>454</v>
      </c>
      <c r="NHW18" s="140" t="s">
        <v>454</v>
      </c>
      <c r="NHX18" s="140" t="s">
        <v>454</v>
      </c>
      <c r="NHY18" s="140" t="s">
        <v>454</v>
      </c>
      <c r="NHZ18" s="140" t="s">
        <v>454</v>
      </c>
      <c r="NIA18" s="140" t="s">
        <v>454</v>
      </c>
      <c r="NIB18" s="140" t="s">
        <v>454</v>
      </c>
      <c r="NIC18" s="140" t="s">
        <v>454</v>
      </c>
      <c r="NID18" s="140" t="s">
        <v>454</v>
      </c>
      <c r="NIE18" s="140" t="s">
        <v>454</v>
      </c>
      <c r="NIF18" s="140" t="s">
        <v>454</v>
      </c>
      <c r="NIG18" s="140" t="s">
        <v>454</v>
      </c>
      <c r="NIH18" s="140" t="s">
        <v>454</v>
      </c>
      <c r="NII18" s="140" t="s">
        <v>454</v>
      </c>
      <c r="NIJ18" s="140" t="s">
        <v>454</v>
      </c>
      <c r="NIK18" s="140" t="s">
        <v>454</v>
      </c>
      <c r="NIL18" s="140" t="s">
        <v>454</v>
      </c>
      <c r="NIM18" s="140" t="s">
        <v>454</v>
      </c>
      <c r="NIN18" s="140" t="s">
        <v>454</v>
      </c>
      <c r="NIO18" s="140" t="s">
        <v>454</v>
      </c>
      <c r="NIP18" s="140" t="s">
        <v>454</v>
      </c>
      <c r="NIQ18" s="140" t="s">
        <v>454</v>
      </c>
      <c r="NIR18" s="140" t="s">
        <v>454</v>
      </c>
      <c r="NIS18" s="140" t="s">
        <v>454</v>
      </c>
      <c r="NIT18" s="140" t="s">
        <v>454</v>
      </c>
      <c r="NIU18" s="140" t="s">
        <v>454</v>
      </c>
      <c r="NIV18" s="140" t="s">
        <v>454</v>
      </c>
      <c r="NIW18" s="140" t="s">
        <v>454</v>
      </c>
      <c r="NIX18" s="140" t="s">
        <v>454</v>
      </c>
      <c r="NIY18" s="140" t="s">
        <v>454</v>
      </c>
      <c r="NIZ18" s="140" t="s">
        <v>454</v>
      </c>
      <c r="NJA18" s="140" t="s">
        <v>454</v>
      </c>
      <c r="NJB18" s="140" t="s">
        <v>454</v>
      </c>
      <c r="NJC18" s="140" t="s">
        <v>454</v>
      </c>
      <c r="NJD18" s="140" t="s">
        <v>454</v>
      </c>
      <c r="NJE18" s="140" t="s">
        <v>454</v>
      </c>
      <c r="NJF18" s="140" t="s">
        <v>454</v>
      </c>
      <c r="NJG18" s="140" t="s">
        <v>454</v>
      </c>
      <c r="NJH18" s="140" t="s">
        <v>454</v>
      </c>
      <c r="NJI18" s="140" t="s">
        <v>454</v>
      </c>
      <c r="NJJ18" s="140" t="s">
        <v>454</v>
      </c>
      <c r="NJK18" s="140" t="s">
        <v>454</v>
      </c>
      <c r="NJL18" s="140" t="s">
        <v>454</v>
      </c>
      <c r="NJM18" s="140" t="s">
        <v>454</v>
      </c>
      <c r="NJN18" s="140" t="s">
        <v>454</v>
      </c>
      <c r="NJO18" s="140" t="s">
        <v>454</v>
      </c>
      <c r="NJP18" s="140" t="s">
        <v>454</v>
      </c>
      <c r="NJQ18" s="140" t="s">
        <v>454</v>
      </c>
      <c r="NJR18" s="140" t="s">
        <v>454</v>
      </c>
      <c r="NJS18" s="140" t="s">
        <v>454</v>
      </c>
      <c r="NJT18" s="140" t="s">
        <v>454</v>
      </c>
      <c r="NJU18" s="140" t="s">
        <v>454</v>
      </c>
      <c r="NJV18" s="140" t="s">
        <v>454</v>
      </c>
      <c r="NJW18" s="140" t="s">
        <v>454</v>
      </c>
      <c r="NJX18" s="140" t="s">
        <v>454</v>
      </c>
      <c r="NJY18" s="140" t="s">
        <v>454</v>
      </c>
      <c r="NJZ18" s="140" t="s">
        <v>454</v>
      </c>
      <c r="NKA18" s="140" t="s">
        <v>454</v>
      </c>
      <c r="NKB18" s="140" t="s">
        <v>454</v>
      </c>
      <c r="NKC18" s="140" t="s">
        <v>454</v>
      </c>
      <c r="NKD18" s="140" t="s">
        <v>454</v>
      </c>
      <c r="NKE18" s="140" t="s">
        <v>454</v>
      </c>
      <c r="NKF18" s="140" t="s">
        <v>454</v>
      </c>
      <c r="NKG18" s="140" t="s">
        <v>454</v>
      </c>
      <c r="NKH18" s="140" t="s">
        <v>454</v>
      </c>
      <c r="NKI18" s="140" t="s">
        <v>454</v>
      </c>
      <c r="NKJ18" s="140" t="s">
        <v>454</v>
      </c>
      <c r="NKK18" s="140" t="s">
        <v>454</v>
      </c>
      <c r="NKL18" s="140" t="s">
        <v>454</v>
      </c>
      <c r="NKM18" s="140" t="s">
        <v>454</v>
      </c>
      <c r="NKN18" s="140" t="s">
        <v>454</v>
      </c>
      <c r="NKO18" s="140" t="s">
        <v>454</v>
      </c>
      <c r="NKP18" s="140" t="s">
        <v>454</v>
      </c>
      <c r="NKQ18" s="140" t="s">
        <v>454</v>
      </c>
      <c r="NKR18" s="140" t="s">
        <v>454</v>
      </c>
      <c r="NKS18" s="140" t="s">
        <v>454</v>
      </c>
      <c r="NKT18" s="140" t="s">
        <v>454</v>
      </c>
      <c r="NKU18" s="140" t="s">
        <v>454</v>
      </c>
      <c r="NKV18" s="140" t="s">
        <v>454</v>
      </c>
      <c r="NKW18" s="140" t="s">
        <v>454</v>
      </c>
      <c r="NKX18" s="140" t="s">
        <v>454</v>
      </c>
      <c r="NKY18" s="140" t="s">
        <v>454</v>
      </c>
      <c r="NKZ18" s="140" t="s">
        <v>454</v>
      </c>
      <c r="NLA18" s="140" t="s">
        <v>454</v>
      </c>
      <c r="NLB18" s="140" t="s">
        <v>454</v>
      </c>
      <c r="NLC18" s="140" t="s">
        <v>454</v>
      </c>
      <c r="NLD18" s="140" t="s">
        <v>454</v>
      </c>
      <c r="NLE18" s="140" t="s">
        <v>454</v>
      </c>
      <c r="NLF18" s="140" t="s">
        <v>454</v>
      </c>
      <c r="NLG18" s="140" t="s">
        <v>454</v>
      </c>
      <c r="NLH18" s="140" t="s">
        <v>454</v>
      </c>
      <c r="NLI18" s="140" t="s">
        <v>454</v>
      </c>
      <c r="NLJ18" s="140" t="s">
        <v>454</v>
      </c>
      <c r="NLK18" s="140" t="s">
        <v>454</v>
      </c>
      <c r="NLL18" s="140" t="s">
        <v>454</v>
      </c>
      <c r="NLM18" s="140" t="s">
        <v>454</v>
      </c>
      <c r="NLN18" s="140" t="s">
        <v>454</v>
      </c>
      <c r="NLO18" s="140" t="s">
        <v>454</v>
      </c>
      <c r="NLP18" s="140" t="s">
        <v>454</v>
      </c>
      <c r="NLQ18" s="140" t="s">
        <v>454</v>
      </c>
      <c r="NLR18" s="140" t="s">
        <v>454</v>
      </c>
      <c r="NLS18" s="140" t="s">
        <v>454</v>
      </c>
      <c r="NLT18" s="140" t="s">
        <v>454</v>
      </c>
      <c r="NLU18" s="140" t="s">
        <v>454</v>
      </c>
      <c r="NLV18" s="140" t="s">
        <v>454</v>
      </c>
      <c r="NLW18" s="140" t="s">
        <v>454</v>
      </c>
      <c r="NLX18" s="140" t="s">
        <v>454</v>
      </c>
      <c r="NLY18" s="140" t="s">
        <v>454</v>
      </c>
      <c r="NLZ18" s="140" t="s">
        <v>454</v>
      </c>
      <c r="NMA18" s="140" t="s">
        <v>454</v>
      </c>
      <c r="NMB18" s="140" t="s">
        <v>454</v>
      </c>
      <c r="NMC18" s="140" t="s">
        <v>454</v>
      </c>
      <c r="NMD18" s="140" t="s">
        <v>454</v>
      </c>
      <c r="NME18" s="140" t="s">
        <v>454</v>
      </c>
      <c r="NMF18" s="140" t="s">
        <v>454</v>
      </c>
      <c r="NMG18" s="140" t="s">
        <v>454</v>
      </c>
      <c r="NMH18" s="140" t="s">
        <v>454</v>
      </c>
      <c r="NMI18" s="140" t="s">
        <v>454</v>
      </c>
      <c r="NMJ18" s="140" t="s">
        <v>454</v>
      </c>
      <c r="NMK18" s="140" t="s">
        <v>454</v>
      </c>
      <c r="NML18" s="140" t="s">
        <v>454</v>
      </c>
      <c r="NMM18" s="140" t="s">
        <v>454</v>
      </c>
      <c r="NMN18" s="140" t="s">
        <v>454</v>
      </c>
      <c r="NMO18" s="140" t="s">
        <v>454</v>
      </c>
      <c r="NMP18" s="140" t="s">
        <v>454</v>
      </c>
      <c r="NMQ18" s="140" t="s">
        <v>454</v>
      </c>
      <c r="NMR18" s="140" t="s">
        <v>454</v>
      </c>
      <c r="NMS18" s="140" t="s">
        <v>454</v>
      </c>
      <c r="NMT18" s="140" t="s">
        <v>454</v>
      </c>
      <c r="NMU18" s="140" t="s">
        <v>454</v>
      </c>
      <c r="NMV18" s="140" t="s">
        <v>454</v>
      </c>
      <c r="NMW18" s="140" t="s">
        <v>454</v>
      </c>
      <c r="NMX18" s="140" t="s">
        <v>454</v>
      </c>
      <c r="NMY18" s="140" t="s">
        <v>454</v>
      </c>
      <c r="NMZ18" s="140" t="s">
        <v>454</v>
      </c>
      <c r="NNA18" s="140" t="s">
        <v>454</v>
      </c>
      <c r="NNB18" s="140" t="s">
        <v>454</v>
      </c>
      <c r="NNC18" s="140" t="s">
        <v>454</v>
      </c>
      <c r="NND18" s="140" t="s">
        <v>454</v>
      </c>
      <c r="NNE18" s="140" t="s">
        <v>454</v>
      </c>
      <c r="NNF18" s="140" t="s">
        <v>454</v>
      </c>
      <c r="NNG18" s="140" t="s">
        <v>454</v>
      </c>
      <c r="NNH18" s="140" t="s">
        <v>454</v>
      </c>
      <c r="NNI18" s="140" t="s">
        <v>454</v>
      </c>
      <c r="NNJ18" s="140" t="s">
        <v>454</v>
      </c>
      <c r="NNK18" s="140" t="s">
        <v>454</v>
      </c>
      <c r="NNL18" s="140" t="s">
        <v>454</v>
      </c>
      <c r="NNM18" s="140" t="s">
        <v>454</v>
      </c>
      <c r="NNN18" s="140" t="s">
        <v>454</v>
      </c>
      <c r="NNO18" s="140" t="s">
        <v>454</v>
      </c>
      <c r="NNP18" s="140" t="s">
        <v>454</v>
      </c>
      <c r="NNQ18" s="140" t="s">
        <v>454</v>
      </c>
      <c r="NNR18" s="140" t="s">
        <v>454</v>
      </c>
      <c r="NNS18" s="140" t="s">
        <v>454</v>
      </c>
      <c r="NNT18" s="140" t="s">
        <v>454</v>
      </c>
      <c r="NNU18" s="140" t="s">
        <v>454</v>
      </c>
      <c r="NNV18" s="140" t="s">
        <v>454</v>
      </c>
      <c r="NNW18" s="140" t="s">
        <v>454</v>
      </c>
      <c r="NNX18" s="140" t="s">
        <v>454</v>
      </c>
      <c r="NNY18" s="140" t="s">
        <v>454</v>
      </c>
      <c r="NNZ18" s="140" t="s">
        <v>454</v>
      </c>
      <c r="NOA18" s="140" t="s">
        <v>454</v>
      </c>
      <c r="NOB18" s="140" t="s">
        <v>454</v>
      </c>
      <c r="NOC18" s="140" t="s">
        <v>454</v>
      </c>
      <c r="NOD18" s="140" t="s">
        <v>454</v>
      </c>
      <c r="NOE18" s="140" t="s">
        <v>454</v>
      </c>
      <c r="NOF18" s="140" t="s">
        <v>454</v>
      </c>
      <c r="NOG18" s="140" t="s">
        <v>454</v>
      </c>
      <c r="NOH18" s="140" t="s">
        <v>454</v>
      </c>
      <c r="NOI18" s="140" t="s">
        <v>454</v>
      </c>
      <c r="NOJ18" s="140" t="s">
        <v>454</v>
      </c>
      <c r="NOK18" s="140" t="s">
        <v>454</v>
      </c>
      <c r="NOL18" s="140" t="s">
        <v>454</v>
      </c>
      <c r="NOM18" s="140" t="s">
        <v>454</v>
      </c>
      <c r="NON18" s="140" t="s">
        <v>454</v>
      </c>
      <c r="NOO18" s="140" t="s">
        <v>454</v>
      </c>
      <c r="NOP18" s="140" t="s">
        <v>454</v>
      </c>
      <c r="NOQ18" s="140" t="s">
        <v>454</v>
      </c>
      <c r="NOR18" s="140" t="s">
        <v>454</v>
      </c>
      <c r="NOS18" s="140" t="s">
        <v>454</v>
      </c>
      <c r="NOT18" s="140" t="s">
        <v>454</v>
      </c>
      <c r="NOU18" s="140" t="s">
        <v>454</v>
      </c>
      <c r="NOV18" s="140" t="s">
        <v>454</v>
      </c>
      <c r="NOW18" s="140" t="s">
        <v>454</v>
      </c>
      <c r="NOX18" s="140" t="s">
        <v>454</v>
      </c>
      <c r="NOY18" s="140" t="s">
        <v>454</v>
      </c>
      <c r="NOZ18" s="140" t="s">
        <v>454</v>
      </c>
      <c r="NPA18" s="140" t="s">
        <v>454</v>
      </c>
      <c r="NPB18" s="140" t="s">
        <v>454</v>
      </c>
      <c r="NPC18" s="140" t="s">
        <v>454</v>
      </c>
      <c r="NPD18" s="140" t="s">
        <v>454</v>
      </c>
      <c r="NPE18" s="140" t="s">
        <v>454</v>
      </c>
      <c r="NPF18" s="140" t="s">
        <v>454</v>
      </c>
      <c r="NPG18" s="140" t="s">
        <v>454</v>
      </c>
      <c r="NPH18" s="140" t="s">
        <v>454</v>
      </c>
      <c r="NPI18" s="140" t="s">
        <v>454</v>
      </c>
      <c r="NPJ18" s="140" t="s">
        <v>454</v>
      </c>
      <c r="NPK18" s="140" t="s">
        <v>454</v>
      </c>
      <c r="NPL18" s="140" t="s">
        <v>454</v>
      </c>
      <c r="NPM18" s="140" t="s">
        <v>454</v>
      </c>
      <c r="NPN18" s="140" t="s">
        <v>454</v>
      </c>
      <c r="NPO18" s="140" t="s">
        <v>454</v>
      </c>
      <c r="NPP18" s="140" t="s">
        <v>454</v>
      </c>
      <c r="NPQ18" s="140" t="s">
        <v>454</v>
      </c>
      <c r="NPR18" s="140" t="s">
        <v>454</v>
      </c>
      <c r="NPS18" s="140" t="s">
        <v>454</v>
      </c>
      <c r="NPT18" s="140" t="s">
        <v>454</v>
      </c>
      <c r="NPU18" s="140" t="s">
        <v>454</v>
      </c>
      <c r="NPV18" s="140" t="s">
        <v>454</v>
      </c>
      <c r="NPW18" s="140" t="s">
        <v>454</v>
      </c>
      <c r="NPX18" s="140" t="s">
        <v>454</v>
      </c>
      <c r="NPY18" s="140" t="s">
        <v>454</v>
      </c>
      <c r="NPZ18" s="140" t="s">
        <v>454</v>
      </c>
      <c r="NQA18" s="140" t="s">
        <v>454</v>
      </c>
      <c r="NQB18" s="140" t="s">
        <v>454</v>
      </c>
      <c r="NQC18" s="140" t="s">
        <v>454</v>
      </c>
      <c r="NQD18" s="140" t="s">
        <v>454</v>
      </c>
      <c r="NQE18" s="140" t="s">
        <v>454</v>
      </c>
      <c r="NQF18" s="140" t="s">
        <v>454</v>
      </c>
      <c r="NQG18" s="140" t="s">
        <v>454</v>
      </c>
      <c r="NQH18" s="140" t="s">
        <v>454</v>
      </c>
      <c r="NQI18" s="140" t="s">
        <v>454</v>
      </c>
      <c r="NQJ18" s="140" t="s">
        <v>454</v>
      </c>
      <c r="NQK18" s="140" t="s">
        <v>454</v>
      </c>
      <c r="NQL18" s="140" t="s">
        <v>454</v>
      </c>
      <c r="NQM18" s="140" t="s">
        <v>454</v>
      </c>
      <c r="NQN18" s="140" t="s">
        <v>454</v>
      </c>
      <c r="NQO18" s="140" t="s">
        <v>454</v>
      </c>
      <c r="NQP18" s="140" t="s">
        <v>454</v>
      </c>
      <c r="NQQ18" s="140" t="s">
        <v>454</v>
      </c>
      <c r="NQR18" s="140" t="s">
        <v>454</v>
      </c>
      <c r="NQS18" s="140" t="s">
        <v>454</v>
      </c>
      <c r="NQT18" s="140" t="s">
        <v>454</v>
      </c>
      <c r="NQU18" s="140" t="s">
        <v>454</v>
      </c>
      <c r="NQV18" s="140" t="s">
        <v>454</v>
      </c>
      <c r="NQW18" s="140" t="s">
        <v>454</v>
      </c>
      <c r="NQX18" s="140" t="s">
        <v>454</v>
      </c>
      <c r="NQY18" s="140" t="s">
        <v>454</v>
      </c>
      <c r="NQZ18" s="140" t="s">
        <v>454</v>
      </c>
      <c r="NRA18" s="140" t="s">
        <v>454</v>
      </c>
      <c r="NRB18" s="140" t="s">
        <v>454</v>
      </c>
      <c r="NRC18" s="140" t="s">
        <v>454</v>
      </c>
      <c r="NRD18" s="140" t="s">
        <v>454</v>
      </c>
      <c r="NRE18" s="140" t="s">
        <v>454</v>
      </c>
      <c r="NRF18" s="140" t="s">
        <v>454</v>
      </c>
      <c r="NRG18" s="140" t="s">
        <v>454</v>
      </c>
      <c r="NRH18" s="140" t="s">
        <v>454</v>
      </c>
      <c r="NRI18" s="140" t="s">
        <v>454</v>
      </c>
      <c r="NRJ18" s="140" t="s">
        <v>454</v>
      </c>
      <c r="NRK18" s="140" t="s">
        <v>454</v>
      </c>
      <c r="NRL18" s="140" t="s">
        <v>454</v>
      </c>
      <c r="NRM18" s="140" t="s">
        <v>454</v>
      </c>
      <c r="NRN18" s="140" t="s">
        <v>454</v>
      </c>
      <c r="NRO18" s="140" t="s">
        <v>454</v>
      </c>
      <c r="NRP18" s="140" t="s">
        <v>454</v>
      </c>
      <c r="NRQ18" s="140" t="s">
        <v>454</v>
      </c>
      <c r="NRR18" s="140" t="s">
        <v>454</v>
      </c>
      <c r="NRS18" s="140" t="s">
        <v>454</v>
      </c>
      <c r="NRT18" s="140" t="s">
        <v>454</v>
      </c>
      <c r="NRU18" s="140" t="s">
        <v>454</v>
      </c>
      <c r="NRV18" s="140" t="s">
        <v>454</v>
      </c>
      <c r="NRW18" s="140" t="s">
        <v>454</v>
      </c>
      <c r="NRX18" s="140" t="s">
        <v>454</v>
      </c>
      <c r="NRY18" s="140" t="s">
        <v>454</v>
      </c>
      <c r="NRZ18" s="140" t="s">
        <v>454</v>
      </c>
      <c r="NSA18" s="140" t="s">
        <v>454</v>
      </c>
      <c r="NSB18" s="140" t="s">
        <v>454</v>
      </c>
      <c r="NSC18" s="140" t="s">
        <v>454</v>
      </c>
      <c r="NSD18" s="140" t="s">
        <v>454</v>
      </c>
      <c r="NSE18" s="140" t="s">
        <v>454</v>
      </c>
      <c r="NSF18" s="140" t="s">
        <v>454</v>
      </c>
      <c r="NSG18" s="140" t="s">
        <v>454</v>
      </c>
      <c r="NSH18" s="140" t="s">
        <v>454</v>
      </c>
      <c r="NSI18" s="140" t="s">
        <v>454</v>
      </c>
      <c r="NSJ18" s="140" t="s">
        <v>454</v>
      </c>
      <c r="NSK18" s="140" t="s">
        <v>454</v>
      </c>
      <c r="NSL18" s="140" t="s">
        <v>454</v>
      </c>
      <c r="NSM18" s="140" t="s">
        <v>454</v>
      </c>
      <c r="NSN18" s="140" t="s">
        <v>454</v>
      </c>
      <c r="NSO18" s="140" t="s">
        <v>454</v>
      </c>
      <c r="NSP18" s="140" t="s">
        <v>454</v>
      </c>
      <c r="NSQ18" s="140" t="s">
        <v>454</v>
      </c>
      <c r="NSR18" s="140" t="s">
        <v>454</v>
      </c>
      <c r="NSS18" s="140" t="s">
        <v>454</v>
      </c>
      <c r="NST18" s="140" t="s">
        <v>454</v>
      </c>
      <c r="NSU18" s="140" t="s">
        <v>454</v>
      </c>
      <c r="NSV18" s="140" t="s">
        <v>454</v>
      </c>
      <c r="NSW18" s="140" t="s">
        <v>454</v>
      </c>
      <c r="NSX18" s="140" t="s">
        <v>454</v>
      </c>
      <c r="NSY18" s="140" t="s">
        <v>454</v>
      </c>
      <c r="NSZ18" s="140" t="s">
        <v>454</v>
      </c>
      <c r="NTA18" s="140" t="s">
        <v>454</v>
      </c>
      <c r="NTB18" s="140" t="s">
        <v>454</v>
      </c>
      <c r="NTC18" s="140" t="s">
        <v>454</v>
      </c>
      <c r="NTD18" s="140" t="s">
        <v>454</v>
      </c>
      <c r="NTE18" s="140" t="s">
        <v>454</v>
      </c>
      <c r="NTF18" s="140" t="s">
        <v>454</v>
      </c>
      <c r="NTG18" s="140" t="s">
        <v>454</v>
      </c>
      <c r="NTH18" s="140" t="s">
        <v>454</v>
      </c>
      <c r="NTI18" s="140" t="s">
        <v>454</v>
      </c>
      <c r="NTJ18" s="140" t="s">
        <v>454</v>
      </c>
      <c r="NTK18" s="140" t="s">
        <v>454</v>
      </c>
      <c r="NTL18" s="140" t="s">
        <v>454</v>
      </c>
      <c r="NTM18" s="140" t="s">
        <v>454</v>
      </c>
      <c r="NTN18" s="140" t="s">
        <v>454</v>
      </c>
      <c r="NTO18" s="140" t="s">
        <v>454</v>
      </c>
      <c r="NTP18" s="140" t="s">
        <v>454</v>
      </c>
      <c r="NTQ18" s="140" t="s">
        <v>454</v>
      </c>
      <c r="NTR18" s="140" t="s">
        <v>454</v>
      </c>
      <c r="NTS18" s="140" t="s">
        <v>454</v>
      </c>
      <c r="NTT18" s="140" t="s">
        <v>454</v>
      </c>
      <c r="NTU18" s="140" t="s">
        <v>454</v>
      </c>
      <c r="NTV18" s="140" t="s">
        <v>454</v>
      </c>
      <c r="NTW18" s="140" t="s">
        <v>454</v>
      </c>
      <c r="NTX18" s="140" t="s">
        <v>454</v>
      </c>
      <c r="NTY18" s="140" t="s">
        <v>454</v>
      </c>
      <c r="NTZ18" s="140" t="s">
        <v>454</v>
      </c>
      <c r="NUA18" s="140" t="s">
        <v>454</v>
      </c>
      <c r="NUB18" s="140" t="s">
        <v>454</v>
      </c>
      <c r="NUC18" s="140" t="s">
        <v>454</v>
      </c>
      <c r="NUD18" s="140" t="s">
        <v>454</v>
      </c>
      <c r="NUE18" s="140" t="s">
        <v>454</v>
      </c>
      <c r="NUF18" s="140" t="s">
        <v>454</v>
      </c>
      <c r="NUG18" s="140" t="s">
        <v>454</v>
      </c>
      <c r="NUH18" s="140" t="s">
        <v>454</v>
      </c>
      <c r="NUI18" s="140" t="s">
        <v>454</v>
      </c>
      <c r="NUJ18" s="140" t="s">
        <v>454</v>
      </c>
      <c r="NUK18" s="140" t="s">
        <v>454</v>
      </c>
      <c r="NUL18" s="140" t="s">
        <v>454</v>
      </c>
      <c r="NUM18" s="140" t="s">
        <v>454</v>
      </c>
      <c r="NUN18" s="140" t="s">
        <v>454</v>
      </c>
      <c r="NUO18" s="140" t="s">
        <v>454</v>
      </c>
      <c r="NUP18" s="140" t="s">
        <v>454</v>
      </c>
      <c r="NUQ18" s="140" t="s">
        <v>454</v>
      </c>
      <c r="NUR18" s="140" t="s">
        <v>454</v>
      </c>
      <c r="NUS18" s="140" t="s">
        <v>454</v>
      </c>
      <c r="NUT18" s="140" t="s">
        <v>454</v>
      </c>
      <c r="NUU18" s="140" t="s">
        <v>454</v>
      </c>
      <c r="NUV18" s="140" t="s">
        <v>454</v>
      </c>
      <c r="NUW18" s="140" t="s">
        <v>454</v>
      </c>
      <c r="NUX18" s="140" t="s">
        <v>454</v>
      </c>
      <c r="NUY18" s="140" t="s">
        <v>454</v>
      </c>
      <c r="NUZ18" s="140" t="s">
        <v>454</v>
      </c>
      <c r="NVA18" s="140" t="s">
        <v>454</v>
      </c>
      <c r="NVB18" s="140" t="s">
        <v>454</v>
      </c>
      <c r="NVC18" s="140" t="s">
        <v>454</v>
      </c>
      <c r="NVD18" s="140" t="s">
        <v>454</v>
      </c>
      <c r="NVE18" s="140" t="s">
        <v>454</v>
      </c>
      <c r="NVF18" s="140" t="s">
        <v>454</v>
      </c>
      <c r="NVG18" s="140" t="s">
        <v>454</v>
      </c>
      <c r="NVH18" s="140" t="s">
        <v>454</v>
      </c>
      <c r="NVI18" s="140" t="s">
        <v>454</v>
      </c>
      <c r="NVJ18" s="140" t="s">
        <v>454</v>
      </c>
      <c r="NVK18" s="140" t="s">
        <v>454</v>
      </c>
      <c r="NVL18" s="140" t="s">
        <v>454</v>
      </c>
      <c r="NVM18" s="140" t="s">
        <v>454</v>
      </c>
      <c r="NVN18" s="140" t="s">
        <v>454</v>
      </c>
      <c r="NVO18" s="140" t="s">
        <v>454</v>
      </c>
      <c r="NVP18" s="140" t="s">
        <v>454</v>
      </c>
      <c r="NVQ18" s="140" t="s">
        <v>454</v>
      </c>
      <c r="NVR18" s="140" t="s">
        <v>454</v>
      </c>
      <c r="NVS18" s="140" t="s">
        <v>454</v>
      </c>
      <c r="NVT18" s="140" t="s">
        <v>454</v>
      </c>
      <c r="NVU18" s="140" t="s">
        <v>454</v>
      </c>
      <c r="NVV18" s="140" t="s">
        <v>454</v>
      </c>
      <c r="NVW18" s="140" t="s">
        <v>454</v>
      </c>
      <c r="NVX18" s="140" t="s">
        <v>454</v>
      </c>
      <c r="NVY18" s="140" t="s">
        <v>454</v>
      </c>
      <c r="NVZ18" s="140" t="s">
        <v>454</v>
      </c>
      <c r="NWA18" s="140" t="s">
        <v>454</v>
      </c>
      <c r="NWB18" s="140" t="s">
        <v>454</v>
      </c>
      <c r="NWC18" s="140" t="s">
        <v>454</v>
      </c>
      <c r="NWD18" s="140" t="s">
        <v>454</v>
      </c>
      <c r="NWE18" s="140" t="s">
        <v>454</v>
      </c>
      <c r="NWF18" s="140" t="s">
        <v>454</v>
      </c>
      <c r="NWG18" s="140" t="s">
        <v>454</v>
      </c>
      <c r="NWH18" s="140" t="s">
        <v>454</v>
      </c>
      <c r="NWI18" s="140" t="s">
        <v>454</v>
      </c>
      <c r="NWJ18" s="140" t="s">
        <v>454</v>
      </c>
      <c r="NWK18" s="140" t="s">
        <v>454</v>
      </c>
      <c r="NWL18" s="140" t="s">
        <v>454</v>
      </c>
      <c r="NWM18" s="140" t="s">
        <v>454</v>
      </c>
      <c r="NWN18" s="140" t="s">
        <v>454</v>
      </c>
      <c r="NWO18" s="140" t="s">
        <v>454</v>
      </c>
      <c r="NWP18" s="140" t="s">
        <v>454</v>
      </c>
      <c r="NWQ18" s="140" t="s">
        <v>454</v>
      </c>
      <c r="NWR18" s="140" t="s">
        <v>454</v>
      </c>
      <c r="NWS18" s="140" t="s">
        <v>454</v>
      </c>
      <c r="NWT18" s="140" t="s">
        <v>454</v>
      </c>
      <c r="NWU18" s="140" t="s">
        <v>454</v>
      </c>
      <c r="NWV18" s="140" t="s">
        <v>454</v>
      </c>
      <c r="NWW18" s="140" t="s">
        <v>454</v>
      </c>
      <c r="NWX18" s="140" t="s">
        <v>454</v>
      </c>
      <c r="NWY18" s="140" t="s">
        <v>454</v>
      </c>
      <c r="NWZ18" s="140" t="s">
        <v>454</v>
      </c>
      <c r="NXA18" s="140" t="s">
        <v>454</v>
      </c>
      <c r="NXB18" s="140" t="s">
        <v>454</v>
      </c>
      <c r="NXC18" s="140" t="s">
        <v>454</v>
      </c>
      <c r="NXD18" s="140" t="s">
        <v>454</v>
      </c>
      <c r="NXE18" s="140" t="s">
        <v>454</v>
      </c>
      <c r="NXF18" s="140" t="s">
        <v>454</v>
      </c>
      <c r="NXG18" s="140" t="s">
        <v>454</v>
      </c>
      <c r="NXH18" s="140" t="s">
        <v>454</v>
      </c>
      <c r="NXI18" s="140" t="s">
        <v>454</v>
      </c>
      <c r="NXJ18" s="140" t="s">
        <v>454</v>
      </c>
      <c r="NXK18" s="140" t="s">
        <v>454</v>
      </c>
      <c r="NXL18" s="140" t="s">
        <v>454</v>
      </c>
      <c r="NXM18" s="140" t="s">
        <v>454</v>
      </c>
      <c r="NXN18" s="140" t="s">
        <v>454</v>
      </c>
      <c r="NXO18" s="140" t="s">
        <v>454</v>
      </c>
      <c r="NXP18" s="140" t="s">
        <v>454</v>
      </c>
      <c r="NXQ18" s="140" t="s">
        <v>454</v>
      </c>
      <c r="NXR18" s="140" t="s">
        <v>454</v>
      </c>
      <c r="NXS18" s="140" t="s">
        <v>454</v>
      </c>
      <c r="NXT18" s="140" t="s">
        <v>454</v>
      </c>
      <c r="NXU18" s="140" t="s">
        <v>454</v>
      </c>
      <c r="NXV18" s="140" t="s">
        <v>454</v>
      </c>
      <c r="NXW18" s="140" t="s">
        <v>454</v>
      </c>
      <c r="NXX18" s="140" t="s">
        <v>454</v>
      </c>
      <c r="NXY18" s="140" t="s">
        <v>454</v>
      </c>
      <c r="NXZ18" s="140" t="s">
        <v>454</v>
      </c>
      <c r="NYA18" s="140" t="s">
        <v>454</v>
      </c>
      <c r="NYB18" s="140" t="s">
        <v>454</v>
      </c>
      <c r="NYC18" s="140" t="s">
        <v>454</v>
      </c>
      <c r="NYD18" s="140" t="s">
        <v>454</v>
      </c>
      <c r="NYE18" s="140" t="s">
        <v>454</v>
      </c>
      <c r="NYF18" s="140" t="s">
        <v>454</v>
      </c>
      <c r="NYG18" s="140" t="s">
        <v>454</v>
      </c>
      <c r="NYH18" s="140" t="s">
        <v>454</v>
      </c>
      <c r="NYI18" s="140" t="s">
        <v>454</v>
      </c>
      <c r="NYJ18" s="140" t="s">
        <v>454</v>
      </c>
      <c r="NYK18" s="140" t="s">
        <v>454</v>
      </c>
      <c r="NYL18" s="140" t="s">
        <v>454</v>
      </c>
      <c r="NYM18" s="140" t="s">
        <v>454</v>
      </c>
      <c r="NYN18" s="140" t="s">
        <v>454</v>
      </c>
      <c r="NYO18" s="140" t="s">
        <v>454</v>
      </c>
      <c r="NYP18" s="140" t="s">
        <v>454</v>
      </c>
      <c r="NYQ18" s="140" t="s">
        <v>454</v>
      </c>
      <c r="NYR18" s="140" t="s">
        <v>454</v>
      </c>
      <c r="NYS18" s="140" t="s">
        <v>454</v>
      </c>
      <c r="NYT18" s="140" t="s">
        <v>454</v>
      </c>
      <c r="NYU18" s="140" t="s">
        <v>454</v>
      </c>
      <c r="NYV18" s="140" t="s">
        <v>454</v>
      </c>
      <c r="NYW18" s="140" t="s">
        <v>454</v>
      </c>
      <c r="NYX18" s="140" t="s">
        <v>454</v>
      </c>
      <c r="NYY18" s="140" t="s">
        <v>454</v>
      </c>
      <c r="NYZ18" s="140" t="s">
        <v>454</v>
      </c>
      <c r="NZA18" s="140" t="s">
        <v>454</v>
      </c>
      <c r="NZB18" s="140" t="s">
        <v>454</v>
      </c>
      <c r="NZC18" s="140" t="s">
        <v>454</v>
      </c>
      <c r="NZD18" s="140" t="s">
        <v>454</v>
      </c>
      <c r="NZE18" s="140" t="s">
        <v>454</v>
      </c>
      <c r="NZF18" s="140" t="s">
        <v>454</v>
      </c>
      <c r="NZG18" s="140" t="s">
        <v>454</v>
      </c>
      <c r="NZH18" s="140" t="s">
        <v>454</v>
      </c>
      <c r="NZI18" s="140" t="s">
        <v>454</v>
      </c>
      <c r="NZJ18" s="140" t="s">
        <v>454</v>
      </c>
      <c r="NZK18" s="140" t="s">
        <v>454</v>
      </c>
      <c r="NZL18" s="140" t="s">
        <v>454</v>
      </c>
      <c r="NZM18" s="140" t="s">
        <v>454</v>
      </c>
      <c r="NZN18" s="140" t="s">
        <v>454</v>
      </c>
      <c r="NZO18" s="140" t="s">
        <v>454</v>
      </c>
      <c r="NZP18" s="140" t="s">
        <v>454</v>
      </c>
      <c r="NZQ18" s="140" t="s">
        <v>454</v>
      </c>
      <c r="NZR18" s="140" t="s">
        <v>454</v>
      </c>
      <c r="NZS18" s="140" t="s">
        <v>454</v>
      </c>
      <c r="NZT18" s="140" t="s">
        <v>454</v>
      </c>
      <c r="NZU18" s="140" t="s">
        <v>454</v>
      </c>
      <c r="NZV18" s="140" t="s">
        <v>454</v>
      </c>
      <c r="NZW18" s="140" t="s">
        <v>454</v>
      </c>
      <c r="NZX18" s="140" t="s">
        <v>454</v>
      </c>
      <c r="NZY18" s="140" t="s">
        <v>454</v>
      </c>
      <c r="NZZ18" s="140" t="s">
        <v>454</v>
      </c>
      <c r="OAA18" s="140" t="s">
        <v>454</v>
      </c>
      <c r="OAB18" s="140" t="s">
        <v>454</v>
      </c>
      <c r="OAC18" s="140" t="s">
        <v>454</v>
      </c>
      <c r="OAD18" s="140" t="s">
        <v>454</v>
      </c>
      <c r="OAE18" s="140" t="s">
        <v>454</v>
      </c>
      <c r="OAF18" s="140" t="s">
        <v>454</v>
      </c>
      <c r="OAG18" s="140" t="s">
        <v>454</v>
      </c>
      <c r="OAH18" s="140" t="s">
        <v>454</v>
      </c>
      <c r="OAI18" s="140" t="s">
        <v>454</v>
      </c>
      <c r="OAJ18" s="140" t="s">
        <v>454</v>
      </c>
      <c r="OAK18" s="140" t="s">
        <v>454</v>
      </c>
      <c r="OAL18" s="140" t="s">
        <v>454</v>
      </c>
      <c r="OAM18" s="140" t="s">
        <v>454</v>
      </c>
      <c r="OAN18" s="140" t="s">
        <v>454</v>
      </c>
      <c r="OAO18" s="140" t="s">
        <v>454</v>
      </c>
      <c r="OAP18" s="140" t="s">
        <v>454</v>
      </c>
      <c r="OAQ18" s="140" t="s">
        <v>454</v>
      </c>
      <c r="OAR18" s="140" t="s">
        <v>454</v>
      </c>
      <c r="OAS18" s="140" t="s">
        <v>454</v>
      </c>
      <c r="OAT18" s="140" t="s">
        <v>454</v>
      </c>
      <c r="OAU18" s="140" t="s">
        <v>454</v>
      </c>
      <c r="OAV18" s="140" t="s">
        <v>454</v>
      </c>
      <c r="OAW18" s="140" t="s">
        <v>454</v>
      </c>
      <c r="OAX18" s="140" t="s">
        <v>454</v>
      </c>
      <c r="OAY18" s="140" t="s">
        <v>454</v>
      </c>
      <c r="OAZ18" s="140" t="s">
        <v>454</v>
      </c>
      <c r="OBA18" s="140" t="s">
        <v>454</v>
      </c>
      <c r="OBB18" s="140" t="s">
        <v>454</v>
      </c>
      <c r="OBC18" s="140" t="s">
        <v>454</v>
      </c>
      <c r="OBD18" s="140" t="s">
        <v>454</v>
      </c>
      <c r="OBE18" s="140" t="s">
        <v>454</v>
      </c>
      <c r="OBF18" s="140" t="s">
        <v>454</v>
      </c>
      <c r="OBG18" s="140" t="s">
        <v>454</v>
      </c>
      <c r="OBH18" s="140" t="s">
        <v>454</v>
      </c>
      <c r="OBI18" s="140" t="s">
        <v>454</v>
      </c>
      <c r="OBJ18" s="140" t="s">
        <v>454</v>
      </c>
      <c r="OBK18" s="140" t="s">
        <v>454</v>
      </c>
      <c r="OBL18" s="140" t="s">
        <v>454</v>
      </c>
      <c r="OBM18" s="140" t="s">
        <v>454</v>
      </c>
      <c r="OBN18" s="140" t="s">
        <v>454</v>
      </c>
      <c r="OBO18" s="140" t="s">
        <v>454</v>
      </c>
      <c r="OBP18" s="140" t="s">
        <v>454</v>
      </c>
      <c r="OBQ18" s="140" t="s">
        <v>454</v>
      </c>
      <c r="OBR18" s="140" t="s">
        <v>454</v>
      </c>
      <c r="OBS18" s="140" t="s">
        <v>454</v>
      </c>
      <c r="OBT18" s="140" t="s">
        <v>454</v>
      </c>
      <c r="OBU18" s="140" t="s">
        <v>454</v>
      </c>
      <c r="OBV18" s="140" t="s">
        <v>454</v>
      </c>
      <c r="OBW18" s="140" t="s">
        <v>454</v>
      </c>
      <c r="OBX18" s="140" t="s">
        <v>454</v>
      </c>
      <c r="OBY18" s="140" t="s">
        <v>454</v>
      </c>
      <c r="OBZ18" s="140" t="s">
        <v>454</v>
      </c>
      <c r="OCA18" s="140" t="s">
        <v>454</v>
      </c>
      <c r="OCB18" s="140" t="s">
        <v>454</v>
      </c>
      <c r="OCC18" s="140" t="s">
        <v>454</v>
      </c>
      <c r="OCD18" s="140" t="s">
        <v>454</v>
      </c>
      <c r="OCE18" s="140" t="s">
        <v>454</v>
      </c>
      <c r="OCF18" s="140" t="s">
        <v>454</v>
      </c>
      <c r="OCG18" s="140" t="s">
        <v>454</v>
      </c>
      <c r="OCH18" s="140" t="s">
        <v>454</v>
      </c>
      <c r="OCI18" s="140" t="s">
        <v>454</v>
      </c>
      <c r="OCJ18" s="140" t="s">
        <v>454</v>
      </c>
      <c r="OCK18" s="140" t="s">
        <v>454</v>
      </c>
      <c r="OCL18" s="140" t="s">
        <v>454</v>
      </c>
      <c r="OCM18" s="140" t="s">
        <v>454</v>
      </c>
      <c r="OCN18" s="140" t="s">
        <v>454</v>
      </c>
      <c r="OCO18" s="140" t="s">
        <v>454</v>
      </c>
      <c r="OCP18" s="140" t="s">
        <v>454</v>
      </c>
      <c r="OCQ18" s="140" t="s">
        <v>454</v>
      </c>
      <c r="OCR18" s="140" t="s">
        <v>454</v>
      </c>
      <c r="OCS18" s="140" t="s">
        <v>454</v>
      </c>
      <c r="OCT18" s="140" t="s">
        <v>454</v>
      </c>
      <c r="OCU18" s="140" t="s">
        <v>454</v>
      </c>
      <c r="OCV18" s="140" t="s">
        <v>454</v>
      </c>
      <c r="OCW18" s="140" t="s">
        <v>454</v>
      </c>
      <c r="OCX18" s="140" t="s">
        <v>454</v>
      </c>
      <c r="OCY18" s="140" t="s">
        <v>454</v>
      </c>
      <c r="OCZ18" s="140" t="s">
        <v>454</v>
      </c>
      <c r="ODA18" s="140" t="s">
        <v>454</v>
      </c>
      <c r="ODB18" s="140" t="s">
        <v>454</v>
      </c>
      <c r="ODC18" s="140" t="s">
        <v>454</v>
      </c>
      <c r="ODD18" s="140" t="s">
        <v>454</v>
      </c>
      <c r="ODE18" s="140" t="s">
        <v>454</v>
      </c>
      <c r="ODF18" s="140" t="s">
        <v>454</v>
      </c>
      <c r="ODG18" s="140" t="s">
        <v>454</v>
      </c>
      <c r="ODH18" s="140" t="s">
        <v>454</v>
      </c>
      <c r="ODI18" s="140" t="s">
        <v>454</v>
      </c>
      <c r="ODJ18" s="140" t="s">
        <v>454</v>
      </c>
      <c r="ODK18" s="140" t="s">
        <v>454</v>
      </c>
      <c r="ODL18" s="140" t="s">
        <v>454</v>
      </c>
      <c r="ODM18" s="140" t="s">
        <v>454</v>
      </c>
      <c r="ODN18" s="140" t="s">
        <v>454</v>
      </c>
      <c r="ODO18" s="140" t="s">
        <v>454</v>
      </c>
      <c r="ODP18" s="140" t="s">
        <v>454</v>
      </c>
      <c r="ODQ18" s="140" t="s">
        <v>454</v>
      </c>
      <c r="ODR18" s="140" t="s">
        <v>454</v>
      </c>
      <c r="ODS18" s="140" t="s">
        <v>454</v>
      </c>
      <c r="ODT18" s="140" t="s">
        <v>454</v>
      </c>
      <c r="ODU18" s="140" t="s">
        <v>454</v>
      </c>
      <c r="ODV18" s="140" t="s">
        <v>454</v>
      </c>
      <c r="ODW18" s="140" t="s">
        <v>454</v>
      </c>
      <c r="ODX18" s="140" t="s">
        <v>454</v>
      </c>
      <c r="ODY18" s="140" t="s">
        <v>454</v>
      </c>
      <c r="ODZ18" s="140" t="s">
        <v>454</v>
      </c>
      <c r="OEA18" s="140" t="s">
        <v>454</v>
      </c>
      <c r="OEB18" s="140" t="s">
        <v>454</v>
      </c>
      <c r="OEC18" s="140" t="s">
        <v>454</v>
      </c>
      <c r="OED18" s="140" t="s">
        <v>454</v>
      </c>
      <c r="OEE18" s="140" t="s">
        <v>454</v>
      </c>
      <c r="OEF18" s="140" t="s">
        <v>454</v>
      </c>
      <c r="OEG18" s="140" t="s">
        <v>454</v>
      </c>
      <c r="OEH18" s="140" t="s">
        <v>454</v>
      </c>
      <c r="OEI18" s="140" t="s">
        <v>454</v>
      </c>
      <c r="OEJ18" s="140" t="s">
        <v>454</v>
      </c>
      <c r="OEK18" s="140" t="s">
        <v>454</v>
      </c>
      <c r="OEL18" s="140" t="s">
        <v>454</v>
      </c>
      <c r="OEM18" s="140" t="s">
        <v>454</v>
      </c>
      <c r="OEN18" s="140" t="s">
        <v>454</v>
      </c>
      <c r="OEO18" s="140" t="s">
        <v>454</v>
      </c>
      <c r="OEP18" s="140" t="s">
        <v>454</v>
      </c>
      <c r="OEQ18" s="140" t="s">
        <v>454</v>
      </c>
      <c r="OER18" s="140" t="s">
        <v>454</v>
      </c>
      <c r="OES18" s="140" t="s">
        <v>454</v>
      </c>
      <c r="OET18" s="140" t="s">
        <v>454</v>
      </c>
      <c r="OEU18" s="140" t="s">
        <v>454</v>
      </c>
      <c r="OEV18" s="140" t="s">
        <v>454</v>
      </c>
      <c r="OEW18" s="140" t="s">
        <v>454</v>
      </c>
      <c r="OEX18" s="140" t="s">
        <v>454</v>
      </c>
      <c r="OEY18" s="140" t="s">
        <v>454</v>
      </c>
      <c r="OEZ18" s="140" t="s">
        <v>454</v>
      </c>
      <c r="OFA18" s="140" t="s">
        <v>454</v>
      </c>
      <c r="OFB18" s="140" t="s">
        <v>454</v>
      </c>
      <c r="OFC18" s="140" t="s">
        <v>454</v>
      </c>
      <c r="OFD18" s="140" t="s">
        <v>454</v>
      </c>
      <c r="OFE18" s="140" t="s">
        <v>454</v>
      </c>
      <c r="OFF18" s="140" t="s">
        <v>454</v>
      </c>
      <c r="OFG18" s="140" t="s">
        <v>454</v>
      </c>
      <c r="OFH18" s="140" t="s">
        <v>454</v>
      </c>
      <c r="OFI18" s="140" t="s">
        <v>454</v>
      </c>
      <c r="OFJ18" s="140" t="s">
        <v>454</v>
      </c>
      <c r="OFK18" s="140" t="s">
        <v>454</v>
      </c>
      <c r="OFL18" s="140" t="s">
        <v>454</v>
      </c>
      <c r="OFM18" s="140" t="s">
        <v>454</v>
      </c>
      <c r="OFN18" s="140" t="s">
        <v>454</v>
      </c>
      <c r="OFO18" s="140" t="s">
        <v>454</v>
      </c>
      <c r="OFP18" s="140" t="s">
        <v>454</v>
      </c>
      <c r="OFQ18" s="140" t="s">
        <v>454</v>
      </c>
      <c r="OFR18" s="140" t="s">
        <v>454</v>
      </c>
      <c r="OFS18" s="140" t="s">
        <v>454</v>
      </c>
      <c r="OFT18" s="140" t="s">
        <v>454</v>
      </c>
      <c r="OFU18" s="140" t="s">
        <v>454</v>
      </c>
      <c r="OFV18" s="140" t="s">
        <v>454</v>
      </c>
      <c r="OFW18" s="140" t="s">
        <v>454</v>
      </c>
      <c r="OFX18" s="140" t="s">
        <v>454</v>
      </c>
      <c r="OFY18" s="140" t="s">
        <v>454</v>
      </c>
      <c r="OFZ18" s="140" t="s">
        <v>454</v>
      </c>
      <c r="OGA18" s="140" t="s">
        <v>454</v>
      </c>
      <c r="OGB18" s="140" t="s">
        <v>454</v>
      </c>
      <c r="OGC18" s="140" t="s">
        <v>454</v>
      </c>
      <c r="OGD18" s="140" t="s">
        <v>454</v>
      </c>
      <c r="OGE18" s="140" t="s">
        <v>454</v>
      </c>
      <c r="OGF18" s="140" t="s">
        <v>454</v>
      </c>
      <c r="OGG18" s="140" t="s">
        <v>454</v>
      </c>
      <c r="OGH18" s="140" t="s">
        <v>454</v>
      </c>
      <c r="OGI18" s="140" t="s">
        <v>454</v>
      </c>
      <c r="OGJ18" s="140" t="s">
        <v>454</v>
      </c>
      <c r="OGK18" s="140" t="s">
        <v>454</v>
      </c>
      <c r="OGL18" s="140" t="s">
        <v>454</v>
      </c>
      <c r="OGM18" s="140" t="s">
        <v>454</v>
      </c>
      <c r="OGN18" s="140" t="s">
        <v>454</v>
      </c>
      <c r="OGO18" s="140" t="s">
        <v>454</v>
      </c>
      <c r="OGP18" s="140" t="s">
        <v>454</v>
      </c>
      <c r="OGQ18" s="140" t="s">
        <v>454</v>
      </c>
      <c r="OGR18" s="140" t="s">
        <v>454</v>
      </c>
      <c r="OGS18" s="140" t="s">
        <v>454</v>
      </c>
      <c r="OGT18" s="140" t="s">
        <v>454</v>
      </c>
      <c r="OGU18" s="140" t="s">
        <v>454</v>
      </c>
      <c r="OGV18" s="140" t="s">
        <v>454</v>
      </c>
      <c r="OGW18" s="140" t="s">
        <v>454</v>
      </c>
      <c r="OGX18" s="140" t="s">
        <v>454</v>
      </c>
      <c r="OGY18" s="140" t="s">
        <v>454</v>
      </c>
      <c r="OGZ18" s="140" t="s">
        <v>454</v>
      </c>
      <c r="OHA18" s="140" t="s">
        <v>454</v>
      </c>
      <c r="OHB18" s="140" t="s">
        <v>454</v>
      </c>
      <c r="OHC18" s="140" t="s">
        <v>454</v>
      </c>
      <c r="OHD18" s="140" t="s">
        <v>454</v>
      </c>
      <c r="OHE18" s="140" t="s">
        <v>454</v>
      </c>
      <c r="OHF18" s="140" t="s">
        <v>454</v>
      </c>
      <c r="OHG18" s="140" t="s">
        <v>454</v>
      </c>
      <c r="OHH18" s="140" t="s">
        <v>454</v>
      </c>
      <c r="OHI18" s="140" t="s">
        <v>454</v>
      </c>
      <c r="OHJ18" s="140" t="s">
        <v>454</v>
      </c>
      <c r="OHK18" s="140" t="s">
        <v>454</v>
      </c>
      <c r="OHL18" s="140" t="s">
        <v>454</v>
      </c>
      <c r="OHM18" s="140" t="s">
        <v>454</v>
      </c>
      <c r="OHN18" s="140" t="s">
        <v>454</v>
      </c>
      <c r="OHO18" s="140" t="s">
        <v>454</v>
      </c>
      <c r="OHP18" s="140" t="s">
        <v>454</v>
      </c>
      <c r="OHQ18" s="140" t="s">
        <v>454</v>
      </c>
      <c r="OHR18" s="140" t="s">
        <v>454</v>
      </c>
      <c r="OHS18" s="140" t="s">
        <v>454</v>
      </c>
      <c r="OHT18" s="140" t="s">
        <v>454</v>
      </c>
      <c r="OHU18" s="140" t="s">
        <v>454</v>
      </c>
      <c r="OHV18" s="140" t="s">
        <v>454</v>
      </c>
      <c r="OHW18" s="140" t="s">
        <v>454</v>
      </c>
      <c r="OHX18" s="140" t="s">
        <v>454</v>
      </c>
      <c r="OHY18" s="140" t="s">
        <v>454</v>
      </c>
      <c r="OHZ18" s="140" t="s">
        <v>454</v>
      </c>
      <c r="OIA18" s="140" t="s">
        <v>454</v>
      </c>
      <c r="OIB18" s="140" t="s">
        <v>454</v>
      </c>
      <c r="OIC18" s="140" t="s">
        <v>454</v>
      </c>
      <c r="OID18" s="140" t="s">
        <v>454</v>
      </c>
      <c r="OIE18" s="140" t="s">
        <v>454</v>
      </c>
      <c r="OIF18" s="140" t="s">
        <v>454</v>
      </c>
      <c r="OIG18" s="140" t="s">
        <v>454</v>
      </c>
      <c r="OIH18" s="140" t="s">
        <v>454</v>
      </c>
      <c r="OII18" s="140" t="s">
        <v>454</v>
      </c>
      <c r="OIJ18" s="140" t="s">
        <v>454</v>
      </c>
      <c r="OIK18" s="140" t="s">
        <v>454</v>
      </c>
      <c r="OIL18" s="140" t="s">
        <v>454</v>
      </c>
      <c r="OIM18" s="140" t="s">
        <v>454</v>
      </c>
      <c r="OIN18" s="140" t="s">
        <v>454</v>
      </c>
      <c r="OIO18" s="140" t="s">
        <v>454</v>
      </c>
      <c r="OIP18" s="140" t="s">
        <v>454</v>
      </c>
      <c r="OIQ18" s="140" t="s">
        <v>454</v>
      </c>
      <c r="OIR18" s="140" t="s">
        <v>454</v>
      </c>
      <c r="OIS18" s="140" t="s">
        <v>454</v>
      </c>
      <c r="OIT18" s="140" t="s">
        <v>454</v>
      </c>
      <c r="OIU18" s="140" t="s">
        <v>454</v>
      </c>
      <c r="OIV18" s="140" t="s">
        <v>454</v>
      </c>
      <c r="OIW18" s="140" t="s">
        <v>454</v>
      </c>
      <c r="OIX18" s="140" t="s">
        <v>454</v>
      </c>
      <c r="OIY18" s="140" t="s">
        <v>454</v>
      </c>
      <c r="OIZ18" s="140" t="s">
        <v>454</v>
      </c>
      <c r="OJA18" s="140" t="s">
        <v>454</v>
      </c>
      <c r="OJB18" s="140" t="s">
        <v>454</v>
      </c>
      <c r="OJC18" s="140" t="s">
        <v>454</v>
      </c>
      <c r="OJD18" s="140" t="s">
        <v>454</v>
      </c>
      <c r="OJE18" s="140" t="s">
        <v>454</v>
      </c>
      <c r="OJF18" s="140" t="s">
        <v>454</v>
      </c>
      <c r="OJG18" s="140" t="s">
        <v>454</v>
      </c>
      <c r="OJH18" s="140" t="s">
        <v>454</v>
      </c>
      <c r="OJI18" s="140" t="s">
        <v>454</v>
      </c>
      <c r="OJJ18" s="140" t="s">
        <v>454</v>
      </c>
      <c r="OJK18" s="140" t="s">
        <v>454</v>
      </c>
      <c r="OJL18" s="140" t="s">
        <v>454</v>
      </c>
      <c r="OJM18" s="140" t="s">
        <v>454</v>
      </c>
      <c r="OJN18" s="140" t="s">
        <v>454</v>
      </c>
      <c r="OJO18" s="140" t="s">
        <v>454</v>
      </c>
      <c r="OJP18" s="140" t="s">
        <v>454</v>
      </c>
      <c r="OJQ18" s="140" t="s">
        <v>454</v>
      </c>
      <c r="OJR18" s="140" t="s">
        <v>454</v>
      </c>
      <c r="OJS18" s="140" t="s">
        <v>454</v>
      </c>
      <c r="OJT18" s="140" t="s">
        <v>454</v>
      </c>
      <c r="OJU18" s="140" t="s">
        <v>454</v>
      </c>
      <c r="OJV18" s="140" t="s">
        <v>454</v>
      </c>
      <c r="OJW18" s="140" t="s">
        <v>454</v>
      </c>
      <c r="OJX18" s="140" t="s">
        <v>454</v>
      </c>
      <c r="OJY18" s="140" t="s">
        <v>454</v>
      </c>
      <c r="OJZ18" s="140" t="s">
        <v>454</v>
      </c>
      <c r="OKA18" s="140" t="s">
        <v>454</v>
      </c>
      <c r="OKB18" s="140" t="s">
        <v>454</v>
      </c>
      <c r="OKC18" s="140" t="s">
        <v>454</v>
      </c>
      <c r="OKD18" s="140" t="s">
        <v>454</v>
      </c>
      <c r="OKE18" s="140" t="s">
        <v>454</v>
      </c>
      <c r="OKF18" s="140" t="s">
        <v>454</v>
      </c>
      <c r="OKG18" s="140" t="s">
        <v>454</v>
      </c>
      <c r="OKH18" s="140" t="s">
        <v>454</v>
      </c>
      <c r="OKI18" s="140" t="s">
        <v>454</v>
      </c>
      <c r="OKJ18" s="140" t="s">
        <v>454</v>
      </c>
      <c r="OKK18" s="140" t="s">
        <v>454</v>
      </c>
      <c r="OKL18" s="140" t="s">
        <v>454</v>
      </c>
      <c r="OKM18" s="140" t="s">
        <v>454</v>
      </c>
      <c r="OKN18" s="140" t="s">
        <v>454</v>
      </c>
      <c r="OKO18" s="140" t="s">
        <v>454</v>
      </c>
      <c r="OKP18" s="140" t="s">
        <v>454</v>
      </c>
      <c r="OKQ18" s="140" t="s">
        <v>454</v>
      </c>
      <c r="OKR18" s="140" t="s">
        <v>454</v>
      </c>
      <c r="OKS18" s="140" t="s">
        <v>454</v>
      </c>
      <c r="OKT18" s="140" t="s">
        <v>454</v>
      </c>
      <c r="OKU18" s="140" t="s">
        <v>454</v>
      </c>
      <c r="OKV18" s="140" t="s">
        <v>454</v>
      </c>
      <c r="OKW18" s="140" t="s">
        <v>454</v>
      </c>
      <c r="OKX18" s="140" t="s">
        <v>454</v>
      </c>
      <c r="OKY18" s="140" t="s">
        <v>454</v>
      </c>
      <c r="OKZ18" s="140" t="s">
        <v>454</v>
      </c>
      <c r="OLA18" s="140" t="s">
        <v>454</v>
      </c>
      <c r="OLB18" s="140" t="s">
        <v>454</v>
      </c>
      <c r="OLC18" s="140" t="s">
        <v>454</v>
      </c>
      <c r="OLD18" s="140" t="s">
        <v>454</v>
      </c>
      <c r="OLE18" s="140" t="s">
        <v>454</v>
      </c>
      <c r="OLF18" s="140" t="s">
        <v>454</v>
      </c>
      <c r="OLG18" s="140" t="s">
        <v>454</v>
      </c>
      <c r="OLH18" s="140" t="s">
        <v>454</v>
      </c>
      <c r="OLI18" s="140" t="s">
        <v>454</v>
      </c>
      <c r="OLJ18" s="140" t="s">
        <v>454</v>
      </c>
      <c r="OLK18" s="140" t="s">
        <v>454</v>
      </c>
      <c r="OLL18" s="140" t="s">
        <v>454</v>
      </c>
      <c r="OLM18" s="140" t="s">
        <v>454</v>
      </c>
      <c r="OLN18" s="140" t="s">
        <v>454</v>
      </c>
      <c r="OLO18" s="140" t="s">
        <v>454</v>
      </c>
      <c r="OLP18" s="140" t="s">
        <v>454</v>
      </c>
      <c r="OLQ18" s="140" t="s">
        <v>454</v>
      </c>
      <c r="OLR18" s="140" t="s">
        <v>454</v>
      </c>
      <c r="OLS18" s="140" t="s">
        <v>454</v>
      </c>
      <c r="OLT18" s="140" t="s">
        <v>454</v>
      </c>
      <c r="OLU18" s="140" t="s">
        <v>454</v>
      </c>
      <c r="OLV18" s="140" t="s">
        <v>454</v>
      </c>
      <c r="OLW18" s="140" t="s">
        <v>454</v>
      </c>
      <c r="OLX18" s="140" t="s">
        <v>454</v>
      </c>
      <c r="OLY18" s="140" t="s">
        <v>454</v>
      </c>
      <c r="OLZ18" s="140" t="s">
        <v>454</v>
      </c>
      <c r="OMA18" s="140" t="s">
        <v>454</v>
      </c>
      <c r="OMB18" s="140" t="s">
        <v>454</v>
      </c>
      <c r="OMC18" s="140" t="s">
        <v>454</v>
      </c>
      <c r="OMD18" s="140" t="s">
        <v>454</v>
      </c>
      <c r="OME18" s="140" t="s">
        <v>454</v>
      </c>
      <c r="OMF18" s="140" t="s">
        <v>454</v>
      </c>
      <c r="OMG18" s="140" t="s">
        <v>454</v>
      </c>
      <c r="OMH18" s="140" t="s">
        <v>454</v>
      </c>
      <c r="OMI18" s="140" t="s">
        <v>454</v>
      </c>
      <c r="OMJ18" s="140" t="s">
        <v>454</v>
      </c>
      <c r="OMK18" s="140" t="s">
        <v>454</v>
      </c>
      <c r="OML18" s="140" t="s">
        <v>454</v>
      </c>
      <c r="OMM18" s="140" t="s">
        <v>454</v>
      </c>
      <c r="OMN18" s="140" t="s">
        <v>454</v>
      </c>
      <c r="OMO18" s="140" t="s">
        <v>454</v>
      </c>
      <c r="OMP18" s="140" t="s">
        <v>454</v>
      </c>
      <c r="OMQ18" s="140" t="s">
        <v>454</v>
      </c>
      <c r="OMR18" s="140" t="s">
        <v>454</v>
      </c>
      <c r="OMS18" s="140" t="s">
        <v>454</v>
      </c>
      <c r="OMT18" s="140" t="s">
        <v>454</v>
      </c>
      <c r="OMU18" s="140" t="s">
        <v>454</v>
      </c>
      <c r="OMV18" s="140" t="s">
        <v>454</v>
      </c>
      <c r="OMW18" s="140" t="s">
        <v>454</v>
      </c>
      <c r="OMX18" s="140" t="s">
        <v>454</v>
      </c>
      <c r="OMY18" s="140" t="s">
        <v>454</v>
      </c>
      <c r="OMZ18" s="140" t="s">
        <v>454</v>
      </c>
      <c r="ONA18" s="140" t="s">
        <v>454</v>
      </c>
      <c r="ONB18" s="140" t="s">
        <v>454</v>
      </c>
      <c r="ONC18" s="140" t="s">
        <v>454</v>
      </c>
      <c r="OND18" s="140" t="s">
        <v>454</v>
      </c>
      <c r="ONE18" s="140" t="s">
        <v>454</v>
      </c>
      <c r="ONF18" s="140" t="s">
        <v>454</v>
      </c>
      <c r="ONG18" s="140" t="s">
        <v>454</v>
      </c>
      <c r="ONH18" s="140" t="s">
        <v>454</v>
      </c>
      <c r="ONI18" s="140" t="s">
        <v>454</v>
      </c>
      <c r="ONJ18" s="140" t="s">
        <v>454</v>
      </c>
      <c r="ONK18" s="140" t="s">
        <v>454</v>
      </c>
      <c r="ONL18" s="140" t="s">
        <v>454</v>
      </c>
      <c r="ONM18" s="140" t="s">
        <v>454</v>
      </c>
      <c r="ONN18" s="140" t="s">
        <v>454</v>
      </c>
      <c r="ONO18" s="140" t="s">
        <v>454</v>
      </c>
      <c r="ONP18" s="140" t="s">
        <v>454</v>
      </c>
      <c r="ONQ18" s="140" t="s">
        <v>454</v>
      </c>
      <c r="ONR18" s="140" t="s">
        <v>454</v>
      </c>
      <c r="ONS18" s="140" t="s">
        <v>454</v>
      </c>
      <c r="ONT18" s="140" t="s">
        <v>454</v>
      </c>
      <c r="ONU18" s="140" t="s">
        <v>454</v>
      </c>
      <c r="ONV18" s="140" t="s">
        <v>454</v>
      </c>
      <c r="ONW18" s="140" t="s">
        <v>454</v>
      </c>
      <c r="ONX18" s="140" t="s">
        <v>454</v>
      </c>
      <c r="ONY18" s="140" t="s">
        <v>454</v>
      </c>
      <c r="ONZ18" s="140" t="s">
        <v>454</v>
      </c>
      <c r="OOA18" s="140" t="s">
        <v>454</v>
      </c>
      <c r="OOB18" s="140" t="s">
        <v>454</v>
      </c>
      <c r="OOC18" s="140" t="s">
        <v>454</v>
      </c>
      <c r="OOD18" s="140" t="s">
        <v>454</v>
      </c>
      <c r="OOE18" s="140" t="s">
        <v>454</v>
      </c>
      <c r="OOF18" s="140" t="s">
        <v>454</v>
      </c>
      <c r="OOG18" s="140" t="s">
        <v>454</v>
      </c>
      <c r="OOH18" s="140" t="s">
        <v>454</v>
      </c>
      <c r="OOI18" s="140" t="s">
        <v>454</v>
      </c>
      <c r="OOJ18" s="140" t="s">
        <v>454</v>
      </c>
      <c r="OOK18" s="140" t="s">
        <v>454</v>
      </c>
      <c r="OOL18" s="140" t="s">
        <v>454</v>
      </c>
      <c r="OOM18" s="140" t="s">
        <v>454</v>
      </c>
      <c r="OON18" s="140" t="s">
        <v>454</v>
      </c>
      <c r="OOO18" s="140" t="s">
        <v>454</v>
      </c>
      <c r="OOP18" s="140" t="s">
        <v>454</v>
      </c>
      <c r="OOQ18" s="140" t="s">
        <v>454</v>
      </c>
      <c r="OOR18" s="140" t="s">
        <v>454</v>
      </c>
      <c r="OOS18" s="140" t="s">
        <v>454</v>
      </c>
      <c r="OOT18" s="140" t="s">
        <v>454</v>
      </c>
      <c r="OOU18" s="140" t="s">
        <v>454</v>
      </c>
      <c r="OOV18" s="140" t="s">
        <v>454</v>
      </c>
      <c r="OOW18" s="140" t="s">
        <v>454</v>
      </c>
      <c r="OOX18" s="140" t="s">
        <v>454</v>
      </c>
      <c r="OOY18" s="140" t="s">
        <v>454</v>
      </c>
      <c r="OOZ18" s="140" t="s">
        <v>454</v>
      </c>
      <c r="OPA18" s="140" t="s">
        <v>454</v>
      </c>
      <c r="OPB18" s="140" t="s">
        <v>454</v>
      </c>
      <c r="OPC18" s="140" t="s">
        <v>454</v>
      </c>
      <c r="OPD18" s="140" t="s">
        <v>454</v>
      </c>
      <c r="OPE18" s="140" t="s">
        <v>454</v>
      </c>
      <c r="OPF18" s="140" t="s">
        <v>454</v>
      </c>
      <c r="OPG18" s="140" t="s">
        <v>454</v>
      </c>
      <c r="OPH18" s="140" t="s">
        <v>454</v>
      </c>
      <c r="OPI18" s="140" t="s">
        <v>454</v>
      </c>
      <c r="OPJ18" s="140" t="s">
        <v>454</v>
      </c>
      <c r="OPK18" s="140" t="s">
        <v>454</v>
      </c>
      <c r="OPL18" s="140" t="s">
        <v>454</v>
      </c>
      <c r="OPM18" s="140" t="s">
        <v>454</v>
      </c>
      <c r="OPN18" s="140" t="s">
        <v>454</v>
      </c>
      <c r="OPO18" s="140" t="s">
        <v>454</v>
      </c>
      <c r="OPP18" s="140" t="s">
        <v>454</v>
      </c>
      <c r="OPQ18" s="140" t="s">
        <v>454</v>
      </c>
      <c r="OPR18" s="140" t="s">
        <v>454</v>
      </c>
      <c r="OPS18" s="140" t="s">
        <v>454</v>
      </c>
      <c r="OPT18" s="140" t="s">
        <v>454</v>
      </c>
      <c r="OPU18" s="140" t="s">
        <v>454</v>
      </c>
      <c r="OPV18" s="140" t="s">
        <v>454</v>
      </c>
      <c r="OPW18" s="140" t="s">
        <v>454</v>
      </c>
      <c r="OPX18" s="140" t="s">
        <v>454</v>
      </c>
      <c r="OPY18" s="140" t="s">
        <v>454</v>
      </c>
      <c r="OPZ18" s="140" t="s">
        <v>454</v>
      </c>
      <c r="OQA18" s="140" t="s">
        <v>454</v>
      </c>
      <c r="OQB18" s="140" t="s">
        <v>454</v>
      </c>
      <c r="OQC18" s="140" t="s">
        <v>454</v>
      </c>
      <c r="OQD18" s="140" t="s">
        <v>454</v>
      </c>
      <c r="OQE18" s="140" t="s">
        <v>454</v>
      </c>
      <c r="OQF18" s="140" t="s">
        <v>454</v>
      </c>
      <c r="OQG18" s="140" t="s">
        <v>454</v>
      </c>
      <c r="OQH18" s="140" t="s">
        <v>454</v>
      </c>
      <c r="OQI18" s="140" t="s">
        <v>454</v>
      </c>
      <c r="OQJ18" s="140" t="s">
        <v>454</v>
      </c>
      <c r="OQK18" s="140" t="s">
        <v>454</v>
      </c>
      <c r="OQL18" s="140" t="s">
        <v>454</v>
      </c>
      <c r="OQM18" s="140" t="s">
        <v>454</v>
      </c>
      <c r="OQN18" s="140" t="s">
        <v>454</v>
      </c>
      <c r="OQO18" s="140" t="s">
        <v>454</v>
      </c>
      <c r="OQP18" s="140" t="s">
        <v>454</v>
      </c>
      <c r="OQQ18" s="140" t="s">
        <v>454</v>
      </c>
      <c r="OQR18" s="140" t="s">
        <v>454</v>
      </c>
      <c r="OQS18" s="140" t="s">
        <v>454</v>
      </c>
      <c r="OQT18" s="140" t="s">
        <v>454</v>
      </c>
      <c r="OQU18" s="140" t="s">
        <v>454</v>
      </c>
      <c r="OQV18" s="140" t="s">
        <v>454</v>
      </c>
      <c r="OQW18" s="140" t="s">
        <v>454</v>
      </c>
      <c r="OQX18" s="140" t="s">
        <v>454</v>
      </c>
      <c r="OQY18" s="140" t="s">
        <v>454</v>
      </c>
      <c r="OQZ18" s="140" t="s">
        <v>454</v>
      </c>
      <c r="ORA18" s="140" t="s">
        <v>454</v>
      </c>
      <c r="ORB18" s="140" t="s">
        <v>454</v>
      </c>
      <c r="ORC18" s="140" t="s">
        <v>454</v>
      </c>
      <c r="ORD18" s="140" t="s">
        <v>454</v>
      </c>
      <c r="ORE18" s="140" t="s">
        <v>454</v>
      </c>
      <c r="ORF18" s="140" t="s">
        <v>454</v>
      </c>
      <c r="ORG18" s="140" t="s">
        <v>454</v>
      </c>
      <c r="ORH18" s="140" t="s">
        <v>454</v>
      </c>
      <c r="ORI18" s="140" t="s">
        <v>454</v>
      </c>
      <c r="ORJ18" s="140" t="s">
        <v>454</v>
      </c>
      <c r="ORK18" s="140" t="s">
        <v>454</v>
      </c>
      <c r="ORL18" s="140" t="s">
        <v>454</v>
      </c>
      <c r="ORM18" s="140" t="s">
        <v>454</v>
      </c>
      <c r="ORN18" s="140" t="s">
        <v>454</v>
      </c>
      <c r="ORO18" s="140" t="s">
        <v>454</v>
      </c>
      <c r="ORP18" s="140" t="s">
        <v>454</v>
      </c>
      <c r="ORQ18" s="140" t="s">
        <v>454</v>
      </c>
      <c r="ORR18" s="140" t="s">
        <v>454</v>
      </c>
      <c r="ORS18" s="140" t="s">
        <v>454</v>
      </c>
      <c r="ORT18" s="140" t="s">
        <v>454</v>
      </c>
      <c r="ORU18" s="140" t="s">
        <v>454</v>
      </c>
      <c r="ORV18" s="140" t="s">
        <v>454</v>
      </c>
      <c r="ORW18" s="140" t="s">
        <v>454</v>
      </c>
      <c r="ORX18" s="140" t="s">
        <v>454</v>
      </c>
      <c r="ORY18" s="140" t="s">
        <v>454</v>
      </c>
      <c r="ORZ18" s="140" t="s">
        <v>454</v>
      </c>
      <c r="OSA18" s="140" t="s">
        <v>454</v>
      </c>
      <c r="OSB18" s="140" t="s">
        <v>454</v>
      </c>
      <c r="OSC18" s="140" t="s">
        <v>454</v>
      </c>
      <c r="OSD18" s="140" t="s">
        <v>454</v>
      </c>
      <c r="OSE18" s="140" t="s">
        <v>454</v>
      </c>
      <c r="OSF18" s="140" t="s">
        <v>454</v>
      </c>
      <c r="OSG18" s="140" t="s">
        <v>454</v>
      </c>
      <c r="OSH18" s="140" t="s">
        <v>454</v>
      </c>
      <c r="OSI18" s="140" t="s">
        <v>454</v>
      </c>
      <c r="OSJ18" s="140" t="s">
        <v>454</v>
      </c>
      <c r="OSK18" s="140" t="s">
        <v>454</v>
      </c>
      <c r="OSL18" s="140" t="s">
        <v>454</v>
      </c>
      <c r="OSM18" s="140" t="s">
        <v>454</v>
      </c>
      <c r="OSN18" s="140" t="s">
        <v>454</v>
      </c>
      <c r="OSO18" s="140" t="s">
        <v>454</v>
      </c>
      <c r="OSP18" s="140" t="s">
        <v>454</v>
      </c>
      <c r="OSQ18" s="140" t="s">
        <v>454</v>
      </c>
      <c r="OSR18" s="140" t="s">
        <v>454</v>
      </c>
      <c r="OSS18" s="140" t="s">
        <v>454</v>
      </c>
      <c r="OST18" s="140" t="s">
        <v>454</v>
      </c>
      <c r="OSU18" s="140" t="s">
        <v>454</v>
      </c>
      <c r="OSV18" s="140" t="s">
        <v>454</v>
      </c>
      <c r="OSW18" s="140" t="s">
        <v>454</v>
      </c>
      <c r="OSX18" s="140" t="s">
        <v>454</v>
      </c>
      <c r="OSY18" s="140" t="s">
        <v>454</v>
      </c>
      <c r="OSZ18" s="140" t="s">
        <v>454</v>
      </c>
      <c r="OTA18" s="140" t="s">
        <v>454</v>
      </c>
      <c r="OTB18" s="140" t="s">
        <v>454</v>
      </c>
      <c r="OTC18" s="140" t="s">
        <v>454</v>
      </c>
      <c r="OTD18" s="140" t="s">
        <v>454</v>
      </c>
      <c r="OTE18" s="140" t="s">
        <v>454</v>
      </c>
      <c r="OTF18" s="140" t="s">
        <v>454</v>
      </c>
      <c r="OTG18" s="140" t="s">
        <v>454</v>
      </c>
      <c r="OTH18" s="140" t="s">
        <v>454</v>
      </c>
      <c r="OTI18" s="140" t="s">
        <v>454</v>
      </c>
      <c r="OTJ18" s="140" t="s">
        <v>454</v>
      </c>
      <c r="OTK18" s="140" t="s">
        <v>454</v>
      </c>
      <c r="OTL18" s="140" t="s">
        <v>454</v>
      </c>
      <c r="OTM18" s="140" t="s">
        <v>454</v>
      </c>
      <c r="OTN18" s="140" t="s">
        <v>454</v>
      </c>
      <c r="OTO18" s="140" t="s">
        <v>454</v>
      </c>
      <c r="OTP18" s="140" t="s">
        <v>454</v>
      </c>
      <c r="OTQ18" s="140" t="s">
        <v>454</v>
      </c>
      <c r="OTR18" s="140" t="s">
        <v>454</v>
      </c>
      <c r="OTS18" s="140" t="s">
        <v>454</v>
      </c>
      <c r="OTT18" s="140" t="s">
        <v>454</v>
      </c>
      <c r="OTU18" s="140" t="s">
        <v>454</v>
      </c>
      <c r="OTV18" s="140" t="s">
        <v>454</v>
      </c>
      <c r="OTW18" s="140" t="s">
        <v>454</v>
      </c>
      <c r="OTX18" s="140" t="s">
        <v>454</v>
      </c>
      <c r="OTY18" s="140" t="s">
        <v>454</v>
      </c>
      <c r="OTZ18" s="140" t="s">
        <v>454</v>
      </c>
      <c r="OUA18" s="140" t="s">
        <v>454</v>
      </c>
      <c r="OUB18" s="140" t="s">
        <v>454</v>
      </c>
      <c r="OUC18" s="140" t="s">
        <v>454</v>
      </c>
      <c r="OUD18" s="140" t="s">
        <v>454</v>
      </c>
      <c r="OUE18" s="140" t="s">
        <v>454</v>
      </c>
      <c r="OUF18" s="140" t="s">
        <v>454</v>
      </c>
      <c r="OUG18" s="140" t="s">
        <v>454</v>
      </c>
      <c r="OUH18" s="140" t="s">
        <v>454</v>
      </c>
      <c r="OUI18" s="140" t="s">
        <v>454</v>
      </c>
      <c r="OUJ18" s="140" t="s">
        <v>454</v>
      </c>
      <c r="OUK18" s="140" t="s">
        <v>454</v>
      </c>
      <c r="OUL18" s="140" t="s">
        <v>454</v>
      </c>
      <c r="OUM18" s="140" t="s">
        <v>454</v>
      </c>
      <c r="OUN18" s="140" t="s">
        <v>454</v>
      </c>
      <c r="OUO18" s="140" t="s">
        <v>454</v>
      </c>
      <c r="OUP18" s="140" t="s">
        <v>454</v>
      </c>
      <c r="OUQ18" s="140" t="s">
        <v>454</v>
      </c>
      <c r="OUR18" s="140" t="s">
        <v>454</v>
      </c>
      <c r="OUS18" s="140" t="s">
        <v>454</v>
      </c>
      <c r="OUT18" s="140" t="s">
        <v>454</v>
      </c>
      <c r="OUU18" s="140" t="s">
        <v>454</v>
      </c>
      <c r="OUV18" s="140" t="s">
        <v>454</v>
      </c>
      <c r="OUW18" s="140" t="s">
        <v>454</v>
      </c>
      <c r="OUX18" s="140" t="s">
        <v>454</v>
      </c>
      <c r="OUY18" s="140" t="s">
        <v>454</v>
      </c>
      <c r="OUZ18" s="140" t="s">
        <v>454</v>
      </c>
      <c r="OVA18" s="140" t="s">
        <v>454</v>
      </c>
      <c r="OVB18" s="140" t="s">
        <v>454</v>
      </c>
      <c r="OVC18" s="140" t="s">
        <v>454</v>
      </c>
      <c r="OVD18" s="140" t="s">
        <v>454</v>
      </c>
      <c r="OVE18" s="140" t="s">
        <v>454</v>
      </c>
      <c r="OVF18" s="140" t="s">
        <v>454</v>
      </c>
      <c r="OVG18" s="140" t="s">
        <v>454</v>
      </c>
      <c r="OVH18" s="140" t="s">
        <v>454</v>
      </c>
      <c r="OVI18" s="140" t="s">
        <v>454</v>
      </c>
      <c r="OVJ18" s="140" t="s">
        <v>454</v>
      </c>
      <c r="OVK18" s="140" t="s">
        <v>454</v>
      </c>
      <c r="OVL18" s="140" t="s">
        <v>454</v>
      </c>
      <c r="OVM18" s="140" t="s">
        <v>454</v>
      </c>
      <c r="OVN18" s="140" t="s">
        <v>454</v>
      </c>
      <c r="OVO18" s="140" t="s">
        <v>454</v>
      </c>
      <c r="OVP18" s="140" t="s">
        <v>454</v>
      </c>
      <c r="OVQ18" s="140" t="s">
        <v>454</v>
      </c>
      <c r="OVR18" s="140" t="s">
        <v>454</v>
      </c>
      <c r="OVS18" s="140" t="s">
        <v>454</v>
      </c>
      <c r="OVT18" s="140" t="s">
        <v>454</v>
      </c>
      <c r="OVU18" s="140" t="s">
        <v>454</v>
      </c>
      <c r="OVV18" s="140" t="s">
        <v>454</v>
      </c>
      <c r="OVW18" s="140" t="s">
        <v>454</v>
      </c>
      <c r="OVX18" s="140" t="s">
        <v>454</v>
      </c>
      <c r="OVY18" s="140" t="s">
        <v>454</v>
      </c>
      <c r="OVZ18" s="140" t="s">
        <v>454</v>
      </c>
      <c r="OWA18" s="140" t="s">
        <v>454</v>
      </c>
      <c r="OWB18" s="140" t="s">
        <v>454</v>
      </c>
      <c r="OWC18" s="140" t="s">
        <v>454</v>
      </c>
      <c r="OWD18" s="140" t="s">
        <v>454</v>
      </c>
      <c r="OWE18" s="140" t="s">
        <v>454</v>
      </c>
      <c r="OWF18" s="140" t="s">
        <v>454</v>
      </c>
      <c r="OWG18" s="140" t="s">
        <v>454</v>
      </c>
      <c r="OWH18" s="140" t="s">
        <v>454</v>
      </c>
      <c r="OWI18" s="140" t="s">
        <v>454</v>
      </c>
      <c r="OWJ18" s="140" t="s">
        <v>454</v>
      </c>
      <c r="OWK18" s="140" t="s">
        <v>454</v>
      </c>
      <c r="OWL18" s="140" t="s">
        <v>454</v>
      </c>
      <c r="OWM18" s="140" t="s">
        <v>454</v>
      </c>
      <c r="OWN18" s="140" t="s">
        <v>454</v>
      </c>
      <c r="OWO18" s="140" t="s">
        <v>454</v>
      </c>
      <c r="OWP18" s="140" t="s">
        <v>454</v>
      </c>
      <c r="OWQ18" s="140" t="s">
        <v>454</v>
      </c>
      <c r="OWR18" s="140" t="s">
        <v>454</v>
      </c>
      <c r="OWS18" s="140" t="s">
        <v>454</v>
      </c>
      <c r="OWT18" s="140" t="s">
        <v>454</v>
      </c>
      <c r="OWU18" s="140" t="s">
        <v>454</v>
      </c>
      <c r="OWV18" s="140" t="s">
        <v>454</v>
      </c>
      <c r="OWW18" s="140" t="s">
        <v>454</v>
      </c>
      <c r="OWX18" s="140" t="s">
        <v>454</v>
      </c>
      <c r="OWY18" s="140" t="s">
        <v>454</v>
      </c>
      <c r="OWZ18" s="140" t="s">
        <v>454</v>
      </c>
      <c r="OXA18" s="140" t="s">
        <v>454</v>
      </c>
      <c r="OXB18" s="140" t="s">
        <v>454</v>
      </c>
      <c r="OXC18" s="140" t="s">
        <v>454</v>
      </c>
      <c r="OXD18" s="140" t="s">
        <v>454</v>
      </c>
      <c r="OXE18" s="140" t="s">
        <v>454</v>
      </c>
      <c r="OXF18" s="140" t="s">
        <v>454</v>
      </c>
      <c r="OXG18" s="140" t="s">
        <v>454</v>
      </c>
      <c r="OXH18" s="140" t="s">
        <v>454</v>
      </c>
      <c r="OXI18" s="140" t="s">
        <v>454</v>
      </c>
      <c r="OXJ18" s="140" t="s">
        <v>454</v>
      </c>
      <c r="OXK18" s="140" t="s">
        <v>454</v>
      </c>
      <c r="OXL18" s="140" t="s">
        <v>454</v>
      </c>
      <c r="OXM18" s="140" t="s">
        <v>454</v>
      </c>
      <c r="OXN18" s="140" t="s">
        <v>454</v>
      </c>
      <c r="OXO18" s="140" t="s">
        <v>454</v>
      </c>
      <c r="OXP18" s="140" t="s">
        <v>454</v>
      </c>
      <c r="OXQ18" s="140" t="s">
        <v>454</v>
      </c>
      <c r="OXR18" s="140" t="s">
        <v>454</v>
      </c>
      <c r="OXS18" s="140" t="s">
        <v>454</v>
      </c>
      <c r="OXT18" s="140" t="s">
        <v>454</v>
      </c>
      <c r="OXU18" s="140" t="s">
        <v>454</v>
      </c>
      <c r="OXV18" s="140" t="s">
        <v>454</v>
      </c>
      <c r="OXW18" s="140" t="s">
        <v>454</v>
      </c>
      <c r="OXX18" s="140" t="s">
        <v>454</v>
      </c>
      <c r="OXY18" s="140" t="s">
        <v>454</v>
      </c>
      <c r="OXZ18" s="140" t="s">
        <v>454</v>
      </c>
      <c r="OYA18" s="140" t="s">
        <v>454</v>
      </c>
      <c r="OYB18" s="140" t="s">
        <v>454</v>
      </c>
      <c r="OYC18" s="140" t="s">
        <v>454</v>
      </c>
      <c r="OYD18" s="140" t="s">
        <v>454</v>
      </c>
      <c r="OYE18" s="140" t="s">
        <v>454</v>
      </c>
      <c r="OYF18" s="140" t="s">
        <v>454</v>
      </c>
      <c r="OYG18" s="140" t="s">
        <v>454</v>
      </c>
      <c r="OYH18" s="140" t="s">
        <v>454</v>
      </c>
      <c r="OYI18" s="140" t="s">
        <v>454</v>
      </c>
      <c r="OYJ18" s="140" t="s">
        <v>454</v>
      </c>
      <c r="OYK18" s="140" t="s">
        <v>454</v>
      </c>
      <c r="OYL18" s="140" t="s">
        <v>454</v>
      </c>
      <c r="OYM18" s="140" t="s">
        <v>454</v>
      </c>
      <c r="OYN18" s="140" t="s">
        <v>454</v>
      </c>
      <c r="OYO18" s="140" t="s">
        <v>454</v>
      </c>
      <c r="OYP18" s="140" t="s">
        <v>454</v>
      </c>
      <c r="OYQ18" s="140" t="s">
        <v>454</v>
      </c>
      <c r="OYR18" s="140" t="s">
        <v>454</v>
      </c>
      <c r="OYS18" s="140" t="s">
        <v>454</v>
      </c>
      <c r="OYT18" s="140" t="s">
        <v>454</v>
      </c>
      <c r="OYU18" s="140" t="s">
        <v>454</v>
      </c>
      <c r="OYV18" s="140" t="s">
        <v>454</v>
      </c>
      <c r="OYW18" s="140" t="s">
        <v>454</v>
      </c>
      <c r="OYX18" s="140" t="s">
        <v>454</v>
      </c>
      <c r="OYY18" s="140" t="s">
        <v>454</v>
      </c>
      <c r="OYZ18" s="140" t="s">
        <v>454</v>
      </c>
      <c r="OZA18" s="140" t="s">
        <v>454</v>
      </c>
      <c r="OZB18" s="140" t="s">
        <v>454</v>
      </c>
      <c r="OZC18" s="140" t="s">
        <v>454</v>
      </c>
      <c r="OZD18" s="140" t="s">
        <v>454</v>
      </c>
      <c r="OZE18" s="140" t="s">
        <v>454</v>
      </c>
      <c r="OZF18" s="140" t="s">
        <v>454</v>
      </c>
      <c r="OZG18" s="140" t="s">
        <v>454</v>
      </c>
      <c r="OZH18" s="140" t="s">
        <v>454</v>
      </c>
      <c r="OZI18" s="140" t="s">
        <v>454</v>
      </c>
      <c r="OZJ18" s="140" t="s">
        <v>454</v>
      </c>
      <c r="OZK18" s="140" t="s">
        <v>454</v>
      </c>
      <c r="OZL18" s="140" t="s">
        <v>454</v>
      </c>
      <c r="OZM18" s="140" t="s">
        <v>454</v>
      </c>
      <c r="OZN18" s="140" t="s">
        <v>454</v>
      </c>
      <c r="OZO18" s="140" t="s">
        <v>454</v>
      </c>
      <c r="OZP18" s="140" t="s">
        <v>454</v>
      </c>
      <c r="OZQ18" s="140" t="s">
        <v>454</v>
      </c>
      <c r="OZR18" s="140" t="s">
        <v>454</v>
      </c>
      <c r="OZS18" s="140" t="s">
        <v>454</v>
      </c>
      <c r="OZT18" s="140" t="s">
        <v>454</v>
      </c>
      <c r="OZU18" s="140" t="s">
        <v>454</v>
      </c>
      <c r="OZV18" s="140" t="s">
        <v>454</v>
      </c>
      <c r="OZW18" s="140" t="s">
        <v>454</v>
      </c>
      <c r="OZX18" s="140" t="s">
        <v>454</v>
      </c>
      <c r="OZY18" s="140" t="s">
        <v>454</v>
      </c>
      <c r="OZZ18" s="140" t="s">
        <v>454</v>
      </c>
      <c r="PAA18" s="140" t="s">
        <v>454</v>
      </c>
      <c r="PAB18" s="140" t="s">
        <v>454</v>
      </c>
      <c r="PAC18" s="140" t="s">
        <v>454</v>
      </c>
      <c r="PAD18" s="140" t="s">
        <v>454</v>
      </c>
      <c r="PAE18" s="140" t="s">
        <v>454</v>
      </c>
      <c r="PAF18" s="140" t="s">
        <v>454</v>
      </c>
      <c r="PAG18" s="140" t="s">
        <v>454</v>
      </c>
      <c r="PAH18" s="140" t="s">
        <v>454</v>
      </c>
      <c r="PAI18" s="140" t="s">
        <v>454</v>
      </c>
      <c r="PAJ18" s="140" t="s">
        <v>454</v>
      </c>
      <c r="PAK18" s="140" t="s">
        <v>454</v>
      </c>
      <c r="PAL18" s="140" t="s">
        <v>454</v>
      </c>
      <c r="PAM18" s="140" t="s">
        <v>454</v>
      </c>
      <c r="PAN18" s="140" t="s">
        <v>454</v>
      </c>
      <c r="PAO18" s="140" t="s">
        <v>454</v>
      </c>
      <c r="PAP18" s="140" t="s">
        <v>454</v>
      </c>
      <c r="PAQ18" s="140" t="s">
        <v>454</v>
      </c>
      <c r="PAR18" s="140" t="s">
        <v>454</v>
      </c>
      <c r="PAS18" s="140" t="s">
        <v>454</v>
      </c>
      <c r="PAT18" s="140" t="s">
        <v>454</v>
      </c>
      <c r="PAU18" s="140" t="s">
        <v>454</v>
      </c>
      <c r="PAV18" s="140" t="s">
        <v>454</v>
      </c>
      <c r="PAW18" s="140" t="s">
        <v>454</v>
      </c>
      <c r="PAX18" s="140" t="s">
        <v>454</v>
      </c>
      <c r="PAY18" s="140" t="s">
        <v>454</v>
      </c>
      <c r="PAZ18" s="140" t="s">
        <v>454</v>
      </c>
      <c r="PBA18" s="140" t="s">
        <v>454</v>
      </c>
      <c r="PBB18" s="140" t="s">
        <v>454</v>
      </c>
      <c r="PBC18" s="140" t="s">
        <v>454</v>
      </c>
      <c r="PBD18" s="140" t="s">
        <v>454</v>
      </c>
      <c r="PBE18" s="140" t="s">
        <v>454</v>
      </c>
      <c r="PBF18" s="140" t="s">
        <v>454</v>
      </c>
      <c r="PBG18" s="140" t="s">
        <v>454</v>
      </c>
      <c r="PBH18" s="140" t="s">
        <v>454</v>
      </c>
      <c r="PBI18" s="140" t="s">
        <v>454</v>
      </c>
      <c r="PBJ18" s="140" t="s">
        <v>454</v>
      </c>
      <c r="PBK18" s="140" t="s">
        <v>454</v>
      </c>
      <c r="PBL18" s="140" t="s">
        <v>454</v>
      </c>
      <c r="PBM18" s="140" t="s">
        <v>454</v>
      </c>
      <c r="PBN18" s="140" t="s">
        <v>454</v>
      </c>
      <c r="PBO18" s="140" t="s">
        <v>454</v>
      </c>
      <c r="PBP18" s="140" t="s">
        <v>454</v>
      </c>
      <c r="PBQ18" s="140" t="s">
        <v>454</v>
      </c>
      <c r="PBR18" s="140" t="s">
        <v>454</v>
      </c>
      <c r="PBS18" s="140" t="s">
        <v>454</v>
      </c>
      <c r="PBT18" s="140" t="s">
        <v>454</v>
      </c>
      <c r="PBU18" s="140" t="s">
        <v>454</v>
      </c>
      <c r="PBV18" s="140" t="s">
        <v>454</v>
      </c>
      <c r="PBW18" s="140" t="s">
        <v>454</v>
      </c>
      <c r="PBX18" s="140" t="s">
        <v>454</v>
      </c>
      <c r="PBY18" s="140" t="s">
        <v>454</v>
      </c>
      <c r="PBZ18" s="140" t="s">
        <v>454</v>
      </c>
      <c r="PCA18" s="140" t="s">
        <v>454</v>
      </c>
      <c r="PCB18" s="140" t="s">
        <v>454</v>
      </c>
      <c r="PCC18" s="140" t="s">
        <v>454</v>
      </c>
      <c r="PCD18" s="140" t="s">
        <v>454</v>
      </c>
      <c r="PCE18" s="140" t="s">
        <v>454</v>
      </c>
      <c r="PCF18" s="140" t="s">
        <v>454</v>
      </c>
      <c r="PCG18" s="140" t="s">
        <v>454</v>
      </c>
      <c r="PCH18" s="140" t="s">
        <v>454</v>
      </c>
      <c r="PCI18" s="140" t="s">
        <v>454</v>
      </c>
      <c r="PCJ18" s="140" t="s">
        <v>454</v>
      </c>
      <c r="PCK18" s="140" t="s">
        <v>454</v>
      </c>
      <c r="PCL18" s="140" t="s">
        <v>454</v>
      </c>
      <c r="PCM18" s="140" t="s">
        <v>454</v>
      </c>
      <c r="PCN18" s="140" t="s">
        <v>454</v>
      </c>
      <c r="PCO18" s="140" t="s">
        <v>454</v>
      </c>
      <c r="PCP18" s="140" t="s">
        <v>454</v>
      </c>
      <c r="PCQ18" s="140" t="s">
        <v>454</v>
      </c>
      <c r="PCR18" s="140" t="s">
        <v>454</v>
      </c>
      <c r="PCS18" s="140" t="s">
        <v>454</v>
      </c>
      <c r="PCT18" s="140" t="s">
        <v>454</v>
      </c>
      <c r="PCU18" s="140" t="s">
        <v>454</v>
      </c>
      <c r="PCV18" s="140" t="s">
        <v>454</v>
      </c>
      <c r="PCW18" s="140" t="s">
        <v>454</v>
      </c>
      <c r="PCX18" s="140" t="s">
        <v>454</v>
      </c>
      <c r="PCY18" s="140" t="s">
        <v>454</v>
      </c>
      <c r="PCZ18" s="140" t="s">
        <v>454</v>
      </c>
      <c r="PDA18" s="140" t="s">
        <v>454</v>
      </c>
      <c r="PDB18" s="140" t="s">
        <v>454</v>
      </c>
      <c r="PDC18" s="140" t="s">
        <v>454</v>
      </c>
      <c r="PDD18" s="140" t="s">
        <v>454</v>
      </c>
      <c r="PDE18" s="140" t="s">
        <v>454</v>
      </c>
      <c r="PDF18" s="140" t="s">
        <v>454</v>
      </c>
      <c r="PDG18" s="140" t="s">
        <v>454</v>
      </c>
      <c r="PDH18" s="140" t="s">
        <v>454</v>
      </c>
      <c r="PDI18" s="140" t="s">
        <v>454</v>
      </c>
      <c r="PDJ18" s="140" t="s">
        <v>454</v>
      </c>
      <c r="PDK18" s="140" t="s">
        <v>454</v>
      </c>
      <c r="PDL18" s="140" t="s">
        <v>454</v>
      </c>
      <c r="PDM18" s="140" t="s">
        <v>454</v>
      </c>
      <c r="PDN18" s="140" t="s">
        <v>454</v>
      </c>
      <c r="PDO18" s="140" t="s">
        <v>454</v>
      </c>
      <c r="PDP18" s="140" t="s">
        <v>454</v>
      </c>
      <c r="PDQ18" s="140" t="s">
        <v>454</v>
      </c>
      <c r="PDR18" s="140" t="s">
        <v>454</v>
      </c>
      <c r="PDS18" s="140" t="s">
        <v>454</v>
      </c>
      <c r="PDT18" s="140" t="s">
        <v>454</v>
      </c>
      <c r="PDU18" s="140" t="s">
        <v>454</v>
      </c>
      <c r="PDV18" s="140" t="s">
        <v>454</v>
      </c>
      <c r="PDW18" s="140" t="s">
        <v>454</v>
      </c>
      <c r="PDX18" s="140" t="s">
        <v>454</v>
      </c>
      <c r="PDY18" s="140" t="s">
        <v>454</v>
      </c>
      <c r="PDZ18" s="140" t="s">
        <v>454</v>
      </c>
      <c r="PEA18" s="140" t="s">
        <v>454</v>
      </c>
      <c r="PEB18" s="140" t="s">
        <v>454</v>
      </c>
      <c r="PEC18" s="140" t="s">
        <v>454</v>
      </c>
      <c r="PED18" s="140" t="s">
        <v>454</v>
      </c>
      <c r="PEE18" s="140" t="s">
        <v>454</v>
      </c>
      <c r="PEF18" s="140" t="s">
        <v>454</v>
      </c>
      <c r="PEG18" s="140" t="s">
        <v>454</v>
      </c>
      <c r="PEH18" s="140" t="s">
        <v>454</v>
      </c>
      <c r="PEI18" s="140" t="s">
        <v>454</v>
      </c>
      <c r="PEJ18" s="140" t="s">
        <v>454</v>
      </c>
      <c r="PEK18" s="140" t="s">
        <v>454</v>
      </c>
      <c r="PEL18" s="140" t="s">
        <v>454</v>
      </c>
      <c r="PEM18" s="140" t="s">
        <v>454</v>
      </c>
      <c r="PEN18" s="140" t="s">
        <v>454</v>
      </c>
      <c r="PEO18" s="140" t="s">
        <v>454</v>
      </c>
      <c r="PEP18" s="140" t="s">
        <v>454</v>
      </c>
      <c r="PEQ18" s="140" t="s">
        <v>454</v>
      </c>
      <c r="PER18" s="140" t="s">
        <v>454</v>
      </c>
      <c r="PES18" s="140" t="s">
        <v>454</v>
      </c>
      <c r="PET18" s="140" t="s">
        <v>454</v>
      </c>
      <c r="PEU18" s="140" t="s">
        <v>454</v>
      </c>
      <c r="PEV18" s="140" t="s">
        <v>454</v>
      </c>
      <c r="PEW18" s="140" t="s">
        <v>454</v>
      </c>
      <c r="PEX18" s="140" t="s">
        <v>454</v>
      </c>
      <c r="PEY18" s="140" t="s">
        <v>454</v>
      </c>
      <c r="PEZ18" s="140" t="s">
        <v>454</v>
      </c>
      <c r="PFA18" s="140" t="s">
        <v>454</v>
      </c>
      <c r="PFB18" s="140" t="s">
        <v>454</v>
      </c>
      <c r="PFC18" s="140" t="s">
        <v>454</v>
      </c>
      <c r="PFD18" s="140" t="s">
        <v>454</v>
      </c>
      <c r="PFE18" s="140" t="s">
        <v>454</v>
      </c>
      <c r="PFF18" s="140" t="s">
        <v>454</v>
      </c>
      <c r="PFG18" s="140" t="s">
        <v>454</v>
      </c>
      <c r="PFH18" s="140" t="s">
        <v>454</v>
      </c>
      <c r="PFI18" s="140" t="s">
        <v>454</v>
      </c>
      <c r="PFJ18" s="140" t="s">
        <v>454</v>
      </c>
      <c r="PFK18" s="140" t="s">
        <v>454</v>
      </c>
      <c r="PFL18" s="140" t="s">
        <v>454</v>
      </c>
      <c r="PFM18" s="140" t="s">
        <v>454</v>
      </c>
      <c r="PFN18" s="140" t="s">
        <v>454</v>
      </c>
      <c r="PFO18" s="140" t="s">
        <v>454</v>
      </c>
      <c r="PFP18" s="140" t="s">
        <v>454</v>
      </c>
      <c r="PFQ18" s="140" t="s">
        <v>454</v>
      </c>
      <c r="PFR18" s="140" t="s">
        <v>454</v>
      </c>
      <c r="PFS18" s="140" t="s">
        <v>454</v>
      </c>
      <c r="PFT18" s="140" t="s">
        <v>454</v>
      </c>
      <c r="PFU18" s="140" t="s">
        <v>454</v>
      </c>
      <c r="PFV18" s="140" t="s">
        <v>454</v>
      </c>
      <c r="PFW18" s="140" t="s">
        <v>454</v>
      </c>
      <c r="PFX18" s="140" t="s">
        <v>454</v>
      </c>
      <c r="PFY18" s="140" t="s">
        <v>454</v>
      </c>
      <c r="PFZ18" s="140" t="s">
        <v>454</v>
      </c>
      <c r="PGA18" s="140" t="s">
        <v>454</v>
      </c>
      <c r="PGB18" s="140" t="s">
        <v>454</v>
      </c>
      <c r="PGC18" s="140" t="s">
        <v>454</v>
      </c>
      <c r="PGD18" s="140" t="s">
        <v>454</v>
      </c>
      <c r="PGE18" s="140" t="s">
        <v>454</v>
      </c>
      <c r="PGF18" s="140" t="s">
        <v>454</v>
      </c>
      <c r="PGG18" s="140" t="s">
        <v>454</v>
      </c>
      <c r="PGH18" s="140" t="s">
        <v>454</v>
      </c>
      <c r="PGI18" s="140" t="s">
        <v>454</v>
      </c>
      <c r="PGJ18" s="140" t="s">
        <v>454</v>
      </c>
      <c r="PGK18" s="140" t="s">
        <v>454</v>
      </c>
      <c r="PGL18" s="140" t="s">
        <v>454</v>
      </c>
      <c r="PGM18" s="140" t="s">
        <v>454</v>
      </c>
      <c r="PGN18" s="140" t="s">
        <v>454</v>
      </c>
      <c r="PGO18" s="140" t="s">
        <v>454</v>
      </c>
      <c r="PGP18" s="140" t="s">
        <v>454</v>
      </c>
      <c r="PGQ18" s="140" t="s">
        <v>454</v>
      </c>
      <c r="PGR18" s="140" t="s">
        <v>454</v>
      </c>
      <c r="PGS18" s="140" t="s">
        <v>454</v>
      </c>
      <c r="PGT18" s="140" t="s">
        <v>454</v>
      </c>
      <c r="PGU18" s="140" t="s">
        <v>454</v>
      </c>
      <c r="PGV18" s="140" t="s">
        <v>454</v>
      </c>
      <c r="PGW18" s="140" t="s">
        <v>454</v>
      </c>
      <c r="PGX18" s="140" t="s">
        <v>454</v>
      </c>
      <c r="PGY18" s="140" t="s">
        <v>454</v>
      </c>
      <c r="PGZ18" s="140" t="s">
        <v>454</v>
      </c>
      <c r="PHA18" s="140" t="s">
        <v>454</v>
      </c>
      <c r="PHB18" s="140" t="s">
        <v>454</v>
      </c>
      <c r="PHC18" s="140" t="s">
        <v>454</v>
      </c>
      <c r="PHD18" s="140" t="s">
        <v>454</v>
      </c>
      <c r="PHE18" s="140" t="s">
        <v>454</v>
      </c>
      <c r="PHF18" s="140" t="s">
        <v>454</v>
      </c>
      <c r="PHG18" s="140" t="s">
        <v>454</v>
      </c>
      <c r="PHH18" s="140" t="s">
        <v>454</v>
      </c>
      <c r="PHI18" s="140" t="s">
        <v>454</v>
      </c>
      <c r="PHJ18" s="140" t="s">
        <v>454</v>
      </c>
      <c r="PHK18" s="140" t="s">
        <v>454</v>
      </c>
      <c r="PHL18" s="140" t="s">
        <v>454</v>
      </c>
      <c r="PHM18" s="140" t="s">
        <v>454</v>
      </c>
      <c r="PHN18" s="140" t="s">
        <v>454</v>
      </c>
      <c r="PHO18" s="140" t="s">
        <v>454</v>
      </c>
      <c r="PHP18" s="140" t="s">
        <v>454</v>
      </c>
      <c r="PHQ18" s="140" t="s">
        <v>454</v>
      </c>
      <c r="PHR18" s="140" t="s">
        <v>454</v>
      </c>
      <c r="PHS18" s="140" t="s">
        <v>454</v>
      </c>
      <c r="PHT18" s="140" t="s">
        <v>454</v>
      </c>
      <c r="PHU18" s="140" t="s">
        <v>454</v>
      </c>
      <c r="PHV18" s="140" t="s">
        <v>454</v>
      </c>
      <c r="PHW18" s="140" t="s">
        <v>454</v>
      </c>
      <c r="PHX18" s="140" t="s">
        <v>454</v>
      </c>
      <c r="PHY18" s="140" t="s">
        <v>454</v>
      </c>
      <c r="PHZ18" s="140" t="s">
        <v>454</v>
      </c>
      <c r="PIA18" s="140" t="s">
        <v>454</v>
      </c>
      <c r="PIB18" s="140" t="s">
        <v>454</v>
      </c>
      <c r="PIC18" s="140" t="s">
        <v>454</v>
      </c>
      <c r="PID18" s="140" t="s">
        <v>454</v>
      </c>
      <c r="PIE18" s="140" t="s">
        <v>454</v>
      </c>
      <c r="PIF18" s="140" t="s">
        <v>454</v>
      </c>
      <c r="PIG18" s="140" t="s">
        <v>454</v>
      </c>
      <c r="PIH18" s="140" t="s">
        <v>454</v>
      </c>
      <c r="PII18" s="140" t="s">
        <v>454</v>
      </c>
      <c r="PIJ18" s="140" t="s">
        <v>454</v>
      </c>
      <c r="PIK18" s="140" t="s">
        <v>454</v>
      </c>
      <c r="PIL18" s="140" t="s">
        <v>454</v>
      </c>
      <c r="PIM18" s="140" t="s">
        <v>454</v>
      </c>
      <c r="PIN18" s="140" t="s">
        <v>454</v>
      </c>
      <c r="PIO18" s="140" t="s">
        <v>454</v>
      </c>
      <c r="PIP18" s="140" t="s">
        <v>454</v>
      </c>
      <c r="PIQ18" s="140" t="s">
        <v>454</v>
      </c>
      <c r="PIR18" s="140" t="s">
        <v>454</v>
      </c>
      <c r="PIS18" s="140" t="s">
        <v>454</v>
      </c>
      <c r="PIT18" s="140" t="s">
        <v>454</v>
      </c>
      <c r="PIU18" s="140" t="s">
        <v>454</v>
      </c>
      <c r="PIV18" s="140" t="s">
        <v>454</v>
      </c>
      <c r="PIW18" s="140" t="s">
        <v>454</v>
      </c>
      <c r="PIX18" s="140" t="s">
        <v>454</v>
      </c>
      <c r="PIY18" s="140" t="s">
        <v>454</v>
      </c>
      <c r="PIZ18" s="140" t="s">
        <v>454</v>
      </c>
      <c r="PJA18" s="140" t="s">
        <v>454</v>
      </c>
      <c r="PJB18" s="140" t="s">
        <v>454</v>
      </c>
      <c r="PJC18" s="140" t="s">
        <v>454</v>
      </c>
      <c r="PJD18" s="140" t="s">
        <v>454</v>
      </c>
      <c r="PJE18" s="140" t="s">
        <v>454</v>
      </c>
      <c r="PJF18" s="140" t="s">
        <v>454</v>
      </c>
      <c r="PJG18" s="140" t="s">
        <v>454</v>
      </c>
      <c r="PJH18" s="140" t="s">
        <v>454</v>
      </c>
      <c r="PJI18" s="140" t="s">
        <v>454</v>
      </c>
      <c r="PJJ18" s="140" t="s">
        <v>454</v>
      </c>
      <c r="PJK18" s="140" t="s">
        <v>454</v>
      </c>
      <c r="PJL18" s="140" t="s">
        <v>454</v>
      </c>
      <c r="PJM18" s="140" t="s">
        <v>454</v>
      </c>
      <c r="PJN18" s="140" t="s">
        <v>454</v>
      </c>
      <c r="PJO18" s="140" t="s">
        <v>454</v>
      </c>
      <c r="PJP18" s="140" t="s">
        <v>454</v>
      </c>
      <c r="PJQ18" s="140" t="s">
        <v>454</v>
      </c>
      <c r="PJR18" s="140" t="s">
        <v>454</v>
      </c>
      <c r="PJS18" s="140" t="s">
        <v>454</v>
      </c>
      <c r="PJT18" s="140" t="s">
        <v>454</v>
      </c>
      <c r="PJU18" s="140" t="s">
        <v>454</v>
      </c>
      <c r="PJV18" s="140" t="s">
        <v>454</v>
      </c>
      <c r="PJW18" s="140" t="s">
        <v>454</v>
      </c>
      <c r="PJX18" s="140" t="s">
        <v>454</v>
      </c>
      <c r="PJY18" s="140" t="s">
        <v>454</v>
      </c>
      <c r="PJZ18" s="140" t="s">
        <v>454</v>
      </c>
      <c r="PKA18" s="140" t="s">
        <v>454</v>
      </c>
      <c r="PKB18" s="140" t="s">
        <v>454</v>
      </c>
      <c r="PKC18" s="140" t="s">
        <v>454</v>
      </c>
      <c r="PKD18" s="140" t="s">
        <v>454</v>
      </c>
      <c r="PKE18" s="140" t="s">
        <v>454</v>
      </c>
      <c r="PKF18" s="140" t="s">
        <v>454</v>
      </c>
      <c r="PKG18" s="140" t="s">
        <v>454</v>
      </c>
      <c r="PKH18" s="140" t="s">
        <v>454</v>
      </c>
      <c r="PKI18" s="140" t="s">
        <v>454</v>
      </c>
      <c r="PKJ18" s="140" t="s">
        <v>454</v>
      </c>
      <c r="PKK18" s="140" t="s">
        <v>454</v>
      </c>
      <c r="PKL18" s="140" t="s">
        <v>454</v>
      </c>
      <c r="PKM18" s="140" t="s">
        <v>454</v>
      </c>
      <c r="PKN18" s="140" t="s">
        <v>454</v>
      </c>
      <c r="PKO18" s="140" t="s">
        <v>454</v>
      </c>
      <c r="PKP18" s="140" t="s">
        <v>454</v>
      </c>
      <c r="PKQ18" s="140" t="s">
        <v>454</v>
      </c>
      <c r="PKR18" s="140" t="s">
        <v>454</v>
      </c>
      <c r="PKS18" s="140" t="s">
        <v>454</v>
      </c>
      <c r="PKT18" s="140" t="s">
        <v>454</v>
      </c>
      <c r="PKU18" s="140" t="s">
        <v>454</v>
      </c>
      <c r="PKV18" s="140" t="s">
        <v>454</v>
      </c>
      <c r="PKW18" s="140" t="s">
        <v>454</v>
      </c>
      <c r="PKX18" s="140" t="s">
        <v>454</v>
      </c>
      <c r="PKY18" s="140" t="s">
        <v>454</v>
      </c>
      <c r="PKZ18" s="140" t="s">
        <v>454</v>
      </c>
      <c r="PLA18" s="140" t="s">
        <v>454</v>
      </c>
      <c r="PLB18" s="140" t="s">
        <v>454</v>
      </c>
      <c r="PLC18" s="140" t="s">
        <v>454</v>
      </c>
      <c r="PLD18" s="140" t="s">
        <v>454</v>
      </c>
      <c r="PLE18" s="140" t="s">
        <v>454</v>
      </c>
      <c r="PLF18" s="140" t="s">
        <v>454</v>
      </c>
      <c r="PLG18" s="140" t="s">
        <v>454</v>
      </c>
      <c r="PLH18" s="140" t="s">
        <v>454</v>
      </c>
      <c r="PLI18" s="140" t="s">
        <v>454</v>
      </c>
      <c r="PLJ18" s="140" t="s">
        <v>454</v>
      </c>
      <c r="PLK18" s="140" t="s">
        <v>454</v>
      </c>
      <c r="PLL18" s="140" t="s">
        <v>454</v>
      </c>
      <c r="PLM18" s="140" t="s">
        <v>454</v>
      </c>
      <c r="PLN18" s="140" t="s">
        <v>454</v>
      </c>
      <c r="PLO18" s="140" t="s">
        <v>454</v>
      </c>
      <c r="PLP18" s="140" t="s">
        <v>454</v>
      </c>
      <c r="PLQ18" s="140" t="s">
        <v>454</v>
      </c>
      <c r="PLR18" s="140" t="s">
        <v>454</v>
      </c>
      <c r="PLS18" s="140" t="s">
        <v>454</v>
      </c>
      <c r="PLT18" s="140" t="s">
        <v>454</v>
      </c>
      <c r="PLU18" s="140" t="s">
        <v>454</v>
      </c>
      <c r="PLV18" s="140" t="s">
        <v>454</v>
      </c>
      <c r="PLW18" s="140" t="s">
        <v>454</v>
      </c>
      <c r="PLX18" s="140" t="s">
        <v>454</v>
      </c>
      <c r="PLY18" s="140" t="s">
        <v>454</v>
      </c>
      <c r="PLZ18" s="140" t="s">
        <v>454</v>
      </c>
      <c r="PMA18" s="140" t="s">
        <v>454</v>
      </c>
      <c r="PMB18" s="140" t="s">
        <v>454</v>
      </c>
      <c r="PMC18" s="140" t="s">
        <v>454</v>
      </c>
      <c r="PMD18" s="140" t="s">
        <v>454</v>
      </c>
      <c r="PME18" s="140" t="s">
        <v>454</v>
      </c>
      <c r="PMF18" s="140" t="s">
        <v>454</v>
      </c>
      <c r="PMG18" s="140" t="s">
        <v>454</v>
      </c>
      <c r="PMH18" s="140" t="s">
        <v>454</v>
      </c>
      <c r="PMI18" s="140" t="s">
        <v>454</v>
      </c>
      <c r="PMJ18" s="140" t="s">
        <v>454</v>
      </c>
      <c r="PMK18" s="140" t="s">
        <v>454</v>
      </c>
      <c r="PML18" s="140" t="s">
        <v>454</v>
      </c>
      <c r="PMM18" s="140" t="s">
        <v>454</v>
      </c>
      <c r="PMN18" s="140" t="s">
        <v>454</v>
      </c>
      <c r="PMO18" s="140" t="s">
        <v>454</v>
      </c>
      <c r="PMP18" s="140" t="s">
        <v>454</v>
      </c>
      <c r="PMQ18" s="140" t="s">
        <v>454</v>
      </c>
      <c r="PMR18" s="140" t="s">
        <v>454</v>
      </c>
      <c r="PMS18" s="140" t="s">
        <v>454</v>
      </c>
      <c r="PMT18" s="140" t="s">
        <v>454</v>
      </c>
      <c r="PMU18" s="140" t="s">
        <v>454</v>
      </c>
      <c r="PMV18" s="140" t="s">
        <v>454</v>
      </c>
      <c r="PMW18" s="140" t="s">
        <v>454</v>
      </c>
      <c r="PMX18" s="140" t="s">
        <v>454</v>
      </c>
      <c r="PMY18" s="140" t="s">
        <v>454</v>
      </c>
      <c r="PMZ18" s="140" t="s">
        <v>454</v>
      </c>
      <c r="PNA18" s="140" t="s">
        <v>454</v>
      </c>
      <c r="PNB18" s="140" t="s">
        <v>454</v>
      </c>
      <c r="PNC18" s="140" t="s">
        <v>454</v>
      </c>
      <c r="PND18" s="140" t="s">
        <v>454</v>
      </c>
      <c r="PNE18" s="140" t="s">
        <v>454</v>
      </c>
      <c r="PNF18" s="140" t="s">
        <v>454</v>
      </c>
      <c r="PNG18" s="140" t="s">
        <v>454</v>
      </c>
      <c r="PNH18" s="140" t="s">
        <v>454</v>
      </c>
      <c r="PNI18" s="140" t="s">
        <v>454</v>
      </c>
      <c r="PNJ18" s="140" t="s">
        <v>454</v>
      </c>
      <c r="PNK18" s="140" t="s">
        <v>454</v>
      </c>
      <c r="PNL18" s="140" t="s">
        <v>454</v>
      </c>
      <c r="PNM18" s="140" t="s">
        <v>454</v>
      </c>
      <c r="PNN18" s="140" t="s">
        <v>454</v>
      </c>
      <c r="PNO18" s="140" t="s">
        <v>454</v>
      </c>
      <c r="PNP18" s="140" t="s">
        <v>454</v>
      </c>
      <c r="PNQ18" s="140" t="s">
        <v>454</v>
      </c>
      <c r="PNR18" s="140" t="s">
        <v>454</v>
      </c>
      <c r="PNS18" s="140" t="s">
        <v>454</v>
      </c>
      <c r="PNT18" s="140" t="s">
        <v>454</v>
      </c>
      <c r="PNU18" s="140" t="s">
        <v>454</v>
      </c>
      <c r="PNV18" s="140" t="s">
        <v>454</v>
      </c>
      <c r="PNW18" s="140" t="s">
        <v>454</v>
      </c>
      <c r="PNX18" s="140" t="s">
        <v>454</v>
      </c>
      <c r="PNY18" s="140" t="s">
        <v>454</v>
      </c>
      <c r="PNZ18" s="140" t="s">
        <v>454</v>
      </c>
      <c r="POA18" s="140" t="s">
        <v>454</v>
      </c>
      <c r="POB18" s="140" t="s">
        <v>454</v>
      </c>
      <c r="POC18" s="140" t="s">
        <v>454</v>
      </c>
      <c r="POD18" s="140" t="s">
        <v>454</v>
      </c>
      <c r="POE18" s="140" t="s">
        <v>454</v>
      </c>
      <c r="POF18" s="140" t="s">
        <v>454</v>
      </c>
      <c r="POG18" s="140" t="s">
        <v>454</v>
      </c>
      <c r="POH18" s="140" t="s">
        <v>454</v>
      </c>
      <c r="POI18" s="140" t="s">
        <v>454</v>
      </c>
      <c r="POJ18" s="140" t="s">
        <v>454</v>
      </c>
      <c r="POK18" s="140" t="s">
        <v>454</v>
      </c>
      <c r="POL18" s="140" t="s">
        <v>454</v>
      </c>
      <c r="POM18" s="140" t="s">
        <v>454</v>
      </c>
      <c r="PON18" s="140" t="s">
        <v>454</v>
      </c>
      <c r="POO18" s="140" t="s">
        <v>454</v>
      </c>
      <c r="POP18" s="140" t="s">
        <v>454</v>
      </c>
      <c r="POQ18" s="140" t="s">
        <v>454</v>
      </c>
      <c r="POR18" s="140" t="s">
        <v>454</v>
      </c>
      <c r="POS18" s="140" t="s">
        <v>454</v>
      </c>
      <c r="POT18" s="140" t="s">
        <v>454</v>
      </c>
      <c r="POU18" s="140" t="s">
        <v>454</v>
      </c>
      <c r="POV18" s="140" t="s">
        <v>454</v>
      </c>
      <c r="POW18" s="140" t="s">
        <v>454</v>
      </c>
      <c r="POX18" s="140" t="s">
        <v>454</v>
      </c>
      <c r="POY18" s="140" t="s">
        <v>454</v>
      </c>
      <c r="POZ18" s="140" t="s">
        <v>454</v>
      </c>
      <c r="PPA18" s="140" t="s">
        <v>454</v>
      </c>
      <c r="PPB18" s="140" t="s">
        <v>454</v>
      </c>
      <c r="PPC18" s="140" t="s">
        <v>454</v>
      </c>
      <c r="PPD18" s="140" t="s">
        <v>454</v>
      </c>
      <c r="PPE18" s="140" t="s">
        <v>454</v>
      </c>
      <c r="PPF18" s="140" t="s">
        <v>454</v>
      </c>
      <c r="PPG18" s="140" t="s">
        <v>454</v>
      </c>
      <c r="PPH18" s="140" t="s">
        <v>454</v>
      </c>
      <c r="PPI18" s="140" t="s">
        <v>454</v>
      </c>
      <c r="PPJ18" s="140" t="s">
        <v>454</v>
      </c>
      <c r="PPK18" s="140" t="s">
        <v>454</v>
      </c>
      <c r="PPL18" s="140" t="s">
        <v>454</v>
      </c>
      <c r="PPM18" s="140" t="s">
        <v>454</v>
      </c>
      <c r="PPN18" s="140" t="s">
        <v>454</v>
      </c>
      <c r="PPO18" s="140" t="s">
        <v>454</v>
      </c>
      <c r="PPP18" s="140" t="s">
        <v>454</v>
      </c>
      <c r="PPQ18" s="140" t="s">
        <v>454</v>
      </c>
      <c r="PPR18" s="140" t="s">
        <v>454</v>
      </c>
      <c r="PPS18" s="140" t="s">
        <v>454</v>
      </c>
      <c r="PPT18" s="140" t="s">
        <v>454</v>
      </c>
      <c r="PPU18" s="140" t="s">
        <v>454</v>
      </c>
      <c r="PPV18" s="140" t="s">
        <v>454</v>
      </c>
      <c r="PPW18" s="140" t="s">
        <v>454</v>
      </c>
      <c r="PPX18" s="140" t="s">
        <v>454</v>
      </c>
      <c r="PPY18" s="140" t="s">
        <v>454</v>
      </c>
      <c r="PPZ18" s="140" t="s">
        <v>454</v>
      </c>
      <c r="PQA18" s="140" t="s">
        <v>454</v>
      </c>
      <c r="PQB18" s="140" t="s">
        <v>454</v>
      </c>
      <c r="PQC18" s="140" t="s">
        <v>454</v>
      </c>
      <c r="PQD18" s="140" t="s">
        <v>454</v>
      </c>
      <c r="PQE18" s="140" t="s">
        <v>454</v>
      </c>
      <c r="PQF18" s="140" t="s">
        <v>454</v>
      </c>
      <c r="PQG18" s="140" t="s">
        <v>454</v>
      </c>
      <c r="PQH18" s="140" t="s">
        <v>454</v>
      </c>
      <c r="PQI18" s="140" t="s">
        <v>454</v>
      </c>
      <c r="PQJ18" s="140" t="s">
        <v>454</v>
      </c>
      <c r="PQK18" s="140" t="s">
        <v>454</v>
      </c>
      <c r="PQL18" s="140" t="s">
        <v>454</v>
      </c>
      <c r="PQM18" s="140" t="s">
        <v>454</v>
      </c>
      <c r="PQN18" s="140" t="s">
        <v>454</v>
      </c>
      <c r="PQO18" s="140" t="s">
        <v>454</v>
      </c>
      <c r="PQP18" s="140" t="s">
        <v>454</v>
      </c>
      <c r="PQQ18" s="140" t="s">
        <v>454</v>
      </c>
      <c r="PQR18" s="140" t="s">
        <v>454</v>
      </c>
      <c r="PQS18" s="140" t="s">
        <v>454</v>
      </c>
      <c r="PQT18" s="140" t="s">
        <v>454</v>
      </c>
      <c r="PQU18" s="140" t="s">
        <v>454</v>
      </c>
      <c r="PQV18" s="140" t="s">
        <v>454</v>
      </c>
      <c r="PQW18" s="140" t="s">
        <v>454</v>
      </c>
      <c r="PQX18" s="140" t="s">
        <v>454</v>
      </c>
      <c r="PQY18" s="140" t="s">
        <v>454</v>
      </c>
      <c r="PQZ18" s="140" t="s">
        <v>454</v>
      </c>
      <c r="PRA18" s="140" t="s">
        <v>454</v>
      </c>
      <c r="PRB18" s="140" t="s">
        <v>454</v>
      </c>
      <c r="PRC18" s="140" t="s">
        <v>454</v>
      </c>
      <c r="PRD18" s="140" t="s">
        <v>454</v>
      </c>
      <c r="PRE18" s="140" t="s">
        <v>454</v>
      </c>
      <c r="PRF18" s="140" t="s">
        <v>454</v>
      </c>
      <c r="PRG18" s="140" t="s">
        <v>454</v>
      </c>
      <c r="PRH18" s="140" t="s">
        <v>454</v>
      </c>
      <c r="PRI18" s="140" t="s">
        <v>454</v>
      </c>
      <c r="PRJ18" s="140" t="s">
        <v>454</v>
      </c>
      <c r="PRK18" s="140" t="s">
        <v>454</v>
      </c>
      <c r="PRL18" s="140" t="s">
        <v>454</v>
      </c>
      <c r="PRM18" s="140" t="s">
        <v>454</v>
      </c>
      <c r="PRN18" s="140" t="s">
        <v>454</v>
      </c>
      <c r="PRO18" s="140" t="s">
        <v>454</v>
      </c>
      <c r="PRP18" s="140" t="s">
        <v>454</v>
      </c>
      <c r="PRQ18" s="140" t="s">
        <v>454</v>
      </c>
      <c r="PRR18" s="140" t="s">
        <v>454</v>
      </c>
      <c r="PRS18" s="140" t="s">
        <v>454</v>
      </c>
      <c r="PRT18" s="140" t="s">
        <v>454</v>
      </c>
      <c r="PRU18" s="140" t="s">
        <v>454</v>
      </c>
      <c r="PRV18" s="140" t="s">
        <v>454</v>
      </c>
      <c r="PRW18" s="140" t="s">
        <v>454</v>
      </c>
      <c r="PRX18" s="140" t="s">
        <v>454</v>
      </c>
      <c r="PRY18" s="140" t="s">
        <v>454</v>
      </c>
      <c r="PRZ18" s="140" t="s">
        <v>454</v>
      </c>
      <c r="PSA18" s="140" t="s">
        <v>454</v>
      </c>
      <c r="PSB18" s="140" t="s">
        <v>454</v>
      </c>
      <c r="PSC18" s="140" t="s">
        <v>454</v>
      </c>
      <c r="PSD18" s="140" t="s">
        <v>454</v>
      </c>
      <c r="PSE18" s="140" t="s">
        <v>454</v>
      </c>
      <c r="PSF18" s="140" t="s">
        <v>454</v>
      </c>
      <c r="PSG18" s="140" t="s">
        <v>454</v>
      </c>
      <c r="PSH18" s="140" t="s">
        <v>454</v>
      </c>
      <c r="PSI18" s="140" t="s">
        <v>454</v>
      </c>
      <c r="PSJ18" s="140" t="s">
        <v>454</v>
      </c>
      <c r="PSK18" s="140" t="s">
        <v>454</v>
      </c>
      <c r="PSL18" s="140" t="s">
        <v>454</v>
      </c>
      <c r="PSM18" s="140" t="s">
        <v>454</v>
      </c>
      <c r="PSN18" s="140" t="s">
        <v>454</v>
      </c>
      <c r="PSO18" s="140" t="s">
        <v>454</v>
      </c>
      <c r="PSP18" s="140" t="s">
        <v>454</v>
      </c>
      <c r="PSQ18" s="140" t="s">
        <v>454</v>
      </c>
      <c r="PSR18" s="140" t="s">
        <v>454</v>
      </c>
      <c r="PSS18" s="140" t="s">
        <v>454</v>
      </c>
      <c r="PST18" s="140" t="s">
        <v>454</v>
      </c>
      <c r="PSU18" s="140" t="s">
        <v>454</v>
      </c>
      <c r="PSV18" s="140" t="s">
        <v>454</v>
      </c>
      <c r="PSW18" s="140" t="s">
        <v>454</v>
      </c>
      <c r="PSX18" s="140" t="s">
        <v>454</v>
      </c>
      <c r="PSY18" s="140" t="s">
        <v>454</v>
      </c>
      <c r="PSZ18" s="140" t="s">
        <v>454</v>
      </c>
      <c r="PTA18" s="140" t="s">
        <v>454</v>
      </c>
      <c r="PTB18" s="140" t="s">
        <v>454</v>
      </c>
      <c r="PTC18" s="140" t="s">
        <v>454</v>
      </c>
      <c r="PTD18" s="140" t="s">
        <v>454</v>
      </c>
      <c r="PTE18" s="140" t="s">
        <v>454</v>
      </c>
      <c r="PTF18" s="140" t="s">
        <v>454</v>
      </c>
      <c r="PTG18" s="140" t="s">
        <v>454</v>
      </c>
      <c r="PTH18" s="140" t="s">
        <v>454</v>
      </c>
      <c r="PTI18" s="140" t="s">
        <v>454</v>
      </c>
      <c r="PTJ18" s="140" t="s">
        <v>454</v>
      </c>
      <c r="PTK18" s="140" t="s">
        <v>454</v>
      </c>
      <c r="PTL18" s="140" t="s">
        <v>454</v>
      </c>
      <c r="PTM18" s="140" t="s">
        <v>454</v>
      </c>
      <c r="PTN18" s="140" t="s">
        <v>454</v>
      </c>
      <c r="PTO18" s="140" t="s">
        <v>454</v>
      </c>
      <c r="PTP18" s="140" t="s">
        <v>454</v>
      </c>
      <c r="PTQ18" s="140" t="s">
        <v>454</v>
      </c>
      <c r="PTR18" s="140" t="s">
        <v>454</v>
      </c>
      <c r="PTS18" s="140" t="s">
        <v>454</v>
      </c>
      <c r="PTT18" s="140" t="s">
        <v>454</v>
      </c>
      <c r="PTU18" s="140" t="s">
        <v>454</v>
      </c>
      <c r="PTV18" s="140" t="s">
        <v>454</v>
      </c>
      <c r="PTW18" s="140" t="s">
        <v>454</v>
      </c>
      <c r="PTX18" s="140" t="s">
        <v>454</v>
      </c>
      <c r="PTY18" s="140" t="s">
        <v>454</v>
      </c>
      <c r="PTZ18" s="140" t="s">
        <v>454</v>
      </c>
      <c r="PUA18" s="140" t="s">
        <v>454</v>
      </c>
      <c r="PUB18" s="140" t="s">
        <v>454</v>
      </c>
      <c r="PUC18" s="140" t="s">
        <v>454</v>
      </c>
      <c r="PUD18" s="140" t="s">
        <v>454</v>
      </c>
      <c r="PUE18" s="140" t="s">
        <v>454</v>
      </c>
      <c r="PUF18" s="140" t="s">
        <v>454</v>
      </c>
      <c r="PUG18" s="140" t="s">
        <v>454</v>
      </c>
      <c r="PUH18" s="140" t="s">
        <v>454</v>
      </c>
      <c r="PUI18" s="140" t="s">
        <v>454</v>
      </c>
      <c r="PUJ18" s="140" t="s">
        <v>454</v>
      </c>
      <c r="PUK18" s="140" t="s">
        <v>454</v>
      </c>
      <c r="PUL18" s="140" t="s">
        <v>454</v>
      </c>
      <c r="PUM18" s="140" t="s">
        <v>454</v>
      </c>
      <c r="PUN18" s="140" t="s">
        <v>454</v>
      </c>
      <c r="PUO18" s="140" t="s">
        <v>454</v>
      </c>
      <c r="PUP18" s="140" t="s">
        <v>454</v>
      </c>
      <c r="PUQ18" s="140" t="s">
        <v>454</v>
      </c>
      <c r="PUR18" s="140" t="s">
        <v>454</v>
      </c>
      <c r="PUS18" s="140" t="s">
        <v>454</v>
      </c>
      <c r="PUT18" s="140" t="s">
        <v>454</v>
      </c>
      <c r="PUU18" s="140" t="s">
        <v>454</v>
      </c>
      <c r="PUV18" s="140" t="s">
        <v>454</v>
      </c>
      <c r="PUW18" s="140" t="s">
        <v>454</v>
      </c>
      <c r="PUX18" s="140" t="s">
        <v>454</v>
      </c>
      <c r="PUY18" s="140" t="s">
        <v>454</v>
      </c>
      <c r="PUZ18" s="140" t="s">
        <v>454</v>
      </c>
      <c r="PVA18" s="140" t="s">
        <v>454</v>
      </c>
      <c r="PVB18" s="140" t="s">
        <v>454</v>
      </c>
      <c r="PVC18" s="140" t="s">
        <v>454</v>
      </c>
      <c r="PVD18" s="140" t="s">
        <v>454</v>
      </c>
      <c r="PVE18" s="140" t="s">
        <v>454</v>
      </c>
      <c r="PVF18" s="140" t="s">
        <v>454</v>
      </c>
      <c r="PVG18" s="140" t="s">
        <v>454</v>
      </c>
      <c r="PVH18" s="140" t="s">
        <v>454</v>
      </c>
      <c r="PVI18" s="140" t="s">
        <v>454</v>
      </c>
      <c r="PVJ18" s="140" t="s">
        <v>454</v>
      </c>
      <c r="PVK18" s="140" t="s">
        <v>454</v>
      </c>
      <c r="PVL18" s="140" t="s">
        <v>454</v>
      </c>
      <c r="PVM18" s="140" t="s">
        <v>454</v>
      </c>
      <c r="PVN18" s="140" t="s">
        <v>454</v>
      </c>
      <c r="PVO18" s="140" t="s">
        <v>454</v>
      </c>
      <c r="PVP18" s="140" t="s">
        <v>454</v>
      </c>
      <c r="PVQ18" s="140" t="s">
        <v>454</v>
      </c>
      <c r="PVR18" s="140" t="s">
        <v>454</v>
      </c>
      <c r="PVS18" s="140" t="s">
        <v>454</v>
      </c>
      <c r="PVT18" s="140" t="s">
        <v>454</v>
      </c>
      <c r="PVU18" s="140" t="s">
        <v>454</v>
      </c>
      <c r="PVV18" s="140" t="s">
        <v>454</v>
      </c>
      <c r="PVW18" s="140" t="s">
        <v>454</v>
      </c>
      <c r="PVX18" s="140" t="s">
        <v>454</v>
      </c>
      <c r="PVY18" s="140" t="s">
        <v>454</v>
      </c>
      <c r="PVZ18" s="140" t="s">
        <v>454</v>
      </c>
      <c r="PWA18" s="140" t="s">
        <v>454</v>
      </c>
      <c r="PWB18" s="140" t="s">
        <v>454</v>
      </c>
      <c r="PWC18" s="140" t="s">
        <v>454</v>
      </c>
      <c r="PWD18" s="140" t="s">
        <v>454</v>
      </c>
      <c r="PWE18" s="140" t="s">
        <v>454</v>
      </c>
      <c r="PWF18" s="140" t="s">
        <v>454</v>
      </c>
      <c r="PWG18" s="140" t="s">
        <v>454</v>
      </c>
      <c r="PWH18" s="140" t="s">
        <v>454</v>
      </c>
      <c r="PWI18" s="140" t="s">
        <v>454</v>
      </c>
      <c r="PWJ18" s="140" t="s">
        <v>454</v>
      </c>
      <c r="PWK18" s="140" t="s">
        <v>454</v>
      </c>
      <c r="PWL18" s="140" t="s">
        <v>454</v>
      </c>
      <c r="PWM18" s="140" t="s">
        <v>454</v>
      </c>
      <c r="PWN18" s="140" t="s">
        <v>454</v>
      </c>
      <c r="PWO18" s="140" t="s">
        <v>454</v>
      </c>
      <c r="PWP18" s="140" t="s">
        <v>454</v>
      </c>
      <c r="PWQ18" s="140" t="s">
        <v>454</v>
      </c>
      <c r="PWR18" s="140" t="s">
        <v>454</v>
      </c>
      <c r="PWS18" s="140" t="s">
        <v>454</v>
      </c>
      <c r="PWT18" s="140" t="s">
        <v>454</v>
      </c>
      <c r="PWU18" s="140" t="s">
        <v>454</v>
      </c>
      <c r="PWV18" s="140" t="s">
        <v>454</v>
      </c>
      <c r="PWW18" s="140" t="s">
        <v>454</v>
      </c>
      <c r="PWX18" s="140" t="s">
        <v>454</v>
      </c>
      <c r="PWY18" s="140" t="s">
        <v>454</v>
      </c>
      <c r="PWZ18" s="140" t="s">
        <v>454</v>
      </c>
      <c r="PXA18" s="140" t="s">
        <v>454</v>
      </c>
      <c r="PXB18" s="140" t="s">
        <v>454</v>
      </c>
      <c r="PXC18" s="140" t="s">
        <v>454</v>
      </c>
      <c r="PXD18" s="140" t="s">
        <v>454</v>
      </c>
      <c r="PXE18" s="140" t="s">
        <v>454</v>
      </c>
      <c r="PXF18" s="140" t="s">
        <v>454</v>
      </c>
      <c r="PXG18" s="140" t="s">
        <v>454</v>
      </c>
      <c r="PXH18" s="140" t="s">
        <v>454</v>
      </c>
      <c r="PXI18" s="140" t="s">
        <v>454</v>
      </c>
      <c r="PXJ18" s="140" t="s">
        <v>454</v>
      </c>
      <c r="PXK18" s="140" t="s">
        <v>454</v>
      </c>
      <c r="PXL18" s="140" t="s">
        <v>454</v>
      </c>
      <c r="PXM18" s="140" t="s">
        <v>454</v>
      </c>
      <c r="PXN18" s="140" t="s">
        <v>454</v>
      </c>
      <c r="PXO18" s="140" t="s">
        <v>454</v>
      </c>
      <c r="PXP18" s="140" t="s">
        <v>454</v>
      </c>
      <c r="PXQ18" s="140" t="s">
        <v>454</v>
      </c>
      <c r="PXR18" s="140" t="s">
        <v>454</v>
      </c>
      <c r="PXS18" s="140" t="s">
        <v>454</v>
      </c>
      <c r="PXT18" s="140" t="s">
        <v>454</v>
      </c>
      <c r="PXU18" s="140" t="s">
        <v>454</v>
      </c>
      <c r="PXV18" s="140" t="s">
        <v>454</v>
      </c>
      <c r="PXW18" s="140" t="s">
        <v>454</v>
      </c>
      <c r="PXX18" s="140" t="s">
        <v>454</v>
      </c>
      <c r="PXY18" s="140" t="s">
        <v>454</v>
      </c>
      <c r="PXZ18" s="140" t="s">
        <v>454</v>
      </c>
      <c r="PYA18" s="140" t="s">
        <v>454</v>
      </c>
      <c r="PYB18" s="140" t="s">
        <v>454</v>
      </c>
      <c r="PYC18" s="140" t="s">
        <v>454</v>
      </c>
      <c r="PYD18" s="140" t="s">
        <v>454</v>
      </c>
      <c r="PYE18" s="140" t="s">
        <v>454</v>
      </c>
      <c r="PYF18" s="140" t="s">
        <v>454</v>
      </c>
      <c r="PYG18" s="140" t="s">
        <v>454</v>
      </c>
      <c r="PYH18" s="140" t="s">
        <v>454</v>
      </c>
      <c r="PYI18" s="140" t="s">
        <v>454</v>
      </c>
      <c r="PYJ18" s="140" t="s">
        <v>454</v>
      </c>
      <c r="PYK18" s="140" t="s">
        <v>454</v>
      </c>
      <c r="PYL18" s="140" t="s">
        <v>454</v>
      </c>
      <c r="PYM18" s="140" t="s">
        <v>454</v>
      </c>
      <c r="PYN18" s="140" t="s">
        <v>454</v>
      </c>
      <c r="PYO18" s="140" t="s">
        <v>454</v>
      </c>
      <c r="PYP18" s="140" t="s">
        <v>454</v>
      </c>
      <c r="PYQ18" s="140" t="s">
        <v>454</v>
      </c>
      <c r="PYR18" s="140" t="s">
        <v>454</v>
      </c>
      <c r="PYS18" s="140" t="s">
        <v>454</v>
      </c>
      <c r="PYT18" s="140" t="s">
        <v>454</v>
      </c>
      <c r="PYU18" s="140" t="s">
        <v>454</v>
      </c>
      <c r="PYV18" s="140" t="s">
        <v>454</v>
      </c>
      <c r="PYW18" s="140" t="s">
        <v>454</v>
      </c>
      <c r="PYX18" s="140" t="s">
        <v>454</v>
      </c>
      <c r="PYY18" s="140" t="s">
        <v>454</v>
      </c>
      <c r="PYZ18" s="140" t="s">
        <v>454</v>
      </c>
      <c r="PZA18" s="140" t="s">
        <v>454</v>
      </c>
      <c r="PZB18" s="140" t="s">
        <v>454</v>
      </c>
      <c r="PZC18" s="140" t="s">
        <v>454</v>
      </c>
      <c r="PZD18" s="140" t="s">
        <v>454</v>
      </c>
      <c r="PZE18" s="140" t="s">
        <v>454</v>
      </c>
      <c r="PZF18" s="140" t="s">
        <v>454</v>
      </c>
      <c r="PZG18" s="140" t="s">
        <v>454</v>
      </c>
      <c r="PZH18" s="140" t="s">
        <v>454</v>
      </c>
      <c r="PZI18" s="140" t="s">
        <v>454</v>
      </c>
      <c r="PZJ18" s="140" t="s">
        <v>454</v>
      </c>
      <c r="PZK18" s="140" t="s">
        <v>454</v>
      </c>
      <c r="PZL18" s="140" t="s">
        <v>454</v>
      </c>
      <c r="PZM18" s="140" t="s">
        <v>454</v>
      </c>
      <c r="PZN18" s="140" t="s">
        <v>454</v>
      </c>
      <c r="PZO18" s="140" t="s">
        <v>454</v>
      </c>
      <c r="PZP18" s="140" t="s">
        <v>454</v>
      </c>
      <c r="PZQ18" s="140" t="s">
        <v>454</v>
      </c>
      <c r="PZR18" s="140" t="s">
        <v>454</v>
      </c>
      <c r="PZS18" s="140" t="s">
        <v>454</v>
      </c>
      <c r="PZT18" s="140" t="s">
        <v>454</v>
      </c>
      <c r="PZU18" s="140" t="s">
        <v>454</v>
      </c>
      <c r="PZV18" s="140" t="s">
        <v>454</v>
      </c>
      <c r="PZW18" s="140" t="s">
        <v>454</v>
      </c>
      <c r="PZX18" s="140" t="s">
        <v>454</v>
      </c>
      <c r="PZY18" s="140" t="s">
        <v>454</v>
      </c>
      <c r="PZZ18" s="140" t="s">
        <v>454</v>
      </c>
      <c r="QAA18" s="140" t="s">
        <v>454</v>
      </c>
      <c r="QAB18" s="140" t="s">
        <v>454</v>
      </c>
      <c r="QAC18" s="140" t="s">
        <v>454</v>
      </c>
      <c r="QAD18" s="140" t="s">
        <v>454</v>
      </c>
      <c r="QAE18" s="140" t="s">
        <v>454</v>
      </c>
      <c r="QAF18" s="140" t="s">
        <v>454</v>
      </c>
      <c r="QAG18" s="140" t="s">
        <v>454</v>
      </c>
      <c r="QAH18" s="140" t="s">
        <v>454</v>
      </c>
      <c r="QAI18" s="140" t="s">
        <v>454</v>
      </c>
      <c r="QAJ18" s="140" t="s">
        <v>454</v>
      </c>
      <c r="QAK18" s="140" t="s">
        <v>454</v>
      </c>
      <c r="QAL18" s="140" t="s">
        <v>454</v>
      </c>
      <c r="QAM18" s="140" t="s">
        <v>454</v>
      </c>
      <c r="QAN18" s="140" t="s">
        <v>454</v>
      </c>
      <c r="QAO18" s="140" t="s">
        <v>454</v>
      </c>
      <c r="QAP18" s="140" t="s">
        <v>454</v>
      </c>
      <c r="QAQ18" s="140" t="s">
        <v>454</v>
      </c>
      <c r="QAR18" s="140" t="s">
        <v>454</v>
      </c>
      <c r="QAS18" s="140" t="s">
        <v>454</v>
      </c>
      <c r="QAT18" s="140" t="s">
        <v>454</v>
      </c>
      <c r="QAU18" s="140" t="s">
        <v>454</v>
      </c>
      <c r="QAV18" s="140" t="s">
        <v>454</v>
      </c>
      <c r="QAW18" s="140" t="s">
        <v>454</v>
      </c>
      <c r="QAX18" s="140" t="s">
        <v>454</v>
      </c>
      <c r="QAY18" s="140" t="s">
        <v>454</v>
      </c>
      <c r="QAZ18" s="140" t="s">
        <v>454</v>
      </c>
      <c r="QBA18" s="140" t="s">
        <v>454</v>
      </c>
      <c r="QBB18" s="140" t="s">
        <v>454</v>
      </c>
      <c r="QBC18" s="140" t="s">
        <v>454</v>
      </c>
      <c r="QBD18" s="140" t="s">
        <v>454</v>
      </c>
      <c r="QBE18" s="140" t="s">
        <v>454</v>
      </c>
      <c r="QBF18" s="140" t="s">
        <v>454</v>
      </c>
      <c r="QBG18" s="140" t="s">
        <v>454</v>
      </c>
      <c r="QBH18" s="140" t="s">
        <v>454</v>
      </c>
      <c r="QBI18" s="140" t="s">
        <v>454</v>
      </c>
      <c r="QBJ18" s="140" t="s">
        <v>454</v>
      </c>
      <c r="QBK18" s="140" t="s">
        <v>454</v>
      </c>
      <c r="QBL18" s="140" t="s">
        <v>454</v>
      </c>
      <c r="QBM18" s="140" t="s">
        <v>454</v>
      </c>
      <c r="QBN18" s="140" t="s">
        <v>454</v>
      </c>
      <c r="QBO18" s="140" t="s">
        <v>454</v>
      </c>
      <c r="QBP18" s="140" t="s">
        <v>454</v>
      </c>
      <c r="QBQ18" s="140" t="s">
        <v>454</v>
      </c>
      <c r="QBR18" s="140" t="s">
        <v>454</v>
      </c>
      <c r="QBS18" s="140" t="s">
        <v>454</v>
      </c>
      <c r="QBT18" s="140" t="s">
        <v>454</v>
      </c>
      <c r="QBU18" s="140" t="s">
        <v>454</v>
      </c>
      <c r="QBV18" s="140" t="s">
        <v>454</v>
      </c>
      <c r="QBW18" s="140" t="s">
        <v>454</v>
      </c>
      <c r="QBX18" s="140" t="s">
        <v>454</v>
      </c>
      <c r="QBY18" s="140" t="s">
        <v>454</v>
      </c>
      <c r="QBZ18" s="140" t="s">
        <v>454</v>
      </c>
      <c r="QCA18" s="140" t="s">
        <v>454</v>
      </c>
      <c r="QCB18" s="140" t="s">
        <v>454</v>
      </c>
      <c r="QCC18" s="140" t="s">
        <v>454</v>
      </c>
      <c r="QCD18" s="140" t="s">
        <v>454</v>
      </c>
      <c r="QCE18" s="140" t="s">
        <v>454</v>
      </c>
      <c r="QCF18" s="140" t="s">
        <v>454</v>
      </c>
      <c r="QCG18" s="140" t="s">
        <v>454</v>
      </c>
      <c r="QCH18" s="140" t="s">
        <v>454</v>
      </c>
      <c r="QCI18" s="140" t="s">
        <v>454</v>
      </c>
      <c r="QCJ18" s="140" t="s">
        <v>454</v>
      </c>
      <c r="QCK18" s="140" t="s">
        <v>454</v>
      </c>
      <c r="QCL18" s="140" t="s">
        <v>454</v>
      </c>
      <c r="QCM18" s="140" t="s">
        <v>454</v>
      </c>
      <c r="QCN18" s="140" t="s">
        <v>454</v>
      </c>
      <c r="QCO18" s="140" t="s">
        <v>454</v>
      </c>
      <c r="QCP18" s="140" t="s">
        <v>454</v>
      </c>
      <c r="QCQ18" s="140" t="s">
        <v>454</v>
      </c>
      <c r="QCR18" s="140" t="s">
        <v>454</v>
      </c>
      <c r="QCS18" s="140" t="s">
        <v>454</v>
      </c>
      <c r="QCT18" s="140" t="s">
        <v>454</v>
      </c>
      <c r="QCU18" s="140" t="s">
        <v>454</v>
      </c>
      <c r="QCV18" s="140" t="s">
        <v>454</v>
      </c>
      <c r="QCW18" s="140" t="s">
        <v>454</v>
      </c>
      <c r="QCX18" s="140" t="s">
        <v>454</v>
      </c>
      <c r="QCY18" s="140" t="s">
        <v>454</v>
      </c>
      <c r="QCZ18" s="140" t="s">
        <v>454</v>
      </c>
      <c r="QDA18" s="140" t="s">
        <v>454</v>
      </c>
      <c r="QDB18" s="140" t="s">
        <v>454</v>
      </c>
      <c r="QDC18" s="140" t="s">
        <v>454</v>
      </c>
      <c r="QDD18" s="140" t="s">
        <v>454</v>
      </c>
      <c r="QDE18" s="140" t="s">
        <v>454</v>
      </c>
      <c r="QDF18" s="140" t="s">
        <v>454</v>
      </c>
      <c r="QDG18" s="140" t="s">
        <v>454</v>
      </c>
      <c r="QDH18" s="140" t="s">
        <v>454</v>
      </c>
      <c r="QDI18" s="140" t="s">
        <v>454</v>
      </c>
      <c r="QDJ18" s="140" t="s">
        <v>454</v>
      </c>
      <c r="QDK18" s="140" t="s">
        <v>454</v>
      </c>
      <c r="QDL18" s="140" t="s">
        <v>454</v>
      </c>
      <c r="QDM18" s="140" t="s">
        <v>454</v>
      </c>
      <c r="QDN18" s="140" t="s">
        <v>454</v>
      </c>
      <c r="QDO18" s="140" t="s">
        <v>454</v>
      </c>
      <c r="QDP18" s="140" t="s">
        <v>454</v>
      </c>
      <c r="QDQ18" s="140" t="s">
        <v>454</v>
      </c>
      <c r="QDR18" s="140" t="s">
        <v>454</v>
      </c>
      <c r="QDS18" s="140" t="s">
        <v>454</v>
      </c>
      <c r="QDT18" s="140" t="s">
        <v>454</v>
      </c>
      <c r="QDU18" s="140" t="s">
        <v>454</v>
      </c>
      <c r="QDV18" s="140" t="s">
        <v>454</v>
      </c>
      <c r="QDW18" s="140" t="s">
        <v>454</v>
      </c>
      <c r="QDX18" s="140" t="s">
        <v>454</v>
      </c>
      <c r="QDY18" s="140" t="s">
        <v>454</v>
      </c>
      <c r="QDZ18" s="140" t="s">
        <v>454</v>
      </c>
      <c r="QEA18" s="140" t="s">
        <v>454</v>
      </c>
      <c r="QEB18" s="140" t="s">
        <v>454</v>
      </c>
      <c r="QEC18" s="140" t="s">
        <v>454</v>
      </c>
      <c r="QED18" s="140" t="s">
        <v>454</v>
      </c>
      <c r="QEE18" s="140" t="s">
        <v>454</v>
      </c>
      <c r="QEF18" s="140" t="s">
        <v>454</v>
      </c>
      <c r="QEG18" s="140" t="s">
        <v>454</v>
      </c>
      <c r="QEH18" s="140" t="s">
        <v>454</v>
      </c>
      <c r="QEI18" s="140" t="s">
        <v>454</v>
      </c>
      <c r="QEJ18" s="140" t="s">
        <v>454</v>
      </c>
      <c r="QEK18" s="140" t="s">
        <v>454</v>
      </c>
      <c r="QEL18" s="140" t="s">
        <v>454</v>
      </c>
      <c r="QEM18" s="140" t="s">
        <v>454</v>
      </c>
      <c r="QEN18" s="140" t="s">
        <v>454</v>
      </c>
      <c r="QEO18" s="140" t="s">
        <v>454</v>
      </c>
      <c r="QEP18" s="140" t="s">
        <v>454</v>
      </c>
      <c r="QEQ18" s="140" t="s">
        <v>454</v>
      </c>
      <c r="QER18" s="140" t="s">
        <v>454</v>
      </c>
      <c r="QES18" s="140" t="s">
        <v>454</v>
      </c>
      <c r="QET18" s="140" t="s">
        <v>454</v>
      </c>
      <c r="QEU18" s="140" t="s">
        <v>454</v>
      </c>
      <c r="QEV18" s="140" t="s">
        <v>454</v>
      </c>
      <c r="QEW18" s="140" t="s">
        <v>454</v>
      </c>
      <c r="QEX18" s="140" t="s">
        <v>454</v>
      </c>
      <c r="QEY18" s="140" t="s">
        <v>454</v>
      </c>
      <c r="QEZ18" s="140" t="s">
        <v>454</v>
      </c>
      <c r="QFA18" s="140" t="s">
        <v>454</v>
      </c>
      <c r="QFB18" s="140" t="s">
        <v>454</v>
      </c>
      <c r="QFC18" s="140" t="s">
        <v>454</v>
      </c>
      <c r="QFD18" s="140" t="s">
        <v>454</v>
      </c>
      <c r="QFE18" s="140" t="s">
        <v>454</v>
      </c>
      <c r="QFF18" s="140" t="s">
        <v>454</v>
      </c>
      <c r="QFG18" s="140" t="s">
        <v>454</v>
      </c>
      <c r="QFH18" s="140" t="s">
        <v>454</v>
      </c>
      <c r="QFI18" s="140" t="s">
        <v>454</v>
      </c>
      <c r="QFJ18" s="140" t="s">
        <v>454</v>
      </c>
      <c r="QFK18" s="140" t="s">
        <v>454</v>
      </c>
      <c r="QFL18" s="140" t="s">
        <v>454</v>
      </c>
      <c r="QFM18" s="140" t="s">
        <v>454</v>
      </c>
      <c r="QFN18" s="140" t="s">
        <v>454</v>
      </c>
      <c r="QFO18" s="140" t="s">
        <v>454</v>
      </c>
      <c r="QFP18" s="140" t="s">
        <v>454</v>
      </c>
      <c r="QFQ18" s="140" t="s">
        <v>454</v>
      </c>
      <c r="QFR18" s="140" t="s">
        <v>454</v>
      </c>
      <c r="QFS18" s="140" t="s">
        <v>454</v>
      </c>
      <c r="QFT18" s="140" t="s">
        <v>454</v>
      </c>
      <c r="QFU18" s="140" t="s">
        <v>454</v>
      </c>
      <c r="QFV18" s="140" t="s">
        <v>454</v>
      </c>
      <c r="QFW18" s="140" t="s">
        <v>454</v>
      </c>
      <c r="QFX18" s="140" t="s">
        <v>454</v>
      </c>
      <c r="QFY18" s="140" t="s">
        <v>454</v>
      </c>
      <c r="QFZ18" s="140" t="s">
        <v>454</v>
      </c>
      <c r="QGA18" s="140" t="s">
        <v>454</v>
      </c>
      <c r="QGB18" s="140" t="s">
        <v>454</v>
      </c>
      <c r="QGC18" s="140" t="s">
        <v>454</v>
      </c>
      <c r="QGD18" s="140" t="s">
        <v>454</v>
      </c>
      <c r="QGE18" s="140" t="s">
        <v>454</v>
      </c>
      <c r="QGF18" s="140" t="s">
        <v>454</v>
      </c>
      <c r="QGG18" s="140" t="s">
        <v>454</v>
      </c>
      <c r="QGH18" s="140" t="s">
        <v>454</v>
      </c>
      <c r="QGI18" s="140" t="s">
        <v>454</v>
      </c>
      <c r="QGJ18" s="140" t="s">
        <v>454</v>
      </c>
      <c r="QGK18" s="140" t="s">
        <v>454</v>
      </c>
      <c r="QGL18" s="140" t="s">
        <v>454</v>
      </c>
      <c r="QGM18" s="140" t="s">
        <v>454</v>
      </c>
      <c r="QGN18" s="140" t="s">
        <v>454</v>
      </c>
      <c r="QGO18" s="140" t="s">
        <v>454</v>
      </c>
      <c r="QGP18" s="140" t="s">
        <v>454</v>
      </c>
      <c r="QGQ18" s="140" t="s">
        <v>454</v>
      </c>
      <c r="QGR18" s="140" t="s">
        <v>454</v>
      </c>
      <c r="QGS18" s="140" t="s">
        <v>454</v>
      </c>
      <c r="QGT18" s="140" t="s">
        <v>454</v>
      </c>
      <c r="QGU18" s="140" t="s">
        <v>454</v>
      </c>
      <c r="QGV18" s="140" t="s">
        <v>454</v>
      </c>
      <c r="QGW18" s="140" t="s">
        <v>454</v>
      </c>
      <c r="QGX18" s="140" t="s">
        <v>454</v>
      </c>
      <c r="QGY18" s="140" t="s">
        <v>454</v>
      </c>
      <c r="QGZ18" s="140" t="s">
        <v>454</v>
      </c>
      <c r="QHA18" s="140" t="s">
        <v>454</v>
      </c>
      <c r="QHB18" s="140" t="s">
        <v>454</v>
      </c>
      <c r="QHC18" s="140" t="s">
        <v>454</v>
      </c>
      <c r="QHD18" s="140" t="s">
        <v>454</v>
      </c>
      <c r="QHE18" s="140" t="s">
        <v>454</v>
      </c>
      <c r="QHF18" s="140" t="s">
        <v>454</v>
      </c>
      <c r="QHG18" s="140" t="s">
        <v>454</v>
      </c>
      <c r="QHH18" s="140" t="s">
        <v>454</v>
      </c>
      <c r="QHI18" s="140" t="s">
        <v>454</v>
      </c>
      <c r="QHJ18" s="140" t="s">
        <v>454</v>
      </c>
      <c r="QHK18" s="140" t="s">
        <v>454</v>
      </c>
      <c r="QHL18" s="140" t="s">
        <v>454</v>
      </c>
      <c r="QHM18" s="140" t="s">
        <v>454</v>
      </c>
      <c r="QHN18" s="140" t="s">
        <v>454</v>
      </c>
      <c r="QHO18" s="140" t="s">
        <v>454</v>
      </c>
      <c r="QHP18" s="140" t="s">
        <v>454</v>
      </c>
      <c r="QHQ18" s="140" t="s">
        <v>454</v>
      </c>
      <c r="QHR18" s="140" t="s">
        <v>454</v>
      </c>
      <c r="QHS18" s="140" t="s">
        <v>454</v>
      </c>
      <c r="QHT18" s="140" t="s">
        <v>454</v>
      </c>
      <c r="QHU18" s="140" t="s">
        <v>454</v>
      </c>
      <c r="QHV18" s="140" t="s">
        <v>454</v>
      </c>
      <c r="QHW18" s="140" t="s">
        <v>454</v>
      </c>
      <c r="QHX18" s="140" t="s">
        <v>454</v>
      </c>
      <c r="QHY18" s="140" t="s">
        <v>454</v>
      </c>
      <c r="QHZ18" s="140" t="s">
        <v>454</v>
      </c>
      <c r="QIA18" s="140" t="s">
        <v>454</v>
      </c>
      <c r="QIB18" s="140" t="s">
        <v>454</v>
      </c>
      <c r="QIC18" s="140" t="s">
        <v>454</v>
      </c>
      <c r="QID18" s="140" t="s">
        <v>454</v>
      </c>
      <c r="QIE18" s="140" t="s">
        <v>454</v>
      </c>
      <c r="QIF18" s="140" t="s">
        <v>454</v>
      </c>
      <c r="QIG18" s="140" t="s">
        <v>454</v>
      </c>
      <c r="QIH18" s="140" t="s">
        <v>454</v>
      </c>
      <c r="QII18" s="140" t="s">
        <v>454</v>
      </c>
      <c r="QIJ18" s="140" t="s">
        <v>454</v>
      </c>
      <c r="QIK18" s="140" t="s">
        <v>454</v>
      </c>
      <c r="QIL18" s="140" t="s">
        <v>454</v>
      </c>
      <c r="QIM18" s="140" t="s">
        <v>454</v>
      </c>
      <c r="QIN18" s="140" t="s">
        <v>454</v>
      </c>
      <c r="QIO18" s="140" t="s">
        <v>454</v>
      </c>
      <c r="QIP18" s="140" t="s">
        <v>454</v>
      </c>
      <c r="QIQ18" s="140" t="s">
        <v>454</v>
      </c>
      <c r="QIR18" s="140" t="s">
        <v>454</v>
      </c>
      <c r="QIS18" s="140" t="s">
        <v>454</v>
      </c>
      <c r="QIT18" s="140" t="s">
        <v>454</v>
      </c>
      <c r="QIU18" s="140" t="s">
        <v>454</v>
      </c>
      <c r="QIV18" s="140" t="s">
        <v>454</v>
      </c>
      <c r="QIW18" s="140" t="s">
        <v>454</v>
      </c>
      <c r="QIX18" s="140" t="s">
        <v>454</v>
      </c>
      <c r="QIY18" s="140" t="s">
        <v>454</v>
      </c>
      <c r="QIZ18" s="140" t="s">
        <v>454</v>
      </c>
      <c r="QJA18" s="140" t="s">
        <v>454</v>
      </c>
      <c r="QJB18" s="140" t="s">
        <v>454</v>
      </c>
      <c r="QJC18" s="140" t="s">
        <v>454</v>
      </c>
      <c r="QJD18" s="140" t="s">
        <v>454</v>
      </c>
      <c r="QJE18" s="140" t="s">
        <v>454</v>
      </c>
      <c r="QJF18" s="140" t="s">
        <v>454</v>
      </c>
      <c r="QJG18" s="140" t="s">
        <v>454</v>
      </c>
      <c r="QJH18" s="140" t="s">
        <v>454</v>
      </c>
      <c r="QJI18" s="140" t="s">
        <v>454</v>
      </c>
      <c r="QJJ18" s="140" t="s">
        <v>454</v>
      </c>
      <c r="QJK18" s="140" t="s">
        <v>454</v>
      </c>
      <c r="QJL18" s="140" t="s">
        <v>454</v>
      </c>
      <c r="QJM18" s="140" t="s">
        <v>454</v>
      </c>
      <c r="QJN18" s="140" t="s">
        <v>454</v>
      </c>
      <c r="QJO18" s="140" t="s">
        <v>454</v>
      </c>
      <c r="QJP18" s="140" t="s">
        <v>454</v>
      </c>
      <c r="QJQ18" s="140" t="s">
        <v>454</v>
      </c>
      <c r="QJR18" s="140" t="s">
        <v>454</v>
      </c>
      <c r="QJS18" s="140" t="s">
        <v>454</v>
      </c>
      <c r="QJT18" s="140" t="s">
        <v>454</v>
      </c>
      <c r="QJU18" s="140" t="s">
        <v>454</v>
      </c>
      <c r="QJV18" s="140" t="s">
        <v>454</v>
      </c>
      <c r="QJW18" s="140" t="s">
        <v>454</v>
      </c>
      <c r="QJX18" s="140" t="s">
        <v>454</v>
      </c>
      <c r="QJY18" s="140" t="s">
        <v>454</v>
      </c>
      <c r="QJZ18" s="140" t="s">
        <v>454</v>
      </c>
      <c r="QKA18" s="140" t="s">
        <v>454</v>
      </c>
      <c r="QKB18" s="140" t="s">
        <v>454</v>
      </c>
      <c r="QKC18" s="140" t="s">
        <v>454</v>
      </c>
      <c r="QKD18" s="140" t="s">
        <v>454</v>
      </c>
      <c r="QKE18" s="140" t="s">
        <v>454</v>
      </c>
      <c r="QKF18" s="140" t="s">
        <v>454</v>
      </c>
      <c r="QKG18" s="140" t="s">
        <v>454</v>
      </c>
      <c r="QKH18" s="140" t="s">
        <v>454</v>
      </c>
      <c r="QKI18" s="140" t="s">
        <v>454</v>
      </c>
      <c r="QKJ18" s="140" t="s">
        <v>454</v>
      </c>
      <c r="QKK18" s="140" t="s">
        <v>454</v>
      </c>
      <c r="QKL18" s="140" t="s">
        <v>454</v>
      </c>
      <c r="QKM18" s="140" t="s">
        <v>454</v>
      </c>
      <c r="QKN18" s="140" t="s">
        <v>454</v>
      </c>
      <c r="QKO18" s="140" t="s">
        <v>454</v>
      </c>
      <c r="QKP18" s="140" t="s">
        <v>454</v>
      </c>
      <c r="QKQ18" s="140" t="s">
        <v>454</v>
      </c>
      <c r="QKR18" s="140" t="s">
        <v>454</v>
      </c>
      <c r="QKS18" s="140" t="s">
        <v>454</v>
      </c>
      <c r="QKT18" s="140" t="s">
        <v>454</v>
      </c>
      <c r="QKU18" s="140" t="s">
        <v>454</v>
      </c>
      <c r="QKV18" s="140" t="s">
        <v>454</v>
      </c>
      <c r="QKW18" s="140" t="s">
        <v>454</v>
      </c>
      <c r="QKX18" s="140" t="s">
        <v>454</v>
      </c>
      <c r="QKY18" s="140" t="s">
        <v>454</v>
      </c>
      <c r="QKZ18" s="140" t="s">
        <v>454</v>
      </c>
      <c r="QLA18" s="140" t="s">
        <v>454</v>
      </c>
      <c r="QLB18" s="140" t="s">
        <v>454</v>
      </c>
      <c r="QLC18" s="140" t="s">
        <v>454</v>
      </c>
      <c r="QLD18" s="140" t="s">
        <v>454</v>
      </c>
      <c r="QLE18" s="140" t="s">
        <v>454</v>
      </c>
      <c r="QLF18" s="140" t="s">
        <v>454</v>
      </c>
      <c r="QLG18" s="140" t="s">
        <v>454</v>
      </c>
      <c r="QLH18" s="140" t="s">
        <v>454</v>
      </c>
      <c r="QLI18" s="140" t="s">
        <v>454</v>
      </c>
      <c r="QLJ18" s="140" t="s">
        <v>454</v>
      </c>
      <c r="QLK18" s="140" t="s">
        <v>454</v>
      </c>
      <c r="QLL18" s="140" t="s">
        <v>454</v>
      </c>
      <c r="QLM18" s="140" t="s">
        <v>454</v>
      </c>
      <c r="QLN18" s="140" t="s">
        <v>454</v>
      </c>
      <c r="QLO18" s="140" t="s">
        <v>454</v>
      </c>
      <c r="QLP18" s="140" t="s">
        <v>454</v>
      </c>
      <c r="QLQ18" s="140" t="s">
        <v>454</v>
      </c>
      <c r="QLR18" s="140" t="s">
        <v>454</v>
      </c>
      <c r="QLS18" s="140" t="s">
        <v>454</v>
      </c>
      <c r="QLT18" s="140" t="s">
        <v>454</v>
      </c>
      <c r="QLU18" s="140" t="s">
        <v>454</v>
      </c>
      <c r="QLV18" s="140" t="s">
        <v>454</v>
      </c>
      <c r="QLW18" s="140" t="s">
        <v>454</v>
      </c>
      <c r="QLX18" s="140" t="s">
        <v>454</v>
      </c>
      <c r="QLY18" s="140" t="s">
        <v>454</v>
      </c>
      <c r="QLZ18" s="140" t="s">
        <v>454</v>
      </c>
      <c r="QMA18" s="140" t="s">
        <v>454</v>
      </c>
      <c r="QMB18" s="140" t="s">
        <v>454</v>
      </c>
      <c r="QMC18" s="140" t="s">
        <v>454</v>
      </c>
      <c r="QMD18" s="140" t="s">
        <v>454</v>
      </c>
      <c r="QME18" s="140" t="s">
        <v>454</v>
      </c>
      <c r="QMF18" s="140" t="s">
        <v>454</v>
      </c>
      <c r="QMG18" s="140" t="s">
        <v>454</v>
      </c>
      <c r="QMH18" s="140" t="s">
        <v>454</v>
      </c>
      <c r="QMI18" s="140" t="s">
        <v>454</v>
      </c>
      <c r="QMJ18" s="140" t="s">
        <v>454</v>
      </c>
      <c r="QMK18" s="140" t="s">
        <v>454</v>
      </c>
      <c r="QML18" s="140" t="s">
        <v>454</v>
      </c>
      <c r="QMM18" s="140" t="s">
        <v>454</v>
      </c>
      <c r="QMN18" s="140" t="s">
        <v>454</v>
      </c>
      <c r="QMO18" s="140" t="s">
        <v>454</v>
      </c>
      <c r="QMP18" s="140" t="s">
        <v>454</v>
      </c>
      <c r="QMQ18" s="140" t="s">
        <v>454</v>
      </c>
      <c r="QMR18" s="140" t="s">
        <v>454</v>
      </c>
      <c r="QMS18" s="140" t="s">
        <v>454</v>
      </c>
      <c r="QMT18" s="140" t="s">
        <v>454</v>
      </c>
      <c r="QMU18" s="140" t="s">
        <v>454</v>
      </c>
      <c r="QMV18" s="140" t="s">
        <v>454</v>
      </c>
      <c r="QMW18" s="140" t="s">
        <v>454</v>
      </c>
      <c r="QMX18" s="140" t="s">
        <v>454</v>
      </c>
      <c r="QMY18" s="140" t="s">
        <v>454</v>
      </c>
      <c r="QMZ18" s="140" t="s">
        <v>454</v>
      </c>
      <c r="QNA18" s="140" t="s">
        <v>454</v>
      </c>
      <c r="QNB18" s="140" t="s">
        <v>454</v>
      </c>
      <c r="QNC18" s="140" t="s">
        <v>454</v>
      </c>
      <c r="QND18" s="140" t="s">
        <v>454</v>
      </c>
      <c r="QNE18" s="140" t="s">
        <v>454</v>
      </c>
      <c r="QNF18" s="140" t="s">
        <v>454</v>
      </c>
      <c r="QNG18" s="140" t="s">
        <v>454</v>
      </c>
      <c r="QNH18" s="140" t="s">
        <v>454</v>
      </c>
      <c r="QNI18" s="140" t="s">
        <v>454</v>
      </c>
      <c r="QNJ18" s="140" t="s">
        <v>454</v>
      </c>
      <c r="QNK18" s="140" t="s">
        <v>454</v>
      </c>
      <c r="QNL18" s="140" t="s">
        <v>454</v>
      </c>
      <c r="QNM18" s="140" t="s">
        <v>454</v>
      </c>
      <c r="QNN18" s="140" t="s">
        <v>454</v>
      </c>
      <c r="QNO18" s="140" t="s">
        <v>454</v>
      </c>
      <c r="QNP18" s="140" t="s">
        <v>454</v>
      </c>
      <c r="QNQ18" s="140" t="s">
        <v>454</v>
      </c>
      <c r="QNR18" s="140" t="s">
        <v>454</v>
      </c>
      <c r="QNS18" s="140" t="s">
        <v>454</v>
      </c>
      <c r="QNT18" s="140" t="s">
        <v>454</v>
      </c>
      <c r="QNU18" s="140" t="s">
        <v>454</v>
      </c>
      <c r="QNV18" s="140" t="s">
        <v>454</v>
      </c>
      <c r="QNW18" s="140" t="s">
        <v>454</v>
      </c>
      <c r="QNX18" s="140" t="s">
        <v>454</v>
      </c>
      <c r="QNY18" s="140" t="s">
        <v>454</v>
      </c>
      <c r="QNZ18" s="140" t="s">
        <v>454</v>
      </c>
      <c r="QOA18" s="140" t="s">
        <v>454</v>
      </c>
      <c r="QOB18" s="140" t="s">
        <v>454</v>
      </c>
      <c r="QOC18" s="140" t="s">
        <v>454</v>
      </c>
      <c r="QOD18" s="140" t="s">
        <v>454</v>
      </c>
      <c r="QOE18" s="140" t="s">
        <v>454</v>
      </c>
      <c r="QOF18" s="140" t="s">
        <v>454</v>
      </c>
      <c r="QOG18" s="140" t="s">
        <v>454</v>
      </c>
      <c r="QOH18" s="140" t="s">
        <v>454</v>
      </c>
      <c r="QOI18" s="140" t="s">
        <v>454</v>
      </c>
      <c r="QOJ18" s="140" t="s">
        <v>454</v>
      </c>
      <c r="QOK18" s="140" t="s">
        <v>454</v>
      </c>
      <c r="QOL18" s="140" t="s">
        <v>454</v>
      </c>
      <c r="QOM18" s="140" t="s">
        <v>454</v>
      </c>
      <c r="QON18" s="140" t="s">
        <v>454</v>
      </c>
      <c r="QOO18" s="140" t="s">
        <v>454</v>
      </c>
      <c r="QOP18" s="140" t="s">
        <v>454</v>
      </c>
      <c r="QOQ18" s="140" t="s">
        <v>454</v>
      </c>
      <c r="QOR18" s="140" t="s">
        <v>454</v>
      </c>
      <c r="QOS18" s="140" t="s">
        <v>454</v>
      </c>
      <c r="QOT18" s="140" t="s">
        <v>454</v>
      </c>
      <c r="QOU18" s="140" t="s">
        <v>454</v>
      </c>
      <c r="QOV18" s="140" t="s">
        <v>454</v>
      </c>
      <c r="QOW18" s="140" t="s">
        <v>454</v>
      </c>
      <c r="QOX18" s="140" t="s">
        <v>454</v>
      </c>
      <c r="QOY18" s="140" t="s">
        <v>454</v>
      </c>
      <c r="QOZ18" s="140" t="s">
        <v>454</v>
      </c>
      <c r="QPA18" s="140" t="s">
        <v>454</v>
      </c>
      <c r="QPB18" s="140" t="s">
        <v>454</v>
      </c>
      <c r="QPC18" s="140" t="s">
        <v>454</v>
      </c>
      <c r="QPD18" s="140" t="s">
        <v>454</v>
      </c>
      <c r="QPE18" s="140" t="s">
        <v>454</v>
      </c>
      <c r="QPF18" s="140" t="s">
        <v>454</v>
      </c>
      <c r="QPG18" s="140" t="s">
        <v>454</v>
      </c>
      <c r="QPH18" s="140" t="s">
        <v>454</v>
      </c>
      <c r="QPI18" s="140" t="s">
        <v>454</v>
      </c>
      <c r="QPJ18" s="140" t="s">
        <v>454</v>
      </c>
      <c r="QPK18" s="140" t="s">
        <v>454</v>
      </c>
      <c r="QPL18" s="140" t="s">
        <v>454</v>
      </c>
      <c r="QPM18" s="140" t="s">
        <v>454</v>
      </c>
      <c r="QPN18" s="140" t="s">
        <v>454</v>
      </c>
      <c r="QPO18" s="140" t="s">
        <v>454</v>
      </c>
      <c r="QPP18" s="140" t="s">
        <v>454</v>
      </c>
      <c r="QPQ18" s="140" t="s">
        <v>454</v>
      </c>
      <c r="QPR18" s="140" t="s">
        <v>454</v>
      </c>
      <c r="QPS18" s="140" t="s">
        <v>454</v>
      </c>
      <c r="QPT18" s="140" t="s">
        <v>454</v>
      </c>
      <c r="QPU18" s="140" t="s">
        <v>454</v>
      </c>
      <c r="QPV18" s="140" t="s">
        <v>454</v>
      </c>
      <c r="QPW18" s="140" t="s">
        <v>454</v>
      </c>
      <c r="QPX18" s="140" t="s">
        <v>454</v>
      </c>
      <c r="QPY18" s="140" t="s">
        <v>454</v>
      </c>
      <c r="QPZ18" s="140" t="s">
        <v>454</v>
      </c>
      <c r="QQA18" s="140" t="s">
        <v>454</v>
      </c>
      <c r="QQB18" s="140" t="s">
        <v>454</v>
      </c>
      <c r="QQC18" s="140" t="s">
        <v>454</v>
      </c>
      <c r="QQD18" s="140" t="s">
        <v>454</v>
      </c>
      <c r="QQE18" s="140" t="s">
        <v>454</v>
      </c>
      <c r="QQF18" s="140" t="s">
        <v>454</v>
      </c>
      <c r="QQG18" s="140" t="s">
        <v>454</v>
      </c>
      <c r="QQH18" s="140" t="s">
        <v>454</v>
      </c>
      <c r="QQI18" s="140" t="s">
        <v>454</v>
      </c>
      <c r="QQJ18" s="140" t="s">
        <v>454</v>
      </c>
      <c r="QQK18" s="140" t="s">
        <v>454</v>
      </c>
      <c r="QQL18" s="140" t="s">
        <v>454</v>
      </c>
      <c r="QQM18" s="140" t="s">
        <v>454</v>
      </c>
      <c r="QQN18" s="140" t="s">
        <v>454</v>
      </c>
      <c r="QQO18" s="140" t="s">
        <v>454</v>
      </c>
      <c r="QQP18" s="140" t="s">
        <v>454</v>
      </c>
      <c r="QQQ18" s="140" t="s">
        <v>454</v>
      </c>
      <c r="QQR18" s="140" t="s">
        <v>454</v>
      </c>
      <c r="QQS18" s="140" t="s">
        <v>454</v>
      </c>
      <c r="QQT18" s="140" t="s">
        <v>454</v>
      </c>
      <c r="QQU18" s="140" t="s">
        <v>454</v>
      </c>
      <c r="QQV18" s="140" t="s">
        <v>454</v>
      </c>
      <c r="QQW18" s="140" t="s">
        <v>454</v>
      </c>
      <c r="QQX18" s="140" t="s">
        <v>454</v>
      </c>
      <c r="QQY18" s="140" t="s">
        <v>454</v>
      </c>
      <c r="QQZ18" s="140" t="s">
        <v>454</v>
      </c>
      <c r="QRA18" s="140" t="s">
        <v>454</v>
      </c>
      <c r="QRB18" s="140" t="s">
        <v>454</v>
      </c>
      <c r="QRC18" s="140" t="s">
        <v>454</v>
      </c>
      <c r="QRD18" s="140" t="s">
        <v>454</v>
      </c>
      <c r="QRE18" s="140" t="s">
        <v>454</v>
      </c>
      <c r="QRF18" s="140" t="s">
        <v>454</v>
      </c>
      <c r="QRG18" s="140" t="s">
        <v>454</v>
      </c>
      <c r="QRH18" s="140" t="s">
        <v>454</v>
      </c>
      <c r="QRI18" s="140" t="s">
        <v>454</v>
      </c>
      <c r="QRJ18" s="140" t="s">
        <v>454</v>
      </c>
      <c r="QRK18" s="140" t="s">
        <v>454</v>
      </c>
      <c r="QRL18" s="140" t="s">
        <v>454</v>
      </c>
      <c r="QRM18" s="140" t="s">
        <v>454</v>
      </c>
      <c r="QRN18" s="140" t="s">
        <v>454</v>
      </c>
      <c r="QRO18" s="140" t="s">
        <v>454</v>
      </c>
      <c r="QRP18" s="140" t="s">
        <v>454</v>
      </c>
      <c r="QRQ18" s="140" t="s">
        <v>454</v>
      </c>
      <c r="QRR18" s="140" t="s">
        <v>454</v>
      </c>
      <c r="QRS18" s="140" t="s">
        <v>454</v>
      </c>
      <c r="QRT18" s="140" t="s">
        <v>454</v>
      </c>
      <c r="QRU18" s="140" t="s">
        <v>454</v>
      </c>
      <c r="QRV18" s="140" t="s">
        <v>454</v>
      </c>
      <c r="QRW18" s="140" t="s">
        <v>454</v>
      </c>
      <c r="QRX18" s="140" t="s">
        <v>454</v>
      </c>
      <c r="QRY18" s="140" t="s">
        <v>454</v>
      </c>
      <c r="QRZ18" s="140" t="s">
        <v>454</v>
      </c>
      <c r="QSA18" s="140" t="s">
        <v>454</v>
      </c>
      <c r="QSB18" s="140" t="s">
        <v>454</v>
      </c>
      <c r="QSC18" s="140" t="s">
        <v>454</v>
      </c>
      <c r="QSD18" s="140" t="s">
        <v>454</v>
      </c>
      <c r="QSE18" s="140" t="s">
        <v>454</v>
      </c>
      <c r="QSF18" s="140" t="s">
        <v>454</v>
      </c>
      <c r="QSG18" s="140" t="s">
        <v>454</v>
      </c>
      <c r="QSH18" s="140" t="s">
        <v>454</v>
      </c>
      <c r="QSI18" s="140" t="s">
        <v>454</v>
      </c>
      <c r="QSJ18" s="140" t="s">
        <v>454</v>
      </c>
      <c r="QSK18" s="140" t="s">
        <v>454</v>
      </c>
      <c r="QSL18" s="140" t="s">
        <v>454</v>
      </c>
      <c r="QSM18" s="140" t="s">
        <v>454</v>
      </c>
      <c r="QSN18" s="140" t="s">
        <v>454</v>
      </c>
      <c r="QSO18" s="140" t="s">
        <v>454</v>
      </c>
      <c r="QSP18" s="140" t="s">
        <v>454</v>
      </c>
      <c r="QSQ18" s="140" t="s">
        <v>454</v>
      </c>
      <c r="QSR18" s="140" t="s">
        <v>454</v>
      </c>
      <c r="QSS18" s="140" t="s">
        <v>454</v>
      </c>
      <c r="QST18" s="140" t="s">
        <v>454</v>
      </c>
      <c r="QSU18" s="140" t="s">
        <v>454</v>
      </c>
      <c r="QSV18" s="140" t="s">
        <v>454</v>
      </c>
      <c r="QSW18" s="140" t="s">
        <v>454</v>
      </c>
      <c r="QSX18" s="140" t="s">
        <v>454</v>
      </c>
      <c r="QSY18" s="140" t="s">
        <v>454</v>
      </c>
      <c r="QSZ18" s="140" t="s">
        <v>454</v>
      </c>
      <c r="QTA18" s="140" t="s">
        <v>454</v>
      </c>
      <c r="QTB18" s="140" t="s">
        <v>454</v>
      </c>
      <c r="QTC18" s="140" t="s">
        <v>454</v>
      </c>
      <c r="QTD18" s="140" t="s">
        <v>454</v>
      </c>
      <c r="QTE18" s="140" t="s">
        <v>454</v>
      </c>
      <c r="QTF18" s="140" t="s">
        <v>454</v>
      </c>
      <c r="QTG18" s="140" t="s">
        <v>454</v>
      </c>
      <c r="QTH18" s="140" t="s">
        <v>454</v>
      </c>
      <c r="QTI18" s="140" t="s">
        <v>454</v>
      </c>
      <c r="QTJ18" s="140" t="s">
        <v>454</v>
      </c>
      <c r="QTK18" s="140" t="s">
        <v>454</v>
      </c>
      <c r="QTL18" s="140" t="s">
        <v>454</v>
      </c>
      <c r="QTM18" s="140" t="s">
        <v>454</v>
      </c>
      <c r="QTN18" s="140" t="s">
        <v>454</v>
      </c>
      <c r="QTO18" s="140" t="s">
        <v>454</v>
      </c>
      <c r="QTP18" s="140" t="s">
        <v>454</v>
      </c>
      <c r="QTQ18" s="140" t="s">
        <v>454</v>
      </c>
      <c r="QTR18" s="140" t="s">
        <v>454</v>
      </c>
      <c r="QTS18" s="140" t="s">
        <v>454</v>
      </c>
      <c r="QTT18" s="140" t="s">
        <v>454</v>
      </c>
      <c r="QTU18" s="140" t="s">
        <v>454</v>
      </c>
      <c r="QTV18" s="140" t="s">
        <v>454</v>
      </c>
      <c r="QTW18" s="140" t="s">
        <v>454</v>
      </c>
      <c r="QTX18" s="140" t="s">
        <v>454</v>
      </c>
      <c r="QTY18" s="140" t="s">
        <v>454</v>
      </c>
      <c r="QTZ18" s="140" t="s">
        <v>454</v>
      </c>
      <c r="QUA18" s="140" t="s">
        <v>454</v>
      </c>
      <c r="QUB18" s="140" t="s">
        <v>454</v>
      </c>
      <c r="QUC18" s="140" t="s">
        <v>454</v>
      </c>
      <c r="QUD18" s="140" t="s">
        <v>454</v>
      </c>
      <c r="QUE18" s="140" t="s">
        <v>454</v>
      </c>
      <c r="QUF18" s="140" t="s">
        <v>454</v>
      </c>
      <c r="QUG18" s="140" t="s">
        <v>454</v>
      </c>
      <c r="QUH18" s="140" t="s">
        <v>454</v>
      </c>
      <c r="QUI18" s="140" t="s">
        <v>454</v>
      </c>
      <c r="QUJ18" s="140" t="s">
        <v>454</v>
      </c>
      <c r="QUK18" s="140" t="s">
        <v>454</v>
      </c>
      <c r="QUL18" s="140" t="s">
        <v>454</v>
      </c>
      <c r="QUM18" s="140" t="s">
        <v>454</v>
      </c>
      <c r="QUN18" s="140" t="s">
        <v>454</v>
      </c>
      <c r="QUO18" s="140" t="s">
        <v>454</v>
      </c>
      <c r="QUP18" s="140" t="s">
        <v>454</v>
      </c>
      <c r="QUQ18" s="140" t="s">
        <v>454</v>
      </c>
      <c r="QUR18" s="140" t="s">
        <v>454</v>
      </c>
      <c r="QUS18" s="140" t="s">
        <v>454</v>
      </c>
      <c r="QUT18" s="140" t="s">
        <v>454</v>
      </c>
      <c r="QUU18" s="140" t="s">
        <v>454</v>
      </c>
      <c r="QUV18" s="140" t="s">
        <v>454</v>
      </c>
      <c r="QUW18" s="140" t="s">
        <v>454</v>
      </c>
      <c r="QUX18" s="140" t="s">
        <v>454</v>
      </c>
      <c r="QUY18" s="140" t="s">
        <v>454</v>
      </c>
      <c r="QUZ18" s="140" t="s">
        <v>454</v>
      </c>
      <c r="QVA18" s="140" t="s">
        <v>454</v>
      </c>
      <c r="QVB18" s="140" t="s">
        <v>454</v>
      </c>
      <c r="QVC18" s="140" t="s">
        <v>454</v>
      </c>
      <c r="QVD18" s="140" t="s">
        <v>454</v>
      </c>
      <c r="QVE18" s="140" t="s">
        <v>454</v>
      </c>
      <c r="QVF18" s="140" t="s">
        <v>454</v>
      </c>
      <c r="QVG18" s="140" t="s">
        <v>454</v>
      </c>
      <c r="QVH18" s="140" t="s">
        <v>454</v>
      </c>
      <c r="QVI18" s="140" t="s">
        <v>454</v>
      </c>
      <c r="QVJ18" s="140" t="s">
        <v>454</v>
      </c>
      <c r="QVK18" s="140" t="s">
        <v>454</v>
      </c>
      <c r="QVL18" s="140" t="s">
        <v>454</v>
      </c>
      <c r="QVM18" s="140" t="s">
        <v>454</v>
      </c>
      <c r="QVN18" s="140" t="s">
        <v>454</v>
      </c>
      <c r="QVO18" s="140" t="s">
        <v>454</v>
      </c>
      <c r="QVP18" s="140" t="s">
        <v>454</v>
      </c>
      <c r="QVQ18" s="140" t="s">
        <v>454</v>
      </c>
      <c r="QVR18" s="140" t="s">
        <v>454</v>
      </c>
      <c r="QVS18" s="140" t="s">
        <v>454</v>
      </c>
      <c r="QVT18" s="140" t="s">
        <v>454</v>
      </c>
      <c r="QVU18" s="140" t="s">
        <v>454</v>
      </c>
      <c r="QVV18" s="140" t="s">
        <v>454</v>
      </c>
      <c r="QVW18" s="140" t="s">
        <v>454</v>
      </c>
      <c r="QVX18" s="140" t="s">
        <v>454</v>
      </c>
      <c r="QVY18" s="140" t="s">
        <v>454</v>
      </c>
      <c r="QVZ18" s="140" t="s">
        <v>454</v>
      </c>
      <c r="QWA18" s="140" t="s">
        <v>454</v>
      </c>
      <c r="QWB18" s="140" t="s">
        <v>454</v>
      </c>
      <c r="QWC18" s="140" t="s">
        <v>454</v>
      </c>
      <c r="QWD18" s="140" t="s">
        <v>454</v>
      </c>
      <c r="QWE18" s="140" t="s">
        <v>454</v>
      </c>
      <c r="QWF18" s="140" t="s">
        <v>454</v>
      </c>
      <c r="QWG18" s="140" t="s">
        <v>454</v>
      </c>
      <c r="QWH18" s="140" t="s">
        <v>454</v>
      </c>
      <c r="QWI18" s="140" t="s">
        <v>454</v>
      </c>
      <c r="QWJ18" s="140" t="s">
        <v>454</v>
      </c>
      <c r="QWK18" s="140" t="s">
        <v>454</v>
      </c>
      <c r="QWL18" s="140" t="s">
        <v>454</v>
      </c>
      <c r="QWM18" s="140" t="s">
        <v>454</v>
      </c>
      <c r="QWN18" s="140" t="s">
        <v>454</v>
      </c>
      <c r="QWO18" s="140" t="s">
        <v>454</v>
      </c>
      <c r="QWP18" s="140" t="s">
        <v>454</v>
      </c>
      <c r="QWQ18" s="140" t="s">
        <v>454</v>
      </c>
      <c r="QWR18" s="140" t="s">
        <v>454</v>
      </c>
      <c r="QWS18" s="140" t="s">
        <v>454</v>
      </c>
      <c r="QWT18" s="140" t="s">
        <v>454</v>
      </c>
      <c r="QWU18" s="140" t="s">
        <v>454</v>
      </c>
      <c r="QWV18" s="140" t="s">
        <v>454</v>
      </c>
      <c r="QWW18" s="140" t="s">
        <v>454</v>
      </c>
      <c r="QWX18" s="140" t="s">
        <v>454</v>
      </c>
      <c r="QWY18" s="140" t="s">
        <v>454</v>
      </c>
      <c r="QWZ18" s="140" t="s">
        <v>454</v>
      </c>
      <c r="QXA18" s="140" t="s">
        <v>454</v>
      </c>
      <c r="QXB18" s="140" t="s">
        <v>454</v>
      </c>
      <c r="QXC18" s="140" t="s">
        <v>454</v>
      </c>
      <c r="QXD18" s="140" t="s">
        <v>454</v>
      </c>
      <c r="QXE18" s="140" t="s">
        <v>454</v>
      </c>
      <c r="QXF18" s="140" t="s">
        <v>454</v>
      </c>
      <c r="QXG18" s="140" t="s">
        <v>454</v>
      </c>
      <c r="QXH18" s="140" t="s">
        <v>454</v>
      </c>
      <c r="QXI18" s="140" t="s">
        <v>454</v>
      </c>
      <c r="QXJ18" s="140" t="s">
        <v>454</v>
      </c>
      <c r="QXK18" s="140" t="s">
        <v>454</v>
      </c>
      <c r="QXL18" s="140" t="s">
        <v>454</v>
      </c>
      <c r="QXM18" s="140" t="s">
        <v>454</v>
      </c>
      <c r="QXN18" s="140" t="s">
        <v>454</v>
      </c>
      <c r="QXO18" s="140" t="s">
        <v>454</v>
      </c>
      <c r="QXP18" s="140" t="s">
        <v>454</v>
      </c>
      <c r="QXQ18" s="140" t="s">
        <v>454</v>
      </c>
      <c r="QXR18" s="140" t="s">
        <v>454</v>
      </c>
      <c r="QXS18" s="140" t="s">
        <v>454</v>
      </c>
      <c r="QXT18" s="140" t="s">
        <v>454</v>
      </c>
      <c r="QXU18" s="140" t="s">
        <v>454</v>
      </c>
      <c r="QXV18" s="140" t="s">
        <v>454</v>
      </c>
      <c r="QXW18" s="140" t="s">
        <v>454</v>
      </c>
      <c r="QXX18" s="140" t="s">
        <v>454</v>
      </c>
      <c r="QXY18" s="140" t="s">
        <v>454</v>
      </c>
      <c r="QXZ18" s="140" t="s">
        <v>454</v>
      </c>
      <c r="QYA18" s="140" t="s">
        <v>454</v>
      </c>
      <c r="QYB18" s="140" t="s">
        <v>454</v>
      </c>
      <c r="QYC18" s="140" t="s">
        <v>454</v>
      </c>
      <c r="QYD18" s="140" t="s">
        <v>454</v>
      </c>
      <c r="QYE18" s="140" t="s">
        <v>454</v>
      </c>
      <c r="QYF18" s="140" t="s">
        <v>454</v>
      </c>
      <c r="QYG18" s="140" t="s">
        <v>454</v>
      </c>
      <c r="QYH18" s="140" t="s">
        <v>454</v>
      </c>
      <c r="QYI18" s="140" t="s">
        <v>454</v>
      </c>
      <c r="QYJ18" s="140" t="s">
        <v>454</v>
      </c>
      <c r="QYK18" s="140" t="s">
        <v>454</v>
      </c>
      <c r="QYL18" s="140" t="s">
        <v>454</v>
      </c>
      <c r="QYM18" s="140" t="s">
        <v>454</v>
      </c>
      <c r="QYN18" s="140" t="s">
        <v>454</v>
      </c>
      <c r="QYO18" s="140" t="s">
        <v>454</v>
      </c>
      <c r="QYP18" s="140" t="s">
        <v>454</v>
      </c>
      <c r="QYQ18" s="140" t="s">
        <v>454</v>
      </c>
      <c r="QYR18" s="140" t="s">
        <v>454</v>
      </c>
      <c r="QYS18" s="140" t="s">
        <v>454</v>
      </c>
      <c r="QYT18" s="140" t="s">
        <v>454</v>
      </c>
      <c r="QYU18" s="140" t="s">
        <v>454</v>
      </c>
      <c r="QYV18" s="140" t="s">
        <v>454</v>
      </c>
      <c r="QYW18" s="140" t="s">
        <v>454</v>
      </c>
      <c r="QYX18" s="140" t="s">
        <v>454</v>
      </c>
      <c r="QYY18" s="140" t="s">
        <v>454</v>
      </c>
      <c r="QYZ18" s="140" t="s">
        <v>454</v>
      </c>
      <c r="QZA18" s="140" t="s">
        <v>454</v>
      </c>
      <c r="QZB18" s="140" t="s">
        <v>454</v>
      </c>
      <c r="QZC18" s="140" t="s">
        <v>454</v>
      </c>
      <c r="QZD18" s="140" t="s">
        <v>454</v>
      </c>
      <c r="QZE18" s="140" t="s">
        <v>454</v>
      </c>
      <c r="QZF18" s="140" t="s">
        <v>454</v>
      </c>
      <c r="QZG18" s="140" t="s">
        <v>454</v>
      </c>
      <c r="QZH18" s="140" t="s">
        <v>454</v>
      </c>
      <c r="QZI18" s="140" t="s">
        <v>454</v>
      </c>
      <c r="QZJ18" s="140" t="s">
        <v>454</v>
      </c>
      <c r="QZK18" s="140" t="s">
        <v>454</v>
      </c>
      <c r="QZL18" s="140" t="s">
        <v>454</v>
      </c>
      <c r="QZM18" s="140" t="s">
        <v>454</v>
      </c>
      <c r="QZN18" s="140" t="s">
        <v>454</v>
      </c>
      <c r="QZO18" s="140" t="s">
        <v>454</v>
      </c>
      <c r="QZP18" s="140" t="s">
        <v>454</v>
      </c>
      <c r="QZQ18" s="140" t="s">
        <v>454</v>
      </c>
      <c r="QZR18" s="140" t="s">
        <v>454</v>
      </c>
      <c r="QZS18" s="140" t="s">
        <v>454</v>
      </c>
      <c r="QZT18" s="140" t="s">
        <v>454</v>
      </c>
      <c r="QZU18" s="140" t="s">
        <v>454</v>
      </c>
      <c r="QZV18" s="140" t="s">
        <v>454</v>
      </c>
      <c r="QZW18" s="140" t="s">
        <v>454</v>
      </c>
      <c r="QZX18" s="140" t="s">
        <v>454</v>
      </c>
      <c r="QZY18" s="140" t="s">
        <v>454</v>
      </c>
      <c r="QZZ18" s="140" t="s">
        <v>454</v>
      </c>
      <c r="RAA18" s="140" t="s">
        <v>454</v>
      </c>
      <c r="RAB18" s="140" t="s">
        <v>454</v>
      </c>
      <c r="RAC18" s="140" t="s">
        <v>454</v>
      </c>
      <c r="RAD18" s="140" t="s">
        <v>454</v>
      </c>
      <c r="RAE18" s="140" t="s">
        <v>454</v>
      </c>
      <c r="RAF18" s="140" t="s">
        <v>454</v>
      </c>
      <c r="RAG18" s="140" t="s">
        <v>454</v>
      </c>
      <c r="RAH18" s="140" t="s">
        <v>454</v>
      </c>
      <c r="RAI18" s="140" t="s">
        <v>454</v>
      </c>
      <c r="RAJ18" s="140" t="s">
        <v>454</v>
      </c>
      <c r="RAK18" s="140" t="s">
        <v>454</v>
      </c>
      <c r="RAL18" s="140" t="s">
        <v>454</v>
      </c>
      <c r="RAM18" s="140" t="s">
        <v>454</v>
      </c>
      <c r="RAN18" s="140" t="s">
        <v>454</v>
      </c>
      <c r="RAO18" s="140" t="s">
        <v>454</v>
      </c>
      <c r="RAP18" s="140" t="s">
        <v>454</v>
      </c>
      <c r="RAQ18" s="140" t="s">
        <v>454</v>
      </c>
      <c r="RAR18" s="140" t="s">
        <v>454</v>
      </c>
      <c r="RAS18" s="140" t="s">
        <v>454</v>
      </c>
      <c r="RAT18" s="140" t="s">
        <v>454</v>
      </c>
      <c r="RAU18" s="140" t="s">
        <v>454</v>
      </c>
      <c r="RAV18" s="140" t="s">
        <v>454</v>
      </c>
      <c r="RAW18" s="140" t="s">
        <v>454</v>
      </c>
      <c r="RAX18" s="140" t="s">
        <v>454</v>
      </c>
      <c r="RAY18" s="140" t="s">
        <v>454</v>
      </c>
      <c r="RAZ18" s="140" t="s">
        <v>454</v>
      </c>
      <c r="RBA18" s="140" t="s">
        <v>454</v>
      </c>
      <c r="RBB18" s="140" t="s">
        <v>454</v>
      </c>
      <c r="RBC18" s="140" t="s">
        <v>454</v>
      </c>
      <c r="RBD18" s="140" t="s">
        <v>454</v>
      </c>
      <c r="RBE18" s="140" t="s">
        <v>454</v>
      </c>
      <c r="RBF18" s="140" t="s">
        <v>454</v>
      </c>
      <c r="RBG18" s="140" t="s">
        <v>454</v>
      </c>
      <c r="RBH18" s="140" t="s">
        <v>454</v>
      </c>
      <c r="RBI18" s="140" t="s">
        <v>454</v>
      </c>
      <c r="RBJ18" s="140" t="s">
        <v>454</v>
      </c>
      <c r="RBK18" s="140" t="s">
        <v>454</v>
      </c>
      <c r="RBL18" s="140" t="s">
        <v>454</v>
      </c>
      <c r="RBM18" s="140" t="s">
        <v>454</v>
      </c>
      <c r="RBN18" s="140" t="s">
        <v>454</v>
      </c>
      <c r="RBO18" s="140" t="s">
        <v>454</v>
      </c>
      <c r="RBP18" s="140" t="s">
        <v>454</v>
      </c>
      <c r="RBQ18" s="140" t="s">
        <v>454</v>
      </c>
      <c r="RBR18" s="140" t="s">
        <v>454</v>
      </c>
      <c r="RBS18" s="140" t="s">
        <v>454</v>
      </c>
      <c r="RBT18" s="140" t="s">
        <v>454</v>
      </c>
      <c r="RBU18" s="140" t="s">
        <v>454</v>
      </c>
      <c r="RBV18" s="140" t="s">
        <v>454</v>
      </c>
      <c r="RBW18" s="140" t="s">
        <v>454</v>
      </c>
      <c r="RBX18" s="140" t="s">
        <v>454</v>
      </c>
      <c r="RBY18" s="140" t="s">
        <v>454</v>
      </c>
      <c r="RBZ18" s="140" t="s">
        <v>454</v>
      </c>
      <c r="RCA18" s="140" t="s">
        <v>454</v>
      </c>
      <c r="RCB18" s="140" t="s">
        <v>454</v>
      </c>
      <c r="RCC18" s="140" t="s">
        <v>454</v>
      </c>
      <c r="RCD18" s="140" t="s">
        <v>454</v>
      </c>
      <c r="RCE18" s="140" t="s">
        <v>454</v>
      </c>
      <c r="RCF18" s="140" t="s">
        <v>454</v>
      </c>
      <c r="RCG18" s="140" t="s">
        <v>454</v>
      </c>
      <c r="RCH18" s="140" t="s">
        <v>454</v>
      </c>
      <c r="RCI18" s="140" t="s">
        <v>454</v>
      </c>
      <c r="RCJ18" s="140" t="s">
        <v>454</v>
      </c>
      <c r="RCK18" s="140" t="s">
        <v>454</v>
      </c>
      <c r="RCL18" s="140" t="s">
        <v>454</v>
      </c>
      <c r="RCM18" s="140" t="s">
        <v>454</v>
      </c>
      <c r="RCN18" s="140" t="s">
        <v>454</v>
      </c>
      <c r="RCO18" s="140" t="s">
        <v>454</v>
      </c>
      <c r="RCP18" s="140" t="s">
        <v>454</v>
      </c>
      <c r="RCQ18" s="140" t="s">
        <v>454</v>
      </c>
      <c r="RCR18" s="140" t="s">
        <v>454</v>
      </c>
      <c r="RCS18" s="140" t="s">
        <v>454</v>
      </c>
      <c r="RCT18" s="140" t="s">
        <v>454</v>
      </c>
      <c r="RCU18" s="140" t="s">
        <v>454</v>
      </c>
      <c r="RCV18" s="140" t="s">
        <v>454</v>
      </c>
      <c r="RCW18" s="140" t="s">
        <v>454</v>
      </c>
      <c r="RCX18" s="140" t="s">
        <v>454</v>
      </c>
      <c r="RCY18" s="140" t="s">
        <v>454</v>
      </c>
      <c r="RCZ18" s="140" t="s">
        <v>454</v>
      </c>
      <c r="RDA18" s="140" t="s">
        <v>454</v>
      </c>
      <c r="RDB18" s="140" t="s">
        <v>454</v>
      </c>
      <c r="RDC18" s="140" t="s">
        <v>454</v>
      </c>
      <c r="RDD18" s="140" t="s">
        <v>454</v>
      </c>
      <c r="RDE18" s="140" t="s">
        <v>454</v>
      </c>
      <c r="RDF18" s="140" t="s">
        <v>454</v>
      </c>
      <c r="RDG18" s="140" t="s">
        <v>454</v>
      </c>
      <c r="RDH18" s="140" t="s">
        <v>454</v>
      </c>
      <c r="RDI18" s="140" t="s">
        <v>454</v>
      </c>
      <c r="RDJ18" s="140" t="s">
        <v>454</v>
      </c>
      <c r="RDK18" s="140" t="s">
        <v>454</v>
      </c>
      <c r="RDL18" s="140" t="s">
        <v>454</v>
      </c>
      <c r="RDM18" s="140" t="s">
        <v>454</v>
      </c>
      <c r="RDN18" s="140" t="s">
        <v>454</v>
      </c>
      <c r="RDO18" s="140" t="s">
        <v>454</v>
      </c>
      <c r="RDP18" s="140" t="s">
        <v>454</v>
      </c>
      <c r="RDQ18" s="140" t="s">
        <v>454</v>
      </c>
      <c r="RDR18" s="140" t="s">
        <v>454</v>
      </c>
      <c r="RDS18" s="140" t="s">
        <v>454</v>
      </c>
      <c r="RDT18" s="140" t="s">
        <v>454</v>
      </c>
      <c r="RDU18" s="140" t="s">
        <v>454</v>
      </c>
      <c r="RDV18" s="140" t="s">
        <v>454</v>
      </c>
      <c r="RDW18" s="140" t="s">
        <v>454</v>
      </c>
      <c r="RDX18" s="140" t="s">
        <v>454</v>
      </c>
      <c r="RDY18" s="140" t="s">
        <v>454</v>
      </c>
      <c r="RDZ18" s="140" t="s">
        <v>454</v>
      </c>
      <c r="REA18" s="140" t="s">
        <v>454</v>
      </c>
      <c r="REB18" s="140" t="s">
        <v>454</v>
      </c>
      <c r="REC18" s="140" t="s">
        <v>454</v>
      </c>
      <c r="RED18" s="140" t="s">
        <v>454</v>
      </c>
      <c r="REE18" s="140" t="s">
        <v>454</v>
      </c>
      <c r="REF18" s="140" t="s">
        <v>454</v>
      </c>
      <c r="REG18" s="140" t="s">
        <v>454</v>
      </c>
      <c r="REH18" s="140" t="s">
        <v>454</v>
      </c>
      <c r="REI18" s="140" t="s">
        <v>454</v>
      </c>
      <c r="REJ18" s="140" t="s">
        <v>454</v>
      </c>
      <c r="REK18" s="140" t="s">
        <v>454</v>
      </c>
      <c r="REL18" s="140" t="s">
        <v>454</v>
      </c>
      <c r="REM18" s="140" t="s">
        <v>454</v>
      </c>
      <c r="REN18" s="140" t="s">
        <v>454</v>
      </c>
      <c r="REO18" s="140" t="s">
        <v>454</v>
      </c>
      <c r="REP18" s="140" t="s">
        <v>454</v>
      </c>
      <c r="REQ18" s="140" t="s">
        <v>454</v>
      </c>
      <c r="RER18" s="140" t="s">
        <v>454</v>
      </c>
      <c r="RES18" s="140" t="s">
        <v>454</v>
      </c>
      <c r="RET18" s="140" t="s">
        <v>454</v>
      </c>
      <c r="REU18" s="140" t="s">
        <v>454</v>
      </c>
      <c r="REV18" s="140" t="s">
        <v>454</v>
      </c>
      <c r="REW18" s="140" t="s">
        <v>454</v>
      </c>
      <c r="REX18" s="140" t="s">
        <v>454</v>
      </c>
      <c r="REY18" s="140" t="s">
        <v>454</v>
      </c>
      <c r="REZ18" s="140" t="s">
        <v>454</v>
      </c>
      <c r="RFA18" s="140" t="s">
        <v>454</v>
      </c>
      <c r="RFB18" s="140" t="s">
        <v>454</v>
      </c>
      <c r="RFC18" s="140" t="s">
        <v>454</v>
      </c>
      <c r="RFD18" s="140" t="s">
        <v>454</v>
      </c>
      <c r="RFE18" s="140" t="s">
        <v>454</v>
      </c>
      <c r="RFF18" s="140" t="s">
        <v>454</v>
      </c>
      <c r="RFG18" s="140" t="s">
        <v>454</v>
      </c>
      <c r="RFH18" s="140" t="s">
        <v>454</v>
      </c>
      <c r="RFI18" s="140" t="s">
        <v>454</v>
      </c>
      <c r="RFJ18" s="140" t="s">
        <v>454</v>
      </c>
      <c r="RFK18" s="140" t="s">
        <v>454</v>
      </c>
      <c r="RFL18" s="140" t="s">
        <v>454</v>
      </c>
      <c r="RFM18" s="140" t="s">
        <v>454</v>
      </c>
      <c r="RFN18" s="140" t="s">
        <v>454</v>
      </c>
      <c r="RFO18" s="140" t="s">
        <v>454</v>
      </c>
      <c r="RFP18" s="140" t="s">
        <v>454</v>
      </c>
      <c r="RFQ18" s="140" t="s">
        <v>454</v>
      </c>
      <c r="RFR18" s="140" t="s">
        <v>454</v>
      </c>
      <c r="RFS18" s="140" t="s">
        <v>454</v>
      </c>
      <c r="RFT18" s="140" t="s">
        <v>454</v>
      </c>
      <c r="RFU18" s="140" t="s">
        <v>454</v>
      </c>
      <c r="RFV18" s="140" t="s">
        <v>454</v>
      </c>
      <c r="RFW18" s="140" t="s">
        <v>454</v>
      </c>
      <c r="RFX18" s="140" t="s">
        <v>454</v>
      </c>
      <c r="RFY18" s="140" t="s">
        <v>454</v>
      </c>
      <c r="RFZ18" s="140" t="s">
        <v>454</v>
      </c>
      <c r="RGA18" s="140" t="s">
        <v>454</v>
      </c>
      <c r="RGB18" s="140" t="s">
        <v>454</v>
      </c>
      <c r="RGC18" s="140" t="s">
        <v>454</v>
      </c>
      <c r="RGD18" s="140" t="s">
        <v>454</v>
      </c>
      <c r="RGE18" s="140" t="s">
        <v>454</v>
      </c>
      <c r="RGF18" s="140" t="s">
        <v>454</v>
      </c>
      <c r="RGG18" s="140" t="s">
        <v>454</v>
      </c>
      <c r="RGH18" s="140" t="s">
        <v>454</v>
      </c>
      <c r="RGI18" s="140" t="s">
        <v>454</v>
      </c>
      <c r="RGJ18" s="140" t="s">
        <v>454</v>
      </c>
      <c r="RGK18" s="140" t="s">
        <v>454</v>
      </c>
      <c r="RGL18" s="140" t="s">
        <v>454</v>
      </c>
      <c r="RGM18" s="140" t="s">
        <v>454</v>
      </c>
      <c r="RGN18" s="140" t="s">
        <v>454</v>
      </c>
      <c r="RGO18" s="140" t="s">
        <v>454</v>
      </c>
      <c r="RGP18" s="140" t="s">
        <v>454</v>
      </c>
      <c r="RGQ18" s="140" t="s">
        <v>454</v>
      </c>
      <c r="RGR18" s="140" t="s">
        <v>454</v>
      </c>
      <c r="RGS18" s="140" t="s">
        <v>454</v>
      </c>
      <c r="RGT18" s="140" t="s">
        <v>454</v>
      </c>
      <c r="RGU18" s="140" t="s">
        <v>454</v>
      </c>
      <c r="RGV18" s="140" t="s">
        <v>454</v>
      </c>
      <c r="RGW18" s="140" t="s">
        <v>454</v>
      </c>
      <c r="RGX18" s="140" t="s">
        <v>454</v>
      </c>
      <c r="RGY18" s="140" t="s">
        <v>454</v>
      </c>
      <c r="RGZ18" s="140" t="s">
        <v>454</v>
      </c>
      <c r="RHA18" s="140" t="s">
        <v>454</v>
      </c>
      <c r="RHB18" s="140" t="s">
        <v>454</v>
      </c>
      <c r="RHC18" s="140" t="s">
        <v>454</v>
      </c>
      <c r="RHD18" s="140" t="s">
        <v>454</v>
      </c>
      <c r="RHE18" s="140" t="s">
        <v>454</v>
      </c>
      <c r="RHF18" s="140" t="s">
        <v>454</v>
      </c>
      <c r="RHG18" s="140" t="s">
        <v>454</v>
      </c>
      <c r="RHH18" s="140" t="s">
        <v>454</v>
      </c>
      <c r="RHI18" s="140" t="s">
        <v>454</v>
      </c>
      <c r="RHJ18" s="140" t="s">
        <v>454</v>
      </c>
      <c r="RHK18" s="140" t="s">
        <v>454</v>
      </c>
      <c r="RHL18" s="140" t="s">
        <v>454</v>
      </c>
      <c r="RHM18" s="140" t="s">
        <v>454</v>
      </c>
      <c r="RHN18" s="140" t="s">
        <v>454</v>
      </c>
      <c r="RHO18" s="140" t="s">
        <v>454</v>
      </c>
      <c r="RHP18" s="140" t="s">
        <v>454</v>
      </c>
      <c r="RHQ18" s="140" t="s">
        <v>454</v>
      </c>
      <c r="RHR18" s="140" t="s">
        <v>454</v>
      </c>
      <c r="RHS18" s="140" t="s">
        <v>454</v>
      </c>
      <c r="RHT18" s="140" t="s">
        <v>454</v>
      </c>
      <c r="RHU18" s="140" t="s">
        <v>454</v>
      </c>
      <c r="RHV18" s="140" t="s">
        <v>454</v>
      </c>
      <c r="RHW18" s="140" t="s">
        <v>454</v>
      </c>
      <c r="RHX18" s="140" t="s">
        <v>454</v>
      </c>
      <c r="RHY18" s="140" t="s">
        <v>454</v>
      </c>
      <c r="RHZ18" s="140" t="s">
        <v>454</v>
      </c>
      <c r="RIA18" s="140" t="s">
        <v>454</v>
      </c>
      <c r="RIB18" s="140" t="s">
        <v>454</v>
      </c>
      <c r="RIC18" s="140" t="s">
        <v>454</v>
      </c>
      <c r="RID18" s="140" t="s">
        <v>454</v>
      </c>
      <c r="RIE18" s="140" t="s">
        <v>454</v>
      </c>
      <c r="RIF18" s="140" t="s">
        <v>454</v>
      </c>
      <c r="RIG18" s="140" t="s">
        <v>454</v>
      </c>
      <c r="RIH18" s="140" t="s">
        <v>454</v>
      </c>
      <c r="RII18" s="140" t="s">
        <v>454</v>
      </c>
      <c r="RIJ18" s="140" t="s">
        <v>454</v>
      </c>
      <c r="RIK18" s="140" t="s">
        <v>454</v>
      </c>
      <c r="RIL18" s="140" t="s">
        <v>454</v>
      </c>
      <c r="RIM18" s="140" t="s">
        <v>454</v>
      </c>
      <c r="RIN18" s="140" t="s">
        <v>454</v>
      </c>
      <c r="RIO18" s="140" t="s">
        <v>454</v>
      </c>
      <c r="RIP18" s="140" t="s">
        <v>454</v>
      </c>
      <c r="RIQ18" s="140" t="s">
        <v>454</v>
      </c>
      <c r="RIR18" s="140" t="s">
        <v>454</v>
      </c>
      <c r="RIS18" s="140" t="s">
        <v>454</v>
      </c>
      <c r="RIT18" s="140" t="s">
        <v>454</v>
      </c>
      <c r="RIU18" s="140" t="s">
        <v>454</v>
      </c>
      <c r="RIV18" s="140" t="s">
        <v>454</v>
      </c>
      <c r="RIW18" s="140" t="s">
        <v>454</v>
      </c>
      <c r="RIX18" s="140" t="s">
        <v>454</v>
      </c>
      <c r="RIY18" s="140" t="s">
        <v>454</v>
      </c>
      <c r="RIZ18" s="140" t="s">
        <v>454</v>
      </c>
      <c r="RJA18" s="140" t="s">
        <v>454</v>
      </c>
      <c r="RJB18" s="140" t="s">
        <v>454</v>
      </c>
      <c r="RJC18" s="140" t="s">
        <v>454</v>
      </c>
      <c r="RJD18" s="140" t="s">
        <v>454</v>
      </c>
      <c r="RJE18" s="140" t="s">
        <v>454</v>
      </c>
      <c r="RJF18" s="140" t="s">
        <v>454</v>
      </c>
      <c r="RJG18" s="140" t="s">
        <v>454</v>
      </c>
      <c r="RJH18" s="140" t="s">
        <v>454</v>
      </c>
      <c r="RJI18" s="140" t="s">
        <v>454</v>
      </c>
      <c r="RJJ18" s="140" t="s">
        <v>454</v>
      </c>
      <c r="RJK18" s="140" t="s">
        <v>454</v>
      </c>
      <c r="RJL18" s="140" t="s">
        <v>454</v>
      </c>
      <c r="RJM18" s="140" t="s">
        <v>454</v>
      </c>
      <c r="RJN18" s="140" t="s">
        <v>454</v>
      </c>
      <c r="RJO18" s="140" t="s">
        <v>454</v>
      </c>
      <c r="RJP18" s="140" t="s">
        <v>454</v>
      </c>
      <c r="RJQ18" s="140" t="s">
        <v>454</v>
      </c>
      <c r="RJR18" s="140" t="s">
        <v>454</v>
      </c>
      <c r="RJS18" s="140" t="s">
        <v>454</v>
      </c>
      <c r="RJT18" s="140" t="s">
        <v>454</v>
      </c>
      <c r="RJU18" s="140" t="s">
        <v>454</v>
      </c>
      <c r="RJV18" s="140" t="s">
        <v>454</v>
      </c>
      <c r="RJW18" s="140" t="s">
        <v>454</v>
      </c>
      <c r="RJX18" s="140" t="s">
        <v>454</v>
      </c>
      <c r="RJY18" s="140" t="s">
        <v>454</v>
      </c>
      <c r="RJZ18" s="140" t="s">
        <v>454</v>
      </c>
      <c r="RKA18" s="140" t="s">
        <v>454</v>
      </c>
      <c r="RKB18" s="140" t="s">
        <v>454</v>
      </c>
      <c r="RKC18" s="140" t="s">
        <v>454</v>
      </c>
      <c r="RKD18" s="140" t="s">
        <v>454</v>
      </c>
      <c r="RKE18" s="140" t="s">
        <v>454</v>
      </c>
      <c r="RKF18" s="140" t="s">
        <v>454</v>
      </c>
      <c r="RKG18" s="140" t="s">
        <v>454</v>
      </c>
      <c r="RKH18" s="140" t="s">
        <v>454</v>
      </c>
      <c r="RKI18" s="140" t="s">
        <v>454</v>
      </c>
      <c r="RKJ18" s="140" t="s">
        <v>454</v>
      </c>
      <c r="RKK18" s="140" t="s">
        <v>454</v>
      </c>
      <c r="RKL18" s="140" t="s">
        <v>454</v>
      </c>
      <c r="RKM18" s="140" t="s">
        <v>454</v>
      </c>
      <c r="RKN18" s="140" t="s">
        <v>454</v>
      </c>
      <c r="RKO18" s="140" t="s">
        <v>454</v>
      </c>
      <c r="RKP18" s="140" t="s">
        <v>454</v>
      </c>
      <c r="RKQ18" s="140" t="s">
        <v>454</v>
      </c>
      <c r="RKR18" s="140" t="s">
        <v>454</v>
      </c>
      <c r="RKS18" s="140" t="s">
        <v>454</v>
      </c>
      <c r="RKT18" s="140" t="s">
        <v>454</v>
      </c>
      <c r="RKU18" s="140" t="s">
        <v>454</v>
      </c>
      <c r="RKV18" s="140" t="s">
        <v>454</v>
      </c>
      <c r="RKW18" s="140" t="s">
        <v>454</v>
      </c>
      <c r="RKX18" s="140" t="s">
        <v>454</v>
      </c>
      <c r="RKY18" s="140" t="s">
        <v>454</v>
      </c>
      <c r="RKZ18" s="140" t="s">
        <v>454</v>
      </c>
      <c r="RLA18" s="140" t="s">
        <v>454</v>
      </c>
      <c r="RLB18" s="140" t="s">
        <v>454</v>
      </c>
      <c r="RLC18" s="140" t="s">
        <v>454</v>
      </c>
      <c r="RLD18" s="140" t="s">
        <v>454</v>
      </c>
      <c r="RLE18" s="140" t="s">
        <v>454</v>
      </c>
      <c r="RLF18" s="140" t="s">
        <v>454</v>
      </c>
      <c r="RLG18" s="140" t="s">
        <v>454</v>
      </c>
      <c r="RLH18" s="140" t="s">
        <v>454</v>
      </c>
      <c r="RLI18" s="140" t="s">
        <v>454</v>
      </c>
      <c r="RLJ18" s="140" t="s">
        <v>454</v>
      </c>
      <c r="RLK18" s="140" t="s">
        <v>454</v>
      </c>
      <c r="RLL18" s="140" t="s">
        <v>454</v>
      </c>
      <c r="RLM18" s="140" t="s">
        <v>454</v>
      </c>
      <c r="RLN18" s="140" t="s">
        <v>454</v>
      </c>
      <c r="RLO18" s="140" t="s">
        <v>454</v>
      </c>
      <c r="RLP18" s="140" t="s">
        <v>454</v>
      </c>
      <c r="RLQ18" s="140" t="s">
        <v>454</v>
      </c>
      <c r="RLR18" s="140" t="s">
        <v>454</v>
      </c>
      <c r="RLS18" s="140" t="s">
        <v>454</v>
      </c>
      <c r="RLT18" s="140" t="s">
        <v>454</v>
      </c>
      <c r="RLU18" s="140" t="s">
        <v>454</v>
      </c>
      <c r="RLV18" s="140" t="s">
        <v>454</v>
      </c>
      <c r="RLW18" s="140" t="s">
        <v>454</v>
      </c>
      <c r="RLX18" s="140" t="s">
        <v>454</v>
      </c>
      <c r="RLY18" s="140" t="s">
        <v>454</v>
      </c>
      <c r="RLZ18" s="140" t="s">
        <v>454</v>
      </c>
      <c r="RMA18" s="140" t="s">
        <v>454</v>
      </c>
      <c r="RMB18" s="140" t="s">
        <v>454</v>
      </c>
      <c r="RMC18" s="140" t="s">
        <v>454</v>
      </c>
      <c r="RMD18" s="140" t="s">
        <v>454</v>
      </c>
      <c r="RME18" s="140" t="s">
        <v>454</v>
      </c>
      <c r="RMF18" s="140" t="s">
        <v>454</v>
      </c>
      <c r="RMG18" s="140" t="s">
        <v>454</v>
      </c>
      <c r="RMH18" s="140" t="s">
        <v>454</v>
      </c>
      <c r="RMI18" s="140" t="s">
        <v>454</v>
      </c>
      <c r="RMJ18" s="140" t="s">
        <v>454</v>
      </c>
      <c r="RMK18" s="140" t="s">
        <v>454</v>
      </c>
      <c r="RML18" s="140" t="s">
        <v>454</v>
      </c>
      <c r="RMM18" s="140" t="s">
        <v>454</v>
      </c>
      <c r="RMN18" s="140" t="s">
        <v>454</v>
      </c>
      <c r="RMO18" s="140" t="s">
        <v>454</v>
      </c>
      <c r="RMP18" s="140" t="s">
        <v>454</v>
      </c>
      <c r="RMQ18" s="140" t="s">
        <v>454</v>
      </c>
      <c r="RMR18" s="140" t="s">
        <v>454</v>
      </c>
      <c r="RMS18" s="140" t="s">
        <v>454</v>
      </c>
      <c r="RMT18" s="140" t="s">
        <v>454</v>
      </c>
      <c r="RMU18" s="140" t="s">
        <v>454</v>
      </c>
      <c r="RMV18" s="140" t="s">
        <v>454</v>
      </c>
      <c r="RMW18" s="140" t="s">
        <v>454</v>
      </c>
      <c r="RMX18" s="140" t="s">
        <v>454</v>
      </c>
      <c r="RMY18" s="140" t="s">
        <v>454</v>
      </c>
      <c r="RMZ18" s="140" t="s">
        <v>454</v>
      </c>
      <c r="RNA18" s="140" t="s">
        <v>454</v>
      </c>
      <c r="RNB18" s="140" t="s">
        <v>454</v>
      </c>
      <c r="RNC18" s="140" t="s">
        <v>454</v>
      </c>
      <c r="RND18" s="140" t="s">
        <v>454</v>
      </c>
      <c r="RNE18" s="140" t="s">
        <v>454</v>
      </c>
      <c r="RNF18" s="140" t="s">
        <v>454</v>
      </c>
      <c r="RNG18" s="140" t="s">
        <v>454</v>
      </c>
      <c r="RNH18" s="140" t="s">
        <v>454</v>
      </c>
      <c r="RNI18" s="140" t="s">
        <v>454</v>
      </c>
      <c r="RNJ18" s="140" t="s">
        <v>454</v>
      </c>
      <c r="RNK18" s="140" t="s">
        <v>454</v>
      </c>
      <c r="RNL18" s="140" t="s">
        <v>454</v>
      </c>
      <c r="RNM18" s="140" t="s">
        <v>454</v>
      </c>
      <c r="RNN18" s="140" t="s">
        <v>454</v>
      </c>
      <c r="RNO18" s="140" t="s">
        <v>454</v>
      </c>
      <c r="RNP18" s="140" t="s">
        <v>454</v>
      </c>
      <c r="RNQ18" s="140" t="s">
        <v>454</v>
      </c>
      <c r="RNR18" s="140" t="s">
        <v>454</v>
      </c>
      <c r="RNS18" s="140" t="s">
        <v>454</v>
      </c>
      <c r="RNT18" s="140" t="s">
        <v>454</v>
      </c>
      <c r="RNU18" s="140" t="s">
        <v>454</v>
      </c>
      <c r="RNV18" s="140" t="s">
        <v>454</v>
      </c>
      <c r="RNW18" s="140" t="s">
        <v>454</v>
      </c>
      <c r="RNX18" s="140" t="s">
        <v>454</v>
      </c>
      <c r="RNY18" s="140" t="s">
        <v>454</v>
      </c>
      <c r="RNZ18" s="140" t="s">
        <v>454</v>
      </c>
      <c r="ROA18" s="140" t="s">
        <v>454</v>
      </c>
      <c r="ROB18" s="140" t="s">
        <v>454</v>
      </c>
      <c r="ROC18" s="140" t="s">
        <v>454</v>
      </c>
      <c r="ROD18" s="140" t="s">
        <v>454</v>
      </c>
      <c r="ROE18" s="140" t="s">
        <v>454</v>
      </c>
      <c r="ROF18" s="140" t="s">
        <v>454</v>
      </c>
      <c r="ROG18" s="140" t="s">
        <v>454</v>
      </c>
      <c r="ROH18" s="140" t="s">
        <v>454</v>
      </c>
      <c r="ROI18" s="140" t="s">
        <v>454</v>
      </c>
      <c r="ROJ18" s="140" t="s">
        <v>454</v>
      </c>
      <c r="ROK18" s="140" t="s">
        <v>454</v>
      </c>
      <c r="ROL18" s="140" t="s">
        <v>454</v>
      </c>
      <c r="ROM18" s="140" t="s">
        <v>454</v>
      </c>
      <c r="RON18" s="140" t="s">
        <v>454</v>
      </c>
      <c r="ROO18" s="140" t="s">
        <v>454</v>
      </c>
      <c r="ROP18" s="140" t="s">
        <v>454</v>
      </c>
      <c r="ROQ18" s="140" t="s">
        <v>454</v>
      </c>
      <c r="ROR18" s="140" t="s">
        <v>454</v>
      </c>
      <c r="ROS18" s="140" t="s">
        <v>454</v>
      </c>
      <c r="ROT18" s="140" t="s">
        <v>454</v>
      </c>
      <c r="ROU18" s="140" t="s">
        <v>454</v>
      </c>
      <c r="ROV18" s="140" t="s">
        <v>454</v>
      </c>
      <c r="ROW18" s="140" t="s">
        <v>454</v>
      </c>
      <c r="ROX18" s="140" t="s">
        <v>454</v>
      </c>
      <c r="ROY18" s="140" t="s">
        <v>454</v>
      </c>
      <c r="ROZ18" s="140" t="s">
        <v>454</v>
      </c>
      <c r="RPA18" s="140" t="s">
        <v>454</v>
      </c>
      <c r="RPB18" s="140" t="s">
        <v>454</v>
      </c>
      <c r="RPC18" s="140" t="s">
        <v>454</v>
      </c>
      <c r="RPD18" s="140" t="s">
        <v>454</v>
      </c>
      <c r="RPE18" s="140" t="s">
        <v>454</v>
      </c>
      <c r="RPF18" s="140" t="s">
        <v>454</v>
      </c>
      <c r="RPG18" s="140" t="s">
        <v>454</v>
      </c>
      <c r="RPH18" s="140" t="s">
        <v>454</v>
      </c>
      <c r="RPI18" s="140" t="s">
        <v>454</v>
      </c>
      <c r="RPJ18" s="140" t="s">
        <v>454</v>
      </c>
      <c r="RPK18" s="140" t="s">
        <v>454</v>
      </c>
      <c r="RPL18" s="140" t="s">
        <v>454</v>
      </c>
      <c r="RPM18" s="140" t="s">
        <v>454</v>
      </c>
      <c r="RPN18" s="140" t="s">
        <v>454</v>
      </c>
      <c r="RPO18" s="140" t="s">
        <v>454</v>
      </c>
      <c r="RPP18" s="140" t="s">
        <v>454</v>
      </c>
      <c r="RPQ18" s="140" t="s">
        <v>454</v>
      </c>
      <c r="RPR18" s="140" t="s">
        <v>454</v>
      </c>
      <c r="RPS18" s="140" t="s">
        <v>454</v>
      </c>
      <c r="RPT18" s="140" t="s">
        <v>454</v>
      </c>
      <c r="RPU18" s="140" t="s">
        <v>454</v>
      </c>
      <c r="RPV18" s="140" t="s">
        <v>454</v>
      </c>
      <c r="RPW18" s="140" t="s">
        <v>454</v>
      </c>
      <c r="RPX18" s="140" t="s">
        <v>454</v>
      </c>
      <c r="RPY18" s="140" t="s">
        <v>454</v>
      </c>
      <c r="RPZ18" s="140" t="s">
        <v>454</v>
      </c>
      <c r="RQA18" s="140" t="s">
        <v>454</v>
      </c>
      <c r="RQB18" s="140" t="s">
        <v>454</v>
      </c>
      <c r="RQC18" s="140" t="s">
        <v>454</v>
      </c>
      <c r="RQD18" s="140" t="s">
        <v>454</v>
      </c>
      <c r="RQE18" s="140" t="s">
        <v>454</v>
      </c>
      <c r="RQF18" s="140" t="s">
        <v>454</v>
      </c>
      <c r="RQG18" s="140" t="s">
        <v>454</v>
      </c>
      <c r="RQH18" s="140" t="s">
        <v>454</v>
      </c>
      <c r="RQI18" s="140" t="s">
        <v>454</v>
      </c>
      <c r="RQJ18" s="140" t="s">
        <v>454</v>
      </c>
      <c r="RQK18" s="140" t="s">
        <v>454</v>
      </c>
      <c r="RQL18" s="140" t="s">
        <v>454</v>
      </c>
      <c r="RQM18" s="140" t="s">
        <v>454</v>
      </c>
      <c r="RQN18" s="140" t="s">
        <v>454</v>
      </c>
      <c r="RQO18" s="140" t="s">
        <v>454</v>
      </c>
      <c r="RQP18" s="140" t="s">
        <v>454</v>
      </c>
      <c r="RQQ18" s="140" t="s">
        <v>454</v>
      </c>
      <c r="RQR18" s="140" t="s">
        <v>454</v>
      </c>
      <c r="RQS18" s="140" t="s">
        <v>454</v>
      </c>
      <c r="RQT18" s="140" t="s">
        <v>454</v>
      </c>
      <c r="RQU18" s="140" t="s">
        <v>454</v>
      </c>
      <c r="RQV18" s="140" t="s">
        <v>454</v>
      </c>
      <c r="RQW18" s="140" t="s">
        <v>454</v>
      </c>
      <c r="RQX18" s="140" t="s">
        <v>454</v>
      </c>
      <c r="RQY18" s="140" t="s">
        <v>454</v>
      </c>
      <c r="RQZ18" s="140" t="s">
        <v>454</v>
      </c>
      <c r="RRA18" s="140" t="s">
        <v>454</v>
      </c>
      <c r="RRB18" s="140" t="s">
        <v>454</v>
      </c>
      <c r="RRC18" s="140" t="s">
        <v>454</v>
      </c>
      <c r="RRD18" s="140" t="s">
        <v>454</v>
      </c>
      <c r="RRE18" s="140" t="s">
        <v>454</v>
      </c>
      <c r="RRF18" s="140" t="s">
        <v>454</v>
      </c>
      <c r="RRG18" s="140" t="s">
        <v>454</v>
      </c>
      <c r="RRH18" s="140" t="s">
        <v>454</v>
      </c>
      <c r="RRI18" s="140" t="s">
        <v>454</v>
      </c>
      <c r="RRJ18" s="140" t="s">
        <v>454</v>
      </c>
      <c r="RRK18" s="140" t="s">
        <v>454</v>
      </c>
      <c r="RRL18" s="140" t="s">
        <v>454</v>
      </c>
      <c r="RRM18" s="140" t="s">
        <v>454</v>
      </c>
      <c r="RRN18" s="140" t="s">
        <v>454</v>
      </c>
      <c r="RRO18" s="140" t="s">
        <v>454</v>
      </c>
      <c r="RRP18" s="140" t="s">
        <v>454</v>
      </c>
      <c r="RRQ18" s="140" t="s">
        <v>454</v>
      </c>
      <c r="RRR18" s="140" t="s">
        <v>454</v>
      </c>
      <c r="RRS18" s="140" t="s">
        <v>454</v>
      </c>
      <c r="RRT18" s="140" t="s">
        <v>454</v>
      </c>
      <c r="RRU18" s="140" t="s">
        <v>454</v>
      </c>
      <c r="RRV18" s="140" t="s">
        <v>454</v>
      </c>
      <c r="RRW18" s="140" t="s">
        <v>454</v>
      </c>
      <c r="RRX18" s="140" t="s">
        <v>454</v>
      </c>
      <c r="RRY18" s="140" t="s">
        <v>454</v>
      </c>
      <c r="RRZ18" s="140" t="s">
        <v>454</v>
      </c>
      <c r="RSA18" s="140" t="s">
        <v>454</v>
      </c>
      <c r="RSB18" s="140" t="s">
        <v>454</v>
      </c>
      <c r="RSC18" s="140" t="s">
        <v>454</v>
      </c>
      <c r="RSD18" s="140" t="s">
        <v>454</v>
      </c>
      <c r="RSE18" s="140" t="s">
        <v>454</v>
      </c>
      <c r="RSF18" s="140" t="s">
        <v>454</v>
      </c>
      <c r="RSG18" s="140" t="s">
        <v>454</v>
      </c>
      <c r="RSH18" s="140" t="s">
        <v>454</v>
      </c>
      <c r="RSI18" s="140" t="s">
        <v>454</v>
      </c>
      <c r="RSJ18" s="140" t="s">
        <v>454</v>
      </c>
      <c r="RSK18" s="140" t="s">
        <v>454</v>
      </c>
      <c r="RSL18" s="140" t="s">
        <v>454</v>
      </c>
      <c r="RSM18" s="140" t="s">
        <v>454</v>
      </c>
      <c r="RSN18" s="140" t="s">
        <v>454</v>
      </c>
      <c r="RSO18" s="140" t="s">
        <v>454</v>
      </c>
      <c r="RSP18" s="140" t="s">
        <v>454</v>
      </c>
      <c r="RSQ18" s="140" t="s">
        <v>454</v>
      </c>
      <c r="RSR18" s="140" t="s">
        <v>454</v>
      </c>
      <c r="RSS18" s="140" t="s">
        <v>454</v>
      </c>
      <c r="RST18" s="140" t="s">
        <v>454</v>
      </c>
      <c r="RSU18" s="140" t="s">
        <v>454</v>
      </c>
      <c r="RSV18" s="140" t="s">
        <v>454</v>
      </c>
      <c r="RSW18" s="140" t="s">
        <v>454</v>
      </c>
      <c r="RSX18" s="140" t="s">
        <v>454</v>
      </c>
      <c r="RSY18" s="140" t="s">
        <v>454</v>
      </c>
      <c r="RSZ18" s="140" t="s">
        <v>454</v>
      </c>
      <c r="RTA18" s="140" t="s">
        <v>454</v>
      </c>
      <c r="RTB18" s="140" t="s">
        <v>454</v>
      </c>
      <c r="RTC18" s="140" t="s">
        <v>454</v>
      </c>
      <c r="RTD18" s="140" t="s">
        <v>454</v>
      </c>
      <c r="RTE18" s="140" t="s">
        <v>454</v>
      </c>
      <c r="RTF18" s="140" t="s">
        <v>454</v>
      </c>
      <c r="RTG18" s="140" t="s">
        <v>454</v>
      </c>
      <c r="RTH18" s="140" t="s">
        <v>454</v>
      </c>
      <c r="RTI18" s="140" t="s">
        <v>454</v>
      </c>
      <c r="RTJ18" s="140" t="s">
        <v>454</v>
      </c>
      <c r="RTK18" s="140" t="s">
        <v>454</v>
      </c>
      <c r="RTL18" s="140" t="s">
        <v>454</v>
      </c>
      <c r="RTM18" s="140" t="s">
        <v>454</v>
      </c>
      <c r="RTN18" s="140" t="s">
        <v>454</v>
      </c>
      <c r="RTO18" s="140" t="s">
        <v>454</v>
      </c>
      <c r="RTP18" s="140" t="s">
        <v>454</v>
      </c>
      <c r="RTQ18" s="140" t="s">
        <v>454</v>
      </c>
      <c r="RTR18" s="140" t="s">
        <v>454</v>
      </c>
      <c r="RTS18" s="140" t="s">
        <v>454</v>
      </c>
      <c r="RTT18" s="140" t="s">
        <v>454</v>
      </c>
      <c r="RTU18" s="140" t="s">
        <v>454</v>
      </c>
      <c r="RTV18" s="140" t="s">
        <v>454</v>
      </c>
      <c r="RTW18" s="140" t="s">
        <v>454</v>
      </c>
      <c r="RTX18" s="140" t="s">
        <v>454</v>
      </c>
      <c r="RTY18" s="140" t="s">
        <v>454</v>
      </c>
      <c r="RTZ18" s="140" t="s">
        <v>454</v>
      </c>
      <c r="RUA18" s="140" t="s">
        <v>454</v>
      </c>
      <c r="RUB18" s="140" t="s">
        <v>454</v>
      </c>
      <c r="RUC18" s="140" t="s">
        <v>454</v>
      </c>
      <c r="RUD18" s="140" t="s">
        <v>454</v>
      </c>
      <c r="RUE18" s="140" t="s">
        <v>454</v>
      </c>
      <c r="RUF18" s="140" t="s">
        <v>454</v>
      </c>
      <c r="RUG18" s="140" t="s">
        <v>454</v>
      </c>
      <c r="RUH18" s="140" t="s">
        <v>454</v>
      </c>
      <c r="RUI18" s="140" t="s">
        <v>454</v>
      </c>
      <c r="RUJ18" s="140" t="s">
        <v>454</v>
      </c>
      <c r="RUK18" s="140" t="s">
        <v>454</v>
      </c>
      <c r="RUL18" s="140" t="s">
        <v>454</v>
      </c>
      <c r="RUM18" s="140" t="s">
        <v>454</v>
      </c>
      <c r="RUN18" s="140" t="s">
        <v>454</v>
      </c>
      <c r="RUO18" s="140" t="s">
        <v>454</v>
      </c>
      <c r="RUP18" s="140" t="s">
        <v>454</v>
      </c>
      <c r="RUQ18" s="140" t="s">
        <v>454</v>
      </c>
      <c r="RUR18" s="140" t="s">
        <v>454</v>
      </c>
      <c r="RUS18" s="140" t="s">
        <v>454</v>
      </c>
      <c r="RUT18" s="140" t="s">
        <v>454</v>
      </c>
      <c r="RUU18" s="140" t="s">
        <v>454</v>
      </c>
      <c r="RUV18" s="140" t="s">
        <v>454</v>
      </c>
      <c r="RUW18" s="140" t="s">
        <v>454</v>
      </c>
      <c r="RUX18" s="140" t="s">
        <v>454</v>
      </c>
      <c r="RUY18" s="140" t="s">
        <v>454</v>
      </c>
      <c r="RUZ18" s="140" t="s">
        <v>454</v>
      </c>
      <c r="RVA18" s="140" t="s">
        <v>454</v>
      </c>
      <c r="RVB18" s="140" t="s">
        <v>454</v>
      </c>
      <c r="RVC18" s="140" t="s">
        <v>454</v>
      </c>
      <c r="RVD18" s="140" t="s">
        <v>454</v>
      </c>
      <c r="RVE18" s="140" t="s">
        <v>454</v>
      </c>
      <c r="RVF18" s="140" t="s">
        <v>454</v>
      </c>
      <c r="RVG18" s="140" t="s">
        <v>454</v>
      </c>
      <c r="RVH18" s="140" t="s">
        <v>454</v>
      </c>
      <c r="RVI18" s="140" t="s">
        <v>454</v>
      </c>
      <c r="RVJ18" s="140" t="s">
        <v>454</v>
      </c>
      <c r="RVK18" s="140" t="s">
        <v>454</v>
      </c>
      <c r="RVL18" s="140" t="s">
        <v>454</v>
      </c>
      <c r="RVM18" s="140" t="s">
        <v>454</v>
      </c>
      <c r="RVN18" s="140" t="s">
        <v>454</v>
      </c>
      <c r="RVO18" s="140" t="s">
        <v>454</v>
      </c>
      <c r="RVP18" s="140" t="s">
        <v>454</v>
      </c>
      <c r="RVQ18" s="140" t="s">
        <v>454</v>
      </c>
      <c r="RVR18" s="140" t="s">
        <v>454</v>
      </c>
      <c r="RVS18" s="140" t="s">
        <v>454</v>
      </c>
      <c r="RVT18" s="140" t="s">
        <v>454</v>
      </c>
      <c r="RVU18" s="140" t="s">
        <v>454</v>
      </c>
      <c r="RVV18" s="140" t="s">
        <v>454</v>
      </c>
      <c r="RVW18" s="140" t="s">
        <v>454</v>
      </c>
      <c r="RVX18" s="140" t="s">
        <v>454</v>
      </c>
      <c r="RVY18" s="140" t="s">
        <v>454</v>
      </c>
      <c r="RVZ18" s="140" t="s">
        <v>454</v>
      </c>
      <c r="RWA18" s="140" t="s">
        <v>454</v>
      </c>
      <c r="RWB18" s="140" t="s">
        <v>454</v>
      </c>
      <c r="RWC18" s="140" t="s">
        <v>454</v>
      </c>
      <c r="RWD18" s="140" t="s">
        <v>454</v>
      </c>
      <c r="RWE18" s="140" t="s">
        <v>454</v>
      </c>
      <c r="RWF18" s="140" t="s">
        <v>454</v>
      </c>
      <c r="RWG18" s="140" t="s">
        <v>454</v>
      </c>
      <c r="RWH18" s="140" t="s">
        <v>454</v>
      </c>
      <c r="RWI18" s="140" t="s">
        <v>454</v>
      </c>
      <c r="RWJ18" s="140" t="s">
        <v>454</v>
      </c>
      <c r="RWK18" s="140" t="s">
        <v>454</v>
      </c>
      <c r="RWL18" s="140" t="s">
        <v>454</v>
      </c>
      <c r="RWM18" s="140" t="s">
        <v>454</v>
      </c>
      <c r="RWN18" s="140" t="s">
        <v>454</v>
      </c>
      <c r="RWO18" s="140" t="s">
        <v>454</v>
      </c>
      <c r="RWP18" s="140" t="s">
        <v>454</v>
      </c>
      <c r="RWQ18" s="140" t="s">
        <v>454</v>
      </c>
      <c r="RWR18" s="140" t="s">
        <v>454</v>
      </c>
      <c r="RWS18" s="140" t="s">
        <v>454</v>
      </c>
      <c r="RWT18" s="140" t="s">
        <v>454</v>
      </c>
      <c r="RWU18" s="140" t="s">
        <v>454</v>
      </c>
      <c r="RWV18" s="140" t="s">
        <v>454</v>
      </c>
      <c r="RWW18" s="140" t="s">
        <v>454</v>
      </c>
      <c r="RWX18" s="140" t="s">
        <v>454</v>
      </c>
      <c r="RWY18" s="140" t="s">
        <v>454</v>
      </c>
      <c r="RWZ18" s="140" t="s">
        <v>454</v>
      </c>
      <c r="RXA18" s="140" t="s">
        <v>454</v>
      </c>
      <c r="RXB18" s="140" t="s">
        <v>454</v>
      </c>
      <c r="RXC18" s="140" t="s">
        <v>454</v>
      </c>
      <c r="RXD18" s="140" t="s">
        <v>454</v>
      </c>
      <c r="RXE18" s="140" t="s">
        <v>454</v>
      </c>
      <c r="RXF18" s="140" t="s">
        <v>454</v>
      </c>
      <c r="RXG18" s="140" t="s">
        <v>454</v>
      </c>
      <c r="RXH18" s="140" t="s">
        <v>454</v>
      </c>
      <c r="RXI18" s="140" t="s">
        <v>454</v>
      </c>
      <c r="RXJ18" s="140" t="s">
        <v>454</v>
      </c>
      <c r="RXK18" s="140" t="s">
        <v>454</v>
      </c>
      <c r="RXL18" s="140" t="s">
        <v>454</v>
      </c>
      <c r="RXM18" s="140" t="s">
        <v>454</v>
      </c>
      <c r="RXN18" s="140" t="s">
        <v>454</v>
      </c>
      <c r="RXO18" s="140" t="s">
        <v>454</v>
      </c>
      <c r="RXP18" s="140" t="s">
        <v>454</v>
      </c>
      <c r="RXQ18" s="140" t="s">
        <v>454</v>
      </c>
      <c r="RXR18" s="140" t="s">
        <v>454</v>
      </c>
      <c r="RXS18" s="140" t="s">
        <v>454</v>
      </c>
      <c r="RXT18" s="140" t="s">
        <v>454</v>
      </c>
      <c r="RXU18" s="140" t="s">
        <v>454</v>
      </c>
      <c r="RXV18" s="140" t="s">
        <v>454</v>
      </c>
      <c r="RXW18" s="140" t="s">
        <v>454</v>
      </c>
      <c r="RXX18" s="140" t="s">
        <v>454</v>
      </c>
      <c r="RXY18" s="140" t="s">
        <v>454</v>
      </c>
      <c r="RXZ18" s="140" t="s">
        <v>454</v>
      </c>
      <c r="RYA18" s="140" t="s">
        <v>454</v>
      </c>
      <c r="RYB18" s="140" t="s">
        <v>454</v>
      </c>
      <c r="RYC18" s="140" t="s">
        <v>454</v>
      </c>
      <c r="RYD18" s="140" t="s">
        <v>454</v>
      </c>
      <c r="RYE18" s="140" t="s">
        <v>454</v>
      </c>
      <c r="RYF18" s="140" t="s">
        <v>454</v>
      </c>
      <c r="RYG18" s="140" t="s">
        <v>454</v>
      </c>
      <c r="RYH18" s="140" t="s">
        <v>454</v>
      </c>
      <c r="RYI18" s="140" t="s">
        <v>454</v>
      </c>
      <c r="RYJ18" s="140" t="s">
        <v>454</v>
      </c>
      <c r="RYK18" s="140" t="s">
        <v>454</v>
      </c>
      <c r="RYL18" s="140" t="s">
        <v>454</v>
      </c>
      <c r="RYM18" s="140" t="s">
        <v>454</v>
      </c>
      <c r="RYN18" s="140" t="s">
        <v>454</v>
      </c>
      <c r="RYO18" s="140" t="s">
        <v>454</v>
      </c>
      <c r="RYP18" s="140" t="s">
        <v>454</v>
      </c>
      <c r="RYQ18" s="140" t="s">
        <v>454</v>
      </c>
      <c r="RYR18" s="140" t="s">
        <v>454</v>
      </c>
      <c r="RYS18" s="140" t="s">
        <v>454</v>
      </c>
      <c r="RYT18" s="140" t="s">
        <v>454</v>
      </c>
      <c r="RYU18" s="140" t="s">
        <v>454</v>
      </c>
      <c r="RYV18" s="140" t="s">
        <v>454</v>
      </c>
      <c r="RYW18" s="140" t="s">
        <v>454</v>
      </c>
      <c r="RYX18" s="140" t="s">
        <v>454</v>
      </c>
      <c r="RYY18" s="140" t="s">
        <v>454</v>
      </c>
      <c r="RYZ18" s="140" t="s">
        <v>454</v>
      </c>
      <c r="RZA18" s="140" t="s">
        <v>454</v>
      </c>
      <c r="RZB18" s="140" t="s">
        <v>454</v>
      </c>
      <c r="RZC18" s="140" t="s">
        <v>454</v>
      </c>
      <c r="RZD18" s="140" t="s">
        <v>454</v>
      </c>
      <c r="RZE18" s="140" t="s">
        <v>454</v>
      </c>
      <c r="RZF18" s="140" t="s">
        <v>454</v>
      </c>
      <c r="RZG18" s="140" t="s">
        <v>454</v>
      </c>
      <c r="RZH18" s="140" t="s">
        <v>454</v>
      </c>
      <c r="RZI18" s="140" t="s">
        <v>454</v>
      </c>
      <c r="RZJ18" s="140" t="s">
        <v>454</v>
      </c>
      <c r="RZK18" s="140" t="s">
        <v>454</v>
      </c>
      <c r="RZL18" s="140" t="s">
        <v>454</v>
      </c>
      <c r="RZM18" s="140" t="s">
        <v>454</v>
      </c>
      <c r="RZN18" s="140" t="s">
        <v>454</v>
      </c>
      <c r="RZO18" s="140" t="s">
        <v>454</v>
      </c>
      <c r="RZP18" s="140" t="s">
        <v>454</v>
      </c>
      <c r="RZQ18" s="140" t="s">
        <v>454</v>
      </c>
      <c r="RZR18" s="140" t="s">
        <v>454</v>
      </c>
      <c r="RZS18" s="140" t="s">
        <v>454</v>
      </c>
      <c r="RZT18" s="140" t="s">
        <v>454</v>
      </c>
      <c r="RZU18" s="140" t="s">
        <v>454</v>
      </c>
      <c r="RZV18" s="140" t="s">
        <v>454</v>
      </c>
      <c r="RZW18" s="140" t="s">
        <v>454</v>
      </c>
      <c r="RZX18" s="140" t="s">
        <v>454</v>
      </c>
      <c r="RZY18" s="140" t="s">
        <v>454</v>
      </c>
      <c r="RZZ18" s="140" t="s">
        <v>454</v>
      </c>
      <c r="SAA18" s="140" t="s">
        <v>454</v>
      </c>
      <c r="SAB18" s="140" t="s">
        <v>454</v>
      </c>
      <c r="SAC18" s="140" t="s">
        <v>454</v>
      </c>
      <c r="SAD18" s="140" t="s">
        <v>454</v>
      </c>
      <c r="SAE18" s="140" t="s">
        <v>454</v>
      </c>
      <c r="SAF18" s="140" t="s">
        <v>454</v>
      </c>
      <c r="SAG18" s="140" t="s">
        <v>454</v>
      </c>
      <c r="SAH18" s="140" t="s">
        <v>454</v>
      </c>
      <c r="SAI18" s="140" t="s">
        <v>454</v>
      </c>
      <c r="SAJ18" s="140" t="s">
        <v>454</v>
      </c>
      <c r="SAK18" s="140" t="s">
        <v>454</v>
      </c>
      <c r="SAL18" s="140" t="s">
        <v>454</v>
      </c>
      <c r="SAM18" s="140" t="s">
        <v>454</v>
      </c>
      <c r="SAN18" s="140" t="s">
        <v>454</v>
      </c>
      <c r="SAO18" s="140" t="s">
        <v>454</v>
      </c>
      <c r="SAP18" s="140" t="s">
        <v>454</v>
      </c>
      <c r="SAQ18" s="140" t="s">
        <v>454</v>
      </c>
      <c r="SAR18" s="140" t="s">
        <v>454</v>
      </c>
      <c r="SAS18" s="140" t="s">
        <v>454</v>
      </c>
      <c r="SAT18" s="140" t="s">
        <v>454</v>
      </c>
      <c r="SAU18" s="140" t="s">
        <v>454</v>
      </c>
      <c r="SAV18" s="140" t="s">
        <v>454</v>
      </c>
      <c r="SAW18" s="140" t="s">
        <v>454</v>
      </c>
      <c r="SAX18" s="140" t="s">
        <v>454</v>
      </c>
      <c r="SAY18" s="140" t="s">
        <v>454</v>
      </c>
      <c r="SAZ18" s="140" t="s">
        <v>454</v>
      </c>
      <c r="SBA18" s="140" t="s">
        <v>454</v>
      </c>
      <c r="SBB18" s="140" t="s">
        <v>454</v>
      </c>
      <c r="SBC18" s="140" t="s">
        <v>454</v>
      </c>
      <c r="SBD18" s="140" t="s">
        <v>454</v>
      </c>
      <c r="SBE18" s="140" t="s">
        <v>454</v>
      </c>
      <c r="SBF18" s="140" t="s">
        <v>454</v>
      </c>
      <c r="SBG18" s="140" t="s">
        <v>454</v>
      </c>
      <c r="SBH18" s="140" t="s">
        <v>454</v>
      </c>
      <c r="SBI18" s="140" t="s">
        <v>454</v>
      </c>
      <c r="SBJ18" s="140" t="s">
        <v>454</v>
      </c>
      <c r="SBK18" s="140" t="s">
        <v>454</v>
      </c>
      <c r="SBL18" s="140" t="s">
        <v>454</v>
      </c>
      <c r="SBM18" s="140" t="s">
        <v>454</v>
      </c>
      <c r="SBN18" s="140" t="s">
        <v>454</v>
      </c>
      <c r="SBO18" s="140" t="s">
        <v>454</v>
      </c>
      <c r="SBP18" s="140" t="s">
        <v>454</v>
      </c>
      <c r="SBQ18" s="140" t="s">
        <v>454</v>
      </c>
      <c r="SBR18" s="140" t="s">
        <v>454</v>
      </c>
      <c r="SBS18" s="140" t="s">
        <v>454</v>
      </c>
      <c r="SBT18" s="140" t="s">
        <v>454</v>
      </c>
      <c r="SBU18" s="140" t="s">
        <v>454</v>
      </c>
      <c r="SBV18" s="140" t="s">
        <v>454</v>
      </c>
      <c r="SBW18" s="140" t="s">
        <v>454</v>
      </c>
      <c r="SBX18" s="140" t="s">
        <v>454</v>
      </c>
      <c r="SBY18" s="140" t="s">
        <v>454</v>
      </c>
      <c r="SBZ18" s="140" t="s">
        <v>454</v>
      </c>
      <c r="SCA18" s="140" t="s">
        <v>454</v>
      </c>
      <c r="SCB18" s="140" t="s">
        <v>454</v>
      </c>
      <c r="SCC18" s="140" t="s">
        <v>454</v>
      </c>
      <c r="SCD18" s="140" t="s">
        <v>454</v>
      </c>
      <c r="SCE18" s="140" t="s">
        <v>454</v>
      </c>
      <c r="SCF18" s="140" t="s">
        <v>454</v>
      </c>
      <c r="SCG18" s="140" t="s">
        <v>454</v>
      </c>
      <c r="SCH18" s="140" t="s">
        <v>454</v>
      </c>
      <c r="SCI18" s="140" t="s">
        <v>454</v>
      </c>
      <c r="SCJ18" s="140" t="s">
        <v>454</v>
      </c>
      <c r="SCK18" s="140" t="s">
        <v>454</v>
      </c>
      <c r="SCL18" s="140" t="s">
        <v>454</v>
      </c>
      <c r="SCM18" s="140" t="s">
        <v>454</v>
      </c>
      <c r="SCN18" s="140" t="s">
        <v>454</v>
      </c>
      <c r="SCO18" s="140" t="s">
        <v>454</v>
      </c>
      <c r="SCP18" s="140" t="s">
        <v>454</v>
      </c>
      <c r="SCQ18" s="140" t="s">
        <v>454</v>
      </c>
      <c r="SCR18" s="140" t="s">
        <v>454</v>
      </c>
      <c r="SCS18" s="140" t="s">
        <v>454</v>
      </c>
      <c r="SCT18" s="140" t="s">
        <v>454</v>
      </c>
      <c r="SCU18" s="140" t="s">
        <v>454</v>
      </c>
      <c r="SCV18" s="140" t="s">
        <v>454</v>
      </c>
      <c r="SCW18" s="140" t="s">
        <v>454</v>
      </c>
      <c r="SCX18" s="140" t="s">
        <v>454</v>
      </c>
      <c r="SCY18" s="140" t="s">
        <v>454</v>
      </c>
      <c r="SCZ18" s="140" t="s">
        <v>454</v>
      </c>
      <c r="SDA18" s="140" t="s">
        <v>454</v>
      </c>
      <c r="SDB18" s="140" t="s">
        <v>454</v>
      </c>
      <c r="SDC18" s="140" t="s">
        <v>454</v>
      </c>
      <c r="SDD18" s="140" t="s">
        <v>454</v>
      </c>
      <c r="SDE18" s="140" t="s">
        <v>454</v>
      </c>
      <c r="SDF18" s="140" t="s">
        <v>454</v>
      </c>
      <c r="SDG18" s="140" t="s">
        <v>454</v>
      </c>
      <c r="SDH18" s="140" t="s">
        <v>454</v>
      </c>
      <c r="SDI18" s="140" t="s">
        <v>454</v>
      </c>
      <c r="SDJ18" s="140" t="s">
        <v>454</v>
      </c>
      <c r="SDK18" s="140" t="s">
        <v>454</v>
      </c>
      <c r="SDL18" s="140" t="s">
        <v>454</v>
      </c>
      <c r="SDM18" s="140" t="s">
        <v>454</v>
      </c>
      <c r="SDN18" s="140" t="s">
        <v>454</v>
      </c>
      <c r="SDO18" s="140" t="s">
        <v>454</v>
      </c>
      <c r="SDP18" s="140" t="s">
        <v>454</v>
      </c>
      <c r="SDQ18" s="140" t="s">
        <v>454</v>
      </c>
      <c r="SDR18" s="140" t="s">
        <v>454</v>
      </c>
      <c r="SDS18" s="140" t="s">
        <v>454</v>
      </c>
      <c r="SDT18" s="140" t="s">
        <v>454</v>
      </c>
      <c r="SDU18" s="140" t="s">
        <v>454</v>
      </c>
      <c r="SDV18" s="140" t="s">
        <v>454</v>
      </c>
      <c r="SDW18" s="140" t="s">
        <v>454</v>
      </c>
      <c r="SDX18" s="140" t="s">
        <v>454</v>
      </c>
      <c r="SDY18" s="140" t="s">
        <v>454</v>
      </c>
      <c r="SDZ18" s="140" t="s">
        <v>454</v>
      </c>
      <c r="SEA18" s="140" t="s">
        <v>454</v>
      </c>
      <c r="SEB18" s="140" t="s">
        <v>454</v>
      </c>
      <c r="SEC18" s="140" t="s">
        <v>454</v>
      </c>
      <c r="SED18" s="140" t="s">
        <v>454</v>
      </c>
      <c r="SEE18" s="140" t="s">
        <v>454</v>
      </c>
      <c r="SEF18" s="140" t="s">
        <v>454</v>
      </c>
      <c r="SEG18" s="140" t="s">
        <v>454</v>
      </c>
      <c r="SEH18" s="140" t="s">
        <v>454</v>
      </c>
      <c r="SEI18" s="140" t="s">
        <v>454</v>
      </c>
      <c r="SEJ18" s="140" t="s">
        <v>454</v>
      </c>
      <c r="SEK18" s="140" t="s">
        <v>454</v>
      </c>
      <c r="SEL18" s="140" t="s">
        <v>454</v>
      </c>
      <c r="SEM18" s="140" t="s">
        <v>454</v>
      </c>
      <c r="SEN18" s="140" t="s">
        <v>454</v>
      </c>
      <c r="SEO18" s="140" t="s">
        <v>454</v>
      </c>
      <c r="SEP18" s="140" t="s">
        <v>454</v>
      </c>
      <c r="SEQ18" s="140" t="s">
        <v>454</v>
      </c>
      <c r="SER18" s="140" t="s">
        <v>454</v>
      </c>
      <c r="SES18" s="140" t="s">
        <v>454</v>
      </c>
      <c r="SET18" s="140" t="s">
        <v>454</v>
      </c>
      <c r="SEU18" s="140" t="s">
        <v>454</v>
      </c>
      <c r="SEV18" s="140" t="s">
        <v>454</v>
      </c>
      <c r="SEW18" s="140" t="s">
        <v>454</v>
      </c>
      <c r="SEX18" s="140" t="s">
        <v>454</v>
      </c>
      <c r="SEY18" s="140" t="s">
        <v>454</v>
      </c>
      <c r="SEZ18" s="140" t="s">
        <v>454</v>
      </c>
      <c r="SFA18" s="140" t="s">
        <v>454</v>
      </c>
      <c r="SFB18" s="140" t="s">
        <v>454</v>
      </c>
      <c r="SFC18" s="140" t="s">
        <v>454</v>
      </c>
      <c r="SFD18" s="140" t="s">
        <v>454</v>
      </c>
      <c r="SFE18" s="140" t="s">
        <v>454</v>
      </c>
      <c r="SFF18" s="140" t="s">
        <v>454</v>
      </c>
      <c r="SFG18" s="140" t="s">
        <v>454</v>
      </c>
      <c r="SFH18" s="140" t="s">
        <v>454</v>
      </c>
      <c r="SFI18" s="140" t="s">
        <v>454</v>
      </c>
      <c r="SFJ18" s="140" t="s">
        <v>454</v>
      </c>
      <c r="SFK18" s="140" t="s">
        <v>454</v>
      </c>
      <c r="SFL18" s="140" t="s">
        <v>454</v>
      </c>
      <c r="SFM18" s="140" t="s">
        <v>454</v>
      </c>
      <c r="SFN18" s="140" t="s">
        <v>454</v>
      </c>
      <c r="SFO18" s="140" t="s">
        <v>454</v>
      </c>
      <c r="SFP18" s="140" t="s">
        <v>454</v>
      </c>
      <c r="SFQ18" s="140" t="s">
        <v>454</v>
      </c>
      <c r="SFR18" s="140" t="s">
        <v>454</v>
      </c>
      <c r="SFS18" s="140" t="s">
        <v>454</v>
      </c>
      <c r="SFT18" s="140" t="s">
        <v>454</v>
      </c>
      <c r="SFU18" s="140" t="s">
        <v>454</v>
      </c>
      <c r="SFV18" s="140" t="s">
        <v>454</v>
      </c>
      <c r="SFW18" s="140" t="s">
        <v>454</v>
      </c>
      <c r="SFX18" s="140" t="s">
        <v>454</v>
      </c>
      <c r="SFY18" s="140" t="s">
        <v>454</v>
      </c>
      <c r="SFZ18" s="140" t="s">
        <v>454</v>
      </c>
      <c r="SGA18" s="140" t="s">
        <v>454</v>
      </c>
      <c r="SGB18" s="140" t="s">
        <v>454</v>
      </c>
      <c r="SGC18" s="140" t="s">
        <v>454</v>
      </c>
      <c r="SGD18" s="140" t="s">
        <v>454</v>
      </c>
      <c r="SGE18" s="140" t="s">
        <v>454</v>
      </c>
      <c r="SGF18" s="140" t="s">
        <v>454</v>
      </c>
      <c r="SGG18" s="140" t="s">
        <v>454</v>
      </c>
      <c r="SGH18" s="140" t="s">
        <v>454</v>
      </c>
      <c r="SGI18" s="140" t="s">
        <v>454</v>
      </c>
      <c r="SGJ18" s="140" t="s">
        <v>454</v>
      </c>
      <c r="SGK18" s="140" t="s">
        <v>454</v>
      </c>
      <c r="SGL18" s="140" t="s">
        <v>454</v>
      </c>
      <c r="SGM18" s="140" t="s">
        <v>454</v>
      </c>
      <c r="SGN18" s="140" t="s">
        <v>454</v>
      </c>
      <c r="SGO18" s="140" t="s">
        <v>454</v>
      </c>
      <c r="SGP18" s="140" t="s">
        <v>454</v>
      </c>
      <c r="SGQ18" s="140" t="s">
        <v>454</v>
      </c>
      <c r="SGR18" s="140" t="s">
        <v>454</v>
      </c>
      <c r="SGS18" s="140" t="s">
        <v>454</v>
      </c>
      <c r="SGT18" s="140" t="s">
        <v>454</v>
      </c>
      <c r="SGU18" s="140" t="s">
        <v>454</v>
      </c>
      <c r="SGV18" s="140" t="s">
        <v>454</v>
      </c>
      <c r="SGW18" s="140" t="s">
        <v>454</v>
      </c>
      <c r="SGX18" s="140" t="s">
        <v>454</v>
      </c>
      <c r="SGY18" s="140" t="s">
        <v>454</v>
      </c>
      <c r="SGZ18" s="140" t="s">
        <v>454</v>
      </c>
      <c r="SHA18" s="140" t="s">
        <v>454</v>
      </c>
      <c r="SHB18" s="140" t="s">
        <v>454</v>
      </c>
      <c r="SHC18" s="140" t="s">
        <v>454</v>
      </c>
      <c r="SHD18" s="140" t="s">
        <v>454</v>
      </c>
      <c r="SHE18" s="140" t="s">
        <v>454</v>
      </c>
      <c r="SHF18" s="140" t="s">
        <v>454</v>
      </c>
      <c r="SHG18" s="140" t="s">
        <v>454</v>
      </c>
      <c r="SHH18" s="140" t="s">
        <v>454</v>
      </c>
      <c r="SHI18" s="140" t="s">
        <v>454</v>
      </c>
      <c r="SHJ18" s="140" t="s">
        <v>454</v>
      </c>
      <c r="SHK18" s="140" t="s">
        <v>454</v>
      </c>
      <c r="SHL18" s="140" t="s">
        <v>454</v>
      </c>
      <c r="SHM18" s="140" t="s">
        <v>454</v>
      </c>
      <c r="SHN18" s="140" t="s">
        <v>454</v>
      </c>
      <c r="SHO18" s="140" t="s">
        <v>454</v>
      </c>
      <c r="SHP18" s="140" t="s">
        <v>454</v>
      </c>
      <c r="SHQ18" s="140" t="s">
        <v>454</v>
      </c>
      <c r="SHR18" s="140" t="s">
        <v>454</v>
      </c>
      <c r="SHS18" s="140" t="s">
        <v>454</v>
      </c>
      <c r="SHT18" s="140" t="s">
        <v>454</v>
      </c>
      <c r="SHU18" s="140" t="s">
        <v>454</v>
      </c>
      <c r="SHV18" s="140" t="s">
        <v>454</v>
      </c>
      <c r="SHW18" s="140" t="s">
        <v>454</v>
      </c>
      <c r="SHX18" s="140" t="s">
        <v>454</v>
      </c>
      <c r="SHY18" s="140" t="s">
        <v>454</v>
      </c>
      <c r="SHZ18" s="140" t="s">
        <v>454</v>
      </c>
      <c r="SIA18" s="140" t="s">
        <v>454</v>
      </c>
      <c r="SIB18" s="140" t="s">
        <v>454</v>
      </c>
      <c r="SIC18" s="140" t="s">
        <v>454</v>
      </c>
      <c r="SID18" s="140" t="s">
        <v>454</v>
      </c>
      <c r="SIE18" s="140" t="s">
        <v>454</v>
      </c>
      <c r="SIF18" s="140" t="s">
        <v>454</v>
      </c>
      <c r="SIG18" s="140" t="s">
        <v>454</v>
      </c>
      <c r="SIH18" s="140" t="s">
        <v>454</v>
      </c>
      <c r="SII18" s="140" t="s">
        <v>454</v>
      </c>
      <c r="SIJ18" s="140" t="s">
        <v>454</v>
      </c>
      <c r="SIK18" s="140" t="s">
        <v>454</v>
      </c>
      <c r="SIL18" s="140" t="s">
        <v>454</v>
      </c>
      <c r="SIM18" s="140" t="s">
        <v>454</v>
      </c>
      <c r="SIN18" s="140" t="s">
        <v>454</v>
      </c>
      <c r="SIO18" s="140" t="s">
        <v>454</v>
      </c>
      <c r="SIP18" s="140" t="s">
        <v>454</v>
      </c>
      <c r="SIQ18" s="140" t="s">
        <v>454</v>
      </c>
      <c r="SIR18" s="140" t="s">
        <v>454</v>
      </c>
      <c r="SIS18" s="140" t="s">
        <v>454</v>
      </c>
      <c r="SIT18" s="140" t="s">
        <v>454</v>
      </c>
      <c r="SIU18" s="140" t="s">
        <v>454</v>
      </c>
      <c r="SIV18" s="140" t="s">
        <v>454</v>
      </c>
      <c r="SIW18" s="140" t="s">
        <v>454</v>
      </c>
      <c r="SIX18" s="140" t="s">
        <v>454</v>
      </c>
      <c r="SIY18" s="140" t="s">
        <v>454</v>
      </c>
      <c r="SIZ18" s="140" t="s">
        <v>454</v>
      </c>
      <c r="SJA18" s="140" t="s">
        <v>454</v>
      </c>
      <c r="SJB18" s="140" t="s">
        <v>454</v>
      </c>
      <c r="SJC18" s="140" t="s">
        <v>454</v>
      </c>
      <c r="SJD18" s="140" t="s">
        <v>454</v>
      </c>
      <c r="SJE18" s="140" t="s">
        <v>454</v>
      </c>
      <c r="SJF18" s="140" t="s">
        <v>454</v>
      </c>
      <c r="SJG18" s="140" t="s">
        <v>454</v>
      </c>
      <c r="SJH18" s="140" t="s">
        <v>454</v>
      </c>
      <c r="SJI18" s="140" t="s">
        <v>454</v>
      </c>
      <c r="SJJ18" s="140" t="s">
        <v>454</v>
      </c>
      <c r="SJK18" s="140" t="s">
        <v>454</v>
      </c>
      <c r="SJL18" s="140" t="s">
        <v>454</v>
      </c>
      <c r="SJM18" s="140" t="s">
        <v>454</v>
      </c>
      <c r="SJN18" s="140" t="s">
        <v>454</v>
      </c>
      <c r="SJO18" s="140" t="s">
        <v>454</v>
      </c>
      <c r="SJP18" s="140" t="s">
        <v>454</v>
      </c>
      <c r="SJQ18" s="140" t="s">
        <v>454</v>
      </c>
      <c r="SJR18" s="140" t="s">
        <v>454</v>
      </c>
      <c r="SJS18" s="140" t="s">
        <v>454</v>
      </c>
      <c r="SJT18" s="140" t="s">
        <v>454</v>
      </c>
      <c r="SJU18" s="140" t="s">
        <v>454</v>
      </c>
      <c r="SJV18" s="140" t="s">
        <v>454</v>
      </c>
      <c r="SJW18" s="140" t="s">
        <v>454</v>
      </c>
      <c r="SJX18" s="140" t="s">
        <v>454</v>
      </c>
      <c r="SJY18" s="140" t="s">
        <v>454</v>
      </c>
      <c r="SJZ18" s="140" t="s">
        <v>454</v>
      </c>
      <c r="SKA18" s="140" t="s">
        <v>454</v>
      </c>
      <c r="SKB18" s="140" t="s">
        <v>454</v>
      </c>
      <c r="SKC18" s="140" t="s">
        <v>454</v>
      </c>
      <c r="SKD18" s="140" t="s">
        <v>454</v>
      </c>
      <c r="SKE18" s="140" t="s">
        <v>454</v>
      </c>
      <c r="SKF18" s="140" t="s">
        <v>454</v>
      </c>
      <c r="SKG18" s="140" t="s">
        <v>454</v>
      </c>
      <c r="SKH18" s="140" t="s">
        <v>454</v>
      </c>
      <c r="SKI18" s="140" t="s">
        <v>454</v>
      </c>
      <c r="SKJ18" s="140" t="s">
        <v>454</v>
      </c>
      <c r="SKK18" s="140" t="s">
        <v>454</v>
      </c>
      <c r="SKL18" s="140" t="s">
        <v>454</v>
      </c>
      <c r="SKM18" s="140" t="s">
        <v>454</v>
      </c>
      <c r="SKN18" s="140" t="s">
        <v>454</v>
      </c>
      <c r="SKO18" s="140" t="s">
        <v>454</v>
      </c>
      <c r="SKP18" s="140" t="s">
        <v>454</v>
      </c>
      <c r="SKQ18" s="140" t="s">
        <v>454</v>
      </c>
      <c r="SKR18" s="140" t="s">
        <v>454</v>
      </c>
      <c r="SKS18" s="140" t="s">
        <v>454</v>
      </c>
      <c r="SKT18" s="140" t="s">
        <v>454</v>
      </c>
      <c r="SKU18" s="140" t="s">
        <v>454</v>
      </c>
      <c r="SKV18" s="140" t="s">
        <v>454</v>
      </c>
      <c r="SKW18" s="140" t="s">
        <v>454</v>
      </c>
      <c r="SKX18" s="140" t="s">
        <v>454</v>
      </c>
      <c r="SKY18" s="140" t="s">
        <v>454</v>
      </c>
      <c r="SKZ18" s="140" t="s">
        <v>454</v>
      </c>
      <c r="SLA18" s="140" t="s">
        <v>454</v>
      </c>
      <c r="SLB18" s="140" t="s">
        <v>454</v>
      </c>
      <c r="SLC18" s="140" t="s">
        <v>454</v>
      </c>
      <c r="SLD18" s="140" t="s">
        <v>454</v>
      </c>
      <c r="SLE18" s="140" t="s">
        <v>454</v>
      </c>
      <c r="SLF18" s="140" t="s">
        <v>454</v>
      </c>
      <c r="SLG18" s="140" t="s">
        <v>454</v>
      </c>
      <c r="SLH18" s="140" t="s">
        <v>454</v>
      </c>
      <c r="SLI18" s="140" t="s">
        <v>454</v>
      </c>
      <c r="SLJ18" s="140" t="s">
        <v>454</v>
      </c>
      <c r="SLK18" s="140" t="s">
        <v>454</v>
      </c>
      <c r="SLL18" s="140" t="s">
        <v>454</v>
      </c>
      <c r="SLM18" s="140" t="s">
        <v>454</v>
      </c>
      <c r="SLN18" s="140" t="s">
        <v>454</v>
      </c>
      <c r="SLO18" s="140" t="s">
        <v>454</v>
      </c>
      <c r="SLP18" s="140" t="s">
        <v>454</v>
      </c>
      <c r="SLQ18" s="140" t="s">
        <v>454</v>
      </c>
      <c r="SLR18" s="140" t="s">
        <v>454</v>
      </c>
      <c r="SLS18" s="140" t="s">
        <v>454</v>
      </c>
      <c r="SLT18" s="140" t="s">
        <v>454</v>
      </c>
      <c r="SLU18" s="140" t="s">
        <v>454</v>
      </c>
      <c r="SLV18" s="140" t="s">
        <v>454</v>
      </c>
      <c r="SLW18" s="140" t="s">
        <v>454</v>
      </c>
      <c r="SLX18" s="140" t="s">
        <v>454</v>
      </c>
      <c r="SLY18" s="140" t="s">
        <v>454</v>
      </c>
      <c r="SLZ18" s="140" t="s">
        <v>454</v>
      </c>
      <c r="SMA18" s="140" t="s">
        <v>454</v>
      </c>
      <c r="SMB18" s="140" t="s">
        <v>454</v>
      </c>
      <c r="SMC18" s="140" t="s">
        <v>454</v>
      </c>
      <c r="SMD18" s="140" t="s">
        <v>454</v>
      </c>
      <c r="SME18" s="140" t="s">
        <v>454</v>
      </c>
      <c r="SMF18" s="140" t="s">
        <v>454</v>
      </c>
      <c r="SMG18" s="140" t="s">
        <v>454</v>
      </c>
      <c r="SMH18" s="140" t="s">
        <v>454</v>
      </c>
      <c r="SMI18" s="140" t="s">
        <v>454</v>
      </c>
      <c r="SMJ18" s="140" t="s">
        <v>454</v>
      </c>
      <c r="SMK18" s="140" t="s">
        <v>454</v>
      </c>
      <c r="SML18" s="140" t="s">
        <v>454</v>
      </c>
      <c r="SMM18" s="140" t="s">
        <v>454</v>
      </c>
      <c r="SMN18" s="140" t="s">
        <v>454</v>
      </c>
      <c r="SMO18" s="140" t="s">
        <v>454</v>
      </c>
      <c r="SMP18" s="140" t="s">
        <v>454</v>
      </c>
      <c r="SMQ18" s="140" t="s">
        <v>454</v>
      </c>
      <c r="SMR18" s="140" t="s">
        <v>454</v>
      </c>
      <c r="SMS18" s="140" t="s">
        <v>454</v>
      </c>
      <c r="SMT18" s="140" t="s">
        <v>454</v>
      </c>
      <c r="SMU18" s="140" t="s">
        <v>454</v>
      </c>
      <c r="SMV18" s="140" t="s">
        <v>454</v>
      </c>
      <c r="SMW18" s="140" t="s">
        <v>454</v>
      </c>
      <c r="SMX18" s="140" t="s">
        <v>454</v>
      </c>
      <c r="SMY18" s="140" t="s">
        <v>454</v>
      </c>
      <c r="SMZ18" s="140" t="s">
        <v>454</v>
      </c>
      <c r="SNA18" s="140" t="s">
        <v>454</v>
      </c>
      <c r="SNB18" s="140" t="s">
        <v>454</v>
      </c>
      <c r="SNC18" s="140" t="s">
        <v>454</v>
      </c>
      <c r="SND18" s="140" t="s">
        <v>454</v>
      </c>
      <c r="SNE18" s="140" t="s">
        <v>454</v>
      </c>
      <c r="SNF18" s="140" t="s">
        <v>454</v>
      </c>
      <c r="SNG18" s="140" t="s">
        <v>454</v>
      </c>
      <c r="SNH18" s="140" t="s">
        <v>454</v>
      </c>
      <c r="SNI18" s="140" t="s">
        <v>454</v>
      </c>
      <c r="SNJ18" s="140" t="s">
        <v>454</v>
      </c>
      <c r="SNK18" s="140" t="s">
        <v>454</v>
      </c>
      <c r="SNL18" s="140" t="s">
        <v>454</v>
      </c>
      <c r="SNM18" s="140" t="s">
        <v>454</v>
      </c>
      <c r="SNN18" s="140" t="s">
        <v>454</v>
      </c>
      <c r="SNO18" s="140" t="s">
        <v>454</v>
      </c>
      <c r="SNP18" s="140" t="s">
        <v>454</v>
      </c>
      <c r="SNQ18" s="140" t="s">
        <v>454</v>
      </c>
      <c r="SNR18" s="140" t="s">
        <v>454</v>
      </c>
      <c r="SNS18" s="140" t="s">
        <v>454</v>
      </c>
      <c r="SNT18" s="140" t="s">
        <v>454</v>
      </c>
      <c r="SNU18" s="140" t="s">
        <v>454</v>
      </c>
      <c r="SNV18" s="140" t="s">
        <v>454</v>
      </c>
      <c r="SNW18" s="140" t="s">
        <v>454</v>
      </c>
      <c r="SNX18" s="140" t="s">
        <v>454</v>
      </c>
      <c r="SNY18" s="140" t="s">
        <v>454</v>
      </c>
      <c r="SNZ18" s="140" t="s">
        <v>454</v>
      </c>
      <c r="SOA18" s="140" t="s">
        <v>454</v>
      </c>
      <c r="SOB18" s="140" t="s">
        <v>454</v>
      </c>
      <c r="SOC18" s="140" t="s">
        <v>454</v>
      </c>
      <c r="SOD18" s="140" t="s">
        <v>454</v>
      </c>
      <c r="SOE18" s="140" t="s">
        <v>454</v>
      </c>
      <c r="SOF18" s="140" t="s">
        <v>454</v>
      </c>
      <c r="SOG18" s="140" t="s">
        <v>454</v>
      </c>
      <c r="SOH18" s="140" t="s">
        <v>454</v>
      </c>
      <c r="SOI18" s="140" t="s">
        <v>454</v>
      </c>
      <c r="SOJ18" s="140" t="s">
        <v>454</v>
      </c>
      <c r="SOK18" s="140" t="s">
        <v>454</v>
      </c>
      <c r="SOL18" s="140" t="s">
        <v>454</v>
      </c>
      <c r="SOM18" s="140" t="s">
        <v>454</v>
      </c>
      <c r="SON18" s="140" t="s">
        <v>454</v>
      </c>
      <c r="SOO18" s="140" t="s">
        <v>454</v>
      </c>
      <c r="SOP18" s="140" t="s">
        <v>454</v>
      </c>
      <c r="SOQ18" s="140" t="s">
        <v>454</v>
      </c>
      <c r="SOR18" s="140" t="s">
        <v>454</v>
      </c>
      <c r="SOS18" s="140" t="s">
        <v>454</v>
      </c>
      <c r="SOT18" s="140" t="s">
        <v>454</v>
      </c>
      <c r="SOU18" s="140" t="s">
        <v>454</v>
      </c>
      <c r="SOV18" s="140" t="s">
        <v>454</v>
      </c>
      <c r="SOW18" s="140" t="s">
        <v>454</v>
      </c>
      <c r="SOX18" s="140" t="s">
        <v>454</v>
      </c>
      <c r="SOY18" s="140" t="s">
        <v>454</v>
      </c>
      <c r="SOZ18" s="140" t="s">
        <v>454</v>
      </c>
      <c r="SPA18" s="140" t="s">
        <v>454</v>
      </c>
      <c r="SPB18" s="140" t="s">
        <v>454</v>
      </c>
      <c r="SPC18" s="140" t="s">
        <v>454</v>
      </c>
      <c r="SPD18" s="140" t="s">
        <v>454</v>
      </c>
      <c r="SPE18" s="140" t="s">
        <v>454</v>
      </c>
      <c r="SPF18" s="140" t="s">
        <v>454</v>
      </c>
      <c r="SPG18" s="140" t="s">
        <v>454</v>
      </c>
      <c r="SPH18" s="140" t="s">
        <v>454</v>
      </c>
      <c r="SPI18" s="140" t="s">
        <v>454</v>
      </c>
      <c r="SPJ18" s="140" t="s">
        <v>454</v>
      </c>
      <c r="SPK18" s="140" t="s">
        <v>454</v>
      </c>
      <c r="SPL18" s="140" t="s">
        <v>454</v>
      </c>
      <c r="SPM18" s="140" t="s">
        <v>454</v>
      </c>
      <c r="SPN18" s="140" t="s">
        <v>454</v>
      </c>
      <c r="SPO18" s="140" t="s">
        <v>454</v>
      </c>
      <c r="SPP18" s="140" t="s">
        <v>454</v>
      </c>
      <c r="SPQ18" s="140" t="s">
        <v>454</v>
      </c>
      <c r="SPR18" s="140" t="s">
        <v>454</v>
      </c>
      <c r="SPS18" s="140" t="s">
        <v>454</v>
      </c>
      <c r="SPT18" s="140" t="s">
        <v>454</v>
      </c>
      <c r="SPU18" s="140" t="s">
        <v>454</v>
      </c>
      <c r="SPV18" s="140" t="s">
        <v>454</v>
      </c>
      <c r="SPW18" s="140" t="s">
        <v>454</v>
      </c>
      <c r="SPX18" s="140" t="s">
        <v>454</v>
      </c>
      <c r="SPY18" s="140" t="s">
        <v>454</v>
      </c>
      <c r="SPZ18" s="140" t="s">
        <v>454</v>
      </c>
      <c r="SQA18" s="140" t="s">
        <v>454</v>
      </c>
      <c r="SQB18" s="140" t="s">
        <v>454</v>
      </c>
      <c r="SQC18" s="140" t="s">
        <v>454</v>
      </c>
      <c r="SQD18" s="140" t="s">
        <v>454</v>
      </c>
      <c r="SQE18" s="140" t="s">
        <v>454</v>
      </c>
      <c r="SQF18" s="140" t="s">
        <v>454</v>
      </c>
      <c r="SQG18" s="140" t="s">
        <v>454</v>
      </c>
      <c r="SQH18" s="140" t="s">
        <v>454</v>
      </c>
      <c r="SQI18" s="140" t="s">
        <v>454</v>
      </c>
      <c r="SQJ18" s="140" t="s">
        <v>454</v>
      </c>
      <c r="SQK18" s="140" t="s">
        <v>454</v>
      </c>
      <c r="SQL18" s="140" t="s">
        <v>454</v>
      </c>
      <c r="SQM18" s="140" t="s">
        <v>454</v>
      </c>
      <c r="SQN18" s="140" t="s">
        <v>454</v>
      </c>
      <c r="SQO18" s="140" t="s">
        <v>454</v>
      </c>
      <c r="SQP18" s="140" t="s">
        <v>454</v>
      </c>
      <c r="SQQ18" s="140" t="s">
        <v>454</v>
      </c>
      <c r="SQR18" s="140" t="s">
        <v>454</v>
      </c>
      <c r="SQS18" s="140" t="s">
        <v>454</v>
      </c>
      <c r="SQT18" s="140" t="s">
        <v>454</v>
      </c>
      <c r="SQU18" s="140" t="s">
        <v>454</v>
      </c>
      <c r="SQV18" s="140" t="s">
        <v>454</v>
      </c>
      <c r="SQW18" s="140" t="s">
        <v>454</v>
      </c>
      <c r="SQX18" s="140" t="s">
        <v>454</v>
      </c>
      <c r="SQY18" s="140" t="s">
        <v>454</v>
      </c>
      <c r="SQZ18" s="140" t="s">
        <v>454</v>
      </c>
      <c r="SRA18" s="140" t="s">
        <v>454</v>
      </c>
      <c r="SRB18" s="140" t="s">
        <v>454</v>
      </c>
      <c r="SRC18" s="140" t="s">
        <v>454</v>
      </c>
      <c r="SRD18" s="140" t="s">
        <v>454</v>
      </c>
      <c r="SRE18" s="140" t="s">
        <v>454</v>
      </c>
      <c r="SRF18" s="140" t="s">
        <v>454</v>
      </c>
      <c r="SRG18" s="140" t="s">
        <v>454</v>
      </c>
      <c r="SRH18" s="140" t="s">
        <v>454</v>
      </c>
      <c r="SRI18" s="140" t="s">
        <v>454</v>
      </c>
      <c r="SRJ18" s="140" t="s">
        <v>454</v>
      </c>
      <c r="SRK18" s="140" t="s">
        <v>454</v>
      </c>
      <c r="SRL18" s="140" t="s">
        <v>454</v>
      </c>
      <c r="SRM18" s="140" t="s">
        <v>454</v>
      </c>
      <c r="SRN18" s="140" t="s">
        <v>454</v>
      </c>
      <c r="SRO18" s="140" t="s">
        <v>454</v>
      </c>
      <c r="SRP18" s="140" t="s">
        <v>454</v>
      </c>
      <c r="SRQ18" s="140" t="s">
        <v>454</v>
      </c>
      <c r="SRR18" s="140" t="s">
        <v>454</v>
      </c>
      <c r="SRS18" s="140" t="s">
        <v>454</v>
      </c>
      <c r="SRT18" s="140" t="s">
        <v>454</v>
      </c>
      <c r="SRU18" s="140" t="s">
        <v>454</v>
      </c>
      <c r="SRV18" s="140" t="s">
        <v>454</v>
      </c>
      <c r="SRW18" s="140" t="s">
        <v>454</v>
      </c>
      <c r="SRX18" s="140" t="s">
        <v>454</v>
      </c>
      <c r="SRY18" s="140" t="s">
        <v>454</v>
      </c>
      <c r="SRZ18" s="140" t="s">
        <v>454</v>
      </c>
      <c r="SSA18" s="140" t="s">
        <v>454</v>
      </c>
      <c r="SSB18" s="140" t="s">
        <v>454</v>
      </c>
      <c r="SSC18" s="140" t="s">
        <v>454</v>
      </c>
      <c r="SSD18" s="140" t="s">
        <v>454</v>
      </c>
      <c r="SSE18" s="140" t="s">
        <v>454</v>
      </c>
      <c r="SSF18" s="140" t="s">
        <v>454</v>
      </c>
      <c r="SSG18" s="140" t="s">
        <v>454</v>
      </c>
      <c r="SSH18" s="140" t="s">
        <v>454</v>
      </c>
      <c r="SSI18" s="140" t="s">
        <v>454</v>
      </c>
      <c r="SSJ18" s="140" t="s">
        <v>454</v>
      </c>
      <c r="SSK18" s="140" t="s">
        <v>454</v>
      </c>
      <c r="SSL18" s="140" t="s">
        <v>454</v>
      </c>
      <c r="SSM18" s="140" t="s">
        <v>454</v>
      </c>
      <c r="SSN18" s="140" t="s">
        <v>454</v>
      </c>
      <c r="SSO18" s="140" t="s">
        <v>454</v>
      </c>
      <c r="SSP18" s="140" t="s">
        <v>454</v>
      </c>
      <c r="SSQ18" s="140" t="s">
        <v>454</v>
      </c>
      <c r="SSR18" s="140" t="s">
        <v>454</v>
      </c>
      <c r="SSS18" s="140" t="s">
        <v>454</v>
      </c>
      <c r="SST18" s="140" t="s">
        <v>454</v>
      </c>
      <c r="SSU18" s="140" t="s">
        <v>454</v>
      </c>
      <c r="SSV18" s="140" t="s">
        <v>454</v>
      </c>
      <c r="SSW18" s="140" t="s">
        <v>454</v>
      </c>
      <c r="SSX18" s="140" t="s">
        <v>454</v>
      </c>
      <c r="SSY18" s="140" t="s">
        <v>454</v>
      </c>
      <c r="SSZ18" s="140" t="s">
        <v>454</v>
      </c>
      <c r="STA18" s="140" t="s">
        <v>454</v>
      </c>
      <c r="STB18" s="140" t="s">
        <v>454</v>
      </c>
      <c r="STC18" s="140" t="s">
        <v>454</v>
      </c>
      <c r="STD18" s="140" t="s">
        <v>454</v>
      </c>
      <c r="STE18" s="140" t="s">
        <v>454</v>
      </c>
      <c r="STF18" s="140" t="s">
        <v>454</v>
      </c>
      <c r="STG18" s="140" t="s">
        <v>454</v>
      </c>
      <c r="STH18" s="140" t="s">
        <v>454</v>
      </c>
      <c r="STI18" s="140" t="s">
        <v>454</v>
      </c>
      <c r="STJ18" s="140" t="s">
        <v>454</v>
      </c>
      <c r="STK18" s="140" t="s">
        <v>454</v>
      </c>
      <c r="STL18" s="140" t="s">
        <v>454</v>
      </c>
      <c r="STM18" s="140" t="s">
        <v>454</v>
      </c>
      <c r="STN18" s="140" t="s">
        <v>454</v>
      </c>
      <c r="STO18" s="140" t="s">
        <v>454</v>
      </c>
      <c r="STP18" s="140" t="s">
        <v>454</v>
      </c>
      <c r="STQ18" s="140" t="s">
        <v>454</v>
      </c>
      <c r="STR18" s="140" t="s">
        <v>454</v>
      </c>
      <c r="STS18" s="140" t="s">
        <v>454</v>
      </c>
      <c r="STT18" s="140" t="s">
        <v>454</v>
      </c>
      <c r="STU18" s="140" t="s">
        <v>454</v>
      </c>
      <c r="STV18" s="140" t="s">
        <v>454</v>
      </c>
      <c r="STW18" s="140" t="s">
        <v>454</v>
      </c>
      <c r="STX18" s="140" t="s">
        <v>454</v>
      </c>
      <c r="STY18" s="140" t="s">
        <v>454</v>
      </c>
      <c r="STZ18" s="140" t="s">
        <v>454</v>
      </c>
      <c r="SUA18" s="140" t="s">
        <v>454</v>
      </c>
      <c r="SUB18" s="140" t="s">
        <v>454</v>
      </c>
      <c r="SUC18" s="140" t="s">
        <v>454</v>
      </c>
      <c r="SUD18" s="140" t="s">
        <v>454</v>
      </c>
      <c r="SUE18" s="140" t="s">
        <v>454</v>
      </c>
      <c r="SUF18" s="140" t="s">
        <v>454</v>
      </c>
      <c r="SUG18" s="140" t="s">
        <v>454</v>
      </c>
      <c r="SUH18" s="140" t="s">
        <v>454</v>
      </c>
      <c r="SUI18" s="140" t="s">
        <v>454</v>
      </c>
      <c r="SUJ18" s="140" t="s">
        <v>454</v>
      </c>
      <c r="SUK18" s="140" t="s">
        <v>454</v>
      </c>
      <c r="SUL18" s="140" t="s">
        <v>454</v>
      </c>
      <c r="SUM18" s="140" t="s">
        <v>454</v>
      </c>
      <c r="SUN18" s="140" t="s">
        <v>454</v>
      </c>
      <c r="SUO18" s="140" t="s">
        <v>454</v>
      </c>
      <c r="SUP18" s="140" t="s">
        <v>454</v>
      </c>
      <c r="SUQ18" s="140" t="s">
        <v>454</v>
      </c>
      <c r="SUR18" s="140" t="s">
        <v>454</v>
      </c>
      <c r="SUS18" s="140" t="s">
        <v>454</v>
      </c>
      <c r="SUT18" s="140" t="s">
        <v>454</v>
      </c>
      <c r="SUU18" s="140" t="s">
        <v>454</v>
      </c>
      <c r="SUV18" s="140" t="s">
        <v>454</v>
      </c>
      <c r="SUW18" s="140" t="s">
        <v>454</v>
      </c>
      <c r="SUX18" s="140" t="s">
        <v>454</v>
      </c>
      <c r="SUY18" s="140" t="s">
        <v>454</v>
      </c>
      <c r="SUZ18" s="140" t="s">
        <v>454</v>
      </c>
      <c r="SVA18" s="140" t="s">
        <v>454</v>
      </c>
      <c r="SVB18" s="140" t="s">
        <v>454</v>
      </c>
      <c r="SVC18" s="140" t="s">
        <v>454</v>
      </c>
      <c r="SVD18" s="140" t="s">
        <v>454</v>
      </c>
      <c r="SVE18" s="140" t="s">
        <v>454</v>
      </c>
      <c r="SVF18" s="140" t="s">
        <v>454</v>
      </c>
      <c r="SVG18" s="140" t="s">
        <v>454</v>
      </c>
      <c r="SVH18" s="140" t="s">
        <v>454</v>
      </c>
      <c r="SVI18" s="140" t="s">
        <v>454</v>
      </c>
      <c r="SVJ18" s="140" t="s">
        <v>454</v>
      </c>
      <c r="SVK18" s="140" t="s">
        <v>454</v>
      </c>
      <c r="SVL18" s="140" t="s">
        <v>454</v>
      </c>
      <c r="SVM18" s="140" t="s">
        <v>454</v>
      </c>
      <c r="SVN18" s="140" t="s">
        <v>454</v>
      </c>
      <c r="SVO18" s="140" t="s">
        <v>454</v>
      </c>
      <c r="SVP18" s="140" t="s">
        <v>454</v>
      </c>
      <c r="SVQ18" s="140" t="s">
        <v>454</v>
      </c>
      <c r="SVR18" s="140" t="s">
        <v>454</v>
      </c>
      <c r="SVS18" s="140" t="s">
        <v>454</v>
      </c>
      <c r="SVT18" s="140" t="s">
        <v>454</v>
      </c>
      <c r="SVU18" s="140" t="s">
        <v>454</v>
      </c>
      <c r="SVV18" s="140" t="s">
        <v>454</v>
      </c>
      <c r="SVW18" s="140" t="s">
        <v>454</v>
      </c>
      <c r="SVX18" s="140" t="s">
        <v>454</v>
      </c>
      <c r="SVY18" s="140" t="s">
        <v>454</v>
      </c>
      <c r="SVZ18" s="140" t="s">
        <v>454</v>
      </c>
      <c r="SWA18" s="140" t="s">
        <v>454</v>
      </c>
      <c r="SWB18" s="140" t="s">
        <v>454</v>
      </c>
      <c r="SWC18" s="140" t="s">
        <v>454</v>
      </c>
      <c r="SWD18" s="140" t="s">
        <v>454</v>
      </c>
      <c r="SWE18" s="140" t="s">
        <v>454</v>
      </c>
      <c r="SWF18" s="140" t="s">
        <v>454</v>
      </c>
      <c r="SWG18" s="140" t="s">
        <v>454</v>
      </c>
      <c r="SWH18" s="140" t="s">
        <v>454</v>
      </c>
      <c r="SWI18" s="140" t="s">
        <v>454</v>
      </c>
      <c r="SWJ18" s="140" t="s">
        <v>454</v>
      </c>
      <c r="SWK18" s="140" t="s">
        <v>454</v>
      </c>
      <c r="SWL18" s="140" t="s">
        <v>454</v>
      </c>
      <c r="SWM18" s="140" t="s">
        <v>454</v>
      </c>
      <c r="SWN18" s="140" t="s">
        <v>454</v>
      </c>
      <c r="SWO18" s="140" t="s">
        <v>454</v>
      </c>
      <c r="SWP18" s="140" t="s">
        <v>454</v>
      </c>
      <c r="SWQ18" s="140" t="s">
        <v>454</v>
      </c>
      <c r="SWR18" s="140" t="s">
        <v>454</v>
      </c>
      <c r="SWS18" s="140" t="s">
        <v>454</v>
      </c>
      <c r="SWT18" s="140" t="s">
        <v>454</v>
      </c>
      <c r="SWU18" s="140" t="s">
        <v>454</v>
      </c>
      <c r="SWV18" s="140" t="s">
        <v>454</v>
      </c>
      <c r="SWW18" s="140" t="s">
        <v>454</v>
      </c>
      <c r="SWX18" s="140" t="s">
        <v>454</v>
      </c>
      <c r="SWY18" s="140" t="s">
        <v>454</v>
      </c>
      <c r="SWZ18" s="140" t="s">
        <v>454</v>
      </c>
      <c r="SXA18" s="140" t="s">
        <v>454</v>
      </c>
      <c r="SXB18" s="140" t="s">
        <v>454</v>
      </c>
      <c r="SXC18" s="140" t="s">
        <v>454</v>
      </c>
      <c r="SXD18" s="140" t="s">
        <v>454</v>
      </c>
      <c r="SXE18" s="140" t="s">
        <v>454</v>
      </c>
      <c r="SXF18" s="140" t="s">
        <v>454</v>
      </c>
      <c r="SXG18" s="140" t="s">
        <v>454</v>
      </c>
      <c r="SXH18" s="140" t="s">
        <v>454</v>
      </c>
      <c r="SXI18" s="140" t="s">
        <v>454</v>
      </c>
      <c r="SXJ18" s="140" t="s">
        <v>454</v>
      </c>
      <c r="SXK18" s="140" t="s">
        <v>454</v>
      </c>
      <c r="SXL18" s="140" t="s">
        <v>454</v>
      </c>
      <c r="SXM18" s="140" t="s">
        <v>454</v>
      </c>
      <c r="SXN18" s="140" t="s">
        <v>454</v>
      </c>
      <c r="SXO18" s="140" t="s">
        <v>454</v>
      </c>
      <c r="SXP18" s="140" t="s">
        <v>454</v>
      </c>
      <c r="SXQ18" s="140" t="s">
        <v>454</v>
      </c>
      <c r="SXR18" s="140" t="s">
        <v>454</v>
      </c>
      <c r="SXS18" s="140" t="s">
        <v>454</v>
      </c>
      <c r="SXT18" s="140" t="s">
        <v>454</v>
      </c>
      <c r="SXU18" s="140" t="s">
        <v>454</v>
      </c>
      <c r="SXV18" s="140" t="s">
        <v>454</v>
      </c>
      <c r="SXW18" s="140" t="s">
        <v>454</v>
      </c>
      <c r="SXX18" s="140" t="s">
        <v>454</v>
      </c>
      <c r="SXY18" s="140" t="s">
        <v>454</v>
      </c>
      <c r="SXZ18" s="140" t="s">
        <v>454</v>
      </c>
      <c r="SYA18" s="140" t="s">
        <v>454</v>
      </c>
      <c r="SYB18" s="140" t="s">
        <v>454</v>
      </c>
      <c r="SYC18" s="140" t="s">
        <v>454</v>
      </c>
      <c r="SYD18" s="140" t="s">
        <v>454</v>
      </c>
      <c r="SYE18" s="140" t="s">
        <v>454</v>
      </c>
      <c r="SYF18" s="140" t="s">
        <v>454</v>
      </c>
      <c r="SYG18" s="140" t="s">
        <v>454</v>
      </c>
      <c r="SYH18" s="140" t="s">
        <v>454</v>
      </c>
      <c r="SYI18" s="140" t="s">
        <v>454</v>
      </c>
      <c r="SYJ18" s="140" t="s">
        <v>454</v>
      </c>
      <c r="SYK18" s="140" t="s">
        <v>454</v>
      </c>
      <c r="SYL18" s="140" t="s">
        <v>454</v>
      </c>
      <c r="SYM18" s="140" t="s">
        <v>454</v>
      </c>
      <c r="SYN18" s="140" t="s">
        <v>454</v>
      </c>
      <c r="SYO18" s="140" t="s">
        <v>454</v>
      </c>
      <c r="SYP18" s="140" t="s">
        <v>454</v>
      </c>
      <c r="SYQ18" s="140" t="s">
        <v>454</v>
      </c>
      <c r="SYR18" s="140" t="s">
        <v>454</v>
      </c>
      <c r="SYS18" s="140" t="s">
        <v>454</v>
      </c>
      <c r="SYT18" s="140" t="s">
        <v>454</v>
      </c>
      <c r="SYU18" s="140" t="s">
        <v>454</v>
      </c>
      <c r="SYV18" s="140" t="s">
        <v>454</v>
      </c>
      <c r="SYW18" s="140" t="s">
        <v>454</v>
      </c>
      <c r="SYX18" s="140" t="s">
        <v>454</v>
      </c>
      <c r="SYY18" s="140" t="s">
        <v>454</v>
      </c>
      <c r="SYZ18" s="140" t="s">
        <v>454</v>
      </c>
      <c r="SZA18" s="140" t="s">
        <v>454</v>
      </c>
      <c r="SZB18" s="140" t="s">
        <v>454</v>
      </c>
      <c r="SZC18" s="140" t="s">
        <v>454</v>
      </c>
      <c r="SZD18" s="140" t="s">
        <v>454</v>
      </c>
      <c r="SZE18" s="140" t="s">
        <v>454</v>
      </c>
      <c r="SZF18" s="140" t="s">
        <v>454</v>
      </c>
      <c r="SZG18" s="140" t="s">
        <v>454</v>
      </c>
      <c r="SZH18" s="140" t="s">
        <v>454</v>
      </c>
      <c r="SZI18" s="140" t="s">
        <v>454</v>
      </c>
      <c r="SZJ18" s="140" t="s">
        <v>454</v>
      </c>
      <c r="SZK18" s="140" t="s">
        <v>454</v>
      </c>
      <c r="SZL18" s="140" t="s">
        <v>454</v>
      </c>
      <c r="SZM18" s="140" t="s">
        <v>454</v>
      </c>
      <c r="SZN18" s="140" t="s">
        <v>454</v>
      </c>
      <c r="SZO18" s="140" t="s">
        <v>454</v>
      </c>
      <c r="SZP18" s="140" t="s">
        <v>454</v>
      </c>
      <c r="SZQ18" s="140" t="s">
        <v>454</v>
      </c>
      <c r="SZR18" s="140" t="s">
        <v>454</v>
      </c>
      <c r="SZS18" s="140" t="s">
        <v>454</v>
      </c>
      <c r="SZT18" s="140" t="s">
        <v>454</v>
      </c>
      <c r="SZU18" s="140" t="s">
        <v>454</v>
      </c>
      <c r="SZV18" s="140" t="s">
        <v>454</v>
      </c>
      <c r="SZW18" s="140" t="s">
        <v>454</v>
      </c>
      <c r="SZX18" s="140" t="s">
        <v>454</v>
      </c>
      <c r="SZY18" s="140" t="s">
        <v>454</v>
      </c>
      <c r="SZZ18" s="140" t="s">
        <v>454</v>
      </c>
      <c r="TAA18" s="140" t="s">
        <v>454</v>
      </c>
      <c r="TAB18" s="140" t="s">
        <v>454</v>
      </c>
      <c r="TAC18" s="140" t="s">
        <v>454</v>
      </c>
      <c r="TAD18" s="140" t="s">
        <v>454</v>
      </c>
      <c r="TAE18" s="140" t="s">
        <v>454</v>
      </c>
      <c r="TAF18" s="140" t="s">
        <v>454</v>
      </c>
      <c r="TAG18" s="140" t="s">
        <v>454</v>
      </c>
      <c r="TAH18" s="140" t="s">
        <v>454</v>
      </c>
      <c r="TAI18" s="140" t="s">
        <v>454</v>
      </c>
      <c r="TAJ18" s="140" t="s">
        <v>454</v>
      </c>
      <c r="TAK18" s="140" t="s">
        <v>454</v>
      </c>
      <c r="TAL18" s="140" t="s">
        <v>454</v>
      </c>
      <c r="TAM18" s="140" t="s">
        <v>454</v>
      </c>
      <c r="TAN18" s="140" t="s">
        <v>454</v>
      </c>
      <c r="TAO18" s="140" t="s">
        <v>454</v>
      </c>
      <c r="TAP18" s="140" t="s">
        <v>454</v>
      </c>
      <c r="TAQ18" s="140" t="s">
        <v>454</v>
      </c>
      <c r="TAR18" s="140" t="s">
        <v>454</v>
      </c>
      <c r="TAS18" s="140" t="s">
        <v>454</v>
      </c>
      <c r="TAT18" s="140" t="s">
        <v>454</v>
      </c>
      <c r="TAU18" s="140" t="s">
        <v>454</v>
      </c>
      <c r="TAV18" s="140" t="s">
        <v>454</v>
      </c>
      <c r="TAW18" s="140" t="s">
        <v>454</v>
      </c>
      <c r="TAX18" s="140" t="s">
        <v>454</v>
      </c>
      <c r="TAY18" s="140" t="s">
        <v>454</v>
      </c>
      <c r="TAZ18" s="140" t="s">
        <v>454</v>
      </c>
      <c r="TBA18" s="140" t="s">
        <v>454</v>
      </c>
      <c r="TBB18" s="140" t="s">
        <v>454</v>
      </c>
      <c r="TBC18" s="140" t="s">
        <v>454</v>
      </c>
      <c r="TBD18" s="140" t="s">
        <v>454</v>
      </c>
      <c r="TBE18" s="140" t="s">
        <v>454</v>
      </c>
      <c r="TBF18" s="140" t="s">
        <v>454</v>
      </c>
      <c r="TBG18" s="140" t="s">
        <v>454</v>
      </c>
      <c r="TBH18" s="140" t="s">
        <v>454</v>
      </c>
      <c r="TBI18" s="140" t="s">
        <v>454</v>
      </c>
      <c r="TBJ18" s="140" t="s">
        <v>454</v>
      </c>
      <c r="TBK18" s="140" t="s">
        <v>454</v>
      </c>
      <c r="TBL18" s="140" t="s">
        <v>454</v>
      </c>
      <c r="TBM18" s="140" t="s">
        <v>454</v>
      </c>
      <c r="TBN18" s="140" t="s">
        <v>454</v>
      </c>
      <c r="TBO18" s="140" t="s">
        <v>454</v>
      </c>
      <c r="TBP18" s="140" t="s">
        <v>454</v>
      </c>
      <c r="TBQ18" s="140" t="s">
        <v>454</v>
      </c>
      <c r="TBR18" s="140" t="s">
        <v>454</v>
      </c>
      <c r="TBS18" s="140" t="s">
        <v>454</v>
      </c>
      <c r="TBT18" s="140" t="s">
        <v>454</v>
      </c>
      <c r="TBU18" s="140" t="s">
        <v>454</v>
      </c>
      <c r="TBV18" s="140" t="s">
        <v>454</v>
      </c>
      <c r="TBW18" s="140" t="s">
        <v>454</v>
      </c>
      <c r="TBX18" s="140" t="s">
        <v>454</v>
      </c>
      <c r="TBY18" s="140" t="s">
        <v>454</v>
      </c>
      <c r="TBZ18" s="140" t="s">
        <v>454</v>
      </c>
      <c r="TCA18" s="140" t="s">
        <v>454</v>
      </c>
      <c r="TCB18" s="140" t="s">
        <v>454</v>
      </c>
      <c r="TCC18" s="140" t="s">
        <v>454</v>
      </c>
      <c r="TCD18" s="140" t="s">
        <v>454</v>
      </c>
      <c r="TCE18" s="140" t="s">
        <v>454</v>
      </c>
      <c r="TCF18" s="140" t="s">
        <v>454</v>
      </c>
      <c r="TCG18" s="140" t="s">
        <v>454</v>
      </c>
      <c r="TCH18" s="140" t="s">
        <v>454</v>
      </c>
      <c r="TCI18" s="140" t="s">
        <v>454</v>
      </c>
      <c r="TCJ18" s="140" t="s">
        <v>454</v>
      </c>
      <c r="TCK18" s="140" t="s">
        <v>454</v>
      </c>
      <c r="TCL18" s="140" t="s">
        <v>454</v>
      </c>
      <c r="TCM18" s="140" t="s">
        <v>454</v>
      </c>
      <c r="TCN18" s="140" t="s">
        <v>454</v>
      </c>
      <c r="TCO18" s="140" t="s">
        <v>454</v>
      </c>
      <c r="TCP18" s="140" t="s">
        <v>454</v>
      </c>
      <c r="TCQ18" s="140" t="s">
        <v>454</v>
      </c>
      <c r="TCR18" s="140" t="s">
        <v>454</v>
      </c>
      <c r="TCS18" s="140" t="s">
        <v>454</v>
      </c>
      <c r="TCT18" s="140" t="s">
        <v>454</v>
      </c>
      <c r="TCU18" s="140" t="s">
        <v>454</v>
      </c>
      <c r="TCV18" s="140" t="s">
        <v>454</v>
      </c>
      <c r="TCW18" s="140" t="s">
        <v>454</v>
      </c>
      <c r="TCX18" s="140" t="s">
        <v>454</v>
      </c>
      <c r="TCY18" s="140" t="s">
        <v>454</v>
      </c>
      <c r="TCZ18" s="140" t="s">
        <v>454</v>
      </c>
      <c r="TDA18" s="140" t="s">
        <v>454</v>
      </c>
      <c r="TDB18" s="140" t="s">
        <v>454</v>
      </c>
      <c r="TDC18" s="140" t="s">
        <v>454</v>
      </c>
      <c r="TDD18" s="140" t="s">
        <v>454</v>
      </c>
      <c r="TDE18" s="140" t="s">
        <v>454</v>
      </c>
      <c r="TDF18" s="140" t="s">
        <v>454</v>
      </c>
      <c r="TDG18" s="140" t="s">
        <v>454</v>
      </c>
      <c r="TDH18" s="140" t="s">
        <v>454</v>
      </c>
      <c r="TDI18" s="140" t="s">
        <v>454</v>
      </c>
      <c r="TDJ18" s="140" t="s">
        <v>454</v>
      </c>
      <c r="TDK18" s="140" t="s">
        <v>454</v>
      </c>
      <c r="TDL18" s="140" t="s">
        <v>454</v>
      </c>
      <c r="TDM18" s="140" t="s">
        <v>454</v>
      </c>
      <c r="TDN18" s="140" t="s">
        <v>454</v>
      </c>
      <c r="TDO18" s="140" t="s">
        <v>454</v>
      </c>
      <c r="TDP18" s="140" t="s">
        <v>454</v>
      </c>
      <c r="TDQ18" s="140" t="s">
        <v>454</v>
      </c>
      <c r="TDR18" s="140" t="s">
        <v>454</v>
      </c>
      <c r="TDS18" s="140" t="s">
        <v>454</v>
      </c>
      <c r="TDT18" s="140" t="s">
        <v>454</v>
      </c>
      <c r="TDU18" s="140" t="s">
        <v>454</v>
      </c>
      <c r="TDV18" s="140" t="s">
        <v>454</v>
      </c>
      <c r="TDW18" s="140" t="s">
        <v>454</v>
      </c>
      <c r="TDX18" s="140" t="s">
        <v>454</v>
      </c>
      <c r="TDY18" s="140" t="s">
        <v>454</v>
      </c>
      <c r="TDZ18" s="140" t="s">
        <v>454</v>
      </c>
      <c r="TEA18" s="140" t="s">
        <v>454</v>
      </c>
      <c r="TEB18" s="140" t="s">
        <v>454</v>
      </c>
      <c r="TEC18" s="140" t="s">
        <v>454</v>
      </c>
      <c r="TED18" s="140" t="s">
        <v>454</v>
      </c>
      <c r="TEE18" s="140" t="s">
        <v>454</v>
      </c>
      <c r="TEF18" s="140" t="s">
        <v>454</v>
      </c>
      <c r="TEG18" s="140" t="s">
        <v>454</v>
      </c>
      <c r="TEH18" s="140" t="s">
        <v>454</v>
      </c>
      <c r="TEI18" s="140" t="s">
        <v>454</v>
      </c>
      <c r="TEJ18" s="140" t="s">
        <v>454</v>
      </c>
      <c r="TEK18" s="140" t="s">
        <v>454</v>
      </c>
      <c r="TEL18" s="140" t="s">
        <v>454</v>
      </c>
      <c r="TEM18" s="140" t="s">
        <v>454</v>
      </c>
      <c r="TEN18" s="140" t="s">
        <v>454</v>
      </c>
      <c r="TEO18" s="140" t="s">
        <v>454</v>
      </c>
      <c r="TEP18" s="140" t="s">
        <v>454</v>
      </c>
      <c r="TEQ18" s="140" t="s">
        <v>454</v>
      </c>
      <c r="TER18" s="140" t="s">
        <v>454</v>
      </c>
      <c r="TES18" s="140" t="s">
        <v>454</v>
      </c>
      <c r="TET18" s="140" t="s">
        <v>454</v>
      </c>
      <c r="TEU18" s="140" t="s">
        <v>454</v>
      </c>
      <c r="TEV18" s="140" t="s">
        <v>454</v>
      </c>
      <c r="TEW18" s="140" t="s">
        <v>454</v>
      </c>
      <c r="TEX18" s="140" t="s">
        <v>454</v>
      </c>
      <c r="TEY18" s="140" t="s">
        <v>454</v>
      </c>
      <c r="TEZ18" s="140" t="s">
        <v>454</v>
      </c>
      <c r="TFA18" s="140" t="s">
        <v>454</v>
      </c>
      <c r="TFB18" s="140" t="s">
        <v>454</v>
      </c>
      <c r="TFC18" s="140" t="s">
        <v>454</v>
      </c>
      <c r="TFD18" s="140" t="s">
        <v>454</v>
      </c>
      <c r="TFE18" s="140" t="s">
        <v>454</v>
      </c>
      <c r="TFF18" s="140" t="s">
        <v>454</v>
      </c>
      <c r="TFG18" s="140" t="s">
        <v>454</v>
      </c>
      <c r="TFH18" s="140" t="s">
        <v>454</v>
      </c>
      <c r="TFI18" s="140" t="s">
        <v>454</v>
      </c>
      <c r="TFJ18" s="140" t="s">
        <v>454</v>
      </c>
      <c r="TFK18" s="140" t="s">
        <v>454</v>
      </c>
      <c r="TFL18" s="140" t="s">
        <v>454</v>
      </c>
      <c r="TFM18" s="140" t="s">
        <v>454</v>
      </c>
      <c r="TFN18" s="140" t="s">
        <v>454</v>
      </c>
      <c r="TFO18" s="140" t="s">
        <v>454</v>
      </c>
      <c r="TFP18" s="140" t="s">
        <v>454</v>
      </c>
      <c r="TFQ18" s="140" t="s">
        <v>454</v>
      </c>
      <c r="TFR18" s="140" t="s">
        <v>454</v>
      </c>
      <c r="TFS18" s="140" t="s">
        <v>454</v>
      </c>
      <c r="TFT18" s="140" t="s">
        <v>454</v>
      </c>
      <c r="TFU18" s="140" t="s">
        <v>454</v>
      </c>
      <c r="TFV18" s="140" t="s">
        <v>454</v>
      </c>
      <c r="TFW18" s="140" t="s">
        <v>454</v>
      </c>
      <c r="TFX18" s="140" t="s">
        <v>454</v>
      </c>
      <c r="TFY18" s="140" t="s">
        <v>454</v>
      </c>
      <c r="TFZ18" s="140" t="s">
        <v>454</v>
      </c>
      <c r="TGA18" s="140" t="s">
        <v>454</v>
      </c>
      <c r="TGB18" s="140" t="s">
        <v>454</v>
      </c>
      <c r="TGC18" s="140" t="s">
        <v>454</v>
      </c>
      <c r="TGD18" s="140" t="s">
        <v>454</v>
      </c>
      <c r="TGE18" s="140" t="s">
        <v>454</v>
      </c>
      <c r="TGF18" s="140" t="s">
        <v>454</v>
      </c>
      <c r="TGG18" s="140" t="s">
        <v>454</v>
      </c>
      <c r="TGH18" s="140" t="s">
        <v>454</v>
      </c>
      <c r="TGI18" s="140" t="s">
        <v>454</v>
      </c>
      <c r="TGJ18" s="140" t="s">
        <v>454</v>
      </c>
      <c r="TGK18" s="140" t="s">
        <v>454</v>
      </c>
      <c r="TGL18" s="140" t="s">
        <v>454</v>
      </c>
      <c r="TGM18" s="140" t="s">
        <v>454</v>
      </c>
      <c r="TGN18" s="140" t="s">
        <v>454</v>
      </c>
      <c r="TGO18" s="140" t="s">
        <v>454</v>
      </c>
      <c r="TGP18" s="140" t="s">
        <v>454</v>
      </c>
      <c r="TGQ18" s="140" t="s">
        <v>454</v>
      </c>
      <c r="TGR18" s="140" t="s">
        <v>454</v>
      </c>
      <c r="TGS18" s="140" t="s">
        <v>454</v>
      </c>
      <c r="TGT18" s="140" t="s">
        <v>454</v>
      </c>
      <c r="TGU18" s="140" t="s">
        <v>454</v>
      </c>
      <c r="TGV18" s="140" t="s">
        <v>454</v>
      </c>
      <c r="TGW18" s="140" t="s">
        <v>454</v>
      </c>
      <c r="TGX18" s="140" t="s">
        <v>454</v>
      </c>
      <c r="TGY18" s="140" t="s">
        <v>454</v>
      </c>
      <c r="TGZ18" s="140" t="s">
        <v>454</v>
      </c>
      <c r="THA18" s="140" t="s">
        <v>454</v>
      </c>
      <c r="THB18" s="140" t="s">
        <v>454</v>
      </c>
      <c r="THC18" s="140" t="s">
        <v>454</v>
      </c>
      <c r="THD18" s="140" t="s">
        <v>454</v>
      </c>
      <c r="THE18" s="140" t="s">
        <v>454</v>
      </c>
      <c r="THF18" s="140" t="s">
        <v>454</v>
      </c>
      <c r="THG18" s="140" t="s">
        <v>454</v>
      </c>
      <c r="THH18" s="140" t="s">
        <v>454</v>
      </c>
      <c r="THI18" s="140" t="s">
        <v>454</v>
      </c>
      <c r="THJ18" s="140" t="s">
        <v>454</v>
      </c>
      <c r="THK18" s="140" t="s">
        <v>454</v>
      </c>
      <c r="THL18" s="140" t="s">
        <v>454</v>
      </c>
      <c r="THM18" s="140" t="s">
        <v>454</v>
      </c>
      <c r="THN18" s="140" t="s">
        <v>454</v>
      </c>
      <c r="THO18" s="140" t="s">
        <v>454</v>
      </c>
      <c r="THP18" s="140" t="s">
        <v>454</v>
      </c>
      <c r="THQ18" s="140" t="s">
        <v>454</v>
      </c>
      <c r="THR18" s="140" t="s">
        <v>454</v>
      </c>
      <c r="THS18" s="140" t="s">
        <v>454</v>
      </c>
      <c r="THT18" s="140" t="s">
        <v>454</v>
      </c>
      <c r="THU18" s="140" t="s">
        <v>454</v>
      </c>
      <c r="THV18" s="140" t="s">
        <v>454</v>
      </c>
      <c r="THW18" s="140" t="s">
        <v>454</v>
      </c>
      <c r="THX18" s="140" t="s">
        <v>454</v>
      </c>
      <c r="THY18" s="140" t="s">
        <v>454</v>
      </c>
      <c r="THZ18" s="140" t="s">
        <v>454</v>
      </c>
      <c r="TIA18" s="140" t="s">
        <v>454</v>
      </c>
      <c r="TIB18" s="140" t="s">
        <v>454</v>
      </c>
      <c r="TIC18" s="140" t="s">
        <v>454</v>
      </c>
      <c r="TID18" s="140" t="s">
        <v>454</v>
      </c>
      <c r="TIE18" s="140" t="s">
        <v>454</v>
      </c>
      <c r="TIF18" s="140" t="s">
        <v>454</v>
      </c>
      <c r="TIG18" s="140" t="s">
        <v>454</v>
      </c>
      <c r="TIH18" s="140" t="s">
        <v>454</v>
      </c>
      <c r="TII18" s="140" t="s">
        <v>454</v>
      </c>
      <c r="TIJ18" s="140" t="s">
        <v>454</v>
      </c>
      <c r="TIK18" s="140" t="s">
        <v>454</v>
      </c>
      <c r="TIL18" s="140" t="s">
        <v>454</v>
      </c>
      <c r="TIM18" s="140" t="s">
        <v>454</v>
      </c>
      <c r="TIN18" s="140" t="s">
        <v>454</v>
      </c>
      <c r="TIO18" s="140" t="s">
        <v>454</v>
      </c>
      <c r="TIP18" s="140" t="s">
        <v>454</v>
      </c>
      <c r="TIQ18" s="140" t="s">
        <v>454</v>
      </c>
      <c r="TIR18" s="140" t="s">
        <v>454</v>
      </c>
      <c r="TIS18" s="140" t="s">
        <v>454</v>
      </c>
      <c r="TIT18" s="140" t="s">
        <v>454</v>
      </c>
      <c r="TIU18" s="140" t="s">
        <v>454</v>
      </c>
      <c r="TIV18" s="140" t="s">
        <v>454</v>
      </c>
      <c r="TIW18" s="140" t="s">
        <v>454</v>
      </c>
      <c r="TIX18" s="140" t="s">
        <v>454</v>
      </c>
      <c r="TIY18" s="140" t="s">
        <v>454</v>
      </c>
      <c r="TIZ18" s="140" t="s">
        <v>454</v>
      </c>
      <c r="TJA18" s="140" t="s">
        <v>454</v>
      </c>
      <c r="TJB18" s="140" t="s">
        <v>454</v>
      </c>
      <c r="TJC18" s="140" t="s">
        <v>454</v>
      </c>
      <c r="TJD18" s="140" t="s">
        <v>454</v>
      </c>
      <c r="TJE18" s="140" t="s">
        <v>454</v>
      </c>
      <c r="TJF18" s="140" t="s">
        <v>454</v>
      </c>
      <c r="TJG18" s="140" t="s">
        <v>454</v>
      </c>
      <c r="TJH18" s="140" t="s">
        <v>454</v>
      </c>
      <c r="TJI18" s="140" t="s">
        <v>454</v>
      </c>
      <c r="TJJ18" s="140" t="s">
        <v>454</v>
      </c>
      <c r="TJK18" s="140" t="s">
        <v>454</v>
      </c>
      <c r="TJL18" s="140" t="s">
        <v>454</v>
      </c>
      <c r="TJM18" s="140" t="s">
        <v>454</v>
      </c>
      <c r="TJN18" s="140" t="s">
        <v>454</v>
      </c>
      <c r="TJO18" s="140" t="s">
        <v>454</v>
      </c>
      <c r="TJP18" s="140" t="s">
        <v>454</v>
      </c>
      <c r="TJQ18" s="140" t="s">
        <v>454</v>
      </c>
      <c r="TJR18" s="140" t="s">
        <v>454</v>
      </c>
      <c r="TJS18" s="140" t="s">
        <v>454</v>
      </c>
      <c r="TJT18" s="140" t="s">
        <v>454</v>
      </c>
      <c r="TJU18" s="140" t="s">
        <v>454</v>
      </c>
      <c r="TJV18" s="140" t="s">
        <v>454</v>
      </c>
      <c r="TJW18" s="140" t="s">
        <v>454</v>
      </c>
      <c r="TJX18" s="140" t="s">
        <v>454</v>
      </c>
      <c r="TJY18" s="140" t="s">
        <v>454</v>
      </c>
      <c r="TJZ18" s="140" t="s">
        <v>454</v>
      </c>
      <c r="TKA18" s="140" t="s">
        <v>454</v>
      </c>
      <c r="TKB18" s="140" t="s">
        <v>454</v>
      </c>
      <c r="TKC18" s="140" t="s">
        <v>454</v>
      </c>
      <c r="TKD18" s="140" t="s">
        <v>454</v>
      </c>
      <c r="TKE18" s="140" t="s">
        <v>454</v>
      </c>
      <c r="TKF18" s="140" t="s">
        <v>454</v>
      </c>
      <c r="TKG18" s="140" t="s">
        <v>454</v>
      </c>
      <c r="TKH18" s="140" t="s">
        <v>454</v>
      </c>
      <c r="TKI18" s="140" t="s">
        <v>454</v>
      </c>
      <c r="TKJ18" s="140" t="s">
        <v>454</v>
      </c>
      <c r="TKK18" s="140" t="s">
        <v>454</v>
      </c>
      <c r="TKL18" s="140" t="s">
        <v>454</v>
      </c>
      <c r="TKM18" s="140" t="s">
        <v>454</v>
      </c>
      <c r="TKN18" s="140" t="s">
        <v>454</v>
      </c>
      <c r="TKO18" s="140" t="s">
        <v>454</v>
      </c>
      <c r="TKP18" s="140" t="s">
        <v>454</v>
      </c>
      <c r="TKQ18" s="140" t="s">
        <v>454</v>
      </c>
      <c r="TKR18" s="140" t="s">
        <v>454</v>
      </c>
      <c r="TKS18" s="140" t="s">
        <v>454</v>
      </c>
      <c r="TKT18" s="140" t="s">
        <v>454</v>
      </c>
      <c r="TKU18" s="140" t="s">
        <v>454</v>
      </c>
      <c r="TKV18" s="140" t="s">
        <v>454</v>
      </c>
      <c r="TKW18" s="140" t="s">
        <v>454</v>
      </c>
      <c r="TKX18" s="140" t="s">
        <v>454</v>
      </c>
      <c r="TKY18" s="140" t="s">
        <v>454</v>
      </c>
      <c r="TKZ18" s="140" t="s">
        <v>454</v>
      </c>
      <c r="TLA18" s="140" t="s">
        <v>454</v>
      </c>
      <c r="TLB18" s="140" t="s">
        <v>454</v>
      </c>
      <c r="TLC18" s="140" t="s">
        <v>454</v>
      </c>
      <c r="TLD18" s="140" t="s">
        <v>454</v>
      </c>
      <c r="TLE18" s="140" t="s">
        <v>454</v>
      </c>
      <c r="TLF18" s="140" t="s">
        <v>454</v>
      </c>
      <c r="TLG18" s="140" t="s">
        <v>454</v>
      </c>
      <c r="TLH18" s="140" t="s">
        <v>454</v>
      </c>
      <c r="TLI18" s="140" t="s">
        <v>454</v>
      </c>
      <c r="TLJ18" s="140" t="s">
        <v>454</v>
      </c>
      <c r="TLK18" s="140" t="s">
        <v>454</v>
      </c>
      <c r="TLL18" s="140" t="s">
        <v>454</v>
      </c>
      <c r="TLM18" s="140" t="s">
        <v>454</v>
      </c>
      <c r="TLN18" s="140" t="s">
        <v>454</v>
      </c>
      <c r="TLO18" s="140" t="s">
        <v>454</v>
      </c>
      <c r="TLP18" s="140" t="s">
        <v>454</v>
      </c>
      <c r="TLQ18" s="140" t="s">
        <v>454</v>
      </c>
      <c r="TLR18" s="140" t="s">
        <v>454</v>
      </c>
      <c r="TLS18" s="140" t="s">
        <v>454</v>
      </c>
      <c r="TLT18" s="140" t="s">
        <v>454</v>
      </c>
      <c r="TLU18" s="140" t="s">
        <v>454</v>
      </c>
      <c r="TLV18" s="140" t="s">
        <v>454</v>
      </c>
      <c r="TLW18" s="140" t="s">
        <v>454</v>
      </c>
      <c r="TLX18" s="140" t="s">
        <v>454</v>
      </c>
      <c r="TLY18" s="140" t="s">
        <v>454</v>
      </c>
      <c r="TLZ18" s="140" t="s">
        <v>454</v>
      </c>
      <c r="TMA18" s="140" t="s">
        <v>454</v>
      </c>
      <c r="TMB18" s="140" t="s">
        <v>454</v>
      </c>
      <c r="TMC18" s="140" t="s">
        <v>454</v>
      </c>
      <c r="TMD18" s="140" t="s">
        <v>454</v>
      </c>
      <c r="TME18" s="140" t="s">
        <v>454</v>
      </c>
      <c r="TMF18" s="140" t="s">
        <v>454</v>
      </c>
      <c r="TMG18" s="140" t="s">
        <v>454</v>
      </c>
      <c r="TMH18" s="140" t="s">
        <v>454</v>
      </c>
      <c r="TMI18" s="140" t="s">
        <v>454</v>
      </c>
      <c r="TMJ18" s="140" t="s">
        <v>454</v>
      </c>
      <c r="TMK18" s="140" t="s">
        <v>454</v>
      </c>
      <c r="TML18" s="140" t="s">
        <v>454</v>
      </c>
      <c r="TMM18" s="140" t="s">
        <v>454</v>
      </c>
      <c r="TMN18" s="140" t="s">
        <v>454</v>
      </c>
      <c r="TMO18" s="140" t="s">
        <v>454</v>
      </c>
      <c r="TMP18" s="140" t="s">
        <v>454</v>
      </c>
      <c r="TMQ18" s="140" t="s">
        <v>454</v>
      </c>
      <c r="TMR18" s="140" t="s">
        <v>454</v>
      </c>
      <c r="TMS18" s="140" t="s">
        <v>454</v>
      </c>
      <c r="TMT18" s="140" t="s">
        <v>454</v>
      </c>
      <c r="TMU18" s="140" t="s">
        <v>454</v>
      </c>
      <c r="TMV18" s="140" t="s">
        <v>454</v>
      </c>
      <c r="TMW18" s="140" t="s">
        <v>454</v>
      </c>
      <c r="TMX18" s="140" t="s">
        <v>454</v>
      </c>
      <c r="TMY18" s="140" t="s">
        <v>454</v>
      </c>
      <c r="TMZ18" s="140" t="s">
        <v>454</v>
      </c>
      <c r="TNA18" s="140" t="s">
        <v>454</v>
      </c>
      <c r="TNB18" s="140" t="s">
        <v>454</v>
      </c>
      <c r="TNC18" s="140" t="s">
        <v>454</v>
      </c>
      <c r="TND18" s="140" t="s">
        <v>454</v>
      </c>
      <c r="TNE18" s="140" t="s">
        <v>454</v>
      </c>
      <c r="TNF18" s="140" t="s">
        <v>454</v>
      </c>
      <c r="TNG18" s="140" t="s">
        <v>454</v>
      </c>
      <c r="TNH18" s="140" t="s">
        <v>454</v>
      </c>
      <c r="TNI18" s="140" t="s">
        <v>454</v>
      </c>
      <c r="TNJ18" s="140" t="s">
        <v>454</v>
      </c>
      <c r="TNK18" s="140" t="s">
        <v>454</v>
      </c>
      <c r="TNL18" s="140" t="s">
        <v>454</v>
      </c>
      <c r="TNM18" s="140" t="s">
        <v>454</v>
      </c>
      <c r="TNN18" s="140" t="s">
        <v>454</v>
      </c>
      <c r="TNO18" s="140" t="s">
        <v>454</v>
      </c>
      <c r="TNP18" s="140" t="s">
        <v>454</v>
      </c>
      <c r="TNQ18" s="140" t="s">
        <v>454</v>
      </c>
      <c r="TNR18" s="140" t="s">
        <v>454</v>
      </c>
      <c r="TNS18" s="140" t="s">
        <v>454</v>
      </c>
      <c r="TNT18" s="140" t="s">
        <v>454</v>
      </c>
      <c r="TNU18" s="140" t="s">
        <v>454</v>
      </c>
      <c r="TNV18" s="140" t="s">
        <v>454</v>
      </c>
      <c r="TNW18" s="140" t="s">
        <v>454</v>
      </c>
      <c r="TNX18" s="140" t="s">
        <v>454</v>
      </c>
      <c r="TNY18" s="140" t="s">
        <v>454</v>
      </c>
      <c r="TNZ18" s="140" t="s">
        <v>454</v>
      </c>
      <c r="TOA18" s="140" t="s">
        <v>454</v>
      </c>
      <c r="TOB18" s="140" t="s">
        <v>454</v>
      </c>
      <c r="TOC18" s="140" t="s">
        <v>454</v>
      </c>
      <c r="TOD18" s="140" t="s">
        <v>454</v>
      </c>
      <c r="TOE18" s="140" t="s">
        <v>454</v>
      </c>
      <c r="TOF18" s="140" t="s">
        <v>454</v>
      </c>
      <c r="TOG18" s="140" t="s">
        <v>454</v>
      </c>
      <c r="TOH18" s="140" t="s">
        <v>454</v>
      </c>
      <c r="TOI18" s="140" t="s">
        <v>454</v>
      </c>
      <c r="TOJ18" s="140" t="s">
        <v>454</v>
      </c>
      <c r="TOK18" s="140" t="s">
        <v>454</v>
      </c>
      <c r="TOL18" s="140" t="s">
        <v>454</v>
      </c>
      <c r="TOM18" s="140" t="s">
        <v>454</v>
      </c>
      <c r="TON18" s="140" t="s">
        <v>454</v>
      </c>
      <c r="TOO18" s="140" t="s">
        <v>454</v>
      </c>
      <c r="TOP18" s="140" t="s">
        <v>454</v>
      </c>
      <c r="TOQ18" s="140" t="s">
        <v>454</v>
      </c>
      <c r="TOR18" s="140" t="s">
        <v>454</v>
      </c>
      <c r="TOS18" s="140" t="s">
        <v>454</v>
      </c>
      <c r="TOT18" s="140" t="s">
        <v>454</v>
      </c>
      <c r="TOU18" s="140" t="s">
        <v>454</v>
      </c>
      <c r="TOV18" s="140" t="s">
        <v>454</v>
      </c>
      <c r="TOW18" s="140" t="s">
        <v>454</v>
      </c>
      <c r="TOX18" s="140" t="s">
        <v>454</v>
      </c>
      <c r="TOY18" s="140" t="s">
        <v>454</v>
      </c>
      <c r="TOZ18" s="140" t="s">
        <v>454</v>
      </c>
      <c r="TPA18" s="140" t="s">
        <v>454</v>
      </c>
      <c r="TPB18" s="140" t="s">
        <v>454</v>
      </c>
      <c r="TPC18" s="140" t="s">
        <v>454</v>
      </c>
      <c r="TPD18" s="140" t="s">
        <v>454</v>
      </c>
      <c r="TPE18" s="140" t="s">
        <v>454</v>
      </c>
      <c r="TPF18" s="140" t="s">
        <v>454</v>
      </c>
      <c r="TPG18" s="140" t="s">
        <v>454</v>
      </c>
      <c r="TPH18" s="140" t="s">
        <v>454</v>
      </c>
      <c r="TPI18" s="140" t="s">
        <v>454</v>
      </c>
      <c r="TPJ18" s="140" t="s">
        <v>454</v>
      </c>
      <c r="TPK18" s="140" t="s">
        <v>454</v>
      </c>
      <c r="TPL18" s="140" t="s">
        <v>454</v>
      </c>
      <c r="TPM18" s="140" t="s">
        <v>454</v>
      </c>
      <c r="TPN18" s="140" t="s">
        <v>454</v>
      </c>
      <c r="TPO18" s="140" t="s">
        <v>454</v>
      </c>
      <c r="TPP18" s="140" t="s">
        <v>454</v>
      </c>
      <c r="TPQ18" s="140" t="s">
        <v>454</v>
      </c>
      <c r="TPR18" s="140" t="s">
        <v>454</v>
      </c>
      <c r="TPS18" s="140" t="s">
        <v>454</v>
      </c>
      <c r="TPT18" s="140" t="s">
        <v>454</v>
      </c>
      <c r="TPU18" s="140" t="s">
        <v>454</v>
      </c>
      <c r="TPV18" s="140" t="s">
        <v>454</v>
      </c>
      <c r="TPW18" s="140" t="s">
        <v>454</v>
      </c>
      <c r="TPX18" s="140" t="s">
        <v>454</v>
      </c>
      <c r="TPY18" s="140" t="s">
        <v>454</v>
      </c>
      <c r="TPZ18" s="140" t="s">
        <v>454</v>
      </c>
      <c r="TQA18" s="140" t="s">
        <v>454</v>
      </c>
      <c r="TQB18" s="140" t="s">
        <v>454</v>
      </c>
      <c r="TQC18" s="140" t="s">
        <v>454</v>
      </c>
      <c r="TQD18" s="140" t="s">
        <v>454</v>
      </c>
      <c r="TQE18" s="140" t="s">
        <v>454</v>
      </c>
      <c r="TQF18" s="140" t="s">
        <v>454</v>
      </c>
      <c r="TQG18" s="140" t="s">
        <v>454</v>
      </c>
      <c r="TQH18" s="140" t="s">
        <v>454</v>
      </c>
      <c r="TQI18" s="140" t="s">
        <v>454</v>
      </c>
      <c r="TQJ18" s="140" t="s">
        <v>454</v>
      </c>
      <c r="TQK18" s="140" t="s">
        <v>454</v>
      </c>
      <c r="TQL18" s="140" t="s">
        <v>454</v>
      </c>
      <c r="TQM18" s="140" t="s">
        <v>454</v>
      </c>
      <c r="TQN18" s="140" t="s">
        <v>454</v>
      </c>
      <c r="TQO18" s="140" t="s">
        <v>454</v>
      </c>
      <c r="TQP18" s="140" t="s">
        <v>454</v>
      </c>
      <c r="TQQ18" s="140" t="s">
        <v>454</v>
      </c>
      <c r="TQR18" s="140" t="s">
        <v>454</v>
      </c>
      <c r="TQS18" s="140" t="s">
        <v>454</v>
      </c>
      <c r="TQT18" s="140" t="s">
        <v>454</v>
      </c>
      <c r="TQU18" s="140" t="s">
        <v>454</v>
      </c>
      <c r="TQV18" s="140" t="s">
        <v>454</v>
      </c>
      <c r="TQW18" s="140" t="s">
        <v>454</v>
      </c>
      <c r="TQX18" s="140" t="s">
        <v>454</v>
      </c>
      <c r="TQY18" s="140" t="s">
        <v>454</v>
      </c>
      <c r="TQZ18" s="140" t="s">
        <v>454</v>
      </c>
      <c r="TRA18" s="140" t="s">
        <v>454</v>
      </c>
      <c r="TRB18" s="140" t="s">
        <v>454</v>
      </c>
      <c r="TRC18" s="140" t="s">
        <v>454</v>
      </c>
      <c r="TRD18" s="140" t="s">
        <v>454</v>
      </c>
      <c r="TRE18" s="140" t="s">
        <v>454</v>
      </c>
      <c r="TRF18" s="140" t="s">
        <v>454</v>
      </c>
      <c r="TRG18" s="140" t="s">
        <v>454</v>
      </c>
      <c r="TRH18" s="140" t="s">
        <v>454</v>
      </c>
      <c r="TRI18" s="140" t="s">
        <v>454</v>
      </c>
      <c r="TRJ18" s="140" t="s">
        <v>454</v>
      </c>
      <c r="TRK18" s="140" t="s">
        <v>454</v>
      </c>
      <c r="TRL18" s="140" t="s">
        <v>454</v>
      </c>
      <c r="TRM18" s="140" t="s">
        <v>454</v>
      </c>
      <c r="TRN18" s="140" t="s">
        <v>454</v>
      </c>
      <c r="TRO18" s="140" t="s">
        <v>454</v>
      </c>
      <c r="TRP18" s="140" t="s">
        <v>454</v>
      </c>
      <c r="TRQ18" s="140" t="s">
        <v>454</v>
      </c>
      <c r="TRR18" s="140" t="s">
        <v>454</v>
      </c>
      <c r="TRS18" s="140" t="s">
        <v>454</v>
      </c>
      <c r="TRT18" s="140" t="s">
        <v>454</v>
      </c>
      <c r="TRU18" s="140" t="s">
        <v>454</v>
      </c>
      <c r="TRV18" s="140" t="s">
        <v>454</v>
      </c>
      <c r="TRW18" s="140" t="s">
        <v>454</v>
      </c>
      <c r="TRX18" s="140" t="s">
        <v>454</v>
      </c>
      <c r="TRY18" s="140" t="s">
        <v>454</v>
      </c>
      <c r="TRZ18" s="140" t="s">
        <v>454</v>
      </c>
      <c r="TSA18" s="140" t="s">
        <v>454</v>
      </c>
      <c r="TSB18" s="140" t="s">
        <v>454</v>
      </c>
      <c r="TSC18" s="140" t="s">
        <v>454</v>
      </c>
      <c r="TSD18" s="140" t="s">
        <v>454</v>
      </c>
      <c r="TSE18" s="140" t="s">
        <v>454</v>
      </c>
      <c r="TSF18" s="140" t="s">
        <v>454</v>
      </c>
      <c r="TSG18" s="140" t="s">
        <v>454</v>
      </c>
      <c r="TSH18" s="140" t="s">
        <v>454</v>
      </c>
      <c r="TSI18" s="140" t="s">
        <v>454</v>
      </c>
      <c r="TSJ18" s="140" t="s">
        <v>454</v>
      </c>
      <c r="TSK18" s="140" t="s">
        <v>454</v>
      </c>
      <c r="TSL18" s="140" t="s">
        <v>454</v>
      </c>
      <c r="TSM18" s="140" t="s">
        <v>454</v>
      </c>
      <c r="TSN18" s="140" t="s">
        <v>454</v>
      </c>
      <c r="TSO18" s="140" t="s">
        <v>454</v>
      </c>
      <c r="TSP18" s="140" t="s">
        <v>454</v>
      </c>
      <c r="TSQ18" s="140" t="s">
        <v>454</v>
      </c>
      <c r="TSR18" s="140" t="s">
        <v>454</v>
      </c>
      <c r="TSS18" s="140" t="s">
        <v>454</v>
      </c>
      <c r="TST18" s="140" t="s">
        <v>454</v>
      </c>
      <c r="TSU18" s="140" t="s">
        <v>454</v>
      </c>
      <c r="TSV18" s="140" t="s">
        <v>454</v>
      </c>
      <c r="TSW18" s="140" t="s">
        <v>454</v>
      </c>
      <c r="TSX18" s="140" t="s">
        <v>454</v>
      </c>
      <c r="TSY18" s="140" t="s">
        <v>454</v>
      </c>
      <c r="TSZ18" s="140" t="s">
        <v>454</v>
      </c>
      <c r="TTA18" s="140" t="s">
        <v>454</v>
      </c>
      <c r="TTB18" s="140" t="s">
        <v>454</v>
      </c>
      <c r="TTC18" s="140" t="s">
        <v>454</v>
      </c>
      <c r="TTD18" s="140" t="s">
        <v>454</v>
      </c>
      <c r="TTE18" s="140" t="s">
        <v>454</v>
      </c>
      <c r="TTF18" s="140" t="s">
        <v>454</v>
      </c>
      <c r="TTG18" s="140" t="s">
        <v>454</v>
      </c>
      <c r="TTH18" s="140" t="s">
        <v>454</v>
      </c>
      <c r="TTI18" s="140" t="s">
        <v>454</v>
      </c>
      <c r="TTJ18" s="140" t="s">
        <v>454</v>
      </c>
      <c r="TTK18" s="140" t="s">
        <v>454</v>
      </c>
      <c r="TTL18" s="140" t="s">
        <v>454</v>
      </c>
      <c r="TTM18" s="140" t="s">
        <v>454</v>
      </c>
      <c r="TTN18" s="140" t="s">
        <v>454</v>
      </c>
      <c r="TTO18" s="140" t="s">
        <v>454</v>
      </c>
      <c r="TTP18" s="140" t="s">
        <v>454</v>
      </c>
      <c r="TTQ18" s="140" t="s">
        <v>454</v>
      </c>
      <c r="TTR18" s="140" t="s">
        <v>454</v>
      </c>
      <c r="TTS18" s="140" t="s">
        <v>454</v>
      </c>
      <c r="TTT18" s="140" t="s">
        <v>454</v>
      </c>
      <c r="TTU18" s="140" t="s">
        <v>454</v>
      </c>
      <c r="TTV18" s="140" t="s">
        <v>454</v>
      </c>
      <c r="TTW18" s="140" t="s">
        <v>454</v>
      </c>
      <c r="TTX18" s="140" t="s">
        <v>454</v>
      </c>
      <c r="TTY18" s="140" t="s">
        <v>454</v>
      </c>
      <c r="TTZ18" s="140" t="s">
        <v>454</v>
      </c>
      <c r="TUA18" s="140" t="s">
        <v>454</v>
      </c>
      <c r="TUB18" s="140" t="s">
        <v>454</v>
      </c>
      <c r="TUC18" s="140" t="s">
        <v>454</v>
      </c>
      <c r="TUD18" s="140" t="s">
        <v>454</v>
      </c>
      <c r="TUE18" s="140" t="s">
        <v>454</v>
      </c>
      <c r="TUF18" s="140" t="s">
        <v>454</v>
      </c>
      <c r="TUG18" s="140" t="s">
        <v>454</v>
      </c>
      <c r="TUH18" s="140" t="s">
        <v>454</v>
      </c>
      <c r="TUI18" s="140" t="s">
        <v>454</v>
      </c>
      <c r="TUJ18" s="140" t="s">
        <v>454</v>
      </c>
      <c r="TUK18" s="140" t="s">
        <v>454</v>
      </c>
      <c r="TUL18" s="140" t="s">
        <v>454</v>
      </c>
      <c r="TUM18" s="140" t="s">
        <v>454</v>
      </c>
      <c r="TUN18" s="140" t="s">
        <v>454</v>
      </c>
      <c r="TUO18" s="140" t="s">
        <v>454</v>
      </c>
      <c r="TUP18" s="140" t="s">
        <v>454</v>
      </c>
      <c r="TUQ18" s="140" t="s">
        <v>454</v>
      </c>
      <c r="TUR18" s="140" t="s">
        <v>454</v>
      </c>
      <c r="TUS18" s="140" t="s">
        <v>454</v>
      </c>
      <c r="TUT18" s="140" t="s">
        <v>454</v>
      </c>
      <c r="TUU18" s="140" t="s">
        <v>454</v>
      </c>
      <c r="TUV18" s="140" t="s">
        <v>454</v>
      </c>
      <c r="TUW18" s="140" t="s">
        <v>454</v>
      </c>
      <c r="TUX18" s="140" t="s">
        <v>454</v>
      </c>
      <c r="TUY18" s="140" t="s">
        <v>454</v>
      </c>
      <c r="TUZ18" s="140" t="s">
        <v>454</v>
      </c>
      <c r="TVA18" s="140" t="s">
        <v>454</v>
      </c>
      <c r="TVB18" s="140" t="s">
        <v>454</v>
      </c>
      <c r="TVC18" s="140" t="s">
        <v>454</v>
      </c>
      <c r="TVD18" s="140" t="s">
        <v>454</v>
      </c>
      <c r="TVE18" s="140" t="s">
        <v>454</v>
      </c>
      <c r="TVF18" s="140" t="s">
        <v>454</v>
      </c>
      <c r="TVG18" s="140" t="s">
        <v>454</v>
      </c>
      <c r="TVH18" s="140" t="s">
        <v>454</v>
      </c>
      <c r="TVI18" s="140" t="s">
        <v>454</v>
      </c>
      <c r="TVJ18" s="140" t="s">
        <v>454</v>
      </c>
      <c r="TVK18" s="140" t="s">
        <v>454</v>
      </c>
      <c r="TVL18" s="140" t="s">
        <v>454</v>
      </c>
      <c r="TVM18" s="140" t="s">
        <v>454</v>
      </c>
      <c r="TVN18" s="140" t="s">
        <v>454</v>
      </c>
      <c r="TVO18" s="140" t="s">
        <v>454</v>
      </c>
      <c r="TVP18" s="140" t="s">
        <v>454</v>
      </c>
      <c r="TVQ18" s="140" t="s">
        <v>454</v>
      </c>
      <c r="TVR18" s="140" t="s">
        <v>454</v>
      </c>
      <c r="TVS18" s="140" t="s">
        <v>454</v>
      </c>
      <c r="TVT18" s="140" t="s">
        <v>454</v>
      </c>
      <c r="TVU18" s="140" t="s">
        <v>454</v>
      </c>
      <c r="TVV18" s="140" t="s">
        <v>454</v>
      </c>
      <c r="TVW18" s="140" t="s">
        <v>454</v>
      </c>
      <c r="TVX18" s="140" t="s">
        <v>454</v>
      </c>
      <c r="TVY18" s="140" t="s">
        <v>454</v>
      </c>
      <c r="TVZ18" s="140" t="s">
        <v>454</v>
      </c>
      <c r="TWA18" s="140" t="s">
        <v>454</v>
      </c>
      <c r="TWB18" s="140" t="s">
        <v>454</v>
      </c>
      <c r="TWC18" s="140" t="s">
        <v>454</v>
      </c>
      <c r="TWD18" s="140" t="s">
        <v>454</v>
      </c>
      <c r="TWE18" s="140" t="s">
        <v>454</v>
      </c>
      <c r="TWF18" s="140" t="s">
        <v>454</v>
      </c>
      <c r="TWG18" s="140" t="s">
        <v>454</v>
      </c>
      <c r="TWH18" s="140" t="s">
        <v>454</v>
      </c>
      <c r="TWI18" s="140" t="s">
        <v>454</v>
      </c>
      <c r="TWJ18" s="140" t="s">
        <v>454</v>
      </c>
      <c r="TWK18" s="140" t="s">
        <v>454</v>
      </c>
      <c r="TWL18" s="140" t="s">
        <v>454</v>
      </c>
      <c r="TWM18" s="140" t="s">
        <v>454</v>
      </c>
      <c r="TWN18" s="140" t="s">
        <v>454</v>
      </c>
      <c r="TWO18" s="140" t="s">
        <v>454</v>
      </c>
      <c r="TWP18" s="140" t="s">
        <v>454</v>
      </c>
      <c r="TWQ18" s="140" t="s">
        <v>454</v>
      </c>
      <c r="TWR18" s="140" t="s">
        <v>454</v>
      </c>
      <c r="TWS18" s="140" t="s">
        <v>454</v>
      </c>
      <c r="TWT18" s="140" t="s">
        <v>454</v>
      </c>
      <c r="TWU18" s="140" t="s">
        <v>454</v>
      </c>
      <c r="TWV18" s="140" t="s">
        <v>454</v>
      </c>
      <c r="TWW18" s="140" t="s">
        <v>454</v>
      </c>
      <c r="TWX18" s="140" t="s">
        <v>454</v>
      </c>
      <c r="TWY18" s="140" t="s">
        <v>454</v>
      </c>
      <c r="TWZ18" s="140" t="s">
        <v>454</v>
      </c>
      <c r="TXA18" s="140" t="s">
        <v>454</v>
      </c>
      <c r="TXB18" s="140" t="s">
        <v>454</v>
      </c>
      <c r="TXC18" s="140" t="s">
        <v>454</v>
      </c>
      <c r="TXD18" s="140" t="s">
        <v>454</v>
      </c>
      <c r="TXE18" s="140" t="s">
        <v>454</v>
      </c>
      <c r="TXF18" s="140" t="s">
        <v>454</v>
      </c>
      <c r="TXG18" s="140" t="s">
        <v>454</v>
      </c>
      <c r="TXH18" s="140" t="s">
        <v>454</v>
      </c>
      <c r="TXI18" s="140" t="s">
        <v>454</v>
      </c>
      <c r="TXJ18" s="140" t="s">
        <v>454</v>
      </c>
      <c r="TXK18" s="140" t="s">
        <v>454</v>
      </c>
      <c r="TXL18" s="140" t="s">
        <v>454</v>
      </c>
      <c r="TXM18" s="140" t="s">
        <v>454</v>
      </c>
      <c r="TXN18" s="140" t="s">
        <v>454</v>
      </c>
      <c r="TXO18" s="140" t="s">
        <v>454</v>
      </c>
      <c r="TXP18" s="140" t="s">
        <v>454</v>
      </c>
      <c r="TXQ18" s="140" t="s">
        <v>454</v>
      </c>
      <c r="TXR18" s="140" t="s">
        <v>454</v>
      </c>
      <c r="TXS18" s="140" t="s">
        <v>454</v>
      </c>
      <c r="TXT18" s="140" t="s">
        <v>454</v>
      </c>
      <c r="TXU18" s="140" t="s">
        <v>454</v>
      </c>
      <c r="TXV18" s="140" t="s">
        <v>454</v>
      </c>
      <c r="TXW18" s="140" t="s">
        <v>454</v>
      </c>
      <c r="TXX18" s="140" t="s">
        <v>454</v>
      </c>
      <c r="TXY18" s="140" t="s">
        <v>454</v>
      </c>
      <c r="TXZ18" s="140" t="s">
        <v>454</v>
      </c>
      <c r="TYA18" s="140" t="s">
        <v>454</v>
      </c>
      <c r="TYB18" s="140" t="s">
        <v>454</v>
      </c>
      <c r="TYC18" s="140" t="s">
        <v>454</v>
      </c>
      <c r="TYD18" s="140" t="s">
        <v>454</v>
      </c>
      <c r="TYE18" s="140" t="s">
        <v>454</v>
      </c>
      <c r="TYF18" s="140" t="s">
        <v>454</v>
      </c>
      <c r="TYG18" s="140" t="s">
        <v>454</v>
      </c>
      <c r="TYH18" s="140" t="s">
        <v>454</v>
      </c>
      <c r="TYI18" s="140" t="s">
        <v>454</v>
      </c>
      <c r="TYJ18" s="140" t="s">
        <v>454</v>
      </c>
      <c r="TYK18" s="140" t="s">
        <v>454</v>
      </c>
      <c r="TYL18" s="140" t="s">
        <v>454</v>
      </c>
      <c r="TYM18" s="140" t="s">
        <v>454</v>
      </c>
      <c r="TYN18" s="140" t="s">
        <v>454</v>
      </c>
      <c r="TYO18" s="140" t="s">
        <v>454</v>
      </c>
      <c r="TYP18" s="140" t="s">
        <v>454</v>
      </c>
      <c r="TYQ18" s="140" t="s">
        <v>454</v>
      </c>
      <c r="TYR18" s="140" t="s">
        <v>454</v>
      </c>
      <c r="TYS18" s="140" t="s">
        <v>454</v>
      </c>
      <c r="TYT18" s="140" t="s">
        <v>454</v>
      </c>
      <c r="TYU18" s="140" t="s">
        <v>454</v>
      </c>
      <c r="TYV18" s="140" t="s">
        <v>454</v>
      </c>
      <c r="TYW18" s="140" t="s">
        <v>454</v>
      </c>
      <c r="TYX18" s="140" t="s">
        <v>454</v>
      </c>
      <c r="TYY18" s="140" t="s">
        <v>454</v>
      </c>
      <c r="TYZ18" s="140" t="s">
        <v>454</v>
      </c>
      <c r="TZA18" s="140" t="s">
        <v>454</v>
      </c>
      <c r="TZB18" s="140" t="s">
        <v>454</v>
      </c>
      <c r="TZC18" s="140" t="s">
        <v>454</v>
      </c>
      <c r="TZD18" s="140" t="s">
        <v>454</v>
      </c>
      <c r="TZE18" s="140" t="s">
        <v>454</v>
      </c>
      <c r="TZF18" s="140" t="s">
        <v>454</v>
      </c>
      <c r="TZG18" s="140" t="s">
        <v>454</v>
      </c>
      <c r="TZH18" s="140" t="s">
        <v>454</v>
      </c>
      <c r="TZI18" s="140" t="s">
        <v>454</v>
      </c>
      <c r="TZJ18" s="140" t="s">
        <v>454</v>
      </c>
      <c r="TZK18" s="140" t="s">
        <v>454</v>
      </c>
      <c r="TZL18" s="140" t="s">
        <v>454</v>
      </c>
      <c r="TZM18" s="140" t="s">
        <v>454</v>
      </c>
      <c r="TZN18" s="140" t="s">
        <v>454</v>
      </c>
      <c r="TZO18" s="140" t="s">
        <v>454</v>
      </c>
      <c r="TZP18" s="140" t="s">
        <v>454</v>
      </c>
      <c r="TZQ18" s="140" t="s">
        <v>454</v>
      </c>
      <c r="TZR18" s="140" t="s">
        <v>454</v>
      </c>
      <c r="TZS18" s="140" t="s">
        <v>454</v>
      </c>
      <c r="TZT18" s="140" t="s">
        <v>454</v>
      </c>
      <c r="TZU18" s="140" t="s">
        <v>454</v>
      </c>
      <c r="TZV18" s="140" t="s">
        <v>454</v>
      </c>
      <c r="TZW18" s="140" t="s">
        <v>454</v>
      </c>
      <c r="TZX18" s="140" t="s">
        <v>454</v>
      </c>
      <c r="TZY18" s="140" t="s">
        <v>454</v>
      </c>
      <c r="TZZ18" s="140" t="s">
        <v>454</v>
      </c>
      <c r="UAA18" s="140" t="s">
        <v>454</v>
      </c>
      <c r="UAB18" s="140" t="s">
        <v>454</v>
      </c>
      <c r="UAC18" s="140" t="s">
        <v>454</v>
      </c>
      <c r="UAD18" s="140" t="s">
        <v>454</v>
      </c>
      <c r="UAE18" s="140" t="s">
        <v>454</v>
      </c>
      <c r="UAF18" s="140" t="s">
        <v>454</v>
      </c>
      <c r="UAG18" s="140" t="s">
        <v>454</v>
      </c>
      <c r="UAH18" s="140" t="s">
        <v>454</v>
      </c>
      <c r="UAI18" s="140" t="s">
        <v>454</v>
      </c>
      <c r="UAJ18" s="140" t="s">
        <v>454</v>
      </c>
      <c r="UAK18" s="140" t="s">
        <v>454</v>
      </c>
      <c r="UAL18" s="140" t="s">
        <v>454</v>
      </c>
      <c r="UAM18" s="140" t="s">
        <v>454</v>
      </c>
      <c r="UAN18" s="140" t="s">
        <v>454</v>
      </c>
      <c r="UAO18" s="140" t="s">
        <v>454</v>
      </c>
      <c r="UAP18" s="140" t="s">
        <v>454</v>
      </c>
      <c r="UAQ18" s="140" t="s">
        <v>454</v>
      </c>
      <c r="UAR18" s="140" t="s">
        <v>454</v>
      </c>
      <c r="UAS18" s="140" t="s">
        <v>454</v>
      </c>
      <c r="UAT18" s="140" t="s">
        <v>454</v>
      </c>
      <c r="UAU18" s="140" t="s">
        <v>454</v>
      </c>
      <c r="UAV18" s="140" t="s">
        <v>454</v>
      </c>
      <c r="UAW18" s="140" t="s">
        <v>454</v>
      </c>
      <c r="UAX18" s="140" t="s">
        <v>454</v>
      </c>
      <c r="UAY18" s="140" t="s">
        <v>454</v>
      </c>
      <c r="UAZ18" s="140" t="s">
        <v>454</v>
      </c>
      <c r="UBA18" s="140" t="s">
        <v>454</v>
      </c>
      <c r="UBB18" s="140" t="s">
        <v>454</v>
      </c>
      <c r="UBC18" s="140" t="s">
        <v>454</v>
      </c>
      <c r="UBD18" s="140" t="s">
        <v>454</v>
      </c>
      <c r="UBE18" s="140" t="s">
        <v>454</v>
      </c>
      <c r="UBF18" s="140" t="s">
        <v>454</v>
      </c>
      <c r="UBG18" s="140" t="s">
        <v>454</v>
      </c>
      <c r="UBH18" s="140" t="s">
        <v>454</v>
      </c>
      <c r="UBI18" s="140" t="s">
        <v>454</v>
      </c>
      <c r="UBJ18" s="140" t="s">
        <v>454</v>
      </c>
      <c r="UBK18" s="140" t="s">
        <v>454</v>
      </c>
      <c r="UBL18" s="140" t="s">
        <v>454</v>
      </c>
      <c r="UBM18" s="140" t="s">
        <v>454</v>
      </c>
      <c r="UBN18" s="140" t="s">
        <v>454</v>
      </c>
      <c r="UBO18" s="140" t="s">
        <v>454</v>
      </c>
      <c r="UBP18" s="140" t="s">
        <v>454</v>
      </c>
      <c r="UBQ18" s="140" t="s">
        <v>454</v>
      </c>
      <c r="UBR18" s="140" t="s">
        <v>454</v>
      </c>
      <c r="UBS18" s="140" t="s">
        <v>454</v>
      </c>
      <c r="UBT18" s="140" t="s">
        <v>454</v>
      </c>
      <c r="UBU18" s="140" t="s">
        <v>454</v>
      </c>
      <c r="UBV18" s="140" t="s">
        <v>454</v>
      </c>
      <c r="UBW18" s="140" t="s">
        <v>454</v>
      </c>
      <c r="UBX18" s="140" t="s">
        <v>454</v>
      </c>
      <c r="UBY18" s="140" t="s">
        <v>454</v>
      </c>
      <c r="UBZ18" s="140" t="s">
        <v>454</v>
      </c>
      <c r="UCA18" s="140" t="s">
        <v>454</v>
      </c>
      <c r="UCB18" s="140" t="s">
        <v>454</v>
      </c>
      <c r="UCC18" s="140" t="s">
        <v>454</v>
      </c>
      <c r="UCD18" s="140" t="s">
        <v>454</v>
      </c>
      <c r="UCE18" s="140" t="s">
        <v>454</v>
      </c>
      <c r="UCF18" s="140" t="s">
        <v>454</v>
      </c>
      <c r="UCG18" s="140" t="s">
        <v>454</v>
      </c>
      <c r="UCH18" s="140" t="s">
        <v>454</v>
      </c>
      <c r="UCI18" s="140" t="s">
        <v>454</v>
      </c>
      <c r="UCJ18" s="140" t="s">
        <v>454</v>
      </c>
      <c r="UCK18" s="140" t="s">
        <v>454</v>
      </c>
      <c r="UCL18" s="140" t="s">
        <v>454</v>
      </c>
      <c r="UCM18" s="140" t="s">
        <v>454</v>
      </c>
      <c r="UCN18" s="140" t="s">
        <v>454</v>
      </c>
      <c r="UCO18" s="140" t="s">
        <v>454</v>
      </c>
      <c r="UCP18" s="140" t="s">
        <v>454</v>
      </c>
      <c r="UCQ18" s="140" t="s">
        <v>454</v>
      </c>
      <c r="UCR18" s="140" t="s">
        <v>454</v>
      </c>
      <c r="UCS18" s="140" t="s">
        <v>454</v>
      </c>
      <c r="UCT18" s="140" t="s">
        <v>454</v>
      </c>
      <c r="UCU18" s="140" t="s">
        <v>454</v>
      </c>
      <c r="UCV18" s="140" t="s">
        <v>454</v>
      </c>
      <c r="UCW18" s="140" t="s">
        <v>454</v>
      </c>
      <c r="UCX18" s="140" t="s">
        <v>454</v>
      </c>
      <c r="UCY18" s="140" t="s">
        <v>454</v>
      </c>
      <c r="UCZ18" s="140" t="s">
        <v>454</v>
      </c>
      <c r="UDA18" s="140" t="s">
        <v>454</v>
      </c>
      <c r="UDB18" s="140" t="s">
        <v>454</v>
      </c>
      <c r="UDC18" s="140" t="s">
        <v>454</v>
      </c>
      <c r="UDD18" s="140" t="s">
        <v>454</v>
      </c>
      <c r="UDE18" s="140" t="s">
        <v>454</v>
      </c>
      <c r="UDF18" s="140" t="s">
        <v>454</v>
      </c>
      <c r="UDG18" s="140" t="s">
        <v>454</v>
      </c>
      <c r="UDH18" s="140" t="s">
        <v>454</v>
      </c>
      <c r="UDI18" s="140" t="s">
        <v>454</v>
      </c>
      <c r="UDJ18" s="140" t="s">
        <v>454</v>
      </c>
      <c r="UDK18" s="140" t="s">
        <v>454</v>
      </c>
      <c r="UDL18" s="140" t="s">
        <v>454</v>
      </c>
      <c r="UDM18" s="140" t="s">
        <v>454</v>
      </c>
      <c r="UDN18" s="140" t="s">
        <v>454</v>
      </c>
      <c r="UDO18" s="140" t="s">
        <v>454</v>
      </c>
      <c r="UDP18" s="140" t="s">
        <v>454</v>
      </c>
      <c r="UDQ18" s="140" t="s">
        <v>454</v>
      </c>
      <c r="UDR18" s="140" t="s">
        <v>454</v>
      </c>
      <c r="UDS18" s="140" t="s">
        <v>454</v>
      </c>
      <c r="UDT18" s="140" t="s">
        <v>454</v>
      </c>
      <c r="UDU18" s="140" t="s">
        <v>454</v>
      </c>
      <c r="UDV18" s="140" t="s">
        <v>454</v>
      </c>
      <c r="UDW18" s="140" t="s">
        <v>454</v>
      </c>
      <c r="UDX18" s="140" t="s">
        <v>454</v>
      </c>
      <c r="UDY18" s="140" t="s">
        <v>454</v>
      </c>
      <c r="UDZ18" s="140" t="s">
        <v>454</v>
      </c>
      <c r="UEA18" s="140" t="s">
        <v>454</v>
      </c>
      <c r="UEB18" s="140" t="s">
        <v>454</v>
      </c>
      <c r="UEC18" s="140" t="s">
        <v>454</v>
      </c>
      <c r="UED18" s="140" t="s">
        <v>454</v>
      </c>
      <c r="UEE18" s="140" t="s">
        <v>454</v>
      </c>
      <c r="UEF18" s="140" t="s">
        <v>454</v>
      </c>
      <c r="UEG18" s="140" t="s">
        <v>454</v>
      </c>
      <c r="UEH18" s="140" t="s">
        <v>454</v>
      </c>
      <c r="UEI18" s="140" t="s">
        <v>454</v>
      </c>
      <c r="UEJ18" s="140" t="s">
        <v>454</v>
      </c>
      <c r="UEK18" s="140" t="s">
        <v>454</v>
      </c>
      <c r="UEL18" s="140" t="s">
        <v>454</v>
      </c>
      <c r="UEM18" s="140" t="s">
        <v>454</v>
      </c>
      <c r="UEN18" s="140" t="s">
        <v>454</v>
      </c>
      <c r="UEO18" s="140" t="s">
        <v>454</v>
      </c>
      <c r="UEP18" s="140" t="s">
        <v>454</v>
      </c>
      <c r="UEQ18" s="140" t="s">
        <v>454</v>
      </c>
      <c r="UER18" s="140" t="s">
        <v>454</v>
      </c>
      <c r="UES18" s="140" t="s">
        <v>454</v>
      </c>
      <c r="UET18" s="140" t="s">
        <v>454</v>
      </c>
      <c r="UEU18" s="140" t="s">
        <v>454</v>
      </c>
      <c r="UEV18" s="140" t="s">
        <v>454</v>
      </c>
      <c r="UEW18" s="140" t="s">
        <v>454</v>
      </c>
      <c r="UEX18" s="140" t="s">
        <v>454</v>
      </c>
      <c r="UEY18" s="140" t="s">
        <v>454</v>
      </c>
      <c r="UEZ18" s="140" t="s">
        <v>454</v>
      </c>
      <c r="UFA18" s="140" t="s">
        <v>454</v>
      </c>
      <c r="UFB18" s="140" t="s">
        <v>454</v>
      </c>
      <c r="UFC18" s="140" t="s">
        <v>454</v>
      </c>
      <c r="UFD18" s="140" t="s">
        <v>454</v>
      </c>
      <c r="UFE18" s="140" t="s">
        <v>454</v>
      </c>
      <c r="UFF18" s="140" t="s">
        <v>454</v>
      </c>
      <c r="UFG18" s="140" t="s">
        <v>454</v>
      </c>
      <c r="UFH18" s="140" t="s">
        <v>454</v>
      </c>
      <c r="UFI18" s="140" t="s">
        <v>454</v>
      </c>
      <c r="UFJ18" s="140" t="s">
        <v>454</v>
      </c>
      <c r="UFK18" s="140" t="s">
        <v>454</v>
      </c>
      <c r="UFL18" s="140" t="s">
        <v>454</v>
      </c>
      <c r="UFM18" s="140" t="s">
        <v>454</v>
      </c>
      <c r="UFN18" s="140" t="s">
        <v>454</v>
      </c>
      <c r="UFO18" s="140" t="s">
        <v>454</v>
      </c>
      <c r="UFP18" s="140" t="s">
        <v>454</v>
      </c>
      <c r="UFQ18" s="140" t="s">
        <v>454</v>
      </c>
      <c r="UFR18" s="140" t="s">
        <v>454</v>
      </c>
      <c r="UFS18" s="140" t="s">
        <v>454</v>
      </c>
      <c r="UFT18" s="140" t="s">
        <v>454</v>
      </c>
      <c r="UFU18" s="140" t="s">
        <v>454</v>
      </c>
      <c r="UFV18" s="140" t="s">
        <v>454</v>
      </c>
      <c r="UFW18" s="140" t="s">
        <v>454</v>
      </c>
      <c r="UFX18" s="140" t="s">
        <v>454</v>
      </c>
      <c r="UFY18" s="140" t="s">
        <v>454</v>
      </c>
      <c r="UFZ18" s="140" t="s">
        <v>454</v>
      </c>
      <c r="UGA18" s="140" t="s">
        <v>454</v>
      </c>
      <c r="UGB18" s="140" t="s">
        <v>454</v>
      </c>
      <c r="UGC18" s="140" t="s">
        <v>454</v>
      </c>
      <c r="UGD18" s="140" t="s">
        <v>454</v>
      </c>
      <c r="UGE18" s="140" t="s">
        <v>454</v>
      </c>
      <c r="UGF18" s="140" t="s">
        <v>454</v>
      </c>
      <c r="UGG18" s="140" t="s">
        <v>454</v>
      </c>
      <c r="UGH18" s="140" t="s">
        <v>454</v>
      </c>
      <c r="UGI18" s="140" t="s">
        <v>454</v>
      </c>
      <c r="UGJ18" s="140" t="s">
        <v>454</v>
      </c>
      <c r="UGK18" s="140" t="s">
        <v>454</v>
      </c>
      <c r="UGL18" s="140" t="s">
        <v>454</v>
      </c>
      <c r="UGM18" s="140" t="s">
        <v>454</v>
      </c>
      <c r="UGN18" s="140" t="s">
        <v>454</v>
      </c>
      <c r="UGO18" s="140" t="s">
        <v>454</v>
      </c>
      <c r="UGP18" s="140" t="s">
        <v>454</v>
      </c>
      <c r="UGQ18" s="140" t="s">
        <v>454</v>
      </c>
      <c r="UGR18" s="140" t="s">
        <v>454</v>
      </c>
      <c r="UGS18" s="140" t="s">
        <v>454</v>
      </c>
      <c r="UGT18" s="140" t="s">
        <v>454</v>
      </c>
      <c r="UGU18" s="140" t="s">
        <v>454</v>
      </c>
      <c r="UGV18" s="140" t="s">
        <v>454</v>
      </c>
      <c r="UGW18" s="140" t="s">
        <v>454</v>
      </c>
      <c r="UGX18" s="140" t="s">
        <v>454</v>
      </c>
      <c r="UGY18" s="140" t="s">
        <v>454</v>
      </c>
      <c r="UGZ18" s="140" t="s">
        <v>454</v>
      </c>
      <c r="UHA18" s="140" t="s">
        <v>454</v>
      </c>
      <c r="UHB18" s="140" t="s">
        <v>454</v>
      </c>
      <c r="UHC18" s="140" t="s">
        <v>454</v>
      </c>
      <c r="UHD18" s="140" t="s">
        <v>454</v>
      </c>
      <c r="UHE18" s="140" t="s">
        <v>454</v>
      </c>
      <c r="UHF18" s="140" t="s">
        <v>454</v>
      </c>
      <c r="UHG18" s="140" t="s">
        <v>454</v>
      </c>
      <c r="UHH18" s="140" t="s">
        <v>454</v>
      </c>
      <c r="UHI18" s="140" t="s">
        <v>454</v>
      </c>
      <c r="UHJ18" s="140" t="s">
        <v>454</v>
      </c>
      <c r="UHK18" s="140" t="s">
        <v>454</v>
      </c>
      <c r="UHL18" s="140" t="s">
        <v>454</v>
      </c>
      <c r="UHM18" s="140" t="s">
        <v>454</v>
      </c>
      <c r="UHN18" s="140" t="s">
        <v>454</v>
      </c>
      <c r="UHO18" s="140" t="s">
        <v>454</v>
      </c>
      <c r="UHP18" s="140" t="s">
        <v>454</v>
      </c>
      <c r="UHQ18" s="140" t="s">
        <v>454</v>
      </c>
      <c r="UHR18" s="140" t="s">
        <v>454</v>
      </c>
      <c r="UHS18" s="140" t="s">
        <v>454</v>
      </c>
      <c r="UHT18" s="140" t="s">
        <v>454</v>
      </c>
      <c r="UHU18" s="140" t="s">
        <v>454</v>
      </c>
      <c r="UHV18" s="140" t="s">
        <v>454</v>
      </c>
      <c r="UHW18" s="140" t="s">
        <v>454</v>
      </c>
      <c r="UHX18" s="140" t="s">
        <v>454</v>
      </c>
      <c r="UHY18" s="140" t="s">
        <v>454</v>
      </c>
      <c r="UHZ18" s="140" t="s">
        <v>454</v>
      </c>
      <c r="UIA18" s="140" t="s">
        <v>454</v>
      </c>
      <c r="UIB18" s="140" t="s">
        <v>454</v>
      </c>
      <c r="UIC18" s="140" t="s">
        <v>454</v>
      </c>
      <c r="UID18" s="140" t="s">
        <v>454</v>
      </c>
      <c r="UIE18" s="140" t="s">
        <v>454</v>
      </c>
      <c r="UIF18" s="140" t="s">
        <v>454</v>
      </c>
      <c r="UIG18" s="140" t="s">
        <v>454</v>
      </c>
      <c r="UIH18" s="140" t="s">
        <v>454</v>
      </c>
      <c r="UII18" s="140" t="s">
        <v>454</v>
      </c>
      <c r="UIJ18" s="140" t="s">
        <v>454</v>
      </c>
      <c r="UIK18" s="140" t="s">
        <v>454</v>
      </c>
      <c r="UIL18" s="140" t="s">
        <v>454</v>
      </c>
      <c r="UIM18" s="140" t="s">
        <v>454</v>
      </c>
      <c r="UIN18" s="140" t="s">
        <v>454</v>
      </c>
      <c r="UIO18" s="140" t="s">
        <v>454</v>
      </c>
      <c r="UIP18" s="140" t="s">
        <v>454</v>
      </c>
      <c r="UIQ18" s="140" t="s">
        <v>454</v>
      </c>
      <c r="UIR18" s="140" t="s">
        <v>454</v>
      </c>
      <c r="UIS18" s="140" t="s">
        <v>454</v>
      </c>
      <c r="UIT18" s="140" t="s">
        <v>454</v>
      </c>
      <c r="UIU18" s="140" t="s">
        <v>454</v>
      </c>
      <c r="UIV18" s="140" t="s">
        <v>454</v>
      </c>
      <c r="UIW18" s="140" t="s">
        <v>454</v>
      </c>
      <c r="UIX18" s="140" t="s">
        <v>454</v>
      </c>
      <c r="UIY18" s="140" t="s">
        <v>454</v>
      </c>
      <c r="UIZ18" s="140" t="s">
        <v>454</v>
      </c>
      <c r="UJA18" s="140" t="s">
        <v>454</v>
      </c>
      <c r="UJB18" s="140" t="s">
        <v>454</v>
      </c>
      <c r="UJC18" s="140" t="s">
        <v>454</v>
      </c>
      <c r="UJD18" s="140" t="s">
        <v>454</v>
      </c>
      <c r="UJE18" s="140" t="s">
        <v>454</v>
      </c>
      <c r="UJF18" s="140" t="s">
        <v>454</v>
      </c>
      <c r="UJG18" s="140" t="s">
        <v>454</v>
      </c>
      <c r="UJH18" s="140" t="s">
        <v>454</v>
      </c>
      <c r="UJI18" s="140" t="s">
        <v>454</v>
      </c>
      <c r="UJJ18" s="140" t="s">
        <v>454</v>
      </c>
      <c r="UJK18" s="140" t="s">
        <v>454</v>
      </c>
      <c r="UJL18" s="140" t="s">
        <v>454</v>
      </c>
      <c r="UJM18" s="140" t="s">
        <v>454</v>
      </c>
      <c r="UJN18" s="140" t="s">
        <v>454</v>
      </c>
      <c r="UJO18" s="140" t="s">
        <v>454</v>
      </c>
      <c r="UJP18" s="140" t="s">
        <v>454</v>
      </c>
      <c r="UJQ18" s="140" t="s">
        <v>454</v>
      </c>
      <c r="UJR18" s="140" t="s">
        <v>454</v>
      </c>
      <c r="UJS18" s="140" t="s">
        <v>454</v>
      </c>
      <c r="UJT18" s="140" t="s">
        <v>454</v>
      </c>
      <c r="UJU18" s="140" t="s">
        <v>454</v>
      </c>
      <c r="UJV18" s="140" t="s">
        <v>454</v>
      </c>
      <c r="UJW18" s="140" t="s">
        <v>454</v>
      </c>
      <c r="UJX18" s="140" t="s">
        <v>454</v>
      </c>
      <c r="UJY18" s="140" t="s">
        <v>454</v>
      </c>
      <c r="UJZ18" s="140" t="s">
        <v>454</v>
      </c>
      <c r="UKA18" s="140" t="s">
        <v>454</v>
      </c>
      <c r="UKB18" s="140" t="s">
        <v>454</v>
      </c>
      <c r="UKC18" s="140" t="s">
        <v>454</v>
      </c>
      <c r="UKD18" s="140" t="s">
        <v>454</v>
      </c>
      <c r="UKE18" s="140" t="s">
        <v>454</v>
      </c>
      <c r="UKF18" s="140" t="s">
        <v>454</v>
      </c>
      <c r="UKG18" s="140" t="s">
        <v>454</v>
      </c>
      <c r="UKH18" s="140" t="s">
        <v>454</v>
      </c>
      <c r="UKI18" s="140" t="s">
        <v>454</v>
      </c>
      <c r="UKJ18" s="140" t="s">
        <v>454</v>
      </c>
      <c r="UKK18" s="140" t="s">
        <v>454</v>
      </c>
      <c r="UKL18" s="140" t="s">
        <v>454</v>
      </c>
      <c r="UKM18" s="140" t="s">
        <v>454</v>
      </c>
      <c r="UKN18" s="140" t="s">
        <v>454</v>
      </c>
      <c r="UKO18" s="140" t="s">
        <v>454</v>
      </c>
      <c r="UKP18" s="140" t="s">
        <v>454</v>
      </c>
      <c r="UKQ18" s="140" t="s">
        <v>454</v>
      </c>
      <c r="UKR18" s="140" t="s">
        <v>454</v>
      </c>
      <c r="UKS18" s="140" t="s">
        <v>454</v>
      </c>
      <c r="UKT18" s="140" t="s">
        <v>454</v>
      </c>
      <c r="UKU18" s="140" t="s">
        <v>454</v>
      </c>
      <c r="UKV18" s="140" t="s">
        <v>454</v>
      </c>
      <c r="UKW18" s="140" t="s">
        <v>454</v>
      </c>
      <c r="UKX18" s="140" t="s">
        <v>454</v>
      </c>
      <c r="UKY18" s="140" t="s">
        <v>454</v>
      </c>
      <c r="UKZ18" s="140" t="s">
        <v>454</v>
      </c>
      <c r="ULA18" s="140" t="s">
        <v>454</v>
      </c>
      <c r="ULB18" s="140" t="s">
        <v>454</v>
      </c>
      <c r="ULC18" s="140" t="s">
        <v>454</v>
      </c>
      <c r="ULD18" s="140" t="s">
        <v>454</v>
      </c>
      <c r="ULE18" s="140" t="s">
        <v>454</v>
      </c>
      <c r="ULF18" s="140" t="s">
        <v>454</v>
      </c>
      <c r="ULG18" s="140" t="s">
        <v>454</v>
      </c>
      <c r="ULH18" s="140" t="s">
        <v>454</v>
      </c>
      <c r="ULI18" s="140" t="s">
        <v>454</v>
      </c>
      <c r="ULJ18" s="140" t="s">
        <v>454</v>
      </c>
      <c r="ULK18" s="140" t="s">
        <v>454</v>
      </c>
      <c r="ULL18" s="140" t="s">
        <v>454</v>
      </c>
      <c r="ULM18" s="140" t="s">
        <v>454</v>
      </c>
      <c r="ULN18" s="140" t="s">
        <v>454</v>
      </c>
      <c r="ULO18" s="140" t="s">
        <v>454</v>
      </c>
      <c r="ULP18" s="140" t="s">
        <v>454</v>
      </c>
      <c r="ULQ18" s="140" t="s">
        <v>454</v>
      </c>
      <c r="ULR18" s="140" t="s">
        <v>454</v>
      </c>
      <c r="ULS18" s="140" t="s">
        <v>454</v>
      </c>
      <c r="ULT18" s="140" t="s">
        <v>454</v>
      </c>
      <c r="ULU18" s="140" t="s">
        <v>454</v>
      </c>
      <c r="ULV18" s="140" t="s">
        <v>454</v>
      </c>
      <c r="ULW18" s="140" t="s">
        <v>454</v>
      </c>
      <c r="ULX18" s="140" t="s">
        <v>454</v>
      </c>
      <c r="ULY18" s="140" t="s">
        <v>454</v>
      </c>
      <c r="ULZ18" s="140" t="s">
        <v>454</v>
      </c>
      <c r="UMA18" s="140" t="s">
        <v>454</v>
      </c>
      <c r="UMB18" s="140" t="s">
        <v>454</v>
      </c>
      <c r="UMC18" s="140" t="s">
        <v>454</v>
      </c>
      <c r="UMD18" s="140" t="s">
        <v>454</v>
      </c>
      <c r="UME18" s="140" t="s">
        <v>454</v>
      </c>
      <c r="UMF18" s="140" t="s">
        <v>454</v>
      </c>
      <c r="UMG18" s="140" t="s">
        <v>454</v>
      </c>
      <c r="UMH18" s="140" t="s">
        <v>454</v>
      </c>
      <c r="UMI18" s="140" t="s">
        <v>454</v>
      </c>
      <c r="UMJ18" s="140" t="s">
        <v>454</v>
      </c>
      <c r="UMK18" s="140" t="s">
        <v>454</v>
      </c>
      <c r="UML18" s="140" t="s">
        <v>454</v>
      </c>
      <c r="UMM18" s="140" t="s">
        <v>454</v>
      </c>
      <c r="UMN18" s="140" t="s">
        <v>454</v>
      </c>
      <c r="UMO18" s="140" t="s">
        <v>454</v>
      </c>
      <c r="UMP18" s="140" t="s">
        <v>454</v>
      </c>
      <c r="UMQ18" s="140" t="s">
        <v>454</v>
      </c>
      <c r="UMR18" s="140" t="s">
        <v>454</v>
      </c>
      <c r="UMS18" s="140" t="s">
        <v>454</v>
      </c>
      <c r="UMT18" s="140" t="s">
        <v>454</v>
      </c>
      <c r="UMU18" s="140" t="s">
        <v>454</v>
      </c>
      <c r="UMV18" s="140" t="s">
        <v>454</v>
      </c>
      <c r="UMW18" s="140" t="s">
        <v>454</v>
      </c>
      <c r="UMX18" s="140" t="s">
        <v>454</v>
      </c>
      <c r="UMY18" s="140" t="s">
        <v>454</v>
      </c>
      <c r="UMZ18" s="140" t="s">
        <v>454</v>
      </c>
      <c r="UNA18" s="140" t="s">
        <v>454</v>
      </c>
      <c r="UNB18" s="140" t="s">
        <v>454</v>
      </c>
      <c r="UNC18" s="140" t="s">
        <v>454</v>
      </c>
      <c r="UND18" s="140" t="s">
        <v>454</v>
      </c>
      <c r="UNE18" s="140" t="s">
        <v>454</v>
      </c>
      <c r="UNF18" s="140" t="s">
        <v>454</v>
      </c>
      <c r="UNG18" s="140" t="s">
        <v>454</v>
      </c>
      <c r="UNH18" s="140" t="s">
        <v>454</v>
      </c>
      <c r="UNI18" s="140" t="s">
        <v>454</v>
      </c>
      <c r="UNJ18" s="140" t="s">
        <v>454</v>
      </c>
      <c r="UNK18" s="140" t="s">
        <v>454</v>
      </c>
      <c r="UNL18" s="140" t="s">
        <v>454</v>
      </c>
      <c r="UNM18" s="140" t="s">
        <v>454</v>
      </c>
      <c r="UNN18" s="140" t="s">
        <v>454</v>
      </c>
      <c r="UNO18" s="140" t="s">
        <v>454</v>
      </c>
      <c r="UNP18" s="140" t="s">
        <v>454</v>
      </c>
      <c r="UNQ18" s="140" t="s">
        <v>454</v>
      </c>
      <c r="UNR18" s="140" t="s">
        <v>454</v>
      </c>
      <c r="UNS18" s="140" t="s">
        <v>454</v>
      </c>
      <c r="UNT18" s="140" t="s">
        <v>454</v>
      </c>
      <c r="UNU18" s="140" t="s">
        <v>454</v>
      </c>
      <c r="UNV18" s="140" t="s">
        <v>454</v>
      </c>
      <c r="UNW18" s="140" t="s">
        <v>454</v>
      </c>
      <c r="UNX18" s="140" t="s">
        <v>454</v>
      </c>
      <c r="UNY18" s="140" t="s">
        <v>454</v>
      </c>
      <c r="UNZ18" s="140" t="s">
        <v>454</v>
      </c>
      <c r="UOA18" s="140" t="s">
        <v>454</v>
      </c>
      <c r="UOB18" s="140" t="s">
        <v>454</v>
      </c>
      <c r="UOC18" s="140" t="s">
        <v>454</v>
      </c>
      <c r="UOD18" s="140" t="s">
        <v>454</v>
      </c>
      <c r="UOE18" s="140" t="s">
        <v>454</v>
      </c>
      <c r="UOF18" s="140" t="s">
        <v>454</v>
      </c>
      <c r="UOG18" s="140" t="s">
        <v>454</v>
      </c>
      <c r="UOH18" s="140" t="s">
        <v>454</v>
      </c>
      <c r="UOI18" s="140" t="s">
        <v>454</v>
      </c>
      <c r="UOJ18" s="140" t="s">
        <v>454</v>
      </c>
      <c r="UOK18" s="140" t="s">
        <v>454</v>
      </c>
      <c r="UOL18" s="140" t="s">
        <v>454</v>
      </c>
      <c r="UOM18" s="140" t="s">
        <v>454</v>
      </c>
      <c r="UON18" s="140" t="s">
        <v>454</v>
      </c>
      <c r="UOO18" s="140" t="s">
        <v>454</v>
      </c>
      <c r="UOP18" s="140" t="s">
        <v>454</v>
      </c>
      <c r="UOQ18" s="140" t="s">
        <v>454</v>
      </c>
      <c r="UOR18" s="140" t="s">
        <v>454</v>
      </c>
      <c r="UOS18" s="140" t="s">
        <v>454</v>
      </c>
      <c r="UOT18" s="140" t="s">
        <v>454</v>
      </c>
      <c r="UOU18" s="140" t="s">
        <v>454</v>
      </c>
      <c r="UOV18" s="140" t="s">
        <v>454</v>
      </c>
      <c r="UOW18" s="140" t="s">
        <v>454</v>
      </c>
      <c r="UOX18" s="140" t="s">
        <v>454</v>
      </c>
      <c r="UOY18" s="140" t="s">
        <v>454</v>
      </c>
      <c r="UOZ18" s="140" t="s">
        <v>454</v>
      </c>
      <c r="UPA18" s="140" t="s">
        <v>454</v>
      </c>
      <c r="UPB18" s="140" t="s">
        <v>454</v>
      </c>
      <c r="UPC18" s="140" t="s">
        <v>454</v>
      </c>
      <c r="UPD18" s="140" t="s">
        <v>454</v>
      </c>
      <c r="UPE18" s="140" t="s">
        <v>454</v>
      </c>
      <c r="UPF18" s="140" t="s">
        <v>454</v>
      </c>
      <c r="UPG18" s="140" t="s">
        <v>454</v>
      </c>
      <c r="UPH18" s="140" t="s">
        <v>454</v>
      </c>
      <c r="UPI18" s="140" t="s">
        <v>454</v>
      </c>
      <c r="UPJ18" s="140" t="s">
        <v>454</v>
      </c>
      <c r="UPK18" s="140" t="s">
        <v>454</v>
      </c>
      <c r="UPL18" s="140" t="s">
        <v>454</v>
      </c>
      <c r="UPM18" s="140" t="s">
        <v>454</v>
      </c>
      <c r="UPN18" s="140" t="s">
        <v>454</v>
      </c>
      <c r="UPO18" s="140" t="s">
        <v>454</v>
      </c>
      <c r="UPP18" s="140" t="s">
        <v>454</v>
      </c>
      <c r="UPQ18" s="140" t="s">
        <v>454</v>
      </c>
      <c r="UPR18" s="140" t="s">
        <v>454</v>
      </c>
      <c r="UPS18" s="140" t="s">
        <v>454</v>
      </c>
      <c r="UPT18" s="140" t="s">
        <v>454</v>
      </c>
      <c r="UPU18" s="140" t="s">
        <v>454</v>
      </c>
      <c r="UPV18" s="140" t="s">
        <v>454</v>
      </c>
      <c r="UPW18" s="140" t="s">
        <v>454</v>
      </c>
      <c r="UPX18" s="140" t="s">
        <v>454</v>
      </c>
      <c r="UPY18" s="140" t="s">
        <v>454</v>
      </c>
      <c r="UPZ18" s="140" t="s">
        <v>454</v>
      </c>
      <c r="UQA18" s="140" t="s">
        <v>454</v>
      </c>
      <c r="UQB18" s="140" t="s">
        <v>454</v>
      </c>
      <c r="UQC18" s="140" t="s">
        <v>454</v>
      </c>
      <c r="UQD18" s="140" t="s">
        <v>454</v>
      </c>
      <c r="UQE18" s="140" t="s">
        <v>454</v>
      </c>
      <c r="UQF18" s="140" t="s">
        <v>454</v>
      </c>
      <c r="UQG18" s="140" t="s">
        <v>454</v>
      </c>
      <c r="UQH18" s="140" t="s">
        <v>454</v>
      </c>
      <c r="UQI18" s="140" t="s">
        <v>454</v>
      </c>
      <c r="UQJ18" s="140" t="s">
        <v>454</v>
      </c>
      <c r="UQK18" s="140" t="s">
        <v>454</v>
      </c>
      <c r="UQL18" s="140" t="s">
        <v>454</v>
      </c>
      <c r="UQM18" s="140" t="s">
        <v>454</v>
      </c>
      <c r="UQN18" s="140" t="s">
        <v>454</v>
      </c>
      <c r="UQO18" s="140" t="s">
        <v>454</v>
      </c>
      <c r="UQP18" s="140" t="s">
        <v>454</v>
      </c>
      <c r="UQQ18" s="140" t="s">
        <v>454</v>
      </c>
      <c r="UQR18" s="140" t="s">
        <v>454</v>
      </c>
      <c r="UQS18" s="140" t="s">
        <v>454</v>
      </c>
      <c r="UQT18" s="140" t="s">
        <v>454</v>
      </c>
      <c r="UQU18" s="140" t="s">
        <v>454</v>
      </c>
      <c r="UQV18" s="140" t="s">
        <v>454</v>
      </c>
      <c r="UQW18" s="140" t="s">
        <v>454</v>
      </c>
      <c r="UQX18" s="140" t="s">
        <v>454</v>
      </c>
      <c r="UQY18" s="140" t="s">
        <v>454</v>
      </c>
      <c r="UQZ18" s="140" t="s">
        <v>454</v>
      </c>
      <c r="URA18" s="140" t="s">
        <v>454</v>
      </c>
      <c r="URB18" s="140" t="s">
        <v>454</v>
      </c>
      <c r="URC18" s="140" t="s">
        <v>454</v>
      </c>
      <c r="URD18" s="140" t="s">
        <v>454</v>
      </c>
      <c r="URE18" s="140" t="s">
        <v>454</v>
      </c>
      <c r="URF18" s="140" t="s">
        <v>454</v>
      </c>
      <c r="URG18" s="140" t="s">
        <v>454</v>
      </c>
      <c r="URH18" s="140" t="s">
        <v>454</v>
      </c>
      <c r="URI18" s="140" t="s">
        <v>454</v>
      </c>
      <c r="URJ18" s="140" t="s">
        <v>454</v>
      </c>
      <c r="URK18" s="140" t="s">
        <v>454</v>
      </c>
      <c r="URL18" s="140" t="s">
        <v>454</v>
      </c>
      <c r="URM18" s="140" t="s">
        <v>454</v>
      </c>
      <c r="URN18" s="140" t="s">
        <v>454</v>
      </c>
      <c r="URO18" s="140" t="s">
        <v>454</v>
      </c>
      <c r="URP18" s="140" t="s">
        <v>454</v>
      </c>
      <c r="URQ18" s="140" t="s">
        <v>454</v>
      </c>
      <c r="URR18" s="140" t="s">
        <v>454</v>
      </c>
      <c r="URS18" s="140" t="s">
        <v>454</v>
      </c>
      <c r="URT18" s="140" t="s">
        <v>454</v>
      </c>
      <c r="URU18" s="140" t="s">
        <v>454</v>
      </c>
      <c r="URV18" s="140" t="s">
        <v>454</v>
      </c>
      <c r="URW18" s="140" t="s">
        <v>454</v>
      </c>
      <c r="URX18" s="140" t="s">
        <v>454</v>
      </c>
      <c r="URY18" s="140" t="s">
        <v>454</v>
      </c>
      <c r="URZ18" s="140" t="s">
        <v>454</v>
      </c>
      <c r="USA18" s="140" t="s">
        <v>454</v>
      </c>
      <c r="USB18" s="140" t="s">
        <v>454</v>
      </c>
      <c r="USC18" s="140" t="s">
        <v>454</v>
      </c>
      <c r="USD18" s="140" t="s">
        <v>454</v>
      </c>
      <c r="USE18" s="140" t="s">
        <v>454</v>
      </c>
      <c r="USF18" s="140" t="s">
        <v>454</v>
      </c>
      <c r="USG18" s="140" t="s">
        <v>454</v>
      </c>
      <c r="USH18" s="140" t="s">
        <v>454</v>
      </c>
      <c r="USI18" s="140" t="s">
        <v>454</v>
      </c>
      <c r="USJ18" s="140" t="s">
        <v>454</v>
      </c>
      <c r="USK18" s="140" t="s">
        <v>454</v>
      </c>
      <c r="USL18" s="140" t="s">
        <v>454</v>
      </c>
      <c r="USM18" s="140" t="s">
        <v>454</v>
      </c>
      <c r="USN18" s="140" t="s">
        <v>454</v>
      </c>
      <c r="USO18" s="140" t="s">
        <v>454</v>
      </c>
      <c r="USP18" s="140" t="s">
        <v>454</v>
      </c>
      <c r="USQ18" s="140" t="s">
        <v>454</v>
      </c>
      <c r="USR18" s="140" t="s">
        <v>454</v>
      </c>
      <c r="USS18" s="140" t="s">
        <v>454</v>
      </c>
      <c r="UST18" s="140" t="s">
        <v>454</v>
      </c>
      <c r="USU18" s="140" t="s">
        <v>454</v>
      </c>
      <c r="USV18" s="140" t="s">
        <v>454</v>
      </c>
      <c r="USW18" s="140" t="s">
        <v>454</v>
      </c>
      <c r="USX18" s="140" t="s">
        <v>454</v>
      </c>
      <c r="USY18" s="140" t="s">
        <v>454</v>
      </c>
      <c r="USZ18" s="140" t="s">
        <v>454</v>
      </c>
      <c r="UTA18" s="140" t="s">
        <v>454</v>
      </c>
      <c r="UTB18" s="140" t="s">
        <v>454</v>
      </c>
      <c r="UTC18" s="140" t="s">
        <v>454</v>
      </c>
      <c r="UTD18" s="140" t="s">
        <v>454</v>
      </c>
      <c r="UTE18" s="140" t="s">
        <v>454</v>
      </c>
      <c r="UTF18" s="140" t="s">
        <v>454</v>
      </c>
      <c r="UTG18" s="140" t="s">
        <v>454</v>
      </c>
      <c r="UTH18" s="140" t="s">
        <v>454</v>
      </c>
      <c r="UTI18" s="140" t="s">
        <v>454</v>
      </c>
      <c r="UTJ18" s="140" t="s">
        <v>454</v>
      </c>
      <c r="UTK18" s="140" t="s">
        <v>454</v>
      </c>
      <c r="UTL18" s="140" t="s">
        <v>454</v>
      </c>
      <c r="UTM18" s="140" t="s">
        <v>454</v>
      </c>
      <c r="UTN18" s="140" t="s">
        <v>454</v>
      </c>
      <c r="UTO18" s="140" t="s">
        <v>454</v>
      </c>
      <c r="UTP18" s="140" t="s">
        <v>454</v>
      </c>
      <c r="UTQ18" s="140" t="s">
        <v>454</v>
      </c>
      <c r="UTR18" s="140" t="s">
        <v>454</v>
      </c>
      <c r="UTS18" s="140" t="s">
        <v>454</v>
      </c>
      <c r="UTT18" s="140" t="s">
        <v>454</v>
      </c>
      <c r="UTU18" s="140" t="s">
        <v>454</v>
      </c>
      <c r="UTV18" s="140" t="s">
        <v>454</v>
      </c>
      <c r="UTW18" s="140" t="s">
        <v>454</v>
      </c>
      <c r="UTX18" s="140" t="s">
        <v>454</v>
      </c>
      <c r="UTY18" s="140" t="s">
        <v>454</v>
      </c>
      <c r="UTZ18" s="140" t="s">
        <v>454</v>
      </c>
      <c r="UUA18" s="140" t="s">
        <v>454</v>
      </c>
      <c r="UUB18" s="140" t="s">
        <v>454</v>
      </c>
      <c r="UUC18" s="140" t="s">
        <v>454</v>
      </c>
      <c r="UUD18" s="140" t="s">
        <v>454</v>
      </c>
      <c r="UUE18" s="140" t="s">
        <v>454</v>
      </c>
      <c r="UUF18" s="140" t="s">
        <v>454</v>
      </c>
      <c r="UUG18" s="140" t="s">
        <v>454</v>
      </c>
      <c r="UUH18" s="140" t="s">
        <v>454</v>
      </c>
      <c r="UUI18" s="140" t="s">
        <v>454</v>
      </c>
      <c r="UUJ18" s="140" t="s">
        <v>454</v>
      </c>
      <c r="UUK18" s="140" t="s">
        <v>454</v>
      </c>
      <c r="UUL18" s="140" t="s">
        <v>454</v>
      </c>
      <c r="UUM18" s="140" t="s">
        <v>454</v>
      </c>
      <c r="UUN18" s="140" t="s">
        <v>454</v>
      </c>
      <c r="UUO18" s="140" t="s">
        <v>454</v>
      </c>
      <c r="UUP18" s="140" t="s">
        <v>454</v>
      </c>
      <c r="UUQ18" s="140" t="s">
        <v>454</v>
      </c>
      <c r="UUR18" s="140" t="s">
        <v>454</v>
      </c>
      <c r="UUS18" s="140" t="s">
        <v>454</v>
      </c>
      <c r="UUT18" s="140" t="s">
        <v>454</v>
      </c>
      <c r="UUU18" s="140" t="s">
        <v>454</v>
      </c>
      <c r="UUV18" s="140" t="s">
        <v>454</v>
      </c>
      <c r="UUW18" s="140" t="s">
        <v>454</v>
      </c>
      <c r="UUX18" s="140" t="s">
        <v>454</v>
      </c>
      <c r="UUY18" s="140" t="s">
        <v>454</v>
      </c>
      <c r="UUZ18" s="140" t="s">
        <v>454</v>
      </c>
      <c r="UVA18" s="140" t="s">
        <v>454</v>
      </c>
      <c r="UVB18" s="140" t="s">
        <v>454</v>
      </c>
      <c r="UVC18" s="140" t="s">
        <v>454</v>
      </c>
      <c r="UVD18" s="140" t="s">
        <v>454</v>
      </c>
      <c r="UVE18" s="140" t="s">
        <v>454</v>
      </c>
      <c r="UVF18" s="140" t="s">
        <v>454</v>
      </c>
      <c r="UVG18" s="140" t="s">
        <v>454</v>
      </c>
      <c r="UVH18" s="140" t="s">
        <v>454</v>
      </c>
      <c r="UVI18" s="140" t="s">
        <v>454</v>
      </c>
      <c r="UVJ18" s="140" t="s">
        <v>454</v>
      </c>
      <c r="UVK18" s="140" t="s">
        <v>454</v>
      </c>
      <c r="UVL18" s="140" t="s">
        <v>454</v>
      </c>
      <c r="UVM18" s="140" t="s">
        <v>454</v>
      </c>
      <c r="UVN18" s="140" t="s">
        <v>454</v>
      </c>
      <c r="UVO18" s="140" t="s">
        <v>454</v>
      </c>
      <c r="UVP18" s="140" t="s">
        <v>454</v>
      </c>
      <c r="UVQ18" s="140" t="s">
        <v>454</v>
      </c>
      <c r="UVR18" s="140" t="s">
        <v>454</v>
      </c>
      <c r="UVS18" s="140" t="s">
        <v>454</v>
      </c>
      <c r="UVT18" s="140" t="s">
        <v>454</v>
      </c>
      <c r="UVU18" s="140" t="s">
        <v>454</v>
      </c>
      <c r="UVV18" s="140" t="s">
        <v>454</v>
      </c>
      <c r="UVW18" s="140" t="s">
        <v>454</v>
      </c>
      <c r="UVX18" s="140" t="s">
        <v>454</v>
      </c>
      <c r="UVY18" s="140" t="s">
        <v>454</v>
      </c>
      <c r="UVZ18" s="140" t="s">
        <v>454</v>
      </c>
      <c r="UWA18" s="140" t="s">
        <v>454</v>
      </c>
      <c r="UWB18" s="140" t="s">
        <v>454</v>
      </c>
      <c r="UWC18" s="140" t="s">
        <v>454</v>
      </c>
      <c r="UWD18" s="140" t="s">
        <v>454</v>
      </c>
      <c r="UWE18" s="140" t="s">
        <v>454</v>
      </c>
      <c r="UWF18" s="140" t="s">
        <v>454</v>
      </c>
      <c r="UWG18" s="140" t="s">
        <v>454</v>
      </c>
      <c r="UWH18" s="140" t="s">
        <v>454</v>
      </c>
      <c r="UWI18" s="140" t="s">
        <v>454</v>
      </c>
      <c r="UWJ18" s="140" t="s">
        <v>454</v>
      </c>
      <c r="UWK18" s="140" t="s">
        <v>454</v>
      </c>
      <c r="UWL18" s="140" t="s">
        <v>454</v>
      </c>
      <c r="UWM18" s="140" t="s">
        <v>454</v>
      </c>
      <c r="UWN18" s="140" t="s">
        <v>454</v>
      </c>
      <c r="UWO18" s="140" t="s">
        <v>454</v>
      </c>
      <c r="UWP18" s="140" t="s">
        <v>454</v>
      </c>
      <c r="UWQ18" s="140" t="s">
        <v>454</v>
      </c>
      <c r="UWR18" s="140" t="s">
        <v>454</v>
      </c>
      <c r="UWS18" s="140" t="s">
        <v>454</v>
      </c>
      <c r="UWT18" s="140" t="s">
        <v>454</v>
      </c>
      <c r="UWU18" s="140" t="s">
        <v>454</v>
      </c>
      <c r="UWV18" s="140" t="s">
        <v>454</v>
      </c>
      <c r="UWW18" s="140" t="s">
        <v>454</v>
      </c>
      <c r="UWX18" s="140" t="s">
        <v>454</v>
      </c>
      <c r="UWY18" s="140" t="s">
        <v>454</v>
      </c>
      <c r="UWZ18" s="140" t="s">
        <v>454</v>
      </c>
      <c r="UXA18" s="140" t="s">
        <v>454</v>
      </c>
      <c r="UXB18" s="140" t="s">
        <v>454</v>
      </c>
      <c r="UXC18" s="140" t="s">
        <v>454</v>
      </c>
      <c r="UXD18" s="140" t="s">
        <v>454</v>
      </c>
      <c r="UXE18" s="140" t="s">
        <v>454</v>
      </c>
      <c r="UXF18" s="140" t="s">
        <v>454</v>
      </c>
      <c r="UXG18" s="140" t="s">
        <v>454</v>
      </c>
      <c r="UXH18" s="140" t="s">
        <v>454</v>
      </c>
      <c r="UXI18" s="140" t="s">
        <v>454</v>
      </c>
      <c r="UXJ18" s="140" t="s">
        <v>454</v>
      </c>
      <c r="UXK18" s="140" t="s">
        <v>454</v>
      </c>
      <c r="UXL18" s="140" t="s">
        <v>454</v>
      </c>
      <c r="UXM18" s="140" t="s">
        <v>454</v>
      </c>
      <c r="UXN18" s="140" t="s">
        <v>454</v>
      </c>
      <c r="UXO18" s="140" t="s">
        <v>454</v>
      </c>
      <c r="UXP18" s="140" t="s">
        <v>454</v>
      </c>
      <c r="UXQ18" s="140" t="s">
        <v>454</v>
      </c>
      <c r="UXR18" s="140" t="s">
        <v>454</v>
      </c>
      <c r="UXS18" s="140" t="s">
        <v>454</v>
      </c>
      <c r="UXT18" s="140" t="s">
        <v>454</v>
      </c>
      <c r="UXU18" s="140" t="s">
        <v>454</v>
      </c>
      <c r="UXV18" s="140" t="s">
        <v>454</v>
      </c>
      <c r="UXW18" s="140" t="s">
        <v>454</v>
      </c>
      <c r="UXX18" s="140" t="s">
        <v>454</v>
      </c>
      <c r="UXY18" s="140" t="s">
        <v>454</v>
      </c>
      <c r="UXZ18" s="140" t="s">
        <v>454</v>
      </c>
      <c r="UYA18" s="140" t="s">
        <v>454</v>
      </c>
      <c r="UYB18" s="140" t="s">
        <v>454</v>
      </c>
      <c r="UYC18" s="140" t="s">
        <v>454</v>
      </c>
      <c r="UYD18" s="140" t="s">
        <v>454</v>
      </c>
      <c r="UYE18" s="140" t="s">
        <v>454</v>
      </c>
      <c r="UYF18" s="140" t="s">
        <v>454</v>
      </c>
      <c r="UYG18" s="140" t="s">
        <v>454</v>
      </c>
      <c r="UYH18" s="140" t="s">
        <v>454</v>
      </c>
      <c r="UYI18" s="140" t="s">
        <v>454</v>
      </c>
      <c r="UYJ18" s="140" t="s">
        <v>454</v>
      </c>
      <c r="UYK18" s="140" t="s">
        <v>454</v>
      </c>
      <c r="UYL18" s="140" t="s">
        <v>454</v>
      </c>
      <c r="UYM18" s="140" t="s">
        <v>454</v>
      </c>
      <c r="UYN18" s="140" t="s">
        <v>454</v>
      </c>
      <c r="UYO18" s="140" t="s">
        <v>454</v>
      </c>
      <c r="UYP18" s="140" t="s">
        <v>454</v>
      </c>
      <c r="UYQ18" s="140" t="s">
        <v>454</v>
      </c>
      <c r="UYR18" s="140" t="s">
        <v>454</v>
      </c>
      <c r="UYS18" s="140" t="s">
        <v>454</v>
      </c>
      <c r="UYT18" s="140" t="s">
        <v>454</v>
      </c>
      <c r="UYU18" s="140" t="s">
        <v>454</v>
      </c>
      <c r="UYV18" s="140" t="s">
        <v>454</v>
      </c>
      <c r="UYW18" s="140" t="s">
        <v>454</v>
      </c>
      <c r="UYX18" s="140" t="s">
        <v>454</v>
      </c>
      <c r="UYY18" s="140" t="s">
        <v>454</v>
      </c>
      <c r="UYZ18" s="140" t="s">
        <v>454</v>
      </c>
      <c r="UZA18" s="140" t="s">
        <v>454</v>
      </c>
      <c r="UZB18" s="140" t="s">
        <v>454</v>
      </c>
      <c r="UZC18" s="140" t="s">
        <v>454</v>
      </c>
      <c r="UZD18" s="140" t="s">
        <v>454</v>
      </c>
      <c r="UZE18" s="140" t="s">
        <v>454</v>
      </c>
      <c r="UZF18" s="140" t="s">
        <v>454</v>
      </c>
      <c r="UZG18" s="140" t="s">
        <v>454</v>
      </c>
      <c r="UZH18" s="140" t="s">
        <v>454</v>
      </c>
      <c r="UZI18" s="140" t="s">
        <v>454</v>
      </c>
      <c r="UZJ18" s="140" t="s">
        <v>454</v>
      </c>
      <c r="UZK18" s="140" t="s">
        <v>454</v>
      </c>
      <c r="UZL18" s="140" t="s">
        <v>454</v>
      </c>
      <c r="UZM18" s="140" t="s">
        <v>454</v>
      </c>
      <c r="UZN18" s="140" t="s">
        <v>454</v>
      </c>
      <c r="UZO18" s="140" t="s">
        <v>454</v>
      </c>
      <c r="UZP18" s="140" t="s">
        <v>454</v>
      </c>
      <c r="UZQ18" s="140" t="s">
        <v>454</v>
      </c>
      <c r="UZR18" s="140" t="s">
        <v>454</v>
      </c>
      <c r="UZS18" s="140" t="s">
        <v>454</v>
      </c>
      <c r="UZT18" s="140" t="s">
        <v>454</v>
      </c>
      <c r="UZU18" s="140" t="s">
        <v>454</v>
      </c>
      <c r="UZV18" s="140" t="s">
        <v>454</v>
      </c>
      <c r="UZW18" s="140" t="s">
        <v>454</v>
      </c>
      <c r="UZX18" s="140" t="s">
        <v>454</v>
      </c>
      <c r="UZY18" s="140" t="s">
        <v>454</v>
      </c>
      <c r="UZZ18" s="140" t="s">
        <v>454</v>
      </c>
      <c r="VAA18" s="140" t="s">
        <v>454</v>
      </c>
      <c r="VAB18" s="140" t="s">
        <v>454</v>
      </c>
      <c r="VAC18" s="140" t="s">
        <v>454</v>
      </c>
      <c r="VAD18" s="140" t="s">
        <v>454</v>
      </c>
      <c r="VAE18" s="140" t="s">
        <v>454</v>
      </c>
      <c r="VAF18" s="140" t="s">
        <v>454</v>
      </c>
      <c r="VAG18" s="140" t="s">
        <v>454</v>
      </c>
      <c r="VAH18" s="140" t="s">
        <v>454</v>
      </c>
      <c r="VAI18" s="140" t="s">
        <v>454</v>
      </c>
      <c r="VAJ18" s="140" t="s">
        <v>454</v>
      </c>
      <c r="VAK18" s="140" t="s">
        <v>454</v>
      </c>
      <c r="VAL18" s="140" t="s">
        <v>454</v>
      </c>
      <c r="VAM18" s="140" t="s">
        <v>454</v>
      </c>
      <c r="VAN18" s="140" t="s">
        <v>454</v>
      </c>
      <c r="VAO18" s="140" t="s">
        <v>454</v>
      </c>
      <c r="VAP18" s="140" t="s">
        <v>454</v>
      </c>
      <c r="VAQ18" s="140" t="s">
        <v>454</v>
      </c>
      <c r="VAR18" s="140" t="s">
        <v>454</v>
      </c>
      <c r="VAS18" s="140" t="s">
        <v>454</v>
      </c>
      <c r="VAT18" s="140" t="s">
        <v>454</v>
      </c>
      <c r="VAU18" s="140" t="s">
        <v>454</v>
      </c>
      <c r="VAV18" s="140" t="s">
        <v>454</v>
      </c>
      <c r="VAW18" s="140" t="s">
        <v>454</v>
      </c>
      <c r="VAX18" s="140" t="s">
        <v>454</v>
      </c>
      <c r="VAY18" s="140" t="s">
        <v>454</v>
      </c>
      <c r="VAZ18" s="140" t="s">
        <v>454</v>
      </c>
      <c r="VBA18" s="140" t="s">
        <v>454</v>
      </c>
      <c r="VBB18" s="140" t="s">
        <v>454</v>
      </c>
      <c r="VBC18" s="140" t="s">
        <v>454</v>
      </c>
      <c r="VBD18" s="140" t="s">
        <v>454</v>
      </c>
      <c r="VBE18" s="140" t="s">
        <v>454</v>
      </c>
      <c r="VBF18" s="140" t="s">
        <v>454</v>
      </c>
      <c r="VBG18" s="140" t="s">
        <v>454</v>
      </c>
      <c r="VBH18" s="140" t="s">
        <v>454</v>
      </c>
      <c r="VBI18" s="140" t="s">
        <v>454</v>
      </c>
      <c r="VBJ18" s="140" t="s">
        <v>454</v>
      </c>
      <c r="VBK18" s="140" t="s">
        <v>454</v>
      </c>
      <c r="VBL18" s="140" t="s">
        <v>454</v>
      </c>
      <c r="VBM18" s="140" t="s">
        <v>454</v>
      </c>
      <c r="VBN18" s="140" t="s">
        <v>454</v>
      </c>
      <c r="VBO18" s="140" t="s">
        <v>454</v>
      </c>
      <c r="VBP18" s="140" t="s">
        <v>454</v>
      </c>
      <c r="VBQ18" s="140" t="s">
        <v>454</v>
      </c>
      <c r="VBR18" s="140" t="s">
        <v>454</v>
      </c>
      <c r="VBS18" s="140" t="s">
        <v>454</v>
      </c>
      <c r="VBT18" s="140" t="s">
        <v>454</v>
      </c>
      <c r="VBU18" s="140" t="s">
        <v>454</v>
      </c>
      <c r="VBV18" s="140" t="s">
        <v>454</v>
      </c>
      <c r="VBW18" s="140" t="s">
        <v>454</v>
      </c>
      <c r="VBX18" s="140" t="s">
        <v>454</v>
      </c>
      <c r="VBY18" s="140" t="s">
        <v>454</v>
      </c>
      <c r="VBZ18" s="140" t="s">
        <v>454</v>
      </c>
      <c r="VCA18" s="140" t="s">
        <v>454</v>
      </c>
      <c r="VCB18" s="140" t="s">
        <v>454</v>
      </c>
      <c r="VCC18" s="140" t="s">
        <v>454</v>
      </c>
      <c r="VCD18" s="140" t="s">
        <v>454</v>
      </c>
      <c r="VCE18" s="140" t="s">
        <v>454</v>
      </c>
      <c r="VCF18" s="140" t="s">
        <v>454</v>
      </c>
      <c r="VCG18" s="140" t="s">
        <v>454</v>
      </c>
      <c r="VCH18" s="140" t="s">
        <v>454</v>
      </c>
      <c r="VCI18" s="140" t="s">
        <v>454</v>
      </c>
      <c r="VCJ18" s="140" t="s">
        <v>454</v>
      </c>
      <c r="VCK18" s="140" t="s">
        <v>454</v>
      </c>
      <c r="VCL18" s="140" t="s">
        <v>454</v>
      </c>
      <c r="VCM18" s="140" t="s">
        <v>454</v>
      </c>
      <c r="VCN18" s="140" t="s">
        <v>454</v>
      </c>
      <c r="VCO18" s="140" t="s">
        <v>454</v>
      </c>
      <c r="VCP18" s="140" t="s">
        <v>454</v>
      </c>
      <c r="VCQ18" s="140" t="s">
        <v>454</v>
      </c>
      <c r="VCR18" s="140" t="s">
        <v>454</v>
      </c>
      <c r="VCS18" s="140" t="s">
        <v>454</v>
      </c>
      <c r="VCT18" s="140" t="s">
        <v>454</v>
      </c>
      <c r="VCU18" s="140" t="s">
        <v>454</v>
      </c>
      <c r="VCV18" s="140" t="s">
        <v>454</v>
      </c>
      <c r="VCW18" s="140" t="s">
        <v>454</v>
      </c>
      <c r="VCX18" s="140" t="s">
        <v>454</v>
      </c>
      <c r="VCY18" s="140" t="s">
        <v>454</v>
      </c>
      <c r="VCZ18" s="140" t="s">
        <v>454</v>
      </c>
      <c r="VDA18" s="140" t="s">
        <v>454</v>
      </c>
      <c r="VDB18" s="140" t="s">
        <v>454</v>
      </c>
      <c r="VDC18" s="140" t="s">
        <v>454</v>
      </c>
      <c r="VDD18" s="140" t="s">
        <v>454</v>
      </c>
      <c r="VDE18" s="140" t="s">
        <v>454</v>
      </c>
      <c r="VDF18" s="140" t="s">
        <v>454</v>
      </c>
      <c r="VDG18" s="140" t="s">
        <v>454</v>
      </c>
      <c r="VDH18" s="140" t="s">
        <v>454</v>
      </c>
      <c r="VDI18" s="140" t="s">
        <v>454</v>
      </c>
      <c r="VDJ18" s="140" t="s">
        <v>454</v>
      </c>
      <c r="VDK18" s="140" t="s">
        <v>454</v>
      </c>
      <c r="VDL18" s="140" t="s">
        <v>454</v>
      </c>
      <c r="VDM18" s="140" t="s">
        <v>454</v>
      </c>
      <c r="VDN18" s="140" t="s">
        <v>454</v>
      </c>
      <c r="VDO18" s="140" t="s">
        <v>454</v>
      </c>
      <c r="VDP18" s="140" t="s">
        <v>454</v>
      </c>
      <c r="VDQ18" s="140" t="s">
        <v>454</v>
      </c>
      <c r="VDR18" s="140" t="s">
        <v>454</v>
      </c>
      <c r="VDS18" s="140" t="s">
        <v>454</v>
      </c>
      <c r="VDT18" s="140" t="s">
        <v>454</v>
      </c>
      <c r="VDU18" s="140" t="s">
        <v>454</v>
      </c>
      <c r="VDV18" s="140" t="s">
        <v>454</v>
      </c>
      <c r="VDW18" s="140" t="s">
        <v>454</v>
      </c>
      <c r="VDX18" s="140" t="s">
        <v>454</v>
      </c>
      <c r="VDY18" s="140" t="s">
        <v>454</v>
      </c>
      <c r="VDZ18" s="140" t="s">
        <v>454</v>
      </c>
      <c r="VEA18" s="140" t="s">
        <v>454</v>
      </c>
      <c r="VEB18" s="140" t="s">
        <v>454</v>
      </c>
      <c r="VEC18" s="140" t="s">
        <v>454</v>
      </c>
      <c r="VED18" s="140" t="s">
        <v>454</v>
      </c>
      <c r="VEE18" s="140" t="s">
        <v>454</v>
      </c>
      <c r="VEF18" s="140" t="s">
        <v>454</v>
      </c>
      <c r="VEG18" s="140" t="s">
        <v>454</v>
      </c>
      <c r="VEH18" s="140" t="s">
        <v>454</v>
      </c>
      <c r="VEI18" s="140" t="s">
        <v>454</v>
      </c>
      <c r="VEJ18" s="140" t="s">
        <v>454</v>
      </c>
      <c r="VEK18" s="140" t="s">
        <v>454</v>
      </c>
      <c r="VEL18" s="140" t="s">
        <v>454</v>
      </c>
      <c r="VEM18" s="140" t="s">
        <v>454</v>
      </c>
      <c r="VEN18" s="140" t="s">
        <v>454</v>
      </c>
      <c r="VEO18" s="140" t="s">
        <v>454</v>
      </c>
      <c r="VEP18" s="140" t="s">
        <v>454</v>
      </c>
      <c r="VEQ18" s="140" t="s">
        <v>454</v>
      </c>
      <c r="VER18" s="140" t="s">
        <v>454</v>
      </c>
      <c r="VES18" s="140" t="s">
        <v>454</v>
      </c>
      <c r="VET18" s="140" t="s">
        <v>454</v>
      </c>
      <c r="VEU18" s="140" t="s">
        <v>454</v>
      </c>
      <c r="VEV18" s="140" t="s">
        <v>454</v>
      </c>
      <c r="VEW18" s="140" t="s">
        <v>454</v>
      </c>
      <c r="VEX18" s="140" t="s">
        <v>454</v>
      </c>
      <c r="VEY18" s="140" t="s">
        <v>454</v>
      </c>
      <c r="VEZ18" s="140" t="s">
        <v>454</v>
      </c>
      <c r="VFA18" s="140" t="s">
        <v>454</v>
      </c>
      <c r="VFB18" s="140" t="s">
        <v>454</v>
      </c>
      <c r="VFC18" s="140" t="s">
        <v>454</v>
      </c>
      <c r="VFD18" s="140" t="s">
        <v>454</v>
      </c>
      <c r="VFE18" s="140" t="s">
        <v>454</v>
      </c>
      <c r="VFF18" s="140" t="s">
        <v>454</v>
      </c>
      <c r="VFG18" s="140" t="s">
        <v>454</v>
      </c>
      <c r="VFH18" s="140" t="s">
        <v>454</v>
      </c>
      <c r="VFI18" s="140" t="s">
        <v>454</v>
      </c>
      <c r="VFJ18" s="140" t="s">
        <v>454</v>
      </c>
      <c r="VFK18" s="140" t="s">
        <v>454</v>
      </c>
      <c r="VFL18" s="140" t="s">
        <v>454</v>
      </c>
      <c r="VFM18" s="140" t="s">
        <v>454</v>
      </c>
      <c r="VFN18" s="140" t="s">
        <v>454</v>
      </c>
      <c r="VFO18" s="140" t="s">
        <v>454</v>
      </c>
      <c r="VFP18" s="140" t="s">
        <v>454</v>
      </c>
      <c r="VFQ18" s="140" t="s">
        <v>454</v>
      </c>
      <c r="VFR18" s="140" t="s">
        <v>454</v>
      </c>
      <c r="VFS18" s="140" t="s">
        <v>454</v>
      </c>
      <c r="VFT18" s="140" t="s">
        <v>454</v>
      </c>
      <c r="VFU18" s="140" t="s">
        <v>454</v>
      </c>
      <c r="VFV18" s="140" t="s">
        <v>454</v>
      </c>
      <c r="VFW18" s="140" t="s">
        <v>454</v>
      </c>
      <c r="VFX18" s="140" t="s">
        <v>454</v>
      </c>
      <c r="VFY18" s="140" t="s">
        <v>454</v>
      </c>
      <c r="VFZ18" s="140" t="s">
        <v>454</v>
      </c>
      <c r="VGA18" s="140" t="s">
        <v>454</v>
      </c>
      <c r="VGB18" s="140" t="s">
        <v>454</v>
      </c>
      <c r="VGC18" s="140" t="s">
        <v>454</v>
      </c>
      <c r="VGD18" s="140" t="s">
        <v>454</v>
      </c>
      <c r="VGE18" s="140" t="s">
        <v>454</v>
      </c>
      <c r="VGF18" s="140" t="s">
        <v>454</v>
      </c>
      <c r="VGG18" s="140" t="s">
        <v>454</v>
      </c>
      <c r="VGH18" s="140" t="s">
        <v>454</v>
      </c>
      <c r="VGI18" s="140" t="s">
        <v>454</v>
      </c>
      <c r="VGJ18" s="140" t="s">
        <v>454</v>
      </c>
      <c r="VGK18" s="140" t="s">
        <v>454</v>
      </c>
      <c r="VGL18" s="140" t="s">
        <v>454</v>
      </c>
      <c r="VGM18" s="140" t="s">
        <v>454</v>
      </c>
      <c r="VGN18" s="140" t="s">
        <v>454</v>
      </c>
      <c r="VGO18" s="140" t="s">
        <v>454</v>
      </c>
      <c r="VGP18" s="140" t="s">
        <v>454</v>
      </c>
      <c r="VGQ18" s="140" t="s">
        <v>454</v>
      </c>
      <c r="VGR18" s="140" t="s">
        <v>454</v>
      </c>
      <c r="VGS18" s="140" t="s">
        <v>454</v>
      </c>
      <c r="VGT18" s="140" t="s">
        <v>454</v>
      </c>
      <c r="VGU18" s="140" t="s">
        <v>454</v>
      </c>
      <c r="VGV18" s="140" t="s">
        <v>454</v>
      </c>
      <c r="VGW18" s="140" t="s">
        <v>454</v>
      </c>
      <c r="VGX18" s="140" t="s">
        <v>454</v>
      </c>
      <c r="VGY18" s="140" t="s">
        <v>454</v>
      </c>
      <c r="VGZ18" s="140" t="s">
        <v>454</v>
      </c>
      <c r="VHA18" s="140" t="s">
        <v>454</v>
      </c>
      <c r="VHB18" s="140" t="s">
        <v>454</v>
      </c>
      <c r="VHC18" s="140" t="s">
        <v>454</v>
      </c>
      <c r="VHD18" s="140" t="s">
        <v>454</v>
      </c>
      <c r="VHE18" s="140" t="s">
        <v>454</v>
      </c>
      <c r="VHF18" s="140" t="s">
        <v>454</v>
      </c>
      <c r="VHG18" s="140" t="s">
        <v>454</v>
      </c>
      <c r="VHH18" s="140" t="s">
        <v>454</v>
      </c>
      <c r="VHI18" s="140" t="s">
        <v>454</v>
      </c>
      <c r="VHJ18" s="140" t="s">
        <v>454</v>
      </c>
      <c r="VHK18" s="140" t="s">
        <v>454</v>
      </c>
      <c r="VHL18" s="140" t="s">
        <v>454</v>
      </c>
      <c r="VHM18" s="140" t="s">
        <v>454</v>
      </c>
      <c r="VHN18" s="140" t="s">
        <v>454</v>
      </c>
      <c r="VHO18" s="140" t="s">
        <v>454</v>
      </c>
      <c r="VHP18" s="140" t="s">
        <v>454</v>
      </c>
      <c r="VHQ18" s="140" t="s">
        <v>454</v>
      </c>
      <c r="VHR18" s="140" t="s">
        <v>454</v>
      </c>
      <c r="VHS18" s="140" t="s">
        <v>454</v>
      </c>
      <c r="VHT18" s="140" t="s">
        <v>454</v>
      </c>
      <c r="VHU18" s="140" t="s">
        <v>454</v>
      </c>
      <c r="VHV18" s="140" t="s">
        <v>454</v>
      </c>
      <c r="VHW18" s="140" t="s">
        <v>454</v>
      </c>
      <c r="VHX18" s="140" t="s">
        <v>454</v>
      </c>
      <c r="VHY18" s="140" t="s">
        <v>454</v>
      </c>
      <c r="VHZ18" s="140" t="s">
        <v>454</v>
      </c>
      <c r="VIA18" s="140" t="s">
        <v>454</v>
      </c>
      <c r="VIB18" s="140" t="s">
        <v>454</v>
      </c>
      <c r="VIC18" s="140" t="s">
        <v>454</v>
      </c>
      <c r="VID18" s="140" t="s">
        <v>454</v>
      </c>
      <c r="VIE18" s="140" t="s">
        <v>454</v>
      </c>
      <c r="VIF18" s="140" t="s">
        <v>454</v>
      </c>
      <c r="VIG18" s="140" t="s">
        <v>454</v>
      </c>
      <c r="VIH18" s="140" t="s">
        <v>454</v>
      </c>
      <c r="VII18" s="140" t="s">
        <v>454</v>
      </c>
      <c r="VIJ18" s="140" t="s">
        <v>454</v>
      </c>
      <c r="VIK18" s="140" t="s">
        <v>454</v>
      </c>
      <c r="VIL18" s="140" t="s">
        <v>454</v>
      </c>
      <c r="VIM18" s="140" t="s">
        <v>454</v>
      </c>
      <c r="VIN18" s="140" t="s">
        <v>454</v>
      </c>
      <c r="VIO18" s="140" t="s">
        <v>454</v>
      </c>
      <c r="VIP18" s="140" t="s">
        <v>454</v>
      </c>
      <c r="VIQ18" s="140" t="s">
        <v>454</v>
      </c>
      <c r="VIR18" s="140" t="s">
        <v>454</v>
      </c>
      <c r="VIS18" s="140" t="s">
        <v>454</v>
      </c>
      <c r="VIT18" s="140" t="s">
        <v>454</v>
      </c>
      <c r="VIU18" s="140" t="s">
        <v>454</v>
      </c>
      <c r="VIV18" s="140" t="s">
        <v>454</v>
      </c>
      <c r="VIW18" s="140" t="s">
        <v>454</v>
      </c>
      <c r="VIX18" s="140" t="s">
        <v>454</v>
      </c>
      <c r="VIY18" s="140" t="s">
        <v>454</v>
      </c>
      <c r="VIZ18" s="140" t="s">
        <v>454</v>
      </c>
      <c r="VJA18" s="140" t="s">
        <v>454</v>
      </c>
      <c r="VJB18" s="140" t="s">
        <v>454</v>
      </c>
      <c r="VJC18" s="140" t="s">
        <v>454</v>
      </c>
      <c r="VJD18" s="140" t="s">
        <v>454</v>
      </c>
      <c r="VJE18" s="140" t="s">
        <v>454</v>
      </c>
      <c r="VJF18" s="140" t="s">
        <v>454</v>
      </c>
      <c r="VJG18" s="140" t="s">
        <v>454</v>
      </c>
      <c r="VJH18" s="140" t="s">
        <v>454</v>
      </c>
      <c r="VJI18" s="140" t="s">
        <v>454</v>
      </c>
      <c r="VJJ18" s="140" t="s">
        <v>454</v>
      </c>
      <c r="VJK18" s="140" t="s">
        <v>454</v>
      </c>
      <c r="VJL18" s="140" t="s">
        <v>454</v>
      </c>
      <c r="VJM18" s="140" t="s">
        <v>454</v>
      </c>
      <c r="VJN18" s="140" t="s">
        <v>454</v>
      </c>
      <c r="VJO18" s="140" t="s">
        <v>454</v>
      </c>
      <c r="VJP18" s="140" t="s">
        <v>454</v>
      </c>
      <c r="VJQ18" s="140" t="s">
        <v>454</v>
      </c>
      <c r="VJR18" s="140" t="s">
        <v>454</v>
      </c>
      <c r="VJS18" s="140" t="s">
        <v>454</v>
      </c>
      <c r="VJT18" s="140" t="s">
        <v>454</v>
      </c>
      <c r="VJU18" s="140" t="s">
        <v>454</v>
      </c>
      <c r="VJV18" s="140" t="s">
        <v>454</v>
      </c>
      <c r="VJW18" s="140" t="s">
        <v>454</v>
      </c>
      <c r="VJX18" s="140" t="s">
        <v>454</v>
      </c>
      <c r="VJY18" s="140" t="s">
        <v>454</v>
      </c>
      <c r="VJZ18" s="140" t="s">
        <v>454</v>
      </c>
      <c r="VKA18" s="140" t="s">
        <v>454</v>
      </c>
      <c r="VKB18" s="140" t="s">
        <v>454</v>
      </c>
      <c r="VKC18" s="140" t="s">
        <v>454</v>
      </c>
      <c r="VKD18" s="140" t="s">
        <v>454</v>
      </c>
      <c r="VKE18" s="140" t="s">
        <v>454</v>
      </c>
      <c r="VKF18" s="140" t="s">
        <v>454</v>
      </c>
      <c r="VKG18" s="140" t="s">
        <v>454</v>
      </c>
      <c r="VKH18" s="140" t="s">
        <v>454</v>
      </c>
      <c r="VKI18" s="140" t="s">
        <v>454</v>
      </c>
      <c r="VKJ18" s="140" t="s">
        <v>454</v>
      </c>
      <c r="VKK18" s="140" t="s">
        <v>454</v>
      </c>
      <c r="VKL18" s="140" t="s">
        <v>454</v>
      </c>
      <c r="VKM18" s="140" t="s">
        <v>454</v>
      </c>
      <c r="VKN18" s="140" t="s">
        <v>454</v>
      </c>
      <c r="VKO18" s="140" t="s">
        <v>454</v>
      </c>
      <c r="VKP18" s="140" t="s">
        <v>454</v>
      </c>
      <c r="VKQ18" s="140" t="s">
        <v>454</v>
      </c>
      <c r="VKR18" s="140" t="s">
        <v>454</v>
      </c>
      <c r="VKS18" s="140" t="s">
        <v>454</v>
      </c>
      <c r="VKT18" s="140" t="s">
        <v>454</v>
      </c>
      <c r="VKU18" s="140" t="s">
        <v>454</v>
      </c>
      <c r="VKV18" s="140" t="s">
        <v>454</v>
      </c>
      <c r="VKW18" s="140" t="s">
        <v>454</v>
      </c>
      <c r="VKX18" s="140" t="s">
        <v>454</v>
      </c>
      <c r="VKY18" s="140" t="s">
        <v>454</v>
      </c>
      <c r="VKZ18" s="140" t="s">
        <v>454</v>
      </c>
      <c r="VLA18" s="140" t="s">
        <v>454</v>
      </c>
      <c r="VLB18" s="140" t="s">
        <v>454</v>
      </c>
      <c r="VLC18" s="140" t="s">
        <v>454</v>
      </c>
      <c r="VLD18" s="140" t="s">
        <v>454</v>
      </c>
      <c r="VLE18" s="140" t="s">
        <v>454</v>
      </c>
      <c r="VLF18" s="140" t="s">
        <v>454</v>
      </c>
      <c r="VLG18" s="140" t="s">
        <v>454</v>
      </c>
      <c r="VLH18" s="140" t="s">
        <v>454</v>
      </c>
      <c r="VLI18" s="140" t="s">
        <v>454</v>
      </c>
      <c r="VLJ18" s="140" t="s">
        <v>454</v>
      </c>
      <c r="VLK18" s="140" t="s">
        <v>454</v>
      </c>
      <c r="VLL18" s="140" t="s">
        <v>454</v>
      </c>
      <c r="VLM18" s="140" t="s">
        <v>454</v>
      </c>
      <c r="VLN18" s="140" t="s">
        <v>454</v>
      </c>
      <c r="VLO18" s="140" t="s">
        <v>454</v>
      </c>
      <c r="VLP18" s="140" t="s">
        <v>454</v>
      </c>
      <c r="VLQ18" s="140" t="s">
        <v>454</v>
      </c>
      <c r="VLR18" s="140" t="s">
        <v>454</v>
      </c>
      <c r="VLS18" s="140" t="s">
        <v>454</v>
      </c>
      <c r="VLT18" s="140" t="s">
        <v>454</v>
      </c>
      <c r="VLU18" s="140" t="s">
        <v>454</v>
      </c>
      <c r="VLV18" s="140" t="s">
        <v>454</v>
      </c>
      <c r="VLW18" s="140" t="s">
        <v>454</v>
      </c>
      <c r="VLX18" s="140" t="s">
        <v>454</v>
      </c>
      <c r="VLY18" s="140" t="s">
        <v>454</v>
      </c>
      <c r="VLZ18" s="140" t="s">
        <v>454</v>
      </c>
      <c r="VMA18" s="140" t="s">
        <v>454</v>
      </c>
      <c r="VMB18" s="140" t="s">
        <v>454</v>
      </c>
      <c r="VMC18" s="140" t="s">
        <v>454</v>
      </c>
      <c r="VMD18" s="140" t="s">
        <v>454</v>
      </c>
      <c r="VME18" s="140" t="s">
        <v>454</v>
      </c>
      <c r="VMF18" s="140" t="s">
        <v>454</v>
      </c>
      <c r="VMG18" s="140" t="s">
        <v>454</v>
      </c>
      <c r="VMH18" s="140" t="s">
        <v>454</v>
      </c>
      <c r="VMI18" s="140" t="s">
        <v>454</v>
      </c>
      <c r="VMJ18" s="140" t="s">
        <v>454</v>
      </c>
      <c r="VMK18" s="140" t="s">
        <v>454</v>
      </c>
      <c r="VML18" s="140" t="s">
        <v>454</v>
      </c>
      <c r="VMM18" s="140" t="s">
        <v>454</v>
      </c>
      <c r="VMN18" s="140" t="s">
        <v>454</v>
      </c>
      <c r="VMO18" s="140" t="s">
        <v>454</v>
      </c>
      <c r="VMP18" s="140" t="s">
        <v>454</v>
      </c>
      <c r="VMQ18" s="140" t="s">
        <v>454</v>
      </c>
      <c r="VMR18" s="140" t="s">
        <v>454</v>
      </c>
      <c r="VMS18" s="140" t="s">
        <v>454</v>
      </c>
      <c r="VMT18" s="140" t="s">
        <v>454</v>
      </c>
      <c r="VMU18" s="140" t="s">
        <v>454</v>
      </c>
      <c r="VMV18" s="140" t="s">
        <v>454</v>
      </c>
      <c r="VMW18" s="140" t="s">
        <v>454</v>
      </c>
      <c r="VMX18" s="140" t="s">
        <v>454</v>
      </c>
      <c r="VMY18" s="140" t="s">
        <v>454</v>
      </c>
      <c r="VMZ18" s="140" t="s">
        <v>454</v>
      </c>
      <c r="VNA18" s="140" t="s">
        <v>454</v>
      </c>
      <c r="VNB18" s="140" t="s">
        <v>454</v>
      </c>
      <c r="VNC18" s="140" t="s">
        <v>454</v>
      </c>
      <c r="VND18" s="140" t="s">
        <v>454</v>
      </c>
      <c r="VNE18" s="140" t="s">
        <v>454</v>
      </c>
      <c r="VNF18" s="140" t="s">
        <v>454</v>
      </c>
      <c r="VNG18" s="140" t="s">
        <v>454</v>
      </c>
      <c r="VNH18" s="140" t="s">
        <v>454</v>
      </c>
      <c r="VNI18" s="140" t="s">
        <v>454</v>
      </c>
      <c r="VNJ18" s="140" t="s">
        <v>454</v>
      </c>
      <c r="VNK18" s="140" t="s">
        <v>454</v>
      </c>
      <c r="VNL18" s="140" t="s">
        <v>454</v>
      </c>
      <c r="VNM18" s="140" t="s">
        <v>454</v>
      </c>
      <c r="VNN18" s="140" t="s">
        <v>454</v>
      </c>
      <c r="VNO18" s="140" t="s">
        <v>454</v>
      </c>
      <c r="VNP18" s="140" t="s">
        <v>454</v>
      </c>
      <c r="VNQ18" s="140" t="s">
        <v>454</v>
      </c>
      <c r="VNR18" s="140" t="s">
        <v>454</v>
      </c>
      <c r="VNS18" s="140" t="s">
        <v>454</v>
      </c>
      <c r="VNT18" s="140" t="s">
        <v>454</v>
      </c>
      <c r="VNU18" s="140" t="s">
        <v>454</v>
      </c>
      <c r="VNV18" s="140" t="s">
        <v>454</v>
      </c>
      <c r="VNW18" s="140" t="s">
        <v>454</v>
      </c>
      <c r="VNX18" s="140" t="s">
        <v>454</v>
      </c>
      <c r="VNY18" s="140" t="s">
        <v>454</v>
      </c>
      <c r="VNZ18" s="140" t="s">
        <v>454</v>
      </c>
      <c r="VOA18" s="140" t="s">
        <v>454</v>
      </c>
      <c r="VOB18" s="140" t="s">
        <v>454</v>
      </c>
      <c r="VOC18" s="140" t="s">
        <v>454</v>
      </c>
      <c r="VOD18" s="140" t="s">
        <v>454</v>
      </c>
      <c r="VOE18" s="140" t="s">
        <v>454</v>
      </c>
      <c r="VOF18" s="140" t="s">
        <v>454</v>
      </c>
      <c r="VOG18" s="140" t="s">
        <v>454</v>
      </c>
      <c r="VOH18" s="140" t="s">
        <v>454</v>
      </c>
      <c r="VOI18" s="140" t="s">
        <v>454</v>
      </c>
      <c r="VOJ18" s="140" t="s">
        <v>454</v>
      </c>
      <c r="VOK18" s="140" t="s">
        <v>454</v>
      </c>
      <c r="VOL18" s="140" t="s">
        <v>454</v>
      </c>
      <c r="VOM18" s="140" t="s">
        <v>454</v>
      </c>
      <c r="VON18" s="140" t="s">
        <v>454</v>
      </c>
      <c r="VOO18" s="140" t="s">
        <v>454</v>
      </c>
      <c r="VOP18" s="140" t="s">
        <v>454</v>
      </c>
      <c r="VOQ18" s="140" t="s">
        <v>454</v>
      </c>
      <c r="VOR18" s="140" t="s">
        <v>454</v>
      </c>
      <c r="VOS18" s="140" t="s">
        <v>454</v>
      </c>
      <c r="VOT18" s="140" t="s">
        <v>454</v>
      </c>
      <c r="VOU18" s="140" t="s">
        <v>454</v>
      </c>
      <c r="VOV18" s="140" t="s">
        <v>454</v>
      </c>
      <c r="VOW18" s="140" t="s">
        <v>454</v>
      </c>
      <c r="VOX18" s="140" t="s">
        <v>454</v>
      </c>
      <c r="VOY18" s="140" t="s">
        <v>454</v>
      </c>
      <c r="VOZ18" s="140" t="s">
        <v>454</v>
      </c>
      <c r="VPA18" s="140" t="s">
        <v>454</v>
      </c>
      <c r="VPB18" s="140" t="s">
        <v>454</v>
      </c>
      <c r="VPC18" s="140" t="s">
        <v>454</v>
      </c>
      <c r="VPD18" s="140" t="s">
        <v>454</v>
      </c>
      <c r="VPE18" s="140" t="s">
        <v>454</v>
      </c>
      <c r="VPF18" s="140" t="s">
        <v>454</v>
      </c>
      <c r="VPG18" s="140" t="s">
        <v>454</v>
      </c>
      <c r="VPH18" s="140" t="s">
        <v>454</v>
      </c>
      <c r="VPI18" s="140" t="s">
        <v>454</v>
      </c>
      <c r="VPJ18" s="140" t="s">
        <v>454</v>
      </c>
      <c r="VPK18" s="140" t="s">
        <v>454</v>
      </c>
      <c r="VPL18" s="140" t="s">
        <v>454</v>
      </c>
      <c r="VPM18" s="140" t="s">
        <v>454</v>
      </c>
      <c r="VPN18" s="140" t="s">
        <v>454</v>
      </c>
      <c r="VPO18" s="140" t="s">
        <v>454</v>
      </c>
      <c r="VPP18" s="140" t="s">
        <v>454</v>
      </c>
      <c r="VPQ18" s="140" t="s">
        <v>454</v>
      </c>
      <c r="VPR18" s="140" t="s">
        <v>454</v>
      </c>
      <c r="VPS18" s="140" t="s">
        <v>454</v>
      </c>
      <c r="VPT18" s="140" t="s">
        <v>454</v>
      </c>
      <c r="VPU18" s="140" t="s">
        <v>454</v>
      </c>
      <c r="VPV18" s="140" t="s">
        <v>454</v>
      </c>
      <c r="VPW18" s="140" t="s">
        <v>454</v>
      </c>
      <c r="VPX18" s="140" t="s">
        <v>454</v>
      </c>
      <c r="VPY18" s="140" t="s">
        <v>454</v>
      </c>
      <c r="VPZ18" s="140" t="s">
        <v>454</v>
      </c>
      <c r="VQA18" s="140" t="s">
        <v>454</v>
      </c>
      <c r="VQB18" s="140" t="s">
        <v>454</v>
      </c>
      <c r="VQC18" s="140" t="s">
        <v>454</v>
      </c>
      <c r="VQD18" s="140" t="s">
        <v>454</v>
      </c>
      <c r="VQE18" s="140" t="s">
        <v>454</v>
      </c>
      <c r="VQF18" s="140" t="s">
        <v>454</v>
      </c>
      <c r="VQG18" s="140" t="s">
        <v>454</v>
      </c>
      <c r="VQH18" s="140" t="s">
        <v>454</v>
      </c>
      <c r="VQI18" s="140" t="s">
        <v>454</v>
      </c>
      <c r="VQJ18" s="140" t="s">
        <v>454</v>
      </c>
      <c r="VQK18" s="140" t="s">
        <v>454</v>
      </c>
      <c r="VQL18" s="140" t="s">
        <v>454</v>
      </c>
      <c r="VQM18" s="140" t="s">
        <v>454</v>
      </c>
      <c r="VQN18" s="140" t="s">
        <v>454</v>
      </c>
      <c r="VQO18" s="140" t="s">
        <v>454</v>
      </c>
      <c r="VQP18" s="140" t="s">
        <v>454</v>
      </c>
      <c r="VQQ18" s="140" t="s">
        <v>454</v>
      </c>
      <c r="VQR18" s="140" t="s">
        <v>454</v>
      </c>
      <c r="VQS18" s="140" t="s">
        <v>454</v>
      </c>
      <c r="VQT18" s="140" t="s">
        <v>454</v>
      </c>
      <c r="VQU18" s="140" t="s">
        <v>454</v>
      </c>
      <c r="VQV18" s="140" t="s">
        <v>454</v>
      </c>
      <c r="VQW18" s="140" t="s">
        <v>454</v>
      </c>
      <c r="VQX18" s="140" t="s">
        <v>454</v>
      </c>
      <c r="VQY18" s="140" t="s">
        <v>454</v>
      </c>
      <c r="VQZ18" s="140" t="s">
        <v>454</v>
      </c>
      <c r="VRA18" s="140" t="s">
        <v>454</v>
      </c>
      <c r="VRB18" s="140" t="s">
        <v>454</v>
      </c>
      <c r="VRC18" s="140" t="s">
        <v>454</v>
      </c>
      <c r="VRD18" s="140" t="s">
        <v>454</v>
      </c>
      <c r="VRE18" s="140" t="s">
        <v>454</v>
      </c>
      <c r="VRF18" s="140" t="s">
        <v>454</v>
      </c>
      <c r="VRG18" s="140" t="s">
        <v>454</v>
      </c>
      <c r="VRH18" s="140" t="s">
        <v>454</v>
      </c>
      <c r="VRI18" s="140" t="s">
        <v>454</v>
      </c>
      <c r="VRJ18" s="140" t="s">
        <v>454</v>
      </c>
      <c r="VRK18" s="140" t="s">
        <v>454</v>
      </c>
      <c r="VRL18" s="140" t="s">
        <v>454</v>
      </c>
      <c r="VRM18" s="140" t="s">
        <v>454</v>
      </c>
      <c r="VRN18" s="140" t="s">
        <v>454</v>
      </c>
      <c r="VRO18" s="140" t="s">
        <v>454</v>
      </c>
      <c r="VRP18" s="140" t="s">
        <v>454</v>
      </c>
      <c r="VRQ18" s="140" t="s">
        <v>454</v>
      </c>
      <c r="VRR18" s="140" t="s">
        <v>454</v>
      </c>
      <c r="VRS18" s="140" t="s">
        <v>454</v>
      </c>
      <c r="VRT18" s="140" t="s">
        <v>454</v>
      </c>
      <c r="VRU18" s="140" t="s">
        <v>454</v>
      </c>
      <c r="VRV18" s="140" t="s">
        <v>454</v>
      </c>
      <c r="VRW18" s="140" t="s">
        <v>454</v>
      </c>
      <c r="VRX18" s="140" t="s">
        <v>454</v>
      </c>
      <c r="VRY18" s="140" t="s">
        <v>454</v>
      </c>
      <c r="VRZ18" s="140" t="s">
        <v>454</v>
      </c>
      <c r="VSA18" s="140" t="s">
        <v>454</v>
      </c>
      <c r="VSB18" s="140" t="s">
        <v>454</v>
      </c>
      <c r="VSC18" s="140" t="s">
        <v>454</v>
      </c>
      <c r="VSD18" s="140" t="s">
        <v>454</v>
      </c>
      <c r="VSE18" s="140" t="s">
        <v>454</v>
      </c>
      <c r="VSF18" s="140" t="s">
        <v>454</v>
      </c>
      <c r="VSG18" s="140" t="s">
        <v>454</v>
      </c>
      <c r="VSH18" s="140" t="s">
        <v>454</v>
      </c>
      <c r="VSI18" s="140" t="s">
        <v>454</v>
      </c>
      <c r="VSJ18" s="140" t="s">
        <v>454</v>
      </c>
      <c r="VSK18" s="140" t="s">
        <v>454</v>
      </c>
      <c r="VSL18" s="140" t="s">
        <v>454</v>
      </c>
      <c r="VSM18" s="140" t="s">
        <v>454</v>
      </c>
      <c r="VSN18" s="140" t="s">
        <v>454</v>
      </c>
      <c r="VSO18" s="140" t="s">
        <v>454</v>
      </c>
      <c r="VSP18" s="140" t="s">
        <v>454</v>
      </c>
      <c r="VSQ18" s="140" t="s">
        <v>454</v>
      </c>
      <c r="VSR18" s="140" t="s">
        <v>454</v>
      </c>
      <c r="VSS18" s="140" t="s">
        <v>454</v>
      </c>
      <c r="VST18" s="140" t="s">
        <v>454</v>
      </c>
      <c r="VSU18" s="140" t="s">
        <v>454</v>
      </c>
      <c r="VSV18" s="140" t="s">
        <v>454</v>
      </c>
      <c r="VSW18" s="140" t="s">
        <v>454</v>
      </c>
      <c r="VSX18" s="140" t="s">
        <v>454</v>
      </c>
      <c r="VSY18" s="140" t="s">
        <v>454</v>
      </c>
      <c r="VSZ18" s="140" t="s">
        <v>454</v>
      </c>
      <c r="VTA18" s="140" t="s">
        <v>454</v>
      </c>
      <c r="VTB18" s="140" t="s">
        <v>454</v>
      </c>
      <c r="VTC18" s="140" t="s">
        <v>454</v>
      </c>
      <c r="VTD18" s="140" t="s">
        <v>454</v>
      </c>
      <c r="VTE18" s="140" t="s">
        <v>454</v>
      </c>
      <c r="VTF18" s="140" t="s">
        <v>454</v>
      </c>
      <c r="VTG18" s="140" t="s">
        <v>454</v>
      </c>
      <c r="VTH18" s="140" t="s">
        <v>454</v>
      </c>
      <c r="VTI18" s="140" t="s">
        <v>454</v>
      </c>
      <c r="VTJ18" s="140" t="s">
        <v>454</v>
      </c>
      <c r="VTK18" s="140" t="s">
        <v>454</v>
      </c>
      <c r="VTL18" s="140" t="s">
        <v>454</v>
      </c>
      <c r="VTM18" s="140" t="s">
        <v>454</v>
      </c>
      <c r="VTN18" s="140" t="s">
        <v>454</v>
      </c>
      <c r="VTO18" s="140" t="s">
        <v>454</v>
      </c>
      <c r="VTP18" s="140" t="s">
        <v>454</v>
      </c>
      <c r="VTQ18" s="140" t="s">
        <v>454</v>
      </c>
      <c r="VTR18" s="140" t="s">
        <v>454</v>
      </c>
      <c r="VTS18" s="140" t="s">
        <v>454</v>
      </c>
      <c r="VTT18" s="140" t="s">
        <v>454</v>
      </c>
      <c r="VTU18" s="140" t="s">
        <v>454</v>
      </c>
      <c r="VTV18" s="140" t="s">
        <v>454</v>
      </c>
      <c r="VTW18" s="140" t="s">
        <v>454</v>
      </c>
      <c r="VTX18" s="140" t="s">
        <v>454</v>
      </c>
      <c r="VTY18" s="140" t="s">
        <v>454</v>
      </c>
      <c r="VTZ18" s="140" t="s">
        <v>454</v>
      </c>
      <c r="VUA18" s="140" t="s">
        <v>454</v>
      </c>
      <c r="VUB18" s="140" t="s">
        <v>454</v>
      </c>
      <c r="VUC18" s="140" t="s">
        <v>454</v>
      </c>
      <c r="VUD18" s="140" t="s">
        <v>454</v>
      </c>
      <c r="VUE18" s="140" t="s">
        <v>454</v>
      </c>
      <c r="VUF18" s="140" t="s">
        <v>454</v>
      </c>
      <c r="VUG18" s="140" t="s">
        <v>454</v>
      </c>
      <c r="VUH18" s="140" t="s">
        <v>454</v>
      </c>
      <c r="VUI18" s="140" t="s">
        <v>454</v>
      </c>
      <c r="VUJ18" s="140" t="s">
        <v>454</v>
      </c>
      <c r="VUK18" s="140" t="s">
        <v>454</v>
      </c>
      <c r="VUL18" s="140" t="s">
        <v>454</v>
      </c>
      <c r="VUM18" s="140" t="s">
        <v>454</v>
      </c>
      <c r="VUN18" s="140" t="s">
        <v>454</v>
      </c>
      <c r="VUO18" s="140" t="s">
        <v>454</v>
      </c>
      <c r="VUP18" s="140" t="s">
        <v>454</v>
      </c>
      <c r="VUQ18" s="140" t="s">
        <v>454</v>
      </c>
      <c r="VUR18" s="140" t="s">
        <v>454</v>
      </c>
      <c r="VUS18" s="140" t="s">
        <v>454</v>
      </c>
      <c r="VUT18" s="140" t="s">
        <v>454</v>
      </c>
      <c r="VUU18" s="140" t="s">
        <v>454</v>
      </c>
      <c r="VUV18" s="140" t="s">
        <v>454</v>
      </c>
      <c r="VUW18" s="140" t="s">
        <v>454</v>
      </c>
      <c r="VUX18" s="140" t="s">
        <v>454</v>
      </c>
      <c r="VUY18" s="140" t="s">
        <v>454</v>
      </c>
      <c r="VUZ18" s="140" t="s">
        <v>454</v>
      </c>
      <c r="VVA18" s="140" t="s">
        <v>454</v>
      </c>
      <c r="VVB18" s="140" t="s">
        <v>454</v>
      </c>
      <c r="VVC18" s="140" t="s">
        <v>454</v>
      </c>
      <c r="VVD18" s="140" t="s">
        <v>454</v>
      </c>
      <c r="VVE18" s="140" t="s">
        <v>454</v>
      </c>
      <c r="VVF18" s="140" t="s">
        <v>454</v>
      </c>
      <c r="VVG18" s="140" t="s">
        <v>454</v>
      </c>
      <c r="VVH18" s="140" t="s">
        <v>454</v>
      </c>
      <c r="VVI18" s="140" t="s">
        <v>454</v>
      </c>
      <c r="VVJ18" s="140" t="s">
        <v>454</v>
      </c>
      <c r="VVK18" s="140" t="s">
        <v>454</v>
      </c>
      <c r="VVL18" s="140" t="s">
        <v>454</v>
      </c>
      <c r="VVM18" s="140" t="s">
        <v>454</v>
      </c>
      <c r="VVN18" s="140" t="s">
        <v>454</v>
      </c>
      <c r="VVO18" s="140" t="s">
        <v>454</v>
      </c>
      <c r="VVP18" s="140" t="s">
        <v>454</v>
      </c>
      <c r="VVQ18" s="140" t="s">
        <v>454</v>
      </c>
      <c r="VVR18" s="140" t="s">
        <v>454</v>
      </c>
      <c r="VVS18" s="140" t="s">
        <v>454</v>
      </c>
      <c r="VVT18" s="140" t="s">
        <v>454</v>
      </c>
      <c r="VVU18" s="140" t="s">
        <v>454</v>
      </c>
      <c r="VVV18" s="140" t="s">
        <v>454</v>
      </c>
      <c r="VVW18" s="140" t="s">
        <v>454</v>
      </c>
      <c r="VVX18" s="140" t="s">
        <v>454</v>
      </c>
      <c r="VVY18" s="140" t="s">
        <v>454</v>
      </c>
      <c r="VVZ18" s="140" t="s">
        <v>454</v>
      </c>
      <c r="VWA18" s="140" t="s">
        <v>454</v>
      </c>
      <c r="VWB18" s="140" t="s">
        <v>454</v>
      </c>
      <c r="VWC18" s="140" t="s">
        <v>454</v>
      </c>
      <c r="VWD18" s="140" t="s">
        <v>454</v>
      </c>
      <c r="VWE18" s="140" t="s">
        <v>454</v>
      </c>
      <c r="VWF18" s="140" t="s">
        <v>454</v>
      </c>
      <c r="VWG18" s="140" t="s">
        <v>454</v>
      </c>
      <c r="VWH18" s="140" t="s">
        <v>454</v>
      </c>
      <c r="VWI18" s="140" t="s">
        <v>454</v>
      </c>
      <c r="VWJ18" s="140" t="s">
        <v>454</v>
      </c>
      <c r="VWK18" s="140" t="s">
        <v>454</v>
      </c>
      <c r="VWL18" s="140" t="s">
        <v>454</v>
      </c>
      <c r="VWM18" s="140" t="s">
        <v>454</v>
      </c>
      <c r="VWN18" s="140" t="s">
        <v>454</v>
      </c>
      <c r="VWO18" s="140" t="s">
        <v>454</v>
      </c>
      <c r="VWP18" s="140" t="s">
        <v>454</v>
      </c>
      <c r="VWQ18" s="140" t="s">
        <v>454</v>
      </c>
      <c r="VWR18" s="140" t="s">
        <v>454</v>
      </c>
      <c r="VWS18" s="140" t="s">
        <v>454</v>
      </c>
      <c r="VWT18" s="140" t="s">
        <v>454</v>
      </c>
      <c r="VWU18" s="140" t="s">
        <v>454</v>
      </c>
      <c r="VWV18" s="140" t="s">
        <v>454</v>
      </c>
      <c r="VWW18" s="140" t="s">
        <v>454</v>
      </c>
      <c r="VWX18" s="140" t="s">
        <v>454</v>
      </c>
      <c r="VWY18" s="140" t="s">
        <v>454</v>
      </c>
      <c r="VWZ18" s="140" t="s">
        <v>454</v>
      </c>
      <c r="VXA18" s="140" t="s">
        <v>454</v>
      </c>
      <c r="VXB18" s="140" t="s">
        <v>454</v>
      </c>
      <c r="VXC18" s="140" t="s">
        <v>454</v>
      </c>
      <c r="VXD18" s="140" t="s">
        <v>454</v>
      </c>
      <c r="VXE18" s="140" t="s">
        <v>454</v>
      </c>
      <c r="VXF18" s="140" t="s">
        <v>454</v>
      </c>
      <c r="VXG18" s="140" t="s">
        <v>454</v>
      </c>
      <c r="VXH18" s="140" t="s">
        <v>454</v>
      </c>
      <c r="VXI18" s="140" t="s">
        <v>454</v>
      </c>
      <c r="VXJ18" s="140" t="s">
        <v>454</v>
      </c>
      <c r="VXK18" s="140" t="s">
        <v>454</v>
      </c>
      <c r="VXL18" s="140" t="s">
        <v>454</v>
      </c>
      <c r="VXM18" s="140" t="s">
        <v>454</v>
      </c>
      <c r="VXN18" s="140" t="s">
        <v>454</v>
      </c>
      <c r="VXO18" s="140" t="s">
        <v>454</v>
      </c>
      <c r="VXP18" s="140" t="s">
        <v>454</v>
      </c>
      <c r="VXQ18" s="140" t="s">
        <v>454</v>
      </c>
      <c r="VXR18" s="140" t="s">
        <v>454</v>
      </c>
      <c r="VXS18" s="140" t="s">
        <v>454</v>
      </c>
      <c r="VXT18" s="140" t="s">
        <v>454</v>
      </c>
      <c r="VXU18" s="140" t="s">
        <v>454</v>
      </c>
      <c r="VXV18" s="140" t="s">
        <v>454</v>
      </c>
      <c r="VXW18" s="140" t="s">
        <v>454</v>
      </c>
      <c r="VXX18" s="140" t="s">
        <v>454</v>
      </c>
      <c r="VXY18" s="140" t="s">
        <v>454</v>
      </c>
      <c r="VXZ18" s="140" t="s">
        <v>454</v>
      </c>
      <c r="VYA18" s="140" t="s">
        <v>454</v>
      </c>
      <c r="VYB18" s="140" t="s">
        <v>454</v>
      </c>
      <c r="VYC18" s="140" t="s">
        <v>454</v>
      </c>
      <c r="VYD18" s="140" t="s">
        <v>454</v>
      </c>
      <c r="VYE18" s="140" t="s">
        <v>454</v>
      </c>
      <c r="VYF18" s="140" t="s">
        <v>454</v>
      </c>
      <c r="VYG18" s="140" t="s">
        <v>454</v>
      </c>
      <c r="VYH18" s="140" t="s">
        <v>454</v>
      </c>
      <c r="VYI18" s="140" t="s">
        <v>454</v>
      </c>
      <c r="VYJ18" s="140" t="s">
        <v>454</v>
      </c>
      <c r="VYK18" s="140" t="s">
        <v>454</v>
      </c>
      <c r="VYL18" s="140" t="s">
        <v>454</v>
      </c>
      <c r="VYM18" s="140" t="s">
        <v>454</v>
      </c>
      <c r="VYN18" s="140" t="s">
        <v>454</v>
      </c>
      <c r="VYO18" s="140" t="s">
        <v>454</v>
      </c>
      <c r="VYP18" s="140" t="s">
        <v>454</v>
      </c>
      <c r="VYQ18" s="140" t="s">
        <v>454</v>
      </c>
      <c r="VYR18" s="140" t="s">
        <v>454</v>
      </c>
      <c r="VYS18" s="140" t="s">
        <v>454</v>
      </c>
      <c r="VYT18" s="140" t="s">
        <v>454</v>
      </c>
      <c r="VYU18" s="140" t="s">
        <v>454</v>
      </c>
      <c r="VYV18" s="140" t="s">
        <v>454</v>
      </c>
      <c r="VYW18" s="140" t="s">
        <v>454</v>
      </c>
      <c r="VYX18" s="140" t="s">
        <v>454</v>
      </c>
      <c r="VYY18" s="140" t="s">
        <v>454</v>
      </c>
      <c r="VYZ18" s="140" t="s">
        <v>454</v>
      </c>
      <c r="VZA18" s="140" t="s">
        <v>454</v>
      </c>
      <c r="VZB18" s="140" t="s">
        <v>454</v>
      </c>
      <c r="VZC18" s="140" t="s">
        <v>454</v>
      </c>
      <c r="VZD18" s="140" t="s">
        <v>454</v>
      </c>
      <c r="VZE18" s="140" t="s">
        <v>454</v>
      </c>
      <c r="VZF18" s="140" t="s">
        <v>454</v>
      </c>
      <c r="VZG18" s="140" t="s">
        <v>454</v>
      </c>
      <c r="VZH18" s="140" t="s">
        <v>454</v>
      </c>
      <c r="VZI18" s="140" t="s">
        <v>454</v>
      </c>
      <c r="VZJ18" s="140" t="s">
        <v>454</v>
      </c>
      <c r="VZK18" s="140" t="s">
        <v>454</v>
      </c>
      <c r="VZL18" s="140" t="s">
        <v>454</v>
      </c>
      <c r="VZM18" s="140" t="s">
        <v>454</v>
      </c>
      <c r="VZN18" s="140" t="s">
        <v>454</v>
      </c>
      <c r="VZO18" s="140" t="s">
        <v>454</v>
      </c>
      <c r="VZP18" s="140" t="s">
        <v>454</v>
      </c>
      <c r="VZQ18" s="140" t="s">
        <v>454</v>
      </c>
      <c r="VZR18" s="140" t="s">
        <v>454</v>
      </c>
      <c r="VZS18" s="140" t="s">
        <v>454</v>
      </c>
      <c r="VZT18" s="140" t="s">
        <v>454</v>
      </c>
      <c r="VZU18" s="140" t="s">
        <v>454</v>
      </c>
      <c r="VZV18" s="140" t="s">
        <v>454</v>
      </c>
      <c r="VZW18" s="140" t="s">
        <v>454</v>
      </c>
      <c r="VZX18" s="140" t="s">
        <v>454</v>
      </c>
      <c r="VZY18" s="140" t="s">
        <v>454</v>
      </c>
      <c r="VZZ18" s="140" t="s">
        <v>454</v>
      </c>
      <c r="WAA18" s="140" t="s">
        <v>454</v>
      </c>
      <c r="WAB18" s="140" t="s">
        <v>454</v>
      </c>
      <c r="WAC18" s="140" t="s">
        <v>454</v>
      </c>
      <c r="WAD18" s="140" t="s">
        <v>454</v>
      </c>
      <c r="WAE18" s="140" t="s">
        <v>454</v>
      </c>
      <c r="WAF18" s="140" t="s">
        <v>454</v>
      </c>
      <c r="WAG18" s="140" t="s">
        <v>454</v>
      </c>
      <c r="WAH18" s="140" t="s">
        <v>454</v>
      </c>
      <c r="WAI18" s="140" t="s">
        <v>454</v>
      </c>
      <c r="WAJ18" s="140" t="s">
        <v>454</v>
      </c>
      <c r="WAK18" s="140" t="s">
        <v>454</v>
      </c>
      <c r="WAL18" s="140" t="s">
        <v>454</v>
      </c>
      <c r="WAM18" s="140" t="s">
        <v>454</v>
      </c>
      <c r="WAN18" s="140" t="s">
        <v>454</v>
      </c>
      <c r="WAO18" s="140" t="s">
        <v>454</v>
      </c>
      <c r="WAP18" s="140" t="s">
        <v>454</v>
      </c>
      <c r="WAQ18" s="140" t="s">
        <v>454</v>
      </c>
      <c r="WAR18" s="140" t="s">
        <v>454</v>
      </c>
      <c r="WAS18" s="140" t="s">
        <v>454</v>
      </c>
      <c r="WAT18" s="140" t="s">
        <v>454</v>
      </c>
      <c r="WAU18" s="140" t="s">
        <v>454</v>
      </c>
      <c r="WAV18" s="140" t="s">
        <v>454</v>
      </c>
      <c r="WAW18" s="140" t="s">
        <v>454</v>
      </c>
      <c r="WAX18" s="140" t="s">
        <v>454</v>
      </c>
      <c r="WAY18" s="140" t="s">
        <v>454</v>
      </c>
      <c r="WAZ18" s="140" t="s">
        <v>454</v>
      </c>
      <c r="WBA18" s="140" t="s">
        <v>454</v>
      </c>
      <c r="WBB18" s="140" t="s">
        <v>454</v>
      </c>
      <c r="WBC18" s="140" t="s">
        <v>454</v>
      </c>
      <c r="WBD18" s="140" t="s">
        <v>454</v>
      </c>
      <c r="WBE18" s="140" t="s">
        <v>454</v>
      </c>
      <c r="WBF18" s="140" t="s">
        <v>454</v>
      </c>
      <c r="WBG18" s="140" t="s">
        <v>454</v>
      </c>
      <c r="WBH18" s="140" t="s">
        <v>454</v>
      </c>
      <c r="WBI18" s="140" t="s">
        <v>454</v>
      </c>
      <c r="WBJ18" s="140" t="s">
        <v>454</v>
      </c>
      <c r="WBK18" s="140" t="s">
        <v>454</v>
      </c>
      <c r="WBL18" s="140" t="s">
        <v>454</v>
      </c>
      <c r="WBM18" s="140" t="s">
        <v>454</v>
      </c>
      <c r="WBN18" s="140" t="s">
        <v>454</v>
      </c>
      <c r="WBO18" s="140" t="s">
        <v>454</v>
      </c>
      <c r="WBP18" s="140" t="s">
        <v>454</v>
      </c>
      <c r="WBQ18" s="140" t="s">
        <v>454</v>
      </c>
      <c r="WBR18" s="140" t="s">
        <v>454</v>
      </c>
      <c r="WBS18" s="140" t="s">
        <v>454</v>
      </c>
      <c r="WBT18" s="140" t="s">
        <v>454</v>
      </c>
      <c r="WBU18" s="140" t="s">
        <v>454</v>
      </c>
      <c r="WBV18" s="140" t="s">
        <v>454</v>
      </c>
      <c r="WBW18" s="140" t="s">
        <v>454</v>
      </c>
      <c r="WBX18" s="140" t="s">
        <v>454</v>
      </c>
      <c r="WBY18" s="140" t="s">
        <v>454</v>
      </c>
      <c r="WBZ18" s="140" t="s">
        <v>454</v>
      </c>
      <c r="WCA18" s="140" t="s">
        <v>454</v>
      </c>
      <c r="WCB18" s="140" t="s">
        <v>454</v>
      </c>
      <c r="WCC18" s="140" t="s">
        <v>454</v>
      </c>
      <c r="WCD18" s="140" t="s">
        <v>454</v>
      </c>
      <c r="WCE18" s="140" t="s">
        <v>454</v>
      </c>
      <c r="WCF18" s="140" t="s">
        <v>454</v>
      </c>
      <c r="WCG18" s="140" t="s">
        <v>454</v>
      </c>
      <c r="WCH18" s="140" t="s">
        <v>454</v>
      </c>
      <c r="WCI18" s="140" t="s">
        <v>454</v>
      </c>
      <c r="WCJ18" s="140" t="s">
        <v>454</v>
      </c>
      <c r="WCK18" s="140" t="s">
        <v>454</v>
      </c>
      <c r="WCL18" s="140" t="s">
        <v>454</v>
      </c>
      <c r="WCM18" s="140" t="s">
        <v>454</v>
      </c>
      <c r="WCN18" s="140" t="s">
        <v>454</v>
      </c>
      <c r="WCO18" s="140" t="s">
        <v>454</v>
      </c>
      <c r="WCP18" s="140" t="s">
        <v>454</v>
      </c>
      <c r="WCQ18" s="140" t="s">
        <v>454</v>
      </c>
      <c r="WCR18" s="140" t="s">
        <v>454</v>
      </c>
      <c r="WCS18" s="140" t="s">
        <v>454</v>
      </c>
      <c r="WCT18" s="140" t="s">
        <v>454</v>
      </c>
      <c r="WCU18" s="140" t="s">
        <v>454</v>
      </c>
      <c r="WCV18" s="140" t="s">
        <v>454</v>
      </c>
      <c r="WCW18" s="140" t="s">
        <v>454</v>
      </c>
      <c r="WCX18" s="140" t="s">
        <v>454</v>
      </c>
      <c r="WCY18" s="140" t="s">
        <v>454</v>
      </c>
      <c r="WCZ18" s="140" t="s">
        <v>454</v>
      </c>
      <c r="WDA18" s="140" t="s">
        <v>454</v>
      </c>
      <c r="WDB18" s="140" t="s">
        <v>454</v>
      </c>
      <c r="WDC18" s="140" t="s">
        <v>454</v>
      </c>
      <c r="WDD18" s="140" t="s">
        <v>454</v>
      </c>
      <c r="WDE18" s="140" t="s">
        <v>454</v>
      </c>
      <c r="WDF18" s="140" t="s">
        <v>454</v>
      </c>
      <c r="WDG18" s="140" t="s">
        <v>454</v>
      </c>
      <c r="WDH18" s="140" t="s">
        <v>454</v>
      </c>
      <c r="WDI18" s="140" t="s">
        <v>454</v>
      </c>
      <c r="WDJ18" s="140" t="s">
        <v>454</v>
      </c>
      <c r="WDK18" s="140" t="s">
        <v>454</v>
      </c>
      <c r="WDL18" s="140" t="s">
        <v>454</v>
      </c>
      <c r="WDM18" s="140" t="s">
        <v>454</v>
      </c>
      <c r="WDN18" s="140" t="s">
        <v>454</v>
      </c>
      <c r="WDO18" s="140" t="s">
        <v>454</v>
      </c>
      <c r="WDP18" s="140" t="s">
        <v>454</v>
      </c>
      <c r="WDQ18" s="140" t="s">
        <v>454</v>
      </c>
      <c r="WDR18" s="140" t="s">
        <v>454</v>
      </c>
      <c r="WDS18" s="140" t="s">
        <v>454</v>
      </c>
      <c r="WDT18" s="140" t="s">
        <v>454</v>
      </c>
      <c r="WDU18" s="140" t="s">
        <v>454</v>
      </c>
      <c r="WDV18" s="140" t="s">
        <v>454</v>
      </c>
      <c r="WDW18" s="140" t="s">
        <v>454</v>
      </c>
      <c r="WDX18" s="140" t="s">
        <v>454</v>
      </c>
      <c r="WDY18" s="140" t="s">
        <v>454</v>
      </c>
      <c r="WDZ18" s="140" t="s">
        <v>454</v>
      </c>
      <c r="WEA18" s="140" t="s">
        <v>454</v>
      </c>
      <c r="WEB18" s="140" t="s">
        <v>454</v>
      </c>
      <c r="WEC18" s="140" t="s">
        <v>454</v>
      </c>
      <c r="WED18" s="140" t="s">
        <v>454</v>
      </c>
      <c r="WEE18" s="140" t="s">
        <v>454</v>
      </c>
      <c r="WEF18" s="140" t="s">
        <v>454</v>
      </c>
      <c r="WEG18" s="140" t="s">
        <v>454</v>
      </c>
      <c r="WEH18" s="140" t="s">
        <v>454</v>
      </c>
      <c r="WEI18" s="140" t="s">
        <v>454</v>
      </c>
      <c r="WEJ18" s="140" t="s">
        <v>454</v>
      </c>
      <c r="WEK18" s="140" t="s">
        <v>454</v>
      </c>
      <c r="WEL18" s="140" t="s">
        <v>454</v>
      </c>
      <c r="WEM18" s="140" t="s">
        <v>454</v>
      </c>
      <c r="WEN18" s="140" t="s">
        <v>454</v>
      </c>
      <c r="WEO18" s="140" t="s">
        <v>454</v>
      </c>
      <c r="WEP18" s="140" t="s">
        <v>454</v>
      </c>
      <c r="WEQ18" s="140" t="s">
        <v>454</v>
      </c>
      <c r="WER18" s="140" t="s">
        <v>454</v>
      </c>
      <c r="WES18" s="140" t="s">
        <v>454</v>
      </c>
      <c r="WET18" s="140" t="s">
        <v>454</v>
      </c>
      <c r="WEU18" s="140" t="s">
        <v>454</v>
      </c>
      <c r="WEV18" s="140" t="s">
        <v>454</v>
      </c>
      <c r="WEW18" s="140" t="s">
        <v>454</v>
      </c>
      <c r="WEX18" s="140" t="s">
        <v>454</v>
      </c>
      <c r="WEY18" s="140" t="s">
        <v>454</v>
      </c>
      <c r="WEZ18" s="140" t="s">
        <v>454</v>
      </c>
      <c r="WFA18" s="140" t="s">
        <v>454</v>
      </c>
      <c r="WFB18" s="140" t="s">
        <v>454</v>
      </c>
      <c r="WFC18" s="140" t="s">
        <v>454</v>
      </c>
      <c r="WFD18" s="140" t="s">
        <v>454</v>
      </c>
      <c r="WFE18" s="140" t="s">
        <v>454</v>
      </c>
      <c r="WFF18" s="140" t="s">
        <v>454</v>
      </c>
      <c r="WFG18" s="140" t="s">
        <v>454</v>
      </c>
      <c r="WFH18" s="140" t="s">
        <v>454</v>
      </c>
      <c r="WFI18" s="140" t="s">
        <v>454</v>
      </c>
      <c r="WFJ18" s="140" t="s">
        <v>454</v>
      </c>
      <c r="WFK18" s="140" t="s">
        <v>454</v>
      </c>
      <c r="WFL18" s="140" t="s">
        <v>454</v>
      </c>
      <c r="WFM18" s="140" t="s">
        <v>454</v>
      </c>
      <c r="WFN18" s="140" t="s">
        <v>454</v>
      </c>
      <c r="WFO18" s="140" t="s">
        <v>454</v>
      </c>
      <c r="WFP18" s="140" t="s">
        <v>454</v>
      </c>
      <c r="WFQ18" s="140" t="s">
        <v>454</v>
      </c>
      <c r="WFR18" s="140" t="s">
        <v>454</v>
      </c>
      <c r="WFS18" s="140" t="s">
        <v>454</v>
      </c>
      <c r="WFT18" s="140" t="s">
        <v>454</v>
      </c>
      <c r="WFU18" s="140" t="s">
        <v>454</v>
      </c>
      <c r="WFV18" s="140" t="s">
        <v>454</v>
      </c>
      <c r="WFW18" s="140" t="s">
        <v>454</v>
      </c>
      <c r="WFX18" s="140" t="s">
        <v>454</v>
      </c>
      <c r="WFY18" s="140" t="s">
        <v>454</v>
      </c>
      <c r="WFZ18" s="140" t="s">
        <v>454</v>
      </c>
      <c r="WGA18" s="140" t="s">
        <v>454</v>
      </c>
      <c r="WGB18" s="140" t="s">
        <v>454</v>
      </c>
      <c r="WGC18" s="140" t="s">
        <v>454</v>
      </c>
      <c r="WGD18" s="140" t="s">
        <v>454</v>
      </c>
      <c r="WGE18" s="140" t="s">
        <v>454</v>
      </c>
      <c r="WGF18" s="140" t="s">
        <v>454</v>
      </c>
      <c r="WGG18" s="140" t="s">
        <v>454</v>
      </c>
      <c r="WGH18" s="140" t="s">
        <v>454</v>
      </c>
      <c r="WGI18" s="140" t="s">
        <v>454</v>
      </c>
      <c r="WGJ18" s="140" t="s">
        <v>454</v>
      </c>
      <c r="WGK18" s="140" t="s">
        <v>454</v>
      </c>
      <c r="WGL18" s="140" t="s">
        <v>454</v>
      </c>
      <c r="WGM18" s="140" t="s">
        <v>454</v>
      </c>
      <c r="WGN18" s="140" t="s">
        <v>454</v>
      </c>
      <c r="WGO18" s="140" t="s">
        <v>454</v>
      </c>
      <c r="WGP18" s="140" t="s">
        <v>454</v>
      </c>
      <c r="WGQ18" s="140" t="s">
        <v>454</v>
      </c>
      <c r="WGR18" s="140" t="s">
        <v>454</v>
      </c>
      <c r="WGS18" s="140" t="s">
        <v>454</v>
      </c>
      <c r="WGT18" s="140" t="s">
        <v>454</v>
      </c>
      <c r="WGU18" s="140" t="s">
        <v>454</v>
      </c>
      <c r="WGV18" s="140" t="s">
        <v>454</v>
      </c>
      <c r="WGW18" s="140" t="s">
        <v>454</v>
      </c>
      <c r="WGX18" s="140" t="s">
        <v>454</v>
      </c>
      <c r="WGY18" s="140" t="s">
        <v>454</v>
      </c>
      <c r="WGZ18" s="140" t="s">
        <v>454</v>
      </c>
      <c r="WHA18" s="140" t="s">
        <v>454</v>
      </c>
      <c r="WHB18" s="140" t="s">
        <v>454</v>
      </c>
      <c r="WHC18" s="140" t="s">
        <v>454</v>
      </c>
      <c r="WHD18" s="140" t="s">
        <v>454</v>
      </c>
      <c r="WHE18" s="140" t="s">
        <v>454</v>
      </c>
      <c r="WHF18" s="140" t="s">
        <v>454</v>
      </c>
      <c r="WHG18" s="140" t="s">
        <v>454</v>
      </c>
      <c r="WHH18" s="140" t="s">
        <v>454</v>
      </c>
      <c r="WHI18" s="140" t="s">
        <v>454</v>
      </c>
      <c r="WHJ18" s="140" t="s">
        <v>454</v>
      </c>
      <c r="WHK18" s="140" t="s">
        <v>454</v>
      </c>
      <c r="WHL18" s="140" t="s">
        <v>454</v>
      </c>
      <c r="WHM18" s="140" t="s">
        <v>454</v>
      </c>
      <c r="WHN18" s="140" t="s">
        <v>454</v>
      </c>
      <c r="WHO18" s="140" t="s">
        <v>454</v>
      </c>
      <c r="WHP18" s="140" t="s">
        <v>454</v>
      </c>
      <c r="WHQ18" s="140" t="s">
        <v>454</v>
      </c>
      <c r="WHR18" s="140" t="s">
        <v>454</v>
      </c>
      <c r="WHS18" s="140" t="s">
        <v>454</v>
      </c>
      <c r="WHT18" s="140" t="s">
        <v>454</v>
      </c>
      <c r="WHU18" s="140" t="s">
        <v>454</v>
      </c>
      <c r="WHV18" s="140" t="s">
        <v>454</v>
      </c>
      <c r="WHW18" s="140" t="s">
        <v>454</v>
      </c>
      <c r="WHX18" s="140" t="s">
        <v>454</v>
      </c>
      <c r="WHY18" s="140" t="s">
        <v>454</v>
      </c>
      <c r="WHZ18" s="140" t="s">
        <v>454</v>
      </c>
      <c r="WIA18" s="140" t="s">
        <v>454</v>
      </c>
      <c r="WIB18" s="140" t="s">
        <v>454</v>
      </c>
      <c r="WIC18" s="140" t="s">
        <v>454</v>
      </c>
      <c r="WID18" s="140" t="s">
        <v>454</v>
      </c>
      <c r="WIE18" s="140" t="s">
        <v>454</v>
      </c>
      <c r="WIF18" s="140" t="s">
        <v>454</v>
      </c>
      <c r="WIG18" s="140" t="s">
        <v>454</v>
      </c>
      <c r="WIH18" s="140" t="s">
        <v>454</v>
      </c>
      <c r="WII18" s="140" t="s">
        <v>454</v>
      </c>
      <c r="WIJ18" s="140" t="s">
        <v>454</v>
      </c>
      <c r="WIK18" s="140" t="s">
        <v>454</v>
      </c>
      <c r="WIL18" s="140" t="s">
        <v>454</v>
      </c>
      <c r="WIM18" s="140" t="s">
        <v>454</v>
      </c>
      <c r="WIN18" s="140" t="s">
        <v>454</v>
      </c>
      <c r="WIO18" s="140" t="s">
        <v>454</v>
      </c>
      <c r="WIP18" s="140" t="s">
        <v>454</v>
      </c>
      <c r="WIQ18" s="140" t="s">
        <v>454</v>
      </c>
      <c r="WIR18" s="140" t="s">
        <v>454</v>
      </c>
      <c r="WIS18" s="140" t="s">
        <v>454</v>
      </c>
      <c r="WIT18" s="140" t="s">
        <v>454</v>
      </c>
      <c r="WIU18" s="140" t="s">
        <v>454</v>
      </c>
      <c r="WIV18" s="140" t="s">
        <v>454</v>
      </c>
      <c r="WIW18" s="140" t="s">
        <v>454</v>
      </c>
      <c r="WIX18" s="140" t="s">
        <v>454</v>
      </c>
      <c r="WIY18" s="140" t="s">
        <v>454</v>
      </c>
      <c r="WIZ18" s="140" t="s">
        <v>454</v>
      </c>
      <c r="WJA18" s="140" t="s">
        <v>454</v>
      </c>
      <c r="WJB18" s="140" t="s">
        <v>454</v>
      </c>
      <c r="WJC18" s="140" t="s">
        <v>454</v>
      </c>
      <c r="WJD18" s="140" t="s">
        <v>454</v>
      </c>
      <c r="WJE18" s="140" t="s">
        <v>454</v>
      </c>
      <c r="WJF18" s="140" t="s">
        <v>454</v>
      </c>
      <c r="WJG18" s="140" t="s">
        <v>454</v>
      </c>
      <c r="WJH18" s="140" t="s">
        <v>454</v>
      </c>
      <c r="WJI18" s="140" t="s">
        <v>454</v>
      </c>
      <c r="WJJ18" s="140" t="s">
        <v>454</v>
      </c>
      <c r="WJK18" s="140" t="s">
        <v>454</v>
      </c>
      <c r="WJL18" s="140" t="s">
        <v>454</v>
      </c>
      <c r="WJM18" s="140" t="s">
        <v>454</v>
      </c>
      <c r="WJN18" s="140" t="s">
        <v>454</v>
      </c>
      <c r="WJO18" s="140" t="s">
        <v>454</v>
      </c>
      <c r="WJP18" s="140" t="s">
        <v>454</v>
      </c>
      <c r="WJQ18" s="140" t="s">
        <v>454</v>
      </c>
      <c r="WJR18" s="140" t="s">
        <v>454</v>
      </c>
      <c r="WJS18" s="140" t="s">
        <v>454</v>
      </c>
      <c r="WJT18" s="140" t="s">
        <v>454</v>
      </c>
      <c r="WJU18" s="140" t="s">
        <v>454</v>
      </c>
      <c r="WJV18" s="140" t="s">
        <v>454</v>
      </c>
      <c r="WJW18" s="140" t="s">
        <v>454</v>
      </c>
      <c r="WJX18" s="140" t="s">
        <v>454</v>
      </c>
      <c r="WJY18" s="140" t="s">
        <v>454</v>
      </c>
      <c r="WJZ18" s="140" t="s">
        <v>454</v>
      </c>
      <c r="WKA18" s="140" t="s">
        <v>454</v>
      </c>
      <c r="WKB18" s="140" t="s">
        <v>454</v>
      </c>
      <c r="WKC18" s="140" t="s">
        <v>454</v>
      </c>
      <c r="WKD18" s="140" t="s">
        <v>454</v>
      </c>
      <c r="WKE18" s="140" t="s">
        <v>454</v>
      </c>
      <c r="WKF18" s="140" t="s">
        <v>454</v>
      </c>
      <c r="WKG18" s="140" t="s">
        <v>454</v>
      </c>
      <c r="WKH18" s="140" t="s">
        <v>454</v>
      </c>
      <c r="WKI18" s="140" t="s">
        <v>454</v>
      </c>
      <c r="WKJ18" s="140" t="s">
        <v>454</v>
      </c>
      <c r="WKK18" s="140" t="s">
        <v>454</v>
      </c>
      <c r="WKL18" s="140" t="s">
        <v>454</v>
      </c>
      <c r="WKM18" s="140" t="s">
        <v>454</v>
      </c>
      <c r="WKN18" s="140" t="s">
        <v>454</v>
      </c>
      <c r="WKO18" s="140" t="s">
        <v>454</v>
      </c>
      <c r="WKP18" s="140" t="s">
        <v>454</v>
      </c>
      <c r="WKQ18" s="140" t="s">
        <v>454</v>
      </c>
      <c r="WKR18" s="140" t="s">
        <v>454</v>
      </c>
      <c r="WKS18" s="140" t="s">
        <v>454</v>
      </c>
      <c r="WKT18" s="140" t="s">
        <v>454</v>
      </c>
      <c r="WKU18" s="140" t="s">
        <v>454</v>
      </c>
      <c r="WKV18" s="140" t="s">
        <v>454</v>
      </c>
      <c r="WKW18" s="140" t="s">
        <v>454</v>
      </c>
      <c r="WKX18" s="140" t="s">
        <v>454</v>
      </c>
      <c r="WKY18" s="140" t="s">
        <v>454</v>
      </c>
      <c r="WKZ18" s="140" t="s">
        <v>454</v>
      </c>
      <c r="WLA18" s="140" t="s">
        <v>454</v>
      </c>
      <c r="WLB18" s="140" t="s">
        <v>454</v>
      </c>
      <c r="WLC18" s="140" t="s">
        <v>454</v>
      </c>
      <c r="WLD18" s="140" t="s">
        <v>454</v>
      </c>
      <c r="WLE18" s="140" t="s">
        <v>454</v>
      </c>
      <c r="WLF18" s="140" t="s">
        <v>454</v>
      </c>
      <c r="WLG18" s="140" t="s">
        <v>454</v>
      </c>
      <c r="WLH18" s="140" t="s">
        <v>454</v>
      </c>
      <c r="WLI18" s="140" t="s">
        <v>454</v>
      </c>
      <c r="WLJ18" s="140" t="s">
        <v>454</v>
      </c>
      <c r="WLK18" s="140" t="s">
        <v>454</v>
      </c>
      <c r="WLL18" s="140" t="s">
        <v>454</v>
      </c>
      <c r="WLM18" s="140" t="s">
        <v>454</v>
      </c>
      <c r="WLN18" s="140" t="s">
        <v>454</v>
      </c>
      <c r="WLO18" s="140" t="s">
        <v>454</v>
      </c>
      <c r="WLP18" s="140" t="s">
        <v>454</v>
      </c>
      <c r="WLQ18" s="140" t="s">
        <v>454</v>
      </c>
      <c r="WLR18" s="140" t="s">
        <v>454</v>
      </c>
      <c r="WLS18" s="140" t="s">
        <v>454</v>
      </c>
      <c r="WLT18" s="140" t="s">
        <v>454</v>
      </c>
      <c r="WLU18" s="140" t="s">
        <v>454</v>
      </c>
      <c r="WLV18" s="140" t="s">
        <v>454</v>
      </c>
      <c r="WLW18" s="140" t="s">
        <v>454</v>
      </c>
      <c r="WLX18" s="140" t="s">
        <v>454</v>
      </c>
      <c r="WLY18" s="140" t="s">
        <v>454</v>
      </c>
      <c r="WLZ18" s="140" t="s">
        <v>454</v>
      </c>
      <c r="WMA18" s="140" t="s">
        <v>454</v>
      </c>
      <c r="WMB18" s="140" t="s">
        <v>454</v>
      </c>
      <c r="WMC18" s="140" t="s">
        <v>454</v>
      </c>
      <c r="WMD18" s="140" t="s">
        <v>454</v>
      </c>
      <c r="WME18" s="140" t="s">
        <v>454</v>
      </c>
      <c r="WMF18" s="140" t="s">
        <v>454</v>
      </c>
      <c r="WMG18" s="140" t="s">
        <v>454</v>
      </c>
      <c r="WMH18" s="140" t="s">
        <v>454</v>
      </c>
      <c r="WMI18" s="140" t="s">
        <v>454</v>
      </c>
      <c r="WMJ18" s="140" t="s">
        <v>454</v>
      </c>
      <c r="WMK18" s="140" t="s">
        <v>454</v>
      </c>
      <c r="WML18" s="140" t="s">
        <v>454</v>
      </c>
      <c r="WMM18" s="140" t="s">
        <v>454</v>
      </c>
      <c r="WMN18" s="140" t="s">
        <v>454</v>
      </c>
      <c r="WMO18" s="140" t="s">
        <v>454</v>
      </c>
      <c r="WMP18" s="140" t="s">
        <v>454</v>
      </c>
      <c r="WMQ18" s="140" t="s">
        <v>454</v>
      </c>
      <c r="WMR18" s="140" t="s">
        <v>454</v>
      </c>
      <c r="WMS18" s="140" t="s">
        <v>454</v>
      </c>
      <c r="WMT18" s="140" t="s">
        <v>454</v>
      </c>
      <c r="WMU18" s="140" t="s">
        <v>454</v>
      </c>
      <c r="WMV18" s="140" t="s">
        <v>454</v>
      </c>
      <c r="WMW18" s="140" t="s">
        <v>454</v>
      </c>
      <c r="WMX18" s="140" t="s">
        <v>454</v>
      </c>
      <c r="WMY18" s="140" t="s">
        <v>454</v>
      </c>
      <c r="WMZ18" s="140" t="s">
        <v>454</v>
      </c>
      <c r="WNA18" s="140" t="s">
        <v>454</v>
      </c>
      <c r="WNB18" s="140" t="s">
        <v>454</v>
      </c>
      <c r="WNC18" s="140" t="s">
        <v>454</v>
      </c>
      <c r="WND18" s="140" t="s">
        <v>454</v>
      </c>
      <c r="WNE18" s="140" t="s">
        <v>454</v>
      </c>
      <c r="WNF18" s="140" t="s">
        <v>454</v>
      </c>
      <c r="WNG18" s="140" t="s">
        <v>454</v>
      </c>
      <c r="WNH18" s="140" t="s">
        <v>454</v>
      </c>
      <c r="WNI18" s="140" t="s">
        <v>454</v>
      </c>
      <c r="WNJ18" s="140" t="s">
        <v>454</v>
      </c>
      <c r="WNK18" s="140" t="s">
        <v>454</v>
      </c>
      <c r="WNL18" s="140" t="s">
        <v>454</v>
      </c>
      <c r="WNM18" s="140" t="s">
        <v>454</v>
      </c>
      <c r="WNN18" s="140" t="s">
        <v>454</v>
      </c>
      <c r="WNO18" s="140" t="s">
        <v>454</v>
      </c>
      <c r="WNP18" s="140" t="s">
        <v>454</v>
      </c>
      <c r="WNQ18" s="140" t="s">
        <v>454</v>
      </c>
      <c r="WNR18" s="140" t="s">
        <v>454</v>
      </c>
      <c r="WNS18" s="140" t="s">
        <v>454</v>
      </c>
      <c r="WNT18" s="140" t="s">
        <v>454</v>
      </c>
      <c r="WNU18" s="140" t="s">
        <v>454</v>
      </c>
      <c r="WNV18" s="140" t="s">
        <v>454</v>
      </c>
      <c r="WNW18" s="140" t="s">
        <v>454</v>
      </c>
      <c r="WNX18" s="140" t="s">
        <v>454</v>
      </c>
      <c r="WNY18" s="140" t="s">
        <v>454</v>
      </c>
      <c r="WNZ18" s="140" t="s">
        <v>454</v>
      </c>
      <c r="WOA18" s="140" t="s">
        <v>454</v>
      </c>
      <c r="WOB18" s="140" t="s">
        <v>454</v>
      </c>
      <c r="WOC18" s="140" t="s">
        <v>454</v>
      </c>
      <c r="WOD18" s="140" t="s">
        <v>454</v>
      </c>
      <c r="WOE18" s="140" t="s">
        <v>454</v>
      </c>
      <c r="WOF18" s="140" t="s">
        <v>454</v>
      </c>
      <c r="WOG18" s="140" t="s">
        <v>454</v>
      </c>
      <c r="WOH18" s="140" t="s">
        <v>454</v>
      </c>
      <c r="WOI18" s="140" t="s">
        <v>454</v>
      </c>
      <c r="WOJ18" s="140" t="s">
        <v>454</v>
      </c>
      <c r="WOK18" s="140" t="s">
        <v>454</v>
      </c>
      <c r="WOL18" s="140" t="s">
        <v>454</v>
      </c>
      <c r="WOM18" s="140" t="s">
        <v>454</v>
      </c>
      <c r="WON18" s="140" t="s">
        <v>454</v>
      </c>
      <c r="WOO18" s="140" t="s">
        <v>454</v>
      </c>
      <c r="WOP18" s="140" t="s">
        <v>454</v>
      </c>
      <c r="WOQ18" s="140" t="s">
        <v>454</v>
      </c>
      <c r="WOR18" s="140" t="s">
        <v>454</v>
      </c>
      <c r="WOS18" s="140" t="s">
        <v>454</v>
      </c>
      <c r="WOT18" s="140" t="s">
        <v>454</v>
      </c>
      <c r="WOU18" s="140" t="s">
        <v>454</v>
      </c>
      <c r="WOV18" s="140" t="s">
        <v>454</v>
      </c>
      <c r="WOW18" s="140" t="s">
        <v>454</v>
      </c>
      <c r="WOX18" s="140" t="s">
        <v>454</v>
      </c>
      <c r="WOY18" s="140" t="s">
        <v>454</v>
      </c>
      <c r="WOZ18" s="140" t="s">
        <v>454</v>
      </c>
      <c r="WPA18" s="140" t="s">
        <v>454</v>
      </c>
      <c r="WPB18" s="140" t="s">
        <v>454</v>
      </c>
      <c r="WPC18" s="140" t="s">
        <v>454</v>
      </c>
      <c r="WPD18" s="140" t="s">
        <v>454</v>
      </c>
      <c r="WPE18" s="140" t="s">
        <v>454</v>
      </c>
      <c r="WPF18" s="140" t="s">
        <v>454</v>
      </c>
      <c r="WPG18" s="140" t="s">
        <v>454</v>
      </c>
      <c r="WPH18" s="140" t="s">
        <v>454</v>
      </c>
      <c r="WPI18" s="140" t="s">
        <v>454</v>
      </c>
      <c r="WPJ18" s="140" t="s">
        <v>454</v>
      </c>
      <c r="WPK18" s="140" t="s">
        <v>454</v>
      </c>
      <c r="WPL18" s="140" t="s">
        <v>454</v>
      </c>
      <c r="WPM18" s="140" t="s">
        <v>454</v>
      </c>
      <c r="WPN18" s="140" t="s">
        <v>454</v>
      </c>
      <c r="WPO18" s="140" t="s">
        <v>454</v>
      </c>
      <c r="WPP18" s="140" t="s">
        <v>454</v>
      </c>
      <c r="WPQ18" s="140" t="s">
        <v>454</v>
      </c>
      <c r="WPR18" s="140" t="s">
        <v>454</v>
      </c>
      <c r="WPS18" s="140" t="s">
        <v>454</v>
      </c>
      <c r="WPT18" s="140" t="s">
        <v>454</v>
      </c>
      <c r="WPU18" s="140" t="s">
        <v>454</v>
      </c>
      <c r="WPV18" s="140" t="s">
        <v>454</v>
      </c>
      <c r="WPW18" s="140" t="s">
        <v>454</v>
      </c>
      <c r="WPX18" s="140" t="s">
        <v>454</v>
      </c>
      <c r="WPY18" s="140" t="s">
        <v>454</v>
      </c>
      <c r="WPZ18" s="140" t="s">
        <v>454</v>
      </c>
      <c r="WQA18" s="140" t="s">
        <v>454</v>
      </c>
      <c r="WQB18" s="140" t="s">
        <v>454</v>
      </c>
      <c r="WQC18" s="140" t="s">
        <v>454</v>
      </c>
      <c r="WQD18" s="140" t="s">
        <v>454</v>
      </c>
      <c r="WQE18" s="140" t="s">
        <v>454</v>
      </c>
      <c r="WQF18" s="140" t="s">
        <v>454</v>
      </c>
      <c r="WQG18" s="140" t="s">
        <v>454</v>
      </c>
      <c r="WQH18" s="140" t="s">
        <v>454</v>
      </c>
      <c r="WQI18" s="140" t="s">
        <v>454</v>
      </c>
      <c r="WQJ18" s="140" t="s">
        <v>454</v>
      </c>
      <c r="WQK18" s="140" t="s">
        <v>454</v>
      </c>
      <c r="WQL18" s="140" t="s">
        <v>454</v>
      </c>
      <c r="WQM18" s="140" t="s">
        <v>454</v>
      </c>
      <c r="WQN18" s="140" t="s">
        <v>454</v>
      </c>
      <c r="WQO18" s="140" t="s">
        <v>454</v>
      </c>
      <c r="WQP18" s="140" t="s">
        <v>454</v>
      </c>
      <c r="WQQ18" s="140" t="s">
        <v>454</v>
      </c>
      <c r="WQR18" s="140" t="s">
        <v>454</v>
      </c>
      <c r="WQS18" s="140" t="s">
        <v>454</v>
      </c>
      <c r="WQT18" s="140" t="s">
        <v>454</v>
      </c>
      <c r="WQU18" s="140" t="s">
        <v>454</v>
      </c>
      <c r="WQV18" s="140" t="s">
        <v>454</v>
      </c>
      <c r="WQW18" s="140" t="s">
        <v>454</v>
      </c>
      <c r="WQX18" s="140" t="s">
        <v>454</v>
      </c>
      <c r="WQY18" s="140" t="s">
        <v>454</v>
      </c>
      <c r="WQZ18" s="140" t="s">
        <v>454</v>
      </c>
      <c r="WRA18" s="140" t="s">
        <v>454</v>
      </c>
      <c r="WRB18" s="140" t="s">
        <v>454</v>
      </c>
      <c r="WRC18" s="140" t="s">
        <v>454</v>
      </c>
      <c r="WRD18" s="140" t="s">
        <v>454</v>
      </c>
      <c r="WRE18" s="140" t="s">
        <v>454</v>
      </c>
      <c r="WRF18" s="140" t="s">
        <v>454</v>
      </c>
      <c r="WRG18" s="140" t="s">
        <v>454</v>
      </c>
      <c r="WRH18" s="140" t="s">
        <v>454</v>
      </c>
      <c r="WRI18" s="140" t="s">
        <v>454</v>
      </c>
      <c r="WRJ18" s="140" t="s">
        <v>454</v>
      </c>
      <c r="WRK18" s="140" t="s">
        <v>454</v>
      </c>
      <c r="WRL18" s="140" t="s">
        <v>454</v>
      </c>
      <c r="WRM18" s="140" t="s">
        <v>454</v>
      </c>
      <c r="WRN18" s="140" t="s">
        <v>454</v>
      </c>
      <c r="WRO18" s="140" t="s">
        <v>454</v>
      </c>
      <c r="WRP18" s="140" t="s">
        <v>454</v>
      </c>
      <c r="WRQ18" s="140" t="s">
        <v>454</v>
      </c>
      <c r="WRR18" s="140" t="s">
        <v>454</v>
      </c>
      <c r="WRS18" s="140" t="s">
        <v>454</v>
      </c>
      <c r="WRT18" s="140" t="s">
        <v>454</v>
      </c>
      <c r="WRU18" s="140" t="s">
        <v>454</v>
      </c>
      <c r="WRV18" s="140" t="s">
        <v>454</v>
      </c>
      <c r="WRW18" s="140" t="s">
        <v>454</v>
      </c>
      <c r="WRX18" s="140" t="s">
        <v>454</v>
      </c>
      <c r="WRY18" s="140" t="s">
        <v>454</v>
      </c>
      <c r="WRZ18" s="140" t="s">
        <v>454</v>
      </c>
      <c r="WSA18" s="140" t="s">
        <v>454</v>
      </c>
      <c r="WSB18" s="140" t="s">
        <v>454</v>
      </c>
      <c r="WSC18" s="140" t="s">
        <v>454</v>
      </c>
      <c r="WSD18" s="140" t="s">
        <v>454</v>
      </c>
      <c r="WSE18" s="140" t="s">
        <v>454</v>
      </c>
      <c r="WSF18" s="140" t="s">
        <v>454</v>
      </c>
      <c r="WSG18" s="140" t="s">
        <v>454</v>
      </c>
      <c r="WSH18" s="140" t="s">
        <v>454</v>
      </c>
      <c r="WSI18" s="140" t="s">
        <v>454</v>
      </c>
      <c r="WSJ18" s="140" t="s">
        <v>454</v>
      </c>
      <c r="WSK18" s="140" t="s">
        <v>454</v>
      </c>
      <c r="WSL18" s="140" t="s">
        <v>454</v>
      </c>
      <c r="WSM18" s="140" t="s">
        <v>454</v>
      </c>
      <c r="WSN18" s="140" t="s">
        <v>454</v>
      </c>
      <c r="WSO18" s="140" t="s">
        <v>454</v>
      </c>
      <c r="WSP18" s="140" t="s">
        <v>454</v>
      </c>
      <c r="WSQ18" s="140" t="s">
        <v>454</v>
      </c>
      <c r="WSR18" s="140" t="s">
        <v>454</v>
      </c>
      <c r="WSS18" s="140" t="s">
        <v>454</v>
      </c>
      <c r="WST18" s="140" t="s">
        <v>454</v>
      </c>
      <c r="WSU18" s="140" t="s">
        <v>454</v>
      </c>
      <c r="WSV18" s="140" t="s">
        <v>454</v>
      </c>
      <c r="WSW18" s="140" t="s">
        <v>454</v>
      </c>
      <c r="WSX18" s="140" t="s">
        <v>454</v>
      </c>
      <c r="WSY18" s="140" t="s">
        <v>454</v>
      </c>
      <c r="WSZ18" s="140" t="s">
        <v>454</v>
      </c>
      <c r="WTA18" s="140" t="s">
        <v>454</v>
      </c>
      <c r="WTB18" s="140" t="s">
        <v>454</v>
      </c>
      <c r="WTC18" s="140" t="s">
        <v>454</v>
      </c>
      <c r="WTD18" s="140" t="s">
        <v>454</v>
      </c>
      <c r="WTE18" s="140" t="s">
        <v>454</v>
      </c>
      <c r="WTF18" s="140" t="s">
        <v>454</v>
      </c>
      <c r="WTG18" s="140" t="s">
        <v>454</v>
      </c>
      <c r="WTH18" s="140" t="s">
        <v>454</v>
      </c>
      <c r="WTI18" s="140" t="s">
        <v>454</v>
      </c>
      <c r="WTJ18" s="140" t="s">
        <v>454</v>
      </c>
      <c r="WTK18" s="140" t="s">
        <v>454</v>
      </c>
      <c r="WTL18" s="140" t="s">
        <v>454</v>
      </c>
      <c r="WTM18" s="140" t="s">
        <v>454</v>
      </c>
      <c r="WTN18" s="140" t="s">
        <v>454</v>
      </c>
      <c r="WTO18" s="140" t="s">
        <v>454</v>
      </c>
      <c r="WTP18" s="140" t="s">
        <v>454</v>
      </c>
      <c r="WTQ18" s="140" t="s">
        <v>454</v>
      </c>
      <c r="WTR18" s="140" t="s">
        <v>454</v>
      </c>
      <c r="WTS18" s="140" t="s">
        <v>454</v>
      </c>
      <c r="WTT18" s="140" t="s">
        <v>454</v>
      </c>
      <c r="WTU18" s="140" t="s">
        <v>454</v>
      </c>
      <c r="WTV18" s="140" t="s">
        <v>454</v>
      </c>
      <c r="WTW18" s="140" t="s">
        <v>454</v>
      </c>
      <c r="WTX18" s="140" t="s">
        <v>454</v>
      </c>
      <c r="WTY18" s="140" t="s">
        <v>454</v>
      </c>
      <c r="WTZ18" s="140" t="s">
        <v>454</v>
      </c>
      <c r="WUA18" s="140" t="s">
        <v>454</v>
      </c>
      <c r="WUB18" s="140" t="s">
        <v>454</v>
      </c>
      <c r="WUC18" s="140" t="s">
        <v>454</v>
      </c>
      <c r="WUD18" s="140" t="s">
        <v>454</v>
      </c>
      <c r="WUE18" s="140" t="s">
        <v>454</v>
      </c>
      <c r="WUF18" s="140" t="s">
        <v>454</v>
      </c>
      <c r="WUG18" s="140" t="s">
        <v>454</v>
      </c>
      <c r="WUH18" s="140" t="s">
        <v>454</v>
      </c>
      <c r="WUI18" s="140" t="s">
        <v>454</v>
      </c>
      <c r="WUJ18" s="140" t="s">
        <v>454</v>
      </c>
      <c r="WUK18" s="140" t="s">
        <v>454</v>
      </c>
      <c r="WUL18" s="140" t="s">
        <v>454</v>
      </c>
      <c r="WUM18" s="140" t="s">
        <v>454</v>
      </c>
      <c r="WUN18" s="140" t="s">
        <v>454</v>
      </c>
      <c r="WUO18" s="140" t="s">
        <v>454</v>
      </c>
      <c r="WUP18" s="140" t="s">
        <v>454</v>
      </c>
      <c r="WUQ18" s="140" t="s">
        <v>454</v>
      </c>
      <c r="WUR18" s="140" t="s">
        <v>454</v>
      </c>
      <c r="WUS18" s="140" t="s">
        <v>454</v>
      </c>
      <c r="WUT18" s="140" t="s">
        <v>454</v>
      </c>
      <c r="WUU18" s="140" t="s">
        <v>454</v>
      </c>
      <c r="WUV18" s="140" t="s">
        <v>454</v>
      </c>
      <c r="WUW18" s="140" t="s">
        <v>454</v>
      </c>
      <c r="WUX18" s="140" t="s">
        <v>454</v>
      </c>
      <c r="WUY18" s="140" t="s">
        <v>454</v>
      </c>
      <c r="WUZ18" s="140" t="s">
        <v>454</v>
      </c>
      <c r="WVA18" s="140" t="s">
        <v>454</v>
      </c>
      <c r="WVB18" s="140" t="s">
        <v>454</v>
      </c>
      <c r="WVC18" s="140" t="s">
        <v>454</v>
      </c>
      <c r="WVD18" s="140" t="s">
        <v>454</v>
      </c>
      <c r="WVE18" s="140" t="s">
        <v>454</v>
      </c>
      <c r="WVF18" s="140" t="s">
        <v>454</v>
      </c>
      <c r="WVG18" s="140" t="s">
        <v>454</v>
      </c>
      <c r="WVH18" s="140" t="s">
        <v>454</v>
      </c>
      <c r="WVI18" s="140" t="s">
        <v>454</v>
      </c>
      <c r="WVJ18" s="140" t="s">
        <v>454</v>
      </c>
      <c r="WVK18" s="140" t="s">
        <v>454</v>
      </c>
      <c r="WVL18" s="140" t="s">
        <v>454</v>
      </c>
      <c r="WVM18" s="140" t="s">
        <v>454</v>
      </c>
      <c r="WVN18" s="140" t="s">
        <v>454</v>
      </c>
      <c r="WVO18" s="140" t="s">
        <v>454</v>
      </c>
      <c r="WVP18" s="140" t="s">
        <v>454</v>
      </c>
      <c r="WVQ18" s="140" t="s">
        <v>454</v>
      </c>
      <c r="WVR18" s="140" t="s">
        <v>454</v>
      </c>
      <c r="WVS18" s="140" t="s">
        <v>454</v>
      </c>
      <c r="WVT18" s="140" t="s">
        <v>454</v>
      </c>
      <c r="WVU18" s="140" t="s">
        <v>454</v>
      </c>
      <c r="WVV18" s="140" t="s">
        <v>454</v>
      </c>
      <c r="WVW18" s="140" t="s">
        <v>454</v>
      </c>
      <c r="WVX18" s="140" t="s">
        <v>454</v>
      </c>
      <c r="WVY18" s="140" t="s">
        <v>454</v>
      </c>
      <c r="WVZ18" s="140" t="s">
        <v>454</v>
      </c>
      <c r="WWA18" s="140" t="s">
        <v>454</v>
      </c>
      <c r="WWB18" s="140" t="s">
        <v>454</v>
      </c>
      <c r="WWC18" s="140" t="s">
        <v>454</v>
      </c>
      <c r="WWD18" s="140" t="s">
        <v>454</v>
      </c>
      <c r="WWE18" s="140" t="s">
        <v>454</v>
      </c>
      <c r="WWF18" s="140" t="s">
        <v>454</v>
      </c>
      <c r="WWG18" s="140" t="s">
        <v>454</v>
      </c>
      <c r="WWH18" s="140" t="s">
        <v>454</v>
      </c>
      <c r="WWI18" s="140" t="s">
        <v>454</v>
      </c>
      <c r="WWJ18" s="140" t="s">
        <v>454</v>
      </c>
      <c r="WWK18" s="140" t="s">
        <v>454</v>
      </c>
      <c r="WWL18" s="140" t="s">
        <v>454</v>
      </c>
      <c r="WWM18" s="140" t="s">
        <v>454</v>
      </c>
      <c r="WWN18" s="140" t="s">
        <v>454</v>
      </c>
      <c r="WWO18" s="140" t="s">
        <v>454</v>
      </c>
      <c r="WWP18" s="140" t="s">
        <v>454</v>
      </c>
      <c r="WWQ18" s="140" t="s">
        <v>454</v>
      </c>
      <c r="WWR18" s="140" t="s">
        <v>454</v>
      </c>
      <c r="WWS18" s="140" t="s">
        <v>454</v>
      </c>
      <c r="WWT18" s="140" t="s">
        <v>454</v>
      </c>
      <c r="WWU18" s="140" t="s">
        <v>454</v>
      </c>
      <c r="WWV18" s="140" t="s">
        <v>454</v>
      </c>
      <c r="WWW18" s="140" t="s">
        <v>454</v>
      </c>
      <c r="WWX18" s="140" t="s">
        <v>454</v>
      </c>
      <c r="WWY18" s="140" t="s">
        <v>454</v>
      </c>
      <c r="WWZ18" s="140" t="s">
        <v>454</v>
      </c>
      <c r="WXA18" s="140" t="s">
        <v>454</v>
      </c>
      <c r="WXB18" s="140" t="s">
        <v>454</v>
      </c>
      <c r="WXC18" s="140" t="s">
        <v>454</v>
      </c>
      <c r="WXD18" s="140" t="s">
        <v>454</v>
      </c>
      <c r="WXE18" s="140" t="s">
        <v>454</v>
      </c>
      <c r="WXF18" s="140" t="s">
        <v>454</v>
      </c>
      <c r="WXG18" s="140" t="s">
        <v>454</v>
      </c>
      <c r="WXH18" s="140" t="s">
        <v>454</v>
      </c>
      <c r="WXI18" s="140" t="s">
        <v>454</v>
      </c>
      <c r="WXJ18" s="140" t="s">
        <v>454</v>
      </c>
      <c r="WXK18" s="140" t="s">
        <v>454</v>
      </c>
      <c r="WXL18" s="140" t="s">
        <v>454</v>
      </c>
      <c r="WXM18" s="140" t="s">
        <v>454</v>
      </c>
      <c r="WXN18" s="140" t="s">
        <v>454</v>
      </c>
      <c r="WXO18" s="140" t="s">
        <v>454</v>
      </c>
      <c r="WXP18" s="140" t="s">
        <v>454</v>
      </c>
      <c r="WXQ18" s="140" t="s">
        <v>454</v>
      </c>
      <c r="WXR18" s="140" t="s">
        <v>454</v>
      </c>
      <c r="WXS18" s="140" t="s">
        <v>454</v>
      </c>
      <c r="WXT18" s="140" t="s">
        <v>454</v>
      </c>
      <c r="WXU18" s="140" t="s">
        <v>454</v>
      </c>
      <c r="WXV18" s="140" t="s">
        <v>454</v>
      </c>
      <c r="WXW18" s="140" t="s">
        <v>454</v>
      </c>
      <c r="WXX18" s="140" t="s">
        <v>454</v>
      </c>
      <c r="WXY18" s="140" t="s">
        <v>454</v>
      </c>
      <c r="WXZ18" s="140" t="s">
        <v>454</v>
      </c>
      <c r="WYA18" s="140" t="s">
        <v>454</v>
      </c>
      <c r="WYB18" s="140" t="s">
        <v>454</v>
      </c>
      <c r="WYC18" s="140" t="s">
        <v>454</v>
      </c>
      <c r="WYD18" s="140" t="s">
        <v>454</v>
      </c>
      <c r="WYE18" s="140" t="s">
        <v>454</v>
      </c>
      <c r="WYF18" s="140" t="s">
        <v>454</v>
      </c>
      <c r="WYG18" s="140" t="s">
        <v>454</v>
      </c>
      <c r="WYH18" s="140" t="s">
        <v>454</v>
      </c>
      <c r="WYI18" s="140" t="s">
        <v>454</v>
      </c>
      <c r="WYJ18" s="140" t="s">
        <v>454</v>
      </c>
      <c r="WYK18" s="140" t="s">
        <v>454</v>
      </c>
      <c r="WYL18" s="140" t="s">
        <v>454</v>
      </c>
      <c r="WYM18" s="140" t="s">
        <v>454</v>
      </c>
      <c r="WYN18" s="140" t="s">
        <v>454</v>
      </c>
      <c r="WYO18" s="140" t="s">
        <v>454</v>
      </c>
      <c r="WYP18" s="140" t="s">
        <v>454</v>
      </c>
      <c r="WYQ18" s="140" t="s">
        <v>454</v>
      </c>
      <c r="WYR18" s="140" t="s">
        <v>454</v>
      </c>
      <c r="WYS18" s="140" t="s">
        <v>454</v>
      </c>
      <c r="WYT18" s="140" t="s">
        <v>454</v>
      </c>
      <c r="WYU18" s="140" t="s">
        <v>454</v>
      </c>
      <c r="WYV18" s="140" t="s">
        <v>454</v>
      </c>
      <c r="WYW18" s="140" t="s">
        <v>454</v>
      </c>
      <c r="WYX18" s="140" t="s">
        <v>454</v>
      </c>
      <c r="WYY18" s="140" t="s">
        <v>454</v>
      </c>
      <c r="WYZ18" s="140" t="s">
        <v>454</v>
      </c>
      <c r="WZA18" s="140" t="s">
        <v>454</v>
      </c>
      <c r="WZB18" s="140" t="s">
        <v>454</v>
      </c>
      <c r="WZC18" s="140" t="s">
        <v>454</v>
      </c>
      <c r="WZD18" s="140" t="s">
        <v>454</v>
      </c>
      <c r="WZE18" s="140" t="s">
        <v>454</v>
      </c>
      <c r="WZF18" s="140" t="s">
        <v>454</v>
      </c>
      <c r="WZG18" s="140" t="s">
        <v>454</v>
      </c>
      <c r="WZH18" s="140" t="s">
        <v>454</v>
      </c>
      <c r="WZI18" s="140" t="s">
        <v>454</v>
      </c>
      <c r="WZJ18" s="140" t="s">
        <v>454</v>
      </c>
      <c r="WZK18" s="140" t="s">
        <v>454</v>
      </c>
      <c r="WZL18" s="140" t="s">
        <v>454</v>
      </c>
      <c r="WZM18" s="140" t="s">
        <v>454</v>
      </c>
      <c r="WZN18" s="140" t="s">
        <v>454</v>
      </c>
      <c r="WZO18" s="140" t="s">
        <v>454</v>
      </c>
      <c r="WZP18" s="140" t="s">
        <v>454</v>
      </c>
      <c r="WZQ18" s="140" t="s">
        <v>454</v>
      </c>
      <c r="WZR18" s="140" t="s">
        <v>454</v>
      </c>
      <c r="WZS18" s="140" t="s">
        <v>454</v>
      </c>
      <c r="WZT18" s="140" t="s">
        <v>454</v>
      </c>
      <c r="WZU18" s="140" t="s">
        <v>454</v>
      </c>
      <c r="WZV18" s="140" t="s">
        <v>454</v>
      </c>
      <c r="WZW18" s="140" t="s">
        <v>454</v>
      </c>
      <c r="WZX18" s="140" t="s">
        <v>454</v>
      </c>
      <c r="WZY18" s="140" t="s">
        <v>454</v>
      </c>
      <c r="WZZ18" s="140" t="s">
        <v>454</v>
      </c>
      <c r="XAA18" s="140" t="s">
        <v>454</v>
      </c>
      <c r="XAB18" s="140" t="s">
        <v>454</v>
      </c>
      <c r="XAC18" s="140" t="s">
        <v>454</v>
      </c>
      <c r="XAD18" s="140" t="s">
        <v>454</v>
      </c>
      <c r="XAE18" s="140" t="s">
        <v>454</v>
      </c>
      <c r="XAF18" s="140" t="s">
        <v>454</v>
      </c>
      <c r="XAG18" s="140" t="s">
        <v>454</v>
      </c>
      <c r="XAH18" s="140" t="s">
        <v>454</v>
      </c>
      <c r="XAI18" s="140" t="s">
        <v>454</v>
      </c>
      <c r="XAJ18" s="140" t="s">
        <v>454</v>
      </c>
      <c r="XAK18" s="140" t="s">
        <v>454</v>
      </c>
      <c r="XAL18" s="140" t="s">
        <v>454</v>
      </c>
      <c r="XAM18" s="140" t="s">
        <v>454</v>
      </c>
      <c r="XAN18" s="140" t="s">
        <v>454</v>
      </c>
      <c r="XAO18" s="140" t="s">
        <v>454</v>
      </c>
      <c r="XAP18" s="140" t="s">
        <v>454</v>
      </c>
      <c r="XAQ18" s="140" t="s">
        <v>454</v>
      </c>
      <c r="XAR18" s="140" t="s">
        <v>454</v>
      </c>
      <c r="XAS18" s="140" t="s">
        <v>454</v>
      </c>
      <c r="XAT18" s="140" t="s">
        <v>454</v>
      </c>
      <c r="XAU18" s="140" t="s">
        <v>454</v>
      </c>
      <c r="XAV18" s="140" t="s">
        <v>454</v>
      </c>
      <c r="XAW18" s="140" t="s">
        <v>454</v>
      </c>
      <c r="XAX18" s="140" t="s">
        <v>454</v>
      </c>
      <c r="XAY18" s="140" t="s">
        <v>454</v>
      </c>
      <c r="XAZ18" s="140" t="s">
        <v>454</v>
      </c>
      <c r="XBA18" s="140" t="s">
        <v>454</v>
      </c>
      <c r="XBB18" s="140" t="s">
        <v>454</v>
      </c>
      <c r="XBC18" s="140" t="s">
        <v>454</v>
      </c>
      <c r="XBD18" s="140" t="s">
        <v>454</v>
      </c>
      <c r="XBE18" s="140" t="s">
        <v>454</v>
      </c>
      <c r="XBF18" s="140" t="s">
        <v>454</v>
      </c>
      <c r="XBG18" s="140" t="s">
        <v>454</v>
      </c>
      <c r="XBH18" s="140" t="s">
        <v>454</v>
      </c>
      <c r="XBI18" s="140" t="s">
        <v>454</v>
      </c>
      <c r="XBJ18" s="140" t="s">
        <v>454</v>
      </c>
      <c r="XBK18" s="140" t="s">
        <v>454</v>
      </c>
      <c r="XBL18" s="140" t="s">
        <v>454</v>
      </c>
      <c r="XBM18" s="140" t="s">
        <v>454</v>
      </c>
      <c r="XBN18" s="140" t="s">
        <v>454</v>
      </c>
      <c r="XBO18" s="140" t="s">
        <v>454</v>
      </c>
      <c r="XBP18" s="140" t="s">
        <v>454</v>
      </c>
      <c r="XBQ18" s="140" t="s">
        <v>454</v>
      </c>
      <c r="XBR18" s="140" t="s">
        <v>454</v>
      </c>
      <c r="XBS18" s="140" t="s">
        <v>454</v>
      </c>
      <c r="XBT18" s="140" t="s">
        <v>454</v>
      </c>
      <c r="XBU18" s="140" t="s">
        <v>454</v>
      </c>
      <c r="XBV18" s="140" t="s">
        <v>454</v>
      </c>
      <c r="XBW18" s="140" t="s">
        <v>454</v>
      </c>
      <c r="XBX18" s="140" t="s">
        <v>454</v>
      </c>
      <c r="XBY18" s="140" t="s">
        <v>454</v>
      </c>
      <c r="XBZ18" s="140" t="s">
        <v>454</v>
      </c>
      <c r="XCA18" s="140" t="s">
        <v>454</v>
      </c>
      <c r="XCB18" s="140" t="s">
        <v>454</v>
      </c>
      <c r="XCC18" s="140" t="s">
        <v>454</v>
      </c>
      <c r="XCD18" s="140" t="s">
        <v>454</v>
      </c>
      <c r="XCE18" s="140" t="s">
        <v>454</v>
      </c>
      <c r="XCF18" s="140" t="s">
        <v>454</v>
      </c>
      <c r="XCG18" s="140" t="s">
        <v>454</v>
      </c>
      <c r="XCH18" s="140" t="s">
        <v>454</v>
      </c>
      <c r="XCI18" s="140" t="s">
        <v>454</v>
      </c>
      <c r="XCJ18" s="140" t="s">
        <v>454</v>
      </c>
      <c r="XCK18" s="140" t="s">
        <v>454</v>
      </c>
      <c r="XCL18" s="140" t="s">
        <v>454</v>
      </c>
      <c r="XCM18" s="140" t="s">
        <v>454</v>
      </c>
      <c r="XCN18" s="140" t="s">
        <v>454</v>
      </c>
      <c r="XCO18" s="140" t="s">
        <v>454</v>
      </c>
      <c r="XCP18" s="140" t="s">
        <v>454</v>
      </c>
      <c r="XCQ18" s="140" t="s">
        <v>454</v>
      </c>
      <c r="XCR18" s="140" t="s">
        <v>454</v>
      </c>
      <c r="XCS18" s="140" t="s">
        <v>454</v>
      </c>
      <c r="XCT18" s="140" t="s">
        <v>454</v>
      </c>
      <c r="XCU18" s="140" t="s">
        <v>454</v>
      </c>
      <c r="XCV18" s="140" t="s">
        <v>454</v>
      </c>
      <c r="XCW18" s="140" t="s">
        <v>454</v>
      </c>
      <c r="XCX18" s="140" t="s">
        <v>454</v>
      </c>
      <c r="XCY18" s="140" t="s">
        <v>454</v>
      </c>
      <c r="XCZ18" s="140" t="s">
        <v>454</v>
      </c>
      <c r="XDA18" s="140" t="s">
        <v>454</v>
      </c>
      <c r="XDB18" s="140" t="s">
        <v>454</v>
      </c>
      <c r="XDC18" s="140" t="s">
        <v>454</v>
      </c>
      <c r="XDD18" s="140" t="s">
        <v>454</v>
      </c>
      <c r="XDE18" s="140" t="s">
        <v>454</v>
      </c>
      <c r="XDF18" s="140" t="s">
        <v>454</v>
      </c>
      <c r="XDG18" s="140" t="s">
        <v>454</v>
      </c>
      <c r="XDH18" s="140" t="s">
        <v>454</v>
      </c>
      <c r="XDI18" s="140" t="s">
        <v>454</v>
      </c>
      <c r="XDJ18" s="140" t="s">
        <v>454</v>
      </c>
      <c r="XDK18" s="140" t="s">
        <v>454</v>
      </c>
      <c r="XDL18" s="140" t="s">
        <v>454</v>
      </c>
      <c r="XDM18" s="140" t="s">
        <v>454</v>
      </c>
      <c r="XDN18" s="140" t="s">
        <v>454</v>
      </c>
      <c r="XDO18" s="140" t="s">
        <v>454</v>
      </c>
      <c r="XDP18" s="140" t="s">
        <v>454</v>
      </c>
      <c r="XDQ18" s="140" t="s">
        <v>454</v>
      </c>
      <c r="XDR18" s="140" t="s">
        <v>454</v>
      </c>
      <c r="XDS18" s="140" t="s">
        <v>454</v>
      </c>
      <c r="XDT18" s="140" t="s">
        <v>454</v>
      </c>
      <c r="XDU18" s="140" t="s">
        <v>454</v>
      </c>
      <c r="XDV18" s="140" t="s">
        <v>454</v>
      </c>
      <c r="XDW18" s="140" t="s">
        <v>454</v>
      </c>
      <c r="XDX18" s="140" t="s">
        <v>454</v>
      </c>
      <c r="XDY18" s="140" t="s">
        <v>454</v>
      </c>
      <c r="XDZ18" s="140" t="s">
        <v>454</v>
      </c>
      <c r="XEA18" s="140" t="s">
        <v>454</v>
      </c>
      <c r="XEB18" s="140" t="s">
        <v>454</v>
      </c>
      <c r="XEC18" s="140" t="s">
        <v>454</v>
      </c>
      <c r="XED18" s="140" t="s">
        <v>454</v>
      </c>
      <c r="XEE18" s="140" t="s">
        <v>454</v>
      </c>
      <c r="XEF18" s="140" t="s">
        <v>454</v>
      </c>
      <c r="XEG18" s="140" t="s">
        <v>454</v>
      </c>
      <c r="XEH18" s="140" t="s">
        <v>454</v>
      </c>
      <c r="XEI18" s="140" t="s">
        <v>454</v>
      </c>
      <c r="XEJ18" s="140" t="s">
        <v>454</v>
      </c>
      <c r="XEK18" s="140" t="s">
        <v>454</v>
      </c>
      <c r="XEL18" s="140" t="s">
        <v>454</v>
      </c>
      <c r="XEM18" s="140" t="s">
        <v>454</v>
      </c>
      <c r="XEN18" s="140" t="s">
        <v>454</v>
      </c>
      <c r="XEO18" s="140" t="s">
        <v>454</v>
      </c>
      <c r="XEP18" s="140" t="s">
        <v>454</v>
      </c>
      <c r="XEQ18" s="140" t="s">
        <v>454</v>
      </c>
      <c r="XER18" s="140" t="s">
        <v>454</v>
      </c>
      <c r="XES18" s="140" t="s">
        <v>454</v>
      </c>
      <c r="XET18" s="140" t="s">
        <v>454</v>
      </c>
      <c r="XEU18" s="140" t="s">
        <v>454</v>
      </c>
      <c r="XEV18" s="140" t="s">
        <v>454</v>
      </c>
      <c r="XEW18" s="140" t="s">
        <v>454</v>
      </c>
      <c r="XEX18" s="140" t="s">
        <v>454</v>
      </c>
      <c r="XEY18" s="140" t="s">
        <v>454</v>
      </c>
      <c r="XEZ18" s="140" t="s">
        <v>454</v>
      </c>
      <c r="XFA18" s="140" t="s">
        <v>454</v>
      </c>
      <c r="XFB18" s="140" t="s">
        <v>454</v>
      </c>
      <c r="XFC18" s="140" t="s">
        <v>454</v>
      </c>
      <c r="XFD18" s="140" t="s">
        <v>454</v>
      </c>
    </row>
    <row r="19" spans="1:16384" ht="15" customHeight="1" thickBot="1">
      <c r="A19" s="1532"/>
      <c r="B19" s="1533"/>
      <c r="C19" s="1533"/>
      <c r="D19" s="1533"/>
      <c r="E19" s="1533"/>
      <c r="F19" s="1533"/>
      <c r="G19" s="1533"/>
      <c r="H19" s="1533"/>
      <c r="I19" s="1533"/>
      <c r="J19" s="1533"/>
      <c r="K19" s="1533"/>
      <c r="L19" s="1533"/>
      <c r="M19" s="1533"/>
      <c r="N19" s="1533"/>
      <c r="O19" s="1533"/>
      <c r="P19" s="649"/>
      <c r="Q19" s="205"/>
      <c r="R19" s="205"/>
      <c r="S19" s="205"/>
      <c r="T19" s="205"/>
      <c r="U19" s="205"/>
      <c r="V19" s="205"/>
      <c r="W19" s="205"/>
      <c r="X19" s="735"/>
      <c r="Y19" s="1560"/>
      <c r="Z19" s="1560"/>
      <c r="AA19" s="1560"/>
      <c r="AB19" s="1560"/>
      <c r="AC19" s="1560"/>
      <c r="AD19" s="1560"/>
      <c r="AE19" s="1560"/>
      <c r="AF19" s="1560"/>
      <c r="AG19" s="1560"/>
      <c r="AH19" s="1560"/>
      <c r="AI19" s="317"/>
      <c r="AJ19" s="318"/>
      <c r="AK19" s="318"/>
      <c r="AL19" s="318"/>
      <c r="AM19" s="318"/>
      <c r="AN19" s="318"/>
      <c r="AO19" s="318"/>
      <c r="AP19" s="318"/>
      <c r="AQ19" s="318"/>
      <c r="AR19" s="318"/>
      <c r="AS19" s="1403"/>
      <c r="AT19" s="1561"/>
      <c r="AU19" s="1561"/>
      <c r="AV19" s="1561"/>
      <c r="AW19" s="1561"/>
      <c r="AX19" s="1561"/>
      <c r="AY19" s="1561"/>
      <c r="AZ19" s="1561"/>
      <c r="BA19" s="1561"/>
      <c r="BB19" s="1562"/>
      <c r="BC19" s="220"/>
      <c r="BD19" s="220"/>
      <c r="BE19" s="220"/>
      <c r="BF19" s="220"/>
      <c r="BG19" s="220"/>
      <c r="BH19" s="220"/>
      <c r="BI19" s="220"/>
      <c r="BJ19" s="220"/>
      <c r="BK19" s="571"/>
      <c r="BL19" s="571"/>
      <c r="BM19" s="220"/>
      <c r="BN19" s="220"/>
      <c r="BO19" s="220"/>
      <c r="BP19" s="220"/>
      <c r="BQ19" s="220"/>
      <c r="BR19" s="220"/>
      <c r="BS19" s="220"/>
      <c r="BT19" s="220"/>
      <c r="BU19" s="571"/>
      <c r="BV19" s="571"/>
      <c r="BW19" s="220"/>
      <c r="BX19" s="220"/>
      <c r="BY19" s="220"/>
      <c r="BZ19" s="220"/>
      <c r="CA19" s="220"/>
      <c r="CB19" s="220"/>
      <c r="CC19" s="220"/>
      <c r="CD19" s="220"/>
      <c r="CE19" s="571"/>
      <c r="CF19" s="571"/>
      <c r="CG19" s="140" t="s">
        <v>454</v>
      </c>
      <c r="CH19" s="140" t="s">
        <v>454</v>
      </c>
      <c r="CI19" s="140" t="s">
        <v>454</v>
      </c>
      <c r="CJ19" s="140" t="s">
        <v>454</v>
      </c>
      <c r="CK19" s="140" t="s">
        <v>454</v>
      </c>
      <c r="CL19" s="140" t="s">
        <v>454</v>
      </c>
      <c r="CM19" s="140" t="s">
        <v>454</v>
      </c>
      <c r="CN19" s="140" t="s">
        <v>454</v>
      </c>
      <c r="CO19" s="140" t="s">
        <v>454</v>
      </c>
      <c r="CP19" s="140" t="s">
        <v>454</v>
      </c>
      <c r="CQ19" s="140" t="s">
        <v>454</v>
      </c>
      <c r="CR19" s="140" t="s">
        <v>454</v>
      </c>
      <c r="CS19" s="140" t="s">
        <v>454</v>
      </c>
      <c r="CT19" s="140" t="s">
        <v>454</v>
      </c>
      <c r="CU19" s="140" t="s">
        <v>454</v>
      </c>
      <c r="CV19" s="140" t="s">
        <v>454</v>
      </c>
      <c r="CW19" s="140" t="s">
        <v>454</v>
      </c>
      <c r="CX19" s="140" t="s">
        <v>454</v>
      </c>
      <c r="CY19" s="140" t="s">
        <v>454</v>
      </c>
      <c r="CZ19" s="140" t="s">
        <v>454</v>
      </c>
      <c r="DA19" s="140" t="s">
        <v>454</v>
      </c>
      <c r="DB19" s="140" t="s">
        <v>454</v>
      </c>
      <c r="DC19" s="140" t="s">
        <v>454</v>
      </c>
      <c r="DD19" s="140" t="s">
        <v>454</v>
      </c>
      <c r="DE19" s="140" t="s">
        <v>454</v>
      </c>
      <c r="DF19" s="140" t="s">
        <v>454</v>
      </c>
      <c r="DG19" s="140" t="s">
        <v>454</v>
      </c>
      <c r="DH19" s="140" t="s">
        <v>454</v>
      </c>
      <c r="DI19" s="140" t="s">
        <v>454</v>
      </c>
      <c r="DJ19" s="140" t="s">
        <v>454</v>
      </c>
      <c r="DK19" s="140" t="s">
        <v>454</v>
      </c>
      <c r="DL19" s="140" t="s">
        <v>454</v>
      </c>
      <c r="DM19" s="140" t="s">
        <v>454</v>
      </c>
      <c r="DN19" s="140" t="s">
        <v>454</v>
      </c>
      <c r="DO19" s="140" t="s">
        <v>454</v>
      </c>
      <c r="DP19" s="140" t="s">
        <v>454</v>
      </c>
      <c r="DQ19" s="140" t="s">
        <v>454</v>
      </c>
      <c r="DR19" s="140" t="s">
        <v>454</v>
      </c>
      <c r="DS19" s="140" t="s">
        <v>454</v>
      </c>
      <c r="DT19" s="140" t="s">
        <v>454</v>
      </c>
      <c r="DU19" s="140" t="s">
        <v>454</v>
      </c>
      <c r="DV19" s="140" t="s">
        <v>454</v>
      </c>
      <c r="DW19" s="140" t="s">
        <v>454</v>
      </c>
      <c r="DX19" s="140" t="s">
        <v>454</v>
      </c>
      <c r="DY19" s="140" t="s">
        <v>454</v>
      </c>
      <c r="DZ19" s="140" t="s">
        <v>454</v>
      </c>
      <c r="EA19" s="140" t="s">
        <v>454</v>
      </c>
      <c r="EB19" s="140" t="s">
        <v>454</v>
      </c>
      <c r="EC19" s="140" t="s">
        <v>454</v>
      </c>
      <c r="ED19" s="140" t="s">
        <v>454</v>
      </c>
      <c r="EE19" s="140" t="s">
        <v>454</v>
      </c>
      <c r="EF19" s="140" t="s">
        <v>454</v>
      </c>
      <c r="EG19" s="140" t="s">
        <v>454</v>
      </c>
      <c r="EH19" s="140" t="s">
        <v>454</v>
      </c>
      <c r="EI19" s="140" t="s">
        <v>454</v>
      </c>
      <c r="EJ19" s="140" t="s">
        <v>454</v>
      </c>
      <c r="EK19" s="140" t="s">
        <v>454</v>
      </c>
      <c r="EL19" s="140" t="s">
        <v>454</v>
      </c>
      <c r="EM19" s="140" t="s">
        <v>454</v>
      </c>
      <c r="EN19" s="140" t="s">
        <v>454</v>
      </c>
      <c r="EO19" s="140" t="s">
        <v>454</v>
      </c>
      <c r="EP19" s="140" t="s">
        <v>454</v>
      </c>
      <c r="EQ19" s="140" t="s">
        <v>454</v>
      </c>
      <c r="ER19" s="140" t="s">
        <v>454</v>
      </c>
      <c r="ES19" s="140" t="s">
        <v>454</v>
      </c>
      <c r="ET19" s="140" t="s">
        <v>454</v>
      </c>
      <c r="EU19" s="140" t="s">
        <v>454</v>
      </c>
      <c r="EV19" s="140" t="s">
        <v>454</v>
      </c>
      <c r="EW19" s="140" t="s">
        <v>454</v>
      </c>
      <c r="EX19" s="140" t="s">
        <v>454</v>
      </c>
      <c r="EY19" s="140" t="s">
        <v>454</v>
      </c>
      <c r="EZ19" s="140" t="s">
        <v>454</v>
      </c>
      <c r="FA19" s="140" t="s">
        <v>454</v>
      </c>
      <c r="FB19" s="140" t="s">
        <v>454</v>
      </c>
      <c r="FC19" s="140" t="s">
        <v>454</v>
      </c>
      <c r="FD19" s="140" t="s">
        <v>454</v>
      </c>
      <c r="FE19" s="140" t="s">
        <v>454</v>
      </c>
      <c r="FF19" s="140" t="s">
        <v>454</v>
      </c>
      <c r="FG19" s="140" t="s">
        <v>454</v>
      </c>
      <c r="FH19" s="140" t="s">
        <v>454</v>
      </c>
      <c r="FI19" s="140" t="s">
        <v>454</v>
      </c>
      <c r="FJ19" s="140" t="s">
        <v>454</v>
      </c>
      <c r="FK19" s="140" t="s">
        <v>454</v>
      </c>
      <c r="FL19" s="140" t="s">
        <v>454</v>
      </c>
      <c r="FM19" s="140" t="s">
        <v>454</v>
      </c>
      <c r="FN19" s="140" t="s">
        <v>454</v>
      </c>
      <c r="FO19" s="140" t="s">
        <v>454</v>
      </c>
      <c r="FP19" s="140" t="s">
        <v>454</v>
      </c>
      <c r="FQ19" s="140" t="s">
        <v>454</v>
      </c>
      <c r="FR19" s="140" t="s">
        <v>454</v>
      </c>
      <c r="FS19" s="140" t="s">
        <v>454</v>
      </c>
      <c r="FT19" s="140" t="s">
        <v>454</v>
      </c>
      <c r="FU19" s="140" t="s">
        <v>454</v>
      </c>
      <c r="FV19" s="140" t="s">
        <v>454</v>
      </c>
      <c r="FW19" s="140" t="s">
        <v>454</v>
      </c>
      <c r="FX19" s="140" t="s">
        <v>454</v>
      </c>
      <c r="FY19" s="140" t="s">
        <v>454</v>
      </c>
      <c r="FZ19" s="140" t="s">
        <v>454</v>
      </c>
      <c r="GA19" s="140" t="s">
        <v>454</v>
      </c>
      <c r="GB19" s="140" t="s">
        <v>454</v>
      </c>
      <c r="GC19" s="140" t="s">
        <v>454</v>
      </c>
      <c r="GD19" s="140" t="s">
        <v>454</v>
      </c>
      <c r="GE19" s="140" t="s">
        <v>454</v>
      </c>
      <c r="GF19" s="140" t="s">
        <v>454</v>
      </c>
      <c r="GG19" s="140" t="s">
        <v>454</v>
      </c>
      <c r="GH19" s="140" t="s">
        <v>454</v>
      </c>
      <c r="GI19" s="140" t="s">
        <v>454</v>
      </c>
      <c r="GJ19" s="140" t="s">
        <v>454</v>
      </c>
      <c r="GK19" s="140" t="s">
        <v>454</v>
      </c>
      <c r="GL19" s="140" t="s">
        <v>454</v>
      </c>
      <c r="GM19" s="140" t="s">
        <v>454</v>
      </c>
      <c r="GN19" s="140" t="s">
        <v>454</v>
      </c>
      <c r="GO19" s="140" t="s">
        <v>454</v>
      </c>
      <c r="GP19" s="140" t="s">
        <v>454</v>
      </c>
      <c r="GQ19" s="140" t="s">
        <v>454</v>
      </c>
      <c r="GR19" s="140" t="s">
        <v>454</v>
      </c>
      <c r="GS19" s="140" t="s">
        <v>454</v>
      </c>
      <c r="GT19" s="140" t="s">
        <v>454</v>
      </c>
      <c r="GU19" s="140" t="s">
        <v>454</v>
      </c>
      <c r="GV19" s="140" t="s">
        <v>454</v>
      </c>
      <c r="GW19" s="140" t="s">
        <v>454</v>
      </c>
      <c r="GX19" s="140" t="s">
        <v>454</v>
      </c>
      <c r="GY19" s="140" t="s">
        <v>454</v>
      </c>
      <c r="GZ19" s="140" t="s">
        <v>454</v>
      </c>
      <c r="HA19" s="140" t="s">
        <v>454</v>
      </c>
      <c r="HB19" s="140" t="s">
        <v>454</v>
      </c>
      <c r="HC19" s="140" t="s">
        <v>454</v>
      </c>
      <c r="HD19" s="140" t="s">
        <v>454</v>
      </c>
      <c r="HE19" s="140" t="s">
        <v>454</v>
      </c>
      <c r="HF19" s="140" t="s">
        <v>454</v>
      </c>
      <c r="HG19" s="140" t="s">
        <v>454</v>
      </c>
      <c r="HH19" s="140" t="s">
        <v>454</v>
      </c>
      <c r="HI19" s="140" t="s">
        <v>454</v>
      </c>
      <c r="HJ19" s="140" t="s">
        <v>454</v>
      </c>
      <c r="HK19" s="140" t="s">
        <v>454</v>
      </c>
      <c r="HL19" s="140" t="s">
        <v>454</v>
      </c>
      <c r="HM19" s="140" t="s">
        <v>454</v>
      </c>
      <c r="HN19" s="140" t="s">
        <v>454</v>
      </c>
      <c r="HO19" s="140" t="s">
        <v>454</v>
      </c>
      <c r="HP19" s="140" t="s">
        <v>454</v>
      </c>
      <c r="HQ19" s="140" t="s">
        <v>454</v>
      </c>
      <c r="HR19" s="140" t="s">
        <v>454</v>
      </c>
      <c r="HS19" s="140" t="s">
        <v>454</v>
      </c>
      <c r="HT19" s="140" t="s">
        <v>454</v>
      </c>
      <c r="HU19" s="140" t="s">
        <v>454</v>
      </c>
      <c r="HV19" s="140" t="s">
        <v>454</v>
      </c>
      <c r="HW19" s="140" t="s">
        <v>454</v>
      </c>
      <c r="HX19" s="140" t="s">
        <v>454</v>
      </c>
      <c r="HY19" s="140" t="s">
        <v>454</v>
      </c>
      <c r="HZ19" s="140" t="s">
        <v>454</v>
      </c>
      <c r="IA19" s="140" t="s">
        <v>454</v>
      </c>
      <c r="IB19" s="140" t="s">
        <v>454</v>
      </c>
      <c r="IC19" s="140" t="s">
        <v>454</v>
      </c>
      <c r="ID19" s="140" t="s">
        <v>454</v>
      </c>
      <c r="IE19" s="140" t="s">
        <v>454</v>
      </c>
      <c r="IF19" s="140" t="s">
        <v>454</v>
      </c>
      <c r="IG19" s="140" t="s">
        <v>454</v>
      </c>
      <c r="IH19" s="140" t="s">
        <v>454</v>
      </c>
      <c r="II19" s="140" t="s">
        <v>454</v>
      </c>
      <c r="IJ19" s="140" t="s">
        <v>454</v>
      </c>
      <c r="IK19" s="140" t="s">
        <v>454</v>
      </c>
      <c r="IL19" s="140" t="s">
        <v>454</v>
      </c>
      <c r="IM19" s="140" t="s">
        <v>454</v>
      </c>
      <c r="IN19" s="140" t="s">
        <v>454</v>
      </c>
      <c r="IO19" s="140" t="s">
        <v>454</v>
      </c>
      <c r="IP19" s="140" t="s">
        <v>454</v>
      </c>
      <c r="IQ19" s="140" t="s">
        <v>454</v>
      </c>
      <c r="IR19" s="140" t="s">
        <v>454</v>
      </c>
      <c r="IS19" s="140" t="s">
        <v>454</v>
      </c>
      <c r="IT19" s="140" t="s">
        <v>454</v>
      </c>
      <c r="IU19" s="140" t="s">
        <v>454</v>
      </c>
      <c r="IV19" s="140" t="s">
        <v>454</v>
      </c>
      <c r="IW19" s="140" t="s">
        <v>454</v>
      </c>
      <c r="IX19" s="140" t="s">
        <v>454</v>
      </c>
      <c r="IY19" s="140" t="s">
        <v>454</v>
      </c>
      <c r="IZ19" s="140" t="s">
        <v>454</v>
      </c>
      <c r="JA19" s="140" t="s">
        <v>454</v>
      </c>
      <c r="JB19" s="140" t="s">
        <v>454</v>
      </c>
      <c r="JC19" s="140" t="s">
        <v>454</v>
      </c>
      <c r="JD19" s="140" t="s">
        <v>454</v>
      </c>
      <c r="JE19" s="140" t="s">
        <v>454</v>
      </c>
      <c r="JF19" s="140" t="s">
        <v>454</v>
      </c>
      <c r="JG19" s="140" t="s">
        <v>454</v>
      </c>
      <c r="JH19" s="140" t="s">
        <v>454</v>
      </c>
      <c r="JI19" s="140" t="s">
        <v>454</v>
      </c>
      <c r="JJ19" s="140" t="s">
        <v>454</v>
      </c>
      <c r="JK19" s="140" t="s">
        <v>454</v>
      </c>
      <c r="JL19" s="140" t="s">
        <v>454</v>
      </c>
      <c r="JM19" s="140" t="s">
        <v>454</v>
      </c>
      <c r="JN19" s="140" t="s">
        <v>454</v>
      </c>
      <c r="JO19" s="140" t="s">
        <v>454</v>
      </c>
      <c r="JP19" s="140" t="s">
        <v>454</v>
      </c>
      <c r="JQ19" s="140" t="s">
        <v>454</v>
      </c>
      <c r="JR19" s="140" t="s">
        <v>454</v>
      </c>
      <c r="JS19" s="140" t="s">
        <v>454</v>
      </c>
      <c r="JT19" s="140" t="s">
        <v>454</v>
      </c>
      <c r="JU19" s="140" t="s">
        <v>454</v>
      </c>
      <c r="JV19" s="140" t="s">
        <v>454</v>
      </c>
      <c r="JW19" s="140" t="s">
        <v>454</v>
      </c>
      <c r="JX19" s="140" t="s">
        <v>454</v>
      </c>
      <c r="JY19" s="140" t="s">
        <v>454</v>
      </c>
      <c r="JZ19" s="140" t="s">
        <v>454</v>
      </c>
      <c r="KA19" s="140" t="s">
        <v>454</v>
      </c>
      <c r="KB19" s="140" t="s">
        <v>454</v>
      </c>
      <c r="KC19" s="140" t="s">
        <v>454</v>
      </c>
      <c r="KD19" s="140" t="s">
        <v>454</v>
      </c>
      <c r="KE19" s="140" t="s">
        <v>454</v>
      </c>
      <c r="KF19" s="140" t="s">
        <v>454</v>
      </c>
      <c r="KG19" s="140" t="s">
        <v>454</v>
      </c>
      <c r="KH19" s="140" t="s">
        <v>454</v>
      </c>
      <c r="KI19" s="140" t="s">
        <v>454</v>
      </c>
      <c r="KJ19" s="140" t="s">
        <v>454</v>
      </c>
      <c r="KK19" s="140" t="s">
        <v>454</v>
      </c>
      <c r="KL19" s="140" t="s">
        <v>454</v>
      </c>
      <c r="KM19" s="140" t="s">
        <v>454</v>
      </c>
      <c r="KN19" s="140" t="s">
        <v>454</v>
      </c>
      <c r="KO19" s="140" t="s">
        <v>454</v>
      </c>
      <c r="KP19" s="140" t="s">
        <v>454</v>
      </c>
      <c r="KQ19" s="140" t="s">
        <v>454</v>
      </c>
      <c r="KR19" s="140" t="s">
        <v>454</v>
      </c>
      <c r="KS19" s="140" t="s">
        <v>454</v>
      </c>
      <c r="KT19" s="140" t="s">
        <v>454</v>
      </c>
      <c r="KU19" s="140" t="s">
        <v>454</v>
      </c>
      <c r="KV19" s="140" t="s">
        <v>454</v>
      </c>
      <c r="KW19" s="140" t="s">
        <v>454</v>
      </c>
      <c r="KX19" s="140" t="s">
        <v>454</v>
      </c>
      <c r="KY19" s="140" t="s">
        <v>454</v>
      </c>
      <c r="KZ19" s="140" t="s">
        <v>454</v>
      </c>
      <c r="LA19" s="140" t="s">
        <v>454</v>
      </c>
      <c r="LB19" s="140" t="s">
        <v>454</v>
      </c>
      <c r="LC19" s="140" t="s">
        <v>454</v>
      </c>
      <c r="LD19" s="140" t="s">
        <v>454</v>
      </c>
      <c r="LE19" s="140" t="s">
        <v>454</v>
      </c>
      <c r="LF19" s="140" t="s">
        <v>454</v>
      </c>
      <c r="LG19" s="140" t="s">
        <v>454</v>
      </c>
      <c r="LH19" s="140" t="s">
        <v>454</v>
      </c>
      <c r="LI19" s="140" t="s">
        <v>454</v>
      </c>
      <c r="LJ19" s="140" t="s">
        <v>454</v>
      </c>
      <c r="LK19" s="140" t="s">
        <v>454</v>
      </c>
      <c r="LL19" s="140" t="s">
        <v>454</v>
      </c>
      <c r="LM19" s="140" t="s">
        <v>454</v>
      </c>
      <c r="LN19" s="140" t="s">
        <v>454</v>
      </c>
      <c r="LO19" s="140" t="s">
        <v>454</v>
      </c>
      <c r="LP19" s="140" t="s">
        <v>454</v>
      </c>
      <c r="LQ19" s="140" t="s">
        <v>454</v>
      </c>
      <c r="LR19" s="140" t="s">
        <v>454</v>
      </c>
      <c r="LS19" s="140" t="s">
        <v>454</v>
      </c>
      <c r="LT19" s="140" t="s">
        <v>454</v>
      </c>
      <c r="LU19" s="140" t="s">
        <v>454</v>
      </c>
      <c r="LV19" s="140" t="s">
        <v>454</v>
      </c>
      <c r="LW19" s="140" t="s">
        <v>454</v>
      </c>
      <c r="LX19" s="140" t="s">
        <v>454</v>
      </c>
      <c r="LY19" s="140" t="s">
        <v>454</v>
      </c>
      <c r="LZ19" s="140" t="s">
        <v>454</v>
      </c>
      <c r="MA19" s="140" t="s">
        <v>454</v>
      </c>
      <c r="MB19" s="140" t="s">
        <v>454</v>
      </c>
      <c r="MC19" s="140" t="s">
        <v>454</v>
      </c>
      <c r="MD19" s="140" t="s">
        <v>454</v>
      </c>
      <c r="ME19" s="140" t="s">
        <v>454</v>
      </c>
      <c r="MF19" s="140" t="s">
        <v>454</v>
      </c>
      <c r="MG19" s="140" t="s">
        <v>454</v>
      </c>
      <c r="MH19" s="140" t="s">
        <v>454</v>
      </c>
      <c r="MI19" s="140" t="s">
        <v>454</v>
      </c>
      <c r="MJ19" s="140" t="s">
        <v>454</v>
      </c>
      <c r="MK19" s="140" t="s">
        <v>454</v>
      </c>
      <c r="ML19" s="140" t="s">
        <v>454</v>
      </c>
      <c r="MM19" s="140" t="s">
        <v>454</v>
      </c>
      <c r="MN19" s="140" t="s">
        <v>454</v>
      </c>
      <c r="MO19" s="140" t="s">
        <v>454</v>
      </c>
      <c r="MP19" s="140" t="s">
        <v>454</v>
      </c>
      <c r="MQ19" s="140" t="s">
        <v>454</v>
      </c>
      <c r="MR19" s="140" t="s">
        <v>454</v>
      </c>
      <c r="MS19" s="140" t="s">
        <v>454</v>
      </c>
      <c r="MT19" s="140" t="s">
        <v>454</v>
      </c>
      <c r="MU19" s="140" t="s">
        <v>454</v>
      </c>
      <c r="MV19" s="140" t="s">
        <v>454</v>
      </c>
      <c r="MW19" s="140" t="s">
        <v>454</v>
      </c>
      <c r="MX19" s="140" t="s">
        <v>454</v>
      </c>
      <c r="MY19" s="140" t="s">
        <v>454</v>
      </c>
      <c r="MZ19" s="140" t="s">
        <v>454</v>
      </c>
      <c r="NA19" s="140" t="s">
        <v>454</v>
      </c>
      <c r="NB19" s="140" t="s">
        <v>454</v>
      </c>
      <c r="NC19" s="140" t="s">
        <v>454</v>
      </c>
      <c r="ND19" s="140" t="s">
        <v>454</v>
      </c>
      <c r="NE19" s="140" t="s">
        <v>454</v>
      </c>
      <c r="NF19" s="140" t="s">
        <v>454</v>
      </c>
      <c r="NG19" s="140" t="s">
        <v>454</v>
      </c>
      <c r="NH19" s="140" t="s">
        <v>454</v>
      </c>
      <c r="NI19" s="140" t="s">
        <v>454</v>
      </c>
      <c r="NJ19" s="140" t="s">
        <v>454</v>
      </c>
      <c r="NK19" s="140" t="s">
        <v>454</v>
      </c>
      <c r="NL19" s="140" t="s">
        <v>454</v>
      </c>
      <c r="NM19" s="140" t="s">
        <v>454</v>
      </c>
      <c r="NN19" s="140" t="s">
        <v>454</v>
      </c>
      <c r="NO19" s="140" t="s">
        <v>454</v>
      </c>
      <c r="NP19" s="140" t="s">
        <v>454</v>
      </c>
      <c r="NQ19" s="140" t="s">
        <v>454</v>
      </c>
      <c r="NR19" s="140" t="s">
        <v>454</v>
      </c>
      <c r="NS19" s="140" t="s">
        <v>454</v>
      </c>
      <c r="NT19" s="140" t="s">
        <v>454</v>
      </c>
      <c r="NU19" s="140" t="s">
        <v>454</v>
      </c>
      <c r="NV19" s="140" t="s">
        <v>454</v>
      </c>
      <c r="NW19" s="140" t="s">
        <v>454</v>
      </c>
      <c r="NX19" s="140" t="s">
        <v>454</v>
      </c>
      <c r="NY19" s="140" t="s">
        <v>454</v>
      </c>
      <c r="NZ19" s="140" t="s">
        <v>454</v>
      </c>
      <c r="OA19" s="140" t="s">
        <v>454</v>
      </c>
      <c r="OB19" s="140" t="s">
        <v>454</v>
      </c>
      <c r="OC19" s="140" t="s">
        <v>454</v>
      </c>
      <c r="OD19" s="140" t="s">
        <v>454</v>
      </c>
      <c r="OE19" s="140" t="s">
        <v>454</v>
      </c>
      <c r="OF19" s="140" t="s">
        <v>454</v>
      </c>
      <c r="OG19" s="140" t="s">
        <v>454</v>
      </c>
      <c r="OH19" s="140" t="s">
        <v>454</v>
      </c>
      <c r="OI19" s="140" t="s">
        <v>454</v>
      </c>
      <c r="OJ19" s="140" t="s">
        <v>454</v>
      </c>
      <c r="OK19" s="140" t="s">
        <v>454</v>
      </c>
      <c r="OL19" s="140" t="s">
        <v>454</v>
      </c>
      <c r="OM19" s="140" t="s">
        <v>454</v>
      </c>
      <c r="ON19" s="140" t="s">
        <v>454</v>
      </c>
      <c r="OO19" s="140" t="s">
        <v>454</v>
      </c>
      <c r="OP19" s="140" t="s">
        <v>454</v>
      </c>
      <c r="OQ19" s="140" t="s">
        <v>454</v>
      </c>
      <c r="OR19" s="140" t="s">
        <v>454</v>
      </c>
      <c r="OS19" s="140" t="s">
        <v>454</v>
      </c>
      <c r="OT19" s="140" t="s">
        <v>454</v>
      </c>
      <c r="OU19" s="140" t="s">
        <v>454</v>
      </c>
      <c r="OV19" s="140" t="s">
        <v>454</v>
      </c>
      <c r="OW19" s="140" t="s">
        <v>454</v>
      </c>
      <c r="OX19" s="140" t="s">
        <v>454</v>
      </c>
      <c r="OY19" s="140" t="s">
        <v>454</v>
      </c>
      <c r="OZ19" s="140" t="s">
        <v>454</v>
      </c>
      <c r="PA19" s="140" t="s">
        <v>454</v>
      </c>
      <c r="PB19" s="140" t="s">
        <v>454</v>
      </c>
      <c r="PC19" s="140" t="s">
        <v>454</v>
      </c>
      <c r="PD19" s="140" t="s">
        <v>454</v>
      </c>
      <c r="PE19" s="140" t="s">
        <v>454</v>
      </c>
      <c r="PF19" s="140" t="s">
        <v>454</v>
      </c>
      <c r="PG19" s="140" t="s">
        <v>454</v>
      </c>
      <c r="PH19" s="140" t="s">
        <v>454</v>
      </c>
      <c r="PI19" s="140" t="s">
        <v>454</v>
      </c>
      <c r="PJ19" s="140" t="s">
        <v>454</v>
      </c>
      <c r="PK19" s="140" t="s">
        <v>454</v>
      </c>
      <c r="PL19" s="140" t="s">
        <v>454</v>
      </c>
      <c r="PM19" s="140" t="s">
        <v>454</v>
      </c>
      <c r="PN19" s="140" t="s">
        <v>454</v>
      </c>
      <c r="PO19" s="140" t="s">
        <v>454</v>
      </c>
      <c r="PP19" s="140" t="s">
        <v>454</v>
      </c>
      <c r="PQ19" s="140" t="s">
        <v>454</v>
      </c>
      <c r="PR19" s="140" t="s">
        <v>454</v>
      </c>
      <c r="PS19" s="140" t="s">
        <v>454</v>
      </c>
      <c r="PT19" s="140" t="s">
        <v>454</v>
      </c>
      <c r="PU19" s="140" t="s">
        <v>454</v>
      </c>
      <c r="PV19" s="140" t="s">
        <v>454</v>
      </c>
      <c r="PW19" s="140" t="s">
        <v>454</v>
      </c>
      <c r="PX19" s="140" t="s">
        <v>454</v>
      </c>
      <c r="PY19" s="140" t="s">
        <v>454</v>
      </c>
      <c r="PZ19" s="140" t="s">
        <v>454</v>
      </c>
      <c r="QA19" s="140" t="s">
        <v>454</v>
      </c>
      <c r="QB19" s="140" t="s">
        <v>454</v>
      </c>
      <c r="QC19" s="140" t="s">
        <v>454</v>
      </c>
      <c r="QD19" s="140" t="s">
        <v>454</v>
      </c>
      <c r="QE19" s="140" t="s">
        <v>454</v>
      </c>
      <c r="QF19" s="140" t="s">
        <v>454</v>
      </c>
      <c r="QG19" s="140" t="s">
        <v>454</v>
      </c>
      <c r="QH19" s="140" t="s">
        <v>454</v>
      </c>
      <c r="QI19" s="140" t="s">
        <v>454</v>
      </c>
      <c r="QJ19" s="140" t="s">
        <v>454</v>
      </c>
      <c r="QK19" s="140" t="s">
        <v>454</v>
      </c>
      <c r="QL19" s="140" t="s">
        <v>454</v>
      </c>
      <c r="QM19" s="140" t="s">
        <v>454</v>
      </c>
      <c r="QN19" s="140" t="s">
        <v>454</v>
      </c>
      <c r="QO19" s="140" t="s">
        <v>454</v>
      </c>
      <c r="QP19" s="140" t="s">
        <v>454</v>
      </c>
      <c r="QQ19" s="140" t="s">
        <v>454</v>
      </c>
      <c r="QR19" s="140" t="s">
        <v>454</v>
      </c>
      <c r="QS19" s="140" t="s">
        <v>454</v>
      </c>
      <c r="QT19" s="140" t="s">
        <v>454</v>
      </c>
      <c r="QU19" s="140" t="s">
        <v>454</v>
      </c>
      <c r="QV19" s="140" t="s">
        <v>454</v>
      </c>
      <c r="QW19" s="140" t="s">
        <v>454</v>
      </c>
      <c r="QX19" s="140" t="s">
        <v>454</v>
      </c>
      <c r="QY19" s="140" t="s">
        <v>454</v>
      </c>
      <c r="QZ19" s="140" t="s">
        <v>454</v>
      </c>
      <c r="RA19" s="140" t="s">
        <v>454</v>
      </c>
      <c r="RB19" s="140" t="s">
        <v>454</v>
      </c>
      <c r="RC19" s="140" t="s">
        <v>454</v>
      </c>
      <c r="RD19" s="140" t="s">
        <v>454</v>
      </c>
      <c r="RE19" s="140" t="s">
        <v>454</v>
      </c>
      <c r="RF19" s="140" t="s">
        <v>454</v>
      </c>
      <c r="RG19" s="140" t="s">
        <v>454</v>
      </c>
      <c r="RH19" s="140" t="s">
        <v>454</v>
      </c>
      <c r="RI19" s="140" t="s">
        <v>454</v>
      </c>
      <c r="RJ19" s="140" t="s">
        <v>454</v>
      </c>
      <c r="RK19" s="140" t="s">
        <v>454</v>
      </c>
      <c r="RL19" s="140" t="s">
        <v>454</v>
      </c>
      <c r="RM19" s="140" t="s">
        <v>454</v>
      </c>
      <c r="RN19" s="140" t="s">
        <v>454</v>
      </c>
      <c r="RO19" s="140" t="s">
        <v>454</v>
      </c>
      <c r="RP19" s="140" t="s">
        <v>454</v>
      </c>
      <c r="RQ19" s="140" t="s">
        <v>454</v>
      </c>
      <c r="RR19" s="140" t="s">
        <v>454</v>
      </c>
      <c r="RS19" s="140" t="s">
        <v>454</v>
      </c>
      <c r="RT19" s="140" t="s">
        <v>454</v>
      </c>
      <c r="RU19" s="140" t="s">
        <v>454</v>
      </c>
      <c r="RV19" s="140" t="s">
        <v>454</v>
      </c>
      <c r="RW19" s="140" t="s">
        <v>454</v>
      </c>
      <c r="RX19" s="140" t="s">
        <v>454</v>
      </c>
      <c r="RY19" s="140" t="s">
        <v>454</v>
      </c>
      <c r="RZ19" s="140" t="s">
        <v>454</v>
      </c>
      <c r="SA19" s="140" t="s">
        <v>454</v>
      </c>
      <c r="SB19" s="140" t="s">
        <v>454</v>
      </c>
      <c r="SC19" s="140" t="s">
        <v>454</v>
      </c>
      <c r="SD19" s="140" t="s">
        <v>454</v>
      </c>
      <c r="SE19" s="140" t="s">
        <v>454</v>
      </c>
      <c r="SF19" s="140" t="s">
        <v>454</v>
      </c>
      <c r="SG19" s="140" t="s">
        <v>454</v>
      </c>
      <c r="SH19" s="140" t="s">
        <v>454</v>
      </c>
      <c r="SI19" s="140" t="s">
        <v>454</v>
      </c>
      <c r="SJ19" s="140" t="s">
        <v>454</v>
      </c>
      <c r="SK19" s="140" t="s">
        <v>454</v>
      </c>
      <c r="SL19" s="140" t="s">
        <v>454</v>
      </c>
      <c r="SM19" s="140" t="s">
        <v>454</v>
      </c>
      <c r="SN19" s="140" t="s">
        <v>454</v>
      </c>
      <c r="SO19" s="140" t="s">
        <v>454</v>
      </c>
      <c r="SP19" s="140" t="s">
        <v>454</v>
      </c>
      <c r="SQ19" s="140" t="s">
        <v>454</v>
      </c>
      <c r="SR19" s="140" t="s">
        <v>454</v>
      </c>
      <c r="SS19" s="140" t="s">
        <v>454</v>
      </c>
      <c r="ST19" s="140" t="s">
        <v>454</v>
      </c>
      <c r="SU19" s="140" t="s">
        <v>454</v>
      </c>
      <c r="SV19" s="140" t="s">
        <v>454</v>
      </c>
      <c r="SW19" s="140" t="s">
        <v>454</v>
      </c>
      <c r="SX19" s="140" t="s">
        <v>454</v>
      </c>
      <c r="SY19" s="140" t="s">
        <v>454</v>
      </c>
      <c r="SZ19" s="140" t="s">
        <v>454</v>
      </c>
      <c r="TA19" s="140" t="s">
        <v>454</v>
      </c>
      <c r="TB19" s="140" t="s">
        <v>454</v>
      </c>
      <c r="TC19" s="140" t="s">
        <v>454</v>
      </c>
      <c r="TD19" s="140" t="s">
        <v>454</v>
      </c>
      <c r="TE19" s="140" t="s">
        <v>454</v>
      </c>
      <c r="TF19" s="140" t="s">
        <v>454</v>
      </c>
      <c r="TG19" s="140" t="s">
        <v>454</v>
      </c>
      <c r="TH19" s="140" t="s">
        <v>454</v>
      </c>
      <c r="TI19" s="140" t="s">
        <v>454</v>
      </c>
      <c r="TJ19" s="140" t="s">
        <v>454</v>
      </c>
      <c r="TK19" s="140" t="s">
        <v>454</v>
      </c>
      <c r="TL19" s="140" t="s">
        <v>454</v>
      </c>
      <c r="TM19" s="140" t="s">
        <v>454</v>
      </c>
      <c r="TN19" s="140" t="s">
        <v>454</v>
      </c>
      <c r="TO19" s="140" t="s">
        <v>454</v>
      </c>
      <c r="TP19" s="140" t="s">
        <v>454</v>
      </c>
      <c r="TQ19" s="140" t="s">
        <v>454</v>
      </c>
      <c r="TR19" s="140" t="s">
        <v>454</v>
      </c>
      <c r="TS19" s="140" t="s">
        <v>454</v>
      </c>
      <c r="TT19" s="140" t="s">
        <v>454</v>
      </c>
      <c r="TU19" s="140" t="s">
        <v>454</v>
      </c>
      <c r="TV19" s="140" t="s">
        <v>454</v>
      </c>
      <c r="TW19" s="140" t="s">
        <v>454</v>
      </c>
      <c r="TX19" s="140" t="s">
        <v>454</v>
      </c>
      <c r="TY19" s="140" t="s">
        <v>454</v>
      </c>
      <c r="TZ19" s="140" t="s">
        <v>454</v>
      </c>
      <c r="UA19" s="140" t="s">
        <v>454</v>
      </c>
      <c r="UB19" s="140" t="s">
        <v>454</v>
      </c>
      <c r="UC19" s="140" t="s">
        <v>454</v>
      </c>
      <c r="UD19" s="140" t="s">
        <v>454</v>
      </c>
      <c r="UE19" s="140" t="s">
        <v>454</v>
      </c>
      <c r="UF19" s="140" t="s">
        <v>454</v>
      </c>
      <c r="UG19" s="140" t="s">
        <v>454</v>
      </c>
      <c r="UH19" s="140" t="s">
        <v>454</v>
      </c>
      <c r="UI19" s="140" t="s">
        <v>454</v>
      </c>
      <c r="UJ19" s="140" t="s">
        <v>454</v>
      </c>
      <c r="UK19" s="140" t="s">
        <v>454</v>
      </c>
      <c r="UL19" s="140" t="s">
        <v>454</v>
      </c>
      <c r="UM19" s="140" t="s">
        <v>454</v>
      </c>
      <c r="UN19" s="140" t="s">
        <v>454</v>
      </c>
      <c r="UO19" s="140" t="s">
        <v>454</v>
      </c>
      <c r="UP19" s="140" t="s">
        <v>454</v>
      </c>
      <c r="UQ19" s="140" t="s">
        <v>454</v>
      </c>
      <c r="UR19" s="140" t="s">
        <v>454</v>
      </c>
      <c r="US19" s="140" t="s">
        <v>454</v>
      </c>
      <c r="UT19" s="140" t="s">
        <v>454</v>
      </c>
      <c r="UU19" s="140" t="s">
        <v>454</v>
      </c>
      <c r="UV19" s="140" t="s">
        <v>454</v>
      </c>
      <c r="UW19" s="140" t="s">
        <v>454</v>
      </c>
      <c r="UX19" s="140" t="s">
        <v>454</v>
      </c>
      <c r="UY19" s="140" t="s">
        <v>454</v>
      </c>
      <c r="UZ19" s="140" t="s">
        <v>454</v>
      </c>
      <c r="VA19" s="140" t="s">
        <v>454</v>
      </c>
      <c r="VB19" s="140" t="s">
        <v>454</v>
      </c>
      <c r="VC19" s="140" t="s">
        <v>454</v>
      </c>
      <c r="VD19" s="140" t="s">
        <v>454</v>
      </c>
      <c r="VE19" s="140" t="s">
        <v>454</v>
      </c>
      <c r="VF19" s="140" t="s">
        <v>454</v>
      </c>
      <c r="VG19" s="140" t="s">
        <v>454</v>
      </c>
      <c r="VH19" s="140" t="s">
        <v>454</v>
      </c>
      <c r="VI19" s="140" t="s">
        <v>454</v>
      </c>
      <c r="VJ19" s="140" t="s">
        <v>454</v>
      </c>
      <c r="VK19" s="140" t="s">
        <v>454</v>
      </c>
      <c r="VL19" s="140" t="s">
        <v>454</v>
      </c>
      <c r="VM19" s="140" t="s">
        <v>454</v>
      </c>
      <c r="VN19" s="140" t="s">
        <v>454</v>
      </c>
      <c r="VO19" s="140" t="s">
        <v>454</v>
      </c>
      <c r="VP19" s="140" t="s">
        <v>454</v>
      </c>
      <c r="VQ19" s="140" t="s">
        <v>454</v>
      </c>
      <c r="VR19" s="140" t="s">
        <v>454</v>
      </c>
      <c r="VS19" s="140" t="s">
        <v>454</v>
      </c>
      <c r="VT19" s="140" t="s">
        <v>454</v>
      </c>
      <c r="VU19" s="140" t="s">
        <v>454</v>
      </c>
      <c r="VV19" s="140" t="s">
        <v>454</v>
      </c>
      <c r="VW19" s="140" t="s">
        <v>454</v>
      </c>
      <c r="VX19" s="140" t="s">
        <v>454</v>
      </c>
      <c r="VY19" s="140" t="s">
        <v>454</v>
      </c>
      <c r="VZ19" s="140" t="s">
        <v>454</v>
      </c>
      <c r="WA19" s="140" t="s">
        <v>454</v>
      </c>
      <c r="WB19" s="140" t="s">
        <v>454</v>
      </c>
      <c r="WC19" s="140" t="s">
        <v>454</v>
      </c>
      <c r="WD19" s="140" t="s">
        <v>454</v>
      </c>
      <c r="WE19" s="140" t="s">
        <v>454</v>
      </c>
      <c r="WF19" s="140" t="s">
        <v>454</v>
      </c>
      <c r="WG19" s="140" t="s">
        <v>454</v>
      </c>
      <c r="WH19" s="140" t="s">
        <v>454</v>
      </c>
      <c r="WI19" s="140" t="s">
        <v>454</v>
      </c>
      <c r="WJ19" s="140" t="s">
        <v>454</v>
      </c>
      <c r="WK19" s="140" t="s">
        <v>454</v>
      </c>
      <c r="WL19" s="140" t="s">
        <v>454</v>
      </c>
      <c r="WM19" s="140" t="s">
        <v>454</v>
      </c>
      <c r="WN19" s="140" t="s">
        <v>454</v>
      </c>
      <c r="WO19" s="140" t="s">
        <v>454</v>
      </c>
      <c r="WP19" s="140" t="s">
        <v>454</v>
      </c>
      <c r="WQ19" s="140" t="s">
        <v>454</v>
      </c>
      <c r="WR19" s="140" t="s">
        <v>454</v>
      </c>
      <c r="WS19" s="140" t="s">
        <v>454</v>
      </c>
      <c r="WT19" s="140" t="s">
        <v>454</v>
      </c>
      <c r="WU19" s="140" t="s">
        <v>454</v>
      </c>
      <c r="WV19" s="140" t="s">
        <v>454</v>
      </c>
      <c r="WW19" s="140" t="s">
        <v>454</v>
      </c>
      <c r="WX19" s="140" t="s">
        <v>454</v>
      </c>
      <c r="WY19" s="140" t="s">
        <v>454</v>
      </c>
      <c r="WZ19" s="140" t="s">
        <v>454</v>
      </c>
      <c r="XA19" s="140" t="s">
        <v>454</v>
      </c>
      <c r="XB19" s="140" t="s">
        <v>454</v>
      </c>
      <c r="XC19" s="140" t="s">
        <v>454</v>
      </c>
      <c r="XD19" s="140" t="s">
        <v>454</v>
      </c>
      <c r="XE19" s="140" t="s">
        <v>454</v>
      </c>
      <c r="XF19" s="140" t="s">
        <v>454</v>
      </c>
      <c r="XG19" s="140" t="s">
        <v>454</v>
      </c>
      <c r="XH19" s="140" t="s">
        <v>454</v>
      </c>
      <c r="XI19" s="140" t="s">
        <v>454</v>
      </c>
      <c r="XJ19" s="140" t="s">
        <v>454</v>
      </c>
      <c r="XK19" s="140" t="s">
        <v>454</v>
      </c>
      <c r="XL19" s="140" t="s">
        <v>454</v>
      </c>
      <c r="XM19" s="140" t="s">
        <v>454</v>
      </c>
      <c r="XN19" s="140" t="s">
        <v>454</v>
      </c>
      <c r="XO19" s="140" t="s">
        <v>454</v>
      </c>
      <c r="XP19" s="140" t="s">
        <v>454</v>
      </c>
      <c r="XQ19" s="140" t="s">
        <v>454</v>
      </c>
      <c r="XR19" s="140" t="s">
        <v>454</v>
      </c>
      <c r="XS19" s="140" t="s">
        <v>454</v>
      </c>
      <c r="XT19" s="140" t="s">
        <v>454</v>
      </c>
      <c r="XU19" s="140" t="s">
        <v>454</v>
      </c>
      <c r="XV19" s="140" t="s">
        <v>454</v>
      </c>
      <c r="XW19" s="140" t="s">
        <v>454</v>
      </c>
      <c r="XX19" s="140" t="s">
        <v>454</v>
      </c>
      <c r="XY19" s="140" t="s">
        <v>454</v>
      </c>
      <c r="XZ19" s="140" t="s">
        <v>454</v>
      </c>
      <c r="YA19" s="140" t="s">
        <v>454</v>
      </c>
      <c r="YB19" s="140" t="s">
        <v>454</v>
      </c>
      <c r="YC19" s="140" t="s">
        <v>454</v>
      </c>
      <c r="YD19" s="140" t="s">
        <v>454</v>
      </c>
      <c r="YE19" s="140" t="s">
        <v>454</v>
      </c>
      <c r="YF19" s="140" t="s">
        <v>454</v>
      </c>
      <c r="YG19" s="140" t="s">
        <v>454</v>
      </c>
      <c r="YH19" s="140" t="s">
        <v>454</v>
      </c>
      <c r="YI19" s="140" t="s">
        <v>454</v>
      </c>
      <c r="YJ19" s="140" t="s">
        <v>454</v>
      </c>
      <c r="YK19" s="140" t="s">
        <v>454</v>
      </c>
      <c r="YL19" s="140" t="s">
        <v>454</v>
      </c>
      <c r="YM19" s="140" t="s">
        <v>454</v>
      </c>
      <c r="YN19" s="140" t="s">
        <v>454</v>
      </c>
      <c r="YO19" s="140" t="s">
        <v>454</v>
      </c>
      <c r="YP19" s="140" t="s">
        <v>454</v>
      </c>
      <c r="YQ19" s="140" t="s">
        <v>454</v>
      </c>
      <c r="YR19" s="140" t="s">
        <v>454</v>
      </c>
      <c r="YS19" s="140" t="s">
        <v>454</v>
      </c>
      <c r="YT19" s="140" t="s">
        <v>454</v>
      </c>
      <c r="YU19" s="140" t="s">
        <v>454</v>
      </c>
      <c r="YV19" s="140" t="s">
        <v>454</v>
      </c>
      <c r="YW19" s="140" t="s">
        <v>454</v>
      </c>
      <c r="YX19" s="140" t="s">
        <v>454</v>
      </c>
      <c r="YY19" s="140" t="s">
        <v>454</v>
      </c>
      <c r="YZ19" s="140" t="s">
        <v>454</v>
      </c>
      <c r="ZA19" s="140" t="s">
        <v>454</v>
      </c>
      <c r="ZB19" s="140" t="s">
        <v>454</v>
      </c>
      <c r="ZC19" s="140" t="s">
        <v>454</v>
      </c>
      <c r="ZD19" s="140" t="s">
        <v>454</v>
      </c>
      <c r="ZE19" s="140" t="s">
        <v>454</v>
      </c>
      <c r="ZF19" s="140" t="s">
        <v>454</v>
      </c>
      <c r="ZG19" s="140" t="s">
        <v>454</v>
      </c>
      <c r="ZH19" s="140" t="s">
        <v>454</v>
      </c>
      <c r="ZI19" s="140" t="s">
        <v>454</v>
      </c>
      <c r="ZJ19" s="140" t="s">
        <v>454</v>
      </c>
      <c r="ZK19" s="140" t="s">
        <v>454</v>
      </c>
      <c r="ZL19" s="140" t="s">
        <v>454</v>
      </c>
      <c r="ZM19" s="140" t="s">
        <v>454</v>
      </c>
      <c r="ZN19" s="140" t="s">
        <v>454</v>
      </c>
      <c r="ZO19" s="140" t="s">
        <v>454</v>
      </c>
      <c r="ZP19" s="140" t="s">
        <v>454</v>
      </c>
      <c r="ZQ19" s="140" t="s">
        <v>454</v>
      </c>
      <c r="ZR19" s="140" t="s">
        <v>454</v>
      </c>
      <c r="ZS19" s="140" t="s">
        <v>454</v>
      </c>
      <c r="ZT19" s="140" t="s">
        <v>454</v>
      </c>
      <c r="ZU19" s="140" t="s">
        <v>454</v>
      </c>
      <c r="ZV19" s="140" t="s">
        <v>454</v>
      </c>
      <c r="ZW19" s="140" t="s">
        <v>454</v>
      </c>
      <c r="ZX19" s="140" t="s">
        <v>454</v>
      </c>
      <c r="ZY19" s="140" t="s">
        <v>454</v>
      </c>
      <c r="ZZ19" s="140" t="s">
        <v>454</v>
      </c>
      <c r="AAA19" s="140" t="s">
        <v>454</v>
      </c>
      <c r="AAB19" s="140" t="s">
        <v>454</v>
      </c>
      <c r="AAC19" s="140" t="s">
        <v>454</v>
      </c>
      <c r="AAD19" s="140" t="s">
        <v>454</v>
      </c>
      <c r="AAE19" s="140" t="s">
        <v>454</v>
      </c>
      <c r="AAF19" s="140" t="s">
        <v>454</v>
      </c>
      <c r="AAG19" s="140" t="s">
        <v>454</v>
      </c>
      <c r="AAH19" s="140" t="s">
        <v>454</v>
      </c>
      <c r="AAI19" s="140" t="s">
        <v>454</v>
      </c>
      <c r="AAJ19" s="140" t="s">
        <v>454</v>
      </c>
      <c r="AAK19" s="140" t="s">
        <v>454</v>
      </c>
      <c r="AAL19" s="140" t="s">
        <v>454</v>
      </c>
      <c r="AAM19" s="140" t="s">
        <v>454</v>
      </c>
      <c r="AAN19" s="140" t="s">
        <v>454</v>
      </c>
      <c r="AAO19" s="140" t="s">
        <v>454</v>
      </c>
      <c r="AAP19" s="140" t="s">
        <v>454</v>
      </c>
      <c r="AAQ19" s="140" t="s">
        <v>454</v>
      </c>
      <c r="AAR19" s="140" t="s">
        <v>454</v>
      </c>
      <c r="AAS19" s="140" t="s">
        <v>454</v>
      </c>
      <c r="AAT19" s="140" t="s">
        <v>454</v>
      </c>
      <c r="AAU19" s="140" t="s">
        <v>454</v>
      </c>
      <c r="AAV19" s="140" t="s">
        <v>454</v>
      </c>
      <c r="AAW19" s="140" t="s">
        <v>454</v>
      </c>
      <c r="AAX19" s="140" t="s">
        <v>454</v>
      </c>
      <c r="AAY19" s="140" t="s">
        <v>454</v>
      </c>
      <c r="AAZ19" s="140" t="s">
        <v>454</v>
      </c>
      <c r="ABA19" s="140" t="s">
        <v>454</v>
      </c>
      <c r="ABB19" s="140" t="s">
        <v>454</v>
      </c>
      <c r="ABC19" s="140" t="s">
        <v>454</v>
      </c>
      <c r="ABD19" s="140" t="s">
        <v>454</v>
      </c>
      <c r="ABE19" s="140" t="s">
        <v>454</v>
      </c>
      <c r="ABF19" s="140" t="s">
        <v>454</v>
      </c>
      <c r="ABG19" s="140" t="s">
        <v>454</v>
      </c>
      <c r="ABH19" s="140" t="s">
        <v>454</v>
      </c>
      <c r="ABI19" s="140" t="s">
        <v>454</v>
      </c>
      <c r="ABJ19" s="140" t="s">
        <v>454</v>
      </c>
      <c r="ABK19" s="140" t="s">
        <v>454</v>
      </c>
      <c r="ABL19" s="140" t="s">
        <v>454</v>
      </c>
      <c r="ABM19" s="140" t="s">
        <v>454</v>
      </c>
      <c r="ABN19" s="140" t="s">
        <v>454</v>
      </c>
      <c r="ABO19" s="140" t="s">
        <v>454</v>
      </c>
      <c r="ABP19" s="140" t="s">
        <v>454</v>
      </c>
      <c r="ABQ19" s="140" t="s">
        <v>454</v>
      </c>
      <c r="ABR19" s="140" t="s">
        <v>454</v>
      </c>
      <c r="ABS19" s="140" t="s">
        <v>454</v>
      </c>
      <c r="ABT19" s="140" t="s">
        <v>454</v>
      </c>
      <c r="ABU19" s="140" t="s">
        <v>454</v>
      </c>
      <c r="ABV19" s="140" t="s">
        <v>454</v>
      </c>
      <c r="ABW19" s="140" t="s">
        <v>454</v>
      </c>
      <c r="ABX19" s="140" t="s">
        <v>454</v>
      </c>
      <c r="ABY19" s="140" t="s">
        <v>454</v>
      </c>
      <c r="ABZ19" s="140" t="s">
        <v>454</v>
      </c>
      <c r="ACA19" s="140" t="s">
        <v>454</v>
      </c>
      <c r="ACB19" s="140" t="s">
        <v>454</v>
      </c>
      <c r="ACC19" s="140" t="s">
        <v>454</v>
      </c>
      <c r="ACD19" s="140" t="s">
        <v>454</v>
      </c>
      <c r="ACE19" s="140" t="s">
        <v>454</v>
      </c>
      <c r="ACF19" s="140" t="s">
        <v>454</v>
      </c>
      <c r="ACG19" s="140" t="s">
        <v>454</v>
      </c>
      <c r="ACH19" s="140" t="s">
        <v>454</v>
      </c>
      <c r="ACI19" s="140" t="s">
        <v>454</v>
      </c>
      <c r="ACJ19" s="140" t="s">
        <v>454</v>
      </c>
      <c r="ACK19" s="140" t="s">
        <v>454</v>
      </c>
      <c r="ACL19" s="140" t="s">
        <v>454</v>
      </c>
      <c r="ACM19" s="140" t="s">
        <v>454</v>
      </c>
      <c r="ACN19" s="140" t="s">
        <v>454</v>
      </c>
      <c r="ACO19" s="140" t="s">
        <v>454</v>
      </c>
      <c r="ACP19" s="140" t="s">
        <v>454</v>
      </c>
      <c r="ACQ19" s="140" t="s">
        <v>454</v>
      </c>
      <c r="ACR19" s="140" t="s">
        <v>454</v>
      </c>
      <c r="ACS19" s="140" t="s">
        <v>454</v>
      </c>
      <c r="ACT19" s="140" t="s">
        <v>454</v>
      </c>
      <c r="ACU19" s="140" t="s">
        <v>454</v>
      </c>
      <c r="ACV19" s="140" t="s">
        <v>454</v>
      </c>
      <c r="ACW19" s="140" t="s">
        <v>454</v>
      </c>
      <c r="ACX19" s="140" t="s">
        <v>454</v>
      </c>
      <c r="ACY19" s="140" t="s">
        <v>454</v>
      </c>
      <c r="ACZ19" s="140" t="s">
        <v>454</v>
      </c>
      <c r="ADA19" s="140" t="s">
        <v>454</v>
      </c>
      <c r="ADB19" s="140" t="s">
        <v>454</v>
      </c>
      <c r="ADC19" s="140" t="s">
        <v>454</v>
      </c>
      <c r="ADD19" s="140" t="s">
        <v>454</v>
      </c>
      <c r="ADE19" s="140" t="s">
        <v>454</v>
      </c>
      <c r="ADF19" s="140" t="s">
        <v>454</v>
      </c>
      <c r="ADG19" s="140" t="s">
        <v>454</v>
      </c>
      <c r="ADH19" s="140" t="s">
        <v>454</v>
      </c>
      <c r="ADI19" s="140" t="s">
        <v>454</v>
      </c>
      <c r="ADJ19" s="140" t="s">
        <v>454</v>
      </c>
      <c r="ADK19" s="140" t="s">
        <v>454</v>
      </c>
      <c r="ADL19" s="140" t="s">
        <v>454</v>
      </c>
      <c r="ADM19" s="140" t="s">
        <v>454</v>
      </c>
      <c r="ADN19" s="140" t="s">
        <v>454</v>
      </c>
      <c r="ADO19" s="140" t="s">
        <v>454</v>
      </c>
      <c r="ADP19" s="140" t="s">
        <v>454</v>
      </c>
      <c r="ADQ19" s="140" t="s">
        <v>454</v>
      </c>
      <c r="ADR19" s="140" t="s">
        <v>454</v>
      </c>
      <c r="ADS19" s="140" t="s">
        <v>454</v>
      </c>
      <c r="ADT19" s="140" t="s">
        <v>454</v>
      </c>
      <c r="ADU19" s="140" t="s">
        <v>454</v>
      </c>
      <c r="ADV19" s="140" t="s">
        <v>454</v>
      </c>
      <c r="ADW19" s="140" t="s">
        <v>454</v>
      </c>
      <c r="ADX19" s="140" t="s">
        <v>454</v>
      </c>
      <c r="ADY19" s="140" t="s">
        <v>454</v>
      </c>
      <c r="ADZ19" s="140" t="s">
        <v>454</v>
      </c>
      <c r="AEA19" s="140" t="s">
        <v>454</v>
      </c>
      <c r="AEB19" s="140" t="s">
        <v>454</v>
      </c>
      <c r="AEC19" s="140" t="s">
        <v>454</v>
      </c>
      <c r="AED19" s="140" t="s">
        <v>454</v>
      </c>
      <c r="AEE19" s="140" t="s">
        <v>454</v>
      </c>
      <c r="AEF19" s="140" t="s">
        <v>454</v>
      </c>
      <c r="AEG19" s="140" t="s">
        <v>454</v>
      </c>
      <c r="AEH19" s="140" t="s">
        <v>454</v>
      </c>
      <c r="AEI19" s="140" t="s">
        <v>454</v>
      </c>
      <c r="AEJ19" s="140" t="s">
        <v>454</v>
      </c>
      <c r="AEK19" s="140" t="s">
        <v>454</v>
      </c>
      <c r="AEL19" s="140" t="s">
        <v>454</v>
      </c>
      <c r="AEM19" s="140" t="s">
        <v>454</v>
      </c>
      <c r="AEN19" s="140" t="s">
        <v>454</v>
      </c>
      <c r="AEO19" s="140" t="s">
        <v>454</v>
      </c>
      <c r="AEP19" s="140" t="s">
        <v>454</v>
      </c>
      <c r="AEQ19" s="140" t="s">
        <v>454</v>
      </c>
      <c r="AER19" s="140" t="s">
        <v>454</v>
      </c>
      <c r="AES19" s="140" t="s">
        <v>454</v>
      </c>
      <c r="AET19" s="140" t="s">
        <v>454</v>
      </c>
      <c r="AEU19" s="140" t="s">
        <v>454</v>
      </c>
      <c r="AEV19" s="140" t="s">
        <v>454</v>
      </c>
      <c r="AEW19" s="140" t="s">
        <v>454</v>
      </c>
      <c r="AEX19" s="140" t="s">
        <v>454</v>
      </c>
      <c r="AEY19" s="140" t="s">
        <v>454</v>
      </c>
      <c r="AEZ19" s="140" t="s">
        <v>454</v>
      </c>
      <c r="AFA19" s="140" t="s">
        <v>454</v>
      </c>
      <c r="AFB19" s="140" t="s">
        <v>454</v>
      </c>
      <c r="AFC19" s="140" t="s">
        <v>454</v>
      </c>
      <c r="AFD19" s="140" t="s">
        <v>454</v>
      </c>
      <c r="AFE19" s="140" t="s">
        <v>454</v>
      </c>
      <c r="AFF19" s="140" t="s">
        <v>454</v>
      </c>
      <c r="AFG19" s="140" t="s">
        <v>454</v>
      </c>
      <c r="AFH19" s="140" t="s">
        <v>454</v>
      </c>
      <c r="AFI19" s="140" t="s">
        <v>454</v>
      </c>
      <c r="AFJ19" s="140" t="s">
        <v>454</v>
      </c>
      <c r="AFK19" s="140" t="s">
        <v>454</v>
      </c>
      <c r="AFL19" s="140" t="s">
        <v>454</v>
      </c>
      <c r="AFM19" s="140" t="s">
        <v>454</v>
      </c>
      <c r="AFN19" s="140" t="s">
        <v>454</v>
      </c>
      <c r="AFO19" s="140" t="s">
        <v>454</v>
      </c>
      <c r="AFP19" s="140" t="s">
        <v>454</v>
      </c>
      <c r="AFQ19" s="140" t="s">
        <v>454</v>
      </c>
      <c r="AFR19" s="140" t="s">
        <v>454</v>
      </c>
      <c r="AFS19" s="140" t="s">
        <v>454</v>
      </c>
      <c r="AFT19" s="140" t="s">
        <v>454</v>
      </c>
      <c r="AFU19" s="140" t="s">
        <v>454</v>
      </c>
      <c r="AFV19" s="140" t="s">
        <v>454</v>
      </c>
      <c r="AFW19" s="140" t="s">
        <v>454</v>
      </c>
      <c r="AFX19" s="140" t="s">
        <v>454</v>
      </c>
      <c r="AFY19" s="140" t="s">
        <v>454</v>
      </c>
      <c r="AFZ19" s="140" t="s">
        <v>454</v>
      </c>
      <c r="AGA19" s="140" t="s">
        <v>454</v>
      </c>
      <c r="AGB19" s="140" t="s">
        <v>454</v>
      </c>
      <c r="AGC19" s="140" t="s">
        <v>454</v>
      </c>
      <c r="AGD19" s="140" t="s">
        <v>454</v>
      </c>
      <c r="AGE19" s="140" t="s">
        <v>454</v>
      </c>
      <c r="AGF19" s="140" t="s">
        <v>454</v>
      </c>
      <c r="AGG19" s="140" t="s">
        <v>454</v>
      </c>
      <c r="AGH19" s="140" t="s">
        <v>454</v>
      </c>
      <c r="AGI19" s="140" t="s">
        <v>454</v>
      </c>
      <c r="AGJ19" s="140" t="s">
        <v>454</v>
      </c>
      <c r="AGK19" s="140" t="s">
        <v>454</v>
      </c>
      <c r="AGL19" s="140" t="s">
        <v>454</v>
      </c>
      <c r="AGM19" s="140" t="s">
        <v>454</v>
      </c>
      <c r="AGN19" s="140" t="s">
        <v>454</v>
      </c>
      <c r="AGO19" s="140" t="s">
        <v>454</v>
      </c>
      <c r="AGP19" s="140" t="s">
        <v>454</v>
      </c>
      <c r="AGQ19" s="140" t="s">
        <v>454</v>
      </c>
      <c r="AGR19" s="140" t="s">
        <v>454</v>
      </c>
      <c r="AGS19" s="140" t="s">
        <v>454</v>
      </c>
      <c r="AGT19" s="140" t="s">
        <v>454</v>
      </c>
      <c r="AGU19" s="140" t="s">
        <v>454</v>
      </c>
      <c r="AGV19" s="140" t="s">
        <v>454</v>
      </c>
      <c r="AGW19" s="140" t="s">
        <v>454</v>
      </c>
      <c r="AGX19" s="140" t="s">
        <v>454</v>
      </c>
      <c r="AGY19" s="140" t="s">
        <v>454</v>
      </c>
      <c r="AGZ19" s="140" t="s">
        <v>454</v>
      </c>
      <c r="AHA19" s="140" t="s">
        <v>454</v>
      </c>
      <c r="AHB19" s="140" t="s">
        <v>454</v>
      </c>
      <c r="AHC19" s="140" t="s">
        <v>454</v>
      </c>
      <c r="AHD19" s="140" t="s">
        <v>454</v>
      </c>
      <c r="AHE19" s="140" t="s">
        <v>454</v>
      </c>
      <c r="AHF19" s="140" t="s">
        <v>454</v>
      </c>
      <c r="AHG19" s="140" t="s">
        <v>454</v>
      </c>
      <c r="AHH19" s="140" t="s">
        <v>454</v>
      </c>
      <c r="AHI19" s="140" t="s">
        <v>454</v>
      </c>
      <c r="AHJ19" s="140" t="s">
        <v>454</v>
      </c>
      <c r="AHK19" s="140" t="s">
        <v>454</v>
      </c>
      <c r="AHL19" s="140" t="s">
        <v>454</v>
      </c>
      <c r="AHM19" s="140" t="s">
        <v>454</v>
      </c>
      <c r="AHN19" s="140" t="s">
        <v>454</v>
      </c>
      <c r="AHO19" s="140" t="s">
        <v>454</v>
      </c>
      <c r="AHP19" s="140" t="s">
        <v>454</v>
      </c>
      <c r="AHQ19" s="140" t="s">
        <v>454</v>
      </c>
      <c r="AHR19" s="140" t="s">
        <v>454</v>
      </c>
      <c r="AHS19" s="140" t="s">
        <v>454</v>
      </c>
      <c r="AHT19" s="140" t="s">
        <v>454</v>
      </c>
      <c r="AHU19" s="140" t="s">
        <v>454</v>
      </c>
      <c r="AHV19" s="140" t="s">
        <v>454</v>
      </c>
      <c r="AHW19" s="140" t="s">
        <v>454</v>
      </c>
      <c r="AHX19" s="140" t="s">
        <v>454</v>
      </c>
      <c r="AHY19" s="140" t="s">
        <v>454</v>
      </c>
      <c r="AHZ19" s="140" t="s">
        <v>454</v>
      </c>
      <c r="AIA19" s="140" t="s">
        <v>454</v>
      </c>
      <c r="AIB19" s="140" t="s">
        <v>454</v>
      </c>
      <c r="AIC19" s="140" t="s">
        <v>454</v>
      </c>
      <c r="AID19" s="140" t="s">
        <v>454</v>
      </c>
      <c r="AIE19" s="140" t="s">
        <v>454</v>
      </c>
      <c r="AIF19" s="140" t="s">
        <v>454</v>
      </c>
      <c r="AIG19" s="140" t="s">
        <v>454</v>
      </c>
      <c r="AIH19" s="140" t="s">
        <v>454</v>
      </c>
      <c r="AII19" s="140" t="s">
        <v>454</v>
      </c>
      <c r="AIJ19" s="140" t="s">
        <v>454</v>
      </c>
      <c r="AIK19" s="140" t="s">
        <v>454</v>
      </c>
      <c r="AIL19" s="140" t="s">
        <v>454</v>
      </c>
      <c r="AIM19" s="140" t="s">
        <v>454</v>
      </c>
      <c r="AIN19" s="140" t="s">
        <v>454</v>
      </c>
      <c r="AIO19" s="140" t="s">
        <v>454</v>
      </c>
      <c r="AIP19" s="140" t="s">
        <v>454</v>
      </c>
      <c r="AIQ19" s="140" t="s">
        <v>454</v>
      </c>
      <c r="AIR19" s="140" t="s">
        <v>454</v>
      </c>
      <c r="AIS19" s="140" t="s">
        <v>454</v>
      </c>
      <c r="AIT19" s="140" t="s">
        <v>454</v>
      </c>
      <c r="AIU19" s="140" t="s">
        <v>454</v>
      </c>
      <c r="AIV19" s="140" t="s">
        <v>454</v>
      </c>
      <c r="AIW19" s="140" t="s">
        <v>454</v>
      </c>
      <c r="AIX19" s="140" t="s">
        <v>454</v>
      </c>
      <c r="AIY19" s="140" t="s">
        <v>454</v>
      </c>
      <c r="AIZ19" s="140" t="s">
        <v>454</v>
      </c>
      <c r="AJA19" s="140" t="s">
        <v>454</v>
      </c>
      <c r="AJB19" s="140" t="s">
        <v>454</v>
      </c>
      <c r="AJC19" s="140" t="s">
        <v>454</v>
      </c>
      <c r="AJD19" s="140" t="s">
        <v>454</v>
      </c>
      <c r="AJE19" s="140" t="s">
        <v>454</v>
      </c>
      <c r="AJF19" s="140" t="s">
        <v>454</v>
      </c>
      <c r="AJG19" s="140" t="s">
        <v>454</v>
      </c>
      <c r="AJH19" s="140" t="s">
        <v>454</v>
      </c>
      <c r="AJI19" s="140" t="s">
        <v>454</v>
      </c>
      <c r="AJJ19" s="140" t="s">
        <v>454</v>
      </c>
      <c r="AJK19" s="140" t="s">
        <v>454</v>
      </c>
      <c r="AJL19" s="140" t="s">
        <v>454</v>
      </c>
      <c r="AJM19" s="140" t="s">
        <v>454</v>
      </c>
      <c r="AJN19" s="140" t="s">
        <v>454</v>
      </c>
      <c r="AJO19" s="140" t="s">
        <v>454</v>
      </c>
      <c r="AJP19" s="140" t="s">
        <v>454</v>
      </c>
      <c r="AJQ19" s="140" t="s">
        <v>454</v>
      </c>
      <c r="AJR19" s="140" t="s">
        <v>454</v>
      </c>
      <c r="AJS19" s="140" t="s">
        <v>454</v>
      </c>
      <c r="AJT19" s="140" t="s">
        <v>454</v>
      </c>
      <c r="AJU19" s="140" t="s">
        <v>454</v>
      </c>
      <c r="AJV19" s="140" t="s">
        <v>454</v>
      </c>
      <c r="AJW19" s="140" t="s">
        <v>454</v>
      </c>
      <c r="AJX19" s="140" t="s">
        <v>454</v>
      </c>
      <c r="AJY19" s="140" t="s">
        <v>454</v>
      </c>
      <c r="AJZ19" s="140" t="s">
        <v>454</v>
      </c>
      <c r="AKA19" s="140" t="s">
        <v>454</v>
      </c>
      <c r="AKB19" s="140" t="s">
        <v>454</v>
      </c>
      <c r="AKC19" s="140" t="s">
        <v>454</v>
      </c>
      <c r="AKD19" s="140" t="s">
        <v>454</v>
      </c>
      <c r="AKE19" s="140" t="s">
        <v>454</v>
      </c>
      <c r="AKF19" s="140" t="s">
        <v>454</v>
      </c>
      <c r="AKG19" s="140" t="s">
        <v>454</v>
      </c>
      <c r="AKH19" s="140" t="s">
        <v>454</v>
      </c>
      <c r="AKI19" s="140" t="s">
        <v>454</v>
      </c>
      <c r="AKJ19" s="140" t="s">
        <v>454</v>
      </c>
      <c r="AKK19" s="140" t="s">
        <v>454</v>
      </c>
      <c r="AKL19" s="140" t="s">
        <v>454</v>
      </c>
      <c r="AKM19" s="140" t="s">
        <v>454</v>
      </c>
      <c r="AKN19" s="140" t="s">
        <v>454</v>
      </c>
      <c r="AKO19" s="140" t="s">
        <v>454</v>
      </c>
      <c r="AKP19" s="140" t="s">
        <v>454</v>
      </c>
      <c r="AKQ19" s="140" t="s">
        <v>454</v>
      </c>
      <c r="AKR19" s="140" t="s">
        <v>454</v>
      </c>
      <c r="AKS19" s="140" t="s">
        <v>454</v>
      </c>
      <c r="AKT19" s="140" t="s">
        <v>454</v>
      </c>
      <c r="AKU19" s="140" t="s">
        <v>454</v>
      </c>
      <c r="AKV19" s="140" t="s">
        <v>454</v>
      </c>
      <c r="AKW19" s="140" t="s">
        <v>454</v>
      </c>
      <c r="AKX19" s="140" t="s">
        <v>454</v>
      </c>
      <c r="AKY19" s="140" t="s">
        <v>454</v>
      </c>
      <c r="AKZ19" s="140" t="s">
        <v>454</v>
      </c>
      <c r="ALA19" s="140" t="s">
        <v>454</v>
      </c>
      <c r="ALB19" s="140" t="s">
        <v>454</v>
      </c>
      <c r="ALC19" s="140" t="s">
        <v>454</v>
      </c>
      <c r="ALD19" s="140" t="s">
        <v>454</v>
      </c>
      <c r="ALE19" s="140" t="s">
        <v>454</v>
      </c>
      <c r="ALF19" s="140" t="s">
        <v>454</v>
      </c>
      <c r="ALG19" s="140" t="s">
        <v>454</v>
      </c>
      <c r="ALH19" s="140" t="s">
        <v>454</v>
      </c>
      <c r="ALI19" s="140" t="s">
        <v>454</v>
      </c>
      <c r="ALJ19" s="140" t="s">
        <v>454</v>
      </c>
      <c r="ALK19" s="140" t="s">
        <v>454</v>
      </c>
      <c r="ALL19" s="140" t="s">
        <v>454</v>
      </c>
      <c r="ALM19" s="140" t="s">
        <v>454</v>
      </c>
      <c r="ALN19" s="140" t="s">
        <v>454</v>
      </c>
      <c r="ALO19" s="140" t="s">
        <v>454</v>
      </c>
      <c r="ALP19" s="140" t="s">
        <v>454</v>
      </c>
      <c r="ALQ19" s="140" t="s">
        <v>454</v>
      </c>
      <c r="ALR19" s="140" t="s">
        <v>454</v>
      </c>
      <c r="ALS19" s="140" t="s">
        <v>454</v>
      </c>
      <c r="ALT19" s="140" t="s">
        <v>454</v>
      </c>
      <c r="ALU19" s="140" t="s">
        <v>454</v>
      </c>
      <c r="ALV19" s="140" t="s">
        <v>454</v>
      </c>
      <c r="ALW19" s="140" t="s">
        <v>454</v>
      </c>
      <c r="ALX19" s="140" t="s">
        <v>454</v>
      </c>
      <c r="ALY19" s="140" t="s">
        <v>454</v>
      </c>
      <c r="ALZ19" s="140" t="s">
        <v>454</v>
      </c>
      <c r="AMA19" s="140" t="s">
        <v>454</v>
      </c>
      <c r="AMB19" s="140" t="s">
        <v>454</v>
      </c>
      <c r="AMC19" s="140" t="s">
        <v>454</v>
      </c>
      <c r="AMD19" s="140" t="s">
        <v>454</v>
      </c>
      <c r="AME19" s="140" t="s">
        <v>454</v>
      </c>
      <c r="AMF19" s="140" t="s">
        <v>454</v>
      </c>
      <c r="AMG19" s="140" t="s">
        <v>454</v>
      </c>
      <c r="AMH19" s="140" t="s">
        <v>454</v>
      </c>
      <c r="AMI19" s="140" t="s">
        <v>454</v>
      </c>
      <c r="AMJ19" s="140" t="s">
        <v>454</v>
      </c>
      <c r="AMK19" s="140" t="s">
        <v>454</v>
      </c>
      <c r="AML19" s="140" t="s">
        <v>454</v>
      </c>
      <c r="AMM19" s="140" t="s">
        <v>454</v>
      </c>
      <c r="AMN19" s="140" t="s">
        <v>454</v>
      </c>
      <c r="AMO19" s="140" t="s">
        <v>454</v>
      </c>
      <c r="AMP19" s="140" t="s">
        <v>454</v>
      </c>
      <c r="AMQ19" s="140" t="s">
        <v>454</v>
      </c>
      <c r="AMR19" s="140" t="s">
        <v>454</v>
      </c>
      <c r="AMS19" s="140" t="s">
        <v>454</v>
      </c>
      <c r="AMT19" s="140" t="s">
        <v>454</v>
      </c>
      <c r="AMU19" s="140" t="s">
        <v>454</v>
      </c>
      <c r="AMV19" s="140" t="s">
        <v>454</v>
      </c>
      <c r="AMW19" s="140" t="s">
        <v>454</v>
      </c>
      <c r="AMX19" s="140" t="s">
        <v>454</v>
      </c>
      <c r="AMY19" s="140" t="s">
        <v>454</v>
      </c>
      <c r="AMZ19" s="140" t="s">
        <v>454</v>
      </c>
      <c r="ANA19" s="140" t="s">
        <v>454</v>
      </c>
      <c r="ANB19" s="140" t="s">
        <v>454</v>
      </c>
      <c r="ANC19" s="140" t="s">
        <v>454</v>
      </c>
      <c r="AND19" s="140" t="s">
        <v>454</v>
      </c>
      <c r="ANE19" s="140" t="s">
        <v>454</v>
      </c>
      <c r="ANF19" s="140" t="s">
        <v>454</v>
      </c>
      <c r="ANG19" s="140" t="s">
        <v>454</v>
      </c>
      <c r="ANH19" s="140" t="s">
        <v>454</v>
      </c>
      <c r="ANI19" s="140" t="s">
        <v>454</v>
      </c>
      <c r="ANJ19" s="140" t="s">
        <v>454</v>
      </c>
      <c r="ANK19" s="140" t="s">
        <v>454</v>
      </c>
      <c r="ANL19" s="140" t="s">
        <v>454</v>
      </c>
      <c r="ANM19" s="140" t="s">
        <v>454</v>
      </c>
      <c r="ANN19" s="140" t="s">
        <v>454</v>
      </c>
      <c r="ANO19" s="140" t="s">
        <v>454</v>
      </c>
      <c r="ANP19" s="140" t="s">
        <v>454</v>
      </c>
      <c r="ANQ19" s="140" t="s">
        <v>454</v>
      </c>
      <c r="ANR19" s="140" t="s">
        <v>454</v>
      </c>
      <c r="ANS19" s="140" t="s">
        <v>454</v>
      </c>
      <c r="ANT19" s="140" t="s">
        <v>454</v>
      </c>
      <c r="ANU19" s="140" t="s">
        <v>454</v>
      </c>
      <c r="ANV19" s="140" t="s">
        <v>454</v>
      </c>
      <c r="ANW19" s="140" t="s">
        <v>454</v>
      </c>
      <c r="ANX19" s="140" t="s">
        <v>454</v>
      </c>
      <c r="ANY19" s="140" t="s">
        <v>454</v>
      </c>
      <c r="ANZ19" s="140" t="s">
        <v>454</v>
      </c>
      <c r="AOA19" s="140" t="s">
        <v>454</v>
      </c>
      <c r="AOB19" s="140" t="s">
        <v>454</v>
      </c>
      <c r="AOC19" s="140" t="s">
        <v>454</v>
      </c>
      <c r="AOD19" s="140" t="s">
        <v>454</v>
      </c>
      <c r="AOE19" s="140" t="s">
        <v>454</v>
      </c>
      <c r="AOF19" s="140" t="s">
        <v>454</v>
      </c>
      <c r="AOG19" s="140" t="s">
        <v>454</v>
      </c>
      <c r="AOH19" s="140" t="s">
        <v>454</v>
      </c>
      <c r="AOI19" s="140" t="s">
        <v>454</v>
      </c>
      <c r="AOJ19" s="140" t="s">
        <v>454</v>
      </c>
      <c r="AOK19" s="140" t="s">
        <v>454</v>
      </c>
      <c r="AOL19" s="140" t="s">
        <v>454</v>
      </c>
      <c r="AOM19" s="140" t="s">
        <v>454</v>
      </c>
      <c r="AON19" s="140" t="s">
        <v>454</v>
      </c>
      <c r="AOO19" s="140" t="s">
        <v>454</v>
      </c>
      <c r="AOP19" s="140" t="s">
        <v>454</v>
      </c>
      <c r="AOQ19" s="140" t="s">
        <v>454</v>
      </c>
      <c r="AOR19" s="140" t="s">
        <v>454</v>
      </c>
      <c r="AOS19" s="140" t="s">
        <v>454</v>
      </c>
      <c r="AOT19" s="140" t="s">
        <v>454</v>
      </c>
      <c r="AOU19" s="140" t="s">
        <v>454</v>
      </c>
      <c r="AOV19" s="140" t="s">
        <v>454</v>
      </c>
      <c r="AOW19" s="140" t="s">
        <v>454</v>
      </c>
      <c r="AOX19" s="140" t="s">
        <v>454</v>
      </c>
      <c r="AOY19" s="140" t="s">
        <v>454</v>
      </c>
      <c r="AOZ19" s="140" t="s">
        <v>454</v>
      </c>
      <c r="APA19" s="140" t="s">
        <v>454</v>
      </c>
      <c r="APB19" s="140" t="s">
        <v>454</v>
      </c>
      <c r="APC19" s="140" t="s">
        <v>454</v>
      </c>
      <c r="APD19" s="140" t="s">
        <v>454</v>
      </c>
      <c r="APE19" s="140" t="s">
        <v>454</v>
      </c>
      <c r="APF19" s="140" t="s">
        <v>454</v>
      </c>
      <c r="APG19" s="140" t="s">
        <v>454</v>
      </c>
      <c r="APH19" s="140" t="s">
        <v>454</v>
      </c>
      <c r="API19" s="140" t="s">
        <v>454</v>
      </c>
      <c r="APJ19" s="140" t="s">
        <v>454</v>
      </c>
      <c r="APK19" s="140" t="s">
        <v>454</v>
      </c>
      <c r="APL19" s="140" t="s">
        <v>454</v>
      </c>
      <c r="APM19" s="140" t="s">
        <v>454</v>
      </c>
      <c r="APN19" s="140" t="s">
        <v>454</v>
      </c>
      <c r="APO19" s="140" t="s">
        <v>454</v>
      </c>
      <c r="APP19" s="140" t="s">
        <v>454</v>
      </c>
      <c r="APQ19" s="140" t="s">
        <v>454</v>
      </c>
      <c r="APR19" s="140" t="s">
        <v>454</v>
      </c>
      <c r="APS19" s="140" t="s">
        <v>454</v>
      </c>
      <c r="APT19" s="140" t="s">
        <v>454</v>
      </c>
      <c r="APU19" s="140" t="s">
        <v>454</v>
      </c>
      <c r="APV19" s="140" t="s">
        <v>454</v>
      </c>
      <c r="APW19" s="140" t="s">
        <v>454</v>
      </c>
      <c r="APX19" s="140" t="s">
        <v>454</v>
      </c>
      <c r="APY19" s="140" t="s">
        <v>454</v>
      </c>
      <c r="APZ19" s="140" t="s">
        <v>454</v>
      </c>
      <c r="AQA19" s="140" t="s">
        <v>454</v>
      </c>
      <c r="AQB19" s="140" t="s">
        <v>454</v>
      </c>
      <c r="AQC19" s="140" t="s">
        <v>454</v>
      </c>
      <c r="AQD19" s="140" t="s">
        <v>454</v>
      </c>
      <c r="AQE19" s="140" t="s">
        <v>454</v>
      </c>
      <c r="AQF19" s="140" t="s">
        <v>454</v>
      </c>
      <c r="AQG19" s="140" t="s">
        <v>454</v>
      </c>
      <c r="AQH19" s="140" t="s">
        <v>454</v>
      </c>
      <c r="AQI19" s="140" t="s">
        <v>454</v>
      </c>
      <c r="AQJ19" s="140" t="s">
        <v>454</v>
      </c>
      <c r="AQK19" s="140" t="s">
        <v>454</v>
      </c>
      <c r="AQL19" s="140" t="s">
        <v>454</v>
      </c>
      <c r="AQM19" s="140" t="s">
        <v>454</v>
      </c>
      <c r="AQN19" s="140" t="s">
        <v>454</v>
      </c>
      <c r="AQO19" s="140" t="s">
        <v>454</v>
      </c>
      <c r="AQP19" s="140" t="s">
        <v>454</v>
      </c>
      <c r="AQQ19" s="140" t="s">
        <v>454</v>
      </c>
      <c r="AQR19" s="140" t="s">
        <v>454</v>
      </c>
      <c r="AQS19" s="140" t="s">
        <v>454</v>
      </c>
      <c r="AQT19" s="140" t="s">
        <v>454</v>
      </c>
      <c r="AQU19" s="140" t="s">
        <v>454</v>
      </c>
      <c r="AQV19" s="140" t="s">
        <v>454</v>
      </c>
      <c r="AQW19" s="140" t="s">
        <v>454</v>
      </c>
      <c r="AQX19" s="140" t="s">
        <v>454</v>
      </c>
      <c r="AQY19" s="140" t="s">
        <v>454</v>
      </c>
      <c r="AQZ19" s="140" t="s">
        <v>454</v>
      </c>
      <c r="ARA19" s="140" t="s">
        <v>454</v>
      </c>
      <c r="ARB19" s="140" t="s">
        <v>454</v>
      </c>
      <c r="ARC19" s="140" t="s">
        <v>454</v>
      </c>
      <c r="ARD19" s="140" t="s">
        <v>454</v>
      </c>
      <c r="ARE19" s="140" t="s">
        <v>454</v>
      </c>
      <c r="ARF19" s="140" t="s">
        <v>454</v>
      </c>
      <c r="ARG19" s="140" t="s">
        <v>454</v>
      </c>
      <c r="ARH19" s="140" t="s">
        <v>454</v>
      </c>
      <c r="ARI19" s="140" t="s">
        <v>454</v>
      </c>
      <c r="ARJ19" s="140" t="s">
        <v>454</v>
      </c>
      <c r="ARK19" s="140" t="s">
        <v>454</v>
      </c>
      <c r="ARL19" s="140" t="s">
        <v>454</v>
      </c>
      <c r="ARM19" s="140" t="s">
        <v>454</v>
      </c>
      <c r="ARN19" s="140" t="s">
        <v>454</v>
      </c>
      <c r="ARO19" s="140" t="s">
        <v>454</v>
      </c>
      <c r="ARP19" s="140" t="s">
        <v>454</v>
      </c>
      <c r="ARQ19" s="140" t="s">
        <v>454</v>
      </c>
      <c r="ARR19" s="140" t="s">
        <v>454</v>
      </c>
      <c r="ARS19" s="140" t="s">
        <v>454</v>
      </c>
      <c r="ART19" s="140" t="s">
        <v>454</v>
      </c>
      <c r="ARU19" s="140" t="s">
        <v>454</v>
      </c>
      <c r="ARV19" s="140" t="s">
        <v>454</v>
      </c>
      <c r="ARW19" s="140" t="s">
        <v>454</v>
      </c>
      <c r="ARX19" s="140" t="s">
        <v>454</v>
      </c>
      <c r="ARY19" s="140" t="s">
        <v>454</v>
      </c>
      <c r="ARZ19" s="140" t="s">
        <v>454</v>
      </c>
      <c r="ASA19" s="140" t="s">
        <v>454</v>
      </c>
      <c r="ASB19" s="140" t="s">
        <v>454</v>
      </c>
      <c r="ASC19" s="140" t="s">
        <v>454</v>
      </c>
      <c r="ASD19" s="140" t="s">
        <v>454</v>
      </c>
      <c r="ASE19" s="140" t="s">
        <v>454</v>
      </c>
      <c r="ASF19" s="140" t="s">
        <v>454</v>
      </c>
      <c r="ASG19" s="140" t="s">
        <v>454</v>
      </c>
      <c r="ASH19" s="140" t="s">
        <v>454</v>
      </c>
      <c r="ASI19" s="140" t="s">
        <v>454</v>
      </c>
      <c r="ASJ19" s="140" t="s">
        <v>454</v>
      </c>
      <c r="ASK19" s="140" t="s">
        <v>454</v>
      </c>
      <c r="ASL19" s="140" t="s">
        <v>454</v>
      </c>
      <c r="ASM19" s="140" t="s">
        <v>454</v>
      </c>
      <c r="ASN19" s="140" t="s">
        <v>454</v>
      </c>
      <c r="ASO19" s="140" t="s">
        <v>454</v>
      </c>
      <c r="ASP19" s="140" t="s">
        <v>454</v>
      </c>
      <c r="ASQ19" s="140" t="s">
        <v>454</v>
      </c>
      <c r="ASR19" s="140" t="s">
        <v>454</v>
      </c>
      <c r="ASS19" s="140" t="s">
        <v>454</v>
      </c>
      <c r="AST19" s="140" t="s">
        <v>454</v>
      </c>
      <c r="ASU19" s="140" t="s">
        <v>454</v>
      </c>
      <c r="ASV19" s="140" t="s">
        <v>454</v>
      </c>
      <c r="ASW19" s="140" t="s">
        <v>454</v>
      </c>
      <c r="ASX19" s="140" t="s">
        <v>454</v>
      </c>
      <c r="ASY19" s="140" t="s">
        <v>454</v>
      </c>
      <c r="ASZ19" s="140" t="s">
        <v>454</v>
      </c>
      <c r="ATA19" s="140" t="s">
        <v>454</v>
      </c>
      <c r="ATB19" s="140" t="s">
        <v>454</v>
      </c>
      <c r="ATC19" s="140" t="s">
        <v>454</v>
      </c>
      <c r="ATD19" s="140" t="s">
        <v>454</v>
      </c>
      <c r="ATE19" s="140" t="s">
        <v>454</v>
      </c>
      <c r="ATF19" s="140" t="s">
        <v>454</v>
      </c>
      <c r="ATG19" s="140" t="s">
        <v>454</v>
      </c>
      <c r="ATH19" s="140" t="s">
        <v>454</v>
      </c>
      <c r="ATI19" s="140" t="s">
        <v>454</v>
      </c>
      <c r="ATJ19" s="140" t="s">
        <v>454</v>
      </c>
      <c r="ATK19" s="140" t="s">
        <v>454</v>
      </c>
      <c r="ATL19" s="140" t="s">
        <v>454</v>
      </c>
      <c r="ATM19" s="140" t="s">
        <v>454</v>
      </c>
      <c r="ATN19" s="140" t="s">
        <v>454</v>
      </c>
      <c r="ATO19" s="140" t="s">
        <v>454</v>
      </c>
      <c r="ATP19" s="140" t="s">
        <v>454</v>
      </c>
      <c r="ATQ19" s="140" t="s">
        <v>454</v>
      </c>
      <c r="ATR19" s="140" t="s">
        <v>454</v>
      </c>
      <c r="ATS19" s="140" t="s">
        <v>454</v>
      </c>
      <c r="ATT19" s="140" t="s">
        <v>454</v>
      </c>
      <c r="ATU19" s="140" t="s">
        <v>454</v>
      </c>
      <c r="ATV19" s="140" t="s">
        <v>454</v>
      </c>
      <c r="ATW19" s="140" t="s">
        <v>454</v>
      </c>
      <c r="ATX19" s="140" t="s">
        <v>454</v>
      </c>
      <c r="ATY19" s="140" t="s">
        <v>454</v>
      </c>
      <c r="ATZ19" s="140" t="s">
        <v>454</v>
      </c>
      <c r="AUA19" s="140" t="s">
        <v>454</v>
      </c>
      <c r="AUB19" s="140" t="s">
        <v>454</v>
      </c>
      <c r="AUC19" s="140" t="s">
        <v>454</v>
      </c>
      <c r="AUD19" s="140" t="s">
        <v>454</v>
      </c>
      <c r="AUE19" s="140" t="s">
        <v>454</v>
      </c>
      <c r="AUF19" s="140" t="s">
        <v>454</v>
      </c>
      <c r="AUG19" s="140" t="s">
        <v>454</v>
      </c>
      <c r="AUH19" s="140" t="s">
        <v>454</v>
      </c>
      <c r="AUI19" s="140" t="s">
        <v>454</v>
      </c>
      <c r="AUJ19" s="140" t="s">
        <v>454</v>
      </c>
      <c r="AUK19" s="140" t="s">
        <v>454</v>
      </c>
      <c r="AUL19" s="140" t="s">
        <v>454</v>
      </c>
      <c r="AUM19" s="140" t="s">
        <v>454</v>
      </c>
      <c r="AUN19" s="140" t="s">
        <v>454</v>
      </c>
      <c r="AUO19" s="140" t="s">
        <v>454</v>
      </c>
      <c r="AUP19" s="140" t="s">
        <v>454</v>
      </c>
      <c r="AUQ19" s="140" t="s">
        <v>454</v>
      </c>
      <c r="AUR19" s="140" t="s">
        <v>454</v>
      </c>
      <c r="AUS19" s="140" t="s">
        <v>454</v>
      </c>
      <c r="AUT19" s="140" t="s">
        <v>454</v>
      </c>
      <c r="AUU19" s="140" t="s">
        <v>454</v>
      </c>
      <c r="AUV19" s="140" t="s">
        <v>454</v>
      </c>
      <c r="AUW19" s="140" t="s">
        <v>454</v>
      </c>
      <c r="AUX19" s="140" t="s">
        <v>454</v>
      </c>
      <c r="AUY19" s="140" t="s">
        <v>454</v>
      </c>
      <c r="AUZ19" s="140" t="s">
        <v>454</v>
      </c>
      <c r="AVA19" s="140" t="s">
        <v>454</v>
      </c>
      <c r="AVB19" s="140" t="s">
        <v>454</v>
      </c>
      <c r="AVC19" s="140" t="s">
        <v>454</v>
      </c>
      <c r="AVD19" s="140" t="s">
        <v>454</v>
      </c>
      <c r="AVE19" s="140" t="s">
        <v>454</v>
      </c>
      <c r="AVF19" s="140" t="s">
        <v>454</v>
      </c>
      <c r="AVG19" s="140" t="s">
        <v>454</v>
      </c>
      <c r="AVH19" s="140" t="s">
        <v>454</v>
      </c>
      <c r="AVI19" s="140" t="s">
        <v>454</v>
      </c>
      <c r="AVJ19" s="140" t="s">
        <v>454</v>
      </c>
      <c r="AVK19" s="140" t="s">
        <v>454</v>
      </c>
      <c r="AVL19" s="140" t="s">
        <v>454</v>
      </c>
      <c r="AVM19" s="140" t="s">
        <v>454</v>
      </c>
      <c r="AVN19" s="140" t="s">
        <v>454</v>
      </c>
      <c r="AVO19" s="140" t="s">
        <v>454</v>
      </c>
      <c r="AVP19" s="140" t="s">
        <v>454</v>
      </c>
      <c r="AVQ19" s="140" t="s">
        <v>454</v>
      </c>
      <c r="AVR19" s="140" t="s">
        <v>454</v>
      </c>
      <c r="AVS19" s="140" t="s">
        <v>454</v>
      </c>
      <c r="AVT19" s="140" t="s">
        <v>454</v>
      </c>
      <c r="AVU19" s="140" t="s">
        <v>454</v>
      </c>
      <c r="AVV19" s="140" t="s">
        <v>454</v>
      </c>
      <c r="AVW19" s="140" t="s">
        <v>454</v>
      </c>
      <c r="AVX19" s="140" t="s">
        <v>454</v>
      </c>
      <c r="AVY19" s="140" t="s">
        <v>454</v>
      </c>
      <c r="AVZ19" s="140" t="s">
        <v>454</v>
      </c>
      <c r="AWA19" s="140" t="s">
        <v>454</v>
      </c>
      <c r="AWB19" s="140" t="s">
        <v>454</v>
      </c>
      <c r="AWC19" s="140" t="s">
        <v>454</v>
      </c>
      <c r="AWD19" s="140" t="s">
        <v>454</v>
      </c>
      <c r="AWE19" s="140" t="s">
        <v>454</v>
      </c>
      <c r="AWF19" s="140" t="s">
        <v>454</v>
      </c>
      <c r="AWG19" s="140" t="s">
        <v>454</v>
      </c>
      <c r="AWH19" s="140" t="s">
        <v>454</v>
      </c>
      <c r="AWI19" s="140" t="s">
        <v>454</v>
      </c>
      <c r="AWJ19" s="140" t="s">
        <v>454</v>
      </c>
      <c r="AWK19" s="140" t="s">
        <v>454</v>
      </c>
      <c r="AWL19" s="140" t="s">
        <v>454</v>
      </c>
      <c r="AWM19" s="140" t="s">
        <v>454</v>
      </c>
      <c r="AWN19" s="140" t="s">
        <v>454</v>
      </c>
      <c r="AWO19" s="140" t="s">
        <v>454</v>
      </c>
      <c r="AWP19" s="140" t="s">
        <v>454</v>
      </c>
      <c r="AWQ19" s="140" t="s">
        <v>454</v>
      </c>
      <c r="AWR19" s="140" t="s">
        <v>454</v>
      </c>
      <c r="AWS19" s="140" t="s">
        <v>454</v>
      </c>
      <c r="AWT19" s="140" t="s">
        <v>454</v>
      </c>
      <c r="AWU19" s="140" t="s">
        <v>454</v>
      </c>
      <c r="AWV19" s="140" t="s">
        <v>454</v>
      </c>
      <c r="AWW19" s="140" t="s">
        <v>454</v>
      </c>
      <c r="AWX19" s="140" t="s">
        <v>454</v>
      </c>
      <c r="AWY19" s="140" t="s">
        <v>454</v>
      </c>
      <c r="AWZ19" s="140" t="s">
        <v>454</v>
      </c>
      <c r="AXA19" s="140" t="s">
        <v>454</v>
      </c>
      <c r="AXB19" s="140" t="s">
        <v>454</v>
      </c>
      <c r="AXC19" s="140" t="s">
        <v>454</v>
      </c>
      <c r="AXD19" s="140" t="s">
        <v>454</v>
      </c>
      <c r="AXE19" s="140" t="s">
        <v>454</v>
      </c>
      <c r="AXF19" s="140" t="s">
        <v>454</v>
      </c>
      <c r="AXG19" s="140" t="s">
        <v>454</v>
      </c>
      <c r="AXH19" s="140" t="s">
        <v>454</v>
      </c>
      <c r="AXI19" s="140" t="s">
        <v>454</v>
      </c>
      <c r="AXJ19" s="140" t="s">
        <v>454</v>
      </c>
      <c r="AXK19" s="140" t="s">
        <v>454</v>
      </c>
      <c r="AXL19" s="140" t="s">
        <v>454</v>
      </c>
      <c r="AXM19" s="140" t="s">
        <v>454</v>
      </c>
      <c r="AXN19" s="140" t="s">
        <v>454</v>
      </c>
      <c r="AXO19" s="140" t="s">
        <v>454</v>
      </c>
      <c r="AXP19" s="140" t="s">
        <v>454</v>
      </c>
      <c r="AXQ19" s="140" t="s">
        <v>454</v>
      </c>
      <c r="AXR19" s="140" t="s">
        <v>454</v>
      </c>
      <c r="AXS19" s="140" t="s">
        <v>454</v>
      </c>
      <c r="AXT19" s="140" t="s">
        <v>454</v>
      </c>
      <c r="AXU19" s="140" t="s">
        <v>454</v>
      </c>
      <c r="AXV19" s="140" t="s">
        <v>454</v>
      </c>
      <c r="AXW19" s="140" t="s">
        <v>454</v>
      </c>
      <c r="AXX19" s="140" t="s">
        <v>454</v>
      </c>
      <c r="AXY19" s="140" t="s">
        <v>454</v>
      </c>
      <c r="AXZ19" s="140" t="s">
        <v>454</v>
      </c>
      <c r="AYA19" s="140" t="s">
        <v>454</v>
      </c>
      <c r="AYB19" s="140" t="s">
        <v>454</v>
      </c>
      <c r="AYC19" s="140" t="s">
        <v>454</v>
      </c>
      <c r="AYD19" s="140" t="s">
        <v>454</v>
      </c>
      <c r="AYE19" s="140" t="s">
        <v>454</v>
      </c>
      <c r="AYF19" s="140" t="s">
        <v>454</v>
      </c>
      <c r="AYG19" s="140" t="s">
        <v>454</v>
      </c>
      <c r="AYH19" s="140" t="s">
        <v>454</v>
      </c>
      <c r="AYI19" s="140" t="s">
        <v>454</v>
      </c>
      <c r="AYJ19" s="140" t="s">
        <v>454</v>
      </c>
      <c r="AYK19" s="140" t="s">
        <v>454</v>
      </c>
      <c r="AYL19" s="140" t="s">
        <v>454</v>
      </c>
      <c r="AYM19" s="140" t="s">
        <v>454</v>
      </c>
      <c r="AYN19" s="140" t="s">
        <v>454</v>
      </c>
      <c r="AYO19" s="140" t="s">
        <v>454</v>
      </c>
      <c r="AYP19" s="140" t="s">
        <v>454</v>
      </c>
      <c r="AYQ19" s="140" t="s">
        <v>454</v>
      </c>
      <c r="AYR19" s="140" t="s">
        <v>454</v>
      </c>
      <c r="AYS19" s="140" t="s">
        <v>454</v>
      </c>
      <c r="AYT19" s="140" t="s">
        <v>454</v>
      </c>
      <c r="AYU19" s="140" t="s">
        <v>454</v>
      </c>
      <c r="AYV19" s="140" t="s">
        <v>454</v>
      </c>
      <c r="AYW19" s="140" t="s">
        <v>454</v>
      </c>
      <c r="AYX19" s="140" t="s">
        <v>454</v>
      </c>
      <c r="AYY19" s="140" t="s">
        <v>454</v>
      </c>
      <c r="AYZ19" s="140" t="s">
        <v>454</v>
      </c>
      <c r="AZA19" s="140" t="s">
        <v>454</v>
      </c>
      <c r="AZB19" s="140" t="s">
        <v>454</v>
      </c>
      <c r="AZC19" s="140" t="s">
        <v>454</v>
      </c>
      <c r="AZD19" s="140" t="s">
        <v>454</v>
      </c>
      <c r="AZE19" s="140" t="s">
        <v>454</v>
      </c>
      <c r="AZF19" s="140" t="s">
        <v>454</v>
      </c>
      <c r="AZG19" s="140" t="s">
        <v>454</v>
      </c>
      <c r="AZH19" s="140" t="s">
        <v>454</v>
      </c>
      <c r="AZI19" s="140" t="s">
        <v>454</v>
      </c>
      <c r="AZJ19" s="140" t="s">
        <v>454</v>
      </c>
      <c r="AZK19" s="140" t="s">
        <v>454</v>
      </c>
      <c r="AZL19" s="140" t="s">
        <v>454</v>
      </c>
      <c r="AZM19" s="140" t="s">
        <v>454</v>
      </c>
      <c r="AZN19" s="140" t="s">
        <v>454</v>
      </c>
      <c r="AZO19" s="140" t="s">
        <v>454</v>
      </c>
      <c r="AZP19" s="140" t="s">
        <v>454</v>
      </c>
      <c r="AZQ19" s="140" t="s">
        <v>454</v>
      </c>
      <c r="AZR19" s="140" t="s">
        <v>454</v>
      </c>
      <c r="AZS19" s="140" t="s">
        <v>454</v>
      </c>
      <c r="AZT19" s="140" t="s">
        <v>454</v>
      </c>
      <c r="AZU19" s="140" t="s">
        <v>454</v>
      </c>
      <c r="AZV19" s="140" t="s">
        <v>454</v>
      </c>
      <c r="AZW19" s="140" t="s">
        <v>454</v>
      </c>
      <c r="AZX19" s="140" t="s">
        <v>454</v>
      </c>
      <c r="AZY19" s="140" t="s">
        <v>454</v>
      </c>
      <c r="AZZ19" s="140" t="s">
        <v>454</v>
      </c>
      <c r="BAA19" s="140" t="s">
        <v>454</v>
      </c>
      <c r="BAB19" s="140" t="s">
        <v>454</v>
      </c>
      <c r="BAC19" s="140" t="s">
        <v>454</v>
      </c>
      <c r="BAD19" s="140" t="s">
        <v>454</v>
      </c>
      <c r="BAE19" s="140" t="s">
        <v>454</v>
      </c>
      <c r="BAF19" s="140" t="s">
        <v>454</v>
      </c>
      <c r="BAG19" s="140" t="s">
        <v>454</v>
      </c>
      <c r="BAH19" s="140" t="s">
        <v>454</v>
      </c>
      <c r="BAI19" s="140" t="s">
        <v>454</v>
      </c>
      <c r="BAJ19" s="140" t="s">
        <v>454</v>
      </c>
      <c r="BAK19" s="140" t="s">
        <v>454</v>
      </c>
      <c r="BAL19" s="140" t="s">
        <v>454</v>
      </c>
      <c r="BAM19" s="140" t="s">
        <v>454</v>
      </c>
      <c r="BAN19" s="140" t="s">
        <v>454</v>
      </c>
      <c r="BAO19" s="140" t="s">
        <v>454</v>
      </c>
      <c r="BAP19" s="140" t="s">
        <v>454</v>
      </c>
      <c r="BAQ19" s="140" t="s">
        <v>454</v>
      </c>
      <c r="BAR19" s="140" t="s">
        <v>454</v>
      </c>
      <c r="BAS19" s="140" t="s">
        <v>454</v>
      </c>
      <c r="BAT19" s="140" t="s">
        <v>454</v>
      </c>
      <c r="BAU19" s="140" t="s">
        <v>454</v>
      </c>
      <c r="BAV19" s="140" t="s">
        <v>454</v>
      </c>
      <c r="BAW19" s="140" t="s">
        <v>454</v>
      </c>
      <c r="BAX19" s="140" t="s">
        <v>454</v>
      </c>
      <c r="BAY19" s="140" t="s">
        <v>454</v>
      </c>
      <c r="BAZ19" s="140" t="s">
        <v>454</v>
      </c>
      <c r="BBA19" s="140" t="s">
        <v>454</v>
      </c>
      <c r="BBB19" s="140" t="s">
        <v>454</v>
      </c>
      <c r="BBC19" s="140" t="s">
        <v>454</v>
      </c>
      <c r="BBD19" s="140" t="s">
        <v>454</v>
      </c>
      <c r="BBE19" s="140" t="s">
        <v>454</v>
      </c>
      <c r="BBF19" s="140" t="s">
        <v>454</v>
      </c>
      <c r="BBG19" s="140" t="s">
        <v>454</v>
      </c>
      <c r="BBH19" s="140" t="s">
        <v>454</v>
      </c>
      <c r="BBI19" s="140" t="s">
        <v>454</v>
      </c>
      <c r="BBJ19" s="140" t="s">
        <v>454</v>
      </c>
      <c r="BBK19" s="140" t="s">
        <v>454</v>
      </c>
      <c r="BBL19" s="140" t="s">
        <v>454</v>
      </c>
      <c r="BBM19" s="140" t="s">
        <v>454</v>
      </c>
      <c r="BBN19" s="140" t="s">
        <v>454</v>
      </c>
      <c r="BBO19" s="140" t="s">
        <v>454</v>
      </c>
      <c r="BBP19" s="140" t="s">
        <v>454</v>
      </c>
      <c r="BBQ19" s="140" t="s">
        <v>454</v>
      </c>
      <c r="BBR19" s="140" t="s">
        <v>454</v>
      </c>
      <c r="BBS19" s="140" t="s">
        <v>454</v>
      </c>
      <c r="BBT19" s="140" t="s">
        <v>454</v>
      </c>
      <c r="BBU19" s="140" t="s">
        <v>454</v>
      </c>
      <c r="BBV19" s="140" t="s">
        <v>454</v>
      </c>
      <c r="BBW19" s="140" t="s">
        <v>454</v>
      </c>
      <c r="BBX19" s="140" t="s">
        <v>454</v>
      </c>
      <c r="BBY19" s="140" t="s">
        <v>454</v>
      </c>
      <c r="BBZ19" s="140" t="s">
        <v>454</v>
      </c>
      <c r="BCA19" s="140" t="s">
        <v>454</v>
      </c>
      <c r="BCB19" s="140" t="s">
        <v>454</v>
      </c>
      <c r="BCC19" s="140" t="s">
        <v>454</v>
      </c>
      <c r="BCD19" s="140" t="s">
        <v>454</v>
      </c>
      <c r="BCE19" s="140" t="s">
        <v>454</v>
      </c>
      <c r="BCF19" s="140" t="s">
        <v>454</v>
      </c>
      <c r="BCG19" s="140" t="s">
        <v>454</v>
      </c>
      <c r="BCH19" s="140" t="s">
        <v>454</v>
      </c>
      <c r="BCI19" s="140" t="s">
        <v>454</v>
      </c>
      <c r="BCJ19" s="140" t="s">
        <v>454</v>
      </c>
      <c r="BCK19" s="140" t="s">
        <v>454</v>
      </c>
      <c r="BCL19" s="140" t="s">
        <v>454</v>
      </c>
      <c r="BCM19" s="140" t="s">
        <v>454</v>
      </c>
      <c r="BCN19" s="140" t="s">
        <v>454</v>
      </c>
      <c r="BCO19" s="140" t="s">
        <v>454</v>
      </c>
      <c r="BCP19" s="140" t="s">
        <v>454</v>
      </c>
      <c r="BCQ19" s="140" t="s">
        <v>454</v>
      </c>
      <c r="BCR19" s="140" t="s">
        <v>454</v>
      </c>
      <c r="BCS19" s="140" t="s">
        <v>454</v>
      </c>
      <c r="BCT19" s="140" t="s">
        <v>454</v>
      </c>
      <c r="BCU19" s="140" t="s">
        <v>454</v>
      </c>
      <c r="BCV19" s="140" t="s">
        <v>454</v>
      </c>
      <c r="BCW19" s="140" t="s">
        <v>454</v>
      </c>
      <c r="BCX19" s="140" t="s">
        <v>454</v>
      </c>
      <c r="BCY19" s="140" t="s">
        <v>454</v>
      </c>
      <c r="BCZ19" s="140" t="s">
        <v>454</v>
      </c>
      <c r="BDA19" s="140" t="s">
        <v>454</v>
      </c>
      <c r="BDB19" s="140" t="s">
        <v>454</v>
      </c>
      <c r="BDC19" s="140" t="s">
        <v>454</v>
      </c>
      <c r="BDD19" s="140" t="s">
        <v>454</v>
      </c>
      <c r="BDE19" s="140" t="s">
        <v>454</v>
      </c>
      <c r="BDF19" s="140" t="s">
        <v>454</v>
      </c>
      <c r="BDG19" s="140" t="s">
        <v>454</v>
      </c>
      <c r="BDH19" s="140" t="s">
        <v>454</v>
      </c>
      <c r="BDI19" s="140" t="s">
        <v>454</v>
      </c>
      <c r="BDJ19" s="140" t="s">
        <v>454</v>
      </c>
      <c r="BDK19" s="140" t="s">
        <v>454</v>
      </c>
      <c r="BDL19" s="140" t="s">
        <v>454</v>
      </c>
      <c r="BDM19" s="140" t="s">
        <v>454</v>
      </c>
      <c r="BDN19" s="140" t="s">
        <v>454</v>
      </c>
      <c r="BDO19" s="140" t="s">
        <v>454</v>
      </c>
      <c r="BDP19" s="140" t="s">
        <v>454</v>
      </c>
      <c r="BDQ19" s="140" t="s">
        <v>454</v>
      </c>
      <c r="BDR19" s="140" t="s">
        <v>454</v>
      </c>
      <c r="BDS19" s="140" t="s">
        <v>454</v>
      </c>
      <c r="BDT19" s="140" t="s">
        <v>454</v>
      </c>
      <c r="BDU19" s="140" t="s">
        <v>454</v>
      </c>
      <c r="BDV19" s="140" t="s">
        <v>454</v>
      </c>
      <c r="BDW19" s="140" t="s">
        <v>454</v>
      </c>
      <c r="BDX19" s="140" t="s">
        <v>454</v>
      </c>
      <c r="BDY19" s="140" t="s">
        <v>454</v>
      </c>
      <c r="BDZ19" s="140" t="s">
        <v>454</v>
      </c>
      <c r="BEA19" s="140" t="s">
        <v>454</v>
      </c>
      <c r="BEB19" s="140" t="s">
        <v>454</v>
      </c>
      <c r="BEC19" s="140" t="s">
        <v>454</v>
      </c>
      <c r="BED19" s="140" t="s">
        <v>454</v>
      </c>
      <c r="BEE19" s="140" t="s">
        <v>454</v>
      </c>
      <c r="BEF19" s="140" t="s">
        <v>454</v>
      </c>
      <c r="BEG19" s="140" t="s">
        <v>454</v>
      </c>
      <c r="BEH19" s="140" t="s">
        <v>454</v>
      </c>
      <c r="BEI19" s="140" t="s">
        <v>454</v>
      </c>
      <c r="BEJ19" s="140" t="s">
        <v>454</v>
      </c>
      <c r="BEK19" s="140" t="s">
        <v>454</v>
      </c>
      <c r="BEL19" s="140" t="s">
        <v>454</v>
      </c>
      <c r="BEM19" s="140" t="s">
        <v>454</v>
      </c>
      <c r="BEN19" s="140" t="s">
        <v>454</v>
      </c>
      <c r="BEO19" s="140" t="s">
        <v>454</v>
      </c>
      <c r="BEP19" s="140" t="s">
        <v>454</v>
      </c>
      <c r="BEQ19" s="140" t="s">
        <v>454</v>
      </c>
      <c r="BER19" s="140" t="s">
        <v>454</v>
      </c>
      <c r="BES19" s="140" t="s">
        <v>454</v>
      </c>
      <c r="BET19" s="140" t="s">
        <v>454</v>
      </c>
      <c r="BEU19" s="140" t="s">
        <v>454</v>
      </c>
      <c r="BEV19" s="140" t="s">
        <v>454</v>
      </c>
      <c r="BEW19" s="140" t="s">
        <v>454</v>
      </c>
      <c r="BEX19" s="140" t="s">
        <v>454</v>
      </c>
      <c r="BEY19" s="140" t="s">
        <v>454</v>
      </c>
      <c r="BEZ19" s="140" t="s">
        <v>454</v>
      </c>
      <c r="BFA19" s="140" t="s">
        <v>454</v>
      </c>
      <c r="BFB19" s="140" t="s">
        <v>454</v>
      </c>
      <c r="BFC19" s="140" t="s">
        <v>454</v>
      </c>
      <c r="BFD19" s="140" t="s">
        <v>454</v>
      </c>
      <c r="BFE19" s="140" t="s">
        <v>454</v>
      </c>
      <c r="BFF19" s="140" t="s">
        <v>454</v>
      </c>
      <c r="BFG19" s="140" t="s">
        <v>454</v>
      </c>
      <c r="BFH19" s="140" t="s">
        <v>454</v>
      </c>
      <c r="BFI19" s="140" t="s">
        <v>454</v>
      </c>
      <c r="BFJ19" s="140" t="s">
        <v>454</v>
      </c>
      <c r="BFK19" s="140" t="s">
        <v>454</v>
      </c>
      <c r="BFL19" s="140" t="s">
        <v>454</v>
      </c>
      <c r="BFM19" s="140" t="s">
        <v>454</v>
      </c>
      <c r="BFN19" s="140" t="s">
        <v>454</v>
      </c>
      <c r="BFO19" s="140" t="s">
        <v>454</v>
      </c>
      <c r="BFP19" s="140" t="s">
        <v>454</v>
      </c>
      <c r="BFQ19" s="140" t="s">
        <v>454</v>
      </c>
      <c r="BFR19" s="140" t="s">
        <v>454</v>
      </c>
      <c r="BFS19" s="140" t="s">
        <v>454</v>
      </c>
      <c r="BFT19" s="140" t="s">
        <v>454</v>
      </c>
      <c r="BFU19" s="140" t="s">
        <v>454</v>
      </c>
      <c r="BFV19" s="140" t="s">
        <v>454</v>
      </c>
      <c r="BFW19" s="140" t="s">
        <v>454</v>
      </c>
      <c r="BFX19" s="140" t="s">
        <v>454</v>
      </c>
      <c r="BFY19" s="140" t="s">
        <v>454</v>
      </c>
      <c r="BFZ19" s="140" t="s">
        <v>454</v>
      </c>
      <c r="BGA19" s="140" t="s">
        <v>454</v>
      </c>
      <c r="BGB19" s="140" t="s">
        <v>454</v>
      </c>
      <c r="BGC19" s="140" t="s">
        <v>454</v>
      </c>
      <c r="BGD19" s="140" t="s">
        <v>454</v>
      </c>
      <c r="BGE19" s="140" t="s">
        <v>454</v>
      </c>
      <c r="BGF19" s="140" t="s">
        <v>454</v>
      </c>
      <c r="BGG19" s="140" t="s">
        <v>454</v>
      </c>
      <c r="BGH19" s="140" t="s">
        <v>454</v>
      </c>
      <c r="BGI19" s="140" t="s">
        <v>454</v>
      </c>
      <c r="BGJ19" s="140" t="s">
        <v>454</v>
      </c>
      <c r="BGK19" s="140" t="s">
        <v>454</v>
      </c>
      <c r="BGL19" s="140" t="s">
        <v>454</v>
      </c>
      <c r="BGM19" s="140" t="s">
        <v>454</v>
      </c>
      <c r="BGN19" s="140" t="s">
        <v>454</v>
      </c>
      <c r="BGO19" s="140" t="s">
        <v>454</v>
      </c>
      <c r="BGP19" s="140" t="s">
        <v>454</v>
      </c>
      <c r="BGQ19" s="140" t="s">
        <v>454</v>
      </c>
      <c r="BGR19" s="140" t="s">
        <v>454</v>
      </c>
      <c r="BGS19" s="140" t="s">
        <v>454</v>
      </c>
      <c r="BGT19" s="140" t="s">
        <v>454</v>
      </c>
      <c r="BGU19" s="140" t="s">
        <v>454</v>
      </c>
      <c r="BGV19" s="140" t="s">
        <v>454</v>
      </c>
      <c r="BGW19" s="140" t="s">
        <v>454</v>
      </c>
      <c r="BGX19" s="140" t="s">
        <v>454</v>
      </c>
      <c r="BGY19" s="140" t="s">
        <v>454</v>
      </c>
      <c r="BGZ19" s="140" t="s">
        <v>454</v>
      </c>
      <c r="BHA19" s="140" t="s">
        <v>454</v>
      </c>
      <c r="BHB19" s="140" t="s">
        <v>454</v>
      </c>
      <c r="BHC19" s="140" t="s">
        <v>454</v>
      </c>
      <c r="BHD19" s="140" t="s">
        <v>454</v>
      </c>
      <c r="BHE19" s="140" t="s">
        <v>454</v>
      </c>
      <c r="BHF19" s="140" t="s">
        <v>454</v>
      </c>
      <c r="BHG19" s="140" t="s">
        <v>454</v>
      </c>
      <c r="BHH19" s="140" t="s">
        <v>454</v>
      </c>
      <c r="BHI19" s="140" t="s">
        <v>454</v>
      </c>
      <c r="BHJ19" s="140" t="s">
        <v>454</v>
      </c>
      <c r="BHK19" s="140" t="s">
        <v>454</v>
      </c>
      <c r="BHL19" s="140" t="s">
        <v>454</v>
      </c>
      <c r="BHM19" s="140" t="s">
        <v>454</v>
      </c>
      <c r="BHN19" s="140" t="s">
        <v>454</v>
      </c>
      <c r="BHO19" s="140" t="s">
        <v>454</v>
      </c>
      <c r="BHP19" s="140" t="s">
        <v>454</v>
      </c>
      <c r="BHQ19" s="140" t="s">
        <v>454</v>
      </c>
      <c r="BHR19" s="140" t="s">
        <v>454</v>
      </c>
      <c r="BHS19" s="140" t="s">
        <v>454</v>
      </c>
      <c r="BHT19" s="140" t="s">
        <v>454</v>
      </c>
      <c r="BHU19" s="140" t="s">
        <v>454</v>
      </c>
      <c r="BHV19" s="140" t="s">
        <v>454</v>
      </c>
      <c r="BHW19" s="140" t="s">
        <v>454</v>
      </c>
      <c r="BHX19" s="140" t="s">
        <v>454</v>
      </c>
      <c r="BHY19" s="140" t="s">
        <v>454</v>
      </c>
      <c r="BHZ19" s="140" t="s">
        <v>454</v>
      </c>
      <c r="BIA19" s="140" t="s">
        <v>454</v>
      </c>
      <c r="BIB19" s="140" t="s">
        <v>454</v>
      </c>
      <c r="BIC19" s="140" t="s">
        <v>454</v>
      </c>
      <c r="BID19" s="140" t="s">
        <v>454</v>
      </c>
      <c r="BIE19" s="140" t="s">
        <v>454</v>
      </c>
      <c r="BIF19" s="140" t="s">
        <v>454</v>
      </c>
      <c r="BIG19" s="140" t="s">
        <v>454</v>
      </c>
      <c r="BIH19" s="140" t="s">
        <v>454</v>
      </c>
      <c r="BII19" s="140" t="s">
        <v>454</v>
      </c>
      <c r="BIJ19" s="140" t="s">
        <v>454</v>
      </c>
      <c r="BIK19" s="140" t="s">
        <v>454</v>
      </c>
      <c r="BIL19" s="140" t="s">
        <v>454</v>
      </c>
      <c r="BIM19" s="140" t="s">
        <v>454</v>
      </c>
      <c r="BIN19" s="140" t="s">
        <v>454</v>
      </c>
      <c r="BIO19" s="140" t="s">
        <v>454</v>
      </c>
      <c r="BIP19" s="140" t="s">
        <v>454</v>
      </c>
      <c r="BIQ19" s="140" t="s">
        <v>454</v>
      </c>
      <c r="BIR19" s="140" t="s">
        <v>454</v>
      </c>
      <c r="BIS19" s="140" t="s">
        <v>454</v>
      </c>
      <c r="BIT19" s="140" t="s">
        <v>454</v>
      </c>
      <c r="BIU19" s="140" t="s">
        <v>454</v>
      </c>
      <c r="BIV19" s="140" t="s">
        <v>454</v>
      </c>
      <c r="BIW19" s="140" t="s">
        <v>454</v>
      </c>
      <c r="BIX19" s="140" t="s">
        <v>454</v>
      </c>
      <c r="BIY19" s="140" t="s">
        <v>454</v>
      </c>
      <c r="BIZ19" s="140" t="s">
        <v>454</v>
      </c>
      <c r="BJA19" s="140" t="s">
        <v>454</v>
      </c>
      <c r="BJB19" s="140" t="s">
        <v>454</v>
      </c>
      <c r="BJC19" s="140" t="s">
        <v>454</v>
      </c>
      <c r="BJD19" s="140" t="s">
        <v>454</v>
      </c>
      <c r="BJE19" s="140" t="s">
        <v>454</v>
      </c>
      <c r="BJF19" s="140" t="s">
        <v>454</v>
      </c>
      <c r="BJG19" s="140" t="s">
        <v>454</v>
      </c>
      <c r="BJH19" s="140" t="s">
        <v>454</v>
      </c>
      <c r="BJI19" s="140" t="s">
        <v>454</v>
      </c>
      <c r="BJJ19" s="140" t="s">
        <v>454</v>
      </c>
      <c r="BJK19" s="140" t="s">
        <v>454</v>
      </c>
      <c r="BJL19" s="140" t="s">
        <v>454</v>
      </c>
      <c r="BJM19" s="140" t="s">
        <v>454</v>
      </c>
      <c r="BJN19" s="140" t="s">
        <v>454</v>
      </c>
      <c r="BJO19" s="140" t="s">
        <v>454</v>
      </c>
      <c r="BJP19" s="140" t="s">
        <v>454</v>
      </c>
      <c r="BJQ19" s="140" t="s">
        <v>454</v>
      </c>
      <c r="BJR19" s="140" t="s">
        <v>454</v>
      </c>
      <c r="BJS19" s="140" t="s">
        <v>454</v>
      </c>
      <c r="BJT19" s="140" t="s">
        <v>454</v>
      </c>
      <c r="BJU19" s="140" t="s">
        <v>454</v>
      </c>
      <c r="BJV19" s="140" t="s">
        <v>454</v>
      </c>
      <c r="BJW19" s="140" t="s">
        <v>454</v>
      </c>
      <c r="BJX19" s="140" t="s">
        <v>454</v>
      </c>
      <c r="BJY19" s="140" t="s">
        <v>454</v>
      </c>
      <c r="BJZ19" s="140" t="s">
        <v>454</v>
      </c>
      <c r="BKA19" s="140" t="s">
        <v>454</v>
      </c>
      <c r="BKB19" s="140" t="s">
        <v>454</v>
      </c>
      <c r="BKC19" s="140" t="s">
        <v>454</v>
      </c>
      <c r="BKD19" s="140" t="s">
        <v>454</v>
      </c>
      <c r="BKE19" s="140" t="s">
        <v>454</v>
      </c>
      <c r="BKF19" s="140" t="s">
        <v>454</v>
      </c>
      <c r="BKG19" s="140" t="s">
        <v>454</v>
      </c>
      <c r="BKH19" s="140" t="s">
        <v>454</v>
      </c>
      <c r="BKI19" s="140" t="s">
        <v>454</v>
      </c>
      <c r="BKJ19" s="140" t="s">
        <v>454</v>
      </c>
      <c r="BKK19" s="140" t="s">
        <v>454</v>
      </c>
      <c r="BKL19" s="140" t="s">
        <v>454</v>
      </c>
      <c r="BKM19" s="140" t="s">
        <v>454</v>
      </c>
      <c r="BKN19" s="140" t="s">
        <v>454</v>
      </c>
      <c r="BKO19" s="140" t="s">
        <v>454</v>
      </c>
      <c r="BKP19" s="140" t="s">
        <v>454</v>
      </c>
      <c r="BKQ19" s="140" t="s">
        <v>454</v>
      </c>
      <c r="BKR19" s="140" t="s">
        <v>454</v>
      </c>
      <c r="BKS19" s="140" t="s">
        <v>454</v>
      </c>
      <c r="BKT19" s="140" t="s">
        <v>454</v>
      </c>
      <c r="BKU19" s="140" t="s">
        <v>454</v>
      </c>
      <c r="BKV19" s="140" t="s">
        <v>454</v>
      </c>
      <c r="BKW19" s="140" t="s">
        <v>454</v>
      </c>
      <c r="BKX19" s="140" t="s">
        <v>454</v>
      </c>
      <c r="BKY19" s="140" t="s">
        <v>454</v>
      </c>
      <c r="BKZ19" s="140" t="s">
        <v>454</v>
      </c>
      <c r="BLA19" s="140" t="s">
        <v>454</v>
      </c>
      <c r="BLB19" s="140" t="s">
        <v>454</v>
      </c>
      <c r="BLC19" s="140" t="s">
        <v>454</v>
      </c>
      <c r="BLD19" s="140" t="s">
        <v>454</v>
      </c>
      <c r="BLE19" s="140" t="s">
        <v>454</v>
      </c>
      <c r="BLF19" s="140" t="s">
        <v>454</v>
      </c>
      <c r="BLG19" s="140" t="s">
        <v>454</v>
      </c>
      <c r="BLH19" s="140" t="s">
        <v>454</v>
      </c>
      <c r="BLI19" s="140" t="s">
        <v>454</v>
      </c>
      <c r="BLJ19" s="140" t="s">
        <v>454</v>
      </c>
      <c r="BLK19" s="140" t="s">
        <v>454</v>
      </c>
      <c r="BLL19" s="140" t="s">
        <v>454</v>
      </c>
      <c r="BLM19" s="140" t="s">
        <v>454</v>
      </c>
      <c r="BLN19" s="140" t="s">
        <v>454</v>
      </c>
      <c r="BLO19" s="140" t="s">
        <v>454</v>
      </c>
      <c r="BLP19" s="140" t="s">
        <v>454</v>
      </c>
      <c r="BLQ19" s="140" t="s">
        <v>454</v>
      </c>
      <c r="BLR19" s="140" t="s">
        <v>454</v>
      </c>
      <c r="BLS19" s="140" t="s">
        <v>454</v>
      </c>
      <c r="BLT19" s="140" t="s">
        <v>454</v>
      </c>
      <c r="BLU19" s="140" t="s">
        <v>454</v>
      </c>
      <c r="BLV19" s="140" t="s">
        <v>454</v>
      </c>
      <c r="BLW19" s="140" t="s">
        <v>454</v>
      </c>
      <c r="BLX19" s="140" t="s">
        <v>454</v>
      </c>
      <c r="BLY19" s="140" t="s">
        <v>454</v>
      </c>
      <c r="BLZ19" s="140" t="s">
        <v>454</v>
      </c>
      <c r="BMA19" s="140" t="s">
        <v>454</v>
      </c>
      <c r="BMB19" s="140" t="s">
        <v>454</v>
      </c>
      <c r="BMC19" s="140" t="s">
        <v>454</v>
      </c>
      <c r="BMD19" s="140" t="s">
        <v>454</v>
      </c>
      <c r="BME19" s="140" t="s">
        <v>454</v>
      </c>
      <c r="BMF19" s="140" t="s">
        <v>454</v>
      </c>
      <c r="BMG19" s="140" t="s">
        <v>454</v>
      </c>
      <c r="BMH19" s="140" t="s">
        <v>454</v>
      </c>
      <c r="BMI19" s="140" t="s">
        <v>454</v>
      </c>
      <c r="BMJ19" s="140" t="s">
        <v>454</v>
      </c>
      <c r="BMK19" s="140" t="s">
        <v>454</v>
      </c>
      <c r="BML19" s="140" t="s">
        <v>454</v>
      </c>
      <c r="BMM19" s="140" t="s">
        <v>454</v>
      </c>
      <c r="BMN19" s="140" t="s">
        <v>454</v>
      </c>
      <c r="BMO19" s="140" t="s">
        <v>454</v>
      </c>
      <c r="BMP19" s="140" t="s">
        <v>454</v>
      </c>
      <c r="BMQ19" s="140" t="s">
        <v>454</v>
      </c>
      <c r="BMR19" s="140" t="s">
        <v>454</v>
      </c>
      <c r="BMS19" s="140" t="s">
        <v>454</v>
      </c>
      <c r="BMT19" s="140" t="s">
        <v>454</v>
      </c>
      <c r="BMU19" s="140" t="s">
        <v>454</v>
      </c>
      <c r="BMV19" s="140" t="s">
        <v>454</v>
      </c>
      <c r="BMW19" s="140" t="s">
        <v>454</v>
      </c>
      <c r="BMX19" s="140" t="s">
        <v>454</v>
      </c>
      <c r="BMY19" s="140" t="s">
        <v>454</v>
      </c>
      <c r="BMZ19" s="140" t="s">
        <v>454</v>
      </c>
      <c r="BNA19" s="140" t="s">
        <v>454</v>
      </c>
      <c r="BNB19" s="140" t="s">
        <v>454</v>
      </c>
      <c r="BNC19" s="140" t="s">
        <v>454</v>
      </c>
      <c r="BND19" s="140" t="s">
        <v>454</v>
      </c>
      <c r="BNE19" s="140" t="s">
        <v>454</v>
      </c>
      <c r="BNF19" s="140" t="s">
        <v>454</v>
      </c>
      <c r="BNG19" s="140" t="s">
        <v>454</v>
      </c>
      <c r="BNH19" s="140" t="s">
        <v>454</v>
      </c>
      <c r="BNI19" s="140" t="s">
        <v>454</v>
      </c>
      <c r="BNJ19" s="140" t="s">
        <v>454</v>
      </c>
      <c r="BNK19" s="140" t="s">
        <v>454</v>
      </c>
      <c r="BNL19" s="140" t="s">
        <v>454</v>
      </c>
      <c r="BNM19" s="140" t="s">
        <v>454</v>
      </c>
      <c r="BNN19" s="140" t="s">
        <v>454</v>
      </c>
      <c r="BNO19" s="140" t="s">
        <v>454</v>
      </c>
      <c r="BNP19" s="140" t="s">
        <v>454</v>
      </c>
      <c r="BNQ19" s="140" t="s">
        <v>454</v>
      </c>
      <c r="BNR19" s="140" t="s">
        <v>454</v>
      </c>
      <c r="BNS19" s="140" t="s">
        <v>454</v>
      </c>
      <c r="BNT19" s="140" t="s">
        <v>454</v>
      </c>
      <c r="BNU19" s="140" t="s">
        <v>454</v>
      </c>
      <c r="BNV19" s="140" t="s">
        <v>454</v>
      </c>
      <c r="BNW19" s="140" t="s">
        <v>454</v>
      </c>
      <c r="BNX19" s="140" t="s">
        <v>454</v>
      </c>
      <c r="BNY19" s="140" t="s">
        <v>454</v>
      </c>
      <c r="BNZ19" s="140" t="s">
        <v>454</v>
      </c>
      <c r="BOA19" s="140" t="s">
        <v>454</v>
      </c>
      <c r="BOB19" s="140" t="s">
        <v>454</v>
      </c>
      <c r="BOC19" s="140" t="s">
        <v>454</v>
      </c>
      <c r="BOD19" s="140" t="s">
        <v>454</v>
      </c>
      <c r="BOE19" s="140" t="s">
        <v>454</v>
      </c>
      <c r="BOF19" s="140" t="s">
        <v>454</v>
      </c>
      <c r="BOG19" s="140" t="s">
        <v>454</v>
      </c>
      <c r="BOH19" s="140" t="s">
        <v>454</v>
      </c>
      <c r="BOI19" s="140" t="s">
        <v>454</v>
      </c>
      <c r="BOJ19" s="140" t="s">
        <v>454</v>
      </c>
      <c r="BOK19" s="140" t="s">
        <v>454</v>
      </c>
      <c r="BOL19" s="140" t="s">
        <v>454</v>
      </c>
      <c r="BOM19" s="140" t="s">
        <v>454</v>
      </c>
      <c r="BON19" s="140" t="s">
        <v>454</v>
      </c>
      <c r="BOO19" s="140" t="s">
        <v>454</v>
      </c>
      <c r="BOP19" s="140" t="s">
        <v>454</v>
      </c>
      <c r="BOQ19" s="140" t="s">
        <v>454</v>
      </c>
      <c r="BOR19" s="140" t="s">
        <v>454</v>
      </c>
      <c r="BOS19" s="140" t="s">
        <v>454</v>
      </c>
      <c r="BOT19" s="140" t="s">
        <v>454</v>
      </c>
      <c r="BOU19" s="140" t="s">
        <v>454</v>
      </c>
      <c r="BOV19" s="140" t="s">
        <v>454</v>
      </c>
      <c r="BOW19" s="140" t="s">
        <v>454</v>
      </c>
      <c r="BOX19" s="140" t="s">
        <v>454</v>
      </c>
      <c r="BOY19" s="140" t="s">
        <v>454</v>
      </c>
      <c r="BOZ19" s="140" t="s">
        <v>454</v>
      </c>
      <c r="BPA19" s="140" t="s">
        <v>454</v>
      </c>
      <c r="BPB19" s="140" t="s">
        <v>454</v>
      </c>
      <c r="BPC19" s="140" t="s">
        <v>454</v>
      </c>
      <c r="BPD19" s="140" t="s">
        <v>454</v>
      </c>
      <c r="BPE19" s="140" t="s">
        <v>454</v>
      </c>
      <c r="BPF19" s="140" t="s">
        <v>454</v>
      </c>
      <c r="BPG19" s="140" t="s">
        <v>454</v>
      </c>
      <c r="BPH19" s="140" t="s">
        <v>454</v>
      </c>
      <c r="BPI19" s="140" t="s">
        <v>454</v>
      </c>
      <c r="BPJ19" s="140" t="s">
        <v>454</v>
      </c>
      <c r="BPK19" s="140" t="s">
        <v>454</v>
      </c>
      <c r="BPL19" s="140" t="s">
        <v>454</v>
      </c>
      <c r="BPM19" s="140" t="s">
        <v>454</v>
      </c>
      <c r="BPN19" s="140" t="s">
        <v>454</v>
      </c>
      <c r="BPO19" s="140" t="s">
        <v>454</v>
      </c>
      <c r="BPP19" s="140" t="s">
        <v>454</v>
      </c>
      <c r="BPQ19" s="140" t="s">
        <v>454</v>
      </c>
      <c r="BPR19" s="140" t="s">
        <v>454</v>
      </c>
      <c r="BPS19" s="140" t="s">
        <v>454</v>
      </c>
      <c r="BPT19" s="140" t="s">
        <v>454</v>
      </c>
      <c r="BPU19" s="140" t="s">
        <v>454</v>
      </c>
      <c r="BPV19" s="140" t="s">
        <v>454</v>
      </c>
      <c r="BPW19" s="140" t="s">
        <v>454</v>
      </c>
      <c r="BPX19" s="140" t="s">
        <v>454</v>
      </c>
      <c r="BPY19" s="140" t="s">
        <v>454</v>
      </c>
      <c r="BPZ19" s="140" t="s">
        <v>454</v>
      </c>
      <c r="BQA19" s="140" t="s">
        <v>454</v>
      </c>
      <c r="BQB19" s="140" t="s">
        <v>454</v>
      </c>
      <c r="BQC19" s="140" t="s">
        <v>454</v>
      </c>
      <c r="BQD19" s="140" t="s">
        <v>454</v>
      </c>
      <c r="BQE19" s="140" t="s">
        <v>454</v>
      </c>
      <c r="BQF19" s="140" t="s">
        <v>454</v>
      </c>
      <c r="BQG19" s="140" t="s">
        <v>454</v>
      </c>
      <c r="BQH19" s="140" t="s">
        <v>454</v>
      </c>
      <c r="BQI19" s="140" t="s">
        <v>454</v>
      </c>
      <c r="BQJ19" s="140" t="s">
        <v>454</v>
      </c>
      <c r="BQK19" s="140" t="s">
        <v>454</v>
      </c>
      <c r="BQL19" s="140" t="s">
        <v>454</v>
      </c>
      <c r="BQM19" s="140" t="s">
        <v>454</v>
      </c>
      <c r="BQN19" s="140" t="s">
        <v>454</v>
      </c>
      <c r="BQO19" s="140" t="s">
        <v>454</v>
      </c>
      <c r="BQP19" s="140" t="s">
        <v>454</v>
      </c>
      <c r="BQQ19" s="140" t="s">
        <v>454</v>
      </c>
      <c r="BQR19" s="140" t="s">
        <v>454</v>
      </c>
      <c r="BQS19" s="140" t="s">
        <v>454</v>
      </c>
      <c r="BQT19" s="140" t="s">
        <v>454</v>
      </c>
      <c r="BQU19" s="140" t="s">
        <v>454</v>
      </c>
      <c r="BQV19" s="140" t="s">
        <v>454</v>
      </c>
      <c r="BQW19" s="140" t="s">
        <v>454</v>
      </c>
      <c r="BQX19" s="140" t="s">
        <v>454</v>
      </c>
      <c r="BQY19" s="140" t="s">
        <v>454</v>
      </c>
      <c r="BQZ19" s="140" t="s">
        <v>454</v>
      </c>
      <c r="BRA19" s="140" t="s">
        <v>454</v>
      </c>
      <c r="BRB19" s="140" t="s">
        <v>454</v>
      </c>
      <c r="BRC19" s="140" t="s">
        <v>454</v>
      </c>
      <c r="BRD19" s="140" t="s">
        <v>454</v>
      </c>
      <c r="BRE19" s="140" t="s">
        <v>454</v>
      </c>
      <c r="BRF19" s="140" t="s">
        <v>454</v>
      </c>
      <c r="BRG19" s="140" t="s">
        <v>454</v>
      </c>
      <c r="BRH19" s="140" t="s">
        <v>454</v>
      </c>
      <c r="BRI19" s="140" t="s">
        <v>454</v>
      </c>
      <c r="BRJ19" s="140" t="s">
        <v>454</v>
      </c>
      <c r="BRK19" s="140" t="s">
        <v>454</v>
      </c>
      <c r="BRL19" s="140" t="s">
        <v>454</v>
      </c>
      <c r="BRM19" s="140" t="s">
        <v>454</v>
      </c>
      <c r="BRN19" s="140" t="s">
        <v>454</v>
      </c>
      <c r="BRO19" s="140" t="s">
        <v>454</v>
      </c>
      <c r="BRP19" s="140" t="s">
        <v>454</v>
      </c>
      <c r="BRQ19" s="140" t="s">
        <v>454</v>
      </c>
      <c r="BRR19" s="140" t="s">
        <v>454</v>
      </c>
      <c r="BRS19" s="140" t="s">
        <v>454</v>
      </c>
      <c r="BRT19" s="140" t="s">
        <v>454</v>
      </c>
      <c r="BRU19" s="140" t="s">
        <v>454</v>
      </c>
      <c r="BRV19" s="140" t="s">
        <v>454</v>
      </c>
      <c r="BRW19" s="140" t="s">
        <v>454</v>
      </c>
      <c r="BRX19" s="140" t="s">
        <v>454</v>
      </c>
      <c r="BRY19" s="140" t="s">
        <v>454</v>
      </c>
      <c r="BRZ19" s="140" t="s">
        <v>454</v>
      </c>
      <c r="BSA19" s="140" t="s">
        <v>454</v>
      </c>
      <c r="BSB19" s="140" t="s">
        <v>454</v>
      </c>
      <c r="BSC19" s="140" t="s">
        <v>454</v>
      </c>
      <c r="BSD19" s="140" t="s">
        <v>454</v>
      </c>
      <c r="BSE19" s="140" t="s">
        <v>454</v>
      </c>
      <c r="BSF19" s="140" t="s">
        <v>454</v>
      </c>
      <c r="BSG19" s="140" t="s">
        <v>454</v>
      </c>
      <c r="BSH19" s="140" t="s">
        <v>454</v>
      </c>
      <c r="BSI19" s="140" t="s">
        <v>454</v>
      </c>
      <c r="BSJ19" s="140" t="s">
        <v>454</v>
      </c>
      <c r="BSK19" s="140" t="s">
        <v>454</v>
      </c>
      <c r="BSL19" s="140" t="s">
        <v>454</v>
      </c>
      <c r="BSM19" s="140" t="s">
        <v>454</v>
      </c>
      <c r="BSN19" s="140" t="s">
        <v>454</v>
      </c>
      <c r="BSO19" s="140" t="s">
        <v>454</v>
      </c>
      <c r="BSP19" s="140" t="s">
        <v>454</v>
      </c>
      <c r="BSQ19" s="140" t="s">
        <v>454</v>
      </c>
      <c r="BSR19" s="140" t="s">
        <v>454</v>
      </c>
      <c r="BSS19" s="140" t="s">
        <v>454</v>
      </c>
      <c r="BST19" s="140" t="s">
        <v>454</v>
      </c>
      <c r="BSU19" s="140" t="s">
        <v>454</v>
      </c>
      <c r="BSV19" s="140" t="s">
        <v>454</v>
      </c>
      <c r="BSW19" s="140" t="s">
        <v>454</v>
      </c>
      <c r="BSX19" s="140" t="s">
        <v>454</v>
      </c>
      <c r="BSY19" s="140" t="s">
        <v>454</v>
      </c>
      <c r="BSZ19" s="140" t="s">
        <v>454</v>
      </c>
      <c r="BTA19" s="140" t="s">
        <v>454</v>
      </c>
      <c r="BTB19" s="140" t="s">
        <v>454</v>
      </c>
      <c r="BTC19" s="140" t="s">
        <v>454</v>
      </c>
      <c r="BTD19" s="140" t="s">
        <v>454</v>
      </c>
      <c r="BTE19" s="140" t="s">
        <v>454</v>
      </c>
      <c r="BTF19" s="140" t="s">
        <v>454</v>
      </c>
      <c r="BTG19" s="140" t="s">
        <v>454</v>
      </c>
      <c r="BTH19" s="140" t="s">
        <v>454</v>
      </c>
      <c r="BTI19" s="140" t="s">
        <v>454</v>
      </c>
      <c r="BTJ19" s="140" t="s">
        <v>454</v>
      </c>
      <c r="BTK19" s="140" t="s">
        <v>454</v>
      </c>
      <c r="BTL19" s="140" t="s">
        <v>454</v>
      </c>
      <c r="BTM19" s="140" t="s">
        <v>454</v>
      </c>
      <c r="BTN19" s="140" t="s">
        <v>454</v>
      </c>
      <c r="BTO19" s="140" t="s">
        <v>454</v>
      </c>
      <c r="BTP19" s="140" t="s">
        <v>454</v>
      </c>
      <c r="BTQ19" s="140" t="s">
        <v>454</v>
      </c>
      <c r="BTR19" s="140" t="s">
        <v>454</v>
      </c>
      <c r="BTS19" s="140" t="s">
        <v>454</v>
      </c>
      <c r="BTT19" s="140" t="s">
        <v>454</v>
      </c>
      <c r="BTU19" s="140" t="s">
        <v>454</v>
      </c>
      <c r="BTV19" s="140" t="s">
        <v>454</v>
      </c>
      <c r="BTW19" s="140" t="s">
        <v>454</v>
      </c>
      <c r="BTX19" s="140" t="s">
        <v>454</v>
      </c>
      <c r="BTY19" s="140" t="s">
        <v>454</v>
      </c>
      <c r="BTZ19" s="140" t="s">
        <v>454</v>
      </c>
      <c r="BUA19" s="140" t="s">
        <v>454</v>
      </c>
      <c r="BUB19" s="140" t="s">
        <v>454</v>
      </c>
      <c r="BUC19" s="140" t="s">
        <v>454</v>
      </c>
      <c r="BUD19" s="140" t="s">
        <v>454</v>
      </c>
      <c r="BUE19" s="140" t="s">
        <v>454</v>
      </c>
      <c r="BUF19" s="140" t="s">
        <v>454</v>
      </c>
      <c r="BUG19" s="140" t="s">
        <v>454</v>
      </c>
      <c r="BUH19" s="140" t="s">
        <v>454</v>
      </c>
      <c r="BUI19" s="140" t="s">
        <v>454</v>
      </c>
      <c r="BUJ19" s="140" t="s">
        <v>454</v>
      </c>
      <c r="BUK19" s="140" t="s">
        <v>454</v>
      </c>
      <c r="BUL19" s="140" t="s">
        <v>454</v>
      </c>
      <c r="BUM19" s="140" t="s">
        <v>454</v>
      </c>
      <c r="BUN19" s="140" t="s">
        <v>454</v>
      </c>
      <c r="BUO19" s="140" t="s">
        <v>454</v>
      </c>
      <c r="BUP19" s="140" t="s">
        <v>454</v>
      </c>
      <c r="BUQ19" s="140" t="s">
        <v>454</v>
      </c>
      <c r="BUR19" s="140" t="s">
        <v>454</v>
      </c>
      <c r="BUS19" s="140" t="s">
        <v>454</v>
      </c>
      <c r="BUT19" s="140" t="s">
        <v>454</v>
      </c>
      <c r="BUU19" s="140" t="s">
        <v>454</v>
      </c>
      <c r="BUV19" s="140" t="s">
        <v>454</v>
      </c>
      <c r="BUW19" s="140" t="s">
        <v>454</v>
      </c>
      <c r="BUX19" s="140" t="s">
        <v>454</v>
      </c>
      <c r="BUY19" s="140" t="s">
        <v>454</v>
      </c>
      <c r="BUZ19" s="140" t="s">
        <v>454</v>
      </c>
      <c r="BVA19" s="140" t="s">
        <v>454</v>
      </c>
      <c r="BVB19" s="140" t="s">
        <v>454</v>
      </c>
      <c r="BVC19" s="140" t="s">
        <v>454</v>
      </c>
      <c r="BVD19" s="140" t="s">
        <v>454</v>
      </c>
      <c r="BVE19" s="140" t="s">
        <v>454</v>
      </c>
      <c r="BVF19" s="140" t="s">
        <v>454</v>
      </c>
      <c r="BVG19" s="140" t="s">
        <v>454</v>
      </c>
      <c r="BVH19" s="140" t="s">
        <v>454</v>
      </c>
      <c r="BVI19" s="140" t="s">
        <v>454</v>
      </c>
      <c r="BVJ19" s="140" t="s">
        <v>454</v>
      </c>
      <c r="BVK19" s="140" t="s">
        <v>454</v>
      </c>
      <c r="BVL19" s="140" t="s">
        <v>454</v>
      </c>
      <c r="BVM19" s="140" t="s">
        <v>454</v>
      </c>
      <c r="BVN19" s="140" t="s">
        <v>454</v>
      </c>
      <c r="BVO19" s="140" t="s">
        <v>454</v>
      </c>
      <c r="BVP19" s="140" t="s">
        <v>454</v>
      </c>
      <c r="BVQ19" s="140" t="s">
        <v>454</v>
      </c>
      <c r="BVR19" s="140" t="s">
        <v>454</v>
      </c>
      <c r="BVS19" s="140" t="s">
        <v>454</v>
      </c>
      <c r="BVT19" s="140" t="s">
        <v>454</v>
      </c>
      <c r="BVU19" s="140" t="s">
        <v>454</v>
      </c>
      <c r="BVV19" s="140" t="s">
        <v>454</v>
      </c>
      <c r="BVW19" s="140" t="s">
        <v>454</v>
      </c>
      <c r="BVX19" s="140" t="s">
        <v>454</v>
      </c>
      <c r="BVY19" s="140" t="s">
        <v>454</v>
      </c>
      <c r="BVZ19" s="140" t="s">
        <v>454</v>
      </c>
      <c r="BWA19" s="140" t="s">
        <v>454</v>
      </c>
      <c r="BWB19" s="140" t="s">
        <v>454</v>
      </c>
      <c r="BWC19" s="140" t="s">
        <v>454</v>
      </c>
      <c r="BWD19" s="140" t="s">
        <v>454</v>
      </c>
      <c r="BWE19" s="140" t="s">
        <v>454</v>
      </c>
      <c r="BWF19" s="140" t="s">
        <v>454</v>
      </c>
      <c r="BWG19" s="140" t="s">
        <v>454</v>
      </c>
      <c r="BWH19" s="140" t="s">
        <v>454</v>
      </c>
      <c r="BWI19" s="140" t="s">
        <v>454</v>
      </c>
      <c r="BWJ19" s="140" t="s">
        <v>454</v>
      </c>
      <c r="BWK19" s="140" t="s">
        <v>454</v>
      </c>
      <c r="BWL19" s="140" t="s">
        <v>454</v>
      </c>
      <c r="BWM19" s="140" t="s">
        <v>454</v>
      </c>
      <c r="BWN19" s="140" t="s">
        <v>454</v>
      </c>
      <c r="BWO19" s="140" t="s">
        <v>454</v>
      </c>
      <c r="BWP19" s="140" t="s">
        <v>454</v>
      </c>
      <c r="BWQ19" s="140" t="s">
        <v>454</v>
      </c>
      <c r="BWR19" s="140" t="s">
        <v>454</v>
      </c>
      <c r="BWS19" s="140" t="s">
        <v>454</v>
      </c>
      <c r="BWT19" s="140" t="s">
        <v>454</v>
      </c>
      <c r="BWU19" s="140" t="s">
        <v>454</v>
      </c>
      <c r="BWV19" s="140" t="s">
        <v>454</v>
      </c>
      <c r="BWW19" s="140" t="s">
        <v>454</v>
      </c>
      <c r="BWX19" s="140" t="s">
        <v>454</v>
      </c>
      <c r="BWY19" s="140" t="s">
        <v>454</v>
      </c>
      <c r="BWZ19" s="140" t="s">
        <v>454</v>
      </c>
      <c r="BXA19" s="140" t="s">
        <v>454</v>
      </c>
      <c r="BXB19" s="140" t="s">
        <v>454</v>
      </c>
      <c r="BXC19" s="140" t="s">
        <v>454</v>
      </c>
      <c r="BXD19" s="140" t="s">
        <v>454</v>
      </c>
      <c r="BXE19" s="140" t="s">
        <v>454</v>
      </c>
      <c r="BXF19" s="140" t="s">
        <v>454</v>
      </c>
      <c r="BXG19" s="140" t="s">
        <v>454</v>
      </c>
      <c r="BXH19" s="140" t="s">
        <v>454</v>
      </c>
      <c r="BXI19" s="140" t="s">
        <v>454</v>
      </c>
      <c r="BXJ19" s="140" t="s">
        <v>454</v>
      </c>
      <c r="BXK19" s="140" t="s">
        <v>454</v>
      </c>
      <c r="BXL19" s="140" t="s">
        <v>454</v>
      </c>
      <c r="BXM19" s="140" t="s">
        <v>454</v>
      </c>
      <c r="BXN19" s="140" t="s">
        <v>454</v>
      </c>
      <c r="BXO19" s="140" t="s">
        <v>454</v>
      </c>
      <c r="BXP19" s="140" t="s">
        <v>454</v>
      </c>
      <c r="BXQ19" s="140" t="s">
        <v>454</v>
      </c>
      <c r="BXR19" s="140" t="s">
        <v>454</v>
      </c>
      <c r="BXS19" s="140" t="s">
        <v>454</v>
      </c>
      <c r="BXT19" s="140" t="s">
        <v>454</v>
      </c>
      <c r="BXU19" s="140" t="s">
        <v>454</v>
      </c>
      <c r="BXV19" s="140" t="s">
        <v>454</v>
      </c>
      <c r="BXW19" s="140" t="s">
        <v>454</v>
      </c>
      <c r="BXX19" s="140" t="s">
        <v>454</v>
      </c>
      <c r="BXY19" s="140" t="s">
        <v>454</v>
      </c>
      <c r="BXZ19" s="140" t="s">
        <v>454</v>
      </c>
      <c r="BYA19" s="140" t="s">
        <v>454</v>
      </c>
      <c r="BYB19" s="140" t="s">
        <v>454</v>
      </c>
      <c r="BYC19" s="140" t="s">
        <v>454</v>
      </c>
      <c r="BYD19" s="140" t="s">
        <v>454</v>
      </c>
      <c r="BYE19" s="140" t="s">
        <v>454</v>
      </c>
      <c r="BYF19" s="140" t="s">
        <v>454</v>
      </c>
      <c r="BYG19" s="140" t="s">
        <v>454</v>
      </c>
      <c r="BYH19" s="140" t="s">
        <v>454</v>
      </c>
      <c r="BYI19" s="140" t="s">
        <v>454</v>
      </c>
      <c r="BYJ19" s="140" t="s">
        <v>454</v>
      </c>
      <c r="BYK19" s="140" t="s">
        <v>454</v>
      </c>
      <c r="BYL19" s="140" t="s">
        <v>454</v>
      </c>
      <c r="BYM19" s="140" t="s">
        <v>454</v>
      </c>
      <c r="BYN19" s="140" t="s">
        <v>454</v>
      </c>
      <c r="BYO19" s="140" t="s">
        <v>454</v>
      </c>
      <c r="BYP19" s="140" t="s">
        <v>454</v>
      </c>
      <c r="BYQ19" s="140" t="s">
        <v>454</v>
      </c>
      <c r="BYR19" s="140" t="s">
        <v>454</v>
      </c>
      <c r="BYS19" s="140" t="s">
        <v>454</v>
      </c>
      <c r="BYT19" s="140" t="s">
        <v>454</v>
      </c>
      <c r="BYU19" s="140" t="s">
        <v>454</v>
      </c>
      <c r="BYV19" s="140" t="s">
        <v>454</v>
      </c>
      <c r="BYW19" s="140" t="s">
        <v>454</v>
      </c>
      <c r="BYX19" s="140" t="s">
        <v>454</v>
      </c>
      <c r="BYY19" s="140" t="s">
        <v>454</v>
      </c>
      <c r="BYZ19" s="140" t="s">
        <v>454</v>
      </c>
      <c r="BZA19" s="140" t="s">
        <v>454</v>
      </c>
      <c r="BZB19" s="140" t="s">
        <v>454</v>
      </c>
      <c r="BZC19" s="140" t="s">
        <v>454</v>
      </c>
      <c r="BZD19" s="140" t="s">
        <v>454</v>
      </c>
      <c r="BZE19" s="140" t="s">
        <v>454</v>
      </c>
      <c r="BZF19" s="140" t="s">
        <v>454</v>
      </c>
      <c r="BZG19" s="140" t="s">
        <v>454</v>
      </c>
      <c r="BZH19" s="140" t="s">
        <v>454</v>
      </c>
      <c r="BZI19" s="140" t="s">
        <v>454</v>
      </c>
      <c r="BZJ19" s="140" t="s">
        <v>454</v>
      </c>
      <c r="BZK19" s="140" t="s">
        <v>454</v>
      </c>
      <c r="BZL19" s="140" t="s">
        <v>454</v>
      </c>
      <c r="BZM19" s="140" t="s">
        <v>454</v>
      </c>
      <c r="BZN19" s="140" t="s">
        <v>454</v>
      </c>
      <c r="BZO19" s="140" t="s">
        <v>454</v>
      </c>
      <c r="BZP19" s="140" t="s">
        <v>454</v>
      </c>
      <c r="BZQ19" s="140" t="s">
        <v>454</v>
      </c>
      <c r="BZR19" s="140" t="s">
        <v>454</v>
      </c>
      <c r="BZS19" s="140" t="s">
        <v>454</v>
      </c>
      <c r="BZT19" s="140" t="s">
        <v>454</v>
      </c>
      <c r="BZU19" s="140" t="s">
        <v>454</v>
      </c>
      <c r="BZV19" s="140" t="s">
        <v>454</v>
      </c>
      <c r="BZW19" s="140" t="s">
        <v>454</v>
      </c>
      <c r="BZX19" s="140" t="s">
        <v>454</v>
      </c>
      <c r="BZY19" s="140" t="s">
        <v>454</v>
      </c>
      <c r="BZZ19" s="140" t="s">
        <v>454</v>
      </c>
      <c r="CAA19" s="140" t="s">
        <v>454</v>
      </c>
      <c r="CAB19" s="140" t="s">
        <v>454</v>
      </c>
      <c r="CAC19" s="140" t="s">
        <v>454</v>
      </c>
      <c r="CAD19" s="140" t="s">
        <v>454</v>
      </c>
      <c r="CAE19" s="140" t="s">
        <v>454</v>
      </c>
      <c r="CAF19" s="140" t="s">
        <v>454</v>
      </c>
      <c r="CAG19" s="140" t="s">
        <v>454</v>
      </c>
      <c r="CAH19" s="140" t="s">
        <v>454</v>
      </c>
      <c r="CAI19" s="140" t="s">
        <v>454</v>
      </c>
      <c r="CAJ19" s="140" t="s">
        <v>454</v>
      </c>
      <c r="CAK19" s="140" t="s">
        <v>454</v>
      </c>
      <c r="CAL19" s="140" t="s">
        <v>454</v>
      </c>
      <c r="CAM19" s="140" t="s">
        <v>454</v>
      </c>
      <c r="CAN19" s="140" t="s">
        <v>454</v>
      </c>
      <c r="CAO19" s="140" t="s">
        <v>454</v>
      </c>
      <c r="CAP19" s="140" t="s">
        <v>454</v>
      </c>
      <c r="CAQ19" s="140" t="s">
        <v>454</v>
      </c>
      <c r="CAR19" s="140" t="s">
        <v>454</v>
      </c>
      <c r="CAS19" s="140" t="s">
        <v>454</v>
      </c>
      <c r="CAT19" s="140" t="s">
        <v>454</v>
      </c>
      <c r="CAU19" s="140" t="s">
        <v>454</v>
      </c>
      <c r="CAV19" s="140" t="s">
        <v>454</v>
      </c>
      <c r="CAW19" s="140" t="s">
        <v>454</v>
      </c>
      <c r="CAX19" s="140" t="s">
        <v>454</v>
      </c>
      <c r="CAY19" s="140" t="s">
        <v>454</v>
      </c>
      <c r="CAZ19" s="140" t="s">
        <v>454</v>
      </c>
      <c r="CBA19" s="140" t="s">
        <v>454</v>
      </c>
      <c r="CBB19" s="140" t="s">
        <v>454</v>
      </c>
      <c r="CBC19" s="140" t="s">
        <v>454</v>
      </c>
      <c r="CBD19" s="140" t="s">
        <v>454</v>
      </c>
      <c r="CBE19" s="140" t="s">
        <v>454</v>
      </c>
      <c r="CBF19" s="140" t="s">
        <v>454</v>
      </c>
      <c r="CBG19" s="140" t="s">
        <v>454</v>
      </c>
      <c r="CBH19" s="140" t="s">
        <v>454</v>
      </c>
      <c r="CBI19" s="140" t="s">
        <v>454</v>
      </c>
      <c r="CBJ19" s="140" t="s">
        <v>454</v>
      </c>
      <c r="CBK19" s="140" t="s">
        <v>454</v>
      </c>
      <c r="CBL19" s="140" t="s">
        <v>454</v>
      </c>
      <c r="CBM19" s="140" t="s">
        <v>454</v>
      </c>
      <c r="CBN19" s="140" t="s">
        <v>454</v>
      </c>
      <c r="CBO19" s="140" t="s">
        <v>454</v>
      </c>
      <c r="CBP19" s="140" t="s">
        <v>454</v>
      </c>
      <c r="CBQ19" s="140" t="s">
        <v>454</v>
      </c>
      <c r="CBR19" s="140" t="s">
        <v>454</v>
      </c>
      <c r="CBS19" s="140" t="s">
        <v>454</v>
      </c>
      <c r="CBT19" s="140" t="s">
        <v>454</v>
      </c>
      <c r="CBU19" s="140" t="s">
        <v>454</v>
      </c>
      <c r="CBV19" s="140" t="s">
        <v>454</v>
      </c>
      <c r="CBW19" s="140" t="s">
        <v>454</v>
      </c>
      <c r="CBX19" s="140" t="s">
        <v>454</v>
      </c>
      <c r="CBY19" s="140" t="s">
        <v>454</v>
      </c>
      <c r="CBZ19" s="140" t="s">
        <v>454</v>
      </c>
      <c r="CCA19" s="140" t="s">
        <v>454</v>
      </c>
      <c r="CCB19" s="140" t="s">
        <v>454</v>
      </c>
      <c r="CCC19" s="140" t="s">
        <v>454</v>
      </c>
      <c r="CCD19" s="140" t="s">
        <v>454</v>
      </c>
      <c r="CCE19" s="140" t="s">
        <v>454</v>
      </c>
      <c r="CCF19" s="140" t="s">
        <v>454</v>
      </c>
      <c r="CCG19" s="140" t="s">
        <v>454</v>
      </c>
      <c r="CCH19" s="140" t="s">
        <v>454</v>
      </c>
      <c r="CCI19" s="140" t="s">
        <v>454</v>
      </c>
      <c r="CCJ19" s="140" t="s">
        <v>454</v>
      </c>
      <c r="CCK19" s="140" t="s">
        <v>454</v>
      </c>
      <c r="CCL19" s="140" t="s">
        <v>454</v>
      </c>
      <c r="CCM19" s="140" t="s">
        <v>454</v>
      </c>
      <c r="CCN19" s="140" t="s">
        <v>454</v>
      </c>
      <c r="CCO19" s="140" t="s">
        <v>454</v>
      </c>
      <c r="CCP19" s="140" t="s">
        <v>454</v>
      </c>
      <c r="CCQ19" s="140" t="s">
        <v>454</v>
      </c>
      <c r="CCR19" s="140" t="s">
        <v>454</v>
      </c>
      <c r="CCS19" s="140" t="s">
        <v>454</v>
      </c>
      <c r="CCT19" s="140" t="s">
        <v>454</v>
      </c>
      <c r="CCU19" s="140" t="s">
        <v>454</v>
      </c>
      <c r="CCV19" s="140" t="s">
        <v>454</v>
      </c>
      <c r="CCW19" s="140" t="s">
        <v>454</v>
      </c>
      <c r="CCX19" s="140" t="s">
        <v>454</v>
      </c>
      <c r="CCY19" s="140" t="s">
        <v>454</v>
      </c>
      <c r="CCZ19" s="140" t="s">
        <v>454</v>
      </c>
      <c r="CDA19" s="140" t="s">
        <v>454</v>
      </c>
      <c r="CDB19" s="140" t="s">
        <v>454</v>
      </c>
      <c r="CDC19" s="140" t="s">
        <v>454</v>
      </c>
      <c r="CDD19" s="140" t="s">
        <v>454</v>
      </c>
      <c r="CDE19" s="140" t="s">
        <v>454</v>
      </c>
      <c r="CDF19" s="140" t="s">
        <v>454</v>
      </c>
      <c r="CDG19" s="140" t="s">
        <v>454</v>
      </c>
      <c r="CDH19" s="140" t="s">
        <v>454</v>
      </c>
      <c r="CDI19" s="140" t="s">
        <v>454</v>
      </c>
      <c r="CDJ19" s="140" t="s">
        <v>454</v>
      </c>
      <c r="CDK19" s="140" t="s">
        <v>454</v>
      </c>
      <c r="CDL19" s="140" t="s">
        <v>454</v>
      </c>
      <c r="CDM19" s="140" t="s">
        <v>454</v>
      </c>
      <c r="CDN19" s="140" t="s">
        <v>454</v>
      </c>
      <c r="CDO19" s="140" t="s">
        <v>454</v>
      </c>
      <c r="CDP19" s="140" t="s">
        <v>454</v>
      </c>
      <c r="CDQ19" s="140" t="s">
        <v>454</v>
      </c>
      <c r="CDR19" s="140" t="s">
        <v>454</v>
      </c>
      <c r="CDS19" s="140" t="s">
        <v>454</v>
      </c>
      <c r="CDT19" s="140" t="s">
        <v>454</v>
      </c>
      <c r="CDU19" s="140" t="s">
        <v>454</v>
      </c>
      <c r="CDV19" s="140" t="s">
        <v>454</v>
      </c>
      <c r="CDW19" s="140" t="s">
        <v>454</v>
      </c>
      <c r="CDX19" s="140" t="s">
        <v>454</v>
      </c>
      <c r="CDY19" s="140" t="s">
        <v>454</v>
      </c>
      <c r="CDZ19" s="140" t="s">
        <v>454</v>
      </c>
      <c r="CEA19" s="140" t="s">
        <v>454</v>
      </c>
      <c r="CEB19" s="140" t="s">
        <v>454</v>
      </c>
      <c r="CEC19" s="140" t="s">
        <v>454</v>
      </c>
      <c r="CED19" s="140" t="s">
        <v>454</v>
      </c>
      <c r="CEE19" s="140" t="s">
        <v>454</v>
      </c>
      <c r="CEF19" s="140" t="s">
        <v>454</v>
      </c>
      <c r="CEG19" s="140" t="s">
        <v>454</v>
      </c>
      <c r="CEH19" s="140" t="s">
        <v>454</v>
      </c>
      <c r="CEI19" s="140" t="s">
        <v>454</v>
      </c>
      <c r="CEJ19" s="140" t="s">
        <v>454</v>
      </c>
      <c r="CEK19" s="140" t="s">
        <v>454</v>
      </c>
      <c r="CEL19" s="140" t="s">
        <v>454</v>
      </c>
      <c r="CEM19" s="140" t="s">
        <v>454</v>
      </c>
      <c r="CEN19" s="140" t="s">
        <v>454</v>
      </c>
      <c r="CEO19" s="140" t="s">
        <v>454</v>
      </c>
      <c r="CEP19" s="140" t="s">
        <v>454</v>
      </c>
      <c r="CEQ19" s="140" t="s">
        <v>454</v>
      </c>
      <c r="CER19" s="140" t="s">
        <v>454</v>
      </c>
      <c r="CES19" s="140" t="s">
        <v>454</v>
      </c>
      <c r="CET19" s="140" t="s">
        <v>454</v>
      </c>
      <c r="CEU19" s="140" t="s">
        <v>454</v>
      </c>
      <c r="CEV19" s="140" t="s">
        <v>454</v>
      </c>
      <c r="CEW19" s="140" t="s">
        <v>454</v>
      </c>
      <c r="CEX19" s="140" t="s">
        <v>454</v>
      </c>
      <c r="CEY19" s="140" t="s">
        <v>454</v>
      </c>
      <c r="CEZ19" s="140" t="s">
        <v>454</v>
      </c>
      <c r="CFA19" s="140" t="s">
        <v>454</v>
      </c>
      <c r="CFB19" s="140" t="s">
        <v>454</v>
      </c>
      <c r="CFC19" s="140" t="s">
        <v>454</v>
      </c>
      <c r="CFD19" s="140" t="s">
        <v>454</v>
      </c>
      <c r="CFE19" s="140" t="s">
        <v>454</v>
      </c>
      <c r="CFF19" s="140" t="s">
        <v>454</v>
      </c>
      <c r="CFG19" s="140" t="s">
        <v>454</v>
      </c>
      <c r="CFH19" s="140" t="s">
        <v>454</v>
      </c>
      <c r="CFI19" s="140" t="s">
        <v>454</v>
      </c>
      <c r="CFJ19" s="140" t="s">
        <v>454</v>
      </c>
      <c r="CFK19" s="140" t="s">
        <v>454</v>
      </c>
      <c r="CFL19" s="140" t="s">
        <v>454</v>
      </c>
      <c r="CFM19" s="140" t="s">
        <v>454</v>
      </c>
      <c r="CFN19" s="140" t="s">
        <v>454</v>
      </c>
      <c r="CFO19" s="140" t="s">
        <v>454</v>
      </c>
      <c r="CFP19" s="140" t="s">
        <v>454</v>
      </c>
      <c r="CFQ19" s="140" t="s">
        <v>454</v>
      </c>
      <c r="CFR19" s="140" t="s">
        <v>454</v>
      </c>
      <c r="CFS19" s="140" t="s">
        <v>454</v>
      </c>
      <c r="CFT19" s="140" t="s">
        <v>454</v>
      </c>
      <c r="CFU19" s="140" t="s">
        <v>454</v>
      </c>
      <c r="CFV19" s="140" t="s">
        <v>454</v>
      </c>
      <c r="CFW19" s="140" t="s">
        <v>454</v>
      </c>
      <c r="CFX19" s="140" t="s">
        <v>454</v>
      </c>
      <c r="CFY19" s="140" t="s">
        <v>454</v>
      </c>
      <c r="CFZ19" s="140" t="s">
        <v>454</v>
      </c>
      <c r="CGA19" s="140" t="s">
        <v>454</v>
      </c>
      <c r="CGB19" s="140" t="s">
        <v>454</v>
      </c>
      <c r="CGC19" s="140" t="s">
        <v>454</v>
      </c>
      <c r="CGD19" s="140" t="s">
        <v>454</v>
      </c>
      <c r="CGE19" s="140" t="s">
        <v>454</v>
      </c>
      <c r="CGF19" s="140" t="s">
        <v>454</v>
      </c>
      <c r="CGG19" s="140" t="s">
        <v>454</v>
      </c>
      <c r="CGH19" s="140" t="s">
        <v>454</v>
      </c>
      <c r="CGI19" s="140" t="s">
        <v>454</v>
      </c>
      <c r="CGJ19" s="140" t="s">
        <v>454</v>
      </c>
      <c r="CGK19" s="140" t="s">
        <v>454</v>
      </c>
      <c r="CGL19" s="140" t="s">
        <v>454</v>
      </c>
      <c r="CGM19" s="140" t="s">
        <v>454</v>
      </c>
      <c r="CGN19" s="140" t="s">
        <v>454</v>
      </c>
      <c r="CGO19" s="140" t="s">
        <v>454</v>
      </c>
      <c r="CGP19" s="140" t="s">
        <v>454</v>
      </c>
      <c r="CGQ19" s="140" t="s">
        <v>454</v>
      </c>
      <c r="CGR19" s="140" t="s">
        <v>454</v>
      </c>
      <c r="CGS19" s="140" t="s">
        <v>454</v>
      </c>
      <c r="CGT19" s="140" t="s">
        <v>454</v>
      </c>
      <c r="CGU19" s="140" t="s">
        <v>454</v>
      </c>
      <c r="CGV19" s="140" t="s">
        <v>454</v>
      </c>
      <c r="CGW19" s="140" t="s">
        <v>454</v>
      </c>
      <c r="CGX19" s="140" t="s">
        <v>454</v>
      </c>
      <c r="CGY19" s="140" t="s">
        <v>454</v>
      </c>
      <c r="CGZ19" s="140" t="s">
        <v>454</v>
      </c>
      <c r="CHA19" s="140" t="s">
        <v>454</v>
      </c>
      <c r="CHB19" s="140" t="s">
        <v>454</v>
      </c>
      <c r="CHC19" s="140" t="s">
        <v>454</v>
      </c>
      <c r="CHD19" s="140" t="s">
        <v>454</v>
      </c>
      <c r="CHE19" s="140" t="s">
        <v>454</v>
      </c>
      <c r="CHF19" s="140" t="s">
        <v>454</v>
      </c>
      <c r="CHG19" s="140" t="s">
        <v>454</v>
      </c>
      <c r="CHH19" s="140" t="s">
        <v>454</v>
      </c>
      <c r="CHI19" s="140" t="s">
        <v>454</v>
      </c>
      <c r="CHJ19" s="140" t="s">
        <v>454</v>
      </c>
      <c r="CHK19" s="140" t="s">
        <v>454</v>
      </c>
      <c r="CHL19" s="140" t="s">
        <v>454</v>
      </c>
      <c r="CHM19" s="140" t="s">
        <v>454</v>
      </c>
      <c r="CHN19" s="140" t="s">
        <v>454</v>
      </c>
      <c r="CHO19" s="140" t="s">
        <v>454</v>
      </c>
      <c r="CHP19" s="140" t="s">
        <v>454</v>
      </c>
      <c r="CHQ19" s="140" t="s">
        <v>454</v>
      </c>
      <c r="CHR19" s="140" t="s">
        <v>454</v>
      </c>
      <c r="CHS19" s="140" t="s">
        <v>454</v>
      </c>
      <c r="CHT19" s="140" t="s">
        <v>454</v>
      </c>
      <c r="CHU19" s="140" t="s">
        <v>454</v>
      </c>
      <c r="CHV19" s="140" t="s">
        <v>454</v>
      </c>
      <c r="CHW19" s="140" t="s">
        <v>454</v>
      </c>
      <c r="CHX19" s="140" t="s">
        <v>454</v>
      </c>
      <c r="CHY19" s="140" t="s">
        <v>454</v>
      </c>
      <c r="CHZ19" s="140" t="s">
        <v>454</v>
      </c>
      <c r="CIA19" s="140" t="s">
        <v>454</v>
      </c>
      <c r="CIB19" s="140" t="s">
        <v>454</v>
      </c>
      <c r="CIC19" s="140" t="s">
        <v>454</v>
      </c>
      <c r="CID19" s="140" t="s">
        <v>454</v>
      </c>
      <c r="CIE19" s="140" t="s">
        <v>454</v>
      </c>
      <c r="CIF19" s="140" t="s">
        <v>454</v>
      </c>
      <c r="CIG19" s="140" t="s">
        <v>454</v>
      </c>
      <c r="CIH19" s="140" t="s">
        <v>454</v>
      </c>
      <c r="CII19" s="140" t="s">
        <v>454</v>
      </c>
      <c r="CIJ19" s="140" t="s">
        <v>454</v>
      </c>
      <c r="CIK19" s="140" t="s">
        <v>454</v>
      </c>
      <c r="CIL19" s="140" t="s">
        <v>454</v>
      </c>
      <c r="CIM19" s="140" t="s">
        <v>454</v>
      </c>
      <c r="CIN19" s="140" t="s">
        <v>454</v>
      </c>
      <c r="CIO19" s="140" t="s">
        <v>454</v>
      </c>
      <c r="CIP19" s="140" t="s">
        <v>454</v>
      </c>
      <c r="CIQ19" s="140" t="s">
        <v>454</v>
      </c>
      <c r="CIR19" s="140" t="s">
        <v>454</v>
      </c>
      <c r="CIS19" s="140" t="s">
        <v>454</v>
      </c>
      <c r="CIT19" s="140" t="s">
        <v>454</v>
      </c>
      <c r="CIU19" s="140" t="s">
        <v>454</v>
      </c>
      <c r="CIV19" s="140" t="s">
        <v>454</v>
      </c>
      <c r="CIW19" s="140" t="s">
        <v>454</v>
      </c>
      <c r="CIX19" s="140" t="s">
        <v>454</v>
      </c>
      <c r="CIY19" s="140" t="s">
        <v>454</v>
      </c>
      <c r="CIZ19" s="140" t="s">
        <v>454</v>
      </c>
      <c r="CJA19" s="140" t="s">
        <v>454</v>
      </c>
      <c r="CJB19" s="140" t="s">
        <v>454</v>
      </c>
      <c r="CJC19" s="140" t="s">
        <v>454</v>
      </c>
      <c r="CJD19" s="140" t="s">
        <v>454</v>
      </c>
      <c r="CJE19" s="140" t="s">
        <v>454</v>
      </c>
      <c r="CJF19" s="140" t="s">
        <v>454</v>
      </c>
      <c r="CJG19" s="140" t="s">
        <v>454</v>
      </c>
      <c r="CJH19" s="140" t="s">
        <v>454</v>
      </c>
      <c r="CJI19" s="140" t="s">
        <v>454</v>
      </c>
      <c r="CJJ19" s="140" t="s">
        <v>454</v>
      </c>
      <c r="CJK19" s="140" t="s">
        <v>454</v>
      </c>
      <c r="CJL19" s="140" t="s">
        <v>454</v>
      </c>
      <c r="CJM19" s="140" t="s">
        <v>454</v>
      </c>
      <c r="CJN19" s="140" t="s">
        <v>454</v>
      </c>
      <c r="CJO19" s="140" t="s">
        <v>454</v>
      </c>
      <c r="CJP19" s="140" t="s">
        <v>454</v>
      </c>
      <c r="CJQ19" s="140" t="s">
        <v>454</v>
      </c>
      <c r="CJR19" s="140" t="s">
        <v>454</v>
      </c>
      <c r="CJS19" s="140" t="s">
        <v>454</v>
      </c>
      <c r="CJT19" s="140" t="s">
        <v>454</v>
      </c>
      <c r="CJU19" s="140" t="s">
        <v>454</v>
      </c>
      <c r="CJV19" s="140" t="s">
        <v>454</v>
      </c>
      <c r="CJW19" s="140" t="s">
        <v>454</v>
      </c>
      <c r="CJX19" s="140" t="s">
        <v>454</v>
      </c>
      <c r="CJY19" s="140" t="s">
        <v>454</v>
      </c>
      <c r="CJZ19" s="140" t="s">
        <v>454</v>
      </c>
      <c r="CKA19" s="140" t="s">
        <v>454</v>
      </c>
      <c r="CKB19" s="140" t="s">
        <v>454</v>
      </c>
      <c r="CKC19" s="140" t="s">
        <v>454</v>
      </c>
      <c r="CKD19" s="140" t="s">
        <v>454</v>
      </c>
      <c r="CKE19" s="140" t="s">
        <v>454</v>
      </c>
      <c r="CKF19" s="140" t="s">
        <v>454</v>
      </c>
      <c r="CKG19" s="140" t="s">
        <v>454</v>
      </c>
      <c r="CKH19" s="140" t="s">
        <v>454</v>
      </c>
      <c r="CKI19" s="140" t="s">
        <v>454</v>
      </c>
      <c r="CKJ19" s="140" t="s">
        <v>454</v>
      </c>
      <c r="CKK19" s="140" t="s">
        <v>454</v>
      </c>
      <c r="CKL19" s="140" t="s">
        <v>454</v>
      </c>
      <c r="CKM19" s="140" t="s">
        <v>454</v>
      </c>
      <c r="CKN19" s="140" t="s">
        <v>454</v>
      </c>
      <c r="CKO19" s="140" t="s">
        <v>454</v>
      </c>
      <c r="CKP19" s="140" t="s">
        <v>454</v>
      </c>
      <c r="CKQ19" s="140" t="s">
        <v>454</v>
      </c>
      <c r="CKR19" s="140" t="s">
        <v>454</v>
      </c>
      <c r="CKS19" s="140" t="s">
        <v>454</v>
      </c>
      <c r="CKT19" s="140" t="s">
        <v>454</v>
      </c>
      <c r="CKU19" s="140" t="s">
        <v>454</v>
      </c>
      <c r="CKV19" s="140" t="s">
        <v>454</v>
      </c>
      <c r="CKW19" s="140" t="s">
        <v>454</v>
      </c>
      <c r="CKX19" s="140" t="s">
        <v>454</v>
      </c>
      <c r="CKY19" s="140" t="s">
        <v>454</v>
      </c>
      <c r="CKZ19" s="140" t="s">
        <v>454</v>
      </c>
      <c r="CLA19" s="140" t="s">
        <v>454</v>
      </c>
      <c r="CLB19" s="140" t="s">
        <v>454</v>
      </c>
      <c r="CLC19" s="140" t="s">
        <v>454</v>
      </c>
      <c r="CLD19" s="140" t="s">
        <v>454</v>
      </c>
      <c r="CLE19" s="140" t="s">
        <v>454</v>
      </c>
      <c r="CLF19" s="140" t="s">
        <v>454</v>
      </c>
      <c r="CLG19" s="140" t="s">
        <v>454</v>
      </c>
      <c r="CLH19" s="140" t="s">
        <v>454</v>
      </c>
      <c r="CLI19" s="140" t="s">
        <v>454</v>
      </c>
      <c r="CLJ19" s="140" t="s">
        <v>454</v>
      </c>
      <c r="CLK19" s="140" t="s">
        <v>454</v>
      </c>
      <c r="CLL19" s="140" t="s">
        <v>454</v>
      </c>
      <c r="CLM19" s="140" t="s">
        <v>454</v>
      </c>
      <c r="CLN19" s="140" t="s">
        <v>454</v>
      </c>
      <c r="CLO19" s="140" t="s">
        <v>454</v>
      </c>
      <c r="CLP19" s="140" t="s">
        <v>454</v>
      </c>
      <c r="CLQ19" s="140" t="s">
        <v>454</v>
      </c>
      <c r="CLR19" s="140" t="s">
        <v>454</v>
      </c>
      <c r="CLS19" s="140" t="s">
        <v>454</v>
      </c>
      <c r="CLT19" s="140" t="s">
        <v>454</v>
      </c>
      <c r="CLU19" s="140" t="s">
        <v>454</v>
      </c>
      <c r="CLV19" s="140" t="s">
        <v>454</v>
      </c>
      <c r="CLW19" s="140" t="s">
        <v>454</v>
      </c>
      <c r="CLX19" s="140" t="s">
        <v>454</v>
      </c>
      <c r="CLY19" s="140" t="s">
        <v>454</v>
      </c>
      <c r="CLZ19" s="140" t="s">
        <v>454</v>
      </c>
      <c r="CMA19" s="140" t="s">
        <v>454</v>
      </c>
      <c r="CMB19" s="140" t="s">
        <v>454</v>
      </c>
      <c r="CMC19" s="140" t="s">
        <v>454</v>
      </c>
      <c r="CMD19" s="140" t="s">
        <v>454</v>
      </c>
      <c r="CME19" s="140" t="s">
        <v>454</v>
      </c>
      <c r="CMF19" s="140" t="s">
        <v>454</v>
      </c>
      <c r="CMG19" s="140" t="s">
        <v>454</v>
      </c>
      <c r="CMH19" s="140" t="s">
        <v>454</v>
      </c>
      <c r="CMI19" s="140" t="s">
        <v>454</v>
      </c>
      <c r="CMJ19" s="140" t="s">
        <v>454</v>
      </c>
      <c r="CMK19" s="140" t="s">
        <v>454</v>
      </c>
      <c r="CML19" s="140" t="s">
        <v>454</v>
      </c>
      <c r="CMM19" s="140" t="s">
        <v>454</v>
      </c>
      <c r="CMN19" s="140" t="s">
        <v>454</v>
      </c>
      <c r="CMO19" s="140" t="s">
        <v>454</v>
      </c>
      <c r="CMP19" s="140" t="s">
        <v>454</v>
      </c>
      <c r="CMQ19" s="140" t="s">
        <v>454</v>
      </c>
      <c r="CMR19" s="140" t="s">
        <v>454</v>
      </c>
      <c r="CMS19" s="140" t="s">
        <v>454</v>
      </c>
      <c r="CMT19" s="140" t="s">
        <v>454</v>
      </c>
      <c r="CMU19" s="140" t="s">
        <v>454</v>
      </c>
      <c r="CMV19" s="140" t="s">
        <v>454</v>
      </c>
      <c r="CMW19" s="140" t="s">
        <v>454</v>
      </c>
      <c r="CMX19" s="140" t="s">
        <v>454</v>
      </c>
      <c r="CMY19" s="140" t="s">
        <v>454</v>
      </c>
      <c r="CMZ19" s="140" t="s">
        <v>454</v>
      </c>
      <c r="CNA19" s="140" t="s">
        <v>454</v>
      </c>
      <c r="CNB19" s="140" t="s">
        <v>454</v>
      </c>
      <c r="CNC19" s="140" t="s">
        <v>454</v>
      </c>
      <c r="CND19" s="140" t="s">
        <v>454</v>
      </c>
      <c r="CNE19" s="140" t="s">
        <v>454</v>
      </c>
      <c r="CNF19" s="140" t="s">
        <v>454</v>
      </c>
      <c r="CNG19" s="140" t="s">
        <v>454</v>
      </c>
      <c r="CNH19" s="140" t="s">
        <v>454</v>
      </c>
      <c r="CNI19" s="140" t="s">
        <v>454</v>
      </c>
      <c r="CNJ19" s="140" t="s">
        <v>454</v>
      </c>
      <c r="CNK19" s="140" t="s">
        <v>454</v>
      </c>
      <c r="CNL19" s="140" t="s">
        <v>454</v>
      </c>
      <c r="CNM19" s="140" t="s">
        <v>454</v>
      </c>
      <c r="CNN19" s="140" t="s">
        <v>454</v>
      </c>
      <c r="CNO19" s="140" t="s">
        <v>454</v>
      </c>
      <c r="CNP19" s="140" t="s">
        <v>454</v>
      </c>
      <c r="CNQ19" s="140" t="s">
        <v>454</v>
      </c>
      <c r="CNR19" s="140" t="s">
        <v>454</v>
      </c>
      <c r="CNS19" s="140" t="s">
        <v>454</v>
      </c>
      <c r="CNT19" s="140" t="s">
        <v>454</v>
      </c>
      <c r="CNU19" s="140" t="s">
        <v>454</v>
      </c>
      <c r="CNV19" s="140" t="s">
        <v>454</v>
      </c>
      <c r="CNW19" s="140" t="s">
        <v>454</v>
      </c>
      <c r="CNX19" s="140" t="s">
        <v>454</v>
      </c>
      <c r="CNY19" s="140" t="s">
        <v>454</v>
      </c>
      <c r="CNZ19" s="140" t="s">
        <v>454</v>
      </c>
      <c r="COA19" s="140" t="s">
        <v>454</v>
      </c>
      <c r="COB19" s="140" t="s">
        <v>454</v>
      </c>
      <c r="COC19" s="140" t="s">
        <v>454</v>
      </c>
      <c r="COD19" s="140" t="s">
        <v>454</v>
      </c>
      <c r="COE19" s="140" t="s">
        <v>454</v>
      </c>
      <c r="COF19" s="140" t="s">
        <v>454</v>
      </c>
      <c r="COG19" s="140" t="s">
        <v>454</v>
      </c>
      <c r="COH19" s="140" t="s">
        <v>454</v>
      </c>
      <c r="COI19" s="140" t="s">
        <v>454</v>
      </c>
      <c r="COJ19" s="140" t="s">
        <v>454</v>
      </c>
      <c r="COK19" s="140" t="s">
        <v>454</v>
      </c>
      <c r="COL19" s="140" t="s">
        <v>454</v>
      </c>
      <c r="COM19" s="140" t="s">
        <v>454</v>
      </c>
      <c r="CON19" s="140" t="s">
        <v>454</v>
      </c>
      <c r="COO19" s="140" t="s">
        <v>454</v>
      </c>
      <c r="COP19" s="140" t="s">
        <v>454</v>
      </c>
      <c r="COQ19" s="140" t="s">
        <v>454</v>
      </c>
      <c r="COR19" s="140" t="s">
        <v>454</v>
      </c>
      <c r="COS19" s="140" t="s">
        <v>454</v>
      </c>
      <c r="COT19" s="140" t="s">
        <v>454</v>
      </c>
      <c r="COU19" s="140" t="s">
        <v>454</v>
      </c>
      <c r="COV19" s="140" t="s">
        <v>454</v>
      </c>
      <c r="COW19" s="140" t="s">
        <v>454</v>
      </c>
      <c r="COX19" s="140" t="s">
        <v>454</v>
      </c>
      <c r="COY19" s="140" t="s">
        <v>454</v>
      </c>
      <c r="COZ19" s="140" t="s">
        <v>454</v>
      </c>
      <c r="CPA19" s="140" t="s">
        <v>454</v>
      </c>
      <c r="CPB19" s="140" t="s">
        <v>454</v>
      </c>
      <c r="CPC19" s="140" t="s">
        <v>454</v>
      </c>
      <c r="CPD19" s="140" t="s">
        <v>454</v>
      </c>
      <c r="CPE19" s="140" t="s">
        <v>454</v>
      </c>
      <c r="CPF19" s="140" t="s">
        <v>454</v>
      </c>
      <c r="CPG19" s="140" t="s">
        <v>454</v>
      </c>
      <c r="CPH19" s="140" t="s">
        <v>454</v>
      </c>
      <c r="CPI19" s="140" t="s">
        <v>454</v>
      </c>
      <c r="CPJ19" s="140" t="s">
        <v>454</v>
      </c>
      <c r="CPK19" s="140" t="s">
        <v>454</v>
      </c>
      <c r="CPL19" s="140" t="s">
        <v>454</v>
      </c>
      <c r="CPM19" s="140" t="s">
        <v>454</v>
      </c>
      <c r="CPN19" s="140" t="s">
        <v>454</v>
      </c>
      <c r="CPO19" s="140" t="s">
        <v>454</v>
      </c>
      <c r="CPP19" s="140" t="s">
        <v>454</v>
      </c>
      <c r="CPQ19" s="140" t="s">
        <v>454</v>
      </c>
      <c r="CPR19" s="140" t="s">
        <v>454</v>
      </c>
      <c r="CPS19" s="140" t="s">
        <v>454</v>
      </c>
      <c r="CPT19" s="140" t="s">
        <v>454</v>
      </c>
      <c r="CPU19" s="140" t="s">
        <v>454</v>
      </c>
      <c r="CPV19" s="140" t="s">
        <v>454</v>
      </c>
      <c r="CPW19" s="140" t="s">
        <v>454</v>
      </c>
      <c r="CPX19" s="140" t="s">
        <v>454</v>
      </c>
      <c r="CPY19" s="140" t="s">
        <v>454</v>
      </c>
      <c r="CPZ19" s="140" t="s">
        <v>454</v>
      </c>
      <c r="CQA19" s="140" t="s">
        <v>454</v>
      </c>
      <c r="CQB19" s="140" t="s">
        <v>454</v>
      </c>
      <c r="CQC19" s="140" t="s">
        <v>454</v>
      </c>
      <c r="CQD19" s="140" t="s">
        <v>454</v>
      </c>
      <c r="CQE19" s="140" t="s">
        <v>454</v>
      </c>
      <c r="CQF19" s="140" t="s">
        <v>454</v>
      </c>
      <c r="CQG19" s="140" t="s">
        <v>454</v>
      </c>
      <c r="CQH19" s="140" t="s">
        <v>454</v>
      </c>
      <c r="CQI19" s="140" t="s">
        <v>454</v>
      </c>
      <c r="CQJ19" s="140" t="s">
        <v>454</v>
      </c>
      <c r="CQK19" s="140" t="s">
        <v>454</v>
      </c>
      <c r="CQL19" s="140" t="s">
        <v>454</v>
      </c>
      <c r="CQM19" s="140" t="s">
        <v>454</v>
      </c>
      <c r="CQN19" s="140" t="s">
        <v>454</v>
      </c>
      <c r="CQO19" s="140" t="s">
        <v>454</v>
      </c>
      <c r="CQP19" s="140" t="s">
        <v>454</v>
      </c>
      <c r="CQQ19" s="140" t="s">
        <v>454</v>
      </c>
      <c r="CQR19" s="140" t="s">
        <v>454</v>
      </c>
      <c r="CQS19" s="140" t="s">
        <v>454</v>
      </c>
      <c r="CQT19" s="140" t="s">
        <v>454</v>
      </c>
      <c r="CQU19" s="140" t="s">
        <v>454</v>
      </c>
      <c r="CQV19" s="140" t="s">
        <v>454</v>
      </c>
      <c r="CQW19" s="140" t="s">
        <v>454</v>
      </c>
      <c r="CQX19" s="140" t="s">
        <v>454</v>
      </c>
      <c r="CQY19" s="140" t="s">
        <v>454</v>
      </c>
      <c r="CQZ19" s="140" t="s">
        <v>454</v>
      </c>
      <c r="CRA19" s="140" t="s">
        <v>454</v>
      </c>
      <c r="CRB19" s="140" t="s">
        <v>454</v>
      </c>
      <c r="CRC19" s="140" t="s">
        <v>454</v>
      </c>
      <c r="CRD19" s="140" t="s">
        <v>454</v>
      </c>
      <c r="CRE19" s="140" t="s">
        <v>454</v>
      </c>
      <c r="CRF19" s="140" t="s">
        <v>454</v>
      </c>
      <c r="CRG19" s="140" t="s">
        <v>454</v>
      </c>
      <c r="CRH19" s="140" t="s">
        <v>454</v>
      </c>
      <c r="CRI19" s="140" t="s">
        <v>454</v>
      </c>
      <c r="CRJ19" s="140" t="s">
        <v>454</v>
      </c>
      <c r="CRK19" s="140" t="s">
        <v>454</v>
      </c>
      <c r="CRL19" s="140" t="s">
        <v>454</v>
      </c>
      <c r="CRM19" s="140" t="s">
        <v>454</v>
      </c>
      <c r="CRN19" s="140" t="s">
        <v>454</v>
      </c>
      <c r="CRO19" s="140" t="s">
        <v>454</v>
      </c>
      <c r="CRP19" s="140" t="s">
        <v>454</v>
      </c>
      <c r="CRQ19" s="140" t="s">
        <v>454</v>
      </c>
      <c r="CRR19" s="140" t="s">
        <v>454</v>
      </c>
      <c r="CRS19" s="140" t="s">
        <v>454</v>
      </c>
      <c r="CRT19" s="140" t="s">
        <v>454</v>
      </c>
      <c r="CRU19" s="140" t="s">
        <v>454</v>
      </c>
      <c r="CRV19" s="140" t="s">
        <v>454</v>
      </c>
      <c r="CRW19" s="140" t="s">
        <v>454</v>
      </c>
      <c r="CRX19" s="140" t="s">
        <v>454</v>
      </c>
      <c r="CRY19" s="140" t="s">
        <v>454</v>
      </c>
      <c r="CRZ19" s="140" t="s">
        <v>454</v>
      </c>
      <c r="CSA19" s="140" t="s">
        <v>454</v>
      </c>
      <c r="CSB19" s="140" t="s">
        <v>454</v>
      </c>
      <c r="CSC19" s="140" t="s">
        <v>454</v>
      </c>
      <c r="CSD19" s="140" t="s">
        <v>454</v>
      </c>
      <c r="CSE19" s="140" t="s">
        <v>454</v>
      </c>
      <c r="CSF19" s="140" t="s">
        <v>454</v>
      </c>
      <c r="CSG19" s="140" t="s">
        <v>454</v>
      </c>
      <c r="CSH19" s="140" t="s">
        <v>454</v>
      </c>
      <c r="CSI19" s="140" t="s">
        <v>454</v>
      </c>
      <c r="CSJ19" s="140" t="s">
        <v>454</v>
      </c>
      <c r="CSK19" s="140" t="s">
        <v>454</v>
      </c>
      <c r="CSL19" s="140" t="s">
        <v>454</v>
      </c>
      <c r="CSM19" s="140" t="s">
        <v>454</v>
      </c>
      <c r="CSN19" s="140" t="s">
        <v>454</v>
      </c>
      <c r="CSO19" s="140" t="s">
        <v>454</v>
      </c>
      <c r="CSP19" s="140" t="s">
        <v>454</v>
      </c>
      <c r="CSQ19" s="140" t="s">
        <v>454</v>
      </c>
      <c r="CSR19" s="140" t="s">
        <v>454</v>
      </c>
      <c r="CSS19" s="140" t="s">
        <v>454</v>
      </c>
      <c r="CST19" s="140" t="s">
        <v>454</v>
      </c>
      <c r="CSU19" s="140" t="s">
        <v>454</v>
      </c>
      <c r="CSV19" s="140" t="s">
        <v>454</v>
      </c>
      <c r="CSW19" s="140" t="s">
        <v>454</v>
      </c>
      <c r="CSX19" s="140" t="s">
        <v>454</v>
      </c>
      <c r="CSY19" s="140" t="s">
        <v>454</v>
      </c>
      <c r="CSZ19" s="140" t="s">
        <v>454</v>
      </c>
      <c r="CTA19" s="140" t="s">
        <v>454</v>
      </c>
      <c r="CTB19" s="140" t="s">
        <v>454</v>
      </c>
      <c r="CTC19" s="140" t="s">
        <v>454</v>
      </c>
      <c r="CTD19" s="140" t="s">
        <v>454</v>
      </c>
      <c r="CTE19" s="140" t="s">
        <v>454</v>
      </c>
      <c r="CTF19" s="140" t="s">
        <v>454</v>
      </c>
      <c r="CTG19" s="140" t="s">
        <v>454</v>
      </c>
      <c r="CTH19" s="140" t="s">
        <v>454</v>
      </c>
      <c r="CTI19" s="140" t="s">
        <v>454</v>
      </c>
      <c r="CTJ19" s="140" t="s">
        <v>454</v>
      </c>
      <c r="CTK19" s="140" t="s">
        <v>454</v>
      </c>
      <c r="CTL19" s="140" t="s">
        <v>454</v>
      </c>
      <c r="CTM19" s="140" t="s">
        <v>454</v>
      </c>
      <c r="CTN19" s="140" t="s">
        <v>454</v>
      </c>
      <c r="CTO19" s="140" t="s">
        <v>454</v>
      </c>
      <c r="CTP19" s="140" t="s">
        <v>454</v>
      </c>
      <c r="CTQ19" s="140" t="s">
        <v>454</v>
      </c>
      <c r="CTR19" s="140" t="s">
        <v>454</v>
      </c>
      <c r="CTS19" s="140" t="s">
        <v>454</v>
      </c>
      <c r="CTT19" s="140" t="s">
        <v>454</v>
      </c>
      <c r="CTU19" s="140" t="s">
        <v>454</v>
      </c>
      <c r="CTV19" s="140" t="s">
        <v>454</v>
      </c>
      <c r="CTW19" s="140" t="s">
        <v>454</v>
      </c>
      <c r="CTX19" s="140" t="s">
        <v>454</v>
      </c>
      <c r="CTY19" s="140" t="s">
        <v>454</v>
      </c>
      <c r="CTZ19" s="140" t="s">
        <v>454</v>
      </c>
      <c r="CUA19" s="140" t="s">
        <v>454</v>
      </c>
      <c r="CUB19" s="140" t="s">
        <v>454</v>
      </c>
      <c r="CUC19" s="140" t="s">
        <v>454</v>
      </c>
      <c r="CUD19" s="140" t="s">
        <v>454</v>
      </c>
      <c r="CUE19" s="140" t="s">
        <v>454</v>
      </c>
      <c r="CUF19" s="140" t="s">
        <v>454</v>
      </c>
      <c r="CUG19" s="140" t="s">
        <v>454</v>
      </c>
      <c r="CUH19" s="140" t="s">
        <v>454</v>
      </c>
      <c r="CUI19" s="140" t="s">
        <v>454</v>
      </c>
      <c r="CUJ19" s="140" t="s">
        <v>454</v>
      </c>
      <c r="CUK19" s="140" t="s">
        <v>454</v>
      </c>
      <c r="CUL19" s="140" t="s">
        <v>454</v>
      </c>
      <c r="CUM19" s="140" t="s">
        <v>454</v>
      </c>
      <c r="CUN19" s="140" t="s">
        <v>454</v>
      </c>
      <c r="CUO19" s="140" t="s">
        <v>454</v>
      </c>
      <c r="CUP19" s="140" t="s">
        <v>454</v>
      </c>
      <c r="CUQ19" s="140" t="s">
        <v>454</v>
      </c>
      <c r="CUR19" s="140" t="s">
        <v>454</v>
      </c>
      <c r="CUS19" s="140" t="s">
        <v>454</v>
      </c>
      <c r="CUT19" s="140" t="s">
        <v>454</v>
      </c>
      <c r="CUU19" s="140" t="s">
        <v>454</v>
      </c>
      <c r="CUV19" s="140" t="s">
        <v>454</v>
      </c>
      <c r="CUW19" s="140" t="s">
        <v>454</v>
      </c>
      <c r="CUX19" s="140" t="s">
        <v>454</v>
      </c>
      <c r="CUY19" s="140" t="s">
        <v>454</v>
      </c>
      <c r="CUZ19" s="140" t="s">
        <v>454</v>
      </c>
      <c r="CVA19" s="140" t="s">
        <v>454</v>
      </c>
      <c r="CVB19" s="140" t="s">
        <v>454</v>
      </c>
      <c r="CVC19" s="140" t="s">
        <v>454</v>
      </c>
      <c r="CVD19" s="140" t="s">
        <v>454</v>
      </c>
      <c r="CVE19" s="140" t="s">
        <v>454</v>
      </c>
      <c r="CVF19" s="140" t="s">
        <v>454</v>
      </c>
      <c r="CVG19" s="140" t="s">
        <v>454</v>
      </c>
      <c r="CVH19" s="140" t="s">
        <v>454</v>
      </c>
      <c r="CVI19" s="140" t="s">
        <v>454</v>
      </c>
      <c r="CVJ19" s="140" t="s">
        <v>454</v>
      </c>
      <c r="CVK19" s="140" t="s">
        <v>454</v>
      </c>
      <c r="CVL19" s="140" t="s">
        <v>454</v>
      </c>
      <c r="CVM19" s="140" t="s">
        <v>454</v>
      </c>
      <c r="CVN19" s="140" t="s">
        <v>454</v>
      </c>
      <c r="CVO19" s="140" t="s">
        <v>454</v>
      </c>
      <c r="CVP19" s="140" t="s">
        <v>454</v>
      </c>
      <c r="CVQ19" s="140" t="s">
        <v>454</v>
      </c>
      <c r="CVR19" s="140" t="s">
        <v>454</v>
      </c>
      <c r="CVS19" s="140" t="s">
        <v>454</v>
      </c>
      <c r="CVT19" s="140" t="s">
        <v>454</v>
      </c>
      <c r="CVU19" s="140" t="s">
        <v>454</v>
      </c>
      <c r="CVV19" s="140" t="s">
        <v>454</v>
      </c>
      <c r="CVW19" s="140" t="s">
        <v>454</v>
      </c>
      <c r="CVX19" s="140" t="s">
        <v>454</v>
      </c>
      <c r="CVY19" s="140" t="s">
        <v>454</v>
      </c>
      <c r="CVZ19" s="140" t="s">
        <v>454</v>
      </c>
      <c r="CWA19" s="140" t="s">
        <v>454</v>
      </c>
      <c r="CWB19" s="140" t="s">
        <v>454</v>
      </c>
      <c r="CWC19" s="140" t="s">
        <v>454</v>
      </c>
      <c r="CWD19" s="140" t="s">
        <v>454</v>
      </c>
      <c r="CWE19" s="140" t="s">
        <v>454</v>
      </c>
      <c r="CWF19" s="140" t="s">
        <v>454</v>
      </c>
      <c r="CWG19" s="140" t="s">
        <v>454</v>
      </c>
      <c r="CWH19" s="140" t="s">
        <v>454</v>
      </c>
      <c r="CWI19" s="140" t="s">
        <v>454</v>
      </c>
      <c r="CWJ19" s="140" t="s">
        <v>454</v>
      </c>
      <c r="CWK19" s="140" t="s">
        <v>454</v>
      </c>
      <c r="CWL19" s="140" t="s">
        <v>454</v>
      </c>
      <c r="CWM19" s="140" t="s">
        <v>454</v>
      </c>
      <c r="CWN19" s="140" t="s">
        <v>454</v>
      </c>
      <c r="CWO19" s="140" t="s">
        <v>454</v>
      </c>
      <c r="CWP19" s="140" t="s">
        <v>454</v>
      </c>
      <c r="CWQ19" s="140" t="s">
        <v>454</v>
      </c>
      <c r="CWR19" s="140" t="s">
        <v>454</v>
      </c>
      <c r="CWS19" s="140" t="s">
        <v>454</v>
      </c>
      <c r="CWT19" s="140" t="s">
        <v>454</v>
      </c>
      <c r="CWU19" s="140" t="s">
        <v>454</v>
      </c>
      <c r="CWV19" s="140" t="s">
        <v>454</v>
      </c>
      <c r="CWW19" s="140" t="s">
        <v>454</v>
      </c>
      <c r="CWX19" s="140" t="s">
        <v>454</v>
      </c>
      <c r="CWY19" s="140" t="s">
        <v>454</v>
      </c>
      <c r="CWZ19" s="140" t="s">
        <v>454</v>
      </c>
      <c r="CXA19" s="140" t="s">
        <v>454</v>
      </c>
      <c r="CXB19" s="140" t="s">
        <v>454</v>
      </c>
      <c r="CXC19" s="140" t="s">
        <v>454</v>
      </c>
      <c r="CXD19" s="140" t="s">
        <v>454</v>
      </c>
      <c r="CXE19" s="140" t="s">
        <v>454</v>
      </c>
      <c r="CXF19" s="140" t="s">
        <v>454</v>
      </c>
      <c r="CXG19" s="140" t="s">
        <v>454</v>
      </c>
      <c r="CXH19" s="140" t="s">
        <v>454</v>
      </c>
      <c r="CXI19" s="140" t="s">
        <v>454</v>
      </c>
      <c r="CXJ19" s="140" t="s">
        <v>454</v>
      </c>
      <c r="CXK19" s="140" t="s">
        <v>454</v>
      </c>
      <c r="CXL19" s="140" t="s">
        <v>454</v>
      </c>
      <c r="CXM19" s="140" t="s">
        <v>454</v>
      </c>
      <c r="CXN19" s="140" t="s">
        <v>454</v>
      </c>
      <c r="CXO19" s="140" t="s">
        <v>454</v>
      </c>
      <c r="CXP19" s="140" t="s">
        <v>454</v>
      </c>
      <c r="CXQ19" s="140" t="s">
        <v>454</v>
      </c>
      <c r="CXR19" s="140" t="s">
        <v>454</v>
      </c>
      <c r="CXS19" s="140" t="s">
        <v>454</v>
      </c>
      <c r="CXT19" s="140" t="s">
        <v>454</v>
      </c>
      <c r="CXU19" s="140" t="s">
        <v>454</v>
      </c>
      <c r="CXV19" s="140" t="s">
        <v>454</v>
      </c>
      <c r="CXW19" s="140" t="s">
        <v>454</v>
      </c>
      <c r="CXX19" s="140" t="s">
        <v>454</v>
      </c>
      <c r="CXY19" s="140" t="s">
        <v>454</v>
      </c>
      <c r="CXZ19" s="140" t="s">
        <v>454</v>
      </c>
      <c r="CYA19" s="140" t="s">
        <v>454</v>
      </c>
      <c r="CYB19" s="140" t="s">
        <v>454</v>
      </c>
      <c r="CYC19" s="140" t="s">
        <v>454</v>
      </c>
      <c r="CYD19" s="140" t="s">
        <v>454</v>
      </c>
      <c r="CYE19" s="140" t="s">
        <v>454</v>
      </c>
      <c r="CYF19" s="140" t="s">
        <v>454</v>
      </c>
      <c r="CYG19" s="140" t="s">
        <v>454</v>
      </c>
      <c r="CYH19" s="140" t="s">
        <v>454</v>
      </c>
      <c r="CYI19" s="140" t="s">
        <v>454</v>
      </c>
      <c r="CYJ19" s="140" t="s">
        <v>454</v>
      </c>
      <c r="CYK19" s="140" t="s">
        <v>454</v>
      </c>
      <c r="CYL19" s="140" t="s">
        <v>454</v>
      </c>
      <c r="CYM19" s="140" t="s">
        <v>454</v>
      </c>
      <c r="CYN19" s="140" t="s">
        <v>454</v>
      </c>
      <c r="CYO19" s="140" t="s">
        <v>454</v>
      </c>
      <c r="CYP19" s="140" t="s">
        <v>454</v>
      </c>
      <c r="CYQ19" s="140" t="s">
        <v>454</v>
      </c>
      <c r="CYR19" s="140" t="s">
        <v>454</v>
      </c>
      <c r="CYS19" s="140" t="s">
        <v>454</v>
      </c>
      <c r="CYT19" s="140" t="s">
        <v>454</v>
      </c>
      <c r="CYU19" s="140" t="s">
        <v>454</v>
      </c>
      <c r="CYV19" s="140" t="s">
        <v>454</v>
      </c>
      <c r="CYW19" s="140" t="s">
        <v>454</v>
      </c>
      <c r="CYX19" s="140" t="s">
        <v>454</v>
      </c>
      <c r="CYY19" s="140" t="s">
        <v>454</v>
      </c>
      <c r="CYZ19" s="140" t="s">
        <v>454</v>
      </c>
      <c r="CZA19" s="140" t="s">
        <v>454</v>
      </c>
      <c r="CZB19" s="140" t="s">
        <v>454</v>
      </c>
      <c r="CZC19" s="140" t="s">
        <v>454</v>
      </c>
      <c r="CZD19" s="140" t="s">
        <v>454</v>
      </c>
      <c r="CZE19" s="140" t="s">
        <v>454</v>
      </c>
      <c r="CZF19" s="140" t="s">
        <v>454</v>
      </c>
      <c r="CZG19" s="140" t="s">
        <v>454</v>
      </c>
      <c r="CZH19" s="140" t="s">
        <v>454</v>
      </c>
      <c r="CZI19" s="140" t="s">
        <v>454</v>
      </c>
      <c r="CZJ19" s="140" t="s">
        <v>454</v>
      </c>
      <c r="CZK19" s="140" t="s">
        <v>454</v>
      </c>
      <c r="CZL19" s="140" t="s">
        <v>454</v>
      </c>
      <c r="CZM19" s="140" t="s">
        <v>454</v>
      </c>
      <c r="CZN19" s="140" t="s">
        <v>454</v>
      </c>
      <c r="CZO19" s="140" t="s">
        <v>454</v>
      </c>
      <c r="CZP19" s="140" t="s">
        <v>454</v>
      </c>
      <c r="CZQ19" s="140" t="s">
        <v>454</v>
      </c>
      <c r="CZR19" s="140" t="s">
        <v>454</v>
      </c>
      <c r="CZS19" s="140" t="s">
        <v>454</v>
      </c>
      <c r="CZT19" s="140" t="s">
        <v>454</v>
      </c>
      <c r="CZU19" s="140" t="s">
        <v>454</v>
      </c>
      <c r="CZV19" s="140" t="s">
        <v>454</v>
      </c>
      <c r="CZW19" s="140" t="s">
        <v>454</v>
      </c>
      <c r="CZX19" s="140" t="s">
        <v>454</v>
      </c>
      <c r="CZY19" s="140" t="s">
        <v>454</v>
      </c>
      <c r="CZZ19" s="140" t="s">
        <v>454</v>
      </c>
      <c r="DAA19" s="140" t="s">
        <v>454</v>
      </c>
      <c r="DAB19" s="140" t="s">
        <v>454</v>
      </c>
      <c r="DAC19" s="140" t="s">
        <v>454</v>
      </c>
      <c r="DAD19" s="140" t="s">
        <v>454</v>
      </c>
      <c r="DAE19" s="140" t="s">
        <v>454</v>
      </c>
      <c r="DAF19" s="140" t="s">
        <v>454</v>
      </c>
      <c r="DAG19" s="140" t="s">
        <v>454</v>
      </c>
      <c r="DAH19" s="140" t="s">
        <v>454</v>
      </c>
      <c r="DAI19" s="140" t="s">
        <v>454</v>
      </c>
      <c r="DAJ19" s="140" t="s">
        <v>454</v>
      </c>
      <c r="DAK19" s="140" t="s">
        <v>454</v>
      </c>
      <c r="DAL19" s="140" t="s">
        <v>454</v>
      </c>
      <c r="DAM19" s="140" t="s">
        <v>454</v>
      </c>
      <c r="DAN19" s="140" t="s">
        <v>454</v>
      </c>
      <c r="DAO19" s="140" t="s">
        <v>454</v>
      </c>
      <c r="DAP19" s="140" t="s">
        <v>454</v>
      </c>
      <c r="DAQ19" s="140" t="s">
        <v>454</v>
      </c>
      <c r="DAR19" s="140" t="s">
        <v>454</v>
      </c>
      <c r="DAS19" s="140" t="s">
        <v>454</v>
      </c>
      <c r="DAT19" s="140" t="s">
        <v>454</v>
      </c>
      <c r="DAU19" s="140" t="s">
        <v>454</v>
      </c>
      <c r="DAV19" s="140" t="s">
        <v>454</v>
      </c>
      <c r="DAW19" s="140" t="s">
        <v>454</v>
      </c>
      <c r="DAX19" s="140" t="s">
        <v>454</v>
      </c>
      <c r="DAY19" s="140" t="s">
        <v>454</v>
      </c>
      <c r="DAZ19" s="140" t="s">
        <v>454</v>
      </c>
      <c r="DBA19" s="140" t="s">
        <v>454</v>
      </c>
      <c r="DBB19" s="140" t="s">
        <v>454</v>
      </c>
      <c r="DBC19" s="140" t="s">
        <v>454</v>
      </c>
      <c r="DBD19" s="140" t="s">
        <v>454</v>
      </c>
      <c r="DBE19" s="140" t="s">
        <v>454</v>
      </c>
      <c r="DBF19" s="140" t="s">
        <v>454</v>
      </c>
      <c r="DBG19" s="140" t="s">
        <v>454</v>
      </c>
      <c r="DBH19" s="140" t="s">
        <v>454</v>
      </c>
      <c r="DBI19" s="140" t="s">
        <v>454</v>
      </c>
      <c r="DBJ19" s="140" t="s">
        <v>454</v>
      </c>
      <c r="DBK19" s="140" t="s">
        <v>454</v>
      </c>
      <c r="DBL19" s="140" t="s">
        <v>454</v>
      </c>
      <c r="DBM19" s="140" t="s">
        <v>454</v>
      </c>
      <c r="DBN19" s="140" t="s">
        <v>454</v>
      </c>
      <c r="DBO19" s="140" t="s">
        <v>454</v>
      </c>
      <c r="DBP19" s="140" t="s">
        <v>454</v>
      </c>
      <c r="DBQ19" s="140" t="s">
        <v>454</v>
      </c>
      <c r="DBR19" s="140" t="s">
        <v>454</v>
      </c>
      <c r="DBS19" s="140" t="s">
        <v>454</v>
      </c>
      <c r="DBT19" s="140" t="s">
        <v>454</v>
      </c>
      <c r="DBU19" s="140" t="s">
        <v>454</v>
      </c>
      <c r="DBV19" s="140" t="s">
        <v>454</v>
      </c>
      <c r="DBW19" s="140" t="s">
        <v>454</v>
      </c>
      <c r="DBX19" s="140" t="s">
        <v>454</v>
      </c>
      <c r="DBY19" s="140" t="s">
        <v>454</v>
      </c>
      <c r="DBZ19" s="140" t="s">
        <v>454</v>
      </c>
      <c r="DCA19" s="140" t="s">
        <v>454</v>
      </c>
      <c r="DCB19" s="140" t="s">
        <v>454</v>
      </c>
      <c r="DCC19" s="140" t="s">
        <v>454</v>
      </c>
      <c r="DCD19" s="140" t="s">
        <v>454</v>
      </c>
      <c r="DCE19" s="140" t="s">
        <v>454</v>
      </c>
      <c r="DCF19" s="140" t="s">
        <v>454</v>
      </c>
      <c r="DCG19" s="140" t="s">
        <v>454</v>
      </c>
      <c r="DCH19" s="140" t="s">
        <v>454</v>
      </c>
      <c r="DCI19" s="140" t="s">
        <v>454</v>
      </c>
      <c r="DCJ19" s="140" t="s">
        <v>454</v>
      </c>
      <c r="DCK19" s="140" t="s">
        <v>454</v>
      </c>
      <c r="DCL19" s="140" t="s">
        <v>454</v>
      </c>
      <c r="DCM19" s="140" t="s">
        <v>454</v>
      </c>
      <c r="DCN19" s="140" t="s">
        <v>454</v>
      </c>
      <c r="DCO19" s="140" t="s">
        <v>454</v>
      </c>
      <c r="DCP19" s="140" t="s">
        <v>454</v>
      </c>
      <c r="DCQ19" s="140" t="s">
        <v>454</v>
      </c>
      <c r="DCR19" s="140" t="s">
        <v>454</v>
      </c>
      <c r="DCS19" s="140" t="s">
        <v>454</v>
      </c>
      <c r="DCT19" s="140" t="s">
        <v>454</v>
      </c>
      <c r="DCU19" s="140" t="s">
        <v>454</v>
      </c>
      <c r="DCV19" s="140" t="s">
        <v>454</v>
      </c>
      <c r="DCW19" s="140" t="s">
        <v>454</v>
      </c>
      <c r="DCX19" s="140" t="s">
        <v>454</v>
      </c>
      <c r="DCY19" s="140" t="s">
        <v>454</v>
      </c>
      <c r="DCZ19" s="140" t="s">
        <v>454</v>
      </c>
      <c r="DDA19" s="140" t="s">
        <v>454</v>
      </c>
      <c r="DDB19" s="140" t="s">
        <v>454</v>
      </c>
      <c r="DDC19" s="140" t="s">
        <v>454</v>
      </c>
      <c r="DDD19" s="140" t="s">
        <v>454</v>
      </c>
      <c r="DDE19" s="140" t="s">
        <v>454</v>
      </c>
      <c r="DDF19" s="140" t="s">
        <v>454</v>
      </c>
      <c r="DDG19" s="140" t="s">
        <v>454</v>
      </c>
      <c r="DDH19" s="140" t="s">
        <v>454</v>
      </c>
      <c r="DDI19" s="140" t="s">
        <v>454</v>
      </c>
      <c r="DDJ19" s="140" t="s">
        <v>454</v>
      </c>
      <c r="DDK19" s="140" t="s">
        <v>454</v>
      </c>
      <c r="DDL19" s="140" t="s">
        <v>454</v>
      </c>
      <c r="DDM19" s="140" t="s">
        <v>454</v>
      </c>
      <c r="DDN19" s="140" t="s">
        <v>454</v>
      </c>
      <c r="DDO19" s="140" t="s">
        <v>454</v>
      </c>
      <c r="DDP19" s="140" t="s">
        <v>454</v>
      </c>
      <c r="DDQ19" s="140" t="s">
        <v>454</v>
      </c>
      <c r="DDR19" s="140" t="s">
        <v>454</v>
      </c>
      <c r="DDS19" s="140" t="s">
        <v>454</v>
      </c>
      <c r="DDT19" s="140" t="s">
        <v>454</v>
      </c>
      <c r="DDU19" s="140" t="s">
        <v>454</v>
      </c>
      <c r="DDV19" s="140" t="s">
        <v>454</v>
      </c>
      <c r="DDW19" s="140" t="s">
        <v>454</v>
      </c>
      <c r="DDX19" s="140" t="s">
        <v>454</v>
      </c>
      <c r="DDY19" s="140" t="s">
        <v>454</v>
      </c>
      <c r="DDZ19" s="140" t="s">
        <v>454</v>
      </c>
      <c r="DEA19" s="140" t="s">
        <v>454</v>
      </c>
      <c r="DEB19" s="140" t="s">
        <v>454</v>
      </c>
      <c r="DEC19" s="140" t="s">
        <v>454</v>
      </c>
      <c r="DED19" s="140" t="s">
        <v>454</v>
      </c>
      <c r="DEE19" s="140" t="s">
        <v>454</v>
      </c>
      <c r="DEF19" s="140" t="s">
        <v>454</v>
      </c>
      <c r="DEG19" s="140" t="s">
        <v>454</v>
      </c>
      <c r="DEH19" s="140" t="s">
        <v>454</v>
      </c>
      <c r="DEI19" s="140" t="s">
        <v>454</v>
      </c>
      <c r="DEJ19" s="140" t="s">
        <v>454</v>
      </c>
      <c r="DEK19" s="140" t="s">
        <v>454</v>
      </c>
      <c r="DEL19" s="140" t="s">
        <v>454</v>
      </c>
      <c r="DEM19" s="140" t="s">
        <v>454</v>
      </c>
      <c r="DEN19" s="140" t="s">
        <v>454</v>
      </c>
      <c r="DEO19" s="140" t="s">
        <v>454</v>
      </c>
      <c r="DEP19" s="140" t="s">
        <v>454</v>
      </c>
      <c r="DEQ19" s="140" t="s">
        <v>454</v>
      </c>
      <c r="DER19" s="140" t="s">
        <v>454</v>
      </c>
      <c r="DES19" s="140" t="s">
        <v>454</v>
      </c>
      <c r="DET19" s="140" t="s">
        <v>454</v>
      </c>
      <c r="DEU19" s="140" t="s">
        <v>454</v>
      </c>
      <c r="DEV19" s="140" t="s">
        <v>454</v>
      </c>
      <c r="DEW19" s="140" t="s">
        <v>454</v>
      </c>
      <c r="DEX19" s="140" t="s">
        <v>454</v>
      </c>
      <c r="DEY19" s="140" t="s">
        <v>454</v>
      </c>
      <c r="DEZ19" s="140" t="s">
        <v>454</v>
      </c>
      <c r="DFA19" s="140" t="s">
        <v>454</v>
      </c>
      <c r="DFB19" s="140" t="s">
        <v>454</v>
      </c>
      <c r="DFC19" s="140" t="s">
        <v>454</v>
      </c>
      <c r="DFD19" s="140" t="s">
        <v>454</v>
      </c>
      <c r="DFE19" s="140" t="s">
        <v>454</v>
      </c>
      <c r="DFF19" s="140" t="s">
        <v>454</v>
      </c>
      <c r="DFG19" s="140" t="s">
        <v>454</v>
      </c>
      <c r="DFH19" s="140" t="s">
        <v>454</v>
      </c>
      <c r="DFI19" s="140" t="s">
        <v>454</v>
      </c>
      <c r="DFJ19" s="140" t="s">
        <v>454</v>
      </c>
      <c r="DFK19" s="140" t="s">
        <v>454</v>
      </c>
      <c r="DFL19" s="140" t="s">
        <v>454</v>
      </c>
      <c r="DFM19" s="140" t="s">
        <v>454</v>
      </c>
      <c r="DFN19" s="140" t="s">
        <v>454</v>
      </c>
      <c r="DFO19" s="140" t="s">
        <v>454</v>
      </c>
      <c r="DFP19" s="140" t="s">
        <v>454</v>
      </c>
      <c r="DFQ19" s="140" t="s">
        <v>454</v>
      </c>
      <c r="DFR19" s="140" t="s">
        <v>454</v>
      </c>
      <c r="DFS19" s="140" t="s">
        <v>454</v>
      </c>
      <c r="DFT19" s="140" t="s">
        <v>454</v>
      </c>
      <c r="DFU19" s="140" t="s">
        <v>454</v>
      </c>
      <c r="DFV19" s="140" t="s">
        <v>454</v>
      </c>
      <c r="DFW19" s="140" t="s">
        <v>454</v>
      </c>
      <c r="DFX19" s="140" t="s">
        <v>454</v>
      </c>
      <c r="DFY19" s="140" t="s">
        <v>454</v>
      </c>
      <c r="DFZ19" s="140" t="s">
        <v>454</v>
      </c>
      <c r="DGA19" s="140" t="s">
        <v>454</v>
      </c>
      <c r="DGB19" s="140" t="s">
        <v>454</v>
      </c>
      <c r="DGC19" s="140" t="s">
        <v>454</v>
      </c>
      <c r="DGD19" s="140" t="s">
        <v>454</v>
      </c>
      <c r="DGE19" s="140" t="s">
        <v>454</v>
      </c>
      <c r="DGF19" s="140" t="s">
        <v>454</v>
      </c>
      <c r="DGG19" s="140" t="s">
        <v>454</v>
      </c>
      <c r="DGH19" s="140" t="s">
        <v>454</v>
      </c>
      <c r="DGI19" s="140" t="s">
        <v>454</v>
      </c>
      <c r="DGJ19" s="140" t="s">
        <v>454</v>
      </c>
      <c r="DGK19" s="140" t="s">
        <v>454</v>
      </c>
      <c r="DGL19" s="140" t="s">
        <v>454</v>
      </c>
      <c r="DGM19" s="140" t="s">
        <v>454</v>
      </c>
      <c r="DGN19" s="140" t="s">
        <v>454</v>
      </c>
      <c r="DGO19" s="140" t="s">
        <v>454</v>
      </c>
      <c r="DGP19" s="140" t="s">
        <v>454</v>
      </c>
      <c r="DGQ19" s="140" t="s">
        <v>454</v>
      </c>
      <c r="DGR19" s="140" t="s">
        <v>454</v>
      </c>
      <c r="DGS19" s="140" t="s">
        <v>454</v>
      </c>
      <c r="DGT19" s="140" t="s">
        <v>454</v>
      </c>
      <c r="DGU19" s="140" t="s">
        <v>454</v>
      </c>
      <c r="DGV19" s="140" t="s">
        <v>454</v>
      </c>
      <c r="DGW19" s="140" t="s">
        <v>454</v>
      </c>
      <c r="DGX19" s="140" t="s">
        <v>454</v>
      </c>
      <c r="DGY19" s="140" t="s">
        <v>454</v>
      </c>
      <c r="DGZ19" s="140" t="s">
        <v>454</v>
      </c>
      <c r="DHA19" s="140" t="s">
        <v>454</v>
      </c>
      <c r="DHB19" s="140" t="s">
        <v>454</v>
      </c>
      <c r="DHC19" s="140" t="s">
        <v>454</v>
      </c>
      <c r="DHD19" s="140" t="s">
        <v>454</v>
      </c>
      <c r="DHE19" s="140" t="s">
        <v>454</v>
      </c>
      <c r="DHF19" s="140" t="s">
        <v>454</v>
      </c>
      <c r="DHG19" s="140" t="s">
        <v>454</v>
      </c>
      <c r="DHH19" s="140" t="s">
        <v>454</v>
      </c>
      <c r="DHI19" s="140" t="s">
        <v>454</v>
      </c>
      <c r="DHJ19" s="140" t="s">
        <v>454</v>
      </c>
      <c r="DHK19" s="140" t="s">
        <v>454</v>
      </c>
      <c r="DHL19" s="140" t="s">
        <v>454</v>
      </c>
      <c r="DHM19" s="140" t="s">
        <v>454</v>
      </c>
      <c r="DHN19" s="140" t="s">
        <v>454</v>
      </c>
      <c r="DHO19" s="140" t="s">
        <v>454</v>
      </c>
      <c r="DHP19" s="140" t="s">
        <v>454</v>
      </c>
      <c r="DHQ19" s="140" t="s">
        <v>454</v>
      </c>
      <c r="DHR19" s="140" t="s">
        <v>454</v>
      </c>
      <c r="DHS19" s="140" t="s">
        <v>454</v>
      </c>
      <c r="DHT19" s="140" t="s">
        <v>454</v>
      </c>
      <c r="DHU19" s="140" t="s">
        <v>454</v>
      </c>
      <c r="DHV19" s="140" t="s">
        <v>454</v>
      </c>
      <c r="DHW19" s="140" t="s">
        <v>454</v>
      </c>
      <c r="DHX19" s="140" t="s">
        <v>454</v>
      </c>
      <c r="DHY19" s="140" t="s">
        <v>454</v>
      </c>
      <c r="DHZ19" s="140" t="s">
        <v>454</v>
      </c>
      <c r="DIA19" s="140" t="s">
        <v>454</v>
      </c>
      <c r="DIB19" s="140" t="s">
        <v>454</v>
      </c>
      <c r="DIC19" s="140" t="s">
        <v>454</v>
      </c>
      <c r="DID19" s="140" t="s">
        <v>454</v>
      </c>
      <c r="DIE19" s="140" t="s">
        <v>454</v>
      </c>
      <c r="DIF19" s="140" t="s">
        <v>454</v>
      </c>
      <c r="DIG19" s="140" t="s">
        <v>454</v>
      </c>
      <c r="DIH19" s="140" t="s">
        <v>454</v>
      </c>
      <c r="DII19" s="140" t="s">
        <v>454</v>
      </c>
      <c r="DIJ19" s="140" t="s">
        <v>454</v>
      </c>
      <c r="DIK19" s="140" t="s">
        <v>454</v>
      </c>
      <c r="DIL19" s="140" t="s">
        <v>454</v>
      </c>
      <c r="DIM19" s="140" t="s">
        <v>454</v>
      </c>
      <c r="DIN19" s="140" t="s">
        <v>454</v>
      </c>
      <c r="DIO19" s="140" t="s">
        <v>454</v>
      </c>
      <c r="DIP19" s="140" t="s">
        <v>454</v>
      </c>
      <c r="DIQ19" s="140" t="s">
        <v>454</v>
      </c>
      <c r="DIR19" s="140" t="s">
        <v>454</v>
      </c>
      <c r="DIS19" s="140" t="s">
        <v>454</v>
      </c>
      <c r="DIT19" s="140" t="s">
        <v>454</v>
      </c>
      <c r="DIU19" s="140" t="s">
        <v>454</v>
      </c>
      <c r="DIV19" s="140" t="s">
        <v>454</v>
      </c>
      <c r="DIW19" s="140" t="s">
        <v>454</v>
      </c>
      <c r="DIX19" s="140" t="s">
        <v>454</v>
      </c>
      <c r="DIY19" s="140" t="s">
        <v>454</v>
      </c>
      <c r="DIZ19" s="140" t="s">
        <v>454</v>
      </c>
      <c r="DJA19" s="140" t="s">
        <v>454</v>
      </c>
      <c r="DJB19" s="140" t="s">
        <v>454</v>
      </c>
      <c r="DJC19" s="140" t="s">
        <v>454</v>
      </c>
      <c r="DJD19" s="140" t="s">
        <v>454</v>
      </c>
      <c r="DJE19" s="140" t="s">
        <v>454</v>
      </c>
      <c r="DJF19" s="140" t="s">
        <v>454</v>
      </c>
      <c r="DJG19" s="140" t="s">
        <v>454</v>
      </c>
      <c r="DJH19" s="140" t="s">
        <v>454</v>
      </c>
      <c r="DJI19" s="140" t="s">
        <v>454</v>
      </c>
      <c r="DJJ19" s="140" t="s">
        <v>454</v>
      </c>
      <c r="DJK19" s="140" t="s">
        <v>454</v>
      </c>
      <c r="DJL19" s="140" t="s">
        <v>454</v>
      </c>
      <c r="DJM19" s="140" t="s">
        <v>454</v>
      </c>
      <c r="DJN19" s="140" t="s">
        <v>454</v>
      </c>
      <c r="DJO19" s="140" t="s">
        <v>454</v>
      </c>
      <c r="DJP19" s="140" t="s">
        <v>454</v>
      </c>
      <c r="DJQ19" s="140" t="s">
        <v>454</v>
      </c>
      <c r="DJR19" s="140" t="s">
        <v>454</v>
      </c>
      <c r="DJS19" s="140" t="s">
        <v>454</v>
      </c>
      <c r="DJT19" s="140" t="s">
        <v>454</v>
      </c>
      <c r="DJU19" s="140" t="s">
        <v>454</v>
      </c>
      <c r="DJV19" s="140" t="s">
        <v>454</v>
      </c>
      <c r="DJW19" s="140" t="s">
        <v>454</v>
      </c>
      <c r="DJX19" s="140" t="s">
        <v>454</v>
      </c>
      <c r="DJY19" s="140" t="s">
        <v>454</v>
      </c>
      <c r="DJZ19" s="140" t="s">
        <v>454</v>
      </c>
      <c r="DKA19" s="140" t="s">
        <v>454</v>
      </c>
      <c r="DKB19" s="140" t="s">
        <v>454</v>
      </c>
      <c r="DKC19" s="140" t="s">
        <v>454</v>
      </c>
      <c r="DKD19" s="140" t="s">
        <v>454</v>
      </c>
      <c r="DKE19" s="140" t="s">
        <v>454</v>
      </c>
      <c r="DKF19" s="140" t="s">
        <v>454</v>
      </c>
      <c r="DKG19" s="140" t="s">
        <v>454</v>
      </c>
      <c r="DKH19" s="140" t="s">
        <v>454</v>
      </c>
      <c r="DKI19" s="140" t="s">
        <v>454</v>
      </c>
      <c r="DKJ19" s="140" t="s">
        <v>454</v>
      </c>
      <c r="DKK19" s="140" t="s">
        <v>454</v>
      </c>
      <c r="DKL19" s="140" t="s">
        <v>454</v>
      </c>
      <c r="DKM19" s="140" t="s">
        <v>454</v>
      </c>
      <c r="DKN19" s="140" t="s">
        <v>454</v>
      </c>
      <c r="DKO19" s="140" t="s">
        <v>454</v>
      </c>
      <c r="DKP19" s="140" t="s">
        <v>454</v>
      </c>
      <c r="DKQ19" s="140" t="s">
        <v>454</v>
      </c>
      <c r="DKR19" s="140" t="s">
        <v>454</v>
      </c>
      <c r="DKS19" s="140" t="s">
        <v>454</v>
      </c>
      <c r="DKT19" s="140" t="s">
        <v>454</v>
      </c>
      <c r="DKU19" s="140" t="s">
        <v>454</v>
      </c>
      <c r="DKV19" s="140" t="s">
        <v>454</v>
      </c>
      <c r="DKW19" s="140" t="s">
        <v>454</v>
      </c>
      <c r="DKX19" s="140" t="s">
        <v>454</v>
      </c>
      <c r="DKY19" s="140" t="s">
        <v>454</v>
      </c>
      <c r="DKZ19" s="140" t="s">
        <v>454</v>
      </c>
      <c r="DLA19" s="140" t="s">
        <v>454</v>
      </c>
      <c r="DLB19" s="140" t="s">
        <v>454</v>
      </c>
      <c r="DLC19" s="140" t="s">
        <v>454</v>
      </c>
      <c r="DLD19" s="140" t="s">
        <v>454</v>
      </c>
      <c r="DLE19" s="140" t="s">
        <v>454</v>
      </c>
      <c r="DLF19" s="140" t="s">
        <v>454</v>
      </c>
      <c r="DLG19" s="140" t="s">
        <v>454</v>
      </c>
      <c r="DLH19" s="140" t="s">
        <v>454</v>
      </c>
      <c r="DLI19" s="140" t="s">
        <v>454</v>
      </c>
      <c r="DLJ19" s="140" t="s">
        <v>454</v>
      </c>
      <c r="DLK19" s="140" t="s">
        <v>454</v>
      </c>
      <c r="DLL19" s="140" t="s">
        <v>454</v>
      </c>
      <c r="DLM19" s="140" t="s">
        <v>454</v>
      </c>
      <c r="DLN19" s="140" t="s">
        <v>454</v>
      </c>
      <c r="DLO19" s="140" t="s">
        <v>454</v>
      </c>
      <c r="DLP19" s="140" t="s">
        <v>454</v>
      </c>
      <c r="DLQ19" s="140" t="s">
        <v>454</v>
      </c>
      <c r="DLR19" s="140" t="s">
        <v>454</v>
      </c>
      <c r="DLS19" s="140" t="s">
        <v>454</v>
      </c>
      <c r="DLT19" s="140" t="s">
        <v>454</v>
      </c>
      <c r="DLU19" s="140" t="s">
        <v>454</v>
      </c>
      <c r="DLV19" s="140" t="s">
        <v>454</v>
      </c>
      <c r="DLW19" s="140" t="s">
        <v>454</v>
      </c>
      <c r="DLX19" s="140" t="s">
        <v>454</v>
      </c>
      <c r="DLY19" s="140" t="s">
        <v>454</v>
      </c>
      <c r="DLZ19" s="140" t="s">
        <v>454</v>
      </c>
      <c r="DMA19" s="140" t="s">
        <v>454</v>
      </c>
      <c r="DMB19" s="140" t="s">
        <v>454</v>
      </c>
      <c r="DMC19" s="140" t="s">
        <v>454</v>
      </c>
      <c r="DMD19" s="140" t="s">
        <v>454</v>
      </c>
      <c r="DME19" s="140" t="s">
        <v>454</v>
      </c>
      <c r="DMF19" s="140" t="s">
        <v>454</v>
      </c>
      <c r="DMG19" s="140" t="s">
        <v>454</v>
      </c>
      <c r="DMH19" s="140" t="s">
        <v>454</v>
      </c>
      <c r="DMI19" s="140" t="s">
        <v>454</v>
      </c>
      <c r="DMJ19" s="140" t="s">
        <v>454</v>
      </c>
      <c r="DMK19" s="140" t="s">
        <v>454</v>
      </c>
      <c r="DML19" s="140" t="s">
        <v>454</v>
      </c>
      <c r="DMM19" s="140" t="s">
        <v>454</v>
      </c>
      <c r="DMN19" s="140" t="s">
        <v>454</v>
      </c>
      <c r="DMO19" s="140" t="s">
        <v>454</v>
      </c>
      <c r="DMP19" s="140" t="s">
        <v>454</v>
      </c>
      <c r="DMQ19" s="140" t="s">
        <v>454</v>
      </c>
      <c r="DMR19" s="140" t="s">
        <v>454</v>
      </c>
      <c r="DMS19" s="140" t="s">
        <v>454</v>
      </c>
      <c r="DMT19" s="140" t="s">
        <v>454</v>
      </c>
      <c r="DMU19" s="140" t="s">
        <v>454</v>
      </c>
      <c r="DMV19" s="140" t="s">
        <v>454</v>
      </c>
      <c r="DMW19" s="140" t="s">
        <v>454</v>
      </c>
      <c r="DMX19" s="140" t="s">
        <v>454</v>
      </c>
      <c r="DMY19" s="140" t="s">
        <v>454</v>
      </c>
      <c r="DMZ19" s="140" t="s">
        <v>454</v>
      </c>
      <c r="DNA19" s="140" t="s">
        <v>454</v>
      </c>
      <c r="DNB19" s="140" t="s">
        <v>454</v>
      </c>
      <c r="DNC19" s="140" t="s">
        <v>454</v>
      </c>
      <c r="DND19" s="140" t="s">
        <v>454</v>
      </c>
      <c r="DNE19" s="140" t="s">
        <v>454</v>
      </c>
      <c r="DNF19" s="140" t="s">
        <v>454</v>
      </c>
      <c r="DNG19" s="140" t="s">
        <v>454</v>
      </c>
      <c r="DNH19" s="140" t="s">
        <v>454</v>
      </c>
      <c r="DNI19" s="140" t="s">
        <v>454</v>
      </c>
      <c r="DNJ19" s="140" t="s">
        <v>454</v>
      </c>
      <c r="DNK19" s="140" t="s">
        <v>454</v>
      </c>
      <c r="DNL19" s="140" t="s">
        <v>454</v>
      </c>
      <c r="DNM19" s="140" t="s">
        <v>454</v>
      </c>
      <c r="DNN19" s="140" t="s">
        <v>454</v>
      </c>
      <c r="DNO19" s="140" t="s">
        <v>454</v>
      </c>
      <c r="DNP19" s="140" t="s">
        <v>454</v>
      </c>
      <c r="DNQ19" s="140" t="s">
        <v>454</v>
      </c>
      <c r="DNR19" s="140" t="s">
        <v>454</v>
      </c>
      <c r="DNS19" s="140" t="s">
        <v>454</v>
      </c>
      <c r="DNT19" s="140" t="s">
        <v>454</v>
      </c>
      <c r="DNU19" s="140" t="s">
        <v>454</v>
      </c>
      <c r="DNV19" s="140" t="s">
        <v>454</v>
      </c>
      <c r="DNW19" s="140" t="s">
        <v>454</v>
      </c>
      <c r="DNX19" s="140" t="s">
        <v>454</v>
      </c>
      <c r="DNY19" s="140" t="s">
        <v>454</v>
      </c>
      <c r="DNZ19" s="140" t="s">
        <v>454</v>
      </c>
      <c r="DOA19" s="140" t="s">
        <v>454</v>
      </c>
      <c r="DOB19" s="140" t="s">
        <v>454</v>
      </c>
      <c r="DOC19" s="140" t="s">
        <v>454</v>
      </c>
      <c r="DOD19" s="140" t="s">
        <v>454</v>
      </c>
      <c r="DOE19" s="140" t="s">
        <v>454</v>
      </c>
      <c r="DOF19" s="140" t="s">
        <v>454</v>
      </c>
      <c r="DOG19" s="140" t="s">
        <v>454</v>
      </c>
      <c r="DOH19" s="140" t="s">
        <v>454</v>
      </c>
      <c r="DOI19" s="140" t="s">
        <v>454</v>
      </c>
      <c r="DOJ19" s="140" t="s">
        <v>454</v>
      </c>
      <c r="DOK19" s="140" t="s">
        <v>454</v>
      </c>
      <c r="DOL19" s="140" t="s">
        <v>454</v>
      </c>
      <c r="DOM19" s="140" t="s">
        <v>454</v>
      </c>
      <c r="DON19" s="140" t="s">
        <v>454</v>
      </c>
      <c r="DOO19" s="140" t="s">
        <v>454</v>
      </c>
      <c r="DOP19" s="140" t="s">
        <v>454</v>
      </c>
      <c r="DOQ19" s="140" t="s">
        <v>454</v>
      </c>
      <c r="DOR19" s="140" t="s">
        <v>454</v>
      </c>
      <c r="DOS19" s="140" t="s">
        <v>454</v>
      </c>
      <c r="DOT19" s="140" t="s">
        <v>454</v>
      </c>
      <c r="DOU19" s="140" t="s">
        <v>454</v>
      </c>
      <c r="DOV19" s="140" t="s">
        <v>454</v>
      </c>
      <c r="DOW19" s="140" t="s">
        <v>454</v>
      </c>
      <c r="DOX19" s="140" t="s">
        <v>454</v>
      </c>
      <c r="DOY19" s="140" t="s">
        <v>454</v>
      </c>
      <c r="DOZ19" s="140" t="s">
        <v>454</v>
      </c>
      <c r="DPA19" s="140" t="s">
        <v>454</v>
      </c>
      <c r="DPB19" s="140" t="s">
        <v>454</v>
      </c>
      <c r="DPC19" s="140" t="s">
        <v>454</v>
      </c>
      <c r="DPD19" s="140" t="s">
        <v>454</v>
      </c>
      <c r="DPE19" s="140" t="s">
        <v>454</v>
      </c>
      <c r="DPF19" s="140" t="s">
        <v>454</v>
      </c>
      <c r="DPG19" s="140" t="s">
        <v>454</v>
      </c>
      <c r="DPH19" s="140" t="s">
        <v>454</v>
      </c>
      <c r="DPI19" s="140" t="s">
        <v>454</v>
      </c>
      <c r="DPJ19" s="140" t="s">
        <v>454</v>
      </c>
      <c r="DPK19" s="140" t="s">
        <v>454</v>
      </c>
      <c r="DPL19" s="140" t="s">
        <v>454</v>
      </c>
      <c r="DPM19" s="140" t="s">
        <v>454</v>
      </c>
      <c r="DPN19" s="140" t="s">
        <v>454</v>
      </c>
      <c r="DPO19" s="140" t="s">
        <v>454</v>
      </c>
      <c r="DPP19" s="140" t="s">
        <v>454</v>
      </c>
      <c r="DPQ19" s="140" t="s">
        <v>454</v>
      </c>
      <c r="DPR19" s="140" t="s">
        <v>454</v>
      </c>
      <c r="DPS19" s="140" t="s">
        <v>454</v>
      </c>
      <c r="DPT19" s="140" t="s">
        <v>454</v>
      </c>
      <c r="DPU19" s="140" t="s">
        <v>454</v>
      </c>
      <c r="DPV19" s="140" t="s">
        <v>454</v>
      </c>
      <c r="DPW19" s="140" t="s">
        <v>454</v>
      </c>
      <c r="DPX19" s="140" t="s">
        <v>454</v>
      </c>
      <c r="DPY19" s="140" t="s">
        <v>454</v>
      </c>
      <c r="DPZ19" s="140" t="s">
        <v>454</v>
      </c>
      <c r="DQA19" s="140" t="s">
        <v>454</v>
      </c>
      <c r="DQB19" s="140" t="s">
        <v>454</v>
      </c>
      <c r="DQC19" s="140" t="s">
        <v>454</v>
      </c>
      <c r="DQD19" s="140" t="s">
        <v>454</v>
      </c>
      <c r="DQE19" s="140" t="s">
        <v>454</v>
      </c>
      <c r="DQF19" s="140" t="s">
        <v>454</v>
      </c>
      <c r="DQG19" s="140" t="s">
        <v>454</v>
      </c>
      <c r="DQH19" s="140" t="s">
        <v>454</v>
      </c>
      <c r="DQI19" s="140" t="s">
        <v>454</v>
      </c>
      <c r="DQJ19" s="140" t="s">
        <v>454</v>
      </c>
      <c r="DQK19" s="140" t="s">
        <v>454</v>
      </c>
      <c r="DQL19" s="140" t="s">
        <v>454</v>
      </c>
      <c r="DQM19" s="140" t="s">
        <v>454</v>
      </c>
      <c r="DQN19" s="140" t="s">
        <v>454</v>
      </c>
      <c r="DQO19" s="140" t="s">
        <v>454</v>
      </c>
      <c r="DQP19" s="140" t="s">
        <v>454</v>
      </c>
      <c r="DQQ19" s="140" t="s">
        <v>454</v>
      </c>
      <c r="DQR19" s="140" t="s">
        <v>454</v>
      </c>
      <c r="DQS19" s="140" t="s">
        <v>454</v>
      </c>
      <c r="DQT19" s="140" t="s">
        <v>454</v>
      </c>
      <c r="DQU19" s="140" t="s">
        <v>454</v>
      </c>
      <c r="DQV19" s="140" t="s">
        <v>454</v>
      </c>
      <c r="DQW19" s="140" t="s">
        <v>454</v>
      </c>
      <c r="DQX19" s="140" t="s">
        <v>454</v>
      </c>
      <c r="DQY19" s="140" t="s">
        <v>454</v>
      </c>
      <c r="DQZ19" s="140" t="s">
        <v>454</v>
      </c>
      <c r="DRA19" s="140" t="s">
        <v>454</v>
      </c>
      <c r="DRB19" s="140" t="s">
        <v>454</v>
      </c>
      <c r="DRC19" s="140" t="s">
        <v>454</v>
      </c>
      <c r="DRD19" s="140" t="s">
        <v>454</v>
      </c>
      <c r="DRE19" s="140" t="s">
        <v>454</v>
      </c>
      <c r="DRF19" s="140" t="s">
        <v>454</v>
      </c>
      <c r="DRG19" s="140" t="s">
        <v>454</v>
      </c>
      <c r="DRH19" s="140" t="s">
        <v>454</v>
      </c>
      <c r="DRI19" s="140" t="s">
        <v>454</v>
      </c>
      <c r="DRJ19" s="140" t="s">
        <v>454</v>
      </c>
      <c r="DRK19" s="140" t="s">
        <v>454</v>
      </c>
      <c r="DRL19" s="140" t="s">
        <v>454</v>
      </c>
      <c r="DRM19" s="140" t="s">
        <v>454</v>
      </c>
      <c r="DRN19" s="140" t="s">
        <v>454</v>
      </c>
      <c r="DRO19" s="140" t="s">
        <v>454</v>
      </c>
      <c r="DRP19" s="140" t="s">
        <v>454</v>
      </c>
      <c r="DRQ19" s="140" t="s">
        <v>454</v>
      </c>
      <c r="DRR19" s="140" t="s">
        <v>454</v>
      </c>
      <c r="DRS19" s="140" t="s">
        <v>454</v>
      </c>
      <c r="DRT19" s="140" t="s">
        <v>454</v>
      </c>
      <c r="DRU19" s="140" t="s">
        <v>454</v>
      </c>
      <c r="DRV19" s="140" t="s">
        <v>454</v>
      </c>
      <c r="DRW19" s="140" t="s">
        <v>454</v>
      </c>
      <c r="DRX19" s="140" t="s">
        <v>454</v>
      </c>
      <c r="DRY19" s="140" t="s">
        <v>454</v>
      </c>
      <c r="DRZ19" s="140" t="s">
        <v>454</v>
      </c>
      <c r="DSA19" s="140" t="s">
        <v>454</v>
      </c>
      <c r="DSB19" s="140" t="s">
        <v>454</v>
      </c>
      <c r="DSC19" s="140" t="s">
        <v>454</v>
      </c>
      <c r="DSD19" s="140" t="s">
        <v>454</v>
      </c>
      <c r="DSE19" s="140" t="s">
        <v>454</v>
      </c>
      <c r="DSF19" s="140" t="s">
        <v>454</v>
      </c>
      <c r="DSG19" s="140" t="s">
        <v>454</v>
      </c>
      <c r="DSH19" s="140" t="s">
        <v>454</v>
      </c>
      <c r="DSI19" s="140" t="s">
        <v>454</v>
      </c>
      <c r="DSJ19" s="140" t="s">
        <v>454</v>
      </c>
      <c r="DSK19" s="140" t="s">
        <v>454</v>
      </c>
      <c r="DSL19" s="140" t="s">
        <v>454</v>
      </c>
      <c r="DSM19" s="140" t="s">
        <v>454</v>
      </c>
      <c r="DSN19" s="140" t="s">
        <v>454</v>
      </c>
      <c r="DSO19" s="140" t="s">
        <v>454</v>
      </c>
      <c r="DSP19" s="140" t="s">
        <v>454</v>
      </c>
      <c r="DSQ19" s="140" t="s">
        <v>454</v>
      </c>
      <c r="DSR19" s="140" t="s">
        <v>454</v>
      </c>
      <c r="DSS19" s="140" t="s">
        <v>454</v>
      </c>
      <c r="DST19" s="140" t="s">
        <v>454</v>
      </c>
      <c r="DSU19" s="140" t="s">
        <v>454</v>
      </c>
      <c r="DSV19" s="140" t="s">
        <v>454</v>
      </c>
      <c r="DSW19" s="140" t="s">
        <v>454</v>
      </c>
      <c r="DSX19" s="140" t="s">
        <v>454</v>
      </c>
      <c r="DSY19" s="140" t="s">
        <v>454</v>
      </c>
      <c r="DSZ19" s="140" t="s">
        <v>454</v>
      </c>
      <c r="DTA19" s="140" t="s">
        <v>454</v>
      </c>
      <c r="DTB19" s="140" t="s">
        <v>454</v>
      </c>
      <c r="DTC19" s="140" t="s">
        <v>454</v>
      </c>
      <c r="DTD19" s="140" t="s">
        <v>454</v>
      </c>
      <c r="DTE19" s="140" t="s">
        <v>454</v>
      </c>
      <c r="DTF19" s="140" t="s">
        <v>454</v>
      </c>
      <c r="DTG19" s="140" t="s">
        <v>454</v>
      </c>
      <c r="DTH19" s="140" t="s">
        <v>454</v>
      </c>
      <c r="DTI19" s="140" t="s">
        <v>454</v>
      </c>
      <c r="DTJ19" s="140" t="s">
        <v>454</v>
      </c>
      <c r="DTK19" s="140" t="s">
        <v>454</v>
      </c>
      <c r="DTL19" s="140" t="s">
        <v>454</v>
      </c>
      <c r="DTM19" s="140" t="s">
        <v>454</v>
      </c>
      <c r="DTN19" s="140" t="s">
        <v>454</v>
      </c>
      <c r="DTO19" s="140" t="s">
        <v>454</v>
      </c>
      <c r="DTP19" s="140" t="s">
        <v>454</v>
      </c>
      <c r="DTQ19" s="140" t="s">
        <v>454</v>
      </c>
      <c r="DTR19" s="140" t="s">
        <v>454</v>
      </c>
      <c r="DTS19" s="140" t="s">
        <v>454</v>
      </c>
      <c r="DTT19" s="140" t="s">
        <v>454</v>
      </c>
      <c r="DTU19" s="140" t="s">
        <v>454</v>
      </c>
      <c r="DTV19" s="140" t="s">
        <v>454</v>
      </c>
      <c r="DTW19" s="140" t="s">
        <v>454</v>
      </c>
      <c r="DTX19" s="140" t="s">
        <v>454</v>
      </c>
      <c r="DTY19" s="140" t="s">
        <v>454</v>
      </c>
      <c r="DTZ19" s="140" t="s">
        <v>454</v>
      </c>
      <c r="DUA19" s="140" t="s">
        <v>454</v>
      </c>
      <c r="DUB19" s="140" t="s">
        <v>454</v>
      </c>
      <c r="DUC19" s="140" t="s">
        <v>454</v>
      </c>
      <c r="DUD19" s="140" t="s">
        <v>454</v>
      </c>
      <c r="DUE19" s="140" t="s">
        <v>454</v>
      </c>
      <c r="DUF19" s="140" t="s">
        <v>454</v>
      </c>
      <c r="DUG19" s="140" t="s">
        <v>454</v>
      </c>
      <c r="DUH19" s="140" t="s">
        <v>454</v>
      </c>
      <c r="DUI19" s="140" t="s">
        <v>454</v>
      </c>
      <c r="DUJ19" s="140" t="s">
        <v>454</v>
      </c>
      <c r="DUK19" s="140" t="s">
        <v>454</v>
      </c>
      <c r="DUL19" s="140" t="s">
        <v>454</v>
      </c>
      <c r="DUM19" s="140" t="s">
        <v>454</v>
      </c>
      <c r="DUN19" s="140" t="s">
        <v>454</v>
      </c>
      <c r="DUO19" s="140" t="s">
        <v>454</v>
      </c>
      <c r="DUP19" s="140" t="s">
        <v>454</v>
      </c>
      <c r="DUQ19" s="140" t="s">
        <v>454</v>
      </c>
      <c r="DUR19" s="140" t="s">
        <v>454</v>
      </c>
      <c r="DUS19" s="140" t="s">
        <v>454</v>
      </c>
      <c r="DUT19" s="140" t="s">
        <v>454</v>
      </c>
      <c r="DUU19" s="140" t="s">
        <v>454</v>
      </c>
      <c r="DUV19" s="140" t="s">
        <v>454</v>
      </c>
      <c r="DUW19" s="140" t="s">
        <v>454</v>
      </c>
      <c r="DUX19" s="140" t="s">
        <v>454</v>
      </c>
      <c r="DUY19" s="140" t="s">
        <v>454</v>
      </c>
      <c r="DUZ19" s="140" t="s">
        <v>454</v>
      </c>
      <c r="DVA19" s="140" t="s">
        <v>454</v>
      </c>
      <c r="DVB19" s="140" t="s">
        <v>454</v>
      </c>
      <c r="DVC19" s="140" t="s">
        <v>454</v>
      </c>
      <c r="DVD19" s="140" t="s">
        <v>454</v>
      </c>
      <c r="DVE19" s="140" t="s">
        <v>454</v>
      </c>
      <c r="DVF19" s="140" t="s">
        <v>454</v>
      </c>
      <c r="DVG19" s="140" t="s">
        <v>454</v>
      </c>
      <c r="DVH19" s="140" t="s">
        <v>454</v>
      </c>
      <c r="DVI19" s="140" t="s">
        <v>454</v>
      </c>
      <c r="DVJ19" s="140" t="s">
        <v>454</v>
      </c>
      <c r="DVK19" s="140" t="s">
        <v>454</v>
      </c>
      <c r="DVL19" s="140" t="s">
        <v>454</v>
      </c>
      <c r="DVM19" s="140" t="s">
        <v>454</v>
      </c>
      <c r="DVN19" s="140" t="s">
        <v>454</v>
      </c>
      <c r="DVO19" s="140" t="s">
        <v>454</v>
      </c>
      <c r="DVP19" s="140" t="s">
        <v>454</v>
      </c>
      <c r="DVQ19" s="140" t="s">
        <v>454</v>
      </c>
      <c r="DVR19" s="140" t="s">
        <v>454</v>
      </c>
      <c r="DVS19" s="140" t="s">
        <v>454</v>
      </c>
      <c r="DVT19" s="140" t="s">
        <v>454</v>
      </c>
      <c r="DVU19" s="140" t="s">
        <v>454</v>
      </c>
      <c r="DVV19" s="140" t="s">
        <v>454</v>
      </c>
      <c r="DVW19" s="140" t="s">
        <v>454</v>
      </c>
      <c r="DVX19" s="140" t="s">
        <v>454</v>
      </c>
      <c r="DVY19" s="140" t="s">
        <v>454</v>
      </c>
      <c r="DVZ19" s="140" t="s">
        <v>454</v>
      </c>
      <c r="DWA19" s="140" t="s">
        <v>454</v>
      </c>
      <c r="DWB19" s="140" t="s">
        <v>454</v>
      </c>
      <c r="DWC19" s="140" t="s">
        <v>454</v>
      </c>
      <c r="DWD19" s="140" t="s">
        <v>454</v>
      </c>
      <c r="DWE19" s="140" t="s">
        <v>454</v>
      </c>
      <c r="DWF19" s="140" t="s">
        <v>454</v>
      </c>
      <c r="DWG19" s="140" t="s">
        <v>454</v>
      </c>
      <c r="DWH19" s="140" t="s">
        <v>454</v>
      </c>
      <c r="DWI19" s="140" t="s">
        <v>454</v>
      </c>
      <c r="DWJ19" s="140" t="s">
        <v>454</v>
      </c>
      <c r="DWK19" s="140" t="s">
        <v>454</v>
      </c>
      <c r="DWL19" s="140" t="s">
        <v>454</v>
      </c>
      <c r="DWM19" s="140" t="s">
        <v>454</v>
      </c>
      <c r="DWN19" s="140" t="s">
        <v>454</v>
      </c>
      <c r="DWO19" s="140" t="s">
        <v>454</v>
      </c>
      <c r="DWP19" s="140" t="s">
        <v>454</v>
      </c>
      <c r="DWQ19" s="140" t="s">
        <v>454</v>
      </c>
      <c r="DWR19" s="140" t="s">
        <v>454</v>
      </c>
      <c r="DWS19" s="140" t="s">
        <v>454</v>
      </c>
      <c r="DWT19" s="140" t="s">
        <v>454</v>
      </c>
      <c r="DWU19" s="140" t="s">
        <v>454</v>
      </c>
      <c r="DWV19" s="140" t="s">
        <v>454</v>
      </c>
      <c r="DWW19" s="140" t="s">
        <v>454</v>
      </c>
      <c r="DWX19" s="140" t="s">
        <v>454</v>
      </c>
      <c r="DWY19" s="140" t="s">
        <v>454</v>
      </c>
      <c r="DWZ19" s="140" t="s">
        <v>454</v>
      </c>
      <c r="DXA19" s="140" t="s">
        <v>454</v>
      </c>
      <c r="DXB19" s="140" t="s">
        <v>454</v>
      </c>
      <c r="DXC19" s="140" t="s">
        <v>454</v>
      </c>
      <c r="DXD19" s="140" t="s">
        <v>454</v>
      </c>
      <c r="DXE19" s="140" t="s">
        <v>454</v>
      </c>
      <c r="DXF19" s="140" t="s">
        <v>454</v>
      </c>
      <c r="DXG19" s="140" t="s">
        <v>454</v>
      </c>
      <c r="DXH19" s="140" t="s">
        <v>454</v>
      </c>
      <c r="DXI19" s="140" t="s">
        <v>454</v>
      </c>
      <c r="DXJ19" s="140" t="s">
        <v>454</v>
      </c>
      <c r="DXK19" s="140" t="s">
        <v>454</v>
      </c>
      <c r="DXL19" s="140" t="s">
        <v>454</v>
      </c>
      <c r="DXM19" s="140" t="s">
        <v>454</v>
      </c>
      <c r="DXN19" s="140" t="s">
        <v>454</v>
      </c>
      <c r="DXO19" s="140" t="s">
        <v>454</v>
      </c>
      <c r="DXP19" s="140" t="s">
        <v>454</v>
      </c>
      <c r="DXQ19" s="140" t="s">
        <v>454</v>
      </c>
      <c r="DXR19" s="140" t="s">
        <v>454</v>
      </c>
      <c r="DXS19" s="140" t="s">
        <v>454</v>
      </c>
      <c r="DXT19" s="140" t="s">
        <v>454</v>
      </c>
      <c r="DXU19" s="140" t="s">
        <v>454</v>
      </c>
      <c r="DXV19" s="140" t="s">
        <v>454</v>
      </c>
      <c r="DXW19" s="140" t="s">
        <v>454</v>
      </c>
      <c r="DXX19" s="140" t="s">
        <v>454</v>
      </c>
      <c r="DXY19" s="140" t="s">
        <v>454</v>
      </c>
      <c r="DXZ19" s="140" t="s">
        <v>454</v>
      </c>
      <c r="DYA19" s="140" t="s">
        <v>454</v>
      </c>
      <c r="DYB19" s="140" t="s">
        <v>454</v>
      </c>
      <c r="DYC19" s="140" t="s">
        <v>454</v>
      </c>
      <c r="DYD19" s="140" t="s">
        <v>454</v>
      </c>
      <c r="DYE19" s="140" t="s">
        <v>454</v>
      </c>
      <c r="DYF19" s="140" t="s">
        <v>454</v>
      </c>
      <c r="DYG19" s="140" t="s">
        <v>454</v>
      </c>
      <c r="DYH19" s="140" t="s">
        <v>454</v>
      </c>
      <c r="DYI19" s="140" t="s">
        <v>454</v>
      </c>
      <c r="DYJ19" s="140" t="s">
        <v>454</v>
      </c>
      <c r="DYK19" s="140" t="s">
        <v>454</v>
      </c>
      <c r="DYL19" s="140" t="s">
        <v>454</v>
      </c>
      <c r="DYM19" s="140" t="s">
        <v>454</v>
      </c>
      <c r="DYN19" s="140" t="s">
        <v>454</v>
      </c>
      <c r="DYO19" s="140" t="s">
        <v>454</v>
      </c>
      <c r="DYP19" s="140" t="s">
        <v>454</v>
      </c>
      <c r="DYQ19" s="140" t="s">
        <v>454</v>
      </c>
      <c r="DYR19" s="140" t="s">
        <v>454</v>
      </c>
      <c r="DYS19" s="140" t="s">
        <v>454</v>
      </c>
      <c r="DYT19" s="140" t="s">
        <v>454</v>
      </c>
      <c r="DYU19" s="140" t="s">
        <v>454</v>
      </c>
      <c r="DYV19" s="140" t="s">
        <v>454</v>
      </c>
      <c r="DYW19" s="140" t="s">
        <v>454</v>
      </c>
      <c r="DYX19" s="140" t="s">
        <v>454</v>
      </c>
      <c r="DYY19" s="140" t="s">
        <v>454</v>
      </c>
      <c r="DYZ19" s="140" t="s">
        <v>454</v>
      </c>
      <c r="DZA19" s="140" t="s">
        <v>454</v>
      </c>
      <c r="DZB19" s="140" t="s">
        <v>454</v>
      </c>
      <c r="DZC19" s="140" t="s">
        <v>454</v>
      </c>
      <c r="DZD19" s="140" t="s">
        <v>454</v>
      </c>
      <c r="DZE19" s="140" t="s">
        <v>454</v>
      </c>
      <c r="DZF19" s="140" t="s">
        <v>454</v>
      </c>
      <c r="DZG19" s="140" t="s">
        <v>454</v>
      </c>
      <c r="DZH19" s="140" t="s">
        <v>454</v>
      </c>
      <c r="DZI19" s="140" t="s">
        <v>454</v>
      </c>
      <c r="DZJ19" s="140" t="s">
        <v>454</v>
      </c>
      <c r="DZK19" s="140" t="s">
        <v>454</v>
      </c>
      <c r="DZL19" s="140" t="s">
        <v>454</v>
      </c>
      <c r="DZM19" s="140" t="s">
        <v>454</v>
      </c>
      <c r="DZN19" s="140" t="s">
        <v>454</v>
      </c>
      <c r="DZO19" s="140" t="s">
        <v>454</v>
      </c>
      <c r="DZP19" s="140" t="s">
        <v>454</v>
      </c>
      <c r="DZQ19" s="140" t="s">
        <v>454</v>
      </c>
      <c r="DZR19" s="140" t="s">
        <v>454</v>
      </c>
      <c r="DZS19" s="140" t="s">
        <v>454</v>
      </c>
      <c r="DZT19" s="140" t="s">
        <v>454</v>
      </c>
      <c r="DZU19" s="140" t="s">
        <v>454</v>
      </c>
      <c r="DZV19" s="140" t="s">
        <v>454</v>
      </c>
      <c r="DZW19" s="140" t="s">
        <v>454</v>
      </c>
      <c r="DZX19" s="140" t="s">
        <v>454</v>
      </c>
      <c r="DZY19" s="140" t="s">
        <v>454</v>
      </c>
      <c r="DZZ19" s="140" t="s">
        <v>454</v>
      </c>
      <c r="EAA19" s="140" t="s">
        <v>454</v>
      </c>
      <c r="EAB19" s="140" t="s">
        <v>454</v>
      </c>
      <c r="EAC19" s="140" t="s">
        <v>454</v>
      </c>
      <c r="EAD19" s="140" t="s">
        <v>454</v>
      </c>
      <c r="EAE19" s="140" t="s">
        <v>454</v>
      </c>
      <c r="EAF19" s="140" t="s">
        <v>454</v>
      </c>
      <c r="EAG19" s="140" t="s">
        <v>454</v>
      </c>
      <c r="EAH19" s="140" t="s">
        <v>454</v>
      </c>
      <c r="EAI19" s="140" t="s">
        <v>454</v>
      </c>
      <c r="EAJ19" s="140" t="s">
        <v>454</v>
      </c>
      <c r="EAK19" s="140" t="s">
        <v>454</v>
      </c>
      <c r="EAL19" s="140" t="s">
        <v>454</v>
      </c>
      <c r="EAM19" s="140" t="s">
        <v>454</v>
      </c>
      <c r="EAN19" s="140" t="s">
        <v>454</v>
      </c>
      <c r="EAO19" s="140" t="s">
        <v>454</v>
      </c>
      <c r="EAP19" s="140" t="s">
        <v>454</v>
      </c>
      <c r="EAQ19" s="140" t="s">
        <v>454</v>
      </c>
      <c r="EAR19" s="140" t="s">
        <v>454</v>
      </c>
      <c r="EAS19" s="140" t="s">
        <v>454</v>
      </c>
      <c r="EAT19" s="140" t="s">
        <v>454</v>
      </c>
      <c r="EAU19" s="140" t="s">
        <v>454</v>
      </c>
      <c r="EAV19" s="140" t="s">
        <v>454</v>
      </c>
      <c r="EAW19" s="140" t="s">
        <v>454</v>
      </c>
      <c r="EAX19" s="140" t="s">
        <v>454</v>
      </c>
      <c r="EAY19" s="140" t="s">
        <v>454</v>
      </c>
      <c r="EAZ19" s="140" t="s">
        <v>454</v>
      </c>
      <c r="EBA19" s="140" t="s">
        <v>454</v>
      </c>
      <c r="EBB19" s="140" t="s">
        <v>454</v>
      </c>
      <c r="EBC19" s="140" t="s">
        <v>454</v>
      </c>
      <c r="EBD19" s="140" t="s">
        <v>454</v>
      </c>
      <c r="EBE19" s="140" t="s">
        <v>454</v>
      </c>
      <c r="EBF19" s="140" t="s">
        <v>454</v>
      </c>
      <c r="EBG19" s="140" t="s">
        <v>454</v>
      </c>
      <c r="EBH19" s="140" t="s">
        <v>454</v>
      </c>
      <c r="EBI19" s="140" t="s">
        <v>454</v>
      </c>
      <c r="EBJ19" s="140" t="s">
        <v>454</v>
      </c>
      <c r="EBK19" s="140" t="s">
        <v>454</v>
      </c>
      <c r="EBL19" s="140" t="s">
        <v>454</v>
      </c>
      <c r="EBM19" s="140" t="s">
        <v>454</v>
      </c>
      <c r="EBN19" s="140" t="s">
        <v>454</v>
      </c>
      <c r="EBO19" s="140" t="s">
        <v>454</v>
      </c>
      <c r="EBP19" s="140" t="s">
        <v>454</v>
      </c>
      <c r="EBQ19" s="140" t="s">
        <v>454</v>
      </c>
      <c r="EBR19" s="140" t="s">
        <v>454</v>
      </c>
      <c r="EBS19" s="140" t="s">
        <v>454</v>
      </c>
      <c r="EBT19" s="140" t="s">
        <v>454</v>
      </c>
      <c r="EBU19" s="140" t="s">
        <v>454</v>
      </c>
      <c r="EBV19" s="140" t="s">
        <v>454</v>
      </c>
      <c r="EBW19" s="140" t="s">
        <v>454</v>
      </c>
      <c r="EBX19" s="140" t="s">
        <v>454</v>
      </c>
      <c r="EBY19" s="140" t="s">
        <v>454</v>
      </c>
      <c r="EBZ19" s="140" t="s">
        <v>454</v>
      </c>
      <c r="ECA19" s="140" t="s">
        <v>454</v>
      </c>
      <c r="ECB19" s="140" t="s">
        <v>454</v>
      </c>
      <c r="ECC19" s="140" t="s">
        <v>454</v>
      </c>
      <c r="ECD19" s="140" t="s">
        <v>454</v>
      </c>
      <c r="ECE19" s="140" t="s">
        <v>454</v>
      </c>
      <c r="ECF19" s="140" t="s">
        <v>454</v>
      </c>
      <c r="ECG19" s="140" t="s">
        <v>454</v>
      </c>
      <c r="ECH19" s="140" t="s">
        <v>454</v>
      </c>
      <c r="ECI19" s="140" t="s">
        <v>454</v>
      </c>
      <c r="ECJ19" s="140" t="s">
        <v>454</v>
      </c>
      <c r="ECK19" s="140" t="s">
        <v>454</v>
      </c>
      <c r="ECL19" s="140" t="s">
        <v>454</v>
      </c>
      <c r="ECM19" s="140" t="s">
        <v>454</v>
      </c>
      <c r="ECN19" s="140" t="s">
        <v>454</v>
      </c>
      <c r="ECO19" s="140" t="s">
        <v>454</v>
      </c>
      <c r="ECP19" s="140" t="s">
        <v>454</v>
      </c>
      <c r="ECQ19" s="140" t="s">
        <v>454</v>
      </c>
      <c r="ECR19" s="140" t="s">
        <v>454</v>
      </c>
      <c r="ECS19" s="140" t="s">
        <v>454</v>
      </c>
      <c r="ECT19" s="140" t="s">
        <v>454</v>
      </c>
      <c r="ECU19" s="140" t="s">
        <v>454</v>
      </c>
      <c r="ECV19" s="140" t="s">
        <v>454</v>
      </c>
      <c r="ECW19" s="140" t="s">
        <v>454</v>
      </c>
      <c r="ECX19" s="140" t="s">
        <v>454</v>
      </c>
      <c r="ECY19" s="140" t="s">
        <v>454</v>
      </c>
      <c r="ECZ19" s="140" t="s">
        <v>454</v>
      </c>
      <c r="EDA19" s="140" t="s">
        <v>454</v>
      </c>
      <c r="EDB19" s="140" t="s">
        <v>454</v>
      </c>
      <c r="EDC19" s="140" t="s">
        <v>454</v>
      </c>
      <c r="EDD19" s="140" t="s">
        <v>454</v>
      </c>
      <c r="EDE19" s="140" t="s">
        <v>454</v>
      </c>
      <c r="EDF19" s="140" t="s">
        <v>454</v>
      </c>
      <c r="EDG19" s="140" t="s">
        <v>454</v>
      </c>
      <c r="EDH19" s="140" t="s">
        <v>454</v>
      </c>
      <c r="EDI19" s="140" t="s">
        <v>454</v>
      </c>
      <c r="EDJ19" s="140" t="s">
        <v>454</v>
      </c>
      <c r="EDK19" s="140" t="s">
        <v>454</v>
      </c>
      <c r="EDL19" s="140" t="s">
        <v>454</v>
      </c>
      <c r="EDM19" s="140" t="s">
        <v>454</v>
      </c>
      <c r="EDN19" s="140" t="s">
        <v>454</v>
      </c>
      <c r="EDO19" s="140" t="s">
        <v>454</v>
      </c>
      <c r="EDP19" s="140" t="s">
        <v>454</v>
      </c>
      <c r="EDQ19" s="140" t="s">
        <v>454</v>
      </c>
      <c r="EDR19" s="140" t="s">
        <v>454</v>
      </c>
      <c r="EDS19" s="140" t="s">
        <v>454</v>
      </c>
      <c r="EDT19" s="140" t="s">
        <v>454</v>
      </c>
      <c r="EDU19" s="140" t="s">
        <v>454</v>
      </c>
      <c r="EDV19" s="140" t="s">
        <v>454</v>
      </c>
      <c r="EDW19" s="140" t="s">
        <v>454</v>
      </c>
      <c r="EDX19" s="140" t="s">
        <v>454</v>
      </c>
      <c r="EDY19" s="140" t="s">
        <v>454</v>
      </c>
      <c r="EDZ19" s="140" t="s">
        <v>454</v>
      </c>
      <c r="EEA19" s="140" t="s">
        <v>454</v>
      </c>
      <c r="EEB19" s="140" t="s">
        <v>454</v>
      </c>
      <c r="EEC19" s="140" t="s">
        <v>454</v>
      </c>
      <c r="EED19" s="140" t="s">
        <v>454</v>
      </c>
      <c r="EEE19" s="140" t="s">
        <v>454</v>
      </c>
      <c r="EEF19" s="140" t="s">
        <v>454</v>
      </c>
      <c r="EEG19" s="140" t="s">
        <v>454</v>
      </c>
      <c r="EEH19" s="140" t="s">
        <v>454</v>
      </c>
      <c r="EEI19" s="140" t="s">
        <v>454</v>
      </c>
      <c r="EEJ19" s="140" t="s">
        <v>454</v>
      </c>
      <c r="EEK19" s="140" t="s">
        <v>454</v>
      </c>
      <c r="EEL19" s="140" t="s">
        <v>454</v>
      </c>
      <c r="EEM19" s="140" t="s">
        <v>454</v>
      </c>
      <c r="EEN19" s="140" t="s">
        <v>454</v>
      </c>
      <c r="EEO19" s="140" t="s">
        <v>454</v>
      </c>
      <c r="EEP19" s="140" t="s">
        <v>454</v>
      </c>
      <c r="EEQ19" s="140" t="s">
        <v>454</v>
      </c>
      <c r="EER19" s="140" t="s">
        <v>454</v>
      </c>
      <c r="EES19" s="140" t="s">
        <v>454</v>
      </c>
      <c r="EET19" s="140" t="s">
        <v>454</v>
      </c>
      <c r="EEU19" s="140" t="s">
        <v>454</v>
      </c>
      <c r="EEV19" s="140" t="s">
        <v>454</v>
      </c>
      <c r="EEW19" s="140" t="s">
        <v>454</v>
      </c>
      <c r="EEX19" s="140" t="s">
        <v>454</v>
      </c>
      <c r="EEY19" s="140" t="s">
        <v>454</v>
      </c>
      <c r="EEZ19" s="140" t="s">
        <v>454</v>
      </c>
      <c r="EFA19" s="140" t="s">
        <v>454</v>
      </c>
      <c r="EFB19" s="140" t="s">
        <v>454</v>
      </c>
      <c r="EFC19" s="140" t="s">
        <v>454</v>
      </c>
      <c r="EFD19" s="140" t="s">
        <v>454</v>
      </c>
      <c r="EFE19" s="140" t="s">
        <v>454</v>
      </c>
      <c r="EFF19" s="140" t="s">
        <v>454</v>
      </c>
      <c r="EFG19" s="140" t="s">
        <v>454</v>
      </c>
      <c r="EFH19" s="140" t="s">
        <v>454</v>
      </c>
      <c r="EFI19" s="140" t="s">
        <v>454</v>
      </c>
      <c r="EFJ19" s="140" t="s">
        <v>454</v>
      </c>
      <c r="EFK19" s="140" t="s">
        <v>454</v>
      </c>
      <c r="EFL19" s="140" t="s">
        <v>454</v>
      </c>
      <c r="EFM19" s="140" t="s">
        <v>454</v>
      </c>
      <c r="EFN19" s="140" t="s">
        <v>454</v>
      </c>
      <c r="EFO19" s="140" t="s">
        <v>454</v>
      </c>
      <c r="EFP19" s="140" t="s">
        <v>454</v>
      </c>
      <c r="EFQ19" s="140" t="s">
        <v>454</v>
      </c>
      <c r="EFR19" s="140" t="s">
        <v>454</v>
      </c>
      <c r="EFS19" s="140" t="s">
        <v>454</v>
      </c>
      <c r="EFT19" s="140" t="s">
        <v>454</v>
      </c>
      <c r="EFU19" s="140" t="s">
        <v>454</v>
      </c>
      <c r="EFV19" s="140" t="s">
        <v>454</v>
      </c>
      <c r="EFW19" s="140" t="s">
        <v>454</v>
      </c>
      <c r="EFX19" s="140" t="s">
        <v>454</v>
      </c>
      <c r="EFY19" s="140" t="s">
        <v>454</v>
      </c>
      <c r="EFZ19" s="140" t="s">
        <v>454</v>
      </c>
      <c r="EGA19" s="140" t="s">
        <v>454</v>
      </c>
      <c r="EGB19" s="140" t="s">
        <v>454</v>
      </c>
      <c r="EGC19" s="140" t="s">
        <v>454</v>
      </c>
      <c r="EGD19" s="140" t="s">
        <v>454</v>
      </c>
      <c r="EGE19" s="140" t="s">
        <v>454</v>
      </c>
      <c r="EGF19" s="140" t="s">
        <v>454</v>
      </c>
      <c r="EGG19" s="140" t="s">
        <v>454</v>
      </c>
      <c r="EGH19" s="140" t="s">
        <v>454</v>
      </c>
      <c r="EGI19" s="140" t="s">
        <v>454</v>
      </c>
      <c r="EGJ19" s="140" t="s">
        <v>454</v>
      </c>
      <c r="EGK19" s="140" t="s">
        <v>454</v>
      </c>
      <c r="EGL19" s="140" t="s">
        <v>454</v>
      </c>
      <c r="EGM19" s="140" t="s">
        <v>454</v>
      </c>
      <c r="EGN19" s="140" t="s">
        <v>454</v>
      </c>
      <c r="EGO19" s="140" t="s">
        <v>454</v>
      </c>
      <c r="EGP19" s="140" t="s">
        <v>454</v>
      </c>
      <c r="EGQ19" s="140" t="s">
        <v>454</v>
      </c>
      <c r="EGR19" s="140" t="s">
        <v>454</v>
      </c>
      <c r="EGS19" s="140" t="s">
        <v>454</v>
      </c>
      <c r="EGT19" s="140" t="s">
        <v>454</v>
      </c>
      <c r="EGU19" s="140" t="s">
        <v>454</v>
      </c>
      <c r="EGV19" s="140" t="s">
        <v>454</v>
      </c>
      <c r="EGW19" s="140" t="s">
        <v>454</v>
      </c>
      <c r="EGX19" s="140" t="s">
        <v>454</v>
      </c>
      <c r="EGY19" s="140" t="s">
        <v>454</v>
      </c>
      <c r="EGZ19" s="140" t="s">
        <v>454</v>
      </c>
      <c r="EHA19" s="140" t="s">
        <v>454</v>
      </c>
      <c r="EHB19" s="140" t="s">
        <v>454</v>
      </c>
      <c r="EHC19" s="140" t="s">
        <v>454</v>
      </c>
      <c r="EHD19" s="140" t="s">
        <v>454</v>
      </c>
      <c r="EHE19" s="140" t="s">
        <v>454</v>
      </c>
      <c r="EHF19" s="140" t="s">
        <v>454</v>
      </c>
      <c r="EHG19" s="140" t="s">
        <v>454</v>
      </c>
      <c r="EHH19" s="140" t="s">
        <v>454</v>
      </c>
      <c r="EHI19" s="140" t="s">
        <v>454</v>
      </c>
      <c r="EHJ19" s="140" t="s">
        <v>454</v>
      </c>
      <c r="EHK19" s="140" t="s">
        <v>454</v>
      </c>
      <c r="EHL19" s="140" t="s">
        <v>454</v>
      </c>
      <c r="EHM19" s="140" t="s">
        <v>454</v>
      </c>
      <c r="EHN19" s="140" t="s">
        <v>454</v>
      </c>
      <c r="EHO19" s="140" t="s">
        <v>454</v>
      </c>
      <c r="EHP19" s="140" t="s">
        <v>454</v>
      </c>
      <c r="EHQ19" s="140" t="s">
        <v>454</v>
      </c>
      <c r="EHR19" s="140" t="s">
        <v>454</v>
      </c>
      <c r="EHS19" s="140" t="s">
        <v>454</v>
      </c>
      <c r="EHT19" s="140" t="s">
        <v>454</v>
      </c>
      <c r="EHU19" s="140" t="s">
        <v>454</v>
      </c>
      <c r="EHV19" s="140" t="s">
        <v>454</v>
      </c>
      <c r="EHW19" s="140" t="s">
        <v>454</v>
      </c>
      <c r="EHX19" s="140" t="s">
        <v>454</v>
      </c>
      <c r="EHY19" s="140" t="s">
        <v>454</v>
      </c>
      <c r="EHZ19" s="140" t="s">
        <v>454</v>
      </c>
      <c r="EIA19" s="140" t="s">
        <v>454</v>
      </c>
      <c r="EIB19" s="140" t="s">
        <v>454</v>
      </c>
      <c r="EIC19" s="140" t="s">
        <v>454</v>
      </c>
      <c r="EID19" s="140" t="s">
        <v>454</v>
      </c>
      <c r="EIE19" s="140" t="s">
        <v>454</v>
      </c>
      <c r="EIF19" s="140" t="s">
        <v>454</v>
      </c>
      <c r="EIG19" s="140" t="s">
        <v>454</v>
      </c>
      <c r="EIH19" s="140" t="s">
        <v>454</v>
      </c>
      <c r="EII19" s="140" t="s">
        <v>454</v>
      </c>
      <c r="EIJ19" s="140" t="s">
        <v>454</v>
      </c>
      <c r="EIK19" s="140" t="s">
        <v>454</v>
      </c>
      <c r="EIL19" s="140" t="s">
        <v>454</v>
      </c>
      <c r="EIM19" s="140" t="s">
        <v>454</v>
      </c>
      <c r="EIN19" s="140" t="s">
        <v>454</v>
      </c>
      <c r="EIO19" s="140" t="s">
        <v>454</v>
      </c>
      <c r="EIP19" s="140" t="s">
        <v>454</v>
      </c>
      <c r="EIQ19" s="140" t="s">
        <v>454</v>
      </c>
      <c r="EIR19" s="140" t="s">
        <v>454</v>
      </c>
      <c r="EIS19" s="140" t="s">
        <v>454</v>
      </c>
      <c r="EIT19" s="140" t="s">
        <v>454</v>
      </c>
      <c r="EIU19" s="140" t="s">
        <v>454</v>
      </c>
      <c r="EIV19" s="140" t="s">
        <v>454</v>
      </c>
      <c r="EIW19" s="140" t="s">
        <v>454</v>
      </c>
      <c r="EIX19" s="140" t="s">
        <v>454</v>
      </c>
      <c r="EIY19" s="140" t="s">
        <v>454</v>
      </c>
      <c r="EIZ19" s="140" t="s">
        <v>454</v>
      </c>
      <c r="EJA19" s="140" t="s">
        <v>454</v>
      </c>
      <c r="EJB19" s="140" t="s">
        <v>454</v>
      </c>
      <c r="EJC19" s="140" t="s">
        <v>454</v>
      </c>
      <c r="EJD19" s="140" t="s">
        <v>454</v>
      </c>
      <c r="EJE19" s="140" t="s">
        <v>454</v>
      </c>
      <c r="EJF19" s="140" t="s">
        <v>454</v>
      </c>
      <c r="EJG19" s="140" t="s">
        <v>454</v>
      </c>
      <c r="EJH19" s="140" t="s">
        <v>454</v>
      </c>
      <c r="EJI19" s="140" t="s">
        <v>454</v>
      </c>
      <c r="EJJ19" s="140" t="s">
        <v>454</v>
      </c>
      <c r="EJK19" s="140" t="s">
        <v>454</v>
      </c>
      <c r="EJL19" s="140" t="s">
        <v>454</v>
      </c>
      <c r="EJM19" s="140" t="s">
        <v>454</v>
      </c>
      <c r="EJN19" s="140" t="s">
        <v>454</v>
      </c>
      <c r="EJO19" s="140" t="s">
        <v>454</v>
      </c>
      <c r="EJP19" s="140" t="s">
        <v>454</v>
      </c>
      <c r="EJQ19" s="140" t="s">
        <v>454</v>
      </c>
      <c r="EJR19" s="140" t="s">
        <v>454</v>
      </c>
      <c r="EJS19" s="140" t="s">
        <v>454</v>
      </c>
      <c r="EJT19" s="140" t="s">
        <v>454</v>
      </c>
      <c r="EJU19" s="140" t="s">
        <v>454</v>
      </c>
      <c r="EJV19" s="140" t="s">
        <v>454</v>
      </c>
      <c r="EJW19" s="140" t="s">
        <v>454</v>
      </c>
      <c r="EJX19" s="140" t="s">
        <v>454</v>
      </c>
      <c r="EJY19" s="140" t="s">
        <v>454</v>
      </c>
      <c r="EJZ19" s="140" t="s">
        <v>454</v>
      </c>
      <c r="EKA19" s="140" t="s">
        <v>454</v>
      </c>
      <c r="EKB19" s="140" t="s">
        <v>454</v>
      </c>
      <c r="EKC19" s="140" t="s">
        <v>454</v>
      </c>
      <c r="EKD19" s="140" t="s">
        <v>454</v>
      </c>
      <c r="EKE19" s="140" t="s">
        <v>454</v>
      </c>
      <c r="EKF19" s="140" t="s">
        <v>454</v>
      </c>
      <c r="EKG19" s="140" t="s">
        <v>454</v>
      </c>
      <c r="EKH19" s="140" t="s">
        <v>454</v>
      </c>
      <c r="EKI19" s="140" t="s">
        <v>454</v>
      </c>
      <c r="EKJ19" s="140" t="s">
        <v>454</v>
      </c>
      <c r="EKK19" s="140" t="s">
        <v>454</v>
      </c>
      <c r="EKL19" s="140" t="s">
        <v>454</v>
      </c>
      <c r="EKM19" s="140" t="s">
        <v>454</v>
      </c>
      <c r="EKN19" s="140" t="s">
        <v>454</v>
      </c>
      <c r="EKO19" s="140" t="s">
        <v>454</v>
      </c>
      <c r="EKP19" s="140" t="s">
        <v>454</v>
      </c>
      <c r="EKQ19" s="140" t="s">
        <v>454</v>
      </c>
      <c r="EKR19" s="140" t="s">
        <v>454</v>
      </c>
      <c r="EKS19" s="140" t="s">
        <v>454</v>
      </c>
      <c r="EKT19" s="140" t="s">
        <v>454</v>
      </c>
      <c r="EKU19" s="140" t="s">
        <v>454</v>
      </c>
      <c r="EKV19" s="140" t="s">
        <v>454</v>
      </c>
      <c r="EKW19" s="140" t="s">
        <v>454</v>
      </c>
      <c r="EKX19" s="140" t="s">
        <v>454</v>
      </c>
      <c r="EKY19" s="140" t="s">
        <v>454</v>
      </c>
      <c r="EKZ19" s="140" t="s">
        <v>454</v>
      </c>
      <c r="ELA19" s="140" t="s">
        <v>454</v>
      </c>
      <c r="ELB19" s="140" t="s">
        <v>454</v>
      </c>
      <c r="ELC19" s="140" t="s">
        <v>454</v>
      </c>
      <c r="ELD19" s="140" t="s">
        <v>454</v>
      </c>
      <c r="ELE19" s="140" t="s">
        <v>454</v>
      </c>
      <c r="ELF19" s="140" t="s">
        <v>454</v>
      </c>
      <c r="ELG19" s="140" t="s">
        <v>454</v>
      </c>
      <c r="ELH19" s="140" t="s">
        <v>454</v>
      </c>
      <c r="ELI19" s="140" t="s">
        <v>454</v>
      </c>
      <c r="ELJ19" s="140" t="s">
        <v>454</v>
      </c>
      <c r="ELK19" s="140" t="s">
        <v>454</v>
      </c>
      <c r="ELL19" s="140" t="s">
        <v>454</v>
      </c>
      <c r="ELM19" s="140" t="s">
        <v>454</v>
      </c>
      <c r="ELN19" s="140" t="s">
        <v>454</v>
      </c>
      <c r="ELO19" s="140" t="s">
        <v>454</v>
      </c>
      <c r="ELP19" s="140" t="s">
        <v>454</v>
      </c>
      <c r="ELQ19" s="140" t="s">
        <v>454</v>
      </c>
      <c r="ELR19" s="140" t="s">
        <v>454</v>
      </c>
      <c r="ELS19" s="140" t="s">
        <v>454</v>
      </c>
      <c r="ELT19" s="140" t="s">
        <v>454</v>
      </c>
      <c r="ELU19" s="140" t="s">
        <v>454</v>
      </c>
      <c r="ELV19" s="140" t="s">
        <v>454</v>
      </c>
      <c r="ELW19" s="140" t="s">
        <v>454</v>
      </c>
      <c r="ELX19" s="140" t="s">
        <v>454</v>
      </c>
      <c r="ELY19" s="140" t="s">
        <v>454</v>
      </c>
      <c r="ELZ19" s="140" t="s">
        <v>454</v>
      </c>
      <c r="EMA19" s="140" t="s">
        <v>454</v>
      </c>
      <c r="EMB19" s="140" t="s">
        <v>454</v>
      </c>
      <c r="EMC19" s="140" t="s">
        <v>454</v>
      </c>
      <c r="EMD19" s="140" t="s">
        <v>454</v>
      </c>
      <c r="EME19" s="140" t="s">
        <v>454</v>
      </c>
      <c r="EMF19" s="140" t="s">
        <v>454</v>
      </c>
      <c r="EMG19" s="140" t="s">
        <v>454</v>
      </c>
      <c r="EMH19" s="140" t="s">
        <v>454</v>
      </c>
      <c r="EMI19" s="140" t="s">
        <v>454</v>
      </c>
      <c r="EMJ19" s="140" t="s">
        <v>454</v>
      </c>
      <c r="EMK19" s="140" t="s">
        <v>454</v>
      </c>
      <c r="EML19" s="140" t="s">
        <v>454</v>
      </c>
      <c r="EMM19" s="140" t="s">
        <v>454</v>
      </c>
      <c r="EMN19" s="140" t="s">
        <v>454</v>
      </c>
      <c r="EMO19" s="140" t="s">
        <v>454</v>
      </c>
      <c r="EMP19" s="140" t="s">
        <v>454</v>
      </c>
      <c r="EMQ19" s="140" t="s">
        <v>454</v>
      </c>
      <c r="EMR19" s="140" t="s">
        <v>454</v>
      </c>
      <c r="EMS19" s="140" t="s">
        <v>454</v>
      </c>
      <c r="EMT19" s="140" t="s">
        <v>454</v>
      </c>
      <c r="EMU19" s="140" t="s">
        <v>454</v>
      </c>
      <c r="EMV19" s="140" t="s">
        <v>454</v>
      </c>
      <c r="EMW19" s="140" t="s">
        <v>454</v>
      </c>
      <c r="EMX19" s="140" t="s">
        <v>454</v>
      </c>
      <c r="EMY19" s="140" t="s">
        <v>454</v>
      </c>
      <c r="EMZ19" s="140" t="s">
        <v>454</v>
      </c>
      <c r="ENA19" s="140" t="s">
        <v>454</v>
      </c>
      <c r="ENB19" s="140" t="s">
        <v>454</v>
      </c>
      <c r="ENC19" s="140" t="s">
        <v>454</v>
      </c>
      <c r="END19" s="140" t="s">
        <v>454</v>
      </c>
      <c r="ENE19" s="140" t="s">
        <v>454</v>
      </c>
      <c r="ENF19" s="140" t="s">
        <v>454</v>
      </c>
      <c r="ENG19" s="140" t="s">
        <v>454</v>
      </c>
      <c r="ENH19" s="140" t="s">
        <v>454</v>
      </c>
      <c r="ENI19" s="140" t="s">
        <v>454</v>
      </c>
      <c r="ENJ19" s="140" t="s">
        <v>454</v>
      </c>
      <c r="ENK19" s="140" t="s">
        <v>454</v>
      </c>
      <c r="ENL19" s="140" t="s">
        <v>454</v>
      </c>
      <c r="ENM19" s="140" t="s">
        <v>454</v>
      </c>
      <c r="ENN19" s="140" t="s">
        <v>454</v>
      </c>
      <c r="ENO19" s="140" t="s">
        <v>454</v>
      </c>
      <c r="ENP19" s="140" t="s">
        <v>454</v>
      </c>
      <c r="ENQ19" s="140" t="s">
        <v>454</v>
      </c>
      <c r="ENR19" s="140" t="s">
        <v>454</v>
      </c>
      <c r="ENS19" s="140" t="s">
        <v>454</v>
      </c>
      <c r="ENT19" s="140" t="s">
        <v>454</v>
      </c>
      <c r="ENU19" s="140" t="s">
        <v>454</v>
      </c>
      <c r="ENV19" s="140" t="s">
        <v>454</v>
      </c>
      <c r="ENW19" s="140" t="s">
        <v>454</v>
      </c>
      <c r="ENX19" s="140" t="s">
        <v>454</v>
      </c>
      <c r="ENY19" s="140" t="s">
        <v>454</v>
      </c>
      <c r="ENZ19" s="140" t="s">
        <v>454</v>
      </c>
      <c r="EOA19" s="140" t="s">
        <v>454</v>
      </c>
      <c r="EOB19" s="140" t="s">
        <v>454</v>
      </c>
      <c r="EOC19" s="140" t="s">
        <v>454</v>
      </c>
      <c r="EOD19" s="140" t="s">
        <v>454</v>
      </c>
      <c r="EOE19" s="140" t="s">
        <v>454</v>
      </c>
      <c r="EOF19" s="140" t="s">
        <v>454</v>
      </c>
      <c r="EOG19" s="140" t="s">
        <v>454</v>
      </c>
      <c r="EOH19" s="140" t="s">
        <v>454</v>
      </c>
      <c r="EOI19" s="140" t="s">
        <v>454</v>
      </c>
      <c r="EOJ19" s="140" t="s">
        <v>454</v>
      </c>
      <c r="EOK19" s="140" t="s">
        <v>454</v>
      </c>
      <c r="EOL19" s="140" t="s">
        <v>454</v>
      </c>
      <c r="EOM19" s="140" t="s">
        <v>454</v>
      </c>
      <c r="EON19" s="140" t="s">
        <v>454</v>
      </c>
      <c r="EOO19" s="140" t="s">
        <v>454</v>
      </c>
      <c r="EOP19" s="140" t="s">
        <v>454</v>
      </c>
      <c r="EOQ19" s="140" t="s">
        <v>454</v>
      </c>
      <c r="EOR19" s="140" t="s">
        <v>454</v>
      </c>
      <c r="EOS19" s="140" t="s">
        <v>454</v>
      </c>
      <c r="EOT19" s="140" t="s">
        <v>454</v>
      </c>
      <c r="EOU19" s="140" t="s">
        <v>454</v>
      </c>
      <c r="EOV19" s="140" t="s">
        <v>454</v>
      </c>
      <c r="EOW19" s="140" t="s">
        <v>454</v>
      </c>
      <c r="EOX19" s="140" t="s">
        <v>454</v>
      </c>
      <c r="EOY19" s="140" t="s">
        <v>454</v>
      </c>
      <c r="EOZ19" s="140" t="s">
        <v>454</v>
      </c>
      <c r="EPA19" s="140" t="s">
        <v>454</v>
      </c>
      <c r="EPB19" s="140" t="s">
        <v>454</v>
      </c>
      <c r="EPC19" s="140" t="s">
        <v>454</v>
      </c>
      <c r="EPD19" s="140" t="s">
        <v>454</v>
      </c>
      <c r="EPE19" s="140" t="s">
        <v>454</v>
      </c>
      <c r="EPF19" s="140" t="s">
        <v>454</v>
      </c>
      <c r="EPG19" s="140" t="s">
        <v>454</v>
      </c>
      <c r="EPH19" s="140" t="s">
        <v>454</v>
      </c>
      <c r="EPI19" s="140" t="s">
        <v>454</v>
      </c>
      <c r="EPJ19" s="140" t="s">
        <v>454</v>
      </c>
      <c r="EPK19" s="140" t="s">
        <v>454</v>
      </c>
      <c r="EPL19" s="140" t="s">
        <v>454</v>
      </c>
      <c r="EPM19" s="140" t="s">
        <v>454</v>
      </c>
      <c r="EPN19" s="140" t="s">
        <v>454</v>
      </c>
      <c r="EPO19" s="140" t="s">
        <v>454</v>
      </c>
      <c r="EPP19" s="140" t="s">
        <v>454</v>
      </c>
      <c r="EPQ19" s="140" t="s">
        <v>454</v>
      </c>
      <c r="EPR19" s="140" t="s">
        <v>454</v>
      </c>
      <c r="EPS19" s="140" t="s">
        <v>454</v>
      </c>
      <c r="EPT19" s="140" t="s">
        <v>454</v>
      </c>
      <c r="EPU19" s="140" t="s">
        <v>454</v>
      </c>
      <c r="EPV19" s="140" t="s">
        <v>454</v>
      </c>
      <c r="EPW19" s="140" t="s">
        <v>454</v>
      </c>
      <c r="EPX19" s="140" t="s">
        <v>454</v>
      </c>
      <c r="EPY19" s="140" t="s">
        <v>454</v>
      </c>
      <c r="EPZ19" s="140" t="s">
        <v>454</v>
      </c>
      <c r="EQA19" s="140" t="s">
        <v>454</v>
      </c>
      <c r="EQB19" s="140" t="s">
        <v>454</v>
      </c>
      <c r="EQC19" s="140" t="s">
        <v>454</v>
      </c>
      <c r="EQD19" s="140" t="s">
        <v>454</v>
      </c>
      <c r="EQE19" s="140" t="s">
        <v>454</v>
      </c>
      <c r="EQF19" s="140" t="s">
        <v>454</v>
      </c>
      <c r="EQG19" s="140" t="s">
        <v>454</v>
      </c>
      <c r="EQH19" s="140" t="s">
        <v>454</v>
      </c>
      <c r="EQI19" s="140" t="s">
        <v>454</v>
      </c>
      <c r="EQJ19" s="140" t="s">
        <v>454</v>
      </c>
      <c r="EQK19" s="140" t="s">
        <v>454</v>
      </c>
      <c r="EQL19" s="140" t="s">
        <v>454</v>
      </c>
      <c r="EQM19" s="140" t="s">
        <v>454</v>
      </c>
      <c r="EQN19" s="140" t="s">
        <v>454</v>
      </c>
      <c r="EQO19" s="140" t="s">
        <v>454</v>
      </c>
      <c r="EQP19" s="140" t="s">
        <v>454</v>
      </c>
      <c r="EQQ19" s="140" t="s">
        <v>454</v>
      </c>
      <c r="EQR19" s="140" t="s">
        <v>454</v>
      </c>
      <c r="EQS19" s="140" t="s">
        <v>454</v>
      </c>
      <c r="EQT19" s="140" t="s">
        <v>454</v>
      </c>
      <c r="EQU19" s="140" t="s">
        <v>454</v>
      </c>
      <c r="EQV19" s="140" t="s">
        <v>454</v>
      </c>
      <c r="EQW19" s="140" t="s">
        <v>454</v>
      </c>
      <c r="EQX19" s="140" t="s">
        <v>454</v>
      </c>
      <c r="EQY19" s="140" t="s">
        <v>454</v>
      </c>
      <c r="EQZ19" s="140" t="s">
        <v>454</v>
      </c>
      <c r="ERA19" s="140" t="s">
        <v>454</v>
      </c>
      <c r="ERB19" s="140" t="s">
        <v>454</v>
      </c>
      <c r="ERC19" s="140" t="s">
        <v>454</v>
      </c>
      <c r="ERD19" s="140" t="s">
        <v>454</v>
      </c>
      <c r="ERE19" s="140" t="s">
        <v>454</v>
      </c>
      <c r="ERF19" s="140" t="s">
        <v>454</v>
      </c>
      <c r="ERG19" s="140" t="s">
        <v>454</v>
      </c>
      <c r="ERH19" s="140" t="s">
        <v>454</v>
      </c>
      <c r="ERI19" s="140" t="s">
        <v>454</v>
      </c>
      <c r="ERJ19" s="140" t="s">
        <v>454</v>
      </c>
      <c r="ERK19" s="140" t="s">
        <v>454</v>
      </c>
      <c r="ERL19" s="140" t="s">
        <v>454</v>
      </c>
      <c r="ERM19" s="140" t="s">
        <v>454</v>
      </c>
      <c r="ERN19" s="140" t="s">
        <v>454</v>
      </c>
      <c r="ERO19" s="140" t="s">
        <v>454</v>
      </c>
      <c r="ERP19" s="140" t="s">
        <v>454</v>
      </c>
      <c r="ERQ19" s="140" t="s">
        <v>454</v>
      </c>
      <c r="ERR19" s="140" t="s">
        <v>454</v>
      </c>
      <c r="ERS19" s="140" t="s">
        <v>454</v>
      </c>
      <c r="ERT19" s="140" t="s">
        <v>454</v>
      </c>
      <c r="ERU19" s="140" t="s">
        <v>454</v>
      </c>
      <c r="ERV19" s="140" t="s">
        <v>454</v>
      </c>
      <c r="ERW19" s="140" t="s">
        <v>454</v>
      </c>
      <c r="ERX19" s="140" t="s">
        <v>454</v>
      </c>
      <c r="ERY19" s="140" t="s">
        <v>454</v>
      </c>
      <c r="ERZ19" s="140" t="s">
        <v>454</v>
      </c>
      <c r="ESA19" s="140" t="s">
        <v>454</v>
      </c>
      <c r="ESB19" s="140" t="s">
        <v>454</v>
      </c>
      <c r="ESC19" s="140" t="s">
        <v>454</v>
      </c>
      <c r="ESD19" s="140" t="s">
        <v>454</v>
      </c>
      <c r="ESE19" s="140" t="s">
        <v>454</v>
      </c>
      <c r="ESF19" s="140" t="s">
        <v>454</v>
      </c>
      <c r="ESG19" s="140" t="s">
        <v>454</v>
      </c>
      <c r="ESH19" s="140" t="s">
        <v>454</v>
      </c>
      <c r="ESI19" s="140" t="s">
        <v>454</v>
      </c>
      <c r="ESJ19" s="140" t="s">
        <v>454</v>
      </c>
      <c r="ESK19" s="140" t="s">
        <v>454</v>
      </c>
      <c r="ESL19" s="140" t="s">
        <v>454</v>
      </c>
      <c r="ESM19" s="140" t="s">
        <v>454</v>
      </c>
      <c r="ESN19" s="140" t="s">
        <v>454</v>
      </c>
      <c r="ESO19" s="140" t="s">
        <v>454</v>
      </c>
      <c r="ESP19" s="140" t="s">
        <v>454</v>
      </c>
      <c r="ESQ19" s="140" t="s">
        <v>454</v>
      </c>
      <c r="ESR19" s="140" t="s">
        <v>454</v>
      </c>
      <c r="ESS19" s="140" t="s">
        <v>454</v>
      </c>
      <c r="EST19" s="140" t="s">
        <v>454</v>
      </c>
      <c r="ESU19" s="140" t="s">
        <v>454</v>
      </c>
      <c r="ESV19" s="140" t="s">
        <v>454</v>
      </c>
      <c r="ESW19" s="140" t="s">
        <v>454</v>
      </c>
      <c r="ESX19" s="140" t="s">
        <v>454</v>
      </c>
      <c r="ESY19" s="140" t="s">
        <v>454</v>
      </c>
      <c r="ESZ19" s="140" t="s">
        <v>454</v>
      </c>
      <c r="ETA19" s="140" t="s">
        <v>454</v>
      </c>
      <c r="ETB19" s="140" t="s">
        <v>454</v>
      </c>
      <c r="ETC19" s="140" t="s">
        <v>454</v>
      </c>
      <c r="ETD19" s="140" t="s">
        <v>454</v>
      </c>
      <c r="ETE19" s="140" t="s">
        <v>454</v>
      </c>
      <c r="ETF19" s="140" t="s">
        <v>454</v>
      </c>
      <c r="ETG19" s="140" t="s">
        <v>454</v>
      </c>
      <c r="ETH19" s="140" t="s">
        <v>454</v>
      </c>
      <c r="ETI19" s="140" t="s">
        <v>454</v>
      </c>
      <c r="ETJ19" s="140" t="s">
        <v>454</v>
      </c>
      <c r="ETK19" s="140" t="s">
        <v>454</v>
      </c>
      <c r="ETL19" s="140" t="s">
        <v>454</v>
      </c>
      <c r="ETM19" s="140" t="s">
        <v>454</v>
      </c>
      <c r="ETN19" s="140" t="s">
        <v>454</v>
      </c>
      <c r="ETO19" s="140" t="s">
        <v>454</v>
      </c>
      <c r="ETP19" s="140" t="s">
        <v>454</v>
      </c>
      <c r="ETQ19" s="140" t="s">
        <v>454</v>
      </c>
      <c r="ETR19" s="140" t="s">
        <v>454</v>
      </c>
      <c r="ETS19" s="140" t="s">
        <v>454</v>
      </c>
      <c r="ETT19" s="140" t="s">
        <v>454</v>
      </c>
      <c r="ETU19" s="140" t="s">
        <v>454</v>
      </c>
      <c r="ETV19" s="140" t="s">
        <v>454</v>
      </c>
      <c r="ETW19" s="140" t="s">
        <v>454</v>
      </c>
      <c r="ETX19" s="140" t="s">
        <v>454</v>
      </c>
      <c r="ETY19" s="140" t="s">
        <v>454</v>
      </c>
      <c r="ETZ19" s="140" t="s">
        <v>454</v>
      </c>
      <c r="EUA19" s="140" t="s">
        <v>454</v>
      </c>
      <c r="EUB19" s="140" t="s">
        <v>454</v>
      </c>
      <c r="EUC19" s="140" t="s">
        <v>454</v>
      </c>
      <c r="EUD19" s="140" t="s">
        <v>454</v>
      </c>
      <c r="EUE19" s="140" t="s">
        <v>454</v>
      </c>
      <c r="EUF19" s="140" t="s">
        <v>454</v>
      </c>
      <c r="EUG19" s="140" t="s">
        <v>454</v>
      </c>
      <c r="EUH19" s="140" t="s">
        <v>454</v>
      </c>
      <c r="EUI19" s="140" t="s">
        <v>454</v>
      </c>
      <c r="EUJ19" s="140" t="s">
        <v>454</v>
      </c>
      <c r="EUK19" s="140" t="s">
        <v>454</v>
      </c>
      <c r="EUL19" s="140" t="s">
        <v>454</v>
      </c>
      <c r="EUM19" s="140" t="s">
        <v>454</v>
      </c>
      <c r="EUN19" s="140" t="s">
        <v>454</v>
      </c>
      <c r="EUO19" s="140" t="s">
        <v>454</v>
      </c>
      <c r="EUP19" s="140" t="s">
        <v>454</v>
      </c>
      <c r="EUQ19" s="140" t="s">
        <v>454</v>
      </c>
      <c r="EUR19" s="140" t="s">
        <v>454</v>
      </c>
      <c r="EUS19" s="140" t="s">
        <v>454</v>
      </c>
      <c r="EUT19" s="140" t="s">
        <v>454</v>
      </c>
      <c r="EUU19" s="140" t="s">
        <v>454</v>
      </c>
      <c r="EUV19" s="140" t="s">
        <v>454</v>
      </c>
      <c r="EUW19" s="140" t="s">
        <v>454</v>
      </c>
      <c r="EUX19" s="140" t="s">
        <v>454</v>
      </c>
      <c r="EUY19" s="140" t="s">
        <v>454</v>
      </c>
      <c r="EUZ19" s="140" t="s">
        <v>454</v>
      </c>
      <c r="EVA19" s="140" t="s">
        <v>454</v>
      </c>
      <c r="EVB19" s="140" t="s">
        <v>454</v>
      </c>
      <c r="EVC19" s="140" t="s">
        <v>454</v>
      </c>
      <c r="EVD19" s="140" t="s">
        <v>454</v>
      </c>
      <c r="EVE19" s="140" t="s">
        <v>454</v>
      </c>
      <c r="EVF19" s="140" t="s">
        <v>454</v>
      </c>
      <c r="EVG19" s="140" t="s">
        <v>454</v>
      </c>
      <c r="EVH19" s="140" t="s">
        <v>454</v>
      </c>
      <c r="EVI19" s="140" t="s">
        <v>454</v>
      </c>
      <c r="EVJ19" s="140" t="s">
        <v>454</v>
      </c>
      <c r="EVK19" s="140" t="s">
        <v>454</v>
      </c>
      <c r="EVL19" s="140" t="s">
        <v>454</v>
      </c>
      <c r="EVM19" s="140" t="s">
        <v>454</v>
      </c>
      <c r="EVN19" s="140" t="s">
        <v>454</v>
      </c>
      <c r="EVO19" s="140" t="s">
        <v>454</v>
      </c>
      <c r="EVP19" s="140" t="s">
        <v>454</v>
      </c>
      <c r="EVQ19" s="140" t="s">
        <v>454</v>
      </c>
      <c r="EVR19" s="140" t="s">
        <v>454</v>
      </c>
      <c r="EVS19" s="140" t="s">
        <v>454</v>
      </c>
      <c r="EVT19" s="140" t="s">
        <v>454</v>
      </c>
      <c r="EVU19" s="140" t="s">
        <v>454</v>
      </c>
      <c r="EVV19" s="140" t="s">
        <v>454</v>
      </c>
      <c r="EVW19" s="140" t="s">
        <v>454</v>
      </c>
      <c r="EVX19" s="140" t="s">
        <v>454</v>
      </c>
      <c r="EVY19" s="140" t="s">
        <v>454</v>
      </c>
      <c r="EVZ19" s="140" t="s">
        <v>454</v>
      </c>
      <c r="EWA19" s="140" t="s">
        <v>454</v>
      </c>
      <c r="EWB19" s="140" t="s">
        <v>454</v>
      </c>
      <c r="EWC19" s="140" t="s">
        <v>454</v>
      </c>
      <c r="EWD19" s="140" t="s">
        <v>454</v>
      </c>
      <c r="EWE19" s="140" t="s">
        <v>454</v>
      </c>
      <c r="EWF19" s="140" t="s">
        <v>454</v>
      </c>
      <c r="EWG19" s="140" t="s">
        <v>454</v>
      </c>
      <c r="EWH19" s="140" t="s">
        <v>454</v>
      </c>
      <c r="EWI19" s="140" t="s">
        <v>454</v>
      </c>
      <c r="EWJ19" s="140" t="s">
        <v>454</v>
      </c>
      <c r="EWK19" s="140" t="s">
        <v>454</v>
      </c>
      <c r="EWL19" s="140" t="s">
        <v>454</v>
      </c>
      <c r="EWM19" s="140" t="s">
        <v>454</v>
      </c>
      <c r="EWN19" s="140" t="s">
        <v>454</v>
      </c>
      <c r="EWO19" s="140" t="s">
        <v>454</v>
      </c>
      <c r="EWP19" s="140" t="s">
        <v>454</v>
      </c>
      <c r="EWQ19" s="140" t="s">
        <v>454</v>
      </c>
      <c r="EWR19" s="140" t="s">
        <v>454</v>
      </c>
      <c r="EWS19" s="140" t="s">
        <v>454</v>
      </c>
      <c r="EWT19" s="140" t="s">
        <v>454</v>
      </c>
      <c r="EWU19" s="140" t="s">
        <v>454</v>
      </c>
      <c r="EWV19" s="140" t="s">
        <v>454</v>
      </c>
      <c r="EWW19" s="140" t="s">
        <v>454</v>
      </c>
      <c r="EWX19" s="140" t="s">
        <v>454</v>
      </c>
      <c r="EWY19" s="140" t="s">
        <v>454</v>
      </c>
      <c r="EWZ19" s="140" t="s">
        <v>454</v>
      </c>
      <c r="EXA19" s="140" t="s">
        <v>454</v>
      </c>
      <c r="EXB19" s="140" t="s">
        <v>454</v>
      </c>
      <c r="EXC19" s="140" t="s">
        <v>454</v>
      </c>
      <c r="EXD19" s="140" t="s">
        <v>454</v>
      </c>
      <c r="EXE19" s="140" t="s">
        <v>454</v>
      </c>
      <c r="EXF19" s="140" t="s">
        <v>454</v>
      </c>
      <c r="EXG19" s="140" t="s">
        <v>454</v>
      </c>
      <c r="EXH19" s="140" t="s">
        <v>454</v>
      </c>
      <c r="EXI19" s="140" t="s">
        <v>454</v>
      </c>
      <c r="EXJ19" s="140" t="s">
        <v>454</v>
      </c>
      <c r="EXK19" s="140" t="s">
        <v>454</v>
      </c>
      <c r="EXL19" s="140" t="s">
        <v>454</v>
      </c>
      <c r="EXM19" s="140" t="s">
        <v>454</v>
      </c>
      <c r="EXN19" s="140" t="s">
        <v>454</v>
      </c>
      <c r="EXO19" s="140" t="s">
        <v>454</v>
      </c>
      <c r="EXP19" s="140" t="s">
        <v>454</v>
      </c>
      <c r="EXQ19" s="140" t="s">
        <v>454</v>
      </c>
      <c r="EXR19" s="140" t="s">
        <v>454</v>
      </c>
      <c r="EXS19" s="140" t="s">
        <v>454</v>
      </c>
      <c r="EXT19" s="140" t="s">
        <v>454</v>
      </c>
      <c r="EXU19" s="140" t="s">
        <v>454</v>
      </c>
      <c r="EXV19" s="140" t="s">
        <v>454</v>
      </c>
      <c r="EXW19" s="140" t="s">
        <v>454</v>
      </c>
      <c r="EXX19" s="140" t="s">
        <v>454</v>
      </c>
      <c r="EXY19" s="140" t="s">
        <v>454</v>
      </c>
      <c r="EXZ19" s="140" t="s">
        <v>454</v>
      </c>
      <c r="EYA19" s="140" t="s">
        <v>454</v>
      </c>
      <c r="EYB19" s="140" t="s">
        <v>454</v>
      </c>
      <c r="EYC19" s="140" t="s">
        <v>454</v>
      </c>
      <c r="EYD19" s="140" t="s">
        <v>454</v>
      </c>
      <c r="EYE19" s="140" t="s">
        <v>454</v>
      </c>
      <c r="EYF19" s="140" t="s">
        <v>454</v>
      </c>
      <c r="EYG19" s="140" t="s">
        <v>454</v>
      </c>
      <c r="EYH19" s="140" t="s">
        <v>454</v>
      </c>
      <c r="EYI19" s="140" t="s">
        <v>454</v>
      </c>
      <c r="EYJ19" s="140" t="s">
        <v>454</v>
      </c>
      <c r="EYK19" s="140" t="s">
        <v>454</v>
      </c>
      <c r="EYL19" s="140" t="s">
        <v>454</v>
      </c>
      <c r="EYM19" s="140" t="s">
        <v>454</v>
      </c>
      <c r="EYN19" s="140" t="s">
        <v>454</v>
      </c>
      <c r="EYO19" s="140" t="s">
        <v>454</v>
      </c>
      <c r="EYP19" s="140" t="s">
        <v>454</v>
      </c>
      <c r="EYQ19" s="140" t="s">
        <v>454</v>
      </c>
      <c r="EYR19" s="140" t="s">
        <v>454</v>
      </c>
      <c r="EYS19" s="140" t="s">
        <v>454</v>
      </c>
      <c r="EYT19" s="140" t="s">
        <v>454</v>
      </c>
      <c r="EYU19" s="140" t="s">
        <v>454</v>
      </c>
      <c r="EYV19" s="140" t="s">
        <v>454</v>
      </c>
      <c r="EYW19" s="140" t="s">
        <v>454</v>
      </c>
      <c r="EYX19" s="140" t="s">
        <v>454</v>
      </c>
      <c r="EYY19" s="140" t="s">
        <v>454</v>
      </c>
      <c r="EYZ19" s="140" t="s">
        <v>454</v>
      </c>
      <c r="EZA19" s="140" t="s">
        <v>454</v>
      </c>
      <c r="EZB19" s="140" t="s">
        <v>454</v>
      </c>
      <c r="EZC19" s="140" t="s">
        <v>454</v>
      </c>
      <c r="EZD19" s="140" t="s">
        <v>454</v>
      </c>
      <c r="EZE19" s="140" t="s">
        <v>454</v>
      </c>
      <c r="EZF19" s="140" t="s">
        <v>454</v>
      </c>
      <c r="EZG19" s="140" t="s">
        <v>454</v>
      </c>
      <c r="EZH19" s="140" t="s">
        <v>454</v>
      </c>
      <c r="EZI19" s="140" t="s">
        <v>454</v>
      </c>
      <c r="EZJ19" s="140" t="s">
        <v>454</v>
      </c>
      <c r="EZK19" s="140" t="s">
        <v>454</v>
      </c>
      <c r="EZL19" s="140" t="s">
        <v>454</v>
      </c>
      <c r="EZM19" s="140" t="s">
        <v>454</v>
      </c>
      <c r="EZN19" s="140" t="s">
        <v>454</v>
      </c>
      <c r="EZO19" s="140" t="s">
        <v>454</v>
      </c>
      <c r="EZP19" s="140" t="s">
        <v>454</v>
      </c>
      <c r="EZQ19" s="140" t="s">
        <v>454</v>
      </c>
      <c r="EZR19" s="140" t="s">
        <v>454</v>
      </c>
      <c r="EZS19" s="140" t="s">
        <v>454</v>
      </c>
      <c r="EZT19" s="140" t="s">
        <v>454</v>
      </c>
      <c r="EZU19" s="140" t="s">
        <v>454</v>
      </c>
      <c r="EZV19" s="140" t="s">
        <v>454</v>
      </c>
      <c r="EZW19" s="140" t="s">
        <v>454</v>
      </c>
      <c r="EZX19" s="140" t="s">
        <v>454</v>
      </c>
      <c r="EZY19" s="140" t="s">
        <v>454</v>
      </c>
      <c r="EZZ19" s="140" t="s">
        <v>454</v>
      </c>
      <c r="FAA19" s="140" t="s">
        <v>454</v>
      </c>
      <c r="FAB19" s="140" t="s">
        <v>454</v>
      </c>
      <c r="FAC19" s="140" t="s">
        <v>454</v>
      </c>
      <c r="FAD19" s="140" t="s">
        <v>454</v>
      </c>
      <c r="FAE19" s="140" t="s">
        <v>454</v>
      </c>
      <c r="FAF19" s="140" t="s">
        <v>454</v>
      </c>
      <c r="FAG19" s="140" t="s">
        <v>454</v>
      </c>
      <c r="FAH19" s="140" t="s">
        <v>454</v>
      </c>
      <c r="FAI19" s="140" t="s">
        <v>454</v>
      </c>
      <c r="FAJ19" s="140" t="s">
        <v>454</v>
      </c>
      <c r="FAK19" s="140" t="s">
        <v>454</v>
      </c>
      <c r="FAL19" s="140" t="s">
        <v>454</v>
      </c>
      <c r="FAM19" s="140" t="s">
        <v>454</v>
      </c>
      <c r="FAN19" s="140" t="s">
        <v>454</v>
      </c>
      <c r="FAO19" s="140" t="s">
        <v>454</v>
      </c>
      <c r="FAP19" s="140" t="s">
        <v>454</v>
      </c>
      <c r="FAQ19" s="140" t="s">
        <v>454</v>
      </c>
      <c r="FAR19" s="140" t="s">
        <v>454</v>
      </c>
      <c r="FAS19" s="140" t="s">
        <v>454</v>
      </c>
      <c r="FAT19" s="140" t="s">
        <v>454</v>
      </c>
      <c r="FAU19" s="140" t="s">
        <v>454</v>
      </c>
      <c r="FAV19" s="140" t="s">
        <v>454</v>
      </c>
      <c r="FAW19" s="140" t="s">
        <v>454</v>
      </c>
      <c r="FAX19" s="140" t="s">
        <v>454</v>
      </c>
      <c r="FAY19" s="140" t="s">
        <v>454</v>
      </c>
      <c r="FAZ19" s="140" t="s">
        <v>454</v>
      </c>
      <c r="FBA19" s="140" t="s">
        <v>454</v>
      </c>
      <c r="FBB19" s="140" t="s">
        <v>454</v>
      </c>
      <c r="FBC19" s="140" t="s">
        <v>454</v>
      </c>
      <c r="FBD19" s="140" t="s">
        <v>454</v>
      </c>
      <c r="FBE19" s="140" t="s">
        <v>454</v>
      </c>
      <c r="FBF19" s="140" t="s">
        <v>454</v>
      </c>
      <c r="FBG19" s="140" t="s">
        <v>454</v>
      </c>
      <c r="FBH19" s="140" t="s">
        <v>454</v>
      </c>
      <c r="FBI19" s="140" t="s">
        <v>454</v>
      </c>
      <c r="FBJ19" s="140" t="s">
        <v>454</v>
      </c>
      <c r="FBK19" s="140" t="s">
        <v>454</v>
      </c>
      <c r="FBL19" s="140" t="s">
        <v>454</v>
      </c>
      <c r="FBM19" s="140" t="s">
        <v>454</v>
      </c>
      <c r="FBN19" s="140" t="s">
        <v>454</v>
      </c>
      <c r="FBO19" s="140" t="s">
        <v>454</v>
      </c>
      <c r="FBP19" s="140" t="s">
        <v>454</v>
      </c>
      <c r="FBQ19" s="140" t="s">
        <v>454</v>
      </c>
      <c r="FBR19" s="140" t="s">
        <v>454</v>
      </c>
      <c r="FBS19" s="140" t="s">
        <v>454</v>
      </c>
      <c r="FBT19" s="140" t="s">
        <v>454</v>
      </c>
      <c r="FBU19" s="140" t="s">
        <v>454</v>
      </c>
      <c r="FBV19" s="140" t="s">
        <v>454</v>
      </c>
      <c r="FBW19" s="140" t="s">
        <v>454</v>
      </c>
      <c r="FBX19" s="140" t="s">
        <v>454</v>
      </c>
      <c r="FBY19" s="140" t="s">
        <v>454</v>
      </c>
      <c r="FBZ19" s="140" t="s">
        <v>454</v>
      </c>
      <c r="FCA19" s="140" t="s">
        <v>454</v>
      </c>
      <c r="FCB19" s="140" t="s">
        <v>454</v>
      </c>
      <c r="FCC19" s="140" t="s">
        <v>454</v>
      </c>
      <c r="FCD19" s="140" t="s">
        <v>454</v>
      </c>
      <c r="FCE19" s="140" t="s">
        <v>454</v>
      </c>
      <c r="FCF19" s="140" t="s">
        <v>454</v>
      </c>
      <c r="FCG19" s="140" t="s">
        <v>454</v>
      </c>
      <c r="FCH19" s="140" t="s">
        <v>454</v>
      </c>
      <c r="FCI19" s="140" t="s">
        <v>454</v>
      </c>
      <c r="FCJ19" s="140" t="s">
        <v>454</v>
      </c>
      <c r="FCK19" s="140" t="s">
        <v>454</v>
      </c>
      <c r="FCL19" s="140" t="s">
        <v>454</v>
      </c>
      <c r="FCM19" s="140" t="s">
        <v>454</v>
      </c>
      <c r="FCN19" s="140" t="s">
        <v>454</v>
      </c>
      <c r="FCO19" s="140" t="s">
        <v>454</v>
      </c>
      <c r="FCP19" s="140" t="s">
        <v>454</v>
      </c>
      <c r="FCQ19" s="140" t="s">
        <v>454</v>
      </c>
      <c r="FCR19" s="140" t="s">
        <v>454</v>
      </c>
      <c r="FCS19" s="140" t="s">
        <v>454</v>
      </c>
      <c r="FCT19" s="140" t="s">
        <v>454</v>
      </c>
      <c r="FCU19" s="140" t="s">
        <v>454</v>
      </c>
      <c r="FCV19" s="140" t="s">
        <v>454</v>
      </c>
      <c r="FCW19" s="140" t="s">
        <v>454</v>
      </c>
      <c r="FCX19" s="140" t="s">
        <v>454</v>
      </c>
      <c r="FCY19" s="140" t="s">
        <v>454</v>
      </c>
      <c r="FCZ19" s="140" t="s">
        <v>454</v>
      </c>
      <c r="FDA19" s="140" t="s">
        <v>454</v>
      </c>
      <c r="FDB19" s="140" t="s">
        <v>454</v>
      </c>
      <c r="FDC19" s="140" t="s">
        <v>454</v>
      </c>
      <c r="FDD19" s="140" t="s">
        <v>454</v>
      </c>
      <c r="FDE19" s="140" t="s">
        <v>454</v>
      </c>
      <c r="FDF19" s="140" t="s">
        <v>454</v>
      </c>
      <c r="FDG19" s="140" t="s">
        <v>454</v>
      </c>
      <c r="FDH19" s="140" t="s">
        <v>454</v>
      </c>
      <c r="FDI19" s="140" t="s">
        <v>454</v>
      </c>
      <c r="FDJ19" s="140" t="s">
        <v>454</v>
      </c>
      <c r="FDK19" s="140" t="s">
        <v>454</v>
      </c>
      <c r="FDL19" s="140" t="s">
        <v>454</v>
      </c>
      <c r="FDM19" s="140" t="s">
        <v>454</v>
      </c>
      <c r="FDN19" s="140" t="s">
        <v>454</v>
      </c>
      <c r="FDO19" s="140" t="s">
        <v>454</v>
      </c>
      <c r="FDP19" s="140" t="s">
        <v>454</v>
      </c>
      <c r="FDQ19" s="140" t="s">
        <v>454</v>
      </c>
      <c r="FDR19" s="140" t="s">
        <v>454</v>
      </c>
      <c r="FDS19" s="140" t="s">
        <v>454</v>
      </c>
      <c r="FDT19" s="140" t="s">
        <v>454</v>
      </c>
      <c r="FDU19" s="140" t="s">
        <v>454</v>
      </c>
      <c r="FDV19" s="140" t="s">
        <v>454</v>
      </c>
      <c r="FDW19" s="140" t="s">
        <v>454</v>
      </c>
      <c r="FDX19" s="140" t="s">
        <v>454</v>
      </c>
      <c r="FDY19" s="140" t="s">
        <v>454</v>
      </c>
      <c r="FDZ19" s="140" t="s">
        <v>454</v>
      </c>
      <c r="FEA19" s="140" t="s">
        <v>454</v>
      </c>
      <c r="FEB19" s="140" t="s">
        <v>454</v>
      </c>
      <c r="FEC19" s="140" t="s">
        <v>454</v>
      </c>
      <c r="FED19" s="140" t="s">
        <v>454</v>
      </c>
      <c r="FEE19" s="140" t="s">
        <v>454</v>
      </c>
      <c r="FEF19" s="140" t="s">
        <v>454</v>
      </c>
      <c r="FEG19" s="140" t="s">
        <v>454</v>
      </c>
      <c r="FEH19" s="140" t="s">
        <v>454</v>
      </c>
      <c r="FEI19" s="140" t="s">
        <v>454</v>
      </c>
      <c r="FEJ19" s="140" t="s">
        <v>454</v>
      </c>
      <c r="FEK19" s="140" t="s">
        <v>454</v>
      </c>
      <c r="FEL19" s="140" t="s">
        <v>454</v>
      </c>
      <c r="FEM19" s="140" t="s">
        <v>454</v>
      </c>
      <c r="FEN19" s="140" t="s">
        <v>454</v>
      </c>
      <c r="FEO19" s="140" t="s">
        <v>454</v>
      </c>
      <c r="FEP19" s="140" t="s">
        <v>454</v>
      </c>
      <c r="FEQ19" s="140" t="s">
        <v>454</v>
      </c>
      <c r="FER19" s="140" t="s">
        <v>454</v>
      </c>
      <c r="FES19" s="140" t="s">
        <v>454</v>
      </c>
      <c r="FET19" s="140" t="s">
        <v>454</v>
      </c>
      <c r="FEU19" s="140" t="s">
        <v>454</v>
      </c>
      <c r="FEV19" s="140" t="s">
        <v>454</v>
      </c>
      <c r="FEW19" s="140" t="s">
        <v>454</v>
      </c>
      <c r="FEX19" s="140" t="s">
        <v>454</v>
      </c>
      <c r="FEY19" s="140" t="s">
        <v>454</v>
      </c>
      <c r="FEZ19" s="140" t="s">
        <v>454</v>
      </c>
      <c r="FFA19" s="140" t="s">
        <v>454</v>
      </c>
      <c r="FFB19" s="140" t="s">
        <v>454</v>
      </c>
      <c r="FFC19" s="140" t="s">
        <v>454</v>
      </c>
      <c r="FFD19" s="140" t="s">
        <v>454</v>
      </c>
      <c r="FFE19" s="140" t="s">
        <v>454</v>
      </c>
      <c r="FFF19" s="140" t="s">
        <v>454</v>
      </c>
      <c r="FFG19" s="140" t="s">
        <v>454</v>
      </c>
      <c r="FFH19" s="140" t="s">
        <v>454</v>
      </c>
      <c r="FFI19" s="140" t="s">
        <v>454</v>
      </c>
      <c r="FFJ19" s="140" t="s">
        <v>454</v>
      </c>
      <c r="FFK19" s="140" t="s">
        <v>454</v>
      </c>
      <c r="FFL19" s="140" t="s">
        <v>454</v>
      </c>
      <c r="FFM19" s="140" t="s">
        <v>454</v>
      </c>
      <c r="FFN19" s="140" t="s">
        <v>454</v>
      </c>
      <c r="FFO19" s="140" t="s">
        <v>454</v>
      </c>
      <c r="FFP19" s="140" t="s">
        <v>454</v>
      </c>
      <c r="FFQ19" s="140" t="s">
        <v>454</v>
      </c>
      <c r="FFR19" s="140" t="s">
        <v>454</v>
      </c>
      <c r="FFS19" s="140" t="s">
        <v>454</v>
      </c>
      <c r="FFT19" s="140" t="s">
        <v>454</v>
      </c>
      <c r="FFU19" s="140" t="s">
        <v>454</v>
      </c>
      <c r="FFV19" s="140" t="s">
        <v>454</v>
      </c>
      <c r="FFW19" s="140" t="s">
        <v>454</v>
      </c>
      <c r="FFX19" s="140" t="s">
        <v>454</v>
      </c>
      <c r="FFY19" s="140" t="s">
        <v>454</v>
      </c>
      <c r="FFZ19" s="140" t="s">
        <v>454</v>
      </c>
      <c r="FGA19" s="140" t="s">
        <v>454</v>
      </c>
      <c r="FGB19" s="140" t="s">
        <v>454</v>
      </c>
      <c r="FGC19" s="140" t="s">
        <v>454</v>
      </c>
      <c r="FGD19" s="140" t="s">
        <v>454</v>
      </c>
      <c r="FGE19" s="140" t="s">
        <v>454</v>
      </c>
      <c r="FGF19" s="140" t="s">
        <v>454</v>
      </c>
      <c r="FGG19" s="140" t="s">
        <v>454</v>
      </c>
      <c r="FGH19" s="140" t="s">
        <v>454</v>
      </c>
      <c r="FGI19" s="140" t="s">
        <v>454</v>
      </c>
      <c r="FGJ19" s="140" t="s">
        <v>454</v>
      </c>
      <c r="FGK19" s="140" t="s">
        <v>454</v>
      </c>
      <c r="FGL19" s="140" t="s">
        <v>454</v>
      </c>
      <c r="FGM19" s="140" t="s">
        <v>454</v>
      </c>
      <c r="FGN19" s="140" t="s">
        <v>454</v>
      </c>
      <c r="FGO19" s="140" t="s">
        <v>454</v>
      </c>
      <c r="FGP19" s="140" t="s">
        <v>454</v>
      </c>
      <c r="FGQ19" s="140" t="s">
        <v>454</v>
      </c>
      <c r="FGR19" s="140" t="s">
        <v>454</v>
      </c>
      <c r="FGS19" s="140" t="s">
        <v>454</v>
      </c>
      <c r="FGT19" s="140" t="s">
        <v>454</v>
      </c>
      <c r="FGU19" s="140" t="s">
        <v>454</v>
      </c>
      <c r="FGV19" s="140" t="s">
        <v>454</v>
      </c>
      <c r="FGW19" s="140" t="s">
        <v>454</v>
      </c>
      <c r="FGX19" s="140" t="s">
        <v>454</v>
      </c>
      <c r="FGY19" s="140" t="s">
        <v>454</v>
      </c>
      <c r="FGZ19" s="140" t="s">
        <v>454</v>
      </c>
      <c r="FHA19" s="140" t="s">
        <v>454</v>
      </c>
      <c r="FHB19" s="140" t="s">
        <v>454</v>
      </c>
      <c r="FHC19" s="140" t="s">
        <v>454</v>
      </c>
      <c r="FHD19" s="140" t="s">
        <v>454</v>
      </c>
      <c r="FHE19" s="140" t="s">
        <v>454</v>
      </c>
      <c r="FHF19" s="140" t="s">
        <v>454</v>
      </c>
      <c r="FHG19" s="140" t="s">
        <v>454</v>
      </c>
      <c r="FHH19" s="140" t="s">
        <v>454</v>
      </c>
      <c r="FHI19" s="140" t="s">
        <v>454</v>
      </c>
      <c r="FHJ19" s="140" t="s">
        <v>454</v>
      </c>
      <c r="FHK19" s="140" t="s">
        <v>454</v>
      </c>
      <c r="FHL19" s="140" t="s">
        <v>454</v>
      </c>
      <c r="FHM19" s="140" t="s">
        <v>454</v>
      </c>
      <c r="FHN19" s="140" t="s">
        <v>454</v>
      </c>
      <c r="FHO19" s="140" t="s">
        <v>454</v>
      </c>
      <c r="FHP19" s="140" t="s">
        <v>454</v>
      </c>
      <c r="FHQ19" s="140" t="s">
        <v>454</v>
      </c>
      <c r="FHR19" s="140" t="s">
        <v>454</v>
      </c>
      <c r="FHS19" s="140" t="s">
        <v>454</v>
      </c>
      <c r="FHT19" s="140" t="s">
        <v>454</v>
      </c>
      <c r="FHU19" s="140" t="s">
        <v>454</v>
      </c>
      <c r="FHV19" s="140" t="s">
        <v>454</v>
      </c>
      <c r="FHW19" s="140" t="s">
        <v>454</v>
      </c>
      <c r="FHX19" s="140" t="s">
        <v>454</v>
      </c>
      <c r="FHY19" s="140" t="s">
        <v>454</v>
      </c>
      <c r="FHZ19" s="140" t="s">
        <v>454</v>
      </c>
      <c r="FIA19" s="140" t="s">
        <v>454</v>
      </c>
      <c r="FIB19" s="140" t="s">
        <v>454</v>
      </c>
      <c r="FIC19" s="140" t="s">
        <v>454</v>
      </c>
      <c r="FID19" s="140" t="s">
        <v>454</v>
      </c>
      <c r="FIE19" s="140" t="s">
        <v>454</v>
      </c>
      <c r="FIF19" s="140" t="s">
        <v>454</v>
      </c>
      <c r="FIG19" s="140" t="s">
        <v>454</v>
      </c>
      <c r="FIH19" s="140" t="s">
        <v>454</v>
      </c>
      <c r="FII19" s="140" t="s">
        <v>454</v>
      </c>
      <c r="FIJ19" s="140" t="s">
        <v>454</v>
      </c>
      <c r="FIK19" s="140" t="s">
        <v>454</v>
      </c>
      <c r="FIL19" s="140" t="s">
        <v>454</v>
      </c>
      <c r="FIM19" s="140" t="s">
        <v>454</v>
      </c>
      <c r="FIN19" s="140" t="s">
        <v>454</v>
      </c>
      <c r="FIO19" s="140" t="s">
        <v>454</v>
      </c>
      <c r="FIP19" s="140" t="s">
        <v>454</v>
      </c>
      <c r="FIQ19" s="140" t="s">
        <v>454</v>
      </c>
      <c r="FIR19" s="140" t="s">
        <v>454</v>
      </c>
      <c r="FIS19" s="140" t="s">
        <v>454</v>
      </c>
      <c r="FIT19" s="140" t="s">
        <v>454</v>
      </c>
      <c r="FIU19" s="140" t="s">
        <v>454</v>
      </c>
      <c r="FIV19" s="140" t="s">
        <v>454</v>
      </c>
      <c r="FIW19" s="140" t="s">
        <v>454</v>
      </c>
      <c r="FIX19" s="140" t="s">
        <v>454</v>
      </c>
      <c r="FIY19" s="140" t="s">
        <v>454</v>
      </c>
      <c r="FIZ19" s="140" t="s">
        <v>454</v>
      </c>
      <c r="FJA19" s="140" t="s">
        <v>454</v>
      </c>
      <c r="FJB19" s="140" t="s">
        <v>454</v>
      </c>
      <c r="FJC19" s="140" t="s">
        <v>454</v>
      </c>
      <c r="FJD19" s="140" t="s">
        <v>454</v>
      </c>
      <c r="FJE19" s="140" t="s">
        <v>454</v>
      </c>
      <c r="FJF19" s="140" t="s">
        <v>454</v>
      </c>
      <c r="FJG19" s="140" t="s">
        <v>454</v>
      </c>
      <c r="FJH19" s="140" t="s">
        <v>454</v>
      </c>
      <c r="FJI19" s="140" t="s">
        <v>454</v>
      </c>
      <c r="FJJ19" s="140" t="s">
        <v>454</v>
      </c>
      <c r="FJK19" s="140" t="s">
        <v>454</v>
      </c>
      <c r="FJL19" s="140" t="s">
        <v>454</v>
      </c>
      <c r="FJM19" s="140" t="s">
        <v>454</v>
      </c>
      <c r="FJN19" s="140" t="s">
        <v>454</v>
      </c>
      <c r="FJO19" s="140" t="s">
        <v>454</v>
      </c>
      <c r="FJP19" s="140" t="s">
        <v>454</v>
      </c>
      <c r="FJQ19" s="140" t="s">
        <v>454</v>
      </c>
      <c r="FJR19" s="140" t="s">
        <v>454</v>
      </c>
      <c r="FJS19" s="140" t="s">
        <v>454</v>
      </c>
      <c r="FJT19" s="140" t="s">
        <v>454</v>
      </c>
      <c r="FJU19" s="140" t="s">
        <v>454</v>
      </c>
      <c r="FJV19" s="140" t="s">
        <v>454</v>
      </c>
      <c r="FJW19" s="140" t="s">
        <v>454</v>
      </c>
      <c r="FJX19" s="140" t="s">
        <v>454</v>
      </c>
      <c r="FJY19" s="140" t="s">
        <v>454</v>
      </c>
      <c r="FJZ19" s="140" t="s">
        <v>454</v>
      </c>
      <c r="FKA19" s="140" t="s">
        <v>454</v>
      </c>
      <c r="FKB19" s="140" t="s">
        <v>454</v>
      </c>
      <c r="FKC19" s="140" t="s">
        <v>454</v>
      </c>
      <c r="FKD19" s="140" t="s">
        <v>454</v>
      </c>
      <c r="FKE19" s="140" t="s">
        <v>454</v>
      </c>
      <c r="FKF19" s="140" t="s">
        <v>454</v>
      </c>
      <c r="FKG19" s="140" t="s">
        <v>454</v>
      </c>
      <c r="FKH19" s="140" t="s">
        <v>454</v>
      </c>
      <c r="FKI19" s="140" t="s">
        <v>454</v>
      </c>
      <c r="FKJ19" s="140" t="s">
        <v>454</v>
      </c>
      <c r="FKK19" s="140" t="s">
        <v>454</v>
      </c>
      <c r="FKL19" s="140" t="s">
        <v>454</v>
      </c>
      <c r="FKM19" s="140" t="s">
        <v>454</v>
      </c>
      <c r="FKN19" s="140" t="s">
        <v>454</v>
      </c>
      <c r="FKO19" s="140" t="s">
        <v>454</v>
      </c>
      <c r="FKP19" s="140" t="s">
        <v>454</v>
      </c>
      <c r="FKQ19" s="140" t="s">
        <v>454</v>
      </c>
      <c r="FKR19" s="140" t="s">
        <v>454</v>
      </c>
      <c r="FKS19" s="140" t="s">
        <v>454</v>
      </c>
      <c r="FKT19" s="140" t="s">
        <v>454</v>
      </c>
      <c r="FKU19" s="140" t="s">
        <v>454</v>
      </c>
      <c r="FKV19" s="140" t="s">
        <v>454</v>
      </c>
      <c r="FKW19" s="140" t="s">
        <v>454</v>
      </c>
      <c r="FKX19" s="140" t="s">
        <v>454</v>
      </c>
      <c r="FKY19" s="140" t="s">
        <v>454</v>
      </c>
      <c r="FKZ19" s="140" t="s">
        <v>454</v>
      </c>
      <c r="FLA19" s="140" t="s">
        <v>454</v>
      </c>
      <c r="FLB19" s="140" t="s">
        <v>454</v>
      </c>
      <c r="FLC19" s="140" t="s">
        <v>454</v>
      </c>
      <c r="FLD19" s="140" t="s">
        <v>454</v>
      </c>
      <c r="FLE19" s="140" t="s">
        <v>454</v>
      </c>
      <c r="FLF19" s="140" t="s">
        <v>454</v>
      </c>
      <c r="FLG19" s="140" t="s">
        <v>454</v>
      </c>
      <c r="FLH19" s="140" t="s">
        <v>454</v>
      </c>
      <c r="FLI19" s="140" t="s">
        <v>454</v>
      </c>
      <c r="FLJ19" s="140" t="s">
        <v>454</v>
      </c>
      <c r="FLK19" s="140" t="s">
        <v>454</v>
      </c>
      <c r="FLL19" s="140" t="s">
        <v>454</v>
      </c>
      <c r="FLM19" s="140" t="s">
        <v>454</v>
      </c>
      <c r="FLN19" s="140" t="s">
        <v>454</v>
      </c>
      <c r="FLO19" s="140" t="s">
        <v>454</v>
      </c>
      <c r="FLP19" s="140" t="s">
        <v>454</v>
      </c>
      <c r="FLQ19" s="140" t="s">
        <v>454</v>
      </c>
      <c r="FLR19" s="140" t="s">
        <v>454</v>
      </c>
      <c r="FLS19" s="140" t="s">
        <v>454</v>
      </c>
      <c r="FLT19" s="140" t="s">
        <v>454</v>
      </c>
      <c r="FLU19" s="140" t="s">
        <v>454</v>
      </c>
      <c r="FLV19" s="140" t="s">
        <v>454</v>
      </c>
      <c r="FLW19" s="140" t="s">
        <v>454</v>
      </c>
      <c r="FLX19" s="140" t="s">
        <v>454</v>
      </c>
      <c r="FLY19" s="140" t="s">
        <v>454</v>
      </c>
      <c r="FLZ19" s="140" t="s">
        <v>454</v>
      </c>
      <c r="FMA19" s="140" t="s">
        <v>454</v>
      </c>
      <c r="FMB19" s="140" t="s">
        <v>454</v>
      </c>
      <c r="FMC19" s="140" t="s">
        <v>454</v>
      </c>
      <c r="FMD19" s="140" t="s">
        <v>454</v>
      </c>
      <c r="FME19" s="140" t="s">
        <v>454</v>
      </c>
      <c r="FMF19" s="140" t="s">
        <v>454</v>
      </c>
      <c r="FMG19" s="140" t="s">
        <v>454</v>
      </c>
      <c r="FMH19" s="140" t="s">
        <v>454</v>
      </c>
      <c r="FMI19" s="140" t="s">
        <v>454</v>
      </c>
      <c r="FMJ19" s="140" t="s">
        <v>454</v>
      </c>
      <c r="FMK19" s="140" t="s">
        <v>454</v>
      </c>
      <c r="FML19" s="140" t="s">
        <v>454</v>
      </c>
      <c r="FMM19" s="140" t="s">
        <v>454</v>
      </c>
      <c r="FMN19" s="140" t="s">
        <v>454</v>
      </c>
      <c r="FMO19" s="140" t="s">
        <v>454</v>
      </c>
      <c r="FMP19" s="140" t="s">
        <v>454</v>
      </c>
      <c r="FMQ19" s="140" t="s">
        <v>454</v>
      </c>
      <c r="FMR19" s="140" t="s">
        <v>454</v>
      </c>
      <c r="FMS19" s="140" t="s">
        <v>454</v>
      </c>
      <c r="FMT19" s="140" t="s">
        <v>454</v>
      </c>
      <c r="FMU19" s="140" t="s">
        <v>454</v>
      </c>
      <c r="FMV19" s="140" t="s">
        <v>454</v>
      </c>
      <c r="FMW19" s="140" t="s">
        <v>454</v>
      </c>
      <c r="FMX19" s="140" t="s">
        <v>454</v>
      </c>
      <c r="FMY19" s="140" t="s">
        <v>454</v>
      </c>
      <c r="FMZ19" s="140" t="s">
        <v>454</v>
      </c>
      <c r="FNA19" s="140" t="s">
        <v>454</v>
      </c>
      <c r="FNB19" s="140" t="s">
        <v>454</v>
      </c>
      <c r="FNC19" s="140" t="s">
        <v>454</v>
      </c>
      <c r="FND19" s="140" t="s">
        <v>454</v>
      </c>
      <c r="FNE19" s="140" t="s">
        <v>454</v>
      </c>
      <c r="FNF19" s="140" t="s">
        <v>454</v>
      </c>
      <c r="FNG19" s="140" t="s">
        <v>454</v>
      </c>
      <c r="FNH19" s="140" t="s">
        <v>454</v>
      </c>
      <c r="FNI19" s="140" t="s">
        <v>454</v>
      </c>
      <c r="FNJ19" s="140" t="s">
        <v>454</v>
      </c>
      <c r="FNK19" s="140" t="s">
        <v>454</v>
      </c>
      <c r="FNL19" s="140" t="s">
        <v>454</v>
      </c>
      <c r="FNM19" s="140" t="s">
        <v>454</v>
      </c>
      <c r="FNN19" s="140" t="s">
        <v>454</v>
      </c>
      <c r="FNO19" s="140" t="s">
        <v>454</v>
      </c>
      <c r="FNP19" s="140" t="s">
        <v>454</v>
      </c>
      <c r="FNQ19" s="140" t="s">
        <v>454</v>
      </c>
      <c r="FNR19" s="140" t="s">
        <v>454</v>
      </c>
      <c r="FNS19" s="140" t="s">
        <v>454</v>
      </c>
      <c r="FNT19" s="140" t="s">
        <v>454</v>
      </c>
      <c r="FNU19" s="140" t="s">
        <v>454</v>
      </c>
      <c r="FNV19" s="140" t="s">
        <v>454</v>
      </c>
      <c r="FNW19" s="140" t="s">
        <v>454</v>
      </c>
      <c r="FNX19" s="140" t="s">
        <v>454</v>
      </c>
      <c r="FNY19" s="140" t="s">
        <v>454</v>
      </c>
      <c r="FNZ19" s="140" t="s">
        <v>454</v>
      </c>
      <c r="FOA19" s="140" t="s">
        <v>454</v>
      </c>
      <c r="FOB19" s="140" t="s">
        <v>454</v>
      </c>
      <c r="FOC19" s="140" t="s">
        <v>454</v>
      </c>
      <c r="FOD19" s="140" t="s">
        <v>454</v>
      </c>
      <c r="FOE19" s="140" t="s">
        <v>454</v>
      </c>
      <c r="FOF19" s="140" t="s">
        <v>454</v>
      </c>
      <c r="FOG19" s="140" t="s">
        <v>454</v>
      </c>
      <c r="FOH19" s="140" t="s">
        <v>454</v>
      </c>
      <c r="FOI19" s="140" t="s">
        <v>454</v>
      </c>
      <c r="FOJ19" s="140" t="s">
        <v>454</v>
      </c>
      <c r="FOK19" s="140" t="s">
        <v>454</v>
      </c>
      <c r="FOL19" s="140" t="s">
        <v>454</v>
      </c>
      <c r="FOM19" s="140" t="s">
        <v>454</v>
      </c>
      <c r="FON19" s="140" t="s">
        <v>454</v>
      </c>
      <c r="FOO19" s="140" t="s">
        <v>454</v>
      </c>
      <c r="FOP19" s="140" t="s">
        <v>454</v>
      </c>
      <c r="FOQ19" s="140" t="s">
        <v>454</v>
      </c>
      <c r="FOR19" s="140" t="s">
        <v>454</v>
      </c>
      <c r="FOS19" s="140" t="s">
        <v>454</v>
      </c>
      <c r="FOT19" s="140" t="s">
        <v>454</v>
      </c>
      <c r="FOU19" s="140" t="s">
        <v>454</v>
      </c>
      <c r="FOV19" s="140" t="s">
        <v>454</v>
      </c>
      <c r="FOW19" s="140" t="s">
        <v>454</v>
      </c>
      <c r="FOX19" s="140" t="s">
        <v>454</v>
      </c>
      <c r="FOY19" s="140" t="s">
        <v>454</v>
      </c>
      <c r="FOZ19" s="140" t="s">
        <v>454</v>
      </c>
      <c r="FPA19" s="140" t="s">
        <v>454</v>
      </c>
      <c r="FPB19" s="140" t="s">
        <v>454</v>
      </c>
      <c r="FPC19" s="140" t="s">
        <v>454</v>
      </c>
      <c r="FPD19" s="140" t="s">
        <v>454</v>
      </c>
      <c r="FPE19" s="140" t="s">
        <v>454</v>
      </c>
      <c r="FPF19" s="140" t="s">
        <v>454</v>
      </c>
      <c r="FPG19" s="140" t="s">
        <v>454</v>
      </c>
      <c r="FPH19" s="140" t="s">
        <v>454</v>
      </c>
      <c r="FPI19" s="140" t="s">
        <v>454</v>
      </c>
      <c r="FPJ19" s="140" t="s">
        <v>454</v>
      </c>
      <c r="FPK19" s="140" t="s">
        <v>454</v>
      </c>
      <c r="FPL19" s="140" t="s">
        <v>454</v>
      </c>
      <c r="FPM19" s="140" t="s">
        <v>454</v>
      </c>
      <c r="FPN19" s="140" t="s">
        <v>454</v>
      </c>
      <c r="FPO19" s="140" t="s">
        <v>454</v>
      </c>
      <c r="FPP19" s="140" t="s">
        <v>454</v>
      </c>
      <c r="FPQ19" s="140" t="s">
        <v>454</v>
      </c>
      <c r="FPR19" s="140" t="s">
        <v>454</v>
      </c>
      <c r="FPS19" s="140" t="s">
        <v>454</v>
      </c>
      <c r="FPT19" s="140" t="s">
        <v>454</v>
      </c>
      <c r="FPU19" s="140" t="s">
        <v>454</v>
      </c>
      <c r="FPV19" s="140" t="s">
        <v>454</v>
      </c>
      <c r="FPW19" s="140" t="s">
        <v>454</v>
      </c>
      <c r="FPX19" s="140" t="s">
        <v>454</v>
      </c>
      <c r="FPY19" s="140" t="s">
        <v>454</v>
      </c>
      <c r="FPZ19" s="140" t="s">
        <v>454</v>
      </c>
      <c r="FQA19" s="140" t="s">
        <v>454</v>
      </c>
      <c r="FQB19" s="140" t="s">
        <v>454</v>
      </c>
      <c r="FQC19" s="140" t="s">
        <v>454</v>
      </c>
      <c r="FQD19" s="140" t="s">
        <v>454</v>
      </c>
      <c r="FQE19" s="140" t="s">
        <v>454</v>
      </c>
      <c r="FQF19" s="140" t="s">
        <v>454</v>
      </c>
      <c r="FQG19" s="140" t="s">
        <v>454</v>
      </c>
      <c r="FQH19" s="140" t="s">
        <v>454</v>
      </c>
      <c r="FQI19" s="140" t="s">
        <v>454</v>
      </c>
      <c r="FQJ19" s="140" t="s">
        <v>454</v>
      </c>
      <c r="FQK19" s="140" t="s">
        <v>454</v>
      </c>
      <c r="FQL19" s="140" t="s">
        <v>454</v>
      </c>
      <c r="FQM19" s="140" t="s">
        <v>454</v>
      </c>
      <c r="FQN19" s="140" t="s">
        <v>454</v>
      </c>
      <c r="FQO19" s="140" t="s">
        <v>454</v>
      </c>
      <c r="FQP19" s="140" t="s">
        <v>454</v>
      </c>
      <c r="FQQ19" s="140" t="s">
        <v>454</v>
      </c>
      <c r="FQR19" s="140" t="s">
        <v>454</v>
      </c>
      <c r="FQS19" s="140" t="s">
        <v>454</v>
      </c>
      <c r="FQT19" s="140" t="s">
        <v>454</v>
      </c>
      <c r="FQU19" s="140" t="s">
        <v>454</v>
      </c>
      <c r="FQV19" s="140" t="s">
        <v>454</v>
      </c>
      <c r="FQW19" s="140" t="s">
        <v>454</v>
      </c>
      <c r="FQX19" s="140" t="s">
        <v>454</v>
      </c>
      <c r="FQY19" s="140" t="s">
        <v>454</v>
      </c>
      <c r="FQZ19" s="140" t="s">
        <v>454</v>
      </c>
      <c r="FRA19" s="140" t="s">
        <v>454</v>
      </c>
      <c r="FRB19" s="140" t="s">
        <v>454</v>
      </c>
      <c r="FRC19" s="140" t="s">
        <v>454</v>
      </c>
      <c r="FRD19" s="140" t="s">
        <v>454</v>
      </c>
      <c r="FRE19" s="140" t="s">
        <v>454</v>
      </c>
      <c r="FRF19" s="140" t="s">
        <v>454</v>
      </c>
      <c r="FRG19" s="140" t="s">
        <v>454</v>
      </c>
      <c r="FRH19" s="140" t="s">
        <v>454</v>
      </c>
      <c r="FRI19" s="140" t="s">
        <v>454</v>
      </c>
      <c r="FRJ19" s="140" t="s">
        <v>454</v>
      </c>
      <c r="FRK19" s="140" t="s">
        <v>454</v>
      </c>
      <c r="FRL19" s="140" t="s">
        <v>454</v>
      </c>
      <c r="FRM19" s="140" t="s">
        <v>454</v>
      </c>
      <c r="FRN19" s="140" t="s">
        <v>454</v>
      </c>
      <c r="FRO19" s="140" t="s">
        <v>454</v>
      </c>
      <c r="FRP19" s="140" t="s">
        <v>454</v>
      </c>
      <c r="FRQ19" s="140" t="s">
        <v>454</v>
      </c>
      <c r="FRR19" s="140" t="s">
        <v>454</v>
      </c>
      <c r="FRS19" s="140" t="s">
        <v>454</v>
      </c>
      <c r="FRT19" s="140" t="s">
        <v>454</v>
      </c>
      <c r="FRU19" s="140" t="s">
        <v>454</v>
      </c>
      <c r="FRV19" s="140" t="s">
        <v>454</v>
      </c>
      <c r="FRW19" s="140" t="s">
        <v>454</v>
      </c>
      <c r="FRX19" s="140" t="s">
        <v>454</v>
      </c>
      <c r="FRY19" s="140" t="s">
        <v>454</v>
      </c>
      <c r="FRZ19" s="140" t="s">
        <v>454</v>
      </c>
      <c r="FSA19" s="140" t="s">
        <v>454</v>
      </c>
      <c r="FSB19" s="140" t="s">
        <v>454</v>
      </c>
      <c r="FSC19" s="140" t="s">
        <v>454</v>
      </c>
      <c r="FSD19" s="140" t="s">
        <v>454</v>
      </c>
      <c r="FSE19" s="140" t="s">
        <v>454</v>
      </c>
      <c r="FSF19" s="140" t="s">
        <v>454</v>
      </c>
      <c r="FSG19" s="140" t="s">
        <v>454</v>
      </c>
      <c r="FSH19" s="140" t="s">
        <v>454</v>
      </c>
      <c r="FSI19" s="140" t="s">
        <v>454</v>
      </c>
      <c r="FSJ19" s="140" t="s">
        <v>454</v>
      </c>
      <c r="FSK19" s="140" t="s">
        <v>454</v>
      </c>
      <c r="FSL19" s="140" t="s">
        <v>454</v>
      </c>
      <c r="FSM19" s="140" t="s">
        <v>454</v>
      </c>
      <c r="FSN19" s="140" t="s">
        <v>454</v>
      </c>
      <c r="FSO19" s="140" t="s">
        <v>454</v>
      </c>
      <c r="FSP19" s="140" t="s">
        <v>454</v>
      </c>
      <c r="FSQ19" s="140" t="s">
        <v>454</v>
      </c>
      <c r="FSR19" s="140" t="s">
        <v>454</v>
      </c>
      <c r="FSS19" s="140" t="s">
        <v>454</v>
      </c>
      <c r="FST19" s="140" t="s">
        <v>454</v>
      </c>
      <c r="FSU19" s="140" t="s">
        <v>454</v>
      </c>
      <c r="FSV19" s="140" t="s">
        <v>454</v>
      </c>
      <c r="FSW19" s="140" t="s">
        <v>454</v>
      </c>
      <c r="FSX19" s="140" t="s">
        <v>454</v>
      </c>
      <c r="FSY19" s="140" t="s">
        <v>454</v>
      </c>
      <c r="FSZ19" s="140" t="s">
        <v>454</v>
      </c>
      <c r="FTA19" s="140" t="s">
        <v>454</v>
      </c>
      <c r="FTB19" s="140" t="s">
        <v>454</v>
      </c>
      <c r="FTC19" s="140" t="s">
        <v>454</v>
      </c>
      <c r="FTD19" s="140" t="s">
        <v>454</v>
      </c>
      <c r="FTE19" s="140" t="s">
        <v>454</v>
      </c>
      <c r="FTF19" s="140" t="s">
        <v>454</v>
      </c>
      <c r="FTG19" s="140" t="s">
        <v>454</v>
      </c>
      <c r="FTH19" s="140" t="s">
        <v>454</v>
      </c>
      <c r="FTI19" s="140" t="s">
        <v>454</v>
      </c>
      <c r="FTJ19" s="140" t="s">
        <v>454</v>
      </c>
      <c r="FTK19" s="140" t="s">
        <v>454</v>
      </c>
      <c r="FTL19" s="140" t="s">
        <v>454</v>
      </c>
      <c r="FTM19" s="140" t="s">
        <v>454</v>
      </c>
      <c r="FTN19" s="140" t="s">
        <v>454</v>
      </c>
      <c r="FTO19" s="140" t="s">
        <v>454</v>
      </c>
      <c r="FTP19" s="140" t="s">
        <v>454</v>
      </c>
      <c r="FTQ19" s="140" t="s">
        <v>454</v>
      </c>
      <c r="FTR19" s="140" t="s">
        <v>454</v>
      </c>
      <c r="FTS19" s="140" t="s">
        <v>454</v>
      </c>
      <c r="FTT19" s="140" t="s">
        <v>454</v>
      </c>
      <c r="FTU19" s="140" t="s">
        <v>454</v>
      </c>
      <c r="FTV19" s="140" t="s">
        <v>454</v>
      </c>
      <c r="FTW19" s="140" t="s">
        <v>454</v>
      </c>
      <c r="FTX19" s="140" t="s">
        <v>454</v>
      </c>
      <c r="FTY19" s="140" t="s">
        <v>454</v>
      </c>
      <c r="FTZ19" s="140" t="s">
        <v>454</v>
      </c>
      <c r="FUA19" s="140" t="s">
        <v>454</v>
      </c>
      <c r="FUB19" s="140" t="s">
        <v>454</v>
      </c>
      <c r="FUC19" s="140" t="s">
        <v>454</v>
      </c>
      <c r="FUD19" s="140" t="s">
        <v>454</v>
      </c>
      <c r="FUE19" s="140" t="s">
        <v>454</v>
      </c>
      <c r="FUF19" s="140" t="s">
        <v>454</v>
      </c>
      <c r="FUG19" s="140" t="s">
        <v>454</v>
      </c>
      <c r="FUH19" s="140" t="s">
        <v>454</v>
      </c>
      <c r="FUI19" s="140" t="s">
        <v>454</v>
      </c>
      <c r="FUJ19" s="140" t="s">
        <v>454</v>
      </c>
      <c r="FUK19" s="140" t="s">
        <v>454</v>
      </c>
      <c r="FUL19" s="140" t="s">
        <v>454</v>
      </c>
      <c r="FUM19" s="140" t="s">
        <v>454</v>
      </c>
      <c r="FUN19" s="140" t="s">
        <v>454</v>
      </c>
      <c r="FUO19" s="140" t="s">
        <v>454</v>
      </c>
      <c r="FUP19" s="140" t="s">
        <v>454</v>
      </c>
      <c r="FUQ19" s="140" t="s">
        <v>454</v>
      </c>
      <c r="FUR19" s="140" t="s">
        <v>454</v>
      </c>
      <c r="FUS19" s="140" t="s">
        <v>454</v>
      </c>
      <c r="FUT19" s="140" t="s">
        <v>454</v>
      </c>
      <c r="FUU19" s="140" t="s">
        <v>454</v>
      </c>
      <c r="FUV19" s="140" t="s">
        <v>454</v>
      </c>
      <c r="FUW19" s="140" t="s">
        <v>454</v>
      </c>
      <c r="FUX19" s="140" t="s">
        <v>454</v>
      </c>
      <c r="FUY19" s="140" t="s">
        <v>454</v>
      </c>
      <c r="FUZ19" s="140" t="s">
        <v>454</v>
      </c>
      <c r="FVA19" s="140" t="s">
        <v>454</v>
      </c>
      <c r="FVB19" s="140" t="s">
        <v>454</v>
      </c>
      <c r="FVC19" s="140" t="s">
        <v>454</v>
      </c>
      <c r="FVD19" s="140" t="s">
        <v>454</v>
      </c>
      <c r="FVE19" s="140" t="s">
        <v>454</v>
      </c>
      <c r="FVF19" s="140" t="s">
        <v>454</v>
      </c>
      <c r="FVG19" s="140" t="s">
        <v>454</v>
      </c>
      <c r="FVH19" s="140" t="s">
        <v>454</v>
      </c>
      <c r="FVI19" s="140" t="s">
        <v>454</v>
      </c>
      <c r="FVJ19" s="140" t="s">
        <v>454</v>
      </c>
      <c r="FVK19" s="140" t="s">
        <v>454</v>
      </c>
      <c r="FVL19" s="140" t="s">
        <v>454</v>
      </c>
      <c r="FVM19" s="140" t="s">
        <v>454</v>
      </c>
      <c r="FVN19" s="140" t="s">
        <v>454</v>
      </c>
      <c r="FVO19" s="140" t="s">
        <v>454</v>
      </c>
      <c r="FVP19" s="140" t="s">
        <v>454</v>
      </c>
      <c r="FVQ19" s="140" t="s">
        <v>454</v>
      </c>
      <c r="FVR19" s="140" t="s">
        <v>454</v>
      </c>
      <c r="FVS19" s="140" t="s">
        <v>454</v>
      </c>
      <c r="FVT19" s="140" t="s">
        <v>454</v>
      </c>
      <c r="FVU19" s="140" t="s">
        <v>454</v>
      </c>
      <c r="FVV19" s="140" t="s">
        <v>454</v>
      </c>
      <c r="FVW19" s="140" t="s">
        <v>454</v>
      </c>
      <c r="FVX19" s="140" t="s">
        <v>454</v>
      </c>
      <c r="FVY19" s="140" t="s">
        <v>454</v>
      </c>
      <c r="FVZ19" s="140" t="s">
        <v>454</v>
      </c>
      <c r="FWA19" s="140" t="s">
        <v>454</v>
      </c>
      <c r="FWB19" s="140" t="s">
        <v>454</v>
      </c>
      <c r="FWC19" s="140" t="s">
        <v>454</v>
      </c>
      <c r="FWD19" s="140" t="s">
        <v>454</v>
      </c>
      <c r="FWE19" s="140" t="s">
        <v>454</v>
      </c>
      <c r="FWF19" s="140" t="s">
        <v>454</v>
      </c>
      <c r="FWG19" s="140" t="s">
        <v>454</v>
      </c>
      <c r="FWH19" s="140" t="s">
        <v>454</v>
      </c>
      <c r="FWI19" s="140" t="s">
        <v>454</v>
      </c>
      <c r="FWJ19" s="140" t="s">
        <v>454</v>
      </c>
      <c r="FWK19" s="140" t="s">
        <v>454</v>
      </c>
      <c r="FWL19" s="140" t="s">
        <v>454</v>
      </c>
      <c r="FWM19" s="140" t="s">
        <v>454</v>
      </c>
      <c r="FWN19" s="140" t="s">
        <v>454</v>
      </c>
      <c r="FWO19" s="140" t="s">
        <v>454</v>
      </c>
      <c r="FWP19" s="140" t="s">
        <v>454</v>
      </c>
      <c r="FWQ19" s="140" t="s">
        <v>454</v>
      </c>
      <c r="FWR19" s="140" t="s">
        <v>454</v>
      </c>
      <c r="FWS19" s="140" t="s">
        <v>454</v>
      </c>
      <c r="FWT19" s="140" t="s">
        <v>454</v>
      </c>
      <c r="FWU19" s="140" t="s">
        <v>454</v>
      </c>
      <c r="FWV19" s="140" t="s">
        <v>454</v>
      </c>
      <c r="FWW19" s="140" t="s">
        <v>454</v>
      </c>
      <c r="FWX19" s="140" t="s">
        <v>454</v>
      </c>
      <c r="FWY19" s="140" t="s">
        <v>454</v>
      </c>
      <c r="FWZ19" s="140" t="s">
        <v>454</v>
      </c>
      <c r="FXA19" s="140" t="s">
        <v>454</v>
      </c>
      <c r="FXB19" s="140" t="s">
        <v>454</v>
      </c>
      <c r="FXC19" s="140" t="s">
        <v>454</v>
      </c>
      <c r="FXD19" s="140" t="s">
        <v>454</v>
      </c>
      <c r="FXE19" s="140" t="s">
        <v>454</v>
      </c>
      <c r="FXF19" s="140" t="s">
        <v>454</v>
      </c>
      <c r="FXG19" s="140" t="s">
        <v>454</v>
      </c>
      <c r="FXH19" s="140" t="s">
        <v>454</v>
      </c>
      <c r="FXI19" s="140" t="s">
        <v>454</v>
      </c>
      <c r="FXJ19" s="140" t="s">
        <v>454</v>
      </c>
      <c r="FXK19" s="140" t="s">
        <v>454</v>
      </c>
      <c r="FXL19" s="140" t="s">
        <v>454</v>
      </c>
      <c r="FXM19" s="140" t="s">
        <v>454</v>
      </c>
      <c r="FXN19" s="140" t="s">
        <v>454</v>
      </c>
      <c r="FXO19" s="140" t="s">
        <v>454</v>
      </c>
      <c r="FXP19" s="140" t="s">
        <v>454</v>
      </c>
      <c r="FXQ19" s="140" t="s">
        <v>454</v>
      </c>
      <c r="FXR19" s="140" t="s">
        <v>454</v>
      </c>
      <c r="FXS19" s="140" t="s">
        <v>454</v>
      </c>
      <c r="FXT19" s="140" t="s">
        <v>454</v>
      </c>
      <c r="FXU19" s="140" t="s">
        <v>454</v>
      </c>
      <c r="FXV19" s="140" t="s">
        <v>454</v>
      </c>
      <c r="FXW19" s="140" t="s">
        <v>454</v>
      </c>
      <c r="FXX19" s="140" t="s">
        <v>454</v>
      </c>
      <c r="FXY19" s="140" t="s">
        <v>454</v>
      </c>
      <c r="FXZ19" s="140" t="s">
        <v>454</v>
      </c>
      <c r="FYA19" s="140" t="s">
        <v>454</v>
      </c>
      <c r="FYB19" s="140" t="s">
        <v>454</v>
      </c>
      <c r="FYC19" s="140" t="s">
        <v>454</v>
      </c>
      <c r="FYD19" s="140" t="s">
        <v>454</v>
      </c>
      <c r="FYE19" s="140" t="s">
        <v>454</v>
      </c>
      <c r="FYF19" s="140" t="s">
        <v>454</v>
      </c>
      <c r="FYG19" s="140" t="s">
        <v>454</v>
      </c>
      <c r="FYH19" s="140" t="s">
        <v>454</v>
      </c>
      <c r="FYI19" s="140" t="s">
        <v>454</v>
      </c>
      <c r="FYJ19" s="140" t="s">
        <v>454</v>
      </c>
      <c r="FYK19" s="140" t="s">
        <v>454</v>
      </c>
      <c r="FYL19" s="140" t="s">
        <v>454</v>
      </c>
      <c r="FYM19" s="140" t="s">
        <v>454</v>
      </c>
      <c r="FYN19" s="140" t="s">
        <v>454</v>
      </c>
      <c r="FYO19" s="140" t="s">
        <v>454</v>
      </c>
      <c r="FYP19" s="140" t="s">
        <v>454</v>
      </c>
      <c r="FYQ19" s="140" t="s">
        <v>454</v>
      </c>
      <c r="FYR19" s="140" t="s">
        <v>454</v>
      </c>
      <c r="FYS19" s="140" t="s">
        <v>454</v>
      </c>
      <c r="FYT19" s="140" t="s">
        <v>454</v>
      </c>
      <c r="FYU19" s="140" t="s">
        <v>454</v>
      </c>
      <c r="FYV19" s="140" t="s">
        <v>454</v>
      </c>
      <c r="FYW19" s="140" t="s">
        <v>454</v>
      </c>
      <c r="FYX19" s="140" t="s">
        <v>454</v>
      </c>
      <c r="FYY19" s="140" t="s">
        <v>454</v>
      </c>
      <c r="FYZ19" s="140" t="s">
        <v>454</v>
      </c>
      <c r="FZA19" s="140" t="s">
        <v>454</v>
      </c>
      <c r="FZB19" s="140" t="s">
        <v>454</v>
      </c>
      <c r="FZC19" s="140" t="s">
        <v>454</v>
      </c>
      <c r="FZD19" s="140" t="s">
        <v>454</v>
      </c>
      <c r="FZE19" s="140" t="s">
        <v>454</v>
      </c>
      <c r="FZF19" s="140" t="s">
        <v>454</v>
      </c>
      <c r="FZG19" s="140" t="s">
        <v>454</v>
      </c>
      <c r="FZH19" s="140" t="s">
        <v>454</v>
      </c>
      <c r="FZI19" s="140" t="s">
        <v>454</v>
      </c>
      <c r="FZJ19" s="140" t="s">
        <v>454</v>
      </c>
      <c r="FZK19" s="140" t="s">
        <v>454</v>
      </c>
      <c r="FZL19" s="140" t="s">
        <v>454</v>
      </c>
      <c r="FZM19" s="140" t="s">
        <v>454</v>
      </c>
      <c r="FZN19" s="140" t="s">
        <v>454</v>
      </c>
      <c r="FZO19" s="140" t="s">
        <v>454</v>
      </c>
      <c r="FZP19" s="140" t="s">
        <v>454</v>
      </c>
      <c r="FZQ19" s="140" t="s">
        <v>454</v>
      </c>
      <c r="FZR19" s="140" t="s">
        <v>454</v>
      </c>
      <c r="FZS19" s="140" t="s">
        <v>454</v>
      </c>
      <c r="FZT19" s="140" t="s">
        <v>454</v>
      </c>
      <c r="FZU19" s="140" t="s">
        <v>454</v>
      </c>
      <c r="FZV19" s="140" t="s">
        <v>454</v>
      </c>
      <c r="FZW19" s="140" t="s">
        <v>454</v>
      </c>
      <c r="FZX19" s="140" t="s">
        <v>454</v>
      </c>
      <c r="FZY19" s="140" t="s">
        <v>454</v>
      </c>
      <c r="FZZ19" s="140" t="s">
        <v>454</v>
      </c>
      <c r="GAA19" s="140" t="s">
        <v>454</v>
      </c>
      <c r="GAB19" s="140" t="s">
        <v>454</v>
      </c>
      <c r="GAC19" s="140" t="s">
        <v>454</v>
      </c>
      <c r="GAD19" s="140" t="s">
        <v>454</v>
      </c>
      <c r="GAE19" s="140" t="s">
        <v>454</v>
      </c>
      <c r="GAF19" s="140" t="s">
        <v>454</v>
      </c>
      <c r="GAG19" s="140" t="s">
        <v>454</v>
      </c>
      <c r="GAH19" s="140" t="s">
        <v>454</v>
      </c>
      <c r="GAI19" s="140" t="s">
        <v>454</v>
      </c>
      <c r="GAJ19" s="140" t="s">
        <v>454</v>
      </c>
      <c r="GAK19" s="140" t="s">
        <v>454</v>
      </c>
      <c r="GAL19" s="140" t="s">
        <v>454</v>
      </c>
      <c r="GAM19" s="140" t="s">
        <v>454</v>
      </c>
      <c r="GAN19" s="140" t="s">
        <v>454</v>
      </c>
      <c r="GAO19" s="140" t="s">
        <v>454</v>
      </c>
      <c r="GAP19" s="140" t="s">
        <v>454</v>
      </c>
      <c r="GAQ19" s="140" t="s">
        <v>454</v>
      </c>
      <c r="GAR19" s="140" t="s">
        <v>454</v>
      </c>
      <c r="GAS19" s="140" t="s">
        <v>454</v>
      </c>
      <c r="GAT19" s="140" t="s">
        <v>454</v>
      </c>
      <c r="GAU19" s="140" t="s">
        <v>454</v>
      </c>
      <c r="GAV19" s="140" t="s">
        <v>454</v>
      </c>
      <c r="GAW19" s="140" t="s">
        <v>454</v>
      </c>
      <c r="GAX19" s="140" t="s">
        <v>454</v>
      </c>
      <c r="GAY19" s="140" t="s">
        <v>454</v>
      </c>
      <c r="GAZ19" s="140" t="s">
        <v>454</v>
      </c>
      <c r="GBA19" s="140" t="s">
        <v>454</v>
      </c>
      <c r="GBB19" s="140" t="s">
        <v>454</v>
      </c>
      <c r="GBC19" s="140" t="s">
        <v>454</v>
      </c>
      <c r="GBD19" s="140" t="s">
        <v>454</v>
      </c>
      <c r="GBE19" s="140" t="s">
        <v>454</v>
      </c>
      <c r="GBF19" s="140" t="s">
        <v>454</v>
      </c>
      <c r="GBG19" s="140" t="s">
        <v>454</v>
      </c>
      <c r="GBH19" s="140" t="s">
        <v>454</v>
      </c>
      <c r="GBI19" s="140" t="s">
        <v>454</v>
      </c>
      <c r="GBJ19" s="140" t="s">
        <v>454</v>
      </c>
      <c r="GBK19" s="140" t="s">
        <v>454</v>
      </c>
      <c r="GBL19" s="140" t="s">
        <v>454</v>
      </c>
      <c r="GBM19" s="140" t="s">
        <v>454</v>
      </c>
      <c r="GBN19" s="140" t="s">
        <v>454</v>
      </c>
      <c r="GBO19" s="140" t="s">
        <v>454</v>
      </c>
      <c r="GBP19" s="140" t="s">
        <v>454</v>
      </c>
      <c r="GBQ19" s="140" t="s">
        <v>454</v>
      </c>
      <c r="GBR19" s="140" t="s">
        <v>454</v>
      </c>
      <c r="GBS19" s="140" t="s">
        <v>454</v>
      </c>
      <c r="GBT19" s="140" t="s">
        <v>454</v>
      </c>
      <c r="GBU19" s="140" t="s">
        <v>454</v>
      </c>
      <c r="GBV19" s="140" t="s">
        <v>454</v>
      </c>
      <c r="GBW19" s="140" t="s">
        <v>454</v>
      </c>
      <c r="GBX19" s="140" t="s">
        <v>454</v>
      </c>
      <c r="GBY19" s="140" t="s">
        <v>454</v>
      </c>
      <c r="GBZ19" s="140" t="s">
        <v>454</v>
      </c>
      <c r="GCA19" s="140" t="s">
        <v>454</v>
      </c>
      <c r="GCB19" s="140" t="s">
        <v>454</v>
      </c>
      <c r="GCC19" s="140" t="s">
        <v>454</v>
      </c>
      <c r="GCD19" s="140" t="s">
        <v>454</v>
      </c>
      <c r="GCE19" s="140" t="s">
        <v>454</v>
      </c>
      <c r="GCF19" s="140" t="s">
        <v>454</v>
      </c>
      <c r="GCG19" s="140" t="s">
        <v>454</v>
      </c>
      <c r="GCH19" s="140" t="s">
        <v>454</v>
      </c>
      <c r="GCI19" s="140" t="s">
        <v>454</v>
      </c>
      <c r="GCJ19" s="140" t="s">
        <v>454</v>
      </c>
      <c r="GCK19" s="140" t="s">
        <v>454</v>
      </c>
      <c r="GCL19" s="140" t="s">
        <v>454</v>
      </c>
      <c r="GCM19" s="140" t="s">
        <v>454</v>
      </c>
      <c r="GCN19" s="140" t="s">
        <v>454</v>
      </c>
      <c r="GCO19" s="140" t="s">
        <v>454</v>
      </c>
      <c r="GCP19" s="140" t="s">
        <v>454</v>
      </c>
      <c r="GCQ19" s="140" t="s">
        <v>454</v>
      </c>
      <c r="GCR19" s="140" t="s">
        <v>454</v>
      </c>
      <c r="GCS19" s="140" t="s">
        <v>454</v>
      </c>
      <c r="GCT19" s="140" t="s">
        <v>454</v>
      </c>
      <c r="GCU19" s="140" t="s">
        <v>454</v>
      </c>
      <c r="GCV19" s="140" t="s">
        <v>454</v>
      </c>
      <c r="GCW19" s="140" t="s">
        <v>454</v>
      </c>
      <c r="GCX19" s="140" t="s">
        <v>454</v>
      </c>
      <c r="GCY19" s="140" t="s">
        <v>454</v>
      </c>
      <c r="GCZ19" s="140" t="s">
        <v>454</v>
      </c>
      <c r="GDA19" s="140" t="s">
        <v>454</v>
      </c>
      <c r="GDB19" s="140" t="s">
        <v>454</v>
      </c>
      <c r="GDC19" s="140" t="s">
        <v>454</v>
      </c>
      <c r="GDD19" s="140" t="s">
        <v>454</v>
      </c>
      <c r="GDE19" s="140" t="s">
        <v>454</v>
      </c>
      <c r="GDF19" s="140" t="s">
        <v>454</v>
      </c>
      <c r="GDG19" s="140" t="s">
        <v>454</v>
      </c>
      <c r="GDH19" s="140" t="s">
        <v>454</v>
      </c>
      <c r="GDI19" s="140" t="s">
        <v>454</v>
      </c>
      <c r="GDJ19" s="140" t="s">
        <v>454</v>
      </c>
      <c r="GDK19" s="140" t="s">
        <v>454</v>
      </c>
      <c r="GDL19" s="140" t="s">
        <v>454</v>
      </c>
      <c r="GDM19" s="140" t="s">
        <v>454</v>
      </c>
      <c r="GDN19" s="140" t="s">
        <v>454</v>
      </c>
      <c r="GDO19" s="140" t="s">
        <v>454</v>
      </c>
      <c r="GDP19" s="140" t="s">
        <v>454</v>
      </c>
      <c r="GDQ19" s="140" t="s">
        <v>454</v>
      </c>
      <c r="GDR19" s="140" t="s">
        <v>454</v>
      </c>
      <c r="GDS19" s="140" t="s">
        <v>454</v>
      </c>
      <c r="GDT19" s="140" t="s">
        <v>454</v>
      </c>
      <c r="GDU19" s="140" t="s">
        <v>454</v>
      </c>
      <c r="GDV19" s="140" t="s">
        <v>454</v>
      </c>
      <c r="GDW19" s="140" t="s">
        <v>454</v>
      </c>
      <c r="GDX19" s="140" t="s">
        <v>454</v>
      </c>
      <c r="GDY19" s="140" t="s">
        <v>454</v>
      </c>
      <c r="GDZ19" s="140" t="s">
        <v>454</v>
      </c>
      <c r="GEA19" s="140" t="s">
        <v>454</v>
      </c>
      <c r="GEB19" s="140" t="s">
        <v>454</v>
      </c>
      <c r="GEC19" s="140" t="s">
        <v>454</v>
      </c>
      <c r="GED19" s="140" t="s">
        <v>454</v>
      </c>
      <c r="GEE19" s="140" t="s">
        <v>454</v>
      </c>
      <c r="GEF19" s="140" t="s">
        <v>454</v>
      </c>
      <c r="GEG19" s="140" t="s">
        <v>454</v>
      </c>
      <c r="GEH19" s="140" t="s">
        <v>454</v>
      </c>
      <c r="GEI19" s="140" t="s">
        <v>454</v>
      </c>
      <c r="GEJ19" s="140" t="s">
        <v>454</v>
      </c>
      <c r="GEK19" s="140" t="s">
        <v>454</v>
      </c>
      <c r="GEL19" s="140" t="s">
        <v>454</v>
      </c>
      <c r="GEM19" s="140" t="s">
        <v>454</v>
      </c>
      <c r="GEN19" s="140" t="s">
        <v>454</v>
      </c>
      <c r="GEO19" s="140" t="s">
        <v>454</v>
      </c>
      <c r="GEP19" s="140" t="s">
        <v>454</v>
      </c>
      <c r="GEQ19" s="140" t="s">
        <v>454</v>
      </c>
      <c r="GER19" s="140" t="s">
        <v>454</v>
      </c>
      <c r="GES19" s="140" t="s">
        <v>454</v>
      </c>
      <c r="GET19" s="140" t="s">
        <v>454</v>
      </c>
      <c r="GEU19" s="140" t="s">
        <v>454</v>
      </c>
      <c r="GEV19" s="140" t="s">
        <v>454</v>
      </c>
      <c r="GEW19" s="140" t="s">
        <v>454</v>
      </c>
      <c r="GEX19" s="140" t="s">
        <v>454</v>
      </c>
      <c r="GEY19" s="140" t="s">
        <v>454</v>
      </c>
      <c r="GEZ19" s="140" t="s">
        <v>454</v>
      </c>
      <c r="GFA19" s="140" t="s">
        <v>454</v>
      </c>
      <c r="GFB19" s="140" t="s">
        <v>454</v>
      </c>
      <c r="GFC19" s="140" t="s">
        <v>454</v>
      </c>
      <c r="GFD19" s="140" t="s">
        <v>454</v>
      </c>
      <c r="GFE19" s="140" t="s">
        <v>454</v>
      </c>
      <c r="GFF19" s="140" t="s">
        <v>454</v>
      </c>
      <c r="GFG19" s="140" t="s">
        <v>454</v>
      </c>
      <c r="GFH19" s="140" t="s">
        <v>454</v>
      </c>
      <c r="GFI19" s="140" t="s">
        <v>454</v>
      </c>
      <c r="GFJ19" s="140" t="s">
        <v>454</v>
      </c>
      <c r="GFK19" s="140" t="s">
        <v>454</v>
      </c>
      <c r="GFL19" s="140" t="s">
        <v>454</v>
      </c>
      <c r="GFM19" s="140" t="s">
        <v>454</v>
      </c>
      <c r="GFN19" s="140" t="s">
        <v>454</v>
      </c>
      <c r="GFO19" s="140" t="s">
        <v>454</v>
      </c>
      <c r="GFP19" s="140" t="s">
        <v>454</v>
      </c>
      <c r="GFQ19" s="140" t="s">
        <v>454</v>
      </c>
      <c r="GFR19" s="140" t="s">
        <v>454</v>
      </c>
      <c r="GFS19" s="140" t="s">
        <v>454</v>
      </c>
      <c r="GFT19" s="140" t="s">
        <v>454</v>
      </c>
      <c r="GFU19" s="140" t="s">
        <v>454</v>
      </c>
      <c r="GFV19" s="140" t="s">
        <v>454</v>
      </c>
      <c r="GFW19" s="140" t="s">
        <v>454</v>
      </c>
      <c r="GFX19" s="140" t="s">
        <v>454</v>
      </c>
      <c r="GFY19" s="140" t="s">
        <v>454</v>
      </c>
      <c r="GFZ19" s="140" t="s">
        <v>454</v>
      </c>
      <c r="GGA19" s="140" t="s">
        <v>454</v>
      </c>
      <c r="GGB19" s="140" t="s">
        <v>454</v>
      </c>
      <c r="GGC19" s="140" t="s">
        <v>454</v>
      </c>
      <c r="GGD19" s="140" t="s">
        <v>454</v>
      </c>
      <c r="GGE19" s="140" t="s">
        <v>454</v>
      </c>
      <c r="GGF19" s="140" t="s">
        <v>454</v>
      </c>
      <c r="GGG19" s="140" t="s">
        <v>454</v>
      </c>
      <c r="GGH19" s="140" t="s">
        <v>454</v>
      </c>
      <c r="GGI19" s="140" t="s">
        <v>454</v>
      </c>
      <c r="GGJ19" s="140" t="s">
        <v>454</v>
      </c>
      <c r="GGK19" s="140" t="s">
        <v>454</v>
      </c>
      <c r="GGL19" s="140" t="s">
        <v>454</v>
      </c>
      <c r="GGM19" s="140" t="s">
        <v>454</v>
      </c>
      <c r="GGN19" s="140" t="s">
        <v>454</v>
      </c>
      <c r="GGO19" s="140" t="s">
        <v>454</v>
      </c>
      <c r="GGP19" s="140" t="s">
        <v>454</v>
      </c>
      <c r="GGQ19" s="140" t="s">
        <v>454</v>
      </c>
      <c r="GGR19" s="140" t="s">
        <v>454</v>
      </c>
      <c r="GGS19" s="140" t="s">
        <v>454</v>
      </c>
      <c r="GGT19" s="140" t="s">
        <v>454</v>
      </c>
      <c r="GGU19" s="140" t="s">
        <v>454</v>
      </c>
      <c r="GGV19" s="140" t="s">
        <v>454</v>
      </c>
      <c r="GGW19" s="140" t="s">
        <v>454</v>
      </c>
      <c r="GGX19" s="140" t="s">
        <v>454</v>
      </c>
      <c r="GGY19" s="140" t="s">
        <v>454</v>
      </c>
      <c r="GGZ19" s="140" t="s">
        <v>454</v>
      </c>
      <c r="GHA19" s="140" t="s">
        <v>454</v>
      </c>
      <c r="GHB19" s="140" t="s">
        <v>454</v>
      </c>
      <c r="GHC19" s="140" t="s">
        <v>454</v>
      </c>
      <c r="GHD19" s="140" t="s">
        <v>454</v>
      </c>
      <c r="GHE19" s="140" t="s">
        <v>454</v>
      </c>
      <c r="GHF19" s="140" t="s">
        <v>454</v>
      </c>
      <c r="GHG19" s="140" t="s">
        <v>454</v>
      </c>
      <c r="GHH19" s="140" t="s">
        <v>454</v>
      </c>
      <c r="GHI19" s="140" t="s">
        <v>454</v>
      </c>
      <c r="GHJ19" s="140" t="s">
        <v>454</v>
      </c>
      <c r="GHK19" s="140" t="s">
        <v>454</v>
      </c>
      <c r="GHL19" s="140" t="s">
        <v>454</v>
      </c>
      <c r="GHM19" s="140" t="s">
        <v>454</v>
      </c>
      <c r="GHN19" s="140" t="s">
        <v>454</v>
      </c>
      <c r="GHO19" s="140" t="s">
        <v>454</v>
      </c>
      <c r="GHP19" s="140" t="s">
        <v>454</v>
      </c>
      <c r="GHQ19" s="140" t="s">
        <v>454</v>
      </c>
      <c r="GHR19" s="140" t="s">
        <v>454</v>
      </c>
      <c r="GHS19" s="140" t="s">
        <v>454</v>
      </c>
      <c r="GHT19" s="140" t="s">
        <v>454</v>
      </c>
      <c r="GHU19" s="140" t="s">
        <v>454</v>
      </c>
      <c r="GHV19" s="140" t="s">
        <v>454</v>
      </c>
      <c r="GHW19" s="140" t="s">
        <v>454</v>
      </c>
      <c r="GHX19" s="140" t="s">
        <v>454</v>
      </c>
      <c r="GHY19" s="140" t="s">
        <v>454</v>
      </c>
      <c r="GHZ19" s="140" t="s">
        <v>454</v>
      </c>
      <c r="GIA19" s="140" t="s">
        <v>454</v>
      </c>
      <c r="GIB19" s="140" t="s">
        <v>454</v>
      </c>
      <c r="GIC19" s="140" t="s">
        <v>454</v>
      </c>
      <c r="GID19" s="140" t="s">
        <v>454</v>
      </c>
      <c r="GIE19" s="140" t="s">
        <v>454</v>
      </c>
      <c r="GIF19" s="140" t="s">
        <v>454</v>
      </c>
      <c r="GIG19" s="140" t="s">
        <v>454</v>
      </c>
      <c r="GIH19" s="140" t="s">
        <v>454</v>
      </c>
      <c r="GII19" s="140" t="s">
        <v>454</v>
      </c>
      <c r="GIJ19" s="140" t="s">
        <v>454</v>
      </c>
      <c r="GIK19" s="140" t="s">
        <v>454</v>
      </c>
      <c r="GIL19" s="140" t="s">
        <v>454</v>
      </c>
      <c r="GIM19" s="140" t="s">
        <v>454</v>
      </c>
      <c r="GIN19" s="140" t="s">
        <v>454</v>
      </c>
      <c r="GIO19" s="140" t="s">
        <v>454</v>
      </c>
      <c r="GIP19" s="140" t="s">
        <v>454</v>
      </c>
      <c r="GIQ19" s="140" t="s">
        <v>454</v>
      </c>
      <c r="GIR19" s="140" t="s">
        <v>454</v>
      </c>
      <c r="GIS19" s="140" t="s">
        <v>454</v>
      </c>
      <c r="GIT19" s="140" t="s">
        <v>454</v>
      </c>
      <c r="GIU19" s="140" t="s">
        <v>454</v>
      </c>
      <c r="GIV19" s="140" t="s">
        <v>454</v>
      </c>
      <c r="GIW19" s="140" t="s">
        <v>454</v>
      </c>
      <c r="GIX19" s="140" t="s">
        <v>454</v>
      </c>
      <c r="GIY19" s="140" t="s">
        <v>454</v>
      </c>
      <c r="GIZ19" s="140" t="s">
        <v>454</v>
      </c>
      <c r="GJA19" s="140" t="s">
        <v>454</v>
      </c>
      <c r="GJB19" s="140" t="s">
        <v>454</v>
      </c>
      <c r="GJC19" s="140" t="s">
        <v>454</v>
      </c>
      <c r="GJD19" s="140" t="s">
        <v>454</v>
      </c>
      <c r="GJE19" s="140" t="s">
        <v>454</v>
      </c>
      <c r="GJF19" s="140" t="s">
        <v>454</v>
      </c>
      <c r="GJG19" s="140" t="s">
        <v>454</v>
      </c>
      <c r="GJH19" s="140" t="s">
        <v>454</v>
      </c>
      <c r="GJI19" s="140" t="s">
        <v>454</v>
      </c>
      <c r="GJJ19" s="140" t="s">
        <v>454</v>
      </c>
      <c r="GJK19" s="140" t="s">
        <v>454</v>
      </c>
      <c r="GJL19" s="140" t="s">
        <v>454</v>
      </c>
      <c r="GJM19" s="140" t="s">
        <v>454</v>
      </c>
      <c r="GJN19" s="140" t="s">
        <v>454</v>
      </c>
      <c r="GJO19" s="140" t="s">
        <v>454</v>
      </c>
      <c r="GJP19" s="140" t="s">
        <v>454</v>
      </c>
      <c r="GJQ19" s="140" t="s">
        <v>454</v>
      </c>
      <c r="GJR19" s="140" t="s">
        <v>454</v>
      </c>
      <c r="GJS19" s="140" t="s">
        <v>454</v>
      </c>
      <c r="GJT19" s="140" t="s">
        <v>454</v>
      </c>
      <c r="GJU19" s="140" t="s">
        <v>454</v>
      </c>
      <c r="GJV19" s="140" t="s">
        <v>454</v>
      </c>
      <c r="GJW19" s="140" t="s">
        <v>454</v>
      </c>
      <c r="GJX19" s="140" t="s">
        <v>454</v>
      </c>
      <c r="GJY19" s="140" t="s">
        <v>454</v>
      </c>
      <c r="GJZ19" s="140" t="s">
        <v>454</v>
      </c>
      <c r="GKA19" s="140" t="s">
        <v>454</v>
      </c>
      <c r="GKB19" s="140" t="s">
        <v>454</v>
      </c>
      <c r="GKC19" s="140" t="s">
        <v>454</v>
      </c>
      <c r="GKD19" s="140" t="s">
        <v>454</v>
      </c>
      <c r="GKE19" s="140" t="s">
        <v>454</v>
      </c>
      <c r="GKF19" s="140" t="s">
        <v>454</v>
      </c>
      <c r="GKG19" s="140" t="s">
        <v>454</v>
      </c>
      <c r="GKH19" s="140" t="s">
        <v>454</v>
      </c>
      <c r="GKI19" s="140" t="s">
        <v>454</v>
      </c>
      <c r="GKJ19" s="140" t="s">
        <v>454</v>
      </c>
      <c r="GKK19" s="140" t="s">
        <v>454</v>
      </c>
      <c r="GKL19" s="140" t="s">
        <v>454</v>
      </c>
      <c r="GKM19" s="140" t="s">
        <v>454</v>
      </c>
      <c r="GKN19" s="140" t="s">
        <v>454</v>
      </c>
      <c r="GKO19" s="140" t="s">
        <v>454</v>
      </c>
      <c r="GKP19" s="140" t="s">
        <v>454</v>
      </c>
      <c r="GKQ19" s="140" t="s">
        <v>454</v>
      </c>
      <c r="GKR19" s="140" t="s">
        <v>454</v>
      </c>
      <c r="GKS19" s="140" t="s">
        <v>454</v>
      </c>
      <c r="GKT19" s="140" t="s">
        <v>454</v>
      </c>
      <c r="GKU19" s="140" t="s">
        <v>454</v>
      </c>
      <c r="GKV19" s="140" t="s">
        <v>454</v>
      </c>
      <c r="GKW19" s="140" t="s">
        <v>454</v>
      </c>
      <c r="GKX19" s="140" t="s">
        <v>454</v>
      </c>
      <c r="GKY19" s="140" t="s">
        <v>454</v>
      </c>
      <c r="GKZ19" s="140" t="s">
        <v>454</v>
      </c>
      <c r="GLA19" s="140" t="s">
        <v>454</v>
      </c>
      <c r="GLB19" s="140" t="s">
        <v>454</v>
      </c>
      <c r="GLC19" s="140" t="s">
        <v>454</v>
      </c>
      <c r="GLD19" s="140" t="s">
        <v>454</v>
      </c>
      <c r="GLE19" s="140" t="s">
        <v>454</v>
      </c>
      <c r="GLF19" s="140" t="s">
        <v>454</v>
      </c>
      <c r="GLG19" s="140" t="s">
        <v>454</v>
      </c>
      <c r="GLH19" s="140" t="s">
        <v>454</v>
      </c>
      <c r="GLI19" s="140" t="s">
        <v>454</v>
      </c>
      <c r="GLJ19" s="140" t="s">
        <v>454</v>
      </c>
      <c r="GLK19" s="140" t="s">
        <v>454</v>
      </c>
      <c r="GLL19" s="140" t="s">
        <v>454</v>
      </c>
      <c r="GLM19" s="140" t="s">
        <v>454</v>
      </c>
      <c r="GLN19" s="140" t="s">
        <v>454</v>
      </c>
      <c r="GLO19" s="140" t="s">
        <v>454</v>
      </c>
      <c r="GLP19" s="140" t="s">
        <v>454</v>
      </c>
      <c r="GLQ19" s="140" t="s">
        <v>454</v>
      </c>
      <c r="GLR19" s="140" t="s">
        <v>454</v>
      </c>
      <c r="GLS19" s="140" t="s">
        <v>454</v>
      </c>
      <c r="GLT19" s="140" t="s">
        <v>454</v>
      </c>
      <c r="GLU19" s="140" t="s">
        <v>454</v>
      </c>
      <c r="GLV19" s="140" t="s">
        <v>454</v>
      </c>
      <c r="GLW19" s="140" t="s">
        <v>454</v>
      </c>
      <c r="GLX19" s="140" t="s">
        <v>454</v>
      </c>
      <c r="GLY19" s="140" t="s">
        <v>454</v>
      </c>
      <c r="GLZ19" s="140" t="s">
        <v>454</v>
      </c>
      <c r="GMA19" s="140" t="s">
        <v>454</v>
      </c>
      <c r="GMB19" s="140" t="s">
        <v>454</v>
      </c>
      <c r="GMC19" s="140" t="s">
        <v>454</v>
      </c>
      <c r="GMD19" s="140" t="s">
        <v>454</v>
      </c>
      <c r="GME19" s="140" t="s">
        <v>454</v>
      </c>
      <c r="GMF19" s="140" t="s">
        <v>454</v>
      </c>
      <c r="GMG19" s="140" t="s">
        <v>454</v>
      </c>
      <c r="GMH19" s="140" t="s">
        <v>454</v>
      </c>
      <c r="GMI19" s="140" t="s">
        <v>454</v>
      </c>
      <c r="GMJ19" s="140" t="s">
        <v>454</v>
      </c>
      <c r="GMK19" s="140" t="s">
        <v>454</v>
      </c>
      <c r="GML19" s="140" t="s">
        <v>454</v>
      </c>
      <c r="GMM19" s="140" t="s">
        <v>454</v>
      </c>
      <c r="GMN19" s="140" t="s">
        <v>454</v>
      </c>
      <c r="GMO19" s="140" t="s">
        <v>454</v>
      </c>
      <c r="GMP19" s="140" t="s">
        <v>454</v>
      </c>
      <c r="GMQ19" s="140" t="s">
        <v>454</v>
      </c>
      <c r="GMR19" s="140" t="s">
        <v>454</v>
      </c>
      <c r="GMS19" s="140" t="s">
        <v>454</v>
      </c>
      <c r="GMT19" s="140" t="s">
        <v>454</v>
      </c>
      <c r="GMU19" s="140" t="s">
        <v>454</v>
      </c>
      <c r="GMV19" s="140" t="s">
        <v>454</v>
      </c>
      <c r="GMW19" s="140" t="s">
        <v>454</v>
      </c>
      <c r="GMX19" s="140" t="s">
        <v>454</v>
      </c>
      <c r="GMY19" s="140" t="s">
        <v>454</v>
      </c>
      <c r="GMZ19" s="140" t="s">
        <v>454</v>
      </c>
      <c r="GNA19" s="140" t="s">
        <v>454</v>
      </c>
      <c r="GNB19" s="140" t="s">
        <v>454</v>
      </c>
      <c r="GNC19" s="140" t="s">
        <v>454</v>
      </c>
      <c r="GND19" s="140" t="s">
        <v>454</v>
      </c>
      <c r="GNE19" s="140" t="s">
        <v>454</v>
      </c>
      <c r="GNF19" s="140" t="s">
        <v>454</v>
      </c>
      <c r="GNG19" s="140" t="s">
        <v>454</v>
      </c>
      <c r="GNH19" s="140" t="s">
        <v>454</v>
      </c>
      <c r="GNI19" s="140" t="s">
        <v>454</v>
      </c>
      <c r="GNJ19" s="140" t="s">
        <v>454</v>
      </c>
      <c r="GNK19" s="140" t="s">
        <v>454</v>
      </c>
      <c r="GNL19" s="140" t="s">
        <v>454</v>
      </c>
      <c r="GNM19" s="140" t="s">
        <v>454</v>
      </c>
      <c r="GNN19" s="140" t="s">
        <v>454</v>
      </c>
      <c r="GNO19" s="140" t="s">
        <v>454</v>
      </c>
      <c r="GNP19" s="140" t="s">
        <v>454</v>
      </c>
      <c r="GNQ19" s="140" t="s">
        <v>454</v>
      </c>
      <c r="GNR19" s="140" t="s">
        <v>454</v>
      </c>
      <c r="GNS19" s="140" t="s">
        <v>454</v>
      </c>
      <c r="GNT19" s="140" t="s">
        <v>454</v>
      </c>
      <c r="GNU19" s="140" t="s">
        <v>454</v>
      </c>
      <c r="GNV19" s="140" t="s">
        <v>454</v>
      </c>
      <c r="GNW19" s="140" t="s">
        <v>454</v>
      </c>
      <c r="GNX19" s="140" t="s">
        <v>454</v>
      </c>
      <c r="GNY19" s="140" t="s">
        <v>454</v>
      </c>
      <c r="GNZ19" s="140" t="s">
        <v>454</v>
      </c>
      <c r="GOA19" s="140" t="s">
        <v>454</v>
      </c>
      <c r="GOB19" s="140" t="s">
        <v>454</v>
      </c>
      <c r="GOC19" s="140" t="s">
        <v>454</v>
      </c>
      <c r="GOD19" s="140" t="s">
        <v>454</v>
      </c>
      <c r="GOE19" s="140" t="s">
        <v>454</v>
      </c>
      <c r="GOF19" s="140" t="s">
        <v>454</v>
      </c>
      <c r="GOG19" s="140" t="s">
        <v>454</v>
      </c>
      <c r="GOH19" s="140" t="s">
        <v>454</v>
      </c>
      <c r="GOI19" s="140" t="s">
        <v>454</v>
      </c>
      <c r="GOJ19" s="140" t="s">
        <v>454</v>
      </c>
      <c r="GOK19" s="140" t="s">
        <v>454</v>
      </c>
      <c r="GOL19" s="140" t="s">
        <v>454</v>
      </c>
      <c r="GOM19" s="140" t="s">
        <v>454</v>
      </c>
      <c r="GON19" s="140" t="s">
        <v>454</v>
      </c>
      <c r="GOO19" s="140" t="s">
        <v>454</v>
      </c>
      <c r="GOP19" s="140" t="s">
        <v>454</v>
      </c>
      <c r="GOQ19" s="140" t="s">
        <v>454</v>
      </c>
      <c r="GOR19" s="140" t="s">
        <v>454</v>
      </c>
      <c r="GOS19" s="140" t="s">
        <v>454</v>
      </c>
      <c r="GOT19" s="140" t="s">
        <v>454</v>
      </c>
      <c r="GOU19" s="140" t="s">
        <v>454</v>
      </c>
      <c r="GOV19" s="140" t="s">
        <v>454</v>
      </c>
      <c r="GOW19" s="140" t="s">
        <v>454</v>
      </c>
      <c r="GOX19" s="140" t="s">
        <v>454</v>
      </c>
      <c r="GOY19" s="140" t="s">
        <v>454</v>
      </c>
      <c r="GOZ19" s="140" t="s">
        <v>454</v>
      </c>
      <c r="GPA19" s="140" t="s">
        <v>454</v>
      </c>
      <c r="GPB19" s="140" t="s">
        <v>454</v>
      </c>
      <c r="GPC19" s="140" t="s">
        <v>454</v>
      </c>
      <c r="GPD19" s="140" t="s">
        <v>454</v>
      </c>
      <c r="GPE19" s="140" t="s">
        <v>454</v>
      </c>
      <c r="GPF19" s="140" t="s">
        <v>454</v>
      </c>
      <c r="GPG19" s="140" t="s">
        <v>454</v>
      </c>
      <c r="GPH19" s="140" t="s">
        <v>454</v>
      </c>
      <c r="GPI19" s="140" t="s">
        <v>454</v>
      </c>
      <c r="GPJ19" s="140" t="s">
        <v>454</v>
      </c>
      <c r="GPK19" s="140" t="s">
        <v>454</v>
      </c>
      <c r="GPL19" s="140" t="s">
        <v>454</v>
      </c>
      <c r="GPM19" s="140" t="s">
        <v>454</v>
      </c>
      <c r="GPN19" s="140" t="s">
        <v>454</v>
      </c>
      <c r="GPO19" s="140" t="s">
        <v>454</v>
      </c>
      <c r="GPP19" s="140" t="s">
        <v>454</v>
      </c>
      <c r="GPQ19" s="140" t="s">
        <v>454</v>
      </c>
      <c r="GPR19" s="140" t="s">
        <v>454</v>
      </c>
      <c r="GPS19" s="140" t="s">
        <v>454</v>
      </c>
      <c r="GPT19" s="140" t="s">
        <v>454</v>
      </c>
      <c r="GPU19" s="140" t="s">
        <v>454</v>
      </c>
      <c r="GPV19" s="140" t="s">
        <v>454</v>
      </c>
      <c r="GPW19" s="140" t="s">
        <v>454</v>
      </c>
      <c r="GPX19" s="140" t="s">
        <v>454</v>
      </c>
      <c r="GPY19" s="140" t="s">
        <v>454</v>
      </c>
      <c r="GPZ19" s="140" t="s">
        <v>454</v>
      </c>
      <c r="GQA19" s="140" t="s">
        <v>454</v>
      </c>
      <c r="GQB19" s="140" t="s">
        <v>454</v>
      </c>
      <c r="GQC19" s="140" t="s">
        <v>454</v>
      </c>
      <c r="GQD19" s="140" t="s">
        <v>454</v>
      </c>
      <c r="GQE19" s="140" t="s">
        <v>454</v>
      </c>
      <c r="GQF19" s="140" t="s">
        <v>454</v>
      </c>
      <c r="GQG19" s="140" t="s">
        <v>454</v>
      </c>
      <c r="GQH19" s="140" t="s">
        <v>454</v>
      </c>
      <c r="GQI19" s="140" t="s">
        <v>454</v>
      </c>
      <c r="GQJ19" s="140" t="s">
        <v>454</v>
      </c>
      <c r="GQK19" s="140" t="s">
        <v>454</v>
      </c>
      <c r="GQL19" s="140" t="s">
        <v>454</v>
      </c>
      <c r="GQM19" s="140" t="s">
        <v>454</v>
      </c>
      <c r="GQN19" s="140" t="s">
        <v>454</v>
      </c>
      <c r="GQO19" s="140" t="s">
        <v>454</v>
      </c>
      <c r="GQP19" s="140" t="s">
        <v>454</v>
      </c>
      <c r="GQQ19" s="140" t="s">
        <v>454</v>
      </c>
      <c r="GQR19" s="140" t="s">
        <v>454</v>
      </c>
      <c r="GQS19" s="140" t="s">
        <v>454</v>
      </c>
      <c r="GQT19" s="140" t="s">
        <v>454</v>
      </c>
      <c r="GQU19" s="140" t="s">
        <v>454</v>
      </c>
      <c r="GQV19" s="140" t="s">
        <v>454</v>
      </c>
      <c r="GQW19" s="140" t="s">
        <v>454</v>
      </c>
      <c r="GQX19" s="140" t="s">
        <v>454</v>
      </c>
      <c r="GQY19" s="140" t="s">
        <v>454</v>
      </c>
      <c r="GQZ19" s="140" t="s">
        <v>454</v>
      </c>
      <c r="GRA19" s="140" t="s">
        <v>454</v>
      </c>
      <c r="GRB19" s="140" t="s">
        <v>454</v>
      </c>
      <c r="GRC19" s="140" t="s">
        <v>454</v>
      </c>
      <c r="GRD19" s="140" t="s">
        <v>454</v>
      </c>
      <c r="GRE19" s="140" t="s">
        <v>454</v>
      </c>
      <c r="GRF19" s="140" t="s">
        <v>454</v>
      </c>
      <c r="GRG19" s="140" t="s">
        <v>454</v>
      </c>
      <c r="GRH19" s="140" t="s">
        <v>454</v>
      </c>
      <c r="GRI19" s="140" t="s">
        <v>454</v>
      </c>
      <c r="GRJ19" s="140" t="s">
        <v>454</v>
      </c>
      <c r="GRK19" s="140" t="s">
        <v>454</v>
      </c>
      <c r="GRL19" s="140" t="s">
        <v>454</v>
      </c>
      <c r="GRM19" s="140" t="s">
        <v>454</v>
      </c>
      <c r="GRN19" s="140" t="s">
        <v>454</v>
      </c>
      <c r="GRO19" s="140" t="s">
        <v>454</v>
      </c>
      <c r="GRP19" s="140" t="s">
        <v>454</v>
      </c>
      <c r="GRQ19" s="140" t="s">
        <v>454</v>
      </c>
      <c r="GRR19" s="140" t="s">
        <v>454</v>
      </c>
      <c r="GRS19" s="140" t="s">
        <v>454</v>
      </c>
      <c r="GRT19" s="140" t="s">
        <v>454</v>
      </c>
      <c r="GRU19" s="140" t="s">
        <v>454</v>
      </c>
      <c r="GRV19" s="140" t="s">
        <v>454</v>
      </c>
      <c r="GRW19" s="140" t="s">
        <v>454</v>
      </c>
      <c r="GRX19" s="140" t="s">
        <v>454</v>
      </c>
      <c r="GRY19" s="140" t="s">
        <v>454</v>
      </c>
      <c r="GRZ19" s="140" t="s">
        <v>454</v>
      </c>
      <c r="GSA19" s="140" t="s">
        <v>454</v>
      </c>
      <c r="GSB19" s="140" t="s">
        <v>454</v>
      </c>
      <c r="GSC19" s="140" t="s">
        <v>454</v>
      </c>
      <c r="GSD19" s="140" t="s">
        <v>454</v>
      </c>
      <c r="GSE19" s="140" t="s">
        <v>454</v>
      </c>
      <c r="GSF19" s="140" t="s">
        <v>454</v>
      </c>
      <c r="GSG19" s="140" t="s">
        <v>454</v>
      </c>
      <c r="GSH19" s="140" t="s">
        <v>454</v>
      </c>
      <c r="GSI19" s="140" t="s">
        <v>454</v>
      </c>
      <c r="GSJ19" s="140" t="s">
        <v>454</v>
      </c>
      <c r="GSK19" s="140" t="s">
        <v>454</v>
      </c>
      <c r="GSL19" s="140" t="s">
        <v>454</v>
      </c>
      <c r="GSM19" s="140" t="s">
        <v>454</v>
      </c>
      <c r="GSN19" s="140" t="s">
        <v>454</v>
      </c>
      <c r="GSO19" s="140" t="s">
        <v>454</v>
      </c>
      <c r="GSP19" s="140" t="s">
        <v>454</v>
      </c>
      <c r="GSQ19" s="140" t="s">
        <v>454</v>
      </c>
      <c r="GSR19" s="140" t="s">
        <v>454</v>
      </c>
      <c r="GSS19" s="140" t="s">
        <v>454</v>
      </c>
      <c r="GST19" s="140" t="s">
        <v>454</v>
      </c>
      <c r="GSU19" s="140" t="s">
        <v>454</v>
      </c>
      <c r="GSV19" s="140" t="s">
        <v>454</v>
      </c>
      <c r="GSW19" s="140" t="s">
        <v>454</v>
      </c>
      <c r="GSX19" s="140" t="s">
        <v>454</v>
      </c>
      <c r="GSY19" s="140" t="s">
        <v>454</v>
      </c>
      <c r="GSZ19" s="140" t="s">
        <v>454</v>
      </c>
      <c r="GTA19" s="140" t="s">
        <v>454</v>
      </c>
      <c r="GTB19" s="140" t="s">
        <v>454</v>
      </c>
      <c r="GTC19" s="140" t="s">
        <v>454</v>
      </c>
      <c r="GTD19" s="140" t="s">
        <v>454</v>
      </c>
      <c r="GTE19" s="140" t="s">
        <v>454</v>
      </c>
      <c r="GTF19" s="140" t="s">
        <v>454</v>
      </c>
      <c r="GTG19" s="140" t="s">
        <v>454</v>
      </c>
      <c r="GTH19" s="140" t="s">
        <v>454</v>
      </c>
      <c r="GTI19" s="140" t="s">
        <v>454</v>
      </c>
      <c r="GTJ19" s="140" t="s">
        <v>454</v>
      </c>
      <c r="GTK19" s="140" t="s">
        <v>454</v>
      </c>
      <c r="GTL19" s="140" t="s">
        <v>454</v>
      </c>
      <c r="GTM19" s="140" t="s">
        <v>454</v>
      </c>
      <c r="GTN19" s="140" t="s">
        <v>454</v>
      </c>
      <c r="GTO19" s="140" t="s">
        <v>454</v>
      </c>
      <c r="GTP19" s="140" t="s">
        <v>454</v>
      </c>
      <c r="GTQ19" s="140" t="s">
        <v>454</v>
      </c>
      <c r="GTR19" s="140" t="s">
        <v>454</v>
      </c>
      <c r="GTS19" s="140" t="s">
        <v>454</v>
      </c>
      <c r="GTT19" s="140" t="s">
        <v>454</v>
      </c>
      <c r="GTU19" s="140" t="s">
        <v>454</v>
      </c>
      <c r="GTV19" s="140" t="s">
        <v>454</v>
      </c>
      <c r="GTW19" s="140" t="s">
        <v>454</v>
      </c>
      <c r="GTX19" s="140" t="s">
        <v>454</v>
      </c>
      <c r="GTY19" s="140" t="s">
        <v>454</v>
      </c>
      <c r="GTZ19" s="140" t="s">
        <v>454</v>
      </c>
      <c r="GUA19" s="140" t="s">
        <v>454</v>
      </c>
      <c r="GUB19" s="140" t="s">
        <v>454</v>
      </c>
      <c r="GUC19" s="140" t="s">
        <v>454</v>
      </c>
      <c r="GUD19" s="140" t="s">
        <v>454</v>
      </c>
      <c r="GUE19" s="140" t="s">
        <v>454</v>
      </c>
      <c r="GUF19" s="140" t="s">
        <v>454</v>
      </c>
      <c r="GUG19" s="140" t="s">
        <v>454</v>
      </c>
      <c r="GUH19" s="140" t="s">
        <v>454</v>
      </c>
      <c r="GUI19" s="140" t="s">
        <v>454</v>
      </c>
      <c r="GUJ19" s="140" t="s">
        <v>454</v>
      </c>
      <c r="GUK19" s="140" t="s">
        <v>454</v>
      </c>
      <c r="GUL19" s="140" t="s">
        <v>454</v>
      </c>
      <c r="GUM19" s="140" t="s">
        <v>454</v>
      </c>
      <c r="GUN19" s="140" t="s">
        <v>454</v>
      </c>
      <c r="GUO19" s="140" t="s">
        <v>454</v>
      </c>
      <c r="GUP19" s="140" t="s">
        <v>454</v>
      </c>
      <c r="GUQ19" s="140" t="s">
        <v>454</v>
      </c>
      <c r="GUR19" s="140" t="s">
        <v>454</v>
      </c>
      <c r="GUS19" s="140" t="s">
        <v>454</v>
      </c>
      <c r="GUT19" s="140" t="s">
        <v>454</v>
      </c>
      <c r="GUU19" s="140" t="s">
        <v>454</v>
      </c>
      <c r="GUV19" s="140" t="s">
        <v>454</v>
      </c>
      <c r="GUW19" s="140" t="s">
        <v>454</v>
      </c>
      <c r="GUX19" s="140" t="s">
        <v>454</v>
      </c>
      <c r="GUY19" s="140" t="s">
        <v>454</v>
      </c>
      <c r="GUZ19" s="140" t="s">
        <v>454</v>
      </c>
      <c r="GVA19" s="140" t="s">
        <v>454</v>
      </c>
      <c r="GVB19" s="140" t="s">
        <v>454</v>
      </c>
      <c r="GVC19" s="140" t="s">
        <v>454</v>
      </c>
      <c r="GVD19" s="140" t="s">
        <v>454</v>
      </c>
      <c r="GVE19" s="140" t="s">
        <v>454</v>
      </c>
      <c r="GVF19" s="140" t="s">
        <v>454</v>
      </c>
      <c r="GVG19" s="140" t="s">
        <v>454</v>
      </c>
      <c r="GVH19" s="140" t="s">
        <v>454</v>
      </c>
      <c r="GVI19" s="140" t="s">
        <v>454</v>
      </c>
      <c r="GVJ19" s="140" t="s">
        <v>454</v>
      </c>
      <c r="GVK19" s="140" t="s">
        <v>454</v>
      </c>
      <c r="GVL19" s="140" t="s">
        <v>454</v>
      </c>
      <c r="GVM19" s="140" t="s">
        <v>454</v>
      </c>
      <c r="GVN19" s="140" t="s">
        <v>454</v>
      </c>
      <c r="GVO19" s="140" t="s">
        <v>454</v>
      </c>
      <c r="GVP19" s="140" t="s">
        <v>454</v>
      </c>
      <c r="GVQ19" s="140" t="s">
        <v>454</v>
      </c>
      <c r="GVR19" s="140" t="s">
        <v>454</v>
      </c>
      <c r="GVS19" s="140" t="s">
        <v>454</v>
      </c>
      <c r="GVT19" s="140" t="s">
        <v>454</v>
      </c>
      <c r="GVU19" s="140" t="s">
        <v>454</v>
      </c>
      <c r="GVV19" s="140" t="s">
        <v>454</v>
      </c>
      <c r="GVW19" s="140" t="s">
        <v>454</v>
      </c>
      <c r="GVX19" s="140" t="s">
        <v>454</v>
      </c>
      <c r="GVY19" s="140" t="s">
        <v>454</v>
      </c>
      <c r="GVZ19" s="140" t="s">
        <v>454</v>
      </c>
      <c r="GWA19" s="140" t="s">
        <v>454</v>
      </c>
      <c r="GWB19" s="140" t="s">
        <v>454</v>
      </c>
      <c r="GWC19" s="140" t="s">
        <v>454</v>
      </c>
      <c r="GWD19" s="140" t="s">
        <v>454</v>
      </c>
      <c r="GWE19" s="140" t="s">
        <v>454</v>
      </c>
      <c r="GWF19" s="140" t="s">
        <v>454</v>
      </c>
      <c r="GWG19" s="140" t="s">
        <v>454</v>
      </c>
      <c r="GWH19" s="140" t="s">
        <v>454</v>
      </c>
      <c r="GWI19" s="140" t="s">
        <v>454</v>
      </c>
      <c r="GWJ19" s="140" t="s">
        <v>454</v>
      </c>
      <c r="GWK19" s="140" t="s">
        <v>454</v>
      </c>
      <c r="GWL19" s="140" t="s">
        <v>454</v>
      </c>
      <c r="GWM19" s="140" t="s">
        <v>454</v>
      </c>
      <c r="GWN19" s="140" t="s">
        <v>454</v>
      </c>
      <c r="GWO19" s="140" t="s">
        <v>454</v>
      </c>
      <c r="GWP19" s="140" t="s">
        <v>454</v>
      </c>
      <c r="GWQ19" s="140" t="s">
        <v>454</v>
      </c>
      <c r="GWR19" s="140" t="s">
        <v>454</v>
      </c>
      <c r="GWS19" s="140" t="s">
        <v>454</v>
      </c>
      <c r="GWT19" s="140" t="s">
        <v>454</v>
      </c>
      <c r="GWU19" s="140" t="s">
        <v>454</v>
      </c>
      <c r="GWV19" s="140" t="s">
        <v>454</v>
      </c>
      <c r="GWW19" s="140" t="s">
        <v>454</v>
      </c>
      <c r="GWX19" s="140" t="s">
        <v>454</v>
      </c>
      <c r="GWY19" s="140" t="s">
        <v>454</v>
      </c>
      <c r="GWZ19" s="140" t="s">
        <v>454</v>
      </c>
      <c r="GXA19" s="140" t="s">
        <v>454</v>
      </c>
      <c r="GXB19" s="140" t="s">
        <v>454</v>
      </c>
      <c r="GXC19" s="140" t="s">
        <v>454</v>
      </c>
      <c r="GXD19" s="140" t="s">
        <v>454</v>
      </c>
      <c r="GXE19" s="140" t="s">
        <v>454</v>
      </c>
      <c r="GXF19" s="140" t="s">
        <v>454</v>
      </c>
      <c r="GXG19" s="140" t="s">
        <v>454</v>
      </c>
      <c r="GXH19" s="140" t="s">
        <v>454</v>
      </c>
      <c r="GXI19" s="140" t="s">
        <v>454</v>
      </c>
      <c r="GXJ19" s="140" t="s">
        <v>454</v>
      </c>
      <c r="GXK19" s="140" t="s">
        <v>454</v>
      </c>
      <c r="GXL19" s="140" t="s">
        <v>454</v>
      </c>
      <c r="GXM19" s="140" t="s">
        <v>454</v>
      </c>
      <c r="GXN19" s="140" t="s">
        <v>454</v>
      </c>
      <c r="GXO19" s="140" t="s">
        <v>454</v>
      </c>
      <c r="GXP19" s="140" t="s">
        <v>454</v>
      </c>
      <c r="GXQ19" s="140" t="s">
        <v>454</v>
      </c>
      <c r="GXR19" s="140" t="s">
        <v>454</v>
      </c>
      <c r="GXS19" s="140" t="s">
        <v>454</v>
      </c>
      <c r="GXT19" s="140" t="s">
        <v>454</v>
      </c>
      <c r="GXU19" s="140" t="s">
        <v>454</v>
      </c>
      <c r="GXV19" s="140" t="s">
        <v>454</v>
      </c>
      <c r="GXW19" s="140" t="s">
        <v>454</v>
      </c>
      <c r="GXX19" s="140" t="s">
        <v>454</v>
      </c>
      <c r="GXY19" s="140" t="s">
        <v>454</v>
      </c>
      <c r="GXZ19" s="140" t="s">
        <v>454</v>
      </c>
      <c r="GYA19" s="140" t="s">
        <v>454</v>
      </c>
      <c r="GYB19" s="140" t="s">
        <v>454</v>
      </c>
      <c r="GYC19" s="140" t="s">
        <v>454</v>
      </c>
      <c r="GYD19" s="140" t="s">
        <v>454</v>
      </c>
      <c r="GYE19" s="140" t="s">
        <v>454</v>
      </c>
      <c r="GYF19" s="140" t="s">
        <v>454</v>
      </c>
      <c r="GYG19" s="140" t="s">
        <v>454</v>
      </c>
      <c r="GYH19" s="140" t="s">
        <v>454</v>
      </c>
      <c r="GYI19" s="140" t="s">
        <v>454</v>
      </c>
      <c r="GYJ19" s="140" t="s">
        <v>454</v>
      </c>
      <c r="GYK19" s="140" t="s">
        <v>454</v>
      </c>
      <c r="GYL19" s="140" t="s">
        <v>454</v>
      </c>
      <c r="GYM19" s="140" t="s">
        <v>454</v>
      </c>
      <c r="GYN19" s="140" t="s">
        <v>454</v>
      </c>
      <c r="GYO19" s="140" t="s">
        <v>454</v>
      </c>
      <c r="GYP19" s="140" t="s">
        <v>454</v>
      </c>
      <c r="GYQ19" s="140" t="s">
        <v>454</v>
      </c>
      <c r="GYR19" s="140" t="s">
        <v>454</v>
      </c>
      <c r="GYS19" s="140" t="s">
        <v>454</v>
      </c>
      <c r="GYT19" s="140" t="s">
        <v>454</v>
      </c>
      <c r="GYU19" s="140" t="s">
        <v>454</v>
      </c>
      <c r="GYV19" s="140" t="s">
        <v>454</v>
      </c>
      <c r="GYW19" s="140" t="s">
        <v>454</v>
      </c>
      <c r="GYX19" s="140" t="s">
        <v>454</v>
      </c>
      <c r="GYY19" s="140" t="s">
        <v>454</v>
      </c>
      <c r="GYZ19" s="140" t="s">
        <v>454</v>
      </c>
      <c r="GZA19" s="140" t="s">
        <v>454</v>
      </c>
      <c r="GZB19" s="140" t="s">
        <v>454</v>
      </c>
      <c r="GZC19" s="140" t="s">
        <v>454</v>
      </c>
      <c r="GZD19" s="140" t="s">
        <v>454</v>
      </c>
      <c r="GZE19" s="140" t="s">
        <v>454</v>
      </c>
      <c r="GZF19" s="140" t="s">
        <v>454</v>
      </c>
      <c r="GZG19" s="140" t="s">
        <v>454</v>
      </c>
      <c r="GZH19" s="140" t="s">
        <v>454</v>
      </c>
      <c r="GZI19" s="140" t="s">
        <v>454</v>
      </c>
      <c r="GZJ19" s="140" t="s">
        <v>454</v>
      </c>
      <c r="GZK19" s="140" t="s">
        <v>454</v>
      </c>
      <c r="GZL19" s="140" t="s">
        <v>454</v>
      </c>
      <c r="GZM19" s="140" t="s">
        <v>454</v>
      </c>
      <c r="GZN19" s="140" t="s">
        <v>454</v>
      </c>
      <c r="GZO19" s="140" t="s">
        <v>454</v>
      </c>
      <c r="GZP19" s="140" t="s">
        <v>454</v>
      </c>
      <c r="GZQ19" s="140" t="s">
        <v>454</v>
      </c>
      <c r="GZR19" s="140" t="s">
        <v>454</v>
      </c>
      <c r="GZS19" s="140" t="s">
        <v>454</v>
      </c>
      <c r="GZT19" s="140" t="s">
        <v>454</v>
      </c>
      <c r="GZU19" s="140" t="s">
        <v>454</v>
      </c>
      <c r="GZV19" s="140" t="s">
        <v>454</v>
      </c>
      <c r="GZW19" s="140" t="s">
        <v>454</v>
      </c>
      <c r="GZX19" s="140" t="s">
        <v>454</v>
      </c>
      <c r="GZY19" s="140" t="s">
        <v>454</v>
      </c>
      <c r="GZZ19" s="140" t="s">
        <v>454</v>
      </c>
      <c r="HAA19" s="140" t="s">
        <v>454</v>
      </c>
      <c r="HAB19" s="140" t="s">
        <v>454</v>
      </c>
      <c r="HAC19" s="140" t="s">
        <v>454</v>
      </c>
      <c r="HAD19" s="140" t="s">
        <v>454</v>
      </c>
      <c r="HAE19" s="140" t="s">
        <v>454</v>
      </c>
      <c r="HAF19" s="140" t="s">
        <v>454</v>
      </c>
      <c r="HAG19" s="140" t="s">
        <v>454</v>
      </c>
      <c r="HAH19" s="140" t="s">
        <v>454</v>
      </c>
      <c r="HAI19" s="140" t="s">
        <v>454</v>
      </c>
      <c r="HAJ19" s="140" t="s">
        <v>454</v>
      </c>
      <c r="HAK19" s="140" t="s">
        <v>454</v>
      </c>
      <c r="HAL19" s="140" t="s">
        <v>454</v>
      </c>
      <c r="HAM19" s="140" t="s">
        <v>454</v>
      </c>
      <c r="HAN19" s="140" t="s">
        <v>454</v>
      </c>
      <c r="HAO19" s="140" t="s">
        <v>454</v>
      </c>
      <c r="HAP19" s="140" t="s">
        <v>454</v>
      </c>
      <c r="HAQ19" s="140" t="s">
        <v>454</v>
      </c>
      <c r="HAR19" s="140" t="s">
        <v>454</v>
      </c>
      <c r="HAS19" s="140" t="s">
        <v>454</v>
      </c>
      <c r="HAT19" s="140" t="s">
        <v>454</v>
      </c>
      <c r="HAU19" s="140" t="s">
        <v>454</v>
      </c>
      <c r="HAV19" s="140" t="s">
        <v>454</v>
      </c>
      <c r="HAW19" s="140" t="s">
        <v>454</v>
      </c>
      <c r="HAX19" s="140" t="s">
        <v>454</v>
      </c>
      <c r="HAY19" s="140" t="s">
        <v>454</v>
      </c>
      <c r="HAZ19" s="140" t="s">
        <v>454</v>
      </c>
      <c r="HBA19" s="140" t="s">
        <v>454</v>
      </c>
      <c r="HBB19" s="140" t="s">
        <v>454</v>
      </c>
      <c r="HBC19" s="140" t="s">
        <v>454</v>
      </c>
      <c r="HBD19" s="140" t="s">
        <v>454</v>
      </c>
      <c r="HBE19" s="140" t="s">
        <v>454</v>
      </c>
      <c r="HBF19" s="140" t="s">
        <v>454</v>
      </c>
      <c r="HBG19" s="140" t="s">
        <v>454</v>
      </c>
      <c r="HBH19" s="140" t="s">
        <v>454</v>
      </c>
      <c r="HBI19" s="140" t="s">
        <v>454</v>
      </c>
      <c r="HBJ19" s="140" t="s">
        <v>454</v>
      </c>
      <c r="HBK19" s="140" t="s">
        <v>454</v>
      </c>
      <c r="HBL19" s="140" t="s">
        <v>454</v>
      </c>
      <c r="HBM19" s="140" t="s">
        <v>454</v>
      </c>
      <c r="HBN19" s="140" t="s">
        <v>454</v>
      </c>
      <c r="HBO19" s="140" t="s">
        <v>454</v>
      </c>
      <c r="HBP19" s="140" t="s">
        <v>454</v>
      </c>
      <c r="HBQ19" s="140" t="s">
        <v>454</v>
      </c>
      <c r="HBR19" s="140" t="s">
        <v>454</v>
      </c>
      <c r="HBS19" s="140" t="s">
        <v>454</v>
      </c>
      <c r="HBT19" s="140" t="s">
        <v>454</v>
      </c>
      <c r="HBU19" s="140" t="s">
        <v>454</v>
      </c>
      <c r="HBV19" s="140" t="s">
        <v>454</v>
      </c>
      <c r="HBW19" s="140" t="s">
        <v>454</v>
      </c>
      <c r="HBX19" s="140" t="s">
        <v>454</v>
      </c>
      <c r="HBY19" s="140" t="s">
        <v>454</v>
      </c>
      <c r="HBZ19" s="140" t="s">
        <v>454</v>
      </c>
      <c r="HCA19" s="140" t="s">
        <v>454</v>
      </c>
      <c r="HCB19" s="140" t="s">
        <v>454</v>
      </c>
      <c r="HCC19" s="140" t="s">
        <v>454</v>
      </c>
      <c r="HCD19" s="140" t="s">
        <v>454</v>
      </c>
      <c r="HCE19" s="140" t="s">
        <v>454</v>
      </c>
      <c r="HCF19" s="140" t="s">
        <v>454</v>
      </c>
      <c r="HCG19" s="140" t="s">
        <v>454</v>
      </c>
      <c r="HCH19" s="140" t="s">
        <v>454</v>
      </c>
      <c r="HCI19" s="140" t="s">
        <v>454</v>
      </c>
      <c r="HCJ19" s="140" t="s">
        <v>454</v>
      </c>
      <c r="HCK19" s="140" t="s">
        <v>454</v>
      </c>
      <c r="HCL19" s="140" t="s">
        <v>454</v>
      </c>
      <c r="HCM19" s="140" t="s">
        <v>454</v>
      </c>
      <c r="HCN19" s="140" t="s">
        <v>454</v>
      </c>
      <c r="HCO19" s="140" t="s">
        <v>454</v>
      </c>
      <c r="HCP19" s="140" t="s">
        <v>454</v>
      </c>
      <c r="HCQ19" s="140" t="s">
        <v>454</v>
      </c>
      <c r="HCR19" s="140" t="s">
        <v>454</v>
      </c>
      <c r="HCS19" s="140" t="s">
        <v>454</v>
      </c>
      <c r="HCT19" s="140" t="s">
        <v>454</v>
      </c>
      <c r="HCU19" s="140" t="s">
        <v>454</v>
      </c>
      <c r="HCV19" s="140" t="s">
        <v>454</v>
      </c>
      <c r="HCW19" s="140" t="s">
        <v>454</v>
      </c>
      <c r="HCX19" s="140" t="s">
        <v>454</v>
      </c>
      <c r="HCY19" s="140" t="s">
        <v>454</v>
      </c>
      <c r="HCZ19" s="140" t="s">
        <v>454</v>
      </c>
      <c r="HDA19" s="140" t="s">
        <v>454</v>
      </c>
      <c r="HDB19" s="140" t="s">
        <v>454</v>
      </c>
      <c r="HDC19" s="140" t="s">
        <v>454</v>
      </c>
      <c r="HDD19" s="140" t="s">
        <v>454</v>
      </c>
      <c r="HDE19" s="140" t="s">
        <v>454</v>
      </c>
      <c r="HDF19" s="140" t="s">
        <v>454</v>
      </c>
      <c r="HDG19" s="140" t="s">
        <v>454</v>
      </c>
      <c r="HDH19" s="140" t="s">
        <v>454</v>
      </c>
      <c r="HDI19" s="140" t="s">
        <v>454</v>
      </c>
      <c r="HDJ19" s="140" t="s">
        <v>454</v>
      </c>
      <c r="HDK19" s="140" t="s">
        <v>454</v>
      </c>
      <c r="HDL19" s="140" t="s">
        <v>454</v>
      </c>
      <c r="HDM19" s="140" t="s">
        <v>454</v>
      </c>
      <c r="HDN19" s="140" t="s">
        <v>454</v>
      </c>
      <c r="HDO19" s="140" t="s">
        <v>454</v>
      </c>
      <c r="HDP19" s="140" t="s">
        <v>454</v>
      </c>
      <c r="HDQ19" s="140" t="s">
        <v>454</v>
      </c>
      <c r="HDR19" s="140" t="s">
        <v>454</v>
      </c>
      <c r="HDS19" s="140" t="s">
        <v>454</v>
      </c>
      <c r="HDT19" s="140" t="s">
        <v>454</v>
      </c>
      <c r="HDU19" s="140" t="s">
        <v>454</v>
      </c>
      <c r="HDV19" s="140" t="s">
        <v>454</v>
      </c>
      <c r="HDW19" s="140" t="s">
        <v>454</v>
      </c>
      <c r="HDX19" s="140" t="s">
        <v>454</v>
      </c>
      <c r="HDY19" s="140" t="s">
        <v>454</v>
      </c>
      <c r="HDZ19" s="140" t="s">
        <v>454</v>
      </c>
      <c r="HEA19" s="140" t="s">
        <v>454</v>
      </c>
      <c r="HEB19" s="140" t="s">
        <v>454</v>
      </c>
      <c r="HEC19" s="140" t="s">
        <v>454</v>
      </c>
      <c r="HED19" s="140" t="s">
        <v>454</v>
      </c>
      <c r="HEE19" s="140" t="s">
        <v>454</v>
      </c>
      <c r="HEF19" s="140" t="s">
        <v>454</v>
      </c>
      <c r="HEG19" s="140" t="s">
        <v>454</v>
      </c>
      <c r="HEH19" s="140" t="s">
        <v>454</v>
      </c>
      <c r="HEI19" s="140" t="s">
        <v>454</v>
      </c>
      <c r="HEJ19" s="140" t="s">
        <v>454</v>
      </c>
      <c r="HEK19" s="140" t="s">
        <v>454</v>
      </c>
      <c r="HEL19" s="140" t="s">
        <v>454</v>
      </c>
      <c r="HEM19" s="140" t="s">
        <v>454</v>
      </c>
      <c r="HEN19" s="140" t="s">
        <v>454</v>
      </c>
      <c r="HEO19" s="140" t="s">
        <v>454</v>
      </c>
      <c r="HEP19" s="140" t="s">
        <v>454</v>
      </c>
      <c r="HEQ19" s="140" t="s">
        <v>454</v>
      </c>
      <c r="HER19" s="140" t="s">
        <v>454</v>
      </c>
      <c r="HES19" s="140" t="s">
        <v>454</v>
      </c>
      <c r="HET19" s="140" t="s">
        <v>454</v>
      </c>
      <c r="HEU19" s="140" t="s">
        <v>454</v>
      </c>
      <c r="HEV19" s="140" t="s">
        <v>454</v>
      </c>
      <c r="HEW19" s="140" t="s">
        <v>454</v>
      </c>
      <c r="HEX19" s="140" t="s">
        <v>454</v>
      </c>
      <c r="HEY19" s="140" t="s">
        <v>454</v>
      </c>
      <c r="HEZ19" s="140" t="s">
        <v>454</v>
      </c>
      <c r="HFA19" s="140" t="s">
        <v>454</v>
      </c>
      <c r="HFB19" s="140" t="s">
        <v>454</v>
      </c>
      <c r="HFC19" s="140" t="s">
        <v>454</v>
      </c>
      <c r="HFD19" s="140" t="s">
        <v>454</v>
      </c>
      <c r="HFE19" s="140" t="s">
        <v>454</v>
      </c>
      <c r="HFF19" s="140" t="s">
        <v>454</v>
      </c>
      <c r="HFG19" s="140" t="s">
        <v>454</v>
      </c>
      <c r="HFH19" s="140" t="s">
        <v>454</v>
      </c>
      <c r="HFI19" s="140" t="s">
        <v>454</v>
      </c>
      <c r="HFJ19" s="140" t="s">
        <v>454</v>
      </c>
      <c r="HFK19" s="140" t="s">
        <v>454</v>
      </c>
      <c r="HFL19" s="140" t="s">
        <v>454</v>
      </c>
      <c r="HFM19" s="140" t="s">
        <v>454</v>
      </c>
      <c r="HFN19" s="140" t="s">
        <v>454</v>
      </c>
      <c r="HFO19" s="140" t="s">
        <v>454</v>
      </c>
      <c r="HFP19" s="140" t="s">
        <v>454</v>
      </c>
      <c r="HFQ19" s="140" t="s">
        <v>454</v>
      </c>
      <c r="HFR19" s="140" t="s">
        <v>454</v>
      </c>
      <c r="HFS19" s="140" t="s">
        <v>454</v>
      </c>
      <c r="HFT19" s="140" t="s">
        <v>454</v>
      </c>
      <c r="HFU19" s="140" t="s">
        <v>454</v>
      </c>
      <c r="HFV19" s="140" t="s">
        <v>454</v>
      </c>
      <c r="HFW19" s="140" t="s">
        <v>454</v>
      </c>
      <c r="HFX19" s="140" t="s">
        <v>454</v>
      </c>
      <c r="HFY19" s="140" t="s">
        <v>454</v>
      </c>
      <c r="HFZ19" s="140" t="s">
        <v>454</v>
      </c>
      <c r="HGA19" s="140" t="s">
        <v>454</v>
      </c>
      <c r="HGB19" s="140" t="s">
        <v>454</v>
      </c>
      <c r="HGC19" s="140" t="s">
        <v>454</v>
      </c>
      <c r="HGD19" s="140" t="s">
        <v>454</v>
      </c>
      <c r="HGE19" s="140" t="s">
        <v>454</v>
      </c>
      <c r="HGF19" s="140" t="s">
        <v>454</v>
      </c>
      <c r="HGG19" s="140" t="s">
        <v>454</v>
      </c>
      <c r="HGH19" s="140" t="s">
        <v>454</v>
      </c>
      <c r="HGI19" s="140" t="s">
        <v>454</v>
      </c>
      <c r="HGJ19" s="140" t="s">
        <v>454</v>
      </c>
      <c r="HGK19" s="140" t="s">
        <v>454</v>
      </c>
      <c r="HGL19" s="140" t="s">
        <v>454</v>
      </c>
      <c r="HGM19" s="140" t="s">
        <v>454</v>
      </c>
      <c r="HGN19" s="140" t="s">
        <v>454</v>
      </c>
      <c r="HGO19" s="140" t="s">
        <v>454</v>
      </c>
      <c r="HGP19" s="140" t="s">
        <v>454</v>
      </c>
      <c r="HGQ19" s="140" t="s">
        <v>454</v>
      </c>
      <c r="HGR19" s="140" t="s">
        <v>454</v>
      </c>
      <c r="HGS19" s="140" t="s">
        <v>454</v>
      </c>
      <c r="HGT19" s="140" t="s">
        <v>454</v>
      </c>
      <c r="HGU19" s="140" t="s">
        <v>454</v>
      </c>
      <c r="HGV19" s="140" t="s">
        <v>454</v>
      </c>
      <c r="HGW19" s="140" t="s">
        <v>454</v>
      </c>
      <c r="HGX19" s="140" t="s">
        <v>454</v>
      </c>
      <c r="HGY19" s="140" t="s">
        <v>454</v>
      </c>
      <c r="HGZ19" s="140" t="s">
        <v>454</v>
      </c>
      <c r="HHA19" s="140" t="s">
        <v>454</v>
      </c>
      <c r="HHB19" s="140" t="s">
        <v>454</v>
      </c>
      <c r="HHC19" s="140" t="s">
        <v>454</v>
      </c>
      <c r="HHD19" s="140" t="s">
        <v>454</v>
      </c>
      <c r="HHE19" s="140" t="s">
        <v>454</v>
      </c>
      <c r="HHF19" s="140" t="s">
        <v>454</v>
      </c>
      <c r="HHG19" s="140" t="s">
        <v>454</v>
      </c>
      <c r="HHH19" s="140" t="s">
        <v>454</v>
      </c>
      <c r="HHI19" s="140" t="s">
        <v>454</v>
      </c>
      <c r="HHJ19" s="140" t="s">
        <v>454</v>
      </c>
      <c r="HHK19" s="140" t="s">
        <v>454</v>
      </c>
      <c r="HHL19" s="140" t="s">
        <v>454</v>
      </c>
      <c r="HHM19" s="140" t="s">
        <v>454</v>
      </c>
      <c r="HHN19" s="140" t="s">
        <v>454</v>
      </c>
      <c r="HHO19" s="140" t="s">
        <v>454</v>
      </c>
      <c r="HHP19" s="140" t="s">
        <v>454</v>
      </c>
      <c r="HHQ19" s="140" t="s">
        <v>454</v>
      </c>
      <c r="HHR19" s="140" t="s">
        <v>454</v>
      </c>
      <c r="HHS19" s="140" t="s">
        <v>454</v>
      </c>
      <c r="HHT19" s="140" t="s">
        <v>454</v>
      </c>
      <c r="HHU19" s="140" t="s">
        <v>454</v>
      </c>
      <c r="HHV19" s="140" t="s">
        <v>454</v>
      </c>
      <c r="HHW19" s="140" t="s">
        <v>454</v>
      </c>
      <c r="HHX19" s="140" t="s">
        <v>454</v>
      </c>
      <c r="HHY19" s="140" t="s">
        <v>454</v>
      </c>
      <c r="HHZ19" s="140" t="s">
        <v>454</v>
      </c>
      <c r="HIA19" s="140" t="s">
        <v>454</v>
      </c>
      <c r="HIB19" s="140" t="s">
        <v>454</v>
      </c>
      <c r="HIC19" s="140" t="s">
        <v>454</v>
      </c>
      <c r="HID19" s="140" t="s">
        <v>454</v>
      </c>
      <c r="HIE19" s="140" t="s">
        <v>454</v>
      </c>
      <c r="HIF19" s="140" t="s">
        <v>454</v>
      </c>
      <c r="HIG19" s="140" t="s">
        <v>454</v>
      </c>
      <c r="HIH19" s="140" t="s">
        <v>454</v>
      </c>
      <c r="HII19" s="140" t="s">
        <v>454</v>
      </c>
      <c r="HIJ19" s="140" t="s">
        <v>454</v>
      </c>
      <c r="HIK19" s="140" t="s">
        <v>454</v>
      </c>
      <c r="HIL19" s="140" t="s">
        <v>454</v>
      </c>
      <c r="HIM19" s="140" t="s">
        <v>454</v>
      </c>
      <c r="HIN19" s="140" t="s">
        <v>454</v>
      </c>
      <c r="HIO19" s="140" t="s">
        <v>454</v>
      </c>
      <c r="HIP19" s="140" t="s">
        <v>454</v>
      </c>
      <c r="HIQ19" s="140" t="s">
        <v>454</v>
      </c>
      <c r="HIR19" s="140" t="s">
        <v>454</v>
      </c>
      <c r="HIS19" s="140" t="s">
        <v>454</v>
      </c>
      <c r="HIT19" s="140" t="s">
        <v>454</v>
      </c>
      <c r="HIU19" s="140" t="s">
        <v>454</v>
      </c>
      <c r="HIV19" s="140" t="s">
        <v>454</v>
      </c>
      <c r="HIW19" s="140" t="s">
        <v>454</v>
      </c>
      <c r="HIX19" s="140" t="s">
        <v>454</v>
      </c>
      <c r="HIY19" s="140" t="s">
        <v>454</v>
      </c>
      <c r="HIZ19" s="140" t="s">
        <v>454</v>
      </c>
      <c r="HJA19" s="140" t="s">
        <v>454</v>
      </c>
      <c r="HJB19" s="140" t="s">
        <v>454</v>
      </c>
      <c r="HJC19" s="140" t="s">
        <v>454</v>
      </c>
      <c r="HJD19" s="140" t="s">
        <v>454</v>
      </c>
      <c r="HJE19" s="140" t="s">
        <v>454</v>
      </c>
      <c r="HJF19" s="140" t="s">
        <v>454</v>
      </c>
      <c r="HJG19" s="140" t="s">
        <v>454</v>
      </c>
      <c r="HJH19" s="140" t="s">
        <v>454</v>
      </c>
      <c r="HJI19" s="140" t="s">
        <v>454</v>
      </c>
      <c r="HJJ19" s="140" t="s">
        <v>454</v>
      </c>
      <c r="HJK19" s="140" t="s">
        <v>454</v>
      </c>
      <c r="HJL19" s="140" t="s">
        <v>454</v>
      </c>
      <c r="HJM19" s="140" t="s">
        <v>454</v>
      </c>
      <c r="HJN19" s="140" t="s">
        <v>454</v>
      </c>
      <c r="HJO19" s="140" t="s">
        <v>454</v>
      </c>
      <c r="HJP19" s="140" t="s">
        <v>454</v>
      </c>
      <c r="HJQ19" s="140" t="s">
        <v>454</v>
      </c>
      <c r="HJR19" s="140" t="s">
        <v>454</v>
      </c>
      <c r="HJS19" s="140" t="s">
        <v>454</v>
      </c>
      <c r="HJT19" s="140" t="s">
        <v>454</v>
      </c>
      <c r="HJU19" s="140" t="s">
        <v>454</v>
      </c>
      <c r="HJV19" s="140" t="s">
        <v>454</v>
      </c>
      <c r="HJW19" s="140" t="s">
        <v>454</v>
      </c>
      <c r="HJX19" s="140" t="s">
        <v>454</v>
      </c>
      <c r="HJY19" s="140" t="s">
        <v>454</v>
      </c>
      <c r="HJZ19" s="140" t="s">
        <v>454</v>
      </c>
      <c r="HKA19" s="140" t="s">
        <v>454</v>
      </c>
      <c r="HKB19" s="140" t="s">
        <v>454</v>
      </c>
      <c r="HKC19" s="140" t="s">
        <v>454</v>
      </c>
      <c r="HKD19" s="140" t="s">
        <v>454</v>
      </c>
      <c r="HKE19" s="140" t="s">
        <v>454</v>
      </c>
      <c r="HKF19" s="140" t="s">
        <v>454</v>
      </c>
      <c r="HKG19" s="140" t="s">
        <v>454</v>
      </c>
      <c r="HKH19" s="140" t="s">
        <v>454</v>
      </c>
      <c r="HKI19" s="140" t="s">
        <v>454</v>
      </c>
      <c r="HKJ19" s="140" t="s">
        <v>454</v>
      </c>
      <c r="HKK19" s="140" t="s">
        <v>454</v>
      </c>
      <c r="HKL19" s="140" t="s">
        <v>454</v>
      </c>
      <c r="HKM19" s="140" t="s">
        <v>454</v>
      </c>
      <c r="HKN19" s="140" t="s">
        <v>454</v>
      </c>
      <c r="HKO19" s="140" t="s">
        <v>454</v>
      </c>
      <c r="HKP19" s="140" t="s">
        <v>454</v>
      </c>
      <c r="HKQ19" s="140" t="s">
        <v>454</v>
      </c>
      <c r="HKR19" s="140" t="s">
        <v>454</v>
      </c>
      <c r="HKS19" s="140" t="s">
        <v>454</v>
      </c>
      <c r="HKT19" s="140" t="s">
        <v>454</v>
      </c>
      <c r="HKU19" s="140" t="s">
        <v>454</v>
      </c>
      <c r="HKV19" s="140" t="s">
        <v>454</v>
      </c>
      <c r="HKW19" s="140" t="s">
        <v>454</v>
      </c>
      <c r="HKX19" s="140" t="s">
        <v>454</v>
      </c>
      <c r="HKY19" s="140" t="s">
        <v>454</v>
      </c>
      <c r="HKZ19" s="140" t="s">
        <v>454</v>
      </c>
      <c r="HLA19" s="140" t="s">
        <v>454</v>
      </c>
      <c r="HLB19" s="140" t="s">
        <v>454</v>
      </c>
      <c r="HLC19" s="140" t="s">
        <v>454</v>
      </c>
      <c r="HLD19" s="140" t="s">
        <v>454</v>
      </c>
      <c r="HLE19" s="140" t="s">
        <v>454</v>
      </c>
      <c r="HLF19" s="140" t="s">
        <v>454</v>
      </c>
      <c r="HLG19" s="140" t="s">
        <v>454</v>
      </c>
      <c r="HLH19" s="140" t="s">
        <v>454</v>
      </c>
      <c r="HLI19" s="140" t="s">
        <v>454</v>
      </c>
      <c r="HLJ19" s="140" t="s">
        <v>454</v>
      </c>
      <c r="HLK19" s="140" t="s">
        <v>454</v>
      </c>
      <c r="HLL19" s="140" t="s">
        <v>454</v>
      </c>
      <c r="HLM19" s="140" t="s">
        <v>454</v>
      </c>
      <c r="HLN19" s="140" t="s">
        <v>454</v>
      </c>
      <c r="HLO19" s="140" t="s">
        <v>454</v>
      </c>
      <c r="HLP19" s="140" t="s">
        <v>454</v>
      </c>
      <c r="HLQ19" s="140" t="s">
        <v>454</v>
      </c>
      <c r="HLR19" s="140" t="s">
        <v>454</v>
      </c>
      <c r="HLS19" s="140" t="s">
        <v>454</v>
      </c>
      <c r="HLT19" s="140" t="s">
        <v>454</v>
      </c>
      <c r="HLU19" s="140" t="s">
        <v>454</v>
      </c>
      <c r="HLV19" s="140" t="s">
        <v>454</v>
      </c>
      <c r="HLW19" s="140" t="s">
        <v>454</v>
      </c>
      <c r="HLX19" s="140" t="s">
        <v>454</v>
      </c>
      <c r="HLY19" s="140" t="s">
        <v>454</v>
      </c>
      <c r="HLZ19" s="140" t="s">
        <v>454</v>
      </c>
      <c r="HMA19" s="140" t="s">
        <v>454</v>
      </c>
      <c r="HMB19" s="140" t="s">
        <v>454</v>
      </c>
      <c r="HMC19" s="140" t="s">
        <v>454</v>
      </c>
      <c r="HMD19" s="140" t="s">
        <v>454</v>
      </c>
      <c r="HME19" s="140" t="s">
        <v>454</v>
      </c>
      <c r="HMF19" s="140" t="s">
        <v>454</v>
      </c>
      <c r="HMG19" s="140" t="s">
        <v>454</v>
      </c>
      <c r="HMH19" s="140" t="s">
        <v>454</v>
      </c>
      <c r="HMI19" s="140" t="s">
        <v>454</v>
      </c>
      <c r="HMJ19" s="140" t="s">
        <v>454</v>
      </c>
      <c r="HMK19" s="140" t="s">
        <v>454</v>
      </c>
      <c r="HML19" s="140" t="s">
        <v>454</v>
      </c>
      <c r="HMM19" s="140" t="s">
        <v>454</v>
      </c>
      <c r="HMN19" s="140" t="s">
        <v>454</v>
      </c>
      <c r="HMO19" s="140" t="s">
        <v>454</v>
      </c>
      <c r="HMP19" s="140" t="s">
        <v>454</v>
      </c>
      <c r="HMQ19" s="140" t="s">
        <v>454</v>
      </c>
      <c r="HMR19" s="140" t="s">
        <v>454</v>
      </c>
      <c r="HMS19" s="140" t="s">
        <v>454</v>
      </c>
      <c r="HMT19" s="140" t="s">
        <v>454</v>
      </c>
      <c r="HMU19" s="140" t="s">
        <v>454</v>
      </c>
      <c r="HMV19" s="140" t="s">
        <v>454</v>
      </c>
      <c r="HMW19" s="140" t="s">
        <v>454</v>
      </c>
      <c r="HMX19" s="140" t="s">
        <v>454</v>
      </c>
      <c r="HMY19" s="140" t="s">
        <v>454</v>
      </c>
      <c r="HMZ19" s="140" t="s">
        <v>454</v>
      </c>
      <c r="HNA19" s="140" t="s">
        <v>454</v>
      </c>
      <c r="HNB19" s="140" t="s">
        <v>454</v>
      </c>
      <c r="HNC19" s="140" t="s">
        <v>454</v>
      </c>
      <c r="HND19" s="140" t="s">
        <v>454</v>
      </c>
      <c r="HNE19" s="140" t="s">
        <v>454</v>
      </c>
      <c r="HNF19" s="140" t="s">
        <v>454</v>
      </c>
      <c r="HNG19" s="140" t="s">
        <v>454</v>
      </c>
      <c r="HNH19" s="140" t="s">
        <v>454</v>
      </c>
      <c r="HNI19" s="140" t="s">
        <v>454</v>
      </c>
      <c r="HNJ19" s="140" t="s">
        <v>454</v>
      </c>
      <c r="HNK19" s="140" t="s">
        <v>454</v>
      </c>
      <c r="HNL19" s="140" t="s">
        <v>454</v>
      </c>
      <c r="HNM19" s="140" t="s">
        <v>454</v>
      </c>
      <c r="HNN19" s="140" t="s">
        <v>454</v>
      </c>
      <c r="HNO19" s="140" t="s">
        <v>454</v>
      </c>
      <c r="HNP19" s="140" t="s">
        <v>454</v>
      </c>
      <c r="HNQ19" s="140" t="s">
        <v>454</v>
      </c>
      <c r="HNR19" s="140" t="s">
        <v>454</v>
      </c>
      <c r="HNS19" s="140" t="s">
        <v>454</v>
      </c>
      <c r="HNT19" s="140" t="s">
        <v>454</v>
      </c>
      <c r="HNU19" s="140" t="s">
        <v>454</v>
      </c>
      <c r="HNV19" s="140" t="s">
        <v>454</v>
      </c>
      <c r="HNW19" s="140" t="s">
        <v>454</v>
      </c>
      <c r="HNX19" s="140" t="s">
        <v>454</v>
      </c>
      <c r="HNY19" s="140" t="s">
        <v>454</v>
      </c>
      <c r="HNZ19" s="140" t="s">
        <v>454</v>
      </c>
      <c r="HOA19" s="140" t="s">
        <v>454</v>
      </c>
      <c r="HOB19" s="140" t="s">
        <v>454</v>
      </c>
      <c r="HOC19" s="140" t="s">
        <v>454</v>
      </c>
      <c r="HOD19" s="140" t="s">
        <v>454</v>
      </c>
      <c r="HOE19" s="140" t="s">
        <v>454</v>
      </c>
      <c r="HOF19" s="140" t="s">
        <v>454</v>
      </c>
      <c r="HOG19" s="140" t="s">
        <v>454</v>
      </c>
      <c r="HOH19" s="140" t="s">
        <v>454</v>
      </c>
      <c r="HOI19" s="140" t="s">
        <v>454</v>
      </c>
      <c r="HOJ19" s="140" t="s">
        <v>454</v>
      </c>
      <c r="HOK19" s="140" t="s">
        <v>454</v>
      </c>
      <c r="HOL19" s="140" t="s">
        <v>454</v>
      </c>
      <c r="HOM19" s="140" t="s">
        <v>454</v>
      </c>
      <c r="HON19" s="140" t="s">
        <v>454</v>
      </c>
      <c r="HOO19" s="140" t="s">
        <v>454</v>
      </c>
      <c r="HOP19" s="140" t="s">
        <v>454</v>
      </c>
      <c r="HOQ19" s="140" t="s">
        <v>454</v>
      </c>
      <c r="HOR19" s="140" t="s">
        <v>454</v>
      </c>
      <c r="HOS19" s="140" t="s">
        <v>454</v>
      </c>
      <c r="HOT19" s="140" t="s">
        <v>454</v>
      </c>
      <c r="HOU19" s="140" t="s">
        <v>454</v>
      </c>
      <c r="HOV19" s="140" t="s">
        <v>454</v>
      </c>
      <c r="HOW19" s="140" t="s">
        <v>454</v>
      </c>
      <c r="HOX19" s="140" t="s">
        <v>454</v>
      </c>
      <c r="HOY19" s="140" t="s">
        <v>454</v>
      </c>
      <c r="HOZ19" s="140" t="s">
        <v>454</v>
      </c>
      <c r="HPA19" s="140" t="s">
        <v>454</v>
      </c>
      <c r="HPB19" s="140" t="s">
        <v>454</v>
      </c>
      <c r="HPC19" s="140" t="s">
        <v>454</v>
      </c>
      <c r="HPD19" s="140" t="s">
        <v>454</v>
      </c>
      <c r="HPE19" s="140" t="s">
        <v>454</v>
      </c>
      <c r="HPF19" s="140" t="s">
        <v>454</v>
      </c>
      <c r="HPG19" s="140" t="s">
        <v>454</v>
      </c>
      <c r="HPH19" s="140" t="s">
        <v>454</v>
      </c>
      <c r="HPI19" s="140" t="s">
        <v>454</v>
      </c>
      <c r="HPJ19" s="140" t="s">
        <v>454</v>
      </c>
      <c r="HPK19" s="140" t="s">
        <v>454</v>
      </c>
      <c r="HPL19" s="140" t="s">
        <v>454</v>
      </c>
      <c r="HPM19" s="140" t="s">
        <v>454</v>
      </c>
      <c r="HPN19" s="140" t="s">
        <v>454</v>
      </c>
      <c r="HPO19" s="140" t="s">
        <v>454</v>
      </c>
      <c r="HPP19" s="140" t="s">
        <v>454</v>
      </c>
      <c r="HPQ19" s="140" t="s">
        <v>454</v>
      </c>
      <c r="HPR19" s="140" t="s">
        <v>454</v>
      </c>
      <c r="HPS19" s="140" t="s">
        <v>454</v>
      </c>
      <c r="HPT19" s="140" t="s">
        <v>454</v>
      </c>
      <c r="HPU19" s="140" t="s">
        <v>454</v>
      </c>
      <c r="HPV19" s="140" t="s">
        <v>454</v>
      </c>
      <c r="HPW19" s="140" t="s">
        <v>454</v>
      </c>
      <c r="HPX19" s="140" t="s">
        <v>454</v>
      </c>
      <c r="HPY19" s="140" t="s">
        <v>454</v>
      </c>
      <c r="HPZ19" s="140" t="s">
        <v>454</v>
      </c>
      <c r="HQA19" s="140" t="s">
        <v>454</v>
      </c>
      <c r="HQB19" s="140" t="s">
        <v>454</v>
      </c>
      <c r="HQC19" s="140" t="s">
        <v>454</v>
      </c>
      <c r="HQD19" s="140" t="s">
        <v>454</v>
      </c>
      <c r="HQE19" s="140" t="s">
        <v>454</v>
      </c>
      <c r="HQF19" s="140" t="s">
        <v>454</v>
      </c>
      <c r="HQG19" s="140" t="s">
        <v>454</v>
      </c>
      <c r="HQH19" s="140" t="s">
        <v>454</v>
      </c>
      <c r="HQI19" s="140" t="s">
        <v>454</v>
      </c>
      <c r="HQJ19" s="140" t="s">
        <v>454</v>
      </c>
      <c r="HQK19" s="140" t="s">
        <v>454</v>
      </c>
      <c r="HQL19" s="140" t="s">
        <v>454</v>
      </c>
      <c r="HQM19" s="140" t="s">
        <v>454</v>
      </c>
      <c r="HQN19" s="140" t="s">
        <v>454</v>
      </c>
      <c r="HQO19" s="140" t="s">
        <v>454</v>
      </c>
      <c r="HQP19" s="140" t="s">
        <v>454</v>
      </c>
      <c r="HQQ19" s="140" t="s">
        <v>454</v>
      </c>
      <c r="HQR19" s="140" t="s">
        <v>454</v>
      </c>
      <c r="HQS19" s="140" t="s">
        <v>454</v>
      </c>
      <c r="HQT19" s="140" t="s">
        <v>454</v>
      </c>
      <c r="HQU19" s="140" t="s">
        <v>454</v>
      </c>
      <c r="HQV19" s="140" t="s">
        <v>454</v>
      </c>
      <c r="HQW19" s="140" t="s">
        <v>454</v>
      </c>
      <c r="HQX19" s="140" t="s">
        <v>454</v>
      </c>
      <c r="HQY19" s="140" t="s">
        <v>454</v>
      </c>
      <c r="HQZ19" s="140" t="s">
        <v>454</v>
      </c>
      <c r="HRA19" s="140" t="s">
        <v>454</v>
      </c>
      <c r="HRB19" s="140" t="s">
        <v>454</v>
      </c>
      <c r="HRC19" s="140" t="s">
        <v>454</v>
      </c>
      <c r="HRD19" s="140" t="s">
        <v>454</v>
      </c>
      <c r="HRE19" s="140" t="s">
        <v>454</v>
      </c>
      <c r="HRF19" s="140" t="s">
        <v>454</v>
      </c>
      <c r="HRG19" s="140" t="s">
        <v>454</v>
      </c>
      <c r="HRH19" s="140" t="s">
        <v>454</v>
      </c>
      <c r="HRI19" s="140" t="s">
        <v>454</v>
      </c>
      <c r="HRJ19" s="140" t="s">
        <v>454</v>
      </c>
      <c r="HRK19" s="140" t="s">
        <v>454</v>
      </c>
      <c r="HRL19" s="140" t="s">
        <v>454</v>
      </c>
      <c r="HRM19" s="140" t="s">
        <v>454</v>
      </c>
      <c r="HRN19" s="140" t="s">
        <v>454</v>
      </c>
      <c r="HRO19" s="140" t="s">
        <v>454</v>
      </c>
      <c r="HRP19" s="140" t="s">
        <v>454</v>
      </c>
      <c r="HRQ19" s="140" t="s">
        <v>454</v>
      </c>
      <c r="HRR19" s="140" t="s">
        <v>454</v>
      </c>
      <c r="HRS19" s="140" t="s">
        <v>454</v>
      </c>
      <c r="HRT19" s="140" t="s">
        <v>454</v>
      </c>
      <c r="HRU19" s="140" t="s">
        <v>454</v>
      </c>
      <c r="HRV19" s="140" t="s">
        <v>454</v>
      </c>
      <c r="HRW19" s="140" t="s">
        <v>454</v>
      </c>
      <c r="HRX19" s="140" t="s">
        <v>454</v>
      </c>
      <c r="HRY19" s="140" t="s">
        <v>454</v>
      </c>
      <c r="HRZ19" s="140" t="s">
        <v>454</v>
      </c>
      <c r="HSA19" s="140" t="s">
        <v>454</v>
      </c>
      <c r="HSB19" s="140" t="s">
        <v>454</v>
      </c>
      <c r="HSC19" s="140" t="s">
        <v>454</v>
      </c>
      <c r="HSD19" s="140" t="s">
        <v>454</v>
      </c>
      <c r="HSE19" s="140" t="s">
        <v>454</v>
      </c>
      <c r="HSF19" s="140" t="s">
        <v>454</v>
      </c>
      <c r="HSG19" s="140" t="s">
        <v>454</v>
      </c>
      <c r="HSH19" s="140" t="s">
        <v>454</v>
      </c>
      <c r="HSI19" s="140" t="s">
        <v>454</v>
      </c>
      <c r="HSJ19" s="140" t="s">
        <v>454</v>
      </c>
      <c r="HSK19" s="140" t="s">
        <v>454</v>
      </c>
      <c r="HSL19" s="140" t="s">
        <v>454</v>
      </c>
      <c r="HSM19" s="140" t="s">
        <v>454</v>
      </c>
      <c r="HSN19" s="140" t="s">
        <v>454</v>
      </c>
      <c r="HSO19" s="140" t="s">
        <v>454</v>
      </c>
      <c r="HSP19" s="140" t="s">
        <v>454</v>
      </c>
      <c r="HSQ19" s="140" t="s">
        <v>454</v>
      </c>
      <c r="HSR19" s="140" t="s">
        <v>454</v>
      </c>
      <c r="HSS19" s="140" t="s">
        <v>454</v>
      </c>
      <c r="HST19" s="140" t="s">
        <v>454</v>
      </c>
      <c r="HSU19" s="140" t="s">
        <v>454</v>
      </c>
      <c r="HSV19" s="140" t="s">
        <v>454</v>
      </c>
      <c r="HSW19" s="140" t="s">
        <v>454</v>
      </c>
      <c r="HSX19" s="140" t="s">
        <v>454</v>
      </c>
      <c r="HSY19" s="140" t="s">
        <v>454</v>
      </c>
      <c r="HSZ19" s="140" t="s">
        <v>454</v>
      </c>
      <c r="HTA19" s="140" t="s">
        <v>454</v>
      </c>
      <c r="HTB19" s="140" t="s">
        <v>454</v>
      </c>
      <c r="HTC19" s="140" t="s">
        <v>454</v>
      </c>
      <c r="HTD19" s="140" t="s">
        <v>454</v>
      </c>
      <c r="HTE19" s="140" t="s">
        <v>454</v>
      </c>
      <c r="HTF19" s="140" t="s">
        <v>454</v>
      </c>
      <c r="HTG19" s="140" t="s">
        <v>454</v>
      </c>
      <c r="HTH19" s="140" t="s">
        <v>454</v>
      </c>
      <c r="HTI19" s="140" t="s">
        <v>454</v>
      </c>
      <c r="HTJ19" s="140" t="s">
        <v>454</v>
      </c>
      <c r="HTK19" s="140" t="s">
        <v>454</v>
      </c>
      <c r="HTL19" s="140" t="s">
        <v>454</v>
      </c>
      <c r="HTM19" s="140" t="s">
        <v>454</v>
      </c>
      <c r="HTN19" s="140" t="s">
        <v>454</v>
      </c>
      <c r="HTO19" s="140" t="s">
        <v>454</v>
      </c>
      <c r="HTP19" s="140" t="s">
        <v>454</v>
      </c>
      <c r="HTQ19" s="140" t="s">
        <v>454</v>
      </c>
      <c r="HTR19" s="140" t="s">
        <v>454</v>
      </c>
      <c r="HTS19" s="140" t="s">
        <v>454</v>
      </c>
      <c r="HTT19" s="140" t="s">
        <v>454</v>
      </c>
      <c r="HTU19" s="140" t="s">
        <v>454</v>
      </c>
      <c r="HTV19" s="140" t="s">
        <v>454</v>
      </c>
      <c r="HTW19" s="140" t="s">
        <v>454</v>
      </c>
      <c r="HTX19" s="140" t="s">
        <v>454</v>
      </c>
      <c r="HTY19" s="140" t="s">
        <v>454</v>
      </c>
      <c r="HTZ19" s="140" t="s">
        <v>454</v>
      </c>
      <c r="HUA19" s="140" t="s">
        <v>454</v>
      </c>
      <c r="HUB19" s="140" t="s">
        <v>454</v>
      </c>
      <c r="HUC19" s="140" t="s">
        <v>454</v>
      </c>
      <c r="HUD19" s="140" t="s">
        <v>454</v>
      </c>
      <c r="HUE19" s="140" t="s">
        <v>454</v>
      </c>
      <c r="HUF19" s="140" t="s">
        <v>454</v>
      </c>
      <c r="HUG19" s="140" t="s">
        <v>454</v>
      </c>
      <c r="HUH19" s="140" t="s">
        <v>454</v>
      </c>
      <c r="HUI19" s="140" t="s">
        <v>454</v>
      </c>
      <c r="HUJ19" s="140" t="s">
        <v>454</v>
      </c>
      <c r="HUK19" s="140" t="s">
        <v>454</v>
      </c>
      <c r="HUL19" s="140" t="s">
        <v>454</v>
      </c>
      <c r="HUM19" s="140" t="s">
        <v>454</v>
      </c>
      <c r="HUN19" s="140" t="s">
        <v>454</v>
      </c>
      <c r="HUO19" s="140" t="s">
        <v>454</v>
      </c>
      <c r="HUP19" s="140" t="s">
        <v>454</v>
      </c>
      <c r="HUQ19" s="140" t="s">
        <v>454</v>
      </c>
      <c r="HUR19" s="140" t="s">
        <v>454</v>
      </c>
      <c r="HUS19" s="140" t="s">
        <v>454</v>
      </c>
      <c r="HUT19" s="140" t="s">
        <v>454</v>
      </c>
      <c r="HUU19" s="140" t="s">
        <v>454</v>
      </c>
      <c r="HUV19" s="140" t="s">
        <v>454</v>
      </c>
      <c r="HUW19" s="140" t="s">
        <v>454</v>
      </c>
      <c r="HUX19" s="140" t="s">
        <v>454</v>
      </c>
      <c r="HUY19" s="140" t="s">
        <v>454</v>
      </c>
      <c r="HUZ19" s="140" t="s">
        <v>454</v>
      </c>
      <c r="HVA19" s="140" t="s">
        <v>454</v>
      </c>
      <c r="HVB19" s="140" t="s">
        <v>454</v>
      </c>
      <c r="HVC19" s="140" t="s">
        <v>454</v>
      </c>
      <c r="HVD19" s="140" t="s">
        <v>454</v>
      </c>
      <c r="HVE19" s="140" t="s">
        <v>454</v>
      </c>
      <c r="HVF19" s="140" t="s">
        <v>454</v>
      </c>
      <c r="HVG19" s="140" t="s">
        <v>454</v>
      </c>
      <c r="HVH19" s="140" t="s">
        <v>454</v>
      </c>
      <c r="HVI19" s="140" t="s">
        <v>454</v>
      </c>
      <c r="HVJ19" s="140" t="s">
        <v>454</v>
      </c>
      <c r="HVK19" s="140" t="s">
        <v>454</v>
      </c>
      <c r="HVL19" s="140" t="s">
        <v>454</v>
      </c>
      <c r="HVM19" s="140" t="s">
        <v>454</v>
      </c>
      <c r="HVN19" s="140" t="s">
        <v>454</v>
      </c>
      <c r="HVO19" s="140" t="s">
        <v>454</v>
      </c>
      <c r="HVP19" s="140" t="s">
        <v>454</v>
      </c>
      <c r="HVQ19" s="140" t="s">
        <v>454</v>
      </c>
      <c r="HVR19" s="140" t="s">
        <v>454</v>
      </c>
      <c r="HVS19" s="140" t="s">
        <v>454</v>
      </c>
      <c r="HVT19" s="140" t="s">
        <v>454</v>
      </c>
      <c r="HVU19" s="140" t="s">
        <v>454</v>
      </c>
      <c r="HVV19" s="140" t="s">
        <v>454</v>
      </c>
      <c r="HVW19" s="140" t="s">
        <v>454</v>
      </c>
      <c r="HVX19" s="140" t="s">
        <v>454</v>
      </c>
      <c r="HVY19" s="140" t="s">
        <v>454</v>
      </c>
      <c r="HVZ19" s="140" t="s">
        <v>454</v>
      </c>
      <c r="HWA19" s="140" t="s">
        <v>454</v>
      </c>
      <c r="HWB19" s="140" t="s">
        <v>454</v>
      </c>
      <c r="HWC19" s="140" t="s">
        <v>454</v>
      </c>
      <c r="HWD19" s="140" t="s">
        <v>454</v>
      </c>
      <c r="HWE19" s="140" t="s">
        <v>454</v>
      </c>
      <c r="HWF19" s="140" t="s">
        <v>454</v>
      </c>
      <c r="HWG19" s="140" t="s">
        <v>454</v>
      </c>
      <c r="HWH19" s="140" t="s">
        <v>454</v>
      </c>
      <c r="HWI19" s="140" t="s">
        <v>454</v>
      </c>
      <c r="HWJ19" s="140" t="s">
        <v>454</v>
      </c>
      <c r="HWK19" s="140" t="s">
        <v>454</v>
      </c>
      <c r="HWL19" s="140" t="s">
        <v>454</v>
      </c>
      <c r="HWM19" s="140" t="s">
        <v>454</v>
      </c>
      <c r="HWN19" s="140" t="s">
        <v>454</v>
      </c>
      <c r="HWO19" s="140" t="s">
        <v>454</v>
      </c>
      <c r="HWP19" s="140" t="s">
        <v>454</v>
      </c>
      <c r="HWQ19" s="140" t="s">
        <v>454</v>
      </c>
      <c r="HWR19" s="140" t="s">
        <v>454</v>
      </c>
      <c r="HWS19" s="140" t="s">
        <v>454</v>
      </c>
      <c r="HWT19" s="140" t="s">
        <v>454</v>
      </c>
      <c r="HWU19" s="140" t="s">
        <v>454</v>
      </c>
      <c r="HWV19" s="140" t="s">
        <v>454</v>
      </c>
      <c r="HWW19" s="140" t="s">
        <v>454</v>
      </c>
      <c r="HWX19" s="140" t="s">
        <v>454</v>
      </c>
      <c r="HWY19" s="140" t="s">
        <v>454</v>
      </c>
      <c r="HWZ19" s="140" t="s">
        <v>454</v>
      </c>
      <c r="HXA19" s="140" t="s">
        <v>454</v>
      </c>
      <c r="HXB19" s="140" t="s">
        <v>454</v>
      </c>
      <c r="HXC19" s="140" t="s">
        <v>454</v>
      </c>
      <c r="HXD19" s="140" t="s">
        <v>454</v>
      </c>
      <c r="HXE19" s="140" t="s">
        <v>454</v>
      </c>
      <c r="HXF19" s="140" t="s">
        <v>454</v>
      </c>
      <c r="HXG19" s="140" t="s">
        <v>454</v>
      </c>
      <c r="HXH19" s="140" t="s">
        <v>454</v>
      </c>
      <c r="HXI19" s="140" t="s">
        <v>454</v>
      </c>
      <c r="HXJ19" s="140" t="s">
        <v>454</v>
      </c>
      <c r="HXK19" s="140" t="s">
        <v>454</v>
      </c>
      <c r="HXL19" s="140" t="s">
        <v>454</v>
      </c>
      <c r="HXM19" s="140" t="s">
        <v>454</v>
      </c>
      <c r="HXN19" s="140" t="s">
        <v>454</v>
      </c>
      <c r="HXO19" s="140" t="s">
        <v>454</v>
      </c>
      <c r="HXP19" s="140" t="s">
        <v>454</v>
      </c>
      <c r="HXQ19" s="140" t="s">
        <v>454</v>
      </c>
      <c r="HXR19" s="140" t="s">
        <v>454</v>
      </c>
      <c r="HXS19" s="140" t="s">
        <v>454</v>
      </c>
      <c r="HXT19" s="140" t="s">
        <v>454</v>
      </c>
      <c r="HXU19" s="140" t="s">
        <v>454</v>
      </c>
      <c r="HXV19" s="140" t="s">
        <v>454</v>
      </c>
      <c r="HXW19" s="140" t="s">
        <v>454</v>
      </c>
      <c r="HXX19" s="140" t="s">
        <v>454</v>
      </c>
      <c r="HXY19" s="140" t="s">
        <v>454</v>
      </c>
      <c r="HXZ19" s="140" t="s">
        <v>454</v>
      </c>
      <c r="HYA19" s="140" t="s">
        <v>454</v>
      </c>
      <c r="HYB19" s="140" t="s">
        <v>454</v>
      </c>
      <c r="HYC19" s="140" t="s">
        <v>454</v>
      </c>
      <c r="HYD19" s="140" t="s">
        <v>454</v>
      </c>
      <c r="HYE19" s="140" t="s">
        <v>454</v>
      </c>
      <c r="HYF19" s="140" t="s">
        <v>454</v>
      </c>
      <c r="HYG19" s="140" t="s">
        <v>454</v>
      </c>
      <c r="HYH19" s="140" t="s">
        <v>454</v>
      </c>
      <c r="HYI19" s="140" t="s">
        <v>454</v>
      </c>
      <c r="HYJ19" s="140" t="s">
        <v>454</v>
      </c>
      <c r="HYK19" s="140" t="s">
        <v>454</v>
      </c>
      <c r="HYL19" s="140" t="s">
        <v>454</v>
      </c>
      <c r="HYM19" s="140" t="s">
        <v>454</v>
      </c>
      <c r="HYN19" s="140" t="s">
        <v>454</v>
      </c>
      <c r="HYO19" s="140" t="s">
        <v>454</v>
      </c>
      <c r="HYP19" s="140" t="s">
        <v>454</v>
      </c>
      <c r="HYQ19" s="140" t="s">
        <v>454</v>
      </c>
      <c r="HYR19" s="140" t="s">
        <v>454</v>
      </c>
      <c r="HYS19" s="140" t="s">
        <v>454</v>
      </c>
      <c r="HYT19" s="140" t="s">
        <v>454</v>
      </c>
      <c r="HYU19" s="140" t="s">
        <v>454</v>
      </c>
      <c r="HYV19" s="140" t="s">
        <v>454</v>
      </c>
      <c r="HYW19" s="140" t="s">
        <v>454</v>
      </c>
      <c r="HYX19" s="140" t="s">
        <v>454</v>
      </c>
      <c r="HYY19" s="140" t="s">
        <v>454</v>
      </c>
      <c r="HYZ19" s="140" t="s">
        <v>454</v>
      </c>
      <c r="HZA19" s="140" t="s">
        <v>454</v>
      </c>
      <c r="HZB19" s="140" t="s">
        <v>454</v>
      </c>
      <c r="HZC19" s="140" t="s">
        <v>454</v>
      </c>
      <c r="HZD19" s="140" t="s">
        <v>454</v>
      </c>
      <c r="HZE19" s="140" t="s">
        <v>454</v>
      </c>
      <c r="HZF19" s="140" t="s">
        <v>454</v>
      </c>
      <c r="HZG19" s="140" t="s">
        <v>454</v>
      </c>
      <c r="HZH19" s="140" t="s">
        <v>454</v>
      </c>
      <c r="HZI19" s="140" t="s">
        <v>454</v>
      </c>
      <c r="HZJ19" s="140" t="s">
        <v>454</v>
      </c>
      <c r="HZK19" s="140" t="s">
        <v>454</v>
      </c>
      <c r="HZL19" s="140" t="s">
        <v>454</v>
      </c>
      <c r="HZM19" s="140" t="s">
        <v>454</v>
      </c>
      <c r="HZN19" s="140" t="s">
        <v>454</v>
      </c>
      <c r="HZO19" s="140" t="s">
        <v>454</v>
      </c>
      <c r="HZP19" s="140" t="s">
        <v>454</v>
      </c>
      <c r="HZQ19" s="140" t="s">
        <v>454</v>
      </c>
      <c r="HZR19" s="140" t="s">
        <v>454</v>
      </c>
      <c r="HZS19" s="140" t="s">
        <v>454</v>
      </c>
      <c r="HZT19" s="140" t="s">
        <v>454</v>
      </c>
      <c r="HZU19" s="140" t="s">
        <v>454</v>
      </c>
      <c r="HZV19" s="140" t="s">
        <v>454</v>
      </c>
      <c r="HZW19" s="140" t="s">
        <v>454</v>
      </c>
      <c r="HZX19" s="140" t="s">
        <v>454</v>
      </c>
      <c r="HZY19" s="140" t="s">
        <v>454</v>
      </c>
      <c r="HZZ19" s="140" t="s">
        <v>454</v>
      </c>
      <c r="IAA19" s="140" t="s">
        <v>454</v>
      </c>
      <c r="IAB19" s="140" t="s">
        <v>454</v>
      </c>
      <c r="IAC19" s="140" t="s">
        <v>454</v>
      </c>
      <c r="IAD19" s="140" t="s">
        <v>454</v>
      </c>
      <c r="IAE19" s="140" t="s">
        <v>454</v>
      </c>
      <c r="IAF19" s="140" t="s">
        <v>454</v>
      </c>
      <c r="IAG19" s="140" t="s">
        <v>454</v>
      </c>
      <c r="IAH19" s="140" t="s">
        <v>454</v>
      </c>
      <c r="IAI19" s="140" t="s">
        <v>454</v>
      </c>
      <c r="IAJ19" s="140" t="s">
        <v>454</v>
      </c>
      <c r="IAK19" s="140" t="s">
        <v>454</v>
      </c>
      <c r="IAL19" s="140" t="s">
        <v>454</v>
      </c>
      <c r="IAM19" s="140" t="s">
        <v>454</v>
      </c>
      <c r="IAN19" s="140" t="s">
        <v>454</v>
      </c>
      <c r="IAO19" s="140" t="s">
        <v>454</v>
      </c>
      <c r="IAP19" s="140" t="s">
        <v>454</v>
      </c>
      <c r="IAQ19" s="140" t="s">
        <v>454</v>
      </c>
      <c r="IAR19" s="140" t="s">
        <v>454</v>
      </c>
      <c r="IAS19" s="140" t="s">
        <v>454</v>
      </c>
      <c r="IAT19" s="140" t="s">
        <v>454</v>
      </c>
      <c r="IAU19" s="140" t="s">
        <v>454</v>
      </c>
      <c r="IAV19" s="140" t="s">
        <v>454</v>
      </c>
      <c r="IAW19" s="140" t="s">
        <v>454</v>
      </c>
      <c r="IAX19" s="140" t="s">
        <v>454</v>
      </c>
      <c r="IAY19" s="140" t="s">
        <v>454</v>
      </c>
      <c r="IAZ19" s="140" t="s">
        <v>454</v>
      </c>
      <c r="IBA19" s="140" t="s">
        <v>454</v>
      </c>
      <c r="IBB19" s="140" t="s">
        <v>454</v>
      </c>
      <c r="IBC19" s="140" t="s">
        <v>454</v>
      </c>
      <c r="IBD19" s="140" t="s">
        <v>454</v>
      </c>
      <c r="IBE19" s="140" t="s">
        <v>454</v>
      </c>
      <c r="IBF19" s="140" t="s">
        <v>454</v>
      </c>
      <c r="IBG19" s="140" t="s">
        <v>454</v>
      </c>
      <c r="IBH19" s="140" t="s">
        <v>454</v>
      </c>
      <c r="IBI19" s="140" t="s">
        <v>454</v>
      </c>
      <c r="IBJ19" s="140" t="s">
        <v>454</v>
      </c>
      <c r="IBK19" s="140" t="s">
        <v>454</v>
      </c>
      <c r="IBL19" s="140" t="s">
        <v>454</v>
      </c>
      <c r="IBM19" s="140" t="s">
        <v>454</v>
      </c>
      <c r="IBN19" s="140" t="s">
        <v>454</v>
      </c>
      <c r="IBO19" s="140" t="s">
        <v>454</v>
      </c>
      <c r="IBP19" s="140" t="s">
        <v>454</v>
      </c>
      <c r="IBQ19" s="140" t="s">
        <v>454</v>
      </c>
      <c r="IBR19" s="140" t="s">
        <v>454</v>
      </c>
      <c r="IBS19" s="140" t="s">
        <v>454</v>
      </c>
      <c r="IBT19" s="140" t="s">
        <v>454</v>
      </c>
      <c r="IBU19" s="140" t="s">
        <v>454</v>
      </c>
      <c r="IBV19" s="140" t="s">
        <v>454</v>
      </c>
      <c r="IBW19" s="140" t="s">
        <v>454</v>
      </c>
      <c r="IBX19" s="140" t="s">
        <v>454</v>
      </c>
      <c r="IBY19" s="140" t="s">
        <v>454</v>
      </c>
      <c r="IBZ19" s="140" t="s">
        <v>454</v>
      </c>
      <c r="ICA19" s="140" t="s">
        <v>454</v>
      </c>
      <c r="ICB19" s="140" t="s">
        <v>454</v>
      </c>
      <c r="ICC19" s="140" t="s">
        <v>454</v>
      </c>
      <c r="ICD19" s="140" t="s">
        <v>454</v>
      </c>
      <c r="ICE19" s="140" t="s">
        <v>454</v>
      </c>
      <c r="ICF19" s="140" t="s">
        <v>454</v>
      </c>
      <c r="ICG19" s="140" t="s">
        <v>454</v>
      </c>
      <c r="ICH19" s="140" t="s">
        <v>454</v>
      </c>
      <c r="ICI19" s="140" t="s">
        <v>454</v>
      </c>
      <c r="ICJ19" s="140" t="s">
        <v>454</v>
      </c>
      <c r="ICK19" s="140" t="s">
        <v>454</v>
      </c>
      <c r="ICL19" s="140" t="s">
        <v>454</v>
      </c>
      <c r="ICM19" s="140" t="s">
        <v>454</v>
      </c>
      <c r="ICN19" s="140" t="s">
        <v>454</v>
      </c>
      <c r="ICO19" s="140" t="s">
        <v>454</v>
      </c>
      <c r="ICP19" s="140" t="s">
        <v>454</v>
      </c>
      <c r="ICQ19" s="140" t="s">
        <v>454</v>
      </c>
      <c r="ICR19" s="140" t="s">
        <v>454</v>
      </c>
      <c r="ICS19" s="140" t="s">
        <v>454</v>
      </c>
      <c r="ICT19" s="140" t="s">
        <v>454</v>
      </c>
      <c r="ICU19" s="140" t="s">
        <v>454</v>
      </c>
      <c r="ICV19" s="140" t="s">
        <v>454</v>
      </c>
      <c r="ICW19" s="140" t="s">
        <v>454</v>
      </c>
      <c r="ICX19" s="140" t="s">
        <v>454</v>
      </c>
      <c r="ICY19" s="140" t="s">
        <v>454</v>
      </c>
      <c r="ICZ19" s="140" t="s">
        <v>454</v>
      </c>
      <c r="IDA19" s="140" t="s">
        <v>454</v>
      </c>
      <c r="IDB19" s="140" t="s">
        <v>454</v>
      </c>
      <c r="IDC19" s="140" t="s">
        <v>454</v>
      </c>
      <c r="IDD19" s="140" t="s">
        <v>454</v>
      </c>
      <c r="IDE19" s="140" t="s">
        <v>454</v>
      </c>
      <c r="IDF19" s="140" t="s">
        <v>454</v>
      </c>
      <c r="IDG19" s="140" t="s">
        <v>454</v>
      </c>
      <c r="IDH19" s="140" t="s">
        <v>454</v>
      </c>
      <c r="IDI19" s="140" t="s">
        <v>454</v>
      </c>
      <c r="IDJ19" s="140" t="s">
        <v>454</v>
      </c>
      <c r="IDK19" s="140" t="s">
        <v>454</v>
      </c>
      <c r="IDL19" s="140" t="s">
        <v>454</v>
      </c>
      <c r="IDM19" s="140" t="s">
        <v>454</v>
      </c>
      <c r="IDN19" s="140" t="s">
        <v>454</v>
      </c>
      <c r="IDO19" s="140" t="s">
        <v>454</v>
      </c>
      <c r="IDP19" s="140" t="s">
        <v>454</v>
      </c>
      <c r="IDQ19" s="140" t="s">
        <v>454</v>
      </c>
      <c r="IDR19" s="140" t="s">
        <v>454</v>
      </c>
      <c r="IDS19" s="140" t="s">
        <v>454</v>
      </c>
      <c r="IDT19" s="140" t="s">
        <v>454</v>
      </c>
      <c r="IDU19" s="140" t="s">
        <v>454</v>
      </c>
      <c r="IDV19" s="140" t="s">
        <v>454</v>
      </c>
      <c r="IDW19" s="140" t="s">
        <v>454</v>
      </c>
      <c r="IDX19" s="140" t="s">
        <v>454</v>
      </c>
      <c r="IDY19" s="140" t="s">
        <v>454</v>
      </c>
      <c r="IDZ19" s="140" t="s">
        <v>454</v>
      </c>
      <c r="IEA19" s="140" t="s">
        <v>454</v>
      </c>
      <c r="IEB19" s="140" t="s">
        <v>454</v>
      </c>
      <c r="IEC19" s="140" t="s">
        <v>454</v>
      </c>
      <c r="IED19" s="140" t="s">
        <v>454</v>
      </c>
      <c r="IEE19" s="140" t="s">
        <v>454</v>
      </c>
      <c r="IEF19" s="140" t="s">
        <v>454</v>
      </c>
      <c r="IEG19" s="140" t="s">
        <v>454</v>
      </c>
      <c r="IEH19" s="140" t="s">
        <v>454</v>
      </c>
      <c r="IEI19" s="140" t="s">
        <v>454</v>
      </c>
      <c r="IEJ19" s="140" t="s">
        <v>454</v>
      </c>
      <c r="IEK19" s="140" t="s">
        <v>454</v>
      </c>
      <c r="IEL19" s="140" t="s">
        <v>454</v>
      </c>
      <c r="IEM19" s="140" t="s">
        <v>454</v>
      </c>
      <c r="IEN19" s="140" t="s">
        <v>454</v>
      </c>
      <c r="IEO19" s="140" t="s">
        <v>454</v>
      </c>
      <c r="IEP19" s="140" t="s">
        <v>454</v>
      </c>
      <c r="IEQ19" s="140" t="s">
        <v>454</v>
      </c>
      <c r="IER19" s="140" t="s">
        <v>454</v>
      </c>
      <c r="IES19" s="140" t="s">
        <v>454</v>
      </c>
      <c r="IET19" s="140" t="s">
        <v>454</v>
      </c>
      <c r="IEU19" s="140" t="s">
        <v>454</v>
      </c>
      <c r="IEV19" s="140" t="s">
        <v>454</v>
      </c>
      <c r="IEW19" s="140" t="s">
        <v>454</v>
      </c>
      <c r="IEX19" s="140" t="s">
        <v>454</v>
      </c>
      <c r="IEY19" s="140" t="s">
        <v>454</v>
      </c>
      <c r="IEZ19" s="140" t="s">
        <v>454</v>
      </c>
      <c r="IFA19" s="140" t="s">
        <v>454</v>
      </c>
      <c r="IFB19" s="140" t="s">
        <v>454</v>
      </c>
      <c r="IFC19" s="140" t="s">
        <v>454</v>
      </c>
      <c r="IFD19" s="140" t="s">
        <v>454</v>
      </c>
      <c r="IFE19" s="140" t="s">
        <v>454</v>
      </c>
      <c r="IFF19" s="140" t="s">
        <v>454</v>
      </c>
      <c r="IFG19" s="140" t="s">
        <v>454</v>
      </c>
      <c r="IFH19" s="140" t="s">
        <v>454</v>
      </c>
      <c r="IFI19" s="140" t="s">
        <v>454</v>
      </c>
      <c r="IFJ19" s="140" t="s">
        <v>454</v>
      </c>
      <c r="IFK19" s="140" t="s">
        <v>454</v>
      </c>
      <c r="IFL19" s="140" t="s">
        <v>454</v>
      </c>
      <c r="IFM19" s="140" t="s">
        <v>454</v>
      </c>
      <c r="IFN19" s="140" t="s">
        <v>454</v>
      </c>
      <c r="IFO19" s="140" t="s">
        <v>454</v>
      </c>
      <c r="IFP19" s="140" t="s">
        <v>454</v>
      </c>
      <c r="IFQ19" s="140" t="s">
        <v>454</v>
      </c>
      <c r="IFR19" s="140" t="s">
        <v>454</v>
      </c>
      <c r="IFS19" s="140" t="s">
        <v>454</v>
      </c>
      <c r="IFT19" s="140" t="s">
        <v>454</v>
      </c>
      <c r="IFU19" s="140" t="s">
        <v>454</v>
      </c>
      <c r="IFV19" s="140" t="s">
        <v>454</v>
      </c>
      <c r="IFW19" s="140" t="s">
        <v>454</v>
      </c>
      <c r="IFX19" s="140" t="s">
        <v>454</v>
      </c>
      <c r="IFY19" s="140" t="s">
        <v>454</v>
      </c>
      <c r="IFZ19" s="140" t="s">
        <v>454</v>
      </c>
      <c r="IGA19" s="140" t="s">
        <v>454</v>
      </c>
      <c r="IGB19" s="140" t="s">
        <v>454</v>
      </c>
      <c r="IGC19" s="140" t="s">
        <v>454</v>
      </c>
      <c r="IGD19" s="140" t="s">
        <v>454</v>
      </c>
      <c r="IGE19" s="140" t="s">
        <v>454</v>
      </c>
      <c r="IGF19" s="140" t="s">
        <v>454</v>
      </c>
      <c r="IGG19" s="140" t="s">
        <v>454</v>
      </c>
      <c r="IGH19" s="140" t="s">
        <v>454</v>
      </c>
      <c r="IGI19" s="140" t="s">
        <v>454</v>
      </c>
      <c r="IGJ19" s="140" t="s">
        <v>454</v>
      </c>
      <c r="IGK19" s="140" t="s">
        <v>454</v>
      </c>
      <c r="IGL19" s="140" t="s">
        <v>454</v>
      </c>
      <c r="IGM19" s="140" t="s">
        <v>454</v>
      </c>
      <c r="IGN19" s="140" t="s">
        <v>454</v>
      </c>
      <c r="IGO19" s="140" t="s">
        <v>454</v>
      </c>
      <c r="IGP19" s="140" t="s">
        <v>454</v>
      </c>
      <c r="IGQ19" s="140" t="s">
        <v>454</v>
      </c>
      <c r="IGR19" s="140" t="s">
        <v>454</v>
      </c>
      <c r="IGS19" s="140" t="s">
        <v>454</v>
      </c>
      <c r="IGT19" s="140" t="s">
        <v>454</v>
      </c>
      <c r="IGU19" s="140" t="s">
        <v>454</v>
      </c>
      <c r="IGV19" s="140" t="s">
        <v>454</v>
      </c>
      <c r="IGW19" s="140" t="s">
        <v>454</v>
      </c>
      <c r="IGX19" s="140" t="s">
        <v>454</v>
      </c>
      <c r="IGY19" s="140" t="s">
        <v>454</v>
      </c>
      <c r="IGZ19" s="140" t="s">
        <v>454</v>
      </c>
      <c r="IHA19" s="140" t="s">
        <v>454</v>
      </c>
      <c r="IHB19" s="140" t="s">
        <v>454</v>
      </c>
      <c r="IHC19" s="140" t="s">
        <v>454</v>
      </c>
      <c r="IHD19" s="140" t="s">
        <v>454</v>
      </c>
      <c r="IHE19" s="140" t="s">
        <v>454</v>
      </c>
      <c r="IHF19" s="140" t="s">
        <v>454</v>
      </c>
      <c r="IHG19" s="140" t="s">
        <v>454</v>
      </c>
      <c r="IHH19" s="140" t="s">
        <v>454</v>
      </c>
      <c r="IHI19" s="140" t="s">
        <v>454</v>
      </c>
      <c r="IHJ19" s="140" t="s">
        <v>454</v>
      </c>
      <c r="IHK19" s="140" t="s">
        <v>454</v>
      </c>
      <c r="IHL19" s="140" t="s">
        <v>454</v>
      </c>
      <c r="IHM19" s="140" t="s">
        <v>454</v>
      </c>
      <c r="IHN19" s="140" t="s">
        <v>454</v>
      </c>
      <c r="IHO19" s="140" t="s">
        <v>454</v>
      </c>
      <c r="IHP19" s="140" t="s">
        <v>454</v>
      </c>
      <c r="IHQ19" s="140" t="s">
        <v>454</v>
      </c>
      <c r="IHR19" s="140" t="s">
        <v>454</v>
      </c>
      <c r="IHS19" s="140" t="s">
        <v>454</v>
      </c>
      <c r="IHT19" s="140" t="s">
        <v>454</v>
      </c>
      <c r="IHU19" s="140" t="s">
        <v>454</v>
      </c>
      <c r="IHV19" s="140" t="s">
        <v>454</v>
      </c>
      <c r="IHW19" s="140" t="s">
        <v>454</v>
      </c>
      <c r="IHX19" s="140" t="s">
        <v>454</v>
      </c>
      <c r="IHY19" s="140" t="s">
        <v>454</v>
      </c>
      <c r="IHZ19" s="140" t="s">
        <v>454</v>
      </c>
      <c r="IIA19" s="140" t="s">
        <v>454</v>
      </c>
      <c r="IIB19" s="140" t="s">
        <v>454</v>
      </c>
      <c r="IIC19" s="140" t="s">
        <v>454</v>
      </c>
      <c r="IID19" s="140" t="s">
        <v>454</v>
      </c>
      <c r="IIE19" s="140" t="s">
        <v>454</v>
      </c>
      <c r="IIF19" s="140" t="s">
        <v>454</v>
      </c>
      <c r="IIG19" s="140" t="s">
        <v>454</v>
      </c>
      <c r="IIH19" s="140" t="s">
        <v>454</v>
      </c>
      <c r="III19" s="140" t="s">
        <v>454</v>
      </c>
      <c r="IIJ19" s="140" t="s">
        <v>454</v>
      </c>
      <c r="IIK19" s="140" t="s">
        <v>454</v>
      </c>
      <c r="IIL19" s="140" t="s">
        <v>454</v>
      </c>
      <c r="IIM19" s="140" t="s">
        <v>454</v>
      </c>
      <c r="IIN19" s="140" t="s">
        <v>454</v>
      </c>
      <c r="IIO19" s="140" t="s">
        <v>454</v>
      </c>
      <c r="IIP19" s="140" t="s">
        <v>454</v>
      </c>
      <c r="IIQ19" s="140" t="s">
        <v>454</v>
      </c>
      <c r="IIR19" s="140" t="s">
        <v>454</v>
      </c>
      <c r="IIS19" s="140" t="s">
        <v>454</v>
      </c>
      <c r="IIT19" s="140" t="s">
        <v>454</v>
      </c>
      <c r="IIU19" s="140" t="s">
        <v>454</v>
      </c>
      <c r="IIV19" s="140" t="s">
        <v>454</v>
      </c>
      <c r="IIW19" s="140" t="s">
        <v>454</v>
      </c>
      <c r="IIX19" s="140" t="s">
        <v>454</v>
      </c>
      <c r="IIY19" s="140" t="s">
        <v>454</v>
      </c>
      <c r="IIZ19" s="140" t="s">
        <v>454</v>
      </c>
      <c r="IJA19" s="140" t="s">
        <v>454</v>
      </c>
      <c r="IJB19" s="140" t="s">
        <v>454</v>
      </c>
      <c r="IJC19" s="140" t="s">
        <v>454</v>
      </c>
      <c r="IJD19" s="140" t="s">
        <v>454</v>
      </c>
      <c r="IJE19" s="140" t="s">
        <v>454</v>
      </c>
      <c r="IJF19" s="140" t="s">
        <v>454</v>
      </c>
      <c r="IJG19" s="140" t="s">
        <v>454</v>
      </c>
      <c r="IJH19" s="140" t="s">
        <v>454</v>
      </c>
      <c r="IJI19" s="140" t="s">
        <v>454</v>
      </c>
      <c r="IJJ19" s="140" t="s">
        <v>454</v>
      </c>
      <c r="IJK19" s="140" t="s">
        <v>454</v>
      </c>
      <c r="IJL19" s="140" t="s">
        <v>454</v>
      </c>
      <c r="IJM19" s="140" t="s">
        <v>454</v>
      </c>
      <c r="IJN19" s="140" t="s">
        <v>454</v>
      </c>
      <c r="IJO19" s="140" t="s">
        <v>454</v>
      </c>
      <c r="IJP19" s="140" t="s">
        <v>454</v>
      </c>
      <c r="IJQ19" s="140" t="s">
        <v>454</v>
      </c>
      <c r="IJR19" s="140" t="s">
        <v>454</v>
      </c>
      <c r="IJS19" s="140" t="s">
        <v>454</v>
      </c>
      <c r="IJT19" s="140" t="s">
        <v>454</v>
      </c>
      <c r="IJU19" s="140" t="s">
        <v>454</v>
      </c>
      <c r="IJV19" s="140" t="s">
        <v>454</v>
      </c>
      <c r="IJW19" s="140" t="s">
        <v>454</v>
      </c>
      <c r="IJX19" s="140" t="s">
        <v>454</v>
      </c>
      <c r="IJY19" s="140" t="s">
        <v>454</v>
      </c>
      <c r="IJZ19" s="140" t="s">
        <v>454</v>
      </c>
      <c r="IKA19" s="140" t="s">
        <v>454</v>
      </c>
      <c r="IKB19" s="140" t="s">
        <v>454</v>
      </c>
      <c r="IKC19" s="140" t="s">
        <v>454</v>
      </c>
      <c r="IKD19" s="140" t="s">
        <v>454</v>
      </c>
      <c r="IKE19" s="140" t="s">
        <v>454</v>
      </c>
      <c r="IKF19" s="140" t="s">
        <v>454</v>
      </c>
      <c r="IKG19" s="140" t="s">
        <v>454</v>
      </c>
      <c r="IKH19" s="140" t="s">
        <v>454</v>
      </c>
      <c r="IKI19" s="140" t="s">
        <v>454</v>
      </c>
      <c r="IKJ19" s="140" t="s">
        <v>454</v>
      </c>
      <c r="IKK19" s="140" t="s">
        <v>454</v>
      </c>
      <c r="IKL19" s="140" t="s">
        <v>454</v>
      </c>
      <c r="IKM19" s="140" t="s">
        <v>454</v>
      </c>
      <c r="IKN19" s="140" t="s">
        <v>454</v>
      </c>
      <c r="IKO19" s="140" t="s">
        <v>454</v>
      </c>
      <c r="IKP19" s="140" t="s">
        <v>454</v>
      </c>
      <c r="IKQ19" s="140" t="s">
        <v>454</v>
      </c>
      <c r="IKR19" s="140" t="s">
        <v>454</v>
      </c>
      <c r="IKS19" s="140" t="s">
        <v>454</v>
      </c>
      <c r="IKT19" s="140" t="s">
        <v>454</v>
      </c>
      <c r="IKU19" s="140" t="s">
        <v>454</v>
      </c>
      <c r="IKV19" s="140" t="s">
        <v>454</v>
      </c>
      <c r="IKW19" s="140" t="s">
        <v>454</v>
      </c>
      <c r="IKX19" s="140" t="s">
        <v>454</v>
      </c>
      <c r="IKY19" s="140" t="s">
        <v>454</v>
      </c>
      <c r="IKZ19" s="140" t="s">
        <v>454</v>
      </c>
      <c r="ILA19" s="140" t="s">
        <v>454</v>
      </c>
      <c r="ILB19" s="140" t="s">
        <v>454</v>
      </c>
      <c r="ILC19" s="140" t="s">
        <v>454</v>
      </c>
      <c r="ILD19" s="140" t="s">
        <v>454</v>
      </c>
      <c r="ILE19" s="140" t="s">
        <v>454</v>
      </c>
      <c r="ILF19" s="140" t="s">
        <v>454</v>
      </c>
      <c r="ILG19" s="140" t="s">
        <v>454</v>
      </c>
      <c r="ILH19" s="140" t="s">
        <v>454</v>
      </c>
      <c r="ILI19" s="140" t="s">
        <v>454</v>
      </c>
      <c r="ILJ19" s="140" t="s">
        <v>454</v>
      </c>
      <c r="ILK19" s="140" t="s">
        <v>454</v>
      </c>
      <c r="ILL19" s="140" t="s">
        <v>454</v>
      </c>
      <c r="ILM19" s="140" t="s">
        <v>454</v>
      </c>
      <c r="ILN19" s="140" t="s">
        <v>454</v>
      </c>
      <c r="ILO19" s="140" t="s">
        <v>454</v>
      </c>
      <c r="ILP19" s="140" t="s">
        <v>454</v>
      </c>
      <c r="ILQ19" s="140" t="s">
        <v>454</v>
      </c>
      <c r="ILR19" s="140" t="s">
        <v>454</v>
      </c>
      <c r="ILS19" s="140" t="s">
        <v>454</v>
      </c>
      <c r="ILT19" s="140" t="s">
        <v>454</v>
      </c>
      <c r="ILU19" s="140" t="s">
        <v>454</v>
      </c>
      <c r="ILV19" s="140" t="s">
        <v>454</v>
      </c>
      <c r="ILW19" s="140" t="s">
        <v>454</v>
      </c>
      <c r="ILX19" s="140" t="s">
        <v>454</v>
      </c>
      <c r="ILY19" s="140" t="s">
        <v>454</v>
      </c>
      <c r="ILZ19" s="140" t="s">
        <v>454</v>
      </c>
      <c r="IMA19" s="140" t="s">
        <v>454</v>
      </c>
      <c r="IMB19" s="140" t="s">
        <v>454</v>
      </c>
      <c r="IMC19" s="140" t="s">
        <v>454</v>
      </c>
      <c r="IMD19" s="140" t="s">
        <v>454</v>
      </c>
      <c r="IME19" s="140" t="s">
        <v>454</v>
      </c>
      <c r="IMF19" s="140" t="s">
        <v>454</v>
      </c>
      <c r="IMG19" s="140" t="s">
        <v>454</v>
      </c>
      <c r="IMH19" s="140" t="s">
        <v>454</v>
      </c>
      <c r="IMI19" s="140" t="s">
        <v>454</v>
      </c>
      <c r="IMJ19" s="140" t="s">
        <v>454</v>
      </c>
      <c r="IMK19" s="140" t="s">
        <v>454</v>
      </c>
      <c r="IML19" s="140" t="s">
        <v>454</v>
      </c>
      <c r="IMM19" s="140" t="s">
        <v>454</v>
      </c>
      <c r="IMN19" s="140" t="s">
        <v>454</v>
      </c>
      <c r="IMO19" s="140" t="s">
        <v>454</v>
      </c>
      <c r="IMP19" s="140" t="s">
        <v>454</v>
      </c>
      <c r="IMQ19" s="140" t="s">
        <v>454</v>
      </c>
      <c r="IMR19" s="140" t="s">
        <v>454</v>
      </c>
      <c r="IMS19" s="140" t="s">
        <v>454</v>
      </c>
      <c r="IMT19" s="140" t="s">
        <v>454</v>
      </c>
      <c r="IMU19" s="140" t="s">
        <v>454</v>
      </c>
      <c r="IMV19" s="140" t="s">
        <v>454</v>
      </c>
      <c r="IMW19" s="140" t="s">
        <v>454</v>
      </c>
      <c r="IMX19" s="140" t="s">
        <v>454</v>
      </c>
      <c r="IMY19" s="140" t="s">
        <v>454</v>
      </c>
      <c r="IMZ19" s="140" t="s">
        <v>454</v>
      </c>
      <c r="INA19" s="140" t="s">
        <v>454</v>
      </c>
      <c r="INB19" s="140" t="s">
        <v>454</v>
      </c>
      <c r="INC19" s="140" t="s">
        <v>454</v>
      </c>
      <c r="IND19" s="140" t="s">
        <v>454</v>
      </c>
      <c r="INE19" s="140" t="s">
        <v>454</v>
      </c>
      <c r="INF19" s="140" t="s">
        <v>454</v>
      </c>
      <c r="ING19" s="140" t="s">
        <v>454</v>
      </c>
      <c r="INH19" s="140" t="s">
        <v>454</v>
      </c>
      <c r="INI19" s="140" t="s">
        <v>454</v>
      </c>
      <c r="INJ19" s="140" t="s">
        <v>454</v>
      </c>
      <c r="INK19" s="140" t="s">
        <v>454</v>
      </c>
      <c r="INL19" s="140" t="s">
        <v>454</v>
      </c>
      <c r="INM19" s="140" t="s">
        <v>454</v>
      </c>
      <c r="INN19" s="140" t="s">
        <v>454</v>
      </c>
      <c r="INO19" s="140" t="s">
        <v>454</v>
      </c>
      <c r="INP19" s="140" t="s">
        <v>454</v>
      </c>
      <c r="INQ19" s="140" t="s">
        <v>454</v>
      </c>
      <c r="INR19" s="140" t="s">
        <v>454</v>
      </c>
      <c r="INS19" s="140" t="s">
        <v>454</v>
      </c>
      <c r="INT19" s="140" t="s">
        <v>454</v>
      </c>
      <c r="INU19" s="140" t="s">
        <v>454</v>
      </c>
      <c r="INV19" s="140" t="s">
        <v>454</v>
      </c>
      <c r="INW19" s="140" t="s">
        <v>454</v>
      </c>
      <c r="INX19" s="140" t="s">
        <v>454</v>
      </c>
      <c r="INY19" s="140" t="s">
        <v>454</v>
      </c>
      <c r="INZ19" s="140" t="s">
        <v>454</v>
      </c>
      <c r="IOA19" s="140" t="s">
        <v>454</v>
      </c>
      <c r="IOB19" s="140" t="s">
        <v>454</v>
      </c>
      <c r="IOC19" s="140" t="s">
        <v>454</v>
      </c>
      <c r="IOD19" s="140" t="s">
        <v>454</v>
      </c>
      <c r="IOE19" s="140" t="s">
        <v>454</v>
      </c>
      <c r="IOF19" s="140" t="s">
        <v>454</v>
      </c>
      <c r="IOG19" s="140" t="s">
        <v>454</v>
      </c>
      <c r="IOH19" s="140" t="s">
        <v>454</v>
      </c>
      <c r="IOI19" s="140" t="s">
        <v>454</v>
      </c>
      <c r="IOJ19" s="140" t="s">
        <v>454</v>
      </c>
      <c r="IOK19" s="140" t="s">
        <v>454</v>
      </c>
      <c r="IOL19" s="140" t="s">
        <v>454</v>
      </c>
      <c r="IOM19" s="140" t="s">
        <v>454</v>
      </c>
      <c r="ION19" s="140" t="s">
        <v>454</v>
      </c>
      <c r="IOO19" s="140" t="s">
        <v>454</v>
      </c>
      <c r="IOP19" s="140" t="s">
        <v>454</v>
      </c>
      <c r="IOQ19" s="140" t="s">
        <v>454</v>
      </c>
      <c r="IOR19" s="140" t="s">
        <v>454</v>
      </c>
      <c r="IOS19" s="140" t="s">
        <v>454</v>
      </c>
      <c r="IOT19" s="140" t="s">
        <v>454</v>
      </c>
      <c r="IOU19" s="140" t="s">
        <v>454</v>
      </c>
      <c r="IOV19" s="140" t="s">
        <v>454</v>
      </c>
      <c r="IOW19" s="140" t="s">
        <v>454</v>
      </c>
      <c r="IOX19" s="140" t="s">
        <v>454</v>
      </c>
      <c r="IOY19" s="140" t="s">
        <v>454</v>
      </c>
      <c r="IOZ19" s="140" t="s">
        <v>454</v>
      </c>
      <c r="IPA19" s="140" t="s">
        <v>454</v>
      </c>
      <c r="IPB19" s="140" t="s">
        <v>454</v>
      </c>
      <c r="IPC19" s="140" t="s">
        <v>454</v>
      </c>
      <c r="IPD19" s="140" t="s">
        <v>454</v>
      </c>
      <c r="IPE19" s="140" t="s">
        <v>454</v>
      </c>
      <c r="IPF19" s="140" t="s">
        <v>454</v>
      </c>
      <c r="IPG19" s="140" t="s">
        <v>454</v>
      </c>
      <c r="IPH19" s="140" t="s">
        <v>454</v>
      </c>
      <c r="IPI19" s="140" t="s">
        <v>454</v>
      </c>
      <c r="IPJ19" s="140" t="s">
        <v>454</v>
      </c>
      <c r="IPK19" s="140" t="s">
        <v>454</v>
      </c>
      <c r="IPL19" s="140" t="s">
        <v>454</v>
      </c>
      <c r="IPM19" s="140" t="s">
        <v>454</v>
      </c>
      <c r="IPN19" s="140" t="s">
        <v>454</v>
      </c>
      <c r="IPO19" s="140" t="s">
        <v>454</v>
      </c>
      <c r="IPP19" s="140" t="s">
        <v>454</v>
      </c>
      <c r="IPQ19" s="140" t="s">
        <v>454</v>
      </c>
      <c r="IPR19" s="140" t="s">
        <v>454</v>
      </c>
      <c r="IPS19" s="140" t="s">
        <v>454</v>
      </c>
      <c r="IPT19" s="140" t="s">
        <v>454</v>
      </c>
      <c r="IPU19" s="140" t="s">
        <v>454</v>
      </c>
      <c r="IPV19" s="140" t="s">
        <v>454</v>
      </c>
      <c r="IPW19" s="140" t="s">
        <v>454</v>
      </c>
      <c r="IPX19" s="140" t="s">
        <v>454</v>
      </c>
      <c r="IPY19" s="140" t="s">
        <v>454</v>
      </c>
      <c r="IPZ19" s="140" t="s">
        <v>454</v>
      </c>
      <c r="IQA19" s="140" t="s">
        <v>454</v>
      </c>
      <c r="IQB19" s="140" t="s">
        <v>454</v>
      </c>
      <c r="IQC19" s="140" t="s">
        <v>454</v>
      </c>
      <c r="IQD19" s="140" t="s">
        <v>454</v>
      </c>
      <c r="IQE19" s="140" t="s">
        <v>454</v>
      </c>
      <c r="IQF19" s="140" t="s">
        <v>454</v>
      </c>
      <c r="IQG19" s="140" t="s">
        <v>454</v>
      </c>
      <c r="IQH19" s="140" t="s">
        <v>454</v>
      </c>
      <c r="IQI19" s="140" t="s">
        <v>454</v>
      </c>
      <c r="IQJ19" s="140" t="s">
        <v>454</v>
      </c>
      <c r="IQK19" s="140" t="s">
        <v>454</v>
      </c>
      <c r="IQL19" s="140" t="s">
        <v>454</v>
      </c>
      <c r="IQM19" s="140" t="s">
        <v>454</v>
      </c>
      <c r="IQN19" s="140" t="s">
        <v>454</v>
      </c>
      <c r="IQO19" s="140" t="s">
        <v>454</v>
      </c>
      <c r="IQP19" s="140" t="s">
        <v>454</v>
      </c>
      <c r="IQQ19" s="140" t="s">
        <v>454</v>
      </c>
      <c r="IQR19" s="140" t="s">
        <v>454</v>
      </c>
      <c r="IQS19" s="140" t="s">
        <v>454</v>
      </c>
      <c r="IQT19" s="140" t="s">
        <v>454</v>
      </c>
      <c r="IQU19" s="140" t="s">
        <v>454</v>
      </c>
      <c r="IQV19" s="140" t="s">
        <v>454</v>
      </c>
      <c r="IQW19" s="140" t="s">
        <v>454</v>
      </c>
      <c r="IQX19" s="140" t="s">
        <v>454</v>
      </c>
      <c r="IQY19" s="140" t="s">
        <v>454</v>
      </c>
      <c r="IQZ19" s="140" t="s">
        <v>454</v>
      </c>
      <c r="IRA19" s="140" t="s">
        <v>454</v>
      </c>
      <c r="IRB19" s="140" t="s">
        <v>454</v>
      </c>
      <c r="IRC19" s="140" t="s">
        <v>454</v>
      </c>
      <c r="IRD19" s="140" t="s">
        <v>454</v>
      </c>
      <c r="IRE19" s="140" t="s">
        <v>454</v>
      </c>
      <c r="IRF19" s="140" t="s">
        <v>454</v>
      </c>
      <c r="IRG19" s="140" t="s">
        <v>454</v>
      </c>
      <c r="IRH19" s="140" t="s">
        <v>454</v>
      </c>
      <c r="IRI19" s="140" t="s">
        <v>454</v>
      </c>
      <c r="IRJ19" s="140" t="s">
        <v>454</v>
      </c>
      <c r="IRK19" s="140" t="s">
        <v>454</v>
      </c>
      <c r="IRL19" s="140" t="s">
        <v>454</v>
      </c>
      <c r="IRM19" s="140" t="s">
        <v>454</v>
      </c>
      <c r="IRN19" s="140" t="s">
        <v>454</v>
      </c>
      <c r="IRO19" s="140" t="s">
        <v>454</v>
      </c>
      <c r="IRP19" s="140" t="s">
        <v>454</v>
      </c>
      <c r="IRQ19" s="140" t="s">
        <v>454</v>
      </c>
      <c r="IRR19" s="140" t="s">
        <v>454</v>
      </c>
      <c r="IRS19" s="140" t="s">
        <v>454</v>
      </c>
      <c r="IRT19" s="140" t="s">
        <v>454</v>
      </c>
      <c r="IRU19" s="140" t="s">
        <v>454</v>
      </c>
      <c r="IRV19" s="140" t="s">
        <v>454</v>
      </c>
      <c r="IRW19" s="140" t="s">
        <v>454</v>
      </c>
      <c r="IRX19" s="140" t="s">
        <v>454</v>
      </c>
      <c r="IRY19" s="140" t="s">
        <v>454</v>
      </c>
      <c r="IRZ19" s="140" t="s">
        <v>454</v>
      </c>
      <c r="ISA19" s="140" t="s">
        <v>454</v>
      </c>
      <c r="ISB19" s="140" t="s">
        <v>454</v>
      </c>
      <c r="ISC19" s="140" t="s">
        <v>454</v>
      </c>
      <c r="ISD19" s="140" t="s">
        <v>454</v>
      </c>
      <c r="ISE19" s="140" t="s">
        <v>454</v>
      </c>
      <c r="ISF19" s="140" t="s">
        <v>454</v>
      </c>
      <c r="ISG19" s="140" t="s">
        <v>454</v>
      </c>
      <c r="ISH19" s="140" t="s">
        <v>454</v>
      </c>
      <c r="ISI19" s="140" t="s">
        <v>454</v>
      </c>
      <c r="ISJ19" s="140" t="s">
        <v>454</v>
      </c>
      <c r="ISK19" s="140" t="s">
        <v>454</v>
      </c>
      <c r="ISL19" s="140" t="s">
        <v>454</v>
      </c>
      <c r="ISM19" s="140" t="s">
        <v>454</v>
      </c>
      <c r="ISN19" s="140" t="s">
        <v>454</v>
      </c>
      <c r="ISO19" s="140" t="s">
        <v>454</v>
      </c>
      <c r="ISP19" s="140" t="s">
        <v>454</v>
      </c>
      <c r="ISQ19" s="140" t="s">
        <v>454</v>
      </c>
      <c r="ISR19" s="140" t="s">
        <v>454</v>
      </c>
      <c r="ISS19" s="140" t="s">
        <v>454</v>
      </c>
      <c r="IST19" s="140" t="s">
        <v>454</v>
      </c>
      <c r="ISU19" s="140" t="s">
        <v>454</v>
      </c>
      <c r="ISV19" s="140" t="s">
        <v>454</v>
      </c>
      <c r="ISW19" s="140" t="s">
        <v>454</v>
      </c>
      <c r="ISX19" s="140" t="s">
        <v>454</v>
      </c>
      <c r="ISY19" s="140" t="s">
        <v>454</v>
      </c>
      <c r="ISZ19" s="140" t="s">
        <v>454</v>
      </c>
      <c r="ITA19" s="140" t="s">
        <v>454</v>
      </c>
      <c r="ITB19" s="140" t="s">
        <v>454</v>
      </c>
      <c r="ITC19" s="140" t="s">
        <v>454</v>
      </c>
      <c r="ITD19" s="140" t="s">
        <v>454</v>
      </c>
      <c r="ITE19" s="140" t="s">
        <v>454</v>
      </c>
      <c r="ITF19" s="140" t="s">
        <v>454</v>
      </c>
      <c r="ITG19" s="140" t="s">
        <v>454</v>
      </c>
      <c r="ITH19" s="140" t="s">
        <v>454</v>
      </c>
      <c r="ITI19" s="140" t="s">
        <v>454</v>
      </c>
      <c r="ITJ19" s="140" t="s">
        <v>454</v>
      </c>
      <c r="ITK19" s="140" t="s">
        <v>454</v>
      </c>
      <c r="ITL19" s="140" t="s">
        <v>454</v>
      </c>
      <c r="ITM19" s="140" t="s">
        <v>454</v>
      </c>
      <c r="ITN19" s="140" t="s">
        <v>454</v>
      </c>
      <c r="ITO19" s="140" t="s">
        <v>454</v>
      </c>
      <c r="ITP19" s="140" t="s">
        <v>454</v>
      </c>
      <c r="ITQ19" s="140" t="s">
        <v>454</v>
      </c>
      <c r="ITR19" s="140" t="s">
        <v>454</v>
      </c>
      <c r="ITS19" s="140" t="s">
        <v>454</v>
      </c>
      <c r="ITT19" s="140" t="s">
        <v>454</v>
      </c>
      <c r="ITU19" s="140" t="s">
        <v>454</v>
      </c>
      <c r="ITV19" s="140" t="s">
        <v>454</v>
      </c>
      <c r="ITW19" s="140" t="s">
        <v>454</v>
      </c>
      <c r="ITX19" s="140" t="s">
        <v>454</v>
      </c>
      <c r="ITY19" s="140" t="s">
        <v>454</v>
      </c>
      <c r="ITZ19" s="140" t="s">
        <v>454</v>
      </c>
      <c r="IUA19" s="140" t="s">
        <v>454</v>
      </c>
      <c r="IUB19" s="140" t="s">
        <v>454</v>
      </c>
      <c r="IUC19" s="140" t="s">
        <v>454</v>
      </c>
      <c r="IUD19" s="140" t="s">
        <v>454</v>
      </c>
      <c r="IUE19" s="140" t="s">
        <v>454</v>
      </c>
      <c r="IUF19" s="140" t="s">
        <v>454</v>
      </c>
      <c r="IUG19" s="140" t="s">
        <v>454</v>
      </c>
      <c r="IUH19" s="140" t="s">
        <v>454</v>
      </c>
      <c r="IUI19" s="140" t="s">
        <v>454</v>
      </c>
      <c r="IUJ19" s="140" t="s">
        <v>454</v>
      </c>
      <c r="IUK19" s="140" t="s">
        <v>454</v>
      </c>
      <c r="IUL19" s="140" t="s">
        <v>454</v>
      </c>
      <c r="IUM19" s="140" t="s">
        <v>454</v>
      </c>
      <c r="IUN19" s="140" t="s">
        <v>454</v>
      </c>
      <c r="IUO19" s="140" t="s">
        <v>454</v>
      </c>
      <c r="IUP19" s="140" t="s">
        <v>454</v>
      </c>
      <c r="IUQ19" s="140" t="s">
        <v>454</v>
      </c>
      <c r="IUR19" s="140" t="s">
        <v>454</v>
      </c>
      <c r="IUS19" s="140" t="s">
        <v>454</v>
      </c>
      <c r="IUT19" s="140" t="s">
        <v>454</v>
      </c>
      <c r="IUU19" s="140" t="s">
        <v>454</v>
      </c>
      <c r="IUV19" s="140" t="s">
        <v>454</v>
      </c>
      <c r="IUW19" s="140" t="s">
        <v>454</v>
      </c>
      <c r="IUX19" s="140" t="s">
        <v>454</v>
      </c>
      <c r="IUY19" s="140" t="s">
        <v>454</v>
      </c>
      <c r="IUZ19" s="140" t="s">
        <v>454</v>
      </c>
      <c r="IVA19" s="140" t="s">
        <v>454</v>
      </c>
      <c r="IVB19" s="140" t="s">
        <v>454</v>
      </c>
      <c r="IVC19" s="140" t="s">
        <v>454</v>
      </c>
      <c r="IVD19" s="140" t="s">
        <v>454</v>
      </c>
      <c r="IVE19" s="140" t="s">
        <v>454</v>
      </c>
      <c r="IVF19" s="140" t="s">
        <v>454</v>
      </c>
      <c r="IVG19" s="140" t="s">
        <v>454</v>
      </c>
      <c r="IVH19" s="140" t="s">
        <v>454</v>
      </c>
      <c r="IVI19" s="140" t="s">
        <v>454</v>
      </c>
      <c r="IVJ19" s="140" t="s">
        <v>454</v>
      </c>
      <c r="IVK19" s="140" t="s">
        <v>454</v>
      </c>
      <c r="IVL19" s="140" t="s">
        <v>454</v>
      </c>
      <c r="IVM19" s="140" t="s">
        <v>454</v>
      </c>
      <c r="IVN19" s="140" t="s">
        <v>454</v>
      </c>
      <c r="IVO19" s="140" t="s">
        <v>454</v>
      </c>
      <c r="IVP19" s="140" t="s">
        <v>454</v>
      </c>
      <c r="IVQ19" s="140" t="s">
        <v>454</v>
      </c>
      <c r="IVR19" s="140" t="s">
        <v>454</v>
      </c>
      <c r="IVS19" s="140" t="s">
        <v>454</v>
      </c>
      <c r="IVT19" s="140" t="s">
        <v>454</v>
      </c>
      <c r="IVU19" s="140" t="s">
        <v>454</v>
      </c>
      <c r="IVV19" s="140" t="s">
        <v>454</v>
      </c>
      <c r="IVW19" s="140" t="s">
        <v>454</v>
      </c>
      <c r="IVX19" s="140" t="s">
        <v>454</v>
      </c>
      <c r="IVY19" s="140" t="s">
        <v>454</v>
      </c>
      <c r="IVZ19" s="140" t="s">
        <v>454</v>
      </c>
      <c r="IWA19" s="140" t="s">
        <v>454</v>
      </c>
      <c r="IWB19" s="140" t="s">
        <v>454</v>
      </c>
      <c r="IWC19" s="140" t="s">
        <v>454</v>
      </c>
      <c r="IWD19" s="140" t="s">
        <v>454</v>
      </c>
      <c r="IWE19" s="140" t="s">
        <v>454</v>
      </c>
      <c r="IWF19" s="140" t="s">
        <v>454</v>
      </c>
      <c r="IWG19" s="140" t="s">
        <v>454</v>
      </c>
      <c r="IWH19" s="140" t="s">
        <v>454</v>
      </c>
      <c r="IWI19" s="140" t="s">
        <v>454</v>
      </c>
      <c r="IWJ19" s="140" t="s">
        <v>454</v>
      </c>
      <c r="IWK19" s="140" t="s">
        <v>454</v>
      </c>
      <c r="IWL19" s="140" t="s">
        <v>454</v>
      </c>
      <c r="IWM19" s="140" t="s">
        <v>454</v>
      </c>
      <c r="IWN19" s="140" t="s">
        <v>454</v>
      </c>
      <c r="IWO19" s="140" t="s">
        <v>454</v>
      </c>
      <c r="IWP19" s="140" t="s">
        <v>454</v>
      </c>
      <c r="IWQ19" s="140" t="s">
        <v>454</v>
      </c>
      <c r="IWR19" s="140" t="s">
        <v>454</v>
      </c>
      <c r="IWS19" s="140" t="s">
        <v>454</v>
      </c>
      <c r="IWT19" s="140" t="s">
        <v>454</v>
      </c>
      <c r="IWU19" s="140" t="s">
        <v>454</v>
      </c>
      <c r="IWV19" s="140" t="s">
        <v>454</v>
      </c>
      <c r="IWW19" s="140" t="s">
        <v>454</v>
      </c>
      <c r="IWX19" s="140" t="s">
        <v>454</v>
      </c>
      <c r="IWY19" s="140" t="s">
        <v>454</v>
      </c>
      <c r="IWZ19" s="140" t="s">
        <v>454</v>
      </c>
      <c r="IXA19" s="140" t="s">
        <v>454</v>
      </c>
      <c r="IXB19" s="140" t="s">
        <v>454</v>
      </c>
      <c r="IXC19" s="140" t="s">
        <v>454</v>
      </c>
      <c r="IXD19" s="140" t="s">
        <v>454</v>
      </c>
      <c r="IXE19" s="140" t="s">
        <v>454</v>
      </c>
      <c r="IXF19" s="140" t="s">
        <v>454</v>
      </c>
      <c r="IXG19" s="140" t="s">
        <v>454</v>
      </c>
      <c r="IXH19" s="140" t="s">
        <v>454</v>
      </c>
      <c r="IXI19" s="140" t="s">
        <v>454</v>
      </c>
      <c r="IXJ19" s="140" t="s">
        <v>454</v>
      </c>
      <c r="IXK19" s="140" t="s">
        <v>454</v>
      </c>
      <c r="IXL19" s="140" t="s">
        <v>454</v>
      </c>
      <c r="IXM19" s="140" t="s">
        <v>454</v>
      </c>
      <c r="IXN19" s="140" t="s">
        <v>454</v>
      </c>
      <c r="IXO19" s="140" t="s">
        <v>454</v>
      </c>
      <c r="IXP19" s="140" t="s">
        <v>454</v>
      </c>
      <c r="IXQ19" s="140" t="s">
        <v>454</v>
      </c>
      <c r="IXR19" s="140" t="s">
        <v>454</v>
      </c>
      <c r="IXS19" s="140" t="s">
        <v>454</v>
      </c>
      <c r="IXT19" s="140" t="s">
        <v>454</v>
      </c>
      <c r="IXU19" s="140" t="s">
        <v>454</v>
      </c>
      <c r="IXV19" s="140" t="s">
        <v>454</v>
      </c>
      <c r="IXW19" s="140" t="s">
        <v>454</v>
      </c>
      <c r="IXX19" s="140" t="s">
        <v>454</v>
      </c>
      <c r="IXY19" s="140" t="s">
        <v>454</v>
      </c>
      <c r="IXZ19" s="140" t="s">
        <v>454</v>
      </c>
      <c r="IYA19" s="140" t="s">
        <v>454</v>
      </c>
      <c r="IYB19" s="140" t="s">
        <v>454</v>
      </c>
      <c r="IYC19" s="140" t="s">
        <v>454</v>
      </c>
      <c r="IYD19" s="140" t="s">
        <v>454</v>
      </c>
      <c r="IYE19" s="140" t="s">
        <v>454</v>
      </c>
      <c r="IYF19" s="140" t="s">
        <v>454</v>
      </c>
      <c r="IYG19" s="140" t="s">
        <v>454</v>
      </c>
      <c r="IYH19" s="140" t="s">
        <v>454</v>
      </c>
      <c r="IYI19" s="140" t="s">
        <v>454</v>
      </c>
      <c r="IYJ19" s="140" t="s">
        <v>454</v>
      </c>
      <c r="IYK19" s="140" t="s">
        <v>454</v>
      </c>
      <c r="IYL19" s="140" t="s">
        <v>454</v>
      </c>
      <c r="IYM19" s="140" t="s">
        <v>454</v>
      </c>
      <c r="IYN19" s="140" t="s">
        <v>454</v>
      </c>
      <c r="IYO19" s="140" t="s">
        <v>454</v>
      </c>
      <c r="IYP19" s="140" t="s">
        <v>454</v>
      </c>
      <c r="IYQ19" s="140" t="s">
        <v>454</v>
      </c>
      <c r="IYR19" s="140" t="s">
        <v>454</v>
      </c>
      <c r="IYS19" s="140" t="s">
        <v>454</v>
      </c>
      <c r="IYT19" s="140" t="s">
        <v>454</v>
      </c>
      <c r="IYU19" s="140" t="s">
        <v>454</v>
      </c>
      <c r="IYV19" s="140" t="s">
        <v>454</v>
      </c>
      <c r="IYW19" s="140" t="s">
        <v>454</v>
      </c>
      <c r="IYX19" s="140" t="s">
        <v>454</v>
      </c>
      <c r="IYY19" s="140" t="s">
        <v>454</v>
      </c>
      <c r="IYZ19" s="140" t="s">
        <v>454</v>
      </c>
      <c r="IZA19" s="140" t="s">
        <v>454</v>
      </c>
      <c r="IZB19" s="140" t="s">
        <v>454</v>
      </c>
      <c r="IZC19" s="140" t="s">
        <v>454</v>
      </c>
      <c r="IZD19" s="140" t="s">
        <v>454</v>
      </c>
      <c r="IZE19" s="140" t="s">
        <v>454</v>
      </c>
      <c r="IZF19" s="140" t="s">
        <v>454</v>
      </c>
      <c r="IZG19" s="140" t="s">
        <v>454</v>
      </c>
      <c r="IZH19" s="140" t="s">
        <v>454</v>
      </c>
      <c r="IZI19" s="140" t="s">
        <v>454</v>
      </c>
      <c r="IZJ19" s="140" t="s">
        <v>454</v>
      </c>
      <c r="IZK19" s="140" t="s">
        <v>454</v>
      </c>
      <c r="IZL19" s="140" t="s">
        <v>454</v>
      </c>
      <c r="IZM19" s="140" t="s">
        <v>454</v>
      </c>
      <c r="IZN19" s="140" t="s">
        <v>454</v>
      </c>
      <c r="IZO19" s="140" t="s">
        <v>454</v>
      </c>
      <c r="IZP19" s="140" t="s">
        <v>454</v>
      </c>
      <c r="IZQ19" s="140" t="s">
        <v>454</v>
      </c>
      <c r="IZR19" s="140" t="s">
        <v>454</v>
      </c>
      <c r="IZS19" s="140" t="s">
        <v>454</v>
      </c>
      <c r="IZT19" s="140" t="s">
        <v>454</v>
      </c>
      <c r="IZU19" s="140" t="s">
        <v>454</v>
      </c>
      <c r="IZV19" s="140" t="s">
        <v>454</v>
      </c>
      <c r="IZW19" s="140" t="s">
        <v>454</v>
      </c>
      <c r="IZX19" s="140" t="s">
        <v>454</v>
      </c>
      <c r="IZY19" s="140" t="s">
        <v>454</v>
      </c>
      <c r="IZZ19" s="140" t="s">
        <v>454</v>
      </c>
      <c r="JAA19" s="140" t="s">
        <v>454</v>
      </c>
      <c r="JAB19" s="140" t="s">
        <v>454</v>
      </c>
      <c r="JAC19" s="140" t="s">
        <v>454</v>
      </c>
      <c r="JAD19" s="140" t="s">
        <v>454</v>
      </c>
      <c r="JAE19" s="140" t="s">
        <v>454</v>
      </c>
      <c r="JAF19" s="140" t="s">
        <v>454</v>
      </c>
      <c r="JAG19" s="140" t="s">
        <v>454</v>
      </c>
      <c r="JAH19" s="140" t="s">
        <v>454</v>
      </c>
      <c r="JAI19" s="140" t="s">
        <v>454</v>
      </c>
      <c r="JAJ19" s="140" t="s">
        <v>454</v>
      </c>
      <c r="JAK19" s="140" t="s">
        <v>454</v>
      </c>
      <c r="JAL19" s="140" t="s">
        <v>454</v>
      </c>
      <c r="JAM19" s="140" t="s">
        <v>454</v>
      </c>
      <c r="JAN19" s="140" t="s">
        <v>454</v>
      </c>
      <c r="JAO19" s="140" t="s">
        <v>454</v>
      </c>
      <c r="JAP19" s="140" t="s">
        <v>454</v>
      </c>
      <c r="JAQ19" s="140" t="s">
        <v>454</v>
      </c>
      <c r="JAR19" s="140" t="s">
        <v>454</v>
      </c>
      <c r="JAS19" s="140" t="s">
        <v>454</v>
      </c>
      <c r="JAT19" s="140" t="s">
        <v>454</v>
      </c>
      <c r="JAU19" s="140" t="s">
        <v>454</v>
      </c>
      <c r="JAV19" s="140" t="s">
        <v>454</v>
      </c>
      <c r="JAW19" s="140" t="s">
        <v>454</v>
      </c>
      <c r="JAX19" s="140" t="s">
        <v>454</v>
      </c>
      <c r="JAY19" s="140" t="s">
        <v>454</v>
      </c>
      <c r="JAZ19" s="140" t="s">
        <v>454</v>
      </c>
      <c r="JBA19" s="140" t="s">
        <v>454</v>
      </c>
      <c r="JBB19" s="140" t="s">
        <v>454</v>
      </c>
      <c r="JBC19" s="140" t="s">
        <v>454</v>
      </c>
      <c r="JBD19" s="140" t="s">
        <v>454</v>
      </c>
      <c r="JBE19" s="140" t="s">
        <v>454</v>
      </c>
      <c r="JBF19" s="140" t="s">
        <v>454</v>
      </c>
      <c r="JBG19" s="140" t="s">
        <v>454</v>
      </c>
      <c r="JBH19" s="140" t="s">
        <v>454</v>
      </c>
      <c r="JBI19" s="140" t="s">
        <v>454</v>
      </c>
      <c r="JBJ19" s="140" t="s">
        <v>454</v>
      </c>
      <c r="JBK19" s="140" t="s">
        <v>454</v>
      </c>
      <c r="JBL19" s="140" t="s">
        <v>454</v>
      </c>
      <c r="JBM19" s="140" t="s">
        <v>454</v>
      </c>
      <c r="JBN19" s="140" t="s">
        <v>454</v>
      </c>
      <c r="JBO19" s="140" t="s">
        <v>454</v>
      </c>
      <c r="JBP19" s="140" t="s">
        <v>454</v>
      </c>
      <c r="JBQ19" s="140" t="s">
        <v>454</v>
      </c>
      <c r="JBR19" s="140" t="s">
        <v>454</v>
      </c>
      <c r="JBS19" s="140" t="s">
        <v>454</v>
      </c>
      <c r="JBT19" s="140" t="s">
        <v>454</v>
      </c>
      <c r="JBU19" s="140" t="s">
        <v>454</v>
      </c>
      <c r="JBV19" s="140" t="s">
        <v>454</v>
      </c>
      <c r="JBW19" s="140" t="s">
        <v>454</v>
      </c>
      <c r="JBX19" s="140" t="s">
        <v>454</v>
      </c>
      <c r="JBY19" s="140" t="s">
        <v>454</v>
      </c>
      <c r="JBZ19" s="140" t="s">
        <v>454</v>
      </c>
      <c r="JCA19" s="140" t="s">
        <v>454</v>
      </c>
      <c r="JCB19" s="140" t="s">
        <v>454</v>
      </c>
      <c r="JCC19" s="140" t="s">
        <v>454</v>
      </c>
      <c r="JCD19" s="140" t="s">
        <v>454</v>
      </c>
      <c r="JCE19" s="140" t="s">
        <v>454</v>
      </c>
      <c r="JCF19" s="140" t="s">
        <v>454</v>
      </c>
      <c r="JCG19" s="140" t="s">
        <v>454</v>
      </c>
      <c r="JCH19" s="140" t="s">
        <v>454</v>
      </c>
      <c r="JCI19" s="140" t="s">
        <v>454</v>
      </c>
      <c r="JCJ19" s="140" t="s">
        <v>454</v>
      </c>
      <c r="JCK19" s="140" t="s">
        <v>454</v>
      </c>
      <c r="JCL19" s="140" t="s">
        <v>454</v>
      </c>
      <c r="JCM19" s="140" t="s">
        <v>454</v>
      </c>
      <c r="JCN19" s="140" t="s">
        <v>454</v>
      </c>
      <c r="JCO19" s="140" t="s">
        <v>454</v>
      </c>
      <c r="JCP19" s="140" t="s">
        <v>454</v>
      </c>
      <c r="JCQ19" s="140" t="s">
        <v>454</v>
      </c>
      <c r="JCR19" s="140" t="s">
        <v>454</v>
      </c>
      <c r="JCS19" s="140" t="s">
        <v>454</v>
      </c>
      <c r="JCT19" s="140" t="s">
        <v>454</v>
      </c>
      <c r="JCU19" s="140" t="s">
        <v>454</v>
      </c>
      <c r="JCV19" s="140" t="s">
        <v>454</v>
      </c>
      <c r="JCW19" s="140" t="s">
        <v>454</v>
      </c>
      <c r="JCX19" s="140" t="s">
        <v>454</v>
      </c>
      <c r="JCY19" s="140" t="s">
        <v>454</v>
      </c>
      <c r="JCZ19" s="140" t="s">
        <v>454</v>
      </c>
      <c r="JDA19" s="140" t="s">
        <v>454</v>
      </c>
      <c r="JDB19" s="140" t="s">
        <v>454</v>
      </c>
      <c r="JDC19" s="140" t="s">
        <v>454</v>
      </c>
      <c r="JDD19" s="140" t="s">
        <v>454</v>
      </c>
      <c r="JDE19" s="140" t="s">
        <v>454</v>
      </c>
      <c r="JDF19" s="140" t="s">
        <v>454</v>
      </c>
      <c r="JDG19" s="140" t="s">
        <v>454</v>
      </c>
      <c r="JDH19" s="140" t="s">
        <v>454</v>
      </c>
      <c r="JDI19" s="140" t="s">
        <v>454</v>
      </c>
      <c r="JDJ19" s="140" t="s">
        <v>454</v>
      </c>
      <c r="JDK19" s="140" t="s">
        <v>454</v>
      </c>
      <c r="JDL19" s="140" t="s">
        <v>454</v>
      </c>
      <c r="JDM19" s="140" t="s">
        <v>454</v>
      </c>
      <c r="JDN19" s="140" t="s">
        <v>454</v>
      </c>
      <c r="JDO19" s="140" t="s">
        <v>454</v>
      </c>
      <c r="JDP19" s="140" t="s">
        <v>454</v>
      </c>
      <c r="JDQ19" s="140" t="s">
        <v>454</v>
      </c>
      <c r="JDR19" s="140" t="s">
        <v>454</v>
      </c>
      <c r="JDS19" s="140" t="s">
        <v>454</v>
      </c>
      <c r="JDT19" s="140" t="s">
        <v>454</v>
      </c>
      <c r="JDU19" s="140" t="s">
        <v>454</v>
      </c>
      <c r="JDV19" s="140" t="s">
        <v>454</v>
      </c>
      <c r="JDW19" s="140" t="s">
        <v>454</v>
      </c>
      <c r="JDX19" s="140" t="s">
        <v>454</v>
      </c>
      <c r="JDY19" s="140" t="s">
        <v>454</v>
      </c>
      <c r="JDZ19" s="140" t="s">
        <v>454</v>
      </c>
      <c r="JEA19" s="140" t="s">
        <v>454</v>
      </c>
      <c r="JEB19" s="140" t="s">
        <v>454</v>
      </c>
      <c r="JEC19" s="140" t="s">
        <v>454</v>
      </c>
      <c r="JED19" s="140" t="s">
        <v>454</v>
      </c>
      <c r="JEE19" s="140" t="s">
        <v>454</v>
      </c>
      <c r="JEF19" s="140" t="s">
        <v>454</v>
      </c>
      <c r="JEG19" s="140" t="s">
        <v>454</v>
      </c>
      <c r="JEH19" s="140" t="s">
        <v>454</v>
      </c>
      <c r="JEI19" s="140" t="s">
        <v>454</v>
      </c>
      <c r="JEJ19" s="140" t="s">
        <v>454</v>
      </c>
      <c r="JEK19" s="140" t="s">
        <v>454</v>
      </c>
      <c r="JEL19" s="140" t="s">
        <v>454</v>
      </c>
      <c r="JEM19" s="140" t="s">
        <v>454</v>
      </c>
      <c r="JEN19" s="140" t="s">
        <v>454</v>
      </c>
      <c r="JEO19" s="140" t="s">
        <v>454</v>
      </c>
      <c r="JEP19" s="140" t="s">
        <v>454</v>
      </c>
      <c r="JEQ19" s="140" t="s">
        <v>454</v>
      </c>
      <c r="JER19" s="140" t="s">
        <v>454</v>
      </c>
      <c r="JES19" s="140" t="s">
        <v>454</v>
      </c>
      <c r="JET19" s="140" t="s">
        <v>454</v>
      </c>
      <c r="JEU19" s="140" t="s">
        <v>454</v>
      </c>
      <c r="JEV19" s="140" t="s">
        <v>454</v>
      </c>
      <c r="JEW19" s="140" t="s">
        <v>454</v>
      </c>
      <c r="JEX19" s="140" t="s">
        <v>454</v>
      </c>
      <c r="JEY19" s="140" t="s">
        <v>454</v>
      </c>
      <c r="JEZ19" s="140" t="s">
        <v>454</v>
      </c>
      <c r="JFA19" s="140" t="s">
        <v>454</v>
      </c>
      <c r="JFB19" s="140" t="s">
        <v>454</v>
      </c>
      <c r="JFC19" s="140" t="s">
        <v>454</v>
      </c>
      <c r="JFD19" s="140" t="s">
        <v>454</v>
      </c>
      <c r="JFE19" s="140" t="s">
        <v>454</v>
      </c>
      <c r="JFF19" s="140" t="s">
        <v>454</v>
      </c>
      <c r="JFG19" s="140" t="s">
        <v>454</v>
      </c>
      <c r="JFH19" s="140" t="s">
        <v>454</v>
      </c>
      <c r="JFI19" s="140" t="s">
        <v>454</v>
      </c>
      <c r="JFJ19" s="140" t="s">
        <v>454</v>
      </c>
      <c r="JFK19" s="140" t="s">
        <v>454</v>
      </c>
      <c r="JFL19" s="140" t="s">
        <v>454</v>
      </c>
      <c r="JFM19" s="140" t="s">
        <v>454</v>
      </c>
      <c r="JFN19" s="140" t="s">
        <v>454</v>
      </c>
      <c r="JFO19" s="140" t="s">
        <v>454</v>
      </c>
      <c r="JFP19" s="140" t="s">
        <v>454</v>
      </c>
      <c r="JFQ19" s="140" t="s">
        <v>454</v>
      </c>
      <c r="JFR19" s="140" t="s">
        <v>454</v>
      </c>
      <c r="JFS19" s="140" t="s">
        <v>454</v>
      </c>
      <c r="JFT19" s="140" t="s">
        <v>454</v>
      </c>
      <c r="JFU19" s="140" t="s">
        <v>454</v>
      </c>
      <c r="JFV19" s="140" t="s">
        <v>454</v>
      </c>
      <c r="JFW19" s="140" t="s">
        <v>454</v>
      </c>
      <c r="JFX19" s="140" t="s">
        <v>454</v>
      </c>
      <c r="JFY19" s="140" t="s">
        <v>454</v>
      </c>
      <c r="JFZ19" s="140" t="s">
        <v>454</v>
      </c>
      <c r="JGA19" s="140" t="s">
        <v>454</v>
      </c>
      <c r="JGB19" s="140" t="s">
        <v>454</v>
      </c>
      <c r="JGC19" s="140" t="s">
        <v>454</v>
      </c>
      <c r="JGD19" s="140" t="s">
        <v>454</v>
      </c>
      <c r="JGE19" s="140" t="s">
        <v>454</v>
      </c>
      <c r="JGF19" s="140" t="s">
        <v>454</v>
      </c>
      <c r="JGG19" s="140" t="s">
        <v>454</v>
      </c>
      <c r="JGH19" s="140" t="s">
        <v>454</v>
      </c>
      <c r="JGI19" s="140" t="s">
        <v>454</v>
      </c>
      <c r="JGJ19" s="140" t="s">
        <v>454</v>
      </c>
      <c r="JGK19" s="140" t="s">
        <v>454</v>
      </c>
      <c r="JGL19" s="140" t="s">
        <v>454</v>
      </c>
      <c r="JGM19" s="140" t="s">
        <v>454</v>
      </c>
      <c r="JGN19" s="140" t="s">
        <v>454</v>
      </c>
      <c r="JGO19" s="140" t="s">
        <v>454</v>
      </c>
      <c r="JGP19" s="140" t="s">
        <v>454</v>
      </c>
      <c r="JGQ19" s="140" t="s">
        <v>454</v>
      </c>
      <c r="JGR19" s="140" t="s">
        <v>454</v>
      </c>
      <c r="JGS19" s="140" t="s">
        <v>454</v>
      </c>
      <c r="JGT19" s="140" t="s">
        <v>454</v>
      </c>
      <c r="JGU19" s="140" t="s">
        <v>454</v>
      </c>
      <c r="JGV19" s="140" t="s">
        <v>454</v>
      </c>
      <c r="JGW19" s="140" t="s">
        <v>454</v>
      </c>
      <c r="JGX19" s="140" t="s">
        <v>454</v>
      </c>
      <c r="JGY19" s="140" t="s">
        <v>454</v>
      </c>
      <c r="JGZ19" s="140" t="s">
        <v>454</v>
      </c>
      <c r="JHA19" s="140" t="s">
        <v>454</v>
      </c>
      <c r="JHB19" s="140" t="s">
        <v>454</v>
      </c>
      <c r="JHC19" s="140" t="s">
        <v>454</v>
      </c>
      <c r="JHD19" s="140" t="s">
        <v>454</v>
      </c>
      <c r="JHE19" s="140" t="s">
        <v>454</v>
      </c>
      <c r="JHF19" s="140" t="s">
        <v>454</v>
      </c>
      <c r="JHG19" s="140" t="s">
        <v>454</v>
      </c>
      <c r="JHH19" s="140" t="s">
        <v>454</v>
      </c>
      <c r="JHI19" s="140" t="s">
        <v>454</v>
      </c>
      <c r="JHJ19" s="140" t="s">
        <v>454</v>
      </c>
      <c r="JHK19" s="140" t="s">
        <v>454</v>
      </c>
      <c r="JHL19" s="140" t="s">
        <v>454</v>
      </c>
      <c r="JHM19" s="140" t="s">
        <v>454</v>
      </c>
      <c r="JHN19" s="140" t="s">
        <v>454</v>
      </c>
      <c r="JHO19" s="140" t="s">
        <v>454</v>
      </c>
      <c r="JHP19" s="140" t="s">
        <v>454</v>
      </c>
      <c r="JHQ19" s="140" t="s">
        <v>454</v>
      </c>
      <c r="JHR19" s="140" t="s">
        <v>454</v>
      </c>
      <c r="JHS19" s="140" t="s">
        <v>454</v>
      </c>
      <c r="JHT19" s="140" t="s">
        <v>454</v>
      </c>
      <c r="JHU19" s="140" t="s">
        <v>454</v>
      </c>
      <c r="JHV19" s="140" t="s">
        <v>454</v>
      </c>
      <c r="JHW19" s="140" t="s">
        <v>454</v>
      </c>
      <c r="JHX19" s="140" t="s">
        <v>454</v>
      </c>
      <c r="JHY19" s="140" t="s">
        <v>454</v>
      </c>
      <c r="JHZ19" s="140" t="s">
        <v>454</v>
      </c>
      <c r="JIA19" s="140" t="s">
        <v>454</v>
      </c>
      <c r="JIB19" s="140" t="s">
        <v>454</v>
      </c>
      <c r="JIC19" s="140" t="s">
        <v>454</v>
      </c>
      <c r="JID19" s="140" t="s">
        <v>454</v>
      </c>
      <c r="JIE19" s="140" t="s">
        <v>454</v>
      </c>
      <c r="JIF19" s="140" t="s">
        <v>454</v>
      </c>
      <c r="JIG19" s="140" t="s">
        <v>454</v>
      </c>
      <c r="JIH19" s="140" t="s">
        <v>454</v>
      </c>
      <c r="JII19" s="140" t="s">
        <v>454</v>
      </c>
      <c r="JIJ19" s="140" t="s">
        <v>454</v>
      </c>
      <c r="JIK19" s="140" t="s">
        <v>454</v>
      </c>
      <c r="JIL19" s="140" t="s">
        <v>454</v>
      </c>
      <c r="JIM19" s="140" t="s">
        <v>454</v>
      </c>
      <c r="JIN19" s="140" t="s">
        <v>454</v>
      </c>
      <c r="JIO19" s="140" t="s">
        <v>454</v>
      </c>
      <c r="JIP19" s="140" t="s">
        <v>454</v>
      </c>
      <c r="JIQ19" s="140" t="s">
        <v>454</v>
      </c>
      <c r="JIR19" s="140" t="s">
        <v>454</v>
      </c>
      <c r="JIS19" s="140" t="s">
        <v>454</v>
      </c>
      <c r="JIT19" s="140" t="s">
        <v>454</v>
      </c>
      <c r="JIU19" s="140" t="s">
        <v>454</v>
      </c>
      <c r="JIV19" s="140" t="s">
        <v>454</v>
      </c>
      <c r="JIW19" s="140" t="s">
        <v>454</v>
      </c>
      <c r="JIX19" s="140" t="s">
        <v>454</v>
      </c>
      <c r="JIY19" s="140" t="s">
        <v>454</v>
      </c>
      <c r="JIZ19" s="140" t="s">
        <v>454</v>
      </c>
      <c r="JJA19" s="140" t="s">
        <v>454</v>
      </c>
      <c r="JJB19" s="140" t="s">
        <v>454</v>
      </c>
      <c r="JJC19" s="140" t="s">
        <v>454</v>
      </c>
      <c r="JJD19" s="140" t="s">
        <v>454</v>
      </c>
      <c r="JJE19" s="140" t="s">
        <v>454</v>
      </c>
      <c r="JJF19" s="140" t="s">
        <v>454</v>
      </c>
      <c r="JJG19" s="140" t="s">
        <v>454</v>
      </c>
      <c r="JJH19" s="140" t="s">
        <v>454</v>
      </c>
      <c r="JJI19" s="140" t="s">
        <v>454</v>
      </c>
      <c r="JJJ19" s="140" t="s">
        <v>454</v>
      </c>
      <c r="JJK19" s="140" t="s">
        <v>454</v>
      </c>
      <c r="JJL19" s="140" t="s">
        <v>454</v>
      </c>
      <c r="JJM19" s="140" t="s">
        <v>454</v>
      </c>
      <c r="JJN19" s="140" t="s">
        <v>454</v>
      </c>
      <c r="JJO19" s="140" t="s">
        <v>454</v>
      </c>
      <c r="JJP19" s="140" t="s">
        <v>454</v>
      </c>
      <c r="JJQ19" s="140" t="s">
        <v>454</v>
      </c>
      <c r="JJR19" s="140" t="s">
        <v>454</v>
      </c>
      <c r="JJS19" s="140" t="s">
        <v>454</v>
      </c>
      <c r="JJT19" s="140" t="s">
        <v>454</v>
      </c>
      <c r="JJU19" s="140" t="s">
        <v>454</v>
      </c>
      <c r="JJV19" s="140" t="s">
        <v>454</v>
      </c>
      <c r="JJW19" s="140" t="s">
        <v>454</v>
      </c>
      <c r="JJX19" s="140" t="s">
        <v>454</v>
      </c>
      <c r="JJY19" s="140" t="s">
        <v>454</v>
      </c>
      <c r="JJZ19" s="140" t="s">
        <v>454</v>
      </c>
      <c r="JKA19" s="140" t="s">
        <v>454</v>
      </c>
      <c r="JKB19" s="140" t="s">
        <v>454</v>
      </c>
      <c r="JKC19" s="140" t="s">
        <v>454</v>
      </c>
      <c r="JKD19" s="140" t="s">
        <v>454</v>
      </c>
      <c r="JKE19" s="140" t="s">
        <v>454</v>
      </c>
      <c r="JKF19" s="140" t="s">
        <v>454</v>
      </c>
      <c r="JKG19" s="140" t="s">
        <v>454</v>
      </c>
      <c r="JKH19" s="140" t="s">
        <v>454</v>
      </c>
      <c r="JKI19" s="140" t="s">
        <v>454</v>
      </c>
      <c r="JKJ19" s="140" t="s">
        <v>454</v>
      </c>
      <c r="JKK19" s="140" t="s">
        <v>454</v>
      </c>
      <c r="JKL19" s="140" t="s">
        <v>454</v>
      </c>
      <c r="JKM19" s="140" t="s">
        <v>454</v>
      </c>
      <c r="JKN19" s="140" t="s">
        <v>454</v>
      </c>
      <c r="JKO19" s="140" t="s">
        <v>454</v>
      </c>
      <c r="JKP19" s="140" t="s">
        <v>454</v>
      </c>
      <c r="JKQ19" s="140" t="s">
        <v>454</v>
      </c>
      <c r="JKR19" s="140" t="s">
        <v>454</v>
      </c>
      <c r="JKS19" s="140" t="s">
        <v>454</v>
      </c>
      <c r="JKT19" s="140" t="s">
        <v>454</v>
      </c>
      <c r="JKU19" s="140" t="s">
        <v>454</v>
      </c>
      <c r="JKV19" s="140" t="s">
        <v>454</v>
      </c>
      <c r="JKW19" s="140" t="s">
        <v>454</v>
      </c>
      <c r="JKX19" s="140" t="s">
        <v>454</v>
      </c>
      <c r="JKY19" s="140" t="s">
        <v>454</v>
      </c>
      <c r="JKZ19" s="140" t="s">
        <v>454</v>
      </c>
      <c r="JLA19" s="140" t="s">
        <v>454</v>
      </c>
      <c r="JLB19" s="140" t="s">
        <v>454</v>
      </c>
      <c r="JLC19" s="140" t="s">
        <v>454</v>
      </c>
      <c r="JLD19" s="140" t="s">
        <v>454</v>
      </c>
      <c r="JLE19" s="140" t="s">
        <v>454</v>
      </c>
      <c r="JLF19" s="140" t="s">
        <v>454</v>
      </c>
      <c r="JLG19" s="140" t="s">
        <v>454</v>
      </c>
      <c r="JLH19" s="140" t="s">
        <v>454</v>
      </c>
      <c r="JLI19" s="140" t="s">
        <v>454</v>
      </c>
      <c r="JLJ19" s="140" t="s">
        <v>454</v>
      </c>
      <c r="JLK19" s="140" t="s">
        <v>454</v>
      </c>
      <c r="JLL19" s="140" t="s">
        <v>454</v>
      </c>
      <c r="JLM19" s="140" t="s">
        <v>454</v>
      </c>
      <c r="JLN19" s="140" t="s">
        <v>454</v>
      </c>
      <c r="JLO19" s="140" t="s">
        <v>454</v>
      </c>
      <c r="JLP19" s="140" t="s">
        <v>454</v>
      </c>
      <c r="JLQ19" s="140" t="s">
        <v>454</v>
      </c>
      <c r="JLR19" s="140" t="s">
        <v>454</v>
      </c>
      <c r="JLS19" s="140" t="s">
        <v>454</v>
      </c>
      <c r="JLT19" s="140" t="s">
        <v>454</v>
      </c>
      <c r="JLU19" s="140" t="s">
        <v>454</v>
      </c>
      <c r="JLV19" s="140" t="s">
        <v>454</v>
      </c>
      <c r="JLW19" s="140" t="s">
        <v>454</v>
      </c>
      <c r="JLX19" s="140" t="s">
        <v>454</v>
      </c>
      <c r="JLY19" s="140" t="s">
        <v>454</v>
      </c>
      <c r="JLZ19" s="140" t="s">
        <v>454</v>
      </c>
      <c r="JMA19" s="140" t="s">
        <v>454</v>
      </c>
      <c r="JMB19" s="140" t="s">
        <v>454</v>
      </c>
      <c r="JMC19" s="140" t="s">
        <v>454</v>
      </c>
      <c r="JMD19" s="140" t="s">
        <v>454</v>
      </c>
      <c r="JME19" s="140" t="s">
        <v>454</v>
      </c>
      <c r="JMF19" s="140" t="s">
        <v>454</v>
      </c>
      <c r="JMG19" s="140" t="s">
        <v>454</v>
      </c>
      <c r="JMH19" s="140" t="s">
        <v>454</v>
      </c>
      <c r="JMI19" s="140" t="s">
        <v>454</v>
      </c>
      <c r="JMJ19" s="140" t="s">
        <v>454</v>
      </c>
      <c r="JMK19" s="140" t="s">
        <v>454</v>
      </c>
      <c r="JML19" s="140" t="s">
        <v>454</v>
      </c>
      <c r="JMM19" s="140" t="s">
        <v>454</v>
      </c>
      <c r="JMN19" s="140" t="s">
        <v>454</v>
      </c>
      <c r="JMO19" s="140" t="s">
        <v>454</v>
      </c>
      <c r="JMP19" s="140" t="s">
        <v>454</v>
      </c>
      <c r="JMQ19" s="140" t="s">
        <v>454</v>
      </c>
      <c r="JMR19" s="140" t="s">
        <v>454</v>
      </c>
      <c r="JMS19" s="140" t="s">
        <v>454</v>
      </c>
      <c r="JMT19" s="140" t="s">
        <v>454</v>
      </c>
      <c r="JMU19" s="140" t="s">
        <v>454</v>
      </c>
      <c r="JMV19" s="140" t="s">
        <v>454</v>
      </c>
      <c r="JMW19" s="140" t="s">
        <v>454</v>
      </c>
      <c r="JMX19" s="140" t="s">
        <v>454</v>
      </c>
      <c r="JMY19" s="140" t="s">
        <v>454</v>
      </c>
      <c r="JMZ19" s="140" t="s">
        <v>454</v>
      </c>
      <c r="JNA19" s="140" t="s">
        <v>454</v>
      </c>
      <c r="JNB19" s="140" t="s">
        <v>454</v>
      </c>
      <c r="JNC19" s="140" t="s">
        <v>454</v>
      </c>
      <c r="JND19" s="140" t="s">
        <v>454</v>
      </c>
      <c r="JNE19" s="140" t="s">
        <v>454</v>
      </c>
      <c r="JNF19" s="140" t="s">
        <v>454</v>
      </c>
      <c r="JNG19" s="140" t="s">
        <v>454</v>
      </c>
      <c r="JNH19" s="140" t="s">
        <v>454</v>
      </c>
      <c r="JNI19" s="140" t="s">
        <v>454</v>
      </c>
      <c r="JNJ19" s="140" t="s">
        <v>454</v>
      </c>
      <c r="JNK19" s="140" t="s">
        <v>454</v>
      </c>
      <c r="JNL19" s="140" t="s">
        <v>454</v>
      </c>
      <c r="JNM19" s="140" t="s">
        <v>454</v>
      </c>
      <c r="JNN19" s="140" t="s">
        <v>454</v>
      </c>
      <c r="JNO19" s="140" t="s">
        <v>454</v>
      </c>
      <c r="JNP19" s="140" t="s">
        <v>454</v>
      </c>
      <c r="JNQ19" s="140" t="s">
        <v>454</v>
      </c>
      <c r="JNR19" s="140" t="s">
        <v>454</v>
      </c>
      <c r="JNS19" s="140" t="s">
        <v>454</v>
      </c>
      <c r="JNT19" s="140" t="s">
        <v>454</v>
      </c>
      <c r="JNU19" s="140" t="s">
        <v>454</v>
      </c>
      <c r="JNV19" s="140" t="s">
        <v>454</v>
      </c>
      <c r="JNW19" s="140" t="s">
        <v>454</v>
      </c>
      <c r="JNX19" s="140" t="s">
        <v>454</v>
      </c>
      <c r="JNY19" s="140" t="s">
        <v>454</v>
      </c>
      <c r="JNZ19" s="140" t="s">
        <v>454</v>
      </c>
      <c r="JOA19" s="140" t="s">
        <v>454</v>
      </c>
      <c r="JOB19" s="140" t="s">
        <v>454</v>
      </c>
      <c r="JOC19" s="140" t="s">
        <v>454</v>
      </c>
      <c r="JOD19" s="140" t="s">
        <v>454</v>
      </c>
      <c r="JOE19" s="140" t="s">
        <v>454</v>
      </c>
      <c r="JOF19" s="140" t="s">
        <v>454</v>
      </c>
      <c r="JOG19" s="140" t="s">
        <v>454</v>
      </c>
      <c r="JOH19" s="140" t="s">
        <v>454</v>
      </c>
      <c r="JOI19" s="140" t="s">
        <v>454</v>
      </c>
      <c r="JOJ19" s="140" t="s">
        <v>454</v>
      </c>
      <c r="JOK19" s="140" t="s">
        <v>454</v>
      </c>
      <c r="JOL19" s="140" t="s">
        <v>454</v>
      </c>
      <c r="JOM19" s="140" t="s">
        <v>454</v>
      </c>
      <c r="JON19" s="140" t="s">
        <v>454</v>
      </c>
      <c r="JOO19" s="140" t="s">
        <v>454</v>
      </c>
      <c r="JOP19" s="140" t="s">
        <v>454</v>
      </c>
      <c r="JOQ19" s="140" t="s">
        <v>454</v>
      </c>
      <c r="JOR19" s="140" t="s">
        <v>454</v>
      </c>
      <c r="JOS19" s="140" t="s">
        <v>454</v>
      </c>
      <c r="JOT19" s="140" t="s">
        <v>454</v>
      </c>
      <c r="JOU19" s="140" t="s">
        <v>454</v>
      </c>
      <c r="JOV19" s="140" t="s">
        <v>454</v>
      </c>
      <c r="JOW19" s="140" t="s">
        <v>454</v>
      </c>
      <c r="JOX19" s="140" t="s">
        <v>454</v>
      </c>
      <c r="JOY19" s="140" t="s">
        <v>454</v>
      </c>
      <c r="JOZ19" s="140" t="s">
        <v>454</v>
      </c>
      <c r="JPA19" s="140" t="s">
        <v>454</v>
      </c>
      <c r="JPB19" s="140" t="s">
        <v>454</v>
      </c>
      <c r="JPC19" s="140" t="s">
        <v>454</v>
      </c>
      <c r="JPD19" s="140" t="s">
        <v>454</v>
      </c>
      <c r="JPE19" s="140" t="s">
        <v>454</v>
      </c>
      <c r="JPF19" s="140" t="s">
        <v>454</v>
      </c>
      <c r="JPG19" s="140" t="s">
        <v>454</v>
      </c>
      <c r="JPH19" s="140" t="s">
        <v>454</v>
      </c>
      <c r="JPI19" s="140" t="s">
        <v>454</v>
      </c>
      <c r="JPJ19" s="140" t="s">
        <v>454</v>
      </c>
      <c r="JPK19" s="140" t="s">
        <v>454</v>
      </c>
      <c r="JPL19" s="140" t="s">
        <v>454</v>
      </c>
      <c r="JPM19" s="140" t="s">
        <v>454</v>
      </c>
      <c r="JPN19" s="140" t="s">
        <v>454</v>
      </c>
      <c r="JPO19" s="140" t="s">
        <v>454</v>
      </c>
      <c r="JPP19" s="140" t="s">
        <v>454</v>
      </c>
      <c r="JPQ19" s="140" t="s">
        <v>454</v>
      </c>
      <c r="JPR19" s="140" t="s">
        <v>454</v>
      </c>
      <c r="JPS19" s="140" t="s">
        <v>454</v>
      </c>
      <c r="JPT19" s="140" t="s">
        <v>454</v>
      </c>
      <c r="JPU19" s="140" t="s">
        <v>454</v>
      </c>
      <c r="JPV19" s="140" t="s">
        <v>454</v>
      </c>
      <c r="JPW19" s="140" t="s">
        <v>454</v>
      </c>
      <c r="JPX19" s="140" t="s">
        <v>454</v>
      </c>
      <c r="JPY19" s="140" t="s">
        <v>454</v>
      </c>
      <c r="JPZ19" s="140" t="s">
        <v>454</v>
      </c>
      <c r="JQA19" s="140" t="s">
        <v>454</v>
      </c>
      <c r="JQB19" s="140" t="s">
        <v>454</v>
      </c>
      <c r="JQC19" s="140" t="s">
        <v>454</v>
      </c>
      <c r="JQD19" s="140" t="s">
        <v>454</v>
      </c>
      <c r="JQE19" s="140" t="s">
        <v>454</v>
      </c>
      <c r="JQF19" s="140" t="s">
        <v>454</v>
      </c>
      <c r="JQG19" s="140" t="s">
        <v>454</v>
      </c>
      <c r="JQH19" s="140" t="s">
        <v>454</v>
      </c>
      <c r="JQI19" s="140" t="s">
        <v>454</v>
      </c>
      <c r="JQJ19" s="140" t="s">
        <v>454</v>
      </c>
      <c r="JQK19" s="140" t="s">
        <v>454</v>
      </c>
      <c r="JQL19" s="140" t="s">
        <v>454</v>
      </c>
      <c r="JQM19" s="140" t="s">
        <v>454</v>
      </c>
      <c r="JQN19" s="140" t="s">
        <v>454</v>
      </c>
      <c r="JQO19" s="140" t="s">
        <v>454</v>
      </c>
      <c r="JQP19" s="140" t="s">
        <v>454</v>
      </c>
      <c r="JQQ19" s="140" t="s">
        <v>454</v>
      </c>
      <c r="JQR19" s="140" t="s">
        <v>454</v>
      </c>
      <c r="JQS19" s="140" t="s">
        <v>454</v>
      </c>
      <c r="JQT19" s="140" t="s">
        <v>454</v>
      </c>
      <c r="JQU19" s="140" t="s">
        <v>454</v>
      </c>
      <c r="JQV19" s="140" t="s">
        <v>454</v>
      </c>
      <c r="JQW19" s="140" t="s">
        <v>454</v>
      </c>
      <c r="JQX19" s="140" t="s">
        <v>454</v>
      </c>
      <c r="JQY19" s="140" t="s">
        <v>454</v>
      </c>
      <c r="JQZ19" s="140" t="s">
        <v>454</v>
      </c>
      <c r="JRA19" s="140" t="s">
        <v>454</v>
      </c>
      <c r="JRB19" s="140" t="s">
        <v>454</v>
      </c>
      <c r="JRC19" s="140" t="s">
        <v>454</v>
      </c>
      <c r="JRD19" s="140" t="s">
        <v>454</v>
      </c>
      <c r="JRE19" s="140" t="s">
        <v>454</v>
      </c>
      <c r="JRF19" s="140" t="s">
        <v>454</v>
      </c>
      <c r="JRG19" s="140" t="s">
        <v>454</v>
      </c>
      <c r="JRH19" s="140" t="s">
        <v>454</v>
      </c>
      <c r="JRI19" s="140" t="s">
        <v>454</v>
      </c>
      <c r="JRJ19" s="140" t="s">
        <v>454</v>
      </c>
      <c r="JRK19" s="140" t="s">
        <v>454</v>
      </c>
      <c r="JRL19" s="140" t="s">
        <v>454</v>
      </c>
      <c r="JRM19" s="140" t="s">
        <v>454</v>
      </c>
      <c r="JRN19" s="140" t="s">
        <v>454</v>
      </c>
      <c r="JRO19" s="140" t="s">
        <v>454</v>
      </c>
      <c r="JRP19" s="140" t="s">
        <v>454</v>
      </c>
      <c r="JRQ19" s="140" t="s">
        <v>454</v>
      </c>
      <c r="JRR19" s="140" t="s">
        <v>454</v>
      </c>
      <c r="JRS19" s="140" t="s">
        <v>454</v>
      </c>
      <c r="JRT19" s="140" t="s">
        <v>454</v>
      </c>
      <c r="JRU19" s="140" t="s">
        <v>454</v>
      </c>
      <c r="JRV19" s="140" t="s">
        <v>454</v>
      </c>
      <c r="JRW19" s="140" t="s">
        <v>454</v>
      </c>
      <c r="JRX19" s="140" t="s">
        <v>454</v>
      </c>
      <c r="JRY19" s="140" t="s">
        <v>454</v>
      </c>
      <c r="JRZ19" s="140" t="s">
        <v>454</v>
      </c>
      <c r="JSA19" s="140" t="s">
        <v>454</v>
      </c>
      <c r="JSB19" s="140" t="s">
        <v>454</v>
      </c>
      <c r="JSC19" s="140" t="s">
        <v>454</v>
      </c>
      <c r="JSD19" s="140" t="s">
        <v>454</v>
      </c>
      <c r="JSE19" s="140" t="s">
        <v>454</v>
      </c>
      <c r="JSF19" s="140" t="s">
        <v>454</v>
      </c>
      <c r="JSG19" s="140" t="s">
        <v>454</v>
      </c>
      <c r="JSH19" s="140" t="s">
        <v>454</v>
      </c>
      <c r="JSI19" s="140" t="s">
        <v>454</v>
      </c>
      <c r="JSJ19" s="140" t="s">
        <v>454</v>
      </c>
      <c r="JSK19" s="140" t="s">
        <v>454</v>
      </c>
      <c r="JSL19" s="140" t="s">
        <v>454</v>
      </c>
      <c r="JSM19" s="140" t="s">
        <v>454</v>
      </c>
      <c r="JSN19" s="140" t="s">
        <v>454</v>
      </c>
      <c r="JSO19" s="140" t="s">
        <v>454</v>
      </c>
      <c r="JSP19" s="140" t="s">
        <v>454</v>
      </c>
      <c r="JSQ19" s="140" t="s">
        <v>454</v>
      </c>
      <c r="JSR19" s="140" t="s">
        <v>454</v>
      </c>
      <c r="JSS19" s="140" t="s">
        <v>454</v>
      </c>
      <c r="JST19" s="140" t="s">
        <v>454</v>
      </c>
      <c r="JSU19" s="140" t="s">
        <v>454</v>
      </c>
      <c r="JSV19" s="140" t="s">
        <v>454</v>
      </c>
      <c r="JSW19" s="140" t="s">
        <v>454</v>
      </c>
      <c r="JSX19" s="140" t="s">
        <v>454</v>
      </c>
      <c r="JSY19" s="140" t="s">
        <v>454</v>
      </c>
      <c r="JSZ19" s="140" t="s">
        <v>454</v>
      </c>
      <c r="JTA19" s="140" t="s">
        <v>454</v>
      </c>
      <c r="JTB19" s="140" t="s">
        <v>454</v>
      </c>
      <c r="JTC19" s="140" t="s">
        <v>454</v>
      </c>
      <c r="JTD19" s="140" t="s">
        <v>454</v>
      </c>
      <c r="JTE19" s="140" t="s">
        <v>454</v>
      </c>
      <c r="JTF19" s="140" t="s">
        <v>454</v>
      </c>
      <c r="JTG19" s="140" t="s">
        <v>454</v>
      </c>
      <c r="JTH19" s="140" t="s">
        <v>454</v>
      </c>
      <c r="JTI19" s="140" t="s">
        <v>454</v>
      </c>
      <c r="JTJ19" s="140" t="s">
        <v>454</v>
      </c>
      <c r="JTK19" s="140" t="s">
        <v>454</v>
      </c>
      <c r="JTL19" s="140" t="s">
        <v>454</v>
      </c>
      <c r="JTM19" s="140" t="s">
        <v>454</v>
      </c>
      <c r="JTN19" s="140" t="s">
        <v>454</v>
      </c>
      <c r="JTO19" s="140" t="s">
        <v>454</v>
      </c>
      <c r="JTP19" s="140" t="s">
        <v>454</v>
      </c>
      <c r="JTQ19" s="140" t="s">
        <v>454</v>
      </c>
      <c r="JTR19" s="140" t="s">
        <v>454</v>
      </c>
      <c r="JTS19" s="140" t="s">
        <v>454</v>
      </c>
      <c r="JTT19" s="140" t="s">
        <v>454</v>
      </c>
      <c r="JTU19" s="140" t="s">
        <v>454</v>
      </c>
      <c r="JTV19" s="140" t="s">
        <v>454</v>
      </c>
      <c r="JTW19" s="140" t="s">
        <v>454</v>
      </c>
      <c r="JTX19" s="140" t="s">
        <v>454</v>
      </c>
      <c r="JTY19" s="140" t="s">
        <v>454</v>
      </c>
      <c r="JTZ19" s="140" t="s">
        <v>454</v>
      </c>
      <c r="JUA19" s="140" t="s">
        <v>454</v>
      </c>
      <c r="JUB19" s="140" t="s">
        <v>454</v>
      </c>
      <c r="JUC19" s="140" t="s">
        <v>454</v>
      </c>
      <c r="JUD19" s="140" t="s">
        <v>454</v>
      </c>
      <c r="JUE19" s="140" t="s">
        <v>454</v>
      </c>
      <c r="JUF19" s="140" t="s">
        <v>454</v>
      </c>
      <c r="JUG19" s="140" t="s">
        <v>454</v>
      </c>
      <c r="JUH19" s="140" t="s">
        <v>454</v>
      </c>
      <c r="JUI19" s="140" t="s">
        <v>454</v>
      </c>
      <c r="JUJ19" s="140" t="s">
        <v>454</v>
      </c>
      <c r="JUK19" s="140" t="s">
        <v>454</v>
      </c>
      <c r="JUL19" s="140" t="s">
        <v>454</v>
      </c>
      <c r="JUM19" s="140" t="s">
        <v>454</v>
      </c>
      <c r="JUN19" s="140" t="s">
        <v>454</v>
      </c>
      <c r="JUO19" s="140" t="s">
        <v>454</v>
      </c>
      <c r="JUP19" s="140" t="s">
        <v>454</v>
      </c>
      <c r="JUQ19" s="140" t="s">
        <v>454</v>
      </c>
      <c r="JUR19" s="140" t="s">
        <v>454</v>
      </c>
      <c r="JUS19" s="140" t="s">
        <v>454</v>
      </c>
      <c r="JUT19" s="140" t="s">
        <v>454</v>
      </c>
      <c r="JUU19" s="140" t="s">
        <v>454</v>
      </c>
      <c r="JUV19" s="140" t="s">
        <v>454</v>
      </c>
      <c r="JUW19" s="140" t="s">
        <v>454</v>
      </c>
      <c r="JUX19" s="140" t="s">
        <v>454</v>
      </c>
      <c r="JUY19" s="140" t="s">
        <v>454</v>
      </c>
      <c r="JUZ19" s="140" t="s">
        <v>454</v>
      </c>
      <c r="JVA19" s="140" t="s">
        <v>454</v>
      </c>
      <c r="JVB19" s="140" t="s">
        <v>454</v>
      </c>
      <c r="JVC19" s="140" t="s">
        <v>454</v>
      </c>
      <c r="JVD19" s="140" t="s">
        <v>454</v>
      </c>
      <c r="JVE19" s="140" t="s">
        <v>454</v>
      </c>
      <c r="JVF19" s="140" t="s">
        <v>454</v>
      </c>
      <c r="JVG19" s="140" t="s">
        <v>454</v>
      </c>
      <c r="JVH19" s="140" t="s">
        <v>454</v>
      </c>
      <c r="JVI19" s="140" t="s">
        <v>454</v>
      </c>
      <c r="JVJ19" s="140" t="s">
        <v>454</v>
      </c>
      <c r="JVK19" s="140" t="s">
        <v>454</v>
      </c>
      <c r="JVL19" s="140" t="s">
        <v>454</v>
      </c>
      <c r="JVM19" s="140" t="s">
        <v>454</v>
      </c>
      <c r="JVN19" s="140" t="s">
        <v>454</v>
      </c>
      <c r="JVO19" s="140" t="s">
        <v>454</v>
      </c>
      <c r="JVP19" s="140" t="s">
        <v>454</v>
      </c>
      <c r="JVQ19" s="140" t="s">
        <v>454</v>
      </c>
      <c r="JVR19" s="140" t="s">
        <v>454</v>
      </c>
      <c r="JVS19" s="140" t="s">
        <v>454</v>
      </c>
      <c r="JVT19" s="140" t="s">
        <v>454</v>
      </c>
      <c r="JVU19" s="140" t="s">
        <v>454</v>
      </c>
      <c r="JVV19" s="140" t="s">
        <v>454</v>
      </c>
      <c r="JVW19" s="140" t="s">
        <v>454</v>
      </c>
      <c r="JVX19" s="140" t="s">
        <v>454</v>
      </c>
      <c r="JVY19" s="140" t="s">
        <v>454</v>
      </c>
      <c r="JVZ19" s="140" t="s">
        <v>454</v>
      </c>
      <c r="JWA19" s="140" t="s">
        <v>454</v>
      </c>
      <c r="JWB19" s="140" t="s">
        <v>454</v>
      </c>
      <c r="JWC19" s="140" t="s">
        <v>454</v>
      </c>
      <c r="JWD19" s="140" t="s">
        <v>454</v>
      </c>
      <c r="JWE19" s="140" t="s">
        <v>454</v>
      </c>
      <c r="JWF19" s="140" t="s">
        <v>454</v>
      </c>
      <c r="JWG19" s="140" t="s">
        <v>454</v>
      </c>
      <c r="JWH19" s="140" t="s">
        <v>454</v>
      </c>
      <c r="JWI19" s="140" t="s">
        <v>454</v>
      </c>
      <c r="JWJ19" s="140" t="s">
        <v>454</v>
      </c>
      <c r="JWK19" s="140" t="s">
        <v>454</v>
      </c>
      <c r="JWL19" s="140" t="s">
        <v>454</v>
      </c>
      <c r="JWM19" s="140" t="s">
        <v>454</v>
      </c>
      <c r="JWN19" s="140" t="s">
        <v>454</v>
      </c>
      <c r="JWO19" s="140" t="s">
        <v>454</v>
      </c>
      <c r="JWP19" s="140" t="s">
        <v>454</v>
      </c>
      <c r="JWQ19" s="140" t="s">
        <v>454</v>
      </c>
      <c r="JWR19" s="140" t="s">
        <v>454</v>
      </c>
      <c r="JWS19" s="140" t="s">
        <v>454</v>
      </c>
      <c r="JWT19" s="140" t="s">
        <v>454</v>
      </c>
      <c r="JWU19" s="140" t="s">
        <v>454</v>
      </c>
      <c r="JWV19" s="140" t="s">
        <v>454</v>
      </c>
      <c r="JWW19" s="140" t="s">
        <v>454</v>
      </c>
      <c r="JWX19" s="140" t="s">
        <v>454</v>
      </c>
      <c r="JWY19" s="140" t="s">
        <v>454</v>
      </c>
      <c r="JWZ19" s="140" t="s">
        <v>454</v>
      </c>
      <c r="JXA19" s="140" t="s">
        <v>454</v>
      </c>
      <c r="JXB19" s="140" t="s">
        <v>454</v>
      </c>
      <c r="JXC19" s="140" t="s">
        <v>454</v>
      </c>
      <c r="JXD19" s="140" t="s">
        <v>454</v>
      </c>
      <c r="JXE19" s="140" t="s">
        <v>454</v>
      </c>
      <c r="JXF19" s="140" t="s">
        <v>454</v>
      </c>
      <c r="JXG19" s="140" t="s">
        <v>454</v>
      </c>
      <c r="JXH19" s="140" t="s">
        <v>454</v>
      </c>
      <c r="JXI19" s="140" t="s">
        <v>454</v>
      </c>
      <c r="JXJ19" s="140" t="s">
        <v>454</v>
      </c>
      <c r="JXK19" s="140" t="s">
        <v>454</v>
      </c>
      <c r="JXL19" s="140" t="s">
        <v>454</v>
      </c>
      <c r="JXM19" s="140" t="s">
        <v>454</v>
      </c>
      <c r="JXN19" s="140" t="s">
        <v>454</v>
      </c>
      <c r="JXO19" s="140" t="s">
        <v>454</v>
      </c>
      <c r="JXP19" s="140" t="s">
        <v>454</v>
      </c>
      <c r="JXQ19" s="140" t="s">
        <v>454</v>
      </c>
      <c r="JXR19" s="140" t="s">
        <v>454</v>
      </c>
      <c r="JXS19" s="140" t="s">
        <v>454</v>
      </c>
      <c r="JXT19" s="140" t="s">
        <v>454</v>
      </c>
      <c r="JXU19" s="140" t="s">
        <v>454</v>
      </c>
      <c r="JXV19" s="140" t="s">
        <v>454</v>
      </c>
      <c r="JXW19" s="140" t="s">
        <v>454</v>
      </c>
      <c r="JXX19" s="140" t="s">
        <v>454</v>
      </c>
      <c r="JXY19" s="140" t="s">
        <v>454</v>
      </c>
      <c r="JXZ19" s="140" t="s">
        <v>454</v>
      </c>
      <c r="JYA19" s="140" t="s">
        <v>454</v>
      </c>
      <c r="JYB19" s="140" t="s">
        <v>454</v>
      </c>
      <c r="JYC19" s="140" t="s">
        <v>454</v>
      </c>
      <c r="JYD19" s="140" t="s">
        <v>454</v>
      </c>
      <c r="JYE19" s="140" t="s">
        <v>454</v>
      </c>
      <c r="JYF19" s="140" t="s">
        <v>454</v>
      </c>
      <c r="JYG19" s="140" t="s">
        <v>454</v>
      </c>
      <c r="JYH19" s="140" t="s">
        <v>454</v>
      </c>
      <c r="JYI19" s="140" t="s">
        <v>454</v>
      </c>
      <c r="JYJ19" s="140" t="s">
        <v>454</v>
      </c>
      <c r="JYK19" s="140" t="s">
        <v>454</v>
      </c>
      <c r="JYL19" s="140" t="s">
        <v>454</v>
      </c>
      <c r="JYM19" s="140" t="s">
        <v>454</v>
      </c>
      <c r="JYN19" s="140" t="s">
        <v>454</v>
      </c>
      <c r="JYO19" s="140" t="s">
        <v>454</v>
      </c>
      <c r="JYP19" s="140" t="s">
        <v>454</v>
      </c>
      <c r="JYQ19" s="140" t="s">
        <v>454</v>
      </c>
      <c r="JYR19" s="140" t="s">
        <v>454</v>
      </c>
      <c r="JYS19" s="140" t="s">
        <v>454</v>
      </c>
      <c r="JYT19" s="140" t="s">
        <v>454</v>
      </c>
      <c r="JYU19" s="140" t="s">
        <v>454</v>
      </c>
      <c r="JYV19" s="140" t="s">
        <v>454</v>
      </c>
      <c r="JYW19" s="140" t="s">
        <v>454</v>
      </c>
      <c r="JYX19" s="140" t="s">
        <v>454</v>
      </c>
      <c r="JYY19" s="140" t="s">
        <v>454</v>
      </c>
      <c r="JYZ19" s="140" t="s">
        <v>454</v>
      </c>
      <c r="JZA19" s="140" t="s">
        <v>454</v>
      </c>
      <c r="JZB19" s="140" t="s">
        <v>454</v>
      </c>
      <c r="JZC19" s="140" t="s">
        <v>454</v>
      </c>
      <c r="JZD19" s="140" t="s">
        <v>454</v>
      </c>
      <c r="JZE19" s="140" t="s">
        <v>454</v>
      </c>
      <c r="JZF19" s="140" t="s">
        <v>454</v>
      </c>
      <c r="JZG19" s="140" t="s">
        <v>454</v>
      </c>
      <c r="JZH19" s="140" t="s">
        <v>454</v>
      </c>
      <c r="JZI19" s="140" t="s">
        <v>454</v>
      </c>
      <c r="JZJ19" s="140" t="s">
        <v>454</v>
      </c>
      <c r="JZK19" s="140" t="s">
        <v>454</v>
      </c>
      <c r="JZL19" s="140" t="s">
        <v>454</v>
      </c>
      <c r="JZM19" s="140" t="s">
        <v>454</v>
      </c>
      <c r="JZN19" s="140" t="s">
        <v>454</v>
      </c>
      <c r="JZO19" s="140" t="s">
        <v>454</v>
      </c>
      <c r="JZP19" s="140" t="s">
        <v>454</v>
      </c>
      <c r="JZQ19" s="140" t="s">
        <v>454</v>
      </c>
      <c r="JZR19" s="140" t="s">
        <v>454</v>
      </c>
      <c r="JZS19" s="140" t="s">
        <v>454</v>
      </c>
      <c r="JZT19" s="140" t="s">
        <v>454</v>
      </c>
      <c r="JZU19" s="140" t="s">
        <v>454</v>
      </c>
      <c r="JZV19" s="140" t="s">
        <v>454</v>
      </c>
      <c r="JZW19" s="140" t="s">
        <v>454</v>
      </c>
      <c r="JZX19" s="140" t="s">
        <v>454</v>
      </c>
      <c r="JZY19" s="140" t="s">
        <v>454</v>
      </c>
      <c r="JZZ19" s="140" t="s">
        <v>454</v>
      </c>
      <c r="KAA19" s="140" t="s">
        <v>454</v>
      </c>
      <c r="KAB19" s="140" t="s">
        <v>454</v>
      </c>
      <c r="KAC19" s="140" t="s">
        <v>454</v>
      </c>
      <c r="KAD19" s="140" t="s">
        <v>454</v>
      </c>
      <c r="KAE19" s="140" t="s">
        <v>454</v>
      </c>
      <c r="KAF19" s="140" t="s">
        <v>454</v>
      </c>
      <c r="KAG19" s="140" t="s">
        <v>454</v>
      </c>
      <c r="KAH19" s="140" t="s">
        <v>454</v>
      </c>
      <c r="KAI19" s="140" t="s">
        <v>454</v>
      </c>
      <c r="KAJ19" s="140" t="s">
        <v>454</v>
      </c>
      <c r="KAK19" s="140" t="s">
        <v>454</v>
      </c>
      <c r="KAL19" s="140" t="s">
        <v>454</v>
      </c>
      <c r="KAM19" s="140" t="s">
        <v>454</v>
      </c>
      <c r="KAN19" s="140" t="s">
        <v>454</v>
      </c>
      <c r="KAO19" s="140" t="s">
        <v>454</v>
      </c>
      <c r="KAP19" s="140" t="s">
        <v>454</v>
      </c>
      <c r="KAQ19" s="140" t="s">
        <v>454</v>
      </c>
      <c r="KAR19" s="140" t="s">
        <v>454</v>
      </c>
      <c r="KAS19" s="140" t="s">
        <v>454</v>
      </c>
      <c r="KAT19" s="140" t="s">
        <v>454</v>
      </c>
      <c r="KAU19" s="140" t="s">
        <v>454</v>
      </c>
      <c r="KAV19" s="140" t="s">
        <v>454</v>
      </c>
      <c r="KAW19" s="140" t="s">
        <v>454</v>
      </c>
      <c r="KAX19" s="140" t="s">
        <v>454</v>
      </c>
      <c r="KAY19" s="140" t="s">
        <v>454</v>
      </c>
      <c r="KAZ19" s="140" t="s">
        <v>454</v>
      </c>
      <c r="KBA19" s="140" t="s">
        <v>454</v>
      </c>
      <c r="KBB19" s="140" t="s">
        <v>454</v>
      </c>
      <c r="KBC19" s="140" t="s">
        <v>454</v>
      </c>
      <c r="KBD19" s="140" t="s">
        <v>454</v>
      </c>
      <c r="KBE19" s="140" t="s">
        <v>454</v>
      </c>
      <c r="KBF19" s="140" t="s">
        <v>454</v>
      </c>
      <c r="KBG19" s="140" t="s">
        <v>454</v>
      </c>
      <c r="KBH19" s="140" t="s">
        <v>454</v>
      </c>
      <c r="KBI19" s="140" t="s">
        <v>454</v>
      </c>
      <c r="KBJ19" s="140" t="s">
        <v>454</v>
      </c>
      <c r="KBK19" s="140" t="s">
        <v>454</v>
      </c>
      <c r="KBL19" s="140" t="s">
        <v>454</v>
      </c>
      <c r="KBM19" s="140" t="s">
        <v>454</v>
      </c>
      <c r="KBN19" s="140" t="s">
        <v>454</v>
      </c>
      <c r="KBO19" s="140" t="s">
        <v>454</v>
      </c>
      <c r="KBP19" s="140" t="s">
        <v>454</v>
      </c>
      <c r="KBQ19" s="140" t="s">
        <v>454</v>
      </c>
      <c r="KBR19" s="140" t="s">
        <v>454</v>
      </c>
      <c r="KBS19" s="140" t="s">
        <v>454</v>
      </c>
      <c r="KBT19" s="140" t="s">
        <v>454</v>
      </c>
      <c r="KBU19" s="140" t="s">
        <v>454</v>
      </c>
      <c r="KBV19" s="140" t="s">
        <v>454</v>
      </c>
      <c r="KBW19" s="140" t="s">
        <v>454</v>
      </c>
      <c r="KBX19" s="140" t="s">
        <v>454</v>
      </c>
      <c r="KBY19" s="140" t="s">
        <v>454</v>
      </c>
      <c r="KBZ19" s="140" t="s">
        <v>454</v>
      </c>
      <c r="KCA19" s="140" t="s">
        <v>454</v>
      </c>
      <c r="KCB19" s="140" t="s">
        <v>454</v>
      </c>
      <c r="KCC19" s="140" t="s">
        <v>454</v>
      </c>
      <c r="KCD19" s="140" t="s">
        <v>454</v>
      </c>
      <c r="KCE19" s="140" t="s">
        <v>454</v>
      </c>
      <c r="KCF19" s="140" t="s">
        <v>454</v>
      </c>
      <c r="KCG19" s="140" t="s">
        <v>454</v>
      </c>
      <c r="KCH19" s="140" t="s">
        <v>454</v>
      </c>
      <c r="KCI19" s="140" t="s">
        <v>454</v>
      </c>
      <c r="KCJ19" s="140" t="s">
        <v>454</v>
      </c>
      <c r="KCK19" s="140" t="s">
        <v>454</v>
      </c>
      <c r="KCL19" s="140" t="s">
        <v>454</v>
      </c>
      <c r="KCM19" s="140" t="s">
        <v>454</v>
      </c>
      <c r="KCN19" s="140" t="s">
        <v>454</v>
      </c>
      <c r="KCO19" s="140" t="s">
        <v>454</v>
      </c>
      <c r="KCP19" s="140" t="s">
        <v>454</v>
      </c>
      <c r="KCQ19" s="140" t="s">
        <v>454</v>
      </c>
      <c r="KCR19" s="140" t="s">
        <v>454</v>
      </c>
      <c r="KCS19" s="140" t="s">
        <v>454</v>
      </c>
      <c r="KCT19" s="140" t="s">
        <v>454</v>
      </c>
      <c r="KCU19" s="140" t="s">
        <v>454</v>
      </c>
      <c r="KCV19" s="140" t="s">
        <v>454</v>
      </c>
      <c r="KCW19" s="140" t="s">
        <v>454</v>
      </c>
      <c r="KCX19" s="140" t="s">
        <v>454</v>
      </c>
      <c r="KCY19" s="140" t="s">
        <v>454</v>
      </c>
      <c r="KCZ19" s="140" t="s">
        <v>454</v>
      </c>
      <c r="KDA19" s="140" t="s">
        <v>454</v>
      </c>
      <c r="KDB19" s="140" t="s">
        <v>454</v>
      </c>
      <c r="KDC19" s="140" t="s">
        <v>454</v>
      </c>
      <c r="KDD19" s="140" t="s">
        <v>454</v>
      </c>
      <c r="KDE19" s="140" t="s">
        <v>454</v>
      </c>
      <c r="KDF19" s="140" t="s">
        <v>454</v>
      </c>
      <c r="KDG19" s="140" t="s">
        <v>454</v>
      </c>
      <c r="KDH19" s="140" t="s">
        <v>454</v>
      </c>
      <c r="KDI19" s="140" t="s">
        <v>454</v>
      </c>
      <c r="KDJ19" s="140" t="s">
        <v>454</v>
      </c>
      <c r="KDK19" s="140" t="s">
        <v>454</v>
      </c>
      <c r="KDL19" s="140" t="s">
        <v>454</v>
      </c>
      <c r="KDM19" s="140" t="s">
        <v>454</v>
      </c>
      <c r="KDN19" s="140" t="s">
        <v>454</v>
      </c>
      <c r="KDO19" s="140" t="s">
        <v>454</v>
      </c>
      <c r="KDP19" s="140" t="s">
        <v>454</v>
      </c>
      <c r="KDQ19" s="140" t="s">
        <v>454</v>
      </c>
      <c r="KDR19" s="140" t="s">
        <v>454</v>
      </c>
      <c r="KDS19" s="140" t="s">
        <v>454</v>
      </c>
      <c r="KDT19" s="140" t="s">
        <v>454</v>
      </c>
      <c r="KDU19" s="140" t="s">
        <v>454</v>
      </c>
      <c r="KDV19" s="140" t="s">
        <v>454</v>
      </c>
      <c r="KDW19" s="140" t="s">
        <v>454</v>
      </c>
      <c r="KDX19" s="140" t="s">
        <v>454</v>
      </c>
      <c r="KDY19" s="140" t="s">
        <v>454</v>
      </c>
      <c r="KDZ19" s="140" t="s">
        <v>454</v>
      </c>
      <c r="KEA19" s="140" t="s">
        <v>454</v>
      </c>
      <c r="KEB19" s="140" t="s">
        <v>454</v>
      </c>
      <c r="KEC19" s="140" t="s">
        <v>454</v>
      </c>
      <c r="KED19" s="140" t="s">
        <v>454</v>
      </c>
      <c r="KEE19" s="140" t="s">
        <v>454</v>
      </c>
      <c r="KEF19" s="140" t="s">
        <v>454</v>
      </c>
      <c r="KEG19" s="140" t="s">
        <v>454</v>
      </c>
      <c r="KEH19" s="140" t="s">
        <v>454</v>
      </c>
      <c r="KEI19" s="140" t="s">
        <v>454</v>
      </c>
      <c r="KEJ19" s="140" t="s">
        <v>454</v>
      </c>
      <c r="KEK19" s="140" t="s">
        <v>454</v>
      </c>
      <c r="KEL19" s="140" t="s">
        <v>454</v>
      </c>
      <c r="KEM19" s="140" t="s">
        <v>454</v>
      </c>
      <c r="KEN19" s="140" t="s">
        <v>454</v>
      </c>
      <c r="KEO19" s="140" t="s">
        <v>454</v>
      </c>
      <c r="KEP19" s="140" t="s">
        <v>454</v>
      </c>
      <c r="KEQ19" s="140" t="s">
        <v>454</v>
      </c>
      <c r="KER19" s="140" t="s">
        <v>454</v>
      </c>
      <c r="KES19" s="140" t="s">
        <v>454</v>
      </c>
      <c r="KET19" s="140" t="s">
        <v>454</v>
      </c>
      <c r="KEU19" s="140" t="s">
        <v>454</v>
      </c>
      <c r="KEV19" s="140" t="s">
        <v>454</v>
      </c>
      <c r="KEW19" s="140" t="s">
        <v>454</v>
      </c>
      <c r="KEX19" s="140" t="s">
        <v>454</v>
      </c>
      <c r="KEY19" s="140" t="s">
        <v>454</v>
      </c>
      <c r="KEZ19" s="140" t="s">
        <v>454</v>
      </c>
      <c r="KFA19" s="140" t="s">
        <v>454</v>
      </c>
      <c r="KFB19" s="140" t="s">
        <v>454</v>
      </c>
      <c r="KFC19" s="140" t="s">
        <v>454</v>
      </c>
      <c r="KFD19" s="140" t="s">
        <v>454</v>
      </c>
      <c r="KFE19" s="140" t="s">
        <v>454</v>
      </c>
      <c r="KFF19" s="140" t="s">
        <v>454</v>
      </c>
      <c r="KFG19" s="140" t="s">
        <v>454</v>
      </c>
      <c r="KFH19" s="140" t="s">
        <v>454</v>
      </c>
      <c r="KFI19" s="140" t="s">
        <v>454</v>
      </c>
      <c r="KFJ19" s="140" t="s">
        <v>454</v>
      </c>
      <c r="KFK19" s="140" t="s">
        <v>454</v>
      </c>
      <c r="KFL19" s="140" t="s">
        <v>454</v>
      </c>
      <c r="KFM19" s="140" t="s">
        <v>454</v>
      </c>
      <c r="KFN19" s="140" t="s">
        <v>454</v>
      </c>
      <c r="KFO19" s="140" t="s">
        <v>454</v>
      </c>
      <c r="KFP19" s="140" t="s">
        <v>454</v>
      </c>
      <c r="KFQ19" s="140" t="s">
        <v>454</v>
      </c>
      <c r="KFR19" s="140" t="s">
        <v>454</v>
      </c>
      <c r="KFS19" s="140" t="s">
        <v>454</v>
      </c>
      <c r="KFT19" s="140" t="s">
        <v>454</v>
      </c>
      <c r="KFU19" s="140" t="s">
        <v>454</v>
      </c>
      <c r="KFV19" s="140" t="s">
        <v>454</v>
      </c>
      <c r="KFW19" s="140" t="s">
        <v>454</v>
      </c>
      <c r="KFX19" s="140" t="s">
        <v>454</v>
      </c>
      <c r="KFY19" s="140" t="s">
        <v>454</v>
      </c>
      <c r="KFZ19" s="140" t="s">
        <v>454</v>
      </c>
      <c r="KGA19" s="140" t="s">
        <v>454</v>
      </c>
      <c r="KGB19" s="140" t="s">
        <v>454</v>
      </c>
      <c r="KGC19" s="140" t="s">
        <v>454</v>
      </c>
      <c r="KGD19" s="140" t="s">
        <v>454</v>
      </c>
      <c r="KGE19" s="140" t="s">
        <v>454</v>
      </c>
      <c r="KGF19" s="140" t="s">
        <v>454</v>
      </c>
      <c r="KGG19" s="140" t="s">
        <v>454</v>
      </c>
      <c r="KGH19" s="140" t="s">
        <v>454</v>
      </c>
      <c r="KGI19" s="140" t="s">
        <v>454</v>
      </c>
      <c r="KGJ19" s="140" t="s">
        <v>454</v>
      </c>
      <c r="KGK19" s="140" t="s">
        <v>454</v>
      </c>
      <c r="KGL19" s="140" t="s">
        <v>454</v>
      </c>
      <c r="KGM19" s="140" t="s">
        <v>454</v>
      </c>
      <c r="KGN19" s="140" t="s">
        <v>454</v>
      </c>
      <c r="KGO19" s="140" t="s">
        <v>454</v>
      </c>
      <c r="KGP19" s="140" t="s">
        <v>454</v>
      </c>
      <c r="KGQ19" s="140" t="s">
        <v>454</v>
      </c>
      <c r="KGR19" s="140" t="s">
        <v>454</v>
      </c>
      <c r="KGS19" s="140" t="s">
        <v>454</v>
      </c>
      <c r="KGT19" s="140" t="s">
        <v>454</v>
      </c>
      <c r="KGU19" s="140" t="s">
        <v>454</v>
      </c>
      <c r="KGV19" s="140" t="s">
        <v>454</v>
      </c>
      <c r="KGW19" s="140" t="s">
        <v>454</v>
      </c>
      <c r="KGX19" s="140" t="s">
        <v>454</v>
      </c>
      <c r="KGY19" s="140" t="s">
        <v>454</v>
      </c>
      <c r="KGZ19" s="140" t="s">
        <v>454</v>
      </c>
      <c r="KHA19" s="140" t="s">
        <v>454</v>
      </c>
      <c r="KHB19" s="140" t="s">
        <v>454</v>
      </c>
      <c r="KHC19" s="140" t="s">
        <v>454</v>
      </c>
      <c r="KHD19" s="140" t="s">
        <v>454</v>
      </c>
      <c r="KHE19" s="140" t="s">
        <v>454</v>
      </c>
      <c r="KHF19" s="140" t="s">
        <v>454</v>
      </c>
      <c r="KHG19" s="140" t="s">
        <v>454</v>
      </c>
      <c r="KHH19" s="140" t="s">
        <v>454</v>
      </c>
      <c r="KHI19" s="140" t="s">
        <v>454</v>
      </c>
      <c r="KHJ19" s="140" t="s">
        <v>454</v>
      </c>
      <c r="KHK19" s="140" t="s">
        <v>454</v>
      </c>
      <c r="KHL19" s="140" t="s">
        <v>454</v>
      </c>
      <c r="KHM19" s="140" t="s">
        <v>454</v>
      </c>
      <c r="KHN19" s="140" t="s">
        <v>454</v>
      </c>
      <c r="KHO19" s="140" t="s">
        <v>454</v>
      </c>
      <c r="KHP19" s="140" t="s">
        <v>454</v>
      </c>
      <c r="KHQ19" s="140" t="s">
        <v>454</v>
      </c>
      <c r="KHR19" s="140" t="s">
        <v>454</v>
      </c>
      <c r="KHS19" s="140" t="s">
        <v>454</v>
      </c>
      <c r="KHT19" s="140" t="s">
        <v>454</v>
      </c>
      <c r="KHU19" s="140" t="s">
        <v>454</v>
      </c>
      <c r="KHV19" s="140" t="s">
        <v>454</v>
      </c>
      <c r="KHW19" s="140" t="s">
        <v>454</v>
      </c>
      <c r="KHX19" s="140" t="s">
        <v>454</v>
      </c>
      <c r="KHY19" s="140" t="s">
        <v>454</v>
      </c>
      <c r="KHZ19" s="140" t="s">
        <v>454</v>
      </c>
      <c r="KIA19" s="140" t="s">
        <v>454</v>
      </c>
      <c r="KIB19" s="140" t="s">
        <v>454</v>
      </c>
      <c r="KIC19" s="140" t="s">
        <v>454</v>
      </c>
      <c r="KID19" s="140" t="s">
        <v>454</v>
      </c>
      <c r="KIE19" s="140" t="s">
        <v>454</v>
      </c>
      <c r="KIF19" s="140" t="s">
        <v>454</v>
      </c>
      <c r="KIG19" s="140" t="s">
        <v>454</v>
      </c>
      <c r="KIH19" s="140" t="s">
        <v>454</v>
      </c>
      <c r="KII19" s="140" t="s">
        <v>454</v>
      </c>
      <c r="KIJ19" s="140" t="s">
        <v>454</v>
      </c>
      <c r="KIK19" s="140" t="s">
        <v>454</v>
      </c>
      <c r="KIL19" s="140" t="s">
        <v>454</v>
      </c>
      <c r="KIM19" s="140" t="s">
        <v>454</v>
      </c>
      <c r="KIN19" s="140" t="s">
        <v>454</v>
      </c>
      <c r="KIO19" s="140" t="s">
        <v>454</v>
      </c>
      <c r="KIP19" s="140" t="s">
        <v>454</v>
      </c>
      <c r="KIQ19" s="140" t="s">
        <v>454</v>
      </c>
      <c r="KIR19" s="140" t="s">
        <v>454</v>
      </c>
      <c r="KIS19" s="140" t="s">
        <v>454</v>
      </c>
      <c r="KIT19" s="140" t="s">
        <v>454</v>
      </c>
      <c r="KIU19" s="140" t="s">
        <v>454</v>
      </c>
      <c r="KIV19" s="140" t="s">
        <v>454</v>
      </c>
      <c r="KIW19" s="140" t="s">
        <v>454</v>
      </c>
      <c r="KIX19" s="140" t="s">
        <v>454</v>
      </c>
      <c r="KIY19" s="140" t="s">
        <v>454</v>
      </c>
      <c r="KIZ19" s="140" t="s">
        <v>454</v>
      </c>
      <c r="KJA19" s="140" t="s">
        <v>454</v>
      </c>
      <c r="KJB19" s="140" t="s">
        <v>454</v>
      </c>
      <c r="KJC19" s="140" t="s">
        <v>454</v>
      </c>
      <c r="KJD19" s="140" t="s">
        <v>454</v>
      </c>
      <c r="KJE19" s="140" t="s">
        <v>454</v>
      </c>
      <c r="KJF19" s="140" t="s">
        <v>454</v>
      </c>
      <c r="KJG19" s="140" t="s">
        <v>454</v>
      </c>
      <c r="KJH19" s="140" t="s">
        <v>454</v>
      </c>
      <c r="KJI19" s="140" t="s">
        <v>454</v>
      </c>
      <c r="KJJ19" s="140" t="s">
        <v>454</v>
      </c>
      <c r="KJK19" s="140" t="s">
        <v>454</v>
      </c>
      <c r="KJL19" s="140" t="s">
        <v>454</v>
      </c>
      <c r="KJM19" s="140" t="s">
        <v>454</v>
      </c>
      <c r="KJN19" s="140" t="s">
        <v>454</v>
      </c>
      <c r="KJO19" s="140" t="s">
        <v>454</v>
      </c>
      <c r="KJP19" s="140" t="s">
        <v>454</v>
      </c>
      <c r="KJQ19" s="140" t="s">
        <v>454</v>
      </c>
      <c r="KJR19" s="140" t="s">
        <v>454</v>
      </c>
      <c r="KJS19" s="140" t="s">
        <v>454</v>
      </c>
      <c r="KJT19" s="140" t="s">
        <v>454</v>
      </c>
      <c r="KJU19" s="140" t="s">
        <v>454</v>
      </c>
      <c r="KJV19" s="140" t="s">
        <v>454</v>
      </c>
      <c r="KJW19" s="140" t="s">
        <v>454</v>
      </c>
      <c r="KJX19" s="140" t="s">
        <v>454</v>
      </c>
      <c r="KJY19" s="140" t="s">
        <v>454</v>
      </c>
      <c r="KJZ19" s="140" t="s">
        <v>454</v>
      </c>
      <c r="KKA19" s="140" t="s">
        <v>454</v>
      </c>
      <c r="KKB19" s="140" t="s">
        <v>454</v>
      </c>
      <c r="KKC19" s="140" t="s">
        <v>454</v>
      </c>
      <c r="KKD19" s="140" t="s">
        <v>454</v>
      </c>
      <c r="KKE19" s="140" t="s">
        <v>454</v>
      </c>
      <c r="KKF19" s="140" t="s">
        <v>454</v>
      </c>
      <c r="KKG19" s="140" t="s">
        <v>454</v>
      </c>
      <c r="KKH19" s="140" t="s">
        <v>454</v>
      </c>
      <c r="KKI19" s="140" t="s">
        <v>454</v>
      </c>
      <c r="KKJ19" s="140" t="s">
        <v>454</v>
      </c>
      <c r="KKK19" s="140" t="s">
        <v>454</v>
      </c>
      <c r="KKL19" s="140" t="s">
        <v>454</v>
      </c>
      <c r="KKM19" s="140" t="s">
        <v>454</v>
      </c>
      <c r="KKN19" s="140" t="s">
        <v>454</v>
      </c>
      <c r="KKO19" s="140" t="s">
        <v>454</v>
      </c>
      <c r="KKP19" s="140" t="s">
        <v>454</v>
      </c>
      <c r="KKQ19" s="140" t="s">
        <v>454</v>
      </c>
      <c r="KKR19" s="140" t="s">
        <v>454</v>
      </c>
      <c r="KKS19" s="140" t="s">
        <v>454</v>
      </c>
      <c r="KKT19" s="140" t="s">
        <v>454</v>
      </c>
      <c r="KKU19" s="140" t="s">
        <v>454</v>
      </c>
      <c r="KKV19" s="140" t="s">
        <v>454</v>
      </c>
      <c r="KKW19" s="140" t="s">
        <v>454</v>
      </c>
      <c r="KKX19" s="140" t="s">
        <v>454</v>
      </c>
      <c r="KKY19" s="140" t="s">
        <v>454</v>
      </c>
      <c r="KKZ19" s="140" t="s">
        <v>454</v>
      </c>
      <c r="KLA19" s="140" t="s">
        <v>454</v>
      </c>
      <c r="KLB19" s="140" t="s">
        <v>454</v>
      </c>
      <c r="KLC19" s="140" t="s">
        <v>454</v>
      </c>
      <c r="KLD19" s="140" t="s">
        <v>454</v>
      </c>
      <c r="KLE19" s="140" t="s">
        <v>454</v>
      </c>
      <c r="KLF19" s="140" t="s">
        <v>454</v>
      </c>
      <c r="KLG19" s="140" t="s">
        <v>454</v>
      </c>
      <c r="KLH19" s="140" t="s">
        <v>454</v>
      </c>
      <c r="KLI19" s="140" t="s">
        <v>454</v>
      </c>
      <c r="KLJ19" s="140" t="s">
        <v>454</v>
      </c>
      <c r="KLK19" s="140" t="s">
        <v>454</v>
      </c>
      <c r="KLL19" s="140" t="s">
        <v>454</v>
      </c>
      <c r="KLM19" s="140" t="s">
        <v>454</v>
      </c>
      <c r="KLN19" s="140" t="s">
        <v>454</v>
      </c>
      <c r="KLO19" s="140" t="s">
        <v>454</v>
      </c>
      <c r="KLP19" s="140" t="s">
        <v>454</v>
      </c>
      <c r="KLQ19" s="140" t="s">
        <v>454</v>
      </c>
      <c r="KLR19" s="140" t="s">
        <v>454</v>
      </c>
      <c r="KLS19" s="140" t="s">
        <v>454</v>
      </c>
      <c r="KLT19" s="140" t="s">
        <v>454</v>
      </c>
      <c r="KLU19" s="140" t="s">
        <v>454</v>
      </c>
      <c r="KLV19" s="140" t="s">
        <v>454</v>
      </c>
      <c r="KLW19" s="140" t="s">
        <v>454</v>
      </c>
      <c r="KLX19" s="140" t="s">
        <v>454</v>
      </c>
      <c r="KLY19" s="140" t="s">
        <v>454</v>
      </c>
      <c r="KLZ19" s="140" t="s">
        <v>454</v>
      </c>
      <c r="KMA19" s="140" t="s">
        <v>454</v>
      </c>
      <c r="KMB19" s="140" t="s">
        <v>454</v>
      </c>
      <c r="KMC19" s="140" t="s">
        <v>454</v>
      </c>
      <c r="KMD19" s="140" t="s">
        <v>454</v>
      </c>
      <c r="KME19" s="140" t="s">
        <v>454</v>
      </c>
      <c r="KMF19" s="140" t="s">
        <v>454</v>
      </c>
      <c r="KMG19" s="140" t="s">
        <v>454</v>
      </c>
      <c r="KMH19" s="140" t="s">
        <v>454</v>
      </c>
      <c r="KMI19" s="140" t="s">
        <v>454</v>
      </c>
      <c r="KMJ19" s="140" t="s">
        <v>454</v>
      </c>
      <c r="KMK19" s="140" t="s">
        <v>454</v>
      </c>
      <c r="KML19" s="140" t="s">
        <v>454</v>
      </c>
      <c r="KMM19" s="140" t="s">
        <v>454</v>
      </c>
      <c r="KMN19" s="140" t="s">
        <v>454</v>
      </c>
      <c r="KMO19" s="140" t="s">
        <v>454</v>
      </c>
      <c r="KMP19" s="140" t="s">
        <v>454</v>
      </c>
      <c r="KMQ19" s="140" t="s">
        <v>454</v>
      </c>
      <c r="KMR19" s="140" t="s">
        <v>454</v>
      </c>
      <c r="KMS19" s="140" t="s">
        <v>454</v>
      </c>
      <c r="KMT19" s="140" t="s">
        <v>454</v>
      </c>
      <c r="KMU19" s="140" t="s">
        <v>454</v>
      </c>
      <c r="KMV19" s="140" t="s">
        <v>454</v>
      </c>
      <c r="KMW19" s="140" t="s">
        <v>454</v>
      </c>
      <c r="KMX19" s="140" t="s">
        <v>454</v>
      </c>
      <c r="KMY19" s="140" t="s">
        <v>454</v>
      </c>
      <c r="KMZ19" s="140" t="s">
        <v>454</v>
      </c>
      <c r="KNA19" s="140" t="s">
        <v>454</v>
      </c>
      <c r="KNB19" s="140" t="s">
        <v>454</v>
      </c>
      <c r="KNC19" s="140" t="s">
        <v>454</v>
      </c>
      <c r="KND19" s="140" t="s">
        <v>454</v>
      </c>
      <c r="KNE19" s="140" t="s">
        <v>454</v>
      </c>
      <c r="KNF19" s="140" t="s">
        <v>454</v>
      </c>
      <c r="KNG19" s="140" t="s">
        <v>454</v>
      </c>
      <c r="KNH19" s="140" t="s">
        <v>454</v>
      </c>
      <c r="KNI19" s="140" t="s">
        <v>454</v>
      </c>
      <c r="KNJ19" s="140" t="s">
        <v>454</v>
      </c>
      <c r="KNK19" s="140" t="s">
        <v>454</v>
      </c>
      <c r="KNL19" s="140" t="s">
        <v>454</v>
      </c>
      <c r="KNM19" s="140" t="s">
        <v>454</v>
      </c>
      <c r="KNN19" s="140" t="s">
        <v>454</v>
      </c>
      <c r="KNO19" s="140" t="s">
        <v>454</v>
      </c>
      <c r="KNP19" s="140" t="s">
        <v>454</v>
      </c>
      <c r="KNQ19" s="140" t="s">
        <v>454</v>
      </c>
      <c r="KNR19" s="140" t="s">
        <v>454</v>
      </c>
      <c r="KNS19" s="140" t="s">
        <v>454</v>
      </c>
      <c r="KNT19" s="140" t="s">
        <v>454</v>
      </c>
      <c r="KNU19" s="140" t="s">
        <v>454</v>
      </c>
      <c r="KNV19" s="140" t="s">
        <v>454</v>
      </c>
      <c r="KNW19" s="140" t="s">
        <v>454</v>
      </c>
      <c r="KNX19" s="140" t="s">
        <v>454</v>
      </c>
      <c r="KNY19" s="140" t="s">
        <v>454</v>
      </c>
      <c r="KNZ19" s="140" t="s">
        <v>454</v>
      </c>
      <c r="KOA19" s="140" t="s">
        <v>454</v>
      </c>
      <c r="KOB19" s="140" t="s">
        <v>454</v>
      </c>
      <c r="KOC19" s="140" t="s">
        <v>454</v>
      </c>
      <c r="KOD19" s="140" t="s">
        <v>454</v>
      </c>
      <c r="KOE19" s="140" t="s">
        <v>454</v>
      </c>
      <c r="KOF19" s="140" t="s">
        <v>454</v>
      </c>
      <c r="KOG19" s="140" t="s">
        <v>454</v>
      </c>
      <c r="KOH19" s="140" t="s">
        <v>454</v>
      </c>
      <c r="KOI19" s="140" t="s">
        <v>454</v>
      </c>
      <c r="KOJ19" s="140" t="s">
        <v>454</v>
      </c>
      <c r="KOK19" s="140" t="s">
        <v>454</v>
      </c>
      <c r="KOL19" s="140" t="s">
        <v>454</v>
      </c>
      <c r="KOM19" s="140" t="s">
        <v>454</v>
      </c>
      <c r="KON19" s="140" t="s">
        <v>454</v>
      </c>
      <c r="KOO19" s="140" t="s">
        <v>454</v>
      </c>
      <c r="KOP19" s="140" t="s">
        <v>454</v>
      </c>
      <c r="KOQ19" s="140" t="s">
        <v>454</v>
      </c>
      <c r="KOR19" s="140" t="s">
        <v>454</v>
      </c>
      <c r="KOS19" s="140" t="s">
        <v>454</v>
      </c>
      <c r="KOT19" s="140" t="s">
        <v>454</v>
      </c>
      <c r="KOU19" s="140" t="s">
        <v>454</v>
      </c>
      <c r="KOV19" s="140" t="s">
        <v>454</v>
      </c>
      <c r="KOW19" s="140" t="s">
        <v>454</v>
      </c>
      <c r="KOX19" s="140" t="s">
        <v>454</v>
      </c>
      <c r="KOY19" s="140" t="s">
        <v>454</v>
      </c>
      <c r="KOZ19" s="140" t="s">
        <v>454</v>
      </c>
      <c r="KPA19" s="140" t="s">
        <v>454</v>
      </c>
      <c r="KPB19" s="140" t="s">
        <v>454</v>
      </c>
      <c r="KPC19" s="140" t="s">
        <v>454</v>
      </c>
      <c r="KPD19" s="140" t="s">
        <v>454</v>
      </c>
      <c r="KPE19" s="140" t="s">
        <v>454</v>
      </c>
      <c r="KPF19" s="140" t="s">
        <v>454</v>
      </c>
      <c r="KPG19" s="140" t="s">
        <v>454</v>
      </c>
      <c r="KPH19" s="140" t="s">
        <v>454</v>
      </c>
      <c r="KPI19" s="140" t="s">
        <v>454</v>
      </c>
      <c r="KPJ19" s="140" t="s">
        <v>454</v>
      </c>
      <c r="KPK19" s="140" t="s">
        <v>454</v>
      </c>
      <c r="KPL19" s="140" t="s">
        <v>454</v>
      </c>
      <c r="KPM19" s="140" t="s">
        <v>454</v>
      </c>
      <c r="KPN19" s="140" t="s">
        <v>454</v>
      </c>
      <c r="KPO19" s="140" t="s">
        <v>454</v>
      </c>
      <c r="KPP19" s="140" t="s">
        <v>454</v>
      </c>
      <c r="KPQ19" s="140" t="s">
        <v>454</v>
      </c>
      <c r="KPR19" s="140" t="s">
        <v>454</v>
      </c>
      <c r="KPS19" s="140" t="s">
        <v>454</v>
      </c>
      <c r="KPT19" s="140" t="s">
        <v>454</v>
      </c>
      <c r="KPU19" s="140" t="s">
        <v>454</v>
      </c>
      <c r="KPV19" s="140" t="s">
        <v>454</v>
      </c>
      <c r="KPW19" s="140" t="s">
        <v>454</v>
      </c>
      <c r="KPX19" s="140" t="s">
        <v>454</v>
      </c>
      <c r="KPY19" s="140" t="s">
        <v>454</v>
      </c>
      <c r="KPZ19" s="140" t="s">
        <v>454</v>
      </c>
      <c r="KQA19" s="140" t="s">
        <v>454</v>
      </c>
      <c r="KQB19" s="140" t="s">
        <v>454</v>
      </c>
      <c r="KQC19" s="140" t="s">
        <v>454</v>
      </c>
      <c r="KQD19" s="140" t="s">
        <v>454</v>
      </c>
      <c r="KQE19" s="140" t="s">
        <v>454</v>
      </c>
      <c r="KQF19" s="140" t="s">
        <v>454</v>
      </c>
      <c r="KQG19" s="140" t="s">
        <v>454</v>
      </c>
      <c r="KQH19" s="140" t="s">
        <v>454</v>
      </c>
      <c r="KQI19" s="140" t="s">
        <v>454</v>
      </c>
      <c r="KQJ19" s="140" t="s">
        <v>454</v>
      </c>
      <c r="KQK19" s="140" t="s">
        <v>454</v>
      </c>
      <c r="KQL19" s="140" t="s">
        <v>454</v>
      </c>
      <c r="KQM19" s="140" t="s">
        <v>454</v>
      </c>
      <c r="KQN19" s="140" t="s">
        <v>454</v>
      </c>
      <c r="KQO19" s="140" t="s">
        <v>454</v>
      </c>
      <c r="KQP19" s="140" t="s">
        <v>454</v>
      </c>
      <c r="KQQ19" s="140" t="s">
        <v>454</v>
      </c>
      <c r="KQR19" s="140" t="s">
        <v>454</v>
      </c>
      <c r="KQS19" s="140" t="s">
        <v>454</v>
      </c>
      <c r="KQT19" s="140" t="s">
        <v>454</v>
      </c>
      <c r="KQU19" s="140" t="s">
        <v>454</v>
      </c>
      <c r="KQV19" s="140" t="s">
        <v>454</v>
      </c>
      <c r="KQW19" s="140" t="s">
        <v>454</v>
      </c>
      <c r="KQX19" s="140" t="s">
        <v>454</v>
      </c>
      <c r="KQY19" s="140" t="s">
        <v>454</v>
      </c>
      <c r="KQZ19" s="140" t="s">
        <v>454</v>
      </c>
      <c r="KRA19" s="140" t="s">
        <v>454</v>
      </c>
      <c r="KRB19" s="140" t="s">
        <v>454</v>
      </c>
      <c r="KRC19" s="140" t="s">
        <v>454</v>
      </c>
      <c r="KRD19" s="140" t="s">
        <v>454</v>
      </c>
      <c r="KRE19" s="140" t="s">
        <v>454</v>
      </c>
      <c r="KRF19" s="140" t="s">
        <v>454</v>
      </c>
      <c r="KRG19" s="140" t="s">
        <v>454</v>
      </c>
      <c r="KRH19" s="140" t="s">
        <v>454</v>
      </c>
      <c r="KRI19" s="140" t="s">
        <v>454</v>
      </c>
      <c r="KRJ19" s="140" t="s">
        <v>454</v>
      </c>
      <c r="KRK19" s="140" t="s">
        <v>454</v>
      </c>
      <c r="KRL19" s="140" t="s">
        <v>454</v>
      </c>
      <c r="KRM19" s="140" t="s">
        <v>454</v>
      </c>
      <c r="KRN19" s="140" t="s">
        <v>454</v>
      </c>
      <c r="KRO19" s="140" t="s">
        <v>454</v>
      </c>
      <c r="KRP19" s="140" t="s">
        <v>454</v>
      </c>
      <c r="KRQ19" s="140" t="s">
        <v>454</v>
      </c>
      <c r="KRR19" s="140" t="s">
        <v>454</v>
      </c>
      <c r="KRS19" s="140" t="s">
        <v>454</v>
      </c>
      <c r="KRT19" s="140" t="s">
        <v>454</v>
      </c>
      <c r="KRU19" s="140" t="s">
        <v>454</v>
      </c>
      <c r="KRV19" s="140" t="s">
        <v>454</v>
      </c>
      <c r="KRW19" s="140" t="s">
        <v>454</v>
      </c>
      <c r="KRX19" s="140" t="s">
        <v>454</v>
      </c>
      <c r="KRY19" s="140" t="s">
        <v>454</v>
      </c>
      <c r="KRZ19" s="140" t="s">
        <v>454</v>
      </c>
      <c r="KSA19" s="140" t="s">
        <v>454</v>
      </c>
      <c r="KSB19" s="140" t="s">
        <v>454</v>
      </c>
      <c r="KSC19" s="140" t="s">
        <v>454</v>
      </c>
      <c r="KSD19" s="140" t="s">
        <v>454</v>
      </c>
      <c r="KSE19" s="140" t="s">
        <v>454</v>
      </c>
      <c r="KSF19" s="140" t="s">
        <v>454</v>
      </c>
      <c r="KSG19" s="140" t="s">
        <v>454</v>
      </c>
      <c r="KSH19" s="140" t="s">
        <v>454</v>
      </c>
      <c r="KSI19" s="140" t="s">
        <v>454</v>
      </c>
      <c r="KSJ19" s="140" t="s">
        <v>454</v>
      </c>
      <c r="KSK19" s="140" t="s">
        <v>454</v>
      </c>
      <c r="KSL19" s="140" t="s">
        <v>454</v>
      </c>
      <c r="KSM19" s="140" t="s">
        <v>454</v>
      </c>
      <c r="KSN19" s="140" t="s">
        <v>454</v>
      </c>
      <c r="KSO19" s="140" t="s">
        <v>454</v>
      </c>
      <c r="KSP19" s="140" t="s">
        <v>454</v>
      </c>
      <c r="KSQ19" s="140" t="s">
        <v>454</v>
      </c>
      <c r="KSR19" s="140" t="s">
        <v>454</v>
      </c>
      <c r="KSS19" s="140" t="s">
        <v>454</v>
      </c>
      <c r="KST19" s="140" t="s">
        <v>454</v>
      </c>
      <c r="KSU19" s="140" t="s">
        <v>454</v>
      </c>
      <c r="KSV19" s="140" t="s">
        <v>454</v>
      </c>
      <c r="KSW19" s="140" t="s">
        <v>454</v>
      </c>
      <c r="KSX19" s="140" t="s">
        <v>454</v>
      </c>
      <c r="KSY19" s="140" t="s">
        <v>454</v>
      </c>
      <c r="KSZ19" s="140" t="s">
        <v>454</v>
      </c>
      <c r="KTA19" s="140" t="s">
        <v>454</v>
      </c>
      <c r="KTB19" s="140" t="s">
        <v>454</v>
      </c>
      <c r="KTC19" s="140" t="s">
        <v>454</v>
      </c>
      <c r="KTD19" s="140" t="s">
        <v>454</v>
      </c>
      <c r="KTE19" s="140" t="s">
        <v>454</v>
      </c>
      <c r="KTF19" s="140" t="s">
        <v>454</v>
      </c>
      <c r="KTG19" s="140" t="s">
        <v>454</v>
      </c>
      <c r="KTH19" s="140" t="s">
        <v>454</v>
      </c>
      <c r="KTI19" s="140" t="s">
        <v>454</v>
      </c>
      <c r="KTJ19" s="140" t="s">
        <v>454</v>
      </c>
      <c r="KTK19" s="140" t="s">
        <v>454</v>
      </c>
      <c r="KTL19" s="140" t="s">
        <v>454</v>
      </c>
      <c r="KTM19" s="140" t="s">
        <v>454</v>
      </c>
      <c r="KTN19" s="140" t="s">
        <v>454</v>
      </c>
      <c r="KTO19" s="140" t="s">
        <v>454</v>
      </c>
      <c r="KTP19" s="140" t="s">
        <v>454</v>
      </c>
      <c r="KTQ19" s="140" t="s">
        <v>454</v>
      </c>
      <c r="KTR19" s="140" t="s">
        <v>454</v>
      </c>
      <c r="KTS19" s="140" t="s">
        <v>454</v>
      </c>
      <c r="KTT19" s="140" t="s">
        <v>454</v>
      </c>
      <c r="KTU19" s="140" t="s">
        <v>454</v>
      </c>
      <c r="KTV19" s="140" t="s">
        <v>454</v>
      </c>
      <c r="KTW19" s="140" t="s">
        <v>454</v>
      </c>
      <c r="KTX19" s="140" t="s">
        <v>454</v>
      </c>
      <c r="KTY19" s="140" t="s">
        <v>454</v>
      </c>
      <c r="KTZ19" s="140" t="s">
        <v>454</v>
      </c>
      <c r="KUA19" s="140" t="s">
        <v>454</v>
      </c>
      <c r="KUB19" s="140" t="s">
        <v>454</v>
      </c>
      <c r="KUC19" s="140" t="s">
        <v>454</v>
      </c>
      <c r="KUD19" s="140" t="s">
        <v>454</v>
      </c>
      <c r="KUE19" s="140" t="s">
        <v>454</v>
      </c>
      <c r="KUF19" s="140" t="s">
        <v>454</v>
      </c>
      <c r="KUG19" s="140" t="s">
        <v>454</v>
      </c>
      <c r="KUH19" s="140" t="s">
        <v>454</v>
      </c>
      <c r="KUI19" s="140" t="s">
        <v>454</v>
      </c>
      <c r="KUJ19" s="140" t="s">
        <v>454</v>
      </c>
      <c r="KUK19" s="140" t="s">
        <v>454</v>
      </c>
      <c r="KUL19" s="140" t="s">
        <v>454</v>
      </c>
      <c r="KUM19" s="140" t="s">
        <v>454</v>
      </c>
      <c r="KUN19" s="140" t="s">
        <v>454</v>
      </c>
      <c r="KUO19" s="140" t="s">
        <v>454</v>
      </c>
      <c r="KUP19" s="140" t="s">
        <v>454</v>
      </c>
      <c r="KUQ19" s="140" t="s">
        <v>454</v>
      </c>
      <c r="KUR19" s="140" t="s">
        <v>454</v>
      </c>
      <c r="KUS19" s="140" t="s">
        <v>454</v>
      </c>
      <c r="KUT19" s="140" t="s">
        <v>454</v>
      </c>
      <c r="KUU19" s="140" t="s">
        <v>454</v>
      </c>
      <c r="KUV19" s="140" t="s">
        <v>454</v>
      </c>
      <c r="KUW19" s="140" t="s">
        <v>454</v>
      </c>
      <c r="KUX19" s="140" t="s">
        <v>454</v>
      </c>
      <c r="KUY19" s="140" t="s">
        <v>454</v>
      </c>
      <c r="KUZ19" s="140" t="s">
        <v>454</v>
      </c>
      <c r="KVA19" s="140" t="s">
        <v>454</v>
      </c>
      <c r="KVB19" s="140" t="s">
        <v>454</v>
      </c>
      <c r="KVC19" s="140" t="s">
        <v>454</v>
      </c>
      <c r="KVD19" s="140" t="s">
        <v>454</v>
      </c>
      <c r="KVE19" s="140" t="s">
        <v>454</v>
      </c>
      <c r="KVF19" s="140" t="s">
        <v>454</v>
      </c>
      <c r="KVG19" s="140" t="s">
        <v>454</v>
      </c>
      <c r="KVH19" s="140" t="s">
        <v>454</v>
      </c>
      <c r="KVI19" s="140" t="s">
        <v>454</v>
      </c>
      <c r="KVJ19" s="140" t="s">
        <v>454</v>
      </c>
      <c r="KVK19" s="140" t="s">
        <v>454</v>
      </c>
      <c r="KVL19" s="140" t="s">
        <v>454</v>
      </c>
      <c r="KVM19" s="140" t="s">
        <v>454</v>
      </c>
      <c r="KVN19" s="140" t="s">
        <v>454</v>
      </c>
      <c r="KVO19" s="140" t="s">
        <v>454</v>
      </c>
      <c r="KVP19" s="140" t="s">
        <v>454</v>
      </c>
      <c r="KVQ19" s="140" t="s">
        <v>454</v>
      </c>
      <c r="KVR19" s="140" t="s">
        <v>454</v>
      </c>
      <c r="KVS19" s="140" t="s">
        <v>454</v>
      </c>
      <c r="KVT19" s="140" t="s">
        <v>454</v>
      </c>
      <c r="KVU19" s="140" t="s">
        <v>454</v>
      </c>
      <c r="KVV19" s="140" t="s">
        <v>454</v>
      </c>
      <c r="KVW19" s="140" t="s">
        <v>454</v>
      </c>
      <c r="KVX19" s="140" t="s">
        <v>454</v>
      </c>
      <c r="KVY19" s="140" t="s">
        <v>454</v>
      </c>
      <c r="KVZ19" s="140" t="s">
        <v>454</v>
      </c>
      <c r="KWA19" s="140" t="s">
        <v>454</v>
      </c>
      <c r="KWB19" s="140" t="s">
        <v>454</v>
      </c>
      <c r="KWC19" s="140" t="s">
        <v>454</v>
      </c>
      <c r="KWD19" s="140" t="s">
        <v>454</v>
      </c>
      <c r="KWE19" s="140" t="s">
        <v>454</v>
      </c>
      <c r="KWF19" s="140" t="s">
        <v>454</v>
      </c>
      <c r="KWG19" s="140" t="s">
        <v>454</v>
      </c>
      <c r="KWH19" s="140" t="s">
        <v>454</v>
      </c>
      <c r="KWI19" s="140" t="s">
        <v>454</v>
      </c>
      <c r="KWJ19" s="140" t="s">
        <v>454</v>
      </c>
      <c r="KWK19" s="140" t="s">
        <v>454</v>
      </c>
      <c r="KWL19" s="140" t="s">
        <v>454</v>
      </c>
      <c r="KWM19" s="140" t="s">
        <v>454</v>
      </c>
      <c r="KWN19" s="140" t="s">
        <v>454</v>
      </c>
      <c r="KWO19" s="140" t="s">
        <v>454</v>
      </c>
      <c r="KWP19" s="140" t="s">
        <v>454</v>
      </c>
      <c r="KWQ19" s="140" t="s">
        <v>454</v>
      </c>
      <c r="KWR19" s="140" t="s">
        <v>454</v>
      </c>
      <c r="KWS19" s="140" t="s">
        <v>454</v>
      </c>
      <c r="KWT19" s="140" t="s">
        <v>454</v>
      </c>
      <c r="KWU19" s="140" t="s">
        <v>454</v>
      </c>
      <c r="KWV19" s="140" t="s">
        <v>454</v>
      </c>
      <c r="KWW19" s="140" t="s">
        <v>454</v>
      </c>
      <c r="KWX19" s="140" t="s">
        <v>454</v>
      </c>
      <c r="KWY19" s="140" t="s">
        <v>454</v>
      </c>
      <c r="KWZ19" s="140" t="s">
        <v>454</v>
      </c>
      <c r="KXA19" s="140" t="s">
        <v>454</v>
      </c>
      <c r="KXB19" s="140" t="s">
        <v>454</v>
      </c>
      <c r="KXC19" s="140" t="s">
        <v>454</v>
      </c>
      <c r="KXD19" s="140" t="s">
        <v>454</v>
      </c>
      <c r="KXE19" s="140" t="s">
        <v>454</v>
      </c>
      <c r="KXF19" s="140" t="s">
        <v>454</v>
      </c>
      <c r="KXG19" s="140" t="s">
        <v>454</v>
      </c>
      <c r="KXH19" s="140" t="s">
        <v>454</v>
      </c>
      <c r="KXI19" s="140" t="s">
        <v>454</v>
      </c>
      <c r="KXJ19" s="140" t="s">
        <v>454</v>
      </c>
      <c r="KXK19" s="140" t="s">
        <v>454</v>
      </c>
      <c r="KXL19" s="140" t="s">
        <v>454</v>
      </c>
      <c r="KXM19" s="140" t="s">
        <v>454</v>
      </c>
      <c r="KXN19" s="140" t="s">
        <v>454</v>
      </c>
      <c r="KXO19" s="140" t="s">
        <v>454</v>
      </c>
      <c r="KXP19" s="140" t="s">
        <v>454</v>
      </c>
      <c r="KXQ19" s="140" t="s">
        <v>454</v>
      </c>
      <c r="KXR19" s="140" t="s">
        <v>454</v>
      </c>
      <c r="KXS19" s="140" t="s">
        <v>454</v>
      </c>
      <c r="KXT19" s="140" t="s">
        <v>454</v>
      </c>
      <c r="KXU19" s="140" t="s">
        <v>454</v>
      </c>
      <c r="KXV19" s="140" t="s">
        <v>454</v>
      </c>
      <c r="KXW19" s="140" t="s">
        <v>454</v>
      </c>
      <c r="KXX19" s="140" t="s">
        <v>454</v>
      </c>
      <c r="KXY19" s="140" t="s">
        <v>454</v>
      </c>
      <c r="KXZ19" s="140" t="s">
        <v>454</v>
      </c>
      <c r="KYA19" s="140" t="s">
        <v>454</v>
      </c>
      <c r="KYB19" s="140" t="s">
        <v>454</v>
      </c>
      <c r="KYC19" s="140" t="s">
        <v>454</v>
      </c>
      <c r="KYD19" s="140" t="s">
        <v>454</v>
      </c>
      <c r="KYE19" s="140" t="s">
        <v>454</v>
      </c>
      <c r="KYF19" s="140" t="s">
        <v>454</v>
      </c>
      <c r="KYG19" s="140" t="s">
        <v>454</v>
      </c>
      <c r="KYH19" s="140" t="s">
        <v>454</v>
      </c>
      <c r="KYI19" s="140" t="s">
        <v>454</v>
      </c>
      <c r="KYJ19" s="140" t="s">
        <v>454</v>
      </c>
      <c r="KYK19" s="140" t="s">
        <v>454</v>
      </c>
      <c r="KYL19" s="140" t="s">
        <v>454</v>
      </c>
      <c r="KYM19" s="140" t="s">
        <v>454</v>
      </c>
      <c r="KYN19" s="140" t="s">
        <v>454</v>
      </c>
      <c r="KYO19" s="140" t="s">
        <v>454</v>
      </c>
      <c r="KYP19" s="140" t="s">
        <v>454</v>
      </c>
      <c r="KYQ19" s="140" t="s">
        <v>454</v>
      </c>
      <c r="KYR19" s="140" t="s">
        <v>454</v>
      </c>
      <c r="KYS19" s="140" t="s">
        <v>454</v>
      </c>
      <c r="KYT19" s="140" t="s">
        <v>454</v>
      </c>
      <c r="KYU19" s="140" t="s">
        <v>454</v>
      </c>
      <c r="KYV19" s="140" t="s">
        <v>454</v>
      </c>
      <c r="KYW19" s="140" t="s">
        <v>454</v>
      </c>
      <c r="KYX19" s="140" t="s">
        <v>454</v>
      </c>
      <c r="KYY19" s="140" t="s">
        <v>454</v>
      </c>
      <c r="KYZ19" s="140" t="s">
        <v>454</v>
      </c>
      <c r="KZA19" s="140" t="s">
        <v>454</v>
      </c>
      <c r="KZB19" s="140" t="s">
        <v>454</v>
      </c>
      <c r="KZC19" s="140" t="s">
        <v>454</v>
      </c>
      <c r="KZD19" s="140" t="s">
        <v>454</v>
      </c>
      <c r="KZE19" s="140" t="s">
        <v>454</v>
      </c>
      <c r="KZF19" s="140" t="s">
        <v>454</v>
      </c>
      <c r="KZG19" s="140" t="s">
        <v>454</v>
      </c>
      <c r="KZH19" s="140" t="s">
        <v>454</v>
      </c>
      <c r="KZI19" s="140" t="s">
        <v>454</v>
      </c>
      <c r="KZJ19" s="140" t="s">
        <v>454</v>
      </c>
      <c r="KZK19" s="140" t="s">
        <v>454</v>
      </c>
      <c r="KZL19" s="140" t="s">
        <v>454</v>
      </c>
      <c r="KZM19" s="140" t="s">
        <v>454</v>
      </c>
      <c r="KZN19" s="140" t="s">
        <v>454</v>
      </c>
      <c r="KZO19" s="140" t="s">
        <v>454</v>
      </c>
      <c r="KZP19" s="140" t="s">
        <v>454</v>
      </c>
      <c r="KZQ19" s="140" t="s">
        <v>454</v>
      </c>
      <c r="KZR19" s="140" t="s">
        <v>454</v>
      </c>
      <c r="KZS19" s="140" t="s">
        <v>454</v>
      </c>
      <c r="KZT19" s="140" t="s">
        <v>454</v>
      </c>
      <c r="KZU19" s="140" t="s">
        <v>454</v>
      </c>
      <c r="KZV19" s="140" t="s">
        <v>454</v>
      </c>
      <c r="KZW19" s="140" t="s">
        <v>454</v>
      </c>
      <c r="KZX19" s="140" t="s">
        <v>454</v>
      </c>
      <c r="KZY19" s="140" t="s">
        <v>454</v>
      </c>
      <c r="KZZ19" s="140" t="s">
        <v>454</v>
      </c>
      <c r="LAA19" s="140" t="s">
        <v>454</v>
      </c>
      <c r="LAB19" s="140" t="s">
        <v>454</v>
      </c>
      <c r="LAC19" s="140" t="s">
        <v>454</v>
      </c>
      <c r="LAD19" s="140" t="s">
        <v>454</v>
      </c>
      <c r="LAE19" s="140" t="s">
        <v>454</v>
      </c>
      <c r="LAF19" s="140" t="s">
        <v>454</v>
      </c>
      <c r="LAG19" s="140" t="s">
        <v>454</v>
      </c>
      <c r="LAH19" s="140" t="s">
        <v>454</v>
      </c>
      <c r="LAI19" s="140" t="s">
        <v>454</v>
      </c>
      <c r="LAJ19" s="140" t="s">
        <v>454</v>
      </c>
      <c r="LAK19" s="140" t="s">
        <v>454</v>
      </c>
      <c r="LAL19" s="140" t="s">
        <v>454</v>
      </c>
      <c r="LAM19" s="140" t="s">
        <v>454</v>
      </c>
      <c r="LAN19" s="140" t="s">
        <v>454</v>
      </c>
      <c r="LAO19" s="140" t="s">
        <v>454</v>
      </c>
      <c r="LAP19" s="140" t="s">
        <v>454</v>
      </c>
      <c r="LAQ19" s="140" t="s">
        <v>454</v>
      </c>
      <c r="LAR19" s="140" t="s">
        <v>454</v>
      </c>
      <c r="LAS19" s="140" t="s">
        <v>454</v>
      </c>
      <c r="LAT19" s="140" t="s">
        <v>454</v>
      </c>
      <c r="LAU19" s="140" t="s">
        <v>454</v>
      </c>
      <c r="LAV19" s="140" t="s">
        <v>454</v>
      </c>
      <c r="LAW19" s="140" t="s">
        <v>454</v>
      </c>
      <c r="LAX19" s="140" t="s">
        <v>454</v>
      </c>
      <c r="LAY19" s="140" t="s">
        <v>454</v>
      </c>
      <c r="LAZ19" s="140" t="s">
        <v>454</v>
      </c>
      <c r="LBA19" s="140" t="s">
        <v>454</v>
      </c>
      <c r="LBB19" s="140" t="s">
        <v>454</v>
      </c>
      <c r="LBC19" s="140" t="s">
        <v>454</v>
      </c>
      <c r="LBD19" s="140" t="s">
        <v>454</v>
      </c>
      <c r="LBE19" s="140" t="s">
        <v>454</v>
      </c>
      <c r="LBF19" s="140" t="s">
        <v>454</v>
      </c>
      <c r="LBG19" s="140" t="s">
        <v>454</v>
      </c>
      <c r="LBH19" s="140" t="s">
        <v>454</v>
      </c>
      <c r="LBI19" s="140" t="s">
        <v>454</v>
      </c>
      <c r="LBJ19" s="140" t="s">
        <v>454</v>
      </c>
      <c r="LBK19" s="140" t="s">
        <v>454</v>
      </c>
      <c r="LBL19" s="140" t="s">
        <v>454</v>
      </c>
      <c r="LBM19" s="140" t="s">
        <v>454</v>
      </c>
      <c r="LBN19" s="140" t="s">
        <v>454</v>
      </c>
      <c r="LBO19" s="140" t="s">
        <v>454</v>
      </c>
      <c r="LBP19" s="140" t="s">
        <v>454</v>
      </c>
      <c r="LBQ19" s="140" t="s">
        <v>454</v>
      </c>
      <c r="LBR19" s="140" t="s">
        <v>454</v>
      </c>
      <c r="LBS19" s="140" t="s">
        <v>454</v>
      </c>
      <c r="LBT19" s="140" t="s">
        <v>454</v>
      </c>
      <c r="LBU19" s="140" t="s">
        <v>454</v>
      </c>
      <c r="LBV19" s="140" t="s">
        <v>454</v>
      </c>
      <c r="LBW19" s="140" t="s">
        <v>454</v>
      </c>
      <c r="LBX19" s="140" t="s">
        <v>454</v>
      </c>
      <c r="LBY19" s="140" t="s">
        <v>454</v>
      </c>
      <c r="LBZ19" s="140" t="s">
        <v>454</v>
      </c>
      <c r="LCA19" s="140" t="s">
        <v>454</v>
      </c>
      <c r="LCB19" s="140" t="s">
        <v>454</v>
      </c>
      <c r="LCC19" s="140" t="s">
        <v>454</v>
      </c>
      <c r="LCD19" s="140" t="s">
        <v>454</v>
      </c>
      <c r="LCE19" s="140" t="s">
        <v>454</v>
      </c>
      <c r="LCF19" s="140" t="s">
        <v>454</v>
      </c>
      <c r="LCG19" s="140" t="s">
        <v>454</v>
      </c>
      <c r="LCH19" s="140" t="s">
        <v>454</v>
      </c>
      <c r="LCI19" s="140" t="s">
        <v>454</v>
      </c>
      <c r="LCJ19" s="140" t="s">
        <v>454</v>
      </c>
      <c r="LCK19" s="140" t="s">
        <v>454</v>
      </c>
      <c r="LCL19" s="140" t="s">
        <v>454</v>
      </c>
      <c r="LCM19" s="140" t="s">
        <v>454</v>
      </c>
      <c r="LCN19" s="140" t="s">
        <v>454</v>
      </c>
      <c r="LCO19" s="140" t="s">
        <v>454</v>
      </c>
      <c r="LCP19" s="140" t="s">
        <v>454</v>
      </c>
      <c r="LCQ19" s="140" t="s">
        <v>454</v>
      </c>
      <c r="LCR19" s="140" t="s">
        <v>454</v>
      </c>
      <c r="LCS19" s="140" t="s">
        <v>454</v>
      </c>
      <c r="LCT19" s="140" t="s">
        <v>454</v>
      </c>
      <c r="LCU19" s="140" t="s">
        <v>454</v>
      </c>
      <c r="LCV19" s="140" t="s">
        <v>454</v>
      </c>
      <c r="LCW19" s="140" t="s">
        <v>454</v>
      </c>
      <c r="LCX19" s="140" t="s">
        <v>454</v>
      </c>
      <c r="LCY19" s="140" t="s">
        <v>454</v>
      </c>
      <c r="LCZ19" s="140" t="s">
        <v>454</v>
      </c>
      <c r="LDA19" s="140" t="s">
        <v>454</v>
      </c>
      <c r="LDB19" s="140" t="s">
        <v>454</v>
      </c>
      <c r="LDC19" s="140" t="s">
        <v>454</v>
      </c>
      <c r="LDD19" s="140" t="s">
        <v>454</v>
      </c>
      <c r="LDE19" s="140" t="s">
        <v>454</v>
      </c>
      <c r="LDF19" s="140" t="s">
        <v>454</v>
      </c>
      <c r="LDG19" s="140" t="s">
        <v>454</v>
      </c>
      <c r="LDH19" s="140" t="s">
        <v>454</v>
      </c>
      <c r="LDI19" s="140" t="s">
        <v>454</v>
      </c>
      <c r="LDJ19" s="140" t="s">
        <v>454</v>
      </c>
      <c r="LDK19" s="140" t="s">
        <v>454</v>
      </c>
      <c r="LDL19" s="140" t="s">
        <v>454</v>
      </c>
      <c r="LDM19" s="140" t="s">
        <v>454</v>
      </c>
      <c r="LDN19" s="140" t="s">
        <v>454</v>
      </c>
      <c r="LDO19" s="140" t="s">
        <v>454</v>
      </c>
      <c r="LDP19" s="140" t="s">
        <v>454</v>
      </c>
      <c r="LDQ19" s="140" t="s">
        <v>454</v>
      </c>
      <c r="LDR19" s="140" t="s">
        <v>454</v>
      </c>
      <c r="LDS19" s="140" t="s">
        <v>454</v>
      </c>
      <c r="LDT19" s="140" t="s">
        <v>454</v>
      </c>
      <c r="LDU19" s="140" t="s">
        <v>454</v>
      </c>
      <c r="LDV19" s="140" t="s">
        <v>454</v>
      </c>
      <c r="LDW19" s="140" t="s">
        <v>454</v>
      </c>
      <c r="LDX19" s="140" t="s">
        <v>454</v>
      </c>
      <c r="LDY19" s="140" t="s">
        <v>454</v>
      </c>
      <c r="LDZ19" s="140" t="s">
        <v>454</v>
      </c>
      <c r="LEA19" s="140" t="s">
        <v>454</v>
      </c>
      <c r="LEB19" s="140" t="s">
        <v>454</v>
      </c>
      <c r="LEC19" s="140" t="s">
        <v>454</v>
      </c>
      <c r="LED19" s="140" t="s">
        <v>454</v>
      </c>
      <c r="LEE19" s="140" t="s">
        <v>454</v>
      </c>
      <c r="LEF19" s="140" t="s">
        <v>454</v>
      </c>
      <c r="LEG19" s="140" t="s">
        <v>454</v>
      </c>
      <c r="LEH19" s="140" t="s">
        <v>454</v>
      </c>
      <c r="LEI19" s="140" t="s">
        <v>454</v>
      </c>
      <c r="LEJ19" s="140" t="s">
        <v>454</v>
      </c>
      <c r="LEK19" s="140" t="s">
        <v>454</v>
      </c>
      <c r="LEL19" s="140" t="s">
        <v>454</v>
      </c>
      <c r="LEM19" s="140" t="s">
        <v>454</v>
      </c>
      <c r="LEN19" s="140" t="s">
        <v>454</v>
      </c>
      <c r="LEO19" s="140" t="s">
        <v>454</v>
      </c>
      <c r="LEP19" s="140" t="s">
        <v>454</v>
      </c>
      <c r="LEQ19" s="140" t="s">
        <v>454</v>
      </c>
      <c r="LER19" s="140" t="s">
        <v>454</v>
      </c>
      <c r="LES19" s="140" t="s">
        <v>454</v>
      </c>
      <c r="LET19" s="140" t="s">
        <v>454</v>
      </c>
      <c r="LEU19" s="140" t="s">
        <v>454</v>
      </c>
      <c r="LEV19" s="140" t="s">
        <v>454</v>
      </c>
      <c r="LEW19" s="140" t="s">
        <v>454</v>
      </c>
      <c r="LEX19" s="140" t="s">
        <v>454</v>
      </c>
      <c r="LEY19" s="140" t="s">
        <v>454</v>
      </c>
      <c r="LEZ19" s="140" t="s">
        <v>454</v>
      </c>
      <c r="LFA19" s="140" t="s">
        <v>454</v>
      </c>
      <c r="LFB19" s="140" t="s">
        <v>454</v>
      </c>
      <c r="LFC19" s="140" t="s">
        <v>454</v>
      </c>
      <c r="LFD19" s="140" t="s">
        <v>454</v>
      </c>
      <c r="LFE19" s="140" t="s">
        <v>454</v>
      </c>
      <c r="LFF19" s="140" t="s">
        <v>454</v>
      </c>
      <c r="LFG19" s="140" t="s">
        <v>454</v>
      </c>
      <c r="LFH19" s="140" t="s">
        <v>454</v>
      </c>
      <c r="LFI19" s="140" t="s">
        <v>454</v>
      </c>
      <c r="LFJ19" s="140" t="s">
        <v>454</v>
      </c>
      <c r="LFK19" s="140" t="s">
        <v>454</v>
      </c>
      <c r="LFL19" s="140" t="s">
        <v>454</v>
      </c>
      <c r="LFM19" s="140" t="s">
        <v>454</v>
      </c>
      <c r="LFN19" s="140" t="s">
        <v>454</v>
      </c>
      <c r="LFO19" s="140" t="s">
        <v>454</v>
      </c>
      <c r="LFP19" s="140" t="s">
        <v>454</v>
      </c>
      <c r="LFQ19" s="140" t="s">
        <v>454</v>
      </c>
      <c r="LFR19" s="140" t="s">
        <v>454</v>
      </c>
      <c r="LFS19" s="140" t="s">
        <v>454</v>
      </c>
      <c r="LFT19" s="140" t="s">
        <v>454</v>
      </c>
      <c r="LFU19" s="140" t="s">
        <v>454</v>
      </c>
      <c r="LFV19" s="140" t="s">
        <v>454</v>
      </c>
      <c r="LFW19" s="140" t="s">
        <v>454</v>
      </c>
      <c r="LFX19" s="140" t="s">
        <v>454</v>
      </c>
      <c r="LFY19" s="140" t="s">
        <v>454</v>
      </c>
      <c r="LFZ19" s="140" t="s">
        <v>454</v>
      </c>
      <c r="LGA19" s="140" t="s">
        <v>454</v>
      </c>
      <c r="LGB19" s="140" t="s">
        <v>454</v>
      </c>
      <c r="LGC19" s="140" t="s">
        <v>454</v>
      </c>
      <c r="LGD19" s="140" t="s">
        <v>454</v>
      </c>
      <c r="LGE19" s="140" t="s">
        <v>454</v>
      </c>
      <c r="LGF19" s="140" t="s">
        <v>454</v>
      </c>
      <c r="LGG19" s="140" t="s">
        <v>454</v>
      </c>
      <c r="LGH19" s="140" t="s">
        <v>454</v>
      </c>
      <c r="LGI19" s="140" t="s">
        <v>454</v>
      </c>
      <c r="LGJ19" s="140" t="s">
        <v>454</v>
      </c>
      <c r="LGK19" s="140" t="s">
        <v>454</v>
      </c>
      <c r="LGL19" s="140" t="s">
        <v>454</v>
      </c>
      <c r="LGM19" s="140" t="s">
        <v>454</v>
      </c>
      <c r="LGN19" s="140" t="s">
        <v>454</v>
      </c>
      <c r="LGO19" s="140" t="s">
        <v>454</v>
      </c>
      <c r="LGP19" s="140" t="s">
        <v>454</v>
      </c>
      <c r="LGQ19" s="140" t="s">
        <v>454</v>
      </c>
      <c r="LGR19" s="140" t="s">
        <v>454</v>
      </c>
      <c r="LGS19" s="140" t="s">
        <v>454</v>
      </c>
      <c r="LGT19" s="140" t="s">
        <v>454</v>
      </c>
      <c r="LGU19" s="140" t="s">
        <v>454</v>
      </c>
      <c r="LGV19" s="140" t="s">
        <v>454</v>
      </c>
      <c r="LGW19" s="140" t="s">
        <v>454</v>
      </c>
      <c r="LGX19" s="140" t="s">
        <v>454</v>
      </c>
      <c r="LGY19" s="140" t="s">
        <v>454</v>
      </c>
      <c r="LGZ19" s="140" t="s">
        <v>454</v>
      </c>
      <c r="LHA19" s="140" t="s">
        <v>454</v>
      </c>
      <c r="LHB19" s="140" t="s">
        <v>454</v>
      </c>
      <c r="LHC19" s="140" t="s">
        <v>454</v>
      </c>
      <c r="LHD19" s="140" t="s">
        <v>454</v>
      </c>
      <c r="LHE19" s="140" t="s">
        <v>454</v>
      </c>
      <c r="LHF19" s="140" t="s">
        <v>454</v>
      </c>
      <c r="LHG19" s="140" t="s">
        <v>454</v>
      </c>
      <c r="LHH19" s="140" t="s">
        <v>454</v>
      </c>
      <c r="LHI19" s="140" t="s">
        <v>454</v>
      </c>
      <c r="LHJ19" s="140" t="s">
        <v>454</v>
      </c>
      <c r="LHK19" s="140" t="s">
        <v>454</v>
      </c>
      <c r="LHL19" s="140" t="s">
        <v>454</v>
      </c>
      <c r="LHM19" s="140" t="s">
        <v>454</v>
      </c>
      <c r="LHN19" s="140" t="s">
        <v>454</v>
      </c>
      <c r="LHO19" s="140" t="s">
        <v>454</v>
      </c>
      <c r="LHP19" s="140" t="s">
        <v>454</v>
      </c>
      <c r="LHQ19" s="140" t="s">
        <v>454</v>
      </c>
      <c r="LHR19" s="140" t="s">
        <v>454</v>
      </c>
      <c r="LHS19" s="140" t="s">
        <v>454</v>
      </c>
      <c r="LHT19" s="140" t="s">
        <v>454</v>
      </c>
      <c r="LHU19" s="140" t="s">
        <v>454</v>
      </c>
      <c r="LHV19" s="140" t="s">
        <v>454</v>
      </c>
      <c r="LHW19" s="140" t="s">
        <v>454</v>
      </c>
      <c r="LHX19" s="140" t="s">
        <v>454</v>
      </c>
      <c r="LHY19" s="140" t="s">
        <v>454</v>
      </c>
      <c r="LHZ19" s="140" t="s">
        <v>454</v>
      </c>
      <c r="LIA19" s="140" t="s">
        <v>454</v>
      </c>
      <c r="LIB19" s="140" t="s">
        <v>454</v>
      </c>
      <c r="LIC19" s="140" t="s">
        <v>454</v>
      </c>
      <c r="LID19" s="140" t="s">
        <v>454</v>
      </c>
      <c r="LIE19" s="140" t="s">
        <v>454</v>
      </c>
      <c r="LIF19" s="140" t="s">
        <v>454</v>
      </c>
      <c r="LIG19" s="140" t="s">
        <v>454</v>
      </c>
      <c r="LIH19" s="140" t="s">
        <v>454</v>
      </c>
      <c r="LII19" s="140" t="s">
        <v>454</v>
      </c>
      <c r="LIJ19" s="140" t="s">
        <v>454</v>
      </c>
      <c r="LIK19" s="140" t="s">
        <v>454</v>
      </c>
      <c r="LIL19" s="140" t="s">
        <v>454</v>
      </c>
      <c r="LIM19" s="140" t="s">
        <v>454</v>
      </c>
      <c r="LIN19" s="140" t="s">
        <v>454</v>
      </c>
      <c r="LIO19" s="140" t="s">
        <v>454</v>
      </c>
      <c r="LIP19" s="140" t="s">
        <v>454</v>
      </c>
      <c r="LIQ19" s="140" t="s">
        <v>454</v>
      </c>
      <c r="LIR19" s="140" t="s">
        <v>454</v>
      </c>
      <c r="LIS19" s="140" t="s">
        <v>454</v>
      </c>
      <c r="LIT19" s="140" t="s">
        <v>454</v>
      </c>
      <c r="LIU19" s="140" t="s">
        <v>454</v>
      </c>
      <c r="LIV19" s="140" t="s">
        <v>454</v>
      </c>
      <c r="LIW19" s="140" t="s">
        <v>454</v>
      </c>
      <c r="LIX19" s="140" t="s">
        <v>454</v>
      </c>
      <c r="LIY19" s="140" t="s">
        <v>454</v>
      </c>
      <c r="LIZ19" s="140" t="s">
        <v>454</v>
      </c>
      <c r="LJA19" s="140" t="s">
        <v>454</v>
      </c>
      <c r="LJB19" s="140" t="s">
        <v>454</v>
      </c>
      <c r="LJC19" s="140" t="s">
        <v>454</v>
      </c>
      <c r="LJD19" s="140" t="s">
        <v>454</v>
      </c>
      <c r="LJE19" s="140" t="s">
        <v>454</v>
      </c>
      <c r="LJF19" s="140" t="s">
        <v>454</v>
      </c>
      <c r="LJG19" s="140" t="s">
        <v>454</v>
      </c>
      <c r="LJH19" s="140" t="s">
        <v>454</v>
      </c>
      <c r="LJI19" s="140" t="s">
        <v>454</v>
      </c>
      <c r="LJJ19" s="140" t="s">
        <v>454</v>
      </c>
      <c r="LJK19" s="140" t="s">
        <v>454</v>
      </c>
      <c r="LJL19" s="140" t="s">
        <v>454</v>
      </c>
      <c r="LJM19" s="140" t="s">
        <v>454</v>
      </c>
      <c r="LJN19" s="140" t="s">
        <v>454</v>
      </c>
      <c r="LJO19" s="140" t="s">
        <v>454</v>
      </c>
      <c r="LJP19" s="140" t="s">
        <v>454</v>
      </c>
      <c r="LJQ19" s="140" t="s">
        <v>454</v>
      </c>
      <c r="LJR19" s="140" t="s">
        <v>454</v>
      </c>
      <c r="LJS19" s="140" t="s">
        <v>454</v>
      </c>
      <c r="LJT19" s="140" t="s">
        <v>454</v>
      </c>
      <c r="LJU19" s="140" t="s">
        <v>454</v>
      </c>
      <c r="LJV19" s="140" t="s">
        <v>454</v>
      </c>
      <c r="LJW19" s="140" t="s">
        <v>454</v>
      </c>
      <c r="LJX19" s="140" t="s">
        <v>454</v>
      </c>
      <c r="LJY19" s="140" t="s">
        <v>454</v>
      </c>
      <c r="LJZ19" s="140" t="s">
        <v>454</v>
      </c>
      <c r="LKA19" s="140" t="s">
        <v>454</v>
      </c>
      <c r="LKB19" s="140" t="s">
        <v>454</v>
      </c>
      <c r="LKC19" s="140" t="s">
        <v>454</v>
      </c>
      <c r="LKD19" s="140" t="s">
        <v>454</v>
      </c>
      <c r="LKE19" s="140" t="s">
        <v>454</v>
      </c>
      <c r="LKF19" s="140" t="s">
        <v>454</v>
      </c>
      <c r="LKG19" s="140" t="s">
        <v>454</v>
      </c>
      <c r="LKH19" s="140" t="s">
        <v>454</v>
      </c>
      <c r="LKI19" s="140" t="s">
        <v>454</v>
      </c>
      <c r="LKJ19" s="140" t="s">
        <v>454</v>
      </c>
      <c r="LKK19" s="140" t="s">
        <v>454</v>
      </c>
      <c r="LKL19" s="140" t="s">
        <v>454</v>
      </c>
      <c r="LKM19" s="140" t="s">
        <v>454</v>
      </c>
      <c r="LKN19" s="140" t="s">
        <v>454</v>
      </c>
      <c r="LKO19" s="140" t="s">
        <v>454</v>
      </c>
      <c r="LKP19" s="140" t="s">
        <v>454</v>
      </c>
      <c r="LKQ19" s="140" t="s">
        <v>454</v>
      </c>
      <c r="LKR19" s="140" t="s">
        <v>454</v>
      </c>
      <c r="LKS19" s="140" t="s">
        <v>454</v>
      </c>
      <c r="LKT19" s="140" t="s">
        <v>454</v>
      </c>
      <c r="LKU19" s="140" t="s">
        <v>454</v>
      </c>
      <c r="LKV19" s="140" t="s">
        <v>454</v>
      </c>
      <c r="LKW19" s="140" t="s">
        <v>454</v>
      </c>
      <c r="LKX19" s="140" t="s">
        <v>454</v>
      </c>
      <c r="LKY19" s="140" t="s">
        <v>454</v>
      </c>
      <c r="LKZ19" s="140" t="s">
        <v>454</v>
      </c>
      <c r="LLA19" s="140" t="s">
        <v>454</v>
      </c>
      <c r="LLB19" s="140" t="s">
        <v>454</v>
      </c>
      <c r="LLC19" s="140" t="s">
        <v>454</v>
      </c>
      <c r="LLD19" s="140" t="s">
        <v>454</v>
      </c>
      <c r="LLE19" s="140" t="s">
        <v>454</v>
      </c>
      <c r="LLF19" s="140" t="s">
        <v>454</v>
      </c>
      <c r="LLG19" s="140" t="s">
        <v>454</v>
      </c>
      <c r="LLH19" s="140" t="s">
        <v>454</v>
      </c>
      <c r="LLI19" s="140" t="s">
        <v>454</v>
      </c>
      <c r="LLJ19" s="140" t="s">
        <v>454</v>
      </c>
      <c r="LLK19" s="140" t="s">
        <v>454</v>
      </c>
      <c r="LLL19" s="140" t="s">
        <v>454</v>
      </c>
      <c r="LLM19" s="140" t="s">
        <v>454</v>
      </c>
      <c r="LLN19" s="140" t="s">
        <v>454</v>
      </c>
      <c r="LLO19" s="140" t="s">
        <v>454</v>
      </c>
      <c r="LLP19" s="140" t="s">
        <v>454</v>
      </c>
      <c r="LLQ19" s="140" t="s">
        <v>454</v>
      </c>
      <c r="LLR19" s="140" t="s">
        <v>454</v>
      </c>
      <c r="LLS19" s="140" t="s">
        <v>454</v>
      </c>
      <c r="LLT19" s="140" t="s">
        <v>454</v>
      </c>
      <c r="LLU19" s="140" t="s">
        <v>454</v>
      </c>
      <c r="LLV19" s="140" t="s">
        <v>454</v>
      </c>
      <c r="LLW19" s="140" t="s">
        <v>454</v>
      </c>
      <c r="LLX19" s="140" t="s">
        <v>454</v>
      </c>
      <c r="LLY19" s="140" t="s">
        <v>454</v>
      </c>
      <c r="LLZ19" s="140" t="s">
        <v>454</v>
      </c>
      <c r="LMA19" s="140" t="s">
        <v>454</v>
      </c>
      <c r="LMB19" s="140" t="s">
        <v>454</v>
      </c>
      <c r="LMC19" s="140" t="s">
        <v>454</v>
      </c>
      <c r="LMD19" s="140" t="s">
        <v>454</v>
      </c>
      <c r="LME19" s="140" t="s">
        <v>454</v>
      </c>
      <c r="LMF19" s="140" t="s">
        <v>454</v>
      </c>
      <c r="LMG19" s="140" t="s">
        <v>454</v>
      </c>
      <c r="LMH19" s="140" t="s">
        <v>454</v>
      </c>
      <c r="LMI19" s="140" t="s">
        <v>454</v>
      </c>
      <c r="LMJ19" s="140" t="s">
        <v>454</v>
      </c>
      <c r="LMK19" s="140" t="s">
        <v>454</v>
      </c>
      <c r="LML19" s="140" t="s">
        <v>454</v>
      </c>
      <c r="LMM19" s="140" t="s">
        <v>454</v>
      </c>
      <c r="LMN19" s="140" t="s">
        <v>454</v>
      </c>
      <c r="LMO19" s="140" t="s">
        <v>454</v>
      </c>
      <c r="LMP19" s="140" t="s">
        <v>454</v>
      </c>
      <c r="LMQ19" s="140" t="s">
        <v>454</v>
      </c>
      <c r="LMR19" s="140" t="s">
        <v>454</v>
      </c>
      <c r="LMS19" s="140" t="s">
        <v>454</v>
      </c>
      <c r="LMT19" s="140" t="s">
        <v>454</v>
      </c>
      <c r="LMU19" s="140" t="s">
        <v>454</v>
      </c>
      <c r="LMV19" s="140" t="s">
        <v>454</v>
      </c>
      <c r="LMW19" s="140" t="s">
        <v>454</v>
      </c>
      <c r="LMX19" s="140" t="s">
        <v>454</v>
      </c>
      <c r="LMY19" s="140" t="s">
        <v>454</v>
      </c>
      <c r="LMZ19" s="140" t="s">
        <v>454</v>
      </c>
      <c r="LNA19" s="140" t="s">
        <v>454</v>
      </c>
      <c r="LNB19" s="140" t="s">
        <v>454</v>
      </c>
      <c r="LNC19" s="140" t="s">
        <v>454</v>
      </c>
      <c r="LND19" s="140" t="s">
        <v>454</v>
      </c>
      <c r="LNE19" s="140" t="s">
        <v>454</v>
      </c>
      <c r="LNF19" s="140" t="s">
        <v>454</v>
      </c>
      <c r="LNG19" s="140" t="s">
        <v>454</v>
      </c>
      <c r="LNH19" s="140" t="s">
        <v>454</v>
      </c>
      <c r="LNI19" s="140" t="s">
        <v>454</v>
      </c>
      <c r="LNJ19" s="140" t="s">
        <v>454</v>
      </c>
      <c r="LNK19" s="140" t="s">
        <v>454</v>
      </c>
      <c r="LNL19" s="140" t="s">
        <v>454</v>
      </c>
      <c r="LNM19" s="140" t="s">
        <v>454</v>
      </c>
      <c r="LNN19" s="140" t="s">
        <v>454</v>
      </c>
      <c r="LNO19" s="140" t="s">
        <v>454</v>
      </c>
      <c r="LNP19" s="140" t="s">
        <v>454</v>
      </c>
      <c r="LNQ19" s="140" t="s">
        <v>454</v>
      </c>
      <c r="LNR19" s="140" t="s">
        <v>454</v>
      </c>
      <c r="LNS19" s="140" t="s">
        <v>454</v>
      </c>
      <c r="LNT19" s="140" t="s">
        <v>454</v>
      </c>
      <c r="LNU19" s="140" t="s">
        <v>454</v>
      </c>
      <c r="LNV19" s="140" t="s">
        <v>454</v>
      </c>
      <c r="LNW19" s="140" t="s">
        <v>454</v>
      </c>
      <c r="LNX19" s="140" t="s">
        <v>454</v>
      </c>
      <c r="LNY19" s="140" t="s">
        <v>454</v>
      </c>
      <c r="LNZ19" s="140" t="s">
        <v>454</v>
      </c>
      <c r="LOA19" s="140" t="s">
        <v>454</v>
      </c>
      <c r="LOB19" s="140" t="s">
        <v>454</v>
      </c>
      <c r="LOC19" s="140" t="s">
        <v>454</v>
      </c>
      <c r="LOD19" s="140" t="s">
        <v>454</v>
      </c>
      <c r="LOE19" s="140" t="s">
        <v>454</v>
      </c>
      <c r="LOF19" s="140" t="s">
        <v>454</v>
      </c>
      <c r="LOG19" s="140" t="s">
        <v>454</v>
      </c>
      <c r="LOH19" s="140" t="s">
        <v>454</v>
      </c>
      <c r="LOI19" s="140" t="s">
        <v>454</v>
      </c>
      <c r="LOJ19" s="140" t="s">
        <v>454</v>
      </c>
      <c r="LOK19" s="140" t="s">
        <v>454</v>
      </c>
      <c r="LOL19" s="140" t="s">
        <v>454</v>
      </c>
      <c r="LOM19" s="140" t="s">
        <v>454</v>
      </c>
      <c r="LON19" s="140" t="s">
        <v>454</v>
      </c>
      <c r="LOO19" s="140" t="s">
        <v>454</v>
      </c>
      <c r="LOP19" s="140" t="s">
        <v>454</v>
      </c>
      <c r="LOQ19" s="140" t="s">
        <v>454</v>
      </c>
      <c r="LOR19" s="140" t="s">
        <v>454</v>
      </c>
      <c r="LOS19" s="140" t="s">
        <v>454</v>
      </c>
      <c r="LOT19" s="140" t="s">
        <v>454</v>
      </c>
      <c r="LOU19" s="140" t="s">
        <v>454</v>
      </c>
      <c r="LOV19" s="140" t="s">
        <v>454</v>
      </c>
      <c r="LOW19" s="140" t="s">
        <v>454</v>
      </c>
      <c r="LOX19" s="140" t="s">
        <v>454</v>
      </c>
      <c r="LOY19" s="140" t="s">
        <v>454</v>
      </c>
      <c r="LOZ19" s="140" t="s">
        <v>454</v>
      </c>
      <c r="LPA19" s="140" t="s">
        <v>454</v>
      </c>
      <c r="LPB19" s="140" t="s">
        <v>454</v>
      </c>
      <c r="LPC19" s="140" t="s">
        <v>454</v>
      </c>
      <c r="LPD19" s="140" t="s">
        <v>454</v>
      </c>
      <c r="LPE19" s="140" t="s">
        <v>454</v>
      </c>
      <c r="LPF19" s="140" t="s">
        <v>454</v>
      </c>
      <c r="LPG19" s="140" t="s">
        <v>454</v>
      </c>
      <c r="LPH19" s="140" t="s">
        <v>454</v>
      </c>
      <c r="LPI19" s="140" t="s">
        <v>454</v>
      </c>
      <c r="LPJ19" s="140" t="s">
        <v>454</v>
      </c>
      <c r="LPK19" s="140" t="s">
        <v>454</v>
      </c>
      <c r="LPL19" s="140" t="s">
        <v>454</v>
      </c>
      <c r="LPM19" s="140" t="s">
        <v>454</v>
      </c>
      <c r="LPN19" s="140" t="s">
        <v>454</v>
      </c>
      <c r="LPO19" s="140" t="s">
        <v>454</v>
      </c>
      <c r="LPP19" s="140" t="s">
        <v>454</v>
      </c>
      <c r="LPQ19" s="140" t="s">
        <v>454</v>
      </c>
      <c r="LPR19" s="140" t="s">
        <v>454</v>
      </c>
      <c r="LPS19" s="140" t="s">
        <v>454</v>
      </c>
      <c r="LPT19" s="140" t="s">
        <v>454</v>
      </c>
      <c r="LPU19" s="140" t="s">
        <v>454</v>
      </c>
      <c r="LPV19" s="140" t="s">
        <v>454</v>
      </c>
      <c r="LPW19" s="140" t="s">
        <v>454</v>
      </c>
      <c r="LPX19" s="140" t="s">
        <v>454</v>
      </c>
      <c r="LPY19" s="140" t="s">
        <v>454</v>
      </c>
      <c r="LPZ19" s="140" t="s">
        <v>454</v>
      </c>
      <c r="LQA19" s="140" t="s">
        <v>454</v>
      </c>
      <c r="LQB19" s="140" t="s">
        <v>454</v>
      </c>
      <c r="LQC19" s="140" t="s">
        <v>454</v>
      </c>
      <c r="LQD19" s="140" t="s">
        <v>454</v>
      </c>
      <c r="LQE19" s="140" t="s">
        <v>454</v>
      </c>
      <c r="LQF19" s="140" t="s">
        <v>454</v>
      </c>
      <c r="LQG19" s="140" t="s">
        <v>454</v>
      </c>
      <c r="LQH19" s="140" t="s">
        <v>454</v>
      </c>
      <c r="LQI19" s="140" t="s">
        <v>454</v>
      </c>
      <c r="LQJ19" s="140" t="s">
        <v>454</v>
      </c>
      <c r="LQK19" s="140" t="s">
        <v>454</v>
      </c>
      <c r="LQL19" s="140" t="s">
        <v>454</v>
      </c>
      <c r="LQM19" s="140" t="s">
        <v>454</v>
      </c>
      <c r="LQN19" s="140" t="s">
        <v>454</v>
      </c>
      <c r="LQO19" s="140" t="s">
        <v>454</v>
      </c>
      <c r="LQP19" s="140" t="s">
        <v>454</v>
      </c>
      <c r="LQQ19" s="140" t="s">
        <v>454</v>
      </c>
      <c r="LQR19" s="140" t="s">
        <v>454</v>
      </c>
      <c r="LQS19" s="140" t="s">
        <v>454</v>
      </c>
      <c r="LQT19" s="140" t="s">
        <v>454</v>
      </c>
      <c r="LQU19" s="140" t="s">
        <v>454</v>
      </c>
      <c r="LQV19" s="140" t="s">
        <v>454</v>
      </c>
      <c r="LQW19" s="140" t="s">
        <v>454</v>
      </c>
      <c r="LQX19" s="140" t="s">
        <v>454</v>
      </c>
      <c r="LQY19" s="140" t="s">
        <v>454</v>
      </c>
      <c r="LQZ19" s="140" t="s">
        <v>454</v>
      </c>
      <c r="LRA19" s="140" t="s">
        <v>454</v>
      </c>
      <c r="LRB19" s="140" t="s">
        <v>454</v>
      </c>
      <c r="LRC19" s="140" t="s">
        <v>454</v>
      </c>
      <c r="LRD19" s="140" t="s">
        <v>454</v>
      </c>
      <c r="LRE19" s="140" t="s">
        <v>454</v>
      </c>
      <c r="LRF19" s="140" t="s">
        <v>454</v>
      </c>
      <c r="LRG19" s="140" t="s">
        <v>454</v>
      </c>
      <c r="LRH19" s="140" t="s">
        <v>454</v>
      </c>
      <c r="LRI19" s="140" t="s">
        <v>454</v>
      </c>
      <c r="LRJ19" s="140" t="s">
        <v>454</v>
      </c>
      <c r="LRK19" s="140" t="s">
        <v>454</v>
      </c>
      <c r="LRL19" s="140" t="s">
        <v>454</v>
      </c>
      <c r="LRM19" s="140" t="s">
        <v>454</v>
      </c>
      <c r="LRN19" s="140" t="s">
        <v>454</v>
      </c>
      <c r="LRO19" s="140" t="s">
        <v>454</v>
      </c>
      <c r="LRP19" s="140" t="s">
        <v>454</v>
      </c>
      <c r="LRQ19" s="140" t="s">
        <v>454</v>
      </c>
      <c r="LRR19" s="140" t="s">
        <v>454</v>
      </c>
      <c r="LRS19" s="140" t="s">
        <v>454</v>
      </c>
      <c r="LRT19" s="140" t="s">
        <v>454</v>
      </c>
      <c r="LRU19" s="140" t="s">
        <v>454</v>
      </c>
      <c r="LRV19" s="140" t="s">
        <v>454</v>
      </c>
      <c r="LRW19" s="140" t="s">
        <v>454</v>
      </c>
      <c r="LRX19" s="140" t="s">
        <v>454</v>
      </c>
      <c r="LRY19" s="140" t="s">
        <v>454</v>
      </c>
      <c r="LRZ19" s="140" t="s">
        <v>454</v>
      </c>
      <c r="LSA19" s="140" t="s">
        <v>454</v>
      </c>
      <c r="LSB19" s="140" t="s">
        <v>454</v>
      </c>
      <c r="LSC19" s="140" t="s">
        <v>454</v>
      </c>
      <c r="LSD19" s="140" t="s">
        <v>454</v>
      </c>
      <c r="LSE19" s="140" t="s">
        <v>454</v>
      </c>
      <c r="LSF19" s="140" t="s">
        <v>454</v>
      </c>
      <c r="LSG19" s="140" t="s">
        <v>454</v>
      </c>
      <c r="LSH19" s="140" t="s">
        <v>454</v>
      </c>
      <c r="LSI19" s="140" t="s">
        <v>454</v>
      </c>
      <c r="LSJ19" s="140" t="s">
        <v>454</v>
      </c>
      <c r="LSK19" s="140" t="s">
        <v>454</v>
      </c>
      <c r="LSL19" s="140" t="s">
        <v>454</v>
      </c>
      <c r="LSM19" s="140" t="s">
        <v>454</v>
      </c>
      <c r="LSN19" s="140" t="s">
        <v>454</v>
      </c>
      <c r="LSO19" s="140" t="s">
        <v>454</v>
      </c>
      <c r="LSP19" s="140" t="s">
        <v>454</v>
      </c>
      <c r="LSQ19" s="140" t="s">
        <v>454</v>
      </c>
      <c r="LSR19" s="140" t="s">
        <v>454</v>
      </c>
      <c r="LSS19" s="140" t="s">
        <v>454</v>
      </c>
      <c r="LST19" s="140" t="s">
        <v>454</v>
      </c>
      <c r="LSU19" s="140" t="s">
        <v>454</v>
      </c>
      <c r="LSV19" s="140" t="s">
        <v>454</v>
      </c>
      <c r="LSW19" s="140" t="s">
        <v>454</v>
      </c>
      <c r="LSX19" s="140" t="s">
        <v>454</v>
      </c>
      <c r="LSY19" s="140" t="s">
        <v>454</v>
      </c>
      <c r="LSZ19" s="140" t="s">
        <v>454</v>
      </c>
      <c r="LTA19" s="140" t="s">
        <v>454</v>
      </c>
      <c r="LTB19" s="140" t="s">
        <v>454</v>
      </c>
      <c r="LTC19" s="140" t="s">
        <v>454</v>
      </c>
      <c r="LTD19" s="140" t="s">
        <v>454</v>
      </c>
      <c r="LTE19" s="140" t="s">
        <v>454</v>
      </c>
      <c r="LTF19" s="140" t="s">
        <v>454</v>
      </c>
      <c r="LTG19" s="140" t="s">
        <v>454</v>
      </c>
      <c r="LTH19" s="140" t="s">
        <v>454</v>
      </c>
      <c r="LTI19" s="140" t="s">
        <v>454</v>
      </c>
      <c r="LTJ19" s="140" t="s">
        <v>454</v>
      </c>
      <c r="LTK19" s="140" t="s">
        <v>454</v>
      </c>
      <c r="LTL19" s="140" t="s">
        <v>454</v>
      </c>
      <c r="LTM19" s="140" t="s">
        <v>454</v>
      </c>
      <c r="LTN19" s="140" t="s">
        <v>454</v>
      </c>
      <c r="LTO19" s="140" t="s">
        <v>454</v>
      </c>
      <c r="LTP19" s="140" t="s">
        <v>454</v>
      </c>
      <c r="LTQ19" s="140" t="s">
        <v>454</v>
      </c>
      <c r="LTR19" s="140" t="s">
        <v>454</v>
      </c>
      <c r="LTS19" s="140" t="s">
        <v>454</v>
      </c>
      <c r="LTT19" s="140" t="s">
        <v>454</v>
      </c>
      <c r="LTU19" s="140" t="s">
        <v>454</v>
      </c>
      <c r="LTV19" s="140" t="s">
        <v>454</v>
      </c>
      <c r="LTW19" s="140" t="s">
        <v>454</v>
      </c>
      <c r="LTX19" s="140" t="s">
        <v>454</v>
      </c>
      <c r="LTY19" s="140" t="s">
        <v>454</v>
      </c>
      <c r="LTZ19" s="140" t="s">
        <v>454</v>
      </c>
      <c r="LUA19" s="140" t="s">
        <v>454</v>
      </c>
      <c r="LUB19" s="140" t="s">
        <v>454</v>
      </c>
      <c r="LUC19" s="140" t="s">
        <v>454</v>
      </c>
      <c r="LUD19" s="140" t="s">
        <v>454</v>
      </c>
      <c r="LUE19" s="140" t="s">
        <v>454</v>
      </c>
      <c r="LUF19" s="140" t="s">
        <v>454</v>
      </c>
      <c r="LUG19" s="140" t="s">
        <v>454</v>
      </c>
      <c r="LUH19" s="140" t="s">
        <v>454</v>
      </c>
      <c r="LUI19" s="140" t="s">
        <v>454</v>
      </c>
      <c r="LUJ19" s="140" t="s">
        <v>454</v>
      </c>
      <c r="LUK19" s="140" t="s">
        <v>454</v>
      </c>
      <c r="LUL19" s="140" t="s">
        <v>454</v>
      </c>
      <c r="LUM19" s="140" t="s">
        <v>454</v>
      </c>
      <c r="LUN19" s="140" t="s">
        <v>454</v>
      </c>
      <c r="LUO19" s="140" t="s">
        <v>454</v>
      </c>
      <c r="LUP19" s="140" t="s">
        <v>454</v>
      </c>
      <c r="LUQ19" s="140" t="s">
        <v>454</v>
      </c>
      <c r="LUR19" s="140" t="s">
        <v>454</v>
      </c>
      <c r="LUS19" s="140" t="s">
        <v>454</v>
      </c>
      <c r="LUT19" s="140" t="s">
        <v>454</v>
      </c>
      <c r="LUU19" s="140" t="s">
        <v>454</v>
      </c>
      <c r="LUV19" s="140" t="s">
        <v>454</v>
      </c>
      <c r="LUW19" s="140" t="s">
        <v>454</v>
      </c>
      <c r="LUX19" s="140" t="s">
        <v>454</v>
      </c>
      <c r="LUY19" s="140" t="s">
        <v>454</v>
      </c>
      <c r="LUZ19" s="140" t="s">
        <v>454</v>
      </c>
      <c r="LVA19" s="140" t="s">
        <v>454</v>
      </c>
      <c r="LVB19" s="140" t="s">
        <v>454</v>
      </c>
      <c r="LVC19" s="140" t="s">
        <v>454</v>
      </c>
      <c r="LVD19" s="140" t="s">
        <v>454</v>
      </c>
      <c r="LVE19" s="140" t="s">
        <v>454</v>
      </c>
      <c r="LVF19" s="140" t="s">
        <v>454</v>
      </c>
      <c r="LVG19" s="140" t="s">
        <v>454</v>
      </c>
      <c r="LVH19" s="140" t="s">
        <v>454</v>
      </c>
      <c r="LVI19" s="140" t="s">
        <v>454</v>
      </c>
      <c r="LVJ19" s="140" t="s">
        <v>454</v>
      </c>
      <c r="LVK19" s="140" t="s">
        <v>454</v>
      </c>
      <c r="LVL19" s="140" t="s">
        <v>454</v>
      </c>
      <c r="LVM19" s="140" t="s">
        <v>454</v>
      </c>
      <c r="LVN19" s="140" t="s">
        <v>454</v>
      </c>
      <c r="LVO19" s="140" t="s">
        <v>454</v>
      </c>
      <c r="LVP19" s="140" t="s">
        <v>454</v>
      </c>
      <c r="LVQ19" s="140" t="s">
        <v>454</v>
      </c>
      <c r="LVR19" s="140" t="s">
        <v>454</v>
      </c>
      <c r="LVS19" s="140" t="s">
        <v>454</v>
      </c>
      <c r="LVT19" s="140" t="s">
        <v>454</v>
      </c>
      <c r="LVU19" s="140" t="s">
        <v>454</v>
      </c>
      <c r="LVV19" s="140" t="s">
        <v>454</v>
      </c>
      <c r="LVW19" s="140" t="s">
        <v>454</v>
      </c>
      <c r="LVX19" s="140" t="s">
        <v>454</v>
      </c>
      <c r="LVY19" s="140" t="s">
        <v>454</v>
      </c>
      <c r="LVZ19" s="140" t="s">
        <v>454</v>
      </c>
      <c r="LWA19" s="140" t="s">
        <v>454</v>
      </c>
      <c r="LWB19" s="140" t="s">
        <v>454</v>
      </c>
      <c r="LWC19" s="140" t="s">
        <v>454</v>
      </c>
      <c r="LWD19" s="140" t="s">
        <v>454</v>
      </c>
      <c r="LWE19" s="140" t="s">
        <v>454</v>
      </c>
      <c r="LWF19" s="140" t="s">
        <v>454</v>
      </c>
      <c r="LWG19" s="140" t="s">
        <v>454</v>
      </c>
      <c r="LWH19" s="140" t="s">
        <v>454</v>
      </c>
      <c r="LWI19" s="140" t="s">
        <v>454</v>
      </c>
      <c r="LWJ19" s="140" t="s">
        <v>454</v>
      </c>
      <c r="LWK19" s="140" t="s">
        <v>454</v>
      </c>
      <c r="LWL19" s="140" t="s">
        <v>454</v>
      </c>
      <c r="LWM19" s="140" t="s">
        <v>454</v>
      </c>
      <c r="LWN19" s="140" t="s">
        <v>454</v>
      </c>
      <c r="LWO19" s="140" t="s">
        <v>454</v>
      </c>
      <c r="LWP19" s="140" t="s">
        <v>454</v>
      </c>
      <c r="LWQ19" s="140" t="s">
        <v>454</v>
      </c>
      <c r="LWR19" s="140" t="s">
        <v>454</v>
      </c>
      <c r="LWS19" s="140" t="s">
        <v>454</v>
      </c>
      <c r="LWT19" s="140" t="s">
        <v>454</v>
      </c>
      <c r="LWU19" s="140" t="s">
        <v>454</v>
      </c>
      <c r="LWV19" s="140" t="s">
        <v>454</v>
      </c>
      <c r="LWW19" s="140" t="s">
        <v>454</v>
      </c>
      <c r="LWX19" s="140" t="s">
        <v>454</v>
      </c>
      <c r="LWY19" s="140" t="s">
        <v>454</v>
      </c>
      <c r="LWZ19" s="140" t="s">
        <v>454</v>
      </c>
      <c r="LXA19" s="140" t="s">
        <v>454</v>
      </c>
      <c r="LXB19" s="140" t="s">
        <v>454</v>
      </c>
      <c r="LXC19" s="140" t="s">
        <v>454</v>
      </c>
      <c r="LXD19" s="140" t="s">
        <v>454</v>
      </c>
      <c r="LXE19" s="140" t="s">
        <v>454</v>
      </c>
      <c r="LXF19" s="140" t="s">
        <v>454</v>
      </c>
      <c r="LXG19" s="140" t="s">
        <v>454</v>
      </c>
      <c r="LXH19" s="140" t="s">
        <v>454</v>
      </c>
      <c r="LXI19" s="140" t="s">
        <v>454</v>
      </c>
      <c r="LXJ19" s="140" t="s">
        <v>454</v>
      </c>
      <c r="LXK19" s="140" t="s">
        <v>454</v>
      </c>
      <c r="LXL19" s="140" t="s">
        <v>454</v>
      </c>
      <c r="LXM19" s="140" t="s">
        <v>454</v>
      </c>
      <c r="LXN19" s="140" t="s">
        <v>454</v>
      </c>
      <c r="LXO19" s="140" t="s">
        <v>454</v>
      </c>
      <c r="LXP19" s="140" t="s">
        <v>454</v>
      </c>
      <c r="LXQ19" s="140" t="s">
        <v>454</v>
      </c>
      <c r="LXR19" s="140" t="s">
        <v>454</v>
      </c>
      <c r="LXS19" s="140" t="s">
        <v>454</v>
      </c>
      <c r="LXT19" s="140" t="s">
        <v>454</v>
      </c>
      <c r="LXU19" s="140" t="s">
        <v>454</v>
      </c>
      <c r="LXV19" s="140" t="s">
        <v>454</v>
      </c>
      <c r="LXW19" s="140" t="s">
        <v>454</v>
      </c>
      <c r="LXX19" s="140" t="s">
        <v>454</v>
      </c>
      <c r="LXY19" s="140" t="s">
        <v>454</v>
      </c>
      <c r="LXZ19" s="140" t="s">
        <v>454</v>
      </c>
      <c r="LYA19" s="140" t="s">
        <v>454</v>
      </c>
      <c r="LYB19" s="140" t="s">
        <v>454</v>
      </c>
      <c r="LYC19" s="140" t="s">
        <v>454</v>
      </c>
      <c r="LYD19" s="140" t="s">
        <v>454</v>
      </c>
      <c r="LYE19" s="140" t="s">
        <v>454</v>
      </c>
      <c r="LYF19" s="140" t="s">
        <v>454</v>
      </c>
      <c r="LYG19" s="140" t="s">
        <v>454</v>
      </c>
      <c r="LYH19" s="140" t="s">
        <v>454</v>
      </c>
      <c r="LYI19" s="140" t="s">
        <v>454</v>
      </c>
      <c r="LYJ19" s="140" t="s">
        <v>454</v>
      </c>
      <c r="LYK19" s="140" t="s">
        <v>454</v>
      </c>
      <c r="LYL19" s="140" t="s">
        <v>454</v>
      </c>
      <c r="LYM19" s="140" t="s">
        <v>454</v>
      </c>
      <c r="LYN19" s="140" t="s">
        <v>454</v>
      </c>
      <c r="LYO19" s="140" t="s">
        <v>454</v>
      </c>
      <c r="LYP19" s="140" t="s">
        <v>454</v>
      </c>
      <c r="LYQ19" s="140" t="s">
        <v>454</v>
      </c>
      <c r="LYR19" s="140" t="s">
        <v>454</v>
      </c>
      <c r="LYS19" s="140" t="s">
        <v>454</v>
      </c>
      <c r="LYT19" s="140" t="s">
        <v>454</v>
      </c>
      <c r="LYU19" s="140" t="s">
        <v>454</v>
      </c>
      <c r="LYV19" s="140" t="s">
        <v>454</v>
      </c>
      <c r="LYW19" s="140" t="s">
        <v>454</v>
      </c>
      <c r="LYX19" s="140" t="s">
        <v>454</v>
      </c>
      <c r="LYY19" s="140" t="s">
        <v>454</v>
      </c>
      <c r="LYZ19" s="140" t="s">
        <v>454</v>
      </c>
      <c r="LZA19" s="140" t="s">
        <v>454</v>
      </c>
      <c r="LZB19" s="140" t="s">
        <v>454</v>
      </c>
      <c r="LZC19" s="140" t="s">
        <v>454</v>
      </c>
      <c r="LZD19" s="140" t="s">
        <v>454</v>
      </c>
      <c r="LZE19" s="140" t="s">
        <v>454</v>
      </c>
      <c r="LZF19" s="140" t="s">
        <v>454</v>
      </c>
      <c r="LZG19" s="140" t="s">
        <v>454</v>
      </c>
      <c r="LZH19" s="140" t="s">
        <v>454</v>
      </c>
      <c r="LZI19" s="140" t="s">
        <v>454</v>
      </c>
      <c r="LZJ19" s="140" t="s">
        <v>454</v>
      </c>
      <c r="LZK19" s="140" t="s">
        <v>454</v>
      </c>
      <c r="LZL19" s="140" t="s">
        <v>454</v>
      </c>
      <c r="LZM19" s="140" t="s">
        <v>454</v>
      </c>
      <c r="LZN19" s="140" t="s">
        <v>454</v>
      </c>
      <c r="LZO19" s="140" t="s">
        <v>454</v>
      </c>
      <c r="LZP19" s="140" t="s">
        <v>454</v>
      </c>
      <c r="LZQ19" s="140" t="s">
        <v>454</v>
      </c>
      <c r="LZR19" s="140" t="s">
        <v>454</v>
      </c>
      <c r="LZS19" s="140" t="s">
        <v>454</v>
      </c>
      <c r="LZT19" s="140" t="s">
        <v>454</v>
      </c>
      <c r="LZU19" s="140" t="s">
        <v>454</v>
      </c>
      <c r="LZV19" s="140" t="s">
        <v>454</v>
      </c>
      <c r="LZW19" s="140" t="s">
        <v>454</v>
      </c>
      <c r="LZX19" s="140" t="s">
        <v>454</v>
      </c>
      <c r="LZY19" s="140" t="s">
        <v>454</v>
      </c>
      <c r="LZZ19" s="140" t="s">
        <v>454</v>
      </c>
      <c r="MAA19" s="140" t="s">
        <v>454</v>
      </c>
      <c r="MAB19" s="140" t="s">
        <v>454</v>
      </c>
      <c r="MAC19" s="140" t="s">
        <v>454</v>
      </c>
      <c r="MAD19" s="140" t="s">
        <v>454</v>
      </c>
      <c r="MAE19" s="140" t="s">
        <v>454</v>
      </c>
      <c r="MAF19" s="140" t="s">
        <v>454</v>
      </c>
      <c r="MAG19" s="140" t="s">
        <v>454</v>
      </c>
      <c r="MAH19" s="140" t="s">
        <v>454</v>
      </c>
      <c r="MAI19" s="140" t="s">
        <v>454</v>
      </c>
      <c r="MAJ19" s="140" t="s">
        <v>454</v>
      </c>
      <c r="MAK19" s="140" t="s">
        <v>454</v>
      </c>
      <c r="MAL19" s="140" t="s">
        <v>454</v>
      </c>
      <c r="MAM19" s="140" t="s">
        <v>454</v>
      </c>
      <c r="MAN19" s="140" t="s">
        <v>454</v>
      </c>
      <c r="MAO19" s="140" t="s">
        <v>454</v>
      </c>
      <c r="MAP19" s="140" t="s">
        <v>454</v>
      </c>
      <c r="MAQ19" s="140" t="s">
        <v>454</v>
      </c>
      <c r="MAR19" s="140" t="s">
        <v>454</v>
      </c>
      <c r="MAS19" s="140" t="s">
        <v>454</v>
      </c>
      <c r="MAT19" s="140" t="s">
        <v>454</v>
      </c>
      <c r="MAU19" s="140" t="s">
        <v>454</v>
      </c>
      <c r="MAV19" s="140" t="s">
        <v>454</v>
      </c>
      <c r="MAW19" s="140" t="s">
        <v>454</v>
      </c>
      <c r="MAX19" s="140" t="s">
        <v>454</v>
      </c>
      <c r="MAY19" s="140" t="s">
        <v>454</v>
      </c>
      <c r="MAZ19" s="140" t="s">
        <v>454</v>
      </c>
      <c r="MBA19" s="140" t="s">
        <v>454</v>
      </c>
      <c r="MBB19" s="140" t="s">
        <v>454</v>
      </c>
      <c r="MBC19" s="140" t="s">
        <v>454</v>
      </c>
      <c r="MBD19" s="140" t="s">
        <v>454</v>
      </c>
      <c r="MBE19" s="140" t="s">
        <v>454</v>
      </c>
      <c r="MBF19" s="140" t="s">
        <v>454</v>
      </c>
      <c r="MBG19" s="140" t="s">
        <v>454</v>
      </c>
      <c r="MBH19" s="140" t="s">
        <v>454</v>
      </c>
      <c r="MBI19" s="140" t="s">
        <v>454</v>
      </c>
      <c r="MBJ19" s="140" t="s">
        <v>454</v>
      </c>
      <c r="MBK19" s="140" t="s">
        <v>454</v>
      </c>
      <c r="MBL19" s="140" t="s">
        <v>454</v>
      </c>
      <c r="MBM19" s="140" t="s">
        <v>454</v>
      </c>
      <c r="MBN19" s="140" t="s">
        <v>454</v>
      </c>
      <c r="MBO19" s="140" t="s">
        <v>454</v>
      </c>
      <c r="MBP19" s="140" t="s">
        <v>454</v>
      </c>
      <c r="MBQ19" s="140" t="s">
        <v>454</v>
      </c>
      <c r="MBR19" s="140" t="s">
        <v>454</v>
      </c>
      <c r="MBS19" s="140" t="s">
        <v>454</v>
      </c>
      <c r="MBT19" s="140" t="s">
        <v>454</v>
      </c>
      <c r="MBU19" s="140" t="s">
        <v>454</v>
      </c>
      <c r="MBV19" s="140" t="s">
        <v>454</v>
      </c>
      <c r="MBW19" s="140" t="s">
        <v>454</v>
      </c>
      <c r="MBX19" s="140" t="s">
        <v>454</v>
      </c>
      <c r="MBY19" s="140" t="s">
        <v>454</v>
      </c>
      <c r="MBZ19" s="140" t="s">
        <v>454</v>
      </c>
      <c r="MCA19" s="140" t="s">
        <v>454</v>
      </c>
      <c r="MCB19" s="140" t="s">
        <v>454</v>
      </c>
      <c r="MCC19" s="140" t="s">
        <v>454</v>
      </c>
      <c r="MCD19" s="140" t="s">
        <v>454</v>
      </c>
      <c r="MCE19" s="140" t="s">
        <v>454</v>
      </c>
      <c r="MCF19" s="140" t="s">
        <v>454</v>
      </c>
      <c r="MCG19" s="140" t="s">
        <v>454</v>
      </c>
      <c r="MCH19" s="140" t="s">
        <v>454</v>
      </c>
      <c r="MCI19" s="140" t="s">
        <v>454</v>
      </c>
      <c r="MCJ19" s="140" t="s">
        <v>454</v>
      </c>
      <c r="MCK19" s="140" t="s">
        <v>454</v>
      </c>
      <c r="MCL19" s="140" t="s">
        <v>454</v>
      </c>
      <c r="MCM19" s="140" t="s">
        <v>454</v>
      </c>
      <c r="MCN19" s="140" t="s">
        <v>454</v>
      </c>
      <c r="MCO19" s="140" t="s">
        <v>454</v>
      </c>
      <c r="MCP19" s="140" t="s">
        <v>454</v>
      </c>
      <c r="MCQ19" s="140" t="s">
        <v>454</v>
      </c>
      <c r="MCR19" s="140" t="s">
        <v>454</v>
      </c>
      <c r="MCS19" s="140" t="s">
        <v>454</v>
      </c>
      <c r="MCT19" s="140" t="s">
        <v>454</v>
      </c>
      <c r="MCU19" s="140" t="s">
        <v>454</v>
      </c>
      <c r="MCV19" s="140" t="s">
        <v>454</v>
      </c>
      <c r="MCW19" s="140" t="s">
        <v>454</v>
      </c>
      <c r="MCX19" s="140" t="s">
        <v>454</v>
      </c>
      <c r="MCY19" s="140" t="s">
        <v>454</v>
      </c>
      <c r="MCZ19" s="140" t="s">
        <v>454</v>
      </c>
      <c r="MDA19" s="140" t="s">
        <v>454</v>
      </c>
      <c r="MDB19" s="140" t="s">
        <v>454</v>
      </c>
      <c r="MDC19" s="140" t="s">
        <v>454</v>
      </c>
      <c r="MDD19" s="140" t="s">
        <v>454</v>
      </c>
      <c r="MDE19" s="140" t="s">
        <v>454</v>
      </c>
      <c r="MDF19" s="140" t="s">
        <v>454</v>
      </c>
      <c r="MDG19" s="140" t="s">
        <v>454</v>
      </c>
      <c r="MDH19" s="140" t="s">
        <v>454</v>
      </c>
      <c r="MDI19" s="140" t="s">
        <v>454</v>
      </c>
      <c r="MDJ19" s="140" t="s">
        <v>454</v>
      </c>
      <c r="MDK19" s="140" t="s">
        <v>454</v>
      </c>
      <c r="MDL19" s="140" t="s">
        <v>454</v>
      </c>
      <c r="MDM19" s="140" t="s">
        <v>454</v>
      </c>
      <c r="MDN19" s="140" t="s">
        <v>454</v>
      </c>
      <c r="MDO19" s="140" t="s">
        <v>454</v>
      </c>
      <c r="MDP19" s="140" t="s">
        <v>454</v>
      </c>
      <c r="MDQ19" s="140" t="s">
        <v>454</v>
      </c>
      <c r="MDR19" s="140" t="s">
        <v>454</v>
      </c>
      <c r="MDS19" s="140" t="s">
        <v>454</v>
      </c>
      <c r="MDT19" s="140" t="s">
        <v>454</v>
      </c>
      <c r="MDU19" s="140" t="s">
        <v>454</v>
      </c>
      <c r="MDV19" s="140" t="s">
        <v>454</v>
      </c>
      <c r="MDW19" s="140" t="s">
        <v>454</v>
      </c>
      <c r="MDX19" s="140" t="s">
        <v>454</v>
      </c>
      <c r="MDY19" s="140" t="s">
        <v>454</v>
      </c>
      <c r="MDZ19" s="140" t="s">
        <v>454</v>
      </c>
      <c r="MEA19" s="140" t="s">
        <v>454</v>
      </c>
      <c r="MEB19" s="140" t="s">
        <v>454</v>
      </c>
      <c r="MEC19" s="140" t="s">
        <v>454</v>
      </c>
      <c r="MED19" s="140" t="s">
        <v>454</v>
      </c>
      <c r="MEE19" s="140" t="s">
        <v>454</v>
      </c>
      <c r="MEF19" s="140" t="s">
        <v>454</v>
      </c>
      <c r="MEG19" s="140" t="s">
        <v>454</v>
      </c>
      <c r="MEH19" s="140" t="s">
        <v>454</v>
      </c>
      <c r="MEI19" s="140" t="s">
        <v>454</v>
      </c>
      <c r="MEJ19" s="140" t="s">
        <v>454</v>
      </c>
      <c r="MEK19" s="140" t="s">
        <v>454</v>
      </c>
      <c r="MEL19" s="140" t="s">
        <v>454</v>
      </c>
      <c r="MEM19" s="140" t="s">
        <v>454</v>
      </c>
      <c r="MEN19" s="140" t="s">
        <v>454</v>
      </c>
      <c r="MEO19" s="140" t="s">
        <v>454</v>
      </c>
      <c r="MEP19" s="140" t="s">
        <v>454</v>
      </c>
      <c r="MEQ19" s="140" t="s">
        <v>454</v>
      </c>
      <c r="MER19" s="140" t="s">
        <v>454</v>
      </c>
      <c r="MES19" s="140" t="s">
        <v>454</v>
      </c>
      <c r="MET19" s="140" t="s">
        <v>454</v>
      </c>
      <c r="MEU19" s="140" t="s">
        <v>454</v>
      </c>
      <c r="MEV19" s="140" t="s">
        <v>454</v>
      </c>
      <c r="MEW19" s="140" t="s">
        <v>454</v>
      </c>
      <c r="MEX19" s="140" t="s">
        <v>454</v>
      </c>
      <c r="MEY19" s="140" t="s">
        <v>454</v>
      </c>
      <c r="MEZ19" s="140" t="s">
        <v>454</v>
      </c>
      <c r="MFA19" s="140" t="s">
        <v>454</v>
      </c>
      <c r="MFB19" s="140" t="s">
        <v>454</v>
      </c>
      <c r="MFC19" s="140" t="s">
        <v>454</v>
      </c>
      <c r="MFD19" s="140" t="s">
        <v>454</v>
      </c>
      <c r="MFE19" s="140" t="s">
        <v>454</v>
      </c>
      <c r="MFF19" s="140" t="s">
        <v>454</v>
      </c>
      <c r="MFG19" s="140" t="s">
        <v>454</v>
      </c>
      <c r="MFH19" s="140" t="s">
        <v>454</v>
      </c>
      <c r="MFI19" s="140" t="s">
        <v>454</v>
      </c>
      <c r="MFJ19" s="140" t="s">
        <v>454</v>
      </c>
      <c r="MFK19" s="140" t="s">
        <v>454</v>
      </c>
      <c r="MFL19" s="140" t="s">
        <v>454</v>
      </c>
      <c r="MFM19" s="140" t="s">
        <v>454</v>
      </c>
      <c r="MFN19" s="140" t="s">
        <v>454</v>
      </c>
      <c r="MFO19" s="140" t="s">
        <v>454</v>
      </c>
      <c r="MFP19" s="140" t="s">
        <v>454</v>
      </c>
      <c r="MFQ19" s="140" t="s">
        <v>454</v>
      </c>
      <c r="MFR19" s="140" t="s">
        <v>454</v>
      </c>
      <c r="MFS19" s="140" t="s">
        <v>454</v>
      </c>
      <c r="MFT19" s="140" t="s">
        <v>454</v>
      </c>
      <c r="MFU19" s="140" t="s">
        <v>454</v>
      </c>
      <c r="MFV19" s="140" t="s">
        <v>454</v>
      </c>
      <c r="MFW19" s="140" t="s">
        <v>454</v>
      </c>
      <c r="MFX19" s="140" t="s">
        <v>454</v>
      </c>
      <c r="MFY19" s="140" t="s">
        <v>454</v>
      </c>
      <c r="MFZ19" s="140" t="s">
        <v>454</v>
      </c>
      <c r="MGA19" s="140" t="s">
        <v>454</v>
      </c>
      <c r="MGB19" s="140" t="s">
        <v>454</v>
      </c>
      <c r="MGC19" s="140" t="s">
        <v>454</v>
      </c>
      <c r="MGD19" s="140" t="s">
        <v>454</v>
      </c>
      <c r="MGE19" s="140" t="s">
        <v>454</v>
      </c>
      <c r="MGF19" s="140" t="s">
        <v>454</v>
      </c>
      <c r="MGG19" s="140" t="s">
        <v>454</v>
      </c>
      <c r="MGH19" s="140" t="s">
        <v>454</v>
      </c>
      <c r="MGI19" s="140" t="s">
        <v>454</v>
      </c>
      <c r="MGJ19" s="140" t="s">
        <v>454</v>
      </c>
      <c r="MGK19" s="140" t="s">
        <v>454</v>
      </c>
      <c r="MGL19" s="140" t="s">
        <v>454</v>
      </c>
      <c r="MGM19" s="140" t="s">
        <v>454</v>
      </c>
      <c r="MGN19" s="140" t="s">
        <v>454</v>
      </c>
      <c r="MGO19" s="140" t="s">
        <v>454</v>
      </c>
      <c r="MGP19" s="140" t="s">
        <v>454</v>
      </c>
      <c r="MGQ19" s="140" t="s">
        <v>454</v>
      </c>
      <c r="MGR19" s="140" t="s">
        <v>454</v>
      </c>
      <c r="MGS19" s="140" t="s">
        <v>454</v>
      </c>
      <c r="MGT19" s="140" t="s">
        <v>454</v>
      </c>
      <c r="MGU19" s="140" t="s">
        <v>454</v>
      </c>
      <c r="MGV19" s="140" t="s">
        <v>454</v>
      </c>
      <c r="MGW19" s="140" t="s">
        <v>454</v>
      </c>
      <c r="MGX19" s="140" t="s">
        <v>454</v>
      </c>
      <c r="MGY19" s="140" t="s">
        <v>454</v>
      </c>
      <c r="MGZ19" s="140" t="s">
        <v>454</v>
      </c>
      <c r="MHA19" s="140" t="s">
        <v>454</v>
      </c>
      <c r="MHB19" s="140" t="s">
        <v>454</v>
      </c>
      <c r="MHC19" s="140" t="s">
        <v>454</v>
      </c>
      <c r="MHD19" s="140" t="s">
        <v>454</v>
      </c>
      <c r="MHE19" s="140" t="s">
        <v>454</v>
      </c>
      <c r="MHF19" s="140" t="s">
        <v>454</v>
      </c>
      <c r="MHG19" s="140" t="s">
        <v>454</v>
      </c>
      <c r="MHH19" s="140" t="s">
        <v>454</v>
      </c>
      <c r="MHI19" s="140" t="s">
        <v>454</v>
      </c>
      <c r="MHJ19" s="140" t="s">
        <v>454</v>
      </c>
      <c r="MHK19" s="140" t="s">
        <v>454</v>
      </c>
      <c r="MHL19" s="140" t="s">
        <v>454</v>
      </c>
      <c r="MHM19" s="140" t="s">
        <v>454</v>
      </c>
      <c r="MHN19" s="140" t="s">
        <v>454</v>
      </c>
      <c r="MHO19" s="140" t="s">
        <v>454</v>
      </c>
      <c r="MHP19" s="140" t="s">
        <v>454</v>
      </c>
      <c r="MHQ19" s="140" t="s">
        <v>454</v>
      </c>
      <c r="MHR19" s="140" t="s">
        <v>454</v>
      </c>
      <c r="MHS19" s="140" t="s">
        <v>454</v>
      </c>
      <c r="MHT19" s="140" t="s">
        <v>454</v>
      </c>
      <c r="MHU19" s="140" t="s">
        <v>454</v>
      </c>
      <c r="MHV19" s="140" t="s">
        <v>454</v>
      </c>
      <c r="MHW19" s="140" t="s">
        <v>454</v>
      </c>
      <c r="MHX19" s="140" t="s">
        <v>454</v>
      </c>
      <c r="MHY19" s="140" t="s">
        <v>454</v>
      </c>
      <c r="MHZ19" s="140" t="s">
        <v>454</v>
      </c>
      <c r="MIA19" s="140" t="s">
        <v>454</v>
      </c>
      <c r="MIB19" s="140" t="s">
        <v>454</v>
      </c>
      <c r="MIC19" s="140" t="s">
        <v>454</v>
      </c>
      <c r="MID19" s="140" t="s">
        <v>454</v>
      </c>
      <c r="MIE19" s="140" t="s">
        <v>454</v>
      </c>
      <c r="MIF19" s="140" t="s">
        <v>454</v>
      </c>
      <c r="MIG19" s="140" t="s">
        <v>454</v>
      </c>
      <c r="MIH19" s="140" t="s">
        <v>454</v>
      </c>
      <c r="MII19" s="140" t="s">
        <v>454</v>
      </c>
      <c r="MIJ19" s="140" t="s">
        <v>454</v>
      </c>
      <c r="MIK19" s="140" t="s">
        <v>454</v>
      </c>
      <c r="MIL19" s="140" t="s">
        <v>454</v>
      </c>
      <c r="MIM19" s="140" t="s">
        <v>454</v>
      </c>
      <c r="MIN19" s="140" t="s">
        <v>454</v>
      </c>
      <c r="MIO19" s="140" t="s">
        <v>454</v>
      </c>
      <c r="MIP19" s="140" t="s">
        <v>454</v>
      </c>
      <c r="MIQ19" s="140" t="s">
        <v>454</v>
      </c>
      <c r="MIR19" s="140" t="s">
        <v>454</v>
      </c>
      <c r="MIS19" s="140" t="s">
        <v>454</v>
      </c>
      <c r="MIT19" s="140" t="s">
        <v>454</v>
      </c>
      <c r="MIU19" s="140" t="s">
        <v>454</v>
      </c>
      <c r="MIV19" s="140" t="s">
        <v>454</v>
      </c>
      <c r="MIW19" s="140" t="s">
        <v>454</v>
      </c>
      <c r="MIX19" s="140" t="s">
        <v>454</v>
      </c>
      <c r="MIY19" s="140" t="s">
        <v>454</v>
      </c>
      <c r="MIZ19" s="140" t="s">
        <v>454</v>
      </c>
      <c r="MJA19" s="140" t="s">
        <v>454</v>
      </c>
      <c r="MJB19" s="140" t="s">
        <v>454</v>
      </c>
      <c r="MJC19" s="140" t="s">
        <v>454</v>
      </c>
      <c r="MJD19" s="140" t="s">
        <v>454</v>
      </c>
      <c r="MJE19" s="140" t="s">
        <v>454</v>
      </c>
      <c r="MJF19" s="140" t="s">
        <v>454</v>
      </c>
      <c r="MJG19" s="140" t="s">
        <v>454</v>
      </c>
      <c r="MJH19" s="140" t="s">
        <v>454</v>
      </c>
      <c r="MJI19" s="140" t="s">
        <v>454</v>
      </c>
      <c r="MJJ19" s="140" t="s">
        <v>454</v>
      </c>
      <c r="MJK19" s="140" t="s">
        <v>454</v>
      </c>
      <c r="MJL19" s="140" t="s">
        <v>454</v>
      </c>
      <c r="MJM19" s="140" t="s">
        <v>454</v>
      </c>
      <c r="MJN19" s="140" t="s">
        <v>454</v>
      </c>
      <c r="MJO19" s="140" t="s">
        <v>454</v>
      </c>
      <c r="MJP19" s="140" t="s">
        <v>454</v>
      </c>
      <c r="MJQ19" s="140" t="s">
        <v>454</v>
      </c>
      <c r="MJR19" s="140" t="s">
        <v>454</v>
      </c>
      <c r="MJS19" s="140" t="s">
        <v>454</v>
      </c>
      <c r="MJT19" s="140" t="s">
        <v>454</v>
      </c>
      <c r="MJU19" s="140" t="s">
        <v>454</v>
      </c>
      <c r="MJV19" s="140" t="s">
        <v>454</v>
      </c>
      <c r="MJW19" s="140" t="s">
        <v>454</v>
      </c>
      <c r="MJX19" s="140" t="s">
        <v>454</v>
      </c>
      <c r="MJY19" s="140" t="s">
        <v>454</v>
      </c>
      <c r="MJZ19" s="140" t="s">
        <v>454</v>
      </c>
      <c r="MKA19" s="140" t="s">
        <v>454</v>
      </c>
      <c r="MKB19" s="140" t="s">
        <v>454</v>
      </c>
      <c r="MKC19" s="140" t="s">
        <v>454</v>
      </c>
      <c r="MKD19" s="140" t="s">
        <v>454</v>
      </c>
      <c r="MKE19" s="140" t="s">
        <v>454</v>
      </c>
      <c r="MKF19" s="140" t="s">
        <v>454</v>
      </c>
      <c r="MKG19" s="140" t="s">
        <v>454</v>
      </c>
      <c r="MKH19" s="140" t="s">
        <v>454</v>
      </c>
      <c r="MKI19" s="140" t="s">
        <v>454</v>
      </c>
      <c r="MKJ19" s="140" t="s">
        <v>454</v>
      </c>
      <c r="MKK19" s="140" t="s">
        <v>454</v>
      </c>
      <c r="MKL19" s="140" t="s">
        <v>454</v>
      </c>
      <c r="MKM19" s="140" t="s">
        <v>454</v>
      </c>
      <c r="MKN19" s="140" t="s">
        <v>454</v>
      </c>
      <c r="MKO19" s="140" t="s">
        <v>454</v>
      </c>
      <c r="MKP19" s="140" t="s">
        <v>454</v>
      </c>
      <c r="MKQ19" s="140" t="s">
        <v>454</v>
      </c>
      <c r="MKR19" s="140" t="s">
        <v>454</v>
      </c>
      <c r="MKS19" s="140" t="s">
        <v>454</v>
      </c>
      <c r="MKT19" s="140" t="s">
        <v>454</v>
      </c>
      <c r="MKU19" s="140" t="s">
        <v>454</v>
      </c>
      <c r="MKV19" s="140" t="s">
        <v>454</v>
      </c>
      <c r="MKW19" s="140" t="s">
        <v>454</v>
      </c>
      <c r="MKX19" s="140" t="s">
        <v>454</v>
      </c>
      <c r="MKY19" s="140" t="s">
        <v>454</v>
      </c>
      <c r="MKZ19" s="140" t="s">
        <v>454</v>
      </c>
      <c r="MLA19" s="140" t="s">
        <v>454</v>
      </c>
      <c r="MLB19" s="140" t="s">
        <v>454</v>
      </c>
      <c r="MLC19" s="140" t="s">
        <v>454</v>
      </c>
      <c r="MLD19" s="140" t="s">
        <v>454</v>
      </c>
      <c r="MLE19" s="140" t="s">
        <v>454</v>
      </c>
      <c r="MLF19" s="140" t="s">
        <v>454</v>
      </c>
      <c r="MLG19" s="140" t="s">
        <v>454</v>
      </c>
      <c r="MLH19" s="140" t="s">
        <v>454</v>
      </c>
      <c r="MLI19" s="140" t="s">
        <v>454</v>
      </c>
      <c r="MLJ19" s="140" t="s">
        <v>454</v>
      </c>
      <c r="MLK19" s="140" t="s">
        <v>454</v>
      </c>
      <c r="MLL19" s="140" t="s">
        <v>454</v>
      </c>
      <c r="MLM19" s="140" t="s">
        <v>454</v>
      </c>
      <c r="MLN19" s="140" t="s">
        <v>454</v>
      </c>
      <c r="MLO19" s="140" t="s">
        <v>454</v>
      </c>
      <c r="MLP19" s="140" t="s">
        <v>454</v>
      </c>
      <c r="MLQ19" s="140" t="s">
        <v>454</v>
      </c>
      <c r="MLR19" s="140" t="s">
        <v>454</v>
      </c>
      <c r="MLS19" s="140" t="s">
        <v>454</v>
      </c>
      <c r="MLT19" s="140" t="s">
        <v>454</v>
      </c>
      <c r="MLU19" s="140" t="s">
        <v>454</v>
      </c>
      <c r="MLV19" s="140" t="s">
        <v>454</v>
      </c>
      <c r="MLW19" s="140" t="s">
        <v>454</v>
      </c>
      <c r="MLX19" s="140" t="s">
        <v>454</v>
      </c>
      <c r="MLY19" s="140" t="s">
        <v>454</v>
      </c>
      <c r="MLZ19" s="140" t="s">
        <v>454</v>
      </c>
      <c r="MMA19" s="140" t="s">
        <v>454</v>
      </c>
      <c r="MMB19" s="140" t="s">
        <v>454</v>
      </c>
      <c r="MMC19" s="140" t="s">
        <v>454</v>
      </c>
      <c r="MMD19" s="140" t="s">
        <v>454</v>
      </c>
      <c r="MME19" s="140" t="s">
        <v>454</v>
      </c>
      <c r="MMF19" s="140" t="s">
        <v>454</v>
      </c>
      <c r="MMG19" s="140" t="s">
        <v>454</v>
      </c>
      <c r="MMH19" s="140" t="s">
        <v>454</v>
      </c>
      <c r="MMI19" s="140" t="s">
        <v>454</v>
      </c>
      <c r="MMJ19" s="140" t="s">
        <v>454</v>
      </c>
      <c r="MMK19" s="140" t="s">
        <v>454</v>
      </c>
      <c r="MML19" s="140" t="s">
        <v>454</v>
      </c>
      <c r="MMM19" s="140" t="s">
        <v>454</v>
      </c>
      <c r="MMN19" s="140" t="s">
        <v>454</v>
      </c>
      <c r="MMO19" s="140" t="s">
        <v>454</v>
      </c>
      <c r="MMP19" s="140" t="s">
        <v>454</v>
      </c>
      <c r="MMQ19" s="140" t="s">
        <v>454</v>
      </c>
      <c r="MMR19" s="140" t="s">
        <v>454</v>
      </c>
      <c r="MMS19" s="140" t="s">
        <v>454</v>
      </c>
      <c r="MMT19" s="140" t="s">
        <v>454</v>
      </c>
      <c r="MMU19" s="140" t="s">
        <v>454</v>
      </c>
      <c r="MMV19" s="140" t="s">
        <v>454</v>
      </c>
      <c r="MMW19" s="140" t="s">
        <v>454</v>
      </c>
      <c r="MMX19" s="140" t="s">
        <v>454</v>
      </c>
      <c r="MMY19" s="140" t="s">
        <v>454</v>
      </c>
      <c r="MMZ19" s="140" t="s">
        <v>454</v>
      </c>
      <c r="MNA19" s="140" t="s">
        <v>454</v>
      </c>
      <c r="MNB19" s="140" t="s">
        <v>454</v>
      </c>
      <c r="MNC19" s="140" t="s">
        <v>454</v>
      </c>
      <c r="MND19" s="140" t="s">
        <v>454</v>
      </c>
      <c r="MNE19" s="140" t="s">
        <v>454</v>
      </c>
      <c r="MNF19" s="140" t="s">
        <v>454</v>
      </c>
      <c r="MNG19" s="140" t="s">
        <v>454</v>
      </c>
      <c r="MNH19" s="140" t="s">
        <v>454</v>
      </c>
      <c r="MNI19" s="140" t="s">
        <v>454</v>
      </c>
      <c r="MNJ19" s="140" t="s">
        <v>454</v>
      </c>
      <c r="MNK19" s="140" t="s">
        <v>454</v>
      </c>
      <c r="MNL19" s="140" t="s">
        <v>454</v>
      </c>
      <c r="MNM19" s="140" t="s">
        <v>454</v>
      </c>
      <c r="MNN19" s="140" t="s">
        <v>454</v>
      </c>
      <c r="MNO19" s="140" t="s">
        <v>454</v>
      </c>
      <c r="MNP19" s="140" t="s">
        <v>454</v>
      </c>
      <c r="MNQ19" s="140" t="s">
        <v>454</v>
      </c>
      <c r="MNR19" s="140" t="s">
        <v>454</v>
      </c>
      <c r="MNS19" s="140" t="s">
        <v>454</v>
      </c>
      <c r="MNT19" s="140" t="s">
        <v>454</v>
      </c>
      <c r="MNU19" s="140" t="s">
        <v>454</v>
      </c>
      <c r="MNV19" s="140" t="s">
        <v>454</v>
      </c>
      <c r="MNW19" s="140" t="s">
        <v>454</v>
      </c>
      <c r="MNX19" s="140" t="s">
        <v>454</v>
      </c>
      <c r="MNY19" s="140" t="s">
        <v>454</v>
      </c>
      <c r="MNZ19" s="140" t="s">
        <v>454</v>
      </c>
      <c r="MOA19" s="140" t="s">
        <v>454</v>
      </c>
      <c r="MOB19" s="140" t="s">
        <v>454</v>
      </c>
      <c r="MOC19" s="140" t="s">
        <v>454</v>
      </c>
      <c r="MOD19" s="140" t="s">
        <v>454</v>
      </c>
      <c r="MOE19" s="140" t="s">
        <v>454</v>
      </c>
      <c r="MOF19" s="140" t="s">
        <v>454</v>
      </c>
      <c r="MOG19" s="140" t="s">
        <v>454</v>
      </c>
      <c r="MOH19" s="140" t="s">
        <v>454</v>
      </c>
      <c r="MOI19" s="140" t="s">
        <v>454</v>
      </c>
      <c r="MOJ19" s="140" t="s">
        <v>454</v>
      </c>
      <c r="MOK19" s="140" t="s">
        <v>454</v>
      </c>
      <c r="MOL19" s="140" t="s">
        <v>454</v>
      </c>
      <c r="MOM19" s="140" t="s">
        <v>454</v>
      </c>
      <c r="MON19" s="140" t="s">
        <v>454</v>
      </c>
      <c r="MOO19" s="140" t="s">
        <v>454</v>
      </c>
      <c r="MOP19" s="140" t="s">
        <v>454</v>
      </c>
      <c r="MOQ19" s="140" t="s">
        <v>454</v>
      </c>
      <c r="MOR19" s="140" t="s">
        <v>454</v>
      </c>
      <c r="MOS19" s="140" t="s">
        <v>454</v>
      </c>
      <c r="MOT19" s="140" t="s">
        <v>454</v>
      </c>
      <c r="MOU19" s="140" t="s">
        <v>454</v>
      </c>
      <c r="MOV19" s="140" t="s">
        <v>454</v>
      </c>
      <c r="MOW19" s="140" t="s">
        <v>454</v>
      </c>
      <c r="MOX19" s="140" t="s">
        <v>454</v>
      </c>
      <c r="MOY19" s="140" t="s">
        <v>454</v>
      </c>
      <c r="MOZ19" s="140" t="s">
        <v>454</v>
      </c>
      <c r="MPA19" s="140" t="s">
        <v>454</v>
      </c>
      <c r="MPB19" s="140" t="s">
        <v>454</v>
      </c>
      <c r="MPC19" s="140" t="s">
        <v>454</v>
      </c>
      <c r="MPD19" s="140" t="s">
        <v>454</v>
      </c>
      <c r="MPE19" s="140" t="s">
        <v>454</v>
      </c>
      <c r="MPF19" s="140" t="s">
        <v>454</v>
      </c>
      <c r="MPG19" s="140" t="s">
        <v>454</v>
      </c>
      <c r="MPH19" s="140" t="s">
        <v>454</v>
      </c>
      <c r="MPI19" s="140" t="s">
        <v>454</v>
      </c>
      <c r="MPJ19" s="140" t="s">
        <v>454</v>
      </c>
      <c r="MPK19" s="140" t="s">
        <v>454</v>
      </c>
      <c r="MPL19" s="140" t="s">
        <v>454</v>
      </c>
      <c r="MPM19" s="140" t="s">
        <v>454</v>
      </c>
      <c r="MPN19" s="140" t="s">
        <v>454</v>
      </c>
      <c r="MPO19" s="140" t="s">
        <v>454</v>
      </c>
      <c r="MPP19" s="140" t="s">
        <v>454</v>
      </c>
      <c r="MPQ19" s="140" t="s">
        <v>454</v>
      </c>
      <c r="MPR19" s="140" t="s">
        <v>454</v>
      </c>
      <c r="MPS19" s="140" t="s">
        <v>454</v>
      </c>
      <c r="MPT19" s="140" t="s">
        <v>454</v>
      </c>
      <c r="MPU19" s="140" t="s">
        <v>454</v>
      </c>
      <c r="MPV19" s="140" t="s">
        <v>454</v>
      </c>
      <c r="MPW19" s="140" t="s">
        <v>454</v>
      </c>
      <c r="MPX19" s="140" t="s">
        <v>454</v>
      </c>
      <c r="MPY19" s="140" t="s">
        <v>454</v>
      </c>
      <c r="MPZ19" s="140" t="s">
        <v>454</v>
      </c>
      <c r="MQA19" s="140" t="s">
        <v>454</v>
      </c>
      <c r="MQB19" s="140" t="s">
        <v>454</v>
      </c>
      <c r="MQC19" s="140" t="s">
        <v>454</v>
      </c>
      <c r="MQD19" s="140" t="s">
        <v>454</v>
      </c>
      <c r="MQE19" s="140" t="s">
        <v>454</v>
      </c>
      <c r="MQF19" s="140" t="s">
        <v>454</v>
      </c>
      <c r="MQG19" s="140" t="s">
        <v>454</v>
      </c>
      <c r="MQH19" s="140" t="s">
        <v>454</v>
      </c>
      <c r="MQI19" s="140" t="s">
        <v>454</v>
      </c>
      <c r="MQJ19" s="140" t="s">
        <v>454</v>
      </c>
      <c r="MQK19" s="140" t="s">
        <v>454</v>
      </c>
      <c r="MQL19" s="140" t="s">
        <v>454</v>
      </c>
      <c r="MQM19" s="140" t="s">
        <v>454</v>
      </c>
      <c r="MQN19" s="140" t="s">
        <v>454</v>
      </c>
      <c r="MQO19" s="140" t="s">
        <v>454</v>
      </c>
      <c r="MQP19" s="140" t="s">
        <v>454</v>
      </c>
      <c r="MQQ19" s="140" t="s">
        <v>454</v>
      </c>
      <c r="MQR19" s="140" t="s">
        <v>454</v>
      </c>
      <c r="MQS19" s="140" t="s">
        <v>454</v>
      </c>
      <c r="MQT19" s="140" t="s">
        <v>454</v>
      </c>
      <c r="MQU19" s="140" t="s">
        <v>454</v>
      </c>
      <c r="MQV19" s="140" t="s">
        <v>454</v>
      </c>
      <c r="MQW19" s="140" t="s">
        <v>454</v>
      </c>
      <c r="MQX19" s="140" t="s">
        <v>454</v>
      </c>
      <c r="MQY19" s="140" t="s">
        <v>454</v>
      </c>
      <c r="MQZ19" s="140" t="s">
        <v>454</v>
      </c>
      <c r="MRA19" s="140" t="s">
        <v>454</v>
      </c>
      <c r="MRB19" s="140" t="s">
        <v>454</v>
      </c>
      <c r="MRC19" s="140" t="s">
        <v>454</v>
      </c>
      <c r="MRD19" s="140" t="s">
        <v>454</v>
      </c>
      <c r="MRE19" s="140" t="s">
        <v>454</v>
      </c>
      <c r="MRF19" s="140" t="s">
        <v>454</v>
      </c>
      <c r="MRG19" s="140" t="s">
        <v>454</v>
      </c>
      <c r="MRH19" s="140" t="s">
        <v>454</v>
      </c>
      <c r="MRI19" s="140" t="s">
        <v>454</v>
      </c>
      <c r="MRJ19" s="140" t="s">
        <v>454</v>
      </c>
      <c r="MRK19" s="140" t="s">
        <v>454</v>
      </c>
      <c r="MRL19" s="140" t="s">
        <v>454</v>
      </c>
      <c r="MRM19" s="140" t="s">
        <v>454</v>
      </c>
      <c r="MRN19" s="140" t="s">
        <v>454</v>
      </c>
      <c r="MRO19" s="140" t="s">
        <v>454</v>
      </c>
      <c r="MRP19" s="140" t="s">
        <v>454</v>
      </c>
      <c r="MRQ19" s="140" t="s">
        <v>454</v>
      </c>
      <c r="MRR19" s="140" t="s">
        <v>454</v>
      </c>
      <c r="MRS19" s="140" t="s">
        <v>454</v>
      </c>
      <c r="MRT19" s="140" t="s">
        <v>454</v>
      </c>
      <c r="MRU19" s="140" t="s">
        <v>454</v>
      </c>
      <c r="MRV19" s="140" t="s">
        <v>454</v>
      </c>
      <c r="MRW19" s="140" t="s">
        <v>454</v>
      </c>
      <c r="MRX19" s="140" t="s">
        <v>454</v>
      </c>
      <c r="MRY19" s="140" t="s">
        <v>454</v>
      </c>
      <c r="MRZ19" s="140" t="s">
        <v>454</v>
      </c>
      <c r="MSA19" s="140" t="s">
        <v>454</v>
      </c>
      <c r="MSB19" s="140" t="s">
        <v>454</v>
      </c>
      <c r="MSC19" s="140" t="s">
        <v>454</v>
      </c>
      <c r="MSD19" s="140" t="s">
        <v>454</v>
      </c>
      <c r="MSE19" s="140" t="s">
        <v>454</v>
      </c>
      <c r="MSF19" s="140" t="s">
        <v>454</v>
      </c>
      <c r="MSG19" s="140" t="s">
        <v>454</v>
      </c>
      <c r="MSH19" s="140" t="s">
        <v>454</v>
      </c>
      <c r="MSI19" s="140" t="s">
        <v>454</v>
      </c>
      <c r="MSJ19" s="140" t="s">
        <v>454</v>
      </c>
      <c r="MSK19" s="140" t="s">
        <v>454</v>
      </c>
      <c r="MSL19" s="140" t="s">
        <v>454</v>
      </c>
      <c r="MSM19" s="140" t="s">
        <v>454</v>
      </c>
      <c r="MSN19" s="140" t="s">
        <v>454</v>
      </c>
      <c r="MSO19" s="140" t="s">
        <v>454</v>
      </c>
      <c r="MSP19" s="140" t="s">
        <v>454</v>
      </c>
      <c r="MSQ19" s="140" t="s">
        <v>454</v>
      </c>
      <c r="MSR19" s="140" t="s">
        <v>454</v>
      </c>
      <c r="MSS19" s="140" t="s">
        <v>454</v>
      </c>
      <c r="MST19" s="140" t="s">
        <v>454</v>
      </c>
      <c r="MSU19" s="140" t="s">
        <v>454</v>
      </c>
      <c r="MSV19" s="140" t="s">
        <v>454</v>
      </c>
      <c r="MSW19" s="140" t="s">
        <v>454</v>
      </c>
      <c r="MSX19" s="140" t="s">
        <v>454</v>
      </c>
      <c r="MSY19" s="140" t="s">
        <v>454</v>
      </c>
      <c r="MSZ19" s="140" t="s">
        <v>454</v>
      </c>
      <c r="MTA19" s="140" t="s">
        <v>454</v>
      </c>
      <c r="MTB19" s="140" t="s">
        <v>454</v>
      </c>
      <c r="MTC19" s="140" t="s">
        <v>454</v>
      </c>
      <c r="MTD19" s="140" t="s">
        <v>454</v>
      </c>
      <c r="MTE19" s="140" t="s">
        <v>454</v>
      </c>
      <c r="MTF19" s="140" t="s">
        <v>454</v>
      </c>
      <c r="MTG19" s="140" t="s">
        <v>454</v>
      </c>
      <c r="MTH19" s="140" t="s">
        <v>454</v>
      </c>
      <c r="MTI19" s="140" t="s">
        <v>454</v>
      </c>
      <c r="MTJ19" s="140" t="s">
        <v>454</v>
      </c>
      <c r="MTK19" s="140" t="s">
        <v>454</v>
      </c>
      <c r="MTL19" s="140" t="s">
        <v>454</v>
      </c>
      <c r="MTM19" s="140" t="s">
        <v>454</v>
      </c>
      <c r="MTN19" s="140" t="s">
        <v>454</v>
      </c>
      <c r="MTO19" s="140" t="s">
        <v>454</v>
      </c>
      <c r="MTP19" s="140" t="s">
        <v>454</v>
      </c>
      <c r="MTQ19" s="140" t="s">
        <v>454</v>
      </c>
      <c r="MTR19" s="140" t="s">
        <v>454</v>
      </c>
      <c r="MTS19" s="140" t="s">
        <v>454</v>
      </c>
      <c r="MTT19" s="140" t="s">
        <v>454</v>
      </c>
      <c r="MTU19" s="140" t="s">
        <v>454</v>
      </c>
      <c r="MTV19" s="140" t="s">
        <v>454</v>
      </c>
      <c r="MTW19" s="140" t="s">
        <v>454</v>
      </c>
      <c r="MTX19" s="140" t="s">
        <v>454</v>
      </c>
      <c r="MTY19" s="140" t="s">
        <v>454</v>
      </c>
      <c r="MTZ19" s="140" t="s">
        <v>454</v>
      </c>
      <c r="MUA19" s="140" t="s">
        <v>454</v>
      </c>
      <c r="MUB19" s="140" t="s">
        <v>454</v>
      </c>
      <c r="MUC19" s="140" t="s">
        <v>454</v>
      </c>
      <c r="MUD19" s="140" t="s">
        <v>454</v>
      </c>
      <c r="MUE19" s="140" t="s">
        <v>454</v>
      </c>
      <c r="MUF19" s="140" t="s">
        <v>454</v>
      </c>
      <c r="MUG19" s="140" t="s">
        <v>454</v>
      </c>
      <c r="MUH19" s="140" t="s">
        <v>454</v>
      </c>
      <c r="MUI19" s="140" t="s">
        <v>454</v>
      </c>
      <c r="MUJ19" s="140" t="s">
        <v>454</v>
      </c>
      <c r="MUK19" s="140" t="s">
        <v>454</v>
      </c>
      <c r="MUL19" s="140" t="s">
        <v>454</v>
      </c>
      <c r="MUM19" s="140" t="s">
        <v>454</v>
      </c>
      <c r="MUN19" s="140" t="s">
        <v>454</v>
      </c>
      <c r="MUO19" s="140" t="s">
        <v>454</v>
      </c>
      <c r="MUP19" s="140" t="s">
        <v>454</v>
      </c>
      <c r="MUQ19" s="140" t="s">
        <v>454</v>
      </c>
      <c r="MUR19" s="140" t="s">
        <v>454</v>
      </c>
      <c r="MUS19" s="140" t="s">
        <v>454</v>
      </c>
      <c r="MUT19" s="140" t="s">
        <v>454</v>
      </c>
      <c r="MUU19" s="140" t="s">
        <v>454</v>
      </c>
      <c r="MUV19" s="140" t="s">
        <v>454</v>
      </c>
      <c r="MUW19" s="140" t="s">
        <v>454</v>
      </c>
      <c r="MUX19" s="140" t="s">
        <v>454</v>
      </c>
      <c r="MUY19" s="140" t="s">
        <v>454</v>
      </c>
      <c r="MUZ19" s="140" t="s">
        <v>454</v>
      </c>
      <c r="MVA19" s="140" t="s">
        <v>454</v>
      </c>
      <c r="MVB19" s="140" t="s">
        <v>454</v>
      </c>
      <c r="MVC19" s="140" t="s">
        <v>454</v>
      </c>
      <c r="MVD19" s="140" t="s">
        <v>454</v>
      </c>
      <c r="MVE19" s="140" t="s">
        <v>454</v>
      </c>
      <c r="MVF19" s="140" t="s">
        <v>454</v>
      </c>
      <c r="MVG19" s="140" t="s">
        <v>454</v>
      </c>
      <c r="MVH19" s="140" t="s">
        <v>454</v>
      </c>
      <c r="MVI19" s="140" t="s">
        <v>454</v>
      </c>
      <c r="MVJ19" s="140" t="s">
        <v>454</v>
      </c>
      <c r="MVK19" s="140" t="s">
        <v>454</v>
      </c>
      <c r="MVL19" s="140" t="s">
        <v>454</v>
      </c>
      <c r="MVM19" s="140" t="s">
        <v>454</v>
      </c>
      <c r="MVN19" s="140" t="s">
        <v>454</v>
      </c>
      <c r="MVO19" s="140" t="s">
        <v>454</v>
      </c>
      <c r="MVP19" s="140" t="s">
        <v>454</v>
      </c>
      <c r="MVQ19" s="140" t="s">
        <v>454</v>
      </c>
      <c r="MVR19" s="140" t="s">
        <v>454</v>
      </c>
      <c r="MVS19" s="140" t="s">
        <v>454</v>
      </c>
      <c r="MVT19" s="140" t="s">
        <v>454</v>
      </c>
      <c r="MVU19" s="140" t="s">
        <v>454</v>
      </c>
      <c r="MVV19" s="140" t="s">
        <v>454</v>
      </c>
      <c r="MVW19" s="140" t="s">
        <v>454</v>
      </c>
      <c r="MVX19" s="140" t="s">
        <v>454</v>
      </c>
      <c r="MVY19" s="140" t="s">
        <v>454</v>
      </c>
      <c r="MVZ19" s="140" t="s">
        <v>454</v>
      </c>
      <c r="MWA19" s="140" t="s">
        <v>454</v>
      </c>
      <c r="MWB19" s="140" t="s">
        <v>454</v>
      </c>
      <c r="MWC19" s="140" t="s">
        <v>454</v>
      </c>
      <c r="MWD19" s="140" t="s">
        <v>454</v>
      </c>
      <c r="MWE19" s="140" t="s">
        <v>454</v>
      </c>
      <c r="MWF19" s="140" t="s">
        <v>454</v>
      </c>
      <c r="MWG19" s="140" t="s">
        <v>454</v>
      </c>
      <c r="MWH19" s="140" t="s">
        <v>454</v>
      </c>
      <c r="MWI19" s="140" t="s">
        <v>454</v>
      </c>
      <c r="MWJ19" s="140" t="s">
        <v>454</v>
      </c>
      <c r="MWK19" s="140" t="s">
        <v>454</v>
      </c>
      <c r="MWL19" s="140" t="s">
        <v>454</v>
      </c>
      <c r="MWM19" s="140" t="s">
        <v>454</v>
      </c>
      <c r="MWN19" s="140" t="s">
        <v>454</v>
      </c>
      <c r="MWO19" s="140" t="s">
        <v>454</v>
      </c>
      <c r="MWP19" s="140" t="s">
        <v>454</v>
      </c>
      <c r="MWQ19" s="140" t="s">
        <v>454</v>
      </c>
      <c r="MWR19" s="140" t="s">
        <v>454</v>
      </c>
      <c r="MWS19" s="140" t="s">
        <v>454</v>
      </c>
      <c r="MWT19" s="140" t="s">
        <v>454</v>
      </c>
      <c r="MWU19" s="140" t="s">
        <v>454</v>
      </c>
      <c r="MWV19" s="140" t="s">
        <v>454</v>
      </c>
      <c r="MWW19" s="140" t="s">
        <v>454</v>
      </c>
      <c r="MWX19" s="140" t="s">
        <v>454</v>
      </c>
      <c r="MWY19" s="140" t="s">
        <v>454</v>
      </c>
      <c r="MWZ19" s="140" t="s">
        <v>454</v>
      </c>
      <c r="MXA19" s="140" t="s">
        <v>454</v>
      </c>
      <c r="MXB19" s="140" t="s">
        <v>454</v>
      </c>
      <c r="MXC19" s="140" t="s">
        <v>454</v>
      </c>
      <c r="MXD19" s="140" t="s">
        <v>454</v>
      </c>
      <c r="MXE19" s="140" t="s">
        <v>454</v>
      </c>
      <c r="MXF19" s="140" t="s">
        <v>454</v>
      </c>
      <c r="MXG19" s="140" t="s">
        <v>454</v>
      </c>
      <c r="MXH19" s="140" t="s">
        <v>454</v>
      </c>
      <c r="MXI19" s="140" t="s">
        <v>454</v>
      </c>
      <c r="MXJ19" s="140" t="s">
        <v>454</v>
      </c>
      <c r="MXK19" s="140" t="s">
        <v>454</v>
      </c>
      <c r="MXL19" s="140" t="s">
        <v>454</v>
      </c>
      <c r="MXM19" s="140" t="s">
        <v>454</v>
      </c>
      <c r="MXN19" s="140" t="s">
        <v>454</v>
      </c>
      <c r="MXO19" s="140" t="s">
        <v>454</v>
      </c>
      <c r="MXP19" s="140" t="s">
        <v>454</v>
      </c>
      <c r="MXQ19" s="140" t="s">
        <v>454</v>
      </c>
      <c r="MXR19" s="140" t="s">
        <v>454</v>
      </c>
      <c r="MXS19" s="140" t="s">
        <v>454</v>
      </c>
      <c r="MXT19" s="140" t="s">
        <v>454</v>
      </c>
      <c r="MXU19" s="140" t="s">
        <v>454</v>
      </c>
      <c r="MXV19" s="140" t="s">
        <v>454</v>
      </c>
      <c r="MXW19" s="140" t="s">
        <v>454</v>
      </c>
      <c r="MXX19" s="140" t="s">
        <v>454</v>
      </c>
      <c r="MXY19" s="140" t="s">
        <v>454</v>
      </c>
      <c r="MXZ19" s="140" t="s">
        <v>454</v>
      </c>
      <c r="MYA19" s="140" t="s">
        <v>454</v>
      </c>
      <c r="MYB19" s="140" t="s">
        <v>454</v>
      </c>
      <c r="MYC19" s="140" t="s">
        <v>454</v>
      </c>
      <c r="MYD19" s="140" t="s">
        <v>454</v>
      </c>
      <c r="MYE19" s="140" t="s">
        <v>454</v>
      </c>
      <c r="MYF19" s="140" t="s">
        <v>454</v>
      </c>
      <c r="MYG19" s="140" t="s">
        <v>454</v>
      </c>
      <c r="MYH19" s="140" t="s">
        <v>454</v>
      </c>
      <c r="MYI19" s="140" t="s">
        <v>454</v>
      </c>
      <c r="MYJ19" s="140" t="s">
        <v>454</v>
      </c>
      <c r="MYK19" s="140" t="s">
        <v>454</v>
      </c>
      <c r="MYL19" s="140" t="s">
        <v>454</v>
      </c>
      <c r="MYM19" s="140" t="s">
        <v>454</v>
      </c>
      <c r="MYN19" s="140" t="s">
        <v>454</v>
      </c>
      <c r="MYO19" s="140" t="s">
        <v>454</v>
      </c>
      <c r="MYP19" s="140" t="s">
        <v>454</v>
      </c>
      <c r="MYQ19" s="140" t="s">
        <v>454</v>
      </c>
      <c r="MYR19" s="140" t="s">
        <v>454</v>
      </c>
      <c r="MYS19" s="140" t="s">
        <v>454</v>
      </c>
      <c r="MYT19" s="140" t="s">
        <v>454</v>
      </c>
      <c r="MYU19" s="140" t="s">
        <v>454</v>
      </c>
      <c r="MYV19" s="140" t="s">
        <v>454</v>
      </c>
      <c r="MYW19" s="140" t="s">
        <v>454</v>
      </c>
      <c r="MYX19" s="140" t="s">
        <v>454</v>
      </c>
      <c r="MYY19" s="140" t="s">
        <v>454</v>
      </c>
      <c r="MYZ19" s="140" t="s">
        <v>454</v>
      </c>
      <c r="MZA19" s="140" t="s">
        <v>454</v>
      </c>
      <c r="MZB19" s="140" t="s">
        <v>454</v>
      </c>
      <c r="MZC19" s="140" t="s">
        <v>454</v>
      </c>
      <c r="MZD19" s="140" t="s">
        <v>454</v>
      </c>
      <c r="MZE19" s="140" t="s">
        <v>454</v>
      </c>
      <c r="MZF19" s="140" t="s">
        <v>454</v>
      </c>
      <c r="MZG19" s="140" t="s">
        <v>454</v>
      </c>
      <c r="MZH19" s="140" t="s">
        <v>454</v>
      </c>
      <c r="MZI19" s="140" t="s">
        <v>454</v>
      </c>
      <c r="MZJ19" s="140" t="s">
        <v>454</v>
      </c>
      <c r="MZK19" s="140" t="s">
        <v>454</v>
      </c>
      <c r="MZL19" s="140" t="s">
        <v>454</v>
      </c>
      <c r="MZM19" s="140" t="s">
        <v>454</v>
      </c>
      <c r="MZN19" s="140" t="s">
        <v>454</v>
      </c>
      <c r="MZO19" s="140" t="s">
        <v>454</v>
      </c>
      <c r="MZP19" s="140" t="s">
        <v>454</v>
      </c>
      <c r="MZQ19" s="140" t="s">
        <v>454</v>
      </c>
      <c r="MZR19" s="140" t="s">
        <v>454</v>
      </c>
      <c r="MZS19" s="140" t="s">
        <v>454</v>
      </c>
      <c r="MZT19" s="140" t="s">
        <v>454</v>
      </c>
      <c r="MZU19" s="140" t="s">
        <v>454</v>
      </c>
      <c r="MZV19" s="140" t="s">
        <v>454</v>
      </c>
      <c r="MZW19" s="140" t="s">
        <v>454</v>
      </c>
      <c r="MZX19" s="140" t="s">
        <v>454</v>
      </c>
      <c r="MZY19" s="140" t="s">
        <v>454</v>
      </c>
      <c r="MZZ19" s="140" t="s">
        <v>454</v>
      </c>
      <c r="NAA19" s="140" t="s">
        <v>454</v>
      </c>
      <c r="NAB19" s="140" t="s">
        <v>454</v>
      </c>
      <c r="NAC19" s="140" t="s">
        <v>454</v>
      </c>
      <c r="NAD19" s="140" t="s">
        <v>454</v>
      </c>
      <c r="NAE19" s="140" t="s">
        <v>454</v>
      </c>
      <c r="NAF19" s="140" t="s">
        <v>454</v>
      </c>
      <c r="NAG19" s="140" t="s">
        <v>454</v>
      </c>
      <c r="NAH19" s="140" t="s">
        <v>454</v>
      </c>
      <c r="NAI19" s="140" t="s">
        <v>454</v>
      </c>
      <c r="NAJ19" s="140" t="s">
        <v>454</v>
      </c>
      <c r="NAK19" s="140" t="s">
        <v>454</v>
      </c>
      <c r="NAL19" s="140" t="s">
        <v>454</v>
      </c>
      <c r="NAM19" s="140" t="s">
        <v>454</v>
      </c>
      <c r="NAN19" s="140" t="s">
        <v>454</v>
      </c>
      <c r="NAO19" s="140" t="s">
        <v>454</v>
      </c>
      <c r="NAP19" s="140" t="s">
        <v>454</v>
      </c>
      <c r="NAQ19" s="140" t="s">
        <v>454</v>
      </c>
      <c r="NAR19" s="140" t="s">
        <v>454</v>
      </c>
      <c r="NAS19" s="140" t="s">
        <v>454</v>
      </c>
      <c r="NAT19" s="140" t="s">
        <v>454</v>
      </c>
      <c r="NAU19" s="140" t="s">
        <v>454</v>
      </c>
      <c r="NAV19" s="140" t="s">
        <v>454</v>
      </c>
      <c r="NAW19" s="140" t="s">
        <v>454</v>
      </c>
      <c r="NAX19" s="140" t="s">
        <v>454</v>
      </c>
      <c r="NAY19" s="140" t="s">
        <v>454</v>
      </c>
      <c r="NAZ19" s="140" t="s">
        <v>454</v>
      </c>
      <c r="NBA19" s="140" t="s">
        <v>454</v>
      </c>
      <c r="NBB19" s="140" t="s">
        <v>454</v>
      </c>
      <c r="NBC19" s="140" t="s">
        <v>454</v>
      </c>
      <c r="NBD19" s="140" t="s">
        <v>454</v>
      </c>
      <c r="NBE19" s="140" t="s">
        <v>454</v>
      </c>
      <c r="NBF19" s="140" t="s">
        <v>454</v>
      </c>
      <c r="NBG19" s="140" t="s">
        <v>454</v>
      </c>
      <c r="NBH19" s="140" t="s">
        <v>454</v>
      </c>
      <c r="NBI19" s="140" t="s">
        <v>454</v>
      </c>
      <c r="NBJ19" s="140" t="s">
        <v>454</v>
      </c>
      <c r="NBK19" s="140" t="s">
        <v>454</v>
      </c>
      <c r="NBL19" s="140" t="s">
        <v>454</v>
      </c>
      <c r="NBM19" s="140" t="s">
        <v>454</v>
      </c>
      <c r="NBN19" s="140" t="s">
        <v>454</v>
      </c>
      <c r="NBO19" s="140" t="s">
        <v>454</v>
      </c>
      <c r="NBP19" s="140" t="s">
        <v>454</v>
      </c>
      <c r="NBQ19" s="140" t="s">
        <v>454</v>
      </c>
      <c r="NBR19" s="140" t="s">
        <v>454</v>
      </c>
      <c r="NBS19" s="140" t="s">
        <v>454</v>
      </c>
      <c r="NBT19" s="140" t="s">
        <v>454</v>
      </c>
      <c r="NBU19" s="140" t="s">
        <v>454</v>
      </c>
      <c r="NBV19" s="140" t="s">
        <v>454</v>
      </c>
      <c r="NBW19" s="140" t="s">
        <v>454</v>
      </c>
      <c r="NBX19" s="140" t="s">
        <v>454</v>
      </c>
      <c r="NBY19" s="140" t="s">
        <v>454</v>
      </c>
      <c r="NBZ19" s="140" t="s">
        <v>454</v>
      </c>
      <c r="NCA19" s="140" t="s">
        <v>454</v>
      </c>
      <c r="NCB19" s="140" t="s">
        <v>454</v>
      </c>
      <c r="NCC19" s="140" t="s">
        <v>454</v>
      </c>
      <c r="NCD19" s="140" t="s">
        <v>454</v>
      </c>
      <c r="NCE19" s="140" t="s">
        <v>454</v>
      </c>
      <c r="NCF19" s="140" t="s">
        <v>454</v>
      </c>
      <c r="NCG19" s="140" t="s">
        <v>454</v>
      </c>
      <c r="NCH19" s="140" t="s">
        <v>454</v>
      </c>
      <c r="NCI19" s="140" t="s">
        <v>454</v>
      </c>
      <c r="NCJ19" s="140" t="s">
        <v>454</v>
      </c>
      <c r="NCK19" s="140" t="s">
        <v>454</v>
      </c>
      <c r="NCL19" s="140" t="s">
        <v>454</v>
      </c>
      <c r="NCM19" s="140" t="s">
        <v>454</v>
      </c>
      <c r="NCN19" s="140" t="s">
        <v>454</v>
      </c>
      <c r="NCO19" s="140" t="s">
        <v>454</v>
      </c>
      <c r="NCP19" s="140" t="s">
        <v>454</v>
      </c>
      <c r="NCQ19" s="140" t="s">
        <v>454</v>
      </c>
      <c r="NCR19" s="140" t="s">
        <v>454</v>
      </c>
      <c r="NCS19" s="140" t="s">
        <v>454</v>
      </c>
      <c r="NCT19" s="140" t="s">
        <v>454</v>
      </c>
      <c r="NCU19" s="140" t="s">
        <v>454</v>
      </c>
      <c r="NCV19" s="140" t="s">
        <v>454</v>
      </c>
      <c r="NCW19" s="140" t="s">
        <v>454</v>
      </c>
      <c r="NCX19" s="140" t="s">
        <v>454</v>
      </c>
      <c r="NCY19" s="140" t="s">
        <v>454</v>
      </c>
      <c r="NCZ19" s="140" t="s">
        <v>454</v>
      </c>
      <c r="NDA19" s="140" t="s">
        <v>454</v>
      </c>
      <c r="NDB19" s="140" t="s">
        <v>454</v>
      </c>
      <c r="NDC19" s="140" t="s">
        <v>454</v>
      </c>
      <c r="NDD19" s="140" t="s">
        <v>454</v>
      </c>
      <c r="NDE19" s="140" t="s">
        <v>454</v>
      </c>
      <c r="NDF19" s="140" t="s">
        <v>454</v>
      </c>
      <c r="NDG19" s="140" t="s">
        <v>454</v>
      </c>
      <c r="NDH19" s="140" t="s">
        <v>454</v>
      </c>
      <c r="NDI19" s="140" t="s">
        <v>454</v>
      </c>
      <c r="NDJ19" s="140" t="s">
        <v>454</v>
      </c>
      <c r="NDK19" s="140" t="s">
        <v>454</v>
      </c>
      <c r="NDL19" s="140" t="s">
        <v>454</v>
      </c>
      <c r="NDM19" s="140" t="s">
        <v>454</v>
      </c>
      <c r="NDN19" s="140" t="s">
        <v>454</v>
      </c>
      <c r="NDO19" s="140" t="s">
        <v>454</v>
      </c>
      <c r="NDP19" s="140" t="s">
        <v>454</v>
      </c>
      <c r="NDQ19" s="140" t="s">
        <v>454</v>
      </c>
      <c r="NDR19" s="140" t="s">
        <v>454</v>
      </c>
      <c r="NDS19" s="140" t="s">
        <v>454</v>
      </c>
      <c r="NDT19" s="140" t="s">
        <v>454</v>
      </c>
      <c r="NDU19" s="140" t="s">
        <v>454</v>
      </c>
      <c r="NDV19" s="140" t="s">
        <v>454</v>
      </c>
      <c r="NDW19" s="140" t="s">
        <v>454</v>
      </c>
      <c r="NDX19" s="140" t="s">
        <v>454</v>
      </c>
      <c r="NDY19" s="140" t="s">
        <v>454</v>
      </c>
      <c r="NDZ19" s="140" t="s">
        <v>454</v>
      </c>
      <c r="NEA19" s="140" t="s">
        <v>454</v>
      </c>
      <c r="NEB19" s="140" t="s">
        <v>454</v>
      </c>
      <c r="NEC19" s="140" t="s">
        <v>454</v>
      </c>
      <c r="NED19" s="140" t="s">
        <v>454</v>
      </c>
      <c r="NEE19" s="140" t="s">
        <v>454</v>
      </c>
      <c r="NEF19" s="140" t="s">
        <v>454</v>
      </c>
      <c r="NEG19" s="140" t="s">
        <v>454</v>
      </c>
      <c r="NEH19" s="140" t="s">
        <v>454</v>
      </c>
      <c r="NEI19" s="140" t="s">
        <v>454</v>
      </c>
      <c r="NEJ19" s="140" t="s">
        <v>454</v>
      </c>
      <c r="NEK19" s="140" t="s">
        <v>454</v>
      </c>
      <c r="NEL19" s="140" t="s">
        <v>454</v>
      </c>
      <c r="NEM19" s="140" t="s">
        <v>454</v>
      </c>
      <c r="NEN19" s="140" t="s">
        <v>454</v>
      </c>
      <c r="NEO19" s="140" t="s">
        <v>454</v>
      </c>
      <c r="NEP19" s="140" t="s">
        <v>454</v>
      </c>
      <c r="NEQ19" s="140" t="s">
        <v>454</v>
      </c>
      <c r="NER19" s="140" t="s">
        <v>454</v>
      </c>
      <c r="NES19" s="140" t="s">
        <v>454</v>
      </c>
      <c r="NET19" s="140" t="s">
        <v>454</v>
      </c>
      <c r="NEU19" s="140" t="s">
        <v>454</v>
      </c>
      <c r="NEV19" s="140" t="s">
        <v>454</v>
      </c>
      <c r="NEW19" s="140" t="s">
        <v>454</v>
      </c>
      <c r="NEX19" s="140" t="s">
        <v>454</v>
      </c>
      <c r="NEY19" s="140" t="s">
        <v>454</v>
      </c>
      <c r="NEZ19" s="140" t="s">
        <v>454</v>
      </c>
      <c r="NFA19" s="140" t="s">
        <v>454</v>
      </c>
      <c r="NFB19" s="140" t="s">
        <v>454</v>
      </c>
      <c r="NFC19" s="140" t="s">
        <v>454</v>
      </c>
      <c r="NFD19" s="140" t="s">
        <v>454</v>
      </c>
      <c r="NFE19" s="140" t="s">
        <v>454</v>
      </c>
      <c r="NFF19" s="140" t="s">
        <v>454</v>
      </c>
      <c r="NFG19" s="140" t="s">
        <v>454</v>
      </c>
      <c r="NFH19" s="140" t="s">
        <v>454</v>
      </c>
      <c r="NFI19" s="140" t="s">
        <v>454</v>
      </c>
      <c r="NFJ19" s="140" t="s">
        <v>454</v>
      </c>
      <c r="NFK19" s="140" t="s">
        <v>454</v>
      </c>
      <c r="NFL19" s="140" t="s">
        <v>454</v>
      </c>
      <c r="NFM19" s="140" t="s">
        <v>454</v>
      </c>
      <c r="NFN19" s="140" t="s">
        <v>454</v>
      </c>
      <c r="NFO19" s="140" t="s">
        <v>454</v>
      </c>
      <c r="NFP19" s="140" t="s">
        <v>454</v>
      </c>
      <c r="NFQ19" s="140" t="s">
        <v>454</v>
      </c>
      <c r="NFR19" s="140" t="s">
        <v>454</v>
      </c>
      <c r="NFS19" s="140" t="s">
        <v>454</v>
      </c>
      <c r="NFT19" s="140" t="s">
        <v>454</v>
      </c>
      <c r="NFU19" s="140" t="s">
        <v>454</v>
      </c>
      <c r="NFV19" s="140" t="s">
        <v>454</v>
      </c>
      <c r="NFW19" s="140" t="s">
        <v>454</v>
      </c>
      <c r="NFX19" s="140" t="s">
        <v>454</v>
      </c>
      <c r="NFY19" s="140" t="s">
        <v>454</v>
      </c>
      <c r="NFZ19" s="140" t="s">
        <v>454</v>
      </c>
      <c r="NGA19" s="140" t="s">
        <v>454</v>
      </c>
      <c r="NGB19" s="140" t="s">
        <v>454</v>
      </c>
      <c r="NGC19" s="140" t="s">
        <v>454</v>
      </c>
      <c r="NGD19" s="140" t="s">
        <v>454</v>
      </c>
      <c r="NGE19" s="140" t="s">
        <v>454</v>
      </c>
      <c r="NGF19" s="140" t="s">
        <v>454</v>
      </c>
      <c r="NGG19" s="140" t="s">
        <v>454</v>
      </c>
      <c r="NGH19" s="140" t="s">
        <v>454</v>
      </c>
      <c r="NGI19" s="140" t="s">
        <v>454</v>
      </c>
      <c r="NGJ19" s="140" t="s">
        <v>454</v>
      </c>
      <c r="NGK19" s="140" t="s">
        <v>454</v>
      </c>
      <c r="NGL19" s="140" t="s">
        <v>454</v>
      </c>
      <c r="NGM19" s="140" t="s">
        <v>454</v>
      </c>
      <c r="NGN19" s="140" t="s">
        <v>454</v>
      </c>
      <c r="NGO19" s="140" t="s">
        <v>454</v>
      </c>
      <c r="NGP19" s="140" t="s">
        <v>454</v>
      </c>
      <c r="NGQ19" s="140" t="s">
        <v>454</v>
      </c>
      <c r="NGR19" s="140" t="s">
        <v>454</v>
      </c>
      <c r="NGS19" s="140" t="s">
        <v>454</v>
      </c>
      <c r="NGT19" s="140" t="s">
        <v>454</v>
      </c>
      <c r="NGU19" s="140" t="s">
        <v>454</v>
      </c>
      <c r="NGV19" s="140" t="s">
        <v>454</v>
      </c>
      <c r="NGW19" s="140" t="s">
        <v>454</v>
      </c>
      <c r="NGX19" s="140" t="s">
        <v>454</v>
      </c>
      <c r="NGY19" s="140" t="s">
        <v>454</v>
      </c>
      <c r="NGZ19" s="140" t="s">
        <v>454</v>
      </c>
      <c r="NHA19" s="140" t="s">
        <v>454</v>
      </c>
      <c r="NHB19" s="140" t="s">
        <v>454</v>
      </c>
      <c r="NHC19" s="140" t="s">
        <v>454</v>
      </c>
      <c r="NHD19" s="140" t="s">
        <v>454</v>
      </c>
      <c r="NHE19" s="140" t="s">
        <v>454</v>
      </c>
      <c r="NHF19" s="140" t="s">
        <v>454</v>
      </c>
      <c r="NHG19" s="140" t="s">
        <v>454</v>
      </c>
      <c r="NHH19" s="140" t="s">
        <v>454</v>
      </c>
      <c r="NHI19" s="140" t="s">
        <v>454</v>
      </c>
      <c r="NHJ19" s="140" t="s">
        <v>454</v>
      </c>
      <c r="NHK19" s="140" t="s">
        <v>454</v>
      </c>
      <c r="NHL19" s="140" t="s">
        <v>454</v>
      </c>
      <c r="NHM19" s="140" t="s">
        <v>454</v>
      </c>
      <c r="NHN19" s="140" t="s">
        <v>454</v>
      </c>
      <c r="NHO19" s="140" t="s">
        <v>454</v>
      </c>
      <c r="NHP19" s="140" t="s">
        <v>454</v>
      </c>
      <c r="NHQ19" s="140" t="s">
        <v>454</v>
      </c>
      <c r="NHR19" s="140" t="s">
        <v>454</v>
      </c>
      <c r="NHS19" s="140" t="s">
        <v>454</v>
      </c>
      <c r="NHT19" s="140" t="s">
        <v>454</v>
      </c>
      <c r="NHU19" s="140" t="s">
        <v>454</v>
      </c>
      <c r="NHV19" s="140" t="s">
        <v>454</v>
      </c>
      <c r="NHW19" s="140" t="s">
        <v>454</v>
      </c>
      <c r="NHX19" s="140" t="s">
        <v>454</v>
      </c>
      <c r="NHY19" s="140" t="s">
        <v>454</v>
      </c>
      <c r="NHZ19" s="140" t="s">
        <v>454</v>
      </c>
      <c r="NIA19" s="140" t="s">
        <v>454</v>
      </c>
      <c r="NIB19" s="140" t="s">
        <v>454</v>
      </c>
      <c r="NIC19" s="140" t="s">
        <v>454</v>
      </c>
      <c r="NID19" s="140" t="s">
        <v>454</v>
      </c>
      <c r="NIE19" s="140" t="s">
        <v>454</v>
      </c>
      <c r="NIF19" s="140" t="s">
        <v>454</v>
      </c>
      <c r="NIG19" s="140" t="s">
        <v>454</v>
      </c>
      <c r="NIH19" s="140" t="s">
        <v>454</v>
      </c>
      <c r="NII19" s="140" t="s">
        <v>454</v>
      </c>
      <c r="NIJ19" s="140" t="s">
        <v>454</v>
      </c>
      <c r="NIK19" s="140" t="s">
        <v>454</v>
      </c>
      <c r="NIL19" s="140" t="s">
        <v>454</v>
      </c>
      <c r="NIM19" s="140" t="s">
        <v>454</v>
      </c>
      <c r="NIN19" s="140" t="s">
        <v>454</v>
      </c>
      <c r="NIO19" s="140" t="s">
        <v>454</v>
      </c>
      <c r="NIP19" s="140" t="s">
        <v>454</v>
      </c>
      <c r="NIQ19" s="140" t="s">
        <v>454</v>
      </c>
      <c r="NIR19" s="140" t="s">
        <v>454</v>
      </c>
      <c r="NIS19" s="140" t="s">
        <v>454</v>
      </c>
      <c r="NIT19" s="140" t="s">
        <v>454</v>
      </c>
      <c r="NIU19" s="140" t="s">
        <v>454</v>
      </c>
      <c r="NIV19" s="140" t="s">
        <v>454</v>
      </c>
      <c r="NIW19" s="140" t="s">
        <v>454</v>
      </c>
      <c r="NIX19" s="140" t="s">
        <v>454</v>
      </c>
      <c r="NIY19" s="140" t="s">
        <v>454</v>
      </c>
      <c r="NIZ19" s="140" t="s">
        <v>454</v>
      </c>
      <c r="NJA19" s="140" t="s">
        <v>454</v>
      </c>
      <c r="NJB19" s="140" t="s">
        <v>454</v>
      </c>
      <c r="NJC19" s="140" t="s">
        <v>454</v>
      </c>
      <c r="NJD19" s="140" t="s">
        <v>454</v>
      </c>
      <c r="NJE19" s="140" t="s">
        <v>454</v>
      </c>
      <c r="NJF19" s="140" t="s">
        <v>454</v>
      </c>
      <c r="NJG19" s="140" t="s">
        <v>454</v>
      </c>
      <c r="NJH19" s="140" t="s">
        <v>454</v>
      </c>
      <c r="NJI19" s="140" t="s">
        <v>454</v>
      </c>
      <c r="NJJ19" s="140" t="s">
        <v>454</v>
      </c>
      <c r="NJK19" s="140" t="s">
        <v>454</v>
      </c>
      <c r="NJL19" s="140" t="s">
        <v>454</v>
      </c>
      <c r="NJM19" s="140" t="s">
        <v>454</v>
      </c>
      <c r="NJN19" s="140" t="s">
        <v>454</v>
      </c>
      <c r="NJO19" s="140" t="s">
        <v>454</v>
      </c>
      <c r="NJP19" s="140" t="s">
        <v>454</v>
      </c>
      <c r="NJQ19" s="140" t="s">
        <v>454</v>
      </c>
      <c r="NJR19" s="140" t="s">
        <v>454</v>
      </c>
      <c r="NJS19" s="140" t="s">
        <v>454</v>
      </c>
      <c r="NJT19" s="140" t="s">
        <v>454</v>
      </c>
      <c r="NJU19" s="140" t="s">
        <v>454</v>
      </c>
      <c r="NJV19" s="140" t="s">
        <v>454</v>
      </c>
      <c r="NJW19" s="140" t="s">
        <v>454</v>
      </c>
      <c r="NJX19" s="140" t="s">
        <v>454</v>
      </c>
      <c r="NJY19" s="140" t="s">
        <v>454</v>
      </c>
      <c r="NJZ19" s="140" t="s">
        <v>454</v>
      </c>
      <c r="NKA19" s="140" t="s">
        <v>454</v>
      </c>
      <c r="NKB19" s="140" t="s">
        <v>454</v>
      </c>
      <c r="NKC19" s="140" t="s">
        <v>454</v>
      </c>
      <c r="NKD19" s="140" t="s">
        <v>454</v>
      </c>
      <c r="NKE19" s="140" t="s">
        <v>454</v>
      </c>
      <c r="NKF19" s="140" t="s">
        <v>454</v>
      </c>
      <c r="NKG19" s="140" t="s">
        <v>454</v>
      </c>
      <c r="NKH19" s="140" t="s">
        <v>454</v>
      </c>
      <c r="NKI19" s="140" t="s">
        <v>454</v>
      </c>
      <c r="NKJ19" s="140" t="s">
        <v>454</v>
      </c>
      <c r="NKK19" s="140" t="s">
        <v>454</v>
      </c>
      <c r="NKL19" s="140" t="s">
        <v>454</v>
      </c>
      <c r="NKM19" s="140" t="s">
        <v>454</v>
      </c>
      <c r="NKN19" s="140" t="s">
        <v>454</v>
      </c>
      <c r="NKO19" s="140" t="s">
        <v>454</v>
      </c>
      <c r="NKP19" s="140" t="s">
        <v>454</v>
      </c>
      <c r="NKQ19" s="140" t="s">
        <v>454</v>
      </c>
      <c r="NKR19" s="140" t="s">
        <v>454</v>
      </c>
      <c r="NKS19" s="140" t="s">
        <v>454</v>
      </c>
      <c r="NKT19" s="140" t="s">
        <v>454</v>
      </c>
      <c r="NKU19" s="140" t="s">
        <v>454</v>
      </c>
      <c r="NKV19" s="140" t="s">
        <v>454</v>
      </c>
      <c r="NKW19" s="140" t="s">
        <v>454</v>
      </c>
      <c r="NKX19" s="140" t="s">
        <v>454</v>
      </c>
      <c r="NKY19" s="140" t="s">
        <v>454</v>
      </c>
      <c r="NKZ19" s="140" t="s">
        <v>454</v>
      </c>
      <c r="NLA19" s="140" t="s">
        <v>454</v>
      </c>
      <c r="NLB19" s="140" t="s">
        <v>454</v>
      </c>
      <c r="NLC19" s="140" t="s">
        <v>454</v>
      </c>
      <c r="NLD19" s="140" t="s">
        <v>454</v>
      </c>
      <c r="NLE19" s="140" t="s">
        <v>454</v>
      </c>
      <c r="NLF19" s="140" t="s">
        <v>454</v>
      </c>
      <c r="NLG19" s="140" t="s">
        <v>454</v>
      </c>
      <c r="NLH19" s="140" t="s">
        <v>454</v>
      </c>
      <c r="NLI19" s="140" t="s">
        <v>454</v>
      </c>
      <c r="NLJ19" s="140" t="s">
        <v>454</v>
      </c>
      <c r="NLK19" s="140" t="s">
        <v>454</v>
      </c>
      <c r="NLL19" s="140" t="s">
        <v>454</v>
      </c>
      <c r="NLM19" s="140" t="s">
        <v>454</v>
      </c>
      <c r="NLN19" s="140" t="s">
        <v>454</v>
      </c>
      <c r="NLO19" s="140" t="s">
        <v>454</v>
      </c>
      <c r="NLP19" s="140" t="s">
        <v>454</v>
      </c>
      <c r="NLQ19" s="140" t="s">
        <v>454</v>
      </c>
      <c r="NLR19" s="140" t="s">
        <v>454</v>
      </c>
      <c r="NLS19" s="140" t="s">
        <v>454</v>
      </c>
      <c r="NLT19" s="140" t="s">
        <v>454</v>
      </c>
      <c r="NLU19" s="140" t="s">
        <v>454</v>
      </c>
      <c r="NLV19" s="140" t="s">
        <v>454</v>
      </c>
      <c r="NLW19" s="140" t="s">
        <v>454</v>
      </c>
      <c r="NLX19" s="140" t="s">
        <v>454</v>
      </c>
      <c r="NLY19" s="140" t="s">
        <v>454</v>
      </c>
      <c r="NLZ19" s="140" t="s">
        <v>454</v>
      </c>
      <c r="NMA19" s="140" t="s">
        <v>454</v>
      </c>
      <c r="NMB19" s="140" t="s">
        <v>454</v>
      </c>
      <c r="NMC19" s="140" t="s">
        <v>454</v>
      </c>
      <c r="NMD19" s="140" t="s">
        <v>454</v>
      </c>
      <c r="NME19" s="140" t="s">
        <v>454</v>
      </c>
      <c r="NMF19" s="140" t="s">
        <v>454</v>
      </c>
      <c r="NMG19" s="140" t="s">
        <v>454</v>
      </c>
      <c r="NMH19" s="140" t="s">
        <v>454</v>
      </c>
      <c r="NMI19" s="140" t="s">
        <v>454</v>
      </c>
      <c r="NMJ19" s="140" t="s">
        <v>454</v>
      </c>
      <c r="NMK19" s="140" t="s">
        <v>454</v>
      </c>
      <c r="NML19" s="140" t="s">
        <v>454</v>
      </c>
      <c r="NMM19" s="140" t="s">
        <v>454</v>
      </c>
      <c r="NMN19" s="140" t="s">
        <v>454</v>
      </c>
      <c r="NMO19" s="140" t="s">
        <v>454</v>
      </c>
      <c r="NMP19" s="140" t="s">
        <v>454</v>
      </c>
      <c r="NMQ19" s="140" t="s">
        <v>454</v>
      </c>
      <c r="NMR19" s="140" t="s">
        <v>454</v>
      </c>
      <c r="NMS19" s="140" t="s">
        <v>454</v>
      </c>
      <c r="NMT19" s="140" t="s">
        <v>454</v>
      </c>
      <c r="NMU19" s="140" t="s">
        <v>454</v>
      </c>
      <c r="NMV19" s="140" t="s">
        <v>454</v>
      </c>
      <c r="NMW19" s="140" t="s">
        <v>454</v>
      </c>
      <c r="NMX19" s="140" t="s">
        <v>454</v>
      </c>
      <c r="NMY19" s="140" t="s">
        <v>454</v>
      </c>
      <c r="NMZ19" s="140" t="s">
        <v>454</v>
      </c>
      <c r="NNA19" s="140" t="s">
        <v>454</v>
      </c>
      <c r="NNB19" s="140" t="s">
        <v>454</v>
      </c>
      <c r="NNC19" s="140" t="s">
        <v>454</v>
      </c>
      <c r="NND19" s="140" t="s">
        <v>454</v>
      </c>
      <c r="NNE19" s="140" t="s">
        <v>454</v>
      </c>
      <c r="NNF19" s="140" t="s">
        <v>454</v>
      </c>
      <c r="NNG19" s="140" t="s">
        <v>454</v>
      </c>
      <c r="NNH19" s="140" t="s">
        <v>454</v>
      </c>
      <c r="NNI19" s="140" t="s">
        <v>454</v>
      </c>
      <c r="NNJ19" s="140" t="s">
        <v>454</v>
      </c>
      <c r="NNK19" s="140" t="s">
        <v>454</v>
      </c>
      <c r="NNL19" s="140" t="s">
        <v>454</v>
      </c>
      <c r="NNM19" s="140" t="s">
        <v>454</v>
      </c>
      <c r="NNN19" s="140" t="s">
        <v>454</v>
      </c>
      <c r="NNO19" s="140" t="s">
        <v>454</v>
      </c>
      <c r="NNP19" s="140" t="s">
        <v>454</v>
      </c>
      <c r="NNQ19" s="140" t="s">
        <v>454</v>
      </c>
      <c r="NNR19" s="140" t="s">
        <v>454</v>
      </c>
      <c r="NNS19" s="140" t="s">
        <v>454</v>
      </c>
      <c r="NNT19" s="140" t="s">
        <v>454</v>
      </c>
      <c r="NNU19" s="140" t="s">
        <v>454</v>
      </c>
      <c r="NNV19" s="140" t="s">
        <v>454</v>
      </c>
      <c r="NNW19" s="140" t="s">
        <v>454</v>
      </c>
      <c r="NNX19" s="140" t="s">
        <v>454</v>
      </c>
      <c r="NNY19" s="140" t="s">
        <v>454</v>
      </c>
      <c r="NNZ19" s="140" t="s">
        <v>454</v>
      </c>
      <c r="NOA19" s="140" t="s">
        <v>454</v>
      </c>
      <c r="NOB19" s="140" t="s">
        <v>454</v>
      </c>
      <c r="NOC19" s="140" t="s">
        <v>454</v>
      </c>
      <c r="NOD19" s="140" t="s">
        <v>454</v>
      </c>
      <c r="NOE19" s="140" t="s">
        <v>454</v>
      </c>
      <c r="NOF19" s="140" t="s">
        <v>454</v>
      </c>
      <c r="NOG19" s="140" t="s">
        <v>454</v>
      </c>
      <c r="NOH19" s="140" t="s">
        <v>454</v>
      </c>
      <c r="NOI19" s="140" t="s">
        <v>454</v>
      </c>
      <c r="NOJ19" s="140" t="s">
        <v>454</v>
      </c>
      <c r="NOK19" s="140" t="s">
        <v>454</v>
      </c>
      <c r="NOL19" s="140" t="s">
        <v>454</v>
      </c>
      <c r="NOM19" s="140" t="s">
        <v>454</v>
      </c>
      <c r="NON19" s="140" t="s">
        <v>454</v>
      </c>
      <c r="NOO19" s="140" t="s">
        <v>454</v>
      </c>
      <c r="NOP19" s="140" t="s">
        <v>454</v>
      </c>
      <c r="NOQ19" s="140" t="s">
        <v>454</v>
      </c>
      <c r="NOR19" s="140" t="s">
        <v>454</v>
      </c>
      <c r="NOS19" s="140" t="s">
        <v>454</v>
      </c>
      <c r="NOT19" s="140" t="s">
        <v>454</v>
      </c>
      <c r="NOU19" s="140" t="s">
        <v>454</v>
      </c>
      <c r="NOV19" s="140" t="s">
        <v>454</v>
      </c>
      <c r="NOW19" s="140" t="s">
        <v>454</v>
      </c>
      <c r="NOX19" s="140" t="s">
        <v>454</v>
      </c>
      <c r="NOY19" s="140" t="s">
        <v>454</v>
      </c>
      <c r="NOZ19" s="140" t="s">
        <v>454</v>
      </c>
      <c r="NPA19" s="140" t="s">
        <v>454</v>
      </c>
      <c r="NPB19" s="140" t="s">
        <v>454</v>
      </c>
      <c r="NPC19" s="140" t="s">
        <v>454</v>
      </c>
      <c r="NPD19" s="140" t="s">
        <v>454</v>
      </c>
      <c r="NPE19" s="140" t="s">
        <v>454</v>
      </c>
      <c r="NPF19" s="140" t="s">
        <v>454</v>
      </c>
      <c r="NPG19" s="140" t="s">
        <v>454</v>
      </c>
      <c r="NPH19" s="140" t="s">
        <v>454</v>
      </c>
      <c r="NPI19" s="140" t="s">
        <v>454</v>
      </c>
      <c r="NPJ19" s="140" t="s">
        <v>454</v>
      </c>
      <c r="NPK19" s="140" t="s">
        <v>454</v>
      </c>
      <c r="NPL19" s="140" t="s">
        <v>454</v>
      </c>
      <c r="NPM19" s="140" t="s">
        <v>454</v>
      </c>
      <c r="NPN19" s="140" t="s">
        <v>454</v>
      </c>
      <c r="NPO19" s="140" t="s">
        <v>454</v>
      </c>
      <c r="NPP19" s="140" t="s">
        <v>454</v>
      </c>
      <c r="NPQ19" s="140" t="s">
        <v>454</v>
      </c>
      <c r="NPR19" s="140" t="s">
        <v>454</v>
      </c>
      <c r="NPS19" s="140" t="s">
        <v>454</v>
      </c>
      <c r="NPT19" s="140" t="s">
        <v>454</v>
      </c>
      <c r="NPU19" s="140" t="s">
        <v>454</v>
      </c>
      <c r="NPV19" s="140" t="s">
        <v>454</v>
      </c>
      <c r="NPW19" s="140" t="s">
        <v>454</v>
      </c>
      <c r="NPX19" s="140" t="s">
        <v>454</v>
      </c>
      <c r="NPY19" s="140" t="s">
        <v>454</v>
      </c>
      <c r="NPZ19" s="140" t="s">
        <v>454</v>
      </c>
      <c r="NQA19" s="140" t="s">
        <v>454</v>
      </c>
      <c r="NQB19" s="140" t="s">
        <v>454</v>
      </c>
      <c r="NQC19" s="140" t="s">
        <v>454</v>
      </c>
      <c r="NQD19" s="140" t="s">
        <v>454</v>
      </c>
      <c r="NQE19" s="140" t="s">
        <v>454</v>
      </c>
      <c r="NQF19" s="140" t="s">
        <v>454</v>
      </c>
      <c r="NQG19" s="140" t="s">
        <v>454</v>
      </c>
      <c r="NQH19" s="140" t="s">
        <v>454</v>
      </c>
      <c r="NQI19" s="140" t="s">
        <v>454</v>
      </c>
      <c r="NQJ19" s="140" t="s">
        <v>454</v>
      </c>
      <c r="NQK19" s="140" t="s">
        <v>454</v>
      </c>
      <c r="NQL19" s="140" t="s">
        <v>454</v>
      </c>
      <c r="NQM19" s="140" t="s">
        <v>454</v>
      </c>
      <c r="NQN19" s="140" t="s">
        <v>454</v>
      </c>
      <c r="NQO19" s="140" t="s">
        <v>454</v>
      </c>
      <c r="NQP19" s="140" t="s">
        <v>454</v>
      </c>
      <c r="NQQ19" s="140" t="s">
        <v>454</v>
      </c>
      <c r="NQR19" s="140" t="s">
        <v>454</v>
      </c>
      <c r="NQS19" s="140" t="s">
        <v>454</v>
      </c>
      <c r="NQT19" s="140" t="s">
        <v>454</v>
      </c>
      <c r="NQU19" s="140" t="s">
        <v>454</v>
      </c>
      <c r="NQV19" s="140" t="s">
        <v>454</v>
      </c>
      <c r="NQW19" s="140" t="s">
        <v>454</v>
      </c>
      <c r="NQX19" s="140" t="s">
        <v>454</v>
      </c>
      <c r="NQY19" s="140" t="s">
        <v>454</v>
      </c>
      <c r="NQZ19" s="140" t="s">
        <v>454</v>
      </c>
      <c r="NRA19" s="140" t="s">
        <v>454</v>
      </c>
      <c r="NRB19" s="140" t="s">
        <v>454</v>
      </c>
      <c r="NRC19" s="140" t="s">
        <v>454</v>
      </c>
      <c r="NRD19" s="140" t="s">
        <v>454</v>
      </c>
      <c r="NRE19" s="140" t="s">
        <v>454</v>
      </c>
      <c r="NRF19" s="140" t="s">
        <v>454</v>
      </c>
      <c r="NRG19" s="140" t="s">
        <v>454</v>
      </c>
      <c r="NRH19" s="140" t="s">
        <v>454</v>
      </c>
      <c r="NRI19" s="140" t="s">
        <v>454</v>
      </c>
      <c r="NRJ19" s="140" t="s">
        <v>454</v>
      </c>
      <c r="NRK19" s="140" t="s">
        <v>454</v>
      </c>
      <c r="NRL19" s="140" t="s">
        <v>454</v>
      </c>
      <c r="NRM19" s="140" t="s">
        <v>454</v>
      </c>
      <c r="NRN19" s="140" t="s">
        <v>454</v>
      </c>
      <c r="NRO19" s="140" t="s">
        <v>454</v>
      </c>
      <c r="NRP19" s="140" t="s">
        <v>454</v>
      </c>
      <c r="NRQ19" s="140" t="s">
        <v>454</v>
      </c>
      <c r="NRR19" s="140" t="s">
        <v>454</v>
      </c>
      <c r="NRS19" s="140" t="s">
        <v>454</v>
      </c>
      <c r="NRT19" s="140" t="s">
        <v>454</v>
      </c>
      <c r="NRU19" s="140" t="s">
        <v>454</v>
      </c>
      <c r="NRV19" s="140" t="s">
        <v>454</v>
      </c>
      <c r="NRW19" s="140" t="s">
        <v>454</v>
      </c>
      <c r="NRX19" s="140" t="s">
        <v>454</v>
      </c>
      <c r="NRY19" s="140" t="s">
        <v>454</v>
      </c>
      <c r="NRZ19" s="140" t="s">
        <v>454</v>
      </c>
      <c r="NSA19" s="140" t="s">
        <v>454</v>
      </c>
      <c r="NSB19" s="140" t="s">
        <v>454</v>
      </c>
      <c r="NSC19" s="140" t="s">
        <v>454</v>
      </c>
      <c r="NSD19" s="140" t="s">
        <v>454</v>
      </c>
      <c r="NSE19" s="140" t="s">
        <v>454</v>
      </c>
      <c r="NSF19" s="140" t="s">
        <v>454</v>
      </c>
      <c r="NSG19" s="140" t="s">
        <v>454</v>
      </c>
      <c r="NSH19" s="140" t="s">
        <v>454</v>
      </c>
      <c r="NSI19" s="140" t="s">
        <v>454</v>
      </c>
      <c r="NSJ19" s="140" t="s">
        <v>454</v>
      </c>
      <c r="NSK19" s="140" t="s">
        <v>454</v>
      </c>
      <c r="NSL19" s="140" t="s">
        <v>454</v>
      </c>
      <c r="NSM19" s="140" t="s">
        <v>454</v>
      </c>
      <c r="NSN19" s="140" t="s">
        <v>454</v>
      </c>
      <c r="NSO19" s="140" t="s">
        <v>454</v>
      </c>
      <c r="NSP19" s="140" t="s">
        <v>454</v>
      </c>
      <c r="NSQ19" s="140" t="s">
        <v>454</v>
      </c>
      <c r="NSR19" s="140" t="s">
        <v>454</v>
      </c>
      <c r="NSS19" s="140" t="s">
        <v>454</v>
      </c>
      <c r="NST19" s="140" t="s">
        <v>454</v>
      </c>
      <c r="NSU19" s="140" t="s">
        <v>454</v>
      </c>
      <c r="NSV19" s="140" t="s">
        <v>454</v>
      </c>
      <c r="NSW19" s="140" t="s">
        <v>454</v>
      </c>
      <c r="NSX19" s="140" t="s">
        <v>454</v>
      </c>
      <c r="NSY19" s="140" t="s">
        <v>454</v>
      </c>
      <c r="NSZ19" s="140" t="s">
        <v>454</v>
      </c>
      <c r="NTA19" s="140" t="s">
        <v>454</v>
      </c>
      <c r="NTB19" s="140" t="s">
        <v>454</v>
      </c>
      <c r="NTC19" s="140" t="s">
        <v>454</v>
      </c>
      <c r="NTD19" s="140" t="s">
        <v>454</v>
      </c>
      <c r="NTE19" s="140" t="s">
        <v>454</v>
      </c>
      <c r="NTF19" s="140" t="s">
        <v>454</v>
      </c>
      <c r="NTG19" s="140" t="s">
        <v>454</v>
      </c>
      <c r="NTH19" s="140" t="s">
        <v>454</v>
      </c>
      <c r="NTI19" s="140" t="s">
        <v>454</v>
      </c>
      <c r="NTJ19" s="140" t="s">
        <v>454</v>
      </c>
      <c r="NTK19" s="140" t="s">
        <v>454</v>
      </c>
      <c r="NTL19" s="140" t="s">
        <v>454</v>
      </c>
      <c r="NTM19" s="140" t="s">
        <v>454</v>
      </c>
      <c r="NTN19" s="140" t="s">
        <v>454</v>
      </c>
      <c r="NTO19" s="140" t="s">
        <v>454</v>
      </c>
      <c r="NTP19" s="140" t="s">
        <v>454</v>
      </c>
      <c r="NTQ19" s="140" t="s">
        <v>454</v>
      </c>
      <c r="NTR19" s="140" t="s">
        <v>454</v>
      </c>
      <c r="NTS19" s="140" t="s">
        <v>454</v>
      </c>
      <c r="NTT19" s="140" t="s">
        <v>454</v>
      </c>
      <c r="NTU19" s="140" t="s">
        <v>454</v>
      </c>
      <c r="NTV19" s="140" t="s">
        <v>454</v>
      </c>
      <c r="NTW19" s="140" t="s">
        <v>454</v>
      </c>
      <c r="NTX19" s="140" t="s">
        <v>454</v>
      </c>
      <c r="NTY19" s="140" t="s">
        <v>454</v>
      </c>
      <c r="NTZ19" s="140" t="s">
        <v>454</v>
      </c>
      <c r="NUA19" s="140" t="s">
        <v>454</v>
      </c>
      <c r="NUB19" s="140" t="s">
        <v>454</v>
      </c>
      <c r="NUC19" s="140" t="s">
        <v>454</v>
      </c>
      <c r="NUD19" s="140" t="s">
        <v>454</v>
      </c>
      <c r="NUE19" s="140" t="s">
        <v>454</v>
      </c>
      <c r="NUF19" s="140" t="s">
        <v>454</v>
      </c>
      <c r="NUG19" s="140" t="s">
        <v>454</v>
      </c>
      <c r="NUH19" s="140" t="s">
        <v>454</v>
      </c>
      <c r="NUI19" s="140" t="s">
        <v>454</v>
      </c>
      <c r="NUJ19" s="140" t="s">
        <v>454</v>
      </c>
      <c r="NUK19" s="140" t="s">
        <v>454</v>
      </c>
      <c r="NUL19" s="140" t="s">
        <v>454</v>
      </c>
      <c r="NUM19" s="140" t="s">
        <v>454</v>
      </c>
      <c r="NUN19" s="140" t="s">
        <v>454</v>
      </c>
      <c r="NUO19" s="140" t="s">
        <v>454</v>
      </c>
      <c r="NUP19" s="140" t="s">
        <v>454</v>
      </c>
      <c r="NUQ19" s="140" t="s">
        <v>454</v>
      </c>
      <c r="NUR19" s="140" t="s">
        <v>454</v>
      </c>
      <c r="NUS19" s="140" t="s">
        <v>454</v>
      </c>
      <c r="NUT19" s="140" t="s">
        <v>454</v>
      </c>
      <c r="NUU19" s="140" t="s">
        <v>454</v>
      </c>
      <c r="NUV19" s="140" t="s">
        <v>454</v>
      </c>
      <c r="NUW19" s="140" t="s">
        <v>454</v>
      </c>
      <c r="NUX19" s="140" t="s">
        <v>454</v>
      </c>
      <c r="NUY19" s="140" t="s">
        <v>454</v>
      </c>
      <c r="NUZ19" s="140" t="s">
        <v>454</v>
      </c>
      <c r="NVA19" s="140" t="s">
        <v>454</v>
      </c>
      <c r="NVB19" s="140" t="s">
        <v>454</v>
      </c>
      <c r="NVC19" s="140" t="s">
        <v>454</v>
      </c>
      <c r="NVD19" s="140" t="s">
        <v>454</v>
      </c>
      <c r="NVE19" s="140" t="s">
        <v>454</v>
      </c>
      <c r="NVF19" s="140" t="s">
        <v>454</v>
      </c>
      <c r="NVG19" s="140" t="s">
        <v>454</v>
      </c>
      <c r="NVH19" s="140" t="s">
        <v>454</v>
      </c>
      <c r="NVI19" s="140" t="s">
        <v>454</v>
      </c>
      <c r="NVJ19" s="140" t="s">
        <v>454</v>
      </c>
      <c r="NVK19" s="140" t="s">
        <v>454</v>
      </c>
      <c r="NVL19" s="140" t="s">
        <v>454</v>
      </c>
      <c r="NVM19" s="140" t="s">
        <v>454</v>
      </c>
      <c r="NVN19" s="140" t="s">
        <v>454</v>
      </c>
      <c r="NVO19" s="140" t="s">
        <v>454</v>
      </c>
      <c r="NVP19" s="140" t="s">
        <v>454</v>
      </c>
      <c r="NVQ19" s="140" t="s">
        <v>454</v>
      </c>
      <c r="NVR19" s="140" t="s">
        <v>454</v>
      </c>
      <c r="NVS19" s="140" t="s">
        <v>454</v>
      </c>
      <c r="NVT19" s="140" t="s">
        <v>454</v>
      </c>
      <c r="NVU19" s="140" t="s">
        <v>454</v>
      </c>
      <c r="NVV19" s="140" t="s">
        <v>454</v>
      </c>
      <c r="NVW19" s="140" t="s">
        <v>454</v>
      </c>
      <c r="NVX19" s="140" t="s">
        <v>454</v>
      </c>
      <c r="NVY19" s="140" t="s">
        <v>454</v>
      </c>
      <c r="NVZ19" s="140" t="s">
        <v>454</v>
      </c>
      <c r="NWA19" s="140" t="s">
        <v>454</v>
      </c>
      <c r="NWB19" s="140" t="s">
        <v>454</v>
      </c>
      <c r="NWC19" s="140" t="s">
        <v>454</v>
      </c>
      <c r="NWD19" s="140" t="s">
        <v>454</v>
      </c>
      <c r="NWE19" s="140" t="s">
        <v>454</v>
      </c>
      <c r="NWF19" s="140" t="s">
        <v>454</v>
      </c>
      <c r="NWG19" s="140" t="s">
        <v>454</v>
      </c>
      <c r="NWH19" s="140" t="s">
        <v>454</v>
      </c>
      <c r="NWI19" s="140" t="s">
        <v>454</v>
      </c>
      <c r="NWJ19" s="140" t="s">
        <v>454</v>
      </c>
      <c r="NWK19" s="140" t="s">
        <v>454</v>
      </c>
      <c r="NWL19" s="140" t="s">
        <v>454</v>
      </c>
      <c r="NWM19" s="140" t="s">
        <v>454</v>
      </c>
      <c r="NWN19" s="140" t="s">
        <v>454</v>
      </c>
      <c r="NWO19" s="140" t="s">
        <v>454</v>
      </c>
      <c r="NWP19" s="140" t="s">
        <v>454</v>
      </c>
      <c r="NWQ19" s="140" t="s">
        <v>454</v>
      </c>
      <c r="NWR19" s="140" t="s">
        <v>454</v>
      </c>
      <c r="NWS19" s="140" t="s">
        <v>454</v>
      </c>
      <c r="NWT19" s="140" t="s">
        <v>454</v>
      </c>
      <c r="NWU19" s="140" t="s">
        <v>454</v>
      </c>
      <c r="NWV19" s="140" t="s">
        <v>454</v>
      </c>
      <c r="NWW19" s="140" t="s">
        <v>454</v>
      </c>
      <c r="NWX19" s="140" t="s">
        <v>454</v>
      </c>
      <c r="NWY19" s="140" t="s">
        <v>454</v>
      </c>
      <c r="NWZ19" s="140" t="s">
        <v>454</v>
      </c>
      <c r="NXA19" s="140" t="s">
        <v>454</v>
      </c>
      <c r="NXB19" s="140" t="s">
        <v>454</v>
      </c>
      <c r="NXC19" s="140" t="s">
        <v>454</v>
      </c>
      <c r="NXD19" s="140" t="s">
        <v>454</v>
      </c>
      <c r="NXE19" s="140" t="s">
        <v>454</v>
      </c>
      <c r="NXF19" s="140" t="s">
        <v>454</v>
      </c>
      <c r="NXG19" s="140" t="s">
        <v>454</v>
      </c>
      <c r="NXH19" s="140" t="s">
        <v>454</v>
      </c>
      <c r="NXI19" s="140" t="s">
        <v>454</v>
      </c>
      <c r="NXJ19" s="140" t="s">
        <v>454</v>
      </c>
      <c r="NXK19" s="140" t="s">
        <v>454</v>
      </c>
      <c r="NXL19" s="140" t="s">
        <v>454</v>
      </c>
      <c r="NXM19" s="140" t="s">
        <v>454</v>
      </c>
      <c r="NXN19" s="140" t="s">
        <v>454</v>
      </c>
      <c r="NXO19" s="140" t="s">
        <v>454</v>
      </c>
      <c r="NXP19" s="140" t="s">
        <v>454</v>
      </c>
      <c r="NXQ19" s="140" t="s">
        <v>454</v>
      </c>
      <c r="NXR19" s="140" t="s">
        <v>454</v>
      </c>
      <c r="NXS19" s="140" t="s">
        <v>454</v>
      </c>
      <c r="NXT19" s="140" t="s">
        <v>454</v>
      </c>
      <c r="NXU19" s="140" t="s">
        <v>454</v>
      </c>
      <c r="NXV19" s="140" t="s">
        <v>454</v>
      </c>
      <c r="NXW19" s="140" t="s">
        <v>454</v>
      </c>
      <c r="NXX19" s="140" t="s">
        <v>454</v>
      </c>
      <c r="NXY19" s="140" t="s">
        <v>454</v>
      </c>
      <c r="NXZ19" s="140" t="s">
        <v>454</v>
      </c>
      <c r="NYA19" s="140" t="s">
        <v>454</v>
      </c>
      <c r="NYB19" s="140" t="s">
        <v>454</v>
      </c>
      <c r="NYC19" s="140" t="s">
        <v>454</v>
      </c>
      <c r="NYD19" s="140" t="s">
        <v>454</v>
      </c>
      <c r="NYE19" s="140" t="s">
        <v>454</v>
      </c>
      <c r="NYF19" s="140" t="s">
        <v>454</v>
      </c>
      <c r="NYG19" s="140" t="s">
        <v>454</v>
      </c>
      <c r="NYH19" s="140" t="s">
        <v>454</v>
      </c>
      <c r="NYI19" s="140" t="s">
        <v>454</v>
      </c>
      <c r="NYJ19" s="140" t="s">
        <v>454</v>
      </c>
      <c r="NYK19" s="140" t="s">
        <v>454</v>
      </c>
      <c r="NYL19" s="140" t="s">
        <v>454</v>
      </c>
      <c r="NYM19" s="140" t="s">
        <v>454</v>
      </c>
      <c r="NYN19" s="140" t="s">
        <v>454</v>
      </c>
      <c r="NYO19" s="140" t="s">
        <v>454</v>
      </c>
      <c r="NYP19" s="140" t="s">
        <v>454</v>
      </c>
      <c r="NYQ19" s="140" t="s">
        <v>454</v>
      </c>
      <c r="NYR19" s="140" t="s">
        <v>454</v>
      </c>
      <c r="NYS19" s="140" t="s">
        <v>454</v>
      </c>
      <c r="NYT19" s="140" t="s">
        <v>454</v>
      </c>
      <c r="NYU19" s="140" t="s">
        <v>454</v>
      </c>
      <c r="NYV19" s="140" t="s">
        <v>454</v>
      </c>
      <c r="NYW19" s="140" t="s">
        <v>454</v>
      </c>
      <c r="NYX19" s="140" t="s">
        <v>454</v>
      </c>
      <c r="NYY19" s="140" t="s">
        <v>454</v>
      </c>
      <c r="NYZ19" s="140" t="s">
        <v>454</v>
      </c>
      <c r="NZA19" s="140" t="s">
        <v>454</v>
      </c>
      <c r="NZB19" s="140" t="s">
        <v>454</v>
      </c>
      <c r="NZC19" s="140" t="s">
        <v>454</v>
      </c>
      <c r="NZD19" s="140" t="s">
        <v>454</v>
      </c>
      <c r="NZE19" s="140" t="s">
        <v>454</v>
      </c>
      <c r="NZF19" s="140" t="s">
        <v>454</v>
      </c>
      <c r="NZG19" s="140" t="s">
        <v>454</v>
      </c>
      <c r="NZH19" s="140" t="s">
        <v>454</v>
      </c>
      <c r="NZI19" s="140" t="s">
        <v>454</v>
      </c>
      <c r="NZJ19" s="140" t="s">
        <v>454</v>
      </c>
      <c r="NZK19" s="140" t="s">
        <v>454</v>
      </c>
      <c r="NZL19" s="140" t="s">
        <v>454</v>
      </c>
      <c r="NZM19" s="140" t="s">
        <v>454</v>
      </c>
      <c r="NZN19" s="140" t="s">
        <v>454</v>
      </c>
      <c r="NZO19" s="140" t="s">
        <v>454</v>
      </c>
      <c r="NZP19" s="140" t="s">
        <v>454</v>
      </c>
      <c r="NZQ19" s="140" t="s">
        <v>454</v>
      </c>
      <c r="NZR19" s="140" t="s">
        <v>454</v>
      </c>
      <c r="NZS19" s="140" t="s">
        <v>454</v>
      </c>
      <c r="NZT19" s="140" t="s">
        <v>454</v>
      </c>
      <c r="NZU19" s="140" t="s">
        <v>454</v>
      </c>
      <c r="NZV19" s="140" t="s">
        <v>454</v>
      </c>
      <c r="NZW19" s="140" t="s">
        <v>454</v>
      </c>
      <c r="NZX19" s="140" t="s">
        <v>454</v>
      </c>
      <c r="NZY19" s="140" t="s">
        <v>454</v>
      </c>
      <c r="NZZ19" s="140" t="s">
        <v>454</v>
      </c>
      <c r="OAA19" s="140" t="s">
        <v>454</v>
      </c>
      <c r="OAB19" s="140" t="s">
        <v>454</v>
      </c>
      <c r="OAC19" s="140" t="s">
        <v>454</v>
      </c>
      <c r="OAD19" s="140" t="s">
        <v>454</v>
      </c>
      <c r="OAE19" s="140" t="s">
        <v>454</v>
      </c>
      <c r="OAF19" s="140" t="s">
        <v>454</v>
      </c>
      <c r="OAG19" s="140" t="s">
        <v>454</v>
      </c>
      <c r="OAH19" s="140" t="s">
        <v>454</v>
      </c>
      <c r="OAI19" s="140" t="s">
        <v>454</v>
      </c>
      <c r="OAJ19" s="140" t="s">
        <v>454</v>
      </c>
      <c r="OAK19" s="140" t="s">
        <v>454</v>
      </c>
      <c r="OAL19" s="140" t="s">
        <v>454</v>
      </c>
      <c r="OAM19" s="140" t="s">
        <v>454</v>
      </c>
      <c r="OAN19" s="140" t="s">
        <v>454</v>
      </c>
      <c r="OAO19" s="140" t="s">
        <v>454</v>
      </c>
      <c r="OAP19" s="140" t="s">
        <v>454</v>
      </c>
      <c r="OAQ19" s="140" t="s">
        <v>454</v>
      </c>
      <c r="OAR19" s="140" t="s">
        <v>454</v>
      </c>
      <c r="OAS19" s="140" t="s">
        <v>454</v>
      </c>
      <c r="OAT19" s="140" t="s">
        <v>454</v>
      </c>
      <c r="OAU19" s="140" t="s">
        <v>454</v>
      </c>
      <c r="OAV19" s="140" t="s">
        <v>454</v>
      </c>
      <c r="OAW19" s="140" t="s">
        <v>454</v>
      </c>
      <c r="OAX19" s="140" t="s">
        <v>454</v>
      </c>
      <c r="OAY19" s="140" t="s">
        <v>454</v>
      </c>
      <c r="OAZ19" s="140" t="s">
        <v>454</v>
      </c>
      <c r="OBA19" s="140" t="s">
        <v>454</v>
      </c>
      <c r="OBB19" s="140" t="s">
        <v>454</v>
      </c>
      <c r="OBC19" s="140" t="s">
        <v>454</v>
      </c>
      <c r="OBD19" s="140" t="s">
        <v>454</v>
      </c>
      <c r="OBE19" s="140" t="s">
        <v>454</v>
      </c>
      <c r="OBF19" s="140" t="s">
        <v>454</v>
      </c>
      <c r="OBG19" s="140" t="s">
        <v>454</v>
      </c>
      <c r="OBH19" s="140" t="s">
        <v>454</v>
      </c>
      <c r="OBI19" s="140" t="s">
        <v>454</v>
      </c>
      <c r="OBJ19" s="140" t="s">
        <v>454</v>
      </c>
      <c r="OBK19" s="140" t="s">
        <v>454</v>
      </c>
      <c r="OBL19" s="140" t="s">
        <v>454</v>
      </c>
      <c r="OBM19" s="140" t="s">
        <v>454</v>
      </c>
      <c r="OBN19" s="140" t="s">
        <v>454</v>
      </c>
      <c r="OBO19" s="140" t="s">
        <v>454</v>
      </c>
      <c r="OBP19" s="140" t="s">
        <v>454</v>
      </c>
      <c r="OBQ19" s="140" t="s">
        <v>454</v>
      </c>
      <c r="OBR19" s="140" t="s">
        <v>454</v>
      </c>
      <c r="OBS19" s="140" t="s">
        <v>454</v>
      </c>
      <c r="OBT19" s="140" t="s">
        <v>454</v>
      </c>
      <c r="OBU19" s="140" t="s">
        <v>454</v>
      </c>
      <c r="OBV19" s="140" t="s">
        <v>454</v>
      </c>
      <c r="OBW19" s="140" t="s">
        <v>454</v>
      </c>
      <c r="OBX19" s="140" t="s">
        <v>454</v>
      </c>
      <c r="OBY19" s="140" t="s">
        <v>454</v>
      </c>
      <c r="OBZ19" s="140" t="s">
        <v>454</v>
      </c>
      <c r="OCA19" s="140" t="s">
        <v>454</v>
      </c>
      <c r="OCB19" s="140" t="s">
        <v>454</v>
      </c>
      <c r="OCC19" s="140" t="s">
        <v>454</v>
      </c>
      <c r="OCD19" s="140" t="s">
        <v>454</v>
      </c>
      <c r="OCE19" s="140" t="s">
        <v>454</v>
      </c>
      <c r="OCF19" s="140" t="s">
        <v>454</v>
      </c>
      <c r="OCG19" s="140" t="s">
        <v>454</v>
      </c>
      <c r="OCH19" s="140" t="s">
        <v>454</v>
      </c>
      <c r="OCI19" s="140" t="s">
        <v>454</v>
      </c>
      <c r="OCJ19" s="140" t="s">
        <v>454</v>
      </c>
      <c r="OCK19" s="140" t="s">
        <v>454</v>
      </c>
      <c r="OCL19" s="140" t="s">
        <v>454</v>
      </c>
      <c r="OCM19" s="140" t="s">
        <v>454</v>
      </c>
      <c r="OCN19" s="140" t="s">
        <v>454</v>
      </c>
      <c r="OCO19" s="140" t="s">
        <v>454</v>
      </c>
      <c r="OCP19" s="140" t="s">
        <v>454</v>
      </c>
      <c r="OCQ19" s="140" t="s">
        <v>454</v>
      </c>
      <c r="OCR19" s="140" t="s">
        <v>454</v>
      </c>
      <c r="OCS19" s="140" t="s">
        <v>454</v>
      </c>
      <c r="OCT19" s="140" t="s">
        <v>454</v>
      </c>
      <c r="OCU19" s="140" t="s">
        <v>454</v>
      </c>
      <c r="OCV19" s="140" t="s">
        <v>454</v>
      </c>
      <c r="OCW19" s="140" t="s">
        <v>454</v>
      </c>
      <c r="OCX19" s="140" t="s">
        <v>454</v>
      </c>
      <c r="OCY19" s="140" t="s">
        <v>454</v>
      </c>
      <c r="OCZ19" s="140" t="s">
        <v>454</v>
      </c>
      <c r="ODA19" s="140" t="s">
        <v>454</v>
      </c>
      <c r="ODB19" s="140" t="s">
        <v>454</v>
      </c>
      <c r="ODC19" s="140" t="s">
        <v>454</v>
      </c>
      <c r="ODD19" s="140" t="s">
        <v>454</v>
      </c>
      <c r="ODE19" s="140" t="s">
        <v>454</v>
      </c>
      <c r="ODF19" s="140" t="s">
        <v>454</v>
      </c>
      <c r="ODG19" s="140" t="s">
        <v>454</v>
      </c>
      <c r="ODH19" s="140" t="s">
        <v>454</v>
      </c>
      <c r="ODI19" s="140" t="s">
        <v>454</v>
      </c>
      <c r="ODJ19" s="140" t="s">
        <v>454</v>
      </c>
      <c r="ODK19" s="140" t="s">
        <v>454</v>
      </c>
      <c r="ODL19" s="140" t="s">
        <v>454</v>
      </c>
      <c r="ODM19" s="140" t="s">
        <v>454</v>
      </c>
      <c r="ODN19" s="140" t="s">
        <v>454</v>
      </c>
      <c r="ODO19" s="140" t="s">
        <v>454</v>
      </c>
      <c r="ODP19" s="140" t="s">
        <v>454</v>
      </c>
      <c r="ODQ19" s="140" t="s">
        <v>454</v>
      </c>
      <c r="ODR19" s="140" t="s">
        <v>454</v>
      </c>
      <c r="ODS19" s="140" t="s">
        <v>454</v>
      </c>
      <c r="ODT19" s="140" t="s">
        <v>454</v>
      </c>
      <c r="ODU19" s="140" t="s">
        <v>454</v>
      </c>
      <c r="ODV19" s="140" t="s">
        <v>454</v>
      </c>
      <c r="ODW19" s="140" t="s">
        <v>454</v>
      </c>
      <c r="ODX19" s="140" t="s">
        <v>454</v>
      </c>
      <c r="ODY19" s="140" t="s">
        <v>454</v>
      </c>
      <c r="ODZ19" s="140" t="s">
        <v>454</v>
      </c>
      <c r="OEA19" s="140" t="s">
        <v>454</v>
      </c>
      <c r="OEB19" s="140" t="s">
        <v>454</v>
      </c>
      <c r="OEC19" s="140" t="s">
        <v>454</v>
      </c>
      <c r="OED19" s="140" t="s">
        <v>454</v>
      </c>
      <c r="OEE19" s="140" t="s">
        <v>454</v>
      </c>
      <c r="OEF19" s="140" t="s">
        <v>454</v>
      </c>
      <c r="OEG19" s="140" t="s">
        <v>454</v>
      </c>
      <c r="OEH19" s="140" t="s">
        <v>454</v>
      </c>
      <c r="OEI19" s="140" t="s">
        <v>454</v>
      </c>
      <c r="OEJ19" s="140" t="s">
        <v>454</v>
      </c>
      <c r="OEK19" s="140" t="s">
        <v>454</v>
      </c>
      <c r="OEL19" s="140" t="s">
        <v>454</v>
      </c>
      <c r="OEM19" s="140" t="s">
        <v>454</v>
      </c>
      <c r="OEN19" s="140" t="s">
        <v>454</v>
      </c>
      <c r="OEO19" s="140" t="s">
        <v>454</v>
      </c>
      <c r="OEP19" s="140" t="s">
        <v>454</v>
      </c>
      <c r="OEQ19" s="140" t="s">
        <v>454</v>
      </c>
      <c r="OER19" s="140" t="s">
        <v>454</v>
      </c>
      <c r="OES19" s="140" t="s">
        <v>454</v>
      </c>
      <c r="OET19" s="140" t="s">
        <v>454</v>
      </c>
      <c r="OEU19" s="140" t="s">
        <v>454</v>
      </c>
      <c r="OEV19" s="140" t="s">
        <v>454</v>
      </c>
      <c r="OEW19" s="140" t="s">
        <v>454</v>
      </c>
      <c r="OEX19" s="140" t="s">
        <v>454</v>
      </c>
      <c r="OEY19" s="140" t="s">
        <v>454</v>
      </c>
      <c r="OEZ19" s="140" t="s">
        <v>454</v>
      </c>
      <c r="OFA19" s="140" t="s">
        <v>454</v>
      </c>
      <c r="OFB19" s="140" t="s">
        <v>454</v>
      </c>
      <c r="OFC19" s="140" t="s">
        <v>454</v>
      </c>
      <c r="OFD19" s="140" t="s">
        <v>454</v>
      </c>
      <c r="OFE19" s="140" t="s">
        <v>454</v>
      </c>
      <c r="OFF19" s="140" t="s">
        <v>454</v>
      </c>
      <c r="OFG19" s="140" t="s">
        <v>454</v>
      </c>
      <c r="OFH19" s="140" t="s">
        <v>454</v>
      </c>
      <c r="OFI19" s="140" t="s">
        <v>454</v>
      </c>
      <c r="OFJ19" s="140" t="s">
        <v>454</v>
      </c>
      <c r="OFK19" s="140" t="s">
        <v>454</v>
      </c>
      <c r="OFL19" s="140" t="s">
        <v>454</v>
      </c>
      <c r="OFM19" s="140" t="s">
        <v>454</v>
      </c>
      <c r="OFN19" s="140" t="s">
        <v>454</v>
      </c>
      <c r="OFO19" s="140" t="s">
        <v>454</v>
      </c>
      <c r="OFP19" s="140" t="s">
        <v>454</v>
      </c>
      <c r="OFQ19" s="140" t="s">
        <v>454</v>
      </c>
      <c r="OFR19" s="140" t="s">
        <v>454</v>
      </c>
      <c r="OFS19" s="140" t="s">
        <v>454</v>
      </c>
      <c r="OFT19" s="140" t="s">
        <v>454</v>
      </c>
      <c r="OFU19" s="140" t="s">
        <v>454</v>
      </c>
      <c r="OFV19" s="140" t="s">
        <v>454</v>
      </c>
      <c r="OFW19" s="140" t="s">
        <v>454</v>
      </c>
      <c r="OFX19" s="140" t="s">
        <v>454</v>
      </c>
      <c r="OFY19" s="140" t="s">
        <v>454</v>
      </c>
      <c r="OFZ19" s="140" t="s">
        <v>454</v>
      </c>
      <c r="OGA19" s="140" t="s">
        <v>454</v>
      </c>
      <c r="OGB19" s="140" t="s">
        <v>454</v>
      </c>
      <c r="OGC19" s="140" t="s">
        <v>454</v>
      </c>
      <c r="OGD19" s="140" t="s">
        <v>454</v>
      </c>
      <c r="OGE19" s="140" t="s">
        <v>454</v>
      </c>
      <c r="OGF19" s="140" t="s">
        <v>454</v>
      </c>
      <c r="OGG19" s="140" t="s">
        <v>454</v>
      </c>
      <c r="OGH19" s="140" t="s">
        <v>454</v>
      </c>
      <c r="OGI19" s="140" t="s">
        <v>454</v>
      </c>
      <c r="OGJ19" s="140" t="s">
        <v>454</v>
      </c>
      <c r="OGK19" s="140" t="s">
        <v>454</v>
      </c>
      <c r="OGL19" s="140" t="s">
        <v>454</v>
      </c>
      <c r="OGM19" s="140" t="s">
        <v>454</v>
      </c>
      <c r="OGN19" s="140" t="s">
        <v>454</v>
      </c>
      <c r="OGO19" s="140" t="s">
        <v>454</v>
      </c>
      <c r="OGP19" s="140" t="s">
        <v>454</v>
      </c>
      <c r="OGQ19" s="140" t="s">
        <v>454</v>
      </c>
      <c r="OGR19" s="140" t="s">
        <v>454</v>
      </c>
      <c r="OGS19" s="140" t="s">
        <v>454</v>
      </c>
      <c r="OGT19" s="140" t="s">
        <v>454</v>
      </c>
      <c r="OGU19" s="140" t="s">
        <v>454</v>
      </c>
      <c r="OGV19" s="140" t="s">
        <v>454</v>
      </c>
      <c r="OGW19" s="140" t="s">
        <v>454</v>
      </c>
      <c r="OGX19" s="140" t="s">
        <v>454</v>
      </c>
      <c r="OGY19" s="140" t="s">
        <v>454</v>
      </c>
      <c r="OGZ19" s="140" t="s">
        <v>454</v>
      </c>
      <c r="OHA19" s="140" t="s">
        <v>454</v>
      </c>
      <c r="OHB19" s="140" t="s">
        <v>454</v>
      </c>
      <c r="OHC19" s="140" t="s">
        <v>454</v>
      </c>
      <c r="OHD19" s="140" t="s">
        <v>454</v>
      </c>
      <c r="OHE19" s="140" t="s">
        <v>454</v>
      </c>
      <c r="OHF19" s="140" t="s">
        <v>454</v>
      </c>
      <c r="OHG19" s="140" t="s">
        <v>454</v>
      </c>
      <c r="OHH19" s="140" t="s">
        <v>454</v>
      </c>
      <c r="OHI19" s="140" t="s">
        <v>454</v>
      </c>
      <c r="OHJ19" s="140" t="s">
        <v>454</v>
      </c>
      <c r="OHK19" s="140" t="s">
        <v>454</v>
      </c>
      <c r="OHL19" s="140" t="s">
        <v>454</v>
      </c>
      <c r="OHM19" s="140" t="s">
        <v>454</v>
      </c>
      <c r="OHN19" s="140" t="s">
        <v>454</v>
      </c>
      <c r="OHO19" s="140" t="s">
        <v>454</v>
      </c>
      <c r="OHP19" s="140" t="s">
        <v>454</v>
      </c>
      <c r="OHQ19" s="140" t="s">
        <v>454</v>
      </c>
      <c r="OHR19" s="140" t="s">
        <v>454</v>
      </c>
      <c r="OHS19" s="140" t="s">
        <v>454</v>
      </c>
      <c r="OHT19" s="140" t="s">
        <v>454</v>
      </c>
      <c r="OHU19" s="140" t="s">
        <v>454</v>
      </c>
      <c r="OHV19" s="140" t="s">
        <v>454</v>
      </c>
      <c r="OHW19" s="140" t="s">
        <v>454</v>
      </c>
      <c r="OHX19" s="140" t="s">
        <v>454</v>
      </c>
      <c r="OHY19" s="140" t="s">
        <v>454</v>
      </c>
      <c r="OHZ19" s="140" t="s">
        <v>454</v>
      </c>
      <c r="OIA19" s="140" t="s">
        <v>454</v>
      </c>
      <c r="OIB19" s="140" t="s">
        <v>454</v>
      </c>
      <c r="OIC19" s="140" t="s">
        <v>454</v>
      </c>
      <c r="OID19" s="140" t="s">
        <v>454</v>
      </c>
      <c r="OIE19" s="140" t="s">
        <v>454</v>
      </c>
      <c r="OIF19" s="140" t="s">
        <v>454</v>
      </c>
      <c r="OIG19" s="140" t="s">
        <v>454</v>
      </c>
      <c r="OIH19" s="140" t="s">
        <v>454</v>
      </c>
      <c r="OII19" s="140" t="s">
        <v>454</v>
      </c>
      <c r="OIJ19" s="140" t="s">
        <v>454</v>
      </c>
      <c r="OIK19" s="140" t="s">
        <v>454</v>
      </c>
      <c r="OIL19" s="140" t="s">
        <v>454</v>
      </c>
      <c r="OIM19" s="140" t="s">
        <v>454</v>
      </c>
      <c r="OIN19" s="140" t="s">
        <v>454</v>
      </c>
      <c r="OIO19" s="140" t="s">
        <v>454</v>
      </c>
      <c r="OIP19" s="140" t="s">
        <v>454</v>
      </c>
      <c r="OIQ19" s="140" t="s">
        <v>454</v>
      </c>
      <c r="OIR19" s="140" t="s">
        <v>454</v>
      </c>
      <c r="OIS19" s="140" t="s">
        <v>454</v>
      </c>
      <c r="OIT19" s="140" t="s">
        <v>454</v>
      </c>
      <c r="OIU19" s="140" t="s">
        <v>454</v>
      </c>
      <c r="OIV19" s="140" t="s">
        <v>454</v>
      </c>
      <c r="OIW19" s="140" t="s">
        <v>454</v>
      </c>
      <c r="OIX19" s="140" t="s">
        <v>454</v>
      </c>
      <c r="OIY19" s="140" t="s">
        <v>454</v>
      </c>
      <c r="OIZ19" s="140" t="s">
        <v>454</v>
      </c>
      <c r="OJA19" s="140" t="s">
        <v>454</v>
      </c>
      <c r="OJB19" s="140" t="s">
        <v>454</v>
      </c>
      <c r="OJC19" s="140" t="s">
        <v>454</v>
      </c>
      <c r="OJD19" s="140" t="s">
        <v>454</v>
      </c>
      <c r="OJE19" s="140" t="s">
        <v>454</v>
      </c>
      <c r="OJF19" s="140" t="s">
        <v>454</v>
      </c>
      <c r="OJG19" s="140" t="s">
        <v>454</v>
      </c>
      <c r="OJH19" s="140" t="s">
        <v>454</v>
      </c>
      <c r="OJI19" s="140" t="s">
        <v>454</v>
      </c>
      <c r="OJJ19" s="140" t="s">
        <v>454</v>
      </c>
      <c r="OJK19" s="140" t="s">
        <v>454</v>
      </c>
      <c r="OJL19" s="140" t="s">
        <v>454</v>
      </c>
      <c r="OJM19" s="140" t="s">
        <v>454</v>
      </c>
      <c r="OJN19" s="140" t="s">
        <v>454</v>
      </c>
      <c r="OJO19" s="140" t="s">
        <v>454</v>
      </c>
      <c r="OJP19" s="140" t="s">
        <v>454</v>
      </c>
      <c r="OJQ19" s="140" t="s">
        <v>454</v>
      </c>
      <c r="OJR19" s="140" t="s">
        <v>454</v>
      </c>
      <c r="OJS19" s="140" t="s">
        <v>454</v>
      </c>
      <c r="OJT19" s="140" t="s">
        <v>454</v>
      </c>
      <c r="OJU19" s="140" t="s">
        <v>454</v>
      </c>
      <c r="OJV19" s="140" t="s">
        <v>454</v>
      </c>
      <c r="OJW19" s="140" t="s">
        <v>454</v>
      </c>
      <c r="OJX19" s="140" t="s">
        <v>454</v>
      </c>
      <c r="OJY19" s="140" t="s">
        <v>454</v>
      </c>
      <c r="OJZ19" s="140" t="s">
        <v>454</v>
      </c>
      <c r="OKA19" s="140" t="s">
        <v>454</v>
      </c>
      <c r="OKB19" s="140" t="s">
        <v>454</v>
      </c>
      <c r="OKC19" s="140" t="s">
        <v>454</v>
      </c>
      <c r="OKD19" s="140" t="s">
        <v>454</v>
      </c>
      <c r="OKE19" s="140" t="s">
        <v>454</v>
      </c>
      <c r="OKF19" s="140" t="s">
        <v>454</v>
      </c>
      <c r="OKG19" s="140" t="s">
        <v>454</v>
      </c>
      <c r="OKH19" s="140" t="s">
        <v>454</v>
      </c>
      <c r="OKI19" s="140" t="s">
        <v>454</v>
      </c>
      <c r="OKJ19" s="140" t="s">
        <v>454</v>
      </c>
      <c r="OKK19" s="140" t="s">
        <v>454</v>
      </c>
      <c r="OKL19" s="140" t="s">
        <v>454</v>
      </c>
      <c r="OKM19" s="140" t="s">
        <v>454</v>
      </c>
      <c r="OKN19" s="140" t="s">
        <v>454</v>
      </c>
      <c r="OKO19" s="140" t="s">
        <v>454</v>
      </c>
      <c r="OKP19" s="140" t="s">
        <v>454</v>
      </c>
      <c r="OKQ19" s="140" t="s">
        <v>454</v>
      </c>
      <c r="OKR19" s="140" t="s">
        <v>454</v>
      </c>
      <c r="OKS19" s="140" t="s">
        <v>454</v>
      </c>
      <c r="OKT19" s="140" t="s">
        <v>454</v>
      </c>
      <c r="OKU19" s="140" t="s">
        <v>454</v>
      </c>
      <c r="OKV19" s="140" t="s">
        <v>454</v>
      </c>
      <c r="OKW19" s="140" t="s">
        <v>454</v>
      </c>
      <c r="OKX19" s="140" t="s">
        <v>454</v>
      </c>
      <c r="OKY19" s="140" t="s">
        <v>454</v>
      </c>
      <c r="OKZ19" s="140" t="s">
        <v>454</v>
      </c>
      <c r="OLA19" s="140" t="s">
        <v>454</v>
      </c>
      <c r="OLB19" s="140" t="s">
        <v>454</v>
      </c>
      <c r="OLC19" s="140" t="s">
        <v>454</v>
      </c>
      <c r="OLD19" s="140" t="s">
        <v>454</v>
      </c>
      <c r="OLE19" s="140" t="s">
        <v>454</v>
      </c>
      <c r="OLF19" s="140" t="s">
        <v>454</v>
      </c>
      <c r="OLG19" s="140" t="s">
        <v>454</v>
      </c>
      <c r="OLH19" s="140" t="s">
        <v>454</v>
      </c>
      <c r="OLI19" s="140" t="s">
        <v>454</v>
      </c>
      <c r="OLJ19" s="140" t="s">
        <v>454</v>
      </c>
      <c r="OLK19" s="140" t="s">
        <v>454</v>
      </c>
      <c r="OLL19" s="140" t="s">
        <v>454</v>
      </c>
      <c r="OLM19" s="140" t="s">
        <v>454</v>
      </c>
      <c r="OLN19" s="140" t="s">
        <v>454</v>
      </c>
      <c r="OLO19" s="140" t="s">
        <v>454</v>
      </c>
      <c r="OLP19" s="140" t="s">
        <v>454</v>
      </c>
      <c r="OLQ19" s="140" t="s">
        <v>454</v>
      </c>
      <c r="OLR19" s="140" t="s">
        <v>454</v>
      </c>
      <c r="OLS19" s="140" t="s">
        <v>454</v>
      </c>
      <c r="OLT19" s="140" t="s">
        <v>454</v>
      </c>
      <c r="OLU19" s="140" t="s">
        <v>454</v>
      </c>
      <c r="OLV19" s="140" t="s">
        <v>454</v>
      </c>
      <c r="OLW19" s="140" t="s">
        <v>454</v>
      </c>
      <c r="OLX19" s="140" t="s">
        <v>454</v>
      </c>
      <c r="OLY19" s="140" t="s">
        <v>454</v>
      </c>
      <c r="OLZ19" s="140" t="s">
        <v>454</v>
      </c>
      <c r="OMA19" s="140" t="s">
        <v>454</v>
      </c>
      <c r="OMB19" s="140" t="s">
        <v>454</v>
      </c>
      <c r="OMC19" s="140" t="s">
        <v>454</v>
      </c>
      <c r="OMD19" s="140" t="s">
        <v>454</v>
      </c>
      <c r="OME19" s="140" t="s">
        <v>454</v>
      </c>
      <c r="OMF19" s="140" t="s">
        <v>454</v>
      </c>
      <c r="OMG19" s="140" t="s">
        <v>454</v>
      </c>
      <c r="OMH19" s="140" t="s">
        <v>454</v>
      </c>
      <c r="OMI19" s="140" t="s">
        <v>454</v>
      </c>
      <c r="OMJ19" s="140" t="s">
        <v>454</v>
      </c>
      <c r="OMK19" s="140" t="s">
        <v>454</v>
      </c>
      <c r="OML19" s="140" t="s">
        <v>454</v>
      </c>
      <c r="OMM19" s="140" t="s">
        <v>454</v>
      </c>
      <c r="OMN19" s="140" t="s">
        <v>454</v>
      </c>
      <c r="OMO19" s="140" t="s">
        <v>454</v>
      </c>
      <c r="OMP19" s="140" t="s">
        <v>454</v>
      </c>
      <c r="OMQ19" s="140" t="s">
        <v>454</v>
      </c>
      <c r="OMR19" s="140" t="s">
        <v>454</v>
      </c>
      <c r="OMS19" s="140" t="s">
        <v>454</v>
      </c>
      <c r="OMT19" s="140" t="s">
        <v>454</v>
      </c>
      <c r="OMU19" s="140" t="s">
        <v>454</v>
      </c>
      <c r="OMV19" s="140" t="s">
        <v>454</v>
      </c>
      <c r="OMW19" s="140" t="s">
        <v>454</v>
      </c>
      <c r="OMX19" s="140" t="s">
        <v>454</v>
      </c>
      <c r="OMY19" s="140" t="s">
        <v>454</v>
      </c>
      <c r="OMZ19" s="140" t="s">
        <v>454</v>
      </c>
      <c r="ONA19" s="140" t="s">
        <v>454</v>
      </c>
      <c r="ONB19" s="140" t="s">
        <v>454</v>
      </c>
      <c r="ONC19" s="140" t="s">
        <v>454</v>
      </c>
      <c r="OND19" s="140" t="s">
        <v>454</v>
      </c>
      <c r="ONE19" s="140" t="s">
        <v>454</v>
      </c>
      <c r="ONF19" s="140" t="s">
        <v>454</v>
      </c>
      <c r="ONG19" s="140" t="s">
        <v>454</v>
      </c>
      <c r="ONH19" s="140" t="s">
        <v>454</v>
      </c>
      <c r="ONI19" s="140" t="s">
        <v>454</v>
      </c>
      <c r="ONJ19" s="140" t="s">
        <v>454</v>
      </c>
      <c r="ONK19" s="140" t="s">
        <v>454</v>
      </c>
      <c r="ONL19" s="140" t="s">
        <v>454</v>
      </c>
      <c r="ONM19" s="140" t="s">
        <v>454</v>
      </c>
      <c r="ONN19" s="140" t="s">
        <v>454</v>
      </c>
      <c r="ONO19" s="140" t="s">
        <v>454</v>
      </c>
      <c r="ONP19" s="140" t="s">
        <v>454</v>
      </c>
      <c r="ONQ19" s="140" t="s">
        <v>454</v>
      </c>
      <c r="ONR19" s="140" t="s">
        <v>454</v>
      </c>
      <c r="ONS19" s="140" t="s">
        <v>454</v>
      </c>
      <c r="ONT19" s="140" t="s">
        <v>454</v>
      </c>
      <c r="ONU19" s="140" t="s">
        <v>454</v>
      </c>
      <c r="ONV19" s="140" t="s">
        <v>454</v>
      </c>
      <c r="ONW19" s="140" t="s">
        <v>454</v>
      </c>
      <c r="ONX19" s="140" t="s">
        <v>454</v>
      </c>
      <c r="ONY19" s="140" t="s">
        <v>454</v>
      </c>
      <c r="ONZ19" s="140" t="s">
        <v>454</v>
      </c>
      <c r="OOA19" s="140" t="s">
        <v>454</v>
      </c>
      <c r="OOB19" s="140" t="s">
        <v>454</v>
      </c>
      <c r="OOC19" s="140" t="s">
        <v>454</v>
      </c>
      <c r="OOD19" s="140" t="s">
        <v>454</v>
      </c>
      <c r="OOE19" s="140" t="s">
        <v>454</v>
      </c>
      <c r="OOF19" s="140" t="s">
        <v>454</v>
      </c>
      <c r="OOG19" s="140" t="s">
        <v>454</v>
      </c>
      <c r="OOH19" s="140" t="s">
        <v>454</v>
      </c>
      <c r="OOI19" s="140" t="s">
        <v>454</v>
      </c>
      <c r="OOJ19" s="140" t="s">
        <v>454</v>
      </c>
      <c r="OOK19" s="140" t="s">
        <v>454</v>
      </c>
      <c r="OOL19" s="140" t="s">
        <v>454</v>
      </c>
      <c r="OOM19" s="140" t="s">
        <v>454</v>
      </c>
      <c r="OON19" s="140" t="s">
        <v>454</v>
      </c>
      <c r="OOO19" s="140" t="s">
        <v>454</v>
      </c>
      <c r="OOP19" s="140" t="s">
        <v>454</v>
      </c>
      <c r="OOQ19" s="140" t="s">
        <v>454</v>
      </c>
      <c r="OOR19" s="140" t="s">
        <v>454</v>
      </c>
      <c r="OOS19" s="140" t="s">
        <v>454</v>
      </c>
      <c r="OOT19" s="140" t="s">
        <v>454</v>
      </c>
      <c r="OOU19" s="140" t="s">
        <v>454</v>
      </c>
      <c r="OOV19" s="140" t="s">
        <v>454</v>
      </c>
      <c r="OOW19" s="140" t="s">
        <v>454</v>
      </c>
      <c r="OOX19" s="140" t="s">
        <v>454</v>
      </c>
      <c r="OOY19" s="140" t="s">
        <v>454</v>
      </c>
      <c r="OOZ19" s="140" t="s">
        <v>454</v>
      </c>
      <c r="OPA19" s="140" t="s">
        <v>454</v>
      </c>
      <c r="OPB19" s="140" t="s">
        <v>454</v>
      </c>
      <c r="OPC19" s="140" t="s">
        <v>454</v>
      </c>
      <c r="OPD19" s="140" t="s">
        <v>454</v>
      </c>
      <c r="OPE19" s="140" t="s">
        <v>454</v>
      </c>
      <c r="OPF19" s="140" t="s">
        <v>454</v>
      </c>
      <c r="OPG19" s="140" t="s">
        <v>454</v>
      </c>
      <c r="OPH19" s="140" t="s">
        <v>454</v>
      </c>
      <c r="OPI19" s="140" t="s">
        <v>454</v>
      </c>
      <c r="OPJ19" s="140" t="s">
        <v>454</v>
      </c>
      <c r="OPK19" s="140" t="s">
        <v>454</v>
      </c>
      <c r="OPL19" s="140" t="s">
        <v>454</v>
      </c>
      <c r="OPM19" s="140" t="s">
        <v>454</v>
      </c>
      <c r="OPN19" s="140" t="s">
        <v>454</v>
      </c>
      <c r="OPO19" s="140" t="s">
        <v>454</v>
      </c>
      <c r="OPP19" s="140" t="s">
        <v>454</v>
      </c>
      <c r="OPQ19" s="140" t="s">
        <v>454</v>
      </c>
      <c r="OPR19" s="140" t="s">
        <v>454</v>
      </c>
      <c r="OPS19" s="140" t="s">
        <v>454</v>
      </c>
      <c r="OPT19" s="140" t="s">
        <v>454</v>
      </c>
      <c r="OPU19" s="140" t="s">
        <v>454</v>
      </c>
      <c r="OPV19" s="140" t="s">
        <v>454</v>
      </c>
      <c r="OPW19" s="140" t="s">
        <v>454</v>
      </c>
      <c r="OPX19" s="140" t="s">
        <v>454</v>
      </c>
      <c r="OPY19" s="140" t="s">
        <v>454</v>
      </c>
      <c r="OPZ19" s="140" t="s">
        <v>454</v>
      </c>
      <c r="OQA19" s="140" t="s">
        <v>454</v>
      </c>
      <c r="OQB19" s="140" t="s">
        <v>454</v>
      </c>
      <c r="OQC19" s="140" t="s">
        <v>454</v>
      </c>
      <c r="OQD19" s="140" t="s">
        <v>454</v>
      </c>
      <c r="OQE19" s="140" t="s">
        <v>454</v>
      </c>
      <c r="OQF19" s="140" t="s">
        <v>454</v>
      </c>
      <c r="OQG19" s="140" t="s">
        <v>454</v>
      </c>
      <c r="OQH19" s="140" t="s">
        <v>454</v>
      </c>
      <c r="OQI19" s="140" t="s">
        <v>454</v>
      </c>
      <c r="OQJ19" s="140" t="s">
        <v>454</v>
      </c>
      <c r="OQK19" s="140" t="s">
        <v>454</v>
      </c>
      <c r="OQL19" s="140" t="s">
        <v>454</v>
      </c>
      <c r="OQM19" s="140" t="s">
        <v>454</v>
      </c>
      <c r="OQN19" s="140" t="s">
        <v>454</v>
      </c>
      <c r="OQO19" s="140" t="s">
        <v>454</v>
      </c>
      <c r="OQP19" s="140" t="s">
        <v>454</v>
      </c>
      <c r="OQQ19" s="140" t="s">
        <v>454</v>
      </c>
      <c r="OQR19" s="140" t="s">
        <v>454</v>
      </c>
      <c r="OQS19" s="140" t="s">
        <v>454</v>
      </c>
      <c r="OQT19" s="140" t="s">
        <v>454</v>
      </c>
      <c r="OQU19" s="140" t="s">
        <v>454</v>
      </c>
      <c r="OQV19" s="140" t="s">
        <v>454</v>
      </c>
      <c r="OQW19" s="140" t="s">
        <v>454</v>
      </c>
      <c r="OQX19" s="140" t="s">
        <v>454</v>
      </c>
      <c r="OQY19" s="140" t="s">
        <v>454</v>
      </c>
      <c r="OQZ19" s="140" t="s">
        <v>454</v>
      </c>
      <c r="ORA19" s="140" t="s">
        <v>454</v>
      </c>
      <c r="ORB19" s="140" t="s">
        <v>454</v>
      </c>
      <c r="ORC19" s="140" t="s">
        <v>454</v>
      </c>
      <c r="ORD19" s="140" t="s">
        <v>454</v>
      </c>
      <c r="ORE19" s="140" t="s">
        <v>454</v>
      </c>
      <c r="ORF19" s="140" t="s">
        <v>454</v>
      </c>
      <c r="ORG19" s="140" t="s">
        <v>454</v>
      </c>
      <c r="ORH19" s="140" t="s">
        <v>454</v>
      </c>
      <c r="ORI19" s="140" t="s">
        <v>454</v>
      </c>
      <c r="ORJ19" s="140" t="s">
        <v>454</v>
      </c>
      <c r="ORK19" s="140" t="s">
        <v>454</v>
      </c>
      <c r="ORL19" s="140" t="s">
        <v>454</v>
      </c>
      <c r="ORM19" s="140" t="s">
        <v>454</v>
      </c>
      <c r="ORN19" s="140" t="s">
        <v>454</v>
      </c>
      <c r="ORO19" s="140" t="s">
        <v>454</v>
      </c>
      <c r="ORP19" s="140" t="s">
        <v>454</v>
      </c>
      <c r="ORQ19" s="140" t="s">
        <v>454</v>
      </c>
      <c r="ORR19" s="140" t="s">
        <v>454</v>
      </c>
      <c r="ORS19" s="140" t="s">
        <v>454</v>
      </c>
      <c r="ORT19" s="140" t="s">
        <v>454</v>
      </c>
      <c r="ORU19" s="140" t="s">
        <v>454</v>
      </c>
      <c r="ORV19" s="140" t="s">
        <v>454</v>
      </c>
      <c r="ORW19" s="140" t="s">
        <v>454</v>
      </c>
      <c r="ORX19" s="140" t="s">
        <v>454</v>
      </c>
      <c r="ORY19" s="140" t="s">
        <v>454</v>
      </c>
      <c r="ORZ19" s="140" t="s">
        <v>454</v>
      </c>
      <c r="OSA19" s="140" t="s">
        <v>454</v>
      </c>
      <c r="OSB19" s="140" t="s">
        <v>454</v>
      </c>
      <c r="OSC19" s="140" t="s">
        <v>454</v>
      </c>
      <c r="OSD19" s="140" t="s">
        <v>454</v>
      </c>
      <c r="OSE19" s="140" t="s">
        <v>454</v>
      </c>
      <c r="OSF19" s="140" t="s">
        <v>454</v>
      </c>
      <c r="OSG19" s="140" t="s">
        <v>454</v>
      </c>
      <c r="OSH19" s="140" t="s">
        <v>454</v>
      </c>
      <c r="OSI19" s="140" t="s">
        <v>454</v>
      </c>
      <c r="OSJ19" s="140" t="s">
        <v>454</v>
      </c>
      <c r="OSK19" s="140" t="s">
        <v>454</v>
      </c>
      <c r="OSL19" s="140" t="s">
        <v>454</v>
      </c>
      <c r="OSM19" s="140" t="s">
        <v>454</v>
      </c>
      <c r="OSN19" s="140" t="s">
        <v>454</v>
      </c>
      <c r="OSO19" s="140" t="s">
        <v>454</v>
      </c>
      <c r="OSP19" s="140" t="s">
        <v>454</v>
      </c>
      <c r="OSQ19" s="140" t="s">
        <v>454</v>
      </c>
      <c r="OSR19" s="140" t="s">
        <v>454</v>
      </c>
      <c r="OSS19" s="140" t="s">
        <v>454</v>
      </c>
      <c r="OST19" s="140" t="s">
        <v>454</v>
      </c>
      <c r="OSU19" s="140" t="s">
        <v>454</v>
      </c>
      <c r="OSV19" s="140" t="s">
        <v>454</v>
      </c>
      <c r="OSW19" s="140" t="s">
        <v>454</v>
      </c>
      <c r="OSX19" s="140" t="s">
        <v>454</v>
      </c>
      <c r="OSY19" s="140" t="s">
        <v>454</v>
      </c>
      <c r="OSZ19" s="140" t="s">
        <v>454</v>
      </c>
      <c r="OTA19" s="140" t="s">
        <v>454</v>
      </c>
      <c r="OTB19" s="140" t="s">
        <v>454</v>
      </c>
      <c r="OTC19" s="140" t="s">
        <v>454</v>
      </c>
      <c r="OTD19" s="140" t="s">
        <v>454</v>
      </c>
      <c r="OTE19" s="140" t="s">
        <v>454</v>
      </c>
      <c r="OTF19" s="140" t="s">
        <v>454</v>
      </c>
      <c r="OTG19" s="140" t="s">
        <v>454</v>
      </c>
      <c r="OTH19" s="140" t="s">
        <v>454</v>
      </c>
      <c r="OTI19" s="140" t="s">
        <v>454</v>
      </c>
      <c r="OTJ19" s="140" t="s">
        <v>454</v>
      </c>
      <c r="OTK19" s="140" t="s">
        <v>454</v>
      </c>
      <c r="OTL19" s="140" t="s">
        <v>454</v>
      </c>
      <c r="OTM19" s="140" t="s">
        <v>454</v>
      </c>
      <c r="OTN19" s="140" t="s">
        <v>454</v>
      </c>
      <c r="OTO19" s="140" t="s">
        <v>454</v>
      </c>
      <c r="OTP19" s="140" t="s">
        <v>454</v>
      </c>
      <c r="OTQ19" s="140" t="s">
        <v>454</v>
      </c>
      <c r="OTR19" s="140" t="s">
        <v>454</v>
      </c>
      <c r="OTS19" s="140" t="s">
        <v>454</v>
      </c>
      <c r="OTT19" s="140" t="s">
        <v>454</v>
      </c>
      <c r="OTU19" s="140" t="s">
        <v>454</v>
      </c>
      <c r="OTV19" s="140" t="s">
        <v>454</v>
      </c>
      <c r="OTW19" s="140" t="s">
        <v>454</v>
      </c>
      <c r="OTX19" s="140" t="s">
        <v>454</v>
      </c>
      <c r="OTY19" s="140" t="s">
        <v>454</v>
      </c>
      <c r="OTZ19" s="140" t="s">
        <v>454</v>
      </c>
      <c r="OUA19" s="140" t="s">
        <v>454</v>
      </c>
      <c r="OUB19" s="140" t="s">
        <v>454</v>
      </c>
      <c r="OUC19" s="140" t="s">
        <v>454</v>
      </c>
      <c r="OUD19" s="140" t="s">
        <v>454</v>
      </c>
      <c r="OUE19" s="140" t="s">
        <v>454</v>
      </c>
      <c r="OUF19" s="140" t="s">
        <v>454</v>
      </c>
      <c r="OUG19" s="140" t="s">
        <v>454</v>
      </c>
      <c r="OUH19" s="140" t="s">
        <v>454</v>
      </c>
      <c r="OUI19" s="140" t="s">
        <v>454</v>
      </c>
      <c r="OUJ19" s="140" t="s">
        <v>454</v>
      </c>
      <c r="OUK19" s="140" t="s">
        <v>454</v>
      </c>
      <c r="OUL19" s="140" t="s">
        <v>454</v>
      </c>
      <c r="OUM19" s="140" t="s">
        <v>454</v>
      </c>
      <c r="OUN19" s="140" t="s">
        <v>454</v>
      </c>
      <c r="OUO19" s="140" t="s">
        <v>454</v>
      </c>
      <c r="OUP19" s="140" t="s">
        <v>454</v>
      </c>
      <c r="OUQ19" s="140" t="s">
        <v>454</v>
      </c>
      <c r="OUR19" s="140" t="s">
        <v>454</v>
      </c>
      <c r="OUS19" s="140" t="s">
        <v>454</v>
      </c>
      <c r="OUT19" s="140" t="s">
        <v>454</v>
      </c>
      <c r="OUU19" s="140" t="s">
        <v>454</v>
      </c>
      <c r="OUV19" s="140" t="s">
        <v>454</v>
      </c>
      <c r="OUW19" s="140" t="s">
        <v>454</v>
      </c>
      <c r="OUX19" s="140" t="s">
        <v>454</v>
      </c>
      <c r="OUY19" s="140" t="s">
        <v>454</v>
      </c>
      <c r="OUZ19" s="140" t="s">
        <v>454</v>
      </c>
      <c r="OVA19" s="140" t="s">
        <v>454</v>
      </c>
      <c r="OVB19" s="140" t="s">
        <v>454</v>
      </c>
      <c r="OVC19" s="140" t="s">
        <v>454</v>
      </c>
      <c r="OVD19" s="140" t="s">
        <v>454</v>
      </c>
      <c r="OVE19" s="140" t="s">
        <v>454</v>
      </c>
      <c r="OVF19" s="140" t="s">
        <v>454</v>
      </c>
      <c r="OVG19" s="140" t="s">
        <v>454</v>
      </c>
      <c r="OVH19" s="140" t="s">
        <v>454</v>
      </c>
      <c r="OVI19" s="140" t="s">
        <v>454</v>
      </c>
      <c r="OVJ19" s="140" t="s">
        <v>454</v>
      </c>
      <c r="OVK19" s="140" t="s">
        <v>454</v>
      </c>
      <c r="OVL19" s="140" t="s">
        <v>454</v>
      </c>
      <c r="OVM19" s="140" t="s">
        <v>454</v>
      </c>
      <c r="OVN19" s="140" t="s">
        <v>454</v>
      </c>
      <c r="OVO19" s="140" t="s">
        <v>454</v>
      </c>
      <c r="OVP19" s="140" t="s">
        <v>454</v>
      </c>
      <c r="OVQ19" s="140" t="s">
        <v>454</v>
      </c>
      <c r="OVR19" s="140" t="s">
        <v>454</v>
      </c>
      <c r="OVS19" s="140" t="s">
        <v>454</v>
      </c>
      <c r="OVT19" s="140" t="s">
        <v>454</v>
      </c>
      <c r="OVU19" s="140" t="s">
        <v>454</v>
      </c>
      <c r="OVV19" s="140" t="s">
        <v>454</v>
      </c>
      <c r="OVW19" s="140" t="s">
        <v>454</v>
      </c>
      <c r="OVX19" s="140" t="s">
        <v>454</v>
      </c>
      <c r="OVY19" s="140" t="s">
        <v>454</v>
      </c>
      <c r="OVZ19" s="140" t="s">
        <v>454</v>
      </c>
      <c r="OWA19" s="140" t="s">
        <v>454</v>
      </c>
      <c r="OWB19" s="140" t="s">
        <v>454</v>
      </c>
      <c r="OWC19" s="140" t="s">
        <v>454</v>
      </c>
      <c r="OWD19" s="140" t="s">
        <v>454</v>
      </c>
      <c r="OWE19" s="140" t="s">
        <v>454</v>
      </c>
      <c r="OWF19" s="140" t="s">
        <v>454</v>
      </c>
      <c r="OWG19" s="140" t="s">
        <v>454</v>
      </c>
      <c r="OWH19" s="140" t="s">
        <v>454</v>
      </c>
      <c r="OWI19" s="140" t="s">
        <v>454</v>
      </c>
      <c r="OWJ19" s="140" t="s">
        <v>454</v>
      </c>
      <c r="OWK19" s="140" t="s">
        <v>454</v>
      </c>
      <c r="OWL19" s="140" t="s">
        <v>454</v>
      </c>
      <c r="OWM19" s="140" t="s">
        <v>454</v>
      </c>
      <c r="OWN19" s="140" t="s">
        <v>454</v>
      </c>
      <c r="OWO19" s="140" t="s">
        <v>454</v>
      </c>
      <c r="OWP19" s="140" t="s">
        <v>454</v>
      </c>
      <c r="OWQ19" s="140" t="s">
        <v>454</v>
      </c>
      <c r="OWR19" s="140" t="s">
        <v>454</v>
      </c>
      <c r="OWS19" s="140" t="s">
        <v>454</v>
      </c>
      <c r="OWT19" s="140" t="s">
        <v>454</v>
      </c>
      <c r="OWU19" s="140" t="s">
        <v>454</v>
      </c>
      <c r="OWV19" s="140" t="s">
        <v>454</v>
      </c>
      <c r="OWW19" s="140" t="s">
        <v>454</v>
      </c>
      <c r="OWX19" s="140" t="s">
        <v>454</v>
      </c>
      <c r="OWY19" s="140" t="s">
        <v>454</v>
      </c>
      <c r="OWZ19" s="140" t="s">
        <v>454</v>
      </c>
      <c r="OXA19" s="140" t="s">
        <v>454</v>
      </c>
      <c r="OXB19" s="140" t="s">
        <v>454</v>
      </c>
      <c r="OXC19" s="140" t="s">
        <v>454</v>
      </c>
      <c r="OXD19" s="140" t="s">
        <v>454</v>
      </c>
      <c r="OXE19" s="140" t="s">
        <v>454</v>
      </c>
      <c r="OXF19" s="140" t="s">
        <v>454</v>
      </c>
      <c r="OXG19" s="140" t="s">
        <v>454</v>
      </c>
      <c r="OXH19" s="140" t="s">
        <v>454</v>
      </c>
      <c r="OXI19" s="140" t="s">
        <v>454</v>
      </c>
      <c r="OXJ19" s="140" t="s">
        <v>454</v>
      </c>
      <c r="OXK19" s="140" t="s">
        <v>454</v>
      </c>
      <c r="OXL19" s="140" t="s">
        <v>454</v>
      </c>
      <c r="OXM19" s="140" t="s">
        <v>454</v>
      </c>
      <c r="OXN19" s="140" t="s">
        <v>454</v>
      </c>
      <c r="OXO19" s="140" t="s">
        <v>454</v>
      </c>
      <c r="OXP19" s="140" t="s">
        <v>454</v>
      </c>
      <c r="OXQ19" s="140" t="s">
        <v>454</v>
      </c>
      <c r="OXR19" s="140" t="s">
        <v>454</v>
      </c>
      <c r="OXS19" s="140" t="s">
        <v>454</v>
      </c>
      <c r="OXT19" s="140" t="s">
        <v>454</v>
      </c>
      <c r="OXU19" s="140" t="s">
        <v>454</v>
      </c>
      <c r="OXV19" s="140" t="s">
        <v>454</v>
      </c>
      <c r="OXW19" s="140" t="s">
        <v>454</v>
      </c>
      <c r="OXX19" s="140" t="s">
        <v>454</v>
      </c>
      <c r="OXY19" s="140" t="s">
        <v>454</v>
      </c>
      <c r="OXZ19" s="140" t="s">
        <v>454</v>
      </c>
      <c r="OYA19" s="140" t="s">
        <v>454</v>
      </c>
      <c r="OYB19" s="140" t="s">
        <v>454</v>
      </c>
      <c r="OYC19" s="140" t="s">
        <v>454</v>
      </c>
      <c r="OYD19" s="140" t="s">
        <v>454</v>
      </c>
      <c r="OYE19" s="140" t="s">
        <v>454</v>
      </c>
      <c r="OYF19" s="140" t="s">
        <v>454</v>
      </c>
      <c r="OYG19" s="140" t="s">
        <v>454</v>
      </c>
      <c r="OYH19" s="140" t="s">
        <v>454</v>
      </c>
      <c r="OYI19" s="140" t="s">
        <v>454</v>
      </c>
      <c r="OYJ19" s="140" t="s">
        <v>454</v>
      </c>
      <c r="OYK19" s="140" t="s">
        <v>454</v>
      </c>
      <c r="OYL19" s="140" t="s">
        <v>454</v>
      </c>
      <c r="OYM19" s="140" t="s">
        <v>454</v>
      </c>
      <c r="OYN19" s="140" t="s">
        <v>454</v>
      </c>
      <c r="OYO19" s="140" t="s">
        <v>454</v>
      </c>
      <c r="OYP19" s="140" t="s">
        <v>454</v>
      </c>
      <c r="OYQ19" s="140" t="s">
        <v>454</v>
      </c>
      <c r="OYR19" s="140" t="s">
        <v>454</v>
      </c>
      <c r="OYS19" s="140" t="s">
        <v>454</v>
      </c>
      <c r="OYT19" s="140" t="s">
        <v>454</v>
      </c>
      <c r="OYU19" s="140" t="s">
        <v>454</v>
      </c>
      <c r="OYV19" s="140" t="s">
        <v>454</v>
      </c>
      <c r="OYW19" s="140" t="s">
        <v>454</v>
      </c>
      <c r="OYX19" s="140" t="s">
        <v>454</v>
      </c>
      <c r="OYY19" s="140" t="s">
        <v>454</v>
      </c>
      <c r="OYZ19" s="140" t="s">
        <v>454</v>
      </c>
      <c r="OZA19" s="140" t="s">
        <v>454</v>
      </c>
      <c r="OZB19" s="140" t="s">
        <v>454</v>
      </c>
      <c r="OZC19" s="140" t="s">
        <v>454</v>
      </c>
      <c r="OZD19" s="140" t="s">
        <v>454</v>
      </c>
      <c r="OZE19" s="140" t="s">
        <v>454</v>
      </c>
      <c r="OZF19" s="140" t="s">
        <v>454</v>
      </c>
      <c r="OZG19" s="140" t="s">
        <v>454</v>
      </c>
      <c r="OZH19" s="140" t="s">
        <v>454</v>
      </c>
      <c r="OZI19" s="140" t="s">
        <v>454</v>
      </c>
      <c r="OZJ19" s="140" t="s">
        <v>454</v>
      </c>
      <c r="OZK19" s="140" t="s">
        <v>454</v>
      </c>
      <c r="OZL19" s="140" t="s">
        <v>454</v>
      </c>
      <c r="OZM19" s="140" t="s">
        <v>454</v>
      </c>
      <c r="OZN19" s="140" t="s">
        <v>454</v>
      </c>
      <c r="OZO19" s="140" t="s">
        <v>454</v>
      </c>
      <c r="OZP19" s="140" t="s">
        <v>454</v>
      </c>
      <c r="OZQ19" s="140" t="s">
        <v>454</v>
      </c>
      <c r="OZR19" s="140" t="s">
        <v>454</v>
      </c>
      <c r="OZS19" s="140" t="s">
        <v>454</v>
      </c>
      <c r="OZT19" s="140" t="s">
        <v>454</v>
      </c>
      <c r="OZU19" s="140" t="s">
        <v>454</v>
      </c>
      <c r="OZV19" s="140" t="s">
        <v>454</v>
      </c>
      <c r="OZW19" s="140" t="s">
        <v>454</v>
      </c>
      <c r="OZX19" s="140" t="s">
        <v>454</v>
      </c>
      <c r="OZY19" s="140" t="s">
        <v>454</v>
      </c>
      <c r="OZZ19" s="140" t="s">
        <v>454</v>
      </c>
      <c r="PAA19" s="140" t="s">
        <v>454</v>
      </c>
      <c r="PAB19" s="140" t="s">
        <v>454</v>
      </c>
      <c r="PAC19" s="140" t="s">
        <v>454</v>
      </c>
      <c r="PAD19" s="140" t="s">
        <v>454</v>
      </c>
      <c r="PAE19" s="140" t="s">
        <v>454</v>
      </c>
      <c r="PAF19" s="140" t="s">
        <v>454</v>
      </c>
      <c r="PAG19" s="140" t="s">
        <v>454</v>
      </c>
      <c r="PAH19" s="140" t="s">
        <v>454</v>
      </c>
      <c r="PAI19" s="140" t="s">
        <v>454</v>
      </c>
      <c r="PAJ19" s="140" t="s">
        <v>454</v>
      </c>
      <c r="PAK19" s="140" t="s">
        <v>454</v>
      </c>
      <c r="PAL19" s="140" t="s">
        <v>454</v>
      </c>
      <c r="PAM19" s="140" t="s">
        <v>454</v>
      </c>
      <c r="PAN19" s="140" t="s">
        <v>454</v>
      </c>
      <c r="PAO19" s="140" t="s">
        <v>454</v>
      </c>
      <c r="PAP19" s="140" t="s">
        <v>454</v>
      </c>
      <c r="PAQ19" s="140" t="s">
        <v>454</v>
      </c>
      <c r="PAR19" s="140" t="s">
        <v>454</v>
      </c>
      <c r="PAS19" s="140" t="s">
        <v>454</v>
      </c>
      <c r="PAT19" s="140" t="s">
        <v>454</v>
      </c>
      <c r="PAU19" s="140" t="s">
        <v>454</v>
      </c>
      <c r="PAV19" s="140" t="s">
        <v>454</v>
      </c>
      <c r="PAW19" s="140" t="s">
        <v>454</v>
      </c>
      <c r="PAX19" s="140" t="s">
        <v>454</v>
      </c>
      <c r="PAY19" s="140" t="s">
        <v>454</v>
      </c>
      <c r="PAZ19" s="140" t="s">
        <v>454</v>
      </c>
      <c r="PBA19" s="140" t="s">
        <v>454</v>
      </c>
      <c r="PBB19" s="140" t="s">
        <v>454</v>
      </c>
      <c r="PBC19" s="140" t="s">
        <v>454</v>
      </c>
      <c r="PBD19" s="140" t="s">
        <v>454</v>
      </c>
      <c r="PBE19" s="140" t="s">
        <v>454</v>
      </c>
      <c r="PBF19" s="140" t="s">
        <v>454</v>
      </c>
      <c r="PBG19" s="140" t="s">
        <v>454</v>
      </c>
      <c r="PBH19" s="140" t="s">
        <v>454</v>
      </c>
      <c r="PBI19" s="140" t="s">
        <v>454</v>
      </c>
      <c r="PBJ19" s="140" t="s">
        <v>454</v>
      </c>
      <c r="PBK19" s="140" t="s">
        <v>454</v>
      </c>
      <c r="PBL19" s="140" t="s">
        <v>454</v>
      </c>
      <c r="PBM19" s="140" t="s">
        <v>454</v>
      </c>
      <c r="PBN19" s="140" t="s">
        <v>454</v>
      </c>
      <c r="PBO19" s="140" t="s">
        <v>454</v>
      </c>
      <c r="PBP19" s="140" t="s">
        <v>454</v>
      </c>
      <c r="PBQ19" s="140" t="s">
        <v>454</v>
      </c>
      <c r="PBR19" s="140" t="s">
        <v>454</v>
      </c>
      <c r="PBS19" s="140" t="s">
        <v>454</v>
      </c>
      <c r="PBT19" s="140" t="s">
        <v>454</v>
      </c>
      <c r="PBU19" s="140" t="s">
        <v>454</v>
      </c>
      <c r="PBV19" s="140" t="s">
        <v>454</v>
      </c>
      <c r="PBW19" s="140" t="s">
        <v>454</v>
      </c>
      <c r="PBX19" s="140" t="s">
        <v>454</v>
      </c>
      <c r="PBY19" s="140" t="s">
        <v>454</v>
      </c>
      <c r="PBZ19" s="140" t="s">
        <v>454</v>
      </c>
      <c r="PCA19" s="140" t="s">
        <v>454</v>
      </c>
      <c r="PCB19" s="140" t="s">
        <v>454</v>
      </c>
      <c r="PCC19" s="140" t="s">
        <v>454</v>
      </c>
      <c r="PCD19" s="140" t="s">
        <v>454</v>
      </c>
      <c r="PCE19" s="140" t="s">
        <v>454</v>
      </c>
      <c r="PCF19" s="140" t="s">
        <v>454</v>
      </c>
      <c r="PCG19" s="140" t="s">
        <v>454</v>
      </c>
      <c r="PCH19" s="140" t="s">
        <v>454</v>
      </c>
      <c r="PCI19" s="140" t="s">
        <v>454</v>
      </c>
      <c r="PCJ19" s="140" t="s">
        <v>454</v>
      </c>
      <c r="PCK19" s="140" t="s">
        <v>454</v>
      </c>
      <c r="PCL19" s="140" t="s">
        <v>454</v>
      </c>
      <c r="PCM19" s="140" t="s">
        <v>454</v>
      </c>
      <c r="PCN19" s="140" t="s">
        <v>454</v>
      </c>
      <c r="PCO19" s="140" t="s">
        <v>454</v>
      </c>
      <c r="PCP19" s="140" t="s">
        <v>454</v>
      </c>
      <c r="PCQ19" s="140" t="s">
        <v>454</v>
      </c>
      <c r="PCR19" s="140" t="s">
        <v>454</v>
      </c>
      <c r="PCS19" s="140" t="s">
        <v>454</v>
      </c>
      <c r="PCT19" s="140" t="s">
        <v>454</v>
      </c>
      <c r="PCU19" s="140" t="s">
        <v>454</v>
      </c>
      <c r="PCV19" s="140" t="s">
        <v>454</v>
      </c>
      <c r="PCW19" s="140" t="s">
        <v>454</v>
      </c>
      <c r="PCX19" s="140" t="s">
        <v>454</v>
      </c>
      <c r="PCY19" s="140" t="s">
        <v>454</v>
      </c>
      <c r="PCZ19" s="140" t="s">
        <v>454</v>
      </c>
      <c r="PDA19" s="140" t="s">
        <v>454</v>
      </c>
      <c r="PDB19" s="140" t="s">
        <v>454</v>
      </c>
      <c r="PDC19" s="140" t="s">
        <v>454</v>
      </c>
      <c r="PDD19" s="140" t="s">
        <v>454</v>
      </c>
      <c r="PDE19" s="140" t="s">
        <v>454</v>
      </c>
      <c r="PDF19" s="140" t="s">
        <v>454</v>
      </c>
      <c r="PDG19" s="140" t="s">
        <v>454</v>
      </c>
      <c r="PDH19" s="140" t="s">
        <v>454</v>
      </c>
      <c r="PDI19" s="140" t="s">
        <v>454</v>
      </c>
      <c r="PDJ19" s="140" t="s">
        <v>454</v>
      </c>
      <c r="PDK19" s="140" t="s">
        <v>454</v>
      </c>
      <c r="PDL19" s="140" t="s">
        <v>454</v>
      </c>
      <c r="PDM19" s="140" t="s">
        <v>454</v>
      </c>
      <c r="PDN19" s="140" t="s">
        <v>454</v>
      </c>
      <c r="PDO19" s="140" t="s">
        <v>454</v>
      </c>
      <c r="PDP19" s="140" t="s">
        <v>454</v>
      </c>
      <c r="PDQ19" s="140" t="s">
        <v>454</v>
      </c>
      <c r="PDR19" s="140" t="s">
        <v>454</v>
      </c>
      <c r="PDS19" s="140" t="s">
        <v>454</v>
      </c>
      <c r="PDT19" s="140" t="s">
        <v>454</v>
      </c>
      <c r="PDU19" s="140" t="s">
        <v>454</v>
      </c>
      <c r="PDV19" s="140" t="s">
        <v>454</v>
      </c>
      <c r="PDW19" s="140" t="s">
        <v>454</v>
      </c>
      <c r="PDX19" s="140" t="s">
        <v>454</v>
      </c>
      <c r="PDY19" s="140" t="s">
        <v>454</v>
      </c>
      <c r="PDZ19" s="140" t="s">
        <v>454</v>
      </c>
      <c r="PEA19" s="140" t="s">
        <v>454</v>
      </c>
      <c r="PEB19" s="140" t="s">
        <v>454</v>
      </c>
      <c r="PEC19" s="140" t="s">
        <v>454</v>
      </c>
      <c r="PED19" s="140" t="s">
        <v>454</v>
      </c>
      <c r="PEE19" s="140" t="s">
        <v>454</v>
      </c>
      <c r="PEF19" s="140" t="s">
        <v>454</v>
      </c>
      <c r="PEG19" s="140" t="s">
        <v>454</v>
      </c>
      <c r="PEH19" s="140" t="s">
        <v>454</v>
      </c>
      <c r="PEI19" s="140" t="s">
        <v>454</v>
      </c>
      <c r="PEJ19" s="140" t="s">
        <v>454</v>
      </c>
      <c r="PEK19" s="140" t="s">
        <v>454</v>
      </c>
      <c r="PEL19" s="140" t="s">
        <v>454</v>
      </c>
      <c r="PEM19" s="140" t="s">
        <v>454</v>
      </c>
      <c r="PEN19" s="140" t="s">
        <v>454</v>
      </c>
      <c r="PEO19" s="140" t="s">
        <v>454</v>
      </c>
      <c r="PEP19" s="140" t="s">
        <v>454</v>
      </c>
      <c r="PEQ19" s="140" t="s">
        <v>454</v>
      </c>
      <c r="PER19" s="140" t="s">
        <v>454</v>
      </c>
      <c r="PES19" s="140" t="s">
        <v>454</v>
      </c>
      <c r="PET19" s="140" t="s">
        <v>454</v>
      </c>
      <c r="PEU19" s="140" t="s">
        <v>454</v>
      </c>
      <c r="PEV19" s="140" t="s">
        <v>454</v>
      </c>
      <c r="PEW19" s="140" t="s">
        <v>454</v>
      </c>
      <c r="PEX19" s="140" t="s">
        <v>454</v>
      </c>
      <c r="PEY19" s="140" t="s">
        <v>454</v>
      </c>
      <c r="PEZ19" s="140" t="s">
        <v>454</v>
      </c>
      <c r="PFA19" s="140" t="s">
        <v>454</v>
      </c>
      <c r="PFB19" s="140" t="s">
        <v>454</v>
      </c>
      <c r="PFC19" s="140" t="s">
        <v>454</v>
      </c>
      <c r="PFD19" s="140" t="s">
        <v>454</v>
      </c>
      <c r="PFE19" s="140" t="s">
        <v>454</v>
      </c>
      <c r="PFF19" s="140" t="s">
        <v>454</v>
      </c>
      <c r="PFG19" s="140" t="s">
        <v>454</v>
      </c>
      <c r="PFH19" s="140" t="s">
        <v>454</v>
      </c>
      <c r="PFI19" s="140" t="s">
        <v>454</v>
      </c>
      <c r="PFJ19" s="140" t="s">
        <v>454</v>
      </c>
      <c r="PFK19" s="140" t="s">
        <v>454</v>
      </c>
      <c r="PFL19" s="140" t="s">
        <v>454</v>
      </c>
      <c r="PFM19" s="140" t="s">
        <v>454</v>
      </c>
      <c r="PFN19" s="140" t="s">
        <v>454</v>
      </c>
      <c r="PFO19" s="140" t="s">
        <v>454</v>
      </c>
      <c r="PFP19" s="140" t="s">
        <v>454</v>
      </c>
      <c r="PFQ19" s="140" t="s">
        <v>454</v>
      </c>
      <c r="PFR19" s="140" t="s">
        <v>454</v>
      </c>
      <c r="PFS19" s="140" t="s">
        <v>454</v>
      </c>
      <c r="PFT19" s="140" t="s">
        <v>454</v>
      </c>
      <c r="PFU19" s="140" t="s">
        <v>454</v>
      </c>
      <c r="PFV19" s="140" t="s">
        <v>454</v>
      </c>
      <c r="PFW19" s="140" t="s">
        <v>454</v>
      </c>
      <c r="PFX19" s="140" t="s">
        <v>454</v>
      </c>
      <c r="PFY19" s="140" t="s">
        <v>454</v>
      </c>
      <c r="PFZ19" s="140" t="s">
        <v>454</v>
      </c>
      <c r="PGA19" s="140" t="s">
        <v>454</v>
      </c>
      <c r="PGB19" s="140" t="s">
        <v>454</v>
      </c>
      <c r="PGC19" s="140" t="s">
        <v>454</v>
      </c>
      <c r="PGD19" s="140" t="s">
        <v>454</v>
      </c>
      <c r="PGE19" s="140" t="s">
        <v>454</v>
      </c>
      <c r="PGF19" s="140" t="s">
        <v>454</v>
      </c>
      <c r="PGG19" s="140" t="s">
        <v>454</v>
      </c>
      <c r="PGH19" s="140" t="s">
        <v>454</v>
      </c>
      <c r="PGI19" s="140" t="s">
        <v>454</v>
      </c>
      <c r="PGJ19" s="140" t="s">
        <v>454</v>
      </c>
      <c r="PGK19" s="140" t="s">
        <v>454</v>
      </c>
      <c r="PGL19" s="140" t="s">
        <v>454</v>
      </c>
      <c r="PGM19" s="140" t="s">
        <v>454</v>
      </c>
      <c r="PGN19" s="140" t="s">
        <v>454</v>
      </c>
      <c r="PGO19" s="140" t="s">
        <v>454</v>
      </c>
      <c r="PGP19" s="140" t="s">
        <v>454</v>
      </c>
      <c r="PGQ19" s="140" t="s">
        <v>454</v>
      </c>
      <c r="PGR19" s="140" t="s">
        <v>454</v>
      </c>
      <c r="PGS19" s="140" t="s">
        <v>454</v>
      </c>
      <c r="PGT19" s="140" t="s">
        <v>454</v>
      </c>
      <c r="PGU19" s="140" t="s">
        <v>454</v>
      </c>
      <c r="PGV19" s="140" t="s">
        <v>454</v>
      </c>
      <c r="PGW19" s="140" t="s">
        <v>454</v>
      </c>
      <c r="PGX19" s="140" t="s">
        <v>454</v>
      </c>
      <c r="PGY19" s="140" t="s">
        <v>454</v>
      </c>
      <c r="PGZ19" s="140" t="s">
        <v>454</v>
      </c>
      <c r="PHA19" s="140" t="s">
        <v>454</v>
      </c>
      <c r="PHB19" s="140" t="s">
        <v>454</v>
      </c>
      <c r="PHC19" s="140" t="s">
        <v>454</v>
      </c>
      <c r="PHD19" s="140" t="s">
        <v>454</v>
      </c>
      <c r="PHE19" s="140" t="s">
        <v>454</v>
      </c>
      <c r="PHF19" s="140" t="s">
        <v>454</v>
      </c>
      <c r="PHG19" s="140" t="s">
        <v>454</v>
      </c>
      <c r="PHH19" s="140" t="s">
        <v>454</v>
      </c>
      <c r="PHI19" s="140" t="s">
        <v>454</v>
      </c>
      <c r="PHJ19" s="140" t="s">
        <v>454</v>
      </c>
      <c r="PHK19" s="140" t="s">
        <v>454</v>
      </c>
      <c r="PHL19" s="140" t="s">
        <v>454</v>
      </c>
      <c r="PHM19" s="140" t="s">
        <v>454</v>
      </c>
      <c r="PHN19" s="140" t="s">
        <v>454</v>
      </c>
      <c r="PHO19" s="140" t="s">
        <v>454</v>
      </c>
      <c r="PHP19" s="140" t="s">
        <v>454</v>
      </c>
      <c r="PHQ19" s="140" t="s">
        <v>454</v>
      </c>
      <c r="PHR19" s="140" t="s">
        <v>454</v>
      </c>
      <c r="PHS19" s="140" t="s">
        <v>454</v>
      </c>
      <c r="PHT19" s="140" t="s">
        <v>454</v>
      </c>
      <c r="PHU19" s="140" t="s">
        <v>454</v>
      </c>
      <c r="PHV19" s="140" t="s">
        <v>454</v>
      </c>
      <c r="PHW19" s="140" t="s">
        <v>454</v>
      </c>
      <c r="PHX19" s="140" t="s">
        <v>454</v>
      </c>
      <c r="PHY19" s="140" t="s">
        <v>454</v>
      </c>
      <c r="PHZ19" s="140" t="s">
        <v>454</v>
      </c>
      <c r="PIA19" s="140" t="s">
        <v>454</v>
      </c>
      <c r="PIB19" s="140" t="s">
        <v>454</v>
      </c>
      <c r="PIC19" s="140" t="s">
        <v>454</v>
      </c>
      <c r="PID19" s="140" t="s">
        <v>454</v>
      </c>
      <c r="PIE19" s="140" t="s">
        <v>454</v>
      </c>
      <c r="PIF19" s="140" t="s">
        <v>454</v>
      </c>
      <c r="PIG19" s="140" t="s">
        <v>454</v>
      </c>
      <c r="PIH19" s="140" t="s">
        <v>454</v>
      </c>
      <c r="PII19" s="140" t="s">
        <v>454</v>
      </c>
      <c r="PIJ19" s="140" t="s">
        <v>454</v>
      </c>
      <c r="PIK19" s="140" t="s">
        <v>454</v>
      </c>
      <c r="PIL19" s="140" t="s">
        <v>454</v>
      </c>
      <c r="PIM19" s="140" t="s">
        <v>454</v>
      </c>
      <c r="PIN19" s="140" t="s">
        <v>454</v>
      </c>
      <c r="PIO19" s="140" t="s">
        <v>454</v>
      </c>
      <c r="PIP19" s="140" t="s">
        <v>454</v>
      </c>
      <c r="PIQ19" s="140" t="s">
        <v>454</v>
      </c>
      <c r="PIR19" s="140" t="s">
        <v>454</v>
      </c>
      <c r="PIS19" s="140" t="s">
        <v>454</v>
      </c>
      <c r="PIT19" s="140" t="s">
        <v>454</v>
      </c>
      <c r="PIU19" s="140" t="s">
        <v>454</v>
      </c>
      <c r="PIV19" s="140" t="s">
        <v>454</v>
      </c>
      <c r="PIW19" s="140" t="s">
        <v>454</v>
      </c>
      <c r="PIX19" s="140" t="s">
        <v>454</v>
      </c>
      <c r="PIY19" s="140" t="s">
        <v>454</v>
      </c>
      <c r="PIZ19" s="140" t="s">
        <v>454</v>
      </c>
      <c r="PJA19" s="140" t="s">
        <v>454</v>
      </c>
      <c r="PJB19" s="140" t="s">
        <v>454</v>
      </c>
      <c r="PJC19" s="140" t="s">
        <v>454</v>
      </c>
      <c r="PJD19" s="140" t="s">
        <v>454</v>
      </c>
      <c r="PJE19" s="140" t="s">
        <v>454</v>
      </c>
      <c r="PJF19" s="140" t="s">
        <v>454</v>
      </c>
      <c r="PJG19" s="140" t="s">
        <v>454</v>
      </c>
      <c r="PJH19" s="140" t="s">
        <v>454</v>
      </c>
      <c r="PJI19" s="140" t="s">
        <v>454</v>
      </c>
      <c r="PJJ19" s="140" t="s">
        <v>454</v>
      </c>
      <c r="PJK19" s="140" t="s">
        <v>454</v>
      </c>
      <c r="PJL19" s="140" t="s">
        <v>454</v>
      </c>
      <c r="PJM19" s="140" t="s">
        <v>454</v>
      </c>
      <c r="PJN19" s="140" t="s">
        <v>454</v>
      </c>
      <c r="PJO19" s="140" t="s">
        <v>454</v>
      </c>
      <c r="PJP19" s="140" t="s">
        <v>454</v>
      </c>
      <c r="PJQ19" s="140" t="s">
        <v>454</v>
      </c>
      <c r="PJR19" s="140" t="s">
        <v>454</v>
      </c>
      <c r="PJS19" s="140" t="s">
        <v>454</v>
      </c>
      <c r="PJT19" s="140" t="s">
        <v>454</v>
      </c>
      <c r="PJU19" s="140" t="s">
        <v>454</v>
      </c>
      <c r="PJV19" s="140" t="s">
        <v>454</v>
      </c>
      <c r="PJW19" s="140" t="s">
        <v>454</v>
      </c>
      <c r="PJX19" s="140" t="s">
        <v>454</v>
      </c>
      <c r="PJY19" s="140" t="s">
        <v>454</v>
      </c>
      <c r="PJZ19" s="140" t="s">
        <v>454</v>
      </c>
      <c r="PKA19" s="140" t="s">
        <v>454</v>
      </c>
      <c r="PKB19" s="140" t="s">
        <v>454</v>
      </c>
      <c r="PKC19" s="140" t="s">
        <v>454</v>
      </c>
      <c r="PKD19" s="140" t="s">
        <v>454</v>
      </c>
      <c r="PKE19" s="140" t="s">
        <v>454</v>
      </c>
      <c r="PKF19" s="140" t="s">
        <v>454</v>
      </c>
      <c r="PKG19" s="140" t="s">
        <v>454</v>
      </c>
      <c r="PKH19" s="140" t="s">
        <v>454</v>
      </c>
      <c r="PKI19" s="140" t="s">
        <v>454</v>
      </c>
      <c r="PKJ19" s="140" t="s">
        <v>454</v>
      </c>
      <c r="PKK19" s="140" t="s">
        <v>454</v>
      </c>
      <c r="PKL19" s="140" t="s">
        <v>454</v>
      </c>
      <c r="PKM19" s="140" t="s">
        <v>454</v>
      </c>
      <c r="PKN19" s="140" t="s">
        <v>454</v>
      </c>
      <c r="PKO19" s="140" t="s">
        <v>454</v>
      </c>
      <c r="PKP19" s="140" t="s">
        <v>454</v>
      </c>
      <c r="PKQ19" s="140" t="s">
        <v>454</v>
      </c>
      <c r="PKR19" s="140" t="s">
        <v>454</v>
      </c>
      <c r="PKS19" s="140" t="s">
        <v>454</v>
      </c>
      <c r="PKT19" s="140" t="s">
        <v>454</v>
      </c>
      <c r="PKU19" s="140" t="s">
        <v>454</v>
      </c>
      <c r="PKV19" s="140" t="s">
        <v>454</v>
      </c>
      <c r="PKW19" s="140" t="s">
        <v>454</v>
      </c>
      <c r="PKX19" s="140" t="s">
        <v>454</v>
      </c>
      <c r="PKY19" s="140" t="s">
        <v>454</v>
      </c>
      <c r="PKZ19" s="140" t="s">
        <v>454</v>
      </c>
      <c r="PLA19" s="140" t="s">
        <v>454</v>
      </c>
      <c r="PLB19" s="140" t="s">
        <v>454</v>
      </c>
      <c r="PLC19" s="140" t="s">
        <v>454</v>
      </c>
      <c r="PLD19" s="140" t="s">
        <v>454</v>
      </c>
      <c r="PLE19" s="140" t="s">
        <v>454</v>
      </c>
      <c r="PLF19" s="140" t="s">
        <v>454</v>
      </c>
      <c r="PLG19" s="140" t="s">
        <v>454</v>
      </c>
      <c r="PLH19" s="140" t="s">
        <v>454</v>
      </c>
      <c r="PLI19" s="140" t="s">
        <v>454</v>
      </c>
      <c r="PLJ19" s="140" t="s">
        <v>454</v>
      </c>
      <c r="PLK19" s="140" t="s">
        <v>454</v>
      </c>
      <c r="PLL19" s="140" t="s">
        <v>454</v>
      </c>
      <c r="PLM19" s="140" t="s">
        <v>454</v>
      </c>
      <c r="PLN19" s="140" t="s">
        <v>454</v>
      </c>
      <c r="PLO19" s="140" t="s">
        <v>454</v>
      </c>
      <c r="PLP19" s="140" t="s">
        <v>454</v>
      </c>
      <c r="PLQ19" s="140" t="s">
        <v>454</v>
      </c>
      <c r="PLR19" s="140" t="s">
        <v>454</v>
      </c>
      <c r="PLS19" s="140" t="s">
        <v>454</v>
      </c>
      <c r="PLT19" s="140" t="s">
        <v>454</v>
      </c>
      <c r="PLU19" s="140" t="s">
        <v>454</v>
      </c>
      <c r="PLV19" s="140" t="s">
        <v>454</v>
      </c>
      <c r="PLW19" s="140" t="s">
        <v>454</v>
      </c>
      <c r="PLX19" s="140" t="s">
        <v>454</v>
      </c>
      <c r="PLY19" s="140" t="s">
        <v>454</v>
      </c>
      <c r="PLZ19" s="140" t="s">
        <v>454</v>
      </c>
      <c r="PMA19" s="140" t="s">
        <v>454</v>
      </c>
      <c r="PMB19" s="140" t="s">
        <v>454</v>
      </c>
      <c r="PMC19" s="140" t="s">
        <v>454</v>
      </c>
      <c r="PMD19" s="140" t="s">
        <v>454</v>
      </c>
      <c r="PME19" s="140" t="s">
        <v>454</v>
      </c>
      <c r="PMF19" s="140" t="s">
        <v>454</v>
      </c>
      <c r="PMG19" s="140" t="s">
        <v>454</v>
      </c>
      <c r="PMH19" s="140" t="s">
        <v>454</v>
      </c>
      <c r="PMI19" s="140" t="s">
        <v>454</v>
      </c>
      <c r="PMJ19" s="140" t="s">
        <v>454</v>
      </c>
      <c r="PMK19" s="140" t="s">
        <v>454</v>
      </c>
      <c r="PML19" s="140" t="s">
        <v>454</v>
      </c>
      <c r="PMM19" s="140" t="s">
        <v>454</v>
      </c>
      <c r="PMN19" s="140" t="s">
        <v>454</v>
      </c>
      <c r="PMO19" s="140" t="s">
        <v>454</v>
      </c>
      <c r="PMP19" s="140" t="s">
        <v>454</v>
      </c>
      <c r="PMQ19" s="140" t="s">
        <v>454</v>
      </c>
      <c r="PMR19" s="140" t="s">
        <v>454</v>
      </c>
      <c r="PMS19" s="140" t="s">
        <v>454</v>
      </c>
      <c r="PMT19" s="140" t="s">
        <v>454</v>
      </c>
      <c r="PMU19" s="140" t="s">
        <v>454</v>
      </c>
      <c r="PMV19" s="140" t="s">
        <v>454</v>
      </c>
      <c r="PMW19" s="140" t="s">
        <v>454</v>
      </c>
      <c r="PMX19" s="140" t="s">
        <v>454</v>
      </c>
      <c r="PMY19" s="140" t="s">
        <v>454</v>
      </c>
      <c r="PMZ19" s="140" t="s">
        <v>454</v>
      </c>
      <c r="PNA19" s="140" t="s">
        <v>454</v>
      </c>
      <c r="PNB19" s="140" t="s">
        <v>454</v>
      </c>
      <c r="PNC19" s="140" t="s">
        <v>454</v>
      </c>
      <c r="PND19" s="140" t="s">
        <v>454</v>
      </c>
      <c r="PNE19" s="140" t="s">
        <v>454</v>
      </c>
      <c r="PNF19" s="140" t="s">
        <v>454</v>
      </c>
      <c r="PNG19" s="140" t="s">
        <v>454</v>
      </c>
      <c r="PNH19" s="140" t="s">
        <v>454</v>
      </c>
      <c r="PNI19" s="140" t="s">
        <v>454</v>
      </c>
      <c r="PNJ19" s="140" t="s">
        <v>454</v>
      </c>
      <c r="PNK19" s="140" t="s">
        <v>454</v>
      </c>
      <c r="PNL19" s="140" t="s">
        <v>454</v>
      </c>
      <c r="PNM19" s="140" t="s">
        <v>454</v>
      </c>
      <c r="PNN19" s="140" t="s">
        <v>454</v>
      </c>
      <c r="PNO19" s="140" t="s">
        <v>454</v>
      </c>
      <c r="PNP19" s="140" t="s">
        <v>454</v>
      </c>
      <c r="PNQ19" s="140" t="s">
        <v>454</v>
      </c>
      <c r="PNR19" s="140" t="s">
        <v>454</v>
      </c>
      <c r="PNS19" s="140" t="s">
        <v>454</v>
      </c>
      <c r="PNT19" s="140" t="s">
        <v>454</v>
      </c>
      <c r="PNU19" s="140" t="s">
        <v>454</v>
      </c>
      <c r="PNV19" s="140" t="s">
        <v>454</v>
      </c>
      <c r="PNW19" s="140" t="s">
        <v>454</v>
      </c>
      <c r="PNX19" s="140" t="s">
        <v>454</v>
      </c>
      <c r="PNY19" s="140" t="s">
        <v>454</v>
      </c>
      <c r="PNZ19" s="140" t="s">
        <v>454</v>
      </c>
      <c r="POA19" s="140" t="s">
        <v>454</v>
      </c>
      <c r="POB19" s="140" t="s">
        <v>454</v>
      </c>
      <c r="POC19" s="140" t="s">
        <v>454</v>
      </c>
      <c r="POD19" s="140" t="s">
        <v>454</v>
      </c>
      <c r="POE19" s="140" t="s">
        <v>454</v>
      </c>
      <c r="POF19" s="140" t="s">
        <v>454</v>
      </c>
      <c r="POG19" s="140" t="s">
        <v>454</v>
      </c>
      <c r="POH19" s="140" t="s">
        <v>454</v>
      </c>
      <c r="POI19" s="140" t="s">
        <v>454</v>
      </c>
      <c r="POJ19" s="140" t="s">
        <v>454</v>
      </c>
      <c r="POK19" s="140" t="s">
        <v>454</v>
      </c>
      <c r="POL19" s="140" t="s">
        <v>454</v>
      </c>
      <c r="POM19" s="140" t="s">
        <v>454</v>
      </c>
      <c r="PON19" s="140" t="s">
        <v>454</v>
      </c>
      <c r="POO19" s="140" t="s">
        <v>454</v>
      </c>
      <c r="POP19" s="140" t="s">
        <v>454</v>
      </c>
      <c r="POQ19" s="140" t="s">
        <v>454</v>
      </c>
      <c r="POR19" s="140" t="s">
        <v>454</v>
      </c>
      <c r="POS19" s="140" t="s">
        <v>454</v>
      </c>
      <c r="POT19" s="140" t="s">
        <v>454</v>
      </c>
      <c r="POU19" s="140" t="s">
        <v>454</v>
      </c>
      <c r="POV19" s="140" t="s">
        <v>454</v>
      </c>
      <c r="POW19" s="140" t="s">
        <v>454</v>
      </c>
      <c r="POX19" s="140" t="s">
        <v>454</v>
      </c>
      <c r="POY19" s="140" t="s">
        <v>454</v>
      </c>
      <c r="POZ19" s="140" t="s">
        <v>454</v>
      </c>
      <c r="PPA19" s="140" t="s">
        <v>454</v>
      </c>
      <c r="PPB19" s="140" t="s">
        <v>454</v>
      </c>
      <c r="PPC19" s="140" t="s">
        <v>454</v>
      </c>
      <c r="PPD19" s="140" t="s">
        <v>454</v>
      </c>
      <c r="PPE19" s="140" t="s">
        <v>454</v>
      </c>
      <c r="PPF19" s="140" t="s">
        <v>454</v>
      </c>
      <c r="PPG19" s="140" t="s">
        <v>454</v>
      </c>
      <c r="PPH19" s="140" t="s">
        <v>454</v>
      </c>
      <c r="PPI19" s="140" t="s">
        <v>454</v>
      </c>
      <c r="PPJ19" s="140" t="s">
        <v>454</v>
      </c>
      <c r="PPK19" s="140" t="s">
        <v>454</v>
      </c>
      <c r="PPL19" s="140" t="s">
        <v>454</v>
      </c>
      <c r="PPM19" s="140" t="s">
        <v>454</v>
      </c>
      <c r="PPN19" s="140" t="s">
        <v>454</v>
      </c>
      <c r="PPO19" s="140" t="s">
        <v>454</v>
      </c>
      <c r="PPP19" s="140" t="s">
        <v>454</v>
      </c>
      <c r="PPQ19" s="140" t="s">
        <v>454</v>
      </c>
      <c r="PPR19" s="140" t="s">
        <v>454</v>
      </c>
      <c r="PPS19" s="140" t="s">
        <v>454</v>
      </c>
      <c r="PPT19" s="140" t="s">
        <v>454</v>
      </c>
      <c r="PPU19" s="140" t="s">
        <v>454</v>
      </c>
      <c r="PPV19" s="140" t="s">
        <v>454</v>
      </c>
      <c r="PPW19" s="140" t="s">
        <v>454</v>
      </c>
      <c r="PPX19" s="140" t="s">
        <v>454</v>
      </c>
      <c r="PPY19" s="140" t="s">
        <v>454</v>
      </c>
      <c r="PPZ19" s="140" t="s">
        <v>454</v>
      </c>
      <c r="PQA19" s="140" t="s">
        <v>454</v>
      </c>
      <c r="PQB19" s="140" t="s">
        <v>454</v>
      </c>
      <c r="PQC19" s="140" t="s">
        <v>454</v>
      </c>
      <c r="PQD19" s="140" t="s">
        <v>454</v>
      </c>
      <c r="PQE19" s="140" t="s">
        <v>454</v>
      </c>
      <c r="PQF19" s="140" t="s">
        <v>454</v>
      </c>
      <c r="PQG19" s="140" t="s">
        <v>454</v>
      </c>
      <c r="PQH19" s="140" t="s">
        <v>454</v>
      </c>
      <c r="PQI19" s="140" t="s">
        <v>454</v>
      </c>
      <c r="PQJ19" s="140" t="s">
        <v>454</v>
      </c>
      <c r="PQK19" s="140" t="s">
        <v>454</v>
      </c>
      <c r="PQL19" s="140" t="s">
        <v>454</v>
      </c>
      <c r="PQM19" s="140" t="s">
        <v>454</v>
      </c>
      <c r="PQN19" s="140" t="s">
        <v>454</v>
      </c>
      <c r="PQO19" s="140" t="s">
        <v>454</v>
      </c>
      <c r="PQP19" s="140" t="s">
        <v>454</v>
      </c>
      <c r="PQQ19" s="140" t="s">
        <v>454</v>
      </c>
      <c r="PQR19" s="140" t="s">
        <v>454</v>
      </c>
      <c r="PQS19" s="140" t="s">
        <v>454</v>
      </c>
      <c r="PQT19" s="140" t="s">
        <v>454</v>
      </c>
      <c r="PQU19" s="140" t="s">
        <v>454</v>
      </c>
      <c r="PQV19" s="140" t="s">
        <v>454</v>
      </c>
      <c r="PQW19" s="140" t="s">
        <v>454</v>
      </c>
      <c r="PQX19" s="140" t="s">
        <v>454</v>
      </c>
      <c r="PQY19" s="140" t="s">
        <v>454</v>
      </c>
      <c r="PQZ19" s="140" t="s">
        <v>454</v>
      </c>
      <c r="PRA19" s="140" t="s">
        <v>454</v>
      </c>
      <c r="PRB19" s="140" t="s">
        <v>454</v>
      </c>
      <c r="PRC19" s="140" t="s">
        <v>454</v>
      </c>
      <c r="PRD19" s="140" t="s">
        <v>454</v>
      </c>
      <c r="PRE19" s="140" t="s">
        <v>454</v>
      </c>
      <c r="PRF19" s="140" t="s">
        <v>454</v>
      </c>
      <c r="PRG19" s="140" t="s">
        <v>454</v>
      </c>
      <c r="PRH19" s="140" t="s">
        <v>454</v>
      </c>
      <c r="PRI19" s="140" t="s">
        <v>454</v>
      </c>
      <c r="PRJ19" s="140" t="s">
        <v>454</v>
      </c>
      <c r="PRK19" s="140" t="s">
        <v>454</v>
      </c>
      <c r="PRL19" s="140" t="s">
        <v>454</v>
      </c>
      <c r="PRM19" s="140" t="s">
        <v>454</v>
      </c>
      <c r="PRN19" s="140" t="s">
        <v>454</v>
      </c>
      <c r="PRO19" s="140" t="s">
        <v>454</v>
      </c>
      <c r="PRP19" s="140" t="s">
        <v>454</v>
      </c>
      <c r="PRQ19" s="140" t="s">
        <v>454</v>
      </c>
      <c r="PRR19" s="140" t="s">
        <v>454</v>
      </c>
      <c r="PRS19" s="140" t="s">
        <v>454</v>
      </c>
      <c r="PRT19" s="140" t="s">
        <v>454</v>
      </c>
      <c r="PRU19" s="140" t="s">
        <v>454</v>
      </c>
      <c r="PRV19" s="140" t="s">
        <v>454</v>
      </c>
      <c r="PRW19" s="140" t="s">
        <v>454</v>
      </c>
      <c r="PRX19" s="140" t="s">
        <v>454</v>
      </c>
      <c r="PRY19" s="140" t="s">
        <v>454</v>
      </c>
      <c r="PRZ19" s="140" t="s">
        <v>454</v>
      </c>
      <c r="PSA19" s="140" t="s">
        <v>454</v>
      </c>
      <c r="PSB19" s="140" t="s">
        <v>454</v>
      </c>
      <c r="PSC19" s="140" t="s">
        <v>454</v>
      </c>
      <c r="PSD19" s="140" t="s">
        <v>454</v>
      </c>
      <c r="PSE19" s="140" t="s">
        <v>454</v>
      </c>
      <c r="PSF19" s="140" t="s">
        <v>454</v>
      </c>
      <c r="PSG19" s="140" t="s">
        <v>454</v>
      </c>
      <c r="PSH19" s="140" t="s">
        <v>454</v>
      </c>
      <c r="PSI19" s="140" t="s">
        <v>454</v>
      </c>
      <c r="PSJ19" s="140" t="s">
        <v>454</v>
      </c>
      <c r="PSK19" s="140" t="s">
        <v>454</v>
      </c>
      <c r="PSL19" s="140" t="s">
        <v>454</v>
      </c>
      <c r="PSM19" s="140" t="s">
        <v>454</v>
      </c>
      <c r="PSN19" s="140" t="s">
        <v>454</v>
      </c>
      <c r="PSO19" s="140" t="s">
        <v>454</v>
      </c>
      <c r="PSP19" s="140" t="s">
        <v>454</v>
      </c>
      <c r="PSQ19" s="140" t="s">
        <v>454</v>
      </c>
      <c r="PSR19" s="140" t="s">
        <v>454</v>
      </c>
      <c r="PSS19" s="140" t="s">
        <v>454</v>
      </c>
      <c r="PST19" s="140" t="s">
        <v>454</v>
      </c>
      <c r="PSU19" s="140" t="s">
        <v>454</v>
      </c>
      <c r="PSV19" s="140" t="s">
        <v>454</v>
      </c>
      <c r="PSW19" s="140" t="s">
        <v>454</v>
      </c>
      <c r="PSX19" s="140" t="s">
        <v>454</v>
      </c>
      <c r="PSY19" s="140" t="s">
        <v>454</v>
      </c>
      <c r="PSZ19" s="140" t="s">
        <v>454</v>
      </c>
      <c r="PTA19" s="140" t="s">
        <v>454</v>
      </c>
      <c r="PTB19" s="140" t="s">
        <v>454</v>
      </c>
      <c r="PTC19" s="140" t="s">
        <v>454</v>
      </c>
      <c r="PTD19" s="140" t="s">
        <v>454</v>
      </c>
      <c r="PTE19" s="140" t="s">
        <v>454</v>
      </c>
      <c r="PTF19" s="140" t="s">
        <v>454</v>
      </c>
      <c r="PTG19" s="140" t="s">
        <v>454</v>
      </c>
      <c r="PTH19" s="140" t="s">
        <v>454</v>
      </c>
      <c r="PTI19" s="140" t="s">
        <v>454</v>
      </c>
      <c r="PTJ19" s="140" t="s">
        <v>454</v>
      </c>
      <c r="PTK19" s="140" t="s">
        <v>454</v>
      </c>
      <c r="PTL19" s="140" t="s">
        <v>454</v>
      </c>
      <c r="PTM19" s="140" t="s">
        <v>454</v>
      </c>
      <c r="PTN19" s="140" t="s">
        <v>454</v>
      </c>
      <c r="PTO19" s="140" t="s">
        <v>454</v>
      </c>
      <c r="PTP19" s="140" t="s">
        <v>454</v>
      </c>
      <c r="PTQ19" s="140" t="s">
        <v>454</v>
      </c>
      <c r="PTR19" s="140" t="s">
        <v>454</v>
      </c>
      <c r="PTS19" s="140" t="s">
        <v>454</v>
      </c>
      <c r="PTT19" s="140" t="s">
        <v>454</v>
      </c>
      <c r="PTU19" s="140" t="s">
        <v>454</v>
      </c>
      <c r="PTV19" s="140" t="s">
        <v>454</v>
      </c>
      <c r="PTW19" s="140" t="s">
        <v>454</v>
      </c>
      <c r="PTX19" s="140" t="s">
        <v>454</v>
      </c>
      <c r="PTY19" s="140" t="s">
        <v>454</v>
      </c>
      <c r="PTZ19" s="140" t="s">
        <v>454</v>
      </c>
      <c r="PUA19" s="140" t="s">
        <v>454</v>
      </c>
      <c r="PUB19" s="140" t="s">
        <v>454</v>
      </c>
      <c r="PUC19" s="140" t="s">
        <v>454</v>
      </c>
      <c r="PUD19" s="140" t="s">
        <v>454</v>
      </c>
      <c r="PUE19" s="140" t="s">
        <v>454</v>
      </c>
      <c r="PUF19" s="140" t="s">
        <v>454</v>
      </c>
      <c r="PUG19" s="140" t="s">
        <v>454</v>
      </c>
      <c r="PUH19" s="140" t="s">
        <v>454</v>
      </c>
      <c r="PUI19" s="140" t="s">
        <v>454</v>
      </c>
      <c r="PUJ19" s="140" t="s">
        <v>454</v>
      </c>
      <c r="PUK19" s="140" t="s">
        <v>454</v>
      </c>
      <c r="PUL19" s="140" t="s">
        <v>454</v>
      </c>
      <c r="PUM19" s="140" t="s">
        <v>454</v>
      </c>
      <c r="PUN19" s="140" t="s">
        <v>454</v>
      </c>
      <c r="PUO19" s="140" t="s">
        <v>454</v>
      </c>
      <c r="PUP19" s="140" t="s">
        <v>454</v>
      </c>
      <c r="PUQ19" s="140" t="s">
        <v>454</v>
      </c>
      <c r="PUR19" s="140" t="s">
        <v>454</v>
      </c>
      <c r="PUS19" s="140" t="s">
        <v>454</v>
      </c>
      <c r="PUT19" s="140" t="s">
        <v>454</v>
      </c>
      <c r="PUU19" s="140" t="s">
        <v>454</v>
      </c>
      <c r="PUV19" s="140" t="s">
        <v>454</v>
      </c>
      <c r="PUW19" s="140" t="s">
        <v>454</v>
      </c>
      <c r="PUX19" s="140" t="s">
        <v>454</v>
      </c>
      <c r="PUY19" s="140" t="s">
        <v>454</v>
      </c>
      <c r="PUZ19" s="140" t="s">
        <v>454</v>
      </c>
      <c r="PVA19" s="140" t="s">
        <v>454</v>
      </c>
      <c r="PVB19" s="140" t="s">
        <v>454</v>
      </c>
      <c r="PVC19" s="140" t="s">
        <v>454</v>
      </c>
      <c r="PVD19" s="140" t="s">
        <v>454</v>
      </c>
      <c r="PVE19" s="140" t="s">
        <v>454</v>
      </c>
      <c r="PVF19" s="140" t="s">
        <v>454</v>
      </c>
      <c r="PVG19" s="140" t="s">
        <v>454</v>
      </c>
      <c r="PVH19" s="140" t="s">
        <v>454</v>
      </c>
      <c r="PVI19" s="140" t="s">
        <v>454</v>
      </c>
      <c r="PVJ19" s="140" t="s">
        <v>454</v>
      </c>
      <c r="PVK19" s="140" t="s">
        <v>454</v>
      </c>
      <c r="PVL19" s="140" t="s">
        <v>454</v>
      </c>
      <c r="PVM19" s="140" t="s">
        <v>454</v>
      </c>
      <c r="PVN19" s="140" t="s">
        <v>454</v>
      </c>
      <c r="PVO19" s="140" t="s">
        <v>454</v>
      </c>
      <c r="PVP19" s="140" t="s">
        <v>454</v>
      </c>
      <c r="PVQ19" s="140" t="s">
        <v>454</v>
      </c>
      <c r="PVR19" s="140" t="s">
        <v>454</v>
      </c>
      <c r="PVS19" s="140" t="s">
        <v>454</v>
      </c>
      <c r="PVT19" s="140" t="s">
        <v>454</v>
      </c>
      <c r="PVU19" s="140" t="s">
        <v>454</v>
      </c>
      <c r="PVV19" s="140" t="s">
        <v>454</v>
      </c>
      <c r="PVW19" s="140" t="s">
        <v>454</v>
      </c>
      <c r="PVX19" s="140" t="s">
        <v>454</v>
      </c>
      <c r="PVY19" s="140" t="s">
        <v>454</v>
      </c>
      <c r="PVZ19" s="140" t="s">
        <v>454</v>
      </c>
      <c r="PWA19" s="140" t="s">
        <v>454</v>
      </c>
      <c r="PWB19" s="140" t="s">
        <v>454</v>
      </c>
      <c r="PWC19" s="140" t="s">
        <v>454</v>
      </c>
      <c r="PWD19" s="140" t="s">
        <v>454</v>
      </c>
      <c r="PWE19" s="140" t="s">
        <v>454</v>
      </c>
      <c r="PWF19" s="140" t="s">
        <v>454</v>
      </c>
      <c r="PWG19" s="140" t="s">
        <v>454</v>
      </c>
      <c r="PWH19" s="140" t="s">
        <v>454</v>
      </c>
      <c r="PWI19" s="140" t="s">
        <v>454</v>
      </c>
      <c r="PWJ19" s="140" t="s">
        <v>454</v>
      </c>
      <c r="PWK19" s="140" t="s">
        <v>454</v>
      </c>
      <c r="PWL19" s="140" t="s">
        <v>454</v>
      </c>
      <c r="PWM19" s="140" t="s">
        <v>454</v>
      </c>
      <c r="PWN19" s="140" t="s">
        <v>454</v>
      </c>
      <c r="PWO19" s="140" t="s">
        <v>454</v>
      </c>
      <c r="PWP19" s="140" t="s">
        <v>454</v>
      </c>
      <c r="PWQ19" s="140" t="s">
        <v>454</v>
      </c>
      <c r="PWR19" s="140" t="s">
        <v>454</v>
      </c>
      <c r="PWS19" s="140" t="s">
        <v>454</v>
      </c>
      <c r="PWT19" s="140" t="s">
        <v>454</v>
      </c>
      <c r="PWU19" s="140" t="s">
        <v>454</v>
      </c>
      <c r="PWV19" s="140" t="s">
        <v>454</v>
      </c>
      <c r="PWW19" s="140" t="s">
        <v>454</v>
      </c>
      <c r="PWX19" s="140" t="s">
        <v>454</v>
      </c>
      <c r="PWY19" s="140" t="s">
        <v>454</v>
      </c>
      <c r="PWZ19" s="140" t="s">
        <v>454</v>
      </c>
      <c r="PXA19" s="140" t="s">
        <v>454</v>
      </c>
      <c r="PXB19" s="140" t="s">
        <v>454</v>
      </c>
      <c r="PXC19" s="140" t="s">
        <v>454</v>
      </c>
      <c r="PXD19" s="140" t="s">
        <v>454</v>
      </c>
      <c r="PXE19" s="140" t="s">
        <v>454</v>
      </c>
      <c r="PXF19" s="140" t="s">
        <v>454</v>
      </c>
      <c r="PXG19" s="140" t="s">
        <v>454</v>
      </c>
      <c r="PXH19" s="140" t="s">
        <v>454</v>
      </c>
      <c r="PXI19" s="140" t="s">
        <v>454</v>
      </c>
      <c r="PXJ19" s="140" t="s">
        <v>454</v>
      </c>
      <c r="PXK19" s="140" t="s">
        <v>454</v>
      </c>
      <c r="PXL19" s="140" t="s">
        <v>454</v>
      </c>
      <c r="PXM19" s="140" t="s">
        <v>454</v>
      </c>
      <c r="PXN19" s="140" t="s">
        <v>454</v>
      </c>
      <c r="PXO19" s="140" t="s">
        <v>454</v>
      </c>
      <c r="PXP19" s="140" t="s">
        <v>454</v>
      </c>
      <c r="PXQ19" s="140" t="s">
        <v>454</v>
      </c>
      <c r="PXR19" s="140" t="s">
        <v>454</v>
      </c>
      <c r="PXS19" s="140" t="s">
        <v>454</v>
      </c>
      <c r="PXT19" s="140" t="s">
        <v>454</v>
      </c>
      <c r="PXU19" s="140" t="s">
        <v>454</v>
      </c>
      <c r="PXV19" s="140" t="s">
        <v>454</v>
      </c>
      <c r="PXW19" s="140" t="s">
        <v>454</v>
      </c>
      <c r="PXX19" s="140" t="s">
        <v>454</v>
      </c>
      <c r="PXY19" s="140" t="s">
        <v>454</v>
      </c>
      <c r="PXZ19" s="140" t="s">
        <v>454</v>
      </c>
      <c r="PYA19" s="140" t="s">
        <v>454</v>
      </c>
      <c r="PYB19" s="140" t="s">
        <v>454</v>
      </c>
      <c r="PYC19" s="140" t="s">
        <v>454</v>
      </c>
      <c r="PYD19" s="140" t="s">
        <v>454</v>
      </c>
      <c r="PYE19" s="140" t="s">
        <v>454</v>
      </c>
      <c r="PYF19" s="140" t="s">
        <v>454</v>
      </c>
      <c r="PYG19" s="140" t="s">
        <v>454</v>
      </c>
      <c r="PYH19" s="140" t="s">
        <v>454</v>
      </c>
      <c r="PYI19" s="140" t="s">
        <v>454</v>
      </c>
      <c r="PYJ19" s="140" t="s">
        <v>454</v>
      </c>
      <c r="PYK19" s="140" t="s">
        <v>454</v>
      </c>
      <c r="PYL19" s="140" t="s">
        <v>454</v>
      </c>
      <c r="PYM19" s="140" t="s">
        <v>454</v>
      </c>
      <c r="PYN19" s="140" t="s">
        <v>454</v>
      </c>
      <c r="PYO19" s="140" t="s">
        <v>454</v>
      </c>
      <c r="PYP19" s="140" t="s">
        <v>454</v>
      </c>
      <c r="PYQ19" s="140" t="s">
        <v>454</v>
      </c>
      <c r="PYR19" s="140" t="s">
        <v>454</v>
      </c>
      <c r="PYS19" s="140" t="s">
        <v>454</v>
      </c>
      <c r="PYT19" s="140" t="s">
        <v>454</v>
      </c>
      <c r="PYU19" s="140" t="s">
        <v>454</v>
      </c>
      <c r="PYV19" s="140" t="s">
        <v>454</v>
      </c>
      <c r="PYW19" s="140" t="s">
        <v>454</v>
      </c>
      <c r="PYX19" s="140" t="s">
        <v>454</v>
      </c>
      <c r="PYY19" s="140" t="s">
        <v>454</v>
      </c>
      <c r="PYZ19" s="140" t="s">
        <v>454</v>
      </c>
      <c r="PZA19" s="140" t="s">
        <v>454</v>
      </c>
      <c r="PZB19" s="140" t="s">
        <v>454</v>
      </c>
      <c r="PZC19" s="140" t="s">
        <v>454</v>
      </c>
      <c r="PZD19" s="140" t="s">
        <v>454</v>
      </c>
      <c r="PZE19" s="140" t="s">
        <v>454</v>
      </c>
      <c r="PZF19" s="140" t="s">
        <v>454</v>
      </c>
      <c r="PZG19" s="140" t="s">
        <v>454</v>
      </c>
      <c r="PZH19" s="140" t="s">
        <v>454</v>
      </c>
      <c r="PZI19" s="140" t="s">
        <v>454</v>
      </c>
      <c r="PZJ19" s="140" t="s">
        <v>454</v>
      </c>
      <c r="PZK19" s="140" t="s">
        <v>454</v>
      </c>
      <c r="PZL19" s="140" t="s">
        <v>454</v>
      </c>
      <c r="PZM19" s="140" t="s">
        <v>454</v>
      </c>
      <c r="PZN19" s="140" t="s">
        <v>454</v>
      </c>
      <c r="PZO19" s="140" t="s">
        <v>454</v>
      </c>
      <c r="PZP19" s="140" t="s">
        <v>454</v>
      </c>
      <c r="PZQ19" s="140" t="s">
        <v>454</v>
      </c>
      <c r="PZR19" s="140" t="s">
        <v>454</v>
      </c>
      <c r="PZS19" s="140" t="s">
        <v>454</v>
      </c>
      <c r="PZT19" s="140" t="s">
        <v>454</v>
      </c>
      <c r="PZU19" s="140" t="s">
        <v>454</v>
      </c>
      <c r="PZV19" s="140" t="s">
        <v>454</v>
      </c>
      <c r="PZW19" s="140" t="s">
        <v>454</v>
      </c>
      <c r="PZX19" s="140" t="s">
        <v>454</v>
      </c>
      <c r="PZY19" s="140" t="s">
        <v>454</v>
      </c>
      <c r="PZZ19" s="140" t="s">
        <v>454</v>
      </c>
      <c r="QAA19" s="140" t="s">
        <v>454</v>
      </c>
      <c r="QAB19" s="140" t="s">
        <v>454</v>
      </c>
      <c r="QAC19" s="140" t="s">
        <v>454</v>
      </c>
      <c r="QAD19" s="140" t="s">
        <v>454</v>
      </c>
      <c r="QAE19" s="140" t="s">
        <v>454</v>
      </c>
      <c r="QAF19" s="140" t="s">
        <v>454</v>
      </c>
      <c r="QAG19" s="140" t="s">
        <v>454</v>
      </c>
      <c r="QAH19" s="140" t="s">
        <v>454</v>
      </c>
      <c r="QAI19" s="140" t="s">
        <v>454</v>
      </c>
      <c r="QAJ19" s="140" t="s">
        <v>454</v>
      </c>
      <c r="QAK19" s="140" t="s">
        <v>454</v>
      </c>
      <c r="QAL19" s="140" t="s">
        <v>454</v>
      </c>
      <c r="QAM19" s="140" t="s">
        <v>454</v>
      </c>
      <c r="QAN19" s="140" t="s">
        <v>454</v>
      </c>
      <c r="QAO19" s="140" t="s">
        <v>454</v>
      </c>
      <c r="QAP19" s="140" t="s">
        <v>454</v>
      </c>
      <c r="QAQ19" s="140" t="s">
        <v>454</v>
      </c>
      <c r="QAR19" s="140" t="s">
        <v>454</v>
      </c>
      <c r="QAS19" s="140" t="s">
        <v>454</v>
      </c>
      <c r="QAT19" s="140" t="s">
        <v>454</v>
      </c>
      <c r="QAU19" s="140" t="s">
        <v>454</v>
      </c>
      <c r="QAV19" s="140" t="s">
        <v>454</v>
      </c>
      <c r="QAW19" s="140" t="s">
        <v>454</v>
      </c>
      <c r="QAX19" s="140" t="s">
        <v>454</v>
      </c>
      <c r="QAY19" s="140" t="s">
        <v>454</v>
      </c>
      <c r="QAZ19" s="140" t="s">
        <v>454</v>
      </c>
      <c r="QBA19" s="140" t="s">
        <v>454</v>
      </c>
      <c r="QBB19" s="140" t="s">
        <v>454</v>
      </c>
      <c r="QBC19" s="140" t="s">
        <v>454</v>
      </c>
      <c r="QBD19" s="140" t="s">
        <v>454</v>
      </c>
      <c r="QBE19" s="140" t="s">
        <v>454</v>
      </c>
      <c r="QBF19" s="140" t="s">
        <v>454</v>
      </c>
      <c r="QBG19" s="140" t="s">
        <v>454</v>
      </c>
      <c r="QBH19" s="140" t="s">
        <v>454</v>
      </c>
      <c r="QBI19" s="140" t="s">
        <v>454</v>
      </c>
      <c r="QBJ19" s="140" t="s">
        <v>454</v>
      </c>
      <c r="QBK19" s="140" t="s">
        <v>454</v>
      </c>
      <c r="QBL19" s="140" t="s">
        <v>454</v>
      </c>
      <c r="QBM19" s="140" t="s">
        <v>454</v>
      </c>
      <c r="QBN19" s="140" t="s">
        <v>454</v>
      </c>
      <c r="QBO19" s="140" t="s">
        <v>454</v>
      </c>
      <c r="QBP19" s="140" t="s">
        <v>454</v>
      </c>
      <c r="QBQ19" s="140" t="s">
        <v>454</v>
      </c>
      <c r="QBR19" s="140" t="s">
        <v>454</v>
      </c>
      <c r="QBS19" s="140" t="s">
        <v>454</v>
      </c>
      <c r="QBT19" s="140" t="s">
        <v>454</v>
      </c>
      <c r="QBU19" s="140" t="s">
        <v>454</v>
      </c>
      <c r="QBV19" s="140" t="s">
        <v>454</v>
      </c>
      <c r="QBW19" s="140" t="s">
        <v>454</v>
      </c>
      <c r="QBX19" s="140" t="s">
        <v>454</v>
      </c>
      <c r="QBY19" s="140" t="s">
        <v>454</v>
      </c>
      <c r="QBZ19" s="140" t="s">
        <v>454</v>
      </c>
      <c r="QCA19" s="140" t="s">
        <v>454</v>
      </c>
      <c r="QCB19" s="140" t="s">
        <v>454</v>
      </c>
      <c r="QCC19" s="140" t="s">
        <v>454</v>
      </c>
      <c r="QCD19" s="140" t="s">
        <v>454</v>
      </c>
      <c r="QCE19" s="140" t="s">
        <v>454</v>
      </c>
      <c r="QCF19" s="140" t="s">
        <v>454</v>
      </c>
      <c r="QCG19" s="140" t="s">
        <v>454</v>
      </c>
      <c r="QCH19" s="140" t="s">
        <v>454</v>
      </c>
      <c r="QCI19" s="140" t="s">
        <v>454</v>
      </c>
      <c r="QCJ19" s="140" t="s">
        <v>454</v>
      </c>
      <c r="QCK19" s="140" t="s">
        <v>454</v>
      </c>
      <c r="QCL19" s="140" t="s">
        <v>454</v>
      </c>
      <c r="QCM19" s="140" t="s">
        <v>454</v>
      </c>
      <c r="QCN19" s="140" t="s">
        <v>454</v>
      </c>
      <c r="QCO19" s="140" t="s">
        <v>454</v>
      </c>
      <c r="QCP19" s="140" t="s">
        <v>454</v>
      </c>
      <c r="QCQ19" s="140" t="s">
        <v>454</v>
      </c>
      <c r="QCR19" s="140" t="s">
        <v>454</v>
      </c>
      <c r="QCS19" s="140" t="s">
        <v>454</v>
      </c>
      <c r="QCT19" s="140" t="s">
        <v>454</v>
      </c>
      <c r="QCU19" s="140" t="s">
        <v>454</v>
      </c>
      <c r="QCV19" s="140" t="s">
        <v>454</v>
      </c>
      <c r="QCW19" s="140" t="s">
        <v>454</v>
      </c>
      <c r="QCX19" s="140" t="s">
        <v>454</v>
      </c>
      <c r="QCY19" s="140" t="s">
        <v>454</v>
      </c>
      <c r="QCZ19" s="140" t="s">
        <v>454</v>
      </c>
      <c r="QDA19" s="140" t="s">
        <v>454</v>
      </c>
      <c r="QDB19" s="140" t="s">
        <v>454</v>
      </c>
      <c r="QDC19" s="140" t="s">
        <v>454</v>
      </c>
      <c r="QDD19" s="140" t="s">
        <v>454</v>
      </c>
      <c r="QDE19" s="140" t="s">
        <v>454</v>
      </c>
      <c r="QDF19" s="140" t="s">
        <v>454</v>
      </c>
      <c r="QDG19" s="140" t="s">
        <v>454</v>
      </c>
      <c r="QDH19" s="140" t="s">
        <v>454</v>
      </c>
      <c r="QDI19" s="140" t="s">
        <v>454</v>
      </c>
      <c r="QDJ19" s="140" t="s">
        <v>454</v>
      </c>
      <c r="QDK19" s="140" t="s">
        <v>454</v>
      </c>
      <c r="QDL19" s="140" t="s">
        <v>454</v>
      </c>
      <c r="QDM19" s="140" t="s">
        <v>454</v>
      </c>
      <c r="QDN19" s="140" t="s">
        <v>454</v>
      </c>
      <c r="QDO19" s="140" t="s">
        <v>454</v>
      </c>
      <c r="QDP19" s="140" t="s">
        <v>454</v>
      </c>
      <c r="QDQ19" s="140" t="s">
        <v>454</v>
      </c>
      <c r="QDR19" s="140" t="s">
        <v>454</v>
      </c>
      <c r="QDS19" s="140" t="s">
        <v>454</v>
      </c>
      <c r="QDT19" s="140" t="s">
        <v>454</v>
      </c>
      <c r="QDU19" s="140" t="s">
        <v>454</v>
      </c>
      <c r="QDV19" s="140" t="s">
        <v>454</v>
      </c>
      <c r="QDW19" s="140" t="s">
        <v>454</v>
      </c>
      <c r="QDX19" s="140" t="s">
        <v>454</v>
      </c>
      <c r="QDY19" s="140" t="s">
        <v>454</v>
      </c>
      <c r="QDZ19" s="140" t="s">
        <v>454</v>
      </c>
      <c r="QEA19" s="140" t="s">
        <v>454</v>
      </c>
      <c r="QEB19" s="140" t="s">
        <v>454</v>
      </c>
      <c r="QEC19" s="140" t="s">
        <v>454</v>
      </c>
      <c r="QED19" s="140" t="s">
        <v>454</v>
      </c>
      <c r="QEE19" s="140" t="s">
        <v>454</v>
      </c>
      <c r="QEF19" s="140" t="s">
        <v>454</v>
      </c>
      <c r="QEG19" s="140" t="s">
        <v>454</v>
      </c>
      <c r="QEH19" s="140" t="s">
        <v>454</v>
      </c>
      <c r="QEI19" s="140" t="s">
        <v>454</v>
      </c>
      <c r="QEJ19" s="140" t="s">
        <v>454</v>
      </c>
      <c r="QEK19" s="140" t="s">
        <v>454</v>
      </c>
      <c r="QEL19" s="140" t="s">
        <v>454</v>
      </c>
      <c r="QEM19" s="140" t="s">
        <v>454</v>
      </c>
      <c r="QEN19" s="140" t="s">
        <v>454</v>
      </c>
      <c r="QEO19" s="140" t="s">
        <v>454</v>
      </c>
      <c r="QEP19" s="140" t="s">
        <v>454</v>
      </c>
      <c r="QEQ19" s="140" t="s">
        <v>454</v>
      </c>
      <c r="QER19" s="140" t="s">
        <v>454</v>
      </c>
      <c r="QES19" s="140" t="s">
        <v>454</v>
      </c>
      <c r="QET19" s="140" t="s">
        <v>454</v>
      </c>
      <c r="QEU19" s="140" t="s">
        <v>454</v>
      </c>
      <c r="QEV19" s="140" t="s">
        <v>454</v>
      </c>
      <c r="QEW19" s="140" t="s">
        <v>454</v>
      </c>
      <c r="QEX19" s="140" t="s">
        <v>454</v>
      </c>
      <c r="QEY19" s="140" t="s">
        <v>454</v>
      </c>
      <c r="QEZ19" s="140" t="s">
        <v>454</v>
      </c>
      <c r="QFA19" s="140" t="s">
        <v>454</v>
      </c>
      <c r="QFB19" s="140" t="s">
        <v>454</v>
      </c>
      <c r="QFC19" s="140" t="s">
        <v>454</v>
      </c>
      <c r="QFD19" s="140" t="s">
        <v>454</v>
      </c>
      <c r="QFE19" s="140" t="s">
        <v>454</v>
      </c>
      <c r="QFF19" s="140" t="s">
        <v>454</v>
      </c>
      <c r="QFG19" s="140" t="s">
        <v>454</v>
      </c>
      <c r="QFH19" s="140" t="s">
        <v>454</v>
      </c>
      <c r="QFI19" s="140" t="s">
        <v>454</v>
      </c>
      <c r="QFJ19" s="140" t="s">
        <v>454</v>
      </c>
      <c r="QFK19" s="140" t="s">
        <v>454</v>
      </c>
      <c r="QFL19" s="140" t="s">
        <v>454</v>
      </c>
      <c r="QFM19" s="140" t="s">
        <v>454</v>
      </c>
      <c r="QFN19" s="140" t="s">
        <v>454</v>
      </c>
      <c r="QFO19" s="140" t="s">
        <v>454</v>
      </c>
      <c r="QFP19" s="140" t="s">
        <v>454</v>
      </c>
      <c r="QFQ19" s="140" t="s">
        <v>454</v>
      </c>
      <c r="QFR19" s="140" t="s">
        <v>454</v>
      </c>
      <c r="QFS19" s="140" t="s">
        <v>454</v>
      </c>
      <c r="QFT19" s="140" t="s">
        <v>454</v>
      </c>
      <c r="QFU19" s="140" t="s">
        <v>454</v>
      </c>
      <c r="QFV19" s="140" t="s">
        <v>454</v>
      </c>
      <c r="QFW19" s="140" t="s">
        <v>454</v>
      </c>
      <c r="QFX19" s="140" t="s">
        <v>454</v>
      </c>
      <c r="QFY19" s="140" t="s">
        <v>454</v>
      </c>
      <c r="QFZ19" s="140" t="s">
        <v>454</v>
      </c>
      <c r="QGA19" s="140" t="s">
        <v>454</v>
      </c>
      <c r="QGB19" s="140" t="s">
        <v>454</v>
      </c>
      <c r="QGC19" s="140" t="s">
        <v>454</v>
      </c>
      <c r="QGD19" s="140" t="s">
        <v>454</v>
      </c>
      <c r="QGE19" s="140" t="s">
        <v>454</v>
      </c>
      <c r="QGF19" s="140" t="s">
        <v>454</v>
      </c>
      <c r="QGG19" s="140" t="s">
        <v>454</v>
      </c>
      <c r="QGH19" s="140" t="s">
        <v>454</v>
      </c>
      <c r="QGI19" s="140" t="s">
        <v>454</v>
      </c>
      <c r="QGJ19" s="140" t="s">
        <v>454</v>
      </c>
      <c r="QGK19" s="140" t="s">
        <v>454</v>
      </c>
      <c r="QGL19" s="140" t="s">
        <v>454</v>
      </c>
      <c r="QGM19" s="140" t="s">
        <v>454</v>
      </c>
      <c r="QGN19" s="140" t="s">
        <v>454</v>
      </c>
      <c r="QGO19" s="140" t="s">
        <v>454</v>
      </c>
      <c r="QGP19" s="140" t="s">
        <v>454</v>
      </c>
      <c r="QGQ19" s="140" t="s">
        <v>454</v>
      </c>
      <c r="QGR19" s="140" t="s">
        <v>454</v>
      </c>
      <c r="QGS19" s="140" t="s">
        <v>454</v>
      </c>
      <c r="QGT19" s="140" t="s">
        <v>454</v>
      </c>
      <c r="QGU19" s="140" t="s">
        <v>454</v>
      </c>
      <c r="QGV19" s="140" t="s">
        <v>454</v>
      </c>
      <c r="QGW19" s="140" t="s">
        <v>454</v>
      </c>
      <c r="QGX19" s="140" t="s">
        <v>454</v>
      </c>
      <c r="QGY19" s="140" t="s">
        <v>454</v>
      </c>
      <c r="QGZ19" s="140" t="s">
        <v>454</v>
      </c>
      <c r="QHA19" s="140" t="s">
        <v>454</v>
      </c>
      <c r="QHB19" s="140" t="s">
        <v>454</v>
      </c>
      <c r="QHC19" s="140" t="s">
        <v>454</v>
      </c>
      <c r="QHD19" s="140" t="s">
        <v>454</v>
      </c>
      <c r="QHE19" s="140" t="s">
        <v>454</v>
      </c>
      <c r="QHF19" s="140" t="s">
        <v>454</v>
      </c>
      <c r="QHG19" s="140" t="s">
        <v>454</v>
      </c>
      <c r="QHH19" s="140" t="s">
        <v>454</v>
      </c>
      <c r="QHI19" s="140" t="s">
        <v>454</v>
      </c>
      <c r="QHJ19" s="140" t="s">
        <v>454</v>
      </c>
      <c r="QHK19" s="140" t="s">
        <v>454</v>
      </c>
      <c r="QHL19" s="140" t="s">
        <v>454</v>
      </c>
      <c r="QHM19" s="140" t="s">
        <v>454</v>
      </c>
      <c r="QHN19" s="140" t="s">
        <v>454</v>
      </c>
      <c r="QHO19" s="140" t="s">
        <v>454</v>
      </c>
      <c r="QHP19" s="140" t="s">
        <v>454</v>
      </c>
      <c r="QHQ19" s="140" t="s">
        <v>454</v>
      </c>
      <c r="QHR19" s="140" t="s">
        <v>454</v>
      </c>
      <c r="QHS19" s="140" t="s">
        <v>454</v>
      </c>
      <c r="QHT19" s="140" t="s">
        <v>454</v>
      </c>
      <c r="QHU19" s="140" t="s">
        <v>454</v>
      </c>
      <c r="QHV19" s="140" t="s">
        <v>454</v>
      </c>
      <c r="QHW19" s="140" t="s">
        <v>454</v>
      </c>
      <c r="QHX19" s="140" t="s">
        <v>454</v>
      </c>
      <c r="QHY19" s="140" t="s">
        <v>454</v>
      </c>
      <c r="QHZ19" s="140" t="s">
        <v>454</v>
      </c>
      <c r="QIA19" s="140" t="s">
        <v>454</v>
      </c>
      <c r="QIB19" s="140" t="s">
        <v>454</v>
      </c>
      <c r="QIC19" s="140" t="s">
        <v>454</v>
      </c>
      <c r="QID19" s="140" t="s">
        <v>454</v>
      </c>
      <c r="QIE19" s="140" t="s">
        <v>454</v>
      </c>
      <c r="QIF19" s="140" t="s">
        <v>454</v>
      </c>
      <c r="QIG19" s="140" t="s">
        <v>454</v>
      </c>
      <c r="QIH19" s="140" t="s">
        <v>454</v>
      </c>
      <c r="QII19" s="140" t="s">
        <v>454</v>
      </c>
      <c r="QIJ19" s="140" t="s">
        <v>454</v>
      </c>
      <c r="QIK19" s="140" t="s">
        <v>454</v>
      </c>
      <c r="QIL19" s="140" t="s">
        <v>454</v>
      </c>
      <c r="QIM19" s="140" t="s">
        <v>454</v>
      </c>
      <c r="QIN19" s="140" t="s">
        <v>454</v>
      </c>
      <c r="QIO19" s="140" t="s">
        <v>454</v>
      </c>
      <c r="QIP19" s="140" t="s">
        <v>454</v>
      </c>
      <c r="QIQ19" s="140" t="s">
        <v>454</v>
      </c>
      <c r="QIR19" s="140" t="s">
        <v>454</v>
      </c>
      <c r="QIS19" s="140" t="s">
        <v>454</v>
      </c>
      <c r="QIT19" s="140" t="s">
        <v>454</v>
      </c>
      <c r="QIU19" s="140" t="s">
        <v>454</v>
      </c>
      <c r="QIV19" s="140" t="s">
        <v>454</v>
      </c>
      <c r="QIW19" s="140" t="s">
        <v>454</v>
      </c>
      <c r="QIX19" s="140" t="s">
        <v>454</v>
      </c>
      <c r="QIY19" s="140" t="s">
        <v>454</v>
      </c>
      <c r="QIZ19" s="140" t="s">
        <v>454</v>
      </c>
      <c r="QJA19" s="140" t="s">
        <v>454</v>
      </c>
      <c r="QJB19" s="140" t="s">
        <v>454</v>
      </c>
      <c r="QJC19" s="140" t="s">
        <v>454</v>
      </c>
      <c r="QJD19" s="140" t="s">
        <v>454</v>
      </c>
      <c r="QJE19" s="140" t="s">
        <v>454</v>
      </c>
      <c r="QJF19" s="140" t="s">
        <v>454</v>
      </c>
      <c r="QJG19" s="140" t="s">
        <v>454</v>
      </c>
      <c r="QJH19" s="140" t="s">
        <v>454</v>
      </c>
      <c r="QJI19" s="140" t="s">
        <v>454</v>
      </c>
      <c r="QJJ19" s="140" t="s">
        <v>454</v>
      </c>
      <c r="QJK19" s="140" t="s">
        <v>454</v>
      </c>
      <c r="QJL19" s="140" t="s">
        <v>454</v>
      </c>
      <c r="QJM19" s="140" t="s">
        <v>454</v>
      </c>
      <c r="QJN19" s="140" t="s">
        <v>454</v>
      </c>
      <c r="QJO19" s="140" t="s">
        <v>454</v>
      </c>
      <c r="QJP19" s="140" t="s">
        <v>454</v>
      </c>
      <c r="QJQ19" s="140" t="s">
        <v>454</v>
      </c>
      <c r="QJR19" s="140" t="s">
        <v>454</v>
      </c>
      <c r="QJS19" s="140" t="s">
        <v>454</v>
      </c>
      <c r="QJT19" s="140" t="s">
        <v>454</v>
      </c>
      <c r="QJU19" s="140" t="s">
        <v>454</v>
      </c>
      <c r="QJV19" s="140" t="s">
        <v>454</v>
      </c>
      <c r="QJW19" s="140" t="s">
        <v>454</v>
      </c>
      <c r="QJX19" s="140" t="s">
        <v>454</v>
      </c>
      <c r="QJY19" s="140" t="s">
        <v>454</v>
      </c>
      <c r="QJZ19" s="140" t="s">
        <v>454</v>
      </c>
      <c r="QKA19" s="140" t="s">
        <v>454</v>
      </c>
      <c r="QKB19" s="140" t="s">
        <v>454</v>
      </c>
      <c r="QKC19" s="140" t="s">
        <v>454</v>
      </c>
      <c r="QKD19" s="140" t="s">
        <v>454</v>
      </c>
      <c r="QKE19" s="140" t="s">
        <v>454</v>
      </c>
      <c r="QKF19" s="140" t="s">
        <v>454</v>
      </c>
      <c r="QKG19" s="140" t="s">
        <v>454</v>
      </c>
      <c r="QKH19" s="140" t="s">
        <v>454</v>
      </c>
      <c r="QKI19" s="140" t="s">
        <v>454</v>
      </c>
      <c r="QKJ19" s="140" t="s">
        <v>454</v>
      </c>
      <c r="QKK19" s="140" t="s">
        <v>454</v>
      </c>
      <c r="QKL19" s="140" t="s">
        <v>454</v>
      </c>
      <c r="QKM19" s="140" t="s">
        <v>454</v>
      </c>
      <c r="QKN19" s="140" t="s">
        <v>454</v>
      </c>
      <c r="QKO19" s="140" t="s">
        <v>454</v>
      </c>
      <c r="QKP19" s="140" t="s">
        <v>454</v>
      </c>
      <c r="QKQ19" s="140" t="s">
        <v>454</v>
      </c>
      <c r="QKR19" s="140" t="s">
        <v>454</v>
      </c>
      <c r="QKS19" s="140" t="s">
        <v>454</v>
      </c>
      <c r="QKT19" s="140" t="s">
        <v>454</v>
      </c>
      <c r="QKU19" s="140" t="s">
        <v>454</v>
      </c>
      <c r="QKV19" s="140" t="s">
        <v>454</v>
      </c>
      <c r="QKW19" s="140" t="s">
        <v>454</v>
      </c>
      <c r="QKX19" s="140" t="s">
        <v>454</v>
      </c>
      <c r="QKY19" s="140" t="s">
        <v>454</v>
      </c>
      <c r="QKZ19" s="140" t="s">
        <v>454</v>
      </c>
      <c r="QLA19" s="140" t="s">
        <v>454</v>
      </c>
      <c r="QLB19" s="140" t="s">
        <v>454</v>
      </c>
      <c r="QLC19" s="140" t="s">
        <v>454</v>
      </c>
      <c r="QLD19" s="140" t="s">
        <v>454</v>
      </c>
      <c r="QLE19" s="140" t="s">
        <v>454</v>
      </c>
      <c r="QLF19" s="140" t="s">
        <v>454</v>
      </c>
      <c r="QLG19" s="140" t="s">
        <v>454</v>
      </c>
      <c r="QLH19" s="140" t="s">
        <v>454</v>
      </c>
      <c r="QLI19" s="140" t="s">
        <v>454</v>
      </c>
      <c r="QLJ19" s="140" t="s">
        <v>454</v>
      </c>
      <c r="QLK19" s="140" t="s">
        <v>454</v>
      </c>
      <c r="QLL19" s="140" t="s">
        <v>454</v>
      </c>
      <c r="QLM19" s="140" t="s">
        <v>454</v>
      </c>
      <c r="QLN19" s="140" t="s">
        <v>454</v>
      </c>
      <c r="QLO19" s="140" t="s">
        <v>454</v>
      </c>
      <c r="QLP19" s="140" t="s">
        <v>454</v>
      </c>
      <c r="QLQ19" s="140" t="s">
        <v>454</v>
      </c>
      <c r="QLR19" s="140" t="s">
        <v>454</v>
      </c>
      <c r="QLS19" s="140" t="s">
        <v>454</v>
      </c>
      <c r="QLT19" s="140" t="s">
        <v>454</v>
      </c>
      <c r="QLU19" s="140" t="s">
        <v>454</v>
      </c>
      <c r="QLV19" s="140" t="s">
        <v>454</v>
      </c>
      <c r="QLW19" s="140" t="s">
        <v>454</v>
      </c>
      <c r="QLX19" s="140" t="s">
        <v>454</v>
      </c>
      <c r="QLY19" s="140" t="s">
        <v>454</v>
      </c>
      <c r="QLZ19" s="140" t="s">
        <v>454</v>
      </c>
      <c r="QMA19" s="140" t="s">
        <v>454</v>
      </c>
      <c r="QMB19" s="140" t="s">
        <v>454</v>
      </c>
      <c r="QMC19" s="140" t="s">
        <v>454</v>
      </c>
      <c r="QMD19" s="140" t="s">
        <v>454</v>
      </c>
      <c r="QME19" s="140" t="s">
        <v>454</v>
      </c>
      <c r="QMF19" s="140" t="s">
        <v>454</v>
      </c>
      <c r="QMG19" s="140" t="s">
        <v>454</v>
      </c>
      <c r="QMH19" s="140" t="s">
        <v>454</v>
      </c>
      <c r="QMI19" s="140" t="s">
        <v>454</v>
      </c>
      <c r="QMJ19" s="140" t="s">
        <v>454</v>
      </c>
      <c r="QMK19" s="140" t="s">
        <v>454</v>
      </c>
      <c r="QML19" s="140" t="s">
        <v>454</v>
      </c>
      <c r="QMM19" s="140" t="s">
        <v>454</v>
      </c>
      <c r="QMN19" s="140" t="s">
        <v>454</v>
      </c>
      <c r="QMO19" s="140" t="s">
        <v>454</v>
      </c>
      <c r="QMP19" s="140" t="s">
        <v>454</v>
      </c>
      <c r="QMQ19" s="140" t="s">
        <v>454</v>
      </c>
      <c r="QMR19" s="140" t="s">
        <v>454</v>
      </c>
      <c r="QMS19" s="140" t="s">
        <v>454</v>
      </c>
      <c r="QMT19" s="140" t="s">
        <v>454</v>
      </c>
      <c r="QMU19" s="140" t="s">
        <v>454</v>
      </c>
      <c r="QMV19" s="140" t="s">
        <v>454</v>
      </c>
      <c r="QMW19" s="140" t="s">
        <v>454</v>
      </c>
      <c r="QMX19" s="140" t="s">
        <v>454</v>
      </c>
      <c r="QMY19" s="140" t="s">
        <v>454</v>
      </c>
      <c r="QMZ19" s="140" t="s">
        <v>454</v>
      </c>
      <c r="QNA19" s="140" t="s">
        <v>454</v>
      </c>
      <c r="QNB19" s="140" t="s">
        <v>454</v>
      </c>
      <c r="QNC19" s="140" t="s">
        <v>454</v>
      </c>
      <c r="QND19" s="140" t="s">
        <v>454</v>
      </c>
      <c r="QNE19" s="140" t="s">
        <v>454</v>
      </c>
      <c r="QNF19" s="140" t="s">
        <v>454</v>
      </c>
      <c r="QNG19" s="140" t="s">
        <v>454</v>
      </c>
      <c r="QNH19" s="140" t="s">
        <v>454</v>
      </c>
      <c r="QNI19" s="140" t="s">
        <v>454</v>
      </c>
      <c r="QNJ19" s="140" t="s">
        <v>454</v>
      </c>
      <c r="QNK19" s="140" t="s">
        <v>454</v>
      </c>
      <c r="QNL19" s="140" t="s">
        <v>454</v>
      </c>
      <c r="QNM19" s="140" t="s">
        <v>454</v>
      </c>
      <c r="QNN19" s="140" t="s">
        <v>454</v>
      </c>
      <c r="QNO19" s="140" t="s">
        <v>454</v>
      </c>
      <c r="QNP19" s="140" t="s">
        <v>454</v>
      </c>
      <c r="QNQ19" s="140" t="s">
        <v>454</v>
      </c>
      <c r="QNR19" s="140" t="s">
        <v>454</v>
      </c>
      <c r="QNS19" s="140" t="s">
        <v>454</v>
      </c>
      <c r="QNT19" s="140" t="s">
        <v>454</v>
      </c>
      <c r="QNU19" s="140" t="s">
        <v>454</v>
      </c>
      <c r="QNV19" s="140" t="s">
        <v>454</v>
      </c>
      <c r="QNW19" s="140" t="s">
        <v>454</v>
      </c>
      <c r="QNX19" s="140" t="s">
        <v>454</v>
      </c>
      <c r="QNY19" s="140" t="s">
        <v>454</v>
      </c>
      <c r="QNZ19" s="140" t="s">
        <v>454</v>
      </c>
      <c r="QOA19" s="140" t="s">
        <v>454</v>
      </c>
      <c r="QOB19" s="140" t="s">
        <v>454</v>
      </c>
      <c r="QOC19" s="140" t="s">
        <v>454</v>
      </c>
      <c r="QOD19" s="140" t="s">
        <v>454</v>
      </c>
      <c r="QOE19" s="140" t="s">
        <v>454</v>
      </c>
      <c r="QOF19" s="140" t="s">
        <v>454</v>
      </c>
      <c r="QOG19" s="140" t="s">
        <v>454</v>
      </c>
      <c r="QOH19" s="140" t="s">
        <v>454</v>
      </c>
      <c r="QOI19" s="140" t="s">
        <v>454</v>
      </c>
      <c r="QOJ19" s="140" t="s">
        <v>454</v>
      </c>
      <c r="QOK19" s="140" t="s">
        <v>454</v>
      </c>
      <c r="QOL19" s="140" t="s">
        <v>454</v>
      </c>
      <c r="QOM19" s="140" t="s">
        <v>454</v>
      </c>
      <c r="QON19" s="140" t="s">
        <v>454</v>
      </c>
      <c r="QOO19" s="140" t="s">
        <v>454</v>
      </c>
      <c r="QOP19" s="140" t="s">
        <v>454</v>
      </c>
      <c r="QOQ19" s="140" t="s">
        <v>454</v>
      </c>
      <c r="QOR19" s="140" t="s">
        <v>454</v>
      </c>
      <c r="QOS19" s="140" t="s">
        <v>454</v>
      </c>
      <c r="QOT19" s="140" t="s">
        <v>454</v>
      </c>
      <c r="QOU19" s="140" t="s">
        <v>454</v>
      </c>
      <c r="QOV19" s="140" t="s">
        <v>454</v>
      </c>
      <c r="QOW19" s="140" t="s">
        <v>454</v>
      </c>
      <c r="QOX19" s="140" t="s">
        <v>454</v>
      </c>
      <c r="QOY19" s="140" t="s">
        <v>454</v>
      </c>
      <c r="QOZ19" s="140" t="s">
        <v>454</v>
      </c>
      <c r="QPA19" s="140" t="s">
        <v>454</v>
      </c>
      <c r="QPB19" s="140" t="s">
        <v>454</v>
      </c>
      <c r="QPC19" s="140" t="s">
        <v>454</v>
      </c>
      <c r="QPD19" s="140" t="s">
        <v>454</v>
      </c>
      <c r="QPE19" s="140" t="s">
        <v>454</v>
      </c>
      <c r="QPF19" s="140" t="s">
        <v>454</v>
      </c>
      <c r="QPG19" s="140" t="s">
        <v>454</v>
      </c>
      <c r="QPH19" s="140" t="s">
        <v>454</v>
      </c>
      <c r="QPI19" s="140" t="s">
        <v>454</v>
      </c>
      <c r="QPJ19" s="140" t="s">
        <v>454</v>
      </c>
      <c r="QPK19" s="140" t="s">
        <v>454</v>
      </c>
      <c r="QPL19" s="140" t="s">
        <v>454</v>
      </c>
      <c r="QPM19" s="140" t="s">
        <v>454</v>
      </c>
      <c r="QPN19" s="140" t="s">
        <v>454</v>
      </c>
      <c r="QPO19" s="140" t="s">
        <v>454</v>
      </c>
      <c r="QPP19" s="140" t="s">
        <v>454</v>
      </c>
      <c r="QPQ19" s="140" t="s">
        <v>454</v>
      </c>
      <c r="QPR19" s="140" t="s">
        <v>454</v>
      </c>
      <c r="QPS19" s="140" t="s">
        <v>454</v>
      </c>
      <c r="QPT19" s="140" t="s">
        <v>454</v>
      </c>
      <c r="QPU19" s="140" t="s">
        <v>454</v>
      </c>
      <c r="QPV19" s="140" t="s">
        <v>454</v>
      </c>
      <c r="QPW19" s="140" t="s">
        <v>454</v>
      </c>
      <c r="QPX19" s="140" t="s">
        <v>454</v>
      </c>
      <c r="QPY19" s="140" t="s">
        <v>454</v>
      </c>
      <c r="QPZ19" s="140" t="s">
        <v>454</v>
      </c>
      <c r="QQA19" s="140" t="s">
        <v>454</v>
      </c>
      <c r="QQB19" s="140" t="s">
        <v>454</v>
      </c>
      <c r="QQC19" s="140" t="s">
        <v>454</v>
      </c>
      <c r="QQD19" s="140" t="s">
        <v>454</v>
      </c>
      <c r="QQE19" s="140" t="s">
        <v>454</v>
      </c>
      <c r="QQF19" s="140" t="s">
        <v>454</v>
      </c>
      <c r="QQG19" s="140" t="s">
        <v>454</v>
      </c>
      <c r="QQH19" s="140" t="s">
        <v>454</v>
      </c>
      <c r="QQI19" s="140" t="s">
        <v>454</v>
      </c>
      <c r="QQJ19" s="140" t="s">
        <v>454</v>
      </c>
      <c r="QQK19" s="140" t="s">
        <v>454</v>
      </c>
      <c r="QQL19" s="140" t="s">
        <v>454</v>
      </c>
      <c r="QQM19" s="140" t="s">
        <v>454</v>
      </c>
      <c r="QQN19" s="140" t="s">
        <v>454</v>
      </c>
      <c r="QQO19" s="140" t="s">
        <v>454</v>
      </c>
      <c r="QQP19" s="140" t="s">
        <v>454</v>
      </c>
      <c r="QQQ19" s="140" t="s">
        <v>454</v>
      </c>
      <c r="QQR19" s="140" t="s">
        <v>454</v>
      </c>
      <c r="QQS19" s="140" t="s">
        <v>454</v>
      </c>
      <c r="QQT19" s="140" t="s">
        <v>454</v>
      </c>
      <c r="QQU19" s="140" t="s">
        <v>454</v>
      </c>
      <c r="QQV19" s="140" t="s">
        <v>454</v>
      </c>
      <c r="QQW19" s="140" t="s">
        <v>454</v>
      </c>
      <c r="QQX19" s="140" t="s">
        <v>454</v>
      </c>
      <c r="QQY19" s="140" t="s">
        <v>454</v>
      </c>
      <c r="QQZ19" s="140" t="s">
        <v>454</v>
      </c>
      <c r="QRA19" s="140" t="s">
        <v>454</v>
      </c>
      <c r="QRB19" s="140" t="s">
        <v>454</v>
      </c>
      <c r="QRC19" s="140" t="s">
        <v>454</v>
      </c>
      <c r="QRD19" s="140" t="s">
        <v>454</v>
      </c>
      <c r="QRE19" s="140" t="s">
        <v>454</v>
      </c>
      <c r="QRF19" s="140" t="s">
        <v>454</v>
      </c>
      <c r="QRG19" s="140" t="s">
        <v>454</v>
      </c>
      <c r="QRH19" s="140" t="s">
        <v>454</v>
      </c>
      <c r="QRI19" s="140" t="s">
        <v>454</v>
      </c>
      <c r="QRJ19" s="140" t="s">
        <v>454</v>
      </c>
      <c r="QRK19" s="140" t="s">
        <v>454</v>
      </c>
      <c r="QRL19" s="140" t="s">
        <v>454</v>
      </c>
      <c r="QRM19" s="140" t="s">
        <v>454</v>
      </c>
      <c r="QRN19" s="140" t="s">
        <v>454</v>
      </c>
      <c r="QRO19" s="140" t="s">
        <v>454</v>
      </c>
      <c r="QRP19" s="140" t="s">
        <v>454</v>
      </c>
      <c r="QRQ19" s="140" t="s">
        <v>454</v>
      </c>
      <c r="QRR19" s="140" t="s">
        <v>454</v>
      </c>
      <c r="QRS19" s="140" t="s">
        <v>454</v>
      </c>
      <c r="QRT19" s="140" t="s">
        <v>454</v>
      </c>
      <c r="QRU19" s="140" t="s">
        <v>454</v>
      </c>
      <c r="QRV19" s="140" t="s">
        <v>454</v>
      </c>
      <c r="QRW19" s="140" t="s">
        <v>454</v>
      </c>
      <c r="QRX19" s="140" t="s">
        <v>454</v>
      </c>
      <c r="QRY19" s="140" t="s">
        <v>454</v>
      </c>
      <c r="QRZ19" s="140" t="s">
        <v>454</v>
      </c>
      <c r="QSA19" s="140" t="s">
        <v>454</v>
      </c>
      <c r="QSB19" s="140" t="s">
        <v>454</v>
      </c>
      <c r="QSC19" s="140" t="s">
        <v>454</v>
      </c>
      <c r="QSD19" s="140" t="s">
        <v>454</v>
      </c>
      <c r="QSE19" s="140" t="s">
        <v>454</v>
      </c>
      <c r="QSF19" s="140" t="s">
        <v>454</v>
      </c>
      <c r="QSG19" s="140" t="s">
        <v>454</v>
      </c>
      <c r="QSH19" s="140" t="s">
        <v>454</v>
      </c>
      <c r="QSI19" s="140" t="s">
        <v>454</v>
      </c>
      <c r="QSJ19" s="140" t="s">
        <v>454</v>
      </c>
      <c r="QSK19" s="140" t="s">
        <v>454</v>
      </c>
      <c r="QSL19" s="140" t="s">
        <v>454</v>
      </c>
      <c r="QSM19" s="140" t="s">
        <v>454</v>
      </c>
      <c r="QSN19" s="140" t="s">
        <v>454</v>
      </c>
      <c r="QSO19" s="140" t="s">
        <v>454</v>
      </c>
      <c r="QSP19" s="140" t="s">
        <v>454</v>
      </c>
      <c r="QSQ19" s="140" t="s">
        <v>454</v>
      </c>
      <c r="QSR19" s="140" t="s">
        <v>454</v>
      </c>
      <c r="QSS19" s="140" t="s">
        <v>454</v>
      </c>
      <c r="QST19" s="140" t="s">
        <v>454</v>
      </c>
      <c r="QSU19" s="140" t="s">
        <v>454</v>
      </c>
      <c r="QSV19" s="140" t="s">
        <v>454</v>
      </c>
      <c r="QSW19" s="140" t="s">
        <v>454</v>
      </c>
      <c r="QSX19" s="140" t="s">
        <v>454</v>
      </c>
      <c r="QSY19" s="140" t="s">
        <v>454</v>
      </c>
      <c r="QSZ19" s="140" t="s">
        <v>454</v>
      </c>
      <c r="QTA19" s="140" t="s">
        <v>454</v>
      </c>
      <c r="QTB19" s="140" t="s">
        <v>454</v>
      </c>
      <c r="QTC19" s="140" t="s">
        <v>454</v>
      </c>
      <c r="QTD19" s="140" t="s">
        <v>454</v>
      </c>
      <c r="QTE19" s="140" t="s">
        <v>454</v>
      </c>
      <c r="QTF19" s="140" t="s">
        <v>454</v>
      </c>
      <c r="QTG19" s="140" t="s">
        <v>454</v>
      </c>
      <c r="QTH19" s="140" t="s">
        <v>454</v>
      </c>
      <c r="QTI19" s="140" t="s">
        <v>454</v>
      </c>
      <c r="QTJ19" s="140" t="s">
        <v>454</v>
      </c>
      <c r="QTK19" s="140" t="s">
        <v>454</v>
      </c>
      <c r="QTL19" s="140" t="s">
        <v>454</v>
      </c>
      <c r="QTM19" s="140" t="s">
        <v>454</v>
      </c>
      <c r="QTN19" s="140" t="s">
        <v>454</v>
      </c>
      <c r="QTO19" s="140" t="s">
        <v>454</v>
      </c>
      <c r="QTP19" s="140" t="s">
        <v>454</v>
      </c>
      <c r="QTQ19" s="140" t="s">
        <v>454</v>
      </c>
      <c r="QTR19" s="140" t="s">
        <v>454</v>
      </c>
      <c r="QTS19" s="140" t="s">
        <v>454</v>
      </c>
      <c r="QTT19" s="140" t="s">
        <v>454</v>
      </c>
      <c r="QTU19" s="140" t="s">
        <v>454</v>
      </c>
      <c r="QTV19" s="140" t="s">
        <v>454</v>
      </c>
      <c r="QTW19" s="140" t="s">
        <v>454</v>
      </c>
      <c r="QTX19" s="140" t="s">
        <v>454</v>
      </c>
      <c r="QTY19" s="140" t="s">
        <v>454</v>
      </c>
      <c r="QTZ19" s="140" t="s">
        <v>454</v>
      </c>
      <c r="QUA19" s="140" t="s">
        <v>454</v>
      </c>
      <c r="QUB19" s="140" t="s">
        <v>454</v>
      </c>
      <c r="QUC19" s="140" t="s">
        <v>454</v>
      </c>
      <c r="QUD19" s="140" t="s">
        <v>454</v>
      </c>
      <c r="QUE19" s="140" t="s">
        <v>454</v>
      </c>
      <c r="QUF19" s="140" t="s">
        <v>454</v>
      </c>
      <c r="QUG19" s="140" t="s">
        <v>454</v>
      </c>
      <c r="QUH19" s="140" t="s">
        <v>454</v>
      </c>
      <c r="QUI19" s="140" t="s">
        <v>454</v>
      </c>
      <c r="QUJ19" s="140" t="s">
        <v>454</v>
      </c>
      <c r="QUK19" s="140" t="s">
        <v>454</v>
      </c>
      <c r="QUL19" s="140" t="s">
        <v>454</v>
      </c>
      <c r="QUM19" s="140" t="s">
        <v>454</v>
      </c>
      <c r="QUN19" s="140" t="s">
        <v>454</v>
      </c>
      <c r="QUO19" s="140" t="s">
        <v>454</v>
      </c>
      <c r="QUP19" s="140" t="s">
        <v>454</v>
      </c>
      <c r="QUQ19" s="140" t="s">
        <v>454</v>
      </c>
      <c r="QUR19" s="140" t="s">
        <v>454</v>
      </c>
      <c r="QUS19" s="140" t="s">
        <v>454</v>
      </c>
      <c r="QUT19" s="140" t="s">
        <v>454</v>
      </c>
      <c r="QUU19" s="140" t="s">
        <v>454</v>
      </c>
      <c r="QUV19" s="140" t="s">
        <v>454</v>
      </c>
      <c r="QUW19" s="140" t="s">
        <v>454</v>
      </c>
      <c r="QUX19" s="140" t="s">
        <v>454</v>
      </c>
      <c r="QUY19" s="140" t="s">
        <v>454</v>
      </c>
      <c r="QUZ19" s="140" t="s">
        <v>454</v>
      </c>
      <c r="QVA19" s="140" t="s">
        <v>454</v>
      </c>
      <c r="QVB19" s="140" t="s">
        <v>454</v>
      </c>
      <c r="QVC19" s="140" t="s">
        <v>454</v>
      </c>
      <c r="QVD19" s="140" t="s">
        <v>454</v>
      </c>
      <c r="QVE19" s="140" t="s">
        <v>454</v>
      </c>
      <c r="QVF19" s="140" t="s">
        <v>454</v>
      </c>
      <c r="QVG19" s="140" t="s">
        <v>454</v>
      </c>
      <c r="QVH19" s="140" t="s">
        <v>454</v>
      </c>
      <c r="QVI19" s="140" t="s">
        <v>454</v>
      </c>
      <c r="QVJ19" s="140" t="s">
        <v>454</v>
      </c>
      <c r="QVK19" s="140" t="s">
        <v>454</v>
      </c>
      <c r="QVL19" s="140" t="s">
        <v>454</v>
      </c>
      <c r="QVM19" s="140" t="s">
        <v>454</v>
      </c>
      <c r="QVN19" s="140" t="s">
        <v>454</v>
      </c>
      <c r="QVO19" s="140" t="s">
        <v>454</v>
      </c>
      <c r="QVP19" s="140" t="s">
        <v>454</v>
      </c>
      <c r="QVQ19" s="140" t="s">
        <v>454</v>
      </c>
      <c r="QVR19" s="140" t="s">
        <v>454</v>
      </c>
      <c r="QVS19" s="140" t="s">
        <v>454</v>
      </c>
      <c r="QVT19" s="140" t="s">
        <v>454</v>
      </c>
      <c r="QVU19" s="140" t="s">
        <v>454</v>
      </c>
      <c r="QVV19" s="140" t="s">
        <v>454</v>
      </c>
      <c r="QVW19" s="140" t="s">
        <v>454</v>
      </c>
      <c r="QVX19" s="140" t="s">
        <v>454</v>
      </c>
      <c r="QVY19" s="140" t="s">
        <v>454</v>
      </c>
      <c r="QVZ19" s="140" t="s">
        <v>454</v>
      </c>
      <c r="QWA19" s="140" t="s">
        <v>454</v>
      </c>
      <c r="QWB19" s="140" t="s">
        <v>454</v>
      </c>
      <c r="QWC19" s="140" t="s">
        <v>454</v>
      </c>
      <c r="QWD19" s="140" t="s">
        <v>454</v>
      </c>
      <c r="QWE19" s="140" t="s">
        <v>454</v>
      </c>
      <c r="QWF19" s="140" t="s">
        <v>454</v>
      </c>
      <c r="QWG19" s="140" t="s">
        <v>454</v>
      </c>
      <c r="QWH19" s="140" t="s">
        <v>454</v>
      </c>
      <c r="QWI19" s="140" t="s">
        <v>454</v>
      </c>
      <c r="QWJ19" s="140" t="s">
        <v>454</v>
      </c>
      <c r="QWK19" s="140" t="s">
        <v>454</v>
      </c>
      <c r="QWL19" s="140" t="s">
        <v>454</v>
      </c>
      <c r="QWM19" s="140" t="s">
        <v>454</v>
      </c>
      <c r="QWN19" s="140" t="s">
        <v>454</v>
      </c>
      <c r="QWO19" s="140" t="s">
        <v>454</v>
      </c>
      <c r="QWP19" s="140" t="s">
        <v>454</v>
      </c>
      <c r="QWQ19" s="140" t="s">
        <v>454</v>
      </c>
      <c r="QWR19" s="140" t="s">
        <v>454</v>
      </c>
      <c r="QWS19" s="140" t="s">
        <v>454</v>
      </c>
      <c r="QWT19" s="140" t="s">
        <v>454</v>
      </c>
      <c r="QWU19" s="140" t="s">
        <v>454</v>
      </c>
      <c r="QWV19" s="140" t="s">
        <v>454</v>
      </c>
      <c r="QWW19" s="140" t="s">
        <v>454</v>
      </c>
      <c r="QWX19" s="140" t="s">
        <v>454</v>
      </c>
      <c r="QWY19" s="140" t="s">
        <v>454</v>
      </c>
      <c r="QWZ19" s="140" t="s">
        <v>454</v>
      </c>
      <c r="QXA19" s="140" t="s">
        <v>454</v>
      </c>
      <c r="QXB19" s="140" t="s">
        <v>454</v>
      </c>
      <c r="QXC19" s="140" t="s">
        <v>454</v>
      </c>
      <c r="QXD19" s="140" t="s">
        <v>454</v>
      </c>
      <c r="QXE19" s="140" t="s">
        <v>454</v>
      </c>
      <c r="QXF19" s="140" t="s">
        <v>454</v>
      </c>
      <c r="QXG19" s="140" t="s">
        <v>454</v>
      </c>
      <c r="QXH19" s="140" t="s">
        <v>454</v>
      </c>
      <c r="QXI19" s="140" t="s">
        <v>454</v>
      </c>
      <c r="QXJ19" s="140" t="s">
        <v>454</v>
      </c>
      <c r="QXK19" s="140" t="s">
        <v>454</v>
      </c>
      <c r="QXL19" s="140" t="s">
        <v>454</v>
      </c>
      <c r="QXM19" s="140" t="s">
        <v>454</v>
      </c>
      <c r="QXN19" s="140" t="s">
        <v>454</v>
      </c>
      <c r="QXO19" s="140" t="s">
        <v>454</v>
      </c>
      <c r="QXP19" s="140" t="s">
        <v>454</v>
      </c>
      <c r="QXQ19" s="140" t="s">
        <v>454</v>
      </c>
      <c r="QXR19" s="140" t="s">
        <v>454</v>
      </c>
      <c r="QXS19" s="140" t="s">
        <v>454</v>
      </c>
      <c r="QXT19" s="140" t="s">
        <v>454</v>
      </c>
      <c r="QXU19" s="140" t="s">
        <v>454</v>
      </c>
      <c r="QXV19" s="140" t="s">
        <v>454</v>
      </c>
      <c r="QXW19" s="140" t="s">
        <v>454</v>
      </c>
      <c r="QXX19" s="140" t="s">
        <v>454</v>
      </c>
      <c r="QXY19" s="140" t="s">
        <v>454</v>
      </c>
      <c r="QXZ19" s="140" t="s">
        <v>454</v>
      </c>
      <c r="QYA19" s="140" t="s">
        <v>454</v>
      </c>
      <c r="QYB19" s="140" t="s">
        <v>454</v>
      </c>
      <c r="QYC19" s="140" t="s">
        <v>454</v>
      </c>
      <c r="QYD19" s="140" t="s">
        <v>454</v>
      </c>
      <c r="QYE19" s="140" t="s">
        <v>454</v>
      </c>
      <c r="QYF19" s="140" t="s">
        <v>454</v>
      </c>
      <c r="QYG19" s="140" t="s">
        <v>454</v>
      </c>
      <c r="QYH19" s="140" t="s">
        <v>454</v>
      </c>
      <c r="QYI19" s="140" t="s">
        <v>454</v>
      </c>
      <c r="QYJ19" s="140" t="s">
        <v>454</v>
      </c>
      <c r="QYK19" s="140" t="s">
        <v>454</v>
      </c>
      <c r="QYL19" s="140" t="s">
        <v>454</v>
      </c>
      <c r="QYM19" s="140" t="s">
        <v>454</v>
      </c>
      <c r="QYN19" s="140" t="s">
        <v>454</v>
      </c>
      <c r="QYO19" s="140" t="s">
        <v>454</v>
      </c>
      <c r="QYP19" s="140" t="s">
        <v>454</v>
      </c>
      <c r="QYQ19" s="140" t="s">
        <v>454</v>
      </c>
      <c r="QYR19" s="140" t="s">
        <v>454</v>
      </c>
      <c r="QYS19" s="140" t="s">
        <v>454</v>
      </c>
      <c r="QYT19" s="140" t="s">
        <v>454</v>
      </c>
      <c r="QYU19" s="140" t="s">
        <v>454</v>
      </c>
      <c r="QYV19" s="140" t="s">
        <v>454</v>
      </c>
      <c r="QYW19" s="140" t="s">
        <v>454</v>
      </c>
      <c r="QYX19" s="140" t="s">
        <v>454</v>
      </c>
      <c r="QYY19" s="140" t="s">
        <v>454</v>
      </c>
      <c r="QYZ19" s="140" t="s">
        <v>454</v>
      </c>
      <c r="QZA19" s="140" t="s">
        <v>454</v>
      </c>
      <c r="QZB19" s="140" t="s">
        <v>454</v>
      </c>
      <c r="QZC19" s="140" t="s">
        <v>454</v>
      </c>
      <c r="QZD19" s="140" t="s">
        <v>454</v>
      </c>
      <c r="QZE19" s="140" t="s">
        <v>454</v>
      </c>
      <c r="QZF19" s="140" t="s">
        <v>454</v>
      </c>
      <c r="QZG19" s="140" t="s">
        <v>454</v>
      </c>
      <c r="QZH19" s="140" t="s">
        <v>454</v>
      </c>
      <c r="QZI19" s="140" t="s">
        <v>454</v>
      </c>
      <c r="QZJ19" s="140" t="s">
        <v>454</v>
      </c>
      <c r="QZK19" s="140" t="s">
        <v>454</v>
      </c>
      <c r="QZL19" s="140" t="s">
        <v>454</v>
      </c>
      <c r="QZM19" s="140" t="s">
        <v>454</v>
      </c>
      <c r="QZN19" s="140" t="s">
        <v>454</v>
      </c>
      <c r="QZO19" s="140" t="s">
        <v>454</v>
      </c>
      <c r="QZP19" s="140" t="s">
        <v>454</v>
      </c>
      <c r="QZQ19" s="140" t="s">
        <v>454</v>
      </c>
      <c r="QZR19" s="140" t="s">
        <v>454</v>
      </c>
      <c r="QZS19" s="140" t="s">
        <v>454</v>
      </c>
      <c r="QZT19" s="140" t="s">
        <v>454</v>
      </c>
      <c r="QZU19" s="140" t="s">
        <v>454</v>
      </c>
      <c r="QZV19" s="140" t="s">
        <v>454</v>
      </c>
      <c r="QZW19" s="140" t="s">
        <v>454</v>
      </c>
      <c r="QZX19" s="140" t="s">
        <v>454</v>
      </c>
      <c r="QZY19" s="140" t="s">
        <v>454</v>
      </c>
      <c r="QZZ19" s="140" t="s">
        <v>454</v>
      </c>
      <c r="RAA19" s="140" t="s">
        <v>454</v>
      </c>
      <c r="RAB19" s="140" t="s">
        <v>454</v>
      </c>
      <c r="RAC19" s="140" t="s">
        <v>454</v>
      </c>
      <c r="RAD19" s="140" t="s">
        <v>454</v>
      </c>
      <c r="RAE19" s="140" t="s">
        <v>454</v>
      </c>
      <c r="RAF19" s="140" t="s">
        <v>454</v>
      </c>
      <c r="RAG19" s="140" t="s">
        <v>454</v>
      </c>
      <c r="RAH19" s="140" t="s">
        <v>454</v>
      </c>
      <c r="RAI19" s="140" t="s">
        <v>454</v>
      </c>
      <c r="RAJ19" s="140" t="s">
        <v>454</v>
      </c>
      <c r="RAK19" s="140" t="s">
        <v>454</v>
      </c>
      <c r="RAL19" s="140" t="s">
        <v>454</v>
      </c>
      <c r="RAM19" s="140" t="s">
        <v>454</v>
      </c>
      <c r="RAN19" s="140" t="s">
        <v>454</v>
      </c>
      <c r="RAO19" s="140" t="s">
        <v>454</v>
      </c>
      <c r="RAP19" s="140" t="s">
        <v>454</v>
      </c>
      <c r="RAQ19" s="140" t="s">
        <v>454</v>
      </c>
      <c r="RAR19" s="140" t="s">
        <v>454</v>
      </c>
      <c r="RAS19" s="140" t="s">
        <v>454</v>
      </c>
      <c r="RAT19" s="140" t="s">
        <v>454</v>
      </c>
      <c r="RAU19" s="140" t="s">
        <v>454</v>
      </c>
      <c r="RAV19" s="140" t="s">
        <v>454</v>
      </c>
      <c r="RAW19" s="140" t="s">
        <v>454</v>
      </c>
      <c r="RAX19" s="140" t="s">
        <v>454</v>
      </c>
      <c r="RAY19" s="140" t="s">
        <v>454</v>
      </c>
      <c r="RAZ19" s="140" t="s">
        <v>454</v>
      </c>
      <c r="RBA19" s="140" t="s">
        <v>454</v>
      </c>
      <c r="RBB19" s="140" t="s">
        <v>454</v>
      </c>
      <c r="RBC19" s="140" t="s">
        <v>454</v>
      </c>
      <c r="RBD19" s="140" t="s">
        <v>454</v>
      </c>
      <c r="RBE19" s="140" t="s">
        <v>454</v>
      </c>
      <c r="RBF19" s="140" t="s">
        <v>454</v>
      </c>
      <c r="RBG19" s="140" t="s">
        <v>454</v>
      </c>
      <c r="RBH19" s="140" t="s">
        <v>454</v>
      </c>
      <c r="RBI19" s="140" t="s">
        <v>454</v>
      </c>
      <c r="RBJ19" s="140" t="s">
        <v>454</v>
      </c>
      <c r="RBK19" s="140" t="s">
        <v>454</v>
      </c>
      <c r="RBL19" s="140" t="s">
        <v>454</v>
      </c>
      <c r="RBM19" s="140" t="s">
        <v>454</v>
      </c>
      <c r="RBN19" s="140" t="s">
        <v>454</v>
      </c>
      <c r="RBO19" s="140" t="s">
        <v>454</v>
      </c>
      <c r="RBP19" s="140" t="s">
        <v>454</v>
      </c>
      <c r="RBQ19" s="140" t="s">
        <v>454</v>
      </c>
      <c r="RBR19" s="140" t="s">
        <v>454</v>
      </c>
      <c r="RBS19" s="140" t="s">
        <v>454</v>
      </c>
      <c r="RBT19" s="140" t="s">
        <v>454</v>
      </c>
      <c r="RBU19" s="140" t="s">
        <v>454</v>
      </c>
      <c r="RBV19" s="140" t="s">
        <v>454</v>
      </c>
      <c r="RBW19" s="140" t="s">
        <v>454</v>
      </c>
      <c r="RBX19" s="140" t="s">
        <v>454</v>
      </c>
      <c r="RBY19" s="140" t="s">
        <v>454</v>
      </c>
      <c r="RBZ19" s="140" t="s">
        <v>454</v>
      </c>
      <c r="RCA19" s="140" t="s">
        <v>454</v>
      </c>
      <c r="RCB19" s="140" t="s">
        <v>454</v>
      </c>
      <c r="RCC19" s="140" t="s">
        <v>454</v>
      </c>
      <c r="RCD19" s="140" t="s">
        <v>454</v>
      </c>
      <c r="RCE19" s="140" t="s">
        <v>454</v>
      </c>
      <c r="RCF19" s="140" t="s">
        <v>454</v>
      </c>
      <c r="RCG19" s="140" t="s">
        <v>454</v>
      </c>
      <c r="RCH19" s="140" t="s">
        <v>454</v>
      </c>
      <c r="RCI19" s="140" t="s">
        <v>454</v>
      </c>
      <c r="RCJ19" s="140" t="s">
        <v>454</v>
      </c>
      <c r="RCK19" s="140" t="s">
        <v>454</v>
      </c>
      <c r="RCL19" s="140" t="s">
        <v>454</v>
      </c>
      <c r="RCM19" s="140" t="s">
        <v>454</v>
      </c>
      <c r="RCN19" s="140" t="s">
        <v>454</v>
      </c>
      <c r="RCO19" s="140" t="s">
        <v>454</v>
      </c>
      <c r="RCP19" s="140" t="s">
        <v>454</v>
      </c>
      <c r="RCQ19" s="140" t="s">
        <v>454</v>
      </c>
      <c r="RCR19" s="140" t="s">
        <v>454</v>
      </c>
      <c r="RCS19" s="140" t="s">
        <v>454</v>
      </c>
      <c r="RCT19" s="140" t="s">
        <v>454</v>
      </c>
      <c r="RCU19" s="140" t="s">
        <v>454</v>
      </c>
      <c r="RCV19" s="140" t="s">
        <v>454</v>
      </c>
      <c r="RCW19" s="140" t="s">
        <v>454</v>
      </c>
      <c r="RCX19" s="140" t="s">
        <v>454</v>
      </c>
      <c r="RCY19" s="140" t="s">
        <v>454</v>
      </c>
      <c r="RCZ19" s="140" t="s">
        <v>454</v>
      </c>
      <c r="RDA19" s="140" t="s">
        <v>454</v>
      </c>
      <c r="RDB19" s="140" t="s">
        <v>454</v>
      </c>
      <c r="RDC19" s="140" t="s">
        <v>454</v>
      </c>
      <c r="RDD19" s="140" t="s">
        <v>454</v>
      </c>
      <c r="RDE19" s="140" t="s">
        <v>454</v>
      </c>
      <c r="RDF19" s="140" t="s">
        <v>454</v>
      </c>
      <c r="RDG19" s="140" t="s">
        <v>454</v>
      </c>
      <c r="RDH19" s="140" t="s">
        <v>454</v>
      </c>
      <c r="RDI19" s="140" t="s">
        <v>454</v>
      </c>
      <c r="RDJ19" s="140" t="s">
        <v>454</v>
      </c>
      <c r="RDK19" s="140" t="s">
        <v>454</v>
      </c>
      <c r="RDL19" s="140" t="s">
        <v>454</v>
      </c>
      <c r="RDM19" s="140" t="s">
        <v>454</v>
      </c>
      <c r="RDN19" s="140" t="s">
        <v>454</v>
      </c>
      <c r="RDO19" s="140" t="s">
        <v>454</v>
      </c>
      <c r="RDP19" s="140" t="s">
        <v>454</v>
      </c>
      <c r="RDQ19" s="140" t="s">
        <v>454</v>
      </c>
      <c r="RDR19" s="140" t="s">
        <v>454</v>
      </c>
      <c r="RDS19" s="140" t="s">
        <v>454</v>
      </c>
      <c r="RDT19" s="140" t="s">
        <v>454</v>
      </c>
      <c r="RDU19" s="140" t="s">
        <v>454</v>
      </c>
      <c r="RDV19" s="140" t="s">
        <v>454</v>
      </c>
      <c r="RDW19" s="140" t="s">
        <v>454</v>
      </c>
      <c r="RDX19" s="140" t="s">
        <v>454</v>
      </c>
      <c r="RDY19" s="140" t="s">
        <v>454</v>
      </c>
      <c r="RDZ19" s="140" t="s">
        <v>454</v>
      </c>
      <c r="REA19" s="140" t="s">
        <v>454</v>
      </c>
      <c r="REB19" s="140" t="s">
        <v>454</v>
      </c>
      <c r="REC19" s="140" t="s">
        <v>454</v>
      </c>
      <c r="RED19" s="140" t="s">
        <v>454</v>
      </c>
      <c r="REE19" s="140" t="s">
        <v>454</v>
      </c>
      <c r="REF19" s="140" t="s">
        <v>454</v>
      </c>
      <c r="REG19" s="140" t="s">
        <v>454</v>
      </c>
      <c r="REH19" s="140" t="s">
        <v>454</v>
      </c>
      <c r="REI19" s="140" t="s">
        <v>454</v>
      </c>
      <c r="REJ19" s="140" t="s">
        <v>454</v>
      </c>
      <c r="REK19" s="140" t="s">
        <v>454</v>
      </c>
      <c r="REL19" s="140" t="s">
        <v>454</v>
      </c>
      <c r="REM19" s="140" t="s">
        <v>454</v>
      </c>
      <c r="REN19" s="140" t="s">
        <v>454</v>
      </c>
      <c r="REO19" s="140" t="s">
        <v>454</v>
      </c>
      <c r="REP19" s="140" t="s">
        <v>454</v>
      </c>
      <c r="REQ19" s="140" t="s">
        <v>454</v>
      </c>
      <c r="RER19" s="140" t="s">
        <v>454</v>
      </c>
      <c r="RES19" s="140" t="s">
        <v>454</v>
      </c>
      <c r="RET19" s="140" t="s">
        <v>454</v>
      </c>
      <c r="REU19" s="140" t="s">
        <v>454</v>
      </c>
      <c r="REV19" s="140" t="s">
        <v>454</v>
      </c>
      <c r="REW19" s="140" t="s">
        <v>454</v>
      </c>
      <c r="REX19" s="140" t="s">
        <v>454</v>
      </c>
      <c r="REY19" s="140" t="s">
        <v>454</v>
      </c>
      <c r="REZ19" s="140" t="s">
        <v>454</v>
      </c>
      <c r="RFA19" s="140" t="s">
        <v>454</v>
      </c>
      <c r="RFB19" s="140" t="s">
        <v>454</v>
      </c>
      <c r="RFC19" s="140" t="s">
        <v>454</v>
      </c>
      <c r="RFD19" s="140" t="s">
        <v>454</v>
      </c>
      <c r="RFE19" s="140" t="s">
        <v>454</v>
      </c>
      <c r="RFF19" s="140" t="s">
        <v>454</v>
      </c>
      <c r="RFG19" s="140" t="s">
        <v>454</v>
      </c>
      <c r="RFH19" s="140" t="s">
        <v>454</v>
      </c>
      <c r="RFI19" s="140" t="s">
        <v>454</v>
      </c>
      <c r="RFJ19" s="140" t="s">
        <v>454</v>
      </c>
      <c r="RFK19" s="140" t="s">
        <v>454</v>
      </c>
      <c r="RFL19" s="140" t="s">
        <v>454</v>
      </c>
      <c r="RFM19" s="140" t="s">
        <v>454</v>
      </c>
      <c r="RFN19" s="140" t="s">
        <v>454</v>
      </c>
      <c r="RFO19" s="140" t="s">
        <v>454</v>
      </c>
      <c r="RFP19" s="140" t="s">
        <v>454</v>
      </c>
      <c r="RFQ19" s="140" t="s">
        <v>454</v>
      </c>
      <c r="RFR19" s="140" t="s">
        <v>454</v>
      </c>
      <c r="RFS19" s="140" t="s">
        <v>454</v>
      </c>
      <c r="RFT19" s="140" t="s">
        <v>454</v>
      </c>
      <c r="RFU19" s="140" t="s">
        <v>454</v>
      </c>
      <c r="RFV19" s="140" t="s">
        <v>454</v>
      </c>
      <c r="RFW19" s="140" t="s">
        <v>454</v>
      </c>
      <c r="RFX19" s="140" t="s">
        <v>454</v>
      </c>
      <c r="RFY19" s="140" t="s">
        <v>454</v>
      </c>
      <c r="RFZ19" s="140" t="s">
        <v>454</v>
      </c>
      <c r="RGA19" s="140" t="s">
        <v>454</v>
      </c>
      <c r="RGB19" s="140" t="s">
        <v>454</v>
      </c>
      <c r="RGC19" s="140" t="s">
        <v>454</v>
      </c>
      <c r="RGD19" s="140" t="s">
        <v>454</v>
      </c>
      <c r="RGE19" s="140" t="s">
        <v>454</v>
      </c>
      <c r="RGF19" s="140" t="s">
        <v>454</v>
      </c>
      <c r="RGG19" s="140" t="s">
        <v>454</v>
      </c>
      <c r="RGH19" s="140" t="s">
        <v>454</v>
      </c>
      <c r="RGI19" s="140" t="s">
        <v>454</v>
      </c>
      <c r="RGJ19" s="140" t="s">
        <v>454</v>
      </c>
      <c r="RGK19" s="140" t="s">
        <v>454</v>
      </c>
      <c r="RGL19" s="140" t="s">
        <v>454</v>
      </c>
      <c r="RGM19" s="140" t="s">
        <v>454</v>
      </c>
      <c r="RGN19" s="140" t="s">
        <v>454</v>
      </c>
      <c r="RGO19" s="140" t="s">
        <v>454</v>
      </c>
      <c r="RGP19" s="140" t="s">
        <v>454</v>
      </c>
      <c r="RGQ19" s="140" t="s">
        <v>454</v>
      </c>
      <c r="RGR19" s="140" t="s">
        <v>454</v>
      </c>
      <c r="RGS19" s="140" t="s">
        <v>454</v>
      </c>
      <c r="RGT19" s="140" t="s">
        <v>454</v>
      </c>
      <c r="RGU19" s="140" t="s">
        <v>454</v>
      </c>
      <c r="RGV19" s="140" t="s">
        <v>454</v>
      </c>
      <c r="RGW19" s="140" t="s">
        <v>454</v>
      </c>
      <c r="RGX19" s="140" t="s">
        <v>454</v>
      </c>
      <c r="RGY19" s="140" t="s">
        <v>454</v>
      </c>
      <c r="RGZ19" s="140" t="s">
        <v>454</v>
      </c>
      <c r="RHA19" s="140" t="s">
        <v>454</v>
      </c>
      <c r="RHB19" s="140" t="s">
        <v>454</v>
      </c>
      <c r="RHC19" s="140" t="s">
        <v>454</v>
      </c>
      <c r="RHD19" s="140" t="s">
        <v>454</v>
      </c>
      <c r="RHE19" s="140" t="s">
        <v>454</v>
      </c>
      <c r="RHF19" s="140" t="s">
        <v>454</v>
      </c>
      <c r="RHG19" s="140" t="s">
        <v>454</v>
      </c>
      <c r="RHH19" s="140" t="s">
        <v>454</v>
      </c>
      <c r="RHI19" s="140" t="s">
        <v>454</v>
      </c>
      <c r="RHJ19" s="140" t="s">
        <v>454</v>
      </c>
      <c r="RHK19" s="140" t="s">
        <v>454</v>
      </c>
      <c r="RHL19" s="140" t="s">
        <v>454</v>
      </c>
      <c r="RHM19" s="140" t="s">
        <v>454</v>
      </c>
      <c r="RHN19" s="140" t="s">
        <v>454</v>
      </c>
      <c r="RHO19" s="140" t="s">
        <v>454</v>
      </c>
      <c r="RHP19" s="140" t="s">
        <v>454</v>
      </c>
      <c r="RHQ19" s="140" t="s">
        <v>454</v>
      </c>
      <c r="RHR19" s="140" t="s">
        <v>454</v>
      </c>
      <c r="RHS19" s="140" t="s">
        <v>454</v>
      </c>
      <c r="RHT19" s="140" t="s">
        <v>454</v>
      </c>
      <c r="RHU19" s="140" t="s">
        <v>454</v>
      </c>
      <c r="RHV19" s="140" t="s">
        <v>454</v>
      </c>
      <c r="RHW19" s="140" t="s">
        <v>454</v>
      </c>
      <c r="RHX19" s="140" t="s">
        <v>454</v>
      </c>
      <c r="RHY19" s="140" t="s">
        <v>454</v>
      </c>
      <c r="RHZ19" s="140" t="s">
        <v>454</v>
      </c>
      <c r="RIA19" s="140" t="s">
        <v>454</v>
      </c>
      <c r="RIB19" s="140" t="s">
        <v>454</v>
      </c>
      <c r="RIC19" s="140" t="s">
        <v>454</v>
      </c>
      <c r="RID19" s="140" t="s">
        <v>454</v>
      </c>
      <c r="RIE19" s="140" t="s">
        <v>454</v>
      </c>
      <c r="RIF19" s="140" t="s">
        <v>454</v>
      </c>
      <c r="RIG19" s="140" t="s">
        <v>454</v>
      </c>
      <c r="RIH19" s="140" t="s">
        <v>454</v>
      </c>
      <c r="RII19" s="140" t="s">
        <v>454</v>
      </c>
      <c r="RIJ19" s="140" t="s">
        <v>454</v>
      </c>
      <c r="RIK19" s="140" t="s">
        <v>454</v>
      </c>
      <c r="RIL19" s="140" t="s">
        <v>454</v>
      </c>
      <c r="RIM19" s="140" t="s">
        <v>454</v>
      </c>
      <c r="RIN19" s="140" t="s">
        <v>454</v>
      </c>
      <c r="RIO19" s="140" t="s">
        <v>454</v>
      </c>
      <c r="RIP19" s="140" t="s">
        <v>454</v>
      </c>
      <c r="RIQ19" s="140" t="s">
        <v>454</v>
      </c>
      <c r="RIR19" s="140" t="s">
        <v>454</v>
      </c>
      <c r="RIS19" s="140" t="s">
        <v>454</v>
      </c>
      <c r="RIT19" s="140" t="s">
        <v>454</v>
      </c>
      <c r="RIU19" s="140" t="s">
        <v>454</v>
      </c>
      <c r="RIV19" s="140" t="s">
        <v>454</v>
      </c>
      <c r="RIW19" s="140" t="s">
        <v>454</v>
      </c>
      <c r="RIX19" s="140" t="s">
        <v>454</v>
      </c>
      <c r="RIY19" s="140" t="s">
        <v>454</v>
      </c>
      <c r="RIZ19" s="140" t="s">
        <v>454</v>
      </c>
      <c r="RJA19" s="140" t="s">
        <v>454</v>
      </c>
      <c r="RJB19" s="140" t="s">
        <v>454</v>
      </c>
      <c r="RJC19" s="140" t="s">
        <v>454</v>
      </c>
      <c r="RJD19" s="140" t="s">
        <v>454</v>
      </c>
      <c r="RJE19" s="140" t="s">
        <v>454</v>
      </c>
      <c r="RJF19" s="140" t="s">
        <v>454</v>
      </c>
      <c r="RJG19" s="140" t="s">
        <v>454</v>
      </c>
      <c r="RJH19" s="140" t="s">
        <v>454</v>
      </c>
      <c r="RJI19" s="140" t="s">
        <v>454</v>
      </c>
      <c r="RJJ19" s="140" t="s">
        <v>454</v>
      </c>
      <c r="RJK19" s="140" t="s">
        <v>454</v>
      </c>
      <c r="RJL19" s="140" t="s">
        <v>454</v>
      </c>
      <c r="RJM19" s="140" t="s">
        <v>454</v>
      </c>
      <c r="RJN19" s="140" t="s">
        <v>454</v>
      </c>
      <c r="RJO19" s="140" t="s">
        <v>454</v>
      </c>
      <c r="RJP19" s="140" t="s">
        <v>454</v>
      </c>
      <c r="RJQ19" s="140" t="s">
        <v>454</v>
      </c>
      <c r="RJR19" s="140" t="s">
        <v>454</v>
      </c>
      <c r="RJS19" s="140" t="s">
        <v>454</v>
      </c>
      <c r="RJT19" s="140" t="s">
        <v>454</v>
      </c>
      <c r="RJU19" s="140" t="s">
        <v>454</v>
      </c>
      <c r="RJV19" s="140" t="s">
        <v>454</v>
      </c>
      <c r="RJW19" s="140" t="s">
        <v>454</v>
      </c>
      <c r="RJX19" s="140" t="s">
        <v>454</v>
      </c>
      <c r="RJY19" s="140" t="s">
        <v>454</v>
      </c>
      <c r="RJZ19" s="140" t="s">
        <v>454</v>
      </c>
      <c r="RKA19" s="140" t="s">
        <v>454</v>
      </c>
      <c r="RKB19" s="140" t="s">
        <v>454</v>
      </c>
      <c r="RKC19" s="140" t="s">
        <v>454</v>
      </c>
      <c r="RKD19" s="140" t="s">
        <v>454</v>
      </c>
      <c r="RKE19" s="140" t="s">
        <v>454</v>
      </c>
      <c r="RKF19" s="140" t="s">
        <v>454</v>
      </c>
      <c r="RKG19" s="140" t="s">
        <v>454</v>
      </c>
      <c r="RKH19" s="140" t="s">
        <v>454</v>
      </c>
      <c r="RKI19" s="140" t="s">
        <v>454</v>
      </c>
      <c r="RKJ19" s="140" t="s">
        <v>454</v>
      </c>
      <c r="RKK19" s="140" t="s">
        <v>454</v>
      </c>
      <c r="RKL19" s="140" t="s">
        <v>454</v>
      </c>
      <c r="RKM19" s="140" t="s">
        <v>454</v>
      </c>
      <c r="RKN19" s="140" t="s">
        <v>454</v>
      </c>
      <c r="RKO19" s="140" t="s">
        <v>454</v>
      </c>
      <c r="RKP19" s="140" t="s">
        <v>454</v>
      </c>
      <c r="RKQ19" s="140" t="s">
        <v>454</v>
      </c>
      <c r="RKR19" s="140" t="s">
        <v>454</v>
      </c>
      <c r="RKS19" s="140" t="s">
        <v>454</v>
      </c>
      <c r="RKT19" s="140" t="s">
        <v>454</v>
      </c>
      <c r="RKU19" s="140" t="s">
        <v>454</v>
      </c>
      <c r="RKV19" s="140" t="s">
        <v>454</v>
      </c>
      <c r="RKW19" s="140" t="s">
        <v>454</v>
      </c>
      <c r="RKX19" s="140" t="s">
        <v>454</v>
      </c>
      <c r="RKY19" s="140" t="s">
        <v>454</v>
      </c>
      <c r="RKZ19" s="140" t="s">
        <v>454</v>
      </c>
      <c r="RLA19" s="140" t="s">
        <v>454</v>
      </c>
      <c r="RLB19" s="140" t="s">
        <v>454</v>
      </c>
      <c r="RLC19" s="140" t="s">
        <v>454</v>
      </c>
      <c r="RLD19" s="140" t="s">
        <v>454</v>
      </c>
      <c r="RLE19" s="140" t="s">
        <v>454</v>
      </c>
      <c r="RLF19" s="140" t="s">
        <v>454</v>
      </c>
      <c r="RLG19" s="140" t="s">
        <v>454</v>
      </c>
      <c r="RLH19" s="140" t="s">
        <v>454</v>
      </c>
      <c r="RLI19" s="140" t="s">
        <v>454</v>
      </c>
      <c r="RLJ19" s="140" t="s">
        <v>454</v>
      </c>
      <c r="RLK19" s="140" t="s">
        <v>454</v>
      </c>
      <c r="RLL19" s="140" t="s">
        <v>454</v>
      </c>
      <c r="RLM19" s="140" t="s">
        <v>454</v>
      </c>
      <c r="RLN19" s="140" t="s">
        <v>454</v>
      </c>
      <c r="RLO19" s="140" t="s">
        <v>454</v>
      </c>
      <c r="RLP19" s="140" t="s">
        <v>454</v>
      </c>
      <c r="RLQ19" s="140" t="s">
        <v>454</v>
      </c>
      <c r="RLR19" s="140" t="s">
        <v>454</v>
      </c>
      <c r="RLS19" s="140" t="s">
        <v>454</v>
      </c>
      <c r="RLT19" s="140" t="s">
        <v>454</v>
      </c>
      <c r="RLU19" s="140" t="s">
        <v>454</v>
      </c>
      <c r="RLV19" s="140" t="s">
        <v>454</v>
      </c>
      <c r="RLW19" s="140" t="s">
        <v>454</v>
      </c>
      <c r="RLX19" s="140" t="s">
        <v>454</v>
      </c>
      <c r="RLY19" s="140" t="s">
        <v>454</v>
      </c>
      <c r="RLZ19" s="140" t="s">
        <v>454</v>
      </c>
      <c r="RMA19" s="140" t="s">
        <v>454</v>
      </c>
      <c r="RMB19" s="140" t="s">
        <v>454</v>
      </c>
      <c r="RMC19" s="140" t="s">
        <v>454</v>
      </c>
      <c r="RMD19" s="140" t="s">
        <v>454</v>
      </c>
      <c r="RME19" s="140" t="s">
        <v>454</v>
      </c>
      <c r="RMF19" s="140" t="s">
        <v>454</v>
      </c>
      <c r="RMG19" s="140" t="s">
        <v>454</v>
      </c>
      <c r="RMH19" s="140" t="s">
        <v>454</v>
      </c>
      <c r="RMI19" s="140" t="s">
        <v>454</v>
      </c>
      <c r="RMJ19" s="140" t="s">
        <v>454</v>
      </c>
      <c r="RMK19" s="140" t="s">
        <v>454</v>
      </c>
      <c r="RML19" s="140" t="s">
        <v>454</v>
      </c>
      <c r="RMM19" s="140" t="s">
        <v>454</v>
      </c>
      <c r="RMN19" s="140" t="s">
        <v>454</v>
      </c>
      <c r="RMO19" s="140" t="s">
        <v>454</v>
      </c>
      <c r="RMP19" s="140" t="s">
        <v>454</v>
      </c>
      <c r="RMQ19" s="140" t="s">
        <v>454</v>
      </c>
      <c r="RMR19" s="140" t="s">
        <v>454</v>
      </c>
      <c r="RMS19" s="140" t="s">
        <v>454</v>
      </c>
      <c r="RMT19" s="140" t="s">
        <v>454</v>
      </c>
      <c r="RMU19" s="140" t="s">
        <v>454</v>
      </c>
      <c r="RMV19" s="140" t="s">
        <v>454</v>
      </c>
      <c r="RMW19" s="140" t="s">
        <v>454</v>
      </c>
      <c r="RMX19" s="140" t="s">
        <v>454</v>
      </c>
      <c r="RMY19" s="140" t="s">
        <v>454</v>
      </c>
      <c r="RMZ19" s="140" t="s">
        <v>454</v>
      </c>
      <c r="RNA19" s="140" t="s">
        <v>454</v>
      </c>
      <c r="RNB19" s="140" t="s">
        <v>454</v>
      </c>
      <c r="RNC19" s="140" t="s">
        <v>454</v>
      </c>
      <c r="RND19" s="140" t="s">
        <v>454</v>
      </c>
      <c r="RNE19" s="140" t="s">
        <v>454</v>
      </c>
      <c r="RNF19" s="140" t="s">
        <v>454</v>
      </c>
      <c r="RNG19" s="140" t="s">
        <v>454</v>
      </c>
      <c r="RNH19" s="140" t="s">
        <v>454</v>
      </c>
      <c r="RNI19" s="140" t="s">
        <v>454</v>
      </c>
      <c r="RNJ19" s="140" t="s">
        <v>454</v>
      </c>
      <c r="RNK19" s="140" t="s">
        <v>454</v>
      </c>
      <c r="RNL19" s="140" t="s">
        <v>454</v>
      </c>
      <c r="RNM19" s="140" t="s">
        <v>454</v>
      </c>
      <c r="RNN19" s="140" t="s">
        <v>454</v>
      </c>
      <c r="RNO19" s="140" t="s">
        <v>454</v>
      </c>
      <c r="RNP19" s="140" t="s">
        <v>454</v>
      </c>
      <c r="RNQ19" s="140" t="s">
        <v>454</v>
      </c>
      <c r="RNR19" s="140" t="s">
        <v>454</v>
      </c>
      <c r="RNS19" s="140" t="s">
        <v>454</v>
      </c>
      <c r="RNT19" s="140" t="s">
        <v>454</v>
      </c>
      <c r="RNU19" s="140" t="s">
        <v>454</v>
      </c>
      <c r="RNV19" s="140" t="s">
        <v>454</v>
      </c>
      <c r="RNW19" s="140" t="s">
        <v>454</v>
      </c>
      <c r="RNX19" s="140" t="s">
        <v>454</v>
      </c>
      <c r="RNY19" s="140" t="s">
        <v>454</v>
      </c>
      <c r="RNZ19" s="140" t="s">
        <v>454</v>
      </c>
      <c r="ROA19" s="140" t="s">
        <v>454</v>
      </c>
      <c r="ROB19" s="140" t="s">
        <v>454</v>
      </c>
      <c r="ROC19" s="140" t="s">
        <v>454</v>
      </c>
      <c r="ROD19" s="140" t="s">
        <v>454</v>
      </c>
      <c r="ROE19" s="140" t="s">
        <v>454</v>
      </c>
      <c r="ROF19" s="140" t="s">
        <v>454</v>
      </c>
      <c r="ROG19" s="140" t="s">
        <v>454</v>
      </c>
      <c r="ROH19" s="140" t="s">
        <v>454</v>
      </c>
      <c r="ROI19" s="140" t="s">
        <v>454</v>
      </c>
      <c r="ROJ19" s="140" t="s">
        <v>454</v>
      </c>
      <c r="ROK19" s="140" t="s">
        <v>454</v>
      </c>
      <c r="ROL19" s="140" t="s">
        <v>454</v>
      </c>
      <c r="ROM19" s="140" t="s">
        <v>454</v>
      </c>
      <c r="RON19" s="140" t="s">
        <v>454</v>
      </c>
      <c r="ROO19" s="140" t="s">
        <v>454</v>
      </c>
      <c r="ROP19" s="140" t="s">
        <v>454</v>
      </c>
      <c r="ROQ19" s="140" t="s">
        <v>454</v>
      </c>
      <c r="ROR19" s="140" t="s">
        <v>454</v>
      </c>
      <c r="ROS19" s="140" t="s">
        <v>454</v>
      </c>
      <c r="ROT19" s="140" t="s">
        <v>454</v>
      </c>
      <c r="ROU19" s="140" t="s">
        <v>454</v>
      </c>
      <c r="ROV19" s="140" t="s">
        <v>454</v>
      </c>
      <c r="ROW19" s="140" t="s">
        <v>454</v>
      </c>
      <c r="ROX19" s="140" t="s">
        <v>454</v>
      </c>
      <c r="ROY19" s="140" t="s">
        <v>454</v>
      </c>
      <c r="ROZ19" s="140" t="s">
        <v>454</v>
      </c>
      <c r="RPA19" s="140" t="s">
        <v>454</v>
      </c>
      <c r="RPB19" s="140" t="s">
        <v>454</v>
      </c>
      <c r="RPC19" s="140" t="s">
        <v>454</v>
      </c>
      <c r="RPD19" s="140" t="s">
        <v>454</v>
      </c>
      <c r="RPE19" s="140" t="s">
        <v>454</v>
      </c>
      <c r="RPF19" s="140" t="s">
        <v>454</v>
      </c>
      <c r="RPG19" s="140" t="s">
        <v>454</v>
      </c>
      <c r="RPH19" s="140" t="s">
        <v>454</v>
      </c>
      <c r="RPI19" s="140" t="s">
        <v>454</v>
      </c>
      <c r="RPJ19" s="140" t="s">
        <v>454</v>
      </c>
      <c r="RPK19" s="140" t="s">
        <v>454</v>
      </c>
      <c r="RPL19" s="140" t="s">
        <v>454</v>
      </c>
      <c r="RPM19" s="140" t="s">
        <v>454</v>
      </c>
      <c r="RPN19" s="140" t="s">
        <v>454</v>
      </c>
      <c r="RPO19" s="140" t="s">
        <v>454</v>
      </c>
      <c r="RPP19" s="140" t="s">
        <v>454</v>
      </c>
      <c r="RPQ19" s="140" t="s">
        <v>454</v>
      </c>
      <c r="RPR19" s="140" t="s">
        <v>454</v>
      </c>
      <c r="RPS19" s="140" t="s">
        <v>454</v>
      </c>
      <c r="RPT19" s="140" t="s">
        <v>454</v>
      </c>
      <c r="RPU19" s="140" t="s">
        <v>454</v>
      </c>
      <c r="RPV19" s="140" t="s">
        <v>454</v>
      </c>
      <c r="RPW19" s="140" t="s">
        <v>454</v>
      </c>
      <c r="RPX19" s="140" t="s">
        <v>454</v>
      </c>
      <c r="RPY19" s="140" t="s">
        <v>454</v>
      </c>
      <c r="RPZ19" s="140" t="s">
        <v>454</v>
      </c>
      <c r="RQA19" s="140" t="s">
        <v>454</v>
      </c>
      <c r="RQB19" s="140" t="s">
        <v>454</v>
      </c>
      <c r="RQC19" s="140" t="s">
        <v>454</v>
      </c>
      <c r="RQD19" s="140" t="s">
        <v>454</v>
      </c>
      <c r="RQE19" s="140" t="s">
        <v>454</v>
      </c>
      <c r="RQF19" s="140" t="s">
        <v>454</v>
      </c>
      <c r="RQG19" s="140" t="s">
        <v>454</v>
      </c>
      <c r="RQH19" s="140" t="s">
        <v>454</v>
      </c>
      <c r="RQI19" s="140" t="s">
        <v>454</v>
      </c>
      <c r="RQJ19" s="140" t="s">
        <v>454</v>
      </c>
      <c r="RQK19" s="140" t="s">
        <v>454</v>
      </c>
      <c r="RQL19" s="140" t="s">
        <v>454</v>
      </c>
      <c r="RQM19" s="140" t="s">
        <v>454</v>
      </c>
      <c r="RQN19" s="140" t="s">
        <v>454</v>
      </c>
      <c r="RQO19" s="140" t="s">
        <v>454</v>
      </c>
      <c r="RQP19" s="140" t="s">
        <v>454</v>
      </c>
      <c r="RQQ19" s="140" t="s">
        <v>454</v>
      </c>
      <c r="RQR19" s="140" t="s">
        <v>454</v>
      </c>
      <c r="RQS19" s="140" t="s">
        <v>454</v>
      </c>
      <c r="RQT19" s="140" t="s">
        <v>454</v>
      </c>
      <c r="RQU19" s="140" t="s">
        <v>454</v>
      </c>
      <c r="RQV19" s="140" t="s">
        <v>454</v>
      </c>
      <c r="RQW19" s="140" t="s">
        <v>454</v>
      </c>
      <c r="RQX19" s="140" t="s">
        <v>454</v>
      </c>
      <c r="RQY19" s="140" t="s">
        <v>454</v>
      </c>
      <c r="RQZ19" s="140" t="s">
        <v>454</v>
      </c>
      <c r="RRA19" s="140" t="s">
        <v>454</v>
      </c>
      <c r="RRB19" s="140" t="s">
        <v>454</v>
      </c>
      <c r="RRC19" s="140" t="s">
        <v>454</v>
      </c>
      <c r="RRD19" s="140" t="s">
        <v>454</v>
      </c>
      <c r="RRE19" s="140" t="s">
        <v>454</v>
      </c>
      <c r="RRF19" s="140" t="s">
        <v>454</v>
      </c>
      <c r="RRG19" s="140" t="s">
        <v>454</v>
      </c>
      <c r="RRH19" s="140" t="s">
        <v>454</v>
      </c>
      <c r="RRI19" s="140" t="s">
        <v>454</v>
      </c>
      <c r="RRJ19" s="140" t="s">
        <v>454</v>
      </c>
      <c r="RRK19" s="140" t="s">
        <v>454</v>
      </c>
      <c r="RRL19" s="140" t="s">
        <v>454</v>
      </c>
      <c r="RRM19" s="140" t="s">
        <v>454</v>
      </c>
      <c r="RRN19" s="140" t="s">
        <v>454</v>
      </c>
      <c r="RRO19" s="140" t="s">
        <v>454</v>
      </c>
      <c r="RRP19" s="140" t="s">
        <v>454</v>
      </c>
      <c r="RRQ19" s="140" t="s">
        <v>454</v>
      </c>
      <c r="RRR19" s="140" t="s">
        <v>454</v>
      </c>
      <c r="RRS19" s="140" t="s">
        <v>454</v>
      </c>
      <c r="RRT19" s="140" t="s">
        <v>454</v>
      </c>
      <c r="RRU19" s="140" t="s">
        <v>454</v>
      </c>
      <c r="RRV19" s="140" t="s">
        <v>454</v>
      </c>
      <c r="RRW19" s="140" t="s">
        <v>454</v>
      </c>
      <c r="RRX19" s="140" t="s">
        <v>454</v>
      </c>
      <c r="RRY19" s="140" t="s">
        <v>454</v>
      </c>
      <c r="RRZ19" s="140" t="s">
        <v>454</v>
      </c>
      <c r="RSA19" s="140" t="s">
        <v>454</v>
      </c>
      <c r="RSB19" s="140" t="s">
        <v>454</v>
      </c>
      <c r="RSC19" s="140" t="s">
        <v>454</v>
      </c>
      <c r="RSD19" s="140" t="s">
        <v>454</v>
      </c>
      <c r="RSE19" s="140" t="s">
        <v>454</v>
      </c>
      <c r="RSF19" s="140" t="s">
        <v>454</v>
      </c>
      <c r="RSG19" s="140" t="s">
        <v>454</v>
      </c>
      <c r="RSH19" s="140" t="s">
        <v>454</v>
      </c>
      <c r="RSI19" s="140" t="s">
        <v>454</v>
      </c>
      <c r="RSJ19" s="140" t="s">
        <v>454</v>
      </c>
      <c r="RSK19" s="140" t="s">
        <v>454</v>
      </c>
      <c r="RSL19" s="140" t="s">
        <v>454</v>
      </c>
      <c r="RSM19" s="140" t="s">
        <v>454</v>
      </c>
      <c r="RSN19" s="140" t="s">
        <v>454</v>
      </c>
      <c r="RSO19" s="140" t="s">
        <v>454</v>
      </c>
      <c r="RSP19" s="140" t="s">
        <v>454</v>
      </c>
      <c r="RSQ19" s="140" t="s">
        <v>454</v>
      </c>
      <c r="RSR19" s="140" t="s">
        <v>454</v>
      </c>
      <c r="RSS19" s="140" t="s">
        <v>454</v>
      </c>
      <c r="RST19" s="140" t="s">
        <v>454</v>
      </c>
      <c r="RSU19" s="140" t="s">
        <v>454</v>
      </c>
      <c r="RSV19" s="140" t="s">
        <v>454</v>
      </c>
      <c r="RSW19" s="140" t="s">
        <v>454</v>
      </c>
      <c r="RSX19" s="140" t="s">
        <v>454</v>
      </c>
      <c r="RSY19" s="140" t="s">
        <v>454</v>
      </c>
      <c r="RSZ19" s="140" t="s">
        <v>454</v>
      </c>
      <c r="RTA19" s="140" t="s">
        <v>454</v>
      </c>
      <c r="RTB19" s="140" t="s">
        <v>454</v>
      </c>
      <c r="RTC19" s="140" t="s">
        <v>454</v>
      </c>
      <c r="RTD19" s="140" t="s">
        <v>454</v>
      </c>
      <c r="RTE19" s="140" t="s">
        <v>454</v>
      </c>
      <c r="RTF19" s="140" t="s">
        <v>454</v>
      </c>
      <c r="RTG19" s="140" t="s">
        <v>454</v>
      </c>
      <c r="RTH19" s="140" t="s">
        <v>454</v>
      </c>
      <c r="RTI19" s="140" t="s">
        <v>454</v>
      </c>
      <c r="RTJ19" s="140" t="s">
        <v>454</v>
      </c>
      <c r="RTK19" s="140" t="s">
        <v>454</v>
      </c>
      <c r="RTL19" s="140" t="s">
        <v>454</v>
      </c>
      <c r="RTM19" s="140" t="s">
        <v>454</v>
      </c>
      <c r="RTN19" s="140" t="s">
        <v>454</v>
      </c>
      <c r="RTO19" s="140" t="s">
        <v>454</v>
      </c>
      <c r="RTP19" s="140" t="s">
        <v>454</v>
      </c>
      <c r="RTQ19" s="140" t="s">
        <v>454</v>
      </c>
      <c r="RTR19" s="140" t="s">
        <v>454</v>
      </c>
      <c r="RTS19" s="140" t="s">
        <v>454</v>
      </c>
      <c r="RTT19" s="140" t="s">
        <v>454</v>
      </c>
      <c r="RTU19" s="140" t="s">
        <v>454</v>
      </c>
      <c r="RTV19" s="140" t="s">
        <v>454</v>
      </c>
      <c r="RTW19" s="140" t="s">
        <v>454</v>
      </c>
      <c r="RTX19" s="140" t="s">
        <v>454</v>
      </c>
      <c r="RTY19" s="140" t="s">
        <v>454</v>
      </c>
      <c r="RTZ19" s="140" t="s">
        <v>454</v>
      </c>
      <c r="RUA19" s="140" t="s">
        <v>454</v>
      </c>
      <c r="RUB19" s="140" t="s">
        <v>454</v>
      </c>
      <c r="RUC19" s="140" t="s">
        <v>454</v>
      </c>
      <c r="RUD19" s="140" t="s">
        <v>454</v>
      </c>
      <c r="RUE19" s="140" t="s">
        <v>454</v>
      </c>
      <c r="RUF19" s="140" t="s">
        <v>454</v>
      </c>
      <c r="RUG19" s="140" t="s">
        <v>454</v>
      </c>
      <c r="RUH19" s="140" t="s">
        <v>454</v>
      </c>
      <c r="RUI19" s="140" t="s">
        <v>454</v>
      </c>
      <c r="RUJ19" s="140" t="s">
        <v>454</v>
      </c>
      <c r="RUK19" s="140" t="s">
        <v>454</v>
      </c>
      <c r="RUL19" s="140" t="s">
        <v>454</v>
      </c>
      <c r="RUM19" s="140" t="s">
        <v>454</v>
      </c>
      <c r="RUN19" s="140" t="s">
        <v>454</v>
      </c>
      <c r="RUO19" s="140" t="s">
        <v>454</v>
      </c>
      <c r="RUP19" s="140" t="s">
        <v>454</v>
      </c>
      <c r="RUQ19" s="140" t="s">
        <v>454</v>
      </c>
      <c r="RUR19" s="140" t="s">
        <v>454</v>
      </c>
      <c r="RUS19" s="140" t="s">
        <v>454</v>
      </c>
      <c r="RUT19" s="140" t="s">
        <v>454</v>
      </c>
      <c r="RUU19" s="140" t="s">
        <v>454</v>
      </c>
      <c r="RUV19" s="140" t="s">
        <v>454</v>
      </c>
      <c r="RUW19" s="140" t="s">
        <v>454</v>
      </c>
      <c r="RUX19" s="140" t="s">
        <v>454</v>
      </c>
      <c r="RUY19" s="140" t="s">
        <v>454</v>
      </c>
      <c r="RUZ19" s="140" t="s">
        <v>454</v>
      </c>
      <c r="RVA19" s="140" t="s">
        <v>454</v>
      </c>
      <c r="RVB19" s="140" t="s">
        <v>454</v>
      </c>
      <c r="RVC19" s="140" t="s">
        <v>454</v>
      </c>
      <c r="RVD19" s="140" t="s">
        <v>454</v>
      </c>
      <c r="RVE19" s="140" t="s">
        <v>454</v>
      </c>
      <c r="RVF19" s="140" t="s">
        <v>454</v>
      </c>
      <c r="RVG19" s="140" t="s">
        <v>454</v>
      </c>
      <c r="RVH19" s="140" t="s">
        <v>454</v>
      </c>
      <c r="RVI19" s="140" t="s">
        <v>454</v>
      </c>
      <c r="RVJ19" s="140" t="s">
        <v>454</v>
      </c>
      <c r="RVK19" s="140" t="s">
        <v>454</v>
      </c>
      <c r="RVL19" s="140" t="s">
        <v>454</v>
      </c>
      <c r="RVM19" s="140" t="s">
        <v>454</v>
      </c>
      <c r="RVN19" s="140" t="s">
        <v>454</v>
      </c>
      <c r="RVO19" s="140" t="s">
        <v>454</v>
      </c>
      <c r="RVP19" s="140" t="s">
        <v>454</v>
      </c>
      <c r="RVQ19" s="140" t="s">
        <v>454</v>
      </c>
      <c r="RVR19" s="140" t="s">
        <v>454</v>
      </c>
      <c r="RVS19" s="140" t="s">
        <v>454</v>
      </c>
      <c r="RVT19" s="140" t="s">
        <v>454</v>
      </c>
      <c r="RVU19" s="140" t="s">
        <v>454</v>
      </c>
      <c r="RVV19" s="140" t="s">
        <v>454</v>
      </c>
      <c r="RVW19" s="140" t="s">
        <v>454</v>
      </c>
      <c r="RVX19" s="140" t="s">
        <v>454</v>
      </c>
      <c r="RVY19" s="140" t="s">
        <v>454</v>
      </c>
      <c r="RVZ19" s="140" t="s">
        <v>454</v>
      </c>
      <c r="RWA19" s="140" t="s">
        <v>454</v>
      </c>
      <c r="RWB19" s="140" t="s">
        <v>454</v>
      </c>
      <c r="RWC19" s="140" t="s">
        <v>454</v>
      </c>
      <c r="RWD19" s="140" t="s">
        <v>454</v>
      </c>
      <c r="RWE19" s="140" t="s">
        <v>454</v>
      </c>
      <c r="RWF19" s="140" t="s">
        <v>454</v>
      </c>
      <c r="RWG19" s="140" t="s">
        <v>454</v>
      </c>
      <c r="RWH19" s="140" t="s">
        <v>454</v>
      </c>
      <c r="RWI19" s="140" t="s">
        <v>454</v>
      </c>
      <c r="RWJ19" s="140" t="s">
        <v>454</v>
      </c>
      <c r="RWK19" s="140" t="s">
        <v>454</v>
      </c>
      <c r="RWL19" s="140" t="s">
        <v>454</v>
      </c>
      <c r="RWM19" s="140" t="s">
        <v>454</v>
      </c>
      <c r="RWN19" s="140" t="s">
        <v>454</v>
      </c>
      <c r="RWO19" s="140" t="s">
        <v>454</v>
      </c>
      <c r="RWP19" s="140" t="s">
        <v>454</v>
      </c>
      <c r="RWQ19" s="140" t="s">
        <v>454</v>
      </c>
      <c r="RWR19" s="140" t="s">
        <v>454</v>
      </c>
      <c r="RWS19" s="140" t="s">
        <v>454</v>
      </c>
      <c r="RWT19" s="140" t="s">
        <v>454</v>
      </c>
      <c r="RWU19" s="140" t="s">
        <v>454</v>
      </c>
      <c r="RWV19" s="140" t="s">
        <v>454</v>
      </c>
      <c r="RWW19" s="140" t="s">
        <v>454</v>
      </c>
      <c r="RWX19" s="140" t="s">
        <v>454</v>
      </c>
      <c r="RWY19" s="140" t="s">
        <v>454</v>
      </c>
      <c r="RWZ19" s="140" t="s">
        <v>454</v>
      </c>
      <c r="RXA19" s="140" t="s">
        <v>454</v>
      </c>
      <c r="RXB19" s="140" t="s">
        <v>454</v>
      </c>
      <c r="RXC19" s="140" t="s">
        <v>454</v>
      </c>
      <c r="RXD19" s="140" t="s">
        <v>454</v>
      </c>
      <c r="RXE19" s="140" t="s">
        <v>454</v>
      </c>
      <c r="RXF19" s="140" t="s">
        <v>454</v>
      </c>
      <c r="RXG19" s="140" t="s">
        <v>454</v>
      </c>
      <c r="RXH19" s="140" t="s">
        <v>454</v>
      </c>
      <c r="RXI19" s="140" t="s">
        <v>454</v>
      </c>
      <c r="RXJ19" s="140" t="s">
        <v>454</v>
      </c>
      <c r="RXK19" s="140" t="s">
        <v>454</v>
      </c>
      <c r="RXL19" s="140" t="s">
        <v>454</v>
      </c>
      <c r="RXM19" s="140" t="s">
        <v>454</v>
      </c>
      <c r="RXN19" s="140" t="s">
        <v>454</v>
      </c>
      <c r="RXO19" s="140" t="s">
        <v>454</v>
      </c>
      <c r="RXP19" s="140" t="s">
        <v>454</v>
      </c>
      <c r="RXQ19" s="140" t="s">
        <v>454</v>
      </c>
      <c r="RXR19" s="140" t="s">
        <v>454</v>
      </c>
      <c r="RXS19" s="140" t="s">
        <v>454</v>
      </c>
      <c r="RXT19" s="140" t="s">
        <v>454</v>
      </c>
      <c r="RXU19" s="140" t="s">
        <v>454</v>
      </c>
      <c r="RXV19" s="140" t="s">
        <v>454</v>
      </c>
      <c r="RXW19" s="140" t="s">
        <v>454</v>
      </c>
      <c r="RXX19" s="140" t="s">
        <v>454</v>
      </c>
      <c r="RXY19" s="140" t="s">
        <v>454</v>
      </c>
      <c r="RXZ19" s="140" t="s">
        <v>454</v>
      </c>
      <c r="RYA19" s="140" t="s">
        <v>454</v>
      </c>
      <c r="RYB19" s="140" t="s">
        <v>454</v>
      </c>
      <c r="RYC19" s="140" t="s">
        <v>454</v>
      </c>
      <c r="RYD19" s="140" t="s">
        <v>454</v>
      </c>
      <c r="RYE19" s="140" t="s">
        <v>454</v>
      </c>
      <c r="RYF19" s="140" t="s">
        <v>454</v>
      </c>
      <c r="RYG19" s="140" t="s">
        <v>454</v>
      </c>
      <c r="RYH19" s="140" t="s">
        <v>454</v>
      </c>
      <c r="RYI19" s="140" t="s">
        <v>454</v>
      </c>
      <c r="RYJ19" s="140" t="s">
        <v>454</v>
      </c>
      <c r="RYK19" s="140" t="s">
        <v>454</v>
      </c>
      <c r="RYL19" s="140" t="s">
        <v>454</v>
      </c>
      <c r="RYM19" s="140" t="s">
        <v>454</v>
      </c>
      <c r="RYN19" s="140" t="s">
        <v>454</v>
      </c>
      <c r="RYO19" s="140" t="s">
        <v>454</v>
      </c>
      <c r="RYP19" s="140" t="s">
        <v>454</v>
      </c>
      <c r="RYQ19" s="140" t="s">
        <v>454</v>
      </c>
      <c r="RYR19" s="140" t="s">
        <v>454</v>
      </c>
      <c r="RYS19" s="140" t="s">
        <v>454</v>
      </c>
      <c r="RYT19" s="140" t="s">
        <v>454</v>
      </c>
      <c r="RYU19" s="140" t="s">
        <v>454</v>
      </c>
      <c r="RYV19" s="140" t="s">
        <v>454</v>
      </c>
      <c r="RYW19" s="140" t="s">
        <v>454</v>
      </c>
      <c r="RYX19" s="140" t="s">
        <v>454</v>
      </c>
      <c r="RYY19" s="140" t="s">
        <v>454</v>
      </c>
      <c r="RYZ19" s="140" t="s">
        <v>454</v>
      </c>
      <c r="RZA19" s="140" t="s">
        <v>454</v>
      </c>
      <c r="RZB19" s="140" t="s">
        <v>454</v>
      </c>
      <c r="RZC19" s="140" t="s">
        <v>454</v>
      </c>
      <c r="RZD19" s="140" t="s">
        <v>454</v>
      </c>
      <c r="RZE19" s="140" t="s">
        <v>454</v>
      </c>
      <c r="RZF19" s="140" t="s">
        <v>454</v>
      </c>
      <c r="RZG19" s="140" t="s">
        <v>454</v>
      </c>
      <c r="RZH19" s="140" t="s">
        <v>454</v>
      </c>
      <c r="RZI19" s="140" t="s">
        <v>454</v>
      </c>
      <c r="RZJ19" s="140" t="s">
        <v>454</v>
      </c>
      <c r="RZK19" s="140" t="s">
        <v>454</v>
      </c>
      <c r="RZL19" s="140" t="s">
        <v>454</v>
      </c>
      <c r="RZM19" s="140" t="s">
        <v>454</v>
      </c>
      <c r="RZN19" s="140" t="s">
        <v>454</v>
      </c>
      <c r="RZO19" s="140" t="s">
        <v>454</v>
      </c>
      <c r="RZP19" s="140" t="s">
        <v>454</v>
      </c>
      <c r="RZQ19" s="140" t="s">
        <v>454</v>
      </c>
      <c r="RZR19" s="140" t="s">
        <v>454</v>
      </c>
      <c r="RZS19" s="140" t="s">
        <v>454</v>
      </c>
      <c r="RZT19" s="140" t="s">
        <v>454</v>
      </c>
      <c r="RZU19" s="140" t="s">
        <v>454</v>
      </c>
      <c r="RZV19" s="140" t="s">
        <v>454</v>
      </c>
      <c r="RZW19" s="140" t="s">
        <v>454</v>
      </c>
      <c r="RZX19" s="140" t="s">
        <v>454</v>
      </c>
      <c r="RZY19" s="140" t="s">
        <v>454</v>
      </c>
      <c r="RZZ19" s="140" t="s">
        <v>454</v>
      </c>
      <c r="SAA19" s="140" t="s">
        <v>454</v>
      </c>
      <c r="SAB19" s="140" t="s">
        <v>454</v>
      </c>
      <c r="SAC19" s="140" t="s">
        <v>454</v>
      </c>
      <c r="SAD19" s="140" t="s">
        <v>454</v>
      </c>
      <c r="SAE19" s="140" t="s">
        <v>454</v>
      </c>
      <c r="SAF19" s="140" t="s">
        <v>454</v>
      </c>
      <c r="SAG19" s="140" t="s">
        <v>454</v>
      </c>
      <c r="SAH19" s="140" t="s">
        <v>454</v>
      </c>
      <c r="SAI19" s="140" t="s">
        <v>454</v>
      </c>
      <c r="SAJ19" s="140" t="s">
        <v>454</v>
      </c>
      <c r="SAK19" s="140" t="s">
        <v>454</v>
      </c>
      <c r="SAL19" s="140" t="s">
        <v>454</v>
      </c>
      <c r="SAM19" s="140" t="s">
        <v>454</v>
      </c>
      <c r="SAN19" s="140" t="s">
        <v>454</v>
      </c>
      <c r="SAO19" s="140" t="s">
        <v>454</v>
      </c>
      <c r="SAP19" s="140" t="s">
        <v>454</v>
      </c>
      <c r="SAQ19" s="140" t="s">
        <v>454</v>
      </c>
      <c r="SAR19" s="140" t="s">
        <v>454</v>
      </c>
      <c r="SAS19" s="140" t="s">
        <v>454</v>
      </c>
      <c r="SAT19" s="140" t="s">
        <v>454</v>
      </c>
      <c r="SAU19" s="140" t="s">
        <v>454</v>
      </c>
      <c r="SAV19" s="140" t="s">
        <v>454</v>
      </c>
      <c r="SAW19" s="140" t="s">
        <v>454</v>
      </c>
      <c r="SAX19" s="140" t="s">
        <v>454</v>
      </c>
      <c r="SAY19" s="140" t="s">
        <v>454</v>
      </c>
      <c r="SAZ19" s="140" t="s">
        <v>454</v>
      </c>
      <c r="SBA19" s="140" t="s">
        <v>454</v>
      </c>
      <c r="SBB19" s="140" t="s">
        <v>454</v>
      </c>
      <c r="SBC19" s="140" t="s">
        <v>454</v>
      </c>
      <c r="SBD19" s="140" t="s">
        <v>454</v>
      </c>
      <c r="SBE19" s="140" t="s">
        <v>454</v>
      </c>
      <c r="SBF19" s="140" t="s">
        <v>454</v>
      </c>
      <c r="SBG19" s="140" t="s">
        <v>454</v>
      </c>
      <c r="SBH19" s="140" t="s">
        <v>454</v>
      </c>
      <c r="SBI19" s="140" t="s">
        <v>454</v>
      </c>
      <c r="SBJ19" s="140" t="s">
        <v>454</v>
      </c>
      <c r="SBK19" s="140" t="s">
        <v>454</v>
      </c>
      <c r="SBL19" s="140" t="s">
        <v>454</v>
      </c>
      <c r="SBM19" s="140" t="s">
        <v>454</v>
      </c>
      <c r="SBN19" s="140" t="s">
        <v>454</v>
      </c>
      <c r="SBO19" s="140" t="s">
        <v>454</v>
      </c>
      <c r="SBP19" s="140" t="s">
        <v>454</v>
      </c>
      <c r="SBQ19" s="140" t="s">
        <v>454</v>
      </c>
      <c r="SBR19" s="140" t="s">
        <v>454</v>
      </c>
      <c r="SBS19" s="140" t="s">
        <v>454</v>
      </c>
      <c r="SBT19" s="140" t="s">
        <v>454</v>
      </c>
      <c r="SBU19" s="140" t="s">
        <v>454</v>
      </c>
      <c r="SBV19" s="140" t="s">
        <v>454</v>
      </c>
      <c r="SBW19" s="140" t="s">
        <v>454</v>
      </c>
      <c r="SBX19" s="140" t="s">
        <v>454</v>
      </c>
      <c r="SBY19" s="140" t="s">
        <v>454</v>
      </c>
      <c r="SBZ19" s="140" t="s">
        <v>454</v>
      </c>
      <c r="SCA19" s="140" t="s">
        <v>454</v>
      </c>
      <c r="SCB19" s="140" t="s">
        <v>454</v>
      </c>
      <c r="SCC19" s="140" t="s">
        <v>454</v>
      </c>
      <c r="SCD19" s="140" t="s">
        <v>454</v>
      </c>
      <c r="SCE19" s="140" t="s">
        <v>454</v>
      </c>
      <c r="SCF19" s="140" t="s">
        <v>454</v>
      </c>
      <c r="SCG19" s="140" t="s">
        <v>454</v>
      </c>
      <c r="SCH19" s="140" t="s">
        <v>454</v>
      </c>
      <c r="SCI19" s="140" t="s">
        <v>454</v>
      </c>
      <c r="SCJ19" s="140" t="s">
        <v>454</v>
      </c>
      <c r="SCK19" s="140" t="s">
        <v>454</v>
      </c>
      <c r="SCL19" s="140" t="s">
        <v>454</v>
      </c>
      <c r="SCM19" s="140" t="s">
        <v>454</v>
      </c>
      <c r="SCN19" s="140" t="s">
        <v>454</v>
      </c>
      <c r="SCO19" s="140" t="s">
        <v>454</v>
      </c>
      <c r="SCP19" s="140" t="s">
        <v>454</v>
      </c>
      <c r="SCQ19" s="140" t="s">
        <v>454</v>
      </c>
      <c r="SCR19" s="140" t="s">
        <v>454</v>
      </c>
      <c r="SCS19" s="140" t="s">
        <v>454</v>
      </c>
      <c r="SCT19" s="140" t="s">
        <v>454</v>
      </c>
      <c r="SCU19" s="140" t="s">
        <v>454</v>
      </c>
      <c r="SCV19" s="140" t="s">
        <v>454</v>
      </c>
      <c r="SCW19" s="140" t="s">
        <v>454</v>
      </c>
      <c r="SCX19" s="140" t="s">
        <v>454</v>
      </c>
      <c r="SCY19" s="140" t="s">
        <v>454</v>
      </c>
      <c r="SCZ19" s="140" t="s">
        <v>454</v>
      </c>
      <c r="SDA19" s="140" t="s">
        <v>454</v>
      </c>
      <c r="SDB19" s="140" t="s">
        <v>454</v>
      </c>
      <c r="SDC19" s="140" t="s">
        <v>454</v>
      </c>
      <c r="SDD19" s="140" t="s">
        <v>454</v>
      </c>
      <c r="SDE19" s="140" t="s">
        <v>454</v>
      </c>
      <c r="SDF19" s="140" t="s">
        <v>454</v>
      </c>
      <c r="SDG19" s="140" t="s">
        <v>454</v>
      </c>
      <c r="SDH19" s="140" t="s">
        <v>454</v>
      </c>
      <c r="SDI19" s="140" t="s">
        <v>454</v>
      </c>
      <c r="SDJ19" s="140" t="s">
        <v>454</v>
      </c>
      <c r="SDK19" s="140" t="s">
        <v>454</v>
      </c>
      <c r="SDL19" s="140" t="s">
        <v>454</v>
      </c>
      <c r="SDM19" s="140" t="s">
        <v>454</v>
      </c>
      <c r="SDN19" s="140" t="s">
        <v>454</v>
      </c>
      <c r="SDO19" s="140" t="s">
        <v>454</v>
      </c>
      <c r="SDP19" s="140" t="s">
        <v>454</v>
      </c>
      <c r="SDQ19" s="140" t="s">
        <v>454</v>
      </c>
      <c r="SDR19" s="140" t="s">
        <v>454</v>
      </c>
      <c r="SDS19" s="140" t="s">
        <v>454</v>
      </c>
      <c r="SDT19" s="140" t="s">
        <v>454</v>
      </c>
      <c r="SDU19" s="140" t="s">
        <v>454</v>
      </c>
      <c r="SDV19" s="140" t="s">
        <v>454</v>
      </c>
      <c r="SDW19" s="140" t="s">
        <v>454</v>
      </c>
      <c r="SDX19" s="140" t="s">
        <v>454</v>
      </c>
      <c r="SDY19" s="140" t="s">
        <v>454</v>
      </c>
      <c r="SDZ19" s="140" t="s">
        <v>454</v>
      </c>
      <c r="SEA19" s="140" t="s">
        <v>454</v>
      </c>
      <c r="SEB19" s="140" t="s">
        <v>454</v>
      </c>
      <c r="SEC19" s="140" t="s">
        <v>454</v>
      </c>
      <c r="SED19" s="140" t="s">
        <v>454</v>
      </c>
      <c r="SEE19" s="140" t="s">
        <v>454</v>
      </c>
      <c r="SEF19" s="140" t="s">
        <v>454</v>
      </c>
      <c r="SEG19" s="140" t="s">
        <v>454</v>
      </c>
      <c r="SEH19" s="140" t="s">
        <v>454</v>
      </c>
      <c r="SEI19" s="140" t="s">
        <v>454</v>
      </c>
      <c r="SEJ19" s="140" t="s">
        <v>454</v>
      </c>
      <c r="SEK19" s="140" t="s">
        <v>454</v>
      </c>
      <c r="SEL19" s="140" t="s">
        <v>454</v>
      </c>
      <c r="SEM19" s="140" t="s">
        <v>454</v>
      </c>
      <c r="SEN19" s="140" t="s">
        <v>454</v>
      </c>
      <c r="SEO19" s="140" t="s">
        <v>454</v>
      </c>
      <c r="SEP19" s="140" t="s">
        <v>454</v>
      </c>
      <c r="SEQ19" s="140" t="s">
        <v>454</v>
      </c>
      <c r="SER19" s="140" t="s">
        <v>454</v>
      </c>
      <c r="SES19" s="140" t="s">
        <v>454</v>
      </c>
      <c r="SET19" s="140" t="s">
        <v>454</v>
      </c>
      <c r="SEU19" s="140" t="s">
        <v>454</v>
      </c>
      <c r="SEV19" s="140" t="s">
        <v>454</v>
      </c>
      <c r="SEW19" s="140" t="s">
        <v>454</v>
      </c>
      <c r="SEX19" s="140" t="s">
        <v>454</v>
      </c>
      <c r="SEY19" s="140" t="s">
        <v>454</v>
      </c>
      <c r="SEZ19" s="140" t="s">
        <v>454</v>
      </c>
      <c r="SFA19" s="140" t="s">
        <v>454</v>
      </c>
      <c r="SFB19" s="140" t="s">
        <v>454</v>
      </c>
      <c r="SFC19" s="140" t="s">
        <v>454</v>
      </c>
      <c r="SFD19" s="140" t="s">
        <v>454</v>
      </c>
      <c r="SFE19" s="140" t="s">
        <v>454</v>
      </c>
      <c r="SFF19" s="140" t="s">
        <v>454</v>
      </c>
      <c r="SFG19" s="140" t="s">
        <v>454</v>
      </c>
      <c r="SFH19" s="140" t="s">
        <v>454</v>
      </c>
      <c r="SFI19" s="140" t="s">
        <v>454</v>
      </c>
      <c r="SFJ19" s="140" t="s">
        <v>454</v>
      </c>
      <c r="SFK19" s="140" t="s">
        <v>454</v>
      </c>
      <c r="SFL19" s="140" t="s">
        <v>454</v>
      </c>
      <c r="SFM19" s="140" t="s">
        <v>454</v>
      </c>
      <c r="SFN19" s="140" t="s">
        <v>454</v>
      </c>
      <c r="SFO19" s="140" t="s">
        <v>454</v>
      </c>
      <c r="SFP19" s="140" t="s">
        <v>454</v>
      </c>
      <c r="SFQ19" s="140" t="s">
        <v>454</v>
      </c>
      <c r="SFR19" s="140" t="s">
        <v>454</v>
      </c>
      <c r="SFS19" s="140" t="s">
        <v>454</v>
      </c>
      <c r="SFT19" s="140" t="s">
        <v>454</v>
      </c>
      <c r="SFU19" s="140" t="s">
        <v>454</v>
      </c>
      <c r="SFV19" s="140" t="s">
        <v>454</v>
      </c>
      <c r="SFW19" s="140" t="s">
        <v>454</v>
      </c>
      <c r="SFX19" s="140" t="s">
        <v>454</v>
      </c>
      <c r="SFY19" s="140" t="s">
        <v>454</v>
      </c>
      <c r="SFZ19" s="140" t="s">
        <v>454</v>
      </c>
      <c r="SGA19" s="140" t="s">
        <v>454</v>
      </c>
      <c r="SGB19" s="140" t="s">
        <v>454</v>
      </c>
      <c r="SGC19" s="140" t="s">
        <v>454</v>
      </c>
      <c r="SGD19" s="140" t="s">
        <v>454</v>
      </c>
      <c r="SGE19" s="140" t="s">
        <v>454</v>
      </c>
      <c r="SGF19" s="140" t="s">
        <v>454</v>
      </c>
      <c r="SGG19" s="140" t="s">
        <v>454</v>
      </c>
      <c r="SGH19" s="140" t="s">
        <v>454</v>
      </c>
      <c r="SGI19" s="140" t="s">
        <v>454</v>
      </c>
      <c r="SGJ19" s="140" t="s">
        <v>454</v>
      </c>
      <c r="SGK19" s="140" t="s">
        <v>454</v>
      </c>
      <c r="SGL19" s="140" t="s">
        <v>454</v>
      </c>
      <c r="SGM19" s="140" t="s">
        <v>454</v>
      </c>
      <c r="SGN19" s="140" t="s">
        <v>454</v>
      </c>
      <c r="SGO19" s="140" t="s">
        <v>454</v>
      </c>
      <c r="SGP19" s="140" t="s">
        <v>454</v>
      </c>
      <c r="SGQ19" s="140" t="s">
        <v>454</v>
      </c>
      <c r="SGR19" s="140" t="s">
        <v>454</v>
      </c>
      <c r="SGS19" s="140" t="s">
        <v>454</v>
      </c>
      <c r="SGT19" s="140" t="s">
        <v>454</v>
      </c>
      <c r="SGU19" s="140" t="s">
        <v>454</v>
      </c>
      <c r="SGV19" s="140" t="s">
        <v>454</v>
      </c>
      <c r="SGW19" s="140" t="s">
        <v>454</v>
      </c>
      <c r="SGX19" s="140" t="s">
        <v>454</v>
      </c>
      <c r="SGY19" s="140" t="s">
        <v>454</v>
      </c>
      <c r="SGZ19" s="140" t="s">
        <v>454</v>
      </c>
      <c r="SHA19" s="140" t="s">
        <v>454</v>
      </c>
      <c r="SHB19" s="140" t="s">
        <v>454</v>
      </c>
      <c r="SHC19" s="140" t="s">
        <v>454</v>
      </c>
      <c r="SHD19" s="140" t="s">
        <v>454</v>
      </c>
      <c r="SHE19" s="140" t="s">
        <v>454</v>
      </c>
      <c r="SHF19" s="140" t="s">
        <v>454</v>
      </c>
      <c r="SHG19" s="140" t="s">
        <v>454</v>
      </c>
      <c r="SHH19" s="140" t="s">
        <v>454</v>
      </c>
      <c r="SHI19" s="140" t="s">
        <v>454</v>
      </c>
      <c r="SHJ19" s="140" t="s">
        <v>454</v>
      </c>
      <c r="SHK19" s="140" t="s">
        <v>454</v>
      </c>
      <c r="SHL19" s="140" t="s">
        <v>454</v>
      </c>
      <c r="SHM19" s="140" t="s">
        <v>454</v>
      </c>
      <c r="SHN19" s="140" t="s">
        <v>454</v>
      </c>
      <c r="SHO19" s="140" t="s">
        <v>454</v>
      </c>
      <c r="SHP19" s="140" t="s">
        <v>454</v>
      </c>
      <c r="SHQ19" s="140" t="s">
        <v>454</v>
      </c>
      <c r="SHR19" s="140" t="s">
        <v>454</v>
      </c>
      <c r="SHS19" s="140" t="s">
        <v>454</v>
      </c>
      <c r="SHT19" s="140" t="s">
        <v>454</v>
      </c>
      <c r="SHU19" s="140" t="s">
        <v>454</v>
      </c>
      <c r="SHV19" s="140" t="s">
        <v>454</v>
      </c>
      <c r="SHW19" s="140" t="s">
        <v>454</v>
      </c>
      <c r="SHX19" s="140" t="s">
        <v>454</v>
      </c>
      <c r="SHY19" s="140" t="s">
        <v>454</v>
      </c>
      <c r="SHZ19" s="140" t="s">
        <v>454</v>
      </c>
      <c r="SIA19" s="140" t="s">
        <v>454</v>
      </c>
      <c r="SIB19" s="140" t="s">
        <v>454</v>
      </c>
      <c r="SIC19" s="140" t="s">
        <v>454</v>
      </c>
      <c r="SID19" s="140" t="s">
        <v>454</v>
      </c>
      <c r="SIE19" s="140" t="s">
        <v>454</v>
      </c>
      <c r="SIF19" s="140" t="s">
        <v>454</v>
      </c>
      <c r="SIG19" s="140" t="s">
        <v>454</v>
      </c>
      <c r="SIH19" s="140" t="s">
        <v>454</v>
      </c>
      <c r="SII19" s="140" t="s">
        <v>454</v>
      </c>
      <c r="SIJ19" s="140" t="s">
        <v>454</v>
      </c>
      <c r="SIK19" s="140" t="s">
        <v>454</v>
      </c>
      <c r="SIL19" s="140" t="s">
        <v>454</v>
      </c>
      <c r="SIM19" s="140" t="s">
        <v>454</v>
      </c>
      <c r="SIN19" s="140" t="s">
        <v>454</v>
      </c>
      <c r="SIO19" s="140" t="s">
        <v>454</v>
      </c>
      <c r="SIP19" s="140" t="s">
        <v>454</v>
      </c>
      <c r="SIQ19" s="140" t="s">
        <v>454</v>
      </c>
      <c r="SIR19" s="140" t="s">
        <v>454</v>
      </c>
      <c r="SIS19" s="140" t="s">
        <v>454</v>
      </c>
      <c r="SIT19" s="140" t="s">
        <v>454</v>
      </c>
      <c r="SIU19" s="140" t="s">
        <v>454</v>
      </c>
      <c r="SIV19" s="140" t="s">
        <v>454</v>
      </c>
      <c r="SIW19" s="140" t="s">
        <v>454</v>
      </c>
      <c r="SIX19" s="140" t="s">
        <v>454</v>
      </c>
      <c r="SIY19" s="140" t="s">
        <v>454</v>
      </c>
      <c r="SIZ19" s="140" t="s">
        <v>454</v>
      </c>
      <c r="SJA19" s="140" t="s">
        <v>454</v>
      </c>
      <c r="SJB19" s="140" t="s">
        <v>454</v>
      </c>
      <c r="SJC19" s="140" t="s">
        <v>454</v>
      </c>
      <c r="SJD19" s="140" t="s">
        <v>454</v>
      </c>
      <c r="SJE19" s="140" t="s">
        <v>454</v>
      </c>
      <c r="SJF19" s="140" t="s">
        <v>454</v>
      </c>
      <c r="SJG19" s="140" t="s">
        <v>454</v>
      </c>
      <c r="SJH19" s="140" t="s">
        <v>454</v>
      </c>
      <c r="SJI19" s="140" t="s">
        <v>454</v>
      </c>
      <c r="SJJ19" s="140" t="s">
        <v>454</v>
      </c>
      <c r="SJK19" s="140" t="s">
        <v>454</v>
      </c>
      <c r="SJL19" s="140" t="s">
        <v>454</v>
      </c>
      <c r="SJM19" s="140" t="s">
        <v>454</v>
      </c>
      <c r="SJN19" s="140" t="s">
        <v>454</v>
      </c>
      <c r="SJO19" s="140" t="s">
        <v>454</v>
      </c>
      <c r="SJP19" s="140" t="s">
        <v>454</v>
      </c>
      <c r="SJQ19" s="140" t="s">
        <v>454</v>
      </c>
      <c r="SJR19" s="140" t="s">
        <v>454</v>
      </c>
      <c r="SJS19" s="140" t="s">
        <v>454</v>
      </c>
      <c r="SJT19" s="140" t="s">
        <v>454</v>
      </c>
      <c r="SJU19" s="140" t="s">
        <v>454</v>
      </c>
      <c r="SJV19" s="140" t="s">
        <v>454</v>
      </c>
      <c r="SJW19" s="140" t="s">
        <v>454</v>
      </c>
      <c r="SJX19" s="140" t="s">
        <v>454</v>
      </c>
      <c r="SJY19" s="140" t="s">
        <v>454</v>
      </c>
      <c r="SJZ19" s="140" t="s">
        <v>454</v>
      </c>
      <c r="SKA19" s="140" t="s">
        <v>454</v>
      </c>
      <c r="SKB19" s="140" t="s">
        <v>454</v>
      </c>
      <c r="SKC19" s="140" t="s">
        <v>454</v>
      </c>
      <c r="SKD19" s="140" t="s">
        <v>454</v>
      </c>
      <c r="SKE19" s="140" t="s">
        <v>454</v>
      </c>
      <c r="SKF19" s="140" t="s">
        <v>454</v>
      </c>
      <c r="SKG19" s="140" t="s">
        <v>454</v>
      </c>
      <c r="SKH19" s="140" t="s">
        <v>454</v>
      </c>
      <c r="SKI19" s="140" t="s">
        <v>454</v>
      </c>
      <c r="SKJ19" s="140" t="s">
        <v>454</v>
      </c>
      <c r="SKK19" s="140" t="s">
        <v>454</v>
      </c>
      <c r="SKL19" s="140" t="s">
        <v>454</v>
      </c>
      <c r="SKM19" s="140" t="s">
        <v>454</v>
      </c>
      <c r="SKN19" s="140" t="s">
        <v>454</v>
      </c>
      <c r="SKO19" s="140" t="s">
        <v>454</v>
      </c>
      <c r="SKP19" s="140" t="s">
        <v>454</v>
      </c>
      <c r="SKQ19" s="140" t="s">
        <v>454</v>
      </c>
      <c r="SKR19" s="140" t="s">
        <v>454</v>
      </c>
      <c r="SKS19" s="140" t="s">
        <v>454</v>
      </c>
      <c r="SKT19" s="140" t="s">
        <v>454</v>
      </c>
      <c r="SKU19" s="140" t="s">
        <v>454</v>
      </c>
      <c r="SKV19" s="140" t="s">
        <v>454</v>
      </c>
      <c r="SKW19" s="140" t="s">
        <v>454</v>
      </c>
      <c r="SKX19" s="140" t="s">
        <v>454</v>
      </c>
      <c r="SKY19" s="140" t="s">
        <v>454</v>
      </c>
      <c r="SKZ19" s="140" t="s">
        <v>454</v>
      </c>
      <c r="SLA19" s="140" t="s">
        <v>454</v>
      </c>
      <c r="SLB19" s="140" t="s">
        <v>454</v>
      </c>
      <c r="SLC19" s="140" t="s">
        <v>454</v>
      </c>
      <c r="SLD19" s="140" t="s">
        <v>454</v>
      </c>
      <c r="SLE19" s="140" t="s">
        <v>454</v>
      </c>
      <c r="SLF19" s="140" t="s">
        <v>454</v>
      </c>
      <c r="SLG19" s="140" t="s">
        <v>454</v>
      </c>
      <c r="SLH19" s="140" t="s">
        <v>454</v>
      </c>
      <c r="SLI19" s="140" t="s">
        <v>454</v>
      </c>
      <c r="SLJ19" s="140" t="s">
        <v>454</v>
      </c>
      <c r="SLK19" s="140" t="s">
        <v>454</v>
      </c>
      <c r="SLL19" s="140" t="s">
        <v>454</v>
      </c>
      <c r="SLM19" s="140" t="s">
        <v>454</v>
      </c>
      <c r="SLN19" s="140" t="s">
        <v>454</v>
      </c>
      <c r="SLO19" s="140" t="s">
        <v>454</v>
      </c>
      <c r="SLP19" s="140" t="s">
        <v>454</v>
      </c>
      <c r="SLQ19" s="140" t="s">
        <v>454</v>
      </c>
      <c r="SLR19" s="140" t="s">
        <v>454</v>
      </c>
      <c r="SLS19" s="140" t="s">
        <v>454</v>
      </c>
      <c r="SLT19" s="140" t="s">
        <v>454</v>
      </c>
      <c r="SLU19" s="140" t="s">
        <v>454</v>
      </c>
      <c r="SLV19" s="140" t="s">
        <v>454</v>
      </c>
      <c r="SLW19" s="140" t="s">
        <v>454</v>
      </c>
      <c r="SLX19" s="140" t="s">
        <v>454</v>
      </c>
      <c r="SLY19" s="140" t="s">
        <v>454</v>
      </c>
      <c r="SLZ19" s="140" t="s">
        <v>454</v>
      </c>
      <c r="SMA19" s="140" t="s">
        <v>454</v>
      </c>
      <c r="SMB19" s="140" t="s">
        <v>454</v>
      </c>
      <c r="SMC19" s="140" t="s">
        <v>454</v>
      </c>
      <c r="SMD19" s="140" t="s">
        <v>454</v>
      </c>
      <c r="SME19" s="140" t="s">
        <v>454</v>
      </c>
      <c r="SMF19" s="140" t="s">
        <v>454</v>
      </c>
      <c r="SMG19" s="140" t="s">
        <v>454</v>
      </c>
      <c r="SMH19" s="140" t="s">
        <v>454</v>
      </c>
      <c r="SMI19" s="140" t="s">
        <v>454</v>
      </c>
      <c r="SMJ19" s="140" t="s">
        <v>454</v>
      </c>
      <c r="SMK19" s="140" t="s">
        <v>454</v>
      </c>
      <c r="SML19" s="140" t="s">
        <v>454</v>
      </c>
      <c r="SMM19" s="140" t="s">
        <v>454</v>
      </c>
      <c r="SMN19" s="140" t="s">
        <v>454</v>
      </c>
      <c r="SMO19" s="140" t="s">
        <v>454</v>
      </c>
      <c r="SMP19" s="140" t="s">
        <v>454</v>
      </c>
      <c r="SMQ19" s="140" t="s">
        <v>454</v>
      </c>
      <c r="SMR19" s="140" t="s">
        <v>454</v>
      </c>
      <c r="SMS19" s="140" t="s">
        <v>454</v>
      </c>
      <c r="SMT19" s="140" t="s">
        <v>454</v>
      </c>
      <c r="SMU19" s="140" t="s">
        <v>454</v>
      </c>
      <c r="SMV19" s="140" t="s">
        <v>454</v>
      </c>
      <c r="SMW19" s="140" t="s">
        <v>454</v>
      </c>
      <c r="SMX19" s="140" t="s">
        <v>454</v>
      </c>
      <c r="SMY19" s="140" t="s">
        <v>454</v>
      </c>
      <c r="SMZ19" s="140" t="s">
        <v>454</v>
      </c>
      <c r="SNA19" s="140" t="s">
        <v>454</v>
      </c>
      <c r="SNB19" s="140" t="s">
        <v>454</v>
      </c>
      <c r="SNC19" s="140" t="s">
        <v>454</v>
      </c>
      <c r="SND19" s="140" t="s">
        <v>454</v>
      </c>
      <c r="SNE19" s="140" t="s">
        <v>454</v>
      </c>
      <c r="SNF19" s="140" t="s">
        <v>454</v>
      </c>
      <c r="SNG19" s="140" t="s">
        <v>454</v>
      </c>
      <c r="SNH19" s="140" t="s">
        <v>454</v>
      </c>
      <c r="SNI19" s="140" t="s">
        <v>454</v>
      </c>
      <c r="SNJ19" s="140" t="s">
        <v>454</v>
      </c>
      <c r="SNK19" s="140" t="s">
        <v>454</v>
      </c>
      <c r="SNL19" s="140" t="s">
        <v>454</v>
      </c>
      <c r="SNM19" s="140" t="s">
        <v>454</v>
      </c>
      <c r="SNN19" s="140" t="s">
        <v>454</v>
      </c>
      <c r="SNO19" s="140" t="s">
        <v>454</v>
      </c>
      <c r="SNP19" s="140" t="s">
        <v>454</v>
      </c>
      <c r="SNQ19" s="140" t="s">
        <v>454</v>
      </c>
      <c r="SNR19" s="140" t="s">
        <v>454</v>
      </c>
      <c r="SNS19" s="140" t="s">
        <v>454</v>
      </c>
      <c r="SNT19" s="140" t="s">
        <v>454</v>
      </c>
      <c r="SNU19" s="140" t="s">
        <v>454</v>
      </c>
      <c r="SNV19" s="140" t="s">
        <v>454</v>
      </c>
      <c r="SNW19" s="140" t="s">
        <v>454</v>
      </c>
      <c r="SNX19" s="140" t="s">
        <v>454</v>
      </c>
      <c r="SNY19" s="140" t="s">
        <v>454</v>
      </c>
      <c r="SNZ19" s="140" t="s">
        <v>454</v>
      </c>
      <c r="SOA19" s="140" t="s">
        <v>454</v>
      </c>
      <c r="SOB19" s="140" t="s">
        <v>454</v>
      </c>
      <c r="SOC19" s="140" t="s">
        <v>454</v>
      </c>
      <c r="SOD19" s="140" t="s">
        <v>454</v>
      </c>
      <c r="SOE19" s="140" t="s">
        <v>454</v>
      </c>
      <c r="SOF19" s="140" t="s">
        <v>454</v>
      </c>
      <c r="SOG19" s="140" t="s">
        <v>454</v>
      </c>
      <c r="SOH19" s="140" t="s">
        <v>454</v>
      </c>
      <c r="SOI19" s="140" t="s">
        <v>454</v>
      </c>
      <c r="SOJ19" s="140" t="s">
        <v>454</v>
      </c>
      <c r="SOK19" s="140" t="s">
        <v>454</v>
      </c>
      <c r="SOL19" s="140" t="s">
        <v>454</v>
      </c>
      <c r="SOM19" s="140" t="s">
        <v>454</v>
      </c>
      <c r="SON19" s="140" t="s">
        <v>454</v>
      </c>
      <c r="SOO19" s="140" t="s">
        <v>454</v>
      </c>
      <c r="SOP19" s="140" t="s">
        <v>454</v>
      </c>
      <c r="SOQ19" s="140" t="s">
        <v>454</v>
      </c>
      <c r="SOR19" s="140" t="s">
        <v>454</v>
      </c>
      <c r="SOS19" s="140" t="s">
        <v>454</v>
      </c>
      <c r="SOT19" s="140" t="s">
        <v>454</v>
      </c>
      <c r="SOU19" s="140" t="s">
        <v>454</v>
      </c>
      <c r="SOV19" s="140" t="s">
        <v>454</v>
      </c>
      <c r="SOW19" s="140" t="s">
        <v>454</v>
      </c>
      <c r="SOX19" s="140" t="s">
        <v>454</v>
      </c>
      <c r="SOY19" s="140" t="s">
        <v>454</v>
      </c>
      <c r="SOZ19" s="140" t="s">
        <v>454</v>
      </c>
      <c r="SPA19" s="140" t="s">
        <v>454</v>
      </c>
      <c r="SPB19" s="140" t="s">
        <v>454</v>
      </c>
      <c r="SPC19" s="140" t="s">
        <v>454</v>
      </c>
      <c r="SPD19" s="140" t="s">
        <v>454</v>
      </c>
      <c r="SPE19" s="140" t="s">
        <v>454</v>
      </c>
      <c r="SPF19" s="140" t="s">
        <v>454</v>
      </c>
      <c r="SPG19" s="140" t="s">
        <v>454</v>
      </c>
      <c r="SPH19" s="140" t="s">
        <v>454</v>
      </c>
      <c r="SPI19" s="140" t="s">
        <v>454</v>
      </c>
      <c r="SPJ19" s="140" t="s">
        <v>454</v>
      </c>
      <c r="SPK19" s="140" t="s">
        <v>454</v>
      </c>
      <c r="SPL19" s="140" t="s">
        <v>454</v>
      </c>
      <c r="SPM19" s="140" t="s">
        <v>454</v>
      </c>
      <c r="SPN19" s="140" t="s">
        <v>454</v>
      </c>
      <c r="SPO19" s="140" t="s">
        <v>454</v>
      </c>
      <c r="SPP19" s="140" t="s">
        <v>454</v>
      </c>
      <c r="SPQ19" s="140" t="s">
        <v>454</v>
      </c>
      <c r="SPR19" s="140" t="s">
        <v>454</v>
      </c>
      <c r="SPS19" s="140" t="s">
        <v>454</v>
      </c>
      <c r="SPT19" s="140" t="s">
        <v>454</v>
      </c>
      <c r="SPU19" s="140" t="s">
        <v>454</v>
      </c>
      <c r="SPV19" s="140" t="s">
        <v>454</v>
      </c>
      <c r="SPW19" s="140" t="s">
        <v>454</v>
      </c>
      <c r="SPX19" s="140" t="s">
        <v>454</v>
      </c>
      <c r="SPY19" s="140" t="s">
        <v>454</v>
      </c>
      <c r="SPZ19" s="140" t="s">
        <v>454</v>
      </c>
      <c r="SQA19" s="140" t="s">
        <v>454</v>
      </c>
      <c r="SQB19" s="140" t="s">
        <v>454</v>
      </c>
      <c r="SQC19" s="140" t="s">
        <v>454</v>
      </c>
      <c r="SQD19" s="140" t="s">
        <v>454</v>
      </c>
      <c r="SQE19" s="140" t="s">
        <v>454</v>
      </c>
      <c r="SQF19" s="140" t="s">
        <v>454</v>
      </c>
      <c r="SQG19" s="140" t="s">
        <v>454</v>
      </c>
      <c r="SQH19" s="140" t="s">
        <v>454</v>
      </c>
      <c r="SQI19" s="140" t="s">
        <v>454</v>
      </c>
      <c r="SQJ19" s="140" t="s">
        <v>454</v>
      </c>
      <c r="SQK19" s="140" t="s">
        <v>454</v>
      </c>
      <c r="SQL19" s="140" t="s">
        <v>454</v>
      </c>
      <c r="SQM19" s="140" t="s">
        <v>454</v>
      </c>
      <c r="SQN19" s="140" t="s">
        <v>454</v>
      </c>
      <c r="SQO19" s="140" t="s">
        <v>454</v>
      </c>
      <c r="SQP19" s="140" t="s">
        <v>454</v>
      </c>
      <c r="SQQ19" s="140" t="s">
        <v>454</v>
      </c>
      <c r="SQR19" s="140" t="s">
        <v>454</v>
      </c>
      <c r="SQS19" s="140" t="s">
        <v>454</v>
      </c>
      <c r="SQT19" s="140" t="s">
        <v>454</v>
      </c>
      <c r="SQU19" s="140" t="s">
        <v>454</v>
      </c>
      <c r="SQV19" s="140" t="s">
        <v>454</v>
      </c>
      <c r="SQW19" s="140" t="s">
        <v>454</v>
      </c>
      <c r="SQX19" s="140" t="s">
        <v>454</v>
      </c>
      <c r="SQY19" s="140" t="s">
        <v>454</v>
      </c>
      <c r="SQZ19" s="140" t="s">
        <v>454</v>
      </c>
      <c r="SRA19" s="140" t="s">
        <v>454</v>
      </c>
      <c r="SRB19" s="140" t="s">
        <v>454</v>
      </c>
      <c r="SRC19" s="140" t="s">
        <v>454</v>
      </c>
      <c r="SRD19" s="140" t="s">
        <v>454</v>
      </c>
      <c r="SRE19" s="140" t="s">
        <v>454</v>
      </c>
      <c r="SRF19" s="140" t="s">
        <v>454</v>
      </c>
      <c r="SRG19" s="140" t="s">
        <v>454</v>
      </c>
      <c r="SRH19" s="140" t="s">
        <v>454</v>
      </c>
      <c r="SRI19" s="140" t="s">
        <v>454</v>
      </c>
      <c r="SRJ19" s="140" t="s">
        <v>454</v>
      </c>
      <c r="SRK19" s="140" t="s">
        <v>454</v>
      </c>
      <c r="SRL19" s="140" t="s">
        <v>454</v>
      </c>
      <c r="SRM19" s="140" t="s">
        <v>454</v>
      </c>
      <c r="SRN19" s="140" t="s">
        <v>454</v>
      </c>
      <c r="SRO19" s="140" t="s">
        <v>454</v>
      </c>
      <c r="SRP19" s="140" t="s">
        <v>454</v>
      </c>
      <c r="SRQ19" s="140" t="s">
        <v>454</v>
      </c>
      <c r="SRR19" s="140" t="s">
        <v>454</v>
      </c>
      <c r="SRS19" s="140" t="s">
        <v>454</v>
      </c>
      <c r="SRT19" s="140" t="s">
        <v>454</v>
      </c>
      <c r="SRU19" s="140" t="s">
        <v>454</v>
      </c>
      <c r="SRV19" s="140" t="s">
        <v>454</v>
      </c>
      <c r="SRW19" s="140" t="s">
        <v>454</v>
      </c>
      <c r="SRX19" s="140" t="s">
        <v>454</v>
      </c>
      <c r="SRY19" s="140" t="s">
        <v>454</v>
      </c>
      <c r="SRZ19" s="140" t="s">
        <v>454</v>
      </c>
      <c r="SSA19" s="140" t="s">
        <v>454</v>
      </c>
      <c r="SSB19" s="140" t="s">
        <v>454</v>
      </c>
      <c r="SSC19" s="140" t="s">
        <v>454</v>
      </c>
      <c r="SSD19" s="140" t="s">
        <v>454</v>
      </c>
      <c r="SSE19" s="140" t="s">
        <v>454</v>
      </c>
      <c r="SSF19" s="140" t="s">
        <v>454</v>
      </c>
      <c r="SSG19" s="140" t="s">
        <v>454</v>
      </c>
      <c r="SSH19" s="140" t="s">
        <v>454</v>
      </c>
      <c r="SSI19" s="140" t="s">
        <v>454</v>
      </c>
      <c r="SSJ19" s="140" t="s">
        <v>454</v>
      </c>
      <c r="SSK19" s="140" t="s">
        <v>454</v>
      </c>
      <c r="SSL19" s="140" t="s">
        <v>454</v>
      </c>
      <c r="SSM19" s="140" t="s">
        <v>454</v>
      </c>
      <c r="SSN19" s="140" t="s">
        <v>454</v>
      </c>
      <c r="SSO19" s="140" t="s">
        <v>454</v>
      </c>
      <c r="SSP19" s="140" t="s">
        <v>454</v>
      </c>
      <c r="SSQ19" s="140" t="s">
        <v>454</v>
      </c>
      <c r="SSR19" s="140" t="s">
        <v>454</v>
      </c>
      <c r="SSS19" s="140" t="s">
        <v>454</v>
      </c>
      <c r="SST19" s="140" t="s">
        <v>454</v>
      </c>
      <c r="SSU19" s="140" t="s">
        <v>454</v>
      </c>
      <c r="SSV19" s="140" t="s">
        <v>454</v>
      </c>
      <c r="SSW19" s="140" t="s">
        <v>454</v>
      </c>
      <c r="SSX19" s="140" t="s">
        <v>454</v>
      </c>
      <c r="SSY19" s="140" t="s">
        <v>454</v>
      </c>
      <c r="SSZ19" s="140" t="s">
        <v>454</v>
      </c>
      <c r="STA19" s="140" t="s">
        <v>454</v>
      </c>
      <c r="STB19" s="140" t="s">
        <v>454</v>
      </c>
      <c r="STC19" s="140" t="s">
        <v>454</v>
      </c>
      <c r="STD19" s="140" t="s">
        <v>454</v>
      </c>
      <c r="STE19" s="140" t="s">
        <v>454</v>
      </c>
      <c r="STF19" s="140" t="s">
        <v>454</v>
      </c>
      <c r="STG19" s="140" t="s">
        <v>454</v>
      </c>
      <c r="STH19" s="140" t="s">
        <v>454</v>
      </c>
      <c r="STI19" s="140" t="s">
        <v>454</v>
      </c>
      <c r="STJ19" s="140" t="s">
        <v>454</v>
      </c>
      <c r="STK19" s="140" t="s">
        <v>454</v>
      </c>
      <c r="STL19" s="140" t="s">
        <v>454</v>
      </c>
      <c r="STM19" s="140" t="s">
        <v>454</v>
      </c>
      <c r="STN19" s="140" t="s">
        <v>454</v>
      </c>
      <c r="STO19" s="140" t="s">
        <v>454</v>
      </c>
      <c r="STP19" s="140" t="s">
        <v>454</v>
      </c>
      <c r="STQ19" s="140" t="s">
        <v>454</v>
      </c>
      <c r="STR19" s="140" t="s">
        <v>454</v>
      </c>
      <c r="STS19" s="140" t="s">
        <v>454</v>
      </c>
      <c r="STT19" s="140" t="s">
        <v>454</v>
      </c>
      <c r="STU19" s="140" t="s">
        <v>454</v>
      </c>
      <c r="STV19" s="140" t="s">
        <v>454</v>
      </c>
      <c r="STW19" s="140" t="s">
        <v>454</v>
      </c>
      <c r="STX19" s="140" t="s">
        <v>454</v>
      </c>
      <c r="STY19" s="140" t="s">
        <v>454</v>
      </c>
      <c r="STZ19" s="140" t="s">
        <v>454</v>
      </c>
      <c r="SUA19" s="140" t="s">
        <v>454</v>
      </c>
      <c r="SUB19" s="140" t="s">
        <v>454</v>
      </c>
      <c r="SUC19" s="140" t="s">
        <v>454</v>
      </c>
      <c r="SUD19" s="140" t="s">
        <v>454</v>
      </c>
      <c r="SUE19" s="140" t="s">
        <v>454</v>
      </c>
      <c r="SUF19" s="140" t="s">
        <v>454</v>
      </c>
      <c r="SUG19" s="140" t="s">
        <v>454</v>
      </c>
      <c r="SUH19" s="140" t="s">
        <v>454</v>
      </c>
      <c r="SUI19" s="140" t="s">
        <v>454</v>
      </c>
      <c r="SUJ19" s="140" t="s">
        <v>454</v>
      </c>
      <c r="SUK19" s="140" t="s">
        <v>454</v>
      </c>
      <c r="SUL19" s="140" t="s">
        <v>454</v>
      </c>
      <c r="SUM19" s="140" t="s">
        <v>454</v>
      </c>
      <c r="SUN19" s="140" t="s">
        <v>454</v>
      </c>
      <c r="SUO19" s="140" t="s">
        <v>454</v>
      </c>
      <c r="SUP19" s="140" t="s">
        <v>454</v>
      </c>
      <c r="SUQ19" s="140" t="s">
        <v>454</v>
      </c>
      <c r="SUR19" s="140" t="s">
        <v>454</v>
      </c>
      <c r="SUS19" s="140" t="s">
        <v>454</v>
      </c>
      <c r="SUT19" s="140" t="s">
        <v>454</v>
      </c>
      <c r="SUU19" s="140" t="s">
        <v>454</v>
      </c>
      <c r="SUV19" s="140" t="s">
        <v>454</v>
      </c>
      <c r="SUW19" s="140" t="s">
        <v>454</v>
      </c>
      <c r="SUX19" s="140" t="s">
        <v>454</v>
      </c>
      <c r="SUY19" s="140" t="s">
        <v>454</v>
      </c>
      <c r="SUZ19" s="140" t="s">
        <v>454</v>
      </c>
      <c r="SVA19" s="140" t="s">
        <v>454</v>
      </c>
      <c r="SVB19" s="140" t="s">
        <v>454</v>
      </c>
      <c r="SVC19" s="140" t="s">
        <v>454</v>
      </c>
      <c r="SVD19" s="140" t="s">
        <v>454</v>
      </c>
      <c r="SVE19" s="140" t="s">
        <v>454</v>
      </c>
      <c r="SVF19" s="140" t="s">
        <v>454</v>
      </c>
      <c r="SVG19" s="140" t="s">
        <v>454</v>
      </c>
      <c r="SVH19" s="140" t="s">
        <v>454</v>
      </c>
      <c r="SVI19" s="140" t="s">
        <v>454</v>
      </c>
      <c r="SVJ19" s="140" t="s">
        <v>454</v>
      </c>
      <c r="SVK19" s="140" t="s">
        <v>454</v>
      </c>
      <c r="SVL19" s="140" t="s">
        <v>454</v>
      </c>
      <c r="SVM19" s="140" t="s">
        <v>454</v>
      </c>
      <c r="SVN19" s="140" t="s">
        <v>454</v>
      </c>
      <c r="SVO19" s="140" t="s">
        <v>454</v>
      </c>
      <c r="SVP19" s="140" t="s">
        <v>454</v>
      </c>
      <c r="SVQ19" s="140" t="s">
        <v>454</v>
      </c>
      <c r="SVR19" s="140" t="s">
        <v>454</v>
      </c>
      <c r="SVS19" s="140" t="s">
        <v>454</v>
      </c>
      <c r="SVT19" s="140" t="s">
        <v>454</v>
      </c>
      <c r="SVU19" s="140" t="s">
        <v>454</v>
      </c>
      <c r="SVV19" s="140" t="s">
        <v>454</v>
      </c>
      <c r="SVW19" s="140" t="s">
        <v>454</v>
      </c>
      <c r="SVX19" s="140" t="s">
        <v>454</v>
      </c>
      <c r="SVY19" s="140" t="s">
        <v>454</v>
      </c>
      <c r="SVZ19" s="140" t="s">
        <v>454</v>
      </c>
      <c r="SWA19" s="140" t="s">
        <v>454</v>
      </c>
      <c r="SWB19" s="140" t="s">
        <v>454</v>
      </c>
      <c r="SWC19" s="140" t="s">
        <v>454</v>
      </c>
      <c r="SWD19" s="140" t="s">
        <v>454</v>
      </c>
      <c r="SWE19" s="140" t="s">
        <v>454</v>
      </c>
      <c r="SWF19" s="140" t="s">
        <v>454</v>
      </c>
      <c r="SWG19" s="140" t="s">
        <v>454</v>
      </c>
      <c r="SWH19" s="140" t="s">
        <v>454</v>
      </c>
      <c r="SWI19" s="140" t="s">
        <v>454</v>
      </c>
      <c r="SWJ19" s="140" t="s">
        <v>454</v>
      </c>
      <c r="SWK19" s="140" t="s">
        <v>454</v>
      </c>
      <c r="SWL19" s="140" t="s">
        <v>454</v>
      </c>
      <c r="SWM19" s="140" t="s">
        <v>454</v>
      </c>
      <c r="SWN19" s="140" t="s">
        <v>454</v>
      </c>
      <c r="SWO19" s="140" t="s">
        <v>454</v>
      </c>
      <c r="SWP19" s="140" t="s">
        <v>454</v>
      </c>
      <c r="SWQ19" s="140" t="s">
        <v>454</v>
      </c>
      <c r="SWR19" s="140" t="s">
        <v>454</v>
      </c>
      <c r="SWS19" s="140" t="s">
        <v>454</v>
      </c>
      <c r="SWT19" s="140" t="s">
        <v>454</v>
      </c>
      <c r="SWU19" s="140" t="s">
        <v>454</v>
      </c>
      <c r="SWV19" s="140" t="s">
        <v>454</v>
      </c>
      <c r="SWW19" s="140" t="s">
        <v>454</v>
      </c>
      <c r="SWX19" s="140" t="s">
        <v>454</v>
      </c>
      <c r="SWY19" s="140" t="s">
        <v>454</v>
      </c>
      <c r="SWZ19" s="140" t="s">
        <v>454</v>
      </c>
      <c r="SXA19" s="140" t="s">
        <v>454</v>
      </c>
      <c r="SXB19" s="140" t="s">
        <v>454</v>
      </c>
      <c r="SXC19" s="140" t="s">
        <v>454</v>
      </c>
      <c r="SXD19" s="140" t="s">
        <v>454</v>
      </c>
      <c r="SXE19" s="140" t="s">
        <v>454</v>
      </c>
      <c r="SXF19" s="140" t="s">
        <v>454</v>
      </c>
      <c r="SXG19" s="140" t="s">
        <v>454</v>
      </c>
      <c r="SXH19" s="140" t="s">
        <v>454</v>
      </c>
      <c r="SXI19" s="140" t="s">
        <v>454</v>
      </c>
      <c r="SXJ19" s="140" t="s">
        <v>454</v>
      </c>
      <c r="SXK19" s="140" t="s">
        <v>454</v>
      </c>
      <c r="SXL19" s="140" t="s">
        <v>454</v>
      </c>
      <c r="SXM19" s="140" t="s">
        <v>454</v>
      </c>
      <c r="SXN19" s="140" t="s">
        <v>454</v>
      </c>
      <c r="SXO19" s="140" t="s">
        <v>454</v>
      </c>
      <c r="SXP19" s="140" t="s">
        <v>454</v>
      </c>
      <c r="SXQ19" s="140" t="s">
        <v>454</v>
      </c>
      <c r="SXR19" s="140" t="s">
        <v>454</v>
      </c>
      <c r="SXS19" s="140" t="s">
        <v>454</v>
      </c>
      <c r="SXT19" s="140" t="s">
        <v>454</v>
      </c>
      <c r="SXU19" s="140" t="s">
        <v>454</v>
      </c>
      <c r="SXV19" s="140" t="s">
        <v>454</v>
      </c>
      <c r="SXW19" s="140" t="s">
        <v>454</v>
      </c>
      <c r="SXX19" s="140" t="s">
        <v>454</v>
      </c>
      <c r="SXY19" s="140" t="s">
        <v>454</v>
      </c>
      <c r="SXZ19" s="140" t="s">
        <v>454</v>
      </c>
      <c r="SYA19" s="140" t="s">
        <v>454</v>
      </c>
      <c r="SYB19" s="140" t="s">
        <v>454</v>
      </c>
      <c r="SYC19" s="140" t="s">
        <v>454</v>
      </c>
      <c r="SYD19" s="140" t="s">
        <v>454</v>
      </c>
      <c r="SYE19" s="140" t="s">
        <v>454</v>
      </c>
      <c r="SYF19" s="140" t="s">
        <v>454</v>
      </c>
      <c r="SYG19" s="140" t="s">
        <v>454</v>
      </c>
      <c r="SYH19" s="140" t="s">
        <v>454</v>
      </c>
      <c r="SYI19" s="140" t="s">
        <v>454</v>
      </c>
      <c r="SYJ19" s="140" t="s">
        <v>454</v>
      </c>
      <c r="SYK19" s="140" t="s">
        <v>454</v>
      </c>
      <c r="SYL19" s="140" t="s">
        <v>454</v>
      </c>
      <c r="SYM19" s="140" t="s">
        <v>454</v>
      </c>
      <c r="SYN19" s="140" t="s">
        <v>454</v>
      </c>
      <c r="SYO19" s="140" t="s">
        <v>454</v>
      </c>
      <c r="SYP19" s="140" t="s">
        <v>454</v>
      </c>
      <c r="SYQ19" s="140" t="s">
        <v>454</v>
      </c>
      <c r="SYR19" s="140" t="s">
        <v>454</v>
      </c>
      <c r="SYS19" s="140" t="s">
        <v>454</v>
      </c>
      <c r="SYT19" s="140" t="s">
        <v>454</v>
      </c>
      <c r="SYU19" s="140" t="s">
        <v>454</v>
      </c>
      <c r="SYV19" s="140" t="s">
        <v>454</v>
      </c>
      <c r="SYW19" s="140" t="s">
        <v>454</v>
      </c>
      <c r="SYX19" s="140" t="s">
        <v>454</v>
      </c>
      <c r="SYY19" s="140" t="s">
        <v>454</v>
      </c>
      <c r="SYZ19" s="140" t="s">
        <v>454</v>
      </c>
      <c r="SZA19" s="140" t="s">
        <v>454</v>
      </c>
      <c r="SZB19" s="140" t="s">
        <v>454</v>
      </c>
      <c r="SZC19" s="140" t="s">
        <v>454</v>
      </c>
      <c r="SZD19" s="140" t="s">
        <v>454</v>
      </c>
      <c r="SZE19" s="140" t="s">
        <v>454</v>
      </c>
      <c r="SZF19" s="140" t="s">
        <v>454</v>
      </c>
      <c r="SZG19" s="140" t="s">
        <v>454</v>
      </c>
      <c r="SZH19" s="140" t="s">
        <v>454</v>
      </c>
      <c r="SZI19" s="140" t="s">
        <v>454</v>
      </c>
      <c r="SZJ19" s="140" t="s">
        <v>454</v>
      </c>
      <c r="SZK19" s="140" t="s">
        <v>454</v>
      </c>
      <c r="SZL19" s="140" t="s">
        <v>454</v>
      </c>
      <c r="SZM19" s="140" t="s">
        <v>454</v>
      </c>
      <c r="SZN19" s="140" t="s">
        <v>454</v>
      </c>
      <c r="SZO19" s="140" t="s">
        <v>454</v>
      </c>
      <c r="SZP19" s="140" t="s">
        <v>454</v>
      </c>
      <c r="SZQ19" s="140" t="s">
        <v>454</v>
      </c>
      <c r="SZR19" s="140" t="s">
        <v>454</v>
      </c>
      <c r="SZS19" s="140" t="s">
        <v>454</v>
      </c>
      <c r="SZT19" s="140" t="s">
        <v>454</v>
      </c>
      <c r="SZU19" s="140" t="s">
        <v>454</v>
      </c>
      <c r="SZV19" s="140" t="s">
        <v>454</v>
      </c>
      <c r="SZW19" s="140" t="s">
        <v>454</v>
      </c>
      <c r="SZX19" s="140" t="s">
        <v>454</v>
      </c>
      <c r="SZY19" s="140" t="s">
        <v>454</v>
      </c>
      <c r="SZZ19" s="140" t="s">
        <v>454</v>
      </c>
      <c r="TAA19" s="140" t="s">
        <v>454</v>
      </c>
      <c r="TAB19" s="140" t="s">
        <v>454</v>
      </c>
      <c r="TAC19" s="140" t="s">
        <v>454</v>
      </c>
      <c r="TAD19" s="140" t="s">
        <v>454</v>
      </c>
      <c r="TAE19" s="140" t="s">
        <v>454</v>
      </c>
      <c r="TAF19" s="140" t="s">
        <v>454</v>
      </c>
      <c r="TAG19" s="140" t="s">
        <v>454</v>
      </c>
      <c r="TAH19" s="140" t="s">
        <v>454</v>
      </c>
      <c r="TAI19" s="140" t="s">
        <v>454</v>
      </c>
      <c r="TAJ19" s="140" t="s">
        <v>454</v>
      </c>
      <c r="TAK19" s="140" t="s">
        <v>454</v>
      </c>
      <c r="TAL19" s="140" t="s">
        <v>454</v>
      </c>
      <c r="TAM19" s="140" t="s">
        <v>454</v>
      </c>
      <c r="TAN19" s="140" t="s">
        <v>454</v>
      </c>
      <c r="TAO19" s="140" t="s">
        <v>454</v>
      </c>
      <c r="TAP19" s="140" t="s">
        <v>454</v>
      </c>
      <c r="TAQ19" s="140" t="s">
        <v>454</v>
      </c>
      <c r="TAR19" s="140" t="s">
        <v>454</v>
      </c>
      <c r="TAS19" s="140" t="s">
        <v>454</v>
      </c>
      <c r="TAT19" s="140" t="s">
        <v>454</v>
      </c>
      <c r="TAU19" s="140" t="s">
        <v>454</v>
      </c>
      <c r="TAV19" s="140" t="s">
        <v>454</v>
      </c>
      <c r="TAW19" s="140" t="s">
        <v>454</v>
      </c>
      <c r="TAX19" s="140" t="s">
        <v>454</v>
      </c>
      <c r="TAY19" s="140" t="s">
        <v>454</v>
      </c>
      <c r="TAZ19" s="140" t="s">
        <v>454</v>
      </c>
      <c r="TBA19" s="140" t="s">
        <v>454</v>
      </c>
      <c r="TBB19" s="140" t="s">
        <v>454</v>
      </c>
      <c r="TBC19" s="140" t="s">
        <v>454</v>
      </c>
      <c r="TBD19" s="140" t="s">
        <v>454</v>
      </c>
      <c r="TBE19" s="140" t="s">
        <v>454</v>
      </c>
      <c r="TBF19" s="140" t="s">
        <v>454</v>
      </c>
      <c r="TBG19" s="140" t="s">
        <v>454</v>
      </c>
      <c r="TBH19" s="140" t="s">
        <v>454</v>
      </c>
      <c r="TBI19" s="140" t="s">
        <v>454</v>
      </c>
      <c r="TBJ19" s="140" t="s">
        <v>454</v>
      </c>
      <c r="TBK19" s="140" t="s">
        <v>454</v>
      </c>
      <c r="TBL19" s="140" t="s">
        <v>454</v>
      </c>
      <c r="TBM19" s="140" t="s">
        <v>454</v>
      </c>
      <c r="TBN19" s="140" t="s">
        <v>454</v>
      </c>
      <c r="TBO19" s="140" t="s">
        <v>454</v>
      </c>
      <c r="TBP19" s="140" t="s">
        <v>454</v>
      </c>
      <c r="TBQ19" s="140" t="s">
        <v>454</v>
      </c>
      <c r="TBR19" s="140" t="s">
        <v>454</v>
      </c>
      <c r="TBS19" s="140" t="s">
        <v>454</v>
      </c>
      <c r="TBT19" s="140" t="s">
        <v>454</v>
      </c>
      <c r="TBU19" s="140" t="s">
        <v>454</v>
      </c>
      <c r="TBV19" s="140" t="s">
        <v>454</v>
      </c>
      <c r="TBW19" s="140" t="s">
        <v>454</v>
      </c>
      <c r="TBX19" s="140" t="s">
        <v>454</v>
      </c>
      <c r="TBY19" s="140" t="s">
        <v>454</v>
      </c>
      <c r="TBZ19" s="140" t="s">
        <v>454</v>
      </c>
      <c r="TCA19" s="140" t="s">
        <v>454</v>
      </c>
      <c r="TCB19" s="140" t="s">
        <v>454</v>
      </c>
      <c r="TCC19" s="140" t="s">
        <v>454</v>
      </c>
      <c r="TCD19" s="140" t="s">
        <v>454</v>
      </c>
      <c r="TCE19" s="140" t="s">
        <v>454</v>
      </c>
      <c r="TCF19" s="140" t="s">
        <v>454</v>
      </c>
      <c r="TCG19" s="140" t="s">
        <v>454</v>
      </c>
      <c r="TCH19" s="140" t="s">
        <v>454</v>
      </c>
      <c r="TCI19" s="140" t="s">
        <v>454</v>
      </c>
      <c r="TCJ19" s="140" t="s">
        <v>454</v>
      </c>
      <c r="TCK19" s="140" t="s">
        <v>454</v>
      </c>
      <c r="TCL19" s="140" t="s">
        <v>454</v>
      </c>
      <c r="TCM19" s="140" t="s">
        <v>454</v>
      </c>
      <c r="TCN19" s="140" t="s">
        <v>454</v>
      </c>
      <c r="TCO19" s="140" t="s">
        <v>454</v>
      </c>
      <c r="TCP19" s="140" t="s">
        <v>454</v>
      </c>
      <c r="TCQ19" s="140" t="s">
        <v>454</v>
      </c>
      <c r="TCR19" s="140" t="s">
        <v>454</v>
      </c>
      <c r="TCS19" s="140" t="s">
        <v>454</v>
      </c>
      <c r="TCT19" s="140" t="s">
        <v>454</v>
      </c>
      <c r="TCU19" s="140" t="s">
        <v>454</v>
      </c>
      <c r="TCV19" s="140" t="s">
        <v>454</v>
      </c>
      <c r="TCW19" s="140" t="s">
        <v>454</v>
      </c>
      <c r="TCX19" s="140" t="s">
        <v>454</v>
      </c>
      <c r="TCY19" s="140" t="s">
        <v>454</v>
      </c>
      <c r="TCZ19" s="140" t="s">
        <v>454</v>
      </c>
      <c r="TDA19" s="140" t="s">
        <v>454</v>
      </c>
      <c r="TDB19" s="140" t="s">
        <v>454</v>
      </c>
      <c r="TDC19" s="140" t="s">
        <v>454</v>
      </c>
      <c r="TDD19" s="140" t="s">
        <v>454</v>
      </c>
      <c r="TDE19" s="140" t="s">
        <v>454</v>
      </c>
      <c r="TDF19" s="140" t="s">
        <v>454</v>
      </c>
      <c r="TDG19" s="140" t="s">
        <v>454</v>
      </c>
      <c r="TDH19" s="140" t="s">
        <v>454</v>
      </c>
      <c r="TDI19" s="140" t="s">
        <v>454</v>
      </c>
      <c r="TDJ19" s="140" t="s">
        <v>454</v>
      </c>
      <c r="TDK19" s="140" t="s">
        <v>454</v>
      </c>
      <c r="TDL19" s="140" t="s">
        <v>454</v>
      </c>
      <c r="TDM19" s="140" t="s">
        <v>454</v>
      </c>
      <c r="TDN19" s="140" t="s">
        <v>454</v>
      </c>
      <c r="TDO19" s="140" t="s">
        <v>454</v>
      </c>
      <c r="TDP19" s="140" t="s">
        <v>454</v>
      </c>
      <c r="TDQ19" s="140" t="s">
        <v>454</v>
      </c>
      <c r="TDR19" s="140" t="s">
        <v>454</v>
      </c>
      <c r="TDS19" s="140" t="s">
        <v>454</v>
      </c>
      <c r="TDT19" s="140" t="s">
        <v>454</v>
      </c>
      <c r="TDU19" s="140" t="s">
        <v>454</v>
      </c>
      <c r="TDV19" s="140" t="s">
        <v>454</v>
      </c>
      <c r="TDW19" s="140" t="s">
        <v>454</v>
      </c>
      <c r="TDX19" s="140" t="s">
        <v>454</v>
      </c>
      <c r="TDY19" s="140" t="s">
        <v>454</v>
      </c>
      <c r="TDZ19" s="140" t="s">
        <v>454</v>
      </c>
      <c r="TEA19" s="140" t="s">
        <v>454</v>
      </c>
      <c r="TEB19" s="140" t="s">
        <v>454</v>
      </c>
      <c r="TEC19" s="140" t="s">
        <v>454</v>
      </c>
      <c r="TED19" s="140" t="s">
        <v>454</v>
      </c>
      <c r="TEE19" s="140" t="s">
        <v>454</v>
      </c>
      <c r="TEF19" s="140" t="s">
        <v>454</v>
      </c>
      <c r="TEG19" s="140" t="s">
        <v>454</v>
      </c>
      <c r="TEH19" s="140" t="s">
        <v>454</v>
      </c>
      <c r="TEI19" s="140" t="s">
        <v>454</v>
      </c>
      <c r="TEJ19" s="140" t="s">
        <v>454</v>
      </c>
      <c r="TEK19" s="140" t="s">
        <v>454</v>
      </c>
      <c r="TEL19" s="140" t="s">
        <v>454</v>
      </c>
      <c r="TEM19" s="140" t="s">
        <v>454</v>
      </c>
      <c r="TEN19" s="140" t="s">
        <v>454</v>
      </c>
      <c r="TEO19" s="140" t="s">
        <v>454</v>
      </c>
      <c r="TEP19" s="140" t="s">
        <v>454</v>
      </c>
      <c r="TEQ19" s="140" t="s">
        <v>454</v>
      </c>
      <c r="TER19" s="140" t="s">
        <v>454</v>
      </c>
      <c r="TES19" s="140" t="s">
        <v>454</v>
      </c>
      <c r="TET19" s="140" t="s">
        <v>454</v>
      </c>
      <c r="TEU19" s="140" t="s">
        <v>454</v>
      </c>
      <c r="TEV19" s="140" t="s">
        <v>454</v>
      </c>
      <c r="TEW19" s="140" t="s">
        <v>454</v>
      </c>
      <c r="TEX19" s="140" t="s">
        <v>454</v>
      </c>
      <c r="TEY19" s="140" t="s">
        <v>454</v>
      </c>
      <c r="TEZ19" s="140" t="s">
        <v>454</v>
      </c>
      <c r="TFA19" s="140" t="s">
        <v>454</v>
      </c>
      <c r="TFB19" s="140" t="s">
        <v>454</v>
      </c>
      <c r="TFC19" s="140" t="s">
        <v>454</v>
      </c>
      <c r="TFD19" s="140" t="s">
        <v>454</v>
      </c>
      <c r="TFE19" s="140" t="s">
        <v>454</v>
      </c>
      <c r="TFF19" s="140" t="s">
        <v>454</v>
      </c>
      <c r="TFG19" s="140" t="s">
        <v>454</v>
      </c>
      <c r="TFH19" s="140" t="s">
        <v>454</v>
      </c>
      <c r="TFI19" s="140" t="s">
        <v>454</v>
      </c>
      <c r="TFJ19" s="140" t="s">
        <v>454</v>
      </c>
      <c r="TFK19" s="140" t="s">
        <v>454</v>
      </c>
      <c r="TFL19" s="140" t="s">
        <v>454</v>
      </c>
      <c r="TFM19" s="140" t="s">
        <v>454</v>
      </c>
      <c r="TFN19" s="140" t="s">
        <v>454</v>
      </c>
      <c r="TFO19" s="140" t="s">
        <v>454</v>
      </c>
      <c r="TFP19" s="140" t="s">
        <v>454</v>
      </c>
      <c r="TFQ19" s="140" t="s">
        <v>454</v>
      </c>
      <c r="TFR19" s="140" t="s">
        <v>454</v>
      </c>
      <c r="TFS19" s="140" t="s">
        <v>454</v>
      </c>
      <c r="TFT19" s="140" t="s">
        <v>454</v>
      </c>
      <c r="TFU19" s="140" t="s">
        <v>454</v>
      </c>
      <c r="TFV19" s="140" t="s">
        <v>454</v>
      </c>
      <c r="TFW19" s="140" t="s">
        <v>454</v>
      </c>
      <c r="TFX19" s="140" t="s">
        <v>454</v>
      </c>
      <c r="TFY19" s="140" t="s">
        <v>454</v>
      </c>
      <c r="TFZ19" s="140" t="s">
        <v>454</v>
      </c>
      <c r="TGA19" s="140" t="s">
        <v>454</v>
      </c>
      <c r="TGB19" s="140" t="s">
        <v>454</v>
      </c>
      <c r="TGC19" s="140" t="s">
        <v>454</v>
      </c>
      <c r="TGD19" s="140" t="s">
        <v>454</v>
      </c>
      <c r="TGE19" s="140" t="s">
        <v>454</v>
      </c>
      <c r="TGF19" s="140" t="s">
        <v>454</v>
      </c>
      <c r="TGG19" s="140" t="s">
        <v>454</v>
      </c>
      <c r="TGH19" s="140" t="s">
        <v>454</v>
      </c>
      <c r="TGI19" s="140" t="s">
        <v>454</v>
      </c>
      <c r="TGJ19" s="140" t="s">
        <v>454</v>
      </c>
      <c r="TGK19" s="140" t="s">
        <v>454</v>
      </c>
      <c r="TGL19" s="140" t="s">
        <v>454</v>
      </c>
      <c r="TGM19" s="140" t="s">
        <v>454</v>
      </c>
      <c r="TGN19" s="140" t="s">
        <v>454</v>
      </c>
      <c r="TGO19" s="140" t="s">
        <v>454</v>
      </c>
      <c r="TGP19" s="140" t="s">
        <v>454</v>
      </c>
      <c r="TGQ19" s="140" t="s">
        <v>454</v>
      </c>
      <c r="TGR19" s="140" t="s">
        <v>454</v>
      </c>
      <c r="TGS19" s="140" t="s">
        <v>454</v>
      </c>
      <c r="TGT19" s="140" t="s">
        <v>454</v>
      </c>
      <c r="TGU19" s="140" t="s">
        <v>454</v>
      </c>
      <c r="TGV19" s="140" t="s">
        <v>454</v>
      </c>
      <c r="TGW19" s="140" t="s">
        <v>454</v>
      </c>
      <c r="TGX19" s="140" t="s">
        <v>454</v>
      </c>
      <c r="TGY19" s="140" t="s">
        <v>454</v>
      </c>
      <c r="TGZ19" s="140" t="s">
        <v>454</v>
      </c>
      <c r="THA19" s="140" t="s">
        <v>454</v>
      </c>
      <c r="THB19" s="140" t="s">
        <v>454</v>
      </c>
      <c r="THC19" s="140" t="s">
        <v>454</v>
      </c>
      <c r="THD19" s="140" t="s">
        <v>454</v>
      </c>
      <c r="THE19" s="140" t="s">
        <v>454</v>
      </c>
      <c r="THF19" s="140" t="s">
        <v>454</v>
      </c>
      <c r="THG19" s="140" t="s">
        <v>454</v>
      </c>
      <c r="THH19" s="140" t="s">
        <v>454</v>
      </c>
      <c r="THI19" s="140" t="s">
        <v>454</v>
      </c>
      <c r="THJ19" s="140" t="s">
        <v>454</v>
      </c>
      <c r="THK19" s="140" t="s">
        <v>454</v>
      </c>
      <c r="THL19" s="140" t="s">
        <v>454</v>
      </c>
      <c r="THM19" s="140" t="s">
        <v>454</v>
      </c>
      <c r="THN19" s="140" t="s">
        <v>454</v>
      </c>
      <c r="THO19" s="140" t="s">
        <v>454</v>
      </c>
      <c r="THP19" s="140" t="s">
        <v>454</v>
      </c>
      <c r="THQ19" s="140" t="s">
        <v>454</v>
      </c>
      <c r="THR19" s="140" t="s">
        <v>454</v>
      </c>
      <c r="THS19" s="140" t="s">
        <v>454</v>
      </c>
      <c r="THT19" s="140" t="s">
        <v>454</v>
      </c>
      <c r="THU19" s="140" t="s">
        <v>454</v>
      </c>
      <c r="THV19" s="140" t="s">
        <v>454</v>
      </c>
      <c r="THW19" s="140" t="s">
        <v>454</v>
      </c>
      <c r="THX19" s="140" t="s">
        <v>454</v>
      </c>
      <c r="THY19" s="140" t="s">
        <v>454</v>
      </c>
      <c r="THZ19" s="140" t="s">
        <v>454</v>
      </c>
      <c r="TIA19" s="140" t="s">
        <v>454</v>
      </c>
      <c r="TIB19" s="140" t="s">
        <v>454</v>
      </c>
      <c r="TIC19" s="140" t="s">
        <v>454</v>
      </c>
      <c r="TID19" s="140" t="s">
        <v>454</v>
      </c>
      <c r="TIE19" s="140" t="s">
        <v>454</v>
      </c>
      <c r="TIF19" s="140" t="s">
        <v>454</v>
      </c>
      <c r="TIG19" s="140" t="s">
        <v>454</v>
      </c>
      <c r="TIH19" s="140" t="s">
        <v>454</v>
      </c>
      <c r="TII19" s="140" t="s">
        <v>454</v>
      </c>
      <c r="TIJ19" s="140" t="s">
        <v>454</v>
      </c>
      <c r="TIK19" s="140" t="s">
        <v>454</v>
      </c>
      <c r="TIL19" s="140" t="s">
        <v>454</v>
      </c>
      <c r="TIM19" s="140" t="s">
        <v>454</v>
      </c>
      <c r="TIN19" s="140" t="s">
        <v>454</v>
      </c>
      <c r="TIO19" s="140" t="s">
        <v>454</v>
      </c>
      <c r="TIP19" s="140" t="s">
        <v>454</v>
      </c>
      <c r="TIQ19" s="140" t="s">
        <v>454</v>
      </c>
      <c r="TIR19" s="140" t="s">
        <v>454</v>
      </c>
      <c r="TIS19" s="140" t="s">
        <v>454</v>
      </c>
      <c r="TIT19" s="140" t="s">
        <v>454</v>
      </c>
      <c r="TIU19" s="140" t="s">
        <v>454</v>
      </c>
      <c r="TIV19" s="140" t="s">
        <v>454</v>
      </c>
      <c r="TIW19" s="140" t="s">
        <v>454</v>
      </c>
      <c r="TIX19" s="140" t="s">
        <v>454</v>
      </c>
      <c r="TIY19" s="140" t="s">
        <v>454</v>
      </c>
      <c r="TIZ19" s="140" t="s">
        <v>454</v>
      </c>
      <c r="TJA19" s="140" t="s">
        <v>454</v>
      </c>
      <c r="TJB19" s="140" t="s">
        <v>454</v>
      </c>
      <c r="TJC19" s="140" t="s">
        <v>454</v>
      </c>
      <c r="TJD19" s="140" t="s">
        <v>454</v>
      </c>
      <c r="TJE19" s="140" t="s">
        <v>454</v>
      </c>
      <c r="TJF19" s="140" t="s">
        <v>454</v>
      </c>
      <c r="TJG19" s="140" t="s">
        <v>454</v>
      </c>
      <c r="TJH19" s="140" t="s">
        <v>454</v>
      </c>
      <c r="TJI19" s="140" t="s">
        <v>454</v>
      </c>
      <c r="TJJ19" s="140" t="s">
        <v>454</v>
      </c>
      <c r="TJK19" s="140" t="s">
        <v>454</v>
      </c>
      <c r="TJL19" s="140" t="s">
        <v>454</v>
      </c>
      <c r="TJM19" s="140" t="s">
        <v>454</v>
      </c>
      <c r="TJN19" s="140" t="s">
        <v>454</v>
      </c>
      <c r="TJO19" s="140" t="s">
        <v>454</v>
      </c>
      <c r="TJP19" s="140" t="s">
        <v>454</v>
      </c>
      <c r="TJQ19" s="140" t="s">
        <v>454</v>
      </c>
      <c r="TJR19" s="140" t="s">
        <v>454</v>
      </c>
      <c r="TJS19" s="140" t="s">
        <v>454</v>
      </c>
      <c r="TJT19" s="140" t="s">
        <v>454</v>
      </c>
      <c r="TJU19" s="140" t="s">
        <v>454</v>
      </c>
      <c r="TJV19" s="140" t="s">
        <v>454</v>
      </c>
      <c r="TJW19" s="140" t="s">
        <v>454</v>
      </c>
      <c r="TJX19" s="140" t="s">
        <v>454</v>
      </c>
      <c r="TJY19" s="140" t="s">
        <v>454</v>
      </c>
      <c r="TJZ19" s="140" t="s">
        <v>454</v>
      </c>
      <c r="TKA19" s="140" t="s">
        <v>454</v>
      </c>
      <c r="TKB19" s="140" t="s">
        <v>454</v>
      </c>
      <c r="TKC19" s="140" t="s">
        <v>454</v>
      </c>
      <c r="TKD19" s="140" t="s">
        <v>454</v>
      </c>
      <c r="TKE19" s="140" t="s">
        <v>454</v>
      </c>
      <c r="TKF19" s="140" t="s">
        <v>454</v>
      </c>
      <c r="TKG19" s="140" t="s">
        <v>454</v>
      </c>
      <c r="TKH19" s="140" t="s">
        <v>454</v>
      </c>
      <c r="TKI19" s="140" t="s">
        <v>454</v>
      </c>
      <c r="TKJ19" s="140" t="s">
        <v>454</v>
      </c>
      <c r="TKK19" s="140" t="s">
        <v>454</v>
      </c>
      <c r="TKL19" s="140" t="s">
        <v>454</v>
      </c>
      <c r="TKM19" s="140" t="s">
        <v>454</v>
      </c>
      <c r="TKN19" s="140" t="s">
        <v>454</v>
      </c>
      <c r="TKO19" s="140" t="s">
        <v>454</v>
      </c>
      <c r="TKP19" s="140" t="s">
        <v>454</v>
      </c>
      <c r="TKQ19" s="140" t="s">
        <v>454</v>
      </c>
      <c r="TKR19" s="140" t="s">
        <v>454</v>
      </c>
      <c r="TKS19" s="140" t="s">
        <v>454</v>
      </c>
      <c r="TKT19" s="140" t="s">
        <v>454</v>
      </c>
      <c r="TKU19" s="140" t="s">
        <v>454</v>
      </c>
      <c r="TKV19" s="140" t="s">
        <v>454</v>
      </c>
      <c r="TKW19" s="140" t="s">
        <v>454</v>
      </c>
      <c r="TKX19" s="140" t="s">
        <v>454</v>
      </c>
      <c r="TKY19" s="140" t="s">
        <v>454</v>
      </c>
      <c r="TKZ19" s="140" t="s">
        <v>454</v>
      </c>
      <c r="TLA19" s="140" t="s">
        <v>454</v>
      </c>
      <c r="TLB19" s="140" t="s">
        <v>454</v>
      </c>
      <c r="TLC19" s="140" t="s">
        <v>454</v>
      </c>
      <c r="TLD19" s="140" t="s">
        <v>454</v>
      </c>
      <c r="TLE19" s="140" t="s">
        <v>454</v>
      </c>
      <c r="TLF19" s="140" t="s">
        <v>454</v>
      </c>
      <c r="TLG19" s="140" t="s">
        <v>454</v>
      </c>
      <c r="TLH19" s="140" t="s">
        <v>454</v>
      </c>
      <c r="TLI19" s="140" t="s">
        <v>454</v>
      </c>
      <c r="TLJ19" s="140" t="s">
        <v>454</v>
      </c>
      <c r="TLK19" s="140" t="s">
        <v>454</v>
      </c>
      <c r="TLL19" s="140" t="s">
        <v>454</v>
      </c>
      <c r="TLM19" s="140" t="s">
        <v>454</v>
      </c>
      <c r="TLN19" s="140" t="s">
        <v>454</v>
      </c>
      <c r="TLO19" s="140" t="s">
        <v>454</v>
      </c>
      <c r="TLP19" s="140" t="s">
        <v>454</v>
      </c>
      <c r="TLQ19" s="140" t="s">
        <v>454</v>
      </c>
      <c r="TLR19" s="140" t="s">
        <v>454</v>
      </c>
      <c r="TLS19" s="140" t="s">
        <v>454</v>
      </c>
      <c r="TLT19" s="140" t="s">
        <v>454</v>
      </c>
      <c r="TLU19" s="140" t="s">
        <v>454</v>
      </c>
      <c r="TLV19" s="140" t="s">
        <v>454</v>
      </c>
      <c r="TLW19" s="140" t="s">
        <v>454</v>
      </c>
      <c r="TLX19" s="140" t="s">
        <v>454</v>
      </c>
      <c r="TLY19" s="140" t="s">
        <v>454</v>
      </c>
      <c r="TLZ19" s="140" t="s">
        <v>454</v>
      </c>
      <c r="TMA19" s="140" t="s">
        <v>454</v>
      </c>
      <c r="TMB19" s="140" t="s">
        <v>454</v>
      </c>
      <c r="TMC19" s="140" t="s">
        <v>454</v>
      </c>
      <c r="TMD19" s="140" t="s">
        <v>454</v>
      </c>
      <c r="TME19" s="140" t="s">
        <v>454</v>
      </c>
      <c r="TMF19" s="140" t="s">
        <v>454</v>
      </c>
      <c r="TMG19" s="140" t="s">
        <v>454</v>
      </c>
      <c r="TMH19" s="140" t="s">
        <v>454</v>
      </c>
      <c r="TMI19" s="140" t="s">
        <v>454</v>
      </c>
      <c r="TMJ19" s="140" t="s">
        <v>454</v>
      </c>
      <c r="TMK19" s="140" t="s">
        <v>454</v>
      </c>
      <c r="TML19" s="140" t="s">
        <v>454</v>
      </c>
      <c r="TMM19" s="140" t="s">
        <v>454</v>
      </c>
      <c r="TMN19" s="140" t="s">
        <v>454</v>
      </c>
      <c r="TMO19" s="140" t="s">
        <v>454</v>
      </c>
      <c r="TMP19" s="140" t="s">
        <v>454</v>
      </c>
      <c r="TMQ19" s="140" t="s">
        <v>454</v>
      </c>
      <c r="TMR19" s="140" t="s">
        <v>454</v>
      </c>
      <c r="TMS19" s="140" t="s">
        <v>454</v>
      </c>
      <c r="TMT19" s="140" t="s">
        <v>454</v>
      </c>
      <c r="TMU19" s="140" t="s">
        <v>454</v>
      </c>
      <c r="TMV19" s="140" t="s">
        <v>454</v>
      </c>
      <c r="TMW19" s="140" t="s">
        <v>454</v>
      </c>
      <c r="TMX19" s="140" t="s">
        <v>454</v>
      </c>
      <c r="TMY19" s="140" t="s">
        <v>454</v>
      </c>
      <c r="TMZ19" s="140" t="s">
        <v>454</v>
      </c>
      <c r="TNA19" s="140" t="s">
        <v>454</v>
      </c>
      <c r="TNB19" s="140" t="s">
        <v>454</v>
      </c>
      <c r="TNC19" s="140" t="s">
        <v>454</v>
      </c>
      <c r="TND19" s="140" t="s">
        <v>454</v>
      </c>
      <c r="TNE19" s="140" t="s">
        <v>454</v>
      </c>
      <c r="TNF19" s="140" t="s">
        <v>454</v>
      </c>
      <c r="TNG19" s="140" t="s">
        <v>454</v>
      </c>
      <c r="TNH19" s="140" t="s">
        <v>454</v>
      </c>
      <c r="TNI19" s="140" t="s">
        <v>454</v>
      </c>
      <c r="TNJ19" s="140" t="s">
        <v>454</v>
      </c>
      <c r="TNK19" s="140" t="s">
        <v>454</v>
      </c>
      <c r="TNL19" s="140" t="s">
        <v>454</v>
      </c>
      <c r="TNM19" s="140" t="s">
        <v>454</v>
      </c>
      <c r="TNN19" s="140" t="s">
        <v>454</v>
      </c>
      <c r="TNO19" s="140" t="s">
        <v>454</v>
      </c>
      <c r="TNP19" s="140" t="s">
        <v>454</v>
      </c>
      <c r="TNQ19" s="140" t="s">
        <v>454</v>
      </c>
      <c r="TNR19" s="140" t="s">
        <v>454</v>
      </c>
      <c r="TNS19" s="140" t="s">
        <v>454</v>
      </c>
      <c r="TNT19" s="140" t="s">
        <v>454</v>
      </c>
      <c r="TNU19" s="140" t="s">
        <v>454</v>
      </c>
      <c r="TNV19" s="140" t="s">
        <v>454</v>
      </c>
      <c r="TNW19" s="140" t="s">
        <v>454</v>
      </c>
      <c r="TNX19" s="140" t="s">
        <v>454</v>
      </c>
      <c r="TNY19" s="140" t="s">
        <v>454</v>
      </c>
      <c r="TNZ19" s="140" t="s">
        <v>454</v>
      </c>
      <c r="TOA19" s="140" t="s">
        <v>454</v>
      </c>
      <c r="TOB19" s="140" t="s">
        <v>454</v>
      </c>
      <c r="TOC19" s="140" t="s">
        <v>454</v>
      </c>
      <c r="TOD19" s="140" t="s">
        <v>454</v>
      </c>
      <c r="TOE19" s="140" t="s">
        <v>454</v>
      </c>
      <c r="TOF19" s="140" t="s">
        <v>454</v>
      </c>
      <c r="TOG19" s="140" t="s">
        <v>454</v>
      </c>
      <c r="TOH19" s="140" t="s">
        <v>454</v>
      </c>
      <c r="TOI19" s="140" t="s">
        <v>454</v>
      </c>
      <c r="TOJ19" s="140" t="s">
        <v>454</v>
      </c>
      <c r="TOK19" s="140" t="s">
        <v>454</v>
      </c>
      <c r="TOL19" s="140" t="s">
        <v>454</v>
      </c>
      <c r="TOM19" s="140" t="s">
        <v>454</v>
      </c>
      <c r="TON19" s="140" t="s">
        <v>454</v>
      </c>
      <c r="TOO19" s="140" t="s">
        <v>454</v>
      </c>
      <c r="TOP19" s="140" t="s">
        <v>454</v>
      </c>
      <c r="TOQ19" s="140" t="s">
        <v>454</v>
      </c>
      <c r="TOR19" s="140" t="s">
        <v>454</v>
      </c>
      <c r="TOS19" s="140" t="s">
        <v>454</v>
      </c>
      <c r="TOT19" s="140" t="s">
        <v>454</v>
      </c>
      <c r="TOU19" s="140" t="s">
        <v>454</v>
      </c>
      <c r="TOV19" s="140" t="s">
        <v>454</v>
      </c>
      <c r="TOW19" s="140" t="s">
        <v>454</v>
      </c>
      <c r="TOX19" s="140" t="s">
        <v>454</v>
      </c>
      <c r="TOY19" s="140" t="s">
        <v>454</v>
      </c>
      <c r="TOZ19" s="140" t="s">
        <v>454</v>
      </c>
      <c r="TPA19" s="140" t="s">
        <v>454</v>
      </c>
      <c r="TPB19" s="140" t="s">
        <v>454</v>
      </c>
      <c r="TPC19" s="140" t="s">
        <v>454</v>
      </c>
      <c r="TPD19" s="140" t="s">
        <v>454</v>
      </c>
      <c r="TPE19" s="140" t="s">
        <v>454</v>
      </c>
      <c r="TPF19" s="140" t="s">
        <v>454</v>
      </c>
      <c r="TPG19" s="140" t="s">
        <v>454</v>
      </c>
      <c r="TPH19" s="140" t="s">
        <v>454</v>
      </c>
      <c r="TPI19" s="140" t="s">
        <v>454</v>
      </c>
      <c r="TPJ19" s="140" t="s">
        <v>454</v>
      </c>
      <c r="TPK19" s="140" t="s">
        <v>454</v>
      </c>
      <c r="TPL19" s="140" t="s">
        <v>454</v>
      </c>
      <c r="TPM19" s="140" t="s">
        <v>454</v>
      </c>
      <c r="TPN19" s="140" t="s">
        <v>454</v>
      </c>
      <c r="TPO19" s="140" t="s">
        <v>454</v>
      </c>
      <c r="TPP19" s="140" t="s">
        <v>454</v>
      </c>
      <c r="TPQ19" s="140" t="s">
        <v>454</v>
      </c>
      <c r="TPR19" s="140" t="s">
        <v>454</v>
      </c>
      <c r="TPS19" s="140" t="s">
        <v>454</v>
      </c>
      <c r="TPT19" s="140" t="s">
        <v>454</v>
      </c>
      <c r="TPU19" s="140" t="s">
        <v>454</v>
      </c>
      <c r="TPV19" s="140" t="s">
        <v>454</v>
      </c>
      <c r="TPW19" s="140" t="s">
        <v>454</v>
      </c>
      <c r="TPX19" s="140" t="s">
        <v>454</v>
      </c>
      <c r="TPY19" s="140" t="s">
        <v>454</v>
      </c>
      <c r="TPZ19" s="140" t="s">
        <v>454</v>
      </c>
      <c r="TQA19" s="140" t="s">
        <v>454</v>
      </c>
      <c r="TQB19" s="140" t="s">
        <v>454</v>
      </c>
      <c r="TQC19" s="140" t="s">
        <v>454</v>
      </c>
      <c r="TQD19" s="140" t="s">
        <v>454</v>
      </c>
      <c r="TQE19" s="140" t="s">
        <v>454</v>
      </c>
      <c r="TQF19" s="140" t="s">
        <v>454</v>
      </c>
      <c r="TQG19" s="140" t="s">
        <v>454</v>
      </c>
      <c r="TQH19" s="140" t="s">
        <v>454</v>
      </c>
      <c r="TQI19" s="140" t="s">
        <v>454</v>
      </c>
      <c r="TQJ19" s="140" t="s">
        <v>454</v>
      </c>
      <c r="TQK19" s="140" t="s">
        <v>454</v>
      </c>
      <c r="TQL19" s="140" t="s">
        <v>454</v>
      </c>
      <c r="TQM19" s="140" t="s">
        <v>454</v>
      </c>
      <c r="TQN19" s="140" t="s">
        <v>454</v>
      </c>
      <c r="TQO19" s="140" t="s">
        <v>454</v>
      </c>
      <c r="TQP19" s="140" t="s">
        <v>454</v>
      </c>
      <c r="TQQ19" s="140" t="s">
        <v>454</v>
      </c>
      <c r="TQR19" s="140" t="s">
        <v>454</v>
      </c>
      <c r="TQS19" s="140" t="s">
        <v>454</v>
      </c>
      <c r="TQT19" s="140" t="s">
        <v>454</v>
      </c>
      <c r="TQU19" s="140" t="s">
        <v>454</v>
      </c>
      <c r="TQV19" s="140" t="s">
        <v>454</v>
      </c>
      <c r="TQW19" s="140" t="s">
        <v>454</v>
      </c>
      <c r="TQX19" s="140" t="s">
        <v>454</v>
      </c>
      <c r="TQY19" s="140" t="s">
        <v>454</v>
      </c>
      <c r="TQZ19" s="140" t="s">
        <v>454</v>
      </c>
      <c r="TRA19" s="140" t="s">
        <v>454</v>
      </c>
      <c r="TRB19" s="140" t="s">
        <v>454</v>
      </c>
      <c r="TRC19" s="140" t="s">
        <v>454</v>
      </c>
      <c r="TRD19" s="140" t="s">
        <v>454</v>
      </c>
      <c r="TRE19" s="140" t="s">
        <v>454</v>
      </c>
      <c r="TRF19" s="140" t="s">
        <v>454</v>
      </c>
      <c r="TRG19" s="140" t="s">
        <v>454</v>
      </c>
      <c r="TRH19" s="140" t="s">
        <v>454</v>
      </c>
      <c r="TRI19" s="140" t="s">
        <v>454</v>
      </c>
      <c r="TRJ19" s="140" t="s">
        <v>454</v>
      </c>
      <c r="TRK19" s="140" t="s">
        <v>454</v>
      </c>
      <c r="TRL19" s="140" t="s">
        <v>454</v>
      </c>
      <c r="TRM19" s="140" t="s">
        <v>454</v>
      </c>
      <c r="TRN19" s="140" t="s">
        <v>454</v>
      </c>
      <c r="TRO19" s="140" t="s">
        <v>454</v>
      </c>
      <c r="TRP19" s="140" t="s">
        <v>454</v>
      </c>
      <c r="TRQ19" s="140" t="s">
        <v>454</v>
      </c>
      <c r="TRR19" s="140" t="s">
        <v>454</v>
      </c>
      <c r="TRS19" s="140" t="s">
        <v>454</v>
      </c>
      <c r="TRT19" s="140" t="s">
        <v>454</v>
      </c>
      <c r="TRU19" s="140" t="s">
        <v>454</v>
      </c>
      <c r="TRV19" s="140" t="s">
        <v>454</v>
      </c>
      <c r="TRW19" s="140" t="s">
        <v>454</v>
      </c>
      <c r="TRX19" s="140" t="s">
        <v>454</v>
      </c>
      <c r="TRY19" s="140" t="s">
        <v>454</v>
      </c>
      <c r="TRZ19" s="140" t="s">
        <v>454</v>
      </c>
      <c r="TSA19" s="140" t="s">
        <v>454</v>
      </c>
      <c r="TSB19" s="140" t="s">
        <v>454</v>
      </c>
      <c r="TSC19" s="140" t="s">
        <v>454</v>
      </c>
      <c r="TSD19" s="140" t="s">
        <v>454</v>
      </c>
      <c r="TSE19" s="140" t="s">
        <v>454</v>
      </c>
      <c r="TSF19" s="140" t="s">
        <v>454</v>
      </c>
      <c r="TSG19" s="140" t="s">
        <v>454</v>
      </c>
      <c r="TSH19" s="140" t="s">
        <v>454</v>
      </c>
      <c r="TSI19" s="140" t="s">
        <v>454</v>
      </c>
      <c r="TSJ19" s="140" t="s">
        <v>454</v>
      </c>
      <c r="TSK19" s="140" t="s">
        <v>454</v>
      </c>
      <c r="TSL19" s="140" t="s">
        <v>454</v>
      </c>
      <c r="TSM19" s="140" t="s">
        <v>454</v>
      </c>
      <c r="TSN19" s="140" t="s">
        <v>454</v>
      </c>
      <c r="TSO19" s="140" t="s">
        <v>454</v>
      </c>
      <c r="TSP19" s="140" t="s">
        <v>454</v>
      </c>
      <c r="TSQ19" s="140" t="s">
        <v>454</v>
      </c>
      <c r="TSR19" s="140" t="s">
        <v>454</v>
      </c>
      <c r="TSS19" s="140" t="s">
        <v>454</v>
      </c>
      <c r="TST19" s="140" t="s">
        <v>454</v>
      </c>
      <c r="TSU19" s="140" t="s">
        <v>454</v>
      </c>
      <c r="TSV19" s="140" t="s">
        <v>454</v>
      </c>
      <c r="TSW19" s="140" t="s">
        <v>454</v>
      </c>
      <c r="TSX19" s="140" t="s">
        <v>454</v>
      </c>
      <c r="TSY19" s="140" t="s">
        <v>454</v>
      </c>
      <c r="TSZ19" s="140" t="s">
        <v>454</v>
      </c>
      <c r="TTA19" s="140" t="s">
        <v>454</v>
      </c>
      <c r="TTB19" s="140" t="s">
        <v>454</v>
      </c>
      <c r="TTC19" s="140" t="s">
        <v>454</v>
      </c>
      <c r="TTD19" s="140" t="s">
        <v>454</v>
      </c>
      <c r="TTE19" s="140" t="s">
        <v>454</v>
      </c>
      <c r="TTF19" s="140" t="s">
        <v>454</v>
      </c>
      <c r="TTG19" s="140" t="s">
        <v>454</v>
      </c>
      <c r="TTH19" s="140" t="s">
        <v>454</v>
      </c>
      <c r="TTI19" s="140" t="s">
        <v>454</v>
      </c>
      <c r="TTJ19" s="140" t="s">
        <v>454</v>
      </c>
      <c r="TTK19" s="140" t="s">
        <v>454</v>
      </c>
      <c r="TTL19" s="140" t="s">
        <v>454</v>
      </c>
      <c r="TTM19" s="140" t="s">
        <v>454</v>
      </c>
      <c r="TTN19" s="140" t="s">
        <v>454</v>
      </c>
      <c r="TTO19" s="140" t="s">
        <v>454</v>
      </c>
      <c r="TTP19" s="140" t="s">
        <v>454</v>
      </c>
      <c r="TTQ19" s="140" t="s">
        <v>454</v>
      </c>
      <c r="TTR19" s="140" t="s">
        <v>454</v>
      </c>
      <c r="TTS19" s="140" t="s">
        <v>454</v>
      </c>
      <c r="TTT19" s="140" t="s">
        <v>454</v>
      </c>
      <c r="TTU19" s="140" t="s">
        <v>454</v>
      </c>
      <c r="TTV19" s="140" t="s">
        <v>454</v>
      </c>
      <c r="TTW19" s="140" t="s">
        <v>454</v>
      </c>
      <c r="TTX19" s="140" t="s">
        <v>454</v>
      </c>
      <c r="TTY19" s="140" t="s">
        <v>454</v>
      </c>
      <c r="TTZ19" s="140" t="s">
        <v>454</v>
      </c>
      <c r="TUA19" s="140" t="s">
        <v>454</v>
      </c>
      <c r="TUB19" s="140" t="s">
        <v>454</v>
      </c>
      <c r="TUC19" s="140" t="s">
        <v>454</v>
      </c>
      <c r="TUD19" s="140" t="s">
        <v>454</v>
      </c>
      <c r="TUE19" s="140" t="s">
        <v>454</v>
      </c>
      <c r="TUF19" s="140" t="s">
        <v>454</v>
      </c>
      <c r="TUG19" s="140" t="s">
        <v>454</v>
      </c>
      <c r="TUH19" s="140" t="s">
        <v>454</v>
      </c>
      <c r="TUI19" s="140" t="s">
        <v>454</v>
      </c>
      <c r="TUJ19" s="140" t="s">
        <v>454</v>
      </c>
      <c r="TUK19" s="140" t="s">
        <v>454</v>
      </c>
      <c r="TUL19" s="140" t="s">
        <v>454</v>
      </c>
      <c r="TUM19" s="140" t="s">
        <v>454</v>
      </c>
      <c r="TUN19" s="140" t="s">
        <v>454</v>
      </c>
      <c r="TUO19" s="140" t="s">
        <v>454</v>
      </c>
      <c r="TUP19" s="140" t="s">
        <v>454</v>
      </c>
      <c r="TUQ19" s="140" t="s">
        <v>454</v>
      </c>
      <c r="TUR19" s="140" t="s">
        <v>454</v>
      </c>
      <c r="TUS19" s="140" t="s">
        <v>454</v>
      </c>
      <c r="TUT19" s="140" t="s">
        <v>454</v>
      </c>
      <c r="TUU19" s="140" t="s">
        <v>454</v>
      </c>
      <c r="TUV19" s="140" t="s">
        <v>454</v>
      </c>
      <c r="TUW19" s="140" t="s">
        <v>454</v>
      </c>
      <c r="TUX19" s="140" t="s">
        <v>454</v>
      </c>
      <c r="TUY19" s="140" t="s">
        <v>454</v>
      </c>
      <c r="TUZ19" s="140" t="s">
        <v>454</v>
      </c>
      <c r="TVA19" s="140" t="s">
        <v>454</v>
      </c>
      <c r="TVB19" s="140" t="s">
        <v>454</v>
      </c>
      <c r="TVC19" s="140" t="s">
        <v>454</v>
      </c>
      <c r="TVD19" s="140" t="s">
        <v>454</v>
      </c>
      <c r="TVE19" s="140" t="s">
        <v>454</v>
      </c>
      <c r="TVF19" s="140" t="s">
        <v>454</v>
      </c>
      <c r="TVG19" s="140" t="s">
        <v>454</v>
      </c>
      <c r="TVH19" s="140" t="s">
        <v>454</v>
      </c>
      <c r="TVI19" s="140" t="s">
        <v>454</v>
      </c>
      <c r="TVJ19" s="140" t="s">
        <v>454</v>
      </c>
      <c r="TVK19" s="140" t="s">
        <v>454</v>
      </c>
      <c r="TVL19" s="140" t="s">
        <v>454</v>
      </c>
      <c r="TVM19" s="140" t="s">
        <v>454</v>
      </c>
      <c r="TVN19" s="140" t="s">
        <v>454</v>
      </c>
      <c r="TVO19" s="140" t="s">
        <v>454</v>
      </c>
      <c r="TVP19" s="140" t="s">
        <v>454</v>
      </c>
      <c r="TVQ19" s="140" t="s">
        <v>454</v>
      </c>
      <c r="TVR19" s="140" t="s">
        <v>454</v>
      </c>
      <c r="TVS19" s="140" t="s">
        <v>454</v>
      </c>
      <c r="TVT19" s="140" t="s">
        <v>454</v>
      </c>
      <c r="TVU19" s="140" t="s">
        <v>454</v>
      </c>
      <c r="TVV19" s="140" t="s">
        <v>454</v>
      </c>
      <c r="TVW19" s="140" t="s">
        <v>454</v>
      </c>
      <c r="TVX19" s="140" t="s">
        <v>454</v>
      </c>
      <c r="TVY19" s="140" t="s">
        <v>454</v>
      </c>
      <c r="TVZ19" s="140" t="s">
        <v>454</v>
      </c>
      <c r="TWA19" s="140" t="s">
        <v>454</v>
      </c>
      <c r="TWB19" s="140" t="s">
        <v>454</v>
      </c>
      <c r="TWC19" s="140" t="s">
        <v>454</v>
      </c>
      <c r="TWD19" s="140" t="s">
        <v>454</v>
      </c>
      <c r="TWE19" s="140" t="s">
        <v>454</v>
      </c>
      <c r="TWF19" s="140" t="s">
        <v>454</v>
      </c>
      <c r="TWG19" s="140" t="s">
        <v>454</v>
      </c>
      <c r="TWH19" s="140" t="s">
        <v>454</v>
      </c>
      <c r="TWI19" s="140" t="s">
        <v>454</v>
      </c>
      <c r="TWJ19" s="140" t="s">
        <v>454</v>
      </c>
      <c r="TWK19" s="140" t="s">
        <v>454</v>
      </c>
      <c r="TWL19" s="140" t="s">
        <v>454</v>
      </c>
      <c r="TWM19" s="140" t="s">
        <v>454</v>
      </c>
      <c r="TWN19" s="140" t="s">
        <v>454</v>
      </c>
      <c r="TWO19" s="140" t="s">
        <v>454</v>
      </c>
      <c r="TWP19" s="140" t="s">
        <v>454</v>
      </c>
      <c r="TWQ19" s="140" t="s">
        <v>454</v>
      </c>
      <c r="TWR19" s="140" t="s">
        <v>454</v>
      </c>
      <c r="TWS19" s="140" t="s">
        <v>454</v>
      </c>
      <c r="TWT19" s="140" t="s">
        <v>454</v>
      </c>
      <c r="TWU19" s="140" t="s">
        <v>454</v>
      </c>
      <c r="TWV19" s="140" t="s">
        <v>454</v>
      </c>
      <c r="TWW19" s="140" t="s">
        <v>454</v>
      </c>
      <c r="TWX19" s="140" t="s">
        <v>454</v>
      </c>
      <c r="TWY19" s="140" t="s">
        <v>454</v>
      </c>
      <c r="TWZ19" s="140" t="s">
        <v>454</v>
      </c>
      <c r="TXA19" s="140" t="s">
        <v>454</v>
      </c>
      <c r="TXB19" s="140" t="s">
        <v>454</v>
      </c>
      <c r="TXC19" s="140" t="s">
        <v>454</v>
      </c>
      <c r="TXD19" s="140" t="s">
        <v>454</v>
      </c>
      <c r="TXE19" s="140" t="s">
        <v>454</v>
      </c>
      <c r="TXF19" s="140" t="s">
        <v>454</v>
      </c>
      <c r="TXG19" s="140" t="s">
        <v>454</v>
      </c>
      <c r="TXH19" s="140" t="s">
        <v>454</v>
      </c>
      <c r="TXI19" s="140" t="s">
        <v>454</v>
      </c>
      <c r="TXJ19" s="140" t="s">
        <v>454</v>
      </c>
      <c r="TXK19" s="140" t="s">
        <v>454</v>
      </c>
      <c r="TXL19" s="140" t="s">
        <v>454</v>
      </c>
      <c r="TXM19" s="140" t="s">
        <v>454</v>
      </c>
      <c r="TXN19" s="140" t="s">
        <v>454</v>
      </c>
      <c r="TXO19" s="140" t="s">
        <v>454</v>
      </c>
      <c r="TXP19" s="140" t="s">
        <v>454</v>
      </c>
      <c r="TXQ19" s="140" t="s">
        <v>454</v>
      </c>
      <c r="TXR19" s="140" t="s">
        <v>454</v>
      </c>
      <c r="TXS19" s="140" t="s">
        <v>454</v>
      </c>
      <c r="TXT19" s="140" t="s">
        <v>454</v>
      </c>
      <c r="TXU19" s="140" t="s">
        <v>454</v>
      </c>
      <c r="TXV19" s="140" t="s">
        <v>454</v>
      </c>
      <c r="TXW19" s="140" t="s">
        <v>454</v>
      </c>
      <c r="TXX19" s="140" t="s">
        <v>454</v>
      </c>
      <c r="TXY19" s="140" t="s">
        <v>454</v>
      </c>
      <c r="TXZ19" s="140" t="s">
        <v>454</v>
      </c>
      <c r="TYA19" s="140" t="s">
        <v>454</v>
      </c>
      <c r="TYB19" s="140" t="s">
        <v>454</v>
      </c>
      <c r="TYC19" s="140" t="s">
        <v>454</v>
      </c>
      <c r="TYD19" s="140" t="s">
        <v>454</v>
      </c>
      <c r="TYE19" s="140" t="s">
        <v>454</v>
      </c>
      <c r="TYF19" s="140" t="s">
        <v>454</v>
      </c>
      <c r="TYG19" s="140" t="s">
        <v>454</v>
      </c>
      <c r="TYH19" s="140" t="s">
        <v>454</v>
      </c>
      <c r="TYI19" s="140" t="s">
        <v>454</v>
      </c>
      <c r="TYJ19" s="140" t="s">
        <v>454</v>
      </c>
      <c r="TYK19" s="140" t="s">
        <v>454</v>
      </c>
      <c r="TYL19" s="140" t="s">
        <v>454</v>
      </c>
      <c r="TYM19" s="140" t="s">
        <v>454</v>
      </c>
      <c r="TYN19" s="140" t="s">
        <v>454</v>
      </c>
      <c r="TYO19" s="140" t="s">
        <v>454</v>
      </c>
      <c r="TYP19" s="140" t="s">
        <v>454</v>
      </c>
      <c r="TYQ19" s="140" t="s">
        <v>454</v>
      </c>
      <c r="TYR19" s="140" t="s">
        <v>454</v>
      </c>
      <c r="TYS19" s="140" t="s">
        <v>454</v>
      </c>
      <c r="TYT19" s="140" t="s">
        <v>454</v>
      </c>
      <c r="TYU19" s="140" t="s">
        <v>454</v>
      </c>
      <c r="TYV19" s="140" t="s">
        <v>454</v>
      </c>
      <c r="TYW19" s="140" t="s">
        <v>454</v>
      </c>
      <c r="TYX19" s="140" t="s">
        <v>454</v>
      </c>
      <c r="TYY19" s="140" t="s">
        <v>454</v>
      </c>
      <c r="TYZ19" s="140" t="s">
        <v>454</v>
      </c>
      <c r="TZA19" s="140" t="s">
        <v>454</v>
      </c>
      <c r="TZB19" s="140" t="s">
        <v>454</v>
      </c>
      <c r="TZC19" s="140" t="s">
        <v>454</v>
      </c>
      <c r="TZD19" s="140" t="s">
        <v>454</v>
      </c>
      <c r="TZE19" s="140" t="s">
        <v>454</v>
      </c>
      <c r="TZF19" s="140" t="s">
        <v>454</v>
      </c>
      <c r="TZG19" s="140" t="s">
        <v>454</v>
      </c>
      <c r="TZH19" s="140" t="s">
        <v>454</v>
      </c>
      <c r="TZI19" s="140" t="s">
        <v>454</v>
      </c>
      <c r="TZJ19" s="140" t="s">
        <v>454</v>
      </c>
      <c r="TZK19" s="140" t="s">
        <v>454</v>
      </c>
      <c r="TZL19" s="140" t="s">
        <v>454</v>
      </c>
      <c r="TZM19" s="140" t="s">
        <v>454</v>
      </c>
      <c r="TZN19" s="140" t="s">
        <v>454</v>
      </c>
      <c r="TZO19" s="140" t="s">
        <v>454</v>
      </c>
      <c r="TZP19" s="140" t="s">
        <v>454</v>
      </c>
      <c r="TZQ19" s="140" t="s">
        <v>454</v>
      </c>
      <c r="TZR19" s="140" t="s">
        <v>454</v>
      </c>
      <c r="TZS19" s="140" t="s">
        <v>454</v>
      </c>
      <c r="TZT19" s="140" t="s">
        <v>454</v>
      </c>
      <c r="TZU19" s="140" t="s">
        <v>454</v>
      </c>
      <c r="TZV19" s="140" t="s">
        <v>454</v>
      </c>
      <c r="TZW19" s="140" t="s">
        <v>454</v>
      </c>
      <c r="TZX19" s="140" t="s">
        <v>454</v>
      </c>
      <c r="TZY19" s="140" t="s">
        <v>454</v>
      </c>
      <c r="TZZ19" s="140" t="s">
        <v>454</v>
      </c>
      <c r="UAA19" s="140" t="s">
        <v>454</v>
      </c>
      <c r="UAB19" s="140" t="s">
        <v>454</v>
      </c>
      <c r="UAC19" s="140" t="s">
        <v>454</v>
      </c>
      <c r="UAD19" s="140" t="s">
        <v>454</v>
      </c>
      <c r="UAE19" s="140" t="s">
        <v>454</v>
      </c>
      <c r="UAF19" s="140" t="s">
        <v>454</v>
      </c>
      <c r="UAG19" s="140" t="s">
        <v>454</v>
      </c>
      <c r="UAH19" s="140" t="s">
        <v>454</v>
      </c>
      <c r="UAI19" s="140" t="s">
        <v>454</v>
      </c>
      <c r="UAJ19" s="140" t="s">
        <v>454</v>
      </c>
      <c r="UAK19" s="140" t="s">
        <v>454</v>
      </c>
      <c r="UAL19" s="140" t="s">
        <v>454</v>
      </c>
      <c r="UAM19" s="140" t="s">
        <v>454</v>
      </c>
      <c r="UAN19" s="140" t="s">
        <v>454</v>
      </c>
      <c r="UAO19" s="140" t="s">
        <v>454</v>
      </c>
      <c r="UAP19" s="140" t="s">
        <v>454</v>
      </c>
      <c r="UAQ19" s="140" t="s">
        <v>454</v>
      </c>
      <c r="UAR19" s="140" t="s">
        <v>454</v>
      </c>
      <c r="UAS19" s="140" t="s">
        <v>454</v>
      </c>
      <c r="UAT19" s="140" t="s">
        <v>454</v>
      </c>
      <c r="UAU19" s="140" t="s">
        <v>454</v>
      </c>
      <c r="UAV19" s="140" t="s">
        <v>454</v>
      </c>
      <c r="UAW19" s="140" t="s">
        <v>454</v>
      </c>
      <c r="UAX19" s="140" t="s">
        <v>454</v>
      </c>
      <c r="UAY19" s="140" t="s">
        <v>454</v>
      </c>
      <c r="UAZ19" s="140" t="s">
        <v>454</v>
      </c>
      <c r="UBA19" s="140" t="s">
        <v>454</v>
      </c>
      <c r="UBB19" s="140" t="s">
        <v>454</v>
      </c>
      <c r="UBC19" s="140" t="s">
        <v>454</v>
      </c>
      <c r="UBD19" s="140" t="s">
        <v>454</v>
      </c>
      <c r="UBE19" s="140" t="s">
        <v>454</v>
      </c>
      <c r="UBF19" s="140" t="s">
        <v>454</v>
      </c>
      <c r="UBG19" s="140" t="s">
        <v>454</v>
      </c>
      <c r="UBH19" s="140" t="s">
        <v>454</v>
      </c>
      <c r="UBI19" s="140" t="s">
        <v>454</v>
      </c>
      <c r="UBJ19" s="140" t="s">
        <v>454</v>
      </c>
      <c r="UBK19" s="140" t="s">
        <v>454</v>
      </c>
      <c r="UBL19" s="140" t="s">
        <v>454</v>
      </c>
      <c r="UBM19" s="140" t="s">
        <v>454</v>
      </c>
      <c r="UBN19" s="140" t="s">
        <v>454</v>
      </c>
      <c r="UBO19" s="140" t="s">
        <v>454</v>
      </c>
      <c r="UBP19" s="140" t="s">
        <v>454</v>
      </c>
      <c r="UBQ19" s="140" t="s">
        <v>454</v>
      </c>
      <c r="UBR19" s="140" t="s">
        <v>454</v>
      </c>
      <c r="UBS19" s="140" t="s">
        <v>454</v>
      </c>
      <c r="UBT19" s="140" t="s">
        <v>454</v>
      </c>
      <c r="UBU19" s="140" t="s">
        <v>454</v>
      </c>
      <c r="UBV19" s="140" t="s">
        <v>454</v>
      </c>
      <c r="UBW19" s="140" t="s">
        <v>454</v>
      </c>
      <c r="UBX19" s="140" t="s">
        <v>454</v>
      </c>
      <c r="UBY19" s="140" t="s">
        <v>454</v>
      </c>
      <c r="UBZ19" s="140" t="s">
        <v>454</v>
      </c>
      <c r="UCA19" s="140" t="s">
        <v>454</v>
      </c>
      <c r="UCB19" s="140" t="s">
        <v>454</v>
      </c>
      <c r="UCC19" s="140" t="s">
        <v>454</v>
      </c>
      <c r="UCD19" s="140" t="s">
        <v>454</v>
      </c>
      <c r="UCE19" s="140" t="s">
        <v>454</v>
      </c>
      <c r="UCF19" s="140" t="s">
        <v>454</v>
      </c>
      <c r="UCG19" s="140" t="s">
        <v>454</v>
      </c>
      <c r="UCH19" s="140" t="s">
        <v>454</v>
      </c>
      <c r="UCI19" s="140" t="s">
        <v>454</v>
      </c>
      <c r="UCJ19" s="140" t="s">
        <v>454</v>
      </c>
      <c r="UCK19" s="140" t="s">
        <v>454</v>
      </c>
      <c r="UCL19" s="140" t="s">
        <v>454</v>
      </c>
      <c r="UCM19" s="140" t="s">
        <v>454</v>
      </c>
      <c r="UCN19" s="140" t="s">
        <v>454</v>
      </c>
      <c r="UCO19" s="140" t="s">
        <v>454</v>
      </c>
      <c r="UCP19" s="140" t="s">
        <v>454</v>
      </c>
      <c r="UCQ19" s="140" t="s">
        <v>454</v>
      </c>
      <c r="UCR19" s="140" t="s">
        <v>454</v>
      </c>
      <c r="UCS19" s="140" t="s">
        <v>454</v>
      </c>
      <c r="UCT19" s="140" t="s">
        <v>454</v>
      </c>
      <c r="UCU19" s="140" t="s">
        <v>454</v>
      </c>
      <c r="UCV19" s="140" t="s">
        <v>454</v>
      </c>
      <c r="UCW19" s="140" t="s">
        <v>454</v>
      </c>
      <c r="UCX19" s="140" t="s">
        <v>454</v>
      </c>
      <c r="UCY19" s="140" t="s">
        <v>454</v>
      </c>
      <c r="UCZ19" s="140" t="s">
        <v>454</v>
      </c>
      <c r="UDA19" s="140" t="s">
        <v>454</v>
      </c>
      <c r="UDB19" s="140" t="s">
        <v>454</v>
      </c>
      <c r="UDC19" s="140" t="s">
        <v>454</v>
      </c>
      <c r="UDD19" s="140" t="s">
        <v>454</v>
      </c>
      <c r="UDE19" s="140" t="s">
        <v>454</v>
      </c>
      <c r="UDF19" s="140" t="s">
        <v>454</v>
      </c>
      <c r="UDG19" s="140" t="s">
        <v>454</v>
      </c>
      <c r="UDH19" s="140" t="s">
        <v>454</v>
      </c>
      <c r="UDI19" s="140" t="s">
        <v>454</v>
      </c>
      <c r="UDJ19" s="140" t="s">
        <v>454</v>
      </c>
      <c r="UDK19" s="140" t="s">
        <v>454</v>
      </c>
      <c r="UDL19" s="140" t="s">
        <v>454</v>
      </c>
      <c r="UDM19" s="140" t="s">
        <v>454</v>
      </c>
      <c r="UDN19" s="140" t="s">
        <v>454</v>
      </c>
      <c r="UDO19" s="140" t="s">
        <v>454</v>
      </c>
      <c r="UDP19" s="140" t="s">
        <v>454</v>
      </c>
      <c r="UDQ19" s="140" t="s">
        <v>454</v>
      </c>
      <c r="UDR19" s="140" t="s">
        <v>454</v>
      </c>
      <c r="UDS19" s="140" t="s">
        <v>454</v>
      </c>
      <c r="UDT19" s="140" t="s">
        <v>454</v>
      </c>
      <c r="UDU19" s="140" t="s">
        <v>454</v>
      </c>
      <c r="UDV19" s="140" t="s">
        <v>454</v>
      </c>
      <c r="UDW19" s="140" t="s">
        <v>454</v>
      </c>
      <c r="UDX19" s="140" t="s">
        <v>454</v>
      </c>
      <c r="UDY19" s="140" t="s">
        <v>454</v>
      </c>
      <c r="UDZ19" s="140" t="s">
        <v>454</v>
      </c>
      <c r="UEA19" s="140" t="s">
        <v>454</v>
      </c>
      <c r="UEB19" s="140" t="s">
        <v>454</v>
      </c>
      <c r="UEC19" s="140" t="s">
        <v>454</v>
      </c>
      <c r="UED19" s="140" t="s">
        <v>454</v>
      </c>
      <c r="UEE19" s="140" t="s">
        <v>454</v>
      </c>
      <c r="UEF19" s="140" t="s">
        <v>454</v>
      </c>
      <c r="UEG19" s="140" t="s">
        <v>454</v>
      </c>
      <c r="UEH19" s="140" t="s">
        <v>454</v>
      </c>
      <c r="UEI19" s="140" t="s">
        <v>454</v>
      </c>
      <c r="UEJ19" s="140" t="s">
        <v>454</v>
      </c>
      <c r="UEK19" s="140" t="s">
        <v>454</v>
      </c>
      <c r="UEL19" s="140" t="s">
        <v>454</v>
      </c>
      <c r="UEM19" s="140" t="s">
        <v>454</v>
      </c>
      <c r="UEN19" s="140" t="s">
        <v>454</v>
      </c>
      <c r="UEO19" s="140" t="s">
        <v>454</v>
      </c>
      <c r="UEP19" s="140" t="s">
        <v>454</v>
      </c>
      <c r="UEQ19" s="140" t="s">
        <v>454</v>
      </c>
      <c r="UER19" s="140" t="s">
        <v>454</v>
      </c>
      <c r="UES19" s="140" t="s">
        <v>454</v>
      </c>
      <c r="UET19" s="140" t="s">
        <v>454</v>
      </c>
      <c r="UEU19" s="140" t="s">
        <v>454</v>
      </c>
      <c r="UEV19" s="140" t="s">
        <v>454</v>
      </c>
      <c r="UEW19" s="140" t="s">
        <v>454</v>
      </c>
      <c r="UEX19" s="140" t="s">
        <v>454</v>
      </c>
      <c r="UEY19" s="140" t="s">
        <v>454</v>
      </c>
      <c r="UEZ19" s="140" t="s">
        <v>454</v>
      </c>
      <c r="UFA19" s="140" t="s">
        <v>454</v>
      </c>
      <c r="UFB19" s="140" t="s">
        <v>454</v>
      </c>
      <c r="UFC19" s="140" t="s">
        <v>454</v>
      </c>
      <c r="UFD19" s="140" t="s">
        <v>454</v>
      </c>
      <c r="UFE19" s="140" t="s">
        <v>454</v>
      </c>
      <c r="UFF19" s="140" t="s">
        <v>454</v>
      </c>
      <c r="UFG19" s="140" t="s">
        <v>454</v>
      </c>
      <c r="UFH19" s="140" t="s">
        <v>454</v>
      </c>
      <c r="UFI19" s="140" t="s">
        <v>454</v>
      </c>
      <c r="UFJ19" s="140" t="s">
        <v>454</v>
      </c>
      <c r="UFK19" s="140" t="s">
        <v>454</v>
      </c>
      <c r="UFL19" s="140" t="s">
        <v>454</v>
      </c>
      <c r="UFM19" s="140" t="s">
        <v>454</v>
      </c>
      <c r="UFN19" s="140" t="s">
        <v>454</v>
      </c>
      <c r="UFO19" s="140" t="s">
        <v>454</v>
      </c>
      <c r="UFP19" s="140" t="s">
        <v>454</v>
      </c>
      <c r="UFQ19" s="140" t="s">
        <v>454</v>
      </c>
      <c r="UFR19" s="140" t="s">
        <v>454</v>
      </c>
      <c r="UFS19" s="140" t="s">
        <v>454</v>
      </c>
      <c r="UFT19" s="140" t="s">
        <v>454</v>
      </c>
      <c r="UFU19" s="140" t="s">
        <v>454</v>
      </c>
      <c r="UFV19" s="140" t="s">
        <v>454</v>
      </c>
      <c r="UFW19" s="140" t="s">
        <v>454</v>
      </c>
      <c r="UFX19" s="140" t="s">
        <v>454</v>
      </c>
      <c r="UFY19" s="140" t="s">
        <v>454</v>
      </c>
      <c r="UFZ19" s="140" t="s">
        <v>454</v>
      </c>
      <c r="UGA19" s="140" t="s">
        <v>454</v>
      </c>
      <c r="UGB19" s="140" t="s">
        <v>454</v>
      </c>
      <c r="UGC19" s="140" t="s">
        <v>454</v>
      </c>
      <c r="UGD19" s="140" t="s">
        <v>454</v>
      </c>
      <c r="UGE19" s="140" t="s">
        <v>454</v>
      </c>
      <c r="UGF19" s="140" t="s">
        <v>454</v>
      </c>
      <c r="UGG19" s="140" t="s">
        <v>454</v>
      </c>
      <c r="UGH19" s="140" t="s">
        <v>454</v>
      </c>
      <c r="UGI19" s="140" t="s">
        <v>454</v>
      </c>
      <c r="UGJ19" s="140" t="s">
        <v>454</v>
      </c>
      <c r="UGK19" s="140" t="s">
        <v>454</v>
      </c>
      <c r="UGL19" s="140" t="s">
        <v>454</v>
      </c>
      <c r="UGM19" s="140" t="s">
        <v>454</v>
      </c>
      <c r="UGN19" s="140" t="s">
        <v>454</v>
      </c>
      <c r="UGO19" s="140" t="s">
        <v>454</v>
      </c>
      <c r="UGP19" s="140" t="s">
        <v>454</v>
      </c>
      <c r="UGQ19" s="140" t="s">
        <v>454</v>
      </c>
      <c r="UGR19" s="140" t="s">
        <v>454</v>
      </c>
      <c r="UGS19" s="140" t="s">
        <v>454</v>
      </c>
      <c r="UGT19" s="140" t="s">
        <v>454</v>
      </c>
      <c r="UGU19" s="140" t="s">
        <v>454</v>
      </c>
      <c r="UGV19" s="140" t="s">
        <v>454</v>
      </c>
      <c r="UGW19" s="140" t="s">
        <v>454</v>
      </c>
      <c r="UGX19" s="140" t="s">
        <v>454</v>
      </c>
      <c r="UGY19" s="140" t="s">
        <v>454</v>
      </c>
      <c r="UGZ19" s="140" t="s">
        <v>454</v>
      </c>
      <c r="UHA19" s="140" t="s">
        <v>454</v>
      </c>
      <c r="UHB19" s="140" t="s">
        <v>454</v>
      </c>
      <c r="UHC19" s="140" t="s">
        <v>454</v>
      </c>
      <c r="UHD19" s="140" t="s">
        <v>454</v>
      </c>
      <c r="UHE19" s="140" t="s">
        <v>454</v>
      </c>
      <c r="UHF19" s="140" t="s">
        <v>454</v>
      </c>
      <c r="UHG19" s="140" t="s">
        <v>454</v>
      </c>
      <c r="UHH19" s="140" t="s">
        <v>454</v>
      </c>
      <c r="UHI19" s="140" t="s">
        <v>454</v>
      </c>
      <c r="UHJ19" s="140" t="s">
        <v>454</v>
      </c>
      <c r="UHK19" s="140" t="s">
        <v>454</v>
      </c>
      <c r="UHL19" s="140" t="s">
        <v>454</v>
      </c>
      <c r="UHM19" s="140" t="s">
        <v>454</v>
      </c>
      <c r="UHN19" s="140" t="s">
        <v>454</v>
      </c>
      <c r="UHO19" s="140" t="s">
        <v>454</v>
      </c>
      <c r="UHP19" s="140" t="s">
        <v>454</v>
      </c>
      <c r="UHQ19" s="140" t="s">
        <v>454</v>
      </c>
      <c r="UHR19" s="140" t="s">
        <v>454</v>
      </c>
      <c r="UHS19" s="140" t="s">
        <v>454</v>
      </c>
      <c r="UHT19" s="140" t="s">
        <v>454</v>
      </c>
      <c r="UHU19" s="140" t="s">
        <v>454</v>
      </c>
      <c r="UHV19" s="140" t="s">
        <v>454</v>
      </c>
      <c r="UHW19" s="140" t="s">
        <v>454</v>
      </c>
      <c r="UHX19" s="140" t="s">
        <v>454</v>
      </c>
      <c r="UHY19" s="140" t="s">
        <v>454</v>
      </c>
      <c r="UHZ19" s="140" t="s">
        <v>454</v>
      </c>
      <c r="UIA19" s="140" t="s">
        <v>454</v>
      </c>
      <c r="UIB19" s="140" t="s">
        <v>454</v>
      </c>
      <c r="UIC19" s="140" t="s">
        <v>454</v>
      </c>
      <c r="UID19" s="140" t="s">
        <v>454</v>
      </c>
      <c r="UIE19" s="140" t="s">
        <v>454</v>
      </c>
      <c r="UIF19" s="140" t="s">
        <v>454</v>
      </c>
      <c r="UIG19" s="140" t="s">
        <v>454</v>
      </c>
      <c r="UIH19" s="140" t="s">
        <v>454</v>
      </c>
      <c r="UII19" s="140" t="s">
        <v>454</v>
      </c>
      <c r="UIJ19" s="140" t="s">
        <v>454</v>
      </c>
      <c r="UIK19" s="140" t="s">
        <v>454</v>
      </c>
      <c r="UIL19" s="140" t="s">
        <v>454</v>
      </c>
      <c r="UIM19" s="140" t="s">
        <v>454</v>
      </c>
      <c r="UIN19" s="140" t="s">
        <v>454</v>
      </c>
      <c r="UIO19" s="140" t="s">
        <v>454</v>
      </c>
      <c r="UIP19" s="140" t="s">
        <v>454</v>
      </c>
      <c r="UIQ19" s="140" t="s">
        <v>454</v>
      </c>
      <c r="UIR19" s="140" t="s">
        <v>454</v>
      </c>
      <c r="UIS19" s="140" t="s">
        <v>454</v>
      </c>
      <c r="UIT19" s="140" t="s">
        <v>454</v>
      </c>
      <c r="UIU19" s="140" t="s">
        <v>454</v>
      </c>
      <c r="UIV19" s="140" t="s">
        <v>454</v>
      </c>
      <c r="UIW19" s="140" t="s">
        <v>454</v>
      </c>
      <c r="UIX19" s="140" t="s">
        <v>454</v>
      </c>
      <c r="UIY19" s="140" t="s">
        <v>454</v>
      </c>
      <c r="UIZ19" s="140" t="s">
        <v>454</v>
      </c>
      <c r="UJA19" s="140" t="s">
        <v>454</v>
      </c>
      <c r="UJB19" s="140" t="s">
        <v>454</v>
      </c>
      <c r="UJC19" s="140" t="s">
        <v>454</v>
      </c>
      <c r="UJD19" s="140" t="s">
        <v>454</v>
      </c>
      <c r="UJE19" s="140" t="s">
        <v>454</v>
      </c>
      <c r="UJF19" s="140" t="s">
        <v>454</v>
      </c>
      <c r="UJG19" s="140" t="s">
        <v>454</v>
      </c>
      <c r="UJH19" s="140" t="s">
        <v>454</v>
      </c>
      <c r="UJI19" s="140" t="s">
        <v>454</v>
      </c>
      <c r="UJJ19" s="140" t="s">
        <v>454</v>
      </c>
      <c r="UJK19" s="140" t="s">
        <v>454</v>
      </c>
      <c r="UJL19" s="140" t="s">
        <v>454</v>
      </c>
      <c r="UJM19" s="140" t="s">
        <v>454</v>
      </c>
      <c r="UJN19" s="140" t="s">
        <v>454</v>
      </c>
      <c r="UJO19" s="140" t="s">
        <v>454</v>
      </c>
      <c r="UJP19" s="140" t="s">
        <v>454</v>
      </c>
      <c r="UJQ19" s="140" t="s">
        <v>454</v>
      </c>
      <c r="UJR19" s="140" t="s">
        <v>454</v>
      </c>
      <c r="UJS19" s="140" t="s">
        <v>454</v>
      </c>
      <c r="UJT19" s="140" t="s">
        <v>454</v>
      </c>
      <c r="UJU19" s="140" t="s">
        <v>454</v>
      </c>
      <c r="UJV19" s="140" t="s">
        <v>454</v>
      </c>
      <c r="UJW19" s="140" t="s">
        <v>454</v>
      </c>
      <c r="UJX19" s="140" t="s">
        <v>454</v>
      </c>
      <c r="UJY19" s="140" t="s">
        <v>454</v>
      </c>
      <c r="UJZ19" s="140" t="s">
        <v>454</v>
      </c>
      <c r="UKA19" s="140" t="s">
        <v>454</v>
      </c>
      <c r="UKB19" s="140" t="s">
        <v>454</v>
      </c>
      <c r="UKC19" s="140" t="s">
        <v>454</v>
      </c>
      <c r="UKD19" s="140" t="s">
        <v>454</v>
      </c>
      <c r="UKE19" s="140" t="s">
        <v>454</v>
      </c>
      <c r="UKF19" s="140" t="s">
        <v>454</v>
      </c>
      <c r="UKG19" s="140" t="s">
        <v>454</v>
      </c>
      <c r="UKH19" s="140" t="s">
        <v>454</v>
      </c>
      <c r="UKI19" s="140" t="s">
        <v>454</v>
      </c>
      <c r="UKJ19" s="140" t="s">
        <v>454</v>
      </c>
      <c r="UKK19" s="140" t="s">
        <v>454</v>
      </c>
      <c r="UKL19" s="140" t="s">
        <v>454</v>
      </c>
      <c r="UKM19" s="140" t="s">
        <v>454</v>
      </c>
      <c r="UKN19" s="140" t="s">
        <v>454</v>
      </c>
      <c r="UKO19" s="140" t="s">
        <v>454</v>
      </c>
      <c r="UKP19" s="140" t="s">
        <v>454</v>
      </c>
      <c r="UKQ19" s="140" t="s">
        <v>454</v>
      </c>
      <c r="UKR19" s="140" t="s">
        <v>454</v>
      </c>
      <c r="UKS19" s="140" t="s">
        <v>454</v>
      </c>
      <c r="UKT19" s="140" t="s">
        <v>454</v>
      </c>
      <c r="UKU19" s="140" t="s">
        <v>454</v>
      </c>
      <c r="UKV19" s="140" t="s">
        <v>454</v>
      </c>
      <c r="UKW19" s="140" t="s">
        <v>454</v>
      </c>
      <c r="UKX19" s="140" t="s">
        <v>454</v>
      </c>
      <c r="UKY19" s="140" t="s">
        <v>454</v>
      </c>
      <c r="UKZ19" s="140" t="s">
        <v>454</v>
      </c>
      <c r="ULA19" s="140" t="s">
        <v>454</v>
      </c>
      <c r="ULB19" s="140" t="s">
        <v>454</v>
      </c>
      <c r="ULC19" s="140" t="s">
        <v>454</v>
      </c>
      <c r="ULD19" s="140" t="s">
        <v>454</v>
      </c>
      <c r="ULE19" s="140" t="s">
        <v>454</v>
      </c>
      <c r="ULF19" s="140" t="s">
        <v>454</v>
      </c>
      <c r="ULG19" s="140" t="s">
        <v>454</v>
      </c>
      <c r="ULH19" s="140" t="s">
        <v>454</v>
      </c>
      <c r="ULI19" s="140" t="s">
        <v>454</v>
      </c>
      <c r="ULJ19" s="140" t="s">
        <v>454</v>
      </c>
      <c r="ULK19" s="140" t="s">
        <v>454</v>
      </c>
      <c r="ULL19" s="140" t="s">
        <v>454</v>
      </c>
      <c r="ULM19" s="140" t="s">
        <v>454</v>
      </c>
      <c r="ULN19" s="140" t="s">
        <v>454</v>
      </c>
      <c r="ULO19" s="140" t="s">
        <v>454</v>
      </c>
      <c r="ULP19" s="140" t="s">
        <v>454</v>
      </c>
      <c r="ULQ19" s="140" t="s">
        <v>454</v>
      </c>
      <c r="ULR19" s="140" t="s">
        <v>454</v>
      </c>
      <c r="ULS19" s="140" t="s">
        <v>454</v>
      </c>
      <c r="ULT19" s="140" t="s">
        <v>454</v>
      </c>
      <c r="ULU19" s="140" t="s">
        <v>454</v>
      </c>
      <c r="ULV19" s="140" t="s">
        <v>454</v>
      </c>
      <c r="ULW19" s="140" t="s">
        <v>454</v>
      </c>
      <c r="ULX19" s="140" t="s">
        <v>454</v>
      </c>
      <c r="ULY19" s="140" t="s">
        <v>454</v>
      </c>
      <c r="ULZ19" s="140" t="s">
        <v>454</v>
      </c>
      <c r="UMA19" s="140" t="s">
        <v>454</v>
      </c>
      <c r="UMB19" s="140" t="s">
        <v>454</v>
      </c>
      <c r="UMC19" s="140" t="s">
        <v>454</v>
      </c>
      <c r="UMD19" s="140" t="s">
        <v>454</v>
      </c>
      <c r="UME19" s="140" t="s">
        <v>454</v>
      </c>
      <c r="UMF19" s="140" t="s">
        <v>454</v>
      </c>
      <c r="UMG19" s="140" t="s">
        <v>454</v>
      </c>
      <c r="UMH19" s="140" t="s">
        <v>454</v>
      </c>
      <c r="UMI19" s="140" t="s">
        <v>454</v>
      </c>
      <c r="UMJ19" s="140" t="s">
        <v>454</v>
      </c>
      <c r="UMK19" s="140" t="s">
        <v>454</v>
      </c>
      <c r="UML19" s="140" t="s">
        <v>454</v>
      </c>
      <c r="UMM19" s="140" t="s">
        <v>454</v>
      </c>
      <c r="UMN19" s="140" t="s">
        <v>454</v>
      </c>
      <c r="UMO19" s="140" t="s">
        <v>454</v>
      </c>
      <c r="UMP19" s="140" t="s">
        <v>454</v>
      </c>
      <c r="UMQ19" s="140" t="s">
        <v>454</v>
      </c>
      <c r="UMR19" s="140" t="s">
        <v>454</v>
      </c>
      <c r="UMS19" s="140" t="s">
        <v>454</v>
      </c>
      <c r="UMT19" s="140" t="s">
        <v>454</v>
      </c>
      <c r="UMU19" s="140" t="s">
        <v>454</v>
      </c>
      <c r="UMV19" s="140" t="s">
        <v>454</v>
      </c>
      <c r="UMW19" s="140" t="s">
        <v>454</v>
      </c>
      <c r="UMX19" s="140" t="s">
        <v>454</v>
      </c>
      <c r="UMY19" s="140" t="s">
        <v>454</v>
      </c>
      <c r="UMZ19" s="140" t="s">
        <v>454</v>
      </c>
      <c r="UNA19" s="140" t="s">
        <v>454</v>
      </c>
      <c r="UNB19" s="140" t="s">
        <v>454</v>
      </c>
      <c r="UNC19" s="140" t="s">
        <v>454</v>
      </c>
      <c r="UND19" s="140" t="s">
        <v>454</v>
      </c>
      <c r="UNE19" s="140" t="s">
        <v>454</v>
      </c>
      <c r="UNF19" s="140" t="s">
        <v>454</v>
      </c>
      <c r="UNG19" s="140" t="s">
        <v>454</v>
      </c>
      <c r="UNH19" s="140" t="s">
        <v>454</v>
      </c>
      <c r="UNI19" s="140" t="s">
        <v>454</v>
      </c>
      <c r="UNJ19" s="140" t="s">
        <v>454</v>
      </c>
      <c r="UNK19" s="140" t="s">
        <v>454</v>
      </c>
      <c r="UNL19" s="140" t="s">
        <v>454</v>
      </c>
      <c r="UNM19" s="140" t="s">
        <v>454</v>
      </c>
      <c r="UNN19" s="140" t="s">
        <v>454</v>
      </c>
      <c r="UNO19" s="140" t="s">
        <v>454</v>
      </c>
      <c r="UNP19" s="140" t="s">
        <v>454</v>
      </c>
      <c r="UNQ19" s="140" t="s">
        <v>454</v>
      </c>
      <c r="UNR19" s="140" t="s">
        <v>454</v>
      </c>
      <c r="UNS19" s="140" t="s">
        <v>454</v>
      </c>
      <c r="UNT19" s="140" t="s">
        <v>454</v>
      </c>
      <c r="UNU19" s="140" t="s">
        <v>454</v>
      </c>
      <c r="UNV19" s="140" t="s">
        <v>454</v>
      </c>
      <c r="UNW19" s="140" t="s">
        <v>454</v>
      </c>
      <c r="UNX19" s="140" t="s">
        <v>454</v>
      </c>
      <c r="UNY19" s="140" t="s">
        <v>454</v>
      </c>
      <c r="UNZ19" s="140" t="s">
        <v>454</v>
      </c>
      <c r="UOA19" s="140" t="s">
        <v>454</v>
      </c>
      <c r="UOB19" s="140" t="s">
        <v>454</v>
      </c>
      <c r="UOC19" s="140" t="s">
        <v>454</v>
      </c>
      <c r="UOD19" s="140" t="s">
        <v>454</v>
      </c>
      <c r="UOE19" s="140" t="s">
        <v>454</v>
      </c>
      <c r="UOF19" s="140" t="s">
        <v>454</v>
      </c>
      <c r="UOG19" s="140" t="s">
        <v>454</v>
      </c>
      <c r="UOH19" s="140" t="s">
        <v>454</v>
      </c>
      <c r="UOI19" s="140" t="s">
        <v>454</v>
      </c>
      <c r="UOJ19" s="140" t="s">
        <v>454</v>
      </c>
      <c r="UOK19" s="140" t="s">
        <v>454</v>
      </c>
      <c r="UOL19" s="140" t="s">
        <v>454</v>
      </c>
      <c r="UOM19" s="140" t="s">
        <v>454</v>
      </c>
      <c r="UON19" s="140" t="s">
        <v>454</v>
      </c>
      <c r="UOO19" s="140" t="s">
        <v>454</v>
      </c>
      <c r="UOP19" s="140" t="s">
        <v>454</v>
      </c>
      <c r="UOQ19" s="140" t="s">
        <v>454</v>
      </c>
      <c r="UOR19" s="140" t="s">
        <v>454</v>
      </c>
      <c r="UOS19" s="140" t="s">
        <v>454</v>
      </c>
      <c r="UOT19" s="140" t="s">
        <v>454</v>
      </c>
      <c r="UOU19" s="140" t="s">
        <v>454</v>
      </c>
      <c r="UOV19" s="140" t="s">
        <v>454</v>
      </c>
      <c r="UOW19" s="140" t="s">
        <v>454</v>
      </c>
      <c r="UOX19" s="140" t="s">
        <v>454</v>
      </c>
      <c r="UOY19" s="140" t="s">
        <v>454</v>
      </c>
      <c r="UOZ19" s="140" t="s">
        <v>454</v>
      </c>
      <c r="UPA19" s="140" t="s">
        <v>454</v>
      </c>
      <c r="UPB19" s="140" t="s">
        <v>454</v>
      </c>
      <c r="UPC19" s="140" t="s">
        <v>454</v>
      </c>
      <c r="UPD19" s="140" t="s">
        <v>454</v>
      </c>
      <c r="UPE19" s="140" t="s">
        <v>454</v>
      </c>
      <c r="UPF19" s="140" t="s">
        <v>454</v>
      </c>
      <c r="UPG19" s="140" t="s">
        <v>454</v>
      </c>
      <c r="UPH19" s="140" t="s">
        <v>454</v>
      </c>
      <c r="UPI19" s="140" t="s">
        <v>454</v>
      </c>
      <c r="UPJ19" s="140" t="s">
        <v>454</v>
      </c>
      <c r="UPK19" s="140" t="s">
        <v>454</v>
      </c>
      <c r="UPL19" s="140" t="s">
        <v>454</v>
      </c>
      <c r="UPM19" s="140" t="s">
        <v>454</v>
      </c>
      <c r="UPN19" s="140" t="s">
        <v>454</v>
      </c>
      <c r="UPO19" s="140" t="s">
        <v>454</v>
      </c>
      <c r="UPP19" s="140" t="s">
        <v>454</v>
      </c>
      <c r="UPQ19" s="140" t="s">
        <v>454</v>
      </c>
      <c r="UPR19" s="140" t="s">
        <v>454</v>
      </c>
      <c r="UPS19" s="140" t="s">
        <v>454</v>
      </c>
      <c r="UPT19" s="140" t="s">
        <v>454</v>
      </c>
      <c r="UPU19" s="140" t="s">
        <v>454</v>
      </c>
      <c r="UPV19" s="140" t="s">
        <v>454</v>
      </c>
      <c r="UPW19" s="140" t="s">
        <v>454</v>
      </c>
      <c r="UPX19" s="140" t="s">
        <v>454</v>
      </c>
      <c r="UPY19" s="140" t="s">
        <v>454</v>
      </c>
      <c r="UPZ19" s="140" t="s">
        <v>454</v>
      </c>
      <c r="UQA19" s="140" t="s">
        <v>454</v>
      </c>
      <c r="UQB19" s="140" t="s">
        <v>454</v>
      </c>
      <c r="UQC19" s="140" t="s">
        <v>454</v>
      </c>
      <c r="UQD19" s="140" t="s">
        <v>454</v>
      </c>
      <c r="UQE19" s="140" t="s">
        <v>454</v>
      </c>
      <c r="UQF19" s="140" t="s">
        <v>454</v>
      </c>
      <c r="UQG19" s="140" t="s">
        <v>454</v>
      </c>
      <c r="UQH19" s="140" t="s">
        <v>454</v>
      </c>
      <c r="UQI19" s="140" t="s">
        <v>454</v>
      </c>
      <c r="UQJ19" s="140" t="s">
        <v>454</v>
      </c>
      <c r="UQK19" s="140" t="s">
        <v>454</v>
      </c>
      <c r="UQL19" s="140" t="s">
        <v>454</v>
      </c>
      <c r="UQM19" s="140" t="s">
        <v>454</v>
      </c>
      <c r="UQN19" s="140" t="s">
        <v>454</v>
      </c>
      <c r="UQO19" s="140" t="s">
        <v>454</v>
      </c>
      <c r="UQP19" s="140" t="s">
        <v>454</v>
      </c>
      <c r="UQQ19" s="140" t="s">
        <v>454</v>
      </c>
      <c r="UQR19" s="140" t="s">
        <v>454</v>
      </c>
      <c r="UQS19" s="140" t="s">
        <v>454</v>
      </c>
      <c r="UQT19" s="140" t="s">
        <v>454</v>
      </c>
      <c r="UQU19" s="140" t="s">
        <v>454</v>
      </c>
      <c r="UQV19" s="140" t="s">
        <v>454</v>
      </c>
      <c r="UQW19" s="140" t="s">
        <v>454</v>
      </c>
      <c r="UQX19" s="140" t="s">
        <v>454</v>
      </c>
      <c r="UQY19" s="140" t="s">
        <v>454</v>
      </c>
      <c r="UQZ19" s="140" t="s">
        <v>454</v>
      </c>
      <c r="URA19" s="140" t="s">
        <v>454</v>
      </c>
      <c r="URB19" s="140" t="s">
        <v>454</v>
      </c>
      <c r="URC19" s="140" t="s">
        <v>454</v>
      </c>
      <c r="URD19" s="140" t="s">
        <v>454</v>
      </c>
      <c r="URE19" s="140" t="s">
        <v>454</v>
      </c>
      <c r="URF19" s="140" t="s">
        <v>454</v>
      </c>
      <c r="URG19" s="140" t="s">
        <v>454</v>
      </c>
      <c r="URH19" s="140" t="s">
        <v>454</v>
      </c>
      <c r="URI19" s="140" t="s">
        <v>454</v>
      </c>
      <c r="URJ19" s="140" t="s">
        <v>454</v>
      </c>
      <c r="URK19" s="140" t="s">
        <v>454</v>
      </c>
      <c r="URL19" s="140" t="s">
        <v>454</v>
      </c>
      <c r="URM19" s="140" t="s">
        <v>454</v>
      </c>
      <c r="URN19" s="140" t="s">
        <v>454</v>
      </c>
      <c r="URO19" s="140" t="s">
        <v>454</v>
      </c>
      <c r="URP19" s="140" t="s">
        <v>454</v>
      </c>
      <c r="URQ19" s="140" t="s">
        <v>454</v>
      </c>
      <c r="URR19" s="140" t="s">
        <v>454</v>
      </c>
      <c r="URS19" s="140" t="s">
        <v>454</v>
      </c>
      <c r="URT19" s="140" t="s">
        <v>454</v>
      </c>
      <c r="URU19" s="140" t="s">
        <v>454</v>
      </c>
      <c r="URV19" s="140" t="s">
        <v>454</v>
      </c>
      <c r="URW19" s="140" t="s">
        <v>454</v>
      </c>
      <c r="URX19" s="140" t="s">
        <v>454</v>
      </c>
      <c r="URY19" s="140" t="s">
        <v>454</v>
      </c>
      <c r="URZ19" s="140" t="s">
        <v>454</v>
      </c>
      <c r="USA19" s="140" t="s">
        <v>454</v>
      </c>
      <c r="USB19" s="140" t="s">
        <v>454</v>
      </c>
      <c r="USC19" s="140" t="s">
        <v>454</v>
      </c>
      <c r="USD19" s="140" t="s">
        <v>454</v>
      </c>
      <c r="USE19" s="140" t="s">
        <v>454</v>
      </c>
      <c r="USF19" s="140" t="s">
        <v>454</v>
      </c>
      <c r="USG19" s="140" t="s">
        <v>454</v>
      </c>
      <c r="USH19" s="140" t="s">
        <v>454</v>
      </c>
      <c r="USI19" s="140" t="s">
        <v>454</v>
      </c>
      <c r="USJ19" s="140" t="s">
        <v>454</v>
      </c>
      <c r="USK19" s="140" t="s">
        <v>454</v>
      </c>
      <c r="USL19" s="140" t="s">
        <v>454</v>
      </c>
      <c r="USM19" s="140" t="s">
        <v>454</v>
      </c>
      <c r="USN19" s="140" t="s">
        <v>454</v>
      </c>
      <c r="USO19" s="140" t="s">
        <v>454</v>
      </c>
      <c r="USP19" s="140" t="s">
        <v>454</v>
      </c>
      <c r="USQ19" s="140" t="s">
        <v>454</v>
      </c>
      <c r="USR19" s="140" t="s">
        <v>454</v>
      </c>
      <c r="USS19" s="140" t="s">
        <v>454</v>
      </c>
      <c r="UST19" s="140" t="s">
        <v>454</v>
      </c>
      <c r="USU19" s="140" t="s">
        <v>454</v>
      </c>
      <c r="USV19" s="140" t="s">
        <v>454</v>
      </c>
      <c r="USW19" s="140" t="s">
        <v>454</v>
      </c>
      <c r="USX19" s="140" t="s">
        <v>454</v>
      </c>
      <c r="USY19" s="140" t="s">
        <v>454</v>
      </c>
      <c r="USZ19" s="140" t="s">
        <v>454</v>
      </c>
      <c r="UTA19" s="140" t="s">
        <v>454</v>
      </c>
      <c r="UTB19" s="140" t="s">
        <v>454</v>
      </c>
      <c r="UTC19" s="140" t="s">
        <v>454</v>
      </c>
      <c r="UTD19" s="140" t="s">
        <v>454</v>
      </c>
      <c r="UTE19" s="140" t="s">
        <v>454</v>
      </c>
      <c r="UTF19" s="140" t="s">
        <v>454</v>
      </c>
      <c r="UTG19" s="140" t="s">
        <v>454</v>
      </c>
      <c r="UTH19" s="140" t="s">
        <v>454</v>
      </c>
      <c r="UTI19" s="140" t="s">
        <v>454</v>
      </c>
      <c r="UTJ19" s="140" t="s">
        <v>454</v>
      </c>
      <c r="UTK19" s="140" t="s">
        <v>454</v>
      </c>
      <c r="UTL19" s="140" t="s">
        <v>454</v>
      </c>
      <c r="UTM19" s="140" t="s">
        <v>454</v>
      </c>
      <c r="UTN19" s="140" t="s">
        <v>454</v>
      </c>
      <c r="UTO19" s="140" t="s">
        <v>454</v>
      </c>
      <c r="UTP19" s="140" t="s">
        <v>454</v>
      </c>
      <c r="UTQ19" s="140" t="s">
        <v>454</v>
      </c>
      <c r="UTR19" s="140" t="s">
        <v>454</v>
      </c>
      <c r="UTS19" s="140" t="s">
        <v>454</v>
      </c>
      <c r="UTT19" s="140" t="s">
        <v>454</v>
      </c>
      <c r="UTU19" s="140" t="s">
        <v>454</v>
      </c>
      <c r="UTV19" s="140" t="s">
        <v>454</v>
      </c>
      <c r="UTW19" s="140" t="s">
        <v>454</v>
      </c>
      <c r="UTX19" s="140" t="s">
        <v>454</v>
      </c>
      <c r="UTY19" s="140" t="s">
        <v>454</v>
      </c>
      <c r="UTZ19" s="140" t="s">
        <v>454</v>
      </c>
      <c r="UUA19" s="140" t="s">
        <v>454</v>
      </c>
      <c r="UUB19" s="140" t="s">
        <v>454</v>
      </c>
      <c r="UUC19" s="140" t="s">
        <v>454</v>
      </c>
      <c r="UUD19" s="140" t="s">
        <v>454</v>
      </c>
      <c r="UUE19" s="140" t="s">
        <v>454</v>
      </c>
      <c r="UUF19" s="140" t="s">
        <v>454</v>
      </c>
      <c r="UUG19" s="140" t="s">
        <v>454</v>
      </c>
      <c r="UUH19" s="140" t="s">
        <v>454</v>
      </c>
      <c r="UUI19" s="140" t="s">
        <v>454</v>
      </c>
      <c r="UUJ19" s="140" t="s">
        <v>454</v>
      </c>
      <c r="UUK19" s="140" t="s">
        <v>454</v>
      </c>
      <c r="UUL19" s="140" t="s">
        <v>454</v>
      </c>
      <c r="UUM19" s="140" t="s">
        <v>454</v>
      </c>
      <c r="UUN19" s="140" t="s">
        <v>454</v>
      </c>
      <c r="UUO19" s="140" t="s">
        <v>454</v>
      </c>
      <c r="UUP19" s="140" t="s">
        <v>454</v>
      </c>
      <c r="UUQ19" s="140" t="s">
        <v>454</v>
      </c>
      <c r="UUR19" s="140" t="s">
        <v>454</v>
      </c>
      <c r="UUS19" s="140" t="s">
        <v>454</v>
      </c>
      <c r="UUT19" s="140" t="s">
        <v>454</v>
      </c>
      <c r="UUU19" s="140" t="s">
        <v>454</v>
      </c>
      <c r="UUV19" s="140" t="s">
        <v>454</v>
      </c>
      <c r="UUW19" s="140" t="s">
        <v>454</v>
      </c>
      <c r="UUX19" s="140" t="s">
        <v>454</v>
      </c>
      <c r="UUY19" s="140" t="s">
        <v>454</v>
      </c>
      <c r="UUZ19" s="140" t="s">
        <v>454</v>
      </c>
      <c r="UVA19" s="140" t="s">
        <v>454</v>
      </c>
      <c r="UVB19" s="140" t="s">
        <v>454</v>
      </c>
      <c r="UVC19" s="140" t="s">
        <v>454</v>
      </c>
      <c r="UVD19" s="140" t="s">
        <v>454</v>
      </c>
      <c r="UVE19" s="140" t="s">
        <v>454</v>
      </c>
      <c r="UVF19" s="140" t="s">
        <v>454</v>
      </c>
      <c r="UVG19" s="140" t="s">
        <v>454</v>
      </c>
      <c r="UVH19" s="140" t="s">
        <v>454</v>
      </c>
      <c r="UVI19" s="140" t="s">
        <v>454</v>
      </c>
      <c r="UVJ19" s="140" t="s">
        <v>454</v>
      </c>
      <c r="UVK19" s="140" t="s">
        <v>454</v>
      </c>
      <c r="UVL19" s="140" t="s">
        <v>454</v>
      </c>
      <c r="UVM19" s="140" t="s">
        <v>454</v>
      </c>
      <c r="UVN19" s="140" t="s">
        <v>454</v>
      </c>
      <c r="UVO19" s="140" t="s">
        <v>454</v>
      </c>
      <c r="UVP19" s="140" t="s">
        <v>454</v>
      </c>
      <c r="UVQ19" s="140" t="s">
        <v>454</v>
      </c>
      <c r="UVR19" s="140" t="s">
        <v>454</v>
      </c>
      <c r="UVS19" s="140" t="s">
        <v>454</v>
      </c>
      <c r="UVT19" s="140" t="s">
        <v>454</v>
      </c>
      <c r="UVU19" s="140" t="s">
        <v>454</v>
      </c>
      <c r="UVV19" s="140" t="s">
        <v>454</v>
      </c>
      <c r="UVW19" s="140" t="s">
        <v>454</v>
      </c>
      <c r="UVX19" s="140" t="s">
        <v>454</v>
      </c>
      <c r="UVY19" s="140" t="s">
        <v>454</v>
      </c>
      <c r="UVZ19" s="140" t="s">
        <v>454</v>
      </c>
      <c r="UWA19" s="140" t="s">
        <v>454</v>
      </c>
      <c r="UWB19" s="140" t="s">
        <v>454</v>
      </c>
      <c r="UWC19" s="140" t="s">
        <v>454</v>
      </c>
      <c r="UWD19" s="140" t="s">
        <v>454</v>
      </c>
      <c r="UWE19" s="140" t="s">
        <v>454</v>
      </c>
      <c r="UWF19" s="140" t="s">
        <v>454</v>
      </c>
      <c r="UWG19" s="140" t="s">
        <v>454</v>
      </c>
      <c r="UWH19" s="140" t="s">
        <v>454</v>
      </c>
      <c r="UWI19" s="140" t="s">
        <v>454</v>
      </c>
      <c r="UWJ19" s="140" t="s">
        <v>454</v>
      </c>
      <c r="UWK19" s="140" t="s">
        <v>454</v>
      </c>
      <c r="UWL19" s="140" t="s">
        <v>454</v>
      </c>
      <c r="UWM19" s="140" t="s">
        <v>454</v>
      </c>
      <c r="UWN19" s="140" t="s">
        <v>454</v>
      </c>
      <c r="UWO19" s="140" t="s">
        <v>454</v>
      </c>
      <c r="UWP19" s="140" t="s">
        <v>454</v>
      </c>
      <c r="UWQ19" s="140" t="s">
        <v>454</v>
      </c>
      <c r="UWR19" s="140" t="s">
        <v>454</v>
      </c>
      <c r="UWS19" s="140" t="s">
        <v>454</v>
      </c>
      <c r="UWT19" s="140" t="s">
        <v>454</v>
      </c>
      <c r="UWU19" s="140" t="s">
        <v>454</v>
      </c>
      <c r="UWV19" s="140" t="s">
        <v>454</v>
      </c>
      <c r="UWW19" s="140" t="s">
        <v>454</v>
      </c>
      <c r="UWX19" s="140" t="s">
        <v>454</v>
      </c>
      <c r="UWY19" s="140" t="s">
        <v>454</v>
      </c>
      <c r="UWZ19" s="140" t="s">
        <v>454</v>
      </c>
      <c r="UXA19" s="140" t="s">
        <v>454</v>
      </c>
      <c r="UXB19" s="140" t="s">
        <v>454</v>
      </c>
      <c r="UXC19" s="140" t="s">
        <v>454</v>
      </c>
      <c r="UXD19" s="140" t="s">
        <v>454</v>
      </c>
      <c r="UXE19" s="140" t="s">
        <v>454</v>
      </c>
      <c r="UXF19" s="140" t="s">
        <v>454</v>
      </c>
      <c r="UXG19" s="140" t="s">
        <v>454</v>
      </c>
      <c r="UXH19" s="140" t="s">
        <v>454</v>
      </c>
      <c r="UXI19" s="140" t="s">
        <v>454</v>
      </c>
      <c r="UXJ19" s="140" t="s">
        <v>454</v>
      </c>
      <c r="UXK19" s="140" t="s">
        <v>454</v>
      </c>
      <c r="UXL19" s="140" t="s">
        <v>454</v>
      </c>
      <c r="UXM19" s="140" t="s">
        <v>454</v>
      </c>
      <c r="UXN19" s="140" t="s">
        <v>454</v>
      </c>
      <c r="UXO19" s="140" t="s">
        <v>454</v>
      </c>
      <c r="UXP19" s="140" t="s">
        <v>454</v>
      </c>
      <c r="UXQ19" s="140" t="s">
        <v>454</v>
      </c>
      <c r="UXR19" s="140" t="s">
        <v>454</v>
      </c>
      <c r="UXS19" s="140" t="s">
        <v>454</v>
      </c>
      <c r="UXT19" s="140" t="s">
        <v>454</v>
      </c>
      <c r="UXU19" s="140" t="s">
        <v>454</v>
      </c>
      <c r="UXV19" s="140" t="s">
        <v>454</v>
      </c>
      <c r="UXW19" s="140" t="s">
        <v>454</v>
      </c>
      <c r="UXX19" s="140" t="s">
        <v>454</v>
      </c>
      <c r="UXY19" s="140" t="s">
        <v>454</v>
      </c>
      <c r="UXZ19" s="140" t="s">
        <v>454</v>
      </c>
      <c r="UYA19" s="140" t="s">
        <v>454</v>
      </c>
      <c r="UYB19" s="140" t="s">
        <v>454</v>
      </c>
      <c r="UYC19" s="140" t="s">
        <v>454</v>
      </c>
      <c r="UYD19" s="140" t="s">
        <v>454</v>
      </c>
      <c r="UYE19" s="140" t="s">
        <v>454</v>
      </c>
      <c r="UYF19" s="140" t="s">
        <v>454</v>
      </c>
      <c r="UYG19" s="140" t="s">
        <v>454</v>
      </c>
      <c r="UYH19" s="140" t="s">
        <v>454</v>
      </c>
      <c r="UYI19" s="140" t="s">
        <v>454</v>
      </c>
      <c r="UYJ19" s="140" t="s">
        <v>454</v>
      </c>
      <c r="UYK19" s="140" t="s">
        <v>454</v>
      </c>
      <c r="UYL19" s="140" t="s">
        <v>454</v>
      </c>
      <c r="UYM19" s="140" t="s">
        <v>454</v>
      </c>
      <c r="UYN19" s="140" t="s">
        <v>454</v>
      </c>
      <c r="UYO19" s="140" t="s">
        <v>454</v>
      </c>
      <c r="UYP19" s="140" t="s">
        <v>454</v>
      </c>
      <c r="UYQ19" s="140" t="s">
        <v>454</v>
      </c>
      <c r="UYR19" s="140" t="s">
        <v>454</v>
      </c>
      <c r="UYS19" s="140" t="s">
        <v>454</v>
      </c>
      <c r="UYT19" s="140" t="s">
        <v>454</v>
      </c>
      <c r="UYU19" s="140" t="s">
        <v>454</v>
      </c>
      <c r="UYV19" s="140" t="s">
        <v>454</v>
      </c>
      <c r="UYW19" s="140" t="s">
        <v>454</v>
      </c>
      <c r="UYX19" s="140" t="s">
        <v>454</v>
      </c>
      <c r="UYY19" s="140" t="s">
        <v>454</v>
      </c>
      <c r="UYZ19" s="140" t="s">
        <v>454</v>
      </c>
      <c r="UZA19" s="140" t="s">
        <v>454</v>
      </c>
      <c r="UZB19" s="140" t="s">
        <v>454</v>
      </c>
      <c r="UZC19" s="140" t="s">
        <v>454</v>
      </c>
      <c r="UZD19" s="140" t="s">
        <v>454</v>
      </c>
      <c r="UZE19" s="140" t="s">
        <v>454</v>
      </c>
      <c r="UZF19" s="140" t="s">
        <v>454</v>
      </c>
      <c r="UZG19" s="140" t="s">
        <v>454</v>
      </c>
      <c r="UZH19" s="140" t="s">
        <v>454</v>
      </c>
      <c r="UZI19" s="140" t="s">
        <v>454</v>
      </c>
      <c r="UZJ19" s="140" t="s">
        <v>454</v>
      </c>
      <c r="UZK19" s="140" t="s">
        <v>454</v>
      </c>
      <c r="UZL19" s="140" t="s">
        <v>454</v>
      </c>
      <c r="UZM19" s="140" t="s">
        <v>454</v>
      </c>
      <c r="UZN19" s="140" t="s">
        <v>454</v>
      </c>
      <c r="UZO19" s="140" t="s">
        <v>454</v>
      </c>
      <c r="UZP19" s="140" t="s">
        <v>454</v>
      </c>
      <c r="UZQ19" s="140" t="s">
        <v>454</v>
      </c>
      <c r="UZR19" s="140" t="s">
        <v>454</v>
      </c>
      <c r="UZS19" s="140" t="s">
        <v>454</v>
      </c>
      <c r="UZT19" s="140" t="s">
        <v>454</v>
      </c>
      <c r="UZU19" s="140" t="s">
        <v>454</v>
      </c>
      <c r="UZV19" s="140" t="s">
        <v>454</v>
      </c>
      <c r="UZW19" s="140" t="s">
        <v>454</v>
      </c>
      <c r="UZX19" s="140" t="s">
        <v>454</v>
      </c>
      <c r="UZY19" s="140" t="s">
        <v>454</v>
      </c>
      <c r="UZZ19" s="140" t="s">
        <v>454</v>
      </c>
      <c r="VAA19" s="140" t="s">
        <v>454</v>
      </c>
      <c r="VAB19" s="140" t="s">
        <v>454</v>
      </c>
      <c r="VAC19" s="140" t="s">
        <v>454</v>
      </c>
      <c r="VAD19" s="140" t="s">
        <v>454</v>
      </c>
      <c r="VAE19" s="140" t="s">
        <v>454</v>
      </c>
      <c r="VAF19" s="140" t="s">
        <v>454</v>
      </c>
      <c r="VAG19" s="140" t="s">
        <v>454</v>
      </c>
      <c r="VAH19" s="140" t="s">
        <v>454</v>
      </c>
      <c r="VAI19" s="140" t="s">
        <v>454</v>
      </c>
      <c r="VAJ19" s="140" t="s">
        <v>454</v>
      </c>
      <c r="VAK19" s="140" t="s">
        <v>454</v>
      </c>
      <c r="VAL19" s="140" t="s">
        <v>454</v>
      </c>
      <c r="VAM19" s="140" t="s">
        <v>454</v>
      </c>
      <c r="VAN19" s="140" t="s">
        <v>454</v>
      </c>
      <c r="VAO19" s="140" t="s">
        <v>454</v>
      </c>
      <c r="VAP19" s="140" t="s">
        <v>454</v>
      </c>
      <c r="VAQ19" s="140" t="s">
        <v>454</v>
      </c>
      <c r="VAR19" s="140" t="s">
        <v>454</v>
      </c>
      <c r="VAS19" s="140" t="s">
        <v>454</v>
      </c>
      <c r="VAT19" s="140" t="s">
        <v>454</v>
      </c>
      <c r="VAU19" s="140" t="s">
        <v>454</v>
      </c>
      <c r="VAV19" s="140" t="s">
        <v>454</v>
      </c>
      <c r="VAW19" s="140" t="s">
        <v>454</v>
      </c>
      <c r="VAX19" s="140" t="s">
        <v>454</v>
      </c>
      <c r="VAY19" s="140" t="s">
        <v>454</v>
      </c>
      <c r="VAZ19" s="140" t="s">
        <v>454</v>
      </c>
      <c r="VBA19" s="140" t="s">
        <v>454</v>
      </c>
      <c r="VBB19" s="140" t="s">
        <v>454</v>
      </c>
      <c r="VBC19" s="140" t="s">
        <v>454</v>
      </c>
      <c r="VBD19" s="140" t="s">
        <v>454</v>
      </c>
      <c r="VBE19" s="140" t="s">
        <v>454</v>
      </c>
      <c r="VBF19" s="140" t="s">
        <v>454</v>
      </c>
      <c r="VBG19" s="140" t="s">
        <v>454</v>
      </c>
      <c r="VBH19" s="140" t="s">
        <v>454</v>
      </c>
      <c r="VBI19" s="140" t="s">
        <v>454</v>
      </c>
      <c r="VBJ19" s="140" t="s">
        <v>454</v>
      </c>
      <c r="VBK19" s="140" t="s">
        <v>454</v>
      </c>
      <c r="VBL19" s="140" t="s">
        <v>454</v>
      </c>
      <c r="VBM19" s="140" t="s">
        <v>454</v>
      </c>
      <c r="VBN19" s="140" t="s">
        <v>454</v>
      </c>
      <c r="VBO19" s="140" t="s">
        <v>454</v>
      </c>
      <c r="VBP19" s="140" t="s">
        <v>454</v>
      </c>
      <c r="VBQ19" s="140" t="s">
        <v>454</v>
      </c>
      <c r="VBR19" s="140" t="s">
        <v>454</v>
      </c>
      <c r="VBS19" s="140" t="s">
        <v>454</v>
      </c>
      <c r="VBT19" s="140" t="s">
        <v>454</v>
      </c>
      <c r="VBU19" s="140" t="s">
        <v>454</v>
      </c>
      <c r="VBV19" s="140" t="s">
        <v>454</v>
      </c>
      <c r="VBW19" s="140" t="s">
        <v>454</v>
      </c>
      <c r="VBX19" s="140" t="s">
        <v>454</v>
      </c>
      <c r="VBY19" s="140" t="s">
        <v>454</v>
      </c>
      <c r="VBZ19" s="140" t="s">
        <v>454</v>
      </c>
      <c r="VCA19" s="140" t="s">
        <v>454</v>
      </c>
      <c r="VCB19" s="140" t="s">
        <v>454</v>
      </c>
      <c r="VCC19" s="140" t="s">
        <v>454</v>
      </c>
      <c r="VCD19" s="140" t="s">
        <v>454</v>
      </c>
      <c r="VCE19" s="140" t="s">
        <v>454</v>
      </c>
      <c r="VCF19" s="140" t="s">
        <v>454</v>
      </c>
      <c r="VCG19" s="140" t="s">
        <v>454</v>
      </c>
      <c r="VCH19" s="140" t="s">
        <v>454</v>
      </c>
      <c r="VCI19" s="140" t="s">
        <v>454</v>
      </c>
      <c r="VCJ19" s="140" t="s">
        <v>454</v>
      </c>
      <c r="VCK19" s="140" t="s">
        <v>454</v>
      </c>
      <c r="VCL19" s="140" t="s">
        <v>454</v>
      </c>
      <c r="VCM19" s="140" t="s">
        <v>454</v>
      </c>
      <c r="VCN19" s="140" t="s">
        <v>454</v>
      </c>
      <c r="VCO19" s="140" t="s">
        <v>454</v>
      </c>
      <c r="VCP19" s="140" t="s">
        <v>454</v>
      </c>
      <c r="VCQ19" s="140" t="s">
        <v>454</v>
      </c>
      <c r="VCR19" s="140" t="s">
        <v>454</v>
      </c>
      <c r="VCS19" s="140" t="s">
        <v>454</v>
      </c>
      <c r="VCT19" s="140" t="s">
        <v>454</v>
      </c>
      <c r="VCU19" s="140" t="s">
        <v>454</v>
      </c>
      <c r="VCV19" s="140" t="s">
        <v>454</v>
      </c>
      <c r="VCW19" s="140" t="s">
        <v>454</v>
      </c>
      <c r="VCX19" s="140" t="s">
        <v>454</v>
      </c>
      <c r="VCY19" s="140" t="s">
        <v>454</v>
      </c>
      <c r="VCZ19" s="140" t="s">
        <v>454</v>
      </c>
      <c r="VDA19" s="140" t="s">
        <v>454</v>
      </c>
      <c r="VDB19" s="140" t="s">
        <v>454</v>
      </c>
      <c r="VDC19" s="140" t="s">
        <v>454</v>
      </c>
      <c r="VDD19" s="140" t="s">
        <v>454</v>
      </c>
      <c r="VDE19" s="140" t="s">
        <v>454</v>
      </c>
      <c r="VDF19" s="140" t="s">
        <v>454</v>
      </c>
      <c r="VDG19" s="140" t="s">
        <v>454</v>
      </c>
      <c r="VDH19" s="140" t="s">
        <v>454</v>
      </c>
      <c r="VDI19" s="140" t="s">
        <v>454</v>
      </c>
      <c r="VDJ19" s="140" t="s">
        <v>454</v>
      </c>
      <c r="VDK19" s="140" t="s">
        <v>454</v>
      </c>
      <c r="VDL19" s="140" t="s">
        <v>454</v>
      </c>
      <c r="VDM19" s="140" t="s">
        <v>454</v>
      </c>
      <c r="VDN19" s="140" t="s">
        <v>454</v>
      </c>
      <c r="VDO19" s="140" t="s">
        <v>454</v>
      </c>
      <c r="VDP19" s="140" t="s">
        <v>454</v>
      </c>
      <c r="VDQ19" s="140" t="s">
        <v>454</v>
      </c>
      <c r="VDR19" s="140" t="s">
        <v>454</v>
      </c>
      <c r="VDS19" s="140" t="s">
        <v>454</v>
      </c>
      <c r="VDT19" s="140" t="s">
        <v>454</v>
      </c>
      <c r="VDU19" s="140" t="s">
        <v>454</v>
      </c>
      <c r="VDV19" s="140" t="s">
        <v>454</v>
      </c>
      <c r="VDW19" s="140" t="s">
        <v>454</v>
      </c>
      <c r="VDX19" s="140" t="s">
        <v>454</v>
      </c>
      <c r="VDY19" s="140" t="s">
        <v>454</v>
      </c>
      <c r="VDZ19" s="140" t="s">
        <v>454</v>
      </c>
      <c r="VEA19" s="140" t="s">
        <v>454</v>
      </c>
      <c r="VEB19" s="140" t="s">
        <v>454</v>
      </c>
      <c r="VEC19" s="140" t="s">
        <v>454</v>
      </c>
      <c r="VED19" s="140" t="s">
        <v>454</v>
      </c>
      <c r="VEE19" s="140" t="s">
        <v>454</v>
      </c>
      <c r="VEF19" s="140" t="s">
        <v>454</v>
      </c>
      <c r="VEG19" s="140" t="s">
        <v>454</v>
      </c>
      <c r="VEH19" s="140" t="s">
        <v>454</v>
      </c>
      <c r="VEI19" s="140" t="s">
        <v>454</v>
      </c>
      <c r="VEJ19" s="140" t="s">
        <v>454</v>
      </c>
      <c r="VEK19" s="140" t="s">
        <v>454</v>
      </c>
      <c r="VEL19" s="140" t="s">
        <v>454</v>
      </c>
      <c r="VEM19" s="140" t="s">
        <v>454</v>
      </c>
      <c r="VEN19" s="140" t="s">
        <v>454</v>
      </c>
      <c r="VEO19" s="140" t="s">
        <v>454</v>
      </c>
      <c r="VEP19" s="140" t="s">
        <v>454</v>
      </c>
      <c r="VEQ19" s="140" t="s">
        <v>454</v>
      </c>
      <c r="VER19" s="140" t="s">
        <v>454</v>
      </c>
      <c r="VES19" s="140" t="s">
        <v>454</v>
      </c>
      <c r="VET19" s="140" t="s">
        <v>454</v>
      </c>
      <c r="VEU19" s="140" t="s">
        <v>454</v>
      </c>
      <c r="VEV19" s="140" t="s">
        <v>454</v>
      </c>
      <c r="VEW19" s="140" t="s">
        <v>454</v>
      </c>
      <c r="VEX19" s="140" t="s">
        <v>454</v>
      </c>
      <c r="VEY19" s="140" t="s">
        <v>454</v>
      </c>
      <c r="VEZ19" s="140" t="s">
        <v>454</v>
      </c>
      <c r="VFA19" s="140" t="s">
        <v>454</v>
      </c>
      <c r="VFB19" s="140" t="s">
        <v>454</v>
      </c>
      <c r="VFC19" s="140" t="s">
        <v>454</v>
      </c>
      <c r="VFD19" s="140" t="s">
        <v>454</v>
      </c>
      <c r="VFE19" s="140" t="s">
        <v>454</v>
      </c>
      <c r="VFF19" s="140" t="s">
        <v>454</v>
      </c>
      <c r="VFG19" s="140" t="s">
        <v>454</v>
      </c>
      <c r="VFH19" s="140" t="s">
        <v>454</v>
      </c>
      <c r="VFI19" s="140" t="s">
        <v>454</v>
      </c>
      <c r="VFJ19" s="140" t="s">
        <v>454</v>
      </c>
      <c r="VFK19" s="140" t="s">
        <v>454</v>
      </c>
      <c r="VFL19" s="140" t="s">
        <v>454</v>
      </c>
      <c r="VFM19" s="140" t="s">
        <v>454</v>
      </c>
      <c r="VFN19" s="140" t="s">
        <v>454</v>
      </c>
      <c r="VFO19" s="140" t="s">
        <v>454</v>
      </c>
      <c r="VFP19" s="140" t="s">
        <v>454</v>
      </c>
      <c r="VFQ19" s="140" t="s">
        <v>454</v>
      </c>
      <c r="VFR19" s="140" t="s">
        <v>454</v>
      </c>
      <c r="VFS19" s="140" t="s">
        <v>454</v>
      </c>
      <c r="VFT19" s="140" t="s">
        <v>454</v>
      </c>
      <c r="VFU19" s="140" t="s">
        <v>454</v>
      </c>
      <c r="VFV19" s="140" t="s">
        <v>454</v>
      </c>
      <c r="VFW19" s="140" t="s">
        <v>454</v>
      </c>
      <c r="VFX19" s="140" t="s">
        <v>454</v>
      </c>
      <c r="VFY19" s="140" t="s">
        <v>454</v>
      </c>
      <c r="VFZ19" s="140" t="s">
        <v>454</v>
      </c>
      <c r="VGA19" s="140" t="s">
        <v>454</v>
      </c>
      <c r="VGB19" s="140" t="s">
        <v>454</v>
      </c>
      <c r="VGC19" s="140" t="s">
        <v>454</v>
      </c>
      <c r="VGD19" s="140" t="s">
        <v>454</v>
      </c>
      <c r="VGE19" s="140" t="s">
        <v>454</v>
      </c>
      <c r="VGF19" s="140" t="s">
        <v>454</v>
      </c>
      <c r="VGG19" s="140" t="s">
        <v>454</v>
      </c>
      <c r="VGH19" s="140" t="s">
        <v>454</v>
      </c>
      <c r="VGI19" s="140" t="s">
        <v>454</v>
      </c>
      <c r="VGJ19" s="140" t="s">
        <v>454</v>
      </c>
      <c r="VGK19" s="140" t="s">
        <v>454</v>
      </c>
      <c r="VGL19" s="140" t="s">
        <v>454</v>
      </c>
      <c r="VGM19" s="140" t="s">
        <v>454</v>
      </c>
      <c r="VGN19" s="140" t="s">
        <v>454</v>
      </c>
      <c r="VGO19" s="140" t="s">
        <v>454</v>
      </c>
      <c r="VGP19" s="140" t="s">
        <v>454</v>
      </c>
      <c r="VGQ19" s="140" t="s">
        <v>454</v>
      </c>
      <c r="VGR19" s="140" t="s">
        <v>454</v>
      </c>
      <c r="VGS19" s="140" t="s">
        <v>454</v>
      </c>
      <c r="VGT19" s="140" t="s">
        <v>454</v>
      </c>
      <c r="VGU19" s="140" t="s">
        <v>454</v>
      </c>
      <c r="VGV19" s="140" t="s">
        <v>454</v>
      </c>
      <c r="VGW19" s="140" t="s">
        <v>454</v>
      </c>
      <c r="VGX19" s="140" t="s">
        <v>454</v>
      </c>
      <c r="VGY19" s="140" t="s">
        <v>454</v>
      </c>
      <c r="VGZ19" s="140" t="s">
        <v>454</v>
      </c>
      <c r="VHA19" s="140" t="s">
        <v>454</v>
      </c>
      <c r="VHB19" s="140" t="s">
        <v>454</v>
      </c>
      <c r="VHC19" s="140" t="s">
        <v>454</v>
      </c>
      <c r="VHD19" s="140" t="s">
        <v>454</v>
      </c>
      <c r="VHE19" s="140" t="s">
        <v>454</v>
      </c>
      <c r="VHF19" s="140" t="s">
        <v>454</v>
      </c>
      <c r="VHG19" s="140" t="s">
        <v>454</v>
      </c>
      <c r="VHH19" s="140" t="s">
        <v>454</v>
      </c>
      <c r="VHI19" s="140" t="s">
        <v>454</v>
      </c>
      <c r="VHJ19" s="140" t="s">
        <v>454</v>
      </c>
      <c r="VHK19" s="140" t="s">
        <v>454</v>
      </c>
      <c r="VHL19" s="140" t="s">
        <v>454</v>
      </c>
      <c r="VHM19" s="140" t="s">
        <v>454</v>
      </c>
      <c r="VHN19" s="140" t="s">
        <v>454</v>
      </c>
      <c r="VHO19" s="140" t="s">
        <v>454</v>
      </c>
      <c r="VHP19" s="140" t="s">
        <v>454</v>
      </c>
      <c r="VHQ19" s="140" t="s">
        <v>454</v>
      </c>
      <c r="VHR19" s="140" t="s">
        <v>454</v>
      </c>
      <c r="VHS19" s="140" t="s">
        <v>454</v>
      </c>
      <c r="VHT19" s="140" t="s">
        <v>454</v>
      </c>
      <c r="VHU19" s="140" t="s">
        <v>454</v>
      </c>
      <c r="VHV19" s="140" t="s">
        <v>454</v>
      </c>
      <c r="VHW19" s="140" t="s">
        <v>454</v>
      </c>
      <c r="VHX19" s="140" t="s">
        <v>454</v>
      </c>
      <c r="VHY19" s="140" t="s">
        <v>454</v>
      </c>
      <c r="VHZ19" s="140" t="s">
        <v>454</v>
      </c>
      <c r="VIA19" s="140" t="s">
        <v>454</v>
      </c>
      <c r="VIB19" s="140" t="s">
        <v>454</v>
      </c>
      <c r="VIC19" s="140" t="s">
        <v>454</v>
      </c>
      <c r="VID19" s="140" t="s">
        <v>454</v>
      </c>
      <c r="VIE19" s="140" t="s">
        <v>454</v>
      </c>
      <c r="VIF19" s="140" t="s">
        <v>454</v>
      </c>
      <c r="VIG19" s="140" t="s">
        <v>454</v>
      </c>
      <c r="VIH19" s="140" t="s">
        <v>454</v>
      </c>
      <c r="VII19" s="140" t="s">
        <v>454</v>
      </c>
      <c r="VIJ19" s="140" t="s">
        <v>454</v>
      </c>
      <c r="VIK19" s="140" t="s">
        <v>454</v>
      </c>
      <c r="VIL19" s="140" t="s">
        <v>454</v>
      </c>
      <c r="VIM19" s="140" t="s">
        <v>454</v>
      </c>
      <c r="VIN19" s="140" t="s">
        <v>454</v>
      </c>
      <c r="VIO19" s="140" t="s">
        <v>454</v>
      </c>
      <c r="VIP19" s="140" t="s">
        <v>454</v>
      </c>
      <c r="VIQ19" s="140" t="s">
        <v>454</v>
      </c>
      <c r="VIR19" s="140" t="s">
        <v>454</v>
      </c>
      <c r="VIS19" s="140" t="s">
        <v>454</v>
      </c>
      <c r="VIT19" s="140" t="s">
        <v>454</v>
      </c>
      <c r="VIU19" s="140" t="s">
        <v>454</v>
      </c>
      <c r="VIV19" s="140" t="s">
        <v>454</v>
      </c>
      <c r="VIW19" s="140" t="s">
        <v>454</v>
      </c>
      <c r="VIX19" s="140" t="s">
        <v>454</v>
      </c>
      <c r="VIY19" s="140" t="s">
        <v>454</v>
      </c>
      <c r="VIZ19" s="140" t="s">
        <v>454</v>
      </c>
      <c r="VJA19" s="140" t="s">
        <v>454</v>
      </c>
      <c r="VJB19" s="140" t="s">
        <v>454</v>
      </c>
      <c r="VJC19" s="140" t="s">
        <v>454</v>
      </c>
      <c r="VJD19" s="140" t="s">
        <v>454</v>
      </c>
      <c r="VJE19" s="140" t="s">
        <v>454</v>
      </c>
      <c r="VJF19" s="140" t="s">
        <v>454</v>
      </c>
      <c r="VJG19" s="140" t="s">
        <v>454</v>
      </c>
      <c r="VJH19" s="140" t="s">
        <v>454</v>
      </c>
      <c r="VJI19" s="140" t="s">
        <v>454</v>
      </c>
      <c r="VJJ19" s="140" t="s">
        <v>454</v>
      </c>
      <c r="VJK19" s="140" t="s">
        <v>454</v>
      </c>
      <c r="VJL19" s="140" t="s">
        <v>454</v>
      </c>
      <c r="VJM19" s="140" t="s">
        <v>454</v>
      </c>
      <c r="VJN19" s="140" t="s">
        <v>454</v>
      </c>
      <c r="VJO19" s="140" t="s">
        <v>454</v>
      </c>
      <c r="VJP19" s="140" t="s">
        <v>454</v>
      </c>
      <c r="VJQ19" s="140" t="s">
        <v>454</v>
      </c>
      <c r="VJR19" s="140" t="s">
        <v>454</v>
      </c>
      <c r="VJS19" s="140" t="s">
        <v>454</v>
      </c>
      <c r="VJT19" s="140" t="s">
        <v>454</v>
      </c>
      <c r="VJU19" s="140" t="s">
        <v>454</v>
      </c>
      <c r="VJV19" s="140" t="s">
        <v>454</v>
      </c>
      <c r="VJW19" s="140" t="s">
        <v>454</v>
      </c>
      <c r="VJX19" s="140" t="s">
        <v>454</v>
      </c>
      <c r="VJY19" s="140" t="s">
        <v>454</v>
      </c>
      <c r="VJZ19" s="140" t="s">
        <v>454</v>
      </c>
      <c r="VKA19" s="140" t="s">
        <v>454</v>
      </c>
      <c r="VKB19" s="140" t="s">
        <v>454</v>
      </c>
      <c r="VKC19" s="140" t="s">
        <v>454</v>
      </c>
      <c r="VKD19" s="140" t="s">
        <v>454</v>
      </c>
      <c r="VKE19" s="140" t="s">
        <v>454</v>
      </c>
      <c r="VKF19" s="140" t="s">
        <v>454</v>
      </c>
      <c r="VKG19" s="140" t="s">
        <v>454</v>
      </c>
      <c r="VKH19" s="140" t="s">
        <v>454</v>
      </c>
      <c r="VKI19" s="140" t="s">
        <v>454</v>
      </c>
      <c r="VKJ19" s="140" t="s">
        <v>454</v>
      </c>
      <c r="VKK19" s="140" t="s">
        <v>454</v>
      </c>
      <c r="VKL19" s="140" t="s">
        <v>454</v>
      </c>
      <c r="VKM19" s="140" t="s">
        <v>454</v>
      </c>
      <c r="VKN19" s="140" t="s">
        <v>454</v>
      </c>
      <c r="VKO19" s="140" t="s">
        <v>454</v>
      </c>
      <c r="VKP19" s="140" t="s">
        <v>454</v>
      </c>
      <c r="VKQ19" s="140" t="s">
        <v>454</v>
      </c>
      <c r="VKR19" s="140" t="s">
        <v>454</v>
      </c>
      <c r="VKS19" s="140" t="s">
        <v>454</v>
      </c>
      <c r="VKT19" s="140" t="s">
        <v>454</v>
      </c>
      <c r="VKU19" s="140" t="s">
        <v>454</v>
      </c>
      <c r="VKV19" s="140" t="s">
        <v>454</v>
      </c>
      <c r="VKW19" s="140" t="s">
        <v>454</v>
      </c>
      <c r="VKX19" s="140" t="s">
        <v>454</v>
      </c>
      <c r="VKY19" s="140" t="s">
        <v>454</v>
      </c>
      <c r="VKZ19" s="140" t="s">
        <v>454</v>
      </c>
      <c r="VLA19" s="140" t="s">
        <v>454</v>
      </c>
      <c r="VLB19" s="140" t="s">
        <v>454</v>
      </c>
      <c r="VLC19" s="140" t="s">
        <v>454</v>
      </c>
      <c r="VLD19" s="140" t="s">
        <v>454</v>
      </c>
      <c r="VLE19" s="140" t="s">
        <v>454</v>
      </c>
      <c r="VLF19" s="140" t="s">
        <v>454</v>
      </c>
      <c r="VLG19" s="140" t="s">
        <v>454</v>
      </c>
      <c r="VLH19" s="140" t="s">
        <v>454</v>
      </c>
      <c r="VLI19" s="140" t="s">
        <v>454</v>
      </c>
      <c r="VLJ19" s="140" t="s">
        <v>454</v>
      </c>
      <c r="VLK19" s="140" t="s">
        <v>454</v>
      </c>
      <c r="VLL19" s="140" t="s">
        <v>454</v>
      </c>
      <c r="VLM19" s="140" t="s">
        <v>454</v>
      </c>
      <c r="VLN19" s="140" t="s">
        <v>454</v>
      </c>
      <c r="VLO19" s="140" t="s">
        <v>454</v>
      </c>
      <c r="VLP19" s="140" t="s">
        <v>454</v>
      </c>
      <c r="VLQ19" s="140" t="s">
        <v>454</v>
      </c>
      <c r="VLR19" s="140" t="s">
        <v>454</v>
      </c>
      <c r="VLS19" s="140" t="s">
        <v>454</v>
      </c>
      <c r="VLT19" s="140" t="s">
        <v>454</v>
      </c>
      <c r="VLU19" s="140" t="s">
        <v>454</v>
      </c>
      <c r="VLV19" s="140" t="s">
        <v>454</v>
      </c>
      <c r="VLW19" s="140" t="s">
        <v>454</v>
      </c>
      <c r="VLX19" s="140" t="s">
        <v>454</v>
      </c>
      <c r="VLY19" s="140" t="s">
        <v>454</v>
      </c>
      <c r="VLZ19" s="140" t="s">
        <v>454</v>
      </c>
      <c r="VMA19" s="140" t="s">
        <v>454</v>
      </c>
      <c r="VMB19" s="140" t="s">
        <v>454</v>
      </c>
      <c r="VMC19" s="140" t="s">
        <v>454</v>
      </c>
      <c r="VMD19" s="140" t="s">
        <v>454</v>
      </c>
      <c r="VME19" s="140" t="s">
        <v>454</v>
      </c>
      <c r="VMF19" s="140" t="s">
        <v>454</v>
      </c>
      <c r="VMG19" s="140" t="s">
        <v>454</v>
      </c>
      <c r="VMH19" s="140" t="s">
        <v>454</v>
      </c>
      <c r="VMI19" s="140" t="s">
        <v>454</v>
      </c>
      <c r="VMJ19" s="140" t="s">
        <v>454</v>
      </c>
      <c r="VMK19" s="140" t="s">
        <v>454</v>
      </c>
      <c r="VML19" s="140" t="s">
        <v>454</v>
      </c>
      <c r="VMM19" s="140" t="s">
        <v>454</v>
      </c>
      <c r="VMN19" s="140" t="s">
        <v>454</v>
      </c>
      <c r="VMO19" s="140" t="s">
        <v>454</v>
      </c>
      <c r="VMP19" s="140" t="s">
        <v>454</v>
      </c>
      <c r="VMQ19" s="140" t="s">
        <v>454</v>
      </c>
      <c r="VMR19" s="140" t="s">
        <v>454</v>
      </c>
      <c r="VMS19" s="140" t="s">
        <v>454</v>
      </c>
      <c r="VMT19" s="140" t="s">
        <v>454</v>
      </c>
      <c r="VMU19" s="140" t="s">
        <v>454</v>
      </c>
      <c r="VMV19" s="140" t="s">
        <v>454</v>
      </c>
      <c r="VMW19" s="140" t="s">
        <v>454</v>
      </c>
      <c r="VMX19" s="140" t="s">
        <v>454</v>
      </c>
      <c r="VMY19" s="140" t="s">
        <v>454</v>
      </c>
      <c r="VMZ19" s="140" t="s">
        <v>454</v>
      </c>
      <c r="VNA19" s="140" t="s">
        <v>454</v>
      </c>
      <c r="VNB19" s="140" t="s">
        <v>454</v>
      </c>
      <c r="VNC19" s="140" t="s">
        <v>454</v>
      </c>
      <c r="VND19" s="140" t="s">
        <v>454</v>
      </c>
      <c r="VNE19" s="140" t="s">
        <v>454</v>
      </c>
      <c r="VNF19" s="140" t="s">
        <v>454</v>
      </c>
      <c r="VNG19" s="140" t="s">
        <v>454</v>
      </c>
      <c r="VNH19" s="140" t="s">
        <v>454</v>
      </c>
      <c r="VNI19" s="140" t="s">
        <v>454</v>
      </c>
      <c r="VNJ19" s="140" t="s">
        <v>454</v>
      </c>
      <c r="VNK19" s="140" t="s">
        <v>454</v>
      </c>
      <c r="VNL19" s="140" t="s">
        <v>454</v>
      </c>
      <c r="VNM19" s="140" t="s">
        <v>454</v>
      </c>
      <c r="VNN19" s="140" t="s">
        <v>454</v>
      </c>
      <c r="VNO19" s="140" t="s">
        <v>454</v>
      </c>
      <c r="VNP19" s="140" t="s">
        <v>454</v>
      </c>
      <c r="VNQ19" s="140" t="s">
        <v>454</v>
      </c>
      <c r="VNR19" s="140" t="s">
        <v>454</v>
      </c>
      <c r="VNS19" s="140" t="s">
        <v>454</v>
      </c>
      <c r="VNT19" s="140" t="s">
        <v>454</v>
      </c>
      <c r="VNU19" s="140" t="s">
        <v>454</v>
      </c>
      <c r="VNV19" s="140" t="s">
        <v>454</v>
      </c>
      <c r="VNW19" s="140" t="s">
        <v>454</v>
      </c>
      <c r="VNX19" s="140" t="s">
        <v>454</v>
      </c>
      <c r="VNY19" s="140" t="s">
        <v>454</v>
      </c>
      <c r="VNZ19" s="140" t="s">
        <v>454</v>
      </c>
      <c r="VOA19" s="140" t="s">
        <v>454</v>
      </c>
      <c r="VOB19" s="140" t="s">
        <v>454</v>
      </c>
      <c r="VOC19" s="140" t="s">
        <v>454</v>
      </c>
      <c r="VOD19" s="140" t="s">
        <v>454</v>
      </c>
      <c r="VOE19" s="140" t="s">
        <v>454</v>
      </c>
      <c r="VOF19" s="140" t="s">
        <v>454</v>
      </c>
      <c r="VOG19" s="140" t="s">
        <v>454</v>
      </c>
      <c r="VOH19" s="140" t="s">
        <v>454</v>
      </c>
      <c r="VOI19" s="140" t="s">
        <v>454</v>
      </c>
      <c r="VOJ19" s="140" t="s">
        <v>454</v>
      </c>
      <c r="VOK19" s="140" t="s">
        <v>454</v>
      </c>
      <c r="VOL19" s="140" t="s">
        <v>454</v>
      </c>
      <c r="VOM19" s="140" t="s">
        <v>454</v>
      </c>
      <c r="VON19" s="140" t="s">
        <v>454</v>
      </c>
      <c r="VOO19" s="140" t="s">
        <v>454</v>
      </c>
      <c r="VOP19" s="140" t="s">
        <v>454</v>
      </c>
      <c r="VOQ19" s="140" t="s">
        <v>454</v>
      </c>
      <c r="VOR19" s="140" t="s">
        <v>454</v>
      </c>
      <c r="VOS19" s="140" t="s">
        <v>454</v>
      </c>
      <c r="VOT19" s="140" t="s">
        <v>454</v>
      </c>
      <c r="VOU19" s="140" t="s">
        <v>454</v>
      </c>
      <c r="VOV19" s="140" t="s">
        <v>454</v>
      </c>
      <c r="VOW19" s="140" t="s">
        <v>454</v>
      </c>
      <c r="VOX19" s="140" t="s">
        <v>454</v>
      </c>
      <c r="VOY19" s="140" t="s">
        <v>454</v>
      </c>
      <c r="VOZ19" s="140" t="s">
        <v>454</v>
      </c>
      <c r="VPA19" s="140" t="s">
        <v>454</v>
      </c>
      <c r="VPB19" s="140" t="s">
        <v>454</v>
      </c>
      <c r="VPC19" s="140" t="s">
        <v>454</v>
      </c>
      <c r="VPD19" s="140" t="s">
        <v>454</v>
      </c>
      <c r="VPE19" s="140" t="s">
        <v>454</v>
      </c>
      <c r="VPF19" s="140" t="s">
        <v>454</v>
      </c>
      <c r="VPG19" s="140" t="s">
        <v>454</v>
      </c>
      <c r="VPH19" s="140" t="s">
        <v>454</v>
      </c>
      <c r="VPI19" s="140" t="s">
        <v>454</v>
      </c>
      <c r="VPJ19" s="140" t="s">
        <v>454</v>
      </c>
      <c r="VPK19" s="140" t="s">
        <v>454</v>
      </c>
      <c r="VPL19" s="140" t="s">
        <v>454</v>
      </c>
      <c r="VPM19" s="140" t="s">
        <v>454</v>
      </c>
      <c r="VPN19" s="140" t="s">
        <v>454</v>
      </c>
      <c r="VPO19" s="140" t="s">
        <v>454</v>
      </c>
      <c r="VPP19" s="140" t="s">
        <v>454</v>
      </c>
      <c r="VPQ19" s="140" t="s">
        <v>454</v>
      </c>
      <c r="VPR19" s="140" t="s">
        <v>454</v>
      </c>
      <c r="VPS19" s="140" t="s">
        <v>454</v>
      </c>
      <c r="VPT19" s="140" t="s">
        <v>454</v>
      </c>
      <c r="VPU19" s="140" t="s">
        <v>454</v>
      </c>
      <c r="VPV19" s="140" t="s">
        <v>454</v>
      </c>
      <c r="VPW19" s="140" t="s">
        <v>454</v>
      </c>
      <c r="VPX19" s="140" t="s">
        <v>454</v>
      </c>
      <c r="VPY19" s="140" t="s">
        <v>454</v>
      </c>
      <c r="VPZ19" s="140" t="s">
        <v>454</v>
      </c>
      <c r="VQA19" s="140" t="s">
        <v>454</v>
      </c>
      <c r="VQB19" s="140" t="s">
        <v>454</v>
      </c>
      <c r="VQC19" s="140" t="s">
        <v>454</v>
      </c>
      <c r="VQD19" s="140" t="s">
        <v>454</v>
      </c>
      <c r="VQE19" s="140" t="s">
        <v>454</v>
      </c>
      <c r="VQF19" s="140" t="s">
        <v>454</v>
      </c>
      <c r="VQG19" s="140" t="s">
        <v>454</v>
      </c>
      <c r="VQH19" s="140" t="s">
        <v>454</v>
      </c>
      <c r="VQI19" s="140" t="s">
        <v>454</v>
      </c>
      <c r="VQJ19" s="140" t="s">
        <v>454</v>
      </c>
      <c r="VQK19" s="140" t="s">
        <v>454</v>
      </c>
      <c r="VQL19" s="140" t="s">
        <v>454</v>
      </c>
      <c r="VQM19" s="140" t="s">
        <v>454</v>
      </c>
      <c r="VQN19" s="140" t="s">
        <v>454</v>
      </c>
      <c r="VQO19" s="140" t="s">
        <v>454</v>
      </c>
      <c r="VQP19" s="140" t="s">
        <v>454</v>
      </c>
      <c r="VQQ19" s="140" t="s">
        <v>454</v>
      </c>
      <c r="VQR19" s="140" t="s">
        <v>454</v>
      </c>
      <c r="VQS19" s="140" t="s">
        <v>454</v>
      </c>
      <c r="VQT19" s="140" t="s">
        <v>454</v>
      </c>
      <c r="VQU19" s="140" t="s">
        <v>454</v>
      </c>
      <c r="VQV19" s="140" t="s">
        <v>454</v>
      </c>
      <c r="VQW19" s="140" t="s">
        <v>454</v>
      </c>
      <c r="VQX19" s="140" t="s">
        <v>454</v>
      </c>
      <c r="VQY19" s="140" t="s">
        <v>454</v>
      </c>
      <c r="VQZ19" s="140" t="s">
        <v>454</v>
      </c>
      <c r="VRA19" s="140" t="s">
        <v>454</v>
      </c>
      <c r="VRB19" s="140" t="s">
        <v>454</v>
      </c>
      <c r="VRC19" s="140" t="s">
        <v>454</v>
      </c>
      <c r="VRD19" s="140" t="s">
        <v>454</v>
      </c>
      <c r="VRE19" s="140" t="s">
        <v>454</v>
      </c>
      <c r="VRF19" s="140" t="s">
        <v>454</v>
      </c>
      <c r="VRG19" s="140" t="s">
        <v>454</v>
      </c>
      <c r="VRH19" s="140" t="s">
        <v>454</v>
      </c>
      <c r="VRI19" s="140" t="s">
        <v>454</v>
      </c>
      <c r="VRJ19" s="140" t="s">
        <v>454</v>
      </c>
      <c r="VRK19" s="140" t="s">
        <v>454</v>
      </c>
      <c r="VRL19" s="140" t="s">
        <v>454</v>
      </c>
      <c r="VRM19" s="140" t="s">
        <v>454</v>
      </c>
      <c r="VRN19" s="140" t="s">
        <v>454</v>
      </c>
      <c r="VRO19" s="140" t="s">
        <v>454</v>
      </c>
      <c r="VRP19" s="140" t="s">
        <v>454</v>
      </c>
      <c r="VRQ19" s="140" t="s">
        <v>454</v>
      </c>
      <c r="VRR19" s="140" t="s">
        <v>454</v>
      </c>
      <c r="VRS19" s="140" t="s">
        <v>454</v>
      </c>
      <c r="VRT19" s="140" t="s">
        <v>454</v>
      </c>
      <c r="VRU19" s="140" t="s">
        <v>454</v>
      </c>
      <c r="VRV19" s="140" t="s">
        <v>454</v>
      </c>
      <c r="VRW19" s="140" t="s">
        <v>454</v>
      </c>
      <c r="VRX19" s="140" t="s">
        <v>454</v>
      </c>
      <c r="VRY19" s="140" t="s">
        <v>454</v>
      </c>
      <c r="VRZ19" s="140" t="s">
        <v>454</v>
      </c>
      <c r="VSA19" s="140" t="s">
        <v>454</v>
      </c>
      <c r="VSB19" s="140" t="s">
        <v>454</v>
      </c>
      <c r="VSC19" s="140" t="s">
        <v>454</v>
      </c>
      <c r="VSD19" s="140" t="s">
        <v>454</v>
      </c>
      <c r="VSE19" s="140" t="s">
        <v>454</v>
      </c>
      <c r="VSF19" s="140" t="s">
        <v>454</v>
      </c>
      <c r="VSG19" s="140" t="s">
        <v>454</v>
      </c>
      <c r="VSH19" s="140" t="s">
        <v>454</v>
      </c>
      <c r="VSI19" s="140" t="s">
        <v>454</v>
      </c>
      <c r="VSJ19" s="140" t="s">
        <v>454</v>
      </c>
      <c r="VSK19" s="140" t="s">
        <v>454</v>
      </c>
      <c r="VSL19" s="140" t="s">
        <v>454</v>
      </c>
      <c r="VSM19" s="140" t="s">
        <v>454</v>
      </c>
      <c r="VSN19" s="140" t="s">
        <v>454</v>
      </c>
      <c r="VSO19" s="140" t="s">
        <v>454</v>
      </c>
      <c r="VSP19" s="140" t="s">
        <v>454</v>
      </c>
      <c r="VSQ19" s="140" t="s">
        <v>454</v>
      </c>
      <c r="VSR19" s="140" t="s">
        <v>454</v>
      </c>
      <c r="VSS19" s="140" t="s">
        <v>454</v>
      </c>
      <c r="VST19" s="140" t="s">
        <v>454</v>
      </c>
      <c r="VSU19" s="140" t="s">
        <v>454</v>
      </c>
      <c r="VSV19" s="140" t="s">
        <v>454</v>
      </c>
      <c r="VSW19" s="140" t="s">
        <v>454</v>
      </c>
      <c r="VSX19" s="140" t="s">
        <v>454</v>
      </c>
      <c r="VSY19" s="140" t="s">
        <v>454</v>
      </c>
      <c r="VSZ19" s="140" t="s">
        <v>454</v>
      </c>
      <c r="VTA19" s="140" t="s">
        <v>454</v>
      </c>
      <c r="VTB19" s="140" t="s">
        <v>454</v>
      </c>
      <c r="VTC19" s="140" t="s">
        <v>454</v>
      </c>
      <c r="VTD19" s="140" t="s">
        <v>454</v>
      </c>
      <c r="VTE19" s="140" t="s">
        <v>454</v>
      </c>
      <c r="VTF19" s="140" t="s">
        <v>454</v>
      </c>
      <c r="VTG19" s="140" t="s">
        <v>454</v>
      </c>
      <c r="VTH19" s="140" t="s">
        <v>454</v>
      </c>
      <c r="VTI19" s="140" t="s">
        <v>454</v>
      </c>
      <c r="VTJ19" s="140" t="s">
        <v>454</v>
      </c>
      <c r="VTK19" s="140" t="s">
        <v>454</v>
      </c>
      <c r="VTL19" s="140" t="s">
        <v>454</v>
      </c>
      <c r="VTM19" s="140" t="s">
        <v>454</v>
      </c>
      <c r="VTN19" s="140" t="s">
        <v>454</v>
      </c>
      <c r="VTO19" s="140" t="s">
        <v>454</v>
      </c>
      <c r="VTP19" s="140" t="s">
        <v>454</v>
      </c>
      <c r="VTQ19" s="140" t="s">
        <v>454</v>
      </c>
      <c r="VTR19" s="140" t="s">
        <v>454</v>
      </c>
      <c r="VTS19" s="140" t="s">
        <v>454</v>
      </c>
      <c r="VTT19" s="140" t="s">
        <v>454</v>
      </c>
      <c r="VTU19" s="140" t="s">
        <v>454</v>
      </c>
      <c r="VTV19" s="140" t="s">
        <v>454</v>
      </c>
      <c r="VTW19" s="140" t="s">
        <v>454</v>
      </c>
      <c r="VTX19" s="140" t="s">
        <v>454</v>
      </c>
      <c r="VTY19" s="140" t="s">
        <v>454</v>
      </c>
      <c r="VTZ19" s="140" t="s">
        <v>454</v>
      </c>
      <c r="VUA19" s="140" t="s">
        <v>454</v>
      </c>
      <c r="VUB19" s="140" t="s">
        <v>454</v>
      </c>
      <c r="VUC19" s="140" t="s">
        <v>454</v>
      </c>
      <c r="VUD19" s="140" t="s">
        <v>454</v>
      </c>
      <c r="VUE19" s="140" t="s">
        <v>454</v>
      </c>
      <c r="VUF19" s="140" t="s">
        <v>454</v>
      </c>
      <c r="VUG19" s="140" t="s">
        <v>454</v>
      </c>
      <c r="VUH19" s="140" t="s">
        <v>454</v>
      </c>
      <c r="VUI19" s="140" t="s">
        <v>454</v>
      </c>
      <c r="VUJ19" s="140" t="s">
        <v>454</v>
      </c>
      <c r="VUK19" s="140" t="s">
        <v>454</v>
      </c>
      <c r="VUL19" s="140" t="s">
        <v>454</v>
      </c>
      <c r="VUM19" s="140" t="s">
        <v>454</v>
      </c>
      <c r="VUN19" s="140" t="s">
        <v>454</v>
      </c>
      <c r="VUO19" s="140" t="s">
        <v>454</v>
      </c>
      <c r="VUP19" s="140" t="s">
        <v>454</v>
      </c>
      <c r="VUQ19" s="140" t="s">
        <v>454</v>
      </c>
      <c r="VUR19" s="140" t="s">
        <v>454</v>
      </c>
      <c r="VUS19" s="140" t="s">
        <v>454</v>
      </c>
      <c r="VUT19" s="140" t="s">
        <v>454</v>
      </c>
      <c r="VUU19" s="140" t="s">
        <v>454</v>
      </c>
      <c r="VUV19" s="140" t="s">
        <v>454</v>
      </c>
      <c r="VUW19" s="140" t="s">
        <v>454</v>
      </c>
      <c r="VUX19" s="140" t="s">
        <v>454</v>
      </c>
      <c r="VUY19" s="140" t="s">
        <v>454</v>
      </c>
      <c r="VUZ19" s="140" t="s">
        <v>454</v>
      </c>
      <c r="VVA19" s="140" t="s">
        <v>454</v>
      </c>
      <c r="VVB19" s="140" t="s">
        <v>454</v>
      </c>
      <c r="VVC19" s="140" t="s">
        <v>454</v>
      </c>
      <c r="VVD19" s="140" t="s">
        <v>454</v>
      </c>
      <c r="VVE19" s="140" t="s">
        <v>454</v>
      </c>
      <c r="VVF19" s="140" t="s">
        <v>454</v>
      </c>
      <c r="VVG19" s="140" t="s">
        <v>454</v>
      </c>
      <c r="VVH19" s="140" t="s">
        <v>454</v>
      </c>
      <c r="VVI19" s="140" t="s">
        <v>454</v>
      </c>
      <c r="VVJ19" s="140" t="s">
        <v>454</v>
      </c>
      <c r="VVK19" s="140" t="s">
        <v>454</v>
      </c>
      <c r="VVL19" s="140" t="s">
        <v>454</v>
      </c>
      <c r="VVM19" s="140" t="s">
        <v>454</v>
      </c>
      <c r="VVN19" s="140" t="s">
        <v>454</v>
      </c>
      <c r="VVO19" s="140" t="s">
        <v>454</v>
      </c>
      <c r="VVP19" s="140" t="s">
        <v>454</v>
      </c>
      <c r="VVQ19" s="140" t="s">
        <v>454</v>
      </c>
      <c r="VVR19" s="140" t="s">
        <v>454</v>
      </c>
      <c r="VVS19" s="140" t="s">
        <v>454</v>
      </c>
      <c r="VVT19" s="140" t="s">
        <v>454</v>
      </c>
      <c r="VVU19" s="140" t="s">
        <v>454</v>
      </c>
      <c r="VVV19" s="140" t="s">
        <v>454</v>
      </c>
      <c r="VVW19" s="140" t="s">
        <v>454</v>
      </c>
      <c r="VVX19" s="140" t="s">
        <v>454</v>
      </c>
      <c r="VVY19" s="140" t="s">
        <v>454</v>
      </c>
      <c r="VVZ19" s="140" t="s">
        <v>454</v>
      </c>
      <c r="VWA19" s="140" t="s">
        <v>454</v>
      </c>
      <c r="VWB19" s="140" t="s">
        <v>454</v>
      </c>
      <c r="VWC19" s="140" t="s">
        <v>454</v>
      </c>
      <c r="VWD19" s="140" t="s">
        <v>454</v>
      </c>
      <c r="VWE19" s="140" t="s">
        <v>454</v>
      </c>
      <c r="VWF19" s="140" t="s">
        <v>454</v>
      </c>
      <c r="VWG19" s="140" t="s">
        <v>454</v>
      </c>
      <c r="VWH19" s="140" t="s">
        <v>454</v>
      </c>
      <c r="VWI19" s="140" t="s">
        <v>454</v>
      </c>
      <c r="VWJ19" s="140" t="s">
        <v>454</v>
      </c>
      <c r="VWK19" s="140" t="s">
        <v>454</v>
      </c>
      <c r="VWL19" s="140" t="s">
        <v>454</v>
      </c>
      <c r="VWM19" s="140" t="s">
        <v>454</v>
      </c>
      <c r="VWN19" s="140" t="s">
        <v>454</v>
      </c>
      <c r="VWO19" s="140" t="s">
        <v>454</v>
      </c>
      <c r="VWP19" s="140" t="s">
        <v>454</v>
      </c>
      <c r="VWQ19" s="140" t="s">
        <v>454</v>
      </c>
      <c r="VWR19" s="140" t="s">
        <v>454</v>
      </c>
      <c r="VWS19" s="140" t="s">
        <v>454</v>
      </c>
      <c r="VWT19" s="140" t="s">
        <v>454</v>
      </c>
      <c r="VWU19" s="140" t="s">
        <v>454</v>
      </c>
      <c r="VWV19" s="140" t="s">
        <v>454</v>
      </c>
      <c r="VWW19" s="140" t="s">
        <v>454</v>
      </c>
      <c r="VWX19" s="140" t="s">
        <v>454</v>
      </c>
      <c r="VWY19" s="140" t="s">
        <v>454</v>
      </c>
      <c r="VWZ19" s="140" t="s">
        <v>454</v>
      </c>
      <c r="VXA19" s="140" t="s">
        <v>454</v>
      </c>
      <c r="VXB19" s="140" t="s">
        <v>454</v>
      </c>
      <c r="VXC19" s="140" t="s">
        <v>454</v>
      </c>
      <c r="VXD19" s="140" t="s">
        <v>454</v>
      </c>
      <c r="VXE19" s="140" t="s">
        <v>454</v>
      </c>
      <c r="VXF19" s="140" t="s">
        <v>454</v>
      </c>
      <c r="VXG19" s="140" t="s">
        <v>454</v>
      </c>
      <c r="VXH19" s="140" t="s">
        <v>454</v>
      </c>
      <c r="VXI19" s="140" t="s">
        <v>454</v>
      </c>
      <c r="VXJ19" s="140" t="s">
        <v>454</v>
      </c>
      <c r="VXK19" s="140" t="s">
        <v>454</v>
      </c>
      <c r="VXL19" s="140" t="s">
        <v>454</v>
      </c>
      <c r="VXM19" s="140" t="s">
        <v>454</v>
      </c>
      <c r="VXN19" s="140" t="s">
        <v>454</v>
      </c>
      <c r="VXO19" s="140" t="s">
        <v>454</v>
      </c>
      <c r="VXP19" s="140" t="s">
        <v>454</v>
      </c>
      <c r="VXQ19" s="140" t="s">
        <v>454</v>
      </c>
      <c r="VXR19" s="140" t="s">
        <v>454</v>
      </c>
      <c r="VXS19" s="140" t="s">
        <v>454</v>
      </c>
      <c r="VXT19" s="140" t="s">
        <v>454</v>
      </c>
      <c r="VXU19" s="140" t="s">
        <v>454</v>
      </c>
      <c r="VXV19" s="140" t="s">
        <v>454</v>
      </c>
      <c r="VXW19" s="140" t="s">
        <v>454</v>
      </c>
      <c r="VXX19" s="140" t="s">
        <v>454</v>
      </c>
      <c r="VXY19" s="140" t="s">
        <v>454</v>
      </c>
      <c r="VXZ19" s="140" t="s">
        <v>454</v>
      </c>
      <c r="VYA19" s="140" t="s">
        <v>454</v>
      </c>
      <c r="VYB19" s="140" t="s">
        <v>454</v>
      </c>
      <c r="VYC19" s="140" t="s">
        <v>454</v>
      </c>
      <c r="VYD19" s="140" t="s">
        <v>454</v>
      </c>
      <c r="VYE19" s="140" t="s">
        <v>454</v>
      </c>
      <c r="VYF19" s="140" t="s">
        <v>454</v>
      </c>
      <c r="VYG19" s="140" t="s">
        <v>454</v>
      </c>
      <c r="VYH19" s="140" t="s">
        <v>454</v>
      </c>
      <c r="VYI19" s="140" t="s">
        <v>454</v>
      </c>
      <c r="VYJ19" s="140" t="s">
        <v>454</v>
      </c>
      <c r="VYK19" s="140" t="s">
        <v>454</v>
      </c>
      <c r="VYL19" s="140" t="s">
        <v>454</v>
      </c>
      <c r="VYM19" s="140" t="s">
        <v>454</v>
      </c>
      <c r="VYN19" s="140" t="s">
        <v>454</v>
      </c>
      <c r="VYO19" s="140" t="s">
        <v>454</v>
      </c>
      <c r="VYP19" s="140" t="s">
        <v>454</v>
      </c>
      <c r="VYQ19" s="140" t="s">
        <v>454</v>
      </c>
      <c r="VYR19" s="140" t="s">
        <v>454</v>
      </c>
      <c r="VYS19" s="140" t="s">
        <v>454</v>
      </c>
      <c r="VYT19" s="140" t="s">
        <v>454</v>
      </c>
      <c r="VYU19" s="140" t="s">
        <v>454</v>
      </c>
      <c r="VYV19" s="140" t="s">
        <v>454</v>
      </c>
      <c r="VYW19" s="140" t="s">
        <v>454</v>
      </c>
      <c r="VYX19" s="140" t="s">
        <v>454</v>
      </c>
      <c r="VYY19" s="140" t="s">
        <v>454</v>
      </c>
      <c r="VYZ19" s="140" t="s">
        <v>454</v>
      </c>
      <c r="VZA19" s="140" t="s">
        <v>454</v>
      </c>
      <c r="VZB19" s="140" t="s">
        <v>454</v>
      </c>
      <c r="VZC19" s="140" t="s">
        <v>454</v>
      </c>
      <c r="VZD19" s="140" t="s">
        <v>454</v>
      </c>
      <c r="VZE19" s="140" t="s">
        <v>454</v>
      </c>
      <c r="VZF19" s="140" t="s">
        <v>454</v>
      </c>
      <c r="VZG19" s="140" t="s">
        <v>454</v>
      </c>
      <c r="VZH19" s="140" t="s">
        <v>454</v>
      </c>
      <c r="VZI19" s="140" t="s">
        <v>454</v>
      </c>
      <c r="VZJ19" s="140" t="s">
        <v>454</v>
      </c>
      <c r="VZK19" s="140" t="s">
        <v>454</v>
      </c>
      <c r="VZL19" s="140" t="s">
        <v>454</v>
      </c>
      <c r="VZM19" s="140" t="s">
        <v>454</v>
      </c>
      <c r="VZN19" s="140" t="s">
        <v>454</v>
      </c>
      <c r="VZO19" s="140" t="s">
        <v>454</v>
      </c>
      <c r="VZP19" s="140" t="s">
        <v>454</v>
      </c>
      <c r="VZQ19" s="140" t="s">
        <v>454</v>
      </c>
      <c r="VZR19" s="140" t="s">
        <v>454</v>
      </c>
      <c r="VZS19" s="140" t="s">
        <v>454</v>
      </c>
      <c r="VZT19" s="140" t="s">
        <v>454</v>
      </c>
      <c r="VZU19" s="140" t="s">
        <v>454</v>
      </c>
      <c r="VZV19" s="140" t="s">
        <v>454</v>
      </c>
      <c r="VZW19" s="140" t="s">
        <v>454</v>
      </c>
      <c r="VZX19" s="140" t="s">
        <v>454</v>
      </c>
      <c r="VZY19" s="140" t="s">
        <v>454</v>
      </c>
      <c r="VZZ19" s="140" t="s">
        <v>454</v>
      </c>
      <c r="WAA19" s="140" t="s">
        <v>454</v>
      </c>
      <c r="WAB19" s="140" t="s">
        <v>454</v>
      </c>
      <c r="WAC19" s="140" t="s">
        <v>454</v>
      </c>
      <c r="WAD19" s="140" t="s">
        <v>454</v>
      </c>
      <c r="WAE19" s="140" t="s">
        <v>454</v>
      </c>
      <c r="WAF19" s="140" t="s">
        <v>454</v>
      </c>
      <c r="WAG19" s="140" t="s">
        <v>454</v>
      </c>
      <c r="WAH19" s="140" t="s">
        <v>454</v>
      </c>
      <c r="WAI19" s="140" t="s">
        <v>454</v>
      </c>
      <c r="WAJ19" s="140" t="s">
        <v>454</v>
      </c>
      <c r="WAK19" s="140" t="s">
        <v>454</v>
      </c>
      <c r="WAL19" s="140" t="s">
        <v>454</v>
      </c>
      <c r="WAM19" s="140" t="s">
        <v>454</v>
      </c>
      <c r="WAN19" s="140" t="s">
        <v>454</v>
      </c>
      <c r="WAO19" s="140" t="s">
        <v>454</v>
      </c>
      <c r="WAP19" s="140" t="s">
        <v>454</v>
      </c>
      <c r="WAQ19" s="140" t="s">
        <v>454</v>
      </c>
      <c r="WAR19" s="140" t="s">
        <v>454</v>
      </c>
      <c r="WAS19" s="140" t="s">
        <v>454</v>
      </c>
      <c r="WAT19" s="140" t="s">
        <v>454</v>
      </c>
      <c r="WAU19" s="140" t="s">
        <v>454</v>
      </c>
      <c r="WAV19" s="140" t="s">
        <v>454</v>
      </c>
      <c r="WAW19" s="140" t="s">
        <v>454</v>
      </c>
      <c r="WAX19" s="140" t="s">
        <v>454</v>
      </c>
      <c r="WAY19" s="140" t="s">
        <v>454</v>
      </c>
      <c r="WAZ19" s="140" t="s">
        <v>454</v>
      </c>
      <c r="WBA19" s="140" t="s">
        <v>454</v>
      </c>
      <c r="WBB19" s="140" t="s">
        <v>454</v>
      </c>
      <c r="WBC19" s="140" t="s">
        <v>454</v>
      </c>
      <c r="WBD19" s="140" t="s">
        <v>454</v>
      </c>
      <c r="WBE19" s="140" t="s">
        <v>454</v>
      </c>
      <c r="WBF19" s="140" t="s">
        <v>454</v>
      </c>
      <c r="WBG19" s="140" t="s">
        <v>454</v>
      </c>
      <c r="WBH19" s="140" t="s">
        <v>454</v>
      </c>
      <c r="WBI19" s="140" t="s">
        <v>454</v>
      </c>
      <c r="WBJ19" s="140" t="s">
        <v>454</v>
      </c>
      <c r="WBK19" s="140" t="s">
        <v>454</v>
      </c>
      <c r="WBL19" s="140" t="s">
        <v>454</v>
      </c>
      <c r="WBM19" s="140" t="s">
        <v>454</v>
      </c>
      <c r="WBN19" s="140" t="s">
        <v>454</v>
      </c>
      <c r="WBO19" s="140" t="s">
        <v>454</v>
      </c>
      <c r="WBP19" s="140" t="s">
        <v>454</v>
      </c>
      <c r="WBQ19" s="140" t="s">
        <v>454</v>
      </c>
      <c r="WBR19" s="140" t="s">
        <v>454</v>
      </c>
      <c r="WBS19" s="140" t="s">
        <v>454</v>
      </c>
      <c r="WBT19" s="140" t="s">
        <v>454</v>
      </c>
      <c r="WBU19" s="140" t="s">
        <v>454</v>
      </c>
      <c r="WBV19" s="140" t="s">
        <v>454</v>
      </c>
      <c r="WBW19" s="140" t="s">
        <v>454</v>
      </c>
      <c r="WBX19" s="140" t="s">
        <v>454</v>
      </c>
      <c r="WBY19" s="140" t="s">
        <v>454</v>
      </c>
      <c r="WBZ19" s="140" t="s">
        <v>454</v>
      </c>
      <c r="WCA19" s="140" t="s">
        <v>454</v>
      </c>
      <c r="WCB19" s="140" t="s">
        <v>454</v>
      </c>
      <c r="WCC19" s="140" t="s">
        <v>454</v>
      </c>
      <c r="WCD19" s="140" t="s">
        <v>454</v>
      </c>
      <c r="WCE19" s="140" t="s">
        <v>454</v>
      </c>
      <c r="WCF19" s="140" t="s">
        <v>454</v>
      </c>
      <c r="WCG19" s="140" t="s">
        <v>454</v>
      </c>
      <c r="WCH19" s="140" t="s">
        <v>454</v>
      </c>
      <c r="WCI19" s="140" t="s">
        <v>454</v>
      </c>
      <c r="WCJ19" s="140" t="s">
        <v>454</v>
      </c>
      <c r="WCK19" s="140" t="s">
        <v>454</v>
      </c>
      <c r="WCL19" s="140" t="s">
        <v>454</v>
      </c>
      <c r="WCM19" s="140" t="s">
        <v>454</v>
      </c>
      <c r="WCN19" s="140" t="s">
        <v>454</v>
      </c>
      <c r="WCO19" s="140" t="s">
        <v>454</v>
      </c>
      <c r="WCP19" s="140" t="s">
        <v>454</v>
      </c>
      <c r="WCQ19" s="140" t="s">
        <v>454</v>
      </c>
      <c r="WCR19" s="140" t="s">
        <v>454</v>
      </c>
      <c r="WCS19" s="140" t="s">
        <v>454</v>
      </c>
      <c r="WCT19" s="140" t="s">
        <v>454</v>
      </c>
      <c r="WCU19" s="140" t="s">
        <v>454</v>
      </c>
      <c r="WCV19" s="140" t="s">
        <v>454</v>
      </c>
      <c r="WCW19" s="140" t="s">
        <v>454</v>
      </c>
      <c r="WCX19" s="140" t="s">
        <v>454</v>
      </c>
      <c r="WCY19" s="140" t="s">
        <v>454</v>
      </c>
      <c r="WCZ19" s="140" t="s">
        <v>454</v>
      </c>
      <c r="WDA19" s="140" t="s">
        <v>454</v>
      </c>
      <c r="WDB19" s="140" t="s">
        <v>454</v>
      </c>
      <c r="WDC19" s="140" t="s">
        <v>454</v>
      </c>
      <c r="WDD19" s="140" t="s">
        <v>454</v>
      </c>
      <c r="WDE19" s="140" t="s">
        <v>454</v>
      </c>
      <c r="WDF19" s="140" t="s">
        <v>454</v>
      </c>
      <c r="WDG19" s="140" t="s">
        <v>454</v>
      </c>
      <c r="WDH19" s="140" t="s">
        <v>454</v>
      </c>
      <c r="WDI19" s="140" t="s">
        <v>454</v>
      </c>
      <c r="WDJ19" s="140" t="s">
        <v>454</v>
      </c>
      <c r="WDK19" s="140" t="s">
        <v>454</v>
      </c>
      <c r="WDL19" s="140" t="s">
        <v>454</v>
      </c>
      <c r="WDM19" s="140" t="s">
        <v>454</v>
      </c>
      <c r="WDN19" s="140" t="s">
        <v>454</v>
      </c>
      <c r="WDO19" s="140" t="s">
        <v>454</v>
      </c>
      <c r="WDP19" s="140" t="s">
        <v>454</v>
      </c>
      <c r="WDQ19" s="140" t="s">
        <v>454</v>
      </c>
      <c r="WDR19" s="140" t="s">
        <v>454</v>
      </c>
      <c r="WDS19" s="140" t="s">
        <v>454</v>
      </c>
      <c r="WDT19" s="140" t="s">
        <v>454</v>
      </c>
      <c r="WDU19" s="140" t="s">
        <v>454</v>
      </c>
      <c r="WDV19" s="140" t="s">
        <v>454</v>
      </c>
      <c r="WDW19" s="140" t="s">
        <v>454</v>
      </c>
      <c r="WDX19" s="140" t="s">
        <v>454</v>
      </c>
      <c r="WDY19" s="140" t="s">
        <v>454</v>
      </c>
      <c r="WDZ19" s="140" t="s">
        <v>454</v>
      </c>
      <c r="WEA19" s="140" t="s">
        <v>454</v>
      </c>
      <c r="WEB19" s="140" t="s">
        <v>454</v>
      </c>
      <c r="WEC19" s="140" t="s">
        <v>454</v>
      </c>
      <c r="WED19" s="140" t="s">
        <v>454</v>
      </c>
      <c r="WEE19" s="140" t="s">
        <v>454</v>
      </c>
      <c r="WEF19" s="140" t="s">
        <v>454</v>
      </c>
      <c r="WEG19" s="140" t="s">
        <v>454</v>
      </c>
      <c r="WEH19" s="140" t="s">
        <v>454</v>
      </c>
      <c r="WEI19" s="140" t="s">
        <v>454</v>
      </c>
      <c r="WEJ19" s="140" t="s">
        <v>454</v>
      </c>
      <c r="WEK19" s="140" t="s">
        <v>454</v>
      </c>
      <c r="WEL19" s="140" t="s">
        <v>454</v>
      </c>
      <c r="WEM19" s="140" t="s">
        <v>454</v>
      </c>
      <c r="WEN19" s="140" t="s">
        <v>454</v>
      </c>
      <c r="WEO19" s="140" t="s">
        <v>454</v>
      </c>
      <c r="WEP19" s="140" t="s">
        <v>454</v>
      </c>
      <c r="WEQ19" s="140" t="s">
        <v>454</v>
      </c>
      <c r="WER19" s="140" t="s">
        <v>454</v>
      </c>
      <c r="WES19" s="140" t="s">
        <v>454</v>
      </c>
      <c r="WET19" s="140" t="s">
        <v>454</v>
      </c>
      <c r="WEU19" s="140" t="s">
        <v>454</v>
      </c>
      <c r="WEV19" s="140" t="s">
        <v>454</v>
      </c>
      <c r="WEW19" s="140" t="s">
        <v>454</v>
      </c>
      <c r="WEX19" s="140" t="s">
        <v>454</v>
      </c>
      <c r="WEY19" s="140" t="s">
        <v>454</v>
      </c>
      <c r="WEZ19" s="140" t="s">
        <v>454</v>
      </c>
      <c r="WFA19" s="140" t="s">
        <v>454</v>
      </c>
      <c r="WFB19" s="140" t="s">
        <v>454</v>
      </c>
      <c r="WFC19" s="140" t="s">
        <v>454</v>
      </c>
      <c r="WFD19" s="140" t="s">
        <v>454</v>
      </c>
      <c r="WFE19" s="140" t="s">
        <v>454</v>
      </c>
      <c r="WFF19" s="140" t="s">
        <v>454</v>
      </c>
      <c r="WFG19" s="140" t="s">
        <v>454</v>
      </c>
      <c r="WFH19" s="140" t="s">
        <v>454</v>
      </c>
      <c r="WFI19" s="140" t="s">
        <v>454</v>
      </c>
      <c r="WFJ19" s="140" t="s">
        <v>454</v>
      </c>
      <c r="WFK19" s="140" t="s">
        <v>454</v>
      </c>
      <c r="WFL19" s="140" t="s">
        <v>454</v>
      </c>
      <c r="WFM19" s="140" t="s">
        <v>454</v>
      </c>
      <c r="WFN19" s="140" t="s">
        <v>454</v>
      </c>
      <c r="WFO19" s="140" t="s">
        <v>454</v>
      </c>
      <c r="WFP19" s="140" t="s">
        <v>454</v>
      </c>
      <c r="WFQ19" s="140" t="s">
        <v>454</v>
      </c>
      <c r="WFR19" s="140" t="s">
        <v>454</v>
      </c>
      <c r="WFS19" s="140" t="s">
        <v>454</v>
      </c>
      <c r="WFT19" s="140" t="s">
        <v>454</v>
      </c>
      <c r="WFU19" s="140" t="s">
        <v>454</v>
      </c>
      <c r="WFV19" s="140" t="s">
        <v>454</v>
      </c>
      <c r="WFW19" s="140" t="s">
        <v>454</v>
      </c>
      <c r="WFX19" s="140" t="s">
        <v>454</v>
      </c>
      <c r="WFY19" s="140" t="s">
        <v>454</v>
      </c>
      <c r="WFZ19" s="140" t="s">
        <v>454</v>
      </c>
      <c r="WGA19" s="140" t="s">
        <v>454</v>
      </c>
      <c r="WGB19" s="140" t="s">
        <v>454</v>
      </c>
      <c r="WGC19" s="140" t="s">
        <v>454</v>
      </c>
      <c r="WGD19" s="140" t="s">
        <v>454</v>
      </c>
      <c r="WGE19" s="140" t="s">
        <v>454</v>
      </c>
      <c r="WGF19" s="140" t="s">
        <v>454</v>
      </c>
      <c r="WGG19" s="140" t="s">
        <v>454</v>
      </c>
      <c r="WGH19" s="140" t="s">
        <v>454</v>
      </c>
      <c r="WGI19" s="140" t="s">
        <v>454</v>
      </c>
      <c r="WGJ19" s="140" t="s">
        <v>454</v>
      </c>
      <c r="WGK19" s="140" t="s">
        <v>454</v>
      </c>
      <c r="WGL19" s="140" t="s">
        <v>454</v>
      </c>
      <c r="WGM19" s="140" t="s">
        <v>454</v>
      </c>
      <c r="WGN19" s="140" t="s">
        <v>454</v>
      </c>
      <c r="WGO19" s="140" t="s">
        <v>454</v>
      </c>
      <c r="WGP19" s="140" t="s">
        <v>454</v>
      </c>
      <c r="WGQ19" s="140" t="s">
        <v>454</v>
      </c>
      <c r="WGR19" s="140" t="s">
        <v>454</v>
      </c>
      <c r="WGS19" s="140" t="s">
        <v>454</v>
      </c>
      <c r="WGT19" s="140" t="s">
        <v>454</v>
      </c>
      <c r="WGU19" s="140" t="s">
        <v>454</v>
      </c>
      <c r="WGV19" s="140" t="s">
        <v>454</v>
      </c>
      <c r="WGW19" s="140" t="s">
        <v>454</v>
      </c>
      <c r="WGX19" s="140" t="s">
        <v>454</v>
      </c>
      <c r="WGY19" s="140" t="s">
        <v>454</v>
      </c>
      <c r="WGZ19" s="140" t="s">
        <v>454</v>
      </c>
      <c r="WHA19" s="140" t="s">
        <v>454</v>
      </c>
      <c r="WHB19" s="140" t="s">
        <v>454</v>
      </c>
      <c r="WHC19" s="140" t="s">
        <v>454</v>
      </c>
      <c r="WHD19" s="140" t="s">
        <v>454</v>
      </c>
      <c r="WHE19" s="140" t="s">
        <v>454</v>
      </c>
      <c r="WHF19" s="140" t="s">
        <v>454</v>
      </c>
      <c r="WHG19" s="140" t="s">
        <v>454</v>
      </c>
      <c r="WHH19" s="140" t="s">
        <v>454</v>
      </c>
      <c r="WHI19" s="140" t="s">
        <v>454</v>
      </c>
      <c r="WHJ19" s="140" t="s">
        <v>454</v>
      </c>
      <c r="WHK19" s="140" t="s">
        <v>454</v>
      </c>
      <c r="WHL19" s="140" t="s">
        <v>454</v>
      </c>
      <c r="WHM19" s="140" t="s">
        <v>454</v>
      </c>
      <c r="WHN19" s="140" t="s">
        <v>454</v>
      </c>
      <c r="WHO19" s="140" t="s">
        <v>454</v>
      </c>
      <c r="WHP19" s="140" t="s">
        <v>454</v>
      </c>
      <c r="WHQ19" s="140" t="s">
        <v>454</v>
      </c>
      <c r="WHR19" s="140" t="s">
        <v>454</v>
      </c>
      <c r="WHS19" s="140" t="s">
        <v>454</v>
      </c>
      <c r="WHT19" s="140" t="s">
        <v>454</v>
      </c>
      <c r="WHU19" s="140" t="s">
        <v>454</v>
      </c>
      <c r="WHV19" s="140" t="s">
        <v>454</v>
      </c>
      <c r="WHW19" s="140" t="s">
        <v>454</v>
      </c>
      <c r="WHX19" s="140" t="s">
        <v>454</v>
      </c>
      <c r="WHY19" s="140" t="s">
        <v>454</v>
      </c>
      <c r="WHZ19" s="140" t="s">
        <v>454</v>
      </c>
      <c r="WIA19" s="140" t="s">
        <v>454</v>
      </c>
      <c r="WIB19" s="140" t="s">
        <v>454</v>
      </c>
      <c r="WIC19" s="140" t="s">
        <v>454</v>
      </c>
      <c r="WID19" s="140" t="s">
        <v>454</v>
      </c>
      <c r="WIE19" s="140" t="s">
        <v>454</v>
      </c>
      <c r="WIF19" s="140" t="s">
        <v>454</v>
      </c>
      <c r="WIG19" s="140" t="s">
        <v>454</v>
      </c>
      <c r="WIH19" s="140" t="s">
        <v>454</v>
      </c>
      <c r="WII19" s="140" t="s">
        <v>454</v>
      </c>
      <c r="WIJ19" s="140" t="s">
        <v>454</v>
      </c>
      <c r="WIK19" s="140" t="s">
        <v>454</v>
      </c>
      <c r="WIL19" s="140" t="s">
        <v>454</v>
      </c>
      <c r="WIM19" s="140" t="s">
        <v>454</v>
      </c>
      <c r="WIN19" s="140" t="s">
        <v>454</v>
      </c>
      <c r="WIO19" s="140" t="s">
        <v>454</v>
      </c>
      <c r="WIP19" s="140" t="s">
        <v>454</v>
      </c>
      <c r="WIQ19" s="140" t="s">
        <v>454</v>
      </c>
      <c r="WIR19" s="140" t="s">
        <v>454</v>
      </c>
      <c r="WIS19" s="140" t="s">
        <v>454</v>
      </c>
      <c r="WIT19" s="140" t="s">
        <v>454</v>
      </c>
      <c r="WIU19" s="140" t="s">
        <v>454</v>
      </c>
      <c r="WIV19" s="140" t="s">
        <v>454</v>
      </c>
      <c r="WIW19" s="140" t="s">
        <v>454</v>
      </c>
      <c r="WIX19" s="140" t="s">
        <v>454</v>
      </c>
      <c r="WIY19" s="140" t="s">
        <v>454</v>
      </c>
      <c r="WIZ19" s="140" t="s">
        <v>454</v>
      </c>
      <c r="WJA19" s="140" t="s">
        <v>454</v>
      </c>
      <c r="WJB19" s="140" t="s">
        <v>454</v>
      </c>
      <c r="WJC19" s="140" t="s">
        <v>454</v>
      </c>
      <c r="WJD19" s="140" t="s">
        <v>454</v>
      </c>
      <c r="WJE19" s="140" t="s">
        <v>454</v>
      </c>
      <c r="WJF19" s="140" t="s">
        <v>454</v>
      </c>
      <c r="WJG19" s="140" t="s">
        <v>454</v>
      </c>
      <c r="WJH19" s="140" t="s">
        <v>454</v>
      </c>
      <c r="WJI19" s="140" t="s">
        <v>454</v>
      </c>
      <c r="WJJ19" s="140" t="s">
        <v>454</v>
      </c>
      <c r="WJK19" s="140" t="s">
        <v>454</v>
      </c>
      <c r="WJL19" s="140" t="s">
        <v>454</v>
      </c>
      <c r="WJM19" s="140" t="s">
        <v>454</v>
      </c>
      <c r="WJN19" s="140" t="s">
        <v>454</v>
      </c>
      <c r="WJO19" s="140" t="s">
        <v>454</v>
      </c>
      <c r="WJP19" s="140" t="s">
        <v>454</v>
      </c>
      <c r="WJQ19" s="140" t="s">
        <v>454</v>
      </c>
      <c r="WJR19" s="140" t="s">
        <v>454</v>
      </c>
      <c r="WJS19" s="140" t="s">
        <v>454</v>
      </c>
      <c r="WJT19" s="140" t="s">
        <v>454</v>
      </c>
      <c r="WJU19" s="140" t="s">
        <v>454</v>
      </c>
      <c r="WJV19" s="140" t="s">
        <v>454</v>
      </c>
      <c r="WJW19" s="140" t="s">
        <v>454</v>
      </c>
      <c r="WJX19" s="140" t="s">
        <v>454</v>
      </c>
      <c r="WJY19" s="140" t="s">
        <v>454</v>
      </c>
      <c r="WJZ19" s="140" t="s">
        <v>454</v>
      </c>
      <c r="WKA19" s="140" t="s">
        <v>454</v>
      </c>
      <c r="WKB19" s="140" t="s">
        <v>454</v>
      </c>
      <c r="WKC19" s="140" t="s">
        <v>454</v>
      </c>
      <c r="WKD19" s="140" t="s">
        <v>454</v>
      </c>
      <c r="WKE19" s="140" t="s">
        <v>454</v>
      </c>
      <c r="WKF19" s="140" t="s">
        <v>454</v>
      </c>
      <c r="WKG19" s="140" t="s">
        <v>454</v>
      </c>
      <c r="WKH19" s="140" t="s">
        <v>454</v>
      </c>
      <c r="WKI19" s="140" t="s">
        <v>454</v>
      </c>
      <c r="WKJ19" s="140" t="s">
        <v>454</v>
      </c>
      <c r="WKK19" s="140" t="s">
        <v>454</v>
      </c>
      <c r="WKL19" s="140" t="s">
        <v>454</v>
      </c>
      <c r="WKM19" s="140" t="s">
        <v>454</v>
      </c>
      <c r="WKN19" s="140" t="s">
        <v>454</v>
      </c>
      <c r="WKO19" s="140" t="s">
        <v>454</v>
      </c>
      <c r="WKP19" s="140" t="s">
        <v>454</v>
      </c>
      <c r="WKQ19" s="140" t="s">
        <v>454</v>
      </c>
      <c r="WKR19" s="140" t="s">
        <v>454</v>
      </c>
      <c r="WKS19" s="140" t="s">
        <v>454</v>
      </c>
      <c r="WKT19" s="140" t="s">
        <v>454</v>
      </c>
      <c r="WKU19" s="140" t="s">
        <v>454</v>
      </c>
      <c r="WKV19" s="140" t="s">
        <v>454</v>
      </c>
      <c r="WKW19" s="140" t="s">
        <v>454</v>
      </c>
      <c r="WKX19" s="140" t="s">
        <v>454</v>
      </c>
      <c r="WKY19" s="140" t="s">
        <v>454</v>
      </c>
      <c r="WKZ19" s="140" t="s">
        <v>454</v>
      </c>
      <c r="WLA19" s="140" t="s">
        <v>454</v>
      </c>
      <c r="WLB19" s="140" t="s">
        <v>454</v>
      </c>
      <c r="WLC19" s="140" t="s">
        <v>454</v>
      </c>
      <c r="WLD19" s="140" t="s">
        <v>454</v>
      </c>
      <c r="WLE19" s="140" t="s">
        <v>454</v>
      </c>
      <c r="WLF19" s="140" t="s">
        <v>454</v>
      </c>
      <c r="WLG19" s="140" t="s">
        <v>454</v>
      </c>
      <c r="WLH19" s="140" t="s">
        <v>454</v>
      </c>
      <c r="WLI19" s="140" t="s">
        <v>454</v>
      </c>
      <c r="WLJ19" s="140" t="s">
        <v>454</v>
      </c>
      <c r="WLK19" s="140" t="s">
        <v>454</v>
      </c>
      <c r="WLL19" s="140" t="s">
        <v>454</v>
      </c>
      <c r="WLM19" s="140" t="s">
        <v>454</v>
      </c>
      <c r="WLN19" s="140" t="s">
        <v>454</v>
      </c>
      <c r="WLO19" s="140" t="s">
        <v>454</v>
      </c>
      <c r="WLP19" s="140" t="s">
        <v>454</v>
      </c>
      <c r="WLQ19" s="140" t="s">
        <v>454</v>
      </c>
      <c r="WLR19" s="140" t="s">
        <v>454</v>
      </c>
      <c r="WLS19" s="140" t="s">
        <v>454</v>
      </c>
      <c r="WLT19" s="140" t="s">
        <v>454</v>
      </c>
      <c r="WLU19" s="140" t="s">
        <v>454</v>
      </c>
      <c r="WLV19" s="140" t="s">
        <v>454</v>
      </c>
      <c r="WLW19" s="140" t="s">
        <v>454</v>
      </c>
      <c r="WLX19" s="140" t="s">
        <v>454</v>
      </c>
      <c r="WLY19" s="140" t="s">
        <v>454</v>
      </c>
      <c r="WLZ19" s="140" t="s">
        <v>454</v>
      </c>
      <c r="WMA19" s="140" t="s">
        <v>454</v>
      </c>
      <c r="WMB19" s="140" t="s">
        <v>454</v>
      </c>
      <c r="WMC19" s="140" t="s">
        <v>454</v>
      </c>
      <c r="WMD19" s="140" t="s">
        <v>454</v>
      </c>
      <c r="WME19" s="140" t="s">
        <v>454</v>
      </c>
      <c r="WMF19" s="140" t="s">
        <v>454</v>
      </c>
      <c r="WMG19" s="140" t="s">
        <v>454</v>
      </c>
      <c r="WMH19" s="140" t="s">
        <v>454</v>
      </c>
      <c r="WMI19" s="140" t="s">
        <v>454</v>
      </c>
      <c r="WMJ19" s="140" t="s">
        <v>454</v>
      </c>
      <c r="WMK19" s="140" t="s">
        <v>454</v>
      </c>
      <c r="WML19" s="140" t="s">
        <v>454</v>
      </c>
      <c r="WMM19" s="140" t="s">
        <v>454</v>
      </c>
      <c r="WMN19" s="140" t="s">
        <v>454</v>
      </c>
      <c r="WMO19" s="140" t="s">
        <v>454</v>
      </c>
      <c r="WMP19" s="140" t="s">
        <v>454</v>
      </c>
      <c r="WMQ19" s="140" t="s">
        <v>454</v>
      </c>
      <c r="WMR19" s="140" t="s">
        <v>454</v>
      </c>
      <c r="WMS19" s="140" t="s">
        <v>454</v>
      </c>
      <c r="WMT19" s="140" t="s">
        <v>454</v>
      </c>
      <c r="WMU19" s="140" t="s">
        <v>454</v>
      </c>
      <c r="WMV19" s="140" t="s">
        <v>454</v>
      </c>
      <c r="WMW19" s="140" t="s">
        <v>454</v>
      </c>
      <c r="WMX19" s="140" t="s">
        <v>454</v>
      </c>
      <c r="WMY19" s="140" t="s">
        <v>454</v>
      </c>
      <c r="WMZ19" s="140" t="s">
        <v>454</v>
      </c>
      <c r="WNA19" s="140" t="s">
        <v>454</v>
      </c>
      <c r="WNB19" s="140" t="s">
        <v>454</v>
      </c>
      <c r="WNC19" s="140" t="s">
        <v>454</v>
      </c>
      <c r="WND19" s="140" t="s">
        <v>454</v>
      </c>
      <c r="WNE19" s="140" t="s">
        <v>454</v>
      </c>
      <c r="WNF19" s="140" t="s">
        <v>454</v>
      </c>
      <c r="WNG19" s="140" t="s">
        <v>454</v>
      </c>
      <c r="WNH19" s="140" t="s">
        <v>454</v>
      </c>
      <c r="WNI19" s="140" t="s">
        <v>454</v>
      </c>
      <c r="WNJ19" s="140" t="s">
        <v>454</v>
      </c>
      <c r="WNK19" s="140" t="s">
        <v>454</v>
      </c>
      <c r="WNL19" s="140" t="s">
        <v>454</v>
      </c>
      <c r="WNM19" s="140" t="s">
        <v>454</v>
      </c>
      <c r="WNN19" s="140" t="s">
        <v>454</v>
      </c>
      <c r="WNO19" s="140" t="s">
        <v>454</v>
      </c>
      <c r="WNP19" s="140" t="s">
        <v>454</v>
      </c>
      <c r="WNQ19" s="140" t="s">
        <v>454</v>
      </c>
      <c r="WNR19" s="140" t="s">
        <v>454</v>
      </c>
      <c r="WNS19" s="140" t="s">
        <v>454</v>
      </c>
      <c r="WNT19" s="140" t="s">
        <v>454</v>
      </c>
      <c r="WNU19" s="140" t="s">
        <v>454</v>
      </c>
      <c r="WNV19" s="140" t="s">
        <v>454</v>
      </c>
      <c r="WNW19" s="140" t="s">
        <v>454</v>
      </c>
      <c r="WNX19" s="140" t="s">
        <v>454</v>
      </c>
      <c r="WNY19" s="140" t="s">
        <v>454</v>
      </c>
      <c r="WNZ19" s="140" t="s">
        <v>454</v>
      </c>
      <c r="WOA19" s="140" t="s">
        <v>454</v>
      </c>
      <c r="WOB19" s="140" t="s">
        <v>454</v>
      </c>
      <c r="WOC19" s="140" t="s">
        <v>454</v>
      </c>
      <c r="WOD19" s="140" t="s">
        <v>454</v>
      </c>
      <c r="WOE19" s="140" t="s">
        <v>454</v>
      </c>
      <c r="WOF19" s="140" t="s">
        <v>454</v>
      </c>
      <c r="WOG19" s="140" t="s">
        <v>454</v>
      </c>
      <c r="WOH19" s="140" t="s">
        <v>454</v>
      </c>
      <c r="WOI19" s="140" t="s">
        <v>454</v>
      </c>
      <c r="WOJ19" s="140" t="s">
        <v>454</v>
      </c>
      <c r="WOK19" s="140" t="s">
        <v>454</v>
      </c>
      <c r="WOL19" s="140" t="s">
        <v>454</v>
      </c>
      <c r="WOM19" s="140" t="s">
        <v>454</v>
      </c>
      <c r="WON19" s="140" t="s">
        <v>454</v>
      </c>
      <c r="WOO19" s="140" t="s">
        <v>454</v>
      </c>
      <c r="WOP19" s="140" t="s">
        <v>454</v>
      </c>
      <c r="WOQ19" s="140" t="s">
        <v>454</v>
      </c>
      <c r="WOR19" s="140" t="s">
        <v>454</v>
      </c>
      <c r="WOS19" s="140" t="s">
        <v>454</v>
      </c>
      <c r="WOT19" s="140" t="s">
        <v>454</v>
      </c>
      <c r="WOU19" s="140" t="s">
        <v>454</v>
      </c>
      <c r="WOV19" s="140" t="s">
        <v>454</v>
      </c>
      <c r="WOW19" s="140" t="s">
        <v>454</v>
      </c>
      <c r="WOX19" s="140" t="s">
        <v>454</v>
      </c>
      <c r="WOY19" s="140" t="s">
        <v>454</v>
      </c>
      <c r="WOZ19" s="140" t="s">
        <v>454</v>
      </c>
      <c r="WPA19" s="140" t="s">
        <v>454</v>
      </c>
      <c r="WPB19" s="140" t="s">
        <v>454</v>
      </c>
      <c r="WPC19" s="140" t="s">
        <v>454</v>
      </c>
      <c r="WPD19" s="140" t="s">
        <v>454</v>
      </c>
      <c r="WPE19" s="140" t="s">
        <v>454</v>
      </c>
      <c r="WPF19" s="140" t="s">
        <v>454</v>
      </c>
      <c r="WPG19" s="140" t="s">
        <v>454</v>
      </c>
      <c r="WPH19" s="140" t="s">
        <v>454</v>
      </c>
      <c r="WPI19" s="140" t="s">
        <v>454</v>
      </c>
      <c r="WPJ19" s="140" t="s">
        <v>454</v>
      </c>
      <c r="WPK19" s="140" t="s">
        <v>454</v>
      </c>
      <c r="WPL19" s="140" t="s">
        <v>454</v>
      </c>
      <c r="WPM19" s="140" t="s">
        <v>454</v>
      </c>
      <c r="WPN19" s="140" t="s">
        <v>454</v>
      </c>
      <c r="WPO19" s="140" t="s">
        <v>454</v>
      </c>
      <c r="WPP19" s="140" t="s">
        <v>454</v>
      </c>
      <c r="WPQ19" s="140" t="s">
        <v>454</v>
      </c>
      <c r="WPR19" s="140" t="s">
        <v>454</v>
      </c>
      <c r="WPS19" s="140" t="s">
        <v>454</v>
      </c>
      <c r="WPT19" s="140" t="s">
        <v>454</v>
      </c>
      <c r="WPU19" s="140" t="s">
        <v>454</v>
      </c>
      <c r="WPV19" s="140" t="s">
        <v>454</v>
      </c>
      <c r="WPW19" s="140" t="s">
        <v>454</v>
      </c>
      <c r="WPX19" s="140" t="s">
        <v>454</v>
      </c>
      <c r="WPY19" s="140" t="s">
        <v>454</v>
      </c>
      <c r="WPZ19" s="140" t="s">
        <v>454</v>
      </c>
      <c r="WQA19" s="140" t="s">
        <v>454</v>
      </c>
      <c r="WQB19" s="140" t="s">
        <v>454</v>
      </c>
      <c r="WQC19" s="140" t="s">
        <v>454</v>
      </c>
      <c r="WQD19" s="140" t="s">
        <v>454</v>
      </c>
      <c r="WQE19" s="140" t="s">
        <v>454</v>
      </c>
      <c r="WQF19" s="140" t="s">
        <v>454</v>
      </c>
      <c r="WQG19" s="140" t="s">
        <v>454</v>
      </c>
      <c r="WQH19" s="140" t="s">
        <v>454</v>
      </c>
      <c r="WQI19" s="140" t="s">
        <v>454</v>
      </c>
      <c r="WQJ19" s="140" t="s">
        <v>454</v>
      </c>
      <c r="WQK19" s="140" t="s">
        <v>454</v>
      </c>
      <c r="WQL19" s="140" t="s">
        <v>454</v>
      </c>
      <c r="WQM19" s="140" t="s">
        <v>454</v>
      </c>
      <c r="WQN19" s="140" t="s">
        <v>454</v>
      </c>
      <c r="WQO19" s="140" t="s">
        <v>454</v>
      </c>
      <c r="WQP19" s="140" t="s">
        <v>454</v>
      </c>
      <c r="WQQ19" s="140" t="s">
        <v>454</v>
      </c>
      <c r="WQR19" s="140" t="s">
        <v>454</v>
      </c>
      <c r="WQS19" s="140" t="s">
        <v>454</v>
      </c>
      <c r="WQT19" s="140" t="s">
        <v>454</v>
      </c>
      <c r="WQU19" s="140" t="s">
        <v>454</v>
      </c>
      <c r="WQV19" s="140" t="s">
        <v>454</v>
      </c>
      <c r="WQW19" s="140" t="s">
        <v>454</v>
      </c>
      <c r="WQX19" s="140" t="s">
        <v>454</v>
      </c>
      <c r="WQY19" s="140" t="s">
        <v>454</v>
      </c>
      <c r="WQZ19" s="140" t="s">
        <v>454</v>
      </c>
      <c r="WRA19" s="140" t="s">
        <v>454</v>
      </c>
      <c r="WRB19" s="140" t="s">
        <v>454</v>
      </c>
      <c r="WRC19" s="140" t="s">
        <v>454</v>
      </c>
      <c r="WRD19" s="140" t="s">
        <v>454</v>
      </c>
      <c r="WRE19" s="140" t="s">
        <v>454</v>
      </c>
      <c r="WRF19" s="140" t="s">
        <v>454</v>
      </c>
      <c r="WRG19" s="140" t="s">
        <v>454</v>
      </c>
      <c r="WRH19" s="140" t="s">
        <v>454</v>
      </c>
      <c r="WRI19" s="140" t="s">
        <v>454</v>
      </c>
      <c r="WRJ19" s="140" t="s">
        <v>454</v>
      </c>
      <c r="WRK19" s="140" t="s">
        <v>454</v>
      </c>
      <c r="WRL19" s="140" t="s">
        <v>454</v>
      </c>
      <c r="WRM19" s="140" t="s">
        <v>454</v>
      </c>
      <c r="WRN19" s="140" t="s">
        <v>454</v>
      </c>
      <c r="WRO19" s="140" t="s">
        <v>454</v>
      </c>
      <c r="WRP19" s="140" t="s">
        <v>454</v>
      </c>
      <c r="WRQ19" s="140" t="s">
        <v>454</v>
      </c>
      <c r="WRR19" s="140" t="s">
        <v>454</v>
      </c>
      <c r="WRS19" s="140" t="s">
        <v>454</v>
      </c>
      <c r="WRT19" s="140" t="s">
        <v>454</v>
      </c>
      <c r="WRU19" s="140" t="s">
        <v>454</v>
      </c>
      <c r="WRV19" s="140" t="s">
        <v>454</v>
      </c>
      <c r="WRW19" s="140" t="s">
        <v>454</v>
      </c>
      <c r="WRX19" s="140" t="s">
        <v>454</v>
      </c>
      <c r="WRY19" s="140" t="s">
        <v>454</v>
      </c>
      <c r="WRZ19" s="140" t="s">
        <v>454</v>
      </c>
      <c r="WSA19" s="140" t="s">
        <v>454</v>
      </c>
      <c r="WSB19" s="140" t="s">
        <v>454</v>
      </c>
      <c r="WSC19" s="140" t="s">
        <v>454</v>
      </c>
      <c r="WSD19" s="140" t="s">
        <v>454</v>
      </c>
      <c r="WSE19" s="140" t="s">
        <v>454</v>
      </c>
      <c r="WSF19" s="140" t="s">
        <v>454</v>
      </c>
      <c r="WSG19" s="140" t="s">
        <v>454</v>
      </c>
      <c r="WSH19" s="140" t="s">
        <v>454</v>
      </c>
      <c r="WSI19" s="140" t="s">
        <v>454</v>
      </c>
      <c r="WSJ19" s="140" t="s">
        <v>454</v>
      </c>
      <c r="WSK19" s="140" t="s">
        <v>454</v>
      </c>
      <c r="WSL19" s="140" t="s">
        <v>454</v>
      </c>
      <c r="WSM19" s="140" t="s">
        <v>454</v>
      </c>
      <c r="WSN19" s="140" t="s">
        <v>454</v>
      </c>
      <c r="WSO19" s="140" t="s">
        <v>454</v>
      </c>
      <c r="WSP19" s="140" t="s">
        <v>454</v>
      </c>
      <c r="WSQ19" s="140" t="s">
        <v>454</v>
      </c>
      <c r="WSR19" s="140" t="s">
        <v>454</v>
      </c>
      <c r="WSS19" s="140" t="s">
        <v>454</v>
      </c>
      <c r="WST19" s="140" t="s">
        <v>454</v>
      </c>
      <c r="WSU19" s="140" t="s">
        <v>454</v>
      </c>
      <c r="WSV19" s="140" t="s">
        <v>454</v>
      </c>
      <c r="WSW19" s="140" t="s">
        <v>454</v>
      </c>
      <c r="WSX19" s="140" t="s">
        <v>454</v>
      </c>
      <c r="WSY19" s="140" t="s">
        <v>454</v>
      </c>
      <c r="WSZ19" s="140" t="s">
        <v>454</v>
      </c>
      <c r="WTA19" s="140" t="s">
        <v>454</v>
      </c>
      <c r="WTB19" s="140" t="s">
        <v>454</v>
      </c>
      <c r="WTC19" s="140" t="s">
        <v>454</v>
      </c>
      <c r="WTD19" s="140" t="s">
        <v>454</v>
      </c>
      <c r="WTE19" s="140" t="s">
        <v>454</v>
      </c>
      <c r="WTF19" s="140" t="s">
        <v>454</v>
      </c>
      <c r="WTG19" s="140" t="s">
        <v>454</v>
      </c>
      <c r="WTH19" s="140" t="s">
        <v>454</v>
      </c>
      <c r="WTI19" s="140" t="s">
        <v>454</v>
      </c>
      <c r="WTJ19" s="140" t="s">
        <v>454</v>
      </c>
      <c r="WTK19" s="140" t="s">
        <v>454</v>
      </c>
      <c r="WTL19" s="140" t="s">
        <v>454</v>
      </c>
      <c r="WTM19" s="140" t="s">
        <v>454</v>
      </c>
      <c r="WTN19" s="140" t="s">
        <v>454</v>
      </c>
      <c r="WTO19" s="140" t="s">
        <v>454</v>
      </c>
      <c r="WTP19" s="140" t="s">
        <v>454</v>
      </c>
      <c r="WTQ19" s="140" t="s">
        <v>454</v>
      </c>
      <c r="WTR19" s="140" t="s">
        <v>454</v>
      </c>
      <c r="WTS19" s="140" t="s">
        <v>454</v>
      </c>
      <c r="WTT19" s="140" t="s">
        <v>454</v>
      </c>
      <c r="WTU19" s="140" t="s">
        <v>454</v>
      </c>
      <c r="WTV19" s="140" t="s">
        <v>454</v>
      </c>
      <c r="WTW19" s="140" t="s">
        <v>454</v>
      </c>
      <c r="WTX19" s="140" t="s">
        <v>454</v>
      </c>
      <c r="WTY19" s="140" t="s">
        <v>454</v>
      </c>
      <c r="WTZ19" s="140" t="s">
        <v>454</v>
      </c>
      <c r="WUA19" s="140" t="s">
        <v>454</v>
      </c>
      <c r="WUB19" s="140" t="s">
        <v>454</v>
      </c>
      <c r="WUC19" s="140" t="s">
        <v>454</v>
      </c>
      <c r="WUD19" s="140" t="s">
        <v>454</v>
      </c>
      <c r="WUE19" s="140" t="s">
        <v>454</v>
      </c>
      <c r="WUF19" s="140" t="s">
        <v>454</v>
      </c>
      <c r="WUG19" s="140" t="s">
        <v>454</v>
      </c>
      <c r="WUH19" s="140" t="s">
        <v>454</v>
      </c>
      <c r="WUI19" s="140" t="s">
        <v>454</v>
      </c>
      <c r="WUJ19" s="140" t="s">
        <v>454</v>
      </c>
      <c r="WUK19" s="140" t="s">
        <v>454</v>
      </c>
      <c r="WUL19" s="140" t="s">
        <v>454</v>
      </c>
      <c r="WUM19" s="140" t="s">
        <v>454</v>
      </c>
      <c r="WUN19" s="140" t="s">
        <v>454</v>
      </c>
      <c r="WUO19" s="140" t="s">
        <v>454</v>
      </c>
      <c r="WUP19" s="140" t="s">
        <v>454</v>
      </c>
      <c r="WUQ19" s="140" t="s">
        <v>454</v>
      </c>
      <c r="WUR19" s="140" t="s">
        <v>454</v>
      </c>
      <c r="WUS19" s="140" t="s">
        <v>454</v>
      </c>
      <c r="WUT19" s="140" t="s">
        <v>454</v>
      </c>
      <c r="WUU19" s="140" t="s">
        <v>454</v>
      </c>
      <c r="WUV19" s="140" t="s">
        <v>454</v>
      </c>
      <c r="WUW19" s="140" t="s">
        <v>454</v>
      </c>
      <c r="WUX19" s="140" t="s">
        <v>454</v>
      </c>
      <c r="WUY19" s="140" t="s">
        <v>454</v>
      </c>
      <c r="WUZ19" s="140" t="s">
        <v>454</v>
      </c>
      <c r="WVA19" s="140" t="s">
        <v>454</v>
      </c>
      <c r="WVB19" s="140" t="s">
        <v>454</v>
      </c>
      <c r="WVC19" s="140" t="s">
        <v>454</v>
      </c>
      <c r="WVD19" s="140" t="s">
        <v>454</v>
      </c>
      <c r="WVE19" s="140" t="s">
        <v>454</v>
      </c>
      <c r="WVF19" s="140" t="s">
        <v>454</v>
      </c>
      <c r="WVG19" s="140" t="s">
        <v>454</v>
      </c>
      <c r="WVH19" s="140" t="s">
        <v>454</v>
      </c>
      <c r="WVI19" s="140" t="s">
        <v>454</v>
      </c>
      <c r="WVJ19" s="140" t="s">
        <v>454</v>
      </c>
      <c r="WVK19" s="140" t="s">
        <v>454</v>
      </c>
      <c r="WVL19" s="140" t="s">
        <v>454</v>
      </c>
      <c r="WVM19" s="140" t="s">
        <v>454</v>
      </c>
      <c r="WVN19" s="140" t="s">
        <v>454</v>
      </c>
      <c r="WVO19" s="140" t="s">
        <v>454</v>
      </c>
      <c r="WVP19" s="140" t="s">
        <v>454</v>
      </c>
      <c r="WVQ19" s="140" t="s">
        <v>454</v>
      </c>
      <c r="WVR19" s="140" t="s">
        <v>454</v>
      </c>
      <c r="WVS19" s="140" t="s">
        <v>454</v>
      </c>
      <c r="WVT19" s="140" t="s">
        <v>454</v>
      </c>
      <c r="WVU19" s="140" t="s">
        <v>454</v>
      </c>
      <c r="WVV19" s="140" t="s">
        <v>454</v>
      </c>
      <c r="WVW19" s="140" t="s">
        <v>454</v>
      </c>
      <c r="WVX19" s="140" t="s">
        <v>454</v>
      </c>
      <c r="WVY19" s="140" t="s">
        <v>454</v>
      </c>
      <c r="WVZ19" s="140" t="s">
        <v>454</v>
      </c>
      <c r="WWA19" s="140" t="s">
        <v>454</v>
      </c>
      <c r="WWB19" s="140" t="s">
        <v>454</v>
      </c>
      <c r="WWC19" s="140" t="s">
        <v>454</v>
      </c>
      <c r="WWD19" s="140" t="s">
        <v>454</v>
      </c>
      <c r="WWE19" s="140" t="s">
        <v>454</v>
      </c>
      <c r="WWF19" s="140" t="s">
        <v>454</v>
      </c>
      <c r="WWG19" s="140" t="s">
        <v>454</v>
      </c>
      <c r="WWH19" s="140" t="s">
        <v>454</v>
      </c>
      <c r="WWI19" s="140" t="s">
        <v>454</v>
      </c>
      <c r="WWJ19" s="140" t="s">
        <v>454</v>
      </c>
      <c r="WWK19" s="140" t="s">
        <v>454</v>
      </c>
      <c r="WWL19" s="140" t="s">
        <v>454</v>
      </c>
      <c r="WWM19" s="140" t="s">
        <v>454</v>
      </c>
      <c r="WWN19" s="140" t="s">
        <v>454</v>
      </c>
      <c r="WWO19" s="140" t="s">
        <v>454</v>
      </c>
      <c r="WWP19" s="140" t="s">
        <v>454</v>
      </c>
      <c r="WWQ19" s="140" t="s">
        <v>454</v>
      </c>
      <c r="WWR19" s="140" t="s">
        <v>454</v>
      </c>
      <c r="WWS19" s="140" t="s">
        <v>454</v>
      </c>
      <c r="WWT19" s="140" t="s">
        <v>454</v>
      </c>
      <c r="WWU19" s="140" t="s">
        <v>454</v>
      </c>
      <c r="WWV19" s="140" t="s">
        <v>454</v>
      </c>
      <c r="WWW19" s="140" t="s">
        <v>454</v>
      </c>
      <c r="WWX19" s="140" t="s">
        <v>454</v>
      </c>
      <c r="WWY19" s="140" t="s">
        <v>454</v>
      </c>
      <c r="WWZ19" s="140" t="s">
        <v>454</v>
      </c>
      <c r="WXA19" s="140" t="s">
        <v>454</v>
      </c>
      <c r="WXB19" s="140" t="s">
        <v>454</v>
      </c>
      <c r="WXC19" s="140" t="s">
        <v>454</v>
      </c>
      <c r="WXD19" s="140" t="s">
        <v>454</v>
      </c>
      <c r="WXE19" s="140" t="s">
        <v>454</v>
      </c>
      <c r="WXF19" s="140" t="s">
        <v>454</v>
      </c>
      <c r="WXG19" s="140" t="s">
        <v>454</v>
      </c>
      <c r="WXH19" s="140" t="s">
        <v>454</v>
      </c>
      <c r="WXI19" s="140" t="s">
        <v>454</v>
      </c>
      <c r="WXJ19" s="140" t="s">
        <v>454</v>
      </c>
      <c r="WXK19" s="140" t="s">
        <v>454</v>
      </c>
      <c r="WXL19" s="140" t="s">
        <v>454</v>
      </c>
      <c r="WXM19" s="140" t="s">
        <v>454</v>
      </c>
      <c r="WXN19" s="140" t="s">
        <v>454</v>
      </c>
      <c r="WXO19" s="140" t="s">
        <v>454</v>
      </c>
      <c r="WXP19" s="140" t="s">
        <v>454</v>
      </c>
      <c r="WXQ19" s="140" t="s">
        <v>454</v>
      </c>
      <c r="WXR19" s="140" t="s">
        <v>454</v>
      </c>
      <c r="WXS19" s="140" t="s">
        <v>454</v>
      </c>
      <c r="WXT19" s="140" t="s">
        <v>454</v>
      </c>
      <c r="WXU19" s="140" t="s">
        <v>454</v>
      </c>
      <c r="WXV19" s="140" t="s">
        <v>454</v>
      </c>
      <c r="WXW19" s="140" t="s">
        <v>454</v>
      </c>
      <c r="WXX19" s="140" t="s">
        <v>454</v>
      </c>
      <c r="WXY19" s="140" t="s">
        <v>454</v>
      </c>
      <c r="WXZ19" s="140" t="s">
        <v>454</v>
      </c>
      <c r="WYA19" s="140" t="s">
        <v>454</v>
      </c>
      <c r="WYB19" s="140" t="s">
        <v>454</v>
      </c>
      <c r="WYC19" s="140" t="s">
        <v>454</v>
      </c>
      <c r="WYD19" s="140" t="s">
        <v>454</v>
      </c>
      <c r="WYE19" s="140" t="s">
        <v>454</v>
      </c>
      <c r="WYF19" s="140" t="s">
        <v>454</v>
      </c>
      <c r="WYG19" s="140" t="s">
        <v>454</v>
      </c>
      <c r="WYH19" s="140" t="s">
        <v>454</v>
      </c>
      <c r="WYI19" s="140" t="s">
        <v>454</v>
      </c>
      <c r="WYJ19" s="140" t="s">
        <v>454</v>
      </c>
      <c r="WYK19" s="140" t="s">
        <v>454</v>
      </c>
      <c r="WYL19" s="140" t="s">
        <v>454</v>
      </c>
      <c r="WYM19" s="140" t="s">
        <v>454</v>
      </c>
      <c r="WYN19" s="140" t="s">
        <v>454</v>
      </c>
      <c r="WYO19" s="140" t="s">
        <v>454</v>
      </c>
      <c r="WYP19" s="140" t="s">
        <v>454</v>
      </c>
      <c r="WYQ19" s="140" t="s">
        <v>454</v>
      </c>
      <c r="WYR19" s="140" t="s">
        <v>454</v>
      </c>
      <c r="WYS19" s="140" t="s">
        <v>454</v>
      </c>
      <c r="WYT19" s="140" t="s">
        <v>454</v>
      </c>
      <c r="WYU19" s="140" t="s">
        <v>454</v>
      </c>
      <c r="WYV19" s="140" t="s">
        <v>454</v>
      </c>
      <c r="WYW19" s="140" t="s">
        <v>454</v>
      </c>
      <c r="WYX19" s="140" t="s">
        <v>454</v>
      </c>
      <c r="WYY19" s="140" t="s">
        <v>454</v>
      </c>
      <c r="WYZ19" s="140" t="s">
        <v>454</v>
      </c>
      <c r="WZA19" s="140" t="s">
        <v>454</v>
      </c>
      <c r="WZB19" s="140" t="s">
        <v>454</v>
      </c>
      <c r="WZC19" s="140" t="s">
        <v>454</v>
      </c>
      <c r="WZD19" s="140" t="s">
        <v>454</v>
      </c>
      <c r="WZE19" s="140" t="s">
        <v>454</v>
      </c>
      <c r="WZF19" s="140" t="s">
        <v>454</v>
      </c>
      <c r="WZG19" s="140" t="s">
        <v>454</v>
      </c>
      <c r="WZH19" s="140" t="s">
        <v>454</v>
      </c>
      <c r="WZI19" s="140" t="s">
        <v>454</v>
      </c>
      <c r="WZJ19" s="140" t="s">
        <v>454</v>
      </c>
      <c r="WZK19" s="140" t="s">
        <v>454</v>
      </c>
      <c r="WZL19" s="140" t="s">
        <v>454</v>
      </c>
      <c r="WZM19" s="140" t="s">
        <v>454</v>
      </c>
      <c r="WZN19" s="140" t="s">
        <v>454</v>
      </c>
      <c r="WZO19" s="140" t="s">
        <v>454</v>
      </c>
      <c r="WZP19" s="140" t="s">
        <v>454</v>
      </c>
      <c r="WZQ19" s="140" t="s">
        <v>454</v>
      </c>
      <c r="WZR19" s="140" t="s">
        <v>454</v>
      </c>
      <c r="WZS19" s="140" t="s">
        <v>454</v>
      </c>
      <c r="WZT19" s="140" t="s">
        <v>454</v>
      </c>
      <c r="WZU19" s="140" t="s">
        <v>454</v>
      </c>
      <c r="WZV19" s="140" t="s">
        <v>454</v>
      </c>
      <c r="WZW19" s="140" t="s">
        <v>454</v>
      </c>
      <c r="WZX19" s="140" t="s">
        <v>454</v>
      </c>
      <c r="WZY19" s="140" t="s">
        <v>454</v>
      </c>
      <c r="WZZ19" s="140" t="s">
        <v>454</v>
      </c>
      <c r="XAA19" s="140" t="s">
        <v>454</v>
      </c>
      <c r="XAB19" s="140" t="s">
        <v>454</v>
      </c>
      <c r="XAC19" s="140" t="s">
        <v>454</v>
      </c>
      <c r="XAD19" s="140" t="s">
        <v>454</v>
      </c>
      <c r="XAE19" s="140" t="s">
        <v>454</v>
      </c>
      <c r="XAF19" s="140" t="s">
        <v>454</v>
      </c>
      <c r="XAG19" s="140" t="s">
        <v>454</v>
      </c>
      <c r="XAH19" s="140" t="s">
        <v>454</v>
      </c>
      <c r="XAI19" s="140" t="s">
        <v>454</v>
      </c>
      <c r="XAJ19" s="140" t="s">
        <v>454</v>
      </c>
      <c r="XAK19" s="140" t="s">
        <v>454</v>
      </c>
      <c r="XAL19" s="140" t="s">
        <v>454</v>
      </c>
      <c r="XAM19" s="140" t="s">
        <v>454</v>
      </c>
      <c r="XAN19" s="140" t="s">
        <v>454</v>
      </c>
      <c r="XAO19" s="140" t="s">
        <v>454</v>
      </c>
      <c r="XAP19" s="140" t="s">
        <v>454</v>
      </c>
      <c r="XAQ19" s="140" t="s">
        <v>454</v>
      </c>
      <c r="XAR19" s="140" t="s">
        <v>454</v>
      </c>
      <c r="XAS19" s="140" t="s">
        <v>454</v>
      </c>
      <c r="XAT19" s="140" t="s">
        <v>454</v>
      </c>
      <c r="XAU19" s="140" t="s">
        <v>454</v>
      </c>
      <c r="XAV19" s="140" t="s">
        <v>454</v>
      </c>
      <c r="XAW19" s="140" t="s">
        <v>454</v>
      </c>
      <c r="XAX19" s="140" t="s">
        <v>454</v>
      </c>
      <c r="XAY19" s="140" t="s">
        <v>454</v>
      </c>
      <c r="XAZ19" s="140" t="s">
        <v>454</v>
      </c>
      <c r="XBA19" s="140" t="s">
        <v>454</v>
      </c>
      <c r="XBB19" s="140" t="s">
        <v>454</v>
      </c>
      <c r="XBC19" s="140" t="s">
        <v>454</v>
      </c>
      <c r="XBD19" s="140" t="s">
        <v>454</v>
      </c>
      <c r="XBE19" s="140" t="s">
        <v>454</v>
      </c>
      <c r="XBF19" s="140" t="s">
        <v>454</v>
      </c>
      <c r="XBG19" s="140" t="s">
        <v>454</v>
      </c>
      <c r="XBH19" s="140" t="s">
        <v>454</v>
      </c>
      <c r="XBI19" s="140" t="s">
        <v>454</v>
      </c>
      <c r="XBJ19" s="140" t="s">
        <v>454</v>
      </c>
      <c r="XBK19" s="140" t="s">
        <v>454</v>
      </c>
      <c r="XBL19" s="140" t="s">
        <v>454</v>
      </c>
      <c r="XBM19" s="140" t="s">
        <v>454</v>
      </c>
      <c r="XBN19" s="140" t="s">
        <v>454</v>
      </c>
      <c r="XBO19" s="140" t="s">
        <v>454</v>
      </c>
      <c r="XBP19" s="140" t="s">
        <v>454</v>
      </c>
      <c r="XBQ19" s="140" t="s">
        <v>454</v>
      </c>
      <c r="XBR19" s="140" t="s">
        <v>454</v>
      </c>
      <c r="XBS19" s="140" t="s">
        <v>454</v>
      </c>
      <c r="XBT19" s="140" t="s">
        <v>454</v>
      </c>
      <c r="XBU19" s="140" t="s">
        <v>454</v>
      </c>
      <c r="XBV19" s="140" t="s">
        <v>454</v>
      </c>
      <c r="XBW19" s="140" t="s">
        <v>454</v>
      </c>
      <c r="XBX19" s="140" t="s">
        <v>454</v>
      </c>
      <c r="XBY19" s="140" t="s">
        <v>454</v>
      </c>
      <c r="XBZ19" s="140" t="s">
        <v>454</v>
      </c>
      <c r="XCA19" s="140" t="s">
        <v>454</v>
      </c>
      <c r="XCB19" s="140" t="s">
        <v>454</v>
      </c>
      <c r="XCC19" s="140" t="s">
        <v>454</v>
      </c>
      <c r="XCD19" s="140" t="s">
        <v>454</v>
      </c>
      <c r="XCE19" s="140" t="s">
        <v>454</v>
      </c>
      <c r="XCF19" s="140" t="s">
        <v>454</v>
      </c>
      <c r="XCG19" s="140" t="s">
        <v>454</v>
      </c>
      <c r="XCH19" s="140" t="s">
        <v>454</v>
      </c>
      <c r="XCI19" s="140" t="s">
        <v>454</v>
      </c>
      <c r="XCJ19" s="140" t="s">
        <v>454</v>
      </c>
      <c r="XCK19" s="140" t="s">
        <v>454</v>
      </c>
      <c r="XCL19" s="140" t="s">
        <v>454</v>
      </c>
      <c r="XCM19" s="140" t="s">
        <v>454</v>
      </c>
      <c r="XCN19" s="140" t="s">
        <v>454</v>
      </c>
      <c r="XCO19" s="140" t="s">
        <v>454</v>
      </c>
      <c r="XCP19" s="140" t="s">
        <v>454</v>
      </c>
      <c r="XCQ19" s="140" t="s">
        <v>454</v>
      </c>
      <c r="XCR19" s="140" t="s">
        <v>454</v>
      </c>
      <c r="XCS19" s="140" t="s">
        <v>454</v>
      </c>
      <c r="XCT19" s="140" t="s">
        <v>454</v>
      </c>
      <c r="XCU19" s="140" t="s">
        <v>454</v>
      </c>
      <c r="XCV19" s="140" t="s">
        <v>454</v>
      </c>
      <c r="XCW19" s="140" t="s">
        <v>454</v>
      </c>
      <c r="XCX19" s="140" t="s">
        <v>454</v>
      </c>
      <c r="XCY19" s="140" t="s">
        <v>454</v>
      </c>
      <c r="XCZ19" s="140" t="s">
        <v>454</v>
      </c>
      <c r="XDA19" s="140" t="s">
        <v>454</v>
      </c>
      <c r="XDB19" s="140" t="s">
        <v>454</v>
      </c>
      <c r="XDC19" s="140" t="s">
        <v>454</v>
      </c>
      <c r="XDD19" s="140" t="s">
        <v>454</v>
      </c>
      <c r="XDE19" s="140" t="s">
        <v>454</v>
      </c>
      <c r="XDF19" s="140" t="s">
        <v>454</v>
      </c>
      <c r="XDG19" s="140" t="s">
        <v>454</v>
      </c>
      <c r="XDH19" s="140" t="s">
        <v>454</v>
      </c>
      <c r="XDI19" s="140" t="s">
        <v>454</v>
      </c>
      <c r="XDJ19" s="140" t="s">
        <v>454</v>
      </c>
      <c r="XDK19" s="140" t="s">
        <v>454</v>
      </c>
      <c r="XDL19" s="140" t="s">
        <v>454</v>
      </c>
      <c r="XDM19" s="140" t="s">
        <v>454</v>
      </c>
      <c r="XDN19" s="140" t="s">
        <v>454</v>
      </c>
      <c r="XDO19" s="140" t="s">
        <v>454</v>
      </c>
      <c r="XDP19" s="140" t="s">
        <v>454</v>
      </c>
      <c r="XDQ19" s="140" t="s">
        <v>454</v>
      </c>
      <c r="XDR19" s="140" t="s">
        <v>454</v>
      </c>
      <c r="XDS19" s="140" t="s">
        <v>454</v>
      </c>
      <c r="XDT19" s="140" t="s">
        <v>454</v>
      </c>
      <c r="XDU19" s="140" t="s">
        <v>454</v>
      </c>
      <c r="XDV19" s="140" t="s">
        <v>454</v>
      </c>
      <c r="XDW19" s="140" t="s">
        <v>454</v>
      </c>
      <c r="XDX19" s="140" t="s">
        <v>454</v>
      </c>
      <c r="XDY19" s="140" t="s">
        <v>454</v>
      </c>
      <c r="XDZ19" s="140" t="s">
        <v>454</v>
      </c>
      <c r="XEA19" s="140" t="s">
        <v>454</v>
      </c>
      <c r="XEB19" s="140" t="s">
        <v>454</v>
      </c>
      <c r="XEC19" s="140" t="s">
        <v>454</v>
      </c>
      <c r="XED19" s="140" t="s">
        <v>454</v>
      </c>
      <c r="XEE19" s="140" t="s">
        <v>454</v>
      </c>
      <c r="XEF19" s="140" t="s">
        <v>454</v>
      </c>
      <c r="XEG19" s="140" t="s">
        <v>454</v>
      </c>
      <c r="XEH19" s="140" t="s">
        <v>454</v>
      </c>
      <c r="XEI19" s="140" t="s">
        <v>454</v>
      </c>
      <c r="XEJ19" s="140" t="s">
        <v>454</v>
      </c>
      <c r="XEK19" s="140" t="s">
        <v>454</v>
      </c>
      <c r="XEL19" s="140" t="s">
        <v>454</v>
      </c>
      <c r="XEM19" s="140" t="s">
        <v>454</v>
      </c>
      <c r="XEN19" s="140" t="s">
        <v>454</v>
      </c>
      <c r="XEO19" s="140" t="s">
        <v>454</v>
      </c>
      <c r="XEP19" s="140" t="s">
        <v>454</v>
      </c>
      <c r="XEQ19" s="140" t="s">
        <v>454</v>
      </c>
      <c r="XER19" s="140" t="s">
        <v>454</v>
      </c>
      <c r="XES19" s="140" t="s">
        <v>454</v>
      </c>
      <c r="XET19" s="140" t="s">
        <v>454</v>
      </c>
      <c r="XEU19" s="140" t="s">
        <v>454</v>
      </c>
      <c r="XEV19" s="140" t="s">
        <v>454</v>
      </c>
      <c r="XEW19" s="140" t="s">
        <v>454</v>
      </c>
      <c r="XEX19" s="140" t="s">
        <v>454</v>
      </c>
      <c r="XEY19" s="140" t="s">
        <v>454</v>
      </c>
      <c r="XEZ19" s="140" t="s">
        <v>454</v>
      </c>
      <c r="XFA19" s="140" t="s">
        <v>454</v>
      </c>
      <c r="XFB19" s="140" t="s">
        <v>454</v>
      </c>
      <c r="XFC19" s="140" t="s">
        <v>454</v>
      </c>
      <c r="XFD19" s="140" t="s">
        <v>454</v>
      </c>
    </row>
    <row r="20" spans="1:16384" ht="21.75" customHeight="1">
      <c r="A20" s="1563" t="s">
        <v>884</v>
      </c>
      <c r="B20" s="1564"/>
      <c r="C20" s="1564"/>
      <c r="D20" s="1564"/>
      <c r="E20" s="1564"/>
      <c r="F20" s="1564"/>
      <c r="G20" s="1564"/>
      <c r="H20" s="1564"/>
      <c r="I20" s="1564"/>
      <c r="J20" s="1564"/>
      <c r="K20" s="1564"/>
      <c r="L20" s="1564"/>
      <c r="M20" s="1564"/>
      <c r="N20" s="1564"/>
      <c r="O20" s="1565"/>
      <c r="P20" s="1566" t="s">
        <v>886</v>
      </c>
      <c r="Q20" s="1567"/>
      <c r="R20" s="1568"/>
      <c r="S20" s="1544" t="s">
        <v>887</v>
      </c>
      <c r="T20" s="1567"/>
      <c r="U20" s="1568"/>
      <c r="V20" s="1544" t="s">
        <v>887</v>
      </c>
      <c r="W20" s="1567"/>
      <c r="X20" s="1569"/>
      <c r="Y20" s="418">
        <v>195</v>
      </c>
      <c r="Z20" s="495"/>
      <c r="AA20" s="495"/>
      <c r="AB20" s="495"/>
      <c r="AC20" s="495"/>
      <c r="AD20" s="495"/>
      <c r="AE20" s="495"/>
      <c r="AF20" s="495"/>
      <c r="AG20" s="495"/>
      <c r="AH20" s="496"/>
      <c r="AI20" s="418">
        <v>144</v>
      </c>
      <c r="AJ20" s="495"/>
      <c r="AK20" s="495"/>
      <c r="AL20" s="495"/>
      <c r="AM20" s="495"/>
      <c r="AN20" s="495"/>
      <c r="AO20" s="495"/>
      <c r="AP20" s="495"/>
      <c r="AQ20" s="495"/>
      <c r="AR20" s="496"/>
      <c r="AS20" s="865">
        <f>SUM(Y10:CP10,Y20:AR20)</f>
        <v>36943</v>
      </c>
      <c r="AT20" s="1089"/>
      <c r="AU20" s="1089"/>
      <c r="AV20" s="1089"/>
      <c r="AW20" s="1089"/>
      <c r="AX20" s="1089"/>
      <c r="AY20" s="1089"/>
      <c r="AZ20" s="1089"/>
      <c r="BA20" s="1089"/>
      <c r="BB20" s="1570"/>
      <c r="BC20" s="220"/>
      <c r="BD20" s="220"/>
      <c r="BE20" s="220"/>
      <c r="BF20" s="220"/>
      <c r="BG20" s="220"/>
      <c r="BH20" s="220"/>
      <c r="BI20" s="220"/>
      <c r="BJ20" s="220"/>
      <c r="BK20" s="571"/>
      <c r="BL20" s="571"/>
      <c r="BM20" s="220"/>
      <c r="BN20" s="220"/>
      <c r="BO20" s="220"/>
      <c r="BP20" s="220"/>
      <c r="BQ20" s="220"/>
      <c r="BR20" s="220"/>
      <c r="BS20" s="220"/>
      <c r="BT20" s="220"/>
      <c r="BU20" s="571"/>
      <c r="BV20" s="571"/>
      <c r="BW20" s="220"/>
      <c r="BX20" s="220"/>
      <c r="BY20" s="220"/>
      <c r="BZ20" s="220"/>
      <c r="CA20" s="220"/>
      <c r="CB20" s="220"/>
      <c r="CC20" s="220"/>
      <c r="CD20" s="220"/>
      <c r="CE20" s="571"/>
      <c r="CF20" s="571"/>
      <c r="CG20" s="140" t="s">
        <v>454</v>
      </c>
      <c r="CH20" s="140" t="s">
        <v>454</v>
      </c>
      <c r="CI20" s="140" t="s">
        <v>454</v>
      </c>
      <c r="CJ20" s="140" t="s">
        <v>454</v>
      </c>
      <c r="CK20" s="140" t="s">
        <v>454</v>
      </c>
      <c r="CL20" s="140" t="s">
        <v>454</v>
      </c>
      <c r="CM20" s="140" t="s">
        <v>454</v>
      </c>
      <c r="CN20" s="140" t="s">
        <v>454</v>
      </c>
      <c r="CO20" s="140" t="s">
        <v>454</v>
      </c>
      <c r="CP20" s="140" t="s">
        <v>454</v>
      </c>
      <c r="CQ20" s="140" t="s">
        <v>454</v>
      </c>
      <c r="CR20" s="140" t="s">
        <v>454</v>
      </c>
      <c r="CS20" s="140" t="s">
        <v>454</v>
      </c>
      <c r="CT20" s="140" t="s">
        <v>454</v>
      </c>
      <c r="CU20" s="140" t="s">
        <v>454</v>
      </c>
      <c r="CV20" s="140" t="s">
        <v>454</v>
      </c>
      <c r="CW20" s="140" t="s">
        <v>454</v>
      </c>
      <c r="CX20" s="140" t="s">
        <v>454</v>
      </c>
      <c r="CY20" s="140" t="s">
        <v>454</v>
      </c>
      <c r="CZ20" s="140" t="s">
        <v>454</v>
      </c>
      <c r="DA20" s="140" t="s">
        <v>454</v>
      </c>
      <c r="DB20" s="140" t="s">
        <v>454</v>
      </c>
      <c r="DC20" s="140" t="s">
        <v>454</v>
      </c>
      <c r="DD20" s="140" t="s">
        <v>454</v>
      </c>
      <c r="DE20" s="140" t="s">
        <v>454</v>
      </c>
      <c r="DF20" s="140" t="s">
        <v>454</v>
      </c>
      <c r="DG20" s="140" t="s">
        <v>454</v>
      </c>
      <c r="DH20" s="140" t="s">
        <v>454</v>
      </c>
      <c r="DI20" s="140" t="s">
        <v>454</v>
      </c>
      <c r="DJ20" s="140" t="s">
        <v>454</v>
      </c>
      <c r="DK20" s="140" t="s">
        <v>454</v>
      </c>
      <c r="DL20" s="140" t="s">
        <v>454</v>
      </c>
      <c r="DM20" s="140" t="s">
        <v>454</v>
      </c>
      <c r="DN20" s="140" t="s">
        <v>454</v>
      </c>
      <c r="DO20" s="140" t="s">
        <v>454</v>
      </c>
      <c r="DP20" s="140" t="s">
        <v>454</v>
      </c>
      <c r="DQ20" s="140" t="s">
        <v>454</v>
      </c>
      <c r="DR20" s="140" t="s">
        <v>454</v>
      </c>
      <c r="DS20" s="140" t="s">
        <v>454</v>
      </c>
      <c r="DT20" s="140" t="s">
        <v>454</v>
      </c>
      <c r="DU20" s="140" t="s">
        <v>454</v>
      </c>
      <c r="DV20" s="140" t="s">
        <v>454</v>
      </c>
      <c r="DW20" s="140" t="s">
        <v>454</v>
      </c>
      <c r="DX20" s="140" t="s">
        <v>454</v>
      </c>
      <c r="DY20" s="140" t="s">
        <v>454</v>
      </c>
      <c r="DZ20" s="140" t="s">
        <v>454</v>
      </c>
      <c r="EA20" s="140" t="s">
        <v>454</v>
      </c>
      <c r="EB20" s="140" t="s">
        <v>454</v>
      </c>
      <c r="EC20" s="140" t="s">
        <v>454</v>
      </c>
      <c r="ED20" s="140" t="s">
        <v>454</v>
      </c>
      <c r="EE20" s="140" t="s">
        <v>454</v>
      </c>
      <c r="EF20" s="140" t="s">
        <v>454</v>
      </c>
      <c r="EG20" s="140" t="s">
        <v>454</v>
      </c>
      <c r="EH20" s="140" t="s">
        <v>454</v>
      </c>
      <c r="EI20" s="140" t="s">
        <v>454</v>
      </c>
      <c r="EJ20" s="140" t="s">
        <v>454</v>
      </c>
      <c r="EK20" s="140" t="s">
        <v>454</v>
      </c>
      <c r="EL20" s="140" t="s">
        <v>454</v>
      </c>
      <c r="EM20" s="140" t="s">
        <v>454</v>
      </c>
      <c r="EN20" s="140" t="s">
        <v>454</v>
      </c>
      <c r="EO20" s="140" t="s">
        <v>454</v>
      </c>
      <c r="EP20" s="140" t="s">
        <v>454</v>
      </c>
      <c r="EQ20" s="140" t="s">
        <v>454</v>
      </c>
      <c r="ER20" s="140" t="s">
        <v>454</v>
      </c>
      <c r="ES20" s="140" t="s">
        <v>454</v>
      </c>
      <c r="ET20" s="140" t="s">
        <v>454</v>
      </c>
      <c r="EU20" s="140" t="s">
        <v>454</v>
      </c>
      <c r="EV20" s="140" t="s">
        <v>454</v>
      </c>
      <c r="EW20" s="140" t="s">
        <v>454</v>
      </c>
      <c r="EX20" s="140" t="s">
        <v>454</v>
      </c>
      <c r="EY20" s="140" t="s">
        <v>454</v>
      </c>
      <c r="EZ20" s="140" t="s">
        <v>454</v>
      </c>
      <c r="FA20" s="140" t="s">
        <v>454</v>
      </c>
      <c r="FB20" s="140" t="s">
        <v>454</v>
      </c>
      <c r="FC20" s="140" t="s">
        <v>454</v>
      </c>
      <c r="FD20" s="140" t="s">
        <v>454</v>
      </c>
      <c r="FE20" s="140" t="s">
        <v>454</v>
      </c>
      <c r="FF20" s="140" t="s">
        <v>454</v>
      </c>
      <c r="FG20" s="140" t="s">
        <v>454</v>
      </c>
      <c r="FH20" s="140" t="s">
        <v>454</v>
      </c>
      <c r="FI20" s="140" t="s">
        <v>454</v>
      </c>
      <c r="FJ20" s="140" t="s">
        <v>454</v>
      </c>
      <c r="FK20" s="140" t="s">
        <v>454</v>
      </c>
      <c r="FL20" s="140" t="s">
        <v>454</v>
      </c>
      <c r="FM20" s="140" t="s">
        <v>454</v>
      </c>
      <c r="FN20" s="140" t="s">
        <v>454</v>
      </c>
      <c r="FO20" s="140" t="s">
        <v>454</v>
      </c>
      <c r="FP20" s="140" t="s">
        <v>454</v>
      </c>
      <c r="FQ20" s="140" t="s">
        <v>454</v>
      </c>
      <c r="FR20" s="140" t="s">
        <v>454</v>
      </c>
      <c r="FS20" s="140" t="s">
        <v>454</v>
      </c>
      <c r="FT20" s="140" t="s">
        <v>454</v>
      </c>
      <c r="FU20" s="140" t="s">
        <v>454</v>
      </c>
      <c r="FV20" s="140" t="s">
        <v>454</v>
      </c>
      <c r="FW20" s="140" t="s">
        <v>454</v>
      </c>
      <c r="FX20" s="140" t="s">
        <v>454</v>
      </c>
      <c r="FY20" s="140" t="s">
        <v>454</v>
      </c>
      <c r="FZ20" s="140" t="s">
        <v>454</v>
      </c>
      <c r="GA20" s="140" t="s">
        <v>454</v>
      </c>
      <c r="GB20" s="140" t="s">
        <v>454</v>
      </c>
      <c r="GC20" s="140" t="s">
        <v>454</v>
      </c>
      <c r="GD20" s="140" t="s">
        <v>454</v>
      </c>
      <c r="GE20" s="140" t="s">
        <v>454</v>
      </c>
      <c r="GF20" s="140" t="s">
        <v>454</v>
      </c>
      <c r="GG20" s="140" t="s">
        <v>454</v>
      </c>
      <c r="GH20" s="140" t="s">
        <v>454</v>
      </c>
      <c r="GI20" s="140" t="s">
        <v>454</v>
      </c>
      <c r="GJ20" s="140" t="s">
        <v>454</v>
      </c>
      <c r="GK20" s="140" t="s">
        <v>454</v>
      </c>
      <c r="GL20" s="140" t="s">
        <v>454</v>
      </c>
      <c r="GM20" s="140" t="s">
        <v>454</v>
      </c>
      <c r="GN20" s="140" t="s">
        <v>454</v>
      </c>
      <c r="GO20" s="140" t="s">
        <v>454</v>
      </c>
      <c r="GP20" s="140" t="s">
        <v>454</v>
      </c>
      <c r="GQ20" s="140" t="s">
        <v>454</v>
      </c>
      <c r="GR20" s="140" t="s">
        <v>454</v>
      </c>
      <c r="GS20" s="140" t="s">
        <v>454</v>
      </c>
      <c r="GT20" s="140" t="s">
        <v>454</v>
      </c>
      <c r="GU20" s="140" t="s">
        <v>454</v>
      </c>
      <c r="GV20" s="140" t="s">
        <v>454</v>
      </c>
      <c r="GW20" s="140" t="s">
        <v>454</v>
      </c>
      <c r="GX20" s="140" t="s">
        <v>454</v>
      </c>
      <c r="GY20" s="140" t="s">
        <v>454</v>
      </c>
      <c r="GZ20" s="140" t="s">
        <v>454</v>
      </c>
      <c r="HA20" s="140" t="s">
        <v>454</v>
      </c>
      <c r="HB20" s="140" t="s">
        <v>454</v>
      </c>
      <c r="HC20" s="140" t="s">
        <v>454</v>
      </c>
      <c r="HD20" s="140" t="s">
        <v>454</v>
      </c>
      <c r="HE20" s="140" t="s">
        <v>454</v>
      </c>
      <c r="HF20" s="140" t="s">
        <v>454</v>
      </c>
      <c r="HG20" s="140" t="s">
        <v>454</v>
      </c>
      <c r="HH20" s="140" t="s">
        <v>454</v>
      </c>
      <c r="HI20" s="140" t="s">
        <v>454</v>
      </c>
      <c r="HJ20" s="140" t="s">
        <v>454</v>
      </c>
      <c r="HK20" s="140" t="s">
        <v>454</v>
      </c>
      <c r="HL20" s="140" t="s">
        <v>454</v>
      </c>
      <c r="HM20" s="140" t="s">
        <v>454</v>
      </c>
      <c r="HN20" s="140" t="s">
        <v>454</v>
      </c>
      <c r="HO20" s="140" t="s">
        <v>454</v>
      </c>
      <c r="HP20" s="140" t="s">
        <v>454</v>
      </c>
      <c r="HQ20" s="140" t="s">
        <v>454</v>
      </c>
      <c r="HR20" s="140" t="s">
        <v>454</v>
      </c>
      <c r="HS20" s="140" t="s">
        <v>454</v>
      </c>
      <c r="HT20" s="140" t="s">
        <v>454</v>
      </c>
      <c r="HU20" s="140" t="s">
        <v>454</v>
      </c>
      <c r="HV20" s="140" t="s">
        <v>454</v>
      </c>
      <c r="HW20" s="140" t="s">
        <v>454</v>
      </c>
      <c r="HX20" s="140" t="s">
        <v>454</v>
      </c>
      <c r="HY20" s="140" t="s">
        <v>454</v>
      </c>
      <c r="HZ20" s="140" t="s">
        <v>454</v>
      </c>
      <c r="IA20" s="140" t="s">
        <v>454</v>
      </c>
      <c r="IB20" s="140" t="s">
        <v>454</v>
      </c>
      <c r="IC20" s="140" t="s">
        <v>454</v>
      </c>
      <c r="ID20" s="140" t="s">
        <v>454</v>
      </c>
      <c r="IE20" s="140" t="s">
        <v>454</v>
      </c>
      <c r="IF20" s="140" t="s">
        <v>454</v>
      </c>
      <c r="IG20" s="140" t="s">
        <v>454</v>
      </c>
      <c r="IH20" s="140" t="s">
        <v>454</v>
      </c>
      <c r="II20" s="140" t="s">
        <v>454</v>
      </c>
      <c r="IJ20" s="140" t="s">
        <v>454</v>
      </c>
      <c r="IK20" s="140" t="s">
        <v>454</v>
      </c>
      <c r="IL20" s="140" t="s">
        <v>454</v>
      </c>
      <c r="IM20" s="140" t="s">
        <v>454</v>
      </c>
      <c r="IN20" s="140" t="s">
        <v>454</v>
      </c>
      <c r="IO20" s="140" t="s">
        <v>454</v>
      </c>
      <c r="IP20" s="140" t="s">
        <v>454</v>
      </c>
      <c r="IQ20" s="140" t="s">
        <v>454</v>
      </c>
      <c r="IR20" s="140" t="s">
        <v>454</v>
      </c>
      <c r="IS20" s="140" t="s">
        <v>454</v>
      </c>
      <c r="IT20" s="140" t="s">
        <v>454</v>
      </c>
      <c r="IU20" s="140" t="s">
        <v>454</v>
      </c>
      <c r="IV20" s="140" t="s">
        <v>454</v>
      </c>
      <c r="IW20" s="140" t="s">
        <v>454</v>
      </c>
      <c r="IX20" s="140" t="s">
        <v>454</v>
      </c>
      <c r="IY20" s="140" t="s">
        <v>454</v>
      </c>
      <c r="IZ20" s="140" t="s">
        <v>454</v>
      </c>
      <c r="JA20" s="140" t="s">
        <v>454</v>
      </c>
      <c r="JB20" s="140" t="s">
        <v>454</v>
      </c>
      <c r="JC20" s="140" t="s">
        <v>454</v>
      </c>
      <c r="JD20" s="140" t="s">
        <v>454</v>
      </c>
      <c r="JE20" s="140" t="s">
        <v>454</v>
      </c>
      <c r="JF20" s="140" t="s">
        <v>454</v>
      </c>
      <c r="JG20" s="140" t="s">
        <v>454</v>
      </c>
      <c r="JH20" s="140" t="s">
        <v>454</v>
      </c>
      <c r="JI20" s="140" t="s">
        <v>454</v>
      </c>
      <c r="JJ20" s="140" t="s">
        <v>454</v>
      </c>
      <c r="JK20" s="140" t="s">
        <v>454</v>
      </c>
      <c r="JL20" s="140" t="s">
        <v>454</v>
      </c>
      <c r="JM20" s="140" t="s">
        <v>454</v>
      </c>
      <c r="JN20" s="140" t="s">
        <v>454</v>
      </c>
      <c r="JO20" s="140" t="s">
        <v>454</v>
      </c>
      <c r="JP20" s="140" t="s">
        <v>454</v>
      </c>
      <c r="JQ20" s="140" t="s">
        <v>454</v>
      </c>
      <c r="JR20" s="140" t="s">
        <v>454</v>
      </c>
      <c r="JS20" s="140" t="s">
        <v>454</v>
      </c>
      <c r="JT20" s="140" t="s">
        <v>454</v>
      </c>
      <c r="JU20" s="140" t="s">
        <v>454</v>
      </c>
      <c r="JV20" s="140" t="s">
        <v>454</v>
      </c>
      <c r="JW20" s="140" t="s">
        <v>454</v>
      </c>
      <c r="JX20" s="140" t="s">
        <v>454</v>
      </c>
      <c r="JY20" s="140" t="s">
        <v>454</v>
      </c>
      <c r="JZ20" s="140" t="s">
        <v>454</v>
      </c>
      <c r="KA20" s="140" t="s">
        <v>454</v>
      </c>
      <c r="KB20" s="140" t="s">
        <v>454</v>
      </c>
      <c r="KC20" s="140" t="s">
        <v>454</v>
      </c>
      <c r="KD20" s="140" t="s">
        <v>454</v>
      </c>
      <c r="KE20" s="140" t="s">
        <v>454</v>
      </c>
      <c r="KF20" s="140" t="s">
        <v>454</v>
      </c>
      <c r="KG20" s="140" t="s">
        <v>454</v>
      </c>
      <c r="KH20" s="140" t="s">
        <v>454</v>
      </c>
      <c r="KI20" s="140" t="s">
        <v>454</v>
      </c>
      <c r="KJ20" s="140" t="s">
        <v>454</v>
      </c>
      <c r="KK20" s="140" t="s">
        <v>454</v>
      </c>
      <c r="KL20" s="140" t="s">
        <v>454</v>
      </c>
      <c r="KM20" s="140" t="s">
        <v>454</v>
      </c>
      <c r="KN20" s="140" t="s">
        <v>454</v>
      </c>
      <c r="KO20" s="140" t="s">
        <v>454</v>
      </c>
      <c r="KP20" s="140" t="s">
        <v>454</v>
      </c>
      <c r="KQ20" s="140" t="s">
        <v>454</v>
      </c>
      <c r="KR20" s="140" t="s">
        <v>454</v>
      </c>
      <c r="KS20" s="140" t="s">
        <v>454</v>
      </c>
      <c r="KT20" s="140" t="s">
        <v>454</v>
      </c>
      <c r="KU20" s="140" t="s">
        <v>454</v>
      </c>
      <c r="KV20" s="140" t="s">
        <v>454</v>
      </c>
      <c r="KW20" s="140" t="s">
        <v>454</v>
      </c>
      <c r="KX20" s="140" t="s">
        <v>454</v>
      </c>
      <c r="KY20" s="140" t="s">
        <v>454</v>
      </c>
      <c r="KZ20" s="140" t="s">
        <v>454</v>
      </c>
      <c r="LA20" s="140" t="s">
        <v>454</v>
      </c>
      <c r="LB20" s="140" t="s">
        <v>454</v>
      </c>
      <c r="LC20" s="140" t="s">
        <v>454</v>
      </c>
      <c r="LD20" s="140" t="s">
        <v>454</v>
      </c>
      <c r="LE20" s="140" t="s">
        <v>454</v>
      </c>
      <c r="LF20" s="140" t="s">
        <v>454</v>
      </c>
      <c r="LG20" s="140" t="s">
        <v>454</v>
      </c>
      <c r="LH20" s="140" t="s">
        <v>454</v>
      </c>
      <c r="LI20" s="140" t="s">
        <v>454</v>
      </c>
      <c r="LJ20" s="140" t="s">
        <v>454</v>
      </c>
      <c r="LK20" s="140" t="s">
        <v>454</v>
      </c>
      <c r="LL20" s="140" t="s">
        <v>454</v>
      </c>
      <c r="LM20" s="140" t="s">
        <v>454</v>
      </c>
      <c r="LN20" s="140" t="s">
        <v>454</v>
      </c>
      <c r="LO20" s="140" t="s">
        <v>454</v>
      </c>
      <c r="LP20" s="140" t="s">
        <v>454</v>
      </c>
      <c r="LQ20" s="140" t="s">
        <v>454</v>
      </c>
      <c r="LR20" s="140" t="s">
        <v>454</v>
      </c>
      <c r="LS20" s="140" t="s">
        <v>454</v>
      </c>
      <c r="LT20" s="140" t="s">
        <v>454</v>
      </c>
      <c r="LU20" s="140" t="s">
        <v>454</v>
      </c>
      <c r="LV20" s="140" t="s">
        <v>454</v>
      </c>
      <c r="LW20" s="140" t="s">
        <v>454</v>
      </c>
      <c r="LX20" s="140" t="s">
        <v>454</v>
      </c>
      <c r="LY20" s="140" t="s">
        <v>454</v>
      </c>
      <c r="LZ20" s="140" t="s">
        <v>454</v>
      </c>
      <c r="MA20" s="140" t="s">
        <v>454</v>
      </c>
      <c r="MB20" s="140" t="s">
        <v>454</v>
      </c>
      <c r="MC20" s="140" t="s">
        <v>454</v>
      </c>
      <c r="MD20" s="140" t="s">
        <v>454</v>
      </c>
      <c r="ME20" s="140" t="s">
        <v>454</v>
      </c>
      <c r="MF20" s="140" t="s">
        <v>454</v>
      </c>
      <c r="MG20" s="140" t="s">
        <v>454</v>
      </c>
      <c r="MH20" s="140" t="s">
        <v>454</v>
      </c>
      <c r="MI20" s="140" t="s">
        <v>454</v>
      </c>
      <c r="MJ20" s="140" t="s">
        <v>454</v>
      </c>
      <c r="MK20" s="140" t="s">
        <v>454</v>
      </c>
      <c r="ML20" s="140" t="s">
        <v>454</v>
      </c>
      <c r="MM20" s="140" t="s">
        <v>454</v>
      </c>
      <c r="MN20" s="140" t="s">
        <v>454</v>
      </c>
      <c r="MO20" s="140" t="s">
        <v>454</v>
      </c>
      <c r="MP20" s="140" t="s">
        <v>454</v>
      </c>
      <c r="MQ20" s="140" t="s">
        <v>454</v>
      </c>
      <c r="MR20" s="140" t="s">
        <v>454</v>
      </c>
      <c r="MS20" s="140" t="s">
        <v>454</v>
      </c>
      <c r="MT20" s="140" t="s">
        <v>454</v>
      </c>
      <c r="MU20" s="140" t="s">
        <v>454</v>
      </c>
      <c r="MV20" s="140" t="s">
        <v>454</v>
      </c>
      <c r="MW20" s="140" t="s">
        <v>454</v>
      </c>
      <c r="MX20" s="140" t="s">
        <v>454</v>
      </c>
      <c r="MY20" s="140" t="s">
        <v>454</v>
      </c>
      <c r="MZ20" s="140" t="s">
        <v>454</v>
      </c>
      <c r="NA20" s="140" t="s">
        <v>454</v>
      </c>
      <c r="NB20" s="140" t="s">
        <v>454</v>
      </c>
      <c r="NC20" s="140" t="s">
        <v>454</v>
      </c>
      <c r="ND20" s="140" t="s">
        <v>454</v>
      </c>
      <c r="NE20" s="140" t="s">
        <v>454</v>
      </c>
      <c r="NF20" s="140" t="s">
        <v>454</v>
      </c>
      <c r="NG20" s="140" t="s">
        <v>454</v>
      </c>
      <c r="NH20" s="140" t="s">
        <v>454</v>
      </c>
      <c r="NI20" s="140" t="s">
        <v>454</v>
      </c>
      <c r="NJ20" s="140" t="s">
        <v>454</v>
      </c>
      <c r="NK20" s="140" t="s">
        <v>454</v>
      </c>
      <c r="NL20" s="140" t="s">
        <v>454</v>
      </c>
      <c r="NM20" s="140" t="s">
        <v>454</v>
      </c>
      <c r="NN20" s="140" t="s">
        <v>454</v>
      </c>
      <c r="NO20" s="140" t="s">
        <v>454</v>
      </c>
      <c r="NP20" s="140" t="s">
        <v>454</v>
      </c>
      <c r="NQ20" s="140" t="s">
        <v>454</v>
      </c>
      <c r="NR20" s="140" t="s">
        <v>454</v>
      </c>
      <c r="NS20" s="140" t="s">
        <v>454</v>
      </c>
      <c r="NT20" s="140" t="s">
        <v>454</v>
      </c>
      <c r="NU20" s="140" t="s">
        <v>454</v>
      </c>
      <c r="NV20" s="140" t="s">
        <v>454</v>
      </c>
      <c r="NW20" s="140" t="s">
        <v>454</v>
      </c>
      <c r="NX20" s="140" t="s">
        <v>454</v>
      </c>
      <c r="NY20" s="140" t="s">
        <v>454</v>
      </c>
      <c r="NZ20" s="140" t="s">
        <v>454</v>
      </c>
      <c r="OA20" s="140" t="s">
        <v>454</v>
      </c>
      <c r="OB20" s="140" t="s">
        <v>454</v>
      </c>
      <c r="OC20" s="140" t="s">
        <v>454</v>
      </c>
      <c r="OD20" s="140" t="s">
        <v>454</v>
      </c>
      <c r="OE20" s="140" t="s">
        <v>454</v>
      </c>
      <c r="OF20" s="140" t="s">
        <v>454</v>
      </c>
      <c r="OG20" s="140" t="s">
        <v>454</v>
      </c>
      <c r="OH20" s="140" t="s">
        <v>454</v>
      </c>
      <c r="OI20" s="140" t="s">
        <v>454</v>
      </c>
      <c r="OJ20" s="140" t="s">
        <v>454</v>
      </c>
      <c r="OK20" s="140" t="s">
        <v>454</v>
      </c>
      <c r="OL20" s="140" t="s">
        <v>454</v>
      </c>
      <c r="OM20" s="140" t="s">
        <v>454</v>
      </c>
      <c r="ON20" s="140" t="s">
        <v>454</v>
      </c>
      <c r="OO20" s="140" t="s">
        <v>454</v>
      </c>
      <c r="OP20" s="140" t="s">
        <v>454</v>
      </c>
      <c r="OQ20" s="140" t="s">
        <v>454</v>
      </c>
      <c r="OR20" s="140" t="s">
        <v>454</v>
      </c>
      <c r="OS20" s="140" t="s">
        <v>454</v>
      </c>
      <c r="OT20" s="140" t="s">
        <v>454</v>
      </c>
      <c r="OU20" s="140" t="s">
        <v>454</v>
      </c>
      <c r="OV20" s="140" t="s">
        <v>454</v>
      </c>
      <c r="OW20" s="140" t="s">
        <v>454</v>
      </c>
      <c r="OX20" s="140" t="s">
        <v>454</v>
      </c>
      <c r="OY20" s="140" t="s">
        <v>454</v>
      </c>
      <c r="OZ20" s="140" t="s">
        <v>454</v>
      </c>
      <c r="PA20" s="140" t="s">
        <v>454</v>
      </c>
      <c r="PB20" s="140" t="s">
        <v>454</v>
      </c>
      <c r="PC20" s="140" t="s">
        <v>454</v>
      </c>
      <c r="PD20" s="140" t="s">
        <v>454</v>
      </c>
      <c r="PE20" s="140" t="s">
        <v>454</v>
      </c>
      <c r="PF20" s="140" t="s">
        <v>454</v>
      </c>
      <c r="PG20" s="140" t="s">
        <v>454</v>
      </c>
      <c r="PH20" s="140" t="s">
        <v>454</v>
      </c>
      <c r="PI20" s="140" t="s">
        <v>454</v>
      </c>
      <c r="PJ20" s="140" t="s">
        <v>454</v>
      </c>
      <c r="PK20" s="140" t="s">
        <v>454</v>
      </c>
      <c r="PL20" s="140" t="s">
        <v>454</v>
      </c>
      <c r="PM20" s="140" t="s">
        <v>454</v>
      </c>
      <c r="PN20" s="140" t="s">
        <v>454</v>
      </c>
      <c r="PO20" s="140" t="s">
        <v>454</v>
      </c>
      <c r="PP20" s="140" t="s">
        <v>454</v>
      </c>
      <c r="PQ20" s="140" t="s">
        <v>454</v>
      </c>
      <c r="PR20" s="140" t="s">
        <v>454</v>
      </c>
      <c r="PS20" s="140" t="s">
        <v>454</v>
      </c>
      <c r="PT20" s="140" t="s">
        <v>454</v>
      </c>
      <c r="PU20" s="140" t="s">
        <v>454</v>
      </c>
      <c r="PV20" s="140" t="s">
        <v>454</v>
      </c>
      <c r="PW20" s="140" t="s">
        <v>454</v>
      </c>
      <c r="PX20" s="140" t="s">
        <v>454</v>
      </c>
      <c r="PY20" s="140" t="s">
        <v>454</v>
      </c>
      <c r="PZ20" s="140" t="s">
        <v>454</v>
      </c>
      <c r="QA20" s="140" t="s">
        <v>454</v>
      </c>
      <c r="QB20" s="140" t="s">
        <v>454</v>
      </c>
      <c r="QC20" s="140" t="s">
        <v>454</v>
      </c>
      <c r="QD20" s="140" t="s">
        <v>454</v>
      </c>
      <c r="QE20" s="140" t="s">
        <v>454</v>
      </c>
      <c r="QF20" s="140" t="s">
        <v>454</v>
      </c>
      <c r="QG20" s="140" t="s">
        <v>454</v>
      </c>
      <c r="QH20" s="140" t="s">
        <v>454</v>
      </c>
      <c r="QI20" s="140" t="s">
        <v>454</v>
      </c>
      <c r="QJ20" s="140" t="s">
        <v>454</v>
      </c>
      <c r="QK20" s="140" t="s">
        <v>454</v>
      </c>
      <c r="QL20" s="140" t="s">
        <v>454</v>
      </c>
      <c r="QM20" s="140" t="s">
        <v>454</v>
      </c>
      <c r="QN20" s="140" t="s">
        <v>454</v>
      </c>
      <c r="QO20" s="140" t="s">
        <v>454</v>
      </c>
      <c r="QP20" s="140" t="s">
        <v>454</v>
      </c>
      <c r="QQ20" s="140" t="s">
        <v>454</v>
      </c>
      <c r="QR20" s="140" t="s">
        <v>454</v>
      </c>
      <c r="QS20" s="140" t="s">
        <v>454</v>
      </c>
      <c r="QT20" s="140" t="s">
        <v>454</v>
      </c>
      <c r="QU20" s="140" t="s">
        <v>454</v>
      </c>
      <c r="QV20" s="140" t="s">
        <v>454</v>
      </c>
      <c r="QW20" s="140" t="s">
        <v>454</v>
      </c>
      <c r="QX20" s="140" t="s">
        <v>454</v>
      </c>
      <c r="QY20" s="140" t="s">
        <v>454</v>
      </c>
      <c r="QZ20" s="140" t="s">
        <v>454</v>
      </c>
      <c r="RA20" s="140" t="s">
        <v>454</v>
      </c>
      <c r="RB20" s="140" t="s">
        <v>454</v>
      </c>
      <c r="RC20" s="140" t="s">
        <v>454</v>
      </c>
      <c r="RD20" s="140" t="s">
        <v>454</v>
      </c>
      <c r="RE20" s="140" t="s">
        <v>454</v>
      </c>
      <c r="RF20" s="140" t="s">
        <v>454</v>
      </c>
      <c r="RG20" s="140" t="s">
        <v>454</v>
      </c>
      <c r="RH20" s="140" t="s">
        <v>454</v>
      </c>
      <c r="RI20" s="140" t="s">
        <v>454</v>
      </c>
      <c r="RJ20" s="140" t="s">
        <v>454</v>
      </c>
      <c r="RK20" s="140" t="s">
        <v>454</v>
      </c>
      <c r="RL20" s="140" t="s">
        <v>454</v>
      </c>
      <c r="RM20" s="140" t="s">
        <v>454</v>
      </c>
      <c r="RN20" s="140" t="s">
        <v>454</v>
      </c>
      <c r="RO20" s="140" t="s">
        <v>454</v>
      </c>
      <c r="RP20" s="140" t="s">
        <v>454</v>
      </c>
      <c r="RQ20" s="140" t="s">
        <v>454</v>
      </c>
      <c r="RR20" s="140" t="s">
        <v>454</v>
      </c>
      <c r="RS20" s="140" t="s">
        <v>454</v>
      </c>
      <c r="RT20" s="140" t="s">
        <v>454</v>
      </c>
      <c r="RU20" s="140" t="s">
        <v>454</v>
      </c>
      <c r="RV20" s="140" t="s">
        <v>454</v>
      </c>
      <c r="RW20" s="140" t="s">
        <v>454</v>
      </c>
      <c r="RX20" s="140" t="s">
        <v>454</v>
      </c>
      <c r="RY20" s="140" t="s">
        <v>454</v>
      </c>
      <c r="RZ20" s="140" t="s">
        <v>454</v>
      </c>
      <c r="SA20" s="140" t="s">
        <v>454</v>
      </c>
      <c r="SB20" s="140" t="s">
        <v>454</v>
      </c>
      <c r="SC20" s="140" t="s">
        <v>454</v>
      </c>
      <c r="SD20" s="140" t="s">
        <v>454</v>
      </c>
      <c r="SE20" s="140" t="s">
        <v>454</v>
      </c>
      <c r="SF20" s="140" t="s">
        <v>454</v>
      </c>
      <c r="SG20" s="140" t="s">
        <v>454</v>
      </c>
      <c r="SH20" s="140" t="s">
        <v>454</v>
      </c>
      <c r="SI20" s="140" t="s">
        <v>454</v>
      </c>
      <c r="SJ20" s="140" t="s">
        <v>454</v>
      </c>
      <c r="SK20" s="140" t="s">
        <v>454</v>
      </c>
      <c r="SL20" s="140" t="s">
        <v>454</v>
      </c>
      <c r="SM20" s="140" t="s">
        <v>454</v>
      </c>
      <c r="SN20" s="140" t="s">
        <v>454</v>
      </c>
      <c r="SO20" s="140" t="s">
        <v>454</v>
      </c>
      <c r="SP20" s="140" t="s">
        <v>454</v>
      </c>
      <c r="SQ20" s="140" t="s">
        <v>454</v>
      </c>
      <c r="SR20" s="140" t="s">
        <v>454</v>
      </c>
      <c r="SS20" s="140" t="s">
        <v>454</v>
      </c>
      <c r="ST20" s="140" t="s">
        <v>454</v>
      </c>
      <c r="SU20" s="140" t="s">
        <v>454</v>
      </c>
      <c r="SV20" s="140" t="s">
        <v>454</v>
      </c>
      <c r="SW20" s="140" t="s">
        <v>454</v>
      </c>
      <c r="SX20" s="140" t="s">
        <v>454</v>
      </c>
      <c r="SY20" s="140" t="s">
        <v>454</v>
      </c>
      <c r="SZ20" s="140" t="s">
        <v>454</v>
      </c>
      <c r="TA20" s="140" t="s">
        <v>454</v>
      </c>
      <c r="TB20" s="140" t="s">
        <v>454</v>
      </c>
      <c r="TC20" s="140" t="s">
        <v>454</v>
      </c>
      <c r="TD20" s="140" t="s">
        <v>454</v>
      </c>
      <c r="TE20" s="140" t="s">
        <v>454</v>
      </c>
      <c r="TF20" s="140" t="s">
        <v>454</v>
      </c>
      <c r="TG20" s="140" t="s">
        <v>454</v>
      </c>
      <c r="TH20" s="140" t="s">
        <v>454</v>
      </c>
      <c r="TI20" s="140" t="s">
        <v>454</v>
      </c>
      <c r="TJ20" s="140" t="s">
        <v>454</v>
      </c>
      <c r="TK20" s="140" t="s">
        <v>454</v>
      </c>
      <c r="TL20" s="140" t="s">
        <v>454</v>
      </c>
      <c r="TM20" s="140" t="s">
        <v>454</v>
      </c>
      <c r="TN20" s="140" t="s">
        <v>454</v>
      </c>
      <c r="TO20" s="140" t="s">
        <v>454</v>
      </c>
      <c r="TP20" s="140" t="s">
        <v>454</v>
      </c>
      <c r="TQ20" s="140" t="s">
        <v>454</v>
      </c>
      <c r="TR20" s="140" t="s">
        <v>454</v>
      </c>
      <c r="TS20" s="140" t="s">
        <v>454</v>
      </c>
      <c r="TT20" s="140" t="s">
        <v>454</v>
      </c>
      <c r="TU20" s="140" t="s">
        <v>454</v>
      </c>
      <c r="TV20" s="140" t="s">
        <v>454</v>
      </c>
      <c r="TW20" s="140" t="s">
        <v>454</v>
      </c>
      <c r="TX20" s="140" t="s">
        <v>454</v>
      </c>
      <c r="TY20" s="140" t="s">
        <v>454</v>
      </c>
      <c r="TZ20" s="140" t="s">
        <v>454</v>
      </c>
      <c r="UA20" s="140" t="s">
        <v>454</v>
      </c>
      <c r="UB20" s="140" t="s">
        <v>454</v>
      </c>
      <c r="UC20" s="140" t="s">
        <v>454</v>
      </c>
      <c r="UD20" s="140" t="s">
        <v>454</v>
      </c>
      <c r="UE20" s="140" t="s">
        <v>454</v>
      </c>
      <c r="UF20" s="140" t="s">
        <v>454</v>
      </c>
      <c r="UG20" s="140" t="s">
        <v>454</v>
      </c>
      <c r="UH20" s="140" t="s">
        <v>454</v>
      </c>
      <c r="UI20" s="140" t="s">
        <v>454</v>
      </c>
      <c r="UJ20" s="140" t="s">
        <v>454</v>
      </c>
      <c r="UK20" s="140" t="s">
        <v>454</v>
      </c>
      <c r="UL20" s="140" t="s">
        <v>454</v>
      </c>
      <c r="UM20" s="140" t="s">
        <v>454</v>
      </c>
      <c r="UN20" s="140" t="s">
        <v>454</v>
      </c>
      <c r="UO20" s="140" t="s">
        <v>454</v>
      </c>
      <c r="UP20" s="140" t="s">
        <v>454</v>
      </c>
      <c r="UQ20" s="140" t="s">
        <v>454</v>
      </c>
      <c r="UR20" s="140" t="s">
        <v>454</v>
      </c>
      <c r="US20" s="140" t="s">
        <v>454</v>
      </c>
      <c r="UT20" s="140" t="s">
        <v>454</v>
      </c>
      <c r="UU20" s="140" t="s">
        <v>454</v>
      </c>
      <c r="UV20" s="140" t="s">
        <v>454</v>
      </c>
      <c r="UW20" s="140" t="s">
        <v>454</v>
      </c>
      <c r="UX20" s="140" t="s">
        <v>454</v>
      </c>
      <c r="UY20" s="140" t="s">
        <v>454</v>
      </c>
      <c r="UZ20" s="140" t="s">
        <v>454</v>
      </c>
      <c r="VA20" s="140" t="s">
        <v>454</v>
      </c>
      <c r="VB20" s="140" t="s">
        <v>454</v>
      </c>
      <c r="VC20" s="140" t="s">
        <v>454</v>
      </c>
      <c r="VD20" s="140" t="s">
        <v>454</v>
      </c>
      <c r="VE20" s="140" t="s">
        <v>454</v>
      </c>
      <c r="VF20" s="140" t="s">
        <v>454</v>
      </c>
      <c r="VG20" s="140" t="s">
        <v>454</v>
      </c>
      <c r="VH20" s="140" t="s">
        <v>454</v>
      </c>
      <c r="VI20" s="140" t="s">
        <v>454</v>
      </c>
      <c r="VJ20" s="140" t="s">
        <v>454</v>
      </c>
      <c r="VK20" s="140" t="s">
        <v>454</v>
      </c>
      <c r="VL20" s="140" t="s">
        <v>454</v>
      </c>
      <c r="VM20" s="140" t="s">
        <v>454</v>
      </c>
      <c r="VN20" s="140" t="s">
        <v>454</v>
      </c>
      <c r="VO20" s="140" t="s">
        <v>454</v>
      </c>
      <c r="VP20" s="140" t="s">
        <v>454</v>
      </c>
      <c r="VQ20" s="140" t="s">
        <v>454</v>
      </c>
      <c r="VR20" s="140" t="s">
        <v>454</v>
      </c>
      <c r="VS20" s="140" t="s">
        <v>454</v>
      </c>
      <c r="VT20" s="140" t="s">
        <v>454</v>
      </c>
      <c r="VU20" s="140" t="s">
        <v>454</v>
      </c>
      <c r="VV20" s="140" t="s">
        <v>454</v>
      </c>
      <c r="VW20" s="140" t="s">
        <v>454</v>
      </c>
      <c r="VX20" s="140" t="s">
        <v>454</v>
      </c>
      <c r="VY20" s="140" t="s">
        <v>454</v>
      </c>
      <c r="VZ20" s="140" t="s">
        <v>454</v>
      </c>
      <c r="WA20" s="140" t="s">
        <v>454</v>
      </c>
      <c r="WB20" s="140" t="s">
        <v>454</v>
      </c>
      <c r="WC20" s="140" t="s">
        <v>454</v>
      </c>
      <c r="WD20" s="140" t="s">
        <v>454</v>
      </c>
      <c r="WE20" s="140" t="s">
        <v>454</v>
      </c>
      <c r="WF20" s="140" t="s">
        <v>454</v>
      </c>
      <c r="WG20" s="140" t="s">
        <v>454</v>
      </c>
      <c r="WH20" s="140" t="s">
        <v>454</v>
      </c>
      <c r="WI20" s="140" t="s">
        <v>454</v>
      </c>
      <c r="WJ20" s="140" t="s">
        <v>454</v>
      </c>
      <c r="WK20" s="140" t="s">
        <v>454</v>
      </c>
      <c r="WL20" s="140" t="s">
        <v>454</v>
      </c>
      <c r="WM20" s="140" t="s">
        <v>454</v>
      </c>
      <c r="WN20" s="140" t="s">
        <v>454</v>
      </c>
      <c r="WO20" s="140" t="s">
        <v>454</v>
      </c>
      <c r="WP20" s="140" t="s">
        <v>454</v>
      </c>
      <c r="WQ20" s="140" t="s">
        <v>454</v>
      </c>
      <c r="WR20" s="140" t="s">
        <v>454</v>
      </c>
      <c r="WS20" s="140" t="s">
        <v>454</v>
      </c>
      <c r="WT20" s="140" t="s">
        <v>454</v>
      </c>
      <c r="WU20" s="140" t="s">
        <v>454</v>
      </c>
      <c r="WV20" s="140" t="s">
        <v>454</v>
      </c>
      <c r="WW20" s="140" t="s">
        <v>454</v>
      </c>
      <c r="WX20" s="140" t="s">
        <v>454</v>
      </c>
      <c r="WY20" s="140" t="s">
        <v>454</v>
      </c>
      <c r="WZ20" s="140" t="s">
        <v>454</v>
      </c>
      <c r="XA20" s="140" t="s">
        <v>454</v>
      </c>
      <c r="XB20" s="140" t="s">
        <v>454</v>
      </c>
      <c r="XC20" s="140" t="s">
        <v>454</v>
      </c>
      <c r="XD20" s="140" t="s">
        <v>454</v>
      </c>
      <c r="XE20" s="140" t="s">
        <v>454</v>
      </c>
      <c r="XF20" s="140" t="s">
        <v>454</v>
      </c>
      <c r="XG20" s="140" t="s">
        <v>454</v>
      </c>
      <c r="XH20" s="140" t="s">
        <v>454</v>
      </c>
      <c r="XI20" s="140" t="s">
        <v>454</v>
      </c>
      <c r="XJ20" s="140" t="s">
        <v>454</v>
      </c>
      <c r="XK20" s="140" t="s">
        <v>454</v>
      </c>
      <c r="XL20" s="140" t="s">
        <v>454</v>
      </c>
      <c r="XM20" s="140" t="s">
        <v>454</v>
      </c>
      <c r="XN20" s="140" t="s">
        <v>454</v>
      </c>
      <c r="XO20" s="140" t="s">
        <v>454</v>
      </c>
      <c r="XP20" s="140" t="s">
        <v>454</v>
      </c>
      <c r="XQ20" s="140" t="s">
        <v>454</v>
      </c>
      <c r="XR20" s="140" t="s">
        <v>454</v>
      </c>
      <c r="XS20" s="140" t="s">
        <v>454</v>
      </c>
      <c r="XT20" s="140" t="s">
        <v>454</v>
      </c>
      <c r="XU20" s="140" t="s">
        <v>454</v>
      </c>
      <c r="XV20" s="140" t="s">
        <v>454</v>
      </c>
      <c r="XW20" s="140" t="s">
        <v>454</v>
      </c>
      <c r="XX20" s="140" t="s">
        <v>454</v>
      </c>
      <c r="XY20" s="140" t="s">
        <v>454</v>
      </c>
      <c r="XZ20" s="140" t="s">
        <v>454</v>
      </c>
      <c r="YA20" s="140" t="s">
        <v>454</v>
      </c>
      <c r="YB20" s="140" t="s">
        <v>454</v>
      </c>
      <c r="YC20" s="140" t="s">
        <v>454</v>
      </c>
      <c r="YD20" s="140" t="s">
        <v>454</v>
      </c>
      <c r="YE20" s="140" t="s">
        <v>454</v>
      </c>
      <c r="YF20" s="140" t="s">
        <v>454</v>
      </c>
      <c r="YG20" s="140" t="s">
        <v>454</v>
      </c>
      <c r="YH20" s="140" t="s">
        <v>454</v>
      </c>
      <c r="YI20" s="140" t="s">
        <v>454</v>
      </c>
      <c r="YJ20" s="140" t="s">
        <v>454</v>
      </c>
      <c r="YK20" s="140" t="s">
        <v>454</v>
      </c>
      <c r="YL20" s="140" t="s">
        <v>454</v>
      </c>
      <c r="YM20" s="140" t="s">
        <v>454</v>
      </c>
      <c r="YN20" s="140" t="s">
        <v>454</v>
      </c>
      <c r="YO20" s="140" t="s">
        <v>454</v>
      </c>
      <c r="YP20" s="140" t="s">
        <v>454</v>
      </c>
      <c r="YQ20" s="140" t="s">
        <v>454</v>
      </c>
      <c r="YR20" s="140" t="s">
        <v>454</v>
      </c>
      <c r="YS20" s="140" t="s">
        <v>454</v>
      </c>
      <c r="YT20" s="140" t="s">
        <v>454</v>
      </c>
      <c r="YU20" s="140" t="s">
        <v>454</v>
      </c>
      <c r="YV20" s="140" t="s">
        <v>454</v>
      </c>
      <c r="YW20" s="140" t="s">
        <v>454</v>
      </c>
      <c r="YX20" s="140" t="s">
        <v>454</v>
      </c>
      <c r="YY20" s="140" t="s">
        <v>454</v>
      </c>
      <c r="YZ20" s="140" t="s">
        <v>454</v>
      </c>
      <c r="ZA20" s="140" t="s">
        <v>454</v>
      </c>
      <c r="ZB20" s="140" t="s">
        <v>454</v>
      </c>
      <c r="ZC20" s="140" t="s">
        <v>454</v>
      </c>
      <c r="ZD20" s="140" t="s">
        <v>454</v>
      </c>
      <c r="ZE20" s="140" t="s">
        <v>454</v>
      </c>
      <c r="ZF20" s="140" t="s">
        <v>454</v>
      </c>
      <c r="ZG20" s="140" t="s">
        <v>454</v>
      </c>
      <c r="ZH20" s="140" t="s">
        <v>454</v>
      </c>
      <c r="ZI20" s="140" t="s">
        <v>454</v>
      </c>
      <c r="ZJ20" s="140" t="s">
        <v>454</v>
      </c>
      <c r="ZK20" s="140" t="s">
        <v>454</v>
      </c>
      <c r="ZL20" s="140" t="s">
        <v>454</v>
      </c>
      <c r="ZM20" s="140" t="s">
        <v>454</v>
      </c>
      <c r="ZN20" s="140" t="s">
        <v>454</v>
      </c>
      <c r="ZO20" s="140" t="s">
        <v>454</v>
      </c>
      <c r="ZP20" s="140" t="s">
        <v>454</v>
      </c>
      <c r="ZQ20" s="140" t="s">
        <v>454</v>
      </c>
      <c r="ZR20" s="140" t="s">
        <v>454</v>
      </c>
      <c r="ZS20" s="140" t="s">
        <v>454</v>
      </c>
      <c r="ZT20" s="140" t="s">
        <v>454</v>
      </c>
      <c r="ZU20" s="140" t="s">
        <v>454</v>
      </c>
      <c r="ZV20" s="140" t="s">
        <v>454</v>
      </c>
      <c r="ZW20" s="140" t="s">
        <v>454</v>
      </c>
      <c r="ZX20" s="140" t="s">
        <v>454</v>
      </c>
      <c r="ZY20" s="140" t="s">
        <v>454</v>
      </c>
      <c r="ZZ20" s="140" t="s">
        <v>454</v>
      </c>
      <c r="AAA20" s="140" t="s">
        <v>454</v>
      </c>
      <c r="AAB20" s="140" t="s">
        <v>454</v>
      </c>
      <c r="AAC20" s="140" t="s">
        <v>454</v>
      </c>
      <c r="AAD20" s="140" t="s">
        <v>454</v>
      </c>
      <c r="AAE20" s="140" t="s">
        <v>454</v>
      </c>
      <c r="AAF20" s="140" t="s">
        <v>454</v>
      </c>
      <c r="AAG20" s="140" t="s">
        <v>454</v>
      </c>
      <c r="AAH20" s="140" t="s">
        <v>454</v>
      </c>
      <c r="AAI20" s="140" t="s">
        <v>454</v>
      </c>
      <c r="AAJ20" s="140" t="s">
        <v>454</v>
      </c>
      <c r="AAK20" s="140" t="s">
        <v>454</v>
      </c>
      <c r="AAL20" s="140" t="s">
        <v>454</v>
      </c>
      <c r="AAM20" s="140" t="s">
        <v>454</v>
      </c>
      <c r="AAN20" s="140" t="s">
        <v>454</v>
      </c>
      <c r="AAO20" s="140" t="s">
        <v>454</v>
      </c>
      <c r="AAP20" s="140" t="s">
        <v>454</v>
      </c>
      <c r="AAQ20" s="140" t="s">
        <v>454</v>
      </c>
      <c r="AAR20" s="140" t="s">
        <v>454</v>
      </c>
      <c r="AAS20" s="140" t="s">
        <v>454</v>
      </c>
      <c r="AAT20" s="140" t="s">
        <v>454</v>
      </c>
      <c r="AAU20" s="140" t="s">
        <v>454</v>
      </c>
      <c r="AAV20" s="140" t="s">
        <v>454</v>
      </c>
      <c r="AAW20" s="140" t="s">
        <v>454</v>
      </c>
      <c r="AAX20" s="140" t="s">
        <v>454</v>
      </c>
      <c r="AAY20" s="140" t="s">
        <v>454</v>
      </c>
      <c r="AAZ20" s="140" t="s">
        <v>454</v>
      </c>
      <c r="ABA20" s="140" t="s">
        <v>454</v>
      </c>
      <c r="ABB20" s="140" t="s">
        <v>454</v>
      </c>
      <c r="ABC20" s="140" t="s">
        <v>454</v>
      </c>
      <c r="ABD20" s="140" t="s">
        <v>454</v>
      </c>
      <c r="ABE20" s="140" t="s">
        <v>454</v>
      </c>
      <c r="ABF20" s="140" t="s">
        <v>454</v>
      </c>
      <c r="ABG20" s="140" t="s">
        <v>454</v>
      </c>
      <c r="ABH20" s="140" t="s">
        <v>454</v>
      </c>
      <c r="ABI20" s="140" t="s">
        <v>454</v>
      </c>
      <c r="ABJ20" s="140" t="s">
        <v>454</v>
      </c>
      <c r="ABK20" s="140" t="s">
        <v>454</v>
      </c>
      <c r="ABL20" s="140" t="s">
        <v>454</v>
      </c>
      <c r="ABM20" s="140" t="s">
        <v>454</v>
      </c>
      <c r="ABN20" s="140" t="s">
        <v>454</v>
      </c>
      <c r="ABO20" s="140" t="s">
        <v>454</v>
      </c>
      <c r="ABP20" s="140" t="s">
        <v>454</v>
      </c>
      <c r="ABQ20" s="140" t="s">
        <v>454</v>
      </c>
      <c r="ABR20" s="140" t="s">
        <v>454</v>
      </c>
      <c r="ABS20" s="140" t="s">
        <v>454</v>
      </c>
      <c r="ABT20" s="140" t="s">
        <v>454</v>
      </c>
      <c r="ABU20" s="140" t="s">
        <v>454</v>
      </c>
      <c r="ABV20" s="140" t="s">
        <v>454</v>
      </c>
      <c r="ABW20" s="140" t="s">
        <v>454</v>
      </c>
      <c r="ABX20" s="140" t="s">
        <v>454</v>
      </c>
      <c r="ABY20" s="140" t="s">
        <v>454</v>
      </c>
      <c r="ABZ20" s="140" t="s">
        <v>454</v>
      </c>
      <c r="ACA20" s="140" t="s">
        <v>454</v>
      </c>
      <c r="ACB20" s="140" t="s">
        <v>454</v>
      </c>
      <c r="ACC20" s="140" t="s">
        <v>454</v>
      </c>
      <c r="ACD20" s="140" t="s">
        <v>454</v>
      </c>
      <c r="ACE20" s="140" t="s">
        <v>454</v>
      </c>
      <c r="ACF20" s="140" t="s">
        <v>454</v>
      </c>
      <c r="ACG20" s="140" t="s">
        <v>454</v>
      </c>
      <c r="ACH20" s="140" t="s">
        <v>454</v>
      </c>
      <c r="ACI20" s="140" t="s">
        <v>454</v>
      </c>
      <c r="ACJ20" s="140" t="s">
        <v>454</v>
      </c>
      <c r="ACK20" s="140" t="s">
        <v>454</v>
      </c>
      <c r="ACL20" s="140" t="s">
        <v>454</v>
      </c>
      <c r="ACM20" s="140" t="s">
        <v>454</v>
      </c>
      <c r="ACN20" s="140" t="s">
        <v>454</v>
      </c>
      <c r="ACO20" s="140" t="s">
        <v>454</v>
      </c>
      <c r="ACP20" s="140" t="s">
        <v>454</v>
      </c>
      <c r="ACQ20" s="140" t="s">
        <v>454</v>
      </c>
      <c r="ACR20" s="140" t="s">
        <v>454</v>
      </c>
      <c r="ACS20" s="140" t="s">
        <v>454</v>
      </c>
      <c r="ACT20" s="140" t="s">
        <v>454</v>
      </c>
      <c r="ACU20" s="140" t="s">
        <v>454</v>
      </c>
      <c r="ACV20" s="140" t="s">
        <v>454</v>
      </c>
      <c r="ACW20" s="140" t="s">
        <v>454</v>
      </c>
      <c r="ACX20" s="140" t="s">
        <v>454</v>
      </c>
      <c r="ACY20" s="140" t="s">
        <v>454</v>
      </c>
      <c r="ACZ20" s="140" t="s">
        <v>454</v>
      </c>
      <c r="ADA20" s="140" t="s">
        <v>454</v>
      </c>
      <c r="ADB20" s="140" t="s">
        <v>454</v>
      </c>
      <c r="ADC20" s="140" t="s">
        <v>454</v>
      </c>
      <c r="ADD20" s="140" t="s">
        <v>454</v>
      </c>
      <c r="ADE20" s="140" t="s">
        <v>454</v>
      </c>
      <c r="ADF20" s="140" t="s">
        <v>454</v>
      </c>
      <c r="ADG20" s="140" t="s">
        <v>454</v>
      </c>
      <c r="ADH20" s="140" t="s">
        <v>454</v>
      </c>
      <c r="ADI20" s="140" t="s">
        <v>454</v>
      </c>
      <c r="ADJ20" s="140" t="s">
        <v>454</v>
      </c>
      <c r="ADK20" s="140" t="s">
        <v>454</v>
      </c>
      <c r="ADL20" s="140" t="s">
        <v>454</v>
      </c>
      <c r="ADM20" s="140" t="s">
        <v>454</v>
      </c>
      <c r="ADN20" s="140" t="s">
        <v>454</v>
      </c>
      <c r="ADO20" s="140" t="s">
        <v>454</v>
      </c>
      <c r="ADP20" s="140" t="s">
        <v>454</v>
      </c>
      <c r="ADQ20" s="140" t="s">
        <v>454</v>
      </c>
      <c r="ADR20" s="140" t="s">
        <v>454</v>
      </c>
      <c r="ADS20" s="140" t="s">
        <v>454</v>
      </c>
      <c r="ADT20" s="140" t="s">
        <v>454</v>
      </c>
      <c r="ADU20" s="140" t="s">
        <v>454</v>
      </c>
      <c r="ADV20" s="140" t="s">
        <v>454</v>
      </c>
      <c r="ADW20" s="140" t="s">
        <v>454</v>
      </c>
      <c r="ADX20" s="140" t="s">
        <v>454</v>
      </c>
      <c r="ADY20" s="140" t="s">
        <v>454</v>
      </c>
      <c r="ADZ20" s="140" t="s">
        <v>454</v>
      </c>
      <c r="AEA20" s="140" t="s">
        <v>454</v>
      </c>
      <c r="AEB20" s="140" t="s">
        <v>454</v>
      </c>
      <c r="AEC20" s="140" t="s">
        <v>454</v>
      </c>
      <c r="AED20" s="140" t="s">
        <v>454</v>
      </c>
      <c r="AEE20" s="140" t="s">
        <v>454</v>
      </c>
      <c r="AEF20" s="140" t="s">
        <v>454</v>
      </c>
      <c r="AEG20" s="140" t="s">
        <v>454</v>
      </c>
      <c r="AEH20" s="140" t="s">
        <v>454</v>
      </c>
      <c r="AEI20" s="140" t="s">
        <v>454</v>
      </c>
      <c r="AEJ20" s="140" t="s">
        <v>454</v>
      </c>
      <c r="AEK20" s="140" t="s">
        <v>454</v>
      </c>
      <c r="AEL20" s="140" t="s">
        <v>454</v>
      </c>
      <c r="AEM20" s="140" t="s">
        <v>454</v>
      </c>
      <c r="AEN20" s="140" t="s">
        <v>454</v>
      </c>
      <c r="AEO20" s="140" t="s">
        <v>454</v>
      </c>
      <c r="AEP20" s="140" t="s">
        <v>454</v>
      </c>
      <c r="AEQ20" s="140" t="s">
        <v>454</v>
      </c>
      <c r="AER20" s="140" t="s">
        <v>454</v>
      </c>
      <c r="AES20" s="140" t="s">
        <v>454</v>
      </c>
      <c r="AET20" s="140" t="s">
        <v>454</v>
      </c>
      <c r="AEU20" s="140" t="s">
        <v>454</v>
      </c>
      <c r="AEV20" s="140" t="s">
        <v>454</v>
      </c>
      <c r="AEW20" s="140" t="s">
        <v>454</v>
      </c>
      <c r="AEX20" s="140" t="s">
        <v>454</v>
      </c>
      <c r="AEY20" s="140" t="s">
        <v>454</v>
      </c>
      <c r="AEZ20" s="140" t="s">
        <v>454</v>
      </c>
      <c r="AFA20" s="140" t="s">
        <v>454</v>
      </c>
      <c r="AFB20" s="140" t="s">
        <v>454</v>
      </c>
      <c r="AFC20" s="140" t="s">
        <v>454</v>
      </c>
      <c r="AFD20" s="140" t="s">
        <v>454</v>
      </c>
      <c r="AFE20" s="140" t="s">
        <v>454</v>
      </c>
      <c r="AFF20" s="140" t="s">
        <v>454</v>
      </c>
      <c r="AFG20" s="140" t="s">
        <v>454</v>
      </c>
      <c r="AFH20" s="140" t="s">
        <v>454</v>
      </c>
      <c r="AFI20" s="140" t="s">
        <v>454</v>
      </c>
      <c r="AFJ20" s="140" t="s">
        <v>454</v>
      </c>
      <c r="AFK20" s="140" t="s">
        <v>454</v>
      </c>
      <c r="AFL20" s="140" t="s">
        <v>454</v>
      </c>
      <c r="AFM20" s="140" t="s">
        <v>454</v>
      </c>
      <c r="AFN20" s="140" t="s">
        <v>454</v>
      </c>
      <c r="AFO20" s="140" t="s">
        <v>454</v>
      </c>
      <c r="AFP20" s="140" t="s">
        <v>454</v>
      </c>
      <c r="AFQ20" s="140" t="s">
        <v>454</v>
      </c>
      <c r="AFR20" s="140" t="s">
        <v>454</v>
      </c>
      <c r="AFS20" s="140" t="s">
        <v>454</v>
      </c>
      <c r="AFT20" s="140" t="s">
        <v>454</v>
      </c>
      <c r="AFU20" s="140" t="s">
        <v>454</v>
      </c>
      <c r="AFV20" s="140" t="s">
        <v>454</v>
      </c>
      <c r="AFW20" s="140" t="s">
        <v>454</v>
      </c>
      <c r="AFX20" s="140" t="s">
        <v>454</v>
      </c>
      <c r="AFY20" s="140" t="s">
        <v>454</v>
      </c>
      <c r="AFZ20" s="140" t="s">
        <v>454</v>
      </c>
      <c r="AGA20" s="140" t="s">
        <v>454</v>
      </c>
      <c r="AGB20" s="140" t="s">
        <v>454</v>
      </c>
      <c r="AGC20" s="140" t="s">
        <v>454</v>
      </c>
      <c r="AGD20" s="140" t="s">
        <v>454</v>
      </c>
      <c r="AGE20" s="140" t="s">
        <v>454</v>
      </c>
      <c r="AGF20" s="140" t="s">
        <v>454</v>
      </c>
      <c r="AGG20" s="140" t="s">
        <v>454</v>
      </c>
      <c r="AGH20" s="140" t="s">
        <v>454</v>
      </c>
      <c r="AGI20" s="140" t="s">
        <v>454</v>
      </c>
      <c r="AGJ20" s="140" t="s">
        <v>454</v>
      </c>
      <c r="AGK20" s="140" t="s">
        <v>454</v>
      </c>
      <c r="AGL20" s="140" t="s">
        <v>454</v>
      </c>
      <c r="AGM20" s="140" t="s">
        <v>454</v>
      </c>
      <c r="AGN20" s="140" t="s">
        <v>454</v>
      </c>
      <c r="AGO20" s="140" t="s">
        <v>454</v>
      </c>
      <c r="AGP20" s="140" t="s">
        <v>454</v>
      </c>
      <c r="AGQ20" s="140" t="s">
        <v>454</v>
      </c>
      <c r="AGR20" s="140" t="s">
        <v>454</v>
      </c>
      <c r="AGS20" s="140" t="s">
        <v>454</v>
      </c>
      <c r="AGT20" s="140" t="s">
        <v>454</v>
      </c>
      <c r="AGU20" s="140" t="s">
        <v>454</v>
      </c>
      <c r="AGV20" s="140" t="s">
        <v>454</v>
      </c>
      <c r="AGW20" s="140" t="s">
        <v>454</v>
      </c>
      <c r="AGX20" s="140" t="s">
        <v>454</v>
      </c>
      <c r="AGY20" s="140" t="s">
        <v>454</v>
      </c>
      <c r="AGZ20" s="140" t="s">
        <v>454</v>
      </c>
      <c r="AHA20" s="140" t="s">
        <v>454</v>
      </c>
      <c r="AHB20" s="140" t="s">
        <v>454</v>
      </c>
      <c r="AHC20" s="140" t="s">
        <v>454</v>
      </c>
      <c r="AHD20" s="140" t="s">
        <v>454</v>
      </c>
      <c r="AHE20" s="140" t="s">
        <v>454</v>
      </c>
      <c r="AHF20" s="140" t="s">
        <v>454</v>
      </c>
      <c r="AHG20" s="140" t="s">
        <v>454</v>
      </c>
      <c r="AHH20" s="140" t="s">
        <v>454</v>
      </c>
      <c r="AHI20" s="140" t="s">
        <v>454</v>
      </c>
      <c r="AHJ20" s="140" t="s">
        <v>454</v>
      </c>
      <c r="AHK20" s="140" t="s">
        <v>454</v>
      </c>
      <c r="AHL20" s="140" t="s">
        <v>454</v>
      </c>
      <c r="AHM20" s="140" t="s">
        <v>454</v>
      </c>
      <c r="AHN20" s="140" t="s">
        <v>454</v>
      </c>
      <c r="AHO20" s="140" t="s">
        <v>454</v>
      </c>
      <c r="AHP20" s="140" t="s">
        <v>454</v>
      </c>
      <c r="AHQ20" s="140" t="s">
        <v>454</v>
      </c>
      <c r="AHR20" s="140" t="s">
        <v>454</v>
      </c>
      <c r="AHS20" s="140" t="s">
        <v>454</v>
      </c>
      <c r="AHT20" s="140" t="s">
        <v>454</v>
      </c>
      <c r="AHU20" s="140" t="s">
        <v>454</v>
      </c>
      <c r="AHV20" s="140" t="s">
        <v>454</v>
      </c>
      <c r="AHW20" s="140" t="s">
        <v>454</v>
      </c>
      <c r="AHX20" s="140" t="s">
        <v>454</v>
      </c>
      <c r="AHY20" s="140" t="s">
        <v>454</v>
      </c>
      <c r="AHZ20" s="140" t="s">
        <v>454</v>
      </c>
      <c r="AIA20" s="140" t="s">
        <v>454</v>
      </c>
      <c r="AIB20" s="140" t="s">
        <v>454</v>
      </c>
      <c r="AIC20" s="140" t="s">
        <v>454</v>
      </c>
      <c r="AID20" s="140" t="s">
        <v>454</v>
      </c>
      <c r="AIE20" s="140" t="s">
        <v>454</v>
      </c>
      <c r="AIF20" s="140" t="s">
        <v>454</v>
      </c>
      <c r="AIG20" s="140" t="s">
        <v>454</v>
      </c>
      <c r="AIH20" s="140" t="s">
        <v>454</v>
      </c>
      <c r="AII20" s="140" t="s">
        <v>454</v>
      </c>
      <c r="AIJ20" s="140" t="s">
        <v>454</v>
      </c>
      <c r="AIK20" s="140" t="s">
        <v>454</v>
      </c>
      <c r="AIL20" s="140" t="s">
        <v>454</v>
      </c>
      <c r="AIM20" s="140" t="s">
        <v>454</v>
      </c>
      <c r="AIN20" s="140" t="s">
        <v>454</v>
      </c>
      <c r="AIO20" s="140" t="s">
        <v>454</v>
      </c>
      <c r="AIP20" s="140" t="s">
        <v>454</v>
      </c>
      <c r="AIQ20" s="140" t="s">
        <v>454</v>
      </c>
      <c r="AIR20" s="140" t="s">
        <v>454</v>
      </c>
      <c r="AIS20" s="140" t="s">
        <v>454</v>
      </c>
      <c r="AIT20" s="140" t="s">
        <v>454</v>
      </c>
      <c r="AIU20" s="140" t="s">
        <v>454</v>
      </c>
      <c r="AIV20" s="140" t="s">
        <v>454</v>
      </c>
      <c r="AIW20" s="140" t="s">
        <v>454</v>
      </c>
      <c r="AIX20" s="140" t="s">
        <v>454</v>
      </c>
      <c r="AIY20" s="140" t="s">
        <v>454</v>
      </c>
      <c r="AIZ20" s="140" t="s">
        <v>454</v>
      </c>
      <c r="AJA20" s="140" t="s">
        <v>454</v>
      </c>
      <c r="AJB20" s="140" t="s">
        <v>454</v>
      </c>
      <c r="AJC20" s="140" t="s">
        <v>454</v>
      </c>
      <c r="AJD20" s="140" t="s">
        <v>454</v>
      </c>
      <c r="AJE20" s="140" t="s">
        <v>454</v>
      </c>
      <c r="AJF20" s="140" t="s">
        <v>454</v>
      </c>
      <c r="AJG20" s="140" t="s">
        <v>454</v>
      </c>
      <c r="AJH20" s="140" t="s">
        <v>454</v>
      </c>
      <c r="AJI20" s="140" t="s">
        <v>454</v>
      </c>
      <c r="AJJ20" s="140" t="s">
        <v>454</v>
      </c>
      <c r="AJK20" s="140" t="s">
        <v>454</v>
      </c>
      <c r="AJL20" s="140" t="s">
        <v>454</v>
      </c>
      <c r="AJM20" s="140" t="s">
        <v>454</v>
      </c>
      <c r="AJN20" s="140" t="s">
        <v>454</v>
      </c>
      <c r="AJO20" s="140" t="s">
        <v>454</v>
      </c>
      <c r="AJP20" s="140" t="s">
        <v>454</v>
      </c>
      <c r="AJQ20" s="140" t="s">
        <v>454</v>
      </c>
      <c r="AJR20" s="140" t="s">
        <v>454</v>
      </c>
      <c r="AJS20" s="140" t="s">
        <v>454</v>
      </c>
      <c r="AJT20" s="140" t="s">
        <v>454</v>
      </c>
      <c r="AJU20" s="140" t="s">
        <v>454</v>
      </c>
      <c r="AJV20" s="140" t="s">
        <v>454</v>
      </c>
      <c r="AJW20" s="140" t="s">
        <v>454</v>
      </c>
      <c r="AJX20" s="140" t="s">
        <v>454</v>
      </c>
      <c r="AJY20" s="140" t="s">
        <v>454</v>
      </c>
      <c r="AJZ20" s="140" t="s">
        <v>454</v>
      </c>
      <c r="AKA20" s="140" t="s">
        <v>454</v>
      </c>
      <c r="AKB20" s="140" t="s">
        <v>454</v>
      </c>
      <c r="AKC20" s="140" t="s">
        <v>454</v>
      </c>
      <c r="AKD20" s="140" t="s">
        <v>454</v>
      </c>
      <c r="AKE20" s="140" t="s">
        <v>454</v>
      </c>
      <c r="AKF20" s="140" t="s">
        <v>454</v>
      </c>
      <c r="AKG20" s="140" t="s">
        <v>454</v>
      </c>
      <c r="AKH20" s="140" t="s">
        <v>454</v>
      </c>
      <c r="AKI20" s="140" t="s">
        <v>454</v>
      </c>
      <c r="AKJ20" s="140" t="s">
        <v>454</v>
      </c>
      <c r="AKK20" s="140" t="s">
        <v>454</v>
      </c>
      <c r="AKL20" s="140" t="s">
        <v>454</v>
      </c>
      <c r="AKM20" s="140" t="s">
        <v>454</v>
      </c>
      <c r="AKN20" s="140" t="s">
        <v>454</v>
      </c>
      <c r="AKO20" s="140" t="s">
        <v>454</v>
      </c>
      <c r="AKP20" s="140" t="s">
        <v>454</v>
      </c>
      <c r="AKQ20" s="140" t="s">
        <v>454</v>
      </c>
      <c r="AKR20" s="140" t="s">
        <v>454</v>
      </c>
      <c r="AKS20" s="140" t="s">
        <v>454</v>
      </c>
      <c r="AKT20" s="140" t="s">
        <v>454</v>
      </c>
      <c r="AKU20" s="140" t="s">
        <v>454</v>
      </c>
      <c r="AKV20" s="140" t="s">
        <v>454</v>
      </c>
      <c r="AKW20" s="140" t="s">
        <v>454</v>
      </c>
      <c r="AKX20" s="140" t="s">
        <v>454</v>
      </c>
      <c r="AKY20" s="140" t="s">
        <v>454</v>
      </c>
      <c r="AKZ20" s="140" t="s">
        <v>454</v>
      </c>
      <c r="ALA20" s="140" t="s">
        <v>454</v>
      </c>
      <c r="ALB20" s="140" t="s">
        <v>454</v>
      </c>
      <c r="ALC20" s="140" t="s">
        <v>454</v>
      </c>
      <c r="ALD20" s="140" t="s">
        <v>454</v>
      </c>
      <c r="ALE20" s="140" t="s">
        <v>454</v>
      </c>
      <c r="ALF20" s="140" t="s">
        <v>454</v>
      </c>
      <c r="ALG20" s="140" t="s">
        <v>454</v>
      </c>
      <c r="ALH20" s="140" t="s">
        <v>454</v>
      </c>
      <c r="ALI20" s="140" t="s">
        <v>454</v>
      </c>
      <c r="ALJ20" s="140" t="s">
        <v>454</v>
      </c>
      <c r="ALK20" s="140" t="s">
        <v>454</v>
      </c>
      <c r="ALL20" s="140" t="s">
        <v>454</v>
      </c>
      <c r="ALM20" s="140" t="s">
        <v>454</v>
      </c>
      <c r="ALN20" s="140" t="s">
        <v>454</v>
      </c>
      <c r="ALO20" s="140" t="s">
        <v>454</v>
      </c>
      <c r="ALP20" s="140" t="s">
        <v>454</v>
      </c>
      <c r="ALQ20" s="140" t="s">
        <v>454</v>
      </c>
      <c r="ALR20" s="140" t="s">
        <v>454</v>
      </c>
      <c r="ALS20" s="140" t="s">
        <v>454</v>
      </c>
      <c r="ALT20" s="140" t="s">
        <v>454</v>
      </c>
      <c r="ALU20" s="140" t="s">
        <v>454</v>
      </c>
      <c r="ALV20" s="140" t="s">
        <v>454</v>
      </c>
      <c r="ALW20" s="140" t="s">
        <v>454</v>
      </c>
      <c r="ALX20" s="140" t="s">
        <v>454</v>
      </c>
      <c r="ALY20" s="140" t="s">
        <v>454</v>
      </c>
      <c r="ALZ20" s="140" t="s">
        <v>454</v>
      </c>
      <c r="AMA20" s="140" t="s">
        <v>454</v>
      </c>
      <c r="AMB20" s="140" t="s">
        <v>454</v>
      </c>
      <c r="AMC20" s="140" t="s">
        <v>454</v>
      </c>
      <c r="AMD20" s="140" t="s">
        <v>454</v>
      </c>
      <c r="AME20" s="140" t="s">
        <v>454</v>
      </c>
      <c r="AMF20" s="140" t="s">
        <v>454</v>
      </c>
      <c r="AMG20" s="140" t="s">
        <v>454</v>
      </c>
      <c r="AMH20" s="140" t="s">
        <v>454</v>
      </c>
      <c r="AMI20" s="140" t="s">
        <v>454</v>
      </c>
      <c r="AMJ20" s="140" t="s">
        <v>454</v>
      </c>
      <c r="AMK20" s="140" t="s">
        <v>454</v>
      </c>
      <c r="AML20" s="140" t="s">
        <v>454</v>
      </c>
      <c r="AMM20" s="140" t="s">
        <v>454</v>
      </c>
      <c r="AMN20" s="140" t="s">
        <v>454</v>
      </c>
      <c r="AMO20" s="140" t="s">
        <v>454</v>
      </c>
      <c r="AMP20" s="140" t="s">
        <v>454</v>
      </c>
      <c r="AMQ20" s="140" t="s">
        <v>454</v>
      </c>
      <c r="AMR20" s="140" t="s">
        <v>454</v>
      </c>
      <c r="AMS20" s="140" t="s">
        <v>454</v>
      </c>
      <c r="AMT20" s="140" t="s">
        <v>454</v>
      </c>
      <c r="AMU20" s="140" t="s">
        <v>454</v>
      </c>
      <c r="AMV20" s="140" t="s">
        <v>454</v>
      </c>
      <c r="AMW20" s="140" t="s">
        <v>454</v>
      </c>
      <c r="AMX20" s="140" t="s">
        <v>454</v>
      </c>
      <c r="AMY20" s="140" t="s">
        <v>454</v>
      </c>
      <c r="AMZ20" s="140" t="s">
        <v>454</v>
      </c>
      <c r="ANA20" s="140" t="s">
        <v>454</v>
      </c>
      <c r="ANB20" s="140" t="s">
        <v>454</v>
      </c>
      <c r="ANC20" s="140" t="s">
        <v>454</v>
      </c>
      <c r="AND20" s="140" t="s">
        <v>454</v>
      </c>
      <c r="ANE20" s="140" t="s">
        <v>454</v>
      </c>
      <c r="ANF20" s="140" t="s">
        <v>454</v>
      </c>
      <c r="ANG20" s="140" t="s">
        <v>454</v>
      </c>
      <c r="ANH20" s="140" t="s">
        <v>454</v>
      </c>
      <c r="ANI20" s="140" t="s">
        <v>454</v>
      </c>
      <c r="ANJ20" s="140" t="s">
        <v>454</v>
      </c>
      <c r="ANK20" s="140" t="s">
        <v>454</v>
      </c>
      <c r="ANL20" s="140" t="s">
        <v>454</v>
      </c>
      <c r="ANM20" s="140" t="s">
        <v>454</v>
      </c>
      <c r="ANN20" s="140" t="s">
        <v>454</v>
      </c>
      <c r="ANO20" s="140" t="s">
        <v>454</v>
      </c>
      <c r="ANP20" s="140" t="s">
        <v>454</v>
      </c>
      <c r="ANQ20" s="140" t="s">
        <v>454</v>
      </c>
      <c r="ANR20" s="140" t="s">
        <v>454</v>
      </c>
      <c r="ANS20" s="140" t="s">
        <v>454</v>
      </c>
      <c r="ANT20" s="140" t="s">
        <v>454</v>
      </c>
      <c r="ANU20" s="140" t="s">
        <v>454</v>
      </c>
      <c r="ANV20" s="140" t="s">
        <v>454</v>
      </c>
      <c r="ANW20" s="140" t="s">
        <v>454</v>
      </c>
      <c r="ANX20" s="140" t="s">
        <v>454</v>
      </c>
      <c r="ANY20" s="140" t="s">
        <v>454</v>
      </c>
      <c r="ANZ20" s="140" t="s">
        <v>454</v>
      </c>
      <c r="AOA20" s="140" t="s">
        <v>454</v>
      </c>
      <c r="AOB20" s="140" t="s">
        <v>454</v>
      </c>
      <c r="AOC20" s="140" t="s">
        <v>454</v>
      </c>
      <c r="AOD20" s="140" t="s">
        <v>454</v>
      </c>
      <c r="AOE20" s="140" t="s">
        <v>454</v>
      </c>
      <c r="AOF20" s="140" t="s">
        <v>454</v>
      </c>
      <c r="AOG20" s="140" t="s">
        <v>454</v>
      </c>
      <c r="AOH20" s="140" t="s">
        <v>454</v>
      </c>
      <c r="AOI20" s="140" t="s">
        <v>454</v>
      </c>
      <c r="AOJ20" s="140" t="s">
        <v>454</v>
      </c>
      <c r="AOK20" s="140" t="s">
        <v>454</v>
      </c>
      <c r="AOL20" s="140" t="s">
        <v>454</v>
      </c>
      <c r="AOM20" s="140" t="s">
        <v>454</v>
      </c>
      <c r="AON20" s="140" t="s">
        <v>454</v>
      </c>
      <c r="AOO20" s="140" t="s">
        <v>454</v>
      </c>
      <c r="AOP20" s="140" t="s">
        <v>454</v>
      </c>
      <c r="AOQ20" s="140" t="s">
        <v>454</v>
      </c>
      <c r="AOR20" s="140" t="s">
        <v>454</v>
      </c>
      <c r="AOS20" s="140" t="s">
        <v>454</v>
      </c>
      <c r="AOT20" s="140" t="s">
        <v>454</v>
      </c>
      <c r="AOU20" s="140" t="s">
        <v>454</v>
      </c>
      <c r="AOV20" s="140" t="s">
        <v>454</v>
      </c>
      <c r="AOW20" s="140" t="s">
        <v>454</v>
      </c>
      <c r="AOX20" s="140" t="s">
        <v>454</v>
      </c>
      <c r="AOY20" s="140" t="s">
        <v>454</v>
      </c>
      <c r="AOZ20" s="140" t="s">
        <v>454</v>
      </c>
      <c r="APA20" s="140" t="s">
        <v>454</v>
      </c>
      <c r="APB20" s="140" t="s">
        <v>454</v>
      </c>
      <c r="APC20" s="140" t="s">
        <v>454</v>
      </c>
      <c r="APD20" s="140" t="s">
        <v>454</v>
      </c>
      <c r="APE20" s="140" t="s">
        <v>454</v>
      </c>
      <c r="APF20" s="140" t="s">
        <v>454</v>
      </c>
      <c r="APG20" s="140" t="s">
        <v>454</v>
      </c>
      <c r="APH20" s="140" t="s">
        <v>454</v>
      </c>
      <c r="API20" s="140" t="s">
        <v>454</v>
      </c>
      <c r="APJ20" s="140" t="s">
        <v>454</v>
      </c>
      <c r="APK20" s="140" t="s">
        <v>454</v>
      </c>
      <c r="APL20" s="140" t="s">
        <v>454</v>
      </c>
      <c r="APM20" s="140" t="s">
        <v>454</v>
      </c>
      <c r="APN20" s="140" t="s">
        <v>454</v>
      </c>
      <c r="APO20" s="140" t="s">
        <v>454</v>
      </c>
      <c r="APP20" s="140" t="s">
        <v>454</v>
      </c>
      <c r="APQ20" s="140" t="s">
        <v>454</v>
      </c>
      <c r="APR20" s="140" t="s">
        <v>454</v>
      </c>
      <c r="APS20" s="140" t="s">
        <v>454</v>
      </c>
      <c r="APT20" s="140" t="s">
        <v>454</v>
      </c>
      <c r="APU20" s="140" t="s">
        <v>454</v>
      </c>
      <c r="APV20" s="140" t="s">
        <v>454</v>
      </c>
      <c r="APW20" s="140" t="s">
        <v>454</v>
      </c>
      <c r="APX20" s="140" t="s">
        <v>454</v>
      </c>
      <c r="APY20" s="140" t="s">
        <v>454</v>
      </c>
      <c r="APZ20" s="140" t="s">
        <v>454</v>
      </c>
      <c r="AQA20" s="140" t="s">
        <v>454</v>
      </c>
      <c r="AQB20" s="140" t="s">
        <v>454</v>
      </c>
      <c r="AQC20" s="140" t="s">
        <v>454</v>
      </c>
      <c r="AQD20" s="140" t="s">
        <v>454</v>
      </c>
      <c r="AQE20" s="140" t="s">
        <v>454</v>
      </c>
      <c r="AQF20" s="140" t="s">
        <v>454</v>
      </c>
      <c r="AQG20" s="140" t="s">
        <v>454</v>
      </c>
      <c r="AQH20" s="140" t="s">
        <v>454</v>
      </c>
      <c r="AQI20" s="140" t="s">
        <v>454</v>
      </c>
      <c r="AQJ20" s="140" t="s">
        <v>454</v>
      </c>
      <c r="AQK20" s="140" t="s">
        <v>454</v>
      </c>
      <c r="AQL20" s="140" t="s">
        <v>454</v>
      </c>
      <c r="AQM20" s="140" t="s">
        <v>454</v>
      </c>
      <c r="AQN20" s="140" t="s">
        <v>454</v>
      </c>
      <c r="AQO20" s="140" t="s">
        <v>454</v>
      </c>
      <c r="AQP20" s="140" t="s">
        <v>454</v>
      </c>
      <c r="AQQ20" s="140" t="s">
        <v>454</v>
      </c>
      <c r="AQR20" s="140" t="s">
        <v>454</v>
      </c>
      <c r="AQS20" s="140" t="s">
        <v>454</v>
      </c>
      <c r="AQT20" s="140" t="s">
        <v>454</v>
      </c>
      <c r="AQU20" s="140" t="s">
        <v>454</v>
      </c>
      <c r="AQV20" s="140" t="s">
        <v>454</v>
      </c>
      <c r="AQW20" s="140" t="s">
        <v>454</v>
      </c>
      <c r="AQX20" s="140" t="s">
        <v>454</v>
      </c>
      <c r="AQY20" s="140" t="s">
        <v>454</v>
      </c>
      <c r="AQZ20" s="140" t="s">
        <v>454</v>
      </c>
      <c r="ARA20" s="140" t="s">
        <v>454</v>
      </c>
      <c r="ARB20" s="140" t="s">
        <v>454</v>
      </c>
      <c r="ARC20" s="140" t="s">
        <v>454</v>
      </c>
      <c r="ARD20" s="140" t="s">
        <v>454</v>
      </c>
      <c r="ARE20" s="140" t="s">
        <v>454</v>
      </c>
      <c r="ARF20" s="140" t="s">
        <v>454</v>
      </c>
      <c r="ARG20" s="140" t="s">
        <v>454</v>
      </c>
      <c r="ARH20" s="140" t="s">
        <v>454</v>
      </c>
      <c r="ARI20" s="140" t="s">
        <v>454</v>
      </c>
      <c r="ARJ20" s="140" t="s">
        <v>454</v>
      </c>
      <c r="ARK20" s="140" t="s">
        <v>454</v>
      </c>
      <c r="ARL20" s="140" t="s">
        <v>454</v>
      </c>
      <c r="ARM20" s="140" t="s">
        <v>454</v>
      </c>
      <c r="ARN20" s="140" t="s">
        <v>454</v>
      </c>
      <c r="ARO20" s="140" t="s">
        <v>454</v>
      </c>
      <c r="ARP20" s="140" t="s">
        <v>454</v>
      </c>
      <c r="ARQ20" s="140" t="s">
        <v>454</v>
      </c>
      <c r="ARR20" s="140" t="s">
        <v>454</v>
      </c>
      <c r="ARS20" s="140" t="s">
        <v>454</v>
      </c>
      <c r="ART20" s="140" t="s">
        <v>454</v>
      </c>
      <c r="ARU20" s="140" t="s">
        <v>454</v>
      </c>
      <c r="ARV20" s="140" t="s">
        <v>454</v>
      </c>
      <c r="ARW20" s="140" t="s">
        <v>454</v>
      </c>
      <c r="ARX20" s="140" t="s">
        <v>454</v>
      </c>
      <c r="ARY20" s="140" t="s">
        <v>454</v>
      </c>
      <c r="ARZ20" s="140" t="s">
        <v>454</v>
      </c>
      <c r="ASA20" s="140" t="s">
        <v>454</v>
      </c>
      <c r="ASB20" s="140" t="s">
        <v>454</v>
      </c>
      <c r="ASC20" s="140" t="s">
        <v>454</v>
      </c>
      <c r="ASD20" s="140" t="s">
        <v>454</v>
      </c>
      <c r="ASE20" s="140" t="s">
        <v>454</v>
      </c>
      <c r="ASF20" s="140" t="s">
        <v>454</v>
      </c>
      <c r="ASG20" s="140" t="s">
        <v>454</v>
      </c>
      <c r="ASH20" s="140" t="s">
        <v>454</v>
      </c>
      <c r="ASI20" s="140" t="s">
        <v>454</v>
      </c>
      <c r="ASJ20" s="140" t="s">
        <v>454</v>
      </c>
      <c r="ASK20" s="140" t="s">
        <v>454</v>
      </c>
      <c r="ASL20" s="140" t="s">
        <v>454</v>
      </c>
      <c r="ASM20" s="140" t="s">
        <v>454</v>
      </c>
      <c r="ASN20" s="140" t="s">
        <v>454</v>
      </c>
      <c r="ASO20" s="140" t="s">
        <v>454</v>
      </c>
      <c r="ASP20" s="140" t="s">
        <v>454</v>
      </c>
      <c r="ASQ20" s="140" t="s">
        <v>454</v>
      </c>
      <c r="ASR20" s="140" t="s">
        <v>454</v>
      </c>
      <c r="ASS20" s="140" t="s">
        <v>454</v>
      </c>
      <c r="AST20" s="140" t="s">
        <v>454</v>
      </c>
      <c r="ASU20" s="140" t="s">
        <v>454</v>
      </c>
      <c r="ASV20" s="140" t="s">
        <v>454</v>
      </c>
      <c r="ASW20" s="140" t="s">
        <v>454</v>
      </c>
      <c r="ASX20" s="140" t="s">
        <v>454</v>
      </c>
      <c r="ASY20" s="140" t="s">
        <v>454</v>
      </c>
      <c r="ASZ20" s="140" t="s">
        <v>454</v>
      </c>
      <c r="ATA20" s="140" t="s">
        <v>454</v>
      </c>
      <c r="ATB20" s="140" t="s">
        <v>454</v>
      </c>
      <c r="ATC20" s="140" t="s">
        <v>454</v>
      </c>
      <c r="ATD20" s="140" t="s">
        <v>454</v>
      </c>
      <c r="ATE20" s="140" t="s">
        <v>454</v>
      </c>
      <c r="ATF20" s="140" t="s">
        <v>454</v>
      </c>
      <c r="ATG20" s="140" t="s">
        <v>454</v>
      </c>
      <c r="ATH20" s="140" t="s">
        <v>454</v>
      </c>
      <c r="ATI20" s="140" t="s">
        <v>454</v>
      </c>
      <c r="ATJ20" s="140" t="s">
        <v>454</v>
      </c>
      <c r="ATK20" s="140" t="s">
        <v>454</v>
      </c>
      <c r="ATL20" s="140" t="s">
        <v>454</v>
      </c>
      <c r="ATM20" s="140" t="s">
        <v>454</v>
      </c>
      <c r="ATN20" s="140" t="s">
        <v>454</v>
      </c>
      <c r="ATO20" s="140" t="s">
        <v>454</v>
      </c>
      <c r="ATP20" s="140" t="s">
        <v>454</v>
      </c>
      <c r="ATQ20" s="140" t="s">
        <v>454</v>
      </c>
      <c r="ATR20" s="140" t="s">
        <v>454</v>
      </c>
      <c r="ATS20" s="140" t="s">
        <v>454</v>
      </c>
      <c r="ATT20" s="140" t="s">
        <v>454</v>
      </c>
      <c r="ATU20" s="140" t="s">
        <v>454</v>
      </c>
      <c r="ATV20" s="140" t="s">
        <v>454</v>
      </c>
      <c r="ATW20" s="140" t="s">
        <v>454</v>
      </c>
      <c r="ATX20" s="140" t="s">
        <v>454</v>
      </c>
      <c r="ATY20" s="140" t="s">
        <v>454</v>
      </c>
      <c r="ATZ20" s="140" t="s">
        <v>454</v>
      </c>
      <c r="AUA20" s="140" t="s">
        <v>454</v>
      </c>
      <c r="AUB20" s="140" t="s">
        <v>454</v>
      </c>
      <c r="AUC20" s="140" t="s">
        <v>454</v>
      </c>
      <c r="AUD20" s="140" t="s">
        <v>454</v>
      </c>
      <c r="AUE20" s="140" t="s">
        <v>454</v>
      </c>
      <c r="AUF20" s="140" t="s">
        <v>454</v>
      </c>
      <c r="AUG20" s="140" t="s">
        <v>454</v>
      </c>
      <c r="AUH20" s="140" t="s">
        <v>454</v>
      </c>
      <c r="AUI20" s="140" t="s">
        <v>454</v>
      </c>
      <c r="AUJ20" s="140" t="s">
        <v>454</v>
      </c>
      <c r="AUK20" s="140" t="s">
        <v>454</v>
      </c>
      <c r="AUL20" s="140" t="s">
        <v>454</v>
      </c>
      <c r="AUM20" s="140" t="s">
        <v>454</v>
      </c>
      <c r="AUN20" s="140" t="s">
        <v>454</v>
      </c>
      <c r="AUO20" s="140" t="s">
        <v>454</v>
      </c>
      <c r="AUP20" s="140" t="s">
        <v>454</v>
      </c>
      <c r="AUQ20" s="140" t="s">
        <v>454</v>
      </c>
      <c r="AUR20" s="140" t="s">
        <v>454</v>
      </c>
      <c r="AUS20" s="140" t="s">
        <v>454</v>
      </c>
      <c r="AUT20" s="140" t="s">
        <v>454</v>
      </c>
      <c r="AUU20" s="140" t="s">
        <v>454</v>
      </c>
      <c r="AUV20" s="140" t="s">
        <v>454</v>
      </c>
      <c r="AUW20" s="140" t="s">
        <v>454</v>
      </c>
      <c r="AUX20" s="140" t="s">
        <v>454</v>
      </c>
      <c r="AUY20" s="140" t="s">
        <v>454</v>
      </c>
      <c r="AUZ20" s="140" t="s">
        <v>454</v>
      </c>
      <c r="AVA20" s="140" t="s">
        <v>454</v>
      </c>
      <c r="AVB20" s="140" t="s">
        <v>454</v>
      </c>
      <c r="AVC20" s="140" t="s">
        <v>454</v>
      </c>
      <c r="AVD20" s="140" t="s">
        <v>454</v>
      </c>
      <c r="AVE20" s="140" t="s">
        <v>454</v>
      </c>
      <c r="AVF20" s="140" t="s">
        <v>454</v>
      </c>
      <c r="AVG20" s="140" t="s">
        <v>454</v>
      </c>
      <c r="AVH20" s="140" t="s">
        <v>454</v>
      </c>
      <c r="AVI20" s="140" t="s">
        <v>454</v>
      </c>
      <c r="AVJ20" s="140" t="s">
        <v>454</v>
      </c>
      <c r="AVK20" s="140" t="s">
        <v>454</v>
      </c>
      <c r="AVL20" s="140" t="s">
        <v>454</v>
      </c>
      <c r="AVM20" s="140" t="s">
        <v>454</v>
      </c>
      <c r="AVN20" s="140" t="s">
        <v>454</v>
      </c>
      <c r="AVO20" s="140" t="s">
        <v>454</v>
      </c>
      <c r="AVP20" s="140" t="s">
        <v>454</v>
      </c>
      <c r="AVQ20" s="140" t="s">
        <v>454</v>
      </c>
      <c r="AVR20" s="140" t="s">
        <v>454</v>
      </c>
      <c r="AVS20" s="140" t="s">
        <v>454</v>
      </c>
      <c r="AVT20" s="140" t="s">
        <v>454</v>
      </c>
      <c r="AVU20" s="140" t="s">
        <v>454</v>
      </c>
      <c r="AVV20" s="140" t="s">
        <v>454</v>
      </c>
      <c r="AVW20" s="140" t="s">
        <v>454</v>
      </c>
      <c r="AVX20" s="140" t="s">
        <v>454</v>
      </c>
      <c r="AVY20" s="140" t="s">
        <v>454</v>
      </c>
      <c r="AVZ20" s="140" t="s">
        <v>454</v>
      </c>
      <c r="AWA20" s="140" t="s">
        <v>454</v>
      </c>
      <c r="AWB20" s="140" t="s">
        <v>454</v>
      </c>
      <c r="AWC20" s="140" t="s">
        <v>454</v>
      </c>
      <c r="AWD20" s="140" t="s">
        <v>454</v>
      </c>
      <c r="AWE20" s="140" t="s">
        <v>454</v>
      </c>
      <c r="AWF20" s="140" t="s">
        <v>454</v>
      </c>
      <c r="AWG20" s="140" t="s">
        <v>454</v>
      </c>
      <c r="AWH20" s="140" t="s">
        <v>454</v>
      </c>
      <c r="AWI20" s="140" t="s">
        <v>454</v>
      </c>
      <c r="AWJ20" s="140" t="s">
        <v>454</v>
      </c>
      <c r="AWK20" s="140" t="s">
        <v>454</v>
      </c>
      <c r="AWL20" s="140" t="s">
        <v>454</v>
      </c>
      <c r="AWM20" s="140" t="s">
        <v>454</v>
      </c>
      <c r="AWN20" s="140" t="s">
        <v>454</v>
      </c>
      <c r="AWO20" s="140" t="s">
        <v>454</v>
      </c>
      <c r="AWP20" s="140" t="s">
        <v>454</v>
      </c>
      <c r="AWQ20" s="140" t="s">
        <v>454</v>
      </c>
      <c r="AWR20" s="140" t="s">
        <v>454</v>
      </c>
      <c r="AWS20" s="140" t="s">
        <v>454</v>
      </c>
      <c r="AWT20" s="140" t="s">
        <v>454</v>
      </c>
      <c r="AWU20" s="140" t="s">
        <v>454</v>
      </c>
      <c r="AWV20" s="140" t="s">
        <v>454</v>
      </c>
      <c r="AWW20" s="140" t="s">
        <v>454</v>
      </c>
      <c r="AWX20" s="140" t="s">
        <v>454</v>
      </c>
      <c r="AWY20" s="140" t="s">
        <v>454</v>
      </c>
      <c r="AWZ20" s="140" t="s">
        <v>454</v>
      </c>
      <c r="AXA20" s="140" t="s">
        <v>454</v>
      </c>
      <c r="AXB20" s="140" t="s">
        <v>454</v>
      </c>
      <c r="AXC20" s="140" t="s">
        <v>454</v>
      </c>
      <c r="AXD20" s="140" t="s">
        <v>454</v>
      </c>
      <c r="AXE20" s="140" t="s">
        <v>454</v>
      </c>
      <c r="AXF20" s="140" t="s">
        <v>454</v>
      </c>
      <c r="AXG20" s="140" t="s">
        <v>454</v>
      </c>
      <c r="AXH20" s="140" t="s">
        <v>454</v>
      </c>
      <c r="AXI20" s="140" t="s">
        <v>454</v>
      </c>
      <c r="AXJ20" s="140" t="s">
        <v>454</v>
      </c>
      <c r="AXK20" s="140" t="s">
        <v>454</v>
      </c>
      <c r="AXL20" s="140" t="s">
        <v>454</v>
      </c>
      <c r="AXM20" s="140" t="s">
        <v>454</v>
      </c>
      <c r="AXN20" s="140" t="s">
        <v>454</v>
      </c>
      <c r="AXO20" s="140" t="s">
        <v>454</v>
      </c>
      <c r="AXP20" s="140" t="s">
        <v>454</v>
      </c>
      <c r="AXQ20" s="140" t="s">
        <v>454</v>
      </c>
      <c r="AXR20" s="140" t="s">
        <v>454</v>
      </c>
      <c r="AXS20" s="140" t="s">
        <v>454</v>
      </c>
      <c r="AXT20" s="140" t="s">
        <v>454</v>
      </c>
      <c r="AXU20" s="140" t="s">
        <v>454</v>
      </c>
      <c r="AXV20" s="140" t="s">
        <v>454</v>
      </c>
      <c r="AXW20" s="140" t="s">
        <v>454</v>
      </c>
      <c r="AXX20" s="140" t="s">
        <v>454</v>
      </c>
      <c r="AXY20" s="140" t="s">
        <v>454</v>
      </c>
      <c r="AXZ20" s="140" t="s">
        <v>454</v>
      </c>
      <c r="AYA20" s="140" t="s">
        <v>454</v>
      </c>
      <c r="AYB20" s="140" t="s">
        <v>454</v>
      </c>
      <c r="AYC20" s="140" t="s">
        <v>454</v>
      </c>
      <c r="AYD20" s="140" t="s">
        <v>454</v>
      </c>
      <c r="AYE20" s="140" t="s">
        <v>454</v>
      </c>
      <c r="AYF20" s="140" t="s">
        <v>454</v>
      </c>
      <c r="AYG20" s="140" t="s">
        <v>454</v>
      </c>
      <c r="AYH20" s="140" t="s">
        <v>454</v>
      </c>
      <c r="AYI20" s="140" t="s">
        <v>454</v>
      </c>
      <c r="AYJ20" s="140" t="s">
        <v>454</v>
      </c>
      <c r="AYK20" s="140" t="s">
        <v>454</v>
      </c>
      <c r="AYL20" s="140" t="s">
        <v>454</v>
      </c>
      <c r="AYM20" s="140" t="s">
        <v>454</v>
      </c>
      <c r="AYN20" s="140" t="s">
        <v>454</v>
      </c>
      <c r="AYO20" s="140" t="s">
        <v>454</v>
      </c>
      <c r="AYP20" s="140" t="s">
        <v>454</v>
      </c>
      <c r="AYQ20" s="140" t="s">
        <v>454</v>
      </c>
      <c r="AYR20" s="140" t="s">
        <v>454</v>
      </c>
      <c r="AYS20" s="140" t="s">
        <v>454</v>
      </c>
      <c r="AYT20" s="140" t="s">
        <v>454</v>
      </c>
      <c r="AYU20" s="140" t="s">
        <v>454</v>
      </c>
      <c r="AYV20" s="140" t="s">
        <v>454</v>
      </c>
      <c r="AYW20" s="140" t="s">
        <v>454</v>
      </c>
      <c r="AYX20" s="140" t="s">
        <v>454</v>
      </c>
      <c r="AYY20" s="140" t="s">
        <v>454</v>
      </c>
      <c r="AYZ20" s="140" t="s">
        <v>454</v>
      </c>
      <c r="AZA20" s="140" t="s">
        <v>454</v>
      </c>
      <c r="AZB20" s="140" t="s">
        <v>454</v>
      </c>
      <c r="AZC20" s="140" t="s">
        <v>454</v>
      </c>
      <c r="AZD20" s="140" t="s">
        <v>454</v>
      </c>
      <c r="AZE20" s="140" t="s">
        <v>454</v>
      </c>
      <c r="AZF20" s="140" t="s">
        <v>454</v>
      </c>
      <c r="AZG20" s="140" t="s">
        <v>454</v>
      </c>
      <c r="AZH20" s="140" t="s">
        <v>454</v>
      </c>
      <c r="AZI20" s="140" t="s">
        <v>454</v>
      </c>
      <c r="AZJ20" s="140" t="s">
        <v>454</v>
      </c>
      <c r="AZK20" s="140" t="s">
        <v>454</v>
      </c>
      <c r="AZL20" s="140" t="s">
        <v>454</v>
      </c>
      <c r="AZM20" s="140" t="s">
        <v>454</v>
      </c>
      <c r="AZN20" s="140" t="s">
        <v>454</v>
      </c>
      <c r="AZO20" s="140" t="s">
        <v>454</v>
      </c>
      <c r="AZP20" s="140" t="s">
        <v>454</v>
      </c>
      <c r="AZQ20" s="140" t="s">
        <v>454</v>
      </c>
      <c r="AZR20" s="140" t="s">
        <v>454</v>
      </c>
      <c r="AZS20" s="140" t="s">
        <v>454</v>
      </c>
      <c r="AZT20" s="140" t="s">
        <v>454</v>
      </c>
      <c r="AZU20" s="140" t="s">
        <v>454</v>
      </c>
      <c r="AZV20" s="140" t="s">
        <v>454</v>
      </c>
      <c r="AZW20" s="140" t="s">
        <v>454</v>
      </c>
      <c r="AZX20" s="140" t="s">
        <v>454</v>
      </c>
      <c r="AZY20" s="140" t="s">
        <v>454</v>
      </c>
      <c r="AZZ20" s="140" t="s">
        <v>454</v>
      </c>
      <c r="BAA20" s="140" t="s">
        <v>454</v>
      </c>
      <c r="BAB20" s="140" t="s">
        <v>454</v>
      </c>
      <c r="BAC20" s="140" t="s">
        <v>454</v>
      </c>
      <c r="BAD20" s="140" t="s">
        <v>454</v>
      </c>
      <c r="BAE20" s="140" t="s">
        <v>454</v>
      </c>
      <c r="BAF20" s="140" t="s">
        <v>454</v>
      </c>
      <c r="BAG20" s="140" t="s">
        <v>454</v>
      </c>
      <c r="BAH20" s="140" t="s">
        <v>454</v>
      </c>
      <c r="BAI20" s="140" t="s">
        <v>454</v>
      </c>
      <c r="BAJ20" s="140" t="s">
        <v>454</v>
      </c>
      <c r="BAK20" s="140" t="s">
        <v>454</v>
      </c>
      <c r="BAL20" s="140" t="s">
        <v>454</v>
      </c>
      <c r="BAM20" s="140" t="s">
        <v>454</v>
      </c>
      <c r="BAN20" s="140" t="s">
        <v>454</v>
      </c>
      <c r="BAO20" s="140" t="s">
        <v>454</v>
      </c>
      <c r="BAP20" s="140" t="s">
        <v>454</v>
      </c>
      <c r="BAQ20" s="140" t="s">
        <v>454</v>
      </c>
      <c r="BAR20" s="140" t="s">
        <v>454</v>
      </c>
      <c r="BAS20" s="140" t="s">
        <v>454</v>
      </c>
      <c r="BAT20" s="140" t="s">
        <v>454</v>
      </c>
      <c r="BAU20" s="140" t="s">
        <v>454</v>
      </c>
      <c r="BAV20" s="140" t="s">
        <v>454</v>
      </c>
      <c r="BAW20" s="140" t="s">
        <v>454</v>
      </c>
      <c r="BAX20" s="140" t="s">
        <v>454</v>
      </c>
      <c r="BAY20" s="140" t="s">
        <v>454</v>
      </c>
      <c r="BAZ20" s="140" t="s">
        <v>454</v>
      </c>
      <c r="BBA20" s="140" t="s">
        <v>454</v>
      </c>
      <c r="BBB20" s="140" t="s">
        <v>454</v>
      </c>
      <c r="BBC20" s="140" t="s">
        <v>454</v>
      </c>
      <c r="BBD20" s="140" t="s">
        <v>454</v>
      </c>
      <c r="BBE20" s="140" t="s">
        <v>454</v>
      </c>
      <c r="BBF20" s="140" t="s">
        <v>454</v>
      </c>
      <c r="BBG20" s="140" t="s">
        <v>454</v>
      </c>
      <c r="BBH20" s="140" t="s">
        <v>454</v>
      </c>
      <c r="BBI20" s="140" t="s">
        <v>454</v>
      </c>
      <c r="BBJ20" s="140" t="s">
        <v>454</v>
      </c>
      <c r="BBK20" s="140" t="s">
        <v>454</v>
      </c>
      <c r="BBL20" s="140" t="s">
        <v>454</v>
      </c>
      <c r="BBM20" s="140" t="s">
        <v>454</v>
      </c>
      <c r="BBN20" s="140" t="s">
        <v>454</v>
      </c>
      <c r="BBO20" s="140" t="s">
        <v>454</v>
      </c>
      <c r="BBP20" s="140" t="s">
        <v>454</v>
      </c>
      <c r="BBQ20" s="140" t="s">
        <v>454</v>
      </c>
      <c r="BBR20" s="140" t="s">
        <v>454</v>
      </c>
      <c r="BBS20" s="140" t="s">
        <v>454</v>
      </c>
      <c r="BBT20" s="140" t="s">
        <v>454</v>
      </c>
      <c r="BBU20" s="140" t="s">
        <v>454</v>
      </c>
      <c r="BBV20" s="140" t="s">
        <v>454</v>
      </c>
      <c r="BBW20" s="140" t="s">
        <v>454</v>
      </c>
      <c r="BBX20" s="140" t="s">
        <v>454</v>
      </c>
      <c r="BBY20" s="140" t="s">
        <v>454</v>
      </c>
      <c r="BBZ20" s="140" t="s">
        <v>454</v>
      </c>
      <c r="BCA20" s="140" t="s">
        <v>454</v>
      </c>
      <c r="BCB20" s="140" t="s">
        <v>454</v>
      </c>
      <c r="BCC20" s="140" t="s">
        <v>454</v>
      </c>
      <c r="BCD20" s="140" t="s">
        <v>454</v>
      </c>
      <c r="BCE20" s="140" t="s">
        <v>454</v>
      </c>
      <c r="BCF20" s="140" t="s">
        <v>454</v>
      </c>
      <c r="BCG20" s="140" t="s">
        <v>454</v>
      </c>
      <c r="BCH20" s="140" t="s">
        <v>454</v>
      </c>
      <c r="BCI20" s="140" t="s">
        <v>454</v>
      </c>
      <c r="BCJ20" s="140" t="s">
        <v>454</v>
      </c>
      <c r="BCK20" s="140" t="s">
        <v>454</v>
      </c>
      <c r="BCL20" s="140" t="s">
        <v>454</v>
      </c>
      <c r="BCM20" s="140" t="s">
        <v>454</v>
      </c>
      <c r="BCN20" s="140" t="s">
        <v>454</v>
      </c>
      <c r="BCO20" s="140" t="s">
        <v>454</v>
      </c>
      <c r="BCP20" s="140" t="s">
        <v>454</v>
      </c>
      <c r="BCQ20" s="140" t="s">
        <v>454</v>
      </c>
      <c r="BCR20" s="140" t="s">
        <v>454</v>
      </c>
      <c r="BCS20" s="140" t="s">
        <v>454</v>
      </c>
      <c r="BCT20" s="140" t="s">
        <v>454</v>
      </c>
      <c r="BCU20" s="140" t="s">
        <v>454</v>
      </c>
      <c r="BCV20" s="140" t="s">
        <v>454</v>
      </c>
      <c r="BCW20" s="140" t="s">
        <v>454</v>
      </c>
      <c r="BCX20" s="140" t="s">
        <v>454</v>
      </c>
      <c r="BCY20" s="140" t="s">
        <v>454</v>
      </c>
      <c r="BCZ20" s="140" t="s">
        <v>454</v>
      </c>
      <c r="BDA20" s="140" t="s">
        <v>454</v>
      </c>
      <c r="BDB20" s="140" t="s">
        <v>454</v>
      </c>
      <c r="BDC20" s="140" t="s">
        <v>454</v>
      </c>
      <c r="BDD20" s="140" t="s">
        <v>454</v>
      </c>
      <c r="BDE20" s="140" t="s">
        <v>454</v>
      </c>
      <c r="BDF20" s="140" t="s">
        <v>454</v>
      </c>
      <c r="BDG20" s="140" t="s">
        <v>454</v>
      </c>
      <c r="BDH20" s="140" t="s">
        <v>454</v>
      </c>
      <c r="BDI20" s="140" t="s">
        <v>454</v>
      </c>
      <c r="BDJ20" s="140" t="s">
        <v>454</v>
      </c>
      <c r="BDK20" s="140" t="s">
        <v>454</v>
      </c>
      <c r="BDL20" s="140" t="s">
        <v>454</v>
      </c>
      <c r="BDM20" s="140" t="s">
        <v>454</v>
      </c>
      <c r="BDN20" s="140" t="s">
        <v>454</v>
      </c>
      <c r="BDO20" s="140" t="s">
        <v>454</v>
      </c>
      <c r="BDP20" s="140" t="s">
        <v>454</v>
      </c>
      <c r="BDQ20" s="140" t="s">
        <v>454</v>
      </c>
      <c r="BDR20" s="140" t="s">
        <v>454</v>
      </c>
      <c r="BDS20" s="140" t="s">
        <v>454</v>
      </c>
      <c r="BDT20" s="140" t="s">
        <v>454</v>
      </c>
      <c r="BDU20" s="140" t="s">
        <v>454</v>
      </c>
      <c r="BDV20" s="140" t="s">
        <v>454</v>
      </c>
      <c r="BDW20" s="140" t="s">
        <v>454</v>
      </c>
      <c r="BDX20" s="140" t="s">
        <v>454</v>
      </c>
      <c r="BDY20" s="140" t="s">
        <v>454</v>
      </c>
      <c r="BDZ20" s="140" t="s">
        <v>454</v>
      </c>
      <c r="BEA20" s="140" t="s">
        <v>454</v>
      </c>
      <c r="BEB20" s="140" t="s">
        <v>454</v>
      </c>
      <c r="BEC20" s="140" t="s">
        <v>454</v>
      </c>
      <c r="BED20" s="140" t="s">
        <v>454</v>
      </c>
      <c r="BEE20" s="140" t="s">
        <v>454</v>
      </c>
      <c r="BEF20" s="140" t="s">
        <v>454</v>
      </c>
      <c r="BEG20" s="140" t="s">
        <v>454</v>
      </c>
      <c r="BEH20" s="140" t="s">
        <v>454</v>
      </c>
      <c r="BEI20" s="140" t="s">
        <v>454</v>
      </c>
      <c r="BEJ20" s="140" t="s">
        <v>454</v>
      </c>
      <c r="BEK20" s="140" t="s">
        <v>454</v>
      </c>
      <c r="BEL20" s="140" t="s">
        <v>454</v>
      </c>
      <c r="BEM20" s="140" t="s">
        <v>454</v>
      </c>
      <c r="BEN20" s="140" t="s">
        <v>454</v>
      </c>
      <c r="BEO20" s="140" t="s">
        <v>454</v>
      </c>
      <c r="BEP20" s="140" t="s">
        <v>454</v>
      </c>
      <c r="BEQ20" s="140" t="s">
        <v>454</v>
      </c>
      <c r="BER20" s="140" t="s">
        <v>454</v>
      </c>
      <c r="BES20" s="140" t="s">
        <v>454</v>
      </c>
      <c r="BET20" s="140" t="s">
        <v>454</v>
      </c>
      <c r="BEU20" s="140" t="s">
        <v>454</v>
      </c>
      <c r="BEV20" s="140" t="s">
        <v>454</v>
      </c>
      <c r="BEW20" s="140" t="s">
        <v>454</v>
      </c>
      <c r="BEX20" s="140" t="s">
        <v>454</v>
      </c>
      <c r="BEY20" s="140" t="s">
        <v>454</v>
      </c>
      <c r="BEZ20" s="140" t="s">
        <v>454</v>
      </c>
      <c r="BFA20" s="140" t="s">
        <v>454</v>
      </c>
      <c r="BFB20" s="140" t="s">
        <v>454</v>
      </c>
      <c r="BFC20" s="140" t="s">
        <v>454</v>
      </c>
      <c r="BFD20" s="140" t="s">
        <v>454</v>
      </c>
      <c r="BFE20" s="140" t="s">
        <v>454</v>
      </c>
      <c r="BFF20" s="140" t="s">
        <v>454</v>
      </c>
      <c r="BFG20" s="140" t="s">
        <v>454</v>
      </c>
      <c r="BFH20" s="140" t="s">
        <v>454</v>
      </c>
      <c r="BFI20" s="140" t="s">
        <v>454</v>
      </c>
      <c r="BFJ20" s="140" t="s">
        <v>454</v>
      </c>
      <c r="BFK20" s="140" t="s">
        <v>454</v>
      </c>
      <c r="BFL20" s="140" t="s">
        <v>454</v>
      </c>
      <c r="BFM20" s="140" t="s">
        <v>454</v>
      </c>
      <c r="BFN20" s="140" t="s">
        <v>454</v>
      </c>
      <c r="BFO20" s="140" t="s">
        <v>454</v>
      </c>
      <c r="BFP20" s="140" t="s">
        <v>454</v>
      </c>
      <c r="BFQ20" s="140" t="s">
        <v>454</v>
      </c>
      <c r="BFR20" s="140" t="s">
        <v>454</v>
      </c>
      <c r="BFS20" s="140" t="s">
        <v>454</v>
      </c>
      <c r="BFT20" s="140" t="s">
        <v>454</v>
      </c>
      <c r="BFU20" s="140" t="s">
        <v>454</v>
      </c>
      <c r="BFV20" s="140" t="s">
        <v>454</v>
      </c>
      <c r="BFW20" s="140" t="s">
        <v>454</v>
      </c>
      <c r="BFX20" s="140" t="s">
        <v>454</v>
      </c>
      <c r="BFY20" s="140" t="s">
        <v>454</v>
      </c>
      <c r="BFZ20" s="140" t="s">
        <v>454</v>
      </c>
      <c r="BGA20" s="140" t="s">
        <v>454</v>
      </c>
      <c r="BGB20" s="140" t="s">
        <v>454</v>
      </c>
      <c r="BGC20" s="140" t="s">
        <v>454</v>
      </c>
      <c r="BGD20" s="140" t="s">
        <v>454</v>
      </c>
      <c r="BGE20" s="140" t="s">
        <v>454</v>
      </c>
      <c r="BGF20" s="140" t="s">
        <v>454</v>
      </c>
      <c r="BGG20" s="140" t="s">
        <v>454</v>
      </c>
      <c r="BGH20" s="140" t="s">
        <v>454</v>
      </c>
      <c r="BGI20" s="140" t="s">
        <v>454</v>
      </c>
      <c r="BGJ20" s="140" t="s">
        <v>454</v>
      </c>
      <c r="BGK20" s="140" t="s">
        <v>454</v>
      </c>
      <c r="BGL20" s="140" t="s">
        <v>454</v>
      </c>
      <c r="BGM20" s="140" t="s">
        <v>454</v>
      </c>
      <c r="BGN20" s="140" t="s">
        <v>454</v>
      </c>
      <c r="BGO20" s="140" t="s">
        <v>454</v>
      </c>
      <c r="BGP20" s="140" t="s">
        <v>454</v>
      </c>
      <c r="BGQ20" s="140" t="s">
        <v>454</v>
      </c>
      <c r="BGR20" s="140" t="s">
        <v>454</v>
      </c>
      <c r="BGS20" s="140" t="s">
        <v>454</v>
      </c>
      <c r="BGT20" s="140" t="s">
        <v>454</v>
      </c>
      <c r="BGU20" s="140" t="s">
        <v>454</v>
      </c>
      <c r="BGV20" s="140" t="s">
        <v>454</v>
      </c>
      <c r="BGW20" s="140" t="s">
        <v>454</v>
      </c>
      <c r="BGX20" s="140" t="s">
        <v>454</v>
      </c>
      <c r="BGY20" s="140" t="s">
        <v>454</v>
      </c>
      <c r="BGZ20" s="140" t="s">
        <v>454</v>
      </c>
      <c r="BHA20" s="140" t="s">
        <v>454</v>
      </c>
      <c r="BHB20" s="140" t="s">
        <v>454</v>
      </c>
      <c r="BHC20" s="140" t="s">
        <v>454</v>
      </c>
      <c r="BHD20" s="140" t="s">
        <v>454</v>
      </c>
      <c r="BHE20" s="140" t="s">
        <v>454</v>
      </c>
      <c r="BHF20" s="140" t="s">
        <v>454</v>
      </c>
      <c r="BHG20" s="140" t="s">
        <v>454</v>
      </c>
      <c r="BHH20" s="140" t="s">
        <v>454</v>
      </c>
      <c r="BHI20" s="140" t="s">
        <v>454</v>
      </c>
      <c r="BHJ20" s="140" t="s">
        <v>454</v>
      </c>
      <c r="BHK20" s="140" t="s">
        <v>454</v>
      </c>
      <c r="BHL20" s="140" t="s">
        <v>454</v>
      </c>
      <c r="BHM20" s="140" t="s">
        <v>454</v>
      </c>
      <c r="BHN20" s="140" t="s">
        <v>454</v>
      </c>
      <c r="BHO20" s="140" t="s">
        <v>454</v>
      </c>
      <c r="BHP20" s="140" t="s">
        <v>454</v>
      </c>
      <c r="BHQ20" s="140" t="s">
        <v>454</v>
      </c>
      <c r="BHR20" s="140" t="s">
        <v>454</v>
      </c>
      <c r="BHS20" s="140" t="s">
        <v>454</v>
      </c>
      <c r="BHT20" s="140" t="s">
        <v>454</v>
      </c>
      <c r="BHU20" s="140" t="s">
        <v>454</v>
      </c>
      <c r="BHV20" s="140" t="s">
        <v>454</v>
      </c>
      <c r="BHW20" s="140" t="s">
        <v>454</v>
      </c>
      <c r="BHX20" s="140" t="s">
        <v>454</v>
      </c>
      <c r="BHY20" s="140" t="s">
        <v>454</v>
      </c>
      <c r="BHZ20" s="140" t="s">
        <v>454</v>
      </c>
      <c r="BIA20" s="140" t="s">
        <v>454</v>
      </c>
      <c r="BIB20" s="140" t="s">
        <v>454</v>
      </c>
      <c r="BIC20" s="140" t="s">
        <v>454</v>
      </c>
      <c r="BID20" s="140" t="s">
        <v>454</v>
      </c>
      <c r="BIE20" s="140" t="s">
        <v>454</v>
      </c>
      <c r="BIF20" s="140" t="s">
        <v>454</v>
      </c>
      <c r="BIG20" s="140" t="s">
        <v>454</v>
      </c>
      <c r="BIH20" s="140" t="s">
        <v>454</v>
      </c>
      <c r="BII20" s="140" t="s">
        <v>454</v>
      </c>
      <c r="BIJ20" s="140" t="s">
        <v>454</v>
      </c>
      <c r="BIK20" s="140" t="s">
        <v>454</v>
      </c>
      <c r="BIL20" s="140" t="s">
        <v>454</v>
      </c>
      <c r="BIM20" s="140" t="s">
        <v>454</v>
      </c>
      <c r="BIN20" s="140" t="s">
        <v>454</v>
      </c>
      <c r="BIO20" s="140" t="s">
        <v>454</v>
      </c>
      <c r="BIP20" s="140" t="s">
        <v>454</v>
      </c>
      <c r="BIQ20" s="140" t="s">
        <v>454</v>
      </c>
      <c r="BIR20" s="140" t="s">
        <v>454</v>
      </c>
      <c r="BIS20" s="140" t="s">
        <v>454</v>
      </c>
      <c r="BIT20" s="140" t="s">
        <v>454</v>
      </c>
      <c r="BIU20" s="140" t="s">
        <v>454</v>
      </c>
      <c r="BIV20" s="140" t="s">
        <v>454</v>
      </c>
      <c r="BIW20" s="140" t="s">
        <v>454</v>
      </c>
      <c r="BIX20" s="140" t="s">
        <v>454</v>
      </c>
      <c r="BIY20" s="140" t="s">
        <v>454</v>
      </c>
      <c r="BIZ20" s="140" t="s">
        <v>454</v>
      </c>
      <c r="BJA20" s="140" t="s">
        <v>454</v>
      </c>
      <c r="BJB20" s="140" t="s">
        <v>454</v>
      </c>
      <c r="BJC20" s="140" t="s">
        <v>454</v>
      </c>
      <c r="BJD20" s="140" t="s">
        <v>454</v>
      </c>
      <c r="BJE20" s="140" t="s">
        <v>454</v>
      </c>
      <c r="BJF20" s="140" t="s">
        <v>454</v>
      </c>
      <c r="BJG20" s="140" t="s">
        <v>454</v>
      </c>
      <c r="BJH20" s="140" t="s">
        <v>454</v>
      </c>
      <c r="BJI20" s="140" t="s">
        <v>454</v>
      </c>
      <c r="BJJ20" s="140" t="s">
        <v>454</v>
      </c>
      <c r="BJK20" s="140" t="s">
        <v>454</v>
      </c>
      <c r="BJL20" s="140" t="s">
        <v>454</v>
      </c>
      <c r="BJM20" s="140" t="s">
        <v>454</v>
      </c>
      <c r="BJN20" s="140" t="s">
        <v>454</v>
      </c>
      <c r="BJO20" s="140" t="s">
        <v>454</v>
      </c>
      <c r="BJP20" s="140" t="s">
        <v>454</v>
      </c>
      <c r="BJQ20" s="140" t="s">
        <v>454</v>
      </c>
      <c r="BJR20" s="140" t="s">
        <v>454</v>
      </c>
      <c r="BJS20" s="140" t="s">
        <v>454</v>
      </c>
      <c r="BJT20" s="140" t="s">
        <v>454</v>
      </c>
      <c r="BJU20" s="140" t="s">
        <v>454</v>
      </c>
      <c r="BJV20" s="140" t="s">
        <v>454</v>
      </c>
      <c r="BJW20" s="140" t="s">
        <v>454</v>
      </c>
      <c r="BJX20" s="140" t="s">
        <v>454</v>
      </c>
      <c r="BJY20" s="140" t="s">
        <v>454</v>
      </c>
      <c r="BJZ20" s="140" t="s">
        <v>454</v>
      </c>
      <c r="BKA20" s="140" t="s">
        <v>454</v>
      </c>
      <c r="BKB20" s="140" t="s">
        <v>454</v>
      </c>
      <c r="BKC20" s="140" t="s">
        <v>454</v>
      </c>
      <c r="BKD20" s="140" t="s">
        <v>454</v>
      </c>
      <c r="BKE20" s="140" t="s">
        <v>454</v>
      </c>
      <c r="BKF20" s="140" t="s">
        <v>454</v>
      </c>
      <c r="BKG20" s="140" t="s">
        <v>454</v>
      </c>
      <c r="BKH20" s="140" t="s">
        <v>454</v>
      </c>
      <c r="BKI20" s="140" t="s">
        <v>454</v>
      </c>
      <c r="BKJ20" s="140" t="s">
        <v>454</v>
      </c>
      <c r="BKK20" s="140" t="s">
        <v>454</v>
      </c>
      <c r="BKL20" s="140" t="s">
        <v>454</v>
      </c>
      <c r="BKM20" s="140" t="s">
        <v>454</v>
      </c>
      <c r="BKN20" s="140" t="s">
        <v>454</v>
      </c>
      <c r="BKO20" s="140" t="s">
        <v>454</v>
      </c>
      <c r="BKP20" s="140" t="s">
        <v>454</v>
      </c>
      <c r="BKQ20" s="140" t="s">
        <v>454</v>
      </c>
      <c r="BKR20" s="140" t="s">
        <v>454</v>
      </c>
      <c r="BKS20" s="140" t="s">
        <v>454</v>
      </c>
      <c r="BKT20" s="140" t="s">
        <v>454</v>
      </c>
      <c r="BKU20" s="140" t="s">
        <v>454</v>
      </c>
      <c r="BKV20" s="140" t="s">
        <v>454</v>
      </c>
      <c r="BKW20" s="140" t="s">
        <v>454</v>
      </c>
      <c r="BKX20" s="140" t="s">
        <v>454</v>
      </c>
      <c r="BKY20" s="140" t="s">
        <v>454</v>
      </c>
      <c r="BKZ20" s="140" t="s">
        <v>454</v>
      </c>
      <c r="BLA20" s="140" t="s">
        <v>454</v>
      </c>
      <c r="BLB20" s="140" t="s">
        <v>454</v>
      </c>
      <c r="BLC20" s="140" t="s">
        <v>454</v>
      </c>
      <c r="BLD20" s="140" t="s">
        <v>454</v>
      </c>
      <c r="BLE20" s="140" t="s">
        <v>454</v>
      </c>
      <c r="BLF20" s="140" t="s">
        <v>454</v>
      </c>
      <c r="BLG20" s="140" t="s">
        <v>454</v>
      </c>
      <c r="BLH20" s="140" t="s">
        <v>454</v>
      </c>
      <c r="BLI20" s="140" t="s">
        <v>454</v>
      </c>
      <c r="BLJ20" s="140" t="s">
        <v>454</v>
      </c>
      <c r="BLK20" s="140" t="s">
        <v>454</v>
      </c>
      <c r="BLL20" s="140" t="s">
        <v>454</v>
      </c>
      <c r="BLM20" s="140" t="s">
        <v>454</v>
      </c>
      <c r="BLN20" s="140" t="s">
        <v>454</v>
      </c>
      <c r="BLO20" s="140" t="s">
        <v>454</v>
      </c>
      <c r="BLP20" s="140" t="s">
        <v>454</v>
      </c>
      <c r="BLQ20" s="140" t="s">
        <v>454</v>
      </c>
      <c r="BLR20" s="140" t="s">
        <v>454</v>
      </c>
      <c r="BLS20" s="140" t="s">
        <v>454</v>
      </c>
      <c r="BLT20" s="140" t="s">
        <v>454</v>
      </c>
      <c r="BLU20" s="140" t="s">
        <v>454</v>
      </c>
      <c r="BLV20" s="140" t="s">
        <v>454</v>
      </c>
      <c r="BLW20" s="140" t="s">
        <v>454</v>
      </c>
      <c r="BLX20" s="140" t="s">
        <v>454</v>
      </c>
      <c r="BLY20" s="140" t="s">
        <v>454</v>
      </c>
      <c r="BLZ20" s="140" t="s">
        <v>454</v>
      </c>
      <c r="BMA20" s="140" t="s">
        <v>454</v>
      </c>
      <c r="BMB20" s="140" t="s">
        <v>454</v>
      </c>
      <c r="BMC20" s="140" t="s">
        <v>454</v>
      </c>
      <c r="BMD20" s="140" t="s">
        <v>454</v>
      </c>
      <c r="BME20" s="140" t="s">
        <v>454</v>
      </c>
      <c r="BMF20" s="140" t="s">
        <v>454</v>
      </c>
      <c r="BMG20" s="140" t="s">
        <v>454</v>
      </c>
      <c r="BMH20" s="140" t="s">
        <v>454</v>
      </c>
      <c r="BMI20" s="140" t="s">
        <v>454</v>
      </c>
      <c r="BMJ20" s="140" t="s">
        <v>454</v>
      </c>
      <c r="BMK20" s="140" t="s">
        <v>454</v>
      </c>
      <c r="BML20" s="140" t="s">
        <v>454</v>
      </c>
      <c r="BMM20" s="140" t="s">
        <v>454</v>
      </c>
      <c r="BMN20" s="140" t="s">
        <v>454</v>
      </c>
      <c r="BMO20" s="140" t="s">
        <v>454</v>
      </c>
      <c r="BMP20" s="140" t="s">
        <v>454</v>
      </c>
      <c r="BMQ20" s="140" t="s">
        <v>454</v>
      </c>
      <c r="BMR20" s="140" t="s">
        <v>454</v>
      </c>
      <c r="BMS20" s="140" t="s">
        <v>454</v>
      </c>
      <c r="BMT20" s="140" t="s">
        <v>454</v>
      </c>
      <c r="BMU20" s="140" t="s">
        <v>454</v>
      </c>
      <c r="BMV20" s="140" t="s">
        <v>454</v>
      </c>
      <c r="BMW20" s="140" t="s">
        <v>454</v>
      </c>
      <c r="BMX20" s="140" t="s">
        <v>454</v>
      </c>
      <c r="BMY20" s="140" t="s">
        <v>454</v>
      </c>
      <c r="BMZ20" s="140" t="s">
        <v>454</v>
      </c>
      <c r="BNA20" s="140" t="s">
        <v>454</v>
      </c>
      <c r="BNB20" s="140" t="s">
        <v>454</v>
      </c>
      <c r="BNC20" s="140" t="s">
        <v>454</v>
      </c>
      <c r="BND20" s="140" t="s">
        <v>454</v>
      </c>
      <c r="BNE20" s="140" t="s">
        <v>454</v>
      </c>
      <c r="BNF20" s="140" t="s">
        <v>454</v>
      </c>
      <c r="BNG20" s="140" t="s">
        <v>454</v>
      </c>
      <c r="BNH20" s="140" t="s">
        <v>454</v>
      </c>
      <c r="BNI20" s="140" t="s">
        <v>454</v>
      </c>
      <c r="BNJ20" s="140" t="s">
        <v>454</v>
      </c>
      <c r="BNK20" s="140" t="s">
        <v>454</v>
      </c>
      <c r="BNL20" s="140" t="s">
        <v>454</v>
      </c>
      <c r="BNM20" s="140" t="s">
        <v>454</v>
      </c>
      <c r="BNN20" s="140" t="s">
        <v>454</v>
      </c>
      <c r="BNO20" s="140" t="s">
        <v>454</v>
      </c>
      <c r="BNP20" s="140" t="s">
        <v>454</v>
      </c>
      <c r="BNQ20" s="140" t="s">
        <v>454</v>
      </c>
      <c r="BNR20" s="140" t="s">
        <v>454</v>
      </c>
      <c r="BNS20" s="140" t="s">
        <v>454</v>
      </c>
      <c r="BNT20" s="140" t="s">
        <v>454</v>
      </c>
      <c r="BNU20" s="140" t="s">
        <v>454</v>
      </c>
      <c r="BNV20" s="140" t="s">
        <v>454</v>
      </c>
      <c r="BNW20" s="140" t="s">
        <v>454</v>
      </c>
      <c r="BNX20" s="140" t="s">
        <v>454</v>
      </c>
      <c r="BNY20" s="140" t="s">
        <v>454</v>
      </c>
      <c r="BNZ20" s="140" t="s">
        <v>454</v>
      </c>
      <c r="BOA20" s="140" t="s">
        <v>454</v>
      </c>
      <c r="BOB20" s="140" t="s">
        <v>454</v>
      </c>
      <c r="BOC20" s="140" t="s">
        <v>454</v>
      </c>
      <c r="BOD20" s="140" t="s">
        <v>454</v>
      </c>
      <c r="BOE20" s="140" t="s">
        <v>454</v>
      </c>
      <c r="BOF20" s="140" t="s">
        <v>454</v>
      </c>
      <c r="BOG20" s="140" t="s">
        <v>454</v>
      </c>
      <c r="BOH20" s="140" t="s">
        <v>454</v>
      </c>
      <c r="BOI20" s="140" t="s">
        <v>454</v>
      </c>
      <c r="BOJ20" s="140" t="s">
        <v>454</v>
      </c>
      <c r="BOK20" s="140" t="s">
        <v>454</v>
      </c>
      <c r="BOL20" s="140" t="s">
        <v>454</v>
      </c>
      <c r="BOM20" s="140" t="s">
        <v>454</v>
      </c>
      <c r="BON20" s="140" t="s">
        <v>454</v>
      </c>
      <c r="BOO20" s="140" t="s">
        <v>454</v>
      </c>
      <c r="BOP20" s="140" t="s">
        <v>454</v>
      </c>
      <c r="BOQ20" s="140" t="s">
        <v>454</v>
      </c>
      <c r="BOR20" s="140" t="s">
        <v>454</v>
      </c>
      <c r="BOS20" s="140" t="s">
        <v>454</v>
      </c>
      <c r="BOT20" s="140" t="s">
        <v>454</v>
      </c>
      <c r="BOU20" s="140" t="s">
        <v>454</v>
      </c>
      <c r="BOV20" s="140" t="s">
        <v>454</v>
      </c>
      <c r="BOW20" s="140" t="s">
        <v>454</v>
      </c>
      <c r="BOX20" s="140" t="s">
        <v>454</v>
      </c>
      <c r="BOY20" s="140" t="s">
        <v>454</v>
      </c>
      <c r="BOZ20" s="140" t="s">
        <v>454</v>
      </c>
      <c r="BPA20" s="140" t="s">
        <v>454</v>
      </c>
      <c r="BPB20" s="140" t="s">
        <v>454</v>
      </c>
      <c r="BPC20" s="140" t="s">
        <v>454</v>
      </c>
      <c r="BPD20" s="140" t="s">
        <v>454</v>
      </c>
      <c r="BPE20" s="140" t="s">
        <v>454</v>
      </c>
      <c r="BPF20" s="140" t="s">
        <v>454</v>
      </c>
      <c r="BPG20" s="140" t="s">
        <v>454</v>
      </c>
      <c r="BPH20" s="140" t="s">
        <v>454</v>
      </c>
      <c r="BPI20" s="140" t="s">
        <v>454</v>
      </c>
      <c r="BPJ20" s="140" t="s">
        <v>454</v>
      </c>
      <c r="BPK20" s="140" t="s">
        <v>454</v>
      </c>
      <c r="BPL20" s="140" t="s">
        <v>454</v>
      </c>
      <c r="BPM20" s="140" t="s">
        <v>454</v>
      </c>
      <c r="BPN20" s="140" t="s">
        <v>454</v>
      </c>
      <c r="BPO20" s="140" t="s">
        <v>454</v>
      </c>
      <c r="BPP20" s="140" t="s">
        <v>454</v>
      </c>
      <c r="BPQ20" s="140" t="s">
        <v>454</v>
      </c>
      <c r="BPR20" s="140" t="s">
        <v>454</v>
      </c>
      <c r="BPS20" s="140" t="s">
        <v>454</v>
      </c>
      <c r="BPT20" s="140" t="s">
        <v>454</v>
      </c>
      <c r="BPU20" s="140" t="s">
        <v>454</v>
      </c>
      <c r="BPV20" s="140" t="s">
        <v>454</v>
      </c>
      <c r="BPW20" s="140" t="s">
        <v>454</v>
      </c>
      <c r="BPX20" s="140" t="s">
        <v>454</v>
      </c>
      <c r="BPY20" s="140" t="s">
        <v>454</v>
      </c>
      <c r="BPZ20" s="140" t="s">
        <v>454</v>
      </c>
      <c r="BQA20" s="140" t="s">
        <v>454</v>
      </c>
      <c r="BQB20" s="140" t="s">
        <v>454</v>
      </c>
      <c r="BQC20" s="140" t="s">
        <v>454</v>
      </c>
      <c r="BQD20" s="140" t="s">
        <v>454</v>
      </c>
      <c r="BQE20" s="140" t="s">
        <v>454</v>
      </c>
      <c r="BQF20" s="140" t="s">
        <v>454</v>
      </c>
      <c r="BQG20" s="140" t="s">
        <v>454</v>
      </c>
      <c r="BQH20" s="140" t="s">
        <v>454</v>
      </c>
      <c r="BQI20" s="140" t="s">
        <v>454</v>
      </c>
      <c r="BQJ20" s="140" t="s">
        <v>454</v>
      </c>
      <c r="BQK20" s="140" t="s">
        <v>454</v>
      </c>
      <c r="BQL20" s="140" t="s">
        <v>454</v>
      </c>
      <c r="BQM20" s="140" t="s">
        <v>454</v>
      </c>
      <c r="BQN20" s="140" t="s">
        <v>454</v>
      </c>
      <c r="BQO20" s="140" t="s">
        <v>454</v>
      </c>
      <c r="BQP20" s="140" t="s">
        <v>454</v>
      </c>
      <c r="BQQ20" s="140" t="s">
        <v>454</v>
      </c>
      <c r="BQR20" s="140" t="s">
        <v>454</v>
      </c>
      <c r="BQS20" s="140" t="s">
        <v>454</v>
      </c>
      <c r="BQT20" s="140" t="s">
        <v>454</v>
      </c>
      <c r="BQU20" s="140" t="s">
        <v>454</v>
      </c>
      <c r="BQV20" s="140" t="s">
        <v>454</v>
      </c>
      <c r="BQW20" s="140" t="s">
        <v>454</v>
      </c>
      <c r="BQX20" s="140" t="s">
        <v>454</v>
      </c>
      <c r="BQY20" s="140" t="s">
        <v>454</v>
      </c>
      <c r="BQZ20" s="140" t="s">
        <v>454</v>
      </c>
      <c r="BRA20" s="140" t="s">
        <v>454</v>
      </c>
      <c r="BRB20" s="140" t="s">
        <v>454</v>
      </c>
      <c r="BRC20" s="140" t="s">
        <v>454</v>
      </c>
      <c r="BRD20" s="140" t="s">
        <v>454</v>
      </c>
      <c r="BRE20" s="140" t="s">
        <v>454</v>
      </c>
      <c r="BRF20" s="140" t="s">
        <v>454</v>
      </c>
      <c r="BRG20" s="140" t="s">
        <v>454</v>
      </c>
      <c r="BRH20" s="140" t="s">
        <v>454</v>
      </c>
      <c r="BRI20" s="140" t="s">
        <v>454</v>
      </c>
      <c r="BRJ20" s="140" t="s">
        <v>454</v>
      </c>
      <c r="BRK20" s="140" t="s">
        <v>454</v>
      </c>
      <c r="BRL20" s="140" t="s">
        <v>454</v>
      </c>
      <c r="BRM20" s="140" t="s">
        <v>454</v>
      </c>
      <c r="BRN20" s="140" t="s">
        <v>454</v>
      </c>
      <c r="BRO20" s="140" t="s">
        <v>454</v>
      </c>
      <c r="BRP20" s="140" t="s">
        <v>454</v>
      </c>
      <c r="BRQ20" s="140" t="s">
        <v>454</v>
      </c>
      <c r="BRR20" s="140" t="s">
        <v>454</v>
      </c>
      <c r="BRS20" s="140" t="s">
        <v>454</v>
      </c>
      <c r="BRT20" s="140" t="s">
        <v>454</v>
      </c>
      <c r="BRU20" s="140" t="s">
        <v>454</v>
      </c>
      <c r="BRV20" s="140" t="s">
        <v>454</v>
      </c>
      <c r="BRW20" s="140" t="s">
        <v>454</v>
      </c>
      <c r="BRX20" s="140" t="s">
        <v>454</v>
      </c>
      <c r="BRY20" s="140" t="s">
        <v>454</v>
      </c>
      <c r="BRZ20" s="140" t="s">
        <v>454</v>
      </c>
      <c r="BSA20" s="140" t="s">
        <v>454</v>
      </c>
      <c r="BSB20" s="140" t="s">
        <v>454</v>
      </c>
      <c r="BSC20" s="140" t="s">
        <v>454</v>
      </c>
      <c r="BSD20" s="140" t="s">
        <v>454</v>
      </c>
      <c r="BSE20" s="140" t="s">
        <v>454</v>
      </c>
      <c r="BSF20" s="140" t="s">
        <v>454</v>
      </c>
      <c r="BSG20" s="140" t="s">
        <v>454</v>
      </c>
      <c r="BSH20" s="140" t="s">
        <v>454</v>
      </c>
      <c r="BSI20" s="140" t="s">
        <v>454</v>
      </c>
      <c r="BSJ20" s="140" t="s">
        <v>454</v>
      </c>
      <c r="BSK20" s="140" t="s">
        <v>454</v>
      </c>
      <c r="BSL20" s="140" t="s">
        <v>454</v>
      </c>
      <c r="BSM20" s="140" t="s">
        <v>454</v>
      </c>
      <c r="BSN20" s="140" t="s">
        <v>454</v>
      </c>
      <c r="BSO20" s="140" t="s">
        <v>454</v>
      </c>
      <c r="BSP20" s="140" t="s">
        <v>454</v>
      </c>
      <c r="BSQ20" s="140" t="s">
        <v>454</v>
      </c>
      <c r="BSR20" s="140" t="s">
        <v>454</v>
      </c>
      <c r="BSS20" s="140" t="s">
        <v>454</v>
      </c>
      <c r="BST20" s="140" t="s">
        <v>454</v>
      </c>
      <c r="BSU20" s="140" t="s">
        <v>454</v>
      </c>
      <c r="BSV20" s="140" t="s">
        <v>454</v>
      </c>
      <c r="BSW20" s="140" t="s">
        <v>454</v>
      </c>
      <c r="BSX20" s="140" t="s">
        <v>454</v>
      </c>
      <c r="BSY20" s="140" t="s">
        <v>454</v>
      </c>
      <c r="BSZ20" s="140" t="s">
        <v>454</v>
      </c>
      <c r="BTA20" s="140" t="s">
        <v>454</v>
      </c>
      <c r="BTB20" s="140" t="s">
        <v>454</v>
      </c>
      <c r="BTC20" s="140" t="s">
        <v>454</v>
      </c>
      <c r="BTD20" s="140" t="s">
        <v>454</v>
      </c>
      <c r="BTE20" s="140" t="s">
        <v>454</v>
      </c>
      <c r="BTF20" s="140" t="s">
        <v>454</v>
      </c>
      <c r="BTG20" s="140" t="s">
        <v>454</v>
      </c>
      <c r="BTH20" s="140" t="s">
        <v>454</v>
      </c>
      <c r="BTI20" s="140" t="s">
        <v>454</v>
      </c>
      <c r="BTJ20" s="140" t="s">
        <v>454</v>
      </c>
      <c r="BTK20" s="140" t="s">
        <v>454</v>
      </c>
      <c r="BTL20" s="140" t="s">
        <v>454</v>
      </c>
      <c r="BTM20" s="140" t="s">
        <v>454</v>
      </c>
      <c r="BTN20" s="140" t="s">
        <v>454</v>
      </c>
      <c r="BTO20" s="140" t="s">
        <v>454</v>
      </c>
      <c r="BTP20" s="140" t="s">
        <v>454</v>
      </c>
      <c r="BTQ20" s="140" t="s">
        <v>454</v>
      </c>
      <c r="BTR20" s="140" t="s">
        <v>454</v>
      </c>
      <c r="BTS20" s="140" t="s">
        <v>454</v>
      </c>
      <c r="BTT20" s="140" t="s">
        <v>454</v>
      </c>
      <c r="BTU20" s="140" t="s">
        <v>454</v>
      </c>
      <c r="BTV20" s="140" t="s">
        <v>454</v>
      </c>
      <c r="BTW20" s="140" t="s">
        <v>454</v>
      </c>
      <c r="BTX20" s="140" t="s">
        <v>454</v>
      </c>
      <c r="BTY20" s="140" t="s">
        <v>454</v>
      </c>
      <c r="BTZ20" s="140" t="s">
        <v>454</v>
      </c>
      <c r="BUA20" s="140" t="s">
        <v>454</v>
      </c>
      <c r="BUB20" s="140" t="s">
        <v>454</v>
      </c>
      <c r="BUC20" s="140" t="s">
        <v>454</v>
      </c>
      <c r="BUD20" s="140" t="s">
        <v>454</v>
      </c>
      <c r="BUE20" s="140" t="s">
        <v>454</v>
      </c>
      <c r="BUF20" s="140" t="s">
        <v>454</v>
      </c>
      <c r="BUG20" s="140" t="s">
        <v>454</v>
      </c>
      <c r="BUH20" s="140" t="s">
        <v>454</v>
      </c>
      <c r="BUI20" s="140" t="s">
        <v>454</v>
      </c>
      <c r="BUJ20" s="140" t="s">
        <v>454</v>
      </c>
      <c r="BUK20" s="140" t="s">
        <v>454</v>
      </c>
      <c r="BUL20" s="140" t="s">
        <v>454</v>
      </c>
      <c r="BUM20" s="140" t="s">
        <v>454</v>
      </c>
      <c r="BUN20" s="140" t="s">
        <v>454</v>
      </c>
      <c r="BUO20" s="140" t="s">
        <v>454</v>
      </c>
      <c r="BUP20" s="140" t="s">
        <v>454</v>
      </c>
      <c r="BUQ20" s="140" t="s">
        <v>454</v>
      </c>
      <c r="BUR20" s="140" t="s">
        <v>454</v>
      </c>
      <c r="BUS20" s="140" t="s">
        <v>454</v>
      </c>
      <c r="BUT20" s="140" t="s">
        <v>454</v>
      </c>
      <c r="BUU20" s="140" t="s">
        <v>454</v>
      </c>
      <c r="BUV20" s="140" t="s">
        <v>454</v>
      </c>
      <c r="BUW20" s="140" t="s">
        <v>454</v>
      </c>
      <c r="BUX20" s="140" t="s">
        <v>454</v>
      </c>
      <c r="BUY20" s="140" t="s">
        <v>454</v>
      </c>
      <c r="BUZ20" s="140" t="s">
        <v>454</v>
      </c>
      <c r="BVA20" s="140" t="s">
        <v>454</v>
      </c>
      <c r="BVB20" s="140" t="s">
        <v>454</v>
      </c>
      <c r="BVC20" s="140" t="s">
        <v>454</v>
      </c>
      <c r="BVD20" s="140" t="s">
        <v>454</v>
      </c>
      <c r="BVE20" s="140" t="s">
        <v>454</v>
      </c>
      <c r="BVF20" s="140" t="s">
        <v>454</v>
      </c>
      <c r="BVG20" s="140" t="s">
        <v>454</v>
      </c>
      <c r="BVH20" s="140" t="s">
        <v>454</v>
      </c>
      <c r="BVI20" s="140" t="s">
        <v>454</v>
      </c>
      <c r="BVJ20" s="140" t="s">
        <v>454</v>
      </c>
      <c r="BVK20" s="140" t="s">
        <v>454</v>
      </c>
      <c r="BVL20" s="140" t="s">
        <v>454</v>
      </c>
      <c r="BVM20" s="140" t="s">
        <v>454</v>
      </c>
      <c r="BVN20" s="140" t="s">
        <v>454</v>
      </c>
      <c r="BVO20" s="140" t="s">
        <v>454</v>
      </c>
      <c r="BVP20" s="140" t="s">
        <v>454</v>
      </c>
      <c r="BVQ20" s="140" t="s">
        <v>454</v>
      </c>
      <c r="BVR20" s="140" t="s">
        <v>454</v>
      </c>
      <c r="BVS20" s="140" t="s">
        <v>454</v>
      </c>
      <c r="BVT20" s="140" t="s">
        <v>454</v>
      </c>
      <c r="BVU20" s="140" t="s">
        <v>454</v>
      </c>
      <c r="BVV20" s="140" t="s">
        <v>454</v>
      </c>
      <c r="BVW20" s="140" t="s">
        <v>454</v>
      </c>
      <c r="BVX20" s="140" t="s">
        <v>454</v>
      </c>
      <c r="BVY20" s="140" t="s">
        <v>454</v>
      </c>
      <c r="BVZ20" s="140" t="s">
        <v>454</v>
      </c>
      <c r="BWA20" s="140" t="s">
        <v>454</v>
      </c>
      <c r="BWB20" s="140" t="s">
        <v>454</v>
      </c>
      <c r="BWC20" s="140" t="s">
        <v>454</v>
      </c>
      <c r="BWD20" s="140" t="s">
        <v>454</v>
      </c>
      <c r="BWE20" s="140" t="s">
        <v>454</v>
      </c>
      <c r="BWF20" s="140" t="s">
        <v>454</v>
      </c>
      <c r="BWG20" s="140" t="s">
        <v>454</v>
      </c>
      <c r="BWH20" s="140" t="s">
        <v>454</v>
      </c>
      <c r="BWI20" s="140" t="s">
        <v>454</v>
      </c>
      <c r="BWJ20" s="140" t="s">
        <v>454</v>
      </c>
      <c r="BWK20" s="140" t="s">
        <v>454</v>
      </c>
      <c r="BWL20" s="140" t="s">
        <v>454</v>
      </c>
      <c r="BWM20" s="140" t="s">
        <v>454</v>
      </c>
      <c r="BWN20" s="140" t="s">
        <v>454</v>
      </c>
      <c r="BWO20" s="140" t="s">
        <v>454</v>
      </c>
      <c r="BWP20" s="140" t="s">
        <v>454</v>
      </c>
      <c r="BWQ20" s="140" t="s">
        <v>454</v>
      </c>
      <c r="BWR20" s="140" t="s">
        <v>454</v>
      </c>
      <c r="BWS20" s="140" t="s">
        <v>454</v>
      </c>
      <c r="BWT20" s="140" t="s">
        <v>454</v>
      </c>
      <c r="BWU20" s="140" t="s">
        <v>454</v>
      </c>
      <c r="BWV20" s="140" t="s">
        <v>454</v>
      </c>
      <c r="BWW20" s="140" t="s">
        <v>454</v>
      </c>
      <c r="BWX20" s="140" t="s">
        <v>454</v>
      </c>
      <c r="BWY20" s="140" t="s">
        <v>454</v>
      </c>
      <c r="BWZ20" s="140" t="s">
        <v>454</v>
      </c>
      <c r="BXA20" s="140" t="s">
        <v>454</v>
      </c>
      <c r="BXB20" s="140" t="s">
        <v>454</v>
      </c>
      <c r="BXC20" s="140" t="s">
        <v>454</v>
      </c>
      <c r="BXD20" s="140" t="s">
        <v>454</v>
      </c>
      <c r="BXE20" s="140" t="s">
        <v>454</v>
      </c>
      <c r="BXF20" s="140" t="s">
        <v>454</v>
      </c>
      <c r="BXG20" s="140" t="s">
        <v>454</v>
      </c>
      <c r="BXH20" s="140" t="s">
        <v>454</v>
      </c>
      <c r="BXI20" s="140" t="s">
        <v>454</v>
      </c>
      <c r="BXJ20" s="140" t="s">
        <v>454</v>
      </c>
      <c r="BXK20" s="140" t="s">
        <v>454</v>
      </c>
      <c r="BXL20" s="140" t="s">
        <v>454</v>
      </c>
      <c r="BXM20" s="140" t="s">
        <v>454</v>
      </c>
      <c r="BXN20" s="140" t="s">
        <v>454</v>
      </c>
      <c r="BXO20" s="140" t="s">
        <v>454</v>
      </c>
      <c r="BXP20" s="140" t="s">
        <v>454</v>
      </c>
      <c r="BXQ20" s="140" t="s">
        <v>454</v>
      </c>
      <c r="BXR20" s="140" t="s">
        <v>454</v>
      </c>
      <c r="BXS20" s="140" t="s">
        <v>454</v>
      </c>
      <c r="BXT20" s="140" t="s">
        <v>454</v>
      </c>
      <c r="BXU20" s="140" t="s">
        <v>454</v>
      </c>
      <c r="BXV20" s="140" t="s">
        <v>454</v>
      </c>
      <c r="BXW20" s="140" t="s">
        <v>454</v>
      </c>
      <c r="BXX20" s="140" t="s">
        <v>454</v>
      </c>
      <c r="BXY20" s="140" t="s">
        <v>454</v>
      </c>
      <c r="BXZ20" s="140" t="s">
        <v>454</v>
      </c>
      <c r="BYA20" s="140" t="s">
        <v>454</v>
      </c>
      <c r="BYB20" s="140" t="s">
        <v>454</v>
      </c>
      <c r="BYC20" s="140" t="s">
        <v>454</v>
      </c>
      <c r="BYD20" s="140" t="s">
        <v>454</v>
      </c>
      <c r="BYE20" s="140" t="s">
        <v>454</v>
      </c>
      <c r="BYF20" s="140" t="s">
        <v>454</v>
      </c>
      <c r="BYG20" s="140" t="s">
        <v>454</v>
      </c>
      <c r="BYH20" s="140" t="s">
        <v>454</v>
      </c>
      <c r="BYI20" s="140" t="s">
        <v>454</v>
      </c>
      <c r="BYJ20" s="140" t="s">
        <v>454</v>
      </c>
      <c r="BYK20" s="140" t="s">
        <v>454</v>
      </c>
      <c r="BYL20" s="140" t="s">
        <v>454</v>
      </c>
      <c r="BYM20" s="140" t="s">
        <v>454</v>
      </c>
      <c r="BYN20" s="140" t="s">
        <v>454</v>
      </c>
      <c r="BYO20" s="140" t="s">
        <v>454</v>
      </c>
      <c r="BYP20" s="140" t="s">
        <v>454</v>
      </c>
      <c r="BYQ20" s="140" t="s">
        <v>454</v>
      </c>
      <c r="BYR20" s="140" t="s">
        <v>454</v>
      </c>
      <c r="BYS20" s="140" t="s">
        <v>454</v>
      </c>
      <c r="BYT20" s="140" t="s">
        <v>454</v>
      </c>
      <c r="BYU20" s="140" t="s">
        <v>454</v>
      </c>
      <c r="BYV20" s="140" t="s">
        <v>454</v>
      </c>
      <c r="BYW20" s="140" t="s">
        <v>454</v>
      </c>
      <c r="BYX20" s="140" t="s">
        <v>454</v>
      </c>
      <c r="BYY20" s="140" t="s">
        <v>454</v>
      </c>
      <c r="BYZ20" s="140" t="s">
        <v>454</v>
      </c>
      <c r="BZA20" s="140" t="s">
        <v>454</v>
      </c>
      <c r="BZB20" s="140" t="s">
        <v>454</v>
      </c>
      <c r="BZC20" s="140" t="s">
        <v>454</v>
      </c>
      <c r="BZD20" s="140" t="s">
        <v>454</v>
      </c>
      <c r="BZE20" s="140" t="s">
        <v>454</v>
      </c>
      <c r="BZF20" s="140" t="s">
        <v>454</v>
      </c>
      <c r="BZG20" s="140" t="s">
        <v>454</v>
      </c>
      <c r="BZH20" s="140" t="s">
        <v>454</v>
      </c>
      <c r="BZI20" s="140" t="s">
        <v>454</v>
      </c>
      <c r="BZJ20" s="140" t="s">
        <v>454</v>
      </c>
      <c r="BZK20" s="140" t="s">
        <v>454</v>
      </c>
      <c r="BZL20" s="140" t="s">
        <v>454</v>
      </c>
      <c r="BZM20" s="140" t="s">
        <v>454</v>
      </c>
      <c r="BZN20" s="140" t="s">
        <v>454</v>
      </c>
      <c r="BZO20" s="140" t="s">
        <v>454</v>
      </c>
      <c r="BZP20" s="140" t="s">
        <v>454</v>
      </c>
      <c r="BZQ20" s="140" t="s">
        <v>454</v>
      </c>
      <c r="BZR20" s="140" t="s">
        <v>454</v>
      </c>
      <c r="BZS20" s="140" t="s">
        <v>454</v>
      </c>
      <c r="BZT20" s="140" t="s">
        <v>454</v>
      </c>
      <c r="BZU20" s="140" t="s">
        <v>454</v>
      </c>
      <c r="BZV20" s="140" t="s">
        <v>454</v>
      </c>
      <c r="BZW20" s="140" t="s">
        <v>454</v>
      </c>
      <c r="BZX20" s="140" t="s">
        <v>454</v>
      </c>
      <c r="BZY20" s="140" t="s">
        <v>454</v>
      </c>
      <c r="BZZ20" s="140" t="s">
        <v>454</v>
      </c>
      <c r="CAA20" s="140" t="s">
        <v>454</v>
      </c>
      <c r="CAB20" s="140" t="s">
        <v>454</v>
      </c>
      <c r="CAC20" s="140" t="s">
        <v>454</v>
      </c>
      <c r="CAD20" s="140" t="s">
        <v>454</v>
      </c>
      <c r="CAE20" s="140" t="s">
        <v>454</v>
      </c>
      <c r="CAF20" s="140" t="s">
        <v>454</v>
      </c>
      <c r="CAG20" s="140" t="s">
        <v>454</v>
      </c>
      <c r="CAH20" s="140" t="s">
        <v>454</v>
      </c>
      <c r="CAI20" s="140" t="s">
        <v>454</v>
      </c>
      <c r="CAJ20" s="140" t="s">
        <v>454</v>
      </c>
      <c r="CAK20" s="140" t="s">
        <v>454</v>
      </c>
      <c r="CAL20" s="140" t="s">
        <v>454</v>
      </c>
      <c r="CAM20" s="140" t="s">
        <v>454</v>
      </c>
      <c r="CAN20" s="140" t="s">
        <v>454</v>
      </c>
      <c r="CAO20" s="140" t="s">
        <v>454</v>
      </c>
      <c r="CAP20" s="140" t="s">
        <v>454</v>
      </c>
      <c r="CAQ20" s="140" t="s">
        <v>454</v>
      </c>
      <c r="CAR20" s="140" t="s">
        <v>454</v>
      </c>
      <c r="CAS20" s="140" t="s">
        <v>454</v>
      </c>
      <c r="CAT20" s="140" t="s">
        <v>454</v>
      </c>
      <c r="CAU20" s="140" t="s">
        <v>454</v>
      </c>
      <c r="CAV20" s="140" t="s">
        <v>454</v>
      </c>
      <c r="CAW20" s="140" t="s">
        <v>454</v>
      </c>
      <c r="CAX20" s="140" t="s">
        <v>454</v>
      </c>
      <c r="CAY20" s="140" t="s">
        <v>454</v>
      </c>
      <c r="CAZ20" s="140" t="s">
        <v>454</v>
      </c>
      <c r="CBA20" s="140" t="s">
        <v>454</v>
      </c>
      <c r="CBB20" s="140" t="s">
        <v>454</v>
      </c>
      <c r="CBC20" s="140" t="s">
        <v>454</v>
      </c>
      <c r="CBD20" s="140" t="s">
        <v>454</v>
      </c>
      <c r="CBE20" s="140" t="s">
        <v>454</v>
      </c>
      <c r="CBF20" s="140" t="s">
        <v>454</v>
      </c>
      <c r="CBG20" s="140" t="s">
        <v>454</v>
      </c>
      <c r="CBH20" s="140" t="s">
        <v>454</v>
      </c>
      <c r="CBI20" s="140" t="s">
        <v>454</v>
      </c>
      <c r="CBJ20" s="140" t="s">
        <v>454</v>
      </c>
      <c r="CBK20" s="140" t="s">
        <v>454</v>
      </c>
      <c r="CBL20" s="140" t="s">
        <v>454</v>
      </c>
      <c r="CBM20" s="140" t="s">
        <v>454</v>
      </c>
      <c r="CBN20" s="140" t="s">
        <v>454</v>
      </c>
      <c r="CBO20" s="140" t="s">
        <v>454</v>
      </c>
      <c r="CBP20" s="140" t="s">
        <v>454</v>
      </c>
      <c r="CBQ20" s="140" t="s">
        <v>454</v>
      </c>
      <c r="CBR20" s="140" t="s">
        <v>454</v>
      </c>
      <c r="CBS20" s="140" t="s">
        <v>454</v>
      </c>
      <c r="CBT20" s="140" t="s">
        <v>454</v>
      </c>
      <c r="CBU20" s="140" t="s">
        <v>454</v>
      </c>
      <c r="CBV20" s="140" t="s">
        <v>454</v>
      </c>
      <c r="CBW20" s="140" t="s">
        <v>454</v>
      </c>
      <c r="CBX20" s="140" t="s">
        <v>454</v>
      </c>
      <c r="CBY20" s="140" t="s">
        <v>454</v>
      </c>
      <c r="CBZ20" s="140" t="s">
        <v>454</v>
      </c>
      <c r="CCA20" s="140" t="s">
        <v>454</v>
      </c>
      <c r="CCB20" s="140" t="s">
        <v>454</v>
      </c>
      <c r="CCC20" s="140" t="s">
        <v>454</v>
      </c>
      <c r="CCD20" s="140" t="s">
        <v>454</v>
      </c>
      <c r="CCE20" s="140" t="s">
        <v>454</v>
      </c>
      <c r="CCF20" s="140" t="s">
        <v>454</v>
      </c>
      <c r="CCG20" s="140" t="s">
        <v>454</v>
      </c>
      <c r="CCH20" s="140" t="s">
        <v>454</v>
      </c>
      <c r="CCI20" s="140" t="s">
        <v>454</v>
      </c>
      <c r="CCJ20" s="140" t="s">
        <v>454</v>
      </c>
      <c r="CCK20" s="140" t="s">
        <v>454</v>
      </c>
      <c r="CCL20" s="140" t="s">
        <v>454</v>
      </c>
      <c r="CCM20" s="140" t="s">
        <v>454</v>
      </c>
      <c r="CCN20" s="140" t="s">
        <v>454</v>
      </c>
      <c r="CCO20" s="140" t="s">
        <v>454</v>
      </c>
      <c r="CCP20" s="140" t="s">
        <v>454</v>
      </c>
      <c r="CCQ20" s="140" t="s">
        <v>454</v>
      </c>
      <c r="CCR20" s="140" t="s">
        <v>454</v>
      </c>
      <c r="CCS20" s="140" t="s">
        <v>454</v>
      </c>
      <c r="CCT20" s="140" t="s">
        <v>454</v>
      </c>
      <c r="CCU20" s="140" t="s">
        <v>454</v>
      </c>
      <c r="CCV20" s="140" t="s">
        <v>454</v>
      </c>
      <c r="CCW20" s="140" t="s">
        <v>454</v>
      </c>
      <c r="CCX20" s="140" t="s">
        <v>454</v>
      </c>
      <c r="CCY20" s="140" t="s">
        <v>454</v>
      </c>
      <c r="CCZ20" s="140" t="s">
        <v>454</v>
      </c>
      <c r="CDA20" s="140" t="s">
        <v>454</v>
      </c>
      <c r="CDB20" s="140" t="s">
        <v>454</v>
      </c>
      <c r="CDC20" s="140" t="s">
        <v>454</v>
      </c>
      <c r="CDD20" s="140" t="s">
        <v>454</v>
      </c>
      <c r="CDE20" s="140" t="s">
        <v>454</v>
      </c>
      <c r="CDF20" s="140" t="s">
        <v>454</v>
      </c>
      <c r="CDG20" s="140" t="s">
        <v>454</v>
      </c>
      <c r="CDH20" s="140" t="s">
        <v>454</v>
      </c>
      <c r="CDI20" s="140" t="s">
        <v>454</v>
      </c>
      <c r="CDJ20" s="140" t="s">
        <v>454</v>
      </c>
      <c r="CDK20" s="140" t="s">
        <v>454</v>
      </c>
      <c r="CDL20" s="140" t="s">
        <v>454</v>
      </c>
      <c r="CDM20" s="140" t="s">
        <v>454</v>
      </c>
      <c r="CDN20" s="140" t="s">
        <v>454</v>
      </c>
      <c r="CDO20" s="140" t="s">
        <v>454</v>
      </c>
      <c r="CDP20" s="140" t="s">
        <v>454</v>
      </c>
      <c r="CDQ20" s="140" t="s">
        <v>454</v>
      </c>
      <c r="CDR20" s="140" t="s">
        <v>454</v>
      </c>
      <c r="CDS20" s="140" t="s">
        <v>454</v>
      </c>
      <c r="CDT20" s="140" t="s">
        <v>454</v>
      </c>
      <c r="CDU20" s="140" t="s">
        <v>454</v>
      </c>
      <c r="CDV20" s="140" t="s">
        <v>454</v>
      </c>
      <c r="CDW20" s="140" t="s">
        <v>454</v>
      </c>
      <c r="CDX20" s="140" t="s">
        <v>454</v>
      </c>
      <c r="CDY20" s="140" t="s">
        <v>454</v>
      </c>
      <c r="CDZ20" s="140" t="s">
        <v>454</v>
      </c>
      <c r="CEA20" s="140" t="s">
        <v>454</v>
      </c>
      <c r="CEB20" s="140" t="s">
        <v>454</v>
      </c>
      <c r="CEC20" s="140" t="s">
        <v>454</v>
      </c>
      <c r="CED20" s="140" t="s">
        <v>454</v>
      </c>
      <c r="CEE20" s="140" t="s">
        <v>454</v>
      </c>
      <c r="CEF20" s="140" t="s">
        <v>454</v>
      </c>
      <c r="CEG20" s="140" t="s">
        <v>454</v>
      </c>
      <c r="CEH20" s="140" t="s">
        <v>454</v>
      </c>
      <c r="CEI20" s="140" t="s">
        <v>454</v>
      </c>
      <c r="CEJ20" s="140" t="s">
        <v>454</v>
      </c>
      <c r="CEK20" s="140" t="s">
        <v>454</v>
      </c>
      <c r="CEL20" s="140" t="s">
        <v>454</v>
      </c>
      <c r="CEM20" s="140" t="s">
        <v>454</v>
      </c>
      <c r="CEN20" s="140" t="s">
        <v>454</v>
      </c>
      <c r="CEO20" s="140" t="s">
        <v>454</v>
      </c>
      <c r="CEP20" s="140" t="s">
        <v>454</v>
      </c>
      <c r="CEQ20" s="140" t="s">
        <v>454</v>
      </c>
      <c r="CER20" s="140" t="s">
        <v>454</v>
      </c>
      <c r="CES20" s="140" t="s">
        <v>454</v>
      </c>
      <c r="CET20" s="140" t="s">
        <v>454</v>
      </c>
      <c r="CEU20" s="140" t="s">
        <v>454</v>
      </c>
      <c r="CEV20" s="140" t="s">
        <v>454</v>
      </c>
      <c r="CEW20" s="140" t="s">
        <v>454</v>
      </c>
      <c r="CEX20" s="140" t="s">
        <v>454</v>
      </c>
      <c r="CEY20" s="140" t="s">
        <v>454</v>
      </c>
      <c r="CEZ20" s="140" t="s">
        <v>454</v>
      </c>
      <c r="CFA20" s="140" t="s">
        <v>454</v>
      </c>
      <c r="CFB20" s="140" t="s">
        <v>454</v>
      </c>
      <c r="CFC20" s="140" t="s">
        <v>454</v>
      </c>
      <c r="CFD20" s="140" t="s">
        <v>454</v>
      </c>
      <c r="CFE20" s="140" t="s">
        <v>454</v>
      </c>
      <c r="CFF20" s="140" t="s">
        <v>454</v>
      </c>
      <c r="CFG20" s="140" t="s">
        <v>454</v>
      </c>
      <c r="CFH20" s="140" t="s">
        <v>454</v>
      </c>
      <c r="CFI20" s="140" t="s">
        <v>454</v>
      </c>
      <c r="CFJ20" s="140" t="s">
        <v>454</v>
      </c>
      <c r="CFK20" s="140" t="s">
        <v>454</v>
      </c>
      <c r="CFL20" s="140" t="s">
        <v>454</v>
      </c>
      <c r="CFM20" s="140" t="s">
        <v>454</v>
      </c>
      <c r="CFN20" s="140" t="s">
        <v>454</v>
      </c>
      <c r="CFO20" s="140" t="s">
        <v>454</v>
      </c>
      <c r="CFP20" s="140" t="s">
        <v>454</v>
      </c>
      <c r="CFQ20" s="140" t="s">
        <v>454</v>
      </c>
      <c r="CFR20" s="140" t="s">
        <v>454</v>
      </c>
      <c r="CFS20" s="140" t="s">
        <v>454</v>
      </c>
      <c r="CFT20" s="140" t="s">
        <v>454</v>
      </c>
      <c r="CFU20" s="140" t="s">
        <v>454</v>
      </c>
      <c r="CFV20" s="140" t="s">
        <v>454</v>
      </c>
      <c r="CFW20" s="140" t="s">
        <v>454</v>
      </c>
      <c r="CFX20" s="140" t="s">
        <v>454</v>
      </c>
      <c r="CFY20" s="140" t="s">
        <v>454</v>
      </c>
      <c r="CFZ20" s="140" t="s">
        <v>454</v>
      </c>
      <c r="CGA20" s="140" t="s">
        <v>454</v>
      </c>
      <c r="CGB20" s="140" t="s">
        <v>454</v>
      </c>
      <c r="CGC20" s="140" t="s">
        <v>454</v>
      </c>
      <c r="CGD20" s="140" t="s">
        <v>454</v>
      </c>
      <c r="CGE20" s="140" t="s">
        <v>454</v>
      </c>
      <c r="CGF20" s="140" t="s">
        <v>454</v>
      </c>
      <c r="CGG20" s="140" t="s">
        <v>454</v>
      </c>
      <c r="CGH20" s="140" t="s">
        <v>454</v>
      </c>
      <c r="CGI20" s="140" t="s">
        <v>454</v>
      </c>
      <c r="CGJ20" s="140" t="s">
        <v>454</v>
      </c>
      <c r="CGK20" s="140" t="s">
        <v>454</v>
      </c>
      <c r="CGL20" s="140" t="s">
        <v>454</v>
      </c>
      <c r="CGM20" s="140" t="s">
        <v>454</v>
      </c>
      <c r="CGN20" s="140" t="s">
        <v>454</v>
      </c>
      <c r="CGO20" s="140" t="s">
        <v>454</v>
      </c>
      <c r="CGP20" s="140" t="s">
        <v>454</v>
      </c>
      <c r="CGQ20" s="140" t="s">
        <v>454</v>
      </c>
      <c r="CGR20" s="140" t="s">
        <v>454</v>
      </c>
      <c r="CGS20" s="140" t="s">
        <v>454</v>
      </c>
      <c r="CGT20" s="140" t="s">
        <v>454</v>
      </c>
      <c r="CGU20" s="140" t="s">
        <v>454</v>
      </c>
      <c r="CGV20" s="140" t="s">
        <v>454</v>
      </c>
      <c r="CGW20" s="140" t="s">
        <v>454</v>
      </c>
      <c r="CGX20" s="140" t="s">
        <v>454</v>
      </c>
      <c r="CGY20" s="140" t="s">
        <v>454</v>
      </c>
      <c r="CGZ20" s="140" t="s">
        <v>454</v>
      </c>
      <c r="CHA20" s="140" t="s">
        <v>454</v>
      </c>
      <c r="CHB20" s="140" t="s">
        <v>454</v>
      </c>
      <c r="CHC20" s="140" t="s">
        <v>454</v>
      </c>
      <c r="CHD20" s="140" t="s">
        <v>454</v>
      </c>
      <c r="CHE20" s="140" t="s">
        <v>454</v>
      </c>
      <c r="CHF20" s="140" t="s">
        <v>454</v>
      </c>
      <c r="CHG20" s="140" t="s">
        <v>454</v>
      </c>
      <c r="CHH20" s="140" t="s">
        <v>454</v>
      </c>
      <c r="CHI20" s="140" t="s">
        <v>454</v>
      </c>
      <c r="CHJ20" s="140" t="s">
        <v>454</v>
      </c>
      <c r="CHK20" s="140" t="s">
        <v>454</v>
      </c>
      <c r="CHL20" s="140" t="s">
        <v>454</v>
      </c>
      <c r="CHM20" s="140" t="s">
        <v>454</v>
      </c>
      <c r="CHN20" s="140" t="s">
        <v>454</v>
      </c>
      <c r="CHO20" s="140" t="s">
        <v>454</v>
      </c>
      <c r="CHP20" s="140" t="s">
        <v>454</v>
      </c>
      <c r="CHQ20" s="140" t="s">
        <v>454</v>
      </c>
      <c r="CHR20" s="140" t="s">
        <v>454</v>
      </c>
      <c r="CHS20" s="140" t="s">
        <v>454</v>
      </c>
      <c r="CHT20" s="140" t="s">
        <v>454</v>
      </c>
      <c r="CHU20" s="140" t="s">
        <v>454</v>
      </c>
      <c r="CHV20" s="140" t="s">
        <v>454</v>
      </c>
      <c r="CHW20" s="140" t="s">
        <v>454</v>
      </c>
      <c r="CHX20" s="140" t="s">
        <v>454</v>
      </c>
      <c r="CHY20" s="140" t="s">
        <v>454</v>
      </c>
      <c r="CHZ20" s="140" t="s">
        <v>454</v>
      </c>
      <c r="CIA20" s="140" t="s">
        <v>454</v>
      </c>
      <c r="CIB20" s="140" t="s">
        <v>454</v>
      </c>
      <c r="CIC20" s="140" t="s">
        <v>454</v>
      </c>
      <c r="CID20" s="140" t="s">
        <v>454</v>
      </c>
      <c r="CIE20" s="140" t="s">
        <v>454</v>
      </c>
      <c r="CIF20" s="140" t="s">
        <v>454</v>
      </c>
      <c r="CIG20" s="140" t="s">
        <v>454</v>
      </c>
      <c r="CIH20" s="140" t="s">
        <v>454</v>
      </c>
      <c r="CII20" s="140" t="s">
        <v>454</v>
      </c>
      <c r="CIJ20" s="140" t="s">
        <v>454</v>
      </c>
      <c r="CIK20" s="140" t="s">
        <v>454</v>
      </c>
      <c r="CIL20" s="140" t="s">
        <v>454</v>
      </c>
      <c r="CIM20" s="140" t="s">
        <v>454</v>
      </c>
      <c r="CIN20" s="140" t="s">
        <v>454</v>
      </c>
      <c r="CIO20" s="140" t="s">
        <v>454</v>
      </c>
      <c r="CIP20" s="140" t="s">
        <v>454</v>
      </c>
      <c r="CIQ20" s="140" t="s">
        <v>454</v>
      </c>
      <c r="CIR20" s="140" t="s">
        <v>454</v>
      </c>
      <c r="CIS20" s="140" t="s">
        <v>454</v>
      </c>
      <c r="CIT20" s="140" t="s">
        <v>454</v>
      </c>
      <c r="CIU20" s="140" t="s">
        <v>454</v>
      </c>
      <c r="CIV20" s="140" t="s">
        <v>454</v>
      </c>
      <c r="CIW20" s="140" t="s">
        <v>454</v>
      </c>
      <c r="CIX20" s="140" t="s">
        <v>454</v>
      </c>
      <c r="CIY20" s="140" t="s">
        <v>454</v>
      </c>
      <c r="CIZ20" s="140" t="s">
        <v>454</v>
      </c>
      <c r="CJA20" s="140" t="s">
        <v>454</v>
      </c>
      <c r="CJB20" s="140" t="s">
        <v>454</v>
      </c>
      <c r="CJC20" s="140" t="s">
        <v>454</v>
      </c>
      <c r="CJD20" s="140" t="s">
        <v>454</v>
      </c>
      <c r="CJE20" s="140" t="s">
        <v>454</v>
      </c>
      <c r="CJF20" s="140" t="s">
        <v>454</v>
      </c>
      <c r="CJG20" s="140" t="s">
        <v>454</v>
      </c>
      <c r="CJH20" s="140" t="s">
        <v>454</v>
      </c>
      <c r="CJI20" s="140" t="s">
        <v>454</v>
      </c>
      <c r="CJJ20" s="140" t="s">
        <v>454</v>
      </c>
      <c r="CJK20" s="140" t="s">
        <v>454</v>
      </c>
      <c r="CJL20" s="140" t="s">
        <v>454</v>
      </c>
      <c r="CJM20" s="140" t="s">
        <v>454</v>
      </c>
      <c r="CJN20" s="140" t="s">
        <v>454</v>
      </c>
      <c r="CJO20" s="140" t="s">
        <v>454</v>
      </c>
      <c r="CJP20" s="140" t="s">
        <v>454</v>
      </c>
      <c r="CJQ20" s="140" t="s">
        <v>454</v>
      </c>
      <c r="CJR20" s="140" t="s">
        <v>454</v>
      </c>
      <c r="CJS20" s="140" t="s">
        <v>454</v>
      </c>
      <c r="CJT20" s="140" t="s">
        <v>454</v>
      </c>
      <c r="CJU20" s="140" t="s">
        <v>454</v>
      </c>
      <c r="CJV20" s="140" t="s">
        <v>454</v>
      </c>
      <c r="CJW20" s="140" t="s">
        <v>454</v>
      </c>
      <c r="CJX20" s="140" t="s">
        <v>454</v>
      </c>
      <c r="CJY20" s="140" t="s">
        <v>454</v>
      </c>
      <c r="CJZ20" s="140" t="s">
        <v>454</v>
      </c>
      <c r="CKA20" s="140" t="s">
        <v>454</v>
      </c>
      <c r="CKB20" s="140" t="s">
        <v>454</v>
      </c>
      <c r="CKC20" s="140" t="s">
        <v>454</v>
      </c>
      <c r="CKD20" s="140" t="s">
        <v>454</v>
      </c>
      <c r="CKE20" s="140" t="s">
        <v>454</v>
      </c>
      <c r="CKF20" s="140" t="s">
        <v>454</v>
      </c>
      <c r="CKG20" s="140" t="s">
        <v>454</v>
      </c>
      <c r="CKH20" s="140" t="s">
        <v>454</v>
      </c>
      <c r="CKI20" s="140" t="s">
        <v>454</v>
      </c>
      <c r="CKJ20" s="140" t="s">
        <v>454</v>
      </c>
      <c r="CKK20" s="140" t="s">
        <v>454</v>
      </c>
      <c r="CKL20" s="140" t="s">
        <v>454</v>
      </c>
      <c r="CKM20" s="140" t="s">
        <v>454</v>
      </c>
      <c r="CKN20" s="140" t="s">
        <v>454</v>
      </c>
      <c r="CKO20" s="140" t="s">
        <v>454</v>
      </c>
      <c r="CKP20" s="140" t="s">
        <v>454</v>
      </c>
      <c r="CKQ20" s="140" t="s">
        <v>454</v>
      </c>
      <c r="CKR20" s="140" t="s">
        <v>454</v>
      </c>
      <c r="CKS20" s="140" t="s">
        <v>454</v>
      </c>
      <c r="CKT20" s="140" t="s">
        <v>454</v>
      </c>
      <c r="CKU20" s="140" t="s">
        <v>454</v>
      </c>
      <c r="CKV20" s="140" t="s">
        <v>454</v>
      </c>
      <c r="CKW20" s="140" t="s">
        <v>454</v>
      </c>
      <c r="CKX20" s="140" t="s">
        <v>454</v>
      </c>
      <c r="CKY20" s="140" t="s">
        <v>454</v>
      </c>
      <c r="CKZ20" s="140" t="s">
        <v>454</v>
      </c>
      <c r="CLA20" s="140" t="s">
        <v>454</v>
      </c>
      <c r="CLB20" s="140" t="s">
        <v>454</v>
      </c>
      <c r="CLC20" s="140" t="s">
        <v>454</v>
      </c>
      <c r="CLD20" s="140" t="s">
        <v>454</v>
      </c>
      <c r="CLE20" s="140" t="s">
        <v>454</v>
      </c>
      <c r="CLF20" s="140" t="s">
        <v>454</v>
      </c>
      <c r="CLG20" s="140" t="s">
        <v>454</v>
      </c>
      <c r="CLH20" s="140" t="s">
        <v>454</v>
      </c>
      <c r="CLI20" s="140" t="s">
        <v>454</v>
      </c>
      <c r="CLJ20" s="140" t="s">
        <v>454</v>
      </c>
      <c r="CLK20" s="140" t="s">
        <v>454</v>
      </c>
      <c r="CLL20" s="140" t="s">
        <v>454</v>
      </c>
      <c r="CLM20" s="140" t="s">
        <v>454</v>
      </c>
      <c r="CLN20" s="140" t="s">
        <v>454</v>
      </c>
      <c r="CLO20" s="140" t="s">
        <v>454</v>
      </c>
      <c r="CLP20" s="140" t="s">
        <v>454</v>
      </c>
      <c r="CLQ20" s="140" t="s">
        <v>454</v>
      </c>
      <c r="CLR20" s="140" t="s">
        <v>454</v>
      </c>
      <c r="CLS20" s="140" t="s">
        <v>454</v>
      </c>
      <c r="CLT20" s="140" t="s">
        <v>454</v>
      </c>
      <c r="CLU20" s="140" t="s">
        <v>454</v>
      </c>
      <c r="CLV20" s="140" t="s">
        <v>454</v>
      </c>
      <c r="CLW20" s="140" t="s">
        <v>454</v>
      </c>
      <c r="CLX20" s="140" t="s">
        <v>454</v>
      </c>
      <c r="CLY20" s="140" t="s">
        <v>454</v>
      </c>
      <c r="CLZ20" s="140" t="s">
        <v>454</v>
      </c>
      <c r="CMA20" s="140" t="s">
        <v>454</v>
      </c>
      <c r="CMB20" s="140" t="s">
        <v>454</v>
      </c>
      <c r="CMC20" s="140" t="s">
        <v>454</v>
      </c>
      <c r="CMD20" s="140" t="s">
        <v>454</v>
      </c>
      <c r="CME20" s="140" t="s">
        <v>454</v>
      </c>
      <c r="CMF20" s="140" t="s">
        <v>454</v>
      </c>
      <c r="CMG20" s="140" t="s">
        <v>454</v>
      </c>
      <c r="CMH20" s="140" t="s">
        <v>454</v>
      </c>
      <c r="CMI20" s="140" t="s">
        <v>454</v>
      </c>
      <c r="CMJ20" s="140" t="s">
        <v>454</v>
      </c>
      <c r="CMK20" s="140" t="s">
        <v>454</v>
      </c>
      <c r="CML20" s="140" t="s">
        <v>454</v>
      </c>
      <c r="CMM20" s="140" t="s">
        <v>454</v>
      </c>
      <c r="CMN20" s="140" t="s">
        <v>454</v>
      </c>
      <c r="CMO20" s="140" t="s">
        <v>454</v>
      </c>
      <c r="CMP20" s="140" t="s">
        <v>454</v>
      </c>
      <c r="CMQ20" s="140" t="s">
        <v>454</v>
      </c>
      <c r="CMR20" s="140" t="s">
        <v>454</v>
      </c>
      <c r="CMS20" s="140" t="s">
        <v>454</v>
      </c>
      <c r="CMT20" s="140" t="s">
        <v>454</v>
      </c>
      <c r="CMU20" s="140" t="s">
        <v>454</v>
      </c>
      <c r="CMV20" s="140" t="s">
        <v>454</v>
      </c>
      <c r="CMW20" s="140" t="s">
        <v>454</v>
      </c>
      <c r="CMX20" s="140" t="s">
        <v>454</v>
      </c>
      <c r="CMY20" s="140" t="s">
        <v>454</v>
      </c>
      <c r="CMZ20" s="140" t="s">
        <v>454</v>
      </c>
      <c r="CNA20" s="140" t="s">
        <v>454</v>
      </c>
      <c r="CNB20" s="140" t="s">
        <v>454</v>
      </c>
      <c r="CNC20" s="140" t="s">
        <v>454</v>
      </c>
      <c r="CND20" s="140" t="s">
        <v>454</v>
      </c>
      <c r="CNE20" s="140" t="s">
        <v>454</v>
      </c>
      <c r="CNF20" s="140" t="s">
        <v>454</v>
      </c>
      <c r="CNG20" s="140" t="s">
        <v>454</v>
      </c>
      <c r="CNH20" s="140" t="s">
        <v>454</v>
      </c>
      <c r="CNI20" s="140" t="s">
        <v>454</v>
      </c>
      <c r="CNJ20" s="140" t="s">
        <v>454</v>
      </c>
      <c r="CNK20" s="140" t="s">
        <v>454</v>
      </c>
      <c r="CNL20" s="140" t="s">
        <v>454</v>
      </c>
      <c r="CNM20" s="140" t="s">
        <v>454</v>
      </c>
      <c r="CNN20" s="140" t="s">
        <v>454</v>
      </c>
      <c r="CNO20" s="140" t="s">
        <v>454</v>
      </c>
      <c r="CNP20" s="140" t="s">
        <v>454</v>
      </c>
      <c r="CNQ20" s="140" t="s">
        <v>454</v>
      </c>
      <c r="CNR20" s="140" t="s">
        <v>454</v>
      </c>
      <c r="CNS20" s="140" t="s">
        <v>454</v>
      </c>
      <c r="CNT20" s="140" t="s">
        <v>454</v>
      </c>
      <c r="CNU20" s="140" t="s">
        <v>454</v>
      </c>
      <c r="CNV20" s="140" t="s">
        <v>454</v>
      </c>
      <c r="CNW20" s="140" t="s">
        <v>454</v>
      </c>
      <c r="CNX20" s="140" t="s">
        <v>454</v>
      </c>
      <c r="CNY20" s="140" t="s">
        <v>454</v>
      </c>
      <c r="CNZ20" s="140" t="s">
        <v>454</v>
      </c>
      <c r="COA20" s="140" t="s">
        <v>454</v>
      </c>
      <c r="COB20" s="140" t="s">
        <v>454</v>
      </c>
      <c r="COC20" s="140" t="s">
        <v>454</v>
      </c>
      <c r="COD20" s="140" t="s">
        <v>454</v>
      </c>
      <c r="COE20" s="140" t="s">
        <v>454</v>
      </c>
      <c r="COF20" s="140" t="s">
        <v>454</v>
      </c>
      <c r="COG20" s="140" t="s">
        <v>454</v>
      </c>
      <c r="COH20" s="140" t="s">
        <v>454</v>
      </c>
      <c r="COI20" s="140" t="s">
        <v>454</v>
      </c>
      <c r="COJ20" s="140" t="s">
        <v>454</v>
      </c>
      <c r="COK20" s="140" t="s">
        <v>454</v>
      </c>
      <c r="COL20" s="140" t="s">
        <v>454</v>
      </c>
      <c r="COM20" s="140" t="s">
        <v>454</v>
      </c>
      <c r="CON20" s="140" t="s">
        <v>454</v>
      </c>
      <c r="COO20" s="140" t="s">
        <v>454</v>
      </c>
      <c r="COP20" s="140" t="s">
        <v>454</v>
      </c>
      <c r="COQ20" s="140" t="s">
        <v>454</v>
      </c>
      <c r="COR20" s="140" t="s">
        <v>454</v>
      </c>
      <c r="COS20" s="140" t="s">
        <v>454</v>
      </c>
      <c r="COT20" s="140" t="s">
        <v>454</v>
      </c>
      <c r="COU20" s="140" t="s">
        <v>454</v>
      </c>
      <c r="COV20" s="140" t="s">
        <v>454</v>
      </c>
      <c r="COW20" s="140" t="s">
        <v>454</v>
      </c>
      <c r="COX20" s="140" t="s">
        <v>454</v>
      </c>
      <c r="COY20" s="140" t="s">
        <v>454</v>
      </c>
      <c r="COZ20" s="140" t="s">
        <v>454</v>
      </c>
      <c r="CPA20" s="140" t="s">
        <v>454</v>
      </c>
      <c r="CPB20" s="140" t="s">
        <v>454</v>
      </c>
      <c r="CPC20" s="140" t="s">
        <v>454</v>
      </c>
      <c r="CPD20" s="140" t="s">
        <v>454</v>
      </c>
      <c r="CPE20" s="140" t="s">
        <v>454</v>
      </c>
      <c r="CPF20" s="140" t="s">
        <v>454</v>
      </c>
      <c r="CPG20" s="140" t="s">
        <v>454</v>
      </c>
      <c r="CPH20" s="140" t="s">
        <v>454</v>
      </c>
      <c r="CPI20" s="140" t="s">
        <v>454</v>
      </c>
      <c r="CPJ20" s="140" t="s">
        <v>454</v>
      </c>
      <c r="CPK20" s="140" t="s">
        <v>454</v>
      </c>
      <c r="CPL20" s="140" t="s">
        <v>454</v>
      </c>
      <c r="CPM20" s="140" t="s">
        <v>454</v>
      </c>
      <c r="CPN20" s="140" t="s">
        <v>454</v>
      </c>
      <c r="CPO20" s="140" t="s">
        <v>454</v>
      </c>
      <c r="CPP20" s="140" t="s">
        <v>454</v>
      </c>
      <c r="CPQ20" s="140" t="s">
        <v>454</v>
      </c>
      <c r="CPR20" s="140" t="s">
        <v>454</v>
      </c>
      <c r="CPS20" s="140" t="s">
        <v>454</v>
      </c>
      <c r="CPT20" s="140" t="s">
        <v>454</v>
      </c>
      <c r="CPU20" s="140" t="s">
        <v>454</v>
      </c>
      <c r="CPV20" s="140" t="s">
        <v>454</v>
      </c>
      <c r="CPW20" s="140" t="s">
        <v>454</v>
      </c>
      <c r="CPX20" s="140" t="s">
        <v>454</v>
      </c>
      <c r="CPY20" s="140" t="s">
        <v>454</v>
      </c>
      <c r="CPZ20" s="140" t="s">
        <v>454</v>
      </c>
      <c r="CQA20" s="140" t="s">
        <v>454</v>
      </c>
      <c r="CQB20" s="140" t="s">
        <v>454</v>
      </c>
      <c r="CQC20" s="140" t="s">
        <v>454</v>
      </c>
      <c r="CQD20" s="140" t="s">
        <v>454</v>
      </c>
      <c r="CQE20" s="140" t="s">
        <v>454</v>
      </c>
      <c r="CQF20" s="140" t="s">
        <v>454</v>
      </c>
      <c r="CQG20" s="140" t="s">
        <v>454</v>
      </c>
      <c r="CQH20" s="140" t="s">
        <v>454</v>
      </c>
      <c r="CQI20" s="140" t="s">
        <v>454</v>
      </c>
      <c r="CQJ20" s="140" t="s">
        <v>454</v>
      </c>
      <c r="CQK20" s="140" t="s">
        <v>454</v>
      </c>
      <c r="CQL20" s="140" t="s">
        <v>454</v>
      </c>
      <c r="CQM20" s="140" t="s">
        <v>454</v>
      </c>
      <c r="CQN20" s="140" t="s">
        <v>454</v>
      </c>
      <c r="CQO20" s="140" t="s">
        <v>454</v>
      </c>
      <c r="CQP20" s="140" t="s">
        <v>454</v>
      </c>
      <c r="CQQ20" s="140" t="s">
        <v>454</v>
      </c>
      <c r="CQR20" s="140" t="s">
        <v>454</v>
      </c>
      <c r="CQS20" s="140" t="s">
        <v>454</v>
      </c>
      <c r="CQT20" s="140" t="s">
        <v>454</v>
      </c>
      <c r="CQU20" s="140" t="s">
        <v>454</v>
      </c>
      <c r="CQV20" s="140" t="s">
        <v>454</v>
      </c>
      <c r="CQW20" s="140" t="s">
        <v>454</v>
      </c>
      <c r="CQX20" s="140" t="s">
        <v>454</v>
      </c>
      <c r="CQY20" s="140" t="s">
        <v>454</v>
      </c>
      <c r="CQZ20" s="140" t="s">
        <v>454</v>
      </c>
      <c r="CRA20" s="140" t="s">
        <v>454</v>
      </c>
      <c r="CRB20" s="140" t="s">
        <v>454</v>
      </c>
      <c r="CRC20" s="140" t="s">
        <v>454</v>
      </c>
      <c r="CRD20" s="140" t="s">
        <v>454</v>
      </c>
      <c r="CRE20" s="140" t="s">
        <v>454</v>
      </c>
      <c r="CRF20" s="140" t="s">
        <v>454</v>
      </c>
      <c r="CRG20" s="140" t="s">
        <v>454</v>
      </c>
      <c r="CRH20" s="140" t="s">
        <v>454</v>
      </c>
      <c r="CRI20" s="140" t="s">
        <v>454</v>
      </c>
      <c r="CRJ20" s="140" t="s">
        <v>454</v>
      </c>
      <c r="CRK20" s="140" t="s">
        <v>454</v>
      </c>
      <c r="CRL20" s="140" t="s">
        <v>454</v>
      </c>
      <c r="CRM20" s="140" t="s">
        <v>454</v>
      </c>
      <c r="CRN20" s="140" t="s">
        <v>454</v>
      </c>
      <c r="CRO20" s="140" t="s">
        <v>454</v>
      </c>
      <c r="CRP20" s="140" t="s">
        <v>454</v>
      </c>
      <c r="CRQ20" s="140" t="s">
        <v>454</v>
      </c>
      <c r="CRR20" s="140" t="s">
        <v>454</v>
      </c>
      <c r="CRS20" s="140" t="s">
        <v>454</v>
      </c>
      <c r="CRT20" s="140" t="s">
        <v>454</v>
      </c>
      <c r="CRU20" s="140" t="s">
        <v>454</v>
      </c>
      <c r="CRV20" s="140" t="s">
        <v>454</v>
      </c>
      <c r="CRW20" s="140" t="s">
        <v>454</v>
      </c>
      <c r="CRX20" s="140" t="s">
        <v>454</v>
      </c>
      <c r="CRY20" s="140" t="s">
        <v>454</v>
      </c>
      <c r="CRZ20" s="140" t="s">
        <v>454</v>
      </c>
      <c r="CSA20" s="140" t="s">
        <v>454</v>
      </c>
      <c r="CSB20" s="140" t="s">
        <v>454</v>
      </c>
      <c r="CSC20" s="140" t="s">
        <v>454</v>
      </c>
      <c r="CSD20" s="140" t="s">
        <v>454</v>
      </c>
      <c r="CSE20" s="140" t="s">
        <v>454</v>
      </c>
      <c r="CSF20" s="140" t="s">
        <v>454</v>
      </c>
      <c r="CSG20" s="140" t="s">
        <v>454</v>
      </c>
      <c r="CSH20" s="140" t="s">
        <v>454</v>
      </c>
      <c r="CSI20" s="140" t="s">
        <v>454</v>
      </c>
      <c r="CSJ20" s="140" t="s">
        <v>454</v>
      </c>
      <c r="CSK20" s="140" t="s">
        <v>454</v>
      </c>
      <c r="CSL20" s="140" t="s">
        <v>454</v>
      </c>
      <c r="CSM20" s="140" t="s">
        <v>454</v>
      </c>
      <c r="CSN20" s="140" t="s">
        <v>454</v>
      </c>
      <c r="CSO20" s="140" t="s">
        <v>454</v>
      </c>
      <c r="CSP20" s="140" t="s">
        <v>454</v>
      </c>
      <c r="CSQ20" s="140" t="s">
        <v>454</v>
      </c>
      <c r="CSR20" s="140" t="s">
        <v>454</v>
      </c>
      <c r="CSS20" s="140" t="s">
        <v>454</v>
      </c>
      <c r="CST20" s="140" t="s">
        <v>454</v>
      </c>
      <c r="CSU20" s="140" t="s">
        <v>454</v>
      </c>
      <c r="CSV20" s="140" t="s">
        <v>454</v>
      </c>
      <c r="CSW20" s="140" t="s">
        <v>454</v>
      </c>
      <c r="CSX20" s="140" t="s">
        <v>454</v>
      </c>
      <c r="CSY20" s="140" t="s">
        <v>454</v>
      </c>
      <c r="CSZ20" s="140" t="s">
        <v>454</v>
      </c>
      <c r="CTA20" s="140" t="s">
        <v>454</v>
      </c>
      <c r="CTB20" s="140" t="s">
        <v>454</v>
      </c>
      <c r="CTC20" s="140" t="s">
        <v>454</v>
      </c>
      <c r="CTD20" s="140" t="s">
        <v>454</v>
      </c>
      <c r="CTE20" s="140" t="s">
        <v>454</v>
      </c>
      <c r="CTF20" s="140" t="s">
        <v>454</v>
      </c>
      <c r="CTG20" s="140" t="s">
        <v>454</v>
      </c>
      <c r="CTH20" s="140" t="s">
        <v>454</v>
      </c>
      <c r="CTI20" s="140" t="s">
        <v>454</v>
      </c>
      <c r="CTJ20" s="140" t="s">
        <v>454</v>
      </c>
      <c r="CTK20" s="140" t="s">
        <v>454</v>
      </c>
      <c r="CTL20" s="140" t="s">
        <v>454</v>
      </c>
      <c r="CTM20" s="140" t="s">
        <v>454</v>
      </c>
      <c r="CTN20" s="140" t="s">
        <v>454</v>
      </c>
      <c r="CTO20" s="140" t="s">
        <v>454</v>
      </c>
      <c r="CTP20" s="140" t="s">
        <v>454</v>
      </c>
      <c r="CTQ20" s="140" t="s">
        <v>454</v>
      </c>
      <c r="CTR20" s="140" t="s">
        <v>454</v>
      </c>
      <c r="CTS20" s="140" t="s">
        <v>454</v>
      </c>
      <c r="CTT20" s="140" t="s">
        <v>454</v>
      </c>
      <c r="CTU20" s="140" t="s">
        <v>454</v>
      </c>
      <c r="CTV20" s="140" t="s">
        <v>454</v>
      </c>
      <c r="CTW20" s="140" t="s">
        <v>454</v>
      </c>
      <c r="CTX20" s="140" t="s">
        <v>454</v>
      </c>
      <c r="CTY20" s="140" t="s">
        <v>454</v>
      </c>
      <c r="CTZ20" s="140" t="s">
        <v>454</v>
      </c>
      <c r="CUA20" s="140" t="s">
        <v>454</v>
      </c>
      <c r="CUB20" s="140" t="s">
        <v>454</v>
      </c>
      <c r="CUC20" s="140" t="s">
        <v>454</v>
      </c>
      <c r="CUD20" s="140" t="s">
        <v>454</v>
      </c>
      <c r="CUE20" s="140" t="s">
        <v>454</v>
      </c>
      <c r="CUF20" s="140" t="s">
        <v>454</v>
      </c>
      <c r="CUG20" s="140" t="s">
        <v>454</v>
      </c>
      <c r="CUH20" s="140" t="s">
        <v>454</v>
      </c>
      <c r="CUI20" s="140" t="s">
        <v>454</v>
      </c>
      <c r="CUJ20" s="140" t="s">
        <v>454</v>
      </c>
      <c r="CUK20" s="140" t="s">
        <v>454</v>
      </c>
      <c r="CUL20" s="140" t="s">
        <v>454</v>
      </c>
      <c r="CUM20" s="140" t="s">
        <v>454</v>
      </c>
      <c r="CUN20" s="140" t="s">
        <v>454</v>
      </c>
      <c r="CUO20" s="140" t="s">
        <v>454</v>
      </c>
      <c r="CUP20" s="140" t="s">
        <v>454</v>
      </c>
      <c r="CUQ20" s="140" t="s">
        <v>454</v>
      </c>
      <c r="CUR20" s="140" t="s">
        <v>454</v>
      </c>
      <c r="CUS20" s="140" t="s">
        <v>454</v>
      </c>
      <c r="CUT20" s="140" t="s">
        <v>454</v>
      </c>
      <c r="CUU20" s="140" t="s">
        <v>454</v>
      </c>
      <c r="CUV20" s="140" t="s">
        <v>454</v>
      </c>
      <c r="CUW20" s="140" t="s">
        <v>454</v>
      </c>
      <c r="CUX20" s="140" t="s">
        <v>454</v>
      </c>
      <c r="CUY20" s="140" t="s">
        <v>454</v>
      </c>
      <c r="CUZ20" s="140" t="s">
        <v>454</v>
      </c>
      <c r="CVA20" s="140" t="s">
        <v>454</v>
      </c>
      <c r="CVB20" s="140" t="s">
        <v>454</v>
      </c>
      <c r="CVC20" s="140" t="s">
        <v>454</v>
      </c>
      <c r="CVD20" s="140" t="s">
        <v>454</v>
      </c>
      <c r="CVE20" s="140" t="s">
        <v>454</v>
      </c>
      <c r="CVF20" s="140" t="s">
        <v>454</v>
      </c>
      <c r="CVG20" s="140" t="s">
        <v>454</v>
      </c>
      <c r="CVH20" s="140" t="s">
        <v>454</v>
      </c>
      <c r="CVI20" s="140" t="s">
        <v>454</v>
      </c>
      <c r="CVJ20" s="140" t="s">
        <v>454</v>
      </c>
      <c r="CVK20" s="140" t="s">
        <v>454</v>
      </c>
      <c r="CVL20" s="140" t="s">
        <v>454</v>
      </c>
      <c r="CVM20" s="140" t="s">
        <v>454</v>
      </c>
      <c r="CVN20" s="140" t="s">
        <v>454</v>
      </c>
      <c r="CVO20" s="140" t="s">
        <v>454</v>
      </c>
      <c r="CVP20" s="140" t="s">
        <v>454</v>
      </c>
      <c r="CVQ20" s="140" t="s">
        <v>454</v>
      </c>
      <c r="CVR20" s="140" t="s">
        <v>454</v>
      </c>
      <c r="CVS20" s="140" t="s">
        <v>454</v>
      </c>
      <c r="CVT20" s="140" t="s">
        <v>454</v>
      </c>
      <c r="CVU20" s="140" t="s">
        <v>454</v>
      </c>
      <c r="CVV20" s="140" t="s">
        <v>454</v>
      </c>
      <c r="CVW20" s="140" t="s">
        <v>454</v>
      </c>
      <c r="CVX20" s="140" t="s">
        <v>454</v>
      </c>
      <c r="CVY20" s="140" t="s">
        <v>454</v>
      </c>
      <c r="CVZ20" s="140" t="s">
        <v>454</v>
      </c>
      <c r="CWA20" s="140" t="s">
        <v>454</v>
      </c>
      <c r="CWB20" s="140" t="s">
        <v>454</v>
      </c>
      <c r="CWC20" s="140" t="s">
        <v>454</v>
      </c>
      <c r="CWD20" s="140" t="s">
        <v>454</v>
      </c>
      <c r="CWE20" s="140" t="s">
        <v>454</v>
      </c>
      <c r="CWF20" s="140" t="s">
        <v>454</v>
      </c>
      <c r="CWG20" s="140" t="s">
        <v>454</v>
      </c>
      <c r="CWH20" s="140" t="s">
        <v>454</v>
      </c>
      <c r="CWI20" s="140" t="s">
        <v>454</v>
      </c>
      <c r="CWJ20" s="140" t="s">
        <v>454</v>
      </c>
      <c r="CWK20" s="140" t="s">
        <v>454</v>
      </c>
      <c r="CWL20" s="140" t="s">
        <v>454</v>
      </c>
      <c r="CWM20" s="140" t="s">
        <v>454</v>
      </c>
      <c r="CWN20" s="140" t="s">
        <v>454</v>
      </c>
      <c r="CWO20" s="140" t="s">
        <v>454</v>
      </c>
      <c r="CWP20" s="140" t="s">
        <v>454</v>
      </c>
      <c r="CWQ20" s="140" t="s">
        <v>454</v>
      </c>
      <c r="CWR20" s="140" t="s">
        <v>454</v>
      </c>
      <c r="CWS20" s="140" t="s">
        <v>454</v>
      </c>
      <c r="CWT20" s="140" t="s">
        <v>454</v>
      </c>
      <c r="CWU20" s="140" t="s">
        <v>454</v>
      </c>
      <c r="CWV20" s="140" t="s">
        <v>454</v>
      </c>
      <c r="CWW20" s="140" t="s">
        <v>454</v>
      </c>
      <c r="CWX20" s="140" t="s">
        <v>454</v>
      </c>
      <c r="CWY20" s="140" t="s">
        <v>454</v>
      </c>
      <c r="CWZ20" s="140" t="s">
        <v>454</v>
      </c>
      <c r="CXA20" s="140" t="s">
        <v>454</v>
      </c>
      <c r="CXB20" s="140" t="s">
        <v>454</v>
      </c>
      <c r="CXC20" s="140" t="s">
        <v>454</v>
      </c>
      <c r="CXD20" s="140" t="s">
        <v>454</v>
      </c>
      <c r="CXE20" s="140" t="s">
        <v>454</v>
      </c>
      <c r="CXF20" s="140" t="s">
        <v>454</v>
      </c>
      <c r="CXG20" s="140" t="s">
        <v>454</v>
      </c>
      <c r="CXH20" s="140" t="s">
        <v>454</v>
      </c>
      <c r="CXI20" s="140" t="s">
        <v>454</v>
      </c>
      <c r="CXJ20" s="140" t="s">
        <v>454</v>
      </c>
      <c r="CXK20" s="140" t="s">
        <v>454</v>
      </c>
      <c r="CXL20" s="140" t="s">
        <v>454</v>
      </c>
      <c r="CXM20" s="140" t="s">
        <v>454</v>
      </c>
      <c r="CXN20" s="140" t="s">
        <v>454</v>
      </c>
      <c r="CXO20" s="140" t="s">
        <v>454</v>
      </c>
      <c r="CXP20" s="140" t="s">
        <v>454</v>
      </c>
      <c r="CXQ20" s="140" t="s">
        <v>454</v>
      </c>
      <c r="CXR20" s="140" t="s">
        <v>454</v>
      </c>
      <c r="CXS20" s="140" t="s">
        <v>454</v>
      </c>
      <c r="CXT20" s="140" t="s">
        <v>454</v>
      </c>
      <c r="CXU20" s="140" t="s">
        <v>454</v>
      </c>
      <c r="CXV20" s="140" t="s">
        <v>454</v>
      </c>
      <c r="CXW20" s="140" t="s">
        <v>454</v>
      </c>
      <c r="CXX20" s="140" t="s">
        <v>454</v>
      </c>
      <c r="CXY20" s="140" t="s">
        <v>454</v>
      </c>
      <c r="CXZ20" s="140" t="s">
        <v>454</v>
      </c>
      <c r="CYA20" s="140" t="s">
        <v>454</v>
      </c>
      <c r="CYB20" s="140" t="s">
        <v>454</v>
      </c>
      <c r="CYC20" s="140" t="s">
        <v>454</v>
      </c>
      <c r="CYD20" s="140" t="s">
        <v>454</v>
      </c>
      <c r="CYE20" s="140" t="s">
        <v>454</v>
      </c>
      <c r="CYF20" s="140" t="s">
        <v>454</v>
      </c>
      <c r="CYG20" s="140" t="s">
        <v>454</v>
      </c>
      <c r="CYH20" s="140" t="s">
        <v>454</v>
      </c>
      <c r="CYI20" s="140" t="s">
        <v>454</v>
      </c>
      <c r="CYJ20" s="140" t="s">
        <v>454</v>
      </c>
      <c r="CYK20" s="140" t="s">
        <v>454</v>
      </c>
      <c r="CYL20" s="140" t="s">
        <v>454</v>
      </c>
      <c r="CYM20" s="140" t="s">
        <v>454</v>
      </c>
      <c r="CYN20" s="140" t="s">
        <v>454</v>
      </c>
      <c r="CYO20" s="140" t="s">
        <v>454</v>
      </c>
      <c r="CYP20" s="140" t="s">
        <v>454</v>
      </c>
      <c r="CYQ20" s="140" t="s">
        <v>454</v>
      </c>
      <c r="CYR20" s="140" t="s">
        <v>454</v>
      </c>
      <c r="CYS20" s="140" t="s">
        <v>454</v>
      </c>
      <c r="CYT20" s="140" t="s">
        <v>454</v>
      </c>
      <c r="CYU20" s="140" t="s">
        <v>454</v>
      </c>
      <c r="CYV20" s="140" t="s">
        <v>454</v>
      </c>
      <c r="CYW20" s="140" t="s">
        <v>454</v>
      </c>
      <c r="CYX20" s="140" t="s">
        <v>454</v>
      </c>
      <c r="CYY20" s="140" t="s">
        <v>454</v>
      </c>
      <c r="CYZ20" s="140" t="s">
        <v>454</v>
      </c>
      <c r="CZA20" s="140" t="s">
        <v>454</v>
      </c>
      <c r="CZB20" s="140" t="s">
        <v>454</v>
      </c>
      <c r="CZC20" s="140" t="s">
        <v>454</v>
      </c>
      <c r="CZD20" s="140" t="s">
        <v>454</v>
      </c>
      <c r="CZE20" s="140" t="s">
        <v>454</v>
      </c>
      <c r="CZF20" s="140" t="s">
        <v>454</v>
      </c>
      <c r="CZG20" s="140" t="s">
        <v>454</v>
      </c>
      <c r="CZH20" s="140" t="s">
        <v>454</v>
      </c>
      <c r="CZI20" s="140" t="s">
        <v>454</v>
      </c>
      <c r="CZJ20" s="140" t="s">
        <v>454</v>
      </c>
      <c r="CZK20" s="140" t="s">
        <v>454</v>
      </c>
      <c r="CZL20" s="140" t="s">
        <v>454</v>
      </c>
      <c r="CZM20" s="140" t="s">
        <v>454</v>
      </c>
      <c r="CZN20" s="140" t="s">
        <v>454</v>
      </c>
      <c r="CZO20" s="140" t="s">
        <v>454</v>
      </c>
      <c r="CZP20" s="140" t="s">
        <v>454</v>
      </c>
      <c r="CZQ20" s="140" t="s">
        <v>454</v>
      </c>
      <c r="CZR20" s="140" t="s">
        <v>454</v>
      </c>
      <c r="CZS20" s="140" t="s">
        <v>454</v>
      </c>
      <c r="CZT20" s="140" t="s">
        <v>454</v>
      </c>
      <c r="CZU20" s="140" t="s">
        <v>454</v>
      </c>
      <c r="CZV20" s="140" t="s">
        <v>454</v>
      </c>
      <c r="CZW20" s="140" t="s">
        <v>454</v>
      </c>
      <c r="CZX20" s="140" t="s">
        <v>454</v>
      </c>
      <c r="CZY20" s="140" t="s">
        <v>454</v>
      </c>
      <c r="CZZ20" s="140" t="s">
        <v>454</v>
      </c>
      <c r="DAA20" s="140" t="s">
        <v>454</v>
      </c>
      <c r="DAB20" s="140" t="s">
        <v>454</v>
      </c>
      <c r="DAC20" s="140" t="s">
        <v>454</v>
      </c>
      <c r="DAD20" s="140" t="s">
        <v>454</v>
      </c>
      <c r="DAE20" s="140" t="s">
        <v>454</v>
      </c>
      <c r="DAF20" s="140" t="s">
        <v>454</v>
      </c>
      <c r="DAG20" s="140" t="s">
        <v>454</v>
      </c>
      <c r="DAH20" s="140" t="s">
        <v>454</v>
      </c>
      <c r="DAI20" s="140" t="s">
        <v>454</v>
      </c>
      <c r="DAJ20" s="140" t="s">
        <v>454</v>
      </c>
      <c r="DAK20" s="140" t="s">
        <v>454</v>
      </c>
      <c r="DAL20" s="140" t="s">
        <v>454</v>
      </c>
      <c r="DAM20" s="140" t="s">
        <v>454</v>
      </c>
      <c r="DAN20" s="140" t="s">
        <v>454</v>
      </c>
      <c r="DAO20" s="140" t="s">
        <v>454</v>
      </c>
      <c r="DAP20" s="140" t="s">
        <v>454</v>
      </c>
      <c r="DAQ20" s="140" t="s">
        <v>454</v>
      </c>
      <c r="DAR20" s="140" t="s">
        <v>454</v>
      </c>
      <c r="DAS20" s="140" t="s">
        <v>454</v>
      </c>
      <c r="DAT20" s="140" t="s">
        <v>454</v>
      </c>
      <c r="DAU20" s="140" t="s">
        <v>454</v>
      </c>
      <c r="DAV20" s="140" t="s">
        <v>454</v>
      </c>
      <c r="DAW20" s="140" t="s">
        <v>454</v>
      </c>
      <c r="DAX20" s="140" t="s">
        <v>454</v>
      </c>
      <c r="DAY20" s="140" t="s">
        <v>454</v>
      </c>
      <c r="DAZ20" s="140" t="s">
        <v>454</v>
      </c>
      <c r="DBA20" s="140" t="s">
        <v>454</v>
      </c>
      <c r="DBB20" s="140" t="s">
        <v>454</v>
      </c>
      <c r="DBC20" s="140" t="s">
        <v>454</v>
      </c>
      <c r="DBD20" s="140" t="s">
        <v>454</v>
      </c>
      <c r="DBE20" s="140" t="s">
        <v>454</v>
      </c>
      <c r="DBF20" s="140" t="s">
        <v>454</v>
      </c>
      <c r="DBG20" s="140" t="s">
        <v>454</v>
      </c>
      <c r="DBH20" s="140" t="s">
        <v>454</v>
      </c>
      <c r="DBI20" s="140" t="s">
        <v>454</v>
      </c>
      <c r="DBJ20" s="140" t="s">
        <v>454</v>
      </c>
      <c r="DBK20" s="140" t="s">
        <v>454</v>
      </c>
      <c r="DBL20" s="140" t="s">
        <v>454</v>
      </c>
      <c r="DBM20" s="140" t="s">
        <v>454</v>
      </c>
      <c r="DBN20" s="140" t="s">
        <v>454</v>
      </c>
      <c r="DBO20" s="140" t="s">
        <v>454</v>
      </c>
      <c r="DBP20" s="140" t="s">
        <v>454</v>
      </c>
      <c r="DBQ20" s="140" t="s">
        <v>454</v>
      </c>
      <c r="DBR20" s="140" t="s">
        <v>454</v>
      </c>
      <c r="DBS20" s="140" t="s">
        <v>454</v>
      </c>
      <c r="DBT20" s="140" t="s">
        <v>454</v>
      </c>
      <c r="DBU20" s="140" t="s">
        <v>454</v>
      </c>
      <c r="DBV20" s="140" t="s">
        <v>454</v>
      </c>
      <c r="DBW20" s="140" t="s">
        <v>454</v>
      </c>
      <c r="DBX20" s="140" t="s">
        <v>454</v>
      </c>
      <c r="DBY20" s="140" t="s">
        <v>454</v>
      </c>
      <c r="DBZ20" s="140" t="s">
        <v>454</v>
      </c>
      <c r="DCA20" s="140" t="s">
        <v>454</v>
      </c>
      <c r="DCB20" s="140" t="s">
        <v>454</v>
      </c>
      <c r="DCC20" s="140" t="s">
        <v>454</v>
      </c>
      <c r="DCD20" s="140" t="s">
        <v>454</v>
      </c>
      <c r="DCE20" s="140" t="s">
        <v>454</v>
      </c>
      <c r="DCF20" s="140" t="s">
        <v>454</v>
      </c>
      <c r="DCG20" s="140" t="s">
        <v>454</v>
      </c>
      <c r="DCH20" s="140" t="s">
        <v>454</v>
      </c>
      <c r="DCI20" s="140" t="s">
        <v>454</v>
      </c>
      <c r="DCJ20" s="140" t="s">
        <v>454</v>
      </c>
      <c r="DCK20" s="140" t="s">
        <v>454</v>
      </c>
      <c r="DCL20" s="140" t="s">
        <v>454</v>
      </c>
      <c r="DCM20" s="140" t="s">
        <v>454</v>
      </c>
      <c r="DCN20" s="140" t="s">
        <v>454</v>
      </c>
      <c r="DCO20" s="140" t="s">
        <v>454</v>
      </c>
      <c r="DCP20" s="140" t="s">
        <v>454</v>
      </c>
      <c r="DCQ20" s="140" t="s">
        <v>454</v>
      </c>
      <c r="DCR20" s="140" t="s">
        <v>454</v>
      </c>
      <c r="DCS20" s="140" t="s">
        <v>454</v>
      </c>
      <c r="DCT20" s="140" t="s">
        <v>454</v>
      </c>
      <c r="DCU20" s="140" t="s">
        <v>454</v>
      </c>
      <c r="DCV20" s="140" t="s">
        <v>454</v>
      </c>
      <c r="DCW20" s="140" t="s">
        <v>454</v>
      </c>
      <c r="DCX20" s="140" t="s">
        <v>454</v>
      </c>
      <c r="DCY20" s="140" t="s">
        <v>454</v>
      </c>
      <c r="DCZ20" s="140" t="s">
        <v>454</v>
      </c>
      <c r="DDA20" s="140" t="s">
        <v>454</v>
      </c>
      <c r="DDB20" s="140" t="s">
        <v>454</v>
      </c>
      <c r="DDC20" s="140" t="s">
        <v>454</v>
      </c>
      <c r="DDD20" s="140" t="s">
        <v>454</v>
      </c>
      <c r="DDE20" s="140" t="s">
        <v>454</v>
      </c>
      <c r="DDF20" s="140" t="s">
        <v>454</v>
      </c>
      <c r="DDG20" s="140" t="s">
        <v>454</v>
      </c>
      <c r="DDH20" s="140" t="s">
        <v>454</v>
      </c>
      <c r="DDI20" s="140" t="s">
        <v>454</v>
      </c>
      <c r="DDJ20" s="140" t="s">
        <v>454</v>
      </c>
      <c r="DDK20" s="140" t="s">
        <v>454</v>
      </c>
      <c r="DDL20" s="140" t="s">
        <v>454</v>
      </c>
      <c r="DDM20" s="140" t="s">
        <v>454</v>
      </c>
      <c r="DDN20" s="140" t="s">
        <v>454</v>
      </c>
      <c r="DDO20" s="140" t="s">
        <v>454</v>
      </c>
      <c r="DDP20" s="140" t="s">
        <v>454</v>
      </c>
      <c r="DDQ20" s="140" t="s">
        <v>454</v>
      </c>
      <c r="DDR20" s="140" t="s">
        <v>454</v>
      </c>
      <c r="DDS20" s="140" t="s">
        <v>454</v>
      </c>
      <c r="DDT20" s="140" t="s">
        <v>454</v>
      </c>
      <c r="DDU20" s="140" t="s">
        <v>454</v>
      </c>
      <c r="DDV20" s="140" t="s">
        <v>454</v>
      </c>
      <c r="DDW20" s="140" t="s">
        <v>454</v>
      </c>
      <c r="DDX20" s="140" t="s">
        <v>454</v>
      </c>
      <c r="DDY20" s="140" t="s">
        <v>454</v>
      </c>
      <c r="DDZ20" s="140" t="s">
        <v>454</v>
      </c>
      <c r="DEA20" s="140" t="s">
        <v>454</v>
      </c>
      <c r="DEB20" s="140" t="s">
        <v>454</v>
      </c>
      <c r="DEC20" s="140" t="s">
        <v>454</v>
      </c>
      <c r="DED20" s="140" t="s">
        <v>454</v>
      </c>
      <c r="DEE20" s="140" t="s">
        <v>454</v>
      </c>
      <c r="DEF20" s="140" t="s">
        <v>454</v>
      </c>
      <c r="DEG20" s="140" t="s">
        <v>454</v>
      </c>
      <c r="DEH20" s="140" t="s">
        <v>454</v>
      </c>
      <c r="DEI20" s="140" t="s">
        <v>454</v>
      </c>
      <c r="DEJ20" s="140" t="s">
        <v>454</v>
      </c>
      <c r="DEK20" s="140" t="s">
        <v>454</v>
      </c>
      <c r="DEL20" s="140" t="s">
        <v>454</v>
      </c>
      <c r="DEM20" s="140" t="s">
        <v>454</v>
      </c>
      <c r="DEN20" s="140" t="s">
        <v>454</v>
      </c>
      <c r="DEO20" s="140" t="s">
        <v>454</v>
      </c>
      <c r="DEP20" s="140" t="s">
        <v>454</v>
      </c>
      <c r="DEQ20" s="140" t="s">
        <v>454</v>
      </c>
      <c r="DER20" s="140" t="s">
        <v>454</v>
      </c>
      <c r="DES20" s="140" t="s">
        <v>454</v>
      </c>
      <c r="DET20" s="140" t="s">
        <v>454</v>
      </c>
      <c r="DEU20" s="140" t="s">
        <v>454</v>
      </c>
      <c r="DEV20" s="140" t="s">
        <v>454</v>
      </c>
      <c r="DEW20" s="140" t="s">
        <v>454</v>
      </c>
      <c r="DEX20" s="140" t="s">
        <v>454</v>
      </c>
      <c r="DEY20" s="140" t="s">
        <v>454</v>
      </c>
      <c r="DEZ20" s="140" t="s">
        <v>454</v>
      </c>
      <c r="DFA20" s="140" t="s">
        <v>454</v>
      </c>
      <c r="DFB20" s="140" t="s">
        <v>454</v>
      </c>
      <c r="DFC20" s="140" t="s">
        <v>454</v>
      </c>
      <c r="DFD20" s="140" t="s">
        <v>454</v>
      </c>
      <c r="DFE20" s="140" t="s">
        <v>454</v>
      </c>
      <c r="DFF20" s="140" t="s">
        <v>454</v>
      </c>
      <c r="DFG20" s="140" t="s">
        <v>454</v>
      </c>
      <c r="DFH20" s="140" t="s">
        <v>454</v>
      </c>
      <c r="DFI20" s="140" t="s">
        <v>454</v>
      </c>
      <c r="DFJ20" s="140" t="s">
        <v>454</v>
      </c>
      <c r="DFK20" s="140" t="s">
        <v>454</v>
      </c>
      <c r="DFL20" s="140" t="s">
        <v>454</v>
      </c>
      <c r="DFM20" s="140" t="s">
        <v>454</v>
      </c>
      <c r="DFN20" s="140" t="s">
        <v>454</v>
      </c>
      <c r="DFO20" s="140" t="s">
        <v>454</v>
      </c>
      <c r="DFP20" s="140" t="s">
        <v>454</v>
      </c>
      <c r="DFQ20" s="140" t="s">
        <v>454</v>
      </c>
      <c r="DFR20" s="140" t="s">
        <v>454</v>
      </c>
      <c r="DFS20" s="140" t="s">
        <v>454</v>
      </c>
      <c r="DFT20" s="140" t="s">
        <v>454</v>
      </c>
      <c r="DFU20" s="140" t="s">
        <v>454</v>
      </c>
      <c r="DFV20" s="140" t="s">
        <v>454</v>
      </c>
      <c r="DFW20" s="140" t="s">
        <v>454</v>
      </c>
      <c r="DFX20" s="140" t="s">
        <v>454</v>
      </c>
      <c r="DFY20" s="140" t="s">
        <v>454</v>
      </c>
      <c r="DFZ20" s="140" t="s">
        <v>454</v>
      </c>
      <c r="DGA20" s="140" t="s">
        <v>454</v>
      </c>
      <c r="DGB20" s="140" t="s">
        <v>454</v>
      </c>
      <c r="DGC20" s="140" t="s">
        <v>454</v>
      </c>
      <c r="DGD20" s="140" t="s">
        <v>454</v>
      </c>
      <c r="DGE20" s="140" t="s">
        <v>454</v>
      </c>
      <c r="DGF20" s="140" t="s">
        <v>454</v>
      </c>
      <c r="DGG20" s="140" t="s">
        <v>454</v>
      </c>
      <c r="DGH20" s="140" t="s">
        <v>454</v>
      </c>
      <c r="DGI20" s="140" t="s">
        <v>454</v>
      </c>
      <c r="DGJ20" s="140" t="s">
        <v>454</v>
      </c>
      <c r="DGK20" s="140" t="s">
        <v>454</v>
      </c>
      <c r="DGL20" s="140" t="s">
        <v>454</v>
      </c>
      <c r="DGM20" s="140" t="s">
        <v>454</v>
      </c>
      <c r="DGN20" s="140" t="s">
        <v>454</v>
      </c>
      <c r="DGO20" s="140" t="s">
        <v>454</v>
      </c>
      <c r="DGP20" s="140" t="s">
        <v>454</v>
      </c>
      <c r="DGQ20" s="140" t="s">
        <v>454</v>
      </c>
      <c r="DGR20" s="140" t="s">
        <v>454</v>
      </c>
      <c r="DGS20" s="140" t="s">
        <v>454</v>
      </c>
      <c r="DGT20" s="140" t="s">
        <v>454</v>
      </c>
      <c r="DGU20" s="140" t="s">
        <v>454</v>
      </c>
      <c r="DGV20" s="140" t="s">
        <v>454</v>
      </c>
      <c r="DGW20" s="140" t="s">
        <v>454</v>
      </c>
      <c r="DGX20" s="140" t="s">
        <v>454</v>
      </c>
      <c r="DGY20" s="140" t="s">
        <v>454</v>
      </c>
      <c r="DGZ20" s="140" t="s">
        <v>454</v>
      </c>
      <c r="DHA20" s="140" t="s">
        <v>454</v>
      </c>
      <c r="DHB20" s="140" t="s">
        <v>454</v>
      </c>
      <c r="DHC20" s="140" t="s">
        <v>454</v>
      </c>
      <c r="DHD20" s="140" t="s">
        <v>454</v>
      </c>
      <c r="DHE20" s="140" t="s">
        <v>454</v>
      </c>
      <c r="DHF20" s="140" t="s">
        <v>454</v>
      </c>
      <c r="DHG20" s="140" t="s">
        <v>454</v>
      </c>
      <c r="DHH20" s="140" t="s">
        <v>454</v>
      </c>
      <c r="DHI20" s="140" t="s">
        <v>454</v>
      </c>
      <c r="DHJ20" s="140" t="s">
        <v>454</v>
      </c>
      <c r="DHK20" s="140" t="s">
        <v>454</v>
      </c>
      <c r="DHL20" s="140" t="s">
        <v>454</v>
      </c>
      <c r="DHM20" s="140" t="s">
        <v>454</v>
      </c>
      <c r="DHN20" s="140" t="s">
        <v>454</v>
      </c>
      <c r="DHO20" s="140" t="s">
        <v>454</v>
      </c>
      <c r="DHP20" s="140" t="s">
        <v>454</v>
      </c>
      <c r="DHQ20" s="140" t="s">
        <v>454</v>
      </c>
      <c r="DHR20" s="140" t="s">
        <v>454</v>
      </c>
      <c r="DHS20" s="140" t="s">
        <v>454</v>
      </c>
      <c r="DHT20" s="140" t="s">
        <v>454</v>
      </c>
      <c r="DHU20" s="140" t="s">
        <v>454</v>
      </c>
      <c r="DHV20" s="140" t="s">
        <v>454</v>
      </c>
      <c r="DHW20" s="140" t="s">
        <v>454</v>
      </c>
      <c r="DHX20" s="140" t="s">
        <v>454</v>
      </c>
      <c r="DHY20" s="140" t="s">
        <v>454</v>
      </c>
      <c r="DHZ20" s="140" t="s">
        <v>454</v>
      </c>
      <c r="DIA20" s="140" t="s">
        <v>454</v>
      </c>
      <c r="DIB20" s="140" t="s">
        <v>454</v>
      </c>
      <c r="DIC20" s="140" t="s">
        <v>454</v>
      </c>
      <c r="DID20" s="140" t="s">
        <v>454</v>
      </c>
      <c r="DIE20" s="140" t="s">
        <v>454</v>
      </c>
      <c r="DIF20" s="140" t="s">
        <v>454</v>
      </c>
      <c r="DIG20" s="140" t="s">
        <v>454</v>
      </c>
      <c r="DIH20" s="140" t="s">
        <v>454</v>
      </c>
      <c r="DII20" s="140" t="s">
        <v>454</v>
      </c>
      <c r="DIJ20" s="140" t="s">
        <v>454</v>
      </c>
      <c r="DIK20" s="140" t="s">
        <v>454</v>
      </c>
      <c r="DIL20" s="140" t="s">
        <v>454</v>
      </c>
      <c r="DIM20" s="140" t="s">
        <v>454</v>
      </c>
      <c r="DIN20" s="140" t="s">
        <v>454</v>
      </c>
      <c r="DIO20" s="140" t="s">
        <v>454</v>
      </c>
      <c r="DIP20" s="140" t="s">
        <v>454</v>
      </c>
      <c r="DIQ20" s="140" t="s">
        <v>454</v>
      </c>
      <c r="DIR20" s="140" t="s">
        <v>454</v>
      </c>
      <c r="DIS20" s="140" t="s">
        <v>454</v>
      </c>
      <c r="DIT20" s="140" t="s">
        <v>454</v>
      </c>
      <c r="DIU20" s="140" t="s">
        <v>454</v>
      </c>
      <c r="DIV20" s="140" t="s">
        <v>454</v>
      </c>
      <c r="DIW20" s="140" t="s">
        <v>454</v>
      </c>
      <c r="DIX20" s="140" t="s">
        <v>454</v>
      </c>
      <c r="DIY20" s="140" t="s">
        <v>454</v>
      </c>
      <c r="DIZ20" s="140" t="s">
        <v>454</v>
      </c>
      <c r="DJA20" s="140" t="s">
        <v>454</v>
      </c>
      <c r="DJB20" s="140" t="s">
        <v>454</v>
      </c>
      <c r="DJC20" s="140" t="s">
        <v>454</v>
      </c>
      <c r="DJD20" s="140" t="s">
        <v>454</v>
      </c>
      <c r="DJE20" s="140" t="s">
        <v>454</v>
      </c>
      <c r="DJF20" s="140" t="s">
        <v>454</v>
      </c>
      <c r="DJG20" s="140" t="s">
        <v>454</v>
      </c>
      <c r="DJH20" s="140" t="s">
        <v>454</v>
      </c>
      <c r="DJI20" s="140" t="s">
        <v>454</v>
      </c>
      <c r="DJJ20" s="140" t="s">
        <v>454</v>
      </c>
      <c r="DJK20" s="140" t="s">
        <v>454</v>
      </c>
      <c r="DJL20" s="140" t="s">
        <v>454</v>
      </c>
      <c r="DJM20" s="140" t="s">
        <v>454</v>
      </c>
      <c r="DJN20" s="140" t="s">
        <v>454</v>
      </c>
      <c r="DJO20" s="140" t="s">
        <v>454</v>
      </c>
      <c r="DJP20" s="140" t="s">
        <v>454</v>
      </c>
      <c r="DJQ20" s="140" t="s">
        <v>454</v>
      </c>
      <c r="DJR20" s="140" t="s">
        <v>454</v>
      </c>
      <c r="DJS20" s="140" t="s">
        <v>454</v>
      </c>
      <c r="DJT20" s="140" t="s">
        <v>454</v>
      </c>
      <c r="DJU20" s="140" t="s">
        <v>454</v>
      </c>
      <c r="DJV20" s="140" t="s">
        <v>454</v>
      </c>
      <c r="DJW20" s="140" t="s">
        <v>454</v>
      </c>
      <c r="DJX20" s="140" t="s">
        <v>454</v>
      </c>
      <c r="DJY20" s="140" t="s">
        <v>454</v>
      </c>
      <c r="DJZ20" s="140" t="s">
        <v>454</v>
      </c>
      <c r="DKA20" s="140" t="s">
        <v>454</v>
      </c>
      <c r="DKB20" s="140" t="s">
        <v>454</v>
      </c>
      <c r="DKC20" s="140" t="s">
        <v>454</v>
      </c>
      <c r="DKD20" s="140" t="s">
        <v>454</v>
      </c>
      <c r="DKE20" s="140" t="s">
        <v>454</v>
      </c>
      <c r="DKF20" s="140" t="s">
        <v>454</v>
      </c>
      <c r="DKG20" s="140" t="s">
        <v>454</v>
      </c>
      <c r="DKH20" s="140" t="s">
        <v>454</v>
      </c>
      <c r="DKI20" s="140" t="s">
        <v>454</v>
      </c>
      <c r="DKJ20" s="140" t="s">
        <v>454</v>
      </c>
      <c r="DKK20" s="140" t="s">
        <v>454</v>
      </c>
      <c r="DKL20" s="140" t="s">
        <v>454</v>
      </c>
      <c r="DKM20" s="140" t="s">
        <v>454</v>
      </c>
      <c r="DKN20" s="140" t="s">
        <v>454</v>
      </c>
      <c r="DKO20" s="140" t="s">
        <v>454</v>
      </c>
      <c r="DKP20" s="140" t="s">
        <v>454</v>
      </c>
      <c r="DKQ20" s="140" t="s">
        <v>454</v>
      </c>
      <c r="DKR20" s="140" t="s">
        <v>454</v>
      </c>
      <c r="DKS20" s="140" t="s">
        <v>454</v>
      </c>
      <c r="DKT20" s="140" t="s">
        <v>454</v>
      </c>
      <c r="DKU20" s="140" t="s">
        <v>454</v>
      </c>
      <c r="DKV20" s="140" t="s">
        <v>454</v>
      </c>
      <c r="DKW20" s="140" t="s">
        <v>454</v>
      </c>
      <c r="DKX20" s="140" t="s">
        <v>454</v>
      </c>
      <c r="DKY20" s="140" t="s">
        <v>454</v>
      </c>
      <c r="DKZ20" s="140" t="s">
        <v>454</v>
      </c>
      <c r="DLA20" s="140" t="s">
        <v>454</v>
      </c>
      <c r="DLB20" s="140" t="s">
        <v>454</v>
      </c>
      <c r="DLC20" s="140" t="s">
        <v>454</v>
      </c>
      <c r="DLD20" s="140" t="s">
        <v>454</v>
      </c>
      <c r="DLE20" s="140" t="s">
        <v>454</v>
      </c>
      <c r="DLF20" s="140" t="s">
        <v>454</v>
      </c>
      <c r="DLG20" s="140" t="s">
        <v>454</v>
      </c>
      <c r="DLH20" s="140" t="s">
        <v>454</v>
      </c>
      <c r="DLI20" s="140" t="s">
        <v>454</v>
      </c>
      <c r="DLJ20" s="140" t="s">
        <v>454</v>
      </c>
      <c r="DLK20" s="140" t="s">
        <v>454</v>
      </c>
      <c r="DLL20" s="140" t="s">
        <v>454</v>
      </c>
      <c r="DLM20" s="140" t="s">
        <v>454</v>
      </c>
      <c r="DLN20" s="140" t="s">
        <v>454</v>
      </c>
      <c r="DLO20" s="140" t="s">
        <v>454</v>
      </c>
      <c r="DLP20" s="140" t="s">
        <v>454</v>
      </c>
      <c r="DLQ20" s="140" t="s">
        <v>454</v>
      </c>
      <c r="DLR20" s="140" t="s">
        <v>454</v>
      </c>
      <c r="DLS20" s="140" t="s">
        <v>454</v>
      </c>
      <c r="DLT20" s="140" t="s">
        <v>454</v>
      </c>
      <c r="DLU20" s="140" t="s">
        <v>454</v>
      </c>
      <c r="DLV20" s="140" t="s">
        <v>454</v>
      </c>
      <c r="DLW20" s="140" t="s">
        <v>454</v>
      </c>
      <c r="DLX20" s="140" t="s">
        <v>454</v>
      </c>
      <c r="DLY20" s="140" t="s">
        <v>454</v>
      </c>
      <c r="DLZ20" s="140" t="s">
        <v>454</v>
      </c>
      <c r="DMA20" s="140" t="s">
        <v>454</v>
      </c>
      <c r="DMB20" s="140" t="s">
        <v>454</v>
      </c>
      <c r="DMC20" s="140" t="s">
        <v>454</v>
      </c>
      <c r="DMD20" s="140" t="s">
        <v>454</v>
      </c>
      <c r="DME20" s="140" t="s">
        <v>454</v>
      </c>
      <c r="DMF20" s="140" t="s">
        <v>454</v>
      </c>
      <c r="DMG20" s="140" t="s">
        <v>454</v>
      </c>
      <c r="DMH20" s="140" t="s">
        <v>454</v>
      </c>
      <c r="DMI20" s="140" t="s">
        <v>454</v>
      </c>
      <c r="DMJ20" s="140" t="s">
        <v>454</v>
      </c>
      <c r="DMK20" s="140" t="s">
        <v>454</v>
      </c>
      <c r="DML20" s="140" t="s">
        <v>454</v>
      </c>
      <c r="DMM20" s="140" t="s">
        <v>454</v>
      </c>
      <c r="DMN20" s="140" t="s">
        <v>454</v>
      </c>
      <c r="DMO20" s="140" t="s">
        <v>454</v>
      </c>
      <c r="DMP20" s="140" t="s">
        <v>454</v>
      </c>
      <c r="DMQ20" s="140" t="s">
        <v>454</v>
      </c>
      <c r="DMR20" s="140" t="s">
        <v>454</v>
      </c>
      <c r="DMS20" s="140" t="s">
        <v>454</v>
      </c>
      <c r="DMT20" s="140" t="s">
        <v>454</v>
      </c>
      <c r="DMU20" s="140" t="s">
        <v>454</v>
      </c>
      <c r="DMV20" s="140" t="s">
        <v>454</v>
      </c>
      <c r="DMW20" s="140" t="s">
        <v>454</v>
      </c>
      <c r="DMX20" s="140" t="s">
        <v>454</v>
      </c>
      <c r="DMY20" s="140" t="s">
        <v>454</v>
      </c>
      <c r="DMZ20" s="140" t="s">
        <v>454</v>
      </c>
      <c r="DNA20" s="140" t="s">
        <v>454</v>
      </c>
      <c r="DNB20" s="140" t="s">
        <v>454</v>
      </c>
      <c r="DNC20" s="140" t="s">
        <v>454</v>
      </c>
      <c r="DND20" s="140" t="s">
        <v>454</v>
      </c>
      <c r="DNE20" s="140" t="s">
        <v>454</v>
      </c>
      <c r="DNF20" s="140" t="s">
        <v>454</v>
      </c>
      <c r="DNG20" s="140" t="s">
        <v>454</v>
      </c>
      <c r="DNH20" s="140" t="s">
        <v>454</v>
      </c>
      <c r="DNI20" s="140" t="s">
        <v>454</v>
      </c>
      <c r="DNJ20" s="140" t="s">
        <v>454</v>
      </c>
      <c r="DNK20" s="140" t="s">
        <v>454</v>
      </c>
      <c r="DNL20" s="140" t="s">
        <v>454</v>
      </c>
      <c r="DNM20" s="140" t="s">
        <v>454</v>
      </c>
      <c r="DNN20" s="140" t="s">
        <v>454</v>
      </c>
      <c r="DNO20" s="140" t="s">
        <v>454</v>
      </c>
      <c r="DNP20" s="140" t="s">
        <v>454</v>
      </c>
      <c r="DNQ20" s="140" t="s">
        <v>454</v>
      </c>
      <c r="DNR20" s="140" t="s">
        <v>454</v>
      </c>
      <c r="DNS20" s="140" t="s">
        <v>454</v>
      </c>
      <c r="DNT20" s="140" t="s">
        <v>454</v>
      </c>
      <c r="DNU20" s="140" t="s">
        <v>454</v>
      </c>
      <c r="DNV20" s="140" t="s">
        <v>454</v>
      </c>
      <c r="DNW20" s="140" t="s">
        <v>454</v>
      </c>
      <c r="DNX20" s="140" t="s">
        <v>454</v>
      </c>
      <c r="DNY20" s="140" t="s">
        <v>454</v>
      </c>
      <c r="DNZ20" s="140" t="s">
        <v>454</v>
      </c>
      <c r="DOA20" s="140" t="s">
        <v>454</v>
      </c>
      <c r="DOB20" s="140" t="s">
        <v>454</v>
      </c>
      <c r="DOC20" s="140" t="s">
        <v>454</v>
      </c>
      <c r="DOD20" s="140" t="s">
        <v>454</v>
      </c>
      <c r="DOE20" s="140" t="s">
        <v>454</v>
      </c>
      <c r="DOF20" s="140" t="s">
        <v>454</v>
      </c>
      <c r="DOG20" s="140" t="s">
        <v>454</v>
      </c>
      <c r="DOH20" s="140" t="s">
        <v>454</v>
      </c>
      <c r="DOI20" s="140" t="s">
        <v>454</v>
      </c>
      <c r="DOJ20" s="140" t="s">
        <v>454</v>
      </c>
      <c r="DOK20" s="140" t="s">
        <v>454</v>
      </c>
      <c r="DOL20" s="140" t="s">
        <v>454</v>
      </c>
      <c r="DOM20" s="140" t="s">
        <v>454</v>
      </c>
      <c r="DON20" s="140" t="s">
        <v>454</v>
      </c>
      <c r="DOO20" s="140" t="s">
        <v>454</v>
      </c>
      <c r="DOP20" s="140" t="s">
        <v>454</v>
      </c>
      <c r="DOQ20" s="140" t="s">
        <v>454</v>
      </c>
      <c r="DOR20" s="140" t="s">
        <v>454</v>
      </c>
      <c r="DOS20" s="140" t="s">
        <v>454</v>
      </c>
      <c r="DOT20" s="140" t="s">
        <v>454</v>
      </c>
      <c r="DOU20" s="140" t="s">
        <v>454</v>
      </c>
      <c r="DOV20" s="140" t="s">
        <v>454</v>
      </c>
      <c r="DOW20" s="140" t="s">
        <v>454</v>
      </c>
      <c r="DOX20" s="140" t="s">
        <v>454</v>
      </c>
      <c r="DOY20" s="140" t="s">
        <v>454</v>
      </c>
      <c r="DOZ20" s="140" t="s">
        <v>454</v>
      </c>
      <c r="DPA20" s="140" t="s">
        <v>454</v>
      </c>
      <c r="DPB20" s="140" t="s">
        <v>454</v>
      </c>
      <c r="DPC20" s="140" t="s">
        <v>454</v>
      </c>
      <c r="DPD20" s="140" t="s">
        <v>454</v>
      </c>
      <c r="DPE20" s="140" t="s">
        <v>454</v>
      </c>
      <c r="DPF20" s="140" t="s">
        <v>454</v>
      </c>
      <c r="DPG20" s="140" t="s">
        <v>454</v>
      </c>
      <c r="DPH20" s="140" t="s">
        <v>454</v>
      </c>
      <c r="DPI20" s="140" t="s">
        <v>454</v>
      </c>
      <c r="DPJ20" s="140" t="s">
        <v>454</v>
      </c>
      <c r="DPK20" s="140" t="s">
        <v>454</v>
      </c>
      <c r="DPL20" s="140" t="s">
        <v>454</v>
      </c>
      <c r="DPM20" s="140" t="s">
        <v>454</v>
      </c>
      <c r="DPN20" s="140" t="s">
        <v>454</v>
      </c>
      <c r="DPO20" s="140" t="s">
        <v>454</v>
      </c>
      <c r="DPP20" s="140" t="s">
        <v>454</v>
      </c>
      <c r="DPQ20" s="140" t="s">
        <v>454</v>
      </c>
      <c r="DPR20" s="140" t="s">
        <v>454</v>
      </c>
      <c r="DPS20" s="140" t="s">
        <v>454</v>
      </c>
      <c r="DPT20" s="140" t="s">
        <v>454</v>
      </c>
      <c r="DPU20" s="140" t="s">
        <v>454</v>
      </c>
      <c r="DPV20" s="140" t="s">
        <v>454</v>
      </c>
      <c r="DPW20" s="140" t="s">
        <v>454</v>
      </c>
      <c r="DPX20" s="140" t="s">
        <v>454</v>
      </c>
      <c r="DPY20" s="140" t="s">
        <v>454</v>
      </c>
      <c r="DPZ20" s="140" t="s">
        <v>454</v>
      </c>
      <c r="DQA20" s="140" t="s">
        <v>454</v>
      </c>
      <c r="DQB20" s="140" t="s">
        <v>454</v>
      </c>
      <c r="DQC20" s="140" t="s">
        <v>454</v>
      </c>
      <c r="DQD20" s="140" t="s">
        <v>454</v>
      </c>
      <c r="DQE20" s="140" t="s">
        <v>454</v>
      </c>
      <c r="DQF20" s="140" t="s">
        <v>454</v>
      </c>
      <c r="DQG20" s="140" t="s">
        <v>454</v>
      </c>
      <c r="DQH20" s="140" t="s">
        <v>454</v>
      </c>
      <c r="DQI20" s="140" t="s">
        <v>454</v>
      </c>
      <c r="DQJ20" s="140" t="s">
        <v>454</v>
      </c>
      <c r="DQK20" s="140" t="s">
        <v>454</v>
      </c>
      <c r="DQL20" s="140" t="s">
        <v>454</v>
      </c>
      <c r="DQM20" s="140" t="s">
        <v>454</v>
      </c>
      <c r="DQN20" s="140" t="s">
        <v>454</v>
      </c>
      <c r="DQO20" s="140" t="s">
        <v>454</v>
      </c>
      <c r="DQP20" s="140" t="s">
        <v>454</v>
      </c>
      <c r="DQQ20" s="140" t="s">
        <v>454</v>
      </c>
      <c r="DQR20" s="140" t="s">
        <v>454</v>
      </c>
      <c r="DQS20" s="140" t="s">
        <v>454</v>
      </c>
      <c r="DQT20" s="140" t="s">
        <v>454</v>
      </c>
      <c r="DQU20" s="140" t="s">
        <v>454</v>
      </c>
      <c r="DQV20" s="140" t="s">
        <v>454</v>
      </c>
      <c r="DQW20" s="140" t="s">
        <v>454</v>
      </c>
      <c r="DQX20" s="140" t="s">
        <v>454</v>
      </c>
      <c r="DQY20" s="140" t="s">
        <v>454</v>
      </c>
      <c r="DQZ20" s="140" t="s">
        <v>454</v>
      </c>
      <c r="DRA20" s="140" t="s">
        <v>454</v>
      </c>
      <c r="DRB20" s="140" t="s">
        <v>454</v>
      </c>
      <c r="DRC20" s="140" t="s">
        <v>454</v>
      </c>
      <c r="DRD20" s="140" t="s">
        <v>454</v>
      </c>
      <c r="DRE20" s="140" t="s">
        <v>454</v>
      </c>
      <c r="DRF20" s="140" t="s">
        <v>454</v>
      </c>
      <c r="DRG20" s="140" t="s">
        <v>454</v>
      </c>
      <c r="DRH20" s="140" t="s">
        <v>454</v>
      </c>
      <c r="DRI20" s="140" t="s">
        <v>454</v>
      </c>
      <c r="DRJ20" s="140" t="s">
        <v>454</v>
      </c>
      <c r="DRK20" s="140" t="s">
        <v>454</v>
      </c>
      <c r="DRL20" s="140" t="s">
        <v>454</v>
      </c>
      <c r="DRM20" s="140" t="s">
        <v>454</v>
      </c>
      <c r="DRN20" s="140" t="s">
        <v>454</v>
      </c>
      <c r="DRO20" s="140" t="s">
        <v>454</v>
      </c>
      <c r="DRP20" s="140" t="s">
        <v>454</v>
      </c>
      <c r="DRQ20" s="140" t="s">
        <v>454</v>
      </c>
      <c r="DRR20" s="140" t="s">
        <v>454</v>
      </c>
      <c r="DRS20" s="140" t="s">
        <v>454</v>
      </c>
      <c r="DRT20" s="140" t="s">
        <v>454</v>
      </c>
      <c r="DRU20" s="140" t="s">
        <v>454</v>
      </c>
      <c r="DRV20" s="140" t="s">
        <v>454</v>
      </c>
      <c r="DRW20" s="140" t="s">
        <v>454</v>
      </c>
      <c r="DRX20" s="140" t="s">
        <v>454</v>
      </c>
      <c r="DRY20" s="140" t="s">
        <v>454</v>
      </c>
      <c r="DRZ20" s="140" t="s">
        <v>454</v>
      </c>
      <c r="DSA20" s="140" t="s">
        <v>454</v>
      </c>
      <c r="DSB20" s="140" t="s">
        <v>454</v>
      </c>
      <c r="DSC20" s="140" t="s">
        <v>454</v>
      </c>
      <c r="DSD20" s="140" t="s">
        <v>454</v>
      </c>
      <c r="DSE20" s="140" t="s">
        <v>454</v>
      </c>
      <c r="DSF20" s="140" t="s">
        <v>454</v>
      </c>
      <c r="DSG20" s="140" t="s">
        <v>454</v>
      </c>
      <c r="DSH20" s="140" t="s">
        <v>454</v>
      </c>
      <c r="DSI20" s="140" t="s">
        <v>454</v>
      </c>
      <c r="DSJ20" s="140" t="s">
        <v>454</v>
      </c>
      <c r="DSK20" s="140" t="s">
        <v>454</v>
      </c>
      <c r="DSL20" s="140" t="s">
        <v>454</v>
      </c>
      <c r="DSM20" s="140" t="s">
        <v>454</v>
      </c>
      <c r="DSN20" s="140" t="s">
        <v>454</v>
      </c>
      <c r="DSO20" s="140" t="s">
        <v>454</v>
      </c>
      <c r="DSP20" s="140" t="s">
        <v>454</v>
      </c>
      <c r="DSQ20" s="140" t="s">
        <v>454</v>
      </c>
      <c r="DSR20" s="140" t="s">
        <v>454</v>
      </c>
      <c r="DSS20" s="140" t="s">
        <v>454</v>
      </c>
      <c r="DST20" s="140" t="s">
        <v>454</v>
      </c>
      <c r="DSU20" s="140" t="s">
        <v>454</v>
      </c>
      <c r="DSV20" s="140" t="s">
        <v>454</v>
      </c>
      <c r="DSW20" s="140" t="s">
        <v>454</v>
      </c>
      <c r="DSX20" s="140" t="s">
        <v>454</v>
      </c>
      <c r="DSY20" s="140" t="s">
        <v>454</v>
      </c>
      <c r="DSZ20" s="140" t="s">
        <v>454</v>
      </c>
      <c r="DTA20" s="140" t="s">
        <v>454</v>
      </c>
      <c r="DTB20" s="140" t="s">
        <v>454</v>
      </c>
      <c r="DTC20" s="140" t="s">
        <v>454</v>
      </c>
      <c r="DTD20" s="140" t="s">
        <v>454</v>
      </c>
      <c r="DTE20" s="140" t="s">
        <v>454</v>
      </c>
      <c r="DTF20" s="140" t="s">
        <v>454</v>
      </c>
      <c r="DTG20" s="140" t="s">
        <v>454</v>
      </c>
      <c r="DTH20" s="140" t="s">
        <v>454</v>
      </c>
      <c r="DTI20" s="140" t="s">
        <v>454</v>
      </c>
      <c r="DTJ20" s="140" t="s">
        <v>454</v>
      </c>
      <c r="DTK20" s="140" t="s">
        <v>454</v>
      </c>
      <c r="DTL20" s="140" t="s">
        <v>454</v>
      </c>
      <c r="DTM20" s="140" t="s">
        <v>454</v>
      </c>
      <c r="DTN20" s="140" t="s">
        <v>454</v>
      </c>
      <c r="DTO20" s="140" t="s">
        <v>454</v>
      </c>
      <c r="DTP20" s="140" t="s">
        <v>454</v>
      </c>
      <c r="DTQ20" s="140" t="s">
        <v>454</v>
      </c>
      <c r="DTR20" s="140" t="s">
        <v>454</v>
      </c>
      <c r="DTS20" s="140" t="s">
        <v>454</v>
      </c>
      <c r="DTT20" s="140" t="s">
        <v>454</v>
      </c>
      <c r="DTU20" s="140" t="s">
        <v>454</v>
      </c>
      <c r="DTV20" s="140" t="s">
        <v>454</v>
      </c>
      <c r="DTW20" s="140" t="s">
        <v>454</v>
      </c>
      <c r="DTX20" s="140" t="s">
        <v>454</v>
      </c>
      <c r="DTY20" s="140" t="s">
        <v>454</v>
      </c>
      <c r="DTZ20" s="140" t="s">
        <v>454</v>
      </c>
      <c r="DUA20" s="140" t="s">
        <v>454</v>
      </c>
      <c r="DUB20" s="140" t="s">
        <v>454</v>
      </c>
      <c r="DUC20" s="140" t="s">
        <v>454</v>
      </c>
      <c r="DUD20" s="140" t="s">
        <v>454</v>
      </c>
      <c r="DUE20" s="140" t="s">
        <v>454</v>
      </c>
      <c r="DUF20" s="140" t="s">
        <v>454</v>
      </c>
      <c r="DUG20" s="140" t="s">
        <v>454</v>
      </c>
      <c r="DUH20" s="140" t="s">
        <v>454</v>
      </c>
      <c r="DUI20" s="140" t="s">
        <v>454</v>
      </c>
      <c r="DUJ20" s="140" t="s">
        <v>454</v>
      </c>
      <c r="DUK20" s="140" t="s">
        <v>454</v>
      </c>
      <c r="DUL20" s="140" t="s">
        <v>454</v>
      </c>
      <c r="DUM20" s="140" t="s">
        <v>454</v>
      </c>
      <c r="DUN20" s="140" t="s">
        <v>454</v>
      </c>
      <c r="DUO20" s="140" t="s">
        <v>454</v>
      </c>
      <c r="DUP20" s="140" t="s">
        <v>454</v>
      </c>
      <c r="DUQ20" s="140" t="s">
        <v>454</v>
      </c>
      <c r="DUR20" s="140" t="s">
        <v>454</v>
      </c>
      <c r="DUS20" s="140" t="s">
        <v>454</v>
      </c>
      <c r="DUT20" s="140" t="s">
        <v>454</v>
      </c>
      <c r="DUU20" s="140" t="s">
        <v>454</v>
      </c>
      <c r="DUV20" s="140" t="s">
        <v>454</v>
      </c>
      <c r="DUW20" s="140" t="s">
        <v>454</v>
      </c>
      <c r="DUX20" s="140" t="s">
        <v>454</v>
      </c>
      <c r="DUY20" s="140" t="s">
        <v>454</v>
      </c>
      <c r="DUZ20" s="140" t="s">
        <v>454</v>
      </c>
      <c r="DVA20" s="140" t="s">
        <v>454</v>
      </c>
      <c r="DVB20" s="140" t="s">
        <v>454</v>
      </c>
      <c r="DVC20" s="140" t="s">
        <v>454</v>
      </c>
      <c r="DVD20" s="140" t="s">
        <v>454</v>
      </c>
      <c r="DVE20" s="140" t="s">
        <v>454</v>
      </c>
      <c r="DVF20" s="140" t="s">
        <v>454</v>
      </c>
      <c r="DVG20" s="140" t="s">
        <v>454</v>
      </c>
      <c r="DVH20" s="140" t="s">
        <v>454</v>
      </c>
      <c r="DVI20" s="140" t="s">
        <v>454</v>
      </c>
      <c r="DVJ20" s="140" t="s">
        <v>454</v>
      </c>
      <c r="DVK20" s="140" t="s">
        <v>454</v>
      </c>
      <c r="DVL20" s="140" t="s">
        <v>454</v>
      </c>
      <c r="DVM20" s="140" t="s">
        <v>454</v>
      </c>
      <c r="DVN20" s="140" t="s">
        <v>454</v>
      </c>
      <c r="DVO20" s="140" t="s">
        <v>454</v>
      </c>
      <c r="DVP20" s="140" t="s">
        <v>454</v>
      </c>
      <c r="DVQ20" s="140" t="s">
        <v>454</v>
      </c>
      <c r="DVR20" s="140" t="s">
        <v>454</v>
      </c>
      <c r="DVS20" s="140" t="s">
        <v>454</v>
      </c>
      <c r="DVT20" s="140" t="s">
        <v>454</v>
      </c>
      <c r="DVU20" s="140" t="s">
        <v>454</v>
      </c>
      <c r="DVV20" s="140" t="s">
        <v>454</v>
      </c>
      <c r="DVW20" s="140" t="s">
        <v>454</v>
      </c>
      <c r="DVX20" s="140" t="s">
        <v>454</v>
      </c>
      <c r="DVY20" s="140" t="s">
        <v>454</v>
      </c>
      <c r="DVZ20" s="140" t="s">
        <v>454</v>
      </c>
      <c r="DWA20" s="140" t="s">
        <v>454</v>
      </c>
      <c r="DWB20" s="140" t="s">
        <v>454</v>
      </c>
      <c r="DWC20" s="140" t="s">
        <v>454</v>
      </c>
      <c r="DWD20" s="140" t="s">
        <v>454</v>
      </c>
      <c r="DWE20" s="140" t="s">
        <v>454</v>
      </c>
      <c r="DWF20" s="140" t="s">
        <v>454</v>
      </c>
      <c r="DWG20" s="140" t="s">
        <v>454</v>
      </c>
      <c r="DWH20" s="140" t="s">
        <v>454</v>
      </c>
      <c r="DWI20" s="140" t="s">
        <v>454</v>
      </c>
      <c r="DWJ20" s="140" t="s">
        <v>454</v>
      </c>
      <c r="DWK20" s="140" t="s">
        <v>454</v>
      </c>
      <c r="DWL20" s="140" t="s">
        <v>454</v>
      </c>
      <c r="DWM20" s="140" t="s">
        <v>454</v>
      </c>
      <c r="DWN20" s="140" t="s">
        <v>454</v>
      </c>
      <c r="DWO20" s="140" t="s">
        <v>454</v>
      </c>
      <c r="DWP20" s="140" t="s">
        <v>454</v>
      </c>
      <c r="DWQ20" s="140" t="s">
        <v>454</v>
      </c>
      <c r="DWR20" s="140" t="s">
        <v>454</v>
      </c>
      <c r="DWS20" s="140" t="s">
        <v>454</v>
      </c>
      <c r="DWT20" s="140" t="s">
        <v>454</v>
      </c>
      <c r="DWU20" s="140" t="s">
        <v>454</v>
      </c>
      <c r="DWV20" s="140" t="s">
        <v>454</v>
      </c>
      <c r="DWW20" s="140" t="s">
        <v>454</v>
      </c>
      <c r="DWX20" s="140" t="s">
        <v>454</v>
      </c>
      <c r="DWY20" s="140" t="s">
        <v>454</v>
      </c>
      <c r="DWZ20" s="140" t="s">
        <v>454</v>
      </c>
      <c r="DXA20" s="140" t="s">
        <v>454</v>
      </c>
      <c r="DXB20" s="140" t="s">
        <v>454</v>
      </c>
      <c r="DXC20" s="140" t="s">
        <v>454</v>
      </c>
      <c r="DXD20" s="140" t="s">
        <v>454</v>
      </c>
      <c r="DXE20" s="140" t="s">
        <v>454</v>
      </c>
      <c r="DXF20" s="140" t="s">
        <v>454</v>
      </c>
      <c r="DXG20" s="140" t="s">
        <v>454</v>
      </c>
      <c r="DXH20" s="140" t="s">
        <v>454</v>
      </c>
      <c r="DXI20" s="140" t="s">
        <v>454</v>
      </c>
      <c r="DXJ20" s="140" t="s">
        <v>454</v>
      </c>
      <c r="DXK20" s="140" t="s">
        <v>454</v>
      </c>
      <c r="DXL20" s="140" t="s">
        <v>454</v>
      </c>
      <c r="DXM20" s="140" t="s">
        <v>454</v>
      </c>
      <c r="DXN20" s="140" t="s">
        <v>454</v>
      </c>
      <c r="DXO20" s="140" t="s">
        <v>454</v>
      </c>
      <c r="DXP20" s="140" t="s">
        <v>454</v>
      </c>
      <c r="DXQ20" s="140" t="s">
        <v>454</v>
      </c>
      <c r="DXR20" s="140" t="s">
        <v>454</v>
      </c>
      <c r="DXS20" s="140" t="s">
        <v>454</v>
      </c>
      <c r="DXT20" s="140" t="s">
        <v>454</v>
      </c>
      <c r="DXU20" s="140" t="s">
        <v>454</v>
      </c>
      <c r="DXV20" s="140" t="s">
        <v>454</v>
      </c>
      <c r="DXW20" s="140" t="s">
        <v>454</v>
      </c>
      <c r="DXX20" s="140" t="s">
        <v>454</v>
      </c>
      <c r="DXY20" s="140" t="s">
        <v>454</v>
      </c>
      <c r="DXZ20" s="140" t="s">
        <v>454</v>
      </c>
      <c r="DYA20" s="140" t="s">
        <v>454</v>
      </c>
      <c r="DYB20" s="140" t="s">
        <v>454</v>
      </c>
      <c r="DYC20" s="140" t="s">
        <v>454</v>
      </c>
      <c r="DYD20" s="140" t="s">
        <v>454</v>
      </c>
      <c r="DYE20" s="140" t="s">
        <v>454</v>
      </c>
      <c r="DYF20" s="140" t="s">
        <v>454</v>
      </c>
      <c r="DYG20" s="140" t="s">
        <v>454</v>
      </c>
      <c r="DYH20" s="140" t="s">
        <v>454</v>
      </c>
      <c r="DYI20" s="140" t="s">
        <v>454</v>
      </c>
      <c r="DYJ20" s="140" t="s">
        <v>454</v>
      </c>
      <c r="DYK20" s="140" t="s">
        <v>454</v>
      </c>
      <c r="DYL20" s="140" t="s">
        <v>454</v>
      </c>
      <c r="DYM20" s="140" t="s">
        <v>454</v>
      </c>
      <c r="DYN20" s="140" t="s">
        <v>454</v>
      </c>
      <c r="DYO20" s="140" t="s">
        <v>454</v>
      </c>
      <c r="DYP20" s="140" t="s">
        <v>454</v>
      </c>
      <c r="DYQ20" s="140" t="s">
        <v>454</v>
      </c>
      <c r="DYR20" s="140" t="s">
        <v>454</v>
      </c>
      <c r="DYS20" s="140" t="s">
        <v>454</v>
      </c>
      <c r="DYT20" s="140" t="s">
        <v>454</v>
      </c>
      <c r="DYU20" s="140" t="s">
        <v>454</v>
      </c>
      <c r="DYV20" s="140" t="s">
        <v>454</v>
      </c>
      <c r="DYW20" s="140" t="s">
        <v>454</v>
      </c>
      <c r="DYX20" s="140" t="s">
        <v>454</v>
      </c>
      <c r="DYY20" s="140" t="s">
        <v>454</v>
      </c>
      <c r="DYZ20" s="140" t="s">
        <v>454</v>
      </c>
      <c r="DZA20" s="140" t="s">
        <v>454</v>
      </c>
      <c r="DZB20" s="140" t="s">
        <v>454</v>
      </c>
      <c r="DZC20" s="140" t="s">
        <v>454</v>
      </c>
      <c r="DZD20" s="140" t="s">
        <v>454</v>
      </c>
      <c r="DZE20" s="140" t="s">
        <v>454</v>
      </c>
      <c r="DZF20" s="140" t="s">
        <v>454</v>
      </c>
      <c r="DZG20" s="140" t="s">
        <v>454</v>
      </c>
      <c r="DZH20" s="140" t="s">
        <v>454</v>
      </c>
      <c r="DZI20" s="140" t="s">
        <v>454</v>
      </c>
      <c r="DZJ20" s="140" t="s">
        <v>454</v>
      </c>
      <c r="DZK20" s="140" t="s">
        <v>454</v>
      </c>
      <c r="DZL20" s="140" t="s">
        <v>454</v>
      </c>
      <c r="DZM20" s="140" t="s">
        <v>454</v>
      </c>
      <c r="DZN20" s="140" t="s">
        <v>454</v>
      </c>
      <c r="DZO20" s="140" t="s">
        <v>454</v>
      </c>
      <c r="DZP20" s="140" t="s">
        <v>454</v>
      </c>
      <c r="DZQ20" s="140" t="s">
        <v>454</v>
      </c>
      <c r="DZR20" s="140" t="s">
        <v>454</v>
      </c>
      <c r="DZS20" s="140" t="s">
        <v>454</v>
      </c>
      <c r="DZT20" s="140" t="s">
        <v>454</v>
      </c>
      <c r="DZU20" s="140" t="s">
        <v>454</v>
      </c>
      <c r="DZV20" s="140" t="s">
        <v>454</v>
      </c>
      <c r="DZW20" s="140" t="s">
        <v>454</v>
      </c>
      <c r="DZX20" s="140" t="s">
        <v>454</v>
      </c>
      <c r="DZY20" s="140" t="s">
        <v>454</v>
      </c>
      <c r="DZZ20" s="140" t="s">
        <v>454</v>
      </c>
      <c r="EAA20" s="140" t="s">
        <v>454</v>
      </c>
      <c r="EAB20" s="140" t="s">
        <v>454</v>
      </c>
      <c r="EAC20" s="140" t="s">
        <v>454</v>
      </c>
      <c r="EAD20" s="140" t="s">
        <v>454</v>
      </c>
      <c r="EAE20" s="140" t="s">
        <v>454</v>
      </c>
      <c r="EAF20" s="140" t="s">
        <v>454</v>
      </c>
      <c r="EAG20" s="140" t="s">
        <v>454</v>
      </c>
      <c r="EAH20" s="140" t="s">
        <v>454</v>
      </c>
      <c r="EAI20" s="140" t="s">
        <v>454</v>
      </c>
      <c r="EAJ20" s="140" t="s">
        <v>454</v>
      </c>
      <c r="EAK20" s="140" t="s">
        <v>454</v>
      </c>
      <c r="EAL20" s="140" t="s">
        <v>454</v>
      </c>
      <c r="EAM20" s="140" t="s">
        <v>454</v>
      </c>
      <c r="EAN20" s="140" t="s">
        <v>454</v>
      </c>
      <c r="EAO20" s="140" t="s">
        <v>454</v>
      </c>
      <c r="EAP20" s="140" t="s">
        <v>454</v>
      </c>
      <c r="EAQ20" s="140" t="s">
        <v>454</v>
      </c>
      <c r="EAR20" s="140" t="s">
        <v>454</v>
      </c>
      <c r="EAS20" s="140" t="s">
        <v>454</v>
      </c>
      <c r="EAT20" s="140" t="s">
        <v>454</v>
      </c>
      <c r="EAU20" s="140" t="s">
        <v>454</v>
      </c>
      <c r="EAV20" s="140" t="s">
        <v>454</v>
      </c>
      <c r="EAW20" s="140" t="s">
        <v>454</v>
      </c>
      <c r="EAX20" s="140" t="s">
        <v>454</v>
      </c>
      <c r="EAY20" s="140" t="s">
        <v>454</v>
      </c>
      <c r="EAZ20" s="140" t="s">
        <v>454</v>
      </c>
      <c r="EBA20" s="140" t="s">
        <v>454</v>
      </c>
      <c r="EBB20" s="140" t="s">
        <v>454</v>
      </c>
      <c r="EBC20" s="140" t="s">
        <v>454</v>
      </c>
      <c r="EBD20" s="140" t="s">
        <v>454</v>
      </c>
      <c r="EBE20" s="140" t="s">
        <v>454</v>
      </c>
      <c r="EBF20" s="140" t="s">
        <v>454</v>
      </c>
      <c r="EBG20" s="140" t="s">
        <v>454</v>
      </c>
      <c r="EBH20" s="140" t="s">
        <v>454</v>
      </c>
      <c r="EBI20" s="140" t="s">
        <v>454</v>
      </c>
      <c r="EBJ20" s="140" t="s">
        <v>454</v>
      </c>
      <c r="EBK20" s="140" t="s">
        <v>454</v>
      </c>
      <c r="EBL20" s="140" t="s">
        <v>454</v>
      </c>
      <c r="EBM20" s="140" t="s">
        <v>454</v>
      </c>
      <c r="EBN20" s="140" t="s">
        <v>454</v>
      </c>
      <c r="EBO20" s="140" t="s">
        <v>454</v>
      </c>
      <c r="EBP20" s="140" t="s">
        <v>454</v>
      </c>
      <c r="EBQ20" s="140" t="s">
        <v>454</v>
      </c>
      <c r="EBR20" s="140" t="s">
        <v>454</v>
      </c>
      <c r="EBS20" s="140" t="s">
        <v>454</v>
      </c>
      <c r="EBT20" s="140" t="s">
        <v>454</v>
      </c>
      <c r="EBU20" s="140" t="s">
        <v>454</v>
      </c>
      <c r="EBV20" s="140" t="s">
        <v>454</v>
      </c>
      <c r="EBW20" s="140" t="s">
        <v>454</v>
      </c>
      <c r="EBX20" s="140" t="s">
        <v>454</v>
      </c>
      <c r="EBY20" s="140" t="s">
        <v>454</v>
      </c>
      <c r="EBZ20" s="140" t="s">
        <v>454</v>
      </c>
      <c r="ECA20" s="140" t="s">
        <v>454</v>
      </c>
      <c r="ECB20" s="140" t="s">
        <v>454</v>
      </c>
      <c r="ECC20" s="140" t="s">
        <v>454</v>
      </c>
      <c r="ECD20" s="140" t="s">
        <v>454</v>
      </c>
      <c r="ECE20" s="140" t="s">
        <v>454</v>
      </c>
      <c r="ECF20" s="140" t="s">
        <v>454</v>
      </c>
      <c r="ECG20" s="140" t="s">
        <v>454</v>
      </c>
      <c r="ECH20" s="140" t="s">
        <v>454</v>
      </c>
      <c r="ECI20" s="140" t="s">
        <v>454</v>
      </c>
      <c r="ECJ20" s="140" t="s">
        <v>454</v>
      </c>
      <c r="ECK20" s="140" t="s">
        <v>454</v>
      </c>
      <c r="ECL20" s="140" t="s">
        <v>454</v>
      </c>
      <c r="ECM20" s="140" t="s">
        <v>454</v>
      </c>
      <c r="ECN20" s="140" t="s">
        <v>454</v>
      </c>
      <c r="ECO20" s="140" t="s">
        <v>454</v>
      </c>
      <c r="ECP20" s="140" t="s">
        <v>454</v>
      </c>
      <c r="ECQ20" s="140" t="s">
        <v>454</v>
      </c>
      <c r="ECR20" s="140" t="s">
        <v>454</v>
      </c>
      <c r="ECS20" s="140" t="s">
        <v>454</v>
      </c>
      <c r="ECT20" s="140" t="s">
        <v>454</v>
      </c>
      <c r="ECU20" s="140" t="s">
        <v>454</v>
      </c>
      <c r="ECV20" s="140" t="s">
        <v>454</v>
      </c>
      <c r="ECW20" s="140" t="s">
        <v>454</v>
      </c>
      <c r="ECX20" s="140" t="s">
        <v>454</v>
      </c>
      <c r="ECY20" s="140" t="s">
        <v>454</v>
      </c>
      <c r="ECZ20" s="140" t="s">
        <v>454</v>
      </c>
      <c r="EDA20" s="140" t="s">
        <v>454</v>
      </c>
      <c r="EDB20" s="140" t="s">
        <v>454</v>
      </c>
      <c r="EDC20" s="140" t="s">
        <v>454</v>
      </c>
      <c r="EDD20" s="140" t="s">
        <v>454</v>
      </c>
      <c r="EDE20" s="140" t="s">
        <v>454</v>
      </c>
      <c r="EDF20" s="140" t="s">
        <v>454</v>
      </c>
      <c r="EDG20" s="140" t="s">
        <v>454</v>
      </c>
      <c r="EDH20" s="140" t="s">
        <v>454</v>
      </c>
      <c r="EDI20" s="140" t="s">
        <v>454</v>
      </c>
      <c r="EDJ20" s="140" t="s">
        <v>454</v>
      </c>
      <c r="EDK20" s="140" t="s">
        <v>454</v>
      </c>
      <c r="EDL20" s="140" t="s">
        <v>454</v>
      </c>
      <c r="EDM20" s="140" t="s">
        <v>454</v>
      </c>
      <c r="EDN20" s="140" t="s">
        <v>454</v>
      </c>
      <c r="EDO20" s="140" t="s">
        <v>454</v>
      </c>
      <c r="EDP20" s="140" t="s">
        <v>454</v>
      </c>
      <c r="EDQ20" s="140" t="s">
        <v>454</v>
      </c>
      <c r="EDR20" s="140" t="s">
        <v>454</v>
      </c>
      <c r="EDS20" s="140" t="s">
        <v>454</v>
      </c>
      <c r="EDT20" s="140" t="s">
        <v>454</v>
      </c>
      <c r="EDU20" s="140" t="s">
        <v>454</v>
      </c>
      <c r="EDV20" s="140" t="s">
        <v>454</v>
      </c>
      <c r="EDW20" s="140" t="s">
        <v>454</v>
      </c>
      <c r="EDX20" s="140" t="s">
        <v>454</v>
      </c>
      <c r="EDY20" s="140" t="s">
        <v>454</v>
      </c>
      <c r="EDZ20" s="140" t="s">
        <v>454</v>
      </c>
      <c r="EEA20" s="140" t="s">
        <v>454</v>
      </c>
      <c r="EEB20" s="140" t="s">
        <v>454</v>
      </c>
      <c r="EEC20" s="140" t="s">
        <v>454</v>
      </c>
      <c r="EED20" s="140" t="s">
        <v>454</v>
      </c>
      <c r="EEE20" s="140" t="s">
        <v>454</v>
      </c>
      <c r="EEF20" s="140" t="s">
        <v>454</v>
      </c>
      <c r="EEG20" s="140" t="s">
        <v>454</v>
      </c>
      <c r="EEH20" s="140" t="s">
        <v>454</v>
      </c>
      <c r="EEI20" s="140" t="s">
        <v>454</v>
      </c>
      <c r="EEJ20" s="140" t="s">
        <v>454</v>
      </c>
      <c r="EEK20" s="140" t="s">
        <v>454</v>
      </c>
      <c r="EEL20" s="140" t="s">
        <v>454</v>
      </c>
      <c r="EEM20" s="140" t="s">
        <v>454</v>
      </c>
      <c r="EEN20" s="140" t="s">
        <v>454</v>
      </c>
      <c r="EEO20" s="140" t="s">
        <v>454</v>
      </c>
      <c r="EEP20" s="140" t="s">
        <v>454</v>
      </c>
      <c r="EEQ20" s="140" t="s">
        <v>454</v>
      </c>
      <c r="EER20" s="140" t="s">
        <v>454</v>
      </c>
      <c r="EES20" s="140" t="s">
        <v>454</v>
      </c>
      <c r="EET20" s="140" t="s">
        <v>454</v>
      </c>
      <c r="EEU20" s="140" t="s">
        <v>454</v>
      </c>
      <c r="EEV20" s="140" t="s">
        <v>454</v>
      </c>
      <c r="EEW20" s="140" t="s">
        <v>454</v>
      </c>
      <c r="EEX20" s="140" t="s">
        <v>454</v>
      </c>
      <c r="EEY20" s="140" t="s">
        <v>454</v>
      </c>
      <c r="EEZ20" s="140" t="s">
        <v>454</v>
      </c>
      <c r="EFA20" s="140" t="s">
        <v>454</v>
      </c>
      <c r="EFB20" s="140" t="s">
        <v>454</v>
      </c>
      <c r="EFC20" s="140" t="s">
        <v>454</v>
      </c>
      <c r="EFD20" s="140" t="s">
        <v>454</v>
      </c>
      <c r="EFE20" s="140" t="s">
        <v>454</v>
      </c>
      <c r="EFF20" s="140" t="s">
        <v>454</v>
      </c>
      <c r="EFG20" s="140" t="s">
        <v>454</v>
      </c>
      <c r="EFH20" s="140" t="s">
        <v>454</v>
      </c>
      <c r="EFI20" s="140" t="s">
        <v>454</v>
      </c>
      <c r="EFJ20" s="140" t="s">
        <v>454</v>
      </c>
      <c r="EFK20" s="140" t="s">
        <v>454</v>
      </c>
      <c r="EFL20" s="140" t="s">
        <v>454</v>
      </c>
      <c r="EFM20" s="140" t="s">
        <v>454</v>
      </c>
      <c r="EFN20" s="140" t="s">
        <v>454</v>
      </c>
      <c r="EFO20" s="140" t="s">
        <v>454</v>
      </c>
      <c r="EFP20" s="140" t="s">
        <v>454</v>
      </c>
      <c r="EFQ20" s="140" t="s">
        <v>454</v>
      </c>
      <c r="EFR20" s="140" t="s">
        <v>454</v>
      </c>
      <c r="EFS20" s="140" t="s">
        <v>454</v>
      </c>
      <c r="EFT20" s="140" t="s">
        <v>454</v>
      </c>
      <c r="EFU20" s="140" t="s">
        <v>454</v>
      </c>
      <c r="EFV20" s="140" t="s">
        <v>454</v>
      </c>
      <c r="EFW20" s="140" t="s">
        <v>454</v>
      </c>
      <c r="EFX20" s="140" t="s">
        <v>454</v>
      </c>
      <c r="EFY20" s="140" t="s">
        <v>454</v>
      </c>
      <c r="EFZ20" s="140" t="s">
        <v>454</v>
      </c>
      <c r="EGA20" s="140" t="s">
        <v>454</v>
      </c>
      <c r="EGB20" s="140" t="s">
        <v>454</v>
      </c>
      <c r="EGC20" s="140" t="s">
        <v>454</v>
      </c>
      <c r="EGD20" s="140" t="s">
        <v>454</v>
      </c>
      <c r="EGE20" s="140" t="s">
        <v>454</v>
      </c>
      <c r="EGF20" s="140" t="s">
        <v>454</v>
      </c>
      <c r="EGG20" s="140" t="s">
        <v>454</v>
      </c>
      <c r="EGH20" s="140" t="s">
        <v>454</v>
      </c>
      <c r="EGI20" s="140" t="s">
        <v>454</v>
      </c>
      <c r="EGJ20" s="140" t="s">
        <v>454</v>
      </c>
      <c r="EGK20" s="140" t="s">
        <v>454</v>
      </c>
      <c r="EGL20" s="140" t="s">
        <v>454</v>
      </c>
      <c r="EGM20" s="140" t="s">
        <v>454</v>
      </c>
      <c r="EGN20" s="140" t="s">
        <v>454</v>
      </c>
      <c r="EGO20" s="140" t="s">
        <v>454</v>
      </c>
      <c r="EGP20" s="140" t="s">
        <v>454</v>
      </c>
      <c r="EGQ20" s="140" t="s">
        <v>454</v>
      </c>
      <c r="EGR20" s="140" t="s">
        <v>454</v>
      </c>
      <c r="EGS20" s="140" t="s">
        <v>454</v>
      </c>
      <c r="EGT20" s="140" t="s">
        <v>454</v>
      </c>
      <c r="EGU20" s="140" t="s">
        <v>454</v>
      </c>
      <c r="EGV20" s="140" t="s">
        <v>454</v>
      </c>
      <c r="EGW20" s="140" t="s">
        <v>454</v>
      </c>
      <c r="EGX20" s="140" t="s">
        <v>454</v>
      </c>
      <c r="EGY20" s="140" t="s">
        <v>454</v>
      </c>
      <c r="EGZ20" s="140" t="s">
        <v>454</v>
      </c>
      <c r="EHA20" s="140" t="s">
        <v>454</v>
      </c>
      <c r="EHB20" s="140" t="s">
        <v>454</v>
      </c>
      <c r="EHC20" s="140" t="s">
        <v>454</v>
      </c>
      <c r="EHD20" s="140" t="s">
        <v>454</v>
      </c>
      <c r="EHE20" s="140" t="s">
        <v>454</v>
      </c>
      <c r="EHF20" s="140" t="s">
        <v>454</v>
      </c>
      <c r="EHG20" s="140" t="s">
        <v>454</v>
      </c>
      <c r="EHH20" s="140" t="s">
        <v>454</v>
      </c>
      <c r="EHI20" s="140" t="s">
        <v>454</v>
      </c>
      <c r="EHJ20" s="140" t="s">
        <v>454</v>
      </c>
      <c r="EHK20" s="140" t="s">
        <v>454</v>
      </c>
      <c r="EHL20" s="140" t="s">
        <v>454</v>
      </c>
      <c r="EHM20" s="140" t="s">
        <v>454</v>
      </c>
      <c r="EHN20" s="140" t="s">
        <v>454</v>
      </c>
      <c r="EHO20" s="140" t="s">
        <v>454</v>
      </c>
      <c r="EHP20" s="140" t="s">
        <v>454</v>
      </c>
      <c r="EHQ20" s="140" t="s">
        <v>454</v>
      </c>
      <c r="EHR20" s="140" t="s">
        <v>454</v>
      </c>
      <c r="EHS20" s="140" t="s">
        <v>454</v>
      </c>
      <c r="EHT20" s="140" t="s">
        <v>454</v>
      </c>
      <c r="EHU20" s="140" t="s">
        <v>454</v>
      </c>
      <c r="EHV20" s="140" t="s">
        <v>454</v>
      </c>
      <c r="EHW20" s="140" t="s">
        <v>454</v>
      </c>
      <c r="EHX20" s="140" t="s">
        <v>454</v>
      </c>
      <c r="EHY20" s="140" t="s">
        <v>454</v>
      </c>
      <c r="EHZ20" s="140" t="s">
        <v>454</v>
      </c>
      <c r="EIA20" s="140" t="s">
        <v>454</v>
      </c>
      <c r="EIB20" s="140" t="s">
        <v>454</v>
      </c>
      <c r="EIC20" s="140" t="s">
        <v>454</v>
      </c>
      <c r="EID20" s="140" t="s">
        <v>454</v>
      </c>
      <c r="EIE20" s="140" t="s">
        <v>454</v>
      </c>
      <c r="EIF20" s="140" t="s">
        <v>454</v>
      </c>
      <c r="EIG20" s="140" t="s">
        <v>454</v>
      </c>
      <c r="EIH20" s="140" t="s">
        <v>454</v>
      </c>
      <c r="EII20" s="140" t="s">
        <v>454</v>
      </c>
      <c r="EIJ20" s="140" t="s">
        <v>454</v>
      </c>
      <c r="EIK20" s="140" t="s">
        <v>454</v>
      </c>
      <c r="EIL20" s="140" t="s">
        <v>454</v>
      </c>
      <c r="EIM20" s="140" t="s">
        <v>454</v>
      </c>
      <c r="EIN20" s="140" t="s">
        <v>454</v>
      </c>
      <c r="EIO20" s="140" t="s">
        <v>454</v>
      </c>
      <c r="EIP20" s="140" t="s">
        <v>454</v>
      </c>
      <c r="EIQ20" s="140" t="s">
        <v>454</v>
      </c>
      <c r="EIR20" s="140" t="s">
        <v>454</v>
      </c>
      <c r="EIS20" s="140" t="s">
        <v>454</v>
      </c>
      <c r="EIT20" s="140" t="s">
        <v>454</v>
      </c>
      <c r="EIU20" s="140" t="s">
        <v>454</v>
      </c>
      <c r="EIV20" s="140" t="s">
        <v>454</v>
      </c>
      <c r="EIW20" s="140" t="s">
        <v>454</v>
      </c>
      <c r="EIX20" s="140" t="s">
        <v>454</v>
      </c>
      <c r="EIY20" s="140" t="s">
        <v>454</v>
      </c>
      <c r="EIZ20" s="140" t="s">
        <v>454</v>
      </c>
      <c r="EJA20" s="140" t="s">
        <v>454</v>
      </c>
      <c r="EJB20" s="140" t="s">
        <v>454</v>
      </c>
      <c r="EJC20" s="140" t="s">
        <v>454</v>
      </c>
      <c r="EJD20" s="140" t="s">
        <v>454</v>
      </c>
      <c r="EJE20" s="140" t="s">
        <v>454</v>
      </c>
      <c r="EJF20" s="140" t="s">
        <v>454</v>
      </c>
      <c r="EJG20" s="140" t="s">
        <v>454</v>
      </c>
      <c r="EJH20" s="140" t="s">
        <v>454</v>
      </c>
      <c r="EJI20" s="140" t="s">
        <v>454</v>
      </c>
      <c r="EJJ20" s="140" t="s">
        <v>454</v>
      </c>
      <c r="EJK20" s="140" t="s">
        <v>454</v>
      </c>
      <c r="EJL20" s="140" t="s">
        <v>454</v>
      </c>
      <c r="EJM20" s="140" t="s">
        <v>454</v>
      </c>
      <c r="EJN20" s="140" t="s">
        <v>454</v>
      </c>
      <c r="EJO20" s="140" t="s">
        <v>454</v>
      </c>
      <c r="EJP20" s="140" t="s">
        <v>454</v>
      </c>
      <c r="EJQ20" s="140" t="s">
        <v>454</v>
      </c>
      <c r="EJR20" s="140" t="s">
        <v>454</v>
      </c>
      <c r="EJS20" s="140" t="s">
        <v>454</v>
      </c>
      <c r="EJT20" s="140" t="s">
        <v>454</v>
      </c>
      <c r="EJU20" s="140" t="s">
        <v>454</v>
      </c>
      <c r="EJV20" s="140" t="s">
        <v>454</v>
      </c>
      <c r="EJW20" s="140" t="s">
        <v>454</v>
      </c>
      <c r="EJX20" s="140" t="s">
        <v>454</v>
      </c>
      <c r="EJY20" s="140" t="s">
        <v>454</v>
      </c>
      <c r="EJZ20" s="140" t="s">
        <v>454</v>
      </c>
      <c r="EKA20" s="140" t="s">
        <v>454</v>
      </c>
      <c r="EKB20" s="140" t="s">
        <v>454</v>
      </c>
      <c r="EKC20" s="140" t="s">
        <v>454</v>
      </c>
      <c r="EKD20" s="140" t="s">
        <v>454</v>
      </c>
      <c r="EKE20" s="140" t="s">
        <v>454</v>
      </c>
      <c r="EKF20" s="140" t="s">
        <v>454</v>
      </c>
      <c r="EKG20" s="140" t="s">
        <v>454</v>
      </c>
      <c r="EKH20" s="140" t="s">
        <v>454</v>
      </c>
      <c r="EKI20" s="140" t="s">
        <v>454</v>
      </c>
      <c r="EKJ20" s="140" t="s">
        <v>454</v>
      </c>
      <c r="EKK20" s="140" t="s">
        <v>454</v>
      </c>
      <c r="EKL20" s="140" t="s">
        <v>454</v>
      </c>
      <c r="EKM20" s="140" t="s">
        <v>454</v>
      </c>
      <c r="EKN20" s="140" t="s">
        <v>454</v>
      </c>
      <c r="EKO20" s="140" t="s">
        <v>454</v>
      </c>
      <c r="EKP20" s="140" t="s">
        <v>454</v>
      </c>
      <c r="EKQ20" s="140" t="s">
        <v>454</v>
      </c>
      <c r="EKR20" s="140" t="s">
        <v>454</v>
      </c>
      <c r="EKS20" s="140" t="s">
        <v>454</v>
      </c>
      <c r="EKT20" s="140" t="s">
        <v>454</v>
      </c>
      <c r="EKU20" s="140" t="s">
        <v>454</v>
      </c>
      <c r="EKV20" s="140" t="s">
        <v>454</v>
      </c>
      <c r="EKW20" s="140" t="s">
        <v>454</v>
      </c>
      <c r="EKX20" s="140" t="s">
        <v>454</v>
      </c>
      <c r="EKY20" s="140" t="s">
        <v>454</v>
      </c>
      <c r="EKZ20" s="140" t="s">
        <v>454</v>
      </c>
      <c r="ELA20" s="140" t="s">
        <v>454</v>
      </c>
      <c r="ELB20" s="140" t="s">
        <v>454</v>
      </c>
      <c r="ELC20" s="140" t="s">
        <v>454</v>
      </c>
      <c r="ELD20" s="140" t="s">
        <v>454</v>
      </c>
      <c r="ELE20" s="140" t="s">
        <v>454</v>
      </c>
      <c r="ELF20" s="140" t="s">
        <v>454</v>
      </c>
      <c r="ELG20" s="140" t="s">
        <v>454</v>
      </c>
      <c r="ELH20" s="140" t="s">
        <v>454</v>
      </c>
      <c r="ELI20" s="140" t="s">
        <v>454</v>
      </c>
      <c r="ELJ20" s="140" t="s">
        <v>454</v>
      </c>
      <c r="ELK20" s="140" t="s">
        <v>454</v>
      </c>
      <c r="ELL20" s="140" t="s">
        <v>454</v>
      </c>
      <c r="ELM20" s="140" t="s">
        <v>454</v>
      </c>
      <c r="ELN20" s="140" t="s">
        <v>454</v>
      </c>
      <c r="ELO20" s="140" t="s">
        <v>454</v>
      </c>
      <c r="ELP20" s="140" t="s">
        <v>454</v>
      </c>
      <c r="ELQ20" s="140" t="s">
        <v>454</v>
      </c>
      <c r="ELR20" s="140" t="s">
        <v>454</v>
      </c>
      <c r="ELS20" s="140" t="s">
        <v>454</v>
      </c>
      <c r="ELT20" s="140" t="s">
        <v>454</v>
      </c>
      <c r="ELU20" s="140" t="s">
        <v>454</v>
      </c>
      <c r="ELV20" s="140" t="s">
        <v>454</v>
      </c>
      <c r="ELW20" s="140" t="s">
        <v>454</v>
      </c>
      <c r="ELX20" s="140" t="s">
        <v>454</v>
      </c>
      <c r="ELY20" s="140" t="s">
        <v>454</v>
      </c>
      <c r="ELZ20" s="140" t="s">
        <v>454</v>
      </c>
      <c r="EMA20" s="140" t="s">
        <v>454</v>
      </c>
      <c r="EMB20" s="140" t="s">
        <v>454</v>
      </c>
      <c r="EMC20" s="140" t="s">
        <v>454</v>
      </c>
      <c r="EMD20" s="140" t="s">
        <v>454</v>
      </c>
      <c r="EME20" s="140" t="s">
        <v>454</v>
      </c>
      <c r="EMF20" s="140" t="s">
        <v>454</v>
      </c>
      <c r="EMG20" s="140" t="s">
        <v>454</v>
      </c>
      <c r="EMH20" s="140" t="s">
        <v>454</v>
      </c>
      <c r="EMI20" s="140" t="s">
        <v>454</v>
      </c>
      <c r="EMJ20" s="140" t="s">
        <v>454</v>
      </c>
      <c r="EMK20" s="140" t="s">
        <v>454</v>
      </c>
      <c r="EML20" s="140" t="s">
        <v>454</v>
      </c>
      <c r="EMM20" s="140" t="s">
        <v>454</v>
      </c>
      <c r="EMN20" s="140" t="s">
        <v>454</v>
      </c>
      <c r="EMO20" s="140" t="s">
        <v>454</v>
      </c>
      <c r="EMP20" s="140" t="s">
        <v>454</v>
      </c>
      <c r="EMQ20" s="140" t="s">
        <v>454</v>
      </c>
      <c r="EMR20" s="140" t="s">
        <v>454</v>
      </c>
      <c r="EMS20" s="140" t="s">
        <v>454</v>
      </c>
      <c r="EMT20" s="140" t="s">
        <v>454</v>
      </c>
      <c r="EMU20" s="140" t="s">
        <v>454</v>
      </c>
      <c r="EMV20" s="140" t="s">
        <v>454</v>
      </c>
      <c r="EMW20" s="140" t="s">
        <v>454</v>
      </c>
      <c r="EMX20" s="140" t="s">
        <v>454</v>
      </c>
      <c r="EMY20" s="140" t="s">
        <v>454</v>
      </c>
      <c r="EMZ20" s="140" t="s">
        <v>454</v>
      </c>
      <c r="ENA20" s="140" t="s">
        <v>454</v>
      </c>
      <c r="ENB20" s="140" t="s">
        <v>454</v>
      </c>
      <c r="ENC20" s="140" t="s">
        <v>454</v>
      </c>
      <c r="END20" s="140" t="s">
        <v>454</v>
      </c>
      <c r="ENE20" s="140" t="s">
        <v>454</v>
      </c>
      <c r="ENF20" s="140" t="s">
        <v>454</v>
      </c>
      <c r="ENG20" s="140" t="s">
        <v>454</v>
      </c>
      <c r="ENH20" s="140" t="s">
        <v>454</v>
      </c>
      <c r="ENI20" s="140" t="s">
        <v>454</v>
      </c>
      <c r="ENJ20" s="140" t="s">
        <v>454</v>
      </c>
      <c r="ENK20" s="140" t="s">
        <v>454</v>
      </c>
      <c r="ENL20" s="140" t="s">
        <v>454</v>
      </c>
      <c r="ENM20" s="140" t="s">
        <v>454</v>
      </c>
      <c r="ENN20" s="140" t="s">
        <v>454</v>
      </c>
      <c r="ENO20" s="140" t="s">
        <v>454</v>
      </c>
      <c r="ENP20" s="140" t="s">
        <v>454</v>
      </c>
      <c r="ENQ20" s="140" t="s">
        <v>454</v>
      </c>
      <c r="ENR20" s="140" t="s">
        <v>454</v>
      </c>
      <c r="ENS20" s="140" t="s">
        <v>454</v>
      </c>
      <c r="ENT20" s="140" t="s">
        <v>454</v>
      </c>
      <c r="ENU20" s="140" t="s">
        <v>454</v>
      </c>
      <c r="ENV20" s="140" t="s">
        <v>454</v>
      </c>
      <c r="ENW20" s="140" t="s">
        <v>454</v>
      </c>
      <c r="ENX20" s="140" t="s">
        <v>454</v>
      </c>
      <c r="ENY20" s="140" t="s">
        <v>454</v>
      </c>
      <c r="ENZ20" s="140" t="s">
        <v>454</v>
      </c>
      <c r="EOA20" s="140" t="s">
        <v>454</v>
      </c>
      <c r="EOB20" s="140" t="s">
        <v>454</v>
      </c>
      <c r="EOC20" s="140" t="s">
        <v>454</v>
      </c>
      <c r="EOD20" s="140" t="s">
        <v>454</v>
      </c>
      <c r="EOE20" s="140" t="s">
        <v>454</v>
      </c>
      <c r="EOF20" s="140" t="s">
        <v>454</v>
      </c>
      <c r="EOG20" s="140" t="s">
        <v>454</v>
      </c>
      <c r="EOH20" s="140" t="s">
        <v>454</v>
      </c>
      <c r="EOI20" s="140" t="s">
        <v>454</v>
      </c>
      <c r="EOJ20" s="140" t="s">
        <v>454</v>
      </c>
      <c r="EOK20" s="140" t="s">
        <v>454</v>
      </c>
      <c r="EOL20" s="140" t="s">
        <v>454</v>
      </c>
      <c r="EOM20" s="140" t="s">
        <v>454</v>
      </c>
      <c r="EON20" s="140" t="s">
        <v>454</v>
      </c>
      <c r="EOO20" s="140" t="s">
        <v>454</v>
      </c>
      <c r="EOP20" s="140" t="s">
        <v>454</v>
      </c>
      <c r="EOQ20" s="140" t="s">
        <v>454</v>
      </c>
      <c r="EOR20" s="140" t="s">
        <v>454</v>
      </c>
      <c r="EOS20" s="140" t="s">
        <v>454</v>
      </c>
      <c r="EOT20" s="140" t="s">
        <v>454</v>
      </c>
      <c r="EOU20" s="140" t="s">
        <v>454</v>
      </c>
      <c r="EOV20" s="140" t="s">
        <v>454</v>
      </c>
      <c r="EOW20" s="140" t="s">
        <v>454</v>
      </c>
      <c r="EOX20" s="140" t="s">
        <v>454</v>
      </c>
      <c r="EOY20" s="140" t="s">
        <v>454</v>
      </c>
      <c r="EOZ20" s="140" t="s">
        <v>454</v>
      </c>
      <c r="EPA20" s="140" t="s">
        <v>454</v>
      </c>
      <c r="EPB20" s="140" t="s">
        <v>454</v>
      </c>
      <c r="EPC20" s="140" t="s">
        <v>454</v>
      </c>
      <c r="EPD20" s="140" t="s">
        <v>454</v>
      </c>
      <c r="EPE20" s="140" t="s">
        <v>454</v>
      </c>
      <c r="EPF20" s="140" t="s">
        <v>454</v>
      </c>
      <c r="EPG20" s="140" t="s">
        <v>454</v>
      </c>
      <c r="EPH20" s="140" t="s">
        <v>454</v>
      </c>
      <c r="EPI20" s="140" t="s">
        <v>454</v>
      </c>
      <c r="EPJ20" s="140" t="s">
        <v>454</v>
      </c>
      <c r="EPK20" s="140" t="s">
        <v>454</v>
      </c>
      <c r="EPL20" s="140" t="s">
        <v>454</v>
      </c>
      <c r="EPM20" s="140" t="s">
        <v>454</v>
      </c>
      <c r="EPN20" s="140" t="s">
        <v>454</v>
      </c>
      <c r="EPO20" s="140" t="s">
        <v>454</v>
      </c>
      <c r="EPP20" s="140" t="s">
        <v>454</v>
      </c>
      <c r="EPQ20" s="140" t="s">
        <v>454</v>
      </c>
      <c r="EPR20" s="140" t="s">
        <v>454</v>
      </c>
      <c r="EPS20" s="140" t="s">
        <v>454</v>
      </c>
      <c r="EPT20" s="140" t="s">
        <v>454</v>
      </c>
      <c r="EPU20" s="140" t="s">
        <v>454</v>
      </c>
      <c r="EPV20" s="140" t="s">
        <v>454</v>
      </c>
      <c r="EPW20" s="140" t="s">
        <v>454</v>
      </c>
      <c r="EPX20" s="140" t="s">
        <v>454</v>
      </c>
      <c r="EPY20" s="140" t="s">
        <v>454</v>
      </c>
      <c r="EPZ20" s="140" t="s">
        <v>454</v>
      </c>
      <c r="EQA20" s="140" t="s">
        <v>454</v>
      </c>
      <c r="EQB20" s="140" t="s">
        <v>454</v>
      </c>
      <c r="EQC20" s="140" t="s">
        <v>454</v>
      </c>
      <c r="EQD20" s="140" t="s">
        <v>454</v>
      </c>
      <c r="EQE20" s="140" t="s">
        <v>454</v>
      </c>
      <c r="EQF20" s="140" t="s">
        <v>454</v>
      </c>
      <c r="EQG20" s="140" t="s">
        <v>454</v>
      </c>
      <c r="EQH20" s="140" t="s">
        <v>454</v>
      </c>
      <c r="EQI20" s="140" t="s">
        <v>454</v>
      </c>
      <c r="EQJ20" s="140" t="s">
        <v>454</v>
      </c>
      <c r="EQK20" s="140" t="s">
        <v>454</v>
      </c>
      <c r="EQL20" s="140" t="s">
        <v>454</v>
      </c>
      <c r="EQM20" s="140" t="s">
        <v>454</v>
      </c>
      <c r="EQN20" s="140" t="s">
        <v>454</v>
      </c>
      <c r="EQO20" s="140" t="s">
        <v>454</v>
      </c>
      <c r="EQP20" s="140" t="s">
        <v>454</v>
      </c>
      <c r="EQQ20" s="140" t="s">
        <v>454</v>
      </c>
      <c r="EQR20" s="140" t="s">
        <v>454</v>
      </c>
      <c r="EQS20" s="140" t="s">
        <v>454</v>
      </c>
      <c r="EQT20" s="140" t="s">
        <v>454</v>
      </c>
      <c r="EQU20" s="140" t="s">
        <v>454</v>
      </c>
      <c r="EQV20" s="140" t="s">
        <v>454</v>
      </c>
      <c r="EQW20" s="140" t="s">
        <v>454</v>
      </c>
      <c r="EQX20" s="140" t="s">
        <v>454</v>
      </c>
      <c r="EQY20" s="140" t="s">
        <v>454</v>
      </c>
      <c r="EQZ20" s="140" t="s">
        <v>454</v>
      </c>
      <c r="ERA20" s="140" t="s">
        <v>454</v>
      </c>
      <c r="ERB20" s="140" t="s">
        <v>454</v>
      </c>
      <c r="ERC20" s="140" t="s">
        <v>454</v>
      </c>
      <c r="ERD20" s="140" t="s">
        <v>454</v>
      </c>
      <c r="ERE20" s="140" t="s">
        <v>454</v>
      </c>
      <c r="ERF20" s="140" t="s">
        <v>454</v>
      </c>
      <c r="ERG20" s="140" t="s">
        <v>454</v>
      </c>
      <c r="ERH20" s="140" t="s">
        <v>454</v>
      </c>
      <c r="ERI20" s="140" t="s">
        <v>454</v>
      </c>
      <c r="ERJ20" s="140" t="s">
        <v>454</v>
      </c>
      <c r="ERK20" s="140" t="s">
        <v>454</v>
      </c>
      <c r="ERL20" s="140" t="s">
        <v>454</v>
      </c>
      <c r="ERM20" s="140" t="s">
        <v>454</v>
      </c>
      <c r="ERN20" s="140" t="s">
        <v>454</v>
      </c>
      <c r="ERO20" s="140" t="s">
        <v>454</v>
      </c>
      <c r="ERP20" s="140" t="s">
        <v>454</v>
      </c>
      <c r="ERQ20" s="140" t="s">
        <v>454</v>
      </c>
      <c r="ERR20" s="140" t="s">
        <v>454</v>
      </c>
      <c r="ERS20" s="140" t="s">
        <v>454</v>
      </c>
      <c r="ERT20" s="140" t="s">
        <v>454</v>
      </c>
      <c r="ERU20" s="140" t="s">
        <v>454</v>
      </c>
      <c r="ERV20" s="140" t="s">
        <v>454</v>
      </c>
      <c r="ERW20" s="140" t="s">
        <v>454</v>
      </c>
      <c r="ERX20" s="140" t="s">
        <v>454</v>
      </c>
      <c r="ERY20" s="140" t="s">
        <v>454</v>
      </c>
      <c r="ERZ20" s="140" t="s">
        <v>454</v>
      </c>
      <c r="ESA20" s="140" t="s">
        <v>454</v>
      </c>
      <c r="ESB20" s="140" t="s">
        <v>454</v>
      </c>
      <c r="ESC20" s="140" t="s">
        <v>454</v>
      </c>
      <c r="ESD20" s="140" t="s">
        <v>454</v>
      </c>
      <c r="ESE20" s="140" t="s">
        <v>454</v>
      </c>
      <c r="ESF20" s="140" t="s">
        <v>454</v>
      </c>
      <c r="ESG20" s="140" t="s">
        <v>454</v>
      </c>
      <c r="ESH20" s="140" t="s">
        <v>454</v>
      </c>
      <c r="ESI20" s="140" t="s">
        <v>454</v>
      </c>
      <c r="ESJ20" s="140" t="s">
        <v>454</v>
      </c>
      <c r="ESK20" s="140" t="s">
        <v>454</v>
      </c>
      <c r="ESL20" s="140" t="s">
        <v>454</v>
      </c>
      <c r="ESM20" s="140" t="s">
        <v>454</v>
      </c>
      <c r="ESN20" s="140" t="s">
        <v>454</v>
      </c>
      <c r="ESO20" s="140" t="s">
        <v>454</v>
      </c>
      <c r="ESP20" s="140" t="s">
        <v>454</v>
      </c>
      <c r="ESQ20" s="140" t="s">
        <v>454</v>
      </c>
      <c r="ESR20" s="140" t="s">
        <v>454</v>
      </c>
      <c r="ESS20" s="140" t="s">
        <v>454</v>
      </c>
      <c r="EST20" s="140" t="s">
        <v>454</v>
      </c>
      <c r="ESU20" s="140" t="s">
        <v>454</v>
      </c>
      <c r="ESV20" s="140" t="s">
        <v>454</v>
      </c>
      <c r="ESW20" s="140" t="s">
        <v>454</v>
      </c>
      <c r="ESX20" s="140" t="s">
        <v>454</v>
      </c>
      <c r="ESY20" s="140" t="s">
        <v>454</v>
      </c>
      <c r="ESZ20" s="140" t="s">
        <v>454</v>
      </c>
      <c r="ETA20" s="140" t="s">
        <v>454</v>
      </c>
      <c r="ETB20" s="140" t="s">
        <v>454</v>
      </c>
      <c r="ETC20" s="140" t="s">
        <v>454</v>
      </c>
      <c r="ETD20" s="140" t="s">
        <v>454</v>
      </c>
      <c r="ETE20" s="140" t="s">
        <v>454</v>
      </c>
      <c r="ETF20" s="140" t="s">
        <v>454</v>
      </c>
      <c r="ETG20" s="140" t="s">
        <v>454</v>
      </c>
      <c r="ETH20" s="140" t="s">
        <v>454</v>
      </c>
      <c r="ETI20" s="140" t="s">
        <v>454</v>
      </c>
      <c r="ETJ20" s="140" t="s">
        <v>454</v>
      </c>
      <c r="ETK20" s="140" t="s">
        <v>454</v>
      </c>
      <c r="ETL20" s="140" t="s">
        <v>454</v>
      </c>
      <c r="ETM20" s="140" t="s">
        <v>454</v>
      </c>
      <c r="ETN20" s="140" t="s">
        <v>454</v>
      </c>
      <c r="ETO20" s="140" t="s">
        <v>454</v>
      </c>
      <c r="ETP20" s="140" t="s">
        <v>454</v>
      </c>
      <c r="ETQ20" s="140" t="s">
        <v>454</v>
      </c>
      <c r="ETR20" s="140" t="s">
        <v>454</v>
      </c>
      <c r="ETS20" s="140" t="s">
        <v>454</v>
      </c>
      <c r="ETT20" s="140" t="s">
        <v>454</v>
      </c>
      <c r="ETU20" s="140" t="s">
        <v>454</v>
      </c>
      <c r="ETV20" s="140" t="s">
        <v>454</v>
      </c>
      <c r="ETW20" s="140" t="s">
        <v>454</v>
      </c>
      <c r="ETX20" s="140" t="s">
        <v>454</v>
      </c>
      <c r="ETY20" s="140" t="s">
        <v>454</v>
      </c>
      <c r="ETZ20" s="140" t="s">
        <v>454</v>
      </c>
      <c r="EUA20" s="140" t="s">
        <v>454</v>
      </c>
      <c r="EUB20" s="140" t="s">
        <v>454</v>
      </c>
      <c r="EUC20" s="140" t="s">
        <v>454</v>
      </c>
      <c r="EUD20" s="140" t="s">
        <v>454</v>
      </c>
      <c r="EUE20" s="140" t="s">
        <v>454</v>
      </c>
      <c r="EUF20" s="140" t="s">
        <v>454</v>
      </c>
      <c r="EUG20" s="140" t="s">
        <v>454</v>
      </c>
      <c r="EUH20" s="140" t="s">
        <v>454</v>
      </c>
      <c r="EUI20" s="140" t="s">
        <v>454</v>
      </c>
      <c r="EUJ20" s="140" t="s">
        <v>454</v>
      </c>
      <c r="EUK20" s="140" t="s">
        <v>454</v>
      </c>
      <c r="EUL20" s="140" t="s">
        <v>454</v>
      </c>
      <c r="EUM20" s="140" t="s">
        <v>454</v>
      </c>
      <c r="EUN20" s="140" t="s">
        <v>454</v>
      </c>
      <c r="EUO20" s="140" t="s">
        <v>454</v>
      </c>
      <c r="EUP20" s="140" t="s">
        <v>454</v>
      </c>
      <c r="EUQ20" s="140" t="s">
        <v>454</v>
      </c>
      <c r="EUR20" s="140" t="s">
        <v>454</v>
      </c>
      <c r="EUS20" s="140" t="s">
        <v>454</v>
      </c>
      <c r="EUT20" s="140" t="s">
        <v>454</v>
      </c>
      <c r="EUU20" s="140" t="s">
        <v>454</v>
      </c>
      <c r="EUV20" s="140" t="s">
        <v>454</v>
      </c>
      <c r="EUW20" s="140" t="s">
        <v>454</v>
      </c>
      <c r="EUX20" s="140" t="s">
        <v>454</v>
      </c>
      <c r="EUY20" s="140" t="s">
        <v>454</v>
      </c>
      <c r="EUZ20" s="140" t="s">
        <v>454</v>
      </c>
      <c r="EVA20" s="140" t="s">
        <v>454</v>
      </c>
      <c r="EVB20" s="140" t="s">
        <v>454</v>
      </c>
      <c r="EVC20" s="140" t="s">
        <v>454</v>
      </c>
      <c r="EVD20" s="140" t="s">
        <v>454</v>
      </c>
      <c r="EVE20" s="140" t="s">
        <v>454</v>
      </c>
      <c r="EVF20" s="140" t="s">
        <v>454</v>
      </c>
      <c r="EVG20" s="140" t="s">
        <v>454</v>
      </c>
      <c r="EVH20" s="140" t="s">
        <v>454</v>
      </c>
      <c r="EVI20" s="140" t="s">
        <v>454</v>
      </c>
      <c r="EVJ20" s="140" t="s">
        <v>454</v>
      </c>
      <c r="EVK20" s="140" t="s">
        <v>454</v>
      </c>
      <c r="EVL20" s="140" t="s">
        <v>454</v>
      </c>
      <c r="EVM20" s="140" t="s">
        <v>454</v>
      </c>
      <c r="EVN20" s="140" t="s">
        <v>454</v>
      </c>
      <c r="EVO20" s="140" t="s">
        <v>454</v>
      </c>
      <c r="EVP20" s="140" t="s">
        <v>454</v>
      </c>
      <c r="EVQ20" s="140" t="s">
        <v>454</v>
      </c>
      <c r="EVR20" s="140" t="s">
        <v>454</v>
      </c>
      <c r="EVS20" s="140" t="s">
        <v>454</v>
      </c>
      <c r="EVT20" s="140" t="s">
        <v>454</v>
      </c>
      <c r="EVU20" s="140" t="s">
        <v>454</v>
      </c>
      <c r="EVV20" s="140" t="s">
        <v>454</v>
      </c>
      <c r="EVW20" s="140" t="s">
        <v>454</v>
      </c>
      <c r="EVX20" s="140" t="s">
        <v>454</v>
      </c>
      <c r="EVY20" s="140" t="s">
        <v>454</v>
      </c>
      <c r="EVZ20" s="140" t="s">
        <v>454</v>
      </c>
      <c r="EWA20" s="140" t="s">
        <v>454</v>
      </c>
      <c r="EWB20" s="140" t="s">
        <v>454</v>
      </c>
      <c r="EWC20" s="140" t="s">
        <v>454</v>
      </c>
      <c r="EWD20" s="140" t="s">
        <v>454</v>
      </c>
      <c r="EWE20" s="140" t="s">
        <v>454</v>
      </c>
      <c r="EWF20" s="140" t="s">
        <v>454</v>
      </c>
      <c r="EWG20" s="140" t="s">
        <v>454</v>
      </c>
      <c r="EWH20" s="140" t="s">
        <v>454</v>
      </c>
      <c r="EWI20" s="140" t="s">
        <v>454</v>
      </c>
      <c r="EWJ20" s="140" t="s">
        <v>454</v>
      </c>
      <c r="EWK20" s="140" t="s">
        <v>454</v>
      </c>
      <c r="EWL20" s="140" t="s">
        <v>454</v>
      </c>
      <c r="EWM20" s="140" t="s">
        <v>454</v>
      </c>
      <c r="EWN20" s="140" t="s">
        <v>454</v>
      </c>
      <c r="EWO20" s="140" t="s">
        <v>454</v>
      </c>
      <c r="EWP20" s="140" t="s">
        <v>454</v>
      </c>
      <c r="EWQ20" s="140" t="s">
        <v>454</v>
      </c>
      <c r="EWR20" s="140" t="s">
        <v>454</v>
      </c>
      <c r="EWS20" s="140" t="s">
        <v>454</v>
      </c>
      <c r="EWT20" s="140" t="s">
        <v>454</v>
      </c>
      <c r="EWU20" s="140" t="s">
        <v>454</v>
      </c>
      <c r="EWV20" s="140" t="s">
        <v>454</v>
      </c>
      <c r="EWW20" s="140" t="s">
        <v>454</v>
      </c>
      <c r="EWX20" s="140" t="s">
        <v>454</v>
      </c>
      <c r="EWY20" s="140" t="s">
        <v>454</v>
      </c>
      <c r="EWZ20" s="140" t="s">
        <v>454</v>
      </c>
      <c r="EXA20" s="140" t="s">
        <v>454</v>
      </c>
      <c r="EXB20" s="140" t="s">
        <v>454</v>
      </c>
      <c r="EXC20" s="140" t="s">
        <v>454</v>
      </c>
      <c r="EXD20" s="140" t="s">
        <v>454</v>
      </c>
      <c r="EXE20" s="140" t="s">
        <v>454</v>
      </c>
      <c r="EXF20" s="140" t="s">
        <v>454</v>
      </c>
      <c r="EXG20" s="140" t="s">
        <v>454</v>
      </c>
      <c r="EXH20" s="140" t="s">
        <v>454</v>
      </c>
      <c r="EXI20" s="140" t="s">
        <v>454</v>
      </c>
      <c r="EXJ20" s="140" t="s">
        <v>454</v>
      </c>
      <c r="EXK20" s="140" t="s">
        <v>454</v>
      </c>
      <c r="EXL20" s="140" t="s">
        <v>454</v>
      </c>
      <c r="EXM20" s="140" t="s">
        <v>454</v>
      </c>
      <c r="EXN20" s="140" t="s">
        <v>454</v>
      </c>
      <c r="EXO20" s="140" t="s">
        <v>454</v>
      </c>
      <c r="EXP20" s="140" t="s">
        <v>454</v>
      </c>
      <c r="EXQ20" s="140" t="s">
        <v>454</v>
      </c>
      <c r="EXR20" s="140" t="s">
        <v>454</v>
      </c>
      <c r="EXS20" s="140" t="s">
        <v>454</v>
      </c>
      <c r="EXT20" s="140" t="s">
        <v>454</v>
      </c>
      <c r="EXU20" s="140" t="s">
        <v>454</v>
      </c>
      <c r="EXV20" s="140" t="s">
        <v>454</v>
      </c>
      <c r="EXW20" s="140" t="s">
        <v>454</v>
      </c>
      <c r="EXX20" s="140" t="s">
        <v>454</v>
      </c>
      <c r="EXY20" s="140" t="s">
        <v>454</v>
      </c>
      <c r="EXZ20" s="140" t="s">
        <v>454</v>
      </c>
      <c r="EYA20" s="140" t="s">
        <v>454</v>
      </c>
      <c r="EYB20" s="140" t="s">
        <v>454</v>
      </c>
      <c r="EYC20" s="140" t="s">
        <v>454</v>
      </c>
      <c r="EYD20" s="140" t="s">
        <v>454</v>
      </c>
      <c r="EYE20" s="140" t="s">
        <v>454</v>
      </c>
      <c r="EYF20" s="140" t="s">
        <v>454</v>
      </c>
      <c r="EYG20" s="140" t="s">
        <v>454</v>
      </c>
      <c r="EYH20" s="140" t="s">
        <v>454</v>
      </c>
      <c r="EYI20" s="140" t="s">
        <v>454</v>
      </c>
      <c r="EYJ20" s="140" t="s">
        <v>454</v>
      </c>
      <c r="EYK20" s="140" t="s">
        <v>454</v>
      </c>
      <c r="EYL20" s="140" t="s">
        <v>454</v>
      </c>
      <c r="EYM20" s="140" t="s">
        <v>454</v>
      </c>
      <c r="EYN20" s="140" t="s">
        <v>454</v>
      </c>
      <c r="EYO20" s="140" t="s">
        <v>454</v>
      </c>
      <c r="EYP20" s="140" t="s">
        <v>454</v>
      </c>
      <c r="EYQ20" s="140" t="s">
        <v>454</v>
      </c>
      <c r="EYR20" s="140" t="s">
        <v>454</v>
      </c>
      <c r="EYS20" s="140" t="s">
        <v>454</v>
      </c>
      <c r="EYT20" s="140" t="s">
        <v>454</v>
      </c>
      <c r="EYU20" s="140" t="s">
        <v>454</v>
      </c>
      <c r="EYV20" s="140" t="s">
        <v>454</v>
      </c>
      <c r="EYW20" s="140" t="s">
        <v>454</v>
      </c>
      <c r="EYX20" s="140" t="s">
        <v>454</v>
      </c>
      <c r="EYY20" s="140" t="s">
        <v>454</v>
      </c>
      <c r="EYZ20" s="140" t="s">
        <v>454</v>
      </c>
      <c r="EZA20" s="140" t="s">
        <v>454</v>
      </c>
      <c r="EZB20" s="140" t="s">
        <v>454</v>
      </c>
      <c r="EZC20" s="140" t="s">
        <v>454</v>
      </c>
      <c r="EZD20" s="140" t="s">
        <v>454</v>
      </c>
      <c r="EZE20" s="140" t="s">
        <v>454</v>
      </c>
      <c r="EZF20" s="140" t="s">
        <v>454</v>
      </c>
      <c r="EZG20" s="140" t="s">
        <v>454</v>
      </c>
      <c r="EZH20" s="140" t="s">
        <v>454</v>
      </c>
      <c r="EZI20" s="140" t="s">
        <v>454</v>
      </c>
      <c r="EZJ20" s="140" t="s">
        <v>454</v>
      </c>
      <c r="EZK20" s="140" t="s">
        <v>454</v>
      </c>
      <c r="EZL20" s="140" t="s">
        <v>454</v>
      </c>
      <c r="EZM20" s="140" t="s">
        <v>454</v>
      </c>
      <c r="EZN20" s="140" t="s">
        <v>454</v>
      </c>
      <c r="EZO20" s="140" t="s">
        <v>454</v>
      </c>
      <c r="EZP20" s="140" t="s">
        <v>454</v>
      </c>
      <c r="EZQ20" s="140" t="s">
        <v>454</v>
      </c>
      <c r="EZR20" s="140" t="s">
        <v>454</v>
      </c>
      <c r="EZS20" s="140" t="s">
        <v>454</v>
      </c>
      <c r="EZT20" s="140" t="s">
        <v>454</v>
      </c>
      <c r="EZU20" s="140" t="s">
        <v>454</v>
      </c>
      <c r="EZV20" s="140" t="s">
        <v>454</v>
      </c>
      <c r="EZW20" s="140" t="s">
        <v>454</v>
      </c>
      <c r="EZX20" s="140" t="s">
        <v>454</v>
      </c>
      <c r="EZY20" s="140" t="s">
        <v>454</v>
      </c>
      <c r="EZZ20" s="140" t="s">
        <v>454</v>
      </c>
      <c r="FAA20" s="140" t="s">
        <v>454</v>
      </c>
      <c r="FAB20" s="140" t="s">
        <v>454</v>
      </c>
      <c r="FAC20" s="140" t="s">
        <v>454</v>
      </c>
      <c r="FAD20" s="140" t="s">
        <v>454</v>
      </c>
      <c r="FAE20" s="140" t="s">
        <v>454</v>
      </c>
      <c r="FAF20" s="140" t="s">
        <v>454</v>
      </c>
      <c r="FAG20" s="140" t="s">
        <v>454</v>
      </c>
      <c r="FAH20" s="140" t="s">
        <v>454</v>
      </c>
      <c r="FAI20" s="140" t="s">
        <v>454</v>
      </c>
      <c r="FAJ20" s="140" t="s">
        <v>454</v>
      </c>
      <c r="FAK20" s="140" t="s">
        <v>454</v>
      </c>
      <c r="FAL20" s="140" t="s">
        <v>454</v>
      </c>
      <c r="FAM20" s="140" t="s">
        <v>454</v>
      </c>
      <c r="FAN20" s="140" t="s">
        <v>454</v>
      </c>
      <c r="FAO20" s="140" t="s">
        <v>454</v>
      </c>
      <c r="FAP20" s="140" t="s">
        <v>454</v>
      </c>
      <c r="FAQ20" s="140" t="s">
        <v>454</v>
      </c>
      <c r="FAR20" s="140" t="s">
        <v>454</v>
      </c>
      <c r="FAS20" s="140" t="s">
        <v>454</v>
      </c>
      <c r="FAT20" s="140" t="s">
        <v>454</v>
      </c>
      <c r="FAU20" s="140" t="s">
        <v>454</v>
      </c>
      <c r="FAV20" s="140" t="s">
        <v>454</v>
      </c>
      <c r="FAW20" s="140" t="s">
        <v>454</v>
      </c>
      <c r="FAX20" s="140" t="s">
        <v>454</v>
      </c>
      <c r="FAY20" s="140" t="s">
        <v>454</v>
      </c>
      <c r="FAZ20" s="140" t="s">
        <v>454</v>
      </c>
      <c r="FBA20" s="140" t="s">
        <v>454</v>
      </c>
      <c r="FBB20" s="140" t="s">
        <v>454</v>
      </c>
      <c r="FBC20" s="140" t="s">
        <v>454</v>
      </c>
      <c r="FBD20" s="140" t="s">
        <v>454</v>
      </c>
      <c r="FBE20" s="140" t="s">
        <v>454</v>
      </c>
      <c r="FBF20" s="140" t="s">
        <v>454</v>
      </c>
      <c r="FBG20" s="140" t="s">
        <v>454</v>
      </c>
      <c r="FBH20" s="140" t="s">
        <v>454</v>
      </c>
      <c r="FBI20" s="140" t="s">
        <v>454</v>
      </c>
      <c r="FBJ20" s="140" t="s">
        <v>454</v>
      </c>
      <c r="FBK20" s="140" t="s">
        <v>454</v>
      </c>
      <c r="FBL20" s="140" t="s">
        <v>454</v>
      </c>
      <c r="FBM20" s="140" t="s">
        <v>454</v>
      </c>
      <c r="FBN20" s="140" t="s">
        <v>454</v>
      </c>
      <c r="FBO20" s="140" t="s">
        <v>454</v>
      </c>
      <c r="FBP20" s="140" t="s">
        <v>454</v>
      </c>
      <c r="FBQ20" s="140" t="s">
        <v>454</v>
      </c>
      <c r="FBR20" s="140" t="s">
        <v>454</v>
      </c>
      <c r="FBS20" s="140" t="s">
        <v>454</v>
      </c>
      <c r="FBT20" s="140" t="s">
        <v>454</v>
      </c>
      <c r="FBU20" s="140" t="s">
        <v>454</v>
      </c>
      <c r="FBV20" s="140" t="s">
        <v>454</v>
      </c>
      <c r="FBW20" s="140" t="s">
        <v>454</v>
      </c>
      <c r="FBX20" s="140" t="s">
        <v>454</v>
      </c>
      <c r="FBY20" s="140" t="s">
        <v>454</v>
      </c>
      <c r="FBZ20" s="140" t="s">
        <v>454</v>
      </c>
      <c r="FCA20" s="140" t="s">
        <v>454</v>
      </c>
      <c r="FCB20" s="140" t="s">
        <v>454</v>
      </c>
      <c r="FCC20" s="140" t="s">
        <v>454</v>
      </c>
      <c r="FCD20" s="140" t="s">
        <v>454</v>
      </c>
      <c r="FCE20" s="140" t="s">
        <v>454</v>
      </c>
      <c r="FCF20" s="140" t="s">
        <v>454</v>
      </c>
      <c r="FCG20" s="140" t="s">
        <v>454</v>
      </c>
      <c r="FCH20" s="140" t="s">
        <v>454</v>
      </c>
      <c r="FCI20" s="140" t="s">
        <v>454</v>
      </c>
      <c r="FCJ20" s="140" t="s">
        <v>454</v>
      </c>
      <c r="FCK20" s="140" t="s">
        <v>454</v>
      </c>
      <c r="FCL20" s="140" t="s">
        <v>454</v>
      </c>
      <c r="FCM20" s="140" t="s">
        <v>454</v>
      </c>
      <c r="FCN20" s="140" t="s">
        <v>454</v>
      </c>
      <c r="FCO20" s="140" t="s">
        <v>454</v>
      </c>
      <c r="FCP20" s="140" t="s">
        <v>454</v>
      </c>
      <c r="FCQ20" s="140" t="s">
        <v>454</v>
      </c>
      <c r="FCR20" s="140" t="s">
        <v>454</v>
      </c>
      <c r="FCS20" s="140" t="s">
        <v>454</v>
      </c>
      <c r="FCT20" s="140" t="s">
        <v>454</v>
      </c>
      <c r="FCU20" s="140" t="s">
        <v>454</v>
      </c>
      <c r="FCV20" s="140" t="s">
        <v>454</v>
      </c>
      <c r="FCW20" s="140" t="s">
        <v>454</v>
      </c>
      <c r="FCX20" s="140" t="s">
        <v>454</v>
      </c>
      <c r="FCY20" s="140" t="s">
        <v>454</v>
      </c>
      <c r="FCZ20" s="140" t="s">
        <v>454</v>
      </c>
      <c r="FDA20" s="140" t="s">
        <v>454</v>
      </c>
      <c r="FDB20" s="140" t="s">
        <v>454</v>
      </c>
      <c r="FDC20" s="140" t="s">
        <v>454</v>
      </c>
      <c r="FDD20" s="140" t="s">
        <v>454</v>
      </c>
      <c r="FDE20" s="140" t="s">
        <v>454</v>
      </c>
      <c r="FDF20" s="140" t="s">
        <v>454</v>
      </c>
      <c r="FDG20" s="140" t="s">
        <v>454</v>
      </c>
      <c r="FDH20" s="140" t="s">
        <v>454</v>
      </c>
      <c r="FDI20" s="140" t="s">
        <v>454</v>
      </c>
      <c r="FDJ20" s="140" t="s">
        <v>454</v>
      </c>
      <c r="FDK20" s="140" t="s">
        <v>454</v>
      </c>
      <c r="FDL20" s="140" t="s">
        <v>454</v>
      </c>
      <c r="FDM20" s="140" t="s">
        <v>454</v>
      </c>
      <c r="FDN20" s="140" t="s">
        <v>454</v>
      </c>
      <c r="FDO20" s="140" t="s">
        <v>454</v>
      </c>
      <c r="FDP20" s="140" t="s">
        <v>454</v>
      </c>
      <c r="FDQ20" s="140" t="s">
        <v>454</v>
      </c>
      <c r="FDR20" s="140" t="s">
        <v>454</v>
      </c>
      <c r="FDS20" s="140" t="s">
        <v>454</v>
      </c>
      <c r="FDT20" s="140" t="s">
        <v>454</v>
      </c>
      <c r="FDU20" s="140" t="s">
        <v>454</v>
      </c>
      <c r="FDV20" s="140" t="s">
        <v>454</v>
      </c>
      <c r="FDW20" s="140" t="s">
        <v>454</v>
      </c>
      <c r="FDX20" s="140" t="s">
        <v>454</v>
      </c>
      <c r="FDY20" s="140" t="s">
        <v>454</v>
      </c>
      <c r="FDZ20" s="140" t="s">
        <v>454</v>
      </c>
      <c r="FEA20" s="140" t="s">
        <v>454</v>
      </c>
      <c r="FEB20" s="140" t="s">
        <v>454</v>
      </c>
      <c r="FEC20" s="140" t="s">
        <v>454</v>
      </c>
      <c r="FED20" s="140" t="s">
        <v>454</v>
      </c>
      <c r="FEE20" s="140" t="s">
        <v>454</v>
      </c>
      <c r="FEF20" s="140" t="s">
        <v>454</v>
      </c>
      <c r="FEG20" s="140" t="s">
        <v>454</v>
      </c>
      <c r="FEH20" s="140" t="s">
        <v>454</v>
      </c>
      <c r="FEI20" s="140" t="s">
        <v>454</v>
      </c>
      <c r="FEJ20" s="140" t="s">
        <v>454</v>
      </c>
      <c r="FEK20" s="140" t="s">
        <v>454</v>
      </c>
      <c r="FEL20" s="140" t="s">
        <v>454</v>
      </c>
      <c r="FEM20" s="140" t="s">
        <v>454</v>
      </c>
      <c r="FEN20" s="140" t="s">
        <v>454</v>
      </c>
      <c r="FEO20" s="140" t="s">
        <v>454</v>
      </c>
      <c r="FEP20" s="140" t="s">
        <v>454</v>
      </c>
      <c r="FEQ20" s="140" t="s">
        <v>454</v>
      </c>
      <c r="FER20" s="140" t="s">
        <v>454</v>
      </c>
      <c r="FES20" s="140" t="s">
        <v>454</v>
      </c>
      <c r="FET20" s="140" t="s">
        <v>454</v>
      </c>
      <c r="FEU20" s="140" t="s">
        <v>454</v>
      </c>
      <c r="FEV20" s="140" t="s">
        <v>454</v>
      </c>
      <c r="FEW20" s="140" t="s">
        <v>454</v>
      </c>
      <c r="FEX20" s="140" t="s">
        <v>454</v>
      </c>
      <c r="FEY20" s="140" t="s">
        <v>454</v>
      </c>
      <c r="FEZ20" s="140" t="s">
        <v>454</v>
      </c>
      <c r="FFA20" s="140" t="s">
        <v>454</v>
      </c>
      <c r="FFB20" s="140" t="s">
        <v>454</v>
      </c>
      <c r="FFC20" s="140" t="s">
        <v>454</v>
      </c>
      <c r="FFD20" s="140" t="s">
        <v>454</v>
      </c>
      <c r="FFE20" s="140" t="s">
        <v>454</v>
      </c>
      <c r="FFF20" s="140" t="s">
        <v>454</v>
      </c>
      <c r="FFG20" s="140" t="s">
        <v>454</v>
      </c>
      <c r="FFH20" s="140" t="s">
        <v>454</v>
      </c>
      <c r="FFI20" s="140" t="s">
        <v>454</v>
      </c>
      <c r="FFJ20" s="140" t="s">
        <v>454</v>
      </c>
      <c r="FFK20" s="140" t="s">
        <v>454</v>
      </c>
      <c r="FFL20" s="140" t="s">
        <v>454</v>
      </c>
      <c r="FFM20" s="140" t="s">
        <v>454</v>
      </c>
      <c r="FFN20" s="140" t="s">
        <v>454</v>
      </c>
      <c r="FFO20" s="140" t="s">
        <v>454</v>
      </c>
      <c r="FFP20" s="140" t="s">
        <v>454</v>
      </c>
      <c r="FFQ20" s="140" t="s">
        <v>454</v>
      </c>
      <c r="FFR20" s="140" t="s">
        <v>454</v>
      </c>
      <c r="FFS20" s="140" t="s">
        <v>454</v>
      </c>
      <c r="FFT20" s="140" t="s">
        <v>454</v>
      </c>
      <c r="FFU20" s="140" t="s">
        <v>454</v>
      </c>
      <c r="FFV20" s="140" t="s">
        <v>454</v>
      </c>
      <c r="FFW20" s="140" t="s">
        <v>454</v>
      </c>
      <c r="FFX20" s="140" t="s">
        <v>454</v>
      </c>
      <c r="FFY20" s="140" t="s">
        <v>454</v>
      </c>
      <c r="FFZ20" s="140" t="s">
        <v>454</v>
      </c>
      <c r="FGA20" s="140" t="s">
        <v>454</v>
      </c>
      <c r="FGB20" s="140" t="s">
        <v>454</v>
      </c>
      <c r="FGC20" s="140" t="s">
        <v>454</v>
      </c>
      <c r="FGD20" s="140" t="s">
        <v>454</v>
      </c>
      <c r="FGE20" s="140" t="s">
        <v>454</v>
      </c>
      <c r="FGF20" s="140" t="s">
        <v>454</v>
      </c>
      <c r="FGG20" s="140" t="s">
        <v>454</v>
      </c>
      <c r="FGH20" s="140" t="s">
        <v>454</v>
      </c>
      <c r="FGI20" s="140" t="s">
        <v>454</v>
      </c>
      <c r="FGJ20" s="140" t="s">
        <v>454</v>
      </c>
      <c r="FGK20" s="140" t="s">
        <v>454</v>
      </c>
      <c r="FGL20" s="140" t="s">
        <v>454</v>
      </c>
      <c r="FGM20" s="140" t="s">
        <v>454</v>
      </c>
      <c r="FGN20" s="140" t="s">
        <v>454</v>
      </c>
      <c r="FGO20" s="140" t="s">
        <v>454</v>
      </c>
      <c r="FGP20" s="140" t="s">
        <v>454</v>
      </c>
      <c r="FGQ20" s="140" t="s">
        <v>454</v>
      </c>
      <c r="FGR20" s="140" t="s">
        <v>454</v>
      </c>
      <c r="FGS20" s="140" t="s">
        <v>454</v>
      </c>
      <c r="FGT20" s="140" t="s">
        <v>454</v>
      </c>
      <c r="FGU20" s="140" t="s">
        <v>454</v>
      </c>
      <c r="FGV20" s="140" t="s">
        <v>454</v>
      </c>
      <c r="FGW20" s="140" t="s">
        <v>454</v>
      </c>
      <c r="FGX20" s="140" t="s">
        <v>454</v>
      </c>
      <c r="FGY20" s="140" t="s">
        <v>454</v>
      </c>
      <c r="FGZ20" s="140" t="s">
        <v>454</v>
      </c>
      <c r="FHA20" s="140" t="s">
        <v>454</v>
      </c>
      <c r="FHB20" s="140" t="s">
        <v>454</v>
      </c>
      <c r="FHC20" s="140" t="s">
        <v>454</v>
      </c>
      <c r="FHD20" s="140" t="s">
        <v>454</v>
      </c>
      <c r="FHE20" s="140" t="s">
        <v>454</v>
      </c>
      <c r="FHF20" s="140" t="s">
        <v>454</v>
      </c>
      <c r="FHG20" s="140" t="s">
        <v>454</v>
      </c>
      <c r="FHH20" s="140" t="s">
        <v>454</v>
      </c>
      <c r="FHI20" s="140" t="s">
        <v>454</v>
      </c>
      <c r="FHJ20" s="140" t="s">
        <v>454</v>
      </c>
      <c r="FHK20" s="140" t="s">
        <v>454</v>
      </c>
      <c r="FHL20" s="140" t="s">
        <v>454</v>
      </c>
      <c r="FHM20" s="140" t="s">
        <v>454</v>
      </c>
      <c r="FHN20" s="140" t="s">
        <v>454</v>
      </c>
      <c r="FHO20" s="140" t="s">
        <v>454</v>
      </c>
      <c r="FHP20" s="140" t="s">
        <v>454</v>
      </c>
      <c r="FHQ20" s="140" t="s">
        <v>454</v>
      </c>
      <c r="FHR20" s="140" t="s">
        <v>454</v>
      </c>
      <c r="FHS20" s="140" t="s">
        <v>454</v>
      </c>
      <c r="FHT20" s="140" t="s">
        <v>454</v>
      </c>
      <c r="FHU20" s="140" t="s">
        <v>454</v>
      </c>
      <c r="FHV20" s="140" t="s">
        <v>454</v>
      </c>
      <c r="FHW20" s="140" t="s">
        <v>454</v>
      </c>
      <c r="FHX20" s="140" t="s">
        <v>454</v>
      </c>
      <c r="FHY20" s="140" t="s">
        <v>454</v>
      </c>
      <c r="FHZ20" s="140" t="s">
        <v>454</v>
      </c>
      <c r="FIA20" s="140" t="s">
        <v>454</v>
      </c>
      <c r="FIB20" s="140" t="s">
        <v>454</v>
      </c>
      <c r="FIC20" s="140" t="s">
        <v>454</v>
      </c>
      <c r="FID20" s="140" t="s">
        <v>454</v>
      </c>
      <c r="FIE20" s="140" t="s">
        <v>454</v>
      </c>
      <c r="FIF20" s="140" t="s">
        <v>454</v>
      </c>
      <c r="FIG20" s="140" t="s">
        <v>454</v>
      </c>
      <c r="FIH20" s="140" t="s">
        <v>454</v>
      </c>
      <c r="FII20" s="140" t="s">
        <v>454</v>
      </c>
      <c r="FIJ20" s="140" t="s">
        <v>454</v>
      </c>
      <c r="FIK20" s="140" t="s">
        <v>454</v>
      </c>
      <c r="FIL20" s="140" t="s">
        <v>454</v>
      </c>
      <c r="FIM20" s="140" t="s">
        <v>454</v>
      </c>
      <c r="FIN20" s="140" t="s">
        <v>454</v>
      </c>
      <c r="FIO20" s="140" t="s">
        <v>454</v>
      </c>
      <c r="FIP20" s="140" t="s">
        <v>454</v>
      </c>
      <c r="FIQ20" s="140" t="s">
        <v>454</v>
      </c>
      <c r="FIR20" s="140" t="s">
        <v>454</v>
      </c>
      <c r="FIS20" s="140" t="s">
        <v>454</v>
      </c>
      <c r="FIT20" s="140" t="s">
        <v>454</v>
      </c>
      <c r="FIU20" s="140" t="s">
        <v>454</v>
      </c>
      <c r="FIV20" s="140" t="s">
        <v>454</v>
      </c>
      <c r="FIW20" s="140" t="s">
        <v>454</v>
      </c>
      <c r="FIX20" s="140" t="s">
        <v>454</v>
      </c>
      <c r="FIY20" s="140" t="s">
        <v>454</v>
      </c>
      <c r="FIZ20" s="140" t="s">
        <v>454</v>
      </c>
      <c r="FJA20" s="140" t="s">
        <v>454</v>
      </c>
      <c r="FJB20" s="140" t="s">
        <v>454</v>
      </c>
      <c r="FJC20" s="140" t="s">
        <v>454</v>
      </c>
      <c r="FJD20" s="140" t="s">
        <v>454</v>
      </c>
      <c r="FJE20" s="140" t="s">
        <v>454</v>
      </c>
      <c r="FJF20" s="140" t="s">
        <v>454</v>
      </c>
      <c r="FJG20" s="140" t="s">
        <v>454</v>
      </c>
      <c r="FJH20" s="140" t="s">
        <v>454</v>
      </c>
      <c r="FJI20" s="140" t="s">
        <v>454</v>
      </c>
      <c r="FJJ20" s="140" t="s">
        <v>454</v>
      </c>
      <c r="FJK20" s="140" t="s">
        <v>454</v>
      </c>
      <c r="FJL20" s="140" t="s">
        <v>454</v>
      </c>
      <c r="FJM20" s="140" t="s">
        <v>454</v>
      </c>
      <c r="FJN20" s="140" t="s">
        <v>454</v>
      </c>
      <c r="FJO20" s="140" t="s">
        <v>454</v>
      </c>
      <c r="FJP20" s="140" t="s">
        <v>454</v>
      </c>
      <c r="FJQ20" s="140" t="s">
        <v>454</v>
      </c>
      <c r="FJR20" s="140" t="s">
        <v>454</v>
      </c>
      <c r="FJS20" s="140" t="s">
        <v>454</v>
      </c>
      <c r="FJT20" s="140" t="s">
        <v>454</v>
      </c>
      <c r="FJU20" s="140" t="s">
        <v>454</v>
      </c>
      <c r="FJV20" s="140" t="s">
        <v>454</v>
      </c>
      <c r="FJW20" s="140" t="s">
        <v>454</v>
      </c>
      <c r="FJX20" s="140" t="s">
        <v>454</v>
      </c>
      <c r="FJY20" s="140" t="s">
        <v>454</v>
      </c>
      <c r="FJZ20" s="140" t="s">
        <v>454</v>
      </c>
      <c r="FKA20" s="140" t="s">
        <v>454</v>
      </c>
      <c r="FKB20" s="140" t="s">
        <v>454</v>
      </c>
      <c r="FKC20" s="140" t="s">
        <v>454</v>
      </c>
      <c r="FKD20" s="140" t="s">
        <v>454</v>
      </c>
      <c r="FKE20" s="140" t="s">
        <v>454</v>
      </c>
      <c r="FKF20" s="140" t="s">
        <v>454</v>
      </c>
      <c r="FKG20" s="140" t="s">
        <v>454</v>
      </c>
      <c r="FKH20" s="140" t="s">
        <v>454</v>
      </c>
      <c r="FKI20" s="140" t="s">
        <v>454</v>
      </c>
      <c r="FKJ20" s="140" t="s">
        <v>454</v>
      </c>
      <c r="FKK20" s="140" t="s">
        <v>454</v>
      </c>
      <c r="FKL20" s="140" t="s">
        <v>454</v>
      </c>
      <c r="FKM20" s="140" t="s">
        <v>454</v>
      </c>
      <c r="FKN20" s="140" t="s">
        <v>454</v>
      </c>
      <c r="FKO20" s="140" t="s">
        <v>454</v>
      </c>
      <c r="FKP20" s="140" t="s">
        <v>454</v>
      </c>
      <c r="FKQ20" s="140" t="s">
        <v>454</v>
      </c>
      <c r="FKR20" s="140" t="s">
        <v>454</v>
      </c>
      <c r="FKS20" s="140" t="s">
        <v>454</v>
      </c>
      <c r="FKT20" s="140" t="s">
        <v>454</v>
      </c>
      <c r="FKU20" s="140" t="s">
        <v>454</v>
      </c>
      <c r="FKV20" s="140" t="s">
        <v>454</v>
      </c>
      <c r="FKW20" s="140" t="s">
        <v>454</v>
      </c>
      <c r="FKX20" s="140" t="s">
        <v>454</v>
      </c>
      <c r="FKY20" s="140" t="s">
        <v>454</v>
      </c>
      <c r="FKZ20" s="140" t="s">
        <v>454</v>
      </c>
      <c r="FLA20" s="140" t="s">
        <v>454</v>
      </c>
      <c r="FLB20" s="140" t="s">
        <v>454</v>
      </c>
      <c r="FLC20" s="140" t="s">
        <v>454</v>
      </c>
      <c r="FLD20" s="140" t="s">
        <v>454</v>
      </c>
      <c r="FLE20" s="140" t="s">
        <v>454</v>
      </c>
      <c r="FLF20" s="140" t="s">
        <v>454</v>
      </c>
      <c r="FLG20" s="140" t="s">
        <v>454</v>
      </c>
      <c r="FLH20" s="140" t="s">
        <v>454</v>
      </c>
      <c r="FLI20" s="140" t="s">
        <v>454</v>
      </c>
      <c r="FLJ20" s="140" t="s">
        <v>454</v>
      </c>
      <c r="FLK20" s="140" t="s">
        <v>454</v>
      </c>
      <c r="FLL20" s="140" t="s">
        <v>454</v>
      </c>
      <c r="FLM20" s="140" t="s">
        <v>454</v>
      </c>
      <c r="FLN20" s="140" t="s">
        <v>454</v>
      </c>
      <c r="FLO20" s="140" t="s">
        <v>454</v>
      </c>
      <c r="FLP20" s="140" t="s">
        <v>454</v>
      </c>
      <c r="FLQ20" s="140" t="s">
        <v>454</v>
      </c>
      <c r="FLR20" s="140" t="s">
        <v>454</v>
      </c>
      <c r="FLS20" s="140" t="s">
        <v>454</v>
      </c>
      <c r="FLT20" s="140" t="s">
        <v>454</v>
      </c>
      <c r="FLU20" s="140" t="s">
        <v>454</v>
      </c>
      <c r="FLV20" s="140" t="s">
        <v>454</v>
      </c>
      <c r="FLW20" s="140" t="s">
        <v>454</v>
      </c>
      <c r="FLX20" s="140" t="s">
        <v>454</v>
      </c>
      <c r="FLY20" s="140" t="s">
        <v>454</v>
      </c>
      <c r="FLZ20" s="140" t="s">
        <v>454</v>
      </c>
      <c r="FMA20" s="140" t="s">
        <v>454</v>
      </c>
      <c r="FMB20" s="140" t="s">
        <v>454</v>
      </c>
      <c r="FMC20" s="140" t="s">
        <v>454</v>
      </c>
      <c r="FMD20" s="140" t="s">
        <v>454</v>
      </c>
      <c r="FME20" s="140" t="s">
        <v>454</v>
      </c>
      <c r="FMF20" s="140" t="s">
        <v>454</v>
      </c>
      <c r="FMG20" s="140" t="s">
        <v>454</v>
      </c>
      <c r="FMH20" s="140" t="s">
        <v>454</v>
      </c>
      <c r="FMI20" s="140" t="s">
        <v>454</v>
      </c>
      <c r="FMJ20" s="140" t="s">
        <v>454</v>
      </c>
      <c r="FMK20" s="140" t="s">
        <v>454</v>
      </c>
      <c r="FML20" s="140" t="s">
        <v>454</v>
      </c>
      <c r="FMM20" s="140" t="s">
        <v>454</v>
      </c>
      <c r="FMN20" s="140" t="s">
        <v>454</v>
      </c>
      <c r="FMO20" s="140" t="s">
        <v>454</v>
      </c>
      <c r="FMP20" s="140" t="s">
        <v>454</v>
      </c>
      <c r="FMQ20" s="140" t="s">
        <v>454</v>
      </c>
      <c r="FMR20" s="140" t="s">
        <v>454</v>
      </c>
      <c r="FMS20" s="140" t="s">
        <v>454</v>
      </c>
      <c r="FMT20" s="140" t="s">
        <v>454</v>
      </c>
      <c r="FMU20" s="140" t="s">
        <v>454</v>
      </c>
      <c r="FMV20" s="140" t="s">
        <v>454</v>
      </c>
      <c r="FMW20" s="140" t="s">
        <v>454</v>
      </c>
      <c r="FMX20" s="140" t="s">
        <v>454</v>
      </c>
      <c r="FMY20" s="140" t="s">
        <v>454</v>
      </c>
      <c r="FMZ20" s="140" t="s">
        <v>454</v>
      </c>
      <c r="FNA20" s="140" t="s">
        <v>454</v>
      </c>
      <c r="FNB20" s="140" t="s">
        <v>454</v>
      </c>
      <c r="FNC20" s="140" t="s">
        <v>454</v>
      </c>
      <c r="FND20" s="140" t="s">
        <v>454</v>
      </c>
      <c r="FNE20" s="140" t="s">
        <v>454</v>
      </c>
      <c r="FNF20" s="140" t="s">
        <v>454</v>
      </c>
      <c r="FNG20" s="140" t="s">
        <v>454</v>
      </c>
      <c r="FNH20" s="140" t="s">
        <v>454</v>
      </c>
      <c r="FNI20" s="140" t="s">
        <v>454</v>
      </c>
      <c r="FNJ20" s="140" t="s">
        <v>454</v>
      </c>
      <c r="FNK20" s="140" t="s">
        <v>454</v>
      </c>
      <c r="FNL20" s="140" t="s">
        <v>454</v>
      </c>
      <c r="FNM20" s="140" t="s">
        <v>454</v>
      </c>
      <c r="FNN20" s="140" t="s">
        <v>454</v>
      </c>
      <c r="FNO20" s="140" t="s">
        <v>454</v>
      </c>
      <c r="FNP20" s="140" t="s">
        <v>454</v>
      </c>
      <c r="FNQ20" s="140" t="s">
        <v>454</v>
      </c>
      <c r="FNR20" s="140" t="s">
        <v>454</v>
      </c>
      <c r="FNS20" s="140" t="s">
        <v>454</v>
      </c>
      <c r="FNT20" s="140" t="s">
        <v>454</v>
      </c>
      <c r="FNU20" s="140" t="s">
        <v>454</v>
      </c>
      <c r="FNV20" s="140" t="s">
        <v>454</v>
      </c>
      <c r="FNW20" s="140" t="s">
        <v>454</v>
      </c>
      <c r="FNX20" s="140" t="s">
        <v>454</v>
      </c>
      <c r="FNY20" s="140" t="s">
        <v>454</v>
      </c>
      <c r="FNZ20" s="140" t="s">
        <v>454</v>
      </c>
      <c r="FOA20" s="140" t="s">
        <v>454</v>
      </c>
      <c r="FOB20" s="140" t="s">
        <v>454</v>
      </c>
      <c r="FOC20" s="140" t="s">
        <v>454</v>
      </c>
      <c r="FOD20" s="140" t="s">
        <v>454</v>
      </c>
      <c r="FOE20" s="140" t="s">
        <v>454</v>
      </c>
      <c r="FOF20" s="140" t="s">
        <v>454</v>
      </c>
      <c r="FOG20" s="140" t="s">
        <v>454</v>
      </c>
      <c r="FOH20" s="140" t="s">
        <v>454</v>
      </c>
      <c r="FOI20" s="140" t="s">
        <v>454</v>
      </c>
      <c r="FOJ20" s="140" t="s">
        <v>454</v>
      </c>
      <c r="FOK20" s="140" t="s">
        <v>454</v>
      </c>
      <c r="FOL20" s="140" t="s">
        <v>454</v>
      </c>
      <c r="FOM20" s="140" t="s">
        <v>454</v>
      </c>
      <c r="FON20" s="140" t="s">
        <v>454</v>
      </c>
      <c r="FOO20" s="140" t="s">
        <v>454</v>
      </c>
      <c r="FOP20" s="140" t="s">
        <v>454</v>
      </c>
      <c r="FOQ20" s="140" t="s">
        <v>454</v>
      </c>
      <c r="FOR20" s="140" t="s">
        <v>454</v>
      </c>
      <c r="FOS20" s="140" t="s">
        <v>454</v>
      </c>
      <c r="FOT20" s="140" t="s">
        <v>454</v>
      </c>
      <c r="FOU20" s="140" t="s">
        <v>454</v>
      </c>
      <c r="FOV20" s="140" t="s">
        <v>454</v>
      </c>
      <c r="FOW20" s="140" t="s">
        <v>454</v>
      </c>
      <c r="FOX20" s="140" t="s">
        <v>454</v>
      </c>
      <c r="FOY20" s="140" t="s">
        <v>454</v>
      </c>
      <c r="FOZ20" s="140" t="s">
        <v>454</v>
      </c>
      <c r="FPA20" s="140" t="s">
        <v>454</v>
      </c>
      <c r="FPB20" s="140" t="s">
        <v>454</v>
      </c>
      <c r="FPC20" s="140" t="s">
        <v>454</v>
      </c>
      <c r="FPD20" s="140" t="s">
        <v>454</v>
      </c>
      <c r="FPE20" s="140" t="s">
        <v>454</v>
      </c>
      <c r="FPF20" s="140" t="s">
        <v>454</v>
      </c>
      <c r="FPG20" s="140" t="s">
        <v>454</v>
      </c>
      <c r="FPH20" s="140" t="s">
        <v>454</v>
      </c>
      <c r="FPI20" s="140" t="s">
        <v>454</v>
      </c>
      <c r="FPJ20" s="140" t="s">
        <v>454</v>
      </c>
      <c r="FPK20" s="140" t="s">
        <v>454</v>
      </c>
      <c r="FPL20" s="140" t="s">
        <v>454</v>
      </c>
      <c r="FPM20" s="140" t="s">
        <v>454</v>
      </c>
      <c r="FPN20" s="140" t="s">
        <v>454</v>
      </c>
      <c r="FPO20" s="140" t="s">
        <v>454</v>
      </c>
      <c r="FPP20" s="140" t="s">
        <v>454</v>
      </c>
      <c r="FPQ20" s="140" t="s">
        <v>454</v>
      </c>
      <c r="FPR20" s="140" t="s">
        <v>454</v>
      </c>
      <c r="FPS20" s="140" t="s">
        <v>454</v>
      </c>
      <c r="FPT20" s="140" t="s">
        <v>454</v>
      </c>
      <c r="FPU20" s="140" t="s">
        <v>454</v>
      </c>
      <c r="FPV20" s="140" t="s">
        <v>454</v>
      </c>
      <c r="FPW20" s="140" t="s">
        <v>454</v>
      </c>
      <c r="FPX20" s="140" t="s">
        <v>454</v>
      </c>
      <c r="FPY20" s="140" t="s">
        <v>454</v>
      </c>
      <c r="FPZ20" s="140" t="s">
        <v>454</v>
      </c>
      <c r="FQA20" s="140" t="s">
        <v>454</v>
      </c>
      <c r="FQB20" s="140" t="s">
        <v>454</v>
      </c>
      <c r="FQC20" s="140" t="s">
        <v>454</v>
      </c>
      <c r="FQD20" s="140" t="s">
        <v>454</v>
      </c>
      <c r="FQE20" s="140" t="s">
        <v>454</v>
      </c>
      <c r="FQF20" s="140" t="s">
        <v>454</v>
      </c>
      <c r="FQG20" s="140" t="s">
        <v>454</v>
      </c>
      <c r="FQH20" s="140" t="s">
        <v>454</v>
      </c>
      <c r="FQI20" s="140" t="s">
        <v>454</v>
      </c>
      <c r="FQJ20" s="140" t="s">
        <v>454</v>
      </c>
      <c r="FQK20" s="140" t="s">
        <v>454</v>
      </c>
      <c r="FQL20" s="140" t="s">
        <v>454</v>
      </c>
      <c r="FQM20" s="140" t="s">
        <v>454</v>
      </c>
      <c r="FQN20" s="140" t="s">
        <v>454</v>
      </c>
      <c r="FQO20" s="140" t="s">
        <v>454</v>
      </c>
      <c r="FQP20" s="140" t="s">
        <v>454</v>
      </c>
      <c r="FQQ20" s="140" t="s">
        <v>454</v>
      </c>
      <c r="FQR20" s="140" t="s">
        <v>454</v>
      </c>
      <c r="FQS20" s="140" t="s">
        <v>454</v>
      </c>
      <c r="FQT20" s="140" t="s">
        <v>454</v>
      </c>
      <c r="FQU20" s="140" t="s">
        <v>454</v>
      </c>
      <c r="FQV20" s="140" t="s">
        <v>454</v>
      </c>
      <c r="FQW20" s="140" t="s">
        <v>454</v>
      </c>
      <c r="FQX20" s="140" t="s">
        <v>454</v>
      </c>
      <c r="FQY20" s="140" t="s">
        <v>454</v>
      </c>
      <c r="FQZ20" s="140" t="s">
        <v>454</v>
      </c>
      <c r="FRA20" s="140" t="s">
        <v>454</v>
      </c>
      <c r="FRB20" s="140" t="s">
        <v>454</v>
      </c>
      <c r="FRC20" s="140" t="s">
        <v>454</v>
      </c>
      <c r="FRD20" s="140" t="s">
        <v>454</v>
      </c>
      <c r="FRE20" s="140" t="s">
        <v>454</v>
      </c>
      <c r="FRF20" s="140" t="s">
        <v>454</v>
      </c>
      <c r="FRG20" s="140" t="s">
        <v>454</v>
      </c>
      <c r="FRH20" s="140" t="s">
        <v>454</v>
      </c>
      <c r="FRI20" s="140" t="s">
        <v>454</v>
      </c>
      <c r="FRJ20" s="140" t="s">
        <v>454</v>
      </c>
      <c r="FRK20" s="140" t="s">
        <v>454</v>
      </c>
      <c r="FRL20" s="140" t="s">
        <v>454</v>
      </c>
      <c r="FRM20" s="140" t="s">
        <v>454</v>
      </c>
      <c r="FRN20" s="140" t="s">
        <v>454</v>
      </c>
      <c r="FRO20" s="140" t="s">
        <v>454</v>
      </c>
      <c r="FRP20" s="140" t="s">
        <v>454</v>
      </c>
      <c r="FRQ20" s="140" t="s">
        <v>454</v>
      </c>
      <c r="FRR20" s="140" t="s">
        <v>454</v>
      </c>
      <c r="FRS20" s="140" t="s">
        <v>454</v>
      </c>
      <c r="FRT20" s="140" t="s">
        <v>454</v>
      </c>
      <c r="FRU20" s="140" t="s">
        <v>454</v>
      </c>
      <c r="FRV20" s="140" t="s">
        <v>454</v>
      </c>
      <c r="FRW20" s="140" t="s">
        <v>454</v>
      </c>
      <c r="FRX20" s="140" t="s">
        <v>454</v>
      </c>
      <c r="FRY20" s="140" t="s">
        <v>454</v>
      </c>
      <c r="FRZ20" s="140" t="s">
        <v>454</v>
      </c>
      <c r="FSA20" s="140" t="s">
        <v>454</v>
      </c>
      <c r="FSB20" s="140" t="s">
        <v>454</v>
      </c>
      <c r="FSC20" s="140" t="s">
        <v>454</v>
      </c>
      <c r="FSD20" s="140" t="s">
        <v>454</v>
      </c>
      <c r="FSE20" s="140" t="s">
        <v>454</v>
      </c>
      <c r="FSF20" s="140" t="s">
        <v>454</v>
      </c>
      <c r="FSG20" s="140" t="s">
        <v>454</v>
      </c>
      <c r="FSH20" s="140" t="s">
        <v>454</v>
      </c>
      <c r="FSI20" s="140" t="s">
        <v>454</v>
      </c>
      <c r="FSJ20" s="140" t="s">
        <v>454</v>
      </c>
      <c r="FSK20" s="140" t="s">
        <v>454</v>
      </c>
      <c r="FSL20" s="140" t="s">
        <v>454</v>
      </c>
      <c r="FSM20" s="140" t="s">
        <v>454</v>
      </c>
      <c r="FSN20" s="140" t="s">
        <v>454</v>
      </c>
      <c r="FSO20" s="140" t="s">
        <v>454</v>
      </c>
      <c r="FSP20" s="140" t="s">
        <v>454</v>
      </c>
      <c r="FSQ20" s="140" t="s">
        <v>454</v>
      </c>
      <c r="FSR20" s="140" t="s">
        <v>454</v>
      </c>
      <c r="FSS20" s="140" t="s">
        <v>454</v>
      </c>
      <c r="FST20" s="140" t="s">
        <v>454</v>
      </c>
      <c r="FSU20" s="140" t="s">
        <v>454</v>
      </c>
      <c r="FSV20" s="140" t="s">
        <v>454</v>
      </c>
      <c r="FSW20" s="140" t="s">
        <v>454</v>
      </c>
      <c r="FSX20" s="140" t="s">
        <v>454</v>
      </c>
      <c r="FSY20" s="140" t="s">
        <v>454</v>
      </c>
      <c r="FSZ20" s="140" t="s">
        <v>454</v>
      </c>
      <c r="FTA20" s="140" t="s">
        <v>454</v>
      </c>
      <c r="FTB20" s="140" t="s">
        <v>454</v>
      </c>
      <c r="FTC20" s="140" t="s">
        <v>454</v>
      </c>
      <c r="FTD20" s="140" t="s">
        <v>454</v>
      </c>
      <c r="FTE20" s="140" t="s">
        <v>454</v>
      </c>
      <c r="FTF20" s="140" t="s">
        <v>454</v>
      </c>
      <c r="FTG20" s="140" t="s">
        <v>454</v>
      </c>
      <c r="FTH20" s="140" t="s">
        <v>454</v>
      </c>
      <c r="FTI20" s="140" t="s">
        <v>454</v>
      </c>
      <c r="FTJ20" s="140" t="s">
        <v>454</v>
      </c>
      <c r="FTK20" s="140" t="s">
        <v>454</v>
      </c>
      <c r="FTL20" s="140" t="s">
        <v>454</v>
      </c>
      <c r="FTM20" s="140" t="s">
        <v>454</v>
      </c>
      <c r="FTN20" s="140" t="s">
        <v>454</v>
      </c>
      <c r="FTO20" s="140" t="s">
        <v>454</v>
      </c>
      <c r="FTP20" s="140" t="s">
        <v>454</v>
      </c>
      <c r="FTQ20" s="140" t="s">
        <v>454</v>
      </c>
      <c r="FTR20" s="140" t="s">
        <v>454</v>
      </c>
      <c r="FTS20" s="140" t="s">
        <v>454</v>
      </c>
      <c r="FTT20" s="140" t="s">
        <v>454</v>
      </c>
      <c r="FTU20" s="140" t="s">
        <v>454</v>
      </c>
      <c r="FTV20" s="140" t="s">
        <v>454</v>
      </c>
      <c r="FTW20" s="140" t="s">
        <v>454</v>
      </c>
      <c r="FTX20" s="140" t="s">
        <v>454</v>
      </c>
      <c r="FTY20" s="140" t="s">
        <v>454</v>
      </c>
      <c r="FTZ20" s="140" t="s">
        <v>454</v>
      </c>
      <c r="FUA20" s="140" t="s">
        <v>454</v>
      </c>
      <c r="FUB20" s="140" t="s">
        <v>454</v>
      </c>
      <c r="FUC20" s="140" t="s">
        <v>454</v>
      </c>
      <c r="FUD20" s="140" t="s">
        <v>454</v>
      </c>
      <c r="FUE20" s="140" t="s">
        <v>454</v>
      </c>
      <c r="FUF20" s="140" t="s">
        <v>454</v>
      </c>
      <c r="FUG20" s="140" t="s">
        <v>454</v>
      </c>
      <c r="FUH20" s="140" t="s">
        <v>454</v>
      </c>
      <c r="FUI20" s="140" t="s">
        <v>454</v>
      </c>
      <c r="FUJ20" s="140" t="s">
        <v>454</v>
      </c>
      <c r="FUK20" s="140" t="s">
        <v>454</v>
      </c>
      <c r="FUL20" s="140" t="s">
        <v>454</v>
      </c>
      <c r="FUM20" s="140" t="s">
        <v>454</v>
      </c>
      <c r="FUN20" s="140" t="s">
        <v>454</v>
      </c>
      <c r="FUO20" s="140" t="s">
        <v>454</v>
      </c>
      <c r="FUP20" s="140" t="s">
        <v>454</v>
      </c>
      <c r="FUQ20" s="140" t="s">
        <v>454</v>
      </c>
      <c r="FUR20" s="140" t="s">
        <v>454</v>
      </c>
      <c r="FUS20" s="140" t="s">
        <v>454</v>
      </c>
      <c r="FUT20" s="140" t="s">
        <v>454</v>
      </c>
      <c r="FUU20" s="140" t="s">
        <v>454</v>
      </c>
      <c r="FUV20" s="140" t="s">
        <v>454</v>
      </c>
      <c r="FUW20" s="140" t="s">
        <v>454</v>
      </c>
      <c r="FUX20" s="140" t="s">
        <v>454</v>
      </c>
      <c r="FUY20" s="140" t="s">
        <v>454</v>
      </c>
      <c r="FUZ20" s="140" t="s">
        <v>454</v>
      </c>
      <c r="FVA20" s="140" t="s">
        <v>454</v>
      </c>
      <c r="FVB20" s="140" t="s">
        <v>454</v>
      </c>
      <c r="FVC20" s="140" t="s">
        <v>454</v>
      </c>
      <c r="FVD20" s="140" t="s">
        <v>454</v>
      </c>
      <c r="FVE20" s="140" t="s">
        <v>454</v>
      </c>
      <c r="FVF20" s="140" t="s">
        <v>454</v>
      </c>
      <c r="FVG20" s="140" t="s">
        <v>454</v>
      </c>
      <c r="FVH20" s="140" t="s">
        <v>454</v>
      </c>
      <c r="FVI20" s="140" t="s">
        <v>454</v>
      </c>
      <c r="FVJ20" s="140" t="s">
        <v>454</v>
      </c>
      <c r="FVK20" s="140" t="s">
        <v>454</v>
      </c>
      <c r="FVL20" s="140" t="s">
        <v>454</v>
      </c>
      <c r="FVM20" s="140" t="s">
        <v>454</v>
      </c>
      <c r="FVN20" s="140" t="s">
        <v>454</v>
      </c>
      <c r="FVO20" s="140" t="s">
        <v>454</v>
      </c>
      <c r="FVP20" s="140" t="s">
        <v>454</v>
      </c>
      <c r="FVQ20" s="140" t="s">
        <v>454</v>
      </c>
      <c r="FVR20" s="140" t="s">
        <v>454</v>
      </c>
      <c r="FVS20" s="140" t="s">
        <v>454</v>
      </c>
      <c r="FVT20" s="140" t="s">
        <v>454</v>
      </c>
      <c r="FVU20" s="140" t="s">
        <v>454</v>
      </c>
      <c r="FVV20" s="140" t="s">
        <v>454</v>
      </c>
      <c r="FVW20" s="140" t="s">
        <v>454</v>
      </c>
      <c r="FVX20" s="140" t="s">
        <v>454</v>
      </c>
      <c r="FVY20" s="140" t="s">
        <v>454</v>
      </c>
      <c r="FVZ20" s="140" t="s">
        <v>454</v>
      </c>
      <c r="FWA20" s="140" t="s">
        <v>454</v>
      </c>
      <c r="FWB20" s="140" t="s">
        <v>454</v>
      </c>
      <c r="FWC20" s="140" t="s">
        <v>454</v>
      </c>
      <c r="FWD20" s="140" t="s">
        <v>454</v>
      </c>
      <c r="FWE20" s="140" t="s">
        <v>454</v>
      </c>
      <c r="FWF20" s="140" t="s">
        <v>454</v>
      </c>
      <c r="FWG20" s="140" t="s">
        <v>454</v>
      </c>
      <c r="FWH20" s="140" t="s">
        <v>454</v>
      </c>
      <c r="FWI20" s="140" t="s">
        <v>454</v>
      </c>
      <c r="FWJ20" s="140" t="s">
        <v>454</v>
      </c>
      <c r="FWK20" s="140" t="s">
        <v>454</v>
      </c>
      <c r="FWL20" s="140" t="s">
        <v>454</v>
      </c>
      <c r="FWM20" s="140" t="s">
        <v>454</v>
      </c>
      <c r="FWN20" s="140" t="s">
        <v>454</v>
      </c>
      <c r="FWO20" s="140" t="s">
        <v>454</v>
      </c>
      <c r="FWP20" s="140" t="s">
        <v>454</v>
      </c>
      <c r="FWQ20" s="140" t="s">
        <v>454</v>
      </c>
      <c r="FWR20" s="140" t="s">
        <v>454</v>
      </c>
      <c r="FWS20" s="140" t="s">
        <v>454</v>
      </c>
      <c r="FWT20" s="140" t="s">
        <v>454</v>
      </c>
      <c r="FWU20" s="140" t="s">
        <v>454</v>
      </c>
      <c r="FWV20" s="140" t="s">
        <v>454</v>
      </c>
      <c r="FWW20" s="140" t="s">
        <v>454</v>
      </c>
      <c r="FWX20" s="140" t="s">
        <v>454</v>
      </c>
      <c r="FWY20" s="140" t="s">
        <v>454</v>
      </c>
      <c r="FWZ20" s="140" t="s">
        <v>454</v>
      </c>
      <c r="FXA20" s="140" t="s">
        <v>454</v>
      </c>
      <c r="FXB20" s="140" t="s">
        <v>454</v>
      </c>
      <c r="FXC20" s="140" t="s">
        <v>454</v>
      </c>
      <c r="FXD20" s="140" t="s">
        <v>454</v>
      </c>
      <c r="FXE20" s="140" t="s">
        <v>454</v>
      </c>
      <c r="FXF20" s="140" t="s">
        <v>454</v>
      </c>
      <c r="FXG20" s="140" t="s">
        <v>454</v>
      </c>
      <c r="FXH20" s="140" t="s">
        <v>454</v>
      </c>
      <c r="FXI20" s="140" t="s">
        <v>454</v>
      </c>
      <c r="FXJ20" s="140" t="s">
        <v>454</v>
      </c>
      <c r="FXK20" s="140" t="s">
        <v>454</v>
      </c>
      <c r="FXL20" s="140" t="s">
        <v>454</v>
      </c>
      <c r="FXM20" s="140" t="s">
        <v>454</v>
      </c>
      <c r="FXN20" s="140" t="s">
        <v>454</v>
      </c>
      <c r="FXO20" s="140" t="s">
        <v>454</v>
      </c>
      <c r="FXP20" s="140" t="s">
        <v>454</v>
      </c>
      <c r="FXQ20" s="140" t="s">
        <v>454</v>
      </c>
      <c r="FXR20" s="140" t="s">
        <v>454</v>
      </c>
      <c r="FXS20" s="140" t="s">
        <v>454</v>
      </c>
      <c r="FXT20" s="140" t="s">
        <v>454</v>
      </c>
      <c r="FXU20" s="140" t="s">
        <v>454</v>
      </c>
      <c r="FXV20" s="140" t="s">
        <v>454</v>
      </c>
      <c r="FXW20" s="140" t="s">
        <v>454</v>
      </c>
      <c r="FXX20" s="140" t="s">
        <v>454</v>
      </c>
      <c r="FXY20" s="140" t="s">
        <v>454</v>
      </c>
      <c r="FXZ20" s="140" t="s">
        <v>454</v>
      </c>
      <c r="FYA20" s="140" t="s">
        <v>454</v>
      </c>
      <c r="FYB20" s="140" t="s">
        <v>454</v>
      </c>
      <c r="FYC20" s="140" t="s">
        <v>454</v>
      </c>
      <c r="FYD20" s="140" t="s">
        <v>454</v>
      </c>
      <c r="FYE20" s="140" t="s">
        <v>454</v>
      </c>
      <c r="FYF20" s="140" t="s">
        <v>454</v>
      </c>
      <c r="FYG20" s="140" t="s">
        <v>454</v>
      </c>
      <c r="FYH20" s="140" t="s">
        <v>454</v>
      </c>
      <c r="FYI20" s="140" t="s">
        <v>454</v>
      </c>
      <c r="FYJ20" s="140" t="s">
        <v>454</v>
      </c>
      <c r="FYK20" s="140" t="s">
        <v>454</v>
      </c>
      <c r="FYL20" s="140" t="s">
        <v>454</v>
      </c>
      <c r="FYM20" s="140" t="s">
        <v>454</v>
      </c>
      <c r="FYN20" s="140" t="s">
        <v>454</v>
      </c>
      <c r="FYO20" s="140" t="s">
        <v>454</v>
      </c>
      <c r="FYP20" s="140" t="s">
        <v>454</v>
      </c>
      <c r="FYQ20" s="140" t="s">
        <v>454</v>
      </c>
      <c r="FYR20" s="140" t="s">
        <v>454</v>
      </c>
      <c r="FYS20" s="140" t="s">
        <v>454</v>
      </c>
      <c r="FYT20" s="140" t="s">
        <v>454</v>
      </c>
      <c r="FYU20" s="140" t="s">
        <v>454</v>
      </c>
      <c r="FYV20" s="140" t="s">
        <v>454</v>
      </c>
      <c r="FYW20" s="140" t="s">
        <v>454</v>
      </c>
      <c r="FYX20" s="140" t="s">
        <v>454</v>
      </c>
      <c r="FYY20" s="140" t="s">
        <v>454</v>
      </c>
      <c r="FYZ20" s="140" t="s">
        <v>454</v>
      </c>
      <c r="FZA20" s="140" t="s">
        <v>454</v>
      </c>
      <c r="FZB20" s="140" t="s">
        <v>454</v>
      </c>
      <c r="FZC20" s="140" t="s">
        <v>454</v>
      </c>
      <c r="FZD20" s="140" t="s">
        <v>454</v>
      </c>
      <c r="FZE20" s="140" t="s">
        <v>454</v>
      </c>
      <c r="FZF20" s="140" t="s">
        <v>454</v>
      </c>
      <c r="FZG20" s="140" t="s">
        <v>454</v>
      </c>
      <c r="FZH20" s="140" t="s">
        <v>454</v>
      </c>
      <c r="FZI20" s="140" t="s">
        <v>454</v>
      </c>
      <c r="FZJ20" s="140" t="s">
        <v>454</v>
      </c>
      <c r="FZK20" s="140" t="s">
        <v>454</v>
      </c>
      <c r="FZL20" s="140" t="s">
        <v>454</v>
      </c>
      <c r="FZM20" s="140" t="s">
        <v>454</v>
      </c>
      <c r="FZN20" s="140" t="s">
        <v>454</v>
      </c>
      <c r="FZO20" s="140" t="s">
        <v>454</v>
      </c>
      <c r="FZP20" s="140" t="s">
        <v>454</v>
      </c>
      <c r="FZQ20" s="140" t="s">
        <v>454</v>
      </c>
      <c r="FZR20" s="140" t="s">
        <v>454</v>
      </c>
      <c r="FZS20" s="140" t="s">
        <v>454</v>
      </c>
      <c r="FZT20" s="140" t="s">
        <v>454</v>
      </c>
      <c r="FZU20" s="140" t="s">
        <v>454</v>
      </c>
      <c r="FZV20" s="140" t="s">
        <v>454</v>
      </c>
      <c r="FZW20" s="140" t="s">
        <v>454</v>
      </c>
      <c r="FZX20" s="140" t="s">
        <v>454</v>
      </c>
      <c r="FZY20" s="140" t="s">
        <v>454</v>
      </c>
      <c r="FZZ20" s="140" t="s">
        <v>454</v>
      </c>
      <c r="GAA20" s="140" t="s">
        <v>454</v>
      </c>
      <c r="GAB20" s="140" t="s">
        <v>454</v>
      </c>
      <c r="GAC20" s="140" t="s">
        <v>454</v>
      </c>
      <c r="GAD20" s="140" t="s">
        <v>454</v>
      </c>
      <c r="GAE20" s="140" t="s">
        <v>454</v>
      </c>
      <c r="GAF20" s="140" t="s">
        <v>454</v>
      </c>
      <c r="GAG20" s="140" t="s">
        <v>454</v>
      </c>
      <c r="GAH20" s="140" t="s">
        <v>454</v>
      </c>
      <c r="GAI20" s="140" t="s">
        <v>454</v>
      </c>
      <c r="GAJ20" s="140" t="s">
        <v>454</v>
      </c>
      <c r="GAK20" s="140" t="s">
        <v>454</v>
      </c>
      <c r="GAL20" s="140" t="s">
        <v>454</v>
      </c>
      <c r="GAM20" s="140" t="s">
        <v>454</v>
      </c>
      <c r="GAN20" s="140" t="s">
        <v>454</v>
      </c>
      <c r="GAO20" s="140" t="s">
        <v>454</v>
      </c>
      <c r="GAP20" s="140" t="s">
        <v>454</v>
      </c>
      <c r="GAQ20" s="140" t="s">
        <v>454</v>
      </c>
      <c r="GAR20" s="140" t="s">
        <v>454</v>
      </c>
      <c r="GAS20" s="140" t="s">
        <v>454</v>
      </c>
      <c r="GAT20" s="140" t="s">
        <v>454</v>
      </c>
      <c r="GAU20" s="140" t="s">
        <v>454</v>
      </c>
      <c r="GAV20" s="140" t="s">
        <v>454</v>
      </c>
      <c r="GAW20" s="140" t="s">
        <v>454</v>
      </c>
      <c r="GAX20" s="140" t="s">
        <v>454</v>
      </c>
      <c r="GAY20" s="140" t="s">
        <v>454</v>
      </c>
      <c r="GAZ20" s="140" t="s">
        <v>454</v>
      </c>
      <c r="GBA20" s="140" t="s">
        <v>454</v>
      </c>
      <c r="GBB20" s="140" t="s">
        <v>454</v>
      </c>
      <c r="GBC20" s="140" t="s">
        <v>454</v>
      </c>
      <c r="GBD20" s="140" t="s">
        <v>454</v>
      </c>
      <c r="GBE20" s="140" t="s">
        <v>454</v>
      </c>
      <c r="GBF20" s="140" t="s">
        <v>454</v>
      </c>
      <c r="GBG20" s="140" t="s">
        <v>454</v>
      </c>
      <c r="GBH20" s="140" t="s">
        <v>454</v>
      </c>
      <c r="GBI20" s="140" t="s">
        <v>454</v>
      </c>
      <c r="GBJ20" s="140" t="s">
        <v>454</v>
      </c>
      <c r="GBK20" s="140" t="s">
        <v>454</v>
      </c>
      <c r="GBL20" s="140" t="s">
        <v>454</v>
      </c>
      <c r="GBM20" s="140" t="s">
        <v>454</v>
      </c>
      <c r="GBN20" s="140" t="s">
        <v>454</v>
      </c>
      <c r="GBO20" s="140" t="s">
        <v>454</v>
      </c>
      <c r="GBP20" s="140" t="s">
        <v>454</v>
      </c>
      <c r="GBQ20" s="140" t="s">
        <v>454</v>
      </c>
      <c r="GBR20" s="140" t="s">
        <v>454</v>
      </c>
      <c r="GBS20" s="140" t="s">
        <v>454</v>
      </c>
      <c r="GBT20" s="140" t="s">
        <v>454</v>
      </c>
      <c r="GBU20" s="140" t="s">
        <v>454</v>
      </c>
      <c r="GBV20" s="140" t="s">
        <v>454</v>
      </c>
      <c r="GBW20" s="140" t="s">
        <v>454</v>
      </c>
      <c r="GBX20" s="140" t="s">
        <v>454</v>
      </c>
      <c r="GBY20" s="140" t="s">
        <v>454</v>
      </c>
      <c r="GBZ20" s="140" t="s">
        <v>454</v>
      </c>
      <c r="GCA20" s="140" t="s">
        <v>454</v>
      </c>
      <c r="GCB20" s="140" t="s">
        <v>454</v>
      </c>
      <c r="GCC20" s="140" t="s">
        <v>454</v>
      </c>
      <c r="GCD20" s="140" t="s">
        <v>454</v>
      </c>
      <c r="GCE20" s="140" t="s">
        <v>454</v>
      </c>
      <c r="GCF20" s="140" t="s">
        <v>454</v>
      </c>
      <c r="GCG20" s="140" t="s">
        <v>454</v>
      </c>
      <c r="GCH20" s="140" t="s">
        <v>454</v>
      </c>
      <c r="GCI20" s="140" t="s">
        <v>454</v>
      </c>
      <c r="GCJ20" s="140" t="s">
        <v>454</v>
      </c>
      <c r="GCK20" s="140" t="s">
        <v>454</v>
      </c>
      <c r="GCL20" s="140" t="s">
        <v>454</v>
      </c>
      <c r="GCM20" s="140" t="s">
        <v>454</v>
      </c>
      <c r="GCN20" s="140" t="s">
        <v>454</v>
      </c>
      <c r="GCO20" s="140" t="s">
        <v>454</v>
      </c>
      <c r="GCP20" s="140" t="s">
        <v>454</v>
      </c>
      <c r="GCQ20" s="140" t="s">
        <v>454</v>
      </c>
      <c r="GCR20" s="140" t="s">
        <v>454</v>
      </c>
      <c r="GCS20" s="140" t="s">
        <v>454</v>
      </c>
      <c r="GCT20" s="140" t="s">
        <v>454</v>
      </c>
      <c r="GCU20" s="140" t="s">
        <v>454</v>
      </c>
      <c r="GCV20" s="140" t="s">
        <v>454</v>
      </c>
      <c r="GCW20" s="140" t="s">
        <v>454</v>
      </c>
      <c r="GCX20" s="140" t="s">
        <v>454</v>
      </c>
      <c r="GCY20" s="140" t="s">
        <v>454</v>
      </c>
      <c r="GCZ20" s="140" t="s">
        <v>454</v>
      </c>
      <c r="GDA20" s="140" t="s">
        <v>454</v>
      </c>
      <c r="GDB20" s="140" t="s">
        <v>454</v>
      </c>
      <c r="GDC20" s="140" t="s">
        <v>454</v>
      </c>
      <c r="GDD20" s="140" t="s">
        <v>454</v>
      </c>
      <c r="GDE20" s="140" t="s">
        <v>454</v>
      </c>
      <c r="GDF20" s="140" t="s">
        <v>454</v>
      </c>
      <c r="GDG20" s="140" t="s">
        <v>454</v>
      </c>
      <c r="GDH20" s="140" t="s">
        <v>454</v>
      </c>
      <c r="GDI20" s="140" t="s">
        <v>454</v>
      </c>
      <c r="GDJ20" s="140" t="s">
        <v>454</v>
      </c>
      <c r="GDK20" s="140" t="s">
        <v>454</v>
      </c>
      <c r="GDL20" s="140" t="s">
        <v>454</v>
      </c>
      <c r="GDM20" s="140" t="s">
        <v>454</v>
      </c>
      <c r="GDN20" s="140" t="s">
        <v>454</v>
      </c>
      <c r="GDO20" s="140" t="s">
        <v>454</v>
      </c>
      <c r="GDP20" s="140" t="s">
        <v>454</v>
      </c>
      <c r="GDQ20" s="140" t="s">
        <v>454</v>
      </c>
      <c r="GDR20" s="140" t="s">
        <v>454</v>
      </c>
      <c r="GDS20" s="140" t="s">
        <v>454</v>
      </c>
      <c r="GDT20" s="140" t="s">
        <v>454</v>
      </c>
      <c r="GDU20" s="140" t="s">
        <v>454</v>
      </c>
      <c r="GDV20" s="140" t="s">
        <v>454</v>
      </c>
      <c r="GDW20" s="140" t="s">
        <v>454</v>
      </c>
      <c r="GDX20" s="140" t="s">
        <v>454</v>
      </c>
      <c r="GDY20" s="140" t="s">
        <v>454</v>
      </c>
      <c r="GDZ20" s="140" t="s">
        <v>454</v>
      </c>
      <c r="GEA20" s="140" t="s">
        <v>454</v>
      </c>
      <c r="GEB20" s="140" t="s">
        <v>454</v>
      </c>
      <c r="GEC20" s="140" t="s">
        <v>454</v>
      </c>
      <c r="GED20" s="140" t="s">
        <v>454</v>
      </c>
      <c r="GEE20" s="140" t="s">
        <v>454</v>
      </c>
      <c r="GEF20" s="140" t="s">
        <v>454</v>
      </c>
      <c r="GEG20" s="140" t="s">
        <v>454</v>
      </c>
      <c r="GEH20" s="140" t="s">
        <v>454</v>
      </c>
      <c r="GEI20" s="140" t="s">
        <v>454</v>
      </c>
      <c r="GEJ20" s="140" t="s">
        <v>454</v>
      </c>
      <c r="GEK20" s="140" t="s">
        <v>454</v>
      </c>
      <c r="GEL20" s="140" t="s">
        <v>454</v>
      </c>
      <c r="GEM20" s="140" t="s">
        <v>454</v>
      </c>
      <c r="GEN20" s="140" t="s">
        <v>454</v>
      </c>
      <c r="GEO20" s="140" t="s">
        <v>454</v>
      </c>
      <c r="GEP20" s="140" t="s">
        <v>454</v>
      </c>
      <c r="GEQ20" s="140" t="s">
        <v>454</v>
      </c>
      <c r="GER20" s="140" t="s">
        <v>454</v>
      </c>
      <c r="GES20" s="140" t="s">
        <v>454</v>
      </c>
      <c r="GET20" s="140" t="s">
        <v>454</v>
      </c>
      <c r="GEU20" s="140" t="s">
        <v>454</v>
      </c>
      <c r="GEV20" s="140" t="s">
        <v>454</v>
      </c>
      <c r="GEW20" s="140" t="s">
        <v>454</v>
      </c>
      <c r="GEX20" s="140" t="s">
        <v>454</v>
      </c>
      <c r="GEY20" s="140" t="s">
        <v>454</v>
      </c>
      <c r="GEZ20" s="140" t="s">
        <v>454</v>
      </c>
      <c r="GFA20" s="140" t="s">
        <v>454</v>
      </c>
      <c r="GFB20" s="140" t="s">
        <v>454</v>
      </c>
      <c r="GFC20" s="140" t="s">
        <v>454</v>
      </c>
      <c r="GFD20" s="140" t="s">
        <v>454</v>
      </c>
      <c r="GFE20" s="140" t="s">
        <v>454</v>
      </c>
      <c r="GFF20" s="140" t="s">
        <v>454</v>
      </c>
      <c r="GFG20" s="140" t="s">
        <v>454</v>
      </c>
      <c r="GFH20" s="140" t="s">
        <v>454</v>
      </c>
      <c r="GFI20" s="140" t="s">
        <v>454</v>
      </c>
      <c r="GFJ20" s="140" t="s">
        <v>454</v>
      </c>
      <c r="GFK20" s="140" t="s">
        <v>454</v>
      </c>
      <c r="GFL20" s="140" t="s">
        <v>454</v>
      </c>
      <c r="GFM20" s="140" t="s">
        <v>454</v>
      </c>
      <c r="GFN20" s="140" t="s">
        <v>454</v>
      </c>
      <c r="GFO20" s="140" t="s">
        <v>454</v>
      </c>
      <c r="GFP20" s="140" t="s">
        <v>454</v>
      </c>
      <c r="GFQ20" s="140" t="s">
        <v>454</v>
      </c>
      <c r="GFR20" s="140" t="s">
        <v>454</v>
      </c>
      <c r="GFS20" s="140" t="s">
        <v>454</v>
      </c>
      <c r="GFT20" s="140" t="s">
        <v>454</v>
      </c>
      <c r="GFU20" s="140" t="s">
        <v>454</v>
      </c>
      <c r="GFV20" s="140" t="s">
        <v>454</v>
      </c>
      <c r="GFW20" s="140" t="s">
        <v>454</v>
      </c>
      <c r="GFX20" s="140" t="s">
        <v>454</v>
      </c>
      <c r="GFY20" s="140" t="s">
        <v>454</v>
      </c>
      <c r="GFZ20" s="140" t="s">
        <v>454</v>
      </c>
      <c r="GGA20" s="140" t="s">
        <v>454</v>
      </c>
      <c r="GGB20" s="140" t="s">
        <v>454</v>
      </c>
      <c r="GGC20" s="140" t="s">
        <v>454</v>
      </c>
      <c r="GGD20" s="140" t="s">
        <v>454</v>
      </c>
      <c r="GGE20" s="140" t="s">
        <v>454</v>
      </c>
      <c r="GGF20" s="140" t="s">
        <v>454</v>
      </c>
      <c r="GGG20" s="140" t="s">
        <v>454</v>
      </c>
      <c r="GGH20" s="140" t="s">
        <v>454</v>
      </c>
      <c r="GGI20" s="140" t="s">
        <v>454</v>
      </c>
      <c r="GGJ20" s="140" t="s">
        <v>454</v>
      </c>
      <c r="GGK20" s="140" t="s">
        <v>454</v>
      </c>
      <c r="GGL20" s="140" t="s">
        <v>454</v>
      </c>
      <c r="GGM20" s="140" t="s">
        <v>454</v>
      </c>
      <c r="GGN20" s="140" t="s">
        <v>454</v>
      </c>
      <c r="GGO20" s="140" t="s">
        <v>454</v>
      </c>
      <c r="GGP20" s="140" t="s">
        <v>454</v>
      </c>
      <c r="GGQ20" s="140" t="s">
        <v>454</v>
      </c>
      <c r="GGR20" s="140" t="s">
        <v>454</v>
      </c>
      <c r="GGS20" s="140" t="s">
        <v>454</v>
      </c>
      <c r="GGT20" s="140" t="s">
        <v>454</v>
      </c>
      <c r="GGU20" s="140" t="s">
        <v>454</v>
      </c>
      <c r="GGV20" s="140" t="s">
        <v>454</v>
      </c>
      <c r="GGW20" s="140" t="s">
        <v>454</v>
      </c>
      <c r="GGX20" s="140" t="s">
        <v>454</v>
      </c>
      <c r="GGY20" s="140" t="s">
        <v>454</v>
      </c>
      <c r="GGZ20" s="140" t="s">
        <v>454</v>
      </c>
      <c r="GHA20" s="140" t="s">
        <v>454</v>
      </c>
      <c r="GHB20" s="140" t="s">
        <v>454</v>
      </c>
      <c r="GHC20" s="140" t="s">
        <v>454</v>
      </c>
      <c r="GHD20" s="140" t="s">
        <v>454</v>
      </c>
      <c r="GHE20" s="140" t="s">
        <v>454</v>
      </c>
      <c r="GHF20" s="140" t="s">
        <v>454</v>
      </c>
      <c r="GHG20" s="140" t="s">
        <v>454</v>
      </c>
      <c r="GHH20" s="140" t="s">
        <v>454</v>
      </c>
      <c r="GHI20" s="140" t="s">
        <v>454</v>
      </c>
      <c r="GHJ20" s="140" t="s">
        <v>454</v>
      </c>
      <c r="GHK20" s="140" t="s">
        <v>454</v>
      </c>
      <c r="GHL20" s="140" t="s">
        <v>454</v>
      </c>
      <c r="GHM20" s="140" t="s">
        <v>454</v>
      </c>
      <c r="GHN20" s="140" t="s">
        <v>454</v>
      </c>
      <c r="GHO20" s="140" t="s">
        <v>454</v>
      </c>
      <c r="GHP20" s="140" t="s">
        <v>454</v>
      </c>
      <c r="GHQ20" s="140" t="s">
        <v>454</v>
      </c>
      <c r="GHR20" s="140" t="s">
        <v>454</v>
      </c>
      <c r="GHS20" s="140" t="s">
        <v>454</v>
      </c>
      <c r="GHT20" s="140" t="s">
        <v>454</v>
      </c>
      <c r="GHU20" s="140" t="s">
        <v>454</v>
      </c>
      <c r="GHV20" s="140" t="s">
        <v>454</v>
      </c>
      <c r="GHW20" s="140" t="s">
        <v>454</v>
      </c>
      <c r="GHX20" s="140" t="s">
        <v>454</v>
      </c>
      <c r="GHY20" s="140" t="s">
        <v>454</v>
      </c>
      <c r="GHZ20" s="140" t="s">
        <v>454</v>
      </c>
      <c r="GIA20" s="140" t="s">
        <v>454</v>
      </c>
      <c r="GIB20" s="140" t="s">
        <v>454</v>
      </c>
      <c r="GIC20" s="140" t="s">
        <v>454</v>
      </c>
      <c r="GID20" s="140" t="s">
        <v>454</v>
      </c>
      <c r="GIE20" s="140" t="s">
        <v>454</v>
      </c>
      <c r="GIF20" s="140" t="s">
        <v>454</v>
      </c>
      <c r="GIG20" s="140" t="s">
        <v>454</v>
      </c>
      <c r="GIH20" s="140" t="s">
        <v>454</v>
      </c>
      <c r="GII20" s="140" t="s">
        <v>454</v>
      </c>
      <c r="GIJ20" s="140" t="s">
        <v>454</v>
      </c>
      <c r="GIK20" s="140" t="s">
        <v>454</v>
      </c>
      <c r="GIL20" s="140" t="s">
        <v>454</v>
      </c>
      <c r="GIM20" s="140" t="s">
        <v>454</v>
      </c>
      <c r="GIN20" s="140" t="s">
        <v>454</v>
      </c>
      <c r="GIO20" s="140" t="s">
        <v>454</v>
      </c>
      <c r="GIP20" s="140" t="s">
        <v>454</v>
      </c>
      <c r="GIQ20" s="140" t="s">
        <v>454</v>
      </c>
      <c r="GIR20" s="140" t="s">
        <v>454</v>
      </c>
      <c r="GIS20" s="140" t="s">
        <v>454</v>
      </c>
      <c r="GIT20" s="140" t="s">
        <v>454</v>
      </c>
      <c r="GIU20" s="140" t="s">
        <v>454</v>
      </c>
      <c r="GIV20" s="140" t="s">
        <v>454</v>
      </c>
      <c r="GIW20" s="140" t="s">
        <v>454</v>
      </c>
      <c r="GIX20" s="140" t="s">
        <v>454</v>
      </c>
      <c r="GIY20" s="140" t="s">
        <v>454</v>
      </c>
      <c r="GIZ20" s="140" t="s">
        <v>454</v>
      </c>
      <c r="GJA20" s="140" t="s">
        <v>454</v>
      </c>
      <c r="GJB20" s="140" t="s">
        <v>454</v>
      </c>
      <c r="GJC20" s="140" t="s">
        <v>454</v>
      </c>
      <c r="GJD20" s="140" t="s">
        <v>454</v>
      </c>
      <c r="GJE20" s="140" t="s">
        <v>454</v>
      </c>
      <c r="GJF20" s="140" t="s">
        <v>454</v>
      </c>
      <c r="GJG20" s="140" t="s">
        <v>454</v>
      </c>
      <c r="GJH20" s="140" t="s">
        <v>454</v>
      </c>
      <c r="GJI20" s="140" t="s">
        <v>454</v>
      </c>
      <c r="GJJ20" s="140" t="s">
        <v>454</v>
      </c>
      <c r="GJK20" s="140" t="s">
        <v>454</v>
      </c>
      <c r="GJL20" s="140" t="s">
        <v>454</v>
      </c>
      <c r="GJM20" s="140" t="s">
        <v>454</v>
      </c>
      <c r="GJN20" s="140" t="s">
        <v>454</v>
      </c>
      <c r="GJO20" s="140" t="s">
        <v>454</v>
      </c>
      <c r="GJP20" s="140" t="s">
        <v>454</v>
      </c>
      <c r="GJQ20" s="140" t="s">
        <v>454</v>
      </c>
      <c r="GJR20" s="140" t="s">
        <v>454</v>
      </c>
      <c r="GJS20" s="140" t="s">
        <v>454</v>
      </c>
      <c r="GJT20" s="140" t="s">
        <v>454</v>
      </c>
      <c r="GJU20" s="140" t="s">
        <v>454</v>
      </c>
      <c r="GJV20" s="140" t="s">
        <v>454</v>
      </c>
      <c r="GJW20" s="140" t="s">
        <v>454</v>
      </c>
      <c r="GJX20" s="140" t="s">
        <v>454</v>
      </c>
      <c r="GJY20" s="140" t="s">
        <v>454</v>
      </c>
      <c r="GJZ20" s="140" t="s">
        <v>454</v>
      </c>
      <c r="GKA20" s="140" t="s">
        <v>454</v>
      </c>
      <c r="GKB20" s="140" t="s">
        <v>454</v>
      </c>
      <c r="GKC20" s="140" t="s">
        <v>454</v>
      </c>
      <c r="GKD20" s="140" t="s">
        <v>454</v>
      </c>
      <c r="GKE20" s="140" t="s">
        <v>454</v>
      </c>
      <c r="GKF20" s="140" t="s">
        <v>454</v>
      </c>
      <c r="GKG20" s="140" t="s">
        <v>454</v>
      </c>
      <c r="GKH20" s="140" t="s">
        <v>454</v>
      </c>
      <c r="GKI20" s="140" t="s">
        <v>454</v>
      </c>
      <c r="GKJ20" s="140" t="s">
        <v>454</v>
      </c>
      <c r="GKK20" s="140" t="s">
        <v>454</v>
      </c>
      <c r="GKL20" s="140" t="s">
        <v>454</v>
      </c>
      <c r="GKM20" s="140" t="s">
        <v>454</v>
      </c>
      <c r="GKN20" s="140" t="s">
        <v>454</v>
      </c>
      <c r="GKO20" s="140" t="s">
        <v>454</v>
      </c>
      <c r="GKP20" s="140" t="s">
        <v>454</v>
      </c>
      <c r="GKQ20" s="140" t="s">
        <v>454</v>
      </c>
      <c r="GKR20" s="140" t="s">
        <v>454</v>
      </c>
      <c r="GKS20" s="140" t="s">
        <v>454</v>
      </c>
      <c r="GKT20" s="140" t="s">
        <v>454</v>
      </c>
      <c r="GKU20" s="140" t="s">
        <v>454</v>
      </c>
      <c r="GKV20" s="140" t="s">
        <v>454</v>
      </c>
      <c r="GKW20" s="140" t="s">
        <v>454</v>
      </c>
      <c r="GKX20" s="140" t="s">
        <v>454</v>
      </c>
      <c r="GKY20" s="140" t="s">
        <v>454</v>
      </c>
      <c r="GKZ20" s="140" t="s">
        <v>454</v>
      </c>
      <c r="GLA20" s="140" t="s">
        <v>454</v>
      </c>
      <c r="GLB20" s="140" t="s">
        <v>454</v>
      </c>
      <c r="GLC20" s="140" t="s">
        <v>454</v>
      </c>
      <c r="GLD20" s="140" t="s">
        <v>454</v>
      </c>
      <c r="GLE20" s="140" t="s">
        <v>454</v>
      </c>
      <c r="GLF20" s="140" t="s">
        <v>454</v>
      </c>
      <c r="GLG20" s="140" t="s">
        <v>454</v>
      </c>
      <c r="GLH20" s="140" t="s">
        <v>454</v>
      </c>
      <c r="GLI20" s="140" t="s">
        <v>454</v>
      </c>
      <c r="GLJ20" s="140" t="s">
        <v>454</v>
      </c>
      <c r="GLK20" s="140" t="s">
        <v>454</v>
      </c>
      <c r="GLL20" s="140" t="s">
        <v>454</v>
      </c>
      <c r="GLM20" s="140" t="s">
        <v>454</v>
      </c>
      <c r="GLN20" s="140" t="s">
        <v>454</v>
      </c>
      <c r="GLO20" s="140" t="s">
        <v>454</v>
      </c>
      <c r="GLP20" s="140" t="s">
        <v>454</v>
      </c>
      <c r="GLQ20" s="140" t="s">
        <v>454</v>
      </c>
      <c r="GLR20" s="140" t="s">
        <v>454</v>
      </c>
      <c r="GLS20" s="140" t="s">
        <v>454</v>
      </c>
      <c r="GLT20" s="140" t="s">
        <v>454</v>
      </c>
      <c r="GLU20" s="140" t="s">
        <v>454</v>
      </c>
      <c r="GLV20" s="140" t="s">
        <v>454</v>
      </c>
      <c r="GLW20" s="140" t="s">
        <v>454</v>
      </c>
      <c r="GLX20" s="140" t="s">
        <v>454</v>
      </c>
      <c r="GLY20" s="140" t="s">
        <v>454</v>
      </c>
      <c r="GLZ20" s="140" t="s">
        <v>454</v>
      </c>
      <c r="GMA20" s="140" t="s">
        <v>454</v>
      </c>
      <c r="GMB20" s="140" t="s">
        <v>454</v>
      </c>
      <c r="GMC20" s="140" t="s">
        <v>454</v>
      </c>
      <c r="GMD20" s="140" t="s">
        <v>454</v>
      </c>
      <c r="GME20" s="140" t="s">
        <v>454</v>
      </c>
      <c r="GMF20" s="140" t="s">
        <v>454</v>
      </c>
      <c r="GMG20" s="140" t="s">
        <v>454</v>
      </c>
      <c r="GMH20" s="140" t="s">
        <v>454</v>
      </c>
      <c r="GMI20" s="140" t="s">
        <v>454</v>
      </c>
      <c r="GMJ20" s="140" t="s">
        <v>454</v>
      </c>
      <c r="GMK20" s="140" t="s">
        <v>454</v>
      </c>
      <c r="GML20" s="140" t="s">
        <v>454</v>
      </c>
      <c r="GMM20" s="140" t="s">
        <v>454</v>
      </c>
      <c r="GMN20" s="140" t="s">
        <v>454</v>
      </c>
      <c r="GMO20" s="140" t="s">
        <v>454</v>
      </c>
      <c r="GMP20" s="140" t="s">
        <v>454</v>
      </c>
      <c r="GMQ20" s="140" t="s">
        <v>454</v>
      </c>
      <c r="GMR20" s="140" t="s">
        <v>454</v>
      </c>
      <c r="GMS20" s="140" t="s">
        <v>454</v>
      </c>
      <c r="GMT20" s="140" t="s">
        <v>454</v>
      </c>
      <c r="GMU20" s="140" t="s">
        <v>454</v>
      </c>
      <c r="GMV20" s="140" t="s">
        <v>454</v>
      </c>
      <c r="GMW20" s="140" t="s">
        <v>454</v>
      </c>
      <c r="GMX20" s="140" t="s">
        <v>454</v>
      </c>
      <c r="GMY20" s="140" t="s">
        <v>454</v>
      </c>
      <c r="GMZ20" s="140" t="s">
        <v>454</v>
      </c>
      <c r="GNA20" s="140" t="s">
        <v>454</v>
      </c>
      <c r="GNB20" s="140" t="s">
        <v>454</v>
      </c>
      <c r="GNC20" s="140" t="s">
        <v>454</v>
      </c>
      <c r="GND20" s="140" t="s">
        <v>454</v>
      </c>
      <c r="GNE20" s="140" t="s">
        <v>454</v>
      </c>
      <c r="GNF20" s="140" t="s">
        <v>454</v>
      </c>
      <c r="GNG20" s="140" t="s">
        <v>454</v>
      </c>
      <c r="GNH20" s="140" t="s">
        <v>454</v>
      </c>
      <c r="GNI20" s="140" t="s">
        <v>454</v>
      </c>
      <c r="GNJ20" s="140" t="s">
        <v>454</v>
      </c>
      <c r="GNK20" s="140" t="s">
        <v>454</v>
      </c>
      <c r="GNL20" s="140" t="s">
        <v>454</v>
      </c>
      <c r="GNM20" s="140" t="s">
        <v>454</v>
      </c>
      <c r="GNN20" s="140" t="s">
        <v>454</v>
      </c>
      <c r="GNO20" s="140" t="s">
        <v>454</v>
      </c>
      <c r="GNP20" s="140" t="s">
        <v>454</v>
      </c>
      <c r="GNQ20" s="140" t="s">
        <v>454</v>
      </c>
      <c r="GNR20" s="140" t="s">
        <v>454</v>
      </c>
      <c r="GNS20" s="140" t="s">
        <v>454</v>
      </c>
      <c r="GNT20" s="140" t="s">
        <v>454</v>
      </c>
      <c r="GNU20" s="140" t="s">
        <v>454</v>
      </c>
      <c r="GNV20" s="140" t="s">
        <v>454</v>
      </c>
      <c r="GNW20" s="140" t="s">
        <v>454</v>
      </c>
      <c r="GNX20" s="140" t="s">
        <v>454</v>
      </c>
      <c r="GNY20" s="140" t="s">
        <v>454</v>
      </c>
      <c r="GNZ20" s="140" t="s">
        <v>454</v>
      </c>
      <c r="GOA20" s="140" t="s">
        <v>454</v>
      </c>
      <c r="GOB20" s="140" t="s">
        <v>454</v>
      </c>
      <c r="GOC20" s="140" t="s">
        <v>454</v>
      </c>
      <c r="GOD20" s="140" t="s">
        <v>454</v>
      </c>
      <c r="GOE20" s="140" t="s">
        <v>454</v>
      </c>
      <c r="GOF20" s="140" t="s">
        <v>454</v>
      </c>
      <c r="GOG20" s="140" t="s">
        <v>454</v>
      </c>
      <c r="GOH20" s="140" t="s">
        <v>454</v>
      </c>
      <c r="GOI20" s="140" t="s">
        <v>454</v>
      </c>
      <c r="GOJ20" s="140" t="s">
        <v>454</v>
      </c>
      <c r="GOK20" s="140" t="s">
        <v>454</v>
      </c>
      <c r="GOL20" s="140" t="s">
        <v>454</v>
      </c>
      <c r="GOM20" s="140" t="s">
        <v>454</v>
      </c>
      <c r="GON20" s="140" t="s">
        <v>454</v>
      </c>
      <c r="GOO20" s="140" t="s">
        <v>454</v>
      </c>
      <c r="GOP20" s="140" t="s">
        <v>454</v>
      </c>
      <c r="GOQ20" s="140" t="s">
        <v>454</v>
      </c>
      <c r="GOR20" s="140" t="s">
        <v>454</v>
      </c>
      <c r="GOS20" s="140" t="s">
        <v>454</v>
      </c>
      <c r="GOT20" s="140" t="s">
        <v>454</v>
      </c>
      <c r="GOU20" s="140" t="s">
        <v>454</v>
      </c>
      <c r="GOV20" s="140" t="s">
        <v>454</v>
      </c>
      <c r="GOW20" s="140" t="s">
        <v>454</v>
      </c>
      <c r="GOX20" s="140" t="s">
        <v>454</v>
      </c>
      <c r="GOY20" s="140" t="s">
        <v>454</v>
      </c>
      <c r="GOZ20" s="140" t="s">
        <v>454</v>
      </c>
      <c r="GPA20" s="140" t="s">
        <v>454</v>
      </c>
      <c r="GPB20" s="140" t="s">
        <v>454</v>
      </c>
      <c r="GPC20" s="140" t="s">
        <v>454</v>
      </c>
      <c r="GPD20" s="140" t="s">
        <v>454</v>
      </c>
      <c r="GPE20" s="140" t="s">
        <v>454</v>
      </c>
      <c r="GPF20" s="140" t="s">
        <v>454</v>
      </c>
      <c r="GPG20" s="140" t="s">
        <v>454</v>
      </c>
      <c r="GPH20" s="140" t="s">
        <v>454</v>
      </c>
      <c r="GPI20" s="140" t="s">
        <v>454</v>
      </c>
      <c r="GPJ20" s="140" t="s">
        <v>454</v>
      </c>
      <c r="GPK20" s="140" t="s">
        <v>454</v>
      </c>
      <c r="GPL20" s="140" t="s">
        <v>454</v>
      </c>
      <c r="GPM20" s="140" t="s">
        <v>454</v>
      </c>
      <c r="GPN20" s="140" t="s">
        <v>454</v>
      </c>
      <c r="GPO20" s="140" t="s">
        <v>454</v>
      </c>
      <c r="GPP20" s="140" t="s">
        <v>454</v>
      </c>
      <c r="GPQ20" s="140" t="s">
        <v>454</v>
      </c>
      <c r="GPR20" s="140" t="s">
        <v>454</v>
      </c>
      <c r="GPS20" s="140" t="s">
        <v>454</v>
      </c>
      <c r="GPT20" s="140" t="s">
        <v>454</v>
      </c>
      <c r="GPU20" s="140" t="s">
        <v>454</v>
      </c>
      <c r="GPV20" s="140" t="s">
        <v>454</v>
      </c>
      <c r="GPW20" s="140" t="s">
        <v>454</v>
      </c>
      <c r="GPX20" s="140" t="s">
        <v>454</v>
      </c>
      <c r="GPY20" s="140" t="s">
        <v>454</v>
      </c>
      <c r="GPZ20" s="140" t="s">
        <v>454</v>
      </c>
      <c r="GQA20" s="140" t="s">
        <v>454</v>
      </c>
      <c r="GQB20" s="140" t="s">
        <v>454</v>
      </c>
      <c r="GQC20" s="140" t="s">
        <v>454</v>
      </c>
      <c r="GQD20" s="140" t="s">
        <v>454</v>
      </c>
      <c r="GQE20" s="140" t="s">
        <v>454</v>
      </c>
      <c r="GQF20" s="140" t="s">
        <v>454</v>
      </c>
      <c r="GQG20" s="140" t="s">
        <v>454</v>
      </c>
      <c r="GQH20" s="140" t="s">
        <v>454</v>
      </c>
      <c r="GQI20" s="140" t="s">
        <v>454</v>
      </c>
      <c r="GQJ20" s="140" t="s">
        <v>454</v>
      </c>
      <c r="GQK20" s="140" t="s">
        <v>454</v>
      </c>
      <c r="GQL20" s="140" t="s">
        <v>454</v>
      </c>
      <c r="GQM20" s="140" t="s">
        <v>454</v>
      </c>
      <c r="GQN20" s="140" t="s">
        <v>454</v>
      </c>
      <c r="GQO20" s="140" t="s">
        <v>454</v>
      </c>
      <c r="GQP20" s="140" t="s">
        <v>454</v>
      </c>
      <c r="GQQ20" s="140" t="s">
        <v>454</v>
      </c>
      <c r="GQR20" s="140" t="s">
        <v>454</v>
      </c>
      <c r="GQS20" s="140" t="s">
        <v>454</v>
      </c>
      <c r="GQT20" s="140" t="s">
        <v>454</v>
      </c>
      <c r="GQU20" s="140" t="s">
        <v>454</v>
      </c>
      <c r="GQV20" s="140" t="s">
        <v>454</v>
      </c>
      <c r="GQW20" s="140" t="s">
        <v>454</v>
      </c>
      <c r="GQX20" s="140" t="s">
        <v>454</v>
      </c>
      <c r="GQY20" s="140" t="s">
        <v>454</v>
      </c>
      <c r="GQZ20" s="140" t="s">
        <v>454</v>
      </c>
      <c r="GRA20" s="140" t="s">
        <v>454</v>
      </c>
      <c r="GRB20" s="140" t="s">
        <v>454</v>
      </c>
      <c r="GRC20" s="140" t="s">
        <v>454</v>
      </c>
      <c r="GRD20" s="140" t="s">
        <v>454</v>
      </c>
      <c r="GRE20" s="140" t="s">
        <v>454</v>
      </c>
      <c r="GRF20" s="140" t="s">
        <v>454</v>
      </c>
      <c r="GRG20" s="140" t="s">
        <v>454</v>
      </c>
      <c r="GRH20" s="140" t="s">
        <v>454</v>
      </c>
      <c r="GRI20" s="140" t="s">
        <v>454</v>
      </c>
      <c r="GRJ20" s="140" t="s">
        <v>454</v>
      </c>
      <c r="GRK20" s="140" t="s">
        <v>454</v>
      </c>
      <c r="GRL20" s="140" t="s">
        <v>454</v>
      </c>
      <c r="GRM20" s="140" t="s">
        <v>454</v>
      </c>
      <c r="GRN20" s="140" t="s">
        <v>454</v>
      </c>
      <c r="GRO20" s="140" t="s">
        <v>454</v>
      </c>
      <c r="GRP20" s="140" t="s">
        <v>454</v>
      </c>
      <c r="GRQ20" s="140" t="s">
        <v>454</v>
      </c>
      <c r="GRR20" s="140" t="s">
        <v>454</v>
      </c>
      <c r="GRS20" s="140" t="s">
        <v>454</v>
      </c>
      <c r="GRT20" s="140" t="s">
        <v>454</v>
      </c>
      <c r="GRU20" s="140" t="s">
        <v>454</v>
      </c>
      <c r="GRV20" s="140" t="s">
        <v>454</v>
      </c>
      <c r="GRW20" s="140" t="s">
        <v>454</v>
      </c>
      <c r="GRX20" s="140" t="s">
        <v>454</v>
      </c>
      <c r="GRY20" s="140" t="s">
        <v>454</v>
      </c>
      <c r="GRZ20" s="140" t="s">
        <v>454</v>
      </c>
      <c r="GSA20" s="140" t="s">
        <v>454</v>
      </c>
      <c r="GSB20" s="140" t="s">
        <v>454</v>
      </c>
      <c r="GSC20" s="140" t="s">
        <v>454</v>
      </c>
      <c r="GSD20" s="140" t="s">
        <v>454</v>
      </c>
      <c r="GSE20" s="140" t="s">
        <v>454</v>
      </c>
      <c r="GSF20" s="140" t="s">
        <v>454</v>
      </c>
      <c r="GSG20" s="140" t="s">
        <v>454</v>
      </c>
      <c r="GSH20" s="140" t="s">
        <v>454</v>
      </c>
      <c r="GSI20" s="140" t="s">
        <v>454</v>
      </c>
      <c r="GSJ20" s="140" t="s">
        <v>454</v>
      </c>
      <c r="GSK20" s="140" t="s">
        <v>454</v>
      </c>
      <c r="GSL20" s="140" t="s">
        <v>454</v>
      </c>
      <c r="GSM20" s="140" t="s">
        <v>454</v>
      </c>
      <c r="GSN20" s="140" t="s">
        <v>454</v>
      </c>
      <c r="GSO20" s="140" t="s">
        <v>454</v>
      </c>
      <c r="GSP20" s="140" t="s">
        <v>454</v>
      </c>
      <c r="GSQ20" s="140" t="s">
        <v>454</v>
      </c>
      <c r="GSR20" s="140" t="s">
        <v>454</v>
      </c>
      <c r="GSS20" s="140" t="s">
        <v>454</v>
      </c>
      <c r="GST20" s="140" t="s">
        <v>454</v>
      </c>
      <c r="GSU20" s="140" t="s">
        <v>454</v>
      </c>
      <c r="GSV20" s="140" t="s">
        <v>454</v>
      </c>
      <c r="GSW20" s="140" t="s">
        <v>454</v>
      </c>
      <c r="GSX20" s="140" t="s">
        <v>454</v>
      </c>
      <c r="GSY20" s="140" t="s">
        <v>454</v>
      </c>
      <c r="GSZ20" s="140" t="s">
        <v>454</v>
      </c>
      <c r="GTA20" s="140" t="s">
        <v>454</v>
      </c>
      <c r="GTB20" s="140" t="s">
        <v>454</v>
      </c>
      <c r="GTC20" s="140" t="s">
        <v>454</v>
      </c>
      <c r="GTD20" s="140" t="s">
        <v>454</v>
      </c>
      <c r="GTE20" s="140" t="s">
        <v>454</v>
      </c>
      <c r="GTF20" s="140" t="s">
        <v>454</v>
      </c>
      <c r="GTG20" s="140" t="s">
        <v>454</v>
      </c>
      <c r="GTH20" s="140" t="s">
        <v>454</v>
      </c>
      <c r="GTI20" s="140" t="s">
        <v>454</v>
      </c>
      <c r="GTJ20" s="140" t="s">
        <v>454</v>
      </c>
      <c r="GTK20" s="140" t="s">
        <v>454</v>
      </c>
      <c r="GTL20" s="140" t="s">
        <v>454</v>
      </c>
      <c r="GTM20" s="140" t="s">
        <v>454</v>
      </c>
      <c r="GTN20" s="140" t="s">
        <v>454</v>
      </c>
      <c r="GTO20" s="140" t="s">
        <v>454</v>
      </c>
      <c r="GTP20" s="140" t="s">
        <v>454</v>
      </c>
      <c r="GTQ20" s="140" t="s">
        <v>454</v>
      </c>
      <c r="GTR20" s="140" t="s">
        <v>454</v>
      </c>
      <c r="GTS20" s="140" t="s">
        <v>454</v>
      </c>
      <c r="GTT20" s="140" t="s">
        <v>454</v>
      </c>
      <c r="GTU20" s="140" t="s">
        <v>454</v>
      </c>
      <c r="GTV20" s="140" t="s">
        <v>454</v>
      </c>
      <c r="GTW20" s="140" t="s">
        <v>454</v>
      </c>
      <c r="GTX20" s="140" t="s">
        <v>454</v>
      </c>
      <c r="GTY20" s="140" t="s">
        <v>454</v>
      </c>
      <c r="GTZ20" s="140" t="s">
        <v>454</v>
      </c>
      <c r="GUA20" s="140" t="s">
        <v>454</v>
      </c>
      <c r="GUB20" s="140" t="s">
        <v>454</v>
      </c>
      <c r="GUC20" s="140" t="s">
        <v>454</v>
      </c>
      <c r="GUD20" s="140" t="s">
        <v>454</v>
      </c>
      <c r="GUE20" s="140" t="s">
        <v>454</v>
      </c>
      <c r="GUF20" s="140" t="s">
        <v>454</v>
      </c>
      <c r="GUG20" s="140" t="s">
        <v>454</v>
      </c>
      <c r="GUH20" s="140" t="s">
        <v>454</v>
      </c>
      <c r="GUI20" s="140" t="s">
        <v>454</v>
      </c>
      <c r="GUJ20" s="140" t="s">
        <v>454</v>
      </c>
      <c r="GUK20" s="140" t="s">
        <v>454</v>
      </c>
      <c r="GUL20" s="140" t="s">
        <v>454</v>
      </c>
      <c r="GUM20" s="140" t="s">
        <v>454</v>
      </c>
      <c r="GUN20" s="140" t="s">
        <v>454</v>
      </c>
      <c r="GUO20" s="140" t="s">
        <v>454</v>
      </c>
      <c r="GUP20" s="140" t="s">
        <v>454</v>
      </c>
      <c r="GUQ20" s="140" t="s">
        <v>454</v>
      </c>
      <c r="GUR20" s="140" t="s">
        <v>454</v>
      </c>
      <c r="GUS20" s="140" t="s">
        <v>454</v>
      </c>
      <c r="GUT20" s="140" t="s">
        <v>454</v>
      </c>
      <c r="GUU20" s="140" t="s">
        <v>454</v>
      </c>
      <c r="GUV20" s="140" t="s">
        <v>454</v>
      </c>
      <c r="GUW20" s="140" t="s">
        <v>454</v>
      </c>
      <c r="GUX20" s="140" t="s">
        <v>454</v>
      </c>
      <c r="GUY20" s="140" t="s">
        <v>454</v>
      </c>
      <c r="GUZ20" s="140" t="s">
        <v>454</v>
      </c>
      <c r="GVA20" s="140" t="s">
        <v>454</v>
      </c>
      <c r="GVB20" s="140" t="s">
        <v>454</v>
      </c>
      <c r="GVC20" s="140" t="s">
        <v>454</v>
      </c>
      <c r="GVD20" s="140" t="s">
        <v>454</v>
      </c>
      <c r="GVE20" s="140" t="s">
        <v>454</v>
      </c>
      <c r="GVF20" s="140" t="s">
        <v>454</v>
      </c>
      <c r="GVG20" s="140" t="s">
        <v>454</v>
      </c>
      <c r="GVH20" s="140" t="s">
        <v>454</v>
      </c>
      <c r="GVI20" s="140" t="s">
        <v>454</v>
      </c>
      <c r="GVJ20" s="140" t="s">
        <v>454</v>
      </c>
      <c r="GVK20" s="140" t="s">
        <v>454</v>
      </c>
      <c r="GVL20" s="140" t="s">
        <v>454</v>
      </c>
      <c r="GVM20" s="140" t="s">
        <v>454</v>
      </c>
      <c r="GVN20" s="140" t="s">
        <v>454</v>
      </c>
      <c r="GVO20" s="140" t="s">
        <v>454</v>
      </c>
      <c r="GVP20" s="140" t="s">
        <v>454</v>
      </c>
      <c r="GVQ20" s="140" t="s">
        <v>454</v>
      </c>
      <c r="GVR20" s="140" t="s">
        <v>454</v>
      </c>
      <c r="GVS20" s="140" t="s">
        <v>454</v>
      </c>
      <c r="GVT20" s="140" t="s">
        <v>454</v>
      </c>
      <c r="GVU20" s="140" t="s">
        <v>454</v>
      </c>
      <c r="GVV20" s="140" t="s">
        <v>454</v>
      </c>
      <c r="GVW20" s="140" t="s">
        <v>454</v>
      </c>
      <c r="GVX20" s="140" t="s">
        <v>454</v>
      </c>
      <c r="GVY20" s="140" t="s">
        <v>454</v>
      </c>
      <c r="GVZ20" s="140" t="s">
        <v>454</v>
      </c>
      <c r="GWA20" s="140" t="s">
        <v>454</v>
      </c>
      <c r="GWB20" s="140" t="s">
        <v>454</v>
      </c>
      <c r="GWC20" s="140" t="s">
        <v>454</v>
      </c>
      <c r="GWD20" s="140" t="s">
        <v>454</v>
      </c>
      <c r="GWE20" s="140" t="s">
        <v>454</v>
      </c>
      <c r="GWF20" s="140" t="s">
        <v>454</v>
      </c>
      <c r="GWG20" s="140" t="s">
        <v>454</v>
      </c>
      <c r="GWH20" s="140" t="s">
        <v>454</v>
      </c>
      <c r="GWI20" s="140" t="s">
        <v>454</v>
      </c>
      <c r="GWJ20" s="140" t="s">
        <v>454</v>
      </c>
      <c r="GWK20" s="140" t="s">
        <v>454</v>
      </c>
      <c r="GWL20" s="140" t="s">
        <v>454</v>
      </c>
      <c r="GWM20" s="140" t="s">
        <v>454</v>
      </c>
      <c r="GWN20" s="140" t="s">
        <v>454</v>
      </c>
      <c r="GWO20" s="140" t="s">
        <v>454</v>
      </c>
      <c r="GWP20" s="140" t="s">
        <v>454</v>
      </c>
      <c r="GWQ20" s="140" t="s">
        <v>454</v>
      </c>
      <c r="GWR20" s="140" t="s">
        <v>454</v>
      </c>
      <c r="GWS20" s="140" t="s">
        <v>454</v>
      </c>
      <c r="GWT20" s="140" t="s">
        <v>454</v>
      </c>
      <c r="GWU20" s="140" t="s">
        <v>454</v>
      </c>
      <c r="GWV20" s="140" t="s">
        <v>454</v>
      </c>
      <c r="GWW20" s="140" t="s">
        <v>454</v>
      </c>
      <c r="GWX20" s="140" t="s">
        <v>454</v>
      </c>
      <c r="GWY20" s="140" t="s">
        <v>454</v>
      </c>
      <c r="GWZ20" s="140" t="s">
        <v>454</v>
      </c>
      <c r="GXA20" s="140" t="s">
        <v>454</v>
      </c>
      <c r="GXB20" s="140" t="s">
        <v>454</v>
      </c>
      <c r="GXC20" s="140" t="s">
        <v>454</v>
      </c>
      <c r="GXD20" s="140" t="s">
        <v>454</v>
      </c>
      <c r="GXE20" s="140" t="s">
        <v>454</v>
      </c>
      <c r="GXF20" s="140" t="s">
        <v>454</v>
      </c>
      <c r="GXG20" s="140" t="s">
        <v>454</v>
      </c>
      <c r="GXH20" s="140" t="s">
        <v>454</v>
      </c>
      <c r="GXI20" s="140" t="s">
        <v>454</v>
      </c>
      <c r="GXJ20" s="140" t="s">
        <v>454</v>
      </c>
      <c r="GXK20" s="140" t="s">
        <v>454</v>
      </c>
      <c r="GXL20" s="140" t="s">
        <v>454</v>
      </c>
      <c r="GXM20" s="140" t="s">
        <v>454</v>
      </c>
      <c r="GXN20" s="140" t="s">
        <v>454</v>
      </c>
      <c r="GXO20" s="140" t="s">
        <v>454</v>
      </c>
      <c r="GXP20" s="140" t="s">
        <v>454</v>
      </c>
      <c r="GXQ20" s="140" t="s">
        <v>454</v>
      </c>
      <c r="GXR20" s="140" t="s">
        <v>454</v>
      </c>
      <c r="GXS20" s="140" t="s">
        <v>454</v>
      </c>
      <c r="GXT20" s="140" t="s">
        <v>454</v>
      </c>
      <c r="GXU20" s="140" t="s">
        <v>454</v>
      </c>
      <c r="GXV20" s="140" t="s">
        <v>454</v>
      </c>
      <c r="GXW20" s="140" t="s">
        <v>454</v>
      </c>
      <c r="GXX20" s="140" t="s">
        <v>454</v>
      </c>
      <c r="GXY20" s="140" t="s">
        <v>454</v>
      </c>
      <c r="GXZ20" s="140" t="s">
        <v>454</v>
      </c>
      <c r="GYA20" s="140" t="s">
        <v>454</v>
      </c>
      <c r="GYB20" s="140" t="s">
        <v>454</v>
      </c>
      <c r="GYC20" s="140" t="s">
        <v>454</v>
      </c>
      <c r="GYD20" s="140" t="s">
        <v>454</v>
      </c>
      <c r="GYE20" s="140" t="s">
        <v>454</v>
      </c>
      <c r="GYF20" s="140" t="s">
        <v>454</v>
      </c>
      <c r="GYG20" s="140" t="s">
        <v>454</v>
      </c>
      <c r="GYH20" s="140" t="s">
        <v>454</v>
      </c>
      <c r="GYI20" s="140" t="s">
        <v>454</v>
      </c>
      <c r="GYJ20" s="140" t="s">
        <v>454</v>
      </c>
      <c r="GYK20" s="140" t="s">
        <v>454</v>
      </c>
      <c r="GYL20" s="140" t="s">
        <v>454</v>
      </c>
      <c r="GYM20" s="140" t="s">
        <v>454</v>
      </c>
      <c r="GYN20" s="140" t="s">
        <v>454</v>
      </c>
      <c r="GYO20" s="140" t="s">
        <v>454</v>
      </c>
      <c r="GYP20" s="140" t="s">
        <v>454</v>
      </c>
      <c r="GYQ20" s="140" t="s">
        <v>454</v>
      </c>
      <c r="GYR20" s="140" t="s">
        <v>454</v>
      </c>
      <c r="GYS20" s="140" t="s">
        <v>454</v>
      </c>
      <c r="GYT20" s="140" t="s">
        <v>454</v>
      </c>
      <c r="GYU20" s="140" t="s">
        <v>454</v>
      </c>
      <c r="GYV20" s="140" t="s">
        <v>454</v>
      </c>
      <c r="GYW20" s="140" t="s">
        <v>454</v>
      </c>
      <c r="GYX20" s="140" t="s">
        <v>454</v>
      </c>
      <c r="GYY20" s="140" t="s">
        <v>454</v>
      </c>
      <c r="GYZ20" s="140" t="s">
        <v>454</v>
      </c>
      <c r="GZA20" s="140" t="s">
        <v>454</v>
      </c>
      <c r="GZB20" s="140" t="s">
        <v>454</v>
      </c>
      <c r="GZC20" s="140" t="s">
        <v>454</v>
      </c>
      <c r="GZD20" s="140" t="s">
        <v>454</v>
      </c>
      <c r="GZE20" s="140" t="s">
        <v>454</v>
      </c>
      <c r="GZF20" s="140" t="s">
        <v>454</v>
      </c>
      <c r="GZG20" s="140" t="s">
        <v>454</v>
      </c>
      <c r="GZH20" s="140" t="s">
        <v>454</v>
      </c>
      <c r="GZI20" s="140" t="s">
        <v>454</v>
      </c>
      <c r="GZJ20" s="140" t="s">
        <v>454</v>
      </c>
      <c r="GZK20" s="140" t="s">
        <v>454</v>
      </c>
      <c r="GZL20" s="140" t="s">
        <v>454</v>
      </c>
      <c r="GZM20" s="140" t="s">
        <v>454</v>
      </c>
      <c r="GZN20" s="140" t="s">
        <v>454</v>
      </c>
      <c r="GZO20" s="140" t="s">
        <v>454</v>
      </c>
      <c r="GZP20" s="140" t="s">
        <v>454</v>
      </c>
      <c r="GZQ20" s="140" t="s">
        <v>454</v>
      </c>
      <c r="GZR20" s="140" t="s">
        <v>454</v>
      </c>
      <c r="GZS20" s="140" t="s">
        <v>454</v>
      </c>
      <c r="GZT20" s="140" t="s">
        <v>454</v>
      </c>
      <c r="GZU20" s="140" t="s">
        <v>454</v>
      </c>
      <c r="GZV20" s="140" t="s">
        <v>454</v>
      </c>
      <c r="GZW20" s="140" t="s">
        <v>454</v>
      </c>
      <c r="GZX20" s="140" t="s">
        <v>454</v>
      </c>
      <c r="GZY20" s="140" t="s">
        <v>454</v>
      </c>
      <c r="GZZ20" s="140" t="s">
        <v>454</v>
      </c>
      <c r="HAA20" s="140" t="s">
        <v>454</v>
      </c>
      <c r="HAB20" s="140" t="s">
        <v>454</v>
      </c>
      <c r="HAC20" s="140" t="s">
        <v>454</v>
      </c>
      <c r="HAD20" s="140" t="s">
        <v>454</v>
      </c>
      <c r="HAE20" s="140" t="s">
        <v>454</v>
      </c>
      <c r="HAF20" s="140" t="s">
        <v>454</v>
      </c>
      <c r="HAG20" s="140" t="s">
        <v>454</v>
      </c>
      <c r="HAH20" s="140" t="s">
        <v>454</v>
      </c>
      <c r="HAI20" s="140" t="s">
        <v>454</v>
      </c>
      <c r="HAJ20" s="140" t="s">
        <v>454</v>
      </c>
      <c r="HAK20" s="140" t="s">
        <v>454</v>
      </c>
      <c r="HAL20" s="140" t="s">
        <v>454</v>
      </c>
      <c r="HAM20" s="140" t="s">
        <v>454</v>
      </c>
      <c r="HAN20" s="140" t="s">
        <v>454</v>
      </c>
      <c r="HAO20" s="140" t="s">
        <v>454</v>
      </c>
      <c r="HAP20" s="140" t="s">
        <v>454</v>
      </c>
      <c r="HAQ20" s="140" t="s">
        <v>454</v>
      </c>
      <c r="HAR20" s="140" t="s">
        <v>454</v>
      </c>
      <c r="HAS20" s="140" t="s">
        <v>454</v>
      </c>
      <c r="HAT20" s="140" t="s">
        <v>454</v>
      </c>
      <c r="HAU20" s="140" t="s">
        <v>454</v>
      </c>
      <c r="HAV20" s="140" t="s">
        <v>454</v>
      </c>
      <c r="HAW20" s="140" t="s">
        <v>454</v>
      </c>
      <c r="HAX20" s="140" t="s">
        <v>454</v>
      </c>
      <c r="HAY20" s="140" t="s">
        <v>454</v>
      </c>
      <c r="HAZ20" s="140" t="s">
        <v>454</v>
      </c>
      <c r="HBA20" s="140" t="s">
        <v>454</v>
      </c>
      <c r="HBB20" s="140" t="s">
        <v>454</v>
      </c>
      <c r="HBC20" s="140" t="s">
        <v>454</v>
      </c>
      <c r="HBD20" s="140" t="s">
        <v>454</v>
      </c>
      <c r="HBE20" s="140" t="s">
        <v>454</v>
      </c>
      <c r="HBF20" s="140" t="s">
        <v>454</v>
      </c>
      <c r="HBG20" s="140" t="s">
        <v>454</v>
      </c>
      <c r="HBH20" s="140" t="s">
        <v>454</v>
      </c>
      <c r="HBI20" s="140" t="s">
        <v>454</v>
      </c>
      <c r="HBJ20" s="140" t="s">
        <v>454</v>
      </c>
      <c r="HBK20" s="140" t="s">
        <v>454</v>
      </c>
      <c r="HBL20" s="140" t="s">
        <v>454</v>
      </c>
      <c r="HBM20" s="140" t="s">
        <v>454</v>
      </c>
      <c r="HBN20" s="140" t="s">
        <v>454</v>
      </c>
      <c r="HBO20" s="140" t="s">
        <v>454</v>
      </c>
      <c r="HBP20" s="140" t="s">
        <v>454</v>
      </c>
      <c r="HBQ20" s="140" t="s">
        <v>454</v>
      </c>
      <c r="HBR20" s="140" t="s">
        <v>454</v>
      </c>
      <c r="HBS20" s="140" t="s">
        <v>454</v>
      </c>
      <c r="HBT20" s="140" t="s">
        <v>454</v>
      </c>
      <c r="HBU20" s="140" t="s">
        <v>454</v>
      </c>
      <c r="HBV20" s="140" t="s">
        <v>454</v>
      </c>
      <c r="HBW20" s="140" t="s">
        <v>454</v>
      </c>
      <c r="HBX20" s="140" t="s">
        <v>454</v>
      </c>
      <c r="HBY20" s="140" t="s">
        <v>454</v>
      </c>
      <c r="HBZ20" s="140" t="s">
        <v>454</v>
      </c>
      <c r="HCA20" s="140" t="s">
        <v>454</v>
      </c>
      <c r="HCB20" s="140" t="s">
        <v>454</v>
      </c>
      <c r="HCC20" s="140" t="s">
        <v>454</v>
      </c>
      <c r="HCD20" s="140" t="s">
        <v>454</v>
      </c>
      <c r="HCE20" s="140" t="s">
        <v>454</v>
      </c>
      <c r="HCF20" s="140" t="s">
        <v>454</v>
      </c>
      <c r="HCG20" s="140" t="s">
        <v>454</v>
      </c>
      <c r="HCH20" s="140" t="s">
        <v>454</v>
      </c>
      <c r="HCI20" s="140" t="s">
        <v>454</v>
      </c>
      <c r="HCJ20" s="140" t="s">
        <v>454</v>
      </c>
      <c r="HCK20" s="140" t="s">
        <v>454</v>
      </c>
      <c r="HCL20" s="140" t="s">
        <v>454</v>
      </c>
      <c r="HCM20" s="140" t="s">
        <v>454</v>
      </c>
      <c r="HCN20" s="140" t="s">
        <v>454</v>
      </c>
      <c r="HCO20" s="140" t="s">
        <v>454</v>
      </c>
      <c r="HCP20" s="140" t="s">
        <v>454</v>
      </c>
      <c r="HCQ20" s="140" t="s">
        <v>454</v>
      </c>
      <c r="HCR20" s="140" t="s">
        <v>454</v>
      </c>
      <c r="HCS20" s="140" t="s">
        <v>454</v>
      </c>
      <c r="HCT20" s="140" t="s">
        <v>454</v>
      </c>
      <c r="HCU20" s="140" t="s">
        <v>454</v>
      </c>
      <c r="HCV20" s="140" t="s">
        <v>454</v>
      </c>
      <c r="HCW20" s="140" t="s">
        <v>454</v>
      </c>
      <c r="HCX20" s="140" t="s">
        <v>454</v>
      </c>
      <c r="HCY20" s="140" t="s">
        <v>454</v>
      </c>
      <c r="HCZ20" s="140" t="s">
        <v>454</v>
      </c>
      <c r="HDA20" s="140" t="s">
        <v>454</v>
      </c>
      <c r="HDB20" s="140" t="s">
        <v>454</v>
      </c>
      <c r="HDC20" s="140" t="s">
        <v>454</v>
      </c>
      <c r="HDD20" s="140" t="s">
        <v>454</v>
      </c>
      <c r="HDE20" s="140" t="s">
        <v>454</v>
      </c>
      <c r="HDF20" s="140" t="s">
        <v>454</v>
      </c>
      <c r="HDG20" s="140" t="s">
        <v>454</v>
      </c>
      <c r="HDH20" s="140" t="s">
        <v>454</v>
      </c>
      <c r="HDI20" s="140" t="s">
        <v>454</v>
      </c>
      <c r="HDJ20" s="140" t="s">
        <v>454</v>
      </c>
      <c r="HDK20" s="140" t="s">
        <v>454</v>
      </c>
      <c r="HDL20" s="140" t="s">
        <v>454</v>
      </c>
      <c r="HDM20" s="140" t="s">
        <v>454</v>
      </c>
      <c r="HDN20" s="140" t="s">
        <v>454</v>
      </c>
      <c r="HDO20" s="140" t="s">
        <v>454</v>
      </c>
      <c r="HDP20" s="140" t="s">
        <v>454</v>
      </c>
      <c r="HDQ20" s="140" t="s">
        <v>454</v>
      </c>
      <c r="HDR20" s="140" t="s">
        <v>454</v>
      </c>
      <c r="HDS20" s="140" t="s">
        <v>454</v>
      </c>
      <c r="HDT20" s="140" t="s">
        <v>454</v>
      </c>
      <c r="HDU20" s="140" t="s">
        <v>454</v>
      </c>
      <c r="HDV20" s="140" t="s">
        <v>454</v>
      </c>
      <c r="HDW20" s="140" t="s">
        <v>454</v>
      </c>
      <c r="HDX20" s="140" t="s">
        <v>454</v>
      </c>
      <c r="HDY20" s="140" t="s">
        <v>454</v>
      </c>
      <c r="HDZ20" s="140" t="s">
        <v>454</v>
      </c>
      <c r="HEA20" s="140" t="s">
        <v>454</v>
      </c>
      <c r="HEB20" s="140" t="s">
        <v>454</v>
      </c>
      <c r="HEC20" s="140" t="s">
        <v>454</v>
      </c>
      <c r="HED20" s="140" t="s">
        <v>454</v>
      </c>
      <c r="HEE20" s="140" t="s">
        <v>454</v>
      </c>
      <c r="HEF20" s="140" t="s">
        <v>454</v>
      </c>
      <c r="HEG20" s="140" t="s">
        <v>454</v>
      </c>
      <c r="HEH20" s="140" t="s">
        <v>454</v>
      </c>
      <c r="HEI20" s="140" t="s">
        <v>454</v>
      </c>
      <c r="HEJ20" s="140" t="s">
        <v>454</v>
      </c>
      <c r="HEK20" s="140" t="s">
        <v>454</v>
      </c>
      <c r="HEL20" s="140" t="s">
        <v>454</v>
      </c>
      <c r="HEM20" s="140" t="s">
        <v>454</v>
      </c>
      <c r="HEN20" s="140" t="s">
        <v>454</v>
      </c>
      <c r="HEO20" s="140" t="s">
        <v>454</v>
      </c>
      <c r="HEP20" s="140" t="s">
        <v>454</v>
      </c>
      <c r="HEQ20" s="140" t="s">
        <v>454</v>
      </c>
      <c r="HER20" s="140" t="s">
        <v>454</v>
      </c>
      <c r="HES20" s="140" t="s">
        <v>454</v>
      </c>
      <c r="HET20" s="140" t="s">
        <v>454</v>
      </c>
      <c r="HEU20" s="140" t="s">
        <v>454</v>
      </c>
      <c r="HEV20" s="140" t="s">
        <v>454</v>
      </c>
      <c r="HEW20" s="140" t="s">
        <v>454</v>
      </c>
      <c r="HEX20" s="140" t="s">
        <v>454</v>
      </c>
      <c r="HEY20" s="140" t="s">
        <v>454</v>
      </c>
      <c r="HEZ20" s="140" t="s">
        <v>454</v>
      </c>
      <c r="HFA20" s="140" t="s">
        <v>454</v>
      </c>
      <c r="HFB20" s="140" t="s">
        <v>454</v>
      </c>
      <c r="HFC20" s="140" t="s">
        <v>454</v>
      </c>
      <c r="HFD20" s="140" t="s">
        <v>454</v>
      </c>
      <c r="HFE20" s="140" t="s">
        <v>454</v>
      </c>
      <c r="HFF20" s="140" t="s">
        <v>454</v>
      </c>
      <c r="HFG20" s="140" t="s">
        <v>454</v>
      </c>
      <c r="HFH20" s="140" t="s">
        <v>454</v>
      </c>
      <c r="HFI20" s="140" t="s">
        <v>454</v>
      </c>
      <c r="HFJ20" s="140" t="s">
        <v>454</v>
      </c>
      <c r="HFK20" s="140" t="s">
        <v>454</v>
      </c>
      <c r="HFL20" s="140" t="s">
        <v>454</v>
      </c>
      <c r="HFM20" s="140" t="s">
        <v>454</v>
      </c>
      <c r="HFN20" s="140" t="s">
        <v>454</v>
      </c>
      <c r="HFO20" s="140" t="s">
        <v>454</v>
      </c>
      <c r="HFP20" s="140" t="s">
        <v>454</v>
      </c>
      <c r="HFQ20" s="140" t="s">
        <v>454</v>
      </c>
      <c r="HFR20" s="140" t="s">
        <v>454</v>
      </c>
      <c r="HFS20" s="140" t="s">
        <v>454</v>
      </c>
      <c r="HFT20" s="140" t="s">
        <v>454</v>
      </c>
      <c r="HFU20" s="140" t="s">
        <v>454</v>
      </c>
      <c r="HFV20" s="140" t="s">
        <v>454</v>
      </c>
      <c r="HFW20" s="140" t="s">
        <v>454</v>
      </c>
      <c r="HFX20" s="140" t="s">
        <v>454</v>
      </c>
      <c r="HFY20" s="140" t="s">
        <v>454</v>
      </c>
      <c r="HFZ20" s="140" t="s">
        <v>454</v>
      </c>
      <c r="HGA20" s="140" t="s">
        <v>454</v>
      </c>
      <c r="HGB20" s="140" t="s">
        <v>454</v>
      </c>
      <c r="HGC20" s="140" t="s">
        <v>454</v>
      </c>
      <c r="HGD20" s="140" t="s">
        <v>454</v>
      </c>
      <c r="HGE20" s="140" t="s">
        <v>454</v>
      </c>
      <c r="HGF20" s="140" t="s">
        <v>454</v>
      </c>
      <c r="HGG20" s="140" t="s">
        <v>454</v>
      </c>
      <c r="HGH20" s="140" t="s">
        <v>454</v>
      </c>
      <c r="HGI20" s="140" t="s">
        <v>454</v>
      </c>
      <c r="HGJ20" s="140" t="s">
        <v>454</v>
      </c>
      <c r="HGK20" s="140" t="s">
        <v>454</v>
      </c>
      <c r="HGL20" s="140" t="s">
        <v>454</v>
      </c>
      <c r="HGM20" s="140" t="s">
        <v>454</v>
      </c>
      <c r="HGN20" s="140" t="s">
        <v>454</v>
      </c>
      <c r="HGO20" s="140" t="s">
        <v>454</v>
      </c>
      <c r="HGP20" s="140" t="s">
        <v>454</v>
      </c>
      <c r="HGQ20" s="140" t="s">
        <v>454</v>
      </c>
      <c r="HGR20" s="140" t="s">
        <v>454</v>
      </c>
      <c r="HGS20" s="140" t="s">
        <v>454</v>
      </c>
      <c r="HGT20" s="140" t="s">
        <v>454</v>
      </c>
      <c r="HGU20" s="140" t="s">
        <v>454</v>
      </c>
      <c r="HGV20" s="140" t="s">
        <v>454</v>
      </c>
      <c r="HGW20" s="140" t="s">
        <v>454</v>
      </c>
      <c r="HGX20" s="140" t="s">
        <v>454</v>
      </c>
      <c r="HGY20" s="140" t="s">
        <v>454</v>
      </c>
      <c r="HGZ20" s="140" t="s">
        <v>454</v>
      </c>
      <c r="HHA20" s="140" t="s">
        <v>454</v>
      </c>
      <c r="HHB20" s="140" t="s">
        <v>454</v>
      </c>
      <c r="HHC20" s="140" t="s">
        <v>454</v>
      </c>
      <c r="HHD20" s="140" t="s">
        <v>454</v>
      </c>
      <c r="HHE20" s="140" t="s">
        <v>454</v>
      </c>
      <c r="HHF20" s="140" t="s">
        <v>454</v>
      </c>
      <c r="HHG20" s="140" t="s">
        <v>454</v>
      </c>
      <c r="HHH20" s="140" t="s">
        <v>454</v>
      </c>
      <c r="HHI20" s="140" t="s">
        <v>454</v>
      </c>
      <c r="HHJ20" s="140" t="s">
        <v>454</v>
      </c>
      <c r="HHK20" s="140" t="s">
        <v>454</v>
      </c>
      <c r="HHL20" s="140" t="s">
        <v>454</v>
      </c>
      <c r="HHM20" s="140" t="s">
        <v>454</v>
      </c>
      <c r="HHN20" s="140" t="s">
        <v>454</v>
      </c>
      <c r="HHO20" s="140" t="s">
        <v>454</v>
      </c>
      <c r="HHP20" s="140" t="s">
        <v>454</v>
      </c>
      <c r="HHQ20" s="140" t="s">
        <v>454</v>
      </c>
      <c r="HHR20" s="140" t="s">
        <v>454</v>
      </c>
      <c r="HHS20" s="140" t="s">
        <v>454</v>
      </c>
      <c r="HHT20" s="140" t="s">
        <v>454</v>
      </c>
      <c r="HHU20" s="140" t="s">
        <v>454</v>
      </c>
      <c r="HHV20" s="140" t="s">
        <v>454</v>
      </c>
      <c r="HHW20" s="140" t="s">
        <v>454</v>
      </c>
      <c r="HHX20" s="140" t="s">
        <v>454</v>
      </c>
      <c r="HHY20" s="140" t="s">
        <v>454</v>
      </c>
      <c r="HHZ20" s="140" t="s">
        <v>454</v>
      </c>
      <c r="HIA20" s="140" t="s">
        <v>454</v>
      </c>
      <c r="HIB20" s="140" t="s">
        <v>454</v>
      </c>
      <c r="HIC20" s="140" t="s">
        <v>454</v>
      </c>
      <c r="HID20" s="140" t="s">
        <v>454</v>
      </c>
      <c r="HIE20" s="140" t="s">
        <v>454</v>
      </c>
      <c r="HIF20" s="140" t="s">
        <v>454</v>
      </c>
      <c r="HIG20" s="140" t="s">
        <v>454</v>
      </c>
      <c r="HIH20" s="140" t="s">
        <v>454</v>
      </c>
      <c r="HII20" s="140" t="s">
        <v>454</v>
      </c>
      <c r="HIJ20" s="140" t="s">
        <v>454</v>
      </c>
      <c r="HIK20" s="140" t="s">
        <v>454</v>
      </c>
      <c r="HIL20" s="140" t="s">
        <v>454</v>
      </c>
      <c r="HIM20" s="140" t="s">
        <v>454</v>
      </c>
      <c r="HIN20" s="140" t="s">
        <v>454</v>
      </c>
      <c r="HIO20" s="140" t="s">
        <v>454</v>
      </c>
      <c r="HIP20" s="140" t="s">
        <v>454</v>
      </c>
      <c r="HIQ20" s="140" t="s">
        <v>454</v>
      </c>
      <c r="HIR20" s="140" t="s">
        <v>454</v>
      </c>
      <c r="HIS20" s="140" t="s">
        <v>454</v>
      </c>
      <c r="HIT20" s="140" t="s">
        <v>454</v>
      </c>
      <c r="HIU20" s="140" t="s">
        <v>454</v>
      </c>
      <c r="HIV20" s="140" t="s">
        <v>454</v>
      </c>
      <c r="HIW20" s="140" t="s">
        <v>454</v>
      </c>
      <c r="HIX20" s="140" t="s">
        <v>454</v>
      </c>
      <c r="HIY20" s="140" t="s">
        <v>454</v>
      </c>
      <c r="HIZ20" s="140" t="s">
        <v>454</v>
      </c>
      <c r="HJA20" s="140" t="s">
        <v>454</v>
      </c>
      <c r="HJB20" s="140" t="s">
        <v>454</v>
      </c>
      <c r="HJC20" s="140" t="s">
        <v>454</v>
      </c>
      <c r="HJD20" s="140" t="s">
        <v>454</v>
      </c>
      <c r="HJE20" s="140" t="s">
        <v>454</v>
      </c>
      <c r="HJF20" s="140" t="s">
        <v>454</v>
      </c>
      <c r="HJG20" s="140" t="s">
        <v>454</v>
      </c>
      <c r="HJH20" s="140" t="s">
        <v>454</v>
      </c>
      <c r="HJI20" s="140" t="s">
        <v>454</v>
      </c>
      <c r="HJJ20" s="140" t="s">
        <v>454</v>
      </c>
      <c r="HJK20" s="140" t="s">
        <v>454</v>
      </c>
      <c r="HJL20" s="140" t="s">
        <v>454</v>
      </c>
      <c r="HJM20" s="140" t="s">
        <v>454</v>
      </c>
      <c r="HJN20" s="140" t="s">
        <v>454</v>
      </c>
      <c r="HJO20" s="140" t="s">
        <v>454</v>
      </c>
      <c r="HJP20" s="140" t="s">
        <v>454</v>
      </c>
      <c r="HJQ20" s="140" t="s">
        <v>454</v>
      </c>
      <c r="HJR20" s="140" t="s">
        <v>454</v>
      </c>
      <c r="HJS20" s="140" t="s">
        <v>454</v>
      </c>
      <c r="HJT20" s="140" t="s">
        <v>454</v>
      </c>
      <c r="HJU20" s="140" t="s">
        <v>454</v>
      </c>
      <c r="HJV20" s="140" t="s">
        <v>454</v>
      </c>
      <c r="HJW20" s="140" t="s">
        <v>454</v>
      </c>
      <c r="HJX20" s="140" t="s">
        <v>454</v>
      </c>
      <c r="HJY20" s="140" t="s">
        <v>454</v>
      </c>
      <c r="HJZ20" s="140" t="s">
        <v>454</v>
      </c>
      <c r="HKA20" s="140" t="s">
        <v>454</v>
      </c>
      <c r="HKB20" s="140" t="s">
        <v>454</v>
      </c>
      <c r="HKC20" s="140" t="s">
        <v>454</v>
      </c>
      <c r="HKD20" s="140" t="s">
        <v>454</v>
      </c>
      <c r="HKE20" s="140" t="s">
        <v>454</v>
      </c>
      <c r="HKF20" s="140" t="s">
        <v>454</v>
      </c>
      <c r="HKG20" s="140" t="s">
        <v>454</v>
      </c>
      <c r="HKH20" s="140" t="s">
        <v>454</v>
      </c>
      <c r="HKI20" s="140" t="s">
        <v>454</v>
      </c>
      <c r="HKJ20" s="140" t="s">
        <v>454</v>
      </c>
      <c r="HKK20" s="140" t="s">
        <v>454</v>
      </c>
      <c r="HKL20" s="140" t="s">
        <v>454</v>
      </c>
      <c r="HKM20" s="140" t="s">
        <v>454</v>
      </c>
      <c r="HKN20" s="140" t="s">
        <v>454</v>
      </c>
      <c r="HKO20" s="140" t="s">
        <v>454</v>
      </c>
      <c r="HKP20" s="140" t="s">
        <v>454</v>
      </c>
      <c r="HKQ20" s="140" t="s">
        <v>454</v>
      </c>
      <c r="HKR20" s="140" t="s">
        <v>454</v>
      </c>
      <c r="HKS20" s="140" t="s">
        <v>454</v>
      </c>
      <c r="HKT20" s="140" t="s">
        <v>454</v>
      </c>
      <c r="HKU20" s="140" t="s">
        <v>454</v>
      </c>
      <c r="HKV20" s="140" t="s">
        <v>454</v>
      </c>
      <c r="HKW20" s="140" t="s">
        <v>454</v>
      </c>
      <c r="HKX20" s="140" t="s">
        <v>454</v>
      </c>
      <c r="HKY20" s="140" t="s">
        <v>454</v>
      </c>
      <c r="HKZ20" s="140" t="s">
        <v>454</v>
      </c>
      <c r="HLA20" s="140" t="s">
        <v>454</v>
      </c>
      <c r="HLB20" s="140" t="s">
        <v>454</v>
      </c>
      <c r="HLC20" s="140" t="s">
        <v>454</v>
      </c>
      <c r="HLD20" s="140" t="s">
        <v>454</v>
      </c>
      <c r="HLE20" s="140" t="s">
        <v>454</v>
      </c>
      <c r="HLF20" s="140" t="s">
        <v>454</v>
      </c>
      <c r="HLG20" s="140" t="s">
        <v>454</v>
      </c>
      <c r="HLH20" s="140" t="s">
        <v>454</v>
      </c>
      <c r="HLI20" s="140" t="s">
        <v>454</v>
      </c>
      <c r="HLJ20" s="140" t="s">
        <v>454</v>
      </c>
      <c r="HLK20" s="140" t="s">
        <v>454</v>
      </c>
      <c r="HLL20" s="140" t="s">
        <v>454</v>
      </c>
      <c r="HLM20" s="140" t="s">
        <v>454</v>
      </c>
      <c r="HLN20" s="140" t="s">
        <v>454</v>
      </c>
      <c r="HLO20" s="140" t="s">
        <v>454</v>
      </c>
      <c r="HLP20" s="140" t="s">
        <v>454</v>
      </c>
      <c r="HLQ20" s="140" t="s">
        <v>454</v>
      </c>
      <c r="HLR20" s="140" t="s">
        <v>454</v>
      </c>
      <c r="HLS20" s="140" t="s">
        <v>454</v>
      </c>
      <c r="HLT20" s="140" t="s">
        <v>454</v>
      </c>
      <c r="HLU20" s="140" t="s">
        <v>454</v>
      </c>
      <c r="HLV20" s="140" t="s">
        <v>454</v>
      </c>
      <c r="HLW20" s="140" t="s">
        <v>454</v>
      </c>
      <c r="HLX20" s="140" t="s">
        <v>454</v>
      </c>
      <c r="HLY20" s="140" t="s">
        <v>454</v>
      </c>
      <c r="HLZ20" s="140" t="s">
        <v>454</v>
      </c>
      <c r="HMA20" s="140" t="s">
        <v>454</v>
      </c>
      <c r="HMB20" s="140" t="s">
        <v>454</v>
      </c>
      <c r="HMC20" s="140" t="s">
        <v>454</v>
      </c>
      <c r="HMD20" s="140" t="s">
        <v>454</v>
      </c>
      <c r="HME20" s="140" t="s">
        <v>454</v>
      </c>
      <c r="HMF20" s="140" t="s">
        <v>454</v>
      </c>
      <c r="HMG20" s="140" t="s">
        <v>454</v>
      </c>
      <c r="HMH20" s="140" t="s">
        <v>454</v>
      </c>
      <c r="HMI20" s="140" t="s">
        <v>454</v>
      </c>
      <c r="HMJ20" s="140" t="s">
        <v>454</v>
      </c>
      <c r="HMK20" s="140" t="s">
        <v>454</v>
      </c>
      <c r="HML20" s="140" t="s">
        <v>454</v>
      </c>
      <c r="HMM20" s="140" t="s">
        <v>454</v>
      </c>
      <c r="HMN20" s="140" t="s">
        <v>454</v>
      </c>
      <c r="HMO20" s="140" t="s">
        <v>454</v>
      </c>
      <c r="HMP20" s="140" t="s">
        <v>454</v>
      </c>
      <c r="HMQ20" s="140" t="s">
        <v>454</v>
      </c>
      <c r="HMR20" s="140" t="s">
        <v>454</v>
      </c>
      <c r="HMS20" s="140" t="s">
        <v>454</v>
      </c>
      <c r="HMT20" s="140" t="s">
        <v>454</v>
      </c>
      <c r="HMU20" s="140" t="s">
        <v>454</v>
      </c>
      <c r="HMV20" s="140" t="s">
        <v>454</v>
      </c>
      <c r="HMW20" s="140" t="s">
        <v>454</v>
      </c>
      <c r="HMX20" s="140" t="s">
        <v>454</v>
      </c>
      <c r="HMY20" s="140" t="s">
        <v>454</v>
      </c>
      <c r="HMZ20" s="140" t="s">
        <v>454</v>
      </c>
      <c r="HNA20" s="140" t="s">
        <v>454</v>
      </c>
      <c r="HNB20" s="140" t="s">
        <v>454</v>
      </c>
      <c r="HNC20" s="140" t="s">
        <v>454</v>
      </c>
      <c r="HND20" s="140" t="s">
        <v>454</v>
      </c>
      <c r="HNE20" s="140" t="s">
        <v>454</v>
      </c>
      <c r="HNF20" s="140" t="s">
        <v>454</v>
      </c>
      <c r="HNG20" s="140" t="s">
        <v>454</v>
      </c>
      <c r="HNH20" s="140" t="s">
        <v>454</v>
      </c>
      <c r="HNI20" s="140" t="s">
        <v>454</v>
      </c>
      <c r="HNJ20" s="140" t="s">
        <v>454</v>
      </c>
      <c r="HNK20" s="140" t="s">
        <v>454</v>
      </c>
      <c r="HNL20" s="140" t="s">
        <v>454</v>
      </c>
      <c r="HNM20" s="140" t="s">
        <v>454</v>
      </c>
      <c r="HNN20" s="140" t="s">
        <v>454</v>
      </c>
      <c r="HNO20" s="140" t="s">
        <v>454</v>
      </c>
      <c r="HNP20" s="140" t="s">
        <v>454</v>
      </c>
      <c r="HNQ20" s="140" t="s">
        <v>454</v>
      </c>
      <c r="HNR20" s="140" t="s">
        <v>454</v>
      </c>
      <c r="HNS20" s="140" t="s">
        <v>454</v>
      </c>
      <c r="HNT20" s="140" t="s">
        <v>454</v>
      </c>
      <c r="HNU20" s="140" t="s">
        <v>454</v>
      </c>
      <c r="HNV20" s="140" t="s">
        <v>454</v>
      </c>
      <c r="HNW20" s="140" t="s">
        <v>454</v>
      </c>
      <c r="HNX20" s="140" t="s">
        <v>454</v>
      </c>
      <c r="HNY20" s="140" t="s">
        <v>454</v>
      </c>
      <c r="HNZ20" s="140" t="s">
        <v>454</v>
      </c>
      <c r="HOA20" s="140" t="s">
        <v>454</v>
      </c>
      <c r="HOB20" s="140" t="s">
        <v>454</v>
      </c>
      <c r="HOC20" s="140" t="s">
        <v>454</v>
      </c>
      <c r="HOD20" s="140" t="s">
        <v>454</v>
      </c>
      <c r="HOE20" s="140" t="s">
        <v>454</v>
      </c>
      <c r="HOF20" s="140" t="s">
        <v>454</v>
      </c>
      <c r="HOG20" s="140" t="s">
        <v>454</v>
      </c>
      <c r="HOH20" s="140" t="s">
        <v>454</v>
      </c>
      <c r="HOI20" s="140" t="s">
        <v>454</v>
      </c>
      <c r="HOJ20" s="140" t="s">
        <v>454</v>
      </c>
      <c r="HOK20" s="140" t="s">
        <v>454</v>
      </c>
      <c r="HOL20" s="140" t="s">
        <v>454</v>
      </c>
      <c r="HOM20" s="140" t="s">
        <v>454</v>
      </c>
      <c r="HON20" s="140" t="s">
        <v>454</v>
      </c>
      <c r="HOO20" s="140" t="s">
        <v>454</v>
      </c>
      <c r="HOP20" s="140" t="s">
        <v>454</v>
      </c>
      <c r="HOQ20" s="140" t="s">
        <v>454</v>
      </c>
      <c r="HOR20" s="140" t="s">
        <v>454</v>
      </c>
      <c r="HOS20" s="140" t="s">
        <v>454</v>
      </c>
      <c r="HOT20" s="140" t="s">
        <v>454</v>
      </c>
      <c r="HOU20" s="140" t="s">
        <v>454</v>
      </c>
      <c r="HOV20" s="140" t="s">
        <v>454</v>
      </c>
      <c r="HOW20" s="140" t="s">
        <v>454</v>
      </c>
      <c r="HOX20" s="140" t="s">
        <v>454</v>
      </c>
      <c r="HOY20" s="140" t="s">
        <v>454</v>
      </c>
      <c r="HOZ20" s="140" t="s">
        <v>454</v>
      </c>
      <c r="HPA20" s="140" t="s">
        <v>454</v>
      </c>
      <c r="HPB20" s="140" t="s">
        <v>454</v>
      </c>
      <c r="HPC20" s="140" t="s">
        <v>454</v>
      </c>
      <c r="HPD20" s="140" t="s">
        <v>454</v>
      </c>
      <c r="HPE20" s="140" t="s">
        <v>454</v>
      </c>
      <c r="HPF20" s="140" t="s">
        <v>454</v>
      </c>
      <c r="HPG20" s="140" t="s">
        <v>454</v>
      </c>
      <c r="HPH20" s="140" t="s">
        <v>454</v>
      </c>
      <c r="HPI20" s="140" t="s">
        <v>454</v>
      </c>
      <c r="HPJ20" s="140" t="s">
        <v>454</v>
      </c>
      <c r="HPK20" s="140" t="s">
        <v>454</v>
      </c>
      <c r="HPL20" s="140" t="s">
        <v>454</v>
      </c>
      <c r="HPM20" s="140" t="s">
        <v>454</v>
      </c>
      <c r="HPN20" s="140" t="s">
        <v>454</v>
      </c>
      <c r="HPO20" s="140" t="s">
        <v>454</v>
      </c>
      <c r="HPP20" s="140" t="s">
        <v>454</v>
      </c>
      <c r="HPQ20" s="140" t="s">
        <v>454</v>
      </c>
      <c r="HPR20" s="140" t="s">
        <v>454</v>
      </c>
      <c r="HPS20" s="140" t="s">
        <v>454</v>
      </c>
      <c r="HPT20" s="140" t="s">
        <v>454</v>
      </c>
      <c r="HPU20" s="140" t="s">
        <v>454</v>
      </c>
      <c r="HPV20" s="140" t="s">
        <v>454</v>
      </c>
      <c r="HPW20" s="140" t="s">
        <v>454</v>
      </c>
      <c r="HPX20" s="140" t="s">
        <v>454</v>
      </c>
      <c r="HPY20" s="140" t="s">
        <v>454</v>
      </c>
      <c r="HPZ20" s="140" t="s">
        <v>454</v>
      </c>
      <c r="HQA20" s="140" t="s">
        <v>454</v>
      </c>
      <c r="HQB20" s="140" t="s">
        <v>454</v>
      </c>
      <c r="HQC20" s="140" t="s">
        <v>454</v>
      </c>
      <c r="HQD20" s="140" t="s">
        <v>454</v>
      </c>
      <c r="HQE20" s="140" t="s">
        <v>454</v>
      </c>
      <c r="HQF20" s="140" t="s">
        <v>454</v>
      </c>
      <c r="HQG20" s="140" t="s">
        <v>454</v>
      </c>
      <c r="HQH20" s="140" t="s">
        <v>454</v>
      </c>
      <c r="HQI20" s="140" t="s">
        <v>454</v>
      </c>
      <c r="HQJ20" s="140" t="s">
        <v>454</v>
      </c>
      <c r="HQK20" s="140" t="s">
        <v>454</v>
      </c>
      <c r="HQL20" s="140" t="s">
        <v>454</v>
      </c>
      <c r="HQM20" s="140" t="s">
        <v>454</v>
      </c>
      <c r="HQN20" s="140" t="s">
        <v>454</v>
      </c>
      <c r="HQO20" s="140" t="s">
        <v>454</v>
      </c>
      <c r="HQP20" s="140" t="s">
        <v>454</v>
      </c>
      <c r="HQQ20" s="140" t="s">
        <v>454</v>
      </c>
      <c r="HQR20" s="140" t="s">
        <v>454</v>
      </c>
      <c r="HQS20" s="140" t="s">
        <v>454</v>
      </c>
      <c r="HQT20" s="140" t="s">
        <v>454</v>
      </c>
      <c r="HQU20" s="140" t="s">
        <v>454</v>
      </c>
      <c r="HQV20" s="140" t="s">
        <v>454</v>
      </c>
      <c r="HQW20" s="140" t="s">
        <v>454</v>
      </c>
      <c r="HQX20" s="140" t="s">
        <v>454</v>
      </c>
      <c r="HQY20" s="140" t="s">
        <v>454</v>
      </c>
      <c r="HQZ20" s="140" t="s">
        <v>454</v>
      </c>
      <c r="HRA20" s="140" t="s">
        <v>454</v>
      </c>
      <c r="HRB20" s="140" t="s">
        <v>454</v>
      </c>
      <c r="HRC20" s="140" t="s">
        <v>454</v>
      </c>
      <c r="HRD20" s="140" t="s">
        <v>454</v>
      </c>
      <c r="HRE20" s="140" t="s">
        <v>454</v>
      </c>
      <c r="HRF20" s="140" t="s">
        <v>454</v>
      </c>
      <c r="HRG20" s="140" t="s">
        <v>454</v>
      </c>
      <c r="HRH20" s="140" t="s">
        <v>454</v>
      </c>
      <c r="HRI20" s="140" t="s">
        <v>454</v>
      </c>
      <c r="HRJ20" s="140" t="s">
        <v>454</v>
      </c>
      <c r="HRK20" s="140" t="s">
        <v>454</v>
      </c>
      <c r="HRL20" s="140" t="s">
        <v>454</v>
      </c>
      <c r="HRM20" s="140" t="s">
        <v>454</v>
      </c>
      <c r="HRN20" s="140" t="s">
        <v>454</v>
      </c>
      <c r="HRO20" s="140" t="s">
        <v>454</v>
      </c>
      <c r="HRP20" s="140" t="s">
        <v>454</v>
      </c>
      <c r="HRQ20" s="140" t="s">
        <v>454</v>
      </c>
      <c r="HRR20" s="140" t="s">
        <v>454</v>
      </c>
      <c r="HRS20" s="140" t="s">
        <v>454</v>
      </c>
      <c r="HRT20" s="140" t="s">
        <v>454</v>
      </c>
      <c r="HRU20" s="140" t="s">
        <v>454</v>
      </c>
      <c r="HRV20" s="140" t="s">
        <v>454</v>
      </c>
      <c r="HRW20" s="140" t="s">
        <v>454</v>
      </c>
      <c r="HRX20" s="140" t="s">
        <v>454</v>
      </c>
      <c r="HRY20" s="140" t="s">
        <v>454</v>
      </c>
      <c r="HRZ20" s="140" t="s">
        <v>454</v>
      </c>
      <c r="HSA20" s="140" t="s">
        <v>454</v>
      </c>
      <c r="HSB20" s="140" t="s">
        <v>454</v>
      </c>
      <c r="HSC20" s="140" t="s">
        <v>454</v>
      </c>
      <c r="HSD20" s="140" t="s">
        <v>454</v>
      </c>
      <c r="HSE20" s="140" t="s">
        <v>454</v>
      </c>
      <c r="HSF20" s="140" t="s">
        <v>454</v>
      </c>
      <c r="HSG20" s="140" t="s">
        <v>454</v>
      </c>
      <c r="HSH20" s="140" t="s">
        <v>454</v>
      </c>
      <c r="HSI20" s="140" t="s">
        <v>454</v>
      </c>
      <c r="HSJ20" s="140" t="s">
        <v>454</v>
      </c>
      <c r="HSK20" s="140" t="s">
        <v>454</v>
      </c>
      <c r="HSL20" s="140" t="s">
        <v>454</v>
      </c>
      <c r="HSM20" s="140" t="s">
        <v>454</v>
      </c>
      <c r="HSN20" s="140" t="s">
        <v>454</v>
      </c>
      <c r="HSO20" s="140" t="s">
        <v>454</v>
      </c>
      <c r="HSP20" s="140" t="s">
        <v>454</v>
      </c>
      <c r="HSQ20" s="140" t="s">
        <v>454</v>
      </c>
      <c r="HSR20" s="140" t="s">
        <v>454</v>
      </c>
      <c r="HSS20" s="140" t="s">
        <v>454</v>
      </c>
      <c r="HST20" s="140" t="s">
        <v>454</v>
      </c>
      <c r="HSU20" s="140" t="s">
        <v>454</v>
      </c>
      <c r="HSV20" s="140" t="s">
        <v>454</v>
      </c>
      <c r="HSW20" s="140" t="s">
        <v>454</v>
      </c>
      <c r="HSX20" s="140" t="s">
        <v>454</v>
      </c>
      <c r="HSY20" s="140" t="s">
        <v>454</v>
      </c>
      <c r="HSZ20" s="140" t="s">
        <v>454</v>
      </c>
      <c r="HTA20" s="140" t="s">
        <v>454</v>
      </c>
      <c r="HTB20" s="140" t="s">
        <v>454</v>
      </c>
      <c r="HTC20" s="140" t="s">
        <v>454</v>
      </c>
      <c r="HTD20" s="140" t="s">
        <v>454</v>
      </c>
      <c r="HTE20" s="140" t="s">
        <v>454</v>
      </c>
      <c r="HTF20" s="140" t="s">
        <v>454</v>
      </c>
      <c r="HTG20" s="140" t="s">
        <v>454</v>
      </c>
      <c r="HTH20" s="140" t="s">
        <v>454</v>
      </c>
      <c r="HTI20" s="140" t="s">
        <v>454</v>
      </c>
      <c r="HTJ20" s="140" t="s">
        <v>454</v>
      </c>
      <c r="HTK20" s="140" t="s">
        <v>454</v>
      </c>
      <c r="HTL20" s="140" t="s">
        <v>454</v>
      </c>
      <c r="HTM20" s="140" t="s">
        <v>454</v>
      </c>
      <c r="HTN20" s="140" t="s">
        <v>454</v>
      </c>
      <c r="HTO20" s="140" t="s">
        <v>454</v>
      </c>
      <c r="HTP20" s="140" t="s">
        <v>454</v>
      </c>
      <c r="HTQ20" s="140" t="s">
        <v>454</v>
      </c>
      <c r="HTR20" s="140" t="s">
        <v>454</v>
      </c>
      <c r="HTS20" s="140" t="s">
        <v>454</v>
      </c>
      <c r="HTT20" s="140" t="s">
        <v>454</v>
      </c>
      <c r="HTU20" s="140" t="s">
        <v>454</v>
      </c>
      <c r="HTV20" s="140" t="s">
        <v>454</v>
      </c>
      <c r="HTW20" s="140" t="s">
        <v>454</v>
      </c>
      <c r="HTX20" s="140" t="s">
        <v>454</v>
      </c>
      <c r="HTY20" s="140" t="s">
        <v>454</v>
      </c>
      <c r="HTZ20" s="140" t="s">
        <v>454</v>
      </c>
      <c r="HUA20" s="140" t="s">
        <v>454</v>
      </c>
      <c r="HUB20" s="140" t="s">
        <v>454</v>
      </c>
      <c r="HUC20" s="140" t="s">
        <v>454</v>
      </c>
      <c r="HUD20" s="140" t="s">
        <v>454</v>
      </c>
      <c r="HUE20" s="140" t="s">
        <v>454</v>
      </c>
      <c r="HUF20" s="140" t="s">
        <v>454</v>
      </c>
      <c r="HUG20" s="140" t="s">
        <v>454</v>
      </c>
      <c r="HUH20" s="140" t="s">
        <v>454</v>
      </c>
      <c r="HUI20" s="140" t="s">
        <v>454</v>
      </c>
      <c r="HUJ20" s="140" t="s">
        <v>454</v>
      </c>
      <c r="HUK20" s="140" t="s">
        <v>454</v>
      </c>
      <c r="HUL20" s="140" t="s">
        <v>454</v>
      </c>
      <c r="HUM20" s="140" t="s">
        <v>454</v>
      </c>
      <c r="HUN20" s="140" t="s">
        <v>454</v>
      </c>
      <c r="HUO20" s="140" t="s">
        <v>454</v>
      </c>
      <c r="HUP20" s="140" t="s">
        <v>454</v>
      </c>
      <c r="HUQ20" s="140" t="s">
        <v>454</v>
      </c>
      <c r="HUR20" s="140" t="s">
        <v>454</v>
      </c>
      <c r="HUS20" s="140" t="s">
        <v>454</v>
      </c>
      <c r="HUT20" s="140" t="s">
        <v>454</v>
      </c>
      <c r="HUU20" s="140" t="s">
        <v>454</v>
      </c>
      <c r="HUV20" s="140" t="s">
        <v>454</v>
      </c>
      <c r="HUW20" s="140" t="s">
        <v>454</v>
      </c>
      <c r="HUX20" s="140" t="s">
        <v>454</v>
      </c>
      <c r="HUY20" s="140" t="s">
        <v>454</v>
      </c>
      <c r="HUZ20" s="140" t="s">
        <v>454</v>
      </c>
      <c r="HVA20" s="140" t="s">
        <v>454</v>
      </c>
      <c r="HVB20" s="140" t="s">
        <v>454</v>
      </c>
      <c r="HVC20" s="140" t="s">
        <v>454</v>
      </c>
      <c r="HVD20" s="140" t="s">
        <v>454</v>
      </c>
      <c r="HVE20" s="140" t="s">
        <v>454</v>
      </c>
      <c r="HVF20" s="140" t="s">
        <v>454</v>
      </c>
      <c r="HVG20" s="140" t="s">
        <v>454</v>
      </c>
      <c r="HVH20" s="140" t="s">
        <v>454</v>
      </c>
      <c r="HVI20" s="140" t="s">
        <v>454</v>
      </c>
      <c r="HVJ20" s="140" t="s">
        <v>454</v>
      </c>
      <c r="HVK20" s="140" t="s">
        <v>454</v>
      </c>
      <c r="HVL20" s="140" t="s">
        <v>454</v>
      </c>
      <c r="HVM20" s="140" t="s">
        <v>454</v>
      </c>
      <c r="HVN20" s="140" t="s">
        <v>454</v>
      </c>
      <c r="HVO20" s="140" t="s">
        <v>454</v>
      </c>
      <c r="HVP20" s="140" t="s">
        <v>454</v>
      </c>
      <c r="HVQ20" s="140" t="s">
        <v>454</v>
      </c>
      <c r="HVR20" s="140" t="s">
        <v>454</v>
      </c>
      <c r="HVS20" s="140" t="s">
        <v>454</v>
      </c>
      <c r="HVT20" s="140" t="s">
        <v>454</v>
      </c>
      <c r="HVU20" s="140" t="s">
        <v>454</v>
      </c>
      <c r="HVV20" s="140" t="s">
        <v>454</v>
      </c>
      <c r="HVW20" s="140" t="s">
        <v>454</v>
      </c>
      <c r="HVX20" s="140" t="s">
        <v>454</v>
      </c>
      <c r="HVY20" s="140" t="s">
        <v>454</v>
      </c>
      <c r="HVZ20" s="140" t="s">
        <v>454</v>
      </c>
      <c r="HWA20" s="140" t="s">
        <v>454</v>
      </c>
      <c r="HWB20" s="140" t="s">
        <v>454</v>
      </c>
      <c r="HWC20" s="140" t="s">
        <v>454</v>
      </c>
      <c r="HWD20" s="140" t="s">
        <v>454</v>
      </c>
      <c r="HWE20" s="140" t="s">
        <v>454</v>
      </c>
      <c r="HWF20" s="140" t="s">
        <v>454</v>
      </c>
      <c r="HWG20" s="140" t="s">
        <v>454</v>
      </c>
      <c r="HWH20" s="140" t="s">
        <v>454</v>
      </c>
      <c r="HWI20" s="140" t="s">
        <v>454</v>
      </c>
      <c r="HWJ20" s="140" t="s">
        <v>454</v>
      </c>
      <c r="HWK20" s="140" t="s">
        <v>454</v>
      </c>
      <c r="HWL20" s="140" t="s">
        <v>454</v>
      </c>
      <c r="HWM20" s="140" t="s">
        <v>454</v>
      </c>
      <c r="HWN20" s="140" t="s">
        <v>454</v>
      </c>
      <c r="HWO20" s="140" t="s">
        <v>454</v>
      </c>
      <c r="HWP20" s="140" t="s">
        <v>454</v>
      </c>
      <c r="HWQ20" s="140" t="s">
        <v>454</v>
      </c>
      <c r="HWR20" s="140" t="s">
        <v>454</v>
      </c>
      <c r="HWS20" s="140" t="s">
        <v>454</v>
      </c>
      <c r="HWT20" s="140" t="s">
        <v>454</v>
      </c>
      <c r="HWU20" s="140" t="s">
        <v>454</v>
      </c>
      <c r="HWV20" s="140" t="s">
        <v>454</v>
      </c>
      <c r="HWW20" s="140" t="s">
        <v>454</v>
      </c>
      <c r="HWX20" s="140" t="s">
        <v>454</v>
      </c>
      <c r="HWY20" s="140" t="s">
        <v>454</v>
      </c>
      <c r="HWZ20" s="140" t="s">
        <v>454</v>
      </c>
      <c r="HXA20" s="140" t="s">
        <v>454</v>
      </c>
      <c r="HXB20" s="140" t="s">
        <v>454</v>
      </c>
      <c r="HXC20" s="140" t="s">
        <v>454</v>
      </c>
      <c r="HXD20" s="140" t="s">
        <v>454</v>
      </c>
      <c r="HXE20" s="140" t="s">
        <v>454</v>
      </c>
      <c r="HXF20" s="140" t="s">
        <v>454</v>
      </c>
      <c r="HXG20" s="140" t="s">
        <v>454</v>
      </c>
      <c r="HXH20" s="140" t="s">
        <v>454</v>
      </c>
      <c r="HXI20" s="140" t="s">
        <v>454</v>
      </c>
      <c r="HXJ20" s="140" t="s">
        <v>454</v>
      </c>
      <c r="HXK20" s="140" t="s">
        <v>454</v>
      </c>
      <c r="HXL20" s="140" t="s">
        <v>454</v>
      </c>
      <c r="HXM20" s="140" t="s">
        <v>454</v>
      </c>
      <c r="HXN20" s="140" t="s">
        <v>454</v>
      </c>
      <c r="HXO20" s="140" t="s">
        <v>454</v>
      </c>
      <c r="HXP20" s="140" t="s">
        <v>454</v>
      </c>
      <c r="HXQ20" s="140" t="s">
        <v>454</v>
      </c>
      <c r="HXR20" s="140" t="s">
        <v>454</v>
      </c>
      <c r="HXS20" s="140" t="s">
        <v>454</v>
      </c>
      <c r="HXT20" s="140" t="s">
        <v>454</v>
      </c>
      <c r="HXU20" s="140" t="s">
        <v>454</v>
      </c>
      <c r="HXV20" s="140" t="s">
        <v>454</v>
      </c>
      <c r="HXW20" s="140" t="s">
        <v>454</v>
      </c>
      <c r="HXX20" s="140" t="s">
        <v>454</v>
      </c>
      <c r="HXY20" s="140" t="s">
        <v>454</v>
      </c>
      <c r="HXZ20" s="140" t="s">
        <v>454</v>
      </c>
      <c r="HYA20" s="140" t="s">
        <v>454</v>
      </c>
      <c r="HYB20" s="140" t="s">
        <v>454</v>
      </c>
      <c r="HYC20" s="140" t="s">
        <v>454</v>
      </c>
      <c r="HYD20" s="140" t="s">
        <v>454</v>
      </c>
      <c r="HYE20" s="140" t="s">
        <v>454</v>
      </c>
      <c r="HYF20" s="140" t="s">
        <v>454</v>
      </c>
      <c r="HYG20" s="140" t="s">
        <v>454</v>
      </c>
      <c r="HYH20" s="140" t="s">
        <v>454</v>
      </c>
      <c r="HYI20" s="140" t="s">
        <v>454</v>
      </c>
      <c r="HYJ20" s="140" t="s">
        <v>454</v>
      </c>
      <c r="HYK20" s="140" t="s">
        <v>454</v>
      </c>
      <c r="HYL20" s="140" t="s">
        <v>454</v>
      </c>
      <c r="HYM20" s="140" t="s">
        <v>454</v>
      </c>
      <c r="HYN20" s="140" t="s">
        <v>454</v>
      </c>
      <c r="HYO20" s="140" t="s">
        <v>454</v>
      </c>
      <c r="HYP20" s="140" t="s">
        <v>454</v>
      </c>
      <c r="HYQ20" s="140" t="s">
        <v>454</v>
      </c>
      <c r="HYR20" s="140" t="s">
        <v>454</v>
      </c>
      <c r="HYS20" s="140" t="s">
        <v>454</v>
      </c>
      <c r="HYT20" s="140" t="s">
        <v>454</v>
      </c>
      <c r="HYU20" s="140" t="s">
        <v>454</v>
      </c>
      <c r="HYV20" s="140" t="s">
        <v>454</v>
      </c>
      <c r="HYW20" s="140" t="s">
        <v>454</v>
      </c>
      <c r="HYX20" s="140" t="s">
        <v>454</v>
      </c>
      <c r="HYY20" s="140" t="s">
        <v>454</v>
      </c>
      <c r="HYZ20" s="140" t="s">
        <v>454</v>
      </c>
      <c r="HZA20" s="140" t="s">
        <v>454</v>
      </c>
      <c r="HZB20" s="140" t="s">
        <v>454</v>
      </c>
      <c r="HZC20" s="140" t="s">
        <v>454</v>
      </c>
      <c r="HZD20" s="140" t="s">
        <v>454</v>
      </c>
      <c r="HZE20" s="140" t="s">
        <v>454</v>
      </c>
      <c r="HZF20" s="140" t="s">
        <v>454</v>
      </c>
      <c r="HZG20" s="140" t="s">
        <v>454</v>
      </c>
      <c r="HZH20" s="140" t="s">
        <v>454</v>
      </c>
      <c r="HZI20" s="140" t="s">
        <v>454</v>
      </c>
      <c r="HZJ20" s="140" t="s">
        <v>454</v>
      </c>
      <c r="HZK20" s="140" t="s">
        <v>454</v>
      </c>
      <c r="HZL20" s="140" t="s">
        <v>454</v>
      </c>
      <c r="HZM20" s="140" t="s">
        <v>454</v>
      </c>
      <c r="HZN20" s="140" t="s">
        <v>454</v>
      </c>
      <c r="HZO20" s="140" t="s">
        <v>454</v>
      </c>
      <c r="HZP20" s="140" t="s">
        <v>454</v>
      </c>
      <c r="HZQ20" s="140" t="s">
        <v>454</v>
      </c>
      <c r="HZR20" s="140" t="s">
        <v>454</v>
      </c>
      <c r="HZS20" s="140" t="s">
        <v>454</v>
      </c>
      <c r="HZT20" s="140" t="s">
        <v>454</v>
      </c>
      <c r="HZU20" s="140" t="s">
        <v>454</v>
      </c>
      <c r="HZV20" s="140" t="s">
        <v>454</v>
      </c>
      <c r="HZW20" s="140" t="s">
        <v>454</v>
      </c>
      <c r="HZX20" s="140" t="s">
        <v>454</v>
      </c>
      <c r="HZY20" s="140" t="s">
        <v>454</v>
      </c>
      <c r="HZZ20" s="140" t="s">
        <v>454</v>
      </c>
      <c r="IAA20" s="140" t="s">
        <v>454</v>
      </c>
      <c r="IAB20" s="140" t="s">
        <v>454</v>
      </c>
      <c r="IAC20" s="140" t="s">
        <v>454</v>
      </c>
      <c r="IAD20" s="140" t="s">
        <v>454</v>
      </c>
      <c r="IAE20" s="140" t="s">
        <v>454</v>
      </c>
      <c r="IAF20" s="140" t="s">
        <v>454</v>
      </c>
      <c r="IAG20" s="140" t="s">
        <v>454</v>
      </c>
      <c r="IAH20" s="140" t="s">
        <v>454</v>
      </c>
      <c r="IAI20" s="140" t="s">
        <v>454</v>
      </c>
      <c r="IAJ20" s="140" t="s">
        <v>454</v>
      </c>
      <c r="IAK20" s="140" t="s">
        <v>454</v>
      </c>
      <c r="IAL20" s="140" t="s">
        <v>454</v>
      </c>
      <c r="IAM20" s="140" t="s">
        <v>454</v>
      </c>
      <c r="IAN20" s="140" t="s">
        <v>454</v>
      </c>
      <c r="IAO20" s="140" t="s">
        <v>454</v>
      </c>
      <c r="IAP20" s="140" t="s">
        <v>454</v>
      </c>
      <c r="IAQ20" s="140" t="s">
        <v>454</v>
      </c>
      <c r="IAR20" s="140" t="s">
        <v>454</v>
      </c>
      <c r="IAS20" s="140" t="s">
        <v>454</v>
      </c>
      <c r="IAT20" s="140" t="s">
        <v>454</v>
      </c>
      <c r="IAU20" s="140" t="s">
        <v>454</v>
      </c>
      <c r="IAV20" s="140" t="s">
        <v>454</v>
      </c>
      <c r="IAW20" s="140" t="s">
        <v>454</v>
      </c>
      <c r="IAX20" s="140" t="s">
        <v>454</v>
      </c>
      <c r="IAY20" s="140" t="s">
        <v>454</v>
      </c>
      <c r="IAZ20" s="140" t="s">
        <v>454</v>
      </c>
      <c r="IBA20" s="140" t="s">
        <v>454</v>
      </c>
      <c r="IBB20" s="140" t="s">
        <v>454</v>
      </c>
      <c r="IBC20" s="140" t="s">
        <v>454</v>
      </c>
      <c r="IBD20" s="140" t="s">
        <v>454</v>
      </c>
      <c r="IBE20" s="140" t="s">
        <v>454</v>
      </c>
      <c r="IBF20" s="140" t="s">
        <v>454</v>
      </c>
      <c r="IBG20" s="140" t="s">
        <v>454</v>
      </c>
      <c r="IBH20" s="140" t="s">
        <v>454</v>
      </c>
      <c r="IBI20" s="140" t="s">
        <v>454</v>
      </c>
      <c r="IBJ20" s="140" t="s">
        <v>454</v>
      </c>
      <c r="IBK20" s="140" t="s">
        <v>454</v>
      </c>
      <c r="IBL20" s="140" t="s">
        <v>454</v>
      </c>
      <c r="IBM20" s="140" t="s">
        <v>454</v>
      </c>
      <c r="IBN20" s="140" t="s">
        <v>454</v>
      </c>
      <c r="IBO20" s="140" t="s">
        <v>454</v>
      </c>
      <c r="IBP20" s="140" t="s">
        <v>454</v>
      </c>
      <c r="IBQ20" s="140" t="s">
        <v>454</v>
      </c>
      <c r="IBR20" s="140" t="s">
        <v>454</v>
      </c>
      <c r="IBS20" s="140" t="s">
        <v>454</v>
      </c>
      <c r="IBT20" s="140" t="s">
        <v>454</v>
      </c>
      <c r="IBU20" s="140" t="s">
        <v>454</v>
      </c>
      <c r="IBV20" s="140" t="s">
        <v>454</v>
      </c>
      <c r="IBW20" s="140" t="s">
        <v>454</v>
      </c>
      <c r="IBX20" s="140" t="s">
        <v>454</v>
      </c>
      <c r="IBY20" s="140" t="s">
        <v>454</v>
      </c>
      <c r="IBZ20" s="140" t="s">
        <v>454</v>
      </c>
      <c r="ICA20" s="140" t="s">
        <v>454</v>
      </c>
      <c r="ICB20" s="140" t="s">
        <v>454</v>
      </c>
      <c r="ICC20" s="140" t="s">
        <v>454</v>
      </c>
      <c r="ICD20" s="140" t="s">
        <v>454</v>
      </c>
      <c r="ICE20" s="140" t="s">
        <v>454</v>
      </c>
      <c r="ICF20" s="140" t="s">
        <v>454</v>
      </c>
      <c r="ICG20" s="140" t="s">
        <v>454</v>
      </c>
      <c r="ICH20" s="140" t="s">
        <v>454</v>
      </c>
      <c r="ICI20" s="140" t="s">
        <v>454</v>
      </c>
      <c r="ICJ20" s="140" t="s">
        <v>454</v>
      </c>
      <c r="ICK20" s="140" t="s">
        <v>454</v>
      </c>
      <c r="ICL20" s="140" t="s">
        <v>454</v>
      </c>
      <c r="ICM20" s="140" t="s">
        <v>454</v>
      </c>
      <c r="ICN20" s="140" t="s">
        <v>454</v>
      </c>
      <c r="ICO20" s="140" t="s">
        <v>454</v>
      </c>
      <c r="ICP20" s="140" t="s">
        <v>454</v>
      </c>
      <c r="ICQ20" s="140" t="s">
        <v>454</v>
      </c>
      <c r="ICR20" s="140" t="s">
        <v>454</v>
      </c>
      <c r="ICS20" s="140" t="s">
        <v>454</v>
      </c>
      <c r="ICT20" s="140" t="s">
        <v>454</v>
      </c>
      <c r="ICU20" s="140" t="s">
        <v>454</v>
      </c>
      <c r="ICV20" s="140" t="s">
        <v>454</v>
      </c>
      <c r="ICW20" s="140" t="s">
        <v>454</v>
      </c>
      <c r="ICX20" s="140" t="s">
        <v>454</v>
      </c>
      <c r="ICY20" s="140" t="s">
        <v>454</v>
      </c>
      <c r="ICZ20" s="140" t="s">
        <v>454</v>
      </c>
      <c r="IDA20" s="140" t="s">
        <v>454</v>
      </c>
      <c r="IDB20" s="140" t="s">
        <v>454</v>
      </c>
      <c r="IDC20" s="140" t="s">
        <v>454</v>
      </c>
      <c r="IDD20" s="140" t="s">
        <v>454</v>
      </c>
      <c r="IDE20" s="140" t="s">
        <v>454</v>
      </c>
      <c r="IDF20" s="140" t="s">
        <v>454</v>
      </c>
      <c r="IDG20" s="140" t="s">
        <v>454</v>
      </c>
      <c r="IDH20" s="140" t="s">
        <v>454</v>
      </c>
      <c r="IDI20" s="140" t="s">
        <v>454</v>
      </c>
      <c r="IDJ20" s="140" t="s">
        <v>454</v>
      </c>
      <c r="IDK20" s="140" t="s">
        <v>454</v>
      </c>
      <c r="IDL20" s="140" t="s">
        <v>454</v>
      </c>
      <c r="IDM20" s="140" t="s">
        <v>454</v>
      </c>
      <c r="IDN20" s="140" t="s">
        <v>454</v>
      </c>
      <c r="IDO20" s="140" t="s">
        <v>454</v>
      </c>
      <c r="IDP20" s="140" t="s">
        <v>454</v>
      </c>
      <c r="IDQ20" s="140" t="s">
        <v>454</v>
      </c>
      <c r="IDR20" s="140" t="s">
        <v>454</v>
      </c>
      <c r="IDS20" s="140" t="s">
        <v>454</v>
      </c>
      <c r="IDT20" s="140" t="s">
        <v>454</v>
      </c>
      <c r="IDU20" s="140" t="s">
        <v>454</v>
      </c>
      <c r="IDV20" s="140" t="s">
        <v>454</v>
      </c>
      <c r="IDW20" s="140" t="s">
        <v>454</v>
      </c>
      <c r="IDX20" s="140" t="s">
        <v>454</v>
      </c>
      <c r="IDY20" s="140" t="s">
        <v>454</v>
      </c>
      <c r="IDZ20" s="140" t="s">
        <v>454</v>
      </c>
      <c r="IEA20" s="140" t="s">
        <v>454</v>
      </c>
      <c r="IEB20" s="140" t="s">
        <v>454</v>
      </c>
      <c r="IEC20" s="140" t="s">
        <v>454</v>
      </c>
      <c r="IED20" s="140" t="s">
        <v>454</v>
      </c>
      <c r="IEE20" s="140" t="s">
        <v>454</v>
      </c>
      <c r="IEF20" s="140" t="s">
        <v>454</v>
      </c>
      <c r="IEG20" s="140" t="s">
        <v>454</v>
      </c>
      <c r="IEH20" s="140" t="s">
        <v>454</v>
      </c>
      <c r="IEI20" s="140" t="s">
        <v>454</v>
      </c>
      <c r="IEJ20" s="140" t="s">
        <v>454</v>
      </c>
      <c r="IEK20" s="140" t="s">
        <v>454</v>
      </c>
      <c r="IEL20" s="140" t="s">
        <v>454</v>
      </c>
      <c r="IEM20" s="140" t="s">
        <v>454</v>
      </c>
      <c r="IEN20" s="140" t="s">
        <v>454</v>
      </c>
      <c r="IEO20" s="140" t="s">
        <v>454</v>
      </c>
      <c r="IEP20" s="140" t="s">
        <v>454</v>
      </c>
      <c r="IEQ20" s="140" t="s">
        <v>454</v>
      </c>
      <c r="IER20" s="140" t="s">
        <v>454</v>
      </c>
      <c r="IES20" s="140" t="s">
        <v>454</v>
      </c>
      <c r="IET20" s="140" t="s">
        <v>454</v>
      </c>
      <c r="IEU20" s="140" t="s">
        <v>454</v>
      </c>
      <c r="IEV20" s="140" t="s">
        <v>454</v>
      </c>
      <c r="IEW20" s="140" t="s">
        <v>454</v>
      </c>
      <c r="IEX20" s="140" t="s">
        <v>454</v>
      </c>
      <c r="IEY20" s="140" t="s">
        <v>454</v>
      </c>
      <c r="IEZ20" s="140" t="s">
        <v>454</v>
      </c>
      <c r="IFA20" s="140" t="s">
        <v>454</v>
      </c>
      <c r="IFB20" s="140" t="s">
        <v>454</v>
      </c>
      <c r="IFC20" s="140" t="s">
        <v>454</v>
      </c>
      <c r="IFD20" s="140" t="s">
        <v>454</v>
      </c>
      <c r="IFE20" s="140" t="s">
        <v>454</v>
      </c>
      <c r="IFF20" s="140" t="s">
        <v>454</v>
      </c>
      <c r="IFG20" s="140" t="s">
        <v>454</v>
      </c>
      <c r="IFH20" s="140" t="s">
        <v>454</v>
      </c>
      <c r="IFI20" s="140" t="s">
        <v>454</v>
      </c>
      <c r="IFJ20" s="140" t="s">
        <v>454</v>
      </c>
      <c r="IFK20" s="140" t="s">
        <v>454</v>
      </c>
      <c r="IFL20" s="140" t="s">
        <v>454</v>
      </c>
      <c r="IFM20" s="140" t="s">
        <v>454</v>
      </c>
      <c r="IFN20" s="140" t="s">
        <v>454</v>
      </c>
      <c r="IFO20" s="140" t="s">
        <v>454</v>
      </c>
      <c r="IFP20" s="140" t="s">
        <v>454</v>
      </c>
      <c r="IFQ20" s="140" t="s">
        <v>454</v>
      </c>
      <c r="IFR20" s="140" t="s">
        <v>454</v>
      </c>
      <c r="IFS20" s="140" t="s">
        <v>454</v>
      </c>
      <c r="IFT20" s="140" t="s">
        <v>454</v>
      </c>
      <c r="IFU20" s="140" t="s">
        <v>454</v>
      </c>
      <c r="IFV20" s="140" t="s">
        <v>454</v>
      </c>
      <c r="IFW20" s="140" t="s">
        <v>454</v>
      </c>
      <c r="IFX20" s="140" t="s">
        <v>454</v>
      </c>
      <c r="IFY20" s="140" t="s">
        <v>454</v>
      </c>
      <c r="IFZ20" s="140" t="s">
        <v>454</v>
      </c>
      <c r="IGA20" s="140" t="s">
        <v>454</v>
      </c>
      <c r="IGB20" s="140" t="s">
        <v>454</v>
      </c>
      <c r="IGC20" s="140" t="s">
        <v>454</v>
      </c>
      <c r="IGD20" s="140" t="s">
        <v>454</v>
      </c>
      <c r="IGE20" s="140" t="s">
        <v>454</v>
      </c>
      <c r="IGF20" s="140" t="s">
        <v>454</v>
      </c>
      <c r="IGG20" s="140" t="s">
        <v>454</v>
      </c>
      <c r="IGH20" s="140" t="s">
        <v>454</v>
      </c>
      <c r="IGI20" s="140" t="s">
        <v>454</v>
      </c>
      <c r="IGJ20" s="140" t="s">
        <v>454</v>
      </c>
      <c r="IGK20" s="140" t="s">
        <v>454</v>
      </c>
      <c r="IGL20" s="140" t="s">
        <v>454</v>
      </c>
      <c r="IGM20" s="140" t="s">
        <v>454</v>
      </c>
      <c r="IGN20" s="140" t="s">
        <v>454</v>
      </c>
      <c r="IGO20" s="140" t="s">
        <v>454</v>
      </c>
      <c r="IGP20" s="140" t="s">
        <v>454</v>
      </c>
      <c r="IGQ20" s="140" t="s">
        <v>454</v>
      </c>
      <c r="IGR20" s="140" t="s">
        <v>454</v>
      </c>
      <c r="IGS20" s="140" t="s">
        <v>454</v>
      </c>
      <c r="IGT20" s="140" t="s">
        <v>454</v>
      </c>
      <c r="IGU20" s="140" t="s">
        <v>454</v>
      </c>
      <c r="IGV20" s="140" t="s">
        <v>454</v>
      </c>
      <c r="IGW20" s="140" t="s">
        <v>454</v>
      </c>
      <c r="IGX20" s="140" t="s">
        <v>454</v>
      </c>
      <c r="IGY20" s="140" t="s">
        <v>454</v>
      </c>
      <c r="IGZ20" s="140" t="s">
        <v>454</v>
      </c>
      <c r="IHA20" s="140" t="s">
        <v>454</v>
      </c>
      <c r="IHB20" s="140" t="s">
        <v>454</v>
      </c>
      <c r="IHC20" s="140" t="s">
        <v>454</v>
      </c>
      <c r="IHD20" s="140" t="s">
        <v>454</v>
      </c>
      <c r="IHE20" s="140" t="s">
        <v>454</v>
      </c>
      <c r="IHF20" s="140" t="s">
        <v>454</v>
      </c>
      <c r="IHG20" s="140" t="s">
        <v>454</v>
      </c>
      <c r="IHH20" s="140" t="s">
        <v>454</v>
      </c>
      <c r="IHI20" s="140" t="s">
        <v>454</v>
      </c>
      <c r="IHJ20" s="140" t="s">
        <v>454</v>
      </c>
      <c r="IHK20" s="140" t="s">
        <v>454</v>
      </c>
      <c r="IHL20" s="140" t="s">
        <v>454</v>
      </c>
      <c r="IHM20" s="140" t="s">
        <v>454</v>
      </c>
      <c r="IHN20" s="140" t="s">
        <v>454</v>
      </c>
      <c r="IHO20" s="140" t="s">
        <v>454</v>
      </c>
      <c r="IHP20" s="140" t="s">
        <v>454</v>
      </c>
      <c r="IHQ20" s="140" t="s">
        <v>454</v>
      </c>
      <c r="IHR20" s="140" t="s">
        <v>454</v>
      </c>
      <c r="IHS20" s="140" t="s">
        <v>454</v>
      </c>
      <c r="IHT20" s="140" t="s">
        <v>454</v>
      </c>
      <c r="IHU20" s="140" t="s">
        <v>454</v>
      </c>
      <c r="IHV20" s="140" t="s">
        <v>454</v>
      </c>
      <c r="IHW20" s="140" t="s">
        <v>454</v>
      </c>
      <c r="IHX20" s="140" t="s">
        <v>454</v>
      </c>
      <c r="IHY20" s="140" t="s">
        <v>454</v>
      </c>
      <c r="IHZ20" s="140" t="s">
        <v>454</v>
      </c>
      <c r="IIA20" s="140" t="s">
        <v>454</v>
      </c>
      <c r="IIB20" s="140" t="s">
        <v>454</v>
      </c>
      <c r="IIC20" s="140" t="s">
        <v>454</v>
      </c>
      <c r="IID20" s="140" t="s">
        <v>454</v>
      </c>
      <c r="IIE20" s="140" t="s">
        <v>454</v>
      </c>
      <c r="IIF20" s="140" t="s">
        <v>454</v>
      </c>
      <c r="IIG20" s="140" t="s">
        <v>454</v>
      </c>
      <c r="IIH20" s="140" t="s">
        <v>454</v>
      </c>
      <c r="III20" s="140" t="s">
        <v>454</v>
      </c>
      <c r="IIJ20" s="140" t="s">
        <v>454</v>
      </c>
      <c r="IIK20" s="140" t="s">
        <v>454</v>
      </c>
      <c r="IIL20" s="140" t="s">
        <v>454</v>
      </c>
      <c r="IIM20" s="140" t="s">
        <v>454</v>
      </c>
      <c r="IIN20" s="140" t="s">
        <v>454</v>
      </c>
      <c r="IIO20" s="140" t="s">
        <v>454</v>
      </c>
      <c r="IIP20" s="140" t="s">
        <v>454</v>
      </c>
      <c r="IIQ20" s="140" t="s">
        <v>454</v>
      </c>
      <c r="IIR20" s="140" t="s">
        <v>454</v>
      </c>
      <c r="IIS20" s="140" t="s">
        <v>454</v>
      </c>
      <c r="IIT20" s="140" t="s">
        <v>454</v>
      </c>
      <c r="IIU20" s="140" t="s">
        <v>454</v>
      </c>
      <c r="IIV20" s="140" t="s">
        <v>454</v>
      </c>
      <c r="IIW20" s="140" t="s">
        <v>454</v>
      </c>
      <c r="IIX20" s="140" t="s">
        <v>454</v>
      </c>
      <c r="IIY20" s="140" t="s">
        <v>454</v>
      </c>
      <c r="IIZ20" s="140" t="s">
        <v>454</v>
      </c>
      <c r="IJA20" s="140" t="s">
        <v>454</v>
      </c>
      <c r="IJB20" s="140" t="s">
        <v>454</v>
      </c>
      <c r="IJC20" s="140" t="s">
        <v>454</v>
      </c>
      <c r="IJD20" s="140" t="s">
        <v>454</v>
      </c>
      <c r="IJE20" s="140" t="s">
        <v>454</v>
      </c>
      <c r="IJF20" s="140" t="s">
        <v>454</v>
      </c>
      <c r="IJG20" s="140" t="s">
        <v>454</v>
      </c>
      <c r="IJH20" s="140" t="s">
        <v>454</v>
      </c>
      <c r="IJI20" s="140" t="s">
        <v>454</v>
      </c>
      <c r="IJJ20" s="140" t="s">
        <v>454</v>
      </c>
      <c r="IJK20" s="140" t="s">
        <v>454</v>
      </c>
      <c r="IJL20" s="140" t="s">
        <v>454</v>
      </c>
      <c r="IJM20" s="140" t="s">
        <v>454</v>
      </c>
      <c r="IJN20" s="140" t="s">
        <v>454</v>
      </c>
      <c r="IJO20" s="140" t="s">
        <v>454</v>
      </c>
      <c r="IJP20" s="140" t="s">
        <v>454</v>
      </c>
      <c r="IJQ20" s="140" t="s">
        <v>454</v>
      </c>
      <c r="IJR20" s="140" t="s">
        <v>454</v>
      </c>
      <c r="IJS20" s="140" t="s">
        <v>454</v>
      </c>
      <c r="IJT20" s="140" t="s">
        <v>454</v>
      </c>
      <c r="IJU20" s="140" t="s">
        <v>454</v>
      </c>
      <c r="IJV20" s="140" t="s">
        <v>454</v>
      </c>
      <c r="IJW20" s="140" t="s">
        <v>454</v>
      </c>
      <c r="IJX20" s="140" t="s">
        <v>454</v>
      </c>
      <c r="IJY20" s="140" t="s">
        <v>454</v>
      </c>
      <c r="IJZ20" s="140" t="s">
        <v>454</v>
      </c>
      <c r="IKA20" s="140" t="s">
        <v>454</v>
      </c>
      <c r="IKB20" s="140" t="s">
        <v>454</v>
      </c>
      <c r="IKC20" s="140" t="s">
        <v>454</v>
      </c>
      <c r="IKD20" s="140" t="s">
        <v>454</v>
      </c>
      <c r="IKE20" s="140" t="s">
        <v>454</v>
      </c>
      <c r="IKF20" s="140" t="s">
        <v>454</v>
      </c>
      <c r="IKG20" s="140" t="s">
        <v>454</v>
      </c>
      <c r="IKH20" s="140" t="s">
        <v>454</v>
      </c>
      <c r="IKI20" s="140" t="s">
        <v>454</v>
      </c>
      <c r="IKJ20" s="140" t="s">
        <v>454</v>
      </c>
      <c r="IKK20" s="140" t="s">
        <v>454</v>
      </c>
      <c r="IKL20" s="140" t="s">
        <v>454</v>
      </c>
      <c r="IKM20" s="140" t="s">
        <v>454</v>
      </c>
      <c r="IKN20" s="140" t="s">
        <v>454</v>
      </c>
      <c r="IKO20" s="140" t="s">
        <v>454</v>
      </c>
      <c r="IKP20" s="140" t="s">
        <v>454</v>
      </c>
      <c r="IKQ20" s="140" t="s">
        <v>454</v>
      </c>
      <c r="IKR20" s="140" t="s">
        <v>454</v>
      </c>
      <c r="IKS20" s="140" t="s">
        <v>454</v>
      </c>
      <c r="IKT20" s="140" t="s">
        <v>454</v>
      </c>
      <c r="IKU20" s="140" t="s">
        <v>454</v>
      </c>
      <c r="IKV20" s="140" t="s">
        <v>454</v>
      </c>
      <c r="IKW20" s="140" t="s">
        <v>454</v>
      </c>
      <c r="IKX20" s="140" t="s">
        <v>454</v>
      </c>
      <c r="IKY20" s="140" t="s">
        <v>454</v>
      </c>
      <c r="IKZ20" s="140" t="s">
        <v>454</v>
      </c>
      <c r="ILA20" s="140" t="s">
        <v>454</v>
      </c>
      <c r="ILB20" s="140" t="s">
        <v>454</v>
      </c>
      <c r="ILC20" s="140" t="s">
        <v>454</v>
      </c>
      <c r="ILD20" s="140" t="s">
        <v>454</v>
      </c>
      <c r="ILE20" s="140" t="s">
        <v>454</v>
      </c>
      <c r="ILF20" s="140" t="s">
        <v>454</v>
      </c>
      <c r="ILG20" s="140" t="s">
        <v>454</v>
      </c>
      <c r="ILH20" s="140" t="s">
        <v>454</v>
      </c>
      <c r="ILI20" s="140" t="s">
        <v>454</v>
      </c>
      <c r="ILJ20" s="140" t="s">
        <v>454</v>
      </c>
      <c r="ILK20" s="140" t="s">
        <v>454</v>
      </c>
      <c r="ILL20" s="140" t="s">
        <v>454</v>
      </c>
      <c r="ILM20" s="140" t="s">
        <v>454</v>
      </c>
      <c r="ILN20" s="140" t="s">
        <v>454</v>
      </c>
      <c r="ILO20" s="140" t="s">
        <v>454</v>
      </c>
      <c r="ILP20" s="140" t="s">
        <v>454</v>
      </c>
      <c r="ILQ20" s="140" t="s">
        <v>454</v>
      </c>
      <c r="ILR20" s="140" t="s">
        <v>454</v>
      </c>
      <c r="ILS20" s="140" t="s">
        <v>454</v>
      </c>
      <c r="ILT20" s="140" t="s">
        <v>454</v>
      </c>
      <c r="ILU20" s="140" t="s">
        <v>454</v>
      </c>
      <c r="ILV20" s="140" t="s">
        <v>454</v>
      </c>
      <c r="ILW20" s="140" t="s">
        <v>454</v>
      </c>
      <c r="ILX20" s="140" t="s">
        <v>454</v>
      </c>
      <c r="ILY20" s="140" t="s">
        <v>454</v>
      </c>
      <c r="ILZ20" s="140" t="s">
        <v>454</v>
      </c>
      <c r="IMA20" s="140" t="s">
        <v>454</v>
      </c>
      <c r="IMB20" s="140" t="s">
        <v>454</v>
      </c>
      <c r="IMC20" s="140" t="s">
        <v>454</v>
      </c>
      <c r="IMD20" s="140" t="s">
        <v>454</v>
      </c>
      <c r="IME20" s="140" t="s">
        <v>454</v>
      </c>
      <c r="IMF20" s="140" t="s">
        <v>454</v>
      </c>
      <c r="IMG20" s="140" t="s">
        <v>454</v>
      </c>
      <c r="IMH20" s="140" t="s">
        <v>454</v>
      </c>
      <c r="IMI20" s="140" t="s">
        <v>454</v>
      </c>
      <c r="IMJ20" s="140" t="s">
        <v>454</v>
      </c>
      <c r="IMK20" s="140" t="s">
        <v>454</v>
      </c>
      <c r="IML20" s="140" t="s">
        <v>454</v>
      </c>
      <c r="IMM20" s="140" t="s">
        <v>454</v>
      </c>
      <c r="IMN20" s="140" t="s">
        <v>454</v>
      </c>
      <c r="IMO20" s="140" t="s">
        <v>454</v>
      </c>
      <c r="IMP20" s="140" t="s">
        <v>454</v>
      </c>
      <c r="IMQ20" s="140" t="s">
        <v>454</v>
      </c>
      <c r="IMR20" s="140" t="s">
        <v>454</v>
      </c>
      <c r="IMS20" s="140" t="s">
        <v>454</v>
      </c>
      <c r="IMT20" s="140" t="s">
        <v>454</v>
      </c>
      <c r="IMU20" s="140" t="s">
        <v>454</v>
      </c>
      <c r="IMV20" s="140" t="s">
        <v>454</v>
      </c>
      <c r="IMW20" s="140" t="s">
        <v>454</v>
      </c>
      <c r="IMX20" s="140" t="s">
        <v>454</v>
      </c>
      <c r="IMY20" s="140" t="s">
        <v>454</v>
      </c>
      <c r="IMZ20" s="140" t="s">
        <v>454</v>
      </c>
      <c r="INA20" s="140" t="s">
        <v>454</v>
      </c>
      <c r="INB20" s="140" t="s">
        <v>454</v>
      </c>
      <c r="INC20" s="140" t="s">
        <v>454</v>
      </c>
      <c r="IND20" s="140" t="s">
        <v>454</v>
      </c>
      <c r="INE20" s="140" t="s">
        <v>454</v>
      </c>
      <c r="INF20" s="140" t="s">
        <v>454</v>
      </c>
      <c r="ING20" s="140" t="s">
        <v>454</v>
      </c>
      <c r="INH20" s="140" t="s">
        <v>454</v>
      </c>
      <c r="INI20" s="140" t="s">
        <v>454</v>
      </c>
      <c r="INJ20" s="140" t="s">
        <v>454</v>
      </c>
      <c r="INK20" s="140" t="s">
        <v>454</v>
      </c>
      <c r="INL20" s="140" t="s">
        <v>454</v>
      </c>
      <c r="INM20" s="140" t="s">
        <v>454</v>
      </c>
      <c r="INN20" s="140" t="s">
        <v>454</v>
      </c>
      <c r="INO20" s="140" t="s">
        <v>454</v>
      </c>
      <c r="INP20" s="140" t="s">
        <v>454</v>
      </c>
      <c r="INQ20" s="140" t="s">
        <v>454</v>
      </c>
      <c r="INR20" s="140" t="s">
        <v>454</v>
      </c>
      <c r="INS20" s="140" t="s">
        <v>454</v>
      </c>
      <c r="INT20" s="140" t="s">
        <v>454</v>
      </c>
      <c r="INU20" s="140" t="s">
        <v>454</v>
      </c>
      <c r="INV20" s="140" t="s">
        <v>454</v>
      </c>
      <c r="INW20" s="140" t="s">
        <v>454</v>
      </c>
      <c r="INX20" s="140" t="s">
        <v>454</v>
      </c>
      <c r="INY20" s="140" t="s">
        <v>454</v>
      </c>
      <c r="INZ20" s="140" t="s">
        <v>454</v>
      </c>
      <c r="IOA20" s="140" t="s">
        <v>454</v>
      </c>
      <c r="IOB20" s="140" t="s">
        <v>454</v>
      </c>
      <c r="IOC20" s="140" t="s">
        <v>454</v>
      </c>
      <c r="IOD20" s="140" t="s">
        <v>454</v>
      </c>
      <c r="IOE20" s="140" t="s">
        <v>454</v>
      </c>
      <c r="IOF20" s="140" t="s">
        <v>454</v>
      </c>
      <c r="IOG20" s="140" t="s">
        <v>454</v>
      </c>
      <c r="IOH20" s="140" t="s">
        <v>454</v>
      </c>
      <c r="IOI20" s="140" t="s">
        <v>454</v>
      </c>
      <c r="IOJ20" s="140" t="s">
        <v>454</v>
      </c>
      <c r="IOK20" s="140" t="s">
        <v>454</v>
      </c>
      <c r="IOL20" s="140" t="s">
        <v>454</v>
      </c>
      <c r="IOM20" s="140" t="s">
        <v>454</v>
      </c>
      <c r="ION20" s="140" t="s">
        <v>454</v>
      </c>
      <c r="IOO20" s="140" t="s">
        <v>454</v>
      </c>
      <c r="IOP20" s="140" t="s">
        <v>454</v>
      </c>
      <c r="IOQ20" s="140" t="s">
        <v>454</v>
      </c>
      <c r="IOR20" s="140" t="s">
        <v>454</v>
      </c>
      <c r="IOS20" s="140" t="s">
        <v>454</v>
      </c>
      <c r="IOT20" s="140" t="s">
        <v>454</v>
      </c>
      <c r="IOU20" s="140" t="s">
        <v>454</v>
      </c>
      <c r="IOV20" s="140" t="s">
        <v>454</v>
      </c>
      <c r="IOW20" s="140" t="s">
        <v>454</v>
      </c>
      <c r="IOX20" s="140" t="s">
        <v>454</v>
      </c>
      <c r="IOY20" s="140" t="s">
        <v>454</v>
      </c>
      <c r="IOZ20" s="140" t="s">
        <v>454</v>
      </c>
      <c r="IPA20" s="140" t="s">
        <v>454</v>
      </c>
      <c r="IPB20" s="140" t="s">
        <v>454</v>
      </c>
      <c r="IPC20" s="140" t="s">
        <v>454</v>
      </c>
      <c r="IPD20" s="140" t="s">
        <v>454</v>
      </c>
      <c r="IPE20" s="140" t="s">
        <v>454</v>
      </c>
      <c r="IPF20" s="140" t="s">
        <v>454</v>
      </c>
      <c r="IPG20" s="140" t="s">
        <v>454</v>
      </c>
      <c r="IPH20" s="140" t="s">
        <v>454</v>
      </c>
      <c r="IPI20" s="140" t="s">
        <v>454</v>
      </c>
      <c r="IPJ20" s="140" t="s">
        <v>454</v>
      </c>
      <c r="IPK20" s="140" t="s">
        <v>454</v>
      </c>
      <c r="IPL20" s="140" t="s">
        <v>454</v>
      </c>
      <c r="IPM20" s="140" t="s">
        <v>454</v>
      </c>
      <c r="IPN20" s="140" t="s">
        <v>454</v>
      </c>
      <c r="IPO20" s="140" t="s">
        <v>454</v>
      </c>
      <c r="IPP20" s="140" t="s">
        <v>454</v>
      </c>
      <c r="IPQ20" s="140" t="s">
        <v>454</v>
      </c>
      <c r="IPR20" s="140" t="s">
        <v>454</v>
      </c>
      <c r="IPS20" s="140" t="s">
        <v>454</v>
      </c>
      <c r="IPT20" s="140" t="s">
        <v>454</v>
      </c>
      <c r="IPU20" s="140" t="s">
        <v>454</v>
      </c>
      <c r="IPV20" s="140" t="s">
        <v>454</v>
      </c>
      <c r="IPW20" s="140" t="s">
        <v>454</v>
      </c>
      <c r="IPX20" s="140" t="s">
        <v>454</v>
      </c>
      <c r="IPY20" s="140" t="s">
        <v>454</v>
      </c>
      <c r="IPZ20" s="140" t="s">
        <v>454</v>
      </c>
      <c r="IQA20" s="140" t="s">
        <v>454</v>
      </c>
      <c r="IQB20" s="140" t="s">
        <v>454</v>
      </c>
      <c r="IQC20" s="140" t="s">
        <v>454</v>
      </c>
      <c r="IQD20" s="140" t="s">
        <v>454</v>
      </c>
      <c r="IQE20" s="140" t="s">
        <v>454</v>
      </c>
      <c r="IQF20" s="140" t="s">
        <v>454</v>
      </c>
      <c r="IQG20" s="140" t="s">
        <v>454</v>
      </c>
      <c r="IQH20" s="140" t="s">
        <v>454</v>
      </c>
      <c r="IQI20" s="140" t="s">
        <v>454</v>
      </c>
      <c r="IQJ20" s="140" t="s">
        <v>454</v>
      </c>
      <c r="IQK20" s="140" t="s">
        <v>454</v>
      </c>
      <c r="IQL20" s="140" t="s">
        <v>454</v>
      </c>
      <c r="IQM20" s="140" t="s">
        <v>454</v>
      </c>
      <c r="IQN20" s="140" t="s">
        <v>454</v>
      </c>
      <c r="IQO20" s="140" t="s">
        <v>454</v>
      </c>
      <c r="IQP20" s="140" t="s">
        <v>454</v>
      </c>
      <c r="IQQ20" s="140" t="s">
        <v>454</v>
      </c>
      <c r="IQR20" s="140" t="s">
        <v>454</v>
      </c>
      <c r="IQS20" s="140" t="s">
        <v>454</v>
      </c>
      <c r="IQT20" s="140" t="s">
        <v>454</v>
      </c>
      <c r="IQU20" s="140" t="s">
        <v>454</v>
      </c>
      <c r="IQV20" s="140" t="s">
        <v>454</v>
      </c>
      <c r="IQW20" s="140" t="s">
        <v>454</v>
      </c>
      <c r="IQX20" s="140" t="s">
        <v>454</v>
      </c>
      <c r="IQY20" s="140" t="s">
        <v>454</v>
      </c>
      <c r="IQZ20" s="140" t="s">
        <v>454</v>
      </c>
      <c r="IRA20" s="140" t="s">
        <v>454</v>
      </c>
      <c r="IRB20" s="140" t="s">
        <v>454</v>
      </c>
      <c r="IRC20" s="140" t="s">
        <v>454</v>
      </c>
      <c r="IRD20" s="140" t="s">
        <v>454</v>
      </c>
      <c r="IRE20" s="140" t="s">
        <v>454</v>
      </c>
      <c r="IRF20" s="140" t="s">
        <v>454</v>
      </c>
      <c r="IRG20" s="140" t="s">
        <v>454</v>
      </c>
      <c r="IRH20" s="140" t="s">
        <v>454</v>
      </c>
      <c r="IRI20" s="140" t="s">
        <v>454</v>
      </c>
      <c r="IRJ20" s="140" t="s">
        <v>454</v>
      </c>
      <c r="IRK20" s="140" t="s">
        <v>454</v>
      </c>
      <c r="IRL20" s="140" t="s">
        <v>454</v>
      </c>
      <c r="IRM20" s="140" t="s">
        <v>454</v>
      </c>
      <c r="IRN20" s="140" t="s">
        <v>454</v>
      </c>
      <c r="IRO20" s="140" t="s">
        <v>454</v>
      </c>
      <c r="IRP20" s="140" t="s">
        <v>454</v>
      </c>
      <c r="IRQ20" s="140" t="s">
        <v>454</v>
      </c>
      <c r="IRR20" s="140" t="s">
        <v>454</v>
      </c>
      <c r="IRS20" s="140" t="s">
        <v>454</v>
      </c>
      <c r="IRT20" s="140" t="s">
        <v>454</v>
      </c>
      <c r="IRU20" s="140" t="s">
        <v>454</v>
      </c>
      <c r="IRV20" s="140" t="s">
        <v>454</v>
      </c>
      <c r="IRW20" s="140" t="s">
        <v>454</v>
      </c>
      <c r="IRX20" s="140" t="s">
        <v>454</v>
      </c>
      <c r="IRY20" s="140" t="s">
        <v>454</v>
      </c>
      <c r="IRZ20" s="140" t="s">
        <v>454</v>
      </c>
      <c r="ISA20" s="140" t="s">
        <v>454</v>
      </c>
      <c r="ISB20" s="140" t="s">
        <v>454</v>
      </c>
      <c r="ISC20" s="140" t="s">
        <v>454</v>
      </c>
      <c r="ISD20" s="140" t="s">
        <v>454</v>
      </c>
      <c r="ISE20" s="140" t="s">
        <v>454</v>
      </c>
      <c r="ISF20" s="140" t="s">
        <v>454</v>
      </c>
      <c r="ISG20" s="140" t="s">
        <v>454</v>
      </c>
      <c r="ISH20" s="140" t="s">
        <v>454</v>
      </c>
      <c r="ISI20" s="140" t="s">
        <v>454</v>
      </c>
      <c r="ISJ20" s="140" t="s">
        <v>454</v>
      </c>
      <c r="ISK20" s="140" t="s">
        <v>454</v>
      </c>
      <c r="ISL20" s="140" t="s">
        <v>454</v>
      </c>
      <c r="ISM20" s="140" t="s">
        <v>454</v>
      </c>
      <c r="ISN20" s="140" t="s">
        <v>454</v>
      </c>
      <c r="ISO20" s="140" t="s">
        <v>454</v>
      </c>
      <c r="ISP20" s="140" t="s">
        <v>454</v>
      </c>
      <c r="ISQ20" s="140" t="s">
        <v>454</v>
      </c>
      <c r="ISR20" s="140" t="s">
        <v>454</v>
      </c>
      <c r="ISS20" s="140" t="s">
        <v>454</v>
      </c>
      <c r="IST20" s="140" t="s">
        <v>454</v>
      </c>
      <c r="ISU20" s="140" t="s">
        <v>454</v>
      </c>
      <c r="ISV20" s="140" t="s">
        <v>454</v>
      </c>
      <c r="ISW20" s="140" t="s">
        <v>454</v>
      </c>
      <c r="ISX20" s="140" t="s">
        <v>454</v>
      </c>
      <c r="ISY20" s="140" t="s">
        <v>454</v>
      </c>
      <c r="ISZ20" s="140" t="s">
        <v>454</v>
      </c>
      <c r="ITA20" s="140" t="s">
        <v>454</v>
      </c>
      <c r="ITB20" s="140" t="s">
        <v>454</v>
      </c>
      <c r="ITC20" s="140" t="s">
        <v>454</v>
      </c>
      <c r="ITD20" s="140" t="s">
        <v>454</v>
      </c>
      <c r="ITE20" s="140" t="s">
        <v>454</v>
      </c>
      <c r="ITF20" s="140" t="s">
        <v>454</v>
      </c>
      <c r="ITG20" s="140" t="s">
        <v>454</v>
      </c>
      <c r="ITH20" s="140" t="s">
        <v>454</v>
      </c>
      <c r="ITI20" s="140" t="s">
        <v>454</v>
      </c>
      <c r="ITJ20" s="140" t="s">
        <v>454</v>
      </c>
      <c r="ITK20" s="140" t="s">
        <v>454</v>
      </c>
      <c r="ITL20" s="140" t="s">
        <v>454</v>
      </c>
      <c r="ITM20" s="140" t="s">
        <v>454</v>
      </c>
      <c r="ITN20" s="140" t="s">
        <v>454</v>
      </c>
      <c r="ITO20" s="140" t="s">
        <v>454</v>
      </c>
      <c r="ITP20" s="140" t="s">
        <v>454</v>
      </c>
      <c r="ITQ20" s="140" t="s">
        <v>454</v>
      </c>
      <c r="ITR20" s="140" t="s">
        <v>454</v>
      </c>
      <c r="ITS20" s="140" t="s">
        <v>454</v>
      </c>
      <c r="ITT20" s="140" t="s">
        <v>454</v>
      </c>
      <c r="ITU20" s="140" t="s">
        <v>454</v>
      </c>
      <c r="ITV20" s="140" t="s">
        <v>454</v>
      </c>
      <c r="ITW20" s="140" t="s">
        <v>454</v>
      </c>
      <c r="ITX20" s="140" t="s">
        <v>454</v>
      </c>
      <c r="ITY20" s="140" t="s">
        <v>454</v>
      </c>
      <c r="ITZ20" s="140" t="s">
        <v>454</v>
      </c>
      <c r="IUA20" s="140" t="s">
        <v>454</v>
      </c>
      <c r="IUB20" s="140" t="s">
        <v>454</v>
      </c>
      <c r="IUC20" s="140" t="s">
        <v>454</v>
      </c>
      <c r="IUD20" s="140" t="s">
        <v>454</v>
      </c>
      <c r="IUE20" s="140" t="s">
        <v>454</v>
      </c>
      <c r="IUF20" s="140" t="s">
        <v>454</v>
      </c>
      <c r="IUG20" s="140" t="s">
        <v>454</v>
      </c>
      <c r="IUH20" s="140" t="s">
        <v>454</v>
      </c>
      <c r="IUI20" s="140" t="s">
        <v>454</v>
      </c>
      <c r="IUJ20" s="140" t="s">
        <v>454</v>
      </c>
      <c r="IUK20" s="140" t="s">
        <v>454</v>
      </c>
      <c r="IUL20" s="140" t="s">
        <v>454</v>
      </c>
      <c r="IUM20" s="140" t="s">
        <v>454</v>
      </c>
      <c r="IUN20" s="140" t="s">
        <v>454</v>
      </c>
      <c r="IUO20" s="140" t="s">
        <v>454</v>
      </c>
      <c r="IUP20" s="140" t="s">
        <v>454</v>
      </c>
      <c r="IUQ20" s="140" t="s">
        <v>454</v>
      </c>
      <c r="IUR20" s="140" t="s">
        <v>454</v>
      </c>
      <c r="IUS20" s="140" t="s">
        <v>454</v>
      </c>
      <c r="IUT20" s="140" t="s">
        <v>454</v>
      </c>
      <c r="IUU20" s="140" t="s">
        <v>454</v>
      </c>
      <c r="IUV20" s="140" t="s">
        <v>454</v>
      </c>
      <c r="IUW20" s="140" t="s">
        <v>454</v>
      </c>
      <c r="IUX20" s="140" t="s">
        <v>454</v>
      </c>
      <c r="IUY20" s="140" t="s">
        <v>454</v>
      </c>
      <c r="IUZ20" s="140" t="s">
        <v>454</v>
      </c>
      <c r="IVA20" s="140" t="s">
        <v>454</v>
      </c>
      <c r="IVB20" s="140" t="s">
        <v>454</v>
      </c>
      <c r="IVC20" s="140" t="s">
        <v>454</v>
      </c>
      <c r="IVD20" s="140" t="s">
        <v>454</v>
      </c>
      <c r="IVE20" s="140" t="s">
        <v>454</v>
      </c>
      <c r="IVF20" s="140" t="s">
        <v>454</v>
      </c>
      <c r="IVG20" s="140" t="s">
        <v>454</v>
      </c>
      <c r="IVH20" s="140" t="s">
        <v>454</v>
      </c>
      <c r="IVI20" s="140" t="s">
        <v>454</v>
      </c>
      <c r="IVJ20" s="140" t="s">
        <v>454</v>
      </c>
      <c r="IVK20" s="140" t="s">
        <v>454</v>
      </c>
      <c r="IVL20" s="140" t="s">
        <v>454</v>
      </c>
      <c r="IVM20" s="140" t="s">
        <v>454</v>
      </c>
      <c r="IVN20" s="140" t="s">
        <v>454</v>
      </c>
      <c r="IVO20" s="140" t="s">
        <v>454</v>
      </c>
      <c r="IVP20" s="140" t="s">
        <v>454</v>
      </c>
      <c r="IVQ20" s="140" t="s">
        <v>454</v>
      </c>
      <c r="IVR20" s="140" t="s">
        <v>454</v>
      </c>
      <c r="IVS20" s="140" t="s">
        <v>454</v>
      </c>
      <c r="IVT20" s="140" t="s">
        <v>454</v>
      </c>
      <c r="IVU20" s="140" t="s">
        <v>454</v>
      </c>
      <c r="IVV20" s="140" t="s">
        <v>454</v>
      </c>
      <c r="IVW20" s="140" t="s">
        <v>454</v>
      </c>
      <c r="IVX20" s="140" t="s">
        <v>454</v>
      </c>
      <c r="IVY20" s="140" t="s">
        <v>454</v>
      </c>
      <c r="IVZ20" s="140" t="s">
        <v>454</v>
      </c>
      <c r="IWA20" s="140" t="s">
        <v>454</v>
      </c>
      <c r="IWB20" s="140" t="s">
        <v>454</v>
      </c>
      <c r="IWC20" s="140" t="s">
        <v>454</v>
      </c>
      <c r="IWD20" s="140" t="s">
        <v>454</v>
      </c>
      <c r="IWE20" s="140" t="s">
        <v>454</v>
      </c>
      <c r="IWF20" s="140" t="s">
        <v>454</v>
      </c>
      <c r="IWG20" s="140" t="s">
        <v>454</v>
      </c>
      <c r="IWH20" s="140" t="s">
        <v>454</v>
      </c>
      <c r="IWI20" s="140" t="s">
        <v>454</v>
      </c>
      <c r="IWJ20" s="140" t="s">
        <v>454</v>
      </c>
      <c r="IWK20" s="140" t="s">
        <v>454</v>
      </c>
      <c r="IWL20" s="140" t="s">
        <v>454</v>
      </c>
      <c r="IWM20" s="140" t="s">
        <v>454</v>
      </c>
      <c r="IWN20" s="140" t="s">
        <v>454</v>
      </c>
      <c r="IWO20" s="140" t="s">
        <v>454</v>
      </c>
      <c r="IWP20" s="140" t="s">
        <v>454</v>
      </c>
      <c r="IWQ20" s="140" t="s">
        <v>454</v>
      </c>
      <c r="IWR20" s="140" t="s">
        <v>454</v>
      </c>
      <c r="IWS20" s="140" t="s">
        <v>454</v>
      </c>
      <c r="IWT20" s="140" t="s">
        <v>454</v>
      </c>
      <c r="IWU20" s="140" t="s">
        <v>454</v>
      </c>
      <c r="IWV20" s="140" t="s">
        <v>454</v>
      </c>
      <c r="IWW20" s="140" t="s">
        <v>454</v>
      </c>
      <c r="IWX20" s="140" t="s">
        <v>454</v>
      </c>
      <c r="IWY20" s="140" t="s">
        <v>454</v>
      </c>
      <c r="IWZ20" s="140" t="s">
        <v>454</v>
      </c>
      <c r="IXA20" s="140" t="s">
        <v>454</v>
      </c>
      <c r="IXB20" s="140" t="s">
        <v>454</v>
      </c>
      <c r="IXC20" s="140" t="s">
        <v>454</v>
      </c>
      <c r="IXD20" s="140" t="s">
        <v>454</v>
      </c>
      <c r="IXE20" s="140" t="s">
        <v>454</v>
      </c>
      <c r="IXF20" s="140" t="s">
        <v>454</v>
      </c>
      <c r="IXG20" s="140" t="s">
        <v>454</v>
      </c>
      <c r="IXH20" s="140" t="s">
        <v>454</v>
      </c>
      <c r="IXI20" s="140" t="s">
        <v>454</v>
      </c>
      <c r="IXJ20" s="140" t="s">
        <v>454</v>
      </c>
      <c r="IXK20" s="140" t="s">
        <v>454</v>
      </c>
      <c r="IXL20" s="140" t="s">
        <v>454</v>
      </c>
      <c r="IXM20" s="140" t="s">
        <v>454</v>
      </c>
      <c r="IXN20" s="140" t="s">
        <v>454</v>
      </c>
      <c r="IXO20" s="140" t="s">
        <v>454</v>
      </c>
      <c r="IXP20" s="140" t="s">
        <v>454</v>
      </c>
      <c r="IXQ20" s="140" t="s">
        <v>454</v>
      </c>
      <c r="IXR20" s="140" t="s">
        <v>454</v>
      </c>
      <c r="IXS20" s="140" t="s">
        <v>454</v>
      </c>
      <c r="IXT20" s="140" t="s">
        <v>454</v>
      </c>
      <c r="IXU20" s="140" t="s">
        <v>454</v>
      </c>
      <c r="IXV20" s="140" t="s">
        <v>454</v>
      </c>
      <c r="IXW20" s="140" t="s">
        <v>454</v>
      </c>
      <c r="IXX20" s="140" t="s">
        <v>454</v>
      </c>
      <c r="IXY20" s="140" t="s">
        <v>454</v>
      </c>
      <c r="IXZ20" s="140" t="s">
        <v>454</v>
      </c>
      <c r="IYA20" s="140" t="s">
        <v>454</v>
      </c>
      <c r="IYB20" s="140" t="s">
        <v>454</v>
      </c>
      <c r="IYC20" s="140" t="s">
        <v>454</v>
      </c>
      <c r="IYD20" s="140" t="s">
        <v>454</v>
      </c>
      <c r="IYE20" s="140" t="s">
        <v>454</v>
      </c>
      <c r="IYF20" s="140" t="s">
        <v>454</v>
      </c>
      <c r="IYG20" s="140" t="s">
        <v>454</v>
      </c>
      <c r="IYH20" s="140" t="s">
        <v>454</v>
      </c>
      <c r="IYI20" s="140" t="s">
        <v>454</v>
      </c>
      <c r="IYJ20" s="140" t="s">
        <v>454</v>
      </c>
      <c r="IYK20" s="140" t="s">
        <v>454</v>
      </c>
      <c r="IYL20" s="140" t="s">
        <v>454</v>
      </c>
      <c r="IYM20" s="140" t="s">
        <v>454</v>
      </c>
      <c r="IYN20" s="140" t="s">
        <v>454</v>
      </c>
      <c r="IYO20" s="140" t="s">
        <v>454</v>
      </c>
      <c r="IYP20" s="140" t="s">
        <v>454</v>
      </c>
      <c r="IYQ20" s="140" t="s">
        <v>454</v>
      </c>
      <c r="IYR20" s="140" t="s">
        <v>454</v>
      </c>
      <c r="IYS20" s="140" t="s">
        <v>454</v>
      </c>
      <c r="IYT20" s="140" t="s">
        <v>454</v>
      </c>
      <c r="IYU20" s="140" t="s">
        <v>454</v>
      </c>
      <c r="IYV20" s="140" t="s">
        <v>454</v>
      </c>
      <c r="IYW20" s="140" t="s">
        <v>454</v>
      </c>
      <c r="IYX20" s="140" t="s">
        <v>454</v>
      </c>
      <c r="IYY20" s="140" t="s">
        <v>454</v>
      </c>
      <c r="IYZ20" s="140" t="s">
        <v>454</v>
      </c>
      <c r="IZA20" s="140" t="s">
        <v>454</v>
      </c>
      <c r="IZB20" s="140" t="s">
        <v>454</v>
      </c>
      <c r="IZC20" s="140" t="s">
        <v>454</v>
      </c>
      <c r="IZD20" s="140" t="s">
        <v>454</v>
      </c>
      <c r="IZE20" s="140" t="s">
        <v>454</v>
      </c>
      <c r="IZF20" s="140" t="s">
        <v>454</v>
      </c>
      <c r="IZG20" s="140" t="s">
        <v>454</v>
      </c>
      <c r="IZH20" s="140" t="s">
        <v>454</v>
      </c>
      <c r="IZI20" s="140" t="s">
        <v>454</v>
      </c>
      <c r="IZJ20" s="140" t="s">
        <v>454</v>
      </c>
      <c r="IZK20" s="140" t="s">
        <v>454</v>
      </c>
      <c r="IZL20" s="140" t="s">
        <v>454</v>
      </c>
      <c r="IZM20" s="140" t="s">
        <v>454</v>
      </c>
      <c r="IZN20" s="140" t="s">
        <v>454</v>
      </c>
      <c r="IZO20" s="140" t="s">
        <v>454</v>
      </c>
      <c r="IZP20" s="140" t="s">
        <v>454</v>
      </c>
      <c r="IZQ20" s="140" t="s">
        <v>454</v>
      </c>
      <c r="IZR20" s="140" t="s">
        <v>454</v>
      </c>
      <c r="IZS20" s="140" t="s">
        <v>454</v>
      </c>
      <c r="IZT20" s="140" t="s">
        <v>454</v>
      </c>
      <c r="IZU20" s="140" t="s">
        <v>454</v>
      </c>
      <c r="IZV20" s="140" t="s">
        <v>454</v>
      </c>
      <c r="IZW20" s="140" t="s">
        <v>454</v>
      </c>
      <c r="IZX20" s="140" t="s">
        <v>454</v>
      </c>
      <c r="IZY20" s="140" t="s">
        <v>454</v>
      </c>
      <c r="IZZ20" s="140" t="s">
        <v>454</v>
      </c>
      <c r="JAA20" s="140" t="s">
        <v>454</v>
      </c>
      <c r="JAB20" s="140" t="s">
        <v>454</v>
      </c>
      <c r="JAC20" s="140" t="s">
        <v>454</v>
      </c>
      <c r="JAD20" s="140" t="s">
        <v>454</v>
      </c>
      <c r="JAE20" s="140" t="s">
        <v>454</v>
      </c>
      <c r="JAF20" s="140" t="s">
        <v>454</v>
      </c>
      <c r="JAG20" s="140" t="s">
        <v>454</v>
      </c>
      <c r="JAH20" s="140" t="s">
        <v>454</v>
      </c>
      <c r="JAI20" s="140" t="s">
        <v>454</v>
      </c>
      <c r="JAJ20" s="140" t="s">
        <v>454</v>
      </c>
      <c r="JAK20" s="140" t="s">
        <v>454</v>
      </c>
      <c r="JAL20" s="140" t="s">
        <v>454</v>
      </c>
      <c r="JAM20" s="140" t="s">
        <v>454</v>
      </c>
      <c r="JAN20" s="140" t="s">
        <v>454</v>
      </c>
      <c r="JAO20" s="140" t="s">
        <v>454</v>
      </c>
      <c r="JAP20" s="140" t="s">
        <v>454</v>
      </c>
      <c r="JAQ20" s="140" t="s">
        <v>454</v>
      </c>
      <c r="JAR20" s="140" t="s">
        <v>454</v>
      </c>
      <c r="JAS20" s="140" t="s">
        <v>454</v>
      </c>
      <c r="JAT20" s="140" t="s">
        <v>454</v>
      </c>
      <c r="JAU20" s="140" t="s">
        <v>454</v>
      </c>
      <c r="JAV20" s="140" t="s">
        <v>454</v>
      </c>
      <c r="JAW20" s="140" t="s">
        <v>454</v>
      </c>
      <c r="JAX20" s="140" t="s">
        <v>454</v>
      </c>
      <c r="JAY20" s="140" t="s">
        <v>454</v>
      </c>
      <c r="JAZ20" s="140" t="s">
        <v>454</v>
      </c>
      <c r="JBA20" s="140" t="s">
        <v>454</v>
      </c>
      <c r="JBB20" s="140" t="s">
        <v>454</v>
      </c>
      <c r="JBC20" s="140" t="s">
        <v>454</v>
      </c>
      <c r="JBD20" s="140" t="s">
        <v>454</v>
      </c>
      <c r="JBE20" s="140" t="s">
        <v>454</v>
      </c>
      <c r="JBF20" s="140" t="s">
        <v>454</v>
      </c>
      <c r="JBG20" s="140" t="s">
        <v>454</v>
      </c>
      <c r="JBH20" s="140" t="s">
        <v>454</v>
      </c>
      <c r="JBI20" s="140" t="s">
        <v>454</v>
      </c>
      <c r="JBJ20" s="140" t="s">
        <v>454</v>
      </c>
      <c r="JBK20" s="140" t="s">
        <v>454</v>
      </c>
      <c r="JBL20" s="140" t="s">
        <v>454</v>
      </c>
      <c r="JBM20" s="140" t="s">
        <v>454</v>
      </c>
      <c r="JBN20" s="140" t="s">
        <v>454</v>
      </c>
      <c r="JBO20" s="140" t="s">
        <v>454</v>
      </c>
      <c r="JBP20" s="140" t="s">
        <v>454</v>
      </c>
      <c r="JBQ20" s="140" t="s">
        <v>454</v>
      </c>
      <c r="JBR20" s="140" t="s">
        <v>454</v>
      </c>
      <c r="JBS20" s="140" t="s">
        <v>454</v>
      </c>
      <c r="JBT20" s="140" t="s">
        <v>454</v>
      </c>
      <c r="JBU20" s="140" t="s">
        <v>454</v>
      </c>
      <c r="JBV20" s="140" t="s">
        <v>454</v>
      </c>
      <c r="JBW20" s="140" t="s">
        <v>454</v>
      </c>
      <c r="JBX20" s="140" t="s">
        <v>454</v>
      </c>
      <c r="JBY20" s="140" t="s">
        <v>454</v>
      </c>
      <c r="JBZ20" s="140" t="s">
        <v>454</v>
      </c>
      <c r="JCA20" s="140" t="s">
        <v>454</v>
      </c>
      <c r="JCB20" s="140" t="s">
        <v>454</v>
      </c>
      <c r="JCC20" s="140" t="s">
        <v>454</v>
      </c>
      <c r="JCD20" s="140" t="s">
        <v>454</v>
      </c>
      <c r="JCE20" s="140" t="s">
        <v>454</v>
      </c>
      <c r="JCF20" s="140" t="s">
        <v>454</v>
      </c>
      <c r="JCG20" s="140" t="s">
        <v>454</v>
      </c>
      <c r="JCH20" s="140" t="s">
        <v>454</v>
      </c>
      <c r="JCI20" s="140" t="s">
        <v>454</v>
      </c>
      <c r="JCJ20" s="140" t="s">
        <v>454</v>
      </c>
      <c r="JCK20" s="140" t="s">
        <v>454</v>
      </c>
      <c r="JCL20" s="140" t="s">
        <v>454</v>
      </c>
      <c r="JCM20" s="140" t="s">
        <v>454</v>
      </c>
      <c r="JCN20" s="140" t="s">
        <v>454</v>
      </c>
      <c r="JCO20" s="140" t="s">
        <v>454</v>
      </c>
      <c r="JCP20" s="140" t="s">
        <v>454</v>
      </c>
      <c r="JCQ20" s="140" t="s">
        <v>454</v>
      </c>
      <c r="JCR20" s="140" t="s">
        <v>454</v>
      </c>
      <c r="JCS20" s="140" t="s">
        <v>454</v>
      </c>
      <c r="JCT20" s="140" t="s">
        <v>454</v>
      </c>
      <c r="JCU20" s="140" t="s">
        <v>454</v>
      </c>
      <c r="JCV20" s="140" t="s">
        <v>454</v>
      </c>
      <c r="JCW20" s="140" t="s">
        <v>454</v>
      </c>
      <c r="JCX20" s="140" t="s">
        <v>454</v>
      </c>
      <c r="JCY20" s="140" t="s">
        <v>454</v>
      </c>
      <c r="JCZ20" s="140" t="s">
        <v>454</v>
      </c>
      <c r="JDA20" s="140" t="s">
        <v>454</v>
      </c>
      <c r="JDB20" s="140" t="s">
        <v>454</v>
      </c>
      <c r="JDC20" s="140" t="s">
        <v>454</v>
      </c>
      <c r="JDD20" s="140" t="s">
        <v>454</v>
      </c>
      <c r="JDE20" s="140" t="s">
        <v>454</v>
      </c>
      <c r="JDF20" s="140" t="s">
        <v>454</v>
      </c>
      <c r="JDG20" s="140" t="s">
        <v>454</v>
      </c>
      <c r="JDH20" s="140" t="s">
        <v>454</v>
      </c>
      <c r="JDI20" s="140" t="s">
        <v>454</v>
      </c>
      <c r="JDJ20" s="140" t="s">
        <v>454</v>
      </c>
      <c r="JDK20" s="140" t="s">
        <v>454</v>
      </c>
      <c r="JDL20" s="140" t="s">
        <v>454</v>
      </c>
      <c r="JDM20" s="140" t="s">
        <v>454</v>
      </c>
      <c r="JDN20" s="140" t="s">
        <v>454</v>
      </c>
      <c r="JDO20" s="140" t="s">
        <v>454</v>
      </c>
      <c r="JDP20" s="140" t="s">
        <v>454</v>
      </c>
      <c r="JDQ20" s="140" t="s">
        <v>454</v>
      </c>
      <c r="JDR20" s="140" t="s">
        <v>454</v>
      </c>
      <c r="JDS20" s="140" t="s">
        <v>454</v>
      </c>
      <c r="JDT20" s="140" t="s">
        <v>454</v>
      </c>
      <c r="JDU20" s="140" t="s">
        <v>454</v>
      </c>
      <c r="JDV20" s="140" t="s">
        <v>454</v>
      </c>
      <c r="JDW20" s="140" t="s">
        <v>454</v>
      </c>
      <c r="JDX20" s="140" t="s">
        <v>454</v>
      </c>
      <c r="JDY20" s="140" t="s">
        <v>454</v>
      </c>
      <c r="JDZ20" s="140" t="s">
        <v>454</v>
      </c>
      <c r="JEA20" s="140" t="s">
        <v>454</v>
      </c>
      <c r="JEB20" s="140" t="s">
        <v>454</v>
      </c>
      <c r="JEC20" s="140" t="s">
        <v>454</v>
      </c>
      <c r="JED20" s="140" t="s">
        <v>454</v>
      </c>
      <c r="JEE20" s="140" t="s">
        <v>454</v>
      </c>
      <c r="JEF20" s="140" t="s">
        <v>454</v>
      </c>
      <c r="JEG20" s="140" t="s">
        <v>454</v>
      </c>
      <c r="JEH20" s="140" t="s">
        <v>454</v>
      </c>
      <c r="JEI20" s="140" t="s">
        <v>454</v>
      </c>
      <c r="JEJ20" s="140" t="s">
        <v>454</v>
      </c>
      <c r="JEK20" s="140" t="s">
        <v>454</v>
      </c>
      <c r="JEL20" s="140" t="s">
        <v>454</v>
      </c>
      <c r="JEM20" s="140" t="s">
        <v>454</v>
      </c>
      <c r="JEN20" s="140" t="s">
        <v>454</v>
      </c>
      <c r="JEO20" s="140" t="s">
        <v>454</v>
      </c>
      <c r="JEP20" s="140" t="s">
        <v>454</v>
      </c>
      <c r="JEQ20" s="140" t="s">
        <v>454</v>
      </c>
      <c r="JER20" s="140" t="s">
        <v>454</v>
      </c>
      <c r="JES20" s="140" t="s">
        <v>454</v>
      </c>
      <c r="JET20" s="140" t="s">
        <v>454</v>
      </c>
      <c r="JEU20" s="140" t="s">
        <v>454</v>
      </c>
      <c r="JEV20" s="140" t="s">
        <v>454</v>
      </c>
      <c r="JEW20" s="140" t="s">
        <v>454</v>
      </c>
      <c r="JEX20" s="140" t="s">
        <v>454</v>
      </c>
      <c r="JEY20" s="140" t="s">
        <v>454</v>
      </c>
      <c r="JEZ20" s="140" t="s">
        <v>454</v>
      </c>
      <c r="JFA20" s="140" t="s">
        <v>454</v>
      </c>
      <c r="JFB20" s="140" t="s">
        <v>454</v>
      </c>
      <c r="JFC20" s="140" t="s">
        <v>454</v>
      </c>
      <c r="JFD20" s="140" t="s">
        <v>454</v>
      </c>
      <c r="JFE20" s="140" t="s">
        <v>454</v>
      </c>
      <c r="JFF20" s="140" t="s">
        <v>454</v>
      </c>
      <c r="JFG20" s="140" t="s">
        <v>454</v>
      </c>
      <c r="JFH20" s="140" t="s">
        <v>454</v>
      </c>
      <c r="JFI20" s="140" t="s">
        <v>454</v>
      </c>
      <c r="JFJ20" s="140" t="s">
        <v>454</v>
      </c>
      <c r="JFK20" s="140" t="s">
        <v>454</v>
      </c>
      <c r="JFL20" s="140" t="s">
        <v>454</v>
      </c>
      <c r="JFM20" s="140" t="s">
        <v>454</v>
      </c>
      <c r="JFN20" s="140" t="s">
        <v>454</v>
      </c>
      <c r="JFO20" s="140" t="s">
        <v>454</v>
      </c>
      <c r="JFP20" s="140" t="s">
        <v>454</v>
      </c>
      <c r="JFQ20" s="140" t="s">
        <v>454</v>
      </c>
      <c r="JFR20" s="140" t="s">
        <v>454</v>
      </c>
      <c r="JFS20" s="140" t="s">
        <v>454</v>
      </c>
      <c r="JFT20" s="140" t="s">
        <v>454</v>
      </c>
      <c r="JFU20" s="140" t="s">
        <v>454</v>
      </c>
      <c r="JFV20" s="140" t="s">
        <v>454</v>
      </c>
      <c r="JFW20" s="140" t="s">
        <v>454</v>
      </c>
      <c r="JFX20" s="140" t="s">
        <v>454</v>
      </c>
      <c r="JFY20" s="140" t="s">
        <v>454</v>
      </c>
      <c r="JFZ20" s="140" t="s">
        <v>454</v>
      </c>
      <c r="JGA20" s="140" t="s">
        <v>454</v>
      </c>
      <c r="JGB20" s="140" t="s">
        <v>454</v>
      </c>
      <c r="JGC20" s="140" t="s">
        <v>454</v>
      </c>
      <c r="JGD20" s="140" t="s">
        <v>454</v>
      </c>
      <c r="JGE20" s="140" t="s">
        <v>454</v>
      </c>
      <c r="JGF20" s="140" t="s">
        <v>454</v>
      </c>
      <c r="JGG20" s="140" t="s">
        <v>454</v>
      </c>
      <c r="JGH20" s="140" t="s">
        <v>454</v>
      </c>
      <c r="JGI20" s="140" t="s">
        <v>454</v>
      </c>
      <c r="JGJ20" s="140" t="s">
        <v>454</v>
      </c>
      <c r="JGK20" s="140" t="s">
        <v>454</v>
      </c>
      <c r="JGL20" s="140" t="s">
        <v>454</v>
      </c>
      <c r="JGM20" s="140" t="s">
        <v>454</v>
      </c>
      <c r="JGN20" s="140" t="s">
        <v>454</v>
      </c>
      <c r="JGO20" s="140" t="s">
        <v>454</v>
      </c>
      <c r="JGP20" s="140" t="s">
        <v>454</v>
      </c>
      <c r="JGQ20" s="140" t="s">
        <v>454</v>
      </c>
      <c r="JGR20" s="140" t="s">
        <v>454</v>
      </c>
      <c r="JGS20" s="140" t="s">
        <v>454</v>
      </c>
      <c r="JGT20" s="140" t="s">
        <v>454</v>
      </c>
      <c r="JGU20" s="140" t="s">
        <v>454</v>
      </c>
      <c r="JGV20" s="140" t="s">
        <v>454</v>
      </c>
      <c r="JGW20" s="140" t="s">
        <v>454</v>
      </c>
      <c r="JGX20" s="140" t="s">
        <v>454</v>
      </c>
      <c r="JGY20" s="140" t="s">
        <v>454</v>
      </c>
      <c r="JGZ20" s="140" t="s">
        <v>454</v>
      </c>
      <c r="JHA20" s="140" t="s">
        <v>454</v>
      </c>
      <c r="JHB20" s="140" t="s">
        <v>454</v>
      </c>
      <c r="JHC20" s="140" t="s">
        <v>454</v>
      </c>
      <c r="JHD20" s="140" t="s">
        <v>454</v>
      </c>
      <c r="JHE20" s="140" t="s">
        <v>454</v>
      </c>
      <c r="JHF20" s="140" t="s">
        <v>454</v>
      </c>
      <c r="JHG20" s="140" t="s">
        <v>454</v>
      </c>
      <c r="JHH20" s="140" t="s">
        <v>454</v>
      </c>
      <c r="JHI20" s="140" t="s">
        <v>454</v>
      </c>
      <c r="JHJ20" s="140" t="s">
        <v>454</v>
      </c>
      <c r="JHK20" s="140" t="s">
        <v>454</v>
      </c>
      <c r="JHL20" s="140" t="s">
        <v>454</v>
      </c>
      <c r="JHM20" s="140" t="s">
        <v>454</v>
      </c>
      <c r="JHN20" s="140" t="s">
        <v>454</v>
      </c>
      <c r="JHO20" s="140" t="s">
        <v>454</v>
      </c>
      <c r="JHP20" s="140" t="s">
        <v>454</v>
      </c>
      <c r="JHQ20" s="140" t="s">
        <v>454</v>
      </c>
      <c r="JHR20" s="140" t="s">
        <v>454</v>
      </c>
      <c r="JHS20" s="140" t="s">
        <v>454</v>
      </c>
      <c r="JHT20" s="140" t="s">
        <v>454</v>
      </c>
      <c r="JHU20" s="140" t="s">
        <v>454</v>
      </c>
      <c r="JHV20" s="140" t="s">
        <v>454</v>
      </c>
      <c r="JHW20" s="140" t="s">
        <v>454</v>
      </c>
      <c r="JHX20" s="140" t="s">
        <v>454</v>
      </c>
      <c r="JHY20" s="140" t="s">
        <v>454</v>
      </c>
      <c r="JHZ20" s="140" t="s">
        <v>454</v>
      </c>
      <c r="JIA20" s="140" t="s">
        <v>454</v>
      </c>
      <c r="JIB20" s="140" t="s">
        <v>454</v>
      </c>
      <c r="JIC20" s="140" t="s">
        <v>454</v>
      </c>
      <c r="JID20" s="140" t="s">
        <v>454</v>
      </c>
      <c r="JIE20" s="140" t="s">
        <v>454</v>
      </c>
      <c r="JIF20" s="140" t="s">
        <v>454</v>
      </c>
      <c r="JIG20" s="140" t="s">
        <v>454</v>
      </c>
      <c r="JIH20" s="140" t="s">
        <v>454</v>
      </c>
      <c r="JII20" s="140" t="s">
        <v>454</v>
      </c>
      <c r="JIJ20" s="140" t="s">
        <v>454</v>
      </c>
      <c r="JIK20" s="140" t="s">
        <v>454</v>
      </c>
      <c r="JIL20" s="140" t="s">
        <v>454</v>
      </c>
      <c r="JIM20" s="140" t="s">
        <v>454</v>
      </c>
      <c r="JIN20" s="140" t="s">
        <v>454</v>
      </c>
      <c r="JIO20" s="140" t="s">
        <v>454</v>
      </c>
      <c r="JIP20" s="140" t="s">
        <v>454</v>
      </c>
      <c r="JIQ20" s="140" t="s">
        <v>454</v>
      </c>
      <c r="JIR20" s="140" t="s">
        <v>454</v>
      </c>
      <c r="JIS20" s="140" t="s">
        <v>454</v>
      </c>
      <c r="JIT20" s="140" t="s">
        <v>454</v>
      </c>
      <c r="JIU20" s="140" t="s">
        <v>454</v>
      </c>
      <c r="JIV20" s="140" t="s">
        <v>454</v>
      </c>
      <c r="JIW20" s="140" t="s">
        <v>454</v>
      </c>
      <c r="JIX20" s="140" t="s">
        <v>454</v>
      </c>
      <c r="JIY20" s="140" t="s">
        <v>454</v>
      </c>
      <c r="JIZ20" s="140" t="s">
        <v>454</v>
      </c>
      <c r="JJA20" s="140" t="s">
        <v>454</v>
      </c>
      <c r="JJB20" s="140" t="s">
        <v>454</v>
      </c>
      <c r="JJC20" s="140" t="s">
        <v>454</v>
      </c>
      <c r="JJD20" s="140" t="s">
        <v>454</v>
      </c>
      <c r="JJE20" s="140" t="s">
        <v>454</v>
      </c>
      <c r="JJF20" s="140" t="s">
        <v>454</v>
      </c>
      <c r="JJG20" s="140" t="s">
        <v>454</v>
      </c>
      <c r="JJH20" s="140" t="s">
        <v>454</v>
      </c>
      <c r="JJI20" s="140" t="s">
        <v>454</v>
      </c>
      <c r="JJJ20" s="140" t="s">
        <v>454</v>
      </c>
      <c r="JJK20" s="140" t="s">
        <v>454</v>
      </c>
      <c r="JJL20" s="140" t="s">
        <v>454</v>
      </c>
      <c r="JJM20" s="140" t="s">
        <v>454</v>
      </c>
      <c r="JJN20" s="140" t="s">
        <v>454</v>
      </c>
      <c r="JJO20" s="140" t="s">
        <v>454</v>
      </c>
      <c r="JJP20" s="140" t="s">
        <v>454</v>
      </c>
      <c r="JJQ20" s="140" t="s">
        <v>454</v>
      </c>
      <c r="JJR20" s="140" t="s">
        <v>454</v>
      </c>
      <c r="JJS20" s="140" t="s">
        <v>454</v>
      </c>
      <c r="JJT20" s="140" t="s">
        <v>454</v>
      </c>
      <c r="JJU20" s="140" t="s">
        <v>454</v>
      </c>
      <c r="JJV20" s="140" t="s">
        <v>454</v>
      </c>
      <c r="JJW20" s="140" t="s">
        <v>454</v>
      </c>
      <c r="JJX20" s="140" t="s">
        <v>454</v>
      </c>
      <c r="JJY20" s="140" t="s">
        <v>454</v>
      </c>
      <c r="JJZ20" s="140" t="s">
        <v>454</v>
      </c>
      <c r="JKA20" s="140" t="s">
        <v>454</v>
      </c>
      <c r="JKB20" s="140" t="s">
        <v>454</v>
      </c>
      <c r="JKC20" s="140" t="s">
        <v>454</v>
      </c>
      <c r="JKD20" s="140" t="s">
        <v>454</v>
      </c>
      <c r="JKE20" s="140" t="s">
        <v>454</v>
      </c>
      <c r="JKF20" s="140" t="s">
        <v>454</v>
      </c>
      <c r="JKG20" s="140" t="s">
        <v>454</v>
      </c>
      <c r="JKH20" s="140" t="s">
        <v>454</v>
      </c>
      <c r="JKI20" s="140" t="s">
        <v>454</v>
      </c>
      <c r="JKJ20" s="140" t="s">
        <v>454</v>
      </c>
      <c r="JKK20" s="140" t="s">
        <v>454</v>
      </c>
      <c r="JKL20" s="140" t="s">
        <v>454</v>
      </c>
      <c r="JKM20" s="140" t="s">
        <v>454</v>
      </c>
      <c r="JKN20" s="140" t="s">
        <v>454</v>
      </c>
      <c r="JKO20" s="140" t="s">
        <v>454</v>
      </c>
      <c r="JKP20" s="140" t="s">
        <v>454</v>
      </c>
      <c r="JKQ20" s="140" t="s">
        <v>454</v>
      </c>
      <c r="JKR20" s="140" t="s">
        <v>454</v>
      </c>
      <c r="JKS20" s="140" t="s">
        <v>454</v>
      </c>
      <c r="JKT20" s="140" t="s">
        <v>454</v>
      </c>
      <c r="JKU20" s="140" t="s">
        <v>454</v>
      </c>
      <c r="JKV20" s="140" t="s">
        <v>454</v>
      </c>
      <c r="JKW20" s="140" t="s">
        <v>454</v>
      </c>
      <c r="JKX20" s="140" t="s">
        <v>454</v>
      </c>
      <c r="JKY20" s="140" t="s">
        <v>454</v>
      </c>
      <c r="JKZ20" s="140" t="s">
        <v>454</v>
      </c>
      <c r="JLA20" s="140" t="s">
        <v>454</v>
      </c>
      <c r="JLB20" s="140" t="s">
        <v>454</v>
      </c>
      <c r="JLC20" s="140" t="s">
        <v>454</v>
      </c>
      <c r="JLD20" s="140" t="s">
        <v>454</v>
      </c>
      <c r="JLE20" s="140" t="s">
        <v>454</v>
      </c>
      <c r="JLF20" s="140" t="s">
        <v>454</v>
      </c>
      <c r="JLG20" s="140" t="s">
        <v>454</v>
      </c>
      <c r="JLH20" s="140" t="s">
        <v>454</v>
      </c>
      <c r="JLI20" s="140" t="s">
        <v>454</v>
      </c>
      <c r="JLJ20" s="140" t="s">
        <v>454</v>
      </c>
      <c r="JLK20" s="140" t="s">
        <v>454</v>
      </c>
      <c r="JLL20" s="140" t="s">
        <v>454</v>
      </c>
      <c r="JLM20" s="140" t="s">
        <v>454</v>
      </c>
      <c r="JLN20" s="140" t="s">
        <v>454</v>
      </c>
      <c r="JLO20" s="140" t="s">
        <v>454</v>
      </c>
      <c r="JLP20" s="140" t="s">
        <v>454</v>
      </c>
      <c r="JLQ20" s="140" t="s">
        <v>454</v>
      </c>
      <c r="JLR20" s="140" t="s">
        <v>454</v>
      </c>
      <c r="JLS20" s="140" t="s">
        <v>454</v>
      </c>
      <c r="JLT20" s="140" t="s">
        <v>454</v>
      </c>
      <c r="JLU20" s="140" t="s">
        <v>454</v>
      </c>
      <c r="JLV20" s="140" t="s">
        <v>454</v>
      </c>
      <c r="JLW20" s="140" t="s">
        <v>454</v>
      </c>
      <c r="JLX20" s="140" t="s">
        <v>454</v>
      </c>
      <c r="JLY20" s="140" t="s">
        <v>454</v>
      </c>
      <c r="JLZ20" s="140" t="s">
        <v>454</v>
      </c>
      <c r="JMA20" s="140" t="s">
        <v>454</v>
      </c>
      <c r="JMB20" s="140" t="s">
        <v>454</v>
      </c>
      <c r="JMC20" s="140" t="s">
        <v>454</v>
      </c>
      <c r="JMD20" s="140" t="s">
        <v>454</v>
      </c>
      <c r="JME20" s="140" t="s">
        <v>454</v>
      </c>
      <c r="JMF20" s="140" t="s">
        <v>454</v>
      </c>
      <c r="JMG20" s="140" t="s">
        <v>454</v>
      </c>
      <c r="JMH20" s="140" t="s">
        <v>454</v>
      </c>
      <c r="JMI20" s="140" t="s">
        <v>454</v>
      </c>
      <c r="JMJ20" s="140" t="s">
        <v>454</v>
      </c>
      <c r="JMK20" s="140" t="s">
        <v>454</v>
      </c>
      <c r="JML20" s="140" t="s">
        <v>454</v>
      </c>
      <c r="JMM20" s="140" t="s">
        <v>454</v>
      </c>
      <c r="JMN20" s="140" t="s">
        <v>454</v>
      </c>
      <c r="JMO20" s="140" t="s">
        <v>454</v>
      </c>
      <c r="JMP20" s="140" t="s">
        <v>454</v>
      </c>
      <c r="JMQ20" s="140" t="s">
        <v>454</v>
      </c>
      <c r="JMR20" s="140" t="s">
        <v>454</v>
      </c>
      <c r="JMS20" s="140" t="s">
        <v>454</v>
      </c>
      <c r="JMT20" s="140" t="s">
        <v>454</v>
      </c>
      <c r="JMU20" s="140" t="s">
        <v>454</v>
      </c>
      <c r="JMV20" s="140" t="s">
        <v>454</v>
      </c>
      <c r="JMW20" s="140" t="s">
        <v>454</v>
      </c>
      <c r="JMX20" s="140" t="s">
        <v>454</v>
      </c>
      <c r="JMY20" s="140" t="s">
        <v>454</v>
      </c>
      <c r="JMZ20" s="140" t="s">
        <v>454</v>
      </c>
      <c r="JNA20" s="140" t="s">
        <v>454</v>
      </c>
      <c r="JNB20" s="140" t="s">
        <v>454</v>
      </c>
      <c r="JNC20" s="140" t="s">
        <v>454</v>
      </c>
      <c r="JND20" s="140" t="s">
        <v>454</v>
      </c>
      <c r="JNE20" s="140" t="s">
        <v>454</v>
      </c>
      <c r="JNF20" s="140" t="s">
        <v>454</v>
      </c>
      <c r="JNG20" s="140" t="s">
        <v>454</v>
      </c>
      <c r="JNH20" s="140" t="s">
        <v>454</v>
      </c>
      <c r="JNI20" s="140" t="s">
        <v>454</v>
      </c>
      <c r="JNJ20" s="140" t="s">
        <v>454</v>
      </c>
      <c r="JNK20" s="140" t="s">
        <v>454</v>
      </c>
      <c r="JNL20" s="140" t="s">
        <v>454</v>
      </c>
      <c r="JNM20" s="140" t="s">
        <v>454</v>
      </c>
      <c r="JNN20" s="140" t="s">
        <v>454</v>
      </c>
      <c r="JNO20" s="140" t="s">
        <v>454</v>
      </c>
      <c r="JNP20" s="140" t="s">
        <v>454</v>
      </c>
      <c r="JNQ20" s="140" t="s">
        <v>454</v>
      </c>
      <c r="JNR20" s="140" t="s">
        <v>454</v>
      </c>
      <c r="JNS20" s="140" t="s">
        <v>454</v>
      </c>
      <c r="JNT20" s="140" t="s">
        <v>454</v>
      </c>
      <c r="JNU20" s="140" t="s">
        <v>454</v>
      </c>
      <c r="JNV20" s="140" t="s">
        <v>454</v>
      </c>
      <c r="JNW20" s="140" t="s">
        <v>454</v>
      </c>
      <c r="JNX20" s="140" t="s">
        <v>454</v>
      </c>
      <c r="JNY20" s="140" t="s">
        <v>454</v>
      </c>
      <c r="JNZ20" s="140" t="s">
        <v>454</v>
      </c>
      <c r="JOA20" s="140" t="s">
        <v>454</v>
      </c>
      <c r="JOB20" s="140" t="s">
        <v>454</v>
      </c>
      <c r="JOC20" s="140" t="s">
        <v>454</v>
      </c>
      <c r="JOD20" s="140" t="s">
        <v>454</v>
      </c>
      <c r="JOE20" s="140" t="s">
        <v>454</v>
      </c>
      <c r="JOF20" s="140" t="s">
        <v>454</v>
      </c>
      <c r="JOG20" s="140" t="s">
        <v>454</v>
      </c>
      <c r="JOH20" s="140" t="s">
        <v>454</v>
      </c>
      <c r="JOI20" s="140" t="s">
        <v>454</v>
      </c>
      <c r="JOJ20" s="140" t="s">
        <v>454</v>
      </c>
      <c r="JOK20" s="140" t="s">
        <v>454</v>
      </c>
      <c r="JOL20" s="140" t="s">
        <v>454</v>
      </c>
      <c r="JOM20" s="140" t="s">
        <v>454</v>
      </c>
      <c r="JON20" s="140" t="s">
        <v>454</v>
      </c>
      <c r="JOO20" s="140" t="s">
        <v>454</v>
      </c>
      <c r="JOP20" s="140" t="s">
        <v>454</v>
      </c>
      <c r="JOQ20" s="140" t="s">
        <v>454</v>
      </c>
      <c r="JOR20" s="140" t="s">
        <v>454</v>
      </c>
      <c r="JOS20" s="140" t="s">
        <v>454</v>
      </c>
      <c r="JOT20" s="140" t="s">
        <v>454</v>
      </c>
      <c r="JOU20" s="140" t="s">
        <v>454</v>
      </c>
      <c r="JOV20" s="140" t="s">
        <v>454</v>
      </c>
      <c r="JOW20" s="140" t="s">
        <v>454</v>
      </c>
      <c r="JOX20" s="140" t="s">
        <v>454</v>
      </c>
      <c r="JOY20" s="140" t="s">
        <v>454</v>
      </c>
      <c r="JOZ20" s="140" t="s">
        <v>454</v>
      </c>
      <c r="JPA20" s="140" t="s">
        <v>454</v>
      </c>
      <c r="JPB20" s="140" t="s">
        <v>454</v>
      </c>
      <c r="JPC20" s="140" t="s">
        <v>454</v>
      </c>
      <c r="JPD20" s="140" t="s">
        <v>454</v>
      </c>
      <c r="JPE20" s="140" t="s">
        <v>454</v>
      </c>
      <c r="JPF20" s="140" t="s">
        <v>454</v>
      </c>
      <c r="JPG20" s="140" t="s">
        <v>454</v>
      </c>
      <c r="JPH20" s="140" t="s">
        <v>454</v>
      </c>
      <c r="JPI20" s="140" t="s">
        <v>454</v>
      </c>
      <c r="JPJ20" s="140" t="s">
        <v>454</v>
      </c>
      <c r="JPK20" s="140" t="s">
        <v>454</v>
      </c>
      <c r="JPL20" s="140" t="s">
        <v>454</v>
      </c>
      <c r="JPM20" s="140" t="s">
        <v>454</v>
      </c>
      <c r="JPN20" s="140" t="s">
        <v>454</v>
      </c>
      <c r="JPO20" s="140" t="s">
        <v>454</v>
      </c>
      <c r="JPP20" s="140" t="s">
        <v>454</v>
      </c>
      <c r="JPQ20" s="140" t="s">
        <v>454</v>
      </c>
      <c r="JPR20" s="140" t="s">
        <v>454</v>
      </c>
      <c r="JPS20" s="140" t="s">
        <v>454</v>
      </c>
      <c r="JPT20" s="140" t="s">
        <v>454</v>
      </c>
      <c r="JPU20" s="140" t="s">
        <v>454</v>
      </c>
      <c r="JPV20" s="140" t="s">
        <v>454</v>
      </c>
      <c r="JPW20" s="140" t="s">
        <v>454</v>
      </c>
      <c r="JPX20" s="140" t="s">
        <v>454</v>
      </c>
      <c r="JPY20" s="140" t="s">
        <v>454</v>
      </c>
      <c r="JPZ20" s="140" t="s">
        <v>454</v>
      </c>
      <c r="JQA20" s="140" t="s">
        <v>454</v>
      </c>
      <c r="JQB20" s="140" t="s">
        <v>454</v>
      </c>
      <c r="JQC20" s="140" t="s">
        <v>454</v>
      </c>
      <c r="JQD20" s="140" t="s">
        <v>454</v>
      </c>
      <c r="JQE20" s="140" t="s">
        <v>454</v>
      </c>
      <c r="JQF20" s="140" t="s">
        <v>454</v>
      </c>
      <c r="JQG20" s="140" t="s">
        <v>454</v>
      </c>
      <c r="JQH20" s="140" t="s">
        <v>454</v>
      </c>
      <c r="JQI20" s="140" t="s">
        <v>454</v>
      </c>
      <c r="JQJ20" s="140" t="s">
        <v>454</v>
      </c>
      <c r="JQK20" s="140" t="s">
        <v>454</v>
      </c>
      <c r="JQL20" s="140" t="s">
        <v>454</v>
      </c>
      <c r="JQM20" s="140" t="s">
        <v>454</v>
      </c>
      <c r="JQN20" s="140" t="s">
        <v>454</v>
      </c>
      <c r="JQO20" s="140" t="s">
        <v>454</v>
      </c>
      <c r="JQP20" s="140" t="s">
        <v>454</v>
      </c>
      <c r="JQQ20" s="140" t="s">
        <v>454</v>
      </c>
      <c r="JQR20" s="140" t="s">
        <v>454</v>
      </c>
      <c r="JQS20" s="140" t="s">
        <v>454</v>
      </c>
      <c r="JQT20" s="140" t="s">
        <v>454</v>
      </c>
      <c r="JQU20" s="140" t="s">
        <v>454</v>
      </c>
      <c r="JQV20" s="140" t="s">
        <v>454</v>
      </c>
      <c r="JQW20" s="140" t="s">
        <v>454</v>
      </c>
      <c r="JQX20" s="140" t="s">
        <v>454</v>
      </c>
      <c r="JQY20" s="140" t="s">
        <v>454</v>
      </c>
      <c r="JQZ20" s="140" t="s">
        <v>454</v>
      </c>
      <c r="JRA20" s="140" t="s">
        <v>454</v>
      </c>
      <c r="JRB20" s="140" t="s">
        <v>454</v>
      </c>
      <c r="JRC20" s="140" t="s">
        <v>454</v>
      </c>
      <c r="JRD20" s="140" t="s">
        <v>454</v>
      </c>
      <c r="JRE20" s="140" t="s">
        <v>454</v>
      </c>
      <c r="JRF20" s="140" t="s">
        <v>454</v>
      </c>
      <c r="JRG20" s="140" t="s">
        <v>454</v>
      </c>
      <c r="JRH20" s="140" t="s">
        <v>454</v>
      </c>
      <c r="JRI20" s="140" t="s">
        <v>454</v>
      </c>
      <c r="JRJ20" s="140" t="s">
        <v>454</v>
      </c>
      <c r="JRK20" s="140" t="s">
        <v>454</v>
      </c>
      <c r="JRL20" s="140" t="s">
        <v>454</v>
      </c>
      <c r="JRM20" s="140" t="s">
        <v>454</v>
      </c>
      <c r="JRN20" s="140" t="s">
        <v>454</v>
      </c>
      <c r="JRO20" s="140" t="s">
        <v>454</v>
      </c>
      <c r="JRP20" s="140" t="s">
        <v>454</v>
      </c>
      <c r="JRQ20" s="140" t="s">
        <v>454</v>
      </c>
      <c r="JRR20" s="140" t="s">
        <v>454</v>
      </c>
      <c r="JRS20" s="140" t="s">
        <v>454</v>
      </c>
      <c r="JRT20" s="140" t="s">
        <v>454</v>
      </c>
      <c r="JRU20" s="140" t="s">
        <v>454</v>
      </c>
      <c r="JRV20" s="140" t="s">
        <v>454</v>
      </c>
      <c r="JRW20" s="140" t="s">
        <v>454</v>
      </c>
      <c r="JRX20" s="140" t="s">
        <v>454</v>
      </c>
      <c r="JRY20" s="140" t="s">
        <v>454</v>
      </c>
      <c r="JRZ20" s="140" t="s">
        <v>454</v>
      </c>
      <c r="JSA20" s="140" t="s">
        <v>454</v>
      </c>
      <c r="JSB20" s="140" t="s">
        <v>454</v>
      </c>
      <c r="JSC20" s="140" t="s">
        <v>454</v>
      </c>
      <c r="JSD20" s="140" t="s">
        <v>454</v>
      </c>
      <c r="JSE20" s="140" t="s">
        <v>454</v>
      </c>
      <c r="JSF20" s="140" t="s">
        <v>454</v>
      </c>
      <c r="JSG20" s="140" t="s">
        <v>454</v>
      </c>
      <c r="JSH20" s="140" t="s">
        <v>454</v>
      </c>
      <c r="JSI20" s="140" t="s">
        <v>454</v>
      </c>
      <c r="JSJ20" s="140" t="s">
        <v>454</v>
      </c>
      <c r="JSK20" s="140" t="s">
        <v>454</v>
      </c>
      <c r="JSL20" s="140" t="s">
        <v>454</v>
      </c>
      <c r="JSM20" s="140" t="s">
        <v>454</v>
      </c>
      <c r="JSN20" s="140" t="s">
        <v>454</v>
      </c>
      <c r="JSO20" s="140" t="s">
        <v>454</v>
      </c>
      <c r="JSP20" s="140" t="s">
        <v>454</v>
      </c>
      <c r="JSQ20" s="140" t="s">
        <v>454</v>
      </c>
      <c r="JSR20" s="140" t="s">
        <v>454</v>
      </c>
      <c r="JSS20" s="140" t="s">
        <v>454</v>
      </c>
      <c r="JST20" s="140" t="s">
        <v>454</v>
      </c>
      <c r="JSU20" s="140" t="s">
        <v>454</v>
      </c>
      <c r="JSV20" s="140" t="s">
        <v>454</v>
      </c>
      <c r="JSW20" s="140" t="s">
        <v>454</v>
      </c>
      <c r="JSX20" s="140" t="s">
        <v>454</v>
      </c>
      <c r="JSY20" s="140" t="s">
        <v>454</v>
      </c>
      <c r="JSZ20" s="140" t="s">
        <v>454</v>
      </c>
      <c r="JTA20" s="140" t="s">
        <v>454</v>
      </c>
      <c r="JTB20" s="140" t="s">
        <v>454</v>
      </c>
      <c r="JTC20" s="140" t="s">
        <v>454</v>
      </c>
      <c r="JTD20" s="140" t="s">
        <v>454</v>
      </c>
      <c r="JTE20" s="140" t="s">
        <v>454</v>
      </c>
      <c r="JTF20" s="140" t="s">
        <v>454</v>
      </c>
      <c r="JTG20" s="140" t="s">
        <v>454</v>
      </c>
      <c r="JTH20" s="140" t="s">
        <v>454</v>
      </c>
      <c r="JTI20" s="140" t="s">
        <v>454</v>
      </c>
      <c r="JTJ20" s="140" t="s">
        <v>454</v>
      </c>
      <c r="JTK20" s="140" t="s">
        <v>454</v>
      </c>
      <c r="JTL20" s="140" t="s">
        <v>454</v>
      </c>
      <c r="JTM20" s="140" t="s">
        <v>454</v>
      </c>
      <c r="JTN20" s="140" t="s">
        <v>454</v>
      </c>
      <c r="JTO20" s="140" t="s">
        <v>454</v>
      </c>
      <c r="JTP20" s="140" t="s">
        <v>454</v>
      </c>
      <c r="JTQ20" s="140" t="s">
        <v>454</v>
      </c>
      <c r="JTR20" s="140" t="s">
        <v>454</v>
      </c>
      <c r="JTS20" s="140" t="s">
        <v>454</v>
      </c>
      <c r="JTT20" s="140" t="s">
        <v>454</v>
      </c>
      <c r="JTU20" s="140" t="s">
        <v>454</v>
      </c>
      <c r="JTV20" s="140" t="s">
        <v>454</v>
      </c>
      <c r="JTW20" s="140" t="s">
        <v>454</v>
      </c>
      <c r="JTX20" s="140" t="s">
        <v>454</v>
      </c>
      <c r="JTY20" s="140" t="s">
        <v>454</v>
      </c>
      <c r="JTZ20" s="140" t="s">
        <v>454</v>
      </c>
      <c r="JUA20" s="140" t="s">
        <v>454</v>
      </c>
      <c r="JUB20" s="140" t="s">
        <v>454</v>
      </c>
      <c r="JUC20" s="140" t="s">
        <v>454</v>
      </c>
      <c r="JUD20" s="140" t="s">
        <v>454</v>
      </c>
      <c r="JUE20" s="140" t="s">
        <v>454</v>
      </c>
      <c r="JUF20" s="140" t="s">
        <v>454</v>
      </c>
      <c r="JUG20" s="140" t="s">
        <v>454</v>
      </c>
      <c r="JUH20" s="140" t="s">
        <v>454</v>
      </c>
      <c r="JUI20" s="140" t="s">
        <v>454</v>
      </c>
      <c r="JUJ20" s="140" t="s">
        <v>454</v>
      </c>
      <c r="JUK20" s="140" t="s">
        <v>454</v>
      </c>
      <c r="JUL20" s="140" t="s">
        <v>454</v>
      </c>
      <c r="JUM20" s="140" t="s">
        <v>454</v>
      </c>
      <c r="JUN20" s="140" t="s">
        <v>454</v>
      </c>
      <c r="JUO20" s="140" t="s">
        <v>454</v>
      </c>
      <c r="JUP20" s="140" t="s">
        <v>454</v>
      </c>
      <c r="JUQ20" s="140" t="s">
        <v>454</v>
      </c>
      <c r="JUR20" s="140" t="s">
        <v>454</v>
      </c>
      <c r="JUS20" s="140" t="s">
        <v>454</v>
      </c>
      <c r="JUT20" s="140" t="s">
        <v>454</v>
      </c>
      <c r="JUU20" s="140" t="s">
        <v>454</v>
      </c>
      <c r="JUV20" s="140" t="s">
        <v>454</v>
      </c>
      <c r="JUW20" s="140" t="s">
        <v>454</v>
      </c>
      <c r="JUX20" s="140" t="s">
        <v>454</v>
      </c>
      <c r="JUY20" s="140" t="s">
        <v>454</v>
      </c>
      <c r="JUZ20" s="140" t="s">
        <v>454</v>
      </c>
      <c r="JVA20" s="140" t="s">
        <v>454</v>
      </c>
      <c r="JVB20" s="140" t="s">
        <v>454</v>
      </c>
      <c r="JVC20" s="140" t="s">
        <v>454</v>
      </c>
      <c r="JVD20" s="140" t="s">
        <v>454</v>
      </c>
      <c r="JVE20" s="140" t="s">
        <v>454</v>
      </c>
      <c r="JVF20" s="140" t="s">
        <v>454</v>
      </c>
      <c r="JVG20" s="140" t="s">
        <v>454</v>
      </c>
      <c r="JVH20" s="140" t="s">
        <v>454</v>
      </c>
      <c r="JVI20" s="140" t="s">
        <v>454</v>
      </c>
      <c r="JVJ20" s="140" t="s">
        <v>454</v>
      </c>
      <c r="JVK20" s="140" t="s">
        <v>454</v>
      </c>
      <c r="JVL20" s="140" t="s">
        <v>454</v>
      </c>
      <c r="JVM20" s="140" t="s">
        <v>454</v>
      </c>
      <c r="JVN20" s="140" t="s">
        <v>454</v>
      </c>
      <c r="JVO20" s="140" t="s">
        <v>454</v>
      </c>
      <c r="JVP20" s="140" t="s">
        <v>454</v>
      </c>
      <c r="JVQ20" s="140" t="s">
        <v>454</v>
      </c>
      <c r="JVR20" s="140" t="s">
        <v>454</v>
      </c>
      <c r="JVS20" s="140" t="s">
        <v>454</v>
      </c>
      <c r="JVT20" s="140" t="s">
        <v>454</v>
      </c>
      <c r="JVU20" s="140" t="s">
        <v>454</v>
      </c>
      <c r="JVV20" s="140" t="s">
        <v>454</v>
      </c>
      <c r="JVW20" s="140" t="s">
        <v>454</v>
      </c>
      <c r="JVX20" s="140" t="s">
        <v>454</v>
      </c>
      <c r="JVY20" s="140" t="s">
        <v>454</v>
      </c>
      <c r="JVZ20" s="140" t="s">
        <v>454</v>
      </c>
      <c r="JWA20" s="140" t="s">
        <v>454</v>
      </c>
      <c r="JWB20" s="140" t="s">
        <v>454</v>
      </c>
      <c r="JWC20" s="140" t="s">
        <v>454</v>
      </c>
      <c r="JWD20" s="140" t="s">
        <v>454</v>
      </c>
      <c r="JWE20" s="140" t="s">
        <v>454</v>
      </c>
      <c r="JWF20" s="140" t="s">
        <v>454</v>
      </c>
      <c r="JWG20" s="140" t="s">
        <v>454</v>
      </c>
      <c r="JWH20" s="140" t="s">
        <v>454</v>
      </c>
      <c r="JWI20" s="140" t="s">
        <v>454</v>
      </c>
      <c r="JWJ20" s="140" t="s">
        <v>454</v>
      </c>
      <c r="JWK20" s="140" t="s">
        <v>454</v>
      </c>
      <c r="JWL20" s="140" t="s">
        <v>454</v>
      </c>
      <c r="JWM20" s="140" t="s">
        <v>454</v>
      </c>
      <c r="JWN20" s="140" t="s">
        <v>454</v>
      </c>
      <c r="JWO20" s="140" t="s">
        <v>454</v>
      </c>
      <c r="JWP20" s="140" t="s">
        <v>454</v>
      </c>
      <c r="JWQ20" s="140" t="s">
        <v>454</v>
      </c>
      <c r="JWR20" s="140" t="s">
        <v>454</v>
      </c>
      <c r="JWS20" s="140" t="s">
        <v>454</v>
      </c>
      <c r="JWT20" s="140" t="s">
        <v>454</v>
      </c>
      <c r="JWU20" s="140" t="s">
        <v>454</v>
      </c>
      <c r="JWV20" s="140" t="s">
        <v>454</v>
      </c>
      <c r="JWW20" s="140" t="s">
        <v>454</v>
      </c>
      <c r="JWX20" s="140" t="s">
        <v>454</v>
      </c>
      <c r="JWY20" s="140" t="s">
        <v>454</v>
      </c>
      <c r="JWZ20" s="140" t="s">
        <v>454</v>
      </c>
      <c r="JXA20" s="140" t="s">
        <v>454</v>
      </c>
      <c r="JXB20" s="140" t="s">
        <v>454</v>
      </c>
      <c r="JXC20" s="140" t="s">
        <v>454</v>
      </c>
      <c r="JXD20" s="140" t="s">
        <v>454</v>
      </c>
      <c r="JXE20" s="140" t="s">
        <v>454</v>
      </c>
      <c r="JXF20" s="140" t="s">
        <v>454</v>
      </c>
      <c r="JXG20" s="140" t="s">
        <v>454</v>
      </c>
      <c r="JXH20" s="140" t="s">
        <v>454</v>
      </c>
      <c r="JXI20" s="140" t="s">
        <v>454</v>
      </c>
      <c r="JXJ20" s="140" t="s">
        <v>454</v>
      </c>
      <c r="JXK20" s="140" t="s">
        <v>454</v>
      </c>
      <c r="JXL20" s="140" t="s">
        <v>454</v>
      </c>
      <c r="JXM20" s="140" t="s">
        <v>454</v>
      </c>
      <c r="JXN20" s="140" t="s">
        <v>454</v>
      </c>
      <c r="JXO20" s="140" t="s">
        <v>454</v>
      </c>
      <c r="JXP20" s="140" t="s">
        <v>454</v>
      </c>
      <c r="JXQ20" s="140" t="s">
        <v>454</v>
      </c>
      <c r="JXR20" s="140" t="s">
        <v>454</v>
      </c>
      <c r="JXS20" s="140" t="s">
        <v>454</v>
      </c>
      <c r="JXT20" s="140" t="s">
        <v>454</v>
      </c>
      <c r="JXU20" s="140" t="s">
        <v>454</v>
      </c>
      <c r="JXV20" s="140" t="s">
        <v>454</v>
      </c>
      <c r="JXW20" s="140" t="s">
        <v>454</v>
      </c>
      <c r="JXX20" s="140" t="s">
        <v>454</v>
      </c>
      <c r="JXY20" s="140" t="s">
        <v>454</v>
      </c>
      <c r="JXZ20" s="140" t="s">
        <v>454</v>
      </c>
      <c r="JYA20" s="140" t="s">
        <v>454</v>
      </c>
      <c r="JYB20" s="140" t="s">
        <v>454</v>
      </c>
      <c r="JYC20" s="140" t="s">
        <v>454</v>
      </c>
      <c r="JYD20" s="140" t="s">
        <v>454</v>
      </c>
      <c r="JYE20" s="140" t="s">
        <v>454</v>
      </c>
      <c r="JYF20" s="140" t="s">
        <v>454</v>
      </c>
      <c r="JYG20" s="140" t="s">
        <v>454</v>
      </c>
      <c r="JYH20" s="140" t="s">
        <v>454</v>
      </c>
      <c r="JYI20" s="140" t="s">
        <v>454</v>
      </c>
      <c r="JYJ20" s="140" t="s">
        <v>454</v>
      </c>
      <c r="JYK20" s="140" t="s">
        <v>454</v>
      </c>
      <c r="JYL20" s="140" t="s">
        <v>454</v>
      </c>
      <c r="JYM20" s="140" t="s">
        <v>454</v>
      </c>
      <c r="JYN20" s="140" t="s">
        <v>454</v>
      </c>
      <c r="JYO20" s="140" t="s">
        <v>454</v>
      </c>
      <c r="JYP20" s="140" t="s">
        <v>454</v>
      </c>
      <c r="JYQ20" s="140" t="s">
        <v>454</v>
      </c>
      <c r="JYR20" s="140" t="s">
        <v>454</v>
      </c>
      <c r="JYS20" s="140" t="s">
        <v>454</v>
      </c>
      <c r="JYT20" s="140" t="s">
        <v>454</v>
      </c>
      <c r="JYU20" s="140" t="s">
        <v>454</v>
      </c>
      <c r="JYV20" s="140" t="s">
        <v>454</v>
      </c>
      <c r="JYW20" s="140" t="s">
        <v>454</v>
      </c>
      <c r="JYX20" s="140" t="s">
        <v>454</v>
      </c>
      <c r="JYY20" s="140" t="s">
        <v>454</v>
      </c>
      <c r="JYZ20" s="140" t="s">
        <v>454</v>
      </c>
      <c r="JZA20" s="140" t="s">
        <v>454</v>
      </c>
      <c r="JZB20" s="140" t="s">
        <v>454</v>
      </c>
      <c r="JZC20" s="140" t="s">
        <v>454</v>
      </c>
      <c r="JZD20" s="140" t="s">
        <v>454</v>
      </c>
      <c r="JZE20" s="140" t="s">
        <v>454</v>
      </c>
      <c r="JZF20" s="140" t="s">
        <v>454</v>
      </c>
      <c r="JZG20" s="140" t="s">
        <v>454</v>
      </c>
      <c r="JZH20" s="140" t="s">
        <v>454</v>
      </c>
      <c r="JZI20" s="140" t="s">
        <v>454</v>
      </c>
      <c r="JZJ20" s="140" t="s">
        <v>454</v>
      </c>
      <c r="JZK20" s="140" t="s">
        <v>454</v>
      </c>
      <c r="JZL20" s="140" t="s">
        <v>454</v>
      </c>
      <c r="JZM20" s="140" t="s">
        <v>454</v>
      </c>
      <c r="JZN20" s="140" t="s">
        <v>454</v>
      </c>
      <c r="JZO20" s="140" t="s">
        <v>454</v>
      </c>
      <c r="JZP20" s="140" t="s">
        <v>454</v>
      </c>
      <c r="JZQ20" s="140" t="s">
        <v>454</v>
      </c>
      <c r="JZR20" s="140" t="s">
        <v>454</v>
      </c>
      <c r="JZS20" s="140" t="s">
        <v>454</v>
      </c>
      <c r="JZT20" s="140" t="s">
        <v>454</v>
      </c>
      <c r="JZU20" s="140" t="s">
        <v>454</v>
      </c>
      <c r="JZV20" s="140" t="s">
        <v>454</v>
      </c>
      <c r="JZW20" s="140" t="s">
        <v>454</v>
      </c>
      <c r="JZX20" s="140" t="s">
        <v>454</v>
      </c>
      <c r="JZY20" s="140" t="s">
        <v>454</v>
      </c>
      <c r="JZZ20" s="140" t="s">
        <v>454</v>
      </c>
      <c r="KAA20" s="140" t="s">
        <v>454</v>
      </c>
      <c r="KAB20" s="140" t="s">
        <v>454</v>
      </c>
      <c r="KAC20" s="140" t="s">
        <v>454</v>
      </c>
      <c r="KAD20" s="140" t="s">
        <v>454</v>
      </c>
      <c r="KAE20" s="140" t="s">
        <v>454</v>
      </c>
      <c r="KAF20" s="140" t="s">
        <v>454</v>
      </c>
      <c r="KAG20" s="140" t="s">
        <v>454</v>
      </c>
      <c r="KAH20" s="140" t="s">
        <v>454</v>
      </c>
      <c r="KAI20" s="140" t="s">
        <v>454</v>
      </c>
      <c r="KAJ20" s="140" t="s">
        <v>454</v>
      </c>
      <c r="KAK20" s="140" t="s">
        <v>454</v>
      </c>
      <c r="KAL20" s="140" t="s">
        <v>454</v>
      </c>
      <c r="KAM20" s="140" t="s">
        <v>454</v>
      </c>
      <c r="KAN20" s="140" t="s">
        <v>454</v>
      </c>
      <c r="KAO20" s="140" t="s">
        <v>454</v>
      </c>
      <c r="KAP20" s="140" t="s">
        <v>454</v>
      </c>
      <c r="KAQ20" s="140" t="s">
        <v>454</v>
      </c>
      <c r="KAR20" s="140" t="s">
        <v>454</v>
      </c>
      <c r="KAS20" s="140" t="s">
        <v>454</v>
      </c>
      <c r="KAT20" s="140" t="s">
        <v>454</v>
      </c>
      <c r="KAU20" s="140" t="s">
        <v>454</v>
      </c>
      <c r="KAV20" s="140" t="s">
        <v>454</v>
      </c>
      <c r="KAW20" s="140" t="s">
        <v>454</v>
      </c>
      <c r="KAX20" s="140" t="s">
        <v>454</v>
      </c>
      <c r="KAY20" s="140" t="s">
        <v>454</v>
      </c>
      <c r="KAZ20" s="140" t="s">
        <v>454</v>
      </c>
      <c r="KBA20" s="140" t="s">
        <v>454</v>
      </c>
      <c r="KBB20" s="140" t="s">
        <v>454</v>
      </c>
      <c r="KBC20" s="140" t="s">
        <v>454</v>
      </c>
      <c r="KBD20" s="140" t="s">
        <v>454</v>
      </c>
      <c r="KBE20" s="140" t="s">
        <v>454</v>
      </c>
      <c r="KBF20" s="140" t="s">
        <v>454</v>
      </c>
      <c r="KBG20" s="140" t="s">
        <v>454</v>
      </c>
      <c r="KBH20" s="140" t="s">
        <v>454</v>
      </c>
      <c r="KBI20" s="140" t="s">
        <v>454</v>
      </c>
      <c r="KBJ20" s="140" t="s">
        <v>454</v>
      </c>
      <c r="KBK20" s="140" t="s">
        <v>454</v>
      </c>
      <c r="KBL20" s="140" t="s">
        <v>454</v>
      </c>
      <c r="KBM20" s="140" t="s">
        <v>454</v>
      </c>
      <c r="KBN20" s="140" t="s">
        <v>454</v>
      </c>
      <c r="KBO20" s="140" t="s">
        <v>454</v>
      </c>
      <c r="KBP20" s="140" t="s">
        <v>454</v>
      </c>
      <c r="KBQ20" s="140" t="s">
        <v>454</v>
      </c>
      <c r="KBR20" s="140" t="s">
        <v>454</v>
      </c>
      <c r="KBS20" s="140" t="s">
        <v>454</v>
      </c>
      <c r="KBT20" s="140" t="s">
        <v>454</v>
      </c>
      <c r="KBU20" s="140" t="s">
        <v>454</v>
      </c>
      <c r="KBV20" s="140" t="s">
        <v>454</v>
      </c>
      <c r="KBW20" s="140" t="s">
        <v>454</v>
      </c>
      <c r="KBX20" s="140" t="s">
        <v>454</v>
      </c>
      <c r="KBY20" s="140" t="s">
        <v>454</v>
      </c>
      <c r="KBZ20" s="140" t="s">
        <v>454</v>
      </c>
      <c r="KCA20" s="140" t="s">
        <v>454</v>
      </c>
      <c r="KCB20" s="140" t="s">
        <v>454</v>
      </c>
      <c r="KCC20" s="140" t="s">
        <v>454</v>
      </c>
      <c r="KCD20" s="140" t="s">
        <v>454</v>
      </c>
      <c r="KCE20" s="140" t="s">
        <v>454</v>
      </c>
      <c r="KCF20" s="140" t="s">
        <v>454</v>
      </c>
      <c r="KCG20" s="140" t="s">
        <v>454</v>
      </c>
      <c r="KCH20" s="140" t="s">
        <v>454</v>
      </c>
      <c r="KCI20" s="140" t="s">
        <v>454</v>
      </c>
      <c r="KCJ20" s="140" t="s">
        <v>454</v>
      </c>
      <c r="KCK20" s="140" t="s">
        <v>454</v>
      </c>
      <c r="KCL20" s="140" t="s">
        <v>454</v>
      </c>
      <c r="KCM20" s="140" t="s">
        <v>454</v>
      </c>
      <c r="KCN20" s="140" t="s">
        <v>454</v>
      </c>
      <c r="KCO20" s="140" t="s">
        <v>454</v>
      </c>
      <c r="KCP20" s="140" t="s">
        <v>454</v>
      </c>
      <c r="KCQ20" s="140" t="s">
        <v>454</v>
      </c>
      <c r="KCR20" s="140" t="s">
        <v>454</v>
      </c>
      <c r="KCS20" s="140" t="s">
        <v>454</v>
      </c>
      <c r="KCT20" s="140" t="s">
        <v>454</v>
      </c>
      <c r="KCU20" s="140" t="s">
        <v>454</v>
      </c>
      <c r="KCV20" s="140" t="s">
        <v>454</v>
      </c>
      <c r="KCW20" s="140" t="s">
        <v>454</v>
      </c>
      <c r="KCX20" s="140" t="s">
        <v>454</v>
      </c>
      <c r="KCY20" s="140" t="s">
        <v>454</v>
      </c>
      <c r="KCZ20" s="140" t="s">
        <v>454</v>
      </c>
      <c r="KDA20" s="140" t="s">
        <v>454</v>
      </c>
      <c r="KDB20" s="140" t="s">
        <v>454</v>
      </c>
      <c r="KDC20" s="140" t="s">
        <v>454</v>
      </c>
      <c r="KDD20" s="140" t="s">
        <v>454</v>
      </c>
      <c r="KDE20" s="140" t="s">
        <v>454</v>
      </c>
      <c r="KDF20" s="140" t="s">
        <v>454</v>
      </c>
      <c r="KDG20" s="140" t="s">
        <v>454</v>
      </c>
      <c r="KDH20" s="140" t="s">
        <v>454</v>
      </c>
      <c r="KDI20" s="140" t="s">
        <v>454</v>
      </c>
      <c r="KDJ20" s="140" t="s">
        <v>454</v>
      </c>
      <c r="KDK20" s="140" t="s">
        <v>454</v>
      </c>
      <c r="KDL20" s="140" t="s">
        <v>454</v>
      </c>
      <c r="KDM20" s="140" t="s">
        <v>454</v>
      </c>
      <c r="KDN20" s="140" t="s">
        <v>454</v>
      </c>
      <c r="KDO20" s="140" t="s">
        <v>454</v>
      </c>
      <c r="KDP20" s="140" t="s">
        <v>454</v>
      </c>
      <c r="KDQ20" s="140" t="s">
        <v>454</v>
      </c>
      <c r="KDR20" s="140" t="s">
        <v>454</v>
      </c>
      <c r="KDS20" s="140" t="s">
        <v>454</v>
      </c>
      <c r="KDT20" s="140" t="s">
        <v>454</v>
      </c>
      <c r="KDU20" s="140" t="s">
        <v>454</v>
      </c>
      <c r="KDV20" s="140" t="s">
        <v>454</v>
      </c>
      <c r="KDW20" s="140" t="s">
        <v>454</v>
      </c>
      <c r="KDX20" s="140" t="s">
        <v>454</v>
      </c>
      <c r="KDY20" s="140" t="s">
        <v>454</v>
      </c>
      <c r="KDZ20" s="140" t="s">
        <v>454</v>
      </c>
      <c r="KEA20" s="140" t="s">
        <v>454</v>
      </c>
      <c r="KEB20" s="140" t="s">
        <v>454</v>
      </c>
      <c r="KEC20" s="140" t="s">
        <v>454</v>
      </c>
      <c r="KED20" s="140" t="s">
        <v>454</v>
      </c>
      <c r="KEE20" s="140" t="s">
        <v>454</v>
      </c>
      <c r="KEF20" s="140" t="s">
        <v>454</v>
      </c>
      <c r="KEG20" s="140" t="s">
        <v>454</v>
      </c>
      <c r="KEH20" s="140" t="s">
        <v>454</v>
      </c>
      <c r="KEI20" s="140" t="s">
        <v>454</v>
      </c>
      <c r="KEJ20" s="140" t="s">
        <v>454</v>
      </c>
      <c r="KEK20" s="140" t="s">
        <v>454</v>
      </c>
      <c r="KEL20" s="140" t="s">
        <v>454</v>
      </c>
      <c r="KEM20" s="140" t="s">
        <v>454</v>
      </c>
      <c r="KEN20" s="140" t="s">
        <v>454</v>
      </c>
      <c r="KEO20" s="140" t="s">
        <v>454</v>
      </c>
      <c r="KEP20" s="140" t="s">
        <v>454</v>
      </c>
      <c r="KEQ20" s="140" t="s">
        <v>454</v>
      </c>
      <c r="KER20" s="140" t="s">
        <v>454</v>
      </c>
      <c r="KES20" s="140" t="s">
        <v>454</v>
      </c>
      <c r="KET20" s="140" t="s">
        <v>454</v>
      </c>
      <c r="KEU20" s="140" t="s">
        <v>454</v>
      </c>
      <c r="KEV20" s="140" t="s">
        <v>454</v>
      </c>
      <c r="KEW20" s="140" t="s">
        <v>454</v>
      </c>
      <c r="KEX20" s="140" t="s">
        <v>454</v>
      </c>
      <c r="KEY20" s="140" t="s">
        <v>454</v>
      </c>
      <c r="KEZ20" s="140" t="s">
        <v>454</v>
      </c>
      <c r="KFA20" s="140" t="s">
        <v>454</v>
      </c>
      <c r="KFB20" s="140" t="s">
        <v>454</v>
      </c>
      <c r="KFC20" s="140" t="s">
        <v>454</v>
      </c>
      <c r="KFD20" s="140" t="s">
        <v>454</v>
      </c>
      <c r="KFE20" s="140" t="s">
        <v>454</v>
      </c>
      <c r="KFF20" s="140" t="s">
        <v>454</v>
      </c>
      <c r="KFG20" s="140" t="s">
        <v>454</v>
      </c>
      <c r="KFH20" s="140" t="s">
        <v>454</v>
      </c>
      <c r="KFI20" s="140" t="s">
        <v>454</v>
      </c>
      <c r="KFJ20" s="140" t="s">
        <v>454</v>
      </c>
      <c r="KFK20" s="140" t="s">
        <v>454</v>
      </c>
      <c r="KFL20" s="140" t="s">
        <v>454</v>
      </c>
      <c r="KFM20" s="140" t="s">
        <v>454</v>
      </c>
      <c r="KFN20" s="140" t="s">
        <v>454</v>
      </c>
      <c r="KFO20" s="140" t="s">
        <v>454</v>
      </c>
      <c r="KFP20" s="140" t="s">
        <v>454</v>
      </c>
      <c r="KFQ20" s="140" t="s">
        <v>454</v>
      </c>
      <c r="KFR20" s="140" t="s">
        <v>454</v>
      </c>
      <c r="KFS20" s="140" t="s">
        <v>454</v>
      </c>
      <c r="KFT20" s="140" t="s">
        <v>454</v>
      </c>
      <c r="KFU20" s="140" t="s">
        <v>454</v>
      </c>
      <c r="KFV20" s="140" t="s">
        <v>454</v>
      </c>
      <c r="KFW20" s="140" t="s">
        <v>454</v>
      </c>
      <c r="KFX20" s="140" t="s">
        <v>454</v>
      </c>
      <c r="KFY20" s="140" t="s">
        <v>454</v>
      </c>
      <c r="KFZ20" s="140" t="s">
        <v>454</v>
      </c>
      <c r="KGA20" s="140" t="s">
        <v>454</v>
      </c>
      <c r="KGB20" s="140" t="s">
        <v>454</v>
      </c>
      <c r="KGC20" s="140" t="s">
        <v>454</v>
      </c>
      <c r="KGD20" s="140" t="s">
        <v>454</v>
      </c>
      <c r="KGE20" s="140" t="s">
        <v>454</v>
      </c>
      <c r="KGF20" s="140" t="s">
        <v>454</v>
      </c>
      <c r="KGG20" s="140" t="s">
        <v>454</v>
      </c>
      <c r="KGH20" s="140" t="s">
        <v>454</v>
      </c>
      <c r="KGI20" s="140" t="s">
        <v>454</v>
      </c>
      <c r="KGJ20" s="140" t="s">
        <v>454</v>
      </c>
      <c r="KGK20" s="140" t="s">
        <v>454</v>
      </c>
      <c r="KGL20" s="140" t="s">
        <v>454</v>
      </c>
      <c r="KGM20" s="140" t="s">
        <v>454</v>
      </c>
      <c r="KGN20" s="140" t="s">
        <v>454</v>
      </c>
      <c r="KGO20" s="140" t="s">
        <v>454</v>
      </c>
      <c r="KGP20" s="140" t="s">
        <v>454</v>
      </c>
      <c r="KGQ20" s="140" t="s">
        <v>454</v>
      </c>
      <c r="KGR20" s="140" t="s">
        <v>454</v>
      </c>
      <c r="KGS20" s="140" t="s">
        <v>454</v>
      </c>
      <c r="KGT20" s="140" t="s">
        <v>454</v>
      </c>
      <c r="KGU20" s="140" t="s">
        <v>454</v>
      </c>
      <c r="KGV20" s="140" t="s">
        <v>454</v>
      </c>
      <c r="KGW20" s="140" t="s">
        <v>454</v>
      </c>
      <c r="KGX20" s="140" t="s">
        <v>454</v>
      </c>
      <c r="KGY20" s="140" t="s">
        <v>454</v>
      </c>
      <c r="KGZ20" s="140" t="s">
        <v>454</v>
      </c>
      <c r="KHA20" s="140" t="s">
        <v>454</v>
      </c>
      <c r="KHB20" s="140" t="s">
        <v>454</v>
      </c>
      <c r="KHC20" s="140" t="s">
        <v>454</v>
      </c>
      <c r="KHD20" s="140" t="s">
        <v>454</v>
      </c>
      <c r="KHE20" s="140" t="s">
        <v>454</v>
      </c>
      <c r="KHF20" s="140" t="s">
        <v>454</v>
      </c>
      <c r="KHG20" s="140" t="s">
        <v>454</v>
      </c>
      <c r="KHH20" s="140" t="s">
        <v>454</v>
      </c>
      <c r="KHI20" s="140" t="s">
        <v>454</v>
      </c>
      <c r="KHJ20" s="140" t="s">
        <v>454</v>
      </c>
      <c r="KHK20" s="140" t="s">
        <v>454</v>
      </c>
      <c r="KHL20" s="140" t="s">
        <v>454</v>
      </c>
      <c r="KHM20" s="140" t="s">
        <v>454</v>
      </c>
      <c r="KHN20" s="140" t="s">
        <v>454</v>
      </c>
      <c r="KHO20" s="140" t="s">
        <v>454</v>
      </c>
      <c r="KHP20" s="140" t="s">
        <v>454</v>
      </c>
      <c r="KHQ20" s="140" t="s">
        <v>454</v>
      </c>
      <c r="KHR20" s="140" t="s">
        <v>454</v>
      </c>
      <c r="KHS20" s="140" t="s">
        <v>454</v>
      </c>
      <c r="KHT20" s="140" t="s">
        <v>454</v>
      </c>
      <c r="KHU20" s="140" t="s">
        <v>454</v>
      </c>
      <c r="KHV20" s="140" t="s">
        <v>454</v>
      </c>
      <c r="KHW20" s="140" t="s">
        <v>454</v>
      </c>
      <c r="KHX20" s="140" t="s">
        <v>454</v>
      </c>
      <c r="KHY20" s="140" t="s">
        <v>454</v>
      </c>
      <c r="KHZ20" s="140" t="s">
        <v>454</v>
      </c>
      <c r="KIA20" s="140" t="s">
        <v>454</v>
      </c>
      <c r="KIB20" s="140" t="s">
        <v>454</v>
      </c>
      <c r="KIC20" s="140" t="s">
        <v>454</v>
      </c>
      <c r="KID20" s="140" t="s">
        <v>454</v>
      </c>
      <c r="KIE20" s="140" t="s">
        <v>454</v>
      </c>
      <c r="KIF20" s="140" t="s">
        <v>454</v>
      </c>
      <c r="KIG20" s="140" t="s">
        <v>454</v>
      </c>
      <c r="KIH20" s="140" t="s">
        <v>454</v>
      </c>
      <c r="KII20" s="140" t="s">
        <v>454</v>
      </c>
      <c r="KIJ20" s="140" t="s">
        <v>454</v>
      </c>
      <c r="KIK20" s="140" t="s">
        <v>454</v>
      </c>
      <c r="KIL20" s="140" t="s">
        <v>454</v>
      </c>
      <c r="KIM20" s="140" t="s">
        <v>454</v>
      </c>
      <c r="KIN20" s="140" t="s">
        <v>454</v>
      </c>
      <c r="KIO20" s="140" t="s">
        <v>454</v>
      </c>
      <c r="KIP20" s="140" t="s">
        <v>454</v>
      </c>
      <c r="KIQ20" s="140" t="s">
        <v>454</v>
      </c>
      <c r="KIR20" s="140" t="s">
        <v>454</v>
      </c>
      <c r="KIS20" s="140" t="s">
        <v>454</v>
      </c>
      <c r="KIT20" s="140" t="s">
        <v>454</v>
      </c>
      <c r="KIU20" s="140" t="s">
        <v>454</v>
      </c>
      <c r="KIV20" s="140" t="s">
        <v>454</v>
      </c>
      <c r="KIW20" s="140" t="s">
        <v>454</v>
      </c>
      <c r="KIX20" s="140" t="s">
        <v>454</v>
      </c>
      <c r="KIY20" s="140" t="s">
        <v>454</v>
      </c>
      <c r="KIZ20" s="140" t="s">
        <v>454</v>
      </c>
      <c r="KJA20" s="140" t="s">
        <v>454</v>
      </c>
      <c r="KJB20" s="140" t="s">
        <v>454</v>
      </c>
      <c r="KJC20" s="140" t="s">
        <v>454</v>
      </c>
      <c r="KJD20" s="140" t="s">
        <v>454</v>
      </c>
      <c r="KJE20" s="140" t="s">
        <v>454</v>
      </c>
      <c r="KJF20" s="140" t="s">
        <v>454</v>
      </c>
      <c r="KJG20" s="140" t="s">
        <v>454</v>
      </c>
      <c r="KJH20" s="140" t="s">
        <v>454</v>
      </c>
      <c r="KJI20" s="140" t="s">
        <v>454</v>
      </c>
      <c r="KJJ20" s="140" t="s">
        <v>454</v>
      </c>
      <c r="KJK20" s="140" t="s">
        <v>454</v>
      </c>
      <c r="KJL20" s="140" t="s">
        <v>454</v>
      </c>
      <c r="KJM20" s="140" t="s">
        <v>454</v>
      </c>
      <c r="KJN20" s="140" t="s">
        <v>454</v>
      </c>
      <c r="KJO20" s="140" t="s">
        <v>454</v>
      </c>
      <c r="KJP20" s="140" t="s">
        <v>454</v>
      </c>
      <c r="KJQ20" s="140" t="s">
        <v>454</v>
      </c>
      <c r="KJR20" s="140" t="s">
        <v>454</v>
      </c>
      <c r="KJS20" s="140" t="s">
        <v>454</v>
      </c>
      <c r="KJT20" s="140" t="s">
        <v>454</v>
      </c>
      <c r="KJU20" s="140" t="s">
        <v>454</v>
      </c>
      <c r="KJV20" s="140" t="s">
        <v>454</v>
      </c>
      <c r="KJW20" s="140" t="s">
        <v>454</v>
      </c>
      <c r="KJX20" s="140" t="s">
        <v>454</v>
      </c>
      <c r="KJY20" s="140" t="s">
        <v>454</v>
      </c>
      <c r="KJZ20" s="140" t="s">
        <v>454</v>
      </c>
      <c r="KKA20" s="140" t="s">
        <v>454</v>
      </c>
      <c r="KKB20" s="140" t="s">
        <v>454</v>
      </c>
      <c r="KKC20" s="140" t="s">
        <v>454</v>
      </c>
      <c r="KKD20" s="140" t="s">
        <v>454</v>
      </c>
      <c r="KKE20" s="140" t="s">
        <v>454</v>
      </c>
      <c r="KKF20" s="140" t="s">
        <v>454</v>
      </c>
      <c r="KKG20" s="140" t="s">
        <v>454</v>
      </c>
      <c r="KKH20" s="140" t="s">
        <v>454</v>
      </c>
      <c r="KKI20" s="140" t="s">
        <v>454</v>
      </c>
      <c r="KKJ20" s="140" t="s">
        <v>454</v>
      </c>
      <c r="KKK20" s="140" t="s">
        <v>454</v>
      </c>
      <c r="KKL20" s="140" t="s">
        <v>454</v>
      </c>
      <c r="KKM20" s="140" t="s">
        <v>454</v>
      </c>
      <c r="KKN20" s="140" t="s">
        <v>454</v>
      </c>
      <c r="KKO20" s="140" t="s">
        <v>454</v>
      </c>
      <c r="KKP20" s="140" t="s">
        <v>454</v>
      </c>
      <c r="KKQ20" s="140" t="s">
        <v>454</v>
      </c>
      <c r="KKR20" s="140" t="s">
        <v>454</v>
      </c>
      <c r="KKS20" s="140" t="s">
        <v>454</v>
      </c>
      <c r="KKT20" s="140" t="s">
        <v>454</v>
      </c>
      <c r="KKU20" s="140" t="s">
        <v>454</v>
      </c>
      <c r="KKV20" s="140" t="s">
        <v>454</v>
      </c>
      <c r="KKW20" s="140" t="s">
        <v>454</v>
      </c>
      <c r="KKX20" s="140" t="s">
        <v>454</v>
      </c>
      <c r="KKY20" s="140" t="s">
        <v>454</v>
      </c>
      <c r="KKZ20" s="140" t="s">
        <v>454</v>
      </c>
      <c r="KLA20" s="140" t="s">
        <v>454</v>
      </c>
      <c r="KLB20" s="140" t="s">
        <v>454</v>
      </c>
      <c r="KLC20" s="140" t="s">
        <v>454</v>
      </c>
      <c r="KLD20" s="140" t="s">
        <v>454</v>
      </c>
      <c r="KLE20" s="140" t="s">
        <v>454</v>
      </c>
      <c r="KLF20" s="140" t="s">
        <v>454</v>
      </c>
      <c r="KLG20" s="140" t="s">
        <v>454</v>
      </c>
      <c r="KLH20" s="140" t="s">
        <v>454</v>
      </c>
      <c r="KLI20" s="140" t="s">
        <v>454</v>
      </c>
      <c r="KLJ20" s="140" t="s">
        <v>454</v>
      </c>
      <c r="KLK20" s="140" t="s">
        <v>454</v>
      </c>
      <c r="KLL20" s="140" t="s">
        <v>454</v>
      </c>
      <c r="KLM20" s="140" t="s">
        <v>454</v>
      </c>
      <c r="KLN20" s="140" t="s">
        <v>454</v>
      </c>
      <c r="KLO20" s="140" t="s">
        <v>454</v>
      </c>
      <c r="KLP20" s="140" t="s">
        <v>454</v>
      </c>
      <c r="KLQ20" s="140" t="s">
        <v>454</v>
      </c>
      <c r="KLR20" s="140" t="s">
        <v>454</v>
      </c>
      <c r="KLS20" s="140" t="s">
        <v>454</v>
      </c>
      <c r="KLT20" s="140" t="s">
        <v>454</v>
      </c>
      <c r="KLU20" s="140" t="s">
        <v>454</v>
      </c>
      <c r="KLV20" s="140" t="s">
        <v>454</v>
      </c>
      <c r="KLW20" s="140" t="s">
        <v>454</v>
      </c>
      <c r="KLX20" s="140" t="s">
        <v>454</v>
      </c>
      <c r="KLY20" s="140" t="s">
        <v>454</v>
      </c>
      <c r="KLZ20" s="140" t="s">
        <v>454</v>
      </c>
      <c r="KMA20" s="140" t="s">
        <v>454</v>
      </c>
      <c r="KMB20" s="140" t="s">
        <v>454</v>
      </c>
      <c r="KMC20" s="140" t="s">
        <v>454</v>
      </c>
      <c r="KMD20" s="140" t="s">
        <v>454</v>
      </c>
      <c r="KME20" s="140" t="s">
        <v>454</v>
      </c>
      <c r="KMF20" s="140" t="s">
        <v>454</v>
      </c>
      <c r="KMG20" s="140" t="s">
        <v>454</v>
      </c>
      <c r="KMH20" s="140" t="s">
        <v>454</v>
      </c>
      <c r="KMI20" s="140" t="s">
        <v>454</v>
      </c>
      <c r="KMJ20" s="140" t="s">
        <v>454</v>
      </c>
      <c r="KMK20" s="140" t="s">
        <v>454</v>
      </c>
      <c r="KML20" s="140" t="s">
        <v>454</v>
      </c>
      <c r="KMM20" s="140" t="s">
        <v>454</v>
      </c>
      <c r="KMN20" s="140" t="s">
        <v>454</v>
      </c>
      <c r="KMO20" s="140" t="s">
        <v>454</v>
      </c>
      <c r="KMP20" s="140" t="s">
        <v>454</v>
      </c>
      <c r="KMQ20" s="140" t="s">
        <v>454</v>
      </c>
      <c r="KMR20" s="140" t="s">
        <v>454</v>
      </c>
      <c r="KMS20" s="140" t="s">
        <v>454</v>
      </c>
      <c r="KMT20" s="140" t="s">
        <v>454</v>
      </c>
      <c r="KMU20" s="140" t="s">
        <v>454</v>
      </c>
      <c r="KMV20" s="140" t="s">
        <v>454</v>
      </c>
      <c r="KMW20" s="140" t="s">
        <v>454</v>
      </c>
      <c r="KMX20" s="140" t="s">
        <v>454</v>
      </c>
      <c r="KMY20" s="140" t="s">
        <v>454</v>
      </c>
      <c r="KMZ20" s="140" t="s">
        <v>454</v>
      </c>
      <c r="KNA20" s="140" t="s">
        <v>454</v>
      </c>
      <c r="KNB20" s="140" t="s">
        <v>454</v>
      </c>
      <c r="KNC20" s="140" t="s">
        <v>454</v>
      </c>
      <c r="KND20" s="140" t="s">
        <v>454</v>
      </c>
      <c r="KNE20" s="140" t="s">
        <v>454</v>
      </c>
      <c r="KNF20" s="140" t="s">
        <v>454</v>
      </c>
      <c r="KNG20" s="140" t="s">
        <v>454</v>
      </c>
      <c r="KNH20" s="140" t="s">
        <v>454</v>
      </c>
      <c r="KNI20" s="140" t="s">
        <v>454</v>
      </c>
      <c r="KNJ20" s="140" t="s">
        <v>454</v>
      </c>
      <c r="KNK20" s="140" t="s">
        <v>454</v>
      </c>
      <c r="KNL20" s="140" t="s">
        <v>454</v>
      </c>
      <c r="KNM20" s="140" t="s">
        <v>454</v>
      </c>
      <c r="KNN20" s="140" t="s">
        <v>454</v>
      </c>
      <c r="KNO20" s="140" t="s">
        <v>454</v>
      </c>
      <c r="KNP20" s="140" t="s">
        <v>454</v>
      </c>
      <c r="KNQ20" s="140" t="s">
        <v>454</v>
      </c>
      <c r="KNR20" s="140" t="s">
        <v>454</v>
      </c>
      <c r="KNS20" s="140" t="s">
        <v>454</v>
      </c>
      <c r="KNT20" s="140" t="s">
        <v>454</v>
      </c>
      <c r="KNU20" s="140" t="s">
        <v>454</v>
      </c>
      <c r="KNV20" s="140" t="s">
        <v>454</v>
      </c>
      <c r="KNW20" s="140" t="s">
        <v>454</v>
      </c>
      <c r="KNX20" s="140" t="s">
        <v>454</v>
      </c>
      <c r="KNY20" s="140" t="s">
        <v>454</v>
      </c>
      <c r="KNZ20" s="140" t="s">
        <v>454</v>
      </c>
      <c r="KOA20" s="140" t="s">
        <v>454</v>
      </c>
      <c r="KOB20" s="140" t="s">
        <v>454</v>
      </c>
      <c r="KOC20" s="140" t="s">
        <v>454</v>
      </c>
      <c r="KOD20" s="140" t="s">
        <v>454</v>
      </c>
      <c r="KOE20" s="140" t="s">
        <v>454</v>
      </c>
      <c r="KOF20" s="140" t="s">
        <v>454</v>
      </c>
      <c r="KOG20" s="140" t="s">
        <v>454</v>
      </c>
      <c r="KOH20" s="140" t="s">
        <v>454</v>
      </c>
      <c r="KOI20" s="140" t="s">
        <v>454</v>
      </c>
      <c r="KOJ20" s="140" t="s">
        <v>454</v>
      </c>
      <c r="KOK20" s="140" t="s">
        <v>454</v>
      </c>
      <c r="KOL20" s="140" t="s">
        <v>454</v>
      </c>
      <c r="KOM20" s="140" t="s">
        <v>454</v>
      </c>
      <c r="KON20" s="140" t="s">
        <v>454</v>
      </c>
      <c r="KOO20" s="140" t="s">
        <v>454</v>
      </c>
      <c r="KOP20" s="140" t="s">
        <v>454</v>
      </c>
      <c r="KOQ20" s="140" t="s">
        <v>454</v>
      </c>
      <c r="KOR20" s="140" t="s">
        <v>454</v>
      </c>
      <c r="KOS20" s="140" t="s">
        <v>454</v>
      </c>
      <c r="KOT20" s="140" t="s">
        <v>454</v>
      </c>
      <c r="KOU20" s="140" t="s">
        <v>454</v>
      </c>
      <c r="KOV20" s="140" t="s">
        <v>454</v>
      </c>
      <c r="KOW20" s="140" t="s">
        <v>454</v>
      </c>
      <c r="KOX20" s="140" t="s">
        <v>454</v>
      </c>
      <c r="KOY20" s="140" t="s">
        <v>454</v>
      </c>
      <c r="KOZ20" s="140" t="s">
        <v>454</v>
      </c>
      <c r="KPA20" s="140" t="s">
        <v>454</v>
      </c>
      <c r="KPB20" s="140" t="s">
        <v>454</v>
      </c>
      <c r="KPC20" s="140" t="s">
        <v>454</v>
      </c>
      <c r="KPD20" s="140" t="s">
        <v>454</v>
      </c>
      <c r="KPE20" s="140" t="s">
        <v>454</v>
      </c>
      <c r="KPF20" s="140" t="s">
        <v>454</v>
      </c>
      <c r="KPG20" s="140" t="s">
        <v>454</v>
      </c>
      <c r="KPH20" s="140" t="s">
        <v>454</v>
      </c>
      <c r="KPI20" s="140" t="s">
        <v>454</v>
      </c>
      <c r="KPJ20" s="140" t="s">
        <v>454</v>
      </c>
      <c r="KPK20" s="140" t="s">
        <v>454</v>
      </c>
      <c r="KPL20" s="140" t="s">
        <v>454</v>
      </c>
      <c r="KPM20" s="140" t="s">
        <v>454</v>
      </c>
      <c r="KPN20" s="140" t="s">
        <v>454</v>
      </c>
      <c r="KPO20" s="140" t="s">
        <v>454</v>
      </c>
      <c r="KPP20" s="140" t="s">
        <v>454</v>
      </c>
      <c r="KPQ20" s="140" t="s">
        <v>454</v>
      </c>
      <c r="KPR20" s="140" t="s">
        <v>454</v>
      </c>
      <c r="KPS20" s="140" t="s">
        <v>454</v>
      </c>
      <c r="KPT20" s="140" t="s">
        <v>454</v>
      </c>
      <c r="KPU20" s="140" t="s">
        <v>454</v>
      </c>
      <c r="KPV20" s="140" t="s">
        <v>454</v>
      </c>
      <c r="KPW20" s="140" t="s">
        <v>454</v>
      </c>
      <c r="KPX20" s="140" t="s">
        <v>454</v>
      </c>
      <c r="KPY20" s="140" t="s">
        <v>454</v>
      </c>
      <c r="KPZ20" s="140" t="s">
        <v>454</v>
      </c>
      <c r="KQA20" s="140" t="s">
        <v>454</v>
      </c>
      <c r="KQB20" s="140" t="s">
        <v>454</v>
      </c>
      <c r="KQC20" s="140" t="s">
        <v>454</v>
      </c>
      <c r="KQD20" s="140" t="s">
        <v>454</v>
      </c>
      <c r="KQE20" s="140" t="s">
        <v>454</v>
      </c>
      <c r="KQF20" s="140" t="s">
        <v>454</v>
      </c>
      <c r="KQG20" s="140" t="s">
        <v>454</v>
      </c>
      <c r="KQH20" s="140" t="s">
        <v>454</v>
      </c>
      <c r="KQI20" s="140" t="s">
        <v>454</v>
      </c>
      <c r="KQJ20" s="140" t="s">
        <v>454</v>
      </c>
      <c r="KQK20" s="140" t="s">
        <v>454</v>
      </c>
      <c r="KQL20" s="140" t="s">
        <v>454</v>
      </c>
      <c r="KQM20" s="140" t="s">
        <v>454</v>
      </c>
      <c r="KQN20" s="140" t="s">
        <v>454</v>
      </c>
      <c r="KQO20" s="140" t="s">
        <v>454</v>
      </c>
      <c r="KQP20" s="140" t="s">
        <v>454</v>
      </c>
      <c r="KQQ20" s="140" t="s">
        <v>454</v>
      </c>
      <c r="KQR20" s="140" t="s">
        <v>454</v>
      </c>
      <c r="KQS20" s="140" t="s">
        <v>454</v>
      </c>
      <c r="KQT20" s="140" t="s">
        <v>454</v>
      </c>
      <c r="KQU20" s="140" t="s">
        <v>454</v>
      </c>
      <c r="KQV20" s="140" t="s">
        <v>454</v>
      </c>
      <c r="KQW20" s="140" t="s">
        <v>454</v>
      </c>
      <c r="KQX20" s="140" t="s">
        <v>454</v>
      </c>
      <c r="KQY20" s="140" t="s">
        <v>454</v>
      </c>
      <c r="KQZ20" s="140" t="s">
        <v>454</v>
      </c>
      <c r="KRA20" s="140" t="s">
        <v>454</v>
      </c>
      <c r="KRB20" s="140" t="s">
        <v>454</v>
      </c>
      <c r="KRC20" s="140" t="s">
        <v>454</v>
      </c>
      <c r="KRD20" s="140" t="s">
        <v>454</v>
      </c>
      <c r="KRE20" s="140" t="s">
        <v>454</v>
      </c>
      <c r="KRF20" s="140" t="s">
        <v>454</v>
      </c>
      <c r="KRG20" s="140" t="s">
        <v>454</v>
      </c>
      <c r="KRH20" s="140" t="s">
        <v>454</v>
      </c>
      <c r="KRI20" s="140" t="s">
        <v>454</v>
      </c>
      <c r="KRJ20" s="140" t="s">
        <v>454</v>
      </c>
      <c r="KRK20" s="140" t="s">
        <v>454</v>
      </c>
      <c r="KRL20" s="140" t="s">
        <v>454</v>
      </c>
      <c r="KRM20" s="140" t="s">
        <v>454</v>
      </c>
      <c r="KRN20" s="140" t="s">
        <v>454</v>
      </c>
      <c r="KRO20" s="140" t="s">
        <v>454</v>
      </c>
      <c r="KRP20" s="140" t="s">
        <v>454</v>
      </c>
      <c r="KRQ20" s="140" t="s">
        <v>454</v>
      </c>
      <c r="KRR20" s="140" t="s">
        <v>454</v>
      </c>
      <c r="KRS20" s="140" t="s">
        <v>454</v>
      </c>
      <c r="KRT20" s="140" t="s">
        <v>454</v>
      </c>
      <c r="KRU20" s="140" t="s">
        <v>454</v>
      </c>
      <c r="KRV20" s="140" t="s">
        <v>454</v>
      </c>
      <c r="KRW20" s="140" t="s">
        <v>454</v>
      </c>
      <c r="KRX20" s="140" t="s">
        <v>454</v>
      </c>
      <c r="KRY20" s="140" t="s">
        <v>454</v>
      </c>
      <c r="KRZ20" s="140" t="s">
        <v>454</v>
      </c>
      <c r="KSA20" s="140" t="s">
        <v>454</v>
      </c>
      <c r="KSB20" s="140" t="s">
        <v>454</v>
      </c>
      <c r="KSC20" s="140" t="s">
        <v>454</v>
      </c>
      <c r="KSD20" s="140" t="s">
        <v>454</v>
      </c>
      <c r="KSE20" s="140" t="s">
        <v>454</v>
      </c>
      <c r="KSF20" s="140" t="s">
        <v>454</v>
      </c>
      <c r="KSG20" s="140" t="s">
        <v>454</v>
      </c>
      <c r="KSH20" s="140" t="s">
        <v>454</v>
      </c>
      <c r="KSI20" s="140" t="s">
        <v>454</v>
      </c>
      <c r="KSJ20" s="140" t="s">
        <v>454</v>
      </c>
      <c r="KSK20" s="140" t="s">
        <v>454</v>
      </c>
      <c r="KSL20" s="140" t="s">
        <v>454</v>
      </c>
      <c r="KSM20" s="140" t="s">
        <v>454</v>
      </c>
      <c r="KSN20" s="140" t="s">
        <v>454</v>
      </c>
      <c r="KSO20" s="140" t="s">
        <v>454</v>
      </c>
      <c r="KSP20" s="140" t="s">
        <v>454</v>
      </c>
      <c r="KSQ20" s="140" t="s">
        <v>454</v>
      </c>
      <c r="KSR20" s="140" t="s">
        <v>454</v>
      </c>
      <c r="KSS20" s="140" t="s">
        <v>454</v>
      </c>
      <c r="KST20" s="140" t="s">
        <v>454</v>
      </c>
      <c r="KSU20" s="140" t="s">
        <v>454</v>
      </c>
      <c r="KSV20" s="140" t="s">
        <v>454</v>
      </c>
      <c r="KSW20" s="140" t="s">
        <v>454</v>
      </c>
      <c r="KSX20" s="140" t="s">
        <v>454</v>
      </c>
      <c r="KSY20" s="140" t="s">
        <v>454</v>
      </c>
      <c r="KSZ20" s="140" t="s">
        <v>454</v>
      </c>
      <c r="KTA20" s="140" t="s">
        <v>454</v>
      </c>
      <c r="KTB20" s="140" t="s">
        <v>454</v>
      </c>
      <c r="KTC20" s="140" t="s">
        <v>454</v>
      </c>
      <c r="KTD20" s="140" t="s">
        <v>454</v>
      </c>
      <c r="KTE20" s="140" t="s">
        <v>454</v>
      </c>
      <c r="KTF20" s="140" t="s">
        <v>454</v>
      </c>
      <c r="KTG20" s="140" t="s">
        <v>454</v>
      </c>
      <c r="KTH20" s="140" t="s">
        <v>454</v>
      </c>
      <c r="KTI20" s="140" t="s">
        <v>454</v>
      </c>
      <c r="KTJ20" s="140" t="s">
        <v>454</v>
      </c>
      <c r="KTK20" s="140" t="s">
        <v>454</v>
      </c>
      <c r="KTL20" s="140" t="s">
        <v>454</v>
      </c>
      <c r="KTM20" s="140" t="s">
        <v>454</v>
      </c>
      <c r="KTN20" s="140" t="s">
        <v>454</v>
      </c>
      <c r="KTO20" s="140" t="s">
        <v>454</v>
      </c>
      <c r="KTP20" s="140" t="s">
        <v>454</v>
      </c>
      <c r="KTQ20" s="140" t="s">
        <v>454</v>
      </c>
      <c r="KTR20" s="140" t="s">
        <v>454</v>
      </c>
      <c r="KTS20" s="140" t="s">
        <v>454</v>
      </c>
      <c r="KTT20" s="140" t="s">
        <v>454</v>
      </c>
      <c r="KTU20" s="140" t="s">
        <v>454</v>
      </c>
      <c r="KTV20" s="140" t="s">
        <v>454</v>
      </c>
      <c r="KTW20" s="140" t="s">
        <v>454</v>
      </c>
      <c r="KTX20" s="140" t="s">
        <v>454</v>
      </c>
      <c r="KTY20" s="140" t="s">
        <v>454</v>
      </c>
      <c r="KTZ20" s="140" t="s">
        <v>454</v>
      </c>
      <c r="KUA20" s="140" t="s">
        <v>454</v>
      </c>
      <c r="KUB20" s="140" t="s">
        <v>454</v>
      </c>
      <c r="KUC20" s="140" t="s">
        <v>454</v>
      </c>
      <c r="KUD20" s="140" t="s">
        <v>454</v>
      </c>
      <c r="KUE20" s="140" t="s">
        <v>454</v>
      </c>
      <c r="KUF20" s="140" t="s">
        <v>454</v>
      </c>
      <c r="KUG20" s="140" t="s">
        <v>454</v>
      </c>
      <c r="KUH20" s="140" t="s">
        <v>454</v>
      </c>
      <c r="KUI20" s="140" t="s">
        <v>454</v>
      </c>
      <c r="KUJ20" s="140" t="s">
        <v>454</v>
      </c>
      <c r="KUK20" s="140" t="s">
        <v>454</v>
      </c>
      <c r="KUL20" s="140" t="s">
        <v>454</v>
      </c>
      <c r="KUM20" s="140" t="s">
        <v>454</v>
      </c>
      <c r="KUN20" s="140" t="s">
        <v>454</v>
      </c>
      <c r="KUO20" s="140" t="s">
        <v>454</v>
      </c>
      <c r="KUP20" s="140" t="s">
        <v>454</v>
      </c>
      <c r="KUQ20" s="140" t="s">
        <v>454</v>
      </c>
      <c r="KUR20" s="140" t="s">
        <v>454</v>
      </c>
      <c r="KUS20" s="140" t="s">
        <v>454</v>
      </c>
      <c r="KUT20" s="140" t="s">
        <v>454</v>
      </c>
      <c r="KUU20" s="140" t="s">
        <v>454</v>
      </c>
      <c r="KUV20" s="140" t="s">
        <v>454</v>
      </c>
      <c r="KUW20" s="140" t="s">
        <v>454</v>
      </c>
      <c r="KUX20" s="140" t="s">
        <v>454</v>
      </c>
      <c r="KUY20" s="140" t="s">
        <v>454</v>
      </c>
      <c r="KUZ20" s="140" t="s">
        <v>454</v>
      </c>
      <c r="KVA20" s="140" t="s">
        <v>454</v>
      </c>
      <c r="KVB20" s="140" t="s">
        <v>454</v>
      </c>
      <c r="KVC20" s="140" t="s">
        <v>454</v>
      </c>
      <c r="KVD20" s="140" t="s">
        <v>454</v>
      </c>
      <c r="KVE20" s="140" t="s">
        <v>454</v>
      </c>
      <c r="KVF20" s="140" t="s">
        <v>454</v>
      </c>
      <c r="KVG20" s="140" t="s">
        <v>454</v>
      </c>
      <c r="KVH20" s="140" t="s">
        <v>454</v>
      </c>
      <c r="KVI20" s="140" t="s">
        <v>454</v>
      </c>
      <c r="KVJ20" s="140" t="s">
        <v>454</v>
      </c>
      <c r="KVK20" s="140" t="s">
        <v>454</v>
      </c>
      <c r="KVL20" s="140" t="s">
        <v>454</v>
      </c>
      <c r="KVM20" s="140" t="s">
        <v>454</v>
      </c>
      <c r="KVN20" s="140" t="s">
        <v>454</v>
      </c>
      <c r="KVO20" s="140" t="s">
        <v>454</v>
      </c>
      <c r="KVP20" s="140" t="s">
        <v>454</v>
      </c>
      <c r="KVQ20" s="140" t="s">
        <v>454</v>
      </c>
      <c r="KVR20" s="140" t="s">
        <v>454</v>
      </c>
      <c r="KVS20" s="140" t="s">
        <v>454</v>
      </c>
      <c r="KVT20" s="140" t="s">
        <v>454</v>
      </c>
      <c r="KVU20" s="140" t="s">
        <v>454</v>
      </c>
      <c r="KVV20" s="140" t="s">
        <v>454</v>
      </c>
      <c r="KVW20" s="140" t="s">
        <v>454</v>
      </c>
      <c r="KVX20" s="140" t="s">
        <v>454</v>
      </c>
      <c r="KVY20" s="140" t="s">
        <v>454</v>
      </c>
      <c r="KVZ20" s="140" t="s">
        <v>454</v>
      </c>
      <c r="KWA20" s="140" t="s">
        <v>454</v>
      </c>
      <c r="KWB20" s="140" t="s">
        <v>454</v>
      </c>
      <c r="KWC20" s="140" t="s">
        <v>454</v>
      </c>
      <c r="KWD20" s="140" t="s">
        <v>454</v>
      </c>
      <c r="KWE20" s="140" t="s">
        <v>454</v>
      </c>
      <c r="KWF20" s="140" t="s">
        <v>454</v>
      </c>
      <c r="KWG20" s="140" t="s">
        <v>454</v>
      </c>
      <c r="KWH20" s="140" t="s">
        <v>454</v>
      </c>
      <c r="KWI20" s="140" t="s">
        <v>454</v>
      </c>
      <c r="KWJ20" s="140" t="s">
        <v>454</v>
      </c>
      <c r="KWK20" s="140" t="s">
        <v>454</v>
      </c>
      <c r="KWL20" s="140" t="s">
        <v>454</v>
      </c>
      <c r="KWM20" s="140" t="s">
        <v>454</v>
      </c>
      <c r="KWN20" s="140" t="s">
        <v>454</v>
      </c>
      <c r="KWO20" s="140" t="s">
        <v>454</v>
      </c>
      <c r="KWP20" s="140" t="s">
        <v>454</v>
      </c>
      <c r="KWQ20" s="140" t="s">
        <v>454</v>
      </c>
      <c r="KWR20" s="140" t="s">
        <v>454</v>
      </c>
      <c r="KWS20" s="140" t="s">
        <v>454</v>
      </c>
      <c r="KWT20" s="140" t="s">
        <v>454</v>
      </c>
      <c r="KWU20" s="140" t="s">
        <v>454</v>
      </c>
      <c r="KWV20" s="140" t="s">
        <v>454</v>
      </c>
      <c r="KWW20" s="140" t="s">
        <v>454</v>
      </c>
      <c r="KWX20" s="140" t="s">
        <v>454</v>
      </c>
      <c r="KWY20" s="140" t="s">
        <v>454</v>
      </c>
      <c r="KWZ20" s="140" t="s">
        <v>454</v>
      </c>
      <c r="KXA20" s="140" t="s">
        <v>454</v>
      </c>
      <c r="KXB20" s="140" t="s">
        <v>454</v>
      </c>
      <c r="KXC20" s="140" t="s">
        <v>454</v>
      </c>
      <c r="KXD20" s="140" t="s">
        <v>454</v>
      </c>
      <c r="KXE20" s="140" t="s">
        <v>454</v>
      </c>
      <c r="KXF20" s="140" t="s">
        <v>454</v>
      </c>
      <c r="KXG20" s="140" t="s">
        <v>454</v>
      </c>
      <c r="KXH20" s="140" t="s">
        <v>454</v>
      </c>
      <c r="KXI20" s="140" t="s">
        <v>454</v>
      </c>
      <c r="KXJ20" s="140" t="s">
        <v>454</v>
      </c>
      <c r="KXK20" s="140" t="s">
        <v>454</v>
      </c>
      <c r="KXL20" s="140" t="s">
        <v>454</v>
      </c>
      <c r="KXM20" s="140" t="s">
        <v>454</v>
      </c>
      <c r="KXN20" s="140" t="s">
        <v>454</v>
      </c>
      <c r="KXO20" s="140" t="s">
        <v>454</v>
      </c>
      <c r="KXP20" s="140" t="s">
        <v>454</v>
      </c>
      <c r="KXQ20" s="140" t="s">
        <v>454</v>
      </c>
      <c r="KXR20" s="140" t="s">
        <v>454</v>
      </c>
      <c r="KXS20" s="140" t="s">
        <v>454</v>
      </c>
      <c r="KXT20" s="140" t="s">
        <v>454</v>
      </c>
      <c r="KXU20" s="140" t="s">
        <v>454</v>
      </c>
      <c r="KXV20" s="140" t="s">
        <v>454</v>
      </c>
      <c r="KXW20" s="140" t="s">
        <v>454</v>
      </c>
      <c r="KXX20" s="140" t="s">
        <v>454</v>
      </c>
      <c r="KXY20" s="140" t="s">
        <v>454</v>
      </c>
      <c r="KXZ20" s="140" t="s">
        <v>454</v>
      </c>
      <c r="KYA20" s="140" t="s">
        <v>454</v>
      </c>
      <c r="KYB20" s="140" t="s">
        <v>454</v>
      </c>
      <c r="KYC20" s="140" t="s">
        <v>454</v>
      </c>
      <c r="KYD20" s="140" t="s">
        <v>454</v>
      </c>
      <c r="KYE20" s="140" t="s">
        <v>454</v>
      </c>
      <c r="KYF20" s="140" t="s">
        <v>454</v>
      </c>
      <c r="KYG20" s="140" t="s">
        <v>454</v>
      </c>
      <c r="KYH20" s="140" t="s">
        <v>454</v>
      </c>
      <c r="KYI20" s="140" t="s">
        <v>454</v>
      </c>
      <c r="KYJ20" s="140" t="s">
        <v>454</v>
      </c>
      <c r="KYK20" s="140" t="s">
        <v>454</v>
      </c>
      <c r="KYL20" s="140" t="s">
        <v>454</v>
      </c>
      <c r="KYM20" s="140" t="s">
        <v>454</v>
      </c>
      <c r="KYN20" s="140" t="s">
        <v>454</v>
      </c>
      <c r="KYO20" s="140" t="s">
        <v>454</v>
      </c>
      <c r="KYP20" s="140" t="s">
        <v>454</v>
      </c>
      <c r="KYQ20" s="140" t="s">
        <v>454</v>
      </c>
      <c r="KYR20" s="140" t="s">
        <v>454</v>
      </c>
      <c r="KYS20" s="140" t="s">
        <v>454</v>
      </c>
      <c r="KYT20" s="140" t="s">
        <v>454</v>
      </c>
      <c r="KYU20" s="140" t="s">
        <v>454</v>
      </c>
      <c r="KYV20" s="140" t="s">
        <v>454</v>
      </c>
      <c r="KYW20" s="140" t="s">
        <v>454</v>
      </c>
      <c r="KYX20" s="140" t="s">
        <v>454</v>
      </c>
      <c r="KYY20" s="140" t="s">
        <v>454</v>
      </c>
      <c r="KYZ20" s="140" t="s">
        <v>454</v>
      </c>
      <c r="KZA20" s="140" t="s">
        <v>454</v>
      </c>
      <c r="KZB20" s="140" t="s">
        <v>454</v>
      </c>
      <c r="KZC20" s="140" t="s">
        <v>454</v>
      </c>
      <c r="KZD20" s="140" t="s">
        <v>454</v>
      </c>
      <c r="KZE20" s="140" t="s">
        <v>454</v>
      </c>
      <c r="KZF20" s="140" t="s">
        <v>454</v>
      </c>
      <c r="KZG20" s="140" t="s">
        <v>454</v>
      </c>
      <c r="KZH20" s="140" t="s">
        <v>454</v>
      </c>
      <c r="KZI20" s="140" t="s">
        <v>454</v>
      </c>
      <c r="KZJ20" s="140" t="s">
        <v>454</v>
      </c>
      <c r="KZK20" s="140" t="s">
        <v>454</v>
      </c>
      <c r="KZL20" s="140" t="s">
        <v>454</v>
      </c>
      <c r="KZM20" s="140" t="s">
        <v>454</v>
      </c>
      <c r="KZN20" s="140" t="s">
        <v>454</v>
      </c>
      <c r="KZO20" s="140" t="s">
        <v>454</v>
      </c>
      <c r="KZP20" s="140" t="s">
        <v>454</v>
      </c>
      <c r="KZQ20" s="140" t="s">
        <v>454</v>
      </c>
      <c r="KZR20" s="140" t="s">
        <v>454</v>
      </c>
      <c r="KZS20" s="140" t="s">
        <v>454</v>
      </c>
      <c r="KZT20" s="140" t="s">
        <v>454</v>
      </c>
      <c r="KZU20" s="140" t="s">
        <v>454</v>
      </c>
      <c r="KZV20" s="140" t="s">
        <v>454</v>
      </c>
      <c r="KZW20" s="140" t="s">
        <v>454</v>
      </c>
      <c r="KZX20" s="140" t="s">
        <v>454</v>
      </c>
      <c r="KZY20" s="140" t="s">
        <v>454</v>
      </c>
      <c r="KZZ20" s="140" t="s">
        <v>454</v>
      </c>
      <c r="LAA20" s="140" t="s">
        <v>454</v>
      </c>
      <c r="LAB20" s="140" t="s">
        <v>454</v>
      </c>
      <c r="LAC20" s="140" t="s">
        <v>454</v>
      </c>
      <c r="LAD20" s="140" t="s">
        <v>454</v>
      </c>
      <c r="LAE20" s="140" t="s">
        <v>454</v>
      </c>
      <c r="LAF20" s="140" t="s">
        <v>454</v>
      </c>
      <c r="LAG20" s="140" t="s">
        <v>454</v>
      </c>
      <c r="LAH20" s="140" t="s">
        <v>454</v>
      </c>
      <c r="LAI20" s="140" t="s">
        <v>454</v>
      </c>
      <c r="LAJ20" s="140" t="s">
        <v>454</v>
      </c>
      <c r="LAK20" s="140" t="s">
        <v>454</v>
      </c>
      <c r="LAL20" s="140" t="s">
        <v>454</v>
      </c>
      <c r="LAM20" s="140" t="s">
        <v>454</v>
      </c>
      <c r="LAN20" s="140" t="s">
        <v>454</v>
      </c>
      <c r="LAO20" s="140" t="s">
        <v>454</v>
      </c>
      <c r="LAP20" s="140" t="s">
        <v>454</v>
      </c>
      <c r="LAQ20" s="140" t="s">
        <v>454</v>
      </c>
      <c r="LAR20" s="140" t="s">
        <v>454</v>
      </c>
      <c r="LAS20" s="140" t="s">
        <v>454</v>
      </c>
      <c r="LAT20" s="140" t="s">
        <v>454</v>
      </c>
      <c r="LAU20" s="140" t="s">
        <v>454</v>
      </c>
      <c r="LAV20" s="140" t="s">
        <v>454</v>
      </c>
      <c r="LAW20" s="140" t="s">
        <v>454</v>
      </c>
      <c r="LAX20" s="140" t="s">
        <v>454</v>
      </c>
      <c r="LAY20" s="140" t="s">
        <v>454</v>
      </c>
      <c r="LAZ20" s="140" t="s">
        <v>454</v>
      </c>
      <c r="LBA20" s="140" t="s">
        <v>454</v>
      </c>
      <c r="LBB20" s="140" t="s">
        <v>454</v>
      </c>
      <c r="LBC20" s="140" t="s">
        <v>454</v>
      </c>
      <c r="LBD20" s="140" t="s">
        <v>454</v>
      </c>
      <c r="LBE20" s="140" t="s">
        <v>454</v>
      </c>
      <c r="LBF20" s="140" t="s">
        <v>454</v>
      </c>
      <c r="LBG20" s="140" t="s">
        <v>454</v>
      </c>
      <c r="LBH20" s="140" t="s">
        <v>454</v>
      </c>
      <c r="LBI20" s="140" t="s">
        <v>454</v>
      </c>
      <c r="LBJ20" s="140" t="s">
        <v>454</v>
      </c>
      <c r="LBK20" s="140" t="s">
        <v>454</v>
      </c>
      <c r="LBL20" s="140" t="s">
        <v>454</v>
      </c>
      <c r="LBM20" s="140" t="s">
        <v>454</v>
      </c>
      <c r="LBN20" s="140" t="s">
        <v>454</v>
      </c>
      <c r="LBO20" s="140" t="s">
        <v>454</v>
      </c>
      <c r="LBP20" s="140" t="s">
        <v>454</v>
      </c>
      <c r="LBQ20" s="140" t="s">
        <v>454</v>
      </c>
      <c r="LBR20" s="140" t="s">
        <v>454</v>
      </c>
      <c r="LBS20" s="140" t="s">
        <v>454</v>
      </c>
      <c r="LBT20" s="140" t="s">
        <v>454</v>
      </c>
      <c r="LBU20" s="140" t="s">
        <v>454</v>
      </c>
      <c r="LBV20" s="140" t="s">
        <v>454</v>
      </c>
      <c r="LBW20" s="140" t="s">
        <v>454</v>
      </c>
      <c r="LBX20" s="140" t="s">
        <v>454</v>
      </c>
      <c r="LBY20" s="140" t="s">
        <v>454</v>
      </c>
      <c r="LBZ20" s="140" t="s">
        <v>454</v>
      </c>
      <c r="LCA20" s="140" t="s">
        <v>454</v>
      </c>
      <c r="LCB20" s="140" t="s">
        <v>454</v>
      </c>
      <c r="LCC20" s="140" t="s">
        <v>454</v>
      </c>
      <c r="LCD20" s="140" t="s">
        <v>454</v>
      </c>
      <c r="LCE20" s="140" t="s">
        <v>454</v>
      </c>
      <c r="LCF20" s="140" t="s">
        <v>454</v>
      </c>
      <c r="LCG20" s="140" t="s">
        <v>454</v>
      </c>
      <c r="LCH20" s="140" t="s">
        <v>454</v>
      </c>
      <c r="LCI20" s="140" t="s">
        <v>454</v>
      </c>
      <c r="LCJ20" s="140" t="s">
        <v>454</v>
      </c>
      <c r="LCK20" s="140" t="s">
        <v>454</v>
      </c>
      <c r="LCL20" s="140" t="s">
        <v>454</v>
      </c>
      <c r="LCM20" s="140" t="s">
        <v>454</v>
      </c>
      <c r="LCN20" s="140" t="s">
        <v>454</v>
      </c>
      <c r="LCO20" s="140" t="s">
        <v>454</v>
      </c>
      <c r="LCP20" s="140" t="s">
        <v>454</v>
      </c>
      <c r="LCQ20" s="140" t="s">
        <v>454</v>
      </c>
      <c r="LCR20" s="140" t="s">
        <v>454</v>
      </c>
      <c r="LCS20" s="140" t="s">
        <v>454</v>
      </c>
      <c r="LCT20" s="140" t="s">
        <v>454</v>
      </c>
      <c r="LCU20" s="140" t="s">
        <v>454</v>
      </c>
      <c r="LCV20" s="140" t="s">
        <v>454</v>
      </c>
      <c r="LCW20" s="140" t="s">
        <v>454</v>
      </c>
      <c r="LCX20" s="140" t="s">
        <v>454</v>
      </c>
      <c r="LCY20" s="140" t="s">
        <v>454</v>
      </c>
      <c r="LCZ20" s="140" t="s">
        <v>454</v>
      </c>
      <c r="LDA20" s="140" t="s">
        <v>454</v>
      </c>
      <c r="LDB20" s="140" t="s">
        <v>454</v>
      </c>
      <c r="LDC20" s="140" t="s">
        <v>454</v>
      </c>
      <c r="LDD20" s="140" t="s">
        <v>454</v>
      </c>
      <c r="LDE20" s="140" t="s">
        <v>454</v>
      </c>
      <c r="LDF20" s="140" t="s">
        <v>454</v>
      </c>
      <c r="LDG20" s="140" t="s">
        <v>454</v>
      </c>
      <c r="LDH20" s="140" t="s">
        <v>454</v>
      </c>
      <c r="LDI20" s="140" t="s">
        <v>454</v>
      </c>
      <c r="LDJ20" s="140" t="s">
        <v>454</v>
      </c>
      <c r="LDK20" s="140" t="s">
        <v>454</v>
      </c>
      <c r="LDL20" s="140" t="s">
        <v>454</v>
      </c>
      <c r="LDM20" s="140" t="s">
        <v>454</v>
      </c>
      <c r="LDN20" s="140" t="s">
        <v>454</v>
      </c>
      <c r="LDO20" s="140" t="s">
        <v>454</v>
      </c>
      <c r="LDP20" s="140" t="s">
        <v>454</v>
      </c>
      <c r="LDQ20" s="140" t="s">
        <v>454</v>
      </c>
      <c r="LDR20" s="140" t="s">
        <v>454</v>
      </c>
      <c r="LDS20" s="140" t="s">
        <v>454</v>
      </c>
      <c r="LDT20" s="140" t="s">
        <v>454</v>
      </c>
      <c r="LDU20" s="140" t="s">
        <v>454</v>
      </c>
      <c r="LDV20" s="140" t="s">
        <v>454</v>
      </c>
      <c r="LDW20" s="140" t="s">
        <v>454</v>
      </c>
      <c r="LDX20" s="140" t="s">
        <v>454</v>
      </c>
      <c r="LDY20" s="140" t="s">
        <v>454</v>
      </c>
      <c r="LDZ20" s="140" t="s">
        <v>454</v>
      </c>
      <c r="LEA20" s="140" t="s">
        <v>454</v>
      </c>
      <c r="LEB20" s="140" t="s">
        <v>454</v>
      </c>
      <c r="LEC20" s="140" t="s">
        <v>454</v>
      </c>
      <c r="LED20" s="140" t="s">
        <v>454</v>
      </c>
      <c r="LEE20" s="140" t="s">
        <v>454</v>
      </c>
      <c r="LEF20" s="140" t="s">
        <v>454</v>
      </c>
      <c r="LEG20" s="140" t="s">
        <v>454</v>
      </c>
      <c r="LEH20" s="140" t="s">
        <v>454</v>
      </c>
      <c r="LEI20" s="140" t="s">
        <v>454</v>
      </c>
      <c r="LEJ20" s="140" t="s">
        <v>454</v>
      </c>
      <c r="LEK20" s="140" t="s">
        <v>454</v>
      </c>
      <c r="LEL20" s="140" t="s">
        <v>454</v>
      </c>
      <c r="LEM20" s="140" t="s">
        <v>454</v>
      </c>
      <c r="LEN20" s="140" t="s">
        <v>454</v>
      </c>
      <c r="LEO20" s="140" t="s">
        <v>454</v>
      </c>
      <c r="LEP20" s="140" t="s">
        <v>454</v>
      </c>
      <c r="LEQ20" s="140" t="s">
        <v>454</v>
      </c>
      <c r="LER20" s="140" t="s">
        <v>454</v>
      </c>
      <c r="LES20" s="140" t="s">
        <v>454</v>
      </c>
      <c r="LET20" s="140" t="s">
        <v>454</v>
      </c>
      <c r="LEU20" s="140" t="s">
        <v>454</v>
      </c>
      <c r="LEV20" s="140" t="s">
        <v>454</v>
      </c>
      <c r="LEW20" s="140" t="s">
        <v>454</v>
      </c>
      <c r="LEX20" s="140" t="s">
        <v>454</v>
      </c>
      <c r="LEY20" s="140" t="s">
        <v>454</v>
      </c>
      <c r="LEZ20" s="140" t="s">
        <v>454</v>
      </c>
      <c r="LFA20" s="140" t="s">
        <v>454</v>
      </c>
      <c r="LFB20" s="140" t="s">
        <v>454</v>
      </c>
      <c r="LFC20" s="140" t="s">
        <v>454</v>
      </c>
      <c r="LFD20" s="140" t="s">
        <v>454</v>
      </c>
      <c r="LFE20" s="140" t="s">
        <v>454</v>
      </c>
      <c r="LFF20" s="140" t="s">
        <v>454</v>
      </c>
      <c r="LFG20" s="140" t="s">
        <v>454</v>
      </c>
      <c r="LFH20" s="140" t="s">
        <v>454</v>
      </c>
      <c r="LFI20" s="140" t="s">
        <v>454</v>
      </c>
      <c r="LFJ20" s="140" t="s">
        <v>454</v>
      </c>
      <c r="LFK20" s="140" t="s">
        <v>454</v>
      </c>
      <c r="LFL20" s="140" t="s">
        <v>454</v>
      </c>
      <c r="LFM20" s="140" t="s">
        <v>454</v>
      </c>
      <c r="LFN20" s="140" t="s">
        <v>454</v>
      </c>
      <c r="LFO20" s="140" t="s">
        <v>454</v>
      </c>
      <c r="LFP20" s="140" t="s">
        <v>454</v>
      </c>
      <c r="LFQ20" s="140" t="s">
        <v>454</v>
      </c>
      <c r="LFR20" s="140" t="s">
        <v>454</v>
      </c>
      <c r="LFS20" s="140" t="s">
        <v>454</v>
      </c>
      <c r="LFT20" s="140" t="s">
        <v>454</v>
      </c>
      <c r="LFU20" s="140" t="s">
        <v>454</v>
      </c>
      <c r="LFV20" s="140" t="s">
        <v>454</v>
      </c>
      <c r="LFW20" s="140" t="s">
        <v>454</v>
      </c>
      <c r="LFX20" s="140" t="s">
        <v>454</v>
      </c>
      <c r="LFY20" s="140" t="s">
        <v>454</v>
      </c>
      <c r="LFZ20" s="140" t="s">
        <v>454</v>
      </c>
      <c r="LGA20" s="140" t="s">
        <v>454</v>
      </c>
      <c r="LGB20" s="140" t="s">
        <v>454</v>
      </c>
      <c r="LGC20" s="140" t="s">
        <v>454</v>
      </c>
      <c r="LGD20" s="140" t="s">
        <v>454</v>
      </c>
      <c r="LGE20" s="140" t="s">
        <v>454</v>
      </c>
      <c r="LGF20" s="140" t="s">
        <v>454</v>
      </c>
      <c r="LGG20" s="140" t="s">
        <v>454</v>
      </c>
      <c r="LGH20" s="140" t="s">
        <v>454</v>
      </c>
      <c r="LGI20" s="140" t="s">
        <v>454</v>
      </c>
      <c r="LGJ20" s="140" t="s">
        <v>454</v>
      </c>
      <c r="LGK20" s="140" t="s">
        <v>454</v>
      </c>
      <c r="LGL20" s="140" t="s">
        <v>454</v>
      </c>
      <c r="LGM20" s="140" t="s">
        <v>454</v>
      </c>
      <c r="LGN20" s="140" t="s">
        <v>454</v>
      </c>
      <c r="LGO20" s="140" t="s">
        <v>454</v>
      </c>
      <c r="LGP20" s="140" t="s">
        <v>454</v>
      </c>
      <c r="LGQ20" s="140" t="s">
        <v>454</v>
      </c>
      <c r="LGR20" s="140" t="s">
        <v>454</v>
      </c>
      <c r="LGS20" s="140" t="s">
        <v>454</v>
      </c>
      <c r="LGT20" s="140" t="s">
        <v>454</v>
      </c>
      <c r="LGU20" s="140" t="s">
        <v>454</v>
      </c>
      <c r="LGV20" s="140" t="s">
        <v>454</v>
      </c>
      <c r="LGW20" s="140" t="s">
        <v>454</v>
      </c>
      <c r="LGX20" s="140" t="s">
        <v>454</v>
      </c>
      <c r="LGY20" s="140" t="s">
        <v>454</v>
      </c>
      <c r="LGZ20" s="140" t="s">
        <v>454</v>
      </c>
      <c r="LHA20" s="140" t="s">
        <v>454</v>
      </c>
      <c r="LHB20" s="140" t="s">
        <v>454</v>
      </c>
      <c r="LHC20" s="140" t="s">
        <v>454</v>
      </c>
      <c r="LHD20" s="140" t="s">
        <v>454</v>
      </c>
      <c r="LHE20" s="140" t="s">
        <v>454</v>
      </c>
      <c r="LHF20" s="140" t="s">
        <v>454</v>
      </c>
      <c r="LHG20" s="140" t="s">
        <v>454</v>
      </c>
      <c r="LHH20" s="140" t="s">
        <v>454</v>
      </c>
      <c r="LHI20" s="140" t="s">
        <v>454</v>
      </c>
      <c r="LHJ20" s="140" t="s">
        <v>454</v>
      </c>
      <c r="LHK20" s="140" t="s">
        <v>454</v>
      </c>
      <c r="LHL20" s="140" t="s">
        <v>454</v>
      </c>
      <c r="LHM20" s="140" t="s">
        <v>454</v>
      </c>
      <c r="LHN20" s="140" t="s">
        <v>454</v>
      </c>
      <c r="LHO20" s="140" t="s">
        <v>454</v>
      </c>
      <c r="LHP20" s="140" t="s">
        <v>454</v>
      </c>
      <c r="LHQ20" s="140" t="s">
        <v>454</v>
      </c>
      <c r="LHR20" s="140" t="s">
        <v>454</v>
      </c>
      <c r="LHS20" s="140" t="s">
        <v>454</v>
      </c>
      <c r="LHT20" s="140" t="s">
        <v>454</v>
      </c>
      <c r="LHU20" s="140" t="s">
        <v>454</v>
      </c>
      <c r="LHV20" s="140" t="s">
        <v>454</v>
      </c>
      <c r="LHW20" s="140" t="s">
        <v>454</v>
      </c>
      <c r="LHX20" s="140" t="s">
        <v>454</v>
      </c>
      <c r="LHY20" s="140" t="s">
        <v>454</v>
      </c>
      <c r="LHZ20" s="140" t="s">
        <v>454</v>
      </c>
      <c r="LIA20" s="140" t="s">
        <v>454</v>
      </c>
      <c r="LIB20" s="140" t="s">
        <v>454</v>
      </c>
      <c r="LIC20" s="140" t="s">
        <v>454</v>
      </c>
      <c r="LID20" s="140" t="s">
        <v>454</v>
      </c>
      <c r="LIE20" s="140" t="s">
        <v>454</v>
      </c>
      <c r="LIF20" s="140" t="s">
        <v>454</v>
      </c>
      <c r="LIG20" s="140" t="s">
        <v>454</v>
      </c>
      <c r="LIH20" s="140" t="s">
        <v>454</v>
      </c>
      <c r="LII20" s="140" t="s">
        <v>454</v>
      </c>
      <c r="LIJ20" s="140" t="s">
        <v>454</v>
      </c>
      <c r="LIK20" s="140" t="s">
        <v>454</v>
      </c>
      <c r="LIL20" s="140" t="s">
        <v>454</v>
      </c>
      <c r="LIM20" s="140" t="s">
        <v>454</v>
      </c>
      <c r="LIN20" s="140" t="s">
        <v>454</v>
      </c>
      <c r="LIO20" s="140" t="s">
        <v>454</v>
      </c>
      <c r="LIP20" s="140" t="s">
        <v>454</v>
      </c>
      <c r="LIQ20" s="140" t="s">
        <v>454</v>
      </c>
      <c r="LIR20" s="140" t="s">
        <v>454</v>
      </c>
      <c r="LIS20" s="140" t="s">
        <v>454</v>
      </c>
      <c r="LIT20" s="140" t="s">
        <v>454</v>
      </c>
      <c r="LIU20" s="140" t="s">
        <v>454</v>
      </c>
      <c r="LIV20" s="140" t="s">
        <v>454</v>
      </c>
      <c r="LIW20" s="140" t="s">
        <v>454</v>
      </c>
      <c r="LIX20" s="140" t="s">
        <v>454</v>
      </c>
      <c r="LIY20" s="140" t="s">
        <v>454</v>
      </c>
      <c r="LIZ20" s="140" t="s">
        <v>454</v>
      </c>
      <c r="LJA20" s="140" t="s">
        <v>454</v>
      </c>
      <c r="LJB20" s="140" t="s">
        <v>454</v>
      </c>
      <c r="LJC20" s="140" t="s">
        <v>454</v>
      </c>
      <c r="LJD20" s="140" t="s">
        <v>454</v>
      </c>
      <c r="LJE20" s="140" t="s">
        <v>454</v>
      </c>
      <c r="LJF20" s="140" t="s">
        <v>454</v>
      </c>
      <c r="LJG20" s="140" t="s">
        <v>454</v>
      </c>
      <c r="LJH20" s="140" t="s">
        <v>454</v>
      </c>
      <c r="LJI20" s="140" t="s">
        <v>454</v>
      </c>
      <c r="LJJ20" s="140" t="s">
        <v>454</v>
      </c>
      <c r="LJK20" s="140" t="s">
        <v>454</v>
      </c>
      <c r="LJL20" s="140" t="s">
        <v>454</v>
      </c>
      <c r="LJM20" s="140" t="s">
        <v>454</v>
      </c>
      <c r="LJN20" s="140" t="s">
        <v>454</v>
      </c>
      <c r="LJO20" s="140" t="s">
        <v>454</v>
      </c>
      <c r="LJP20" s="140" t="s">
        <v>454</v>
      </c>
      <c r="LJQ20" s="140" t="s">
        <v>454</v>
      </c>
      <c r="LJR20" s="140" t="s">
        <v>454</v>
      </c>
      <c r="LJS20" s="140" t="s">
        <v>454</v>
      </c>
      <c r="LJT20" s="140" t="s">
        <v>454</v>
      </c>
      <c r="LJU20" s="140" t="s">
        <v>454</v>
      </c>
      <c r="LJV20" s="140" t="s">
        <v>454</v>
      </c>
      <c r="LJW20" s="140" t="s">
        <v>454</v>
      </c>
      <c r="LJX20" s="140" t="s">
        <v>454</v>
      </c>
      <c r="LJY20" s="140" t="s">
        <v>454</v>
      </c>
      <c r="LJZ20" s="140" t="s">
        <v>454</v>
      </c>
      <c r="LKA20" s="140" t="s">
        <v>454</v>
      </c>
      <c r="LKB20" s="140" t="s">
        <v>454</v>
      </c>
      <c r="LKC20" s="140" t="s">
        <v>454</v>
      </c>
      <c r="LKD20" s="140" t="s">
        <v>454</v>
      </c>
      <c r="LKE20" s="140" t="s">
        <v>454</v>
      </c>
      <c r="LKF20" s="140" t="s">
        <v>454</v>
      </c>
      <c r="LKG20" s="140" t="s">
        <v>454</v>
      </c>
      <c r="LKH20" s="140" t="s">
        <v>454</v>
      </c>
      <c r="LKI20" s="140" t="s">
        <v>454</v>
      </c>
      <c r="LKJ20" s="140" t="s">
        <v>454</v>
      </c>
      <c r="LKK20" s="140" t="s">
        <v>454</v>
      </c>
      <c r="LKL20" s="140" t="s">
        <v>454</v>
      </c>
      <c r="LKM20" s="140" t="s">
        <v>454</v>
      </c>
      <c r="LKN20" s="140" t="s">
        <v>454</v>
      </c>
      <c r="LKO20" s="140" t="s">
        <v>454</v>
      </c>
      <c r="LKP20" s="140" t="s">
        <v>454</v>
      </c>
      <c r="LKQ20" s="140" t="s">
        <v>454</v>
      </c>
      <c r="LKR20" s="140" t="s">
        <v>454</v>
      </c>
      <c r="LKS20" s="140" t="s">
        <v>454</v>
      </c>
      <c r="LKT20" s="140" t="s">
        <v>454</v>
      </c>
      <c r="LKU20" s="140" t="s">
        <v>454</v>
      </c>
      <c r="LKV20" s="140" t="s">
        <v>454</v>
      </c>
      <c r="LKW20" s="140" t="s">
        <v>454</v>
      </c>
      <c r="LKX20" s="140" t="s">
        <v>454</v>
      </c>
      <c r="LKY20" s="140" t="s">
        <v>454</v>
      </c>
      <c r="LKZ20" s="140" t="s">
        <v>454</v>
      </c>
      <c r="LLA20" s="140" t="s">
        <v>454</v>
      </c>
      <c r="LLB20" s="140" t="s">
        <v>454</v>
      </c>
      <c r="LLC20" s="140" t="s">
        <v>454</v>
      </c>
      <c r="LLD20" s="140" t="s">
        <v>454</v>
      </c>
      <c r="LLE20" s="140" t="s">
        <v>454</v>
      </c>
      <c r="LLF20" s="140" t="s">
        <v>454</v>
      </c>
      <c r="LLG20" s="140" t="s">
        <v>454</v>
      </c>
      <c r="LLH20" s="140" t="s">
        <v>454</v>
      </c>
      <c r="LLI20" s="140" t="s">
        <v>454</v>
      </c>
      <c r="LLJ20" s="140" t="s">
        <v>454</v>
      </c>
      <c r="LLK20" s="140" t="s">
        <v>454</v>
      </c>
      <c r="LLL20" s="140" t="s">
        <v>454</v>
      </c>
      <c r="LLM20" s="140" t="s">
        <v>454</v>
      </c>
      <c r="LLN20" s="140" t="s">
        <v>454</v>
      </c>
      <c r="LLO20" s="140" t="s">
        <v>454</v>
      </c>
      <c r="LLP20" s="140" t="s">
        <v>454</v>
      </c>
      <c r="LLQ20" s="140" t="s">
        <v>454</v>
      </c>
      <c r="LLR20" s="140" t="s">
        <v>454</v>
      </c>
      <c r="LLS20" s="140" t="s">
        <v>454</v>
      </c>
      <c r="LLT20" s="140" t="s">
        <v>454</v>
      </c>
      <c r="LLU20" s="140" t="s">
        <v>454</v>
      </c>
      <c r="LLV20" s="140" t="s">
        <v>454</v>
      </c>
      <c r="LLW20" s="140" t="s">
        <v>454</v>
      </c>
      <c r="LLX20" s="140" t="s">
        <v>454</v>
      </c>
      <c r="LLY20" s="140" t="s">
        <v>454</v>
      </c>
      <c r="LLZ20" s="140" t="s">
        <v>454</v>
      </c>
      <c r="LMA20" s="140" t="s">
        <v>454</v>
      </c>
      <c r="LMB20" s="140" t="s">
        <v>454</v>
      </c>
      <c r="LMC20" s="140" t="s">
        <v>454</v>
      </c>
      <c r="LMD20" s="140" t="s">
        <v>454</v>
      </c>
      <c r="LME20" s="140" t="s">
        <v>454</v>
      </c>
      <c r="LMF20" s="140" t="s">
        <v>454</v>
      </c>
      <c r="LMG20" s="140" t="s">
        <v>454</v>
      </c>
      <c r="LMH20" s="140" t="s">
        <v>454</v>
      </c>
      <c r="LMI20" s="140" t="s">
        <v>454</v>
      </c>
      <c r="LMJ20" s="140" t="s">
        <v>454</v>
      </c>
      <c r="LMK20" s="140" t="s">
        <v>454</v>
      </c>
      <c r="LML20" s="140" t="s">
        <v>454</v>
      </c>
      <c r="LMM20" s="140" t="s">
        <v>454</v>
      </c>
      <c r="LMN20" s="140" t="s">
        <v>454</v>
      </c>
      <c r="LMO20" s="140" t="s">
        <v>454</v>
      </c>
      <c r="LMP20" s="140" t="s">
        <v>454</v>
      </c>
      <c r="LMQ20" s="140" t="s">
        <v>454</v>
      </c>
      <c r="LMR20" s="140" t="s">
        <v>454</v>
      </c>
      <c r="LMS20" s="140" t="s">
        <v>454</v>
      </c>
      <c r="LMT20" s="140" t="s">
        <v>454</v>
      </c>
      <c r="LMU20" s="140" t="s">
        <v>454</v>
      </c>
      <c r="LMV20" s="140" t="s">
        <v>454</v>
      </c>
      <c r="LMW20" s="140" t="s">
        <v>454</v>
      </c>
      <c r="LMX20" s="140" t="s">
        <v>454</v>
      </c>
      <c r="LMY20" s="140" t="s">
        <v>454</v>
      </c>
      <c r="LMZ20" s="140" t="s">
        <v>454</v>
      </c>
      <c r="LNA20" s="140" t="s">
        <v>454</v>
      </c>
      <c r="LNB20" s="140" t="s">
        <v>454</v>
      </c>
      <c r="LNC20" s="140" t="s">
        <v>454</v>
      </c>
      <c r="LND20" s="140" t="s">
        <v>454</v>
      </c>
      <c r="LNE20" s="140" t="s">
        <v>454</v>
      </c>
      <c r="LNF20" s="140" t="s">
        <v>454</v>
      </c>
      <c r="LNG20" s="140" t="s">
        <v>454</v>
      </c>
      <c r="LNH20" s="140" t="s">
        <v>454</v>
      </c>
      <c r="LNI20" s="140" t="s">
        <v>454</v>
      </c>
      <c r="LNJ20" s="140" t="s">
        <v>454</v>
      </c>
      <c r="LNK20" s="140" t="s">
        <v>454</v>
      </c>
      <c r="LNL20" s="140" t="s">
        <v>454</v>
      </c>
      <c r="LNM20" s="140" t="s">
        <v>454</v>
      </c>
      <c r="LNN20" s="140" t="s">
        <v>454</v>
      </c>
      <c r="LNO20" s="140" t="s">
        <v>454</v>
      </c>
      <c r="LNP20" s="140" t="s">
        <v>454</v>
      </c>
      <c r="LNQ20" s="140" t="s">
        <v>454</v>
      </c>
      <c r="LNR20" s="140" t="s">
        <v>454</v>
      </c>
      <c r="LNS20" s="140" t="s">
        <v>454</v>
      </c>
      <c r="LNT20" s="140" t="s">
        <v>454</v>
      </c>
      <c r="LNU20" s="140" t="s">
        <v>454</v>
      </c>
      <c r="LNV20" s="140" t="s">
        <v>454</v>
      </c>
      <c r="LNW20" s="140" t="s">
        <v>454</v>
      </c>
      <c r="LNX20" s="140" t="s">
        <v>454</v>
      </c>
      <c r="LNY20" s="140" t="s">
        <v>454</v>
      </c>
      <c r="LNZ20" s="140" t="s">
        <v>454</v>
      </c>
      <c r="LOA20" s="140" t="s">
        <v>454</v>
      </c>
      <c r="LOB20" s="140" t="s">
        <v>454</v>
      </c>
      <c r="LOC20" s="140" t="s">
        <v>454</v>
      </c>
      <c r="LOD20" s="140" t="s">
        <v>454</v>
      </c>
      <c r="LOE20" s="140" t="s">
        <v>454</v>
      </c>
      <c r="LOF20" s="140" t="s">
        <v>454</v>
      </c>
      <c r="LOG20" s="140" t="s">
        <v>454</v>
      </c>
      <c r="LOH20" s="140" t="s">
        <v>454</v>
      </c>
      <c r="LOI20" s="140" t="s">
        <v>454</v>
      </c>
      <c r="LOJ20" s="140" t="s">
        <v>454</v>
      </c>
      <c r="LOK20" s="140" t="s">
        <v>454</v>
      </c>
      <c r="LOL20" s="140" t="s">
        <v>454</v>
      </c>
      <c r="LOM20" s="140" t="s">
        <v>454</v>
      </c>
      <c r="LON20" s="140" t="s">
        <v>454</v>
      </c>
      <c r="LOO20" s="140" t="s">
        <v>454</v>
      </c>
      <c r="LOP20" s="140" t="s">
        <v>454</v>
      </c>
      <c r="LOQ20" s="140" t="s">
        <v>454</v>
      </c>
      <c r="LOR20" s="140" t="s">
        <v>454</v>
      </c>
      <c r="LOS20" s="140" t="s">
        <v>454</v>
      </c>
      <c r="LOT20" s="140" t="s">
        <v>454</v>
      </c>
      <c r="LOU20" s="140" t="s">
        <v>454</v>
      </c>
      <c r="LOV20" s="140" t="s">
        <v>454</v>
      </c>
      <c r="LOW20" s="140" t="s">
        <v>454</v>
      </c>
      <c r="LOX20" s="140" t="s">
        <v>454</v>
      </c>
      <c r="LOY20" s="140" t="s">
        <v>454</v>
      </c>
      <c r="LOZ20" s="140" t="s">
        <v>454</v>
      </c>
      <c r="LPA20" s="140" t="s">
        <v>454</v>
      </c>
      <c r="LPB20" s="140" t="s">
        <v>454</v>
      </c>
      <c r="LPC20" s="140" t="s">
        <v>454</v>
      </c>
      <c r="LPD20" s="140" t="s">
        <v>454</v>
      </c>
      <c r="LPE20" s="140" t="s">
        <v>454</v>
      </c>
      <c r="LPF20" s="140" t="s">
        <v>454</v>
      </c>
      <c r="LPG20" s="140" t="s">
        <v>454</v>
      </c>
      <c r="LPH20" s="140" t="s">
        <v>454</v>
      </c>
      <c r="LPI20" s="140" t="s">
        <v>454</v>
      </c>
      <c r="LPJ20" s="140" t="s">
        <v>454</v>
      </c>
      <c r="LPK20" s="140" t="s">
        <v>454</v>
      </c>
      <c r="LPL20" s="140" t="s">
        <v>454</v>
      </c>
      <c r="LPM20" s="140" t="s">
        <v>454</v>
      </c>
      <c r="LPN20" s="140" t="s">
        <v>454</v>
      </c>
      <c r="LPO20" s="140" t="s">
        <v>454</v>
      </c>
      <c r="LPP20" s="140" t="s">
        <v>454</v>
      </c>
      <c r="LPQ20" s="140" t="s">
        <v>454</v>
      </c>
      <c r="LPR20" s="140" t="s">
        <v>454</v>
      </c>
      <c r="LPS20" s="140" t="s">
        <v>454</v>
      </c>
      <c r="LPT20" s="140" t="s">
        <v>454</v>
      </c>
      <c r="LPU20" s="140" t="s">
        <v>454</v>
      </c>
      <c r="LPV20" s="140" t="s">
        <v>454</v>
      </c>
      <c r="LPW20" s="140" t="s">
        <v>454</v>
      </c>
      <c r="LPX20" s="140" t="s">
        <v>454</v>
      </c>
      <c r="LPY20" s="140" t="s">
        <v>454</v>
      </c>
      <c r="LPZ20" s="140" t="s">
        <v>454</v>
      </c>
      <c r="LQA20" s="140" t="s">
        <v>454</v>
      </c>
      <c r="LQB20" s="140" t="s">
        <v>454</v>
      </c>
      <c r="LQC20" s="140" t="s">
        <v>454</v>
      </c>
      <c r="LQD20" s="140" t="s">
        <v>454</v>
      </c>
      <c r="LQE20" s="140" t="s">
        <v>454</v>
      </c>
      <c r="LQF20" s="140" t="s">
        <v>454</v>
      </c>
      <c r="LQG20" s="140" t="s">
        <v>454</v>
      </c>
      <c r="LQH20" s="140" t="s">
        <v>454</v>
      </c>
      <c r="LQI20" s="140" t="s">
        <v>454</v>
      </c>
      <c r="LQJ20" s="140" t="s">
        <v>454</v>
      </c>
      <c r="LQK20" s="140" t="s">
        <v>454</v>
      </c>
      <c r="LQL20" s="140" t="s">
        <v>454</v>
      </c>
      <c r="LQM20" s="140" t="s">
        <v>454</v>
      </c>
      <c r="LQN20" s="140" t="s">
        <v>454</v>
      </c>
      <c r="LQO20" s="140" t="s">
        <v>454</v>
      </c>
      <c r="LQP20" s="140" t="s">
        <v>454</v>
      </c>
      <c r="LQQ20" s="140" t="s">
        <v>454</v>
      </c>
      <c r="LQR20" s="140" t="s">
        <v>454</v>
      </c>
      <c r="LQS20" s="140" t="s">
        <v>454</v>
      </c>
      <c r="LQT20" s="140" t="s">
        <v>454</v>
      </c>
      <c r="LQU20" s="140" t="s">
        <v>454</v>
      </c>
      <c r="LQV20" s="140" t="s">
        <v>454</v>
      </c>
      <c r="LQW20" s="140" t="s">
        <v>454</v>
      </c>
      <c r="LQX20" s="140" t="s">
        <v>454</v>
      </c>
      <c r="LQY20" s="140" t="s">
        <v>454</v>
      </c>
      <c r="LQZ20" s="140" t="s">
        <v>454</v>
      </c>
      <c r="LRA20" s="140" t="s">
        <v>454</v>
      </c>
      <c r="LRB20" s="140" t="s">
        <v>454</v>
      </c>
      <c r="LRC20" s="140" t="s">
        <v>454</v>
      </c>
      <c r="LRD20" s="140" t="s">
        <v>454</v>
      </c>
      <c r="LRE20" s="140" t="s">
        <v>454</v>
      </c>
      <c r="LRF20" s="140" t="s">
        <v>454</v>
      </c>
      <c r="LRG20" s="140" t="s">
        <v>454</v>
      </c>
      <c r="LRH20" s="140" t="s">
        <v>454</v>
      </c>
      <c r="LRI20" s="140" t="s">
        <v>454</v>
      </c>
      <c r="LRJ20" s="140" t="s">
        <v>454</v>
      </c>
      <c r="LRK20" s="140" t="s">
        <v>454</v>
      </c>
      <c r="LRL20" s="140" t="s">
        <v>454</v>
      </c>
      <c r="LRM20" s="140" t="s">
        <v>454</v>
      </c>
      <c r="LRN20" s="140" t="s">
        <v>454</v>
      </c>
      <c r="LRO20" s="140" t="s">
        <v>454</v>
      </c>
      <c r="LRP20" s="140" t="s">
        <v>454</v>
      </c>
      <c r="LRQ20" s="140" t="s">
        <v>454</v>
      </c>
      <c r="LRR20" s="140" t="s">
        <v>454</v>
      </c>
      <c r="LRS20" s="140" t="s">
        <v>454</v>
      </c>
      <c r="LRT20" s="140" t="s">
        <v>454</v>
      </c>
      <c r="LRU20" s="140" t="s">
        <v>454</v>
      </c>
      <c r="LRV20" s="140" t="s">
        <v>454</v>
      </c>
      <c r="LRW20" s="140" t="s">
        <v>454</v>
      </c>
      <c r="LRX20" s="140" t="s">
        <v>454</v>
      </c>
      <c r="LRY20" s="140" t="s">
        <v>454</v>
      </c>
      <c r="LRZ20" s="140" t="s">
        <v>454</v>
      </c>
      <c r="LSA20" s="140" t="s">
        <v>454</v>
      </c>
      <c r="LSB20" s="140" t="s">
        <v>454</v>
      </c>
      <c r="LSC20" s="140" t="s">
        <v>454</v>
      </c>
      <c r="LSD20" s="140" t="s">
        <v>454</v>
      </c>
      <c r="LSE20" s="140" t="s">
        <v>454</v>
      </c>
      <c r="LSF20" s="140" t="s">
        <v>454</v>
      </c>
      <c r="LSG20" s="140" t="s">
        <v>454</v>
      </c>
      <c r="LSH20" s="140" t="s">
        <v>454</v>
      </c>
      <c r="LSI20" s="140" t="s">
        <v>454</v>
      </c>
      <c r="LSJ20" s="140" t="s">
        <v>454</v>
      </c>
      <c r="LSK20" s="140" t="s">
        <v>454</v>
      </c>
      <c r="LSL20" s="140" t="s">
        <v>454</v>
      </c>
      <c r="LSM20" s="140" t="s">
        <v>454</v>
      </c>
      <c r="LSN20" s="140" t="s">
        <v>454</v>
      </c>
      <c r="LSO20" s="140" t="s">
        <v>454</v>
      </c>
      <c r="LSP20" s="140" t="s">
        <v>454</v>
      </c>
      <c r="LSQ20" s="140" t="s">
        <v>454</v>
      </c>
      <c r="LSR20" s="140" t="s">
        <v>454</v>
      </c>
      <c r="LSS20" s="140" t="s">
        <v>454</v>
      </c>
      <c r="LST20" s="140" t="s">
        <v>454</v>
      </c>
      <c r="LSU20" s="140" t="s">
        <v>454</v>
      </c>
      <c r="LSV20" s="140" t="s">
        <v>454</v>
      </c>
      <c r="LSW20" s="140" t="s">
        <v>454</v>
      </c>
      <c r="LSX20" s="140" t="s">
        <v>454</v>
      </c>
      <c r="LSY20" s="140" t="s">
        <v>454</v>
      </c>
      <c r="LSZ20" s="140" t="s">
        <v>454</v>
      </c>
      <c r="LTA20" s="140" t="s">
        <v>454</v>
      </c>
      <c r="LTB20" s="140" t="s">
        <v>454</v>
      </c>
      <c r="LTC20" s="140" t="s">
        <v>454</v>
      </c>
      <c r="LTD20" s="140" t="s">
        <v>454</v>
      </c>
      <c r="LTE20" s="140" t="s">
        <v>454</v>
      </c>
      <c r="LTF20" s="140" t="s">
        <v>454</v>
      </c>
      <c r="LTG20" s="140" t="s">
        <v>454</v>
      </c>
      <c r="LTH20" s="140" t="s">
        <v>454</v>
      </c>
      <c r="LTI20" s="140" t="s">
        <v>454</v>
      </c>
      <c r="LTJ20" s="140" t="s">
        <v>454</v>
      </c>
      <c r="LTK20" s="140" t="s">
        <v>454</v>
      </c>
      <c r="LTL20" s="140" t="s">
        <v>454</v>
      </c>
      <c r="LTM20" s="140" t="s">
        <v>454</v>
      </c>
      <c r="LTN20" s="140" t="s">
        <v>454</v>
      </c>
      <c r="LTO20" s="140" t="s">
        <v>454</v>
      </c>
      <c r="LTP20" s="140" t="s">
        <v>454</v>
      </c>
      <c r="LTQ20" s="140" t="s">
        <v>454</v>
      </c>
      <c r="LTR20" s="140" t="s">
        <v>454</v>
      </c>
      <c r="LTS20" s="140" t="s">
        <v>454</v>
      </c>
      <c r="LTT20" s="140" t="s">
        <v>454</v>
      </c>
      <c r="LTU20" s="140" t="s">
        <v>454</v>
      </c>
      <c r="LTV20" s="140" t="s">
        <v>454</v>
      </c>
      <c r="LTW20" s="140" t="s">
        <v>454</v>
      </c>
      <c r="LTX20" s="140" t="s">
        <v>454</v>
      </c>
      <c r="LTY20" s="140" t="s">
        <v>454</v>
      </c>
      <c r="LTZ20" s="140" t="s">
        <v>454</v>
      </c>
      <c r="LUA20" s="140" t="s">
        <v>454</v>
      </c>
      <c r="LUB20" s="140" t="s">
        <v>454</v>
      </c>
      <c r="LUC20" s="140" t="s">
        <v>454</v>
      </c>
      <c r="LUD20" s="140" t="s">
        <v>454</v>
      </c>
      <c r="LUE20" s="140" t="s">
        <v>454</v>
      </c>
      <c r="LUF20" s="140" t="s">
        <v>454</v>
      </c>
      <c r="LUG20" s="140" t="s">
        <v>454</v>
      </c>
      <c r="LUH20" s="140" t="s">
        <v>454</v>
      </c>
      <c r="LUI20" s="140" t="s">
        <v>454</v>
      </c>
      <c r="LUJ20" s="140" t="s">
        <v>454</v>
      </c>
      <c r="LUK20" s="140" t="s">
        <v>454</v>
      </c>
      <c r="LUL20" s="140" t="s">
        <v>454</v>
      </c>
      <c r="LUM20" s="140" t="s">
        <v>454</v>
      </c>
      <c r="LUN20" s="140" t="s">
        <v>454</v>
      </c>
      <c r="LUO20" s="140" t="s">
        <v>454</v>
      </c>
      <c r="LUP20" s="140" t="s">
        <v>454</v>
      </c>
      <c r="LUQ20" s="140" t="s">
        <v>454</v>
      </c>
      <c r="LUR20" s="140" t="s">
        <v>454</v>
      </c>
      <c r="LUS20" s="140" t="s">
        <v>454</v>
      </c>
      <c r="LUT20" s="140" t="s">
        <v>454</v>
      </c>
      <c r="LUU20" s="140" t="s">
        <v>454</v>
      </c>
      <c r="LUV20" s="140" t="s">
        <v>454</v>
      </c>
      <c r="LUW20" s="140" t="s">
        <v>454</v>
      </c>
      <c r="LUX20" s="140" t="s">
        <v>454</v>
      </c>
      <c r="LUY20" s="140" t="s">
        <v>454</v>
      </c>
      <c r="LUZ20" s="140" t="s">
        <v>454</v>
      </c>
      <c r="LVA20" s="140" t="s">
        <v>454</v>
      </c>
      <c r="LVB20" s="140" t="s">
        <v>454</v>
      </c>
      <c r="LVC20" s="140" t="s">
        <v>454</v>
      </c>
      <c r="LVD20" s="140" t="s">
        <v>454</v>
      </c>
      <c r="LVE20" s="140" t="s">
        <v>454</v>
      </c>
      <c r="LVF20" s="140" t="s">
        <v>454</v>
      </c>
      <c r="LVG20" s="140" t="s">
        <v>454</v>
      </c>
      <c r="LVH20" s="140" t="s">
        <v>454</v>
      </c>
      <c r="LVI20" s="140" t="s">
        <v>454</v>
      </c>
      <c r="LVJ20" s="140" t="s">
        <v>454</v>
      </c>
      <c r="LVK20" s="140" t="s">
        <v>454</v>
      </c>
      <c r="LVL20" s="140" t="s">
        <v>454</v>
      </c>
      <c r="LVM20" s="140" t="s">
        <v>454</v>
      </c>
      <c r="LVN20" s="140" t="s">
        <v>454</v>
      </c>
      <c r="LVO20" s="140" t="s">
        <v>454</v>
      </c>
      <c r="LVP20" s="140" t="s">
        <v>454</v>
      </c>
      <c r="LVQ20" s="140" t="s">
        <v>454</v>
      </c>
      <c r="LVR20" s="140" t="s">
        <v>454</v>
      </c>
      <c r="LVS20" s="140" t="s">
        <v>454</v>
      </c>
      <c r="LVT20" s="140" t="s">
        <v>454</v>
      </c>
      <c r="LVU20" s="140" t="s">
        <v>454</v>
      </c>
      <c r="LVV20" s="140" t="s">
        <v>454</v>
      </c>
      <c r="LVW20" s="140" t="s">
        <v>454</v>
      </c>
      <c r="LVX20" s="140" t="s">
        <v>454</v>
      </c>
      <c r="LVY20" s="140" t="s">
        <v>454</v>
      </c>
      <c r="LVZ20" s="140" t="s">
        <v>454</v>
      </c>
      <c r="LWA20" s="140" t="s">
        <v>454</v>
      </c>
      <c r="LWB20" s="140" t="s">
        <v>454</v>
      </c>
      <c r="LWC20" s="140" t="s">
        <v>454</v>
      </c>
      <c r="LWD20" s="140" t="s">
        <v>454</v>
      </c>
      <c r="LWE20" s="140" t="s">
        <v>454</v>
      </c>
      <c r="LWF20" s="140" t="s">
        <v>454</v>
      </c>
      <c r="LWG20" s="140" t="s">
        <v>454</v>
      </c>
      <c r="LWH20" s="140" t="s">
        <v>454</v>
      </c>
      <c r="LWI20" s="140" t="s">
        <v>454</v>
      </c>
      <c r="LWJ20" s="140" t="s">
        <v>454</v>
      </c>
      <c r="LWK20" s="140" t="s">
        <v>454</v>
      </c>
      <c r="LWL20" s="140" t="s">
        <v>454</v>
      </c>
      <c r="LWM20" s="140" t="s">
        <v>454</v>
      </c>
      <c r="LWN20" s="140" t="s">
        <v>454</v>
      </c>
      <c r="LWO20" s="140" t="s">
        <v>454</v>
      </c>
      <c r="LWP20" s="140" t="s">
        <v>454</v>
      </c>
      <c r="LWQ20" s="140" t="s">
        <v>454</v>
      </c>
      <c r="LWR20" s="140" t="s">
        <v>454</v>
      </c>
      <c r="LWS20" s="140" t="s">
        <v>454</v>
      </c>
      <c r="LWT20" s="140" t="s">
        <v>454</v>
      </c>
      <c r="LWU20" s="140" t="s">
        <v>454</v>
      </c>
      <c r="LWV20" s="140" t="s">
        <v>454</v>
      </c>
      <c r="LWW20" s="140" t="s">
        <v>454</v>
      </c>
      <c r="LWX20" s="140" t="s">
        <v>454</v>
      </c>
      <c r="LWY20" s="140" t="s">
        <v>454</v>
      </c>
      <c r="LWZ20" s="140" t="s">
        <v>454</v>
      </c>
      <c r="LXA20" s="140" t="s">
        <v>454</v>
      </c>
      <c r="LXB20" s="140" t="s">
        <v>454</v>
      </c>
      <c r="LXC20" s="140" t="s">
        <v>454</v>
      </c>
      <c r="LXD20" s="140" t="s">
        <v>454</v>
      </c>
      <c r="LXE20" s="140" t="s">
        <v>454</v>
      </c>
      <c r="LXF20" s="140" t="s">
        <v>454</v>
      </c>
      <c r="LXG20" s="140" t="s">
        <v>454</v>
      </c>
      <c r="LXH20" s="140" t="s">
        <v>454</v>
      </c>
      <c r="LXI20" s="140" t="s">
        <v>454</v>
      </c>
      <c r="LXJ20" s="140" t="s">
        <v>454</v>
      </c>
      <c r="LXK20" s="140" t="s">
        <v>454</v>
      </c>
      <c r="LXL20" s="140" t="s">
        <v>454</v>
      </c>
      <c r="LXM20" s="140" t="s">
        <v>454</v>
      </c>
      <c r="LXN20" s="140" t="s">
        <v>454</v>
      </c>
      <c r="LXO20" s="140" t="s">
        <v>454</v>
      </c>
      <c r="LXP20" s="140" t="s">
        <v>454</v>
      </c>
      <c r="LXQ20" s="140" t="s">
        <v>454</v>
      </c>
      <c r="LXR20" s="140" t="s">
        <v>454</v>
      </c>
      <c r="LXS20" s="140" t="s">
        <v>454</v>
      </c>
      <c r="LXT20" s="140" t="s">
        <v>454</v>
      </c>
      <c r="LXU20" s="140" t="s">
        <v>454</v>
      </c>
      <c r="LXV20" s="140" t="s">
        <v>454</v>
      </c>
      <c r="LXW20" s="140" t="s">
        <v>454</v>
      </c>
      <c r="LXX20" s="140" t="s">
        <v>454</v>
      </c>
      <c r="LXY20" s="140" t="s">
        <v>454</v>
      </c>
      <c r="LXZ20" s="140" t="s">
        <v>454</v>
      </c>
      <c r="LYA20" s="140" t="s">
        <v>454</v>
      </c>
      <c r="LYB20" s="140" t="s">
        <v>454</v>
      </c>
      <c r="LYC20" s="140" t="s">
        <v>454</v>
      </c>
      <c r="LYD20" s="140" t="s">
        <v>454</v>
      </c>
      <c r="LYE20" s="140" t="s">
        <v>454</v>
      </c>
      <c r="LYF20" s="140" t="s">
        <v>454</v>
      </c>
      <c r="LYG20" s="140" t="s">
        <v>454</v>
      </c>
      <c r="LYH20" s="140" t="s">
        <v>454</v>
      </c>
      <c r="LYI20" s="140" t="s">
        <v>454</v>
      </c>
      <c r="LYJ20" s="140" t="s">
        <v>454</v>
      </c>
      <c r="LYK20" s="140" t="s">
        <v>454</v>
      </c>
      <c r="LYL20" s="140" t="s">
        <v>454</v>
      </c>
      <c r="LYM20" s="140" t="s">
        <v>454</v>
      </c>
      <c r="LYN20" s="140" t="s">
        <v>454</v>
      </c>
      <c r="LYO20" s="140" t="s">
        <v>454</v>
      </c>
      <c r="LYP20" s="140" t="s">
        <v>454</v>
      </c>
      <c r="LYQ20" s="140" t="s">
        <v>454</v>
      </c>
      <c r="LYR20" s="140" t="s">
        <v>454</v>
      </c>
      <c r="LYS20" s="140" t="s">
        <v>454</v>
      </c>
      <c r="LYT20" s="140" t="s">
        <v>454</v>
      </c>
      <c r="LYU20" s="140" t="s">
        <v>454</v>
      </c>
      <c r="LYV20" s="140" t="s">
        <v>454</v>
      </c>
      <c r="LYW20" s="140" t="s">
        <v>454</v>
      </c>
      <c r="LYX20" s="140" t="s">
        <v>454</v>
      </c>
      <c r="LYY20" s="140" t="s">
        <v>454</v>
      </c>
      <c r="LYZ20" s="140" t="s">
        <v>454</v>
      </c>
      <c r="LZA20" s="140" t="s">
        <v>454</v>
      </c>
      <c r="LZB20" s="140" t="s">
        <v>454</v>
      </c>
      <c r="LZC20" s="140" t="s">
        <v>454</v>
      </c>
      <c r="LZD20" s="140" t="s">
        <v>454</v>
      </c>
      <c r="LZE20" s="140" t="s">
        <v>454</v>
      </c>
      <c r="LZF20" s="140" t="s">
        <v>454</v>
      </c>
      <c r="LZG20" s="140" t="s">
        <v>454</v>
      </c>
      <c r="LZH20" s="140" t="s">
        <v>454</v>
      </c>
      <c r="LZI20" s="140" t="s">
        <v>454</v>
      </c>
      <c r="LZJ20" s="140" t="s">
        <v>454</v>
      </c>
      <c r="LZK20" s="140" t="s">
        <v>454</v>
      </c>
      <c r="LZL20" s="140" t="s">
        <v>454</v>
      </c>
      <c r="LZM20" s="140" t="s">
        <v>454</v>
      </c>
      <c r="LZN20" s="140" t="s">
        <v>454</v>
      </c>
      <c r="LZO20" s="140" t="s">
        <v>454</v>
      </c>
      <c r="LZP20" s="140" t="s">
        <v>454</v>
      </c>
      <c r="LZQ20" s="140" t="s">
        <v>454</v>
      </c>
      <c r="LZR20" s="140" t="s">
        <v>454</v>
      </c>
      <c r="LZS20" s="140" t="s">
        <v>454</v>
      </c>
      <c r="LZT20" s="140" t="s">
        <v>454</v>
      </c>
      <c r="LZU20" s="140" t="s">
        <v>454</v>
      </c>
      <c r="LZV20" s="140" t="s">
        <v>454</v>
      </c>
      <c r="LZW20" s="140" t="s">
        <v>454</v>
      </c>
      <c r="LZX20" s="140" t="s">
        <v>454</v>
      </c>
      <c r="LZY20" s="140" t="s">
        <v>454</v>
      </c>
      <c r="LZZ20" s="140" t="s">
        <v>454</v>
      </c>
      <c r="MAA20" s="140" t="s">
        <v>454</v>
      </c>
      <c r="MAB20" s="140" t="s">
        <v>454</v>
      </c>
      <c r="MAC20" s="140" t="s">
        <v>454</v>
      </c>
      <c r="MAD20" s="140" t="s">
        <v>454</v>
      </c>
      <c r="MAE20" s="140" t="s">
        <v>454</v>
      </c>
      <c r="MAF20" s="140" t="s">
        <v>454</v>
      </c>
      <c r="MAG20" s="140" t="s">
        <v>454</v>
      </c>
      <c r="MAH20" s="140" t="s">
        <v>454</v>
      </c>
      <c r="MAI20" s="140" t="s">
        <v>454</v>
      </c>
      <c r="MAJ20" s="140" t="s">
        <v>454</v>
      </c>
      <c r="MAK20" s="140" t="s">
        <v>454</v>
      </c>
      <c r="MAL20" s="140" t="s">
        <v>454</v>
      </c>
      <c r="MAM20" s="140" t="s">
        <v>454</v>
      </c>
      <c r="MAN20" s="140" t="s">
        <v>454</v>
      </c>
      <c r="MAO20" s="140" t="s">
        <v>454</v>
      </c>
      <c r="MAP20" s="140" t="s">
        <v>454</v>
      </c>
      <c r="MAQ20" s="140" t="s">
        <v>454</v>
      </c>
      <c r="MAR20" s="140" t="s">
        <v>454</v>
      </c>
      <c r="MAS20" s="140" t="s">
        <v>454</v>
      </c>
      <c r="MAT20" s="140" t="s">
        <v>454</v>
      </c>
      <c r="MAU20" s="140" t="s">
        <v>454</v>
      </c>
      <c r="MAV20" s="140" t="s">
        <v>454</v>
      </c>
      <c r="MAW20" s="140" t="s">
        <v>454</v>
      </c>
      <c r="MAX20" s="140" t="s">
        <v>454</v>
      </c>
      <c r="MAY20" s="140" t="s">
        <v>454</v>
      </c>
      <c r="MAZ20" s="140" t="s">
        <v>454</v>
      </c>
      <c r="MBA20" s="140" t="s">
        <v>454</v>
      </c>
      <c r="MBB20" s="140" t="s">
        <v>454</v>
      </c>
      <c r="MBC20" s="140" t="s">
        <v>454</v>
      </c>
      <c r="MBD20" s="140" t="s">
        <v>454</v>
      </c>
      <c r="MBE20" s="140" t="s">
        <v>454</v>
      </c>
      <c r="MBF20" s="140" t="s">
        <v>454</v>
      </c>
      <c r="MBG20" s="140" t="s">
        <v>454</v>
      </c>
      <c r="MBH20" s="140" t="s">
        <v>454</v>
      </c>
      <c r="MBI20" s="140" t="s">
        <v>454</v>
      </c>
      <c r="MBJ20" s="140" t="s">
        <v>454</v>
      </c>
      <c r="MBK20" s="140" t="s">
        <v>454</v>
      </c>
      <c r="MBL20" s="140" t="s">
        <v>454</v>
      </c>
      <c r="MBM20" s="140" t="s">
        <v>454</v>
      </c>
      <c r="MBN20" s="140" t="s">
        <v>454</v>
      </c>
      <c r="MBO20" s="140" t="s">
        <v>454</v>
      </c>
      <c r="MBP20" s="140" t="s">
        <v>454</v>
      </c>
      <c r="MBQ20" s="140" t="s">
        <v>454</v>
      </c>
      <c r="MBR20" s="140" t="s">
        <v>454</v>
      </c>
      <c r="MBS20" s="140" t="s">
        <v>454</v>
      </c>
      <c r="MBT20" s="140" t="s">
        <v>454</v>
      </c>
      <c r="MBU20" s="140" t="s">
        <v>454</v>
      </c>
      <c r="MBV20" s="140" t="s">
        <v>454</v>
      </c>
      <c r="MBW20" s="140" t="s">
        <v>454</v>
      </c>
      <c r="MBX20" s="140" t="s">
        <v>454</v>
      </c>
      <c r="MBY20" s="140" t="s">
        <v>454</v>
      </c>
      <c r="MBZ20" s="140" t="s">
        <v>454</v>
      </c>
      <c r="MCA20" s="140" t="s">
        <v>454</v>
      </c>
      <c r="MCB20" s="140" t="s">
        <v>454</v>
      </c>
      <c r="MCC20" s="140" t="s">
        <v>454</v>
      </c>
      <c r="MCD20" s="140" t="s">
        <v>454</v>
      </c>
      <c r="MCE20" s="140" t="s">
        <v>454</v>
      </c>
      <c r="MCF20" s="140" t="s">
        <v>454</v>
      </c>
      <c r="MCG20" s="140" t="s">
        <v>454</v>
      </c>
      <c r="MCH20" s="140" t="s">
        <v>454</v>
      </c>
      <c r="MCI20" s="140" t="s">
        <v>454</v>
      </c>
      <c r="MCJ20" s="140" t="s">
        <v>454</v>
      </c>
      <c r="MCK20" s="140" t="s">
        <v>454</v>
      </c>
      <c r="MCL20" s="140" t="s">
        <v>454</v>
      </c>
      <c r="MCM20" s="140" t="s">
        <v>454</v>
      </c>
      <c r="MCN20" s="140" t="s">
        <v>454</v>
      </c>
      <c r="MCO20" s="140" t="s">
        <v>454</v>
      </c>
      <c r="MCP20" s="140" t="s">
        <v>454</v>
      </c>
      <c r="MCQ20" s="140" t="s">
        <v>454</v>
      </c>
      <c r="MCR20" s="140" t="s">
        <v>454</v>
      </c>
      <c r="MCS20" s="140" t="s">
        <v>454</v>
      </c>
      <c r="MCT20" s="140" t="s">
        <v>454</v>
      </c>
      <c r="MCU20" s="140" t="s">
        <v>454</v>
      </c>
      <c r="MCV20" s="140" t="s">
        <v>454</v>
      </c>
      <c r="MCW20" s="140" t="s">
        <v>454</v>
      </c>
      <c r="MCX20" s="140" t="s">
        <v>454</v>
      </c>
      <c r="MCY20" s="140" t="s">
        <v>454</v>
      </c>
      <c r="MCZ20" s="140" t="s">
        <v>454</v>
      </c>
      <c r="MDA20" s="140" t="s">
        <v>454</v>
      </c>
      <c r="MDB20" s="140" t="s">
        <v>454</v>
      </c>
      <c r="MDC20" s="140" t="s">
        <v>454</v>
      </c>
      <c r="MDD20" s="140" t="s">
        <v>454</v>
      </c>
      <c r="MDE20" s="140" t="s">
        <v>454</v>
      </c>
      <c r="MDF20" s="140" t="s">
        <v>454</v>
      </c>
      <c r="MDG20" s="140" t="s">
        <v>454</v>
      </c>
      <c r="MDH20" s="140" t="s">
        <v>454</v>
      </c>
      <c r="MDI20" s="140" t="s">
        <v>454</v>
      </c>
      <c r="MDJ20" s="140" t="s">
        <v>454</v>
      </c>
      <c r="MDK20" s="140" t="s">
        <v>454</v>
      </c>
      <c r="MDL20" s="140" t="s">
        <v>454</v>
      </c>
      <c r="MDM20" s="140" t="s">
        <v>454</v>
      </c>
      <c r="MDN20" s="140" t="s">
        <v>454</v>
      </c>
      <c r="MDO20" s="140" t="s">
        <v>454</v>
      </c>
      <c r="MDP20" s="140" t="s">
        <v>454</v>
      </c>
      <c r="MDQ20" s="140" t="s">
        <v>454</v>
      </c>
      <c r="MDR20" s="140" t="s">
        <v>454</v>
      </c>
      <c r="MDS20" s="140" t="s">
        <v>454</v>
      </c>
      <c r="MDT20" s="140" t="s">
        <v>454</v>
      </c>
      <c r="MDU20" s="140" t="s">
        <v>454</v>
      </c>
      <c r="MDV20" s="140" t="s">
        <v>454</v>
      </c>
      <c r="MDW20" s="140" t="s">
        <v>454</v>
      </c>
      <c r="MDX20" s="140" t="s">
        <v>454</v>
      </c>
      <c r="MDY20" s="140" t="s">
        <v>454</v>
      </c>
      <c r="MDZ20" s="140" t="s">
        <v>454</v>
      </c>
      <c r="MEA20" s="140" t="s">
        <v>454</v>
      </c>
      <c r="MEB20" s="140" t="s">
        <v>454</v>
      </c>
      <c r="MEC20" s="140" t="s">
        <v>454</v>
      </c>
      <c r="MED20" s="140" t="s">
        <v>454</v>
      </c>
      <c r="MEE20" s="140" t="s">
        <v>454</v>
      </c>
      <c r="MEF20" s="140" t="s">
        <v>454</v>
      </c>
      <c r="MEG20" s="140" t="s">
        <v>454</v>
      </c>
      <c r="MEH20" s="140" t="s">
        <v>454</v>
      </c>
      <c r="MEI20" s="140" t="s">
        <v>454</v>
      </c>
      <c r="MEJ20" s="140" t="s">
        <v>454</v>
      </c>
      <c r="MEK20" s="140" t="s">
        <v>454</v>
      </c>
      <c r="MEL20" s="140" t="s">
        <v>454</v>
      </c>
      <c r="MEM20" s="140" t="s">
        <v>454</v>
      </c>
      <c r="MEN20" s="140" t="s">
        <v>454</v>
      </c>
      <c r="MEO20" s="140" t="s">
        <v>454</v>
      </c>
      <c r="MEP20" s="140" t="s">
        <v>454</v>
      </c>
      <c r="MEQ20" s="140" t="s">
        <v>454</v>
      </c>
      <c r="MER20" s="140" t="s">
        <v>454</v>
      </c>
      <c r="MES20" s="140" t="s">
        <v>454</v>
      </c>
      <c r="MET20" s="140" t="s">
        <v>454</v>
      </c>
      <c r="MEU20" s="140" t="s">
        <v>454</v>
      </c>
      <c r="MEV20" s="140" t="s">
        <v>454</v>
      </c>
      <c r="MEW20" s="140" t="s">
        <v>454</v>
      </c>
      <c r="MEX20" s="140" t="s">
        <v>454</v>
      </c>
      <c r="MEY20" s="140" t="s">
        <v>454</v>
      </c>
      <c r="MEZ20" s="140" t="s">
        <v>454</v>
      </c>
      <c r="MFA20" s="140" t="s">
        <v>454</v>
      </c>
      <c r="MFB20" s="140" t="s">
        <v>454</v>
      </c>
      <c r="MFC20" s="140" t="s">
        <v>454</v>
      </c>
      <c r="MFD20" s="140" t="s">
        <v>454</v>
      </c>
      <c r="MFE20" s="140" t="s">
        <v>454</v>
      </c>
      <c r="MFF20" s="140" t="s">
        <v>454</v>
      </c>
      <c r="MFG20" s="140" t="s">
        <v>454</v>
      </c>
      <c r="MFH20" s="140" t="s">
        <v>454</v>
      </c>
      <c r="MFI20" s="140" t="s">
        <v>454</v>
      </c>
      <c r="MFJ20" s="140" t="s">
        <v>454</v>
      </c>
      <c r="MFK20" s="140" t="s">
        <v>454</v>
      </c>
      <c r="MFL20" s="140" t="s">
        <v>454</v>
      </c>
      <c r="MFM20" s="140" t="s">
        <v>454</v>
      </c>
      <c r="MFN20" s="140" t="s">
        <v>454</v>
      </c>
      <c r="MFO20" s="140" t="s">
        <v>454</v>
      </c>
      <c r="MFP20" s="140" t="s">
        <v>454</v>
      </c>
      <c r="MFQ20" s="140" t="s">
        <v>454</v>
      </c>
      <c r="MFR20" s="140" t="s">
        <v>454</v>
      </c>
      <c r="MFS20" s="140" t="s">
        <v>454</v>
      </c>
      <c r="MFT20" s="140" t="s">
        <v>454</v>
      </c>
      <c r="MFU20" s="140" t="s">
        <v>454</v>
      </c>
      <c r="MFV20" s="140" t="s">
        <v>454</v>
      </c>
      <c r="MFW20" s="140" t="s">
        <v>454</v>
      </c>
      <c r="MFX20" s="140" t="s">
        <v>454</v>
      </c>
      <c r="MFY20" s="140" t="s">
        <v>454</v>
      </c>
      <c r="MFZ20" s="140" t="s">
        <v>454</v>
      </c>
      <c r="MGA20" s="140" t="s">
        <v>454</v>
      </c>
      <c r="MGB20" s="140" t="s">
        <v>454</v>
      </c>
      <c r="MGC20" s="140" t="s">
        <v>454</v>
      </c>
      <c r="MGD20" s="140" t="s">
        <v>454</v>
      </c>
      <c r="MGE20" s="140" t="s">
        <v>454</v>
      </c>
      <c r="MGF20" s="140" t="s">
        <v>454</v>
      </c>
      <c r="MGG20" s="140" t="s">
        <v>454</v>
      </c>
      <c r="MGH20" s="140" t="s">
        <v>454</v>
      </c>
      <c r="MGI20" s="140" t="s">
        <v>454</v>
      </c>
      <c r="MGJ20" s="140" t="s">
        <v>454</v>
      </c>
      <c r="MGK20" s="140" t="s">
        <v>454</v>
      </c>
      <c r="MGL20" s="140" t="s">
        <v>454</v>
      </c>
      <c r="MGM20" s="140" t="s">
        <v>454</v>
      </c>
      <c r="MGN20" s="140" t="s">
        <v>454</v>
      </c>
      <c r="MGO20" s="140" t="s">
        <v>454</v>
      </c>
      <c r="MGP20" s="140" t="s">
        <v>454</v>
      </c>
      <c r="MGQ20" s="140" t="s">
        <v>454</v>
      </c>
      <c r="MGR20" s="140" t="s">
        <v>454</v>
      </c>
      <c r="MGS20" s="140" t="s">
        <v>454</v>
      </c>
      <c r="MGT20" s="140" t="s">
        <v>454</v>
      </c>
      <c r="MGU20" s="140" t="s">
        <v>454</v>
      </c>
      <c r="MGV20" s="140" t="s">
        <v>454</v>
      </c>
      <c r="MGW20" s="140" t="s">
        <v>454</v>
      </c>
      <c r="MGX20" s="140" t="s">
        <v>454</v>
      </c>
      <c r="MGY20" s="140" t="s">
        <v>454</v>
      </c>
      <c r="MGZ20" s="140" t="s">
        <v>454</v>
      </c>
      <c r="MHA20" s="140" t="s">
        <v>454</v>
      </c>
      <c r="MHB20" s="140" t="s">
        <v>454</v>
      </c>
      <c r="MHC20" s="140" t="s">
        <v>454</v>
      </c>
      <c r="MHD20" s="140" t="s">
        <v>454</v>
      </c>
      <c r="MHE20" s="140" t="s">
        <v>454</v>
      </c>
      <c r="MHF20" s="140" t="s">
        <v>454</v>
      </c>
      <c r="MHG20" s="140" t="s">
        <v>454</v>
      </c>
      <c r="MHH20" s="140" t="s">
        <v>454</v>
      </c>
      <c r="MHI20" s="140" t="s">
        <v>454</v>
      </c>
      <c r="MHJ20" s="140" t="s">
        <v>454</v>
      </c>
      <c r="MHK20" s="140" t="s">
        <v>454</v>
      </c>
      <c r="MHL20" s="140" t="s">
        <v>454</v>
      </c>
      <c r="MHM20" s="140" t="s">
        <v>454</v>
      </c>
      <c r="MHN20" s="140" t="s">
        <v>454</v>
      </c>
      <c r="MHO20" s="140" t="s">
        <v>454</v>
      </c>
      <c r="MHP20" s="140" t="s">
        <v>454</v>
      </c>
      <c r="MHQ20" s="140" t="s">
        <v>454</v>
      </c>
      <c r="MHR20" s="140" t="s">
        <v>454</v>
      </c>
      <c r="MHS20" s="140" t="s">
        <v>454</v>
      </c>
      <c r="MHT20" s="140" t="s">
        <v>454</v>
      </c>
      <c r="MHU20" s="140" t="s">
        <v>454</v>
      </c>
      <c r="MHV20" s="140" t="s">
        <v>454</v>
      </c>
      <c r="MHW20" s="140" t="s">
        <v>454</v>
      </c>
      <c r="MHX20" s="140" t="s">
        <v>454</v>
      </c>
      <c r="MHY20" s="140" t="s">
        <v>454</v>
      </c>
      <c r="MHZ20" s="140" t="s">
        <v>454</v>
      </c>
      <c r="MIA20" s="140" t="s">
        <v>454</v>
      </c>
      <c r="MIB20" s="140" t="s">
        <v>454</v>
      </c>
      <c r="MIC20" s="140" t="s">
        <v>454</v>
      </c>
      <c r="MID20" s="140" t="s">
        <v>454</v>
      </c>
      <c r="MIE20" s="140" t="s">
        <v>454</v>
      </c>
      <c r="MIF20" s="140" t="s">
        <v>454</v>
      </c>
      <c r="MIG20" s="140" t="s">
        <v>454</v>
      </c>
      <c r="MIH20" s="140" t="s">
        <v>454</v>
      </c>
      <c r="MII20" s="140" t="s">
        <v>454</v>
      </c>
      <c r="MIJ20" s="140" t="s">
        <v>454</v>
      </c>
      <c r="MIK20" s="140" t="s">
        <v>454</v>
      </c>
      <c r="MIL20" s="140" t="s">
        <v>454</v>
      </c>
      <c r="MIM20" s="140" t="s">
        <v>454</v>
      </c>
      <c r="MIN20" s="140" t="s">
        <v>454</v>
      </c>
      <c r="MIO20" s="140" t="s">
        <v>454</v>
      </c>
      <c r="MIP20" s="140" t="s">
        <v>454</v>
      </c>
      <c r="MIQ20" s="140" t="s">
        <v>454</v>
      </c>
      <c r="MIR20" s="140" t="s">
        <v>454</v>
      </c>
      <c r="MIS20" s="140" t="s">
        <v>454</v>
      </c>
      <c r="MIT20" s="140" t="s">
        <v>454</v>
      </c>
      <c r="MIU20" s="140" t="s">
        <v>454</v>
      </c>
      <c r="MIV20" s="140" t="s">
        <v>454</v>
      </c>
      <c r="MIW20" s="140" t="s">
        <v>454</v>
      </c>
      <c r="MIX20" s="140" t="s">
        <v>454</v>
      </c>
      <c r="MIY20" s="140" t="s">
        <v>454</v>
      </c>
      <c r="MIZ20" s="140" t="s">
        <v>454</v>
      </c>
      <c r="MJA20" s="140" t="s">
        <v>454</v>
      </c>
      <c r="MJB20" s="140" t="s">
        <v>454</v>
      </c>
      <c r="MJC20" s="140" t="s">
        <v>454</v>
      </c>
      <c r="MJD20" s="140" t="s">
        <v>454</v>
      </c>
      <c r="MJE20" s="140" t="s">
        <v>454</v>
      </c>
      <c r="MJF20" s="140" t="s">
        <v>454</v>
      </c>
      <c r="MJG20" s="140" t="s">
        <v>454</v>
      </c>
      <c r="MJH20" s="140" t="s">
        <v>454</v>
      </c>
      <c r="MJI20" s="140" t="s">
        <v>454</v>
      </c>
      <c r="MJJ20" s="140" t="s">
        <v>454</v>
      </c>
      <c r="MJK20" s="140" t="s">
        <v>454</v>
      </c>
      <c r="MJL20" s="140" t="s">
        <v>454</v>
      </c>
      <c r="MJM20" s="140" t="s">
        <v>454</v>
      </c>
      <c r="MJN20" s="140" t="s">
        <v>454</v>
      </c>
      <c r="MJO20" s="140" t="s">
        <v>454</v>
      </c>
      <c r="MJP20" s="140" t="s">
        <v>454</v>
      </c>
      <c r="MJQ20" s="140" t="s">
        <v>454</v>
      </c>
      <c r="MJR20" s="140" t="s">
        <v>454</v>
      </c>
      <c r="MJS20" s="140" t="s">
        <v>454</v>
      </c>
      <c r="MJT20" s="140" t="s">
        <v>454</v>
      </c>
      <c r="MJU20" s="140" t="s">
        <v>454</v>
      </c>
      <c r="MJV20" s="140" t="s">
        <v>454</v>
      </c>
      <c r="MJW20" s="140" t="s">
        <v>454</v>
      </c>
      <c r="MJX20" s="140" t="s">
        <v>454</v>
      </c>
      <c r="MJY20" s="140" t="s">
        <v>454</v>
      </c>
      <c r="MJZ20" s="140" t="s">
        <v>454</v>
      </c>
      <c r="MKA20" s="140" t="s">
        <v>454</v>
      </c>
      <c r="MKB20" s="140" t="s">
        <v>454</v>
      </c>
      <c r="MKC20" s="140" t="s">
        <v>454</v>
      </c>
      <c r="MKD20" s="140" t="s">
        <v>454</v>
      </c>
      <c r="MKE20" s="140" t="s">
        <v>454</v>
      </c>
      <c r="MKF20" s="140" t="s">
        <v>454</v>
      </c>
      <c r="MKG20" s="140" t="s">
        <v>454</v>
      </c>
      <c r="MKH20" s="140" t="s">
        <v>454</v>
      </c>
      <c r="MKI20" s="140" t="s">
        <v>454</v>
      </c>
      <c r="MKJ20" s="140" t="s">
        <v>454</v>
      </c>
      <c r="MKK20" s="140" t="s">
        <v>454</v>
      </c>
      <c r="MKL20" s="140" t="s">
        <v>454</v>
      </c>
      <c r="MKM20" s="140" t="s">
        <v>454</v>
      </c>
      <c r="MKN20" s="140" t="s">
        <v>454</v>
      </c>
      <c r="MKO20" s="140" t="s">
        <v>454</v>
      </c>
      <c r="MKP20" s="140" t="s">
        <v>454</v>
      </c>
      <c r="MKQ20" s="140" t="s">
        <v>454</v>
      </c>
      <c r="MKR20" s="140" t="s">
        <v>454</v>
      </c>
      <c r="MKS20" s="140" t="s">
        <v>454</v>
      </c>
      <c r="MKT20" s="140" t="s">
        <v>454</v>
      </c>
      <c r="MKU20" s="140" t="s">
        <v>454</v>
      </c>
      <c r="MKV20" s="140" t="s">
        <v>454</v>
      </c>
      <c r="MKW20" s="140" t="s">
        <v>454</v>
      </c>
      <c r="MKX20" s="140" t="s">
        <v>454</v>
      </c>
      <c r="MKY20" s="140" t="s">
        <v>454</v>
      </c>
      <c r="MKZ20" s="140" t="s">
        <v>454</v>
      </c>
      <c r="MLA20" s="140" t="s">
        <v>454</v>
      </c>
      <c r="MLB20" s="140" t="s">
        <v>454</v>
      </c>
      <c r="MLC20" s="140" t="s">
        <v>454</v>
      </c>
      <c r="MLD20" s="140" t="s">
        <v>454</v>
      </c>
      <c r="MLE20" s="140" t="s">
        <v>454</v>
      </c>
      <c r="MLF20" s="140" t="s">
        <v>454</v>
      </c>
      <c r="MLG20" s="140" t="s">
        <v>454</v>
      </c>
      <c r="MLH20" s="140" t="s">
        <v>454</v>
      </c>
      <c r="MLI20" s="140" t="s">
        <v>454</v>
      </c>
      <c r="MLJ20" s="140" t="s">
        <v>454</v>
      </c>
      <c r="MLK20" s="140" t="s">
        <v>454</v>
      </c>
      <c r="MLL20" s="140" t="s">
        <v>454</v>
      </c>
      <c r="MLM20" s="140" t="s">
        <v>454</v>
      </c>
      <c r="MLN20" s="140" t="s">
        <v>454</v>
      </c>
      <c r="MLO20" s="140" t="s">
        <v>454</v>
      </c>
      <c r="MLP20" s="140" t="s">
        <v>454</v>
      </c>
      <c r="MLQ20" s="140" t="s">
        <v>454</v>
      </c>
      <c r="MLR20" s="140" t="s">
        <v>454</v>
      </c>
      <c r="MLS20" s="140" t="s">
        <v>454</v>
      </c>
      <c r="MLT20" s="140" t="s">
        <v>454</v>
      </c>
      <c r="MLU20" s="140" t="s">
        <v>454</v>
      </c>
      <c r="MLV20" s="140" t="s">
        <v>454</v>
      </c>
      <c r="MLW20" s="140" t="s">
        <v>454</v>
      </c>
      <c r="MLX20" s="140" t="s">
        <v>454</v>
      </c>
      <c r="MLY20" s="140" t="s">
        <v>454</v>
      </c>
      <c r="MLZ20" s="140" t="s">
        <v>454</v>
      </c>
      <c r="MMA20" s="140" t="s">
        <v>454</v>
      </c>
      <c r="MMB20" s="140" t="s">
        <v>454</v>
      </c>
      <c r="MMC20" s="140" t="s">
        <v>454</v>
      </c>
      <c r="MMD20" s="140" t="s">
        <v>454</v>
      </c>
      <c r="MME20" s="140" t="s">
        <v>454</v>
      </c>
      <c r="MMF20" s="140" t="s">
        <v>454</v>
      </c>
      <c r="MMG20" s="140" t="s">
        <v>454</v>
      </c>
      <c r="MMH20" s="140" t="s">
        <v>454</v>
      </c>
      <c r="MMI20" s="140" t="s">
        <v>454</v>
      </c>
      <c r="MMJ20" s="140" t="s">
        <v>454</v>
      </c>
      <c r="MMK20" s="140" t="s">
        <v>454</v>
      </c>
      <c r="MML20" s="140" t="s">
        <v>454</v>
      </c>
      <c r="MMM20" s="140" t="s">
        <v>454</v>
      </c>
      <c r="MMN20" s="140" t="s">
        <v>454</v>
      </c>
      <c r="MMO20" s="140" t="s">
        <v>454</v>
      </c>
      <c r="MMP20" s="140" t="s">
        <v>454</v>
      </c>
      <c r="MMQ20" s="140" t="s">
        <v>454</v>
      </c>
      <c r="MMR20" s="140" t="s">
        <v>454</v>
      </c>
      <c r="MMS20" s="140" t="s">
        <v>454</v>
      </c>
      <c r="MMT20" s="140" t="s">
        <v>454</v>
      </c>
      <c r="MMU20" s="140" t="s">
        <v>454</v>
      </c>
      <c r="MMV20" s="140" t="s">
        <v>454</v>
      </c>
      <c r="MMW20" s="140" t="s">
        <v>454</v>
      </c>
      <c r="MMX20" s="140" t="s">
        <v>454</v>
      </c>
      <c r="MMY20" s="140" t="s">
        <v>454</v>
      </c>
      <c r="MMZ20" s="140" t="s">
        <v>454</v>
      </c>
      <c r="MNA20" s="140" t="s">
        <v>454</v>
      </c>
      <c r="MNB20" s="140" t="s">
        <v>454</v>
      </c>
      <c r="MNC20" s="140" t="s">
        <v>454</v>
      </c>
      <c r="MND20" s="140" t="s">
        <v>454</v>
      </c>
      <c r="MNE20" s="140" t="s">
        <v>454</v>
      </c>
      <c r="MNF20" s="140" t="s">
        <v>454</v>
      </c>
      <c r="MNG20" s="140" t="s">
        <v>454</v>
      </c>
      <c r="MNH20" s="140" t="s">
        <v>454</v>
      </c>
      <c r="MNI20" s="140" t="s">
        <v>454</v>
      </c>
      <c r="MNJ20" s="140" t="s">
        <v>454</v>
      </c>
      <c r="MNK20" s="140" t="s">
        <v>454</v>
      </c>
      <c r="MNL20" s="140" t="s">
        <v>454</v>
      </c>
      <c r="MNM20" s="140" t="s">
        <v>454</v>
      </c>
      <c r="MNN20" s="140" t="s">
        <v>454</v>
      </c>
      <c r="MNO20" s="140" t="s">
        <v>454</v>
      </c>
      <c r="MNP20" s="140" t="s">
        <v>454</v>
      </c>
      <c r="MNQ20" s="140" t="s">
        <v>454</v>
      </c>
      <c r="MNR20" s="140" t="s">
        <v>454</v>
      </c>
      <c r="MNS20" s="140" t="s">
        <v>454</v>
      </c>
      <c r="MNT20" s="140" t="s">
        <v>454</v>
      </c>
      <c r="MNU20" s="140" t="s">
        <v>454</v>
      </c>
      <c r="MNV20" s="140" t="s">
        <v>454</v>
      </c>
      <c r="MNW20" s="140" t="s">
        <v>454</v>
      </c>
      <c r="MNX20" s="140" t="s">
        <v>454</v>
      </c>
      <c r="MNY20" s="140" t="s">
        <v>454</v>
      </c>
      <c r="MNZ20" s="140" t="s">
        <v>454</v>
      </c>
      <c r="MOA20" s="140" t="s">
        <v>454</v>
      </c>
      <c r="MOB20" s="140" t="s">
        <v>454</v>
      </c>
      <c r="MOC20" s="140" t="s">
        <v>454</v>
      </c>
      <c r="MOD20" s="140" t="s">
        <v>454</v>
      </c>
      <c r="MOE20" s="140" t="s">
        <v>454</v>
      </c>
      <c r="MOF20" s="140" t="s">
        <v>454</v>
      </c>
      <c r="MOG20" s="140" t="s">
        <v>454</v>
      </c>
      <c r="MOH20" s="140" t="s">
        <v>454</v>
      </c>
      <c r="MOI20" s="140" t="s">
        <v>454</v>
      </c>
      <c r="MOJ20" s="140" t="s">
        <v>454</v>
      </c>
      <c r="MOK20" s="140" t="s">
        <v>454</v>
      </c>
      <c r="MOL20" s="140" t="s">
        <v>454</v>
      </c>
      <c r="MOM20" s="140" t="s">
        <v>454</v>
      </c>
      <c r="MON20" s="140" t="s">
        <v>454</v>
      </c>
      <c r="MOO20" s="140" t="s">
        <v>454</v>
      </c>
      <c r="MOP20" s="140" t="s">
        <v>454</v>
      </c>
      <c r="MOQ20" s="140" t="s">
        <v>454</v>
      </c>
      <c r="MOR20" s="140" t="s">
        <v>454</v>
      </c>
      <c r="MOS20" s="140" t="s">
        <v>454</v>
      </c>
      <c r="MOT20" s="140" t="s">
        <v>454</v>
      </c>
      <c r="MOU20" s="140" t="s">
        <v>454</v>
      </c>
      <c r="MOV20" s="140" t="s">
        <v>454</v>
      </c>
      <c r="MOW20" s="140" t="s">
        <v>454</v>
      </c>
      <c r="MOX20" s="140" t="s">
        <v>454</v>
      </c>
      <c r="MOY20" s="140" t="s">
        <v>454</v>
      </c>
      <c r="MOZ20" s="140" t="s">
        <v>454</v>
      </c>
      <c r="MPA20" s="140" t="s">
        <v>454</v>
      </c>
      <c r="MPB20" s="140" t="s">
        <v>454</v>
      </c>
      <c r="MPC20" s="140" t="s">
        <v>454</v>
      </c>
      <c r="MPD20" s="140" t="s">
        <v>454</v>
      </c>
      <c r="MPE20" s="140" t="s">
        <v>454</v>
      </c>
      <c r="MPF20" s="140" t="s">
        <v>454</v>
      </c>
      <c r="MPG20" s="140" t="s">
        <v>454</v>
      </c>
      <c r="MPH20" s="140" t="s">
        <v>454</v>
      </c>
      <c r="MPI20" s="140" t="s">
        <v>454</v>
      </c>
      <c r="MPJ20" s="140" t="s">
        <v>454</v>
      </c>
      <c r="MPK20" s="140" t="s">
        <v>454</v>
      </c>
      <c r="MPL20" s="140" t="s">
        <v>454</v>
      </c>
      <c r="MPM20" s="140" t="s">
        <v>454</v>
      </c>
      <c r="MPN20" s="140" t="s">
        <v>454</v>
      </c>
      <c r="MPO20" s="140" t="s">
        <v>454</v>
      </c>
      <c r="MPP20" s="140" t="s">
        <v>454</v>
      </c>
      <c r="MPQ20" s="140" t="s">
        <v>454</v>
      </c>
      <c r="MPR20" s="140" t="s">
        <v>454</v>
      </c>
      <c r="MPS20" s="140" t="s">
        <v>454</v>
      </c>
      <c r="MPT20" s="140" t="s">
        <v>454</v>
      </c>
      <c r="MPU20" s="140" t="s">
        <v>454</v>
      </c>
      <c r="MPV20" s="140" t="s">
        <v>454</v>
      </c>
      <c r="MPW20" s="140" t="s">
        <v>454</v>
      </c>
      <c r="MPX20" s="140" t="s">
        <v>454</v>
      </c>
      <c r="MPY20" s="140" t="s">
        <v>454</v>
      </c>
      <c r="MPZ20" s="140" t="s">
        <v>454</v>
      </c>
      <c r="MQA20" s="140" t="s">
        <v>454</v>
      </c>
      <c r="MQB20" s="140" t="s">
        <v>454</v>
      </c>
      <c r="MQC20" s="140" t="s">
        <v>454</v>
      </c>
      <c r="MQD20" s="140" t="s">
        <v>454</v>
      </c>
      <c r="MQE20" s="140" t="s">
        <v>454</v>
      </c>
      <c r="MQF20" s="140" t="s">
        <v>454</v>
      </c>
      <c r="MQG20" s="140" t="s">
        <v>454</v>
      </c>
      <c r="MQH20" s="140" t="s">
        <v>454</v>
      </c>
      <c r="MQI20" s="140" t="s">
        <v>454</v>
      </c>
      <c r="MQJ20" s="140" t="s">
        <v>454</v>
      </c>
      <c r="MQK20" s="140" t="s">
        <v>454</v>
      </c>
      <c r="MQL20" s="140" t="s">
        <v>454</v>
      </c>
      <c r="MQM20" s="140" t="s">
        <v>454</v>
      </c>
      <c r="MQN20" s="140" t="s">
        <v>454</v>
      </c>
      <c r="MQO20" s="140" t="s">
        <v>454</v>
      </c>
      <c r="MQP20" s="140" t="s">
        <v>454</v>
      </c>
      <c r="MQQ20" s="140" t="s">
        <v>454</v>
      </c>
      <c r="MQR20" s="140" t="s">
        <v>454</v>
      </c>
      <c r="MQS20" s="140" t="s">
        <v>454</v>
      </c>
      <c r="MQT20" s="140" t="s">
        <v>454</v>
      </c>
      <c r="MQU20" s="140" t="s">
        <v>454</v>
      </c>
      <c r="MQV20" s="140" t="s">
        <v>454</v>
      </c>
      <c r="MQW20" s="140" t="s">
        <v>454</v>
      </c>
      <c r="MQX20" s="140" t="s">
        <v>454</v>
      </c>
      <c r="MQY20" s="140" t="s">
        <v>454</v>
      </c>
      <c r="MQZ20" s="140" t="s">
        <v>454</v>
      </c>
      <c r="MRA20" s="140" t="s">
        <v>454</v>
      </c>
      <c r="MRB20" s="140" t="s">
        <v>454</v>
      </c>
      <c r="MRC20" s="140" t="s">
        <v>454</v>
      </c>
      <c r="MRD20" s="140" t="s">
        <v>454</v>
      </c>
      <c r="MRE20" s="140" t="s">
        <v>454</v>
      </c>
      <c r="MRF20" s="140" t="s">
        <v>454</v>
      </c>
      <c r="MRG20" s="140" t="s">
        <v>454</v>
      </c>
      <c r="MRH20" s="140" t="s">
        <v>454</v>
      </c>
      <c r="MRI20" s="140" t="s">
        <v>454</v>
      </c>
      <c r="MRJ20" s="140" t="s">
        <v>454</v>
      </c>
      <c r="MRK20" s="140" t="s">
        <v>454</v>
      </c>
      <c r="MRL20" s="140" t="s">
        <v>454</v>
      </c>
      <c r="MRM20" s="140" t="s">
        <v>454</v>
      </c>
      <c r="MRN20" s="140" t="s">
        <v>454</v>
      </c>
      <c r="MRO20" s="140" t="s">
        <v>454</v>
      </c>
      <c r="MRP20" s="140" t="s">
        <v>454</v>
      </c>
      <c r="MRQ20" s="140" t="s">
        <v>454</v>
      </c>
      <c r="MRR20" s="140" t="s">
        <v>454</v>
      </c>
      <c r="MRS20" s="140" t="s">
        <v>454</v>
      </c>
      <c r="MRT20" s="140" t="s">
        <v>454</v>
      </c>
      <c r="MRU20" s="140" t="s">
        <v>454</v>
      </c>
      <c r="MRV20" s="140" t="s">
        <v>454</v>
      </c>
      <c r="MRW20" s="140" t="s">
        <v>454</v>
      </c>
      <c r="MRX20" s="140" t="s">
        <v>454</v>
      </c>
      <c r="MRY20" s="140" t="s">
        <v>454</v>
      </c>
      <c r="MRZ20" s="140" t="s">
        <v>454</v>
      </c>
      <c r="MSA20" s="140" t="s">
        <v>454</v>
      </c>
      <c r="MSB20" s="140" t="s">
        <v>454</v>
      </c>
      <c r="MSC20" s="140" t="s">
        <v>454</v>
      </c>
      <c r="MSD20" s="140" t="s">
        <v>454</v>
      </c>
      <c r="MSE20" s="140" t="s">
        <v>454</v>
      </c>
      <c r="MSF20" s="140" t="s">
        <v>454</v>
      </c>
      <c r="MSG20" s="140" t="s">
        <v>454</v>
      </c>
      <c r="MSH20" s="140" t="s">
        <v>454</v>
      </c>
      <c r="MSI20" s="140" t="s">
        <v>454</v>
      </c>
      <c r="MSJ20" s="140" t="s">
        <v>454</v>
      </c>
      <c r="MSK20" s="140" t="s">
        <v>454</v>
      </c>
      <c r="MSL20" s="140" t="s">
        <v>454</v>
      </c>
      <c r="MSM20" s="140" t="s">
        <v>454</v>
      </c>
      <c r="MSN20" s="140" t="s">
        <v>454</v>
      </c>
      <c r="MSO20" s="140" t="s">
        <v>454</v>
      </c>
      <c r="MSP20" s="140" t="s">
        <v>454</v>
      </c>
      <c r="MSQ20" s="140" t="s">
        <v>454</v>
      </c>
      <c r="MSR20" s="140" t="s">
        <v>454</v>
      </c>
      <c r="MSS20" s="140" t="s">
        <v>454</v>
      </c>
      <c r="MST20" s="140" t="s">
        <v>454</v>
      </c>
      <c r="MSU20" s="140" t="s">
        <v>454</v>
      </c>
      <c r="MSV20" s="140" t="s">
        <v>454</v>
      </c>
      <c r="MSW20" s="140" t="s">
        <v>454</v>
      </c>
      <c r="MSX20" s="140" t="s">
        <v>454</v>
      </c>
      <c r="MSY20" s="140" t="s">
        <v>454</v>
      </c>
      <c r="MSZ20" s="140" t="s">
        <v>454</v>
      </c>
      <c r="MTA20" s="140" t="s">
        <v>454</v>
      </c>
      <c r="MTB20" s="140" t="s">
        <v>454</v>
      </c>
      <c r="MTC20" s="140" t="s">
        <v>454</v>
      </c>
      <c r="MTD20" s="140" t="s">
        <v>454</v>
      </c>
      <c r="MTE20" s="140" t="s">
        <v>454</v>
      </c>
      <c r="MTF20" s="140" t="s">
        <v>454</v>
      </c>
      <c r="MTG20" s="140" t="s">
        <v>454</v>
      </c>
      <c r="MTH20" s="140" t="s">
        <v>454</v>
      </c>
      <c r="MTI20" s="140" t="s">
        <v>454</v>
      </c>
      <c r="MTJ20" s="140" t="s">
        <v>454</v>
      </c>
      <c r="MTK20" s="140" t="s">
        <v>454</v>
      </c>
      <c r="MTL20" s="140" t="s">
        <v>454</v>
      </c>
      <c r="MTM20" s="140" t="s">
        <v>454</v>
      </c>
      <c r="MTN20" s="140" t="s">
        <v>454</v>
      </c>
      <c r="MTO20" s="140" t="s">
        <v>454</v>
      </c>
      <c r="MTP20" s="140" t="s">
        <v>454</v>
      </c>
      <c r="MTQ20" s="140" t="s">
        <v>454</v>
      </c>
      <c r="MTR20" s="140" t="s">
        <v>454</v>
      </c>
      <c r="MTS20" s="140" t="s">
        <v>454</v>
      </c>
      <c r="MTT20" s="140" t="s">
        <v>454</v>
      </c>
      <c r="MTU20" s="140" t="s">
        <v>454</v>
      </c>
      <c r="MTV20" s="140" t="s">
        <v>454</v>
      </c>
      <c r="MTW20" s="140" t="s">
        <v>454</v>
      </c>
      <c r="MTX20" s="140" t="s">
        <v>454</v>
      </c>
      <c r="MTY20" s="140" t="s">
        <v>454</v>
      </c>
      <c r="MTZ20" s="140" t="s">
        <v>454</v>
      </c>
      <c r="MUA20" s="140" t="s">
        <v>454</v>
      </c>
      <c r="MUB20" s="140" t="s">
        <v>454</v>
      </c>
      <c r="MUC20" s="140" t="s">
        <v>454</v>
      </c>
      <c r="MUD20" s="140" t="s">
        <v>454</v>
      </c>
      <c r="MUE20" s="140" t="s">
        <v>454</v>
      </c>
      <c r="MUF20" s="140" t="s">
        <v>454</v>
      </c>
      <c r="MUG20" s="140" t="s">
        <v>454</v>
      </c>
      <c r="MUH20" s="140" t="s">
        <v>454</v>
      </c>
      <c r="MUI20" s="140" t="s">
        <v>454</v>
      </c>
      <c r="MUJ20" s="140" t="s">
        <v>454</v>
      </c>
      <c r="MUK20" s="140" t="s">
        <v>454</v>
      </c>
      <c r="MUL20" s="140" t="s">
        <v>454</v>
      </c>
      <c r="MUM20" s="140" t="s">
        <v>454</v>
      </c>
      <c r="MUN20" s="140" t="s">
        <v>454</v>
      </c>
      <c r="MUO20" s="140" t="s">
        <v>454</v>
      </c>
      <c r="MUP20" s="140" t="s">
        <v>454</v>
      </c>
      <c r="MUQ20" s="140" t="s">
        <v>454</v>
      </c>
      <c r="MUR20" s="140" t="s">
        <v>454</v>
      </c>
      <c r="MUS20" s="140" t="s">
        <v>454</v>
      </c>
      <c r="MUT20" s="140" t="s">
        <v>454</v>
      </c>
      <c r="MUU20" s="140" t="s">
        <v>454</v>
      </c>
      <c r="MUV20" s="140" t="s">
        <v>454</v>
      </c>
      <c r="MUW20" s="140" t="s">
        <v>454</v>
      </c>
      <c r="MUX20" s="140" t="s">
        <v>454</v>
      </c>
      <c r="MUY20" s="140" t="s">
        <v>454</v>
      </c>
      <c r="MUZ20" s="140" t="s">
        <v>454</v>
      </c>
      <c r="MVA20" s="140" t="s">
        <v>454</v>
      </c>
      <c r="MVB20" s="140" t="s">
        <v>454</v>
      </c>
      <c r="MVC20" s="140" t="s">
        <v>454</v>
      </c>
      <c r="MVD20" s="140" t="s">
        <v>454</v>
      </c>
      <c r="MVE20" s="140" t="s">
        <v>454</v>
      </c>
      <c r="MVF20" s="140" t="s">
        <v>454</v>
      </c>
      <c r="MVG20" s="140" t="s">
        <v>454</v>
      </c>
      <c r="MVH20" s="140" t="s">
        <v>454</v>
      </c>
      <c r="MVI20" s="140" t="s">
        <v>454</v>
      </c>
      <c r="MVJ20" s="140" t="s">
        <v>454</v>
      </c>
      <c r="MVK20" s="140" t="s">
        <v>454</v>
      </c>
      <c r="MVL20" s="140" t="s">
        <v>454</v>
      </c>
      <c r="MVM20" s="140" t="s">
        <v>454</v>
      </c>
      <c r="MVN20" s="140" t="s">
        <v>454</v>
      </c>
      <c r="MVO20" s="140" t="s">
        <v>454</v>
      </c>
      <c r="MVP20" s="140" t="s">
        <v>454</v>
      </c>
      <c r="MVQ20" s="140" t="s">
        <v>454</v>
      </c>
      <c r="MVR20" s="140" t="s">
        <v>454</v>
      </c>
      <c r="MVS20" s="140" t="s">
        <v>454</v>
      </c>
      <c r="MVT20" s="140" t="s">
        <v>454</v>
      </c>
      <c r="MVU20" s="140" t="s">
        <v>454</v>
      </c>
      <c r="MVV20" s="140" t="s">
        <v>454</v>
      </c>
      <c r="MVW20" s="140" t="s">
        <v>454</v>
      </c>
      <c r="MVX20" s="140" t="s">
        <v>454</v>
      </c>
      <c r="MVY20" s="140" t="s">
        <v>454</v>
      </c>
      <c r="MVZ20" s="140" t="s">
        <v>454</v>
      </c>
      <c r="MWA20" s="140" t="s">
        <v>454</v>
      </c>
      <c r="MWB20" s="140" t="s">
        <v>454</v>
      </c>
      <c r="MWC20" s="140" t="s">
        <v>454</v>
      </c>
      <c r="MWD20" s="140" t="s">
        <v>454</v>
      </c>
      <c r="MWE20" s="140" t="s">
        <v>454</v>
      </c>
      <c r="MWF20" s="140" t="s">
        <v>454</v>
      </c>
      <c r="MWG20" s="140" t="s">
        <v>454</v>
      </c>
      <c r="MWH20" s="140" t="s">
        <v>454</v>
      </c>
      <c r="MWI20" s="140" t="s">
        <v>454</v>
      </c>
      <c r="MWJ20" s="140" t="s">
        <v>454</v>
      </c>
      <c r="MWK20" s="140" t="s">
        <v>454</v>
      </c>
      <c r="MWL20" s="140" t="s">
        <v>454</v>
      </c>
      <c r="MWM20" s="140" t="s">
        <v>454</v>
      </c>
      <c r="MWN20" s="140" t="s">
        <v>454</v>
      </c>
      <c r="MWO20" s="140" t="s">
        <v>454</v>
      </c>
      <c r="MWP20" s="140" t="s">
        <v>454</v>
      </c>
      <c r="MWQ20" s="140" t="s">
        <v>454</v>
      </c>
      <c r="MWR20" s="140" t="s">
        <v>454</v>
      </c>
      <c r="MWS20" s="140" t="s">
        <v>454</v>
      </c>
      <c r="MWT20" s="140" t="s">
        <v>454</v>
      </c>
      <c r="MWU20" s="140" t="s">
        <v>454</v>
      </c>
      <c r="MWV20" s="140" t="s">
        <v>454</v>
      </c>
      <c r="MWW20" s="140" t="s">
        <v>454</v>
      </c>
      <c r="MWX20" s="140" t="s">
        <v>454</v>
      </c>
      <c r="MWY20" s="140" t="s">
        <v>454</v>
      </c>
      <c r="MWZ20" s="140" t="s">
        <v>454</v>
      </c>
      <c r="MXA20" s="140" t="s">
        <v>454</v>
      </c>
      <c r="MXB20" s="140" t="s">
        <v>454</v>
      </c>
      <c r="MXC20" s="140" t="s">
        <v>454</v>
      </c>
      <c r="MXD20" s="140" t="s">
        <v>454</v>
      </c>
      <c r="MXE20" s="140" t="s">
        <v>454</v>
      </c>
      <c r="MXF20" s="140" t="s">
        <v>454</v>
      </c>
      <c r="MXG20" s="140" t="s">
        <v>454</v>
      </c>
      <c r="MXH20" s="140" t="s">
        <v>454</v>
      </c>
      <c r="MXI20" s="140" t="s">
        <v>454</v>
      </c>
      <c r="MXJ20" s="140" t="s">
        <v>454</v>
      </c>
      <c r="MXK20" s="140" t="s">
        <v>454</v>
      </c>
      <c r="MXL20" s="140" t="s">
        <v>454</v>
      </c>
      <c r="MXM20" s="140" t="s">
        <v>454</v>
      </c>
      <c r="MXN20" s="140" t="s">
        <v>454</v>
      </c>
      <c r="MXO20" s="140" t="s">
        <v>454</v>
      </c>
      <c r="MXP20" s="140" t="s">
        <v>454</v>
      </c>
      <c r="MXQ20" s="140" t="s">
        <v>454</v>
      </c>
      <c r="MXR20" s="140" t="s">
        <v>454</v>
      </c>
      <c r="MXS20" s="140" t="s">
        <v>454</v>
      </c>
      <c r="MXT20" s="140" t="s">
        <v>454</v>
      </c>
      <c r="MXU20" s="140" t="s">
        <v>454</v>
      </c>
      <c r="MXV20" s="140" t="s">
        <v>454</v>
      </c>
      <c r="MXW20" s="140" t="s">
        <v>454</v>
      </c>
      <c r="MXX20" s="140" t="s">
        <v>454</v>
      </c>
      <c r="MXY20" s="140" t="s">
        <v>454</v>
      </c>
      <c r="MXZ20" s="140" t="s">
        <v>454</v>
      </c>
      <c r="MYA20" s="140" t="s">
        <v>454</v>
      </c>
      <c r="MYB20" s="140" t="s">
        <v>454</v>
      </c>
      <c r="MYC20" s="140" t="s">
        <v>454</v>
      </c>
      <c r="MYD20" s="140" t="s">
        <v>454</v>
      </c>
      <c r="MYE20" s="140" t="s">
        <v>454</v>
      </c>
      <c r="MYF20" s="140" t="s">
        <v>454</v>
      </c>
      <c r="MYG20" s="140" t="s">
        <v>454</v>
      </c>
      <c r="MYH20" s="140" t="s">
        <v>454</v>
      </c>
      <c r="MYI20" s="140" t="s">
        <v>454</v>
      </c>
      <c r="MYJ20" s="140" t="s">
        <v>454</v>
      </c>
      <c r="MYK20" s="140" t="s">
        <v>454</v>
      </c>
      <c r="MYL20" s="140" t="s">
        <v>454</v>
      </c>
      <c r="MYM20" s="140" t="s">
        <v>454</v>
      </c>
      <c r="MYN20" s="140" t="s">
        <v>454</v>
      </c>
      <c r="MYO20" s="140" t="s">
        <v>454</v>
      </c>
      <c r="MYP20" s="140" t="s">
        <v>454</v>
      </c>
      <c r="MYQ20" s="140" t="s">
        <v>454</v>
      </c>
      <c r="MYR20" s="140" t="s">
        <v>454</v>
      </c>
      <c r="MYS20" s="140" t="s">
        <v>454</v>
      </c>
      <c r="MYT20" s="140" t="s">
        <v>454</v>
      </c>
      <c r="MYU20" s="140" t="s">
        <v>454</v>
      </c>
      <c r="MYV20" s="140" t="s">
        <v>454</v>
      </c>
      <c r="MYW20" s="140" t="s">
        <v>454</v>
      </c>
      <c r="MYX20" s="140" t="s">
        <v>454</v>
      </c>
      <c r="MYY20" s="140" t="s">
        <v>454</v>
      </c>
      <c r="MYZ20" s="140" t="s">
        <v>454</v>
      </c>
      <c r="MZA20" s="140" t="s">
        <v>454</v>
      </c>
      <c r="MZB20" s="140" t="s">
        <v>454</v>
      </c>
      <c r="MZC20" s="140" t="s">
        <v>454</v>
      </c>
      <c r="MZD20" s="140" t="s">
        <v>454</v>
      </c>
      <c r="MZE20" s="140" t="s">
        <v>454</v>
      </c>
      <c r="MZF20" s="140" t="s">
        <v>454</v>
      </c>
      <c r="MZG20" s="140" t="s">
        <v>454</v>
      </c>
      <c r="MZH20" s="140" t="s">
        <v>454</v>
      </c>
      <c r="MZI20" s="140" t="s">
        <v>454</v>
      </c>
      <c r="MZJ20" s="140" t="s">
        <v>454</v>
      </c>
      <c r="MZK20" s="140" t="s">
        <v>454</v>
      </c>
      <c r="MZL20" s="140" t="s">
        <v>454</v>
      </c>
      <c r="MZM20" s="140" t="s">
        <v>454</v>
      </c>
      <c r="MZN20" s="140" t="s">
        <v>454</v>
      </c>
      <c r="MZO20" s="140" t="s">
        <v>454</v>
      </c>
      <c r="MZP20" s="140" t="s">
        <v>454</v>
      </c>
      <c r="MZQ20" s="140" t="s">
        <v>454</v>
      </c>
      <c r="MZR20" s="140" t="s">
        <v>454</v>
      </c>
      <c r="MZS20" s="140" t="s">
        <v>454</v>
      </c>
      <c r="MZT20" s="140" t="s">
        <v>454</v>
      </c>
      <c r="MZU20" s="140" t="s">
        <v>454</v>
      </c>
      <c r="MZV20" s="140" t="s">
        <v>454</v>
      </c>
      <c r="MZW20" s="140" t="s">
        <v>454</v>
      </c>
      <c r="MZX20" s="140" t="s">
        <v>454</v>
      </c>
      <c r="MZY20" s="140" t="s">
        <v>454</v>
      </c>
      <c r="MZZ20" s="140" t="s">
        <v>454</v>
      </c>
      <c r="NAA20" s="140" t="s">
        <v>454</v>
      </c>
      <c r="NAB20" s="140" t="s">
        <v>454</v>
      </c>
      <c r="NAC20" s="140" t="s">
        <v>454</v>
      </c>
      <c r="NAD20" s="140" t="s">
        <v>454</v>
      </c>
      <c r="NAE20" s="140" t="s">
        <v>454</v>
      </c>
      <c r="NAF20" s="140" t="s">
        <v>454</v>
      </c>
      <c r="NAG20" s="140" t="s">
        <v>454</v>
      </c>
      <c r="NAH20" s="140" t="s">
        <v>454</v>
      </c>
      <c r="NAI20" s="140" t="s">
        <v>454</v>
      </c>
      <c r="NAJ20" s="140" t="s">
        <v>454</v>
      </c>
      <c r="NAK20" s="140" t="s">
        <v>454</v>
      </c>
      <c r="NAL20" s="140" t="s">
        <v>454</v>
      </c>
      <c r="NAM20" s="140" t="s">
        <v>454</v>
      </c>
      <c r="NAN20" s="140" t="s">
        <v>454</v>
      </c>
      <c r="NAO20" s="140" t="s">
        <v>454</v>
      </c>
      <c r="NAP20" s="140" t="s">
        <v>454</v>
      </c>
      <c r="NAQ20" s="140" t="s">
        <v>454</v>
      </c>
      <c r="NAR20" s="140" t="s">
        <v>454</v>
      </c>
      <c r="NAS20" s="140" t="s">
        <v>454</v>
      </c>
      <c r="NAT20" s="140" t="s">
        <v>454</v>
      </c>
      <c r="NAU20" s="140" t="s">
        <v>454</v>
      </c>
      <c r="NAV20" s="140" t="s">
        <v>454</v>
      </c>
      <c r="NAW20" s="140" t="s">
        <v>454</v>
      </c>
      <c r="NAX20" s="140" t="s">
        <v>454</v>
      </c>
      <c r="NAY20" s="140" t="s">
        <v>454</v>
      </c>
      <c r="NAZ20" s="140" t="s">
        <v>454</v>
      </c>
      <c r="NBA20" s="140" t="s">
        <v>454</v>
      </c>
      <c r="NBB20" s="140" t="s">
        <v>454</v>
      </c>
      <c r="NBC20" s="140" t="s">
        <v>454</v>
      </c>
      <c r="NBD20" s="140" t="s">
        <v>454</v>
      </c>
      <c r="NBE20" s="140" t="s">
        <v>454</v>
      </c>
      <c r="NBF20" s="140" t="s">
        <v>454</v>
      </c>
      <c r="NBG20" s="140" t="s">
        <v>454</v>
      </c>
      <c r="NBH20" s="140" t="s">
        <v>454</v>
      </c>
      <c r="NBI20" s="140" t="s">
        <v>454</v>
      </c>
      <c r="NBJ20" s="140" t="s">
        <v>454</v>
      </c>
      <c r="NBK20" s="140" t="s">
        <v>454</v>
      </c>
      <c r="NBL20" s="140" t="s">
        <v>454</v>
      </c>
      <c r="NBM20" s="140" t="s">
        <v>454</v>
      </c>
      <c r="NBN20" s="140" t="s">
        <v>454</v>
      </c>
      <c r="NBO20" s="140" t="s">
        <v>454</v>
      </c>
      <c r="NBP20" s="140" t="s">
        <v>454</v>
      </c>
      <c r="NBQ20" s="140" t="s">
        <v>454</v>
      </c>
      <c r="NBR20" s="140" t="s">
        <v>454</v>
      </c>
      <c r="NBS20" s="140" t="s">
        <v>454</v>
      </c>
      <c r="NBT20" s="140" t="s">
        <v>454</v>
      </c>
      <c r="NBU20" s="140" t="s">
        <v>454</v>
      </c>
      <c r="NBV20" s="140" t="s">
        <v>454</v>
      </c>
      <c r="NBW20" s="140" t="s">
        <v>454</v>
      </c>
      <c r="NBX20" s="140" t="s">
        <v>454</v>
      </c>
      <c r="NBY20" s="140" t="s">
        <v>454</v>
      </c>
      <c r="NBZ20" s="140" t="s">
        <v>454</v>
      </c>
      <c r="NCA20" s="140" t="s">
        <v>454</v>
      </c>
      <c r="NCB20" s="140" t="s">
        <v>454</v>
      </c>
      <c r="NCC20" s="140" t="s">
        <v>454</v>
      </c>
      <c r="NCD20" s="140" t="s">
        <v>454</v>
      </c>
      <c r="NCE20" s="140" t="s">
        <v>454</v>
      </c>
      <c r="NCF20" s="140" t="s">
        <v>454</v>
      </c>
      <c r="NCG20" s="140" t="s">
        <v>454</v>
      </c>
      <c r="NCH20" s="140" t="s">
        <v>454</v>
      </c>
      <c r="NCI20" s="140" t="s">
        <v>454</v>
      </c>
      <c r="NCJ20" s="140" t="s">
        <v>454</v>
      </c>
      <c r="NCK20" s="140" t="s">
        <v>454</v>
      </c>
      <c r="NCL20" s="140" t="s">
        <v>454</v>
      </c>
      <c r="NCM20" s="140" t="s">
        <v>454</v>
      </c>
      <c r="NCN20" s="140" t="s">
        <v>454</v>
      </c>
      <c r="NCO20" s="140" t="s">
        <v>454</v>
      </c>
      <c r="NCP20" s="140" t="s">
        <v>454</v>
      </c>
      <c r="NCQ20" s="140" t="s">
        <v>454</v>
      </c>
      <c r="NCR20" s="140" t="s">
        <v>454</v>
      </c>
      <c r="NCS20" s="140" t="s">
        <v>454</v>
      </c>
      <c r="NCT20" s="140" t="s">
        <v>454</v>
      </c>
      <c r="NCU20" s="140" t="s">
        <v>454</v>
      </c>
      <c r="NCV20" s="140" t="s">
        <v>454</v>
      </c>
      <c r="NCW20" s="140" t="s">
        <v>454</v>
      </c>
      <c r="NCX20" s="140" t="s">
        <v>454</v>
      </c>
      <c r="NCY20" s="140" t="s">
        <v>454</v>
      </c>
      <c r="NCZ20" s="140" t="s">
        <v>454</v>
      </c>
      <c r="NDA20" s="140" t="s">
        <v>454</v>
      </c>
      <c r="NDB20" s="140" t="s">
        <v>454</v>
      </c>
      <c r="NDC20" s="140" t="s">
        <v>454</v>
      </c>
      <c r="NDD20" s="140" t="s">
        <v>454</v>
      </c>
      <c r="NDE20" s="140" t="s">
        <v>454</v>
      </c>
      <c r="NDF20" s="140" t="s">
        <v>454</v>
      </c>
      <c r="NDG20" s="140" t="s">
        <v>454</v>
      </c>
      <c r="NDH20" s="140" t="s">
        <v>454</v>
      </c>
      <c r="NDI20" s="140" t="s">
        <v>454</v>
      </c>
      <c r="NDJ20" s="140" t="s">
        <v>454</v>
      </c>
      <c r="NDK20" s="140" t="s">
        <v>454</v>
      </c>
      <c r="NDL20" s="140" t="s">
        <v>454</v>
      </c>
      <c r="NDM20" s="140" t="s">
        <v>454</v>
      </c>
      <c r="NDN20" s="140" t="s">
        <v>454</v>
      </c>
      <c r="NDO20" s="140" t="s">
        <v>454</v>
      </c>
      <c r="NDP20" s="140" t="s">
        <v>454</v>
      </c>
      <c r="NDQ20" s="140" t="s">
        <v>454</v>
      </c>
      <c r="NDR20" s="140" t="s">
        <v>454</v>
      </c>
      <c r="NDS20" s="140" t="s">
        <v>454</v>
      </c>
      <c r="NDT20" s="140" t="s">
        <v>454</v>
      </c>
      <c r="NDU20" s="140" t="s">
        <v>454</v>
      </c>
      <c r="NDV20" s="140" t="s">
        <v>454</v>
      </c>
      <c r="NDW20" s="140" t="s">
        <v>454</v>
      </c>
      <c r="NDX20" s="140" t="s">
        <v>454</v>
      </c>
      <c r="NDY20" s="140" t="s">
        <v>454</v>
      </c>
      <c r="NDZ20" s="140" t="s">
        <v>454</v>
      </c>
      <c r="NEA20" s="140" t="s">
        <v>454</v>
      </c>
      <c r="NEB20" s="140" t="s">
        <v>454</v>
      </c>
      <c r="NEC20" s="140" t="s">
        <v>454</v>
      </c>
      <c r="NED20" s="140" t="s">
        <v>454</v>
      </c>
      <c r="NEE20" s="140" t="s">
        <v>454</v>
      </c>
      <c r="NEF20" s="140" t="s">
        <v>454</v>
      </c>
      <c r="NEG20" s="140" t="s">
        <v>454</v>
      </c>
      <c r="NEH20" s="140" t="s">
        <v>454</v>
      </c>
      <c r="NEI20" s="140" t="s">
        <v>454</v>
      </c>
      <c r="NEJ20" s="140" t="s">
        <v>454</v>
      </c>
      <c r="NEK20" s="140" t="s">
        <v>454</v>
      </c>
      <c r="NEL20" s="140" t="s">
        <v>454</v>
      </c>
      <c r="NEM20" s="140" t="s">
        <v>454</v>
      </c>
      <c r="NEN20" s="140" t="s">
        <v>454</v>
      </c>
      <c r="NEO20" s="140" t="s">
        <v>454</v>
      </c>
      <c r="NEP20" s="140" t="s">
        <v>454</v>
      </c>
      <c r="NEQ20" s="140" t="s">
        <v>454</v>
      </c>
      <c r="NER20" s="140" t="s">
        <v>454</v>
      </c>
      <c r="NES20" s="140" t="s">
        <v>454</v>
      </c>
      <c r="NET20" s="140" t="s">
        <v>454</v>
      </c>
      <c r="NEU20" s="140" t="s">
        <v>454</v>
      </c>
      <c r="NEV20" s="140" t="s">
        <v>454</v>
      </c>
      <c r="NEW20" s="140" t="s">
        <v>454</v>
      </c>
      <c r="NEX20" s="140" t="s">
        <v>454</v>
      </c>
      <c r="NEY20" s="140" t="s">
        <v>454</v>
      </c>
      <c r="NEZ20" s="140" t="s">
        <v>454</v>
      </c>
      <c r="NFA20" s="140" t="s">
        <v>454</v>
      </c>
      <c r="NFB20" s="140" t="s">
        <v>454</v>
      </c>
      <c r="NFC20" s="140" t="s">
        <v>454</v>
      </c>
      <c r="NFD20" s="140" t="s">
        <v>454</v>
      </c>
      <c r="NFE20" s="140" t="s">
        <v>454</v>
      </c>
      <c r="NFF20" s="140" t="s">
        <v>454</v>
      </c>
      <c r="NFG20" s="140" t="s">
        <v>454</v>
      </c>
      <c r="NFH20" s="140" t="s">
        <v>454</v>
      </c>
      <c r="NFI20" s="140" t="s">
        <v>454</v>
      </c>
      <c r="NFJ20" s="140" t="s">
        <v>454</v>
      </c>
      <c r="NFK20" s="140" t="s">
        <v>454</v>
      </c>
      <c r="NFL20" s="140" t="s">
        <v>454</v>
      </c>
      <c r="NFM20" s="140" t="s">
        <v>454</v>
      </c>
      <c r="NFN20" s="140" t="s">
        <v>454</v>
      </c>
      <c r="NFO20" s="140" t="s">
        <v>454</v>
      </c>
      <c r="NFP20" s="140" t="s">
        <v>454</v>
      </c>
      <c r="NFQ20" s="140" t="s">
        <v>454</v>
      </c>
      <c r="NFR20" s="140" t="s">
        <v>454</v>
      </c>
      <c r="NFS20" s="140" t="s">
        <v>454</v>
      </c>
      <c r="NFT20" s="140" t="s">
        <v>454</v>
      </c>
      <c r="NFU20" s="140" t="s">
        <v>454</v>
      </c>
      <c r="NFV20" s="140" t="s">
        <v>454</v>
      </c>
      <c r="NFW20" s="140" t="s">
        <v>454</v>
      </c>
      <c r="NFX20" s="140" t="s">
        <v>454</v>
      </c>
      <c r="NFY20" s="140" t="s">
        <v>454</v>
      </c>
      <c r="NFZ20" s="140" t="s">
        <v>454</v>
      </c>
      <c r="NGA20" s="140" t="s">
        <v>454</v>
      </c>
      <c r="NGB20" s="140" t="s">
        <v>454</v>
      </c>
      <c r="NGC20" s="140" t="s">
        <v>454</v>
      </c>
      <c r="NGD20" s="140" t="s">
        <v>454</v>
      </c>
      <c r="NGE20" s="140" t="s">
        <v>454</v>
      </c>
      <c r="NGF20" s="140" t="s">
        <v>454</v>
      </c>
      <c r="NGG20" s="140" t="s">
        <v>454</v>
      </c>
      <c r="NGH20" s="140" t="s">
        <v>454</v>
      </c>
      <c r="NGI20" s="140" t="s">
        <v>454</v>
      </c>
      <c r="NGJ20" s="140" t="s">
        <v>454</v>
      </c>
      <c r="NGK20" s="140" t="s">
        <v>454</v>
      </c>
      <c r="NGL20" s="140" t="s">
        <v>454</v>
      </c>
      <c r="NGM20" s="140" t="s">
        <v>454</v>
      </c>
      <c r="NGN20" s="140" t="s">
        <v>454</v>
      </c>
      <c r="NGO20" s="140" t="s">
        <v>454</v>
      </c>
      <c r="NGP20" s="140" t="s">
        <v>454</v>
      </c>
      <c r="NGQ20" s="140" t="s">
        <v>454</v>
      </c>
      <c r="NGR20" s="140" t="s">
        <v>454</v>
      </c>
      <c r="NGS20" s="140" t="s">
        <v>454</v>
      </c>
      <c r="NGT20" s="140" t="s">
        <v>454</v>
      </c>
      <c r="NGU20" s="140" t="s">
        <v>454</v>
      </c>
      <c r="NGV20" s="140" t="s">
        <v>454</v>
      </c>
      <c r="NGW20" s="140" t="s">
        <v>454</v>
      </c>
      <c r="NGX20" s="140" t="s">
        <v>454</v>
      </c>
      <c r="NGY20" s="140" t="s">
        <v>454</v>
      </c>
      <c r="NGZ20" s="140" t="s">
        <v>454</v>
      </c>
      <c r="NHA20" s="140" t="s">
        <v>454</v>
      </c>
      <c r="NHB20" s="140" t="s">
        <v>454</v>
      </c>
      <c r="NHC20" s="140" t="s">
        <v>454</v>
      </c>
      <c r="NHD20" s="140" t="s">
        <v>454</v>
      </c>
      <c r="NHE20" s="140" t="s">
        <v>454</v>
      </c>
      <c r="NHF20" s="140" t="s">
        <v>454</v>
      </c>
      <c r="NHG20" s="140" t="s">
        <v>454</v>
      </c>
      <c r="NHH20" s="140" t="s">
        <v>454</v>
      </c>
      <c r="NHI20" s="140" t="s">
        <v>454</v>
      </c>
      <c r="NHJ20" s="140" t="s">
        <v>454</v>
      </c>
      <c r="NHK20" s="140" t="s">
        <v>454</v>
      </c>
      <c r="NHL20" s="140" t="s">
        <v>454</v>
      </c>
      <c r="NHM20" s="140" t="s">
        <v>454</v>
      </c>
      <c r="NHN20" s="140" t="s">
        <v>454</v>
      </c>
      <c r="NHO20" s="140" t="s">
        <v>454</v>
      </c>
      <c r="NHP20" s="140" t="s">
        <v>454</v>
      </c>
      <c r="NHQ20" s="140" t="s">
        <v>454</v>
      </c>
      <c r="NHR20" s="140" t="s">
        <v>454</v>
      </c>
      <c r="NHS20" s="140" t="s">
        <v>454</v>
      </c>
      <c r="NHT20" s="140" t="s">
        <v>454</v>
      </c>
      <c r="NHU20" s="140" t="s">
        <v>454</v>
      </c>
      <c r="NHV20" s="140" t="s">
        <v>454</v>
      </c>
      <c r="NHW20" s="140" t="s">
        <v>454</v>
      </c>
      <c r="NHX20" s="140" t="s">
        <v>454</v>
      </c>
      <c r="NHY20" s="140" t="s">
        <v>454</v>
      </c>
      <c r="NHZ20" s="140" t="s">
        <v>454</v>
      </c>
      <c r="NIA20" s="140" t="s">
        <v>454</v>
      </c>
      <c r="NIB20" s="140" t="s">
        <v>454</v>
      </c>
      <c r="NIC20" s="140" t="s">
        <v>454</v>
      </c>
      <c r="NID20" s="140" t="s">
        <v>454</v>
      </c>
      <c r="NIE20" s="140" t="s">
        <v>454</v>
      </c>
      <c r="NIF20" s="140" t="s">
        <v>454</v>
      </c>
      <c r="NIG20" s="140" t="s">
        <v>454</v>
      </c>
      <c r="NIH20" s="140" t="s">
        <v>454</v>
      </c>
      <c r="NII20" s="140" t="s">
        <v>454</v>
      </c>
      <c r="NIJ20" s="140" t="s">
        <v>454</v>
      </c>
      <c r="NIK20" s="140" t="s">
        <v>454</v>
      </c>
      <c r="NIL20" s="140" t="s">
        <v>454</v>
      </c>
      <c r="NIM20" s="140" t="s">
        <v>454</v>
      </c>
      <c r="NIN20" s="140" t="s">
        <v>454</v>
      </c>
      <c r="NIO20" s="140" t="s">
        <v>454</v>
      </c>
      <c r="NIP20" s="140" t="s">
        <v>454</v>
      </c>
      <c r="NIQ20" s="140" t="s">
        <v>454</v>
      </c>
      <c r="NIR20" s="140" t="s">
        <v>454</v>
      </c>
      <c r="NIS20" s="140" t="s">
        <v>454</v>
      </c>
      <c r="NIT20" s="140" t="s">
        <v>454</v>
      </c>
      <c r="NIU20" s="140" t="s">
        <v>454</v>
      </c>
      <c r="NIV20" s="140" t="s">
        <v>454</v>
      </c>
      <c r="NIW20" s="140" t="s">
        <v>454</v>
      </c>
      <c r="NIX20" s="140" t="s">
        <v>454</v>
      </c>
      <c r="NIY20" s="140" t="s">
        <v>454</v>
      </c>
      <c r="NIZ20" s="140" t="s">
        <v>454</v>
      </c>
      <c r="NJA20" s="140" t="s">
        <v>454</v>
      </c>
      <c r="NJB20" s="140" t="s">
        <v>454</v>
      </c>
      <c r="NJC20" s="140" t="s">
        <v>454</v>
      </c>
      <c r="NJD20" s="140" t="s">
        <v>454</v>
      </c>
      <c r="NJE20" s="140" t="s">
        <v>454</v>
      </c>
      <c r="NJF20" s="140" t="s">
        <v>454</v>
      </c>
      <c r="NJG20" s="140" t="s">
        <v>454</v>
      </c>
      <c r="NJH20" s="140" t="s">
        <v>454</v>
      </c>
      <c r="NJI20" s="140" t="s">
        <v>454</v>
      </c>
      <c r="NJJ20" s="140" t="s">
        <v>454</v>
      </c>
      <c r="NJK20" s="140" t="s">
        <v>454</v>
      </c>
      <c r="NJL20" s="140" t="s">
        <v>454</v>
      </c>
      <c r="NJM20" s="140" t="s">
        <v>454</v>
      </c>
      <c r="NJN20" s="140" t="s">
        <v>454</v>
      </c>
      <c r="NJO20" s="140" t="s">
        <v>454</v>
      </c>
      <c r="NJP20" s="140" t="s">
        <v>454</v>
      </c>
      <c r="NJQ20" s="140" t="s">
        <v>454</v>
      </c>
      <c r="NJR20" s="140" t="s">
        <v>454</v>
      </c>
      <c r="NJS20" s="140" t="s">
        <v>454</v>
      </c>
      <c r="NJT20" s="140" t="s">
        <v>454</v>
      </c>
      <c r="NJU20" s="140" t="s">
        <v>454</v>
      </c>
      <c r="NJV20" s="140" t="s">
        <v>454</v>
      </c>
      <c r="NJW20" s="140" t="s">
        <v>454</v>
      </c>
      <c r="NJX20" s="140" t="s">
        <v>454</v>
      </c>
      <c r="NJY20" s="140" t="s">
        <v>454</v>
      </c>
      <c r="NJZ20" s="140" t="s">
        <v>454</v>
      </c>
      <c r="NKA20" s="140" t="s">
        <v>454</v>
      </c>
      <c r="NKB20" s="140" t="s">
        <v>454</v>
      </c>
      <c r="NKC20" s="140" t="s">
        <v>454</v>
      </c>
      <c r="NKD20" s="140" t="s">
        <v>454</v>
      </c>
      <c r="NKE20" s="140" t="s">
        <v>454</v>
      </c>
      <c r="NKF20" s="140" t="s">
        <v>454</v>
      </c>
      <c r="NKG20" s="140" t="s">
        <v>454</v>
      </c>
      <c r="NKH20" s="140" t="s">
        <v>454</v>
      </c>
      <c r="NKI20" s="140" t="s">
        <v>454</v>
      </c>
      <c r="NKJ20" s="140" t="s">
        <v>454</v>
      </c>
      <c r="NKK20" s="140" t="s">
        <v>454</v>
      </c>
      <c r="NKL20" s="140" t="s">
        <v>454</v>
      </c>
      <c r="NKM20" s="140" t="s">
        <v>454</v>
      </c>
      <c r="NKN20" s="140" t="s">
        <v>454</v>
      </c>
      <c r="NKO20" s="140" t="s">
        <v>454</v>
      </c>
      <c r="NKP20" s="140" t="s">
        <v>454</v>
      </c>
      <c r="NKQ20" s="140" t="s">
        <v>454</v>
      </c>
      <c r="NKR20" s="140" t="s">
        <v>454</v>
      </c>
      <c r="NKS20" s="140" t="s">
        <v>454</v>
      </c>
      <c r="NKT20" s="140" t="s">
        <v>454</v>
      </c>
      <c r="NKU20" s="140" t="s">
        <v>454</v>
      </c>
      <c r="NKV20" s="140" t="s">
        <v>454</v>
      </c>
      <c r="NKW20" s="140" t="s">
        <v>454</v>
      </c>
      <c r="NKX20" s="140" t="s">
        <v>454</v>
      </c>
      <c r="NKY20" s="140" t="s">
        <v>454</v>
      </c>
      <c r="NKZ20" s="140" t="s">
        <v>454</v>
      </c>
      <c r="NLA20" s="140" t="s">
        <v>454</v>
      </c>
      <c r="NLB20" s="140" t="s">
        <v>454</v>
      </c>
      <c r="NLC20" s="140" t="s">
        <v>454</v>
      </c>
      <c r="NLD20" s="140" t="s">
        <v>454</v>
      </c>
      <c r="NLE20" s="140" t="s">
        <v>454</v>
      </c>
      <c r="NLF20" s="140" t="s">
        <v>454</v>
      </c>
      <c r="NLG20" s="140" t="s">
        <v>454</v>
      </c>
      <c r="NLH20" s="140" t="s">
        <v>454</v>
      </c>
      <c r="NLI20" s="140" t="s">
        <v>454</v>
      </c>
      <c r="NLJ20" s="140" t="s">
        <v>454</v>
      </c>
      <c r="NLK20" s="140" t="s">
        <v>454</v>
      </c>
      <c r="NLL20" s="140" t="s">
        <v>454</v>
      </c>
      <c r="NLM20" s="140" t="s">
        <v>454</v>
      </c>
      <c r="NLN20" s="140" t="s">
        <v>454</v>
      </c>
      <c r="NLO20" s="140" t="s">
        <v>454</v>
      </c>
      <c r="NLP20" s="140" t="s">
        <v>454</v>
      </c>
      <c r="NLQ20" s="140" t="s">
        <v>454</v>
      </c>
      <c r="NLR20" s="140" t="s">
        <v>454</v>
      </c>
      <c r="NLS20" s="140" t="s">
        <v>454</v>
      </c>
      <c r="NLT20" s="140" t="s">
        <v>454</v>
      </c>
      <c r="NLU20" s="140" t="s">
        <v>454</v>
      </c>
      <c r="NLV20" s="140" t="s">
        <v>454</v>
      </c>
      <c r="NLW20" s="140" t="s">
        <v>454</v>
      </c>
      <c r="NLX20" s="140" t="s">
        <v>454</v>
      </c>
      <c r="NLY20" s="140" t="s">
        <v>454</v>
      </c>
      <c r="NLZ20" s="140" t="s">
        <v>454</v>
      </c>
      <c r="NMA20" s="140" t="s">
        <v>454</v>
      </c>
      <c r="NMB20" s="140" t="s">
        <v>454</v>
      </c>
      <c r="NMC20" s="140" t="s">
        <v>454</v>
      </c>
      <c r="NMD20" s="140" t="s">
        <v>454</v>
      </c>
      <c r="NME20" s="140" t="s">
        <v>454</v>
      </c>
      <c r="NMF20" s="140" t="s">
        <v>454</v>
      </c>
      <c r="NMG20" s="140" t="s">
        <v>454</v>
      </c>
      <c r="NMH20" s="140" t="s">
        <v>454</v>
      </c>
      <c r="NMI20" s="140" t="s">
        <v>454</v>
      </c>
      <c r="NMJ20" s="140" t="s">
        <v>454</v>
      </c>
      <c r="NMK20" s="140" t="s">
        <v>454</v>
      </c>
      <c r="NML20" s="140" t="s">
        <v>454</v>
      </c>
      <c r="NMM20" s="140" t="s">
        <v>454</v>
      </c>
      <c r="NMN20" s="140" t="s">
        <v>454</v>
      </c>
      <c r="NMO20" s="140" t="s">
        <v>454</v>
      </c>
      <c r="NMP20" s="140" t="s">
        <v>454</v>
      </c>
      <c r="NMQ20" s="140" t="s">
        <v>454</v>
      </c>
      <c r="NMR20" s="140" t="s">
        <v>454</v>
      </c>
      <c r="NMS20" s="140" t="s">
        <v>454</v>
      </c>
      <c r="NMT20" s="140" t="s">
        <v>454</v>
      </c>
      <c r="NMU20" s="140" t="s">
        <v>454</v>
      </c>
      <c r="NMV20" s="140" t="s">
        <v>454</v>
      </c>
      <c r="NMW20" s="140" t="s">
        <v>454</v>
      </c>
      <c r="NMX20" s="140" t="s">
        <v>454</v>
      </c>
      <c r="NMY20" s="140" t="s">
        <v>454</v>
      </c>
      <c r="NMZ20" s="140" t="s">
        <v>454</v>
      </c>
      <c r="NNA20" s="140" t="s">
        <v>454</v>
      </c>
      <c r="NNB20" s="140" t="s">
        <v>454</v>
      </c>
      <c r="NNC20" s="140" t="s">
        <v>454</v>
      </c>
      <c r="NND20" s="140" t="s">
        <v>454</v>
      </c>
      <c r="NNE20" s="140" t="s">
        <v>454</v>
      </c>
      <c r="NNF20" s="140" t="s">
        <v>454</v>
      </c>
      <c r="NNG20" s="140" t="s">
        <v>454</v>
      </c>
      <c r="NNH20" s="140" t="s">
        <v>454</v>
      </c>
      <c r="NNI20" s="140" t="s">
        <v>454</v>
      </c>
      <c r="NNJ20" s="140" t="s">
        <v>454</v>
      </c>
      <c r="NNK20" s="140" t="s">
        <v>454</v>
      </c>
      <c r="NNL20" s="140" t="s">
        <v>454</v>
      </c>
      <c r="NNM20" s="140" t="s">
        <v>454</v>
      </c>
      <c r="NNN20" s="140" t="s">
        <v>454</v>
      </c>
      <c r="NNO20" s="140" t="s">
        <v>454</v>
      </c>
      <c r="NNP20" s="140" t="s">
        <v>454</v>
      </c>
      <c r="NNQ20" s="140" t="s">
        <v>454</v>
      </c>
      <c r="NNR20" s="140" t="s">
        <v>454</v>
      </c>
      <c r="NNS20" s="140" t="s">
        <v>454</v>
      </c>
      <c r="NNT20" s="140" t="s">
        <v>454</v>
      </c>
      <c r="NNU20" s="140" t="s">
        <v>454</v>
      </c>
      <c r="NNV20" s="140" t="s">
        <v>454</v>
      </c>
      <c r="NNW20" s="140" t="s">
        <v>454</v>
      </c>
      <c r="NNX20" s="140" t="s">
        <v>454</v>
      </c>
      <c r="NNY20" s="140" t="s">
        <v>454</v>
      </c>
      <c r="NNZ20" s="140" t="s">
        <v>454</v>
      </c>
      <c r="NOA20" s="140" t="s">
        <v>454</v>
      </c>
      <c r="NOB20" s="140" t="s">
        <v>454</v>
      </c>
      <c r="NOC20" s="140" t="s">
        <v>454</v>
      </c>
      <c r="NOD20" s="140" t="s">
        <v>454</v>
      </c>
      <c r="NOE20" s="140" t="s">
        <v>454</v>
      </c>
      <c r="NOF20" s="140" t="s">
        <v>454</v>
      </c>
      <c r="NOG20" s="140" t="s">
        <v>454</v>
      </c>
      <c r="NOH20" s="140" t="s">
        <v>454</v>
      </c>
      <c r="NOI20" s="140" t="s">
        <v>454</v>
      </c>
      <c r="NOJ20" s="140" t="s">
        <v>454</v>
      </c>
      <c r="NOK20" s="140" t="s">
        <v>454</v>
      </c>
      <c r="NOL20" s="140" t="s">
        <v>454</v>
      </c>
      <c r="NOM20" s="140" t="s">
        <v>454</v>
      </c>
      <c r="NON20" s="140" t="s">
        <v>454</v>
      </c>
      <c r="NOO20" s="140" t="s">
        <v>454</v>
      </c>
      <c r="NOP20" s="140" t="s">
        <v>454</v>
      </c>
      <c r="NOQ20" s="140" t="s">
        <v>454</v>
      </c>
      <c r="NOR20" s="140" t="s">
        <v>454</v>
      </c>
      <c r="NOS20" s="140" t="s">
        <v>454</v>
      </c>
      <c r="NOT20" s="140" t="s">
        <v>454</v>
      </c>
      <c r="NOU20" s="140" t="s">
        <v>454</v>
      </c>
      <c r="NOV20" s="140" t="s">
        <v>454</v>
      </c>
      <c r="NOW20" s="140" t="s">
        <v>454</v>
      </c>
      <c r="NOX20" s="140" t="s">
        <v>454</v>
      </c>
      <c r="NOY20" s="140" t="s">
        <v>454</v>
      </c>
      <c r="NOZ20" s="140" t="s">
        <v>454</v>
      </c>
      <c r="NPA20" s="140" t="s">
        <v>454</v>
      </c>
      <c r="NPB20" s="140" t="s">
        <v>454</v>
      </c>
      <c r="NPC20" s="140" t="s">
        <v>454</v>
      </c>
      <c r="NPD20" s="140" t="s">
        <v>454</v>
      </c>
      <c r="NPE20" s="140" t="s">
        <v>454</v>
      </c>
      <c r="NPF20" s="140" t="s">
        <v>454</v>
      </c>
      <c r="NPG20" s="140" t="s">
        <v>454</v>
      </c>
      <c r="NPH20" s="140" t="s">
        <v>454</v>
      </c>
      <c r="NPI20" s="140" t="s">
        <v>454</v>
      </c>
      <c r="NPJ20" s="140" t="s">
        <v>454</v>
      </c>
      <c r="NPK20" s="140" t="s">
        <v>454</v>
      </c>
      <c r="NPL20" s="140" t="s">
        <v>454</v>
      </c>
      <c r="NPM20" s="140" t="s">
        <v>454</v>
      </c>
      <c r="NPN20" s="140" t="s">
        <v>454</v>
      </c>
      <c r="NPO20" s="140" t="s">
        <v>454</v>
      </c>
      <c r="NPP20" s="140" t="s">
        <v>454</v>
      </c>
      <c r="NPQ20" s="140" t="s">
        <v>454</v>
      </c>
      <c r="NPR20" s="140" t="s">
        <v>454</v>
      </c>
      <c r="NPS20" s="140" t="s">
        <v>454</v>
      </c>
      <c r="NPT20" s="140" t="s">
        <v>454</v>
      </c>
      <c r="NPU20" s="140" t="s">
        <v>454</v>
      </c>
      <c r="NPV20" s="140" t="s">
        <v>454</v>
      </c>
      <c r="NPW20" s="140" t="s">
        <v>454</v>
      </c>
      <c r="NPX20" s="140" t="s">
        <v>454</v>
      </c>
      <c r="NPY20" s="140" t="s">
        <v>454</v>
      </c>
      <c r="NPZ20" s="140" t="s">
        <v>454</v>
      </c>
      <c r="NQA20" s="140" t="s">
        <v>454</v>
      </c>
      <c r="NQB20" s="140" t="s">
        <v>454</v>
      </c>
      <c r="NQC20" s="140" t="s">
        <v>454</v>
      </c>
      <c r="NQD20" s="140" t="s">
        <v>454</v>
      </c>
      <c r="NQE20" s="140" t="s">
        <v>454</v>
      </c>
      <c r="NQF20" s="140" t="s">
        <v>454</v>
      </c>
      <c r="NQG20" s="140" t="s">
        <v>454</v>
      </c>
      <c r="NQH20" s="140" t="s">
        <v>454</v>
      </c>
      <c r="NQI20" s="140" t="s">
        <v>454</v>
      </c>
      <c r="NQJ20" s="140" t="s">
        <v>454</v>
      </c>
      <c r="NQK20" s="140" t="s">
        <v>454</v>
      </c>
      <c r="NQL20" s="140" t="s">
        <v>454</v>
      </c>
      <c r="NQM20" s="140" t="s">
        <v>454</v>
      </c>
      <c r="NQN20" s="140" t="s">
        <v>454</v>
      </c>
      <c r="NQO20" s="140" t="s">
        <v>454</v>
      </c>
      <c r="NQP20" s="140" t="s">
        <v>454</v>
      </c>
      <c r="NQQ20" s="140" t="s">
        <v>454</v>
      </c>
      <c r="NQR20" s="140" t="s">
        <v>454</v>
      </c>
      <c r="NQS20" s="140" t="s">
        <v>454</v>
      </c>
      <c r="NQT20" s="140" t="s">
        <v>454</v>
      </c>
      <c r="NQU20" s="140" t="s">
        <v>454</v>
      </c>
      <c r="NQV20" s="140" t="s">
        <v>454</v>
      </c>
      <c r="NQW20" s="140" t="s">
        <v>454</v>
      </c>
      <c r="NQX20" s="140" t="s">
        <v>454</v>
      </c>
      <c r="NQY20" s="140" t="s">
        <v>454</v>
      </c>
      <c r="NQZ20" s="140" t="s">
        <v>454</v>
      </c>
      <c r="NRA20" s="140" t="s">
        <v>454</v>
      </c>
      <c r="NRB20" s="140" t="s">
        <v>454</v>
      </c>
      <c r="NRC20" s="140" t="s">
        <v>454</v>
      </c>
      <c r="NRD20" s="140" t="s">
        <v>454</v>
      </c>
      <c r="NRE20" s="140" t="s">
        <v>454</v>
      </c>
      <c r="NRF20" s="140" t="s">
        <v>454</v>
      </c>
      <c r="NRG20" s="140" t="s">
        <v>454</v>
      </c>
      <c r="NRH20" s="140" t="s">
        <v>454</v>
      </c>
      <c r="NRI20" s="140" t="s">
        <v>454</v>
      </c>
      <c r="NRJ20" s="140" t="s">
        <v>454</v>
      </c>
      <c r="NRK20" s="140" t="s">
        <v>454</v>
      </c>
      <c r="NRL20" s="140" t="s">
        <v>454</v>
      </c>
      <c r="NRM20" s="140" t="s">
        <v>454</v>
      </c>
      <c r="NRN20" s="140" t="s">
        <v>454</v>
      </c>
      <c r="NRO20" s="140" t="s">
        <v>454</v>
      </c>
      <c r="NRP20" s="140" t="s">
        <v>454</v>
      </c>
      <c r="NRQ20" s="140" t="s">
        <v>454</v>
      </c>
      <c r="NRR20" s="140" t="s">
        <v>454</v>
      </c>
      <c r="NRS20" s="140" t="s">
        <v>454</v>
      </c>
      <c r="NRT20" s="140" t="s">
        <v>454</v>
      </c>
      <c r="NRU20" s="140" t="s">
        <v>454</v>
      </c>
      <c r="NRV20" s="140" t="s">
        <v>454</v>
      </c>
      <c r="NRW20" s="140" t="s">
        <v>454</v>
      </c>
      <c r="NRX20" s="140" t="s">
        <v>454</v>
      </c>
      <c r="NRY20" s="140" t="s">
        <v>454</v>
      </c>
      <c r="NRZ20" s="140" t="s">
        <v>454</v>
      </c>
      <c r="NSA20" s="140" t="s">
        <v>454</v>
      </c>
      <c r="NSB20" s="140" t="s">
        <v>454</v>
      </c>
      <c r="NSC20" s="140" t="s">
        <v>454</v>
      </c>
      <c r="NSD20" s="140" t="s">
        <v>454</v>
      </c>
      <c r="NSE20" s="140" t="s">
        <v>454</v>
      </c>
      <c r="NSF20" s="140" t="s">
        <v>454</v>
      </c>
      <c r="NSG20" s="140" t="s">
        <v>454</v>
      </c>
      <c r="NSH20" s="140" t="s">
        <v>454</v>
      </c>
      <c r="NSI20" s="140" t="s">
        <v>454</v>
      </c>
      <c r="NSJ20" s="140" t="s">
        <v>454</v>
      </c>
      <c r="NSK20" s="140" t="s">
        <v>454</v>
      </c>
      <c r="NSL20" s="140" t="s">
        <v>454</v>
      </c>
      <c r="NSM20" s="140" t="s">
        <v>454</v>
      </c>
      <c r="NSN20" s="140" t="s">
        <v>454</v>
      </c>
      <c r="NSO20" s="140" t="s">
        <v>454</v>
      </c>
      <c r="NSP20" s="140" t="s">
        <v>454</v>
      </c>
      <c r="NSQ20" s="140" t="s">
        <v>454</v>
      </c>
      <c r="NSR20" s="140" t="s">
        <v>454</v>
      </c>
      <c r="NSS20" s="140" t="s">
        <v>454</v>
      </c>
      <c r="NST20" s="140" t="s">
        <v>454</v>
      </c>
      <c r="NSU20" s="140" t="s">
        <v>454</v>
      </c>
      <c r="NSV20" s="140" t="s">
        <v>454</v>
      </c>
      <c r="NSW20" s="140" t="s">
        <v>454</v>
      </c>
      <c r="NSX20" s="140" t="s">
        <v>454</v>
      </c>
      <c r="NSY20" s="140" t="s">
        <v>454</v>
      </c>
      <c r="NSZ20" s="140" t="s">
        <v>454</v>
      </c>
      <c r="NTA20" s="140" t="s">
        <v>454</v>
      </c>
      <c r="NTB20" s="140" t="s">
        <v>454</v>
      </c>
      <c r="NTC20" s="140" t="s">
        <v>454</v>
      </c>
      <c r="NTD20" s="140" t="s">
        <v>454</v>
      </c>
      <c r="NTE20" s="140" t="s">
        <v>454</v>
      </c>
      <c r="NTF20" s="140" t="s">
        <v>454</v>
      </c>
      <c r="NTG20" s="140" t="s">
        <v>454</v>
      </c>
      <c r="NTH20" s="140" t="s">
        <v>454</v>
      </c>
      <c r="NTI20" s="140" t="s">
        <v>454</v>
      </c>
      <c r="NTJ20" s="140" t="s">
        <v>454</v>
      </c>
      <c r="NTK20" s="140" t="s">
        <v>454</v>
      </c>
      <c r="NTL20" s="140" t="s">
        <v>454</v>
      </c>
      <c r="NTM20" s="140" t="s">
        <v>454</v>
      </c>
      <c r="NTN20" s="140" t="s">
        <v>454</v>
      </c>
      <c r="NTO20" s="140" t="s">
        <v>454</v>
      </c>
      <c r="NTP20" s="140" t="s">
        <v>454</v>
      </c>
      <c r="NTQ20" s="140" t="s">
        <v>454</v>
      </c>
      <c r="NTR20" s="140" t="s">
        <v>454</v>
      </c>
      <c r="NTS20" s="140" t="s">
        <v>454</v>
      </c>
      <c r="NTT20" s="140" t="s">
        <v>454</v>
      </c>
      <c r="NTU20" s="140" t="s">
        <v>454</v>
      </c>
      <c r="NTV20" s="140" t="s">
        <v>454</v>
      </c>
      <c r="NTW20" s="140" t="s">
        <v>454</v>
      </c>
      <c r="NTX20" s="140" t="s">
        <v>454</v>
      </c>
      <c r="NTY20" s="140" t="s">
        <v>454</v>
      </c>
      <c r="NTZ20" s="140" t="s">
        <v>454</v>
      </c>
      <c r="NUA20" s="140" t="s">
        <v>454</v>
      </c>
      <c r="NUB20" s="140" t="s">
        <v>454</v>
      </c>
      <c r="NUC20" s="140" t="s">
        <v>454</v>
      </c>
      <c r="NUD20" s="140" t="s">
        <v>454</v>
      </c>
      <c r="NUE20" s="140" t="s">
        <v>454</v>
      </c>
      <c r="NUF20" s="140" t="s">
        <v>454</v>
      </c>
      <c r="NUG20" s="140" t="s">
        <v>454</v>
      </c>
      <c r="NUH20" s="140" t="s">
        <v>454</v>
      </c>
      <c r="NUI20" s="140" t="s">
        <v>454</v>
      </c>
      <c r="NUJ20" s="140" t="s">
        <v>454</v>
      </c>
      <c r="NUK20" s="140" t="s">
        <v>454</v>
      </c>
      <c r="NUL20" s="140" t="s">
        <v>454</v>
      </c>
      <c r="NUM20" s="140" t="s">
        <v>454</v>
      </c>
      <c r="NUN20" s="140" t="s">
        <v>454</v>
      </c>
      <c r="NUO20" s="140" t="s">
        <v>454</v>
      </c>
      <c r="NUP20" s="140" t="s">
        <v>454</v>
      </c>
      <c r="NUQ20" s="140" t="s">
        <v>454</v>
      </c>
      <c r="NUR20" s="140" t="s">
        <v>454</v>
      </c>
      <c r="NUS20" s="140" t="s">
        <v>454</v>
      </c>
      <c r="NUT20" s="140" t="s">
        <v>454</v>
      </c>
      <c r="NUU20" s="140" t="s">
        <v>454</v>
      </c>
      <c r="NUV20" s="140" t="s">
        <v>454</v>
      </c>
      <c r="NUW20" s="140" t="s">
        <v>454</v>
      </c>
      <c r="NUX20" s="140" t="s">
        <v>454</v>
      </c>
      <c r="NUY20" s="140" t="s">
        <v>454</v>
      </c>
      <c r="NUZ20" s="140" t="s">
        <v>454</v>
      </c>
      <c r="NVA20" s="140" t="s">
        <v>454</v>
      </c>
      <c r="NVB20" s="140" t="s">
        <v>454</v>
      </c>
      <c r="NVC20" s="140" t="s">
        <v>454</v>
      </c>
      <c r="NVD20" s="140" t="s">
        <v>454</v>
      </c>
      <c r="NVE20" s="140" t="s">
        <v>454</v>
      </c>
      <c r="NVF20" s="140" t="s">
        <v>454</v>
      </c>
      <c r="NVG20" s="140" t="s">
        <v>454</v>
      </c>
      <c r="NVH20" s="140" t="s">
        <v>454</v>
      </c>
      <c r="NVI20" s="140" t="s">
        <v>454</v>
      </c>
      <c r="NVJ20" s="140" t="s">
        <v>454</v>
      </c>
      <c r="NVK20" s="140" t="s">
        <v>454</v>
      </c>
      <c r="NVL20" s="140" t="s">
        <v>454</v>
      </c>
      <c r="NVM20" s="140" t="s">
        <v>454</v>
      </c>
      <c r="NVN20" s="140" t="s">
        <v>454</v>
      </c>
      <c r="NVO20" s="140" t="s">
        <v>454</v>
      </c>
      <c r="NVP20" s="140" t="s">
        <v>454</v>
      </c>
      <c r="NVQ20" s="140" t="s">
        <v>454</v>
      </c>
      <c r="NVR20" s="140" t="s">
        <v>454</v>
      </c>
      <c r="NVS20" s="140" t="s">
        <v>454</v>
      </c>
      <c r="NVT20" s="140" t="s">
        <v>454</v>
      </c>
      <c r="NVU20" s="140" t="s">
        <v>454</v>
      </c>
      <c r="NVV20" s="140" t="s">
        <v>454</v>
      </c>
      <c r="NVW20" s="140" t="s">
        <v>454</v>
      </c>
      <c r="NVX20" s="140" t="s">
        <v>454</v>
      </c>
      <c r="NVY20" s="140" t="s">
        <v>454</v>
      </c>
      <c r="NVZ20" s="140" t="s">
        <v>454</v>
      </c>
      <c r="NWA20" s="140" t="s">
        <v>454</v>
      </c>
      <c r="NWB20" s="140" t="s">
        <v>454</v>
      </c>
      <c r="NWC20" s="140" t="s">
        <v>454</v>
      </c>
      <c r="NWD20" s="140" t="s">
        <v>454</v>
      </c>
      <c r="NWE20" s="140" t="s">
        <v>454</v>
      </c>
      <c r="NWF20" s="140" t="s">
        <v>454</v>
      </c>
      <c r="NWG20" s="140" t="s">
        <v>454</v>
      </c>
      <c r="NWH20" s="140" t="s">
        <v>454</v>
      </c>
      <c r="NWI20" s="140" t="s">
        <v>454</v>
      </c>
      <c r="NWJ20" s="140" t="s">
        <v>454</v>
      </c>
      <c r="NWK20" s="140" t="s">
        <v>454</v>
      </c>
      <c r="NWL20" s="140" t="s">
        <v>454</v>
      </c>
      <c r="NWM20" s="140" t="s">
        <v>454</v>
      </c>
      <c r="NWN20" s="140" t="s">
        <v>454</v>
      </c>
      <c r="NWO20" s="140" t="s">
        <v>454</v>
      </c>
      <c r="NWP20" s="140" t="s">
        <v>454</v>
      </c>
      <c r="NWQ20" s="140" t="s">
        <v>454</v>
      </c>
      <c r="NWR20" s="140" t="s">
        <v>454</v>
      </c>
      <c r="NWS20" s="140" t="s">
        <v>454</v>
      </c>
      <c r="NWT20" s="140" t="s">
        <v>454</v>
      </c>
      <c r="NWU20" s="140" t="s">
        <v>454</v>
      </c>
      <c r="NWV20" s="140" t="s">
        <v>454</v>
      </c>
      <c r="NWW20" s="140" t="s">
        <v>454</v>
      </c>
      <c r="NWX20" s="140" t="s">
        <v>454</v>
      </c>
      <c r="NWY20" s="140" t="s">
        <v>454</v>
      </c>
      <c r="NWZ20" s="140" t="s">
        <v>454</v>
      </c>
      <c r="NXA20" s="140" t="s">
        <v>454</v>
      </c>
      <c r="NXB20" s="140" t="s">
        <v>454</v>
      </c>
      <c r="NXC20" s="140" t="s">
        <v>454</v>
      </c>
      <c r="NXD20" s="140" t="s">
        <v>454</v>
      </c>
      <c r="NXE20" s="140" t="s">
        <v>454</v>
      </c>
      <c r="NXF20" s="140" t="s">
        <v>454</v>
      </c>
      <c r="NXG20" s="140" t="s">
        <v>454</v>
      </c>
      <c r="NXH20" s="140" t="s">
        <v>454</v>
      </c>
      <c r="NXI20" s="140" t="s">
        <v>454</v>
      </c>
      <c r="NXJ20" s="140" t="s">
        <v>454</v>
      </c>
      <c r="NXK20" s="140" t="s">
        <v>454</v>
      </c>
      <c r="NXL20" s="140" t="s">
        <v>454</v>
      </c>
      <c r="NXM20" s="140" t="s">
        <v>454</v>
      </c>
      <c r="NXN20" s="140" t="s">
        <v>454</v>
      </c>
      <c r="NXO20" s="140" t="s">
        <v>454</v>
      </c>
      <c r="NXP20" s="140" t="s">
        <v>454</v>
      </c>
      <c r="NXQ20" s="140" t="s">
        <v>454</v>
      </c>
      <c r="NXR20" s="140" t="s">
        <v>454</v>
      </c>
      <c r="NXS20" s="140" t="s">
        <v>454</v>
      </c>
      <c r="NXT20" s="140" t="s">
        <v>454</v>
      </c>
      <c r="NXU20" s="140" t="s">
        <v>454</v>
      </c>
      <c r="NXV20" s="140" t="s">
        <v>454</v>
      </c>
      <c r="NXW20" s="140" t="s">
        <v>454</v>
      </c>
      <c r="NXX20" s="140" t="s">
        <v>454</v>
      </c>
      <c r="NXY20" s="140" t="s">
        <v>454</v>
      </c>
      <c r="NXZ20" s="140" t="s">
        <v>454</v>
      </c>
      <c r="NYA20" s="140" t="s">
        <v>454</v>
      </c>
      <c r="NYB20" s="140" t="s">
        <v>454</v>
      </c>
      <c r="NYC20" s="140" t="s">
        <v>454</v>
      </c>
      <c r="NYD20" s="140" t="s">
        <v>454</v>
      </c>
      <c r="NYE20" s="140" t="s">
        <v>454</v>
      </c>
      <c r="NYF20" s="140" t="s">
        <v>454</v>
      </c>
      <c r="NYG20" s="140" t="s">
        <v>454</v>
      </c>
      <c r="NYH20" s="140" t="s">
        <v>454</v>
      </c>
      <c r="NYI20" s="140" t="s">
        <v>454</v>
      </c>
      <c r="NYJ20" s="140" t="s">
        <v>454</v>
      </c>
      <c r="NYK20" s="140" t="s">
        <v>454</v>
      </c>
      <c r="NYL20" s="140" t="s">
        <v>454</v>
      </c>
      <c r="NYM20" s="140" t="s">
        <v>454</v>
      </c>
      <c r="NYN20" s="140" t="s">
        <v>454</v>
      </c>
      <c r="NYO20" s="140" t="s">
        <v>454</v>
      </c>
      <c r="NYP20" s="140" t="s">
        <v>454</v>
      </c>
      <c r="NYQ20" s="140" t="s">
        <v>454</v>
      </c>
      <c r="NYR20" s="140" t="s">
        <v>454</v>
      </c>
      <c r="NYS20" s="140" t="s">
        <v>454</v>
      </c>
      <c r="NYT20" s="140" t="s">
        <v>454</v>
      </c>
      <c r="NYU20" s="140" t="s">
        <v>454</v>
      </c>
      <c r="NYV20" s="140" t="s">
        <v>454</v>
      </c>
      <c r="NYW20" s="140" t="s">
        <v>454</v>
      </c>
      <c r="NYX20" s="140" t="s">
        <v>454</v>
      </c>
      <c r="NYY20" s="140" t="s">
        <v>454</v>
      </c>
      <c r="NYZ20" s="140" t="s">
        <v>454</v>
      </c>
      <c r="NZA20" s="140" t="s">
        <v>454</v>
      </c>
      <c r="NZB20" s="140" t="s">
        <v>454</v>
      </c>
      <c r="NZC20" s="140" t="s">
        <v>454</v>
      </c>
      <c r="NZD20" s="140" t="s">
        <v>454</v>
      </c>
      <c r="NZE20" s="140" t="s">
        <v>454</v>
      </c>
      <c r="NZF20" s="140" t="s">
        <v>454</v>
      </c>
      <c r="NZG20" s="140" t="s">
        <v>454</v>
      </c>
      <c r="NZH20" s="140" t="s">
        <v>454</v>
      </c>
      <c r="NZI20" s="140" t="s">
        <v>454</v>
      </c>
      <c r="NZJ20" s="140" t="s">
        <v>454</v>
      </c>
      <c r="NZK20" s="140" t="s">
        <v>454</v>
      </c>
      <c r="NZL20" s="140" t="s">
        <v>454</v>
      </c>
      <c r="NZM20" s="140" t="s">
        <v>454</v>
      </c>
      <c r="NZN20" s="140" t="s">
        <v>454</v>
      </c>
      <c r="NZO20" s="140" t="s">
        <v>454</v>
      </c>
      <c r="NZP20" s="140" t="s">
        <v>454</v>
      </c>
      <c r="NZQ20" s="140" t="s">
        <v>454</v>
      </c>
      <c r="NZR20" s="140" t="s">
        <v>454</v>
      </c>
      <c r="NZS20" s="140" t="s">
        <v>454</v>
      </c>
      <c r="NZT20" s="140" t="s">
        <v>454</v>
      </c>
      <c r="NZU20" s="140" t="s">
        <v>454</v>
      </c>
      <c r="NZV20" s="140" t="s">
        <v>454</v>
      </c>
      <c r="NZW20" s="140" t="s">
        <v>454</v>
      </c>
      <c r="NZX20" s="140" t="s">
        <v>454</v>
      </c>
      <c r="NZY20" s="140" t="s">
        <v>454</v>
      </c>
      <c r="NZZ20" s="140" t="s">
        <v>454</v>
      </c>
      <c r="OAA20" s="140" t="s">
        <v>454</v>
      </c>
      <c r="OAB20" s="140" t="s">
        <v>454</v>
      </c>
      <c r="OAC20" s="140" t="s">
        <v>454</v>
      </c>
      <c r="OAD20" s="140" t="s">
        <v>454</v>
      </c>
      <c r="OAE20" s="140" t="s">
        <v>454</v>
      </c>
      <c r="OAF20" s="140" t="s">
        <v>454</v>
      </c>
      <c r="OAG20" s="140" t="s">
        <v>454</v>
      </c>
      <c r="OAH20" s="140" t="s">
        <v>454</v>
      </c>
      <c r="OAI20" s="140" t="s">
        <v>454</v>
      </c>
      <c r="OAJ20" s="140" t="s">
        <v>454</v>
      </c>
      <c r="OAK20" s="140" t="s">
        <v>454</v>
      </c>
      <c r="OAL20" s="140" t="s">
        <v>454</v>
      </c>
      <c r="OAM20" s="140" t="s">
        <v>454</v>
      </c>
      <c r="OAN20" s="140" t="s">
        <v>454</v>
      </c>
      <c r="OAO20" s="140" t="s">
        <v>454</v>
      </c>
      <c r="OAP20" s="140" t="s">
        <v>454</v>
      </c>
      <c r="OAQ20" s="140" t="s">
        <v>454</v>
      </c>
      <c r="OAR20" s="140" t="s">
        <v>454</v>
      </c>
      <c r="OAS20" s="140" t="s">
        <v>454</v>
      </c>
      <c r="OAT20" s="140" t="s">
        <v>454</v>
      </c>
      <c r="OAU20" s="140" t="s">
        <v>454</v>
      </c>
      <c r="OAV20" s="140" t="s">
        <v>454</v>
      </c>
      <c r="OAW20" s="140" t="s">
        <v>454</v>
      </c>
      <c r="OAX20" s="140" t="s">
        <v>454</v>
      </c>
      <c r="OAY20" s="140" t="s">
        <v>454</v>
      </c>
      <c r="OAZ20" s="140" t="s">
        <v>454</v>
      </c>
      <c r="OBA20" s="140" t="s">
        <v>454</v>
      </c>
      <c r="OBB20" s="140" t="s">
        <v>454</v>
      </c>
      <c r="OBC20" s="140" t="s">
        <v>454</v>
      </c>
      <c r="OBD20" s="140" t="s">
        <v>454</v>
      </c>
      <c r="OBE20" s="140" t="s">
        <v>454</v>
      </c>
      <c r="OBF20" s="140" t="s">
        <v>454</v>
      </c>
      <c r="OBG20" s="140" t="s">
        <v>454</v>
      </c>
      <c r="OBH20" s="140" t="s">
        <v>454</v>
      </c>
      <c r="OBI20" s="140" t="s">
        <v>454</v>
      </c>
      <c r="OBJ20" s="140" t="s">
        <v>454</v>
      </c>
      <c r="OBK20" s="140" t="s">
        <v>454</v>
      </c>
      <c r="OBL20" s="140" t="s">
        <v>454</v>
      </c>
      <c r="OBM20" s="140" t="s">
        <v>454</v>
      </c>
      <c r="OBN20" s="140" t="s">
        <v>454</v>
      </c>
      <c r="OBO20" s="140" t="s">
        <v>454</v>
      </c>
      <c r="OBP20" s="140" t="s">
        <v>454</v>
      </c>
      <c r="OBQ20" s="140" t="s">
        <v>454</v>
      </c>
      <c r="OBR20" s="140" t="s">
        <v>454</v>
      </c>
      <c r="OBS20" s="140" t="s">
        <v>454</v>
      </c>
      <c r="OBT20" s="140" t="s">
        <v>454</v>
      </c>
      <c r="OBU20" s="140" t="s">
        <v>454</v>
      </c>
      <c r="OBV20" s="140" t="s">
        <v>454</v>
      </c>
      <c r="OBW20" s="140" t="s">
        <v>454</v>
      </c>
      <c r="OBX20" s="140" t="s">
        <v>454</v>
      </c>
      <c r="OBY20" s="140" t="s">
        <v>454</v>
      </c>
      <c r="OBZ20" s="140" t="s">
        <v>454</v>
      </c>
      <c r="OCA20" s="140" t="s">
        <v>454</v>
      </c>
      <c r="OCB20" s="140" t="s">
        <v>454</v>
      </c>
      <c r="OCC20" s="140" t="s">
        <v>454</v>
      </c>
      <c r="OCD20" s="140" t="s">
        <v>454</v>
      </c>
      <c r="OCE20" s="140" t="s">
        <v>454</v>
      </c>
      <c r="OCF20" s="140" t="s">
        <v>454</v>
      </c>
      <c r="OCG20" s="140" t="s">
        <v>454</v>
      </c>
      <c r="OCH20" s="140" t="s">
        <v>454</v>
      </c>
      <c r="OCI20" s="140" t="s">
        <v>454</v>
      </c>
      <c r="OCJ20" s="140" t="s">
        <v>454</v>
      </c>
      <c r="OCK20" s="140" t="s">
        <v>454</v>
      </c>
      <c r="OCL20" s="140" t="s">
        <v>454</v>
      </c>
      <c r="OCM20" s="140" t="s">
        <v>454</v>
      </c>
      <c r="OCN20" s="140" t="s">
        <v>454</v>
      </c>
      <c r="OCO20" s="140" t="s">
        <v>454</v>
      </c>
      <c r="OCP20" s="140" t="s">
        <v>454</v>
      </c>
      <c r="OCQ20" s="140" t="s">
        <v>454</v>
      </c>
      <c r="OCR20" s="140" t="s">
        <v>454</v>
      </c>
      <c r="OCS20" s="140" t="s">
        <v>454</v>
      </c>
      <c r="OCT20" s="140" t="s">
        <v>454</v>
      </c>
      <c r="OCU20" s="140" t="s">
        <v>454</v>
      </c>
      <c r="OCV20" s="140" t="s">
        <v>454</v>
      </c>
      <c r="OCW20" s="140" t="s">
        <v>454</v>
      </c>
      <c r="OCX20" s="140" t="s">
        <v>454</v>
      </c>
      <c r="OCY20" s="140" t="s">
        <v>454</v>
      </c>
      <c r="OCZ20" s="140" t="s">
        <v>454</v>
      </c>
      <c r="ODA20" s="140" t="s">
        <v>454</v>
      </c>
      <c r="ODB20" s="140" t="s">
        <v>454</v>
      </c>
      <c r="ODC20" s="140" t="s">
        <v>454</v>
      </c>
      <c r="ODD20" s="140" t="s">
        <v>454</v>
      </c>
      <c r="ODE20" s="140" t="s">
        <v>454</v>
      </c>
      <c r="ODF20" s="140" t="s">
        <v>454</v>
      </c>
      <c r="ODG20" s="140" t="s">
        <v>454</v>
      </c>
      <c r="ODH20" s="140" t="s">
        <v>454</v>
      </c>
      <c r="ODI20" s="140" t="s">
        <v>454</v>
      </c>
      <c r="ODJ20" s="140" t="s">
        <v>454</v>
      </c>
      <c r="ODK20" s="140" t="s">
        <v>454</v>
      </c>
      <c r="ODL20" s="140" t="s">
        <v>454</v>
      </c>
      <c r="ODM20" s="140" t="s">
        <v>454</v>
      </c>
      <c r="ODN20" s="140" t="s">
        <v>454</v>
      </c>
      <c r="ODO20" s="140" t="s">
        <v>454</v>
      </c>
      <c r="ODP20" s="140" t="s">
        <v>454</v>
      </c>
      <c r="ODQ20" s="140" t="s">
        <v>454</v>
      </c>
      <c r="ODR20" s="140" t="s">
        <v>454</v>
      </c>
      <c r="ODS20" s="140" t="s">
        <v>454</v>
      </c>
      <c r="ODT20" s="140" t="s">
        <v>454</v>
      </c>
      <c r="ODU20" s="140" t="s">
        <v>454</v>
      </c>
      <c r="ODV20" s="140" t="s">
        <v>454</v>
      </c>
      <c r="ODW20" s="140" t="s">
        <v>454</v>
      </c>
      <c r="ODX20" s="140" t="s">
        <v>454</v>
      </c>
      <c r="ODY20" s="140" t="s">
        <v>454</v>
      </c>
      <c r="ODZ20" s="140" t="s">
        <v>454</v>
      </c>
      <c r="OEA20" s="140" t="s">
        <v>454</v>
      </c>
      <c r="OEB20" s="140" t="s">
        <v>454</v>
      </c>
      <c r="OEC20" s="140" t="s">
        <v>454</v>
      </c>
      <c r="OED20" s="140" t="s">
        <v>454</v>
      </c>
      <c r="OEE20" s="140" t="s">
        <v>454</v>
      </c>
      <c r="OEF20" s="140" t="s">
        <v>454</v>
      </c>
      <c r="OEG20" s="140" t="s">
        <v>454</v>
      </c>
      <c r="OEH20" s="140" t="s">
        <v>454</v>
      </c>
      <c r="OEI20" s="140" t="s">
        <v>454</v>
      </c>
      <c r="OEJ20" s="140" t="s">
        <v>454</v>
      </c>
      <c r="OEK20" s="140" t="s">
        <v>454</v>
      </c>
      <c r="OEL20" s="140" t="s">
        <v>454</v>
      </c>
      <c r="OEM20" s="140" t="s">
        <v>454</v>
      </c>
      <c r="OEN20" s="140" t="s">
        <v>454</v>
      </c>
      <c r="OEO20" s="140" t="s">
        <v>454</v>
      </c>
      <c r="OEP20" s="140" t="s">
        <v>454</v>
      </c>
      <c r="OEQ20" s="140" t="s">
        <v>454</v>
      </c>
      <c r="OER20" s="140" t="s">
        <v>454</v>
      </c>
      <c r="OES20" s="140" t="s">
        <v>454</v>
      </c>
      <c r="OET20" s="140" t="s">
        <v>454</v>
      </c>
      <c r="OEU20" s="140" t="s">
        <v>454</v>
      </c>
      <c r="OEV20" s="140" t="s">
        <v>454</v>
      </c>
      <c r="OEW20" s="140" t="s">
        <v>454</v>
      </c>
      <c r="OEX20" s="140" t="s">
        <v>454</v>
      </c>
      <c r="OEY20" s="140" t="s">
        <v>454</v>
      </c>
      <c r="OEZ20" s="140" t="s">
        <v>454</v>
      </c>
      <c r="OFA20" s="140" t="s">
        <v>454</v>
      </c>
      <c r="OFB20" s="140" t="s">
        <v>454</v>
      </c>
      <c r="OFC20" s="140" t="s">
        <v>454</v>
      </c>
      <c r="OFD20" s="140" t="s">
        <v>454</v>
      </c>
      <c r="OFE20" s="140" t="s">
        <v>454</v>
      </c>
      <c r="OFF20" s="140" t="s">
        <v>454</v>
      </c>
      <c r="OFG20" s="140" t="s">
        <v>454</v>
      </c>
      <c r="OFH20" s="140" t="s">
        <v>454</v>
      </c>
      <c r="OFI20" s="140" t="s">
        <v>454</v>
      </c>
      <c r="OFJ20" s="140" t="s">
        <v>454</v>
      </c>
      <c r="OFK20" s="140" t="s">
        <v>454</v>
      </c>
      <c r="OFL20" s="140" t="s">
        <v>454</v>
      </c>
      <c r="OFM20" s="140" t="s">
        <v>454</v>
      </c>
      <c r="OFN20" s="140" t="s">
        <v>454</v>
      </c>
      <c r="OFO20" s="140" t="s">
        <v>454</v>
      </c>
      <c r="OFP20" s="140" t="s">
        <v>454</v>
      </c>
      <c r="OFQ20" s="140" t="s">
        <v>454</v>
      </c>
      <c r="OFR20" s="140" t="s">
        <v>454</v>
      </c>
      <c r="OFS20" s="140" t="s">
        <v>454</v>
      </c>
      <c r="OFT20" s="140" t="s">
        <v>454</v>
      </c>
      <c r="OFU20" s="140" t="s">
        <v>454</v>
      </c>
      <c r="OFV20" s="140" t="s">
        <v>454</v>
      </c>
      <c r="OFW20" s="140" t="s">
        <v>454</v>
      </c>
      <c r="OFX20" s="140" t="s">
        <v>454</v>
      </c>
      <c r="OFY20" s="140" t="s">
        <v>454</v>
      </c>
      <c r="OFZ20" s="140" t="s">
        <v>454</v>
      </c>
      <c r="OGA20" s="140" t="s">
        <v>454</v>
      </c>
      <c r="OGB20" s="140" t="s">
        <v>454</v>
      </c>
      <c r="OGC20" s="140" t="s">
        <v>454</v>
      </c>
      <c r="OGD20" s="140" t="s">
        <v>454</v>
      </c>
      <c r="OGE20" s="140" t="s">
        <v>454</v>
      </c>
      <c r="OGF20" s="140" t="s">
        <v>454</v>
      </c>
      <c r="OGG20" s="140" t="s">
        <v>454</v>
      </c>
      <c r="OGH20" s="140" t="s">
        <v>454</v>
      </c>
      <c r="OGI20" s="140" t="s">
        <v>454</v>
      </c>
      <c r="OGJ20" s="140" t="s">
        <v>454</v>
      </c>
      <c r="OGK20" s="140" t="s">
        <v>454</v>
      </c>
      <c r="OGL20" s="140" t="s">
        <v>454</v>
      </c>
      <c r="OGM20" s="140" t="s">
        <v>454</v>
      </c>
      <c r="OGN20" s="140" t="s">
        <v>454</v>
      </c>
      <c r="OGO20" s="140" t="s">
        <v>454</v>
      </c>
      <c r="OGP20" s="140" t="s">
        <v>454</v>
      </c>
      <c r="OGQ20" s="140" t="s">
        <v>454</v>
      </c>
      <c r="OGR20" s="140" t="s">
        <v>454</v>
      </c>
      <c r="OGS20" s="140" t="s">
        <v>454</v>
      </c>
      <c r="OGT20" s="140" t="s">
        <v>454</v>
      </c>
      <c r="OGU20" s="140" t="s">
        <v>454</v>
      </c>
      <c r="OGV20" s="140" t="s">
        <v>454</v>
      </c>
      <c r="OGW20" s="140" t="s">
        <v>454</v>
      </c>
      <c r="OGX20" s="140" t="s">
        <v>454</v>
      </c>
      <c r="OGY20" s="140" t="s">
        <v>454</v>
      </c>
      <c r="OGZ20" s="140" t="s">
        <v>454</v>
      </c>
      <c r="OHA20" s="140" t="s">
        <v>454</v>
      </c>
      <c r="OHB20" s="140" t="s">
        <v>454</v>
      </c>
      <c r="OHC20" s="140" t="s">
        <v>454</v>
      </c>
      <c r="OHD20" s="140" t="s">
        <v>454</v>
      </c>
      <c r="OHE20" s="140" t="s">
        <v>454</v>
      </c>
      <c r="OHF20" s="140" t="s">
        <v>454</v>
      </c>
      <c r="OHG20" s="140" t="s">
        <v>454</v>
      </c>
      <c r="OHH20" s="140" t="s">
        <v>454</v>
      </c>
      <c r="OHI20" s="140" t="s">
        <v>454</v>
      </c>
      <c r="OHJ20" s="140" t="s">
        <v>454</v>
      </c>
      <c r="OHK20" s="140" t="s">
        <v>454</v>
      </c>
      <c r="OHL20" s="140" t="s">
        <v>454</v>
      </c>
      <c r="OHM20" s="140" t="s">
        <v>454</v>
      </c>
      <c r="OHN20" s="140" t="s">
        <v>454</v>
      </c>
      <c r="OHO20" s="140" t="s">
        <v>454</v>
      </c>
      <c r="OHP20" s="140" t="s">
        <v>454</v>
      </c>
      <c r="OHQ20" s="140" t="s">
        <v>454</v>
      </c>
      <c r="OHR20" s="140" t="s">
        <v>454</v>
      </c>
      <c r="OHS20" s="140" t="s">
        <v>454</v>
      </c>
      <c r="OHT20" s="140" t="s">
        <v>454</v>
      </c>
      <c r="OHU20" s="140" t="s">
        <v>454</v>
      </c>
      <c r="OHV20" s="140" t="s">
        <v>454</v>
      </c>
      <c r="OHW20" s="140" t="s">
        <v>454</v>
      </c>
      <c r="OHX20" s="140" t="s">
        <v>454</v>
      </c>
      <c r="OHY20" s="140" t="s">
        <v>454</v>
      </c>
      <c r="OHZ20" s="140" t="s">
        <v>454</v>
      </c>
      <c r="OIA20" s="140" t="s">
        <v>454</v>
      </c>
      <c r="OIB20" s="140" t="s">
        <v>454</v>
      </c>
      <c r="OIC20" s="140" t="s">
        <v>454</v>
      </c>
      <c r="OID20" s="140" t="s">
        <v>454</v>
      </c>
      <c r="OIE20" s="140" t="s">
        <v>454</v>
      </c>
      <c r="OIF20" s="140" t="s">
        <v>454</v>
      </c>
      <c r="OIG20" s="140" t="s">
        <v>454</v>
      </c>
      <c r="OIH20" s="140" t="s">
        <v>454</v>
      </c>
      <c r="OII20" s="140" t="s">
        <v>454</v>
      </c>
      <c r="OIJ20" s="140" t="s">
        <v>454</v>
      </c>
      <c r="OIK20" s="140" t="s">
        <v>454</v>
      </c>
      <c r="OIL20" s="140" t="s">
        <v>454</v>
      </c>
      <c r="OIM20" s="140" t="s">
        <v>454</v>
      </c>
      <c r="OIN20" s="140" t="s">
        <v>454</v>
      </c>
      <c r="OIO20" s="140" t="s">
        <v>454</v>
      </c>
      <c r="OIP20" s="140" t="s">
        <v>454</v>
      </c>
      <c r="OIQ20" s="140" t="s">
        <v>454</v>
      </c>
      <c r="OIR20" s="140" t="s">
        <v>454</v>
      </c>
      <c r="OIS20" s="140" t="s">
        <v>454</v>
      </c>
      <c r="OIT20" s="140" t="s">
        <v>454</v>
      </c>
      <c r="OIU20" s="140" t="s">
        <v>454</v>
      </c>
      <c r="OIV20" s="140" t="s">
        <v>454</v>
      </c>
      <c r="OIW20" s="140" t="s">
        <v>454</v>
      </c>
      <c r="OIX20" s="140" t="s">
        <v>454</v>
      </c>
      <c r="OIY20" s="140" t="s">
        <v>454</v>
      </c>
      <c r="OIZ20" s="140" t="s">
        <v>454</v>
      </c>
      <c r="OJA20" s="140" t="s">
        <v>454</v>
      </c>
      <c r="OJB20" s="140" t="s">
        <v>454</v>
      </c>
      <c r="OJC20" s="140" t="s">
        <v>454</v>
      </c>
      <c r="OJD20" s="140" t="s">
        <v>454</v>
      </c>
      <c r="OJE20" s="140" t="s">
        <v>454</v>
      </c>
      <c r="OJF20" s="140" t="s">
        <v>454</v>
      </c>
      <c r="OJG20" s="140" t="s">
        <v>454</v>
      </c>
      <c r="OJH20" s="140" t="s">
        <v>454</v>
      </c>
      <c r="OJI20" s="140" t="s">
        <v>454</v>
      </c>
      <c r="OJJ20" s="140" t="s">
        <v>454</v>
      </c>
      <c r="OJK20" s="140" t="s">
        <v>454</v>
      </c>
      <c r="OJL20" s="140" t="s">
        <v>454</v>
      </c>
      <c r="OJM20" s="140" t="s">
        <v>454</v>
      </c>
      <c r="OJN20" s="140" t="s">
        <v>454</v>
      </c>
      <c r="OJO20" s="140" t="s">
        <v>454</v>
      </c>
      <c r="OJP20" s="140" t="s">
        <v>454</v>
      </c>
      <c r="OJQ20" s="140" t="s">
        <v>454</v>
      </c>
      <c r="OJR20" s="140" t="s">
        <v>454</v>
      </c>
      <c r="OJS20" s="140" t="s">
        <v>454</v>
      </c>
      <c r="OJT20" s="140" t="s">
        <v>454</v>
      </c>
      <c r="OJU20" s="140" t="s">
        <v>454</v>
      </c>
      <c r="OJV20" s="140" t="s">
        <v>454</v>
      </c>
      <c r="OJW20" s="140" t="s">
        <v>454</v>
      </c>
      <c r="OJX20" s="140" t="s">
        <v>454</v>
      </c>
      <c r="OJY20" s="140" t="s">
        <v>454</v>
      </c>
      <c r="OJZ20" s="140" t="s">
        <v>454</v>
      </c>
      <c r="OKA20" s="140" t="s">
        <v>454</v>
      </c>
      <c r="OKB20" s="140" t="s">
        <v>454</v>
      </c>
      <c r="OKC20" s="140" t="s">
        <v>454</v>
      </c>
      <c r="OKD20" s="140" t="s">
        <v>454</v>
      </c>
      <c r="OKE20" s="140" t="s">
        <v>454</v>
      </c>
      <c r="OKF20" s="140" t="s">
        <v>454</v>
      </c>
      <c r="OKG20" s="140" t="s">
        <v>454</v>
      </c>
      <c r="OKH20" s="140" t="s">
        <v>454</v>
      </c>
      <c r="OKI20" s="140" t="s">
        <v>454</v>
      </c>
      <c r="OKJ20" s="140" t="s">
        <v>454</v>
      </c>
      <c r="OKK20" s="140" t="s">
        <v>454</v>
      </c>
      <c r="OKL20" s="140" t="s">
        <v>454</v>
      </c>
      <c r="OKM20" s="140" t="s">
        <v>454</v>
      </c>
      <c r="OKN20" s="140" t="s">
        <v>454</v>
      </c>
      <c r="OKO20" s="140" t="s">
        <v>454</v>
      </c>
      <c r="OKP20" s="140" t="s">
        <v>454</v>
      </c>
      <c r="OKQ20" s="140" t="s">
        <v>454</v>
      </c>
      <c r="OKR20" s="140" t="s">
        <v>454</v>
      </c>
      <c r="OKS20" s="140" t="s">
        <v>454</v>
      </c>
      <c r="OKT20" s="140" t="s">
        <v>454</v>
      </c>
      <c r="OKU20" s="140" t="s">
        <v>454</v>
      </c>
      <c r="OKV20" s="140" t="s">
        <v>454</v>
      </c>
      <c r="OKW20" s="140" t="s">
        <v>454</v>
      </c>
      <c r="OKX20" s="140" t="s">
        <v>454</v>
      </c>
      <c r="OKY20" s="140" t="s">
        <v>454</v>
      </c>
      <c r="OKZ20" s="140" t="s">
        <v>454</v>
      </c>
      <c r="OLA20" s="140" t="s">
        <v>454</v>
      </c>
      <c r="OLB20" s="140" t="s">
        <v>454</v>
      </c>
      <c r="OLC20" s="140" t="s">
        <v>454</v>
      </c>
      <c r="OLD20" s="140" t="s">
        <v>454</v>
      </c>
      <c r="OLE20" s="140" t="s">
        <v>454</v>
      </c>
      <c r="OLF20" s="140" t="s">
        <v>454</v>
      </c>
      <c r="OLG20" s="140" t="s">
        <v>454</v>
      </c>
      <c r="OLH20" s="140" t="s">
        <v>454</v>
      </c>
      <c r="OLI20" s="140" t="s">
        <v>454</v>
      </c>
      <c r="OLJ20" s="140" t="s">
        <v>454</v>
      </c>
      <c r="OLK20" s="140" t="s">
        <v>454</v>
      </c>
      <c r="OLL20" s="140" t="s">
        <v>454</v>
      </c>
      <c r="OLM20" s="140" t="s">
        <v>454</v>
      </c>
      <c r="OLN20" s="140" t="s">
        <v>454</v>
      </c>
      <c r="OLO20" s="140" t="s">
        <v>454</v>
      </c>
      <c r="OLP20" s="140" t="s">
        <v>454</v>
      </c>
      <c r="OLQ20" s="140" t="s">
        <v>454</v>
      </c>
      <c r="OLR20" s="140" t="s">
        <v>454</v>
      </c>
      <c r="OLS20" s="140" t="s">
        <v>454</v>
      </c>
      <c r="OLT20" s="140" t="s">
        <v>454</v>
      </c>
      <c r="OLU20" s="140" t="s">
        <v>454</v>
      </c>
      <c r="OLV20" s="140" t="s">
        <v>454</v>
      </c>
      <c r="OLW20" s="140" t="s">
        <v>454</v>
      </c>
      <c r="OLX20" s="140" t="s">
        <v>454</v>
      </c>
      <c r="OLY20" s="140" t="s">
        <v>454</v>
      </c>
      <c r="OLZ20" s="140" t="s">
        <v>454</v>
      </c>
      <c r="OMA20" s="140" t="s">
        <v>454</v>
      </c>
      <c r="OMB20" s="140" t="s">
        <v>454</v>
      </c>
      <c r="OMC20" s="140" t="s">
        <v>454</v>
      </c>
      <c r="OMD20" s="140" t="s">
        <v>454</v>
      </c>
      <c r="OME20" s="140" t="s">
        <v>454</v>
      </c>
      <c r="OMF20" s="140" t="s">
        <v>454</v>
      </c>
      <c r="OMG20" s="140" t="s">
        <v>454</v>
      </c>
      <c r="OMH20" s="140" t="s">
        <v>454</v>
      </c>
      <c r="OMI20" s="140" t="s">
        <v>454</v>
      </c>
      <c r="OMJ20" s="140" t="s">
        <v>454</v>
      </c>
      <c r="OMK20" s="140" t="s">
        <v>454</v>
      </c>
      <c r="OML20" s="140" t="s">
        <v>454</v>
      </c>
      <c r="OMM20" s="140" t="s">
        <v>454</v>
      </c>
      <c r="OMN20" s="140" t="s">
        <v>454</v>
      </c>
      <c r="OMO20" s="140" t="s">
        <v>454</v>
      </c>
      <c r="OMP20" s="140" t="s">
        <v>454</v>
      </c>
      <c r="OMQ20" s="140" t="s">
        <v>454</v>
      </c>
      <c r="OMR20" s="140" t="s">
        <v>454</v>
      </c>
      <c r="OMS20" s="140" t="s">
        <v>454</v>
      </c>
      <c r="OMT20" s="140" t="s">
        <v>454</v>
      </c>
      <c r="OMU20" s="140" t="s">
        <v>454</v>
      </c>
      <c r="OMV20" s="140" t="s">
        <v>454</v>
      </c>
      <c r="OMW20" s="140" t="s">
        <v>454</v>
      </c>
      <c r="OMX20" s="140" t="s">
        <v>454</v>
      </c>
      <c r="OMY20" s="140" t="s">
        <v>454</v>
      </c>
      <c r="OMZ20" s="140" t="s">
        <v>454</v>
      </c>
      <c r="ONA20" s="140" t="s">
        <v>454</v>
      </c>
      <c r="ONB20" s="140" t="s">
        <v>454</v>
      </c>
      <c r="ONC20" s="140" t="s">
        <v>454</v>
      </c>
      <c r="OND20" s="140" t="s">
        <v>454</v>
      </c>
      <c r="ONE20" s="140" t="s">
        <v>454</v>
      </c>
      <c r="ONF20" s="140" t="s">
        <v>454</v>
      </c>
      <c r="ONG20" s="140" t="s">
        <v>454</v>
      </c>
      <c r="ONH20" s="140" t="s">
        <v>454</v>
      </c>
      <c r="ONI20" s="140" t="s">
        <v>454</v>
      </c>
      <c r="ONJ20" s="140" t="s">
        <v>454</v>
      </c>
      <c r="ONK20" s="140" t="s">
        <v>454</v>
      </c>
      <c r="ONL20" s="140" t="s">
        <v>454</v>
      </c>
      <c r="ONM20" s="140" t="s">
        <v>454</v>
      </c>
      <c r="ONN20" s="140" t="s">
        <v>454</v>
      </c>
      <c r="ONO20" s="140" t="s">
        <v>454</v>
      </c>
      <c r="ONP20" s="140" t="s">
        <v>454</v>
      </c>
      <c r="ONQ20" s="140" t="s">
        <v>454</v>
      </c>
      <c r="ONR20" s="140" t="s">
        <v>454</v>
      </c>
      <c r="ONS20" s="140" t="s">
        <v>454</v>
      </c>
      <c r="ONT20" s="140" t="s">
        <v>454</v>
      </c>
      <c r="ONU20" s="140" t="s">
        <v>454</v>
      </c>
      <c r="ONV20" s="140" t="s">
        <v>454</v>
      </c>
      <c r="ONW20" s="140" t="s">
        <v>454</v>
      </c>
      <c r="ONX20" s="140" t="s">
        <v>454</v>
      </c>
      <c r="ONY20" s="140" t="s">
        <v>454</v>
      </c>
      <c r="ONZ20" s="140" t="s">
        <v>454</v>
      </c>
      <c r="OOA20" s="140" t="s">
        <v>454</v>
      </c>
      <c r="OOB20" s="140" t="s">
        <v>454</v>
      </c>
      <c r="OOC20" s="140" t="s">
        <v>454</v>
      </c>
      <c r="OOD20" s="140" t="s">
        <v>454</v>
      </c>
      <c r="OOE20" s="140" t="s">
        <v>454</v>
      </c>
      <c r="OOF20" s="140" t="s">
        <v>454</v>
      </c>
      <c r="OOG20" s="140" t="s">
        <v>454</v>
      </c>
      <c r="OOH20" s="140" t="s">
        <v>454</v>
      </c>
      <c r="OOI20" s="140" t="s">
        <v>454</v>
      </c>
      <c r="OOJ20" s="140" t="s">
        <v>454</v>
      </c>
      <c r="OOK20" s="140" t="s">
        <v>454</v>
      </c>
      <c r="OOL20" s="140" t="s">
        <v>454</v>
      </c>
      <c r="OOM20" s="140" t="s">
        <v>454</v>
      </c>
      <c r="OON20" s="140" t="s">
        <v>454</v>
      </c>
      <c r="OOO20" s="140" t="s">
        <v>454</v>
      </c>
      <c r="OOP20" s="140" t="s">
        <v>454</v>
      </c>
      <c r="OOQ20" s="140" t="s">
        <v>454</v>
      </c>
      <c r="OOR20" s="140" t="s">
        <v>454</v>
      </c>
      <c r="OOS20" s="140" t="s">
        <v>454</v>
      </c>
      <c r="OOT20" s="140" t="s">
        <v>454</v>
      </c>
      <c r="OOU20" s="140" t="s">
        <v>454</v>
      </c>
      <c r="OOV20" s="140" t="s">
        <v>454</v>
      </c>
      <c r="OOW20" s="140" t="s">
        <v>454</v>
      </c>
      <c r="OOX20" s="140" t="s">
        <v>454</v>
      </c>
      <c r="OOY20" s="140" t="s">
        <v>454</v>
      </c>
      <c r="OOZ20" s="140" t="s">
        <v>454</v>
      </c>
      <c r="OPA20" s="140" t="s">
        <v>454</v>
      </c>
      <c r="OPB20" s="140" t="s">
        <v>454</v>
      </c>
      <c r="OPC20" s="140" t="s">
        <v>454</v>
      </c>
      <c r="OPD20" s="140" t="s">
        <v>454</v>
      </c>
      <c r="OPE20" s="140" t="s">
        <v>454</v>
      </c>
      <c r="OPF20" s="140" t="s">
        <v>454</v>
      </c>
      <c r="OPG20" s="140" t="s">
        <v>454</v>
      </c>
      <c r="OPH20" s="140" t="s">
        <v>454</v>
      </c>
      <c r="OPI20" s="140" t="s">
        <v>454</v>
      </c>
      <c r="OPJ20" s="140" t="s">
        <v>454</v>
      </c>
      <c r="OPK20" s="140" t="s">
        <v>454</v>
      </c>
      <c r="OPL20" s="140" t="s">
        <v>454</v>
      </c>
      <c r="OPM20" s="140" t="s">
        <v>454</v>
      </c>
      <c r="OPN20" s="140" t="s">
        <v>454</v>
      </c>
      <c r="OPO20" s="140" t="s">
        <v>454</v>
      </c>
      <c r="OPP20" s="140" t="s">
        <v>454</v>
      </c>
      <c r="OPQ20" s="140" t="s">
        <v>454</v>
      </c>
      <c r="OPR20" s="140" t="s">
        <v>454</v>
      </c>
      <c r="OPS20" s="140" t="s">
        <v>454</v>
      </c>
      <c r="OPT20" s="140" t="s">
        <v>454</v>
      </c>
      <c r="OPU20" s="140" t="s">
        <v>454</v>
      </c>
      <c r="OPV20" s="140" t="s">
        <v>454</v>
      </c>
      <c r="OPW20" s="140" t="s">
        <v>454</v>
      </c>
      <c r="OPX20" s="140" t="s">
        <v>454</v>
      </c>
      <c r="OPY20" s="140" t="s">
        <v>454</v>
      </c>
      <c r="OPZ20" s="140" t="s">
        <v>454</v>
      </c>
      <c r="OQA20" s="140" t="s">
        <v>454</v>
      </c>
      <c r="OQB20" s="140" t="s">
        <v>454</v>
      </c>
      <c r="OQC20" s="140" t="s">
        <v>454</v>
      </c>
      <c r="OQD20" s="140" t="s">
        <v>454</v>
      </c>
      <c r="OQE20" s="140" t="s">
        <v>454</v>
      </c>
      <c r="OQF20" s="140" t="s">
        <v>454</v>
      </c>
      <c r="OQG20" s="140" t="s">
        <v>454</v>
      </c>
      <c r="OQH20" s="140" t="s">
        <v>454</v>
      </c>
      <c r="OQI20" s="140" t="s">
        <v>454</v>
      </c>
      <c r="OQJ20" s="140" t="s">
        <v>454</v>
      </c>
      <c r="OQK20" s="140" t="s">
        <v>454</v>
      </c>
      <c r="OQL20" s="140" t="s">
        <v>454</v>
      </c>
      <c r="OQM20" s="140" t="s">
        <v>454</v>
      </c>
      <c r="OQN20" s="140" t="s">
        <v>454</v>
      </c>
      <c r="OQO20" s="140" t="s">
        <v>454</v>
      </c>
      <c r="OQP20" s="140" t="s">
        <v>454</v>
      </c>
      <c r="OQQ20" s="140" t="s">
        <v>454</v>
      </c>
      <c r="OQR20" s="140" t="s">
        <v>454</v>
      </c>
      <c r="OQS20" s="140" t="s">
        <v>454</v>
      </c>
      <c r="OQT20" s="140" t="s">
        <v>454</v>
      </c>
      <c r="OQU20" s="140" t="s">
        <v>454</v>
      </c>
      <c r="OQV20" s="140" t="s">
        <v>454</v>
      </c>
      <c r="OQW20" s="140" t="s">
        <v>454</v>
      </c>
      <c r="OQX20" s="140" t="s">
        <v>454</v>
      </c>
      <c r="OQY20" s="140" t="s">
        <v>454</v>
      </c>
      <c r="OQZ20" s="140" t="s">
        <v>454</v>
      </c>
      <c r="ORA20" s="140" t="s">
        <v>454</v>
      </c>
      <c r="ORB20" s="140" t="s">
        <v>454</v>
      </c>
      <c r="ORC20" s="140" t="s">
        <v>454</v>
      </c>
      <c r="ORD20" s="140" t="s">
        <v>454</v>
      </c>
      <c r="ORE20" s="140" t="s">
        <v>454</v>
      </c>
      <c r="ORF20" s="140" t="s">
        <v>454</v>
      </c>
      <c r="ORG20" s="140" t="s">
        <v>454</v>
      </c>
      <c r="ORH20" s="140" t="s">
        <v>454</v>
      </c>
      <c r="ORI20" s="140" t="s">
        <v>454</v>
      </c>
      <c r="ORJ20" s="140" t="s">
        <v>454</v>
      </c>
      <c r="ORK20" s="140" t="s">
        <v>454</v>
      </c>
      <c r="ORL20" s="140" t="s">
        <v>454</v>
      </c>
      <c r="ORM20" s="140" t="s">
        <v>454</v>
      </c>
      <c r="ORN20" s="140" t="s">
        <v>454</v>
      </c>
      <c r="ORO20" s="140" t="s">
        <v>454</v>
      </c>
      <c r="ORP20" s="140" t="s">
        <v>454</v>
      </c>
      <c r="ORQ20" s="140" t="s">
        <v>454</v>
      </c>
      <c r="ORR20" s="140" t="s">
        <v>454</v>
      </c>
      <c r="ORS20" s="140" t="s">
        <v>454</v>
      </c>
      <c r="ORT20" s="140" t="s">
        <v>454</v>
      </c>
      <c r="ORU20" s="140" t="s">
        <v>454</v>
      </c>
      <c r="ORV20" s="140" t="s">
        <v>454</v>
      </c>
      <c r="ORW20" s="140" t="s">
        <v>454</v>
      </c>
      <c r="ORX20" s="140" t="s">
        <v>454</v>
      </c>
      <c r="ORY20" s="140" t="s">
        <v>454</v>
      </c>
      <c r="ORZ20" s="140" t="s">
        <v>454</v>
      </c>
      <c r="OSA20" s="140" t="s">
        <v>454</v>
      </c>
      <c r="OSB20" s="140" t="s">
        <v>454</v>
      </c>
      <c r="OSC20" s="140" t="s">
        <v>454</v>
      </c>
      <c r="OSD20" s="140" t="s">
        <v>454</v>
      </c>
      <c r="OSE20" s="140" t="s">
        <v>454</v>
      </c>
      <c r="OSF20" s="140" t="s">
        <v>454</v>
      </c>
      <c r="OSG20" s="140" t="s">
        <v>454</v>
      </c>
      <c r="OSH20" s="140" t="s">
        <v>454</v>
      </c>
      <c r="OSI20" s="140" t="s">
        <v>454</v>
      </c>
      <c r="OSJ20" s="140" t="s">
        <v>454</v>
      </c>
      <c r="OSK20" s="140" t="s">
        <v>454</v>
      </c>
      <c r="OSL20" s="140" t="s">
        <v>454</v>
      </c>
      <c r="OSM20" s="140" t="s">
        <v>454</v>
      </c>
      <c r="OSN20" s="140" t="s">
        <v>454</v>
      </c>
      <c r="OSO20" s="140" t="s">
        <v>454</v>
      </c>
      <c r="OSP20" s="140" t="s">
        <v>454</v>
      </c>
      <c r="OSQ20" s="140" t="s">
        <v>454</v>
      </c>
      <c r="OSR20" s="140" t="s">
        <v>454</v>
      </c>
      <c r="OSS20" s="140" t="s">
        <v>454</v>
      </c>
      <c r="OST20" s="140" t="s">
        <v>454</v>
      </c>
      <c r="OSU20" s="140" t="s">
        <v>454</v>
      </c>
      <c r="OSV20" s="140" t="s">
        <v>454</v>
      </c>
      <c r="OSW20" s="140" t="s">
        <v>454</v>
      </c>
      <c r="OSX20" s="140" t="s">
        <v>454</v>
      </c>
      <c r="OSY20" s="140" t="s">
        <v>454</v>
      </c>
      <c r="OSZ20" s="140" t="s">
        <v>454</v>
      </c>
      <c r="OTA20" s="140" t="s">
        <v>454</v>
      </c>
      <c r="OTB20" s="140" t="s">
        <v>454</v>
      </c>
      <c r="OTC20" s="140" t="s">
        <v>454</v>
      </c>
      <c r="OTD20" s="140" t="s">
        <v>454</v>
      </c>
      <c r="OTE20" s="140" t="s">
        <v>454</v>
      </c>
      <c r="OTF20" s="140" t="s">
        <v>454</v>
      </c>
      <c r="OTG20" s="140" t="s">
        <v>454</v>
      </c>
      <c r="OTH20" s="140" t="s">
        <v>454</v>
      </c>
      <c r="OTI20" s="140" t="s">
        <v>454</v>
      </c>
      <c r="OTJ20" s="140" t="s">
        <v>454</v>
      </c>
      <c r="OTK20" s="140" t="s">
        <v>454</v>
      </c>
      <c r="OTL20" s="140" t="s">
        <v>454</v>
      </c>
      <c r="OTM20" s="140" t="s">
        <v>454</v>
      </c>
      <c r="OTN20" s="140" t="s">
        <v>454</v>
      </c>
      <c r="OTO20" s="140" t="s">
        <v>454</v>
      </c>
      <c r="OTP20" s="140" t="s">
        <v>454</v>
      </c>
      <c r="OTQ20" s="140" t="s">
        <v>454</v>
      </c>
      <c r="OTR20" s="140" t="s">
        <v>454</v>
      </c>
      <c r="OTS20" s="140" t="s">
        <v>454</v>
      </c>
      <c r="OTT20" s="140" t="s">
        <v>454</v>
      </c>
      <c r="OTU20" s="140" t="s">
        <v>454</v>
      </c>
      <c r="OTV20" s="140" t="s">
        <v>454</v>
      </c>
      <c r="OTW20" s="140" t="s">
        <v>454</v>
      </c>
      <c r="OTX20" s="140" t="s">
        <v>454</v>
      </c>
      <c r="OTY20" s="140" t="s">
        <v>454</v>
      </c>
      <c r="OTZ20" s="140" t="s">
        <v>454</v>
      </c>
      <c r="OUA20" s="140" t="s">
        <v>454</v>
      </c>
      <c r="OUB20" s="140" t="s">
        <v>454</v>
      </c>
      <c r="OUC20" s="140" t="s">
        <v>454</v>
      </c>
      <c r="OUD20" s="140" t="s">
        <v>454</v>
      </c>
      <c r="OUE20" s="140" t="s">
        <v>454</v>
      </c>
      <c r="OUF20" s="140" t="s">
        <v>454</v>
      </c>
      <c r="OUG20" s="140" t="s">
        <v>454</v>
      </c>
      <c r="OUH20" s="140" t="s">
        <v>454</v>
      </c>
      <c r="OUI20" s="140" t="s">
        <v>454</v>
      </c>
      <c r="OUJ20" s="140" t="s">
        <v>454</v>
      </c>
      <c r="OUK20" s="140" t="s">
        <v>454</v>
      </c>
      <c r="OUL20" s="140" t="s">
        <v>454</v>
      </c>
      <c r="OUM20" s="140" t="s">
        <v>454</v>
      </c>
      <c r="OUN20" s="140" t="s">
        <v>454</v>
      </c>
      <c r="OUO20" s="140" t="s">
        <v>454</v>
      </c>
      <c r="OUP20" s="140" t="s">
        <v>454</v>
      </c>
      <c r="OUQ20" s="140" t="s">
        <v>454</v>
      </c>
      <c r="OUR20" s="140" t="s">
        <v>454</v>
      </c>
      <c r="OUS20" s="140" t="s">
        <v>454</v>
      </c>
      <c r="OUT20" s="140" t="s">
        <v>454</v>
      </c>
      <c r="OUU20" s="140" t="s">
        <v>454</v>
      </c>
      <c r="OUV20" s="140" t="s">
        <v>454</v>
      </c>
      <c r="OUW20" s="140" t="s">
        <v>454</v>
      </c>
      <c r="OUX20" s="140" t="s">
        <v>454</v>
      </c>
      <c r="OUY20" s="140" t="s">
        <v>454</v>
      </c>
      <c r="OUZ20" s="140" t="s">
        <v>454</v>
      </c>
      <c r="OVA20" s="140" t="s">
        <v>454</v>
      </c>
      <c r="OVB20" s="140" t="s">
        <v>454</v>
      </c>
      <c r="OVC20" s="140" t="s">
        <v>454</v>
      </c>
      <c r="OVD20" s="140" t="s">
        <v>454</v>
      </c>
      <c r="OVE20" s="140" t="s">
        <v>454</v>
      </c>
      <c r="OVF20" s="140" t="s">
        <v>454</v>
      </c>
      <c r="OVG20" s="140" t="s">
        <v>454</v>
      </c>
      <c r="OVH20" s="140" t="s">
        <v>454</v>
      </c>
      <c r="OVI20" s="140" t="s">
        <v>454</v>
      </c>
      <c r="OVJ20" s="140" t="s">
        <v>454</v>
      </c>
      <c r="OVK20" s="140" t="s">
        <v>454</v>
      </c>
      <c r="OVL20" s="140" t="s">
        <v>454</v>
      </c>
      <c r="OVM20" s="140" t="s">
        <v>454</v>
      </c>
      <c r="OVN20" s="140" t="s">
        <v>454</v>
      </c>
      <c r="OVO20" s="140" t="s">
        <v>454</v>
      </c>
      <c r="OVP20" s="140" t="s">
        <v>454</v>
      </c>
      <c r="OVQ20" s="140" t="s">
        <v>454</v>
      </c>
      <c r="OVR20" s="140" t="s">
        <v>454</v>
      </c>
      <c r="OVS20" s="140" t="s">
        <v>454</v>
      </c>
      <c r="OVT20" s="140" t="s">
        <v>454</v>
      </c>
      <c r="OVU20" s="140" t="s">
        <v>454</v>
      </c>
      <c r="OVV20" s="140" t="s">
        <v>454</v>
      </c>
      <c r="OVW20" s="140" t="s">
        <v>454</v>
      </c>
      <c r="OVX20" s="140" t="s">
        <v>454</v>
      </c>
      <c r="OVY20" s="140" t="s">
        <v>454</v>
      </c>
      <c r="OVZ20" s="140" t="s">
        <v>454</v>
      </c>
      <c r="OWA20" s="140" t="s">
        <v>454</v>
      </c>
      <c r="OWB20" s="140" t="s">
        <v>454</v>
      </c>
      <c r="OWC20" s="140" t="s">
        <v>454</v>
      </c>
      <c r="OWD20" s="140" t="s">
        <v>454</v>
      </c>
      <c r="OWE20" s="140" t="s">
        <v>454</v>
      </c>
      <c r="OWF20" s="140" t="s">
        <v>454</v>
      </c>
      <c r="OWG20" s="140" t="s">
        <v>454</v>
      </c>
      <c r="OWH20" s="140" t="s">
        <v>454</v>
      </c>
      <c r="OWI20" s="140" t="s">
        <v>454</v>
      </c>
      <c r="OWJ20" s="140" t="s">
        <v>454</v>
      </c>
      <c r="OWK20" s="140" t="s">
        <v>454</v>
      </c>
      <c r="OWL20" s="140" t="s">
        <v>454</v>
      </c>
      <c r="OWM20" s="140" t="s">
        <v>454</v>
      </c>
      <c r="OWN20" s="140" t="s">
        <v>454</v>
      </c>
      <c r="OWO20" s="140" t="s">
        <v>454</v>
      </c>
      <c r="OWP20" s="140" t="s">
        <v>454</v>
      </c>
      <c r="OWQ20" s="140" t="s">
        <v>454</v>
      </c>
      <c r="OWR20" s="140" t="s">
        <v>454</v>
      </c>
      <c r="OWS20" s="140" t="s">
        <v>454</v>
      </c>
      <c r="OWT20" s="140" t="s">
        <v>454</v>
      </c>
      <c r="OWU20" s="140" t="s">
        <v>454</v>
      </c>
      <c r="OWV20" s="140" t="s">
        <v>454</v>
      </c>
      <c r="OWW20" s="140" t="s">
        <v>454</v>
      </c>
      <c r="OWX20" s="140" t="s">
        <v>454</v>
      </c>
      <c r="OWY20" s="140" t="s">
        <v>454</v>
      </c>
      <c r="OWZ20" s="140" t="s">
        <v>454</v>
      </c>
      <c r="OXA20" s="140" t="s">
        <v>454</v>
      </c>
      <c r="OXB20" s="140" t="s">
        <v>454</v>
      </c>
      <c r="OXC20" s="140" t="s">
        <v>454</v>
      </c>
      <c r="OXD20" s="140" t="s">
        <v>454</v>
      </c>
      <c r="OXE20" s="140" t="s">
        <v>454</v>
      </c>
      <c r="OXF20" s="140" t="s">
        <v>454</v>
      </c>
      <c r="OXG20" s="140" t="s">
        <v>454</v>
      </c>
      <c r="OXH20" s="140" t="s">
        <v>454</v>
      </c>
      <c r="OXI20" s="140" t="s">
        <v>454</v>
      </c>
      <c r="OXJ20" s="140" t="s">
        <v>454</v>
      </c>
      <c r="OXK20" s="140" t="s">
        <v>454</v>
      </c>
      <c r="OXL20" s="140" t="s">
        <v>454</v>
      </c>
      <c r="OXM20" s="140" t="s">
        <v>454</v>
      </c>
      <c r="OXN20" s="140" t="s">
        <v>454</v>
      </c>
      <c r="OXO20" s="140" t="s">
        <v>454</v>
      </c>
      <c r="OXP20" s="140" t="s">
        <v>454</v>
      </c>
      <c r="OXQ20" s="140" t="s">
        <v>454</v>
      </c>
      <c r="OXR20" s="140" t="s">
        <v>454</v>
      </c>
      <c r="OXS20" s="140" t="s">
        <v>454</v>
      </c>
      <c r="OXT20" s="140" t="s">
        <v>454</v>
      </c>
      <c r="OXU20" s="140" t="s">
        <v>454</v>
      </c>
      <c r="OXV20" s="140" t="s">
        <v>454</v>
      </c>
      <c r="OXW20" s="140" t="s">
        <v>454</v>
      </c>
      <c r="OXX20" s="140" t="s">
        <v>454</v>
      </c>
      <c r="OXY20" s="140" t="s">
        <v>454</v>
      </c>
      <c r="OXZ20" s="140" t="s">
        <v>454</v>
      </c>
      <c r="OYA20" s="140" t="s">
        <v>454</v>
      </c>
      <c r="OYB20" s="140" t="s">
        <v>454</v>
      </c>
      <c r="OYC20" s="140" t="s">
        <v>454</v>
      </c>
      <c r="OYD20" s="140" t="s">
        <v>454</v>
      </c>
      <c r="OYE20" s="140" t="s">
        <v>454</v>
      </c>
      <c r="OYF20" s="140" t="s">
        <v>454</v>
      </c>
      <c r="OYG20" s="140" t="s">
        <v>454</v>
      </c>
      <c r="OYH20" s="140" t="s">
        <v>454</v>
      </c>
      <c r="OYI20" s="140" t="s">
        <v>454</v>
      </c>
      <c r="OYJ20" s="140" t="s">
        <v>454</v>
      </c>
      <c r="OYK20" s="140" t="s">
        <v>454</v>
      </c>
      <c r="OYL20" s="140" t="s">
        <v>454</v>
      </c>
      <c r="OYM20" s="140" t="s">
        <v>454</v>
      </c>
      <c r="OYN20" s="140" t="s">
        <v>454</v>
      </c>
      <c r="OYO20" s="140" t="s">
        <v>454</v>
      </c>
      <c r="OYP20" s="140" t="s">
        <v>454</v>
      </c>
      <c r="OYQ20" s="140" t="s">
        <v>454</v>
      </c>
      <c r="OYR20" s="140" t="s">
        <v>454</v>
      </c>
      <c r="OYS20" s="140" t="s">
        <v>454</v>
      </c>
      <c r="OYT20" s="140" t="s">
        <v>454</v>
      </c>
      <c r="OYU20" s="140" t="s">
        <v>454</v>
      </c>
      <c r="OYV20" s="140" t="s">
        <v>454</v>
      </c>
      <c r="OYW20" s="140" t="s">
        <v>454</v>
      </c>
      <c r="OYX20" s="140" t="s">
        <v>454</v>
      </c>
      <c r="OYY20" s="140" t="s">
        <v>454</v>
      </c>
      <c r="OYZ20" s="140" t="s">
        <v>454</v>
      </c>
      <c r="OZA20" s="140" t="s">
        <v>454</v>
      </c>
      <c r="OZB20" s="140" t="s">
        <v>454</v>
      </c>
      <c r="OZC20" s="140" t="s">
        <v>454</v>
      </c>
      <c r="OZD20" s="140" t="s">
        <v>454</v>
      </c>
      <c r="OZE20" s="140" t="s">
        <v>454</v>
      </c>
      <c r="OZF20" s="140" t="s">
        <v>454</v>
      </c>
      <c r="OZG20" s="140" t="s">
        <v>454</v>
      </c>
      <c r="OZH20" s="140" t="s">
        <v>454</v>
      </c>
      <c r="OZI20" s="140" t="s">
        <v>454</v>
      </c>
      <c r="OZJ20" s="140" t="s">
        <v>454</v>
      </c>
      <c r="OZK20" s="140" t="s">
        <v>454</v>
      </c>
      <c r="OZL20" s="140" t="s">
        <v>454</v>
      </c>
      <c r="OZM20" s="140" t="s">
        <v>454</v>
      </c>
      <c r="OZN20" s="140" t="s">
        <v>454</v>
      </c>
      <c r="OZO20" s="140" t="s">
        <v>454</v>
      </c>
      <c r="OZP20" s="140" t="s">
        <v>454</v>
      </c>
      <c r="OZQ20" s="140" t="s">
        <v>454</v>
      </c>
      <c r="OZR20" s="140" t="s">
        <v>454</v>
      </c>
      <c r="OZS20" s="140" t="s">
        <v>454</v>
      </c>
      <c r="OZT20" s="140" t="s">
        <v>454</v>
      </c>
      <c r="OZU20" s="140" t="s">
        <v>454</v>
      </c>
      <c r="OZV20" s="140" t="s">
        <v>454</v>
      </c>
      <c r="OZW20" s="140" t="s">
        <v>454</v>
      </c>
      <c r="OZX20" s="140" t="s">
        <v>454</v>
      </c>
      <c r="OZY20" s="140" t="s">
        <v>454</v>
      </c>
      <c r="OZZ20" s="140" t="s">
        <v>454</v>
      </c>
      <c r="PAA20" s="140" t="s">
        <v>454</v>
      </c>
      <c r="PAB20" s="140" t="s">
        <v>454</v>
      </c>
      <c r="PAC20" s="140" t="s">
        <v>454</v>
      </c>
      <c r="PAD20" s="140" t="s">
        <v>454</v>
      </c>
      <c r="PAE20" s="140" t="s">
        <v>454</v>
      </c>
      <c r="PAF20" s="140" t="s">
        <v>454</v>
      </c>
      <c r="PAG20" s="140" t="s">
        <v>454</v>
      </c>
      <c r="PAH20" s="140" t="s">
        <v>454</v>
      </c>
      <c r="PAI20" s="140" t="s">
        <v>454</v>
      </c>
      <c r="PAJ20" s="140" t="s">
        <v>454</v>
      </c>
      <c r="PAK20" s="140" t="s">
        <v>454</v>
      </c>
      <c r="PAL20" s="140" t="s">
        <v>454</v>
      </c>
      <c r="PAM20" s="140" t="s">
        <v>454</v>
      </c>
      <c r="PAN20" s="140" t="s">
        <v>454</v>
      </c>
      <c r="PAO20" s="140" t="s">
        <v>454</v>
      </c>
      <c r="PAP20" s="140" t="s">
        <v>454</v>
      </c>
      <c r="PAQ20" s="140" t="s">
        <v>454</v>
      </c>
      <c r="PAR20" s="140" t="s">
        <v>454</v>
      </c>
      <c r="PAS20" s="140" t="s">
        <v>454</v>
      </c>
      <c r="PAT20" s="140" t="s">
        <v>454</v>
      </c>
      <c r="PAU20" s="140" t="s">
        <v>454</v>
      </c>
      <c r="PAV20" s="140" t="s">
        <v>454</v>
      </c>
      <c r="PAW20" s="140" t="s">
        <v>454</v>
      </c>
      <c r="PAX20" s="140" t="s">
        <v>454</v>
      </c>
      <c r="PAY20" s="140" t="s">
        <v>454</v>
      </c>
      <c r="PAZ20" s="140" t="s">
        <v>454</v>
      </c>
      <c r="PBA20" s="140" t="s">
        <v>454</v>
      </c>
      <c r="PBB20" s="140" t="s">
        <v>454</v>
      </c>
      <c r="PBC20" s="140" t="s">
        <v>454</v>
      </c>
      <c r="PBD20" s="140" t="s">
        <v>454</v>
      </c>
      <c r="PBE20" s="140" t="s">
        <v>454</v>
      </c>
      <c r="PBF20" s="140" t="s">
        <v>454</v>
      </c>
      <c r="PBG20" s="140" t="s">
        <v>454</v>
      </c>
      <c r="PBH20" s="140" t="s">
        <v>454</v>
      </c>
      <c r="PBI20" s="140" t="s">
        <v>454</v>
      </c>
      <c r="PBJ20" s="140" t="s">
        <v>454</v>
      </c>
      <c r="PBK20" s="140" t="s">
        <v>454</v>
      </c>
      <c r="PBL20" s="140" t="s">
        <v>454</v>
      </c>
      <c r="PBM20" s="140" t="s">
        <v>454</v>
      </c>
      <c r="PBN20" s="140" t="s">
        <v>454</v>
      </c>
      <c r="PBO20" s="140" t="s">
        <v>454</v>
      </c>
      <c r="PBP20" s="140" t="s">
        <v>454</v>
      </c>
      <c r="PBQ20" s="140" t="s">
        <v>454</v>
      </c>
      <c r="PBR20" s="140" t="s">
        <v>454</v>
      </c>
      <c r="PBS20" s="140" t="s">
        <v>454</v>
      </c>
      <c r="PBT20" s="140" t="s">
        <v>454</v>
      </c>
      <c r="PBU20" s="140" t="s">
        <v>454</v>
      </c>
      <c r="PBV20" s="140" t="s">
        <v>454</v>
      </c>
      <c r="PBW20" s="140" t="s">
        <v>454</v>
      </c>
      <c r="PBX20" s="140" t="s">
        <v>454</v>
      </c>
      <c r="PBY20" s="140" t="s">
        <v>454</v>
      </c>
      <c r="PBZ20" s="140" t="s">
        <v>454</v>
      </c>
      <c r="PCA20" s="140" t="s">
        <v>454</v>
      </c>
      <c r="PCB20" s="140" t="s">
        <v>454</v>
      </c>
      <c r="PCC20" s="140" t="s">
        <v>454</v>
      </c>
      <c r="PCD20" s="140" t="s">
        <v>454</v>
      </c>
      <c r="PCE20" s="140" t="s">
        <v>454</v>
      </c>
      <c r="PCF20" s="140" t="s">
        <v>454</v>
      </c>
      <c r="PCG20" s="140" t="s">
        <v>454</v>
      </c>
      <c r="PCH20" s="140" t="s">
        <v>454</v>
      </c>
      <c r="PCI20" s="140" t="s">
        <v>454</v>
      </c>
      <c r="PCJ20" s="140" t="s">
        <v>454</v>
      </c>
      <c r="PCK20" s="140" t="s">
        <v>454</v>
      </c>
      <c r="PCL20" s="140" t="s">
        <v>454</v>
      </c>
      <c r="PCM20" s="140" t="s">
        <v>454</v>
      </c>
      <c r="PCN20" s="140" t="s">
        <v>454</v>
      </c>
      <c r="PCO20" s="140" t="s">
        <v>454</v>
      </c>
      <c r="PCP20" s="140" t="s">
        <v>454</v>
      </c>
      <c r="PCQ20" s="140" t="s">
        <v>454</v>
      </c>
      <c r="PCR20" s="140" t="s">
        <v>454</v>
      </c>
      <c r="PCS20" s="140" t="s">
        <v>454</v>
      </c>
      <c r="PCT20" s="140" t="s">
        <v>454</v>
      </c>
      <c r="PCU20" s="140" t="s">
        <v>454</v>
      </c>
      <c r="PCV20" s="140" t="s">
        <v>454</v>
      </c>
      <c r="PCW20" s="140" t="s">
        <v>454</v>
      </c>
      <c r="PCX20" s="140" t="s">
        <v>454</v>
      </c>
      <c r="PCY20" s="140" t="s">
        <v>454</v>
      </c>
      <c r="PCZ20" s="140" t="s">
        <v>454</v>
      </c>
      <c r="PDA20" s="140" t="s">
        <v>454</v>
      </c>
      <c r="PDB20" s="140" t="s">
        <v>454</v>
      </c>
      <c r="PDC20" s="140" t="s">
        <v>454</v>
      </c>
      <c r="PDD20" s="140" t="s">
        <v>454</v>
      </c>
      <c r="PDE20" s="140" t="s">
        <v>454</v>
      </c>
      <c r="PDF20" s="140" t="s">
        <v>454</v>
      </c>
      <c r="PDG20" s="140" t="s">
        <v>454</v>
      </c>
      <c r="PDH20" s="140" t="s">
        <v>454</v>
      </c>
      <c r="PDI20" s="140" t="s">
        <v>454</v>
      </c>
      <c r="PDJ20" s="140" t="s">
        <v>454</v>
      </c>
      <c r="PDK20" s="140" t="s">
        <v>454</v>
      </c>
      <c r="PDL20" s="140" t="s">
        <v>454</v>
      </c>
      <c r="PDM20" s="140" t="s">
        <v>454</v>
      </c>
      <c r="PDN20" s="140" t="s">
        <v>454</v>
      </c>
      <c r="PDO20" s="140" t="s">
        <v>454</v>
      </c>
      <c r="PDP20" s="140" t="s">
        <v>454</v>
      </c>
      <c r="PDQ20" s="140" t="s">
        <v>454</v>
      </c>
      <c r="PDR20" s="140" t="s">
        <v>454</v>
      </c>
      <c r="PDS20" s="140" t="s">
        <v>454</v>
      </c>
      <c r="PDT20" s="140" t="s">
        <v>454</v>
      </c>
      <c r="PDU20" s="140" t="s">
        <v>454</v>
      </c>
      <c r="PDV20" s="140" t="s">
        <v>454</v>
      </c>
      <c r="PDW20" s="140" t="s">
        <v>454</v>
      </c>
      <c r="PDX20" s="140" t="s">
        <v>454</v>
      </c>
      <c r="PDY20" s="140" t="s">
        <v>454</v>
      </c>
      <c r="PDZ20" s="140" t="s">
        <v>454</v>
      </c>
      <c r="PEA20" s="140" t="s">
        <v>454</v>
      </c>
      <c r="PEB20" s="140" t="s">
        <v>454</v>
      </c>
      <c r="PEC20" s="140" t="s">
        <v>454</v>
      </c>
      <c r="PED20" s="140" t="s">
        <v>454</v>
      </c>
      <c r="PEE20" s="140" t="s">
        <v>454</v>
      </c>
      <c r="PEF20" s="140" t="s">
        <v>454</v>
      </c>
      <c r="PEG20" s="140" t="s">
        <v>454</v>
      </c>
      <c r="PEH20" s="140" t="s">
        <v>454</v>
      </c>
      <c r="PEI20" s="140" t="s">
        <v>454</v>
      </c>
      <c r="PEJ20" s="140" t="s">
        <v>454</v>
      </c>
      <c r="PEK20" s="140" t="s">
        <v>454</v>
      </c>
      <c r="PEL20" s="140" t="s">
        <v>454</v>
      </c>
      <c r="PEM20" s="140" t="s">
        <v>454</v>
      </c>
      <c r="PEN20" s="140" t="s">
        <v>454</v>
      </c>
      <c r="PEO20" s="140" t="s">
        <v>454</v>
      </c>
      <c r="PEP20" s="140" t="s">
        <v>454</v>
      </c>
      <c r="PEQ20" s="140" t="s">
        <v>454</v>
      </c>
      <c r="PER20" s="140" t="s">
        <v>454</v>
      </c>
      <c r="PES20" s="140" t="s">
        <v>454</v>
      </c>
      <c r="PET20" s="140" t="s">
        <v>454</v>
      </c>
      <c r="PEU20" s="140" t="s">
        <v>454</v>
      </c>
      <c r="PEV20" s="140" t="s">
        <v>454</v>
      </c>
      <c r="PEW20" s="140" t="s">
        <v>454</v>
      </c>
      <c r="PEX20" s="140" t="s">
        <v>454</v>
      </c>
      <c r="PEY20" s="140" t="s">
        <v>454</v>
      </c>
      <c r="PEZ20" s="140" t="s">
        <v>454</v>
      </c>
      <c r="PFA20" s="140" t="s">
        <v>454</v>
      </c>
      <c r="PFB20" s="140" t="s">
        <v>454</v>
      </c>
      <c r="PFC20" s="140" t="s">
        <v>454</v>
      </c>
      <c r="PFD20" s="140" t="s">
        <v>454</v>
      </c>
      <c r="PFE20" s="140" t="s">
        <v>454</v>
      </c>
      <c r="PFF20" s="140" t="s">
        <v>454</v>
      </c>
      <c r="PFG20" s="140" t="s">
        <v>454</v>
      </c>
      <c r="PFH20" s="140" t="s">
        <v>454</v>
      </c>
      <c r="PFI20" s="140" t="s">
        <v>454</v>
      </c>
      <c r="PFJ20" s="140" t="s">
        <v>454</v>
      </c>
      <c r="PFK20" s="140" t="s">
        <v>454</v>
      </c>
      <c r="PFL20" s="140" t="s">
        <v>454</v>
      </c>
      <c r="PFM20" s="140" t="s">
        <v>454</v>
      </c>
      <c r="PFN20" s="140" t="s">
        <v>454</v>
      </c>
      <c r="PFO20" s="140" t="s">
        <v>454</v>
      </c>
      <c r="PFP20" s="140" t="s">
        <v>454</v>
      </c>
      <c r="PFQ20" s="140" t="s">
        <v>454</v>
      </c>
      <c r="PFR20" s="140" t="s">
        <v>454</v>
      </c>
      <c r="PFS20" s="140" t="s">
        <v>454</v>
      </c>
      <c r="PFT20" s="140" t="s">
        <v>454</v>
      </c>
      <c r="PFU20" s="140" t="s">
        <v>454</v>
      </c>
      <c r="PFV20" s="140" t="s">
        <v>454</v>
      </c>
      <c r="PFW20" s="140" t="s">
        <v>454</v>
      </c>
      <c r="PFX20" s="140" t="s">
        <v>454</v>
      </c>
      <c r="PFY20" s="140" t="s">
        <v>454</v>
      </c>
      <c r="PFZ20" s="140" t="s">
        <v>454</v>
      </c>
      <c r="PGA20" s="140" t="s">
        <v>454</v>
      </c>
      <c r="PGB20" s="140" t="s">
        <v>454</v>
      </c>
      <c r="PGC20" s="140" t="s">
        <v>454</v>
      </c>
      <c r="PGD20" s="140" t="s">
        <v>454</v>
      </c>
      <c r="PGE20" s="140" t="s">
        <v>454</v>
      </c>
      <c r="PGF20" s="140" t="s">
        <v>454</v>
      </c>
      <c r="PGG20" s="140" t="s">
        <v>454</v>
      </c>
      <c r="PGH20" s="140" t="s">
        <v>454</v>
      </c>
      <c r="PGI20" s="140" t="s">
        <v>454</v>
      </c>
      <c r="PGJ20" s="140" t="s">
        <v>454</v>
      </c>
      <c r="PGK20" s="140" t="s">
        <v>454</v>
      </c>
      <c r="PGL20" s="140" t="s">
        <v>454</v>
      </c>
      <c r="PGM20" s="140" t="s">
        <v>454</v>
      </c>
      <c r="PGN20" s="140" t="s">
        <v>454</v>
      </c>
      <c r="PGO20" s="140" t="s">
        <v>454</v>
      </c>
      <c r="PGP20" s="140" t="s">
        <v>454</v>
      </c>
      <c r="PGQ20" s="140" t="s">
        <v>454</v>
      </c>
      <c r="PGR20" s="140" t="s">
        <v>454</v>
      </c>
      <c r="PGS20" s="140" t="s">
        <v>454</v>
      </c>
      <c r="PGT20" s="140" t="s">
        <v>454</v>
      </c>
      <c r="PGU20" s="140" t="s">
        <v>454</v>
      </c>
      <c r="PGV20" s="140" t="s">
        <v>454</v>
      </c>
      <c r="PGW20" s="140" t="s">
        <v>454</v>
      </c>
      <c r="PGX20" s="140" t="s">
        <v>454</v>
      </c>
      <c r="PGY20" s="140" t="s">
        <v>454</v>
      </c>
      <c r="PGZ20" s="140" t="s">
        <v>454</v>
      </c>
      <c r="PHA20" s="140" t="s">
        <v>454</v>
      </c>
      <c r="PHB20" s="140" t="s">
        <v>454</v>
      </c>
      <c r="PHC20" s="140" t="s">
        <v>454</v>
      </c>
      <c r="PHD20" s="140" t="s">
        <v>454</v>
      </c>
      <c r="PHE20" s="140" t="s">
        <v>454</v>
      </c>
      <c r="PHF20" s="140" t="s">
        <v>454</v>
      </c>
      <c r="PHG20" s="140" t="s">
        <v>454</v>
      </c>
      <c r="PHH20" s="140" t="s">
        <v>454</v>
      </c>
      <c r="PHI20" s="140" t="s">
        <v>454</v>
      </c>
      <c r="PHJ20" s="140" t="s">
        <v>454</v>
      </c>
      <c r="PHK20" s="140" t="s">
        <v>454</v>
      </c>
      <c r="PHL20" s="140" t="s">
        <v>454</v>
      </c>
      <c r="PHM20" s="140" t="s">
        <v>454</v>
      </c>
      <c r="PHN20" s="140" t="s">
        <v>454</v>
      </c>
      <c r="PHO20" s="140" t="s">
        <v>454</v>
      </c>
      <c r="PHP20" s="140" t="s">
        <v>454</v>
      </c>
      <c r="PHQ20" s="140" t="s">
        <v>454</v>
      </c>
      <c r="PHR20" s="140" t="s">
        <v>454</v>
      </c>
      <c r="PHS20" s="140" t="s">
        <v>454</v>
      </c>
      <c r="PHT20" s="140" t="s">
        <v>454</v>
      </c>
      <c r="PHU20" s="140" t="s">
        <v>454</v>
      </c>
      <c r="PHV20" s="140" t="s">
        <v>454</v>
      </c>
      <c r="PHW20" s="140" t="s">
        <v>454</v>
      </c>
      <c r="PHX20" s="140" t="s">
        <v>454</v>
      </c>
      <c r="PHY20" s="140" t="s">
        <v>454</v>
      </c>
      <c r="PHZ20" s="140" t="s">
        <v>454</v>
      </c>
      <c r="PIA20" s="140" t="s">
        <v>454</v>
      </c>
      <c r="PIB20" s="140" t="s">
        <v>454</v>
      </c>
      <c r="PIC20" s="140" t="s">
        <v>454</v>
      </c>
      <c r="PID20" s="140" t="s">
        <v>454</v>
      </c>
      <c r="PIE20" s="140" t="s">
        <v>454</v>
      </c>
      <c r="PIF20" s="140" t="s">
        <v>454</v>
      </c>
      <c r="PIG20" s="140" t="s">
        <v>454</v>
      </c>
      <c r="PIH20" s="140" t="s">
        <v>454</v>
      </c>
      <c r="PII20" s="140" t="s">
        <v>454</v>
      </c>
      <c r="PIJ20" s="140" t="s">
        <v>454</v>
      </c>
      <c r="PIK20" s="140" t="s">
        <v>454</v>
      </c>
      <c r="PIL20" s="140" t="s">
        <v>454</v>
      </c>
      <c r="PIM20" s="140" t="s">
        <v>454</v>
      </c>
      <c r="PIN20" s="140" t="s">
        <v>454</v>
      </c>
      <c r="PIO20" s="140" t="s">
        <v>454</v>
      </c>
      <c r="PIP20" s="140" t="s">
        <v>454</v>
      </c>
      <c r="PIQ20" s="140" t="s">
        <v>454</v>
      </c>
      <c r="PIR20" s="140" t="s">
        <v>454</v>
      </c>
      <c r="PIS20" s="140" t="s">
        <v>454</v>
      </c>
      <c r="PIT20" s="140" t="s">
        <v>454</v>
      </c>
      <c r="PIU20" s="140" t="s">
        <v>454</v>
      </c>
      <c r="PIV20" s="140" t="s">
        <v>454</v>
      </c>
      <c r="PIW20" s="140" t="s">
        <v>454</v>
      </c>
      <c r="PIX20" s="140" t="s">
        <v>454</v>
      </c>
      <c r="PIY20" s="140" t="s">
        <v>454</v>
      </c>
      <c r="PIZ20" s="140" t="s">
        <v>454</v>
      </c>
      <c r="PJA20" s="140" t="s">
        <v>454</v>
      </c>
      <c r="PJB20" s="140" t="s">
        <v>454</v>
      </c>
      <c r="PJC20" s="140" t="s">
        <v>454</v>
      </c>
      <c r="PJD20" s="140" t="s">
        <v>454</v>
      </c>
      <c r="PJE20" s="140" t="s">
        <v>454</v>
      </c>
      <c r="PJF20" s="140" t="s">
        <v>454</v>
      </c>
      <c r="PJG20" s="140" t="s">
        <v>454</v>
      </c>
      <c r="PJH20" s="140" t="s">
        <v>454</v>
      </c>
      <c r="PJI20" s="140" t="s">
        <v>454</v>
      </c>
      <c r="PJJ20" s="140" t="s">
        <v>454</v>
      </c>
      <c r="PJK20" s="140" t="s">
        <v>454</v>
      </c>
      <c r="PJL20" s="140" t="s">
        <v>454</v>
      </c>
      <c r="PJM20" s="140" t="s">
        <v>454</v>
      </c>
      <c r="PJN20" s="140" t="s">
        <v>454</v>
      </c>
      <c r="PJO20" s="140" t="s">
        <v>454</v>
      </c>
      <c r="PJP20" s="140" t="s">
        <v>454</v>
      </c>
      <c r="PJQ20" s="140" t="s">
        <v>454</v>
      </c>
      <c r="PJR20" s="140" t="s">
        <v>454</v>
      </c>
      <c r="PJS20" s="140" t="s">
        <v>454</v>
      </c>
      <c r="PJT20" s="140" t="s">
        <v>454</v>
      </c>
      <c r="PJU20" s="140" t="s">
        <v>454</v>
      </c>
      <c r="PJV20" s="140" t="s">
        <v>454</v>
      </c>
      <c r="PJW20" s="140" t="s">
        <v>454</v>
      </c>
      <c r="PJX20" s="140" t="s">
        <v>454</v>
      </c>
      <c r="PJY20" s="140" t="s">
        <v>454</v>
      </c>
      <c r="PJZ20" s="140" t="s">
        <v>454</v>
      </c>
      <c r="PKA20" s="140" t="s">
        <v>454</v>
      </c>
      <c r="PKB20" s="140" t="s">
        <v>454</v>
      </c>
      <c r="PKC20" s="140" t="s">
        <v>454</v>
      </c>
      <c r="PKD20" s="140" t="s">
        <v>454</v>
      </c>
      <c r="PKE20" s="140" t="s">
        <v>454</v>
      </c>
      <c r="PKF20" s="140" t="s">
        <v>454</v>
      </c>
      <c r="PKG20" s="140" t="s">
        <v>454</v>
      </c>
      <c r="PKH20" s="140" t="s">
        <v>454</v>
      </c>
      <c r="PKI20" s="140" t="s">
        <v>454</v>
      </c>
      <c r="PKJ20" s="140" t="s">
        <v>454</v>
      </c>
      <c r="PKK20" s="140" t="s">
        <v>454</v>
      </c>
      <c r="PKL20" s="140" t="s">
        <v>454</v>
      </c>
      <c r="PKM20" s="140" t="s">
        <v>454</v>
      </c>
      <c r="PKN20" s="140" t="s">
        <v>454</v>
      </c>
      <c r="PKO20" s="140" t="s">
        <v>454</v>
      </c>
      <c r="PKP20" s="140" t="s">
        <v>454</v>
      </c>
      <c r="PKQ20" s="140" t="s">
        <v>454</v>
      </c>
      <c r="PKR20" s="140" t="s">
        <v>454</v>
      </c>
      <c r="PKS20" s="140" t="s">
        <v>454</v>
      </c>
      <c r="PKT20" s="140" t="s">
        <v>454</v>
      </c>
      <c r="PKU20" s="140" t="s">
        <v>454</v>
      </c>
      <c r="PKV20" s="140" t="s">
        <v>454</v>
      </c>
      <c r="PKW20" s="140" t="s">
        <v>454</v>
      </c>
      <c r="PKX20" s="140" t="s">
        <v>454</v>
      </c>
      <c r="PKY20" s="140" t="s">
        <v>454</v>
      </c>
      <c r="PKZ20" s="140" t="s">
        <v>454</v>
      </c>
      <c r="PLA20" s="140" t="s">
        <v>454</v>
      </c>
      <c r="PLB20" s="140" t="s">
        <v>454</v>
      </c>
      <c r="PLC20" s="140" t="s">
        <v>454</v>
      </c>
      <c r="PLD20" s="140" t="s">
        <v>454</v>
      </c>
      <c r="PLE20" s="140" t="s">
        <v>454</v>
      </c>
      <c r="PLF20" s="140" t="s">
        <v>454</v>
      </c>
      <c r="PLG20" s="140" t="s">
        <v>454</v>
      </c>
      <c r="PLH20" s="140" t="s">
        <v>454</v>
      </c>
      <c r="PLI20" s="140" t="s">
        <v>454</v>
      </c>
      <c r="PLJ20" s="140" t="s">
        <v>454</v>
      </c>
      <c r="PLK20" s="140" t="s">
        <v>454</v>
      </c>
      <c r="PLL20" s="140" t="s">
        <v>454</v>
      </c>
      <c r="PLM20" s="140" t="s">
        <v>454</v>
      </c>
      <c r="PLN20" s="140" t="s">
        <v>454</v>
      </c>
      <c r="PLO20" s="140" t="s">
        <v>454</v>
      </c>
      <c r="PLP20" s="140" t="s">
        <v>454</v>
      </c>
      <c r="PLQ20" s="140" t="s">
        <v>454</v>
      </c>
      <c r="PLR20" s="140" t="s">
        <v>454</v>
      </c>
      <c r="PLS20" s="140" t="s">
        <v>454</v>
      </c>
      <c r="PLT20" s="140" t="s">
        <v>454</v>
      </c>
      <c r="PLU20" s="140" t="s">
        <v>454</v>
      </c>
      <c r="PLV20" s="140" t="s">
        <v>454</v>
      </c>
      <c r="PLW20" s="140" t="s">
        <v>454</v>
      </c>
      <c r="PLX20" s="140" t="s">
        <v>454</v>
      </c>
      <c r="PLY20" s="140" t="s">
        <v>454</v>
      </c>
      <c r="PLZ20" s="140" t="s">
        <v>454</v>
      </c>
      <c r="PMA20" s="140" t="s">
        <v>454</v>
      </c>
      <c r="PMB20" s="140" t="s">
        <v>454</v>
      </c>
      <c r="PMC20" s="140" t="s">
        <v>454</v>
      </c>
      <c r="PMD20" s="140" t="s">
        <v>454</v>
      </c>
      <c r="PME20" s="140" t="s">
        <v>454</v>
      </c>
      <c r="PMF20" s="140" t="s">
        <v>454</v>
      </c>
      <c r="PMG20" s="140" t="s">
        <v>454</v>
      </c>
      <c r="PMH20" s="140" t="s">
        <v>454</v>
      </c>
      <c r="PMI20" s="140" t="s">
        <v>454</v>
      </c>
      <c r="PMJ20" s="140" t="s">
        <v>454</v>
      </c>
      <c r="PMK20" s="140" t="s">
        <v>454</v>
      </c>
      <c r="PML20" s="140" t="s">
        <v>454</v>
      </c>
      <c r="PMM20" s="140" t="s">
        <v>454</v>
      </c>
      <c r="PMN20" s="140" t="s">
        <v>454</v>
      </c>
      <c r="PMO20" s="140" t="s">
        <v>454</v>
      </c>
      <c r="PMP20" s="140" t="s">
        <v>454</v>
      </c>
      <c r="PMQ20" s="140" t="s">
        <v>454</v>
      </c>
      <c r="PMR20" s="140" t="s">
        <v>454</v>
      </c>
      <c r="PMS20" s="140" t="s">
        <v>454</v>
      </c>
      <c r="PMT20" s="140" t="s">
        <v>454</v>
      </c>
      <c r="PMU20" s="140" t="s">
        <v>454</v>
      </c>
      <c r="PMV20" s="140" t="s">
        <v>454</v>
      </c>
      <c r="PMW20" s="140" t="s">
        <v>454</v>
      </c>
      <c r="PMX20" s="140" t="s">
        <v>454</v>
      </c>
      <c r="PMY20" s="140" t="s">
        <v>454</v>
      </c>
      <c r="PMZ20" s="140" t="s">
        <v>454</v>
      </c>
      <c r="PNA20" s="140" t="s">
        <v>454</v>
      </c>
      <c r="PNB20" s="140" t="s">
        <v>454</v>
      </c>
      <c r="PNC20" s="140" t="s">
        <v>454</v>
      </c>
      <c r="PND20" s="140" t="s">
        <v>454</v>
      </c>
      <c r="PNE20" s="140" t="s">
        <v>454</v>
      </c>
      <c r="PNF20" s="140" t="s">
        <v>454</v>
      </c>
      <c r="PNG20" s="140" t="s">
        <v>454</v>
      </c>
      <c r="PNH20" s="140" t="s">
        <v>454</v>
      </c>
      <c r="PNI20" s="140" t="s">
        <v>454</v>
      </c>
      <c r="PNJ20" s="140" t="s">
        <v>454</v>
      </c>
      <c r="PNK20" s="140" t="s">
        <v>454</v>
      </c>
      <c r="PNL20" s="140" t="s">
        <v>454</v>
      </c>
      <c r="PNM20" s="140" t="s">
        <v>454</v>
      </c>
      <c r="PNN20" s="140" t="s">
        <v>454</v>
      </c>
      <c r="PNO20" s="140" t="s">
        <v>454</v>
      </c>
      <c r="PNP20" s="140" t="s">
        <v>454</v>
      </c>
      <c r="PNQ20" s="140" t="s">
        <v>454</v>
      </c>
      <c r="PNR20" s="140" t="s">
        <v>454</v>
      </c>
      <c r="PNS20" s="140" t="s">
        <v>454</v>
      </c>
      <c r="PNT20" s="140" t="s">
        <v>454</v>
      </c>
      <c r="PNU20" s="140" t="s">
        <v>454</v>
      </c>
      <c r="PNV20" s="140" t="s">
        <v>454</v>
      </c>
      <c r="PNW20" s="140" t="s">
        <v>454</v>
      </c>
      <c r="PNX20" s="140" t="s">
        <v>454</v>
      </c>
      <c r="PNY20" s="140" t="s">
        <v>454</v>
      </c>
      <c r="PNZ20" s="140" t="s">
        <v>454</v>
      </c>
      <c r="POA20" s="140" t="s">
        <v>454</v>
      </c>
      <c r="POB20" s="140" t="s">
        <v>454</v>
      </c>
      <c r="POC20" s="140" t="s">
        <v>454</v>
      </c>
      <c r="POD20" s="140" t="s">
        <v>454</v>
      </c>
      <c r="POE20" s="140" t="s">
        <v>454</v>
      </c>
      <c r="POF20" s="140" t="s">
        <v>454</v>
      </c>
      <c r="POG20" s="140" t="s">
        <v>454</v>
      </c>
      <c r="POH20" s="140" t="s">
        <v>454</v>
      </c>
      <c r="POI20" s="140" t="s">
        <v>454</v>
      </c>
      <c r="POJ20" s="140" t="s">
        <v>454</v>
      </c>
      <c r="POK20" s="140" t="s">
        <v>454</v>
      </c>
      <c r="POL20" s="140" t="s">
        <v>454</v>
      </c>
      <c r="POM20" s="140" t="s">
        <v>454</v>
      </c>
      <c r="PON20" s="140" t="s">
        <v>454</v>
      </c>
      <c r="POO20" s="140" t="s">
        <v>454</v>
      </c>
      <c r="POP20" s="140" t="s">
        <v>454</v>
      </c>
      <c r="POQ20" s="140" t="s">
        <v>454</v>
      </c>
      <c r="POR20" s="140" t="s">
        <v>454</v>
      </c>
      <c r="POS20" s="140" t="s">
        <v>454</v>
      </c>
      <c r="POT20" s="140" t="s">
        <v>454</v>
      </c>
      <c r="POU20" s="140" t="s">
        <v>454</v>
      </c>
      <c r="POV20" s="140" t="s">
        <v>454</v>
      </c>
      <c r="POW20" s="140" t="s">
        <v>454</v>
      </c>
      <c r="POX20" s="140" t="s">
        <v>454</v>
      </c>
      <c r="POY20" s="140" t="s">
        <v>454</v>
      </c>
      <c r="POZ20" s="140" t="s">
        <v>454</v>
      </c>
      <c r="PPA20" s="140" t="s">
        <v>454</v>
      </c>
      <c r="PPB20" s="140" t="s">
        <v>454</v>
      </c>
      <c r="PPC20" s="140" t="s">
        <v>454</v>
      </c>
      <c r="PPD20" s="140" t="s">
        <v>454</v>
      </c>
      <c r="PPE20" s="140" t="s">
        <v>454</v>
      </c>
      <c r="PPF20" s="140" t="s">
        <v>454</v>
      </c>
      <c r="PPG20" s="140" t="s">
        <v>454</v>
      </c>
      <c r="PPH20" s="140" t="s">
        <v>454</v>
      </c>
      <c r="PPI20" s="140" t="s">
        <v>454</v>
      </c>
      <c r="PPJ20" s="140" t="s">
        <v>454</v>
      </c>
      <c r="PPK20" s="140" t="s">
        <v>454</v>
      </c>
      <c r="PPL20" s="140" t="s">
        <v>454</v>
      </c>
      <c r="PPM20" s="140" t="s">
        <v>454</v>
      </c>
      <c r="PPN20" s="140" t="s">
        <v>454</v>
      </c>
      <c r="PPO20" s="140" t="s">
        <v>454</v>
      </c>
      <c r="PPP20" s="140" t="s">
        <v>454</v>
      </c>
      <c r="PPQ20" s="140" t="s">
        <v>454</v>
      </c>
      <c r="PPR20" s="140" t="s">
        <v>454</v>
      </c>
      <c r="PPS20" s="140" t="s">
        <v>454</v>
      </c>
      <c r="PPT20" s="140" t="s">
        <v>454</v>
      </c>
      <c r="PPU20" s="140" t="s">
        <v>454</v>
      </c>
      <c r="PPV20" s="140" t="s">
        <v>454</v>
      </c>
      <c r="PPW20" s="140" t="s">
        <v>454</v>
      </c>
      <c r="PPX20" s="140" t="s">
        <v>454</v>
      </c>
      <c r="PPY20" s="140" t="s">
        <v>454</v>
      </c>
      <c r="PPZ20" s="140" t="s">
        <v>454</v>
      </c>
      <c r="PQA20" s="140" t="s">
        <v>454</v>
      </c>
      <c r="PQB20" s="140" t="s">
        <v>454</v>
      </c>
      <c r="PQC20" s="140" t="s">
        <v>454</v>
      </c>
      <c r="PQD20" s="140" t="s">
        <v>454</v>
      </c>
      <c r="PQE20" s="140" t="s">
        <v>454</v>
      </c>
      <c r="PQF20" s="140" t="s">
        <v>454</v>
      </c>
      <c r="PQG20" s="140" t="s">
        <v>454</v>
      </c>
      <c r="PQH20" s="140" t="s">
        <v>454</v>
      </c>
      <c r="PQI20" s="140" t="s">
        <v>454</v>
      </c>
      <c r="PQJ20" s="140" t="s">
        <v>454</v>
      </c>
      <c r="PQK20" s="140" t="s">
        <v>454</v>
      </c>
      <c r="PQL20" s="140" t="s">
        <v>454</v>
      </c>
      <c r="PQM20" s="140" t="s">
        <v>454</v>
      </c>
      <c r="PQN20" s="140" t="s">
        <v>454</v>
      </c>
      <c r="PQO20" s="140" t="s">
        <v>454</v>
      </c>
      <c r="PQP20" s="140" t="s">
        <v>454</v>
      </c>
      <c r="PQQ20" s="140" t="s">
        <v>454</v>
      </c>
      <c r="PQR20" s="140" t="s">
        <v>454</v>
      </c>
      <c r="PQS20" s="140" t="s">
        <v>454</v>
      </c>
      <c r="PQT20" s="140" t="s">
        <v>454</v>
      </c>
      <c r="PQU20" s="140" t="s">
        <v>454</v>
      </c>
      <c r="PQV20" s="140" t="s">
        <v>454</v>
      </c>
      <c r="PQW20" s="140" t="s">
        <v>454</v>
      </c>
      <c r="PQX20" s="140" t="s">
        <v>454</v>
      </c>
      <c r="PQY20" s="140" t="s">
        <v>454</v>
      </c>
      <c r="PQZ20" s="140" t="s">
        <v>454</v>
      </c>
      <c r="PRA20" s="140" t="s">
        <v>454</v>
      </c>
      <c r="PRB20" s="140" t="s">
        <v>454</v>
      </c>
      <c r="PRC20" s="140" t="s">
        <v>454</v>
      </c>
      <c r="PRD20" s="140" t="s">
        <v>454</v>
      </c>
      <c r="PRE20" s="140" t="s">
        <v>454</v>
      </c>
      <c r="PRF20" s="140" t="s">
        <v>454</v>
      </c>
      <c r="PRG20" s="140" t="s">
        <v>454</v>
      </c>
      <c r="PRH20" s="140" t="s">
        <v>454</v>
      </c>
      <c r="PRI20" s="140" t="s">
        <v>454</v>
      </c>
      <c r="PRJ20" s="140" t="s">
        <v>454</v>
      </c>
      <c r="PRK20" s="140" t="s">
        <v>454</v>
      </c>
      <c r="PRL20" s="140" t="s">
        <v>454</v>
      </c>
      <c r="PRM20" s="140" t="s">
        <v>454</v>
      </c>
      <c r="PRN20" s="140" t="s">
        <v>454</v>
      </c>
      <c r="PRO20" s="140" t="s">
        <v>454</v>
      </c>
      <c r="PRP20" s="140" t="s">
        <v>454</v>
      </c>
      <c r="PRQ20" s="140" t="s">
        <v>454</v>
      </c>
      <c r="PRR20" s="140" t="s">
        <v>454</v>
      </c>
      <c r="PRS20" s="140" t="s">
        <v>454</v>
      </c>
      <c r="PRT20" s="140" t="s">
        <v>454</v>
      </c>
      <c r="PRU20" s="140" t="s">
        <v>454</v>
      </c>
      <c r="PRV20" s="140" t="s">
        <v>454</v>
      </c>
      <c r="PRW20" s="140" t="s">
        <v>454</v>
      </c>
      <c r="PRX20" s="140" t="s">
        <v>454</v>
      </c>
      <c r="PRY20" s="140" t="s">
        <v>454</v>
      </c>
      <c r="PRZ20" s="140" t="s">
        <v>454</v>
      </c>
      <c r="PSA20" s="140" t="s">
        <v>454</v>
      </c>
      <c r="PSB20" s="140" t="s">
        <v>454</v>
      </c>
      <c r="PSC20" s="140" t="s">
        <v>454</v>
      </c>
      <c r="PSD20" s="140" t="s">
        <v>454</v>
      </c>
      <c r="PSE20" s="140" t="s">
        <v>454</v>
      </c>
      <c r="PSF20" s="140" t="s">
        <v>454</v>
      </c>
      <c r="PSG20" s="140" t="s">
        <v>454</v>
      </c>
      <c r="PSH20" s="140" t="s">
        <v>454</v>
      </c>
      <c r="PSI20" s="140" t="s">
        <v>454</v>
      </c>
      <c r="PSJ20" s="140" t="s">
        <v>454</v>
      </c>
      <c r="PSK20" s="140" t="s">
        <v>454</v>
      </c>
      <c r="PSL20" s="140" t="s">
        <v>454</v>
      </c>
      <c r="PSM20" s="140" t="s">
        <v>454</v>
      </c>
      <c r="PSN20" s="140" t="s">
        <v>454</v>
      </c>
      <c r="PSO20" s="140" t="s">
        <v>454</v>
      </c>
      <c r="PSP20" s="140" t="s">
        <v>454</v>
      </c>
      <c r="PSQ20" s="140" t="s">
        <v>454</v>
      </c>
      <c r="PSR20" s="140" t="s">
        <v>454</v>
      </c>
      <c r="PSS20" s="140" t="s">
        <v>454</v>
      </c>
      <c r="PST20" s="140" t="s">
        <v>454</v>
      </c>
      <c r="PSU20" s="140" t="s">
        <v>454</v>
      </c>
      <c r="PSV20" s="140" t="s">
        <v>454</v>
      </c>
      <c r="PSW20" s="140" t="s">
        <v>454</v>
      </c>
      <c r="PSX20" s="140" t="s">
        <v>454</v>
      </c>
      <c r="PSY20" s="140" t="s">
        <v>454</v>
      </c>
      <c r="PSZ20" s="140" t="s">
        <v>454</v>
      </c>
      <c r="PTA20" s="140" t="s">
        <v>454</v>
      </c>
      <c r="PTB20" s="140" t="s">
        <v>454</v>
      </c>
      <c r="PTC20" s="140" t="s">
        <v>454</v>
      </c>
      <c r="PTD20" s="140" t="s">
        <v>454</v>
      </c>
      <c r="PTE20" s="140" t="s">
        <v>454</v>
      </c>
      <c r="PTF20" s="140" t="s">
        <v>454</v>
      </c>
      <c r="PTG20" s="140" t="s">
        <v>454</v>
      </c>
      <c r="PTH20" s="140" t="s">
        <v>454</v>
      </c>
      <c r="PTI20" s="140" t="s">
        <v>454</v>
      </c>
      <c r="PTJ20" s="140" t="s">
        <v>454</v>
      </c>
      <c r="PTK20" s="140" t="s">
        <v>454</v>
      </c>
      <c r="PTL20" s="140" t="s">
        <v>454</v>
      </c>
      <c r="PTM20" s="140" t="s">
        <v>454</v>
      </c>
      <c r="PTN20" s="140" t="s">
        <v>454</v>
      </c>
      <c r="PTO20" s="140" t="s">
        <v>454</v>
      </c>
      <c r="PTP20" s="140" t="s">
        <v>454</v>
      </c>
      <c r="PTQ20" s="140" t="s">
        <v>454</v>
      </c>
      <c r="PTR20" s="140" t="s">
        <v>454</v>
      </c>
      <c r="PTS20" s="140" t="s">
        <v>454</v>
      </c>
      <c r="PTT20" s="140" t="s">
        <v>454</v>
      </c>
      <c r="PTU20" s="140" t="s">
        <v>454</v>
      </c>
      <c r="PTV20" s="140" t="s">
        <v>454</v>
      </c>
      <c r="PTW20" s="140" t="s">
        <v>454</v>
      </c>
      <c r="PTX20" s="140" t="s">
        <v>454</v>
      </c>
      <c r="PTY20" s="140" t="s">
        <v>454</v>
      </c>
      <c r="PTZ20" s="140" t="s">
        <v>454</v>
      </c>
      <c r="PUA20" s="140" t="s">
        <v>454</v>
      </c>
      <c r="PUB20" s="140" t="s">
        <v>454</v>
      </c>
      <c r="PUC20" s="140" t="s">
        <v>454</v>
      </c>
      <c r="PUD20" s="140" t="s">
        <v>454</v>
      </c>
      <c r="PUE20" s="140" t="s">
        <v>454</v>
      </c>
      <c r="PUF20" s="140" t="s">
        <v>454</v>
      </c>
      <c r="PUG20" s="140" t="s">
        <v>454</v>
      </c>
      <c r="PUH20" s="140" t="s">
        <v>454</v>
      </c>
      <c r="PUI20" s="140" t="s">
        <v>454</v>
      </c>
      <c r="PUJ20" s="140" t="s">
        <v>454</v>
      </c>
      <c r="PUK20" s="140" t="s">
        <v>454</v>
      </c>
      <c r="PUL20" s="140" t="s">
        <v>454</v>
      </c>
      <c r="PUM20" s="140" t="s">
        <v>454</v>
      </c>
      <c r="PUN20" s="140" t="s">
        <v>454</v>
      </c>
      <c r="PUO20" s="140" t="s">
        <v>454</v>
      </c>
      <c r="PUP20" s="140" t="s">
        <v>454</v>
      </c>
      <c r="PUQ20" s="140" t="s">
        <v>454</v>
      </c>
      <c r="PUR20" s="140" t="s">
        <v>454</v>
      </c>
      <c r="PUS20" s="140" t="s">
        <v>454</v>
      </c>
      <c r="PUT20" s="140" t="s">
        <v>454</v>
      </c>
      <c r="PUU20" s="140" t="s">
        <v>454</v>
      </c>
      <c r="PUV20" s="140" t="s">
        <v>454</v>
      </c>
      <c r="PUW20" s="140" t="s">
        <v>454</v>
      </c>
      <c r="PUX20" s="140" t="s">
        <v>454</v>
      </c>
      <c r="PUY20" s="140" t="s">
        <v>454</v>
      </c>
      <c r="PUZ20" s="140" t="s">
        <v>454</v>
      </c>
      <c r="PVA20" s="140" t="s">
        <v>454</v>
      </c>
      <c r="PVB20" s="140" t="s">
        <v>454</v>
      </c>
      <c r="PVC20" s="140" t="s">
        <v>454</v>
      </c>
      <c r="PVD20" s="140" t="s">
        <v>454</v>
      </c>
      <c r="PVE20" s="140" t="s">
        <v>454</v>
      </c>
      <c r="PVF20" s="140" t="s">
        <v>454</v>
      </c>
      <c r="PVG20" s="140" t="s">
        <v>454</v>
      </c>
      <c r="PVH20" s="140" t="s">
        <v>454</v>
      </c>
      <c r="PVI20" s="140" t="s">
        <v>454</v>
      </c>
      <c r="PVJ20" s="140" t="s">
        <v>454</v>
      </c>
      <c r="PVK20" s="140" t="s">
        <v>454</v>
      </c>
      <c r="PVL20" s="140" t="s">
        <v>454</v>
      </c>
      <c r="PVM20" s="140" t="s">
        <v>454</v>
      </c>
      <c r="PVN20" s="140" t="s">
        <v>454</v>
      </c>
      <c r="PVO20" s="140" t="s">
        <v>454</v>
      </c>
      <c r="PVP20" s="140" t="s">
        <v>454</v>
      </c>
      <c r="PVQ20" s="140" t="s">
        <v>454</v>
      </c>
      <c r="PVR20" s="140" t="s">
        <v>454</v>
      </c>
      <c r="PVS20" s="140" t="s">
        <v>454</v>
      </c>
      <c r="PVT20" s="140" t="s">
        <v>454</v>
      </c>
      <c r="PVU20" s="140" t="s">
        <v>454</v>
      </c>
      <c r="PVV20" s="140" t="s">
        <v>454</v>
      </c>
      <c r="PVW20" s="140" t="s">
        <v>454</v>
      </c>
      <c r="PVX20" s="140" t="s">
        <v>454</v>
      </c>
      <c r="PVY20" s="140" t="s">
        <v>454</v>
      </c>
      <c r="PVZ20" s="140" t="s">
        <v>454</v>
      </c>
      <c r="PWA20" s="140" t="s">
        <v>454</v>
      </c>
      <c r="PWB20" s="140" t="s">
        <v>454</v>
      </c>
      <c r="PWC20" s="140" t="s">
        <v>454</v>
      </c>
      <c r="PWD20" s="140" t="s">
        <v>454</v>
      </c>
      <c r="PWE20" s="140" t="s">
        <v>454</v>
      </c>
      <c r="PWF20" s="140" t="s">
        <v>454</v>
      </c>
      <c r="PWG20" s="140" t="s">
        <v>454</v>
      </c>
      <c r="PWH20" s="140" t="s">
        <v>454</v>
      </c>
      <c r="PWI20" s="140" t="s">
        <v>454</v>
      </c>
      <c r="PWJ20" s="140" t="s">
        <v>454</v>
      </c>
      <c r="PWK20" s="140" t="s">
        <v>454</v>
      </c>
      <c r="PWL20" s="140" t="s">
        <v>454</v>
      </c>
      <c r="PWM20" s="140" t="s">
        <v>454</v>
      </c>
      <c r="PWN20" s="140" t="s">
        <v>454</v>
      </c>
      <c r="PWO20" s="140" t="s">
        <v>454</v>
      </c>
      <c r="PWP20" s="140" t="s">
        <v>454</v>
      </c>
      <c r="PWQ20" s="140" t="s">
        <v>454</v>
      </c>
      <c r="PWR20" s="140" t="s">
        <v>454</v>
      </c>
      <c r="PWS20" s="140" t="s">
        <v>454</v>
      </c>
      <c r="PWT20" s="140" t="s">
        <v>454</v>
      </c>
      <c r="PWU20" s="140" t="s">
        <v>454</v>
      </c>
      <c r="PWV20" s="140" t="s">
        <v>454</v>
      </c>
      <c r="PWW20" s="140" t="s">
        <v>454</v>
      </c>
      <c r="PWX20" s="140" t="s">
        <v>454</v>
      </c>
      <c r="PWY20" s="140" t="s">
        <v>454</v>
      </c>
      <c r="PWZ20" s="140" t="s">
        <v>454</v>
      </c>
      <c r="PXA20" s="140" t="s">
        <v>454</v>
      </c>
      <c r="PXB20" s="140" t="s">
        <v>454</v>
      </c>
      <c r="PXC20" s="140" t="s">
        <v>454</v>
      </c>
      <c r="PXD20" s="140" t="s">
        <v>454</v>
      </c>
      <c r="PXE20" s="140" t="s">
        <v>454</v>
      </c>
      <c r="PXF20" s="140" t="s">
        <v>454</v>
      </c>
      <c r="PXG20" s="140" t="s">
        <v>454</v>
      </c>
      <c r="PXH20" s="140" t="s">
        <v>454</v>
      </c>
      <c r="PXI20" s="140" t="s">
        <v>454</v>
      </c>
      <c r="PXJ20" s="140" t="s">
        <v>454</v>
      </c>
      <c r="PXK20" s="140" t="s">
        <v>454</v>
      </c>
      <c r="PXL20" s="140" t="s">
        <v>454</v>
      </c>
      <c r="PXM20" s="140" t="s">
        <v>454</v>
      </c>
      <c r="PXN20" s="140" t="s">
        <v>454</v>
      </c>
      <c r="PXO20" s="140" t="s">
        <v>454</v>
      </c>
      <c r="PXP20" s="140" t="s">
        <v>454</v>
      </c>
      <c r="PXQ20" s="140" t="s">
        <v>454</v>
      </c>
      <c r="PXR20" s="140" t="s">
        <v>454</v>
      </c>
      <c r="PXS20" s="140" t="s">
        <v>454</v>
      </c>
      <c r="PXT20" s="140" t="s">
        <v>454</v>
      </c>
      <c r="PXU20" s="140" t="s">
        <v>454</v>
      </c>
      <c r="PXV20" s="140" t="s">
        <v>454</v>
      </c>
      <c r="PXW20" s="140" t="s">
        <v>454</v>
      </c>
      <c r="PXX20" s="140" t="s">
        <v>454</v>
      </c>
      <c r="PXY20" s="140" t="s">
        <v>454</v>
      </c>
      <c r="PXZ20" s="140" t="s">
        <v>454</v>
      </c>
      <c r="PYA20" s="140" t="s">
        <v>454</v>
      </c>
      <c r="PYB20" s="140" t="s">
        <v>454</v>
      </c>
      <c r="PYC20" s="140" t="s">
        <v>454</v>
      </c>
      <c r="PYD20" s="140" t="s">
        <v>454</v>
      </c>
      <c r="PYE20" s="140" t="s">
        <v>454</v>
      </c>
      <c r="PYF20" s="140" t="s">
        <v>454</v>
      </c>
      <c r="PYG20" s="140" t="s">
        <v>454</v>
      </c>
      <c r="PYH20" s="140" t="s">
        <v>454</v>
      </c>
      <c r="PYI20" s="140" t="s">
        <v>454</v>
      </c>
      <c r="PYJ20" s="140" t="s">
        <v>454</v>
      </c>
      <c r="PYK20" s="140" t="s">
        <v>454</v>
      </c>
      <c r="PYL20" s="140" t="s">
        <v>454</v>
      </c>
      <c r="PYM20" s="140" t="s">
        <v>454</v>
      </c>
      <c r="PYN20" s="140" t="s">
        <v>454</v>
      </c>
      <c r="PYO20" s="140" t="s">
        <v>454</v>
      </c>
      <c r="PYP20" s="140" t="s">
        <v>454</v>
      </c>
      <c r="PYQ20" s="140" t="s">
        <v>454</v>
      </c>
      <c r="PYR20" s="140" t="s">
        <v>454</v>
      </c>
      <c r="PYS20" s="140" t="s">
        <v>454</v>
      </c>
      <c r="PYT20" s="140" t="s">
        <v>454</v>
      </c>
      <c r="PYU20" s="140" t="s">
        <v>454</v>
      </c>
      <c r="PYV20" s="140" t="s">
        <v>454</v>
      </c>
      <c r="PYW20" s="140" t="s">
        <v>454</v>
      </c>
      <c r="PYX20" s="140" t="s">
        <v>454</v>
      </c>
      <c r="PYY20" s="140" t="s">
        <v>454</v>
      </c>
      <c r="PYZ20" s="140" t="s">
        <v>454</v>
      </c>
      <c r="PZA20" s="140" t="s">
        <v>454</v>
      </c>
      <c r="PZB20" s="140" t="s">
        <v>454</v>
      </c>
      <c r="PZC20" s="140" t="s">
        <v>454</v>
      </c>
      <c r="PZD20" s="140" t="s">
        <v>454</v>
      </c>
      <c r="PZE20" s="140" t="s">
        <v>454</v>
      </c>
      <c r="PZF20" s="140" t="s">
        <v>454</v>
      </c>
      <c r="PZG20" s="140" t="s">
        <v>454</v>
      </c>
      <c r="PZH20" s="140" t="s">
        <v>454</v>
      </c>
      <c r="PZI20" s="140" t="s">
        <v>454</v>
      </c>
      <c r="PZJ20" s="140" t="s">
        <v>454</v>
      </c>
      <c r="PZK20" s="140" t="s">
        <v>454</v>
      </c>
      <c r="PZL20" s="140" t="s">
        <v>454</v>
      </c>
      <c r="PZM20" s="140" t="s">
        <v>454</v>
      </c>
      <c r="PZN20" s="140" t="s">
        <v>454</v>
      </c>
      <c r="PZO20" s="140" t="s">
        <v>454</v>
      </c>
      <c r="PZP20" s="140" t="s">
        <v>454</v>
      </c>
      <c r="PZQ20" s="140" t="s">
        <v>454</v>
      </c>
      <c r="PZR20" s="140" t="s">
        <v>454</v>
      </c>
      <c r="PZS20" s="140" t="s">
        <v>454</v>
      </c>
      <c r="PZT20" s="140" t="s">
        <v>454</v>
      </c>
      <c r="PZU20" s="140" t="s">
        <v>454</v>
      </c>
      <c r="PZV20" s="140" t="s">
        <v>454</v>
      </c>
      <c r="PZW20" s="140" t="s">
        <v>454</v>
      </c>
      <c r="PZX20" s="140" t="s">
        <v>454</v>
      </c>
      <c r="PZY20" s="140" t="s">
        <v>454</v>
      </c>
      <c r="PZZ20" s="140" t="s">
        <v>454</v>
      </c>
      <c r="QAA20" s="140" t="s">
        <v>454</v>
      </c>
      <c r="QAB20" s="140" t="s">
        <v>454</v>
      </c>
      <c r="QAC20" s="140" t="s">
        <v>454</v>
      </c>
      <c r="QAD20" s="140" t="s">
        <v>454</v>
      </c>
      <c r="QAE20" s="140" t="s">
        <v>454</v>
      </c>
      <c r="QAF20" s="140" t="s">
        <v>454</v>
      </c>
      <c r="QAG20" s="140" t="s">
        <v>454</v>
      </c>
      <c r="QAH20" s="140" t="s">
        <v>454</v>
      </c>
      <c r="QAI20" s="140" t="s">
        <v>454</v>
      </c>
      <c r="QAJ20" s="140" t="s">
        <v>454</v>
      </c>
      <c r="QAK20" s="140" t="s">
        <v>454</v>
      </c>
      <c r="QAL20" s="140" t="s">
        <v>454</v>
      </c>
      <c r="QAM20" s="140" t="s">
        <v>454</v>
      </c>
      <c r="QAN20" s="140" t="s">
        <v>454</v>
      </c>
      <c r="QAO20" s="140" t="s">
        <v>454</v>
      </c>
      <c r="QAP20" s="140" t="s">
        <v>454</v>
      </c>
      <c r="QAQ20" s="140" t="s">
        <v>454</v>
      </c>
      <c r="QAR20" s="140" t="s">
        <v>454</v>
      </c>
      <c r="QAS20" s="140" t="s">
        <v>454</v>
      </c>
      <c r="QAT20" s="140" t="s">
        <v>454</v>
      </c>
      <c r="QAU20" s="140" t="s">
        <v>454</v>
      </c>
      <c r="QAV20" s="140" t="s">
        <v>454</v>
      </c>
      <c r="QAW20" s="140" t="s">
        <v>454</v>
      </c>
      <c r="QAX20" s="140" t="s">
        <v>454</v>
      </c>
      <c r="QAY20" s="140" t="s">
        <v>454</v>
      </c>
      <c r="QAZ20" s="140" t="s">
        <v>454</v>
      </c>
      <c r="QBA20" s="140" t="s">
        <v>454</v>
      </c>
      <c r="QBB20" s="140" t="s">
        <v>454</v>
      </c>
      <c r="QBC20" s="140" t="s">
        <v>454</v>
      </c>
      <c r="QBD20" s="140" t="s">
        <v>454</v>
      </c>
      <c r="QBE20" s="140" t="s">
        <v>454</v>
      </c>
      <c r="QBF20" s="140" t="s">
        <v>454</v>
      </c>
      <c r="QBG20" s="140" t="s">
        <v>454</v>
      </c>
      <c r="QBH20" s="140" t="s">
        <v>454</v>
      </c>
      <c r="QBI20" s="140" t="s">
        <v>454</v>
      </c>
      <c r="QBJ20" s="140" t="s">
        <v>454</v>
      </c>
      <c r="QBK20" s="140" t="s">
        <v>454</v>
      </c>
      <c r="QBL20" s="140" t="s">
        <v>454</v>
      </c>
      <c r="QBM20" s="140" t="s">
        <v>454</v>
      </c>
      <c r="QBN20" s="140" t="s">
        <v>454</v>
      </c>
      <c r="QBO20" s="140" t="s">
        <v>454</v>
      </c>
      <c r="QBP20" s="140" t="s">
        <v>454</v>
      </c>
      <c r="QBQ20" s="140" t="s">
        <v>454</v>
      </c>
      <c r="QBR20" s="140" t="s">
        <v>454</v>
      </c>
      <c r="QBS20" s="140" t="s">
        <v>454</v>
      </c>
      <c r="QBT20" s="140" t="s">
        <v>454</v>
      </c>
      <c r="QBU20" s="140" t="s">
        <v>454</v>
      </c>
      <c r="QBV20" s="140" t="s">
        <v>454</v>
      </c>
      <c r="QBW20" s="140" t="s">
        <v>454</v>
      </c>
      <c r="QBX20" s="140" t="s">
        <v>454</v>
      </c>
      <c r="QBY20" s="140" t="s">
        <v>454</v>
      </c>
      <c r="QBZ20" s="140" t="s">
        <v>454</v>
      </c>
      <c r="QCA20" s="140" t="s">
        <v>454</v>
      </c>
      <c r="QCB20" s="140" t="s">
        <v>454</v>
      </c>
      <c r="QCC20" s="140" t="s">
        <v>454</v>
      </c>
      <c r="QCD20" s="140" t="s">
        <v>454</v>
      </c>
      <c r="QCE20" s="140" t="s">
        <v>454</v>
      </c>
      <c r="QCF20" s="140" t="s">
        <v>454</v>
      </c>
      <c r="QCG20" s="140" t="s">
        <v>454</v>
      </c>
      <c r="QCH20" s="140" t="s">
        <v>454</v>
      </c>
      <c r="QCI20" s="140" t="s">
        <v>454</v>
      </c>
      <c r="QCJ20" s="140" t="s">
        <v>454</v>
      </c>
      <c r="QCK20" s="140" t="s">
        <v>454</v>
      </c>
      <c r="QCL20" s="140" t="s">
        <v>454</v>
      </c>
      <c r="QCM20" s="140" t="s">
        <v>454</v>
      </c>
      <c r="QCN20" s="140" t="s">
        <v>454</v>
      </c>
      <c r="QCO20" s="140" t="s">
        <v>454</v>
      </c>
      <c r="QCP20" s="140" t="s">
        <v>454</v>
      </c>
      <c r="QCQ20" s="140" t="s">
        <v>454</v>
      </c>
      <c r="QCR20" s="140" t="s">
        <v>454</v>
      </c>
      <c r="QCS20" s="140" t="s">
        <v>454</v>
      </c>
      <c r="QCT20" s="140" t="s">
        <v>454</v>
      </c>
      <c r="QCU20" s="140" t="s">
        <v>454</v>
      </c>
      <c r="QCV20" s="140" t="s">
        <v>454</v>
      </c>
      <c r="QCW20" s="140" t="s">
        <v>454</v>
      </c>
      <c r="QCX20" s="140" t="s">
        <v>454</v>
      </c>
      <c r="QCY20" s="140" t="s">
        <v>454</v>
      </c>
      <c r="QCZ20" s="140" t="s">
        <v>454</v>
      </c>
      <c r="QDA20" s="140" t="s">
        <v>454</v>
      </c>
      <c r="QDB20" s="140" t="s">
        <v>454</v>
      </c>
      <c r="QDC20" s="140" t="s">
        <v>454</v>
      </c>
      <c r="QDD20" s="140" t="s">
        <v>454</v>
      </c>
      <c r="QDE20" s="140" t="s">
        <v>454</v>
      </c>
      <c r="QDF20" s="140" t="s">
        <v>454</v>
      </c>
      <c r="QDG20" s="140" t="s">
        <v>454</v>
      </c>
      <c r="QDH20" s="140" t="s">
        <v>454</v>
      </c>
      <c r="QDI20" s="140" t="s">
        <v>454</v>
      </c>
      <c r="QDJ20" s="140" t="s">
        <v>454</v>
      </c>
      <c r="QDK20" s="140" t="s">
        <v>454</v>
      </c>
      <c r="QDL20" s="140" t="s">
        <v>454</v>
      </c>
      <c r="QDM20" s="140" t="s">
        <v>454</v>
      </c>
      <c r="QDN20" s="140" t="s">
        <v>454</v>
      </c>
      <c r="QDO20" s="140" t="s">
        <v>454</v>
      </c>
      <c r="QDP20" s="140" t="s">
        <v>454</v>
      </c>
      <c r="QDQ20" s="140" t="s">
        <v>454</v>
      </c>
      <c r="QDR20" s="140" t="s">
        <v>454</v>
      </c>
      <c r="QDS20" s="140" t="s">
        <v>454</v>
      </c>
      <c r="QDT20" s="140" t="s">
        <v>454</v>
      </c>
      <c r="QDU20" s="140" t="s">
        <v>454</v>
      </c>
      <c r="QDV20" s="140" t="s">
        <v>454</v>
      </c>
      <c r="QDW20" s="140" t="s">
        <v>454</v>
      </c>
      <c r="QDX20" s="140" t="s">
        <v>454</v>
      </c>
      <c r="QDY20" s="140" t="s">
        <v>454</v>
      </c>
      <c r="QDZ20" s="140" t="s">
        <v>454</v>
      </c>
      <c r="QEA20" s="140" t="s">
        <v>454</v>
      </c>
      <c r="QEB20" s="140" t="s">
        <v>454</v>
      </c>
      <c r="QEC20" s="140" t="s">
        <v>454</v>
      </c>
      <c r="QED20" s="140" t="s">
        <v>454</v>
      </c>
      <c r="QEE20" s="140" t="s">
        <v>454</v>
      </c>
      <c r="QEF20" s="140" t="s">
        <v>454</v>
      </c>
      <c r="QEG20" s="140" t="s">
        <v>454</v>
      </c>
      <c r="QEH20" s="140" t="s">
        <v>454</v>
      </c>
      <c r="QEI20" s="140" t="s">
        <v>454</v>
      </c>
      <c r="QEJ20" s="140" t="s">
        <v>454</v>
      </c>
      <c r="QEK20" s="140" t="s">
        <v>454</v>
      </c>
      <c r="QEL20" s="140" t="s">
        <v>454</v>
      </c>
      <c r="QEM20" s="140" t="s">
        <v>454</v>
      </c>
      <c r="QEN20" s="140" t="s">
        <v>454</v>
      </c>
      <c r="QEO20" s="140" t="s">
        <v>454</v>
      </c>
      <c r="QEP20" s="140" t="s">
        <v>454</v>
      </c>
      <c r="QEQ20" s="140" t="s">
        <v>454</v>
      </c>
      <c r="QER20" s="140" t="s">
        <v>454</v>
      </c>
      <c r="QES20" s="140" t="s">
        <v>454</v>
      </c>
      <c r="QET20" s="140" t="s">
        <v>454</v>
      </c>
      <c r="QEU20" s="140" t="s">
        <v>454</v>
      </c>
      <c r="QEV20" s="140" t="s">
        <v>454</v>
      </c>
      <c r="QEW20" s="140" t="s">
        <v>454</v>
      </c>
      <c r="QEX20" s="140" t="s">
        <v>454</v>
      </c>
      <c r="QEY20" s="140" t="s">
        <v>454</v>
      </c>
      <c r="QEZ20" s="140" t="s">
        <v>454</v>
      </c>
      <c r="QFA20" s="140" t="s">
        <v>454</v>
      </c>
      <c r="QFB20" s="140" t="s">
        <v>454</v>
      </c>
      <c r="QFC20" s="140" t="s">
        <v>454</v>
      </c>
      <c r="QFD20" s="140" t="s">
        <v>454</v>
      </c>
      <c r="QFE20" s="140" t="s">
        <v>454</v>
      </c>
      <c r="QFF20" s="140" t="s">
        <v>454</v>
      </c>
      <c r="QFG20" s="140" t="s">
        <v>454</v>
      </c>
      <c r="QFH20" s="140" t="s">
        <v>454</v>
      </c>
      <c r="QFI20" s="140" t="s">
        <v>454</v>
      </c>
      <c r="QFJ20" s="140" t="s">
        <v>454</v>
      </c>
      <c r="QFK20" s="140" t="s">
        <v>454</v>
      </c>
      <c r="QFL20" s="140" t="s">
        <v>454</v>
      </c>
      <c r="QFM20" s="140" t="s">
        <v>454</v>
      </c>
      <c r="QFN20" s="140" t="s">
        <v>454</v>
      </c>
      <c r="QFO20" s="140" t="s">
        <v>454</v>
      </c>
      <c r="QFP20" s="140" t="s">
        <v>454</v>
      </c>
      <c r="QFQ20" s="140" t="s">
        <v>454</v>
      </c>
      <c r="QFR20" s="140" t="s">
        <v>454</v>
      </c>
      <c r="QFS20" s="140" t="s">
        <v>454</v>
      </c>
      <c r="QFT20" s="140" t="s">
        <v>454</v>
      </c>
      <c r="QFU20" s="140" t="s">
        <v>454</v>
      </c>
      <c r="QFV20" s="140" t="s">
        <v>454</v>
      </c>
      <c r="QFW20" s="140" t="s">
        <v>454</v>
      </c>
      <c r="QFX20" s="140" t="s">
        <v>454</v>
      </c>
      <c r="QFY20" s="140" t="s">
        <v>454</v>
      </c>
      <c r="QFZ20" s="140" t="s">
        <v>454</v>
      </c>
      <c r="QGA20" s="140" t="s">
        <v>454</v>
      </c>
      <c r="QGB20" s="140" t="s">
        <v>454</v>
      </c>
      <c r="QGC20" s="140" t="s">
        <v>454</v>
      </c>
      <c r="QGD20" s="140" t="s">
        <v>454</v>
      </c>
      <c r="QGE20" s="140" t="s">
        <v>454</v>
      </c>
      <c r="QGF20" s="140" t="s">
        <v>454</v>
      </c>
      <c r="QGG20" s="140" t="s">
        <v>454</v>
      </c>
      <c r="QGH20" s="140" t="s">
        <v>454</v>
      </c>
      <c r="QGI20" s="140" t="s">
        <v>454</v>
      </c>
      <c r="QGJ20" s="140" t="s">
        <v>454</v>
      </c>
      <c r="QGK20" s="140" t="s">
        <v>454</v>
      </c>
      <c r="QGL20" s="140" t="s">
        <v>454</v>
      </c>
      <c r="QGM20" s="140" t="s">
        <v>454</v>
      </c>
      <c r="QGN20" s="140" t="s">
        <v>454</v>
      </c>
      <c r="QGO20" s="140" t="s">
        <v>454</v>
      </c>
      <c r="QGP20" s="140" t="s">
        <v>454</v>
      </c>
      <c r="QGQ20" s="140" t="s">
        <v>454</v>
      </c>
      <c r="QGR20" s="140" t="s">
        <v>454</v>
      </c>
      <c r="QGS20" s="140" t="s">
        <v>454</v>
      </c>
      <c r="QGT20" s="140" t="s">
        <v>454</v>
      </c>
      <c r="QGU20" s="140" t="s">
        <v>454</v>
      </c>
      <c r="QGV20" s="140" t="s">
        <v>454</v>
      </c>
      <c r="QGW20" s="140" t="s">
        <v>454</v>
      </c>
      <c r="QGX20" s="140" t="s">
        <v>454</v>
      </c>
      <c r="QGY20" s="140" t="s">
        <v>454</v>
      </c>
      <c r="QGZ20" s="140" t="s">
        <v>454</v>
      </c>
      <c r="QHA20" s="140" t="s">
        <v>454</v>
      </c>
      <c r="QHB20" s="140" t="s">
        <v>454</v>
      </c>
      <c r="QHC20" s="140" t="s">
        <v>454</v>
      </c>
      <c r="QHD20" s="140" t="s">
        <v>454</v>
      </c>
      <c r="QHE20" s="140" t="s">
        <v>454</v>
      </c>
      <c r="QHF20" s="140" t="s">
        <v>454</v>
      </c>
      <c r="QHG20" s="140" t="s">
        <v>454</v>
      </c>
      <c r="QHH20" s="140" t="s">
        <v>454</v>
      </c>
      <c r="QHI20" s="140" t="s">
        <v>454</v>
      </c>
      <c r="QHJ20" s="140" t="s">
        <v>454</v>
      </c>
      <c r="QHK20" s="140" t="s">
        <v>454</v>
      </c>
      <c r="QHL20" s="140" t="s">
        <v>454</v>
      </c>
      <c r="QHM20" s="140" t="s">
        <v>454</v>
      </c>
      <c r="QHN20" s="140" t="s">
        <v>454</v>
      </c>
      <c r="QHO20" s="140" t="s">
        <v>454</v>
      </c>
      <c r="QHP20" s="140" t="s">
        <v>454</v>
      </c>
      <c r="QHQ20" s="140" t="s">
        <v>454</v>
      </c>
      <c r="QHR20" s="140" t="s">
        <v>454</v>
      </c>
      <c r="QHS20" s="140" t="s">
        <v>454</v>
      </c>
      <c r="QHT20" s="140" t="s">
        <v>454</v>
      </c>
      <c r="QHU20" s="140" t="s">
        <v>454</v>
      </c>
      <c r="QHV20" s="140" t="s">
        <v>454</v>
      </c>
      <c r="QHW20" s="140" t="s">
        <v>454</v>
      </c>
      <c r="QHX20" s="140" t="s">
        <v>454</v>
      </c>
      <c r="QHY20" s="140" t="s">
        <v>454</v>
      </c>
      <c r="QHZ20" s="140" t="s">
        <v>454</v>
      </c>
      <c r="QIA20" s="140" t="s">
        <v>454</v>
      </c>
      <c r="QIB20" s="140" t="s">
        <v>454</v>
      </c>
      <c r="QIC20" s="140" t="s">
        <v>454</v>
      </c>
      <c r="QID20" s="140" t="s">
        <v>454</v>
      </c>
      <c r="QIE20" s="140" t="s">
        <v>454</v>
      </c>
      <c r="QIF20" s="140" t="s">
        <v>454</v>
      </c>
      <c r="QIG20" s="140" t="s">
        <v>454</v>
      </c>
      <c r="QIH20" s="140" t="s">
        <v>454</v>
      </c>
      <c r="QII20" s="140" t="s">
        <v>454</v>
      </c>
      <c r="QIJ20" s="140" t="s">
        <v>454</v>
      </c>
      <c r="QIK20" s="140" t="s">
        <v>454</v>
      </c>
      <c r="QIL20" s="140" t="s">
        <v>454</v>
      </c>
      <c r="QIM20" s="140" t="s">
        <v>454</v>
      </c>
      <c r="QIN20" s="140" t="s">
        <v>454</v>
      </c>
      <c r="QIO20" s="140" t="s">
        <v>454</v>
      </c>
      <c r="QIP20" s="140" t="s">
        <v>454</v>
      </c>
      <c r="QIQ20" s="140" t="s">
        <v>454</v>
      </c>
      <c r="QIR20" s="140" t="s">
        <v>454</v>
      </c>
      <c r="QIS20" s="140" t="s">
        <v>454</v>
      </c>
      <c r="QIT20" s="140" t="s">
        <v>454</v>
      </c>
      <c r="QIU20" s="140" t="s">
        <v>454</v>
      </c>
      <c r="QIV20" s="140" t="s">
        <v>454</v>
      </c>
      <c r="QIW20" s="140" t="s">
        <v>454</v>
      </c>
      <c r="QIX20" s="140" t="s">
        <v>454</v>
      </c>
      <c r="QIY20" s="140" t="s">
        <v>454</v>
      </c>
      <c r="QIZ20" s="140" t="s">
        <v>454</v>
      </c>
      <c r="QJA20" s="140" t="s">
        <v>454</v>
      </c>
      <c r="QJB20" s="140" t="s">
        <v>454</v>
      </c>
      <c r="QJC20" s="140" t="s">
        <v>454</v>
      </c>
      <c r="QJD20" s="140" t="s">
        <v>454</v>
      </c>
      <c r="QJE20" s="140" t="s">
        <v>454</v>
      </c>
      <c r="QJF20" s="140" t="s">
        <v>454</v>
      </c>
      <c r="QJG20" s="140" t="s">
        <v>454</v>
      </c>
      <c r="QJH20" s="140" t="s">
        <v>454</v>
      </c>
      <c r="QJI20" s="140" t="s">
        <v>454</v>
      </c>
      <c r="QJJ20" s="140" t="s">
        <v>454</v>
      </c>
      <c r="QJK20" s="140" t="s">
        <v>454</v>
      </c>
      <c r="QJL20" s="140" t="s">
        <v>454</v>
      </c>
      <c r="QJM20" s="140" t="s">
        <v>454</v>
      </c>
      <c r="QJN20" s="140" t="s">
        <v>454</v>
      </c>
      <c r="QJO20" s="140" t="s">
        <v>454</v>
      </c>
      <c r="QJP20" s="140" t="s">
        <v>454</v>
      </c>
      <c r="QJQ20" s="140" t="s">
        <v>454</v>
      </c>
      <c r="QJR20" s="140" t="s">
        <v>454</v>
      </c>
      <c r="QJS20" s="140" t="s">
        <v>454</v>
      </c>
      <c r="QJT20" s="140" t="s">
        <v>454</v>
      </c>
      <c r="QJU20" s="140" t="s">
        <v>454</v>
      </c>
      <c r="QJV20" s="140" t="s">
        <v>454</v>
      </c>
      <c r="QJW20" s="140" t="s">
        <v>454</v>
      </c>
      <c r="QJX20" s="140" t="s">
        <v>454</v>
      </c>
      <c r="QJY20" s="140" t="s">
        <v>454</v>
      </c>
      <c r="QJZ20" s="140" t="s">
        <v>454</v>
      </c>
      <c r="QKA20" s="140" t="s">
        <v>454</v>
      </c>
      <c r="QKB20" s="140" t="s">
        <v>454</v>
      </c>
      <c r="QKC20" s="140" t="s">
        <v>454</v>
      </c>
      <c r="QKD20" s="140" t="s">
        <v>454</v>
      </c>
      <c r="QKE20" s="140" t="s">
        <v>454</v>
      </c>
      <c r="QKF20" s="140" t="s">
        <v>454</v>
      </c>
      <c r="QKG20" s="140" t="s">
        <v>454</v>
      </c>
      <c r="QKH20" s="140" t="s">
        <v>454</v>
      </c>
      <c r="QKI20" s="140" t="s">
        <v>454</v>
      </c>
      <c r="QKJ20" s="140" t="s">
        <v>454</v>
      </c>
      <c r="QKK20" s="140" t="s">
        <v>454</v>
      </c>
      <c r="QKL20" s="140" t="s">
        <v>454</v>
      </c>
      <c r="QKM20" s="140" t="s">
        <v>454</v>
      </c>
      <c r="QKN20" s="140" t="s">
        <v>454</v>
      </c>
      <c r="QKO20" s="140" t="s">
        <v>454</v>
      </c>
      <c r="QKP20" s="140" t="s">
        <v>454</v>
      </c>
      <c r="QKQ20" s="140" t="s">
        <v>454</v>
      </c>
      <c r="QKR20" s="140" t="s">
        <v>454</v>
      </c>
      <c r="QKS20" s="140" t="s">
        <v>454</v>
      </c>
      <c r="QKT20" s="140" t="s">
        <v>454</v>
      </c>
      <c r="QKU20" s="140" t="s">
        <v>454</v>
      </c>
      <c r="QKV20" s="140" t="s">
        <v>454</v>
      </c>
      <c r="QKW20" s="140" t="s">
        <v>454</v>
      </c>
      <c r="QKX20" s="140" t="s">
        <v>454</v>
      </c>
      <c r="QKY20" s="140" t="s">
        <v>454</v>
      </c>
      <c r="QKZ20" s="140" t="s">
        <v>454</v>
      </c>
      <c r="QLA20" s="140" t="s">
        <v>454</v>
      </c>
      <c r="QLB20" s="140" t="s">
        <v>454</v>
      </c>
      <c r="QLC20" s="140" t="s">
        <v>454</v>
      </c>
      <c r="QLD20" s="140" t="s">
        <v>454</v>
      </c>
      <c r="QLE20" s="140" t="s">
        <v>454</v>
      </c>
      <c r="QLF20" s="140" t="s">
        <v>454</v>
      </c>
      <c r="QLG20" s="140" t="s">
        <v>454</v>
      </c>
      <c r="QLH20" s="140" t="s">
        <v>454</v>
      </c>
      <c r="QLI20" s="140" t="s">
        <v>454</v>
      </c>
      <c r="QLJ20" s="140" t="s">
        <v>454</v>
      </c>
      <c r="QLK20" s="140" t="s">
        <v>454</v>
      </c>
      <c r="QLL20" s="140" t="s">
        <v>454</v>
      </c>
      <c r="QLM20" s="140" t="s">
        <v>454</v>
      </c>
      <c r="QLN20" s="140" t="s">
        <v>454</v>
      </c>
      <c r="QLO20" s="140" t="s">
        <v>454</v>
      </c>
      <c r="QLP20" s="140" t="s">
        <v>454</v>
      </c>
      <c r="QLQ20" s="140" t="s">
        <v>454</v>
      </c>
      <c r="QLR20" s="140" t="s">
        <v>454</v>
      </c>
      <c r="QLS20" s="140" t="s">
        <v>454</v>
      </c>
      <c r="QLT20" s="140" t="s">
        <v>454</v>
      </c>
      <c r="QLU20" s="140" t="s">
        <v>454</v>
      </c>
      <c r="QLV20" s="140" t="s">
        <v>454</v>
      </c>
      <c r="QLW20" s="140" t="s">
        <v>454</v>
      </c>
      <c r="QLX20" s="140" t="s">
        <v>454</v>
      </c>
      <c r="QLY20" s="140" t="s">
        <v>454</v>
      </c>
      <c r="QLZ20" s="140" t="s">
        <v>454</v>
      </c>
      <c r="QMA20" s="140" t="s">
        <v>454</v>
      </c>
      <c r="QMB20" s="140" t="s">
        <v>454</v>
      </c>
      <c r="QMC20" s="140" t="s">
        <v>454</v>
      </c>
      <c r="QMD20" s="140" t="s">
        <v>454</v>
      </c>
      <c r="QME20" s="140" t="s">
        <v>454</v>
      </c>
      <c r="QMF20" s="140" t="s">
        <v>454</v>
      </c>
      <c r="QMG20" s="140" t="s">
        <v>454</v>
      </c>
      <c r="QMH20" s="140" t="s">
        <v>454</v>
      </c>
      <c r="QMI20" s="140" t="s">
        <v>454</v>
      </c>
      <c r="QMJ20" s="140" t="s">
        <v>454</v>
      </c>
      <c r="QMK20" s="140" t="s">
        <v>454</v>
      </c>
      <c r="QML20" s="140" t="s">
        <v>454</v>
      </c>
      <c r="QMM20" s="140" t="s">
        <v>454</v>
      </c>
      <c r="QMN20" s="140" t="s">
        <v>454</v>
      </c>
      <c r="QMO20" s="140" t="s">
        <v>454</v>
      </c>
      <c r="QMP20" s="140" t="s">
        <v>454</v>
      </c>
      <c r="QMQ20" s="140" t="s">
        <v>454</v>
      </c>
      <c r="QMR20" s="140" t="s">
        <v>454</v>
      </c>
      <c r="QMS20" s="140" t="s">
        <v>454</v>
      </c>
      <c r="QMT20" s="140" t="s">
        <v>454</v>
      </c>
      <c r="QMU20" s="140" t="s">
        <v>454</v>
      </c>
      <c r="QMV20" s="140" t="s">
        <v>454</v>
      </c>
      <c r="QMW20" s="140" t="s">
        <v>454</v>
      </c>
      <c r="QMX20" s="140" t="s">
        <v>454</v>
      </c>
      <c r="QMY20" s="140" t="s">
        <v>454</v>
      </c>
      <c r="QMZ20" s="140" t="s">
        <v>454</v>
      </c>
      <c r="QNA20" s="140" t="s">
        <v>454</v>
      </c>
      <c r="QNB20" s="140" t="s">
        <v>454</v>
      </c>
      <c r="QNC20" s="140" t="s">
        <v>454</v>
      </c>
      <c r="QND20" s="140" t="s">
        <v>454</v>
      </c>
      <c r="QNE20" s="140" t="s">
        <v>454</v>
      </c>
      <c r="QNF20" s="140" t="s">
        <v>454</v>
      </c>
      <c r="QNG20" s="140" t="s">
        <v>454</v>
      </c>
      <c r="QNH20" s="140" t="s">
        <v>454</v>
      </c>
      <c r="QNI20" s="140" t="s">
        <v>454</v>
      </c>
      <c r="QNJ20" s="140" t="s">
        <v>454</v>
      </c>
      <c r="QNK20" s="140" t="s">
        <v>454</v>
      </c>
      <c r="QNL20" s="140" t="s">
        <v>454</v>
      </c>
      <c r="QNM20" s="140" t="s">
        <v>454</v>
      </c>
      <c r="QNN20" s="140" t="s">
        <v>454</v>
      </c>
      <c r="QNO20" s="140" t="s">
        <v>454</v>
      </c>
      <c r="QNP20" s="140" t="s">
        <v>454</v>
      </c>
      <c r="QNQ20" s="140" t="s">
        <v>454</v>
      </c>
      <c r="QNR20" s="140" t="s">
        <v>454</v>
      </c>
      <c r="QNS20" s="140" t="s">
        <v>454</v>
      </c>
      <c r="QNT20" s="140" t="s">
        <v>454</v>
      </c>
      <c r="QNU20" s="140" t="s">
        <v>454</v>
      </c>
      <c r="QNV20" s="140" t="s">
        <v>454</v>
      </c>
      <c r="QNW20" s="140" t="s">
        <v>454</v>
      </c>
      <c r="QNX20" s="140" t="s">
        <v>454</v>
      </c>
      <c r="QNY20" s="140" t="s">
        <v>454</v>
      </c>
      <c r="QNZ20" s="140" t="s">
        <v>454</v>
      </c>
      <c r="QOA20" s="140" t="s">
        <v>454</v>
      </c>
      <c r="QOB20" s="140" t="s">
        <v>454</v>
      </c>
      <c r="QOC20" s="140" t="s">
        <v>454</v>
      </c>
      <c r="QOD20" s="140" t="s">
        <v>454</v>
      </c>
      <c r="QOE20" s="140" t="s">
        <v>454</v>
      </c>
      <c r="QOF20" s="140" t="s">
        <v>454</v>
      </c>
      <c r="QOG20" s="140" t="s">
        <v>454</v>
      </c>
      <c r="QOH20" s="140" t="s">
        <v>454</v>
      </c>
      <c r="QOI20" s="140" t="s">
        <v>454</v>
      </c>
      <c r="QOJ20" s="140" t="s">
        <v>454</v>
      </c>
      <c r="QOK20" s="140" t="s">
        <v>454</v>
      </c>
      <c r="QOL20" s="140" t="s">
        <v>454</v>
      </c>
      <c r="QOM20" s="140" t="s">
        <v>454</v>
      </c>
      <c r="QON20" s="140" t="s">
        <v>454</v>
      </c>
      <c r="QOO20" s="140" t="s">
        <v>454</v>
      </c>
      <c r="QOP20" s="140" t="s">
        <v>454</v>
      </c>
      <c r="QOQ20" s="140" t="s">
        <v>454</v>
      </c>
      <c r="QOR20" s="140" t="s">
        <v>454</v>
      </c>
      <c r="QOS20" s="140" t="s">
        <v>454</v>
      </c>
      <c r="QOT20" s="140" t="s">
        <v>454</v>
      </c>
      <c r="QOU20" s="140" t="s">
        <v>454</v>
      </c>
      <c r="QOV20" s="140" t="s">
        <v>454</v>
      </c>
      <c r="QOW20" s="140" t="s">
        <v>454</v>
      </c>
      <c r="QOX20" s="140" t="s">
        <v>454</v>
      </c>
      <c r="QOY20" s="140" t="s">
        <v>454</v>
      </c>
      <c r="QOZ20" s="140" t="s">
        <v>454</v>
      </c>
      <c r="QPA20" s="140" t="s">
        <v>454</v>
      </c>
      <c r="QPB20" s="140" t="s">
        <v>454</v>
      </c>
      <c r="QPC20" s="140" t="s">
        <v>454</v>
      </c>
      <c r="QPD20" s="140" t="s">
        <v>454</v>
      </c>
      <c r="QPE20" s="140" t="s">
        <v>454</v>
      </c>
      <c r="QPF20" s="140" t="s">
        <v>454</v>
      </c>
      <c r="QPG20" s="140" t="s">
        <v>454</v>
      </c>
      <c r="QPH20" s="140" t="s">
        <v>454</v>
      </c>
      <c r="QPI20" s="140" t="s">
        <v>454</v>
      </c>
      <c r="QPJ20" s="140" t="s">
        <v>454</v>
      </c>
      <c r="QPK20" s="140" t="s">
        <v>454</v>
      </c>
      <c r="QPL20" s="140" t="s">
        <v>454</v>
      </c>
      <c r="QPM20" s="140" t="s">
        <v>454</v>
      </c>
      <c r="QPN20" s="140" t="s">
        <v>454</v>
      </c>
      <c r="QPO20" s="140" t="s">
        <v>454</v>
      </c>
      <c r="QPP20" s="140" t="s">
        <v>454</v>
      </c>
      <c r="QPQ20" s="140" t="s">
        <v>454</v>
      </c>
      <c r="QPR20" s="140" t="s">
        <v>454</v>
      </c>
      <c r="QPS20" s="140" t="s">
        <v>454</v>
      </c>
      <c r="QPT20" s="140" t="s">
        <v>454</v>
      </c>
      <c r="QPU20" s="140" t="s">
        <v>454</v>
      </c>
      <c r="QPV20" s="140" t="s">
        <v>454</v>
      </c>
      <c r="QPW20" s="140" t="s">
        <v>454</v>
      </c>
      <c r="QPX20" s="140" t="s">
        <v>454</v>
      </c>
      <c r="QPY20" s="140" t="s">
        <v>454</v>
      </c>
      <c r="QPZ20" s="140" t="s">
        <v>454</v>
      </c>
      <c r="QQA20" s="140" t="s">
        <v>454</v>
      </c>
      <c r="QQB20" s="140" t="s">
        <v>454</v>
      </c>
      <c r="QQC20" s="140" t="s">
        <v>454</v>
      </c>
      <c r="QQD20" s="140" t="s">
        <v>454</v>
      </c>
      <c r="QQE20" s="140" t="s">
        <v>454</v>
      </c>
      <c r="QQF20" s="140" t="s">
        <v>454</v>
      </c>
      <c r="QQG20" s="140" t="s">
        <v>454</v>
      </c>
      <c r="QQH20" s="140" t="s">
        <v>454</v>
      </c>
      <c r="QQI20" s="140" t="s">
        <v>454</v>
      </c>
      <c r="QQJ20" s="140" t="s">
        <v>454</v>
      </c>
      <c r="QQK20" s="140" t="s">
        <v>454</v>
      </c>
      <c r="QQL20" s="140" t="s">
        <v>454</v>
      </c>
      <c r="QQM20" s="140" t="s">
        <v>454</v>
      </c>
      <c r="QQN20" s="140" t="s">
        <v>454</v>
      </c>
      <c r="QQO20" s="140" t="s">
        <v>454</v>
      </c>
      <c r="QQP20" s="140" t="s">
        <v>454</v>
      </c>
      <c r="QQQ20" s="140" t="s">
        <v>454</v>
      </c>
      <c r="QQR20" s="140" t="s">
        <v>454</v>
      </c>
      <c r="QQS20" s="140" t="s">
        <v>454</v>
      </c>
      <c r="QQT20" s="140" t="s">
        <v>454</v>
      </c>
      <c r="QQU20" s="140" t="s">
        <v>454</v>
      </c>
      <c r="QQV20" s="140" t="s">
        <v>454</v>
      </c>
      <c r="QQW20" s="140" t="s">
        <v>454</v>
      </c>
      <c r="QQX20" s="140" t="s">
        <v>454</v>
      </c>
      <c r="QQY20" s="140" t="s">
        <v>454</v>
      </c>
      <c r="QQZ20" s="140" t="s">
        <v>454</v>
      </c>
      <c r="QRA20" s="140" t="s">
        <v>454</v>
      </c>
      <c r="QRB20" s="140" t="s">
        <v>454</v>
      </c>
      <c r="QRC20" s="140" t="s">
        <v>454</v>
      </c>
      <c r="QRD20" s="140" t="s">
        <v>454</v>
      </c>
      <c r="QRE20" s="140" t="s">
        <v>454</v>
      </c>
      <c r="QRF20" s="140" t="s">
        <v>454</v>
      </c>
      <c r="QRG20" s="140" t="s">
        <v>454</v>
      </c>
      <c r="QRH20" s="140" t="s">
        <v>454</v>
      </c>
      <c r="QRI20" s="140" t="s">
        <v>454</v>
      </c>
      <c r="QRJ20" s="140" t="s">
        <v>454</v>
      </c>
      <c r="QRK20" s="140" t="s">
        <v>454</v>
      </c>
      <c r="QRL20" s="140" t="s">
        <v>454</v>
      </c>
      <c r="QRM20" s="140" t="s">
        <v>454</v>
      </c>
      <c r="QRN20" s="140" t="s">
        <v>454</v>
      </c>
      <c r="QRO20" s="140" t="s">
        <v>454</v>
      </c>
      <c r="QRP20" s="140" t="s">
        <v>454</v>
      </c>
      <c r="QRQ20" s="140" t="s">
        <v>454</v>
      </c>
      <c r="QRR20" s="140" t="s">
        <v>454</v>
      </c>
      <c r="QRS20" s="140" t="s">
        <v>454</v>
      </c>
      <c r="QRT20" s="140" t="s">
        <v>454</v>
      </c>
      <c r="QRU20" s="140" t="s">
        <v>454</v>
      </c>
      <c r="QRV20" s="140" t="s">
        <v>454</v>
      </c>
      <c r="QRW20" s="140" t="s">
        <v>454</v>
      </c>
      <c r="QRX20" s="140" t="s">
        <v>454</v>
      </c>
      <c r="QRY20" s="140" t="s">
        <v>454</v>
      </c>
      <c r="QRZ20" s="140" t="s">
        <v>454</v>
      </c>
      <c r="QSA20" s="140" t="s">
        <v>454</v>
      </c>
      <c r="QSB20" s="140" t="s">
        <v>454</v>
      </c>
      <c r="QSC20" s="140" t="s">
        <v>454</v>
      </c>
      <c r="QSD20" s="140" t="s">
        <v>454</v>
      </c>
      <c r="QSE20" s="140" t="s">
        <v>454</v>
      </c>
      <c r="QSF20" s="140" t="s">
        <v>454</v>
      </c>
      <c r="QSG20" s="140" t="s">
        <v>454</v>
      </c>
      <c r="QSH20" s="140" t="s">
        <v>454</v>
      </c>
      <c r="QSI20" s="140" t="s">
        <v>454</v>
      </c>
      <c r="QSJ20" s="140" t="s">
        <v>454</v>
      </c>
      <c r="QSK20" s="140" t="s">
        <v>454</v>
      </c>
      <c r="QSL20" s="140" t="s">
        <v>454</v>
      </c>
      <c r="QSM20" s="140" t="s">
        <v>454</v>
      </c>
      <c r="QSN20" s="140" t="s">
        <v>454</v>
      </c>
      <c r="QSO20" s="140" t="s">
        <v>454</v>
      </c>
      <c r="QSP20" s="140" t="s">
        <v>454</v>
      </c>
      <c r="QSQ20" s="140" t="s">
        <v>454</v>
      </c>
      <c r="QSR20" s="140" t="s">
        <v>454</v>
      </c>
      <c r="QSS20" s="140" t="s">
        <v>454</v>
      </c>
      <c r="QST20" s="140" t="s">
        <v>454</v>
      </c>
      <c r="QSU20" s="140" t="s">
        <v>454</v>
      </c>
      <c r="QSV20" s="140" t="s">
        <v>454</v>
      </c>
      <c r="QSW20" s="140" t="s">
        <v>454</v>
      </c>
      <c r="QSX20" s="140" t="s">
        <v>454</v>
      </c>
      <c r="QSY20" s="140" t="s">
        <v>454</v>
      </c>
      <c r="QSZ20" s="140" t="s">
        <v>454</v>
      </c>
      <c r="QTA20" s="140" t="s">
        <v>454</v>
      </c>
      <c r="QTB20" s="140" t="s">
        <v>454</v>
      </c>
      <c r="QTC20" s="140" t="s">
        <v>454</v>
      </c>
      <c r="QTD20" s="140" t="s">
        <v>454</v>
      </c>
      <c r="QTE20" s="140" t="s">
        <v>454</v>
      </c>
      <c r="QTF20" s="140" t="s">
        <v>454</v>
      </c>
      <c r="QTG20" s="140" t="s">
        <v>454</v>
      </c>
      <c r="QTH20" s="140" t="s">
        <v>454</v>
      </c>
      <c r="QTI20" s="140" t="s">
        <v>454</v>
      </c>
      <c r="QTJ20" s="140" t="s">
        <v>454</v>
      </c>
      <c r="QTK20" s="140" t="s">
        <v>454</v>
      </c>
      <c r="QTL20" s="140" t="s">
        <v>454</v>
      </c>
      <c r="QTM20" s="140" t="s">
        <v>454</v>
      </c>
      <c r="QTN20" s="140" t="s">
        <v>454</v>
      </c>
      <c r="QTO20" s="140" t="s">
        <v>454</v>
      </c>
      <c r="QTP20" s="140" t="s">
        <v>454</v>
      </c>
      <c r="QTQ20" s="140" t="s">
        <v>454</v>
      </c>
      <c r="QTR20" s="140" t="s">
        <v>454</v>
      </c>
      <c r="QTS20" s="140" t="s">
        <v>454</v>
      </c>
      <c r="QTT20" s="140" t="s">
        <v>454</v>
      </c>
      <c r="QTU20" s="140" t="s">
        <v>454</v>
      </c>
      <c r="QTV20" s="140" t="s">
        <v>454</v>
      </c>
      <c r="QTW20" s="140" t="s">
        <v>454</v>
      </c>
      <c r="QTX20" s="140" t="s">
        <v>454</v>
      </c>
      <c r="QTY20" s="140" t="s">
        <v>454</v>
      </c>
      <c r="QTZ20" s="140" t="s">
        <v>454</v>
      </c>
      <c r="QUA20" s="140" t="s">
        <v>454</v>
      </c>
      <c r="QUB20" s="140" t="s">
        <v>454</v>
      </c>
      <c r="QUC20" s="140" t="s">
        <v>454</v>
      </c>
      <c r="QUD20" s="140" t="s">
        <v>454</v>
      </c>
      <c r="QUE20" s="140" t="s">
        <v>454</v>
      </c>
      <c r="QUF20" s="140" t="s">
        <v>454</v>
      </c>
      <c r="QUG20" s="140" t="s">
        <v>454</v>
      </c>
      <c r="QUH20" s="140" t="s">
        <v>454</v>
      </c>
      <c r="QUI20" s="140" t="s">
        <v>454</v>
      </c>
      <c r="QUJ20" s="140" t="s">
        <v>454</v>
      </c>
      <c r="QUK20" s="140" t="s">
        <v>454</v>
      </c>
      <c r="QUL20" s="140" t="s">
        <v>454</v>
      </c>
      <c r="QUM20" s="140" t="s">
        <v>454</v>
      </c>
      <c r="QUN20" s="140" t="s">
        <v>454</v>
      </c>
      <c r="QUO20" s="140" t="s">
        <v>454</v>
      </c>
      <c r="QUP20" s="140" t="s">
        <v>454</v>
      </c>
      <c r="QUQ20" s="140" t="s">
        <v>454</v>
      </c>
      <c r="QUR20" s="140" t="s">
        <v>454</v>
      </c>
      <c r="QUS20" s="140" t="s">
        <v>454</v>
      </c>
      <c r="QUT20" s="140" t="s">
        <v>454</v>
      </c>
      <c r="QUU20" s="140" t="s">
        <v>454</v>
      </c>
      <c r="QUV20" s="140" t="s">
        <v>454</v>
      </c>
      <c r="QUW20" s="140" t="s">
        <v>454</v>
      </c>
      <c r="QUX20" s="140" t="s">
        <v>454</v>
      </c>
      <c r="QUY20" s="140" t="s">
        <v>454</v>
      </c>
      <c r="QUZ20" s="140" t="s">
        <v>454</v>
      </c>
      <c r="QVA20" s="140" t="s">
        <v>454</v>
      </c>
      <c r="QVB20" s="140" t="s">
        <v>454</v>
      </c>
      <c r="QVC20" s="140" t="s">
        <v>454</v>
      </c>
      <c r="QVD20" s="140" t="s">
        <v>454</v>
      </c>
      <c r="QVE20" s="140" t="s">
        <v>454</v>
      </c>
      <c r="QVF20" s="140" t="s">
        <v>454</v>
      </c>
      <c r="QVG20" s="140" t="s">
        <v>454</v>
      </c>
      <c r="QVH20" s="140" t="s">
        <v>454</v>
      </c>
      <c r="QVI20" s="140" t="s">
        <v>454</v>
      </c>
      <c r="QVJ20" s="140" t="s">
        <v>454</v>
      </c>
      <c r="QVK20" s="140" t="s">
        <v>454</v>
      </c>
      <c r="QVL20" s="140" t="s">
        <v>454</v>
      </c>
      <c r="QVM20" s="140" t="s">
        <v>454</v>
      </c>
      <c r="QVN20" s="140" t="s">
        <v>454</v>
      </c>
      <c r="QVO20" s="140" t="s">
        <v>454</v>
      </c>
      <c r="QVP20" s="140" t="s">
        <v>454</v>
      </c>
      <c r="QVQ20" s="140" t="s">
        <v>454</v>
      </c>
      <c r="QVR20" s="140" t="s">
        <v>454</v>
      </c>
      <c r="QVS20" s="140" t="s">
        <v>454</v>
      </c>
      <c r="QVT20" s="140" t="s">
        <v>454</v>
      </c>
      <c r="QVU20" s="140" t="s">
        <v>454</v>
      </c>
      <c r="QVV20" s="140" t="s">
        <v>454</v>
      </c>
      <c r="QVW20" s="140" t="s">
        <v>454</v>
      </c>
      <c r="QVX20" s="140" t="s">
        <v>454</v>
      </c>
      <c r="QVY20" s="140" t="s">
        <v>454</v>
      </c>
      <c r="QVZ20" s="140" t="s">
        <v>454</v>
      </c>
      <c r="QWA20" s="140" t="s">
        <v>454</v>
      </c>
      <c r="QWB20" s="140" t="s">
        <v>454</v>
      </c>
      <c r="QWC20" s="140" t="s">
        <v>454</v>
      </c>
      <c r="QWD20" s="140" t="s">
        <v>454</v>
      </c>
      <c r="QWE20" s="140" t="s">
        <v>454</v>
      </c>
      <c r="QWF20" s="140" t="s">
        <v>454</v>
      </c>
      <c r="QWG20" s="140" t="s">
        <v>454</v>
      </c>
      <c r="QWH20" s="140" t="s">
        <v>454</v>
      </c>
      <c r="QWI20" s="140" t="s">
        <v>454</v>
      </c>
      <c r="QWJ20" s="140" t="s">
        <v>454</v>
      </c>
      <c r="QWK20" s="140" t="s">
        <v>454</v>
      </c>
      <c r="QWL20" s="140" t="s">
        <v>454</v>
      </c>
      <c r="QWM20" s="140" t="s">
        <v>454</v>
      </c>
      <c r="QWN20" s="140" t="s">
        <v>454</v>
      </c>
      <c r="QWO20" s="140" t="s">
        <v>454</v>
      </c>
      <c r="QWP20" s="140" t="s">
        <v>454</v>
      </c>
      <c r="QWQ20" s="140" t="s">
        <v>454</v>
      </c>
      <c r="QWR20" s="140" t="s">
        <v>454</v>
      </c>
      <c r="QWS20" s="140" t="s">
        <v>454</v>
      </c>
      <c r="QWT20" s="140" t="s">
        <v>454</v>
      </c>
      <c r="QWU20" s="140" t="s">
        <v>454</v>
      </c>
      <c r="QWV20" s="140" t="s">
        <v>454</v>
      </c>
      <c r="QWW20" s="140" t="s">
        <v>454</v>
      </c>
      <c r="QWX20" s="140" t="s">
        <v>454</v>
      </c>
      <c r="QWY20" s="140" t="s">
        <v>454</v>
      </c>
      <c r="QWZ20" s="140" t="s">
        <v>454</v>
      </c>
      <c r="QXA20" s="140" t="s">
        <v>454</v>
      </c>
      <c r="QXB20" s="140" t="s">
        <v>454</v>
      </c>
      <c r="QXC20" s="140" t="s">
        <v>454</v>
      </c>
      <c r="QXD20" s="140" t="s">
        <v>454</v>
      </c>
      <c r="QXE20" s="140" t="s">
        <v>454</v>
      </c>
      <c r="QXF20" s="140" t="s">
        <v>454</v>
      </c>
      <c r="QXG20" s="140" t="s">
        <v>454</v>
      </c>
      <c r="QXH20" s="140" t="s">
        <v>454</v>
      </c>
      <c r="QXI20" s="140" t="s">
        <v>454</v>
      </c>
      <c r="QXJ20" s="140" t="s">
        <v>454</v>
      </c>
      <c r="QXK20" s="140" t="s">
        <v>454</v>
      </c>
      <c r="QXL20" s="140" t="s">
        <v>454</v>
      </c>
      <c r="QXM20" s="140" t="s">
        <v>454</v>
      </c>
      <c r="QXN20" s="140" t="s">
        <v>454</v>
      </c>
      <c r="QXO20" s="140" t="s">
        <v>454</v>
      </c>
      <c r="QXP20" s="140" t="s">
        <v>454</v>
      </c>
      <c r="QXQ20" s="140" t="s">
        <v>454</v>
      </c>
      <c r="QXR20" s="140" t="s">
        <v>454</v>
      </c>
      <c r="QXS20" s="140" t="s">
        <v>454</v>
      </c>
      <c r="QXT20" s="140" t="s">
        <v>454</v>
      </c>
      <c r="QXU20" s="140" t="s">
        <v>454</v>
      </c>
      <c r="QXV20" s="140" t="s">
        <v>454</v>
      </c>
      <c r="QXW20" s="140" t="s">
        <v>454</v>
      </c>
      <c r="QXX20" s="140" t="s">
        <v>454</v>
      </c>
      <c r="QXY20" s="140" t="s">
        <v>454</v>
      </c>
      <c r="QXZ20" s="140" t="s">
        <v>454</v>
      </c>
      <c r="QYA20" s="140" t="s">
        <v>454</v>
      </c>
      <c r="QYB20" s="140" t="s">
        <v>454</v>
      </c>
      <c r="QYC20" s="140" t="s">
        <v>454</v>
      </c>
      <c r="QYD20" s="140" t="s">
        <v>454</v>
      </c>
      <c r="QYE20" s="140" t="s">
        <v>454</v>
      </c>
      <c r="QYF20" s="140" t="s">
        <v>454</v>
      </c>
      <c r="QYG20" s="140" t="s">
        <v>454</v>
      </c>
      <c r="QYH20" s="140" t="s">
        <v>454</v>
      </c>
      <c r="QYI20" s="140" t="s">
        <v>454</v>
      </c>
      <c r="QYJ20" s="140" t="s">
        <v>454</v>
      </c>
      <c r="QYK20" s="140" t="s">
        <v>454</v>
      </c>
      <c r="QYL20" s="140" t="s">
        <v>454</v>
      </c>
      <c r="QYM20" s="140" t="s">
        <v>454</v>
      </c>
      <c r="QYN20" s="140" t="s">
        <v>454</v>
      </c>
      <c r="QYO20" s="140" t="s">
        <v>454</v>
      </c>
      <c r="QYP20" s="140" t="s">
        <v>454</v>
      </c>
      <c r="QYQ20" s="140" t="s">
        <v>454</v>
      </c>
      <c r="QYR20" s="140" t="s">
        <v>454</v>
      </c>
      <c r="QYS20" s="140" t="s">
        <v>454</v>
      </c>
      <c r="QYT20" s="140" t="s">
        <v>454</v>
      </c>
      <c r="QYU20" s="140" t="s">
        <v>454</v>
      </c>
      <c r="QYV20" s="140" t="s">
        <v>454</v>
      </c>
      <c r="QYW20" s="140" t="s">
        <v>454</v>
      </c>
      <c r="QYX20" s="140" t="s">
        <v>454</v>
      </c>
      <c r="QYY20" s="140" t="s">
        <v>454</v>
      </c>
      <c r="QYZ20" s="140" t="s">
        <v>454</v>
      </c>
      <c r="QZA20" s="140" t="s">
        <v>454</v>
      </c>
      <c r="QZB20" s="140" t="s">
        <v>454</v>
      </c>
      <c r="QZC20" s="140" t="s">
        <v>454</v>
      </c>
      <c r="QZD20" s="140" t="s">
        <v>454</v>
      </c>
      <c r="QZE20" s="140" t="s">
        <v>454</v>
      </c>
      <c r="QZF20" s="140" t="s">
        <v>454</v>
      </c>
      <c r="QZG20" s="140" t="s">
        <v>454</v>
      </c>
      <c r="QZH20" s="140" t="s">
        <v>454</v>
      </c>
      <c r="QZI20" s="140" t="s">
        <v>454</v>
      </c>
      <c r="QZJ20" s="140" t="s">
        <v>454</v>
      </c>
      <c r="QZK20" s="140" t="s">
        <v>454</v>
      </c>
      <c r="QZL20" s="140" t="s">
        <v>454</v>
      </c>
      <c r="QZM20" s="140" t="s">
        <v>454</v>
      </c>
      <c r="QZN20" s="140" t="s">
        <v>454</v>
      </c>
      <c r="QZO20" s="140" t="s">
        <v>454</v>
      </c>
      <c r="QZP20" s="140" t="s">
        <v>454</v>
      </c>
      <c r="QZQ20" s="140" t="s">
        <v>454</v>
      </c>
      <c r="QZR20" s="140" t="s">
        <v>454</v>
      </c>
      <c r="QZS20" s="140" t="s">
        <v>454</v>
      </c>
      <c r="QZT20" s="140" t="s">
        <v>454</v>
      </c>
      <c r="QZU20" s="140" t="s">
        <v>454</v>
      </c>
      <c r="QZV20" s="140" t="s">
        <v>454</v>
      </c>
      <c r="QZW20" s="140" t="s">
        <v>454</v>
      </c>
      <c r="QZX20" s="140" t="s">
        <v>454</v>
      </c>
      <c r="QZY20" s="140" t="s">
        <v>454</v>
      </c>
      <c r="QZZ20" s="140" t="s">
        <v>454</v>
      </c>
      <c r="RAA20" s="140" t="s">
        <v>454</v>
      </c>
      <c r="RAB20" s="140" t="s">
        <v>454</v>
      </c>
      <c r="RAC20" s="140" t="s">
        <v>454</v>
      </c>
      <c r="RAD20" s="140" t="s">
        <v>454</v>
      </c>
      <c r="RAE20" s="140" t="s">
        <v>454</v>
      </c>
      <c r="RAF20" s="140" t="s">
        <v>454</v>
      </c>
      <c r="RAG20" s="140" t="s">
        <v>454</v>
      </c>
      <c r="RAH20" s="140" t="s">
        <v>454</v>
      </c>
      <c r="RAI20" s="140" t="s">
        <v>454</v>
      </c>
      <c r="RAJ20" s="140" t="s">
        <v>454</v>
      </c>
      <c r="RAK20" s="140" t="s">
        <v>454</v>
      </c>
      <c r="RAL20" s="140" t="s">
        <v>454</v>
      </c>
      <c r="RAM20" s="140" t="s">
        <v>454</v>
      </c>
      <c r="RAN20" s="140" t="s">
        <v>454</v>
      </c>
      <c r="RAO20" s="140" t="s">
        <v>454</v>
      </c>
      <c r="RAP20" s="140" t="s">
        <v>454</v>
      </c>
      <c r="RAQ20" s="140" t="s">
        <v>454</v>
      </c>
      <c r="RAR20" s="140" t="s">
        <v>454</v>
      </c>
      <c r="RAS20" s="140" t="s">
        <v>454</v>
      </c>
      <c r="RAT20" s="140" t="s">
        <v>454</v>
      </c>
      <c r="RAU20" s="140" t="s">
        <v>454</v>
      </c>
      <c r="RAV20" s="140" t="s">
        <v>454</v>
      </c>
      <c r="RAW20" s="140" t="s">
        <v>454</v>
      </c>
      <c r="RAX20" s="140" t="s">
        <v>454</v>
      </c>
      <c r="RAY20" s="140" t="s">
        <v>454</v>
      </c>
      <c r="RAZ20" s="140" t="s">
        <v>454</v>
      </c>
      <c r="RBA20" s="140" t="s">
        <v>454</v>
      </c>
      <c r="RBB20" s="140" t="s">
        <v>454</v>
      </c>
      <c r="RBC20" s="140" t="s">
        <v>454</v>
      </c>
      <c r="RBD20" s="140" t="s">
        <v>454</v>
      </c>
      <c r="RBE20" s="140" t="s">
        <v>454</v>
      </c>
      <c r="RBF20" s="140" t="s">
        <v>454</v>
      </c>
      <c r="RBG20" s="140" t="s">
        <v>454</v>
      </c>
      <c r="RBH20" s="140" t="s">
        <v>454</v>
      </c>
      <c r="RBI20" s="140" t="s">
        <v>454</v>
      </c>
      <c r="RBJ20" s="140" t="s">
        <v>454</v>
      </c>
      <c r="RBK20" s="140" t="s">
        <v>454</v>
      </c>
      <c r="RBL20" s="140" t="s">
        <v>454</v>
      </c>
      <c r="RBM20" s="140" t="s">
        <v>454</v>
      </c>
      <c r="RBN20" s="140" t="s">
        <v>454</v>
      </c>
      <c r="RBO20" s="140" t="s">
        <v>454</v>
      </c>
      <c r="RBP20" s="140" t="s">
        <v>454</v>
      </c>
      <c r="RBQ20" s="140" t="s">
        <v>454</v>
      </c>
      <c r="RBR20" s="140" t="s">
        <v>454</v>
      </c>
      <c r="RBS20" s="140" t="s">
        <v>454</v>
      </c>
      <c r="RBT20" s="140" t="s">
        <v>454</v>
      </c>
      <c r="RBU20" s="140" t="s">
        <v>454</v>
      </c>
      <c r="RBV20" s="140" t="s">
        <v>454</v>
      </c>
      <c r="RBW20" s="140" t="s">
        <v>454</v>
      </c>
      <c r="RBX20" s="140" t="s">
        <v>454</v>
      </c>
      <c r="RBY20" s="140" t="s">
        <v>454</v>
      </c>
      <c r="RBZ20" s="140" t="s">
        <v>454</v>
      </c>
      <c r="RCA20" s="140" t="s">
        <v>454</v>
      </c>
      <c r="RCB20" s="140" t="s">
        <v>454</v>
      </c>
      <c r="RCC20" s="140" t="s">
        <v>454</v>
      </c>
      <c r="RCD20" s="140" t="s">
        <v>454</v>
      </c>
      <c r="RCE20" s="140" t="s">
        <v>454</v>
      </c>
      <c r="RCF20" s="140" t="s">
        <v>454</v>
      </c>
      <c r="RCG20" s="140" t="s">
        <v>454</v>
      </c>
      <c r="RCH20" s="140" t="s">
        <v>454</v>
      </c>
      <c r="RCI20" s="140" t="s">
        <v>454</v>
      </c>
      <c r="RCJ20" s="140" t="s">
        <v>454</v>
      </c>
      <c r="RCK20" s="140" t="s">
        <v>454</v>
      </c>
      <c r="RCL20" s="140" t="s">
        <v>454</v>
      </c>
      <c r="RCM20" s="140" t="s">
        <v>454</v>
      </c>
      <c r="RCN20" s="140" t="s">
        <v>454</v>
      </c>
      <c r="RCO20" s="140" t="s">
        <v>454</v>
      </c>
      <c r="RCP20" s="140" t="s">
        <v>454</v>
      </c>
      <c r="RCQ20" s="140" t="s">
        <v>454</v>
      </c>
      <c r="RCR20" s="140" t="s">
        <v>454</v>
      </c>
      <c r="RCS20" s="140" t="s">
        <v>454</v>
      </c>
      <c r="RCT20" s="140" t="s">
        <v>454</v>
      </c>
      <c r="RCU20" s="140" t="s">
        <v>454</v>
      </c>
      <c r="RCV20" s="140" t="s">
        <v>454</v>
      </c>
      <c r="RCW20" s="140" t="s">
        <v>454</v>
      </c>
      <c r="RCX20" s="140" t="s">
        <v>454</v>
      </c>
      <c r="RCY20" s="140" t="s">
        <v>454</v>
      </c>
      <c r="RCZ20" s="140" t="s">
        <v>454</v>
      </c>
      <c r="RDA20" s="140" t="s">
        <v>454</v>
      </c>
      <c r="RDB20" s="140" t="s">
        <v>454</v>
      </c>
      <c r="RDC20" s="140" t="s">
        <v>454</v>
      </c>
      <c r="RDD20" s="140" t="s">
        <v>454</v>
      </c>
      <c r="RDE20" s="140" t="s">
        <v>454</v>
      </c>
      <c r="RDF20" s="140" t="s">
        <v>454</v>
      </c>
      <c r="RDG20" s="140" t="s">
        <v>454</v>
      </c>
      <c r="RDH20" s="140" t="s">
        <v>454</v>
      </c>
      <c r="RDI20" s="140" t="s">
        <v>454</v>
      </c>
      <c r="RDJ20" s="140" t="s">
        <v>454</v>
      </c>
      <c r="RDK20" s="140" t="s">
        <v>454</v>
      </c>
      <c r="RDL20" s="140" t="s">
        <v>454</v>
      </c>
      <c r="RDM20" s="140" t="s">
        <v>454</v>
      </c>
      <c r="RDN20" s="140" t="s">
        <v>454</v>
      </c>
      <c r="RDO20" s="140" t="s">
        <v>454</v>
      </c>
      <c r="RDP20" s="140" t="s">
        <v>454</v>
      </c>
      <c r="RDQ20" s="140" t="s">
        <v>454</v>
      </c>
      <c r="RDR20" s="140" t="s">
        <v>454</v>
      </c>
      <c r="RDS20" s="140" t="s">
        <v>454</v>
      </c>
      <c r="RDT20" s="140" t="s">
        <v>454</v>
      </c>
      <c r="RDU20" s="140" t="s">
        <v>454</v>
      </c>
      <c r="RDV20" s="140" t="s">
        <v>454</v>
      </c>
      <c r="RDW20" s="140" t="s">
        <v>454</v>
      </c>
      <c r="RDX20" s="140" t="s">
        <v>454</v>
      </c>
      <c r="RDY20" s="140" t="s">
        <v>454</v>
      </c>
      <c r="RDZ20" s="140" t="s">
        <v>454</v>
      </c>
      <c r="REA20" s="140" t="s">
        <v>454</v>
      </c>
      <c r="REB20" s="140" t="s">
        <v>454</v>
      </c>
      <c r="REC20" s="140" t="s">
        <v>454</v>
      </c>
      <c r="RED20" s="140" t="s">
        <v>454</v>
      </c>
      <c r="REE20" s="140" t="s">
        <v>454</v>
      </c>
      <c r="REF20" s="140" t="s">
        <v>454</v>
      </c>
      <c r="REG20" s="140" t="s">
        <v>454</v>
      </c>
      <c r="REH20" s="140" t="s">
        <v>454</v>
      </c>
      <c r="REI20" s="140" t="s">
        <v>454</v>
      </c>
      <c r="REJ20" s="140" t="s">
        <v>454</v>
      </c>
      <c r="REK20" s="140" t="s">
        <v>454</v>
      </c>
      <c r="REL20" s="140" t="s">
        <v>454</v>
      </c>
      <c r="REM20" s="140" t="s">
        <v>454</v>
      </c>
      <c r="REN20" s="140" t="s">
        <v>454</v>
      </c>
      <c r="REO20" s="140" t="s">
        <v>454</v>
      </c>
      <c r="REP20" s="140" t="s">
        <v>454</v>
      </c>
      <c r="REQ20" s="140" t="s">
        <v>454</v>
      </c>
      <c r="RER20" s="140" t="s">
        <v>454</v>
      </c>
      <c r="RES20" s="140" t="s">
        <v>454</v>
      </c>
      <c r="RET20" s="140" t="s">
        <v>454</v>
      </c>
      <c r="REU20" s="140" t="s">
        <v>454</v>
      </c>
      <c r="REV20" s="140" t="s">
        <v>454</v>
      </c>
      <c r="REW20" s="140" t="s">
        <v>454</v>
      </c>
      <c r="REX20" s="140" t="s">
        <v>454</v>
      </c>
      <c r="REY20" s="140" t="s">
        <v>454</v>
      </c>
      <c r="REZ20" s="140" t="s">
        <v>454</v>
      </c>
      <c r="RFA20" s="140" t="s">
        <v>454</v>
      </c>
      <c r="RFB20" s="140" t="s">
        <v>454</v>
      </c>
      <c r="RFC20" s="140" t="s">
        <v>454</v>
      </c>
      <c r="RFD20" s="140" t="s">
        <v>454</v>
      </c>
      <c r="RFE20" s="140" t="s">
        <v>454</v>
      </c>
      <c r="RFF20" s="140" t="s">
        <v>454</v>
      </c>
      <c r="RFG20" s="140" t="s">
        <v>454</v>
      </c>
      <c r="RFH20" s="140" t="s">
        <v>454</v>
      </c>
      <c r="RFI20" s="140" t="s">
        <v>454</v>
      </c>
      <c r="RFJ20" s="140" t="s">
        <v>454</v>
      </c>
      <c r="RFK20" s="140" t="s">
        <v>454</v>
      </c>
      <c r="RFL20" s="140" t="s">
        <v>454</v>
      </c>
      <c r="RFM20" s="140" t="s">
        <v>454</v>
      </c>
      <c r="RFN20" s="140" t="s">
        <v>454</v>
      </c>
      <c r="RFO20" s="140" t="s">
        <v>454</v>
      </c>
      <c r="RFP20" s="140" t="s">
        <v>454</v>
      </c>
      <c r="RFQ20" s="140" t="s">
        <v>454</v>
      </c>
      <c r="RFR20" s="140" t="s">
        <v>454</v>
      </c>
      <c r="RFS20" s="140" t="s">
        <v>454</v>
      </c>
      <c r="RFT20" s="140" t="s">
        <v>454</v>
      </c>
      <c r="RFU20" s="140" t="s">
        <v>454</v>
      </c>
      <c r="RFV20" s="140" t="s">
        <v>454</v>
      </c>
      <c r="RFW20" s="140" t="s">
        <v>454</v>
      </c>
      <c r="RFX20" s="140" t="s">
        <v>454</v>
      </c>
      <c r="RFY20" s="140" t="s">
        <v>454</v>
      </c>
      <c r="RFZ20" s="140" t="s">
        <v>454</v>
      </c>
      <c r="RGA20" s="140" t="s">
        <v>454</v>
      </c>
      <c r="RGB20" s="140" t="s">
        <v>454</v>
      </c>
      <c r="RGC20" s="140" t="s">
        <v>454</v>
      </c>
      <c r="RGD20" s="140" t="s">
        <v>454</v>
      </c>
      <c r="RGE20" s="140" t="s">
        <v>454</v>
      </c>
      <c r="RGF20" s="140" t="s">
        <v>454</v>
      </c>
      <c r="RGG20" s="140" t="s">
        <v>454</v>
      </c>
      <c r="RGH20" s="140" t="s">
        <v>454</v>
      </c>
      <c r="RGI20" s="140" t="s">
        <v>454</v>
      </c>
      <c r="RGJ20" s="140" t="s">
        <v>454</v>
      </c>
      <c r="RGK20" s="140" t="s">
        <v>454</v>
      </c>
      <c r="RGL20" s="140" t="s">
        <v>454</v>
      </c>
      <c r="RGM20" s="140" t="s">
        <v>454</v>
      </c>
      <c r="RGN20" s="140" t="s">
        <v>454</v>
      </c>
      <c r="RGO20" s="140" t="s">
        <v>454</v>
      </c>
      <c r="RGP20" s="140" t="s">
        <v>454</v>
      </c>
      <c r="RGQ20" s="140" t="s">
        <v>454</v>
      </c>
      <c r="RGR20" s="140" t="s">
        <v>454</v>
      </c>
      <c r="RGS20" s="140" t="s">
        <v>454</v>
      </c>
      <c r="RGT20" s="140" t="s">
        <v>454</v>
      </c>
      <c r="RGU20" s="140" t="s">
        <v>454</v>
      </c>
      <c r="RGV20" s="140" t="s">
        <v>454</v>
      </c>
      <c r="RGW20" s="140" t="s">
        <v>454</v>
      </c>
      <c r="RGX20" s="140" t="s">
        <v>454</v>
      </c>
      <c r="RGY20" s="140" t="s">
        <v>454</v>
      </c>
      <c r="RGZ20" s="140" t="s">
        <v>454</v>
      </c>
      <c r="RHA20" s="140" t="s">
        <v>454</v>
      </c>
      <c r="RHB20" s="140" t="s">
        <v>454</v>
      </c>
      <c r="RHC20" s="140" t="s">
        <v>454</v>
      </c>
      <c r="RHD20" s="140" t="s">
        <v>454</v>
      </c>
      <c r="RHE20" s="140" t="s">
        <v>454</v>
      </c>
      <c r="RHF20" s="140" t="s">
        <v>454</v>
      </c>
      <c r="RHG20" s="140" t="s">
        <v>454</v>
      </c>
      <c r="RHH20" s="140" t="s">
        <v>454</v>
      </c>
      <c r="RHI20" s="140" t="s">
        <v>454</v>
      </c>
      <c r="RHJ20" s="140" t="s">
        <v>454</v>
      </c>
      <c r="RHK20" s="140" t="s">
        <v>454</v>
      </c>
      <c r="RHL20" s="140" t="s">
        <v>454</v>
      </c>
      <c r="RHM20" s="140" t="s">
        <v>454</v>
      </c>
      <c r="RHN20" s="140" t="s">
        <v>454</v>
      </c>
      <c r="RHO20" s="140" t="s">
        <v>454</v>
      </c>
      <c r="RHP20" s="140" t="s">
        <v>454</v>
      </c>
      <c r="RHQ20" s="140" t="s">
        <v>454</v>
      </c>
      <c r="RHR20" s="140" t="s">
        <v>454</v>
      </c>
      <c r="RHS20" s="140" t="s">
        <v>454</v>
      </c>
      <c r="RHT20" s="140" t="s">
        <v>454</v>
      </c>
      <c r="RHU20" s="140" t="s">
        <v>454</v>
      </c>
      <c r="RHV20" s="140" t="s">
        <v>454</v>
      </c>
      <c r="RHW20" s="140" t="s">
        <v>454</v>
      </c>
      <c r="RHX20" s="140" t="s">
        <v>454</v>
      </c>
      <c r="RHY20" s="140" t="s">
        <v>454</v>
      </c>
      <c r="RHZ20" s="140" t="s">
        <v>454</v>
      </c>
      <c r="RIA20" s="140" t="s">
        <v>454</v>
      </c>
      <c r="RIB20" s="140" t="s">
        <v>454</v>
      </c>
      <c r="RIC20" s="140" t="s">
        <v>454</v>
      </c>
      <c r="RID20" s="140" t="s">
        <v>454</v>
      </c>
      <c r="RIE20" s="140" t="s">
        <v>454</v>
      </c>
      <c r="RIF20" s="140" t="s">
        <v>454</v>
      </c>
      <c r="RIG20" s="140" t="s">
        <v>454</v>
      </c>
      <c r="RIH20" s="140" t="s">
        <v>454</v>
      </c>
      <c r="RII20" s="140" t="s">
        <v>454</v>
      </c>
      <c r="RIJ20" s="140" t="s">
        <v>454</v>
      </c>
      <c r="RIK20" s="140" t="s">
        <v>454</v>
      </c>
      <c r="RIL20" s="140" t="s">
        <v>454</v>
      </c>
      <c r="RIM20" s="140" t="s">
        <v>454</v>
      </c>
      <c r="RIN20" s="140" t="s">
        <v>454</v>
      </c>
      <c r="RIO20" s="140" t="s">
        <v>454</v>
      </c>
      <c r="RIP20" s="140" t="s">
        <v>454</v>
      </c>
      <c r="RIQ20" s="140" t="s">
        <v>454</v>
      </c>
      <c r="RIR20" s="140" t="s">
        <v>454</v>
      </c>
      <c r="RIS20" s="140" t="s">
        <v>454</v>
      </c>
      <c r="RIT20" s="140" t="s">
        <v>454</v>
      </c>
      <c r="RIU20" s="140" t="s">
        <v>454</v>
      </c>
      <c r="RIV20" s="140" t="s">
        <v>454</v>
      </c>
      <c r="RIW20" s="140" t="s">
        <v>454</v>
      </c>
      <c r="RIX20" s="140" t="s">
        <v>454</v>
      </c>
      <c r="RIY20" s="140" t="s">
        <v>454</v>
      </c>
      <c r="RIZ20" s="140" t="s">
        <v>454</v>
      </c>
      <c r="RJA20" s="140" t="s">
        <v>454</v>
      </c>
      <c r="RJB20" s="140" t="s">
        <v>454</v>
      </c>
      <c r="RJC20" s="140" t="s">
        <v>454</v>
      </c>
      <c r="RJD20" s="140" t="s">
        <v>454</v>
      </c>
      <c r="RJE20" s="140" t="s">
        <v>454</v>
      </c>
      <c r="RJF20" s="140" t="s">
        <v>454</v>
      </c>
      <c r="RJG20" s="140" t="s">
        <v>454</v>
      </c>
      <c r="RJH20" s="140" t="s">
        <v>454</v>
      </c>
      <c r="RJI20" s="140" t="s">
        <v>454</v>
      </c>
      <c r="RJJ20" s="140" t="s">
        <v>454</v>
      </c>
      <c r="RJK20" s="140" t="s">
        <v>454</v>
      </c>
      <c r="RJL20" s="140" t="s">
        <v>454</v>
      </c>
      <c r="RJM20" s="140" t="s">
        <v>454</v>
      </c>
      <c r="RJN20" s="140" t="s">
        <v>454</v>
      </c>
      <c r="RJO20" s="140" t="s">
        <v>454</v>
      </c>
      <c r="RJP20" s="140" t="s">
        <v>454</v>
      </c>
      <c r="RJQ20" s="140" t="s">
        <v>454</v>
      </c>
      <c r="RJR20" s="140" t="s">
        <v>454</v>
      </c>
      <c r="RJS20" s="140" t="s">
        <v>454</v>
      </c>
      <c r="RJT20" s="140" t="s">
        <v>454</v>
      </c>
      <c r="RJU20" s="140" t="s">
        <v>454</v>
      </c>
      <c r="RJV20" s="140" t="s">
        <v>454</v>
      </c>
      <c r="RJW20" s="140" t="s">
        <v>454</v>
      </c>
      <c r="RJX20" s="140" t="s">
        <v>454</v>
      </c>
      <c r="RJY20" s="140" t="s">
        <v>454</v>
      </c>
      <c r="RJZ20" s="140" t="s">
        <v>454</v>
      </c>
      <c r="RKA20" s="140" t="s">
        <v>454</v>
      </c>
      <c r="RKB20" s="140" t="s">
        <v>454</v>
      </c>
      <c r="RKC20" s="140" t="s">
        <v>454</v>
      </c>
      <c r="RKD20" s="140" t="s">
        <v>454</v>
      </c>
      <c r="RKE20" s="140" t="s">
        <v>454</v>
      </c>
      <c r="RKF20" s="140" t="s">
        <v>454</v>
      </c>
      <c r="RKG20" s="140" t="s">
        <v>454</v>
      </c>
      <c r="RKH20" s="140" t="s">
        <v>454</v>
      </c>
      <c r="RKI20" s="140" t="s">
        <v>454</v>
      </c>
      <c r="RKJ20" s="140" t="s">
        <v>454</v>
      </c>
      <c r="RKK20" s="140" t="s">
        <v>454</v>
      </c>
      <c r="RKL20" s="140" t="s">
        <v>454</v>
      </c>
      <c r="RKM20" s="140" t="s">
        <v>454</v>
      </c>
      <c r="RKN20" s="140" t="s">
        <v>454</v>
      </c>
      <c r="RKO20" s="140" t="s">
        <v>454</v>
      </c>
      <c r="RKP20" s="140" t="s">
        <v>454</v>
      </c>
      <c r="RKQ20" s="140" t="s">
        <v>454</v>
      </c>
      <c r="RKR20" s="140" t="s">
        <v>454</v>
      </c>
      <c r="RKS20" s="140" t="s">
        <v>454</v>
      </c>
      <c r="RKT20" s="140" t="s">
        <v>454</v>
      </c>
      <c r="RKU20" s="140" t="s">
        <v>454</v>
      </c>
      <c r="RKV20" s="140" t="s">
        <v>454</v>
      </c>
      <c r="RKW20" s="140" t="s">
        <v>454</v>
      </c>
      <c r="RKX20" s="140" t="s">
        <v>454</v>
      </c>
      <c r="RKY20" s="140" t="s">
        <v>454</v>
      </c>
      <c r="RKZ20" s="140" t="s">
        <v>454</v>
      </c>
      <c r="RLA20" s="140" t="s">
        <v>454</v>
      </c>
      <c r="RLB20" s="140" t="s">
        <v>454</v>
      </c>
      <c r="RLC20" s="140" t="s">
        <v>454</v>
      </c>
      <c r="RLD20" s="140" t="s">
        <v>454</v>
      </c>
      <c r="RLE20" s="140" t="s">
        <v>454</v>
      </c>
      <c r="RLF20" s="140" t="s">
        <v>454</v>
      </c>
      <c r="RLG20" s="140" t="s">
        <v>454</v>
      </c>
      <c r="RLH20" s="140" t="s">
        <v>454</v>
      </c>
      <c r="RLI20" s="140" t="s">
        <v>454</v>
      </c>
      <c r="RLJ20" s="140" t="s">
        <v>454</v>
      </c>
      <c r="RLK20" s="140" t="s">
        <v>454</v>
      </c>
      <c r="RLL20" s="140" t="s">
        <v>454</v>
      </c>
      <c r="RLM20" s="140" t="s">
        <v>454</v>
      </c>
      <c r="RLN20" s="140" t="s">
        <v>454</v>
      </c>
      <c r="RLO20" s="140" t="s">
        <v>454</v>
      </c>
      <c r="RLP20" s="140" t="s">
        <v>454</v>
      </c>
      <c r="RLQ20" s="140" t="s">
        <v>454</v>
      </c>
      <c r="RLR20" s="140" t="s">
        <v>454</v>
      </c>
      <c r="RLS20" s="140" t="s">
        <v>454</v>
      </c>
      <c r="RLT20" s="140" t="s">
        <v>454</v>
      </c>
      <c r="RLU20" s="140" t="s">
        <v>454</v>
      </c>
      <c r="RLV20" s="140" t="s">
        <v>454</v>
      </c>
      <c r="RLW20" s="140" t="s">
        <v>454</v>
      </c>
      <c r="RLX20" s="140" t="s">
        <v>454</v>
      </c>
      <c r="RLY20" s="140" t="s">
        <v>454</v>
      </c>
      <c r="RLZ20" s="140" t="s">
        <v>454</v>
      </c>
      <c r="RMA20" s="140" t="s">
        <v>454</v>
      </c>
      <c r="RMB20" s="140" t="s">
        <v>454</v>
      </c>
      <c r="RMC20" s="140" t="s">
        <v>454</v>
      </c>
      <c r="RMD20" s="140" t="s">
        <v>454</v>
      </c>
      <c r="RME20" s="140" t="s">
        <v>454</v>
      </c>
      <c r="RMF20" s="140" t="s">
        <v>454</v>
      </c>
      <c r="RMG20" s="140" t="s">
        <v>454</v>
      </c>
      <c r="RMH20" s="140" t="s">
        <v>454</v>
      </c>
      <c r="RMI20" s="140" t="s">
        <v>454</v>
      </c>
      <c r="RMJ20" s="140" t="s">
        <v>454</v>
      </c>
      <c r="RMK20" s="140" t="s">
        <v>454</v>
      </c>
      <c r="RML20" s="140" t="s">
        <v>454</v>
      </c>
      <c r="RMM20" s="140" t="s">
        <v>454</v>
      </c>
      <c r="RMN20" s="140" t="s">
        <v>454</v>
      </c>
      <c r="RMO20" s="140" t="s">
        <v>454</v>
      </c>
      <c r="RMP20" s="140" t="s">
        <v>454</v>
      </c>
      <c r="RMQ20" s="140" t="s">
        <v>454</v>
      </c>
      <c r="RMR20" s="140" t="s">
        <v>454</v>
      </c>
      <c r="RMS20" s="140" t="s">
        <v>454</v>
      </c>
      <c r="RMT20" s="140" t="s">
        <v>454</v>
      </c>
      <c r="RMU20" s="140" t="s">
        <v>454</v>
      </c>
      <c r="RMV20" s="140" t="s">
        <v>454</v>
      </c>
      <c r="RMW20" s="140" t="s">
        <v>454</v>
      </c>
      <c r="RMX20" s="140" t="s">
        <v>454</v>
      </c>
      <c r="RMY20" s="140" t="s">
        <v>454</v>
      </c>
      <c r="RMZ20" s="140" t="s">
        <v>454</v>
      </c>
      <c r="RNA20" s="140" t="s">
        <v>454</v>
      </c>
      <c r="RNB20" s="140" t="s">
        <v>454</v>
      </c>
      <c r="RNC20" s="140" t="s">
        <v>454</v>
      </c>
      <c r="RND20" s="140" t="s">
        <v>454</v>
      </c>
      <c r="RNE20" s="140" t="s">
        <v>454</v>
      </c>
      <c r="RNF20" s="140" t="s">
        <v>454</v>
      </c>
      <c r="RNG20" s="140" t="s">
        <v>454</v>
      </c>
      <c r="RNH20" s="140" t="s">
        <v>454</v>
      </c>
      <c r="RNI20" s="140" t="s">
        <v>454</v>
      </c>
      <c r="RNJ20" s="140" t="s">
        <v>454</v>
      </c>
      <c r="RNK20" s="140" t="s">
        <v>454</v>
      </c>
      <c r="RNL20" s="140" t="s">
        <v>454</v>
      </c>
      <c r="RNM20" s="140" t="s">
        <v>454</v>
      </c>
      <c r="RNN20" s="140" t="s">
        <v>454</v>
      </c>
      <c r="RNO20" s="140" t="s">
        <v>454</v>
      </c>
      <c r="RNP20" s="140" t="s">
        <v>454</v>
      </c>
      <c r="RNQ20" s="140" t="s">
        <v>454</v>
      </c>
      <c r="RNR20" s="140" t="s">
        <v>454</v>
      </c>
      <c r="RNS20" s="140" t="s">
        <v>454</v>
      </c>
      <c r="RNT20" s="140" t="s">
        <v>454</v>
      </c>
      <c r="RNU20" s="140" t="s">
        <v>454</v>
      </c>
      <c r="RNV20" s="140" t="s">
        <v>454</v>
      </c>
      <c r="RNW20" s="140" t="s">
        <v>454</v>
      </c>
      <c r="RNX20" s="140" t="s">
        <v>454</v>
      </c>
      <c r="RNY20" s="140" t="s">
        <v>454</v>
      </c>
      <c r="RNZ20" s="140" t="s">
        <v>454</v>
      </c>
      <c r="ROA20" s="140" t="s">
        <v>454</v>
      </c>
      <c r="ROB20" s="140" t="s">
        <v>454</v>
      </c>
      <c r="ROC20" s="140" t="s">
        <v>454</v>
      </c>
      <c r="ROD20" s="140" t="s">
        <v>454</v>
      </c>
      <c r="ROE20" s="140" t="s">
        <v>454</v>
      </c>
      <c r="ROF20" s="140" t="s">
        <v>454</v>
      </c>
      <c r="ROG20" s="140" t="s">
        <v>454</v>
      </c>
      <c r="ROH20" s="140" t="s">
        <v>454</v>
      </c>
      <c r="ROI20" s="140" t="s">
        <v>454</v>
      </c>
      <c r="ROJ20" s="140" t="s">
        <v>454</v>
      </c>
      <c r="ROK20" s="140" t="s">
        <v>454</v>
      </c>
      <c r="ROL20" s="140" t="s">
        <v>454</v>
      </c>
      <c r="ROM20" s="140" t="s">
        <v>454</v>
      </c>
      <c r="RON20" s="140" t="s">
        <v>454</v>
      </c>
      <c r="ROO20" s="140" t="s">
        <v>454</v>
      </c>
      <c r="ROP20" s="140" t="s">
        <v>454</v>
      </c>
      <c r="ROQ20" s="140" t="s">
        <v>454</v>
      </c>
      <c r="ROR20" s="140" t="s">
        <v>454</v>
      </c>
      <c r="ROS20" s="140" t="s">
        <v>454</v>
      </c>
      <c r="ROT20" s="140" t="s">
        <v>454</v>
      </c>
      <c r="ROU20" s="140" t="s">
        <v>454</v>
      </c>
      <c r="ROV20" s="140" t="s">
        <v>454</v>
      </c>
      <c r="ROW20" s="140" t="s">
        <v>454</v>
      </c>
      <c r="ROX20" s="140" t="s">
        <v>454</v>
      </c>
      <c r="ROY20" s="140" t="s">
        <v>454</v>
      </c>
      <c r="ROZ20" s="140" t="s">
        <v>454</v>
      </c>
      <c r="RPA20" s="140" t="s">
        <v>454</v>
      </c>
      <c r="RPB20" s="140" t="s">
        <v>454</v>
      </c>
      <c r="RPC20" s="140" t="s">
        <v>454</v>
      </c>
      <c r="RPD20" s="140" t="s">
        <v>454</v>
      </c>
      <c r="RPE20" s="140" t="s">
        <v>454</v>
      </c>
      <c r="RPF20" s="140" t="s">
        <v>454</v>
      </c>
      <c r="RPG20" s="140" t="s">
        <v>454</v>
      </c>
      <c r="RPH20" s="140" t="s">
        <v>454</v>
      </c>
      <c r="RPI20" s="140" t="s">
        <v>454</v>
      </c>
      <c r="RPJ20" s="140" t="s">
        <v>454</v>
      </c>
      <c r="RPK20" s="140" t="s">
        <v>454</v>
      </c>
      <c r="RPL20" s="140" t="s">
        <v>454</v>
      </c>
      <c r="RPM20" s="140" t="s">
        <v>454</v>
      </c>
      <c r="RPN20" s="140" t="s">
        <v>454</v>
      </c>
      <c r="RPO20" s="140" t="s">
        <v>454</v>
      </c>
      <c r="RPP20" s="140" t="s">
        <v>454</v>
      </c>
      <c r="RPQ20" s="140" t="s">
        <v>454</v>
      </c>
      <c r="RPR20" s="140" t="s">
        <v>454</v>
      </c>
      <c r="RPS20" s="140" t="s">
        <v>454</v>
      </c>
      <c r="RPT20" s="140" t="s">
        <v>454</v>
      </c>
      <c r="RPU20" s="140" t="s">
        <v>454</v>
      </c>
      <c r="RPV20" s="140" t="s">
        <v>454</v>
      </c>
      <c r="RPW20" s="140" t="s">
        <v>454</v>
      </c>
      <c r="RPX20" s="140" t="s">
        <v>454</v>
      </c>
      <c r="RPY20" s="140" t="s">
        <v>454</v>
      </c>
      <c r="RPZ20" s="140" t="s">
        <v>454</v>
      </c>
      <c r="RQA20" s="140" t="s">
        <v>454</v>
      </c>
      <c r="RQB20" s="140" t="s">
        <v>454</v>
      </c>
      <c r="RQC20" s="140" t="s">
        <v>454</v>
      </c>
      <c r="RQD20" s="140" t="s">
        <v>454</v>
      </c>
      <c r="RQE20" s="140" t="s">
        <v>454</v>
      </c>
      <c r="RQF20" s="140" t="s">
        <v>454</v>
      </c>
      <c r="RQG20" s="140" t="s">
        <v>454</v>
      </c>
      <c r="RQH20" s="140" t="s">
        <v>454</v>
      </c>
      <c r="RQI20" s="140" t="s">
        <v>454</v>
      </c>
      <c r="RQJ20" s="140" t="s">
        <v>454</v>
      </c>
      <c r="RQK20" s="140" t="s">
        <v>454</v>
      </c>
      <c r="RQL20" s="140" t="s">
        <v>454</v>
      </c>
      <c r="RQM20" s="140" t="s">
        <v>454</v>
      </c>
      <c r="RQN20" s="140" t="s">
        <v>454</v>
      </c>
      <c r="RQO20" s="140" t="s">
        <v>454</v>
      </c>
      <c r="RQP20" s="140" t="s">
        <v>454</v>
      </c>
      <c r="RQQ20" s="140" t="s">
        <v>454</v>
      </c>
      <c r="RQR20" s="140" t="s">
        <v>454</v>
      </c>
      <c r="RQS20" s="140" t="s">
        <v>454</v>
      </c>
      <c r="RQT20" s="140" t="s">
        <v>454</v>
      </c>
      <c r="RQU20" s="140" t="s">
        <v>454</v>
      </c>
      <c r="RQV20" s="140" t="s">
        <v>454</v>
      </c>
      <c r="RQW20" s="140" t="s">
        <v>454</v>
      </c>
      <c r="RQX20" s="140" t="s">
        <v>454</v>
      </c>
      <c r="RQY20" s="140" t="s">
        <v>454</v>
      </c>
      <c r="RQZ20" s="140" t="s">
        <v>454</v>
      </c>
      <c r="RRA20" s="140" t="s">
        <v>454</v>
      </c>
      <c r="RRB20" s="140" t="s">
        <v>454</v>
      </c>
      <c r="RRC20" s="140" t="s">
        <v>454</v>
      </c>
      <c r="RRD20" s="140" t="s">
        <v>454</v>
      </c>
      <c r="RRE20" s="140" t="s">
        <v>454</v>
      </c>
      <c r="RRF20" s="140" t="s">
        <v>454</v>
      </c>
      <c r="RRG20" s="140" t="s">
        <v>454</v>
      </c>
      <c r="RRH20" s="140" t="s">
        <v>454</v>
      </c>
      <c r="RRI20" s="140" t="s">
        <v>454</v>
      </c>
      <c r="RRJ20" s="140" t="s">
        <v>454</v>
      </c>
      <c r="RRK20" s="140" t="s">
        <v>454</v>
      </c>
      <c r="RRL20" s="140" t="s">
        <v>454</v>
      </c>
      <c r="RRM20" s="140" t="s">
        <v>454</v>
      </c>
      <c r="RRN20" s="140" t="s">
        <v>454</v>
      </c>
      <c r="RRO20" s="140" t="s">
        <v>454</v>
      </c>
      <c r="RRP20" s="140" t="s">
        <v>454</v>
      </c>
      <c r="RRQ20" s="140" t="s">
        <v>454</v>
      </c>
      <c r="RRR20" s="140" t="s">
        <v>454</v>
      </c>
      <c r="RRS20" s="140" t="s">
        <v>454</v>
      </c>
      <c r="RRT20" s="140" t="s">
        <v>454</v>
      </c>
      <c r="RRU20" s="140" t="s">
        <v>454</v>
      </c>
      <c r="RRV20" s="140" t="s">
        <v>454</v>
      </c>
      <c r="RRW20" s="140" t="s">
        <v>454</v>
      </c>
      <c r="RRX20" s="140" t="s">
        <v>454</v>
      </c>
      <c r="RRY20" s="140" t="s">
        <v>454</v>
      </c>
      <c r="RRZ20" s="140" t="s">
        <v>454</v>
      </c>
      <c r="RSA20" s="140" t="s">
        <v>454</v>
      </c>
      <c r="RSB20" s="140" t="s">
        <v>454</v>
      </c>
      <c r="RSC20" s="140" t="s">
        <v>454</v>
      </c>
      <c r="RSD20" s="140" t="s">
        <v>454</v>
      </c>
      <c r="RSE20" s="140" t="s">
        <v>454</v>
      </c>
      <c r="RSF20" s="140" t="s">
        <v>454</v>
      </c>
      <c r="RSG20" s="140" t="s">
        <v>454</v>
      </c>
      <c r="RSH20" s="140" t="s">
        <v>454</v>
      </c>
      <c r="RSI20" s="140" t="s">
        <v>454</v>
      </c>
      <c r="RSJ20" s="140" t="s">
        <v>454</v>
      </c>
      <c r="RSK20" s="140" t="s">
        <v>454</v>
      </c>
      <c r="RSL20" s="140" t="s">
        <v>454</v>
      </c>
      <c r="RSM20" s="140" t="s">
        <v>454</v>
      </c>
      <c r="RSN20" s="140" t="s">
        <v>454</v>
      </c>
      <c r="RSO20" s="140" t="s">
        <v>454</v>
      </c>
      <c r="RSP20" s="140" t="s">
        <v>454</v>
      </c>
      <c r="RSQ20" s="140" t="s">
        <v>454</v>
      </c>
      <c r="RSR20" s="140" t="s">
        <v>454</v>
      </c>
      <c r="RSS20" s="140" t="s">
        <v>454</v>
      </c>
      <c r="RST20" s="140" t="s">
        <v>454</v>
      </c>
      <c r="RSU20" s="140" t="s">
        <v>454</v>
      </c>
      <c r="RSV20" s="140" t="s">
        <v>454</v>
      </c>
      <c r="RSW20" s="140" t="s">
        <v>454</v>
      </c>
      <c r="RSX20" s="140" t="s">
        <v>454</v>
      </c>
      <c r="RSY20" s="140" t="s">
        <v>454</v>
      </c>
      <c r="RSZ20" s="140" t="s">
        <v>454</v>
      </c>
      <c r="RTA20" s="140" t="s">
        <v>454</v>
      </c>
      <c r="RTB20" s="140" t="s">
        <v>454</v>
      </c>
      <c r="RTC20" s="140" t="s">
        <v>454</v>
      </c>
      <c r="RTD20" s="140" t="s">
        <v>454</v>
      </c>
      <c r="RTE20" s="140" t="s">
        <v>454</v>
      </c>
      <c r="RTF20" s="140" t="s">
        <v>454</v>
      </c>
      <c r="RTG20" s="140" t="s">
        <v>454</v>
      </c>
      <c r="RTH20" s="140" t="s">
        <v>454</v>
      </c>
      <c r="RTI20" s="140" t="s">
        <v>454</v>
      </c>
      <c r="RTJ20" s="140" t="s">
        <v>454</v>
      </c>
      <c r="RTK20" s="140" t="s">
        <v>454</v>
      </c>
      <c r="RTL20" s="140" t="s">
        <v>454</v>
      </c>
      <c r="RTM20" s="140" t="s">
        <v>454</v>
      </c>
      <c r="RTN20" s="140" t="s">
        <v>454</v>
      </c>
      <c r="RTO20" s="140" t="s">
        <v>454</v>
      </c>
      <c r="RTP20" s="140" t="s">
        <v>454</v>
      </c>
      <c r="RTQ20" s="140" t="s">
        <v>454</v>
      </c>
      <c r="RTR20" s="140" t="s">
        <v>454</v>
      </c>
      <c r="RTS20" s="140" t="s">
        <v>454</v>
      </c>
      <c r="RTT20" s="140" t="s">
        <v>454</v>
      </c>
      <c r="RTU20" s="140" t="s">
        <v>454</v>
      </c>
      <c r="RTV20" s="140" t="s">
        <v>454</v>
      </c>
      <c r="RTW20" s="140" t="s">
        <v>454</v>
      </c>
      <c r="RTX20" s="140" t="s">
        <v>454</v>
      </c>
      <c r="RTY20" s="140" t="s">
        <v>454</v>
      </c>
      <c r="RTZ20" s="140" t="s">
        <v>454</v>
      </c>
      <c r="RUA20" s="140" t="s">
        <v>454</v>
      </c>
      <c r="RUB20" s="140" t="s">
        <v>454</v>
      </c>
      <c r="RUC20" s="140" t="s">
        <v>454</v>
      </c>
      <c r="RUD20" s="140" t="s">
        <v>454</v>
      </c>
      <c r="RUE20" s="140" t="s">
        <v>454</v>
      </c>
      <c r="RUF20" s="140" t="s">
        <v>454</v>
      </c>
      <c r="RUG20" s="140" t="s">
        <v>454</v>
      </c>
      <c r="RUH20" s="140" t="s">
        <v>454</v>
      </c>
      <c r="RUI20" s="140" t="s">
        <v>454</v>
      </c>
      <c r="RUJ20" s="140" t="s">
        <v>454</v>
      </c>
      <c r="RUK20" s="140" t="s">
        <v>454</v>
      </c>
      <c r="RUL20" s="140" t="s">
        <v>454</v>
      </c>
      <c r="RUM20" s="140" t="s">
        <v>454</v>
      </c>
      <c r="RUN20" s="140" t="s">
        <v>454</v>
      </c>
      <c r="RUO20" s="140" t="s">
        <v>454</v>
      </c>
      <c r="RUP20" s="140" t="s">
        <v>454</v>
      </c>
      <c r="RUQ20" s="140" t="s">
        <v>454</v>
      </c>
      <c r="RUR20" s="140" t="s">
        <v>454</v>
      </c>
      <c r="RUS20" s="140" t="s">
        <v>454</v>
      </c>
      <c r="RUT20" s="140" t="s">
        <v>454</v>
      </c>
      <c r="RUU20" s="140" t="s">
        <v>454</v>
      </c>
      <c r="RUV20" s="140" t="s">
        <v>454</v>
      </c>
      <c r="RUW20" s="140" t="s">
        <v>454</v>
      </c>
      <c r="RUX20" s="140" t="s">
        <v>454</v>
      </c>
      <c r="RUY20" s="140" t="s">
        <v>454</v>
      </c>
      <c r="RUZ20" s="140" t="s">
        <v>454</v>
      </c>
      <c r="RVA20" s="140" t="s">
        <v>454</v>
      </c>
      <c r="RVB20" s="140" t="s">
        <v>454</v>
      </c>
      <c r="RVC20" s="140" t="s">
        <v>454</v>
      </c>
      <c r="RVD20" s="140" t="s">
        <v>454</v>
      </c>
      <c r="RVE20" s="140" t="s">
        <v>454</v>
      </c>
      <c r="RVF20" s="140" t="s">
        <v>454</v>
      </c>
      <c r="RVG20" s="140" t="s">
        <v>454</v>
      </c>
      <c r="RVH20" s="140" t="s">
        <v>454</v>
      </c>
      <c r="RVI20" s="140" t="s">
        <v>454</v>
      </c>
      <c r="RVJ20" s="140" t="s">
        <v>454</v>
      </c>
      <c r="RVK20" s="140" t="s">
        <v>454</v>
      </c>
      <c r="RVL20" s="140" t="s">
        <v>454</v>
      </c>
      <c r="RVM20" s="140" t="s">
        <v>454</v>
      </c>
      <c r="RVN20" s="140" t="s">
        <v>454</v>
      </c>
      <c r="RVO20" s="140" t="s">
        <v>454</v>
      </c>
      <c r="RVP20" s="140" t="s">
        <v>454</v>
      </c>
      <c r="RVQ20" s="140" t="s">
        <v>454</v>
      </c>
      <c r="RVR20" s="140" t="s">
        <v>454</v>
      </c>
      <c r="RVS20" s="140" t="s">
        <v>454</v>
      </c>
      <c r="RVT20" s="140" t="s">
        <v>454</v>
      </c>
      <c r="RVU20" s="140" t="s">
        <v>454</v>
      </c>
      <c r="RVV20" s="140" t="s">
        <v>454</v>
      </c>
      <c r="RVW20" s="140" t="s">
        <v>454</v>
      </c>
      <c r="RVX20" s="140" t="s">
        <v>454</v>
      </c>
      <c r="RVY20" s="140" t="s">
        <v>454</v>
      </c>
      <c r="RVZ20" s="140" t="s">
        <v>454</v>
      </c>
      <c r="RWA20" s="140" t="s">
        <v>454</v>
      </c>
      <c r="RWB20" s="140" t="s">
        <v>454</v>
      </c>
      <c r="RWC20" s="140" t="s">
        <v>454</v>
      </c>
      <c r="RWD20" s="140" t="s">
        <v>454</v>
      </c>
      <c r="RWE20" s="140" t="s">
        <v>454</v>
      </c>
      <c r="RWF20" s="140" t="s">
        <v>454</v>
      </c>
      <c r="RWG20" s="140" t="s">
        <v>454</v>
      </c>
      <c r="RWH20" s="140" t="s">
        <v>454</v>
      </c>
      <c r="RWI20" s="140" t="s">
        <v>454</v>
      </c>
      <c r="RWJ20" s="140" t="s">
        <v>454</v>
      </c>
      <c r="RWK20" s="140" t="s">
        <v>454</v>
      </c>
      <c r="RWL20" s="140" t="s">
        <v>454</v>
      </c>
      <c r="RWM20" s="140" t="s">
        <v>454</v>
      </c>
      <c r="RWN20" s="140" t="s">
        <v>454</v>
      </c>
      <c r="RWO20" s="140" t="s">
        <v>454</v>
      </c>
      <c r="RWP20" s="140" t="s">
        <v>454</v>
      </c>
      <c r="RWQ20" s="140" t="s">
        <v>454</v>
      </c>
      <c r="RWR20" s="140" t="s">
        <v>454</v>
      </c>
      <c r="RWS20" s="140" t="s">
        <v>454</v>
      </c>
      <c r="RWT20" s="140" t="s">
        <v>454</v>
      </c>
      <c r="RWU20" s="140" t="s">
        <v>454</v>
      </c>
      <c r="RWV20" s="140" t="s">
        <v>454</v>
      </c>
      <c r="RWW20" s="140" t="s">
        <v>454</v>
      </c>
      <c r="RWX20" s="140" t="s">
        <v>454</v>
      </c>
      <c r="RWY20" s="140" t="s">
        <v>454</v>
      </c>
      <c r="RWZ20" s="140" t="s">
        <v>454</v>
      </c>
      <c r="RXA20" s="140" t="s">
        <v>454</v>
      </c>
      <c r="RXB20" s="140" t="s">
        <v>454</v>
      </c>
      <c r="RXC20" s="140" t="s">
        <v>454</v>
      </c>
      <c r="RXD20" s="140" t="s">
        <v>454</v>
      </c>
      <c r="RXE20" s="140" t="s">
        <v>454</v>
      </c>
      <c r="RXF20" s="140" t="s">
        <v>454</v>
      </c>
      <c r="RXG20" s="140" t="s">
        <v>454</v>
      </c>
      <c r="RXH20" s="140" t="s">
        <v>454</v>
      </c>
      <c r="RXI20" s="140" t="s">
        <v>454</v>
      </c>
      <c r="RXJ20" s="140" t="s">
        <v>454</v>
      </c>
      <c r="RXK20" s="140" t="s">
        <v>454</v>
      </c>
      <c r="RXL20" s="140" t="s">
        <v>454</v>
      </c>
      <c r="RXM20" s="140" t="s">
        <v>454</v>
      </c>
      <c r="RXN20" s="140" t="s">
        <v>454</v>
      </c>
      <c r="RXO20" s="140" t="s">
        <v>454</v>
      </c>
      <c r="RXP20" s="140" t="s">
        <v>454</v>
      </c>
      <c r="RXQ20" s="140" t="s">
        <v>454</v>
      </c>
      <c r="RXR20" s="140" t="s">
        <v>454</v>
      </c>
      <c r="RXS20" s="140" t="s">
        <v>454</v>
      </c>
      <c r="RXT20" s="140" t="s">
        <v>454</v>
      </c>
      <c r="RXU20" s="140" t="s">
        <v>454</v>
      </c>
      <c r="RXV20" s="140" t="s">
        <v>454</v>
      </c>
      <c r="RXW20" s="140" t="s">
        <v>454</v>
      </c>
      <c r="RXX20" s="140" t="s">
        <v>454</v>
      </c>
      <c r="RXY20" s="140" t="s">
        <v>454</v>
      </c>
      <c r="RXZ20" s="140" t="s">
        <v>454</v>
      </c>
      <c r="RYA20" s="140" t="s">
        <v>454</v>
      </c>
      <c r="RYB20" s="140" t="s">
        <v>454</v>
      </c>
      <c r="RYC20" s="140" t="s">
        <v>454</v>
      </c>
      <c r="RYD20" s="140" t="s">
        <v>454</v>
      </c>
      <c r="RYE20" s="140" t="s">
        <v>454</v>
      </c>
      <c r="RYF20" s="140" t="s">
        <v>454</v>
      </c>
      <c r="RYG20" s="140" t="s">
        <v>454</v>
      </c>
      <c r="RYH20" s="140" t="s">
        <v>454</v>
      </c>
      <c r="RYI20" s="140" t="s">
        <v>454</v>
      </c>
      <c r="RYJ20" s="140" t="s">
        <v>454</v>
      </c>
      <c r="RYK20" s="140" t="s">
        <v>454</v>
      </c>
      <c r="RYL20" s="140" t="s">
        <v>454</v>
      </c>
      <c r="RYM20" s="140" t="s">
        <v>454</v>
      </c>
      <c r="RYN20" s="140" t="s">
        <v>454</v>
      </c>
      <c r="RYO20" s="140" t="s">
        <v>454</v>
      </c>
      <c r="RYP20" s="140" t="s">
        <v>454</v>
      </c>
      <c r="RYQ20" s="140" t="s">
        <v>454</v>
      </c>
      <c r="RYR20" s="140" t="s">
        <v>454</v>
      </c>
      <c r="RYS20" s="140" t="s">
        <v>454</v>
      </c>
      <c r="RYT20" s="140" t="s">
        <v>454</v>
      </c>
      <c r="RYU20" s="140" t="s">
        <v>454</v>
      </c>
      <c r="RYV20" s="140" t="s">
        <v>454</v>
      </c>
      <c r="RYW20" s="140" t="s">
        <v>454</v>
      </c>
      <c r="RYX20" s="140" t="s">
        <v>454</v>
      </c>
      <c r="RYY20" s="140" t="s">
        <v>454</v>
      </c>
      <c r="RYZ20" s="140" t="s">
        <v>454</v>
      </c>
      <c r="RZA20" s="140" t="s">
        <v>454</v>
      </c>
      <c r="RZB20" s="140" t="s">
        <v>454</v>
      </c>
      <c r="RZC20" s="140" t="s">
        <v>454</v>
      </c>
      <c r="RZD20" s="140" t="s">
        <v>454</v>
      </c>
      <c r="RZE20" s="140" t="s">
        <v>454</v>
      </c>
      <c r="RZF20" s="140" t="s">
        <v>454</v>
      </c>
      <c r="RZG20" s="140" t="s">
        <v>454</v>
      </c>
      <c r="RZH20" s="140" t="s">
        <v>454</v>
      </c>
      <c r="RZI20" s="140" t="s">
        <v>454</v>
      </c>
      <c r="RZJ20" s="140" t="s">
        <v>454</v>
      </c>
      <c r="RZK20" s="140" t="s">
        <v>454</v>
      </c>
      <c r="RZL20" s="140" t="s">
        <v>454</v>
      </c>
      <c r="RZM20" s="140" t="s">
        <v>454</v>
      </c>
      <c r="RZN20" s="140" t="s">
        <v>454</v>
      </c>
      <c r="RZO20" s="140" t="s">
        <v>454</v>
      </c>
      <c r="RZP20" s="140" t="s">
        <v>454</v>
      </c>
      <c r="RZQ20" s="140" t="s">
        <v>454</v>
      </c>
      <c r="RZR20" s="140" t="s">
        <v>454</v>
      </c>
      <c r="RZS20" s="140" t="s">
        <v>454</v>
      </c>
      <c r="RZT20" s="140" t="s">
        <v>454</v>
      </c>
      <c r="RZU20" s="140" t="s">
        <v>454</v>
      </c>
      <c r="RZV20" s="140" t="s">
        <v>454</v>
      </c>
      <c r="RZW20" s="140" t="s">
        <v>454</v>
      </c>
      <c r="RZX20" s="140" t="s">
        <v>454</v>
      </c>
      <c r="RZY20" s="140" t="s">
        <v>454</v>
      </c>
      <c r="RZZ20" s="140" t="s">
        <v>454</v>
      </c>
      <c r="SAA20" s="140" t="s">
        <v>454</v>
      </c>
      <c r="SAB20" s="140" t="s">
        <v>454</v>
      </c>
      <c r="SAC20" s="140" t="s">
        <v>454</v>
      </c>
      <c r="SAD20" s="140" t="s">
        <v>454</v>
      </c>
      <c r="SAE20" s="140" t="s">
        <v>454</v>
      </c>
      <c r="SAF20" s="140" t="s">
        <v>454</v>
      </c>
      <c r="SAG20" s="140" t="s">
        <v>454</v>
      </c>
      <c r="SAH20" s="140" t="s">
        <v>454</v>
      </c>
      <c r="SAI20" s="140" t="s">
        <v>454</v>
      </c>
      <c r="SAJ20" s="140" t="s">
        <v>454</v>
      </c>
      <c r="SAK20" s="140" t="s">
        <v>454</v>
      </c>
      <c r="SAL20" s="140" t="s">
        <v>454</v>
      </c>
      <c r="SAM20" s="140" t="s">
        <v>454</v>
      </c>
      <c r="SAN20" s="140" t="s">
        <v>454</v>
      </c>
      <c r="SAO20" s="140" t="s">
        <v>454</v>
      </c>
      <c r="SAP20" s="140" t="s">
        <v>454</v>
      </c>
      <c r="SAQ20" s="140" t="s">
        <v>454</v>
      </c>
      <c r="SAR20" s="140" t="s">
        <v>454</v>
      </c>
      <c r="SAS20" s="140" t="s">
        <v>454</v>
      </c>
      <c r="SAT20" s="140" t="s">
        <v>454</v>
      </c>
      <c r="SAU20" s="140" t="s">
        <v>454</v>
      </c>
      <c r="SAV20" s="140" t="s">
        <v>454</v>
      </c>
      <c r="SAW20" s="140" t="s">
        <v>454</v>
      </c>
      <c r="SAX20" s="140" t="s">
        <v>454</v>
      </c>
      <c r="SAY20" s="140" t="s">
        <v>454</v>
      </c>
      <c r="SAZ20" s="140" t="s">
        <v>454</v>
      </c>
      <c r="SBA20" s="140" t="s">
        <v>454</v>
      </c>
      <c r="SBB20" s="140" t="s">
        <v>454</v>
      </c>
      <c r="SBC20" s="140" t="s">
        <v>454</v>
      </c>
      <c r="SBD20" s="140" t="s">
        <v>454</v>
      </c>
      <c r="SBE20" s="140" t="s">
        <v>454</v>
      </c>
      <c r="SBF20" s="140" t="s">
        <v>454</v>
      </c>
      <c r="SBG20" s="140" t="s">
        <v>454</v>
      </c>
      <c r="SBH20" s="140" t="s">
        <v>454</v>
      </c>
      <c r="SBI20" s="140" t="s">
        <v>454</v>
      </c>
      <c r="SBJ20" s="140" t="s">
        <v>454</v>
      </c>
      <c r="SBK20" s="140" t="s">
        <v>454</v>
      </c>
      <c r="SBL20" s="140" t="s">
        <v>454</v>
      </c>
      <c r="SBM20" s="140" t="s">
        <v>454</v>
      </c>
      <c r="SBN20" s="140" t="s">
        <v>454</v>
      </c>
      <c r="SBO20" s="140" t="s">
        <v>454</v>
      </c>
      <c r="SBP20" s="140" t="s">
        <v>454</v>
      </c>
      <c r="SBQ20" s="140" t="s">
        <v>454</v>
      </c>
      <c r="SBR20" s="140" t="s">
        <v>454</v>
      </c>
      <c r="SBS20" s="140" t="s">
        <v>454</v>
      </c>
      <c r="SBT20" s="140" t="s">
        <v>454</v>
      </c>
      <c r="SBU20" s="140" t="s">
        <v>454</v>
      </c>
      <c r="SBV20" s="140" t="s">
        <v>454</v>
      </c>
      <c r="SBW20" s="140" t="s">
        <v>454</v>
      </c>
      <c r="SBX20" s="140" t="s">
        <v>454</v>
      </c>
      <c r="SBY20" s="140" t="s">
        <v>454</v>
      </c>
      <c r="SBZ20" s="140" t="s">
        <v>454</v>
      </c>
      <c r="SCA20" s="140" t="s">
        <v>454</v>
      </c>
      <c r="SCB20" s="140" t="s">
        <v>454</v>
      </c>
      <c r="SCC20" s="140" t="s">
        <v>454</v>
      </c>
      <c r="SCD20" s="140" t="s">
        <v>454</v>
      </c>
      <c r="SCE20" s="140" t="s">
        <v>454</v>
      </c>
      <c r="SCF20" s="140" t="s">
        <v>454</v>
      </c>
      <c r="SCG20" s="140" t="s">
        <v>454</v>
      </c>
      <c r="SCH20" s="140" t="s">
        <v>454</v>
      </c>
      <c r="SCI20" s="140" t="s">
        <v>454</v>
      </c>
      <c r="SCJ20" s="140" t="s">
        <v>454</v>
      </c>
      <c r="SCK20" s="140" t="s">
        <v>454</v>
      </c>
      <c r="SCL20" s="140" t="s">
        <v>454</v>
      </c>
      <c r="SCM20" s="140" t="s">
        <v>454</v>
      </c>
      <c r="SCN20" s="140" t="s">
        <v>454</v>
      </c>
      <c r="SCO20" s="140" t="s">
        <v>454</v>
      </c>
      <c r="SCP20" s="140" t="s">
        <v>454</v>
      </c>
      <c r="SCQ20" s="140" t="s">
        <v>454</v>
      </c>
      <c r="SCR20" s="140" t="s">
        <v>454</v>
      </c>
      <c r="SCS20" s="140" t="s">
        <v>454</v>
      </c>
      <c r="SCT20" s="140" t="s">
        <v>454</v>
      </c>
      <c r="SCU20" s="140" t="s">
        <v>454</v>
      </c>
      <c r="SCV20" s="140" t="s">
        <v>454</v>
      </c>
      <c r="SCW20" s="140" t="s">
        <v>454</v>
      </c>
      <c r="SCX20" s="140" t="s">
        <v>454</v>
      </c>
      <c r="SCY20" s="140" t="s">
        <v>454</v>
      </c>
      <c r="SCZ20" s="140" t="s">
        <v>454</v>
      </c>
      <c r="SDA20" s="140" t="s">
        <v>454</v>
      </c>
      <c r="SDB20" s="140" t="s">
        <v>454</v>
      </c>
      <c r="SDC20" s="140" t="s">
        <v>454</v>
      </c>
      <c r="SDD20" s="140" t="s">
        <v>454</v>
      </c>
      <c r="SDE20" s="140" t="s">
        <v>454</v>
      </c>
      <c r="SDF20" s="140" t="s">
        <v>454</v>
      </c>
      <c r="SDG20" s="140" t="s">
        <v>454</v>
      </c>
      <c r="SDH20" s="140" t="s">
        <v>454</v>
      </c>
      <c r="SDI20" s="140" t="s">
        <v>454</v>
      </c>
      <c r="SDJ20" s="140" t="s">
        <v>454</v>
      </c>
      <c r="SDK20" s="140" t="s">
        <v>454</v>
      </c>
      <c r="SDL20" s="140" t="s">
        <v>454</v>
      </c>
      <c r="SDM20" s="140" t="s">
        <v>454</v>
      </c>
      <c r="SDN20" s="140" t="s">
        <v>454</v>
      </c>
      <c r="SDO20" s="140" t="s">
        <v>454</v>
      </c>
      <c r="SDP20" s="140" t="s">
        <v>454</v>
      </c>
      <c r="SDQ20" s="140" t="s">
        <v>454</v>
      </c>
      <c r="SDR20" s="140" t="s">
        <v>454</v>
      </c>
      <c r="SDS20" s="140" t="s">
        <v>454</v>
      </c>
      <c r="SDT20" s="140" t="s">
        <v>454</v>
      </c>
      <c r="SDU20" s="140" t="s">
        <v>454</v>
      </c>
      <c r="SDV20" s="140" t="s">
        <v>454</v>
      </c>
      <c r="SDW20" s="140" t="s">
        <v>454</v>
      </c>
      <c r="SDX20" s="140" t="s">
        <v>454</v>
      </c>
      <c r="SDY20" s="140" t="s">
        <v>454</v>
      </c>
      <c r="SDZ20" s="140" t="s">
        <v>454</v>
      </c>
      <c r="SEA20" s="140" t="s">
        <v>454</v>
      </c>
      <c r="SEB20" s="140" t="s">
        <v>454</v>
      </c>
      <c r="SEC20" s="140" t="s">
        <v>454</v>
      </c>
      <c r="SED20" s="140" t="s">
        <v>454</v>
      </c>
      <c r="SEE20" s="140" t="s">
        <v>454</v>
      </c>
      <c r="SEF20" s="140" t="s">
        <v>454</v>
      </c>
      <c r="SEG20" s="140" t="s">
        <v>454</v>
      </c>
      <c r="SEH20" s="140" t="s">
        <v>454</v>
      </c>
      <c r="SEI20" s="140" t="s">
        <v>454</v>
      </c>
      <c r="SEJ20" s="140" t="s">
        <v>454</v>
      </c>
      <c r="SEK20" s="140" t="s">
        <v>454</v>
      </c>
      <c r="SEL20" s="140" t="s">
        <v>454</v>
      </c>
      <c r="SEM20" s="140" t="s">
        <v>454</v>
      </c>
      <c r="SEN20" s="140" t="s">
        <v>454</v>
      </c>
      <c r="SEO20" s="140" t="s">
        <v>454</v>
      </c>
      <c r="SEP20" s="140" t="s">
        <v>454</v>
      </c>
      <c r="SEQ20" s="140" t="s">
        <v>454</v>
      </c>
      <c r="SER20" s="140" t="s">
        <v>454</v>
      </c>
      <c r="SES20" s="140" t="s">
        <v>454</v>
      </c>
      <c r="SET20" s="140" t="s">
        <v>454</v>
      </c>
      <c r="SEU20" s="140" t="s">
        <v>454</v>
      </c>
      <c r="SEV20" s="140" t="s">
        <v>454</v>
      </c>
      <c r="SEW20" s="140" t="s">
        <v>454</v>
      </c>
      <c r="SEX20" s="140" t="s">
        <v>454</v>
      </c>
      <c r="SEY20" s="140" t="s">
        <v>454</v>
      </c>
      <c r="SEZ20" s="140" t="s">
        <v>454</v>
      </c>
      <c r="SFA20" s="140" t="s">
        <v>454</v>
      </c>
      <c r="SFB20" s="140" t="s">
        <v>454</v>
      </c>
      <c r="SFC20" s="140" t="s">
        <v>454</v>
      </c>
      <c r="SFD20" s="140" t="s">
        <v>454</v>
      </c>
      <c r="SFE20" s="140" t="s">
        <v>454</v>
      </c>
      <c r="SFF20" s="140" t="s">
        <v>454</v>
      </c>
      <c r="SFG20" s="140" t="s">
        <v>454</v>
      </c>
      <c r="SFH20" s="140" t="s">
        <v>454</v>
      </c>
      <c r="SFI20" s="140" t="s">
        <v>454</v>
      </c>
      <c r="SFJ20" s="140" t="s">
        <v>454</v>
      </c>
      <c r="SFK20" s="140" t="s">
        <v>454</v>
      </c>
      <c r="SFL20" s="140" t="s">
        <v>454</v>
      </c>
      <c r="SFM20" s="140" t="s">
        <v>454</v>
      </c>
      <c r="SFN20" s="140" t="s">
        <v>454</v>
      </c>
      <c r="SFO20" s="140" t="s">
        <v>454</v>
      </c>
      <c r="SFP20" s="140" t="s">
        <v>454</v>
      </c>
      <c r="SFQ20" s="140" t="s">
        <v>454</v>
      </c>
      <c r="SFR20" s="140" t="s">
        <v>454</v>
      </c>
      <c r="SFS20" s="140" t="s">
        <v>454</v>
      </c>
      <c r="SFT20" s="140" t="s">
        <v>454</v>
      </c>
      <c r="SFU20" s="140" t="s">
        <v>454</v>
      </c>
      <c r="SFV20" s="140" t="s">
        <v>454</v>
      </c>
      <c r="SFW20" s="140" t="s">
        <v>454</v>
      </c>
      <c r="SFX20" s="140" t="s">
        <v>454</v>
      </c>
      <c r="SFY20" s="140" t="s">
        <v>454</v>
      </c>
      <c r="SFZ20" s="140" t="s">
        <v>454</v>
      </c>
      <c r="SGA20" s="140" t="s">
        <v>454</v>
      </c>
      <c r="SGB20" s="140" t="s">
        <v>454</v>
      </c>
      <c r="SGC20" s="140" t="s">
        <v>454</v>
      </c>
      <c r="SGD20" s="140" t="s">
        <v>454</v>
      </c>
      <c r="SGE20" s="140" t="s">
        <v>454</v>
      </c>
      <c r="SGF20" s="140" t="s">
        <v>454</v>
      </c>
      <c r="SGG20" s="140" t="s">
        <v>454</v>
      </c>
      <c r="SGH20" s="140" t="s">
        <v>454</v>
      </c>
      <c r="SGI20" s="140" t="s">
        <v>454</v>
      </c>
      <c r="SGJ20" s="140" t="s">
        <v>454</v>
      </c>
      <c r="SGK20" s="140" t="s">
        <v>454</v>
      </c>
      <c r="SGL20" s="140" t="s">
        <v>454</v>
      </c>
      <c r="SGM20" s="140" t="s">
        <v>454</v>
      </c>
      <c r="SGN20" s="140" t="s">
        <v>454</v>
      </c>
      <c r="SGO20" s="140" t="s">
        <v>454</v>
      </c>
      <c r="SGP20" s="140" t="s">
        <v>454</v>
      </c>
      <c r="SGQ20" s="140" t="s">
        <v>454</v>
      </c>
      <c r="SGR20" s="140" t="s">
        <v>454</v>
      </c>
      <c r="SGS20" s="140" t="s">
        <v>454</v>
      </c>
      <c r="SGT20" s="140" t="s">
        <v>454</v>
      </c>
      <c r="SGU20" s="140" t="s">
        <v>454</v>
      </c>
      <c r="SGV20" s="140" t="s">
        <v>454</v>
      </c>
      <c r="SGW20" s="140" t="s">
        <v>454</v>
      </c>
      <c r="SGX20" s="140" t="s">
        <v>454</v>
      </c>
      <c r="SGY20" s="140" t="s">
        <v>454</v>
      </c>
      <c r="SGZ20" s="140" t="s">
        <v>454</v>
      </c>
      <c r="SHA20" s="140" t="s">
        <v>454</v>
      </c>
      <c r="SHB20" s="140" t="s">
        <v>454</v>
      </c>
      <c r="SHC20" s="140" t="s">
        <v>454</v>
      </c>
      <c r="SHD20" s="140" t="s">
        <v>454</v>
      </c>
      <c r="SHE20" s="140" t="s">
        <v>454</v>
      </c>
      <c r="SHF20" s="140" t="s">
        <v>454</v>
      </c>
      <c r="SHG20" s="140" t="s">
        <v>454</v>
      </c>
      <c r="SHH20" s="140" t="s">
        <v>454</v>
      </c>
      <c r="SHI20" s="140" t="s">
        <v>454</v>
      </c>
      <c r="SHJ20" s="140" t="s">
        <v>454</v>
      </c>
      <c r="SHK20" s="140" t="s">
        <v>454</v>
      </c>
      <c r="SHL20" s="140" t="s">
        <v>454</v>
      </c>
      <c r="SHM20" s="140" t="s">
        <v>454</v>
      </c>
      <c r="SHN20" s="140" t="s">
        <v>454</v>
      </c>
      <c r="SHO20" s="140" t="s">
        <v>454</v>
      </c>
      <c r="SHP20" s="140" t="s">
        <v>454</v>
      </c>
      <c r="SHQ20" s="140" t="s">
        <v>454</v>
      </c>
      <c r="SHR20" s="140" t="s">
        <v>454</v>
      </c>
      <c r="SHS20" s="140" t="s">
        <v>454</v>
      </c>
      <c r="SHT20" s="140" t="s">
        <v>454</v>
      </c>
      <c r="SHU20" s="140" t="s">
        <v>454</v>
      </c>
      <c r="SHV20" s="140" t="s">
        <v>454</v>
      </c>
      <c r="SHW20" s="140" t="s">
        <v>454</v>
      </c>
      <c r="SHX20" s="140" t="s">
        <v>454</v>
      </c>
      <c r="SHY20" s="140" t="s">
        <v>454</v>
      </c>
      <c r="SHZ20" s="140" t="s">
        <v>454</v>
      </c>
      <c r="SIA20" s="140" t="s">
        <v>454</v>
      </c>
      <c r="SIB20" s="140" t="s">
        <v>454</v>
      </c>
      <c r="SIC20" s="140" t="s">
        <v>454</v>
      </c>
      <c r="SID20" s="140" t="s">
        <v>454</v>
      </c>
      <c r="SIE20" s="140" t="s">
        <v>454</v>
      </c>
      <c r="SIF20" s="140" t="s">
        <v>454</v>
      </c>
      <c r="SIG20" s="140" t="s">
        <v>454</v>
      </c>
      <c r="SIH20" s="140" t="s">
        <v>454</v>
      </c>
      <c r="SII20" s="140" t="s">
        <v>454</v>
      </c>
      <c r="SIJ20" s="140" t="s">
        <v>454</v>
      </c>
      <c r="SIK20" s="140" t="s">
        <v>454</v>
      </c>
      <c r="SIL20" s="140" t="s">
        <v>454</v>
      </c>
      <c r="SIM20" s="140" t="s">
        <v>454</v>
      </c>
      <c r="SIN20" s="140" t="s">
        <v>454</v>
      </c>
      <c r="SIO20" s="140" t="s">
        <v>454</v>
      </c>
      <c r="SIP20" s="140" t="s">
        <v>454</v>
      </c>
      <c r="SIQ20" s="140" t="s">
        <v>454</v>
      </c>
      <c r="SIR20" s="140" t="s">
        <v>454</v>
      </c>
      <c r="SIS20" s="140" t="s">
        <v>454</v>
      </c>
      <c r="SIT20" s="140" t="s">
        <v>454</v>
      </c>
      <c r="SIU20" s="140" t="s">
        <v>454</v>
      </c>
      <c r="SIV20" s="140" t="s">
        <v>454</v>
      </c>
      <c r="SIW20" s="140" t="s">
        <v>454</v>
      </c>
      <c r="SIX20" s="140" t="s">
        <v>454</v>
      </c>
      <c r="SIY20" s="140" t="s">
        <v>454</v>
      </c>
      <c r="SIZ20" s="140" t="s">
        <v>454</v>
      </c>
      <c r="SJA20" s="140" t="s">
        <v>454</v>
      </c>
      <c r="SJB20" s="140" t="s">
        <v>454</v>
      </c>
      <c r="SJC20" s="140" t="s">
        <v>454</v>
      </c>
      <c r="SJD20" s="140" t="s">
        <v>454</v>
      </c>
      <c r="SJE20" s="140" t="s">
        <v>454</v>
      </c>
      <c r="SJF20" s="140" t="s">
        <v>454</v>
      </c>
      <c r="SJG20" s="140" t="s">
        <v>454</v>
      </c>
      <c r="SJH20" s="140" t="s">
        <v>454</v>
      </c>
      <c r="SJI20" s="140" t="s">
        <v>454</v>
      </c>
      <c r="SJJ20" s="140" t="s">
        <v>454</v>
      </c>
      <c r="SJK20" s="140" t="s">
        <v>454</v>
      </c>
      <c r="SJL20" s="140" t="s">
        <v>454</v>
      </c>
      <c r="SJM20" s="140" t="s">
        <v>454</v>
      </c>
      <c r="SJN20" s="140" t="s">
        <v>454</v>
      </c>
      <c r="SJO20" s="140" t="s">
        <v>454</v>
      </c>
      <c r="SJP20" s="140" t="s">
        <v>454</v>
      </c>
      <c r="SJQ20" s="140" t="s">
        <v>454</v>
      </c>
      <c r="SJR20" s="140" t="s">
        <v>454</v>
      </c>
      <c r="SJS20" s="140" t="s">
        <v>454</v>
      </c>
      <c r="SJT20" s="140" t="s">
        <v>454</v>
      </c>
      <c r="SJU20" s="140" t="s">
        <v>454</v>
      </c>
      <c r="SJV20" s="140" t="s">
        <v>454</v>
      </c>
      <c r="SJW20" s="140" t="s">
        <v>454</v>
      </c>
      <c r="SJX20" s="140" t="s">
        <v>454</v>
      </c>
      <c r="SJY20" s="140" t="s">
        <v>454</v>
      </c>
      <c r="SJZ20" s="140" t="s">
        <v>454</v>
      </c>
      <c r="SKA20" s="140" t="s">
        <v>454</v>
      </c>
      <c r="SKB20" s="140" t="s">
        <v>454</v>
      </c>
      <c r="SKC20" s="140" t="s">
        <v>454</v>
      </c>
      <c r="SKD20" s="140" t="s">
        <v>454</v>
      </c>
      <c r="SKE20" s="140" t="s">
        <v>454</v>
      </c>
      <c r="SKF20" s="140" t="s">
        <v>454</v>
      </c>
      <c r="SKG20" s="140" t="s">
        <v>454</v>
      </c>
      <c r="SKH20" s="140" t="s">
        <v>454</v>
      </c>
      <c r="SKI20" s="140" t="s">
        <v>454</v>
      </c>
      <c r="SKJ20" s="140" t="s">
        <v>454</v>
      </c>
      <c r="SKK20" s="140" t="s">
        <v>454</v>
      </c>
      <c r="SKL20" s="140" t="s">
        <v>454</v>
      </c>
      <c r="SKM20" s="140" t="s">
        <v>454</v>
      </c>
      <c r="SKN20" s="140" t="s">
        <v>454</v>
      </c>
      <c r="SKO20" s="140" t="s">
        <v>454</v>
      </c>
      <c r="SKP20" s="140" t="s">
        <v>454</v>
      </c>
      <c r="SKQ20" s="140" t="s">
        <v>454</v>
      </c>
      <c r="SKR20" s="140" t="s">
        <v>454</v>
      </c>
      <c r="SKS20" s="140" t="s">
        <v>454</v>
      </c>
      <c r="SKT20" s="140" t="s">
        <v>454</v>
      </c>
      <c r="SKU20" s="140" t="s">
        <v>454</v>
      </c>
      <c r="SKV20" s="140" t="s">
        <v>454</v>
      </c>
      <c r="SKW20" s="140" t="s">
        <v>454</v>
      </c>
      <c r="SKX20" s="140" t="s">
        <v>454</v>
      </c>
      <c r="SKY20" s="140" t="s">
        <v>454</v>
      </c>
      <c r="SKZ20" s="140" t="s">
        <v>454</v>
      </c>
      <c r="SLA20" s="140" t="s">
        <v>454</v>
      </c>
      <c r="SLB20" s="140" t="s">
        <v>454</v>
      </c>
      <c r="SLC20" s="140" t="s">
        <v>454</v>
      </c>
      <c r="SLD20" s="140" t="s">
        <v>454</v>
      </c>
      <c r="SLE20" s="140" t="s">
        <v>454</v>
      </c>
      <c r="SLF20" s="140" t="s">
        <v>454</v>
      </c>
      <c r="SLG20" s="140" t="s">
        <v>454</v>
      </c>
      <c r="SLH20" s="140" t="s">
        <v>454</v>
      </c>
      <c r="SLI20" s="140" t="s">
        <v>454</v>
      </c>
      <c r="SLJ20" s="140" t="s">
        <v>454</v>
      </c>
      <c r="SLK20" s="140" t="s">
        <v>454</v>
      </c>
      <c r="SLL20" s="140" t="s">
        <v>454</v>
      </c>
      <c r="SLM20" s="140" t="s">
        <v>454</v>
      </c>
      <c r="SLN20" s="140" t="s">
        <v>454</v>
      </c>
      <c r="SLO20" s="140" t="s">
        <v>454</v>
      </c>
      <c r="SLP20" s="140" t="s">
        <v>454</v>
      </c>
      <c r="SLQ20" s="140" t="s">
        <v>454</v>
      </c>
      <c r="SLR20" s="140" t="s">
        <v>454</v>
      </c>
      <c r="SLS20" s="140" t="s">
        <v>454</v>
      </c>
      <c r="SLT20" s="140" t="s">
        <v>454</v>
      </c>
      <c r="SLU20" s="140" t="s">
        <v>454</v>
      </c>
      <c r="SLV20" s="140" t="s">
        <v>454</v>
      </c>
      <c r="SLW20" s="140" t="s">
        <v>454</v>
      </c>
      <c r="SLX20" s="140" t="s">
        <v>454</v>
      </c>
      <c r="SLY20" s="140" t="s">
        <v>454</v>
      </c>
      <c r="SLZ20" s="140" t="s">
        <v>454</v>
      </c>
      <c r="SMA20" s="140" t="s">
        <v>454</v>
      </c>
      <c r="SMB20" s="140" t="s">
        <v>454</v>
      </c>
      <c r="SMC20" s="140" t="s">
        <v>454</v>
      </c>
      <c r="SMD20" s="140" t="s">
        <v>454</v>
      </c>
      <c r="SME20" s="140" t="s">
        <v>454</v>
      </c>
      <c r="SMF20" s="140" t="s">
        <v>454</v>
      </c>
      <c r="SMG20" s="140" t="s">
        <v>454</v>
      </c>
      <c r="SMH20" s="140" t="s">
        <v>454</v>
      </c>
      <c r="SMI20" s="140" t="s">
        <v>454</v>
      </c>
      <c r="SMJ20" s="140" t="s">
        <v>454</v>
      </c>
      <c r="SMK20" s="140" t="s">
        <v>454</v>
      </c>
      <c r="SML20" s="140" t="s">
        <v>454</v>
      </c>
      <c r="SMM20" s="140" t="s">
        <v>454</v>
      </c>
      <c r="SMN20" s="140" t="s">
        <v>454</v>
      </c>
      <c r="SMO20" s="140" t="s">
        <v>454</v>
      </c>
      <c r="SMP20" s="140" t="s">
        <v>454</v>
      </c>
      <c r="SMQ20" s="140" t="s">
        <v>454</v>
      </c>
      <c r="SMR20" s="140" t="s">
        <v>454</v>
      </c>
      <c r="SMS20" s="140" t="s">
        <v>454</v>
      </c>
      <c r="SMT20" s="140" t="s">
        <v>454</v>
      </c>
      <c r="SMU20" s="140" t="s">
        <v>454</v>
      </c>
      <c r="SMV20" s="140" t="s">
        <v>454</v>
      </c>
      <c r="SMW20" s="140" t="s">
        <v>454</v>
      </c>
      <c r="SMX20" s="140" t="s">
        <v>454</v>
      </c>
      <c r="SMY20" s="140" t="s">
        <v>454</v>
      </c>
      <c r="SMZ20" s="140" t="s">
        <v>454</v>
      </c>
      <c r="SNA20" s="140" t="s">
        <v>454</v>
      </c>
      <c r="SNB20" s="140" t="s">
        <v>454</v>
      </c>
      <c r="SNC20" s="140" t="s">
        <v>454</v>
      </c>
      <c r="SND20" s="140" t="s">
        <v>454</v>
      </c>
      <c r="SNE20" s="140" t="s">
        <v>454</v>
      </c>
      <c r="SNF20" s="140" t="s">
        <v>454</v>
      </c>
      <c r="SNG20" s="140" t="s">
        <v>454</v>
      </c>
      <c r="SNH20" s="140" t="s">
        <v>454</v>
      </c>
      <c r="SNI20" s="140" t="s">
        <v>454</v>
      </c>
      <c r="SNJ20" s="140" t="s">
        <v>454</v>
      </c>
      <c r="SNK20" s="140" t="s">
        <v>454</v>
      </c>
      <c r="SNL20" s="140" t="s">
        <v>454</v>
      </c>
      <c r="SNM20" s="140" t="s">
        <v>454</v>
      </c>
      <c r="SNN20" s="140" t="s">
        <v>454</v>
      </c>
      <c r="SNO20" s="140" t="s">
        <v>454</v>
      </c>
      <c r="SNP20" s="140" t="s">
        <v>454</v>
      </c>
      <c r="SNQ20" s="140" t="s">
        <v>454</v>
      </c>
      <c r="SNR20" s="140" t="s">
        <v>454</v>
      </c>
      <c r="SNS20" s="140" t="s">
        <v>454</v>
      </c>
      <c r="SNT20" s="140" t="s">
        <v>454</v>
      </c>
      <c r="SNU20" s="140" t="s">
        <v>454</v>
      </c>
      <c r="SNV20" s="140" t="s">
        <v>454</v>
      </c>
      <c r="SNW20" s="140" t="s">
        <v>454</v>
      </c>
      <c r="SNX20" s="140" t="s">
        <v>454</v>
      </c>
      <c r="SNY20" s="140" t="s">
        <v>454</v>
      </c>
      <c r="SNZ20" s="140" t="s">
        <v>454</v>
      </c>
      <c r="SOA20" s="140" t="s">
        <v>454</v>
      </c>
      <c r="SOB20" s="140" t="s">
        <v>454</v>
      </c>
      <c r="SOC20" s="140" t="s">
        <v>454</v>
      </c>
      <c r="SOD20" s="140" t="s">
        <v>454</v>
      </c>
      <c r="SOE20" s="140" t="s">
        <v>454</v>
      </c>
      <c r="SOF20" s="140" t="s">
        <v>454</v>
      </c>
      <c r="SOG20" s="140" t="s">
        <v>454</v>
      </c>
      <c r="SOH20" s="140" t="s">
        <v>454</v>
      </c>
      <c r="SOI20" s="140" t="s">
        <v>454</v>
      </c>
      <c r="SOJ20" s="140" t="s">
        <v>454</v>
      </c>
      <c r="SOK20" s="140" t="s">
        <v>454</v>
      </c>
      <c r="SOL20" s="140" t="s">
        <v>454</v>
      </c>
      <c r="SOM20" s="140" t="s">
        <v>454</v>
      </c>
      <c r="SON20" s="140" t="s">
        <v>454</v>
      </c>
      <c r="SOO20" s="140" t="s">
        <v>454</v>
      </c>
      <c r="SOP20" s="140" t="s">
        <v>454</v>
      </c>
      <c r="SOQ20" s="140" t="s">
        <v>454</v>
      </c>
      <c r="SOR20" s="140" t="s">
        <v>454</v>
      </c>
      <c r="SOS20" s="140" t="s">
        <v>454</v>
      </c>
      <c r="SOT20" s="140" t="s">
        <v>454</v>
      </c>
      <c r="SOU20" s="140" t="s">
        <v>454</v>
      </c>
      <c r="SOV20" s="140" t="s">
        <v>454</v>
      </c>
      <c r="SOW20" s="140" t="s">
        <v>454</v>
      </c>
      <c r="SOX20" s="140" t="s">
        <v>454</v>
      </c>
      <c r="SOY20" s="140" t="s">
        <v>454</v>
      </c>
      <c r="SOZ20" s="140" t="s">
        <v>454</v>
      </c>
      <c r="SPA20" s="140" t="s">
        <v>454</v>
      </c>
      <c r="SPB20" s="140" t="s">
        <v>454</v>
      </c>
      <c r="SPC20" s="140" t="s">
        <v>454</v>
      </c>
      <c r="SPD20" s="140" t="s">
        <v>454</v>
      </c>
      <c r="SPE20" s="140" t="s">
        <v>454</v>
      </c>
      <c r="SPF20" s="140" t="s">
        <v>454</v>
      </c>
      <c r="SPG20" s="140" t="s">
        <v>454</v>
      </c>
      <c r="SPH20" s="140" t="s">
        <v>454</v>
      </c>
      <c r="SPI20" s="140" t="s">
        <v>454</v>
      </c>
      <c r="SPJ20" s="140" t="s">
        <v>454</v>
      </c>
      <c r="SPK20" s="140" t="s">
        <v>454</v>
      </c>
      <c r="SPL20" s="140" t="s">
        <v>454</v>
      </c>
      <c r="SPM20" s="140" t="s">
        <v>454</v>
      </c>
      <c r="SPN20" s="140" t="s">
        <v>454</v>
      </c>
      <c r="SPO20" s="140" t="s">
        <v>454</v>
      </c>
      <c r="SPP20" s="140" t="s">
        <v>454</v>
      </c>
      <c r="SPQ20" s="140" t="s">
        <v>454</v>
      </c>
      <c r="SPR20" s="140" t="s">
        <v>454</v>
      </c>
      <c r="SPS20" s="140" t="s">
        <v>454</v>
      </c>
      <c r="SPT20" s="140" t="s">
        <v>454</v>
      </c>
      <c r="SPU20" s="140" t="s">
        <v>454</v>
      </c>
      <c r="SPV20" s="140" t="s">
        <v>454</v>
      </c>
      <c r="SPW20" s="140" t="s">
        <v>454</v>
      </c>
      <c r="SPX20" s="140" t="s">
        <v>454</v>
      </c>
      <c r="SPY20" s="140" t="s">
        <v>454</v>
      </c>
      <c r="SPZ20" s="140" t="s">
        <v>454</v>
      </c>
      <c r="SQA20" s="140" t="s">
        <v>454</v>
      </c>
      <c r="SQB20" s="140" t="s">
        <v>454</v>
      </c>
      <c r="SQC20" s="140" t="s">
        <v>454</v>
      </c>
      <c r="SQD20" s="140" t="s">
        <v>454</v>
      </c>
      <c r="SQE20" s="140" t="s">
        <v>454</v>
      </c>
      <c r="SQF20" s="140" t="s">
        <v>454</v>
      </c>
      <c r="SQG20" s="140" t="s">
        <v>454</v>
      </c>
      <c r="SQH20" s="140" t="s">
        <v>454</v>
      </c>
      <c r="SQI20" s="140" t="s">
        <v>454</v>
      </c>
      <c r="SQJ20" s="140" t="s">
        <v>454</v>
      </c>
      <c r="SQK20" s="140" t="s">
        <v>454</v>
      </c>
      <c r="SQL20" s="140" t="s">
        <v>454</v>
      </c>
      <c r="SQM20" s="140" t="s">
        <v>454</v>
      </c>
      <c r="SQN20" s="140" t="s">
        <v>454</v>
      </c>
      <c r="SQO20" s="140" t="s">
        <v>454</v>
      </c>
      <c r="SQP20" s="140" t="s">
        <v>454</v>
      </c>
      <c r="SQQ20" s="140" t="s">
        <v>454</v>
      </c>
      <c r="SQR20" s="140" t="s">
        <v>454</v>
      </c>
      <c r="SQS20" s="140" t="s">
        <v>454</v>
      </c>
      <c r="SQT20" s="140" t="s">
        <v>454</v>
      </c>
      <c r="SQU20" s="140" t="s">
        <v>454</v>
      </c>
      <c r="SQV20" s="140" t="s">
        <v>454</v>
      </c>
      <c r="SQW20" s="140" t="s">
        <v>454</v>
      </c>
      <c r="SQX20" s="140" t="s">
        <v>454</v>
      </c>
      <c r="SQY20" s="140" t="s">
        <v>454</v>
      </c>
      <c r="SQZ20" s="140" t="s">
        <v>454</v>
      </c>
      <c r="SRA20" s="140" t="s">
        <v>454</v>
      </c>
      <c r="SRB20" s="140" t="s">
        <v>454</v>
      </c>
      <c r="SRC20" s="140" t="s">
        <v>454</v>
      </c>
      <c r="SRD20" s="140" t="s">
        <v>454</v>
      </c>
      <c r="SRE20" s="140" t="s">
        <v>454</v>
      </c>
      <c r="SRF20" s="140" t="s">
        <v>454</v>
      </c>
      <c r="SRG20" s="140" t="s">
        <v>454</v>
      </c>
      <c r="SRH20" s="140" t="s">
        <v>454</v>
      </c>
      <c r="SRI20" s="140" t="s">
        <v>454</v>
      </c>
      <c r="SRJ20" s="140" t="s">
        <v>454</v>
      </c>
      <c r="SRK20" s="140" t="s">
        <v>454</v>
      </c>
      <c r="SRL20" s="140" t="s">
        <v>454</v>
      </c>
      <c r="SRM20" s="140" t="s">
        <v>454</v>
      </c>
      <c r="SRN20" s="140" t="s">
        <v>454</v>
      </c>
      <c r="SRO20" s="140" t="s">
        <v>454</v>
      </c>
      <c r="SRP20" s="140" t="s">
        <v>454</v>
      </c>
      <c r="SRQ20" s="140" t="s">
        <v>454</v>
      </c>
      <c r="SRR20" s="140" t="s">
        <v>454</v>
      </c>
      <c r="SRS20" s="140" t="s">
        <v>454</v>
      </c>
      <c r="SRT20" s="140" t="s">
        <v>454</v>
      </c>
      <c r="SRU20" s="140" t="s">
        <v>454</v>
      </c>
      <c r="SRV20" s="140" t="s">
        <v>454</v>
      </c>
      <c r="SRW20" s="140" t="s">
        <v>454</v>
      </c>
      <c r="SRX20" s="140" t="s">
        <v>454</v>
      </c>
      <c r="SRY20" s="140" t="s">
        <v>454</v>
      </c>
      <c r="SRZ20" s="140" t="s">
        <v>454</v>
      </c>
      <c r="SSA20" s="140" t="s">
        <v>454</v>
      </c>
      <c r="SSB20" s="140" t="s">
        <v>454</v>
      </c>
      <c r="SSC20" s="140" t="s">
        <v>454</v>
      </c>
      <c r="SSD20" s="140" t="s">
        <v>454</v>
      </c>
      <c r="SSE20" s="140" t="s">
        <v>454</v>
      </c>
      <c r="SSF20" s="140" t="s">
        <v>454</v>
      </c>
      <c r="SSG20" s="140" t="s">
        <v>454</v>
      </c>
      <c r="SSH20" s="140" t="s">
        <v>454</v>
      </c>
      <c r="SSI20" s="140" t="s">
        <v>454</v>
      </c>
      <c r="SSJ20" s="140" t="s">
        <v>454</v>
      </c>
      <c r="SSK20" s="140" t="s">
        <v>454</v>
      </c>
      <c r="SSL20" s="140" t="s">
        <v>454</v>
      </c>
      <c r="SSM20" s="140" t="s">
        <v>454</v>
      </c>
      <c r="SSN20" s="140" t="s">
        <v>454</v>
      </c>
      <c r="SSO20" s="140" t="s">
        <v>454</v>
      </c>
      <c r="SSP20" s="140" t="s">
        <v>454</v>
      </c>
      <c r="SSQ20" s="140" t="s">
        <v>454</v>
      </c>
      <c r="SSR20" s="140" t="s">
        <v>454</v>
      </c>
      <c r="SSS20" s="140" t="s">
        <v>454</v>
      </c>
      <c r="SST20" s="140" t="s">
        <v>454</v>
      </c>
      <c r="SSU20" s="140" t="s">
        <v>454</v>
      </c>
      <c r="SSV20" s="140" t="s">
        <v>454</v>
      </c>
      <c r="SSW20" s="140" t="s">
        <v>454</v>
      </c>
      <c r="SSX20" s="140" t="s">
        <v>454</v>
      </c>
      <c r="SSY20" s="140" t="s">
        <v>454</v>
      </c>
      <c r="SSZ20" s="140" t="s">
        <v>454</v>
      </c>
      <c r="STA20" s="140" t="s">
        <v>454</v>
      </c>
      <c r="STB20" s="140" t="s">
        <v>454</v>
      </c>
      <c r="STC20" s="140" t="s">
        <v>454</v>
      </c>
      <c r="STD20" s="140" t="s">
        <v>454</v>
      </c>
      <c r="STE20" s="140" t="s">
        <v>454</v>
      </c>
      <c r="STF20" s="140" t="s">
        <v>454</v>
      </c>
      <c r="STG20" s="140" t="s">
        <v>454</v>
      </c>
      <c r="STH20" s="140" t="s">
        <v>454</v>
      </c>
      <c r="STI20" s="140" t="s">
        <v>454</v>
      </c>
      <c r="STJ20" s="140" t="s">
        <v>454</v>
      </c>
      <c r="STK20" s="140" t="s">
        <v>454</v>
      </c>
      <c r="STL20" s="140" t="s">
        <v>454</v>
      </c>
      <c r="STM20" s="140" t="s">
        <v>454</v>
      </c>
      <c r="STN20" s="140" t="s">
        <v>454</v>
      </c>
      <c r="STO20" s="140" t="s">
        <v>454</v>
      </c>
      <c r="STP20" s="140" t="s">
        <v>454</v>
      </c>
      <c r="STQ20" s="140" t="s">
        <v>454</v>
      </c>
      <c r="STR20" s="140" t="s">
        <v>454</v>
      </c>
      <c r="STS20" s="140" t="s">
        <v>454</v>
      </c>
      <c r="STT20" s="140" t="s">
        <v>454</v>
      </c>
      <c r="STU20" s="140" t="s">
        <v>454</v>
      </c>
      <c r="STV20" s="140" t="s">
        <v>454</v>
      </c>
      <c r="STW20" s="140" t="s">
        <v>454</v>
      </c>
      <c r="STX20" s="140" t="s">
        <v>454</v>
      </c>
      <c r="STY20" s="140" t="s">
        <v>454</v>
      </c>
      <c r="STZ20" s="140" t="s">
        <v>454</v>
      </c>
      <c r="SUA20" s="140" t="s">
        <v>454</v>
      </c>
      <c r="SUB20" s="140" t="s">
        <v>454</v>
      </c>
      <c r="SUC20" s="140" t="s">
        <v>454</v>
      </c>
      <c r="SUD20" s="140" t="s">
        <v>454</v>
      </c>
      <c r="SUE20" s="140" t="s">
        <v>454</v>
      </c>
      <c r="SUF20" s="140" t="s">
        <v>454</v>
      </c>
      <c r="SUG20" s="140" t="s">
        <v>454</v>
      </c>
      <c r="SUH20" s="140" t="s">
        <v>454</v>
      </c>
      <c r="SUI20" s="140" t="s">
        <v>454</v>
      </c>
      <c r="SUJ20" s="140" t="s">
        <v>454</v>
      </c>
      <c r="SUK20" s="140" t="s">
        <v>454</v>
      </c>
      <c r="SUL20" s="140" t="s">
        <v>454</v>
      </c>
      <c r="SUM20" s="140" t="s">
        <v>454</v>
      </c>
      <c r="SUN20" s="140" t="s">
        <v>454</v>
      </c>
      <c r="SUO20" s="140" t="s">
        <v>454</v>
      </c>
      <c r="SUP20" s="140" t="s">
        <v>454</v>
      </c>
      <c r="SUQ20" s="140" t="s">
        <v>454</v>
      </c>
      <c r="SUR20" s="140" t="s">
        <v>454</v>
      </c>
      <c r="SUS20" s="140" t="s">
        <v>454</v>
      </c>
      <c r="SUT20" s="140" t="s">
        <v>454</v>
      </c>
      <c r="SUU20" s="140" t="s">
        <v>454</v>
      </c>
      <c r="SUV20" s="140" t="s">
        <v>454</v>
      </c>
      <c r="SUW20" s="140" t="s">
        <v>454</v>
      </c>
      <c r="SUX20" s="140" t="s">
        <v>454</v>
      </c>
      <c r="SUY20" s="140" t="s">
        <v>454</v>
      </c>
      <c r="SUZ20" s="140" t="s">
        <v>454</v>
      </c>
      <c r="SVA20" s="140" t="s">
        <v>454</v>
      </c>
      <c r="SVB20" s="140" t="s">
        <v>454</v>
      </c>
      <c r="SVC20" s="140" t="s">
        <v>454</v>
      </c>
      <c r="SVD20" s="140" t="s">
        <v>454</v>
      </c>
      <c r="SVE20" s="140" t="s">
        <v>454</v>
      </c>
      <c r="SVF20" s="140" t="s">
        <v>454</v>
      </c>
      <c r="SVG20" s="140" t="s">
        <v>454</v>
      </c>
      <c r="SVH20" s="140" t="s">
        <v>454</v>
      </c>
      <c r="SVI20" s="140" t="s">
        <v>454</v>
      </c>
      <c r="SVJ20" s="140" t="s">
        <v>454</v>
      </c>
      <c r="SVK20" s="140" t="s">
        <v>454</v>
      </c>
      <c r="SVL20" s="140" t="s">
        <v>454</v>
      </c>
      <c r="SVM20" s="140" t="s">
        <v>454</v>
      </c>
      <c r="SVN20" s="140" t="s">
        <v>454</v>
      </c>
      <c r="SVO20" s="140" t="s">
        <v>454</v>
      </c>
      <c r="SVP20" s="140" t="s">
        <v>454</v>
      </c>
      <c r="SVQ20" s="140" t="s">
        <v>454</v>
      </c>
      <c r="SVR20" s="140" t="s">
        <v>454</v>
      </c>
      <c r="SVS20" s="140" t="s">
        <v>454</v>
      </c>
      <c r="SVT20" s="140" t="s">
        <v>454</v>
      </c>
      <c r="SVU20" s="140" t="s">
        <v>454</v>
      </c>
      <c r="SVV20" s="140" t="s">
        <v>454</v>
      </c>
      <c r="SVW20" s="140" t="s">
        <v>454</v>
      </c>
      <c r="SVX20" s="140" t="s">
        <v>454</v>
      </c>
      <c r="SVY20" s="140" t="s">
        <v>454</v>
      </c>
      <c r="SVZ20" s="140" t="s">
        <v>454</v>
      </c>
      <c r="SWA20" s="140" t="s">
        <v>454</v>
      </c>
      <c r="SWB20" s="140" t="s">
        <v>454</v>
      </c>
      <c r="SWC20" s="140" t="s">
        <v>454</v>
      </c>
      <c r="SWD20" s="140" t="s">
        <v>454</v>
      </c>
      <c r="SWE20" s="140" t="s">
        <v>454</v>
      </c>
      <c r="SWF20" s="140" t="s">
        <v>454</v>
      </c>
      <c r="SWG20" s="140" t="s">
        <v>454</v>
      </c>
      <c r="SWH20" s="140" t="s">
        <v>454</v>
      </c>
      <c r="SWI20" s="140" t="s">
        <v>454</v>
      </c>
      <c r="SWJ20" s="140" t="s">
        <v>454</v>
      </c>
      <c r="SWK20" s="140" t="s">
        <v>454</v>
      </c>
      <c r="SWL20" s="140" t="s">
        <v>454</v>
      </c>
      <c r="SWM20" s="140" t="s">
        <v>454</v>
      </c>
      <c r="SWN20" s="140" t="s">
        <v>454</v>
      </c>
      <c r="SWO20" s="140" t="s">
        <v>454</v>
      </c>
      <c r="SWP20" s="140" t="s">
        <v>454</v>
      </c>
      <c r="SWQ20" s="140" t="s">
        <v>454</v>
      </c>
      <c r="SWR20" s="140" t="s">
        <v>454</v>
      </c>
      <c r="SWS20" s="140" t="s">
        <v>454</v>
      </c>
      <c r="SWT20" s="140" t="s">
        <v>454</v>
      </c>
      <c r="SWU20" s="140" t="s">
        <v>454</v>
      </c>
      <c r="SWV20" s="140" t="s">
        <v>454</v>
      </c>
      <c r="SWW20" s="140" t="s">
        <v>454</v>
      </c>
      <c r="SWX20" s="140" t="s">
        <v>454</v>
      </c>
      <c r="SWY20" s="140" t="s">
        <v>454</v>
      </c>
      <c r="SWZ20" s="140" t="s">
        <v>454</v>
      </c>
      <c r="SXA20" s="140" t="s">
        <v>454</v>
      </c>
      <c r="SXB20" s="140" t="s">
        <v>454</v>
      </c>
      <c r="SXC20" s="140" t="s">
        <v>454</v>
      </c>
      <c r="SXD20" s="140" t="s">
        <v>454</v>
      </c>
      <c r="SXE20" s="140" t="s">
        <v>454</v>
      </c>
      <c r="SXF20" s="140" t="s">
        <v>454</v>
      </c>
      <c r="SXG20" s="140" t="s">
        <v>454</v>
      </c>
      <c r="SXH20" s="140" t="s">
        <v>454</v>
      </c>
      <c r="SXI20" s="140" t="s">
        <v>454</v>
      </c>
      <c r="SXJ20" s="140" t="s">
        <v>454</v>
      </c>
      <c r="SXK20" s="140" t="s">
        <v>454</v>
      </c>
      <c r="SXL20" s="140" t="s">
        <v>454</v>
      </c>
      <c r="SXM20" s="140" t="s">
        <v>454</v>
      </c>
      <c r="SXN20" s="140" t="s">
        <v>454</v>
      </c>
      <c r="SXO20" s="140" t="s">
        <v>454</v>
      </c>
      <c r="SXP20" s="140" t="s">
        <v>454</v>
      </c>
      <c r="SXQ20" s="140" t="s">
        <v>454</v>
      </c>
      <c r="SXR20" s="140" t="s">
        <v>454</v>
      </c>
      <c r="SXS20" s="140" t="s">
        <v>454</v>
      </c>
      <c r="SXT20" s="140" t="s">
        <v>454</v>
      </c>
      <c r="SXU20" s="140" t="s">
        <v>454</v>
      </c>
      <c r="SXV20" s="140" t="s">
        <v>454</v>
      </c>
      <c r="SXW20" s="140" t="s">
        <v>454</v>
      </c>
      <c r="SXX20" s="140" t="s">
        <v>454</v>
      </c>
      <c r="SXY20" s="140" t="s">
        <v>454</v>
      </c>
      <c r="SXZ20" s="140" t="s">
        <v>454</v>
      </c>
      <c r="SYA20" s="140" t="s">
        <v>454</v>
      </c>
      <c r="SYB20" s="140" t="s">
        <v>454</v>
      </c>
      <c r="SYC20" s="140" t="s">
        <v>454</v>
      </c>
      <c r="SYD20" s="140" t="s">
        <v>454</v>
      </c>
      <c r="SYE20" s="140" t="s">
        <v>454</v>
      </c>
      <c r="SYF20" s="140" t="s">
        <v>454</v>
      </c>
      <c r="SYG20" s="140" t="s">
        <v>454</v>
      </c>
      <c r="SYH20" s="140" t="s">
        <v>454</v>
      </c>
      <c r="SYI20" s="140" t="s">
        <v>454</v>
      </c>
      <c r="SYJ20" s="140" t="s">
        <v>454</v>
      </c>
      <c r="SYK20" s="140" t="s">
        <v>454</v>
      </c>
      <c r="SYL20" s="140" t="s">
        <v>454</v>
      </c>
      <c r="SYM20" s="140" t="s">
        <v>454</v>
      </c>
      <c r="SYN20" s="140" t="s">
        <v>454</v>
      </c>
      <c r="SYO20" s="140" t="s">
        <v>454</v>
      </c>
      <c r="SYP20" s="140" t="s">
        <v>454</v>
      </c>
      <c r="SYQ20" s="140" t="s">
        <v>454</v>
      </c>
      <c r="SYR20" s="140" t="s">
        <v>454</v>
      </c>
      <c r="SYS20" s="140" t="s">
        <v>454</v>
      </c>
      <c r="SYT20" s="140" t="s">
        <v>454</v>
      </c>
      <c r="SYU20" s="140" t="s">
        <v>454</v>
      </c>
      <c r="SYV20" s="140" t="s">
        <v>454</v>
      </c>
      <c r="SYW20" s="140" t="s">
        <v>454</v>
      </c>
      <c r="SYX20" s="140" t="s">
        <v>454</v>
      </c>
      <c r="SYY20" s="140" t="s">
        <v>454</v>
      </c>
      <c r="SYZ20" s="140" t="s">
        <v>454</v>
      </c>
      <c r="SZA20" s="140" t="s">
        <v>454</v>
      </c>
      <c r="SZB20" s="140" t="s">
        <v>454</v>
      </c>
      <c r="SZC20" s="140" t="s">
        <v>454</v>
      </c>
      <c r="SZD20" s="140" t="s">
        <v>454</v>
      </c>
      <c r="SZE20" s="140" t="s">
        <v>454</v>
      </c>
      <c r="SZF20" s="140" t="s">
        <v>454</v>
      </c>
      <c r="SZG20" s="140" t="s">
        <v>454</v>
      </c>
      <c r="SZH20" s="140" t="s">
        <v>454</v>
      </c>
      <c r="SZI20" s="140" t="s">
        <v>454</v>
      </c>
      <c r="SZJ20" s="140" t="s">
        <v>454</v>
      </c>
      <c r="SZK20" s="140" t="s">
        <v>454</v>
      </c>
      <c r="SZL20" s="140" t="s">
        <v>454</v>
      </c>
      <c r="SZM20" s="140" t="s">
        <v>454</v>
      </c>
      <c r="SZN20" s="140" t="s">
        <v>454</v>
      </c>
      <c r="SZO20" s="140" t="s">
        <v>454</v>
      </c>
      <c r="SZP20" s="140" t="s">
        <v>454</v>
      </c>
      <c r="SZQ20" s="140" t="s">
        <v>454</v>
      </c>
      <c r="SZR20" s="140" t="s">
        <v>454</v>
      </c>
      <c r="SZS20" s="140" t="s">
        <v>454</v>
      </c>
      <c r="SZT20" s="140" t="s">
        <v>454</v>
      </c>
      <c r="SZU20" s="140" t="s">
        <v>454</v>
      </c>
      <c r="SZV20" s="140" t="s">
        <v>454</v>
      </c>
      <c r="SZW20" s="140" t="s">
        <v>454</v>
      </c>
      <c r="SZX20" s="140" t="s">
        <v>454</v>
      </c>
      <c r="SZY20" s="140" t="s">
        <v>454</v>
      </c>
      <c r="SZZ20" s="140" t="s">
        <v>454</v>
      </c>
      <c r="TAA20" s="140" t="s">
        <v>454</v>
      </c>
      <c r="TAB20" s="140" t="s">
        <v>454</v>
      </c>
      <c r="TAC20" s="140" t="s">
        <v>454</v>
      </c>
      <c r="TAD20" s="140" t="s">
        <v>454</v>
      </c>
      <c r="TAE20" s="140" t="s">
        <v>454</v>
      </c>
      <c r="TAF20" s="140" t="s">
        <v>454</v>
      </c>
      <c r="TAG20" s="140" t="s">
        <v>454</v>
      </c>
      <c r="TAH20" s="140" t="s">
        <v>454</v>
      </c>
      <c r="TAI20" s="140" t="s">
        <v>454</v>
      </c>
      <c r="TAJ20" s="140" t="s">
        <v>454</v>
      </c>
      <c r="TAK20" s="140" t="s">
        <v>454</v>
      </c>
      <c r="TAL20" s="140" t="s">
        <v>454</v>
      </c>
      <c r="TAM20" s="140" t="s">
        <v>454</v>
      </c>
      <c r="TAN20" s="140" t="s">
        <v>454</v>
      </c>
      <c r="TAO20" s="140" t="s">
        <v>454</v>
      </c>
      <c r="TAP20" s="140" t="s">
        <v>454</v>
      </c>
      <c r="TAQ20" s="140" t="s">
        <v>454</v>
      </c>
      <c r="TAR20" s="140" t="s">
        <v>454</v>
      </c>
      <c r="TAS20" s="140" t="s">
        <v>454</v>
      </c>
      <c r="TAT20" s="140" t="s">
        <v>454</v>
      </c>
      <c r="TAU20" s="140" t="s">
        <v>454</v>
      </c>
      <c r="TAV20" s="140" t="s">
        <v>454</v>
      </c>
      <c r="TAW20" s="140" t="s">
        <v>454</v>
      </c>
      <c r="TAX20" s="140" t="s">
        <v>454</v>
      </c>
      <c r="TAY20" s="140" t="s">
        <v>454</v>
      </c>
      <c r="TAZ20" s="140" t="s">
        <v>454</v>
      </c>
      <c r="TBA20" s="140" t="s">
        <v>454</v>
      </c>
      <c r="TBB20" s="140" t="s">
        <v>454</v>
      </c>
      <c r="TBC20" s="140" t="s">
        <v>454</v>
      </c>
      <c r="TBD20" s="140" t="s">
        <v>454</v>
      </c>
      <c r="TBE20" s="140" t="s">
        <v>454</v>
      </c>
      <c r="TBF20" s="140" t="s">
        <v>454</v>
      </c>
      <c r="TBG20" s="140" t="s">
        <v>454</v>
      </c>
      <c r="TBH20" s="140" t="s">
        <v>454</v>
      </c>
      <c r="TBI20" s="140" t="s">
        <v>454</v>
      </c>
      <c r="TBJ20" s="140" t="s">
        <v>454</v>
      </c>
      <c r="TBK20" s="140" t="s">
        <v>454</v>
      </c>
      <c r="TBL20" s="140" t="s">
        <v>454</v>
      </c>
      <c r="TBM20" s="140" t="s">
        <v>454</v>
      </c>
      <c r="TBN20" s="140" t="s">
        <v>454</v>
      </c>
      <c r="TBO20" s="140" t="s">
        <v>454</v>
      </c>
      <c r="TBP20" s="140" t="s">
        <v>454</v>
      </c>
      <c r="TBQ20" s="140" t="s">
        <v>454</v>
      </c>
      <c r="TBR20" s="140" t="s">
        <v>454</v>
      </c>
      <c r="TBS20" s="140" t="s">
        <v>454</v>
      </c>
      <c r="TBT20" s="140" t="s">
        <v>454</v>
      </c>
      <c r="TBU20" s="140" t="s">
        <v>454</v>
      </c>
      <c r="TBV20" s="140" t="s">
        <v>454</v>
      </c>
      <c r="TBW20" s="140" t="s">
        <v>454</v>
      </c>
      <c r="TBX20" s="140" t="s">
        <v>454</v>
      </c>
      <c r="TBY20" s="140" t="s">
        <v>454</v>
      </c>
      <c r="TBZ20" s="140" t="s">
        <v>454</v>
      </c>
      <c r="TCA20" s="140" t="s">
        <v>454</v>
      </c>
      <c r="TCB20" s="140" t="s">
        <v>454</v>
      </c>
      <c r="TCC20" s="140" t="s">
        <v>454</v>
      </c>
      <c r="TCD20" s="140" t="s">
        <v>454</v>
      </c>
      <c r="TCE20" s="140" t="s">
        <v>454</v>
      </c>
      <c r="TCF20" s="140" t="s">
        <v>454</v>
      </c>
      <c r="TCG20" s="140" t="s">
        <v>454</v>
      </c>
      <c r="TCH20" s="140" t="s">
        <v>454</v>
      </c>
      <c r="TCI20" s="140" t="s">
        <v>454</v>
      </c>
      <c r="TCJ20" s="140" t="s">
        <v>454</v>
      </c>
      <c r="TCK20" s="140" t="s">
        <v>454</v>
      </c>
      <c r="TCL20" s="140" t="s">
        <v>454</v>
      </c>
      <c r="TCM20" s="140" t="s">
        <v>454</v>
      </c>
      <c r="TCN20" s="140" t="s">
        <v>454</v>
      </c>
      <c r="TCO20" s="140" t="s">
        <v>454</v>
      </c>
      <c r="TCP20" s="140" t="s">
        <v>454</v>
      </c>
      <c r="TCQ20" s="140" t="s">
        <v>454</v>
      </c>
      <c r="TCR20" s="140" t="s">
        <v>454</v>
      </c>
      <c r="TCS20" s="140" t="s">
        <v>454</v>
      </c>
      <c r="TCT20" s="140" t="s">
        <v>454</v>
      </c>
      <c r="TCU20" s="140" t="s">
        <v>454</v>
      </c>
      <c r="TCV20" s="140" t="s">
        <v>454</v>
      </c>
      <c r="TCW20" s="140" t="s">
        <v>454</v>
      </c>
      <c r="TCX20" s="140" t="s">
        <v>454</v>
      </c>
      <c r="TCY20" s="140" t="s">
        <v>454</v>
      </c>
      <c r="TCZ20" s="140" t="s">
        <v>454</v>
      </c>
      <c r="TDA20" s="140" t="s">
        <v>454</v>
      </c>
      <c r="TDB20" s="140" t="s">
        <v>454</v>
      </c>
      <c r="TDC20" s="140" t="s">
        <v>454</v>
      </c>
      <c r="TDD20" s="140" t="s">
        <v>454</v>
      </c>
      <c r="TDE20" s="140" t="s">
        <v>454</v>
      </c>
      <c r="TDF20" s="140" t="s">
        <v>454</v>
      </c>
      <c r="TDG20" s="140" t="s">
        <v>454</v>
      </c>
      <c r="TDH20" s="140" t="s">
        <v>454</v>
      </c>
      <c r="TDI20" s="140" t="s">
        <v>454</v>
      </c>
      <c r="TDJ20" s="140" t="s">
        <v>454</v>
      </c>
      <c r="TDK20" s="140" t="s">
        <v>454</v>
      </c>
      <c r="TDL20" s="140" t="s">
        <v>454</v>
      </c>
      <c r="TDM20" s="140" t="s">
        <v>454</v>
      </c>
      <c r="TDN20" s="140" t="s">
        <v>454</v>
      </c>
      <c r="TDO20" s="140" t="s">
        <v>454</v>
      </c>
      <c r="TDP20" s="140" t="s">
        <v>454</v>
      </c>
      <c r="TDQ20" s="140" t="s">
        <v>454</v>
      </c>
      <c r="TDR20" s="140" t="s">
        <v>454</v>
      </c>
      <c r="TDS20" s="140" t="s">
        <v>454</v>
      </c>
      <c r="TDT20" s="140" t="s">
        <v>454</v>
      </c>
      <c r="TDU20" s="140" t="s">
        <v>454</v>
      </c>
      <c r="TDV20" s="140" t="s">
        <v>454</v>
      </c>
      <c r="TDW20" s="140" t="s">
        <v>454</v>
      </c>
      <c r="TDX20" s="140" t="s">
        <v>454</v>
      </c>
      <c r="TDY20" s="140" t="s">
        <v>454</v>
      </c>
      <c r="TDZ20" s="140" t="s">
        <v>454</v>
      </c>
      <c r="TEA20" s="140" t="s">
        <v>454</v>
      </c>
      <c r="TEB20" s="140" t="s">
        <v>454</v>
      </c>
      <c r="TEC20" s="140" t="s">
        <v>454</v>
      </c>
      <c r="TED20" s="140" t="s">
        <v>454</v>
      </c>
      <c r="TEE20" s="140" t="s">
        <v>454</v>
      </c>
      <c r="TEF20" s="140" t="s">
        <v>454</v>
      </c>
      <c r="TEG20" s="140" t="s">
        <v>454</v>
      </c>
      <c r="TEH20" s="140" t="s">
        <v>454</v>
      </c>
      <c r="TEI20" s="140" t="s">
        <v>454</v>
      </c>
      <c r="TEJ20" s="140" t="s">
        <v>454</v>
      </c>
      <c r="TEK20" s="140" t="s">
        <v>454</v>
      </c>
      <c r="TEL20" s="140" t="s">
        <v>454</v>
      </c>
      <c r="TEM20" s="140" t="s">
        <v>454</v>
      </c>
      <c r="TEN20" s="140" t="s">
        <v>454</v>
      </c>
      <c r="TEO20" s="140" t="s">
        <v>454</v>
      </c>
      <c r="TEP20" s="140" t="s">
        <v>454</v>
      </c>
      <c r="TEQ20" s="140" t="s">
        <v>454</v>
      </c>
      <c r="TER20" s="140" t="s">
        <v>454</v>
      </c>
      <c r="TES20" s="140" t="s">
        <v>454</v>
      </c>
      <c r="TET20" s="140" t="s">
        <v>454</v>
      </c>
      <c r="TEU20" s="140" t="s">
        <v>454</v>
      </c>
      <c r="TEV20" s="140" t="s">
        <v>454</v>
      </c>
      <c r="TEW20" s="140" t="s">
        <v>454</v>
      </c>
      <c r="TEX20" s="140" t="s">
        <v>454</v>
      </c>
      <c r="TEY20" s="140" t="s">
        <v>454</v>
      </c>
      <c r="TEZ20" s="140" t="s">
        <v>454</v>
      </c>
      <c r="TFA20" s="140" t="s">
        <v>454</v>
      </c>
      <c r="TFB20" s="140" t="s">
        <v>454</v>
      </c>
      <c r="TFC20" s="140" t="s">
        <v>454</v>
      </c>
      <c r="TFD20" s="140" t="s">
        <v>454</v>
      </c>
      <c r="TFE20" s="140" t="s">
        <v>454</v>
      </c>
      <c r="TFF20" s="140" t="s">
        <v>454</v>
      </c>
      <c r="TFG20" s="140" t="s">
        <v>454</v>
      </c>
      <c r="TFH20" s="140" t="s">
        <v>454</v>
      </c>
      <c r="TFI20" s="140" t="s">
        <v>454</v>
      </c>
      <c r="TFJ20" s="140" t="s">
        <v>454</v>
      </c>
      <c r="TFK20" s="140" t="s">
        <v>454</v>
      </c>
      <c r="TFL20" s="140" t="s">
        <v>454</v>
      </c>
      <c r="TFM20" s="140" t="s">
        <v>454</v>
      </c>
      <c r="TFN20" s="140" t="s">
        <v>454</v>
      </c>
      <c r="TFO20" s="140" t="s">
        <v>454</v>
      </c>
      <c r="TFP20" s="140" t="s">
        <v>454</v>
      </c>
      <c r="TFQ20" s="140" t="s">
        <v>454</v>
      </c>
      <c r="TFR20" s="140" t="s">
        <v>454</v>
      </c>
      <c r="TFS20" s="140" t="s">
        <v>454</v>
      </c>
      <c r="TFT20" s="140" t="s">
        <v>454</v>
      </c>
      <c r="TFU20" s="140" t="s">
        <v>454</v>
      </c>
      <c r="TFV20" s="140" t="s">
        <v>454</v>
      </c>
      <c r="TFW20" s="140" t="s">
        <v>454</v>
      </c>
      <c r="TFX20" s="140" t="s">
        <v>454</v>
      </c>
      <c r="TFY20" s="140" t="s">
        <v>454</v>
      </c>
      <c r="TFZ20" s="140" t="s">
        <v>454</v>
      </c>
      <c r="TGA20" s="140" t="s">
        <v>454</v>
      </c>
      <c r="TGB20" s="140" t="s">
        <v>454</v>
      </c>
      <c r="TGC20" s="140" t="s">
        <v>454</v>
      </c>
      <c r="TGD20" s="140" t="s">
        <v>454</v>
      </c>
      <c r="TGE20" s="140" t="s">
        <v>454</v>
      </c>
      <c r="TGF20" s="140" t="s">
        <v>454</v>
      </c>
      <c r="TGG20" s="140" t="s">
        <v>454</v>
      </c>
      <c r="TGH20" s="140" t="s">
        <v>454</v>
      </c>
      <c r="TGI20" s="140" t="s">
        <v>454</v>
      </c>
      <c r="TGJ20" s="140" t="s">
        <v>454</v>
      </c>
      <c r="TGK20" s="140" t="s">
        <v>454</v>
      </c>
      <c r="TGL20" s="140" t="s">
        <v>454</v>
      </c>
      <c r="TGM20" s="140" t="s">
        <v>454</v>
      </c>
      <c r="TGN20" s="140" t="s">
        <v>454</v>
      </c>
      <c r="TGO20" s="140" t="s">
        <v>454</v>
      </c>
      <c r="TGP20" s="140" t="s">
        <v>454</v>
      </c>
      <c r="TGQ20" s="140" t="s">
        <v>454</v>
      </c>
      <c r="TGR20" s="140" t="s">
        <v>454</v>
      </c>
      <c r="TGS20" s="140" t="s">
        <v>454</v>
      </c>
      <c r="TGT20" s="140" t="s">
        <v>454</v>
      </c>
      <c r="TGU20" s="140" t="s">
        <v>454</v>
      </c>
      <c r="TGV20" s="140" t="s">
        <v>454</v>
      </c>
      <c r="TGW20" s="140" t="s">
        <v>454</v>
      </c>
      <c r="TGX20" s="140" t="s">
        <v>454</v>
      </c>
      <c r="TGY20" s="140" t="s">
        <v>454</v>
      </c>
      <c r="TGZ20" s="140" t="s">
        <v>454</v>
      </c>
      <c r="THA20" s="140" t="s">
        <v>454</v>
      </c>
      <c r="THB20" s="140" t="s">
        <v>454</v>
      </c>
      <c r="THC20" s="140" t="s">
        <v>454</v>
      </c>
      <c r="THD20" s="140" t="s">
        <v>454</v>
      </c>
      <c r="THE20" s="140" t="s">
        <v>454</v>
      </c>
      <c r="THF20" s="140" t="s">
        <v>454</v>
      </c>
      <c r="THG20" s="140" t="s">
        <v>454</v>
      </c>
      <c r="THH20" s="140" t="s">
        <v>454</v>
      </c>
      <c r="THI20" s="140" t="s">
        <v>454</v>
      </c>
      <c r="THJ20" s="140" t="s">
        <v>454</v>
      </c>
      <c r="THK20" s="140" t="s">
        <v>454</v>
      </c>
      <c r="THL20" s="140" t="s">
        <v>454</v>
      </c>
      <c r="THM20" s="140" t="s">
        <v>454</v>
      </c>
      <c r="THN20" s="140" t="s">
        <v>454</v>
      </c>
      <c r="THO20" s="140" t="s">
        <v>454</v>
      </c>
      <c r="THP20" s="140" t="s">
        <v>454</v>
      </c>
      <c r="THQ20" s="140" t="s">
        <v>454</v>
      </c>
      <c r="THR20" s="140" t="s">
        <v>454</v>
      </c>
      <c r="THS20" s="140" t="s">
        <v>454</v>
      </c>
      <c r="THT20" s="140" t="s">
        <v>454</v>
      </c>
      <c r="THU20" s="140" t="s">
        <v>454</v>
      </c>
      <c r="THV20" s="140" t="s">
        <v>454</v>
      </c>
      <c r="THW20" s="140" t="s">
        <v>454</v>
      </c>
      <c r="THX20" s="140" t="s">
        <v>454</v>
      </c>
      <c r="THY20" s="140" t="s">
        <v>454</v>
      </c>
      <c r="THZ20" s="140" t="s">
        <v>454</v>
      </c>
      <c r="TIA20" s="140" t="s">
        <v>454</v>
      </c>
      <c r="TIB20" s="140" t="s">
        <v>454</v>
      </c>
      <c r="TIC20" s="140" t="s">
        <v>454</v>
      </c>
      <c r="TID20" s="140" t="s">
        <v>454</v>
      </c>
      <c r="TIE20" s="140" t="s">
        <v>454</v>
      </c>
      <c r="TIF20" s="140" t="s">
        <v>454</v>
      </c>
      <c r="TIG20" s="140" t="s">
        <v>454</v>
      </c>
      <c r="TIH20" s="140" t="s">
        <v>454</v>
      </c>
      <c r="TII20" s="140" t="s">
        <v>454</v>
      </c>
      <c r="TIJ20" s="140" t="s">
        <v>454</v>
      </c>
      <c r="TIK20" s="140" t="s">
        <v>454</v>
      </c>
      <c r="TIL20" s="140" t="s">
        <v>454</v>
      </c>
      <c r="TIM20" s="140" t="s">
        <v>454</v>
      </c>
      <c r="TIN20" s="140" t="s">
        <v>454</v>
      </c>
      <c r="TIO20" s="140" t="s">
        <v>454</v>
      </c>
      <c r="TIP20" s="140" t="s">
        <v>454</v>
      </c>
      <c r="TIQ20" s="140" t="s">
        <v>454</v>
      </c>
      <c r="TIR20" s="140" t="s">
        <v>454</v>
      </c>
      <c r="TIS20" s="140" t="s">
        <v>454</v>
      </c>
      <c r="TIT20" s="140" t="s">
        <v>454</v>
      </c>
      <c r="TIU20" s="140" t="s">
        <v>454</v>
      </c>
      <c r="TIV20" s="140" t="s">
        <v>454</v>
      </c>
      <c r="TIW20" s="140" t="s">
        <v>454</v>
      </c>
      <c r="TIX20" s="140" t="s">
        <v>454</v>
      </c>
      <c r="TIY20" s="140" t="s">
        <v>454</v>
      </c>
      <c r="TIZ20" s="140" t="s">
        <v>454</v>
      </c>
      <c r="TJA20" s="140" t="s">
        <v>454</v>
      </c>
      <c r="TJB20" s="140" t="s">
        <v>454</v>
      </c>
      <c r="TJC20" s="140" t="s">
        <v>454</v>
      </c>
      <c r="TJD20" s="140" t="s">
        <v>454</v>
      </c>
      <c r="TJE20" s="140" t="s">
        <v>454</v>
      </c>
      <c r="TJF20" s="140" t="s">
        <v>454</v>
      </c>
      <c r="TJG20" s="140" t="s">
        <v>454</v>
      </c>
      <c r="TJH20" s="140" t="s">
        <v>454</v>
      </c>
      <c r="TJI20" s="140" t="s">
        <v>454</v>
      </c>
      <c r="TJJ20" s="140" t="s">
        <v>454</v>
      </c>
      <c r="TJK20" s="140" t="s">
        <v>454</v>
      </c>
      <c r="TJL20" s="140" t="s">
        <v>454</v>
      </c>
      <c r="TJM20" s="140" t="s">
        <v>454</v>
      </c>
      <c r="TJN20" s="140" t="s">
        <v>454</v>
      </c>
      <c r="TJO20" s="140" t="s">
        <v>454</v>
      </c>
      <c r="TJP20" s="140" t="s">
        <v>454</v>
      </c>
      <c r="TJQ20" s="140" t="s">
        <v>454</v>
      </c>
      <c r="TJR20" s="140" t="s">
        <v>454</v>
      </c>
      <c r="TJS20" s="140" t="s">
        <v>454</v>
      </c>
      <c r="TJT20" s="140" t="s">
        <v>454</v>
      </c>
      <c r="TJU20" s="140" t="s">
        <v>454</v>
      </c>
      <c r="TJV20" s="140" t="s">
        <v>454</v>
      </c>
      <c r="TJW20" s="140" t="s">
        <v>454</v>
      </c>
      <c r="TJX20" s="140" t="s">
        <v>454</v>
      </c>
      <c r="TJY20" s="140" t="s">
        <v>454</v>
      </c>
      <c r="TJZ20" s="140" t="s">
        <v>454</v>
      </c>
      <c r="TKA20" s="140" t="s">
        <v>454</v>
      </c>
      <c r="TKB20" s="140" t="s">
        <v>454</v>
      </c>
      <c r="TKC20" s="140" t="s">
        <v>454</v>
      </c>
      <c r="TKD20" s="140" t="s">
        <v>454</v>
      </c>
      <c r="TKE20" s="140" t="s">
        <v>454</v>
      </c>
      <c r="TKF20" s="140" t="s">
        <v>454</v>
      </c>
      <c r="TKG20" s="140" t="s">
        <v>454</v>
      </c>
      <c r="TKH20" s="140" t="s">
        <v>454</v>
      </c>
      <c r="TKI20" s="140" t="s">
        <v>454</v>
      </c>
      <c r="TKJ20" s="140" t="s">
        <v>454</v>
      </c>
      <c r="TKK20" s="140" t="s">
        <v>454</v>
      </c>
      <c r="TKL20" s="140" t="s">
        <v>454</v>
      </c>
      <c r="TKM20" s="140" t="s">
        <v>454</v>
      </c>
      <c r="TKN20" s="140" t="s">
        <v>454</v>
      </c>
      <c r="TKO20" s="140" t="s">
        <v>454</v>
      </c>
      <c r="TKP20" s="140" t="s">
        <v>454</v>
      </c>
      <c r="TKQ20" s="140" t="s">
        <v>454</v>
      </c>
      <c r="TKR20" s="140" t="s">
        <v>454</v>
      </c>
      <c r="TKS20" s="140" t="s">
        <v>454</v>
      </c>
      <c r="TKT20" s="140" t="s">
        <v>454</v>
      </c>
      <c r="TKU20" s="140" t="s">
        <v>454</v>
      </c>
      <c r="TKV20" s="140" t="s">
        <v>454</v>
      </c>
      <c r="TKW20" s="140" t="s">
        <v>454</v>
      </c>
      <c r="TKX20" s="140" t="s">
        <v>454</v>
      </c>
      <c r="TKY20" s="140" t="s">
        <v>454</v>
      </c>
      <c r="TKZ20" s="140" t="s">
        <v>454</v>
      </c>
      <c r="TLA20" s="140" t="s">
        <v>454</v>
      </c>
      <c r="TLB20" s="140" t="s">
        <v>454</v>
      </c>
      <c r="TLC20" s="140" t="s">
        <v>454</v>
      </c>
      <c r="TLD20" s="140" t="s">
        <v>454</v>
      </c>
      <c r="TLE20" s="140" t="s">
        <v>454</v>
      </c>
      <c r="TLF20" s="140" t="s">
        <v>454</v>
      </c>
      <c r="TLG20" s="140" t="s">
        <v>454</v>
      </c>
      <c r="TLH20" s="140" t="s">
        <v>454</v>
      </c>
      <c r="TLI20" s="140" t="s">
        <v>454</v>
      </c>
      <c r="TLJ20" s="140" t="s">
        <v>454</v>
      </c>
      <c r="TLK20" s="140" t="s">
        <v>454</v>
      </c>
      <c r="TLL20" s="140" t="s">
        <v>454</v>
      </c>
      <c r="TLM20" s="140" t="s">
        <v>454</v>
      </c>
      <c r="TLN20" s="140" t="s">
        <v>454</v>
      </c>
      <c r="TLO20" s="140" t="s">
        <v>454</v>
      </c>
      <c r="TLP20" s="140" t="s">
        <v>454</v>
      </c>
      <c r="TLQ20" s="140" t="s">
        <v>454</v>
      </c>
      <c r="TLR20" s="140" t="s">
        <v>454</v>
      </c>
      <c r="TLS20" s="140" t="s">
        <v>454</v>
      </c>
      <c r="TLT20" s="140" t="s">
        <v>454</v>
      </c>
      <c r="TLU20" s="140" t="s">
        <v>454</v>
      </c>
      <c r="TLV20" s="140" t="s">
        <v>454</v>
      </c>
      <c r="TLW20" s="140" t="s">
        <v>454</v>
      </c>
      <c r="TLX20" s="140" t="s">
        <v>454</v>
      </c>
      <c r="TLY20" s="140" t="s">
        <v>454</v>
      </c>
      <c r="TLZ20" s="140" t="s">
        <v>454</v>
      </c>
      <c r="TMA20" s="140" t="s">
        <v>454</v>
      </c>
      <c r="TMB20" s="140" t="s">
        <v>454</v>
      </c>
      <c r="TMC20" s="140" t="s">
        <v>454</v>
      </c>
      <c r="TMD20" s="140" t="s">
        <v>454</v>
      </c>
      <c r="TME20" s="140" t="s">
        <v>454</v>
      </c>
      <c r="TMF20" s="140" t="s">
        <v>454</v>
      </c>
      <c r="TMG20" s="140" t="s">
        <v>454</v>
      </c>
      <c r="TMH20" s="140" t="s">
        <v>454</v>
      </c>
      <c r="TMI20" s="140" t="s">
        <v>454</v>
      </c>
      <c r="TMJ20" s="140" t="s">
        <v>454</v>
      </c>
      <c r="TMK20" s="140" t="s">
        <v>454</v>
      </c>
      <c r="TML20" s="140" t="s">
        <v>454</v>
      </c>
      <c r="TMM20" s="140" t="s">
        <v>454</v>
      </c>
      <c r="TMN20" s="140" t="s">
        <v>454</v>
      </c>
      <c r="TMO20" s="140" t="s">
        <v>454</v>
      </c>
      <c r="TMP20" s="140" t="s">
        <v>454</v>
      </c>
      <c r="TMQ20" s="140" t="s">
        <v>454</v>
      </c>
      <c r="TMR20" s="140" t="s">
        <v>454</v>
      </c>
      <c r="TMS20" s="140" t="s">
        <v>454</v>
      </c>
      <c r="TMT20" s="140" t="s">
        <v>454</v>
      </c>
      <c r="TMU20" s="140" t="s">
        <v>454</v>
      </c>
      <c r="TMV20" s="140" t="s">
        <v>454</v>
      </c>
      <c r="TMW20" s="140" t="s">
        <v>454</v>
      </c>
      <c r="TMX20" s="140" t="s">
        <v>454</v>
      </c>
      <c r="TMY20" s="140" t="s">
        <v>454</v>
      </c>
      <c r="TMZ20" s="140" t="s">
        <v>454</v>
      </c>
      <c r="TNA20" s="140" t="s">
        <v>454</v>
      </c>
      <c r="TNB20" s="140" t="s">
        <v>454</v>
      </c>
      <c r="TNC20" s="140" t="s">
        <v>454</v>
      </c>
      <c r="TND20" s="140" t="s">
        <v>454</v>
      </c>
      <c r="TNE20" s="140" t="s">
        <v>454</v>
      </c>
      <c r="TNF20" s="140" t="s">
        <v>454</v>
      </c>
      <c r="TNG20" s="140" t="s">
        <v>454</v>
      </c>
      <c r="TNH20" s="140" t="s">
        <v>454</v>
      </c>
      <c r="TNI20" s="140" t="s">
        <v>454</v>
      </c>
      <c r="TNJ20" s="140" t="s">
        <v>454</v>
      </c>
      <c r="TNK20" s="140" t="s">
        <v>454</v>
      </c>
      <c r="TNL20" s="140" t="s">
        <v>454</v>
      </c>
      <c r="TNM20" s="140" t="s">
        <v>454</v>
      </c>
      <c r="TNN20" s="140" t="s">
        <v>454</v>
      </c>
      <c r="TNO20" s="140" t="s">
        <v>454</v>
      </c>
      <c r="TNP20" s="140" t="s">
        <v>454</v>
      </c>
      <c r="TNQ20" s="140" t="s">
        <v>454</v>
      </c>
      <c r="TNR20" s="140" t="s">
        <v>454</v>
      </c>
      <c r="TNS20" s="140" t="s">
        <v>454</v>
      </c>
      <c r="TNT20" s="140" t="s">
        <v>454</v>
      </c>
      <c r="TNU20" s="140" t="s">
        <v>454</v>
      </c>
      <c r="TNV20" s="140" t="s">
        <v>454</v>
      </c>
      <c r="TNW20" s="140" t="s">
        <v>454</v>
      </c>
      <c r="TNX20" s="140" t="s">
        <v>454</v>
      </c>
      <c r="TNY20" s="140" t="s">
        <v>454</v>
      </c>
      <c r="TNZ20" s="140" t="s">
        <v>454</v>
      </c>
      <c r="TOA20" s="140" t="s">
        <v>454</v>
      </c>
      <c r="TOB20" s="140" t="s">
        <v>454</v>
      </c>
      <c r="TOC20" s="140" t="s">
        <v>454</v>
      </c>
      <c r="TOD20" s="140" t="s">
        <v>454</v>
      </c>
      <c r="TOE20" s="140" t="s">
        <v>454</v>
      </c>
      <c r="TOF20" s="140" t="s">
        <v>454</v>
      </c>
      <c r="TOG20" s="140" t="s">
        <v>454</v>
      </c>
      <c r="TOH20" s="140" t="s">
        <v>454</v>
      </c>
      <c r="TOI20" s="140" t="s">
        <v>454</v>
      </c>
      <c r="TOJ20" s="140" t="s">
        <v>454</v>
      </c>
      <c r="TOK20" s="140" t="s">
        <v>454</v>
      </c>
      <c r="TOL20" s="140" t="s">
        <v>454</v>
      </c>
      <c r="TOM20" s="140" t="s">
        <v>454</v>
      </c>
      <c r="TON20" s="140" t="s">
        <v>454</v>
      </c>
      <c r="TOO20" s="140" t="s">
        <v>454</v>
      </c>
      <c r="TOP20" s="140" t="s">
        <v>454</v>
      </c>
      <c r="TOQ20" s="140" t="s">
        <v>454</v>
      </c>
      <c r="TOR20" s="140" t="s">
        <v>454</v>
      </c>
      <c r="TOS20" s="140" t="s">
        <v>454</v>
      </c>
      <c r="TOT20" s="140" t="s">
        <v>454</v>
      </c>
      <c r="TOU20" s="140" t="s">
        <v>454</v>
      </c>
      <c r="TOV20" s="140" t="s">
        <v>454</v>
      </c>
      <c r="TOW20" s="140" t="s">
        <v>454</v>
      </c>
      <c r="TOX20" s="140" t="s">
        <v>454</v>
      </c>
      <c r="TOY20" s="140" t="s">
        <v>454</v>
      </c>
      <c r="TOZ20" s="140" t="s">
        <v>454</v>
      </c>
      <c r="TPA20" s="140" t="s">
        <v>454</v>
      </c>
      <c r="TPB20" s="140" t="s">
        <v>454</v>
      </c>
      <c r="TPC20" s="140" t="s">
        <v>454</v>
      </c>
      <c r="TPD20" s="140" t="s">
        <v>454</v>
      </c>
      <c r="TPE20" s="140" t="s">
        <v>454</v>
      </c>
      <c r="TPF20" s="140" t="s">
        <v>454</v>
      </c>
      <c r="TPG20" s="140" t="s">
        <v>454</v>
      </c>
      <c r="TPH20" s="140" t="s">
        <v>454</v>
      </c>
      <c r="TPI20" s="140" t="s">
        <v>454</v>
      </c>
      <c r="TPJ20" s="140" t="s">
        <v>454</v>
      </c>
      <c r="TPK20" s="140" t="s">
        <v>454</v>
      </c>
      <c r="TPL20" s="140" t="s">
        <v>454</v>
      </c>
      <c r="TPM20" s="140" t="s">
        <v>454</v>
      </c>
      <c r="TPN20" s="140" t="s">
        <v>454</v>
      </c>
      <c r="TPO20" s="140" t="s">
        <v>454</v>
      </c>
      <c r="TPP20" s="140" t="s">
        <v>454</v>
      </c>
      <c r="TPQ20" s="140" t="s">
        <v>454</v>
      </c>
      <c r="TPR20" s="140" t="s">
        <v>454</v>
      </c>
      <c r="TPS20" s="140" t="s">
        <v>454</v>
      </c>
      <c r="TPT20" s="140" t="s">
        <v>454</v>
      </c>
      <c r="TPU20" s="140" t="s">
        <v>454</v>
      </c>
      <c r="TPV20" s="140" t="s">
        <v>454</v>
      </c>
      <c r="TPW20" s="140" t="s">
        <v>454</v>
      </c>
      <c r="TPX20" s="140" t="s">
        <v>454</v>
      </c>
      <c r="TPY20" s="140" t="s">
        <v>454</v>
      </c>
      <c r="TPZ20" s="140" t="s">
        <v>454</v>
      </c>
      <c r="TQA20" s="140" t="s">
        <v>454</v>
      </c>
      <c r="TQB20" s="140" t="s">
        <v>454</v>
      </c>
      <c r="TQC20" s="140" t="s">
        <v>454</v>
      </c>
      <c r="TQD20" s="140" t="s">
        <v>454</v>
      </c>
      <c r="TQE20" s="140" t="s">
        <v>454</v>
      </c>
      <c r="TQF20" s="140" t="s">
        <v>454</v>
      </c>
      <c r="TQG20" s="140" t="s">
        <v>454</v>
      </c>
      <c r="TQH20" s="140" t="s">
        <v>454</v>
      </c>
      <c r="TQI20" s="140" t="s">
        <v>454</v>
      </c>
      <c r="TQJ20" s="140" t="s">
        <v>454</v>
      </c>
      <c r="TQK20" s="140" t="s">
        <v>454</v>
      </c>
      <c r="TQL20" s="140" t="s">
        <v>454</v>
      </c>
      <c r="TQM20" s="140" t="s">
        <v>454</v>
      </c>
      <c r="TQN20" s="140" t="s">
        <v>454</v>
      </c>
      <c r="TQO20" s="140" t="s">
        <v>454</v>
      </c>
      <c r="TQP20" s="140" t="s">
        <v>454</v>
      </c>
      <c r="TQQ20" s="140" t="s">
        <v>454</v>
      </c>
      <c r="TQR20" s="140" t="s">
        <v>454</v>
      </c>
      <c r="TQS20" s="140" t="s">
        <v>454</v>
      </c>
      <c r="TQT20" s="140" t="s">
        <v>454</v>
      </c>
      <c r="TQU20" s="140" t="s">
        <v>454</v>
      </c>
      <c r="TQV20" s="140" t="s">
        <v>454</v>
      </c>
      <c r="TQW20" s="140" t="s">
        <v>454</v>
      </c>
      <c r="TQX20" s="140" t="s">
        <v>454</v>
      </c>
      <c r="TQY20" s="140" t="s">
        <v>454</v>
      </c>
      <c r="TQZ20" s="140" t="s">
        <v>454</v>
      </c>
      <c r="TRA20" s="140" t="s">
        <v>454</v>
      </c>
      <c r="TRB20" s="140" t="s">
        <v>454</v>
      </c>
      <c r="TRC20" s="140" t="s">
        <v>454</v>
      </c>
      <c r="TRD20" s="140" t="s">
        <v>454</v>
      </c>
      <c r="TRE20" s="140" t="s">
        <v>454</v>
      </c>
      <c r="TRF20" s="140" t="s">
        <v>454</v>
      </c>
      <c r="TRG20" s="140" t="s">
        <v>454</v>
      </c>
      <c r="TRH20" s="140" t="s">
        <v>454</v>
      </c>
      <c r="TRI20" s="140" t="s">
        <v>454</v>
      </c>
      <c r="TRJ20" s="140" t="s">
        <v>454</v>
      </c>
      <c r="TRK20" s="140" t="s">
        <v>454</v>
      </c>
      <c r="TRL20" s="140" t="s">
        <v>454</v>
      </c>
      <c r="TRM20" s="140" t="s">
        <v>454</v>
      </c>
      <c r="TRN20" s="140" t="s">
        <v>454</v>
      </c>
      <c r="TRO20" s="140" t="s">
        <v>454</v>
      </c>
      <c r="TRP20" s="140" t="s">
        <v>454</v>
      </c>
      <c r="TRQ20" s="140" t="s">
        <v>454</v>
      </c>
      <c r="TRR20" s="140" t="s">
        <v>454</v>
      </c>
      <c r="TRS20" s="140" t="s">
        <v>454</v>
      </c>
      <c r="TRT20" s="140" t="s">
        <v>454</v>
      </c>
      <c r="TRU20" s="140" t="s">
        <v>454</v>
      </c>
      <c r="TRV20" s="140" t="s">
        <v>454</v>
      </c>
      <c r="TRW20" s="140" t="s">
        <v>454</v>
      </c>
      <c r="TRX20" s="140" t="s">
        <v>454</v>
      </c>
      <c r="TRY20" s="140" t="s">
        <v>454</v>
      </c>
      <c r="TRZ20" s="140" t="s">
        <v>454</v>
      </c>
      <c r="TSA20" s="140" t="s">
        <v>454</v>
      </c>
      <c r="TSB20" s="140" t="s">
        <v>454</v>
      </c>
      <c r="TSC20" s="140" t="s">
        <v>454</v>
      </c>
      <c r="TSD20" s="140" t="s">
        <v>454</v>
      </c>
      <c r="TSE20" s="140" t="s">
        <v>454</v>
      </c>
      <c r="TSF20" s="140" t="s">
        <v>454</v>
      </c>
      <c r="TSG20" s="140" t="s">
        <v>454</v>
      </c>
      <c r="TSH20" s="140" t="s">
        <v>454</v>
      </c>
      <c r="TSI20" s="140" t="s">
        <v>454</v>
      </c>
      <c r="TSJ20" s="140" t="s">
        <v>454</v>
      </c>
      <c r="TSK20" s="140" t="s">
        <v>454</v>
      </c>
      <c r="TSL20" s="140" t="s">
        <v>454</v>
      </c>
      <c r="TSM20" s="140" t="s">
        <v>454</v>
      </c>
      <c r="TSN20" s="140" t="s">
        <v>454</v>
      </c>
      <c r="TSO20" s="140" t="s">
        <v>454</v>
      </c>
      <c r="TSP20" s="140" t="s">
        <v>454</v>
      </c>
      <c r="TSQ20" s="140" t="s">
        <v>454</v>
      </c>
      <c r="TSR20" s="140" t="s">
        <v>454</v>
      </c>
      <c r="TSS20" s="140" t="s">
        <v>454</v>
      </c>
      <c r="TST20" s="140" t="s">
        <v>454</v>
      </c>
      <c r="TSU20" s="140" t="s">
        <v>454</v>
      </c>
      <c r="TSV20" s="140" t="s">
        <v>454</v>
      </c>
      <c r="TSW20" s="140" t="s">
        <v>454</v>
      </c>
      <c r="TSX20" s="140" t="s">
        <v>454</v>
      </c>
      <c r="TSY20" s="140" t="s">
        <v>454</v>
      </c>
      <c r="TSZ20" s="140" t="s">
        <v>454</v>
      </c>
      <c r="TTA20" s="140" t="s">
        <v>454</v>
      </c>
      <c r="TTB20" s="140" t="s">
        <v>454</v>
      </c>
      <c r="TTC20" s="140" t="s">
        <v>454</v>
      </c>
      <c r="TTD20" s="140" t="s">
        <v>454</v>
      </c>
      <c r="TTE20" s="140" t="s">
        <v>454</v>
      </c>
      <c r="TTF20" s="140" t="s">
        <v>454</v>
      </c>
      <c r="TTG20" s="140" t="s">
        <v>454</v>
      </c>
      <c r="TTH20" s="140" t="s">
        <v>454</v>
      </c>
      <c r="TTI20" s="140" t="s">
        <v>454</v>
      </c>
      <c r="TTJ20" s="140" t="s">
        <v>454</v>
      </c>
      <c r="TTK20" s="140" t="s">
        <v>454</v>
      </c>
      <c r="TTL20" s="140" t="s">
        <v>454</v>
      </c>
      <c r="TTM20" s="140" t="s">
        <v>454</v>
      </c>
      <c r="TTN20" s="140" t="s">
        <v>454</v>
      </c>
      <c r="TTO20" s="140" t="s">
        <v>454</v>
      </c>
      <c r="TTP20" s="140" t="s">
        <v>454</v>
      </c>
      <c r="TTQ20" s="140" t="s">
        <v>454</v>
      </c>
      <c r="TTR20" s="140" t="s">
        <v>454</v>
      </c>
      <c r="TTS20" s="140" t="s">
        <v>454</v>
      </c>
      <c r="TTT20" s="140" t="s">
        <v>454</v>
      </c>
      <c r="TTU20" s="140" t="s">
        <v>454</v>
      </c>
      <c r="TTV20" s="140" t="s">
        <v>454</v>
      </c>
      <c r="TTW20" s="140" t="s">
        <v>454</v>
      </c>
      <c r="TTX20" s="140" t="s">
        <v>454</v>
      </c>
      <c r="TTY20" s="140" t="s">
        <v>454</v>
      </c>
      <c r="TTZ20" s="140" t="s">
        <v>454</v>
      </c>
      <c r="TUA20" s="140" t="s">
        <v>454</v>
      </c>
      <c r="TUB20" s="140" t="s">
        <v>454</v>
      </c>
      <c r="TUC20" s="140" t="s">
        <v>454</v>
      </c>
      <c r="TUD20" s="140" t="s">
        <v>454</v>
      </c>
      <c r="TUE20" s="140" t="s">
        <v>454</v>
      </c>
      <c r="TUF20" s="140" t="s">
        <v>454</v>
      </c>
      <c r="TUG20" s="140" t="s">
        <v>454</v>
      </c>
      <c r="TUH20" s="140" t="s">
        <v>454</v>
      </c>
      <c r="TUI20" s="140" t="s">
        <v>454</v>
      </c>
      <c r="TUJ20" s="140" t="s">
        <v>454</v>
      </c>
      <c r="TUK20" s="140" t="s">
        <v>454</v>
      </c>
      <c r="TUL20" s="140" t="s">
        <v>454</v>
      </c>
      <c r="TUM20" s="140" t="s">
        <v>454</v>
      </c>
      <c r="TUN20" s="140" t="s">
        <v>454</v>
      </c>
      <c r="TUO20" s="140" t="s">
        <v>454</v>
      </c>
      <c r="TUP20" s="140" t="s">
        <v>454</v>
      </c>
      <c r="TUQ20" s="140" t="s">
        <v>454</v>
      </c>
      <c r="TUR20" s="140" t="s">
        <v>454</v>
      </c>
      <c r="TUS20" s="140" t="s">
        <v>454</v>
      </c>
      <c r="TUT20" s="140" t="s">
        <v>454</v>
      </c>
      <c r="TUU20" s="140" t="s">
        <v>454</v>
      </c>
      <c r="TUV20" s="140" t="s">
        <v>454</v>
      </c>
      <c r="TUW20" s="140" t="s">
        <v>454</v>
      </c>
      <c r="TUX20" s="140" t="s">
        <v>454</v>
      </c>
      <c r="TUY20" s="140" t="s">
        <v>454</v>
      </c>
      <c r="TUZ20" s="140" t="s">
        <v>454</v>
      </c>
      <c r="TVA20" s="140" t="s">
        <v>454</v>
      </c>
      <c r="TVB20" s="140" t="s">
        <v>454</v>
      </c>
      <c r="TVC20" s="140" t="s">
        <v>454</v>
      </c>
      <c r="TVD20" s="140" t="s">
        <v>454</v>
      </c>
      <c r="TVE20" s="140" t="s">
        <v>454</v>
      </c>
      <c r="TVF20" s="140" t="s">
        <v>454</v>
      </c>
      <c r="TVG20" s="140" t="s">
        <v>454</v>
      </c>
      <c r="TVH20" s="140" t="s">
        <v>454</v>
      </c>
      <c r="TVI20" s="140" t="s">
        <v>454</v>
      </c>
      <c r="TVJ20" s="140" t="s">
        <v>454</v>
      </c>
      <c r="TVK20" s="140" t="s">
        <v>454</v>
      </c>
      <c r="TVL20" s="140" t="s">
        <v>454</v>
      </c>
      <c r="TVM20" s="140" t="s">
        <v>454</v>
      </c>
      <c r="TVN20" s="140" t="s">
        <v>454</v>
      </c>
      <c r="TVO20" s="140" t="s">
        <v>454</v>
      </c>
      <c r="TVP20" s="140" t="s">
        <v>454</v>
      </c>
      <c r="TVQ20" s="140" t="s">
        <v>454</v>
      </c>
      <c r="TVR20" s="140" t="s">
        <v>454</v>
      </c>
      <c r="TVS20" s="140" t="s">
        <v>454</v>
      </c>
      <c r="TVT20" s="140" t="s">
        <v>454</v>
      </c>
      <c r="TVU20" s="140" t="s">
        <v>454</v>
      </c>
      <c r="TVV20" s="140" t="s">
        <v>454</v>
      </c>
      <c r="TVW20" s="140" t="s">
        <v>454</v>
      </c>
      <c r="TVX20" s="140" t="s">
        <v>454</v>
      </c>
      <c r="TVY20" s="140" t="s">
        <v>454</v>
      </c>
      <c r="TVZ20" s="140" t="s">
        <v>454</v>
      </c>
      <c r="TWA20" s="140" t="s">
        <v>454</v>
      </c>
      <c r="TWB20" s="140" t="s">
        <v>454</v>
      </c>
      <c r="TWC20" s="140" t="s">
        <v>454</v>
      </c>
      <c r="TWD20" s="140" t="s">
        <v>454</v>
      </c>
      <c r="TWE20" s="140" t="s">
        <v>454</v>
      </c>
      <c r="TWF20" s="140" t="s">
        <v>454</v>
      </c>
      <c r="TWG20" s="140" t="s">
        <v>454</v>
      </c>
      <c r="TWH20" s="140" t="s">
        <v>454</v>
      </c>
      <c r="TWI20" s="140" t="s">
        <v>454</v>
      </c>
      <c r="TWJ20" s="140" t="s">
        <v>454</v>
      </c>
      <c r="TWK20" s="140" t="s">
        <v>454</v>
      </c>
      <c r="TWL20" s="140" t="s">
        <v>454</v>
      </c>
      <c r="TWM20" s="140" t="s">
        <v>454</v>
      </c>
      <c r="TWN20" s="140" t="s">
        <v>454</v>
      </c>
      <c r="TWO20" s="140" t="s">
        <v>454</v>
      </c>
      <c r="TWP20" s="140" t="s">
        <v>454</v>
      </c>
      <c r="TWQ20" s="140" t="s">
        <v>454</v>
      </c>
      <c r="TWR20" s="140" t="s">
        <v>454</v>
      </c>
      <c r="TWS20" s="140" t="s">
        <v>454</v>
      </c>
      <c r="TWT20" s="140" t="s">
        <v>454</v>
      </c>
      <c r="TWU20" s="140" t="s">
        <v>454</v>
      </c>
      <c r="TWV20" s="140" t="s">
        <v>454</v>
      </c>
      <c r="TWW20" s="140" t="s">
        <v>454</v>
      </c>
      <c r="TWX20" s="140" t="s">
        <v>454</v>
      </c>
      <c r="TWY20" s="140" t="s">
        <v>454</v>
      </c>
      <c r="TWZ20" s="140" t="s">
        <v>454</v>
      </c>
      <c r="TXA20" s="140" t="s">
        <v>454</v>
      </c>
      <c r="TXB20" s="140" t="s">
        <v>454</v>
      </c>
      <c r="TXC20" s="140" t="s">
        <v>454</v>
      </c>
      <c r="TXD20" s="140" t="s">
        <v>454</v>
      </c>
      <c r="TXE20" s="140" t="s">
        <v>454</v>
      </c>
      <c r="TXF20" s="140" t="s">
        <v>454</v>
      </c>
      <c r="TXG20" s="140" t="s">
        <v>454</v>
      </c>
      <c r="TXH20" s="140" t="s">
        <v>454</v>
      </c>
      <c r="TXI20" s="140" t="s">
        <v>454</v>
      </c>
      <c r="TXJ20" s="140" t="s">
        <v>454</v>
      </c>
      <c r="TXK20" s="140" t="s">
        <v>454</v>
      </c>
      <c r="TXL20" s="140" t="s">
        <v>454</v>
      </c>
      <c r="TXM20" s="140" t="s">
        <v>454</v>
      </c>
      <c r="TXN20" s="140" t="s">
        <v>454</v>
      </c>
      <c r="TXO20" s="140" t="s">
        <v>454</v>
      </c>
      <c r="TXP20" s="140" t="s">
        <v>454</v>
      </c>
      <c r="TXQ20" s="140" t="s">
        <v>454</v>
      </c>
      <c r="TXR20" s="140" t="s">
        <v>454</v>
      </c>
      <c r="TXS20" s="140" t="s">
        <v>454</v>
      </c>
      <c r="TXT20" s="140" t="s">
        <v>454</v>
      </c>
      <c r="TXU20" s="140" t="s">
        <v>454</v>
      </c>
      <c r="TXV20" s="140" t="s">
        <v>454</v>
      </c>
      <c r="TXW20" s="140" t="s">
        <v>454</v>
      </c>
      <c r="TXX20" s="140" t="s">
        <v>454</v>
      </c>
      <c r="TXY20" s="140" t="s">
        <v>454</v>
      </c>
      <c r="TXZ20" s="140" t="s">
        <v>454</v>
      </c>
      <c r="TYA20" s="140" t="s">
        <v>454</v>
      </c>
      <c r="TYB20" s="140" t="s">
        <v>454</v>
      </c>
      <c r="TYC20" s="140" t="s">
        <v>454</v>
      </c>
      <c r="TYD20" s="140" t="s">
        <v>454</v>
      </c>
      <c r="TYE20" s="140" t="s">
        <v>454</v>
      </c>
      <c r="TYF20" s="140" t="s">
        <v>454</v>
      </c>
      <c r="TYG20" s="140" t="s">
        <v>454</v>
      </c>
      <c r="TYH20" s="140" t="s">
        <v>454</v>
      </c>
      <c r="TYI20" s="140" t="s">
        <v>454</v>
      </c>
      <c r="TYJ20" s="140" t="s">
        <v>454</v>
      </c>
      <c r="TYK20" s="140" t="s">
        <v>454</v>
      </c>
      <c r="TYL20" s="140" t="s">
        <v>454</v>
      </c>
      <c r="TYM20" s="140" t="s">
        <v>454</v>
      </c>
      <c r="TYN20" s="140" t="s">
        <v>454</v>
      </c>
      <c r="TYO20" s="140" t="s">
        <v>454</v>
      </c>
      <c r="TYP20" s="140" t="s">
        <v>454</v>
      </c>
      <c r="TYQ20" s="140" t="s">
        <v>454</v>
      </c>
      <c r="TYR20" s="140" t="s">
        <v>454</v>
      </c>
      <c r="TYS20" s="140" t="s">
        <v>454</v>
      </c>
      <c r="TYT20" s="140" t="s">
        <v>454</v>
      </c>
      <c r="TYU20" s="140" t="s">
        <v>454</v>
      </c>
      <c r="TYV20" s="140" t="s">
        <v>454</v>
      </c>
      <c r="TYW20" s="140" t="s">
        <v>454</v>
      </c>
      <c r="TYX20" s="140" t="s">
        <v>454</v>
      </c>
      <c r="TYY20" s="140" t="s">
        <v>454</v>
      </c>
      <c r="TYZ20" s="140" t="s">
        <v>454</v>
      </c>
      <c r="TZA20" s="140" t="s">
        <v>454</v>
      </c>
      <c r="TZB20" s="140" t="s">
        <v>454</v>
      </c>
      <c r="TZC20" s="140" t="s">
        <v>454</v>
      </c>
      <c r="TZD20" s="140" t="s">
        <v>454</v>
      </c>
      <c r="TZE20" s="140" t="s">
        <v>454</v>
      </c>
      <c r="TZF20" s="140" t="s">
        <v>454</v>
      </c>
      <c r="TZG20" s="140" t="s">
        <v>454</v>
      </c>
      <c r="TZH20" s="140" t="s">
        <v>454</v>
      </c>
      <c r="TZI20" s="140" t="s">
        <v>454</v>
      </c>
      <c r="TZJ20" s="140" t="s">
        <v>454</v>
      </c>
      <c r="TZK20" s="140" t="s">
        <v>454</v>
      </c>
      <c r="TZL20" s="140" t="s">
        <v>454</v>
      </c>
      <c r="TZM20" s="140" t="s">
        <v>454</v>
      </c>
      <c r="TZN20" s="140" t="s">
        <v>454</v>
      </c>
      <c r="TZO20" s="140" t="s">
        <v>454</v>
      </c>
      <c r="TZP20" s="140" t="s">
        <v>454</v>
      </c>
      <c r="TZQ20" s="140" t="s">
        <v>454</v>
      </c>
      <c r="TZR20" s="140" t="s">
        <v>454</v>
      </c>
      <c r="TZS20" s="140" t="s">
        <v>454</v>
      </c>
      <c r="TZT20" s="140" t="s">
        <v>454</v>
      </c>
      <c r="TZU20" s="140" t="s">
        <v>454</v>
      </c>
      <c r="TZV20" s="140" t="s">
        <v>454</v>
      </c>
      <c r="TZW20" s="140" t="s">
        <v>454</v>
      </c>
      <c r="TZX20" s="140" t="s">
        <v>454</v>
      </c>
      <c r="TZY20" s="140" t="s">
        <v>454</v>
      </c>
      <c r="TZZ20" s="140" t="s">
        <v>454</v>
      </c>
      <c r="UAA20" s="140" t="s">
        <v>454</v>
      </c>
      <c r="UAB20" s="140" t="s">
        <v>454</v>
      </c>
      <c r="UAC20" s="140" t="s">
        <v>454</v>
      </c>
      <c r="UAD20" s="140" t="s">
        <v>454</v>
      </c>
      <c r="UAE20" s="140" t="s">
        <v>454</v>
      </c>
      <c r="UAF20" s="140" t="s">
        <v>454</v>
      </c>
      <c r="UAG20" s="140" t="s">
        <v>454</v>
      </c>
      <c r="UAH20" s="140" t="s">
        <v>454</v>
      </c>
      <c r="UAI20" s="140" t="s">
        <v>454</v>
      </c>
      <c r="UAJ20" s="140" t="s">
        <v>454</v>
      </c>
      <c r="UAK20" s="140" t="s">
        <v>454</v>
      </c>
      <c r="UAL20" s="140" t="s">
        <v>454</v>
      </c>
      <c r="UAM20" s="140" t="s">
        <v>454</v>
      </c>
      <c r="UAN20" s="140" t="s">
        <v>454</v>
      </c>
      <c r="UAO20" s="140" t="s">
        <v>454</v>
      </c>
      <c r="UAP20" s="140" t="s">
        <v>454</v>
      </c>
      <c r="UAQ20" s="140" t="s">
        <v>454</v>
      </c>
      <c r="UAR20" s="140" t="s">
        <v>454</v>
      </c>
      <c r="UAS20" s="140" t="s">
        <v>454</v>
      </c>
      <c r="UAT20" s="140" t="s">
        <v>454</v>
      </c>
      <c r="UAU20" s="140" t="s">
        <v>454</v>
      </c>
      <c r="UAV20" s="140" t="s">
        <v>454</v>
      </c>
      <c r="UAW20" s="140" t="s">
        <v>454</v>
      </c>
      <c r="UAX20" s="140" t="s">
        <v>454</v>
      </c>
      <c r="UAY20" s="140" t="s">
        <v>454</v>
      </c>
      <c r="UAZ20" s="140" t="s">
        <v>454</v>
      </c>
      <c r="UBA20" s="140" t="s">
        <v>454</v>
      </c>
      <c r="UBB20" s="140" t="s">
        <v>454</v>
      </c>
      <c r="UBC20" s="140" t="s">
        <v>454</v>
      </c>
      <c r="UBD20" s="140" t="s">
        <v>454</v>
      </c>
      <c r="UBE20" s="140" t="s">
        <v>454</v>
      </c>
      <c r="UBF20" s="140" t="s">
        <v>454</v>
      </c>
      <c r="UBG20" s="140" t="s">
        <v>454</v>
      </c>
      <c r="UBH20" s="140" t="s">
        <v>454</v>
      </c>
      <c r="UBI20" s="140" t="s">
        <v>454</v>
      </c>
      <c r="UBJ20" s="140" t="s">
        <v>454</v>
      </c>
      <c r="UBK20" s="140" t="s">
        <v>454</v>
      </c>
      <c r="UBL20" s="140" t="s">
        <v>454</v>
      </c>
      <c r="UBM20" s="140" t="s">
        <v>454</v>
      </c>
      <c r="UBN20" s="140" t="s">
        <v>454</v>
      </c>
      <c r="UBO20" s="140" t="s">
        <v>454</v>
      </c>
      <c r="UBP20" s="140" t="s">
        <v>454</v>
      </c>
      <c r="UBQ20" s="140" t="s">
        <v>454</v>
      </c>
      <c r="UBR20" s="140" t="s">
        <v>454</v>
      </c>
      <c r="UBS20" s="140" t="s">
        <v>454</v>
      </c>
      <c r="UBT20" s="140" t="s">
        <v>454</v>
      </c>
      <c r="UBU20" s="140" t="s">
        <v>454</v>
      </c>
      <c r="UBV20" s="140" t="s">
        <v>454</v>
      </c>
      <c r="UBW20" s="140" t="s">
        <v>454</v>
      </c>
      <c r="UBX20" s="140" t="s">
        <v>454</v>
      </c>
      <c r="UBY20" s="140" t="s">
        <v>454</v>
      </c>
      <c r="UBZ20" s="140" t="s">
        <v>454</v>
      </c>
      <c r="UCA20" s="140" t="s">
        <v>454</v>
      </c>
      <c r="UCB20" s="140" t="s">
        <v>454</v>
      </c>
      <c r="UCC20" s="140" t="s">
        <v>454</v>
      </c>
      <c r="UCD20" s="140" t="s">
        <v>454</v>
      </c>
      <c r="UCE20" s="140" t="s">
        <v>454</v>
      </c>
      <c r="UCF20" s="140" t="s">
        <v>454</v>
      </c>
      <c r="UCG20" s="140" t="s">
        <v>454</v>
      </c>
      <c r="UCH20" s="140" t="s">
        <v>454</v>
      </c>
      <c r="UCI20" s="140" t="s">
        <v>454</v>
      </c>
      <c r="UCJ20" s="140" t="s">
        <v>454</v>
      </c>
      <c r="UCK20" s="140" t="s">
        <v>454</v>
      </c>
      <c r="UCL20" s="140" t="s">
        <v>454</v>
      </c>
      <c r="UCM20" s="140" t="s">
        <v>454</v>
      </c>
      <c r="UCN20" s="140" t="s">
        <v>454</v>
      </c>
      <c r="UCO20" s="140" t="s">
        <v>454</v>
      </c>
      <c r="UCP20" s="140" t="s">
        <v>454</v>
      </c>
      <c r="UCQ20" s="140" t="s">
        <v>454</v>
      </c>
      <c r="UCR20" s="140" t="s">
        <v>454</v>
      </c>
      <c r="UCS20" s="140" t="s">
        <v>454</v>
      </c>
      <c r="UCT20" s="140" t="s">
        <v>454</v>
      </c>
      <c r="UCU20" s="140" t="s">
        <v>454</v>
      </c>
      <c r="UCV20" s="140" t="s">
        <v>454</v>
      </c>
      <c r="UCW20" s="140" t="s">
        <v>454</v>
      </c>
      <c r="UCX20" s="140" t="s">
        <v>454</v>
      </c>
      <c r="UCY20" s="140" t="s">
        <v>454</v>
      </c>
      <c r="UCZ20" s="140" t="s">
        <v>454</v>
      </c>
      <c r="UDA20" s="140" t="s">
        <v>454</v>
      </c>
      <c r="UDB20" s="140" t="s">
        <v>454</v>
      </c>
      <c r="UDC20" s="140" t="s">
        <v>454</v>
      </c>
      <c r="UDD20" s="140" t="s">
        <v>454</v>
      </c>
      <c r="UDE20" s="140" t="s">
        <v>454</v>
      </c>
      <c r="UDF20" s="140" t="s">
        <v>454</v>
      </c>
      <c r="UDG20" s="140" t="s">
        <v>454</v>
      </c>
      <c r="UDH20" s="140" t="s">
        <v>454</v>
      </c>
      <c r="UDI20" s="140" t="s">
        <v>454</v>
      </c>
      <c r="UDJ20" s="140" t="s">
        <v>454</v>
      </c>
      <c r="UDK20" s="140" t="s">
        <v>454</v>
      </c>
      <c r="UDL20" s="140" t="s">
        <v>454</v>
      </c>
      <c r="UDM20" s="140" t="s">
        <v>454</v>
      </c>
      <c r="UDN20" s="140" t="s">
        <v>454</v>
      </c>
      <c r="UDO20" s="140" t="s">
        <v>454</v>
      </c>
      <c r="UDP20" s="140" t="s">
        <v>454</v>
      </c>
      <c r="UDQ20" s="140" t="s">
        <v>454</v>
      </c>
      <c r="UDR20" s="140" t="s">
        <v>454</v>
      </c>
      <c r="UDS20" s="140" t="s">
        <v>454</v>
      </c>
      <c r="UDT20" s="140" t="s">
        <v>454</v>
      </c>
      <c r="UDU20" s="140" t="s">
        <v>454</v>
      </c>
      <c r="UDV20" s="140" t="s">
        <v>454</v>
      </c>
      <c r="UDW20" s="140" t="s">
        <v>454</v>
      </c>
      <c r="UDX20" s="140" t="s">
        <v>454</v>
      </c>
      <c r="UDY20" s="140" t="s">
        <v>454</v>
      </c>
      <c r="UDZ20" s="140" t="s">
        <v>454</v>
      </c>
      <c r="UEA20" s="140" t="s">
        <v>454</v>
      </c>
      <c r="UEB20" s="140" t="s">
        <v>454</v>
      </c>
      <c r="UEC20" s="140" t="s">
        <v>454</v>
      </c>
      <c r="UED20" s="140" t="s">
        <v>454</v>
      </c>
      <c r="UEE20" s="140" t="s">
        <v>454</v>
      </c>
      <c r="UEF20" s="140" t="s">
        <v>454</v>
      </c>
      <c r="UEG20" s="140" t="s">
        <v>454</v>
      </c>
      <c r="UEH20" s="140" t="s">
        <v>454</v>
      </c>
      <c r="UEI20" s="140" t="s">
        <v>454</v>
      </c>
      <c r="UEJ20" s="140" t="s">
        <v>454</v>
      </c>
      <c r="UEK20" s="140" t="s">
        <v>454</v>
      </c>
      <c r="UEL20" s="140" t="s">
        <v>454</v>
      </c>
      <c r="UEM20" s="140" t="s">
        <v>454</v>
      </c>
      <c r="UEN20" s="140" t="s">
        <v>454</v>
      </c>
      <c r="UEO20" s="140" t="s">
        <v>454</v>
      </c>
      <c r="UEP20" s="140" t="s">
        <v>454</v>
      </c>
      <c r="UEQ20" s="140" t="s">
        <v>454</v>
      </c>
      <c r="UER20" s="140" t="s">
        <v>454</v>
      </c>
      <c r="UES20" s="140" t="s">
        <v>454</v>
      </c>
      <c r="UET20" s="140" t="s">
        <v>454</v>
      </c>
      <c r="UEU20" s="140" t="s">
        <v>454</v>
      </c>
      <c r="UEV20" s="140" t="s">
        <v>454</v>
      </c>
      <c r="UEW20" s="140" t="s">
        <v>454</v>
      </c>
      <c r="UEX20" s="140" t="s">
        <v>454</v>
      </c>
      <c r="UEY20" s="140" t="s">
        <v>454</v>
      </c>
      <c r="UEZ20" s="140" t="s">
        <v>454</v>
      </c>
      <c r="UFA20" s="140" t="s">
        <v>454</v>
      </c>
      <c r="UFB20" s="140" t="s">
        <v>454</v>
      </c>
      <c r="UFC20" s="140" t="s">
        <v>454</v>
      </c>
      <c r="UFD20" s="140" t="s">
        <v>454</v>
      </c>
      <c r="UFE20" s="140" t="s">
        <v>454</v>
      </c>
      <c r="UFF20" s="140" t="s">
        <v>454</v>
      </c>
      <c r="UFG20" s="140" t="s">
        <v>454</v>
      </c>
      <c r="UFH20" s="140" t="s">
        <v>454</v>
      </c>
      <c r="UFI20" s="140" t="s">
        <v>454</v>
      </c>
      <c r="UFJ20" s="140" t="s">
        <v>454</v>
      </c>
      <c r="UFK20" s="140" t="s">
        <v>454</v>
      </c>
      <c r="UFL20" s="140" t="s">
        <v>454</v>
      </c>
      <c r="UFM20" s="140" t="s">
        <v>454</v>
      </c>
      <c r="UFN20" s="140" t="s">
        <v>454</v>
      </c>
      <c r="UFO20" s="140" t="s">
        <v>454</v>
      </c>
      <c r="UFP20" s="140" t="s">
        <v>454</v>
      </c>
      <c r="UFQ20" s="140" t="s">
        <v>454</v>
      </c>
      <c r="UFR20" s="140" t="s">
        <v>454</v>
      </c>
      <c r="UFS20" s="140" t="s">
        <v>454</v>
      </c>
      <c r="UFT20" s="140" t="s">
        <v>454</v>
      </c>
      <c r="UFU20" s="140" t="s">
        <v>454</v>
      </c>
      <c r="UFV20" s="140" t="s">
        <v>454</v>
      </c>
      <c r="UFW20" s="140" t="s">
        <v>454</v>
      </c>
      <c r="UFX20" s="140" t="s">
        <v>454</v>
      </c>
      <c r="UFY20" s="140" t="s">
        <v>454</v>
      </c>
      <c r="UFZ20" s="140" t="s">
        <v>454</v>
      </c>
      <c r="UGA20" s="140" t="s">
        <v>454</v>
      </c>
      <c r="UGB20" s="140" t="s">
        <v>454</v>
      </c>
      <c r="UGC20" s="140" t="s">
        <v>454</v>
      </c>
      <c r="UGD20" s="140" t="s">
        <v>454</v>
      </c>
      <c r="UGE20" s="140" t="s">
        <v>454</v>
      </c>
      <c r="UGF20" s="140" t="s">
        <v>454</v>
      </c>
      <c r="UGG20" s="140" t="s">
        <v>454</v>
      </c>
      <c r="UGH20" s="140" t="s">
        <v>454</v>
      </c>
      <c r="UGI20" s="140" t="s">
        <v>454</v>
      </c>
      <c r="UGJ20" s="140" t="s">
        <v>454</v>
      </c>
      <c r="UGK20" s="140" t="s">
        <v>454</v>
      </c>
      <c r="UGL20" s="140" t="s">
        <v>454</v>
      </c>
      <c r="UGM20" s="140" t="s">
        <v>454</v>
      </c>
      <c r="UGN20" s="140" t="s">
        <v>454</v>
      </c>
      <c r="UGO20" s="140" t="s">
        <v>454</v>
      </c>
      <c r="UGP20" s="140" t="s">
        <v>454</v>
      </c>
      <c r="UGQ20" s="140" t="s">
        <v>454</v>
      </c>
      <c r="UGR20" s="140" t="s">
        <v>454</v>
      </c>
      <c r="UGS20" s="140" t="s">
        <v>454</v>
      </c>
      <c r="UGT20" s="140" t="s">
        <v>454</v>
      </c>
      <c r="UGU20" s="140" t="s">
        <v>454</v>
      </c>
      <c r="UGV20" s="140" t="s">
        <v>454</v>
      </c>
      <c r="UGW20" s="140" t="s">
        <v>454</v>
      </c>
      <c r="UGX20" s="140" t="s">
        <v>454</v>
      </c>
      <c r="UGY20" s="140" t="s">
        <v>454</v>
      </c>
      <c r="UGZ20" s="140" t="s">
        <v>454</v>
      </c>
      <c r="UHA20" s="140" t="s">
        <v>454</v>
      </c>
      <c r="UHB20" s="140" t="s">
        <v>454</v>
      </c>
      <c r="UHC20" s="140" t="s">
        <v>454</v>
      </c>
      <c r="UHD20" s="140" t="s">
        <v>454</v>
      </c>
      <c r="UHE20" s="140" t="s">
        <v>454</v>
      </c>
      <c r="UHF20" s="140" t="s">
        <v>454</v>
      </c>
      <c r="UHG20" s="140" t="s">
        <v>454</v>
      </c>
      <c r="UHH20" s="140" t="s">
        <v>454</v>
      </c>
      <c r="UHI20" s="140" t="s">
        <v>454</v>
      </c>
      <c r="UHJ20" s="140" t="s">
        <v>454</v>
      </c>
      <c r="UHK20" s="140" t="s">
        <v>454</v>
      </c>
      <c r="UHL20" s="140" t="s">
        <v>454</v>
      </c>
      <c r="UHM20" s="140" t="s">
        <v>454</v>
      </c>
      <c r="UHN20" s="140" t="s">
        <v>454</v>
      </c>
      <c r="UHO20" s="140" t="s">
        <v>454</v>
      </c>
      <c r="UHP20" s="140" t="s">
        <v>454</v>
      </c>
      <c r="UHQ20" s="140" t="s">
        <v>454</v>
      </c>
      <c r="UHR20" s="140" t="s">
        <v>454</v>
      </c>
      <c r="UHS20" s="140" t="s">
        <v>454</v>
      </c>
      <c r="UHT20" s="140" t="s">
        <v>454</v>
      </c>
      <c r="UHU20" s="140" t="s">
        <v>454</v>
      </c>
      <c r="UHV20" s="140" t="s">
        <v>454</v>
      </c>
      <c r="UHW20" s="140" t="s">
        <v>454</v>
      </c>
      <c r="UHX20" s="140" t="s">
        <v>454</v>
      </c>
      <c r="UHY20" s="140" t="s">
        <v>454</v>
      </c>
      <c r="UHZ20" s="140" t="s">
        <v>454</v>
      </c>
      <c r="UIA20" s="140" t="s">
        <v>454</v>
      </c>
      <c r="UIB20" s="140" t="s">
        <v>454</v>
      </c>
      <c r="UIC20" s="140" t="s">
        <v>454</v>
      </c>
      <c r="UID20" s="140" t="s">
        <v>454</v>
      </c>
      <c r="UIE20" s="140" t="s">
        <v>454</v>
      </c>
      <c r="UIF20" s="140" t="s">
        <v>454</v>
      </c>
      <c r="UIG20" s="140" t="s">
        <v>454</v>
      </c>
      <c r="UIH20" s="140" t="s">
        <v>454</v>
      </c>
      <c r="UII20" s="140" t="s">
        <v>454</v>
      </c>
      <c r="UIJ20" s="140" t="s">
        <v>454</v>
      </c>
      <c r="UIK20" s="140" t="s">
        <v>454</v>
      </c>
      <c r="UIL20" s="140" t="s">
        <v>454</v>
      </c>
      <c r="UIM20" s="140" t="s">
        <v>454</v>
      </c>
      <c r="UIN20" s="140" t="s">
        <v>454</v>
      </c>
      <c r="UIO20" s="140" t="s">
        <v>454</v>
      </c>
      <c r="UIP20" s="140" t="s">
        <v>454</v>
      </c>
      <c r="UIQ20" s="140" t="s">
        <v>454</v>
      </c>
      <c r="UIR20" s="140" t="s">
        <v>454</v>
      </c>
      <c r="UIS20" s="140" t="s">
        <v>454</v>
      </c>
      <c r="UIT20" s="140" t="s">
        <v>454</v>
      </c>
      <c r="UIU20" s="140" t="s">
        <v>454</v>
      </c>
      <c r="UIV20" s="140" t="s">
        <v>454</v>
      </c>
      <c r="UIW20" s="140" t="s">
        <v>454</v>
      </c>
      <c r="UIX20" s="140" t="s">
        <v>454</v>
      </c>
      <c r="UIY20" s="140" t="s">
        <v>454</v>
      </c>
      <c r="UIZ20" s="140" t="s">
        <v>454</v>
      </c>
      <c r="UJA20" s="140" t="s">
        <v>454</v>
      </c>
      <c r="UJB20" s="140" t="s">
        <v>454</v>
      </c>
      <c r="UJC20" s="140" t="s">
        <v>454</v>
      </c>
      <c r="UJD20" s="140" t="s">
        <v>454</v>
      </c>
      <c r="UJE20" s="140" t="s">
        <v>454</v>
      </c>
      <c r="UJF20" s="140" t="s">
        <v>454</v>
      </c>
      <c r="UJG20" s="140" t="s">
        <v>454</v>
      </c>
      <c r="UJH20" s="140" t="s">
        <v>454</v>
      </c>
      <c r="UJI20" s="140" t="s">
        <v>454</v>
      </c>
      <c r="UJJ20" s="140" t="s">
        <v>454</v>
      </c>
      <c r="UJK20" s="140" t="s">
        <v>454</v>
      </c>
      <c r="UJL20" s="140" t="s">
        <v>454</v>
      </c>
      <c r="UJM20" s="140" t="s">
        <v>454</v>
      </c>
      <c r="UJN20" s="140" t="s">
        <v>454</v>
      </c>
      <c r="UJO20" s="140" t="s">
        <v>454</v>
      </c>
      <c r="UJP20" s="140" t="s">
        <v>454</v>
      </c>
      <c r="UJQ20" s="140" t="s">
        <v>454</v>
      </c>
      <c r="UJR20" s="140" t="s">
        <v>454</v>
      </c>
      <c r="UJS20" s="140" t="s">
        <v>454</v>
      </c>
      <c r="UJT20" s="140" t="s">
        <v>454</v>
      </c>
      <c r="UJU20" s="140" t="s">
        <v>454</v>
      </c>
      <c r="UJV20" s="140" t="s">
        <v>454</v>
      </c>
      <c r="UJW20" s="140" t="s">
        <v>454</v>
      </c>
      <c r="UJX20" s="140" t="s">
        <v>454</v>
      </c>
      <c r="UJY20" s="140" t="s">
        <v>454</v>
      </c>
      <c r="UJZ20" s="140" t="s">
        <v>454</v>
      </c>
      <c r="UKA20" s="140" t="s">
        <v>454</v>
      </c>
      <c r="UKB20" s="140" t="s">
        <v>454</v>
      </c>
      <c r="UKC20" s="140" t="s">
        <v>454</v>
      </c>
      <c r="UKD20" s="140" t="s">
        <v>454</v>
      </c>
      <c r="UKE20" s="140" t="s">
        <v>454</v>
      </c>
      <c r="UKF20" s="140" t="s">
        <v>454</v>
      </c>
      <c r="UKG20" s="140" t="s">
        <v>454</v>
      </c>
      <c r="UKH20" s="140" t="s">
        <v>454</v>
      </c>
      <c r="UKI20" s="140" t="s">
        <v>454</v>
      </c>
      <c r="UKJ20" s="140" t="s">
        <v>454</v>
      </c>
      <c r="UKK20" s="140" t="s">
        <v>454</v>
      </c>
      <c r="UKL20" s="140" t="s">
        <v>454</v>
      </c>
      <c r="UKM20" s="140" t="s">
        <v>454</v>
      </c>
      <c r="UKN20" s="140" t="s">
        <v>454</v>
      </c>
      <c r="UKO20" s="140" t="s">
        <v>454</v>
      </c>
      <c r="UKP20" s="140" t="s">
        <v>454</v>
      </c>
      <c r="UKQ20" s="140" t="s">
        <v>454</v>
      </c>
      <c r="UKR20" s="140" t="s">
        <v>454</v>
      </c>
      <c r="UKS20" s="140" t="s">
        <v>454</v>
      </c>
      <c r="UKT20" s="140" t="s">
        <v>454</v>
      </c>
      <c r="UKU20" s="140" t="s">
        <v>454</v>
      </c>
      <c r="UKV20" s="140" t="s">
        <v>454</v>
      </c>
      <c r="UKW20" s="140" t="s">
        <v>454</v>
      </c>
      <c r="UKX20" s="140" t="s">
        <v>454</v>
      </c>
      <c r="UKY20" s="140" t="s">
        <v>454</v>
      </c>
      <c r="UKZ20" s="140" t="s">
        <v>454</v>
      </c>
      <c r="ULA20" s="140" t="s">
        <v>454</v>
      </c>
      <c r="ULB20" s="140" t="s">
        <v>454</v>
      </c>
      <c r="ULC20" s="140" t="s">
        <v>454</v>
      </c>
      <c r="ULD20" s="140" t="s">
        <v>454</v>
      </c>
      <c r="ULE20" s="140" t="s">
        <v>454</v>
      </c>
      <c r="ULF20" s="140" t="s">
        <v>454</v>
      </c>
      <c r="ULG20" s="140" t="s">
        <v>454</v>
      </c>
      <c r="ULH20" s="140" t="s">
        <v>454</v>
      </c>
      <c r="ULI20" s="140" t="s">
        <v>454</v>
      </c>
      <c r="ULJ20" s="140" t="s">
        <v>454</v>
      </c>
      <c r="ULK20" s="140" t="s">
        <v>454</v>
      </c>
      <c r="ULL20" s="140" t="s">
        <v>454</v>
      </c>
      <c r="ULM20" s="140" t="s">
        <v>454</v>
      </c>
      <c r="ULN20" s="140" t="s">
        <v>454</v>
      </c>
      <c r="ULO20" s="140" t="s">
        <v>454</v>
      </c>
      <c r="ULP20" s="140" t="s">
        <v>454</v>
      </c>
      <c r="ULQ20" s="140" t="s">
        <v>454</v>
      </c>
      <c r="ULR20" s="140" t="s">
        <v>454</v>
      </c>
      <c r="ULS20" s="140" t="s">
        <v>454</v>
      </c>
      <c r="ULT20" s="140" t="s">
        <v>454</v>
      </c>
      <c r="ULU20" s="140" t="s">
        <v>454</v>
      </c>
      <c r="ULV20" s="140" t="s">
        <v>454</v>
      </c>
      <c r="ULW20" s="140" t="s">
        <v>454</v>
      </c>
      <c r="ULX20" s="140" t="s">
        <v>454</v>
      </c>
      <c r="ULY20" s="140" t="s">
        <v>454</v>
      </c>
      <c r="ULZ20" s="140" t="s">
        <v>454</v>
      </c>
      <c r="UMA20" s="140" t="s">
        <v>454</v>
      </c>
      <c r="UMB20" s="140" t="s">
        <v>454</v>
      </c>
      <c r="UMC20" s="140" t="s">
        <v>454</v>
      </c>
      <c r="UMD20" s="140" t="s">
        <v>454</v>
      </c>
      <c r="UME20" s="140" t="s">
        <v>454</v>
      </c>
      <c r="UMF20" s="140" t="s">
        <v>454</v>
      </c>
      <c r="UMG20" s="140" t="s">
        <v>454</v>
      </c>
      <c r="UMH20" s="140" t="s">
        <v>454</v>
      </c>
      <c r="UMI20" s="140" t="s">
        <v>454</v>
      </c>
      <c r="UMJ20" s="140" t="s">
        <v>454</v>
      </c>
      <c r="UMK20" s="140" t="s">
        <v>454</v>
      </c>
      <c r="UML20" s="140" t="s">
        <v>454</v>
      </c>
      <c r="UMM20" s="140" t="s">
        <v>454</v>
      </c>
      <c r="UMN20" s="140" t="s">
        <v>454</v>
      </c>
      <c r="UMO20" s="140" t="s">
        <v>454</v>
      </c>
      <c r="UMP20" s="140" t="s">
        <v>454</v>
      </c>
      <c r="UMQ20" s="140" t="s">
        <v>454</v>
      </c>
      <c r="UMR20" s="140" t="s">
        <v>454</v>
      </c>
      <c r="UMS20" s="140" t="s">
        <v>454</v>
      </c>
      <c r="UMT20" s="140" t="s">
        <v>454</v>
      </c>
      <c r="UMU20" s="140" t="s">
        <v>454</v>
      </c>
      <c r="UMV20" s="140" t="s">
        <v>454</v>
      </c>
      <c r="UMW20" s="140" t="s">
        <v>454</v>
      </c>
      <c r="UMX20" s="140" t="s">
        <v>454</v>
      </c>
      <c r="UMY20" s="140" t="s">
        <v>454</v>
      </c>
      <c r="UMZ20" s="140" t="s">
        <v>454</v>
      </c>
      <c r="UNA20" s="140" t="s">
        <v>454</v>
      </c>
      <c r="UNB20" s="140" t="s">
        <v>454</v>
      </c>
      <c r="UNC20" s="140" t="s">
        <v>454</v>
      </c>
      <c r="UND20" s="140" t="s">
        <v>454</v>
      </c>
      <c r="UNE20" s="140" t="s">
        <v>454</v>
      </c>
      <c r="UNF20" s="140" t="s">
        <v>454</v>
      </c>
      <c r="UNG20" s="140" t="s">
        <v>454</v>
      </c>
      <c r="UNH20" s="140" t="s">
        <v>454</v>
      </c>
      <c r="UNI20" s="140" t="s">
        <v>454</v>
      </c>
      <c r="UNJ20" s="140" t="s">
        <v>454</v>
      </c>
      <c r="UNK20" s="140" t="s">
        <v>454</v>
      </c>
      <c r="UNL20" s="140" t="s">
        <v>454</v>
      </c>
      <c r="UNM20" s="140" t="s">
        <v>454</v>
      </c>
      <c r="UNN20" s="140" t="s">
        <v>454</v>
      </c>
      <c r="UNO20" s="140" t="s">
        <v>454</v>
      </c>
      <c r="UNP20" s="140" t="s">
        <v>454</v>
      </c>
      <c r="UNQ20" s="140" t="s">
        <v>454</v>
      </c>
      <c r="UNR20" s="140" t="s">
        <v>454</v>
      </c>
      <c r="UNS20" s="140" t="s">
        <v>454</v>
      </c>
      <c r="UNT20" s="140" t="s">
        <v>454</v>
      </c>
      <c r="UNU20" s="140" t="s">
        <v>454</v>
      </c>
      <c r="UNV20" s="140" t="s">
        <v>454</v>
      </c>
      <c r="UNW20" s="140" t="s">
        <v>454</v>
      </c>
      <c r="UNX20" s="140" t="s">
        <v>454</v>
      </c>
      <c r="UNY20" s="140" t="s">
        <v>454</v>
      </c>
      <c r="UNZ20" s="140" t="s">
        <v>454</v>
      </c>
      <c r="UOA20" s="140" t="s">
        <v>454</v>
      </c>
      <c r="UOB20" s="140" t="s">
        <v>454</v>
      </c>
      <c r="UOC20" s="140" t="s">
        <v>454</v>
      </c>
      <c r="UOD20" s="140" t="s">
        <v>454</v>
      </c>
      <c r="UOE20" s="140" t="s">
        <v>454</v>
      </c>
      <c r="UOF20" s="140" t="s">
        <v>454</v>
      </c>
      <c r="UOG20" s="140" t="s">
        <v>454</v>
      </c>
      <c r="UOH20" s="140" t="s">
        <v>454</v>
      </c>
      <c r="UOI20" s="140" t="s">
        <v>454</v>
      </c>
      <c r="UOJ20" s="140" t="s">
        <v>454</v>
      </c>
      <c r="UOK20" s="140" t="s">
        <v>454</v>
      </c>
      <c r="UOL20" s="140" t="s">
        <v>454</v>
      </c>
      <c r="UOM20" s="140" t="s">
        <v>454</v>
      </c>
      <c r="UON20" s="140" t="s">
        <v>454</v>
      </c>
      <c r="UOO20" s="140" t="s">
        <v>454</v>
      </c>
      <c r="UOP20" s="140" t="s">
        <v>454</v>
      </c>
      <c r="UOQ20" s="140" t="s">
        <v>454</v>
      </c>
      <c r="UOR20" s="140" t="s">
        <v>454</v>
      </c>
      <c r="UOS20" s="140" t="s">
        <v>454</v>
      </c>
      <c r="UOT20" s="140" t="s">
        <v>454</v>
      </c>
      <c r="UOU20" s="140" t="s">
        <v>454</v>
      </c>
      <c r="UOV20" s="140" t="s">
        <v>454</v>
      </c>
      <c r="UOW20" s="140" t="s">
        <v>454</v>
      </c>
      <c r="UOX20" s="140" t="s">
        <v>454</v>
      </c>
      <c r="UOY20" s="140" t="s">
        <v>454</v>
      </c>
      <c r="UOZ20" s="140" t="s">
        <v>454</v>
      </c>
      <c r="UPA20" s="140" t="s">
        <v>454</v>
      </c>
      <c r="UPB20" s="140" t="s">
        <v>454</v>
      </c>
      <c r="UPC20" s="140" t="s">
        <v>454</v>
      </c>
      <c r="UPD20" s="140" t="s">
        <v>454</v>
      </c>
      <c r="UPE20" s="140" t="s">
        <v>454</v>
      </c>
      <c r="UPF20" s="140" t="s">
        <v>454</v>
      </c>
      <c r="UPG20" s="140" t="s">
        <v>454</v>
      </c>
      <c r="UPH20" s="140" t="s">
        <v>454</v>
      </c>
      <c r="UPI20" s="140" t="s">
        <v>454</v>
      </c>
      <c r="UPJ20" s="140" t="s">
        <v>454</v>
      </c>
      <c r="UPK20" s="140" t="s">
        <v>454</v>
      </c>
      <c r="UPL20" s="140" t="s">
        <v>454</v>
      </c>
      <c r="UPM20" s="140" t="s">
        <v>454</v>
      </c>
      <c r="UPN20" s="140" t="s">
        <v>454</v>
      </c>
      <c r="UPO20" s="140" t="s">
        <v>454</v>
      </c>
      <c r="UPP20" s="140" t="s">
        <v>454</v>
      </c>
      <c r="UPQ20" s="140" t="s">
        <v>454</v>
      </c>
      <c r="UPR20" s="140" t="s">
        <v>454</v>
      </c>
      <c r="UPS20" s="140" t="s">
        <v>454</v>
      </c>
      <c r="UPT20" s="140" t="s">
        <v>454</v>
      </c>
      <c r="UPU20" s="140" t="s">
        <v>454</v>
      </c>
      <c r="UPV20" s="140" t="s">
        <v>454</v>
      </c>
      <c r="UPW20" s="140" t="s">
        <v>454</v>
      </c>
      <c r="UPX20" s="140" t="s">
        <v>454</v>
      </c>
      <c r="UPY20" s="140" t="s">
        <v>454</v>
      </c>
      <c r="UPZ20" s="140" t="s">
        <v>454</v>
      </c>
      <c r="UQA20" s="140" t="s">
        <v>454</v>
      </c>
      <c r="UQB20" s="140" t="s">
        <v>454</v>
      </c>
      <c r="UQC20" s="140" t="s">
        <v>454</v>
      </c>
      <c r="UQD20" s="140" t="s">
        <v>454</v>
      </c>
      <c r="UQE20" s="140" t="s">
        <v>454</v>
      </c>
      <c r="UQF20" s="140" t="s">
        <v>454</v>
      </c>
      <c r="UQG20" s="140" t="s">
        <v>454</v>
      </c>
      <c r="UQH20" s="140" t="s">
        <v>454</v>
      </c>
      <c r="UQI20" s="140" t="s">
        <v>454</v>
      </c>
      <c r="UQJ20" s="140" t="s">
        <v>454</v>
      </c>
      <c r="UQK20" s="140" t="s">
        <v>454</v>
      </c>
      <c r="UQL20" s="140" t="s">
        <v>454</v>
      </c>
      <c r="UQM20" s="140" t="s">
        <v>454</v>
      </c>
      <c r="UQN20" s="140" t="s">
        <v>454</v>
      </c>
      <c r="UQO20" s="140" t="s">
        <v>454</v>
      </c>
      <c r="UQP20" s="140" t="s">
        <v>454</v>
      </c>
      <c r="UQQ20" s="140" t="s">
        <v>454</v>
      </c>
      <c r="UQR20" s="140" t="s">
        <v>454</v>
      </c>
      <c r="UQS20" s="140" t="s">
        <v>454</v>
      </c>
      <c r="UQT20" s="140" t="s">
        <v>454</v>
      </c>
      <c r="UQU20" s="140" t="s">
        <v>454</v>
      </c>
      <c r="UQV20" s="140" t="s">
        <v>454</v>
      </c>
      <c r="UQW20" s="140" t="s">
        <v>454</v>
      </c>
      <c r="UQX20" s="140" t="s">
        <v>454</v>
      </c>
      <c r="UQY20" s="140" t="s">
        <v>454</v>
      </c>
      <c r="UQZ20" s="140" t="s">
        <v>454</v>
      </c>
      <c r="URA20" s="140" t="s">
        <v>454</v>
      </c>
      <c r="URB20" s="140" t="s">
        <v>454</v>
      </c>
      <c r="URC20" s="140" t="s">
        <v>454</v>
      </c>
      <c r="URD20" s="140" t="s">
        <v>454</v>
      </c>
      <c r="URE20" s="140" t="s">
        <v>454</v>
      </c>
      <c r="URF20" s="140" t="s">
        <v>454</v>
      </c>
      <c r="URG20" s="140" t="s">
        <v>454</v>
      </c>
      <c r="URH20" s="140" t="s">
        <v>454</v>
      </c>
      <c r="URI20" s="140" t="s">
        <v>454</v>
      </c>
      <c r="URJ20" s="140" t="s">
        <v>454</v>
      </c>
      <c r="URK20" s="140" t="s">
        <v>454</v>
      </c>
      <c r="URL20" s="140" t="s">
        <v>454</v>
      </c>
      <c r="URM20" s="140" t="s">
        <v>454</v>
      </c>
      <c r="URN20" s="140" t="s">
        <v>454</v>
      </c>
      <c r="URO20" s="140" t="s">
        <v>454</v>
      </c>
      <c r="URP20" s="140" t="s">
        <v>454</v>
      </c>
      <c r="URQ20" s="140" t="s">
        <v>454</v>
      </c>
      <c r="URR20" s="140" t="s">
        <v>454</v>
      </c>
      <c r="URS20" s="140" t="s">
        <v>454</v>
      </c>
      <c r="URT20" s="140" t="s">
        <v>454</v>
      </c>
      <c r="URU20" s="140" t="s">
        <v>454</v>
      </c>
      <c r="URV20" s="140" t="s">
        <v>454</v>
      </c>
      <c r="URW20" s="140" t="s">
        <v>454</v>
      </c>
      <c r="URX20" s="140" t="s">
        <v>454</v>
      </c>
      <c r="URY20" s="140" t="s">
        <v>454</v>
      </c>
      <c r="URZ20" s="140" t="s">
        <v>454</v>
      </c>
      <c r="USA20" s="140" t="s">
        <v>454</v>
      </c>
      <c r="USB20" s="140" t="s">
        <v>454</v>
      </c>
      <c r="USC20" s="140" t="s">
        <v>454</v>
      </c>
      <c r="USD20" s="140" t="s">
        <v>454</v>
      </c>
      <c r="USE20" s="140" t="s">
        <v>454</v>
      </c>
      <c r="USF20" s="140" t="s">
        <v>454</v>
      </c>
      <c r="USG20" s="140" t="s">
        <v>454</v>
      </c>
      <c r="USH20" s="140" t="s">
        <v>454</v>
      </c>
      <c r="USI20" s="140" t="s">
        <v>454</v>
      </c>
      <c r="USJ20" s="140" t="s">
        <v>454</v>
      </c>
      <c r="USK20" s="140" t="s">
        <v>454</v>
      </c>
      <c r="USL20" s="140" t="s">
        <v>454</v>
      </c>
      <c r="USM20" s="140" t="s">
        <v>454</v>
      </c>
      <c r="USN20" s="140" t="s">
        <v>454</v>
      </c>
      <c r="USO20" s="140" t="s">
        <v>454</v>
      </c>
      <c r="USP20" s="140" t="s">
        <v>454</v>
      </c>
      <c r="USQ20" s="140" t="s">
        <v>454</v>
      </c>
      <c r="USR20" s="140" t="s">
        <v>454</v>
      </c>
      <c r="USS20" s="140" t="s">
        <v>454</v>
      </c>
      <c r="UST20" s="140" t="s">
        <v>454</v>
      </c>
      <c r="USU20" s="140" t="s">
        <v>454</v>
      </c>
      <c r="USV20" s="140" t="s">
        <v>454</v>
      </c>
      <c r="USW20" s="140" t="s">
        <v>454</v>
      </c>
      <c r="USX20" s="140" t="s">
        <v>454</v>
      </c>
      <c r="USY20" s="140" t="s">
        <v>454</v>
      </c>
      <c r="USZ20" s="140" t="s">
        <v>454</v>
      </c>
      <c r="UTA20" s="140" t="s">
        <v>454</v>
      </c>
      <c r="UTB20" s="140" t="s">
        <v>454</v>
      </c>
      <c r="UTC20" s="140" t="s">
        <v>454</v>
      </c>
      <c r="UTD20" s="140" t="s">
        <v>454</v>
      </c>
      <c r="UTE20" s="140" t="s">
        <v>454</v>
      </c>
      <c r="UTF20" s="140" t="s">
        <v>454</v>
      </c>
      <c r="UTG20" s="140" t="s">
        <v>454</v>
      </c>
      <c r="UTH20" s="140" t="s">
        <v>454</v>
      </c>
      <c r="UTI20" s="140" t="s">
        <v>454</v>
      </c>
      <c r="UTJ20" s="140" t="s">
        <v>454</v>
      </c>
      <c r="UTK20" s="140" t="s">
        <v>454</v>
      </c>
      <c r="UTL20" s="140" t="s">
        <v>454</v>
      </c>
      <c r="UTM20" s="140" t="s">
        <v>454</v>
      </c>
      <c r="UTN20" s="140" t="s">
        <v>454</v>
      </c>
      <c r="UTO20" s="140" t="s">
        <v>454</v>
      </c>
      <c r="UTP20" s="140" t="s">
        <v>454</v>
      </c>
      <c r="UTQ20" s="140" t="s">
        <v>454</v>
      </c>
      <c r="UTR20" s="140" t="s">
        <v>454</v>
      </c>
      <c r="UTS20" s="140" t="s">
        <v>454</v>
      </c>
      <c r="UTT20" s="140" t="s">
        <v>454</v>
      </c>
      <c r="UTU20" s="140" t="s">
        <v>454</v>
      </c>
      <c r="UTV20" s="140" t="s">
        <v>454</v>
      </c>
      <c r="UTW20" s="140" t="s">
        <v>454</v>
      </c>
      <c r="UTX20" s="140" t="s">
        <v>454</v>
      </c>
      <c r="UTY20" s="140" t="s">
        <v>454</v>
      </c>
      <c r="UTZ20" s="140" t="s">
        <v>454</v>
      </c>
      <c r="UUA20" s="140" t="s">
        <v>454</v>
      </c>
      <c r="UUB20" s="140" t="s">
        <v>454</v>
      </c>
      <c r="UUC20" s="140" t="s">
        <v>454</v>
      </c>
      <c r="UUD20" s="140" t="s">
        <v>454</v>
      </c>
      <c r="UUE20" s="140" t="s">
        <v>454</v>
      </c>
      <c r="UUF20" s="140" t="s">
        <v>454</v>
      </c>
      <c r="UUG20" s="140" t="s">
        <v>454</v>
      </c>
      <c r="UUH20" s="140" t="s">
        <v>454</v>
      </c>
      <c r="UUI20" s="140" t="s">
        <v>454</v>
      </c>
      <c r="UUJ20" s="140" t="s">
        <v>454</v>
      </c>
      <c r="UUK20" s="140" t="s">
        <v>454</v>
      </c>
      <c r="UUL20" s="140" t="s">
        <v>454</v>
      </c>
      <c r="UUM20" s="140" t="s">
        <v>454</v>
      </c>
      <c r="UUN20" s="140" t="s">
        <v>454</v>
      </c>
      <c r="UUO20" s="140" t="s">
        <v>454</v>
      </c>
      <c r="UUP20" s="140" t="s">
        <v>454</v>
      </c>
      <c r="UUQ20" s="140" t="s">
        <v>454</v>
      </c>
      <c r="UUR20" s="140" t="s">
        <v>454</v>
      </c>
      <c r="UUS20" s="140" t="s">
        <v>454</v>
      </c>
      <c r="UUT20" s="140" t="s">
        <v>454</v>
      </c>
      <c r="UUU20" s="140" t="s">
        <v>454</v>
      </c>
      <c r="UUV20" s="140" t="s">
        <v>454</v>
      </c>
      <c r="UUW20" s="140" t="s">
        <v>454</v>
      </c>
      <c r="UUX20" s="140" t="s">
        <v>454</v>
      </c>
      <c r="UUY20" s="140" t="s">
        <v>454</v>
      </c>
      <c r="UUZ20" s="140" t="s">
        <v>454</v>
      </c>
      <c r="UVA20" s="140" t="s">
        <v>454</v>
      </c>
      <c r="UVB20" s="140" t="s">
        <v>454</v>
      </c>
      <c r="UVC20" s="140" t="s">
        <v>454</v>
      </c>
      <c r="UVD20" s="140" t="s">
        <v>454</v>
      </c>
      <c r="UVE20" s="140" t="s">
        <v>454</v>
      </c>
      <c r="UVF20" s="140" t="s">
        <v>454</v>
      </c>
      <c r="UVG20" s="140" t="s">
        <v>454</v>
      </c>
      <c r="UVH20" s="140" t="s">
        <v>454</v>
      </c>
      <c r="UVI20" s="140" t="s">
        <v>454</v>
      </c>
      <c r="UVJ20" s="140" t="s">
        <v>454</v>
      </c>
      <c r="UVK20" s="140" t="s">
        <v>454</v>
      </c>
      <c r="UVL20" s="140" t="s">
        <v>454</v>
      </c>
      <c r="UVM20" s="140" t="s">
        <v>454</v>
      </c>
      <c r="UVN20" s="140" t="s">
        <v>454</v>
      </c>
      <c r="UVO20" s="140" t="s">
        <v>454</v>
      </c>
      <c r="UVP20" s="140" t="s">
        <v>454</v>
      </c>
      <c r="UVQ20" s="140" t="s">
        <v>454</v>
      </c>
      <c r="UVR20" s="140" t="s">
        <v>454</v>
      </c>
      <c r="UVS20" s="140" t="s">
        <v>454</v>
      </c>
      <c r="UVT20" s="140" t="s">
        <v>454</v>
      </c>
      <c r="UVU20" s="140" t="s">
        <v>454</v>
      </c>
      <c r="UVV20" s="140" t="s">
        <v>454</v>
      </c>
      <c r="UVW20" s="140" t="s">
        <v>454</v>
      </c>
      <c r="UVX20" s="140" t="s">
        <v>454</v>
      </c>
      <c r="UVY20" s="140" t="s">
        <v>454</v>
      </c>
      <c r="UVZ20" s="140" t="s">
        <v>454</v>
      </c>
      <c r="UWA20" s="140" t="s">
        <v>454</v>
      </c>
      <c r="UWB20" s="140" t="s">
        <v>454</v>
      </c>
      <c r="UWC20" s="140" t="s">
        <v>454</v>
      </c>
      <c r="UWD20" s="140" t="s">
        <v>454</v>
      </c>
      <c r="UWE20" s="140" t="s">
        <v>454</v>
      </c>
      <c r="UWF20" s="140" t="s">
        <v>454</v>
      </c>
      <c r="UWG20" s="140" t="s">
        <v>454</v>
      </c>
      <c r="UWH20" s="140" t="s">
        <v>454</v>
      </c>
      <c r="UWI20" s="140" t="s">
        <v>454</v>
      </c>
      <c r="UWJ20" s="140" t="s">
        <v>454</v>
      </c>
      <c r="UWK20" s="140" t="s">
        <v>454</v>
      </c>
      <c r="UWL20" s="140" t="s">
        <v>454</v>
      </c>
      <c r="UWM20" s="140" t="s">
        <v>454</v>
      </c>
      <c r="UWN20" s="140" t="s">
        <v>454</v>
      </c>
      <c r="UWO20" s="140" t="s">
        <v>454</v>
      </c>
      <c r="UWP20" s="140" t="s">
        <v>454</v>
      </c>
      <c r="UWQ20" s="140" t="s">
        <v>454</v>
      </c>
      <c r="UWR20" s="140" t="s">
        <v>454</v>
      </c>
      <c r="UWS20" s="140" t="s">
        <v>454</v>
      </c>
      <c r="UWT20" s="140" t="s">
        <v>454</v>
      </c>
      <c r="UWU20" s="140" t="s">
        <v>454</v>
      </c>
      <c r="UWV20" s="140" t="s">
        <v>454</v>
      </c>
      <c r="UWW20" s="140" t="s">
        <v>454</v>
      </c>
      <c r="UWX20" s="140" t="s">
        <v>454</v>
      </c>
      <c r="UWY20" s="140" t="s">
        <v>454</v>
      </c>
      <c r="UWZ20" s="140" t="s">
        <v>454</v>
      </c>
      <c r="UXA20" s="140" t="s">
        <v>454</v>
      </c>
      <c r="UXB20" s="140" t="s">
        <v>454</v>
      </c>
      <c r="UXC20" s="140" t="s">
        <v>454</v>
      </c>
      <c r="UXD20" s="140" t="s">
        <v>454</v>
      </c>
      <c r="UXE20" s="140" t="s">
        <v>454</v>
      </c>
      <c r="UXF20" s="140" t="s">
        <v>454</v>
      </c>
      <c r="UXG20" s="140" t="s">
        <v>454</v>
      </c>
      <c r="UXH20" s="140" t="s">
        <v>454</v>
      </c>
      <c r="UXI20" s="140" t="s">
        <v>454</v>
      </c>
      <c r="UXJ20" s="140" t="s">
        <v>454</v>
      </c>
      <c r="UXK20" s="140" t="s">
        <v>454</v>
      </c>
      <c r="UXL20" s="140" t="s">
        <v>454</v>
      </c>
      <c r="UXM20" s="140" t="s">
        <v>454</v>
      </c>
      <c r="UXN20" s="140" t="s">
        <v>454</v>
      </c>
      <c r="UXO20" s="140" t="s">
        <v>454</v>
      </c>
      <c r="UXP20" s="140" t="s">
        <v>454</v>
      </c>
      <c r="UXQ20" s="140" t="s">
        <v>454</v>
      </c>
      <c r="UXR20" s="140" t="s">
        <v>454</v>
      </c>
      <c r="UXS20" s="140" t="s">
        <v>454</v>
      </c>
      <c r="UXT20" s="140" t="s">
        <v>454</v>
      </c>
      <c r="UXU20" s="140" t="s">
        <v>454</v>
      </c>
      <c r="UXV20" s="140" t="s">
        <v>454</v>
      </c>
      <c r="UXW20" s="140" t="s">
        <v>454</v>
      </c>
      <c r="UXX20" s="140" t="s">
        <v>454</v>
      </c>
      <c r="UXY20" s="140" t="s">
        <v>454</v>
      </c>
      <c r="UXZ20" s="140" t="s">
        <v>454</v>
      </c>
      <c r="UYA20" s="140" t="s">
        <v>454</v>
      </c>
      <c r="UYB20" s="140" t="s">
        <v>454</v>
      </c>
      <c r="UYC20" s="140" t="s">
        <v>454</v>
      </c>
      <c r="UYD20" s="140" t="s">
        <v>454</v>
      </c>
      <c r="UYE20" s="140" t="s">
        <v>454</v>
      </c>
      <c r="UYF20" s="140" t="s">
        <v>454</v>
      </c>
      <c r="UYG20" s="140" t="s">
        <v>454</v>
      </c>
      <c r="UYH20" s="140" t="s">
        <v>454</v>
      </c>
      <c r="UYI20" s="140" t="s">
        <v>454</v>
      </c>
      <c r="UYJ20" s="140" t="s">
        <v>454</v>
      </c>
      <c r="UYK20" s="140" t="s">
        <v>454</v>
      </c>
      <c r="UYL20" s="140" t="s">
        <v>454</v>
      </c>
      <c r="UYM20" s="140" t="s">
        <v>454</v>
      </c>
      <c r="UYN20" s="140" t="s">
        <v>454</v>
      </c>
      <c r="UYO20" s="140" t="s">
        <v>454</v>
      </c>
      <c r="UYP20" s="140" t="s">
        <v>454</v>
      </c>
      <c r="UYQ20" s="140" t="s">
        <v>454</v>
      </c>
      <c r="UYR20" s="140" t="s">
        <v>454</v>
      </c>
      <c r="UYS20" s="140" t="s">
        <v>454</v>
      </c>
      <c r="UYT20" s="140" t="s">
        <v>454</v>
      </c>
      <c r="UYU20" s="140" t="s">
        <v>454</v>
      </c>
      <c r="UYV20" s="140" t="s">
        <v>454</v>
      </c>
      <c r="UYW20" s="140" t="s">
        <v>454</v>
      </c>
      <c r="UYX20" s="140" t="s">
        <v>454</v>
      </c>
      <c r="UYY20" s="140" t="s">
        <v>454</v>
      </c>
      <c r="UYZ20" s="140" t="s">
        <v>454</v>
      </c>
      <c r="UZA20" s="140" t="s">
        <v>454</v>
      </c>
      <c r="UZB20" s="140" t="s">
        <v>454</v>
      </c>
      <c r="UZC20" s="140" t="s">
        <v>454</v>
      </c>
      <c r="UZD20" s="140" t="s">
        <v>454</v>
      </c>
      <c r="UZE20" s="140" t="s">
        <v>454</v>
      </c>
      <c r="UZF20" s="140" t="s">
        <v>454</v>
      </c>
      <c r="UZG20" s="140" t="s">
        <v>454</v>
      </c>
      <c r="UZH20" s="140" t="s">
        <v>454</v>
      </c>
      <c r="UZI20" s="140" t="s">
        <v>454</v>
      </c>
      <c r="UZJ20" s="140" t="s">
        <v>454</v>
      </c>
      <c r="UZK20" s="140" t="s">
        <v>454</v>
      </c>
      <c r="UZL20" s="140" t="s">
        <v>454</v>
      </c>
      <c r="UZM20" s="140" t="s">
        <v>454</v>
      </c>
      <c r="UZN20" s="140" t="s">
        <v>454</v>
      </c>
      <c r="UZO20" s="140" t="s">
        <v>454</v>
      </c>
      <c r="UZP20" s="140" t="s">
        <v>454</v>
      </c>
      <c r="UZQ20" s="140" t="s">
        <v>454</v>
      </c>
      <c r="UZR20" s="140" t="s">
        <v>454</v>
      </c>
      <c r="UZS20" s="140" t="s">
        <v>454</v>
      </c>
      <c r="UZT20" s="140" t="s">
        <v>454</v>
      </c>
      <c r="UZU20" s="140" t="s">
        <v>454</v>
      </c>
      <c r="UZV20" s="140" t="s">
        <v>454</v>
      </c>
      <c r="UZW20" s="140" t="s">
        <v>454</v>
      </c>
      <c r="UZX20" s="140" t="s">
        <v>454</v>
      </c>
      <c r="UZY20" s="140" t="s">
        <v>454</v>
      </c>
      <c r="UZZ20" s="140" t="s">
        <v>454</v>
      </c>
      <c r="VAA20" s="140" t="s">
        <v>454</v>
      </c>
      <c r="VAB20" s="140" t="s">
        <v>454</v>
      </c>
      <c r="VAC20" s="140" t="s">
        <v>454</v>
      </c>
      <c r="VAD20" s="140" t="s">
        <v>454</v>
      </c>
      <c r="VAE20" s="140" t="s">
        <v>454</v>
      </c>
      <c r="VAF20" s="140" t="s">
        <v>454</v>
      </c>
      <c r="VAG20" s="140" t="s">
        <v>454</v>
      </c>
      <c r="VAH20" s="140" t="s">
        <v>454</v>
      </c>
      <c r="VAI20" s="140" t="s">
        <v>454</v>
      </c>
      <c r="VAJ20" s="140" t="s">
        <v>454</v>
      </c>
      <c r="VAK20" s="140" t="s">
        <v>454</v>
      </c>
      <c r="VAL20" s="140" t="s">
        <v>454</v>
      </c>
      <c r="VAM20" s="140" t="s">
        <v>454</v>
      </c>
      <c r="VAN20" s="140" t="s">
        <v>454</v>
      </c>
      <c r="VAO20" s="140" t="s">
        <v>454</v>
      </c>
      <c r="VAP20" s="140" t="s">
        <v>454</v>
      </c>
      <c r="VAQ20" s="140" t="s">
        <v>454</v>
      </c>
      <c r="VAR20" s="140" t="s">
        <v>454</v>
      </c>
      <c r="VAS20" s="140" t="s">
        <v>454</v>
      </c>
      <c r="VAT20" s="140" t="s">
        <v>454</v>
      </c>
      <c r="VAU20" s="140" t="s">
        <v>454</v>
      </c>
      <c r="VAV20" s="140" t="s">
        <v>454</v>
      </c>
      <c r="VAW20" s="140" t="s">
        <v>454</v>
      </c>
      <c r="VAX20" s="140" t="s">
        <v>454</v>
      </c>
      <c r="VAY20" s="140" t="s">
        <v>454</v>
      </c>
      <c r="VAZ20" s="140" t="s">
        <v>454</v>
      </c>
      <c r="VBA20" s="140" t="s">
        <v>454</v>
      </c>
      <c r="VBB20" s="140" t="s">
        <v>454</v>
      </c>
      <c r="VBC20" s="140" t="s">
        <v>454</v>
      </c>
      <c r="VBD20" s="140" t="s">
        <v>454</v>
      </c>
      <c r="VBE20" s="140" t="s">
        <v>454</v>
      </c>
      <c r="VBF20" s="140" t="s">
        <v>454</v>
      </c>
      <c r="VBG20" s="140" t="s">
        <v>454</v>
      </c>
      <c r="VBH20" s="140" t="s">
        <v>454</v>
      </c>
      <c r="VBI20" s="140" t="s">
        <v>454</v>
      </c>
      <c r="VBJ20" s="140" t="s">
        <v>454</v>
      </c>
      <c r="VBK20" s="140" t="s">
        <v>454</v>
      </c>
      <c r="VBL20" s="140" t="s">
        <v>454</v>
      </c>
      <c r="VBM20" s="140" t="s">
        <v>454</v>
      </c>
      <c r="VBN20" s="140" t="s">
        <v>454</v>
      </c>
      <c r="VBO20" s="140" t="s">
        <v>454</v>
      </c>
      <c r="VBP20" s="140" t="s">
        <v>454</v>
      </c>
      <c r="VBQ20" s="140" t="s">
        <v>454</v>
      </c>
      <c r="VBR20" s="140" t="s">
        <v>454</v>
      </c>
      <c r="VBS20" s="140" t="s">
        <v>454</v>
      </c>
      <c r="VBT20" s="140" t="s">
        <v>454</v>
      </c>
      <c r="VBU20" s="140" t="s">
        <v>454</v>
      </c>
      <c r="VBV20" s="140" t="s">
        <v>454</v>
      </c>
      <c r="VBW20" s="140" t="s">
        <v>454</v>
      </c>
      <c r="VBX20" s="140" t="s">
        <v>454</v>
      </c>
      <c r="VBY20" s="140" t="s">
        <v>454</v>
      </c>
      <c r="VBZ20" s="140" t="s">
        <v>454</v>
      </c>
      <c r="VCA20" s="140" t="s">
        <v>454</v>
      </c>
      <c r="VCB20" s="140" t="s">
        <v>454</v>
      </c>
      <c r="VCC20" s="140" t="s">
        <v>454</v>
      </c>
      <c r="VCD20" s="140" t="s">
        <v>454</v>
      </c>
      <c r="VCE20" s="140" t="s">
        <v>454</v>
      </c>
      <c r="VCF20" s="140" t="s">
        <v>454</v>
      </c>
      <c r="VCG20" s="140" t="s">
        <v>454</v>
      </c>
      <c r="VCH20" s="140" t="s">
        <v>454</v>
      </c>
      <c r="VCI20" s="140" t="s">
        <v>454</v>
      </c>
      <c r="VCJ20" s="140" t="s">
        <v>454</v>
      </c>
      <c r="VCK20" s="140" t="s">
        <v>454</v>
      </c>
      <c r="VCL20" s="140" t="s">
        <v>454</v>
      </c>
      <c r="VCM20" s="140" t="s">
        <v>454</v>
      </c>
      <c r="VCN20" s="140" t="s">
        <v>454</v>
      </c>
      <c r="VCO20" s="140" t="s">
        <v>454</v>
      </c>
      <c r="VCP20" s="140" t="s">
        <v>454</v>
      </c>
      <c r="VCQ20" s="140" t="s">
        <v>454</v>
      </c>
      <c r="VCR20" s="140" t="s">
        <v>454</v>
      </c>
      <c r="VCS20" s="140" t="s">
        <v>454</v>
      </c>
      <c r="VCT20" s="140" t="s">
        <v>454</v>
      </c>
      <c r="VCU20" s="140" t="s">
        <v>454</v>
      </c>
      <c r="VCV20" s="140" t="s">
        <v>454</v>
      </c>
      <c r="VCW20" s="140" t="s">
        <v>454</v>
      </c>
      <c r="VCX20" s="140" t="s">
        <v>454</v>
      </c>
      <c r="VCY20" s="140" t="s">
        <v>454</v>
      </c>
      <c r="VCZ20" s="140" t="s">
        <v>454</v>
      </c>
      <c r="VDA20" s="140" t="s">
        <v>454</v>
      </c>
      <c r="VDB20" s="140" t="s">
        <v>454</v>
      </c>
      <c r="VDC20" s="140" t="s">
        <v>454</v>
      </c>
      <c r="VDD20" s="140" t="s">
        <v>454</v>
      </c>
      <c r="VDE20" s="140" t="s">
        <v>454</v>
      </c>
      <c r="VDF20" s="140" t="s">
        <v>454</v>
      </c>
      <c r="VDG20" s="140" t="s">
        <v>454</v>
      </c>
      <c r="VDH20" s="140" t="s">
        <v>454</v>
      </c>
      <c r="VDI20" s="140" t="s">
        <v>454</v>
      </c>
      <c r="VDJ20" s="140" t="s">
        <v>454</v>
      </c>
      <c r="VDK20" s="140" t="s">
        <v>454</v>
      </c>
      <c r="VDL20" s="140" t="s">
        <v>454</v>
      </c>
      <c r="VDM20" s="140" t="s">
        <v>454</v>
      </c>
      <c r="VDN20" s="140" t="s">
        <v>454</v>
      </c>
      <c r="VDO20" s="140" t="s">
        <v>454</v>
      </c>
      <c r="VDP20" s="140" t="s">
        <v>454</v>
      </c>
      <c r="VDQ20" s="140" t="s">
        <v>454</v>
      </c>
      <c r="VDR20" s="140" t="s">
        <v>454</v>
      </c>
      <c r="VDS20" s="140" t="s">
        <v>454</v>
      </c>
      <c r="VDT20" s="140" t="s">
        <v>454</v>
      </c>
      <c r="VDU20" s="140" t="s">
        <v>454</v>
      </c>
      <c r="VDV20" s="140" t="s">
        <v>454</v>
      </c>
      <c r="VDW20" s="140" t="s">
        <v>454</v>
      </c>
      <c r="VDX20" s="140" t="s">
        <v>454</v>
      </c>
      <c r="VDY20" s="140" t="s">
        <v>454</v>
      </c>
      <c r="VDZ20" s="140" t="s">
        <v>454</v>
      </c>
      <c r="VEA20" s="140" t="s">
        <v>454</v>
      </c>
      <c r="VEB20" s="140" t="s">
        <v>454</v>
      </c>
      <c r="VEC20" s="140" t="s">
        <v>454</v>
      </c>
      <c r="VED20" s="140" t="s">
        <v>454</v>
      </c>
      <c r="VEE20" s="140" t="s">
        <v>454</v>
      </c>
      <c r="VEF20" s="140" t="s">
        <v>454</v>
      </c>
      <c r="VEG20" s="140" t="s">
        <v>454</v>
      </c>
      <c r="VEH20" s="140" t="s">
        <v>454</v>
      </c>
      <c r="VEI20" s="140" t="s">
        <v>454</v>
      </c>
      <c r="VEJ20" s="140" t="s">
        <v>454</v>
      </c>
      <c r="VEK20" s="140" t="s">
        <v>454</v>
      </c>
      <c r="VEL20" s="140" t="s">
        <v>454</v>
      </c>
      <c r="VEM20" s="140" t="s">
        <v>454</v>
      </c>
      <c r="VEN20" s="140" t="s">
        <v>454</v>
      </c>
      <c r="VEO20" s="140" t="s">
        <v>454</v>
      </c>
      <c r="VEP20" s="140" t="s">
        <v>454</v>
      </c>
      <c r="VEQ20" s="140" t="s">
        <v>454</v>
      </c>
      <c r="VER20" s="140" t="s">
        <v>454</v>
      </c>
      <c r="VES20" s="140" t="s">
        <v>454</v>
      </c>
      <c r="VET20" s="140" t="s">
        <v>454</v>
      </c>
      <c r="VEU20" s="140" t="s">
        <v>454</v>
      </c>
      <c r="VEV20" s="140" t="s">
        <v>454</v>
      </c>
      <c r="VEW20" s="140" t="s">
        <v>454</v>
      </c>
      <c r="VEX20" s="140" t="s">
        <v>454</v>
      </c>
      <c r="VEY20" s="140" t="s">
        <v>454</v>
      </c>
      <c r="VEZ20" s="140" t="s">
        <v>454</v>
      </c>
      <c r="VFA20" s="140" t="s">
        <v>454</v>
      </c>
      <c r="VFB20" s="140" t="s">
        <v>454</v>
      </c>
      <c r="VFC20" s="140" t="s">
        <v>454</v>
      </c>
      <c r="VFD20" s="140" t="s">
        <v>454</v>
      </c>
      <c r="VFE20" s="140" t="s">
        <v>454</v>
      </c>
      <c r="VFF20" s="140" t="s">
        <v>454</v>
      </c>
      <c r="VFG20" s="140" t="s">
        <v>454</v>
      </c>
      <c r="VFH20" s="140" t="s">
        <v>454</v>
      </c>
      <c r="VFI20" s="140" t="s">
        <v>454</v>
      </c>
      <c r="VFJ20" s="140" t="s">
        <v>454</v>
      </c>
      <c r="VFK20" s="140" t="s">
        <v>454</v>
      </c>
      <c r="VFL20" s="140" t="s">
        <v>454</v>
      </c>
      <c r="VFM20" s="140" t="s">
        <v>454</v>
      </c>
      <c r="VFN20" s="140" t="s">
        <v>454</v>
      </c>
      <c r="VFO20" s="140" t="s">
        <v>454</v>
      </c>
      <c r="VFP20" s="140" t="s">
        <v>454</v>
      </c>
      <c r="VFQ20" s="140" t="s">
        <v>454</v>
      </c>
      <c r="VFR20" s="140" t="s">
        <v>454</v>
      </c>
      <c r="VFS20" s="140" t="s">
        <v>454</v>
      </c>
      <c r="VFT20" s="140" t="s">
        <v>454</v>
      </c>
      <c r="VFU20" s="140" t="s">
        <v>454</v>
      </c>
      <c r="VFV20" s="140" t="s">
        <v>454</v>
      </c>
      <c r="VFW20" s="140" t="s">
        <v>454</v>
      </c>
      <c r="VFX20" s="140" t="s">
        <v>454</v>
      </c>
      <c r="VFY20" s="140" t="s">
        <v>454</v>
      </c>
      <c r="VFZ20" s="140" t="s">
        <v>454</v>
      </c>
      <c r="VGA20" s="140" t="s">
        <v>454</v>
      </c>
      <c r="VGB20" s="140" t="s">
        <v>454</v>
      </c>
      <c r="VGC20" s="140" t="s">
        <v>454</v>
      </c>
      <c r="VGD20" s="140" t="s">
        <v>454</v>
      </c>
      <c r="VGE20" s="140" t="s">
        <v>454</v>
      </c>
      <c r="VGF20" s="140" t="s">
        <v>454</v>
      </c>
      <c r="VGG20" s="140" t="s">
        <v>454</v>
      </c>
      <c r="VGH20" s="140" t="s">
        <v>454</v>
      </c>
      <c r="VGI20" s="140" t="s">
        <v>454</v>
      </c>
      <c r="VGJ20" s="140" t="s">
        <v>454</v>
      </c>
      <c r="VGK20" s="140" t="s">
        <v>454</v>
      </c>
      <c r="VGL20" s="140" t="s">
        <v>454</v>
      </c>
      <c r="VGM20" s="140" t="s">
        <v>454</v>
      </c>
      <c r="VGN20" s="140" t="s">
        <v>454</v>
      </c>
      <c r="VGO20" s="140" t="s">
        <v>454</v>
      </c>
      <c r="VGP20" s="140" t="s">
        <v>454</v>
      </c>
      <c r="VGQ20" s="140" t="s">
        <v>454</v>
      </c>
      <c r="VGR20" s="140" t="s">
        <v>454</v>
      </c>
      <c r="VGS20" s="140" t="s">
        <v>454</v>
      </c>
      <c r="VGT20" s="140" t="s">
        <v>454</v>
      </c>
      <c r="VGU20" s="140" t="s">
        <v>454</v>
      </c>
      <c r="VGV20" s="140" t="s">
        <v>454</v>
      </c>
      <c r="VGW20" s="140" t="s">
        <v>454</v>
      </c>
      <c r="VGX20" s="140" t="s">
        <v>454</v>
      </c>
      <c r="VGY20" s="140" t="s">
        <v>454</v>
      </c>
      <c r="VGZ20" s="140" t="s">
        <v>454</v>
      </c>
      <c r="VHA20" s="140" t="s">
        <v>454</v>
      </c>
      <c r="VHB20" s="140" t="s">
        <v>454</v>
      </c>
      <c r="VHC20" s="140" t="s">
        <v>454</v>
      </c>
      <c r="VHD20" s="140" t="s">
        <v>454</v>
      </c>
      <c r="VHE20" s="140" t="s">
        <v>454</v>
      </c>
      <c r="VHF20" s="140" t="s">
        <v>454</v>
      </c>
      <c r="VHG20" s="140" t="s">
        <v>454</v>
      </c>
      <c r="VHH20" s="140" t="s">
        <v>454</v>
      </c>
      <c r="VHI20" s="140" t="s">
        <v>454</v>
      </c>
      <c r="VHJ20" s="140" t="s">
        <v>454</v>
      </c>
      <c r="VHK20" s="140" t="s">
        <v>454</v>
      </c>
      <c r="VHL20" s="140" t="s">
        <v>454</v>
      </c>
      <c r="VHM20" s="140" t="s">
        <v>454</v>
      </c>
      <c r="VHN20" s="140" t="s">
        <v>454</v>
      </c>
      <c r="VHO20" s="140" t="s">
        <v>454</v>
      </c>
      <c r="VHP20" s="140" t="s">
        <v>454</v>
      </c>
      <c r="VHQ20" s="140" t="s">
        <v>454</v>
      </c>
      <c r="VHR20" s="140" t="s">
        <v>454</v>
      </c>
      <c r="VHS20" s="140" t="s">
        <v>454</v>
      </c>
      <c r="VHT20" s="140" t="s">
        <v>454</v>
      </c>
      <c r="VHU20" s="140" t="s">
        <v>454</v>
      </c>
      <c r="VHV20" s="140" t="s">
        <v>454</v>
      </c>
      <c r="VHW20" s="140" t="s">
        <v>454</v>
      </c>
      <c r="VHX20" s="140" t="s">
        <v>454</v>
      </c>
      <c r="VHY20" s="140" t="s">
        <v>454</v>
      </c>
      <c r="VHZ20" s="140" t="s">
        <v>454</v>
      </c>
      <c r="VIA20" s="140" t="s">
        <v>454</v>
      </c>
      <c r="VIB20" s="140" t="s">
        <v>454</v>
      </c>
      <c r="VIC20" s="140" t="s">
        <v>454</v>
      </c>
      <c r="VID20" s="140" t="s">
        <v>454</v>
      </c>
      <c r="VIE20" s="140" t="s">
        <v>454</v>
      </c>
      <c r="VIF20" s="140" t="s">
        <v>454</v>
      </c>
      <c r="VIG20" s="140" t="s">
        <v>454</v>
      </c>
      <c r="VIH20" s="140" t="s">
        <v>454</v>
      </c>
      <c r="VII20" s="140" t="s">
        <v>454</v>
      </c>
      <c r="VIJ20" s="140" t="s">
        <v>454</v>
      </c>
      <c r="VIK20" s="140" t="s">
        <v>454</v>
      </c>
      <c r="VIL20" s="140" t="s">
        <v>454</v>
      </c>
      <c r="VIM20" s="140" t="s">
        <v>454</v>
      </c>
      <c r="VIN20" s="140" t="s">
        <v>454</v>
      </c>
      <c r="VIO20" s="140" t="s">
        <v>454</v>
      </c>
      <c r="VIP20" s="140" t="s">
        <v>454</v>
      </c>
      <c r="VIQ20" s="140" t="s">
        <v>454</v>
      </c>
      <c r="VIR20" s="140" t="s">
        <v>454</v>
      </c>
      <c r="VIS20" s="140" t="s">
        <v>454</v>
      </c>
      <c r="VIT20" s="140" t="s">
        <v>454</v>
      </c>
      <c r="VIU20" s="140" t="s">
        <v>454</v>
      </c>
      <c r="VIV20" s="140" t="s">
        <v>454</v>
      </c>
      <c r="VIW20" s="140" t="s">
        <v>454</v>
      </c>
      <c r="VIX20" s="140" t="s">
        <v>454</v>
      </c>
      <c r="VIY20" s="140" t="s">
        <v>454</v>
      </c>
      <c r="VIZ20" s="140" t="s">
        <v>454</v>
      </c>
      <c r="VJA20" s="140" t="s">
        <v>454</v>
      </c>
      <c r="VJB20" s="140" t="s">
        <v>454</v>
      </c>
      <c r="VJC20" s="140" t="s">
        <v>454</v>
      </c>
      <c r="VJD20" s="140" t="s">
        <v>454</v>
      </c>
      <c r="VJE20" s="140" t="s">
        <v>454</v>
      </c>
      <c r="VJF20" s="140" t="s">
        <v>454</v>
      </c>
      <c r="VJG20" s="140" t="s">
        <v>454</v>
      </c>
      <c r="VJH20" s="140" t="s">
        <v>454</v>
      </c>
      <c r="VJI20" s="140" t="s">
        <v>454</v>
      </c>
      <c r="VJJ20" s="140" t="s">
        <v>454</v>
      </c>
      <c r="VJK20" s="140" t="s">
        <v>454</v>
      </c>
      <c r="VJL20" s="140" t="s">
        <v>454</v>
      </c>
      <c r="VJM20" s="140" t="s">
        <v>454</v>
      </c>
      <c r="VJN20" s="140" t="s">
        <v>454</v>
      </c>
      <c r="VJO20" s="140" t="s">
        <v>454</v>
      </c>
      <c r="VJP20" s="140" t="s">
        <v>454</v>
      </c>
      <c r="VJQ20" s="140" t="s">
        <v>454</v>
      </c>
      <c r="VJR20" s="140" t="s">
        <v>454</v>
      </c>
      <c r="VJS20" s="140" t="s">
        <v>454</v>
      </c>
      <c r="VJT20" s="140" t="s">
        <v>454</v>
      </c>
      <c r="VJU20" s="140" t="s">
        <v>454</v>
      </c>
      <c r="VJV20" s="140" t="s">
        <v>454</v>
      </c>
      <c r="VJW20" s="140" t="s">
        <v>454</v>
      </c>
      <c r="VJX20" s="140" t="s">
        <v>454</v>
      </c>
      <c r="VJY20" s="140" t="s">
        <v>454</v>
      </c>
      <c r="VJZ20" s="140" t="s">
        <v>454</v>
      </c>
      <c r="VKA20" s="140" t="s">
        <v>454</v>
      </c>
      <c r="VKB20" s="140" t="s">
        <v>454</v>
      </c>
      <c r="VKC20" s="140" t="s">
        <v>454</v>
      </c>
      <c r="VKD20" s="140" t="s">
        <v>454</v>
      </c>
      <c r="VKE20" s="140" t="s">
        <v>454</v>
      </c>
      <c r="VKF20" s="140" t="s">
        <v>454</v>
      </c>
      <c r="VKG20" s="140" t="s">
        <v>454</v>
      </c>
      <c r="VKH20" s="140" t="s">
        <v>454</v>
      </c>
      <c r="VKI20" s="140" t="s">
        <v>454</v>
      </c>
      <c r="VKJ20" s="140" t="s">
        <v>454</v>
      </c>
      <c r="VKK20" s="140" t="s">
        <v>454</v>
      </c>
      <c r="VKL20" s="140" t="s">
        <v>454</v>
      </c>
      <c r="VKM20" s="140" t="s">
        <v>454</v>
      </c>
      <c r="VKN20" s="140" t="s">
        <v>454</v>
      </c>
      <c r="VKO20" s="140" t="s">
        <v>454</v>
      </c>
      <c r="VKP20" s="140" t="s">
        <v>454</v>
      </c>
      <c r="VKQ20" s="140" t="s">
        <v>454</v>
      </c>
      <c r="VKR20" s="140" t="s">
        <v>454</v>
      </c>
      <c r="VKS20" s="140" t="s">
        <v>454</v>
      </c>
      <c r="VKT20" s="140" t="s">
        <v>454</v>
      </c>
      <c r="VKU20" s="140" t="s">
        <v>454</v>
      </c>
      <c r="VKV20" s="140" t="s">
        <v>454</v>
      </c>
      <c r="VKW20" s="140" t="s">
        <v>454</v>
      </c>
      <c r="VKX20" s="140" t="s">
        <v>454</v>
      </c>
      <c r="VKY20" s="140" t="s">
        <v>454</v>
      </c>
      <c r="VKZ20" s="140" t="s">
        <v>454</v>
      </c>
      <c r="VLA20" s="140" t="s">
        <v>454</v>
      </c>
      <c r="VLB20" s="140" t="s">
        <v>454</v>
      </c>
      <c r="VLC20" s="140" t="s">
        <v>454</v>
      </c>
      <c r="VLD20" s="140" t="s">
        <v>454</v>
      </c>
      <c r="VLE20" s="140" t="s">
        <v>454</v>
      </c>
      <c r="VLF20" s="140" t="s">
        <v>454</v>
      </c>
      <c r="VLG20" s="140" t="s">
        <v>454</v>
      </c>
      <c r="VLH20" s="140" t="s">
        <v>454</v>
      </c>
      <c r="VLI20" s="140" t="s">
        <v>454</v>
      </c>
      <c r="VLJ20" s="140" t="s">
        <v>454</v>
      </c>
      <c r="VLK20" s="140" t="s">
        <v>454</v>
      </c>
      <c r="VLL20" s="140" t="s">
        <v>454</v>
      </c>
      <c r="VLM20" s="140" t="s">
        <v>454</v>
      </c>
      <c r="VLN20" s="140" t="s">
        <v>454</v>
      </c>
      <c r="VLO20" s="140" t="s">
        <v>454</v>
      </c>
      <c r="VLP20" s="140" t="s">
        <v>454</v>
      </c>
      <c r="VLQ20" s="140" t="s">
        <v>454</v>
      </c>
      <c r="VLR20" s="140" t="s">
        <v>454</v>
      </c>
      <c r="VLS20" s="140" t="s">
        <v>454</v>
      </c>
      <c r="VLT20" s="140" t="s">
        <v>454</v>
      </c>
      <c r="VLU20" s="140" t="s">
        <v>454</v>
      </c>
      <c r="VLV20" s="140" t="s">
        <v>454</v>
      </c>
      <c r="VLW20" s="140" t="s">
        <v>454</v>
      </c>
      <c r="VLX20" s="140" t="s">
        <v>454</v>
      </c>
      <c r="VLY20" s="140" t="s">
        <v>454</v>
      </c>
      <c r="VLZ20" s="140" t="s">
        <v>454</v>
      </c>
      <c r="VMA20" s="140" t="s">
        <v>454</v>
      </c>
      <c r="VMB20" s="140" t="s">
        <v>454</v>
      </c>
      <c r="VMC20" s="140" t="s">
        <v>454</v>
      </c>
      <c r="VMD20" s="140" t="s">
        <v>454</v>
      </c>
      <c r="VME20" s="140" t="s">
        <v>454</v>
      </c>
      <c r="VMF20" s="140" t="s">
        <v>454</v>
      </c>
      <c r="VMG20" s="140" t="s">
        <v>454</v>
      </c>
      <c r="VMH20" s="140" t="s">
        <v>454</v>
      </c>
      <c r="VMI20" s="140" t="s">
        <v>454</v>
      </c>
      <c r="VMJ20" s="140" t="s">
        <v>454</v>
      </c>
      <c r="VMK20" s="140" t="s">
        <v>454</v>
      </c>
      <c r="VML20" s="140" t="s">
        <v>454</v>
      </c>
      <c r="VMM20" s="140" t="s">
        <v>454</v>
      </c>
      <c r="VMN20" s="140" t="s">
        <v>454</v>
      </c>
      <c r="VMO20" s="140" t="s">
        <v>454</v>
      </c>
      <c r="VMP20" s="140" t="s">
        <v>454</v>
      </c>
      <c r="VMQ20" s="140" t="s">
        <v>454</v>
      </c>
      <c r="VMR20" s="140" t="s">
        <v>454</v>
      </c>
      <c r="VMS20" s="140" t="s">
        <v>454</v>
      </c>
      <c r="VMT20" s="140" t="s">
        <v>454</v>
      </c>
      <c r="VMU20" s="140" t="s">
        <v>454</v>
      </c>
      <c r="VMV20" s="140" t="s">
        <v>454</v>
      </c>
      <c r="VMW20" s="140" t="s">
        <v>454</v>
      </c>
      <c r="VMX20" s="140" t="s">
        <v>454</v>
      </c>
      <c r="VMY20" s="140" t="s">
        <v>454</v>
      </c>
      <c r="VMZ20" s="140" t="s">
        <v>454</v>
      </c>
      <c r="VNA20" s="140" t="s">
        <v>454</v>
      </c>
      <c r="VNB20" s="140" t="s">
        <v>454</v>
      </c>
      <c r="VNC20" s="140" t="s">
        <v>454</v>
      </c>
      <c r="VND20" s="140" t="s">
        <v>454</v>
      </c>
      <c r="VNE20" s="140" t="s">
        <v>454</v>
      </c>
      <c r="VNF20" s="140" t="s">
        <v>454</v>
      </c>
      <c r="VNG20" s="140" t="s">
        <v>454</v>
      </c>
      <c r="VNH20" s="140" t="s">
        <v>454</v>
      </c>
      <c r="VNI20" s="140" t="s">
        <v>454</v>
      </c>
      <c r="VNJ20" s="140" t="s">
        <v>454</v>
      </c>
      <c r="VNK20" s="140" t="s">
        <v>454</v>
      </c>
      <c r="VNL20" s="140" t="s">
        <v>454</v>
      </c>
      <c r="VNM20" s="140" t="s">
        <v>454</v>
      </c>
      <c r="VNN20" s="140" t="s">
        <v>454</v>
      </c>
      <c r="VNO20" s="140" t="s">
        <v>454</v>
      </c>
      <c r="VNP20" s="140" t="s">
        <v>454</v>
      </c>
      <c r="VNQ20" s="140" t="s">
        <v>454</v>
      </c>
      <c r="VNR20" s="140" t="s">
        <v>454</v>
      </c>
      <c r="VNS20" s="140" t="s">
        <v>454</v>
      </c>
      <c r="VNT20" s="140" t="s">
        <v>454</v>
      </c>
      <c r="VNU20" s="140" t="s">
        <v>454</v>
      </c>
      <c r="VNV20" s="140" t="s">
        <v>454</v>
      </c>
      <c r="VNW20" s="140" t="s">
        <v>454</v>
      </c>
      <c r="VNX20" s="140" t="s">
        <v>454</v>
      </c>
      <c r="VNY20" s="140" t="s">
        <v>454</v>
      </c>
      <c r="VNZ20" s="140" t="s">
        <v>454</v>
      </c>
      <c r="VOA20" s="140" t="s">
        <v>454</v>
      </c>
      <c r="VOB20" s="140" t="s">
        <v>454</v>
      </c>
      <c r="VOC20" s="140" t="s">
        <v>454</v>
      </c>
      <c r="VOD20" s="140" t="s">
        <v>454</v>
      </c>
      <c r="VOE20" s="140" t="s">
        <v>454</v>
      </c>
      <c r="VOF20" s="140" t="s">
        <v>454</v>
      </c>
      <c r="VOG20" s="140" t="s">
        <v>454</v>
      </c>
      <c r="VOH20" s="140" t="s">
        <v>454</v>
      </c>
      <c r="VOI20" s="140" t="s">
        <v>454</v>
      </c>
      <c r="VOJ20" s="140" t="s">
        <v>454</v>
      </c>
      <c r="VOK20" s="140" t="s">
        <v>454</v>
      </c>
      <c r="VOL20" s="140" t="s">
        <v>454</v>
      </c>
      <c r="VOM20" s="140" t="s">
        <v>454</v>
      </c>
      <c r="VON20" s="140" t="s">
        <v>454</v>
      </c>
      <c r="VOO20" s="140" t="s">
        <v>454</v>
      </c>
      <c r="VOP20" s="140" t="s">
        <v>454</v>
      </c>
      <c r="VOQ20" s="140" t="s">
        <v>454</v>
      </c>
      <c r="VOR20" s="140" t="s">
        <v>454</v>
      </c>
      <c r="VOS20" s="140" t="s">
        <v>454</v>
      </c>
      <c r="VOT20" s="140" t="s">
        <v>454</v>
      </c>
      <c r="VOU20" s="140" t="s">
        <v>454</v>
      </c>
      <c r="VOV20" s="140" t="s">
        <v>454</v>
      </c>
      <c r="VOW20" s="140" t="s">
        <v>454</v>
      </c>
      <c r="VOX20" s="140" t="s">
        <v>454</v>
      </c>
      <c r="VOY20" s="140" t="s">
        <v>454</v>
      </c>
      <c r="VOZ20" s="140" t="s">
        <v>454</v>
      </c>
      <c r="VPA20" s="140" t="s">
        <v>454</v>
      </c>
      <c r="VPB20" s="140" t="s">
        <v>454</v>
      </c>
      <c r="VPC20" s="140" t="s">
        <v>454</v>
      </c>
      <c r="VPD20" s="140" t="s">
        <v>454</v>
      </c>
      <c r="VPE20" s="140" t="s">
        <v>454</v>
      </c>
      <c r="VPF20" s="140" t="s">
        <v>454</v>
      </c>
      <c r="VPG20" s="140" t="s">
        <v>454</v>
      </c>
      <c r="VPH20" s="140" t="s">
        <v>454</v>
      </c>
      <c r="VPI20" s="140" t="s">
        <v>454</v>
      </c>
      <c r="VPJ20" s="140" t="s">
        <v>454</v>
      </c>
      <c r="VPK20" s="140" t="s">
        <v>454</v>
      </c>
      <c r="VPL20" s="140" t="s">
        <v>454</v>
      </c>
      <c r="VPM20" s="140" t="s">
        <v>454</v>
      </c>
      <c r="VPN20" s="140" t="s">
        <v>454</v>
      </c>
      <c r="VPO20" s="140" t="s">
        <v>454</v>
      </c>
      <c r="VPP20" s="140" t="s">
        <v>454</v>
      </c>
      <c r="VPQ20" s="140" t="s">
        <v>454</v>
      </c>
      <c r="VPR20" s="140" t="s">
        <v>454</v>
      </c>
      <c r="VPS20" s="140" t="s">
        <v>454</v>
      </c>
      <c r="VPT20" s="140" t="s">
        <v>454</v>
      </c>
      <c r="VPU20" s="140" t="s">
        <v>454</v>
      </c>
      <c r="VPV20" s="140" t="s">
        <v>454</v>
      </c>
      <c r="VPW20" s="140" t="s">
        <v>454</v>
      </c>
      <c r="VPX20" s="140" t="s">
        <v>454</v>
      </c>
      <c r="VPY20" s="140" t="s">
        <v>454</v>
      </c>
      <c r="VPZ20" s="140" t="s">
        <v>454</v>
      </c>
      <c r="VQA20" s="140" t="s">
        <v>454</v>
      </c>
      <c r="VQB20" s="140" t="s">
        <v>454</v>
      </c>
      <c r="VQC20" s="140" t="s">
        <v>454</v>
      </c>
      <c r="VQD20" s="140" t="s">
        <v>454</v>
      </c>
      <c r="VQE20" s="140" t="s">
        <v>454</v>
      </c>
      <c r="VQF20" s="140" t="s">
        <v>454</v>
      </c>
      <c r="VQG20" s="140" t="s">
        <v>454</v>
      </c>
      <c r="VQH20" s="140" t="s">
        <v>454</v>
      </c>
      <c r="VQI20" s="140" t="s">
        <v>454</v>
      </c>
      <c r="VQJ20" s="140" t="s">
        <v>454</v>
      </c>
      <c r="VQK20" s="140" t="s">
        <v>454</v>
      </c>
      <c r="VQL20" s="140" t="s">
        <v>454</v>
      </c>
      <c r="VQM20" s="140" t="s">
        <v>454</v>
      </c>
      <c r="VQN20" s="140" t="s">
        <v>454</v>
      </c>
      <c r="VQO20" s="140" t="s">
        <v>454</v>
      </c>
      <c r="VQP20" s="140" t="s">
        <v>454</v>
      </c>
      <c r="VQQ20" s="140" t="s">
        <v>454</v>
      </c>
      <c r="VQR20" s="140" t="s">
        <v>454</v>
      </c>
      <c r="VQS20" s="140" t="s">
        <v>454</v>
      </c>
      <c r="VQT20" s="140" t="s">
        <v>454</v>
      </c>
      <c r="VQU20" s="140" t="s">
        <v>454</v>
      </c>
      <c r="VQV20" s="140" t="s">
        <v>454</v>
      </c>
      <c r="VQW20" s="140" t="s">
        <v>454</v>
      </c>
      <c r="VQX20" s="140" t="s">
        <v>454</v>
      </c>
      <c r="VQY20" s="140" t="s">
        <v>454</v>
      </c>
      <c r="VQZ20" s="140" t="s">
        <v>454</v>
      </c>
      <c r="VRA20" s="140" t="s">
        <v>454</v>
      </c>
      <c r="VRB20" s="140" t="s">
        <v>454</v>
      </c>
      <c r="VRC20" s="140" t="s">
        <v>454</v>
      </c>
      <c r="VRD20" s="140" t="s">
        <v>454</v>
      </c>
      <c r="VRE20" s="140" t="s">
        <v>454</v>
      </c>
      <c r="VRF20" s="140" t="s">
        <v>454</v>
      </c>
      <c r="VRG20" s="140" t="s">
        <v>454</v>
      </c>
      <c r="VRH20" s="140" t="s">
        <v>454</v>
      </c>
      <c r="VRI20" s="140" t="s">
        <v>454</v>
      </c>
      <c r="VRJ20" s="140" t="s">
        <v>454</v>
      </c>
      <c r="VRK20" s="140" t="s">
        <v>454</v>
      </c>
      <c r="VRL20" s="140" t="s">
        <v>454</v>
      </c>
      <c r="VRM20" s="140" t="s">
        <v>454</v>
      </c>
      <c r="VRN20" s="140" t="s">
        <v>454</v>
      </c>
      <c r="VRO20" s="140" t="s">
        <v>454</v>
      </c>
      <c r="VRP20" s="140" t="s">
        <v>454</v>
      </c>
      <c r="VRQ20" s="140" t="s">
        <v>454</v>
      </c>
      <c r="VRR20" s="140" t="s">
        <v>454</v>
      </c>
      <c r="VRS20" s="140" t="s">
        <v>454</v>
      </c>
      <c r="VRT20" s="140" t="s">
        <v>454</v>
      </c>
      <c r="VRU20" s="140" t="s">
        <v>454</v>
      </c>
      <c r="VRV20" s="140" t="s">
        <v>454</v>
      </c>
      <c r="VRW20" s="140" t="s">
        <v>454</v>
      </c>
      <c r="VRX20" s="140" t="s">
        <v>454</v>
      </c>
      <c r="VRY20" s="140" t="s">
        <v>454</v>
      </c>
      <c r="VRZ20" s="140" t="s">
        <v>454</v>
      </c>
      <c r="VSA20" s="140" t="s">
        <v>454</v>
      </c>
      <c r="VSB20" s="140" t="s">
        <v>454</v>
      </c>
      <c r="VSC20" s="140" t="s">
        <v>454</v>
      </c>
      <c r="VSD20" s="140" t="s">
        <v>454</v>
      </c>
      <c r="VSE20" s="140" t="s">
        <v>454</v>
      </c>
      <c r="VSF20" s="140" t="s">
        <v>454</v>
      </c>
      <c r="VSG20" s="140" t="s">
        <v>454</v>
      </c>
      <c r="VSH20" s="140" t="s">
        <v>454</v>
      </c>
      <c r="VSI20" s="140" t="s">
        <v>454</v>
      </c>
      <c r="VSJ20" s="140" t="s">
        <v>454</v>
      </c>
      <c r="VSK20" s="140" t="s">
        <v>454</v>
      </c>
      <c r="VSL20" s="140" t="s">
        <v>454</v>
      </c>
      <c r="VSM20" s="140" t="s">
        <v>454</v>
      </c>
      <c r="VSN20" s="140" t="s">
        <v>454</v>
      </c>
      <c r="VSO20" s="140" t="s">
        <v>454</v>
      </c>
      <c r="VSP20" s="140" t="s">
        <v>454</v>
      </c>
      <c r="VSQ20" s="140" t="s">
        <v>454</v>
      </c>
      <c r="VSR20" s="140" t="s">
        <v>454</v>
      </c>
      <c r="VSS20" s="140" t="s">
        <v>454</v>
      </c>
      <c r="VST20" s="140" t="s">
        <v>454</v>
      </c>
      <c r="VSU20" s="140" t="s">
        <v>454</v>
      </c>
      <c r="VSV20" s="140" t="s">
        <v>454</v>
      </c>
      <c r="VSW20" s="140" t="s">
        <v>454</v>
      </c>
      <c r="VSX20" s="140" t="s">
        <v>454</v>
      </c>
      <c r="VSY20" s="140" t="s">
        <v>454</v>
      </c>
      <c r="VSZ20" s="140" t="s">
        <v>454</v>
      </c>
      <c r="VTA20" s="140" t="s">
        <v>454</v>
      </c>
      <c r="VTB20" s="140" t="s">
        <v>454</v>
      </c>
      <c r="VTC20" s="140" t="s">
        <v>454</v>
      </c>
      <c r="VTD20" s="140" t="s">
        <v>454</v>
      </c>
      <c r="VTE20" s="140" t="s">
        <v>454</v>
      </c>
      <c r="VTF20" s="140" t="s">
        <v>454</v>
      </c>
      <c r="VTG20" s="140" t="s">
        <v>454</v>
      </c>
      <c r="VTH20" s="140" t="s">
        <v>454</v>
      </c>
      <c r="VTI20" s="140" t="s">
        <v>454</v>
      </c>
      <c r="VTJ20" s="140" t="s">
        <v>454</v>
      </c>
      <c r="VTK20" s="140" t="s">
        <v>454</v>
      </c>
      <c r="VTL20" s="140" t="s">
        <v>454</v>
      </c>
      <c r="VTM20" s="140" t="s">
        <v>454</v>
      </c>
      <c r="VTN20" s="140" t="s">
        <v>454</v>
      </c>
      <c r="VTO20" s="140" t="s">
        <v>454</v>
      </c>
      <c r="VTP20" s="140" t="s">
        <v>454</v>
      </c>
      <c r="VTQ20" s="140" t="s">
        <v>454</v>
      </c>
      <c r="VTR20" s="140" t="s">
        <v>454</v>
      </c>
      <c r="VTS20" s="140" t="s">
        <v>454</v>
      </c>
      <c r="VTT20" s="140" t="s">
        <v>454</v>
      </c>
      <c r="VTU20" s="140" t="s">
        <v>454</v>
      </c>
      <c r="VTV20" s="140" t="s">
        <v>454</v>
      </c>
      <c r="VTW20" s="140" t="s">
        <v>454</v>
      </c>
      <c r="VTX20" s="140" t="s">
        <v>454</v>
      </c>
      <c r="VTY20" s="140" t="s">
        <v>454</v>
      </c>
      <c r="VTZ20" s="140" t="s">
        <v>454</v>
      </c>
      <c r="VUA20" s="140" t="s">
        <v>454</v>
      </c>
      <c r="VUB20" s="140" t="s">
        <v>454</v>
      </c>
      <c r="VUC20" s="140" t="s">
        <v>454</v>
      </c>
      <c r="VUD20" s="140" t="s">
        <v>454</v>
      </c>
      <c r="VUE20" s="140" t="s">
        <v>454</v>
      </c>
      <c r="VUF20" s="140" t="s">
        <v>454</v>
      </c>
      <c r="VUG20" s="140" t="s">
        <v>454</v>
      </c>
      <c r="VUH20" s="140" t="s">
        <v>454</v>
      </c>
      <c r="VUI20" s="140" t="s">
        <v>454</v>
      </c>
      <c r="VUJ20" s="140" t="s">
        <v>454</v>
      </c>
      <c r="VUK20" s="140" t="s">
        <v>454</v>
      </c>
      <c r="VUL20" s="140" t="s">
        <v>454</v>
      </c>
      <c r="VUM20" s="140" t="s">
        <v>454</v>
      </c>
      <c r="VUN20" s="140" t="s">
        <v>454</v>
      </c>
      <c r="VUO20" s="140" t="s">
        <v>454</v>
      </c>
      <c r="VUP20" s="140" t="s">
        <v>454</v>
      </c>
      <c r="VUQ20" s="140" t="s">
        <v>454</v>
      </c>
      <c r="VUR20" s="140" t="s">
        <v>454</v>
      </c>
      <c r="VUS20" s="140" t="s">
        <v>454</v>
      </c>
      <c r="VUT20" s="140" t="s">
        <v>454</v>
      </c>
      <c r="VUU20" s="140" t="s">
        <v>454</v>
      </c>
      <c r="VUV20" s="140" t="s">
        <v>454</v>
      </c>
      <c r="VUW20" s="140" t="s">
        <v>454</v>
      </c>
      <c r="VUX20" s="140" t="s">
        <v>454</v>
      </c>
      <c r="VUY20" s="140" t="s">
        <v>454</v>
      </c>
      <c r="VUZ20" s="140" t="s">
        <v>454</v>
      </c>
      <c r="VVA20" s="140" t="s">
        <v>454</v>
      </c>
      <c r="VVB20" s="140" t="s">
        <v>454</v>
      </c>
      <c r="VVC20" s="140" t="s">
        <v>454</v>
      </c>
      <c r="VVD20" s="140" t="s">
        <v>454</v>
      </c>
      <c r="VVE20" s="140" t="s">
        <v>454</v>
      </c>
      <c r="VVF20" s="140" t="s">
        <v>454</v>
      </c>
      <c r="VVG20" s="140" t="s">
        <v>454</v>
      </c>
      <c r="VVH20" s="140" t="s">
        <v>454</v>
      </c>
      <c r="VVI20" s="140" t="s">
        <v>454</v>
      </c>
      <c r="VVJ20" s="140" t="s">
        <v>454</v>
      </c>
      <c r="VVK20" s="140" t="s">
        <v>454</v>
      </c>
      <c r="VVL20" s="140" t="s">
        <v>454</v>
      </c>
      <c r="VVM20" s="140" t="s">
        <v>454</v>
      </c>
      <c r="VVN20" s="140" t="s">
        <v>454</v>
      </c>
      <c r="VVO20" s="140" t="s">
        <v>454</v>
      </c>
      <c r="VVP20" s="140" t="s">
        <v>454</v>
      </c>
      <c r="VVQ20" s="140" t="s">
        <v>454</v>
      </c>
      <c r="VVR20" s="140" t="s">
        <v>454</v>
      </c>
      <c r="VVS20" s="140" t="s">
        <v>454</v>
      </c>
      <c r="VVT20" s="140" t="s">
        <v>454</v>
      </c>
      <c r="VVU20" s="140" t="s">
        <v>454</v>
      </c>
      <c r="VVV20" s="140" t="s">
        <v>454</v>
      </c>
      <c r="VVW20" s="140" t="s">
        <v>454</v>
      </c>
      <c r="VVX20" s="140" t="s">
        <v>454</v>
      </c>
      <c r="VVY20" s="140" t="s">
        <v>454</v>
      </c>
      <c r="VVZ20" s="140" t="s">
        <v>454</v>
      </c>
      <c r="VWA20" s="140" t="s">
        <v>454</v>
      </c>
      <c r="VWB20" s="140" t="s">
        <v>454</v>
      </c>
      <c r="VWC20" s="140" t="s">
        <v>454</v>
      </c>
      <c r="VWD20" s="140" t="s">
        <v>454</v>
      </c>
      <c r="VWE20" s="140" t="s">
        <v>454</v>
      </c>
      <c r="VWF20" s="140" t="s">
        <v>454</v>
      </c>
      <c r="VWG20" s="140" t="s">
        <v>454</v>
      </c>
      <c r="VWH20" s="140" t="s">
        <v>454</v>
      </c>
      <c r="VWI20" s="140" t="s">
        <v>454</v>
      </c>
      <c r="VWJ20" s="140" t="s">
        <v>454</v>
      </c>
      <c r="VWK20" s="140" t="s">
        <v>454</v>
      </c>
      <c r="VWL20" s="140" t="s">
        <v>454</v>
      </c>
      <c r="VWM20" s="140" t="s">
        <v>454</v>
      </c>
      <c r="VWN20" s="140" t="s">
        <v>454</v>
      </c>
      <c r="VWO20" s="140" t="s">
        <v>454</v>
      </c>
      <c r="VWP20" s="140" t="s">
        <v>454</v>
      </c>
      <c r="VWQ20" s="140" t="s">
        <v>454</v>
      </c>
      <c r="VWR20" s="140" t="s">
        <v>454</v>
      </c>
      <c r="VWS20" s="140" t="s">
        <v>454</v>
      </c>
      <c r="VWT20" s="140" t="s">
        <v>454</v>
      </c>
      <c r="VWU20" s="140" t="s">
        <v>454</v>
      </c>
      <c r="VWV20" s="140" t="s">
        <v>454</v>
      </c>
      <c r="VWW20" s="140" t="s">
        <v>454</v>
      </c>
      <c r="VWX20" s="140" t="s">
        <v>454</v>
      </c>
      <c r="VWY20" s="140" t="s">
        <v>454</v>
      </c>
      <c r="VWZ20" s="140" t="s">
        <v>454</v>
      </c>
      <c r="VXA20" s="140" t="s">
        <v>454</v>
      </c>
      <c r="VXB20" s="140" t="s">
        <v>454</v>
      </c>
      <c r="VXC20" s="140" t="s">
        <v>454</v>
      </c>
      <c r="VXD20" s="140" t="s">
        <v>454</v>
      </c>
      <c r="VXE20" s="140" t="s">
        <v>454</v>
      </c>
      <c r="VXF20" s="140" t="s">
        <v>454</v>
      </c>
      <c r="VXG20" s="140" t="s">
        <v>454</v>
      </c>
      <c r="VXH20" s="140" t="s">
        <v>454</v>
      </c>
      <c r="VXI20" s="140" t="s">
        <v>454</v>
      </c>
      <c r="VXJ20" s="140" t="s">
        <v>454</v>
      </c>
      <c r="VXK20" s="140" t="s">
        <v>454</v>
      </c>
      <c r="VXL20" s="140" t="s">
        <v>454</v>
      </c>
      <c r="VXM20" s="140" t="s">
        <v>454</v>
      </c>
      <c r="VXN20" s="140" t="s">
        <v>454</v>
      </c>
      <c r="VXO20" s="140" t="s">
        <v>454</v>
      </c>
      <c r="VXP20" s="140" t="s">
        <v>454</v>
      </c>
      <c r="VXQ20" s="140" t="s">
        <v>454</v>
      </c>
      <c r="VXR20" s="140" t="s">
        <v>454</v>
      </c>
      <c r="VXS20" s="140" t="s">
        <v>454</v>
      </c>
      <c r="VXT20" s="140" t="s">
        <v>454</v>
      </c>
      <c r="VXU20" s="140" t="s">
        <v>454</v>
      </c>
      <c r="VXV20" s="140" t="s">
        <v>454</v>
      </c>
      <c r="VXW20" s="140" t="s">
        <v>454</v>
      </c>
      <c r="VXX20" s="140" t="s">
        <v>454</v>
      </c>
      <c r="VXY20" s="140" t="s">
        <v>454</v>
      </c>
      <c r="VXZ20" s="140" t="s">
        <v>454</v>
      </c>
      <c r="VYA20" s="140" t="s">
        <v>454</v>
      </c>
      <c r="VYB20" s="140" t="s">
        <v>454</v>
      </c>
      <c r="VYC20" s="140" t="s">
        <v>454</v>
      </c>
      <c r="VYD20" s="140" t="s">
        <v>454</v>
      </c>
      <c r="VYE20" s="140" t="s">
        <v>454</v>
      </c>
      <c r="VYF20" s="140" t="s">
        <v>454</v>
      </c>
      <c r="VYG20" s="140" t="s">
        <v>454</v>
      </c>
      <c r="VYH20" s="140" t="s">
        <v>454</v>
      </c>
      <c r="VYI20" s="140" t="s">
        <v>454</v>
      </c>
      <c r="VYJ20" s="140" t="s">
        <v>454</v>
      </c>
      <c r="VYK20" s="140" t="s">
        <v>454</v>
      </c>
      <c r="VYL20" s="140" t="s">
        <v>454</v>
      </c>
      <c r="VYM20" s="140" t="s">
        <v>454</v>
      </c>
      <c r="VYN20" s="140" t="s">
        <v>454</v>
      </c>
      <c r="VYO20" s="140" t="s">
        <v>454</v>
      </c>
      <c r="VYP20" s="140" t="s">
        <v>454</v>
      </c>
      <c r="VYQ20" s="140" t="s">
        <v>454</v>
      </c>
      <c r="VYR20" s="140" t="s">
        <v>454</v>
      </c>
      <c r="VYS20" s="140" t="s">
        <v>454</v>
      </c>
      <c r="VYT20" s="140" t="s">
        <v>454</v>
      </c>
      <c r="VYU20" s="140" t="s">
        <v>454</v>
      </c>
      <c r="VYV20" s="140" t="s">
        <v>454</v>
      </c>
      <c r="VYW20" s="140" t="s">
        <v>454</v>
      </c>
      <c r="VYX20" s="140" t="s">
        <v>454</v>
      </c>
      <c r="VYY20" s="140" t="s">
        <v>454</v>
      </c>
      <c r="VYZ20" s="140" t="s">
        <v>454</v>
      </c>
      <c r="VZA20" s="140" t="s">
        <v>454</v>
      </c>
      <c r="VZB20" s="140" t="s">
        <v>454</v>
      </c>
      <c r="VZC20" s="140" t="s">
        <v>454</v>
      </c>
      <c r="VZD20" s="140" t="s">
        <v>454</v>
      </c>
      <c r="VZE20" s="140" t="s">
        <v>454</v>
      </c>
      <c r="VZF20" s="140" t="s">
        <v>454</v>
      </c>
      <c r="VZG20" s="140" t="s">
        <v>454</v>
      </c>
      <c r="VZH20" s="140" t="s">
        <v>454</v>
      </c>
      <c r="VZI20" s="140" t="s">
        <v>454</v>
      </c>
      <c r="VZJ20" s="140" t="s">
        <v>454</v>
      </c>
      <c r="VZK20" s="140" t="s">
        <v>454</v>
      </c>
      <c r="VZL20" s="140" t="s">
        <v>454</v>
      </c>
      <c r="VZM20" s="140" t="s">
        <v>454</v>
      </c>
      <c r="VZN20" s="140" t="s">
        <v>454</v>
      </c>
      <c r="VZO20" s="140" t="s">
        <v>454</v>
      </c>
      <c r="VZP20" s="140" t="s">
        <v>454</v>
      </c>
      <c r="VZQ20" s="140" t="s">
        <v>454</v>
      </c>
      <c r="VZR20" s="140" t="s">
        <v>454</v>
      </c>
      <c r="VZS20" s="140" t="s">
        <v>454</v>
      </c>
      <c r="VZT20" s="140" t="s">
        <v>454</v>
      </c>
      <c r="VZU20" s="140" t="s">
        <v>454</v>
      </c>
      <c r="VZV20" s="140" t="s">
        <v>454</v>
      </c>
      <c r="VZW20" s="140" t="s">
        <v>454</v>
      </c>
      <c r="VZX20" s="140" t="s">
        <v>454</v>
      </c>
      <c r="VZY20" s="140" t="s">
        <v>454</v>
      </c>
      <c r="VZZ20" s="140" t="s">
        <v>454</v>
      </c>
      <c r="WAA20" s="140" t="s">
        <v>454</v>
      </c>
      <c r="WAB20" s="140" t="s">
        <v>454</v>
      </c>
      <c r="WAC20" s="140" t="s">
        <v>454</v>
      </c>
      <c r="WAD20" s="140" t="s">
        <v>454</v>
      </c>
      <c r="WAE20" s="140" t="s">
        <v>454</v>
      </c>
      <c r="WAF20" s="140" t="s">
        <v>454</v>
      </c>
      <c r="WAG20" s="140" t="s">
        <v>454</v>
      </c>
      <c r="WAH20" s="140" t="s">
        <v>454</v>
      </c>
      <c r="WAI20" s="140" t="s">
        <v>454</v>
      </c>
      <c r="WAJ20" s="140" t="s">
        <v>454</v>
      </c>
      <c r="WAK20" s="140" t="s">
        <v>454</v>
      </c>
      <c r="WAL20" s="140" t="s">
        <v>454</v>
      </c>
      <c r="WAM20" s="140" t="s">
        <v>454</v>
      </c>
      <c r="WAN20" s="140" t="s">
        <v>454</v>
      </c>
      <c r="WAO20" s="140" t="s">
        <v>454</v>
      </c>
      <c r="WAP20" s="140" t="s">
        <v>454</v>
      </c>
      <c r="WAQ20" s="140" t="s">
        <v>454</v>
      </c>
      <c r="WAR20" s="140" t="s">
        <v>454</v>
      </c>
      <c r="WAS20" s="140" t="s">
        <v>454</v>
      </c>
      <c r="WAT20" s="140" t="s">
        <v>454</v>
      </c>
      <c r="WAU20" s="140" t="s">
        <v>454</v>
      </c>
      <c r="WAV20" s="140" t="s">
        <v>454</v>
      </c>
      <c r="WAW20" s="140" t="s">
        <v>454</v>
      </c>
      <c r="WAX20" s="140" t="s">
        <v>454</v>
      </c>
      <c r="WAY20" s="140" t="s">
        <v>454</v>
      </c>
      <c r="WAZ20" s="140" t="s">
        <v>454</v>
      </c>
      <c r="WBA20" s="140" t="s">
        <v>454</v>
      </c>
      <c r="WBB20" s="140" t="s">
        <v>454</v>
      </c>
      <c r="WBC20" s="140" t="s">
        <v>454</v>
      </c>
      <c r="WBD20" s="140" t="s">
        <v>454</v>
      </c>
      <c r="WBE20" s="140" t="s">
        <v>454</v>
      </c>
      <c r="WBF20" s="140" t="s">
        <v>454</v>
      </c>
      <c r="WBG20" s="140" t="s">
        <v>454</v>
      </c>
      <c r="WBH20" s="140" t="s">
        <v>454</v>
      </c>
      <c r="WBI20" s="140" t="s">
        <v>454</v>
      </c>
      <c r="WBJ20" s="140" t="s">
        <v>454</v>
      </c>
      <c r="WBK20" s="140" t="s">
        <v>454</v>
      </c>
      <c r="WBL20" s="140" t="s">
        <v>454</v>
      </c>
      <c r="WBM20" s="140" t="s">
        <v>454</v>
      </c>
      <c r="WBN20" s="140" t="s">
        <v>454</v>
      </c>
      <c r="WBO20" s="140" t="s">
        <v>454</v>
      </c>
      <c r="WBP20" s="140" t="s">
        <v>454</v>
      </c>
      <c r="WBQ20" s="140" t="s">
        <v>454</v>
      </c>
      <c r="WBR20" s="140" t="s">
        <v>454</v>
      </c>
      <c r="WBS20" s="140" t="s">
        <v>454</v>
      </c>
      <c r="WBT20" s="140" t="s">
        <v>454</v>
      </c>
      <c r="WBU20" s="140" t="s">
        <v>454</v>
      </c>
      <c r="WBV20" s="140" t="s">
        <v>454</v>
      </c>
      <c r="WBW20" s="140" t="s">
        <v>454</v>
      </c>
      <c r="WBX20" s="140" t="s">
        <v>454</v>
      </c>
      <c r="WBY20" s="140" t="s">
        <v>454</v>
      </c>
      <c r="WBZ20" s="140" t="s">
        <v>454</v>
      </c>
      <c r="WCA20" s="140" t="s">
        <v>454</v>
      </c>
      <c r="WCB20" s="140" t="s">
        <v>454</v>
      </c>
      <c r="WCC20" s="140" t="s">
        <v>454</v>
      </c>
      <c r="WCD20" s="140" t="s">
        <v>454</v>
      </c>
      <c r="WCE20" s="140" t="s">
        <v>454</v>
      </c>
      <c r="WCF20" s="140" t="s">
        <v>454</v>
      </c>
      <c r="WCG20" s="140" t="s">
        <v>454</v>
      </c>
      <c r="WCH20" s="140" t="s">
        <v>454</v>
      </c>
      <c r="WCI20" s="140" t="s">
        <v>454</v>
      </c>
      <c r="WCJ20" s="140" t="s">
        <v>454</v>
      </c>
      <c r="WCK20" s="140" t="s">
        <v>454</v>
      </c>
      <c r="WCL20" s="140" t="s">
        <v>454</v>
      </c>
      <c r="WCM20" s="140" t="s">
        <v>454</v>
      </c>
      <c r="WCN20" s="140" t="s">
        <v>454</v>
      </c>
      <c r="WCO20" s="140" t="s">
        <v>454</v>
      </c>
      <c r="WCP20" s="140" t="s">
        <v>454</v>
      </c>
      <c r="WCQ20" s="140" t="s">
        <v>454</v>
      </c>
      <c r="WCR20" s="140" t="s">
        <v>454</v>
      </c>
      <c r="WCS20" s="140" t="s">
        <v>454</v>
      </c>
      <c r="WCT20" s="140" t="s">
        <v>454</v>
      </c>
      <c r="WCU20" s="140" t="s">
        <v>454</v>
      </c>
      <c r="WCV20" s="140" t="s">
        <v>454</v>
      </c>
      <c r="WCW20" s="140" t="s">
        <v>454</v>
      </c>
      <c r="WCX20" s="140" t="s">
        <v>454</v>
      </c>
      <c r="WCY20" s="140" t="s">
        <v>454</v>
      </c>
      <c r="WCZ20" s="140" t="s">
        <v>454</v>
      </c>
      <c r="WDA20" s="140" t="s">
        <v>454</v>
      </c>
      <c r="WDB20" s="140" t="s">
        <v>454</v>
      </c>
      <c r="WDC20" s="140" t="s">
        <v>454</v>
      </c>
      <c r="WDD20" s="140" t="s">
        <v>454</v>
      </c>
      <c r="WDE20" s="140" t="s">
        <v>454</v>
      </c>
      <c r="WDF20" s="140" t="s">
        <v>454</v>
      </c>
      <c r="WDG20" s="140" t="s">
        <v>454</v>
      </c>
      <c r="WDH20" s="140" t="s">
        <v>454</v>
      </c>
      <c r="WDI20" s="140" t="s">
        <v>454</v>
      </c>
      <c r="WDJ20" s="140" t="s">
        <v>454</v>
      </c>
      <c r="WDK20" s="140" t="s">
        <v>454</v>
      </c>
      <c r="WDL20" s="140" t="s">
        <v>454</v>
      </c>
      <c r="WDM20" s="140" t="s">
        <v>454</v>
      </c>
      <c r="WDN20" s="140" t="s">
        <v>454</v>
      </c>
      <c r="WDO20" s="140" t="s">
        <v>454</v>
      </c>
      <c r="WDP20" s="140" t="s">
        <v>454</v>
      </c>
      <c r="WDQ20" s="140" t="s">
        <v>454</v>
      </c>
      <c r="WDR20" s="140" t="s">
        <v>454</v>
      </c>
      <c r="WDS20" s="140" t="s">
        <v>454</v>
      </c>
      <c r="WDT20" s="140" t="s">
        <v>454</v>
      </c>
      <c r="WDU20" s="140" t="s">
        <v>454</v>
      </c>
      <c r="WDV20" s="140" t="s">
        <v>454</v>
      </c>
      <c r="WDW20" s="140" t="s">
        <v>454</v>
      </c>
      <c r="WDX20" s="140" t="s">
        <v>454</v>
      </c>
      <c r="WDY20" s="140" t="s">
        <v>454</v>
      </c>
      <c r="WDZ20" s="140" t="s">
        <v>454</v>
      </c>
      <c r="WEA20" s="140" t="s">
        <v>454</v>
      </c>
      <c r="WEB20" s="140" t="s">
        <v>454</v>
      </c>
      <c r="WEC20" s="140" t="s">
        <v>454</v>
      </c>
      <c r="WED20" s="140" t="s">
        <v>454</v>
      </c>
      <c r="WEE20" s="140" t="s">
        <v>454</v>
      </c>
      <c r="WEF20" s="140" t="s">
        <v>454</v>
      </c>
      <c r="WEG20" s="140" t="s">
        <v>454</v>
      </c>
      <c r="WEH20" s="140" t="s">
        <v>454</v>
      </c>
      <c r="WEI20" s="140" t="s">
        <v>454</v>
      </c>
      <c r="WEJ20" s="140" t="s">
        <v>454</v>
      </c>
      <c r="WEK20" s="140" t="s">
        <v>454</v>
      </c>
      <c r="WEL20" s="140" t="s">
        <v>454</v>
      </c>
      <c r="WEM20" s="140" t="s">
        <v>454</v>
      </c>
      <c r="WEN20" s="140" t="s">
        <v>454</v>
      </c>
      <c r="WEO20" s="140" t="s">
        <v>454</v>
      </c>
      <c r="WEP20" s="140" t="s">
        <v>454</v>
      </c>
      <c r="WEQ20" s="140" t="s">
        <v>454</v>
      </c>
      <c r="WER20" s="140" t="s">
        <v>454</v>
      </c>
      <c r="WES20" s="140" t="s">
        <v>454</v>
      </c>
      <c r="WET20" s="140" t="s">
        <v>454</v>
      </c>
      <c r="WEU20" s="140" t="s">
        <v>454</v>
      </c>
      <c r="WEV20" s="140" t="s">
        <v>454</v>
      </c>
      <c r="WEW20" s="140" t="s">
        <v>454</v>
      </c>
      <c r="WEX20" s="140" t="s">
        <v>454</v>
      </c>
      <c r="WEY20" s="140" t="s">
        <v>454</v>
      </c>
      <c r="WEZ20" s="140" t="s">
        <v>454</v>
      </c>
      <c r="WFA20" s="140" t="s">
        <v>454</v>
      </c>
      <c r="WFB20" s="140" t="s">
        <v>454</v>
      </c>
      <c r="WFC20" s="140" t="s">
        <v>454</v>
      </c>
      <c r="WFD20" s="140" t="s">
        <v>454</v>
      </c>
      <c r="WFE20" s="140" t="s">
        <v>454</v>
      </c>
      <c r="WFF20" s="140" t="s">
        <v>454</v>
      </c>
      <c r="WFG20" s="140" t="s">
        <v>454</v>
      </c>
      <c r="WFH20" s="140" t="s">
        <v>454</v>
      </c>
      <c r="WFI20" s="140" t="s">
        <v>454</v>
      </c>
      <c r="WFJ20" s="140" t="s">
        <v>454</v>
      </c>
      <c r="WFK20" s="140" t="s">
        <v>454</v>
      </c>
      <c r="WFL20" s="140" t="s">
        <v>454</v>
      </c>
      <c r="WFM20" s="140" t="s">
        <v>454</v>
      </c>
      <c r="WFN20" s="140" t="s">
        <v>454</v>
      </c>
      <c r="WFO20" s="140" t="s">
        <v>454</v>
      </c>
      <c r="WFP20" s="140" t="s">
        <v>454</v>
      </c>
      <c r="WFQ20" s="140" t="s">
        <v>454</v>
      </c>
      <c r="WFR20" s="140" t="s">
        <v>454</v>
      </c>
      <c r="WFS20" s="140" t="s">
        <v>454</v>
      </c>
      <c r="WFT20" s="140" t="s">
        <v>454</v>
      </c>
      <c r="WFU20" s="140" t="s">
        <v>454</v>
      </c>
      <c r="WFV20" s="140" t="s">
        <v>454</v>
      </c>
      <c r="WFW20" s="140" t="s">
        <v>454</v>
      </c>
      <c r="WFX20" s="140" t="s">
        <v>454</v>
      </c>
      <c r="WFY20" s="140" t="s">
        <v>454</v>
      </c>
      <c r="WFZ20" s="140" t="s">
        <v>454</v>
      </c>
      <c r="WGA20" s="140" t="s">
        <v>454</v>
      </c>
      <c r="WGB20" s="140" t="s">
        <v>454</v>
      </c>
      <c r="WGC20" s="140" t="s">
        <v>454</v>
      </c>
      <c r="WGD20" s="140" t="s">
        <v>454</v>
      </c>
      <c r="WGE20" s="140" t="s">
        <v>454</v>
      </c>
      <c r="WGF20" s="140" t="s">
        <v>454</v>
      </c>
      <c r="WGG20" s="140" t="s">
        <v>454</v>
      </c>
      <c r="WGH20" s="140" t="s">
        <v>454</v>
      </c>
      <c r="WGI20" s="140" t="s">
        <v>454</v>
      </c>
      <c r="WGJ20" s="140" t="s">
        <v>454</v>
      </c>
      <c r="WGK20" s="140" t="s">
        <v>454</v>
      </c>
      <c r="WGL20" s="140" t="s">
        <v>454</v>
      </c>
      <c r="WGM20" s="140" t="s">
        <v>454</v>
      </c>
      <c r="WGN20" s="140" t="s">
        <v>454</v>
      </c>
      <c r="WGO20" s="140" t="s">
        <v>454</v>
      </c>
      <c r="WGP20" s="140" t="s">
        <v>454</v>
      </c>
      <c r="WGQ20" s="140" t="s">
        <v>454</v>
      </c>
      <c r="WGR20" s="140" t="s">
        <v>454</v>
      </c>
      <c r="WGS20" s="140" t="s">
        <v>454</v>
      </c>
      <c r="WGT20" s="140" t="s">
        <v>454</v>
      </c>
      <c r="WGU20" s="140" t="s">
        <v>454</v>
      </c>
      <c r="WGV20" s="140" t="s">
        <v>454</v>
      </c>
      <c r="WGW20" s="140" t="s">
        <v>454</v>
      </c>
      <c r="WGX20" s="140" t="s">
        <v>454</v>
      </c>
      <c r="WGY20" s="140" t="s">
        <v>454</v>
      </c>
      <c r="WGZ20" s="140" t="s">
        <v>454</v>
      </c>
      <c r="WHA20" s="140" t="s">
        <v>454</v>
      </c>
      <c r="WHB20" s="140" t="s">
        <v>454</v>
      </c>
      <c r="WHC20" s="140" t="s">
        <v>454</v>
      </c>
      <c r="WHD20" s="140" t="s">
        <v>454</v>
      </c>
      <c r="WHE20" s="140" t="s">
        <v>454</v>
      </c>
      <c r="WHF20" s="140" t="s">
        <v>454</v>
      </c>
      <c r="WHG20" s="140" t="s">
        <v>454</v>
      </c>
      <c r="WHH20" s="140" t="s">
        <v>454</v>
      </c>
      <c r="WHI20" s="140" t="s">
        <v>454</v>
      </c>
      <c r="WHJ20" s="140" t="s">
        <v>454</v>
      </c>
      <c r="WHK20" s="140" t="s">
        <v>454</v>
      </c>
      <c r="WHL20" s="140" t="s">
        <v>454</v>
      </c>
      <c r="WHM20" s="140" t="s">
        <v>454</v>
      </c>
      <c r="WHN20" s="140" t="s">
        <v>454</v>
      </c>
      <c r="WHO20" s="140" t="s">
        <v>454</v>
      </c>
      <c r="WHP20" s="140" t="s">
        <v>454</v>
      </c>
      <c r="WHQ20" s="140" t="s">
        <v>454</v>
      </c>
      <c r="WHR20" s="140" t="s">
        <v>454</v>
      </c>
      <c r="WHS20" s="140" t="s">
        <v>454</v>
      </c>
      <c r="WHT20" s="140" t="s">
        <v>454</v>
      </c>
      <c r="WHU20" s="140" t="s">
        <v>454</v>
      </c>
      <c r="WHV20" s="140" t="s">
        <v>454</v>
      </c>
      <c r="WHW20" s="140" t="s">
        <v>454</v>
      </c>
      <c r="WHX20" s="140" t="s">
        <v>454</v>
      </c>
      <c r="WHY20" s="140" t="s">
        <v>454</v>
      </c>
      <c r="WHZ20" s="140" t="s">
        <v>454</v>
      </c>
      <c r="WIA20" s="140" t="s">
        <v>454</v>
      </c>
      <c r="WIB20" s="140" t="s">
        <v>454</v>
      </c>
      <c r="WIC20" s="140" t="s">
        <v>454</v>
      </c>
      <c r="WID20" s="140" t="s">
        <v>454</v>
      </c>
      <c r="WIE20" s="140" t="s">
        <v>454</v>
      </c>
      <c r="WIF20" s="140" t="s">
        <v>454</v>
      </c>
      <c r="WIG20" s="140" t="s">
        <v>454</v>
      </c>
      <c r="WIH20" s="140" t="s">
        <v>454</v>
      </c>
      <c r="WII20" s="140" t="s">
        <v>454</v>
      </c>
      <c r="WIJ20" s="140" t="s">
        <v>454</v>
      </c>
      <c r="WIK20" s="140" t="s">
        <v>454</v>
      </c>
      <c r="WIL20" s="140" t="s">
        <v>454</v>
      </c>
      <c r="WIM20" s="140" t="s">
        <v>454</v>
      </c>
      <c r="WIN20" s="140" t="s">
        <v>454</v>
      </c>
      <c r="WIO20" s="140" t="s">
        <v>454</v>
      </c>
      <c r="WIP20" s="140" t="s">
        <v>454</v>
      </c>
      <c r="WIQ20" s="140" t="s">
        <v>454</v>
      </c>
      <c r="WIR20" s="140" t="s">
        <v>454</v>
      </c>
      <c r="WIS20" s="140" t="s">
        <v>454</v>
      </c>
      <c r="WIT20" s="140" t="s">
        <v>454</v>
      </c>
      <c r="WIU20" s="140" t="s">
        <v>454</v>
      </c>
      <c r="WIV20" s="140" t="s">
        <v>454</v>
      </c>
      <c r="WIW20" s="140" t="s">
        <v>454</v>
      </c>
      <c r="WIX20" s="140" t="s">
        <v>454</v>
      </c>
      <c r="WIY20" s="140" t="s">
        <v>454</v>
      </c>
      <c r="WIZ20" s="140" t="s">
        <v>454</v>
      </c>
      <c r="WJA20" s="140" t="s">
        <v>454</v>
      </c>
      <c r="WJB20" s="140" t="s">
        <v>454</v>
      </c>
      <c r="WJC20" s="140" t="s">
        <v>454</v>
      </c>
      <c r="WJD20" s="140" t="s">
        <v>454</v>
      </c>
      <c r="WJE20" s="140" t="s">
        <v>454</v>
      </c>
      <c r="WJF20" s="140" t="s">
        <v>454</v>
      </c>
      <c r="WJG20" s="140" t="s">
        <v>454</v>
      </c>
      <c r="WJH20" s="140" t="s">
        <v>454</v>
      </c>
      <c r="WJI20" s="140" t="s">
        <v>454</v>
      </c>
      <c r="WJJ20" s="140" t="s">
        <v>454</v>
      </c>
      <c r="WJK20" s="140" t="s">
        <v>454</v>
      </c>
      <c r="WJL20" s="140" t="s">
        <v>454</v>
      </c>
      <c r="WJM20" s="140" t="s">
        <v>454</v>
      </c>
      <c r="WJN20" s="140" t="s">
        <v>454</v>
      </c>
      <c r="WJO20" s="140" t="s">
        <v>454</v>
      </c>
      <c r="WJP20" s="140" t="s">
        <v>454</v>
      </c>
      <c r="WJQ20" s="140" t="s">
        <v>454</v>
      </c>
      <c r="WJR20" s="140" t="s">
        <v>454</v>
      </c>
      <c r="WJS20" s="140" t="s">
        <v>454</v>
      </c>
      <c r="WJT20" s="140" t="s">
        <v>454</v>
      </c>
      <c r="WJU20" s="140" t="s">
        <v>454</v>
      </c>
      <c r="WJV20" s="140" t="s">
        <v>454</v>
      </c>
      <c r="WJW20" s="140" t="s">
        <v>454</v>
      </c>
      <c r="WJX20" s="140" t="s">
        <v>454</v>
      </c>
      <c r="WJY20" s="140" t="s">
        <v>454</v>
      </c>
      <c r="WJZ20" s="140" t="s">
        <v>454</v>
      </c>
      <c r="WKA20" s="140" t="s">
        <v>454</v>
      </c>
      <c r="WKB20" s="140" t="s">
        <v>454</v>
      </c>
      <c r="WKC20" s="140" t="s">
        <v>454</v>
      </c>
      <c r="WKD20" s="140" t="s">
        <v>454</v>
      </c>
      <c r="WKE20" s="140" t="s">
        <v>454</v>
      </c>
      <c r="WKF20" s="140" t="s">
        <v>454</v>
      </c>
      <c r="WKG20" s="140" t="s">
        <v>454</v>
      </c>
      <c r="WKH20" s="140" t="s">
        <v>454</v>
      </c>
      <c r="WKI20" s="140" t="s">
        <v>454</v>
      </c>
      <c r="WKJ20" s="140" t="s">
        <v>454</v>
      </c>
      <c r="WKK20" s="140" t="s">
        <v>454</v>
      </c>
      <c r="WKL20" s="140" t="s">
        <v>454</v>
      </c>
      <c r="WKM20" s="140" t="s">
        <v>454</v>
      </c>
      <c r="WKN20" s="140" t="s">
        <v>454</v>
      </c>
      <c r="WKO20" s="140" t="s">
        <v>454</v>
      </c>
      <c r="WKP20" s="140" t="s">
        <v>454</v>
      </c>
      <c r="WKQ20" s="140" t="s">
        <v>454</v>
      </c>
      <c r="WKR20" s="140" t="s">
        <v>454</v>
      </c>
      <c r="WKS20" s="140" t="s">
        <v>454</v>
      </c>
      <c r="WKT20" s="140" t="s">
        <v>454</v>
      </c>
      <c r="WKU20" s="140" t="s">
        <v>454</v>
      </c>
      <c r="WKV20" s="140" t="s">
        <v>454</v>
      </c>
      <c r="WKW20" s="140" t="s">
        <v>454</v>
      </c>
      <c r="WKX20" s="140" t="s">
        <v>454</v>
      </c>
      <c r="WKY20" s="140" t="s">
        <v>454</v>
      </c>
      <c r="WKZ20" s="140" t="s">
        <v>454</v>
      </c>
      <c r="WLA20" s="140" t="s">
        <v>454</v>
      </c>
      <c r="WLB20" s="140" t="s">
        <v>454</v>
      </c>
      <c r="WLC20" s="140" t="s">
        <v>454</v>
      </c>
      <c r="WLD20" s="140" t="s">
        <v>454</v>
      </c>
      <c r="WLE20" s="140" t="s">
        <v>454</v>
      </c>
      <c r="WLF20" s="140" t="s">
        <v>454</v>
      </c>
      <c r="WLG20" s="140" t="s">
        <v>454</v>
      </c>
      <c r="WLH20" s="140" t="s">
        <v>454</v>
      </c>
      <c r="WLI20" s="140" t="s">
        <v>454</v>
      </c>
      <c r="WLJ20" s="140" t="s">
        <v>454</v>
      </c>
      <c r="WLK20" s="140" t="s">
        <v>454</v>
      </c>
      <c r="WLL20" s="140" t="s">
        <v>454</v>
      </c>
      <c r="WLM20" s="140" t="s">
        <v>454</v>
      </c>
      <c r="WLN20" s="140" t="s">
        <v>454</v>
      </c>
      <c r="WLO20" s="140" t="s">
        <v>454</v>
      </c>
      <c r="WLP20" s="140" t="s">
        <v>454</v>
      </c>
      <c r="WLQ20" s="140" t="s">
        <v>454</v>
      </c>
      <c r="WLR20" s="140" t="s">
        <v>454</v>
      </c>
      <c r="WLS20" s="140" t="s">
        <v>454</v>
      </c>
      <c r="WLT20" s="140" t="s">
        <v>454</v>
      </c>
      <c r="WLU20" s="140" t="s">
        <v>454</v>
      </c>
      <c r="WLV20" s="140" t="s">
        <v>454</v>
      </c>
      <c r="WLW20" s="140" t="s">
        <v>454</v>
      </c>
      <c r="WLX20" s="140" t="s">
        <v>454</v>
      </c>
      <c r="WLY20" s="140" t="s">
        <v>454</v>
      </c>
      <c r="WLZ20" s="140" t="s">
        <v>454</v>
      </c>
      <c r="WMA20" s="140" t="s">
        <v>454</v>
      </c>
      <c r="WMB20" s="140" t="s">
        <v>454</v>
      </c>
      <c r="WMC20" s="140" t="s">
        <v>454</v>
      </c>
      <c r="WMD20" s="140" t="s">
        <v>454</v>
      </c>
      <c r="WME20" s="140" t="s">
        <v>454</v>
      </c>
      <c r="WMF20" s="140" t="s">
        <v>454</v>
      </c>
      <c r="WMG20" s="140" t="s">
        <v>454</v>
      </c>
      <c r="WMH20" s="140" t="s">
        <v>454</v>
      </c>
      <c r="WMI20" s="140" t="s">
        <v>454</v>
      </c>
      <c r="WMJ20" s="140" t="s">
        <v>454</v>
      </c>
      <c r="WMK20" s="140" t="s">
        <v>454</v>
      </c>
      <c r="WML20" s="140" t="s">
        <v>454</v>
      </c>
      <c r="WMM20" s="140" t="s">
        <v>454</v>
      </c>
      <c r="WMN20" s="140" t="s">
        <v>454</v>
      </c>
      <c r="WMO20" s="140" t="s">
        <v>454</v>
      </c>
      <c r="WMP20" s="140" t="s">
        <v>454</v>
      </c>
      <c r="WMQ20" s="140" t="s">
        <v>454</v>
      </c>
      <c r="WMR20" s="140" t="s">
        <v>454</v>
      </c>
      <c r="WMS20" s="140" t="s">
        <v>454</v>
      </c>
      <c r="WMT20" s="140" t="s">
        <v>454</v>
      </c>
      <c r="WMU20" s="140" t="s">
        <v>454</v>
      </c>
      <c r="WMV20" s="140" t="s">
        <v>454</v>
      </c>
      <c r="WMW20" s="140" t="s">
        <v>454</v>
      </c>
      <c r="WMX20" s="140" t="s">
        <v>454</v>
      </c>
      <c r="WMY20" s="140" t="s">
        <v>454</v>
      </c>
      <c r="WMZ20" s="140" t="s">
        <v>454</v>
      </c>
      <c r="WNA20" s="140" t="s">
        <v>454</v>
      </c>
      <c r="WNB20" s="140" t="s">
        <v>454</v>
      </c>
      <c r="WNC20" s="140" t="s">
        <v>454</v>
      </c>
      <c r="WND20" s="140" t="s">
        <v>454</v>
      </c>
      <c r="WNE20" s="140" t="s">
        <v>454</v>
      </c>
      <c r="WNF20" s="140" t="s">
        <v>454</v>
      </c>
      <c r="WNG20" s="140" t="s">
        <v>454</v>
      </c>
      <c r="WNH20" s="140" t="s">
        <v>454</v>
      </c>
      <c r="WNI20" s="140" t="s">
        <v>454</v>
      </c>
      <c r="WNJ20" s="140" t="s">
        <v>454</v>
      </c>
      <c r="WNK20" s="140" t="s">
        <v>454</v>
      </c>
      <c r="WNL20" s="140" t="s">
        <v>454</v>
      </c>
      <c r="WNM20" s="140" t="s">
        <v>454</v>
      </c>
      <c r="WNN20" s="140" t="s">
        <v>454</v>
      </c>
      <c r="WNO20" s="140" t="s">
        <v>454</v>
      </c>
      <c r="WNP20" s="140" t="s">
        <v>454</v>
      </c>
      <c r="WNQ20" s="140" t="s">
        <v>454</v>
      </c>
      <c r="WNR20" s="140" t="s">
        <v>454</v>
      </c>
      <c r="WNS20" s="140" t="s">
        <v>454</v>
      </c>
      <c r="WNT20" s="140" t="s">
        <v>454</v>
      </c>
      <c r="WNU20" s="140" t="s">
        <v>454</v>
      </c>
      <c r="WNV20" s="140" t="s">
        <v>454</v>
      </c>
      <c r="WNW20" s="140" t="s">
        <v>454</v>
      </c>
      <c r="WNX20" s="140" t="s">
        <v>454</v>
      </c>
      <c r="WNY20" s="140" t="s">
        <v>454</v>
      </c>
      <c r="WNZ20" s="140" t="s">
        <v>454</v>
      </c>
      <c r="WOA20" s="140" t="s">
        <v>454</v>
      </c>
      <c r="WOB20" s="140" t="s">
        <v>454</v>
      </c>
      <c r="WOC20" s="140" t="s">
        <v>454</v>
      </c>
      <c r="WOD20" s="140" t="s">
        <v>454</v>
      </c>
      <c r="WOE20" s="140" t="s">
        <v>454</v>
      </c>
      <c r="WOF20" s="140" t="s">
        <v>454</v>
      </c>
      <c r="WOG20" s="140" t="s">
        <v>454</v>
      </c>
      <c r="WOH20" s="140" t="s">
        <v>454</v>
      </c>
      <c r="WOI20" s="140" t="s">
        <v>454</v>
      </c>
      <c r="WOJ20" s="140" t="s">
        <v>454</v>
      </c>
      <c r="WOK20" s="140" t="s">
        <v>454</v>
      </c>
      <c r="WOL20" s="140" t="s">
        <v>454</v>
      </c>
      <c r="WOM20" s="140" t="s">
        <v>454</v>
      </c>
      <c r="WON20" s="140" t="s">
        <v>454</v>
      </c>
      <c r="WOO20" s="140" t="s">
        <v>454</v>
      </c>
      <c r="WOP20" s="140" t="s">
        <v>454</v>
      </c>
      <c r="WOQ20" s="140" t="s">
        <v>454</v>
      </c>
      <c r="WOR20" s="140" t="s">
        <v>454</v>
      </c>
      <c r="WOS20" s="140" t="s">
        <v>454</v>
      </c>
      <c r="WOT20" s="140" t="s">
        <v>454</v>
      </c>
      <c r="WOU20" s="140" t="s">
        <v>454</v>
      </c>
      <c r="WOV20" s="140" t="s">
        <v>454</v>
      </c>
      <c r="WOW20" s="140" t="s">
        <v>454</v>
      </c>
      <c r="WOX20" s="140" t="s">
        <v>454</v>
      </c>
      <c r="WOY20" s="140" t="s">
        <v>454</v>
      </c>
      <c r="WOZ20" s="140" t="s">
        <v>454</v>
      </c>
      <c r="WPA20" s="140" t="s">
        <v>454</v>
      </c>
      <c r="WPB20" s="140" t="s">
        <v>454</v>
      </c>
      <c r="WPC20" s="140" t="s">
        <v>454</v>
      </c>
      <c r="WPD20" s="140" t="s">
        <v>454</v>
      </c>
      <c r="WPE20" s="140" t="s">
        <v>454</v>
      </c>
      <c r="WPF20" s="140" t="s">
        <v>454</v>
      </c>
      <c r="WPG20" s="140" t="s">
        <v>454</v>
      </c>
      <c r="WPH20" s="140" t="s">
        <v>454</v>
      </c>
      <c r="WPI20" s="140" t="s">
        <v>454</v>
      </c>
      <c r="WPJ20" s="140" t="s">
        <v>454</v>
      </c>
      <c r="WPK20" s="140" t="s">
        <v>454</v>
      </c>
      <c r="WPL20" s="140" t="s">
        <v>454</v>
      </c>
      <c r="WPM20" s="140" t="s">
        <v>454</v>
      </c>
      <c r="WPN20" s="140" t="s">
        <v>454</v>
      </c>
      <c r="WPO20" s="140" t="s">
        <v>454</v>
      </c>
      <c r="WPP20" s="140" t="s">
        <v>454</v>
      </c>
      <c r="WPQ20" s="140" t="s">
        <v>454</v>
      </c>
      <c r="WPR20" s="140" t="s">
        <v>454</v>
      </c>
      <c r="WPS20" s="140" t="s">
        <v>454</v>
      </c>
      <c r="WPT20" s="140" t="s">
        <v>454</v>
      </c>
      <c r="WPU20" s="140" t="s">
        <v>454</v>
      </c>
      <c r="WPV20" s="140" t="s">
        <v>454</v>
      </c>
      <c r="WPW20" s="140" t="s">
        <v>454</v>
      </c>
      <c r="WPX20" s="140" t="s">
        <v>454</v>
      </c>
      <c r="WPY20" s="140" t="s">
        <v>454</v>
      </c>
      <c r="WPZ20" s="140" t="s">
        <v>454</v>
      </c>
      <c r="WQA20" s="140" t="s">
        <v>454</v>
      </c>
      <c r="WQB20" s="140" t="s">
        <v>454</v>
      </c>
      <c r="WQC20" s="140" t="s">
        <v>454</v>
      </c>
      <c r="WQD20" s="140" t="s">
        <v>454</v>
      </c>
      <c r="WQE20" s="140" t="s">
        <v>454</v>
      </c>
      <c r="WQF20" s="140" t="s">
        <v>454</v>
      </c>
      <c r="WQG20" s="140" t="s">
        <v>454</v>
      </c>
      <c r="WQH20" s="140" t="s">
        <v>454</v>
      </c>
      <c r="WQI20" s="140" t="s">
        <v>454</v>
      </c>
      <c r="WQJ20" s="140" t="s">
        <v>454</v>
      </c>
      <c r="WQK20" s="140" t="s">
        <v>454</v>
      </c>
      <c r="WQL20" s="140" t="s">
        <v>454</v>
      </c>
      <c r="WQM20" s="140" t="s">
        <v>454</v>
      </c>
      <c r="WQN20" s="140" t="s">
        <v>454</v>
      </c>
      <c r="WQO20" s="140" t="s">
        <v>454</v>
      </c>
      <c r="WQP20" s="140" t="s">
        <v>454</v>
      </c>
      <c r="WQQ20" s="140" t="s">
        <v>454</v>
      </c>
      <c r="WQR20" s="140" t="s">
        <v>454</v>
      </c>
      <c r="WQS20" s="140" t="s">
        <v>454</v>
      </c>
      <c r="WQT20" s="140" t="s">
        <v>454</v>
      </c>
      <c r="WQU20" s="140" t="s">
        <v>454</v>
      </c>
      <c r="WQV20" s="140" t="s">
        <v>454</v>
      </c>
      <c r="WQW20" s="140" t="s">
        <v>454</v>
      </c>
      <c r="WQX20" s="140" t="s">
        <v>454</v>
      </c>
      <c r="WQY20" s="140" t="s">
        <v>454</v>
      </c>
      <c r="WQZ20" s="140" t="s">
        <v>454</v>
      </c>
      <c r="WRA20" s="140" t="s">
        <v>454</v>
      </c>
      <c r="WRB20" s="140" t="s">
        <v>454</v>
      </c>
      <c r="WRC20" s="140" t="s">
        <v>454</v>
      </c>
      <c r="WRD20" s="140" t="s">
        <v>454</v>
      </c>
      <c r="WRE20" s="140" t="s">
        <v>454</v>
      </c>
      <c r="WRF20" s="140" t="s">
        <v>454</v>
      </c>
      <c r="WRG20" s="140" t="s">
        <v>454</v>
      </c>
      <c r="WRH20" s="140" t="s">
        <v>454</v>
      </c>
      <c r="WRI20" s="140" t="s">
        <v>454</v>
      </c>
      <c r="WRJ20" s="140" t="s">
        <v>454</v>
      </c>
      <c r="WRK20" s="140" t="s">
        <v>454</v>
      </c>
      <c r="WRL20" s="140" t="s">
        <v>454</v>
      </c>
      <c r="WRM20" s="140" t="s">
        <v>454</v>
      </c>
      <c r="WRN20" s="140" t="s">
        <v>454</v>
      </c>
      <c r="WRO20" s="140" t="s">
        <v>454</v>
      </c>
      <c r="WRP20" s="140" t="s">
        <v>454</v>
      </c>
      <c r="WRQ20" s="140" t="s">
        <v>454</v>
      </c>
      <c r="WRR20" s="140" t="s">
        <v>454</v>
      </c>
      <c r="WRS20" s="140" t="s">
        <v>454</v>
      </c>
      <c r="WRT20" s="140" t="s">
        <v>454</v>
      </c>
      <c r="WRU20" s="140" t="s">
        <v>454</v>
      </c>
      <c r="WRV20" s="140" t="s">
        <v>454</v>
      </c>
      <c r="WRW20" s="140" t="s">
        <v>454</v>
      </c>
      <c r="WRX20" s="140" t="s">
        <v>454</v>
      </c>
      <c r="WRY20" s="140" t="s">
        <v>454</v>
      </c>
      <c r="WRZ20" s="140" t="s">
        <v>454</v>
      </c>
      <c r="WSA20" s="140" t="s">
        <v>454</v>
      </c>
      <c r="WSB20" s="140" t="s">
        <v>454</v>
      </c>
      <c r="WSC20" s="140" t="s">
        <v>454</v>
      </c>
      <c r="WSD20" s="140" t="s">
        <v>454</v>
      </c>
      <c r="WSE20" s="140" t="s">
        <v>454</v>
      </c>
      <c r="WSF20" s="140" t="s">
        <v>454</v>
      </c>
      <c r="WSG20" s="140" t="s">
        <v>454</v>
      </c>
      <c r="WSH20" s="140" t="s">
        <v>454</v>
      </c>
      <c r="WSI20" s="140" t="s">
        <v>454</v>
      </c>
      <c r="WSJ20" s="140" t="s">
        <v>454</v>
      </c>
      <c r="WSK20" s="140" t="s">
        <v>454</v>
      </c>
      <c r="WSL20" s="140" t="s">
        <v>454</v>
      </c>
      <c r="WSM20" s="140" t="s">
        <v>454</v>
      </c>
      <c r="WSN20" s="140" t="s">
        <v>454</v>
      </c>
      <c r="WSO20" s="140" t="s">
        <v>454</v>
      </c>
      <c r="WSP20" s="140" t="s">
        <v>454</v>
      </c>
      <c r="WSQ20" s="140" t="s">
        <v>454</v>
      </c>
      <c r="WSR20" s="140" t="s">
        <v>454</v>
      </c>
      <c r="WSS20" s="140" t="s">
        <v>454</v>
      </c>
      <c r="WST20" s="140" t="s">
        <v>454</v>
      </c>
      <c r="WSU20" s="140" t="s">
        <v>454</v>
      </c>
      <c r="WSV20" s="140" t="s">
        <v>454</v>
      </c>
      <c r="WSW20" s="140" t="s">
        <v>454</v>
      </c>
      <c r="WSX20" s="140" t="s">
        <v>454</v>
      </c>
      <c r="WSY20" s="140" t="s">
        <v>454</v>
      </c>
      <c r="WSZ20" s="140" t="s">
        <v>454</v>
      </c>
      <c r="WTA20" s="140" t="s">
        <v>454</v>
      </c>
      <c r="WTB20" s="140" t="s">
        <v>454</v>
      </c>
      <c r="WTC20" s="140" t="s">
        <v>454</v>
      </c>
      <c r="WTD20" s="140" t="s">
        <v>454</v>
      </c>
      <c r="WTE20" s="140" t="s">
        <v>454</v>
      </c>
      <c r="WTF20" s="140" t="s">
        <v>454</v>
      </c>
      <c r="WTG20" s="140" t="s">
        <v>454</v>
      </c>
      <c r="WTH20" s="140" t="s">
        <v>454</v>
      </c>
      <c r="WTI20" s="140" t="s">
        <v>454</v>
      </c>
      <c r="WTJ20" s="140" t="s">
        <v>454</v>
      </c>
      <c r="WTK20" s="140" t="s">
        <v>454</v>
      </c>
      <c r="WTL20" s="140" t="s">
        <v>454</v>
      </c>
      <c r="WTM20" s="140" t="s">
        <v>454</v>
      </c>
      <c r="WTN20" s="140" t="s">
        <v>454</v>
      </c>
      <c r="WTO20" s="140" t="s">
        <v>454</v>
      </c>
      <c r="WTP20" s="140" t="s">
        <v>454</v>
      </c>
      <c r="WTQ20" s="140" t="s">
        <v>454</v>
      </c>
      <c r="WTR20" s="140" t="s">
        <v>454</v>
      </c>
      <c r="WTS20" s="140" t="s">
        <v>454</v>
      </c>
      <c r="WTT20" s="140" t="s">
        <v>454</v>
      </c>
      <c r="WTU20" s="140" t="s">
        <v>454</v>
      </c>
      <c r="WTV20" s="140" t="s">
        <v>454</v>
      </c>
      <c r="WTW20" s="140" t="s">
        <v>454</v>
      </c>
      <c r="WTX20" s="140" t="s">
        <v>454</v>
      </c>
      <c r="WTY20" s="140" t="s">
        <v>454</v>
      </c>
      <c r="WTZ20" s="140" t="s">
        <v>454</v>
      </c>
      <c r="WUA20" s="140" t="s">
        <v>454</v>
      </c>
      <c r="WUB20" s="140" t="s">
        <v>454</v>
      </c>
      <c r="WUC20" s="140" t="s">
        <v>454</v>
      </c>
      <c r="WUD20" s="140" t="s">
        <v>454</v>
      </c>
      <c r="WUE20" s="140" t="s">
        <v>454</v>
      </c>
      <c r="WUF20" s="140" t="s">
        <v>454</v>
      </c>
      <c r="WUG20" s="140" t="s">
        <v>454</v>
      </c>
      <c r="WUH20" s="140" t="s">
        <v>454</v>
      </c>
      <c r="WUI20" s="140" t="s">
        <v>454</v>
      </c>
      <c r="WUJ20" s="140" t="s">
        <v>454</v>
      </c>
      <c r="WUK20" s="140" t="s">
        <v>454</v>
      </c>
      <c r="WUL20" s="140" t="s">
        <v>454</v>
      </c>
      <c r="WUM20" s="140" t="s">
        <v>454</v>
      </c>
      <c r="WUN20" s="140" t="s">
        <v>454</v>
      </c>
      <c r="WUO20" s="140" t="s">
        <v>454</v>
      </c>
      <c r="WUP20" s="140" t="s">
        <v>454</v>
      </c>
      <c r="WUQ20" s="140" t="s">
        <v>454</v>
      </c>
      <c r="WUR20" s="140" t="s">
        <v>454</v>
      </c>
      <c r="WUS20" s="140" t="s">
        <v>454</v>
      </c>
      <c r="WUT20" s="140" t="s">
        <v>454</v>
      </c>
      <c r="WUU20" s="140" t="s">
        <v>454</v>
      </c>
      <c r="WUV20" s="140" t="s">
        <v>454</v>
      </c>
      <c r="WUW20" s="140" t="s">
        <v>454</v>
      </c>
      <c r="WUX20" s="140" t="s">
        <v>454</v>
      </c>
      <c r="WUY20" s="140" t="s">
        <v>454</v>
      </c>
      <c r="WUZ20" s="140" t="s">
        <v>454</v>
      </c>
      <c r="WVA20" s="140" t="s">
        <v>454</v>
      </c>
      <c r="WVB20" s="140" t="s">
        <v>454</v>
      </c>
      <c r="WVC20" s="140" t="s">
        <v>454</v>
      </c>
      <c r="WVD20" s="140" t="s">
        <v>454</v>
      </c>
      <c r="WVE20" s="140" t="s">
        <v>454</v>
      </c>
      <c r="WVF20" s="140" t="s">
        <v>454</v>
      </c>
      <c r="WVG20" s="140" t="s">
        <v>454</v>
      </c>
      <c r="WVH20" s="140" t="s">
        <v>454</v>
      </c>
      <c r="WVI20" s="140" t="s">
        <v>454</v>
      </c>
      <c r="WVJ20" s="140" t="s">
        <v>454</v>
      </c>
      <c r="WVK20" s="140" t="s">
        <v>454</v>
      </c>
      <c r="WVL20" s="140" t="s">
        <v>454</v>
      </c>
      <c r="WVM20" s="140" t="s">
        <v>454</v>
      </c>
      <c r="WVN20" s="140" t="s">
        <v>454</v>
      </c>
      <c r="WVO20" s="140" t="s">
        <v>454</v>
      </c>
      <c r="WVP20" s="140" t="s">
        <v>454</v>
      </c>
      <c r="WVQ20" s="140" t="s">
        <v>454</v>
      </c>
      <c r="WVR20" s="140" t="s">
        <v>454</v>
      </c>
      <c r="WVS20" s="140" t="s">
        <v>454</v>
      </c>
      <c r="WVT20" s="140" t="s">
        <v>454</v>
      </c>
      <c r="WVU20" s="140" t="s">
        <v>454</v>
      </c>
      <c r="WVV20" s="140" t="s">
        <v>454</v>
      </c>
      <c r="WVW20" s="140" t="s">
        <v>454</v>
      </c>
      <c r="WVX20" s="140" t="s">
        <v>454</v>
      </c>
      <c r="WVY20" s="140" t="s">
        <v>454</v>
      </c>
      <c r="WVZ20" s="140" t="s">
        <v>454</v>
      </c>
      <c r="WWA20" s="140" t="s">
        <v>454</v>
      </c>
      <c r="WWB20" s="140" t="s">
        <v>454</v>
      </c>
      <c r="WWC20" s="140" t="s">
        <v>454</v>
      </c>
      <c r="WWD20" s="140" t="s">
        <v>454</v>
      </c>
      <c r="WWE20" s="140" t="s">
        <v>454</v>
      </c>
      <c r="WWF20" s="140" t="s">
        <v>454</v>
      </c>
      <c r="WWG20" s="140" t="s">
        <v>454</v>
      </c>
      <c r="WWH20" s="140" t="s">
        <v>454</v>
      </c>
      <c r="WWI20" s="140" t="s">
        <v>454</v>
      </c>
      <c r="WWJ20" s="140" t="s">
        <v>454</v>
      </c>
      <c r="WWK20" s="140" t="s">
        <v>454</v>
      </c>
      <c r="WWL20" s="140" t="s">
        <v>454</v>
      </c>
      <c r="WWM20" s="140" t="s">
        <v>454</v>
      </c>
      <c r="WWN20" s="140" t="s">
        <v>454</v>
      </c>
      <c r="WWO20" s="140" t="s">
        <v>454</v>
      </c>
      <c r="WWP20" s="140" t="s">
        <v>454</v>
      </c>
      <c r="WWQ20" s="140" t="s">
        <v>454</v>
      </c>
      <c r="WWR20" s="140" t="s">
        <v>454</v>
      </c>
      <c r="WWS20" s="140" t="s">
        <v>454</v>
      </c>
      <c r="WWT20" s="140" t="s">
        <v>454</v>
      </c>
      <c r="WWU20" s="140" t="s">
        <v>454</v>
      </c>
      <c r="WWV20" s="140" t="s">
        <v>454</v>
      </c>
      <c r="WWW20" s="140" t="s">
        <v>454</v>
      </c>
      <c r="WWX20" s="140" t="s">
        <v>454</v>
      </c>
      <c r="WWY20" s="140" t="s">
        <v>454</v>
      </c>
      <c r="WWZ20" s="140" t="s">
        <v>454</v>
      </c>
      <c r="WXA20" s="140" t="s">
        <v>454</v>
      </c>
      <c r="WXB20" s="140" t="s">
        <v>454</v>
      </c>
      <c r="WXC20" s="140" t="s">
        <v>454</v>
      </c>
      <c r="WXD20" s="140" t="s">
        <v>454</v>
      </c>
      <c r="WXE20" s="140" t="s">
        <v>454</v>
      </c>
      <c r="WXF20" s="140" t="s">
        <v>454</v>
      </c>
      <c r="WXG20" s="140" t="s">
        <v>454</v>
      </c>
      <c r="WXH20" s="140" t="s">
        <v>454</v>
      </c>
      <c r="WXI20" s="140" t="s">
        <v>454</v>
      </c>
      <c r="WXJ20" s="140" t="s">
        <v>454</v>
      </c>
      <c r="WXK20" s="140" t="s">
        <v>454</v>
      </c>
      <c r="WXL20" s="140" t="s">
        <v>454</v>
      </c>
      <c r="WXM20" s="140" t="s">
        <v>454</v>
      </c>
      <c r="WXN20" s="140" t="s">
        <v>454</v>
      </c>
      <c r="WXO20" s="140" t="s">
        <v>454</v>
      </c>
      <c r="WXP20" s="140" t="s">
        <v>454</v>
      </c>
      <c r="WXQ20" s="140" t="s">
        <v>454</v>
      </c>
      <c r="WXR20" s="140" t="s">
        <v>454</v>
      </c>
      <c r="WXS20" s="140" t="s">
        <v>454</v>
      </c>
      <c r="WXT20" s="140" t="s">
        <v>454</v>
      </c>
      <c r="WXU20" s="140" t="s">
        <v>454</v>
      </c>
      <c r="WXV20" s="140" t="s">
        <v>454</v>
      </c>
      <c r="WXW20" s="140" t="s">
        <v>454</v>
      </c>
      <c r="WXX20" s="140" t="s">
        <v>454</v>
      </c>
      <c r="WXY20" s="140" t="s">
        <v>454</v>
      </c>
      <c r="WXZ20" s="140" t="s">
        <v>454</v>
      </c>
      <c r="WYA20" s="140" t="s">
        <v>454</v>
      </c>
      <c r="WYB20" s="140" t="s">
        <v>454</v>
      </c>
      <c r="WYC20" s="140" t="s">
        <v>454</v>
      </c>
      <c r="WYD20" s="140" t="s">
        <v>454</v>
      </c>
      <c r="WYE20" s="140" t="s">
        <v>454</v>
      </c>
      <c r="WYF20" s="140" t="s">
        <v>454</v>
      </c>
      <c r="WYG20" s="140" t="s">
        <v>454</v>
      </c>
      <c r="WYH20" s="140" t="s">
        <v>454</v>
      </c>
      <c r="WYI20" s="140" t="s">
        <v>454</v>
      </c>
      <c r="WYJ20" s="140" t="s">
        <v>454</v>
      </c>
      <c r="WYK20" s="140" t="s">
        <v>454</v>
      </c>
      <c r="WYL20" s="140" t="s">
        <v>454</v>
      </c>
      <c r="WYM20" s="140" t="s">
        <v>454</v>
      </c>
      <c r="WYN20" s="140" t="s">
        <v>454</v>
      </c>
      <c r="WYO20" s="140" t="s">
        <v>454</v>
      </c>
      <c r="WYP20" s="140" t="s">
        <v>454</v>
      </c>
      <c r="WYQ20" s="140" t="s">
        <v>454</v>
      </c>
      <c r="WYR20" s="140" t="s">
        <v>454</v>
      </c>
      <c r="WYS20" s="140" t="s">
        <v>454</v>
      </c>
      <c r="WYT20" s="140" t="s">
        <v>454</v>
      </c>
      <c r="WYU20" s="140" t="s">
        <v>454</v>
      </c>
      <c r="WYV20" s="140" t="s">
        <v>454</v>
      </c>
      <c r="WYW20" s="140" t="s">
        <v>454</v>
      </c>
      <c r="WYX20" s="140" t="s">
        <v>454</v>
      </c>
      <c r="WYY20" s="140" t="s">
        <v>454</v>
      </c>
      <c r="WYZ20" s="140" t="s">
        <v>454</v>
      </c>
      <c r="WZA20" s="140" t="s">
        <v>454</v>
      </c>
      <c r="WZB20" s="140" t="s">
        <v>454</v>
      </c>
      <c r="WZC20" s="140" t="s">
        <v>454</v>
      </c>
      <c r="WZD20" s="140" t="s">
        <v>454</v>
      </c>
      <c r="WZE20" s="140" t="s">
        <v>454</v>
      </c>
      <c r="WZF20" s="140" t="s">
        <v>454</v>
      </c>
      <c r="WZG20" s="140" t="s">
        <v>454</v>
      </c>
      <c r="WZH20" s="140" t="s">
        <v>454</v>
      </c>
      <c r="WZI20" s="140" t="s">
        <v>454</v>
      </c>
      <c r="WZJ20" s="140" t="s">
        <v>454</v>
      </c>
      <c r="WZK20" s="140" t="s">
        <v>454</v>
      </c>
      <c r="WZL20" s="140" t="s">
        <v>454</v>
      </c>
      <c r="WZM20" s="140" t="s">
        <v>454</v>
      </c>
      <c r="WZN20" s="140" t="s">
        <v>454</v>
      </c>
      <c r="WZO20" s="140" t="s">
        <v>454</v>
      </c>
      <c r="WZP20" s="140" t="s">
        <v>454</v>
      </c>
      <c r="WZQ20" s="140" t="s">
        <v>454</v>
      </c>
      <c r="WZR20" s="140" t="s">
        <v>454</v>
      </c>
      <c r="WZS20" s="140" t="s">
        <v>454</v>
      </c>
      <c r="WZT20" s="140" t="s">
        <v>454</v>
      </c>
      <c r="WZU20" s="140" t="s">
        <v>454</v>
      </c>
      <c r="WZV20" s="140" t="s">
        <v>454</v>
      </c>
      <c r="WZW20" s="140" t="s">
        <v>454</v>
      </c>
      <c r="WZX20" s="140" t="s">
        <v>454</v>
      </c>
      <c r="WZY20" s="140" t="s">
        <v>454</v>
      </c>
      <c r="WZZ20" s="140" t="s">
        <v>454</v>
      </c>
      <c r="XAA20" s="140" t="s">
        <v>454</v>
      </c>
      <c r="XAB20" s="140" t="s">
        <v>454</v>
      </c>
      <c r="XAC20" s="140" t="s">
        <v>454</v>
      </c>
      <c r="XAD20" s="140" t="s">
        <v>454</v>
      </c>
      <c r="XAE20" s="140" t="s">
        <v>454</v>
      </c>
      <c r="XAF20" s="140" t="s">
        <v>454</v>
      </c>
      <c r="XAG20" s="140" t="s">
        <v>454</v>
      </c>
      <c r="XAH20" s="140" t="s">
        <v>454</v>
      </c>
      <c r="XAI20" s="140" t="s">
        <v>454</v>
      </c>
      <c r="XAJ20" s="140" t="s">
        <v>454</v>
      </c>
      <c r="XAK20" s="140" t="s">
        <v>454</v>
      </c>
      <c r="XAL20" s="140" t="s">
        <v>454</v>
      </c>
      <c r="XAM20" s="140" t="s">
        <v>454</v>
      </c>
      <c r="XAN20" s="140" t="s">
        <v>454</v>
      </c>
      <c r="XAO20" s="140" t="s">
        <v>454</v>
      </c>
      <c r="XAP20" s="140" t="s">
        <v>454</v>
      </c>
      <c r="XAQ20" s="140" t="s">
        <v>454</v>
      </c>
      <c r="XAR20" s="140" t="s">
        <v>454</v>
      </c>
      <c r="XAS20" s="140" t="s">
        <v>454</v>
      </c>
      <c r="XAT20" s="140" t="s">
        <v>454</v>
      </c>
      <c r="XAU20" s="140" t="s">
        <v>454</v>
      </c>
      <c r="XAV20" s="140" t="s">
        <v>454</v>
      </c>
      <c r="XAW20" s="140" t="s">
        <v>454</v>
      </c>
      <c r="XAX20" s="140" t="s">
        <v>454</v>
      </c>
      <c r="XAY20" s="140" t="s">
        <v>454</v>
      </c>
      <c r="XAZ20" s="140" t="s">
        <v>454</v>
      </c>
      <c r="XBA20" s="140" t="s">
        <v>454</v>
      </c>
      <c r="XBB20" s="140" t="s">
        <v>454</v>
      </c>
      <c r="XBC20" s="140" t="s">
        <v>454</v>
      </c>
      <c r="XBD20" s="140" t="s">
        <v>454</v>
      </c>
      <c r="XBE20" s="140" t="s">
        <v>454</v>
      </c>
      <c r="XBF20" s="140" t="s">
        <v>454</v>
      </c>
      <c r="XBG20" s="140" t="s">
        <v>454</v>
      </c>
      <c r="XBH20" s="140" t="s">
        <v>454</v>
      </c>
      <c r="XBI20" s="140" t="s">
        <v>454</v>
      </c>
      <c r="XBJ20" s="140" t="s">
        <v>454</v>
      </c>
      <c r="XBK20" s="140" t="s">
        <v>454</v>
      </c>
      <c r="XBL20" s="140" t="s">
        <v>454</v>
      </c>
      <c r="XBM20" s="140" t="s">
        <v>454</v>
      </c>
      <c r="XBN20" s="140" t="s">
        <v>454</v>
      </c>
      <c r="XBO20" s="140" t="s">
        <v>454</v>
      </c>
      <c r="XBP20" s="140" t="s">
        <v>454</v>
      </c>
      <c r="XBQ20" s="140" t="s">
        <v>454</v>
      </c>
      <c r="XBR20" s="140" t="s">
        <v>454</v>
      </c>
      <c r="XBS20" s="140" t="s">
        <v>454</v>
      </c>
      <c r="XBT20" s="140" t="s">
        <v>454</v>
      </c>
      <c r="XBU20" s="140" t="s">
        <v>454</v>
      </c>
      <c r="XBV20" s="140" t="s">
        <v>454</v>
      </c>
      <c r="XBW20" s="140" t="s">
        <v>454</v>
      </c>
      <c r="XBX20" s="140" t="s">
        <v>454</v>
      </c>
      <c r="XBY20" s="140" t="s">
        <v>454</v>
      </c>
      <c r="XBZ20" s="140" t="s">
        <v>454</v>
      </c>
      <c r="XCA20" s="140" t="s">
        <v>454</v>
      </c>
      <c r="XCB20" s="140" t="s">
        <v>454</v>
      </c>
      <c r="XCC20" s="140" t="s">
        <v>454</v>
      </c>
      <c r="XCD20" s="140" t="s">
        <v>454</v>
      </c>
      <c r="XCE20" s="140" t="s">
        <v>454</v>
      </c>
      <c r="XCF20" s="140" t="s">
        <v>454</v>
      </c>
      <c r="XCG20" s="140" t="s">
        <v>454</v>
      </c>
      <c r="XCH20" s="140" t="s">
        <v>454</v>
      </c>
      <c r="XCI20" s="140" t="s">
        <v>454</v>
      </c>
      <c r="XCJ20" s="140" t="s">
        <v>454</v>
      </c>
      <c r="XCK20" s="140" t="s">
        <v>454</v>
      </c>
      <c r="XCL20" s="140" t="s">
        <v>454</v>
      </c>
      <c r="XCM20" s="140" t="s">
        <v>454</v>
      </c>
      <c r="XCN20" s="140" t="s">
        <v>454</v>
      </c>
      <c r="XCO20" s="140" t="s">
        <v>454</v>
      </c>
      <c r="XCP20" s="140" t="s">
        <v>454</v>
      </c>
      <c r="XCQ20" s="140" t="s">
        <v>454</v>
      </c>
      <c r="XCR20" s="140" t="s">
        <v>454</v>
      </c>
      <c r="XCS20" s="140" t="s">
        <v>454</v>
      </c>
      <c r="XCT20" s="140" t="s">
        <v>454</v>
      </c>
      <c r="XCU20" s="140" t="s">
        <v>454</v>
      </c>
      <c r="XCV20" s="140" t="s">
        <v>454</v>
      </c>
      <c r="XCW20" s="140" t="s">
        <v>454</v>
      </c>
      <c r="XCX20" s="140" t="s">
        <v>454</v>
      </c>
      <c r="XCY20" s="140" t="s">
        <v>454</v>
      </c>
      <c r="XCZ20" s="140" t="s">
        <v>454</v>
      </c>
      <c r="XDA20" s="140" t="s">
        <v>454</v>
      </c>
      <c r="XDB20" s="140" t="s">
        <v>454</v>
      </c>
      <c r="XDC20" s="140" t="s">
        <v>454</v>
      </c>
      <c r="XDD20" s="140" t="s">
        <v>454</v>
      </c>
      <c r="XDE20" s="140" t="s">
        <v>454</v>
      </c>
      <c r="XDF20" s="140" t="s">
        <v>454</v>
      </c>
      <c r="XDG20" s="140" t="s">
        <v>454</v>
      </c>
      <c r="XDH20" s="140" t="s">
        <v>454</v>
      </c>
      <c r="XDI20" s="140" t="s">
        <v>454</v>
      </c>
      <c r="XDJ20" s="140" t="s">
        <v>454</v>
      </c>
      <c r="XDK20" s="140" t="s">
        <v>454</v>
      </c>
      <c r="XDL20" s="140" t="s">
        <v>454</v>
      </c>
      <c r="XDM20" s="140" t="s">
        <v>454</v>
      </c>
      <c r="XDN20" s="140" t="s">
        <v>454</v>
      </c>
      <c r="XDO20" s="140" t="s">
        <v>454</v>
      </c>
      <c r="XDP20" s="140" t="s">
        <v>454</v>
      </c>
      <c r="XDQ20" s="140" t="s">
        <v>454</v>
      </c>
      <c r="XDR20" s="140" t="s">
        <v>454</v>
      </c>
      <c r="XDS20" s="140" t="s">
        <v>454</v>
      </c>
      <c r="XDT20" s="140" t="s">
        <v>454</v>
      </c>
      <c r="XDU20" s="140" t="s">
        <v>454</v>
      </c>
      <c r="XDV20" s="140" t="s">
        <v>454</v>
      </c>
      <c r="XDW20" s="140" t="s">
        <v>454</v>
      </c>
      <c r="XDX20" s="140" t="s">
        <v>454</v>
      </c>
      <c r="XDY20" s="140" t="s">
        <v>454</v>
      </c>
      <c r="XDZ20" s="140" t="s">
        <v>454</v>
      </c>
      <c r="XEA20" s="140" t="s">
        <v>454</v>
      </c>
      <c r="XEB20" s="140" t="s">
        <v>454</v>
      </c>
      <c r="XEC20" s="140" t="s">
        <v>454</v>
      </c>
      <c r="XED20" s="140" t="s">
        <v>454</v>
      </c>
      <c r="XEE20" s="140" t="s">
        <v>454</v>
      </c>
      <c r="XEF20" s="140" t="s">
        <v>454</v>
      </c>
      <c r="XEG20" s="140" t="s">
        <v>454</v>
      </c>
      <c r="XEH20" s="140" t="s">
        <v>454</v>
      </c>
      <c r="XEI20" s="140" t="s">
        <v>454</v>
      </c>
      <c r="XEJ20" s="140" t="s">
        <v>454</v>
      </c>
      <c r="XEK20" s="140" t="s">
        <v>454</v>
      </c>
      <c r="XEL20" s="140" t="s">
        <v>454</v>
      </c>
      <c r="XEM20" s="140" t="s">
        <v>454</v>
      </c>
      <c r="XEN20" s="140" t="s">
        <v>454</v>
      </c>
      <c r="XEO20" s="140" t="s">
        <v>454</v>
      </c>
      <c r="XEP20" s="140" t="s">
        <v>454</v>
      </c>
      <c r="XEQ20" s="140" t="s">
        <v>454</v>
      </c>
      <c r="XER20" s="140" t="s">
        <v>454</v>
      </c>
      <c r="XES20" s="140" t="s">
        <v>454</v>
      </c>
      <c r="XET20" s="140" t="s">
        <v>454</v>
      </c>
      <c r="XEU20" s="140" t="s">
        <v>454</v>
      </c>
      <c r="XEV20" s="140" t="s">
        <v>454</v>
      </c>
      <c r="XEW20" s="140" t="s">
        <v>454</v>
      </c>
      <c r="XEX20" s="140" t="s">
        <v>454</v>
      </c>
      <c r="XEY20" s="140" t="s">
        <v>454</v>
      </c>
      <c r="XEZ20" s="140" t="s">
        <v>454</v>
      </c>
      <c r="XFA20" s="140" t="s">
        <v>454</v>
      </c>
      <c r="XFB20" s="140" t="s">
        <v>454</v>
      </c>
      <c r="XFC20" s="140" t="s">
        <v>454</v>
      </c>
      <c r="XFD20" s="140" t="s">
        <v>454</v>
      </c>
    </row>
    <row r="21" spans="1:16384" ht="21.75" customHeight="1">
      <c r="A21" s="1571" t="s">
        <v>4356</v>
      </c>
      <c r="B21" s="410"/>
      <c r="C21" s="410"/>
      <c r="D21" s="410"/>
      <c r="E21" s="410"/>
      <c r="F21" s="410"/>
      <c r="G21" s="410"/>
      <c r="H21" s="410"/>
      <c r="I21" s="410"/>
      <c r="J21" s="410"/>
      <c r="K21" s="410"/>
      <c r="L21" s="410"/>
      <c r="M21" s="410"/>
      <c r="N21" s="410"/>
      <c r="O21" s="410"/>
      <c r="P21" s="1550" t="s">
        <v>894</v>
      </c>
      <c r="Q21" s="1551"/>
      <c r="R21" s="1551"/>
      <c r="S21" s="1551" t="s">
        <v>895</v>
      </c>
      <c r="T21" s="1551"/>
      <c r="U21" s="1551"/>
      <c r="V21" s="1551" t="s">
        <v>896</v>
      </c>
      <c r="W21" s="1551"/>
      <c r="X21" s="1572"/>
      <c r="Y21" s="428">
        <v>1</v>
      </c>
      <c r="Z21" s="445"/>
      <c r="AA21" s="445"/>
      <c r="AB21" s="445"/>
      <c r="AC21" s="445"/>
      <c r="AD21" s="445"/>
      <c r="AE21" s="445"/>
      <c r="AF21" s="445"/>
      <c r="AG21" s="445"/>
      <c r="AH21" s="506"/>
      <c r="AI21" s="428"/>
      <c r="AJ21" s="445"/>
      <c r="AK21" s="445"/>
      <c r="AL21" s="445"/>
      <c r="AM21" s="445"/>
      <c r="AN21" s="445"/>
      <c r="AO21" s="445"/>
      <c r="AP21" s="445"/>
      <c r="AQ21" s="445"/>
      <c r="AR21" s="506"/>
      <c r="AS21" s="1573">
        <f>SUM(Y11:CP11,Y21:AR21)</f>
        <v>440</v>
      </c>
      <c r="AT21" s="1574"/>
      <c r="AU21" s="1574"/>
      <c r="AV21" s="1574"/>
      <c r="AW21" s="1574"/>
      <c r="AX21" s="1574"/>
      <c r="AY21" s="1574"/>
      <c r="AZ21" s="1574"/>
      <c r="BA21" s="1574"/>
      <c r="BB21" s="1575"/>
      <c r="BC21" s="220"/>
      <c r="BD21" s="220"/>
      <c r="BE21" s="220"/>
      <c r="BF21" s="220"/>
      <c r="BG21" s="220"/>
      <c r="BH21" s="220"/>
      <c r="BI21" s="220"/>
      <c r="BJ21" s="220"/>
      <c r="BK21" s="571"/>
      <c r="BL21" s="571"/>
      <c r="BM21" s="220"/>
      <c r="BN21" s="220"/>
      <c r="BO21" s="220"/>
      <c r="BP21" s="220"/>
      <c r="BQ21" s="220"/>
      <c r="BR21" s="220"/>
      <c r="BS21" s="220"/>
      <c r="BT21" s="220"/>
      <c r="BU21" s="571"/>
      <c r="BV21" s="571"/>
      <c r="BW21" s="220"/>
      <c r="BX21" s="220"/>
      <c r="BY21" s="220"/>
      <c r="BZ21" s="220"/>
      <c r="CA21" s="220"/>
      <c r="CB21" s="220"/>
      <c r="CC21" s="220"/>
      <c r="CD21" s="220"/>
      <c r="CE21" s="571"/>
      <c r="CF21" s="571"/>
      <c r="CG21" s="140" t="s">
        <v>454</v>
      </c>
      <c r="CH21" s="140" t="s">
        <v>454</v>
      </c>
      <c r="CI21" s="140" t="s">
        <v>454</v>
      </c>
      <c r="CJ21" s="140" t="s">
        <v>454</v>
      </c>
      <c r="CK21" s="140" t="s">
        <v>454</v>
      </c>
      <c r="CL21" s="140" t="s">
        <v>454</v>
      </c>
      <c r="CM21" s="140" t="s">
        <v>454</v>
      </c>
      <c r="CN21" s="140" t="s">
        <v>454</v>
      </c>
      <c r="CO21" s="140" t="s">
        <v>454</v>
      </c>
      <c r="CP21" s="140" t="s">
        <v>454</v>
      </c>
      <c r="CQ21" s="140" t="s">
        <v>454</v>
      </c>
      <c r="CR21" s="140" t="s">
        <v>454</v>
      </c>
      <c r="CS21" s="140" t="s">
        <v>454</v>
      </c>
      <c r="CT21" s="140" t="s">
        <v>454</v>
      </c>
      <c r="CU21" s="140" t="s">
        <v>454</v>
      </c>
      <c r="CV21" s="140" t="s">
        <v>454</v>
      </c>
      <c r="CW21" s="140" t="s">
        <v>454</v>
      </c>
      <c r="CX21" s="140" t="s">
        <v>454</v>
      </c>
      <c r="CY21" s="140" t="s">
        <v>454</v>
      </c>
      <c r="CZ21" s="140" t="s">
        <v>454</v>
      </c>
      <c r="DA21" s="140" t="s">
        <v>454</v>
      </c>
      <c r="DB21" s="140" t="s">
        <v>454</v>
      </c>
      <c r="DC21" s="140" t="s">
        <v>454</v>
      </c>
      <c r="DD21" s="140" t="s">
        <v>454</v>
      </c>
      <c r="DE21" s="140" t="s">
        <v>454</v>
      </c>
      <c r="DF21" s="140" t="s">
        <v>454</v>
      </c>
      <c r="DG21" s="140" t="s">
        <v>454</v>
      </c>
      <c r="DH21" s="140" t="s">
        <v>454</v>
      </c>
      <c r="DI21" s="140" t="s">
        <v>454</v>
      </c>
      <c r="DJ21" s="140" t="s">
        <v>454</v>
      </c>
      <c r="DK21" s="140" t="s">
        <v>454</v>
      </c>
      <c r="DL21" s="140" t="s">
        <v>454</v>
      </c>
      <c r="DM21" s="140" t="s">
        <v>454</v>
      </c>
      <c r="DN21" s="140" t="s">
        <v>454</v>
      </c>
      <c r="DO21" s="140" t="s">
        <v>454</v>
      </c>
      <c r="DP21" s="140" t="s">
        <v>454</v>
      </c>
      <c r="DQ21" s="140" t="s">
        <v>454</v>
      </c>
      <c r="DR21" s="140" t="s">
        <v>454</v>
      </c>
      <c r="DS21" s="140" t="s">
        <v>454</v>
      </c>
      <c r="DT21" s="140" t="s">
        <v>454</v>
      </c>
      <c r="DU21" s="140" t="s">
        <v>454</v>
      </c>
      <c r="DV21" s="140" t="s">
        <v>454</v>
      </c>
      <c r="DW21" s="140" t="s">
        <v>454</v>
      </c>
      <c r="DX21" s="140" t="s">
        <v>454</v>
      </c>
      <c r="DY21" s="140" t="s">
        <v>454</v>
      </c>
      <c r="DZ21" s="140" t="s">
        <v>454</v>
      </c>
      <c r="EA21" s="140" t="s">
        <v>454</v>
      </c>
      <c r="EB21" s="140" t="s">
        <v>454</v>
      </c>
      <c r="EC21" s="140" t="s">
        <v>454</v>
      </c>
      <c r="ED21" s="140" t="s">
        <v>454</v>
      </c>
      <c r="EE21" s="140" t="s">
        <v>454</v>
      </c>
      <c r="EF21" s="140" t="s">
        <v>454</v>
      </c>
      <c r="EG21" s="140" t="s">
        <v>454</v>
      </c>
      <c r="EH21" s="140" t="s">
        <v>454</v>
      </c>
      <c r="EI21" s="140" t="s">
        <v>454</v>
      </c>
      <c r="EJ21" s="140" t="s">
        <v>454</v>
      </c>
      <c r="EK21" s="140" t="s">
        <v>454</v>
      </c>
      <c r="EL21" s="140" t="s">
        <v>454</v>
      </c>
      <c r="EM21" s="140" t="s">
        <v>454</v>
      </c>
      <c r="EN21" s="140" t="s">
        <v>454</v>
      </c>
      <c r="EO21" s="140" t="s">
        <v>454</v>
      </c>
      <c r="EP21" s="140" t="s">
        <v>454</v>
      </c>
      <c r="EQ21" s="140" t="s">
        <v>454</v>
      </c>
      <c r="ER21" s="140" t="s">
        <v>454</v>
      </c>
      <c r="ES21" s="140" t="s">
        <v>454</v>
      </c>
      <c r="ET21" s="140" t="s">
        <v>454</v>
      </c>
      <c r="EU21" s="140" t="s">
        <v>454</v>
      </c>
      <c r="EV21" s="140" t="s">
        <v>454</v>
      </c>
      <c r="EW21" s="140" t="s">
        <v>454</v>
      </c>
      <c r="EX21" s="140" t="s">
        <v>454</v>
      </c>
      <c r="EY21" s="140" t="s">
        <v>454</v>
      </c>
      <c r="EZ21" s="140" t="s">
        <v>454</v>
      </c>
      <c r="FA21" s="140" t="s">
        <v>454</v>
      </c>
      <c r="FB21" s="140" t="s">
        <v>454</v>
      </c>
      <c r="FC21" s="140" t="s">
        <v>454</v>
      </c>
      <c r="FD21" s="140" t="s">
        <v>454</v>
      </c>
      <c r="FE21" s="140" t="s">
        <v>454</v>
      </c>
      <c r="FF21" s="140" t="s">
        <v>454</v>
      </c>
      <c r="FG21" s="140" t="s">
        <v>454</v>
      </c>
      <c r="FH21" s="140" t="s">
        <v>454</v>
      </c>
      <c r="FI21" s="140" t="s">
        <v>454</v>
      </c>
      <c r="FJ21" s="140" t="s">
        <v>454</v>
      </c>
      <c r="FK21" s="140" t="s">
        <v>454</v>
      </c>
      <c r="FL21" s="140" t="s">
        <v>454</v>
      </c>
      <c r="FM21" s="140" t="s">
        <v>454</v>
      </c>
      <c r="FN21" s="140" t="s">
        <v>454</v>
      </c>
      <c r="FO21" s="140" t="s">
        <v>454</v>
      </c>
      <c r="FP21" s="140" t="s">
        <v>454</v>
      </c>
      <c r="FQ21" s="140" t="s">
        <v>454</v>
      </c>
      <c r="FR21" s="140" t="s">
        <v>454</v>
      </c>
      <c r="FS21" s="140" t="s">
        <v>454</v>
      </c>
      <c r="FT21" s="140" t="s">
        <v>454</v>
      </c>
      <c r="FU21" s="140" t="s">
        <v>454</v>
      </c>
      <c r="FV21" s="140" t="s">
        <v>454</v>
      </c>
      <c r="FW21" s="140" t="s">
        <v>454</v>
      </c>
      <c r="FX21" s="140" t="s">
        <v>454</v>
      </c>
      <c r="FY21" s="140" t="s">
        <v>454</v>
      </c>
      <c r="FZ21" s="140" t="s">
        <v>454</v>
      </c>
      <c r="GA21" s="140" t="s">
        <v>454</v>
      </c>
      <c r="GB21" s="140" t="s">
        <v>454</v>
      </c>
      <c r="GC21" s="140" t="s">
        <v>454</v>
      </c>
      <c r="GD21" s="140" t="s">
        <v>454</v>
      </c>
      <c r="GE21" s="140" t="s">
        <v>454</v>
      </c>
      <c r="GF21" s="140" t="s">
        <v>454</v>
      </c>
      <c r="GG21" s="140" t="s">
        <v>454</v>
      </c>
      <c r="GH21" s="140" t="s">
        <v>454</v>
      </c>
      <c r="GI21" s="140" t="s">
        <v>454</v>
      </c>
      <c r="GJ21" s="140" t="s">
        <v>454</v>
      </c>
      <c r="GK21" s="140" t="s">
        <v>454</v>
      </c>
      <c r="GL21" s="140" t="s">
        <v>454</v>
      </c>
      <c r="GM21" s="140" t="s">
        <v>454</v>
      </c>
      <c r="GN21" s="140" t="s">
        <v>454</v>
      </c>
      <c r="GO21" s="140" t="s">
        <v>454</v>
      </c>
      <c r="GP21" s="140" t="s">
        <v>454</v>
      </c>
      <c r="GQ21" s="140" t="s">
        <v>454</v>
      </c>
      <c r="GR21" s="140" t="s">
        <v>454</v>
      </c>
      <c r="GS21" s="140" t="s">
        <v>454</v>
      </c>
      <c r="GT21" s="140" t="s">
        <v>454</v>
      </c>
      <c r="GU21" s="140" t="s">
        <v>454</v>
      </c>
      <c r="GV21" s="140" t="s">
        <v>454</v>
      </c>
      <c r="GW21" s="140" t="s">
        <v>454</v>
      </c>
      <c r="GX21" s="140" t="s">
        <v>454</v>
      </c>
      <c r="GY21" s="140" t="s">
        <v>454</v>
      </c>
      <c r="GZ21" s="140" t="s">
        <v>454</v>
      </c>
      <c r="HA21" s="140" t="s">
        <v>454</v>
      </c>
      <c r="HB21" s="140" t="s">
        <v>454</v>
      </c>
      <c r="HC21" s="140" t="s">
        <v>454</v>
      </c>
      <c r="HD21" s="140" t="s">
        <v>454</v>
      </c>
      <c r="HE21" s="140" t="s">
        <v>454</v>
      </c>
      <c r="HF21" s="140" t="s">
        <v>454</v>
      </c>
      <c r="HG21" s="140" t="s">
        <v>454</v>
      </c>
      <c r="HH21" s="140" t="s">
        <v>454</v>
      </c>
      <c r="HI21" s="140" t="s">
        <v>454</v>
      </c>
      <c r="HJ21" s="140" t="s">
        <v>454</v>
      </c>
      <c r="HK21" s="140" t="s">
        <v>454</v>
      </c>
      <c r="HL21" s="140" t="s">
        <v>454</v>
      </c>
      <c r="HM21" s="140" t="s">
        <v>454</v>
      </c>
      <c r="HN21" s="140" t="s">
        <v>454</v>
      </c>
      <c r="HO21" s="140" t="s">
        <v>454</v>
      </c>
      <c r="HP21" s="140" t="s">
        <v>454</v>
      </c>
      <c r="HQ21" s="140" t="s">
        <v>454</v>
      </c>
      <c r="HR21" s="140" t="s">
        <v>454</v>
      </c>
      <c r="HS21" s="140" t="s">
        <v>454</v>
      </c>
      <c r="HT21" s="140" t="s">
        <v>454</v>
      </c>
      <c r="HU21" s="140" t="s">
        <v>454</v>
      </c>
      <c r="HV21" s="140" t="s">
        <v>454</v>
      </c>
      <c r="HW21" s="140" t="s">
        <v>454</v>
      </c>
      <c r="HX21" s="140" t="s">
        <v>454</v>
      </c>
      <c r="HY21" s="140" t="s">
        <v>454</v>
      </c>
      <c r="HZ21" s="140" t="s">
        <v>454</v>
      </c>
      <c r="IA21" s="140" t="s">
        <v>454</v>
      </c>
      <c r="IB21" s="140" t="s">
        <v>454</v>
      </c>
      <c r="IC21" s="140" t="s">
        <v>454</v>
      </c>
      <c r="ID21" s="140" t="s">
        <v>454</v>
      </c>
      <c r="IE21" s="140" t="s">
        <v>454</v>
      </c>
      <c r="IF21" s="140" t="s">
        <v>454</v>
      </c>
      <c r="IG21" s="140" t="s">
        <v>454</v>
      </c>
      <c r="IH21" s="140" t="s">
        <v>454</v>
      </c>
      <c r="II21" s="140" t="s">
        <v>454</v>
      </c>
      <c r="IJ21" s="140" t="s">
        <v>454</v>
      </c>
      <c r="IK21" s="140" t="s">
        <v>454</v>
      </c>
      <c r="IL21" s="140" t="s">
        <v>454</v>
      </c>
      <c r="IM21" s="140" t="s">
        <v>454</v>
      </c>
      <c r="IN21" s="140" t="s">
        <v>454</v>
      </c>
      <c r="IO21" s="140" t="s">
        <v>454</v>
      </c>
      <c r="IP21" s="140" t="s">
        <v>454</v>
      </c>
      <c r="IQ21" s="140" t="s">
        <v>454</v>
      </c>
      <c r="IR21" s="140" t="s">
        <v>454</v>
      </c>
      <c r="IS21" s="140" t="s">
        <v>454</v>
      </c>
      <c r="IT21" s="140" t="s">
        <v>454</v>
      </c>
      <c r="IU21" s="140" t="s">
        <v>454</v>
      </c>
      <c r="IV21" s="140" t="s">
        <v>454</v>
      </c>
      <c r="IW21" s="140" t="s">
        <v>454</v>
      </c>
      <c r="IX21" s="140" t="s">
        <v>454</v>
      </c>
      <c r="IY21" s="140" t="s">
        <v>454</v>
      </c>
      <c r="IZ21" s="140" t="s">
        <v>454</v>
      </c>
      <c r="JA21" s="140" t="s">
        <v>454</v>
      </c>
      <c r="JB21" s="140" t="s">
        <v>454</v>
      </c>
      <c r="JC21" s="140" t="s">
        <v>454</v>
      </c>
      <c r="JD21" s="140" t="s">
        <v>454</v>
      </c>
      <c r="JE21" s="140" t="s">
        <v>454</v>
      </c>
      <c r="JF21" s="140" t="s">
        <v>454</v>
      </c>
      <c r="JG21" s="140" t="s">
        <v>454</v>
      </c>
      <c r="JH21" s="140" t="s">
        <v>454</v>
      </c>
      <c r="JI21" s="140" t="s">
        <v>454</v>
      </c>
      <c r="JJ21" s="140" t="s">
        <v>454</v>
      </c>
      <c r="JK21" s="140" t="s">
        <v>454</v>
      </c>
      <c r="JL21" s="140" t="s">
        <v>454</v>
      </c>
      <c r="JM21" s="140" t="s">
        <v>454</v>
      </c>
      <c r="JN21" s="140" t="s">
        <v>454</v>
      </c>
      <c r="JO21" s="140" t="s">
        <v>454</v>
      </c>
      <c r="JP21" s="140" t="s">
        <v>454</v>
      </c>
      <c r="JQ21" s="140" t="s">
        <v>454</v>
      </c>
      <c r="JR21" s="140" t="s">
        <v>454</v>
      </c>
      <c r="JS21" s="140" t="s">
        <v>454</v>
      </c>
      <c r="JT21" s="140" t="s">
        <v>454</v>
      </c>
      <c r="JU21" s="140" t="s">
        <v>454</v>
      </c>
      <c r="JV21" s="140" t="s">
        <v>454</v>
      </c>
      <c r="JW21" s="140" t="s">
        <v>454</v>
      </c>
      <c r="JX21" s="140" t="s">
        <v>454</v>
      </c>
      <c r="JY21" s="140" t="s">
        <v>454</v>
      </c>
      <c r="JZ21" s="140" t="s">
        <v>454</v>
      </c>
      <c r="KA21" s="140" t="s">
        <v>454</v>
      </c>
      <c r="KB21" s="140" t="s">
        <v>454</v>
      </c>
      <c r="KC21" s="140" t="s">
        <v>454</v>
      </c>
      <c r="KD21" s="140" t="s">
        <v>454</v>
      </c>
      <c r="KE21" s="140" t="s">
        <v>454</v>
      </c>
      <c r="KF21" s="140" t="s">
        <v>454</v>
      </c>
      <c r="KG21" s="140" t="s">
        <v>454</v>
      </c>
      <c r="KH21" s="140" t="s">
        <v>454</v>
      </c>
      <c r="KI21" s="140" t="s">
        <v>454</v>
      </c>
      <c r="KJ21" s="140" t="s">
        <v>454</v>
      </c>
      <c r="KK21" s="140" t="s">
        <v>454</v>
      </c>
      <c r="KL21" s="140" t="s">
        <v>454</v>
      </c>
      <c r="KM21" s="140" t="s">
        <v>454</v>
      </c>
      <c r="KN21" s="140" t="s">
        <v>454</v>
      </c>
      <c r="KO21" s="140" t="s">
        <v>454</v>
      </c>
      <c r="KP21" s="140" t="s">
        <v>454</v>
      </c>
      <c r="KQ21" s="140" t="s">
        <v>454</v>
      </c>
      <c r="KR21" s="140" t="s">
        <v>454</v>
      </c>
      <c r="KS21" s="140" t="s">
        <v>454</v>
      </c>
      <c r="KT21" s="140" t="s">
        <v>454</v>
      </c>
      <c r="KU21" s="140" t="s">
        <v>454</v>
      </c>
      <c r="KV21" s="140" t="s">
        <v>454</v>
      </c>
      <c r="KW21" s="140" t="s">
        <v>454</v>
      </c>
      <c r="KX21" s="140" t="s">
        <v>454</v>
      </c>
      <c r="KY21" s="140" t="s">
        <v>454</v>
      </c>
      <c r="KZ21" s="140" t="s">
        <v>454</v>
      </c>
      <c r="LA21" s="140" t="s">
        <v>454</v>
      </c>
      <c r="LB21" s="140" t="s">
        <v>454</v>
      </c>
      <c r="LC21" s="140" t="s">
        <v>454</v>
      </c>
      <c r="LD21" s="140" t="s">
        <v>454</v>
      </c>
      <c r="LE21" s="140" t="s">
        <v>454</v>
      </c>
      <c r="LF21" s="140" t="s">
        <v>454</v>
      </c>
      <c r="LG21" s="140" t="s">
        <v>454</v>
      </c>
      <c r="LH21" s="140" t="s">
        <v>454</v>
      </c>
      <c r="LI21" s="140" t="s">
        <v>454</v>
      </c>
      <c r="LJ21" s="140" t="s">
        <v>454</v>
      </c>
      <c r="LK21" s="140" t="s">
        <v>454</v>
      </c>
      <c r="LL21" s="140" t="s">
        <v>454</v>
      </c>
      <c r="LM21" s="140" t="s">
        <v>454</v>
      </c>
      <c r="LN21" s="140" t="s">
        <v>454</v>
      </c>
      <c r="LO21" s="140" t="s">
        <v>454</v>
      </c>
      <c r="LP21" s="140" t="s">
        <v>454</v>
      </c>
      <c r="LQ21" s="140" t="s">
        <v>454</v>
      </c>
      <c r="LR21" s="140" t="s">
        <v>454</v>
      </c>
      <c r="LS21" s="140" t="s">
        <v>454</v>
      </c>
      <c r="LT21" s="140" t="s">
        <v>454</v>
      </c>
      <c r="LU21" s="140" t="s">
        <v>454</v>
      </c>
      <c r="LV21" s="140" t="s">
        <v>454</v>
      </c>
      <c r="LW21" s="140" t="s">
        <v>454</v>
      </c>
      <c r="LX21" s="140" t="s">
        <v>454</v>
      </c>
      <c r="LY21" s="140" t="s">
        <v>454</v>
      </c>
      <c r="LZ21" s="140" t="s">
        <v>454</v>
      </c>
      <c r="MA21" s="140" t="s">
        <v>454</v>
      </c>
      <c r="MB21" s="140" t="s">
        <v>454</v>
      </c>
      <c r="MC21" s="140" t="s">
        <v>454</v>
      </c>
      <c r="MD21" s="140" t="s">
        <v>454</v>
      </c>
      <c r="ME21" s="140" t="s">
        <v>454</v>
      </c>
      <c r="MF21" s="140" t="s">
        <v>454</v>
      </c>
      <c r="MG21" s="140" t="s">
        <v>454</v>
      </c>
      <c r="MH21" s="140" t="s">
        <v>454</v>
      </c>
      <c r="MI21" s="140" t="s">
        <v>454</v>
      </c>
      <c r="MJ21" s="140" t="s">
        <v>454</v>
      </c>
      <c r="MK21" s="140" t="s">
        <v>454</v>
      </c>
      <c r="ML21" s="140" t="s">
        <v>454</v>
      </c>
      <c r="MM21" s="140" t="s">
        <v>454</v>
      </c>
      <c r="MN21" s="140" t="s">
        <v>454</v>
      </c>
      <c r="MO21" s="140" t="s">
        <v>454</v>
      </c>
      <c r="MP21" s="140" t="s">
        <v>454</v>
      </c>
      <c r="MQ21" s="140" t="s">
        <v>454</v>
      </c>
      <c r="MR21" s="140" t="s">
        <v>454</v>
      </c>
      <c r="MS21" s="140" t="s">
        <v>454</v>
      </c>
      <c r="MT21" s="140" t="s">
        <v>454</v>
      </c>
      <c r="MU21" s="140" t="s">
        <v>454</v>
      </c>
      <c r="MV21" s="140" t="s">
        <v>454</v>
      </c>
      <c r="MW21" s="140" t="s">
        <v>454</v>
      </c>
      <c r="MX21" s="140" t="s">
        <v>454</v>
      </c>
      <c r="MY21" s="140" t="s">
        <v>454</v>
      </c>
      <c r="MZ21" s="140" t="s">
        <v>454</v>
      </c>
      <c r="NA21" s="140" t="s">
        <v>454</v>
      </c>
      <c r="NB21" s="140" t="s">
        <v>454</v>
      </c>
      <c r="NC21" s="140" t="s">
        <v>454</v>
      </c>
      <c r="ND21" s="140" t="s">
        <v>454</v>
      </c>
      <c r="NE21" s="140" t="s">
        <v>454</v>
      </c>
      <c r="NF21" s="140" t="s">
        <v>454</v>
      </c>
      <c r="NG21" s="140" t="s">
        <v>454</v>
      </c>
      <c r="NH21" s="140" t="s">
        <v>454</v>
      </c>
      <c r="NI21" s="140" t="s">
        <v>454</v>
      </c>
      <c r="NJ21" s="140" t="s">
        <v>454</v>
      </c>
      <c r="NK21" s="140" t="s">
        <v>454</v>
      </c>
      <c r="NL21" s="140" t="s">
        <v>454</v>
      </c>
      <c r="NM21" s="140" t="s">
        <v>454</v>
      </c>
      <c r="NN21" s="140" t="s">
        <v>454</v>
      </c>
      <c r="NO21" s="140" t="s">
        <v>454</v>
      </c>
      <c r="NP21" s="140" t="s">
        <v>454</v>
      </c>
      <c r="NQ21" s="140" t="s">
        <v>454</v>
      </c>
      <c r="NR21" s="140" t="s">
        <v>454</v>
      </c>
      <c r="NS21" s="140" t="s">
        <v>454</v>
      </c>
      <c r="NT21" s="140" t="s">
        <v>454</v>
      </c>
      <c r="NU21" s="140" t="s">
        <v>454</v>
      </c>
      <c r="NV21" s="140" t="s">
        <v>454</v>
      </c>
      <c r="NW21" s="140" t="s">
        <v>454</v>
      </c>
      <c r="NX21" s="140" t="s">
        <v>454</v>
      </c>
      <c r="NY21" s="140" t="s">
        <v>454</v>
      </c>
      <c r="NZ21" s="140" t="s">
        <v>454</v>
      </c>
      <c r="OA21" s="140" t="s">
        <v>454</v>
      </c>
      <c r="OB21" s="140" t="s">
        <v>454</v>
      </c>
      <c r="OC21" s="140" t="s">
        <v>454</v>
      </c>
      <c r="OD21" s="140" t="s">
        <v>454</v>
      </c>
      <c r="OE21" s="140" t="s">
        <v>454</v>
      </c>
      <c r="OF21" s="140" t="s">
        <v>454</v>
      </c>
      <c r="OG21" s="140" t="s">
        <v>454</v>
      </c>
      <c r="OH21" s="140" t="s">
        <v>454</v>
      </c>
      <c r="OI21" s="140" t="s">
        <v>454</v>
      </c>
      <c r="OJ21" s="140" t="s">
        <v>454</v>
      </c>
      <c r="OK21" s="140" t="s">
        <v>454</v>
      </c>
      <c r="OL21" s="140" t="s">
        <v>454</v>
      </c>
      <c r="OM21" s="140" t="s">
        <v>454</v>
      </c>
      <c r="ON21" s="140" t="s">
        <v>454</v>
      </c>
      <c r="OO21" s="140" t="s">
        <v>454</v>
      </c>
      <c r="OP21" s="140" t="s">
        <v>454</v>
      </c>
      <c r="OQ21" s="140" t="s">
        <v>454</v>
      </c>
      <c r="OR21" s="140" t="s">
        <v>454</v>
      </c>
      <c r="OS21" s="140" t="s">
        <v>454</v>
      </c>
      <c r="OT21" s="140" t="s">
        <v>454</v>
      </c>
      <c r="OU21" s="140" t="s">
        <v>454</v>
      </c>
      <c r="OV21" s="140" t="s">
        <v>454</v>
      </c>
      <c r="OW21" s="140" t="s">
        <v>454</v>
      </c>
      <c r="OX21" s="140" t="s">
        <v>454</v>
      </c>
      <c r="OY21" s="140" t="s">
        <v>454</v>
      </c>
      <c r="OZ21" s="140" t="s">
        <v>454</v>
      </c>
      <c r="PA21" s="140" t="s">
        <v>454</v>
      </c>
      <c r="PB21" s="140" t="s">
        <v>454</v>
      </c>
      <c r="PC21" s="140" t="s">
        <v>454</v>
      </c>
      <c r="PD21" s="140" t="s">
        <v>454</v>
      </c>
      <c r="PE21" s="140" t="s">
        <v>454</v>
      </c>
      <c r="PF21" s="140" t="s">
        <v>454</v>
      </c>
      <c r="PG21" s="140" t="s">
        <v>454</v>
      </c>
      <c r="PH21" s="140" t="s">
        <v>454</v>
      </c>
      <c r="PI21" s="140" t="s">
        <v>454</v>
      </c>
      <c r="PJ21" s="140" t="s">
        <v>454</v>
      </c>
      <c r="PK21" s="140" t="s">
        <v>454</v>
      </c>
      <c r="PL21" s="140" t="s">
        <v>454</v>
      </c>
      <c r="PM21" s="140" t="s">
        <v>454</v>
      </c>
      <c r="PN21" s="140" t="s">
        <v>454</v>
      </c>
      <c r="PO21" s="140" t="s">
        <v>454</v>
      </c>
      <c r="PP21" s="140" t="s">
        <v>454</v>
      </c>
      <c r="PQ21" s="140" t="s">
        <v>454</v>
      </c>
      <c r="PR21" s="140" t="s">
        <v>454</v>
      </c>
      <c r="PS21" s="140" t="s">
        <v>454</v>
      </c>
      <c r="PT21" s="140" t="s">
        <v>454</v>
      </c>
      <c r="PU21" s="140" t="s">
        <v>454</v>
      </c>
      <c r="PV21" s="140" t="s">
        <v>454</v>
      </c>
      <c r="PW21" s="140" t="s">
        <v>454</v>
      </c>
      <c r="PX21" s="140" t="s">
        <v>454</v>
      </c>
      <c r="PY21" s="140" t="s">
        <v>454</v>
      </c>
      <c r="PZ21" s="140" t="s">
        <v>454</v>
      </c>
      <c r="QA21" s="140" t="s">
        <v>454</v>
      </c>
      <c r="QB21" s="140" t="s">
        <v>454</v>
      </c>
      <c r="QC21" s="140" t="s">
        <v>454</v>
      </c>
      <c r="QD21" s="140" t="s">
        <v>454</v>
      </c>
      <c r="QE21" s="140" t="s">
        <v>454</v>
      </c>
      <c r="QF21" s="140" t="s">
        <v>454</v>
      </c>
      <c r="QG21" s="140" t="s">
        <v>454</v>
      </c>
      <c r="QH21" s="140" t="s">
        <v>454</v>
      </c>
      <c r="QI21" s="140" t="s">
        <v>454</v>
      </c>
      <c r="QJ21" s="140" t="s">
        <v>454</v>
      </c>
      <c r="QK21" s="140" t="s">
        <v>454</v>
      </c>
      <c r="QL21" s="140" t="s">
        <v>454</v>
      </c>
      <c r="QM21" s="140" t="s">
        <v>454</v>
      </c>
      <c r="QN21" s="140" t="s">
        <v>454</v>
      </c>
      <c r="QO21" s="140" t="s">
        <v>454</v>
      </c>
      <c r="QP21" s="140" t="s">
        <v>454</v>
      </c>
      <c r="QQ21" s="140" t="s">
        <v>454</v>
      </c>
      <c r="QR21" s="140" t="s">
        <v>454</v>
      </c>
      <c r="QS21" s="140" t="s">
        <v>454</v>
      </c>
      <c r="QT21" s="140" t="s">
        <v>454</v>
      </c>
      <c r="QU21" s="140" t="s">
        <v>454</v>
      </c>
      <c r="QV21" s="140" t="s">
        <v>454</v>
      </c>
      <c r="QW21" s="140" t="s">
        <v>454</v>
      </c>
      <c r="QX21" s="140" t="s">
        <v>454</v>
      </c>
      <c r="QY21" s="140" t="s">
        <v>454</v>
      </c>
      <c r="QZ21" s="140" t="s">
        <v>454</v>
      </c>
      <c r="RA21" s="140" t="s">
        <v>454</v>
      </c>
      <c r="RB21" s="140" t="s">
        <v>454</v>
      </c>
      <c r="RC21" s="140" t="s">
        <v>454</v>
      </c>
      <c r="RD21" s="140" t="s">
        <v>454</v>
      </c>
      <c r="RE21" s="140" t="s">
        <v>454</v>
      </c>
      <c r="RF21" s="140" t="s">
        <v>454</v>
      </c>
      <c r="RG21" s="140" t="s">
        <v>454</v>
      </c>
      <c r="RH21" s="140" t="s">
        <v>454</v>
      </c>
      <c r="RI21" s="140" t="s">
        <v>454</v>
      </c>
      <c r="RJ21" s="140" t="s">
        <v>454</v>
      </c>
      <c r="RK21" s="140" t="s">
        <v>454</v>
      </c>
      <c r="RL21" s="140" t="s">
        <v>454</v>
      </c>
      <c r="RM21" s="140" t="s">
        <v>454</v>
      </c>
      <c r="RN21" s="140" t="s">
        <v>454</v>
      </c>
      <c r="RO21" s="140" t="s">
        <v>454</v>
      </c>
      <c r="RP21" s="140" t="s">
        <v>454</v>
      </c>
      <c r="RQ21" s="140" t="s">
        <v>454</v>
      </c>
      <c r="RR21" s="140" t="s">
        <v>454</v>
      </c>
      <c r="RS21" s="140" t="s">
        <v>454</v>
      </c>
      <c r="RT21" s="140" t="s">
        <v>454</v>
      </c>
      <c r="RU21" s="140" t="s">
        <v>454</v>
      </c>
      <c r="RV21" s="140" t="s">
        <v>454</v>
      </c>
      <c r="RW21" s="140" t="s">
        <v>454</v>
      </c>
      <c r="RX21" s="140" t="s">
        <v>454</v>
      </c>
      <c r="RY21" s="140" t="s">
        <v>454</v>
      </c>
      <c r="RZ21" s="140" t="s">
        <v>454</v>
      </c>
      <c r="SA21" s="140" t="s">
        <v>454</v>
      </c>
      <c r="SB21" s="140" t="s">
        <v>454</v>
      </c>
      <c r="SC21" s="140" t="s">
        <v>454</v>
      </c>
      <c r="SD21" s="140" t="s">
        <v>454</v>
      </c>
      <c r="SE21" s="140" t="s">
        <v>454</v>
      </c>
      <c r="SF21" s="140" t="s">
        <v>454</v>
      </c>
      <c r="SG21" s="140" t="s">
        <v>454</v>
      </c>
      <c r="SH21" s="140" t="s">
        <v>454</v>
      </c>
      <c r="SI21" s="140" t="s">
        <v>454</v>
      </c>
      <c r="SJ21" s="140" t="s">
        <v>454</v>
      </c>
      <c r="SK21" s="140" t="s">
        <v>454</v>
      </c>
      <c r="SL21" s="140" t="s">
        <v>454</v>
      </c>
      <c r="SM21" s="140" t="s">
        <v>454</v>
      </c>
      <c r="SN21" s="140" t="s">
        <v>454</v>
      </c>
      <c r="SO21" s="140" t="s">
        <v>454</v>
      </c>
      <c r="SP21" s="140" t="s">
        <v>454</v>
      </c>
      <c r="SQ21" s="140" t="s">
        <v>454</v>
      </c>
      <c r="SR21" s="140" t="s">
        <v>454</v>
      </c>
      <c r="SS21" s="140" t="s">
        <v>454</v>
      </c>
      <c r="ST21" s="140" t="s">
        <v>454</v>
      </c>
      <c r="SU21" s="140" t="s">
        <v>454</v>
      </c>
      <c r="SV21" s="140" t="s">
        <v>454</v>
      </c>
      <c r="SW21" s="140" t="s">
        <v>454</v>
      </c>
      <c r="SX21" s="140" t="s">
        <v>454</v>
      </c>
      <c r="SY21" s="140" t="s">
        <v>454</v>
      </c>
      <c r="SZ21" s="140" t="s">
        <v>454</v>
      </c>
      <c r="TA21" s="140" t="s">
        <v>454</v>
      </c>
      <c r="TB21" s="140" t="s">
        <v>454</v>
      </c>
      <c r="TC21" s="140" t="s">
        <v>454</v>
      </c>
      <c r="TD21" s="140" t="s">
        <v>454</v>
      </c>
      <c r="TE21" s="140" t="s">
        <v>454</v>
      </c>
      <c r="TF21" s="140" t="s">
        <v>454</v>
      </c>
      <c r="TG21" s="140" t="s">
        <v>454</v>
      </c>
      <c r="TH21" s="140" t="s">
        <v>454</v>
      </c>
      <c r="TI21" s="140" t="s">
        <v>454</v>
      </c>
      <c r="TJ21" s="140" t="s">
        <v>454</v>
      </c>
      <c r="TK21" s="140" t="s">
        <v>454</v>
      </c>
      <c r="TL21" s="140" t="s">
        <v>454</v>
      </c>
      <c r="TM21" s="140" t="s">
        <v>454</v>
      </c>
      <c r="TN21" s="140" t="s">
        <v>454</v>
      </c>
      <c r="TO21" s="140" t="s">
        <v>454</v>
      </c>
      <c r="TP21" s="140" t="s">
        <v>454</v>
      </c>
      <c r="TQ21" s="140" t="s">
        <v>454</v>
      </c>
      <c r="TR21" s="140" t="s">
        <v>454</v>
      </c>
      <c r="TS21" s="140" t="s">
        <v>454</v>
      </c>
      <c r="TT21" s="140" t="s">
        <v>454</v>
      </c>
      <c r="TU21" s="140" t="s">
        <v>454</v>
      </c>
      <c r="TV21" s="140" t="s">
        <v>454</v>
      </c>
      <c r="TW21" s="140" t="s">
        <v>454</v>
      </c>
      <c r="TX21" s="140" t="s">
        <v>454</v>
      </c>
      <c r="TY21" s="140" t="s">
        <v>454</v>
      </c>
      <c r="TZ21" s="140" t="s">
        <v>454</v>
      </c>
      <c r="UA21" s="140" t="s">
        <v>454</v>
      </c>
      <c r="UB21" s="140" t="s">
        <v>454</v>
      </c>
      <c r="UC21" s="140" t="s">
        <v>454</v>
      </c>
      <c r="UD21" s="140" t="s">
        <v>454</v>
      </c>
      <c r="UE21" s="140" t="s">
        <v>454</v>
      </c>
      <c r="UF21" s="140" t="s">
        <v>454</v>
      </c>
      <c r="UG21" s="140" t="s">
        <v>454</v>
      </c>
      <c r="UH21" s="140" t="s">
        <v>454</v>
      </c>
      <c r="UI21" s="140" t="s">
        <v>454</v>
      </c>
      <c r="UJ21" s="140" t="s">
        <v>454</v>
      </c>
      <c r="UK21" s="140" t="s">
        <v>454</v>
      </c>
      <c r="UL21" s="140" t="s">
        <v>454</v>
      </c>
      <c r="UM21" s="140" t="s">
        <v>454</v>
      </c>
      <c r="UN21" s="140" t="s">
        <v>454</v>
      </c>
      <c r="UO21" s="140" t="s">
        <v>454</v>
      </c>
      <c r="UP21" s="140" t="s">
        <v>454</v>
      </c>
      <c r="UQ21" s="140" t="s">
        <v>454</v>
      </c>
      <c r="UR21" s="140" t="s">
        <v>454</v>
      </c>
      <c r="US21" s="140" t="s">
        <v>454</v>
      </c>
      <c r="UT21" s="140" t="s">
        <v>454</v>
      </c>
      <c r="UU21" s="140" t="s">
        <v>454</v>
      </c>
      <c r="UV21" s="140" t="s">
        <v>454</v>
      </c>
      <c r="UW21" s="140" t="s">
        <v>454</v>
      </c>
      <c r="UX21" s="140" t="s">
        <v>454</v>
      </c>
      <c r="UY21" s="140" t="s">
        <v>454</v>
      </c>
      <c r="UZ21" s="140" t="s">
        <v>454</v>
      </c>
      <c r="VA21" s="140" t="s">
        <v>454</v>
      </c>
      <c r="VB21" s="140" t="s">
        <v>454</v>
      </c>
      <c r="VC21" s="140" t="s">
        <v>454</v>
      </c>
      <c r="VD21" s="140" t="s">
        <v>454</v>
      </c>
      <c r="VE21" s="140" t="s">
        <v>454</v>
      </c>
      <c r="VF21" s="140" t="s">
        <v>454</v>
      </c>
      <c r="VG21" s="140" t="s">
        <v>454</v>
      </c>
      <c r="VH21" s="140" t="s">
        <v>454</v>
      </c>
      <c r="VI21" s="140" t="s">
        <v>454</v>
      </c>
      <c r="VJ21" s="140" t="s">
        <v>454</v>
      </c>
      <c r="VK21" s="140" t="s">
        <v>454</v>
      </c>
      <c r="VL21" s="140" t="s">
        <v>454</v>
      </c>
      <c r="VM21" s="140" t="s">
        <v>454</v>
      </c>
      <c r="VN21" s="140" t="s">
        <v>454</v>
      </c>
      <c r="VO21" s="140" t="s">
        <v>454</v>
      </c>
      <c r="VP21" s="140" t="s">
        <v>454</v>
      </c>
      <c r="VQ21" s="140" t="s">
        <v>454</v>
      </c>
      <c r="VR21" s="140" t="s">
        <v>454</v>
      </c>
      <c r="VS21" s="140" t="s">
        <v>454</v>
      </c>
      <c r="VT21" s="140" t="s">
        <v>454</v>
      </c>
      <c r="VU21" s="140" t="s">
        <v>454</v>
      </c>
      <c r="VV21" s="140" t="s">
        <v>454</v>
      </c>
      <c r="VW21" s="140" t="s">
        <v>454</v>
      </c>
      <c r="VX21" s="140" t="s">
        <v>454</v>
      </c>
      <c r="VY21" s="140" t="s">
        <v>454</v>
      </c>
      <c r="VZ21" s="140" t="s">
        <v>454</v>
      </c>
      <c r="WA21" s="140" t="s">
        <v>454</v>
      </c>
      <c r="WB21" s="140" t="s">
        <v>454</v>
      </c>
      <c r="WC21" s="140" t="s">
        <v>454</v>
      </c>
      <c r="WD21" s="140" t="s">
        <v>454</v>
      </c>
      <c r="WE21" s="140" t="s">
        <v>454</v>
      </c>
      <c r="WF21" s="140" t="s">
        <v>454</v>
      </c>
      <c r="WG21" s="140" t="s">
        <v>454</v>
      </c>
      <c r="WH21" s="140" t="s">
        <v>454</v>
      </c>
      <c r="WI21" s="140" t="s">
        <v>454</v>
      </c>
      <c r="WJ21" s="140" t="s">
        <v>454</v>
      </c>
      <c r="WK21" s="140" t="s">
        <v>454</v>
      </c>
      <c r="WL21" s="140" t="s">
        <v>454</v>
      </c>
      <c r="WM21" s="140" t="s">
        <v>454</v>
      </c>
      <c r="WN21" s="140" t="s">
        <v>454</v>
      </c>
      <c r="WO21" s="140" t="s">
        <v>454</v>
      </c>
      <c r="WP21" s="140" t="s">
        <v>454</v>
      </c>
      <c r="WQ21" s="140" t="s">
        <v>454</v>
      </c>
      <c r="WR21" s="140" t="s">
        <v>454</v>
      </c>
      <c r="WS21" s="140" t="s">
        <v>454</v>
      </c>
      <c r="WT21" s="140" t="s">
        <v>454</v>
      </c>
      <c r="WU21" s="140" t="s">
        <v>454</v>
      </c>
      <c r="WV21" s="140" t="s">
        <v>454</v>
      </c>
      <c r="WW21" s="140" t="s">
        <v>454</v>
      </c>
      <c r="WX21" s="140" t="s">
        <v>454</v>
      </c>
      <c r="WY21" s="140" t="s">
        <v>454</v>
      </c>
      <c r="WZ21" s="140" t="s">
        <v>454</v>
      </c>
      <c r="XA21" s="140" t="s">
        <v>454</v>
      </c>
      <c r="XB21" s="140" t="s">
        <v>454</v>
      </c>
      <c r="XC21" s="140" t="s">
        <v>454</v>
      </c>
      <c r="XD21" s="140" t="s">
        <v>454</v>
      </c>
      <c r="XE21" s="140" t="s">
        <v>454</v>
      </c>
      <c r="XF21" s="140" t="s">
        <v>454</v>
      </c>
      <c r="XG21" s="140" t="s">
        <v>454</v>
      </c>
      <c r="XH21" s="140" t="s">
        <v>454</v>
      </c>
      <c r="XI21" s="140" t="s">
        <v>454</v>
      </c>
      <c r="XJ21" s="140" t="s">
        <v>454</v>
      </c>
      <c r="XK21" s="140" t="s">
        <v>454</v>
      </c>
      <c r="XL21" s="140" t="s">
        <v>454</v>
      </c>
      <c r="XM21" s="140" t="s">
        <v>454</v>
      </c>
      <c r="XN21" s="140" t="s">
        <v>454</v>
      </c>
      <c r="XO21" s="140" t="s">
        <v>454</v>
      </c>
      <c r="XP21" s="140" t="s">
        <v>454</v>
      </c>
      <c r="XQ21" s="140" t="s">
        <v>454</v>
      </c>
      <c r="XR21" s="140" t="s">
        <v>454</v>
      </c>
      <c r="XS21" s="140" t="s">
        <v>454</v>
      </c>
      <c r="XT21" s="140" t="s">
        <v>454</v>
      </c>
      <c r="XU21" s="140" t="s">
        <v>454</v>
      </c>
      <c r="XV21" s="140" t="s">
        <v>454</v>
      </c>
      <c r="XW21" s="140" t="s">
        <v>454</v>
      </c>
      <c r="XX21" s="140" t="s">
        <v>454</v>
      </c>
      <c r="XY21" s="140" t="s">
        <v>454</v>
      </c>
      <c r="XZ21" s="140" t="s">
        <v>454</v>
      </c>
      <c r="YA21" s="140" t="s">
        <v>454</v>
      </c>
      <c r="YB21" s="140" t="s">
        <v>454</v>
      </c>
      <c r="YC21" s="140" t="s">
        <v>454</v>
      </c>
      <c r="YD21" s="140" t="s">
        <v>454</v>
      </c>
      <c r="YE21" s="140" t="s">
        <v>454</v>
      </c>
      <c r="YF21" s="140" t="s">
        <v>454</v>
      </c>
      <c r="YG21" s="140" t="s">
        <v>454</v>
      </c>
      <c r="YH21" s="140" t="s">
        <v>454</v>
      </c>
      <c r="YI21" s="140" t="s">
        <v>454</v>
      </c>
      <c r="YJ21" s="140" t="s">
        <v>454</v>
      </c>
      <c r="YK21" s="140" t="s">
        <v>454</v>
      </c>
      <c r="YL21" s="140" t="s">
        <v>454</v>
      </c>
      <c r="YM21" s="140" t="s">
        <v>454</v>
      </c>
      <c r="YN21" s="140" t="s">
        <v>454</v>
      </c>
      <c r="YO21" s="140" t="s">
        <v>454</v>
      </c>
      <c r="YP21" s="140" t="s">
        <v>454</v>
      </c>
      <c r="YQ21" s="140" t="s">
        <v>454</v>
      </c>
      <c r="YR21" s="140" t="s">
        <v>454</v>
      </c>
      <c r="YS21" s="140" t="s">
        <v>454</v>
      </c>
      <c r="YT21" s="140" t="s">
        <v>454</v>
      </c>
      <c r="YU21" s="140" t="s">
        <v>454</v>
      </c>
      <c r="YV21" s="140" t="s">
        <v>454</v>
      </c>
      <c r="YW21" s="140" t="s">
        <v>454</v>
      </c>
      <c r="YX21" s="140" t="s">
        <v>454</v>
      </c>
      <c r="YY21" s="140" t="s">
        <v>454</v>
      </c>
      <c r="YZ21" s="140" t="s">
        <v>454</v>
      </c>
      <c r="ZA21" s="140" t="s">
        <v>454</v>
      </c>
      <c r="ZB21" s="140" t="s">
        <v>454</v>
      </c>
      <c r="ZC21" s="140" t="s">
        <v>454</v>
      </c>
      <c r="ZD21" s="140" t="s">
        <v>454</v>
      </c>
      <c r="ZE21" s="140" t="s">
        <v>454</v>
      </c>
      <c r="ZF21" s="140" t="s">
        <v>454</v>
      </c>
      <c r="ZG21" s="140" t="s">
        <v>454</v>
      </c>
      <c r="ZH21" s="140" t="s">
        <v>454</v>
      </c>
      <c r="ZI21" s="140" t="s">
        <v>454</v>
      </c>
      <c r="ZJ21" s="140" t="s">
        <v>454</v>
      </c>
      <c r="ZK21" s="140" t="s">
        <v>454</v>
      </c>
      <c r="ZL21" s="140" t="s">
        <v>454</v>
      </c>
      <c r="ZM21" s="140" t="s">
        <v>454</v>
      </c>
      <c r="ZN21" s="140" t="s">
        <v>454</v>
      </c>
      <c r="ZO21" s="140" t="s">
        <v>454</v>
      </c>
      <c r="ZP21" s="140" t="s">
        <v>454</v>
      </c>
      <c r="ZQ21" s="140" t="s">
        <v>454</v>
      </c>
      <c r="ZR21" s="140" t="s">
        <v>454</v>
      </c>
      <c r="ZS21" s="140" t="s">
        <v>454</v>
      </c>
      <c r="ZT21" s="140" t="s">
        <v>454</v>
      </c>
      <c r="ZU21" s="140" t="s">
        <v>454</v>
      </c>
      <c r="ZV21" s="140" t="s">
        <v>454</v>
      </c>
      <c r="ZW21" s="140" t="s">
        <v>454</v>
      </c>
      <c r="ZX21" s="140" t="s">
        <v>454</v>
      </c>
      <c r="ZY21" s="140" t="s">
        <v>454</v>
      </c>
      <c r="ZZ21" s="140" t="s">
        <v>454</v>
      </c>
      <c r="AAA21" s="140" t="s">
        <v>454</v>
      </c>
      <c r="AAB21" s="140" t="s">
        <v>454</v>
      </c>
      <c r="AAC21" s="140" t="s">
        <v>454</v>
      </c>
      <c r="AAD21" s="140" t="s">
        <v>454</v>
      </c>
      <c r="AAE21" s="140" t="s">
        <v>454</v>
      </c>
      <c r="AAF21" s="140" t="s">
        <v>454</v>
      </c>
      <c r="AAG21" s="140" t="s">
        <v>454</v>
      </c>
      <c r="AAH21" s="140" t="s">
        <v>454</v>
      </c>
      <c r="AAI21" s="140" t="s">
        <v>454</v>
      </c>
      <c r="AAJ21" s="140" t="s">
        <v>454</v>
      </c>
      <c r="AAK21" s="140" t="s">
        <v>454</v>
      </c>
      <c r="AAL21" s="140" t="s">
        <v>454</v>
      </c>
      <c r="AAM21" s="140" t="s">
        <v>454</v>
      </c>
      <c r="AAN21" s="140" t="s">
        <v>454</v>
      </c>
      <c r="AAO21" s="140" t="s">
        <v>454</v>
      </c>
      <c r="AAP21" s="140" t="s">
        <v>454</v>
      </c>
      <c r="AAQ21" s="140" t="s">
        <v>454</v>
      </c>
      <c r="AAR21" s="140" t="s">
        <v>454</v>
      </c>
      <c r="AAS21" s="140" t="s">
        <v>454</v>
      </c>
      <c r="AAT21" s="140" t="s">
        <v>454</v>
      </c>
      <c r="AAU21" s="140" t="s">
        <v>454</v>
      </c>
      <c r="AAV21" s="140" t="s">
        <v>454</v>
      </c>
      <c r="AAW21" s="140" t="s">
        <v>454</v>
      </c>
      <c r="AAX21" s="140" t="s">
        <v>454</v>
      </c>
      <c r="AAY21" s="140" t="s">
        <v>454</v>
      </c>
      <c r="AAZ21" s="140" t="s">
        <v>454</v>
      </c>
      <c r="ABA21" s="140" t="s">
        <v>454</v>
      </c>
      <c r="ABB21" s="140" t="s">
        <v>454</v>
      </c>
      <c r="ABC21" s="140" t="s">
        <v>454</v>
      </c>
      <c r="ABD21" s="140" t="s">
        <v>454</v>
      </c>
      <c r="ABE21" s="140" t="s">
        <v>454</v>
      </c>
      <c r="ABF21" s="140" t="s">
        <v>454</v>
      </c>
      <c r="ABG21" s="140" t="s">
        <v>454</v>
      </c>
      <c r="ABH21" s="140" t="s">
        <v>454</v>
      </c>
      <c r="ABI21" s="140" t="s">
        <v>454</v>
      </c>
      <c r="ABJ21" s="140" t="s">
        <v>454</v>
      </c>
      <c r="ABK21" s="140" t="s">
        <v>454</v>
      </c>
      <c r="ABL21" s="140" t="s">
        <v>454</v>
      </c>
      <c r="ABM21" s="140" t="s">
        <v>454</v>
      </c>
      <c r="ABN21" s="140" t="s">
        <v>454</v>
      </c>
      <c r="ABO21" s="140" t="s">
        <v>454</v>
      </c>
      <c r="ABP21" s="140" t="s">
        <v>454</v>
      </c>
      <c r="ABQ21" s="140" t="s">
        <v>454</v>
      </c>
      <c r="ABR21" s="140" t="s">
        <v>454</v>
      </c>
      <c r="ABS21" s="140" t="s">
        <v>454</v>
      </c>
      <c r="ABT21" s="140" t="s">
        <v>454</v>
      </c>
      <c r="ABU21" s="140" t="s">
        <v>454</v>
      </c>
      <c r="ABV21" s="140" t="s">
        <v>454</v>
      </c>
      <c r="ABW21" s="140" t="s">
        <v>454</v>
      </c>
      <c r="ABX21" s="140" t="s">
        <v>454</v>
      </c>
      <c r="ABY21" s="140" t="s">
        <v>454</v>
      </c>
      <c r="ABZ21" s="140" t="s">
        <v>454</v>
      </c>
      <c r="ACA21" s="140" t="s">
        <v>454</v>
      </c>
      <c r="ACB21" s="140" t="s">
        <v>454</v>
      </c>
      <c r="ACC21" s="140" t="s">
        <v>454</v>
      </c>
      <c r="ACD21" s="140" t="s">
        <v>454</v>
      </c>
      <c r="ACE21" s="140" t="s">
        <v>454</v>
      </c>
      <c r="ACF21" s="140" t="s">
        <v>454</v>
      </c>
      <c r="ACG21" s="140" t="s">
        <v>454</v>
      </c>
      <c r="ACH21" s="140" t="s">
        <v>454</v>
      </c>
      <c r="ACI21" s="140" t="s">
        <v>454</v>
      </c>
      <c r="ACJ21" s="140" t="s">
        <v>454</v>
      </c>
      <c r="ACK21" s="140" t="s">
        <v>454</v>
      </c>
      <c r="ACL21" s="140" t="s">
        <v>454</v>
      </c>
      <c r="ACM21" s="140" t="s">
        <v>454</v>
      </c>
      <c r="ACN21" s="140" t="s">
        <v>454</v>
      </c>
      <c r="ACO21" s="140" t="s">
        <v>454</v>
      </c>
      <c r="ACP21" s="140" t="s">
        <v>454</v>
      </c>
      <c r="ACQ21" s="140" t="s">
        <v>454</v>
      </c>
      <c r="ACR21" s="140" t="s">
        <v>454</v>
      </c>
      <c r="ACS21" s="140" t="s">
        <v>454</v>
      </c>
      <c r="ACT21" s="140" t="s">
        <v>454</v>
      </c>
      <c r="ACU21" s="140" t="s">
        <v>454</v>
      </c>
      <c r="ACV21" s="140" t="s">
        <v>454</v>
      </c>
      <c r="ACW21" s="140" t="s">
        <v>454</v>
      </c>
      <c r="ACX21" s="140" t="s">
        <v>454</v>
      </c>
      <c r="ACY21" s="140" t="s">
        <v>454</v>
      </c>
      <c r="ACZ21" s="140" t="s">
        <v>454</v>
      </c>
      <c r="ADA21" s="140" t="s">
        <v>454</v>
      </c>
      <c r="ADB21" s="140" t="s">
        <v>454</v>
      </c>
      <c r="ADC21" s="140" t="s">
        <v>454</v>
      </c>
      <c r="ADD21" s="140" t="s">
        <v>454</v>
      </c>
      <c r="ADE21" s="140" t="s">
        <v>454</v>
      </c>
      <c r="ADF21" s="140" t="s">
        <v>454</v>
      </c>
      <c r="ADG21" s="140" t="s">
        <v>454</v>
      </c>
      <c r="ADH21" s="140" t="s">
        <v>454</v>
      </c>
      <c r="ADI21" s="140" t="s">
        <v>454</v>
      </c>
      <c r="ADJ21" s="140" t="s">
        <v>454</v>
      </c>
      <c r="ADK21" s="140" t="s">
        <v>454</v>
      </c>
      <c r="ADL21" s="140" t="s">
        <v>454</v>
      </c>
      <c r="ADM21" s="140" t="s">
        <v>454</v>
      </c>
      <c r="ADN21" s="140" t="s">
        <v>454</v>
      </c>
      <c r="ADO21" s="140" t="s">
        <v>454</v>
      </c>
      <c r="ADP21" s="140" t="s">
        <v>454</v>
      </c>
      <c r="ADQ21" s="140" t="s">
        <v>454</v>
      </c>
      <c r="ADR21" s="140" t="s">
        <v>454</v>
      </c>
      <c r="ADS21" s="140" t="s">
        <v>454</v>
      </c>
      <c r="ADT21" s="140" t="s">
        <v>454</v>
      </c>
      <c r="ADU21" s="140" t="s">
        <v>454</v>
      </c>
      <c r="ADV21" s="140" t="s">
        <v>454</v>
      </c>
      <c r="ADW21" s="140" t="s">
        <v>454</v>
      </c>
      <c r="ADX21" s="140" t="s">
        <v>454</v>
      </c>
      <c r="ADY21" s="140" t="s">
        <v>454</v>
      </c>
      <c r="ADZ21" s="140" t="s">
        <v>454</v>
      </c>
      <c r="AEA21" s="140" t="s">
        <v>454</v>
      </c>
      <c r="AEB21" s="140" t="s">
        <v>454</v>
      </c>
      <c r="AEC21" s="140" t="s">
        <v>454</v>
      </c>
      <c r="AED21" s="140" t="s">
        <v>454</v>
      </c>
      <c r="AEE21" s="140" t="s">
        <v>454</v>
      </c>
      <c r="AEF21" s="140" t="s">
        <v>454</v>
      </c>
      <c r="AEG21" s="140" t="s">
        <v>454</v>
      </c>
      <c r="AEH21" s="140" t="s">
        <v>454</v>
      </c>
      <c r="AEI21" s="140" t="s">
        <v>454</v>
      </c>
      <c r="AEJ21" s="140" t="s">
        <v>454</v>
      </c>
      <c r="AEK21" s="140" t="s">
        <v>454</v>
      </c>
      <c r="AEL21" s="140" t="s">
        <v>454</v>
      </c>
      <c r="AEM21" s="140" t="s">
        <v>454</v>
      </c>
      <c r="AEN21" s="140" t="s">
        <v>454</v>
      </c>
      <c r="AEO21" s="140" t="s">
        <v>454</v>
      </c>
      <c r="AEP21" s="140" t="s">
        <v>454</v>
      </c>
      <c r="AEQ21" s="140" t="s">
        <v>454</v>
      </c>
      <c r="AER21" s="140" t="s">
        <v>454</v>
      </c>
      <c r="AES21" s="140" t="s">
        <v>454</v>
      </c>
      <c r="AET21" s="140" t="s">
        <v>454</v>
      </c>
      <c r="AEU21" s="140" t="s">
        <v>454</v>
      </c>
      <c r="AEV21" s="140" t="s">
        <v>454</v>
      </c>
      <c r="AEW21" s="140" t="s">
        <v>454</v>
      </c>
      <c r="AEX21" s="140" t="s">
        <v>454</v>
      </c>
      <c r="AEY21" s="140" t="s">
        <v>454</v>
      </c>
      <c r="AEZ21" s="140" t="s">
        <v>454</v>
      </c>
      <c r="AFA21" s="140" t="s">
        <v>454</v>
      </c>
      <c r="AFB21" s="140" t="s">
        <v>454</v>
      </c>
      <c r="AFC21" s="140" t="s">
        <v>454</v>
      </c>
      <c r="AFD21" s="140" t="s">
        <v>454</v>
      </c>
      <c r="AFE21" s="140" t="s">
        <v>454</v>
      </c>
      <c r="AFF21" s="140" t="s">
        <v>454</v>
      </c>
      <c r="AFG21" s="140" t="s">
        <v>454</v>
      </c>
      <c r="AFH21" s="140" t="s">
        <v>454</v>
      </c>
      <c r="AFI21" s="140" t="s">
        <v>454</v>
      </c>
      <c r="AFJ21" s="140" t="s">
        <v>454</v>
      </c>
      <c r="AFK21" s="140" t="s">
        <v>454</v>
      </c>
      <c r="AFL21" s="140" t="s">
        <v>454</v>
      </c>
      <c r="AFM21" s="140" t="s">
        <v>454</v>
      </c>
      <c r="AFN21" s="140" t="s">
        <v>454</v>
      </c>
      <c r="AFO21" s="140" t="s">
        <v>454</v>
      </c>
      <c r="AFP21" s="140" t="s">
        <v>454</v>
      </c>
      <c r="AFQ21" s="140" t="s">
        <v>454</v>
      </c>
      <c r="AFR21" s="140" t="s">
        <v>454</v>
      </c>
      <c r="AFS21" s="140" t="s">
        <v>454</v>
      </c>
      <c r="AFT21" s="140" t="s">
        <v>454</v>
      </c>
      <c r="AFU21" s="140" t="s">
        <v>454</v>
      </c>
      <c r="AFV21" s="140" t="s">
        <v>454</v>
      </c>
      <c r="AFW21" s="140" t="s">
        <v>454</v>
      </c>
      <c r="AFX21" s="140" t="s">
        <v>454</v>
      </c>
      <c r="AFY21" s="140" t="s">
        <v>454</v>
      </c>
      <c r="AFZ21" s="140" t="s">
        <v>454</v>
      </c>
      <c r="AGA21" s="140" t="s">
        <v>454</v>
      </c>
      <c r="AGB21" s="140" t="s">
        <v>454</v>
      </c>
      <c r="AGC21" s="140" t="s">
        <v>454</v>
      </c>
      <c r="AGD21" s="140" t="s">
        <v>454</v>
      </c>
      <c r="AGE21" s="140" t="s">
        <v>454</v>
      </c>
      <c r="AGF21" s="140" t="s">
        <v>454</v>
      </c>
      <c r="AGG21" s="140" t="s">
        <v>454</v>
      </c>
      <c r="AGH21" s="140" t="s">
        <v>454</v>
      </c>
      <c r="AGI21" s="140" t="s">
        <v>454</v>
      </c>
      <c r="AGJ21" s="140" t="s">
        <v>454</v>
      </c>
      <c r="AGK21" s="140" t="s">
        <v>454</v>
      </c>
      <c r="AGL21" s="140" t="s">
        <v>454</v>
      </c>
      <c r="AGM21" s="140" t="s">
        <v>454</v>
      </c>
      <c r="AGN21" s="140" t="s">
        <v>454</v>
      </c>
      <c r="AGO21" s="140" t="s">
        <v>454</v>
      </c>
      <c r="AGP21" s="140" t="s">
        <v>454</v>
      </c>
      <c r="AGQ21" s="140" t="s">
        <v>454</v>
      </c>
      <c r="AGR21" s="140" t="s">
        <v>454</v>
      </c>
      <c r="AGS21" s="140" t="s">
        <v>454</v>
      </c>
      <c r="AGT21" s="140" t="s">
        <v>454</v>
      </c>
      <c r="AGU21" s="140" t="s">
        <v>454</v>
      </c>
      <c r="AGV21" s="140" t="s">
        <v>454</v>
      </c>
      <c r="AGW21" s="140" t="s">
        <v>454</v>
      </c>
      <c r="AGX21" s="140" t="s">
        <v>454</v>
      </c>
      <c r="AGY21" s="140" t="s">
        <v>454</v>
      </c>
      <c r="AGZ21" s="140" t="s">
        <v>454</v>
      </c>
      <c r="AHA21" s="140" t="s">
        <v>454</v>
      </c>
      <c r="AHB21" s="140" t="s">
        <v>454</v>
      </c>
      <c r="AHC21" s="140" t="s">
        <v>454</v>
      </c>
      <c r="AHD21" s="140" t="s">
        <v>454</v>
      </c>
      <c r="AHE21" s="140" t="s">
        <v>454</v>
      </c>
      <c r="AHF21" s="140" t="s">
        <v>454</v>
      </c>
      <c r="AHG21" s="140" t="s">
        <v>454</v>
      </c>
      <c r="AHH21" s="140" t="s">
        <v>454</v>
      </c>
      <c r="AHI21" s="140" t="s">
        <v>454</v>
      </c>
      <c r="AHJ21" s="140" t="s">
        <v>454</v>
      </c>
      <c r="AHK21" s="140" t="s">
        <v>454</v>
      </c>
      <c r="AHL21" s="140" t="s">
        <v>454</v>
      </c>
      <c r="AHM21" s="140" t="s">
        <v>454</v>
      </c>
      <c r="AHN21" s="140" t="s">
        <v>454</v>
      </c>
      <c r="AHO21" s="140" t="s">
        <v>454</v>
      </c>
      <c r="AHP21" s="140" t="s">
        <v>454</v>
      </c>
      <c r="AHQ21" s="140" t="s">
        <v>454</v>
      </c>
      <c r="AHR21" s="140" t="s">
        <v>454</v>
      </c>
      <c r="AHS21" s="140" t="s">
        <v>454</v>
      </c>
      <c r="AHT21" s="140" t="s">
        <v>454</v>
      </c>
      <c r="AHU21" s="140" t="s">
        <v>454</v>
      </c>
      <c r="AHV21" s="140" t="s">
        <v>454</v>
      </c>
      <c r="AHW21" s="140" t="s">
        <v>454</v>
      </c>
      <c r="AHX21" s="140" t="s">
        <v>454</v>
      </c>
      <c r="AHY21" s="140" t="s">
        <v>454</v>
      </c>
      <c r="AHZ21" s="140" t="s">
        <v>454</v>
      </c>
      <c r="AIA21" s="140" t="s">
        <v>454</v>
      </c>
      <c r="AIB21" s="140" t="s">
        <v>454</v>
      </c>
      <c r="AIC21" s="140" t="s">
        <v>454</v>
      </c>
      <c r="AID21" s="140" t="s">
        <v>454</v>
      </c>
      <c r="AIE21" s="140" t="s">
        <v>454</v>
      </c>
      <c r="AIF21" s="140" t="s">
        <v>454</v>
      </c>
      <c r="AIG21" s="140" t="s">
        <v>454</v>
      </c>
      <c r="AIH21" s="140" t="s">
        <v>454</v>
      </c>
      <c r="AII21" s="140" t="s">
        <v>454</v>
      </c>
      <c r="AIJ21" s="140" t="s">
        <v>454</v>
      </c>
      <c r="AIK21" s="140" t="s">
        <v>454</v>
      </c>
      <c r="AIL21" s="140" t="s">
        <v>454</v>
      </c>
      <c r="AIM21" s="140" t="s">
        <v>454</v>
      </c>
      <c r="AIN21" s="140" t="s">
        <v>454</v>
      </c>
      <c r="AIO21" s="140" t="s">
        <v>454</v>
      </c>
      <c r="AIP21" s="140" t="s">
        <v>454</v>
      </c>
      <c r="AIQ21" s="140" t="s">
        <v>454</v>
      </c>
      <c r="AIR21" s="140" t="s">
        <v>454</v>
      </c>
      <c r="AIS21" s="140" t="s">
        <v>454</v>
      </c>
      <c r="AIT21" s="140" t="s">
        <v>454</v>
      </c>
      <c r="AIU21" s="140" t="s">
        <v>454</v>
      </c>
      <c r="AIV21" s="140" t="s">
        <v>454</v>
      </c>
      <c r="AIW21" s="140" t="s">
        <v>454</v>
      </c>
      <c r="AIX21" s="140" t="s">
        <v>454</v>
      </c>
      <c r="AIY21" s="140" t="s">
        <v>454</v>
      </c>
      <c r="AIZ21" s="140" t="s">
        <v>454</v>
      </c>
      <c r="AJA21" s="140" t="s">
        <v>454</v>
      </c>
      <c r="AJB21" s="140" t="s">
        <v>454</v>
      </c>
      <c r="AJC21" s="140" t="s">
        <v>454</v>
      </c>
      <c r="AJD21" s="140" t="s">
        <v>454</v>
      </c>
      <c r="AJE21" s="140" t="s">
        <v>454</v>
      </c>
      <c r="AJF21" s="140" t="s">
        <v>454</v>
      </c>
      <c r="AJG21" s="140" t="s">
        <v>454</v>
      </c>
      <c r="AJH21" s="140" t="s">
        <v>454</v>
      </c>
      <c r="AJI21" s="140" t="s">
        <v>454</v>
      </c>
      <c r="AJJ21" s="140" t="s">
        <v>454</v>
      </c>
      <c r="AJK21" s="140" t="s">
        <v>454</v>
      </c>
      <c r="AJL21" s="140" t="s">
        <v>454</v>
      </c>
      <c r="AJM21" s="140" t="s">
        <v>454</v>
      </c>
      <c r="AJN21" s="140" t="s">
        <v>454</v>
      </c>
      <c r="AJO21" s="140" t="s">
        <v>454</v>
      </c>
      <c r="AJP21" s="140" t="s">
        <v>454</v>
      </c>
      <c r="AJQ21" s="140" t="s">
        <v>454</v>
      </c>
      <c r="AJR21" s="140" t="s">
        <v>454</v>
      </c>
      <c r="AJS21" s="140" t="s">
        <v>454</v>
      </c>
      <c r="AJT21" s="140" t="s">
        <v>454</v>
      </c>
      <c r="AJU21" s="140" t="s">
        <v>454</v>
      </c>
      <c r="AJV21" s="140" t="s">
        <v>454</v>
      </c>
      <c r="AJW21" s="140" t="s">
        <v>454</v>
      </c>
      <c r="AJX21" s="140" t="s">
        <v>454</v>
      </c>
      <c r="AJY21" s="140" t="s">
        <v>454</v>
      </c>
      <c r="AJZ21" s="140" t="s">
        <v>454</v>
      </c>
      <c r="AKA21" s="140" t="s">
        <v>454</v>
      </c>
      <c r="AKB21" s="140" t="s">
        <v>454</v>
      </c>
      <c r="AKC21" s="140" t="s">
        <v>454</v>
      </c>
      <c r="AKD21" s="140" t="s">
        <v>454</v>
      </c>
      <c r="AKE21" s="140" t="s">
        <v>454</v>
      </c>
      <c r="AKF21" s="140" t="s">
        <v>454</v>
      </c>
      <c r="AKG21" s="140" t="s">
        <v>454</v>
      </c>
      <c r="AKH21" s="140" t="s">
        <v>454</v>
      </c>
      <c r="AKI21" s="140" t="s">
        <v>454</v>
      </c>
      <c r="AKJ21" s="140" t="s">
        <v>454</v>
      </c>
      <c r="AKK21" s="140" t="s">
        <v>454</v>
      </c>
      <c r="AKL21" s="140" t="s">
        <v>454</v>
      </c>
      <c r="AKM21" s="140" t="s">
        <v>454</v>
      </c>
      <c r="AKN21" s="140" t="s">
        <v>454</v>
      </c>
      <c r="AKO21" s="140" t="s">
        <v>454</v>
      </c>
      <c r="AKP21" s="140" t="s">
        <v>454</v>
      </c>
      <c r="AKQ21" s="140" t="s">
        <v>454</v>
      </c>
      <c r="AKR21" s="140" t="s">
        <v>454</v>
      </c>
      <c r="AKS21" s="140" t="s">
        <v>454</v>
      </c>
      <c r="AKT21" s="140" t="s">
        <v>454</v>
      </c>
      <c r="AKU21" s="140" t="s">
        <v>454</v>
      </c>
      <c r="AKV21" s="140" t="s">
        <v>454</v>
      </c>
      <c r="AKW21" s="140" t="s">
        <v>454</v>
      </c>
      <c r="AKX21" s="140" t="s">
        <v>454</v>
      </c>
      <c r="AKY21" s="140" t="s">
        <v>454</v>
      </c>
      <c r="AKZ21" s="140" t="s">
        <v>454</v>
      </c>
      <c r="ALA21" s="140" t="s">
        <v>454</v>
      </c>
      <c r="ALB21" s="140" t="s">
        <v>454</v>
      </c>
      <c r="ALC21" s="140" t="s">
        <v>454</v>
      </c>
      <c r="ALD21" s="140" t="s">
        <v>454</v>
      </c>
      <c r="ALE21" s="140" t="s">
        <v>454</v>
      </c>
      <c r="ALF21" s="140" t="s">
        <v>454</v>
      </c>
      <c r="ALG21" s="140" t="s">
        <v>454</v>
      </c>
      <c r="ALH21" s="140" t="s">
        <v>454</v>
      </c>
      <c r="ALI21" s="140" t="s">
        <v>454</v>
      </c>
      <c r="ALJ21" s="140" t="s">
        <v>454</v>
      </c>
      <c r="ALK21" s="140" t="s">
        <v>454</v>
      </c>
      <c r="ALL21" s="140" t="s">
        <v>454</v>
      </c>
      <c r="ALM21" s="140" t="s">
        <v>454</v>
      </c>
      <c r="ALN21" s="140" t="s">
        <v>454</v>
      </c>
      <c r="ALO21" s="140" t="s">
        <v>454</v>
      </c>
      <c r="ALP21" s="140" t="s">
        <v>454</v>
      </c>
      <c r="ALQ21" s="140" t="s">
        <v>454</v>
      </c>
      <c r="ALR21" s="140" t="s">
        <v>454</v>
      </c>
      <c r="ALS21" s="140" t="s">
        <v>454</v>
      </c>
      <c r="ALT21" s="140" t="s">
        <v>454</v>
      </c>
      <c r="ALU21" s="140" t="s">
        <v>454</v>
      </c>
      <c r="ALV21" s="140" t="s">
        <v>454</v>
      </c>
      <c r="ALW21" s="140" t="s">
        <v>454</v>
      </c>
      <c r="ALX21" s="140" t="s">
        <v>454</v>
      </c>
      <c r="ALY21" s="140" t="s">
        <v>454</v>
      </c>
      <c r="ALZ21" s="140" t="s">
        <v>454</v>
      </c>
      <c r="AMA21" s="140" t="s">
        <v>454</v>
      </c>
      <c r="AMB21" s="140" t="s">
        <v>454</v>
      </c>
      <c r="AMC21" s="140" t="s">
        <v>454</v>
      </c>
      <c r="AMD21" s="140" t="s">
        <v>454</v>
      </c>
      <c r="AME21" s="140" t="s">
        <v>454</v>
      </c>
      <c r="AMF21" s="140" t="s">
        <v>454</v>
      </c>
      <c r="AMG21" s="140" t="s">
        <v>454</v>
      </c>
      <c r="AMH21" s="140" t="s">
        <v>454</v>
      </c>
      <c r="AMI21" s="140" t="s">
        <v>454</v>
      </c>
      <c r="AMJ21" s="140" t="s">
        <v>454</v>
      </c>
      <c r="AMK21" s="140" t="s">
        <v>454</v>
      </c>
      <c r="AML21" s="140" t="s">
        <v>454</v>
      </c>
      <c r="AMM21" s="140" t="s">
        <v>454</v>
      </c>
      <c r="AMN21" s="140" t="s">
        <v>454</v>
      </c>
      <c r="AMO21" s="140" t="s">
        <v>454</v>
      </c>
      <c r="AMP21" s="140" t="s">
        <v>454</v>
      </c>
      <c r="AMQ21" s="140" t="s">
        <v>454</v>
      </c>
      <c r="AMR21" s="140" t="s">
        <v>454</v>
      </c>
      <c r="AMS21" s="140" t="s">
        <v>454</v>
      </c>
      <c r="AMT21" s="140" t="s">
        <v>454</v>
      </c>
      <c r="AMU21" s="140" t="s">
        <v>454</v>
      </c>
      <c r="AMV21" s="140" t="s">
        <v>454</v>
      </c>
      <c r="AMW21" s="140" t="s">
        <v>454</v>
      </c>
      <c r="AMX21" s="140" t="s">
        <v>454</v>
      </c>
      <c r="AMY21" s="140" t="s">
        <v>454</v>
      </c>
      <c r="AMZ21" s="140" t="s">
        <v>454</v>
      </c>
      <c r="ANA21" s="140" t="s">
        <v>454</v>
      </c>
      <c r="ANB21" s="140" t="s">
        <v>454</v>
      </c>
      <c r="ANC21" s="140" t="s">
        <v>454</v>
      </c>
      <c r="AND21" s="140" t="s">
        <v>454</v>
      </c>
      <c r="ANE21" s="140" t="s">
        <v>454</v>
      </c>
      <c r="ANF21" s="140" t="s">
        <v>454</v>
      </c>
      <c r="ANG21" s="140" t="s">
        <v>454</v>
      </c>
      <c r="ANH21" s="140" t="s">
        <v>454</v>
      </c>
      <c r="ANI21" s="140" t="s">
        <v>454</v>
      </c>
      <c r="ANJ21" s="140" t="s">
        <v>454</v>
      </c>
      <c r="ANK21" s="140" t="s">
        <v>454</v>
      </c>
      <c r="ANL21" s="140" t="s">
        <v>454</v>
      </c>
      <c r="ANM21" s="140" t="s">
        <v>454</v>
      </c>
      <c r="ANN21" s="140" t="s">
        <v>454</v>
      </c>
      <c r="ANO21" s="140" t="s">
        <v>454</v>
      </c>
      <c r="ANP21" s="140" t="s">
        <v>454</v>
      </c>
      <c r="ANQ21" s="140" t="s">
        <v>454</v>
      </c>
      <c r="ANR21" s="140" t="s">
        <v>454</v>
      </c>
      <c r="ANS21" s="140" t="s">
        <v>454</v>
      </c>
      <c r="ANT21" s="140" t="s">
        <v>454</v>
      </c>
      <c r="ANU21" s="140" t="s">
        <v>454</v>
      </c>
      <c r="ANV21" s="140" t="s">
        <v>454</v>
      </c>
      <c r="ANW21" s="140" t="s">
        <v>454</v>
      </c>
      <c r="ANX21" s="140" t="s">
        <v>454</v>
      </c>
      <c r="ANY21" s="140" t="s">
        <v>454</v>
      </c>
      <c r="ANZ21" s="140" t="s">
        <v>454</v>
      </c>
      <c r="AOA21" s="140" t="s">
        <v>454</v>
      </c>
      <c r="AOB21" s="140" t="s">
        <v>454</v>
      </c>
      <c r="AOC21" s="140" t="s">
        <v>454</v>
      </c>
      <c r="AOD21" s="140" t="s">
        <v>454</v>
      </c>
      <c r="AOE21" s="140" t="s">
        <v>454</v>
      </c>
      <c r="AOF21" s="140" t="s">
        <v>454</v>
      </c>
      <c r="AOG21" s="140" t="s">
        <v>454</v>
      </c>
      <c r="AOH21" s="140" t="s">
        <v>454</v>
      </c>
      <c r="AOI21" s="140" t="s">
        <v>454</v>
      </c>
      <c r="AOJ21" s="140" t="s">
        <v>454</v>
      </c>
      <c r="AOK21" s="140" t="s">
        <v>454</v>
      </c>
      <c r="AOL21" s="140" t="s">
        <v>454</v>
      </c>
      <c r="AOM21" s="140" t="s">
        <v>454</v>
      </c>
      <c r="AON21" s="140" t="s">
        <v>454</v>
      </c>
      <c r="AOO21" s="140" t="s">
        <v>454</v>
      </c>
      <c r="AOP21" s="140" t="s">
        <v>454</v>
      </c>
      <c r="AOQ21" s="140" t="s">
        <v>454</v>
      </c>
      <c r="AOR21" s="140" t="s">
        <v>454</v>
      </c>
      <c r="AOS21" s="140" t="s">
        <v>454</v>
      </c>
      <c r="AOT21" s="140" t="s">
        <v>454</v>
      </c>
      <c r="AOU21" s="140" t="s">
        <v>454</v>
      </c>
      <c r="AOV21" s="140" t="s">
        <v>454</v>
      </c>
      <c r="AOW21" s="140" t="s">
        <v>454</v>
      </c>
      <c r="AOX21" s="140" t="s">
        <v>454</v>
      </c>
      <c r="AOY21" s="140" t="s">
        <v>454</v>
      </c>
      <c r="AOZ21" s="140" t="s">
        <v>454</v>
      </c>
      <c r="APA21" s="140" t="s">
        <v>454</v>
      </c>
      <c r="APB21" s="140" t="s">
        <v>454</v>
      </c>
      <c r="APC21" s="140" t="s">
        <v>454</v>
      </c>
      <c r="APD21" s="140" t="s">
        <v>454</v>
      </c>
      <c r="APE21" s="140" t="s">
        <v>454</v>
      </c>
      <c r="APF21" s="140" t="s">
        <v>454</v>
      </c>
      <c r="APG21" s="140" t="s">
        <v>454</v>
      </c>
      <c r="APH21" s="140" t="s">
        <v>454</v>
      </c>
      <c r="API21" s="140" t="s">
        <v>454</v>
      </c>
      <c r="APJ21" s="140" t="s">
        <v>454</v>
      </c>
      <c r="APK21" s="140" t="s">
        <v>454</v>
      </c>
      <c r="APL21" s="140" t="s">
        <v>454</v>
      </c>
      <c r="APM21" s="140" t="s">
        <v>454</v>
      </c>
      <c r="APN21" s="140" t="s">
        <v>454</v>
      </c>
      <c r="APO21" s="140" t="s">
        <v>454</v>
      </c>
      <c r="APP21" s="140" t="s">
        <v>454</v>
      </c>
      <c r="APQ21" s="140" t="s">
        <v>454</v>
      </c>
      <c r="APR21" s="140" t="s">
        <v>454</v>
      </c>
      <c r="APS21" s="140" t="s">
        <v>454</v>
      </c>
      <c r="APT21" s="140" t="s">
        <v>454</v>
      </c>
      <c r="APU21" s="140" t="s">
        <v>454</v>
      </c>
      <c r="APV21" s="140" t="s">
        <v>454</v>
      </c>
      <c r="APW21" s="140" t="s">
        <v>454</v>
      </c>
      <c r="APX21" s="140" t="s">
        <v>454</v>
      </c>
      <c r="APY21" s="140" t="s">
        <v>454</v>
      </c>
      <c r="APZ21" s="140" t="s">
        <v>454</v>
      </c>
      <c r="AQA21" s="140" t="s">
        <v>454</v>
      </c>
      <c r="AQB21" s="140" t="s">
        <v>454</v>
      </c>
      <c r="AQC21" s="140" t="s">
        <v>454</v>
      </c>
      <c r="AQD21" s="140" t="s">
        <v>454</v>
      </c>
      <c r="AQE21" s="140" t="s">
        <v>454</v>
      </c>
      <c r="AQF21" s="140" t="s">
        <v>454</v>
      </c>
      <c r="AQG21" s="140" t="s">
        <v>454</v>
      </c>
      <c r="AQH21" s="140" t="s">
        <v>454</v>
      </c>
      <c r="AQI21" s="140" t="s">
        <v>454</v>
      </c>
      <c r="AQJ21" s="140" t="s">
        <v>454</v>
      </c>
      <c r="AQK21" s="140" t="s">
        <v>454</v>
      </c>
      <c r="AQL21" s="140" t="s">
        <v>454</v>
      </c>
      <c r="AQM21" s="140" t="s">
        <v>454</v>
      </c>
      <c r="AQN21" s="140" t="s">
        <v>454</v>
      </c>
      <c r="AQO21" s="140" t="s">
        <v>454</v>
      </c>
      <c r="AQP21" s="140" t="s">
        <v>454</v>
      </c>
      <c r="AQQ21" s="140" t="s">
        <v>454</v>
      </c>
      <c r="AQR21" s="140" t="s">
        <v>454</v>
      </c>
      <c r="AQS21" s="140" t="s">
        <v>454</v>
      </c>
      <c r="AQT21" s="140" t="s">
        <v>454</v>
      </c>
      <c r="AQU21" s="140" t="s">
        <v>454</v>
      </c>
      <c r="AQV21" s="140" t="s">
        <v>454</v>
      </c>
      <c r="AQW21" s="140" t="s">
        <v>454</v>
      </c>
      <c r="AQX21" s="140" t="s">
        <v>454</v>
      </c>
      <c r="AQY21" s="140" t="s">
        <v>454</v>
      </c>
      <c r="AQZ21" s="140" t="s">
        <v>454</v>
      </c>
      <c r="ARA21" s="140" t="s">
        <v>454</v>
      </c>
      <c r="ARB21" s="140" t="s">
        <v>454</v>
      </c>
      <c r="ARC21" s="140" t="s">
        <v>454</v>
      </c>
      <c r="ARD21" s="140" t="s">
        <v>454</v>
      </c>
      <c r="ARE21" s="140" t="s">
        <v>454</v>
      </c>
      <c r="ARF21" s="140" t="s">
        <v>454</v>
      </c>
      <c r="ARG21" s="140" t="s">
        <v>454</v>
      </c>
      <c r="ARH21" s="140" t="s">
        <v>454</v>
      </c>
      <c r="ARI21" s="140" t="s">
        <v>454</v>
      </c>
      <c r="ARJ21" s="140" t="s">
        <v>454</v>
      </c>
      <c r="ARK21" s="140" t="s">
        <v>454</v>
      </c>
      <c r="ARL21" s="140" t="s">
        <v>454</v>
      </c>
      <c r="ARM21" s="140" t="s">
        <v>454</v>
      </c>
      <c r="ARN21" s="140" t="s">
        <v>454</v>
      </c>
      <c r="ARO21" s="140" t="s">
        <v>454</v>
      </c>
      <c r="ARP21" s="140" t="s">
        <v>454</v>
      </c>
      <c r="ARQ21" s="140" t="s">
        <v>454</v>
      </c>
      <c r="ARR21" s="140" t="s">
        <v>454</v>
      </c>
      <c r="ARS21" s="140" t="s">
        <v>454</v>
      </c>
      <c r="ART21" s="140" t="s">
        <v>454</v>
      </c>
      <c r="ARU21" s="140" t="s">
        <v>454</v>
      </c>
      <c r="ARV21" s="140" t="s">
        <v>454</v>
      </c>
      <c r="ARW21" s="140" t="s">
        <v>454</v>
      </c>
      <c r="ARX21" s="140" t="s">
        <v>454</v>
      </c>
      <c r="ARY21" s="140" t="s">
        <v>454</v>
      </c>
      <c r="ARZ21" s="140" t="s">
        <v>454</v>
      </c>
      <c r="ASA21" s="140" t="s">
        <v>454</v>
      </c>
      <c r="ASB21" s="140" t="s">
        <v>454</v>
      </c>
      <c r="ASC21" s="140" t="s">
        <v>454</v>
      </c>
      <c r="ASD21" s="140" t="s">
        <v>454</v>
      </c>
      <c r="ASE21" s="140" t="s">
        <v>454</v>
      </c>
      <c r="ASF21" s="140" t="s">
        <v>454</v>
      </c>
      <c r="ASG21" s="140" t="s">
        <v>454</v>
      </c>
      <c r="ASH21" s="140" t="s">
        <v>454</v>
      </c>
      <c r="ASI21" s="140" t="s">
        <v>454</v>
      </c>
      <c r="ASJ21" s="140" t="s">
        <v>454</v>
      </c>
      <c r="ASK21" s="140" t="s">
        <v>454</v>
      </c>
      <c r="ASL21" s="140" t="s">
        <v>454</v>
      </c>
      <c r="ASM21" s="140" t="s">
        <v>454</v>
      </c>
      <c r="ASN21" s="140" t="s">
        <v>454</v>
      </c>
      <c r="ASO21" s="140" t="s">
        <v>454</v>
      </c>
      <c r="ASP21" s="140" t="s">
        <v>454</v>
      </c>
      <c r="ASQ21" s="140" t="s">
        <v>454</v>
      </c>
      <c r="ASR21" s="140" t="s">
        <v>454</v>
      </c>
      <c r="ASS21" s="140" t="s">
        <v>454</v>
      </c>
      <c r="AST21" s="140" t="s">
        <v>454</v>
      </c>
      <c r="ASU21" s="140" t="s">
        <v>454</v>
      </c>
      <c r="ASV21" s="140" t="s">
        <v>454</v>
      </c>
      <c r="ASW21" s="140" t="s">
        <v>454</v>
      </c>
      <c r="ASX21" s="140" t="s">
        <v>454</v>
      </c>
      <c r="ASY21" s="140" t="s">
        <v>454</v>
      </c>
      <c r="ASZ21" s="140" t="s">
        <v>454</v>
      </c>
      <c r="ATA21" s="140" t="s">
        <v>454</v>
      </c>
      <c r="ATB21" s="140" t="s">
        <v>454</v>
      </c>
      <c r="ATC21" s="140" t="s">
        <v>454</v>
      </c>
      <c r="ATD21" s="140" t="s">
        <v>454</v>
      </c>
      <c r="ATE21" s="140" t="s">
        <v>454</v>
      </c>
      <c r="ATF21" s="140" t="s">
        <v>454</v>
      </c>
      <c r="ATG21" s="140" t="s">
        <v>454</v>
      </c>
      <c r="ATH21" s="140" t="s">
        <v>454</v>
      </c>
      <c r="ATI21" s="140" t="s">
        <v>454</v>
      </c>
      <c r="ATJ21" s="140" t="s">
        <v>454</v>
      </c>
      <c r="ATK21" s="140" t="s">
        <v>454</v>
      </c>
      <c r="ATL21" s="140" t="s">
        <v>454</v>
      </c>
      <c r="ATM21" s="140" t="s">
        <v>454</v>
      </c>
      <c r="ATN21" s="140" t="s">
        <v>454</v>
      </c>
      <c r="ATO21" s="140" t="s">
        <v>454</v>
      </c>
      <c r="ATP21" s="140" t="s">
        <v>454</v>
      </c>
      <c r="ATQ21" s="140" t="s">
        <v>454</v>
      </c>
      <c r="ATR21" s="140" t="s">
        <v>454</v>
      </c>
      <c r="ATS21" s="140" t="s">
        <v>454</v>
      </c>
      <c r="ATT21" s="140" t="s">
        <v>454</v>
      </c>
      <c r="ATU21" s="140" t="s">
        <v>454</v>
      </c>
      <c r="ATV21" s="140" t="s">
        <v>454</v>
      </c>
      <c r="ATW21" s="140" t="s">
        <v>454</v>
      </c>
      <c r="ATX21" s="140" t="s">
        <v>454</v>
      </c>
      <c r="ATY21" s="140" t="s">
        <v>454</v>
      </c>
      <c r="ATZ21" s="140" t="s">
        <v>454</v>
      </c>
      <c r="AUA21" s="140" t="s">
        <v>454</v>
      </c>
      <c r="AUB21" s="140" t="s">
        <v>454</v>
      </c>
      <c r="AUC21" s="140" t="s">
        <v>454</v>
      </c>
      <c r="AUD21" s="140" t="s">
        <v>454</v>
      </c>
      <c r="AUE21" s="140" t="s">
        <v>454</v>
      </c>
      <c r="AUF21" s="140" t="s">
        <v>454</v>
      </c>
      <c r="AUG21" s="140" t="s">
        <v>454</v>
      </c>
      <c r="AUH21" s="140" t="s">
        <v>454</v>
      </c>
      <c r="AUI21" s="140" t="s">
        <v>454</v>
      </c>
      <c r="AUJ21" s="140" t="s">
        <v>454</v>
      </c>
      <c r="AUK21" s="140" t="s">
        <v>454</v>
      </c>
      <c r="AUL21" s="140" t="s">
        <v>454</v>
      </c>
      <c r="AUM21" s="140" t="s">
        <v>454</v>
      </c>
      <c r="AUN21" s="140" t="s">
        <v>454</v>
      </c>
      <c r="AUO21" s="140" t="s">
        <v>454</v>
      </c>
      <c r="AUP21" s="140" t="s">
        <v>454</v>
      </c>
      <c r="AUQ21" s="140" t="s">
        <v>454</v>
      </c>
      <c r="AUR21" s="140" t="s">
        <v>454</v>
      </c>
      <c r="AUS21" s="140" t="s">
        <v>454</v>
      </c>
      <c r="AUT21" s="140" t="s">
        <v>454</v>
      </c>
      <c r="AUU21" s="140" t="s">
        <v>454</v>
      </c>
      <c r="AUV21" s="140" t="s">
        <v>454</v>
      </c>
      <c r="AUW21" s="140" t="s">
        <v>454</v>
      </c>
      <c r="AUX21" s="140" t="s">
        <v>454</v>
      </c>
      <c r="AUY21" s="140" t="s">
        <v>454</v>
      </c>
      <c r="AUZ21" s="140" t="s">
        <v>454</v>
      </c>
      <c r="AVA21" s="140" t="s">
        <v>454</v>
      </c>
      <c r="AVB21" s="140" t="s">
        <v>454</v>
      </c>
      <c r="AVC21" s="140" t="s">
        <v>454</v>
      </c>
      <c r="AVD21" s="140" t="s">
        <v>454</v>
      </c>
      <c r="AVE21" s="140" t="s">
        <v>454</v>
      </c>
      <c r="AVF21" s="140" t="s">
        <v>454</v>
      </c>
      <c r="AVG21" s="140" t="s">
        <v>454</v>
      </c>
      <c r="AVH21" s="140" t="s">
        <v>454</v>
      </c>
      <c r="AVI21" s="140" t="s">
        <v>454</v>
      </c>
      <c r="AVJ21" s="140" t="s">
        <v>454</v>
      </c>
      <c r="AVK21" s="140" t="s">
        <v>454</v>
      </c>
      <c r="AVL21" s="140" t="s">
        <v>454</v>
      </c>
      <c r="AVM21" s="140" t="s">
        <v>454</v>
      </c>
      <c r="AVN21" s="140" t="s">
        <v>454</v>
      </c>
      <c r="AVO21" s="140" t="s">
        <v>454</v>
      </c>
      <c r="AVP21" s="140" t="s">
        <v>454</v>
      </c>
      <c r="AVQ21" s="140" t="s">
        <v>454</v>
      </c>
      <c r="AVR21" s="140" t="s">
        <v>454</v>
      </c>
      <c r="AVS21" s="140" t="s">
        <v>454</v>
      </c>
      <c r="AVT21" s="140" t="s">
        <v>454</v>
      </c>
      <c r="AVU21" s="140" t="s">
        <v>454</v>
      </c>
      <c r="AVV21" s="140" t="s">
        <v>454</v>
      </c>
      <c r="AVW21" s="140" t="s">
        <v>454</v>
      </c>
      <c r="AVX21" s="140" t="s">
        <v>454</v>
      </c>
      <c r="AVY21" s="140" t="s">
        <v>454</v>
      </c>
      <c r="AVZ21" s="140" t="s">
        <v>454</v>
      </c>
      <c r="AWA21" s="140" t="s">
        <v>454</v>
      </c>
      <c r="AWB21" s="140" t="s">
        <v>454</v>
      </c>
      <c r="AWC21" s="140" t="s">
        <v>454</v>
      </c>
      <c r="AWD21" s="140" t="s">
        <v>454</v>
      </c>
      <c r="AWE21" s="140" t="s">
        <v>454</v>
      </c>
      <c r="AWF21" s="140" t="s">
        <v>454</v>
      </c>
      <c r="AWG21" s="140" t="s">
        <v>454</v>
      </c>
      <c r="AWH21" s="140" t="s">
        <v>454</v>
      </c>
      <c r="AWI21" s="140" t="s">
        <v>454</v>
      </c>
      <c r="AWJ21" s="140" t="s">
        <v>454</v>
      </c>
      <c r="AWK21" s="140" t="s">
        <v>454</v>
      </c>
      <c r="AWL21" s="140" t="s">
        <v>454</v>
      </c>
      <c r="AWM21" s="140" t="s">
        <v>454</v>
      </c>
      <c r="AWN21" s="140" t="s">
        <v>454</v>
      </c>
      <c r="AWO21" s="140" t="s">
        <v>454</v>
      </c>
      <c r="AWP21" s="140" t="s">
        <v>454</v>
      </c>
      <c r="AWQ21" s="140" t="s">
        <v>454</v>
      </c>
      <c r="AWR21" s="140" t="s">
        <v>454</v>
      </c>
      <c r="AWS21" s="140" t="s">
        <v>454</v>
      </c>
      <c r="AWT21" s="140" t="s">
        <v>454</v>
      </c>
      <c r="AWU21" s="140" t="s">
        <v>454</v>
      </c>
      <c r="AWV21" s="140" t="s">
        <v>454</v>
      </c>
      <c r="AWW21" s="140" t="s">
        <v>454</v>
      </c>
      <c r="AWX21" s="140" t="s">
        <v>454</v>
      </c>
      <c r="AWY21" s="140" t="s">
        <v>454</v>
      </c>
      <c r="AWZ21" s="140" t="s">
        <v>454</v>
      </c>
      <c r="AXA21" s="140" t="s">
        <v>454</v>
      </c>
      <c r="AXB21" s="140" t="s">
        <v>454</v>
      </c>
      <c r="AXC21" s="140" t="s">
        <v>454</v>
      </c>
      <c r="AXD21" s="140" t="s">
        <v>454</v>
      </c>
      <c r="AXE21" s="140" t="s">
        <v>454</v>
      </c>
      <c r="AXF21" s="140" t="s">
        <v>454</v>
      </c>
      <c r="AXG21" s="140" t="s">
        <v>454</v>
      </c>
      <c r="AXH21" s="140" t="s">
        <v>454</v>
      </c>
      <c r="AXI21" s="140" t="s">
        <v>454</v>
      </c>
      <c r="AXJ21" s="140" t="s">
        <v>454</v>
      </c>
      <c r="AXK21" s="140" t="s">
        <v>454</v>
      </c>
      <c r="AXL21" s="140" t="s">
        <v>454</v>
      </c>
      <c r="AXM21" s="140" t="s">
        <v>454</v>
      </c>
      <c r="AXN21" s="140" t="s">
        <v>454</v>
      </c>
      <c r="AXO21" s="140" t="s">
        <v>454</v>
      </c>
      <c r="AXP21" s="140" t="s">
        <v>454</v>
      </c>
      <c r="AXQ21" s="140" t="s">
        <v>454</v>
      </c>
      <c r="AXR21" s="140" t="s">
        <v>454</v>
      </c>
      <c r="AXS21" s="140" t="s">
        <v>454</v>
      </c>
      <c r="AXT21" s="140" t="s">
        <v>454</v>
      </c>
      <c r="AXU21" s="140" t="s">
        <v>454</v>
      </c>
      <c r="AXV21" s="140" t="s">
        <v>454</v>
      </c>
      <c r="AXW21" s="140" t="s">
        <v>454</v>
      </c>
      <c r="AXX21" s="140" t="s">
        <v>454</v>
      </c>
      <c r="AXY21" s="140" t="s">
        <v>454</v>
      </c>
      <c r="AXZ21" s="140" t="s">
        <v>454</v>
      </c>
      <c r="AYA21" s="140" t="s">
        <v>454</v>
      </c>
      <c r="AYB21" s="140" t="s">
        <v>454</v>
      </c>
      <c r="AYC21" s="140" t="s">
        <v>454</v>
      </c>
      <c r="AYD21" s="140" t="s">
        <v>454</v>
      </c>
      <c r="AYE21" s="140" t="s">
        <v>454</v>
      </c>
      <c r="AYF21" s="140" t="s">
        <v>454</v>
      </c>
      <c r="AYG21" s="140" t="s">
        <v>454</v>
      </c>
      <c r="AYH21" s="140" t="s">
        <v>454</v>
      </c>
      <c r="AYI21" s="140" t="s">
        <v>454</v>
      </c>
      <c r="AYJ21" s="140" t="s">
        <v>454</v>
      </c>
      <c r="AYK21" s="140" t="s">
        <v>454</v>
      </c>
      <c r="AYL21" s="140" t="s">
        <v>454</v>
      </c>
      <c r="AYM21" s="140" t="s">
        <v>454</v>
      </c>
      <c r="AYN21" s="140" t="s">
        <v>454</v>
      </c>
      <c r="AYO21" s="140" t="s">
        <v>454</v>
      </c>
      <c r="AYP21" s="140" t="s">
        <v>454</v>
      </c>
      <c r="AYQ21" s="140" t="s">
        <v>454</v>
      </c>
      <c r="AYR21" s="140" t="s">
        <v>454</v>
      </c>
      <c r="AYS21" s="140" t="s">
        <v>454</v>
      </c>
      <c r="AYT21" s="140" t="s">
        <v>454</v>
      </c>
      <c r="AYU21" s="140" t="s">
        <v>454</v>
      </c>
      <c r="AYV21" s="140" t="s">
        <v>454</v>
      </c>
      <c r="AYW21" s="140" t="s">
        <v>454</v>
      </c>
      <c r="AYX21" s="140" t="s">
        <v>454</v>
      </c>
      <c r="AYY21" s="140" t="s">
        <v>454</v>
      </c>
      <c r="AYZ21" s="140" t="s">
        <v>454</v>
      </c>
      <c r="AZA21" s="140" t="s">
        <v>454</v>
      </c>
      <c r="AZB21" s="140" t="s">
        <v>454</v>
      </c>
      <c r="AZC21" s="140" t="s">
        <v>454</v>
      </c>
      <c r="AZD21" s="140" t="s">
        <v>454</v>
      </c>
      <c r="AZE21" s="140" t="s">
        <v>454</v>
      </c>
      <c r="AZF21" s="140" t="s">
        <v>454</v>
      </c>
      <c r="AZG21" s="140" t="s">
        <v>454</v>
      </c>
      <c r="AZH21" s="140" t="s">
        <v>454</v>
      </c>
      <c r="AZI21" s="140" t="s">
        <v>454</v>
      </c>
      <c r="AZJ21" s="140" t="s">
        <v>454</v>
      </c>
      <c r="AZK21" s="140" t="s">
        <v>454</v>
      </c>
      <c r="AZL21" s="140" t="s">
        <v>454</v>
      </c>
      <c r="AZM21" s="140" t="s">
        <v>454</v>
      </c>
      <c r="AZN21" s="140" t="s">
        <v>454</v>
      </c>
      <c r="AZO21" s="140" t="s">
        <v>454</v>
      </c>
      <c r="AZP21" s="140" t="s">
        <v>454</v>
      </c>
      <c r="AZQ21" s="140" t="s">
        <v>454</v>
      </c>
      <c r="AZR21" s="140" t="s">
        <v>454</v>
      </c>
      <c r="AZS21" s="140" t="s">
        <v>454</v>
      </c>
      <c r="AZT21" s="140" t="s">
        <v>454</v>
      </c>
      <c r="AZU21" s="140" t="s">
        <v>454</v>
      </c>
      <c r="AZV21" s="140" t="s">
        <v>454</v>
      </c>
      <c r="AZW21" s="140" t="s">
        <v>454</v>
      </c>
      <c r="AZX21" s="140" t="s">
        <v>454</v>
      </c>
      <c r="AZY21" s="140" t="s">
        <v>454</v>
      </c>
      <c r="AZZ21" s="140" t="s">
        <v>454</v>
      </c>
      <c r="BAA21" s="140" t="s">
        <v>454</v>
      </c>
      <c r="BAB21" s="140" t="s">
        <v>454</v>
      </c>
      <c r="BAC21" s="140" t="s">
        <v>454</v>
      </c>
      <c r="BAD21" s="140" t="s">
        <v>454</v>
      </c>
      <c r="BAE21" s="140" t="s">
        <v>454</v>
      </c>
      <c r="BAF21" s="140" t="s">
        <v>454</v>
      </c>
      <c r="BAG21" s="140" t="s">
        <v>454</v>
      </c>
      <c r="BAH21" s="140" t="s">
        <v>454</v>
      </c>
      <c r="BAI21" s="140" t="s">
        <v>454</v>
      </c>
      <c r="BAJ21" s="140" t="s">
        <v>454</v>
      </c>
      <c r="BAK21" s="140" t="s">
        <v>454</v>
      </c>
      <c r="BAL21" s="140" t="s">
        <v>454</v>
      </c>
      <c r="BAM21" s="140" t="s">
        <v>454</v>
      </c>
      <c r="BAN21" s="140" t="s">
        <v>454</v>
      </c>
      <c r="BAO21" s="140" t="s">
        <v>454</v>
      </c>
      <c r="BAP21" s="140" t="s">
        <v>454</v>
      </c>
      <c r="BAQ21" s="140" t="s">
        <v>454</v>
      </c>
      <c r="BAR21" s="140" t="s">
        <v>454</v>
      </c>
      <c r="BAS21" s="140" t="s">
        <v>454</v>
      </c>
      <c r="BAT21" s="140" t="s">
        <v>454</v>
      </c>
      <c r="BAU21" s="140" t="s">
        <v>454</v>
      </c>
      <c r="BAV21" s="140" t="s">
        <v>454</v>
      </c>
      <c r="BAW21" s="140" t="s">
        <v>454</v>
      </c>
      <c r="BAX21" s="140" t="s">
        <v>454</v>
      </c>
      <c r="BAY21" s="140" t="s">
        <v>454</v>
      </c>
      <c r="BAZ21" s="140" t="s">
        <v>454</v>
      </c>
      <c r="BBA21" s="140" t="s">
        <v>454</v>
      </c>
      <c r="BBB21" s="140" t="s">
        <v>454</v>
      </c>
      <c r="BBC21" s="140" t="s">
        <v>454</v>
      </c>
      <c r="BBD21" s="140" t="s">
        <v>454</v>
      </c>
      <c r="BBE21" s="140" t="s">
        <v>454</v>
      </c>
      <c r="BBF21" s="140" t="s">
        <v>454</v>
      </c>
      <c r="BBG21" s="140" t="s">
        <v>454</v>
      </c>
      <c r="BBH21" s="140" t="s">
        <v>454</v>
      </c>
      <c r="BBI21" s="140" t="s">
        <v>454</v>
      </c>
      <c r="BBJ21" s="140" t="s">
        <v>454</v>
      </c>
      <c r="BBK21" s="140" t="s">
        <v>454</v>
      </c>
      <c r="BBL21" s="140" t="s">
        <v>454</v>
      </c>
      <c r="BBM21" s="140" t="s">
        <v>454</v>
      </c>
      <c r="BBN21" s="140" t="s">
        <v>454</v>
      </c>
      <c r="BBO21" s="140" t="s">
        <v>454</v>
      </c>
      <c r="BBP21" s="140" t="s">
        <v>454</v>
      </c>
      <c r="BBQ21" s="140" t="s">
        <v>454</v>
      </c>
      <c r="BBR21" s="140" t="s">
        <v>454</v>
      </c>
      <c r="BBS21" s="140" t="s">
        <v>454</v>
      </c>
      <c r="BBT21" s="140" t="s">
        <v>454</v>
      </c>
      <c r="BBU21" s="140" t="s">
        <v>454</v>
      </c>
      <c r="BBV21" s="140" t="s">
        <v>454</v>
      </c>
      <c r="BBW21" s="140" t="s">
        <v>454</v>
      </c>
      <c r="BBX21" s="140" t="s">
        <v>454</v>
      </c>
      <c r="BBY21" s="140" t="s">
        <v>454</v>
      </c>
      <c r="BBZ21" s="140" t="s">
        <v>454</v>
      </c>
      <c r="BCA21" s="140" t="s">
        <v>454</v>
      </c>
      <c r="BCB21" s="140" t="s">
        <v>454</v>
      </c>
      <c r="BCC21" s="140" t="s">
        <v>454</v>
      </c>
      <c r="BCD21" s="140" t="s">
        <v>454</v>
      </c>
      <c r="BCE21" s="140" t="s">
        <v>454</v>
      </c>
      <c r="BCF21" s="140" t="s">
        <v>454</v>
      </c>
      <c r="BCG21" s="140" t="s">
        <v>454</v>
      </c>
      <c r="BCH21" s="140" t="s">
        <v>454</v>
      </c>
      <c r="BCI21" s="140" t="s">
        <v>454</v>
      </c>
      <c r="BCJ21" s="140" t="s">
        <v>454</v>
      </c>
      <c r="BCK21" s="140" t="s">
        <v>454</v>
      </c>
      <c r="BCL21" s="140" t="s">
        <v>454</v>
      </c>
      <c r="BCM21" s="140" t="s">
        <v>454</v>
      </c>
      <c r="BCN21" s="140" t="s">
        <v>454</v>
      </c>
      <c r="BCO21" s="140" t="s">
        <v>454</v>
      </c>
      <c r="BCP21" s="140" t="s">
        <v>454</v>
      </c>
      <c r="BCQ21" s="140" t="s">
        <v>454</v>
      </c>
      <c r="BCR21" s="140" t="s">
        <v>454</v>
      </c>
      <c r="BCS21" s="140" t="s">
        <v>454</v>
      </c>
      <c r="BCT21" s="140" t="s">
        <v>454</v>
      </c>
      <c r="BCU21" s="140" t="s">
        <v>454</v>
      </c>
      <c r="BCV21" s="140" t="s">
        <v>454</v>
      </c>
      <c r="BCW21" s="140" t="s">
        <v>454</v>
      </c>
      <c r="BCX21" s="140" t="s">
        <v>454</v>
      </c>
      <c r="BCY21" s="140" t="s">
        <v>454</v>
      </c>
      <c r="BCZ21" s="140" t="s">
        <v>454</v>
      </c>
      <c r="BDA21" s="140" t="s">
        <v>454</v>
      </c>
      <c r="BDB21" s="140" t="s">
        <v>454</v>
      </c>
      <c r="BDC21" s="140" t="s">
        <v>454</v>
      </c>
      <c r="BDD21" s="140" t="s">
        <v>454</v>
      </c>
      <c r="BDE21" s="140" t="s">
        <v>454</v>
      </c>
      <c r="BDF21" s="140" t="s">
        <v>454</v>
      </c>
      <c r="BDG21" s="140" t="s">
        <v>454</v>
      </c>
      <c r="BDH21" s="140" t="s">
        <v>454</v>
      </c>
      <c r="BDI21" s="140" t="s">
        <v>454</v>
      </c>
      <c r="BDJ21" s="140" t="s">
        <v>454</v>
      </c>
      <c r="BDK21" s="140" t="s">
        <v>454</v>
      </c>
      <c r="BDL21" s="140" t="s">
        <v>454</v>
      </c>
      <c r="BDM21" s="140" t="s">
        <v>454</v>
      </c>
      <c r="BDN21" s="140" t="s">
        <v>454</v>
      </c>
      <c r="BDO21" s="140" t="s">
        <v>454</v>
      </c>
      <c r="BDP21" s="140" t="s">
        <v>454</v>
      </c>
      <c r="BDQ21" s="140" t="s">
        <v>454</v>
      </c>
      <c r="BDR21" s="140" t="s">
        <v>454</v>
      </c>
      <c r="BDS21" s="140" t="s">
        <v>454</v>
      </c>
      <c r="BDT21" s="140" t="s">
        <v>454</v>
      </c>
      <c r="BDU21" s="140" t="s">
        <v>454</v>
      </c>
      <c r="BDV21" s="140" t="s">
        <v>454</v>
      </c>
      <c r="BDW21" s="140" t="s">
        <v>454</v>
      </c>
      <c r="BDX21" s="140" t="s">
        <v>454</v>
      </c>
      <c r="BDY21" s="140" t="s">
        <v>454</v>
      </c>
      <c r="BDZ21" s="140" t="s">
        <v>454</v>
      </c>
      <c r="BEA21" s="140" t="s">
        <v>454</v>
      </c>
      <c r="BEB21" s="140" t="s">
        <v>454</v>
      </c>
      <c r="BEC21" s="140" t="s">
        <v>454</v>
      </c>
      <c r="BED21" s="140" t="s">
        <v>454</v>
      </c>
      <c r="BEE21" s="140" t="s">
        <v>454</v>
      </c>
      <c r="BEF21" s="140" t="s">
        <v>454</v>
      </c>
      <c r="BEG21" s="140" t="s">
        <v>454</v>
      </c>
      <c r="BEH21" s="140" t="s">
        <v>454</v>
      </c>
      <c r="BEI21" s="140" t="s">
        <v>454</v>
      </c>
      <c r="BEJ21" s="140" t="s">
        <v>454</v>
      </c>
      <c r="BEK21" s="140" t="s">
        <v>454</v>
      </c>
      <c r="BEL21" s="140" t="s">
        <v>454</v>
      </c>
      <c r="BEM21" s="140" t="s">
        <v>454</v>
      </c>
      <c r="BEN21" s="140" t="s">
        <v>454</v>
      </c>
      <c r="BEO21" s="140" t="s">
        <v>454</v>
      </c>
      <c r="BEP21" s="140" t="s">
        <v>454</v>
      </c>
      <c r="BEQ21" s="140" t="s">
        <v>454</v>
      </c>
      <c r="BER21" s="140" t="s">
        <v>454</v>
      </c>
      <c r="BES21" s="140" t="s">
        <v>454</v>
      </c>
      <c r="BET21" s="140" t="s">
        <v>454</v>
      </c>
      <c r="BEU21" s="140" t="s">
        <v>454</v>
      </c>
      <c r="BEV21" s="140" t="s">
        <v>454</v>
      </c>
      <c r="BEW21" s="140" t="s">
        <v>454</v>
      </c>
      <c r="BEX21" s="140" t="s">
        <v>454</v>
      </c>
      <c r="BEY21" s="140" t="s">
        <v>454</v>
      </c>
      <c r="BEZ21" s="140" t="s">
        <v>454</v>
      </c>
      <c r="BFA21" s="140" t="s">
        <v>454</v>
      </c>
      <c r="BFB21" s="140" t="s">
        <v>454</v>
      </c>
      <c r="BFC21" s="140" t="s">
        <v>454</v>
      </c>
      <c r="BFD21" s="140" t="s">
        <v>454</v>
      </c>
      <c r="BFE21" s="140" t="s">
        <v>454</v>
      </c>
      <c r="BFF21" s="140" t="s">
        <v>454</v>
      </c>
      <c r="BFG21" s="140" t="s">
        <v>454</v>
      </c>
      <c r="BFH21" s="140" t="s">
        <v>454</v>
      </c>
      <c r="BFI21" s="140" t="s">
        <v>454</v>
      </c>
      <c r="BFJ21" s="140" t="s">
        <v>454</v>
      </c>
      <c r="BFK21" s="140" t="s">
        <v>454</v>
      </c>
      <c r="BFL21" s="140" t="s">
        <v>454</v>
      </c>
      <c r="BFM21" s="140" t="s">
        <v>454</v>
      </c>
      <c r="BFN21" s="140" t="s">
        <v>454</v>
      </c>
      <c r="BFO21" s="140" t="s">
        <v>454</v>
      </c>
      <c r="BFP21" s="140" t="s">
        <v>454</v>
      </c>
      <c r="BFQ21" s="140" t="s">
        <v>454</v>
      </c>
      <c r="BFR21" s="140" t="s">
        <v>454</v>
      </c>
      <c r="BFS21" s="140" t="s">
        <v>454</v>
      </c>
      <c r="BFT21" s="140" t="s">
        <v>454</v>
      </c>
      <c r="BFU21" s="140" t="s">
        <v>454</v>
      </c>
      <c r="BFV21" s="140" t="s">
        <v>454</v>
      </c>
      <c r="BFW21" s="140" t="s">
        <v>454</v>
      </c>
      <c r="BFX21" s="140" t="s">
        <v>454</v>
      </c>
      <c r="BFY21" s="140" t="s">
        <v>454</v>
      </c>
      <c r="BFZ21" s="140" t="s">
        <v>454</v>
      </c>
      <c r="BGA21" s="140" t="s">
        <v>454</v>
      </c>
      <c r="BGB21" s="140" t="s">
        <v>454</v>
      </c>
      <c r="BGC21" s="140" t="s">
        <v>454</v>
      </c>
      <c r="BGD21" s="140" t="s">
        <v>454</v>
      </c>
      <c r="BGE21" s="140" t="s">
        <v>454</v>
      </c>
      <c r="BGF21" s="140" t="s">
        <v>454</v>
      </c>
      <c r="BGG21" s="140" t="s">
        <v>454</v>
      </c>
      <c r="BGH21" s="140" t="s">
        <v>454</v>
      </c>
      <c r="BGI21" s="140" t="s">
        <v>454</v>
      </c>
      <c r="BGJ21" s="140" t="s">
        <v>454</v>
      </c>
      <c r="BGK21" s="140" t="s">
        <v>454</v>
      </c>
      <c r="BGL21" s="140" t="s">
        <v>454</v>
      </c>
      <c r="BGM21" s="140" t="s">
        <v>454</v>
      </c>
      <c r="BGN21" s="140" t="s">
        <v>454</v>
      </c>
      <c r="BGO21" s="140" t="s">
        <v>454</v>
      </c>
      <c r="BGP21" s="140" t="s">
        <v>454</v>
      </c>
      <c r="BGQ21" s="140" t="s">
        <v>454</v>
      </c>
      <c r="BGR21" s="140" t="s">
        <v>454</v>
      </c>
      <c r="BGS21" s="140" t="s">
        <v>454</v>
      </c>
      <c r="BGT21" s="140" t="s">
        <v>454</v>
      </c>
      <c r="BGU21" s="140" t="s">
        <v>454</v>
      </c>
      <c r="BGV21" s="140" t="s">
        <v>454</v>
      </c>
      <c r="BGW21" s="140" t="s">
        <v>454</v>
      </c>
      <c r="BGX21" s="140" t="s">
        <v>454</v>
      </c>
      <c r="BGY21" s="140" t="s">
        <v>454</v>
      </c>
      <c r="BGZ21" s="140" t="s">
        <v>454</v>
      </c>
      <c r="BHA21" s="140" t="s">
        <v>454</v>
      </c>
      <c r="BHB21" s="140" t="s">
        <v>454</v>
      </c>
      <c r="BHC21" s="140" t="s">
        <v>454</v>
      </c>
      <c r="BHD21" s="140" t="s">
        <v>454</v>
      </c>
      <c r="BHE21" s="140" t="s">
        <v>454</v>
      </c>
      <c r="BHF21" s="140" t="s">
        <v>454</v>
      </c>
      <c r="BHG21" s="140" t="s">
        <v>454</v>
      </c>
      <c r="BHH21" s="140" t="s">
        <v>454</v>
      </c>
      <c r="BHI21" s="140" t="s">
        <v>454</v>
      </c>
      <c r="BHJ21" s="140" t="s">
        <v>454</v>
      </c>
      <c r="BHK21" s="140" t="s">
        <v>454</v>
      </c>
      <c r="BHL21" s="140" t="s">
        <v>454</v>
      </c>
      <c r="BHM21" s="140" t="s">
        <v>454</v>
      </c>
      <c r="BHN21" s="140" t="s">
        <v>454</v>
      </c>
      <c r="BHO21" s="140" t="s">
        <v>454</v>
      </c>
      <c r="BHP21" s="140" t="s">
        <v>454</v>
      </c>
      <c r="BHQ21" s="140" t="s">
        <v>454</v>
      </c>
      <c r="BHR21" s="140" t="s">
        <v>454</v>
      </c>
      <c r="BHS21" s="140" t="s">
        <v>454</v>
      </c>
      <c r="BHT21" s="140" t="s">
        <v>454</v>
      </c>
      <c r="BHU21" s="140" t="s">
        <v>454</v>
      </c>
      <c r="BHV21" s="140" t="s">
        <v>454</v>
      </c>
      <c r="BHW21" s="140" t="s">
        <v>454</v>
      </c>
      <c r="BHX21" s="140" t="s">
        <v>454</v>
      </c>
      <c r="BHY21" s="140" t="s">
        <v>454</v>
      </c>
      <c r="BHZ21" s="140" t="s">
        <v>454</v>
      </c>
      <c r="BIA21" s="140" t="s">
        <v>454</v>
      </c>
      <c r="BIB21" s="140" t="s">
        <v>454</v>
      </c>
      <c r="BIC21" s="140" t="s">
        <v>454</v>
      </c>
      <c r="BID21" s="140" t="s">
        <v>454</v>
      </c>
      <c r="BIE21" s="140" t="s">
        <v>454</v>
      </c>
      <c r="BIF21" s="140" t="s">
        <v>454</v>
      </c>
      <c r="BIG21" s="140" t="s">
        <v>454</v>
      </c>
      <c r="BIH21" s="140" t="s">
        <v>454</v>
      </c>
      <c r="BII21" s="140" t="s">
        <v>454</v>
      </c>
      <c r="BIJ21" s="140" t="s">
        <v>454</v>
      </c>
      <c r="BIK21" s="140" t="s">
        <v>454</v>
      </c>
      <c r="BIL21" s="140" t="s">
        <v>454</v>
      </c>
      <c r="BIM21" s="140" t="s">
        <v>454</v>
      </c>
      <c r="BIN21" s="140" t="s">
        <v>454</v>
      </c>
      <c r="BIO21" s="140" t="s">
        <v>454</v>
      </c>
      <c r="BIP21" s="140" t="s">
        <v>454</v>
      </c>
      <c r="BIQ21" s="140" t="s">
        <v>454</v>
      </c>
      <c r="BIR21" s="140" t="s">
        <v>454</v>
      </c>
      <c r="BIS21" s="140" t="s">
        <v>454</v>
      </c>
      <c r="BIT21" s="140" t="s">
        <v>454</v>
      </c>
      <c r="BIU21" s="140" t="s">
        <v>454</v>
      </c>
      <c r="BIV21" s="140" t="s">
        <v>454</v>
      </c>
      <c r="BIW21" s="140" t="s">
        <v>454</v>
      </c>
      <c r="BIX21" s="140" t="s">
        <v>454</v>
      </c>
      <c r="BIY21" s="140" t="s">
        <v>454</v>
      </c>
      <c r="BIZ21" s="140" t="s">
        <v>454</v>
      </c>
      <c r="BJA21" s="140" t="s">
        <v>454</v>
      </c>
      <c r="BJB21" s="140" t="s">
        <v>454</v>
      </c>
      <c r="BJC21" s="140" t="s">
        <v>454</v>
      </c>
      <c r="BJD21" s="140" t="s">
        <v>454</v>
      </c>
      <c r="BJE21" s="140" t="s">
        <v>454</v>
      </c>
      <c r="BJF21" s="140" t="s">
        <v>454</v>
      </c>
      <c r="BJG21" s="140" t="s">
        <v>454</v>
      </c>
      <c r="BJH21" s="140" t="s">
        <v>454</v>
      </c>
      <c r="BJI21" s="140" t="s">
        <v>454</v>
      </c>
      <c r="BJJ21" s="140" t="s">
        <v>454</v>
      </c>
      <c r="BJK21" s="140" t="s">
        <v>454</v>
      </c>
      <c r="BJL21" s="140" t="s">
        <v>454</v>
      </c>
      <c r="BJM21" s="140" t="s">
        <v>454</v>
      </c>
      <c r="BJN21" s="140" t="s">
        <v>454</v>
      </c>
      <c r="BJO21" s="140" t="s">
        <v>454</v>
      </c>
      <c r="BJP21" s="140" t="s">
        <v>454</v>
      </c>
      <c r="BJQ21" s="140" t="s">
        <v>454</v>
      </c>
      <c r="BJR21" s="140" t="s">
        <v>454</v>
      </c>
      <c r="BJS21" s="140" t="s">
        <v>454</v>
      </c>
      <c r="BJT21" s="140" t="s">
        <v>454</v>
      </c>
      <c r="BJU21" s="140" t="s">
        <v>454</v>
      </c>
      <c r="BJV21" s="140" t="s">
        <v>454</v>
      </c>
      <c r="BJW21" s="140" t="s">
        <v>454</v>
      </c>
      <c r="BJX21" s="140" t="s">
        <v>454</v>
      </c>
      <c r="BJY21" s="140" t="s">
        <v>454</v>
      </c>
      <c r="BJZ21" s="140" t="s">
        <v>454</v>
      </c>
      <c r="BKA21" s="140" t="s">
        <v>454</v>
      </c>
      <c r="BKB21" s="140" t="s">
        <v>454</v>
      </c>
      <c r="BKC21" s="140" t="s">
        <v>454</v>
      </c>
      <c r="BKD21" s="140" t="s">
        <v>454</v>
      </c>
      <c r="BKE21" s="140" t="s">
        <v>454</v>
      </c>
      <c r="BKF21" s="140" t="s">
        <v>454</v>
      </c>
      <c r="BKG21" s="140" t="s">
        <v>454</v>
      </c>
      <c r="BKH21" s="140" t="s">
        <v>454</v>
      </c>
      <c r="BKI21" s="140" t="s">
        <v>454</v>
      </c>
      <c r="BKJ21" s="140" t="s">
        <v>454</v>
      </c>
      <c r="BKK21" s="140" t="s">
        <v>454</v>
      </c>
      <c r="BKL21" s="140" t="s">
        <v>454</v>
      </c>
      <c r="BKM21" s="140" t="s">
        <v>454</v>
      </c>
      <c r="BKN21" s="140" t="s">
        <v>454</v>
      </c>
      <c r="BKO21" s="140" t="s">
        <v>454</v>
      </c>
      <c r="BKP21" s="140" t="s">
        <v>454</v>
      </c>
      <c r="BKQ21" s="140" t="s">
        <v>454</v>
      </c>
      <c r="BKR21" s="140" t="s">
        <v>454</v>
      </c>
      <c r="BKS21" s="140" t="s">
        <v>454</v>
      </c>
      <c r="BKT21" s="140" t="s">
        <v>454</v>
      </c>
      <c r="BKU21" s="140" t="s">
        <v>454</v>
      </c>
      <c r="BKV21" s="140" t="s">
        <v>454</v>
      </c>
      <c r="BKW21" s="140" t="s">
        <v>454</v>
      </c>
      <c r="BKX21" s="140" t="s">
        <v>454</v>
      </c>
      <c r="BKY21" s="140" t="s">
        <v>454</v>
      </c>
      <c r="BKZ21" s="140" t="s">
        <v>454</v>
      </c>
      <c r="BLA21" s="140" t="s">
        <v>454</v>
      </c>
      <c r="BLB21" s="140" t="s">
        <v>454</v>
      </c>
      <c r="BLC21" s="140" t="s">
        <v>454</v>
      </c>
      <c r="BLD21" s="140" t="s">
        <v>454</v>
      </c>
      <c r="BLE21" s="140" t="s">
        <v>454</v>
      </c>
      <c r="BLF21" s="140" t="s">
        <v>454</v>
      </c>
      <c r="BLG21" s="140" t="s">
        <v>454</v>
      </c>
      <c r="BLH21" s="140" t="s">
        <v>454</v>
      </c>
      <c r="BLI21" s="140" t="s">
        <v>454</v>
      </c>
      <c r="BLJ21" s="140" t="s">
        <v>454</v>
      </c>
      <c r="BLK21" s="140" t="s">
        <v>454</v>
      </c>
      <c r="BLL21" s="140" t="s">
        <v>454</v>
      </c>
      <c r="BLM21" s="140" t="s">
        <v>454</v>
      </c>
      <c r="BLN21" s="140" t="s">
        <v>454</v>
      </c>
      <c r="BLO21" s="140" t="s">
        <v>454</v>
      </c>
      <c r="BLP21" s="140" t="s">
        <v>454</v>
      </c>
      <c r="BLQ21" s="140" t="s">
        <v>454</v>
      </c>
      <c r="BLR21" s="140" t="s">
        <v>454</v>
      </c>
      <c r="BLS21" s="140" t="s">
        <v>454</v>
      </c>
      <c r="BLT21" s="140" t="s">
        <v>454</v>
      </c>
      <c r="BLU21" s="140" t="s">
        <v>454</v>
      </c>
      <c r="BLV21" s="140" t="s">
        <v>454</v>
      </c>
      <c r="BLW21" s="140" t="s">
        <v>454</v>
      </c>
      <c r="BLX21" s="140" t="s">
        <v>454</v>
      </c>
      <c r="BLY21" s="140" t="s">
        <v>454</v>
      </c>
      <c r="BLZ21" s="140" t="s">
        <v>454</v>
      </c>
      <c r="BMA21" s="140" t="s">
        <v>454</v>
      </c>
      <c r="BMB21" s="140" t="s">
        <v>454</v>
      </c>
      <c r="BMC21" s="140" t="s">
        <v>454</v>
      </c>
      <c r="BMD21" s="140" t="s">
        <v>454</v>
      </c>
      <c r="BME21" s="140" t="s">
        <v>454</v>
      </c>
      <c r="BMF21" s="140" t="s">
        <v>454</v>
      </c>
      <c r="BMG21" s="140" t="s">
        <v>454</v>
      </c>
      <c r="BMH21" s="140" t="s">
        <v>454</v>
      </c>
      <c r="BMI21" s="140" t="s">
        <v>454</v>
      </c>
      <c r="BMJ21" s="140" t="s">
        <v>454</v>
      </c>
      <c r="BMK21" s="140" t="s">
        <v>454</v>
      </c>
      <c r="BML21" s="140" t="s">
        <v>454</v>
      </c>
      <c r="BMM21" s="140" t="s">
        <v>454</v>
      </c>
      <c r="BMN21" s="140" t="s">
        <v>454</v>
      </c>
      <c r="BMO21" s="140" t="s">
        <v>454</v>
      </c>
      <c r="BMP21" s="140" t="s">
        <v>454</v>
      </c>
      <c r="BMQ21" s="140" t="s">
        <v>454</v>
      </c>
      <c r="BMR21" s="140" t="s">
        <v>454</v>
      </c>
      <c r="BMS21" s="140" t="s">
        <v>454</v>
      </c>
      <c r="BMT21" s="140" t="s">
        <v>454</v>
      </c>
      <c r="BMU21" s="140" t="s">
        <v>454</v>
      </c>
      <c r="BMV21" s="140" t="s">
        <v>454</v>
      </c>
      <c r="BMW21" s="140" t="s">
        <v>454</v>
      </c>
      <c r="BMX21" s="140" t="s">
        <v>454</v>
      </c>
      <c r="BMY21" s="140" t="s">
        <v>454</v>
      </c>
      <c r="BMZ21" s="140" t="s">
        <v>454</v>
      </c>
      <c r="BNA21" s="140" t="s">
        <v>454</v>
      </c>
      <c r="BNB21" s="140" t="s">
        <v>454</v>
      </c>
      <c r="BNC21" s="140" t="s">
        <v>454</v>
      </c>
      <c r="BND21" s="140" t="s">
        <v>454</v>
      </c>
      <c r="BNE21" s="140" t="s">
        <v>454</v>
      </c>
      <c r="BNF21" s="140" t="s">
        <v>454</v>
      </c>
      <c r="BNG21" s="140" t="s">
        <v>454</v>
      </c>
      <c r="BNH21" s="140" t="s">
        <v>454</v>
      </c>
      <c r="BNI21" s="140" t="s">
        <v>454</v>
      </c>
      <c r="BNJ21" s="140" t="s">
        <v>454</v>
      </c>
      <c r="BNK21" s="140" t="s">
        <v>454</v>
      </c>
      <c r="BNL21" s="140" t="s">
        <v>454</v>
      </c>
      <c r="BNM21" s="140" t="s">
        <v>454</v>
      </c>
      <c r="BNN21" s="140" t="s">
        <v>454</v>
      </c>
      <c r="BNO21" s="140" t="s">
        <v>454</v>
      </c>
      <c r="BNP21" s="140" t="s">
        <v>454</v>
      </c>
      <c r="BNQ21" s="140" t="s">
        <v>454</v>
      </c>
      <c r="BNR21" s="140" t="s">
        <v>454</v>
      </c>
      <c r="BNS21" s="140" t="s">
        <v>454</v>
      </c>
      <c r="BNT21" s="140" t="s">
        <v>454</v>
      </c>
      <c r="BNU21" s="140" t="s">
        <v>454</v>
      </c>
      <c r="BNV21" s="140" t="s">
        <v>454</v>
      </c>
      <c r="BNW21" s="140" t="s">
        <v>454</v>
      </c>
      <c r="BNX21" s="140" t="s">
        <v>454</v>
      </c>
      <c r="BNY21" s="140" t="s">
        <v>454</v>
      </c>
      <c r="BNZ21" s="140" t="s">
        <v>454</v>
      </c>
      <c r="BOA21" s="140" t="s">
        <v>454</v>
      </c>
      <c r="BOB21" s="140" t="s">
        <v>454</v>
      </c>
      <c r="BOC21" s="140" t="s">
        <v>454</v>
      </c>
      <c r="BOD21" s="140" t="s">
        <v>454</v>
      </c>
      <c r="BOE21" s="140" t="s">
        <v>454</v>
      </c>
      <c r="BOF21" s="140" t="s">
        <v>454</v>
      </c>
      <c r="BOG21" s="140" t="s">
        <v>454</v>
      </c>
      <c r="BOH21" s="140" t="s">
        <v>454</v>
      </c>
      <c r="BOI21" s="140" t="s">
        <v>454</v>
      </c>
      <c r="BOJ21" s="140" t="s">
        <v>454</v>
      </c>
      <c r="BOK21" s="140" t="s">
        <v>454</v>
      </c>
      <c r="BOL21" s="140" t="s">
        <v>454</v>
      </c>
      <c r="BOM21" s="140" t="s">
        <v>454</v>
      </c>
      <c r="BON21" s="140" t="s">
        <v>454</v>
      </c>
      <c r="BOO21" s="140" t="s">
        <v>454</v>
      </c>
      <c r="BOP21" s="140" t="s">
        <v>454</v>
      </c>
      <c r="BOQ21" s="140" t="s">
        <v>454</v>
      </c>
      <c r="BOR21" s="140" t="s">
        <v>454</v>
      </c>
      <c r="BOS21" s="140" t="s">
        <v>454</v>
      </c>
      <c r="BOT21" s="140" t="s">
        <v>454</v>
      </c>
      <c r="BOU21" s="140" t="s">
        <v>454</v>
      </c>
      <c r="BOV21" s="140" t="s">
        <v>454</v>
      </c>
      <c r="BOW21" s="140" t="s">
        <v>454</v>
      </c>
      <c r="BOX21" s="140" t="s">
        <v>454</v>
      </c>
      <c r="BOY21" s="140" t="s">
        <v>454</v>
      </c>
      <c r="BOZ21" s="140" t="s">
        <v>454</v>
      </c>
      <c r="BPA21" s="140" t="s">
        <v>454</v>
      </c>
      <c r="BPB21" s="140" t="s">
        <v>454</v>
      </c>
      <c r="BPC21" s="140" t="s">
        <v>454</v>
      </c>
      <c r="BPD21" s="140" t="s">
        <v>454</v>
      </c>
      <c r="BPE21" s="140" t="s">
        <v>454</v>
      </c>
      <c r="BPF21" s="140" t="s">
        <v>454</v>
      </c>
      <c r="BPG21" s="140" t="s">
        <v>454</v>
      </c>
      <c r="BPH21" s="140" t="s">
        <v>454</v>
      </c>
      <c r="BPI21" s="140" t="s">
        <v>454</v>
      </c>
      <c r="BPJ21" s="140" t="s">
        <v>454</v>
      </c>
      <c r="BPK21" s="140" t="s">
        <v>454</v>
      </c>
      <c r="BPL21" s="140" t="s">
        <v>454</v>
      </c>
      <c r="BPM21" s="140" t="s">
        <v>454</v>
      </c>
      <c r="BPN21" s="140" t="s">
        <v>454</v>
      </c>
      <c r="BPO21" s="140" t="s">
        <v>454</v>
      </c>
      <c r="BPP21" s="140" t="s">
        <v>454</v>
      </c>
      <c r="BPQ21" s="140" t="s">
        <v>454</v>
      </c>
      <c r="BPR21" s="140" t="s">
        <v>454</v>
      </c>
      <c r="BPS21" s="140" t="s">
        <v>454</v>
      </c>
      <c r="BPT21" s="140" t="s">
        <v>454</v>
      </c>
      <c r="BPU21" s="140" t="s">
        <v>454</v>
      </c>
      <c r="BPV21" s="140" t="s">
        <v>454</v>
      </c>
      <c r="BPW21" s="140" t="s">
        <v>454</v>
      </c>
      <c r="BPX21" s="140" t="s">
        <v>454</v>
      </c>
      <c r="BPY21" s="140" t="s">
        <v>454</v>
      </c>
      <c r="BPZ21" s="140" t="s">
        <v>454</v>
      </c>
      <c r="BQA21" s="140" t="s">
        <v>454</v>
      </c>
      <c r="BQB21" s="140" t="s">
        <v>454</v>
      </c>
      <c r="BQC21" s="140" t="s">
        <v>454</v>
      </c>
      <c r="BQD21" s="140" t="s">
        <v>454</v>
      </c>
      <c r="BQE21" s="140" t="s">
        <v>454</v>
      </c>
      <c r="BQF21" s="140" t="s">
        <v>454</v>
      </c>
      <c r="BQG21" s="140" t="s">
        <v>454</v>
      </c>
      <c r="BQH21" s="140" t="s">
        <v>454</v>
      </c>
      <c r="BQI21" s="140" t="s">
        <v>454</v>
      </c>
      <c r="BQJ21" s="140" t="s">
        <v>454</v>
      </c>
      <c r="BQK21" s="140" t="s">
        <v>454</v>
      </c>
      <c r="BQL21" s="140" t="s">
        <v>454</v>
      </c>
      <c r="BQM21" s="140" t="s">
        <v>454</v>
      </c>
      <c r="BQN21" s="140" t="s">
        <v>454</v>
      </c>
      <c r="BQO21" s="140" t="s">
        <v>454</v>
      </c>
      <c r="BQP21" s="140" t="s">
        <v>454</v>
      </c>
      <c r="BQQ21" s="140" t="s">
        <v>454</v>
      </c>
      <c r="BQR21" s="140" t="s">
        <v>454</v>
      </c>
      <c r="BQS21" s="140" t="s">
        <v>454</v>
      </c>
      <c r="BQT21" s="140" t="s">
        <v>454</v>
      </c>
      <c r="BQU21" s="140" t="s">
        <v>454</v>
      </c>
      <c r="BQV21" s="140" t="s">
        <v>454</v>
      </c>
      <c r="BQW21" s="140" t="s">
        <v>454</v>
      </c>
      <c r="BQX21" s="140" t="s">
        <v>454</v>
      </c>
      <c r="BQY21" s="140" t="s">
        <v>454</v>
      </c>
      <c r="BQZ21" s="140" t="s">
        <v>454</v>
      </c>
      <c r="BRA21" s="140" t="s">
        <v>454</v>
      </c>
      <c r="BRB21" s="140" t="s">
        <v>454</v>
      </c>
      <c r="BRC21" s="140" t="s">
        <v>454</v>
      </c>
      <c r="BRD21" s="140" t="s">
        <v>454</v>
      </c>
      <c r="BRE21" s="140" t="s">
        <v>454</v>
      </c>
      <c r="BRF21" s="140" t="s">
        <v>454</v>
      </c>
      <c r="BRG21" s="140" t="s">
        <v>454</v>
      </c>
      <c r="BRH21" s="140" t="s">
        <v>454</v>
      </c>
      <c r="BRI21" s="140" t="s">
        <v>454</v>
      </c>
      <c r="BRJ21" s="140" t="s">
        <v>454</v>
      </c>
      <c r="BRK21" s="140" t="s">
        <v>454</v>
      </c>
      <c r="BRL21" s="140" t="s">
        <v>454</v>
      </c>
      <c r="BRM21" s="140" t="s">
        <v>454</v>
      </c>
      <c r="BRN21" s="140" t="s">
        <v>454</v>
      </c>
      <c r="BRO21" s="140" t="s">
        <v>454</v>
      </c>
      <c r="BRP21" s="140" t="s">
        <v>454</v>
      </c>
      <c r="BRQ21" s="140" t="s">
        <v>454</v>
      </c>
      <c r="BRR21" s="140" t="s">
        <v>454</v>
      </c>
      <c r="BRS21" s="140" t="s">
        <v>454</v>
      </c>
      <c r="BRT21" s="140" t="s">
        <v>454</v>
      </c>
      <c r="BRU21" s="140" t="s">
        <v>454</v>
      </c>
      <c r="BRV21" s="140" t="s">
        <v>454</v>
      </c>
      <c r="BRW21" s="140" t="s">
        <v>454</v>
      </c>
      <c r="BRX21" s="140" t="s">
        <v>454</v>
      </c>
      <c r="BRY21" s="140" t="s">
        <v>454</v>
      </c>
      <c r="BRZ21" s="140" t="s">
        <v>454</v>
      </c>
      <c r="BSA21" s="140" t="s">
        <v>454</v>
      </c>
      <c r="BSB21" s="140" t="s">
        <v>454</v>
      </c>
      <c r="BSC21" s="140" t="s">
        <v>454</v>
      </c>
      <c r="BSD21" s="140" t="s">
        <v>454</v>
      </c>
      <c r="BSE21" s="140" t="s">
        <v>454</v>
      </c>
      <c r="BSF21" s="140" t="s">
        <v>454</v>
      </c>
      <c r="BSG21" s="140" t="s">
        <v>454</v>
      </c>
      <c r="BSH21" s="140" t="s">
        <v>454</v>
      </c>
      <c r="BSI21" s="140" t="s">
        <v>454</v>
      </c>
      <c r="BSJ21" s="140" t="s">
        <v>454</v>
      </c>
      <c r="BSK21" s="140" t="s">
        <v>454</v>
      </c>
      <c r="BSL21" s="140" t="s">
        <v>454</v>
      </c>
      <c r="BSM21" s="140" t="s">
        <v>454</v>
      </c>
      <c r="BSN21" s="140" t="s">
        <v>454</v>
      </c>
      <c r="BSO21" s="140" t="s">
        <v>454</v>
      </c>
      <c r="BSP21" s="140" t="s">
        <v>454</v>
      </c>
      <c r="BSQ21" s="140" t="s">
        <v>454</v>
      </c>
      <c r="BSR21" s="140" t="s">
        <v>454</v>
      </c>
      <c r="BSS21" s="140" t="s">
        <v>454</v>
      </c>
      <c r="BST21" s="140" t="s">
        <v>454</v>
      </c>
      <c r="BSU21" s="140" t="s">
        <v>454</v>
      </c>
      <c r="BSV21" s="140" t="s">
        <v>454</v>
      </c>
      <c r="BSW21" s="140" t="s">
        <v>454</v>
      </c>
      <c r="BSX21" s="140" t="s">
        <v>454</v>
      </c>
      <c r="BSY21" s="140" t="s">
        <v>454</v>
      </c>
      <c r="BSZ21" s="140" t="s">
        <v>454</v>
      </c>
      <c r="BTA21" s="140" t="s">
        <v>454</v>
      </c>
      <c r="BTB21" s="140" t="s">
        <v>454</v>
      </c>
      <c r="BTC21" s="140" t="s">
        <v>454</v>
      </c>
      <c r="BTD21" s="140" t="s">
        <v>454</v>
      </c>
      <c r="BTE21" s="140" t="s">
        <v>454</v>
      </c>
      <c r="BTF21" s="140" t="s">
        <v>454</v>
      </c>
      <c r="BTG21" s="140" t="s">
        <v>454</v>
      </c>
      <c r="BTH21" s="140" t="s">
        <v>454</v>
      </c>
      <c r="BTI21" s="140" t="s">
        <v>454</v>
      </c>
      <c r="BTJ21" s="140" t="s">
        <v>454</v>
      </c>
      <c r="BTK21" s="140" t="s">
        <v>454</v>
      </c>
      <c r="BTL21" s="140" t="s">
        <v>454</v>
      </c>
      <c r="BTM21" s="140" t="s">
        <v>454</v>
      </c>
      <c r="BTN21" s="140" t="s">
        <v>454</v>
      </c>
      <c r="BTO21" s="140" t="s">
        <v>454</v>
      </c>
      <c r="BTP21" s="140" t="s">
        <v>454</v>
      </c>
      <c r="BTQ21" s="140" t="s">
        <v>454</v>
      </c>
      <c r="BTR21" s="140" t="s">
        <v>454</v>
      </c>
      <c r="BTS21" s="140" t="s">
        <v>454</v>
      </c>
      <c r="BTT21" s="140" t="s">
        <v>454</v>
      </c>
      <c r="BTU21" s="140" t="s">
        <v>454</v>
      </c>
      <c r="BTV21" s="140" t="s">
        <v>454</v>
      </c>
      <c r="BTW21" s="140" t="s">
        <v>454</v>
      </c>
      <c r="BTX21" s="140" t="s">
        <v>454</v>
      </c>
      <c r="BTY21" s="140" t="s">
        <v>454</v>
      </c>
      <c r="BTZ21" s="140" t="s">
        <v>454</v>
      </c>
      <c r="BUA21" s="140" t="s">
        <v>454</v>
      </c>
      <c r="BUB21" s="140" t="s">
        <v>454</v>
      </c>
      <c r="BUC21" s="140" t="s">
        <v>454</v>
      </c>
      <c r="BUD21" s="140" t="s">
        <v>454</v>
      </c>
      <c r="BUE21" s="140" t="s">
        <v>454</v>
      </c>
      <c r="BUF21" s="140" t="s">
        <v>454</v>
      </c>
      <c r="BUG21" s="140" t="s">
        <v>454</v>
      </c>
      <c r="BUH21" s="140" t="s">
        <v>454</v>
      </c>
      <c r="BUI21" s="140" t="s">
        <v>454</v>
      </c>
      <c r="BUJ21" s="140" t="s">
        <v>454</v>
      </c>
      <c r="BUK21" s="140" t="s">
        <v>454</v>
      </c>
      <c r="BUL21" s="140" t="s">
        <v>454</v>
      </c>
      <c r="BUM21" s="140" t="s">
        <v>454</v>
      </c>
      <c r="BUN21" s="140" t="s">
        <v>454</v>
      </c>
      <c r="BUO21" s="140" t="s">
        <v>454</v>
      </c>
      <c r="BUP21" s="140" t="s">
        <v>454</v>
      </c>
      <c r="BUQ21" s="140" t="s">
        <v>454</v>
      </c>
      <c r="BUR21" s="140" t="s">
        <v>454</v>
      </c>
      <c r="BUS21" s="140" t="s">
        <v>454</v>
      </c>
      <c r="BUT21" s="140" t="s">
        <v>454</v>
      </c>
      <c r="BUU21" s="140" t="s">
        <v>454</v>
      </c>
      <c r="BUV21" s="140" t="s">
        <v>454</v>
      </c>
      <c r="BUW21" s="140" t="s">
        <v>454</v>
      </c>
      <c r="BUX21" s="140" t="s">
        <v>454</v>
      </c>
      <c r="BUY21" s="140" t="s">
        <v>454</v>
      </c>
      <c r="BUZ21" s="140" t="s">
        <v>454</v>
      </c>
      <c r="BVA21" s="140" t="s">
        <v>454</v>
      </c>
      <c r="BVB21" s="140" t="s">
        <v>454</v>
      </c>
      <c r="BVC21" s="140" t="s">
        <v>454</v>
      </c>
      <c r="BVD21" s="140" t="s">
        <v>454</v>
      </c>
      <c r="BVE21" s="140" t="s">
        <v>454</v>
      </c>
      <c r="BVF21" s="140" t="s">
        <v>454</v>
      </c>
      <c r="BVG21" s="140" t="s">
        <v>454</v>
      </c>
      <c r="BVH21" s="140" t="s">
        <v>454</v>
      </c>
      <c r="BVI21" s="140" t="s">
        <v>454</v>
      </c>
      <c r="BVJ21" s="140" t="s">
        <v>454</v>
      </c>
      <c r="BVK21" s="140" t="s">
        <v>454</v>
      </c>
      <c r="BVL21" s="140" t="s">
        <v>454</v>
      </c>
      <c r="BVM21" s="140" t="s">
        <v>454</v>
      </c>
      <c r="BVN21" s="140" t="s">
        <v>454</v>
      </c>
      <c r="BVO21" s="140" t="s">
        <v>454</v>
      </c>
      <c r="BVP21" s="140" t="s">
        <v>454</v>
      </c>
      <c r="BVQ21" s="140" t="s">
        <v>454</v>
      </c>
      <c r="BVR21" s="140" t="s">
        <v>454</v>
      </c>
      <c r="BVS21" s="140" t="s">
        <v>454</v>
      </c>
      <c r="BVT21" s="140" t="s">
        <v>454</v>
      </c>
      <c r="BVU21" s="140" t="s">
        <v>454</v>
      </c>
      <c r="BVV21" s="140" t="s">
        <v>454</v>
      </c>
      <c r="BVW21" s="140" t="s">
        <v>454</v>
      </c>
      <c r="BVX21" s="140" t="s">
        <v>454</v>
      </c>
      <c r="BVY21" s="140" t="s">
        <v>454</v>
      </c>
      <c r="BVZ21" s="140" t="s">
        <v>454</v>
      </c>
      <c r="BWA21" s="140" t="s">
        <v>454</v>
      </c>
      <c r="BWB21" s="140" t="s">
        <v>454</v>
      </c>
      <c r="BWC21" s="140" t="s">
        <v>454</v>
      </c>
      <c r="BWD21" s="140" t="s">
        <v>454</v>
      </c>
      <c r="BWE21" s="140" t="s">
        <v>454</v>
      </c>
      <c r="BWF21" s="140" t="s">
        <v>454</v>
      </c>
      <c r="BWG21" s="140" t="s">
        <v>454</v>
      </c>
      <c r="BWH21" s="140" t="s">
        <v>454</v>
      </c>
      <c r="BWI21" s="140" t="s">
        <v>454</v>
      </c>
      <c r="BWJ21" s="140" t="s">
        <v>454</v>
      </c>
      <c r="BWK21" s="140" t="s">
        <v>454</v>
      </c>
      <c r="BWL21" s="140" t="s">
        <v>454</v>
      </c>
      <c r="BWM21" s="140" t="s">
        <v>454</v>
      </c>
      <c r="BWN21" s="140" t="s">
        <v>454</v>
      </c>
      <c r="BWO21" s="140" t="s">
        <v>454</v>
      </c>
      <c r="BWP21" s="140" t="s">
        <v>454</v>
      </c>
      <c r="BWQ21" s="140" t="s">
        <v>454</v>
      </c>
      <c r="BWR21" s="140" t="s">
        <v>454</v>
      </c>
      <c r="BWS21" s="140" t="s">
        <v>454</v>
      </c>
      <c r="BWT21" s="140" t="s">
        <v>454</v>
      </c>
      <c r="BWU21" s="140" t="s">
        <v>454</v>
      </c>
      <c r="BWV21" s="140" t="s">
        <v>454</v>
      </c>
      <c r="BWW21" s="140" t="s">
        <v>454</v>
      </c>
      <c r="BWX21" s="140" t="s">
        <v>454</v>
      </c>
      <c r="BWY21" s="140" t="s">
        <v>454</v>
      </c>
      <c r="BWZ21" s="140" t="s">
        <v>454</v>
      </c>
      <c r="BXA21" s="140" t="s">
        <v>454</v>
      </c>
      <c r="BXB21" s="140" t="s">
        <v>454</v>
      </c>
      <c r="BXC21" s="140" t="s">
        <v>454</v>
      </c>
      <c r="BXD21" s="140" t="s">
        <v>454</v>
      </c>
      <c r="BXE21" s="140" t="s">
        <v>454</v>
      </c>
      <c r="BXF21" s="140" t="s">
        <v>454</v>
      </c>
      <c r="BXG21" s="140" t="s">
        <v>454</v>
      </c>
      <c r="BXH21" s="140" t="s">
        <v>454</v>
      </c>
      <c r="BXI21" s="140" t="s">
        <v>454</v>
      </c>
      <c r="BXJ21" s="140" t="s">
        <v>454</v>
      </c>
      <c r="BXK21" s="140" t="s">
        <v>454</v>
      </c>
      <c r="BXL21" s="140" t="s">
        <v>454</v>
      </c>
      <c r="BXM21" s="140" t="s">
        <v>454</v>
      </c>
      <c r="BXN21" s="140" t="s">
        <v>454</v>
      </c>
      <c r="BXO21" s="140" t="s">
        <v>454</v>
      </c>
      <c r="BXP21" s="140" t="s">
        <v>454</v>
      </c>
      <c r="BXQ21" s="140" t="s">
        <v>454</v>
      </c>
      <c r="BXR21" s="140" t="s">
        <v>454</v>
      </c>
      <c r="BXS21" s="140" t="s">
        <v>454</v>
      </c>
      <c r="BXT21" s="140" t="s">
        <v>454</v>
      </c>
      <c r="BXU21" s="140" t="s">
        <v>454</v>
      </c>
      <c r="BXV21" s="140" t="s">
        <v>454</v>
      </c>
      <c r="BXW21" s="140" t="s">
        <v>454</v>
      </c>
      <c r="BXX21" s="140" t="s">
        <v>454</v>
      </c>
      <c r="BXY21" s="140" t="s">
        <v>454</v>
      </c>
      <c r="BXZ21" s="140" t="s">
        <v>454</v>
      </c>
      <c r="BYA21" s="140" t="s">
        <v>454</v>
      </c>
      <c r="BYB21" s="140" t="s">
        <v>454</v>
      </c>
      <c r="BYC21" s="140" t="s">
        <v>454</v>
      </c>
      <c r="BYD21" s="140" t="s">
        <v>454</v>
      </c>
      <c r="BYE21" s="140" t="s">
        <v>454</v>
      </c>
      <c r="BYF21" s="140" t="s">
        <v>454</v>
      </c>
      <c r="BYG21" s="140" t="s">
        <v>454</v>
      </c>
      <c r="BYH21" s="140" t="s">
        <v>454</v>
      </c>
      <c r="BYI21" s="140" t="s">
        <v>454</v>
      </c>
      <c r="BYJ21" s="140" t="s">
        <v>454</v>
      </c>
      <c r="BYK21" s="140" t="s">
        <v>454</v>
      </c>
      <c r="BYL21" s="140" t="s">
        <v>454</v>
      </c>
      <c r="BYM21" s="140" t="s">
        <v>454</v>
      </c>
      <c r="BYN21" s="140" t="s">
        <v>454</v>
      </c>
      <c r="BYO21" s="140" t="s">
        <v>454</v>
      </c>
      <c r="BYP21" s="140" t="s">
        <v>454</v>
      </c>
      <c r="BYQ21" s="140" t="s">
        <v>454</v>
      </c>
      <c r="BYR21" s="140" t="s">
        <v>454</v>
      </c>
      <c r="BYS21" s="140" t="s">
        <v>454</v>
      </c>
      <c r="BYT21" s="140" t="s">
        <v>454</v>
      </c>
      <c r="BYU21" s="140" t="s">
        <v>454</v>
      </c>
      <c r="BYV21" s="140" t="s">
        <v>454</v>
      </c>
      <c r="BYW21" s="140" t="s">
        <v>454</v>
      </c>
      <c r="BYX21" s="140" t="s">
        <v>454</v>
      </c>
      <c r="BYY21" s="140" t="s">
        <v>454</v>
      </c>
      <c r="BYZ21" s="140" t="s">
        <v>454</v>
      </c>
      <c r="BZA21" s="140" t="s">
        <v>454</v>
      </c>
      <c r="BZB21" s="140" t="s">
        <v>454</v>
      </c>
      <c r="BZC21" s="140" t="s">
        <v>454</v>
      </c>
      <c r="BZD21" s="140" t="s">
        <v>454</v>
      </c>
      <c r="BZE21" s="140" t="s">
        <v>454</v>
      </c>
      <c r="BZF21" s="140" t="s">
        <v>454</v>
      </c>
      <c r="BZG21" s="140" t="s">
        <v>454</v>
      </c>
      <c r="BZH21" s="140" t="s">
        <v>454</v>
      </c>
      <c r="BZI21" s="140" t="s">
        <v>454</v>
      </c>
      <c r="BZJ21" s="140" t="s">
        <v>454</v>
      </c>
      <c r="BZK21" s="140" t="s">
        <v>454</v>
      </c>
      <c r="BZL21" s="140" t="s">
        <v>454</v>
      </c>
      <c r="BZM21" s="140" t="s">
        <v>454</v>
      </c>
      <c r="BZN21" s="140" t="s">
        <v>454</v>
      </c>
      <c r="BZO21" s="140" t="s">
        <v>454</v>
      </c>
      <c r="BZP21" s="140" t="s">
        <v>454</v>
      </c>
      <c r="BZQ21" s="140" t="s">
        <v>454</v>
      </c>
      <c r="BZR21" s="140" t="s">
        <v>454</v>
      </c>
      <c r="BZS21" s="140" t="s">
        <v>454</v>
      </c>
      <c r="BZT21" s="140" t="s">
        <v>454</v>
      </c>
      <c r="BZU21" s="140" t="s">
        <v>454</v>
      </c>
      <c r="BZV21" s="140" t="s">
        <v>454</v>
      </c>
      <c r="BZW21" s="140" t="s">
        <v>454</v>
      </c>
      <c r="BZX21" s="140" t="s">
        <v>454</v>
      </c>
      <c r="BZY21" s="140" t="s">
        <v>454</v>
      </c>
      <c r="BZZ21" s="140" t="s">
        <v>454</v>
      </c>
      <c r="CAA21" s="140" t="s">
        <v>454</v>
      </c>
      <c r="CAB21" s="140" t="s">
        <v>454</v>
      </c>
      <c r="CAC21" s="140" t="s">
        <v>454</v>
      </c>
      <c r="CAD21" s="140" t="s">
        <v>454</v>
      </c>
      <c r="CAE21" s="140" t="s">
        <v>454</v>
      </c>
      <c r="CAF21" s="140" t="s">
        <v>454</v>
      </c>
      <c r="CAG21" s="140" t="s">
        <v>454</v>
      </c>
      <c r="CAH21" s="140" t="s">
        <v>454</v>
      </c>
      <c r="CAI21" s="140" t="s">
        <v>454</v>
      </c>
      <c r="CAJ21" s="140" t="s">
        <v>454</v>
      </c>
      <c r="CAK21" s="140" t="s">
        <v>454</v>
      </c>
      <c r="CAL21" s="140" t="s">
        <v>454</v>
      </c>
      <c r="CAM21" s="140" t="s">
        <v>454</v>
      </c>
      <c r="CAN21" s="140" t="s">
        <v>454</v>
      </c>
      <c r="CAO21" s="140" t="s">
        <v>454</v>
      </c>
      <c r="CAP21" s="140" t="s">
        <v>454</v>
      </c>
      <c r="CAQ21" s="140" t="s">
        <v>454</v>
      </c>
      <c r="CAR21" s="140" t="s">
        <v>454</v>
      </c>
      <c r="CAS21" s="140" t="s">
        <v>454</v>
      </c>
      <c r="CAT21" s="140" t="s">
        <v>454</v>
      </c>
      <c r="CAU21" s="140" t="s">
        <v>454</v>
      </c>
      <c r="CAV21" s="140" t="s">
        <v>454</v>
      </c>
      <c r="CAW21" s="140" t="s">
        <v>454</v>
      </c>
      <c r="CAX21" s="140" t="s">
        <v>454</v>
      </c>
      <c r="CAY21" s="140" t="s">
        <v>454</v>
      </c>
      <c r="CAZ21" s="140" t="s">
        <v>454</v>
      </c>
      <c r="CBA21" s="140" t="s">
        <v>454</v>
      </c>
      <c r="CBB21" s="140" t="s">
        <v>454</v>
      </c>
      <c r="CBC21" s="140" t="s">
        <v>454</v>
      </c>
      <c r="CBD21" s="140" t="s">
        <v>454</v>
      </c>
      <c r="CBE21" s="140" t="s">
        <v>454</v>
      </c>
      <c r="CBF21" s="140" t="s">
        <v>454</v>
      </c>
      <c r="CBG21" s="140" t="s">
        <v>454</v>
      </c>
      <c r="CBH21" s="140" t="s">
        <v>454</v>
      </c>
      <c r="CBI21" s="140" t="s">
        <v>454</v>
      </c>
      <c r="CBJ21" s="140" t="s">
        <v>454</v>
      </c>
      <c r="CBK21" s="140" t="s">
        <v>454</v>
      </c>
      <c r="CBL21" s="140" t="s">
        <v>454</v>
      </c>
      <c r="CBM21" s="140" t="s">
        <v>454</v>
      </c>
      <c r="CBN21" s="140" t="s">
        <v>454</v>
      </c>
      <c r="CBO21" s="140" t="s">
        <v>454</v>
      </c>
      <c r="CBP21" s="140" t="s">
        <v>454</v>
      </c>
      <c r="CBQ21" s="140" t="s">
        <v>454</v>
      </c>
      <c r="CBR21" s="140" t="s">
        <v>454</v>
      </c>
      <c r="CBS21" s="140" t="s">
        <v>454</v>
      </c>
      <c r="CBT21" s="140" t="s">
        <v>454</v>
      </c>
      <c r="CBU21" s="140" t="s">
        <v>454</v>
      </c>
      <c r="CBV21" s="140" t="s">
        <v>454</v>
      </c>
      <c r="CBW21" s="140" t="s">
        <v>454</v>
      </c>
      <c r="CBX21" s="140" t="s">
        <v>454</v>
      </c>
      <c r="CBY21" s="140" t="s">
        <v>454</v>
      </c>
      <c r="CBZ21" s="140" t="s">
        <v>454</v>
      </c>
      <c r="CCA21" s="140" t="s">
        <v>454</v>
      </c>
      <c r="CCB21" s="140" t="s">
        <v>454</v>
      </c>
      <c r="CCC21" s="140" t="s">
        <v>454</v>
      </c>
      <c r="CCD21" s="140" t="s">
        <v>454</v>
      </c>
      <c r="CCE21" s="140" t="s">
        <v>454</v>
      </c>
      <c r="CCF21" s="140" t="s">
        <v>454</v>
      </c>
      <c r="CCG21" s="140" t="s">
        <v>454</v>
      </c>
      <c r="CCH21" s="140" t="s">
        <v>454</v>
      </c>
      <c r="CCI21" s="140" t="s">
        <v>454</v>
      </c>
      <c r="CCJ21" s="140" t="s">
        <v>454</v>
      </c>
      <c r="CCK21" s="140" t="s">
        <v>454</v>
      </c>
      <c r="CCL21" s="140" t="s">
        <v>454</v>
      </c>
      <c r="CCM21" s="140" t="s">
        <v>454</v>
      </c>
      <c r="CCN21" s="140" t="s">
        <v>454</v>
      </c>
      <c r="CCO21" s="140" t="s">
        <v>454</v>
      </c>
      <c r="CCP21" s="140" t="s">
        <v>454</v>
      </c>
      <c r="CCQ21" s="140" t="s">
        <v>454</v>
      </c>
      <c r="CCR21" s="140" t="s">
        <v>454</v>
      </c>
      <c r="CCS21" s="140" t="s">
        <v>454</v>
      </c>
      <c r="CCT21" s="140" t="s">
        <v>454</v>
      </c>
      <c r="CCU21" s="140" t="s">
        <v>454</v>
      </c>
      <c r="CCV21" s="140" t="s">
        <v>454</v>
      </c>
      <c r="CCW21" s="140" t="s">
        <v>454</v>
      </c>
      <c r="CCX21" s="140" t="s">
        <v>454</v>
      </c>
      <c r="CCY21" s="140" t="s">
        <v>454</v>
      </c>
      <c r="CCZ21" s="140" t="s">
        <v>454</v>
      </c>
      <c r="CDA21" s="140" t="s">
        <v>454</v>
      </c>
      <c r="CDB21" s="140" t="s">
        <v>454</v>
      </c>
      <c r="CDC21" s="140" t="s">
        <v>454</v>
      </c>
      <c r="CDD21" s="140" t="s">
        <v>454</v>
      </c>
      <c r="CDE21" s="140" t="s">
        <v>454</v>
      </c>
      <c r="CDF21" s="140" t="s">
        <v>454</v>
      </c>
      <c r="CDG21" s="140" t="s">
        <v>454</v>
      </c>
      <c r="CDH21" s="140" t="s">
        <v>454</v>
      </c>
      <c r="CDI21" s="140" t="s">
        <v>454</v>
      </c>
      <c r="CDJ21" s="140" t="s">
        <v>454</v>
      </c>
      <c r="CDK21" s="140" t="s">
        <v>454</v>
      </c>
      <c r="CDL21" s="140" t="s">
        <v>454</v>
      </c>
      <c r="CDM21" s="140" t="s">
        <v>454</v>
      </c>
      <c r="CDN21" s="140" t="s">
        <v>454</v>
      </c>
      <c r="CDO21" s="140" t="s">
        <v>454</v>
      </c>
      <c r="CDP21" s="140" t="s">
        <v>454</v>
      </c>
      <c r="CDQ21" s="140" t="s">
        <v>454</v>
      </c>
      <c r="CDR21" s="140" t="s">
        <v>454</v>
      </c>
      <c r="CDS21" s="140" t="s">
        <v>454</v>
      </c>
      <c r="CDT21" s="140" t="s">
        <v>454</v>
      </c>
      <c r="CDU21" s="140" t="s">
        <v>454</v>
      </c>
      <c r="CDV21" s="140" t="s">
        <v>454</v>
      </c>
      <c r="CDW21" s="140" t="s">
        <v>454</v>
      </c>
      <c r="CDX21" s="140" t="s">
        <v>454</v>
      </c>
      <c r="CDY21" s="140" t="s">
        <v>454</v>
      </c>
      <c r="CDZ21" s="140" t="s">
        <v>454</v>
      </c>
      <c r="CEA21" s="140" t="s">
        <v>454</v>
      </c>
      <c r="CEB21" s="140" t="s">
        <v>454</v>
      </c>
      <c r="CEC21" s="140" t="s">
        <v>454</v>
      </c>
      <c r="CED21" s="140" t="s">
        <v>454</v>
      </c>
      <c r="CEE21" s="140" t="s">
        <v>454</v>
      </c>
      <c r="CEF21" s="140" t="s">
        <v>454</v>
      </c>
      <c r="CEG21" s="140" t="s">
        <v>454</v>
      </c>
      <c r="CEH21" s="140" t="s">
        <v>454</v>
      </c>
      <c r="CEI21" s="140" t="s">
        <v>454</v>
      </c>
      <c r="CEJ21" s="140" t="s">
        <v>454</v>
      </c>
      <c r="CEK21" s="140" t="s">
        <v>454</v>
      </c>
      <c r="CEL21" s="140" t="s">
        <v>454</v>
      </c>
      <c r="CEM21" s="140" t="s">
        <v>454</v>
      </c>
      <c r="CEN21" s="140" t="s">
        <v>454</v>
      </c>
      <c r="CEO21" s="140" t="s">
        <v>454</v>
      </c>
      <c r="CEP21" s="140" t="s">
        <v>454</v>
      </c>
      <c r="CEQ21" s="140" t="s">
        <v>454</v>
      </c>
      <c r="CER21" s="140" t="s">
        <v>454</v>
      </c>
      <c r="CES21" s="140" t="s">
        <v>454</v>
      </c>
      <c r="CET21" s="140" t="s">
        <v>454</v>
      </c>
      <c r="CEU21" s="140" t="s">
        <v>454</v>
      </c>
      <c r="CEV21" s="140" t="s">
        <v>454</v>
      </c>
      <c r="CEW21" s="140" t="s">
        <v>454</v>
      </c>
      <c r="CEX21" s="140" t="s">
        <v>454</v>
      </c>
      <c r="CEY21" s="140" t="s">
        <v>454</v>
      </c>
      <c r="CEZ21" s="140" t="s">
        <v>454</v>
      </c>
      <c r="CFA21" s="140" t="s">
        <v>454</v>
      </c>
      <c r="CFB21" s="140" t="s">
        <v>454</v>
      </c>
      <c r="CFC21" s="140" t="s">
        <v>454</v>
      </c>
      <c r="CFD21" s="140" t="s">
        <v>454</v>
      </c>
      <c r="CFE21" s="140" t="s">
        <v>454</v>
      </c>
      <c r="CFF21" s="140" t="s">
        <v>454</v>
      </c>
      <c r="CFG21" s="140" t="s">
        <v>454</v>
      </c>
      <c r="CFH21" s="140" t="s">
        <v>454</v>
      </c>
      <c r="CFI21" s="140" t="s">
        <v>454</v>
      </c>
      <c r="CFJ21" s="140" t="s">
        <v>454</v>
      </c>
      <c r="CFK21" s="140" t="s">
        <v>454</v>
      </c>
      <c r="CFL21" s="140" t="s">
        <v>454</v>
      </c>
      <c r="CFM21" s="140" t="s">
        <v>454</v>
      </c>
      <c r="CFN21" s="140" t="s">
        <v>454</v>
      </c>
      <c r="CFO21" s="140" t="s">
        <v>454</v>
      </c>
      <c r="CFP21" s="140" t="s">
        <v>454</v>
      </c>
      <c r="CFQ21" s="140" t="s">
        <v>454</v>
      </c>
      <c r="CFR21" s="140" t="s">
        <v>454</v>
      </c>
      <c r="CFS21" s="140" t="s">
        <v>454</v>
      </c>
      <c r="CFT21" s="140" t="s">
        <v>454</v>
      </c>
      <c r="CFU21" s="140" t="s">
        <v>454</v>
      </c>
      <c r="CFV21" s="140" t="s">
        <v>454</v>
      </c>
      <c r="CFW21" s="140" t="s">
        <v>454</v>
      </c>
      <c r="CFX21" s="140" t="s">
        <v>454</v>
      </c>
      <c r="CFY21" s="140" t="s">
        <v>454</v>
      </c>
      <c r="CFZ21" s="140" t="s">
        <v>454</v>
      </c>
      <c r="CGA21" s="140" t="s">
        <v>454</v>
      </c>
      <c r="CGB21" s="140" t="s">
        <v>454</v>
      </c>
      <c r="CGC21" s="140" t="s">
        <v>454</v>
      </c>
      <c r="CGD21" s="140" t="s">
        <v>454</v>
      </c>
      <c r="CGE21" s="140" t="s">
        <v>454</v>
      </c>
      <c r="CGF21" s="140" t="s">
        <v>454</v>
      </c>
      <c r="CGG21" s="140" t="s">
        <v>454</v>
      </c>
      <c r="CGH21" s="140" t="s">
        <v>454</v>
      </c>
      <c r="CGI21" s="140" t="s">
        <v>454</v>
      </c>
      <c r="CGJ21" s="140" t="s">
        <v>454</v>
      </c>
      <c r="CGK21" s="140" t="s">
        <v>454</v>
      </c>
      <c r="CGL21" s="140" t="s">
        <v>454</v>
      </c>
      <c r="CGM21" s="140" t="s">
        <v>454</v>
      </c>
      <c r="CGN21" s="140" t="s">
        <v>454</v>
      </c>
      <c r="CGO21" s="140" t="s">
        <v>454</v>
      </c>
      <c r="CGP21" s="140" t="s">
        <v>454</v>
      </c>
      <c r="CGQ21" s="140" t="s">
        <v>454</v>
      </c>
      <c r="CGR21" s="140" t="s">
        <v>454</v>
      </c>
      <c r="CGS21" s="140" t="s">
        <v>454</v>
      </c>
      <c r="CGT21" s="140" t="s">
        <v>454</v>
      </c>
      <c r="CGU21" s="140" t="s">
        <v>454</v>
      </c>
      <c r="CGV21" s="140" t="s">
        <v>454</v>
      </c>
      <c r="CGW21" s="140" t="s">
        <v>454</v>
      </c>
      <c r="CGX21" s="140" t="s">
        <v>454</v>
      </c>
      <c r="CGY21" s="140" t="s">
        <v>454</v>
      </c>
      <c r="CGZ21" s="140" t="s">
        <v>454</v>
      </c>
      <c r="CHA21" s="140" t="s">
        <v>454</v>
      </c>
      <c r="CHB21" s="140" t="s">
        <v>454</v>
      </c>
      <c r="CHC21" s="140" t="s">
        <v>454</v>
      </c>
      <c r="CHD21" s="140" t="s">
        <v>454</v>
      </c>
      <c r="CHE21" s="140" t="s">
        <v>454</v>
      </c>
      <c r="CHF21" s="140" t="s">
        <v>454</v>
      </c>
      <c r="CHG21" s="140" t="s">
        <v>454</v>
      </c>
      <c r="CHH21" s="140" t="s">
        <v>454</v>
      </c>
      <c r="CHI21" s="140" t="s">
        <v>454</v>
      </c>
      <c r="CHJ21" s="140" t="s">
        <v>454</v>
      </c>
      <c r="CHK21" s="140" t="s">
        <v>454</v>
      </c>
      <c r="CHL21" s="140" t="s">
        <v>454</v>
      </c>
      <c r="CHM21" s="140" t="s">
        <v>454</v>
      </c>
      <c r="CHN21" s="140" t="s">
        <v>454</v>
      </c>
      <c r="CHO21" s="140" t="s">
        <v>454</v>
      </c>
      <c r="CHP21" s="140" t="s">
        <v>454</v>
      </c>
      <c r="CHQ21" s="140" t="s">
        <v>454</v>
      </c>
      <c r="CHR21" s="140" t="s">
        <v>454</v>
      </c>
      <c r="CHS21" s="140" t="s">
        <v>454</v>
      </c>
      <c r="CHT21" s="140" t="s">
        <v>454</v>
      </c>
      <c r="CHU21" s="140" t="s">
        <v>454</v>
      </c>
      <c r="CHV21" s="140" t="s">
        <v>454</v>
      </c>
      <c r="CHW21" s="140" t="s">
        <v>454</v>
      </c>
      <c r="CHX21" s="140" t="s">
        <v>454</v>
      </c>
      <c r="CHY21" s="140" t="s">
        <v>454</v>
      </c>
      <c r="CHZ21" s="140" t="s">
        <v>454</v>
      </c>
      <c r="CIA21" s="140" t="s">
        <v>454</v>
      </c>
      <c r="CIB21" s="140" t="s">
        <v>454</v>
      </c>
      <c r="CIC21" s="140" t="s">
        <v>454</v>
      </c>
      <c r="CID21" s="140" t="s">
        <v>454</v>
      </c>
      <c r="CIE21" s="140" t="s">
        <v>454</v>
      </c>
      <c r="CIF21" s="140" t="s">
        <v>454</v>
      </c>
      <c r="CIG21" s="140" t="s">
        <v>454</v>
      </c>
      <c r="CIH21" s="140" t="s">
        <v>454</v>
      </c>
      <c r="CII21" s="140" t="s">
        <v>454</v>
      </c>
      <c r="CIJ21" s="140" t="s">
        <v>454</v>
      </c>
      <c r="CIK21" s="140" t="s">
        <v>454</v>
      </c>
      <c r="CIL21" s="140" t="s">
        <v>454</v>
      </c>
      <c r="CIM21" s="140" t="s">
        <v>454</v>
      </c>
      <c r="CIN21" s="140" t="s">
        <v>454</v>
      </c>
      <c r="CIO21" s="140" t="s">
        <v>454</v>
      </c>
      <c r="CIP21" s="140" t="s">
        <v>454</v>
      </c>
      <c r="CIQ21" s="140" t="s">
        <v>454</v>
      </c>
      <c r="CIR21" s="140" t="s">
        <v>454</v>
      </c>
      <c r="CIS21" s="140" t="s">
        <v>454</v>
      </c>
      <c r="CIT21" s="140" t="s">
        <v>454</v>
      </c>
      <c r="CIU21" s="140" t="s">
        <v>454</v>
      </c>
      <c r="CIV21" s="140" t="s">
        <v>454</v>
      </c>
      <c r="CIW21" s="140" t="s">
        <v>454</v>
      </c>
      <c r="CIX21" s="140" t="s">
        <v>454</v>
      </c>
      <c r="CIY21" s="140" t="s">
        <v>454</v>
      </c>
      <c r="CIZ21" s="140" t="s">
        <v>454</v>
      </c>
      <c r="CJA21" s="140" t="s">
        <v>454</v>
      </c>
      <c r="CJB21" s="140" t="s">
        <v>454</v>
      </c>
      <c r="CJC21" s="140" t="s">
        <v>454</v>
      </c>
      <c r="CJD21" s="140" t="s">
        <v>454</v>
      </c>
      <c r="CJE21" s="140" t="s">
        <v>454</v>
      </c>
      <c r="CJF21" s="140" t="s">
        <v>454</v>
      </c>
      <c r="CJG21" s="140" t="s">
        <v>454</v>
      </c>
      <c r="CJH21" s="140" t="s">
        <v>454</v>
      </c>
      <c r="CJI21" s="140" t="s">
        <v>454</v>
      </c>
      <c r="CJJ21" s="140" t="s">
        <v>454</v>
      </c>
      <c r="CJK21" s="140" t="s">
        <v>454</v>
      </c>
      <c r="CJL21" s="140" t="s">
        <v>454</v>
      </c>
      <c r="CJM21" s="140" t="s">
        <v>454</v>
      </c>
      <c r="CJN21" s="140" t="s">
        <v>454</v>
      </c>
      <c r="CJO21" s="140" t="s">
        <v>454</v>
      </c>
      <c r="CJP21" s="140" t="s">
        <v>454</v>
      </c>
      <c r="CJQ21" s="140" t="s">
        <v>454</v>
      </c>
      <c r="CJR21" s="140" t="s">
        <v>454</v>
      </c>
      <c r="CJS21" s="140" t="s">
        <v>454</v>
      </c>
      <c r="CJT21" s="140" t="s">
        <v>454</v>
      </c>
      <c r="CJU21" s="140" t="s">
        <v>454</v>
      </c>
      <c r="CJV21" s="140" t="s">
        <v>454</v>
      </c>
      <c r="CJW21" s="140" t="s">
        <v>454</v>
      </c>
      <c r="CJX21" s="140" t="s">
        <v>454</v>
      </c>
      <c r="CJY21" s="140" t="s">
        <v>454</v>
      </c>
      <c r="CJZ21" s="140" t="s">
        <v>454</v>
      </c>
      <c r="CKA21" s="140" t="s">
        <v>454</v>
      </c>
      <c r="CKB21" s="140" t="s">
        <v>454</v>
      </c>
      <c r="CKC21" s="140" t="s">
        <v>454</v>
      </c>
      <c r="CKD21" s="140" t="s">
        <v>454</v>
      </c>
      <c r="CKE21" s="140" t="s">
        <v>454</v>
      </c>
      <c r="CKF21" s="140" t="s">
        <v>454</v>
      </c>
      <c r="CKG21" s="140" t="s">
        <v>454</v>
      </c>
      <c r="CKH21" s="140" t="s">
        <v>454</v>
      </c>
      <c r="CKI21" s="140" t="s">
        <v>454</v>
      </c>
      <c r="CKJ21" s="140" t="s">
        <v>454</v>
      </c>
      <c r="CKK21" s="140" t="s">
        <v>454</v>
      </c>
      <c r="CKL21" s="140" t="s">
        <v>454</v>
      </c>
      <c r="CKM21" s="140" t="s">
        <v>454</v>
      </c>
      <c r="CKN21" s="140" t="s">
        <v>454</v>
      </c>
      <c r="CKO21" s="140" t="s">
        <v>454</v>
      </c>
      <c r="CKP21" s="140" t="s">
        <v>454</v>
      </c>
      <c r="CKQ21" s="140" t="s">
        <v>454</v>
      </c>
      <c r="CKR21" s="140" t="s">
        <v>454</v>
      </c>
      <c r="CKS21" s="140" t="s">
        <v>454</v>
      </c>
      <c r="CKT21" s="140" t="s">
        <v>454</v>
      </c>
      <c r="CKU21" s="140" t="s">
        <v>454</v>
      </c>
      <c r="CKV21" s="140" t="s">
        <v>454</v>
      </c>
      <c r="CKW21" s="140" t="s">
        <v>454</v>
      </c>
      <c r="CKX21" s="140" t="s">
        <v>454</v>
      </c>
      <c r="CKY21" s="140" t="s">
        <v>454</v>
      </c>
      <c r="CKZ21" s="140" t="s">
        <v>454</v>
      </c>
      <c r="CLA21" s="140" t="s">
        <v>454</v>
      </c>
      <c r="CLB21" s="140" t="s">
        <v>454</v>
      </c>
      <c r="CLC21" s="140" t="s">
        <v>454</v>
      </c>
      <c r="CLD21" s="140" t="s">
        <v>454</v>
      </c>
      <c r="CLE21" s="140" t="s">
        <v>454</v>
      </c>
      <c r="CLF21" s="140" t="s">
        <v>454</v>
      </c>
      <c r="CLG21" s="140" t="s">
        <v>454</v>
      </c>
      <c r="CLH21" s="140" t="s">
        <v>454</v>
      </c>
      <c r="CLI21" s="140" t="s">
        <v>454</v>
      </c>
      <c r="CLJ21" s="140" t="s">
        <v>454</v>
      </c>
      <c r="CLK21" s="140" t="s">
        <v>454</v>
      </c>
      <c r="CLL21" s="140" t="s">
        <v>454</v>
      </c>
      <c r="CLM21" s="140" t="s">
        <v>454</v>
      </c>
      <c r="CLN21" s="140" t="s">
        <v>454</v>
      </c>
      <c r="CLO21" s="140" t="s">
        <v>454</v>
      </c>
      <c r="CLP21" s="140" t="s">
        <v>454</v>
      </c>
      <c r="CLQ21" s="140" t="s">
        <v>454</v>
      </c>
      <c r="CLR21" s="140" t="s">
        <v>454</v>
      </c>
      <c r="CLS21" s="140" t="s">
        <v>454</v>
      </c>
      <c r="CLT21" s="140" t="s">
        <v>454</v>
      </c>
      <c r="CLU21" s="140" t="s">
        <v>454</v>
      </c>
      <c r="CLV21" s="140" t="s">
        <v>454</v>
      </c>
      <c r="CLW21" s="140" t="s">
        <v>454</v>
      </c>
      <c r="CLX21" s="140" t="s">
        <v>454</v>
      </c>
      <c r="CLY21" s="140" t="s">
        <v>454</v>
      </c>
      <c r="CLZ21" s="140" t="s">
        <v>454</v>
      </c>
      <c r="CMA21" s="140" t="s">
        <v>454</v>
      </c>
      <c r="CMB21" s="140" t="s">
        <v>454</v>
      </c>
      <c r="CMC21" s="140" t="s">
        <v>454</v>
      </c>
      <c r="CMD21" s="140" t="s">
        <v>454</v>
      </c>
      <c r="CME21" s="140" t="s">
        <v>454</v>
      </c>
      <c r="CMF21" s="140" t="s">
        <v>454</v>
      </c>
      <c r="CMG21" s="140" t="s">
        <v>454</v>
      </c>
      <c r="CMH21" s="140" t="s">
        <v>454</v>
      </c>
      <c r="CMI21" s="140" t="s">
        <v>454</v>
      </c>
      <c r="CMJ21" s="140" t="s">
        <v>454</v>
      </c>
      <c r="CMK21" s="140" t="s">
        <v>454</v>
      </c>
      <c r="CML21" s="140" t="s">
        <v>454</v>
      </c>
      <c r="CMM21" s="140" t="s">
        <v>454</v>
      </c>
      <c r="CMN21" s="140" t="s">
        <v>454</v>
      </c>
      <c r="CMO21" s="140" t="s">
        <v>454</v>
      </c>
      <c r="CMP21" s="140" t="s">
        <v>454</v>
      </c>
      <c r="CMQ21" s="140" t="s">
        <v>454</v>
      </c>
      <c r="CMR21" s="140" t="s">
        <v>454</v>
      </c>
      <c r="CMS21" s="140" t="s">
        <v>454</v>
      </c>
      <c r="CMT21" s="140" t="s">
        <v>454</v>
      </c>
      <c r="CMU21" s="140" t="s">
        <v>454</v>
      </c>
      <c r="CMV21" s="140" t="s">
        <v>454</v>
      </c>
      <c r="CMW21" s="140" t="s">
        <v>454</v>
      </c>
      <c r="CMX21" s="140" t="s">
        <v>454</v>
      </c>
      <c r="CMY21" s="140" t="s">
        <v>454</v>
      </c>
      <c r="CMZ21" s="140" t="s">
        <v>454</v>
      </c>
      <c r="CNA21" s="140" t="s">
        <v>454</v>
      </c>
      <c r="CNB21" s="140" t="s">
        <v>454</v>
      </c>
      <c r="CNC21" s="140" t="s">
        <v>454</v>
      </c>
      <c r="CND21" s="140" t="s">
        <v>454</v>
      </c>
      <c r="CNE21" s="140" t="s">
        <v>454</v>
      </c>
      <c r="CNF21" s="140" t="s">
        <v>454</v>
      </c>
      <c r="CNG21" s="140" t="s">
        <v>454</v>
      </c>
      <c r="CNH21" s="140" t="s">
        <v>454</v>
      </c>
      <c r="CNI21" s="140" t="s">
        <v>454</v>
      </c>
      <c r="CNJ21" s="140" t="s">
        <v>454</v>
      </c>
      <c r="CNK21" s="140" t="s">
        <v>454</v>
      </c>
      <c r="CNL21" s="140" t="s">
        <v>454</v>
      </c>
      <c r="CNM21" s="140" t="s">
        <v>454</v>
      </c>
      <c r="CNN21" s="140" t="s">
        <v>454</v>
      </c>
      <c r="CNO21" s="140" t="s">
        <v>454</v>
      </c>
      <c r="CNP21" s="140" t="s">
        <v>454</v>
      </c>
      <c r="CNQ21" s="140" t="s">
        <v>454</v>
      </c>
      <c r="CNR21" s="140" t="s">
        <v>454</v>
      </c>
      <c r="CNS21" s="140" t="s">
        <v>454</v>
      </c>
      <c r="CNT21" s="140" t="s">
        <v>454</v>
      </c>
      <c r="CNU21" s="140" t="s">
        <v>454</v>
      </c>
      <c r="CNV21" s="140" t="s">
        <v>454</v>
      </c>
      <c r="CNW21" s="140" t="s">
        <v>454</v>
      </c>
      <c r="CNX21" s="140" t="s">
        <v>454</v>
      </c>
      <c r="CNY21" s="140" t="s">
        <v>454</v>
      </c>
      <c r="CNZ21" s="140" t="s">
        <v>454</v>
      </c>
      <c r="COA21" s="140" t="s">
        <v>454</v>
      </c>
      <c r="COB21" s="140" t="s">
        <v>454</v>
      </c>
      <c r="COC21" s="140" t="s">
        <v>454</v>
      </c>
      <c r="COD21" s="140" t="s">
        <v>454</v>
      </c>
      <c r="COE21" s="140" t="s">
        <v>454</v>
      </c>
      <c r="COF21" s="140" t="s">
        <v>454</v>
      </c>
      <c r="COG21" s="140" t="s">
        <v>454</v>
      </c>
      <c r="COH21" s="140" t="s">
        <v>454</v>
      </c>
      <c r="COI21" s="140" t="s">
        <v>454</v>
      </c>
      <c r="COJ21" s="140" t="s">
        <v>454</v>
      </c>
      <c r="COK21" s="140" t="s">
        <v>454</v>
      </c>
      <c r="COL21" s="140" t="s">
        <v>454</v>
      </c>
      <c r="COM21" s="140" t="s">
        <v>454</v>
      </c>
      <c r="CON21" s="140" t="s">
        <v>454</v>
      </c>
      <c r="COO21" s="140" t="s">
        <v>454</v>
      </c>
      <c r="COP21" s="140" t="s">
        <v>454</v>
      </c>
      <c r="COQ21" s="140" t="s">
        <v>454</v>
      </c>
      <c r="COR21" s="140" t="s">
        <v>454</v>
      </c>
      <c r="COS21" s="140" t="s">
        <v>454</v>
      </c>
      <c r="COT21" s="140" t="s">
        <v>454</v>
      </c>
      <c r="COU21" s="140" t="s">
        <v>454</v>
      </c>
      <c r="COV21" s="140" t="s">
        <v>454</v>
      </c>
      <c r="COW21" s="140" t="s">
        <v>454</v>
      </c>
      <c r="COX21" s="140" t="s">
        <v>454</v>
      </c>
      <c r="COY21" s="140" t="s">
        <v>454</v>
      </c>
      <c r="COZ21" s="140" t="s">
        <v>454</v>
      </c>
      <c r="CPA21" s="140" t="s">
        <v>454</v>
      </c>
      <c r="CPB21" s="140" t="s">
        <v>454</v>
      </c>
      <c r="CPC21" s="140" t="s">
        <v>454</v>
      </c>
      <c r="CPD21" s="140" t="s">
        <v>454</v>
      </c>
      <c r="CPE21" s="140" t="s">
        <v>454</v>
      </c>
      <c r="CPF21" s="140" t="s">
        <v>454</v>
      </c>
      <c r="CPG21" s="140" t="s">
        <v>454</v>
      </c>
      <c r="CPH21" s="140" t="s">
        <v>454</v>
      </c>
      <c r="CPI21" s="140" t="s">
        <v>454</v>
      </c>
      <c r="CPJ21" s="140" t="s">
        <v>454</v>
      </c>
      <c r="CPK21" s="140" t="s">
        <v>454</v>
      </c>
      <c r="CPL21" s="140" t="s">
        <v>454</v>
      </c>
      <c r="CPM21" s="140" t="s">
        <v>454</v>
      </c>
      <c r="CPN21" s="140" t="s">
        <v>454</v>
      </c>
      <c r="CPO21" s="140" t="s">
        <v>454</v>
      </c>
      <c r="CPP21" s="140" t="s">
        <v>454</v>
      </c>
      <c r="CPQ21" s="140" t="s">
        <v>454</v>
      </c>
      <c r="CPR21" s="140" t="s">
        <v>454</v>
      </c>
      <c r="CPS21" s="140" t="s">
        <v>454</v>
      </c>
      <c r="CPT21" s="140" t="s">
        <v>454</v>
      </c>
      <c r="CPU21" s="140" t="s">
        <v>454</v>
      </c>
      <c r="CPV21" s="140" t="s">
        <v>454</v>
      </c>
      <c r="CPW21" s="140" t="s">
        <v>454</v>
      </c>
      <c r="CPX21" s="140" t="s">
        <v>454</v>
      </c>
      <c r="CPY21" s="140" t="s">
        <v>454</v>
      </c>
      <c r="CPZ21" s="140" t="s">
        <v>454</v>
      </c>
      <c r="CQA21" s="140" t="s">
        <v>454</v>
      </c>
      <c r="CQB21" s="140" t="s">
        <v>454</v>
      </c>
      <c r="CQC21" s="140" t="s">
        <v>454</v>
      </c>
      <c r="CQD21" s="140" t="s">
        <v>454</v>
      </c>
      <c r="CQE21" s="140" t="s">
        <v>454</v>
      </c>
      <c r="CQF21" s="140" t="s">
        <v>454</v>
      </c>
      <c r="CQG21" s="140" t="s">
        <v>454</v>
      </c>
      <c r="CQH21" s="140" t="s">
        <v>454</v>
      </c>
      <c r="CQI21" s="140" t="s">
        <v>454</v>
      </c>
      <c r="CQJ21" s="140" t="s">
        <v>454</v>
      </c>
      <c r="CQK21" s="140" t="s">
        <v>454</v>
      </c>
      <c r="CQL21" s="140" t="s">
        <v>454</v>
      </c>
      <c r="CQM21" s="140" t="s">
        <v>454</v>
      </c>
      <c r="CQN21" s="140" t="s">
        <v>454</v>
      </c>
      <c r="CQO21" s="140" t="s">
        <v>454</v>
      </c>
      <c r="CQP21" s="140" t="s">
        <v>454</v>
      </c>
      <c r="CQQ21" s="140" t="s">
        <v>454</v>
      </c>
      <c r="CQR21" s="140" t="s">
        <v>454</v>
      </c>
      <c r="CQS21" s="140" t="s">
        <v>454</v>
      </c>
      <c r="CQT21" s="140" t="s">
        <v>454</v>
      </c>
      <c r="CQU21" s="140" t="s">
        <v>454</v>
      </c>
      <c r="CQV21" s="140" t="s">
        <v>454</v>
      </c>
      <c r="CQW21" s="140" t="s">
        <v>454</v>
      </c>
      <c r="CQX21" s="140" t="s">
        <v>454</v>
      </c>
      <c r="CQY21" s="140" t="s">
        <v>454</v>
      </c>
      <c r="CQZ21" s="140" t="s">
        <v>454</v>
      </c>
      <c r="CRA21" s="140" t="s">
        <v>454</v>
      </c>
      <c r="CRB21" s="140" t="s">
        <v>454</v>
      </c>
      <c r="CRC21" s="140" t="s">
        <v>454</v>
      </c>
      <c r="CRD21" s="140" t="s">
        <v>454</v>
      </c>
      <c r="CRE21" s="140" t="s">
        <v>454</v>
      </c>
      <c r="CRF21" s="140" t="s">
        <v>454</v>
      </c>
      <c r="CRG21" s="140" t="s">
        <v>454</v>
      </c>
      <c r="CRH21" s="140" t="s">
        <v>454</v>
      </c>
      <c r="CRI21" s="140" t="s">
        <v>454</v>
      </c>
      <c r="CRJ21" s="140" t="s">
        <v>454</v>
      </c>
      <c r="CRK21" s="140" t="s">
        <v>454</v>
      </c>
      <c r="CRL21" s="140" t="s">
        <v>454</v>
      </c>
      <c r="CRM21" s="140" t="s">
        <v>454</v>
      </c>
      <c r="CRN21" s="140" t="s">
        <v>454</v>
      </c>
      <c r="CRO21" s="140" t="s">
        <v>454</v>
      </c>
      <c r="CRP21" s="140" t="s">
        <v>454</v>
      </c>
      <c r="CRQ21" s="140" t="s">
        <v>454</v>
      </c>
      <c r="CRR21" s="140" t="s">
        <v>454</v>
      </c>
      <c r="CRS21" s="140" t="s">
        <v>454</v>
      </c>
      <c r="CRT21" s="140" t="s">
        <v>454</v>
      </c>
      <c r="CRU21" s="140" t="s">
        <v>454</v>
      </c>
      <c r="CRV21" s="140" t="s">
        <v>454</v>
      </c>
      <c r="CRW21" s="140" t="s">
        <v>454</v>
      </c>
      <c r="CRX21" s="140" t="s">
        <v>454</v>
      </c>
      <c r="CRY21" s="140" t="s">
        <v>454</v>
      </c>
      <c r="CRZ21" s="140" t="s">
        <v>454</v>
      </c>
      <c r="CSA21" s="140" t="s">
        <v>454</v>
      </c>
      <c r="CSB21" s="140" t="s">
        <v>454</v>
      </c>
      <c r="CSC21" s="140" t="s">
        <v>454</v>
      </c>
      <c r="CSD21" s="140" t="s">
        <v>454</v>
      </c>
      <c r="CSE21" s="140" t="s">
        <v>454</v>
      </c>
      <c r="CSF21" s="140" t="s">
        <v>454</v>
      </c>
      <c r="CSG21" s="140" t="s">
        <v>454</v>
      </c>
      <c r="CSH21" s="140" t="s">
        <v>454</v>
      </c>
      <c r="CSI21" s="140" t="s">
        <v>454</v>
      </c>
      <c r="CSJ21" s="140" t="s">
        <v>454</v>
      </c>
      <c r="CSK21" s="140" t="s">
        <v>454</v>
      </c>
      <c r="CSL21" s="140" t="s">
        <v>454</v>
      </c>
      <c r="CSM21" s="140" t="s">
        <v>454</v>
      </c>
      <c r="CSN21" s="140" t="s">
        <v>454</v>
      </c>
      <c r="CSO21" s="140" t="s">
        <v>454</v>
      </c>
      <c r="CSP21" s="140" t="s">
        <v>454</v>
      </c>
      <c r="CSQ21" s="140" t="s">
        <v>454</v>
      </c>
      <c r="CSR21" s="140" t="s">
        <v>454</v>
      </c>
      <c r="CSS21" s="140" t="s">
        <v>454</v>
      </c>
      <c r="CST21" s="140" t="s">
        <v>454</v>
      </c>
      <c r="CSU21" s="140" t="s">
        <v>454</v>
      </c>
      <c r="CSV21" s="140" t="s">
        <v>454</v>
      </c>
      <c r="CSW21" s="140" t="s">
        <v>454</v>
      </c>
      <c r="CSX21" s="140" t="s">
        <v>454</v>
      </c>
      <c r="CSY21" s="140" t="s">
        <v>454</v>
      </c>
      <c r="CSZ21" s="140" t="s">
        <v>454</v>
      </c>
      <c r="CTA21" s="140" t="s">
        <v>454</v>
      </c>
      <c r="CTB21" s="140" t="s">
        <v>454</v>
      </c>
      <c r="CTC21" s="140" t="s">
        <v>454</v>
      </c>
      <c r="CTD21" s="140" t="s">
        <v>454</v>
      </c>
      <c r="CTE21" s="140" t="s">
        <v>454</v>
      </c>
      <c r="CTF21" s="140" t="s">
        <v>454</v>
      </c>
      <c r="CTG21" s="140" t="s">
        <v>454</v>
      </c>
      <c r="CTH21" s="140" t="s">
        <v>454</v>
      </c>
      <c r="CTI21" s="140" t="s">
        <v>454</v>
      </c>
      <c r="CTJ21" s="140" t="s">
        <v>454</v>
      </c>
      <c r="CTK21" s="140" t="s">
        <v>454</v>
      </c>
      <c r="CTL21" s="140" t="s">
        <v>454</v>
      </c>
      <c r="CTM21" s="140" t="s">
        <v>454</v>
      </c>
      <c r="CTN21" s="140" t="s">
        <v>454</v>
      </c>
      <c r="CTO21" s="140" t="s">
        <v>454</v>
      </c>
      <c r="CTP21" s="140" t="s">
        <v>454</v>
      </c>
      <c r="CTQ21" s="140" t="s">
        <v>454</v>
      </c>
      <c r="CTR21" s="140" t="s">
        <v>454</v>
      </c>
      <c r="CTS21" s="140" t="s">
        <v>454</v>
      </c>
      <c r="CTT21" s="140" t="s">
        <v>454</v>
      </c>
      <c r="CTU21" s="140" t="s">
        <v>454</v>
      </c>
      <c r="CTV21" s="140" t="s">
        <v>454</v>
      </c>
      <c r="CTW21" s="140" t="s">
        <v>454</v>
      </c>
      <c r="CTX21" s="140" t="s">
        <v>454</v>
      </c>
      <c r="CTY21" s="140" t="s">
        <v>454</v>
      </c>
      <c r="CTZ21" s="140" t="s">
        <v>454</v>
      </c>
      <c r="CUA21" s="140" t="s">
        <v>454</v>
      </c>
      <c r="CUB21" s="140" t="s">
        <v>454</v>
      </c>
      <c r="CUC21" s="140" t="s">
        <v>454</v>
      </c>
      <c r="CUD21" s="140" t="s">
        <v>454</v>
      </c>
      <c r="CUE21" s="140" t="s">
        <v>454</v>
      </c>
      <c r="CUF21" s="140" t="s">
        <v>454</v>
      </c>
      <c r="CUG21" s="140" t="s">
        <v>454</v>
      </c>
      <c r="CUH21" s="140" t="s">
        <v>454</v>
      </c>
      <c r="CUI21" s="140" t="s">
        <v>454</v>
      </c>
      <c r="CUJ21" s="140" t="s">
        <v>454</v>
      </c>
      <c r="CUK21" s="140" t="s">
        <v>454</v>
      </c>
      <c r="CUL21" s="140" t="s">
        <v>454</v>
      </c>
      <c r="CUM21" s="140" t="s">
        <v>454</v>
      </c>
      <c r="CUN21" s="140" t="s">
        <v>454</v>
      </c>
      <c r="CUO21" s="140" t="s">
        <v>454</v>
      </c>
      <c r="CUP21" s="140" t="s">
        <v>454</v>
      </c>
      <c r="CUQ21" s="140" t="s">
        <v>454</v>
      </c>
      <c r="CUR21" s="140" t="s">
        <v>454</v>
      </c>
      <c r="CUS21" s="140" t="s">
        <v>454</v>
      </c>
      <c r="CUT21" s="140" t="s">
        <v>454</v>
      </c>
      <c r="CUU21" s="140" t="s">
        <v>454</v>
      </c>
      <c r="CUV21" s="140" t="s">
        <v>454</v>
      </c>
      <c r="CUW21" s="140" t="s">
        <v>454</v>
      </c>
      <c r="CUX21" s="140" t="s">
        <v>454</v>
      </c>
      <c r="CUY21" s="140" t="s">
        <v>454</v>
      </c>
      <c r="CUZ21" s="140" t="s">
        <v>454</v>
      </c>
      <c r="CVA21" s="140" t="s">
        <v>454</v>
      </c>
      <c r="CVB21" s="140" t="s">
        <v>454</v>
      </c>
      <c r="CVC21" s="140" t="s">
        <v>454</v>
      </c>
      <c r="CVD21" s="140" t="s">
        <v>454</v>
      </c>
      <c r="CVE21" s="140" t="s">
        <v>454</v>
      </c>
      <c r="CVF21" s="140" t="s">
        <v>454</v>
      </c>
      <c r="CVG21" s="140" t="s">
        <v>454</v>
      </c>
      <c r="CVH21" s="140" t="s">
        <v>454</v>
      </c>
      <c r="CVI21" s="140" t="s">
        <v>454</v>
      </c>
      <c r="CVJ21" s="140" t="s">
        <v>454</v>
      </c>
      <c r="CVK21" s="140" t="s">
        <v>454</v>
      </c>
      <c r="CVL21" s="140" t="s">
        <v>454</v>
      </c>
      <c r="CVM21" s="140" t="s">
        <v>454</v>
      </c>
      <c r="CVN21" s="140" t="s">
        <v>454</v>
      </c>
      <c r="CVO21" s="140" t="s">
        <v>454</v>
      </c>
      <c r="CVP21" s="140" t="s">
        <v>454</v>
      </c>
      <c r="CVQ21" s="140" t="s">
        <v>454</v>
      </c>
      <c r="CVR21" s="140" t="s">
        <v>454</v>
      </c>
      <c r="CVS21" s="140" t="s">
        <v>454</v>
      </c>
      <c r="CVT21" s="140" t="s">
        <v>454</v>
      </c>
      <c r="CVU21" s="140" t="s">
        <v>454</v>
      </c>
      <c r="CVV21" s="140" t="s">
        <v>454</v>
      </c>
      <c r="CVW21" s="140" t="s">
        <v>454</v>
      </c>
      <c r="CVX21" s="140" t="s">
        <v>454</v>
      </c>
      <c r="CVY21" s="140" t="s">
        <v>454</v>
      </c>
      <c r="CVZ21" s="140" t="s">
        <v>454</v>
      </c>
      <c r="CWA21" s="140" t="s">
        <v>454</v>
      </c>
      <c r="CWB21" s="140" t="s">
        <v>454</v>
      </c>
      <c r="CWC21" s="140" t="s">
        <v>454</v>
      </c>
      <c r="CWD21" s="140" t="s">
        <v>454</v>
      </c>
      <c r="CWE21" s="140" t="s">
        <v>454</v>
      </c>
      <c r="CWF21" s="140" t="s">
        <v>454</v>
      </c>
      <c r="CWG21" s="140" t="s">
        <v>454</v>
      </c>
      <c r="CWH21" s="140" t="s">
        <v>454</v>
      </c>
      <c r="CWI21" s="140" t="s">
        <v>454</v>
      </c>
      <c r="CWJ21" s="140" t="s">
        <v>454</v>
      </c>
      <c r="CWK21" s="140" t="s">
        <v>454</v>
      </c>
      <c r="CWL21" s="140" t="s">
        <v>454</v>
      </c>
      <c r="CWM21" s="140" t="s">
        <v>454</v>
      </c>
      <c r="CWN21" s="140" t="s">
        <v>454</v>
      </c>
      <c r="CWO21" s="140" t="s">
        <v>454</v>
      </c>
      <c r="CWP21" s="140" t="s">
        <v>454</v>
      </c>
      <c r="CWQ21" s="140" t="s">
        <v>454</v>
      </c>
      <c r="CWR21" s="140" t="s">
        <v>454</v>
      </c>
      <c r="CWS21" s="140" t="s">
        <v>454</v>
      </c>
      <c r="CWT21" s="140" t="s">
        <v>454</v>
      </c>
      <c r="CWU21" s="140" t="s">
        <v>454</v>
      </c>
      <c r="CWV21" s="140" t="s">
        <v>454</v>
      </c>
      <c r="CWW21" s="140" t="s">
        <v>454</v>
      </c>
      <c r="CWX21" s="140" t="s">
        <v>454</v>
      </c>
      <c r="CWY21" s="140" t="s">
        <v>454</v>
      </c>
      <c r="CWZ21" s="140" t="s">
        <v>454</v>
      </c>
      <c r="CXA21" s="140" t="s">
        <v>454</v>
      </c>
      <c r="CXB21" s="140" t="s">
        <v>454</v>
      </c>
      <c r="CXC21" s="140" t="s">
        <v>454</v>
      </c>
      <c r="CXD21" s="140" t="s">
        <v>454</v>
      </c>
      <c r="CXE21" s="140" t="s">
        <v>454</v>
      </c>
      <c r="CXF21" s="140" t="s">
        <v>454</v>
      </c>
      <c r="CXG21" s="140" t="s">
        <v>454</v>
      </c>
      <c r="CXH21" s="140" t="s">
        <v>454</v>
      </c>
      <c r="CXI21" s="140" t="s">
        <v>454</v>
      </c>
      <c r="CXJ21" s="140" t="s">
        <v>454</v>
      </c>
      <c r="CXK21" s="140" t="s">
        <v>454</v>
      </c>
      <c r="CXL21" s="140" t="s">
        <v>454</v>
      </c>
      <c r="CXM21" s="140" t="s">
        <v>454</v>
      </c>
      <c r="CXN21" s="140" t="s">
        <v>454</v>
      </c>
      <c r="CXO21" s="140" t="s">
        <v>454</v>
      </c>
      <c r="CXP21" s="140" t="s">
        <v>454</v>
      </c>
      <c r="CXQ21" s="140" t="s">
        <v>454</v>
      </c>
      <c r="CXR21" s="140" t="s">
        <v>454</v>
      </c>
      <c r="CXS21" s="140" t="s">
        <v>454</v>
      </c>
      <c r="CXT21" s="140" t="s">
        <v>454</v>
      </c>
      <c r="CXU21" s="140" t="s">
        <v>454</v>
      </c>
      <c r="CXV21" s="140" t="s">
        <v>454</v>
      </c>
      <c r="CXW21" s="140" t="s">
        <v>454</v>
      </c>
      <c r="CXX21" s="140" t="s">
        <v>454</v>
      </c>
      <c r="CXY21" s="140" t="s">
        <v>454</v>
      </c>
      <c r="CXZ21" s="140" t="s">
        <v>454</v>
      </c>
      <c r="CYA21" s="140" t="s">
        <v>454</v>
      </c>
      <c r="CYB21" s="140" t="s">
        <v>454</v>
      </c>
      <c r="CYC21" s="140" t="s">
        <v>454</v>
      </c>
      <c r="CYD21" s="140" t="s">
        <v>454</v>
      </c>
      <c r="CYE21" s="140" t="s">
        <v>454</v>
      </c>
      <c r="CYF21" s="140" t="s">
        <v>454</v>
      </c>
      <c r="CYG21" s="140" t="s">
        <v>454</v>
      </c>
      <c r="CYH21" s="140" t="s">
        <v>454</v>
      </c>
      <c r="CYI21" s="140" t="s">
        <v>454</v>
      </c>
      <c r="CYJ21" s="140" t="s">
        <v>454</v>
      </c>
      <c r="CYK21" s="140" t="s">
        <v>454</v>
      </c>
      <c r="CYL21" s="140" t="s">
        <v>454</v>
      </c>
      <c r="CYM21" s="140" t="s">
        <v>454</v>
      </c>
      <c r="CYN21" s="140" t="s">
        <v>454</v>
      </c>
      <c r="CYO21" s="140" t="s">
        <v>454</v>
      </c>
      <c r="CYP21" s="140" t="s">
        <v>454</v>
      </c>
      <c r="CYQ21" s="140" t="s">
        <v>454</v>
      </c>
      <c r="CYR21" s="140" t="s">
        <v>454</v>
      </c>
      <c r="CYS21" s="140" t="s">
        <v>454</v>
      </c>
      <c r="CYT21" s="140" t="s">
        <v>454</v>
      </c>
      <c r="CYU21" s="140" t="s">
        <v>454</v>
      </c>
      <c r="CYV21" s="140" t="s">
        <v>454</v>
      </c>
      <c r="CYW21" s="140" t="s">
        <v>454</v>
      </c>
      <c r="CYX21" s="140" t="s">
        <v>454</v>
      </c>
      <c r="CYY21" s="140" t="s">
        <v>454</v>
      </c>
      <c r="CYZ21" s="140" t="s">
        <v>454</v>
      </c>
      <c r="CZA21" s="140" t="s">
        <v>454</v>
      </c>
      <c r="CZB21" s="140" t="s">
        <v>454</v>
      </c>
      <c r="CZC21" s="140" t="s">
        <v>454</v>
      </c>
      <c r="CZD21" s="140" t="s">
        <v>454</v>
      </c>
      <c r="CZE21" s="140" t="s">
        <v>454</v>
      </c>
      <c r="CZF21" s="140" t="s">
        <v>454</v>
      </c>
      <c r="CZG21" s="140" t="s">
        <v>454</v>
      </c>
      <c r="CZH21" s="140" t="s">
        <v>454</v>
      </c>
      <c r="CZI21" s="140" t="s">
        <v>454</v>
      </c>
      <c r="CZJ21" s="140" t="s">
        <v>454</v>
      </c>
      <c r="CZK21" s="140" t="s">
        <v>454</v>
      </c>
      <c r="CZL21" s="140" t="s">
        <v>454</v>
      </c>
      <c r="CZM21" s="140" t="s">
        <v>454</v>
      </c>
      <c r="CZN21" s="140" t="s">
        <v>454</v>
      </c>
      <c r="CZO21" s="140" t="s">
        <v>454</v>
      </c>
      <c r="CZP21" s="140" t="s">
        <v>454</v>
      </c>
      <c r="CZQ21" s="140" t="s">
        <v>454</v>
      </c>
      <c r="CZR21" s="140" t="s">
        <v>454</v>
      </c>
      <c r="CZS21" s="140" t="s">
        <v>454</v>
      </c>
      <c r="CZT21" s="140" t="s">
        <v>454</v>
      </c>
      <c r="CZU21" s="140" t="s">
        <v>454</v>
      </c>
      <c r="CZV21" s="140" t="s">
        <v>454</v>
      </c>
      <c r="CZW21" s="140" t="s">
        <v>454</v>
      </c>
      <c r="CZX21" s="140" t="s">
        <v>454</v>
      </c>
      <c r="CZY21" s="140" t="s">
        <v>454</v>
      </c>
      <c r="CZZ21" s="140" t="s">
        <v>454</v>
      </c>
      <c r="DAA21" s="140" t="s">
        <v>454</v>
      </c>
      <c r="DAB21" s="140" t="s">
        <v>454</v>
      </c>
      <c r="DAC21" s="140" t="s">
        <v>454</v>
      </c>
      <c r="DAD21" s="140" t="s">
        <v>454</v>
      </c>
      <c r="DAE21" s="140" t="s">
        <v>454</v>
      </c>
      <c r="DAF21" s="140" t="s">
        <v>454</v>
      </c>
      <c r="DAG21" s="140" t="s">
        <v>454</v>
      </c>
      <c r="DAH21" s="140" t="s">
        <v>454</v>
      </c>
      <c r="DAI21" s="140" t="s">
        <v>454</v>
      </c>
      <c r="DAJ21" s="140" t="s">
        <v>454</v>
      </c>
      <c r="DAK21" s="140" t="s">
        <v>454</v>
      </c>
      <c r="DAL21" s="140" t="s">
        <v>454</v>
      </c>
      <c r="DAM21" s="140" t="s">
        <v>454</v>
      </c>
      <c r="DAN21" s="140" t="s">
        <v>454</v>
      </c>
      <c r="DAO21" s="140" t="s">
        <v>454</v>
      </c>
      <c r="DAP21" s="140" t="s">
        <v>454</v>
      </c>
      <c r="DAQ21" s="140" t="s">
        <v>454</v>
      </c>
      <c r="DAR21" s="140" t="s">
        <v>454</v>
      </c>
      <c r="DAS21" s="140" t="s">
        <v>454</v>
      </c>
      <c r="DAT21" s="140" t="s">
        <v>454</v>
      </c>
      <c r="DAU21" s="140" t="s">
        <v>454</v>
      </c>
      <c r="DAV21" s="140" t="s">
        <v>454</v>
      </c>
      <c r="DAW21" s="140" t="s">
        <v>454</v>
      </c>
      <c r="DAX21" s="140" t="s">
        <v>454</v>
      </c>
      <c r="DAY21" s="140" t="s">
        <v>454</v>
      </c>
      <c r="DAZ21" s="140" t="s">
        <v>454</v>
      </c>
      <c r="DBA21" s="140" t="s">
        <v>454</v>
      </c>
      <c r="DBB21" s="140" t="s">
        <v>454</v>
      </c>
      <c r="DBC21" s="140" t="s">
        <v>454</v>
      </c>
      <c r="DBD21" s="140" t="s">
        <v>454</v>
      </c>
      <c r="DBE21" s="140" t="s">
        <v>454</v>
      </c>
      <c r="DBF21" s="140" t="s">
        <v>454</v>
      </c>
      <c r="DBG21" s="140" t="s">
        <v>454</v>
      </c>
      <c r="DBH21" s="140" t="s">
        <v>454</v>
      </c>
      <c r="DBI21" s="140" t="s">
        <v>454</v>
      </c>
      <c r="DBJ21" s="140" t="s">
        <v>454</v>
      </c>
      <c r="DBK21" s="140" t="s">
        <v>454</v>
      </c>
      <c r="DBL21" s="140" t="s">
        <v>454</v>
      </c>
      <c r="DBM21" s="140" t="s">
        <v>454</v>
      </c>
      <c r="DBN21" s="140" t="s">
        <v>454</v>
      </c>
      <c r="DBO21" s="140" t="s">
        <v>454</v>
      </c>
      <c r="DBP21" s="140" t="s">
        <v>454</v>
      </c>
      <c r="DBQ21" s="140" t="s">
        <v>454</v>
      </c>
      <c r="DBR21" s="140" t="s">
        <v>454</v>
      </c>
      <c r="DBS21" s="140" t="s">
        <v>454</v>
      </c>
      <c r="DBT21" s="140" t="s">
        <v>454</v>
      </c>
      <c r="DBU21" s="140" t="s">
        <v>454</v>
      </c>
      <c r="DBV21" s="140" t="s">
        <v>454</v>
      </c>
      <c r="DBW21" s="140" t="s">
        <v>454</v>
      </c>
      <c r="DBX21" s="140" t="s">
        <v>454</v>
      </c>
      <c r="DBY21" s="140" t="s">
        <v>454</v>
      </c>
      <c r="DBZ21" s="140" t="s">
        <v>454</v>
      </c>
      <c r="DCA21" s="140" t="s">
        <v>454</v>
      </c>
      <c r="DCB21" s="140" t="s">
        <v>454</v>
      </c>
      <c r="DCC21" s="140" t="s">
        <v>454</v>
      </c>
      <c r="DCD21" s="140" t="s">
        <v>454</v>
      </c>
      <c r="DCE21" s="140" t="s">
        <v>454</v>
      </c>
      <c r="DCF21" s="140" t="s">
        <v>454</v>
      </c>
      <c r="DCG21" s="140" t="s">
        <v>454</v>
      </c>
      <c r="DCH21" s="140" t="s">
        <v>454</v>
      </c>
      <c r="DCI21" s="140" t="s">
        <v>454</v>
      </c>
      <c r="DCJ21" s="140" t="s">
        <v>454</v>
      </c>
      <c r="DCK21" s="140" t="s">
        <v>454</v>
      </c>
      <c r="DCL21" s="140" t="s">
        <v>454</v>
      </c>
      <c r="DCM21" s="140" t="s">
        <v>454</v>
      </c>
      <c r="DCN21" s="140" t="s">
        <v>454</v>
      </c>
      <c r="DCO21" s="140" t="s">
        <v>454</v>
      </c>
      <c r="DCP21" s="140" t="s">
        <v>454</v>
      </c>
      <c r="DCQ21" s="140" t="s">
        <v>454</v>
      </c>
      <c r="DCR21" s="140" t="s">
        <v>454</v>
      </c>
      <c r="DCS21" s="140" t="s">
        <v>454</v>
      </c>
      <c r="DCT21" s="140" t="s">
        <v>454</v>
      </c>
      <c r="DCU21" s="140" t="s">
        <v>454</v>
      </c>
      <c r="DCV21" s="140" t="s">
        <v>454</v>
      </c>
      <c r="DCW21" s="140" t="s">
        <v>454</v>
      </c>
      <c r="DCX21" s="140" t="s">
        <v>454</v>
      </c>
      <c r="DCY21" s="140" t="s">
        <v>454</v>
      </c>
      <c r="DCZ21" s="140" t="s">
        <v>454</v>
      </c>
      <c r="DDA21" s="140" t="s">
        <v>454</v>
      </c>
      <c r="DDB21" s="140" t="s">
        <v>454</v>
      </c>
      <c r="DDC21" s="140" t="s">
        <v>454</v>
      </c>
      <c r="DDD21" s="140" t="s">
        <v>454</v>
      </c>
      <c r="DDE21" s="140" t="s">
        <v>454</v>
      </c>
      <c r="DDF21" s="140" t="s">
        <v>454</v>
      </c>
      <c r="DDG21" s="140" t="s">
        <v>454</v>
      </c>
      <c r="DDH21" s="140" t="s">
        <v>454</v>
      </c>
      <c r="DDI21" s="140" t="s">
        <v>454</v>
      </c>
      <c r="DDJ21" s="140" t="s">
        <v>454</v>
      </c>
      <c r="DDK21" s="140" t="s">
        <v>454</v>
      </c>
      <c r="DDL21" s="140" t="s">
        <v>454</v>
      </c>
      <c r="DDM21" s="140" t="s">
        <v>454</v>
      </c>
      <c r="DDN21" s="140" t="s">
        <v>454</v>
      </c>
      <c r="DDO21" s="140" t="s">
        <v>454</v>
      </c>
      <c r="DDP21" s="140" t="s">
        <v>454</v>
      </c>
      <c r="DDQ21" s="140" t="s">
        <v>454</v>
      </c>
      <c r="DDR21" s="140" t="s">
        <v>454</v>
      </c>
      <c r="DDS21" s="140" t="s">
        <v>454</v>
      </c>
      <c r="DDT21" s="140" t="s">
        <v>454</v>
      </c>
      <c r="DDU21" s="140" t="s">
        <v>454</v>
      </c>
      <c r="DDV21" s="140" t="s">
        <v>454</v>
      </c>
      <c r="DDW21" s="140" t="s">
        <v>454</v>
      </c>
      <c r="DDX21" s="140" t="s">
        <v>454</v>
      </c>
      <c r="DDY21" s="140" t="s">
        <v>454</v>
      </c>
      <c r="DDZ21" s="140" t="s">
        <v>454</v>
      </c>
      <c r="DEA21" s="140" t="s">
        <v>454</v>
      </c>
      <c r="DEB21" s="140" t="s">
        <v>454</v>
      </c>
      <c r="DEC21" s="140" t="s">
        <v>454</v>
      </c>
      <c r="DED21" s="140" t="s">
        <v>454</v>
      </c>
      <c r="DEE21" s="140" t="s">
        <v>454</v>
      </c>
      <c r="DEF21" s="140" t="s">
        <v>454</v>
      </c>
      <c r="DEG21" s="140" t="s">
        <v>454</v>
      </c>
      <c r="DEH21" s="140" t="s">
        <v>454</v>
      </c>
      <c r="DEI21" s="140" t="s">
        <v>454</v>
      </c>
      <c r="DEJ21" s="140" t="s">
        <v>454</v>
      </c>
      <c r="DEK21" s="140" t="s">
        <v>454</v>
      </c>
      <c r="DEL21" s="140" t="s">
        <v>454</v>
      </c>
      <c r="DEM21" s="140" t="s">
        <v>454</v>
      </c>
      <c r="DEN21" s="140" t="s">
        <v>454</v>
      </c>
      <c r="DEO21" s="140" t="s">
        <v>454</v>
      </c>
      <c r="DEP21" s="140" t="s">
        <v>454</v>
      </c>
      <c r="DEQ21" s="140" t="s">
        <v>454</v>
      </c>
      <c r="DER21" s="140" t="s">
        <v>454</v>
      </c>
      <c r="DES21" s="140" t="s">
        <v>454</v>
      </c>
      <c r="DET21" s="140" t="s">
        <v>454</v>
      </c>
      <c r="DEU21" s="140" t="s">
        <v>454</v>
      </c>
      <c r="DEV21" s="140" t="s">
        <v>454</v>
      </c>
      <c r="DEW21" s="140" t="s">
        <v>454</v>
      </c>
      <c r="DEX21" s="140" t="s">
        <v>454</v>
      </c>
      <c r="DEY21" s="140" t="s">
        <v>454</v>
      </c>
      <c r="DEZ21" s="140" t="s">
        <v>454</v>
      </c>
      <c r="DFA21" s="140" t="s">
        <v>454</v>
      </c>
      <c r="DFB21" s="140" t="s">
        <v>454</v>
      </c>
      <c r="DFC21" s="140" t="s">
        <v>454</v>
      </c>
      <c r="DFD21" s="140" t="s">
        <v>454</v>
      </c>
      <c r="DFE21" s="140" t="s">
        <v>454</v>
      </c>
      <c r="DFF21" s="140" t="s">
        <v>454</v>
      </c>
      <c r="DFG21" s="140" t="s">
        <v>454</v>
      </c>
      <c r="DFH21" s="140" t="s">
        <v>454</v>
      </c>
      <c r="DFI21" s="140" t="s">
        <v>454</v>
      </c>
      <c r="DFJ21" s="140" t="s">
        <v>454</v>
      </c>
      <c r="DFK21" s="140" t="s">
        <v>454</v>
      </c>
      <c r="DFL21" s="140" t="s">
        <v>454</v>
      </c>
      <c r="DFM21" s="140" t="s">
        <v>454</v>
      </c>
      <c r="DFN21" s="140" t="s">
        <v>454</v>
      </c>
      <c r="DFO21" s="140" t="s">
        <v>454</v>
      </c>
      <c r="DFP21" s="140" t="s">
        <v>454</v>
      </c>
      <c r="DFQ21" s="140" t="s">
        <v>454</v>
      </c>
      <c r="DFR21" s="140" t="s">
        <v>454</v>
      </c>
      <c r="DFS21" s="140" t="s">
        <v>454</v>
      </c>
      <c r="DFT21" s="140" t="s">
        <v>454</v>
      </c>
      <c r="DFU21" s="140" t="s">
        <v>454</v>
      </c>
      <c r="DFV21" s="140" t="s">
        <v>454</v>
      </c>
      <c r="DFW21" s="140" t="s">
        <v>454</v>
      </c>
      <c r="DFX21" s="140" t="s">
        <v>454</v>
      </c>
      <c r="DFY21" s="140" t="s">
        <v>454</v>
      </c>
      <c r="DFZ21" s="140" t="s">
        <v>454</v>
      </c>
      <c r="DGA21" s="140" t="s">
        <v>454</v>
      </c>
      <c r="DGB21" s="140" t="s">
        <v>454</v>
      </c>
      <c r="DGC21" s="140" t="s">
        <v>454</v>
      </c>
      <c r="DGD21" s="140" t="s">
        <v>454</v>
      </c>
      <c r="DGE21" s="140" t="s">
        <v>454</v>
      </c>
      <c r="DGF21" s="140" t="s">
        <v>454</v>
      </c>
      <c r="DGG21" s="140" t="s">
        <v>454</v>
      </c>
      <c r="DGH21" s="140" t="s">
        <v>454</v>
      </c>
      <c r="DGI21" s="140" t="s">
        <v>454</v>
      </c>
      <c r="DGJ21" s="140" t="s">
        <v>454</v>
      </c>
      <c r="DGK21" s="140" t="s">
        <v>454</v>
      </c>
      <c r="DGL21" s="140" t="s">
        <v>454</v>
      </c>
      <c r="DGM21" s="140" t="s">
        <v>454</v>
      </c>
      <c r="DGN21" s="140" t="s">
        <v>454</v>
      </c>
      <c r="DGO21" s="140" t="s">
        <v>454</v>
      </c>
      <c r="DGP21" s="140" t="s">
        <v>454</v>
      </c>
      <c r="DGQ21" s="140" t="s">
        <v>454</v>
      </c>
      <c r="DGR21" s="140" t="s">
        <v>454</v>
      </c>
      <c r="DGS21" s="140" t="s">
        <v>454</v>
      </c>
      <c r="DGT21" s="140" t="s">
        <v>454</v>
      </c>
      <c r="DGU21" s="140" t="s">
        <v>454</v>
      </c>
      <c r="DGV21" s="140" t="s">
        <v>454</v>
      </c>
      <c r="DGW21" s="140" t="s">
        <v>454</v>
      </c>
      <c r="DGX21" s="140" t="s">
        <v>454</v>
      </c>
      <c r="DGY21" s="140" t="s">
        <v>454</v>
      </c>
      <c r="DGZ21" s="140" t="s">
        <v>454</v>
      </c>
      <c r="DHA21" s="140" t="s">
        <v>454</v>
      </c>
      <c r="DHB21" s="140" t="s">
        <v>454</v>
      </c>
      <c r="DHC21" s="140" t="s">
        <v>454</v>
      </c>
      <c r="DHD21" s="140" t="s">
        <v>454</v>
      </c>
      <c r="DHE21" s="140" t="s">
        <v>454</v>
      </c>
      <c r="DHF21" s="140" t="s">
        <v>454</v>
      </c>
      <c r="DHG21" s="140" t="s">
        <v>454</v>
      </c>
      <c r="DHH21" s="140" t="s">
        <v>454</v>
      </c>
      <c r="DHI21" s="140" t="s">
        <v>454</v>
      </c>
      <c r="DHJ21" s="140" t="s">
        <v>454</v>
      </c>
      <c r="DHK21" s="140" t="s">
        <v>454</v>
      </c>
      <c r="DHL21" s="140" t="s">
        <v>454</v>
      </c>
      <c r="DHM21" s="140" t="s">
        <v>454</v>
      </c>
      <c r="DHN21" s="140" t="s">
        <v>454</v>
      </c>
      <c r="DHO21" s="140" t="s">
        <v>454</v>
      </c>
      <c r="DHP21" s="140" t="s">
        <v>454</v>
      </c>
      <c r="DHQ21" s="140" t="s">
        <v>454</v>
      </c>
      <c r="DHR21" s="140" t="s">
        <v>454</v>
      </c>
      <c r="DHS21" s="140" t="s">
        <v>454</v>
      </c>
      <c r="DHT21" s="140" t="s">
        <v>454</v>
      </c>
      <c r="DHU21" s="140" t="s">
        <v>454</v>
      </c>
      <c r="DHV21" s="140" t="s">
        <v>454</v>
      </c>
      <c r="DHW21" s="140" t="s">
        <v>454</v>
      </c>
      <c r="DHX21" s="140" t="s">
        <v>454</v>
      </c>
      <c r="DHY21" s="140" t="s">
        <v>454</v>
      </c>
      <c r="DHZ21" s="140" t="s">
        <v>454</v>
      </c>
      <c r="DIA21" s="140" t="s">
        <v>454</v>
      </c>
      <c r="DIB21" s="140" t="s">
        <v>454</v>
      </c>
      <c r="DIC21" s="140" t="s">
        <v>454</v>
      </c>
      <c r="DID21" s="140" t="s">
        <v>454</v>
      </c>
      <c r="DIE21" s="140" t="s">
        <v>454</v>
      </c>
      <c r="DIF21" s="140" t="s">
        <v>454</v>
      </c>
      <c r="DIG21" s="140" t="s">
        <v>454</v>
      </c>
      <c r="DIH21" s="140" t="s">
        <v>454</v>
      </c>
      <c r="DII21" s="140" t="s">
        <v>454</v>
      </c>
      <c r="DIJ21" s="140" t="s">
        <v>454</v>
      </c>
      <c r="DIK21" s="140" t="s">
        <v>454</v>
      </c>
      <c r="DIL21" s="140" t="s">
        <v>454</v>
      </c>
      <c r="DIM21" s="140" t="s">
        <v>454</v>
      </c>
      <c r="DIN21" s="140" t="s">
        <v>454</v>
      </c>
      <c r="DIO21" s="140" t="s">
        <v>454</v>
      </c>
      <c r="DIP21" s="140" t="s">
        <v>454</v>
      </c>
      <c r="DIQ21" s="140" t="s">
        <v>454</v>
      </c>
      <c r="DIR21" s="140" t="s">
        <v>454</v>
      </c>
      <c r="DIS21" s="140" t="s">
        <v>454</v>
      </c>
      <c r="DIT21" s="140" t="s">
        <v>454</v>
      </c>
      <c r="DIU21" s="140" t="s">
        <v>454</v>
      </c>
      <c r="DIV21" s="140" t="s">
        <v>454</v>
      </c>
      <c r="DIW21" s="140" t="s">
        <v>454</v>
      </c>
      <c r="DIX21" s="140" t="s">
        <v>454</v>
      </c>
      <c r="DIY21" s="140" t="s">
        <v>454</v>
      </c>
      <c r="DIZ21" s="140" t="s">
        <v>454</v>
      </c>
      <c r="DJA21" s="140" t="s">
        <v>454</v>
      </c>
      <c r="DJB21" s="140" t="s">
        <v>454</v>
      </c>
      <c r="DJC21" s="140" t="s">
        <v>454</v>
      </c>
      <c r="DJD21" s="140" t="s">
        <v>454</v>
      </c>
      <c r="DJE21" s="140" t="s">
        <v>454</v>
      </c>
      <c r="DJF21" s="140" t="s">
        <v>454</v>
      </c>
      <c r="DJG21" s="140" t="s">
        <v>454</v>
      </c>
      <c r="DJH21" s="140" t="s">
        <v>454</v>
      </c>
      <c r="DJI21" s="140" t="s">
        <v>454</v>
      </c>
      <c r="DJJ21" s="140" t="s">
        <v>454</v>
      </c>
      <c r="DJK21" s="140" t="s">
        <v>454</v>
      </c>
      <c r="DJL21" s="140" t="s">
        <v>454</v>
      </c>
      <c r="DJM21" s="140" t="s">
        <v>454</v>
      </c>
      <c r="DJN21" s="140" t="s">
        <v>454</v>
      </c>
      <c r="DJO21" s="140" t="s">
        <v>454</v>
      </c>
      <c r="DJP21" s="140" t="s">
        <v>454</v>
      </c>
      <c r="DJQ21" s="140" t="s">
        <v>454</v>
      </c>
      <c r="DJR21" s="140" t="s">
        <v>454</v>
      </c>
      <c r="DJS21" s="140" t="s">
        <v>454</v>
      </c>
      <c r="DJT21" s="140" t="s">
        <v>454</v>
      </c>
      <c r="DJU21" s="140" t="s">
        <v>454</v>
      </c>
      <c r="DJV21" s="140" t="s">
        <v>454</v>
      </c>
      <c r="DJW21" s="140" t="s">
        <v>454</v>
      </c>
      <c r="DJX21" s="140" t="s">
        <v>454</v>
      </c>
      <c r="DJY21" s="140" t="s">
        <v>454</v>
      </c>
      <c r="DJZ21" s="140" t="s">
        <v>454</v>
      </c>
      <c r="DKA21" s="140" t="s">
        <v>454</v>
      </c>
      <c r="DKB21" s="140" t="s">
        <v>454</v>
      </c>
      <c r="DKC21" s="140" t="s">
        <v>454</v>
      </c>
      <c r="DKD21" s="140" t="s">
        <v>454</v>
      </c>
      <c r="DKE21" s="140" t="s">
        <v>454</v>
      </c>
      <c r="DKF21" s="140" t="s">
        <v>454</v>
      </c>
      <c r="DKG21" s="140" t="s">
        <v>454</v>
      </c>
      <c r="DKH21" s="140" t="s">
        <v>454</v>
      </c>
      <c r="DKI21" s="140" t="s">
        <v>454</v>
      </c>
      <c r="DKJ21" s="140" t="s">
        <v>454</v>
      </c>
      <c r="DKK21" s="140" t="s">
        <v>454</v>
      </c>
      <c r="DKL21" s="140" t="s">
        <v>454</v>
      </c>
      <c r="DKM21" s="140" t="s">
        <v>454</v>
      </c>
      <c r="DKN21" s="140" t="s">
        <v>454</v>
      </c>
      <c r="DKO21" s="140" t="s">
        <v>454</v>
      </c>
      <c r="DKP21" s="140" t="s">
        <v>454</v>
      </c>
      <c r="DKQ21" s="140" t="s">
        <v>454</v>
      </c>
      <c r="DKR21" s="140" t="s">
        <v>454</v>
      </c>
      <c r="DKS21" s="140" t="s">
        <v>454</v>
      </c>
      <c r="DKT21" s="140" t="s">
        <v>454</v>
      </c>
      <c r="DKU21" s="140" t="s">
        <v>454</v>
      </c>
      <c r="DKV21" s="140" t="s">
        <v>454</v>
      </c>
      <c r="DKW21" s="140" t="s">
        <v>454</v>
      </c>
      <c r="DKX21" s="140" t="s">
        <v>454</v>
      </c>
      <c r="DKY21" s="140" t="s">
        <v>454</v>
      </c>
      <c r="DKZ21" s="140" t="s">
        <v>454</v>
      </c>
      <c r="DLA21" s="140" t="s">
        <v>454</v>
      </c>
      <c r="DLB21" s="140" t="s">
        <v>454</v>
      </c>
      <c r="DLC21" s="140" t="s">
        <v>454</v>
      </c>
      <c r="DLD21" s="140" t="s">
        <v>454</v>
      </c>
      <c r="DLE21" s="140" t="s">
        <v>454</v>
      </c>
      <c r="DLF21" s="140" t="s">
        <v>454</v>
      </c>
      <c r="DLG21" s="140" t="s">
        <v>454</v>
      </c>
      <c r="DLH21" s="140" t="s">
        <v>454</v>
      </c>
      <c r="DLI21" s="140" t="s">
        <v>454</v>
      </c>
      <c r="DLJ21" s="140" t="s">
        <v>454</v>
      </c>
      <c r="DLK21" s="140" t="s">
        <v>454</v>
      </c>
      <c r="DLL21" s="140" t="s">
        <v>454</v>
      </c>
      <c r="DLM21" s="140" t="s">
        <v>454</v>
      </c>
      <c r="DLN21" s="140" t="s">
        <v>454</v>
      </c>
      <c r="DLO21" s="140" t="s">
        <v>454</v>
      </c>
      <c r="DLP21" s="140" t="s">
        <v>454</v>
      </c>
      <c r="DLQ21" s="140" t="s">
        <v>454</v>
      </c>
      <c r="DLR21" s="140" t="s">
        <v>454</v>
      </c>
      <c r="DLS21" s="140" t="s">
        <v>454</v>
      </c>
      <c r="DLT21" s="140" t="s">
        <v>454</v>
      </c>
      <c r="DLU21" s="140" t="s">
        <v>454</v>
      </c>
      <c r="DLV21" s="140" t="s">
        <v>454</v>
      </c>
      <c r="DLW21" s="140" t="s">
        <v>454</v>
      </c>
      <c r="DLX21" s="140" t="s">
        <v>454</v>
      </c>
      <c r="DLY21" s="140" t="s">
        <v>454</v>
      </c>
      <c r="DLZ21" s="140" t="s">
        <v>454</v>
      </c>
      <c r="DMA21" s="140" t="s">
        <v>454</v>
      </c>
      <c r="DMB21" s="140" t="s">
        <v>454</v>
      </c>
      <c r="DMC21" s="140" t="s">
        <v>454</v>
      </c>
      <c r="DMD21" s="140" t="s">
        <v>454</v>
      </c>
      <c r="DME21" s="140" t="s">
        <v>454</v>
      </c>
      <c r="DMF21" s="140" t="s">
        <v>454</v>
      </c>
      <c r="DMG21" s="140" t="s">
        <v>454</v>
      </c>
      <c r="DMH21" s="140" t="s">
        <v>454</v>
      </c>
      <c r="DMI21" s="140" t="s">
        <v>454</v>
      </c>
      <c r="DMJ21" s="140" t="s">
        <v>454</v>
      </c>
      <c r="DMK21" s="140" t="s">
        <v>454</v>
      </c>
      <c r="DML21" s="140" t="s">
        <v>454</v>
      </c>
      <c r="DMM21" s="140" t="s">
        <v>454</v>
      </c>
      <c r="DMN21" s="140" t="s">
        <v>454</v>
      </c>
      <c r="DMO21" s="140" t="s">
        <v>454</v>
      </c>
      <c r="DMP21" s="140" t="s">
        <v>454</v>
      </c>
      <c r="DMQ21" s="140" t="s">
        <v>454</v>
      </c>
      <c r="DMR21" s="140" t="s">
        <v>454</v>
      </c>
      <c r="DMS21" s="140" t="s">
        <v>454</v>
      </c>
      <c r="DMT21" s="140" t="s">
        <v>454</v>
      </c>
      <c r="DMU21" s="140" t="s">
        <v>454</v>
      </c>
      <c r="DMV21" s="140" t="s">
        <v>454</v>
      </c>
      <c r="DMW21" s="140" t="s">
        <v>454</v>
      </c>
      <c r="DMX21" s="140" t="s">
        <v>454</v>
      </c>
      <c r="DMY21" s="140" t="s">
        <v>454</v>
      </c>
      <c r="DMZ21" s="140" t="s">
        <v>454</v>
      </c>
      <c r="DNA21" s="140" t="s">
        <v>454</v>
      </c>
      <c r="DNB21" s="140" t="s">
        <v>454</v>
      </c>
      <c r="DNC21" s="140" t="s">
        <v>454</v>
      </c>
      <c r="DND21" s="140" t="s">
        <v>454</v>
      </c>
      <c r="DNE21" s="140" t="s">
        <v>454</v>
      </c>
      <c r="DNF21" s="140" t="s">
        <v>454</v>
      </c>
      <c r="DNG21" s="140" t="s">
        <v>454</v>
      </c>
      <c r="DNH21" s="140" t="s">
        <v>454</v>
      </c>
      <c r="DNI21" s="140" t="s">
        <v>454</v>
      </c>
      <c r="DNJ21" s="140" t="s">
        <v>454</v>
      </c>
      <c r="DNK21" s="140" t="s">
        <v>454</v>
      </c>
      <c r="DNL21" s="140" t="s">
        <v>454</v>
      </c>
      <c r="DNM21" s="140" t="s">
        <v>454</v>
      </c>
      <c r="DNN21" s="140" t="s">
        <v>454</v>
      </c>
      <c r="DNO21" s="140" t="s">
        <v>454</v>
      </c>
      <c r="DNP21" s="140" t="s">
        <v>454</v>
      </c>
      <c r="DNQ21" s="140" t="s">
        <v>454</v>
      </c>
      <c r="DNR21" s="140" t="s">
        <v>454</v>
      </c>
      <c r="DNS21" s="140" t="s">
        <v>454</v>
      </c>
      <c r="DNT21" s="140" t="s">
        <v>454</v>
      </c>
      <c r="DNU21" s="140" t="s">
        <v>454</v>
      </c>
      <c r="DNV21" s="140" t="s">
        <v>454</v>
      </c>
      <c r="DNW21" s="140" t="s">
        <v>454</v>
      </c>
      <c r="DNX21" s="140" t="s">
        <v>454</v>
      </c>
      <c r="DNY21" s="140" t="s">
        <v>454</v>
      </c>
      <c r="DNZ21" s="140" t="s">
        <v>454</v>
      </c>
      <c r="DOA21" s="140" t="s">
        <v>454</v>
      </c>
      <c r="DOB21" s="140" t="s">
        <v>454</v>
      </c>
      <c r="DOC21" s="140" t="s">
        <v>454</v>
      </c>
      <c r="DOD21" s="140" t="s">
        <v>454</v>
      </c>
      <c r="DOE21" s="140" t="s">
        <v>454</v>
      </c>
      <c r="DOF21" s="140" t="s">
        <v>454</v>
      </c>
      <c r="DOG21" s="140" t="s">
        <v>454</v>
      </c>
      <c r="DOH21" s="140" t="s">
        <v>454</v>
      </c>
      <c r="DOI21" s="140" t="s">
        <v>454</v>
      </c>
      <c r="DOJ21" s="140" t="s">
        <v>454</v>
      </c>
      <c r="DOK21" s="140" t="s">
        <v>454</v>
      </c>
      <c r="DOL21" s="140" t="s">
        <v>454</v>
      </c>
      <c r="DOM21" s="140" t="s">
        <v>454</v>
      </c>
      <c r="DON21" s="140" t="s">
        <v>454</v>
      </c>
      <c r="DOO21" s="140" t="s">
        <v>454</v>
      </c>
      <c r="DOP21" s="140" t="s">
        <v>454</v>
      </c>
      <c r="DOQ21" s="140" t="s">
        <v>454</v>
      </c>
      <c r="DOR21" s="140" t="s">
        <v>454</v>
      </c>
      <c r="DOS21" s="140" t="s">
        <v>454</v>
      </c>
      <c r="DOT21" s="140" t="s">
        <v>454</v>
      </c>
      <c r="DOU21" s="140" t="s">
        <v>454</v>
      </c>
      <c r="DOV21" s="140" t="s">
        <v>454</v>
      </c>
      <c r="DOW21" s="140" t="s">
        <v>454</v>
      </c>
      <c r="DOX21" s="140" t="s">
        <v>454</v>
      </c>
      <c r="DOY21" s="140" t="s">
        <v>454</v>
      </c>
      <c r="DOZ21" s="140" t="s">
        <v>454</v>
      </c>
      <c r="DPA21" s="140" t="s">
        <v>454</v>
      </c>
      <c r="DPB21" s="140" t="s">
        <v>454</v>
      </c>
      <c r="DPC21" s="140" t="s">
        <v>454</v>
      </c>
      <c r="DPD21" s="140" t="s">
        <v>454</v>
      </c>
      <c r="DPE21" s="140" t="s">
        <v>454</v>
      </c>
      <c r="DPF21" s="140" t="s">
        <v>454</v>
      </c>
      <c r="DPG21" s="140" t="s">
        <v>454</v>
      </c>
      <c r="DPH21" s="140" t="s">
        <v>454</v>
      </c>
      <c r="DPI21" s="140" t="s">
        <v>454</v>
      </c>
      <c r="DPJ21" s="140" t="s">
        <v>454</v>
      </c>
      <c r="DPK21" s="140" t="s">
        <v>454</v>
      </c>
      <c r="DPL21" s="140" t="s">
        <v>454</v>
      </c>
      <c r="DPM21" s="140" t="s">
        <v>454</v>
      </c>
      <c r="DPN21" s="140" t="s">
        <v>454</v>
      </c>
      <c r="DPO21" s="140" t="s">
        <v>454</v>
      </c>
      <c r="DPP21" s="140" t="s">
        <v>454</v>
      </c>
      <c r="DPQ21" s="140" t="s">
        <v>454</v>
      </c>
      <c r="DPR21" s="140" t="s">
        <v>454</v>
      </c>
      <c r="DPS21" s="140" t="s">
        <v>454</v>
      </c>
      <c r="DPT21" s="140" t="s">
        <v>454</v>
      </c>
      <c r="DPU21" s="140" t="s">
        <v>454</v>
      </c>
      <c r="DPV21" s="140" t="s">
        <v>454</v>
      </c>
      <c r="DPW21" s="140" t="s">
        <v>454</v>
      </c>
      <c r="DPX21" s="140" t="s">
        <v>454</v>
      </c>
      <c r="DPY21" s="140" t="s">
        <v>454</v>
      </c>
      <c r="DPZ21" s="140" t="s">
        <v>454</v>
      </c>
      <c r="DQA21" s="140" t="s">
        <v>454</v>
      </c>
      <c r="DQB21" s="140" t="s">
        <v>454</v>
      </c>
      <c r="DQC21" s="140" t="s">
        <v>454</v>
      </c>
      <c r="DQD21" s="140" t="s">
        <v>454</v>
      </c>
      <c r="DQE21" s="140" t="s">
        <v>454</v>
      </c>
      <c r="DQF21" s="140" t="s">
        <v>454</v>
      </c>
      <c r="DQG21" s="140" t="s">
        <v>454</v>
      </c>
      <c r="DQH21" s="140" t="s">
        <v>454</v>
      </c>
      <c r="DQI21" s="140" t="s">
        <v>454</v>
      </c>
      <c r="DQJ21" s="140" t="s">
        <v>454</v>
      </c>
      <c r="DQK21" s="140" t="s">
        <v>454</v>
      </c>
      <c r="DQL21" s="140" t="s">
        <v>454</v>
      </c>
      <c r="DQM21" s="140" t="s">
        <v>454</v>
      </c>
      <c r="DQN21" s="140" t="s">
        <v>454</v>
      </c>
      <c r="DQO21" s="140" t="s">
        <v>454</v>
      </c>
      <c r="DQP21" s="140" t="s">
        <v>454</v>
      </c>
      <c r="DQQ21" s="140" t="s">
        <v>454</v>
      </c>
      <c r="DQR21" s="140" t="s">
        <v>454</v>
      </c>
      <c r="DQS21" s="140" t="s">
        <v>454</v>
      </c>
      <c r="DQT21" s="140" t="s">
        <v>454</v>
      </c>
      <c r="DQU21" s="140" t="s">
        <v>454</v>
      </c>
      <c r="DQV21" s="140" t="s">
        <v>454</v>
      </c>
      <c r="DQW21" s="140" t="s">
        <v>454</v>
      </c>
      <c r="DQX21" s="140" t="s">
        <v>454</v>
      </c>
      <c r="DQY21" s="140" t="s">
        <v>454</v>
      </c>
      <c r="DQZ21" s="140" t="s">
        <v>454</v>
      </c>
      <c r="DRA21" s="140" t="s">
        <v>454</v>
      </c>
      <c r="DRB21" s="140" t="s">
        <v>454</v>
      </c>
      <c r="DRC21" s="140" t="s">
        <v>454</v>
      </c>
      <c r="DRD21" s="140" t="s">
        <v>454</v>
      </c>
      <c r="DRE21" s="140" t="s">
        <v>454</v>
      </c>
      <c r="DRF21" s="140" t="s">
        <v>454</v>
      </c>
      <c r="DRG21" s="140" t="s">
        <v>454</v>
      </c>
      <c r="DRH21" s="140" t="s">
        <v>454</v>
      </c>
      <c r="DRI21" s="140" t="s">
        <v>454</v>
      </c>
      <c r="DRJ21" s="140" t="s">
        <v>454</v>
      </c>
      <c r="DRK21" s="140" t="s">
        <v>454</v>
      </c>
      <c r="DRL21" s="140" t="s">
        <v>454</v>
      </c>
      <c r="DRM21" s="140" t="s">
        <v>454</v>
      </c>
      <c r="DRN21" s="140" t="s">
        <v>454</v>
      </c>
      <c r="DRO21" s="140" t="s">
        <v>454</v>
      </c>
      <c r="DRP21" s="140" t="s">
        <v>454</v>
      </c>
      <c r="DRQ21" s="140" t="s">
        <v>454</v>
      </c>
      <c r="DRR21" s="140" t="s">
        <v>454</v>
      </c>
      <c r="DRS21" s="140" t="s">
        <v>454</v>
      </c>
      <c r="DRT21" s="140" t="s">
        <v>454</v>
      </c>
      <c r="DRU21" s="140" t="s">
        <v>454</v>
      </c>
      <c r="DRV21" s="140" t="s">
        <v>454</v>
      </c>
      <c r="DRW21" s="140" t="s">
        <v>454</v>
      </c>
      <c r="DRX21" s="140" t="s">
        <v>454</v>
      </c>
      <c r="DRY21" s="140" t="s">
        <v>454</v>
      </c>
      <c r="DRZ21" s="140" t="s">
        <v>454</v>
      </c>
      <c r="DSA21" s="140" t="s">
        <v>454</v>
      </c>
      <c r="DSB21" s="140" t="s">
        <v>454</v>
      </c>
      <c r="DSC21" s="140" t="s">
        <v>454</v>
      </c>
      <c r="DSD21" s="140" t="s">
        <v>454</v>
      </c>
      <c r="DSE21" s="140" t="s">
        <v>454</v>
      </c>
      <c r="DSF21" s="140" t="s">
        <v>454</v>
      </c>
      <c r="DSG21" s="140" t="s">
        <v>454</v>
      </c>
      <c r="DSH21" s="140" t="s">
        <v>454</v>
      </c>
      <c r="DSI21" s="140" t="s">
        <v>454</v>
      </c>
      <c r="DSJ21" s="140" t="s">
        <v>454</v>
      </c>
      <c r="DSK21" s="140" t="s">
        <v>454</v>
      </c>
      <c r="DSL21" s="140" t="s">
        <v>454</v>
      </c>
      <c r="DSM21" s="140" t="s">
        <v>454</v>
      </c>
      <c r="DSN21" s="140" t="s">
        <v>454</v>
      </c>
      <c r="DSO21" s="140" t="s">
        <v>454</v>
      </c>
      <c r="DSP21" s="140" t="s">
        <v>454</v>
      </c>
      <c r="DSQ21" s="140" t="s">
        <v>454</v>
      </c>
      <c r="DSR21" s="140" t="s">
        <v>454</v>
      </c>
      <c r="DSS21" s="140" t="s">
        <v>454</v>
      </c>
      <c r="DST21" s="140" t="s">
        <v>454</v>
      </c>
      <c r="DSU21" s="140" t="s">
        <v>454</v>
      </c>
      <c r="DSV21" s="140" t="s">
        <v>454</v>
      </c>
      <c r="DSW21" s="140" t="s">
        <v>454</v>
      </c>
      <c r="DSX21" s="140" t="s">
        <v>454</v>
      </c>
      <c r="DSY21" s="140" t="s">
        <v>454</v>
      </c>
      <c r="DSZ21" s="140" t="s">
        <v>454</v>
      </c>
      <c r="DTA21" s="140" t="s">
        <v>454</v>
      </c>
      <c r="DTB21" s="140" t="s">
        <v>454</v>
      </c>
      <c r="DTC21" s="140" t="s">
        <v>454</v>
      </c>
      <c r="DTD21" s="140" t="s">
        <v>454</v>
      </c>
      <c r="DTE21" s="140" t="s">
        <v>454</v>
      </c>
      <c r="DTF21" s="140" t="s">
        <v>454</v>
      </c>
      <c r="DTG21" s="140" t="s">
        <v>454</v>
      </c>
      <c r="DTH21" s="140" t="s">
        <v>454</v>
      </c>
      <c r="DTI21" s="140" t="s">
        <v>454</v>
      </c>
      <c r="DTJ21" s="140" t="s">
        <v>454</v>
      </c>
      <c r="DTK21" s="140" t="s">
        <v>454</v>
      </c>
      <c r="DTL21" s="140" t="s">
        <v>454</v>
      </c>
      <c r="DTM21" s="140" t="s">
        <v>454</v>
      </c>
      <c r="DTN21" s="140" t="s">
        <v>454</v>
      </c>
      <c r="DTO21" s="140" t="s">
        <v>454</v>
      </c>
      <c r="DTP21" s="140" t="s">
        <v>454</v>
      </c>
      <c r="DTQ21" s="140" t="s">
        <v>454</v>
      </c>
      <c r="DTR21" s="140" t="s">
        <v>454</v>
      </c>
      <c r="DTS21" s="140" t="s">
        <v>454</v>
      </c>
      <c r="DTT21" s="140" t="s">
        <v>454</v>
      </c>
      <c r="DTU21" s="140" t="s">
        <v>454</v>
      </c>
      <c r="DTV21" s="140" t="s">
        <v>454</v>
      </c>
      <c r="DTW21" s="140" t="s">
        <v>454</v>
      </c>
      <c r="DTX21" s="140" t="s">
        <v>454</v>
      </c>
      <c r="DTY21" s="140" t="s">
        <v>454</v>
      </c>
      <c r="DTZ21" s="140" t="s">
        <v>454</v>
      </c>
      <c r="DUA21" s="140" t="s">
        <v>454</v>
      </c>
      <c r="DUB21" s="140" t="s">
        <v>454</v>
      </c>
      <c r="DUC21" s="140" t="s">
        <v>454</v>
      </c>
      <c r="DUD21" s="140" t="s">
        <v>454</v>
      </c>
      <c r="DUE21" s="140" t="s">
        <v>454</v>
      </c>
      <c r="DUF21" s="140" t="s">
        <v>454</v>
      </c>
      <c r="DUG21" s="140" t="s">
        <v>454</v>
      </c>
      <c r="DUH21" s="140" t="s">
        <v>454</v>
      </c>
      <c r="DUI21" s="140" t="s">
        <v>454</v>
      </c>
      <c r="DUJ21" s="140" t="s">
        <v>454</v>
      </c>
      <c r="DUK21" s="140" t="s">
        <v>454</v>
      </c>
      <c r="DUL21" s="140" t="s">
        <v>454</v>
      </c>
      <c r="DUM21" s="140" t="s">
        <v>454</v>
      </c>
      <c r="DUN21" s="140" t="s">
        <v>454</v>
      </c>
      <c r="DUO21" s="140" t="s">
        <v>454</v>
      </c>
      <c r="DUP21" s="140" t="s">
        <v>454</v>
      </c>
      <c r="DUQ21" s="140" t="s">
        <v>454</v>
      </c>
      <c r="DUR21" s="140" t="s">
        <v>454</v>
      </c>
      <c r="DUS21" s="140" t="s">
        <v>454</v>
      </c>
      <c r="DUT21" s="140" t="s">
        <v>454</v>
      </c>
      <c r="DUU21" s="140" t="s">
        <v>454</v>
      </c>
      <c r="DUV21" s="140" t="s">
        <v>454</v>
      </c>
      <c r="DUW21" s="140" t="s">
        <v>454</v>
      </c>
      <c r="DUX21" s="140" t="s">
        <v>454</v>
      </c>
      <c r="DUY21" s="140" t="s">
        <v>454</v>
      </c>
      <c r="DUZ21" s="140" t="s">
        <v>454</v>
      </c>
      <c r="DVA21" s="140" t="s">
        <v>454</v>
      </c>
      <c r="DVB21" s="140" t="s">
        <v>454</v>
      </c>
      <c r="DVC21" s="140" t="s">
        <v>454</v>
      </c>
      <c r="DVD21" s="140" t="s">
        <v>454</v>
      </c>
      <c r="DVE21" s="140" t="s">
        <v>454</v>
      </c>
      <c r="DVF21" s="140" t="s">
        <v>454</v>
      </c>
      <c r="DVG21" s="140" t="s">
        <v>454</v>
      </c>
      <c r="DVH21" s="140" t="s">
        <v>454</v>
      </c>
      <c r="DVI21" s="140" t="s">
        <v>454</v>
      </c>
      <c r="DVJ21" s="140" t="s">
        <v>454</v>
      </c>
      <c r="DVK21" s="140" t="s">
        <v>454</v>
      </c>
      <c r="DVL21" s="140" t="s">
        <v>454</v>
      </c>
      <c r="DVM21" s="140" t="s">
        <v>454</v>
      </c>
      <c r="DVN21" s="140" t="s">
        <v>454</v>
      </c>
      <c r="DVO21" s="140" t="s">
        <v>454</v>
      </c>
      <c r="DVP21" s="140" t="s">
        <v>454</v>
      </c>
      <c r="DVQ21" s="140" t="s">
        <v>454</v>
      </c>
      <c r="DVR21" s="140" t="s">
        <v>454</v>
      </c>
      <c r="DVS21" s="140" t="s">
        <v>454</v>
      </c>
      <c r="DVT21" s="140" t="s">
        <v>454</v>
      </c>
      <c r="DVU21" s="140" t="s">
        <v>454</v>
      </c>
      <c r="DVV21" s="140" t="s">
        <v>454</v>
      </c>
      <c r="DVW21" s="140" t="s">
        <v>454</v>
      </c>
      <c r="DVX21" s="140" t="s">
        <v>454</v>
      </c>
      <c r="DVY21" s="140" t="s">
        <v>454</v>
      </c>
      <c r="DVZ21" s="140" t="s">
        <v>454</v>
      </c>
      <c r="DWA21" s="140" t="s">
        <v>454</v>
      </c>
      <c r="DWB21" s="140" t="s">
        <v>454</v>
      </c>
      <c r="DWC21" s="140" t="s">
        <v>454</v>
      </c>
      <c r="DWD21" s="140" t="s">
        <v>454</v>
      </c>
      <c r="DWE21" s="140" t="s">
        <v>454</v>
      </c>
      <c r="DWF21" s="140" t="s">
        <v>454</v>
      </c>
      <c r="DWG21" s="140" t="s">
        <v>454</v>
      </c>
      <c r="DWH21" s="140" t="s">
        <v>454</v>
      </c>
      <c r="DWI21" s="140" t="s">
        <v>454</v>
      </c>
      <c r="DWJ21" s="140" t="s">
        <v>454</v>
      </c>
      <c r="DWK21" s="140" t="s">
        <v>454</v>
      </c>
      <c r="DWL21" s="140" t="s">
        <v>454</v>
      </c>
      <c r="DWM21" s="140" t="s">
        <v>454</v>
      </c>
      <c r="DWN21" s="140" t="s">
        <v>454</v>
      </c>
      <c r="DWO21" s="140" t="s">
        <v>454</v>
      </c>
      <c r="DWP21" s="140" t="s">
        <v>454</v>
      </c>
      <c r="DWQ21" s="140" t="s">
        <v>454</v>
      </c>
      <c r="DWR21" s="140" t="s">
        <v>454</v>
      </c>
      <c r="DWS21" s="140" t="s">
        <v>454</v>
      </c>
      <c r="DWT21" s="140" t="s">
        <v>454</v>
      </c>
      <c r="DWU21" s="140" t="s">
        <v>454</v>
      </c>
      <c r="DWV21" s="140" t="s">
        <v>454</v>
      </c>
      <c r="DWW21" s="140" t="s">
        <v>454</v>
      </c>
      <c r="DWX21" s="140" t="s">
        <v>454</v>
      </c>
      <c r="DWY21" s="140" t="s">
        <v>454</v>
      </c>
      <c r="DWZ21" s="140" t="s">
        <v>454</v>
      </c>
      <c r="DXA21" s="140" t="s">
        <v>454</v>
      </c>
      <c r="DXB21" s="140" t="s">
        <v>454</v>
      </c>
      <c r="DXC21" s="140" t="s">
        <v>454</v>
      </c>
      <c r="DXD21" s="140" t="s">
        <v>454</v>
      </c>
      <c r="DXE21" s="140" t="s">
        <v>454</v>
      </c>
      <c r="DXF21" s="140" t="s">
        <v>454</v>
      </c>
      <c r="DXG21" s="140" t="s">
        <v>454</v>
      </c>
      <c r="DXH21" s="140" t="s">
        <v>454</v>
      </c>
      <c r="DXI21" s="140" t="s">
        <v>454</v>
      </c>
      <c r="DXJ21" s="140" t="s">
        <v>454</v>
      </c>
      <c r="DXK21" s="140" t="s">
        <v>454</v>
      </c>
      <c r="DXL21" s="140" t="s">
        <v>454</v>
      </c>
      <c r="DXM21" s="140" t="s">
        <v>454</v>
      </c>
      <c r="DXN21" s="140" t="s">
        <v>454</v>
      </c>
      <c r="DXO21" s="140" t="s">
        <v>454</v>
      </c>
      <c r="DXP21" s="140" t="s">
        <v>454</v>
      </c>
      <c r="DXQ21" s="140" t="s">
        <v>454</v>
      </c>
      <c r="DXR21" s="140" t="s">
        <v>454</v>
      </c>
      <c r="DXS21" s="140" t="s">
        <v>454</v>
      </c>
      <c r="DXT21" s="140" t="s">
        <v>454</v>
      </c>
      <c r="DXU21" s="140" t="s">
        <v>454</v>
      </c>
      <c r="DXV21" s="140" t="s">
        <v>454</v>
      </c>
      <c r="DXW21" s="140" t="s">
        <v>454</v>
      </c>
      <c r="DXX21" s="140" t="s">
        <v>454</v>
      </c>
      <c r="DXY21" s="140" t="s">
        <v>454</v>
      </c>
      <c r="DXZ21" s="140" t="s">
        <v>454</v>
      </c>
      <c r="DYA21" s="140" t="s">
        <v>454</v>
      </c>
      <c r="DYB21" s="140" t="s">
        <v>454</v>
      </c>
      <c r="DYC21" s="140" t="s">
        <v>454</v>
      </c>
      <c r="DYD21" s="140" t="s">
        <v>454</v>
      </c>
      <c r="DYE21" s="140" t="s">
        <v>454</v>
      </c>
      <c r="DYF21" s="140" t="s">
        <v>454</v>
      </c>
      <c r="DYG21" s="140" t="s">
        <v>454</v>
      </c>
      <c r="DYH21" s="140" t="s">
        <v>454</v>
      </c>
      <c r="DYI21" s="140" t="s">
        <v>454</v>
      </c>
      <c r="DYJ21" s="140" t="s">
        <v>454</v>
      </c>
      <c r="DYK21" s="140" t="s">
        <v>454</v>
      </c>
      <c r="DYL21" s="140" t="s">
        <v>454</v>
      </c>
      <c r="DYM21" s="140" t="s">
        <v>454</v>
      </c>
      <c r="DYN21" s="140" t="s">
        <v>454</v>
      </c>
      <c r="DYO21" s="140" t="s">
        <v>454</v>
      </c>
      <c r="DYP21" s="140" t="s">
        <v>454</v>
      </c>
      <c r="DYQ21" s="140" t="s">
        <v>454</v>
      </c>
      <c r="DYR21" s="140" t="s">
        <v>454</v>
      </c>
      <c r="DYS21" s="140" t="s">
        <v>454</v>
      </c>
      <c r="DYT21" s="140" t="s">
        <v>454</v>
      </c>
      <c r="DYU21" s="140" t="s">
        <v>454</v>
      </c>
      <c r="DYV21" s="140" t="s">
        <v>454</v>
      </c>
      <c r="DYW21" s="140" t="s">
        <v>454</v>
      </c>
      <c r="DYX21" s="140" t="s">
        <v>454</v>
      </c>
      <c r="DYY21" s="140" t="s">
        <v>454</v>
      </c>
      <c r="DYZ21" s="140" t="s">
        <v>454</v>
      </c>
      <c r="DZA21" s="140" t="s">
        <v>454</v>
      </c>
      <c r="DZB21" s="140" t="s">
        <v>454</v>
      </c>
      <c r="DZC21" s="140" t="s">
        <v>454</v>
      </c>
      <c r="DZD21" s="140" t="s">
        <v>454</v>
      </c>
      <c r="DZE21" s="140" t="s">
        <v>454</v>
      </c>
      <c r="DZF21" s="140" t="s">
        <v>454</v>
      </c>
      <c r="DZG21" s="140" t="s">
        <v>454</v>
      </c>
      <c r="DZH21" s="140" t="s">
        <v>454</v>
      </c>
      <c r="DZI21" s="140" t="s">
        <v>454</v>
      </c>
      <c r="DZJ21" s="140" t="s">
        <v>454</v>
      </c>
      <c r="DZK21" s="140" t="s">
        <v>454</v>
      </c>
      <c r="DZL21" s="140" t="s">
        <v>454</v>
      </c>
      <c r="DZM21" s="140" t="s">
        <v>454</v>
      </c>
      <c r="DZN21" s="140" t="s">
        <v>454</v>
      </c>
      <c r="DZO21" s="140" t="s">
        <v>454</v>
      </c>
      <c r="DZP21" s="140" t="s">
        <v>454</v>
      </c>
      <c r="DZQ21" s="140" t="s">
        <v>454</v>
      </c>
      <c r="DZR21" s="140" t="s">
        <v>454</v>
      </c>
      <c r="DZS21" s="140" t="s">
        <v>454</v>
      </c>
      <c r="DZT21" s="140" t="s">
        <v>454</v>
      </c>
      <c r="DZU21" s="140" t="s">
        <v>454</v>
      </c>
      <c r="DZV21" s="140" t="s">
        <v>454</v>
      </c>
      <c r="DZW21" s="140" t="s">
        <v>454</v>
      </c>
      <c r="DZX21" s="140" t="s">
        <v>454</v>
      </c>
      <c r="DZY21" s="140" t="s">
        <v>454</v>
      </c>
      <c r="DZZ21" s="140" t="s">
        <v>454</v>
      </c>
      <c r="EAA21" s="140" t="s">
        <v>454</v>
      </c>
      <c r="EAB21" s="140" t="s">
        <v>454</v>
      </c>
      <c r="EAC21" s="140" t="s">
        <v>454</v>
      </c>
      <c r="EAD21" s="140" t="s">
        <v>454</v>
      </c>
      <c r="EAE21" s="140" t="s">
        <v>454</v>
      </c>
      <c r="EAF21" s="140" t="s">
        <v>454</v>
      </c>
      <c r="EAG21" s="140" t="s">
        <v>454</v>
      </c>
      <c r="EAH21" s="140" t="s">
        <v>454</v>
      </c>
      <c r="EAI21" s="140" t="s">
        <v>454</v>
      </c>
      <c r="EAJ21" s="140" t="s">
        <v>454</v>
      </c>
      <c r="EAK21" s="140" t="s">
        <v>454</v>
      </c>
      <c r="EAL21" s="140" t="s">
        <v>454</v>
      </c>
      <c r="EAM21" s="140" t="s">
        <v>454</v>
      </c>
      <c r="EAN21" s="140" t="s">
        <v>454</v>
      </c>
      <c r="EAO21" s="140" t="s">
        <v>454</v>
      </c>
      <c r="EAP21" s="140" t="s">
        <v>454</v>
      </c>
      <c r="EAQ21" s="140" t="s">
        <v>454</v>
      </c>
      <c r="EAR21" s="140" t="s">
        <v>454</v>
      </c>
      <c r="EAS21" s="140" t="s">
        <v>454</v>
      </c>
      <c r="EAT21" s="140" t="s">
        <v>454</v>
      </c>
      <c r="EAU21" s="140" t="s">
        <v>454</v>
      </c>
      <c r="EAV21" s="140" t="s">
        <v>454</v>
      </c>
      <c r="EAW21" s="140" t="s">
        <v>454</v>
      </c>
      <c r="EAX21" s="140" t="s">
        <v>454</v>
      </c>
      <c r="EAY21" s="140" t="s">
        <v>454</v>
      </c>
      <c r="EAZ21" s="140" t="s">
        <v>454</v>
      </c>
      <c r="EBA21" s="140" t="s">
        <v>454</v>
      </c>
      <c r="EBB21" s="140" t="s">
        <v>454</v>
      </c>
      <c r="EBC21" s="140" t="s">
        <v>454</v>
      </c>
      <c r="EBD21" s="140" t="s">
        <v>454</v>
      </c>
      <c r="EBE21" s="140" t="s">
        <v>454</v>
      </c>
      <c r="EBF21" s="140" t="s">
        <v>454</v>
      </c>
      <c r="EBG21" s="140" t="s">
        <v>454</v>
      </c>
      <c r="EBH21" s="140" t="s">
        <v>454</v>
      </c>
      <c r="EBI21" s="140" t="s">
        <v>454</v>
      </c>
      <c r="EBJ21" s="140" t="s">
        <v>454</v>
      </c>
      <c r="EBK21" s="140" t="s">
        <v>454</v>
      </c>
      <c r="EBL21" s="140" t="s">
        <v>454</v>
      </c>
      <c r="EBM21" s="140" t="s">
        <v>454</v>
      </c>
      <c r="EBN21" s="140" t="s">
        <v>454</v>
      </c>
      <c r="EBO21" s="140" t="s">
        <v>454</v>
      </c>
      <c r="EBP21" s="140" t="s">
        <v>454</v>
      </c>
      <c r="EBQ21" s="140" t="s">
        <v>454</v>
      </c>
      <c r="EBR21" s="140" t="s">
        <v>454</v>
      </c>
      <c r="EBS21" s="140" t="s">
        <v>454</v>
      </c>
      <c r="EBT21" s="140" t="s">
        <v>454</v>
      </c>
      <c r="EBU21" s="140" t="s">
        <v>454</v>
      </c>
      <c r="EBV21" s="140" t="s">
        <v>454</v>
      </c>
      <c r="EBW21" s="140" t="s">
        <v>454</v>
      </c>
      <c r="EBX21" s="140" t="s">
        <v>454</v>
      </c>
      <c r="EBY21" s="140" t="s">
        <v>454</v>
      </c>
      <c r="EBZ21" s="140" t="s">
        <v>454</v>
      </c>
      <c r="ECA21" s="140" t="s">
        <v>454</v>
      </c>
      <c r="ECB21" s="140" t="s">
        <v>454</v>
      </c>
      <c r="ECC21" s="140" t="s">
        <v>454</v>
      </c>
      <c r="ECD21" s="140" t="s">
        <v>454</v>
      </c>
      <c r="ECE21" s="140" t="s">
        <v>454</v>
      </c>
      <c r="ECF21" s="140" t="s">
        <v>454</v>
      </c>
      <c r="ECG21" s="140" t="s">
        <v>454</v>
      </c>
      <c r="ECH21" s="140" t="s">
        <v>454</v>
      </c>
      <c r="ECI21" s="140" t="s">
        <v>454</v>
      </c>
      <c r="ECJ21" s="140" t="s">
        <v>454</v>
      </c>
      <c r="ECK21" s="140" t="s">
        <v>454</v>
      </c>
      <c r="ECL21" s="140" t="s">
        <v>454</v>
      </c>
      <c r="ECM21" s="140" t="s">
        <v>454</v>
      </c>
      <c r="ECN21" s="140" t="s">
        <v>454</v>
      </c>
      <c r="ECO21" s="140" t="s">
        <v>454</v>
      </c>
      <c r="ECP21" s="140" t="s">
        <v>454</v>
      </c>
      <c r="ECQ21" s="140" t="s">
        <v>454</v>
      </c>
      <c r="ECR21" s="140" t="s">
        <v>454</v>
      </c>
      <c r="ECS21" s="140" t="s">
        <v>454</v>
      </c>
      <c r="ECT21" s="140" t="s">
        <v>454</v>
      </c>
      <c r="ECU21" s="140" t="s">
        <v>454</v>
      </c>
      <c r="ECV21" s="140" t="s">
        <v>454</v>
      </c>
      <c r="ECW21" s="140" t="s">
        <v>454</v>
      </c>
      <c r="ECX21" s="140" t="s">
        <v>454</v>
      </c>
      <c r="ECY21" s="140" t="s">
        <v>454</v>
      </c>
      <c r="ECZ21" s="140" t="s">
        <v>454</v>
      </c>
      <c r="EDA21" s="140" t="s">
        <v>454</v>
      </c>
      <c r="EDB21" s="140" t="s">
        <v>454</v>
      </c>
      <c r="EDC21" s="140" t="s">
        <v>454</v>
      </c>
      <c r="EDD21" s="140" t="s">
        <v>454</v>
      </c>
      <c r="EDE21" s="140" t="s">
        <v>454</v>
      </c>
      <c r="EDF21" s="140" t="s">
        <v>454</v>
      </c>
      <c r="EDG21" s="140" t="s">
        <v>454</v>
      </c>
      <c r="EDH21" s="140" t="s">
        <v>454</v>
      </c>
      <c r="EDI21" s="140" t="s">
        <v>454</v>
      </c>
      <c r="EDJ21" s="140" t="s">
        <v>454</v>
      </c>
      <c r="EDK21" s="140" t="s">
        <v>454</v>
      </c>
      <c r="EDL21" s="140" t="s">
        <v>454</v>
      </c>
      <c r="EDM21" s="140" t="s">
        <v>454</v>
      </c>
      <c r="EDN21" s="140" t="s">
        <v>454</v>
      </c>
      <c r="EDO21" s="140" t="s">
        <v>454</v>
      </c>
      <c r="EDP21" s="140" t="s">
        <v>454</v>
      </c>
      <c r="EDQ21" s="140" t="s">
        <v>454</v>
      </c>
      <c r="EDR21" s="140" t="s">
        <v>454</v>
      </c>
      <c r="EDS21" s="140" t="s">
        <v>454</v>
      </c>
      <c r="EDT21" s="140" t="s">
        <v>454</v>
      </c>
      <c r="EDU21" s="140" t="s">
        <v>454</v>
      </c>
      <c r="EDV21" s="140" t="s">
        <v>454</v>
      </c>
      <c r="EDW21" s="140" t="s">
        <v>454</v>
      </c>
      <c r="EDX21" s="140" t="s">
        <v>454</v>
      </c>
      <c r="EDY21" s="140" t="s">
        <v>454</v>
      </c>
      <c r="EDZ21" s="140" t="s">
        <v>454</v>
      </c>
      <c r="EEA21" s="140" t="s">
        <v>454</v>
      </c>
      <c r="EEB21" s="140" t="s">
        <v>454</v>
      </c>
      <c r="EEC21" s="140" t="s">
        <v>454</v>
      </c>
      <c r="EED21" s="140" t="s">
        <v>454</v>
      </c>
      <c r="EEE21" s="140" t="s">
        <v>454</v>
      </c>
      <c r="EEF21" s="140" t="s">
        <v>454</v>
      </c>
      <c r="EEG21" s="140" t="s">
        <v>454</v>
      </c>
      <c r="EEH21" s="140" t="s">
        <v>454</v>
      </c>
      <c r="EEI21" s="140" t="s">
        <v>454</v>
      </c>
      <c r="EEJ21" s="140" t="s">
        <v>454</v>
      </c>
      <c r="EEK21" s="140" t="s">
        <v>454</v>
      </c>
      <c r="EEL21" s="140" t="s">
        <v>454</v>
      </c>
      <c r="EEM21" s="140" t="s">
        <v>454</v>
      </c>
      <c r="EEN21" s="140" t="s">
        <v>454</v>
      </c>
      <c r="EEO21" s="140" t="s">
        <v>454</v>
      </c>
      <c r="EEP21" s="140" t="s">
        <v>454</v>
      </c>
      <c r="EEQ21" s="140" t="s">
        <v>454</v>
      </c>
      <c r="EER21" s="140" t="s">
        <v>454</v>
      </c>
      <c r="EES21" s="140" t="s">
        <v>454</v>
      </c>
      <c r="EET21" s="140" t="s">
        <v>454</v>
      </c>
      <c r="EEU21" s="140" t="s">
        <v>454</v>
      </c>
      <c r="EEV21" s="140" t="s">
        <v>454</v>
      </c>
      <c r="EEW21" s="140" t="s">
        <v>454</v>
      </c>
      <c r="EEX21" s="140" t="s">
        <v>454</v>
      </c>
      <c r="EEY21" s="140" t="s">
        <v>454</v>
      </c>
      <c r="EEZ21" s="140" t="s">
        <v>454</v>
      </c>
      <c r="EFA21" s="140" t="s">
        <v>454</v>
      </c>
      <c r="EFB21" s="140" t="s">
        <v>454</v>
      </c>
      <c r="EFC21" s="140" t="s">
        <v>454</v>
      </c>
      <c r="EFD21" s="140" t="s">
        <v>454</v>
      </c>
      <c r="EFE21" s="140" t="s">
        <v>454</v>
      </c>
      <c r="EFF21" s="140" t="s">
        <v>454</v>
      </c>
      <c r="EFG21" s="140" t="s">
        <v>454</v>
      </c>
      <c r="EFH21" s="140" t="s">
        <v>454</v>
      </c>
      <c r="EFI21" s="140" t="s">
        <v>454</v>
      </c>
      <c r="EFJ21" s="140" t="s">
        <v>454</v>
      </c>
      <c r="EFK21" s="140" t="s">
        <v>454</v>
      </c>
      <c r="EFL21" s="140" t="s">
        <v>454</v>
      </c>
      <c r="EFM21" s="140" t="s">
        <v>454</v>
      </c>
      <c r="EFN21" s="140" t="s">
        <v>454</v>
      </c>
      <c r="EFO21" s="140" t="s">
        <v>454</v>
      </c>
      <c r="EFP21" s="140" t="s">
        <v>454</v>
      </c>
      <c r="EFQ21" s="140" t="s">
        <v>454</v>
      </c>
      <c r="EFR21" s="140" t="s">
        <v>454</v>
      </c>
      <c r="EFS21" s="140" t="s">
        <v>454</v>
      </c>
      <c r="EFT21" s="140" t="s">
        <v>454</v>
      </c>
      <c r="EFU21" s="140" t="s">
        <v>454</v>
      </c>
      <c r="EFV21" s="140" t="s">
        <v>454</v>
      </c>
      <c r="EFW21" s="140" t="s">
        <v>454</v>
      </c>
      <c r="EFX21" s="140" t="s">
        <v>454</v>
      </c>
      <c r="EFY21" s="140" t="s">
        <v>454</v>
      </c>
      <c r="EFZ21" s="140" t="s">
        <v>454</v>
      </c>
      <c r="EGA21" s="140" t="s">
        <v>454</v>
      </c>
      <c r="EGB21" s="140" t="s">
        <v>454</v>
      </c>
      <c r="EGC21" s="140" t="s">
        <v>454</v>
      </c>
      <c r="EGD21" s="140" t="s">
        <v>454</v>
      </c>
      <c r="EGE21" s="140" t="s">
        <v>454</v>
      </c>
      <c r="EGF21" s="140" t="s">
        <v>454</v>
      </c>
      <c r="EGG21" s="140" t="s">
        <v>454</v>
      </c>
      <c r="EGH21" s="140" t="s">
        <v>454</v>
      </c>
      <c r="EGI21" s="140" t="s">
        <v>454</v>
      </c>
      <c r="EGJ21" s="140" t="s">
        <v>454</v>
      </c>
      <c r="EGK21" s="140" t="s">
        <v>454</v>
      </c>
      <c r="EGL21" s="140" t="s">
        <v>454</v>
      </c>
      <c r="EGM21" s="140" t="s">
        <v>454</v>
      </c>
      <c r="EGN21" s="140" t="s">
        <v>454</v>
      </c>
      <c r="EGO21" s="140" t="s">
        <v>454</v>
      </c>
      <c r="EGP21" s="140" t="s">
        <v>454</v>
      </c>
      <c r="EGQ21" s="140" t="s">
        <v>454</v>
      </c>
      <c r="EGR21" s="140" t="s">
        <v>454</v>
      </c>
      <c r="EGS21" s="140" t="s">
        <v>454</v>
      </c>
      <c r="EGT21" s="140" t="s">
        <v>454</v>
      </c>
      <c r="EGU21" s="140" t="s">
        <v>454</v>
      </c>
      <c r="EGV21" s="140" t="s">
        <v>454</v>
      </c>
      <c r="EGW21" s="140" t="s">
        <v>454</v>
      </c>
      <c r="EGX21" s="140" t="s">
        <v>454</v>
      </c>
      <c r="EGY21" s="140" t="s">
        <v>454</v>
      </c>
      <c r="EGZ21" s="140" t="s">
        <v>454</v>
      </c>
      <c r="EHA21" s="140" t="s">
        <v>454</v>
      </c>
      <c r="EHB21" s="140" t="s">
        <v>454</v>
      </c>
      <c r="EHC21" s="140" t="s">
        <v>454</v>
      </c>
      <c r="EHD21" s="140" t="s">
        <v>454</v>
      </c>
      <c r="EHE21" s="140" t="s">
        <v>454</v>
      </c>
      <c r="EHF21" s="140" t="s">
        <v>454</v>
      </c>
      <c r="EHG21" s="140" t="s">
        <v>454</v>
      </c>
      <c r="EHH21" s="140" t="s">
        <v>454</v>
      </c>
      <c r="EHI21" s="140" t="s">
        <v>454</v>
      </c>
      <c r="EHJ21" s="140" t="s">
        <v>454</v>
      </c>
      <c r="EHK21" s="140" t="s">
        <v>454</v>
      </c>
      <c r="EHL21" s="140" t="s">
        <v>454</v>
      </c>
      <c r="EHM21" s="140" t="s">
        <v>454</v>
      </c>
      <c r="EHN21" s="140" t="s">
        <v>454</v>
      </c>
      <c r="EHO21" s="140" t="s">
        <v>454</v>
      </c>
      <c r="EHP21" s="140" t="s">
        <v>454</v>
      </c>
      <c r="EHQ21" s="140" t="s">
        <v>454</v>
      </c>
      <c r="EHR21" s="140" t="s">
        <v>454</v>
      </c>
      <c r="EHS21" s="140" t="s">
        <v>454</v>
      </c>
      <c r="EHT21" s="140" t="s">
        <v>454</v>
      </c>
      <c r="EHU21" s="140" t="s">
        <v>454</v>
      </c>
      <c r="EHV21" s="140" t="s">
        <v>454</v>
      </c>
      <c r="EHW21" s="140" t="s">
        <v>454</v>
      </c>
      <c r="EHX21" s="140" t="s">
        <v>454</v>
      </c>
      <c r="EHY21" s="140" t="s">
        <v>454</v>
      </c>
      <c r="EHZ21" s="140" t="s">
        <v>454</v>
      </c>
      <c r="EIA21" s="140" t="s">
        <v>454</v>
      </c>
      <c r="EIB21" s="140" t="s">
        <v>454</v>
      </c>
      <c r="EIC21" s="140" t="s">
        <v>454</v>
      </c>
      <c r="EID21" s="140" t="s">
        <v>454</v>
      </c>
      <c r="EIE21" s="140" t="s">
        <v>454</v>
      </c>
      <c r="EIF21" s="140" t="s">
        <v>454</v>
      </c>
      <c r="EIG21" s="140" t="s">
        <v>454</v>
      </c>
      <c r="EIH21" s="140" t="s">
        <v>454</v>
      </c>
      <c r="EII21" s="140" t="s">
        <v>454</v>
      </c>
      <c r="EIJ21" s="140" t="s">
        <v>454</v>
      </c>
      <c r="EIK21" s="140" t="s">
        <v>454</v>
      </c>
      <c r="EIL21" s="140" t="s">
        <v>454</v>
      </c>
      <c r="EIM21" s="140" t="s">
        <v>454</v>
      </c>
      <c r="EIN21" s="140" t="s">
        <v>454</v>
      </c>
      <c r="EIO21" s="140" t="s">
        <v>454</v>
      </c>
      <c r="EIP21" s="140" t="s">
        <v>454</v>
      </c>
      <c r="EIQ21" s="140" t="s">
        <v>454</v>
      </c>
      <c r="EIR21" s="140" t="s">
        <v>454</v>
      </c>
      <c r="EIS21" s="140" t="s">
        <v>454</v>
      </c>
      <c r="EIT21" s="140" t="s">
        <v>454</v>
      </c>
      <c r="EIU21" s="140" t="s">
        <v>454</v>
      </c>
      <c r="EIV21" s="140" t="s">
        <v>454</v>
      </c>
      <c r="EIW21" s="140" t="s">
        <v>454</v>
      </c>
      <c r="EIX21" s="140" t="s">
        <v>454</v>
      </c>
      <c r="EIY21" s="140" t="s">
        <v>454</v>
      </c>
      <c r="EIZ21" s="140" t="s">
        <v>454</v>
      </c>
      <c r="EJA21" s="140" t="s">
        <v>454</v>
      </c>
      <c r="EJB21" s="140" t="s">
        <v>454</v>
      </c>
      <c r="EJC21" s="140" t="s">
        <v>454</v>
      </c>
      <c r="EJD21" s="140" t="s">
        <v>454</v>
      </c>
      <c r="EJE21" s="140" t="s">
        <v>454</v>
      </c>
      <c r="EJF21" s="140" t="s">
        <v>454</v>
      </c>
      <c r="EJG21" s="140" t="s">
        <v>454</v>
      </c>
      <c r="EJH21" s="140" t="s">
        <v>454</v>
      </c>
      <c r="EJI21" s="140" t="s">
        <v>454</v>
      </c>
      <c r="EJJ21" s="140" t="s">
        <v>454</v>
      </c>
      <c r="EJK21" s="140" t="s">
        <v>454</v>
      </c>
      <c r="EJL21" s="140" t="s">
        <v>454</v>
      </c>
      <c r="EJM21" s="140" t="s">
        <v>454</v>
      </c>
      <c r="EJN21" s="140" t="s">
        <v>454</v>
      </c>
      <c r="EJO21" s="140" t="s">
        <v>454</v>
      </c>
      <c r="EJP21" s="140" t="s">
        <v>454</v>
      </c>
      <c r="EJQ21" s="140" t="s">
        <v>454</v>
      </c>
      <c r="EJR21" s="140" t="s">
        <v>454</v>
      </c>
      <c r="EJS21" s="140" t="s">
        <v>454</v>
      </c>
      <c r="EJT21" s="140" t="s">
        <v>454</v>
      </c>
      <c r="EJU21" s="140" t="s">
        <v>454</v>
      </c>
      <c r="EJV21" s="140" t="s">
        <v>454</v>
      </c>
      <c r="EJW21" s="140" t="s">
        <v>454</v>
      </c>
      <c r="EJX21" s="140" t="s">
        <v>454</v>
      </c>
      <c r="EJY21" s="140" t="s">
        <v>454</v>
      </c>
      <c r="EJZ21" s="140" t="s">
        <v>454</v>
      </c>
      <c r="EKA21" s="140" t="s">
        <v>454</v>
      </c>
      <c r="EKB21" s="140" t="s">
        <v>454</v>
      </c>
      <c r="EKC21" s="140" t="s">
        <v>454</v>
      </c>
      <c r="EKD21" s="140" t="s">
        <v>454</v>
      </c>
      <c r="EKE21" s="140" t="s">
        <v>454</v>
      </c>
      <c r="EKF21" s="140" t="s">
        <v>454</v>
      </c>
      <c r="EKG21" s="140" t="s">
        <v>454</v>
      </c>
      <c r="EKH21" s="140" t="s">
        <v>454</v>
      </c>
      <c r="EKI21" s="140" t="s">
        <v>454</v>
      </c>
      <c r="EKJ21" s="140" t="s">
        <v>454</v>
      </c>
      <c r="EKK21" s="140" t="s">
        <v>454</v>
      </c>
      <c r="EKL21" s="140" t="s">
        <v>454</v>
      </c>
      <c r="EKM21" s="140" t="s">
        <v>454</v>
      </c>
      <c r="EKN21" s="140" t="s">
        <v>454</v>
      </c>
      <c r="EKO21" s="140" t="s">
        <v>454</v>
      </c>
      <c r="EKP21" s="140" t="s">
        <v>454</v>
      </c>
      <c r="EKQ21" s="140" t="s">
        <v>454</v>
      </c>
      <c r="EKR21" s="140" t="s">
        <v>454</v>
      </c>
      <c r="EKS21" s="140" t="s">
        <v>454</v>
      </c>
      <c r="EKT21" s="140" t="s">
        <v>454</v>
      </c>
      <c r="EKU21" s="140" t="s">
        <v>454</v>
      </c>
      <c r="EKV21" s="140" t="s">
        <v>454</v>
      </c>
      <c r="EKW21" s="140" t="s">
        <v>454</v>
      </c>
      <c r="EKX21" s="140" t="s">
        <v>454</v>
      </c>
      <c r="EKY21" s="140" t="s">
        <v>454</v>
      </c>
      <c r="EKZ21" s="140" t="s">
        <v>454</v>
      </c>
      <c r="ELA21" s="140" t="s">
        <v>454</v>
      </c>
      <c r="ELB21" s="140" t="s">
        <v>454</v>
      </c>
      <c r="ELC21" s="140" t="s">
        <v>454</v>
      </c>
      <c r="ELD21" s="140" t="s">
        <v>454</v>
      </c>
      <c r="ELE21" s="140" t="s">
        <v>454</v>
      </c>
      <c r="ELF21" s="140" t="s">
        <v>454</v>
      </c>
      <c r="ELG21" s="140" t="s">
        <v>454</v>
      </c>
      <c r="ELH21" s="140" t="s">
        <v>454</v>
      </c>
      <c r="ELI21" s="140" t="s">
        <v>454</v>
      </c>
      <c r="ELJ21" s="140" t="s">
        <v>454</v>
      </c>
      <c r="ELK21" s="140" t="s">
        <v>454</v>
      </c>
      <c r="ELL21" s="140" t="s">
        <v>454</v>
      </c>
      <c r="ELM21" s="140" t="s">
        <v>454</v>
      </c>
      <c r="ELN21" s="140" t="s">
        <v>454</v>
      </c>
      <c r="ELO21" s="140" t="s">
        <v>454</v>
      </c>
      <c r="ELP21" s="140" t="s">
        <v>454</v>
      </c>
      <c r="ELQ21" s="140" t="s">
        <v>454</v>
      </c>
      <c r="ELR21" s="140" t="s">
        <v>454</v>
      </c>
      <c r="ELS21" s="140" t="s">
        <v>454</v>
      </c>
      <c r="ELT21" s="140" t="s">
        <v>454</v>
      </c>
      <c r="ELU21" s="140" t="s">
        <v>454</v>
      </c>
      <c r="ELV21" s="140" t="s">
        <v>454</v>
      </c>
      <c r="ELW21" s="140" t="s">
        <v>454</v>
      </c>
      <c r="ELX21" s="140" t="s">
        <v>454</v>
      </c>
      <c r="ELY21" s="140" t="s">
        <v>454</v>
      </c>
      <c r="ELZ21" s="140" t="s">
        <v>454</v>
      </c>
      <c r="EMA21" s="140" t="s">
        <v>454</v>
      </c>
      <c r="EMB21" s="140" t="s">
        <v>454</v>
      </c>
      <c r="EMC21" s="140" t="s">
        <v>454</v>
      </c>
      <c r="EMD21" s="140" t="s">
        <v>454</v>
      </c>
      <c r="EME21" s="140" t="s">
        <v>454</v>
      </c>
      <c r="EMF21" s="140" t="s">
        <v>454</v>
      </c>
      <c r="EMG21" s="140" t="s">
        <v>454</v>
      </c>
      <c r="EMH21" s="140" t="s">
        <v>454</v>
      </c>
      <c r="EMI21" s="140" t="s">
        <v>454</v>
      </c>
      <c r="EMJ21" s="140" t="s">
        <v>454</v>
      </c>
      <c r="EMK21" s="140" t="s">
        <v>454</v>
      </c>
      <c r="EML21" s="140" t="s">
        <v>454</v>
      </c>
      <c r="EMM21" s="140" t="s">
        <v>454</v>
      </c>
      <c r="EMN21" s="140" t="s">
        <v>454</v>
      </c>
      <c r="EMO21" s="140" t="s">
        <v>454</v>
      </c>
      <c r="EMP21" s="140" t="s">
        <v>454</v>
      </c>
      <c r="EMQ21" s="140" t="s">
        <v>454</v>
      </c>
      <c r="EMR21" s="140" t="s">
        <v>454</v>
      </c>
      <c r="EMS21" s="140" t="s">
        <v>454</v>
      </c>
      <c r="EMT21" s="140" t="s">
        <v>454</v>
      </c>
      <c r="EMU21" s="140" t="s">
        <v>454</v>
      </c>
      <c r="EMV21" s="140" t="s">
        <v>454</v>
      </c>
      <c r="EMW21" s="140" t="s">
        <v>454</v>
      </c>
      <c r="EMX21" s="140" t="s">
        <v>454</v>
      </c>
      <c r="EMY21" s="140" t="s">
        <v>454</v>
      </c>
      <c r="EMZ21" s="140" t="s">
        <v>454</v>
      </c>
      <c r="ENA21" s="140" t="s">
        <v>454</v>
      </c>
      <c r="ENB21" s="140" t="s">
        <v>454</v>
      </c>
      <c r="ENC21" s="140" t="s">
        <v>454</v>
      </c>
      <c r="END21" s="140" t="s">
        <v>454</v>
      </c>
      <c r="ENE21" s="140" t="s">
        <v>454</v>
      </c>
      <c r="ENF21" s="140" t="s">
        <v>454</v>
      </c>
      <c r="ENG21" s="140" t="s">
        <v>454</v>
      </c>
      <c r="ENH21" s="140" t="s">
        <v>454</v>
      </c>
      <c r="ENI21" s="140" t="s">
        <v>454</v>
      </c>
      <c r="ENJ21" s="140" t="s">
        <v>454</v>
      </c>
      <c r="ENK21" s="140" t="s">
        <v>454</v>
      </c>
      <c r="ENL21" s="140" t="s">
        <v>454</v>
      </c>
      <c r="ENM21" s="140" t="s">
        <v>454</v>
      </c>
      <c r="ENN21" s="140" t="s">
        <v>454</v>
      </c>
      <c r="ENO21" s="140" t="s">
        <v>454</v>
      </c>
      <c r="ENP21" s="140" t="s">
        <v>454</v>
      </c>
      <c r="ENQ21" s="140" t="s">
        <v>454</v>
      </c>
      <c r="ENR21" s="140" t="s">
        <v>454</v>
      </c>
      <c r="ENS21" s="140" t="s">
        <v>454</v>
      </c>
      <c r="ENT21" s="140" t="s">
        <v>454</v>
      </c>
      <c r="ENU21" s="140" t="s">
        <v>454</v>
      </c>
      <c r="ENV21" s="140" t="s">
        <v>454</v>
      </c>
      <c r="ENW21" s="140" t="s">
        <v>454</v>
      </c>
      <c r="ENX21" s="140" t="s">
        <v>454</v>
      </c>
      <c r="ENY21" s="140" t="s">
        <v>454</v>
      </c>
      <c r="ENZ21" s="140" t="s">
        <v>454</v>
      </c>
      <c r="EOA21" s="140" t="s">
        <v>454</v>
      </c>
      <c r="EOB21" s="140" t="s">
        <v>454</v>
      </c>
      <c r="EOC21" s="140" t="s">
        <v>454</v>
      </c>
      <c r="EOD21" s="140" t="s">
        <v>454</v>
      </c>
      <c r="EOE21" s="140" t="s">
        <v>454</v>
      </c>
      <c r="EOF21" s="140" t="s">
        <v>454</v>
      </c>
      <c r="EOG21" s="140" t="s">
        <v>454</v>
      </c>
      <c r="EOH21" s="140" t="s">
        <v>454</v>
      </c>
      <c r="EOI21" s="140" t="s">
        <v>454</v>
      </c>
      <c r="EOJ21" s="140" t="s">
        <v>454</v>
      </c>
      <c r="EOK21" s="140" t="s">
        <v>454</v>
      </c>
      <c r="EOL21" s="140" t="s">
        <v>454</v>
      </c>
      <c r="EOM21" s="140" t="s">
        <v>454</v>
      </c>
      <c r="EON21" s="140" t="s">
        <v>454</v>
      </c>
      <c r="EOO21" s="140" t="s">
        <v>454</v>
      </c>
      <c r="EOP21" s="140" t="s">
        <v>454</v>
      </c>
      <c r="EOQ21" s="140" t="s">
        <v>454</v>
      </c>
      <c r="EOR21" s="140" t="s">
        <v>454</v>
      </c>
      <c r="EOS21" s="140" t="s">
        <v>454</v>
      </c>
      <c r="EOT21" s="140" t="s">
        <v>454</v>
      </c>
      <c r="EOU21" s="140" t="s">
        <v>454</v>
      </c>
      <c r="EOV21" s="140" t="s">
        <v>454</v>
      </c>
      <c r="EOW21" s="140" t="s">
        <v>454</v>
      </c>
      <c r="EOX21" s="140" t="s">
        <v>454</v>
      </c>
      <c r="EOY21" s="140" t="s">
        <v>454</v>
      </c>
      <c r="EOZ21" s="140" t="s">
        <v>454</v>
      </c>
      <c r="EPA21" s="140" t="s">
        <v>454</v>
      </c>
      <c r="EPB21" s="140" t="s">
        <v>454</v>
      </c>
      <c r="EPC21" s="140" t="s">
        <v>454</v>
      </c>
      <c r="EPD21" s="140" t="s">
        <v>454</v>
      </c>
      <c r="EPE21" s="140" t="s">
        <v>454</v>
      </c>
      <c r="EPF21" s="140" t="s">
        <v>454</v>
      </c>
      <c r="EPG21" s="140" t="s">
        <v>454</v>
      </c>
      <c r="EPH21" s="140" t="s">
        <v>454</v>
      </c>
      <c r="EPI21" s="140" t="s">
        <v>454</v>
      </c>
      <c r="EPJ21" s="140" t="s">
        <v>454</v>
      </c>
      <c r="EPK21" s="140" t="s">
        <v>454</v>
      </c>
      <c r="EPL21" s="140" t="s">
        <v>454</v>
      </c>
      <c r="EPM21" s="140" t="s">
        <v>454</v>
      </c>
      <c r="EPN21" s="140" t="s">
        <v>454</v>
      </c>
      <c r="EPO21" s="140" t="s">
        <v>454</v>
      </c>
      <c r="EPP21" s="140" t="s">
        <v>454</v>
      </c>
      <c r="EPQ21" s="140" t="s">
        <v>454</v>
      </c>
      <c r="EPR21" s="140" t="s">
        <v>454</v>
      </c>
      <c r="EPS21" s="140" t="s">
        <v>454</v>
      </c>
      <c r="EPT21" s="140" t="s">
        <v>454</v>
      </c>
      <c r="EPU21" s="140" t="s">
        <v>454</v>
      </c>
      <c r="EPV21" s="140" t="s">
        <v>454</v>
      </c>
      <c r="EPW21" s="140" t="s">
        <v>454</v>
      </c>
      <c r="EPX21" s="140" t="s">
        <v>454</v>
      </c>
      <c r="EPY21" s="140" t="s">
        <v>454</v>
      </c>
      <c r="EPZ21" s="140" t="s">
        <v>454</v>
      </c>
      <c r="EQA21" s="140" t="s">
        <v>454</v>
      </c>
      <c r="EQB21" s="140" t="s">
        <v>454</v>
      </c>
      <c r="EQC21" s="140" t="s">
        <v>454</v>
      </c>
      <c r="EQD21" s="140" t="s">
        <v>454</v>
      </c>
      <c r="EQE21" s="140" t="s">
        <v>454</v>
      </c>
      <c r="EQF21" s="140" t="s">
        <v>454</v>
      </c>
      <c r="EQG21" s="140" t="s">
        <v>454</v>
      </c>
      <c r="EQH21" s="140" t="s">
        <v>454</v>
      </c>
      <c r="EQI21" s="140" t="s">
        <v>454</v>
      </c>
      <c r="EQJ21" s="140" t="s">
        <v>454</v>
      </c>
      <c r="EQK21" s="140" t="s">
        <v>454</v>
      </c>
      <c r="EQL21" s="140" t="s">
        <v>454</v>
      </c>
      <c r="EQM21" s="140" t="s">
        <v>454</v>
      </c>
      <c r="EQN21" s="140" t="s">
        <v>454</v>
      </c>
      <c r="EQO21" s="140" t="s">
        <v>454</v>
      </c>
      <c r="EQP21" s="140" t="s">
        <v>454</v>
      </c>
      <c r="EQQ21" s="140" t="s">
        <v>454</v>
      </c>
      <c r="EQR21" s="140" t="s">
        <v>454</v>
      </c>
      <c r="EQS21" s="140" t="s">
        <v>454</v>
      </c>
      <c r="EQT21" s="140" t="s">
        <v>454</v>
      </c>
      <c r="EQU21" s="140" t="s">
        <v>454</v>
      </c>
      <c r="EQV21" s="140" t="s">
        <v>454</v>
      </c>
      <c r="EQW21" s="140" t="s">
        <v>454</v>
      </c>
      <c r="EQX21" s="140" t="s">
        <v>454</v>
      </c>
      <c r="EQY21" s="140" t="s">
        <v>454</v>
      </c>
      <c r="EQZ21" s="140" t="s">
        <v>454</v>
      </c>
      <c r="ERA21" s="140" t="s">
        <v>454</v>
      </c>
      <c r="ERB21" s="140" t="s">
        <v>454</v>
      </c>
      <c r="ERC21" s="140" t="s">
        <v>454</v>
      </c>
      <c r="ERD21" s="140" t="s">
        <v>454</v>
      </c>
      <c r="ERE21" s="140" t="s">
        <v>454</v>
      </c>
      <c r="ERF21" s="140" t="s">
        <v>454</v>
      </c>
      <c r="ERG21" s="140" t="s">
        <v>454</v>
      </c>
      <c r="ERH21" s="140" t="s">
        <v>454</v>
      </c>
      <c r="ERI21" s="140" t="s">
        <v>454</v>
      </c>
      <c r="ERJ21" s="140" t="s">
        <v>454</v>
      </c>
      <c r="ERK21" s="140" t="s">
        <v>454</v>
      </c>
      <c r="ERL21" s="140" t="s">
        <v>454</v>
      </c>
      <c r="ERM21" s="140" t="s">
        <v>454</v>
      </c>
      <c r="ERN21" s="140" t="s">
        <v>454</v>
      </c>
      <c r="ERO21" s="140" t="s">
        <v>454</v>
      </c>
      <c r="ERP21" s="140" t="s">
        <v>454</v>
      </c>
      <c r="ERQ21" s="140" t="s">
        <v>454</v>
      </c>
      <c r="ERR21" s="140" t="s">
        <v>454</v>
      </c>
      <c r="ERS21" s="140" t="s">
        <v>454</v>
      </c>
      <c r="ERT21" s="140" t="s">
        <v>454</v>
      </c>
      <c r="ERU21" s="140" t="s">
        <v>454</v>
      </c>
      <c r="ERV21" s="140" t="s">
        <v>454</v>
      </c>
      <c r="ERW21" s="140" t="s">
        <v>454</v>
      </c>
      <c r="ERX21" s="140" t="s">
        <v>454</v>
      </c>
      <c r="ERY21" s="140" t="s">
        <v>454</v>
      </c>
      <c r="ERZ21" s="140" t="s">
        <v>454</v>
      </c>
      <c r="ESA21" s="140" t="s">
        <v>454</v>
      </c>
      <c r="ESB21" s="140" t="s">
        <v>454</v>
      </c>
      <c r="ESC21" s="140" t="s">
        <v>454</v>
      </c>
      <c r="ESD21" s="140" t="s">
        <v>454</v>
      </c>
      <c r="ESE21" s="140" t="s">
        <v>454</v>
      </c>
      <c r="ESF21" s="140" t="s">
        <v>454</v>
      </c>
      <c r="ESG21" s="140" t="s">
        <v>454</v>
      </c>
      <c r="ESH21" s="140" t="s">
        <v>454</v>
      </c>
      <c r="ESI21" s="140" t="s">
        <v>454</v>
      </c>
      <c r="ESJ21" s="140" t="s">
        <v>454</v>
      </c>
      <c r="ESK21" s="140" t="s">
        <v>454</v>
      </c>
      <c r="ESL21" s="140" t="s">
        <v>454</v>
      </c>
      <c r="ESM21" s="140" t="s">
        <v>454</v>
      </c>
      <c r="ESN21" s="140" t="s">
        <v>454</v>
      </c>
      <c r="ESO21" s="140" t="s">
        <v>454</v>
      </c>
      <c r="ESP21" s="140" t="s">
        <v>454</v>
      </c>
      <c r="ESQ21" s="140" t="s">
        <v>454</v>
      </c>
      <c r="ESR21" s="140" t="s">
        <v>454</v>
      </c>
      <c r="ESS21" s="140" t="s">
        <v>454</v>
      </c>
      <c r="EST21" s="140" t="s">
        <v>454</v>
      </c>
      <c r="ESU21" s="140" t="s">
        <v>454</v>
      </c>
      <c r="ESV21" s="140" t="s">
        <v>454</v>
      </c>
      <c r="ESW21" s="140" t="s">
        <v>454</v>
      </c>
      <c r="ESX21" s="140" t="s">
        <v>454</v>
      </c>
      <c r="ESY21" s="140" t="s">
        <v>454</v>
      </c>
      <c r="ESZ21" s="140" t="s">
        <v>454</v>
      </c>
      <c r="ETA21" s="140" t="s">
        <v>454</v>
      </c>
      <c r="ETB21" s="140" t="s">
        <v>454</v>
      </c>
      <c r="ETC21" s="140" t="s">
        <v>454</v>
      </c>
      <c r="ETD21" s="140" t="s">
        <v>454</v>
      </c>
      <c r="ETE21" s="140" t="s">
        <v>454</v>
      </c>
      <c r="ETF21" s="140" t="s">
        <v>454</v>
      </c>
      <c r="ETG21" s="140" t="s">
        <v>454</v>
      </c>
      <c r="ETH21" s="140" t="s">
        <v>454</v>
      </c>
      <c r="ETI21" s="140" t="s">
        <v>454</v>
      </c>
      <c r="ETJ21" s="140" t="s">
        <v>454</v>
      </c>
      <c r="ETK21" s="140" t="s">
        <v>454</v>
      </c>
      <c r="ETL21" s="140" t="s">
        <v>454</v>
      </c>
      <c r="ETM21" s="140" t="s">
        <v>454</v>
      </c>
      <c r="ETN21" s="140" t="s">
        <v>454</v>
      </c>
      <c r="ETO21" s="140" t="s">
        <v>454</v>
      </c>
      <c r="ETP21" s="140" t="s">
        <v>454</v>
      </c>
      <c r="ETQ21" s="140" t="s">
        <v>454</v>
      </c>
      <c r="ETR21" s="140" t="s">
        <v>454</v>
      </c>
      <c r="ETS21" s="140" t="s">
        <v>454</v>
      </c>
      <c r="ETT21" s="140" t="s">
        <v>454</v>
      </c>
      <c r="ETU21" s="140" t="s">
        <v>454</v>
      </c>
      <c r="ETV21" s="140" t="s">
        <v>454</v>
      </c>
      <c r="ETW21" s="140" t="s">
        <v>454</v>
      </c>
      <c r="ETX21" s="140" t="s">
        <v>454</v>
      </c>
      <c r="ETY21" s="140" t="s">
        <v>454</v>
      </c>
      <c r="ETZ21" s="140" t="s">
        <v>454</v>
      </c>
      <c r="EUA21" s="140" t="s">
        <v>454</v>
      </c>
      <c r="EUB21" s="140" t="s">
        <v>454</v>
      </c>
      <c r="EUC21" s="140" t="s">
        <v>454</v>
      </c>
      <c r="EUD21" s="140" t="s">
        <v>454</v>
      </c>
      <c r="EUE21" s="140" t="s">
        <v>454</v>
      </c>
      <c r="EUF21" s="140" t="s">
        <v>454</v>
      </c>
      <c r="EUG21" s="140" t="s">
        <v>454</v>
      </c>
      <c r="EUH21" s="140" t="s">
        <v>454</v>
      </c>
      <c r="EUI21" s="140" t="s">
        <v>454</v>
      </c>
      <c r="EUJ21" s="140" t="s">
        <v>454</v>
      </c>
      <c r="EUK21" s="140" t="s">
        <v>454</v>
      </c>
      <c r="EUL21" s="140" t="s">
        <v>454</v>
      </c>
      <c r="EUM21" s="140" t="s">
        <v>454</v>
      </c>
      <c r="EUN21" s="140" t="s">
        <v>454</v>
      </c>
      <c r="EUO21" s="140" t="s">
        <v>454</v>
      </c>
      <c r="EUP21" s="140" t="s">
        <v>454</v>
      </c>
      <c r="EUQ21" s="140" t="s">
        <v>454</v>
      </c>
      <c r="EUR21" s="140" t="s">
        <v>454</v>
      </c>
      <c r="EUS21" s="140" t="s">
        <v>454</v>
      </c>
      <c r="EUT21" s="140" t="s">
        <v>454</v>
      </c>
      <c r="EUU21" s="140" t="s">
        <v>454</v>
      </c>
      <c r="EUV21" s="140" t="s">
        <v>454</v>
      </c>
      <c r="EUW21" s="140" t="s">
        <v>454</v>
      </c>
      <c r="EUX21" s="140" t="s">
        <v>454</v>
      </c>
      <c r="EUY21" s="140" t="s">
        <v>454</v>
      </c>
      <c r="EUZ21" s="140" t="s">
        <v>454</v>
      </c>
      <c r="EVA21" s="140" t="s">
        <v>454</v>
      </c>
      <c r="EVB21" s="140" t="s">
        <v>454</v>
      </c>
      <c r="EVC21" s="140" t="s">
        <v>454</v>
      </c>
      <c r="EVD21" s="140" t="s">
        <v>454</v>
      </c>
      <c r="EVE21" s="140" t="s">
        <v>454</v>
      </c>
      <c r="EVF21" s="140" t="s">
        <v>454</v>
      </c>
      <c r="EVG21" s="140" t="s">
        <v>454</v>
      </c>
      <c r="EVH21" s="140" t="s">
        <v>454</v>
      </c>
      <c r="EVI21" s="140" t="s">
        <v>454</v>
      </c>
      <c r="EVJ21" s="140" t="s">
        <v>454</v>
      </c>
      <c r="EVK21" s="140" t="s">
        <v>454</v>
      </c>
      <c r="EVL21" s="140" t="s">
        <v>454</v>
      </c>
      <c r="EVM21" s="140" t="s">
        <v>454</v>
      </c>
      <c r="EVN21" s="140" t="s">
        <v>454</v>
      </c>
      <c r="EVO21" s="140" t="s">
        <v>454</v>
      </c>
      <c r="EVP21" s="140" t="s">
        <v>454</v>
      </c>
      <c r="EVQ21" s="140" t="s">
        <v>454</v>
      </c>
      <c r="EVR21" s="140" t="s">
        <v>454</v>
      </c>
      <c r="EVS21" s="140" t="s">
        <v>454</v>
      </c>
      <c r="EVT21" s="140" t="s">
        <v>454</v>
      </c>
      <c r="EVU21" s="140" t="s">
        <v>454</v>
      </c>
      <c r="EVV21" s="140" t="s">
        <v>454</v>
      </c>
      <c r="EVW21" s="140" t="s">
        <v>454</v>
      </c>
      <c r="EVX21" s="140" t="s">
        <v>454</v>
      </c>
      <c r="EVY21" s="140" t="s">
        <v>454</v>
      </c>
      <c r="EVZ21" s="140" t="s">
        <v>454</v>
      </c>
      <c r="EWA21" s="140" t="s">
        <v>454</v>
      </c>
      <c r="EWB21" s="140" t="s">
        <v>454</v>
      </c>
      <c r="EWC21" s="140" t="s">
        <v>454</v>
      </c>
      <c r="EWD21" s="140" t="s">
        <v>454</v>
      </c>
      <c r="EWE21" s="140" t="s">
        <v>454</v>
      </c>
      <c r="EWF21" s="140" t="s">
        <v>454</v>
      </c>
      <c r="EWG21" s="140" t="s">
        <v>454</v>
      </c>
      <c r="EWH21" s="140" t="s">
        <v>454</v>
      </c>
      <c r="EWI21" s="140" t="s">
        <v>454</v>
      </c>
      <c r="EWJ21" s="140" t="s">
        <v>454</v>
      </c>
      <c r="EWK21" s="140" t="s">
        <v>454</v>
      </c>
      <c r="EWL21" s="140" t="s">
        <v>454</v>
      </c>
      <c r="EWM21" s="140" t="s">
        <v>454</v>
      </c>
      <c r="EWN21" s="140" t="s">
        <v>454</v>
      </c>
      <c r="EWO21" s="140" t="s">
        <v>454</v>
      </c>
      <c r="EWP21" s="140" t="s">
        <v>454</v>
      </c>
      <c r="EWQ21" s="140" t="s">
        <v>454</v>
      </c>
      <c r="EWR21" s="140" t="s">
        <v>454</v>
      </c>
      <c r="EWS21" s="140" t="s">
        <v>454</v>
      </c>
      <c r="EWT21" s="140" t="s">
        <v>454</v>
      </c>
      <c r="EWU21" s="140" t="s">
        <v>454</v>
      </c>
      <c r="EWV21" s="140" t="s">
        <v>454</v>
      </c>
      <c r="EWW21" s="140" t="s">
        <v>454</v>
      </c>
      <c r="EWX21" s="140" t="s">
        <v>454</v>
      </c>
      <c r="EWY21" s="140" t="s">
        <v>454</v>
      </c>
      <c r="EWZ21" s="140" t="s">
        <v>454</v>
      </c>
      <c r="EXA21" s="140" t="s">
        <v>454</v>
      </c>
      <c r="EXB21" s="140" t="s">
        <v>454</v>
      </c>
      <c r="EXC21" s="140" t="s">
        <v>454</v>
      </c>
      <c r="EXD21" s="140" t="s">
        <v>454</v>
      </c>
      <c r="EXE21" s="140" t="s">
        <v>454</v>
      </c>
      <c r="EXF21" s="140" t="s">
        <v>454</v>
      </c>
      <c r="EXG21" s="140" t="s">
        <v>454</v>
      </c>
      <c r="EXH21" s="140" t="s">
        <v>454</v>
      </c>
      <c r="EXI21" s="140" t="s">
        <v>454</v>
      </c>
      <c r="EXJ21" s="140" t="s">
        <v>454</v>
      </c>
      <c r="EXK21" s="140" t="s">
        <v>454</v>
      </c>
      <c r="EXL21" s="140" t="s">
        <v>454</v>
      </c>
      <c r="EXM21" s="140" t="s">
        <v>454</v>
      </c>
      <c r="EXN21" s="140" t="s">
        <v>454</v>
      </c>
      <c r="EXO21" s="140" t="s">
        <v>454</v>
      </c>
      <c r="EXP21" s="140" t="s">
        <v>454</v>
      </c>
      <c r="EXQ21" s="140" t="s">
        <v>454</v>
      </c>
      <c r="EXR21" s="140" t="s">
        <v>454</v>
      </c>
      <c r="EXS21" s="140" t="s">
        <v>454</v>
      </c>
      <c r="EXT21" s="140" t="s">
        <v>454</v>
      </c>
      <c r="EXU21" s="140" t="s">
        <v>454</v>
      </c>
      <c r="EXV21" s="140" t="s">
        <v>454</v>
      </c>
      <c r="EXW21" s="140" t="s">
        <v>454</v>
      </c>
      <c r="EXX21" s="140" t="s">
        <v>454</v>
      </c>
      <c r="EXY21" s="140" t="s">
        <v>454</v>
      </c>
      <c r="EXZ21" s="140" t="s">
        <v>454</v>
      </c>
      <c r="EYA21" s="140" t="s">
        <v>454</v>
      </c>
      <c r="EYB21" s="140" t="s">
        <v>454</v>
      </c>
      <c r="EYC21" s="140" t="s">
        <v>454</v>
      </c>
      <c r="EYD21" s="140" t="s">
        <v>454</v>
      </c>
      <c r="EYE21" s="140" t="s">
        <v>454</v>
      </c>
      <c r="EYF21" s="140" t="s">
        <v>454</v>
      </c>
      <c r="EYG21" s="140" t="s">
        <v>454</v>
      </c>
      <c r="EYH21" s="140" t="s">
        <v>454</v>
      </c>
      <c r="EYI21" s="140" t="s">
        <v>454</v>
      </c>
      <c r="EYJ21" s="140" t="s">
        <v>454</v>
      </c>
      <c r="EYK21" s="140" t="s">
        <v>454</v>
      </c>
      <c r="EYL21" s="140" t="s">
        <v>454</v>
      </c>
      <c r="EYM21" s="140" t="s">
        <v>454</v>
      </c>
      <c r="EYN21" s="140" t="s">
        <v>454</v>
      </c>
      <c r="EYO21" s="140" t="s">
        <v>454</v>
      </c>
      <c r="EYP21" s="140" t="s">
        <v>454</v>
      </c>
      <c r="EYQ21" s="140" t="s">
        <v>454</v>
      </c>
      <c r="EYR21" s="140" t="s">
        <v>454</v>
      </c>
      <c r="EYS21" s="140" t="s">
        <v>454</v>
      </c>
      <c r="EYT21" s="140" t="s">
        <v>454</v>
      </c>
      <c r="EYU21" s="140" t="s">
        <v>454</v>
      </c>
      <c r="EYV21" s="140" t="s">
        <v>454</v>
      </c>
      <c r="EYW21" s="140" t="s">
        <v>454</v>
      </c>
      <c r="EYX21" s="140" t="s">
        <v>454</v>
      </c>
      <c r="EYY21" s="140" t="s">
        <v>454</v>
      </c>
      <c r="EYZ21" s="140" t="s">
        <v>454</v>
      </c>
      <c r="EZA21" s="140" t="s">
        <v>454</v>
      </c>
      <c r="EZB21" s="140" t="s">
        <v>454</v>
      </c>
      <c r="EZC21" s="140" t="s">
        <v>454</v>
      </c>
      <c r="EZD21" s="140" t="s">
        <v>454</v>
      </c>
      <c r="EZE21" s="140" t="s">
        <v>454</v>
      </c>
      <c r="EZF21" s="140" t="s">
        <v>454</v>
      </c>
      <c r="EZG21" s="140" t="s">
        <v>454</v>
      </c>
      <c r="EZH21" s="140" t="s">
        <v>454</v>
      </c>
      <c r="EZI21" s="140" t="s">
        <v>454</v>
      </c>
      <c r="EZJ21" s="140" t="s">
        <v>454</v>
      </c>
      <c r="EZK21" s="140" t="s">
        <v>454</v>
      </c>
      <c r="EZL21" s="140" t="s">
        <v>454</v>
      </c>
      <c r="EZM21" s="140" t="s">
        <v>454</v>
      </c>
      <c r="EZN21" s="140" t="s">
        <v>454</v>
      </c>
      <c r="EZO21" s="140" t="s">
        <v>454</v>
      </c>
      <c r="EZP21" s="140" t="s">
        <v>454</v>
      </c>
      <c r="EZQ21" s="140" t="s">
        <v>454</v>
      </c>
      <c r="EZR21" s="140" t="s">
        <v>454</v>
      </c>
      <c r="EZS21" s="140" t="s">
        <v>454</v>
      </c>
      <c r="EZT21" s="140" t="s">
        <v>454</v>
      </c>
      <c r="EZU21" s="140" t="s">
        <v>454</v>
      </c>
      <c r="EZV21" s="140" t="s">
        <v>454</v>
      </c>
      <c r="EZW21" s="140" t="s">
        <v>454</v>
      </c>
      <c r="EZX21" s="140" t="s">
        <v>454</v>
      </c>
      <c r="EZY21" s="140" t="s">
        <v>454</v>
      </c>
      <c r="EZZ21" s="140" t="s">
        <v>454</v>
      </c>
      <c r="FAA21" s="140" t="s">
        <v>454</v>
      </c>
      <c r="FAB21" s="140" t="s">
        <v>454</v>
      </c>
      <c r="FAC21" s="140" t="s">
        <v>454</v>
      </c>
      <c r="FAD21" s="140" t="s">
        <v>454</v>
      </c>
      <c r="FAE21" s="140" t="s">
        <v>454</v>
      </c>
      <c r="FAF21" s="140" t="s">
        <v>454</v>
      </c>
      <c r="FAG21" s="140" t="s">
        <v>454</v>
      </c>
      <c r="FAH21" s="140" t="s">
        <v>454</v>
      </c>
      <c r="FAI21" s="140" t="s">
        <v>454</v>
      </c>
      <c r="FAJ21" s="140" t="s">
        <v>454</v>
      </c>
      <c r="FAK21" s="140" t="s">
        <v>454</v>
      </c>
      <c r="FAL21" s="140" t="s">
        <v>454</v>
      </c>
      <c r="FAM21" s="140" t="s">
        <v>454</v>
      </c>
      <c r="FAN21" s="140" t="s">
        <v>454</v>
      </c>
      <c r="FAO21" s="140" t="s">
        <v>454</v>
      </c>
      <c r="FAP21" s="140" t="s">
        <v>454</v>
      </c>
      <c r="FAQ21" s="140" t="s">
        <v>454</v>
      </c>
      <c r="FAR21" s="140" t="s">
        <v>454</v>
      </c>
      <c r="FAS21" s="140" t="s">
        <v>454</v>
      </c>
      <c r="FAT21" s="140" t="s">
        <v>454</v>
      </c>
      <c r="FAU21" s="140" t="s">
        <v>454</v>
      </c>
      <c r="FAV21" s="140" t="s">
        <v>454</v>
      </c>
      <c r="FAW21" s="140" t="s">
        <v>454</v>
      </c>
      <c r="FAX21" s="140" t="s">
        <v>454</v>
      </c>
      <c r="FAY21" s="140" t="s">
        <v>454</v>
      </c>
      <c r="FAZ21" s="140" t="s">
        <v>454</v>
      </c>
      <c r="FBA21" s="140" t="s">
        <v>454</v>
      </c>
      <c r="FBB21" s="140" t="s">
        <v>454</v>
      </c>
      <c r="FBC21" s="140" t="s">
        <v>454</v>
      </c>
      <c r="FBD21" s="140" t="s">
        <v>454</v>
      </c>
      <c r="FBE21" s="140" t="s">
        <v>454</v>
      </c>
      <c r="FBF21" s="140" t="s">
        <v>454</v>
      </c>
      <c r="FBG21" s="140" t="s">
        <v>454</v>
      </c>
      <c r="FBH21" s="140" t="s">
        <v>454</v>
      </c>
      <c r="FBI21" s="140" t="s">
        <v>454</v>
      </c>
      <c r="FBJ21" s="140" t="s">
        <v>454</v>
      </c>
      <c r="FBK21" s="140" t="s">
        <v>454</v>
      </c>
      <c r="FBL21" s="140" t="s">
        <v>454</v>
      </c>
      <c r="FBM21" s="140" t="s">
        <v>454</v>
      </c>
      <c r="FBN21" s="140" t="s">
        <v>454</v>
      </c>
      <c r="FBO21" s="140" t="s">
        <v>454</v>
      </c>
      <c r="FBP21" s="140" t="s">
        <v>454</v>
      </c>
      <c r="FBQ21" s="140" t="s">
        <v>454</v>
      </c>
      <c r="FBR21" s="140" t="s">
        <v>454</v>
      </c>
      <c r="FBS21" s="140" t="s">
        <v>454</v>
      </c>
      <c r="FBT21" s="140" t="s">
        <v>454</v>
      </c>
      <c r="FBU21" s="140" t="s">
        <v>454</v>
      </c>
      <c r="FBV21" s="140" t="s">
        <v>454</v>
      </c>
      <c r="FBW21" s="140" t="s">
        <v>454</v>
      </c>
      <c r="FBX21" s="140" t="s">
        <v>454</v>
      </c>
      <c r="FBY21" s="140" t="s">
        <v>454</v>
      </c>
      <c r="FBZ21" s="140" t="s">
        <v>454</v>
      </c>
      <c r="FCA21" s="140" t="s">
        <v>454</v>
      </c>
      <c r="FCB21" s="140" t="s">
        <v>454</v>
      </c>
      <c r="FCC21" s="140" t="s">
        <v>454</v>
      </c>
      <c r="FCD21" s="140" t="s">
        <v>454</v>
      </c>
      <c r="FCE21" s="140" t="s">
        <v>454</v>
      </c>
      <c r="FCF21" s="140" t="s">
        <v>454</v>
      </c>
      <c r="FCG21" s="140" t="s">
        <v>454</v>
      </c>
      <c r="FCH21" s="140" t="s">
        <v>454</v>
      </c>
      <c r="FCI21" s="140" t="s">
        <v>454</v>
      </c>
      <c r="FCJ21" s="140" t="s">
        <v>454</v>
      </c>
      <c r="FCK21" s="140" t="s">
        <v>454</v>
      </c>
      <c r="FCL21" s="140" t="s">
        <v>454</v>
      </c>
      <c r="FCM21" s="140" t="s">
        <v>454</v>
      </c>
      <c r="FCN21" s="140" t="s">
        <v>454</v>
      </c>
      <c r="FCO21" s="140" t="s">
        <v>454</v>
      </c>
      <c r="FCP21" s="140" t="s">
        <v>454</v>
      </c>
      <c r="FCQ21" s="140" t="s">
        <v>454</v>
      </c>
      <c r="FCR21" s="140" t="s">
        <v>454</v>
      </c>
      <c r="FCS21" s="140" t="s">
        <v>454</v>
      </c>
      <c r="FCT21" s="140" t="s">
        <v>454</v>
      </c>
      <c r="FCU21" s="140" t="s">
        <v>454</v>
      </c>
      <c r="FCV21" s="140" t="s">
        <v>454</v>
      </c>
      <c r="FCW21" s="140" t="s">
        <v>454</v>
      </c>
      <c r="FCX21" s="140" t="s">
        <v>454</v>
      </c>
      <c r="FCY21" s="140" t="s">
        <v>454</v>
      </c>
      <c r="FCZ21" s="140" t="s">
        <v>454</v>
      </c>
      <c r="FDA21" s="140" t="s">
        <v>454</v>
      </c>
      <c r="FDB21" s="140" t="s">
        <v>454</v>
      </c>
      <c r="FDC21" s="140" t="s">
        <v>454</v>
      </c>
      <c r="FDD21" s="140" t="s">
        <v>454</v>
      </c>
      <c r="FDE21" s="140" t="s">
        <v>454</v>
      </c>
      <c r="FDF21" s="140" t="s">
        <v>454</v>
      </c>
      <c r="FDG21" s="140" t="s">
        <v>454</v>
      </c>
      <c r="FDH21" s="140" t="s">
        <v>454</v>
      </c>
      <c r="FDI21" s="140" t="s">
        <v>454</v>
      </c>
      <c r="FDJ21" s="140" t="s">
        <v>454</v>
      </c>
      <c r="FDK21" s="140" t="s">
        <v>454</v>
      </c>
      <c r="FDL21" s="140" t="s">
        <v>454</v>
      </c>
      <c r="FDM21" s="140" t="s">
        <v>454</v>
      </c>
      <c r="FDN21" s="140" t="s">
        <v>454</v>
      </c>
      <c r="FDO21" s="140" t="s">
        <v>454</v>
      </c>
      <c r="FDP21" s="140" t="s">
        <v>454</v>
      </c>
      <c r="FDQ21" s="140" t="s">
        <v>454</v>
      </c>
      <c r="FDR21" s="140" t="s">
        <v>454</v>
      </c>
      <c r="FDS21" s="140" t="s">
        <v>454</v>
      </c>
      <c r="FDT21" s="140" t="s">
        <v>454</v>
      </c>
      <c r="FDU21" s="140" t="s">
        <v>454</v>
      </c>
      <c r="FDV21" s="140" t="s">
        <v>454</v>
      </c>
      <c r="FDW21" s="140" t="s">
        <v>454</v>
      </c>
      <c r="FDX21" s="140" t="s">
        <v>454</v>
      </c>
      <c r="FDY21" s="140" t="s">
        <v>454</v>
      </c>
      <c r="FDZ21" s="140" t="s">
        <v>454</v>
      </c>
      <c r="FEA21" s="140" t="s">
        <v>454</v>
      </c>
      <c r="FEB21" s="140" t="s">
        <v>454</v>
      </c>
      <c r="FEC21" s="140" t="s">
        <v>454</v>
      </c>
      <c r="FED21" s="140" t="s">
        <v>454</v>
      </c>
      <c r="FEE21" s="140" t="s">
        <v>454</v>
      </c>
      <c r="FEF21" s="140" t="s">
        <v>454</v>
      </c>
      <c r="FEG21" s="140" t="s">
        <v>454</v>
      </c>
      <c r="FEH21" s="140" t="s">
        <v>454</v>
      </c>
      <c r="FEI21" s="140" t="s">
        <v>454</v>
      </c>
      <c r="FEJ21" s="140" t="s">
        <v>454</v>
      </c>
      <c r="FEK21" s="140" t="s">
        <v>454</v>
      </c>
      <c r="FEL21" s="140" t="s">
        <v>454</v>
      </c>
      <c r="FEM21" s="140" t="s">
        <v>454</v>
      </c>
      <c r="FEN21" s="140" t="s">
        <v>454</v>
      </c>
      <c r="FEO21" s="140" t="s">
        <v>454</v>
      </c>
      <c r="FEP21" s="140" t="s">
        <v>454</v>
      </c>
      <c r="FEQ21" s="140" t="s">
        <v>454</v>
      </c>
      <c r="FER21" s="140" t="s">
        <v>454</v>
      </c>
      <c r="FES21" s="140" t="s">
        <v>454</v>
      </c>
      <c r="FET21" s="140" t="s">
        <v>454</v>
      </c>
      <c r="FEU21" s="140" t="s">
        <v>454</v>
      </c>
      <c r="FEV21" s="140" t="s">
        <v>454</v>
      </c>
      <c r="FEW21" s="140" t="s">
        <v>454</v>
      </c>
      <c r="FEX21" s="140" t="s">
        <v>454</v>
      </c>
      <c r="FEY21" s="140" t="s">
        <v>454</v>
      </c>
      <c r="FEZ21" s="140" t="s">
        <v>454</v>
      </c>
      <c r="FFA21" s="140" t="s">
        <v>454</v>
      </c>
      <c r="FFB21" s="140" t="s">
        <v>454</v>
      </c>
      <c r="FFC21" s="140" t="s">
        <v>454</v>
      </c>
      <c r="FFD21" s="140" t="s">
        <v>454</v>
      </c>
      <c r="FFE21" s="140" t="s">
        <v>454</v>
      </c>
      <c r="FFF21" s="140" t="s">
        <v>454</v>
      </c>
      <c r="FFG21" s="140" t="s">
        <v>454</v>
      </c>
      <c r="FFH21" s="140" t="s">
        <v>454</v>
      </c>
      <c r="FFI21" s="140" t="s">
        <v>454</v>
      </c>
      <c r="FFJ21" s="140" t="s">
        <v>454</v>
      </c>
      <c r="FFK21" s="140" t="s">
        <v>454</v>
      </c>
      <c r="FFL21" s="140" t="s">
        <v>454</v>
      </c>
      <c r="FFM21" s="140" t="s">
        <v>454</v>
      </c>
      <c r="FFN21" s="140" t="s">
        <v>454</v>
      </c>
      <c r="FFO21" s="140" t="s">
        <v>454</v>
      </c>
      <c r="FFP21" s="140" t="s">
        <v>454</v>
      </c>
      <c r="FFQ21" s="140" t="s">
        <v>454</v>
      </c>
      <c r="FFR21" s="140" t="s">
        <v>454</v>
      </c>
      <c r="FFS21" s="140" t="s">
        <v>454</v>
      </c>
      <c r="FFT21" s="140" t="s">
        <v>454</v>
      </c>
      <c r="FFU21" s="140" t="s">
        <v>454</v>
      </c>
      <c r="FFV21" s="140" t="s">
        <v>454</v>
      </c>
      <c r="FFW21" s="140" t="s">
        <v>454</v>
      </c>
      <c r="FFX21" s="140" t="s">
        <v>454</v>
      </c>
      <c r="FFY21" s="140" t="s">
        <v>454</v>
      </c>
      <c r="FFZ21" s="140" t="s">
        <v>454</v>
      </c>
      <c r="FGA21" s="140" t="s">
        <v>454</v>
      </c>
      <c r="FGB21" s="140" t="s">
        <v>454</v>
      </c>
      <c r="FGC21" s="140" t="s">
        <v>454</v>
      </c>
      <c r="FGD21" s="140" t="s">
        <v>454</v>
      </c>
      <c r="FGE21" s="140" t="s">
        <v>454</v>
      </c>
      <c r="FGF21" s="140" t="s">
        <v>454</v>
      </c>
      <c r="FGG21" s="140" t="s">
        <v>454</v>
      </c>
      <c r="FGH21" s="140" t="s">
        <v>454</v>
      </c>
      <c r="FGI21" s="140" t="s">
        <v>454</v>
      </c>
      <c r="FGJ21" s="140" t="s">
        <v>454</v>
      </c>
      <c r="FGK21" s="140" t="s">
        <v>454</v>
      </c>
      <c r="FGL21" s="140" t="s">
        <v>454</v>
      </c>
      <c r="FGM21" s="140" t="s">
        <v>454</v>
      </c>
      <c r="FGN21" s="140" t="s">
        <v>454</v>
      </c>
      <c r="FGO21" s="140" t="s">
        <v>454</v>
      </c>
      <c r="FGP21" s="140" t="s">
        <v>454</v>
      </c>
      <c r="FGQ21" s="140" t="s">
        <v>454</v>
      </c>
      <c r="FGR21" s="140" t="s">
        <v>454</v>
      </c>
      <c r="FGS21" s="140" t="s">
        <v>454</v>
      </c>
      <c r="FGT21" s="140" t="s">
        <v>454</v>
      </c>
      <c r="FGU21" s="140" t="s">
        <v>454</v>
      </c>
      <c r="FGV21" s="140" t="s">
        <v>454</v>
      </c>
      <c r="FGW21" s="140" t="s">
        <v>454</v>
      </c>
      <c r="FGX21" s="140" t="s">
        <v>454</v>
      </c>
      <c r="FGY21" s="140" t="s">
        <v>454</v>
      </c>
      <c r="FGZ21" s="140" t="s">
        <v>454</v>
      </c>
      <c r="FHA21" s="140" t="s">
        <v>454</v>
      </c>
      <c r="FHB21" s="140" t="s">
        <v>454</v>
      </c>
      <c r="FHC21" s="140" t="s">
        <v>454</v>
      </c>
      <c r="FHD21" s="140" t="s">
        <v>454</v>
      </c>
      <c r="FHE21" s="140" t="s">
        <v>454</v>
      </c>
      <c r="FHF21" s="140" t="s">
        <v>454</v>
      </c>
      <c r="FHG21" s="140" t="s">
        <v>454</v>
      </c>
      <c r="FHH21" s="140" t="s">
        <v>454</v>
      </c>
      <c r="FHI21" s="140" t="s">
        <v>454</v>
      </c>
      <c r="FHJ21" s="140" t="s">
        <v>454</v>
      </c>
      <c r="FHK21" s="140" t="s">
        <v>454</v>
      </c>
      <c r="FHL21" s="140" t="s">
        <v>454</v>
      </c>
      <c r="FHM21" s="140" t="s">
        <v>454</v>
      </c>
      <c r="FHN21" s="140" t="s">
        <v>454</v>
      </c>
      <c r="FHO21" s="140" t="s">
        <v>454</v>
      </c>
      <c r="FHP21" s="140" t="s">
        <v>454</v>
      </c>
      <c r="FHQ21" s="140" t="s">
        <v>454</v>
      </c>
      <c r="FHR21" s="140" t="s">
        <v>454</v>
      </c>
      <c r="FHS21" s="140" t="s">
        <v>454</v>
      </c>
      <c r="FHT21" s="140" t="s">
        <v>454</v>
      </c>
      <c r="FHU21" s="140" t="s">
        <v>454</v>
      </c>
      <c r="FHV21" s="140" t="s">
        <v>454</v>
      </c>
      <c r="FHW21" s="140" t="s">
        <v>454</v>
      </c>
      <c r="FHX21" s="140" t="s">
        <v>454</v>
      </c>
      <c r="FHY21" s="140" t="s">
        <v>454</v>
      </c>
      <c r="FHZ21" s="140" t="s">
        <v>454</v>
      </c>
      <c r="FIA21" s="140" t="s">
        <v>454</v>
      </c>
      <c r="FIB21" s="140" t="s">
        <v>454</v>
      </c>
      <c r="FIC21" s="140" t="s">
        <v>454</v>
      </c>
      <c r="FID21" s="140" t="s">
        <v>454</v>
      </c>
      <c r="FIE21" s="140" t="s">
        <v>454</v>
      </c>
      <c r="FIF21" s="140" t="s">
        <v>454</v>
      </c>
      <c r="FIG21" s="140" t="s">
        <v>454</v>
      </c>
      <c r="FIH21" s="140" t="s">
        <v>454</v>
      </c>
      <c r="FII21" s="140" t="s">
        <v>454</v>
      </c>
      <c r="FIJ21" s="140" t="s">
        <v>454</v>
      </c>
      <c r="FIK21" s="140" t="s">
        <v>454</v>
      </c>
      <c r="FIL21" s="140" t="s">
        <v>454</v>
      </c>
      <c r="FIM21" s="140" t="s">
        <v>454</v>
      </c>
      <c r="FIN21" s="140" t="s">
        <v>454</v>
      </c>
      <c r="FIO21" s="140" t="s">
        <v>454</v>
      </c>
      <c r="FIP21" s="140" t="s">
        <v>454</v>
      </c>
      <c r="FIQ21" s="140" t="s">
        <v>454</v>
      </c>
      <c r="FIR21" s="140" t="s">
        <v>454</v>
      </c>
      <c r="FIS21" s="140" t="s">
        <v>454</v>
      </c>
      <c r="FIT21" s="140" t="s">
        <v>454</v>
      </c>
      <c r="FIU21" s="140" t="s">
        <v>454</v>
      </c>
      <c r="FIV21" s="140" t="s">
        <v>454</v>
      </c>
      <c r="FIW21" s="140" t="s">
        <v>454</v>
      </c>
      <c r="FIX21" s="140" t="s">
        <v>454</v>
      </c>
      <c r="FIY21" s="140" t="s">
        <v>454</v>
      </c>
      <c r="FIZ21" s="140" t="s">
        <v>454</v>
      </c>
      <c r="FJA21" s="140" t="s">
        <v>454</v>
      </c>
      <c r="FJB21" s="140" t="s">
        <v>454</v>
      </c>
      <c r="FJC21" s="140" t="s">
        <v>454</v>
      </c>
      <c r="FJD21" s="140" t="s">
        <v>454</v>
      </c>
      <c r="FJE21" s="140" t="s">
        <v>454</v>
      </c>
      <c r="FJF21" s="140" t="s">
        <v>454</v>
      </c>
      <c r="FJG21" s="140" t="s">
        <v>454</v>
      </c>
      <c r="FJH21" s="140" t="s">
        <v>454</v>
      </c>
      <c r="FJI21" s="140" t="s">
        <v>454</v>
      </c>
      <c r="FJJ21" s="140" t="s">
        <v>454</v>
      </c>
      <c r="FJK21" s="140" t="s">
        <v>454</v>
      </c>
      <c r="FJL21" s="140" t="s">
        <v>454</v>
      </c>
      <c r="FJM21" s="140" t="s">
        <v>454</v>
      </c>
      <c r="FJN21" s="140" t="s">
        <v>454</v>
      </c>
      <c r="FJO21" s="140" t="s">
        <v>454</v>
      </c>
      <c r="FJP21" s="140" t="s">
        <v>454</v>
      </c>
      <c r="FJQ21" s="140" t="s">
        <v>454</v>
      </c>
      <c r="FJR21" s="140" t="s">
        <v>454</v>
      </c>
      <c r="FJS21" s="140" t="s">
        <v>454</v>
      </c>
      <c r="FJT21" s="140" t="s">
        <v>454</v>
      </c>
      <c r="FJU21" s="140" t="s">
        <v>454</v>
      </c>
      <c r="FJV21" s="140" t="s">
        <v>454</v>
      </c>
      <c r="FJW21" s="140" t="s">
        <v>454</v>
      </c>
      <c r="FJX21" s="140" t="s">
        <v>454</v>
      </c>
      <c r="FJY21" s="140" t="s">
        <v>454</v>
      </c>
      <c r="FJZ21" s="140" t="s">
        <v>454</v>
      </c>
      <c r="FKA21" s="140" t="s">
        <v>454</v>
      </c>
      <c r="FKB21" s="140" t="s">
        <v>454</v>
      </c>
      <c r="FKC21" s="140" t="s">
        <v>454</v>
      </c>
      <c r="FKD21" s="140" t="s">
        <v>454</v>
      </c>
      <c r="FKE21" s="140" t="s">
        <v>454</v>
      </c>
      <c r="FKF21" s="140" t="s">
        <v>454</v>
      </c>
      <c r="FKG21" s="140" t="s">
        <v>454</v>
      </c>
      <c r="FKH21" s="140" t="s">
        <v>454</v>
      </c>
      <c r="FKI21" s="140" t="s">
        <v>454</v>
      </c>
      <c r="FKJ21" s="140" t="s">
        <v>454</v>
      </c>
      <c r="FKK21" s="140" t="s">
        <v>454</v>
      </c>
      <c r="FKL21" s="140" t="s">
        <v>454</v>
      </c>
      <c r="FKM21" s="140" t="s">
        <v>454</v>
      </c>
      <c r="FKN21" s="140" t="s">
        <v>454</v>
      </c>
      <c r="FKO21" s="140" t="s">
        <v>454</v>
      </c>
      <c r="FKP21" s="140" t="s">
        <v>454</v>
      </c>
      <c r="FKQ21" s="140" t="s">
        <v>454</v>
      </c>
      <c r="FKR21" s="140" t="s">
        <v>454</v>
      </c>
      <c r="FKS21" s="140" t="s">
        <v>454</v>
      </c>
      <c r="FKT21" s="140" t="s">
        <v>454</v>
      </c>
      <c r="FKU21" s="140" t="s">
        <v>454</v>
      </c>
      <c r="FKV21" s="140" t="s">
        <v>454</v>
      </c>
      <c r="FKW21" s="140" t="s">
        <v>454</v>
      </c>
      <c r="FKX21" s="140" t="s">
        <v>454</v>
      </c>
      <c r="FKY21" s="140" t="s">
        <v>454</v>
      </c>
      <c r="FKZ21" s="140" t="s">
        <v>454</v>
      </c>
      <c r="FLA21" s="140" t="s">
        <v>454</v>
      </c>
      <c r="FLB21" s="140" t="s">
        <v>454</v>
      </c>
      <c r="FLC21" s="140" t="s">
        <v>454</v>
      </c>
      <c r="FLD21" s="140" t="s">
        <v>454</v>
      </c>
      <c r="FLE21" s="140" t="s">
        <v>454</v>
      </c>
      <c r="FLF21" s="140" t="s">
        <v>454</v>
      </c>
      <c r="FLG21" s="140" t="s">
        <v>454</v>
      </c>
      <c r="FLH21" s="140" t="s">
        <v>454</v>
      </c>
      <c r="FLI21" s="140" t="s">
        <v>454</v>
      </c>
      <c r="FLJ21" s="140" t="s">
        <v>454</v>
      </c>
      <c r="FLK21" s="140" t="s">
        <v>454</v>
      </c>
      <c r="FLL21" s="140" t="s">
        <v>454</v>
      </c>
      <c r="FLM21" s="140" t="s">
        <v>454</v>
      </c>
      <c r="FLN21" s="140" t="s">
        <v>454</v>
      </c>
      <c r="FLO21" s="140" t="s">
        <v>454</v>
      </c>
      <c r="FLP21" s="140" t="s">
        <v>454</v>
      </c>
      <c r="FLQ21" s="140" t="s">
        <v>454</v>
      </c>
      <c r="FLR21" s="140" t="s">
        <v>454</v>
      </c>
      <c r="FLS21" s="140" t="s">
        <v>454</v>
      </c>
      <c r="FLT21" s="140" t="s">
        <v>454</v>
      </c>
      <c r="FLU21" s="140" t="s">
        <v>454</v>
      </c>
      <c r="FLV21" s="140" t="s">
        <v>454</v>
      </c>
      <c r="FLW21" s="140" t="s">
        <v>454</v>
      </c>
      <c r="FLX21" s="140" t="s">
        <v>454</v>
      </c>
      <c r="FLY21" s="140" t="s">
        <v>454</v>
      </c>
      <c r="FLZ21" s="140" t="s">
        <v>454</v>
      </c>
      <c r="FMA21" s="140" t="s">
        <v>454</v>
      </c>
      <c r="FMB21" s="140" t="s">
        <v>454</v>
      </c>
      <c r="FMC21" s="140" t="s">
        <v>454</v>
      </c>
      <c r="FMD21" s="140" t="s">
        <v>454</v>
      </c>
      <c r="FME21" s="140" t="s">
        <v>454</v>
      </c>
      <c r="FMF21" s="140" t="s">
        <v>454</v>
      </c>
      <c r="FMG21" s="140" t="s">
        <v>454</v>
      </c>
      <c r="FMH21" s="140" t="s">
        <v>454</v>
      </c>
      <c r="FMI21" s="140" t="s">
        <v>454</v>
      </c>
      <c r="FMJ21" s="140" t="s">
        <v>454</v>
      </c>
      <c r="FMK21" s="140" t="s">
        <v>454</v>
      </c>
      <c r="FML21" s="140" t="s">
        <v>454</v>
      </c>
      <c r="FMM21" s="140" t="s">
        <v>454</v>
      </c>
      <c r="FMN21" s="140" t="s">
        <v>454</v>
      </c>
      <c r="FMO21" s="140" t="s">
        <v>454</v>
      </c>
      <c r="FMP21" s="140" t="s">
        <v>454</v>
      </c>
      <c r="FMQ21" s="140" t="s">
        <v>454</v>
      </c>
      <c r="FMR21" s="140" t="s">
        <v>454</v>
      </c>
      <c r="FMS21" s="140" t="s">
        <v>454</v>
      </c>
      <c r="FMT21" s="140" t="s">
        <v>454</v>
      </c>
      <c r="FMU21" s="140" t="s">
        <v>454</v>
      </c>
      <c r="FMV21" s="140" t="s">
        <v>454</v>
      </c>
      <c r="FMW21" s="140" t="s">
        <v>454</v>
      </c>
      <c r="FMX21" s="140" t="s">
        <v>454</v>
      </c>
      <c r="FMY21" s="140" t="s">
        <v>454</v>
      </c>
      <c r="FMZ21" s="140" t="s">
        <v>454</v>
      </c>
      <c r="FNA21" s="140" t="s">
        <v>454</v>
      </c>
      <c r="FNB21" s="140" t="s">
        <v>454</v>
      </c>
      <c r="FNC21" s="140" t="s">
        <v>454</v>
      </c>
      <c r="FND21" s="140" t="s">
        <v>454</v>
      </c>
      <c r="FNE21" s="140" t="s">
        <v>454</v>
      </c>
      <c r="FNF21" s="140" t="s">
        <v>454</v>
      </c>
      <c r="FNG21" s="140" t="s">
        <v>454</v>
      </c>
      <c r="FNH21" s="140" t="s">
        <v>454</v>
      </c>
      <c r="FNI21" s="140" t="s">
        <v>454</v>
      </c>
      <c r="FNJ21" s="140" t="s">
        <v>454</v>
      </c>
      <c r="FNK21" s="140" t="s">
        <v>454</v>
      </c>
      <c r="FNL21" s="140" t="s">
        <v>454</v>
      </c>
      <c r="FNM21" s="140" t="s">
        <v>454</v>
      </c>
      <c r="FNN21" s="140" t="s">
        <v>454</v>
      </c>
      <c r="FNO21" s="140" t="s">
        <v>454</v>
      </c>
      <c r="FNP21" s="140" t="s">
        <v>454</v>
      </c>
      <c r="FNQ21" s="140" t="s">
        <v>454</v>
      </c>
      <c r="FNR21" s="140" t="s">
        <v>454</v>
      </c>
      <c r="FNS21" s="140" t="s">
        <v>454</v>
      </c>
      <c r="FNT21" s="140" t="s">
        <v>454</v>
      </c>
      <c r="FNU21" s="140" t="s">
        <v>454</v>
      </c>
      <c r="FNV21" s="140" t="s">
        <v>454</v>
      </c>
      <c r="FNW21" s="140" t="s">
        <v>454</v>
      </c>
      <c r="FNX21" s="140" t="s">
        <v>454</v>
      </c>
      <c r="FNY21" s="140" t="s">
        <v>454</v>
      </c>
      <c r="FNZ21" s="140" t="s">
        <v>454</v>
      </c>
      <c r="FOA21" s="140" t="s">
        <v>454</v>
      </c>
      <c r="FOB21" s="140" t="s">
        <v>454</v>
      </c>
      <c r="FOC21" s="140" t="s">
        <v>454</v>
      </c>
      <c r="FOD21" s="140" t="s">
        <v>454</v>
      </c>
      <c r="FOE21" s="140" t="s">
        <v>454</v>
      </c>
      <c r="FOF21" s="140" t="s">
        <v>454</v>
      </c>
      <c r="FOG21" s="140" t="s">
        <v>454</v>
      </c>
      <c r="FOH21" s="140" t="s">
        <v>454</v>
      </c>
      <c r="FOI21" s="140" t="s">
        <v>454</v>
      </c>
      <c r="FOJ21" s="140" t="s">
        <v>454</v>
      </c>
      <c r="FOK21" s="140" t="s">
        <v>454</v>
      </c>
      <c r="FOL21" s="140" t="s">
        <v>454</v>
      </c>
      <c r="FOM21" s="140" t="s">
        <v>454</v>
      </c>
      <c r="FON21" s="140" t="s">
        <v>454</v>
      </c>
      <c r="FOO21" s="140" t="s">
        <v>454</v>
      </c>
      <c r="FOP21" s="140" t="s">
        <v>454</v>
      </c>
      <c r="FOQ21" s="140" t="s">
        <v>454</v>
      </c>
      <c r="FOR21" s="140" t="s">
        <v>454</v>
      </c>
      <c r="FOS21" s="140" t="s">
        <v>454</v>
      </c>
      <c r="FOT21" s="140" t="s">
        <v>454</v>
      </c>
      <c r="FOU21" s="140" t="s">
        <v>454</v>
      </c>
      <c r="FOV21" s="140" t="s">
        <v>454</v>
      </c>
      <c r="FOW21" s="140" t="s">
        <v>454</v>
      </c>
      <c r="FOX21" s="140" t="s">
        <v>454</v>
      </c>
      <c r="FOY21" s="140" t="s">
        <v>454</v>
      </c>
      <c r="FOZ21" s="140" t="s">
        <v>454</v>
      </c>
      <c r="FPA21" s="140" t="s">
        <v>454</v>
      </c>
      <c r="FPB21" s="140" t="s">
        <v>454</v>
      </c>
      <c r="FPC21" s="140" t="s">
        <v>454</v>
      </c>
      <c r="FPD21" s="140" t="s">
        <v>454</v>
      </c>
      <c r="FPE21" s="140" t="s">
        <v>454</v>
      </c>
      <c r="FPF21" s="140" t="s">
        <v>454</v>
      </c>
      <c r="FPG21" s="140" t="s">
        <v>454</v>
      </c>
      <c r="FPH21" s="140" t="s">
        <v>454</v>
      </c>
      <c r="FPI21" s="140" t="s">
        <v>454</v>
      </c>
      <c r="FPJ21" s="140" t="s">
        <v>454</v>
      </c>
      <c r="FPK21" s="140" t="s">
        <v>454</v>
      </c>
      <c r="FPL21" s="140" t="s">
        <v>454</v>
      </c>
      <c r="FPM21" s="140" t="s">
        <v>454</v>
      </c>
      <c r="FPN21" s="140" t="s">
        <v>454</v>
      </c>
      <c r="FPO21" s="140" t="s">
        <v>454</v>
      </c>
      <c r="FPP21" s="140" t="s">
        <v>454</v>
      </c>
      <c r="FPQ21" s="140" t="s">
        <v>454</v>
      </c>
      <c r="FPR21" s="140" t="s">
        <v>454</v>
      </c>
      <c r="FPS21" s="140" t="s">
        <v>454</v>
      </c>
      <c r="FPT21" s="140" t="s">
        <v>454</v>
      </c>
      <c r="FPU21" s="140" t="s">
        <v>454</v>
      </c>
      <c r="FPV21" s="140" t="s">
        <v>454</v>
      </c>
      <c r="FPW21" s="140" t="s">
        <v>454</v>
      </c>
      <c r="FPX21" s="140" t="s">
        <v>454</v>
      </c>
      <c r="FPY21" s="140" t="s">
        <v>454</v>
      </c>
      <c r="FPZ21" s="140" t="s">
        <v>454</v>
      </c>
      <c r="FQA21" s="140" t="s">
        <v>454</v>
      </c>
      <c r="FQB21" s="140" t="s">
        <v>454</v>
      </c>
      <c r="FQC21" s="140" t="s">
        <v>454</v>
      </c>
      <c r="FQD21" s="140" t="s">
        <v>454</v>
      </c>
      <c r="FQE21" s="140" t="s">
        <v>454</v>
      </c>
      <c r="FQF21" s="140" t="s">
        <v>454</v>
      </c>
      <c r="FQG21" s="140" t="s">
        <v>454</v>
      </c>
      <c r="FQH21" s="140" t="s">
        <v>454</v>
      </c>
      <c r="FQI21" s="140" t="s">
        <v>454</v>
      </c>
      <c r="FQJ21" s="140" t="s">
        <v>454</v>
      </c>
      <c r="FQK21" s="140" t="s">
        <v>454</v>
      </c>
      <c r="FQL21" s="140" t="s">
        <v>454</v>
      </c>
      <c r="FQM21" s="140" t="s">
        <v>454</v>
      </c>
      <c r="FQN21" s="140" t="s">
        <v>454</v>
      </c>
      <c r="FQO21" s="140" t="s">
        <v>454</v>
      </c>
      <c r="FQP21" s="140" t="s">
        <v>454</v>
      </c>
      <c r="FQQ21" s="140" t="s">
        <v>454</v>
      </c>
      <c r="FQR21" s="140" t="s">
        <v>454</v>
      </c>
      <c r="FQS21" s="140" t="s">
        <v>454</v>
      </c>
      <c r="FQT21" s="140" t="s">
        <v>454</v>
      </c>
      <c r="FQU21" s="140" t="s">
        <v>454</v>
      </c>
      <c r="FQV21" s="140" t="s">
        <v>454</v>
      </c>
      <c r="FQW21" s="140" t="s">
        <v>454</v>
      </c>
      <c r="FQX21" s="140" t="s">
        <v>454</v>
      </c>
      <c r="FQY21" s="140" t="s">
        <v>454</v>
      </c>
      <c r="FQZ21" s="140" t="s">
        <v>454</v>
      </c>
      <c r="FRA21" s="140" t="s">
        <v>454</v>
      </c>
      <c r="FRB21" s="140" t="s">
        <v>454</v>
      </c>
      <c r="FRC21" s="140" t="s">
        <v>454</v>
      </c>
      <c r="FRD21" s="140" t="s">
        <v>454</v>
      </c>
      <c r="FRE21" s="140" t="s">
        <v>454</v>
      </c>
      <c r="FRF21" s="140" t="s">
        <v>454</v>
      </c>
      <c r="FRG21" s="140" t="s">
        <v>454</v>
      </c>
      <c r="FRH21" s="140" t="s">
        <v>454</v>
      </c>
      <c r="FRI21" s="140" t="s">
        <v>454</v>
      </c>
      <c r="FRJ21" s="140" t="s">
        <v>454</v>
      </c>
      <c r="FRK21" s="140" t="s">
        <v>454</v>
      </c>
      <c r="FRL21" s="140" t="s">
        <v>454</v>
      </c>
      <c r="FRM21" s="140" t="s">
        <v>454</v>
      </c>
      <c r="FRN21" s="140" t="s">
        <v>454</v>
      </c>
      <c r="FRO21" s="140" t="s">
        <v>454</v>
      </c>
      <c r="FRP21" s="140" t="s">
        <v>454</v>
      </c>
      <c r="FRQ21" s="140" t="s">
        <v>454</v>
      </c>
      <c r="FRR21" s="140" t="s">
        <v>454</v>
      </c>
      <c r="FRS21" s="140" t="s">
        <v>454</v>
      </c>
      <c r="FRT21" s="140" t="s">
        <v>454</v>
      </c>
      <c r="FRU21" s="140" t="s">
        <v>454</v>
      </c>
      <c r="FRV21" s="140" t="s">
        <v>454</v>
      </c>
      <c r="FRW21" s="140" t="s">
        <v>454</v>
      </c>
      <c r="FRX21" s="140" t="s">
        <v>454</v>
      </c>
      <c r="FRY21" s="140" t="s">
        <v>454</v>
      </c>
      <c r="FRZ21" s="140" t="s">
        <v>454</v>
      </c>
      <c r="FSA21" s="140" t="s">
        <v>454</v>
      </c>
      <c r="FSB21" s="140" t="s">
        <v>454</v>
      </c>
      <c r="FSC21" s="140" t="s">
        <v>454</v>
      </c>
      <c r="FSD21" s="140" t="s">
        <v>454</v>
      </c>
      <c r="FSE21" s="140" t="s">
        <v>454</v>
      </c>
      <c r="FSF21" s="140" t="s">
        <v>454</v>
      </c>
      <c r="FSG21" s="140" t="s">
        <v>454</v>
      </c>
      <c r="FSH21" s="140" t="s">
        <v>454</v>
      </c>
      <c r="FSI21" s="140" t="s">
        <v>454</v>
      </c>
      <c r="FSJ21" s="140" t="s">
        <v>454</v>
      </c>
      <c r="FSK21" s="140" t="s">
        <v>454</v>
      </c>
      <c r="FSL21" s="140" t="s">
        <v>454</v>
      </c>
      <c r="FSM21" s="140" t="s">
        <v>454</v>
      </c>
      <c r="FSN21" s="140" t="s">
        <v>454</v>
      </c>
      <c r="FSO21" s="140" t="s">
        <v>454</v>
      </c>
      <c r="FSP21" s="140" t="s">
        <v>454</v>
      </c>
      <c r="FSQ21" s="140" t="s">
        <v>454</v>
      </c>
      <c r="FSR21" s="140" t="s">
        <v>454</v>
      </c>
      <c r="FSS21" s="140" t="s">
        <v>454</v>
      </c>
      <c r="FST21" s="140" t="s">
        <v>454</v>
      </c>
      <c r="FSU21" s="140" t="s">
        <v>454</v>
      </c>
      <c r="FSV21" s="140" t="s">
        <v>454</v>
      </c>
      <c r="FSW21" s="140" t="s">
        <v>454</v>
      </c>
      <c r="FSX21" s="140" t="s">
        <v>454</v>
      </c>
      <c r="FSY21" s="140" t="s">
        <v>454</v>
      </c>
      <c r="FSZ21" s="140" t="s">
        <v>454</v>
      </c>
      <c r="FTA21" s="140" t="s">
        <v>454</v>
      </c>
      <c r="FTB21" s="140" t="s">
        <v>454</v>
      </c>
      <c r="FTC21" s="140" t="s">
        <v>454</v>
      </c>
      <c r="FTD21" s="140" t="s">
        <v>454</v>
      </c>
      <c r="FTE21" s="140" t="s">
        <v>454</v>
      </c>
      <c r="FTF21" s="140" t="s">
        <v>454</v>
      </c>
      <c r="FTG21" s="140" t="s">
        <v>454</v>
      </c>
      <c r="FTH21" s="140" t="s">
        <v>454</v>
      </c>
      <c r="FTI21" s="140" t="s">
        <v>454</v>
      </c>
      <c r="FTJ21" s="140" t="s">
        <v>454</v>
      </c>
      <c r="FTK21" s="140" t="s">
        <v>454</v>
      </c>
      <c r="FTL21" s="140" t="s">
        <v>454</v>
      </c>
      <c r="FTM21" s="140" t="s">
        <v>454</v>
      </c>
      <c r="FTN21" s="140" t="s">
        <v>454</v>
      </c>
      <c r="FTO21" s="140" t="s">
        <v>454</v>
      </c>
      <c r="FTP21" s="140" t="s">
        <v>454</v>
      </c>
      <c r="FTQ21" s="140" t="s">
        <v>454</v>
      </c>
      <c r="FTR21" s="140" t="s">
        <v>454</v>
      </c>
      <c r="FTS21" s="140" t="s">
        <v>454</v>
      </c>
      <c r="FTT21" s="140" t="s">
        <v>454</v>
      </c>
      <c r="FTU21" s="140" t="s">
        <v>454</v>
      </c>
      <c r="FTV21" s="140" t="s">
        <v>454</v>
      </c>
      <c r="FTW21" s="140" t="s">
        <v>454</v>
      </c>
      <c r="FTX21" s="140" t="s">
        <v>454</v>
      </c>
      <c r="FTY21" s="140" t="s">
        <v>454</v>
      </c>
      <c r="FTZ21" s="140" t="s">
        <v>454</v>
      </c>
      <c r="FUA21" s="140" t="s">
        <v>454</v>
      </c>
      <c r="FUB21" s="140" t="s">
        <v>454</v>
      </c>
      <c r="FUC21" s="140" t="s">
        <v>454</v>
      </c>
      <c r="FUD21" s="140" t="s">
        <v>454</v>
      </c>
      <c r="FUE21" s="140" t="s">
        <v>454</v>
      </c>
      <c r="FUF21" s="140" t="s">
        <v>454</v>
      </c>
      <c r="FUG21" s="140" t="s">
        <v>454</v>
      </c>
      <c r="FUH21" s="140" t="s">
        <v>454</v>
      </c>
      <c r="FUI21" s="140" t="s">
        <v>454</v>
      </c>
      <c r="FUJ21" s="140" t="s">
        <v>454</v>
      </c>
      <c r="FUK21" s="140" t="s">
        <v>454</v>
      </c>
      <c r="FUL21" s="140" t="s">
        <v>454</v>
      </c>
      <c r="FUM21" s="140" t="s">
        <v>454</v>
      </c>
      <c r="FUN21" s="140" t="s">
        <v>454</v>
      </c>
      <c r="FUO21" s="140" t="s">
        <v>454</v>
      </c>
      <c r="FUP21" s="140" t="s">
        <v>454</v>
      </c>
      <c r="FUQ21" s="140" t="s">
        <v>454</v>
      </c>
      <c r="FUR21" s="140" t="s">
        <v>454</v>
      </c>
      <c r="FUS21" s="140" t="s">
        <v>454</v>
      </c>
      <c r="FUT21" s="140" t="s">
        <v>454</v>
      </c>
      <c r="FUU21" s="140" t="s">
        <v>454</v>
      </c>
      <c r="FUV21" s="140" t="s">
        <v>454</v>
      </c>
      <c r="FUW21" s="140" t="s">
        <v>454</v>
      </c>
      <c r="FUX21" s="140" t="s">
        <v>454</v>
      </c>
      <c r="FUY21" s="140" t="s">
        <v>454</v>
      </c>
      <c r="FUZ21" s="140" t="s">
        <v>454</v>
      </c>
      <c r="FVA21" s="140" t="s">
        <v>454</v>
      </c>
      <c r="FVB21" s="140" t="s">
        <v>454</v>
      </c>
      <c r="FVC21" s="140" t="s">
        <v>454</v>
      </c>
      <c r="FVD21" s="140" t="s">
        <v>454</v>
      </c>
      <c r="FVE21" s="140" t="s">
        <v>454</v>
      </c>
      <c r="FVF21" s="140" t="s">
        <v>454</v>
      </c>
      <c r="FVG21" s="140" t="s">
        <v>454</v>
      </c>
      <c r="FVH21" s="140" t="s">
        <v>454</v>
      </c>
      <c r="FVI21" s="140" t="s">
        <v>454</v>
      </c>
      <c r="FVJ21" s="140" t="s">
        <v>454</v>
      </c>
      <c r="FVK21" s="140" t="s">
        <v>454</v>
      </c>
      <c r="FVL21" s="140" t="s">
        <v>454</v>
      </c>
      <c r="FVM21" s="140" t="s">
        <v>454</v>
      </c>
      <c r="FVN21" s="140" t="s">
        <v>454</v>
      </c>
      <c r="FVO21" s="140" t="s">
        <v>454</v>
      </c>
      <c r="FVP21" s="140" t="s">
        <v>454</v>
      </c>
      <c r="FVQ21" s="140" t="s">
        <v>454</v>
      </c>
      <c r="FVR21" s="140" t="s">
        <v>454</v>
      </c>
      <c r="FVS21" s="140" t="s">
        <v>454</v>
      </c>
      <c r="FVT21" s="140" t="s">
        <v>454</v>
      </c>
      <c r="FVU21" s="140" t="s">
        <v>454</v>
      </c>
      <c r="FVV21" s="140" t="s">
        <v>454</v>
      </c>
      <c r="FVW21" s="140" t="s">
        <v>454</v>
      </c>
      <c r="FVX21" s="140" t="s">
        <v>454</v>
      </c>
      <c r="FVY21" s="140" t="s">
        <v>454</v>
      </c>
      <c r="FVZ21" s="140" t="s">
        <v>454</v>
      </c>
      <c r="FWA21" s="140" t="s">
        <v>454</v>
      </c>
      <c r="FWB21" s="140" t="s">
        <v>454</v>
      </c>
      <c r="FWC21" s="140" t="s">
        <v>454</v>
      </c>
      <c r="FWD21" s="140" t="s">
        <v>454</v>
      </c>
      <c r="FWE21" s="140" t="s">
        <v>454</v>
      </c>
      <c r="FWF21" s="140" t="s">
        <v>454</v>
      </c>
      <c r="FWG21" s="140" t="s">
        <v>454</v>
      </c>
      <c r="FWH21" s="140" t="s">
        <v>454</v>
      </c>
      <c r="FWI21" s="140" t="s">
        <v>454</v>
      </c>
      <c r="FWJ21" s="140" t="s">
        <v>454</v>
      </c>
      <c r="FWK21" s="140" t="s">
        <v>454</v>
      </c>
      <c r="FWL21" s="140" t="s">
        <v>454</v>
      </c>
      <c r="FWM21" s="140" t="s">
        <v>454</v>
      </c>
      <c r="FWN21" s="140" t="s">
        <v>454</v>
      </c>
      <c r="FWO21" s="140" t="s">
        <v>454</v>
      </c>
      <c r="FWP21" s="140" t="s">
        <v>454</v>
      </c>
      <c r="FWQ21" s="140" t="s">
        <v>454</v>
      </c>
      <c r="FWR21" s="140" t="s">
        <v>454</v>
      </c>
      <c r="FWS21" s="140" t="s">
        <v>454</v>
      </c>
      <c r="FWT21" s="140" t="s">
        <v>454</v>
      </c>
      <c r="FWU21" s="140" t="s">
        <v>454</v>
      </c>
      <c r="FWV21" s="140" t="s">
        <v>454</v>
      </c>
      <c r="FWW21" s="140" t="s">
        <v>454</v>
      </c>
      <c r="FWX21" s="140" t="s">
        <v>454</v>
      </c>
      <c r="FWY21" s="140" t="s">
        <v>454</v>
      </c>
      <c r="FWZ21" s="140" t="s">
        <v>454</v>
      </c>
      <c r="FXA21" s="140" t="s">
        <v>454</v>
      </c>
      <c r="FXB21" s="140" t="s">
        <v>454</v>
      </c>
      <c r="FXC21" s="140" t="s">
        <v>454</v>
      </c>
      <c r="FXD21" s="140" t="s">
        <v>454</v>
      </c>
      <c r="FXE21" s="140" t="s">
        <v>454</v>
      </c>
      <c r="FXF21" s="140" t="s">
        <v>454</v>
      </c>
      <c r="FXG21" s="140" t="s">
        <v>454</v>
      </c>
      <c r="FXH21" s="140" t="s">
        <v>454</v>
      </c>
      <c r="FXI21" s="140" t="s">
        <v>454</v>
      </c>
      <c r="FXJ21" s="140" t="s">
        <v>454</v>
      </c>
      <c r="FXK21" s="140" t="s">
        <v>454</v>
      </c>
      <c r="FXL21" s="140" t="s">
        <v>454</v>
      </c>
      <c r="FXM21" s="140" t="s">
        <v>454</v>
      </c>
      <c r="FXN21" s="140" t="s">
        <v>454</v>
      </c>
      <c r="FXO21" s="140" t="s">
        <v>454</v>
      </c>
      <c r="FXP21" s="140" t="s">
        <v>454</v>
      </c>
      <c r="FXQ21" s="140" t="s">
        <v>454</v>
      </c>
      <c r="FXR21" s="140" t="s">
        <v>454</v>
      </c>
      <c r="FXS21" s="140" t="s">
        <v>454</v>
      </c>
      <c r="FXT21" s="140" t="s">
        <v>454</v>
      </c>
      <c r="FXU21" s="140" t="s">
        <v>454</v>
      </c>
      <c r="FXV21" s="140" t="s">
        <v>454</v>
      </c>
      <c r="FXW21" s="140" t="s">
        <v>454</v>
      </c>
      <c r="FXX21" s="140" t="s">
        <v>454</v>
      </c>
      <c r="FXY21" s="140" t="s">
        <v>454</v>
      </c>
      <c r="FXZ21" s="140" t="s">
        <v>454</v>
      </c>
      <c r="FYA21" s="140" t="s">
        <v>454</v>
      </c>
      <c r="FYB21" s="140" t="s">
        <v>454</v>
      </c>
      <c r="FYC21" s="140" t="s">
        <v>454</v>
      </c>
      <c r="FYD21" s="140" t="s">
        <v>454</v>
      </c>
      <c r="FYE21" s="140" t="s">
        <v>454</v>
      </c>
      <c r="FYF21" s="140" t="s">
        <v>454</v>
      </c>
      <c r="FYG21" s="140" t="s">
        <v>454</v>
      </c>
      <c r="FYH21" s="140" t="s">
        <v>454</v>
      </c>
      <c r="FYI21" s="140" t="s">
        <v>454</v>
      </c>
      <c r="FYJ21" s="140" t="s">
        <v>454</v>
      </c>
      <c r="FYK21" s="140" t="s">
        <v>454</v>
      </c>
      <c r="FYL21" s="140" t="s">
        <v>454</v>
      </c>
      <c r="FYM21" s="140" t="s">
        <v>454</v>
      </c>
      <c r="FYN21" s="140" t="s">
        <v>454</v>
      </c>
      <c r="FYO21" s="140" t="s">
        <v>454</v>
      </c>
      <c r="FYP21" s="140" t="s">
        <v>454</v>
      </c>
      <c r="FYQ21" s="140" t="s">
        <v>454</v>
      </c>
      <c r="FYR21" s="140" t="s">
        <v>454</v>
      </c>
      <c r="FYS21" s="140" t="s">
        <v>454</v>
      </c>
      <c r="FYT21" s="140" t="s">
        <v>454</v>
      </c>
      <c r="FYU21" s="140" t="s">
        <v>454</v>
      </c>
      <c r="FYV21" s="140" t="s">
        <v>454</v>
      </c>
      <c r="FYW21" s="140" t="s">
        <v>454</v>
      </c>
      <c r="FYX21" s="140" t="s">
        <v>454</v>
      </c>
      <c r="FYY21" s="140" t="s">
        <v>454</v>
      </c>
      <c r="FYZ21" s="140" t="s">
        <v>454</v>
      </c>
      <c r="FZA21" s="140" t="s">
        <v>454</v>
      </c>
      <c r="FZB21" s="140" t="s">
        <v>454</v>
      </c>
      <c r="FZC21" s="140" t="s">
        <v>454</v>
      </c>
      <c r="FZD21" s="140" t="s">
        <v>454</v>
      </c>
      <c r="FZE21" s="140" t="s">
        <v>454</v>
      </c>
      <c r="FZF21" s="140" t="s">
        <v>454</v>
      </c>
      <c r="FZG21" s="140" t="s">
        <v>454</v>
      </c>
      <c r="FZH21" s="140" t="s">
        <v>454</v>
      </c>
      <c r="FZI21" s="140" t="s">
        <v>454</v>
      </c>
      <c r="FZJ21" s="140" t="s">
        <v>454</v>
      </c>
      <c r="FZK21" s="140" t="s">
        <v>454</v>
      </c>
      <c r="FZL21" s="140" t="s">
        <v>454</v>
      </c>
      <c r="FZM21" s="140" t="s">
        <v>454</v>
      </c>
      <c r="FZN21" s="140" t="s">
        <v>454</v>
      </c>
      <c r="FZO21" s="140" t="s">
        <v>454</v>
      </c>
      <c r="FZP21" s="140" t="s">
        <v>454</v>
      </c>
      <c r="FZQ21" s="140" t="s">
        <v>454</v>
      </c>
      <c r="FZR21" s="140" t="s">
        <v>454</v>
      </c>
      <c r="FZS21" s="140" t="s">
        <v>454</v>
      </c>
      <c r="FZT21" s="140" t="s">
        <v>454</v>
      </c>
      <c r="FZU21" s="140" t="s">
        <v>454</v>
      </c>
      <c r="FZV21" s="140" t="s">
        <v>454</v>
      </c>
      <c r="FZW21" s="140" t="s">
        <v>454</v>
      </c>
      <c r="FZX21" s="140" t="s">
        <v>454</v>
      </c>
      <c r="FZY21" s="140" t="s">
        <v>454</v>
      </c>
      <c r="FZZ21" s="140" t="s">
        <v>454</v>
      </c>
      <c r="GAA21" s="140" t="s">
        <v>454</v>
      </c>
      <c r="GAB21" s="140" t="s">
        <v>454</v>
      </c>
      <c r="GAC21" s="140" t="s">
        <v>454</v>
      </c>
      <c r="GAD21" s="140" t="s">
        <v>454</v>
      </c>
      <c r="GAE21" s="140" t="s">
        <v>454</v>
      </c>
      <c r="GAF21" s="140" t="s">
        <v>454</v>
      </c>
      <c r="GAG21" s="140" t="s">
        <v>454</v>
      </c>
      <c r="GAH21" s="140" t="s">
        <v>454</v>
      </c>
      <c r="GAI21" s="140" t="s">
        <v>454</v>
      </c>
      <c r="GAJ21" s="140" t="s">
        <v>454</v>
      </c>
      <c r="GAK21" s="140" t="s">
        <v>454</v>
      </c>
      <c r="GAL21" s="140" t="s">
        <v>454</v>
      </c>
      <c r="GAM21" s="140" t="s">
        <v>454</v>
      </c>
      <c r="GAN21" s="140" t="s">
        <v>454</v>
      </c>
      <c r="GAO21" s="140" t="s">
        <v>454</v>
      </c>
      <c r="GAP21" s="140" t="s">
        <v>454</v>
      </c>
      <c r="GAQ21" s="140" t="s">
        <v>454</v>
      </c>
      <c r="GAR21" s="140" t="s">
        <v>454</v>
      </c>
      <c r="GAS21" s="140" t="s">
        <v>454</v>
      </c>
      <c r="GAT21" s="140" t="s">
        <v>454</v>
      </c>
      <c r="GAU21" s="140" t="s">
        <v>454</v>
      </c>
      <c r="GAV21" s="140" t="s">
        <v>454</v>
      </c>
      <c r="GAW21" s="140" t="s">
        <v>454</v>
      </c>
      <c r="GAX21" s="140" t="s">
        <v>454</v>
      </c>
      <c r="GAY21" s="140" t="s">
        <v>454</v>
      </c>
      <c r="GAZ21" s="140" t="s">
        <v>454</v>
      </c>
      <c r="GBA21" s="140" t="s">
        <v>454</v>
      </c>
      <c r="GBB21" s="140" t="s">
        <v>454</v>
      </c>
      <c r="GBC21" s="140" t="s">
        <v>454</v>
      </c>
      <c r="GBD21" s="140" t="s">
        <v>454</v>
      </c>
      <c r="GBE21" s="140" t="s">
        <v>454</v>
      </c>
      <c r="GBF21" s="140" t="s">
        <v>454</v>
      </c>
      <c r="GBG21" s="140" t="s">
        <v>454</v>
      </c>
      <c r="GBH21" s="140" t="s">
        <v>454</v>
      </c>
      <c r="GBI21" s="140" t="s">
        <v>454</v>
      </c>
      <c r="GBJ21" s="140" t="s">
        <v>454</v>
      </c>
      <c r="GBK21" s="140" t="s">
        <v>454</v>
      </c>
      <c r="GBL21" s="140" t="s">
        <v>454</v>
      </c>
      <c r="GBM21" s="140" t="s">
        <v>454</v>
      </c>
      <c r="GBN21" s="140" t="s">
        <v>454</v>
      </c>
      <c r="GBO21" s="140" t="s">
        <v>454</v>
      </c>
      <c r="GBP21" s="140" t="s">
        <v>454</v>
      </c>
      <c r="GBQ21" s="140" t="s">
        <v>454</v>
      </c>
      <c r="GBR21" s="140" t="s">
        <v>454</v>
      </c>
      <c r="GBS21" s="140" t="s">
        <v>454</v>
      </c>
      <c r="GBT21" s="140" t="s">
        <v>454</v>
      </c>
      <c r="GBU21" s="140" t="s">
        <v>454</v>
      </c>
      <c r="GBV21" s="140" t="s">
        <v>454</v>
      </c>
      <c r="GBW21" s="140" t="s">
        <v>454</v>
      </c>
      <c r="GBX21" s="140" t="s">
        <v>454</v>
      </c>
      <c r="GBY21" s="140" t="s">
        <v>454</v>
      </c>
      <c r="GBZ21" s="140" t="s">
        <v>454</v>
      </c>
      <c r="GCA21" s="140" t="s">
        <v>454</v>
      </c>
      <c r="GCB21" s="140" t="s">
        <v>454</v>
      </c>
      <c r="GCC21" s="140" t="s">
        <v>454</v>
      </c>
      <c r="GCD21" s="140" t="s">
        <v>454</v>
      </c>
      <c r="GCE21" s="140" t="s">
        <v>454</v>
      </c>
      <c r="GCF21" s="140" t="s">
        <v>454</v>
      </c>
      <c r="GCG21" s="140" t="s">
        <v>454</v>
      </c>
      <c r="GCH21" s="140" t="s">
        <v>454</v>
      </c>
      <c r="GCI21" s="140" t="s">
        <v>454</v>
      </c>
      <c r="GCJ21" s="140" t="s">
        <v>454</v>
      </c>
      <c r="GCK21" s="140" t="s">
        <v>454</v>
      </c>
      <c r="GCL21" s="140" t="s">
        <v>454</v>
      </c>
      <c r="GCM21" s="140" t="s">
        <v>454</v>
      </c>
      <c r="GCN21" s="140" t="s">
        <v>454</v>
      </c>
      <c r="GCO21" s="140" t="s">
        <v>454</v>
      </c>
      <c r="GCP21" s="140" t="s">
        <v>454</v>
      </c>
      <c r="GCQ21" s="140" t="s">
        <v>454</v>
      </c>
      <c r="GCR21" s="140" t="s">
        <v>454</v>
      </c>
      <c r="GCS21" s="140" t="s">
        <v>454</v>
      </c>
      <c r="GCT21" s="140" t="s">
        <v>454</v>
      </c>
      <c r="GCU21" s="140" t="s">
        <v>454</v>
      </c>
      <c r="GCV21" s="140" t="s">
        <v>454</v>
      </c>
      <c r="GCW21" s="140" t="s">
        <v>454</v>
      </c>
      <c r="GCX21" s="140" t="s">
        <v>454</v>
      </c>
      <c r="GCY21" s="140" t="s">
        <v>454</v>
      </c>
      <c r="GCZ21" s="140" t="s">
        <v>454</v>
      </c>
      <c r="GDA21" s="140" t="s">
        <v>454</v>
      </c>
      <c r="GDB21" s="140" t="s">
        <v>454</v>
      </c>
      <c r="GDC21" s="140" t="s">
        <v>454</v>
      </c>
      <c r="GDD21" s="140" t="s">
        <v>454</v>
      </c>
      <c r="GDE21" s="140" t="s">
        <v>454</v>
      </c>
      <c r="GDF21" s="140" t="s">
        <v>454</v>
      </c>
      <c r="GDG21" s="140" t="s">
        <v>454</v>
      </c>
      <c r="GDH21" s="140" t="s">
        <v>454</v>
      </c>
      <c r="GDI21" s="140" t="s">
        <v>454</v>
      </c>
      <c r="GDJ21" s="140" t="s">
        <v>454</v>
      </c>
      <c r="GDK21" s="140" t="s">
        <v>454</v>
      </c>
      <c r="GDL21" s="140" t="s">
        <v>454</v>
      </c>
      <c r="GDM21" s="140" t="s">
        <v>454</v>
      </c>
      <c r="GDN21" s="140" t="s">
        <v>454</v>
      </c>
      <c r="GDO21" s="140" t="s">
        <v>454</v>
      </c>
      <c r="GDP21" s="140" t="s">
        <v>454</v>
      </c>
      <c r="GDQ21" s="140" t="s">
        <v>454</v>
      </c>
      <c r="GDR21" s="140" t="s">
        <v>454</v>
      </c>
      <c r="GDS21" s="140" t="s">
        <v>454</v>
      </c>
      <c r="GDT21" s="140" t="s">
        <v>454</v>
      </c>
      <c r="GDU21" s="140" t="s">
        <v>454</v>
      </c>
      <c r="GDV21" s="140" t="s">
        <v>454</v>
      </c>
      <c r="GDW21" s="140" t="s">
        <v>454</v>
      </c>
      <c r="GDX21" s="140" t="s">
        <v>454</v>
      </c>
      <c r="GDY21" s="140" t="s">
        <v>454</v>
      </c>
      <c r="GDZ21" s="140" t="s">
        <v>454</v>
      </c>
      <c r="GEA21" s="140" t="s">
        <v>454</v>
      </c>
      <c r="GEB21" s="140" t="s">
        <v>454</v>
      </c>
      <c r="GEC21" s="140" t="s">
        <v>454</v>
      </c>
      <c r="GED21" s="140" t="s">
        <v>454</v>
      </c>
      <c r="GEE21" s="140" t="s">
        <v>454</v>
      </c>
      <c r="GEF21" s="140" t="s">
        <v>454</v>
      </c>
      <c r="GEG21" s="140" t="s">
        <v>454</v>
      </c>
      <c r="GEH21" s="140" t="s">
        <v>454</v>
      </c>
      <c r="GEI21" s="140" t="s">
        <v>454</v>
      </c>
      <c r="GEJ21" s="140" t="s">
        <v>454</v>
      </c>
      <c r="GEK21" s="140" t="s">
        <v>454</v>
      </c>
      <c r="GEL21" s="140" t="s">
        <v>454</v>
      </c>
      <c r="GEM21" s="140" t="s">
        <v>454</v>
      </c>
      <c r="GEN21" s="140" t="s">
        <v>454</v>
      </c>
      <c r="GEO21" s="140" t="s">
        <v>454</v>
      </c>
      <c r="GEP21" s="140" t="s">
        <v>454</v>
      </c>
      <c r="GEQ21" s="140" t="s">
        <v>454</v>
      </c>
      <c r="GER21" s="140" t="s">
        <v>454</v>
      </c>
      <c r="GES21" s="140" t="s">
        <v>454</v>
      </c>
      <c r="GET21" s="140" t="s">
        <v>454</v>
      </c>
      <c r="GEU21" s="140" t="s">
        <v>454</v>
      </c>
      <c r="GEV21" s="140" t="s">
        <v>454</v>
      </c>
      <c r="GEW21" s="140" t="s">
        <v>454</v>
      </c>
      <c r="GEX21" s="140" t="s">
        <v>454</v>
      </c>
      <c r="GEY21" s="140" t="s">
        <v>454</v>
      </c>
      <c r="GEZ21" s="140" t="s">
        <v>454</v>
      </c>
      <c r="GFA21" s="140" t="s">
        <v>454</v>
      </c>
      <c r="GFB21" s="140" t="s">
        <v>454</v>
      </c>
      <c r="GFC21" s="140" t="s">
        <v>454</v>
      </c>
      <c r="GFD21" s="140" t="s">
        <v>454</v>
      </c>
      <c r="GFE21" s="140" t="s">
        <v>454</v>
      </c>
      <c r="GFF21" s="140" t="s">
        <v>454</v>
      </c>
      <c r="GFG21" s="140" t="s">
        <v>454</v>
      </c>
      <c r="GFH21" s="140" t="s">
        <v>454</v>
      </c>
      <c r="GFI21" s="140" t="s">
        <v>454</v>
      </c>
      <c r="GFJ21" s="140" t="s">
        <v>454</v>
      </c>
      <c r="GFK21" s="140" t="s">
        <v>454</v>
      </c>
      <c r="GFL21" s="140" t="s">
        <v>454</v>
      </c>
      <c r="GFM21" s="140" t="s">
        <v>454</v>
      </c>
      <c r="GFN21" s="140" t="s">
        <v>454</v>
      </c>
      <c r="GFO21" s="140" t="s">
        <v>454</v>
      </c>
      <c r="GFP21" s="140" t="s">
        <v>454</v>
      </c>
      <c r="GFQ21" s="140" t="s">
        <v>454</v>
      </c>
      <c r="GFR21" s="140" t="s">
        <v>454</v>
      </c>
      <c r="GFS21" s="140" t="s">
        <v>454</v>
      </c>
      <c r="GFT21" s="140" t="s">
        <v>454</v>
      </c>
      <c r="GFU21" s="140" t="s">
        <v>454</v>
      </c>
      <c r="GFV21" s="140" t="s">
        <v>454</v>
      </c>
      <c r="GFW21" s="140" t="s">
        <v>454</v>
      </c>
      <c r="GFX21" s="140" t="s">
        <v>454</v>
      </c>
      <c r="GFY21" s="140" t="s">
        <v>454</v>
      </c>
      <c r="GFZ21" s="140" t="s">
        <v>454</v>
      </c>
      <c r="GGA21" s="140" t="s">
        <v>454</v>
      </c>
      <c r="GGB21" s="140" t="s">
        <v>454</v>
      </c>
      <c r="GGC21" s="140" t="s">
        <v>454</v>
      </c>
      <c r="GGD21" s="140" t="s">
        <v>454</v>
      </c>
      <c r="GGE21" s="140" t="s">
        <v>454</v>
      </c>
      <c r="GGF21" s="140" t="s">
        <v>454</v>
      </c>
      <c r="GGG21" s="140" t="s">
        <v>454</v>
      </c>
      <c r="GGH21" s="140" t="s">
        <v>454</v>
      </c>
      <c r="GGI21" s="140" t="s">
        <v>454</v>
      </c>
      <c r="GGJ21" s="140" t="s">
        <v>454</v>
      </c>
      <c r="GGK21" s="140" t="s">
        <v>454</v>
      </c>
      <c r="GGL21" s="140" t="s">
        <v>454</v>
      </c>
      <c r="GGM21" s="140" t="s">
        <v>454</v>
      </c>
      <c r="GGN21" s="140" t="s">
        <v>454</v>
      </c>
      <c r="GGO21" s="140" t="s">
        <v>454</v>
      </c>
      <c r="GGP21" s="140" t="s">
        <v>454</v>
      </c>
      <c r="GGQ21" s="140" t="s">
        <v>454</v>
      </c>
      <c r="GGR21" s="140" t="s">
        <v>454</v>
      </c>
      <c r="GGS21" s="140" t="s">
        <v>454</v>
      </c>
      <c r="GGT21" s="140" t="s">
        <v>454</v>
      </c>
      <c r="GGU21" s="140" t="s">
        <v>454</v>
      </c>
      <c r="GGV21" s="140" t="s">
        <v>454</v>
      </c>
      <c r="GGW21" s="140" t="s">
        <v>454</v>
      </c>
      <c r="GGX21" s="140" t="s">
        <v>454</v>
      </c>
      <c r="GGY21" s="140" t="s">
        <v>454</v>
      </c>
      <c r="GGZ21" s="140" t="s">
        <v>454</v>
      </c>
      <c r="GHA21" s="140" t="s">
        <v>454</v>
      </c>
      <c r="GHB21" s="140" t="s">
        <v>454</v>
      </c>
      <c r="GHC21" s="140" t="s">
        <v>454</v>
      </c>
      <c r="GHD21" s="140" t="s">
        <v>454</v>
      </c>
      <c r="GHE21" s="140" t="s">
        <v>454</v>
      </c>
      <c r="GHF21" s="140" t="s">
        <v>454</v>
      </c>
      <c r="GHG21" s="140" t="s">
        <v>454</v>
      </c>
      <c r="GHH21" s="140" t="s">
        <v>454</v>
      </c>
      <c r="GHI21" s="140" t="s">
        <v>454</v>
      </c>
      <c r="GHJ21" s="140" t="s">
        <v>454</v>
      </c>
      <c r="GHK21" s="140" t="s">
        <v>454</v>
      </c>
      <c r="GHL21" s="140" t="s">
        <v>454</v>
      </c>
      <c r="GHM21" s="140" t="s">
        <v>454</v>
      </c>
      <c r="GHN21" s="140" t="s">
        <v>454</v>
      </c>
      <c r="GHO21" s="140" t="s">
        <v>454</v>
      </c>
      <c r="GHP21" s="140" t="s">
        <v>454</v>
      </c>
      <c r="GHQ21" s="140" t="s">
        <v>454</v>
      </c>
      <c r="GHR21" s="140" t="s">
        <v>454</v>
      </c>
      <c r="GHS21" s="140" t="s">
        <v>454</v>
      </c>
      <c r="GHT21" s="140" t="s">
        <v>454</v>
      </c>
      <c r="GHU21" s="140" t="s">
        <v>454</v>
      </c>
      <c r="GHV21" s="140" t="s">
        <v>454</v>
      </c>
      <c r="GHW21" s="140" t="s">
        <v>454</v>
      </c>
      <c r="GHX21" s="140" t="s">
        <v>454</v>
      </c>
      <c r="GHY21" s="140" t="s">
        <v>454</v>
      </c>
      <c r="GHZ21" s="140" t="s">
        <v>454</v>
      </c>
      <c r="GIA21" s="140" t="s">
        <v>454</v>
      </c>
      <c r="GIB21" s="140" t="s">
        <v>454</v>
      </c>
      <c r="GIC21" s="140" t="s">
        <v>454</v>
      </c>
      <c r="GID21" s="140" t="s">
        <v>454</v>
      </c>
      <c r="GIE21" s="140" t="s">
        <v>454</v>
      </c>
      <c r="GIF21" s="140" t="s">
        <v>454</v>
      </c>
      <c r="GIG21" s="140" t="s">
        <v>454</v>
      </c>
      <c r="GIH21" s="140" t="s">
        <v>454</v>
      </c>
      <c r="GII21" s="140" t="s">
        <v>454</v>
      </c>
      <c r="GIJ21" s="140" t="s">
        <v>454</v>
      </c>
      <c r="GIK21" s="140" t="s">
        <v>454</v>
      </c>
      <c r="GIL21" s="140" t="s">
        <v>454</v>
      </c>
      <c r="GIM21" s="140" t="s">
        <v>454</v>
      </c>
      <c r="GIN21" s="140" t="s">
        <v>454</v>
      </c>
      <c r="GIO21" s="140" t="s">
        <v>454</v>
      </c>
      <c r="GIP21" s="140" t="s">
        <v>454</v>
      </c>
      <c r="GIQ21" s="140" t="s">
        <v>454</v>
      </c>
      <c r="GIR21" s="140" t="s">
        <v>454</v>
      </c>
      <c r="GIS21" s="140" t="s">
        <v>454</v>
      </c>
      <c r="GIT21" s="140" t="s">
        <v>454</v>
      </c>
      <c r="GIU21" s="140" t="s">
        <v>454</v>
      </c>
      <c r="GIV21" s="140" t="s">
        <v>454</v>
      </c>
      <c r="GIW21" s="140" t="s">
        <v>454</v>
      </c>
      <c r="GIX21" s="140" t="s">
        <v>454</v>
      </c>
      <c r="GIY21" s="140" t="s">
        <v>454</v>
      </c>
      <c r="GIZ21" s="140" t="s">
        <v>454</v>
      </c>
      <c r="GJA21" s="140" t="s">
        <v>454</v>
      </c>
      <c r="GJB21" s="140" t="s">
        <v>454</v>
      </c>
      <c r="GJC21" s="140" t="s">
        <v>454</v>
      </c>
      <c r="GJD21" s="140" t="s">
        <v>454</v>
      </c>
      <c r="GJE21" s="140" t="s">
        <v>454</v>
      </c>
      <c r="GJF21" s="140" t="s">
        <v>454</v>
      </c>
      <c r="GJG21" s="140" t="s">
        <v>454</v>
      </c>
      <c r="GJH21" s="140" t="s">
        <v>454</v>
      </c>
      <c r="GJI21" s="140" t="s">
        <v>454</v>
      </c>
      <c r="GJJ21" s="140" t="s">
        <v>454</v>
      </c>
      <c r="GJK21" s="140" t="s">
        <v>454</v>
      </c>
      <c r="GJL21" s="140" t="s">
        <v>454</v>
      </c>
      <c r="GJM21" s="140" t="s">
        <v>454</v>
      </c>
      <c r="GJN21" s="140" t="s">
        <v>454</v>
      </c>
      <c r="GJO21" s="140" t="s">
        <v>454</v>
      </c>
      <c r="GJP21" s="140" t="s">
        <v>454</v>
      </c>
      <c r="GJQ21" s="140" t="s">
        <v>454</v>
      </c>
      <c r="GJR21" s="140" t="s">
        <v>454</v>
      </c>
      <c r="GJS21" s="140" t="s">
        <v>454</v>
      </c>
      <c r="GJT21" s="140" t="s">
        <v>454</v>
      </c>
      <c r="GJU21" s="140" t="s">
        <v>454</v>
      </c>
      <c r="GJV21" s="140" t="s">
        <v>454</v>
      </c>
      <c r="GJW21" s="140" t="s">
        <v>454</v>
      </c>
      <c r="GJX21" s="140" t="s">
        <v>454</v>
      </c>
      <c r="GJY21" s="140" t="s">
        <v>454</v>
      </c>
      <c r="GJZ21" s="140" t="s">
        <v>454</v>
      </c>
      <c r="GKA21" s="140" t="s">
        <v>454</v>
      </c>
      <c r="GKB21" s="140" t="s">
        <v>454</v>
      </c>
      <c r="GKC21" s="140" t="s">
        <v>454</v>
      </c>
      <c r="GKD21" s="140" t="s">
        <v>454</v>
      </c>
      <c r="GKE21" s="140" t="s">
        <v>454</v>
      </c>
      <c r="GKF21" s="140" t="s">
        <v>454</v>
      </c>
      <c r="GKG21" s="140" t="s">
        <v>454</v>
      </c>
      <c r="GKH21" s="140" t="s">
        <v>454</v>
      </c>
      <c r="GKI21" s="140" t="s">
        <v>454</v>
      </c>
      <c r="GKJ21" s="140" t="s">
        <v>454</v>
      </c>
      <c r="GKK21" s="140" t="s">
        <v>454</v>
      </c>
      <c r="GKL21" s="140" t="s">
        <v>454</v>
      </c>
      <c r="GKM21" s="140" t="s">
        <v>454</v>
      </c>
      <c r="GKN21" s="140" t="s">
        <v>454</v>
      </c>
      <c r="GKO21" s="140" t="s">
        <v>454</v>
      </c>
      <c r="GKP21" s="140" t="s">
        <v>454</v>
      </c>
      <c r="GKQ21" s="140" t="s">
        <v>454</v>
      </c>
      <c r="GKR21" s="140" t="s">
        <v>454</v>
      </c>
      <c r="GKS21" s="140" t="s">
        <v>454</v>
      </c>
      <c r="GKT21" s="140" t="s">
        <v>454</v>
      </c>
      <c r="GKU21" s="140" t="s">
        <v>454</v>
      </c>
      <c r="GKV21" s="140" t="s">
        <v>454</v>
      </c>
      <c r="GKW21" s="140" t="s">
        <v>454</v>
      </c>
      <c r="GKX21" s="140" t="s">
        <v>454</v>
      </c>
      <c r="GKY21" s="140" t="s">
        <v>454</v>
      </c>
      <c r="GKZ21" s="140" t="s">
        <v>454</v>
      </c>
      <c r="GLA21" s="140" t="s">
        <v>454</v>
      </c>
      <c r="GLB21" s="140" t="s">
        <v>454</v>
      </c>
      <c r="GLC21" s="140" t="s">
        <v>454</v>
      </c>
      <c r="GLD21" s="140" t="s">
        <v>454</v>
      </c>
      <c r="GLE21" s="140" t="s">
        <v>454</v>
      </c>
      <c r="GLF21" s="140" t="s">
        <v>454</v>
      </c>
      <c r="GLG21" s="140" t="s">
        <v>454</v>
      </c>
      <c r="GLH21" s="140" t="s">
        <v>454</v>
      </c>
      <c r="GLI21" s="140" t="s">
        <v>454</v>
      </c>
      <c r="GLJ21" s="140" t="s">
        <v>454</v>
      </c>
      <c r="GLK21" s="140" t="s">
        <v>454</v>
      </c>
      <c r="GLL21" s="140" t="s">
        <v>454</v>
      </c>
      <c r="GLM21" s="140" t="s">
        <v>454</v>
      </c>
      <c r="GLN21" s="140" t="s">
        <v>454</v>
      </c>
      <c r="GLO21" s="140" t="s">
        <v>454</v>
      </c>
      <c r="GLP21" s="140" t="s">
        <v>454</v>
      </c>
      <c r="GLQ21" s="140" t="s">
        <v>454</v>
      </c>
      <c r="GLR21" s="140" t="s">
        <v>454</v>
      </c>
      <c r="GLS21" s="140" t="s">
        <v>454</v>
      </c>
      <c r="GLT21" s="140" t="s">
        <v>454</v>
      </c>
      <c r="GLU21" s="140" t="s">
        <v>454</v>
      </c>
      <c r="GLV21" s="140" t="s">
        <v>454</v>
      </c>
      <c r="GLW21" s="140" t="s">
        <v>454</v>
      </c>
      <c r="GLX21" s="140" t="s">
        <v>454</v>
      </c>
      <c r="GLY21" s="140" t="s">
        <v>454</v>
      </c>
      <c r="GLZ21" s="140" t="s">
        <v>454</v>
      </c>
      <c r="GMA21" s="140" t="s">
        <v>454</v>
      </c>
      <c r="GMB21" s="140" t="s">
        <v>454</v>
      </c>
      <c r="GMC21" s="140" t="s">
        <v>454</v>
      </c>
      <c r="GMD21" s="140" t="s">
        <v>454</v>
      </c>
      <c r="GME21" s="140" t="s">
        <v>454</v>
      </c>
      <c r="GMF21" s="140" t="s">
        <v>454</v>
      </c>
      <c r="GMG21" s="140" t="s">
        <v>454</v>
      </c>
      <c r="GMH21" s="140" t="s">
        <v>454</v>
      </c>
      <c r="GMI21" s="140" t="s">
        <v>454</v>
      </c>
      <c r="GMJ21" s="140" t="s">
        <v>454</v>
      </c>
      <c r="GMK21" s="140" t="s">
        <v>454</v>
      </c>
      <c r="GML21" s="140" t="s">
        <v>454</v>
      </c>
      <c r="GMM21" s="140" t="s">
        <v>454</v>
      </c>
      <c r="GMN21" s="140" t="s">
        <v>454</v>
      </c>
      <c r="GMO21" s="140" t="s">
        <v>454</v>
      </c>
      <c r="GMP21" s="140" t="s">
        <v>454</v>
      </c>
      <c r="GMQ21" s="140" t="s">
        <v>454</v>
      </c>
      <c r="GMR21" s="140" t="s">
        <v>454</v>
      </c>
      <c r="GMS21" s="140" t="s">
        <v>454</v>
      </c>
      <c r="GMT21" s="140" t="s">
        <v>454</v>
      </c>
      <c r="GMU21" s="140" t="s">
        <v>454</v>
      </c>
      <c r="GMV21" s="140" t="s">
        <v>454</v>
      </c>
      <c r="GMW21" s="140" t="s">
        <v>454</v>
      </c>
      <c r="GMX21" s="140" t="s">
        <v>454</v>
      </c>
      <c r="GMY21" s="140" t="s">
        <v>454</v>
      </c>
      <c r="GMZ21" s="140" t="s">
        <v>454</v>
      </c>
      <c r="GNA21" s="140" t="s">
        <v>454</v>
      </c>
      <c r="GNB21" s="140" t="s">
        <v>454</v>
      </c>
      <c r="GNC21" s="140" t="s">
        <v>454</v>
      </c>
      <c r="GND21" s="140" t="s">
        <v>454</v>
      </c>
      <c r="GNE21" s="140" t="s">
        <v>454</v>
      </c>
      <c r="GNF21" s="140" t="s">
        <v>454</v>
      </c>
      <c r="GNG21" s="140" t="s">
        <v>454</v>
      </c>
      <c r="GNH21" s="140" t="s">
        <v>454</v>
      </c>
      <c r="GNI21" s="140" t="s">
        <v>454</v>
      </c>
      <c r="GNJ21" s="140" t="s">
        <v>454</v>
      </c>
      <c r="GNK21" s="140" t="s">
        <v>454</v>
      </c>
      <c r="GNL21" s="140" t="s">
        <v>454</v>
      </c>
      <c r="GNM21" s="140" t="s">
        <v>454</v>
      </c>
      <c r="GNN21" s="140" t="s">
        <v>454</v>
      </c>
      <c r="GNO21" s="140" t="s">
        <v>454</v>
      </c>
      <c r="GNP21" s="140" t="s">
        <v>454</v>
      </c>
      <c r="GNQ21" s="140" t="s">
        <v>454</v>
      </c>
      <c r="GNR21" s="140" t="s">
        <v>454</v>
      </c>
      <c r="GNS21" s="140" t="s">
        <v>454</v>
      </c>
      <c r="GNT21" s="140" t="s">
        <v>454</v>
      </c>
      <c r="GNU21" s="140" t="s">
        <v>454</v>
      </c>
      <c r="GNV21" s="140" t="s">
        <v>454</v>
      </c>
      <c r="GNW21" s="140" t="s">
        <v>454</v>
      </c>
      <c r="GNX21" s="140" t="s">
        <v>454</v>
      </c>
      <c r="GNY21" s="140" t="s">
        <v>454</v>
      </c>
      <c r="GNZ21" s="140" t="s">
        <v>454</v>
      </c>
      <c r="GOA21" s="140" t="s">
        <v>454</v>
      </c>
      <c r="GOB21" s="140" t="s">
        <v>454</v>
      </c>
      <c r="GOC21" s="140" t="s">
        <v>454</v>
      </c>
      <c r="GOD21" s="140" t="s">
        <v>454</v>
      </c>
      <c r="GOE21" s="140" t="s">
        <v>454</v>
      </c>
      <c r="GOF21" s="140" t="s">
        <v>454</v>
      </c>
      <c r="GOG21" s="140" t="s">
        <v>454</v>
      </c>
      <c r="GOH21" s="140" t="s">
        <v>454</v>
      </c>
      <c r="GOI21" s="140" t="s">
        <v>454</v>
      </c>
      <c r="GOJ21" s="140" t="s">
        <v>454</v>
      </c>
      <c r="GOK21" s="140" t="s">
        <v>454</v>
      </c>
      <c r="GOL21" s="140" t="s">
        <v>454</v>
      </c>
      <c r="GOM21" s="140" t="s">
        <v>454</v>
      </c>
      <c r="GON21" s="140" t="s">
        <v>454</v>
      </c>
      <c r="GOO21" s="140" t="s">
        <v>454</v>
      </c>
      <c r="GOP21" s="140" t="s">
        <v>454</v>
      </c>
      <c r="GOQ21" s="140" t="s">
        <v>454</v>
      </c>
      <c r="GOR21" s="140" t="s">
        <v>454</v>
      </c>
      <c r="GOS21" s="140" t="s">
        <v>454</v>
      </c>
      <c r="GOT21" s="140" t="s">
        <v>454</v>
      </c>
      <c r="GOU21" s="140" t="s">
        <v>454</v>
      </c>
      <c r="GOV21" s="140" t="s">
        <v>454</v>
      </c>
      <c r="GOW21" s="140" t="s">
        <v>454</v>
      </c>
      <c r="GOX21" s="140" t="s">
        <v>454</v>
      </c>
      <c r="GOY21" s="140" t="s">
        <v>454</v>
      </c>
      <c r="GOZ21" s="140" t="s">
        <v>454</v>
      </c>
      <c r="GPA21" s="140" t="s">
        <v>454</v>
      </c>
      <c r="GPB21" s="140" t="s">
        <v>454</v>
      </c>
      <c r="GPC21" s="140" t="s">
        <v>454</v>
      </c>
      <c r="GPD21" s="140" t="s">
        <v>454</v>
      </c>
      <c r="GPE21" s="140" t="s">
        <v>454</v>
      </c>
      <c r="GPF21" s="140" t="s">
        <v>454</v>
      </c>
      <c r="GPG21" s="140" t="s">
        <v>454</v>
      </c>
      <c r="GPH21" s="140" t="s">
        <v>454</v>
      </c>
      <c r="GPI21" s="140" t="s">
        <v>454</v>
      </c>
      <c r="GPJ21" s="140" t="s">
        <v>454</v>
      </c>
      <c r="GPK21" s="140" t="s">
        <v>454</v>
      </c>
      <c r="GPL21" s="140" t="s">
        <v>454</v>
      </c>
      <c r="GPM21" s="140" t="s">
        <v>454</v>
      </c>
      <c r="GPN21" s="140" t="s">
        <v>454</v>
      </c>
      <c r="GPO21" s="140" t="s">
        <v>454</v>
      </c>
      <c r="GPP21" s="140" t="s">
        <v>454</v>
      </c>
      <c r="GPQ21" s="140" t="s">
        <v>454</v>
      </c>
      <c r="GPR21" s="140" t="s">
        <v>454</v>
      </c>
      <c r="GPS21" s="140" t="s">
        <v>454</v>
      </c>
      <c r="GPT21" s="140" t="s">
        <v>454</v>
      </c>
      <c r="GPU21" s="140" t="s">
        <v>454</v>
      </c>
      <c r="GPV21" s="140" t="s">
        <v>454</v>
      </c>
      <c r="GPW21" s="140" t="s">
        <v>454</v>
      </c>
      <c r="GPX21" s="140" t="s">
        <v>454</v>
      </c>
      <c r="GPY21" s="140" t="s">
        <v>454</v>
      </c>
      <c r="GPZ21" s="140" t="s">
        <v>454</v>
      </c>
      <c r="GQA21" s="140" t="s">
        <v>454</v>
      </c>
      <c r="GQB21" s="140" t="s">
        <v>454</v>
      </c>
      <c r="GQC21" s="140" t="s">
        <v>454</v>
      </c>
      <c r="GQD21" s="140" t="s">
        <v>454</v>
      </c>
      <c r="GQE21" s="140" t="s">
        <v>454</v>
      </c>
      <c r="GQF21" s="140" t="s">
        <v>454</v>
      </c>
      <c r="GQG21" s="140" t="s">
        <v>454</v>
      </c>
      <c r="GQH21" s="140" t="s">
        <v>454</v>
      </c>
      <c r="GQI21" s="140" t="s">
        <v>454</v>
      </c>
      <c r="GQJ21" s="140" t="s">
        <v>454</v>
      </c>
      <c r="GQK21" s="140" t="s">
        <v>454</v>
      </c>
      <c r="GQL21" s="140" t="s">
        <v>454</v>
      </c>
      <c r="GQM21" s="140" t="s">
        <v>454</v>
      </c>
      <c r="GQN21" s="140" t="s">
        <v>454</v>
      </c>
      <c r="GQO21" s="140" t="s">
        <v>454</v>
      </c>
      <c r="GQP21" s="140" t="s">
        <v>454</v>
      </c>
      <c r="GQQ21" s="140" t="s">
        <v>454</v>
      </c>
      <c r="GQR21" s="140" t="s">
        <v>454</v>
      </c>
      <c r="GQS21" s="140" t="s">
        <v>454</v>
      </c>
      <c r="GQT21" s="140" t="s">
        <v>454</v>
      </c>
      <c r="GQU21" s="140" t="s">
        <v>454</v>
      </c>
      <c r="GQV21" s="140" t="s">
        <v>454</v>
      </c>
      <c r="GQW21" s="140" t="s">
        <v>454</v>
      </c>
      <c r="GQX21" s="140" t="s">
        <v>454</v>
      </c>
      <c r="GQY21" s="140" t="s">
        <v>454</v>
      </c>
      <c r="GQZ21" s="140" t="s">
        <v>454</v>
      </c>
      <c r="GRA21" s="140" t="s">
        <v>454</v>
      </c>
      <c r="GRB21" s="140" t="s">
        <v>454</v>
      </c>
      <c r="GRC21" s="140" t="s">
        <v>454</v>
      </c>
      <c r="GRD21" s="140" t="s">
        <v>454</v>
      </c>
      <c r="GRE21" s="140" t="s">
        <v>454</v>
      </c>
      <c r="GRF21" s="140" t="s">
        <v>454</v>
      </c>
      <c r="GRG21" s="140" t="s">
        <v>454</v>
      </c>
      <c r="GRH21" s="140" t="s">
        <v>454</v>
      </c>
      <c r="GRI21" s="140" t="s">
        <v>454</v>
      </c>
      <c r="GRJ21" s="140" t="s">
        <v>454</v>
      </c>
      <c r="GRK21" s="140" t="s">
        <v>454</v>
      </c>
      <c r="GRL21" s="140" t="s">
        <v>454</v>
      </c>
      <c r="GRM21" s="140" t="s">
        <v>454</v>
      </c>
      <c r="GRN21" s="140" t="s">
        <v>454</v>
      </c>
      <c r="GRO21" s="140" t="s">
        <v>454</v>
      </c>
      <c r="GRP21" s="140" t="s">
        <v>454</v>
      </c>
      <c r="GRQ21" s="140" t="s">
        <v>454</v>
      </c>
      <c r="GRR21" s="140" t="s">
        <v>454</v>
      </c>
      <c r="GRS21" s="140" t="s">
        <v>454</v>
      </c>
      <c r="GRT21" s="140" t="s">
        <v>454</v>
      </c>
      <c r="GRU21" s="140" t="s">
        <v>454</v>
      </c>
      <c r="GRV21" s="140" t="s">
        <v>454</v>
      </c>
      <c r="GRW21" s="140" t="s">
        <v>454</v>
      </c>
      <c r="GRX21" s="140" t="s">
        <v>454</v>
      </c>
      <c r="GRY21" s="140" t="s">
        <v>454</v>
      </c>
      <c r="GRZ21" s="140" t="s">
        <v>454</v>
      </c>
      <c r="GSA21" s="140" t="s">
        <v>454</v>
      </c>
      <c r="GSB21" s="140" t="s">
        <v>454</v>
      </c>
      <c r="GSC21" s="140" t="s">
        <v>454</v>
      </c>
      <c r="GSD21" s="140" t="s">
        <v>454</v>
      </c>
      <c r="GSE21" s="140" t="s">
        <v>454</v>
      </c>
      <c r="GSF21" s="140" t="s">
        <v>454</v>
      </c>
      <c r="GSG21" s="140" t="s">
        <v>454</v>
      </c>
      <c r="GSH21" s="140" t="s">
        <v>454</v>
      </c>
      <c r="GSI21" s="140" t="s">
        <v>454</v>
      </c>
      <c r="GSJ21" s="140" t="s">
        <v>454</v>
      </c>
      <c r="GSK21" s="140" t="s">
        <v>454</v>
      </c>
      <c r="GSL21" s="140" t="s">
        <v>454</v>
      </c>
      <c r="GSM21" s="140" t="s">
        <v>454</v>
      </c>
      <c r="GSN21" s="140" t="s">
        <v>454</v>
      </c>
      <c r="GSO21" s="140" t="s">
        <v>454</v>
      </c>
      <c r="GSP21" s="140" t="s">
        <v>454</v>
      </c>
      <c r="GSQ21" s="140" t="s">
        <v>454</v>
      </c>
      <c r="GSR21" s="140" t="s">
        <v>454</v>
      </c>
      <c r="GSS21" s="140" t="s">
        <v>454</v>
      </c>
      <c r="GST21" s="140" t="s">
        <v>454</v>
      </c>
      <c r="GSU21" s="140" t="s">
        <v>454</v>
      </c>
      <c r="GSV21" s="140" t="s">
        <v>454</v>
      </c>
      <c r="GSW21" s="140" t="s">
        <v>454</v>
      </c>
      <c r="GSX21" s="140" t="s">
        <v>454</v>
      </c>
      <c r="GSY21" s="140" t="s">
        <v>454</v>
      </c>
      <c r="GSZ21" s="140" t="s">
        <v>454</v>
      </c>
      <c r="GTA21" s="140" t="s">
        <v>454</v>
      </c>
      <c r="GTB21" s="140" t="s">
        <v>454</v>
      </c>
      <c r="GTC21" s="140" t="s">
        <v>454</v>
      </c>
      <c r="GTD21" s="140" t="s">
        <v>454</v>
      </c>
      <c r="GTE21" s="140" t="s">
        <v>454</v>
      </c>
      <c r="GTF21" s="140" t="s">
        <v>454</v>
      </c>
      <c r="GTG21" s="140" t="s">
        <v>454</v>
      </c>
      <c r="GTH21" s="140" t="s">
        <v>454</v>
      </c>
      <c r="GTI21" s="140" t="s">
        <v>454</v>
      </c>
      <c r="GTJ21" s="140" t="s">
        <v>454</v>
      </c>
      <c r="GTK21" s="140" t="s">
        <v>454</v>
      </c>
      <c r="GTL21" s="140" t="s">
        <v>454</v>
      </c>
      <c r="GTM21" s="140" t="s">
        <v>454</v>
      </c>
      <c r="GTN21" s="140" t="s">
        <v>454</v>
      </c>
      <c r="GTO21" s="140" t="s">
        <v>454</v>
      </c>
      <c r="GTP21" s="140" t="s">
        <v>454</v>
      </c>
      <c r="GTQ21" s="140" t="s">
        <v>454</v>
      </c>
      <c r="GTR21" s="140" t="s">
        <v>454</v>
      </c>
      <c r="GTS21" s="140" t="s">
        <v>454</v>
      </c>
      <c r="GTT21" s="140" t="s">
        <v>454</v>
      </c>
      <c r="GTU21" s="140" t="s">
        <v>454</v>
      </c>
      <c r="GTV21" s="140" t="s">
        <v>454</v>
      </c>
      <c r="GTW21" s="140" t="s">
        <v>454</v>
      </c>
      <c r="GTX21" s="140" t="s">
        <v>454</v>
      </c>
      <c r="GTY21" s="140" t="s">
        <v>454</v>
      </c>
      <c r="GTZ21" s="140" t="s">
        <v>454</v>
      </c>
      <c r="GUA21" s="140" t="s">
        <v>454</v>
      </c>
      <c r="GUB21" s="140" t="s">
        <v>454</v>
      </c>
      <c r="GUC21" s="140" t="s">
        <v>454</v>
      </c>
      <c r="GUD21" s="140" t="s">
        <v>454</v>
      </c>
      <c r="GUE21" s="140" t="s">
        <v>454</v>
      </c>
      <c r="GUF21" s="140" t="s">
        <v>454</v>
      </c>
      <c r="GUG21" s="140" t="s">
        <v>454</v>
      </c>
      <c r="GUH21" s="140" t="s">
        <v>454</v>
      </c>
      <c r="GUI21" s="140" t="s">
        <v>454</v>
      </c>
      <c r="GUJ21" s="140" t="s">
        <v>454</v>
      </c>
      <c r="GUK21" s="140" t="s">
        <v>454</v>
      </c>
      <c r="GUL21" s="140" t="s">
        <v>454</v>
      </c>
      <c r="GUM21" s="140" t="s">
        <v>454</v>
      </c>
      <c r="GUN21" s="140" t="s">
        <v>454</v>
      </c>
      <c r="GUO21" s="140" t="s">
        <v>454</v>
      </c>
      <c r="GUP21" s="140" t="s">
        <v>454</v>
      </c>
      <c r="GUQ21" s="140" t="s">
        <v>454</v>
      </c>
      <c r="GUR21" s="140" t="s">
        <v>454</v>
      </c>
      <c r="GUS21" s="140" t="s">
        <v>454</v>
      </c>
      <c r="GUT21" s="140" t="s">
        <v>454</v>
      </c>
      <c r="GUU21" s="140" t="s">
        <v>454</v>
      </c>
      <c r="GUV21" s="140" t="s">
        <v>454</v>
      </c>
      <c r="GUW21" s="140" t="s">
        <v>454</v>
      </c>
      <c r="GUX21" s="140" t="s">
        <v>454</v>
      </c>
      <c r="GUY21" s="140" t="s">
        <v>454</v>
      </c>
      <c r="GUZ21" s="140" t="s">
        <v>454</v>
      </c>
      <c r="GVA21" s="140" t="s">
        <v>454</v>
      </c>
      <c r="GVB21" s="140" t="s">
        <v>454</v>
      </c>
      <c r="GVC21" s="140" t="s">
        <v>454</v>
      </c>
      <c r="GVD21" s="140" t="s">
        <v>454</v>
      </c>
      <c r="GVE21" s="140" t="s">
        <v>454</v>
      </c>
      <c r="GVF21" s="140" t="s">
        <v>454</v>
      </c>
      <c r="GVG21" s="140" t="s">
        <v>454</v>
      </c>
      <c r="GVH21" s="140" t="s">
        <v>454</v>
      </c>
      <c r="GVI21" s="140" t="s">
        <v>454</v>
      </c>
      <c r="GVJ21" s="140" t="s">
        <v>454</v>
      </c>
      <c r="GVK21" s="140" t="s">
        <v>454</v>
      </c>
      <c r="GVL21" s="140" t="s">
        <v>454</v>
      </c>
      <c r="GVM21" s="140" t="s">
        <v>454</v>
      </c>
      <c r="GVN21" s="140" t="s">
        <v>454</v>
      </c>
      <c r="GVO21" s="140" t="s">
        <v>454</v>
      </c>
      <c r="GVP21" s="140" t="s">
        <v>454</v>
      </c>
      <c r="GVQ21" s="140" t="s">
        <v>454</v>
      </c>
      <c r="GVR21" s="140" t="s">
        <v>454</v>
      </c>
      <c r="GVS21" s="140" t="s">
        <v>454</v>
      </c>
      <c r="GVT21" s="140" t="s">
        <v>454</v>
      </c>
      <c r="GVU21" s="140" t="s">
        <v>454</v>
      </c>
      <c r="GVV21" s="140" t="s">
        <v>454</v>
      </c>
      <c r="GVW21" s="140" t="s">
        <v>454</v>
      </c>
      <c r="GVX21" s="140" t="s">
        <v>454</v>
      </c>
      <c r="GVY21" s="140" t="s">
        <v>454</v>
      </c>
      <c r="GVZ21" s="140" t="s">
        <v>454</v>
      </c>
      <c r="GWA21" s="140" t="s">
        <v>454</v>
      </c>
      <c r="GWB21" s="140" t="s">
        <v>454</v>
      </c>
      <c r="GWC21" s="140" t="s">
        <v>454</v>
      </c>
      <c r="GWD21" s="140" t="s">
        <v>454</v>
      </c>
      <c r="GWE21" s="140" t="s">
        <v>454</v>
      </c>
      <c r="GWF21" s="140" t="s">
        <v>454</v>
      </c>
      <c r="GWG21" s="140" t="s">
        <v>454</v>
      </c>
      <c r="GWH21" s="140" t="s">
        <v>454</v>
      </c>
      <c r="GWI21" s="140" t="s">
        <v>454</v>
      </c>
      <c r="GWJ21" s="140" t="s">
        <v>454</v>
      </c>
      <c r="GWK21" s="140" t="s">
        <v>454</v>
      </c>
      <c r="GWL21" s="140" t="s">
        <v>454</v>
      </c>
      <c r="GWM21" s="140" t="s">
        <v>454</v>
      </c>
      <c r="GWN21" s="140" t="s">
        <v>454</v>
      </c>
      <c r="GWO21" s="140" t="s">
        <v>454</v>
      </c>
      <c r="GWP21" s="140" t="s">
        <v>454</v>
      </c>
      <c r="GWQ21" s="140" t="s">
        <v>454</v>
      </c>
      <c r="GWR21" s="140" t="s">
        <v>454</v>
      </c>
      <c r="GWS21" s="140" t="s">
        <v>454</v>
      </c>
      <c r="GWT21" s="140" t="s">
        <v>454</v>
      </c>
      <c r="GWU21" s="140" t="s">
        <v>454</v>
      </c>
      <c r="GWV21" s="140" t="s">
        <v>454</v>
      </c>
      <c r="GWW21" s="140" t="s">
        <v>454</v>
      </c>
      <c r="GWX21" s="140" t="s">
        <v>454</v>
      </c>
      <c r="GWY21" s="140" t="s">
        <v>454</v>
      </c>
      <c r="GWZ21" s="140" t="s">
        <v>454</v>
      </c>
      <c r="GXA21" s="140" t="s">
        <v>454</v>
      </c>
      <c r="GXB21" s="140" t="s">
        <v>454</v>
      </c>
      <c r="GXC21" s="140" t="s">
        <v>454</v>
      </c>
      <c r="GXD21" s="140" t="s">
        <v>454</v>
      </c>
      <c r="GXE21" s="140" t="s">
        <v>454</v>
      </c>
      <c r="GXF21" s="140" t="s">
        <v>454</v>
      </c>
      <c r="GXG21" s="140" t="s">
        <v>454</v>
      </c>
      <c r="GXH21" s="140" t="s">
        <v>454</v>
      </c>
      <c r="GXI21" s="140" t="s">
        <v>454</v>
      </c>
      <c r="GXJ21" s="140" t="s">
        <v>454</v>
      </c>
      <c r="GXK21" s="140" t="s">
        <v>454</v>
      </c>
      <c r="GXL21" s="140" t="s">
        <v>454</v>
      </c>
      <c r="GXM21" s="140" t="s">
        <v>454</v>
      </c>
      <c r="GXN21" s="140" t="s">
        <v>454</v>
      </c>
      <c r="GXO21" s="140" t="s">
        <v>454</v>
      </c>
      <c r="GXP21" s="140" t="s">
        <v>454</v>
      </c>
      <c r="GXQ21" s="140" t="s">
        <v>454</v>
      </c>
      <c r="GXR21" s="140" t="s">
        <v>454</v>
      </c>
      <c r="GXS21" s="140" t="s">
        <v>454</v>
      </c>
      <c r="GXT21" s="140" t="s">
        <v>454</v>
      </c>
      <c r="GXU21" s="140" t="s">
        <v>454</v>
      </c>
      <c r="GXV21" s="140" t="s">
        <v>454</v>
      </c>
      <c r="GXW21" s="140" t="s">
        <v>454</v>
      </c>
      <c r="GXX21" s="140" t="s">
        <v>454</v>
      </c>
      <c r="GXY21" s="140" t="s">
        <v>454</v>
      </c>
      <c r="GXZ21" s="140" t="s">
        <v>454</v>
      </c>
      <c r="GYA21" s="140" t="s">
        <v>454</v>
      </c>
      <c r="GYB21" s="140" t="s">
        <v>454</v>
      </c>
      <c r="GYC21" s="140" t="s">
        <v>454</v>
      </c>
      <c r="GYD21" s="140" t="s">
        <v>454</v>
      </c>
      <c r="GYE21" s="140" t="s">
        <v>454</v>
      </c>
      <c r="GYF21" s="140" t="s">
        <v>454</v>
      </c>
      <c r="GYG21" s="140" t="s">
        <v>454</v>
      </c>
      <c r="GYH21" s="140" t="s">
        <v>454</v>
      </c>
      <c r="GYI21" s="140" t="s">
        <v>454</v>
      </c>
      <c r="GYJ21" s="140" t="s">
        <v>454</v>
      </c>
      <c r="GYK21" s="140" t="s">
        <v>454</v>
      </c>
      <c r="GYL21" s="140" t="s">
        <v>454</v>
      </c>
      <c r="GYM21" s="140" t="s">
        <v>454</v>
      </c>
      <c r="GYN21" s="140" t="s">
        <v>454</v>
      </c>
      <c r="GYO21" s="140" t="s">
        <v>454</v>
      </c>
      <c r="GYP21" s="140" t="s">
        <v>454</v>
      </c>
      <c r="GYQ21" s="140" t="s">
        <v>454</v>
      </c>
      <c r="GYR21" s="140" t="s">
        <v>454</v>
      </c>
      <c r="GYS21" s="140" t="s">
        <v>454</v>
      </c>
      <c r="GYT21" s="140" t="s">
        <v>454</v>
      </c>
      <c r="GYU21" s="140" t="s">
        <v>454</v>
      </c>
      <c r="GYV21" s="140" t="s">
        <v>454</v>
      </c>
      <c r="GYW21" s="140" t="s">
        <v>454</v>
      </c>
      <c r="GYX21" s="140" t="s">
        <v>454</v>
      </c>
      <c r="GYY21" s="140" t="s">
        <v>454</v>
      </c>
      <c r="GYZ21" s="140" t="s">
        <v>454</v>
      </c>
      <c r="GZA21" s="140" t="s">
        <v>454</v>
      </c>
      <c r="GZB21" s="140" t="s">
        <v>454</v>
      </c>
      <c r="GZC21" s="140" t="s">
        <v>454</v>
      </c>
      <c r="GZD21" s="140" t="s">
        <v>454</v>
      </c>
      <c r="GZE21" s="140" t="s">
        <v>454</v>
      </c>
      <c r="GZF21" s="140" t="s">
        <v>454</v>
      </c>
      <c r="GZG21" s="140" t="s">
        <v>454</v>
      </c>
      <c r="GZH21" s="140" t="s">
        <v>454</v>
      </c>
      <c r="GZI21" s="140" t="s">
        <v>454</v>
      </c>
      <c r="GZJ21" s="140" t="s">
        <v>454</v>
      </c>
      <c r="GZK21" s="140" t="s">
        <v>454</v>
      </c>
      <c r="GZL21" s="140" t="s">
        <v>454</v>
      </c>
      <c r="GZM21" s="140" t="s">
        <v>454</v>
      </c>
      <c r="GZN21" s="140" t="s">
        <v>454</v>
      </c>
      <c r="GZO21" s="140" t="s">
        <v>454</v>
      </c>
      <c r="GZP21" s="140" t="s">
        <v>454</v>
      </c>
      <c r="GZQ21" s="140" t="s">
        <v>454</v>
      </c>
      <c r="GZR21" s="140" t="s">
        <v>454</v>
      </c>
      <c r="GZS21" s="140" t="s">
        <v>454</v>
      </c>
      <c r="GZT21" s="140" t="s">
        <v>454</v>
      </c>
      <c r="GZU21" s="140" t="s">
        <v>454</v>
      </c>
      <c r="GZV21" s="140" t="s">
        <v>454</v>
      </c>
      <c r="GZW21" s="140" t="s">
        <v>454</v>
      </c>
      <c r="GZX21" s="140" t="s">
        <v>454</v>
      </c>
      <c r="GZY21" s="140" t="s">
        <v>454</v>
      </c>
      <c r="GZZ21" s="140" t="s">
        <v>454</v>
      </c>
      <c r="HAA21" s="140" t="s">
        <v>454</v>
      </c>
      <c r="HAB21" s="140" t="s">
        <v>454</v>
      </c>
      <c r="HAC21" s="140" t="s">
        <v>454</v>
      </c>
      <c r="HAD21" s="140" t="s">
        <v>454</v>
      </c>
      <c r="HAE21" s="140" t="s">
        <v>454</v>
      </c>
      <c r="HAF21" s="140" t="s">
        <v>454</v>
      </c>
      <c r="HAG21" s="140" t="s">
        <v>454</v>
      </c>
      <c r="HAH21" s="140" t="s">
        <v>454</v>
      </c>
      <c r="HAI21" s="140" t="s">
        <v>454</v>
      </c>
      <c r="HAJ21" s="140" t="s">
        <v>454</v>
      </c>
      <c r="HAK21" s="140" t="s">
        <v>454</v>
      </c>
      <c r="HAL21" s="140" t="s">
        <v>454</v>
      </c>
      <c r="HAM21" s="140" t="s">
        <v>454</v>
      </c>
      <c r="HAN21" s="140" t="s">
        <v>454</v>
      </c>
      <c r="HAO21" s="140" t="s">
        <v>454</v>
      </c>
      <c r="HAP21" s="140" t="s">
        <v>454</v>
      </c>
      <c r="HAQ21" s="140" t="s">
        <v>454</v>
      </c>
      <c r="HAR21" s="140" t="s">
        <v>454</v>
      </c>
      <c r="HAS21" s="140" t="s">
        <v>454</v>
      </c>
      <c r="HAT21" s="140" t="s">
        <v>454</v>
      </c>
      <c r="HAU21" s="140" t="s">
        <v>454</v>
      </c>
      <c r="HAV21" s="140" t="s">
        <v>454</v>
      </c>
      <c r="HAW21" s="140" t="s">
        <v>454</v>
      </c>
      <c r="HAX21" s="140" t="s">
        <v>454</v>
      </c>
      <c r="HAY21" s="140" t="s">
        <v>454</v>
      </c>
      <c r="HAZ21" s="140" t="s">
        <v>454</v>
      </c>
      <c r="HBA21" s="140" t="s">
        <v>454</v>
      </c>
      <c r="HBB21" s="140" t="s">
        <v>454</v>
      </c>
      <c r="HBC21" s="140" t="s">
        <v>454</v>
      </c>
      <c r="HBD21" s="140" t="s">
        <v>454</v>
      </c>
      <c r="HBE21" s="140" t="s">
        <v>454</v>
      </c>
      <c r="HBF21" s="140" t="s">
        <v>454</v>
      </c>
      <c r="HBG21" s="140" t="s">
        <v>454</v>
      </c>
      <c r="HBH21" s="140" t="s">
        <v>454</v>
      </c>
      <c r="HBI21" s="140" t="s">
        <v>454</v>
      </c>
      <c r="HBJ21" s="140" t="s">
        <v>454</v>
      </c>
      <c r="HBK21" s="140" t="s">
        <v>454</v>
      </c>
      <c r="HBL21" s="140" t="s">
        <v>454</v>
      </c>
      <c r="HBM21" s="140" t="s">
        <v>454</v>
      </c>
      <c r="HBN21" s="140" t="s">
        <v>454</v>
      </c>
      <c r="HBO21" s="140" t="s">
        <v>454</v>
      </c>
      <c r="HBP21" s="140" t="s">
        <v>454</v>
      </c>
      <c r="HBQ21" s="140" t="s">
        <v>454</v>
      </c>
      <c r="HBR21" s="140" t="s">
        <v>454</v>
      </c>
      <c r="HBS21" s="140" t="s">
        <v>454</v>
      </c>
      <c r="HBT21" s="140" t="s">
        <v>454</v>
      </c>
      <c r="HBU21" s="140" t="s">
        <v>454</v>
      </c>
      <c r="HBV21" s="140" t="s">
        <v>454</v>
      </c>
      <c r="HBW21" s="140" t="s">
        <v>454</v>
      </c>
      <c r="HBX21" s="140" t="s">
        <v>454</v>
      </c>
      <c r="HBY21" s="140" t="s">
        <v>454</v>
      </c>
      <c r="HBZ21" s="140" t="s">
        <v>454</v>
      </c>
      <c r="HCA21" s="140" t="s">
        <v>454</v>
      </c>
      <c r="HCB21" s="140" t="s">
        <v>454</v>
      </c>
      <c r="HCC21" s="140" t="s">
        <v>454</v>
      </c>
      <c r="HCD21" s="140" t="s">
        <v>454</v>
      </c>
      <c r="HCE21" s="140" t="s">
        <v>454</v>
      </c>
      <c r="HCF21" s="140" t="s">
        <v>454</v>
      </c>
      <c r="HCG21" s="140" t="s">
        <v>454</v>
      </c>
      <c r="HCH21" s="140" t="s">
        <v>454</v>
      </c>
      <c r="HCI21" s="140" t="s">
        <v>454</v>
      </c>
      <c r="HCJ21" s="140" t="s">
        <v>454</v>
      </c>
      <c r="HCK21" s="140" t="s">
        <v>454</v>
      </c>
      <c r="HCL21" s="140" t="s">
        <v>454</v>
      </c>
      <c r="HCM21" s="140" t="s">
        <v>454</v>
      </c>
      <c r="HCN21" s="140" t="s">
        <v>454</v>
      </c>
      <c r="HCO21" s="140" t="s">
        <v>454</v>
      </c>
      <c r="HCP21" s="140" t="s">
        <v>454</v>
      </c>
      <c r="HCQ21" s="140" t="s">
        <v>454</v>
      </c>
      <c r="HCR21" s="140" t="s">
        <v>454</v>
      </c>
      <c r="HCS21" s="140" t="s">
        <v>454</v>
      </c>
      <c r="HCT21" s="140" t="s">
        <v>454</v>
      </c>
      <c r="HCU21" s="140" t="s">
        <v>454</v>
      </c>
      <c r="HCV21" s="140" t="s">
        <v>454</v>
      </c>
      <c r="HCW21" s="140" t="s">
        <v>454</v>
      </c>
      <c r="HCX21" s="140" t="s">
        <v>454</v>
      </c>
      <c r="HCY21" s="140" t="s">
        <v>454</v>
      </c>
      <c r="HCZ21" s="140" t="s">
        <v>454</v>
      </c>
      <c r="HDA21" s="140" t="s">
        <v>454</v>
      </c>
      <c r="HDB21" s="140" t="s">
        <v>454</v>
      </c>
      <c r="HDC21" s="140" t="s">
        <v>454</v>
      </c>
      <c r="HDD21" s="140" t="s">
        <v>454</v>
      </c>
      <c r="HDE21" s="140" t="s">
        <v>454</v>
      </c>
      <c r="HDF21" s="140" t="s">
        <v>454</v>
      </c>
      <c r="HDG21" s="140" t="s">
        <v>454</v>
      </c>
      <c r="HDH21" s="140" t="s">
        <v>454</v>
      </c>
      <c r="HDI21" s="140" t="s">
        <v>454</v>
      </c>
      <c r="HDJ21" s="140" t="s">
        <v>454</v>
      </c>
      <c r="HDK21" s="140" t="s">
        <v>454</v>
      </c>
      <c r="HDL21" s="140" t="s">
        <v>454</v>
      </c>
      <c r="HDM21" s="140" t="s">
        <v>454</v>
      </c>
      <c r="HDN21" s="140" t="s">
        <v>454</v>
      </c>
      <c r="HDO21" s="140" t="s">
        <v>454</v>
      </c>
      <c r="HDP21" s="140" t="s">
        <v>454</v>
      </c>
      <c r="HDQ21" s="140" t="s">
        <v>454</v>
      </c>
      <c r="HDR21" s="140" t="s">
        <v>454</v>
      </c>
      <c r="HDS21" s="140" t="s">
        <v>454</v>
      </c>
      <c r="HDT21" s="140" t="s">
        <v>454</v>
      </c>
      <c r="HDU21" s="140" t="s">
        <v>454</v>
      </c>
      <c r="HDV21" s="140" t="s">
        <v>454</v>
      </c>
      <c r="HDW21" s="140" t="s">
        <v>454</v>
      </c>
      <c r="HDX21" s="140" t="s">
        <v>454</v>
      </c>
      <c r="HDY21" s="140" t="s">
        <v>454</v>
      </c>
      <c r="HDZ21" s="140" t="s">
        <v>454</v>
      </c>
      <c r="HEA21" s="140" t="s">
        <v>454</v>
      </c>
      <c r="HEB21" s="140" t="s">
        <v>454</v>
      </c>
      <c r="HEC21" s="140" t="s">
        <v>454</v>
      </c>
      <c r="HED21" s="140" t="s">
        <v>454</v>
      </c>
      <c r="HEE21" s="140" t="s">
        <v>454</v>
      </c>
      <c r="HEF21" s="140" t="s">
        <v>454</v>
      </c>
      <c r="HEG21" s="140" t="s">
        <v>454</v>
      </c>
      <c r="HEH21" s="140" t="s">
        <v>454</v>
      </c>
      <c r="HEI21" s="140" t="s">
        <v>454</v>
      </c>
      <c r="HEJ21" s="140" t="s">
        <v>454</v>
      </c>
      <c r="HEK21" s="140" t="s">
        <v>454</v>
      </c>
      <c r="HEL21" s="140" t="s">
        <v>454</v>
      </c>
      <c r="HEM21" s="140" t="s">
        <v>454</v>
      </c>
      <c r="HEN21" s="140" t="s">
        <v>454</v>
      </c>
      <c r="HEO21" s="140" t="s">
        <v>454</v>
      </c>
      <c r="HEP21" s="140" t="s">
        <v>454</v>
      </c>
      <c r="HEQ21" s="140" t="s">
        <v>454</v>
      </c>
      <c r="HER21" s="140" t="s">
        <v>454</v>
      </c>
      <c r="HES21" s="140" t="s">
        <v>454</v>
      </c>
      <c r="HET21" s="140" t="s">
        <v>454</v>
      </c>
      <c r="HEU21" s="140" t="s">
        <v>454</v>
      </c>
      <c r="HEV21" s="140" t="s">
        <v>454</v>
      </c>
      <c r="HEW21" s="140" t="s">
        <v>454</v>
      </c>
      <c r="HEX21" s="140" t="s">
        <v>454</v>
      </c>
      <c r="HEY21" s="140" t="s">
        <v>454</v>
      </c>
      <c r="HEZ21" s="140" t="s">
        <v>454</v>
      </c>
      <c r="HFA21" s="140" t="s">
        <v>454</v>
      </c>
      <c r="HFB21" s="140" t="s">
        <v>454</v>
      </c>
      <c r="HFC21" s="140" t="s">
        <v>454</v>
      </c>
      <c r="HFD21" s="140" t="s">
        <v>454</v>
      </c>
      <c r="HFE21" s="140" t="s">
        <v>454</v>
      </c>
      <c r="HFF21" s="140" t="s">
        <v>454</v>
      </c>
      <c r="HFG21" s="140" t="s">
        <v>454</v>
      </c>
      <c r="HFH21" s="140" t="s">
        <v>454</v>
      </c>
      <c r="HFI21" s="140" t="s">
        <v>454</v>
      </c>
      <c r="HFJ21" s="140" t="s">
        <v>454</v>
      </c>
      <c r="HFK21" s="140" t="s">
        <v>454</v>
      </c>
      <c r="HFL21" s="140" t="s">
        <v>454</v>
      </c>
      <c r="HFM21" s="140" t="s">
        <v>454</v>
      </c>
      <c r="HFN21" s="140" t="s">
        <v>454</v>
      </c>
      <c r="HFO21" s="140" t="s">
        <v>454</v>
      </c>
      <c r="HFP21" s="140" t="s">
        <v>454</v>
      </c>
      <c r="HFQ21" s="140" t="s">
        <v>454</v>
      </c>
      <c r="HFR21" s="140" t="s">
        <v>454</v>
      </c>
      <c r="HFS21" s="140" t="s">
        <v>454</v>
      </c>
      <c r="HFT21" s="140" t="s">
        <v>454</v>
      </c>
      <c r="HFU21" s="140" t="s">
        <v>454</v>
      </c>
      <c r="HFV21" s="140" t="s">
        <v>454</v>
      </c>
      <c r="HFW21" s="140" t="s">
        <v>454</v>
      </c>
      <c r="HFX21" s="140" t="s">
        <v>454</v>
      </c>
      <c r="HFY21" s="140" t="s">
        <v>454</v>
      </c>
      <c r="HFZ21" s="140" t="s">
        <v>454</v>
      </c>
      <c r="HGA21" s="140" t="s">
        <v>454</v>
      </c>
      <c r="HGB21" s="140" t="s">
        <v>454</v>
      </c>
      <c r="HGC21" s="140" t="s">
        <v>454</v>
      </c>
      <c r="HGD21" s="140" t="s">
        <v>454</v>
      </c>
      <c r="HGE21" s="140" t="s">
        <v>454</v>
      </c>
      <c r="HGF21" s="140" t="s">
        <v>454</v>
      </c>
      <c r="HGG21" s="140" t="s">
        <v>454</v>
      </c>
      <c r="HGH21" s="140" t="s">
        <v>454</v>
      </c>
      <c r="HGI21" s="140" t="s">
        <v>454</v>
      </c>
      <c r="HGJ21" s="140" t="s">
        <v>454</v>
      </c>
      <c r="HGK21" s="140" t="s">
        <v>454</v>
      </c>
      <c r="HGL21" s="140" t="s">
        <v>454</v>
      </c>
      <c r="HGM21" s="140" t="s">
        <v>454</v>
      </c>
      <c r="HGN21" s="140" t="s">
        <v>454</v>
      </c>
      <c r="HGO21" s="140" t="s">
        <v>454</v>
      </c>
      <c r="HGP21" s="140" t="s">
        <v>454</v>
      </c>
      <c r="HGQ21" s="140" t="s">
        <v>454</v>
      </c>
      <c r="HGR21" s="140" t="s">
        <v>454</v>
      </c>
      <c r="HGS21" s="140" t="s">
        <v>454</v>
      </c>
      <c r="HGT21" s="140" t="s">
        <v>454</v>
      </c>
      <c r="HGU21" s="140" t="s">
        <v>454</v>
      </c>
      <c r="HGV21" s="140" t="s">
        <v>454</v>
      </c>
      <c r="HGW21" s="140" t="s">
        <v>454</v>
      </c>
      <c r="HGX21" s="140" t="s">
        <v>454</v>
      </c>
      <c r="HGY21" s="140" t="s">
        <v>454</v>
      </c>
      <c r="HGZ21" s="140" t="s">
        <v>454</v>
      </c>
      <c r="HHA21" s="140" t="s">
        <v>454</v>
      </c>
      <c r="HHB21" s="140" t="s">
        <v>454</v>
      </c>
      <c r="HHC21" s="140" t="s">
        <v>454</v>
      </c>
      <c r="HHD21" s="140" t="s">
        <v>454</v>
      </c>
      <c r="HHE21" s="140" t="s">
        <v>454</v>
      </c>
      <c r="HHF21" s="140" t="s">
        <v>454</v>
      </c>
      <c r="HHG21" s="140" t="s">
        <v>454</v>
      </c>
      <c r="HHH21" s="140" t="s">
        <v>454</v>
      </c>
      <c r="HHI21" s="140" t="s">
        <v>454</v>
      </c>
      <c r="HHJ21" s="140" t="s">
        <v>454</v>
      </c>
      <c r="HHK21" s="140" t="s">
        <v>454</v>
      </c>
      <c r="HHL21" s="140" t="s">
        <v>454</v>
      </c>
      <c r="HHM21" s="140" t="s">
        <v>454</v>
      </c>
      <c r="HHN21" s="140" t="s">
        <v>454</v>
      </c>
      <c r="HHO21" s="140" t="s">
        <v>454</v>
      </c>
      <c r="HHP21" s="140" t="s">
        <v>454</v>
      </c>
      <c r="HHQ21" s="140" t="s">
        <v>454</v>
      </c>
      <c r="HHR21" s="140" t="s">
        <v>454</v>
      </c>
      <c r="HHS21" s="140" t="s">
        <v>454</v>
      </c>
      <c r="HHT21" s="140" t="s">
        <v>454</v>
      </c>
      <c r="HHU21" s="140" t="s">
        <v>454</v>
      </c>
      <c r="HHV21" s="140" t="s">
        <v>454</v>
      </c>
      <c r="HHW21" s="140" t="s">
        <v>454</v>
      </c>
      <c r="HHX21" s="140" t="s">
        <v>454</v>
      </c>
      <c r="HHY21" s="140" t="s">
        <v>454</v>
      </c>
      <c r="HHZ21" s="140" t="s">
        <v>454</v>
      </c>
      <c r="HIA21" s="140" t="s">
        <v>454</v>
      </c>
      <c r="HIB21" s="140" t="s">
        <v>454</v>
      </c>
      <c r="HIC21" s="140" t="s">
        <v>454</v>
      </c>
      <c r="HID21" s="140" t="s">
        <v>454</v>
      </c>
      <c r="HIE21" s="140" t="s">
        <v>454</v>
      </c>
      <c r="HIF21" s="140" t="s">
        <v>454</v>
      </c>
      <c r="HIG21" s="140" t="s">
        <v>454</v>
      </c>
      <c r="HIH21" s="140" t="s">
        <v>454</v>
      </c>
      <c r="HII21" s="140" t="s">
        <v>454</v>
      </c>
      <c r="HIJ21" s="140" t="s">
        <v>454</v>
      </c>
      <c r="HIK21" s="140" t="s">
        <v>454</v>
      </c>
      <c r="HIL21" s="140" t="s">
        <v>454</v>
      </c>
      <c r="HIM21" s="140" t="s">
        <v>454</v>
      </c>
      <c r="HIN21" s="140" t="s">
        <v>454</v>
      </c>
      <c r="HIO21" s="140" t="s">
        <v>454</v>
      </c>
      <c r="HIP21" s="140" t="s">
        <v>454</v>
      </c>
      <c r="HIQ21" s="140" t="s">
        <v>454</v>
      </c>
      <c r="HIR21" s="140" t="s">
        <v>454</v>
      </c>
      <c r="HIS21" s="140" t="s">
        <v>454</v>
      </c>
      <c r="HIT21" s="140" t="s">
        <v>454</v>
      </c>
      <c r="HIU21" s="140" t="s">
        <v>454</v>
      </c>
      <c r="HIV21" s="140" t="s">
        <v>454</v>
      </c>
      <c r="HIW21" s="140" t="s">
        <v>454</v>
      </c>
      <c r="HIX21" s="140" t="s">
        <v>454</v>
      </c>
      <c r="HIY21" s="140" t="s">
        <v>454</v>
      </c>
      <c r="HIZ21" s="140" t="s">
        <v>454</v>
      </c>
      <c r="HJA21" s="140" t="s">
        <v>454</v>
      </c>
      <c r="HJB21" s="140" t="s">
        <v>454</v>
      </c>
      <c r="HJC21" s="140" t="s">
        <v>454</v>
      </c>
      <c r="HJD21" s="140" t="s">
        <v>454</v>
      </c>
      <c r="HJE21" s="140" t="s">
        <v>454</v>
      </c>
      <c r="HJF21" s="140" t="s">
        <v>454</v>
      </c>
      <c r="HJG21" s="140" t="s">
        <v>454</v>
      </c>
      <c r="HJH21" s="140" t="s">
        <v>454</v>
      </c>
      <c r="HJI21" s="140" t="s">
        <v>454</v>
      </c>
      <c r="HJJ21" s="140" t="s">
        <v>454</v>
      </c>
      <c r="HJK21" s="140" t="s">
        <v>454</v>
      </c>
      <c r="HJL21" s="140" t="s">
        <v>454</v>
      </c>
      <c r="HJM21" s="140" t="s">
        <v>454</v>
      </c>
      <c r="HJN21" s="140" t="s">
        <v>454</v>
      </c>
      <c r="HJO21" s="140" t="s">
        <v>454</v>
      </c>
      <c r="HJP21" s="140" t="s">
        <v>454</v>
      </c>
      <c r="HJQ21" s="140" t="s">
        <v>454</v>
      </c>
      <c r="HJR21" s="140" t="s">
        <v>454</v>
      </c>
      <c r="HJS21" s="140" t="s">
        <v>454</v>
      </c>
      <c r="HJT21" s="140" t="s">
        <v>454</v>
      </c>
      <c r="HJU21" s="140" t="s">
        <v>454</v>
      </c>
      <c r="HJV21" s="140" t="s">
        <v>454</v>
      </c>
      <c r="HJW21" s="140" t="s">
        <v>454</v>
      </c>
      <c r="HJX21" s="140" t="s">
        <v>454</v>
      </c>
      <c r="HJY21" s="140" t="s">
        <v>454</v>
      </c>
      <c r="HJZ21" s="140" t="s">
        <v>454</v>
      </c>
      <c r="HKA21" s="140" t="s">
        <v>454</v>
      </c>
      <c r="HKB21" s="140" t="s">
        <v>454</v>
      </c>
      <c r="HKC21" s="140" t="s">
        <v>454</v>
      </c>
      <c r="HKD21" s="140" t="s">
        <v>454</v>
      </c>
      <c r="HKE21" s="140" t="s">
        <v>454</v>
      </c>
      <c r="HKF21" s="140" t="s">
        <v>454</v>
      </c>
      <c r="HKG21" s="140" t="s">
        <v>454</v>
      </c>
      <c r="HKH21" s="140" t="s">
        <v>454</v>
      </c>
      <c r="HKI21" s="140" t="s">
        <v>454</v>
      </c>
      <c r="HKJ21" s="140" t="s">
        <v>454</v>
      </c>
      <c r="HKK21" s="140" t="s">
        <v>454</v>
      </c>
      <c r="HKL21" s="140" t="s">
        <v>454</v>
      </c>
      <c r="HKM21" s="140" t="s">
        <v>454</v>
      </c>
      <c r="HKN21" s="140" t="s">
        <v>454</v>
      </c>
      <c r="HKO21" s="140" t="s">
        <v>454</v>
      </c>
      <c r="HKP21" s="140" t="s">
        <v>454</v>
      </c>
      <c r="HKQ21" s="140" t="s">
        <v>454</v>
      </c>
      <c r="HKR21" s="140" t="s">
        <v>454</v>
      </c>
      <c r="HKS21" s="140" t="s">
        <v>454</v>
      </c>
      <c r="HKT21" s="140" t="s">
        <v>454</v>
      </c>
      <c r="HKU21" s="140" t="s">
        <v>454</v>
      </c>
      <c r="HKV21" s="140" t="s">
        <v>454</v>
      </c>
      <c r="HKW21" s="140" t="s">
        <v>454</v>
      </c>
      <c r="HKX21" s="140" t="s">
        <v>454</v>
      </c>
      <c r="HKY21" s="140" t="s">
        <v>454</v>
      </c>
      <c r="HKZ21" s="140" t="s">
        <v>454</v>
      </c>
      <c r="HLA21" s="140" t="s">
        <v>454</v>
      </c>
      <c r="HLB21" s="140" t="s">
        <v>454</v>
      </c>
      <c r="HLC21" s="140" t="s">
        <v>454</v>
      </c>
      <c r="HLD21" s="140" t="s">
        <v>454</v>
      </c>
      <c r="HLE21" s="140" t="s">
        <v>454</v>
      </c>
      <c r="HLF21" s="140" t="s">
        <v>454</v>
      </c>
      <c r="HLG21" s="140" t="s">
        <v>454</v>
      </c>
      <c r="HLH21" s="140" t="s">
        <v>454</v>
      </c>
      <c r="HLI21" s="140" t="s">
        <v>454</v>
      </c>
      <c r="HLJ21" s="140" t="s">
        <v>454</v>
      </c>
      <c r="HLK21" s="140" t="s">
        <v>454</v>
      </c>
      <c r="HLL21" s="140" t="s">
        <v>454</v>
      </c>
      <c r="HLM21" s="140" t="s">
        <v>454</v>
      </c>
      <c r="HLN21" s="140" t="s">
        <v>454</v>
      </c>
      <c r="HLO21" s="140" t="s">
        <v>454</v>
      </c>
      <c r="HLP21" s="140" t="s">
        <v>454</v>
      </c>
      <c r="HLQ21" s="140" t="s">
        <v>454</v>
      </c>
      <c r="HLR21" s="140" t="s">
        <v>454</v>
      </c>
      <c r="HLS21" s="140" t="s">
        <v>454</v>
      </c>
      <c r="HLT21" s="140" t="s">
        <v>454</v>
      </c>
      <c r="HLU21" s="140" t="s">
        <v>454</v>
      </c>
      <c r="HLV21" s="140" t="s">
        <v>454</v>
      </c>
      <c r="HLW21" s="140" t="s">
        <v>454</v>
      </c>
      <c r="HLX21" s="140" t="s">
        <v>454</v>
      </c>
      <c r="HLY21" s="140" t="s">
        <v>454</v>
      </c>
      <c r="HLZ21" s="140" t="s">
        <v>454</v>
      </c>
      <c r="HMA21" s="140" t="s">
        <v>454</v>
      </c>
      <c r="HMB21" s="140" t="s">
        <v>454</v>
      </c>
      <c r="HMC21" s="140" t="s">
        <v>454</v>
      </c>
      <c r="HMD21" s="140" t="s">
        <v>454</v>
      </c>
      <c r="HME21" s="140" t="s">
        <v>454</v>
      </c>
      <c r="HMF21" s="140" t="s">
        <v>454</v>
      </c>
      <c r="HMG21" s="140" t="s">
        <v>454</v>
      </c>
      <c r="HMH21" s="140" t="s">
        <v>454</v>
      </c>
      <c r="HMI21" s="140" t="s">
        <v>454</v>
      </c>
      <c r="HMJ21" s="140" t="s">
        <v>454</v>
      </c>
      <c r="HMK21" s="140" t="s">
        <v>454</v>
      </c>
      <c r="HML21" s="140" t="s">
        <v>454</v>
      </c>
      <c r="HMM21" s="140" t="s">
        <v>454</v>
      </c>
      <c r="HMN21" s="140" t="s">
        <v>454</v>
      </c>
      <c r="HMO21" s="140" t="s">
        <v>454</v>
      </c>
      <c r="HMP21" s="140" t="s">
        <v>454</v>
      </c>
      <c r="HMQ21" s="140" t="s">
        <v>454</v>
      </c>
      <c r="HMR21" s="140" t="s">
        <v>454</v>
      </c>
      <c r="HMS21" s="140" t="s">
        <v>454</v>
      </c>
      <c r="HMT21" s="140" t="s">
        <v>454</v>
      </c>
      <c r="HMU21" s="140" t="s">
        <v>454</v>
      </c>
      <c r="HMV21" s="140" t="s">
        <v>454</v>
      </c>
      <c r="HMW21" s="140" t="s">
        <v>454</v>
      </c>
      <c r="HMX21" s="140" t="s">
        <v>454</v>
      </c>
      <c r="HMY21" s="140" t="s">
        <v>454</v>
      </c>
      <c r="HMZ21" s="140" t="s">
        <v>454</v>
      </c>
      <c r="HNA21" s="140" t="s">
        <v>454</v>
      </c>
      <c r="HNB21" s="140" t="s">
        <v>454</v>
      </c>
      <c r="HNC21" s="140" t="s">
        <v>454</v>
      </c>
      <c r="HND21" s="140" t="s">
        <v>454</v>
      </c>
      <c r="HNE21" s="140" t="s">
        <v>454</v>
      </c>
      <c r="HNF21" s="140" t="s">
        <v>454</v>
      </c>
      <c r="HNG21" s="140" t="s">
        <v>454</v>
      </c>
      <c r="HNH21" s="140" t="s">
        <v>454</v>
      </c>
      <c r="HNI21" s="140" t="s">
        <v>454</v>
      </c>
      <c r="HNJ21" s="140" t="s">
        <v>454</v>
      </c>
      <c r="HNK21" s="140" t="s">
        <v>454</v>
      </c>
      <c r="HNL21" s="140" t="s">
        <v>454</v>
      </c>
      <c r="HNM21" s="140" t="s">
        <v>454</v>
      </c>
      <c r="HNN21" s="140" t="s">
        <v>454</v>
      </c>
      <c r="HNO21" s="140" t="s">
        <v>454</v>
      </c>
      <c r="HNP21" s="140" t="s">
        <v>454</v>
      </c>
      <c r="HNQ21" s="140" t="s">
        <v>454</v>
      </c>
      <c r="HNR21" s="140" t="s">
        <v>454</v>
      </c>
      <c r="HNS21" s="140" t="s">
        <v>454</v>
      </c>
      <c r="HNT21" s="140" t="s">
        <v>454</v>
      </c>
      <c r="HNU21" s="140" t="s">
        <v>454</v>
      </c>
      <c r="HNV21" s="140" t="s">
        <v>454</v>
      </c>
      <c r="HNW21" s="140" t="s">
        <v>454</v>
      </c>
      <c r="HNX21" s="140" t="s">
        <v>454</v>
      </c>
      <c r="HNY21" s="140" t="s">
        <v>454</v>
      </c>
      <c r="HNZ21" s="140" t="s">
        <v>454</v>
      </c>
      <c r="HOA21" s="140" t="s">
        <v>454</v>
      </c>
      <c r="HOB21" s="140" t="s">
        <v>454</v>
      </c>
      <c r="HOC21" s="140" t="s">
        <v>454</v>
      </c>
      <c r="HOD21" s="140" t="s">
        <v>454</v>
      </c>
      <c r="HOE21" s="140" t="s">
        <v>454</v>
      </c>
      <c r="HOF21" s="140" t="s">
        <v>454</v>
      </c>
      <c r="HOG21" s="140" t="s">
        <v>454</v>
      </c>
      <c r="HOH21" s="140" t="s">
        <v>454</v>
      </c>
      <c r="HOI21" s="140" t="s">
        <v>454</v>
      </c>
      <c r="HOJ21" s="140" t="s">
        <v>454</v>
      </c>
      <c r="HOK21" s="140" t="s">
        <v>454</v>
      </c>
      <c r="HOL21" s="140" t="s">
        <v>454</v>
      </c>
      <c r="HOM21" s="140" t="s">
        <v>454</v>
      </c>
      <c r="HON21" s="140" t="s">
        <v>454</v>
      </c>
      <c r="HOO21" s="140" t="s">
        <v>454</v>
      </c>
      <c r="HOP21" s="140" t="s">
        <v>454</v>
      </c>
      <c r="HOQ21" s="140" t="s">
        <v>454</v>
      </c>
      <c r="HOR21" s="140" t="s">
        <v>454</v>
      </c>
      <c r="HOS21" s="140" t="s">
        <v>454</v>
      </c>
      <c r="HOT21" s="140" t="s">
        <v>454</v>
      </c>
      <c r="HOU21" s="140" t="s">
        <v>454</v>
      </c>
      <c r="HOV21" s="140" t="s">
        <v>454</v>
      </c>
      <c r="HOW21" s="140" t="s">
        <v>454</v>
      </c>
      <c r="HOX21" s="140" t="s">
        <v>454</v>
      </c>
      <c r="HOY21" s="140" t="s">
        <v>454</v>
      </c>
      <c r="HOZ21" s="140" t="s">
        <v>454</v>
      </c>
      <c r="HPA21" s="140" t="s">
        <v>454</v>
      </c>
      <c r="HPB21" s="140" t="s">
        <v>454</v>
      </c>
      <c r="HPC21" s="140" t="s">
        <v>454</v>
      </c>
      <c r="HPD21" s="140" t="s">
        <v>454</v>
      </c>
      <c r="HPE21" s="140" t="s">
        <v>454</v>
      </c>
      <c r="HPF21" s="140" t="s">
        <v>454</v>
      </c>
      <c r="HPG21" s="140" t="s">
        <v>454</v>
      </c>
      <c r="HPH21" s="140" t="s">
        <v>454</v>
      </c>
      <c r="HPI21" s="140" t="s">
        <v>454</v>
      </c>
      <c r="HPJ21" s="140" t="s">
        <v>454</v>
      </c>
      <c r="HPK21" s="140" t="s">
        <v>454</v>
      </c>
      <c r="HPL21" s="140" t="s">
        <v>454</v>
      </c>
      <c r="HPM21" s="140" t="s">
        <v>454</v>
      </c>
      <c r="HPN21" s="140" t="s">
        <v>454</v>
      </c>
      <c r="HPO21" s="140" t="s">
        <v>454</v>
      </c>
      <c r="HPP21" s="140" t="s">
        <v>454</v>
      </c>
      <c r="HPQ21" s="140" t="s">
        <v>454</v>
      </c>
      <c r="HPR21" s="140" t="s">
        <v>454</v>
      </c>
      <c r="HPS21" s="140" t="s">
        <v>454</v>
      </c>
      <c r="HPT21" s="140" t="s">
        <v>454</v>
      </c>
      <c r="HPU21" s="140" t="s">
        <v>454</v>
      </c>
      <c r="HPV21" s="140" t="s">
        <v>454</v>
      </c>
      <c r="HPW21" s="140" t="s">
        <v>454</v>
      </c>
      <c r="HPX21" s="140" t="s">
        <v>454</v>
      </c>
      <c r="HPY21" s="140" t="s">
        <v>454</v>
      </c>
      <c r="HPZ21" s="140" t="s">
        <v>454</v>
      </c>
      <c r="HQA21" s="140" t="s">
        <v>454</v>
      </c>
      <c r="HQB21" s="140" t="s">
        <v>454</v>
      </c>
      <c r="HQC21" s="140" t="s">
        <v>454</v>
      </c>
      <c r="HQD21" s="140" t="s">
        <v>454</v>
      </c>
      <c r="HQE21" s="140" t="s">
        <v>454</v>
      </c>
      <c r="HQF21" s="140" t="s">
        <v>454</v>
      </c>
      <c r="HQG21" s="140" t="s">
        <v>454</v>
      </c>
      <c r="HQH21" s="140" t="s">
        <v>454</v>
      </c>
      <c r="HQI21" s="140" t="s">
        <v>454</v>
      </c>
      <c r="HQJ21" s="140" t="s">
        <v>454</v>
      </c>
      <c r="HQK21" s="140" t="s">
        <v>454</v>
      </c>
      <c r="HQL21" s="140" t="s">
        <v>454</v>
      </c>
      <c r="HQM21" s="140" t="s">
        <v>454</v>
      </c>
      <c r="HQN21" s="140" t="s">
        <v>454</v>
      </c>
      <c r="HQO21" s="140" t="s">
        <v>454</v>
      </c>
      <c r="HQP21" s="140" t="s">
        <v>454</v>
      </c>
      <c r="HQQ21" s="140" t="s">
        <v>454</v>
      </c>
      <c r="HQR21" s="140" t="s">
        <v>454</v>
      </c>
      <c r="HQS21" s="140" t="s">
        <v>454</v>
      </c>
      <c r="HQT21" s="140" t="s">
        <v>454</v>
      </c>
      <c r="HQU21" s="140" t="s">
        <v>454</v>
      </c>
      <c r="HQV21" s="140" t="s">
        <v>454</v>
      </c>
      <c r="HQW21" s="140" t="s">
        <v>454</v>
      </c>
      <c r="HQX21" s="140" t="s">
        <v>454</v>
      </c>
      <c r="HQY21" s="140" t="s">
        <v>454</v>
      </c>
      <c r="HQZ21" s="140" t="s">
        <v>454</v>
      </c>
      <c r="HRA21" s="140" t="s">
        <v>454</v>
      </c>
      <c r="HRB21" s="140" t="s">
        <v>454</v>
      </c>
      <c r="HRC21" s="140" t="s">
        <v>454</v>
      </c>
      <c r="HRD21" s="140" t="s">
        <v>454</v>
      </c>
      <c r="HRE21" s="140" t="s">
        <v>454</v>
      </c>
      <c r="HRF21" s="140" t="s">
        <v>454</v>
      </c>
      <c r="HRG21" s="140" t="s">
        <v>454</v>
      </c>
      <c r="HRH21" s="140" t="s">
        <v>454</v>
      </c>
      <c r="HRI21" s="140" t="s">
        <v>454</v>
      </c>
      <c r="HRJ21" s="140" t="s">
        <v>454</v>
      </c>
      <c r="HRK21" s="140" t="s">
        <v>454</v>
      </c>
      <c r="HRL21" s="140" t="s">
        <v>454</v>
      </c>
      <c r="HRM21" s="140" t="s">
        <v>454</v>
      </c>
      <c r="HRN21" s="140" t="s">
        <v>454</v>
      </c>
      <c r="HRO21" s="140" t="s">
        <v>454</v>
      </c>
      <c r="HRP21" s="140" t="s">
        <v>454</v>
      </c>
      <c r="HRQ21" s="140" t="s">
        <v>454</v>
      </c>
      <c r="HRR21" s="140" t="s">
        <v>454</v>
      </c>
      <c r="HRS21" s="140" t="s">
        <v>454</v>
      </c>
      <c r="HRT21" s="140" t="s">
        <v>454</v>
      </c>
      <c r="HRU21" s="140" t="s">
        <v>454</v>
      </c>
      <c r="HRV21" s="140" t="s">
        <v>454</v>
      </c>
      <c r="HRW21" s="140" t="s">
        <v>454</v>
      </c>
      <c r="HRX21" s="140" t="s">
        <v>454</v>
      </c>
      <c r="HRY21" s="140" t="s">
        <v>454</v>
      </c>
      <c r="HRZ21" s="140" t="s">
        <v>454</v>
      </c>
      <c r="HSA21" s="140" t="s">
        <v>454</v>
      </c>
      <c r="HSB21" s="140" t="s">
        <v>454</v>
      </c>
      <c r="HSC21" s="140" t="s">
        <v>454</v>
      </c>
      <c r="HSD21" s="140" t="s">
        <v>454</v>
      </c>
      <c r="HSE21" s="140" t="s">
        <v>454</v>
      </c>
      <c r="HSF21" s="140" t="s">
        <v>454</v>
      </c>
      <c r="HSG21" s="140" t="s">
        <v>454</v>
      </c>
      <c r="HSH21" s="140" t="s">
        <v>454</v>
      </c>
      <c r="HSI21" s="140" t="s">
        <v>454</v>
      </c>
      <c r="HSJ21" s="140" t="s">
        <v>454</v>
      </c>
      <c r="HSK21" s="140" t="s">
        <v>454</v>
      </c>
      <c r="HSL21" s="140" t="s">
        <v>454</v>
      </c>
      <c r="HSM21" s="140" t="s">
        <v>454</v>
      </c>
      <c r="HSN21" s="140" t="s">
        <v>454</v>
      </c>
      <c r="HSO21" s="140" t="s">
        <v>454</v>
      </c>
      <c r="HSP21" s="140" t="s">
        <v>454</v>
      </c>
      <c r="HSQ21" s="140" t="s">
        <v>454</v>
      </c>
      <c r="HSR21" s="140" t="s">
        <v>454</v>
      </c>
      <c r="HSS21" s="140" t="s">
        <v>454</v>
      </c>
      <c r="HST21" s="140" t="s">
        <v>454</v>
      </c>
      <c r="HSU21" s="140" t="s">
        <v>454</v>
      </c>
      <c r="HSV21" s="140" t="s">
        <v>454</v>
      </c>
      <c r="HSW21" s="140" t="s">
        <v>454</v>
      </c>
      <c r="HSX21" s="140" t="s">
        <v>454</v>
      </c>
      <c r="HSY21" s="140" t="s">
        <v>454</v>
      </c>
      <c r="HSZ21" s="140" t="s">
        <v>454</v>
      </c>
      <c r="HTA21" s="140" t="s">
        <v>454</v>
      </c>
      <c r="HTB21" s="140" t="s">
        <v>454</v>
      </c>
      <c r="HTC21" s="140" t="s">
        <v>454</v>
      </c>
      <c r="HTD21" s="140" t="s">
        <v>454</v>
      </c>
      <c r="HTE21" s="140" t="s">
        <v>454</v>
      </c>
      <c r="HTF21" s="140" t="s">
        <v>454</v>
      </c>
      <c r="HTG21" s="140" t="s">
        <v>454</v>
      </c>
      <c r="HTH21" s="140" t="s">
        <v>454</v>
      </c>
      <c r="HTI21" s="140" t="s">
        <v>454</v>
      </c>
      <c r="HTJ21" s="140" t="s">
        <v>454</v>
      </c>
      <c r="HTK21" s="140" t="s">
        <v>454</v>
      </c>
      <c r="HTL21" s="140" t="s">
        <v>454</v>
      </c>
      <c r="HTM21" s="140" t="s">
        <v>454</v>
      </c>
      <c r="HTN21" s="140" t="s">
        <v>454</v>
      </c>
      <c r="HTO21" s="140" t="s">
        <v>454</v>
      </c>
      <c r="HTP21" s="140" t="s">
        <v>454</v>
      </c>
      <c r="HTQ21" s="140" t="s">
        <v>454</v>
      </c>
      <c r="HTR21" s="140" t="s">
        <v>454</v>
      </c>
      <c r="HTS21" s="140" t="s">
        <v>454</v>
      </c>
      <c r="HTT21" s="140" t="s">
        <v>454</v>
      </c>
      <c r="HTU21" s="140" t="s">
        <v>454</v>
      </c>
      <c r="HTV21" s="140" t="s">
        <v>454</v>
      </c>
      <c r="HTW21" s="140" t="s">
        <v>454</v>
      </c>
      <c r="HTX21" s="140" t="s">
        <v>454</v>
      </c>
      <c r="HTY21" s="140" t="s">
        <v>454</v>
      </c>
      <c r="HTZ21" s="140" t="s">
        <v>454</v>
      </c>
      <c r="HUA21" s="140" t="s">
        <v>454</v>
      </c>
      <c r="HUB21" s="140" t="s">
        <v>454</v>
      </c>
      <c r="HUC21" s="140" t="s">
        <v>454</v>
      </c>
      <c r="HUD21" s="140" t="s">
        <v>454</v>
      </c>
      <c r="HUE21" s="140" t="s">
        <v>454</v>
      </c>
      <c r="HUF21" s="140" t="s">
        <v>454</v>
      </c>
      <c r="HUG21" s="140" t="s">
        <v>454</v>
      </c>
      <c r="HUH21" s="140" t="s">
        <v>454</v>
      </c>
      <c r="HUI21" s="140" t="s">
        <v>454</v>
      </c>
      <c r="HUJ21" s="140" t="s">
        <v>454</v>
      </c>
      <c r="HUK21" s="140" t="s">
        <v>454</v>
      </c>
      <c r="HUL21" s="140" t="s">
        <v>454</v>
      </c>
      <c r="HUM21" s="140" t="s">
        <v>454</v>
      </c>
      <c r="HUN21" s="140" t="s">
        <v>454</v>
      </c>
      <c r="HUO21" s="140" t="s">
        <v>454</v>
      </c>
      <c r="HUP21" s="140" t="s">
        <v>454</v>
      </c>
      <c r="HUQ21" s="140" t="s">
        <v>454</v>
      </c>
      <c r="HUR21" s="140" t="s">
        <v>454</v>
      </c>
      <c r="HUS21" s="140" t="s">
        <v>454</v>
      </c>
      <c r="HUT21" s="140" t="s">
        <v>454</v>
      </c>
      <c r="HUU21" s="140" t="s">
        <v>454</v>
      </c>
      <c r="HUV21" s="140" t="s">
        <v>454</v>
      </c>
      <c r="HUW21" s="140" t="s">
        <v>454</v>
      </c>
      <c r="HUX21" s="140" t="s">
        <v>454</v>
      </c>
      <c r="HUY21" s="140" t="s">
        <v>454</v>
      </c>
      <c r="HUZ21" s="140" t="s">
        <v>454</v>
      </c>
      <c r="HVA21" s="140" t="s">
        <v>454</v>
      </c>
      <c r="HVB21" s="140" t="s">
        <v>454</v>
      </c>
      <c r="HVC21" s="140" t="s">
        <v>454</v>
      </c>
      <c r="HVD21" s="140" t="s">
        <v>454</v>
      </c>
      <c r="HVE21" s="140" t="s">
        <v>454</v>
      </c>
      <c r="HVF21" s="140" t="s">
        <v>454</v>
      </c>
      <c r="HVG21" s="140" t="s">
        <v>454</v>
      </c>
      <c r="HVH21" s="140" t="s">
        <v>454</v>
      </c>
      <c r="HVI21" s="140" t="s">
        <v>454</v>
      </c>
      <c r="HVJ21" s="140" t="s">
        <v>454</v>
      </c>
      <c r="HVK21" s="140" t="s">
        <v>454</v>
      </c>
      <c r="HVL21" s="140" t="s">
        <v>454</v>
      </c>
      <c r="HVM21" s="140" t="s">
        <v>454</v>
      </c>
      <c r="HVN21" s="140" t="s">
        <v>454</v>
      </c>
      <c r="HVO21" s="140" t="s">
        <v>454</v>
      </c>
      <c r="HVP21" s="140" t="s">
        <v>454</v>
      </c>
      <c r="HVQ21" s="140" t="s">
        <v>454</v>
      </c>
      <c r="HVR21" s="140" t="s">
        <v>454</v>
      </c>
      <c r="HVS21" s="140" t="s">
        <v>454</v>
      </c>
      <c r="HVT21" s="140" t="s">
        <v>454</v>
      </c>
      <c r="HVU21" s="140" t="s">
        <v>454</v>
      </c>
      <c r="HVV21" s="140" t="s">
        <v>454</v>
      </c>
      <c r="HVW21" s="140" t="s">
        <v>454</v>
      </c>
      <c r="HVX21" s="140" t="s">
        <v>454</v>
      </c>
      <c r="HVY21" s="140" t="s">
        <v>454</v>
      </c>
      <c r="HVZ21" s="140" t="s">
        <v>454</v>
      </c>
      <c r="HWA21" s="140" t="s">
        <v>454</v>
      </c>
      <c r="HWB21" s="140" t="s">
        <v>454</v>
      </c>
      <c r="HWC21" s="140" t="s">
        <v>454</v>
      </c>
      <c r="HWD21" s="140" t="s">
        <v>454</v>
      </c>
      <c r="HWE21" s="140" t="s">
        <v>454</v>
      </c>
      <c r="HWF21" s="140" t="s">
        <v>454</v>
      </c>
      <c r="HWG21" s="140" t="s">
        <v>454</v>
      </c>
      <c r="HWH21" s="140" t="s">
        <v>454</v>
      </c>
      <c r="HWI21" s="140" t="s">
        <v>454</v>
      </c>
      <c r="HWJ21" s="140" t="s">
        <v>454</v>
      </c>
      <c r="HWK21" s="140" t="s">
        <v>454</v>
      </c>
      <c r="HWL21" s="140" t="s">
        <v>454</v>
      </c>
      <c r="HWM21" s="140" t="s">
        <v>454</v>
      </c>
      <c r="HWN21" s="140" t="s">
        <v>454</v>
      </c>
      <c r="HWO21" s="140" t="s">
        <v>454</v>
      </c>
      <c r="HWP21" s="140" t="s">
        <v>454</v>
      </c>
      <c r="HWQ21" s="140" t="s">
        <v>454</v>
      </c>
      <c r="HWR21" s="140" t="s">
        <v>454</v>
      </c>
      <c r="HWS21" s="140" t="s">
        <v>454</v>
      </c>
      <c r="HWT21" s="140" t="s">
        <v>454</v>
      </c>
      <c r="HWU21" s="140" t="s">
        <v>454</v>
      </c>
      <c r="HWV21" s="140" t="s">
        <v>454</v>
      </c>
      <c r="HWW21" s="140" t="s">
        <v>454</v>
      </c>
      <c r="HWX21" s="140" t="s">
        <v>454</v>
      </c>
      <c r="HWY21" s="140" t="s">
        <v>454</v>
      </c>
      <c r="HWZ21" s="140" t="s">
        <v>454</v>
      </c>
      <c r="HXA21" s="140" t="s">
        <v>454</v>
      </c>
      <c r="HXB21" s="140" t="s">
        <v>454</v>
      </c>
      <c r="HXC21" s="140" t="s">
        <v>454</v>
      </c>
      <c r="HXD21" s="140" t="s">
        <v>454</v>
      </c>
      <c r="HXE21" s="140" t="s">
        <v>454</v>
      </c>
      <c r="HXF21" s="140" t="s">
        <v>454</v>
      </c>
      <c r="HXG21" s="140" t="s">
        <v>454</v>
      </c>
      <c r="HXH21" s="140" t="s">
        <v>454</v>
      </c>
      <c r="HXI21" s="140" t="s">
        <v>454</v>
      </c>
      <c r="HXJ21" s="140" t="s">
        <v>454</v>
      </c>
      <c r="HXK21" s="140" t="s">
        <v>454</v>
      </c>
      <c r="HXL21" s="140" t="s">
        <v>454</v>
      </c>
      <c r="HXM21" s="140" t="s">
        <v>454</v>
      </c>
      <c r="HXN21" s="140" t="s">
        <v>454</v>
      </c>
      <c r="HXO21" s="140" t="s">
        <v>454</v>
      </c>
      <c r="HXP21" s="140" t="s">
        <v>454</v>
      </c>
      <c r="HXQ21" s="140" t="s">
        <v>454</v>
      </c>
      <c r="HXR21" s="140" t="s">
        <v>454</v>
      </c>
      <c r="HXS21" s="140" t="s">
        <v>454</v>
      </c>
      <c r="HXT21" s="140" t="s">
        <v>454</v>
      </c>
      <c r="HXU21" s="140" t="s">
        <v>454</v>
      </c>
      <c r="HXV21" s="140" t="s">
        <v>454</v>
      </c>
      <c r="HXW21" s="140" t="s">
        <v>454</v>
      </c>
      <c r="HXX21" s="140" t="s">
        <v>454</v>
      </c>
      <c r="HXY21" s="140" t="s">
        <v>454</v>
      </c>
      <c r="HXZ21" s="140" t="s">
        <v>454</v>
      </c>
      <c r="HYA21" s="140" t="s">
        <v>454</v>
      </c>
      <c r="HYB21" s="140" t="s">
        <v>454</v>
      </c>
      <c r="HYC21" s="140" t="s">
        <v>454</v>
      </c>
      <c r="HYD21" s="140" t="s">
        <v>454</v>
      </c>
      <c r="HYE21" s="140" t="s">
        <v>454</v>
      </c>
      <c r="HYF21" s="140" t="s">
        <v>454</v>
      </c>
      <c r="HYG21" s="140" t="s">
        <v>454</v>
      </c>
      <c r="HYH21" s="140" t="s">
        <v>454</v>
      </c>
      <c r="HYI21" s="140" t="s">
        <v>454</v>
      </c>
      <c r="HYJ21" s="140" t="s">
        <v>454</v>
      </c>
      <c r="HYK21" s="140" t="s">
        <v>454</v>
      </c>
      <c r="HYL21" s="140" t="s">
        <v>454</v>
      </c>
      <c r="HYM21" s="140" t="s">
        <v>454</v>
      </c>
      <c r="HYN21" s="140" t="s">
        <v>454</v>
      </c>
      <c r="HYO21" s="140" t="s">
        <v>454</v>
      </c>
      <c r="HYP21" s="140" t="s">
        <v>454</v>
      </c>
      <c r="HYQ21" s="140" t="s">
        <v>454</v>
      </c>
      <c r="HYR21" s="140" t="s">
        <v>454</v>
      </c>
      <c r="HYS21" s="140" t="s">
        <v>454</v>
      </c>
      <c r="HYT21" s="140" t="s">
        <v>454</v>
      </c>
      <c r="HYU21" s="140" t="s">
        <v>454</v>
      </c>
      <c r="HYV21" s="140" t="s">
        <v>454</v>
      </c>
      <c r="HYW21" s="140" t="s">
        <v>454</v>
      </c>
      <c r="HYX21" s="140" t="s">
        <v>454</v>
      </c>
      <c r="HYY21" s="140" t="s">
        <v>454</v>
      </c>
      <c r="HYZ21" s="140" t="s">
        <v>454</v>
      </c>
      <c r="HZA21" s="140" t="s">
        <v>454</v>
      </c>
      <c r="HZB21" s="140" t="s">
        <v>454</v>
      </c>
      <c r="HZC21" s="140" t="s">
        <v>454</v>
      </c>
      <c r="HZD21" s="140" t="s">
        <v>454</v>
      </c>
      <c r="HZE21" s="140" t="s">
        <v>454</v>
      </c>
      <c r="HZF21" s="140" t="s">
        <v>454</v>
      </c>
      <c r="HZG21" s="140" t="s">
        <v>454</v>
      </c>
      <c r="HZH21" s="140" t="s">
        <v>454</v>
      </c>
      <c r="HZI21" s="140" t="s">
        <v>454</v>
      </c>
      <c r="HZJ21" s="140" t="s">
        <v>454</v>
      </c>
      <c r="HZK21" s="140" t="s">
        <v>454</v>
      </c>
      <c r="HZL21" s="140" t="s">
        <v>454</v>
      </c>
      <c r="HZM21" s="140" t="s">
        <v>454</v>
      </c>
      <c r="HZN21" s="140" t="s">
        <v>454</v>
      </c>
      <c r="HZO21" s="140" t="s">
        <v>454</v>
      </c>
      <c r="HZP21" s="140" t="s">
        <v>454</v>
      </c>
      <c r="HZQ21" s="140" t="s">
        <v>454</v>
      </c>
      <c r="HZR21" s="140" t="s">
        <v>454</v>
      </c>
      <c r="HZS21" s="140" t="s">
        <v>454</v>
      </c>
      <c r="HZT21" s="140" t="s">
        <v>454</v>
      </c>
      <c r="HZU21" s="140" t="s">
        <v>454</v>
      </c>
      <c r="HZV21" s="140" t="s">
        <v>454</v>
      </c>
      <c r="HZW21" s="140" t="s">
        <v>454</v>
      </c>
      <c r="HZX21" s="140" t="s">
        <v>454</v>
      </c>
      <c r="HZY21" s="140" t="s">
        <v>454</v>
      </c>
      <c r="HZZ21" s="140" t="s">
        <v>454</v>
      </c>
      <c r="IAA21" s="140" t="s">
        <v>454</v>
      </c>
      <c r="IAB21" s="140" t="s">
        <v>454</v>
      </c>
      <c r="IAC21" s="140" t="s">
        <v>454</v>
      </c>
      <c r="IAD21" s="140" t="s">
        <v>454</v>
      </c>
      <c r="IAE21" s="140" t="s">
        <v>454</v>
      </c>
      <c r="IAF21" s="140" t="s">
        <v>454</v>
      </c>
      <c r="IAG21" s="140" t="s">
        <v>454</v>
      </c>
      <c r="IAH21" s="140" t="s">
        <v>454</v>
      </c>
      <c r="IAI21" s="140" t="s">
        <v>454</v>
      </c>
      <c r="IAJ21" s="140" t="s">
        <v>454</v>
      </c>
      <c r="IAK21" s="140" t="s">
        <v>454</v>
      </c>
      <c r="IAL21" s="140" t="s">
        <v>454</v>
      </c>
      <c r="IAM21" s="140" t="s">
        <v>454</v>
      </c>
      <c r="IAN21" s="140" t="s">
        <v>454</v>
      </c>
      <c r="IAO21" s="140" t="s">
        <v>454</v>
      </c>
      <c r="IAP21" s="140" t="s">
        <v>454</v>
      </c>
      <c r="IAQ21" s="140" t="s">
        <v>454</v>
      </c>
      <c r="IAR21" s="140" t="s">
        <v>454</v>
      </c>
      <c r="IAS21" s="140" t="s">
        <v>454</v>
      </c>
      <c r="IAT21" s="140" t="s">
        <v>454</v>
      </c>
      <c r="IAU21" s="140" t="s">
        <v>454</v>
      </c>
      <c r="IAV21" s="140" t="s">
        <v>454</v>
      </c>
      <c r="IAW21" s="140" t="s">
        <v>454</v>
      </c>
      <c r="IAX21" s="140" t="s">
        <v>454</v>
      </c>
      <c r="IAY21" s="140" t="s">
        <v>454</v>
      </c>
      <c r="IAZ21" s="140" t="s">
        <v>454</v>
      </c>
      <c r="IBA21" s="140" t="s">
        <v>454</v>
      </c>
      <c r="IBB21" s="140" t="s">
        <v>454</v>
      </c>
      <c r="IBC21" s="140" t="s">
        <v>454</v>
      </c>
      <c r="IBD21" s="140" t="s">
        <v>454</v>
      </c>
      <c r="IBE21" s="140" t="s">
        <v>454</v>
      </c>
      <c r="IBF21" s="140" t="s">
        <v>454</v>
      </c>
      <c r="IBG21" s="140" t="s">
        <v>454</v>
      </c>
      <c r="IBH21" s="140" t="s">
        <v>454</v>
      </c>
      <c r="IBI21" s="140" t="s">
        <v>454</v>
      </c>
      <c r="IBJ21" s="140" t="s">
        <v>454</v>
      </c>
      <c r="IBK21" s="140" t="s">
        <v>454</v>
      </c>
      <c r="IBL21" s="140" t="s">
        <v>454</v>
      </c>
      <c r="IBM21" s="140" t="s">
        <v>454</v>
      </c>
      <c r="IBN21" s="140" t="s">
        <v>454</v>
      </c>
      <c r="IBO21" s="140" t="s">
        <v>454</v>
      </c>
      <c r="IBP21" s="140" t="s">
        <v>454</v>
      </c>
      <c r="IBQ21" s="140" t="s">
        <v>454</v>
      </c>
      <c r="IBR21" s="140" t="s">
        <v>454</v>
      </c>
      <c r="IBS21" s="140" t="s">
        <v>454</v>
      </c>
      <c r="IBT21" s="140" t="s">
        <v>454</v>
      </c>
      <c r="IBU21" s="140" t="s">
        <v>454</v>
      </c>
      <c r="IBV21" s="140" t="s">
        <v>454</v>
      </c>
      <c r="IBW21" s="140" t="s">
        <v>454</v>
      </c>
      <c r="IBX21" s="140" t="s">
        <v>454</v>
      </c>
      <c r="IBY21" s="140" t="s">
        <v>454</v>
      </c>
      <c r="IBZ21" s="140" t="s">
        <v>454</v>
      </c>
      <c r="ICA21" s="140" t="s">
        <v>454</v>
      </c>
      <c r="ICB21" s="140" t="s">
        <v>454</v>
      </c>
      <c r="ICC21" s="140" t="s">
        <v>454</v>
      </c>
      <c r="ICD21" s="140" t="s">
        <v>454</v>
      </c>
      <c r="ICE21" s="140" t="s">
        <v>454</v>
      </c>
      <c r="ICF21" s="140" t="s">
        <v>454</v>
      </c>
      <c r="ICG21" s="140" t="s">
        <v>454</v>
      </c>
      <c r="ICH21" s="140" t="s">
        <v>454</v>
      </c>
      <c r="ICI21" s="140" t="s">
        <v>454</v>
      </c>
      <c r="ICJ21" s="140" t="s">
        <v>454</v>
      </c>
      <c r="ICK21" s="140" t="s">
        <v>454</v>
      </c>
      <c r="ICL21" s="140" t="s">
        <v>454</v>
      </c>
      <c r="ICM21" s="140" t="s">
        <v>454</v>
      </c>
      <c r="ICN21" s="140" t="s">
        <v>454</v>
      </c>
      <c r="ICO21" s="140" t="s">
        <v>454</v>
      </c>
      <c r="ICP21" s="140" t="s">
        <v>454</v>
      </c>
      <c r="ICQ21" s="140" t="s">
        <v>454</v>
      </c>
      <c r="ICR21" s="140" t="s">
        <v>454</v>
      </c>
      <c r="ICS21" s="140" t="s">
        <v>454</v>
      </c>
      <c r="ICT21" s="140" t="s">
        <v>454</v>
      </c>
      <c r="ICU21" s="140" t="s">
        <v>454</v>
      </c>
      <c r="ICV21" s="140" t="s">
        <v>454</v>
      </c>
      <c r="ICW21" s="140" t="s">
        <v>454</v>
      </c>
      <c r="ICX21" s="140" t="s">
        <v>454</v>
      </c>
      <c r="ICY21" s="140" t="s">
        <v>454</v>
      </c>
      <c r="ICZ21" s="140" t="s">
        <v>454</v>
      </c>
      <c r="IDA21" s="140" t="s">
        <v>454</v>
      </c>
      <c r="IDB21" s="140" t="s">
        <v>454</v>
      </c>
      <c r="IDC21" s="140" t="s">
        <v>454</v>
      </c>
      <c r="IDD21" s="140" t="s">
        <v>454</v>
      </c>
      <c r="IDE21" s="140" t="s">
        <v>454</v>
      </c>
      <c r="IDF21" s="140" t="s">
        <v>454</v>
      </c>
      <c r="IDG21" s="140" t="s">
        <v>454</v>
      </c>
      <c r="IDH21" s="140" t="s">
        <v>454</v>
      </c>
      <c r="IDI21" s="140" t="s">
        <v>454</v>
      </c>
      <c r="IDJ21" s="140" t="s">
        <v>454</v>
      </c>
      <c r="IDK21" s="140" t="s">
        <v>454</v>
      </c>
      <c r="IDL21" s="140" t="s">
        <v>454</v>
      </c>
      <c r="IDM21" s="140" t="s">
        <v>454</v>
      </c>
      <c r="IDN21" s="140" t="s">
        <v>454</v>
      </c>
      <c r="IDO21" s="140" t="s">
        <v>454</v>
      </c>
      <c r="IDP21" s="140" t="s">
        <v>454</v>
      </c>
      <c r="IDQ21" s="140" t="s">
        <v>454</v>
      </c>
      <c r="IDR21" s="140" t="s">
        <v>454</v>
      </c>
      <c r="IDS21" s="140" t="s">
        <v>454</v>
      </c>
      <c r="IDT21" s="140" t="s">
        <v>454</v>
      </c>
      <c r="IDU21" s="140" t="s">
        <v>454</v>
      </c>
      <c r="IDV21" s="140" t="s">
        <v>454</v>
      </c>
      <c r="IDW21" s="140" t="s">
        <v>454</v>
      </c>
      <c r="IDX21" s="140" t="s">
        <v>454</v>
      </c>
      <c r="IDY21" s="140" t="s">
        <v>454</v>
      </c>
      <c r="IDZ21" s="140" t="s">
        <v>454</v>
      </c>
      <c r="IEA21" s="140" t="s">
        <v>454</v>
      </c>
      <c r="IEB21" s="140" t="s">
        <v>454</v>
      </c>
      <c r="IEC21" s="140" t="s">
        <v>454</v>
      </c>
      <c r="IED21" s="140" t="s">
        <v>454</v>
      </c>
      <c r="IEE21" s="140" t="s">
        <v>454</v>
      </c>
      <c r="IEF21" s="140" t="s">
        <v>454</v>
      </c>
      <c r="IEG21" s="140" t="s">
        <v>454</v>
      </c>
      <c r="IEH21" s="140" t="s">
        <v>454</v>
      </c>
      <c r="IEI21" s="140" t="s">
        <v>454</v>
      </c>
      <c r="IEJ21" s="140" t="s">
        <v>454</v>
      </c>
      <c r="IEK21" s="140" t="s">
        <v>454</v>
      </c>
      <c r="IEL21" s="140" t="s">
        <v>454</v>
      </c>
      <c r="IEM21" s="140" t="s">
        <v>454</v>
      </c>
      <c r="IEN21" s="140" t="s">
        <v>454</v>
      </c>
      <c r="IEO21" s="140" t="s">
        <v>454</v>
      </c>
      <c r="IEP21" s="140" t="s">
        <v>454</v>
      </c>
      <c r="IEQ21" s="140" t="s">
        <v>454</v>
      </c>
      <c r="IER21" s="140" t="s">
        <v>454</v>
      </c>
      <c r="IES21" s="140" t="s">
        <v>454</v>
      </c>
      <c r="IET21" s="140" t="s">
        <v>454</v>
      </c>
      <c r="IEU21" s="140" t="s">
        <v>454</v>
      </c>
      <c r="IEV21" s="140" t="s">
        <v>454</v>
      </c>
      <c r="IEW21" s="140" t="s">
        <v>454</v>
      </c>
      <c r="IEX21" s="140" t="s">
        <v>454</v>
      </c>
      <c r="IEY21" s="140" t="s">
        <v>454</v>
      </c>
      <c r="IEZ21" s="140" t="s">
        <v>454</v>
      </c>
      <c r="IFA21" s="140" t="s">
        <v>454</v>
      </c>
      <c r="IFB21" s="140" t="s">
        <v>454</v>
      </c>
      <c r="IFC21" s="140" t="s">
        <v>454</v>
      </c>
      <c r="IFD21" s="140" t="s">
        <v>454</v>
      </c>
      <c r="IFE21" s="140" t="s">
        <v>454</v>
      </c>
      <c r="IFF21" s="140" t="s">
        <v>454</v>
      </c>
      <c r="IFG21" s="140" t="s">
        <v>454</v>
      </c>
      <c r="IFH21" s="140" t="s">
        <v>454</v>
      </c>
      <c r="IFI21" s="140" t="s">
        <v>454</v>
      </c>
      <c r="IFJ21" s="140" t="s">
        <v>454</v>
      </c>
      <c r="IFK21" s="140" t="s">
        <v>454</v>
      </c>
      <c r="IFL21" s="140" t="s">
        <v>454</v>
      </c>
      <c r="IFM21" s="140" t="s">
        <v>454</v>
      </c>
      <c r="IFN21" s="140" t="s">
        <v>454</v>
      </c>
      <c r="IFO21" s="140" t="s">
        <v>454</v>
      </c>
      <c r="IFP21" s="140" t="s">
        <v>454</v>
      </c>
      <c r="IFQ21" s="140" t="s">
        <v>454</v>
      </c>
      <c r="IFR21" s="140" t="s">
        <v>454</v>
      </c>
      <c r="IFS21" s="140" t="s">
        <v>454</v>
      </c>
      <c r="IFT21" s="140" t="s">
        <v>454</v>
      </c>
      <c r="IFU21" s="140" t="s">
        <v>454</v>
      </c>
      <c r="IFV21" s="140" t="s">
        <v>454</v>
      </c>
      <c r="IFW21" s="140" t="s">
        <v>454</v>
      </c>
      <c r="IFX21" s="140" t="s">
        <v>454</v>
      </c>
      <c r="IFY21" s="140" t="s">
        <v>454</v>
      </c>
      <c r="IFZ21" s="140" t="s">
        <v>454</v>
      </c>
      <c r="IGA21" s="140" t="s">
        <v>454</v>
      </c>
      <c r="IGB21" s="140" t="s">
        <v>454</v>
      </c>
      <c r="IGC21" s="140" t="s">
        <v>454</v>
      </c>
      <c r="IGD21" s="140" t="s">
        <v>454</v>
      </c>
      <c r="IGE21" s="140" t="s">
        <v>454</v>
      </c>
      <c r="IGF21" s="140" t="s">
        <v>454</v>
      </c>
      <c r="IGG21" s="140" t="s">
        <v>454</v>
      </c>
      <c r="IGH21" s="140" t="s">
        <v>454</v>
      </c>
      <c r="IGI21" s="140" t="s">
        <v>454</v>
      </c>
      <c r="IGJ21" s="140" t="s">
        <v>454</v>
      </c>
      <c r="IGK21" s="140" t="s">
        <v>454</v>
      </c>
      <c r="IGL21" s="140" t="s">
        <v>454</v>
      </c>
      <c r="IGM21" s="140" t="s">
        <v>454</v>
      </c>
      <c r="IGN21" s="140" t="s">
        <v>454</v>
      </c>
      <c r="IGO21" s="140" t="s">
        <v>454</v>
      </c>
      <c r="IGP21" s="140" t="s">
        <v>454</v>
      </c>
      <c r="IGQ21" s="140" t="s">
        <v>454</v>
      </c>
      <c r="IGR21" s="140" t="s">
        <v>454</v>
      </c>
      <c r="IGS21" s="140" t="s">
        <v>454</v>
      </c>
      <c r="IGT21" s="140" t="s">
        <v>454</v>
      </c>
      <c r="IGU21" s="140" t="s">
        <v>454</v>
      </c>
      <c r="IGV21" s="140" t="s">
        <v>454</v>
      </c>
      <c r="IGW21" s="140" t="s">
        <v>454</v>
      </c>
      <c r="IGX21" s="140" t="s">
        <v>454</v>
      </c>
      <c r="IGY21" s="140" t="s">
        <v>454</v>
      </c>
      <c r="IGZ21" s="140" t="s">
        <v>454</v>
      </c>
      <c r="IHA21" s="140" t="s">
        <v>454</v>
      </c>
      <c r="IHB21" s="140" t="s">
        <v>454</v>
      </c>
      <c r="IHC21" s="140" t="s">
        <v>454</v>
      </c>
      <c r="IHD21" s="140" t="s">
        <v>454</v>
      </c>
      <c r="IHE21" s="140" t="s">
        <v>454</v>
      </c>
      <c r="IHF21" s="140" t="s">
        <v>454</v>
      </c>
      <c r="IHG21" s="140" t="s">
        <v>454</v>
      </c>
      <c r="IHH21" s="140" t="s">
        <v>454</v>
      </c>
      <c r="IHI21" s="140" t="s">
        <v>454</v>
      </c>
      <c r="IHJ21" s="140" t="s">
        <v>454</v>
      </c>
      <c r="IHK21" s="140" t="s">
        <v>454</v>
      </c>
      <c r="IHL21" s="140" t="s">
        <v>454</v>
      </c>
      <c r="IHM21" s="140" t="s">
        <v>454</v>
      </c>
      <c r="IHN21" s="140" t="s">
        <v>454</v>
      </c>
      <c r="IHO21" s="140" t="s">
        <v>454</v>
      </c>
      <c r="IHP21" s="140" t="s">
        <v>454</v>
      </c>
      <c r="IHQ21" s="140" t="s">
        <v>454</v>
      </c>
      <c r="IHR21" s="140" t="s">
        <v>454</v>
      </c>
      <c r="IHS21" s="140" t="s">
        <v>454</v>
      </c>
      <c r="IHT21" s="140" t="s">
        <v>454</v>
      </c>
      <c r="IHU21" s="140" t="s">
        <v>454</v>
      </c>
      <c r="IHV21" s="140" t="s">
        <v>454</v>
      </c>
      <c r="IHW21" s="140" t="s">
        <v>454</v>
      </c>
      <c r="IHX21" s="140" t="s">
        <v>454</v>
      </c>
      <c r="IHY21" s="140" t="s">
        <v>454</v>
      </c>
      <c r="IHZ21" s="140" t="s">
        <v>454</v>
      </c>
      <c r="IIA21" s="140" t="s">
        <v>454</v>
      </c>
      <c r="IIB21" s="140" t="s">
        <v>454</v>
      </c>
      <c r="IIC21" s="140" t="s">
        <v>454</v>
      </c>
      <c r="IID21" s="140" t="s">
        <v>454</v>
      </c>
      <c r="IIE21" s="140" t="s">
        <v>454</v>
      </c>
      <c r="IIF21" s="140" t="s">
        <v>454</v>
      </c>
      <c r="IIG21" s="140" t="s">
        <v>454</v>
      </c>
      <c r="IIH21" s="140" t="s">
        <v>454</v>
      </c>
      <c r="III21" s="140" t="s">
        <v>454</v>
      </c>
      <c r="IIJ21" s="140" t="s">
        <v>454</v>
      </c>
      <c r="IIK21" s="140" t="s">
        <v>454</v>
      </c>
      <c r="IIL21" s="140" t="s">
        <v>454</v>
      </c>
      <c r="IIM21" s="140" t="s">
        <v>454</v>
      </c>
      <c r="IIN21" s="140" t="s">
        <v>454</v>
      </c>
      <c r="IIO21" s="140" t="s">
        <v>454</v>
      </c>
      <c r="IIP21" s="140" t="s">
        <v>454</v>
      </c>
      <c r="IIQ21" s="140" t="s">
        <v>454</v>
      </c>
      <c r="IIR21" s="140" t="s">
        <v>454</v>
      </c>
      <c r="IIS21" s="140" t="s">
        <v>454</v>
      </c>
      <c r="IIT21" s="140" t="s">
        <v>454</v>
      </c>
      <c r="IIU21" s="140" t="s">
        <v>454</v>
      </c>
      <c r="IIV21" s="140" t="s">
        <v>454</v>
      </c>
      <c r="IIW21" s="140" t="s">
        <v>454</v>
      </c>
      <c r="IIX21" s="140" t="s">
        <v>454</v>
      </c>
      <c r="IIY21" s="140" t="s">
        <v>454</v>
      </c>
      <c r="IIZ21" s="140" t="s">
        <v>454</v>
      </c>
      <c r="IJA21" s="140" t="s">
        <v>454</v>
      </c>
      <c r="IJB21" s="140" t="s">
        <v>454</v>
      </c>
      <c r="IJC21" s="140" t="s">
        <v>454</v>
      </c>
      <c r="IJD21" s="140" t="s">
        <v>454</v>
      </c>
      <c r="IJE21" s="140" t="s">
        <v>454</v>
      </c>
      <c r="IJF21" s="140" t="s">
        <v>454</v>
      </c>
      <c r="IJG21" s="140" t="s">
        <v>454</v>
      </c>
      <c r="IJH21" s="140" t="s">
        <v>454</v>
      </c>
      <c r="IJI21" s="140" t="s">
        <v>454</v>
      </c>
      <c r="IJJ21" s="140" t="s">
        <v>454</v>
      </c>
      <c r="IJK21" s="140" t="s">
        <v>454</v>
      </c>
      <c r="IJL21" s="140" t="s">
        <v>454</v>
      </c>
      <c r="IJM21" s="140" t="s">
        <v>454</v>
      </c>
      <c r="IJN21" s="140" t="s">
        <v>454</v>
      </c>
      <c r="IJO21" s="140" t="s">
        <v>454</v>
      </c>
      <c r="IJP21" s="140" t="s">
        <v>454</v>
      </c>
      <c r="IJQ21" s="140" t="s">
        <v>454</v>
      </c>
      <c r="IJR21" s="140" t="s">
        <v>454</v>
      </c>
      <c r="IJS21" s="140" t="s">
        <v>454</v>
      </c>
      <c r="IJT21" s="140" t="s">
        <v>454</v>
      </c>
      <c r="IJU21" s="140" t="s">
        <v>454</v>
      </c>
      <c r="IJV21" s="140" t="s">
        <v>454</v>
      </c>
      <c r="IJW21" s="140" t="s">
        <v>454</v>
      </c>
      <c r="IJX21" s="140" t="s">
        <v>454</v>
      </c>
      <c r="IJY21" s="140" t="s">
        <v>454</v>
      </c>
      <c r="IJZ21" s="140" t="s">
        <v>454</v>
      </c>
      <c r="IKA21" s="140" t="s">
        <v>454</v>
      </c>
      <c r="IKB21" s="140" t="s">
        <v>454</v>
      </c>
      <c r="IKC21" s="140" t="s">
        <v>454</v>
      </c>
      <c r="IKD21" s="140" t="s">
        <v>454</v>
      </c>
      <c r="IKE21" s="140" t="s">
        <v>454</v>
      </c>
      <c r="IKF21" s="140" t="s">
        <v>454</v>
      </c>
      <c r="IKG21" s="140" t="s">
        <v>454</v>
      </c>
      <c r="IKH21" s="140" t="s">
        <v>454</v>
      </c>
      <c r="IKI21" s="140" t="s">
        <v>454</v>
      </c>
      <c r="IKJ21" s="140" t="s">
        <v>454</v>
      </c>
      <c r="IKK21" s="140" t="s">
        <v>454</v>
      </c>
      <c r="IKL21" s="140" t="s">
        <v>454</v>
      </c>
      <c r="IKM21" s="140" t="s">
        <v>454</v>
      </c>
      <c r="IKN21" s="140" t="s">
        <v>454</v>
      </c>
      <c r="IKO21" s="140" t="s">
        <v>454</v>
      </c>
      <c r="IKP21" s="140" t="s">
        <v>454</v>
      </c>
      <c r="IKQ21" s="140" t="s">
        <v>454</v>
      </c>
      <c r="IKR21" s="140" t="s">
        <v>454</v>
      </c>
      <c r="IKS21" s="140" t="s">
        <v>454</v>
      </c>
      <c r="IKT21" s="140" t="s">
        <v>454</v>
      </c>
      <c r="IKU21" s="140" t="s">
        <v>454</v>
      </c>
      <c r="IKV21" s="140" t="s">
        <v>454</v>
      </c>
      <c r="IKW21" s="140" t="s">
        <v>454</v>
      </c>
      <c r="IKX21" s="140" t="s">
        <v>454</v>
      </c>
      <c r="IKY21" s="140" t="s">
        <v>454</v>
      </c>
      <c r="IKZ21" s="140" t="s">
        <v>454</v>
      </c>
      <c r="ILA21" s="140" t="s">
        <v>454</v>
      </c>
      <c r="ILB21" s="140" t="s">
        <v>454</v>
      </c>
      <c r="ILC21" s="140" t="s">
        <v>454</v>
      </c>
      <c r="ILD21" s="140" t="s">
        <v>454</v>
      </c>
      <c r="ILE21" s="140" t="s">
        <v>454</v>
      </c>
      <c r="ILF21" s="140" t="s">
        <v>454</v>
      </c>
      <c r="ILG21" s="140" t="s">
        <v>454</v>
      </c>
      <c r="ILH21" s="140" t="s">
        <v>454</v>
      </c>
      <c r="ILI21" s="140" t="s">
        <v>454</v>
      </c>
      <c r="ILJ21" s="140" t="s">
        <v>454</v>
      </c>
      <c r="ILK21" s="140" t="s">
        <v>454</v>
      </c>
      <c r="ILL21" s="140" t="s">
        <v>454</v>
      </c>
      <c r="ILM21" s="140" t="s">
        <v>454</v>
      </c>
      <c r="ILN21" s="140" t="s">
        <v>454</v>
      </c>
      <c r="ILO21" s="140" t="s">
        <v>454</v>
      </c>
      <c r="ILP21" s="140" t="s">
        <v>454</v>
      </c>
      <c r="ILQ21" s="140" t="s">
        <v>454</v>
      </c>
      <c r="ILR21" s="140" t="s">
        <v>454</v>
      </c>
      <c r="ILS21" s="140" t="s">
        <v>454</v>
      </c>
      <c r="ILT21" s="140" t="s">
        <v>454</v>
      </c>
      <c r="ILU21" s="140" t="s">
        <v>454</v>
      </c>
      <c r="ILV21" s="140" t="s">
        <v>454</v>
      </c>
      <c r="ILW21" s="140" t="s">
        <v>454</v>
      </c>
      <c r="ILX21" s="140" t="s">
        <v>454</v>
      </c>
      <c r="ILY21" s="140" t="s">
        <v>454</v>
      </c>
      <c r="ILZ21" s="140" t="s">
        <v>454</v>
      </c>
      <c r="IMA21" s="140" t="s">
        <v>454</v>
      </c>
      <c r="IMB21" s="140" t="s">
        <v>454</v>
      </c>
      <c r="IMC21" s="140" t="s">
        <v>454</v>
      </c>
      <c r="IMD21" s="140" t="s">
        <v>454</v>
      </c>
      <c r="IME21" s="140" t="s">
        <v>454</v>
      </c>
      <c r="IMF21" s="140" t="s">
        <v>454</v>
      </c>
      <c r="IMG21" s="140" t="s">
        <v>454</v>
      </c>
      <c r="IMH21" s="140" t="s">
        <v>454</v>
      </c>
      <c r="IMI21" s="140" t="s">
        <v>454</v>
      </c>
      <c r="IMJ21" s="140" t="s">
        <v>454</v>
      </c>
      <c r="IMK21" s="140" t="s">
        <v>454</v>
      </c>
      <c r="IML21" s="140" t="s">
        <v>454</v>
      </c>
      <c r="IMM21" s="140" t="s">
        <v>454</v>
      </c>
      <c r="IMN21" s="140" t="s">
        <v>454</v>
      </c>
      <c r="IMO21" s="140" t="s">
        <v>454</v>
      </c>
      <c r="IMP21" s="140" t="s">
        <v>454</v>
      </c>
      <c r="IMQ21" s="140" t="s">
        <v>454</v>
      </c>
      <c r="IMR21" s="140" t="s">
        <v>454</v>
      </c>
      <c r="IMS21" s="140" t="s">
        <v>454</v>
      </c>
      <c r="IMT21" s="140" t="s">
        <v>454</v>
      </c>
      <c r="IMU21" s="140" t="s">
        <v>454</v>
      </c>
      <c r="IMV21" s="140" t="s">
        <v>454</v>
      </c>
      <c r="IMW21" s="140" t="s">
        <v>454</v>
      </c>
      <c r="IMX21" s="140" t="s">
        <v>454</v>
      </c>
      <c r="IMY21" s="140" t="s">
        <v>454</v>
      </c>
      <c r="IMZ21" s="140" t="s">
        <v>454</v>
      </c>
      <c r="INA21" s="140" t="s">
        <v>454</v>
      </c>
      <c r="INB21" s="140" t="s">
        <v>454</v>
      </c>
      <c r="INC21" s="140" t="s">
        <v>454</v>
      </c>
      <c r="IND21" s="140" t="s">
        <v>454</v>
      </c>
      <c r="INE21" s="140" t="s">
        <v>454</v>
      </c>
      <c r="INF21" s="140" t="s">
        <v>454</v>
      </c>
      <c r="ING21" s="140" t="s">
        <v>454</v>
      </c>
      <c r="INH21" s="140" t="s">
        <v>454</v>
      </c>
      <c r="INI21" s="140" t="s">
        <v>454</v>
      </c>
      <c r="INJ21" s="140" t="s">
        <v>454</v>
      </c>
      <c r="INK21" s="140" t="s">
        <v>454</v>
      </c>
      <c r="INL21" s="140" t="s">
        <v>454</v>
      </c>
      <c r="INM21" s="140" t="s">
        <v>454</v>
      </c>
      <c r="INN21" s="140" t="s">
        <v>454</v>
      </c>
      <c r="INO21" s="140" t="s">
        <v>454</v>
      </c>
      <c r="INP21" s="140" t="s">
        <v>454</v>
      </c>
      <c r="INQ21" s="140" t="s">
        <v>454</v>
      </c>
      <c r="INR21" s="140" t="s">
        <v>454</v>
      </c>
      <c r="INS21" s="140" t="s">
        <v>454</v>
      </c>
      <c r="INT21" s="140" t="s">
        <v>454</v>
      </c>
      <c r="INU21" s="140" t="s">
        <v>454</v>
      </c>
      <c r="INV21" s="140" t="s">
        <v>454</v>
      </c>
      <c r="INW21" s="140" t="s">
        <v>454</v>
      </c>
      <c r="INX21" s="140" t="s">
        <v>454</v>
      </c>
      <c r="INY21" s="140" t="s">
        <v>454</v>
      </c>
      <c r="INZ21" s="140" t="s">
        <v>454</v>
      </c>
      <c r="IOA21" s="140" t="s">
        <v>454</v>
      </c>
      <c r="IOB21" s="140" t="s">
        <v>454</v>
      </c>
      <c r="IOC21" s="140" t="s">
        <v>454</v>
      </c>
      <c r="IOD21" s="140" t="s">
        <v>454</v>
      </c>
      <c r="IOE21" s="140" t="s">
        <v>454</v>
      </c>
      <c r="IOF21" s="140" t="s">
        <v>454</v>
      </c>
      <c r="IOG21" s="140" t="s">
        <v>454</v>
      </c>
      <c r="IOH21" s="140" t="s">
        <v>454</v>
      </c>
      <c r="IOI21" s="140" t="s">
        <v>454</v>
      </c>
      <c r="IOJ21" s="140" t="s">
        <v>454</v>
      </c>
      <c r="IOK21" s="140" t="s">
        <v>454</v>
      </c>
      <c r="IOL21" s="140" t="s">
        <v>454</v>
      </c>
      <c r="IOM21" s="140" t="s">
        <v>454</v>
      </c>
      <c r="ION21" s="140" t="s">
        <v>454</v>
      </c>
      <c r="IOO21" s="140" t="s">
        <v>454</v>
      </c>
      <c r="IOP21" s="140" t="s">
        <v>454</v>
      </c>
      <c r="IOQ21" s="140" t="s">
        <v>454</v>
      </c>
      <c r="IOR21" s="140" t="s">
        <v>454</v>
      </c>
      <c r="IOS21" s="140" t="s">
        <v>454</v>
      </c>
      <c r="IOT21" s="140" t="s">
        <v>454</v>
      </c>
      <c r="IOU21" s="140" t="s">
        <v>454</v>
      </c>
      <c r="IOV21" s="140" t="s">
        <v>454</v>
      </c>
      <c r="IOW21" s="140" t="s">
        <v>454</v>
      </c>
      <c r="IOX21" s="140" t="s">
        <v>454</v>
      </c>
      <c r="IOY21" s="140" t="s">
        <v>454</v>
      </c>
      <c r="IOZ21" s="140" t="s">
        <v>454</v>
      </c>
      <c r="IPA21" s="140" t="s">
        <v>454</v>
      </c>
      <c r="IPB21" s="140" t="s">
        <v>454</v>
      </c>
      <c r="IPC21" s="140" t="s">
        <v>454</v>
      </c>
      <c r="IPD21" s="140" t="s">
        <v>454</v>
      </c>
      <c r="IPE21" s="140" t="s">
        <v>454</v>
      </c>
      <c r="IPF21" s="140" t="s">
        <v>454</v>
      </c>
      <c r="IPG21" s="140" t="s">
        <v>454</v>
      </c>
      <c r="IPH21" s="140" t="s">
        <v>454</v>
      </c>
      <c r="IPI21" s="140" t="s">
        <v>454</v>
      </c>
      <c r="IPJ21" s="140" t="s">
        <v>454</v>
      </c>
      <c r="IPK21" s="140" t="s">
        <v>454</v>
      </c>
      <c r="IPL21" s="140" t="s">
        <v>454</v>
      </c>
      <c r="IPM21" s="140" t="s">
        <v>454</v>
      </c>
      <c r="IPN21" s="140" t="s">
        <v>454</v>
      </c>
      <c r="IPO21" s="140" t="s">
        <v>454</v>
      </c>
      <c r="IPP21" s="140" t="s">
        <v>454</v>
      </c>
      <c r="IPQ21" s="140" t="s">
        <v>454</v>
      </c>
      <c r="IPR21" s="140" t="s">
        <v>454</v>
      </c>
      <c r="IPS21" s="140" t="s">
        <v>454</v>
      </c>
      <c r="IPT21" s="140" t="s">
        <v>454</v>
      </c>
      <c r="IPU21" s="140" t="s">
        <v>454</v>
      </c>
      <c r="IPV21" s="140" t="s">
        <v>454</v>
      </c>
      <c r="IPW21" s="140" t="s">
        <v>454</v>
      </c>
      <c r="IPX21" s="140" t="s">
        <v>454</v>
      </c>
      <c r="IPY21" s="140" t="s">
        <v>454</v>
      </c>
      <c r="IPZ21" s="140" t="s">
        <v>454</v>
      </c>
      <c r="IQA21" s="140" t="s">
        <v>454</v>
      </c>
      <c r="IQB21" s="140" t="s">
        <v>454</v>
      </c>
      <c r="IQC21" s="140" t="s">
        <v>454</v>
      </c>
      <c r="IQD21" s="140" t="s">
        <v>454</v>
      </c>
      <c r="IQE21" s="140" t="s">
        <v>454</v>
      </c>
      <c r="IQF21" s="140" t="s">
        <v>454</v>
      </c>
      <c r="IQG21" s="140" t="s">
        <v>454</v>
      </c>
      <c r="IQH21" s="140" t="s">
        <v>454</v>
      </c>
      <c r="IQI21" s="140" t="s">
        <v>454</v>
      </c>
      <c r="IQJ21" s="140" t="s">
        <v>454</v>
      </c>
      <c r="IQK21" s="140" t="s">
        <v>454</v>
      </c>
      <c r="IQL21" s="140" t="s">
        <v>454</v>
      </c>
      <c r="IQM21" s="140" t="s">
        <v>454</v>
      </c>
      <c r="IQN21" s="140" t="s">
        <v>454</v>
      </c>
      <c r="IQO21" s="140" t="s">
        <v>454</v>
      </c>
      <c r="IQP21" s="140" t="s">
        <v>454</v>
      </c>
      <c r="IQQ21" s="140" t="s">
        <v>454</v>
      </c>
      <c r="IQR21" s="140" t="s">
        <v>454</v>
      </c>
      <c r="IQS21" s="140" t="s">
        <v>454</v>
      </c>
      <c r="IQT21" s="140" t="s">
        <v>454</v>
      </c>
      <c r="IQU21" s="140" t="s">
        <v>454</v>
      </c>
      <c r="IQV21" s="140" t="s">
        <v>454</v>
      </c>
      <c r="IQW21" s="140" t="s">
        <v>454</v>
      </c>
      <c r="IQX21" s="140" t="s">
        <v>454</v>
      </c>
      <c r="IQY21" s="140" t="s">
        <v>454</v>
      </c>
      <c r="IQZ21" s="140" t="s">
        <v>454</v>
      </c>
      <c r="IRA21" s="140" t="s">
        <v>454</v>
      </c>
      <c r="IRB21" s="140" t="s">
        <v>454</v>
      </c>
      <c r="IRC21" s="140" t="s">
        <v>454</v>
      </c>
      <c r="IRD21" s="140" t="s">
        <v>454</v>
      </c>
      <c r="IRE21" s="140" t="s">
        <v>454</v>
      </c>
      <c r="IRF21" s="140" t="s">
        <v>454</v>
      </c>
      <c r="IRG21" s="140" t="s">
        <v>454</v>
      </c>
      <c r="IRH21" s="140" t="s">
        <v>454</v>
      </c>
      <c r="IRI21" s="140" t="s">
        <v>454</v>
      </c>
      <c r="IRJ21" s="140" t="s">
        <v>454</v>
      </c>
      <c r="IRK21" s="140" t="s">
        <v>454</v>
      </c>
      <c r="IRL21" s="140" t="s">
        <v>454</v>
      </c>
      <c r="IRM21" s="140" t="s">
        <v>454</v>
      </c>
      <c r="IRN21" s="140" t="s">
        <v>454</v>
      </c>
      <c r="IRO21" s="140" t="s">
        <v>454</v>
      </c>
      <c r="IRP21" s="140" t="s">
        <v>454</v>
      </c>
      <c r="IRQ21" s="140" t="s">
        <v>454</v>
      </c>
      <c r="IRR21" s="140" t="s">
        <v>454</v>
      </c>
      <c r="IRS21" s="140" t="s">
        <v>454</v>
      </c>
      <c r="IRT21" s="140" t="s">
        <v>454</v>
      </c>
      <c r="IRU21" s="140" t="s">
        <v>454</v>
      </c>
      <c r="IRV21" s="140" t="s">
        <v>454</v>
      </c>
      <c r="IRW21" s="140" t="s">
        <v>454</v>
      </c>
      <c r="IRX21" s="140" t="s">
        <v>454</v>
      </c>
      <c r="IRY21" s="140" t="s">
        <v>454</v>
      </c>
      <c r="IRZ21" s="140" t="s">
        <v>454</v>
      </c>
      <c r="ISA21" s="140" t="s">
        <v>454</v>
      </c>
      <c r="ISB21" s="140" t="s">
        <v>454</v>
      </c>
      <c r="ISC21" s="140" t="s">
        <v>454</v>
      </c>
      <c r="ISD21" s="140" t="s">
        <v>454</v>
      </c>
      <c r="ISE21" s="140" t="s">
        <v>454</v>
      </c>
      <c r="ISF21" s="140" t="s">
        <v>454</v>
      </c>
      <c r="ISG21" s="140" t="s">
        <v>454</v>
      </c>
      <c r="ISH21" s="140" t="s">
        <v>454</v>
      </c>
      <c r="ISI21" s="140" t="s">
        <v>454</v>
      </c>
      <c r="ISJ21" s="140" t="s">
        <v>454</v>
      </c>
      <c r="ISK21" s="140" t="s">
        <v>454</v>
      </c>
      <c r="ISL21" s="140" t="s">
        <v>454</v>
      </c>
      <c r="ISM21" s="140" t="s">
        <v>454</v>
      </c>
      <c r="ISN21" s="140" t="s">
        <v>454</v>
      </c>
      <c r="ISO21" s="140" t="s">
        <v>454</v>
      </c>
      <c r="ISP21" s="140" t="s">
        <v>454</v>
      </c>
      <c r="ISQ21" s="140" t="s">
        <v>454</v>
      </c>
      <c r="ISR21" s="140" t="s">
        <v>454</v>
      </c>
      <c r="ISS21" s="140" t="s">
        <v>454</v>
      </c>
      <c r="IST21" s="140" t="s">
        <v>454</v>
      </c>
      <c r="ISU21" s="140" t="s">
        <v>454</v>
      </c>
      <c r="ISV21" s="140" t="s">
        <v>454</v>
      </c>
      <c r="ISW21" s="140" t="s">
        <v>454</v>
      </c>
      <c r="ISX21" s="140" t="s">
        <v>454</v>
      </c>
      <c r="ISY21" s="140" t="s">
        <v>454</v>
      </c>
      <c r="ISZ21" s="140" t="s">
        <v>454</v>
      </c>
      <c r="ITA21" s="140" t="s">
        <v>454</v>
      </c>
      <c r="ITB21" s="140" t="s">
        <v>454</v>
      </c>
      <c r="ITC21" s="140" t="s">
        <v>454</v>
      </c>
      <c r="ITD21" s="140" t="s">
        <v>454</v>
      </c>
      <c r="ITE21" s="140" t="s">
        <v>454</v>
      </c>
      <c r="ITF21" s="140" t="s">
        <v>454</v>
      </c>
      <c r="ITG21" s="140" t="s">
        <v>454</v>
      </c>
      <c r="ITH21" s="140" t="s">
        <v>454</v>
      </c>
      <c r="ITI21" s="140" t="s">
        <v>454</v>
      </c>
      <c r="ITJ21" s="140" t="s">
        <v>454</v>
      </c>
      <c r="ITK21" s="140" t="s">
        <v>454</v>
      </c>
      <c r="ITL21" s="140" t="s">
        <v>454</v>
      </c>
      <c r="ITM21" s="140" t="s">
        <v>454</v>
      </c>
      <c r="ITN21" s="140" t="s">
        <v>454</v>
      </c>
      <c r="ITO21" s="140" t="s">
        <v>454</v>
      </c>
      <c r="ITP21" s="140" t="s">
        <v>454</v>
      </c>
      <c r="ITQ21" s="140" t="s">
        <v>454</v>
      </c>
      <c r="ITR21" s="140" t="s">
        <v>454</v>
      </c>
      <c r="ITS21" s="140" t="s">
        <v>454</v>
      </c>
      <c r="ITT21" s="140" t="s">
        <v>454</v>
      </c>
      <c r="ITU21" s="140" t="s">
        <v>454</v>
      </c>
      <c r="ITV21" s="140" t="s">
        <v>454</v>
      </c>
      <c r="ITW21" s="140" t="s">
        <v>454</v>
      </c>
      <c r="ITX21" s="140" t="s">
        <v>454</v>
      </c>
      <c r="ITY21" s="140" t="s">
        <v>454</v>
      </c>
      <c r="ITZ21" s="140" t="s">
        <v>454</v>
      </c>
      <c r="IUA21" s="140" t="s">
        <v>454</v>
      </c>
      <c r="IUB21" s="140" t="s">
        <v>454</v>
      </c>
      <c r="IUC21" s="140" t="s">
        <v>454</v>
      </c>
      <c r="IUD21" s="140" t="s">
        <v>454</v>
      </c>
      <c r="IUE21" s="140" t="s">
        <v>454</v>
      </c>
      <c r="IUF21" s="140" t="s">
        <v>454</v>
      </c>
      <c r="IUG21" s="140" t="s">
        <v>454</v>
      </c>
      <c r="IUH21" s="140" t="s">
        <v>454</v>
      </c>
      <c r="IUI21" s="140" t="s">
        <v>454</v>
      </c>
      <c r="IUJ21" s="140" t="s">
        <v>454</v>
      </c>
      <c r="IUK21" s="140" t="s">
        <v>454</v>
      </c>
      <c r="IUL21" s="140" t="s">
        <v>454</v>
      </c>
      <c r="IUM21" s="140" t="s">
        <v>454</v>
      </c>
      <c r="IUN21" s="140" t="s">
        <v>454</v>
      </c>
      <c r="IUO21" s="140" t="s">
        <v>454</v>
      </c>
      <c r="IUP21" s="140" t="s">
        <v>454</v>
      </c>
      <c r="IUQ21" s="140" t="s">
        <v>454</v>
      </c>
      <c r="IUR21" s="140" t="s">
        <v>454</v>
      </c>
      <c r="IUS21" s="140" t="s">
        <v>454</v>
      </c>
      <c r="IUT21" s="140" t="s">
        <v>454</v>
      </c>
      <c r="IUU21" s="140" t="s">
        <v>454</v>
      </c>
      <c r="IUV21" s="140" t="s">
        <v>454</v>
      </c>
      <c r="IUW21" s="140" t="s">
        <v>454</v>
      </c>
      <c r="IUX21" s="140" t="s">
        <v>454</v>
      </c>
      <c r="IUY21" s="140" t="s">
        <v>454</v>
      </c>
      <c r="IUZ21" s="140" t="s">
        <v>454</v>
      </c>
      <c r="IVA21" s="140" t="s">
        <v>454</v>
      </c>
      <c r="IVB21" s="140" t="s">
        <v>454</v>
      </c>
      <c r="IVC21" s="140" t="s">
        <v>454</v>
      </c>
      <c r="IVD21" s="140" t="s">
        <v>454</v>
      </c>
      <c r="IVE21" s="140" t="s">
        <v>454</v>
      </c>
      <c r="IVF21" s="140" t="s">
        <v>454</v>
      </c>
      <c r="IVG21" s="140" t="s">
        <v>454</v>
      </c>
      <c r="IVH21" s="140" t="s">
        <v>454</v>
      </c>
      <c r="IVI21" s="140" t="s">
        <v>454</v>
      </c>
      <c r="IVJ21" s="140" t="s">
        <v>454</v>
      </c>
      <c r="IVK21" s="140" t="s">
        <v>454</v>
      </c>
      <c r="IVL21" s="140" t="s">
        <v>454</v>
      </c>
      <c r="IVM21" s="140" t="s">
        <v>454</v>
      </c>
      <c r="IVN21" s="140" t="s">
        <v>454</v>
      </c>
      <c r="IVO21" s="140" t="s">
        <v>454</v>
      </c>
      <c r="IVP21" s="140" t="s">
        <v>454</v>
      </c>
      <c r="IVQ21" s="140" t="s">
        <v>454</v>
      </c>
      <c r="IVR21" s="140" t="s">
        <v>454</v>
      </c>
      <c r="IVS21" s="140" t="s">
        <v>454</v>
      </c>
      <c r="IVT21" s="140" t="s">
        <v>454</v>
      </c>
      <c r="IVU21" s="140" t="s">
        <v>454</v>
      </c>
      <c r="IVV21" s="140" t="s">
        <v>454</v>
      </c>
      <c r="IVW21" s="140" t="s">
        <v>454</v>
      </c>
      <c r="IVX21" s="140" t="s">
        <v>454</v>
      </c>
      <c r="IVY21" s="140" t="s">
        <v>454</v>
      </c>
      <c r="IVZ21" s="140" t="s">
        <v>454</v>
      </c>
      <c r="IWA21" s="140" t="s">
        <v>454</v>
      </c>
      <c r="IWB21" s="140" t="s">
        <v>454</v>
      </c>
      <c r="IWC21" s="140" t="s">
        <v>454</v>
      </c>
      <c r="IWD21" s="140" t="s">
        <v>454</v>
      </c>
      <c r="IWE21" s="140" t="s">
        <v>454</v>
      </c>
      <c r="IWF21" s="140" t="s">
        <v>454</v>
      </c>
      <c r="IWG21" s="140" t="s">
        <v>454</v>
      </c>
      <c r="IWH21" s="140" t="s">
        <v>454</v>
      </c>
      <c r="IWI21" s="140" t="s">
        <v>454</v>
      </c>
      <c r="IWJ21" s="140" t="s">
        <v>454</v>
      </c>
      <c r="IWK21" s="140" t="s">
        <v>454</v>
      </c>
      <c r="IWL21" s="140" t="s">
        <v>454</v>
      </c>
      <c r="IWM21" s="140" t="s">
        <v>454</v>
      </c>
      <c r="IWN21" s="140" t="s">
        <v>454</v>
      </c>
      <c r="IWO21" s="140" t="s">
        <v>454</v>
      </c>
      <c r="IWP21" s="140" t="s">
        <v>454</v>
      </c>
      <c r="IWQ21" s="140" t="s">
        <v>454</v>
      </c>
      <c r="IWR21" s="140" t="s">
        <v>454</v>
      </c>
      <c r="IWS21" s="140" t="s">
        <v>454</v>
      </c>
      <c r="IWT21" s="140" t="s">
        <v>454</v>
      </c>
      <c r="IWU21" s="140" t="s">
        <v>454</v>
      </c>
      <c r="IWV21" s="140" t="s">
        <v>454</v>
      </c>
      <c r="IWW21" s="140" t="s">
        <v>454</v>
      </c>
      <c r="IWX21" s="140" t="s">
        <v>454</v>
      </c>
      <c r="IWY21" s="140" t="s">
        <v>454</v>
      </c>
      <c r="IWZ21" s="140" t="s">
        <v>454</v>
      </c>
      <c r="IXA21" s="140" t="s">
        <v>454</v>
      </c>
      <c r="IXB21" s="140" t="s">
        <v>454</v>
      </c>
      <c r="IXC21" s="140" t="s">
        <v>454</v>
      </c>
      <c r="IXD21" s="140" t="s">
        <v>454</v>
      </c>
      <c r="IXE21" s="140" t="s">
        <v>454</v>
      </c>
      <c r="IXF21" s="140" t="s">
        <v>454</v>
      </c>
      <c r="IXG21" s="140" t="s">
        <v>454</v>
      </c>
      <c r="IXH21" s="140" t="s">
        <v>454</v>
      </c>
      <c r="IXI21" s="140" t="s">
        <v>454</v>
      </c>
      <c r="IXJ21" s="140" t="s">
        <v>454</v>
      </c>
      <c r="IXK21" s="140" t="s">
        <v>454</v>
      </c>
      <c r="IXL21" s="140" t="s">
        <v>454</v>
      </c>
      <c r="IXM21" s="140" t="s">
        <v>454</v>
      </c>
      <c r="IXN21" s="140" t="s">
        <v>454</v>
      </c>
      <c r="IXO21" s="140" t="s">
        <v>454</v>
      </c>
      <c r="IXP21" s="140" t="s">
        <v>454</v>
      </c>
      <c r="IXQ21" s="140" t="s">
        <v>454</v>
      </c>
      <c r="IXR21" s="140" t="s">
        <v>454</v>
      </c>
      <c r="IXS21" s="140" t="s">
        <v>454</v>
      </c>
      <c r="IXT21" s="140" t="s">
        <v>454</v>
      </c>
      <c r="IXU21" s="140" t="s">
        <v>454</v>
      </c>
      <c r="IXV21" s="140" t="s">
        <v>454</v>
      </c>
      <c r="IXW21" s="140" t="s">
        <v>454</v>
      </c>
      <c r="IXX21" s="140" t="s">
        <v>454</v>
      </c>
      <c r="IXY21" s="140" t="s">
        <v>454</v>
      </c>
      <c r="IXZ21" s="140" t="s">
        <v>454</v>
      </c>
      <c r="IYA21" s="140" t="s">
        <v>454</v>
      </c>
      <c r="IYB21" s="140" t="s">
        <v>454</v>
      </c>
      <c r="IYC21" s="140" t="s">
        <v>454</v>
      </c>
      <c r="IYD21" s="140" t="s">
        <v>454</v>
      </c>
      <c r="IYE21" s="140" t="s">
        <v>454</v>
      </c>
      <c r="IYF21" s="140" t="s">
        <v>454</v>
      </c>
      <c r="IYG21" s="140" t="s">
        <v>454</v>
      </c>
      <c r="IYH21" s="140" t="s">
        <v>454</v>
      </c>
      <c r="IYI21" s="140" t="s">
        <v>454</v>
      </c>
      <c r="IYJ21" s="140" t="s">
        <v>454</v>
      </c>
      <c r="IYK21" s="140" t="s">
        <v>454</v>
      </c>
      <c r="IYL21" s="140" t="s">
        <v>454</v>
      </c>
      <c r="IYM21" s="140" t="s">
        <v>454</v>
      </c>
      <c r="IYN21" s="140" t="s">
        <v>454</v>
      </c>
      <c r="IYO21" s="140" t="s">
        <v>454</v>
      </c>
      <c r="IYP21" s="140" t="s">
        <v>454</v>
      </c>
      <c r="IYQ21" s="140" t="s">
        <v>454</v>
      </c>
      <c r="IYR21" s="140" t="s">
        <v>454</v>
      </c>
      <c r="IYS21" s="140" t="s">
        <v>454</v>
      </c>
      <c r="IYT21" s="140" t="s">
        <v>454</v>
      </c>
      <c r="IYU21" s="140" t="s">
        <v>454</v>
      </c>
      <c r="IYV21" s="140" t="s">
        <v>454</v>
      </c>
      <c r="IYW21" s="140" t="s">
        <v>454</v>
      </c>
      <c r="IYX21" s="140" t="s">
        <v>454</v>
      </c>
      <c r="IYY21" s="140" t="s">
        <v>454</v>
      </c>
      <c r="IYZ21" s="140" t="s">
        <v>454</v>
      </c>
      <c r="IZA21" s="140" t="s">
        <v>454</v>
      </c>
      <c r="IZB21" s="140" t="s">
        <v>454</v>
      </c>
      <c r="IZC21" s="140" t="s">
        <v>454</v>
      </c>
      <c r="IZD21" s="140" t="s">
        <v>454</v>
      </c>
      <c r="IZE21" s="140" t="s">
        <v>454</v>
      </c>
      <c r="IZF21" s="140" t="s">
        <v>454</v>
      </c>
      <c r="IZG21" s="140" t="s">
        <v>454</v>
      </c>
      <c r="IZH21" s="140" t="s">
        <v>454</v>
      </c>
      <c r="IZI21" s="140" t="s">
        <v>454</v>
      </c>
      <c r="IZJ21" s="140" t="s">
        <v>454</v>
      </c>
      <c r="IZK21" s="140" t="s">
        <v>454</v>
      </c>
      <c r="IZL21" s="140" t="s">
        <v>454</v>
      </c>
      <c r="IZM21" s="140" t="s">
        <v>454</v>
      </c>
      <c r="IZN21" s="140" t="s">
        <v>454</v>
      </c>
      <c r="IZO21" s="140" t="s">
        <v>454</v>
      </c>
      <c r="IZP21" s="140" t="s">
        <v>454</v>
      </c>
      <c r="IZQ21" s="140" t="s">
        <v>454</v>
      </c>
      <c r="IZR21" s="140" t="s">
        <v>454</v>
      </c>
      <c r="IZS21" s="140" t="s">
        <v>454</v>
      </c>
      <c r="IZT21" s="140" t="s">
        <v>454</v>
      </c>
      <c r="IZU21" s="140" t="s">
        <v>454</v>
      </c>
      <c r="IZV21" s="140" t="s">
        <v>454</v>
      </c>
      <c r="IZW21" s="140" t="s">
        <v>454</v>
      </c>
      <c r="IZX21" s="140" t="s">
        <v>454</v>
      </c>
      <c r="IZY21" s="140" t="s">
        <v>454</v>
      </c>
      <c r="IZZ21" s="140" t="s">
        <v>454</v>
      </c>
      <c r="JAA21" s="140" t="s">
        <v>454</v>
      </c>
      <c r="JAB21" s="140" t="s">
        <v>454</v>
      </c>
      <c r="JAC21" s="140" t="s">
        <v>454</v>
      </c>
      <c r="JAD21" s="140" t="s">
        <v>454</v>
      </c>
      <c r="JAE21" s="140" t="s">
        <v>454</v>
      </c>
      <c r="JAF21" s="140" t="s">
        <v>454</v>
      </c>
      <c r="JAG21" s="140" t="s">
        <v>454</v>
      </c>
      <c r="JAH21" s="140" t="s">
        <v>454</v>
      </c>
      <c r="JAI21" s="140" t="s">
        <v>454</v>
      </c>
      <c r="JAJ21" s="140" t="s">
        <v>454</v>
      </c>
      <c r="JAK21" s="140" t="s">
        <v>454</v>
      </c>
      <c r="JAL21" s="140" t="s">
        <v>454</v>
      </c>
      <c r="JAM21" s="140" t="s">
        <v>454</v>
      </c>
      <c r="JAN21" s="140" t="s">
        <v>454</v>
      </c>
      <c r="JAO21" s="140" t="s">
        <v>454</v>
      </c>
      <c r="JAP21" s="140" t="s">
        <v>454</v>
      </c>
      <c r="JAQ21" s="140" t="s">
        <v>454</v>
      </c>
      <c r="JAR21" s="140" t="s">
        <v>454</v>
      </c>
      <c r="JAS21" s="140" t="s">
        <v>454</v>
      </c>
      <c r="JAT21" s="140" t="s">
        <v>454</v>
      </c>
      <c r="JAU21" s="140" t="s">
        <v>454</v>
      </c>
      <c r="JAV21" s="140" t="s">
        <v>454</v>
      </c>
      <c r="JAW21" s="140" t="s">
        <v>454</v>
      </c>
      <c r="JAX21" s="140" t="s">
        <v>454</v>
      </c>
      <c r="JAY21" s="140" t="s">
        <v>454</v>
      </c>
      <c r="JAZ21" s="140" t="s">
        <v>454</v>
      </c>
      <c r="JBA21" s="140" t="s">
        <v>454</v>
      </c>
      <c r="JBB21" s="140" t="s">
        <v>454</v>
      </c>
      <c r="JBC21" s="140" t="s">
        <v>454</v>
      </c>
      <c r="JBD21" s="140" t="s">
        <v>454</v>
      </c>
      <c r="JBE21" s="140" t="s">
        <v>454</v>
      </c>
      <c r="JBF21" s="140" t="s">
        <v>454</v>
      </c>
      <c r="JBG21" s="140" t="s">
        <v>454</v>
      </c>
      <c r="JBH21" s="140" t="s">
        <v>454</v>
      </c>
      <c r="JBI21" s="140" t="s">
        <v>454</v>
      </c>
      <c r="JBJ21" s="140" t="s">
        <v>454</v>
      </c>
      <c r="JBK21" s="140" t="s">
        <v>454</v>
      </c>
      <c r="JBL21" s="140" t="s">
        <v>454</v>
      </c>
      <c r="JBM21" s="140" t="s">
        <v>454</v>
      </c>
      <c r="JBN21" s="140" t="s">
        <v>454</v>
      </c>
      <c r="JBO21" s="140" t="s">
        <v>454</v>
      </c>
      <c r="JBP21" s="140" t="s">
        <v>454</v>
      </c>
      <c r="JBQ21" s="140" t="s">
        <v>454</v>
      </c>
      <c r="JBR21" s="140" t="s">
        <v>454</v>
      </c>
      <c r="JBS21" s="140" t="s">
        <v>454</v>
      </c>
      <c r="JBT21" s="140" t="s">
        <v>454</v>
      </c>
      <c r="JBU21" s="140" t="s">
        <v>454</v>
      </c>
      <c r="JBV21" s="140" t="s">
        <v>454</v>
      </c>
      <c r="JBW21" s="140" t="s">
        <v>454</v>
      </c>
      <c r="JBX21" s="140" t="s">
        <v>454</v>
      </c>
      <c r="JBY21" s="140" t="s">
        <v>454</v>
      </c>
      <c r="JBZ21" s="140" t="s">
        <v>454</v>
      </c>
      <c r="JCA21" s="140" t="s">
        <v>454</v>
      </c>
      <c r="JCB21" s="140" t="s">
        <v>454</v>
      </c>
      <c r="JCC21" s="140" t="s">
        <v>454</v>
      </c>
      <c r="JCD21" s="140" t="s">
        <v>454</v>
      </c>
      <c r="JCE21" s="140" t="s">
        <v>454</v>
      </c>
      <c r="JCF21" s="140" t="s">
        <v>454</v>
      </c>
      <c r="JCG21" s="140" t="s">
        <v>454</v>
      </c>
      <c r="JCH21" s="140" t="s">
        <v>454</v>
      </c>
      <c r="JCI21" s="140" t="s">
        <v>454</v>
      </c>
      <c r="JCJ21" s="140" t="s">
        <v>454</v>
      </c>
      <c r="JCK21" s="140" t="s">
        <v>454</v>
      </c>
      <c r="JCL21" s="140" t="s">
        <v>454</v>
      </c>
      <c r="JCM21" s="140" t="s">
        <v>454</v>
      </c>
      <c r="JCN21" s="140" t="s">
        <v>454</v>
      </c>
      <c r="JCO21" s="140" t="s">
        <v>454</v>
      </c>
      <c r="JCP21" s="140" t="s">
        <v>454</v>
      </c>
      <c r="JCQ21" s="140" t="s">
        <v>454</v>
      </c>
      <c r="JCR21" s="140" t="s">
        <v>454</v>
      </c>
      <c r="JCS21" s="140" t="s">
        <v>454</v>
      </c>
      <c r="JCT21" s="140" t="s">
        <v>454</v>
      </c>
      <c r="JCU21" s="140" t="s">
        <v>454</v>
      </c>
      <c r="JCV21" s="140" t="s">
        <v>454</v>
      </c>
      <c r="JCW21" s="140" t="s">
        <v>454</v>
      </c>
      <c r="JCX21" s="140" t="s">
        <v>454</v>
      </c>
      <c r="JCY21" s="140" t="s">
        <v>454</v>
      </c>
      <c r="JCZ21" s="140" t="s">
        <v>454</v>
      </c>
      <c r="JDA21" s="140" t="s">
        <v>454</v>
      </c>
      <c r="JDB21" s="140" t="s">
        <v>454</v>
      </c>
      <c r="JDC21" s="140" t="s">
        <v>454</v>
      </c>
      <c r="JDD21" s="140" t="s">
        <v>454</v>
      </c>
      <c r="JDE21" s="140" t="s">
        <v>454</v>
      </c>
      <c r="JDF21" s="140" t="s">
        <v>454</v>
      </c>
      <c r="JDG21" s="140" t="s">
        <v>454</v>
      </c>
      <c r="JDH21" s="140" t="s">
        <v>454</v>
      </c>
      <c r="JDI21" s="140" t="s">
        <v>454</v>
      </c>
      <c r="JDJ21" s="140" t="s">
        <v>454</v>
      </c>
      <c r="JDK21" s="140" t="s">
        <v>454</v>
      </c>
      <c r="JDL21" s="140" t="s">
        <v>454</v>
      </c>
      <c r="JDM21" s="140" t="s">
        <v>454</v>
      </c>
      <c r="JDN21" s="140" t="s">
        <v>454</v>
      </c>
      <c r="JDO21" s="140" t="s">
        <v>454</v>
      </c>
      <c r="JDP21" s="140" t="s">
        <v>454</v>
      </c>
      <c r="JDQ21" s="140" t="s">
        <v>454</v>
      </c>
      <c r="JDR21" s="140" t="s">
        <v>454</v>
      </c>
      <c r="JDS21" s="140" t="s">
        <v>454</v>
      </c>
      <c r="JDT21" s="140" t="s">
        <v>454</v>
      </c>
      <c r="JDU21" s="140" t="s">
        <v>454</v>
      </c>
      <c r="JDV21" s="140" t="s">
        <v>454</v>
      </c>
      <c r="JDW21" s="140" t="s">
        <v>454</v>
      </c>
      <c r="JDX21" s="140" t="s">
        <v>454</v>
      </c>
      <c r="JDY21" s="140" t="s">
        <v>454</v>
      </c>
      <c r="JDZ21" s="140" t="s">
        <v>454</v>
      </c>
      <c r="JEA21" s="140" t="s">
        <v>454</v>
      </c>
      <c r="JEB21" s="140" t="s">
        <v>454</v>
      </c>
      <c r="JEC21" s="140" t="s">
        <v>454</v>
      </c>
      <c r="JED21" s="140" t="s">
        <v>454</v>
      </c>
      <c r="JEE21" s="140" t="s">
        <v>454</v>
      </c>
      <c r="JEF21" s="140" t="s">
        <v>454</v>
      </c>
      <c r="JEG21" s="140" t="s">
        <v>454</v>
      </c>
      <c r="JEH21" s="140" t="s">
        <v>454</v>
      </c>
      <c r="JEI21" s="140" t="s">
        <v>454</v>
      </c>
      <c r="JEJ21" s="140" t="s">
        <v>454</v>
      </c>
      <c r="JEK21" s="140" t="s">
        <v>454</v>
      </c>
      <c r="JEL21" s="140" t="s">
        <v>454</v>
      </c>
      <c r="JEM21" s="140" t="s">
        <v>454</v>
      </c>
      <c r="JEN21" s="140" t="s">
        <v>454</v>
      </c>
      <c r="JEO21" s="140" t="s">
        <v>454</v>
      </c>
      <c r="JEP21" s="140" t="s">
        <v>454</v>
      </c>
      <c r="JEQ21" s="140" t="s">
        <v>454</v>
      </c>
      <c r="JER21" s="140" t="s">
        <v>454</v>
      </c>
      <c r="JES21" s="140" t="s">
        <v>454</v>
      </c>
      <c r="JET21" s="140" t="s">
        <v>454</v>
      </c>
      <c r="JEU21" s="140" t="s">
        <v>454</v>
      </c>
      <c r="JEV21" s="140" t="s">
        <v>454</v>
      </c>
      <c r="JEW21" s="140" t="s">
        <v>454</v>
      </c>
      <c r="JEX21" s="140" t="s">
        <v>454</v>
      </c>
      <c r="JEY21" s="140" t="s">
        <v>454</v>
      </c>
      <c r="JEZ21" s="140" t="s">
        <v>454</v>
      </c>
      <c r="JFA21" s="140" t="s">
        <v>454</v>
      </c>
      <c r="JFB21" s="140" t="s">
        <v>454</v>
      </c>
      <c r="JFC21" s="140" t="s">
        <v>454</v>
      </c>
      <c r="JFD21" s="140" t="s">
        <v>454</v>
      </c>
      <c r="JFE21" s="140" t="s">
        <v>454</v>
      </c>
      <c r="JFF21" s="140" t="s">
        <v>454</v>
      </c>
      <c r="JFG21" s="140" t="s">
        <v>454</v>
      </c>
      <c r="JFH21" s="140" t="s">
        <v>454</v>
      </c>
      <c r="JFI21" s="140" t="s">
        <v>454</v>
      </c>
      <c r="JFJ21" s="140" t="s">
        <v>454</v>
      </c>
      <c r="JFK21" s="140" t="s">
        <v>454</v>
      </c>
      <c r="JFL21" s="140" t="s">
        <v>454</v>
      </c>
      <c r="JFM21" s="140" t="s">
        <v>454</v>
      </c>
      <c r="JFN21" s="140" t="s">
        <v>454</v>
      </c>
      <c r="JFO21" s="140" t="s">
        <v>454</v>
      </c>
      <c r="JFP21" s="140" t="s">
        <v>454</v>
      </c>
      <c r="JFQ21" s="140" t="s">
        <v>454</v>
      </c>
      <c r="JFR21" s="140" t="s">
        <v>454</v>
      </c>
      <c r="JFS21" s="140" t="s">
        <v>454</v>
      </c>
      <c r="JFT21" s="140" t="s">
        <v>454</v>
      </c>
      <c r="JFU21" s="140" t="s">
        <v>454</v>
      </c>
      <c r="JFV21" s="140" t="s">
        <v>454</v>
      </c>
      <c r="JFW21" s="140" t="s">
        <v>454</v>
      </c>
      <c r="JFX21" s="140" t="s">
        <v>454</v>
      </c>
      <c r="JFY21" s="140" t="s">
        <v>454</v>
      </c>
      <c r="JFZ21" s="140" t="s">
        <v>454</v>
      </c>
      <c r="JGA21" s="140" t="s">
        <v>454</v>
      </c>
      <c r="JGB21" s="140" t="s">
        <v>454</v>
      </c>
      <c r="JGC21" s="140" t="s">
        <v>454</v>
      </c>
      <c r="JGD21" s="140" t="s">
        <v>454</v>
      </c>
      <c r="JGE21" s="140" t="s">
        <v>454</v>
      </c>
      <c r="JGF21" s="140" t="s">
        <v>454</v>
      </c>
      <c r="JGG21" s="140" t="s">
        <v>454</v>
      </c>
      <c r="JGH21" s="140" t="s">
        <v>454</v>
      </c>
      <c r="JGI21" s="140" t="s">
        <v>454</v>
      </c>
      <c r="JGJ21" s="140" t="s">
        <v>454</v>
      </c>
      <c r="JGK21" s="140" t="s">
        <v>454</v>
      </c>
      <c r="JGL21" s="140" t="s">
        <v>454</v>
      </c>
      <c r="JGM21" s="140" t="s">
        <v>454</v>
      </c>
      <c r="JGN21" s="140" t="s">
        <v>454</v>
      </c>
      <c r="JGO21" s="140" t="s">
        <v>454</v>
      </c>
      <c r="JGP21" s="140" t="s">
        <v>454</v>
      </c>
      <c r="JGQ21" s="140" t="s">
        <v>454</v>
      </c>
      <c r="JGR21" s="140" t="s">
        <v>454</v>
      </c>
      <c r="JGS21" s="140" t="s">
        <v>454</v>
      </c>
      <c r="JGT21" s="140" t="s">
        <v>454</v>
      </c>
      <c r="JGU21" s="140" t="s">
        <v>454</v>
      </c>
      <c r="JGV21" s="140" t="s">
        <v>454</v>
      </c>
      <c r="JGW21" s="140" t="s">
        <v>454</v>
      </c>
      <c r="JGX21" s="140" t="s">
        <v>454</v>
      </c>
      <c r="JGY21" s="140" t="s">
        <v>454</v>
      </c>
      <c r="JGZ21" s="140" t="s">
        <v>454</v>
      </c>
      <c r="JHA21" s="140" t="s">
        <v>454</v>
      </c>
      <c r="JHB21" s="140" t="s">
        <v>454</v>
      </c>
      <c r="JHC21" s="140" t="s">
        <v>454</v>
      </c>
      <c r="JHD21" s="140" t="s">
        <v>454</v>
      </c>
      <c r="JHE21" s="140" t="s">
        <v>454</v>
      </c>
      <c r="JHF21" s="140" t="s">
        <v>454</v>
      </c>
      <c r="JHG21" s="140" t="s">
        <v>454</v>
      </c>
      <c r="JHH21" s="140" t="s">
        <v>454</v>
      </c>
      <c r="JHI21" s="140" t="s">
        <v>454</v>
      </c>
      <c r="JHJ21" s="140" t="s">
        <v>454</v>
      </c>
      <c r="JHK21" s="140" t="s">
        <v>454</v>
      </c>
      <c r="JHL21" s="140" t="s">
        <v>454</v>
      </c>
      <c r="JHM21" s="140" t="s">
        <v>454</v>
      </c>
      <c r="JHN21" s="140" t="s">
        <v>454</v>
      </c>
      <c r="JHO21" s="140" t="s">
        <v>454</v>
      </c>
      <c r="JHP21" s="140" t="s">
        <v>454</v>
      </c>
      <c r="JHQ21" s="140" t="s">
        <v>454</v>
      </c>
      <c r="JHR21" s="140" t="s">
        <v>454</v>
      </c>
      <c r="JHS21" s="140" t="s">
        <v>454</v>
      </c>
      <c r="JHT21" s="140" t="s">
        <v>454</v>
      </c>
      <c r="JHU21" s="140" t="s">
        <v>454</v>
      </c>
      <c r="JHV21" s="140" t="s">
        <v>454</v>
      </c>
      <c r="JHW21" s="140" t="s">
        <v>454</v>
      </c>
      <c r="JHX21" s="140" t="s">
        <v>454</v>
      </c>
      <c r="JHY21" s="140" t="s">
        <v>454</v>
      </c>
      <c r="JHZ21" s="140" t="s">
        <v>454</v>
      </c>
      <c r="JIA21" s="140" t="s">
        <v>454</v>
      </c>
      <c r="JIB21" s="140" t="s">
        <v>454</v>
      </c>
      <c r="JIC21" s="140" t="s">
        <v>454</v>
      </c>
      <c r="JID21" s="140" t="s">
        <v>454</v>
      </c>
      <c r="JIE21" s="140" t="s">
        <v>454</v>
      </c>
      <c r="JIF21" s="140" t="s">
        <v>454</v>
      </c>
      <c r="JIG21" s="140" t="s">
        <v>454</v>
      </c>
      <c r="JIH21" s="140" t="s">
        <v>454</v>
      </c>
      <c r="JII21" s="140" t="s">
        <v>454</v>
      </c>
      <c r="JIJ21" s="140" t="s">
        <v>454</v>
      </c>
      <c r="JIK21" s="140" t="s">
        <v>454</v>
      </c>
      <c r="JIL21" s="140" t="s">
        <v>454</v>
      </c>
      <c r="JIM21" s="140" t="s">
        <v>454</v>
      </c>
      <c r="JIN21" s="140" t="s">
        <v>454</v>
      </c>
      <c r="JIO21" s="140" t="s">
        <v>454</v>
      </c>
      <c r="JIP21" s="140" t="s">
        <v>454</v>
      </c>
      <c r="JIQ21" s="140" t="s">
        <v>454</v>
      </c>
      <c r="JIR21" s="140" t="s">
        <v>454</v>
      </c>
      <c r="JIS21" s="140" t="s">
        <v>454</v>
      </c>
      <c r="JIT21" s="140" t="s">
        <v>454</v>
      </c>
      <c r="JIU21" s="140" t="s">
        <v>454</v>
      </c>
      <c r="JIV21" s="140" t="s">
        <v>454</v>
      </c>
      <c r="JIW21" s="140" t="s">
        <v>454</v>
      </c>
      <c r="JIX21" s="140" t="s">
        <v>454</v>
      </c>
      <c r="JIY21" s="140" t="s">
        <v>454</v>
      </c>
      <c r="JIZ21" s="140" t="s">
        <v>454</v>
      </c>
      <c r="JJA21" s="140" t="s">
        <v>454</v>
      </c>
      <c r="JJB21" s="140" t="s">
        <v>454</v>
      </c>
      <c r="JJC21" s="140" t="s">
        <v>454</v>
      </c>
      <c r="JJD21" s="140" t="s">
        <v>454</v>
      </c>
      <c r="JJE21" s="140" t="s">
        <v>454</v>
      </c>
      <c r="JJF21" s="140" t="s">
        <v>454</v>
      </c>
      <c r="JJG21" s="140" t="s">
        <v>454</v>
      </c>
      <c r="JJH21" s="140" t="s">
        <v>454</v>
      </c>
      <c r="JJI21" s="140" t="s">
        <v>454</v>
      </c>
      <c r="JJJ21" s="140" t="s">
        <v>454</v>
      </c>
      <c r="JJK21" s="140" t="s">
        <v>454</v>
      </c>
      <c r="JJL21" s="140" t="s">
        <v>454</v>
      </c>
      <c r="JJM21" s="140" t="s">
        <v>454</v>
      </c>
      <c r="JJN21" s="140" t="s">
        <v>454</v>
      </c>
      <c r="JJO21" s="140" t="s">
        <v>454</v>
      </c>
      <c r="JJP21" s="140" t="s">
        <v>454</v>
      </c>
      <c r="JJQ21" s="140" t="s">
        <v>454</v>
      </c>
      <c r="JJR21" s="140" t="s">
        <v>454</v>
      </c>
      <c r="JJS21" s="140" t="s">
        <v>454</v>
      </c>
      <c r="JJT21" s="140" t="s">
        <v>454</v>
      </c>
      <c r="JJU21" s="140" t="s">
        <v>454</v>
      </c>
      <c r="JJV21" s="140" t="s">
        <v>454</v>
      </c>
      <c r="JJW21" s="140" t="s">
        <v>454</v>
      </c>
      <c r="JJX21" s="140" t="s">
        <v>454</v>
      </c>
      <c r="JJY21" s="140" t="s">
        <v>454</v>
      </c>
      <c r="JJZ21" s="140" t="s">
        <v>454</v>
      </c>
      <c r="JKA21" s="140" t="s">
        <v>454</v>
      </c>
      <c r="JKB21" s="140" t="s">
        <v>454</v>
      </c>
      <c r="JKC21" s="140" t="s">
        <v>454</v>
      </c>
      <c r="JKD21" s="140" t="s">
        <v>454</v>
      </c>
      <c r="JKE21" s="140" t="s">
        <v>454</v>
      </c>
      <c r="JKF21" s="140" t="s">
        <v>454</v>
      </c>
      <c r="JKG21" s="140" t="s">
        <v>454</v>
      </c>
      <c r="JKH21" s="140" t="s">
        <v>454</v>
      </c>
      <c r="JKI21" s="140" t="s">
        <v>454</v>
      </c>
      <c r="JKJ21" s="140" t="s">
        <v>454</v>
      </c>
      <c r="JKK21" s="140" t="s">
        <v>454</v>
      </c>
      <c r="JKL21" s="140" t="s">
        <v>454</v>
      </c>
      <c r="JKM21" s="140" t="s">
        <v>454</v>
      </c>
      <c r="JKN21" s="140" t="s">
        <v>454</v>
      </c>
      <c r="JKO21" s="140" t="s">
        <v>454</v>
      </c>
      <c r="JKP21" s="140" t="s">
        <v>454</v>
      </c>
      <c r="JKQ21" s="140" t="s">
        <v>454</v>
      </c>
      <c r="JKR21" s="140" t="s">
        <v>454</v>
      </c>
      <c r="JKS21" s="140" t="s">
        <v>454</v>
      </c>
      <c r="JKT21" s="140" t="s">
        <v>454</v>
      </c>
      <c r="JKU21" s="140" t="s">
        <v>454</v>
      </c>
      <c r="JKV21" s="140" t="s">
        <v>454</v>
      </c>
      <c r="JKW21" s="140" t="s">
        <v>454</v>
      </c>
      <c r="JKX21" s="140" t="s">
        <v>454</v>
      </c>
      <c r="JKY21" s="140" t="s">
        <v>454</v>
      </c>
      <c r="JKZ21" s="140" t="s">
        <v>454</v>
      </c>
      <c r="JLA21" s="140" t="s">
        <v>454</v>
      </c>
      <c r="JLB21" s="140" t="s">
        <v>454</v>
      </c>
      <c r="JLC21" s="140" t="s">
        <v>454</v>
      </c>
      <c r="JLD21" s="140" t="s">
        <v>454</v>
      </c>
      <c r="JLE21" s="140" t="s">
        <v>454</v>
      </c>
      <c r="JLF21" s="140" t="s">
        <v>454</v>
      </c>
      <c r="JLG21" s="140" t="s">
        <v>454</v>
      </c>
      <c r="JLH21" s="140" t="s">
        <v>454</v>
      </c>
      <c r="JLI21" s="140" t="s">
        <v>454</v>
      </c>
      <c r="JLJ21" s="140" t="s">
        <v>454</v>
      </c>
      <c r="JLK21" s="140" t="s">
        <v>454</v>
      </c>
      <c r="JLL21" s="140" t="s">
        <v>454</v>
      </c>
      <c r="JLM21" s="140" t="s">
        <v>454</v>
      </c>
      <c r="JLN21" s="140" t="s">
        <v>454</v>
      </c>
      <c r="JLO21" s="140" t="s">
        <v>454</v>
      </c>
      <c r="JLP21" s="140" t="s">
        <v>454</v>
      </c>
      <c r="JLQ21" s="140" t="s">
        <v>454</v>
      </c>
      <c r="JLR21" s="140" t="s">
        <v>454</v>
      </c>
      <c r="JLS21" s="140" t="s">
        <v>454</v>
      </c>
      <c r="JLT21" s="140" t="s">
        <v>454</v>
      </c>
      <c r="JLU21" s="140" t="s">
        <v>454</v>
      </c>
      <c r="JLV21" s="140" t="s">
        <v>454</v>
      </c>
      <c r="JLW21" s="140" t="s">
        <v>454</v>
      </c>
      <c r="JLX21" s="140" t="s">
        <v>454</v>
      </c>
      <c r="JLY21" s="140" t="s">
        <v>454</v>
      </c>
      <c r="JLZ21" s="140" t="s">
        <v>454</v>
      </c>
      <c r="JMA21" s="140" t="s">
        <v>454</v>
      </c>
      <c r="JMB21" s="140" t="s">
        <v>454</v>
      </c>
      <c r="JMC21" s="140" t="s">
        <v>454</v>
      </c>
      <c r="JMD21" s="140" t="s">
        <v>454</v>
      </c>
      <c r="JME21" s="140" t="s">
        <v>454</v>
      </c>
      <c r="JMF21" s="140" t="s">
        <v>454</v>
      </c>
      <c r="JMG21" s="140" t="s">
        <v>454</v>
      </c>
      <c r="JMH21" s="140" t="s">
        <v>454</v>
      </c>
      <c r="JMI21" s="140" t="s">
        <v>454</v>
      </c>
      <c r="JMJ21" s="140" t="s">
        <v>454</v>
      </c>
      <c r="JMK21" s="140" t="s">
        <v>454</v>
      </c>
      <c r="JML21" s="140" t="s">
        <v>454</v>
      </c>
      <c r="JMM21" s="140" t="s">
        <v>454</v>
      </c>
      <c r="JMN21" s="140" t="s">
        <v>454</v>
      </c>
      <c r="JMO21" s="140" t="s">
        <v>454</v>
      </c>
      <c r="JMP21" s="140" t="s">
        <v>454</v>
      </c>
      <c r="JMQ21" s="140" t="s">
        <v>454</v>
      </c>
      <c r="JMR21" s="140" t="s">
        <v>454</v>
      </c>
      <c r="JMS21" s="140" t="s">
        <v>454</v>
      </c>
      <c r="JMT21" s="140" t="s">
        <v>454</v>
      </c>
      <c r="JMU21" s="140" t="s">
        <v>454</v>
      </c>
      <c r="JMV21" s="140" t="s">
        <v>454</v>
      </c>
      <c r="JMW21" s="140" t="s">
        <v>454</v>
      </c>
      <c r="JMX21" s="140" t="s">
        <v>454</v>
      </c>
      <c r="JMY21" s="140" t="s">
        <v>454</v>
      </c>
      <c r="JMZ21" s="140" t="s">
        <v>454</v>
      </c>
      <c r="JNA21" s="140" t="s">
        <v>454</v>
      </c>
      <c r="JNB21" s="140" t="s">
        <v>454</v>
      </c>
      <c r="JNC21" s="140" t="s">
        <v>454</v>
      </c>
      <c r="JND21" s="140" t="s">
        <v>454</v>
      </c>
      <c r="JNE21" s="140" t="s">
        <v>454</v>
      </c>
      <c r="JNF21" s="140" t="s">
        <v>454</v>
      </c>
      <c r="JNG21" s="140" t="s">
        <v>454</v>
      </c>
      <c r="JNH21" s="140" t="s">
        <v>454</v>
      </c>
      <c r="JNI21" s="140" t="s">
        <v>454</v>
      </c>
      <c r="JNJ21" s="140" t="s">
        <v>454</v>
      </c>
      <c r="JNK21" s="140" t="s">
        <v>454</v>
      </c>
      <c r="JNL21" s="140" t="s">
        <v>454</v>
      </c>
      <c r="JNM21" s="140" t="s">
        <v>454</v>
      </c>
      <c r="JNN21" s="140" t="s">
        <v>454</v>
      </c>
      <c r="JNO21" s="140" t="s">
        <v>454</v>
      </c>
      <c r="JNP21" s="140" t="s">
        <v>454</v>
      </c>
      <c r="JNQ21" s="140" t="s">
        <v>454</v>
      </c>
      <c r="JNR21" s="140" t="s">
        <v>454</v>
      </c>
      <c r="JNS21" s="140" t="s">
        <v>454</v>
      </c>
      <c r="JNT21" s="140" t="s">
        <v>454</v>
      </c>
      <c r="JNU21" s="140" t="s">
        <v>454</v>
      </c>
      <c r="JNV21" s="140" t="s">
        <v>454</v>
      </c>
      <c r="JNW21" s="140" t="s">
        <v>454</v>
      </c>
      <c r="JNX21" s="140" t="s">
        <v>454</v>
      </c>
      <c r="JNY21" s="140" t="s">
        <v>454</v>
      </c>
      <c r="JNZ21" s="140" t="s">
        <v>454</v>
      </c>
      <c r="JOA21" s="140" t="s">
        <v>454</v>
      </c>
      <c r="JOB21" s="140" t="s">
        <v>454</v>
      </c>
      <c r="JOC21" s="140" t="s">
        <v>454</v>
      </c>
      <c r="JOD21" s="140" t="s">
        <v>454</v>
      </c>
      <c r="JOE21" s="140" t="s">
        <v>454</v>
      </c>
      <c r="JOF21" s="140" t="s">
        <v>454</v>
      </c>
      <c r="JOG21" s="140" t="s">
        <v>454</v>
      </c>
      <c r="JOH21" s="140" t="s">
        <v>454</v>
      </c>
      <c r="JOI21" s="140" t="s">
        <v>454</v>
      </c>
      <c r="JOJ21" s="140" t="s">
        <v>454</v>
      </c>
      <c r="JOK21" s="140" t="s">
        <v>454</v>
      </c>
      <c r="JOL21" s="140" t="s">
        <v>454</v>
      </c>
      <c r="JOM21" s="140" t="s">
        <v>454</v>
      </c>
      <c r="JON21" s="140" t="s">
        <v>454</v>
      </c>
      <c r="JOO21" s="140" t="s">
        <v>454</v>
      </c>
      <c r="JOP21" s="140" t="s">
        <v>454</v>
      </c>
      <c r="JOQ21" s="140" t="s">
        <v>454</v>
      </c>
      <c r="JOR21" s="140" t="s">
        <v>454</v>
      </c>
      <c r="JOS21" s="140" t="s">
        <v>454</v>
      </c>
      <c r="JOT21" s="140" t="s">
        <v>454</v>
      </c>
      <c r="JOU21" s="140" t="s">
        <v>454</v>
      </c>
      <c r="JOV21" s="140" t="s">
        <v>454</v>
      </c>
      <c r="JOW21" s="140" t="s">
        <v>454</v>
      </c>
      <c r="JOX21" s="140" t="s">
        <v>454</v>
      </c>
      <c r="JOY21" s="140" t="s">
        <v>454</v>
      </c>
      <c r="JOZ21" s="140" t="s">
        <v>454</v>
      </c>
      <c r="JPA21" s="140" t="s">
        <v>454</v>
      </c>
      <c r="JPB21" s="140" t="s">
        <v>454</v>
      </c>
      <c r="JPC21" s="140" t="s">
        <v>454</v>
      </c>
      <c r="JPD21" s="140" t="s">
        <v>454</v>
      </c>
      <c r="JPE21" s="140" t="s">
        <v>454</v>
      </c>
      <c r="JPF21" s="140" t="s">
        <v>454</v>
      </c>
      <c r="JPG21" s="140" t="s">
        <v>454</v>
      </c>
      <c r="JPH21" s="140" t="s">
        <v>454</v>
      </c>
      <c r="JPI21" s="140" t="s">
        <v>454</v>
      </c>
      <c r="JPJ21" s="140" t="s">
        <v>454</v>
      </c>
      <c r="JPK21" s="140" t="s">
        <v>454</v>
      </c>
      <c r="JPL21" s="140" t="s">
        <v>454</v>
      </c>
      <c r="JPM21" s="140" t="s">
        <v>454</v>
      </c>
      <c r="JPN21" s="140" t="s">
        <v>454</v>
      </c>
      <c r="JPO21" s="140" t="s">
        <v>454</v>
      </c>
      <c r="JPP21" s="140" t="s">
        <v>454</v>
      </c>
      <c r="JPQ21" s="140" t="s">
        <v>454</v>
      </c>
      <c r="JPR21" s="140" t="s">
        <v>454</v>
      </c>
      <c r="JPS21" s="140" t="s">
        <v>454</v>
      </c>
      <c r="JPT21" s="140" t="s">
        <v>454</v>
      </c>
      <c r="JPU21" s="140" t="s">
        <v>454</v>
      </c>
      <c r="JPV21" s="140" t="s">
        <v>454</v>
      </c>
      <c r="JPW21" s="140" t="s">
        <v>454</v>
      </c>
      <c r="JPX21" s="140" t="s">
        <v>454</v>
      </c>
      <c r="JPY21" s="140" t="s">
        <v>454</v>
      </c>
      <c r="JPZ21" s="140" t="s">
        <v>454</v>
      </c>
      <c r="JQA21" s="140" t="s">
        <v>454</v>
      </c>
      <c r="JQB21" s="140" t="s">
        <v>454</v>
      </c>
      <c r="JQC21" s="140" t="s">
        <v>454</v>
      </c>
      <c r="JQD21" s="140" t="s">
        <v>454</v>
      </c>
      <c r="JQE21" s="140" t="s">
        <v>454</v>
      </c>
      <c r="JQF21" s="140" t="s">
        <v>454</v>
      </c>
      <c r="JQG21" s="140" t="s">
        <v>454</v>
      </c>
      <c r="JQH21" s="140" t="s">
        <v>454</v>
      </c>
      <c r="JQI21" s="140" t="s">
        <v>454</v>
      </c>
      <c r="JQJ21" s="140" t="s">
        <v>454</v>
      </c>
      <c r="JQK21" s="140" t="s">
        <v>454</v>
      </c>
      <c r="JQL21" s="140" t="s">
        <v>454</v>
      </c>
      <c r="JQM21" s="140" t="s">
        <v>454</v>
      </c>
      <c r="JQN21" s="140" t="s">
        <v>454</v>
      </c>
      <c r="JQO21" s="140" t="s">
        <v>454</v>
      </c>
      <c r="JQP21" s="140" t="s">
        <v>454</v>
      </c>
      <c r="JQQ21" s="140" t="s">
        <v>454</v>
      </c>
      <c r="JQR21" s="140" t="s">
        <v>454</v>
      </c>
      <c r="JQS21" s="140" t="s">
        <v>454</v>
      </c>
      <c r="JQT21" s="140" t="s">
        <v>454</v>
      </c>
      <c r="JQU21" s="140" t="s">
        <v>454</v>
      </c>
      <c r="JQV21" s="140" t="s">
        <v>454</v>
      </c>
      <c r="JQW21" s="140" t="s">
        <v>454</v>
      </c>
      <c r="JQX21" s="140" t="s">
        <v>454</v>
      </c>
      <c r="JQY21" s="140" t="s">
        <v>454</v>
      </c>
      <c r="JQZ21" s="140" t="s">
        <v>454</v>
      </c>
      <c r="JRA21" s="140" t="s">
        <v>454</v>
      </c>
      <c r="JRB21" s="140" t="s">
        <v>454</v>
      </c>
      <c r="JRC21" s="140" t="s">
        <v>454</v>
      </c>
      <c r="JRD21" s="140" t="s">
        <v>454</v>
      </c>
      <c r="JRE21" s="140" t="s">
        <v>454</v>
      </c>
      <c r="JRF21" s="140" t="s">
        <v>454</v>
      </c>
      <c r="JRG21" s="140" t="s">
        <v>454</v>
      </c>
      <c r="JRH21" s="140" t="s">
        <v>454</v>
      </c>
      <c r="JRI21" s="140" t="s">
        <v>454</v>
      </c>
      <c r="JRJ21" s="140" t="s">
        <v>454</v>
      </c>
      <c r="JRK21" s="140" t="s">
        <v>454</v>
      </c>
      <c r="JRL21" s="140" t="s">
        <v>454</v>
      </c>
      <c r="JRM21" s="140" t="s">
        <v>454</v>
      </c>
      <c r="JRN21" s="140" t="s">
        <v>454</v>
      </c>
      <c r="JRO21" s="140" t="s">
        <v>454</v>
      </c>
      <c r="JRP21" s="140" t="s">
        <v>454</v>
      </c>
      <c r="JRQ21" s="140" t="s">
        <v>454</v>
      </c>
      <c r="JRR21" s="140" t="s">
        <v>454</v>
      </c>
      <c r="JRS21" s="140" t="s">
        <v>454</v>
      </c>
      <c r="JRT21" s="140" t="s">
        <v>454</v>
      </c>
      <c r="JRU21" s="140" t="s">
        <v>454</v>
      </c>
      <c r="JRV21" s="140" t="s">
        <v>454</v>
      </c>
      <c r="JRW21" s="140" t="s">
        <v>454</v>
      </c>
      <c r="JRX21" s="140" t="s">
        <v>454</v>
      </c>
      <c r="JRY21" s="140" t="s">
        <v>454</v>
      </c>
      <c r="JRZ21" s="140" t="s">
        <v>454</v>
      </c>
      <c r="JSA21" s="140" t="s">
        <v>454</v>
      </c>
      <c r="JSB21" s="140" t="s">
        <v>454</v>
      </c>
      <c r="JSC21" s="140" t="s">
        <v>454</v>
      </c>
      <c r="JSD21" s="140" t="s">
        <v>454</v>
      </c>
      <c r="JSE21" s="140" t="s">
        <v>454</v>
      </c>
      <c r="JSF21" s="140" t="s">
        <v>454</v>
      </c>
      <c r="JSG21" s="140" t="s">
        <v>454</v>
      </c>
      <c r="JSH21" s="140" t="s">
        <v>454</v>
      </c>
      <c r="JSI21" s="140" t="s">
        <v>454</v>
      </c>
      <c r="JSJ21" s="140" t="s">
        <v>454</v>
      </c>
      <c r="JSK21" s="140" t="s">
        <v>454</v>
      </c>
      <c r="JSL21" s="140" t="s">
        <v>454</v>
      </c>
      <c r="JSM21" s="140" t="s">
        <v>454</v>
      </c>
      <c r="JSN21" s="140" t="s">
        <v>454</v>
      </c>
      <c r="JSO21" s="140" t="s">
        <v>454</v>
      </c>
      <c r="JSP21" s="140" t="s">
        <v>454</v>
      </c>
      <c r="JSQ21" s="140" t="s">
        <v>454</v>
      </c>
      <c r="JSR21" s="140" t="s">
        <v>454</v>
      </c>
      <c r="JSS21" s="140" t="s">
        <v>454</v>
      </c>
      <c r="JST21" s="140" t="s">
        <v>454</v>
      </c>
      <c r="JSU21" s="140" t="s">
        <v>454</v>
      </c>
      <c r="JSV21" s="140" t="s">
        <v>454</v>
      </c>
      <c r="JSW21" s="140" t="s">
        <v>454</v>
      </c>
      <c r="JSX21" s="140" t="s">
        <v>454</v>
      </c>
      <c r="JSY21" s="140" t="s">
        <v>454</v>
      </c>
      <c r="JSZ21" s="140" t="s">
        <v>454</v>
      </c>
      <c r="JTA21" s="140" t="s">
        <v>454</v>
      </c>
      <c r="JTB21" s="140" t="s">
        <v>454</v>
      </c>
      <c r="JTC21" s="140" t="s">
        <v>454</v>
      </c>
      <c r="JTD21" s="140" t="s">
        <v>454</v>
      </c>
      <c r="JTE21" s="140" t="s">
        <v>454</v>
      </c>
      <c r="JTF21" s="140" t="s">
        <v>454</v>
      </c>
      <c r="JTG21" s="140" t="s">
        <v>454</v>
      </c>
      <c r="JTH21" s="140" t="s">
        <v>454</v>
      </c>
      <c r="JTI21" s="140" t="s">
        <v>454</v>
      </c>
      <c r="JTJ21" s="140" t="s">
        <v>454</v>
      </c>
      <c r="JTK21" s="140" t="s">
        <v>454</v>
      </c>
      <c r="JTL21" s="140" t="s">
        <v>454</v>
      </c>
      <c r="JTM21" s="140" t="s">
        <v>454</v>
      </c>
      <c r="JTN21" s="140" t="s">
        <v>454</v>
      </c>
      <c r="JTO21" s="140" t="s">
        <v>454</v>
      </c>
      <c r="JTP21" s="140" t="s">
        <v>454</v>
      </c>
      <c r="JTQ21" s="140" t="s">
        <v>454</v>
      </c>
      <c r="JTR21" s="140" t="s">
        <v>454</v>
      </c>
      <c r="JTS21" s="140" t="s">
        <v>454</v>
      </c>
      <c r="JTT21" s="140" t="s">
        <v>454</v>
      </c>
      <c r="JTU21" s="140" t="s">
        <v>454</v>
      </c>
      <c r="JTV21" s="140" t="s">
        <v>454</v>
      </c>
      <c r="JTW21" s="140" t="s">
        <v>454</v>
      </c>
      <c r="JTX21" s="140" t="s">
        <v>454</v>
      </c>
      <c r="JTY21" s="140" t="s">
        <v>454</v>
      </c>
      <c r="JTZ21" s="140" t="s">
        <v>454</v>
      </c>
      <c r="JUA21" s="140" t="s">
        <v>454</v>
      </c>
      <c r="JUB21" s="140" t="s">
        <v>454</v>
      </c>
      <c r="JUC21" s="140" t="s">
        <v>454</v>
      </c>
      <c r="JUD21" s="140" t="s">
        <v>454</v>
      </c>
      <c r="JUE21" s="140" t="s">
        <v>454</v>
      </c>
      <c r="JUF21" s="140" t="s">
        <v>454</v>
      </c>
      <c r="JUG21" s="140" t="s">
        <v>454</v>
      </c>
      <c r="JUH21" s="140" t="s">
        <v>454</v>
      </c>
      <c r="JUI21" s="140" t="s">
        <v>454</v>
      </c>
      <c r="JUJ21" s="140" t="s">
        <v>454</v>
      </c>
      <c r="JUK21" s="140" t="s">
        <v>454</v>
      </c>
      <c r="JUL21" s="140" t="s">
        <v>454</v>
      </c>
      <c r="JUM21" s="140" t="s">
        <v>454</v>
      </c>
      <c r="JUN21" s="140" t="s">
        <v>454</v>
      </c>
      <c r="JUO21" s="140" t="s">
        <v>454</v>
      </c>
      <c r="JUP21" s="140" t="s">
        <v>454</v>
      </c>
      <c r="JUQ21" s="140" t="s">
        <v>454</v>
      </c>
      <c r="JUR21" s="140" t="s">
        <v>454</v>
      </c>
      <c r="JUS21" s="140" t="s">
        <v>454</v>
      </c>
      <c r="JUT21" s="140" t="s">
        <v>454</v>
      </c>
      <c r="JUU21" s="140" t="s">
        <v>454</v>
      </c>
      <c r="JUV21" s="140" t="s">
        <v>454</v>
      </c>
      <c r="JUW21" s="140" t="s">
        <v>454</v>
      </c>
      <c r="JUX21" s="140" t="s">
        <v>454</v>
      </c>
      <c r="JUY21" s="140" t="s">
        <v>454</v>
      </c>
      <c r="JUZ21" s="140" t="s">
        <v>454</v>
      </c>
      <c r="JVA21" s="140" t="s">
        <v>454</v>
      </c>
      <c r="JVB21" s="140" t="s">
        <v>454</v>
      </c>
      <c r="JVC21" s="140" t="s">
        <v>454</v>
      </c>
      <c r="JVD21" s="140" t="s">
        <v>454</v>
      </c>
      <c r="JVE21" s="140" t="s">
        <v>454</v>
      </c>
      <c r="JVF21" s="140" t="s">
        <v>454</v>
      </c>
      <c r="JVG21" s="140" t="s">
        <v>454</v>
      </c>
      <c r="JVH21" s="140" t="s">
        <v>454</v>
      </c>
      <c r="JVI21" s="140" t="s">
        <v>454</v>
      </c>
      <c r="JVJ21" s="140" t="s">
        <v>454</v>
      </c>
      <c r="JVK21" s="140" t="s">
        <v>454</v>
      </c>
      <c r="JVL21" s="140" t="s">
        <v>454</v>
      </c>
      <c r="JVM21" s="140" t="s">
        <v>454</v>
      </c>
      <c r="JVN21" s="140" t="s">
        <v>454</v>
      </c>
      <c r="JVO21" s="140" t="s">
        <v>454</v>
      </c>
      <c r="JVP21" s="140" t="s">
        <v>454</v>
      </c>
      <c r="JVQ21" s="140" t="s">
        <v>454</v>
      </c>
      <c r="JVR21" s="140" t="s">
        <v>454</v>
      </c>
      <c r="JVS21" s="140" t="s">
        <v>454</v>
      </c>
      <c r="JVT21" s="140" t="s">
        <v>454</v>
      </c>
      <c r="JVU21" s="140" t="s">
        <v>454</v>
      </c>
      <c r="JVV21" s="140" t="s">
        <v>454</v>
      </c>
      <c r="JVW21" s="140" t="s">
        <v>454</v>
      </c>
      <c r="JVX21" s="140" t="s">
        <v>454</v>
      </c>
      <c r="JVY21" s="140" t="s">
        <v>454</v>
      </c>
      <c r="JVZ21" s="140" t="s">
        <v>454</v>
      </c>
      <c r="JWA21" s="140" t="s">
        <v>454</v>
      </c>
      <c r="JWB21" s="140" t="s">
        <v>454</v>
      </c>
      <c r="JWC21" s="140" t="s">
        <v>454</v>
      </c>
      <c r="JWD21" s="140" t="s">
        <v>454</v>
      </c>
      <c r="JWE21" s="140" t="s">
        <v>454</v>
      </c>
      <c r="JWF21" s="140" t="s">
        <v>454</v>
      </c>
      <c r="JWG21" s="140" t="s">
        <v>454</v>
      </c>
      <c r="JWH21" s="140" t="s">
        <v>454</v>
      </c>
      <c r="JWI21" s="140" t="s">
        <v>454</v>
      </c>
      <c r="JWJ21" s="140" t="s">
        <v>454</v>
      </c>
      <c r="JWK21" s="140" t="s">
        <v>454</v>
      </c>
      <c r="JWL21" s="140" t="s">
        <v>454</v>
      </c>
      <c r="JWM21" s="140" t="s">
        <v>454</v>
      </c>
      <c r="JWN21" s="140" t="s">
        <v>454</v>
      </c>
      <c r="JWO21" s="140" t="s">
        <v>454</v>
      </c>
      <c r="JWP21" s="140" t="s">
        <v>454</v>
      </c>
      <c r="JWQ21" s="140" t="s">
        <v>454</v>
      </c>
      <c r="JWR21" s="140" t="s">
        <v>454</v>
      </c>
      <c r="JWS21" s="140" t="s">
        <v>454</v>
      </c>
      <c r="JWT21" s="140" t="s">
        <v>454</v>
      </c>
      <c r="JWU21" s="140" t="s">
        <v>454</v>
      </c>
      <c r="JWV21" s="140" t="s">
        <v>454</v>
      </c>
      <c r="JWW21" s="140" t="s">
        <v>454</v>
      </c>
      <c r="JWX21" s="140" t="s">
        <v>454</v>
      </c>
      <c r="JWY21" s="140" t="s">
        <v>454</v>
      </c>
      <c r="JWZ21" s="140" t="s">
        <v>454</v>
      </c>
      <c r="JXA21" s="140" t="s">
        <v>454</v>
      </c>
      <c r="JXB21" s="140" t="s">
        <v>454</v>
      </c>
      <c r="JXC21" s="140" t="s">
        <v>454</v>
      </c>
      <c r="JXD21" s="140" t="s">
        <v>454</v>
      </c>
      <c r="JXE21" s="140" t="s">
        <v>454</v>
      </c>
      <c r="JXF21" s="140" t="s">
        <v>454</v>
      </c>
      <c r="JXG21" s="140" t="s">
        <v>454</v>
      </c>
      <c r="JXH21" s="140" t="s">
        <v>454</v>
      </c>
      <c r="JXI21" s="140" t="s">
        <v>454</v>
      </c>
      <c r="JXJ21" s="140" t="s">
        <v>454</v>
      </c>
      <c r="JXK21" s="140" t="s">
        <v>454</v>
      </c>
      <c r="JXL21" s="140" t="s">
        <v>454</v>
      </c>
      <c r="JXM21" s="140" t="s">
        <v>454</v>
      </c>
      <c r="JXN21" s="140" t="s">
        <v>454</v>
      </c>
      <c r="JXO21" s="140" t="s">
        <v>454</v>
      </c>
      <c r="JXP21" s="140" t="s">
        <v>454</v>
      </c>
      <c r="JXQ21" s="140" t="s">
        <v>454</v>
      </c>
      <c r="JXR21" s="140" t="s">
        <v>454</v>
      </c>
      <c r="JXS21" s="140" t="s">
        <v>454</v>
      </c>
      <c r="JXT21" s="140" t="s">
        <v>454</v>
      </c>
      <c r="JXU21" s="140" t="s">
        <v>454</v>
      </c>
      <c r="JXV21" s="140" t="s">
        <v>454</v>
      </c>
      <c r="JXW21" s="140" t="s">
        <v>454</v>
      </c>
      <c r="JXX21" s="140" t="s">
        <v>454</v>
      </c>
      <c r="JXY21" s="140" t="s">
        <v>454</v>
      </c>
      <c r="JXZ21" s="140" t="s">
        <v>454</v>
      </c>
      <c r="JYA21" s="140" t="s">
        <v>454</v>
      </c>
      <c r="JYB21" s="140" t="s">
        <v>454</v>
      </c>
      <c r="JYC21" s="140" t="s">
        <v>454</v>
      </c>
      <c r="JYD21" s="140" t="s">
        <v>454</v>
      </c>
      <c r="JYE21" s="140" t="s">
        <v>454</v>
      </c>
      <c r="JYF21" s="140" t="s">
        <v>454</v>
      </c>
      <c r="JYG21" s="140" t="s">
        <v>454</v>
      </c>
      <c r="JYH21" s="140" t="s">
        <v>454</v>
      </c>
      <c r="JYI21" s="140" t="s">
        <v>454</v>
      </c>
      <c r="JYJ21" s="140" t="s">
        <v>454</v>
      </c>
      <c r="JYK21" s="140" t="s">
        <v>454</v>
      </c>
      <c r="JYL21" s="140" t="s">
        <v>454</v>
      </c>
      <c r="JYM21" s="140" t="s">
        <v>454</v>
      </c>
      <c r="JYN21" s="140" t="s">
        <v>454</v>
      </c>
      <c r="JYO21" s="140" t="s">
        <v>454</v>
      </c>
      <c r="JYP21" s="140" t="s">
        <v>454</v>
      </c>
      <c r="JYQ21" s="140" t="s">
        <v>454</v>
      </c>
      <c r="JYR21" s="140" t="s">
        <v>454</v>
      </c>
      <c r="JYS21" s="140" t="s">
        <v>454</v>
      </c>
      <c r="JYT21" s="140" t="s">
        <v>454</v>
      </c>
      <c r="JYU21" s="140" t="s">
        <v>454</v>
      </c>
      <c r="JYV21" s="140" t="s">
        <v>454</v>
      </c>
      <c r="JYW21" s="140" t="s">
        <v>454</v>
      </c>
      <c r="JYX21" s="140" t="s">
        <v>454</v>
      </c>
      <c r="JYY21" s="140" t="s">
        <v>454</v>
      </c>
      <c r="JYZ21" s="140" t="s">
        <v>454</v>
      </c>
      <c r="JZA21" s="140" t="s">
        <v>454</v>
      </c>
      <c r="JZB21" s="140" t="s">
        <v>454</v>
      </c>
      <c r="JZC21" s="140" t="s">
        <v>454</v>
      </c>
      <c r="JZD21" s="140" t="s">
        <v>454</v>
      </c>
      <c r="JZE21" s="140" t="s">
        <v>454</v>
      </c>
      <c r="JZF21" s="140" t="s">
        <v>454</v>
      </c>
      <c r="JZG21" s="140" t="s">
        <v>454</v>
      </c>
      <c r="JZH21" s="140" t="s">
        <v>454</v>
      </c>
      <c r="JZI21" s="140" t="s">
        <v>454</v>
      </c>
      <c r="JZJ21" s="140" t="s">
        <v>454</v>
      </c>
      <c r="JZK21" s="140" t="s">
        <v>454</v>
      </c>
      <c r="JZL21" s="140" t="s">
        <v>454</v>
      </c>
      <c r="JZM21" s="140" t="s">
        <v>454</v>
      </c>
      <c r="JZN21" s="140" t="s">
        <v>454</v>
      </c>
      <c r="JZO21" s="140" t="s">
        <v>454</v>
      </c>
      <c r="JZP21" s="140" t="s">
        <v>454</v>
      </c>
      <c r="JZQ21" s="140" t="s">
        <v>454</v>
      </c>
      <c r="JZR21" s="140" t="s">
        <v>454</v>
      </c>
      <c r="JZS21" s="140" t="s">
        <v>454</v>
      </c>
      <c r="JZT21" s="140" t="s">
        <v>454</v>
      </c>
      <c r="JZU21" s="140" t="s">
        <v>454</v>
      </c>
      <c r="JZV21" s="140" t="s">
        <v>454</v>
      </c>
      <c r="JZW21" s="140" t="s">
        <v>454</v>
      </c>
      <c r="JZX21" s="140" t="s">
        <v>454</v>
      </c>
      <c r="JZY21" s="140" t="s">
        <v>454</v>
      </c>
      <c r="JZZ21" s="140" t="s">
        <v>454</v>
      </c>
      <c r="KAA21" s="140" t="s">
        <v>454</v>
      </c>
      <c r="KAB21" s="140" t="s">
        <v>454</v>
      </c>
      <c r="KAC21" s="140" t="s">
        <v>454</v>
      </c>
      <c r="KAD21" s="140" t="s">
        <v>454</v>
      </c>
      <c r="KAE21" s="140" t="s">
        <v>454</v>
      </c>
      <c r="KAF21" s="140" t="s">
        <v>454</v>
      </c>
      <c r="KAG21" s="140" t="s">
        <v>454</v>
      </c>
      <c r="KAH21" s="140" t="s">
        <v>454</v>
      </c>
      <c r="KAI21" s="140" t="s">
        <v>454</v>
      </c>
      <c r="KAJ21" s="140" t="s">
        <v>454</v>
      </c>
      <c r="KAK21" s="140" t="s">
        <v>454</v>
      </c>
      <c r="KAL21" s="140" t="s">
        <v>454</v>
      </c>
      <c r="KAM21" s="140" t="s">
        <v>454</v>
      </c>
      <c r="KAN21" s="140" t="s">
        <v>454</v>
      </c>
      <c r="KAO21" s="140" t="s">
        <v>454</v>
      </c>
      <c r="KAP21" s="140" t="s">
        <v>454</v>
      </c>
      <c r="KAQ21" s="140" t="s">
        <v>454</v>
      </c>
      <c r="KAR21" s="140" t="s">
        <v>454</v>
      </c>
      <c r="KAS21" s="140" t="s">
        <v>454</v>
      </c>
      <c r="KAT21" s="140" t="s">
        <v>454</v>
      </c>
      <c r="KAU21" s="140" t="s">
        <v>454</v>
      </c>
      <c r="KAV21" s="140" t="s">
        <v>454</v>
      </c>
      <c r="KAW21" s="140" t="s">
        <v>454</v>
      </c>
      <c r="KAX21" s="140" t="s">
        <v>454</v>
      </c>
      <c r="KAY21" s="140" t="s">
        <v>454</v>
      </c>
      <c r="KAZ21" s="140" t="s">
        <v>454</v>
      </c>
      <c r="KBA21" s="140" t="s">
        <v>454</v>
      </c>
      <c r="KBB21" s="140" t="s">
        <v>454</v>
      </c>
      <c r="KBC21" s="140" t="s">
        <v>454</v>
      </c>
      <c r="KBD21" s="140" t="s">
        <v>454</v>
      </c>
      <c r="KBE21" s="140" t="s">
        <v>454</v>
      </c>
      <c r="KBF21" s="140" t="s">
        <v>454</v>
      </c>
      <c r="KBG21" s="140" t="s">
        <v>454</v>
      </c>
      <c r="KBH21" s="140" t="s">
        <v>454</v>
      </c>
      <c r="KBI21" s="140" t="s">
        <v>454</v>
      </c>
      <c r="KBJ21" s="140" t="s">
        <v>454</v>
      </c>
      <c r="KBK21" s="140" t="s">
        <v>454</v>
      </c>
      <c r="KBL21" s="140" t="s">
        <v>454</v>
      </c>
      <c r="KBM21" s="140" t="s">
        <v>454</v>
      </c>
      <c r="KBN21" s="140" t="s">
        <v>454</v>
      </c>
      <c r="KBO21" s="140" t="s">
        <v>454</v>
      </c>
      <c r="KBP21" s="140" t="s">
        <v>454</v>
      </c>
      <c r="KBQ21" s="140" t="s">
        <v>454</v>
      </c>
      <c r="KBR21" s="140" t="s">
        <v>454</v>
      </c>
      <c r="KBS21" s="140" t="s">
        <v>454</v>
      </c>
      <c r="KBT21" s="140" t="s">
        <v>454</v>
      </c>
      <c r="KBU21" s="140" t="s">
        <v>454</v>
      </c>
      <c r="KBV21" s="140" t="s">
        <v>454</v>
      </c>
      <c r="KBW21" s="140" t="s">
        <v>454</v>
      </c>
      <c r="KBX21" s="140" t="s">
        <v>454</v>
      </c>
      <c r="KBY21" s="140" t="s">
        <v>454</v>
      </c>
      <c r="KBZ21" s="140" t="s">
        <v>454</v>
      </c>
      <c r="KCA21" s="140" t="s">
        <v>454</v>
      </c>
      <c r="KCB21" s="140" t="s">
        <v>454</v>
      </c>
      <c r="KCC21" s="140" t="s">
        <v>454</v>
      </c>
      <c r="KCD21" s="140" t="s">
        <v>454</v>
      </c>
      <c r="KCE21" s="140" t="s">
        <v>454</v>
      </c>
      <c r="KCF21" s="140" t="s">
        <v>454</v>
      </c>
      <c r="KCG21" s="140" t="s">
        <v>454</v>
      </c>
      <c r="KCH21" s="140" t="s">
        <v>454</v>
      </c>
      <c r="KCI21" s="140" t="s">
        <v>454</v>
      </c>
      <c r="KCJ21" s="140" t="s">
        <v>454</v>
      </c>
      <c r="KCK21" s="140" t="s">
        <v>454</v>
      </c>
      <c r="KCL21" s="140" t="s">
        <v>454</v>
      </c>
      <c r="KCM21" s="140" t="s">
        <v>454</v>
      </c>
      <c r="KCN21" s="140" t="s">
        <v>454</v>
      </c>
      <c r="KCO21" s="140" t="s">
        <v>454</v>
      </c>
      <c r="KCP21" s="140" t="s">
        <v>454</v>
      </c>
      <c r="KCQ21" s="140" t="s">
        <v>454</v>
      </c>
      <c r="KCR21" s="140" t="s">
        <v>454</v>
      </c>
      <c r="KCS21" s="140" t="s">
        <v>454</v>
      </c>
      <c r="KCT21" s="140" t="s">
        <v>454</v>
      </c>
      <c r="KCU21" s="140" t="s">
        <v>454</v>
      </c>
      <c r="KCV21" s="140" t="s">
        <v>454</v>
      </c>
      <c r="KCW21" s="140" t="s">
        <v>454</v>
      </c>
      <c r="KCX21" s="140" t="s">
        <v>454</v>
      </c>
      <c r="KCY21" s="140" t="s">
        <v>454</v>
      </c>
      <c r="KCZ21" s="140" t="s">
        <v>454</v>
      </c>
      <c r="KDA21" s="140" t="s">
        <v>454</v>
      </c>
      <c r="KDB21" s="140" t="s">
        <v>454</v>
      </c>
      <c r="KDC21" s="140" t="s">
        <v>454</v>
      </c>
      <c r="KDD21" s="140" t="s">
        <v>454</v>
      </c>
      <c r="KDE21" s="140" t="s">
        <v>454</v>
      </c>
      <c r="KDF21" s="140" t="s">
        <v>454</v>
      </c>
      <c r="KDG21" s="140" t="s">
        <v>454</v>
      </c>
      <c r="KDH21" s="140" t="s">
        <v>454</v>
      </c>
      <c r="KDI21" s="140" t="s">
        <v>454</v>
      </c>
      <c r="KDJ21" s="140" t="s">
        <v>454</v>
      </c>
      <c r="KDK21" s="140" t="s">
        <v>454</v>
      </c>
      <c r="KDL21" s="140" t="s">
        <v>454</v>
      </c>
      <c r="KDM21" s="140" t="s">
        <v>454</v>
      </c>
      <c r="KDN21" s="140" t="s">
        <v>454</v>
      </c>
      <c r="KDO21" s="140" t="s">
        <v>454</v>
      </c>
      <c r="KDP21" s="140" t="s">
        <v>454</v>
      </c>
      <c r="KDQ21" s="140" t="s">
        <v>454</v>
      </c>
      <c r="KDR21" s="140" t="s">
        <v>454</v>
      </c>
      <c r="KDS21" s="140" t="s">
        <v>454</v>
      </c>
      <c r="KDT21" s="140" t="s">
        <v>454</v>
      </c>
      <c r="KDU21" s="140" t="s">
        <v>454</v>
      </c>
      <c r="KDV21" s="140" t="s">
        <v>454</v>
      </c>
      <c r="KDW21" s="140" t="s">
        <v>454</v>
      </c>
      <c r="KDX21" s="140" t="s">
        <v>454</v>
      </c>
      <c r="KDY21" s="140" t="s">
        <v>454</v>
      </c>
      <c r="KDZ21" s="140" t="s">
        <v>454</v>
      </c>
      <c r="KEA21" s="140" t="s">
        <v>454</v>
      </c>
      <c r="KEB21" s="140" t="s">
        <v>454</v>
      </c>
      <c r="KEC21" s="140" t="s">
        <v>454</v>
      </c>
      <c r="KED21" s="140" t="s">
        <v>454</v>
      </c>
      <c r="KEE21" s="140" t="s">
        <v>454</v>
      </c>
      <c r="KEF21" s="140" t="s">
        <v>454</v>
      </c>
      <c r="KEG21" s="140" t="s">
        <v>454</v>
      </c>
      <c r="KEH21" s="140" t="s">
        <v>454</v>
      </c>
      <c r="KEI21" s="140" t="s">
        <v>454</v>
      </c>
      <c r="KEJ21" s="140" t="s">
        <v>454</v>
      </c>
      <c r="KEK21" s="140" t="s">
        <v>454</v>
      </c>
      <c r="KEL21" s="140" t="s">
        <v>454</v>
      </c>
      <c r="KEM21" s="140" t="s">
        <v>454</v>
      </c>
      <c r="KEN21" s="140" t="s">
        <v>454</v>
      </c>
      <c r="KEO21" s="140" t="s">
        <v>454</v>
      </c>
      <c r="KEP21" s="140" t="s">
        <v>454</v>
      </c>
      <c r="KEQ21" s="140" t="s">
        <v>454</v>
      </c>
      <c r="KER21" s="140" t="s">
        <v>454</v>
      </c>
      <c r="KES21" s="140" t="s">
        <v>454</v>
      </c>
      <c r="KET21" s="140" t="s">
        <v>454</v>
      </c>
      <c r="KEU21" s="140" t="s">
        <v>454</v>
      </c>
      <c r="KEV21" s="140" t="s">
        <v>454</v>
      </c>
      <c r="KEW21" s="140" t="s">
        <v>454</v>
      </c>
      <c r="KEX21" s="140" t="s">
        <v>454</v>
      </c>
      <c r="KEY21" s="140" t="s">
        <v>454</v>
      </c>
      <c r="KEZ21" s="140" t="s">
        <v>454</v>
      </c>
      <c r="KFA21" s="140" t="s">
        <v>454</v>
      </c>
      <c r="KFB21" s="140" t="s">
        <v>454</v>
      </c>
      <c r="KFC21" s="140" t="s">
        <v>454</v>
      </c>
      <c r="KFD21" s="140" t="s">
        <v>454</v>
      </c>
      <c r="KFE21" s="140" t="s">
        <v>454</v>
      </c>
      <c r="KFF21" s="140" t="s">
        <v>454</v>
      </c>
      <c r="KFG21" s="140" t="s">
        <v>454</v>
      </c>
      <c r="KFH21" s="140" t="s">
        <v>454</v>
      </c>
      <c r="KFI21" s="140" t="s">
        <v>454</v>
      </c>
      <c r="KFJ21" s="140" t="s">
        <v>454</v>
      </c>
      <c r="KFK21" s="140" t="s">
        <v>454</v>
      </c>
      <c r="KFL21" s="140" t="s">
        <v>454</v>
      </c>
      <c r="KFM21" s="140" t="s">
        <v>454</v>
      </c>
      <c r="KFN21" s="140" t="s">
        <v>454</v>
      </c>
      <c r="KFO21" s="140" t="s">
        <v>454</v>
      </c>
      <c r="KFP21" s="140" t="s">
        <v>454</v>
      </c>
      <c r="KFQ21" s="140" t="s">
        <v>454</v>
      </c>
      <c r="KFR21" s="140" t="s">
        <v>454</v>
      </c>
      <c r="KFS21" s="140" t="s">
        <v>454</v>
      </c>
      <c r="KFT21" s="140" t="s">
        <v>454</v>
      </c>
      <c r="KFU21" s="140" t="s">
        <v>454</v>
      </c>
      <c r="KFV21" s="140" t="s">
        <v>454</v>
      </c>
      <c r="KFW21" s="140" t="s">
        <v>454</v>
      </c>
      <c r="KFX21" s="140" t="s">
        <v>454</v>
      </c>
      <c r="KFY21" s="140" t="s">
        <v>454</v>
      </c>
      <c r="KFZ21" s="140" t="s">
        <v>454</v>
      </c>
      <c r="KGA21" s="140" t="s">
        <v>454</v>
      </c>
      <c r="KGB21" s="140" t="s">
        <v>454</v>
      </c>
      <c r="KGC21" s="140" t="s">
        <v>454</v>
      </c>
      <c r="KGD21" s="140" t="s">
        <v>454</v>
      </c>
      <c r="KGE21" s="140" t="s">
        <v>454</v>
      </c>
      <c r="KGF21" s="140" t="s">
        <v>454</v>
      </c>
      <c r="KGG21" s="140" t="s">
        <v>454</v>
      </c>
      <c r="KGH21" s="140" t="s">
        <v>454</v>
      </c>
      <c r="KGI21" s="140" t="s">
        <v>454</v>
      </c>
      <c r="KGJ21" s="140" t="s">
        <v>454</v>
      </c>
      <c r="KGK21" s="140" t="s">
        <v>454</v>
      </c>
      <c r="KGL21" s="140" t="s">
        <v>454</v>
      </c>
      <c r="KGM21" s="140" t="s">
        <v>454</v>
      </c>
      <c r="KGN21" s="140" t="s">
        <v>454</v>
      </c>
      <c r="KGO21" s="140" t="s">
        <v>454</v>
      </c>
      <c r="KGP21" s="140" t="s">
        <v>454</v>
      </c>
      <c r="KGQ21" s="140" t="s">
        <v>454</v>
      </c>
      <c r="KGR21" s="140" t="s">
        <v>454</v>
      </c>
      <c r="KGS21" s="140" t="s">
        <v>454</v>
      </c>
      <c r="KGT21" s="140" t="s">
        <v>454</v>
      </c>
      <c r="KGU21" s="140" t="s">
        <v>454</v>
      </c>
      <c r="KGV21" s="140" t="s">
        <v>454</v>
      </c>
      <c r="KGW21" s="140" t="s">
        <v>454</v>
      </c>
      <c r="KGX21" s="140" t="s">
        <v>454</v>
      </c>
      <c r="KGY21" s="140" t="s">
        <v>454</v>
      </c>
      <c r="KGZ21" s="140" t="s">
        <v>454</v>
      </c>
      <c r="KHA21" s="140" t="s">
        <v>454</v>
      </c>
      <c r="KHB21" s="140" t="s">
        <v>454</v>
      </c>
      <c r="KHC21" s="140" t="s">
        <v>454</v>
      </c>
      <c r="KHD21" s="140" t="s">
        <v>454</v>
      </c>
      <c r="KHE21" s="140" t="s">
        <v>454</v>
      </c>
      <c r="KHF21" s="140" t="s">
        <v>454</v>
      </c>
      <c r="KHG21" s="140" t="s">
        <v>454</v>
      </c>
      <c r="KHH21" s="140" t="s">
        <v>454</v>
      </c>
      <c r="KHI21" s="140" t="s">
        <v>454</v>
      </c>
      <c r="KHJ21" s="140" t="s">
        <v>454</v>
      </c>
      <c r="KHK21" s="140" t="s">
        <v>454</v>
      </c>
      <c r="KHL21" s="140" t="s">
        <v>454</v>
      </c>
      <c r="KHM21" s="140" t="s">
        <v>454</v>
      </c>
      <c r="KHN21" s="140" t="s">
        <v>454</v>
      </c>
      <c r="KHO21" s="140" t="s">
        <v>454</v>
      </c>
      <c r="KHP21" s="140" t="s">
        <v>454</v>
      </c>
      <c r="KHQ21" s="140" t="s">
        <v>454</v>
      </c>
      <c r="KHR21" s="140" t="s">
        <v>454</v>
      </c>
      <c r="KHS21" s="140" t="s">
        <v>454</v>
      </c>
      <c r="KHT21" s="140" t="s">
        <v>454</v>
      </c>
      <c r="KHU21" s="140" t="s">
        <v>454</v>
      </c>
      <c r="KHV21" s="140" t="s">
        <v>454</v>
      </c>
      <c r="KHW21" s="140" t="s">
        <v>454</v>
      </c>
      <c r="KHX21" s="140" t="s">
        <v>454</v>
      </c>
      <c r="KHY21" s="140" t="s">
        <v>454</v>
      </c>
      <c r="KHZ21" s="140" t="s">
        <v>454</v>
      </c>
      <c r="KIA21" s="140" t="s">
        <v>454</v>
      </c>
      <c r="KIB21" s="140" t="s">
        <v>454</v>
      </c>
      <c r="KIC21" s="140" t="s">
        <v>454</v>
      </c>
      <c r="KID21" s="140" t="s">
        <v>454</v>
      </c>
      <c r="KIE21" s="140" t="s">
        <v>454</v>
      </c>
      <c r="KIF21" s="140" t="s">
        <v>454</v>
      </c>
      <c r="KIG21" s="140" t="s">
        <v>454</v>
      </c>
      <c r="KIH21" s="140" t="s">
        <v>454</v>
      </c>
      <c r="KII21" s="140" t="s">
        <v>454</v>
      </c>
      <c r="KIJ21" s="140" t="s">
        <v>454</v>
      </c>
      <c r="KIK21" s="140" t="s">
        <v>454</v>
      </c>
      <c r="KIL21" s="140" t="s">
        <v>454</v>
      </c>
      <c r="KIM21" s="140" t="s">
        <v>454</v>
      </c>
      <c r="KIN21" s="140" t="s">
        <v>454</v>
      </c>
      <c r="KIO21" s="140" t="s">
        <v>454</v>
      </c>
      <c r="KIP21" s="140" t="s">
        <v>454</v>
      </c>
      <c r="KIQ21" s="140" t="s">
        <v>454</v>
      </c>
      <c r="KIR21" s="140" t="s">
        <v>454</v>
      </c>
      <c r="KIS21" s="140" t="s">
        <v>454</v>
      </c>
      <c r="KIT21" s="140" t="s">
        <v>454</v>
      </c>
      <c r="KIU21" s="140" t="s">
        <v>454</v>
      </c>
      <c r="KIV21" s="140" t="s">
        <v>454</v>
      </c>
      <c r="KIW21" s="140" t="s">
        <v>454</v>
      </c>
      <c r="KIX21" s="140" t="s">
        <v>454</v>
      </c>
      <c r="KIY21" s="140" t="s">
        <v>454</v>
      </c>
      <c r="KIZ21" s="140" t="s">
        <v>454</v>
      </c>
      <c r="KJA21" s="140" t="s">
        <v>454</v>
      </c>
      <c r="KJB21" s="140" t="s">
        <v>454</v>
      </c>
      <c r="KJC21" s="140" t="s">
        <v>454</v>
      </c>
      <c r="KJD21" s="140" t="s">
        <v>454</v>
      </c>
      <c r="KJE21" s="140" t="s">
        <v>454</v>
      </c>
      <c r="KJF21" s="140" t="s">
        <v>454</v>
      </c>
      <c r="KJG21" s="140" t="s">
        <v>454</v>
      </c>
      <c r="KJH21" s="140" t="s">
        <v>454</v>
      </c>
      <c r="KJI21" s="140" t="s">
        <v>454</v>
      </c>
      <c r="KJJ21" s="140" t="s">
        <v>454</v>
      </c>
      <c r="KJK21" s="140" t="s">
        <v>454</v>
      </c>
      <c r="KJL21" s="140" t="s">
        <v>454</v>
      </c>
      <c r="KJM21" s="140" t="s">
        <v>454</v>
      </c>
      <c r="KJN21" s="140" t="s">
        <v>454</v>
      </c>
      <c r="KJO21" s="140" t="s">
        <v>454</v>
      </c>
      <c r="KJP21" s="140" t="s">
        <v>454</v>
      </c>
      <c r="KJQ21" s="140" t="s">
        <v>454</v>
      </c>
      <c r="KJR21" s="140" t="s">
        <v>454</v>
      </c>
      <c r="KJS21" s="140" t="s">
        <v>454</v>
      </c>
      <c r="KJT21" s="140" t="s">
        <v>454</v>
      </c>
      <c r="KJU21" s="140" t="s">
        <v>454</v>
      </c>
      <c r="KJV21" s="140" t="s">
        <v>454</v>
      </c>
      <c r="KJW21" s="140" t="s">
        <v>454</v>
      </c>
      <c r="KJX21" s="140" t="s">
        <v>454</v>
      </c>
      <c r="KJY21" s="140" t="s">
        <v>454</v>
      </c>
      <c r="KJZ21" s="140" t="s">
        <v>454</v>
      </c>
      <c r="KKA21" s="140" t="s">
        <v>454</v>
      </c>
      <c r="KKB21" s="140" t="s">
        <v>454</v>
      </c>
      <c r="KKC21" s="140" t="s">
        <v>454</v>
      </c>
      <c r="KKD21" s="140" t="s">
        <v>454</v>
      </c>
      <c r="KKE21" s="140" t="s">
        <v>454</v>
      </c>
      <c r="KKF21" s="140" t="s">
        <v>454</v>
      </c>
      <c r="KKG21" s="140" t="s">
        <v>454</v>
      </c>
      <c r="KKH21" s="140" t="s">
        <v>454</v>
      </c>
      <c r="KKI21" s="140" t="s">
        <v>454</v>
      </c>
      <c r="KKJ21" s="140" t="s">
        <v>454</v>
      </c>
      <c r="KKK21" s="140" t="s">
        <v>454</v>
      </c>
      <c r="KKL21" s="140" t="s">
        <v>454</v>
      </c>
      <c r="KKM21" s="140" t="s">
        <v>454</v>
      </c>
      <c r="KKN21" s="140" t="s">
        <v>454</v>
      </c>
      <c r="KKO21" s="140" t="s">
        <v>454</v>
      </c>
      <c r="KKP21" s="140" t="s">
        <v>454</v>
      </c>
      <c r="KKQ21" s="140" t="s">
        <v>454</v>
      </c>
      <c r="KKR21" s="140" t="s">
        <v>454</v>
      </c>
      <c r="KKS21" s="140" t="s">
        <v>454</v>
      </c>
      <c r="KKT21" s="140" t="s">
        <v>454</v>
      </c>
      <c r="KKU21" s="140" t="s">
        <v>454</v>
      </c>
      <c r="KKV21" s="140" t="s">
        <v>454</v>
      </c>
      <c r="KKW21" s="140" t="s">
        <v>454</v>
      </c>
      <c r="KKX21" s="140" t="s">
        <v>454</v>
      </c>
      <c r="KKY21" s="140" t="s">
        <v>454</v>
      </c>
      <c r="KKZ21" s="140" t="s">
        <v>454</v>
      </c>
      <c r="KLA21" s="140" t="s">
        <v>454</v>
      </c>
      <c r="KLB21" s="140" t="s">
        <v>454</v>
      </c>
      <c r="KLC21" s="140" t="s">
        <v>454</v>
      </c>
      <c r="KLD21" s="140" t="s">
        <v>454</v>
      </c>
      <c r="KLE21" s="140" t="s">
        <v>454</v>
      </c>
      <c r="KLF21" s="140" t="s">
        <v>454</v>
      </c>
      <c r="KLG21" s="140" t="s">
        <v>454</v>
      </c>
      <c r="KLH21" s="140" t="s">
        <v>454</v>
      </c>
      <c r="KLI21" s="140" t="s">
        <v>454</v>
      </c>
      <c r="KLJ21" s="140" t="s">
        <v>454</v>
      </c>
      <c r="KLK21" s="140" t="s">
        <v>454</v>
      </c>
      <c r="KLL21" s="140" t="s">
        <v>454</v>
      </c>
      <c r="KLM21" s="140" t="s">
        <v>454</v>
      </c>
      <c r="KLN21" s="140" t="s">
        <v>454</v>
      </c>
      <c r="KLO21" s="140" t="s">
        <v>454</v>
      </c>
      <c r="KLP21" s="140" t="s">
        <v>454</v>
      </c>
      <c r="KLQ21" s="140" t="s">
        <v>454</v>
      </c>
      <c r="KLR21" s="140" t="s">
        <v>454</v>
      </c>
      <c r="KLS21" s="140" t="s">
        <v>454</v>
      </c>
      <c r="KLT21" s="140" t="s">
        <v>454</v>
      </c>
      <c r="KLU21" s="140" t="s">
        <v>454</v>
      </c>
      <c r="KLV21" s="140" t="s">
        <v>454</v>
      </c>
      <c r="KLW21" s="140" t="s">
        <v>454</v>
      </c>
      <c r="KLX21" s="140" t="s">
        <v>454</v>
      </c>
      <c r="KLY21" s="140" t="s">
        <v>454</v>
      </c>
      <c r="KLZ21" s="140" t="s">
        <v>454</v>
      </c>
      <c r="KMA21" s="140" t="s">
        <v>454</v>
      </c>
      <c r="KMB21" s="140" t="s">
        <v>454</v>
      </c>
      <c r="KMC21" s="140" t="s">
        <v>454</v>
      </c>
      <c r="KMD21" s="140" t="s">
        <v>454</v>
      </c>
      <c r="KME21" s="140" t="s">
        <v>454</v>
      </c>
      <c r="KMF21" s="140" t="s">
        <v>454</v>
      </c>
      <c r="KMG21" s="140" t="s">
        <v>454</v>
      </c>
      <c r="KMH21" s="140" t="s">
        <v>454</v>
      </c>
      <c r="KMI21" s="140" t="s">
        <v>454</v>
      </c>
      <c r="KMJ21" s="140" t="s">
        <v>454</v>
      </c>
      <c r="KMK21" s="140" t="s">
        <v>454</v>
      </c>
      <c r="KML21" s="140" t="s">
        <v>454</v>
      </c>
      <c r="KMM21" s="140" t="s">
        <v>454</v>
      </c>
      <c r="KMN21" s="140" t="s">
        <v>454</v>
      </c>
      <c r="KMO21" s="140" t="s">
        <v>454</v>
      </c>
      <c r="KMP21" s="140" t="s">
        <v>454</v>
      </c>
      <c r="KMQ21" s="140" t="s">
        <v>454</v>
      </c>
      <c r="KMR21" s="140" t="s">
        <v>454</v>
      </c>
      <c r="KMS21" s="140" t="s">
        <v>454</v>
      </c>
      <c r="KMT21" s="140" t="s">
        <v>454</v>
      </c>
      <c r="KMU21" s="140" t="s">
        <v>454</v>
      </c>
      <c r="KMV21" s="140" t="s">
        <v>454</v>
      </c>
      <c r="KMW21" s="140" t="s">
        <v>454</v>
      </c>
      <c r="KMX21" s="140" t="s">
        <v>454</v>
      </c>
      <c r="KMY21" s="140" t="s">
        <v>454</v>
      </c>
      <c r="KMZ21" s="140" t="s">
        <v>454</v>
      </c>
      <c r="KNA21" s="140" t="s">
        <v>454</v>
      </c>
      <c r="KNB21" s="140" t="s">
        <v>454</v>
      </c>
      <c r="KNC21" s="140" t="s">
        <v>454</v>
      </c>
      <c r="KND21" s="140" t="s">
        <v>454</v>
      </c>
      <c r="KNE21" s="140" t="s">
        <v>454</v>
      </c>
      <c r="KNF21" s="140" t="s">
        <v>454</v>
      </c>
      <c r="KNG21" s="140" t="s">
        <v>454</v>
      </c>
      <c r="KNH21" s="140" t="s">
        <v>454</v>
      </c>
      <c r="KNI21" s="140" t="s">
        <v>454</v>
      </c>
      <c r="KNJ21" s="140" t="s">
        <v>454</v>
      </c>
      <c r="KNK21" s="140" t="s">
        <v>454</v>
      </c>
      <c r="KNL21" s="140" t="s">
        <v>454</v>
      </c>
      <c r="KNM21" s="140" t="s">
        <v>454</v>
      </c>
      <c r="KNN21" s="140" t="s">
        <v>454</v>
      </c>
      <c r="KNO21" s="140" t="s">
        <v>454</v>
      </c>
      <c r="KNP21" s="140" t="s">
        <v>454</v>
      </c>
      <c r="KNQ21" s="140" t="s">
        <v>454</v>
      </c>
      <c r="KNR21" s="140" t="s">
        <v>454</v>
      </c>
      <c r="KNS21" s="140" t="s">
        <v>454</v>
      </c>
      <c r="KNT21" s="140" t="s">
        <v>454</v>
      </c>
      <c r="KNU21" s="140" t="s">
        <v>454</v>
      </c>
      <c r="KNV21" s="140" t="s">
        <v>454</v>
      </c>
      <c r="KNW21" s="140" t="s">
        <v>454</v>
      </c>
      <c r="KNX21" s="140" t="s">
        <v>454</v>
      </c>
      <c r="KNY21" s="140" t="s">
        <v>454</v>
      </c>
      <c r="KNZ21" s="140" t="s">
        <v>454</v>
      </c>
      <c r="KOA21" s="140" t="s">
        <v>454</v>
      </c>
      <c r="KOB21" s="140" t="s">
        <v>454</v>
      </c>
      <c r="KOC21" s="140" t="s">
        <v>454</v>
      </c>
      <c r="KOD21" s="140" t="s">
        <v>454</v>
      </c>
      <c r="KOE21" s="140" t="s">
        <v>454</v>
      </c>
      <c r="KOF21" s="140" t="s">
        <v>454</v>
      </c>
      <c r="KOG21" s="140" t="s">
        <v>454</v>
      </c>
      <c r="KOH21" s="140" t="s">
        <v>454</v>
      </c>
      <c r="KOI21" s="140" t="s">
        <v>454</v>
      </c>
      <c r="KOJ21" s="140" t="s">
        <v>454</v>
      </c>
      <c r="KOK21" s="140" t="s">
        <v>454</v>
      </c>
      <c r="KOL21" s="140" t="s">
        <v>454</v>
      </c>
      <c r="KOM21" s="140" t="s">
        <v>454</v>
      </c>
      <c r="KON21" s="140" t="s">
        <v>454</v>
      </c>
      <c r="KOO21" s="140" t="s">
        <v>454</v>
      </c>
      <c r="KOP21" s="140" t="s">
        <v>454</v>
      </c>
      <c r="KOQ21" s="140" t="s">
        <v>454</v>
      </c>
      <c r="KOR21" s="140" t="s">
        <v>454</v>
      </c>
      <c r="KOS21" s="140" t="s">
        <v>454</v>
      </c>
      <c r="KOT21" s="140" t="s">
        <v>454</v>
      </c>
      <c r="KOU21" s="140" t="s">
        <v>454</v>
      </c>
      <c r="KOV21" s="140" t="s">
        <v>454</v>
      </c>
      <c r="KOW21" s="140" t="s">
        <v>454</v>
      </c>
      <c r="KOX21" s="140" t="s">
        <v>454</v>
      </c>
      <c r="KOY21" s="140" t="s">
        <v>454</v>
      </c>
      <c r="KOZ21" s="140" t="s">
        <v>454</v>
      </c>
      <c r="KPA21" s="140" t="s">
        <v>454</v>
      </c>
      <c r="KPB21" s="140" t="s">
        <v>454</v>
      </c>
      <c r="KPC21" s="140" t="s">
        <v>454</v>
      </c>
      <c r="KPD21" s="140" t="s">
        <v>454</v>
      </c>
      <c r="KPE21" s="140" t="s">
        <v>454</v>
      </c>
      <c r="KPF21" s="140" t="s">
        <v>454</v>
      </c>
      <c r="KPG21" s="140" t="s">
        <v>454</v>
      </c>
      <c r="KPH21" s="140" t="s">
        <v>454</v>
      </c>
      <c r="KPI21" s="140" t="s">
        <v>454</v>
      </c>
      <c r="KPJ21" s="140" t="s">
        <v>454</v>
      </c>
      <c r="KPK21" s="140" t="s">
        <v>454</v>
      </c>
      <c r="KPL21" s="140" t="s">
        <v>454</v>
      </c>
      <c r="KPM21" s="140" t="s">
        <v>454</v>
      </c>
      <c r="KPN21" s="140" t="s">
        <v>454</v>
      </c>
      <c r="KPO21" s="140" t="s">
        <v>454</v>
      </c>
      <c r="KPP21" s="140" t="s">
        <v>454</v>
      </c>
      <c r="KPQ21" s="140" t="s">
        <v>454</v>
      </c>
      <c r="KPR21" s="140" t="s">
        <v>454</v>
      </c>
      <c r="KPS21" s="140" t="s">
        <v>454</v>
      </c>
      <c r="KPT21" s="140" t="s">
        <v>454</v>
      </c>
      <c r="KPU21" s="140" t="s">
        <v>454</v>
      </c>
      <c r="KPV21" s="140" t="s">
        <v>454</v>
      </c>
      <c r="KPW21" s="140" t="s">
        <v>454</v>
      </c>
      <c r="KPX21" s="140" t="s">
        <v>454</v>
      </c>
      <c r="KPY21" s="140" t="s">
        <v>454</v>
      </c>
      <c r="KPZ21" s="140" t="s">
        <v>454</v>
      </c>
      <c r="KQA21" s="140" t="s">
        <v>454</v>
      </c>
      <c r="KQB21" s="140" t="s">
        <v>454</v>
      </c>
      <c r="KQC21" s="140" t="s">
        <v>454</v>
      </c>
      <c r="KQD21" s="140" t="s">
        <v>454</v>
      </c>
      <c r="KQE21" s="140" t="s">
        <v>454</v>
      </c>
      <c r="KQF21" s="140" t="s">
        <v>454</v>
      </c>
      <c r="KQG21" s="140" t="s">
        <v>454</v>
      </c>
      <c r="KQH21" s="140" t="s">
        <v>454</v>
      </c>
      <c r="KQI21" s="140" t="s">
        <v>454</v>
      </c>
      <c r="KQJ21" s="140" t="s">
        <v>454</v>
      </c>
      <c r="KQK21" s="140" t="s">
        <v>454</v>
      </c>
      <c r="KQL21" s="140" t="s">
        <v>454</v>
      </c>
      <c r="KQM21" s="140" t="s">
        <v>454</v>
      </c>
      <c r="KQN21" s="140" t="s">
        <v>454</v>
      </c>
      <c r="KQO21" s="140" t="s">
        <v>454</v>
      </c>
      <c r="KQP21" s="140" t="s">
        <v>454</v>
      </c>
      <c r="KQQ21" s="140" t="s">
        <v>454</v>
      </c>
      <c r="KQR21" s="140" t="s">
        <v>454</v>
      </c>
      <c r="KQS21" s="140" t="s">
        <v>454</v>
      </c>
      <c r="KQT21" s="140" t="s">
        <v>454</v>
      </c>
      <c r="KQU21" s="140" t="s">
        <v>454</v>
      </c>
      <c r="KQV21" s="140" t="s">
        <v>454</v>
      </c>
      <c r="KQW21" s="140" t="s">
        <v>454</v>
      </c>
      <c r="KQX21" s="140" t="s">
        <v>454</v>
      </c>
      <c r="KQY21" s="140" t="s">
        <v>454</v>
      </c>
      <c r="KQZ21" s="140" t="s">
        <v>454</v>
      </c>
      <c r="KRA21" s="140" t="s">
        <v>454</v>
      </c>
      <c r="KRB21" s="140" t="s">
        <v>454</v>
      </c>
      <c r="KRC21" s="140" t="s">
        <v>454</v>
      </c>
      <c r="KRD21" s="140" t="s">
        <v>454</v>
      </c>
      <c r="KRE21" s="140" t="s">
        <v>454</v>
      </c>
      <c r="KRF21" s="140" t="s">
        <v>454</v>
      </c>
      <c r="KRG21" s="140" t="s">
        <v>454</v>
      </c>
      <c r="KRH21" s="140" t="s">
        <v>454</v>
      </c>
      <c r="KRI21" s="140" t="s">
        <v>454</v>
      </c>
      <c r="KRJ21" s="140" t="s">
        <v>454</v>
      </c>
      <c r="KRK21" s="140" t="s">
        <v>454</v>
      </c>
      <c r="KRL21" s="140" t="s">
        <v>454</v>
      </c>
      <c r="KRM21" s="140" t="s">
        <v>454</v>
      </c>
      <c r="KRN21" s="140" t="s">
        <v>454</v>
      </c>
      <c r="KRO21" s="140" t="s">
        <v>454</v>
      </c>
      <c r="KRP21" s="140" t="s">
        <v>454</v>
      </c>
      <c r="KRQ21" s="140" t="s">
        <v>454</v>
      </c>
      <c r="KRR21" s="140" t="s">
        <v>454</v>
      </c>
      <c r="KRS21" s="140" t="s">
        <v>454</v>
      </c>
      <c r="KRT21" s="140" t="s">
        <v>454</v>
      </c>
      <c r="KRU21" s="140" t="s">
        <v>454</v>
      </c>
      <c r="KRV21" s="140" t="s">
        <v>454</v>
      </c>
      <c r="KRW21" s="140" t="s">
        <v>454</v>
      </c>
      <c r="KRX21" s="140" t="s">
        <v>454</v>
      </c>
      <c r="KRY21" s="140" t="s">
        <v>454</v>
      </c>
      <c r="KRZ21" s="140" t="s">
        <v>454</v>
      </c>
      <c r="KSA21" s="140" t="s">
        <v>454</v>
      </c>
      <c r="KSB21" s="140" t="s">
        <v>454</v>
      </c>
      <c r="KSC21" s="140" t="s">
        <v>454</v>
      </c>
      <c r="KSD21" s="140" t="s">
        <v>454</v>
      </c>
      <c r="KSE21" s="140" t="s">
        <v>454</v>
      </c>
      <c r="KSF21" s="140" t="s">
        <v>454</v>
      </c>
      <c r="KSG21" s="140" t="s">
        <v>454</v>
      </c>
      <c r="KSH21" s="140" t="s">
        <v>454</v>
      </c>
      <c r="KSI21" s="140" t="s">
        <v>454</v>
      </c>
      <c r="KSJ21" s="140" t="s">
        <v>454</v>
      </c>
      <c r="KSK21" s="140" t="s">
        <v>454</v>
      </c>
      <c r="KSL21" s="140" t="s">
        <v>454</v>
      </c>
      <c r="KSM21" s="140" t="s">
        <v>454</v>
      </c>
      <c r="KSN21" s="140" t="s">
        <v>454</v>
      </c>
      <c r="KSO21" s="140" t="s">
        <v>454</v>
      </c>
      <c r="KSP21" s="140" t="s">
        <v>454</v>
      </c>
      <c r="KSQ21" s="140" t="s">
        <v>454</v>
      </c>
      <c r="KSR21" s="140" t="s">
        <v>454</v>
      </c>
      <c r="KSS21" s="140" t="s">
        <v>454</v>
      </c>
      <c r="KST21" s="140" t="s">
        <v>454</v>
      </c>
      <c r="KSU21" s="140" t="s">
        <v>454</v>
      </c>
      <c r="KSV21" s="140" t="s">
        <v>454</v>
      </c>
      <c r="KSW21" s="140" t="s">
        <v>454</v>
      </c>
      <c r="KSX21" s="140" t="s">
        <v>454</v>
      </c>
      <c r="KSY21" s="140" t="s">
        <v>454</v>
      </c>
      <c r="KSZ21" s="140" t="s">
        <v>454</v>
      </c>
      <c r="KTA21" s="140" t="s">
        <v>454</v>
      </c>
      <c r="KTB21" s="140" t="s">
        <v>454</v>
      </c>
      <c r="KTC21" s="140" t="s">
        <v>454</v>
      </c>
      <c r="KTD21" s="140" t="s">
        <v>454</v>
      </c>
      <c r="KTE21" s="140" t="s">
        <v>454</v>
      </c>
      <c r="KTF21" s="140" t="s">
        <v>454</v>
      </c>
      <c r="KTG21" s="140" t="s">
        <v>454</v>
      </c>
      <c r="KTH21" s="140" t="s">
        <v>454</v>
      </c>
      <c r="KTI21" s="140" t="s">
        <v>454</v>
      </c>
      <c r="KTJ21" s="140" t="s">
        <v>454</v>
      </c>
      <c r="KTK21" s="140" t="s">
        <v>454</v>
      </c>
      <c r="KTL21" s="140" t="s">
        <v>454</v>
      </c>
      <c r="KTM21" s="140" t="s">
        <v>454</v>
      </c>
      <c r="KTN21" s="140" t="s">
        <v>454</v>
      </c>
      <c r="KTO21" s="140" t="s">
        <v>454</v>
      </c>
      <c r="KTP21" s="140" t="s">
        <v>454</v>
      </c>
      <c r="KTQ21" s="140" t="s">
        <v>454</v>
      </c>
      <c r="KTR21" s="140" t="s">
        <v>454</v>
      </c>
      <c r="KTS21" s="140" t="s">
        <v>454</v>
      </c>
      <c r="KTT21" s="140" t="s">
        <v>454</v>
      </c>
      <c r="KTU21" s="140" t="s">
        <v>454</v>
      </c>
      <c r="KTV21" s="140" t="s">
        <v>454</v>
      </c>
      <c r="KTW21" s="140" t="s">
        <v>454</v>
      </c>
      <c r="KTX21" s="140" t="s">
        <v>454</v>
      </c>
      <c r="KTY21" s="140" t="s">
        <v>454</v>
      </c>
      <c r="KTZ21" s="140" t="s">
        <v>454</v>
      </c>
      <c r="KUA21" s="140" t="s">
        <v>454</v>
      </c>
      <c r="KUB21" s="140" t="s">
        <v>454</v>
      </c>
      <c r="KUC21" s="140" t="s">
        <v>454</v>
      </c>
      <c r="KUD21" s="140" t="s">
        <v>454</v>
      </c>
      <c r="KUE21" s="140" t="s">
        <v>454</v>
      </c>
      <c r="KUF21" s="140" t="s">
        <v>454</v>
      </c>
      <c r="KUG21" s="140" t="s">
        <v>454</v>
      </c>
      <c r="KUH21" s="140" t="s">
        <v>454</v>
      </c>
      <c r="KUI21" s="140" t="s">
        <v>454</v>
      </c>
      <c r="KUJ21" s="140" t="s">
        <v>454</v>
      </c>
      <c r="KUK21" s="140" t="s">
        <v>454</v>
      </c>
      <c r="KUL21" s="140" t="s">
        <v>454</v>
      </c>
      <c r="KUM21" s="140" t="s">
        <v>454</v>
      </c>
      <c r="KUN21" s="140" t="s">
        <v>454</v>
      </c>
      <c r="KUO21" s="140" t="s">
        <v>454</v>
      </c>
      <c r="KUP21" s="140" t="s">
        <v>454</v>
      </c>
      <c r="KUQ21" s="140" t="s">
        <v>454</v>
      </c>
      <c r="KUR21" s="140" t="s">
        <v>454</v>
      </c>
      <c r="KUS21" s="140" t="s">
        <v>454</v>
      </c>
      <c r="KUT21" s="140" t="s">
        <v>454</v>
      </c>
      <c r="KUU21" s="140" t="s">
        <v>454</v>
      </c>
      <c r="KUV21" s="140" t="s">
        <v>454</v>
      </c>
      <c r="KUW21" s="140" t="s">
        <v>454</v>
      </c>
      <c r="KUX21" s="140" t="s">
        <v>454</v>
      </c>
      <c r="KUY21" s="140" t="s">
        <v>454</v>
      </c>
      <c r="KUZ21" s="140" t="s">
        <v>454</v>
      </c>
      <c r="KVA21" s="140" t="s">
        <v>454</v>
      </c>
      <c r="KVB21" s="140" t="s">
        <v>454</v>
      </c>
      <c r="KVC21" s="140" t="s">
        <v>454</v>
      </c>
      <c r="KVD21" s="140" t="s">
        <v>454</v>
      </c>
      <c r="KVE21" s="140" t="s">
        <v>454</v>
      </c>
      <c r="KVF21" s="140" t="s">
        <v>454</v>
      </c>
      <c r="KVG21" s="140" t="s">
        <v>454</v>
      </c>
      <c r="KVH21" s="140" t="s">
        <v>454</v>
      </c>
      <c r="KVI21" s="140" t="s">
        <v>454</v>
      </c>
      <c r="KVJ21" s="140" t="s">
        <v>454</v>
      </c>
      <c r="KVK21" s="140" t="s">
        <v>454</v>
      </c>
      <c r="KVL21" s="140" t="s">
        <v>454</v>
      </c>
      <c r="KVM21" s="140" t="s">
        <v>454</v>
      </c>
      <c r="KVN21" s="140" t="s">
        <v>454</v>
      </c>
      <c r="KVO21" s="140" t="s">
        <v>454</v>
      </c>
      <c r="KVP21" s="140" t="s">
        <v>454</v>
      </c>
      <c r="KVQ21" s="140" t="s">
        <v>454</v>
      </c>
      <c r="KVR21" s="140" t="s">
        <v>454</v>
      </c>
      <c r="KVS21" s="140" t="s">
        <v>454</v>
      </c>
      <c r="KVT21" s="140" t="s">
        <v>454</v>
      </c>
      <c r="KVU21" s="140" t="s">
        <v>454</v>
      </c>
      <c r="KVV21" s="140" t="s">
        <v>454</v>
      </c>
      <c r="KVW21" s="140" t="s">
        <v>454</v>
      </c>
      <c r="KVX21" s="140" t="s">
        <v>454</v>
      </c>
      <c r="KVY21" s="140" t="s">
        <v>454</v>
      </c>
      <c r="KVZ21" s="140" t="s">
        <v>454</v>
      </c>
      <c r="KWA21" s="140" t="s">
        <v>454</v>
      </c>
      <c r="KWB21" s="140" t="s">
        <v>454</v>
      </c>
      <c r="KWC21" s="140" t="s">
        <v>454</v>
      </c>
      <c r="KWD21" s="140" t="s">
        <v>454</v>
      </c>
      <c r="KWE21" s="140" t="s">
        <v>454</v>
      </c>
      <c r="KWF21" s="140" t="s">
        <v>454</v>
      </c>
      <c r="KWG21" s="140" t="s">
        <v>454</v>
      </c>
      <c r="KWH21" s="140" t="s">
        <v>454</v>
      </c>
      <c r="KWI21" s="140" t="s">
        <v>454</v>
      </c>
      <c r="KWJ21" s="140" t="s">
        <v>454</v>
      </c>
      <c r="KWK21" s="140" t="s">
        <v>454</v>
      </c>
      <c r="KWL21" s="140" t="s">
        <v>454</v>
      </c>
      <c r="KWM21" s="140" t="s">
        <v>454</v>
      </c>
      <c r="KWN21" s="140" t="s">
        <v>454</v>
      </c>
      <c r="KWO21" s="140" t="s">
        <v>454</v>
      </c>
      <c r="KWP21" s="140" t="s">
        <v>454</v>
      </c>
      <c r="KWQ21" s="140" t="s">
        <v>454</v>
      </c>
      <c r="KWR21" s="140" t="s">
        <v>454</v>
      </c>
      <c r="KWS21" s="140" t="s">
        <v>454</v>
      </c>
      <c r="KWT21" s="140" t="s">
        <v>454</v>
      </c>
      <c r="KWU21" s="140" t="s">
        <v>454</v>
      </c>
      <c r="KWV21" s="140" t="s">
        <v>454</v>
      </c>
      <c r="KWW21" s="140" t="s">
        <v>454</v>
      </c>
      <c r="KWX21" s="140" t="s">
        <v>454</v>
      </c>
      <c r="KWY21" s="140" t="s">
        <v>454</v>
      </c>
      <c r="KWZ21" s="140" t="s">
        <v>454</v>
      </c>
      <c r="KXA21" s="140" t="s">
        <v>454</v>
      </c>
      <c r="KXB21" s="140" t="s">
        <v>454</v>
      </c>
      <c r="KXC21" s="140" t="s">
        <v>454</v>
      </c>
      <c r="KXD21" s="140" t="s">
        <v>454</v>
      </c>
      <c r="KXE21" s="140" t="s">
        <v>454</v>
      </c>
      <c r="KXF21" s="140" t="s">
        <v>454</v>
      </c>
      <c r="KXG21" s="140" t="s">
        <v>454</v>
      </c>
      <c r="KXH21" s="140" t="s">
        <v>454</v>
      </c>
      <c r="KXI21" s="140" t="s">
        <v>454</v>
      </c>
      <c r="KXJ21" s="140" t="s">
        <v>454</v>
      </c>
      <c r="KXK21" s="140" t="s">
        <v>454</v>
      </c>
      <c r="KXL21" s="140" t="s">
        <v>454</v>
      </c>
      <c r="KXM21" s="140" t="s">
        <v>454</v>
      </c>
      <c r="KXN21" s="140" t="s">
        <v>454</v>
      </c>
      <c r="KXO21" s="140" t="s">
        <v>454</v>
      </c>
      <c r="KXP21" s="140" t="s">
        <v>454</v>
      </c>
      <c r="KXQ21" s="140" t="s">
        <v>454</v>
      </c>
      <c r="KXR21" s="140" t="s">
        <v>454</v>
      </c>
      <c r="KXS21" s="140" t="s">
        <v>454</v>
      </c>
      <c r="KXT21" s="140" t="s">
        <v>454</v>
      </c>
      <c r="KXU21" s="140" t="s">
        <v>454</v>
      </c>
      <c r="KXV21" s="140" t="s">
        <v>454</v>
      </c>
      <c r="KXW21" s="140" t="s">
        <v>454</v>
      </c>
      <c r="KXX21" s="140" t="s">
        <v>454</v>
      </c>
      <c r="KXY21" s="140" t="s">
        <v>454</v>
      </c>
      <c r="KXZ21" s="140" t="s">
        <v>454</v>
      </c>
      <c r="KYA21" s="140" t="s">
        <v>454</v>
      </c>
      <c r="KYB21" s="140" t="s">
        <v>454</v>
      </c>
      <c r="KYC21" s="140" t="s">
        <v>454</v>
      </c>
      <c r="KYD21" s="140" t="s">
        <v>454</v>
      </c>
      <c r="KYE21" s="140" t="s">
        <v>454</v>
      </c>
      <c r="KYF21" s="140" t="s">
        <v>454</v>
      </c>
      <c r="KYG21" s="140" t="s">
        <v>454</v>
      </c>
      <c r="KYH21" s="140" t="s">
        <v>454</v>
      </c>
      <c r="KYI21" s="140" t="s">
        <v>454</v>
      </c>
      <c r="KYJ21" s="140" t="s">
        <v>454</v>
      </c>
      <c r="KYK21" s="140" t="s">
        <v>454</v>
      </c>
      <c r="KYL21" s="140" t="s">
        <v>454</v>
      </c>
      <c r="KYM21" s="140" t="s">
        <v>454</v>
      </c>
      <c r="KYN21" s="140" t="s">
        <v>454</v>
      </c>
      <c r="KYO21" s="140" t="s">
        <v>454</v>
      </c>
      <c r="KYP21" s="140" t="s">
        <v>454</v>
      </c>
      <c r="KYQ21" s="140" t="s">
        <v>454</v>
      </c>
      <c r="KYR21" s="140" t="s">
        <v>454</v>
      </c>
      <c r="KYS21" s="140" t="s">
        <v>454</v>
      </c>
      <c r="KYT21" s="140" t="s">
        <v>454</v>
      </c>
      <c r="KYU21" s="140" t="s">
        <v>454</v>
      </c>
      <c r="KYV21" s="140" t="s">
        <v>454</v>
      </c>
      <c r="KYW21" s="140" t="s">
        <v>454</v>
      </c>
      <c r="KYX21" s="140" t="s">
        <v>454</v>
      </c>
      <c r="KYY21" s="140" t="s">
        <v>454</v>
      </c>
      <c r="KYZ21" s="140" t="s">
        <v>454</v>
      </c>
      <c r="KZA21" s="140" t="s">
        <v>454</v>
      </c>
      <c r="KZB21" s="140" t="s">
        <v>454</v>
      </c>
      <c r="KZC21" s="140" t="s">
        <v>454</v>
      </c>
      <c r="KZD21" s="140" t="s">
        <v>454</v>
      </c>
      <c r="KZE21" s="140" t="s">
        <v>454</v>
      </c>
      <c r="KZF21" s="140" t="s">
        <v>454</v>
      </c>
      <c r="KZG21" s="140" t="s">
        <v>454</v>
      </c>
      <c r="KZH21" s="140" t="s">
        <v>454</v>
      </c>
      <c r="KZI21" s="140" t="s">
        <v>454</v>
      </c>
      <c r="KZJ21" s="140" t="s">
        <v>454</v>
      </c>
      <c r="KZK21" s="140" t="s">
        <v>454</v>
      </c>
      <c r="KZL21" s="140" t="s">
        <v>454</v>
      </c>
      <c r="KZM21" s="140" t="s">
        <v>454</v>
      </c>
      <c r="KZN21" s="140" t="s">
        <v>454</v>
      </c>
      <c r="KZO21" s="140" t="s">
        <v>454</v>
      </c>
      <c r="KZP21" s="140" t="s">
        <v>454</v>
      </c>
      <c r="KZQ21" s="140" t="s">
        <v>454</v>
      </c>
      <c r="KZR21" s="140" t="s">
        <v>454</v>
      </c>
      <c r="KZS21" s="140" t="s">
        <v>454</v>
      </c>
      <c r="KZT21" s="140" t="s">
        <v>454</v>
      </c>
      <c r="KZU21" s="140" t="s">
        <v>454</v>
      </c>
      <c r="KZV21" s="140" t="s">
        <v>454</v>
      </c>
      <c r="KZW21" s="140" t="s">
        <v>454</v>
      </c>
      <c r="KZX21" s="140" t="s">
        <v>454</v>
      </c>
      <c r="KZY21" s="140" t="s">
        <v>454</v>
      </c>
      <c r="KZZ21" s="140" t="s">
        <v>454</v>
      </c>
      <c r="LAA21" s="140" t="s">
        <v>454</v>
      </c>
      <c r="LAB21" s="140" t="s">
        <v>454</v>
      </c>
      <c r="LAC21" s="140" t="s">
        <v>454</v>
      </c>
      <c r="LAD21" s="140" t="s">
        <v>454</v>
      </c>
      <c r="LAE21" s="140" t="s">
        <v>454</v>
      </c>
      <c r="LAF21" s="140" t="s">
        <v>454</v>
      </c>
      <c r="LAG21" s="140" t="s">
        <v>454</v>
      </c>
      <c r="LAH21" s="140" t="s">
        <v>454</v>
      </c>
      <c r="LAI21" s="140" t="s">
        <v>454</v>
      </c>
      <c r="LAJ21" s="140" t="s">
        <v>454</v>
      </c>
      <c r="LAK21" s="140" t="s">
        <v>454</v>
      </c>
      <c r="LAL21" s="140" t="s">
        <v>454</v>
      </c>
      <c r="LAM21" s="140" t="s">
        <v>454</v>
      </c>
      <c r="LAN21" s="140" t="s">
        <v>454</v>
      </c>
      <c r="LAO21" s="140" t="s">
        <v>454</v>
      </c>
      <c r="LAP21" s="140" t="s">
        <v>454</v>
      </c>
      <c r="LAQ21" s="140" t="s">
        <v>454</v>
      </c>
      <c r="LAR21" s="140" t="s">
        <v>454</v>
      </c>
      <c r="LAS21" s="140" t="s">
        <v>454</v>
      </c>
      <c r="LAT21" s="140" t="s">
        <v>454</v>
      </c>
      <c r="LAU21" s="140" t="s">
        <v>454</v>
      </c>
      <c r="LAV21" s="140" t="s">
        <v>454</v>
      </c>
      <c r="LAW21" s="140" t="s">
        <v>454</v>
      </c>
      <c r="LAX21" s="140" t="s">
        <v>454</v>
      </c>
      <c r="LAY21" s="140" t="s">
        <v>454</v>
      </c>
      <c r="LAZ21" s="140" t="s">
        <v>454</v>
      </c>
      <c r="LBA21" s="140" t="s">
        <v>454</v>
      </c>
      <c r="LBB21" s="140" t="s">
        <v>454</v>
      </c>
      <c r="LBC21" s="140" t="s">
        <v>454</v>
      </c>
      <c r="LBD21" s="140" t="s">
        <v>454</v>
      </c>
      <c r="LBE21" s="140" t="s">
        <v>454</v>
      </c>
      <c r="LBF21" s="140" t="s">
        <v>454</v>
      </c>
      <c r="LBG21" s="140" t="s">
        <v>454</v>
      </c>
      <c r="LBH21" s="140" t="s">
        <v>454</v>
      </c>
      <c r="LBI21" s="140" t="s">
        <v>454</v>
      </c>
      <c r="LBJ21" s="140" t="s">
        <v>454</v>
      </c>
      <c r="LBK21" s="140" t="s">
        <v>454</v>
      </c>
      <c r="LBL21" s="140" t="s">
        <v>454</v>
      </c>
      <c r="LBM21" s="140" t="s">
        <v>454</v>
      </c>
      <c r="LBN21" s="140" t="s">
        <v>454</v>
      </c>
      <c r="LBO21" s="140" t="s">
        <v>454</v>
      </c>
      <c r="LBP21" s="140" t="s">
        <v>454</v>
      </c>
      <c r="LBQ21" s="140" t="s">
        <v>454</v>
      </c>
      <c r="LBR21" s="140" t="s">
        <v>454</v>
      </c>
      <c r="LBS21" s="140" t="s">
        <v>454</v>
      </c>
      <c r="LBT21" s="140" t="s">
        <v>454</v>
      </c>
      <c r="LBU21" s="140" t="s">
        <v>454</v>
      </c>
      <c r="LBV21" s="140" t="s">
        <v>454</v>
      </c>
      <c r="LBW21" s="140" t="s">
        <v>454</v>
      </c>
      <c r="LBX21" s="140" t="s">
        <v>454</v>
      </c>
      <c r="LBY21" s="140" t="s">
        <v>454</v>
      </c>
      <c r="LBZ21" s="140" t="s">
        <v>454</v>
      </c>
      <c r="LCA21" s="140" t="s">
        <v>454</v>
      </c>
      <c r="LCB21" s="140" t="s">
        <v>454</v>
      </c>
      <c r="LCC21" s="140" t="s">
        <v>454</v>
      </c>
      <c r="LCD21" s="140" t="s">
        <v>454</v>
      </c>
      <c r="LCE21" s="140" t="s">
        <v>454</v>
      </c>
      <c r="LCF21" s="140" t="s">
        <v>454</v>
      </c>
      <c r="LCG21" s="140" t="s">
        <v>454</v>
      </c>
      <c r="LCH21" s="140" t="s">
        <v>454</v>
      </c>
      <c r="LCI21" s="140" t="s">
        <v>454</v>
      </c>
      <c r="LCJ21" s="140" t="s">
        <v>454</v>
      </c>
      <c r="LCK21" s="140" t="s">
        <v>454</v>
      </c>
      <c r="LCL21" s="140" t="s">
        <v>454</v>
      </c>
      <c r="LCM21" s="140" t="s">
        <v>454</v>
      </c>
      <c r="LCN21" s="140" t="s">
        <v>454</v>
      </c>
      <c r="LCO21" s="140" t="s">
        <v>454</v>
      </c>
      <c r="LCP21" s="140" t="s">
        <v>454</v>
      </c>
      <c r="LCQ21" s="140" t="s">
        <v>454</v>
      </c>
      <c r="LCR21" s="140" t="s">
        <v>454</v>
      </c>
      <c r="LCS21" s="140" t="s">
        <v>454</v>
      </c>
      <c r="LCT21" s="140" t="s">
        <v>454</v>
      </c>
      <c r="LCU21" s="140" t="s">
        <v>454</v>
      </c>
      <c r="LCV21" s="140" t="s">
        <v>454</v>
      </c>
      <c r="LCW21" s="140" t="s">
        <v>454</v>
      </c>
      <c r="LCX21" s="140" t="s">
        <v>454</v>
      </c>
      <c r="LCY21" s="140" t="s">
        <v>454</v>
      </c>
      <c r="LCZ21" s="140" t="s">
        <v>454</v>
      </c>
      <c r="LDA21" s="140" t="s">
        <v>454</v>
      </c>
      <c r="LDB21" s="140" t="s">
        <v>454</v>
      </c>
      <c r="LDC21" s="140" t="s">
        <v>454</v>
      </c>
      <c r="LDD21" s="140" t="s">
        <v>454</v>
      </c>
      <c r="LDE21" s="140" t="s">
        <v>454</v>
      </c>
      <c r="LDF21" s="140" t="s">
        <v>454</v>
      </c>
      <c r="LDG21" s="140" t="s">
        <v>454</v>
      </c>
      <c r="LDH21" s="140" t="s">
        <v>454</v>
      </c>
      <c r="LDI21" s="140" t="s">
        <v>454</v>
      </c>
      <c r="LDJ21" s="140" t="s">
        <v>454</v>
      </c>
      <c r="LDK21" s="140" t="s">
        <v>454</v>
      </c>
      <c r="LDL21" s="140" t="s">
        <v>454</v>
      </c>
      <c r="LDM21" s="140" t="s">
        <v>454</v>
      </c>
      <c r="LDN21" s="140" t="s">
        <v>454</v>
      </c>
      <c r="LDO21" s="140" t="s">
        <v>454</v>
      </c>
      <c r="LDP21" s="140" t="s">
        <v>454</v>
      </c>
      <c r="LDQ21" s="140" t="s">
        <v>454</v>
      </c>
      <c r="LDR21" s="140" t="s">
        <v>454</v>
      </c>
      <c r="LDS21" s="140" t="s">
        <v>454</v>
      </c>
      <c r="LDT21" s="140" t="s">
        <v>454</v>
      </c>
      <c r="LDU21" s="140" t="s">
        <v>454</v>
      </c>
      <c r="LDV21" s="140" t="s">
        <v>454</v>
      </c>
      <c r="LDW21" s="140" t="s">
        <v>454</v>
      </c>
      <c r="LDX21" s="140" t="s">
        <v>454</v>
      </c>
      <c r="LDY21" s="140" t="s">
        <v>454</v>
      </c>
      <c r="LDZ21" s="140" t="s">
        <v>454</v>
      </c>
      <c r="LEA21" s="140" t="s">
        <v>454</v>
      </c>
      <c r="LEB21" s="140" t="s">
        <v>454</v>
      </c>
      <c r="LEC21" s="140" t="s">
        <v>454</v>
      </c>
      <c r="LED21" s="140" t="s">
        <v>454</v>
      </c>
      <c r="LEE21" s="140" t="s">
        <v>454</v>
      </c>
      <c r="LEF21" s="140" t="s">
        <v>454</v>
      </c>
      <c r="LEG21" s="140" t="s">
        <v>454</v>
      </c>
      <c r="LEH21" s="140" t="s">
        <v>454</v>
      </c>
      <c r="LEI21" s="140" t="s">
        <v>454</v>
      </c>
      <c r="LEJ21" s="140" t="s">
        <v>454</v>
      </c>
      <c r="LEK21" s="140" t="s">
        <v>454</v>
      </c>
      <c r="LEL21" s="140" t="s">
        <v>454</v>
      </c>
      <c r="LEM21" s="140" t="s">
        <v>454</v>
      </c>
      <c r="LEN21" s="140" t="s">
        <v>454</v>
      </c>
      <c r="LEO21" s="140" t="s">
        <v>454</v>
      </c>
      <c r="LEP21" s="140" t="s">
        <v>454</v>
      </c>
      <c r="LEQ21" s="140" t="s">
        <v>454</v>
      </c>
      <c r="LER21" s="140" t="s">
        <v>454</v>
      </c>
      <c r="LES21" s="140" t="s">
        <v>454</v>
      </c>
      <c r="LET21" s="140" t="s">
        <v>454</v>
      </c>
      <c r="LEU21" s="140" t="s">
        <v>454</v>
      </c>
      <c r="LEV21" s="140" t="s">
        <v>454</v>
      </c>
      <c r="LEW21" s="140" t="s">
        <v>454</v>
      </c>
      <c r="LEX21" s="140" t="s">
        <v>454</v>
      </c>
      <c r="LEY21" s="140" t="s">
        <v>454</v>
      </c>
      <c r="LEZ21" s="140" t="s">
        <v>454</v>
      </c>
      <c r="LFA21" s="140" t="s">
        <v>454</v>
      </c>
      <c r="LFB21" s="140" t="s">
        <v>454</v>
      </c>
      <c r="LFC21" s="140" t="s">
        <v>454</v>
      </c>
      <c r="LFD21" s="140" t="s">
        <v>454</v>
      </c>
      <c r="LFE21" s="140" t="s">
        <v>454</v>
      </c>
      <c r="LFF21" s="140" t="s">
        <v>454</v>
      </c>
      <c r="LFG21" s="140" t="s">
        <v>454</v>
      </c>
      <c r="LFH21" s="140" t="s">
        <v>454</v>
      </c>
      <c r="LFI21" s="140" t="s">
        <v>454</v>
      </c>
      <c r="LFJ21" s="140" t="s">
        <v>454</v>
      </c>
      <c r="LFK21" s="140" t="s">
        <v>454</v>
      </c>
      <c r="LFL21" s="140" t="s">
        <v>454</v>
      </c>
      <c r="LFM21" s="140" t="s">
        <v>454</v>
      </c>
      <c r="LFN21" s="140" t="s">
        <v>454</v>
      </c>
      <c r="LFO21" s="140" t="s">
        <v>454</v>
      </c>
      <c r="LFP21" s="140" t="s">
        <v>454</v>
      </c>
      <c r="LFQ21" s="140" t="s">
        <v>454</v>
      </c>
      <c r="LFR21" s="140" t="s">
        <v>454</v>
      </c>
      <c r="LFS21" s="140" t="s">
        <v>454</v>
      </c>
      <c r="LFT21" s="140" t="s">
        <v>454</v>
      </c>
      <c r="LFU21" s="140" t="s">
        <v>454</v>
      </c>
      <c r="LFV21" s="140" t="s">
        <v>454</v>
      </c>
      <c r="LFW21" s="140" t="s">
        <v>454</v>
      </c>
      <c r="LFX21" s="140" t="s">
        <v>454</v>
      </c>
      <c r="LFY21" s="140" t="s">
        <v>454</v>
      </c>
      <c r="LFZ21" s="140" t="s">
        <v>454</v>
      </c>
      <c r="LGA21" s="140" t="s">
        <v>454</v>
      </c>
      <c r="LGB21" s="140" t="s">
        <v>454</v>
      </c>
      <c r="LGC21" s="140" t="s">
        <v>454</v>
      </c>
      <c r="LGD21" s="140" t="s">
        <v>454</v>
      </c>
      <c r="LGE21" s="140" t="s">
        <v>454</v>
      </c>
      <c r="LGF21" s="140" t="s">
        <v>454</v>
      </c>
      <c r="LGG21" s="140" t="s">
        <v>454</v>
      </c>
      <c r="LGH21" s="140" t="s">
        <v>454</v>
      </c>
      <c r="LGI21" s="140" t="s">
        <v>454</v>
      </c>
      <c r="LGJ21" s="140" t="s">
        <v>454</v>
      </c>
      <c r="LGK21" s="140" t="s">
        <v>454</v>
      </c>
      <c r="LGL21" s="140" t="s">
        <v>454</v>
      </c>
      <c r="LGM21" s="140" t="s">
        <v>454</v>
      </c>
      <c r="LGN21" s="140" t="s">
        <v>454</v>
      </c>
      <c r="LGO21" s="140" t="s">
        <v>454</v>
      </c>
      <c r="LGP21" s="140" t="s">
        <v>454</v>
      </c>
      <c r="LGQ21" s="140" t="s">
        <v>454</v>
      </c>
      <c r="LGR21" s="140" t="s">
        <v>454</v>
      </c>
      <c r="LGS21" s="140" t="s">
        <v>454</v>
      </c>
      <c r="LGT21" s="140" t="s">
        <v>454</v>
      </c>
      <c r="LGU21" s="140" t="s">
        <v>454</v>
      </c>
      <c r="LGV21" s="140" t="s">
        <v>454</v>
      </c>
      <c r="LGW21" s="140" t="s">
        <v>454</v>
      </c>
      <c r="LGX21" s="140" t="s">
        <v>454</v>
      </c>
      <c r="LGY21" s="140" t="s">
        <v>454</v>
      </c>
      <c r="LGZ21" s="140" t="s">
        <v>454</v>
      </c>
      <c r="LHA21" s="140" t="s">
        <v>454</v>
      </c>
      <c r="LHB21" s="140" t="s">
        <v>454</v>
      </c>
      <c r="LHC21" s="140" t="s">
        <v>454</v>
      </c>
      <c r="LHD21" s="140" t="s">
        <v>454</v>
      </c>
      <c r="LHE21" s="140" t="s">
        <v>454</v>
      </c>
      <c r="LHF21" s="140" t="s">
        <v>454</v>
      </c>
      <c r="LHG21" s="140" t="s">
        <v>454</v>
      </c>
      <c r="LHH21" s="140" t="s">
        <v>454</v>
      </c>
      <c r="LHI21" s="140" t="s">
        <v>454</v>
      </c>
      <c r="LHJ21" s="140" t="s">
        <v>454</v>
      </c>
      <c r="LHK21" s="140" t="s">
        <v>454</v>
      </c>
      <c r="LHL21" s="140" t="s">
        <v>454</v>
      </c>
      <c r="LHM21" s="140" t="s">
        <v>454</v>
      </c>
      <c r="LHN21" s="140" t="s">
        <v>454</v>
      </c>
      <c r="LHO21" s="140" t="s">
        <v>454</v>
      </c>
      <c r="LHP21" s="140" t="s">
        <v>454</v>
      </c>
      <c r="LHQ21" s="140" t="s">
        <v>454</v>
      </c>
      <c r="LHR21" s="140" t="s">
        <v>454</v>
      </c>
      <c r="LHS21" s="140" t="s">
        <v>454</v>
      </c>
      <c r="LHT21" s="140" t="s">
        <v>454</v>
      </c>
      <c r="LHU21" s="140" t="s">
        <v>454</v>
      </c>
      <c r="LHV21" s="140" t="s">
        <v>454</v>
      </c>
      <c r="LHW21" s="140" t="s">
        <v>454</v>
      </c>
      <c r="LHX21" s="140" t="s">
        <v>454</v>
      </c>
      <c r="LHY21" s="140" t="s">
        <v>454</v>
      </c>
      <c r="LHZ21" s="140" t="s">
        <v>454</v>
      </c>
      <c r="LIA21" s="140" t="s">
        <v>454</v>
      </c>
      <c r="LIB21" s="140" t="s">
        <v>454</v>
      </c>
      <c r="LIC21" s="140" t="s">
        <v>454</v>
      </c>
      <c r="LID21" s="140" t="s">
        <v>454</v>
      </c>
      <c r="LIE21" s="140" t="s">
        <v>454</v>
      </c>
      <c r="LIF21" s="140" t="s">
        <v>454</v>
      </c>
      <c r="LIG21" s="140" t="s">
        <v>454</v>
      </c>
      <c r="LIH21" s="140" t="s">
        <v>454</v>
      </c>
      <c r="LII21" s="140" t="s">
        <v>454</v>
      </c>
      <c r="LIJ21" s="140" t="s">
        <v>454</v>
      </c>
      <c r="LIK21" s="140" t="s">
        <v>454</v>
      </c>
      <c r="LIL21" s="140" t="s">
        <v>454</v>
      </c>
      <c r="LIM21" s="140" t="s">
        <v>454</v>
      </c>
      <c r="LIN21" s="140" t="s">
        <v>454</v>
      </c>
      <c r="LIO21" s="140" t="s">
        <v>454</v>
      </c>
      <c r="LIP21" s="140" t="s">
        <v>454</v>
      </c>
      <c r="LIQ21" s="140" t="s">
        <v>454</v>
      </c>
      <c r="LIR21" s="140" t="s">
        <v>454</v>
      </c>
      <c r="LIS21" s="140" t="s">
        <v>454</v>
      </c>
      <c r="LIT21" s="140" t="s">
        <v>454</v>
      </c>
      <c r="LIU21" s="140" t="s">
        <v>454</v>
      </c>
      <c r="LIV21" s="140" t="s">
        <v>454</v>
      </c>
      <c r="LIW21" s="140" t="s">
        <v>454</v>
      </c>
      <c r="LIX21" s="140" t="s">
        <v>454</v>
      </c>
      <c r="LIY21" s="140" t="s">
        <v>454</v>
      </c>
      <c r="LIZ21" s="140" t="s">
        <v>454</v>
      </c>
      <c r="LJA21" s="140" t="s">
        <v>454</v>
      </c>
      <c r="LJB21" s="140" t="s">
        <v>454</v>
      </c>
      <c r="LJC21" s="140" t="s">
        <v>454</v>
      </c>
      <c r="LJD21" s="140" t="s">
        <v>454</v>
      </c>
      <c r="LJE21" s="140" t="s">
        <v>454</v>
      </c>
      <c r="LJF21" s="140" t="s">
        <v>454</v>
      </c>
      <c r="LJG21" s="140" t="s">
        <v>454</v>
      </c>
      <c r="LJH21" s="140" t="s">
        <v>454</v>
      </c>
      <c r="LJI21" s="140" t="s">
        <v>454</v>
      </c>
      <c r="LJJ21" s="140" t="s">
        <v>454</v>
      </c>
      <c r="LJK21" s="140" t="s">
        <v>454</v>
      </c>
      <c r="LJL21" s="140" t="s">
        <v>454</v>
      </c>
      <c r="LJM21" s="140" t="s">
        <v>454</v>
      </c>
      <c r="LJN21" s="140" t="s">
        <v>454</v>
      </c>
      <c r="LJO21" s="140" t="s">
        <v>454</v>
      </c>
      <c r="LJP21" s="140" t="s">
        <v>454</v>
      </c>
      <c r="LJQ21" s="140" t="s">
        <v>454</v>
      </c>
      <c r="LJR21" s="140" t="s">
        <v>454</v>
      </c>
      <c r="LJS21" s="140" t="s">
        <v>454</v>
      </c>
      <c r="LJT21" s="140" t="s">
        <v>454</v>
      </c>
      <c r="LJU21" s="140" t="s">
        <v>454</v>
      </c>
      <c r="LJV21" s="140" t="s">
        <v>454</v>
      </c>
      <c r="LJW21" s="140" t="s">
        <v>454</v>
      </c>
      <c r="LJX21" s="140" t="s">
        <v>454</v>
      </c>
      <c r="LJY21" s="140" t="s">
        <v>454</v>
      </c>
      <c r="LJZ21" s="140" t="s">
        <v>454</v>
      </c>
      <c r="LKA21" s="140" t="s">
        <v>454</v>
      </c>
      <c r="LKB21" s="140" t="s">
        <v>454</v>
      </c>
      <c r="LKC21" s="140" t="s">
        <v>454</v>
      </c>
      <c r="LKD21" s="140" t="s">
        <v>454</v>
      </c>
      <c r="LKE21" s="140" t="s">
        <v>454</v>
      </c>
      <c r="LKF21" s="140" t="s">
        <v>454</v>
      </c>
      <c r="LKG21" s="140" t="s">
        <v>454</v>
      </c>
      <c r="LKH21" s="140" t="s">
        <v>454</v>
      </c>
      <c r="LKI21" s="140" t="s">
        <v>454</v>
      </c>
      <c r="LKJ21" s="140" t="s">
        <v>454</v>
      </c>
      <c r="LKK21" s="140" t="s">
        <v>454</v>
      </c>
      <c r="LKL21" s="140" t="s">
        <v>454</v>
      </c>
      <c r="LKM21" s="140" t="s">
        <v>454</v>
      </c>
      <c r="LKN21" s="140" t="s">
        <v>454</v>
      </c>
      <c r="LKO21" s="140" t="s">
        <v>454</v>
      </c>
      <c r="LKP21" s="140" t="s">
        <v>454</v>
      </c>
      <c r="LKQ21" s="140" t="s">
        <v>454</v>
      </c>
      <c r="LKR21" s="140" t="s">
        <v>454</v>
      </c>
      <c r="LKS21" s="140" t="s">
        <v>454</v>
      </c>
      <c r="LKT21" s="140" t="s">
        <v>454</v>
      </c>
      <c r="LKU21" s="140" t="s">
        <v>454</v>
      </c>
      <c r="LKV21" s="140" t="s">
        <v>454</v>
      </c>
      <c r="LKW21" s="140" t="s">
        <v>454</v>
      </c>
      <c r="LKX21" s="140" t="s">
        <v>454</v>
      </c>
      <c r="LKY21" s="140" t="s">
        <v>454</v>
      </c>
      <c r="LKZ21" s="140" t="s">
        <v>454</v>
      </c>
      <c r="LLA21" s="140" t="s">
        <v>454</v>
      </c>
      <c r="LLB21" s="140" t="s">
        <v>454</v>
      </c>
      <c r="LLC21" s="140" t="s">
        <v>454</v>
      </c>
      <c r="LLD21" s="140" t="s">
        <v>454</v>
      </c>
      <c r="LLE21" s="140" t="s">
        <v>454</v>
      </c>
      <c r="LLF21" s="140" t="s">
        <v>454</v>
      </c>
      <c r="LLG21" s="140" t="s">
        <v>454</v>
      </c>
      <c r="LLH21" s="140" t="s">
        <v>454</v>
      </c>
      <c r="LLI21" s="140" t="s">
        <v>454</v>
      </c>
      <c r="LLJ21" s="140" t="s">
        <v>454</v>
      </c>
      <c r="LLK21" s="140" t="s">
        <v>454</v>
      </c>
      <c r="LLL21" s="140" t="s">
        <v>454</v>
      </c>
      <c r="LLM21" s="140" t="s">
        <v>454</v>
      </c>
      <c r="LLN21" s="140" t="s">
        <v>454</v>
      </c>
      <c r="LLO21" s="140" t="s">
        <v>454</v>
      </c>
      <c r="LLP21" s="140" t="s">
        <v>454</v>
      </c>
      <c r="LLQ21" s="140" t="s">
        <v>454</v>
      </c>
      <c r="LLR21" s="140" t="s">
        <v>454</v>
      </c>
      <c r="LLS21" s="140" t="s">
        <v>454</v>
      </c>
      <c r="LLT21" s="140" t="s">
        <v>454</v>
      </c>
      <c r="LLU21" s="140" t="s">
        <v>454</v>
      </c>
      <c r="LLV21" s="140" t="s">
        <v>454</v>
      </c>
      <c r="LLW21" s="140" t="s">
        <v>454</v>
      </c>
      <c r="LLX21" s="140" t="s">
        <v>454</v>
      </c>
      <c r="LLY21" s="140" t="s">
        <v>454</v>
      </c>
      <c r="LLZ21" s="140" t="s">
        <v>454</v>
      </c>
      <c r="LMA21" s="140" t="s">
        <v>454</v>
      </c>
      <c r="LMB21" s="140" t="s">
        <v>454</v>
      </c>
      <c r="LMC21" s="140" t="s">
        <v>454</v>
      </c>
      <c r="LMD21" s="140" t="s">
        <v>454</v>
      </c>
      <c r="LME21" s="140" t="s">
        <v>454</v>
      </c>
      <c r="LMF21" s="140" t="s">
        <v>454</v>
      </c>
      <c r="LMG21" s="140" t="s">
        <v>454</v>
      </c>
      <c r="LMH21" s="140" t="s">
        <v>454</v>
      </c>
      <c r="LMI21" s="140" t="s">
        <v>454</v>
      </c>
      <c r="LMJ21" s="140" t="s">
        <v>454</v>
      </c>
      <c r="LMK21" s="140" t="s">
        <v>454</v>
      </c>
      <c r="LML21" s="140" t="s">
        <v>454</v>
      </c>
      <c r="LMM21" s="140" t="s">
        <v>454</v>
      </c>
      <c r="LMN21" s="140" t="s">
        <v>454</v>
      </c>
      <c r="LMO21" s="140" t="s">
        <v>454</v>
      </c>
      <c r="LMP21" s="140" t="s">
        <v>454</v>
      </c>
      <c r="LMQ21" s="140" t="s">
        <v>454</v>
      </c>
      <c r="LMR21" s="140" t="s">
        <v>454</v>
      </c>
      <c r="LMS21" s="140" t="s">
        <v>454</v>
      </c>
      <c r="LMT21" s="140" t="s">
        <v>454</v>
      </c>
      <c r="LMU21" s="140" t="s">
        <v>454</v>
      </c>
      <c r="LMV21" s="140" t="s">
        <v>454</v>
      </c>
      <c r="LMW21" s="140" t="s">
        <v>454</v>
      </c>
      <c r="LMX21" s="140" t="s">
        <v>454</v>
      </c>
      <c r="LMY21" s="140" t="s">
        <v>454</v>
      </c>
      <c r="LMZ21" s="140" t="s">
        <v>454</v>
      </c>
      <c r="LNA21" s="140" t="s">
        <v>454</v>
      </c>
      <c r="LNB21" s="140" t="s">
        <v>454</v>
      </c>
      <c r="LNC21" s="140" t="s">
        <v>454</v>
      </c>
      <c r="LND21" s="140" t="s">
        <v>454</v>
      </c>
      <c r="LNE21" s="140" t="s">
        <v>454</v>
      </c>
      <c r="LNF21" s="140" t="s">
        <v>454</v>
      </c>
      <c r="LNG21" s="140" t="s">
        <v>454</v>
      </c>
      <c r="LNH21" s="140" t="s">
        <v>454</v>
      </c>
      <c r="LNI21" s="140" t="s">
        <v>454</v>
      </c>
      <c r="LNJ21" s="140" t="s">
        <v>454</v>
      </c>
      <c r="LNK21" s="140" t="s">
        <v>454</v>
      </c>
      <c r="LNL21" s="140" t="s">
        <v>454</v>
      </c>
      <c r="LNM21" s="140" t="s">
        <v>454</v>
      </c>
      <c r="LNN21" s="140" t="s">
        <v>454</v>
      </c>
      <c r="LNO21" s="140" t="s">
        <v>454</v>
      </c>
      <c r="LNP21" s="140" t="s">
        <v>454</v>
      </c>
      <c r="LNQ21" s="140" t="s">
        <v>454</v>
      </c>
      <c r="LNR21" s="140" t="s">
        <v>454</v>
      </c>
      <c r="LNS21" s="140" t="s">
        <v>454</v>
      </c>
      <c r="LNT21" s="140" t="s">
        <v>454</v>
      </c>
      <c r="LNU21" s="140" t="s">
        <v>454</v>
      </c>
      <c r="LNV21" s="140" t="s">
        <v>454</v>
      </c>
      <c r="LNW21" s="140" t="s">
        <v>454</v>
      </c>
      <c r="LNX21" s="140" t="s">
        <v>454</v>
      </c>
      <c r="LNY21" s="140" t="s">
        <v>454</v>
      </c>
      <c r="LNZ21" s="140" t="s">
        <v>454</v>
      </c>
      <c r="LOA21" s="140" t="s">
        <v>454</v>
      </c>
      <c r="LOB21" s="140" t="s">
        <v>454</v>
      </c>
      <c r="LOC21" s="140" t="s">
        <v>454</v>
      </c>
      <c r="LOD21" s="140" t="s">
        <v>454</v>
      </c>
      <c r="LOE21" s="140" t="s">
        <v>454</v>
      </c>
      <c r="LOF21" s="140" t="s">
        <v>454</v>
      </c>
      <c r="LOG21" s="140" t="s">
        <v>454</v>
      </c>
      <c r="LOH21" s="140" t="s">
        <v>454</v>
      </c>
      <c r="LOI21" s="140" t="s">
        <v>454</v>
      </c>
      <c r="LOJ21" s="140" t="s">
        <v>454</v>
      </c>
      <c r="LOK21" s="140" t="s">
        <v>454</v>
      </c>
      <c r="LOL21" s="140" t="s">
        <v>454</v>
      </c>
      <c r="LOM21" s="140" t="s">
        <v>454</v>
      </c>
      <c r="LON21" s="140" t="s">
        <v>454</v>
      </c>
      <c r="LOO21" s="140" t="s">
        <v>454</v>
      </c>
      <c r="LOP21" s="140" t="s">
        <v>454</v>
      </c>
      <c r="LOQ21" s="140" t="s">
        <v>454</v>
      </c>
      <c r="LOR21" s="140" t="s">
        <v>454</v>
      </c>
      <c r="LOS21" s="140" t="s">
        <v>454</v>
      </c>
      <c r="LOT21" s="140" t="s">
        <v>454</v>
      </c>
      <c r="LOU21" s="140" t="s">
        <v>454</v>
      </c>
      <c r="LOV21" s="140" t="s">
        <v>454</v>
      </c>
      <c r="LOW21" s="140" t="s">
        <v>454</v>
      </c>
      <c r="LOX21" s="140" t="s">
        <v>454</v>
      </c>
      <c r="LOY21" s="140" t="s">
        <v>454</v>
      </c>
      <c r="LOZ21" s="140" t="s">
        <v>454</v>
      </c>
      <c r="LPA21" s="140" t="s">
        <v>454</v>
      </c>
      <c r="LPB21" s="140" t="s">
        <v>454</v>
      </c>
      <c r="LPC21" s="140" t="s">
        <v>454</v>
      </c>
      <c r="LPD21" s="140" t="s">
        <v>454</v>
      </c>
      <c r="LPE21" s="140" t="s">
        <v>454</v>
      </c>
      <c r="LPF21" s="140" t="s">
        <v>454</v>
      </c>
      <c r="LPG21" s="140" t="s">
        <v>454</v>
      </c>
      <c r="LPH21" s="140" t="s">
        <v>454</v>
      </c>
      <c r="LPI21" s="140" t="s">
        <v>454</v>
      </c>
      <c r="LPJ21" s="140" t="s">
        <v>454</v>
      </c>
      <c r="LPK21" s="140" t="s">
        <v>454</v>
      </c>
      <c r="LPL21" s="140" t="s">
        <v>454</v>
      </c>
      <c r="LPM21" s="140" t="s">
        <v>454</v>
      </c>
      <c r="LPN21" s="140" t="s">
        <v>454</v>
      </c>
      <c r="LPO21" s="140" t="s">
        <v>454</v>
      </c>
      <c r="LPP21" s="140" t="s">
        <v>454</v>
      </c>
      <c r="LPQ21" s="140" t="s">
        <v>454</v>
      </c>
      <c r="LPR21" s="140" t="s">
        <v>454</v>
      </c>
      <c r="LPS21" s="140" t="s">
        <v>454</v>
      </c>
      <c r="LPT21" s="140" t="s">
        <v>454</v>
      </c>
      <c r="LPU21" s="140" t="s">
        <v>454</v>
      </c>
      <c r="LPV21" s="140" t="s">
        <v>454</v>
      </c>
      <c r="LPW21" s="140" t="s">
        <v>454</v>
      </c>
      <c r="LPX21" s="140" t="s">
        <v>454</v>
      </c>
      <c r="LPY21" s="140" t="s">
        <v>454</v>
      </c>
      <c r="LPZ21" s="140" t="s">
        <v>454</v>
      </c>
      <c r="LQA21" s="140" t="s">
        <v>454</v>
      </c>
      <c r="LQB21" s="140" t="s">
        <v>454</v>
      </c>
      <c r="LQC21" s="140" t="s">
        <v>454</v>
      </c>
      <c r="LQD21" s="140" t="s">
        <v>454</v>
      </c>
      <c r="LQE21" s="140" t="s">
        <v>454</v>
      </c>
      <c r="LQF21" s="140" t="s">
        <v>454</v>
      </c>
      <c r="LQG21" s="140" t="s">
        <v>454</v>
      </c>
      <c r="LQH21" s="140" t="s">
        <v>454</v>
      </c>
      <c r="LQI21" s="140" t="s">
        <v>454</v>
      </c>
      <c r="LQJ21" s="140" t="s">
        <v>454</v>
      </c>
      <c r="LQK21" s="140" t="s">
        <v>454</v>
      </c>
      <c r="LQL21" s="140" t="s">
        <v>454</v>
      </c>
      <c r="LQM21" s="140" t="s">
        <v>454</v>
      </c>
      <c r="LQN21" s="140" t="s">
        <v>454</v>
      </c>
      <c r="LQO21" s="140" t="s">
        <v>454</v>
      </c>
      <c r="LQP21" s="140" t="s">
        <v>454</v>
      </c>
      <c r="LQQ21" s="140" t="s">
        <v>454</v>
      </c>
      <c r="LQR21" s="140" t="s">
        <v>454</v>
      </c>
      <c r="LQS21" s="140" t="s">
        <v>454</v>
      </c>
      <c r="LQT21" s="140" t="s">
        <v>454</v>
      </c>
      <c r="LQU21" s="140" t="s">
        <v>454</v>
      </c>
      <c r="LQV21" s="140" t="s">
        <v>454</v>
      </c>
      <c r="LQW21" s="140" t="s">
        <v>454</v>
      </c>
      <c r="LQX21" s="140" t="s">
        <v>454</v>
      </c>
      <c r="LQY21" s="140" t="s">
        <v>454</v>
      </c>
      <c r="LQZ21" s="140" t="s">
        <v>454</v>
      </c>
      <c r="LRA21" s="140" t="s">
        <v>454</v>
      </c>
      <c r="LRB21" s="140" t="s">
        <v>454</v>
      </c>
      <c r="LRC21" s="140" t="s">
        <v>454</v>
      </c>
      <c r="LRD21" s="140" t="s">
        <v>454</v>
      </c>
      <c r="LRE21" s="140" t="s">
        <v>454</v>
      </c>
      <c r="LRF21" s="140" t="s">
        <v>454</v>
      </c>
      <c r="LRG21" s="140" t="s">
        <v>454</v>
      </c>
      <c r="LRH21" s="140" t="s">
        <v>454</v>
      </c>
      <c r="LRI21" s="140" t="s">
        <v>454</v>
      </c>
      <c r="LRJ21" s="140" t="s">
        <v>454</v>
      </c>
      <c r="LRK21" s="140" t="s">
        <v>454</v>
      </c>
      <c r="LRL21" s="140" t="s">
        <v>454</v>
      </c>
      <c r="LRM21" s="140" t="s">
        <v>454</v>
      </c>
      <c r="LRN21" s="140" t="s">
        <v>454</v>
      </c>
      <c r="LRO21" s="140" t="s">
        <v>454</v>
      </c>
      <c r="LRP21" s="140" t="s">
        <v>454</v>
      </c>
      <c r="LRQ21" s="140" t="s">
        <v>454</v>
      </c>
      <c r="LRR21" s="140" t="s">
        <v>454</v>
      </c>
      <c r="LRS21" s="140" t="s">
        <v>454</v>
      </c>
      <c r="LRT21" s="140" t="s">
        <v>454</v>
      </c>
      <c r="LRU21" s="140" t="s">
        <v>454</v>
      </c>
      <c r="LRV21" s="140" t="s">
        <v>454</v>
      </c>
      <c r="LRW21" s="140" t="s">
        <v>454</v>
      </c>
      <c r="LRX21" s="140" t="s">
        <v>454</v>
      </c>
      <c r="LRY21" s="140" t="s">
        <v>454</v>
      </c>
      <c r="LRZ21" s="140" t="s">
        <v>454</v>
      </c>
      <c r="LSA21" s="140" t="s">
        <v>454</v>
      </c>
      <c r="LSB21" s="140" t="s">
        <v>454</v>
      </c>
      <c r="LSC21" s="140" t="s">
        <v>454</v>
      </c>
      <c r="LSD21" s="140" t="s">
        <v>454</v>
      </c>
      <c r="LSE21" s="140" t="s">
        <v>454</v>
      </c>
      <c r="LSF21" s="140" t="s">
        <v>454</v>
      </c>
      <c r="LSG21" s="140" t="s">
        <v>454</v>
      </c>
      <c r="LSH21" s="140" t="s">
        <v>454</v>
      </c>
      <c r="LSI21" s="140" t="s">
        <v>454</v>
      </c>
      <c r="LSJ21" s="140" t="s">
        <v>454</v>
      </c>
      <c r="LSK21" s="140" t="s">
        <v>454</v>
      </c>
      <c r="LSL21" s="140" t="s">
        <v>454</v>
      </c>
      <c r="LSM21" s="140" t="s">
        <v>454</v>
      </c>
      <c r="LSN21" s="140" t="s">
        <v>454</v>
      </c>
      <c r="LSO21" s="140" t="s">
        <v>454</v>
      </c>
      <c r="LSP21" s="140" t="s">
        <v>454</v>
      </c>
      <c r="LSQ21" s="140" t="s">
        <v>454</v>
      </c>
      <c r="LSR21" s="140" t="s">
        <v>454</v>
      </c>
      <c r="LSS21" s="140" t="s">
        <v>454</v>
      </c>
      <c r="LST21" s="140" t="s">
        <v>454</v>
      </c>
      <c r="LSU21" s="140" t="s">
        <v>454</v>
      </c>
      <c r="LSV21" s="140" t="s">
        <v>454</v>
      </c>
      <c r="LSW21" s="140" t="s">
        <v>454</v>
      </c>
      <c r="LSX21" s="140" t="s">
        <v>454</v>
      </c>
      <c r="LSY21" s="140" t="s">
        <v>454</v>
      </c>
      <c r="LSZ21" s="140" t="s">
        <v>454</v>
      </c>
      <c r="LTA21" s="140" t="s">
        <v>454</v>
      </c>
      <c r="LTB21" s="140" t="s">
        <v>454</v>
      </c>
      <c r="LTC21" s="140" t="s">
        <v>454</v>
      </c>
      <c r="LTD21" s="140" t="s">
        <v>454</v>
      </c>
      <c r="LTE21" s="140" t="s">
        <v>454</v>
      </c>
      <c r="LTF21" s="140" t="s">
        <v>454</v>
      </c>
      <c r="LTG21" s="140" t="s">
        <v>454</v>
      </c>
      <c r="LTH21" s="140" t="s">
        <v>454</v>
      </c>
      <c r="LTI21" s="140" t="s">
        <v>454</v>
      </c>
      <c r="LTJ21" s="140" t="s">
        <v>454</v>
      </c>
      <c r="LTK21" s="140" t="s">
        <v>454</v>
      </c>
      <c r="LTL21" s="140" t="s">
        <v>454</v>
      </c>
      <c r="LTM21" s="140" t="s">
        <v>454</v>
      </c>
      <c r="LTN21" s="140" t="s">
        <v>454</v>
      </c>
      <c r="LTO21" s="140" t="s">
        <v>454</v>
      </c>
      <c r="LTP21" s="140" t="s">
        <v>454</v>
      </c>
      <c r="LTQ21" s="140" t="s">
        <v>454</v>
      </c>
      <c r="LTR21" s="140" t="s">
        <v>454</v>
      </c>
      <c r="LTS21" s="140" t="s">
        <v>454</v>
      </c>
      <c r="LTT21" s="140" t="s">
        <v>454</v>
      </c>
      <c r="LTU21" s="140" t="s">
        <v>454</v>
      </c>
      <c r="LTV21" s="140" t="s">
        <v>454</v>
      </c>
      <c r="LTW21" s="140" t="s">
        <v>454</v>
      </c>
      <c r="LTX21" s="140" t="s">
        <v>454</v>
      </c>
      <c r="LTY21" s="140" t="s">
        <v>454</v>
      </c>
      <c r="LTZ21" s="140" t="s">
        <v>454</v>
      </c>
      <c r="LUA21" s="140" t="s">
        <v>454</v>
      </c>
      <c r="LUB21" s="140" t="s">
        <v>454</v>
      </c>
      <c r="LUC21" s="140" t="s">
        <v>454</v>
      </c>
      <c r="LUD21" s="140" t="s">
        <v>454</v>
      </c>
      <c r="LUE21" s="140" t="s">
        <v>454</v>
      </c>
      <c r="LUF21" s="140" t="s">
        <v>454</v>
      </c>
      <c r="LUG21" s="140" t="s">
        <v>454</v>
      </c>
      <c r="LUH21" s="140" t="s">
        <v>454</v>
      </c>
      <c r="LUI21" s="140" t="s">
        <v>454</v>
      </c>
      <c r="LUJ21" s="140" t="s">
        <v>454</v>
      </c>
      <c r="LUK21" s="140" t="s">
        <v>454</v>
      </c>
      <c r="LUL21" s="140" t="s">
        <v>454</v>
      </c>
      <c r="LUM21" s="140" t="s">
        <v>454</v>
      </c>
      <c r="LUN21" s="140" t="s">
        <v>454</v>
      </c>
      <c r="LUO21" s="140" t="s">
        <v>454</v>
      </c>
      <c r="LUP21" s="140" t="s">
        <v>454</v>
      </c>
      <c r="LUQ21" s="140" t="s">
        <v>454</v>
      </c>
      <c r="LUR21" s="140" t="s">
        <v>454</v>
      </c>
      <c r="LUS21" s="140" t="s">
        <v>454</v>
      </c>
      <c r="LUT21" s="140" t="s">
        <v>454</v>
      </c>
      <c r="LUU21" s="140" t="s">
        <v>454</v>
      </c>
      <c r="LUV21" s="140" t="s">
        <v>454</v>
      </c>
      <c r="LUW21" s="140" t="s">
        <v>454</v>
      </c>
      <c r="LUX21" s="140" t="s">
        <v>454</v>
      </c>
      <c r="LUY21" s="140" t="s">
        <v>454</v>
      </c>
      <c r="LUZ21" s="140" t="s">
        <v>454</v>
      </c>
      <c r="LVA21" s="140" t="s">
        <v>454</v>
      </c>
      <c r="LVB21" s="140" t="s">
        <v>454</v>
      </c>
      <c r="LVC21" s="140" t="s">
        <v>454</v>
      </c>
      <c r="LVD21" s="140" t="s">
        <v>454</v>
      </c>
      <c r="LVE21" s="140" t="s">
        <v>454</v>
      </c>
      <c r="LVF21" s="140" t="s">
        <v>454</v>
      </c>
      <c r="LVG21" s="140" t="s">
        <v>454</v>
      </c>
      <c r="LVH21" s="140" t="s">
        <v>454</v>
      </c>
      <c r="LVI21" s="140" t="s">
        <v>454</v>
      </c>
      <c r="LVJ21" s="140" t="s">
        <v>454</v>
      </c>
      <c r="LVK21" s="140" t="s">
        <v>454</v>
      </c>
      <c r="LVL21" s="140" t="s">
        <v>454</v>
      </c>
      <c r="LVM21" s="140" t="s">
        <v>454</v>
      </c>
      <c r="LVN21" s="140" t="s">
        <v>454</v>
      </c>
      <c r="LVO21" s="140" t="s">
        <v>454</v>
      </c>
      <c r="LVP21" s="140" t="s">
        <v>454</v>
      </c>
      <c r="LVQ21" s="140" t="s">
        <v>454</v>
      </c>
      <c r="LVR21" s="140" t="s">
        <v>454</v>
      </c>
      <c r="LVS21" s="140" t="s">
        <v>454</v>
      </c>
      <c r="LVT21" s="140" t="s">
        <v>454</v>
      </c>
      <c r="LVU21" s="140" t="s">
        <v>454</v>
      </c>
      <c r="LVV21" s="140" t="s">
        <v>454</v>
      </c>
      <c r="LVW21" s="140" t="s">
        <v>454</v>
      </c>
      <c r="LVX21" s="140" t="s">
        <v>454</v>
      </c>
      <c r="LVY21" s="140" t="s">
        <v>454</v>
      </c>
      <c r="LVZ21" s="140" t="s">
        <v>454</v>
      </c>
      <c r="LWA21" s="140" t="s">
        <v>454</v>
      </c>
      <c r="LWB21" s="140" t="s">
        <v>454</v>
      </c>
      <c r="LWC21" s="140" t="s">
        <v>454</v>
      </c>
      <c r="LWD21" s="140" t="s">
        <v>454</v>
      </c>
      <c r="LWE21" s="140" t="s">
        <v>454</v>
      </c>
      <c r="LWF21" s="140" t="s">
        <v>454</v>
      </c>
      <c r="LWG21" s="140" t="s">
        <v>454</v>
      </c>
      <c r="LWH21" s="140" t="s">
        <v>454</v>
      </c>
      <c r="LWI21" s="140" t="s">
        <v>454</v>
      </c>
      <c r="LWJ21" s="140" t="s">
        <v>454</v>
      </c>
      <c r="LWK21" s="140" t="s">
        <v>454</v>
      </c>
      <c r="LWL21" s="140" t="s">
        <v>454</v>
      </c>
      <c r="LWM21" s="140" t="s">
        <v>454</v>
      </c>
      <c r="LWN21" s="140" t="s">
        <v>454</v>
      </c>
      <c r="LWO21" s="140" t="s">
        <v>454</v>
      </c>
      <c r="LWP21" s="140" t="s">
        <v>454</v>
      </c>
      <c r="LWQ21" s="140" t="s">
        <v>454</v>
      </c>
      <c r="LWR21" s="140" t="s">
        <v>454</v>
      </c>
      <c r="LWS21" s="140" t="s">
        <v>454</v>
      </c>
      <c r="LWT21" s="140" t="s">
        <v>454</v>
      </c>
      <c r="LWU21" s="140" t="s">
        <v>454</v>
      </c>
      <c r="LWV21" s="140" t="s">
        <v>454</v>
      </c>
      <c r="LWW21" s="140" t="s">
        <v>454</v>
      </c>
      <c r="LWX21" s="140" t="s">
        <v>454</v>
      </c>
      <c r="LWY21" s="140" t="s">
        <v>454</v>
      </c>
      <c r="LWZ21" s="140" t="s">
        <v>454</v>
      </c>
      <c r="LXA21" s="140" t="s">
        <v>454</v>
      </c>
      <c r="LXB21" s="140" t="s">
        <v>454</v>
      </c>
      <c r="LXC21" s="140" t="s">
        <v>454</v>
      </c>
      <c r="LXD21" s="140" t="s">
        <v>454</v>
      </c>
      <c r="LXE21" s="140" t="s">
        <v>454</v>
      </c>
      <c r="LXF21" s="140" t="s">
        <v>454</v>
      </c>
      <c r="LXG21" s="140" t="s">
        <v>454</v>
      </c>
      <c r="LXH21" s="140" t="s">
        <v>454</v>
      </c>
      <c r="LXI21" s="140" t="s">
        <v>454</v>
      </c>
      <c r="LXJ21" s="140" t="s">
        <v>454</v>
      </c>
      <c r="LXK21" s="140" t="s">
        <v>454</v>
      </c>
      <c r="LXL21" s="140" t="s">
        <v>454</v>
      </c>
      <c r="LXM21" s="140" t="s">
        <v>454</v>
      </c>
      <c r="LXN21" s="140" t="s">
        <v>454</v>
      </c>
      <c r="LXO21" s="140" t="s">
        <v>454</v>
      </c>
      <c r="LXP21" s="140" t="s">
        <v>454</v>
      </c>
      <c r="LXQ21" s="140" t="s">
        <v>454</v>
      </c>
      <c r="LXR21" s="140" t="s">
        <v>454</v>
      </c>
      <c r="LXS21" s="140" t="s">
        <v>454</v>
      </c>
      <c r="LXT21" s="140" t="s">
        <v>454</v>
      </c>
      <c r="LXU21" s="140" t="s">
        <v>454</v>
      </c>
      <c r="LXV21" s="140" t="s">
        <v>454</v>
      </c>
      <c r="LXW21" s="140" t="s">
        <v>454</v>
      </c>
      <c r="LXX21" s="140" t="s">
        <v>454</v>
      </c>
      <c r="LXY21" s="140" t="s">
        <v>454</v>
      </c>
      <c r="LXZ21" s="140" t="s">
        <v>454</v>
      </c>
      <c r="LYA21" s="140" t="s">
        <v>454</v>
      </c>
      <c r="LYB21" s="140" t="s">
        <v>454</v>
      </c>
      <c r="LYC21" s="140" t="s">
        <v>454</v>
      </c>
      <c r="LYD21" s="140" t="s">
        <v>454</v>
      </c>
      <c r="LYE21" s="140" t="s">
        <v>454</v>
      </c>
      <c r="LYF21" s="140" t="s">
        <v>454</v>
      </c>
      <c r="LYG21" s="140" t="s">
        <v>454</v>
      </c>
      <c r="LYH21" s="140" t="s">
        <v>454</v>
      </c>
      <c r="LYI21" s="140" t="s">
        <v>454</v>
      </c>
      <c r="LYJ21" s="140" t="s">
        <v>454</v>
      </c>
      <c r="LYK21" s="140" t="s">
        <v>454</v>
      </c>
      <c r="LYL21" s="140" t="s">
        <v>454</v>
      </c>
      <c r="LYM21" s="140" t="s">
        <v>454</v>
      </c>
      <c r="LYN21" s="140" t="s">
        <v>454</v>
      </c>
      <c r="LYO21" s="140" t="s">
        <v>454</v>
      </c>
      <c r="LYP21" s="140" t="s">
        <v>454</v>
      </c>
      <c r="LYQ21" s="140" t="s">
        <v>454</v>
      </c>
      <c r="LYR21" s="140" t="s">
        <v>454</v>
      </c>
      <c r="LYS21" s="140" t="s">
        <v>454</v>
      </c>
      <c r="LYT21" s="140" t="s">
        <v>454</v>
      </c>
      <c r="LYU21" s="140" t="s">
        <v>454</v>
      </c>
      <c r="LYV21" s="140" t="s">
        <v>454</v>
      </c>
      <c r="LYW21" s="140" t="s">
        <v>454</v>
      </c>
      <c r="LYX21" s="140" t="s">
        <v>454</v>
      </c>
      <c r="LYY21" s="140" t="s">
        <v>454</v>
      </c>
      <c r="LYZ21" s="140" t="s">
        <v>454</v>
      </c>
      <c r="LZA21" s="140" t="s">
        <v>454</v>
      </c>
      <c r="LZB21" s="140" t="s">
        <v>454</v>
      </c>
      <c r="LZC21" s="140" t="s">
        <v>454</v>
      </c>
      <c r="LZD21" s="140" t="s">
        <v>454</v>
      </c>
      <c r="LZE21" s="140" t="s">
        <v>454</v>
      </c>
      <c r="LZF21" s="140" t="s">
        <v>454</v>
      </c>
      <c r="LZG21" s="140" t="s">
        <v>454</v>
      </c>
      <c r="LZH21" s="140" t="s">
        <v>454</v>
      </c>
      <c r="LZI21" s="140" t="s">
        <v>454</v>
      </c>
      <c r="LZJ21" s="140" t="s">
        <v>454</v>
      </c>
      <c r="LZK21" s="140" t="s">
        <v>454</v>
      </c>
      <c r="LZL21" s="140" t="s">
        <v>454</v>
      </c>
      <c r="LZM21" s="140" t="s">
        <v>454</v>
      </c>
      <c r="LZN21" s="140" t="s">
        <v>454</v>
      </c>
      <c r="LZO21" s="140" t="s">
        <v>454</v>
      </c>
      <c r="LZP21" s="140" t="s">
        <v>454</v>
      </c>
      <c r="LZQ21" s="140" t="s">
        <v>454</v>
      </c>
      <c r="LZR21" s="140" t="s">
        <v>454</v>
      </c>
      <c r="LZS21" s="140" t="s">
        <v>454</v>
      </c>
      <c r="LZT21" s="140" t="s">
        <v>454</v>
      </c>
      <c r="LZU21" s="140" t="s">
        <v>454</v>
      </c>
      <c r="LZV21" s="140" t="s">
        <v>454</v>
      </c>
      <c r="LZW21" s="140" t="s">
        <v>454</v>
      </c>
      <c r="LZX21" s="140" t="s">
        <v>454</v>
      </c>
      <c r="LZY21" s="140" t="s">
        <v>454</v>
      </c>
      <c r="LZZ21" s="140" t="s">
        <v>454</v>
      </c>
      <c r="MAA21" s="140" t="s">
        <v>454</v>
      </c>
      <c r="MAB21" s="140" t="s">
        <v>454</v>
      </c>
      <c r="MAC21" s="140" t="s">
        <v>454</v>
      </c>
      <c r="MAD21" s="140" t="s">
        <v>454</v>
      </c>
      <c r="MAE21" s="140" t="s">
        <v>454</v>
      </c>
      <c r="MAF21" s="140" t="s">
        <v>454</v>
      </c>
      <c r="MAG21" s="140" t="s">
        <v>454</v>
      </c>
      <c r="MAH21" s="140" t="s">
        <v>454</v>
      </c>
      <c r="MAI21" s="140" t="s">
        <v>454</v>
      </c>
      <c r="MAJ21" s="140" t="s">
        <v>454</v>
      </c>
      <c r="MAK21" s="140" t="s">
        <v>454</v>
      </c>
      <c r="MAL21" s="140" t="s">
        <v>454</v>
      </c>
      <c r="MAM21" s="140" t="s">
        <v>454</v>
      </c>
      <c r="MAN21" s="140" t="s">
        <v>454</v>
      </c>
      <c r="MAO21" s="140" t="s">
        <v>454</v>
      </c>
      <c r="MAP21" s="140" t="s">
        <v>454</v>
      </c>
      <c r="MAQ21" s="140" t="s">
        <v>454</v>
      </c>
      <c r="MAR21" s="140" t="s">
        <v>454</v>
      </c>
      <c r="MAS21" s="140" t="s">
        <v>454</v>
      </c>
      <c r="MAT21" s="140" t="s">
        <v>454</v>
      </c>
      <c r="MAU21" s="140" t="s">
        <v>454</v>
      </c>
      <c r="MAV21" s="140" t="s">
        <v>454</v>
      </c>
      <c r="MAW21" s="140" t="s">
        <v>454</v>
      </c>
      <c r="MAX21" s="140" t="s">
        <v>454</v>
      </c>
      <c r="MAY21" s="140" t="s">
        <v>454</v>
      </c>
      <c r="MAZ21" s="140" t="s">
        <v>454</v>
      </c>
      <c r="MBA21" s="140" t="s">
        <v>454</v>
      </c>
      <c r="MBB21" s="140" t="s">
        <v>454</v>
      </c>
      <c r="MBC21" s="140" t="s">
        <v>454</v>
      </c>
      <c r="MBD21" s="140" t="s">
        <v>454</v>
      </c>
      <c r="MBE21" s="140" t="s">
        <v>454</v>
      </c>
      <c r="MBF21" s="140" t="s">
        <v>454</v>
      </c>
      <c r="MBG21" s="140" t="s">
        <v>454</v>
      </c>
      <c r="MBH21" s="140" t="s">
        <v>454</v>
      </c>
      <c r="MBI21" s="140" t="s">
        <v>454</v>
      </c>
      <c r="MBJ21" s="140" t="s">
        <v>454</v>
      </c>
      <c r="MBK21" s="140" t="s">
        <v>454</v>
      </c>
      <c r="MBL21" s="140" t="s">
        <v>454</v>
      </c>
      <c r="MBM21" s="140" t="s">
        <v>454</v>
      </c>
      <c r="MBN21" s="140" t="s">
        <v>454</v>
      </c>
      <c r="MBO21" s="140" t="s">
        <v>454</v>
      </c>
      <c r="MBP21" s="140" t="s">
        <v>454</v>
      </c>
      <c r="MBQ21" s="140" t="s">
        <v>454</v>
      </c>
      <c r="MBR21" s="140" t="s">
        <v>454</v>
      </c>
      <c r="MBS21" s="140" t="s">
        <v>454</v>
      </c>
      <c r="MBT21" s="140" t="s">
        <v>454</v>
      </c>
      <c r="MBU21" s="140" t="s">
        <v>454</v>
      </c>
      <c r="MBV21" s="140" t="s">
        <v>454</v>
      </c>
      <c r="MBW21" s="140" t="s">
        <v>454</v>
      </c>
      <c r="MBX21" s="140" t="s">
        <v>454</v>
      </c>
      <c r="MBY21" s="140" t="s">
        <v>454</v>
      </c>
      <c r="MBZ21" s="140" t="s">
        <v>454</v>
      </c>
      <c r="MCA21" s="140" t="s">
        <v>454</v>
      </c>
      <c r="MCB21" s="140" t="s">
        <v>454</v>
      </c>
      <c r="MCC21" s="140" t="s">
        <v>454</v>
      </c>
      <c r="MCD21" s="140" t="s">
        <v>454</v>
      </c>
      <c r="MCE21" s="140" t="s">
        <v>454</v>
      </c>
      <c r="MCF21" s="140" t="s">
        <v>454</v>
      </c>
      <c r="MCG21" s="140" t="s">
        <v>454</v>
      </c>
      <c r="MCH21" s="140" t="s">
        <v>454</v>
      </c>
      <c r="MCI21" s="140" t="s">
        <v>454</v>
      </c>
      <c r="MCJ21" s="140" t="s">
        <v>454</v>
      </c>
      <c r="MCK21" s="140" t="s">
        <v>454</v>
      </c>
      <c r="MCL21" s="140" t="s">
        <v>454</v>
      </c>
      <c r="MCM21" s="140" t="s">
        <v>454</v>
      </c>
      <c r="MCN21" s="140" t="s">
        <v>454</v>
      </c>
      <c r="MCO21" s="140" t="s">
        <v>454</v>
      </c>
      <c r="MCP21" s="140" t="s">
        <v>454</v>
      </c>
      <c r="MCQ21" s="140" t="s">
        <v>454</v>
      </c>
      <c r="MCR21" s="140" t="s">
        <v>454</v>
      </c>
      <c r="MCS21" s="140" t="s">
        <v>454</v>
      </c>
      <c r="MCT21" s="140" t="s">
        <v>454</v>
      </c>
      <c r="MCU21" s="140" t="s">
        <v>454</v>
      </c>
      <c r="MCV21" s="140" t="s">
        <v>454</v>
      </c>
      <c r="MCW21" s="140" t="s">
        <v>454</v>
      </c>
      <c r="MCX21" s="140" t="s">
        <v>454</v>
      </c>
      <c r="MCY21" s="140" t="s">
        <v>454</v>
      </c>
      <c r="MCZ21" s="140" t="s">
        <v>454</v>
      </c>
      <c r="MDA21" s="140" t="s">
        <v>454</v>
      </c>
      <c r="MDB21" s="140" t="s">
        <v>454</v>
      </c>
      <c r="MDC21" s="140" t="s">
        <v>454</v>
      </c>
      <c r="MDD21" s="140" t="s">
        <v>454</v>
      </c>
      <c r="MDE21" s="140" t="s">
        <v>454</v>
      </c>
      <c r="MDF21" s="140" t="s">
        <v>454</v>
      </c>
      <c r="MDG21" s="140" t="s">
        <v>454</v>
      </c>
      <c r="MDH21" s="140" t="s">
        <v>454</v>
      </c>
      <c r="MDI21" s="140" t="s">
        <v>454</v>
      </c>
      <c r="MDJ21" s="140" t="s">
        <v>454</v>
      </c>
      <c r="MDK21" s="140" t="s">
        <v>454</v>
      </c>
      <c r="MDL21" s="140" t="s">
        <v>454</v>
      </c>
      <c r="MDM21" s="140" t="s">
        <v>454</v>
      </c>
      <c r="MDN21" s="140" t="s">
        <v>454</v>
      </c>
      <c r="MDO21" s="140" t="s">
        <v>454</v>
      </c>
      <c r="MDP21" s="140" t="s">
        <v>454</v>
      </c>
      <c r="MDQ21" s="140" t="s">
        <v>454</v>
      </c>
      <c r="MDR21" s="140" t="s">
        <v>454</v>
      </c>
      <c r="MDS21" s="140" t="s">
        <v>454</v>
      </c>
      <c r="MDT21" s="140" t="s">
        <v>454</v>
      </c>
      <c r="MDU21" s="140" t="s">
        <v>454</v>
      </c>
      <c r="MDV21" s="140" t="s">
        <v>454</v>
      </c>
      <c r="MDW21" s="140" t="s">
        <v>454</v>
      </c>
      <c r="MDX21" s="140" t="s">
        <v>454</v>
      </c>
      <c r="MDY21" s="140" t="s">
        <v>454</v>
      </c>
      <c r="MDZ21" s="140" t="s">
        <v>454</v>
      </c>
      <c r="MEA21" s="140" t="s">
        <v>454</v>
      </c>
      <c r="MEB21" s="140" t="s">
        <v>454</v>
      </c>
      <c r="MEC21" s="140" t="s">
        <v>454</v>
      </c>
      <c r="MED21" s="140" t="s">
        <v>454</v>
      </c>
      <c r="MEE21" s="140" t="s">
        <v>454</v>
      </c>
      <c r="MEF21" s="140" t="s">
        <v>454</v>
      </c>
      <c r="MEG21" s="140" t="s">
        <v>454</v>
      </c>
      <c r="MEH21" s="140" t="s">
        <v>454</v>
      </c>
      <c r="MEI21" s="140" t="s">
        <v>454</v>
      </c>
      <c r="MEJ21" s="140" t="s">
        <v>454</v>
      </c>
      <c r="MEK21" s="140" t="s">
        <v>454</v>
      </c>
      <c r="MEL21" s="140" t="s">
        <v>454</v>
      </c>
      <c r="MEM21" s="140" t="s">
        <v>454</v>
      </c>
      <c r="MEN21" s="140" t="s">
        <v>454</v>
      </c>
      <c r="MEO21" s="140" t="s">
        <v>454</v>
      </c>
      <c r="MEP21" s="140" t="s">
        <v>454</v>
      </c>
      <c r="MEQ21" s="140" t="s">
        <v>454</v>
      </c>
      <c r="MER21" s="140" t="s">
        <v>454</v>
      </c>
      <c r="MES21" s="140" t="s">
        <v>454</v>
      </c>
      <c r="MET21" s="140" t="s">
        <v>454</v>
      </c>
      <c r="MEU21" s="140" t="s">
        <v>454</v>
      </c>
      <c r="MEV21" s="140" t="s">
        <v>454</v>
      </c>
      <c r="MEW21" s="140" t="s">
        <v>454</v>
      </c>
      <c r="MEX21" s="140" t="s">
        <v>454</v>
      </c>
      <c r="MEY21" s="140" t="s">
        <v>454</v>
      </c>
      <c r="MEZ21" s="140" t="s">
        <v>454</v>
      </c>
      <c r="MFA21" s="140" t="s">
        <v>454</v>
      </c>
      <c r="MFB21" s="140" t="s">
        <v>454</v>
      </c>
      <c r="MFC21" s="140" t="s">
        <v>454</v>
      </c>
      <c r="MFD21" s="140" t="s">
        <v>454</v>
      </c>
      <c r="MFE21" s="140" t="s">
        <v>454</v>
      </c>
      <c r="MFF21" s="140" t="s">
        <v>454</v>
      </c>
      <c r="MFG21" s="140" t="s">
        <v>454</v>
      </c>
      <c r="MFH21" s="140" t="s">
        <v>454</v>
      </c>
      <c r="MFI21" s="140" t="s">
        <v>454</v>
      </c>
      <c r="MFJ21" s="140" t="s">
        <v>454</v>
      </c>
      <c r="MFK21" s="140" t="s">
        <v>454</v>
      </c>
      <c r="MFL21" s="140" t="s">
        <v>454</v>
      </c>
      <c r="MFM21" s="140" t="s">
        <v>454</v>
      </c>
      <c r="MFN21" s="140" t="s">
        <v>454</v>
      </c>
      <c r="MFO21" s="140" t="s">
        <v>454</v>
      </c>
      <c r="MFP21" s="140" t="s">
        <v>454</v>
      </c>
      <c r="MFQ21" s="140" t="s">
        <v>454</v>
      </c>
      <c r="MFR21" s="140" t="s">
        <v>454</v>
      </c>
      <c r="MFS21" s="140" t="s">
        <v>454</v>
      </c>
      <c r="MFT21" s="140" t="s">
        <v>454</v>
      </c>
      <c r="MFU21" s="140" t="s">
        <v>454</v>
      </c>
      <c r="MFV21" s="140" t="s">
        <v>454</v>
      </c>
      <c r="MFW21" s="140" t="s">
        <v>454</v>
      </c>
      <c r="MFX21" s="140" t="s">
        <v>454</v>
      </c>
      <c r="MFY21" s="140" t="s">
        <v>454</v>
      </c>
      <c r="MFZ21" s="140" t="s">
        <v>454</v>
      </c>
      <c r="MGA21" s="140" t="s">
        <v>454</v>
      </c>
      <c r="MGB21" s="140" t="s">
        <v>454</v>
      </c>
      <c r="MGC21" s="140" t="s">
        <v>454</v>
      </c>
      <c r="MGD21" s="140" t="s">
        <v>454</v>
      </c>
      <c r="MGE21" s="140" t="s">
        <v>454</v>
      </c>
      <c r="MGF21" s="140" t="s">
        <v>454</v>
      </c>
      <c r="MGG21" s="140" t="s">
        <v>454</v>
      </c>
      <c r="MGH21" s="140" t="s">
        <v>454</v>
      </c>
      <c r="MGI21" s="140" t="s">
        <v>454</v>
      </c>
      <c r="MGJ21" s="140" t="s">
        <v>454</v>
      </c>
      <c r="MGK21" s="140" t="s">
        <v>454</v>
      </c>
      <c r="MGL21" s="140" t="s">
        <v>454</v>
      </c>
      <c r="MGM21" s="140" t="s">
        <v>454</v>
      </c>
      <c r="MGN21" s="140" t="s">
        <v>454</v>
      </c>
      <c r="MGO21" s="140" t="s">
        <v>454</v>
      </c>
      <c r="MGP21" s="140" t="s">
        <v>454</v>
      </c>
      <c r="MGQ21" s="140" t="s">
        <v>454</v>
      </c>
      <c r="MGR21" s="140" t="s">
        <v>454</v>
      </c>
      <c r="MGS21" s="140" t="s">
        <v>454</v>
      </c>
      <c r="MGT21" s="140" t="s">
        <v>454</v>
      </c>
      <c r="MGU21" s="140" t="s">
        <v>454</v>
      </c>
      <c r="MGV21" s="140" t="s">
        <v>454</v>
      </c>
      <c r="MGW21" s="140" t="s">
        <v>454</v>
      </c>
      <c r="MGX21" s="140" t="s">
        <v>454</v>
      </c>
      <c r="MGY21" s="140" t="s">
        <v>454</v>
      </c>
      <c r="MGZ21" s="140" t="s">
        <v>454</v>
      </c>
      <c r="MHA21" s="140" t="s">
        <v>454</v>
      </c>
      <c r="MHB21" s="140" t="s">
        <v>454</v>
      </c>
      <c r="MHC21" s="140" t="s">
        <v>454</v>
      </c>
      <c r="MHD21" s="140" t="s">
        <v>454</v>
      </c>
      <c r="MHE21" s="140" t="s">
        <v>454</v>
      </c>
      <c r="MHF21" s="140" t="s">
        <v>454</v>
      </c>
      <c r="MHG21" s="140" t="s">
        <v>454</v>
      </c>
      <c r="MHH21" s="140" t="s">
        <v>454</v>
      </c>
      <c r="MHI21" s="140" t="s">
        <v>454</v>
      </c>
      <c r="MHJ21" s="140" t="s">
        <v>454</v>
      </c>
      <c r="MHK21" s="140" t="s">
        <v>454</v>
      </c>
      <c r="MHL21" s="140" t="s">
        <v>454</v>
      </c>
      <c r="MHM21" s="140" t="s">
        <v>454</v>
      </c>
      <c r="MHN21" s="140" t="s">
        <v>454</v>
      </c>
      <c r="MHO21" s="140" t="s">
        <v>454</v>
      </c>
      <c r="MHP21" s="140" t="s">
        <v>454</v>
      </c>
      <c r="MHQ21" s="140" t="s">
        <v>454</v>
      </c>
      <c r="MHR21" s="140" t="s">
        <v>454</v>
      </c>
      <c r="MHS21" s="140" t="s">
        <v>454</v>
      </c>
      <c r="MHT21" s="140" t="s">
        <v>454</v>
      </c>
      <c r="MHU21" s="140" t="s">
        <v>454</v>
      </c>
      <c r="MHV21" s="140" t="s">
        <v>454</v>
      </c>
      <c r="MHW21" s="140" t="s">
        <v>454</v>
      </c>
      <c r="MHX21" s="140" t="s">
        <v>454</v>
      </c>
      <c r="MHY21" s="140" t="s">
        <v>454</v>
      </c>
      <c r="MHZ21" s="140" t="s">
        <v>454</v>
      </c>
      <c r="MIA21" s="140" t="s">
        <v>454</v>
      </c>
      <c r="MIB21" s="140" t="s">
        <v>454</v>
      </c>
      <c r="MIC21" s="140" t="s">
        <v>454</v>
      </c>
      <c r="MID21" s="140" t="s">
        <v>454</v>
      </c>
      <c r="MIE21" s="140" t="s">
        <v>454</v>
      </c>
      <c r="MIF21" s="140" t="s">
        <v>454</v>
      </c>
      <c r="MIG21" s="140" t="s">
        <v>454</v>
      </c>
      <c r="MIH21" s="140" t="s">
        <v>454</v>
      </c>
      <c r="MII21" s="140" t="s">
        <v>454</v>
      </c>
      <c r="MIJ21" s="140" t="s">
        <v>454</v>
      </c>
      <c r="MIK21" s="140" t="s">
        <v>454</v>
      </c>
      <c r="MIL21" s="140" t="s">
        <v>454</v>
      </c>
      <c r="MIM21" s="140" t="s">
        <v>454</v>
      </c>
      <c r="MIN21" s="140" t="s">
        <v>454</v>
      </c>
      <c r="MIO21" s="140" t="s">
        <v>454</v>
      </c>
      <c r="MIP21" s="140" t="s">
        <v>454</v>
      </c>
      <c r="MIQ21" s="140" t="s">
        <v>454</v>
      </c>
      <c r="MIR21" s="140" t="s">
        <v>454</v>
      </c>
      <c r="MIS21" s="140" t="s">
        <v>454</v>
      </c>
      <c r="MIT21" s="140" t="s">
        <v>454</v>
      </c>
      <c r="MIU21" s="140" t="s">
        <v>454</v>
      </c>
      <c r="MIV21" s="140" t="s">
        <v>454</v>
      </c>
      <c r="MIW21" s="140" t="s">
        <v>454</v>
      </c>
      <c r="MIX21" s="140" t="s">
        <v>454</v>
      </c>
      <c r="MIY21" s="140" t="s">
        <v>454</v>
      </c>
      <c r="MIZ21" s="140" t="s">
        <v>454</v>
      </c>
      <c r="MJA21" s="140" t="s">
        <v>454</v>
      </c>
      <c r="MJB21" s="140" t="s">
        <v>454</v>
      </c>
      <c r="MJC21" s="140" t="s">
        <v>454</v>
      </c>
      <c r="MJD21" s="140" t="s">
        <v>454</v>
      </c>
      <c r="MJE21" s="140" t="s">
        <v>454</v>
      </c>
      <c r="MJF21" s="140" t="s">
        <v>454</v>
      </c>
      <c r="MJG21" s="140" t="s">
        <v>454</v>
      </c>
      <c r="MJH21" s="140" t="s">
        <v>454</v>
      </c>
      <c r="MJI21" s="140" t="s">
        <v>454</v>
      </c>
      <c r="MJJ21" s="140" t="s">
        <v>454</v>
      </c>
      <c r="MJK21" s="140" t="s">
        <v>454</v>
      </c>
      <c r="MJL21" s="140" t="s">
        <v>454</v>
      </c>
      <c r="MJM21" s="140" t="s">
        <v>454</v>
      </c>
      <c r="MJN21" s="140" t="s">
        <v>454</v>
      </c>
      <c r="MJO21" s="140" t="s">
        <v>454</v>
      </c>
      <c r="MJP21" s="140" t="s">
        <v>454</v>
      </c>
      <c r="MJQ21" s="140" t="s">
        <v>454</v>
      </c>
      <c r="MJR21" s="140" t="s">
        <v>454</v>
      </c>
      <c r="MJS21" s="140" t="s">
        <v>454</v>
      </c>
      <c r="MJT21" s="140" t="s">
        <v>454</v>
      </c>
      <c r="MJU21" s="140" t="s">
        <v>454</v>
      </c>
      <c r="MJV21" s="140" t="s">
        <v>454</v>
      </c>
      <c r="MJW21" s="140" t="s">
        <v>454</v>
      </c>
      <c r="MJX21" s="140" t="s">
        <v>454</v>
      </c>
      <c r="MJY21" s="140" t="s">
        <v>454</v>
      </c>
      <c r="MJZ21" s="140" t="s">
        <v>454</v>
      </c>
      <c r="MKA21" s="140" t="s">
        <v>454</v>
      </c>
      <c r="MKB21" s="140" t="s">
        <v>454</v>
      </c>
      <c r="MKC21" s="140" t="s">
        <v>454</v>
      </c>
      <c r="MKD21" s="140" t="s">
        <v>454</v>
      </c>
      <c r="MKE21" s="140" t="s">
        <v>454</v>
      </c>
      <c r="MKF21" s="140" t="s">
        <v>454</v>
      </c>
      <c r="MKG21" s="140" t="s">
        <v>454</v>
      </c>
      <c r="MKH21" s="140" t="s">
        <v>454</v>
      </c>
      <c r="MKI21" s="140" t="s">
        <v>454</v>
      </c>
      <c r="MKJ21" s="140" t="s">
        <v>454</v>
      </c>
      <c r="MKK21" s="140" t="s">
        <v>454</v>
      </c>
      <c r="MKL21" s="140" t="s">
        <v>454</v>
      </c>
      <c r="MKM21" s="140" t="s">
        <v>454</v>
      </c>
      <c r="MKN21" s="140" t="s">
        <v>454</v>
      </c>
      <c r="MKO21" s="140" t="s">
        <v>454</v>
      </c>
      <c r="MKP21" s="140" t="s">
        <v>454</v>
      </c>
      <c r="MKQ21" s="140" t="s">
        <v>454</v>
      </c>
      <c r="MKR21" s="140" t="s">
        <v>454</v>
      </c>
      <c r="MKS21" s="140" t="s">
        <v>454</v>
      </c>
      <c r="MKT21" s="140" t="s">
        <v>454</v>
      </c>
      <c r="MKU21" s="140" t="s">
        <v>454</v>
      </c>
      <c r="MKV21" s="140" t="s">
        <v>454</v>
      </c>
      <c r="MKW21" s="140" t="s">
        <v>454</v>
      </c>
      <c r="MKX21" s="140" t="s">
        <v>454</v>
      </c>
      <c r="MKY21" s="140" t="s">
        <v>454</v>
      </c>
      <c r="MKZ21" s="140" t="s">
        <v>454</v>
      </c>
      <c r="MLA21" s="140" t="s">
        <v>454</v>
      </c>
      <c r="MLB21" s="140" t="s">
        <v>454</v>
      </c>
      <c r="MLC21" s="140" t="s">
        <v>454</v>
      </c>
      <c r="MLD21" s="140" t="s">
        <v>454</v>
      </c>
      <c r="MLE21" s="140" t="s">
        <v>454</v>
      </c>
      <c r="MLF21" s="140" t="s">
        <v>454</v>
      </c>
      <c r="MLG21" s="140" t="s">
        <v>454</v>
      </c>
      <c r="MLH21" s="140" t="s">
        <v>454</v>
      </c>
      <c r="MLI21" s="140" t="s">
        <v>454</v>
      </c>
      <c r="MLJ21" s="140" t="s">
        <v>454</v>
      </c>
      <c r="MLK21" s="140" t="s">
        <v>454</v>
      </c>
      <c r="MLL21" s="140" t="s">
        <v>454</v>
      </c>
      <c r="MLM21" s="140" t="s">
        <v>454</v>
      </c>
      <c r="MLN21" s="140" t="s">
        <v>454</v>
      </c>
      <c r="MLO21" s="140" t="s">
        <v>454</v>
      </c>
      <c r="MLP21" s="140" t="s">
        <v>454</v>
      </c>
      <c r="MLQ21" s="140" t="s">
        <v>454</v>
      </c>
      <c r="MLR21" s="140" t="s">
        <v>454</v>
      </c>
      <c r="MLS21" s="140" t="s">
        <v>454</v>
      </c>
      <c r="MLT21" s="140" t="s">
        <v>454</v>
      </c>
      <c r="MLU21" s="140" t="s">
        <v>454</v>
      </c>
      <c r="MLV21" s="140" t="s">
        <v>454</v>
      </c>
      <c r="MLW21" s="140" t="s">
        <v>454</v>
      </c>
      <c r="MLX21" s="140" t="s">
        <v>454</v>
      </c>
      <c r="MLY21" s="140" t="s">
        <v>454</v>
      </c>
      <c r="MLZ21" s="140" t="s">
        <v>454</v>
      </c>
      <c r="MMA21" s="140" t="s">
        <v>454</v>
      </c>
      <c r="MMB21" s="140" t="s">
        <v>454</v>
      </c>
      <c r="MMC21" s="140" t="s">
        <v>454</v>
      </c>
      <c r="MMD21" s="140" t="s">
        <v>454</v>
      </c>
      <c r="MME21" s="140" t="s">
        <v>454</v>
      </c>
      <c r="MMF21" s="140" t="s">
        <v>454</v>
      </c>
      <c r="MMG21" s="140" t="s">
        <v>454</v>
      </c>
      <c r="MMH21" s="140" t="s">
        <v>454</v>
      </c>
      <c r="MMI21" s="140" t="s">
        <v>454</v>
      </c>
      <c r="MMJ21" s="140" t="s">
        <v>454</v>
      </c>
      <c r="MMK21" s="140" t="s">
        <v>454</v>
      </c>
      <c r="MML21" s="140" t="s">
        <v>454</v>
      </c>
      <c r="MMM21" s="140" t="s">
        <v>454</v>
      </c>
      <c r="MMN21" s="140" t="s">
        <v>454</v>
      </c>
      <c r="MMO21" s="140" t="s">
        <v>454</v>
      </c>
      <c r="MMP21" s="140" t="s">
        <v>454</v>
      </c>
      <c r="MMQ21" s="140" t="s">
        <v>454</v>
      </c>
      <c r="MMR21" s="140" t="s">
        <v>454</v>
      </c>
      <c r="MMS21" s="140" t="s">
        <v>454</v>
      </c>
      <c r="MMT21" s="140" t="s">
        <v>454</v>
      </c>
      <c r="MMU21" s="140" t="s">
        <v>454</v>
      </c>
      <c r="MMV21" s="140" t="s">
        <v>454</v>
      </c>
      <c r="MMW21" s="140" t="s">
        <v>454</v>
      </c>
      <c r="MMX21" s="140" t="s">
        <v>454</v>
      </c>
      <c r="MMY21" s="140" t="s">
        <v>454</v>
      </c>
      <c r="MMZ21" s="140" t="s">
        <v>454</v>
      </c>
      <c r="MNA21" s="140" t="s">
        <v>454</v>
      </c>
      <c r="MNB21" s="140" t="s">
        <v>454</v>
      </c>
      <c r="MNC21" s="140" t="s">
        <v>454</v>
      </c>
      <c r="MND21" s="140" t="s">
        <v>454</v>
      </c>
      <c r="MNE21" s="140" t="s">
        <v>454</v>
      </c>
      <c r="MNF21" s="140" t="s">
        <v>454</v>
      </c>
      <c r="MNG21" s="140" t="s">
        <v>454</v>
      </c>
      <c r="MNH21" s="140" t="s">
        <v>454</v>
      </c>
      <c r="MNI21" s="140" t="s">
        <v>454</v>
      </c>
      <c r="MNJ21" s="140" t="s">
        <v>454</v>
      </c>
      <c r="MNK21" s="140" t="s">
        <v>454</v>
      </c>
      <c r="MNL21" s="140" t="s">
        <v>454</v>
      </c>
      <c r="MNM21" s="140" t="s">
        <v>454</v>
      </c>
      <c r="MNN21" s="140" t="s">
        <v>454</v>
      </c>
      <c r="MNO21" s="140" t="s">
        <v>454</v>
      </c>
      <c r="MNP21" s="140" t="s">
        <v>454</v>
      </c>
      <c r="MNQ21" s="140" t="s">
        <v>454</v>
      </c>
      <c r="MNR21" s="140" t="s">
        <v>454</v>
      </c>
      <c r="MNS21" s="140" t="s">
        <v>454</v>
      </c>
      <c r="MNT21" s="140" t="s">
        <v>454</v>
      </c>
      <c r="MNU21" s="140" t="s">
        <v>454</v>
      </c>
      <c r="MNV21" s="140" t="s">
        <v>454</v>
      </c>
      <c r="MNW21" s="140" t="s">
        <v>454</v>
      </c>
      <c r="MNX21" s="140" t="s">
        <v>454</v>
      </c>
      <c r="MNY21" s="140" t="s">
        <v>454</v>
      </c>
      <c r="MNZ21" s="140" t="s">
        <v>454</v>
      </c>
      <c r="MOA21" s="140" t="s">
        <v>454</v>
      </c>
      <c r="MOB21" s="140" t="s">
        <v>454</v>
      </c>
      <c r="MOC21" s="140" t="s">
        <v>454</v>
      </c>
      <c r="MOD21" s="140" t="s">
        <v>454</v>
      </c>
      <c r="MOE21" s="140" t="s">
        <v>454</v>
      </c>
      <c r="MOF21" s="140" t="s">
        <v>454</v>
      </c>
      <c r="MOG21" s="140" t="s">
        <v>454</v>
      </c>
      <c r="MOH21" s="140" t="s">
        <v>454</v>
      </c>
      <c r="MOI21" s="140" t="s">
        <v>454</v>
      </c>
      <c r="MOJ21" s="140" t="s">
        <v>454</v>
      </c>
      <c r="MOK21" s="140" t="s">
        <v>454</v>
      </c>
      <c r="MOL21" s="140" t="s">
        <v>454</v>
      </c>
      <c r="MOM21" s="140" t="s">
        <v>454</v>
      </c>
      <c r="MON21" s="140" t="s">
        <v>454</v>
      </c>
      <c r="MOO21" s="140" t="s">
        <v>454</v>
      </c>
      <c r="MOP21" s="140" t="s">
        <v>454</v>
      </c>
      <c r="MOQ21" s="140" t="s">
        <v>454</v>
      </c>
      <c r="MOR21" s="140" t="s">
        <v>454</v>
      </c>
      <c r="MOS21" s="140" t="s">
        <v>454</v>
      </c>
      <c r="MOT21" s="140" t="s">
        <v>454</v>
      </c>
      <c r="MOU21" s="140" t="s">
        <v>454</v>
      </c>
      <c r="MOV21" s="140" t="s">
        <v>454</v>
      </c>
      <c r="MOW21" s="140" t="s">
        <v>454</v>
      </c>
      <c r="MOX21" s="140" t="s">
        <v>454</v>
      </c>
      <c r="MOY21" s="140" t="s">
        <v>454</v>
      </c>
      <c r="MOZ21" s="140" t="s">
        <v>454</v>
      </c>
      <c r="MPA21" s="140" t="s">
        <v>454</v>
      </c>
      <c r="MPB21" s="140" t="s">
        <v>454</v>
      </c>
      <c r="MPC21" s="140" t="s">
        <v>454</v>
      </c>
      <c r="MPD21" s="140" t="s">
        <v>454</v>
      </c>
      <c r="MPE21" s="140" t="s">
        <v>454</v>
      </c>
      <c r="MPF21" s="140" t="s">
        <v>454</v>
      </c>
      <c r="MPG21" s="140" t="s">
        <v>454</v>
      </c>
      <c r="MPH21" s="140" t="s">
        <v>454</v>
      </c>
      <c r="MPI21" s="140" t="s">
        <v>454</v>
      </c>
      <c r="MPJ21" s="140" t="s">
        <v>454</v>
      </c>
      <c r="MPK21" s="140" t="s">
        <v>454</v>
      </c>
      <c r="MPL21" s="140" t="s">
        <v>454</v>
      </c>
      <c r="MPM21" s="140" t="s">
        <v>454</v>
      </c>
      <c r="MPN21" s="140" t="s">
        <v>454</v>
      </c>
      <c r="MPO21" s="140" t="s">
        <v>454</v>
      </c>
      <c r="MPP21" s="140" t="s">
        <v>454</v>
      </c>
      <c r="MPQ21" s="140" t="s">
        <v>454</v>
      </c>
      <c r="MPR21" s="140" t="s">
        <v>454</v>
      </c>
      <c r="MPS21" s="140" t="s">
        <v>454</v>
      </c>
      <c r="MPT21" s="140" t="s">
        <v>454</v>
      </c>
      <c r="MPU21" s="140" t="s">
        <v>454</v>
      </c>
      <c r="MPV21" s="140" t="s">
        <v>454</v>
      </c>
      <c r="MPW21" s="140" t="s">
        <v>454</v>
      </c>
      <c r="MPX21" s="140" t="s">
        <v>454</v>
      </c>
      <c r="MPY21" s="140" t="s">
        <v>454</v>
      </c>
      <c r="MPZ21" s="140" t="s">
        <v>454</v>
      </c>
      <c r="MQA21" s="140" t="s">
        <v>454</v>
      </c>
      <c r="MQB21" s="140" t="s">
        <v>454</v>
      </c>
      <c r="MQC21" s="140" t="s">
        <v>454</v>
      </c>
      <c r="MQD21" s="140" t="s">
        <v>454</v>
      </c>
      <c r="MQE21" s="140" t="s">
        <v>454</v>
      </c>
      <c r="MQF21" s="140" t="s">
        <v>454</v>
      </c>
      <c r="MQG21" s="140" t="s">
        <v>454</v>
      </c>
      <c r="MQH21" s="140" t="s">
        <v>454</v>
      </c>
      <c r="MQI21" s="140" t="s">
        <v>454</v>
      </c>
      <c r="MQJ21" s="140" t="s">
        <v>454</v>
      </c>
      <c r="MQK21" s="140" t="s">
        <v>454</v>
      </c>
      <c r="MQL21" s="140" t="s">
        <v>454</v>
      </c>
      <c r="MQM21" s="140" t="s">
        <v>454</v>
      </c>
      <c r="MQN21" s="140" t="s">
        <v>454</v>
      </c>
      <c r="MQO21" s="140" t="s">
        <v>454</v>
      </c>
      <c r="MQP21" s="140" t="s">
        <v>454</v>
      </c>
      <c r="MQQ21" s="140" t="s">
        <v>454</v>
      </c>
      <c r="MQR21" s="140" t="s">
        <v>454</v>
      </c>
      <c r="MQS21" s="140" t="s">
        <v>454</v>
      </c>
      <c r="MQT21" s="140" t="s">
        <v>454</v>
      </c>
      <c r="MQU21" s="140" t="s">
        <v>454</v>
      </c>
      <c r="MQV21" s="140" t="s">
        <v>454</v>
      </c>
      <c r="MQW21" s="140" t="s">
        <v>454</v>
      </c>
      <c r="MQX21" s="140" t="s">
        <v>454</v>
      </c>
      <c r="MQY21" s="140" t="s">
        <v>454</v>
      </c>
      <c r="MQZ21" s="140" t="s">
        <v>454</v>
      </c>
      <c r="MRA21" s="140" t="s">
        <v>454</v>
      </c>
      <c r="MRB21" s="140" t="s">
        <v>454</v>
      </c>
      <c r="MRC21" s="140" t="s">
        <v>454</v>
      </c>
      <c r="MRD21" s="140" t="s">
        <v>454</v>
      </c>
      <c r="MRE21" s="140" t="s">
        <v>454</v>
      </c>
      <c r="MRF21" s="140" t="s">
        <v>454</v>
      </c>
      <c r="MRG21" s="140" t="s">
        <v>454</v>
      </c>
      <c r="MRH21" s="140" t="s">
        <v>454</v>
      </c>
      <c r="MRI21" s="140" t="s">
        <v>454</v>
      </c>
      <c r="MRJ21" s="140" t="s">
        <v>454</v>
      </c>
      <c r="MRK21" s="140" t="s">
        <v>454</v>
      </c>
      <c r="MRL21" s="140" t="s">
        <v>454</v>
      </c>
      <c r="MRM21" s="140" t="s">
        <v>454</v>
      </c>
      <c r="MRN21" s="140" t="s">
        <v>454</v>
      </c>
      <c r="MRO21" s="140" t="s">
        <v>454</v>
      </c>
      <c r="MRP21" s="140" t="s">
        <v>454</v>
      </c>
      <c r="MRQ21" s="140" t="s">
        <v>454</v>
      </c>
      <c r="MRR21" s="140" t="s">
        <v>454</v>
      </c>
      <c r="MRS21" s="140" t="s">
        <v>454</v>
      </c>
      <c r="MRT21" s="140" t="s">
        <v>454</v>
      </c>
      <c r="MRU21" s="140" t="s">
        <v>454</v>
      </c>
      <c r="MRV21" s="140" t="s">
        <v>454</v>
      </c>
      <c r="MRW21" s="140" t="s">
        <v>454</v>
      </c>
      <c r="MRX21" s="140" t="s">
        <v>454</v>
      </c>
      <c r="MRY21" s="140" t="s">
        <v>454</v>
      </c>
      <c r="MRZ21" s="140" t="s">
        <v>454</v>
      </c>
      <c r="MSA21" s="140" t="s">
        <v>454</v>
      </c>
      <c r="MSB21" s="140" t="s">
        <v>454</v>
      </c>
      <c r="MSC21" s="140" t="s">
        <v>454</v>
      </c>
      <c r="MSD21" s="140" t="s">
        <v>454</v>
      </c>
      <c r="MSE21" s="140" t="s">
        <v>454</v>
      </c>
      <c r="MSF21" s="140" t="s">
        <v>454</v>
      </c>
      <c r="MSG21" s="140" t="s">
        <v>454</v>
      </c>
      <c r="MSH21" s="140" t="s">
        <v>454</v>
      </c>
      <c r="MSI21" s="140" t="s">
        <v>454</v>
      </c>
      <c r="MSJ21" s="140" t="s">
        <v>454</v>
      </c>
      <c r="MSK21" s="140" t="s">
        <v>454</v>
      </c>
      <c r="MSL21" s="140" t="s">
        <v>454</v>
      </c>
      <c r="MSM21" s="140" t="s">
        <v>454</v>
      </c>
      <c r="MSN21" s="140" t="s">
        <v>454</v>
      </c>
      <c r="MSO21" s="140" t="s">
        <v>454</v>
      </c>
      <c r="MSP21" s="140" t="s">
        <v>454</v>
      </c>
      <c r="MSQ21" s="140" t="s">
        <v>454</v>
      </c>
      <c r="MSR21" s="140" t="s">
        <v>454</v>
      </c>
      <c r="MSS21" s="140" t="s">
        <v>454</v>
      </c>
      <c r="MST21" s="140" t="s">
        <v>454</v>
      </c>
      <c r="MSU21" s="140" t="s">
        <v>454</v>
      </c>
      <c r="MSV21" s="140" t="s">
        <v>454</v>
      </c>
      <c r="MSW21" s="140" t="s">
        <v>454</v>
      </c>
      <c r="MSX21" s="140" t="s">
        <v>454</v>
      </c>
      <c r="MSY21" s="140" t="s">
        <v>454</v>
      </c>
      <c r="MSZ21" s="140" t="s">
        <v>454</v>
      </c>
      <c r="MTA21" s="140" t="s">
        <v>454</v>
      </c>
      <c r="MTB21" s="140" t="s">
        <v>454</v>
      </c>
      <c r="MTC21" s="140" t="s">
        <v>454</v>
      </c>
      <c r="MTD21" s="140" t="s">
        <v>454</v>
      </c>
      <c r="MTE21" s="140" t="s">
        <v>454</v>
      </c>
      <c r="MTF21" s="140" t="s">
        <v>454</v>
      </c>
      <c r="MTG21" s="140" t="s">
        <v>454</v>
      </c>
      <c r="MTH21" s="140" t="s">
        <v>454</v>
      </c>
      <c r="MTI21" s="140" t="s">
        <v>454</v>
      </c>
      <c r="MTJ21" s="140" t="s">
        <v>454</v>
      </c>
      <c r="MTK21" s="140" t="s">
        <v>454</v>
      </c>
      <c r="MTL21" s="140" t="s">
        <v>454</v>
      </c>
      <c r="MTM21" s="140" t="s">
        <v>454</v>
      </c>
      <c r="MTN21" s="140" t="s">
        <v>454</v>
      </c>
      <c r="MTO21" s="140" t="s">
        <v>454</v>
      </c>
      <c r="MTP21" s="140" t="s">
        <v>454</v>
      </c>
      <c r="MTQ21" s="140" t="s">
        <v>454</v>
      </c>
      <c r="MTR21" s="140" t="s">
        <v>454</v>
      </c>
      <c r="MTS21" s="140" t="s">
        <v>454</v>
      </c>
      <c r="MTT21" s="140" t="s">
        <v>454</v>
      </c>
      <c r="MTU21" s="140" t="s">
        <v>454</v>
      </c>
      <c r="MTV21" s="140" t="s">
        <v>454</v>
      </c>
      <c r="MTW21" s="140" t="s">
        <v>454</v>
      </c>
      <c r="MTX21" s="140" t="s">
        <v>454</v>
      </c>
      <c r="MTY21" s="140" t="s">
        <v>454</v>
      </c>
      <c r="MTZ21" s="140" t="s">
        <v>454</v>
      </c>
      <c r="MUA21" s="140" t="s">
        <v>454</v>
      </c>
      <c r="MUB21" s="140" t="s">
        <v>454</v>
      </c>
      <c r="MUC21" s="140" t="s">
        <v>454</v>
      </c>
      <c r="MUD21" s="140" t="s">
        <v>454</v>
      </c>
      <c r="MUE21" s="140" t="s">
        <v>454</v>
      </c>
      <c r="MUF21" s="140" t="s">
        <v>454</v>
      </c>
      <c r="MUG21" s="140" t="s">
        <v>454</v>
      </c>
      <c r="MUH21" s="140" t="s">
        <v>454</v>
      </c>
      <c r="MUI21" s="140" t="s">
        <v>454</v>
      </c>
      <c r="MUJ21" s="140" t="s">
        <v>454</v>
      </c>
      <c r="MUK21" s="140" t="s">
        <v>454</v>
      </c>
      <c r="MUL21" s="140" t="s">
        <v>454</v>
      </c>
      <c r="MUM21" s="140" t="s">
        <v>454</v>
      </c>
      <c r="MUN21" s="140" t="s">
        <v>454</v>
      </c>
      <c r="MUO21" s="140" t="s">
        <v>454</v>
      </c>
      <c r="MUP21" s="140" t="s">
        <v>454</v>
      </c>
      <c r="MUQ21" s="140" t="s">
        <v>454</v>
      </c>
      <c r="MUR21" s="140" t="s">
        <v>454</v>
      </c>
      <c r="MUS21" s="140" t="s">
        <v>454</v>
      </c>
      <c r="MUT21" s="140" t="s">
        <v>454</v>
      </c>
      <c r="MUU21" s="140" t="s">
        <v>454</v>
      </c>
      <c r="MUV21" s="140" t="s">
        <v>454</v>
      </c>
      <c r="MUW21" s="140" t="s">
        <v>454</v>
      </c>
      <c r="MUX21" s="140" t="s">
        <v>454</v>
      </c>
      <c r="MUY21" s="140" t="s">
        <v>454</v>
      </c>
      <c r="MUZ21" s="140" t="s">
        <v>454</v>
      </c>
      <c r="MVA21" s="140" t="s">
        <v>454</v>
      </c>
      <c r="MVB21" s="140" t="s">
        <v>454</v>
      </c>
      <c r="MVC21" s="140" t="s">
        <v>454</v>
      </c>
      <c r="MVD21" s="140" t="s">
        <v>454</v>
      </c>
      <c r="MVE21" s="140" t="s">
        <v>454</v>
      </c>
      <c r="MVF21" s="140" t="s">
        <v>454</v>
      </c>
      <c r="MVG21" s="140" t="s">
        <v>454</v>
      </c>
      <c r="MVH21" s="140" t="s">
        <v>454</v>
      </c>
      <c r="MVI21" s="140" t="s">
        <v>454</v>
      </c>
      <c r="MVJ21" s="140" t="s">
        <v>454</v>
      </c>
      <c r="MVK21" s="140" t="s">
        <v>454</v>
      </c>
      <c r="MVL21" s="140" t="s">
        <v>454</v>
      </c>
      <c r="MVM21" s="140" t="s">
        <v>454</v>
      </c>
      <c r="MVN21" s="140" t="s">
        <v>454</v>
      </c>
      <c r="MVO21" s="140" t="s">
        <v>454</v>
      </c>
      <c r="MVP21" s="140" t="s">
        <v>454</v>
      </c>
      <c r="MVQ21" s="140" t="s">
        <v>454</v>
      </c>
      <c r="MVR21" s="140" t="s">
        <v>454</v>
      </c>
      <c r="MVS21" s="140" t="s">
        <v>454</v>
      </c>
      <c r="MVT21" s="140" t="s">
        <v>454</v>
      </c>
      <c r="MVU21" s="140" t="s">
        <v>454</v>
      </c>
      <c r="MVV21" s="140" t="s">
        <v>454</v>
      </c>
      <c r="MVW21" s="140" t="s">
        <v>454</v>
      </c>
      <c r="MVX21" s="140" t="s">
        <v>454</v>
      </c>
      <c r="MVY21" s="140" t="s">
        <v>454</v>
      </c>
      <c r="MVZ21" s="140" t="s">
        <v>454</v>
      </c>
      <c r="MWA21" s="140" t="s">
        <v>454</v>
      </c>
      <c r="MWB21" s="140" t="s">
        <v>454</v>
      </c>
      <c r="MWC21" s="140" t="s">
        <v>454</v>
      </c>
      <c r="MWD21" s="140" t="s">
        <v>454</v>
      </c>
      <c r="MWE21" s="140" t="s">
        <v>454</v>
      </c>
      <c r="MWF21" s="140" t="s">
        <v>454</v>
      </c>
      <c r="MWG21" s="140" t="s">
        <v>454</v>
      </c>
      <c r="MWH21" s="140" t="s">
        <v>454</v>
      </c>
      <c r="MWI21" s="140" t="s">
        <v>454</v>
      </c>
      <c r="MWJ21" s="140" t="s">
        <v>454</v>
      </c>
      <c r="MWK21" s="140" t="s">
        <v>454</v>
      </c>
      <c r="MWL21" s="140" t="s">
        <v>454</v>
      </c>
      <c r="MWM21" s="140" t="s">
        <v>454</v>
      </c>
      <c r="MWN21" s="140" t="s">
        <v>454</v>
      </c>
      <c r="MWO21" s="140" t="s">
        <v>454</v>
      </c>
      <c r="MWP21" s="140" t="s">
        <v>454</v>
      </c>
      <c r="MWQ21" s="140" t="s">
        <v>454</v>
      </c>
      <c r="MWR21" s="140" t="s">
        <v>454</v>
      </c>
      <c r="MWS21" s="140" t="s">
        <v>454</v>
      </c>
      <c r="MWT21" s="140" t="s">
        <v>454</v>
      </c>
      <c r="MWU21" s="140" t="s">
        <v>454</v>
      </c>
      <c r="MWV21" s="140" t="s">
        <v>454</v>
      </c>
      <c r="MWW21" s="140" t="s">
        <v>454</v>
      </c>
      <c r="MWX21" s="140" t="s">
        <v>454</v>
      </c>
      <c r="MWY21" s="140" t="s">
        <v>454</v>
      </c>
      <c r="MWZ21" s="140" t="s">
        <v>454</v>
      </c>
      <c r="MXA21" s="140" t="s">
        <v>454</v>
      </c>
      <c r="MXB21" s="140" t="s">
        <v>454</v>
      </c>
      <c r="MXC21" s="140" t="s">
        <v>454</v>
      </c>
      <c r="MXD21" s="140" t="s">
        <v>454</v>
      </c>
      <c r="MXE21" s="140" t="s">
        <v>454</v>
      </c>
      <c r="MXF21" s="140" t="s">
        <v>454</v>
      </c>
      <c r="MXG21" s="140" t="s">
        <v>454</v>
      </c>
      <c r="MXH21" s="140" t="s">
        <v>454</v>
      </c>
      <c r="MXI21" s="140" t="s">
        <v>454</v>
      </c>
      <c r="MXJ21" s="140" t="s">
        <v>454</v>
      </c>
      <c r="MXK21" s="140" t="s">
        <v>454</v>
      </c>
      <c r="MXL21" s="140" t="s">
        <v>454</v>
      </c>
      <c r="MXM21" s="140" t="s">
        <v>454</v>
      </c>
      <c r="MXN21" s="140" t="s">
        <v>454</v>
      </c>
      <c r="MXO21" s="140" t="s">
        <v>454</v>
      </c>
      <c r="MXP21" s="140" t="s">
        <v>454</v>
      </c>
      <c r="MXQ21" s="140" t="s">
        <v>454</v>
      </c>
      <c r="MXR21" s="140" t="s">
        <v>454</v>
      </c>
      <c r="MXS21" s="140" t="s">
        <v>454</v>
      </c>
      <c r="MXT21" s="140" t="s">
        <v>454</v>
      </c>
      <c r="MXU21" s="140" t="s">
        <v>454</v>
      </c>
      <c r="MXV21" s="140" t="s">
        <v>454</v>
      </c>
      <c r="MXW21" s="140" t="s">
        <v>454</v>
      </c>
      <c r="MXX21" s="140" t="s">
        <v>454</v>
      </c>
      <c r="MXY21" s="140" t="s">
        <v>454</v>
      </c>
      <c r="MXZ21" s="140" t="s">
        <v>454</v>
      </c>
      <c r="MYA21" s="140" t="s">
        <v>454</v>
      </c>
      <c r="MYB21" s="140" t="s">
        <v>454</v>
      </c>
      <c r="MYC21" s="140" t="s">
        <v>454</v>
      </c>
      <c r="MYD21" s="140" t="s">
        <v>454</v>
      </c>
      <c r="MYE21" s="140" t="s">
        <v>454</v>
      </c>
      <c r="MYF21" s="140" t="s">
        <v>454</v>
      </c>
      <c r="MYG21" s="140" t="s">
        <v>454</v>
      </c>
      <c r="MYH21" s="140" t="s">
        <v>454</v>
      </c>
      <c r="MYI21" s="140" t="s">
        <v>454</v>
      </c>
      <c r="MYJ21" s="140" t="s">
        <v>454</v>
      </c>
      <c r="MYK21" s="140" t="s">
        <v>454</v>
      </c>
      <c r="MYL21" s="140" t="s">
        <v>454</v>
      </c>
      <c r="MYM21" s="140" t="s">
        <v>454</v>
      </c>
      <c r="MYN21" s="140" t="s">
        <v>454</v>
      </c>
      <c r="MYO21" s="140" t="s">
        <v>454</v>
      </c>
      <c r="MYP21" s="140" t="s">
        <v>454</v>
      </c>
      <c r="MYQ21" s="140" t="s">
        <v>454</v>
      </c>
      <c r="MYR21" s="140" t="s">
        <v>454</v>
      </c>
      <c r="MYS21" s="140" t="s">
        <v>454</v>
      </c>
      <c r="MYT21" s="140" t="s">
        <v>454</v>
      </c>
      <c r="MYU21" s="140" t="s">
        <v>454</v>
      </c>
      <c r="MYV21" s="140" t="s">
        <v>454</v>
      </c>
      <c r="MYW21" s="140" t="s">
        <v>454</v>
      </c>
      <c r="MYX21" s="140" t="s">
        <v>454</v>
      </c>
      <c r="MYY21" s="140" t="s">
        <v>454</v>
      </c>
      <c r="MYZ21" s="140" t="s">
        <v>454</v>
      </c>
      <c r="MZA21" s="140" t="s">
        <v>454</v>
      </c>
      <c r="MZB21" s="140" t="s">
        <v>454</v>
      </c>
      <c r="MZC21" s="140" t="s">
        <v>454</v>
      </c>
      <c r="MZD21" s="140" t="s">
        <v>454</v>
      </c>
      <c r="MZE21" s="140" t="s">
        <v>454</v>
      </c>
      <c r="MZF21" s="140" t="s">
        <v>454</v>
      </c>
      <c r="MZG21" s="140" t="s">
        <v>454</v>
      </c>
      <c r="MZH21" s="140" t="s">
        <v>454</v>
      </c>
      <c r="MZI21" s="140" t="s">
        <v>454</v>
      </c>
      <c r="MZJ21" s="140" t="s">
        <v>454</v>
      </c>
      <c r="MZK21" s="140" t="s">
        <v>454</v>
      </c>
      <c r="MZL21" s="140" t="s">
        <v>454</v>
      </c>
      <c r="MZM21" s="140" t="s">
        <v>454</v>
      </c>
      <c r="MZN21" s="140" t="s">
        <v>454</v>
      </c>
      <c r="MZO21" s="140" t="s">
        <v>454</v>
      </c>
      <c r="MZP21" s="140" t="s">
        <v>454</v>
      </c>
      <c r="MZQ21" s="140" t="s">
        <v>454</v>
      </c>
      <c r="MZR21" s="140" t="s">
        <v>454</v>
      </c>
      <c r="MZS21" s="140" t="s">
        <v>454</v>
      </c>
      <c r="MZT21" s="140" t="s">
        <v>454</v>
      </c>
      <c r="MZU21" s="140" t="s">
        <v>454</v>
      </c>
      <c r="MZV21" s="140" t="s">
        <v>454</v>
      </c>
      <c r="MZW21" s="140" t="s">
        <v>454</v>
      </c>
      <c r="MZX21" s="140" t="s">
        <v>454</v>
      </c>
      <c r="MZY21" s="140" t="s">
        <v>454</v>
      </c>
      <c r="MZZ21" s="140" t="s">
        <v>454</v>
      </c>
      <c r="NAA21" s="140" t="s">
        <v>454</v>
      </c>
      <c r="NAB21" s="140" t="s">
        <v>454</v>
      </c>
      <c r="NAC21" s="140" t="s">
        <v>454</v>
      </c>
      <c r="NAD21" s="140" t="s">
        <v>454</v>
      </c>
      <c r="NAE21" s="140" t="s">
        <v>454</v>
      </c>
      <c r="NAF21" s="140" t="s">
        <v>454</v>
      </c>
      <c r="NAG21" s="140" t="s">
        <v>454</v>
      </c>
      <c r="NAH21" s="140" t="s">
        <v>454</v>
      </c>
      <c r="NAI21" s="140" t="s">
        <v>454</v>
      </c>
      <c r="NAJ21" s="140" t="s">
        <v>454</v>
      </c>
      <c r="NAK21" s="140" t="s">
        <v>454</v>
      </c>
      <c r="NAL21" s="140" t="s">
        <v>454</v>
      </c>
      <c r="NAM21" s="140" t="s">
        <v>454</v>
      </c>
      <c r="NAN21" s="140" t="s">
        <v>454</v>
      </c>
      <c r="NAO21" s="140" t="s">
        <v>454</v>
      </c>
      <c r="NAP21" s="140" t="s">
        <v>454</v>
      </c>
      <c r="NAQ21" s="140" t="s">
        <v>454</v>
      </c>
      <c r="NAR21" s="140" t="s">
        <v>454</v>
      </c>
      <c r="NAS21" s="140" t="s">
        <v>454</v>
      </c>
      <c r="NAT21" s="140" t="s">
        <v>454</v>
      </c>
      <c r="NAU21" s="140" t="s">
        <v>454</v>
      </c>
      <c r="NAV21" s="140" t="s">
        <v>454</v>
      </c>
      <c r="NAW21" s="140" t="s">
        <v>454</v>
      </c>
      <c r="NAX21" s="140" t="s">
        <v>454</v>
      </c>
      <c r="NAY21" s="140" t="s">
        <v>454</v>
      </c>
      <c r="NAZ21" s="140" t="s">
        <v>454</v>
      </c>
      <c r="NBA21" s="140" t="s">
        <v>454</v>
      </c>
      <c r="NBB21" s="140" t="s">
        <v>454</v>
      </c>
      <c r="NBC21" s="140" t="s">
        <v>454</v>
      </c>
      <c r="NBD21" s="140" t="s">
        <v>454</v>
      </c>
      <c r="NBE21" s="140" t="s">
        <v>454</v>
      </c>
      <c r="NBF21" s="140" t="s">
        <v>454</v>
      </c>
      <c r="NBG21" s="140" t="s">
        <v>454</v>
      </c>
      <c r="NBH21" s="140" t="s">
        <v>454</v>
      </c>
      <c r="NBI21" s="140" t="s">
        <v>454</v>
      </c>
      <c r="NBJ21" s="140" t="s">
        <v>454</v>
      </c>
      <c r="NBK21" s="140" t="s">
        <v>454</v>
      </c>
      <c r="NBL21" s="140" t="s">
        <v>454</v>
      </c>
      <c r="NBM21" s="140" t="s">
        <v>454</v>
      </c>
      <c r="NBN21" s="140" t="s">
        <v>454</v>
      </c>
      <c r="NBO21" s="140" t="s">
        <v>454</v>
      </c>
      <c r="NBP21" s="140" t="s">
        <v>454</v>
      </c>
      <c r="NBQ21" s="140" t="s">
        <v>454</v>
      </c>
      <c r="NBR21" s="140" t="s">
        <v>454</v>
      </c>
      <c r="NBS21" s="140" t="s">
        <v>454</v>
      </c>
      <c r="NBT21" s="140" t="s">
        <v>454</v>
      </c>
      <c r="NBU21" s="140" t="s">
        <v>454</v>
      </c>
      <c r="NBV21" s="140" t="s">
        <v>454</v>
      </c>
      <c r="NBW21" s="140" t="s">
        <v>454</v>
      </c>
      <c r="NBX21" s="140" t="s">
        <v>454</v>
      </c>
      <c r="NBY21" s="140" t="s">
        <v>454</v>
      </c>
      <c r="NBZ21" s="140" t="s">
        <v>454</v>
      </c>
      <c r="NCA21" s="140" t="s">
        <v>454</v>
      </c>
      <c r="NCB21" s="140" t="s">
        <v>454</v>
      </c>
      <c r="NCC21" s="140" t="s">
        <v>454</v>
      </c>
      <c r="NCD21" s="140" t="s">
        <v>454</v>
      </c>
      <c r="NCE21" s="140" t="s">
        <v>454</v>
      </c>
      <c r="NCF21" s="140" t="s">
        <v>454</v>
      </c>
      <c r="NCG21" s="140" t="s">
        <v>454</v>
      </c>
      <c r="NCH21" s="140" t="s">
        <v>454</v>
      </c>
      <c r="NCI21" s="140" t="s">
        <v>454</v>
      </c>
      <c r="NCJ21" s="140" t="s">
        <v>454</v>
      </c>
      <c r="NCK21" s="140" t="s">
        <v>454</v>
      </c>
      <c r="NCL21" s="140" t="s">
        <v>454</v>
      </c>
      <c r="NCM21" s="140" t="s">
        <v>454</v>
      </c>
      <c r="NCN21" s="140" t="s">
        <v>454</v>
      </c>
      <c r="NCO21" s="140" t="s">
        <v>454</v>
      </c>
      <c r="NCP21" s="140" t="s">
        <v>454</v>
      </c>
      <c r="NCQ21" s="140" t="s">
        <v>454</v>
      </c>
      <c r="NCR21" s="140" t="s">
        <v>454</v>
      </c>
      <c r="NCS21" s="140" t="s">
        <v>454</v>
      </c>
      <c r="NCT21" s="140" t="s">
        <v>454</v>
      </c>
      <c r="NCU21" s="140" t="s">
        <v>454</v>
      </c>
      <c r="NCV21" s="140" t="s">
        <v>454</v>
      </c>
      <c r="NCW21" s="140" t="s">
        <v>454</v>
      </c>
      <c r="NCX21" s="140" t="s">
        <v>454</v>
      </c>
      <c r="NCY21" s="140" t="s">
        <v>454</v>
      </c>
      <c r="NCZ21" s="140" t="s">
        <v>454</v>
      </c>
      <c r="NDA21" s="140" t="s">
        <v>454</v>
      </c>
      <c r="NDB21" s="140" t="s">
        <v>454</v>
      </c>
      <c r="NDC21" s="140" t="s">
        <v>454</v>
      </c>
      <c r="NDD21" s="140" t="s">
        <v>454</v>
      </c>
      <c r="NDE21" s="140" t="s">
        <v>454</v>
      </c>
      <c r="NDF21" s="140" t="s">
        <v>454</v>
      </c>
      <c r="NDG21" s="140" t="s">
        <v>454</v>
      </c>
      <c r="NDH21" s="140" t="s">
        <v>454</v>
      </c>
      <c r="NDI21" s="140" t="s">
        <v>454</v>
      </c>
      <c r="NDJ21" s="140" t="s">
        <v>454</v>
      </c>
      <c r="NDK21" s="140" t="s">
        <v>454</v>
      </c>
      <c r="NDL21" s="140" t="s">
        <v>454</v>
      </c>
      <c r="NDM21" s="140" t="s">
        <v>454</v>
      </c>
      <c r="NDN21" s="140" t="s">
        <v>454</v>
      </c>
      <c r="NDO21" s="140" t="s">
        <v>454</v>
      </c>
      <c r="NDP21" s="140" t="s">
        <v>454</v>
      </c>
      <c r="NDQ21" s="140" t="s">
        <v>454</v>
      </c>
      <c r="NDR21" s="140" t="s">
        <v>454</v>
      </c>
      <c r="NDS21" s="140" t="s">
        <v>454</v>
      </c>
      <c r="NDT21" s="140" t="s">
        <v>454</v>
      </c>
      <c r="NDU21" s="140" t="s">
        <v>454</v>
      </c>
      <c r="NDV21" s="140" t="s">
        <v>454</v>
      </c>
      <c r="NDW21" s="140" t="s">
        <v>454</v>
      </c>
      <c r="NDX21" s="140" t="s">
        <v>454</v>
      </c>
      <c r="NDY21" s="140" t="s">
        <v>454</v>
      </c>
      <c r="NDZ21" s="140" t="s">
        <v>454</v>
      </c>
      <c r="NEA21" s="140" t="s">
        <v>454</v>
      </c>
      <c r="NEB21" s="140" t="s">
        <v>454</v>
      </c>
      <c r="NEC21" s="140" t="s">
        <v>454</v>
      </c>
      <c r="NED21" s="140" t="s">
        <v>454</v>
      </c>
      <c r="NEE21" s="140" t="s">
        <v>454</v>
      </c>
      <c r="NEF21" s="140" t="s">
        <v>454</v>
      </c>
      <c r="NEG21" s="140" t="s">
        <v>454</v>
      </c>
      <c r="NEH21" s="140" t="s">
        <v>454</v>
      </c>
      <c r="NEI21" s="140" t="s">
        <v>454</v>
      </c>
      <c r="NEJ21" s="140" t="s">
        <v>454</v>
      </c>
      <c r="NEK21" s="140" t="s">
        <v>454</v>
      </c>
      <c r="NEL21" s="140" t="s">
        <v>454</v>
      </c>
      <c r="NEM21" s="140" t="s">
        <v>454</v>
      </c>
      <c r="NEN21" s="140" t="s">
        <v>454</v>
      </c>
      <c r="NEO21" s="140" t="s">
        <v>454</v>
      </c>
      <c r="NEP21" s="140" t="s">
        <v>454</v>
      </c>
      <c r="NEQ21" s="140" t="s">
        <v>454</v>
      </c>
      <c r="NER21" s="140" t="s">
        <v>454</v>
      </c>
      <c r="NES21" s="140" t="s">
        <v>454</v>
      </c>
      <c r="NET21" s="140" t="s">
        <v>454</v>
      </c>
      <c r="NEU21" s="140" t="s">
        <v>454</v>
      </c>
      <c r="NEV21" s="140" t="s">
        <v>454</v>
      </c>
      <c r="NEW21" s="140" t="s">
        <v>454</v>
      </c>
      <c r="NEX21" s="140" t="s">
        <v>454</v>
      </c>
      <c r="NEY21" s="140" t="s">
        <v>454</v>
      </c>
      <c r="NEZ21" s="140" t="s">
        <v>454</v>
      </c>
      <c r="NFA21" s="140" t="s">
        <v>454</v>
      </c>
      <c r="NFB21" s="140" t="s">
        <v>454</v>
      </c>
      <c r="NFC21" s="140" t="s">
        <v>454</v>
      </c>
      <c r="NFD21" s="140" t="s">
        <v>454</v>
      </c>
      <c r="NFE21" s="140" t="s">
        <v>454</v>
      </c>
      <c r="NFF21" s="140" t="s">
        <v>454</v>
      </c>
      <c r="NFG21" s="140" t="s">
        <v>454</v>
      </c>
      <c r="NFH21" s="140" t="s">
        <v>454</v>
      </c>
      <c r="NFI21" s="140" t="s">
        <v>454</v>
      </c>
      <c r="NFJ21" s="140" t="s">
        <v>454</v>
      </c>
      <c r="NFK21" s="140" t="s">
        <v>454</v>
      </c>
      <c r="NFL21" s="140" t="s">
        <v>454</v>
      </c>
      <c r="NFM21" s="140" t="s">
        <v>454</v>
      </c>
      <c r="NFN21" s="140" t="s">
        <v>454</v>
      </c>
      <c r="NFO21" s="140" t="s">
        <v>454</v>
      </c>
      <c r="NFP21" s="140" t="s">
        <v>454</v>
      </c>
      <c r="NFQ21" s="140" t="s">
        <v>454</v>
      </c>
      <c r="NFR21" s="140" t="s">
        <v>454</v>
      </c>
      <c r="NFS21" s="140" t="s">
        <v>454</v>
      </c>
      <c r="NFT21" s="140" t="s">
        <v>454</v>
      </c>
      <c r="NFU21" s="140" t="s">
        <v>454</v>
      </c>
      <c r="NFV21" s="140" t="s">
        <v>454</v>
      </c>
      <c r="NFW21" s="140" t="s">
        <v>454</v>
      </c>
      <c r="NFX21" s="140" t="s">
        <v>454</v>
      </c>
      <c r="NFY21" s="140" t="s">
        <v>454</v>
      </c>
      <c r="NFZ21" s="140" t="s">
        <v>454</v>
      </c>
      <c r="NGA21" s="140" t="s">
        <v>454</v>
      </c>
      <c r="NGB21" s="140" t="s">
        <v>454</v>
      </c>
      <c r="NGC21" s="140" t="s">
        <v>454</v>
      </c>
      <c r="NGD21" s="140" t="s">
        <v>454</v>
      </c>
      <c r="NGE21" s="140" t="s">
        <v>454</v>
      </c>
      <c r="NGF21" s="140" t="s">
        <v>454</v>
      </c>
      <c r="NGG21" s="140" t="s">
        <v>454</v>
      </c>
      <c r="NGH21" s="140" t="s">
        <v>454</v>
      </c>
      <c r="NGI21" s="140" t="s">
        <v>454</v>
      </c>
      <c r="NGJ21" s="140" t="s">
        <v>454</v>
      </c>
      <c r="NGK21" s="140" t="s">
        <v>454</v>
      </c>
      <c r="NGL21" s="140" t="s">
        <v>454</v>
      </c>
      <c r="NGM21" s="140" t="s">
        <v>454</v>
      </c>
      <c r="NGN21" s="140" t="s">
        <v>454</v>
      </c>
      <c r="NGO21" s="140" t="s">
        <v>454</v>
      </c>
      <c r="NGP21" s="140" t="s">
        <v>454</v>
      </c>
      <c r="NGQ21" s="140" t="s">
        <v>454</v>
      </c>
      <c r="NGR21" s="140" t="s">
        <v>454</v>
      </c>
      <c r="NGS21" s="140" t="s">
        <v>454</v>
      </c>
      <c r="NGT21" s="140" t="s">
        <v>454</v>
      </c>
      <c r="NGU21" s="140" t="s">
        <v>454</v>
      </c>
      <c r="NGV21" s="140" t="s">
        <v>454</v>
      </c>
      <c r="NGW21" s="140" t="s">
        <v>454</v>
      </c>
      <c r="NGX21" s="140" t="s">
        <v>454</v>
      </c>
      <c r="NGY21" s="140" t="s">
        <v>454</v>
      </c>
      <c r="NGZ21" s="140" t="s">
        <v>454</v>
      </c>
      <c r="NHA21" s="140" t="s">
        <v>454</v>
      </c>
      <c r="NHB21" s="140" t="s">
        <v>454</v>
      </c>
      <c r="NHC21" s="140" t="s">
        <v>454</v>
      </c>
      <c r="NHD21" s="140" t="s">
        <v>454</v>
      </c>
      <c r="NHE21" s="140" t="s">
        <v>454</v>
      </c>
      <c r="NHF21" s="140" t="s">
        <v>454</v>
      </c>
      <c r="NHG21" s="140" t="s">
        <v>454</v>
      </c>
      <c r="NHH21" s="140" t="s">
        <v>454</v>
      </c>
      <c r="NHI21" s="140" t="s">
        <v>454</v>
      </c>
      <c r="NHJ21" s="140" t="s">
        <v>454</v>
      </c>
      <c r="NHK21" s="140" t="s">
        <v>454</v>
      </c>
      <c r="NHL21" s="140" t="s">
        <v>454</v>
      </c>
      <c r="NHM21" s="140" t="s">
        <v>454</v>
      </c>
      <c r="NHN21" s="140" t="s">
        <v>454</v>
      </c>
      <c r="NHO21" s="140" t="s">
        <v>454</v>
      </c>
      <c r="NHP21" s="140" t="s">
        <v>454</v>
      </c>
      <c r="NHQ21" s="140" t="s">
        <v>454</v>
      </c>
      <c r="NHR21" s="140" t="s">
        <v>454</v>
      </c>
      <c r="NHS21" s="140" t="s">
        <v>454</v>
      </c>
      <c r="NHT21" s="140" t="s">
        <v>454</v>
      </c>
      <c r="NHU21" s="140" t="s">
        <v>454</v>
      </c>
      <c r="NHV21" s="140" t="s">
        <v>454</v>
      </c>
      <c r="NHW21" s="140" t="s">
        <v>454</v>
      </c>
      <c r="NHX21" s="140" t="s">
        <v>454</v>
      </c>
      <c r="NHY21" s="140" t="s">
        <v>454</v>
      </c>
      <c r="NHZ21" s="140" t="s">
        <v>454</v>
      </c>
      <c r="NIA21" s="140" t="s">
        <v>454</v>
      </c>
      <c r="NIB21" s="140" t="s">
        <v>454</v>
      </c>
      <c r="NIC21" s="140" t="s">
        <v>454</v>
      </c>
      <c r="NID21" s="140" t="s">
        <v>454</v>
      </c>
      <c r="NIE21" s="140" t="s">
        <v>454</v>
      </c>
      <c r="NIF21" s="140" t="s">
        <v>454</v>
      </c>
      <c r="NIG21" s="140" t="s">
        <v>454</v>
      </c>
      <c r="NIH21" s="140" t="s">
        <v>454</v>
      </c>
      <c r="NII21" s="140" t="s">
        <v>454</v>
      </c>
      <c r="NIJ21" s="140" t="s">
        <v>454</v>
      </c>
      <c r="NIK21" s="140" t="s">
        <v>454</v>
      </c>
      <c r="NIL21" s="140" t="s">
        <v>454</v>
      </c>
      <c r="NIM21" s="140" t="s">
        <v>454</v>
      </c>
      <c r="NIN21" s="140" t="s">
        <v>454</v>
      </c>
      <c r="NIO21" s="140" t="s">
        <v>454</v>
      </c>
      <c r="NIP21" s="140" t="s">
        <v>454</v>
      </c>
      <c r="NIQ21" s="140" t="s">
        <v>454</v>
      </c>
      <c r="NIR21" s="140" t="s">
        <v>454</v>
      </c>
      <c r="NIS21" s="140" t="s">
        <v>454</v>
      </c>
      <c r="NIT21" s="140" t="s">
        <v>454</v>
      </c>
      <c r="NIU21" s="140" t="s">
        <v>454</v>
      </c>
      <c r="NIV21" s="140" t="s">
        <v>454</v>
      </c>
      <c r="NIW21" s="140" t="s">
        <v>454</v>
      </c>
      <c r="NIX21" s="140" t="s">
        <v>454</v>
      </c>
      <c r="NIY21" s="140" t="s">
        <v>454</v>
      </c>
      <c r="NIZ21" s="140" t="s">
        <v>454</v>
      </c>
      <c r="NJA21" s="140" t="s">
        <v>454</v>
      </c>
      <c r="NJB21" s="140" t="s">
        <v>454</v>
      </c>
      <c r="NJC21" s="140" t="s">
        <v>454</v>
      </c>
      <c r="NJD21" s="140" t="s">
        <v>454</v>
      </c>
      <c r="NJE21" s="140" t="s">
        <v>454</v>
      </c>
      <c r="NJF21" s="140" t="s">
        <v>454</v>
      </c>
      <c r="NJG21" s="140" t="s">
        <v>454</v>
      </c>
      <c r="NJH21" s="140" t="s">
        <v>454</v>
      </c>
      <c r="NJI21" s="140" t="s">
        <v>454</v>
      </c>
      <c r="NJJ21" s="140" t="s">
        <v>454</v>
      </c>
      <c r="NJK21" s="140" t="s">
        <v>454</v>
      </c>
      <c r="NJL21" s="140" t="s">
        <v>454</v>
      </c>
      <c r="NJM21" s="140" t="s">
        <v>454</v>
      </c>
      <c r="NJN21" s="140" t="s">
        <v>454</v>
      </c>
      <c r="NJO21" s="140" t="s">
        <v>454</v>
      </c>
      <c r="NJP21" s="140" t="s">
        <v>454</v>
      </c>
      <c r="NJQ21" s="140" t="s">
        <v>454</v>
      </c>
      <c r="NJR21" s="140" t="s">
        <v>454</v>
      </c>
      <c r="NJS21" s="140" t="s">
        <v>454</v>
      </c>
      <c r="NJT21" s="140" t="s">
        <v>454</v>
      </c>
      <c r="NJU21" s="140" t="s">
        <v>454</v>
      </c>
      <c r="NJV21" s="140" t="s">
        <v>454</v>
      </c>
      <c r="NJW21" s="140" t="s">
        <v>454</v>
      </c>
      <c r="NJX21" s="140" t="s">
        <v>454</v>
      </c>
      <c r="NJY21" s="140" t="s">
        <v>454</v>
      </c>
      <c r="NJZ21" s="140" t="s">
        <v>454</v>
      </c>
      <c r="NKA21" s="140" t="s">
        <v>454</v>
      </c>
      <c r="NKB21" s="140" t="s">
        <v>454</v>
      </c>
      <c r="NKC21" s="140" t="s">
        <v>454</v>
      </c>
      <c r="NKD21" s="140" t="s">
        <v>454</v>
      </c>
      <c r="NKE21" s="140" t="s">
        <v>454</v>
      </c>
      <c r="NKF21" s="140" t="s">
        <v>454</v>
      </c>
      <c r="NKG21" s="140" t="s">
        <v>454</v>
      </c>
      <c r="NKH21" s="140" t="s">
        <v>454</v>
      </c>
      <c r="NKI21" s="140" t="s">
        <v>454</v>
      </c>
      <c r="NKJ21" s="140" t="s">
        <v>454</v>
      </c>
      <c r="NKK21" s="140" t="s">
        <v>454</v>
      </c>
      <c r="NKL21" s="140" t="s">
        <v>454</v>
      </c>
      <c r="NKM21" s="140" t="s">
        <v>454</v>
      </c>
      <c r="NKN21" s="140" t="s">
        <v>454</v>
      </c>
      <c r="NKO21" s="140" t="s">
        <v>454</v>
      </c>
      <c r="NKP21" s="140" t="s">
        <v>454</v>
      </c>
      <c r="NKQ21" s="140" t="s">
        <v>454</v>
      </c>
      <c r="NKR21" s="140" t="s">
        <v>454</v>
      </c>
      <c r="NKS21" s="140" t="s">
        <v>454</v>
      </c>
      <c r="NKT21" s="140" t="s">
        <v>454</v>
      </c>
      <c r="NKU21" s="140" t="s">
        <v>454</v>
      </c>
      <c r="NKV21" s="140" t="s">
        <v>454</v>
      </c>
      <c r="NKW21" s="140" t="s">
        <v>454</v>
      </c>
      <c r="NKX21" s="140" t="s">
        <v>454</v>
      </c>
      <c r="NKY21" s="140" t="s">
        <v>454</v>
      </c>
      <c r="NKZ21" s="140" t="s">
        <v>454</v>
      </c>
      <c r="NLA21" s="140" t="s">
        <v>454</v>
      </c>
      <c r="NLB21" s="140" t="s">
        <v>454</v>
      </c>
      <c r="NLC21" s="140" t="s">
        <v>454</v>
      </c>
      <c r="NLD21" s="140" t="s">
        <v>454</v>
      </c>
      <c r="NLE21" s="140" t="s">
        <v>454</v>
      </c>
      <c r="NLF21" s="140" t="s">
        <v>454</v>
      </c>
      <c r="NLG21" s="140" t="s">
        <v>454</v>
      </c>
      <c r="NLH21" s="140" t="s">
        <v>454</v>
      </c>
      <c r="NLI21" s="140" t="s">
        <v>454</v>
      </c>
      <c r="NLJ21" s="140" t="s">
        <v>454</v>
      </c>
      <c r="NLK21" s="140" t="s">
        <v>454</v>
      </c>
      <c r="NLL21" s="140" t="s">
        <v>454</v>
      </c>
      <c r="NLM21" s="140" t="s">
        <v>454</v>
      </c>
      <c r="NLN21" s="140" t="s">
        <v>454</v>
      </c>
      <c r="NLO21" s="140" t="s">
        <v>454</v>
      </c>
      <c r="NLP21" s="140" t="s">
        <v>454</v>
      </c>
      <c r="NLQ21" s="140" t="s">
        <v>454</v>
      </c>
      <c r="NLR21" s="140" t="s">
        <v>454</v>
      </c>
      <c r="NLS21" s="140" t="s">
        <v>454</v>
      </c>
      <c r="NLT21" s="140" t="s">
        <v>454</v>
      </c>
      <c r="NLU21" s="140" t="s">
        <v>454</v>
      </c>
      <c r="NLV21" s="140" t="s">
        <v>454</v>
      </c>
      <c r="NLW21" s="140" t="s">
        <v>454</v>
      </c>
      <c r="NLX21" s="140" t="s">
        <v>454</v>
      </c>
      <c r="NLY21" s="140" t="s">
        <v>454</v>
      </c>
      <c r="NLZ21" s="140" t="s">
        <v>454</v>
      </c>
      <c r="NMA21" s="140" t="s">
        <v>454</v>
      </c>
      <c r="NMB21" s="140" t="s">
        <v>454</v>
      </c>
      <c r="NMC21" s="140" t="s">
        <v>454</v>
      </c>
      <c r="NMD21" s="140" t="s">
        <v>454</v>
      </c>
      <c r="NME21" s="140" t="s">
        <v>454</v>
      </c>
      <c r="NMF21" s="140" t="s">
        <v>454</v>
      </c>
      <c r="NMG21" s="140" t="s">
        <v>454</v>
      </c>
      <c r="NMH21" s="140" t="s">
        <v>454</v>
      </c>
      <c r="NMI21" s="140" t="s">
        <v>454</v>
      </c>
      <c r="NMJ21" s="140" t="s">
        <v>454</v>
      </c>
      <c r="NMK21" s="140" t="s">
        <v>454</v>
      </c>
      <c r="NML21" s="140" t="s">
        <v>454</v>
      </c>
      <c r="NMM21" s="140" t="s">
        <v>454</v>
      </c>
      <c r="NMN21" s="140" t="s">
        <v>454</v>
      </c>
      <c r="NMO21" s="140" t="s">
        <v>454</v>
      </c>
      <c r="NMP21" s="140" t="s">
        <v>454</v>
      </c>
      <c r="NMQ21" s="140" t="s">
        <v>454</v>
      </c>
      <c r="NMR21" s="140" t="s">
        <v>454</v>
      </c>
      <c r="NMS21" s="140" t="s">
        <v>454</v>
      </c>
      <c r="NMT21" s="140" t="s">
        <v>454</v>
      </c>
      <c r="NMU21" s="140" t="s">
        <v>454</v>
      </c>
      <c r="NMV21" s="140" t="s">
        <v>454</v>
      </c>
      <c r="NMW21" s="140" t="s">
        <v>454</v>
      </c>
      <c r="NMX21" s="140" t="s">
        <v>454</v>
      </c>
      <c r="NMY21" s="140" t="s">
        <v>454</v>
      </c>
      <c r="NMZ21" s="140" t="s">
        <v>454</v>
      </c>
      <c r="NNA21" s="140" t="s">
        <v>454</v>
      </c>
      <c r="NNB21" s="140" t="s">
        <v>454</v>
      </c>
      <c r="NNC21" s="140" t="s">
        <v>454</v>
      </c>
      <c r="NND21" s="140" t="s">
        <v>454</v>
      </c>
      <c r="NNE21" s="140" t="s">
        <v>454</v>
      </c>
      <c r="NNF21" s="140" t="s">
        <v>454</v>
      </c>
      <c r="NNG21" s="140" t="s">
        <v>454</v>
      </c>
      <c r="NNH21" s="140" t="s">
        <v>454</v>
      </c>
      <c r="NNI21" s="140" t="s">
        <v>454</v>
      </c>
      <c r="NNJ21" s="140" t="s">
        <v>454</v>
      </c>
      <c r="NNK21" s="140" t="s">
        <v>454</v>
      </c>
      <c r="NNL21" s="140" t="s">
        <v>454</v>
      </c>
      <c r="NNM21" s="140" t="s">
        <v>454</v>
      </c>
      <c r="NNN21" s="140" t="s">
        <v>454</v>
      </c>
      <c r="NNO21" s="140" t="s">
        <v>454</v>
      </c>
      <c r="NNP21" s="140" t="s">
        <v>454</v>
      </c>
      <c r="NNQ21" s="140" t="s">
        <v>454</v>
      </c>
      <c r="NNR21" s="140" t="s">
        <v>454</v>
      </c>
      <c r="NNS21" s="140" t="s">
        <v>454</v>
      </c>
      <c r="NNT21" s="140" t="s">
        <v>454</v>
      </c>
      <c r="NNU21" s="140" t="s">
        <v>454</v>
      </c>
      <c r="NNV21" s="140" t="s">
        <v>454</v>
      </c>
      <c r="NNW21" s="140" t="s">
        <v>454</v>
      </c>
      <c r="NNX21" s="140" t="s">
        <v>454</v>
      </c>
      <c r="NNY21" s="140" t="s">
        <v>454</v>
      </c>
      <c r="NNZ21" s="140" t="s">
        <v>454</v>
      </c>
      <c r="NOA21" s="140" t="s">
        <v>454</v>
      </c>
      <c r="NOB21" s="140" t="s">
        <v>454</v>
      </c>
      <c r="NOC21" s="140" t="s">
        <v>454</v>
      </c>
      <c r="NOD21" s="140" t="s">
        <v>454</v>
      </c>
      <c r="NOE21" s="140" t="s">
        <v>454</v>
      </c>
      <c r="NOF21" s="140" t="s">
        <v>454</v>
      </c>
      <c r="NOG21" s="140" t="s">
        <v>454</v>
      </c>
      <c r="NOH21" s="140" t="s">
        <v>454</v>
      </c>
      <c r="NOI21" s="140" t="s">
        <v>454</v>
      </c>
      <c r="NOJ21" s="140" t="s">
        <v>454</v>
      </c>
      <c r="NOK21" s="140" t="s">
        <v>454</v>
      </c>
      <c r="NOL21" s="140" t="s">
        <v>454</v>
      </c>
      <c r="NOM21" s="140" t="s">
        <v>454</v>
      </c>
      <c r="NON21" s="140" t="s">
        <v>454</v>
      </c>
      <c r="NOO21" s="140" t="s">
        <v>454</v>
      </c>
      <c r="NOP21" s="140" t="s">
        <v>454</v>
      </c>
      <c r="NOQ21" s="140" t="s">
        <v>454</v>
      </c>
      <c r="NOR21" s="140" t="s">
        <v>454</v>
      </c>
      <c r="NOS21" s="140" t="s">
        <v>454</v>
      </c>
      <c r="NOT21" s="140" t="s">
        <v>454</v>
      </c>
      <c r="NOU21" s="140" t="s">
        <v>454</v>
      </c>
      <c r="NOV21" s="140" t="s">
        <v>454</v>
      </c>
      <c r="NOW21" s="140" t="s">
        <v>454</v>
      </c>
      <c r="NOX21" s="140" t="s">
        <v>454</v>
      </c>
      <c r="NOY21" s="140" t="s">
        <v>454</v>
      </c>
      <c r="NOZ21" s="140" t="s">
        <v>454</v>
      </c>
      <c r="NPA21" s="140" t="s">
        <v>454</v>
      </c>
      <c r="NPB21" s="140" t="s">
        <v>454</v>
      </c>
      <c r="NPC21" s="140" t="s">
        <v>454</v>
      </c>
      <c r="NPD21" s="140" t="s">
        <v>454</v>
      </c>
      <c r="NPE21" s="140" t="s">
        <v>454</v>
      </c>
      <c r="NPF21" s="140" t="s">
        <v>454</v>
      </c>
      <c r="NPG21" s="140" t="s">
        <v>454</v>
      </c>
      <c r="NPH21" s="140" t="s">
        <v>454</v>
      </c>
      <c r="NPI21" s="140" t="s">
        <v>454</v>
      </c>
      <c r="NPJ21" s="140" t="s">
        <v>454</v>
      </c>
      <c r="NPK21" s="140" t="s">
        <v>454</v>
      </c>
      <c r="NPL21" s="140" t="s">
        <v>454</v>
      </c>
      <c r="NPM21" s="140" t="s">
        <v>454</v>
      </c>
      <c r="NPN21" s="140" t="s">
        <v>454</v>
      </c>
      <c r="NPO21" s="140" t="s">
        <v>454</v>
      </c>
      <c r="NPP21" s="140" t="s">
        <v>454</v>
      </c>
      <c r="NPQ21" s="140" t="s">
        <v>454</v>
      </c>
      <c r="NPR21" s="140" t="s">
        <v>454</v>
      </c>
      <c r="NPS21" s="140" t="s">
        <v>454</v>
      </c>
      <c r="NPT21" s="140" t="s">
        <v>454</v>
      </c>
      <c r="NPU21" s="140" t="s">
        <v>454</v>
      </c>
      <c r="NPV21" s="140" t="s">
        <v>454</v>
      </c>
      <c r="NPW21" s="140" t="s">
        <v>454</v>
      </c>
      <c r="NPX21" s="140" t="s">
        <v>454</v>
      </c>
      <c r="NPY21" s="140" t="s">
        <v>454</v>
      </c>
      <c r="NPZ21" s="140" t="s">
        <v>454</v>
      </c>
      <c r="NQA21" s="140" t="s">
        <v>454</v>
      </c>
      <c r="NQB21" s="140" t="s">
        <v>454</v>
      </c>
      <c r="NQC21" s="140" t="s">
        <v>454</v>
      </c>
      <c r="NQD21" s="140" t="s">
        <v>454</v>
      </c>
      <c r="NQE21" s="140" t="s">
        <v>454</v>
      </c>
      <c r="NQF21" s="140" t="s">
        <v>454</v>
      </c>
      <c r="NQG21" s="140" t="s">
        <v>454</v>
      </c>
      <c r="NQH21" s="140" t="s">
        <v>454</v>
      </c>
      <c r="NQI21" s="140" t="s">
        <v>454</v>
      </c>
      <c r="NQJ21" s="140" t="s">
        <v>454</v>
      </c>
      <c r="NQK21" s="140" t="s">
        <v>454</v>
      </c>
      <c r="NQL21" s="140" t="s">
        <v>454</v>
      </c>
      <c r="NQM21" s="140" t="s">
        <v>454</v>
      </c>
      <c r="NQN21" s="140" t="s">
        <v>454</v>
      </c>
      <c r="NQO21" s="140" t="s">
        <v>454</v>
      </c>
      <c r="NQP21" s="140" t="s">
        <v>454</v>
      </c>
      <c r="NQQ21" s="140" t="s">
        <v>454</v>
      </c>
      <c r="NQR21" s="140" t="s">
        <v>454</v>
      </c>
      <c r="NQS21" s="140" t="s">
        <v>454</v>
      </c>
      <c r="NQT21" s="140" t="s">
        <v>454</v>
      </c>
      <c r="NQU21" s="140" t="s">
        <v>454</v>
      </c>
      <c r="NQV21" s="140" t="s">
        <v>454</v>
      </c>
      <c r="NQW21" s="140" t="s">
        <v>454</v>
      </c>
      <c r="NQX21" s="140" t="s">
        <v>454</v>
      </c>
      <c r="NQY21" s="140" t="s">
        <v>454</v>
      </c>
      <c r="NQZ21" s="140" t="s">
        <v>454</v>
      </c>
      <c r="NRA21" s="140" t="s">
        <v>454</v>
      </c>
      <c r="NRB21" s="140" t="s">
        <v>454</v>
      </c>
      <c r="NRC21" s="140" t="s">
        <v>454</v>
      </c>
      <c r="NRD21" s="140" t="s">
        <v>454</v>
      </c>
      <c r="NRE21" s="140" t="s">
        <v>454</v>
      </c>
      <c r="NRF21" s="140" t="s">
        <v>454</v>
      </c>
      <c r="NRG21" s="140" t="s">
        <v>454</v>
      </c>
      <c r="NRH21" s="140" t="s">
        <v>454</v>
      </c>
      <c r="NRI21" s="140" t="s">
        <v>454</v>
      </c>
      <c r="NRJ21" s="140" t="s">
        <v>454</v>
      </c>
      <c r="NRK21" s="140" t="s">
        <v>454</v>
      </c>
      <c r="NRL21" s="140" t="s">
        <v>454</v>
      </c>
      <c r="NRM21" s="140" t="s">
        <v>454</v>
      </c>
      <c r="NRN21" s="140" t="s">
        <v>454</v>
      </c>
      <c r="NRO21" s="140" t="s">
        <v>454</v>
      </c>
      <c r="NRP21" s="140" t="s">
        <v>454</v>
      </c>
      <c r="NRQ21" s="140" t="s">
        <v>454</v>
      </c>
      <c r="NRR21" s="140" t="s">
        <v>454</v>
      </c>
      <c r="NRS21" s="140" t="s">
        <v>454</v>
      </c>
      <c r="NRT21" s="140" t="s">
        <v>454</v>
      </c>
      <c r="NRU21" s="140" t="s">
        <v>454</v>
      </c>
      <c r="NRV21" s="140" t="s">
        <v>454</v>
      </c>
      <c r="NRW21" s="140" t="s">
        <v>454</v>
      </c>
      <c r="NRX21" s="140" t="s">
        <v>454</v>
      </c>
      <c r="NRY21" s="140" t="s">
        <v>454</v>
      </c>
      <c r="NRZ21" s="140" t="s">
        <v>454</v>
      </c>
      <c r="NSA21" s="140" t="s">
        <v>454</v>
      </c>
      <c r="NSB21" s="140" t="s">
        <v>454</v>
      </c>
      <c r="NSC21" s="140" t="s">
        <v>454</v>
      </c>
      <c r="NSD21" s="140" t="s">
        <v>454</v>
      </c>
      <c r="NSE21" s="140" t="s">
        <v>454</v>
      </c>
      <c r="NSF21" s="140" t="s">
        <v>454</v>
      </c>
      <c r="NSG21" s="140" t="s">
        <v>454</v>
      </c>
      <c r="NSH21" s="140" t="s">
        <v>454</v>
      </c>
      <c r="NSI21" s="140" t="s">
        <v>454</v>
      </c>
      <c r="NSJ21" s="140" t="s">
        <v>454</v>
      </c>
      <c r="NSK21" s="140" t="s">
        <v>454</v>
      </c>
      <c r="NSL21" s="140" t="s">
        <v>454</v>
      </c>
      <c r="NSM21" s="140" t="s">
        <v>454</v>
      </c>
      <c r="NSN21" s="140" t="s">
        <v>454</v>
      </c>
      <c r="NSO21" s="140" t="s">
        <v>454</v>
      </c>
      <c r="NSP21" s="140" t="s">
        <v>454</v>
      </c>
      <c r="NSQ21" s="140" t="s">
        <v>454</v>
      </c>
      <c r="NSR21" s="140" t="s">
        <v>454</v>
      </c>
      <c r="NSS21" s="140" t="s">
        <v>454</v>
      </c>
      <c r="NST21" s="140" t="s">
        <v>454</v>
      </c>
      <c r="NSU21" s="140" t="s">
        <v>454</v>
      </c>
      <c r="NSV21" s="140" t="s">
        <v>454</v>
      </c>
      <c r="NSW21" s="140" t="s">
        <v>454</v>
      </c>
      <c r="NSX21" s="140" t="s">
        <v>454</v>
      </c>
      <c r="NSY21" s="140" t="s">
        <v>454</v>
      </c>
      <c r="NSZ21" s="140" t="s">
        <v>454</v>
      </c>
      <c r="NTA21" s="140" t="s">
        <v>454</v>
      </c>
      <c r="NTB21" s="140" t="s">
        <v>454</v>
      </c>
      <c r="NTC21" s="140" t="s">
        <v>454</v>
      </c>
      <c r="NTD21" s="140" t="s">
        <v>454</v>
      </c>
      <c r="NTE21" s="140" t="s">
        <v>454</v>
      </c>
      <c r="NTF21" s="140" t="s">
        <v>454</v>
      </c>
      <c r="NTG21" s="140" t="s">
        <v>454</v>
      </c>
      <c r="NTH21" s="140" t="s">
        <v>454</v>
      </c>
      <c r="NTI21" s="140" t="s">
        <v>454</v>
      </c>
      <c r="NTJ21" s="140" t="s">
        <v>454</v>
      </c>
      <c r="NTK21" s="140" t="s">
        <v>454</v>
      </c>
      <c r="NTL21" s="140" t="s">
        <v>454</v>
      </c>
      <c r="NTM21" s="140" t="s">
        <v>454</v>
      </c>
      <c r="NTN21" s="140" t="s">
        <v>454</v>
      </c>
      <c r="NTO21" s="140" t="s">
        <v>454</v>
      </c>
      <c r="NTP21" s="140" t="s">
        <v>454</v>
      </c>
      <c r="NTQ21" s="140" t="s">
        <v>454</v>
      </c>
      <c r="NTR21" s="140" t="s">
        <v>454</v>
      </c>
      <c r="NTS21" s="140" t="s">
        <v>454</v>
      </c>
      <c r="NTT21" s="140" t="s">
        <v>454</v>
      </c>
      <c r="NTU21" s="140" t="s">
        <v>454</v>
      </c>
      <c r="NTV21" s="140" t="s">
        <v>454</v>
      </c>
      <c r="NTW21" s="140" t="s">
        <v>454</v>
      </c>
      <c r="NTX21" s="140" t="s">
        <v>454</v>
      </c>
      <c r="NTY21" s="140" t="s">
        <v>454</v>
      </c>
      <c r="NTZ21" s="140" t="s">
        <v>454</v>
      </c>
      <c r="NUA21" s="140" t="s">
        <v>454</v>
      </c>
      <c r="NUB21" s="140" t="s">
        <v>454</v>
      </c>
      <c r="NUC21" s="140" t="s">
        <v>454</v>
      </c>
      <c r="NUD21" s="140" t="s">
        <v>454</v>
      </c>
      <c r="NUE21" s="140" t="s">
        <v>454</v>
      </c>
      <c r="NUF21" s="140" t="s">
        <v>454</v>
      </c>
      <c r="NUG21" s="140" t="s">
        <v>454</v>
      </c>
      <c r="NUH21" s="140" t="s">
        <v>454</v>
      </c>
      <c r="NUI21" s="140" t="s">
        <v>454</v>
      </c>
      <c r="NUJ21" s="140" t="s">
        <v>454</v>
      </c>
      <c r="NUK21" s="140" t="s">
        <v>454</v>
      </c>
      <c r="NUL21" s="140" t="s">
        <v>454</v>
      </c>
      <c r="NUM21" s="140" t="s">
        <v>454</v>
      </c>
      <c r="NUN21" s="140" t="s">
        <v>454</v>
      </c>
      <c r="NUO21" s="140" t="s">
        <v>454</v>
      </c>
      <c r="NUP21" s="140" t="s">
        <v>454</v>
      </c>
      <c r="NUQ21" s="140" t="s">
        <v>454</v>
      </c>
      <c r="NUR21" s="140" t="s">
        <v>454</v>
      </c>
      <c r="NUS21" s="140" t="s">
        <v>454</v>
      </c>
      <c r="NUT21" s="140" t="s">
        <v>454</v>
      </c>
      <c r="NUU21" s="140" t="s">
        <v>454</v>
      </c>
      <c r="NUV21" s="140" t="s">
        <v>454</v>
      </c>
      <c r="NUW21" s="140" t="s">
        <v>454</v>
      </c>
      <c r="NUX21" s="140" t="s">
        <v>454</v>
      </c>
      <c r="NUY21" s="140" t="s">
        <v>454</v>
      </c>
      <c r="NUZ21" s="140" t="s">
        <v>454</v>
      </c>
      <c r="NVA21" s="140" t="s">
        <v>454</v>
      </c>
      <c r="NVB21" s="140" t="s">
        <v>454</v>
      </c>
      <c r="NVC21" s="140" t="s">
        <v>454</v>
      </c>
      <c r="NVD21" s="140" t="s">
        <v>454</v>
      </c>
      <c r="NVE21" s="140" t="s">
        <v>454</v>
      </c>
      <c r="NVF21" s="140" t="s">
        <v>454</v>
      </c>
      <c r="NVG21" s="140" t="s">
        <v>454</v>
      </c>
      <c r="NVH21" s="140" t="s">
        <v>454</v>
      </c>
      <c r="NVI21" s="140" t="s">
        <v>454</v>
      </c>
      <c r="NVJ21" s="140" t="s">
        <v>454</v>
      </c>
      <c r="NVK21" s="140" t="s">
        <v>454</v>
      </c>
      <c r="NVL21" s="140" t="s">
        <v>454</v>
      </c>
      <c r="NVM21" s="140" t="s">
        <v>454</v>
      </c>
      <c r="NVN21" s="140" t="s">
        <v>454</v>
      </c>
      <c r="NVO21" s="140" t="s">
        <v>454</v>
      </c>
      <c r="NVP21" s="140" t="s">
        <v>454</v>
      </c>
      <c r="NVQ21" s="140" t="s">
        <v>454</v>
      </c>
      <c r="NVR21" s="140" t="s">
        <v>454</v>
      </c>
      <c r="NVS21" s="140" t="s">
        <v>454</v>
      </c>
      <c r="NVT21" s="140" t="s">
        <v>454</v>
      </c>
      <c r="NVU21" s="140" t="s">
        <v>454</v>
      </c>
      <c r="NVV21" s="140" t="s">
        <v>454</v>
      </c>
      <c r="NVW21" s="140" t="s">
        <v>454</v>
      </c>
      <c r="NVX21" s="140" t="s">
        <v>454</v>
      </c>
      <c r="NVY21" s="140" t="s">
        <v>454</v>
      </c>
      <c r="NVZ21" s="140" t="s">
        <v>454</v>
      </c>
      <c r="NWA21" s="140" t="s">
        <v>454</v>
      </c>
      <c r="NWB21" s="140" t="s">
        <v>454</v>
      </c>
      <c r="NWC21" s="140" t="s">
        <v>454</v>
      </c>
      <c r="NWD21" s="140" t="s">
        <v>454</v>
      </c>
      <c r="NWE21" s="140" t="s">
        <v>454</v>
      </c>
      <c r="NWF21" s="140" t="s">
        <v>454</v>
      </c>
      <c r="NWG21" s="140" t="s">
        <v>454</v>
      </c>
      <c r="NWH21" s="140" t="s">
        <v>454</v>
      </c>
      <c r="NWI21" s="140" t="s">
        <v>454</v>
      </c>
      <c r="NWJ21" s="140" t="s">
        <v>454</v>
      </c>
      <c r="NWK21" s="140" t="s">
        <v>454</v>
      </c>
      <c r="NWL21" s="140" t="s">
        <v>454</v>
      </c>
      <c r="NWM21" s="140" t="s">
        <v>454</v>
      </c>
      <c r="NWN21" s="140" t="s">
        <v>454</v>
      </c>
      <c r="NWO21" s="140" t="s">
        <v>454</v>
      </c>
      <c r="NWP21" s="140" t="s">
        <v>454</v>
      </c>
      <c r="NWQ21" s="140" t="s">
        <v>454</v>
      </c>
      <c r="NWR21" s="140" t="s">
        <v>454</v>
      </c>
      <c r="NWS21" s="140" t="s">
        <v>454</v>
      </c>
      <c r="NWT21" s="140" t="s">
        <v>454</v>
      </c>
      <c r="NWU21" s="140" t="s">
        <v>454</v>
      </c>
      <c r="NWV21" s="140" t="s">
        <v>454</v>
      </c>
      <c r="NWW21" s="140" t="s">
        <v>454</v>
      </c>
      <c r="NWX21" s="140" t="s">
        <v>454</v>
      </c>
      <c r="NWY21" s="140" t="s">
        <v>454</v>
      </c>
      <c r="NWZ21" s="140" t="s">
        <v>454</v>
      </c>
      <c r="NXA21" s="140" t="s">
        <v>454</v>
      </c>
      <c r="NXB21" s="140" t="s">
        <v>454</v>
      </c>
      <c r="NXC21" s="140" t="s">
        <v>454</v>
      </c>
      <c r="NXD21" s="140" t="s">
        <v>454</v>
      </c>
      <c r="NXE21" s="140" t="s">
        <v>454</v>
      </c>
      <c r="NXF21" s="140" t="s">
        <v>454</v>
      </c>
      <c r="NXG21" s="140" t="s">
        <v>454</v>
      </c>
      <c r="NXH21" s="140" t="s">
        <v>454</v>
      </c>
      <c r="NXI21" s="140" t="s">
        <v>454</v>
      </c>
      <c r="NXJ21" s="140" t="s">
        <v>454</v>
      </c>
      <c r="NXK21" s="140" t="s">
        <v>454</v>
      </c>
      <c r="NXL21" s="140" t="s">
        <v>454</v>
      </c>
      <c r="NXM21" s="140" t="s">
        <v>454</v>
      </c>
      <c r="NXN21" s="140" t="s">
        <v>454</v>
      </c>
      <c r="NXO21" s="140" t="s">
        <v>454</v>
      </c>
      <c r="NXP21" s="140" t="s">
        <v>454</v>
      </c>
      <c r="NXQ21" s="140" t="s">
        <v>454</v>
      </c>
      <c r="NXR21" s="140" t="s">
        <v>454</v>
      </c>
      <c r="NXS21" s="140" t="s">
        <v>454</v>
      </c>
      <c r="NXT21" s="140" t="s">
        <v>454</v>
      </c>
      <c r="NXU21" s="140" t="s">
        <v>454</v>
      </c>
      <c r="NXV21" s="140" t="s">
        <v>454</v>
      </c>
      <c r="NXW21" s="140" t="s">
        <v>454</v>
      </c>
      <c r="NXX21" s="140" t="s">
        <v>454</v>
      </c>
      <c r="NXY21" s="140" t="s">
        <v>454</v>
      </c>
      <c r="NXZ21" s="140" t="s">
        <v>454</v>
      </c>
      <c r="NYA21" s="140" t="s">
        <v>454</v>
      </c>
      <c r="NYB21" s="140" t="s">
        <v>454</v>
      </c>
      <c r="NYC21" s="140" t="s">
        <v>454</v>
      </c>
      <c r="NYD21" s="140" t="s">
        <v>454</v>
      </c>
      <c r="NYE21" s="140" t="s">
        <v>454</v>
      </c>
      <c r="NYF21" s="140" t="s">
        <v>454</v>
      </c>
      <c r="NYG21" s="140" t="s">
        <v>454</v>
      </c>
      <c r="NYH21" s="140" t="s">
        <v>454</v>
      </c>
      <c r="NYI21" s="140" t="s">
        <v>454</v>
      </c>
      <c r="NYJ21" s="140" t="s">
        <v>454</v>
      </c>
      <c r="NYK21" s="140" t="s">
        <v>454</v>
      </c>
      <c r="NYL21" s="140" t="s">
        <v>454</v>
      </c>
      <c r="NYM21" s="140" t="s">
        <v>454</v>
      </c>
      <c r="NYN21" s="140" t="s">
        <v>454</v>
      </c>
      <c r="NYO21" s="140" t="s">
        <v>454</v>
      </c>
      <c r="NYP21" s="140" t="s">
        <v>454</v>
      </c>
      <c r="NYQ21" s="140" t="s">
        <v>454</v>
      </c>
      <c r="NYR21" s="140" t="s">
        <v>454</v>
      </c>
      <c r="NYS21" s="140" t="s">
        <v>454</v>
      </c>
      <c r="NYT21" s="140" t="s">
        <v>454</v>
      </c>
      <c r="NYU21" s="140" t="s">
        <v>454</v>
      </c>
      <c r="NYV21" s="140" t="s">
        <v>454</v>
      </c>
      <c r="NYW21" s="140" t="s">
        <v>454</v>
      </c>
      <c r="NYX21" s="140" t="s">
        <v>454</v>
      </c>
      <c r="NYY21" s="140" t="s">
        <v>454</v>
      </c>
      <c r="NYZ21" s="140" t="s">
        <v>454</v>
      </c>
      <c r="NZA21" s="140" t="s">
        <v>454</v>
      </c>
      <c r="NZB21" s="140" t="s">
        <v>454</v>
      </c>
      <c r="NZC21" s="140" t="s">
        <v>454</v>
      </c>
      <c r="NZD21" s="140" t="s">
        <v>454</v>
      </c>
      <c r="NZE21" s="140" t="s">
        <v>454</v>
      </c>
      <c r="NZF21" s="140" t="s">
        <v>454</v>
      </c>
      <c r="NZG21" s="140" t="s">
        <v>454</v>
      </c>
      <c r="NZH21" s="140" t="s">
        <v>454</v>
      </c>
      <c r="NZI21" s="140" t="s">
        <v>454</v>
      </c>
      <c r="NZJ21" s="140" t="s">
        <v>454</v>
      </c>
      <c r="NZK21" s="140" t="s">
        <v>454</v>
      </c>
      <c r="NZL21" s="140" t="s">
        <v>454</v>
      </c>
      <c r="NZM21" s="140" t="s">
        <v>454</v>
      </c>
      <c r="NZN21" s="140" t="s">
        <v>454</v>
      </c>
      <c r="NZO21" s="140" t="s">
        <v>454</v>
      </c>
      <c r="NZP21" s="140" t="s">
        <v>454</v>
      </c>
      <c r="NZQ21" s="140" t="s">
        <v>454</v>
      </c>
      <c r="NZR21" s="140" t="s">
        <v>454</v>
      </c>
      <c r="NZS21" s="140" t="s">
        <v>454</v>
      </c>
      <c r="NZT21" s="140" t="s">
        <v>454</v>
      </c>
      <c r="NZU21" s="140" t="s">
        <v>454</v>
      </c>
      <c r="NZV21" s="140" t="s">
        <v>454</v>
      </c>
      <c r="NZW21" s="140" t="s">
        <v>454</v>
      </c>
      <c r="NZX21" s="140" t="s">
        <v>454</v>
      </c>
      <c r="NZY21" s="140" t="s">
        <v>454</v>
      </c>
      <c r="NZZ21" s="140" t="s">
        <v>454</v>
      </c>
      <c r="OAA21" s="140" t="s">
        <v>454</v>
      </c>
      <c r="OAB21" s="140" t="s">
        <v>454</v>
      </c>
      <c r="OAC21" s="140" t="s">
        <v>454</v>
      </c>
      <c r="OAD21" s="140" t="s">
        <v>454</v>
      </c>
      <c r="OAE21" s="140" t="s">
        <v>454</v>
      </c>
      <c r="OAF21" s="140" t="s">
        <v>454</v>
      </c>
      <c r="OAG21" s="140" t="s">
        <v>454</v>
      </c>
      <c r="OAH21" s="140" t="s">
        <v>454</v>
      </c>
      <c r="OAI21" s="140" t="s">
        <v>454</v>
      </c>
      <c r="OAJ21" s="140" t="s">
        <v>454</v>
      </c>
      <c r="OAK21" s="140" t="s">
        <v>454</v>
      </c>
      <c r="OAL21" s="140" t="s">
        <v>454</v>
      </c>
      <c r="OAM21" s="140" t="s">
        <v>454</v>
      </c>
      <c r="OAN21" s="140" t="s">
        <v>454</v>
      </c>
      <c r="OAO21" s="140" t="s">
        <v>454</v>
      </c>
      <c r="OAP21" s="140" t="s">
        <v>454</v>
      </c>
      <c r="OAQ21" s="140" t="s">
        <v>454</v>
      </c>
      <c r="OAR21" s="140" t="s">
        <v>454</v>
      </c>
      <c r="OAS21" s="140" t="s">
        <v>454</v>
      </c>
      <c r="OAT21" s="140" t="s">
        <v>454</v>
      </c>
      <c r="OAU21" s="140" t="s">
        <v>454</v>
      </c>
      <c r="OAV21" s="140" t="s">
        <v>454</v>
      </c>
      <c r="OAW21" s="140" t="s">
        <v>454</v>
      </c>
      <c r="OAX21" s="140" t="s">
        <v>454</v>
      </c>
      <c r="OAY21" s="140" t="s">
        <v>454</v>
      </c>
      <c r="OAZ21" s="140" t="s">
        <v>454</v>
      </c>
      <c r="OBA21" s="140" t="s">
        <v>454</v>
      </c>
      <c r="OBB21" s="140" t="s">
        <v>454</v>
      </c>
      <c r="OBC21" s="140" t="s">
        <v>454</v>
      </c>
      <c r="OBD21" s="140" t="s">
        <v>454</v>
      </c>
      <c r="OBE21" s="140" t="s">
        <v>454</v>
      </c>
      <c r="OBF21" s="140" t="s">
        <v>454</v>
      </c>
      <c r="OBG21" s="140" t="s">
        <v>454</v>
      </c>
      <c r="OBH21" s="140" t="s">
        <v>454</v>
      </c>
      <c r="OBI21" s="140" t="s">
        <v>454</v>
      </c>
      <c r="OBJ21" s="140" t="s">
        <v>454</v>
      </c>
      <c r="OBK21" s="140" t="s">
        <v>454</v>
      </c>
      <c r="OBL21" s="140" t="s">
        <v>454</v>
      </c>
      <c r="OBM21" s="140" t="s">
        <v>454</v>
      </c>
      <c r="OBN21" s="140" t="s">
        <v>454</v>
      </c>
      <c r="OBO21" s="140" t="s">
        <v>454</v>
      </c>
      <c r="OBP21" s="140" t="s">
        <v>454</v>
      </c>
      <c r="OBQ21" s="140" t="s">
        <v>454</v>
      </c>
      <c r="OBR21" s="140" t="s">
        <v>454</v>
      </c>
      <c r="OBS21" s="140" t="s">
        <v>454</v>
      </c>
      <c r="OBT21" s="140" t="s">
        <v>454</v>
      </c>
      <c r="OBU21" s="140" t="s">
        <v>454</v>
      </c>
      <c r="OBV21" s="140" t="s">
        <v>454</v>
      </c>
      <c r="OBW21" s="140" t="s">
        <v>454</v>
      </c>
      <c r="OBX21" s="140" t="s">
        <v>454</v>
      </c>
      <c r="OBY21" s="140" t="s">
        <v>454</v>
      </c>
      <c r="OBZ21" s="140" t="s">
        <v>454</v>
      </c>
      <c r="OCA21" s="140" t="s">
        <v>454</v>
      </c>
      <c r="OCB21" s="140" t="s">
        <v>454</v>
      </c>
      <c r="OCC21" s="140" t="s">
        <v>454</v>
      </c>
      <c r="OCD21" s="140" t="s">
        <v>454</v>
      </c>
      <c r="OCE21" s="140" t="s">
        <v>454</v>
      </c>
      <c r="OCF21" s="140" t="s">
        <v>454</v>
      </c>
      <c r="OCG21" s="140" t="s">
        <v>454</v>
      </c>
      <c r="OCH21" s="140" t="s">
        <v>454</v>
      </c>
      <c r="OCI21" s="140" t="s">
        <v>454</v>
      </c>
      <c r="OCJ21" s="140" t="s">
        <v>454</v>
      </c>
      <c r="OCK21" s="140" t="s">
        <v>454</v>
      </c>
      <c r="OCL21" s="140" t="s">
        <v>454</v>
      </c>
      <c r="OCM21" s="140" t="s">
        <v>454</v>
      </c>
      <c r="OCN21" s="140" t="s">
        <v>454</v>
      </c>
      <c r="OCO21" s="140" t="s">
        <v>454</v>
      </c>
      <c r="OCP21" s="140" t="s">
        <v>454</v>
      </c>
      <c r="OCQ21" s="140" t="s">
        <v>454</v>
      </c>
      <c r="OCR21" s="140" t="s">
        <v>454</v>
      </c>
      <c r="OCS21" s="140" t="s">
        <v>454</v>
      </c>
      <c r="OCT21" s="140" t="s">
        <v>454</v>
      </c>
      <c r="OCU21" s="140" t="s">
        <v>454</v>
      </c>
      <c r="OCV21" s="140" t="s">
        <v>454</v>
      </c>
      <c r="OCW21" s="140" t="s">
        <v>454</v>
      </c>
      <c r="OCX21" s="140" t="s">
        <v>454</v>
      </c>
      <c r="OCY21" s="140" t="s">
        <v>454</v>
      </c>
      <c r="OCZ21" s="140" t="s">
        <v>454</v>
      </c>
      <c r="ODA21" s="140" t="s">
        <v>454</v>
      </c>
      <c r="ODB21" s="140" t="s">
        <v>454</v>
      </c>
      <c r="ODC21" s="140" t="s">
        <v>454</v>
      </c>
      <c r="ODD21" s="140" t="s">
        <v>454</v>
      </c>
      <c r="ODE21" s="140" t="s">
        <v>454</v>
      </c>
      <c r="ODF21" s="140" t="s">
        <v>454</v>
      </c>
      <c r="ODG21" s="140" t="s">
        <v>454</v>
      </c>
      <c r="ODH21" s="140" t="s">
        <v>454</v>
      </c>
      <c r="ODI21" s="140" t="s">
        <v>454</v>
      </c>
      <c r="ODJ21" s="140" t="s">
        <v>454</v>
      </c>
      <c r="ODK21" s="140" t="s">
        <v>454</v>
      </c>
      <c r="ODL21" s="140" t="s">
        <v>454</v>
      </c>
      <c r="ODM21" s="140" t="s">
        <v>454</v>
      </c>
      <c r="ODN21" s="140" t="s">
        <v>454</v>
      </c>
      <c r="ODO21" s="140" t="s">
        <v>454</v>
      </c>
      <c r="ODP21" s="140" t="s">
        <v>454</v>
      </c>
      <c r="ODQ21" s="140" t="s">
        <v>454</v>
      </c>
      <c r="ODR21" s="140" t="s">
        <v>454</v>
      </c>
      <c r="ODS21" s="140" t="s">
        <v>454</v>
      </c>
      <c r="ODT21" s="140" t="s">
        <v>454</v>
      </c>
      <c r="ODU21" s="140" t="s">
        <v>454</v>
      </c>
      <c r="ODV21" s="140" t="s">
        <v>454</v>
      </c>
      <c r="ODW21" s="140" t="s">
        <v>454</v>
      </c>
      <c r="ODX21" s="140" t="s">
        <v>454</v>
      </c>
      <c r="ODY21" s="140" t="s">
        <v>454</v>
      </c>
      <c r="ODZ21" s="140" t="s">
        <v>454</v>
      </c>
      <c r="OEA21" s="140" t="s">
        <v>454</v>
      </c>
      <c r="OEB21" s="140" t="s">
        <v>454</v>
      </c>
      <c r="OEC21" s="140" t="s">
        <v>454</v>
      </c>
      <c r="OED21" s="140" t="s">
        <v>454</v>
      </c>
      <c r="OEE21" s="140" t="s">
        <v>454</v>
      </c>
      <c r="OEF21" s="140" t="s">
        <v>454</v>
      </c>
      <c r="OEG21" s="140" t="s">
        <v>454</v>
      </c>
      <c r="OEH21" s="140" t="s">
        <v>454</v>
      </c>
      <c r="OEI21" s="140" t="s">
        <v>454</v>
      </c>
      <c r="OEJ21" s="140" t="s">
        <v>454</v>
      </c>
      <c r="OEK21" s="140" t="s">
        <v>454</v>
      </c>
      <c r="OEL21" s="140" t="s">
        <v>454</v>
      </c>
      <c r="OEM21" s="140" t="s">
        <v>454</v>
      </c>
      <c r="OEN21" s="140" t="s">
        <v>454</v>
      </c>
      <c r="OEO21" s="140" t="s">
        <v>454</v>
      </c>
      <c r="OEP21" s="140" t="s">
        <v>454</v>
      </c>
      <c r="OEQ21" s="140" t="s">
        <v>454</v>
      </c>
      <c r="OER21" s="140" t="s">
        <v>454</v>
      </c>
      <c r="OES21" s="140" t="s">
        <v>454</v>
      </c>
      <c r="OET21" s="140" t="s">
        <v>454</v>
      </c>
      <c r="OEU21" s="140" t="s">
        <v>454</v>
      </c>
      <c r="OEV21" s="140" t="s">
        <v>454</v>
      </c>
      <c r="OEW21" s="140" t="s">
        <v>454</v>
      </c>
      <c r="OEX21" s="140" t="s">
        <v>454</v>
      </c>
      <c r="OEY21" s="140" t="s">
        <v>454</v>
      </c>
      <c r="OEZ21" s="140" t="s">
        <v>454</v>
      </c>
      <c r="OFA21" s="140" t="s">
        <v>454</v>
      </c>
      <c r="OFB21" s="140" t="s">
        <v>454</v>
      </c>
      <c r="OFC21" s="140" t="s">
        <v>454</v>
      </c>
      <c r="OFD21" s="140" t="s">
        <v>454</v>
      </c>
      <c r="OFE21" s="140" t="s">
        <v>454</v>
      </c>
      <c r="OFF21" s="140" t="s">
        <v>454</v>
      </c>
      <c r="OFG21" s="140" t="s">
        <v>454</v>
      </c>
      <c r="OFH21" s="140" t="s">
        <v>454</v>
      </c>
      <c r="OFI21" s="140" t="s">
        <v>454</v>
      </c>
      <c r="OFJ21" s="140" t="s">
        <v>454</v>
      </c>
      <c r="OFK21" s="140" t="s">
        <v>454</v>
      </c>
      <c r="OFL21" s="140" t="s">
        <v>454</v>
      </c>
      <c r="OFM21" s="140" t="s">
        <v>454</v>
      </c>
      <c r="OFN21" s="140" t="s">
        <v>454</v>
      </c>
      <c r="OFO21" s="140" t="s">
        <v>454</v>
      </c>
      <c r="OFP21" s="140" t="s">
        <v>454</v>
      </c>
      <c r="OFQ21" s="140" t="s">
        <v>454</v>
      </c>
      <c r="OFR21" s="140" t="s">
        <v>454</v>
      </c>
      <c r="OFS21" s="140" t="s">
        <v>454</v>
      </c>
      <c r="OFT21" s="140" t="s">
        <v>454</v>
      </c>
      <c r="OFU21" s="140" t="s">
        <v>454</v>
      </c>
      <c r="OFV21" s="140" t="s">
        <v>454</v>
      </c>
      <c r="OFW21" s="140" t="s">
        <v>454</v>
      </c>
      <c r="OFX21" s="140" t="s">
        <v>454</v>
      </c>
      <c r="OFY21" s="140" t="s">
        <v>454</v>
      </c>
      <c r="OFZ21" s="140" t="s">
        <v>454</v>
      </c>
      <c r="OGA21" s="140" t="s">
        <v>454</v>
      </c>
      <c r="OGB21" s="140" t="s">
        <v>454</v>
      </c>
      <c r="OGC21" s="140" t="s">
        <v>454</v>
      </c>
      <c r="OGD21" s="140" t="s">
        <v>454</v>
      </c>
      <c r="OGE21" s="140" t="s">
        <v>454</v>
      </c>
      <c r="OGF21" s="140" t="s">
        <v>454</v>
      </c>
      <c r="OGG21" s="140" t="s">
        <v>454</v>
      </c>
      <c r="OGH21" s="140" t="s">
        <v>454</v>
      </c>
      <c r="OGI21" s="140" t="s">
        <v>454</v>
      </c>
      <c r="OGJ21" s="140" t="s">
        <v>454</v>
      </c>
      <c r="OGK21" s="140" t="s">
        <v>454</v>
      </c>
      <c r="OGL21" s="140" t="s">
        <v>454</v>
      </c>
      <c r="OGM21" s="140" t="s">
        <v>454</v>
      </c>
      <c r="OGN21" s="140" t="s">
        <v>454</v>
      </c>
      <c r="OGO21" s="140" t="s">
        <v>454</v>
      </c>
      <c r="OGP21" s="140" t="s">
        <v>454</v>
      </c>
      <c r="OGQ21" s="140" t="s">
        <v>454</v>
      </c>
      <c r="OGR21" s="140" t="s">
        <v>454</v>
      </c>
      <c r="OGS21" s="140" t="s">
        <v>454</v>
      </c>
      <c r="OGT21" s="140" t="s">
        <v>454</v>
      </c>
      <c r="OGU21" s="140" t="s">
        <v>454</v>
      </c>
      <c r="OGV21" s="140" t="s">
        <v>454</v>
      </c>
      <c r="OGW21" s="140" t="s">
        <v>454</v>
      </c>
      <c r="OGX21" s="140" t="s">
        <v>454</v>
      </c>
      <c r="OGY21" s="140" t="s">
        <v>454</v>
      </c>
      <c r="OGZ21" s="140" t="s">
        <v>454</v>
      </c>
      <c r="OHA21" s="140" t="s">
        <v>454</v>
      </c>
      <c r="OHB21" s="140" t="s">
        <v>454</v>
      </c>
      <c r="OHC21" s="140" t="s">
        <v>454</v>
      </c>
      <c r="OHD21" s="140" t="s">
        <v>454</v>
      </c>
      <c r="OHE21" s="140" t="s">
        <v>454</v>
      </c>
      <c r="OHF21" s="140" t="s">
        <v>454</v>
      </c>
      <c r="OHG21" s="140" t="s">
        <v>454</v>
      </c>
      <c r="OHH21" s="140" t="s">
        <v>454</v>
      </c>
      <c r="OHI21" s="140" t="s">
        <v>454</v>
      </c>
      <c r="OHJ21" s="140" t="s">
        <v>454</v>
      </c>
      <c r="OHK21" s="140" t="s">
        <v>454</v>
      </c>
      <c r="OHL21" s="140" t="s">
        <v>454</v>
      </c>
      <c r="OHM21" s="140" t="s">
        <v>454</v>
      </c>
      <c r="OHN21" s="140" t="s">
        <v>454</v>
      </c>
      <c r="OHO21" s="140" t="s">
        <v>454</v>
      </c>
      <c r="OHP21" s="140" t="s">
        <v>454</v>
      </c>
      <c r="OHQ21" s="140" t="s">
        <v>454</v>
      </c>
      <c r="OHR21" s="140" t="s">
        <v>454</v>
      </c>
      <c r="OHS21" s="140" t="s">
        <v>454</v>
      </c>
      <c r="OHT21" s="140" t="s">
        <v>454</v>
      </c>
      <c r="OHU21" s="140" t="s">
        <v>454</v>
      </c>
      <c r="OHV21" s="140" t="s">
        <v>454</v>
      </c>
      <c r="OHW21" s="140" t="s">
        <v>454</v>
      </c>
      <c r="OHX21" s="140" t="s">
        <v>454</v>
      </c>
      <c r="OHY21" s="140" t="s">
        <v>454</v>
      </c>
      <c r="OHZ21" s="140" t="s">
        <v>454</v>
      </c>
      <c r="OIA21" s="140" t="s">
        <v>454</v>
      </c>
      <c r="OIB21" s="140" t="s">
        <v>454</v>
      </c>
      <c r="OIC21" s="140" t="s">
        <v>454</v>
      </c>
      <c r="OID21" s="140" t="s">
        <v>454</v>
      </c>
      <c r="OIE21" s="140" t="s">
        <v>454</v>
      </c>
      <c r="OIF21" s="140" t="s">
        <v>454</v>
      </c>
      <c r="OIG21" s="140" t="s">
        <v>454</v>
      </c>
      <c r="OIH21" s="140" t="s">
        <v>454</v>
      </c>
      <c r="OII21" s="140" t="s">
        <v>454</v>
      </c>
      <c r="OIJ21" s="140" t="s">
        <v>454</v>
      </c>
      <c r="OIK21" s="140" t="s">
        <v>454</v>
      </c>
      <c r="OIL21" s="140" t="s">
        <v>454</v>
      </c>
      <c r="OIM21" s="140" t="s">
        <v>454</v>
      </c>
      <c r="OIN21" s="140" t="s">
        <v>454</v>
      </c>
      <c r="OIO21" s="140" t="s">
        <v>454</v>
      </c>
      <c r="OIP21" s="140" t="s">
        <v>454</v>
      </c>
      <c r="OIQ21" s="140" t="s">
        <v>454</v>
      </c>
      <c r="OIR21" s="140" t="s">
        <v>454</v>
      </c>
      <c r="OIS21" s="140" t="s">
        <v>454</v>
      </c>
      <c r="OIT21" s="140" t="s">
        <v>454</v>
      </c>
      <c r="OIU21" s="140" t="s">
        <v>454</v>
      </c>
      <c r="OIV21" s="140" t="s">
        <v>454</v>
      </c>
      <c r="OIW21" s="140" t="s">
        <v>454</v>
      </c>
      <c r="OIX21" s="140" t="s">
        <v>454</v>
      </c>
      <c r="OIY21" s="140" t="s">
        <v>454</v>
      </c>
      <c r="OIZ21" s="140" t="s">
        <v>454</v>
      </c>
      <c r="OJA21" s="140" t="s">
        <v>454</v>
      </c>
      <c r="OJB21" s="140" t="s">
        <v>454</v>
      </c>
      <c r="OJC21" s="140" t="s">
        <v>454</v>
      </c>
      <c r="OJD21" s="140" t="s">
        <v>454</v>
      </c>
      <c r="OJE21" s="140" t="s">
        <v>454</v>
      </c>
      <c r="OJF21" s="140" t="s">
        <v>454</v>
      </c>
      <c r="OJG21" s="140" t="s">
        <v>454</v>
      </c>
      <c r="OJH21" s="140" t="s">
        <v>454</v>
      </c>
      <c r="OJI21" s="140" t="s">
        <v>454</v>
      </c>
      <c r="OJJ21" s="140" t="s">
        <v>454</v>
      </c>
      <c r="OJK21" s="140" t="s">
        <v>454</v>
      </c>
      <c r="OJL21" s="140" t="s">
        <v>454</v>
      </c>
      <c r="OJM21" s="140" t="s">
        <v>454</v>
      </c>
      <c r="OJN21" s="140" t="s">
        <v>454</v>
      </c>
      <c r="OJO21" s="140" t="s">
        <v>454</v>
      </c>
      <c r="OJP21" s="140" t="s">
        <v>454</v>
      </c>
      <c r="OJQ21" s="140" t="s">
        <v>454</v>
      </c>
      <c r="OJR21" s="140" t="s">
        <v>454</v>
      </c>
      <c r="OJS21" s="140" t="s">
        <v>454</v>
      </c>
      <c r="OJT21" s="140" t="s">
        <v>454</v>
      </c>
      <c r="OJU21" s="140" t="s">
        <v>454</v>
      </c>
      <c r="OJV21" s="140" t="s">
        <v>454</v>
      </c>
      <c r="OJW21" s="140" t="s">
        <v>454</v>
      </c>
      <c r="OJX21" s="140" t="s">
        <v>454</v>
      </c>
      <c r="OJY21" s="140" t="s">
        <v>454</v>
      </c>
      <c r="OJZ21" s="140" t="s">
        <v>454</v>
      </c>
      <c r="OKA21" s="140" t="s">
        <v>454</v>
      </c>
      <c r="OKB21" s="140" t="s">
        <v>454</v>
      </c>
      <c r="OKC21" s="140" t="s">
        <v>454</v>
      </c>
      <c r="OKD21" s="140" t="s">
        <v>454</v>
      </c>
      <c r="OKE21" s="140" t="s">
        <v>454</v>
      </c>
      <c r="OKF21" s="140" t="s">
        <v>454</v>
      </c>
      <c r="OKG21" s="140" t="s">
        <v>454</v>
      </c>
      <c r="OKH21" s="140" t="s">
        <v>454</v>
      </c>
      <c r="OKI21" s="140" t="s">
        <v>454</v>
      </c>
      <c r="OKJ21" s="140" t="s">
        <v>454</v>
      </c>
      <c r="OKK21" s="140" t="s">
        <v>454</v>
      </c>
      <c r="OKL21" s="140" t="s">
        <v>454</v>
      </c>
      <c r="OKM21" s="140" t="s">
        <v>454</v>
      </c>
      <c r="OKN21" s="140" t="s">
        <v>454</v>
      </c>
      <c r="OKO21" s="140" t="s">
        <v>454</v>
      </c>
      <c r="OKP21" s="140" t="s">
        <v>454</v>
      </c>
      <c r="OKQ21" s="140" t="s">
        <v>454</v>
      </c>
      <c r="OKR21" s="140" t="s">
        <v>454</v>
      </c>
      <c r="OKS21" s="140" t="s">
        <v>454</v>
      </c>
      <c r="OKT21" s="140" t="s">
        <v>454</v>
      </c>
      <c r="OKU21" s="140" t="s">
        <v>454</v>
      </c>
      <c r="OKV21" s="140" t="s">
        <v>454</v>
      </c>
      <c r="OKW21" s="140" t="s">
        <v>454</v>
      </c>
      <c r="OKX21" s="140" t="s">
        <v>454</v>
      </c>
      <c r="OKY21" s="140" t="s">
        <v>454</v>
      </c>
      <c r="OKZ21" s="140" t="s">
        <v>454</v>
      </c>
      <c r="OLA21" s="140" t="s">
        <v>454</v>
      </c>
      <c r="OLB21" s="140" t="s">
        <v>454</v>
      </c>
      <c r="OLC21" s="140" t="s">
        <v>454</v>
      </c>
      <c r="OLD21" s="140" t="s">
        <v>454</v>
      </c>
      <c r="OLE21" s="140" t="s">
        <v>454</v>
      </c>
      <c r="OLF21" s="140" t="s">
        <v>454</v>
      </c>
      <c r="OLG21" s="140" t="s">
        <v>454</v>
      </c>
      <c r="OLH21" s="140" t="s">
        <v>454</v>
      </c>
      <c r="OLI21" s="140" t="s">
        <v>454</v>
      </c>
      <c r="OLJ21" s="140" t="s">
        <v>454</v>
      </c>
      <c r="OLK21" s="140" t="s">
        <v>454</v>
      </c>
      <c r="OLL21" s="140" t="s">
        <v>454</v>
      </c>
      <c r="OLM21" s="140" t="s">
        <v>454</v>
      </c>
      <c r="OLN21" s="140" t="s">
        <v>454</v>
      </c>
      <c r="OLO21" s="140" t="s">
        <v>454</v>
      </c>
      <c r="OLP21" s="140" t="s">
        <v>454</v>
      </c>
      <c r="OLQ21" s="140" t="s">
        <v>454</v>
      </c>
      <c r="OLR21" s="140" t="s">
        <v>454</v>
      </c>
      <c r="OLS21" s="140" t="s">
        <v>454</v>
      </c>
      <c r="OLT21" s="140" t="s">
        <v>454</v>
      </c>
      <c r="OLU21" s="140" t="s">
        <v>454</v>
      </c>
      <c r="OLV21" s="140" t="s">
        <v>454</v>
      </c>
      <c r="OLW21" s="140" t="s">
        <v>454</v>
      </c>
      <c r="OLX21" s="140" t="s">
        <v>454</v>
      </c>
      <c r="OLY21" s="140" t="s">
        <v>454</v>
      </c>
      <c r="OLZ21" s="140" t="s">
        <v>454</v>
      </c>
      <c r="OMA21" s="140" t="s">
        <v>454</v>
      </c>
      <c r="OMB21" s="140" t="s">
        <v>454</v>
      </c>
      <c r="OMC21" s="140" t="s">
        <v>454</v>
      </c>
      <c r="OMD21" s="140" t="s">
        <v>454</v>
      </c>
      <c r="OME21" s="140" t="s">
        <v>454</v>
      </c>
      <c r="OMF21" s="140" t="s">
        <v>454</v>
      </c>
      <c r="OMG21" s="140" t="s">
        <v>454</v>
      </c>
      <c r="OMH21" s="140" t="s">
        <v>454</v>
      </c>
      <c r="OMI21" s="140" t="s">
        <v>454</v>
      </c>
      <c r="OMJ21" s="140" t="s">
        <v>454</v>
      </c>
      <c r="OMK21" s="140" t="s">
        <v>454</v>
      </c>
      <c r="OML21" s="140" t="s">
        <v>454</v>
      </c>
      <c r="OMM21" s="140" t="s">
        <v>454</v>
      </c>
      <c r="OMN21" s="140" t="s">
        <v>454</v>
      </c>
      <c r="OMO21" s="140" t="s">
        <v>454</v>
      </c>
      <c r="OMP21" s="140" t="s">
        <v>454</v>
      </c>
      <c r="OMQ21" s="140" t="s">
        <v>454</v>
      </c>
      <c r="OMR21" s="140" t="s">
        <v>454</v>
      </c>
      <c r="OMS21" s="140" t="s">
        <v>454</v>
      </c>
      <c r="OMT21" s="140" t="s">
        <v>454</v>
      </c>
      <c r="OMU21" s="140" t="s">
        <v>454</v>
      </c>
      <c r="OMV21" s="140" t="s">
        <v>454</v>
      </c>
      <c r="OMW21" s="140" t="s">
        <v>454</v>
      </c>
      <c r="OMX21" s="140" t="s">
        <v>454</v>
      </c>
      <c r="OMY21" s="140" t="s">
        <v>454</v>
      </c>
      <c r="OMZ21" s="140" t="s">
        <v>454</v>
      </c>
      <c r="ONA21" s="140" t="s">
        <v>454</v>
      </c>
      <c r="ONB21" s="140" t="s">
        <v>454</v>
      </c>
      <c r="ONC21" s="140" t="s">
        <v>454</v>
      </c>
      <c r="OND21" s="140" t="s">
        <v>454</v>
      </c>
      <c r="ONE21" s="140" t="s">
        <v>454</v>
      </c>
      <c r="ONF21" s="140" t="s">
        <v>454</v>
      </c>
      <c r="ONG21" s="140" t="s">
        <v>454</v>
      </c>
      <c r="ONH21" s="140" t="s">
        <v>454</v>
      </c>
      <c r="ONI21" s="140" t="s">
        <v>454</v>
      </c>
      <c r="ONJ21" s="140" t="s">
        <v>454</v>
      </c>
      <c r="ONK21" s="140" t="s">
        <v>454</v>
      </c>
      <c r="ONL21" s="140" t="s">
        <v>454</v>
      </c>
      <c r="ONM21" s="140" t="s">
        <v>454</v>
      </c>
      <c r="ONN21" s="140" t="s">
        <v>454</v>
      </c>
      <c r="ONO21" s="140" t="s">
        <v>454</v>
      </c>
      <c r="ONP21" s="140" t="s">
        <v>454</v>
      </c>
      <c r="ONQ21" s="140" t="s">
        <v>454</v>
      </c>
      <c r="ONR21" s="140" t="s">
        <v>454</v>
      </c>
      <c r="ONS21" s="140" t="s">
        <v>454</v>
      </c>
      <c r="ONT21" s="140" t="s">
        <v>454</v>
      </c>
      <c r="ONU21" s="140" t="s">
        <v>454</v>
      </c>
      <c r="ONV21" s="140" t="s">
        <v>454</v>
      </c>
      <c r="ONW21" s="140" t="s">
        <v>454</v>
      </c>
      <c r="ONX21" s="140" t="s">
        <v>454</v>
      </c>
      <c r="ONY21" s="140" t="s">
        <v>454</v>
      </c>
      <c r="ONZ21" s="140" t="s">
        <v>454</v>
      </c>
      <c r="OOA21" s="140" t="s">
        <v>454</v>
      </c>
      <c r="OOB21" s="140" t="s">
        <v>454</v>
      </c>
      <c r="OOC21" s="140" t="s">
        <v>454</v>
      </c>
      <c r="OOD21" s="140" t="s">
        <v>454</v>
      </c>
      <c r="OOE21" s="140" t="s">
        <v>454</v>
      </c>
      <c r="OOF21" s="140" t="s">
        <v>454</v>
      </c>
      <c r="OOG21" s="140" t="s">
        <v>454</v>
      </c>
      <c r="OOH21" s="140" t="s">
        <v>454</v>
      </c>
      <c r="OOI21" s="140" t="s">
        <v>454</v>
      </c>
      <c r="OOJ21" s="140" t="s">
        <v>454</v>
      </c>
      <c r="OOK21" s="140" t="s">
        <v>454</v>
      </c>
      <c r="OOL21" s="140" t="s">
        <v>454</v>
      </c>
      <c r="OOM21" s="140" t="s">
        <v>454</v>
      </c>
      <c r="OON21" s="140" t="s">
        <v>454</v>
      </c>
      <c r="OOO21" s="140" t="s">
        <v>454</v>
      </c>
      <c r="OOP21" s="140" t="s">
        <v>454</v>
      </c>
      <c r="OOQ21" s="140" t="s">
        <v>454</v>
      </c>
      <c r="OOR21" s="140" t="s">
        <v>454</v>
      </c>
      <c r="OOS21" s="140" t="s">
        <v>454</v>
      </c>
      <c r="OOT21" s="140" t="s">
        <v>454</v>
      </c>
      <c r="OOU21" s="140" t="s">
        <v>454</v>
      </c>
      <c r="OOV21" s="140" t="s">
        <v>454</v>
      </c>
      <c r="OOW21" s="140" t="s">
        <v>454</v>
      </c>
      <c r="OOX21" s="140" t="s">
        <v>454</v>
      </c>
      <c r="OOY21" s="140" t="s">
        <v>454</v>
      </c>
      <c r="OOZ21" s="140" t="s">
        <v>454</v>
      </c>
      <c r="OPA21" s="140" t="s">
        <v>454</v>
      </c>
      <c r="OPB21" s="140" t="s">
        <v>454</v>
      </c>
      <c r="OPC21" s="140" t="s">
        <v>454</v>
      </c>
      <c r="OPD21" s="140" t="s">
        <v>454</v>
      </c>
      <c r="OPE21" s="140" t="s">
        <v>454</v>
      </c>
      <c r="OPF21" s="140" t="s">
        <v>454</v>
      </c>
      <c r="OPG21" s="140" t="s">
        <v>454</v>
      </c>
      <c r="OPH21" s="140" t="s">
        <v>454</v>
      </c>
      <c r="OPI21" s="140" t="s">
        <v>454</v>
      </c>
      <c r="OPJ21" s="140" t="s">
        <v>454</v>
      </c>
      <c r="OPK21" s="140" t="s">
        <v>454</v>
      </c>
      <c r="OPL21" s="140" t="s">
        <v>454</v>
      </c>
      <c r="OPM21" s="140" t="s">
        <v>454</v>
      </c>
      <c r="OPN21" s="140" t="s">
        <v>454</v>
      </c>
      <c r="OPO21" s="140" t="s">
        <v>454</v>
      </c>
      <c r="OPP21" s="140" t="s">
        <v>454</v>
      </c>
      <c r="OPQ21" s="140" t="s">
        <v>454</v>
      </c>
      <c r="OPR21" s="140" t="s">
        <v>454</v>
      </c>
      <c r="OPS21" s="140" t="s">
        <v>454</v>
      </c>
      <c r="OPT21" s="140" t="s">
        <v>454</v>
      </c>
      <c r="OPU21" s="140" t="s">
        <v>454</v>
      </c>
      <c r="OPV21" s="140" t="s">
        <v>454</v>
      </c>
      <c r="OPW21" s="140" t="s">
        <v>454</v>
      </c>
      <c r="OPX21" s="140" t="s">
        <v>454</v>
      </c>
      <c r="OPY21" s="140" t="s">
        <v>454</v>
      </c>
      <c r="OPZ21" s="140" t="s">
        <v>454</v>
      </c>
      <c r="OQA21" s="140" t="s">
        <v>454</v>
      </c>
      <c r="OQB21" s="140" t="s">
        <v>454</v>
      </c>
      <c r="OQC21" s="140" t="s">
        <v>454</v>
      </c>
      <c r="OQD21" s="140" t="s">
        <v>454</v>
      </c>
      <c r="OQE21" s="140" t="s">
        <v>454</v>
      </c>
      <c r="OQF21" s="140" t="s">
        <v>454</v>
      </c>
      <c r="OQG21" s="140" t="s">
        <v>454</v>
      </c>
      <c r="OQH21" s="140" t="s">
        <v>454</v>
      </c>
      <c r="OQI21" s="140" t="s">
        <v>454</v>
      </c>
      <c r="OQJ21" s="140" t="s">
        <v>454</v>
      </c>
      <c r="OQK21" s="140" t="s">
        <v>454</v>
      </c>
      <c r="OQL21" s="140" t="s">
        <v>454</v>
      </c>
      <c r="OQM21" s="140" t="s">
        <v>454</v>
      </c>
      <c r="OQN21" s="140" t="s">
        <v>454</v>
      </c>
      <c r="OQO21" s="140" t="s">
        <v>454</v>
      </c>
      <c r="OQP21" s="140" t="s">
        <v>454</v>
      </c>
      <c r="OQQ21" s="140" t="s">
        <v>454</v>
      </c>
      <c r="OQR21" s="140" t="s">
        <v>454</v>
      </c>
      <c r="OQS21" s="140" t="s">
        <v>454</v>
      </c>
      <c r="OQT21" s="140" t="s">
        <v>454</v>
      </c>
      <c r="OQU21" s="140" t="s">
        <v>454</v>
      </c>
      <c r="OQV21" s="140" t="s">
        <v>454</v>
      </c>
      <c r="OQW21" s="140" t="s">
        <v>454</v>
      </c>
      <c r="OQX21" s="140" t="s">
        <v>454</v>
      </c>
      <c r="OQY21" s="140" t="s">
        <v>454</v>
      </c>
      <c r="OQZ21" s="140" t="s">
        <v>454</v>
      </c>
      <c r="ORA21" s="140" t="s">
        <v>454</v>
      </c>
      <c r="ORB21" s="140" t="s">
        <v>454</v>
      </c>
      <c r="ORC21" s="140" t="s">
        <v>454</v>
      </c>
      <c r="ORD21" s="140" t="s">
        <v>454</v>
      </c>
      <c r="ORE21" s="140" t="s">
        <v>454</v>
      </c>
      <c r="ORF21" s="140" t="s">
        <v>454</v>
      </c>
      <c r="ORG21" s="140" t="s">
        <v>454</v>
      </c>
      <c r="ORH21" s="140" t="s">
        <v>454</v>
      </c>
      <c r="ORI21" s="140" t="s">
        <v>454</v>
      </c>
      <c r="ORJ21" s="140" t="s">
        <v>454</v>
      </c>
      <c r="ORK21" s="140" t="s">
        <v>454</v>
      </c>
      <c r="ORL21" s="140" t="s">
        <v>454</v>
      </c>
      <c r="ORM21" s="140" t="s">
        <v>454</v>
      </c>
      <c r="ORN21" s="140" t="s">
        <v>454</v>
      </c>
      <c r="ORO21" s="140" t="s">
        <v>454</v>
      </c>
      <c r="ORP21" s="140" t="s">
        <v>454</v>
      </c>
      <c r="ORQ21" s="140" t="s">
        <v>454</v>
      </c>
      <c r="ORR21" s="140" t="s">
        <v>454</v>
      </c>
      <c r="ORS21" s="140" t="s">
        <v>454</v>
      </c>
      <c r="ORT21" s="140" t="s">
        <v>454</v>
      </c>
      <c r="ORU21" s="140" t="s">
        <v>454</v>
      </c>
      <c r="ORV21" s="140" t="s">
        <v>454</v>
      </c>
      <c r="ORW21" s="140" t="s">
        <v>454</v>
      </c>
      <c r="ORX21" s="140" t="s">
        <v>454</v>
      </c>
      <c r="ORY21" s="140" t="s">
        <v>454</v>
      </c>
      <c r="ORZ21" s="140" t="s">
        <v>454</v>
      </c>
      <c r="OSA21" s="140" t="s">
        <v>454</v>
      </c>
      <c r="OSB21" s="140" t="s">
        <v>454</v>
      </c>
      <c r="OSC21" s="140" t="s">
        <v>454</v>
      </c>
      <c r="OSD21" s="140" t="s">
        <v>454</v>
      </c>
      <c r="OSE21" s="140" t="s">
        <v>454</v>
      </c>
      <c r="OSF21" s="140" t="s">
        <v>454</v>
      </c>
      <c r="OSG21" s="140" t="s">
        <v>454</v>
      </c>
      <c r="OSH21" s="140" t="s">
        <v>454</v>
      </c>
      <c r="OSI21" s="140" t="s">
        <v>454</v>
      </c>
      <c r="OSJ21" s="140" t="s">
        <v>454</v>
      </c>
      <c r="OSK21" s="140" t="s">
        <v>454</v>
      </c>
      <c r="OSL21" s="140" t="s">
        <v>454</v>
      </c>
      <c r="OSM21" s="140" t="s">
        <v>454</v>
      </c>
      <c r="OSN21" s="140" t="s">
        <v>454</v>
      </c>
      <c r="OSO21" s="140" t="s">
        <v>454</v>
      </c>
      <c r="OSP21" s="140" t="s">
        <v>454</v>
      </c>
      <c r="OSQ21" s="140" t="s">
        <v>454</v>
      </c>
      <c r="OSR21" s="140" t="s">
        <v>454</v>
      </c>
      <c r="OSS21" s="140" t="s">
        <v>454</v>
      </c>
      <c r="OST21" s="140" t="s">
        <v>454</v>
      </c>
      <c r="OSU21" s="140" t="s">
        <v>454</v>
      </c>
      <c r="OSV21" s="140" t="s">
        <v>454</v>
      </c>
      <c r="OSW21" s="140" t="s">
        <v>454</v>
      </c>
      <c r="OSX21" s="140" t="s">
        <v>454</v>
      </c>
      <c r="OSY21" s="140" t="s">
        <v>454</v>
      </c>
      <c r="OSZ21" s="140" t="s">
        <v>454</v>
      </c>
      <c r="OTA21" s="140" t="s">
        <v>454</v>
      </c>
      <c r="OTB21" s="140" t="s">
        <v>454</v>
      </c>
      <c r="OTC21" s="140" t="s">
        <v>454</v>
      </c>
      <c r="OTD21" s="140" t="s">
        <v>454</v>
      </c>
      <c r="OTE21" s="140" t="s">
        <v>454</v>
      </c>
      <c r="OTF21" s="140" t="s">
        <v>454</v>
      </c>
      <c r="OTG21" s="140" t="s">
        <v>454</v>
      </c>
      <c r="OTH21" s="140" t="s">
        <v>454</v>
      </c>
      <c r="OTI21" s="140" t="s">
        <v>454</v>
      </c>
      <c r="OTJ21" s="140" t="s">
        <v>454</v>
      </c>
      <c r="OTK21" s="140" t="s">
        <v>454</v>
      </c>
      <c r="OTL21" s="140" t="s">
        <v>454</v>
      </c>
      <c r="OTM21" s="140" t="s">
        <v>454</v>
      </c>
      <c r="OTN21" s="140" t="s">
        <v>454</v>
      </c>
      <c r="OTO21" s="140" t="s">
        <v>454</v>
      </c>
      <c r="OTP21" s="140" t="s">
        <v>454</v>
      </c>
      <c r="OTQ21" s="140" t="s">
        <v>454</v>
      </c>
      <c r="OTR21" s="140" t="s">
        <v>454</v>
      </c>
      <c r="OTS21" s="140" t="s">
        <v>454</v>
      </c>
      <c r="OTT21" s="140" t="s">
        <v>454</v>
      </c>
      <c r="OTU21" s="140" t="s">
        <v>454</v>
      </c>
      <c r="OTV21" s="140" t="s">
        <v>454</v>
      </c>
      <c r="OTW21" s="140" t="s">
        <v>454</v>
      </c>
      <c r="OTX21" s="140" t="s">
        <v>454</v>
      </c>
      <c r="OTY21" s="140" t="s">
        <v>454</v>
      </c>
      <c r="OTZ21" s="140" t="s">
        <v>454</v>
      </c>
      <c r="OUA21" s="140" t="s">
        <v>454</v>
      </c>
      <c r="OUB21" s="140" t="s">
        <v>454</v>
      </c>
      <c r="OUC21" s="140" t="s">
        <v>454</v>
      </c>
      <c r="OUD21" s="140" t="s">
        <v>454</v>
      </c>
      <c r="OUE21" s="140" t="s">
        <v>454</v>
      </c>
      <c r="OUF21" s="140" t="s">
        <v>454</v>
      </c>
      <c r="OUG21" s="140" t="s">
        <v>454</v>
      </c>
      <c r="OUH21" s="140" t="s">
        <v>454</v>
      </c>
      <c r="OUI21" s="140" t="s">
        <v>454</v>
      </c>
      <c r="OUJ21" s="140" t="s">
        <v>454</v>
      </c>
      <c r="OUK21" s="140" t="s">
        <v>454</v>
      </c>
      <c r="OUL21" s="140" t="s">
        <v>454</v>
      </c>
      <c r="OUM21" s="140" t="s">
        <v>454</v>
      </c>
      <c r="OUN21" s="140" t="s">
        <v>454</v>
      </c>
      <c r="OUO21" s="140" t="s">
        <v>454</v>
      </c>
      <c r="OUP21" s="140" t="s">
        <v>454</v>
      </c>
      <c r="OUQ21" s="140" t="s">
        <v>454</v>
      </c>
      <c r="OUR21" s="140" t="s">
        <v>454</v>
      </c>
      <c r="OUS21" s="140" t="s">
        <v>454</v>
      </c>
      <c r="OUT21" s="140" t="s">
        <v>454</v>
      </c>
      <c r="OUU21" s="140" t="s">
        <v>454</v>
      </c>
      <c r="OUV21" s="140" t="s">
        <v>454</v>
      </c>
      <c r="OUW21" s="140" t="s">
        <v>454</v>
      </c>
      <c r="OUX21" s="140" t="s">
        <v>454</v>
      </c>
      <c r="OUY21" s="140" t="s">
        <v>454</v>
      </c>
      <c r="OUZ21" s="140" t="s">
        <v>454</v>
      </c>
      <c r="OVA21" s="140" t="s">
        <v>454</v>
      </c>
      <c r="OVB21" s="140" t="s">
        <v>454</v>
      </c>
      <c r="OVC21" s="140" t="s">
        <v>454</v>
      </c>
      <c r="OVD21" s="140" t="s">
        <v>454</v>
      </c>
      <c r="OVE21" s="140" t="s">
        <v>454</v>
      </c>
      <c r="OVF21" s="140" t="s">
        <v>454</v>
      </c>
      <c r="OVG21" s="140" t="s">
        <v>454</v>
      </c>
      <c r="OVH21" s="140" t="s">
        <v>454</v>
      </c>
      <c r="OVI21" s="140" t="s">
        <v>454</v>
      </c>
      <c r="OVJ21" s="140" t="s">
        <v>454</v>
      </c>
      <c r="OVK21" s="140" t="s">
        <v>454</v>
      </c>
      <c r="OVL21" s="140" t="s">
        <v>454</v>
      </c>
      <c r="OVM21" s="140" t="s">
        <v>454</v>
      </c>
      <c r="OVN21" s="140" t="s">
        <v>454</v>
      </c>
      <c r="OVO21" s="140" t="s">
        <v>454</v>
      </c>
      <c r="OVP21" s="140" t="s">
        <v>454</v>
      </c>
      <c r="OVQ21" s="140" t="s">
        <v>454</v>
      </c>
      <c r="OVR21" s="140" t="s">
        <v>454</v>
      </c>
      <c r="OVS21" s="140" t="s">
        <v>454</v>
      </c>
      <c r="OVT21" s="140" t="s">
        <v>454</v>
      </c>
      <c r="OVU21" s="140" t="s">
        <v>454</v>
      </c>
      <c r="OVV21" s="140" t="s">
        <v>454</v>
      </c>
      <c r="OVW21" s="140" t="s">
        <v>454</v>
      </c>
      <c r="OVX21" s="140" t="s">
        <v>454</v>
      </c>
      <c r="OVY21" s="140" t="s">
        <v>454</v>
      </c>
      <c r="OVZ21" s="140" t="s">
        <v>454</v>
      </c>
      <c r="OWA21" s="140" t="s">
        <v>454</v>
      </c>
      <c r="OWB21" s="140" t="s">
        <v>454</v>
      </c>
      <c r="OWC21" s="140" t="s">
        <v>454</v>
      </c>
      <c r="OWD21" s="140" t="s">
        <v>454</v>
      </c>
      <c r="OWE21" s="140" t="s">
        <v>454</v>
      </c>
      <c r="OWF21" s="140" t="s">
        <v>454</v>
      </c>
      <c r="OWG21" s="140" t="s">
        <v>454</v>
      </c>
      <c r="OWH21" s="140" t="s">
        <v>454</v>
      </c>
      <c r="OWI21" s="140" t="s">
        <v>454</v>
      </c>
      <c r="OWJ21" s="140" t="s">
        <v>454</v>
      </c>
      <c r="OWK21" s="140" t="s">
        <v>454</v>
      </c>
      <c r="OWL21" s="140" t="s">
        <v>454</v>
      </c>
      <c r="OWM21" s="140" t="s">
        <v>454</v>
      </c>
      <c r="OWN21" s="140" t="s">
        <v>454</v>
      </c>
      <c r="OWO21" s="140" t="s">
        <v>454</v>
      </c>
      <c r="OWP21" s="140" t="s">
        <v>454</v>
      </c>
      <c r="OWQ21" s="140" t="s">
        <v>454</v>
      </c>
      <c r="OWR21" s="140" t="s">
        <v>454</v>
      </c>
      <c r="OWS21" s="140" t="s">
        <v>454</v>
      </c>
      <c r="OWT21" s="140" t="s">
        <v>454</v>
      </c>
      <c r="OWU21" s="140" t="s">
        <v>454</v>
      </c>
      <c r="OWV21" s="140" t="s">
        <v>454</v>
      </c>
      <c r="OWW21" s="140" t="s">
        <v>454</v>
      </c>
      <c r="OWX21" s="140" t="s">
        <v>454</v>
      </c>
      <c r="OWY21" s="140" t="s">
        <v>454</v>
      </c>
      <c r="OWZ21" s="140" t="s">
        <v>454</v>
      </c>
      <c r="OXA21" s="140" t="s">
        <v>454</v>
      </c>
      <c r="OXB21" s="140" t="s">
        <v>454</v>
      </c>
      <c r="OXC21" s="140" t="s">
        <v>454</v>
      </c>
      <c r="OXD21" s="140" t="s">
        <v>454</v>
      </c>
      <c r="OXE21" s="140" t="s">
        <v>454</v>
      </c>
      <c r="OXF21" s="140" t="s">
        <v>454</v>
      </c>
      <c r="OXG21" s="140" t="s">
        <v>454</v>
      </c>
      <c r="OXH21" s="140" t="s">
        <v>454</v>
      </c>
      <c r="OXI21" s="140" t="s">
        <v>454</v>
      </c>
      <c r="OXJ21" s="140" t="s">
        <v>454</v>
      </c>
      <c r="OXK21" s="140" t="s">
        <v>454</v>
      </c>
      <c r="OXL21" s="140" t="s">
        <v>454</v>
      </c>
      <c r="OXM21" s="140" t="s">
        <v>454</v>
      </c>
      <c r="OXN21" s="140" t="s">
        <v>454</v>
      </c>
      <c r="OXO21" s="140" t="s">
        <v>454</v>
      </c>
      <c r="OXP21" s="140" t="s">
        <v>454</v>
      </c>
      <c r="OXQ21" s="140" t="s">
        <v>454</v>
      </c>
      <c r="OXR21" s="140" t="s">
        <v>454</v>
      </c>
      <c r="OXS21" s="140" t="s">
        <v>454</v>
      </c>
      <c r="OXT21" s="140" t="s">
        <v>454</v>
      </c>
      <c r="OXU21" s="140" t="s">
        <v>454</v>
      </c>
      <c r="OXV21" s="140" t="s">
        <v>454</v>
      </c>
      <c r="OXW21" s="140" t="s">
        <v>454</v>
      </c>
      <c r="OXX21" s="140" t="s">
        <v>454</v>
      </c>
      <c r="OXY21" s="140" t="s">
        <v>454</v>
      </c>
      <c r="OXZ21" s="140" t="s">
        <v>454</v>
      </c>
      <c r="OYA21" s="140" t="s">
        <v>454</v>
      </c>
      <c r="OYB21" s="140" t="s">
        <v>454</v>
      </c>
      <c r="OYC21" s="140" t="s">
        <v>454</v>
      </c>
      <c r="OYD21" s="140" t="s">
        <v>454</v>
      </c>
      <c r="OYE21" s="140" t="s">
        <v>454</v>
      </c>
      <c r="OYF21" s="140" t="s">
        <v>454</v>
      </c>
      <c r="OYG21" s="140" t="s">
        <v>454</v>
      </c>
      <c r="OYH21" s="140" t="s">
        <v>454</v>
      </c>
      <c r="OYI21" s="140" t="s">
        <v>454</v>
      </c>
      <c r="OYJ21" s="140" t="s">
        <v>454</v>
      </c>
      <c r="OYK21" s="140" t="s">
        <v>454</v>
      </c>
      <c r="OYL21" s="140" t="s">
        <v>454</v>
      </c>
      <c r="OYM21" s="140" t="s">
        <v>454</v>
      </c>
      <c r="OYN21" s="140" t="s">
        <v>454</v>
      </c>
      <c r="OYO21" s="140" t="s">
        <v>454</v>
      </c>
      <c r="OYP21" s="140" t="s">
        <v>454</v>
      </c>
      <c r="OYQ21" s="140" t="s">
        <v>454</v>
      </c>
      <c r="OYR21" s="140" t="s">
        <v>454</v>
      </c>
      <c r="OYS21" s="140" t="s">
        <v>454</v>
      </c>
      <c r="OYT21" s="140" t="s">
        <v>454</v>
      </c>
      <c r="OYU21" s="140" t="s">
        <v>454</v>
      </c>
      <c r="OYV21" s="140" t="s">
        <v>454</v>
      </c>
      <c r="OYW21" s="140" t="s">
        <v>454</v>
      </c>
      <c r="OYX21" s="140" t="s">
        <v>454</v>
      </c>
      <c r="OYY21" s="140" t="s">
        <v>454</v>
      </c>
      <c r="OYZ21" s="140" t="s">
        <v>454</v>
      </c>
      <c r="OZA21" s="140" t="s">
        <v>454</v>
      </c>
      <c r="OZB21" s="140" t="s">
        <v>454</v>
      </c>
      <c r="OZC21" s="140" t="s">
        <v>454</v>
      </c>
      <c r="OZD21" s="140" t="s">
        <v>454</v>
      </c>
      <c r="OZE21" s="140" t="s">
        <v>454</v>
      </c>
      <c r="OZF21" s="140" t="s">
        <v>454</v>
      </c>
      <c r="OZG21" s="140" t="s">
        <v>454</v>
      </c>
      <c r="OZH21" s="140" t="s">
        <v>454</v>
      </c>
      <c r="OZI21" s="140" t="s">
        <v>454</v>
      </c>
      <c r="OZJ21" s="140" t="s">
        <v>454</v>
      </c>
      <c r="OZK21" s="140" t="s">
        <v>454</v>
      </c>
      <c r="OZL21" s="140" t="s">
        <v>454</v>
      </c>
      <c r="OZM21" s="140" t="s">
        <v>454</v>
      </c>
      <c r="OZN21" s="140" t="s">
        <v>454</v>
      </c>
      <c r="OZO21" s="140" t="s">
        <v>454</v>
      </c>
      <c r="OZP21" s="140" t="s">
        <v>454</v>
      </c>
      <c r="OZQ21" s="140" t="s">
        <v>454</v>
      </c>
      <c r="OZR21" s="140" t="s">
        <v>454</v>
      </c>
      <c r="OZS21" s="140" t="s">
        <v>454</v>
      </c>
      <c r="OZT21" s="140" t="s">
        <v>454</v>
      </c>
      <c r="OZU21" s="140" t="s">
        <v>454</v>
      </c>
      <c r="OZV21" s="140" t="s">
        <v>454</v>
      </c>
      <c r="OZW21" s="140" t="s">
        <v>454</v>
      </c>
      <c r="OZX21" s="140" t="s">
        <v>454</v>
      </c>
      <c r="OZY21" s="140" t="s">
        <v>454</v>
      </c>
      <c r="OZZ21" s="140" t="s">
        <v>454</v>
      </c>
      <c r="PAA21" s="140" t="s">
        <v>454</v>
      </c>
      <c r="PAB21" s="140" t="s">
        <v>454</v>
      </c>
      <c r="PAC21" s="140" t="s">
        <v>454</v>
      </c>
      <c r="PAD21" s="140" t="s">
        <v>454</v>
      </c>
      <c r="PAE21" s="140" t="s">
        <v>454</v>
      </c>
      <c r="PAF21" s="140" t="s">
        <v>454</v>
      </c>
      <c r="PAG21" s="140" t="s">
        <v>454</v>
      </c>
      <c r="PAH21" s="140" t="s">
        <v>454</v>
      </c>
      <c r="PAI21" s="140" t="s">
        <v>454</v>
      </c>
      <c r="PAJ21" s="140" t="s">
        <v>454</v>
      </c>
      <c r="PAK21" s="140" t="s">
        <v>454</v>
      </c>
      <c r="PAL21" s="140" t="s">
        <v>454</v>
      </c>
      <c r="PAM21" s="140" t="s">
        <v>454</v>
      </c>
      <c r="PAN21" s="140" t="s">
        <v>454</v>
      </c>
      <c r="PAO21" s="140" t="s">
        <v>454</v>
      </c>
      <c r="PAP21" s="140" t="s">
        <v>454</v>
      </c>
      <c r="PAQ21" s="140" t="s">
        <v>454</v>
      </c>
      <c r="PAR21" s="140" t="s">
        <v>454</v>
      </c>
      <c r="PAS21" s="140" t="s">
        <v>454</v>
      </c>
      <c r="PAT21" s="140" t="s">
        <v>454</v>
      </c>
      <c r="PAU21" s="140" t="s">
        <v>454</v>
      </c>
      <c r="PAV21" s="140" t="s">
        <v>454</v>
      </c>
      <c r="PAW21" s="140" t="s">
        <v>454</v>
      </c>
      <c r="PAX21" s="140" t="s">
        <v>454</v>
      </c>
      <c r="PAY21" s="140" t="s">
        <v>454</v>
      </c>
      <c r="PAZ21" s="140" t="s">
        <v>454</v>
      </c>
      <c r="PBA21" s="140" t="s">
        <v>454</v>
      </c>
      <c r="PBB21" s="140" t="s">
        <v>454</v>
      </c>
      <c r="PBC21" s="140" t="s">
        <v>454</v>
      </c>
      <c r="PBD21" s="140" t="s">
        <v>454</v>
      </c>
      <c r="PBE21" s="140" t="s">
        <v>454</v>
      </c>
      <c r="PBF21" s="140" t="s">
        <v>454</v>
      </c>
      <c r="PBG21" s="140" t="s">
        <v>454</v>
      </c>
      <c r="PBH21" s="140" t="s">
        <v>454</v>
      </c>
      <c r="PBI21" s="140" t="s">
        <v>454</v>
      </c>
      <c r="PBJ21" s="140" t="s">
        <v>454</v>
      </c>
      <c r="PBK21" s="140" t="s">
        <v>454</v>
      </c>
      <c r="PBL21" s="140" t="s">
        <v>454</v>
      </c>
      <c r="PBM21" s="140" t="s">
        <v>454</v>
      </c>
      <c r="PBN21" s="140" t="s">
        <v>454</v>
      </c>
      <c r="PBO21" s="140" t="s">
        <v>454</v>
      </c>
      <c r="PBP21" s="140" t="s">
        <v>454</v>
      </c>
      <c r="PBQ21" s="140" t="s">
        <v>454</v>
      </c>
      <c r="PBR21" s="140" t="s">
        <v>454</v>
      </c>
      <c r="PBS21" s="140" t="s">
        <v>454</v>
      </c>
      <c r="PBT21" s="140" t="s">
        <v>454</v>
      </c>
      <c r="PBU21" s="140" t="s">
        <v>454</v>
      </c>
      <c r="PBV21" s="140" t="s">
        <v>454</v>
      </c>
      <c r="PBW21" s="140" t="s">
        <v>454</v>
      </c>
      <c r="PBX21" s="140" t="s">
        <v>454</v>
      </c>
      <c r="PBY21" s="140" t="s">
        <v>454</v>
      </c>
      <c r="PBZ21" s="140" t="s">
        <v>454</v>
      </c>
      <c r="PCA21" s="140" t="s">
        <v>454</v>
      </c>
      <c r="PCB21" s="140" t="s">
        <v>454</v>
      </c>
      <c r="PCC21" s="140" t="s">
        <v>454</v>
      </c>
      <c r="PCD21" s="140" t="s">
        <v>454</v>
      </c>
      <c r="PCE21" s="140" t="s">
        <v>454</v>
      </c>
      <c r="PCF21" s="140" t="s">
        <v>454</v>
      </c>
      <c r="PCG21" s="140" t="s">
        <v>454</v>
      </c>
      <c r="PCH21" s="140" t="s">
        <v>454</v>
      </c>
      <c r="PCI21" s="140" t="s">
        <v>454</v>
      </c>
      <c r="PCJ21" s="140" t="s">
        <v>454</v>
      </c>
      <c r="PCK21" s="140" t="s">
        <v>454</v>
      </c>
      <c r="PCL21" s="140" t="s">
        <v>454</v>
      </c>
      <c r="PCM21" s="140" t="s">
        <v>454</v>
      </c>
      <c r="PCN21" s="140" t="s">
        <v>454</v>
      </c>
      <c r="PCO21" s="140" t="s">
        <v>454</v>
      </c>
      <c r="PCP21" s="140" t="s">
        <v>454</v>
      </c>
      <c r="PCQ21" s="140" t="s">
        <v>454</v>
      </c>
      <c r="PCR21" s="140" t="s">
        <v>454</v>
      </c>
      <c r="PCS21" s="140" t="s">
        <v>454</v>
      </c>
      <c r="PCT21" s="140" t="s">
        <v>454</v>
      </c>
      <c r="PCU21" s="140" t="s">
        <v>454</v>
      </c>
      <c r="PCV21" s="140" t="s">
        <v>454</v>
      </c>
      <c r="PCW21" s="140" t="s">
        <v>454</v>
      </c>
      <c r="PCX21" s="140" t="s">
        <v>454</v>
      </c>
      <c r="PCY21" s="140" t="s">
        <v>454</v>
      </c>
      <c r="PCZ21" s="140" t="s">
        <v>454</v>
      </c>
      <c r="PDA21" s="140" t="s">
        <v>454</v>
      </c>
      <c r="PDB21" s="140" t="s">
        <v>454</v>
      </c>
      <c r="PDC21" s="140" t="s">
        <v>454</v>
      </c>
      <c r="PDD21" s="140" t="s">
        <v>454</v>
      </c>
      <c r="PDE21" s="140" t="s">
        <v>454</v>
      </c>
      <c r="PDF21" s="140" t="s">
        <v>454</v>
      </c>
      <c r="PDG21" s="140" t="s">
        <v>454</v>
      </c>
      <c r="PDH21" s="140" t="s">
        <v>454</v>
      </c>
      <c r="PDI21" s="140" t="s">
        <v>454</v>
      </c>
      <c r="PDJ21" s="140" t="s">
        <v>454</v>
      </c>
      <c r="PDK21" s="140" t="s">
        <v>454</v>
      </c>
      <c r="PDL21" s="140" t="s">
        <v>454</v>
      </c>
      <c r="PDM21" s="140" t="s">
        <v>454</v>
      </c>
      <c r="PDN21" s="140" t="s">
        <v>454</v>
      </c>
      <c r="PDO21" s="140" t="s">
        <v>454</v>
      </c>
      <c r="PDP21" s="140" t="s">
        <v>454</v>
      </c>
      <c r="PDQ21" s="140" t="s">
        <v>454</v>
      </c>
      <c r="PDR21" s="140" t="s">
        <v>454</v>
      </c>
      <c r="PDS21" s="140" t="s">
        <v>454</v>
      </c>
      <c r="PDT21" s="140" t="s">
        <v>454</v>
      </c>
      <c r="PDU21" s="140" t="s">
        <v>454</v>
      </c>
      <c r="PDV21" s="140" t="s">
        <v>454</v>
      </c>
      <c r="PDW21" s="140" t="s">
        <v>454</v>
      </c>
      <c r="PDX21" s="140" t="s">
        <v>454</v>
      </c>
      <c r="PDY21" s="140" t="s">
        <v>454</v>
      </c>
      <c r="PDZ21" s="140" t="s">
        <v>454</v>
      </c>
      <c r="PEA21" s="140" t="s">
        <v>454</v>
      </c>
      <c r="PEB21" s="140" t="s">
        <v>454</v>
      </c>
      <c r="PEC21" s="140" t="s">
        <v>454</v>
      </c>
      <c r="PED21" s="140" t="s">
        <v>454</v>
      </c>
      <c r="PEE21" s="140" t="s">
        <v>454</v>
      </c>
      <c r="PEF21" s="140" t="s">
        <v>454</v>
      </c>
      <c r="PEG21" s="140" t="s">
        <v>454</v>
      </c>
      <c r="PEH21" s="140" t="s">
        <v>454</v>
      </c>
      <c r="PEI21" s="140" t="s">
        <v>454</v>
      </c>
      <c r="PEJ21" s="140" t="s">
        <v>454</v>
      </c>
      <c r="PEK21" s="140" t="s">
        <v>454</v>
      </c>
      <c r="PEL21" s="140" t="s">
        <v>454</v>
      </c>
      <c r="PEM21" s="140" t="s">
        <v>454</v>
      </c>
      <c r="PEN21" s="140" t="s">
        <v>454</v>
      </c>
      <c r="PEO21" s="140" t="s">
        <v>454</v>
      </c>
      <c r="PEP21" s="140" t="s">
        <v>454</v>
      </c>
      <c r="PEQ21" s="140" t="s">
        <v>454</v>
      </c>
      <c r="PER21" s="140" t="s">
        <v>454</v>
      </c>
      <c r="PES21" s="140" t="s">
        <v>454</v>
      </c>
      <c r="PET21" s="140" t="s">
        <v>454</v>
      </c>
      <c r="PEU21" s="140" t="s">
        <v>454</v>
      </c>
      <c r="PEV21" s="140" t="s">
        <v>454</v>
      </c>
      <c r="PEW21" s="140" t="s">
        <v>454</v>
      </c>
      <c r="PEX21" s="140" t="s">
        <v>454</v>
      </c>
      <c r="PEY21" s="140" t="s">
        <v>454</v>
      </c>
      <c r="PEZ21" s="140" t="s">
        <v>454</v>
      </c>
      <c r="PFA21" s="140" t="s">
        <v>454</v>
      </c>
      <c r="PFB21" s="140" t="s">
        <v>454</v>
      </c>
      <c r="PFC21" s="140" t="s">
        <v>454</v>
      </c>
      <c r="PFD21" s="140" t="s">
        <v>454</v>
      </c>
      <c r="PFE21" s="140" t="s">
        <v>454</v>
      </c>
      <c r="PFF21" s="140" t="s">
        <v>454</v>
      </c>
      <c r="PFG21" s="140" t="s">
        <v>454</v>
      </c>
      <c r="PFH21" s="140" t="s">
        <v>454</v>
      </c>
      <c r="PFI21" s="140" t="s">
        <v>454</v>
      </c>
      <c r="PFJ21" s="140" t="s">
        <v>454</v>
      </c>
      <c r="PFK21" s="140" t="s">
        <v>454</v>
      </c>
      <c r="PFL21" s="140" t="s">
        <v>454</v>
      </c>
      <c r="PFM21" s="140" t="s">
        <v>454</v>
      </c>
      <c r="PFN21" s="140" t="s">
        <v>454</v>
      </c>
      <c r="PFO21" s="140" t="s">
        <v>454</v>
      </c>
      <c r="PFP21" s="140" t="s">
        <v>454</v>
      </c>
      <c r="PFQ21" s="140" t="s">
        <v>454</v>
      </c>
      <c r="PFR21" s="140" t="s">
        <v>454</v>
      </c>
      <c r="PFS21" s="140" t="s">
        <v>454</v>
      </c>
      <c r="PFT21" s="140" t="s">
        <v>454</v>
      </c>
      <c r="PFU21" s="140" t="s">
        <v>454</v>
      </c>
      <c r="PFV21" s="140" t="s">
        <v>454</v>
      </c>
      <c r="PFW21" s="140" t="s">
        <v>454</v>
      </c>
      <c r="PFX21" s="140" t="s">
        <v>454</v>
      </c>
      <c r="PFY21" s="140" t="s">
        <v>454</v>
      </c>
      <c r="PFZ21" s="140" t="s">
        <v>454</v>
      </c>
      <c r="PGA21" s="140" t="s">
        <v>454</v>
      </c>
      <c r="PGB21" s="140" t="s">
        <v>454</v>
      </c>
      <c r="PGC21" s="140" t="s">
        <v>454</v>
      </c>
      <c r="PGD21" s="140" t="s">
        <v>454</v>
      </c>
      <c r="PGE21" s="140" t="s">
        <v>454</v>
      </c>
      <c r="PGF21" s="140" t="s">
        <v>454</v>
      </c>
      <c r="PGG21" s="140" t="s">
        <v>454</v>
      </c>
      <c r="PGH21" s="140" t="s">
        <v>454</v>
      </c>
      <c r="PGI21" s="140" t="s">
        <v>454</v>
      </c>
      <c r="PGJ21" s="140" t="s">
        <v>454</v>
      </c>
      <c r="PGK21" s="140" t="s">
        <v>454</v>
      </c>
      <c r="PGL21" s="140" t="s">
        <v>454</v>
      </c>
      <c r="PGM21" s="140" t="s">
        <v>454</v>
      </c>
      <c r="PGN21" s="140" t="s">
        <v>454</v>
      </c>
      <c r="PGO21" s="140" t="s">
        <v>454</v>
      </c>
      <c r="PGP21" s="140" t="s">
        <v>454</v>
      </c>
      <c r="PGQ21" s="140" t="s">
        <v>454</v>
      </c>
      <c r="PGR21" s="140" t="s">
        <v>454</v>
      </c>
      <c r="PGS21" s="140" t="s">
        <v>454</v>
      </c>
      <c r="PGT21" s="140" t="s">
        <v>454</v>
      </c>
      <c r="PGU21" s="140" t="s">
        <v>454</v>
      </c>
      <c r="PGV21" s="140" t="s">
        <v>454</v>
      </c>
      <c r="PGW21" s="140" t="s">
        <v>454</v>
      </c>
      <c r="PGX21" s="140" t="s">
        <v>454</v>
      </c>
      <c r="PGY21" s="140" t="s">
        <v>454</v>
      </c>
      <c r="PGZ21" s="140" t="s">
        <v>454</v>
      </c>
      <c r="PHA21" s="140" t="s">
        <v>454</v>
      </c>
      <c r="PHB21" s="140" t="s">
        <v>454</v>
      </c>
      <c r="PHC21" s="140" t="s">
        <v>454</v>
      </c>
      <c r="PHD21" s="140" t="s">
        <v>454</v>
      </c>
      <c r="PHE21" s="140" t="s">
        <v>454</v>
      </c>
      <c r="PHF21" s="140" t="s">
        <v>454</v>
      </c>
      <c r="PHG21" s="140" t="s">
        <v>454</v>
      </c>
      <c r="PHH21" s="140" t="s">
        <v>454</v>
      </c>
      <c r="PHI21" s="140" t="s">
        <v>454</v>
      </c>
      <c r="PHJ21" s="140" t="s">
        <v>454</v>
      </c>
      <c r="PHK21" s="140" t="s">
        <v>454</v>
      </c>
      <c r="PHL21" s="140" t="s">
        <v>454</v>
      </c>
      <c r="PHM21" s="140" t="s">
        <v>454</v>
      </c>
      <c r="PHN21" s="140" t="s">
        <v>454</v>
      </c>
      <c r="PHO21" s="140" t="s">
        <v>454</v>
      </c>
      <c r="PHP21" s="140" t="s">
        <v>454</v>
      </c>
      <c r="PHQ21" s="140" t="s">
        <v>454</v>
      </c>
      <c r="PHR21" s="140" t="s">
        <v>454</v>
      </c>
      <c r="PHS21" s="140" t="s">
        <v>454</v>
      </c>
      <c r="PHT21" s="140" t="s">
        <v>454</v>
      </c>
      <c r="PHU21" s="140" t="s">
        <v>454</v>
      </c>
      <c r="PHV21" s="140" t="s">
        <v>454</v>
      </c>
      <c r="PHW21" s="140" t="s">
        <v>454</v>
      </c>
      <c r="PHX21" s="140" t="s">
        <v>454</v>
      </c>
      <c r="PHY21" s="140" t="s">
        <v>454</v>
      </c>
      <c r="PHZ21" s="140" t="s">
        <v>454</v>
      </c>
      <c r="PIA21" s="140" t="s">
        <v>454</v>
      </c>
      <c r="PIB21" s="140" t="s">
        <v>454</v>
      </c>
      <c r="PIC21" s="140" t="s">
        <v>454</v>
      </c>
      <c r="PID21" s="140" t="s">
        <v>454</v>
      </c>
      <c r="PIE21" s="140" t="s">
        <v>454</v>
      </c>
      <c r="PIF21" s="140" t="s">
        <v>454</v>
      </c>
      <c r="PIG21" s="140" t="s">
        <v>454</v>
      </c>
      <c r="PIH21" s="140" t="s">
        <v>454</v>
      </c>
      <c r="PII21" s="140" t="s">
        <v>454</v>
      </c>
      <c r="PIJ21" s="140" t="s">
        <v>454</v>
      </c>
      <c r="PIK21" s="140" t="s">
        <v>454</v>
      </c>
      <c r="PIL21" s="140" t="s">
        <v>454</v>
      </c>
      <c r="PIM21" s="140" t="s">
        <v>454</v>
      </c>
      <c r="PIN21" s="140" t="s">
        <v>454</v>
      </c>
      <c r="PIO21" s="140" t="s">
        <v>454</v>
      </c>
      <c r="PIP21" s="140" t="s">
        <v>454</v>
      </c>
      <c r="PIQ21" s="140" t="s">
        <v>454</v>
      </c>
      <c r="PIR21" s="140" t="s">
        <v>454</v>
      </c>
      <c r="PIS21" s="140" t="s">
        <v>454</v>
      </c>
      <c r="PIT21" s="140" t="s">
        <v>454</v>
      </c>
      <c r="PIU21" s="140" t="s">
        <v>454</v>
      </c>
      <c r="PIV21" s="140" t="s">
        <v>454</v>
      </c>
      <c r="PIW21" s="140" t="s">
        <v>454</v>
      </c>
      <c r="PIX21" s="140" t="s">
        <v>454</v>
      </c>
      <c r="PIY21" s="140" t="s">
        <v>454</v>
      </c>
      <c r="PIZ21" s="140" t="s">
        <v>454</v>
      </c>
      <c r="PJA21" s="140" t="s">
        <v>454</v>
      </c>
      <c r="PJB21" s="140" t="s">
        <v>454</v>
      </c>
      <c r="PJC21" s="140" t="s">
        <v>454</v>
      </c>
      <c r="PJD21" s="140" t="s">
        <v>454</v>
      </c>
      <c r="PJE21" s="140" t="s">
        <v>454</v>
      </c>
      <c r="PJF21" s="140" t="s">
        <v>454</v>
      </c>
      <c r="PJG21" s="140" t="s">
        <v>454</v>
      </c>
      <c r="PJH21" s="140" t="s">
        <v>454</v>
      </c>
      <c r="PJI21" s="140" t="s">
        <v>454</v>
      </c>
      <c r="PJJ21" s="140" t="s">
        <v>454</v>
      </c>
      <c r="PJK21" s="140" t="s">
        <v>454</v>
      </c>
      <c r="PJL21" s="140" t="s">
        <v>454</v>
      </c>
      <c r="PJM21" s="140" t="s">
        <v>454</v>
      </c>
      <c r="PJN21" s="140" t="s">
        <v>454</v>
      </c>
      <c r="PJO21" s="140" t="s">
        <v>454</v>
      </c>
      <c r="PJP21" s="140" t="s">
        <v>454</v>
      </c>
      <c r="PJQ21" s="140" t="s">
        <v>454</v>
      </c>
      <c r="PJR21" s="140" t="s">
        <v>454</v>
      </c>
      <c r="PJS21" s="140" t="s">
        <v>454</v>
      </c>
      <c r="PJT21" s="140" t="s">
        <v>454</v>
      </c>
      <c r="PJU21" s="140" t="s">
        <v>454</v>
      </c>
      <c r="PJV21" s="140" t="s">
        <v>454</v>
      </c>
      <c r="PJW21" s="140" t="s">
        <v>454</v>
      </c>
      <c r="PJX21" s="140" t="s">
        <v>454</v>
      </c>
      <c r="PJY21" s="140" t="s">
        <v>454</v>
      </c>
      <c r="PJZ21" s="140" t="s">
        <v>454</v>
      </c>
      <c r="PKA21" s="140" t="s">
        <v>454</v>
      </c>
      <c r="PKB21" s="140" t="s">
        <v>454</v>
      </c>
      <c r="PKC21" s="140" t="s">
        <v>454</v>
      </c>
      <c r="PKD21" s="140" t="s">
        <v>454</v>
      </c>
      <c r="PKE21" s="140" t="s">
        <v>454</v>
      </c>
      <c r="PKF21" s="140" t="s">
        <v>454</v>
      </c>
      <c r="PKG21" s="140" t="s">
        <v>454</v>
      </c>
      <c r="PKH21" s="140" t="s">
        <v>454</v>
      </c>
      <c r="PKI21" s="140" t="s">
        <v>454</v>
      </c>
      <c r="PKJ21" s="140" t="s">
        <v>454</v>
      </c>
      <c r="PKK21" s="140" t="s">
        <v>454</v>
      </c>
      <c r="PKL21" s="140" t="s">
        <v>454</v>
      </c>
      <c r="PKM21" s="140" t="s">
        <v>454</v>
      </c>
      <c r="PKN21" s="140" t="s">
        <v>454</v>
      </c>
      <c r="PKO21" s="140" t="s">
        <v>454</v>
      </c>
      <c r="PKP21" s="140" t="s">
        <v>454</v>
      </c>
      <c r="PKQ21" s="140" t="s">
        <v>454</v>
      </c>
      <c r="PKR21" s="140" t="s">
        <v>454</v>
      </c>
      <c r="PKS21" s="140" t="s">
        <v>454</v>
      </c>
      <c r="PKT21" s="140" t="s">
        <v>454</v>
      </c>
      <c r="PKU21" s="140" t="s">
        <v>454</v>
      </c>
      <c r="PKV21" s="140" t="s">
        <v>454</v>
      </c>
      <c r="PKW21" s="140" t="s">
        <v>454</v>
      </c>
      <c r="PKX21" s="140" t="s">
        <v>454</v>
      </c>
      <c r="PKY21" s="140" t="s">
        <v>454</v>
      </c>
      <c r="PKZ21" s="140" t="s">
        <v>454</v>
      </c>
      <c r="PLA21" s="140" t="s">
        <v>454</v>
      </c>
      <c r="PLB21" s="140" t="s">
        <v>454</v>
      </c>
      <c r="PLC21" s="140" t="s">
        <v>454</v>
      </c>
      <c r="PLD21" s="140" t="s">
        <v>454</v>
      </c>
      <c r="PLE21" s="140" t="s">
        <v>454</v>
      </c>
      <c r="PLF21" s="140" t="s">
        <v>454</v>
      </c>
      <c r="PLG21" s="140" t="s">
        <v>454</v>
      </c>
      <c r="PLH21" s="140" t="s">
        <v>454</v>
      </c>
      <c r="PLI21" s="140" t="s">
        <v>454</v>
      </c>
      <c r="PLJ21" s="140" t="s">
        <v>454</v>
      </c>
      <c r="PLK21" s="140" t="s">
        <v>454</v>
      </c>
      <c r="PLL21" s="140" t="s">
        <v>454</v>
      </c>
      <c r="PLM21" s="140" t="s">
        <v>454</v>
      </c>
      <c r="PLN21" s="140" t="s">
        <v>454</v>
      </c>
      <c r="PLO21" s="140" t="s">
        <v>454</v>
      </c>
      <c r="PLP21" s="140" t="s">
        <v>454</v>
      </c>
      <c r="PLQ21" s="140" t="s">
        <v>454</v>
      </c>
      <c r="PLR21" s="140" t="s">
        <v>454</v>
      </c>
      <c r="PLS21" s="140" t="s">
        <v>454</v>
      </c>
      <c r="PLT21" s="140" t="s">
        <v>454</v>
      </c>
      <c r="PLU21" s="140" t="s">
        <v>454</v>
      </c>
      <c r="PLV21" s="140" t="s">
        <v>454</v>
      </c>
      <c r="PLW21" s="140" t="s">
        <v>454</v>
      </c>
      <c r="PLX21" s="140" t="s">
        <v>454</v>
      </c>
      <c r="PLY21" s="140" t="s">
        <v>454</v>
      </c>
      <c r="PLZ21" s="140" t="s">
        <v>454</v>
      </c>
      <c r="PMA21" s="140" t="s">
        <v>454</v>
      </c>
      <c r="PMB21" s="140" t="s">
        <v>454</v>
      </c>
      <c r="PMC21" s="140" t="s">
        <v>454</v>
      </c>
      <c r="PMD21" s="140" t="s">
        <v>454</v>
      </c>
      <c r="PME21" s="140" t="s">
        <v>454</v>
      </c>
      <c r="PMF21" s="140" t="s">
        <v>454</v>
      </c>
      <c r="PMG21" s="140" t="s">
        <v>454</v>
      </c>
      <c r="PMH21" s="140" t="s">
        <v>454</v>
      </c>
      <c r="PMI21" s="140" t="s">
        <v>454</v>
      </c>
      <c r="PMJ21" s="140" t="s">
        <v>454</v>
      </c>
      <c r="PMK21" s="140" t="s">
        <v>454</v>
      </c>
      <c r="PML21" s="140" t="s">
        <v>454</v>
      </c>
      <c r="PMM21" s="140" t="s">
        <v>454</v>
      </c>
      <c r="PMN21" s="140" t="s">
        <v>454</v>
      </c>
      <c r="PMO21" s="140" t="s">
        <v>454</v>
      </c>
      <c r="PMP21" s="140" t="s">
        <v>454</v>
      </c>
      <c r="PMQ21" s="140" t="s">
        <v>454</v>
      </c>
      <c r="PMR21" s="140" t="s">
        <v>454</v>
      </c>
      <c r="PMS21" s="140" t="s">
        <v>454</v>
      </c>
      <c r="PMT21" s="140" t="s">
        <v>454</v>
      </c>
      <c r="PMU21" s="140" t="s">
        <v>454</v>
      </c>
      <c r="PMV21" s="140" t="s">
        <v>454</v>
      </c>
      <c r="PMW21" s="140" t="s">
        <v>454</v>
      </c>
      <c r="PMX21" s="140" t="s">
        <v>454</v>
      </c>
      <c r="PMY21" s="140" t="s">
        <v>454</v>
      </c>
      <c r="PMZ21" s="140" t="s">
        <v>454</v>
      </c>
      <c r="PNA21" s="140" t="s">
        <v>454</v>
      </c>
      <c r="PNB21" s="140" t="s">
        <v>454</v>
      </c>
      <c r="PNC21" s="140" t="s">
        <v>454</v>
      </c>
      <c r="PND21" s="140" t="s">
        <v>454</v>
      </c>
      <c r="PNE21" s="140" t="s">
        <v>454</v>
      </c>
      <c r="PNF21" s="140" t="s">
        <v>454</v>
      </c>
      <c r="PNG21" s="140" t="s">
        <v>454</v>
      </c>
      <c r="PNH21" s="140" t="s">
        <v>454</v>
      </c>
      <c r="PNI21" s="140" t="s">
        <v>454</v>
      </c>
      <c r="PNJ21" s="140" t="s">
        <v>454</v>
      </c>
      <c r="PNK21" s="140" t="s">
        <v>454</v>
      </c>
      <c r="PNL21" s="140" t="s">
        <v>454</v>
      </c>
      <c r="PNM21" s="140" t="s">
        <v>454</v>
      </c>
      <c r="PNN21" s="140" t="s">
        <v>454</v>
      </c>
      <c r="PNO21" s="140" t="s">
        <v>454</v>
      </c>
      <c r="PNP21" s="140" t="s">
        <v>454</v>
      </c>
      <c r="PNQ21" s="140" t="s">
        <v>454</v>
      </c>
      <c r="PNR21" s="140" t="s">
        <v>454</v>
      </c>
      <c r="PNS21" s="140" t="s">
        <v>454</v>
      </c>
      <c r="PNT21" s="140" t="s">
        <v>454</v>
      </c>
      <c r="PNU21" s="140" t="s">
        <v>454</v>
      </c>
      <c r="PNV21" s="140" t="s">
        <v>454</v>
      </c>
      <c r="PNW21" s="140" t="s">
        <v>454</v>
      </c>
      <c r="PNX21" s="140" t="s">
        <v>454</v>
      </c>
      <c r="PNY21" s="140" t="s">
        <v>454</v>
      </c>
      <c r="PNZ21" s="140" t="s">
        <v>454</v>
      </c>
      <c r="POA21" s="140" t="s">
        <v>454</v>
      </c>
      <c r="POB21" s="140" t="s">
        <v>454</v>
      </c>
      <c r="POC21" s="140" t="s">
        <v>454</v>
      </c>
      <c r="POD21" s="140" t="s">
        <v>454</v>
      </c>
      <c r="POE21" s="140" t="s">
        <v>454</v>
      </c>
      <c r="POF21" s="140" t="s">
        <v>454</v>
      </c>
      <c r="POG21" s="140" t="s">
        <v>454</v>
      </c>
      <c r="POH21" s="140" t="s">
        <v>454</v>
      </c>
      <c r="POI21" s="140" t="s">
        <v>454</v>
      </c>
      <c r="POJ21" s="140" t="s">
        <v>454</v>
      </c>
      <c r="POK21" s="140" t="s">
        <v>454</v>
      </c>
      <c r="POL21" s="140" t="s">
        <v>454</v>
      </c>
      <c r="POM21" s="140" t="s">
        <v>454</v>
      </c>
      <c r="PON21" s="140" t="s">
        <v>454</v>
      </c>
      <c r="POO21" s="140" t="s">
        <v>454</v>
      </c>
      <c r="POP21" s="140" t="s">
        <v>454</v>
      </c>
      <c r="POQ21" s="140" t="s">
        <v>454</v>
      </c>
      <c r="POR21" s="140" t="s">
        <v>454</v>
      </c>
      <c r="POS21" s="140" t="s">
        <v>454</v>
      </c>
      <c r="POT21" s="140" t="s">
        <v>454</v>
      </c>
      <c r="POU21" s="140" t="s">
        <v>454</v>
      </c>
      <c r="POV21" s="140" t="s">
        <v>454</v>
      </c>
      <c r="POW21" s="140" t="s">
        <v>454</v>
      </c>
      <c r="POX21" s="140" t="s">
        <v>454</v>
      </c>
      <c r="POY21" s="140" t="s">
        <v>454</v>
      </c>
      <c r="POZ21" s="140" t="s">
        <v>454</v>
      </c>
      <c r="PPA21" s="140" t="s">
        <v>454</v>
      </c>
      <c r="PPB21" s="140" t="s">
        <v>454</v>
      </c>
      <c r="PPC21" s="140" t="s">
        <v>454</v>
      </c>
      <c r="PPD21" s="140" t="s">
        <v>454</v>
      </c>
      <c r="PPE21" s="140" t="s">
        <v>454</v>
      </c>
      <c r="PPF21" s="140" t="s">
        <v>454</v>
      </c>
      <c r="PPG21" s="140" t="s">
        <v>454</v>
      </c>
      <c r="PPH21" s="140" t="s">
        <v>454</v>
      </c>
      <c r="PPI21" s="140" t="s">
        <v>454</v>
      </c>
      <c r="PPJ21" s="140" t="s">
        <v>454</v>
      </c>
      <c r="PPK21" s="140" t="s">
        <v>454</v>
      </c>
      <c r="PPL21" s="140" t="s">
        <v>454</v>
      </c>
      <c r="PPM21" s="140" t="s">
        <v>454</v>
      </c>
      <c r="PPN21" s="140" t="s">
        <v>454</v>
      </c>
      <c r="PPO21" s="140" t="s">
        <v>454</v>
      </c>
      <c r="PPP21" s="140" t="s">
        <v>454</v>
      </c>
      <c r="PPQ21" s="140" t="s">
        <v>454</v>
      </c>
      <c r="PPR21" s="140" t="s">
        <v>454</v>
      </c>
      <c r="PPS21" s="140" t="s">
        <v>454</v>
      </c>
      <c r="PPT21" s="140" t="s">
        <v>454</v>
      </c>
      <c r="PPU21" s="140" t="s">
        <v>454</v>
      </c>
      <c r="PPV21" s="140" t="s">
        <v>454</v>
      </c>
      <c r="PPW21" s="140" t="s">
        <v>454</v>
      </c>
      <c r="PPX21" s="140" t="s">
        <v>454</v>
      </c>
      <c r="PPY21" s="140" t="s">
        <v>454</v>
      </c>
      <c r="PPZ21" s="140" t="s">
        <v>454</v>
      </c>
      <c r="PQA21" s="140" t="s">
        <v>454</v>
      </c>
      <c r="PQB21" s="140" t="s">
        <v>454</v>
      </c>
      <c r="PQC21" s="140" t="s">
        <v>454</v>
      </c>
      <c r="PQD21" s="140" t="s">
        <v>454</v>
      </c>
      <c r="PQE21" s="140" t="s">
        <v>454</v>
      </c>
      <c r="PQF21" s="140" t="s">
        <v>454</v>
      </c>
      <c r="PQG21" s="140" t="s">
        <v>454</v>
      </c>
      <c r="PQH21" s="140" t="s">
        <v>454</v>
      </c>
      <c r="PQI21" s="140" t="s">
        <v>454</v>
      </c>
      <c r="PQJ21" s="140" t="s">
        <v>454</v>
      </c>
      <c r="PQK21" s="140" t="s">
        <v>454</v>
      </c>
      <c r="PQL21" s="140" t="s">
        <v>454</v>
      </c>
      <c r="PQM21" s="140" t="s">
        <v>454</v>
      </c>
      <c r="PQN21" s="140" t="s">
        <v>454</v>
      </c>
      <c r="PQO21" s="140" t="s">
        <v>454</v>
      </c>
      <c r="PQP21" s="140" t="s">
        <v>454</v>
      </c>
      <c r="PQQ21" s="140" t="s">
        <v>454</v>
      </c>
      <c r="PQR21" s="140" t="s">
        <v>454</v>
      </c>
      <c r="PQS21" s="140" t="s">
        <v>454</v>
      </c>
      <c r="PQT21" s="140" t="s">
        <v>454</v>
      </c>
      <c r="PQU21" s="140" t="s">
        <v>454</v>
      </c>
      <c r="PQV21" s="140" t="s">
        <v>454</v>
      </c>
      <c r="PQW21" s="140" t="s">
        <v>454</v>
      </c>
      <c r="PQX21" s="140" t="s">
        <v>454</v>
      </c>
      <c r="PQY21" s="140" t="s">
        <v>454</v>
      </c>
      <c r="PQZ21" s="140" t="s">
        <v>454</v>
      </c>
      <c r="PRA21" s="140" t="s">
        <v>454</v>
      </c>
      <c r="PRB21" s="140" t="s">
        <v>454</v>
      </c>
      <c r="PRC21" s="140" t="s">
        <v>454</v>
      </c>
      <c r="PRD21" s="140" t="s">
        <v>454</v>
      </c>
      <c r="PRE21" s="140" t="s">
        <v>454</v>
      </c>
      <c r="PRF21" s="140" t="s">
        <v>454</v>
      </c>
      <c r="PRG21" s="140" t="s">
        <v>454</v>
      </c>
      <c r="PRH21" s="140" t="s">
        <v>454</v>
      </c>
      <c r="PRI21" s="140" t="s">
        <v>454</v>
      </c>
      <c r="PRJ21" s="140" t="s">
        <v>454</v>
      </c>
      <c r="PRK21" s="140" t="s">
        <v>454</v>
      </c>
      <c r="PRL21" s="140" t="s">
        <v>454</v>
      </c>
      <c r="PRM21" s="140" t="s">
        <v>454</v>
      </c>
      <c r="PRN21" s="140" t="s">
        <v>454</v>
      </c>
      <c r="PRO21" s="140" t="s">
        <v>454</v>
      </c>
      <c r="PRP21" s="140" t="s">
        <v>454</v>
      </c>
      <c r="PRQ21" s="140" t="s">
        <v>454</v>
      </c>
      <c r="PRR21" s="140" t="s">
        <v>454</v>
      </c>
      <c r="PRS21" s="140" t="s">
        <v>454</v>
      </c>
      <c r="PRT21" s="140" t="s">
        <v>454</v>
      </c>
      <c r="PRU21" s="140" t="s">
        <v>454</v>
      </c>
      <c r="PRV21" s="140" t="s">
        <v>454</v>
      </c>
      <c r="PRW21" s="140" t="s">
        <v>454</v>
      </c>
      <c r="PRX21" s="140" t="s">
        <v>454</v>
      </c>
      <c r="PRY21" s="140" t="s">
        <v>454</v>
      </c>
      <c r="PRZ21" s="140" t="s">
        <v>454</v>
      </c>
      <c r="PSA21" s="140" t="s">
        <v>454</v>
      </c>
      <c r="PSB21" s="140" t="s">
        <v>454</v>
      </c>
      <c r="PSC21" s="140" t="s">
        <v>454</v>
      </c>
      <c r="PSD21" s="140" t="s">
        <v>454</v>
      </c>
      <c r="PSE21" s="140" t="s">
        <v>454</v>
      </c>
      <c r="PSF21" s="140" t="s">
        <v>454</v>
      </c>
      <c r="PSG21" s="140" t="s">
        <v>454</v>
      </c>
      <c r="PSH21" s="140" t="s">
        <v>454</v>
      </c>
      <c r="PSI21" s="140" t="s">
        <v>454</v>
      </c>
      <c r="PSJ21" s="140" t="s">
        <v>454</v>
      </c>
      <c r="PSK21" s="140" t="s">
        <v>454</v>
      </c>
      <c r="PSL21" s="140" t="s">
        <v>454</v>
      </c>
      <c r="PSM21" s="140" t="s">
        <v>454</v>
      </c>
      <c r="PSN21" s="140" t="s">
        <v>454</v>
      </c>
      <c r="PSO21" s="140" t="s">
        <v>454</v>
      </c>
      <c r="PSP21" s="140" t="s">
        <v>454</v>
      </c>
      <c r="PSQ21" s="140" t="s">
        <v>454</v>
      </c>
      <c r="PSR21" s="140" t="s">
        <v>454</v>
      </c>
      <c r="PSS21" s="140" t="s">
        <v>454</v>
      </c>
      <c r="PST21" s="140" t="s">
        <v>454</v>
      </c>
      <c r="PSU21" s="140" t="s">
        <v>454</v>
      </c>
      <c r="PSV21" s="140" t="s">
        <v>454</v>
      </c>
      <c r="PSW21" s="140" t="s">
        <v>454</v>
      </c>
      <c r="PSX21" s="140" t="s">
        <v>454</v>
      </c>
      <c r="PSY21" s="140" t="s">
        <v>454</v>
      </c>
      <c r="PSZ21" s="140" t="s">
        <v>454</v>
      </c>
      <c r="PTA21" s="140" t="s">
        <v>454</v>
      </c>
      <c r="PTB21" s="140" t="s">
        <v>454</v>
      </c>
      <c r="PTC21" s="140" t="s">
        <v>454</v>
      </c>
      <c r="PTD21" s="140" t="s">
        <v>454</v>
      </c>
      <c r="PTE21" s="140" t="s">
        <v>454</v>
      </c>
      <c r="PTF21" s="140" t="s">
        <v>454</v>
      </c>
      <c r="PTG21" s="140" t="s">
        <v>454</v>
      </c>
      <c r="PTH21" s="140" t="s">
        <v>454</v>
      </c>
      <c r="PTI21" s="140" t="s">
        <v>454</v>
      </c>
      <c r="PTJ21" s="140" t="s">
        <v>454</v>
      </c>
      <c r="PTK21" s="140" t="s">
        <v>454</v>
      </c>
      <c r="PTL21" s="140" t="s">
        <v>454</v>
      </c>
      <c r="PTM21" s="140" t="s">
        <v>454</v>
      </c>
      <c r="PTN21" s="140" t="s">
        <v>454</v>
      </c>
      <c r="PTO21" s="140" t="s">
        <v>454</v>
      </c>
      <c r="PTP21" s="140" t="s">
        <v>454</v>
      </c>
      <c r="PTQ21" s="140" t="s">
        <v>454</v>
      </c>
      <c r="PTR21" s="140" t="s">
        <v>454</v>
      </c>
      <c r="PTS21" s="140" t="s">
        <v>454</v>
      </c>
      <c r="PTT21" s="140" t="s">
        <v>454</v>
      </c>
      <c r="PTU21" s="140" t="s">
        <v>454</v>
      </c>
      <c r="PTV21" s="140" t="s">
        <v>454</v>
      </c>
      <c r="PTW21" s="140" t="s">
        <v>454</v>
      </c>
      <c r="PTX21" s="140" t="s">
        <v>454</v>
      </c>
      <c r="PTY21" s="140" t="s">
        <v>454</v>
      </c>
      <c r="PTZ21" s="140" t="s">
        <v>454</v>
      </c>
      <c r="PUA21" s="140" t="s">
        <v>454</v>
      </c>
      <c r="PUB21" s="140" t="s">
        <v>454</v>
      </c>
      <c r="PUC21" s="140" t="s">
        <v>454</v>
      </c>
      <c r="PUD21" s="140" t="s">
        <v>454</v>
      </c>
      <c r="PUE21" s="140" t="s">
        <v>454</v>
      </c>
      <c r="PUF21" s="140" t="s">
        <v>454</v>
      </c>
      <c r="PUG21" s="140" t="s">
        <v>454</v>
      </c>
      <c r="PUH21" s="140" t="s">
        <v>454</v>
      </c>
      <c r="PUI21" s="140" t="s">
        <v>454</v>
      </c>
      <c r="PUJ21" s="140" t="s">
        <v>454</v>
      </c>
      <c r="PUK21" s="140" t="s">
        <v>454</v>
      </c>
      <c r="PUL21" s="140" t="s">
        <v>454</v>
      </c>
      <c r="PUM21" s="140" t="s">
        <v>454</v>
      </c>
      <c r="PUN21" s="140" t="s">
        <v>454</v>
      </c>
      <c r="PUO21" s="140" t="s">
        <v>454</v>
      </c>
      <c r="PUP21" s="140" t="s">
        <v>454</v>
      </c>
      <c r="PUQ21" s="140" t="s">
        <v>454</v>
      </c>
      <c r="PUR21" s="140" t="s">
        <v>454</v>
      </c>
      <c r="PUS21" s="140" t="s">
        <v>454</v>
      </c>
      <c r="PUT21" s="140" t="s">
        <v>454</v>
      </c>
      <c r="PUU21" s="140" t="s">
        <v>454</v>
      </c>
      <c r="PUV21" s="140" t="s">
        <v>454</v>
      </c>
      <c r="PUW21" s="140" t="s">
        <v>454</v>
      </c>
      <c r="PUX21" s="140" t="s">
        <v>454</v>
      </c>
      <c r="PUY21" s="140" t="s">
        <v>454</v>
      </c>
      <c r="PUZ21" s="140" t="s">
        <v>454</v>
      </c>
      <c r="PVA21" s="140" t="s">
        <v>454</v>
      </c>
      <c r="PVB21" s="140" t="s">
        <v>454</v>
      </c>
      <c r="PVC21" s="140" t="s">
        <v>454</v>
      </c>
      <c r="PVD21" s="140" t="s">
        <v>454</v>
      </c>
      <c r="PVE21" s="140" t="s">
        <v>454</v>
      </c>
      <c r="PVF21" s="140" t="s">
        <v>454</v>
      </c>
      <c r="PVG21" s="140" t="s">
        <v>454</v>
      </c>
      <c r="PVH21" s="140" t="s">
        <v>454</v>
      </c>
      <c r="PVI21" s="140" t="s">
        <v>454</v>
      </c>
      <c r="PVJ21" s="140" t="s">
        <v>454</v>
      </c>
      <c r="PVK21" s="140" t="s">
        <v>454</v>
      </c>
      <c r="PVL21" s="140" t="s">
        <v>454</v>
      </c>
      <c r="PVM21" s="140" t="s">
        <v>454</v>
      </c>
      <c r="PVN21" s="140" t="s">
        <v>454</v>
      </c>
      <c r="PVO21" s="140" t="s">
        <v>454</v>
      </c>
      <c r="PVP21" s="140" t="s">
        <v>454</v>
      </c>
      <c r="PVQ21" s="140" t="s">
        <v>454</v>
      </c>
      <c r="PVR21" s="140" t="s">
        <v>454</v>
      </c>
      <c r="PVS21" s="140" t="s">
        <v>454</v>
      </c>
      <c r="PVT21" s="140" t="s">
        <v>454</v>
      </c>
      <c r="PVU21" s="140" t="s">
        <v>454</v>
      </c>
      <c r="PVV21" s="140" t="s">
        <v>454</v>
      </c>
      <c r="PVW21" s="140" t="s">
        <v>454</v>
      </c>
      <c r="PVX21" s="140" t="s">
        <v>454</v>
      </c>
      <c r="PVY21" s="140" t="s">
        <v>454</v>
      </c>
      <c r="PVZ21" s="140" t="s">
        <v>454</v>
      </c>
      <c r="PWA21" s="140" t="s">
        <v>454</v>
      </c>
      <c r="PWB21" s="140" t="s">
        <v>454</v>
      </c>
      <c r="PWC21" s="140" t="s">
        <v>454</v>
      </c>
      <c r="PWD21" s="140" t="s">
        <v>454</v>
      </c>
      <c r="PWE21" s="140" t="s">
        <v>454</v>
      </c>
      <c r="PWF21" s="140" t="s">
        <v>454</v>
      </c>
      <c r="PWG21" s="140" t="s">
        <v>454</v>
      </c>
      <c r="PWH21" s="140" t="s">
        <v>454</v>
      </c>
      <c r="PWI21" s="140" t="s">
        <v>454</v>
      </c>
      <c r="PWJ21" s="140" t="s">
        <v>454</v>
      </c>
      <c r="PWK21" s="140" t="s">
        <v>454</v>
      </c>
      <c r="PWL21" s="140" t="s">
        <v>454</v>
      </c>
      <c r="PWM21" s="140" t="s">
        <v>454</v>
      </c>
      <c r="PWN21" s="140" t="s">
        <v>454</v>
      </c>
      <c r="PWO21" s="140" t="s">
        <v>454</v>
      </c>
      <c r="PWP21" s="140" t="s">
        <v>454</v>
      </c>
      <c r="PWQ21" s="140" t="s">
        <v>454</v>
      </c>
      <c r="PWR21" s="140" t="s">
        <v>454</v>
      </c>
      <c r="PWS21" s="140" t="s">
        <v>454</v>
      </c>
      <c r="PWT21" s="140" t="s">
        <v>454</v>
      </c>
      <c r="PWU21" s="140" t="s">
        <v>454</v>
      </c>
      <c r="PWV21" s="140" t="s">
        <v>454</v>
      </c>
      <c r="PWW21" s="140" t="s">
        <v>454</v>
      </c>
      <c r="PWX21" s="140" t="s">
        <v>454</v>
      </c>
      <c r="PWY21" s="140" t="s">
        <v>454</v>
      </c>
      <c r="PWZ21" s="140" t="s">
        <v>454</v>
      </c>
      <c r="PXA21" s="140" t="s">
        <v>454</v>
      </c>
      <c r="PXB21" s="140" t="s">
        <v>454</v>
      </c>
      <c r="PXC21" s="140" t="s">
        <v>454</v>
      </c>
      <c r="PXD21" s="140" t="s">
        <v>454</v>
      </c>
      <c r="PXE21" s="140" t="s">
        <v>454</v>
      </c>
      <c r="PXF21" s="140" t="s">
        <v>454</v>
      </c>
      <c r="PXG21" s="140" t="s">
        <v>454</v>
      </c>
      <c r="PXH21" s="140" t="s">
        <v>454</v>
      </c>
      <c r="PXI21" s="140" t="s">
        <v>454</v>
      </c>
      <c r="PXJ21" s="140" t="s">
        <v>454</v>
      </c>
      <c r="PXK21" s="140" t="s">
        <v>454</v>
      </c>
      <c r="PXL21" s="140" t="s">
        <v>454</v>
      </c>
      <c r="PXM21" s="140" t="s">
        <v>454</v>
      </c>
      <c r="PXN21" s="140" t="s">
        <v>454</v>
      </c>
      <c r="PXO21" s="140" t="s">
        <v>454</v>
      </c>
      <c r="PXP21" s="140" t="s">
        <v>454</v>
      </c>
      <c r="PXQ21" s="140" t="s">
        <v>454</v>
      </c>
      <c r="PXR21" s="140" t="s">
        <v>454</v>
      </c>
      <c r="PXS21" s="140" t="s">
        <v>454</v>
      </c>
      <c r="PXT21" s="140" t="s">
        <v>454</v>
      </c>
      <c r="PXU21" s="140" t="s">
        <v>454</v>
      </c>
      <c r="PXV21" s="140" t="s">
        <v>454</v>
      </c>
      <c r="PXW21" s="140" t="s">
        <v>454</v>
      </c>
      <c r="PXX21" s="140" t="s">
        <v>454</v>
      </c>
      <c r="PXY21" s="140" t="s">
        <v>454</v>
      </c>
      <c r="PXZ21" s="140" t="s">
        <v>454</v>
      </c>
      <c r="PYA21" s="140" t="s">
        <v>454</v>
      </c>
      <c r="PYB21" s="140" t="s">
        <v>454</v>
      </c>
      <c r="PYC21" s="140" t="s">
        <v>454</v>
      </c>
      <c r="PYD21" s="140" t="s">
        <v>454</v>
      </c>
      <c r="PYE21" s="140" t="s">
        <v>454</v>
      </c>
      <c r="PYF21" s="140" t="s">
        <v>454</v>
      </c>
      <c r="PYG21" s="140" t="s">
        <v>454</v>
      </c>
      <c r="PYH21" s="140" t="s">
        <v>454</v>
      </c>
      <c r="PYI21" s="140" t="s">
        <v>454</v>
      </c>
      <c r="PYJ21" s="140" t="s">
        <v>454</v>
      </c>
      <c r="PYK21" s="140" t="s">
        <v>454</v>
      </c>
      <c r="PYL21" s="140" t="s">
        <v>454</v>
      </c>
      <c r="PYM21" s="140" t="s">
        <v>454</v>
      </c>
      <c r="PYN21" s="140" t="s">
        <v>454</v>
      </c>
      <c r="PYO21" s="140" t="s">
        <v>454</v>
      </c>
      <c r="PYP21" s="140" t="s">
        <v>454</v>
      </c>
      <c r="PYQ21" s="140" t="s">
        <v>454</v>
      </c>
      <c r="PYR21" s="140" t="s">
        <v>454</v>
      </c>
      <c r="PYS21" s="140" t="s">
        <v>454</v>
      </c>
      <c r="PYT21" s="140" t="s">
        <v>454</v>
      </c>
      <c r="PYU21" s="140" t="s">
        <v>454</v>
      </c>
      <c r="PYV21" s="140" t="s">
        <v>454</v>
      </c>
      <c r="PYW21" s="140" t="s">
        <v>454</v>
      </c>
      <c r="PYX21" s="140" t="s">
        <v>454</v>
      </c>
      <c r="PYY21" s="140" t="s">
        <v>454</v>
      </c>
      <c r="PYZ21" s="140" t="s">
        <v>454</v>
      </c>
      <c r="PZA21" s="140" t="s">
        <v>454</v>
      </c>
      <c r="PZB21" s="140" t="s">
        <v>454</v>
      </c>
      <c r="PZC21" s="140" t="s">
        <v>454</v>
      </c>
      <c r="PZD21" s="140" t="s">
        <v>454</v>
      </c>
      <c r="PZE21" s="140" t="s">
        <v>454</v>
      </c>
      <c r="PZF21" s="140" t="s">
        <v>454</v>
      </c>
      <c r="PZG21" s="140" t="s">
        <v>454</v>
      </c>
      <c r="PZH21" s="140" t="s">
        <v>454</v>
      </c>
      <c r="PZI21" s="140" t="s">
        <v>454</v>
      </c>
      <c r="PZJ21" s="140" t="s">
        <v>454</v>
      </c>
      <c r="PZK21" s="140" t="s">
        <v>454</v>
      </c>
      <c r="PZL21" s="140" t="s">
        <v>454</v>
      </c>
      <c r="PZM21" s="140" t="s">
        <v>454</v>
      </c>
      <c r="PZN21" s="140" t="s">
        <v>454</v>
      </c>
      <c r="PZO21" s="140" t="s">
        <v>454</v>
      </c>
      <c r="PZP21" s="140" t="s">
        <v>454</v>
      </c>
      <c r="PZQ21" s="140" t="s">
        <v>454</v>
      </c>
      <c r="PZR21" s="140" t="s">
        <v>454</v>
      </c>
      <c r="PZS21" s="140" t="s">
        <v>454</v>
      </c>
      <c r="PZT21" s="140" t="s">
        <v>454</v>
      </c>
      <c r="PZU21" s="140" t="s">
        <v>454</v>
      </c>
      <c r="PZV21" s="140" t="s">
        <v>454</v>
      </c>
      <c r="PZW21" s="140" t="s">
        <v>454</v>
      </c>
      <c r="PZX21" s="140" t="s">
        <v>454</v>
      </c>
      <c r="PZY21" s="140" t="s">
        <v>454</v>
      </c>
      <c r="PZZ21" s="140" t="s">
        <v>454</v>
      </c>
      <c r="QAA21" s="140" t="s">
        <v>454</v>
      </c>
      <c r="QAB21" s="140" t="s">
        <v>454</v>
      </c>
      <c r="QAC21" s="140" t="s">
        <v>454</v>
      </c>
      <c r="QAD21" s="140" t="s">
        <v>454</v>
      </c>
      <c r="QAE21" s="140" t="s">
        <v>454</v>
      </c>
      <c r="QAF21" s="140" t="s">
        <v>454</v>
      </c>
      <c r="QAG21" s="140" t="s">
        <v>454</v>
      </c>
      <c r="QAH21" s="140" t="s">
        <v>454</v>
      </c>
      <c r="QAI21" s="140" t="s">
        <v>454</v>
      </c>
      <c r="QAJ21" s="140" t="s">
        <v>454</v>
      </c>
      <c r="QAK21" s="140" t="s">
        <v>454</v>
      </c>
      <c r="QAL21" s="140" t="s">
        <v>454</v>
      </c>
      <c r="QAM21" s="140" t="s">
        <v>454</v>
      </c>
      <c r="QAN21" s="140" t="s">
        <v>454</v>
      </c>
      <c r="QAO21" s="140" t="s">
        <v>454</v>
      </c>
      <c r="QAP21" s="140" t="s">
        <v>454</v>
      </c>
      <c r="QAQ21" s="140" t="s">
        <v>454</v>
      </c>
      <c r="QAR21" s="140" t="s">
        <v>454</v>
      </c>
      <c r="QAS21" s="140" t="s">
        <v>454</v>
      </c>
      <c r="QAT21" s="140" t="s">
        <v>454</v>
      </c>
      <c r="QAU21" s="140" t="s">
        <v>454</v>
      </c>
      <c r="QAV21" s="140" t="s">
        <v>454</v>
      </c>
      <c r="QAW21" s="140" t="s">
        <v>454</v>
      </c>
      <c r="QAX21" s="140" t="s">
        <v>454</v>
      </c>
      <c r="QAY21" s="140" t="s">
        <v>454</v>
      </c>
      <c r="QAZ21" s="140" t="s">
        <v>454</v>
      </c>
      <c r="QBA21" s="140" t="s">
        <v>454</v>
      </c>
      <c r="QBB21" s="140" t="s">
        <v>454</v>
      </c>
      <c r="QBC21" s="140" t="s">
        <v>454</v>
      </c>
      <c r="QBD21" s="140" t="s">
        <v>454</v>
      </c>
      <c r="QBE21" s="140" t="s">
        <v>454</v>
      </c>
      <c r="QBF21" s="140" t="s">
        <v>454</v>
      </c>
      <c r="QBG21" s="140" t="s">
        <v>454</v>
      </c>
      <c r="QBH21" s="140" t="s">
        <v>454</v>
      </c>
      <c r="QBI21" s="140" t="s">
        <v>454</v>
      </c>
      <c r="QBJ21" s="140" t="s">
        <v>454</v>
      </c>
      <c r="QBK21" s="140" t="s">
        <v>454</v>
      </c>
      <c r="QBL21" s="140" t="s">
        <v>454</v>
      </c>
      <c r="QBM21" s="140" t="s">
        <v>454</v>
      </c>
      <c r="QBN21" s="140" t="s">
        <v>454</v>
      </c>
      <c r="QBO21" s="140" t="s">
        <v>454</v>
      </c>
      <c r="QBP21" s="140" t="s">
        <v>454</v>
      </c>
      <c r="QBQ21" s="140" t="s">
        <v>454</v>
      </c>
      <c r="QBR21" s="140" t="s">
        <v>454</v>
      </c>
      <c r="QBS21" s="140" t="s">
        <v>454</v>
      </c>
      <c r="QBT21" s="140" t="s">
        <v>454</v>
      </c>
      <c r="QBU21" s="140" t="s">
        <v>454</v>
      </c>
      <c r="QBV21" s="140" t="s">
        <v>454</v>
      </c>
      <c r="QBW21" s="140" t="s">
        <v>454</v>
      </c>
      <c r="QBX21" s="140" t="s">
        <v>454</v>
      </c>
      <c r="QBY21" s="140" t="s">
        <v>454</v>
      </c>
      <c r="QBZ21" s="140" t="s">
        <v>454</v>
      </c>
      <c r="QCA21" s="140" t="s">
        <v>454</v>
      </c>
      <c r="QCB21" s="140" t="s">
        <v>454</v>
      </c>
      <c r="QCC21" s="140" t="s">
        <v>454</v>
      </c>
      <c r="QCD21" s="140" t="s">
        <v>454</v>
      </c>
      <c r="QCE21" s="140" t="s">
        <v>454</v>
      </c>
      <c r="QCF21" s="140" t="s">
        <v>454</v>
      </c>
      <c r="QCG21" s="140" t="s">
        <v>454</v>
      </c>
      <c r="QCH21" s="140" t="s">
        <v>454</v>
      </c>
      <c r="QCI21" s="140" t="s">
        <v>454</v>
      </c>
      <c r="QCJ21" s="140" t="s">
        <v>454</v>
      </c>
      <c r="QCK21" s="140" t="s">
        <v>454</v>
      </c>
      <c r="QCL21" s="140" t="s">
        <v>454</v>
      </c>
      <c r="QCM21" s="140" t="s">
        <v>454</v>
      </c>
      <c r="QCN21" s="140" t="s">
        <v>454</v>
      </c>
      <c r="QCO21" s="140" t="s">
        <v>454</v>
      </c>
      <c r="QCP21" s="140" t="s">
        <v>454</v>
      </c>
      <c r="QCQ21" s="140" t="s">
        <v>454</v>
      </c>
      <c r="QCR21" s="140" t="s">
        <v>454</v>
      </c>
      <c r="QCS21" s="140" t="s">
        <v>454</v>
      </c>
      <c r="QCT21" s="140" t="s">
        <v>454</v>
      </c>
      <c r="QCU21" s="140" t="s">
        <v>454</v>
      </c>
      <c r="QCV21" s="140" t="s">
        <v>454</v>
      </c>
      <c r="QCW21" s="140" t="s">
        <v>454</v>
      </c>
      <c r="QCX21" s="140" t="s">
        <v>454</v>
      </c>
      <c r="QCY21" s="140" t="s">
        <v>454</v>
      </c>
      <c r="QCZ21" s="140" t="s">
        <v>454</v>
      </c>
      <c r="QDA21" s="140" t="s">
        <v>454</v>
      </c>
      <c r="QDB21" s="140" t="s">
        <v>454</v>
      </c>
      <c r="QDC21" s="140" t="s">
        <v>454</v>
      </c>
      <c r="QDD21" s="140" t="s">
        <v>454</v>
      </c>
      <c r="QDE21" s="140" t="s">
        <v>454</v>
      </c>
      <c r="QDF21" s="140" t="s">
        <v>454</v>
      </c>
      <c r="QDG21" s="140" t="s">
        <v>454</v>
      </c>
      <c r="QDH21" s="140" t="s">
        <v>454</v>
      </c>
      <c r="QDI21" s="140" t="s">
        <v>454</v>
      </c>
      <c r="QDJ21" s="140" t="s">
        <v>454</v>
      </c>
      <c r="QDK21" s="140" t="s">
        <v>454</v>
      </c>
      <c r="QDL21" s="140" t="s">
        <v>454</v>
      </c>
      <c r="QDM21" s="140" t="s">
        <v>454</v>
      </c>
      <c r="QDN21" s="140" t="s">
        <v>454</v>
      </c>
      <c r="QDO21" s="140" t="s">
        <v>454</v>
      </c>
      <c r="QDP21" s="140" t="s">
        <v>454</v>
      </c>
      <c r="QDQ21" s="140" t="s">
        <v>454</v>
      </c>
      <c r="QDR21" s="140" t="s">
        <v>454</v>
      </c>
      <c r="QDS21" s="140" t="s">
        <v>454</v>
      </c>
      <c r="QDT21" s="140" t="s">
        <v>454</v>
      </c>
      <c r="QDU21" s="140" t="s">
        <v>454</v>
      </c>
      <c r="QDV21" s="140" t="s">
        <v>454</v>
      </c>
      <c r="QDW21" s="140" t="s">
        <v>454</v>
      </c>
      <c r="QDX21" s="140" t="s">
        <v>454</v>
      </c>
      <c r="QDY21" s="140" t="s">
        <v>454</v>
      </c>
      <c r="QDZ21" s="140" t="s">
        <v>454</v>
      </c>
      <c r="QEA21" s="140" t="s">
        <v>454</v>
      </c>
      <c r="QEB21" s="140" t="s">
        <v>454</v>
      </c>
      <c r="QEC21" s="140" t="s">
        <v>454</v>
      </c>
      <c r="QED21" s="140" t="s">
        <v>454</v>
      </c>
      <c r="QEE21" s="140" t="s">
        <v>454</v>
      </c>
      <c r="QEF21" s="140" t="s">
        <v>454</v>
      </c>
      <c r="QEG21" s="140" t="s">
        <v>454</v>
      </c>
      <c r="QEH21" s="140" t="s">
        <v>454</v>
      </c>
      <c r="QEI21" s="140" t="s">
        <v>454</v>
      </c>
      <c r="QEJ21" s="140" t="s">
        <v>454</v>
      </c>
      <c r="QEK21" s="140" t="s">
        <v>454</v>
      </c>
      <c r="QEL21" s="140" t="s">
        <v>454</v>
      </c>
      <c r="QEM21" s="140" t="s">
        <v>454</v>
      </c>
      <c r="QEN21" s="140" t="s">
        <v>454</v>
      </c>
      <c r="QEO21" s="140" t="s">
        <v>454</v>
      </c>
      <c r="QEP21" s="140" t="s">
        <v>454</v>
      </c>
      <c r="QEQ21" s="140" t="s">
        <v>454</v>
      </c>
      <c r="QER21" s="140" t="s">
        <v>454</v>
      </c>
      <c r="QES21" s="140" t="s">
        <v>454</v>
      </c>
      <c r="QET21" s="140" t="s">
        <v>454</v>
      </c>
      <c r="QEU21" s="140" t="s">
        <v>454</v>
      </c>
      <c r="QEV21" s="140" t="s">
        <v>454</v>
      </c>
      <c r="QEW21" s="140" t="s">
        <v>454</v>
      </c>
      <c r="QEX21" s="140" t="s">
        <v>454</v>
      </c>
      <c r="QEY21" s="140" t="s">
        <v>454</v>
      </c>
      <c r="QEZ21" s="140" t="s">
        <v>454</v>
      </c>
      <c r="QFA21" s="140" t="s">
        <v>454</v>
      </c>
      <c r="QFB21" s="140" t="s">
        <v>454</v>
      </c>
      <c r="QFC21" s="140" t="s">
        <v>454</v>
      </c>
      <c r="QFD21" s="140" t="s">
        <v>454</v>
      </c>
      <c r="QFE21" s="140" t="s">
        <v>454</v>
      </c>
      <c r="QFF21" s="140" t="s">
        <v>454</v>
      </c>
      <c r="QFG21" s="140" t="s">
        <v>454</v>
      </c>
      <c r="QFH21" s="140" t="s">
        <v>454</v>
      </c>
      <c r="QFI21" s="140" t="s">
        <v>454</v>
      </c>
      <c r="QFJ21" s="140" t="s">
        <v>454</v>
      </c>
      <c r="QFK21" s="140" t="s">
        <v>454</v>
      </c>
      <c r="QFL21" s="140" t="s">
        <v>454</v>
      </c>
      <c r="QFM21" s="140" t="s">
        <v>454</v>
      </c>
      <c r="QFN21" s="140" t="s">
        <v>454</v>
      </c>
      <c r="QFO21" s="140" t="s">
        <v>454</v>
      </c>
      <c r="QFP21" s="140" t="s">
        <v>454</v>
      </c>
      <c r="QFQ21" s="140" t="s">
        <v>454</v>
      </c>
      <c r="QFR21" s="140" t="s">
        <v>454</v>
      </c>
      <c r="QFS21" s="140" t="s">
        <v>454</v>
      </c>
      <c r="QFT21" s="140" t="s">
        <v>454</v>
      </c>
      <c r="QFU21" s="140" t="s">
        <v>454</v>
      </c>
      <c r="QFV21" s="140" t="s">
        <v>454</v>
      </c>
      <c r="QFW21" s="140" t="s">
        <v>454</v>
      </c>
      <c r="QFX21" s="140" t="s">
        <v>454</v>
      </c>
      <c r="QFY21" s="140" t="s">
        <v>454</v>
      </c>
      <c r="QFZ21" s="140" t="s">
        <v>454</v>
      </c>
      <c r="QGA21" s="140" t="s">
        <v>454</v>
      </c>
      <c r="QGB21" s="140" t="s">
        <v>454</v>
      </c>
      <c r="QGC21" s="140" t="s">
        <v>454</v>
      </c>
      <c r="QGD21" s="140" t="s">
        <v>454</v>
      </c>
      <c r="QGE21" s="140" t="s">
        <v>454</v>
      </c>
      <c r="QGF21" s="140" t="s">
        <v>454</v>
      </c>
      <c r="QGG21" s="140" t="s">
        <v>454</v>
      </c>
      <c r="QGH21" s="140" t="s">
        <v>454</v>
      </c>
      <c r="QGI21" s="140" t="s">
        <v>454</v>
      </c>
      <c r="QGJ21" s="140" t="s">
        <v>454</v>
      </c>
      <c r="QGK21" s="140" t="s">
        <v>454</v>
      </c>
      <c r="QGL21" s="140" t="s">
        <v>454</v>
      </c>
      <c r="QGM21" s="140" t="s">
        <v>454</v>
      </c>
      <c r="QGN21" s="140" t="s">
        <v>454</v>
      </c>
      <c r="QGO21" s="140" t="s">
        <v>454</v>
      </c>
      <c r="QGP21" s="140" t="s">
        <v>454</v>
      </c>
      <c r="QGQ21" s="140" t="s">
        <v>454</v>
      </c>
      <c r="QGR21" s="140" t="s">
        <v>454</v>
      </c>
      <c r="QGS21" s="140" t="s">
        <v>454</v>
      </c>
      <c r="QGT21" s="140" t="s">
        <v>454</v>
      </c>
      <c r="QGU21" s="140" t="s">
        <v>454</v>
      </c>
      <c r="QGV21" s="140" t="s">
        <v>454</v>
      </c>
      <c r="QGW21" s="140" t="s">
        <v>454</v>
      </c>
      <c r="QGX21" s="140" t="s">
        <v>454</v>
      </c>
      <c r="QGY21" s="140" t="s">
        <v>454</v>
      </c>
      <c r="QGZ21" s="140" t="s">
        <v>454</v>
      </c>
      <c r="QHA21" s="140" t="s">
        <v>454</v>
      </c>
      <c r="QHB21" s="140" t="s">
        <v>454</v>
      </c>
      <c r="QHC21" s="140" t="s">
        <v>454</v>
      </c>
      <c r="QHD21" s="140" t="s">
        <v>454</v>
      </c>
      <c r="QHE21" s="140" t="s">
        <v>454</v>
      </c>
      <c r="QHF21" s="140" t="s">
        <v>454</v>
      </c>
      <c r="QHG21" s="140" t="s">
        <v>454</v>
      </c>
      <c r="QHH21" s="140" t="s">
        <v>454</v>
      </c>
      <c r="QHI21" s="140" t="s">
        <v>454</v>
      </c>
      <c r="QHJ21" s="140" t="s">
        <v>454</v>
      </c>
      <c r="QHK21" s="140" t="s">
        <v>454</v>
      </c>
      <c r="QHL21" s="140" t="s">
        <v>454</v>
      </c>
      <c r="QHM21" s="140" t="s">
        <v>454</v>
      </c>
      <c r="QHN21" s="140" t="s">
        <v>454</v>
      </c>
      <c r="QHO21" s="140" t="s">
        <v>454</v>
      </c>
      <c r="QHP21" s="140" t="s">
        <v>454</v>
      </c>
      <c r="QHQ21" s="140" t="s">
        <v>454</v>
      </c>
      <c r="QHR21" s="140" t="s">
        <v>454</v>
      </c>
      <c r="QHS21" s="140" t="s">
        <v>454</v>
      </c>
      <c r="QHT21" s="140" t="s">
        <v>454</v>
      </c>
      <c r="QHU21" s="140" t="s">
        <v>454</v>
      </c>
      <c r="QHV21" s="140" t="s">
        <v>454</v>
      </c>
      <c r="QHW21" s="140" t="s">
        <v>454</v>
      </c>
      <c r="QHX21" s="140" t="s">
        <v>454</v>
      </c>
      <c r="QHY21" s="140" t="s">
        <v>454</v>
      </c>
      <c r="QHZ21" s="140" t="s">
        <v>454</v>
      </c>
      <c r="QIA21" s="140" t="s">
        <v>454</v>
      </c>
      <c r="QIB21" s="140" t="s">
        <v>454</v>
      </c>
      <c r="QIC21" s="140" t="s">
        <v>454</v>
      </c>
      <c r="QID21" s="140" t="s">
        <v>454</v>
      </c>
      <c r="QIE21" s="140" t="s">
        <v>454</v>
      </c>
      <c r="QIF21" s="140" t="s">
        <v>454</v>
      </c>
      <c r="QIG21" s="140" t="s">
        <v>454</v>
      </c>
      <c r="QIH21" s="140" t="s">
        <v>454</v>
      </c>
      <c r="QII21" s="140" t="s">
        <v>454</v>
      </c>
      <c r="QIJ21" s="140" t="s">
        <v>454</v>
      </c>
      <c r="QIK21" s="140" t="s">
        <v>454</v>
      </c>
      <c r="QIL21" s="140" t="s">
        <v>454</v>
      </c>
      <c r="QIM21" s="140" t="s">
        <v>454</v>
      </c>
      <c r="QIN21" s="140" t="s">
        <v>454</v>
      </c>
      <c r="QIO21" s="140" t="s">
        <v>454</v>
      </c>
      <c r="QIP21" s="140" t="s">
        <v>454</v>
      </c>
      <c r="QIQ21" s="140" t="s">
        <v>454</v>
      </c>
      <c r="QIR21" s="140" t="s">
        <v>454</v>
      </c>
      <c r="QIS21" s="140" t="s">
        <v>454</v>
      </c>
      <c r="QIT21" s="140" t="s">
        <v>454</v>
      </c>
      <c r="QIU21" s="140" t="s">
        <v>454</v>
      </c>
      <c r="QIV21" s="140" t="s">
        <v>454</v>
      </c>
      <c r="QIW21" s="140" t="s">
        <v>454</v>
      </c>
      <c r="QIX21" s="140" t="s">
        <v>454</v>
      </c>
      <c r="QIY21" s="140" t="s">
        <v>454</v>
      </c>
      <c r="QIZ21" s="140" t="s">
        <v>454</v>
      </c>
      <c r="QJA21" s="140" t="s">
        <v>454</v>
      </c>
      <c r="QJB21" s="140" t="s">
        <v>454</v>
      </c>
      <c r="QJC21" s="140" t="s">
        <v>454</v>
      </c>
      <c r="QJD21" s="140" t="s">
        <v>454</v>
      </c>
      <c r="QJE21" s="140" t="s">
        <v>454</v>
      </c>
      <c r="QJF21" s="140" t="s">
        <v>454</v>
      </c>
      <c r="QJG21" s="140" t="s">
        <v>454</v>
      </c>
      <c r="QJH21" s="140" t="s">
        <v>454</v>
      </c>
      <c r="QJI21" s="140" t="s">
        <v>454</v>
      </c>
      <c r="QJJ21" s="140" t="s">
        <v>454</v>
      </c>
      <c r="QJK21" s="140" t="s">
        <v>454</v>
      </c>
      <c r="QJL21" s="140" t="s">
        <v>454</v>
      </c>
      <c r="QJM21" s="140" t="s">
        <v>454</v>
      </c>
      <c r="QJN21" s="140" t="s">
        <v>454</v>
      </c>
      <c r="QJO21" s="140" t="s">
        <v>454</v>
      </c>
      <c r="QJP21" s="140" t="s">
        <v>454</v>
      </c>
      <c r="QJQ21" s="140" t="s">
        <v>454</v>
      </c>
      <c r="QJR21" s="140" t="s">
        <v>454</v>
      </c>
      <c r="QJS21" s="140" t="s">
        <v>454</v>
      </c>
      <c r="QJT21" s="140" t="s">
        <v>454</v>
      </c>
      <c r="QJU21" s="140" t="s">
        <v>454</v>
      </c>
      <c r="QJV21" s="140" t="s">
        <v>454</v>
      </c>
      <c r="QJW21" s="140" t="s">
        <v>454</v>
      </c>
      <c r="QJX21" s="140" t="s">
        <v>454</v>
      </c>
      <c r="QJY21" s="140" t="s">
        <v>454</v>
      </c>
      <c r="QJZ21" s="140" t="s">
        <v>454</v>
      </c>
      <c r="QKA21" s="140" t="s">
        <v>454</v>
      </c>
      <c r="QKB21" s="140" t="s">
        <v>454</v>
      </c>
      <c r="QKC21" s="140" t="s">
        <v>454</v>
      </c>
      <c r="QKD21" s="140" t="s">
        <v>454</v>
      </c>
      <c r="QKE21" s="140" t="s">
        <v>454</v>
      </c>
      <c r="QKF21" s="140" t="s">
        <v>454</v>
      </c>
      <c r="QKG21" s="140" t="s">
        <v>454</v>
      </c>
      <c r="QKH21" s="140" t="s">
        <v>454</v>
      </c>
      <c r="QKI21" s="140" t="s">
        <v>454</v>
      </c>
      <c r="QKJ21" s="140" t="s">
        <v>454</v>
      </c>
      <c r="QKK21" s="140" t="s">
        <v>454</v>
      </c>
      <c r="QKL21" s="140" t="s">
        <v>454</v>
      </c>
      <c r="QKM21" s="140" t="s">
        <v>454</v>
      </c>
      <c r="QKN21" s="140" t="s">
        <v>454</v>
      </c>
      <c r="QKO21" s="140" t="s">
        <v>454</v>
      </c>
      <c r="QKP21" s="140" t="s">
        <v>454</v>
      </c>
      <c r="QKQ21" s="140" t="s">
        <v>454</v>
      </c>
      <c r="QKR21" s="140" t="s">
        <v>454</v>
      </c>
      <c r="QKS21" s="140" t="s">
        <v>454</v>
      </c>
      <c r="QKT21" s="140" t="s">
        <v>454</v>
      </c>
      <c r="QKU21" s="140" t="s">
        <v>454</v>
      </c>
      <c r="QKV21" s="140" t="s">
        <v>454</v>
      </c>
      <c r="QKW21" s="140" t="s">
        <v>454</v>
      </c>
      <c r="QKX21" s="140" t="s">
        <v>454</v>
      </c>
      <c r="QKY21" s="140" t="s">
        <v>454</v>
      </c>
      <c r="QKZ21" s="140" t="s">
        <v>454</v>
      </c>
      <c r="QLA21" s="140" t="s">
        <v>454</v>
      </c>
      <c r="QLB21" s="140" t="s">
        <v>454</v>
      </c>
      <c r="QLC21" s="140" t="s">
        <v>454</v>
      </c>
      <c r="QLD21" s="140" t="s">
        <v>454</v>
      </c>
      <c r="QLE21" s="140" t="s">
        <v>454</v>
      </c>
      <c r="QLF21" s="140" t="s">
        <v>454</v>
      </c>
      <c r="QLG21" s="140" t="s">
        <v>454</v>
      </c>
      <c r="QLH21" s="140" t="s">
        <v>454</v>
      </c>
      <c r="QLI21" s="140" t="s">
        <v>454</v>
      </c>
      <c r="QLJ21" s="140" t="s">
        <v>454</v>
      </c>
      <c r="QLK21" s="140" t="s">
        <v>454</v>
      </c>
      <c r="QLL21" s="140" t="s">
        <v>454</v>
      </c>
      <c r="QLM21" s="140" t="s">
        <v>454</v>
      </c>
      <c r="QLN21" s="140" t="s">
        <v>454</v>
      </c>
      <c r="QLO21" s="140" t="s">
        <v>454</v>
      </c>
      <c r="QLP21" s="140" t="s">
        <v>454</v>
      </c>
      <c r="QLQ21" s="140" t="s">
        <v>454</v>
      </c>
      <c r="QLR21" s="140" t="s">
        <v>454</v>
      </c>
      <c r="QLS21" s="140" t="s">
        <v>454</v>
      </c>
      <c r="QLT21" s="140" t="s">
        <v>454</v>
      </c>
      <c r="QLU21" s="140" t="s">
        <v>454</v>
      </c>
      <c r="QLV21" s="140" t="s">
        <v>454</v>
      </c>
      <c r="QLW21" s="140" t="s">
        <v>454</v>
      </c>
      <c r="QLX21" s="140" t="s">
        <v>454</v>
      </c>
      <c r="QLY21" s="140" t="s">
        <v>454</v>
      </c>
      <c r="QLZ21" s="140" t="s">
        <v>454</v>
      </c>
      <c r="QMA21" s="140" t="s">
        <v>454</v>
      </c>
      <c r="QMB21" s="140" t="s">
        <v>454</v>
      </c>
      <c r="QMC21" s="140" t="s">
        <v>454</v>
      </c>
      <c r="QMD21" s="140" t="s">
        <v>454</v>
      </c>
      <c r="QME21" s="140" t="s">
        <v>454</v>
      </c>
      <c r="QMF21" s="140" t="s">
        <v>454</v>
      </c>
      <c r="QMG21" s="140" t="s">
        <v>454</v>
      </c>
      <c r="QMH21" s="140" t="s">
        <v>454</v>
      </c>
      <c r="QMI21" s="140" t="s">
        <v>454</v>
      </c>
      <c r="QMJ21" s="140" t="s">
        <v>454</v>
      </c>
      <c r="QMK21" s="140" t="s">
        <v>454</v>
      </c>
      <c r="QML21" s="140" t="s">
        <v>454</v>
      </c>
      <c r="QMM21" s="140" t="s">
        <v>454</v>
      </c>
      <c r="QMN21" s="140" t="s">
        <v>454</v>
      </c>
      <c r="QMO21" s="140" t="s">
        <v>454</v>
      </c>
      <c r="QMP21" s="140" t="s">
        <v>454</v>
      </c>
      <c r="QMQ21" s="140" t="s">
        <v>454</v>
      </c>
      <c r="QMR21" s="140" t="s">
        <v>454</v>
      </c>
      <c r="QMS21" s="140" t="s">
        <v>454</v>
      </c>
      <c r="QMT21" s="140" t="s">
        <v>454</v>
      </c>
      <c r="QMU21" s="140" t="s">
        <v>454</v>
      </c>
      <c r="QMV21" s="140" t="s">
        <v>454</v>
      </c>
      <c r="QMW21" s="140" t="s">
        <v>454</v>
      </c>
      <c r="QMX21" s="140" t="s">
        <v>454</v>
      </c>
      <c r="QMY21" s="140" t="s">
        <v>454</v>
      </c>
      <c r="QMZ21" s="140" t="s">
        <v>454</v>
      </c>
      <c r="QNA21" s="140" t="s">
        <v>454</v>
      </c>
      <c r="QNB21" s="140" t="s">
        <v>454</v>
      </c>
      <c r="QNC21" s="140" t="s">
        <v>454</v>
      </c>
      <c r="QND21" s="140" t="s">
        <v>454</v>
      </c>
      <c r="QNE21" s="140" t="s">
        <v>454</v>
      </c>
      <c r="QNF21" s="140" t="s">
        <v>454</v>
      </c>
      <c r="QNG21" s="140" t="s">
        <v>454</v>
      </c>
      <c r="QNH21" s="140" t="s">
        <v>454</v>
      </c>
      <c r="QNI21" s="140" t="s">
        <v>454</v>
      </c>
      <c r="QNJ21" s="140" t="s">
        <v>454</v>
      </c>
      <c r="QNK21" s="140" t="s">
        <v>454</v>
      </c>
      <c r="QNL21" s="140" t="s">
        <v>454</v>
      </c>
      <c r="QNM21" s="140" t="s">
        <v>454</v>
      </c>
      <c r="QNN21" s="140" t="s">
        <v>454</v>
      </c>
      <c r="QNO21" s="140" t="s">
        <v>454</v>
      </c>
      <c r="QNP21" s="140" t="s">
        <v>454</v>
      </c>
      <c r="QNQ21" s="140" t="s">
        <v>454</v>
      </c>
      <c r="QNR21" s="140" t="s">
        <v>454</v>
      </c>
      <c r="QNS21" s="140" t="s">
        <v>454</v>
      </c>
      <c r="QNT21" s="140" t="s">
        <v>454</v>
      </c>
      <c r="QNU21" s="140" t="s">
        <v>454</v>
      </c>
      <c r="QNV21" s="140" t="s">
        <v>454</v>
      </c>
      <c r="QNW21" s="140" t="s">
        <v>454</v>
      </c>
      <c r="QNX21" s="140" t="s">
        <v>454</v>
      </c>
      <c r="QNY21" s="140" t="s">
        <v>454</v>
      </c>
      <c r="QNZ21" s="140" t="s">
        <v>454</v>
      </c>
      <c r="QOA21" s="140" t="s">
        <v>454</v>
      </c>
      <c r="QOB21" s="140" t="s">
        <v>454</v>
      </c>
      <c r="QOC21" s="140" t="s">
        <v>454</v>
      </c>
      <c r="QOD21" s="140" t="s">
        <v>454</v>
      </c>
      <c r="QOE21" s="140" t="s">
        <v>454</v>
      </c>
      <c r="QOF21" s="140" t="s">
        <v>454</v>
      </c>
      <c r="QOG21" s="140" t="s">
        <v>454</v>
      </c>
      <c r="QOH21" s="140" t="s">
        <v>454</v>
      </c>
      <c r="QOI21" s="140" t="s">
        <v>454</v>
      </c>
      <c r="QOJ21" s="140" t="s">
        <v>454</v>
      </c>
      <c r="QOK21" s="140" t="s">
        <v>454</v>
      </c>
      <c r="QOL21" s="140" t="s">
        <v>454</v>
      </c>
      <c r="QOM21" s="140" t="s">
        <v>454</v>
      </c>
      <c r="QON21" s="140" t="s">
        <v>454</v>
      </c>
      <c r="QOO21" s="140" t="s">
        <v>454</v>
      </c>
      <c r="QOP21" s="140" t="s">
        <v>454</v>
      </c>
      <c r="QOQ21" s="140" t="s">
        <v>454</v>
      </c>
      <c r="QOR21" s="140" t="s">
        <v>454</v>
      </c>
      <c r="QOS21" s="140" t="s">
        <v>454</v>
      </c>
      <c r="QOT21" s="140" t="s">
        <v>454</v>
      </c>
      <c r="QOU21" s="140" t="s">
        <v>454</v>
      </c>
      <c r="QOV21" s="140" t="s">
        <v>454</v>
      </c>
      <c r="QOW21" s="140" t="s">
        <v>454</v>
      </c>
      <c r="QOX21" s="140" t="s">
        <v>454</v>
      </c>
      <c r="QOY21" s="140" t="s">
        <v>454</v>
      </c>
      <c r="QOZ21" s="140" t="s">
        <v>454</v>
      </c>
      <c r="QPA21" s="140" t="s">
        <v>454</v>
      </c>
      <c r="QPB21" s="140" t="s">
        <v>454</v>
      </c>
      <c r="QPC21" s="140" t="s">
        <v>454</v>
      </c>
      <c r="QPD21" s="140" t="s">
        <v>454</v>
      </c>
      <c r="QPE21" s="140" t="s">
        <v>454</v>
      </c>
      <c r="QPF21" s="140" t="s">
        <v>454</v>
      </c>
      <c r="QPG21" s="140" t="s">
        <v>454</v>
      </c>
      <c r="QPH21" s="140" t="s">
        <v>454</v>
      </c>
      <c r="QPI21" s="140" t="s">
        <v>454</v>
      </c>
      <c r="QPJ21" s="140" t="s">
        <v>454</v>
      </c>
      <c r="QPK21" s="140" t="s">
        <v>454</v>
      </c>
      <c r="QPL21" s="140" t="s">
        <v>454</v>
      </c>
      <c r="QPM21" s="140" t="s">
        <v>454</v>
      </c>
      <c r="QPN21" s="140" t="s">
        <v>454</v>
      </c>
      <c r="QPO21" s="140" t="s">
        <v>454</v>
      </c>
      <c r="QPP21" s="140" t="s">
        <v>454</v>
      </c>
      <c r="QPQ21" s="140" t="s">
        <v>454</v>
      </c>
      <c r="QPR21" s="140" t="s">
        <v>454</v>
      </c>
      <c r="QPS21" s="140" t="s">
        <v>454</v>
      </c>
      <c r="QPT21" s="140" t="s">
        <v>454</v>
      </c>
      <c r="QPU21" s="140" t="s">
        <v>454</v>
      </c>
      <c r="QPV21" s="140" t="s">
        <v>454</v>
      </c>
      <c r="QPW21" s="140" t="s">
        <v>454</v>
      </c>
      <c r="QPX21" s="140" t="s">
        <v>454</v>
      </c>
      <c r="QPY21" s="140" t="s">
        <v>454</v>
      </c>
      <c r="QPZ21" s="140" t="s">
        <v>454</v>
      </c>
      <c r="QQA21" s="140" t="s">
        <v>454</v>
      </c>
      <c r="QQB21" s="140" t="s">
        <v>454</v>
      </c>
      <c r="QQC21" s="140" t="s">
        <v>454</v>
      </c>
      <c r="QQD21" s="140" t="s">
        <v>454</v>
      </c>
      <c r="QQE21" s="140" t="s">
        <v>454</v>
      </c>
      <c r="QQF21" s="140" t="s">
        <v>454</v>
      </c>
      <c r="QQG21" s="140" t="s">
        <v>454</v>
      </c>
      <c r="QQH21" s="140" t="s">
        <v>454</v>
      </c>
      <c r="QQI21" s="140" t="s">
        <v>454</v>
      </c>
      <c r="QQJ21" s="140" t="s">
        <v>454</v>
      </c>
      <c r="QQK21" s="140" t="s">
        <v>454</v>
      </c>
      <c r="QQL21" s="140" t="s">
        <v>454</v>
      </c>
      <c r="QQM21" s="140" t="s">
        <v>454</v>
      </c>
      <c r="QQN21" s="140" t="s">
        <v>454</v>
      </c>
      <c r="QQO21" s="140" t="s">
        <v>454</v>
      </c>
      <c r="QQP21" s="140" t="s">
        <v>454</v>
      </c>
      <c r="QQQ21" s="140" t="s">
        <v>454</v>
      </c>
      <c r="QQR21" s="140" t="s">
        <v>454</v>
      </c>
      <c r="QQS21" s="140" t="s">
        <v>454</v>
      </c>
      <c r="QQT21" s="140" t="s">
        <v>454</v>
      </c>
      <c r="QQU21" s="140" t="s">
        <v>454</v>
      </c>
      <c r="QQV21" s="140" t="s">
        <v>454</v>
      </c>
      <c r="QQW21" s="140" t="s">
        <v>454</v>
      </c>
      <c r="QQX21" s="140" t="s">
        <v>454</v>
      </c>
      <c r="QQY21" s="140" t="s">
        <v>454</v>
      </c>
      <c r="QQZ21" s="140" t="s">
        <v>454</v>
      </c>
      <c r="QRA21" s="140" t="s">
        <v>454</v>
      </c>
      <c r="QRB21" s="140" t="s">
        <v>454</v>
      </c>
      <c r="QRC21" s="140" t="s">
        <v>454</v>
      </c>
      <c r="QRD21" s="140" t="s">
        <v>454</v>
      </c>
      <c r="QRE21" s="140" t="s">
        <v>454</v>
      </c>
      <c r="QRF21" s="140" t="s">
        <v>454</v>
      </c>
      <c r="QRG21" s="140" t="s">
        <v>454</v>
      </c>
      <c r="QRH21" s="140" t="s">
        <v>454</v>
      </c>
      <c r="QRI21" s="140" t="s">
        <v>454</v>
      </c>
      <c r="QRJ21" s="140" t="s">
        <v>454</v>
      </c>
      <c r="QRK21" s="140" t="s">
        <v>454</v>
      </c>
      <c r="QRL21" s="140" t="s">
        <v>454</v>
      </c>
      <c r="QRM21" s="140" t="s">
        <v>454</v>
      </c>
      <c r="QRN21" s="140" t="s">
        <v>454</v>
      </c>
      <c r="QRO21" s="140" t="s">
        <v>454</v>
      </c>
      <c r="QRP21" s="140" t="s">
        <v>454</v>
      </c>
      <c r="QRQ21" s="140" t="s">
        <v>454</v>
      </c>
      <c r="QRR21" s="140" t="s">
        <v>454</v>
      </c>
      <c r="QRS21" s="140" t="s">
        <v>454</v>
      </c>
      <c r="QRT21" s="140" t="s">
        <v>454</v>
      </c>
      <c r="QRU21" s="140" t="s">
        <v>454</v>
      </c>
      <c r="QRV21" s="140" t="s">
        <v>454</v>
      </c>
      <c r="QRW21" s="140" t="s">
        <v>454</v>
      </c>
      <c r="QRX21" s="140" t="s">
        <v>454</v>
      </c>
      <c r="QRY21" s="140" t="s">
        <v>454</v>
      </c>
      <c r="QRZ21" s="140" t="s">
        <v>454</v>
      </c>
      <c r="QSA21" s="140" t="s">
        <v>454</v>
      </c>
      <c r="QSB21" s="140" t="s">
        <v>454</v>
      </c>
      <c r="QSC21" s="140" t="s">
        <v>454</v>
      </c>
      <c r="QSD21" s="140" t="s">
        <v>454</v>
      </c>
      <c r="QSE21" s="140" t="s">
        <v>454</v>
      </c>
      <c r="QSF21" s="140" t="s">
        <v>454</v>
      </c>
      <c r="QSG21" s="140" t="s">
        <v>454</v>
      </c>
      <c r="QSH21" s="140" t="s">
        <v>454</v>
      </c>
      <c r="QSI21" s="140" t="s">
        <v>454</v>
      </c>
      <c r="QSJ21" s="140" t="s">
        <v>454</v>
      </c>
      <c r="QSK21" s="140" t="s">
        <v>454</v>
      </c>
      <c r="QSL21" s="140" t="s">
        <v>454</v>
      </c>
      <c r="QSM21" s="140" t="s">
        <v>454</v>
      </c>
      <c r="QSN21" s="140" t="s">
        <v>454</v>
      </c>
      <c r="QSO21" s="140" t="s">
        <v>454</v>
      </c>
      <c r="QSP21" s="140" t="s">
        <v>454</v>
      </c>
      <c r="QSQ21" s="140" t="s">
        <v>454</v>
      </c>
      <c r="QSR21" s="140" t="s">
        <v>454</v>
      </c>
      <c r="QSS21" s="140" t="s">
        <v>454</v>
      </c>
      <c r="QST21" s="140" t="s">
        <v>454</v>
      </c>
      <c r="QSU21" s="140" t="s">
        <v>454</v>
      </c>
      <c r="QSV21" s="140" t="s">
        <v>454</v>
      </c>
      <c r="QSW21" s="140" t="s">
        <v>454</v>
      </c>
      <c r="QSX21" s="140" t="s">
        <v>454</v>
      </c>
      <c r="QSY21" s="140" t="s">
        <v>454</v>
      </c>
      <c r="QSZ21" s="140" t="s">
        <v>454</v>
      </c>
      <c r="QTA21" s="140" t="s">
        <v>454</v>
      </c>
      <c r="QTB21" s="140" t="s">
        <v>454</v>
      </c>
      <c r="QTC21" s="140" t="s">
        <v>454</v>
      </c>
      <c r="QTD21" s="140" t="s">
        <v>454</v>
      </c>
      <c r="QTE21" s="140" t="s">
        <v>454</v>
      </c>
      <c r="QTF21" s="140" t="s">
        <v>454</v>
      </c>
      <c r="QTG21" s="140" t="s">
        <v>454</v>
      </c>
      <c r="QTH21" s="140" t="s">
        <v>454</v>
      </c>
      <c r="QTI21" s="140" t="s">
        <v>454</v>
      </c>
      <c r="QTJ21" s="140" t="s">
        <v>454</v>
      </c>
      <c r="QTK21" s="140" t="s">
        <v>454</v>
      </c>
      <c r="QTL21" s="140" t="s">
        <v>454</v>
      </c>
      <c r="QTM21" s="140" t="s">
        <v>454</v>
      </c>
      <c r="QTN21" s="140" t="s">
        <v>454</v>
      </c>
      <c r="QTO21" s="140" t="s">
        <v>454</v>
      </c>
      <c r="QTP21" s="140" t="s">
        <v>454</v>
      </c>
      <c r="QTQ21" s="140" t="s">
        <v>454</v>
      </c>
      <c r="QTR21" s="140" t="s">
        <v>454</v>
      </c>
      <c r="QTS21" s="140" t="s">
        <v>454</v>
      </c>
      <c r="QTT21" s="140" t="s">
        <v>454</v>
      </c>
      <c r="QTU21" s="140" t="s">
        <v>454</v>
      </c>
      <c r="QTV21" s="140" t="s">
        <v>454</v>
      </c>
      <c r="QTW21" s="140" t="s">
        <v>454</v>
      </c>
      <c r="QTX21" s="140" t="s">
        <v>454</v>
      </c>
      <c r="QTY21" s="140" t="s">
        <v>454</v>
      </c>
      <c r="QTZ21" s="140" t="s">
        <v>454</v>
      </c>
      <c r="QUA21" s="140" t="s">
        <v>454</v>
      </c>
      <c r="QUB21" s="140" t="s">
        <v>454</v>
      </c>
      <c r="QUC21" s="140" t="s">
        <v>454</v>
      </c>
      <c r="QUD21" s="140" t="s">
        <v>454</v>
      </c>
      <c r="QUE21" s="140" t="s">
        <v>454</v>
      </c>
      <c r="QUF21" s="140" t="s">
        <v>454</v>
      </c>
      <c r="QUG21" s="140" t="s">
        <v>454</v>
      </c>
      <c r="QUH21" s="140" t="s">
        <v>454</v>
      </c>
      <c r="QUI21" s="140" t="s">
        <v>454</v>
      </c>
      <c r="QUJ21" s="140" t="s">
        <v>454</v>
      </c>
      <c r="QUK21" s="140" t="s">
        <v>454</v>
      </c>
      <c r="QUL21" s="140" t="s">
        <v>454</v>
      </c>
      <c r="QUM21" s="140" t="s">
        <v>454</v>
      </c>
      <c r="QUN21" s="140" t="s">
        <v>454</v>
      </c>
      <c r="QUO21" s="140" t="s">
        <v>454</v>
      </c>
      <c r="QUP21" s="140" t="s">
        <v>454</v>
      </c>
      <c r="QUQ21" s="140" t="s">
        <v>454</v>
      </c>
      <c r="QUR21" s="140" t="s">
        <v>454</v>
      </c>
      <c r="QUS21" s="140" t="s">
        <v>454</v>
      </c>
      <c r="QUT21" s="140" t="s">
        <v>454</v>
      </c>
      <c r="QUU21" s="140" t="s">
        <v>454</v>
      </c>
      <c r="QUV21" s="140" t="s">
        <v>454</v>
      </c>
      <c r="QUW21" s="140" t="s">
        <v>454</v>
      </c>
      <c r="QUX21" s="140" t="s">
        <v>454</v>
      </c>
      <c r="QUY21" s="140" t="s">
        <v>454</v>
      </c>
      <c r="QUZ21" s="140" t="s">
        <v>454</v>
      </c>
      <c r="QVA21" s="140" t="s">
        <v>454</v>
      </c>
      <c r="QVB21" s="140" t="s">
        <v>454</v>
      </c>
      <c r="QVC21" s="140" t="s">
        <v>454</v>
      </c>
      <c r="QVD21" s="140" t="s">
        <v>454</v>
      </c>
      <c r="QVE21" s="140" t="s">
        <v>454</v>
      </c>
      <c r="QVF21" s="140" t="s">
        <v>454</v>
      </c>
      <c r="QVG21" s="140" t="s">
        <v>454</v>
      </c>
      <c r="QVH21" s="140" t="s">
        <v>454</v>
      </c>
      <c r="QVI21" s="140" t="s">
        <v>454</v>
      </c>
      <c r="QVJ21" s="140" t="s">
        <v>454</v>
      </c>
      <c r="QVK21" s="140" t="s">
        <v>454</v>
      </c>
      <c r="QVL21" s="140" t="s">
        <v>454</v>
      </c>
      <c r="QVM21" s="140" t="s">
        <v>454</v>
      </c>
      <c r="QVN21" s="140" t="s">
        <v>454</v>
      </c>
      <c r="QVO21" s="140" t="s">
        <v>454</v>
      </c>
      <c r="QVP21" s="140" t="s">
        <v>454</v>
      </c>
      <c r="QVQ21" s="140" t="s">
        <v>454</v>
      </c>
      <c r="QVR21" s="140" t="s">
        <v>454</v>
      </c>
      <c r="QVS21" s="140" t="s">
        <v>454</v>
      </c>
      <c r="QVT21" s="140" t="s">
        <v>454</v>
      </c>
      <c r="QVU21" s="140" t="s">
        <v>454</v>
      </c>
      <c r="QVV21" s="140" t="s">
        <v>454</v>
      </c>
      <c r="QVW21" s="140" t="s">
        <v>454</v>
      </c>
      <c r="QVX21" s="140" t="s">
        <v>454</v>
      </c>
      <c r="QVY21" s="140" t="s">
        <v>454</v>
      </c>
      <c r="QVZ21" s="140" t="s">
        <v>454</v>
      </c>
      <c r="QWA21" s="140" t="s">
        <v>454</v>
      </c>
      <c r="QWB21" s="140" t="s">
        <v>454</v>
      </c>
      <c r="QWC21" s="140" t="s">
        <v>454</v>
      </c>
      <c r="QWD21" s="140" t="s">
        <v>454</v>
      </c>
      <c r="QWE21" s="140" t="s">
        <v>454</v>
      </c>
      <c r="QWF21" s="140" t="s">
        <v>454</v>
      </c>
      <c r="QWG21" s="140" t="s">
        <v>454</v>
      </c>
      <c r="QWH21" s="140" t="s">
        <v>454</v>
      </c>
      <c r="QWI21" s="140" t="s">
        <v>454</v>
      </c>
      <c r="QWJ21" s="140" t="s">
        <v>454</v>
      </c>
      <c r="QWK21" s="140" t="s">
        <v>454</v>
      </c>
      <c r="QWL21" s="140" t="s">
        <v>454</v>
      </c>
      <c r="QWM21" s="140" t="s">
        <v>454</v>
      </c>
      <c r="QWN21" s="140" t="s">
        <v>454</v>
      </c>
      <c r="QWO21" s="140" t="s">
        <v>454</v>
      </c>
      <c r="QWP21" s="140" t="s">
        <v>454</v>
      </c>
      <c r="QWQ21" s="140" t="s">
        <v>454</v>
      </c>
      <c r="QWR21" s="140" t="s">
        <v>454</v>
      </c>
      <c r="QWS21" s="140" t="s">
        <v>454</v>
      </c>
      <c r="QWT21" s="140" t="s">
        <v>454</v>
      </c>
      <c r="QWU21" s="140" t="s">
        <v>454</v>
      </c>
      <c r="QWV21" s="140" t="s">
        <v>454</v>
      </c>
      <c r="QWW21" s="140" t="s">
        <v>454</v>
      </c>
      <c r="QWX21" s="140" t="s">
        <v>454</v>
      </c>
      <c r="QWY21" s="140" t="s">
        <v>454</v>
      </c>
      <c r="QWZ21" s="140" t="s">
        <v>454</v>
      </c>
      <c r="QXA21" s="140" t="s">
        <v>454</v>
      </c>
      <c r="QXB21" s="140" t="s">
        <v>454</v>
      </c>
      <c r="QXC21" s="140" t="s">
        <v>454</v>
      </c>
      <c r="QXD21" s="140" t="s">
        <v>454</v>
      </c>
      <c r="QXE21" s="140" t="s">
        <v>454</v>
      </c>
      <c r="QXF21" s="140" t="s">
        <v>454</v>
      </c>
      <c r="QXG21" s="140" t="s">
        <v>454</v>
      </c>
      <c r="QXH21" s="140" t="s">
        <v>454</v>
      </c>
      <c r="QXI21" s="140" t="s">
        <v>454</v>
      </c>
      <c r="QXJ21" s="140" t="s">
        <v>454</v>
      </c>
      <c r="QXK21" s="140" t="s">
        <v>454</v>
      </c>
      <c r="QXL21" s="140" t="s">
        <v>454</v>
      </c>
      <c r="QXM21" s="140" t="s">
        <v>454</v>
      </c>
      <c r="QXN21" s="140" t="s">
        <v>454</v>
      </c>
      <c r="QXO21" s="140" t="s">
        <v>454</v>
      </c>
      <c r="QXP21" s="140" t="s">
        <v>454</v>
      </c>
      <c r="QXQ21" s="140" t="s">
        <v>454</v>
      </c>
      <c r="QXR21" s="140" t="s">
        <v>454</v>
      </c>
      <c r="QXS21" s="140" t="s">
        <v>454</v>
      </c>
      <c r="QXT21" s="140" t="s">
        <v>454</v>
      </c>
      <c r="QXU21" s="140" t="s">
        <v>454</v>
      </c>
      <c r="QXV21" s="140" t="s">
        <v>454</v>
      </c>
      <c r="QXW21" s="140" t="s">
        <v>454</v>
      </c>
      <c r="QXX21" s="140" t="s">
        <v>454</v>
      </c>
      <c r="QXY21" s="140" t="s">
        <v>454</v>
      </c>
      <c r="QXZ21" s="140" t="s">
        <v>454</v>
      </c>
      <c r="QYA21" s="140" t="s">
        <v>454</v>
      </c>
      <c r="QYB21" s="140" t="s">
        <v>454</v>
      </c>
      <c r="QYC21" s="140" t="s">
        <v>454</v>
      </c>
      <c r="QYD21" s="140" t="s">
        <v>454</v>
      </c>
      <c r="QYE21" s="140" t="s">
        <v>454</v>
      </c>
      <c r="QYF21" s="140" t="s">
        <v>454</v>
      </c>
      <c r="QYG21" s="140" t="s">
        <v>454</v>
      </c>
      <c r="QYH21" s="140" t="s">
        <v>454</v>
      </c>
      <c r="QYI21" s="140" t="s">
        <v>454</v>
      </c>
      <c r="QYJ21" s="140" t="s">
        <v>454</v>
      </c>
      <c r="QYK21" s="140" t="s">
        <v>454</v>
      </c>
      <c r="QYL21" s="140" t="s">
        <v>454</v>
      </c>
      <c r="QYM21" s="140" t="s">
        <v>454</v>
      </c>
      <c r="QYN21" s="140" t="s">
        <v>454</v>
      </c>
      <c r="QYO21" s="140" t="s">
        <v>454</v>
      </c>
      <c r="QYP21" s="140" t="s">
        <v>454</v>
      </c>
      <c r="QYQ21" s="140" t="s">
        <v>454</v>
      </c>
      <c r="QYR21" s="140" t="s">
        <v>454</v>
      </c>
      <c r="QYS21" s="140" t="s">
        <v>454</v>
      </c>
      <c r="QYT21" s="140" t="s">
        <v>454</v>
      </c>
      <c r="QYU21" s="140" t="s">
        <v>454</v>
      </c>
      <c r="QYV21" s="140" t="s">
        <v>454</v>
      </c>
      <c r="QYW21" s="140" t="s">
        <v>454</v>
      </c>
      <c r="QYX21" s="140" t="s">
        <v>454</v>
      </c>
      <c r="QYY21" s="140" t="s">
        <v>454</v>
      </c>
      <c r="QYZ21" s="140" t="s">
        <v>454</v>
      </c>
      <c r="QZA21" s="140" t="s">
        <v>454</v>
      </c>
      <c r="QZB21" s="140" t="s">
        <v>454</v>
      </c>
      <c r="QZC21" s="140" t="s">
        <v>454</v>
      </c>
      <c r="QZD21" s="140" t="s">
        <v>454</v>
      </c>
      <c r="QZE21" s="140" t="s">
        <v>454</v>
      </c>
      <c r="QZF21" s="140" t="s">
        <v>454</v>
      </c>
      <c r="QZG21" s="140" t="s">
        <v>454</v>
      </c>
      <c r="QZH21" s="140" t="s">
        <v>454</v>
      </c>
      <c r="QZI21" s="140" t="s">
        <v>454</v>
      </c>
      <c r="QZJ21" s="140" t="s">
        <v>454</v>
      </c>
      <c r="QZK21" s="140" t="s">
        <v>454</v>
      </c>
      <c r="QZL21" s="140" t="s">
        <v>454</v>
      </c>
      <c r="QZM21" s="140" t="s">
        <v>454</v>
      </c>
      <c r="QZN21" s="140" t="s">
        <v>454</v>
      </c>
      <c r="QZO21" s="140" t="s">
        <v>454</v>
      </c>
      <c r="QZP21" s="140" t="s">
        <v>454</v>
      </c>
      <c r="QZQ21" s="140" t="s">
        <v>454</v>
      </c>
      <c r="QZR21" s="140" t="s">
        <v>454</v>
      </c>
      <c r="QZS21" s="140" t="s">
        <v>454</v>
      </c>
      <c r="QZT21" s="140" t="s">
        <v>454</v>
      </c>
      <c r="QZU21" s="140" t="s">
        <v>454</v>
      </c>
      <c r="QZV21" s="140" t="s">
        <v>454</v>
      </c>
      <c r="QZW21" s="140" t="s">
        <v>454</v>
      </c>
      <c r="QZX21" s="140" t="s">
        <v>454</v>
      </c>
      <c r="QZY21" s="140" t="s">
        <v>454</v>
      </c>
      <c r="QZZ21" s="140" t="s">
        <v>454</v>
      </c>
      <c r="RAA21" s="140" t="s">
        <v>454</v>
      </c>
      <c r="RAB21" s="140" t="s">
        <v>454</v>
      </c>
      <c r="RAC21" s="140" t="s">
        <v>454</v>
      </c>
      <c r="RAD21" s="140" t="s">
        <v>454</v>
      </c>
      <c r="RAE21" s="140" t="s">
        <v>454</v>
      </c>
      <c r="RAF21" s="140" t="s">
        <v>454</v>
      </c>
      <c r="RAG21" s="140" t="s">
        <v>454</v>
      </c>
      <c r="RAH21" s="140" t="s">
        <v>454</v>
      </c>
      <c r="RAI21" s="140" t="s">
        <v>454</v>
      </c>
      <c r="RAJ21" s="140" t="s">
        <v>454</v>
      </c>
      <c r="RAK21" s="140" t="s">
        <v>454</v>
      </c>
      <c r="RAL21" s="140" t="s">
        <v>454</v>
      </c>
      <c r="RAM21" s="140" t="s">
        <v>454</v>
      </c>
      <c r="RAN21" s="140" t="s">
        <v>454</v>
      </c>
      <c r="RAO21" s="140" t="s">
        <v>454</v>
      </c>
      <c r="RAP21" s="140" t="s">
        <v>454</v>
      </c>
      <c r="RAQ21" s="140" t="s">
        <v>454</v>
      </c>
      <c r="RAR21" s="140" t="s">
        <v>454</v>
      </c>
      <c r="RAS21" s="140" t="s">
        <v>454</v>
      </c>
      <c r="RAT21" s="140" t="s">
        <v>454</v>
      </c>
      <c r="RAU21" s="140" t="s">
        <v>454</v>
      </c>
      <c r="RAV21" s="140" t="s">
        <v>454</v>
      </c>
      <c r="RAW21" s="140" t="s">
        <v>454</v>
      </c>
      <c r="RAX21" s="140" t="s">
        <v>454</v>
      </c>
      <c r="RAY21" s="140" t="s">
        <v>454</v>
      </c>
      <c r="RAZ21" s="140" t="s">
        <v>454</v>
      </c>
      <c r="RBA21" s="140" t="s">
        <v>454</v>
      </c>
      <c r="RBB21" s="140" t="s">
        <v>454</v>
      </c>
      <c r="RBC21" s="140" t="s">
        <v>454</v>
      </c>
      <c r="RBD21" s="140" t="s">
        <v>454</v>
      </c>
      <c r="RBE21" s="140" t="s">
        <v>454</v>
      </c>
      <c r="RBF21" s="140" t="s">
        <v>454</v>
      </c>
      <c r="RBG21" s="140" t="s">
        <v>454</v>
      </c>
      <c r="RBH21" s="140" t="s">
        <v>454</v>
      </c>
      <c r="RBI21" s="140" t="s">
        <v>454</v>
      </c>
      <c r="RBJ21" s="140" t="s">
        <v>454</v>
      </c>
      <c r="RBK21" s="140" t="s">
        <v>454</v>
      </c>
      <c r="RBL21" s="140" t="s">
        <v>454</v>
      </c>
      <c r="RBM21" s="140" t="s">
        <v>454</v>
      </c>
      <c r="RBN21" s="140" t="s">
        <v>454</v>
      </c>
      <c r="RBO21" s="140" t="s">
        <v>454</v>
      </c>
      <c r="RBP21" s="140" t="s">
        <v>454</v>
      </c>
      <c r="RBQ21" s="140" t="s">
        <v>454</v>
      </c>
      <c r="RBR21" s="140" t="s">
        <v>454</v>
      </c>
      <c r="RBS21" s="140" t="s">
        <v>454</v>
      </c>
      <c r="RBT21" s="140" t="s">
        <v>454</v>
      </c>
      <c r="RBU21" s="140" t="s">
        <v>454</v>
      </c>
      <c r="RBV21" s="140" t="s">
        <v>454</v>
      </c>
      <c r="RBW21" s="140" t="s">
        <v>454</v>
      </c>
      <c r="RBX21" s="140" t="s">
        <v>454</v>
      </c>
      <c r="RBY21" s="140" t="s">
        <v>454</v>
      </c>
      <c r="RBZ21" s="140" t="s">
        <v>454</v>
      </c>
      <c r="RCA21" s="140" t="s">
        <v>454</v>
      </c>
      <c r="RCB21" s="140" t="s">
        <v>454</v>
      </c>
      <c r="RCC21" s="140" t="s">
        <v>454</v>
      </c>
      <c r="RCD21" s="140" t="s">
        <v>454</v>
      </c>
      <c r="RCE21" s="140" t="s">
        <v>454</v>
      </c>
      <c r="RCF21" s="140" t="s">
        <v>454</v>
      </c>
      <c r="RCG21" s="140" t="s">
        <v>454</v>
      </c>
      <c r="RCH21" s="140" t="s">
        <v>454</v>
      </c>
      <c r="RCI21" s="140" t="s">
        <v>454</v>
      </c>
      <c r="RCJ21" s="140" t="s">
        <v>454</v>
      </c>
      <c r="RCK21" s="140" t="s">
        <v>454</v>
      </c>
      <c r="RCL21" s="140" t="s">
        <v>454</v>
      </c>
      <c r="RCM21" s="140" t="s">
        <v>454</v>
      </c>
      <c r="RCN21" s="140" t="s">
        <v>454</v>
      </c>
      <c r="RCO21" s="140" t="s">
        <v>454</v>
      </c>
      <c r="RCP21" s="140" t="s">
        <v>454</v>
      </c>
      <c r="RCQ21" s="140" t="s">
        <v>454</v>
      </c>
      <c r="RCR21" s="140" t="s">
        <v>454</v>
      </c>
      <c r="RCS21" s="140" t="s">
        <v>454</v>
      </c>
      <c r="RCT21" s="140" t="s">
        <v>454</v>
      </c>
      <c r="RCU21" s="140" t="s">
        <v>454</v>
      </c>
      <c r="RCV21" s="140" t="s">
        <v>454</v>
      </c>
      <c r="RCW21" s="140" t="s">
        <v>454</v>
      </c>
      <c r="RCX21" s="140" t="s">
        <v>454</v>
      </c>
      <c r="RCY21" s="140" t="s">
        <v>454</v>
      </c>
      <c r="RCZ21" s="140" t="s">
        <v>454</v>
      </c>
      <c r="RDA21" s="140" t="s">
        <v>454</v>
      </c>
      <c r="RDB21" s="140" t="s">
        <v>454</v>
      </c>
      <c r="RDC21" s="140" t="s">
        <v>454</v>
      </c>
      <c r="RDD21" s="140" t="s">
        <v>454</v>
      </c>
      <c r="RDE21" s="140" t="s">
        <v>454</v>
      </c>
      <c r="RDF21" s="140" t="s">
        <v>454</v>
      </c>
      <c r="RDG21" s="140" t="s">
        <v>454</v>
      </c>
      <c r="RDH21" s="140" t="s">
        <v>454</v>
      </c>
      <c r="RDI21" s="140" t="s">
        <v>454</v>
      </c>
      <c r="RDJ21" s="140" t="s">
        <v>454</v>
      </c>
      <c r="RDK21" s="140" t="s">
        <v>454</v>
      </c>
      <c r="RDL21" s="140" t="s">
        <v>454</v>
      </c>
      <c r="RDM21" s="140" t="s">
        <v>454</v>
      </c>
      <c r="RDN21" s="140" t="s">
        <v>454</v>
      </c>
      <c r="RDO21" s="140" t="s">
        <v>454</v>
      </c>
      <c r="RDP21" s="140" t="s">
        <v>454</v>
      </c>
      <c r="RDQ21" s="140" t="s">
        <v>454</v>
      </c>
      <c r="RDR21" s="140" t="s">
        <v>454</v>
      </c>
      <c r="RDS21" s="140" t="s">
        <v>454</v>
      </c>
      <c r="RDT21" s="140" t="s">
        <v>454</v>
      </c>
      <c r="RDU21" s="140" t="s">
        <v>454</v>
      </c>
      <c r="RDV21" s="140" t="s">
        <v>454</v>
      </c>
      <c r="RDW21" s="140" t="s">
        <v>454</v>
      </c>
      <c r="RDX21" s="140" t="s">
        <v>454</v>
      </c>
      <c r="RDY21" s="140" t="s">
        <v>454</v>
      </c>
      <c r="RDZ21" s="140" t="s">
        <v>454</v>
      </c>
      <c r="REA21" s="140" t="s">
        <v>454</v>
      </c>
      <c r="REB21" s="140" t="s">
        <v>454</v>
      </c>
      <c r="REC21" s="140" t="s">
        <v>454</v>
      </c>
      <c r="RED21" s="140" t="s">
        <v>454</v>
      </c>
      <c r="REE21" s="140" t="s">
        <v>454</v>
      </c>
      <c r="REF21" s="140" t="s">
        <v>454</v>
      </c>
      <c r="REG21" s="140" t="s">
        <v>454</v>
      </c>
      <c r="REH21" s="140" t="s">
        <v>454</v>
      </c>
      <c r="REI21" s="140" t="s">
        <v>454</v>
      </c>
      <c r="REJ21" s="140" t="s">
        <v>454</v>
      </c>
      <c r="REK21" s="140" t="s">
        <v>454</v>
      </c>
      <c r="REL21" s="140" t="s">
        <v>454</v>
      </c>
      <c r="REM21" s="140" t="s">
        <v>454</v>
      </c>
      <c r="REN21" s="140" t="s">
        <v>454</v>
      </c>
      <c r="REO21" s="140" t="s">
        <v>454</v>
      </c>
      <c r="REP21" s="140" t="s">
        <v>454</v>
      </c>
      <c r="REQ21" s="140" t="s">
        <v>454</v>
      </c>
      <c r="RER21" s="140" t="s">
        <v>454</v>
      </c>
      <c r="RES21" s="140" t="s">
        <v>454</v>
      </c>
      <c r="RET21" s="140" t="s">
        <v>454</v>
      </c>
      <c r="REU21" s="140" t="s">
        <v>454</v>
      </c>
      <c r="REV21" s="140" t="s">
        <v>454</v>
      </c>
      <c r="REW21" s="140" t="s">
        <v>454</v>
      </c>
      <c r="REX21" s="140" t="s">
        <v>454</v>
      </c>
      <c r="REY21" s="140" t="s">
        <v>454</v>
      </c>
      <c r="REZ21" s="140" t="s">
        <v>454</v>
      </c>
      <c r="RFA21" s="140" t="s">
        <v>454</v>
      </c>
      <c r="RFB21" s="140" t="s">
        <v>454</v>
      </c>
      <c r="RFC21" s="140" t="s">
        <v>454</v>
      </c>
      <c r="RFD21" s="140" t="s">
        <v>454</v>
      </c>
      <c r="RFE21" s="140" t="s">
        <v>454</v>
      </c>
      <c r="RFF21" s="140" t="s">
        <v>454</v>
      </c>
      <c r="RFG21" s="140" t="s">
        <v>454</v>
      </c>
      <c r="RFH21" s="140" t="s">
        <v>454</v>
      </c>
      <c r="RFI21" s="140" t="s">
        <v>454</v>
      </c>
      <c r="RFJ21" s="140" t="s">
        <v>454</v>
      </c>
      <c r="RFK21" s="140" t="s">
        <v>454</v>
      </c>
      <c r="RFL21" s="140" t="s">
        <v>454</v>
      </c>
      <c r="RFM21" s="140" t="s">
        <v>454</v>
      </c>
      <c r="RFN21" s="140" t="s">
        <v>454</v>
      </c>
      <c r="RFO21" s="140" t="s">
        <v>454</v>
      </c>
      <c r="RFP21" s="140" t="s">
        <v>454</v>
      </c>
      <c r="RFQ21" s="140" t="s">
        <v>454</v>
      </c>
      <c r="RFR21" s="140" t="s">
        <v>454</v>
      </c>
      <c r="RFS21" s="140" t="s">
        <v>454</v>
      </c>
      <c r="RFT21" s="140" t="s">
        <v>454</v>
      </c>
      <c r="RFU21" s="140" t="s">
        <v>454</v>
      </c>
      <c r="RFV21" s="140" t="s">
        <v>454</v>
      </c>
      <c r="RFW21" s="140" t="s">
        <v>454</v>
      </c>
      <c r="RFX21" s="140" t="s">
        <v>454</v>
      </c>
      <c r="RFY21" s="140" t="s">
        <v>454</v>
      </c>
      <c r="RFZ21" s="140" t="s">
        <v>454</v>
      </c>
      <c r="RGA21" s="140" t="s">
        <v>454</v>
      </c>
      <c r="RGB21" s="140" t="s">
        <v>454</v>
      </c>
      <c r="RGC21" s="140" t="s">
        <v>454</v>
      </c>
      <c r="RGD21" s="140" t="s">
        <v>454</v>
      </c>
      <c r="RGE21" s="140" t="s">
        <v>454</v>
      </c>
      <c r="RGF21" s="140" t="s">
        <v>454</v>
      </c>
      <c r="RGG21" s="140" t="s">
        <v>454</v>
      </c>
      <c r="RGH21" s="140" t="s">
        <v>454</v>
      </c>
      <c r="RGI21" s="140" t="s">
        <v>454</v>
      </c>
      <c r="RGJ21" s="140" t="s">
        <v>454</v>
      </c>
      <c r="RGK21" s="140" t="s">
        <v>454</v>
      </c>
      <c r="RGL21" s="140" t="s">
        <v>454</v>
      </c>
      <c r="RGM21" s="140" t="s">
        <v>454</v>
      </c>
      <c r="RGN21" s="140" t="s">
        <v>454</v>
      </c>
      <c r="RGO21" s="140" t="s">
        <v>454</v>
      </c>
      <c r="RGP21" s="140" t="s">
        <v>454</v>
      </c>
      <c r="RGQ21" s="140" t="s">
        <v>454</v>
      </c>
      <c r="RGR21" s="140" t="s">
        <v>454</v>
      </c>
      <c r="RGS21" s="140" t="s">
        <v>454</v>
      </c>
      <c r="RGT21" s="140" t="s">
        <v>454</v>
      </c>
      <c r="RGU21" s="140" t="s">
        <v>454</v>
      </c>
      <c r="RGV21" s="140" t="s">
        <v>454</v>
      </c>
      <c r="RGW21" s="140" t="s">
        <v>454</v>
      </c>
      <c r="RGX21" s="140" t="s">
        <v>454</v>
      </c>
      <c r="RGY21" s="140" t="s">
        <v>454</v>
      </c>
      <c r="RGZ21" s="140" t="s">
        <v>454</v>
      </c>
      <c r="RHA21" s="140" t="s">
        <v>454</v>
      </c>
      <c r="RHB21" s="140" t="s">
        <v>454</v>
      </c>
      <c r="RHC21" s="140" t="s">
        <v>454</v>
      </c>
      <c r="RHD21" s="140" t="s">
        <v>454</v>
      </c>
      <c r="RHE21" s="140" t="s">
        <v>454</v>
      </c>
      <c r="RHF21" s="140" t="s">
        <v>454</v>
      </c>
      <c r="RHG21" s="140" t="s">
        <v>454</v>
      </c>
      <c r="RHH21" s="140" t="s">
        <v>454</v>
      </c>
      <c r="RHI21" s="140" t="s">
        <v>454</v>
      </c>
      <c r="RHJ21" s="140" t="s">
        <v>454</v>
      </c>
      <c r="RHK21" s="140" t="s">
        <v>454</v>
      </c>
      <c r="RHL21" s="140" t="s">
        <v>454</v>
      </c>
      <c r="RHM21" s="140" t="s">
        <v>454</v>
      </c>
      <c r="RHN21" s="140" t="s">
        <v>454</v>
      </c>
      <c r="RHO21" s="140" t="s">
        <v>454</v>
      </c>
      <c r="RHP21" s="140" t="s">
        <v>454</v>
      </c>
      <c r="RHQ21" s="140" t="s">
        <v>454</v>
      </c>
      <c r="RHR21" s="140" t="s">
        <v>454</v>
      </c>
      <c r="RHS21" s="140" t="s">
        <v>454</v>
      </c>
      <c r="RHT21" s="140" t="s">
        <v>454</v>
      </c>
      <c r="RHU21" s="140" t="s">
        <v>454</v>
      </c>
      <c r="RHV21" s="140" t="s">
        <v>454</v>
      </c>
      <c r="RHW21" s="140" t="s">
        <v>454</v>
      </c>
      <c r="RHX21" s="140" t="s">
        <v>454</v>
      </c>
      <c r="RHY21" s="140" t="s">
        <v>454</v>
      </c>
      <c r="RHZ21" s="140" t="s">
        <v>454</v>
      </c>
      <c r="RIA21" s="140" t="s">
        <v>454</v>
      </c>
      <c r="RIB21" s="140" t="s">
        <v>454</v>
      </c>
      <c r="RIC21" s="140" t="s">
        <v>454</v>
      </c>
      <c r="RID21" s="140" t="s">
        <v>454</v>
      </c>
      <c r="RIE21" s="140" t="s">
        <v>454</v>
      </c>
      <c r="RIF21" s="140" t="s">
        <v>454</v>
      </c>
      <c r="RIG21" s="140" t="s">
        <v>454</v>
      </c>
      <c r="RIH21" s="140" t="s">
        <v>454</v>
      </c>
      <c r="RII21" s="140" t="s">
        <v>454</v>
      </c>
      <c r="RIJ21" s="140" t="s">
        <v>454</v>
      </c>
      <c r="RIK21" s="140" t="s">
        <v>454</v>
      </c>
      <c r="RIL21" s="140" t="s">
        <v>454</v>
      </c>
      <c r="RIM21" s="140" t="s">
        <v>454</v>
      </c>
      <c r="RIN21" s="140" t="s">
        <v>454</v>
      </c>
      <c r="RIO21" s="140" t="s">
        <v>454</v>
      </c>
      <c r="RIP21" s="140" t="s">
        <v>454</v>
      </c>
      <c r="RIQ21" s="140" t="s">
        <v>454</v>
      </c>
      <c r="RIR21" s="140" t="s">
        <v>454</v>
      </c>
      <c r="RIS21" s="140" t="s">
        <v>454</v>
      </c>
      <c r="RIT21" s="140" t="s">
        <v>454</v>
      </c>
      <c r="RIU21" s="140" t="s">
        <v>454</v>
      </c>
      <c r="RIV21" s="140" t="s">
        <v>454</v>
      </c>
      <c r="RIW21" s="140" t="s">
        <v>454</v>
      </c>
      <c r="RIX21" s="140" t="s">
        <v>454</v>
      </c>
      <c r="RIY21" s="140" t="s">
        <v>454</v>
      </c>
      <c r="RIZ21" s="140" t="s">
        <v>454</v>
      </c>
      <c r="RJA21" s="140" t="s">
        <v>454</v>
      </c>
      <c r="RJB21" s="140" t="s">
        <v>454</v>
      </c>
      <c r="RJC21" s="140" t="s">
        <v>454</v>
      </c>
      <c r="RJD21" s="140" t="s">
        <v>454</v>
      </c>
      <c r="RJE21" s="140" t="s">
        <v>454</v>
      </c>
      <c r="RJF21" s="140" t="s">
        <v>454</v>
      </c>
      <c r="RJG21" s="140" t="s">
        <v>454</v>
      </c>
      <c r="RJH21" s="140" t="s">
        <v>454</v>
      </c>
      <c r="RJI21" s="140" t="s">
        <v>454</v>
      </c>
      <c r="RJJ21" s="140" t="s">
        <v>454</v>
      </c>
      <c r="RJK21" s="140" t="s">
        <v>454</v>
      </c>
      <c r="RJL21" s="140" t="s">
        <v>454</v>
      </c>
      <c r="RJM21" s="140" t="s">
        <v>454</v>
      </c>
      <c r="RJN21" s="140" t="s">
        <v>454</v>
      </c>
      <c r="RJO21" s="140" t="s">
        <v>454</v>
      </c>
      <c r="RJP21" s="140" t="s">
        <v>454</v>
      </c>
      <c r="RJQ21" s="140" t="s">
        <v>454</v>
      </c>
      <c r="RJR21" s="140" t="s">
        <v>454</v>
      </c>
      <c r="RJS21" s="140" t="s">
        <v>454</v>
      </c>
      <c r="RJT21" s="140" t="s">
        <v>454</v>
      </c>
      <c r="RJU21" s="140" t="s">
        <v>454</v>
      </c>
      <c r="RJV21" s="140" t="s">
        <v>454</v>
      </c>
      <c r="RJW21" s="140" t="s">
        <v>454</v>
      </c>
      <c r="RJX21" s="140" t="s">
        <v>454</v>
      </c>
      <c r="RJY21" s="140" t="s">
        <v>454</v>
      </c>
      <c r="RJZ21" s="140" t="s">
        <v>454</v>
      </c>
      <c r="RKA21" s="140" t="s">
        <v>454</v>
      </c>
      <c r="RKB21" s="140" t="s">
        <v>454</v>
      </c>
      <c r="RKC21" s="140" t="s">
        <v>454</v>
      </c>
      <c r="RKD21" s="140" t="s">
        <v>454</v>
      </c>
      <c r="RKE21" s="140" t="s">
        <v>454</v>
      </c>
      <c r="RKF21" s="140" t="s">
        <v>454</v>
      </c>
      <c r="RKG21" s="140" t="s">
        <v>454</v>
      </c>
      <c r="RKH21" s="140" t="s">
        <v>454</v>
      </c>
      <c r="RKI21" s="140" t="s">
        <v>454</v>
      </c>
      <c r="RKJ21" s="140" t="s">
        <v>454</v>
      </c>
      <c r="RKK21" s="140" t="s">
        <v>454</v>
      </c>
      <c r="RKL21" s="140" t="s">
        <v>454</v>
      </c>
      <c r="RKM21" s="140" t="s">
        <v>454</v>
      </c>
      <c r="RKN21" s="140" t="s">
        <v>454</v>
      </c>
      <c r="RKO21" s="140" t="s">
        <v>454</v>
      </c>
      <c r="RKP21" s="140" t="s">
        <v>454</v>
      </c>
      <c r="RKQ21" s="140" t="s">
        <v>454</v>
      </c>
      <c r="RKR21" s="140" t="s">
        <v>454</v>
      </c>
      <c r="RKS21" s="140" t="s">
        <v>454</v>
      </c>
      <c r="RKT21" s="140" t="s">
        <v>454</v>
      </c>
      <c r="RKU21" s="140" t="s">
        <v>454</v>
      </c>
      <c r="RKV21" s="140" t="s">
        <v>454</v>
      </c>
      <c r="RKW21" s="140" t="s">
        <v>454</v>
      </c>
      <c r="RKX21" s="140" t="s">
        <v>454</v>
      </c>
      <c r="RKY21" s="140" t="s">
        <v>454</v>
      </c>
      <c r="RKZ21" s="140" t="s">
        <v>454</v>
      </c>
      <c r="RLA21" s="140" t="s">
        <v>454</v>
      </c>
      <c r="RLB21" s="140" t="s">
        <v>454</v>
      </c>
      <c r="RLC21" s="140" t="s">
        <v>454</v>
      </c>
      <c r="RLD21" s="140" t="s">
        <v>454</v>
      </c>
      <c r="RLE21" s="140" t="s">
        <v>454</v>
      </c>
      <c r="RLF21" s="140" t="s">
        <v>454</v>
      </c>
      <c r="RLG21" s="140" t="s">
        <v>454</v>
      </c>
      <c r="RLH21" s="140" t="s">
        <v>454</v>
      </c>
      <c r="RLI21" s="140" t="s">
        <v>454</v>
      </c>
      <c r="RLJ21" s="140" t="s">
        <v>454</v>
      </c>
      <c r="RLK21" s="140" t="s">
        <v>454</v>
      </c>
      <c r="RLL21" s="140" t="s">
        <v>454</v>
      </c>
      <c r="RLM21" s="140" t="s">
        <v>454</v>
      </c>
      <c r="RLN21" s="140" t="s">
        <v>454</v>
      </c>
      <c r="RLO21" s="140" t="s">
        <v>454</v>
      </c>
      <c r="RLP21" s="140" t="s">
        <v>454</v>
      </c>
      <c r="RLQ21" s="140" t="s">
        <v>454</v>
      </c>
      <c r="RLR21" s="140" t="s">
        <v>454</v>
      </c>
      <c r="RLS21" s="140" t="s">
        <v>454</v>
      </c>
      <c r="RLT21" s="140" t="s">
        <v>454</v>
      </c>
      <c r="RLU21" s="140" t="s">
        <v>454</v>
      </c>
      <c r="RLV21" s="140" t="s">
        <v>454</v>
      </c>
      <c r="RLW21" s="140" t="s">
        <v>454</v>
      </c>
      <c r="RLX21" s="140" t="s">
        <v>454</v>
      </c>
      <c r="RLY21" s="140" t="s">
        <v>454</v>
      </c>
      <c r="RLZ21" s="140" t="s">
        <v>454</v>
      </c>
      <c r="RMA21" s="140" t="s">
        <v>454</v>
      </c>
      <c r="RMB21" s="140" t="s">
        <v>454</v>
      </c>
      <c r="RMC21" s="140" t="s">
        <v>454</v>
      </c>
      <c r="RMD21" s="140" t="s">
        <v>454</v>
      </c>
      <c r="RME21" s="140" t="s">
        <v>454</v>
      </c>
      <c r="RMF21" s="140" t="s">
        <v>454</v>
      </c>
      <c r="RMG21" s="140" t="s">
        <v>454</v>
      </c>
      <c r="RMH21" s="140" t="s">
        <v>454</v>
      </c>
      <c r="RMI21" s="140" t="s">
        <v>454</v>
      </c>
      <c r="RMJ21" s="140" t="s">
        <v>454</v>
      </c>
      <c r="RMK21" s="140" t="s">
        <v>454</v>
      </c>
      <c r="RML21" s="140" t="s">
        <v>454</v>
      </c>
      <c r="RMM21" s="140" t="s">
        <v>454</v>
      </c>
      <c r="RMN21" s="140" t="s">
        <v>454</v>
      </c>
      <c r="RMO21" s="140" t="s">
        <v>454</v>
      </c>
      <c r="RMP21" s="140" t="s">
        <v>454</v>
      </c>
      <c r="RMQ21" s="140" t="s">
        <v>454</v>
      </c>
      <c r="RMR21" s="140" t="s">
        <v>454</v>
      </c>
      <c r="RMS21" s="140" t="s">
        <v>454</v>
      </c>
      <c r="RMT21" s="140" t="s">
        <v>454</v>
      </c>
      <c r="RMU21" s="140" t="s">
        <v>454</v>
      </c>
      <c r="RMV21" s="140" t="s">
        <v>454</v>
      </c>
      <c r="RMW21" s="140" t="s">
        <v>454</v>
      </c>
      <c r="RMX21" s="140" t="s">
        <v>454</v>
      </c>
      <c r="RMY21" s="140" t="s">
        <v>454</v>
      </c>
      <c r="RMZ21" s="140" t="s">
        <v>454</v>
      </c>
      <c r="RNA21" s="140" t="s">
        <v>454</v>
      </c>
      <c r="RNB21" s="140" t="s">
        <v>454</v>
      </c>
      <c r="RNC21" s="140" t="s">
        <v>454</v>
      </c>
      <c r="RND21" s="140" t="s">
        <v>454</v>
      </c>
      <c r="RNE21" s="140" t="s">
        <v>454</v>
      </c>
      <c r="RNF21" s="140" t="s">
        <v>454</v>
      </c>
      <c r="RNG21" s="140" t="s">
        <v>454</v>
      </c>
      <c r="RNH21" s="140" t="s">
        <v>454</v>
      </c>
      <c r="RNI21" s="140" t="s">
        <v>454</v>
      </c>
      <c r="RNJ21" s="140" t="s">
        <v>454</v>
      </c>
      <c r="RNK21" s="140" t="s">
        <v>454</v>
      </c>
      <c r="RNL21" s="140" t="s">
        <v>454</v>
      </c>
      <c r="RNM21" s="140" t="s">
        <v>454</v>
      </c>
      <c r="RNN21" s="140" t="s">
        <v>454</v>
      </c>
      <c r="RNO21" s="140" t="s">
        <v>454</v>
      </c>
      <c r="RNP21" s="140" t="s">
        <v>454</v>
      </c>
      <c r="RNQ21" s="140" t="s">
        <v>454</v>
      </c>
      <c r="RNR21" s="140" t="s">
        <v>454</v>
      </c>
      <c r="RNS21" s="140" t="s">
        <v>454</v>
      </c>
      <c r="RNT21" s="140" t="s">
        <v>454</v>
      </c>
      <c r="RNU21" s="140" t="s">
        <v>454</v>
      </c>
      <c r="RNV21" s="140" t="s">
        <v>454</v>
      </c>
      <c r="RNW21" s="140" t="s">
        <v>454</v>
      </c>
      <c r="RNX21" s="140" t="s">
        <v>454</v>
      </c>
      <c r="RNY21" s="140" t="s">
        <v>454</v>
      </c>
      <c r="RNZ21" s="140" t="s">
        <v>454</v>
      </c>
      <c r="ROA21" s="140" t="s">
        <v>454</v>
      </c>
      <c r="ROB21" s="140" t="s">
        <v>454</v>
      </c>
      <c r="ROC21" s="140" t="s">
        <v>454</v>
      </c>
      <c r="ROD21" s="140" t="s">
        <v>454</v>
      </c>
      <c r="ROE21" s="140" t="s">
        <v>454</v>
      </c>
      <c r="ROF21" s="140" t="s">
        <v>454</v>
      </c>
      <c r="ROG21" s="140" t="s">
        <v>454</v>
      </c>
      <c r="ROH21" s="140" t="s">
        <v>454</v>
      </c>
      <c r="ROI21" s="140" t="s">
        <v>454</v>
      </c>
      <c r="ROJ21" s="140" t="s">
        <v>454</v>
      </c>
      <c r="ROK21" s="140" t="s">
        <v>454</v>
      </c>
      <c r="ROL21" s="140" t="s">
        <v>454</v>
      </c>
      <c r="ROM21" s="140" t="s">
        <v>454</v>
      </c>
      <c r="RON21" s="140" t="s">
        <v>454</v>
      </c>
      <c r="ROO21" s="140" t="s">
        <v>454</v>
      </c>
      <c r="ROP21" s="140" t="s">
        <v>454</v>
      </c>
      <c r="ROQ21" s="140" t="s">
        <v>454</v>
      </c>
      <c r="ROR21" s="140" t="s">
        <v>454</v>
      </c>
      <c r="ROS21" s="140" t="s">
        <v>454</v>
      </c>
      <c r="ROT21" s="140" t="s">
        <v>454</v>
      </c>
      <c r="ROU21" s="140" t="s">
        <v>454</v>
      </c>
      <c r="ROV21" s="140" t="s">
        <v>454</v>
      </c>
      <c r="ROW21" s="140" t="s">
        <v>454</v>
      </c>
      <c r="ROX21" s="140" t="s">
        <v>454</v>
      </c>
      <c r="ROY21" s="140" t="s">
        <v>454</v>
      </c>
      <c r="ROZ21" s="140" t="s">
        <v>454</v>
      </c>
      <c r="RPA21" s="140" t="s">
        <v>454</v>
      </c>
      <c r="RPB21" s="140" t="s">
        <v>454</v>
      </c>
      <c r="RPC21" s="140" t="s">
        <v>454</v>
      </c>
      <c r="RPD21" s="140" t="s">
        <v>454</v>
      </c>
      <c r="RPE21" s="140" t="s">
        <v>454</v>
      </c>
      <c r="RPF21" s="140" t="s">
        <v>454</v>
      </c>
      <c r="RPG21" s="140" t="s">
        <v>454</v>
      </c>
      <c r="RPH21" s="140" t="s">
        <v>454</v>
      </c>
      <c r="RPI21" s="140" t="s">
        <v>454</v>
      </c>
      <c r="RPJ21" s="140" t="s">
        <v>454</v>
      </c>
      <c r="RPK21" s="140" t="s">
        <v>454</v>
      </c>
      <c r="RPL21" s="140" t="s">
        <v>454</v>
      </c>
      <c r="RPM21" s="140" t="s">
        <v>454</v>
      </c>
      <c r="RPN21" s="140" t="s">
        <v>454</v>
      </c>
      <c r="RPO21" s="140" t="s">
        <v>454</v>
      </c>
      <c r="RPP21" s="140" t="s">
        <v>454</v>
      </c>
      <c r="RPQ21" s="140" t="s">
        <v>454</v>
      </c>
      <c r="RPR21" s="140" t="s">
        <v>454</v>
      </c>
      <c r="RPS21" s="140" t="s">
        <v>454</v>
      </c>
      <c r="RPT21" s="140" t="s">
        <v>454</v>
      </c>
      <c r="RPU21" s="140" t="s">
        <v>454</v>
      </c>
      <c r="RPV21" s="140" t="s">
        <v>454</v>
      </c>
      <c r="RPW21" s="140" t="s">
        <v>454</v>
      </c>
      <c r="RPX21" s="140" t="s">
        <v>454</v>
      </c>
      <c r="RPY21" s="140" t="s">
        <v>454</v>
      </c>
      <c r="RPZ21" s="140" t="s">
        <v>454</v>
      </c>
      <c r="RQA21" s="140" t="s">
        <v>454</v>
      </c>
      <c r="RQB21" s="140" t="s">
        <v>454</v>
      </c>
      <c r="RQC21" s="140" t="s">
        <v>454</v>
      </c>
      <c r="RQD21" s="140" t="s">
        <v>454</v>
      </c>
      <c r="RQE21" s="140" t="s">
        <v>454</v>
      </c>
      <c r="RQF21" s="140" t="s">
        <v>454</v>
      </c>
      <c r="RQG21" s="140" t="s">
        <v>454</v>
      </c>
      <c r="RQH21" s="140" t="s">
        <v>454</v>
      </c>
      <c r="RQI21" s="140" t="s">
        <v>454</v>
      </c>
      <c r="RQJ21" s="140" t="s">
        <v>454</v>
      </c>
      <c r="RQK21" s="140" t="s">
        <v>454</v>
      </c>
      <c r="RQL21" s="140" t="s">
        <v>454</v>
      </c>
      <c r="RQM21" s="140" t="s">
        <v>454</v>
      </c>
      <c r="RQN21" s="140" t="s">
        <v>454</v>
      </c>
      <c r="RQO21" s="140" t="s">
        <v>454</v>
      </c>
      <c r="RQP21" s="140" t="s">
        <v>454</v>
      </c>
      <c r="RQQ21" s="140" t="s">
        <v>454</v>
      </c>
      <c r="RQR21" s="140" t="s">
        <v>454</v>
      </c>
      <c r="RQS21" s="140" t="s">
        <v>454</v>
      </c>
      <c r="RQT21" s="140" t="s">
        <v>454</v>
      </c>
      <c r="RQU21" s="140" t="s">
        <v>454</v>
      </c>
      <c r="RQV21" s="140" t="s">
        <v>454</v>
      </c>
      <c r="RQW21" s="140" t="s">
        <v>454</v>
      </c>
      <c r="RQX21" s="140" t="s">
        <v>454</v>
      </c>
      <c r="RQY21" s="140" t="s">
        <v>454</v>
      </c>
      <c r="RQZ21" s="140" t="s">
        <v>454</v>
      </c>
      <c r="RRA21" s="140" t="s">
        <v>454</v>
      </c>
      <c r="RRB21" s="140" t="s">
        <v>454</v>
      </c>
      <c r="RRC21" s="140" t="s">
        <v>454</v>
      </c>
      <c r="RRD21" s="140" t="s">
        <v>454</v>
      </c>
      <c r="RRE21" s="140" t="s">
        <v>454</v>
      </c>
      <c r="RRF21" s="140" t="s">
        <v>454</v>
      </c>
      <c r="RRG21" s="140" t="s">
        <v>454</v>
      </c>
      <c r="RRH21" s="140" t="s">
        <v>454</v>
      </c>
      <c r="RRI21" s="140" t="s">
        <v>454</v>
      </c>
      <c r="RRJ21" s="140" t="s">
        <v>454</v>
      </c>
      <c r="RRK21" s="140" t="s">
        <v>454</v>
      </c>
      <c r="RRL21" s="140" t="s">
        <v>454</v>
      </c>
      <c r="RRM21" s="140" t="s">
        <v>454</v>
      </c>
      <c r="RRN21" s="140" t="s">
        <v>454</v>
      </c>
      <c r="RRO21" s="140" t="s">
        <v>454</v>
      </c>
      <c r="RRP21" s="140" t="s">
        <v>454</v>
      </c>
      <c r="RRQ21" s="140" t="s">
        <v>454</v>
      </c>
      <c r="RRR21" s="140" t="s">
        <v>454</v>
      </c>
      <c r="RRS21" s="140" t="s">
        <v>454</v>
      </c>
      <c r="RRT21" s="140" t="s">
        <v>454</v>
      </c>
      <c r="RRU21" s="140" t="s">
        <v>454</v>
      </c>
      <c r="RRV21" s="140" t="s">
        <v>454</v>
      </c>
      <c r="RRW21" s="140" t="s">
        <v>454</v>
      </c>
      <c r="RRX21" s="140" t="s">
        <v>454</v>
      </c>
      <c r="RRY21" s="140" t="s">
        <v>454</v>
      </c>
      <c r="RRZ21" s="140" t="s">
        <v>454</v>
      </c>
      <c r="RSA21" s="140" t="s">
        <v>454</v>
      </c>
      <c r="RSB21" s="140" t="s">
        <v>454</v>
      </c>
      <c r="RSC21" s="140" t="s">
        <v>454</v>
      </c>
      <c r="RSD21" s="140" t="s">
        <v>454</v>
      </c>
      <c r="RSE21" s="140" t="s">
        <v>454</v>
      </c>
      <c r="RSF21" s="140" t="s">
        <v>454</v>
      </c>
      <c r="RSG21" s="140" t="s">
        <v>454</v>
      </c>
      <c r="RSH21" s="140" t="s">
        <v>454</v>
      </c>
      <c r="RSI21" s="140" t="s">
        <v>454</v>
      </c>
      <c r="RSJ21" s="140" t="s">
        <v>454</v>
      </c>
      <c r="RSK21" s="140" t="s">
        <v>454</v>
      </c>
      <c r="RSL21" s="140" t="s">
        <v>454</v>
      </c>
      <c r="RSM21" s="140" t="s">
        <v>454</v>
      </c>
      <c r="RSN21" s="140" t="s">
        <v>454</v>
      </c>
      <c r="RSO21" s="140" t="s">
        <v>454</v>
      </c>
      <c r="RSP21" s="140" t="s">
        <v>454</v>
      </c>
      <c r="RSQ21" s="140" t="s">
        <v>454</v>
      </c>
      <c r="RSR21" s="140" t="s">
        <v>454</v>
      </c>
      <c r="RSS21" s="140" t="s">
        <v>454</v>
      </c>
      <c r="RST21" s="140" t="s">
        <v>454</v>
      </c>
      <c r="RSU21" s="140" t="s">
        <v>454</v>
      </c>
      <c r="RSV21" s="140" t="s">
        <v>454</v>
      </c>
      <c r="RSW21" s="140" t="s">
        <v>454</v>
      </c>
      <c r="RSX21" s="140" t="s">
        <v>454</v>
      </c>
      <c r="RSY21" s="140" t="s">
        <v>454</v>
      </c>
      <c r="RSZ21" s="140" t="s">
        <v>454</v>
      </c>
      <c r="RTA21" s="140" t="s">
        <v>454</v>
      </c>
      <c r="RTB21" s="140" t="s">
        <v>454</v>
      </c>
      <c r="RTC21" s="140" t="s">
        <v>454</v>
      </c>
      <c r="RTD21" s="140" t="s">
        <v>454</v>
      </c>
      <c r="RTE21" s="140" t="s">
        <v>454</v>
      </c>
      <c r="RTF21" s="140" t="s">
        <v>454</v>
      </c>
      <c r="RTG21" s="140" t="s">
        <v>454</v>
      </c>
      <c r="RTH21" s="140" t="s">
        <v>454</v>
      </c>
      <c r="RTI21" s="140" t="s">
        <v>454</v>
      </c>
      <c r="RTJ21" s="140" t="s">
        <v>454</v>
      </c>
      <c r="RTK21" s="140" t="s">
        <v>454</v>
      </c>
      <c r="RTL21" s="140" t="s">
        <v>454</v>
      </c>
      <c r="RTM21" s="140" t="s">
        <v>454</v>
      </c>
      <c r="RTN21" s="140" t="s">
        <v>454</v>
      </c>
      <c r="RTO21" s="140" t="s">
        <v>454</v>
      </c>
      <c r="RTP21" s="140" t="s">
        <v>454</v>
      </c>
      <c r="RTQ21" s="140" t="s">
        <v>454</v>
      </c>
      <c r="RTR21" s="140" t="s">
        <v>454</v>
      </c>
      <c r="RTS21" s="140" t="s">
        <v>454</v>
      </c>
      <c r="RTT21" s="140" t="s">
        <v>454</v>
      </c>
      <c r="RTU21" s="140" t="s">
        <v>454</v>
      </c>
      <c r="RTV21" s="140" t="s">
        <v>454</v>
      </c>
      <c r="RTW21" s="140" t="s">
        <v>454</v>
      </c>
      <c r="RTX21" s="140" t="s">
        <v>454</v>
      </c>
      <c r="RTY21" s="140" t="s">
        <v>454</v>
      </c>
      <c r="RTZ21" s="140" t="s">
        <v>454</v>
      </c>
      <c r="RUA21" s="140" t="s">
        <v>454</v>
      </c>
      <c r="RUB21" s="140" t="s">
        <v>454</v>
      </c>
      <c r="RUC21" s="140" t="s">
        <v>454</v>
      </c>
      <c r="RUD21" s="140" t="s">
        <v>454</v>
      </c>
      <c r="RUE21" s="140" t="s">
        <v>454</v>
      </c>
      <c r="RUF21" s="140" t="s">
        <v>454</v>
      </c>
      <c r="RUG21" s="140" t="s">
        <v>454</v>
      </c>
      <c r="RUH21" s="140" t="s">
        <v>454</v>
      </c>
      <c r="RUI21" s="140" t="s">
        <v>454</v>
      </c>
      <c r="RUJ21" s="140" t="s">
        <v>454</v>
      </c>
      <c r="RUK21" s="140" t="s">
        <v>454</v>
      </c>
      <c r="RUL21" s="140" t="s">
        <v>454</v>
      </c>
      <c r="RUM21" s="140" t="s">
        <v>454</v>
      </c>
      <c r="RUN21" s="140" t="s">
        <v>454</v>
      </c>
      <c r="RUO21" s="140" t="s">
        <v>454</v>
      </c>
      <c r="RUP21" s="140" t="s">
        <v>454</v>
      </c>
      <c r="RUQ21" s="140" t="s">
        <v>454</v>
      </c>
      <c r="RUR21" s="140" t="s">
        <v>454</v>
      </c>
      <c r="RUS21" s="140" t="s">
        <v>454</v>
      </c>
      <c r="RUT21" s="140" t="s">
        <v>454</v>
      </c>
      <c r="RUU21" s="140" t="s">
        <v>454</v>
      </c>
      <c r="RUV21" s="140" t="s">
        <v>454</v>
      </c>
      <c r="RUW21" s="140" t="s">
        <v>454</v>
      </c>
      <c r="RUX21" s="140" t="s">
        <v>454</v>
      </c>
      <c r="RUY21" s="140" t="s">
        <v>454</v>
      </c>
      <c r="RUZ21" s="140" t="s">
        <v>454</v>
      </c>
      <c r="RVA21" s="140" t="s">
        <v>454</v>
      </c>
      <c r="RVB21" s="140" t="s">
        <v>454</v>
      </c>
      <c r="RVC21" s="140" t="s">
        <v>454</v>
      </c>
      <c r="RVD21" s="140" t="s">
        <v>454</v>
      </c>
      <c r="RVE21" s="140" t="s">
        <v>454</v>
      </c>
      <c r="RVF21" s="140" t="s">
        <v>454</v>
      </c>
      <c r="RVG21" s="140" t="s">
        <v>454</v>
      </c>
      <c r="RVH21" s="140" t="s">
        <v>454</v>
      </c>
      <c r="RVI21" s="140" t="s">
        <v>454</v>
      </c>
      <c r="RVJ21" s="140" t="s">
        <v>454</v>
      </c>
      <c r="RVK21" s="140" t="s">
        <v>454</v>
      </c>
      <c r="RVL21" s="140" t="s">
        <v>454</v>
      </c>
      <c r="RVM21" s="140" t="s">
        <v>454</v>
      </c>
      <c r="RVN21" s="140" t="s">
        <v>454</v>
      </c>
      <c r="RVO21" s="140" t="s">
        <v>454</v>
      </c>
      <c r="RVP21" s="140" t="s">
        <v>454</v>
      </c>
      <c r="RVQ21" s="140" t="s">
        <v>454</v>
      </c>
      <c r="RVR21" s="140" t="s">
        <v>454</v>
      </c>
      <c r="RVS21" s="140" t="s">
        <v>454</v>
      </c>
      <c r="RVT21" s="140" t="s">
        <v>454</v>
      </c>
      <c r="RVU21" s="140" t="s">
        <v>454</v>
      </c>
      <c r="RVV21" s="140" t="s">
        <v>454</v>
      </c>
      <c r="RVW21" s="140" t="s">
        <v>454</v>
      </c>
      <c r="RVX21" s="140" t="s">
        <v>454</v>
      </c>
      <c r="RVY21" s="140" t="s">
        <v>454</v>
      </c>
      <c r="RVZ21" s="140" t="s">
        <v>454</v>
      </c>
      <c r="RWA21" s="140" t="s">
        <v>454</v>
      </c>
      <c r="RWB21" s="140" t="s">
        <v>454</v>
      </c>
      <c r="RWC21" s="140" t="s">
        <v>454</v>
      </c>
      <c r="RWD21" s="140" t="s">
        <v>454</v>
      </c>
      <c r="RWE21" s="140" t="s">
        <v>454</v>
      </c>
      <c r="RWF21" s="140" t="s">
        <v>454</v>
      </c>
      <c r="RWG21" s="140" t="s">
        <v>454</v>
      </c>
      <c r="RWH21" s="140" t="s">
        <v>454</v>
      </c>
      <c r="RWI21" s="140" t="s">
        <v>454</v>
      </c>
      <c r="RWJ21" s="140" t="s">
        <v>454</v>
      </c>
      <c r="RWK21" s="140" t="s">
        <v>454</v>
      </c>
      <c r="RWL21" s="140" t="s">
        <v>454</v>
      </c>
      <c r="RWM21" s="140" t="s">
        <v>454</v>
      </c>
      <c r="RWN21" s="140" t="s">
        <v>454</v>
      </c>
      <c r="RWO21" s="140" t="s">
        <v>454</v>
      </c>
      <c r="RWP21" s="140" t="s">
        <v>454</v>
      </c>
      <c r="RWQ21" s="140" t="s">
        <v>454</v>
      </c>
      <c r="RWR21" s="140" t="s">
        <v>454</v>
      </c>
      <c r="RWS21" s="140" t="s">
        <v>454</v>
      </c>
      <c r="RWT21" s="140" t="s">
        <v>454</v>
      </c>
      <c r="RWU21" s="140" t="s">
        <v>454</v>
      </c>
      <c r="RWV21" s="140" t="s">
        <v>454</v>
      </c>
      <c r="RWW21" s="140" t="s">
        <v>454</v>
      </c>
      <c r="RWX21" s="140" t="s">
        <v>454</v>
      </c>
      <c r="RWY21" s="140" t="s">
        <v>454</v>
      </c>
      <c r="RWZ21" s="140" t="s">
        <v>454</v>
      </c>
      <c r="RXA21" s="140" t="s">
        <v>454</v>
      </c>
      <c r="RXB21" s="140" t="s">
        <v>454</v>
      </c>
      <c r="RXC21" s="140" t="s">
        <v>454</v>
      </c>
      <c r="RXD21" s="140" t="s">
        <v>454</v>
      </c>
      <c r="RXE21" s="140" t="s">
        <v>454</v>
      </c>
      <c r="RXF21" s="140" t="s">
        <v>454</v>
      </c>
      <c r="RXG21" s="140" t="s">
        <v>454</v>
      </c>
      <c r="RXH21" s="140" t="s">
        <v>454</v>
      </c>
      <c r="RXI21" s="140" t="s">
        <v>454</v>
      </c>
      <c r="RXJ21" s="140" t="s">
        <v>454</v>
      </c>
      <c r="RXK21" s="140" t="s">
        <v>454</v>
      </c>
      <c r="RXL21" s="140" t="s">
        <v>454</v>
      </c>
      <c r="RXM21" s="140" t="s">
        <v>454</v>
      </c>
      <c r="RXN21" s="140" t="s">
        <v>454</v>
      </c>
      <c r="RXO21" s="140" t="s">
        <v>454</v>
      </c>
      <c r="RXP21" s="140" t="s">
        <v>454</v>
      </c>
      <c r="RXQ21" s="140" t="s">
        <v>454</v>
      </c>
      <c r="RXR21" s="140" t="s">
        <v>454</v>
      </c>
      <c r="RXS21" s="140" t="s">
        <v>454</v>
      </c>
      <c r="RXT21" s="140" t="s">
        <v>454</v>
      </c>
      <c r="RXU21" s="140" t="s">
        <v>454</v>
      </c>
      <c r="RXV21" s="140" t="s">
        <v>454</v>
      </c>
      <c r="RXW21" s="140" t="s">
        <v>454</v>
      </c>
      <c r="RXX21" s="140" t="s">
        <v>454</v>
      </c>
      <c r="RXY21" s="140" t="s">
        <v>454</v>
      </c>
      <c r="RXZ21" s="140" t="s">
        <v>454</v>
      </c>
      <c r="RYA21" s="140" t="s">
        <v>454</v>
      </c>
      <c r="RYB21" s="140" t="s">
        <v>454</v>
      </c>
      <c r="RYC21" s="140" t="s">
        <v>454</v>
      </c>
      <c r="RYD21" s="140" t="s">
        <v>454</v>
      </c>
      <c r="RYE21" s="140" t="s">
        <v>454</v>
      </c>
      <c r="RYF21" s="140" t="s">
        <v>454</v>
      </c>
      <c r="RYG21" s="140" t="s">
        <v>454</v>
      </c>
      <c r="RYH21" s="140" t="s">
        <v>454</v>
      </c>
      <c r="RYI21" s="140" t="s">
        <v>454</v>
      </c>
      <c r="RYJ21" s="140" t="s">
        <v>454</v>
      </c>
      <c r="RYK21" s="140" t="s">
        <v>454</v>
      </c>
      <c r="RYL21" s="140" t="s">
        <v>454</v>
      </c>
      <c r="RYM21" s="140" t="s">
        <v>454</v>
      </c>
      <c r="RYN21" s="140" t="s">
        <v>454</v>
      </c>
      <c r="RYO21" s="140" t="s">
        <v>454</v>
      </c>
      <c r="RYP21" s="140" t="s">
        <v>454</v>
      </c>
      <c r="RYQ21" s="140" t="s">
        <v>454</v>
      </c>
      <c r="RYR21" s="140" t="s">
        <v>454</v>
      </c>
      <c r="RYS21" s="140" t="s">
        <v>454</v>
      </c>
      <c r="RYT21" s="140" t="s">
        <v>454</v>
      </c>
      <c r="RYU21" s="140" t="s">
        <v>454</v>
      </c>
      <c r="RYV21" s="140" t="s">
        <v>454</v>
      </c>
      <c r="RYW21" s="140" t="s">
        <v>454</v>
      </c>
      <c r="RYX21" s="140" t="s">
        <v>454</v>
      </c>
      <c r="RYY21" s="140" t="s">
        <v>454</v>
      </c>
      <c r="RYZ21" s="140" t="s">
        <v>454</v>
      </c>
      <c r="RZA21" s="140" t="s">
        <v>454</v>
      </c>
      <c r="RZB21" s="140" t="s">
        <v>454</v>
      </c>
      <c r="RZC21" s="140" t="s">
        <v>454</v>
      </c>
      <c r="RZD21" s="140" t="s">
        <v>454</v>
      </c>
      <c r="RZE21" s="140" t="s">
        <v>454</v>
      </c>
      <c r="RZF21" s="140" t="s">
        <v>454</v>
      </c>
      <c r="RZG21" s="140" t="s">
        <v>454</v>
      </c>
      <c r="RZH21" s="140" t="s">
        <v>454</v>
      </c>
      <c r="RZI21" s="140" t="s">
        <v>454</v>
      </c>
      <c r="RZJ21" s="140" t="s">
        <v>454</v>
      </c>
      <c r="RZK21" s="140" t="s">
        <v>454</v>
      </c>
      <c r="RZL21" s="140" t="s">
        <v>454</v>
      </c>
      <c r="RZM21" s="140" t="s">
        <v>454</v>
      </c>
      <c r="RZN21" s="140" t="s">
        <v>454</v>
      </c>
      <c r="RZO21" s="140" t="s">
        <v>454</v>
      </c>
      <c r="RZP21" s="140" t="s">
        <v>454</v>
      </c>
      <c r="RZQ21" s="140" t="s">
        <v>454</v>
      </c>
      <c r="RZR21" s="140" t="s">
        <v>454</v>
      </c>
      <c r="RZS21" s="140" t="s">
        <v>454</v>
      </c>
      <c r="RZT21" s="140" t="s">
        <v>454</v>
      </c>
      <c r="RZU21" s="140" t="s">
        <v>454</v>
      </c>
      <c r="RZV21" s="140" t="s">
        <v>454</v>
      </c>
      <c r="RZW21" s="140" t="s">
        <v>454</v>
      </c>
      <c r="RZX21" s="140" t="s">
        <v>454</v>
      </c>
      <c r="RZY21" s="140" t="s">
        <v>454</v>
      </c>
      <c r="RZZ21" s="140" t="s">
        <v>454</v>
      </c>
      <c r="SAA21" s="140" t="s">
        <v>454</v>
      </c>
      <c r="SAB21" s="140" t="s">
        <v>454</v>
      </c>
      <c r="SAC21" s="140" t="s">
        <v>454</v>
      </c>
      <c r="SAD21" s="140" t="s">
        <v>454</v>
      </c>
      <c r="SAE21" s="140" t="s">
        <v>454</v>
      </c>
      <c r="SAF21" s="140" t="s">
        <v>454</v>
      </c>
      <c r="SAG21" s="140" t="s">
        <v>454</v>
      </c>
      <c r="SAH21" s="140" t="s">
        <v>454</v>
      </c>
      <c r="SAI21" s="140" t="s">
        <v>454</v>
      </c>
      <c r="SAJ21" s="140" t="s">
        <v>454</v>
      </c>
      <c r="SAK21" s="140" t="s">
        <v>454</v>
      </c>
      <c r="SAL21" s="140" t="s">
        <v>454</v>
      </c>
      <c r="SAM21" s="140" t="s">
        <v>454</v>
      </c>
      <c r="SAN21" s="140" t="s">
        <v>454</v>
      </c>
      <c r="SAO21" s="140" t="s">
        <v>454</v>
      </c>
      <c r="SAP21" s="140" t="s">
        <v>454</v>
      </c>
      <c r="SAQ21" s="140" t="s">
        <v>454</v>
      </c>
      <c r="SAR21" s="140" t="s">
        <v>454</v>
      </c>
      <c r="SAS21" s="140" t="s">
        <v>454</v>
      </c>
      <c r="SAT21" s="140" t="s">
        <v>454</v>
      </c>
      <c r="SAU21" s="140" t="s">
        <v>454</v>
      </c>
      <c r="SAV21" s="140" t="s">
        <v>454</v>
      </c>
      <c r="SAW21" s="140" t="s">
        <v>454</v>
      </c>
      <c r="SAX21" s="140" t="s">
        <v>454</v>
      </c>
      <c r="SAY21" s="140" t="s">
        <v>454</v>
      </c>
      <c r="SAZ21" s="140" t="s">
        <v>454</v>
      </c>
      <c r="SBA21" s="140" t="s">
        <v>454</v>
      </c>
      <c r="SBB21" s="140" t="s">
        <v>454</v>
      </c>
      <c r="SBC21" s="140" t="s">
        <v>454</v>
      </c>
      <c r="SBD21" s="140" t="s">
        <v>454</v>
      </c>
      <c r="SBE21" s="140" t="s">
        <v>454</v>
      </c>
      <c r="SBF21" s="140" t="s">
        <v>454</v>
      </c>
      <c r="SBG21" s="140" t="s">
        <v>454</v>
      </c>
      <c r="SBH21" s="140" t="s">
        <v>454</v>
      </c>
      <c r="SBI21" s="140" t="s">
        <v>454</v>
      </c>
      <c r="SBJ21" s="140" t="s">
        <v>454</v>
      </c>
      <c r="SBK21" s="140" t="s">
        <v>454</v>
      </c>
      <c r="SBL21" s="140" t="s">
        <v>454</v>
      </c>
      <c r="SBM21" s="140" t="s">
        <v>454</v>
      </c>
      <c r="SBN21" s="140" t="s">
        <v>454</v>
      </c>
      <c r="SBO21" s="140" t="s">
        <v>454</v>
      </c>
      <c r="SBP21" s="140" t="s">
        <v>454</v>
      </c>
      <c r="SBQ21" s="140" t="s">
        <v>454</v>
      </c>
      <c r="SBR21" s="140" t="s">
        <v>454</v>
      </c>
      <c r="SBS21" s="140" t="s">
        <v>454</v>
      </c>
      <c r="SBT21" s="140" t="s">
        <v>454</v>
      </c>
      <c r="SBU21" s="140" t="s">
        <v>454</v>
      </c>
      <c r="SBV21" s="140" t="s">
        <v>454</v>
      </c>
      <c r="SBW21" s="140" t="s">
        <v>454</v>
      </c>
      <c r="SBX21" s="140" t="s">
        <v>454</v>
      </c>
      <c r="SBY21" s="140" t="s">
        <v>454</v>
      </c>
      <c r="SBZ21" s="140" t="s">
        <v>454</v>
      </c>
      <c r="SCA21" s="140" t="s">
        <v>454</v>
      </c>
      <c r="SCB21" s="140" t="s">
        <v>454</v>
      </c>
      <c r="SCC21" s="140" t="s">
        <v>454</v>
      </c>
      <c r="SCD21" s="140" t="s">
        <v>454</v>
      </c>
      <c r="SCE21" s="140" t="s">
        <v>454</v>
      </c>
      <c r="SCF21" s="140" t="s">
        <v>454</v>
      </c>
      <c r="SCG21" s="140" t="s">
        <v>454</v>
      </c>
      <c r="SCH21" s="140" t="s">
        <v>454</v>
      </c>
      <c r="SCI21" s="140" t="s">
        <v>454</v>
      </c>
      <c r="SCJ21" s="140" t="s">
        <v>454</v>
      </c>
      <c r="SCK21" s="140" t="s">
        <v>454</v>
      </c>
      <c r="SCL21" s="140" t="s">
        <v>454</v>
      </c>
      <c r="SCM21" s="140" t="s">
        <v>454</v>
      </c>
      <c r="SCN21" s="140" t="s">
        <v>454</v>
      </c>
      <c r="SCO21" s="140" t="s">
        <v>454</v>
      </c>
      <c r="SCP21" s="140" t="s">
        <v>454</v>
      </c>
      <c r="SCQ21" s="140" t="s">
        <v>454</v>
      </c>
      <c r="SCR21" s="140" t="s">
        <v>454</v>
      </c>
      <c r="SCS21" s="140" t="s">
        <v>454</v>
      </c>
      <c r="SCT21" s="140" t="s">
        <v>454</v>
      </c>
      <c r="SCU21" s="140" t="s">
        <v>454</v>
      </c>
      <c r="SCV21" s="140" t="s">
        <v>454</v>
      </c>
      <c r="SCW21" s="140" t="s">
        <v>454</v>
      </c>
      <c r="SCX21" s="140" t="s">
        <v>454</v>
      </c>
      <c r="SCY21" s="140" t="s">
        <v>454</v>
      </c>
      <c r="SCZ21" s="140" t="s">
        <v>454</v>
      </c>
      <c r="SDA21" s="140" t="s">
        <v>454</v>
      </c>
      <c r="SDB21" s="140" t="s">
        <v>454</v>
      </c>
      <c r="SDC21" s="140" t="s">
        <v>454</v>
      </c>
      <c r="SDD21" s="140" t="s">
        <v>454</v>
      </c>
      <c r="SDE21" s="140" t="s">
        <v>454</v>
      </c>
      <c r="SDF21" s="140" t="s">
        <v>454</v>
      </c>
      <c r="SDG21" s="140" t="s">
        <v>454</v>
      </c>
      <c r="SDH21" s="140" t="s">
        <v>454</v>
      </c>
      <c r="SDI21" s="140" t="s">
        <v>454</v>
      </c>
      <c r="SDJ21" s="140" t="s">
        <v>454</v>
      </c>
      <c r="SDK21" s="140" t="s">
        <v>454</v>
      </c>
      <c r="SDL21" s="140" t="s">
        <v>454</v>
      </c>
      <c r="SDM21" s="140" t="s">
        <v>454</v>
      </c>
      <c r="SDN21" s="140" t="s">
        <v>454</v>
      </c>
      <c r="SDO21" s="140" t="s">
        <v>454</v>
      </c>
      <c r="SDP21" s="140" t="s">
        <v>454</v>
      </c>
      <c r="SDQ21" s="140" t="s">
        <v>454</v>
      </c>
      <c r="SDR21" s="140" t="s">
        <v>454</v>
      </c>
      <c r="SDS21" s="140" t="s">
        <v>454</v>
      </c>
      <c r="SDT21" s="140" t="s">
        <v>454</v>
      </c>
      <c r="SDU21" s="140" t="s">
        <v>454</v>
      </c>
      <c r="SDV21" s="140" t="s">
        <v>454</v>
      </c>
      <c r="SDW21" s="140" t="s">
        <v>454</v>
      </c>
      <c r="SDX21" s="140" t="s">
        <v>454</v>
      </c>
      <c r="SDY21" s="140" t="s">
        <v>454</v>
      </c>
      <c r="SDZ21" s="140" t="s">
        <v>454</v>
      </c>
      <c r="SEA21" s="140" t="s">
        <v>454</v>
      </c>
      <c r="SEB21" s="140" t="s">
        <v>454</v>
      </c>
      <c r="SEC21" s="140" t="s">
        <v>454</v>
      </c>
      <c r="SED21" s="140" t="s">
        <v>454</v>
      </c>
      <c r="SEE21" s="140" t="s">
        <v>454</v>
      </c>
      <c r="SEF21" s="140" t="s">
        <v>454</v>
      </c>
      <c r="SEG21" s="140" t="s">
        <v>454</v>
      </c>
      <c r="SEH21" s="140" t="s">
        <v>454</v>
      </c>
      <c r="SEI21" s="140" t="s">
        <v>454</v>
      </c>
      <c r="SEJ21" s="140" t="s">
        <v>454</v>
      </c>
      <c r="SEK21" s="140" t="s">
        <v>454</v>
      </c>
      <c r="SEL21" s="140" t="s">
        <v>454</v>
      </c>
      <c r="SEM21" s="140" t="s">
        <v>454</v>
      </c>
      <c r="SEN21" s="140" t="s">
        <v>454</v>
      </c>
      <c r="SEO21" s="140" t="s">
        <v>454</v>
      </c>
      <c r="SEP21" s="140" t="s">
        <v>454</v>
      </c>
      <c r="SEQ21" s="140" t="s">
        <v>454</v>
      </c>
      <c r="SER21" s="140" t="s">
        <v>454</v>
      </c>
      <c r="SES21" s="140" t="s">
        <v>454</v>
      </c>
      <c r="SET21" s="140" t="s">
        <v>454</v>
      </c>
      <c r="SEU21" s="140" t="s">
        <v>454</v>
      </c>
      <c r="SEV21" s="140" t="s">
        <v>454</v>
      </c>
      <c r="SEW21" s="140" t="s">
        <v>454</v>
      </c>
      <c r="SEX21" s="140" t="s">
        <v>454</v>
      </c>
      <c r="SEY21" s="140" t="s">
        <v>454</v>
      </c>
      <c r="SEZ21" s="140" t="s">
        <v>454</v>
      </c>
      <c r="SFA21" s="140" t="s">
        <v>454</v>
      </c>
      <c r="SFB21" s="140" t="s">
        <v>454</v>
      </c>
      <c r="SFC21" s="140" t="s">
        <v>454</v>
      </c>
      <c r="SFD21" s="140" t="s">
        <v>454</v>
      </c>
      <c r="SFE21" s="140" t="s">
        <v>454</v>
      </c>
      <c r="SFF21" s="140" t="s">
        <v>454</v>
      </c>
      <c r="SFG21" s="140" t="s">
        <v>454</v>
      </c>
      <c r="SFH21" s="140" t="s">
        <v>454</v>
      </c>
      <c r="SFI21" s="140" t="s">
        <v>454</v>
      </c>
      <c r="SFJ21" s="140" t="s">
        <v>454</v>
      </c>
      <c r="SFK21" s="140" t="s">
        <v>454</v>
      </c>
      <c r="SFL21" s="140" t="s">
        <v>454</v>
      </c>
      <c r="SFM21" s="140" t="s">
        <v>454</v>
      </c>
      <c r="SFN21" s="140" t="s">
        <v>454</v>
      </c>
      <c r="SFO21" s="140" t="s">
        <v>454</v>
      </c>
      <c r="SFP21" s="140" t="s">
        <v>454</v>
      </c>
      <c r="SFQ21" s="140" t="s">
        <v>454</v>
      </c>
      <c r="SFR21" s="140" t="s">
        <v>454</v>
      </c>
      <c r="SFS21" s="140" t="s">
        <v>454</v>
      </c>
      <c r="SFT21" s="140" t="s">
        <v>454</v>
      </c>
      <c r="SFU21" s="140" t="s">
        <v>454</v>
      </c>
      <c r="SFV21" s="140" t="s">
        <v>454</v>
      </c>
      <c r="SFW21" s="140" t="s">
        <v>454</v>
      </c>
      <c r="SFX21" s="140" t="s">
        <v>454</v>
      </c>
      <c r="SFY21" s="140" t="s">
        <v>454</v>
      </c>
      <c r="SFZ21" s="140" t="s">
        <v>454</v>
      </c>
      <c r="SGA21" s="140" t="s">
        <v>454</v>
      </c>
      <c r="SGB21" s="140" t="s">
        <v>454</v>
      </c>
      <c r="SGC21" s="140" t="s">
        <v>454</v>
      </c>
      <c r="SGD21" s="140" t="s">
        <v>454</v>
      </c>
      <c r="SGE21" s="140" t="s">
        <v>454</v>
      </c>
      <c r="SGF21" s="140" t="s">
        <v>454</v>
      </c>
      <c r="SGG21" s="140" t="s">
        <v>454</v>
      </c>
      <c r="SGH21" s="140" t="s">
        <v>454</v>
      </c>
      <c r="SGI21" s="140" t="s">
        <v>454</v>
      </c>
      <c r="SGJ21" s="140" t="s">
        <v>454</v>
      </c>
      <c r="SGK21" s="140" t="s">
        <v>454</v>
      </c>
      <c r="SGL21" s="140" t="s">
        <v>454</v>
      </c>
      <c r="SGM21" s="140" t="s">
        <v>454</v>
      </c>
      <c r="SGN21" s="140" t="s">
        <v>454</v>
      </c>
      <c r="SGO21" s="140" t="s">
        <v>454</v>
      </c>
      <c r="SGP21" s="140" t="s">
        <v>454</v>
      </c>
      <c r="SGQ21" s="140" t="s">
        <v>454</v>
      </c>
      <c r="SGR21" s="140" t="s">
        <v>454</v>
      </c>
      <c r="SGS21" s="140" t="s">
        <v>454</v>
      </c>
      <c r="SGT21" s="140" t="s">
        <v>454</v>
      </c>
      <c r="SGU21" s="140" t="s">
        <v>454</v>
      </c>
      <c r="SGV21" s="140" t="s">
        <v>454</v>
      </c>
      <c r="SGW21" s="140" t="s">
        <v>454</v>
      </c>
      <c r="SGX21" s="140" t="s">
        <v>454</v>
      </c>
      <c r="SGY21" s="140" t="s">
        <v>454</v>
      </c>
      <c r="SGZ21" s="140" t="s">
        <v>454</v>
      </c>
      <c r="SHA21" s="140" t="s">
        <v>454</v>
      </c>
      <c r="SHB21" s="140" t="s">
        <v>454</v>
      </c>
      <c r="SHC21" s="140" t="s">
        <v>454</v>
      </c>
      <c r="SHD21" s="140" t="s">
        <v>454</v>
      </c>
      <c r="SHE21" s="140" t="s">
        <v>454</v>
      </c>
      <c r="SHF21" s="140" t="s">
        <v>454</v>
      </c>
      <c r="SHG21" s="140" t="s">
        <v>454</v>
      </c>
      <c r="SHH21" s="140" t="s">
        <v>454</v>
      </c>
      <c r="SHI21" s="140" t="s">
        <v>454</v>
      </c>
      <c r="SHJ21" s="140" t="s">
        <v>454</v>
      </c>
      <c r="SHK21" s="140" t="s">
        <v>454</v>
      </c>
      <c r="SHL21" s="140" t="s">
        <v>454</v>
      </c>
      <c r="SHM21" s="140" t="s">
        <v>454</v>
      </c>
      <c r="SHN21" s="140" t="s">
        <v>454</v>
      </c>
      <c r="SHO21" s="140" t="s">
        <v>454</v>
      </c>
      <c r="SHP21" s="140" t="s">
        <v>454</v>
      </c>
      <c r="SHQ21" s="140" t="s">
        <v>454</v>
      </c>
      <c r="SHR21" s="140" t="s">
        <v>454</v>
      </c>
      <c r="SHS21" s="140" t="s">
        <v>454</v>
      </c>
      <c r="SHT21" s="140" t="s">
        <v>454</v>
      </c>
      <c r="SHU21" s="140" t="s">
        <v>454</v>
      </c>
      <c r="SHV21" s="140" t="s">
        <v>454</v>
      </c>
      <c r="SHW21" s="140" t="s">
        <v>454</v>
      </c>
      <c r="SHX21" s="140" t="s">
        <v>454</v>
      </c>
      <c r="SHY21" s="140" t="s">
        <v>454</v>
      </c>
      <c r="SHZ21" s="140" t="s">
        <v>454</v>
      </c>
      <c r="SIA21" s="140" t="s">
        <v>454</v>
      </c>
      <c r="SIB21" s="140" t="s">
        <v>454</v>
      </c>
      <c r="SIC21" s="140" t="s">
        <v>454</v>
      </c>
      <c r="SID21" s="140" t="s">
        <v>454</v>
      </c>
      <c r="SIE21" s="140" t="s">
        <v>454</v>
      </c>
      <c r="SIF21" s="140" t="s">
        <v>454</v>
      </c>
      <c r="SIG21" s="140" t="s">
        <v>454</v>
      </c>
      <c r="SIH21" s="140" t="s">
        <v>454</v>
      </c>
      <c r="SII21" s="140" t="s">
        <v>454</v>
      </c>
      <c r="SIJ21" s="140" t="s">
        <v>454</v>
      </c>
      <c r="SIK21" s="140" t="s">
        <v>454</v>
      </c>
      <c r="SIL21" s="140" t="s">
        <v>454</v>
      </c>
      <c r="SIM21" s="140" t="s">
        <v>454</v>
      </c>
      <c r="SIN21" s="140" t="s">
        <v>454</v>
      </c>
      <c r="SIO21" s="140" t="s">
        <v>454</v>
      </c>
      <c r="SIP21" s="140" t="s">
        <v>454</v>
      </c>
      <c r="SIQ21" s="140" t="s">
        <v>454</v>
      </c>
      <c r="SIR21" s="140" t="s">
        <v>454</v>
      </c>
      <c r="SIS21" s="140" t="s">
        <v>454</v>
      </c>
      <c r="SIT21" s="140" t="s">
        <v>454</v>
      </c>
      <c r="SIU21" s="140" t="s">
        <v>454</v>
      </c>
      <c r="SIV21" s="140" t="s">
        <v>454</v>
      </c>
      <c r="SIW21" s="140" t="s">
        <v>454</v>
      </c>
      <c r="SIX21" s="140" t="s">
        <v>454</v>
      </c>
      <c r="SIY21" s="140" t="s">
        <v>454</v>
      </c>
      <c r="SIZ21" s="140" t="s">
        <v>454</v>
      </c>
      <c r="SJA21" s="140" t="s">
        <v>454</v>
      </c>
      <c r="SJB21" s="140" t="s">
        <v>454</v>
      </c>
      <c r="SJC21" s="140" t="s">
        <v>454</v>
      </c>
      <c r="SJD21" s="140" t="s">
        <v>454</v>
      </c>
      <c r="SJE21" s="140" t="s">
        <v>454</v>
      </c>
      <c r="SJF21" s="140" t="s">
        <v>454</v>
      </c>
      <c r="SJG21" s="140" t="s">
        <v>454</v>
      </c>
      <c r="SJH21" s="140" t="s">
        <v>454</v>
      </c>
      <c r="SJI21" s="140" t="s">
        <v>454</v>
      </c>
      <c r="SJJ21" s="140" t="s">
        <v>454</v>
      </c>
      <c r="SJK21" s="140" t="s">
        <v>454</v>
      </c>
      <c r="SJL21" s="140" t="s">
        <v>454</v>
      </c>
      <c r="SJM21" s="140" t="s">
        <v>454</v>
      </c>
      <c r="SJN21" s="140" t="s">
        <v>454</v>
      </c>
      <c r="SJO21" s="140" t="s">
        <v>454</v>
      </c>
      <c r="SJP21" s="140" t="s">
        <v>454</v>
      </c>
      <c r="SJQ21" s="140" t="s">
        <v>454</v>
      </c>
      <c r="SJR21" s="140" t="s">
        <v>454</v>
      </c>
      <c r="SJS21" s="140" t="s">
        <v>454</v>
      </c>
      <c r="SJT21" s="140" t="s">
        <v>454</v>
      </c>
      <c r="SJU21" s="140" t="s">
        <v>454</v>
      </c>
      <c r="SJV21" s="140" t="s">
        <v>454</v>
      </c>
      <c r="SJW21" s="140" t="s">
        <v>454</v>
      </c>
      <c r="SJX21" s="140" t="s">
        <v>454</v>
      </c>
      <c r="SJY21" s="140" t="s">
        <v>454</v>
      </c>
      <c r="SJZ21" s="140" t="s">
        <v>454</v>
      </c>
      <c r="SKA21" s="140" t="s">
        <v>454</v>
      </c>
      <c r="SKB21" s="140" t="s">
        <v>454</v>
      </c>
      <c r="SKC21" s="140" t="s">
        <v>454</v>
      </c>
      <c r="SKD21" s="140" t="s">
        <v>454</v>
      </c>
      <c r="SKE21" s="140" t="s">
        <v>454</v>
      </c>
      <c r="SKF21" s="140" t="s">
        <v>454</v>
      </c>
      <c r="SKG21" s="140" t="s">
        <v>454</v>
      </c>
      <c r="SKH21" s="140" t="s">
        <v>454</v>
      </c>
      <c r="SKI21" s="140" t="s">
        <v>454</v>
      </c>
      <c r="SKJ21" s="140" t="s">
        <v>454</v>
      </c>
      <c r="SKK21" s="140" t="s">
        <v>454</v>
      </c>
      <c r="SKL21" s="140" t="s">
        <v>454</v>
      </c>
      <c r="SKM21" s="140" t="s">
        <v>454</v>
      </c>
      <c r="SKN21" s="140" t="s">
        <v>454</v>
      </c>
      <c r="SKO21" s="140" t="s">
        <v>454</v>
      </c>
      <c r="SKP21" s="140" t="s">
        <v>454</v>
      </c>
      <c r="SKQ21" s="140" t="s">
        <v>454</v>
      </c>
      <c r="SKR21" s="140" t="s">
        <v>454</v>
      </c>
      <c r="SKS21" s="140" t="s">
        <v>454</v>
      </c>
      <c r="SKT21" s="140" t="s">
        <v>454</v>
      </c>
      <c r="SKU21" s="140" t="s">
        <v>454</v>
      </c>
      <c r="SKV21" s="140" t="s">
        <v>454</v>
      </c>
      <c r="SKW21" s="140" t="s">
        <v>454</v>
      </c>
      <c r="SKX21" s="140" t="s">
        <v>454</v>
      </c>
      <c r="SKY21" s="140" t="s">
        <v>454</v>
      </c>
      <c r="SKZ21" s="140" t="s">
        <v>454</v>
      </c>
      <c r="SLA21" s="140" t="s">
        <v>454</v>
      </c>
      <c r="SLB21" s="140" t="s">
        <v>454</v>
      </c>
      <c r="SLC21" s="140" t="s">
        <v>454</v>
      </c>
      <c r="SLD21" s="140" t="s">
        <v>454</v>
      </c>
      <c r="SLE21" s="140" t="s">
        <v>454</v>
      </c>
      <c r="SLF21" s="140" t="s">
        <v>454</v>
      </c>
      <c r="SLG21" s="140" t="s">
        <v>454</v>
      </c>
      <c r="SLH21" s="140" t="s">
        <v>454</v>
      </c>
      <c r="SLI21" s="140" t="s">
        <v>454</v>
      </c>
      <c r="SLJ21" s="140" t="s">
        <v>454</v>
      </c>
      <c r="SLK21" s="140" t="s">
        <v>454</v>
      </c>
      <c r="SLL21" s="140" t="s">
        <v>454</v>
      </c>
      <c r="SLM21" s="140" t="s">
        <v>454</v>
      </c>
      <c r="SLN21" s="140" t="s">
        <v>454</v>
      </c>
      <c r="SLO21" s="140" t="s">
        <v>454</v>
      </c>
      <c r="SLP21" s="140" t="s">
        <v>454</v>
      </c>
      <c r="SLQ21" s="140" t="s">
        <v>454</v>
      </c>
      <c r="SLR21" s="140" t="s">
        <v>454</v>
      </c>
      <c r="SLS21" s="140" t="s">
        <v>454</v>
      </c>
      <c r="SLT21" s="140" t="s">
        <v>454</v>
      </c>
      <c r="SLU21" s="140" t="s">
        <v>454</v>
      </c>
      <c r="SLV21" s="140" t="s">
        <v>454</v>
      </c>
      <c r="SLW21" s="140" t="s">
        <v>454</v>
      </c>
      <c r="SLX21" s="140" t="s">
        <v>454</v>
      </c>
      <c r="SLY21" s="140" t="s">
        <v>454</v>
      </c>
      <c r="SLZ21" s="140" t="s">
        <v>454</v>
      </c>
      <c r="SMA21" s="140" t="s">
        <v>454</v>
      </c>
      <c r="SMB21" s="140" t="s">
        <v>454</v>
      </c>
      <c r="SMC21" s="140" t="s">
        <v>454</v>
      </c>
      <c r="SMD21" s="140" t="s">
        <v>454</v>
      </c>
      <c r="SME21" s="140" t="s">
        <v>454</v>
      </c>
      <c r="SMF21" s="140" t="s">
        <v>454</v>
      </c>
      <c r="SMG21" s="140" t="s">
        <v>454</v>
      </c>
      <c r="SMH21" s="140" t="s">
        <v>454</v>
      </c>
      <c r="SMI21" s="140" t="s">
        <v>454</v>
      </c>
      <c r="SMJ21" s="140" t="s">
        <v>454</v>
      </c>
      <c r="SMK21" s="140" t="s">
        <v>454</v>
      </c>
      <c r="SML21" s="140" t="s">
        <v>454</v>
      </c>
      <c r="SMM21" s="140" t="s">
        <v>454</v>
      </c>
      <c r="SMN21" s="140" t="s">
        <v>454</v>
      </c>
      <c r="SMO21" s="140" t="s">
        <v>454</v>
      </c>
      <c r="SMP21" s="140" t="s">
        <v>454</v>
      </c>
      <c r="SMQ21" s="140" t="s">
        <v>454</v>
      </c>
      <c r="SMR21" s="140" t="s">
        <v>454</v>
      </c>
      <c r="SMS21" s="140" t="s">
        <v>454</v>
      </c>
      <c r="SMT21" s="140" t="s">
        <v>454</v>
      </c>
      <c r="SMU21" s="140" t="s">
        <v>454</v>
      </c>
      <c r="SMV21" s="140" t="s">
        <v>454</v>
      </c>
      <c r="SMW21" s="140" t="s">
        <v>454</v>
      </c>
      <c r="SMX21" s="140" t="s">
        <v>454</v>
      </c>
      <c r="SMY21" s="140" t="s">
        <v>454</v>
      </c>
      <c r="SMZ21" s="140" t="s">
        <v>454</v>
      </c>
      <c r="SNA21" s="140" t="s">
        <v>454</v>
      </c>
      <c r="SNB21" s="140" t="s">
        <v>454</v>
      </c>
      <c r="SNC21" s="140" t="s">
        <v>454</v>
      </c>
      <c r="SND21" s="140" t="s">
        <v>454</v>
      </c>
      <c r="SNE21" s="140" t="s">
        <v>454</v>
      </c>
      <c r="SNF21" s="140" t="s">
        <v>454</v>
      </c>
      <c r="SNG21" s="140" t="s">
        <v>454</v>
      </c>
      <c r="SNH21" s="140" t="s">
        <v>454</v>
      </c>
      <c r="SNI21" s="140" t="s">
        <v>454</v>
      </c>
      <c r="SNJ21" s="140" t="s">
        <v>454</v>
      </c>
      <c r="SNK21" s="140" t="s">
        <v>454</v>
      </c>
      <c r="SNL21" s="140" t="s">
        <v>454</v>
      </c>
      <c r="SNM21" s="140" t="s">
        <v>454</v>
      </c>
      <c r="SNN21" s="140" t="s">
        <v>454</v>
      </c>
      <c r="SNO21" s="140" t="s">
        <v>454</v>
      </c>
      <c r="SNP21" s="140" t="s">
        <v>454</v>
      </c>
      <c r="SNQ21" s="140" t="s">
        <v>454</v>
      </c>
      <c r="SNR21" s="140" t="s">
        <v>454</v>
      </c>
      <c r="SNS21" s="140" t="s">
        <v>454</v>
      </c>
      <c r="SNT21" s="140" t="s">
        <v>454</v>
      </c>
      <c r="SNU21" s="140" t="s">
        <v>454</v>
      </c>
      <c r="SNV21" s="140" t="s">
        <v>454</v>
      </c>
      <c r="SNW21" s="140" t="s">
        <v>454</v>
      </c>
      <c r="SNX21" s="140" t="s">
        <v>454</v>
      </c>
      <c r="SNY21" s="140" t="s">
        <v>454</v>
      </c>
      <c r="SNZ21" s="140" t="s">
        <v>454</v>
      </c>
      <c r="SOA21" s="140" t="s">
        <v>454</v>
      </c>
      <c r="SOB21" s="140" t="s">
        <v>454</v>
      </c>
      <c r="SOC21" s="140" t="s">
        <v>454</v>
      </c>
      <c r="SOD21" s="140" t="s">
        <v>454</v>
      </c>
      <c r="SOE21" s="140" t="s">
        <v>454</v>
      </c>
      <c r="SOF21" s="140" t="s">
        <v>454</v>
      </c>
      <c r="SOG21" s="140" t="s">
        <v>454</v>
      </c>
      <c r="SOH21" s="140" t="s">
        <v>454</v>
      </c>
      <c r="SOI21" s="140" t="s">
        <v>454</v>
      </c>
      <c r="SOJ21" s="140" t="s">
        <v>454</v>
      </c>
      <c r="SOK21" s="140" t="s">
        <v>454</v>
      </c>
      <c r="SOL21" s="140" t="s">
        <v>454</v>
      </c>
      <c r="SOM21" s="140" t="s">
        <v>454</v>
      </c>
      <c r="SON21" s="140" t="s">
        <v>454</v>
      </c>
      <c r="SOO21" s="140" t="s">
        <v>454</v>
      </c>
      <c r="SOP21" s="140" t="s">
        <v>454</v>
      </c>
      <c r="SOQ21" s="140" t="s">
        <v>454</v>
      </c>
      <c r="SOR21" s="140" t="s">
        <v>454</v>
      </c>
      <c r="SOS21" s="140" t="s">
        <v>454</v>
      </c>
      <c r="SOT21" s="140" t="s">
        <v>454</v>
      </c>
      <c r="SOU21" s="140" t="s">
        <v>454</v>
      </c>
      <c r="SOV21" s="140" t="s">
        <v>454</v>
      </c>
      <c r="SOW21" s="140" t="s">
        <v>454</v>
      </c>
      <c r="SOX21" s="140" t="s">
        <v>454</v>
      </c>
      <c r="SOY21" s="140" t="s">
        <v>454</v>
      </c>
      <c r="SOZ21" s="140" t="s">
        <v>454</v>
      </c>
      <c r="SPA21" s="140" t="s">
        <v>454</v>
      </c>
      <c r="SPB21" s="140" t="s">
        <v>454</v>
      </c>
      <c r="SPC21" s="140" t="s">
        <v>454</v>
      </c>
      <c r="SPD21" s="140" t="s">
        <v>454</v>
      </c>
      <c r="SPE21" s="140" t="s">
        <v>454</v>
      </c>
      <c r="SPF21" s="140" t="s">
        <v>454</v>
      </c>
      <c r="SPG21" s="140" t="s">
        <v>454</v>
      </c>
      <c r="SPH21" s="140" t="s">
        <v>454</v>
      </c>
      <c r="SPI21" s="140" t="s">
        <v>454</v>
      </c>
      <c r="SPJ21" s="140" t="s">
        <v>454</v>
      </c>
      <c r="SPK21" s="140" t="s">
        <v>454</v>
      </c>
      <c r="SPL21" s="140" t="s">
        <v>454</v>
      </c>
      <c r="SPM21" s="140" t="s">
        <v>454</v>
      </c>
      <c r="SPN21" s="140" t="s">
        <v>454</v>
      </c>
      <c r="SPO21" s="140" t="s">
        <v>454</v>
      </c>
      <c r="SPP21" s="140" t="s">
        <v>454</v>
      </c>
      <c r="SPQ21" s="140" t="s">
        <v>454</v>
      </c>
      <c r="SPR21" s="140" t="s">
        <v>454</v>
      </c>
      <c r="SPS21" s="140" t="s">
        <v>454</v>
      </c>
      <c r="SPT21" s="140" t="s">
        <v>454</v>
      </c>
      <c r="SPU21" s="140" t="s">
        <v>454</v>
      </c>
      <c r="SPV21" s="140" t="s">
        <v>454</v>
      </c>
      <c r="SPW21" s="140" t="s">
        <v>454</v>
      </c>
      <c r="SPX21" s="140" t="s">
        <v>454</v>
      </c>
      <c r="SPY21" s="140" t="s">
        <v>454</v>
      </c>
      <c r="SPZ21" s="140" t="s">
        <v>454</v>
      </c>
      <c r="SQA21" s="140" t="s">
        <v>454</v>
      </c>
      <c r="SQB21" s="140" t="s">
        <v>454</v>
      </c>
      <c r="SQC21" s="140" t="s">
        <v>454</v>
      </c>
      <c r="SQD21" s="140" t="s">
        <v>454</v>
      </c>
      <c r="SQE21" s="140" t="s">
        <v>454</v>
      </c>
      <c r="SQF21" s="140" t="s">
        <v>454</v>
      </c>
      <c r="SQG21" s="140" t="s">
        <v>454</v>
      </c>
      <c r="SQH21" s="140" t="s">
        <v>454</v>
      </c>
      <c r="SQI21" s="140" t="s">
        <v>454</v>
      </c>
      <c r="SQJ21" s="140" t="s">
        <v>454</v>
      </c>
      <c r="SQK21" s="140" t="s">
        <v>454</v>
      </c>
      <c r="SQL21" s="140" t="s">
        <v>454</v>
      </c>
      <c r="SQM21" s="140" t="s">
        <v>454</v>
      </c>
      <c r="SQN21" s="140" t="s">
        <v>454</v>
      </c>
      <c r="SQO21" s="140" t="s">
        <v>454</v>
      </c>
      <c r="SQP21" s="140" t="s">
        <v>454</v>
      </c>
      <c r="SQQ21" s="140" t="s">
        <v>454</v>
      </c>
      <c r="SQR21" s="140" t="s">
        <v>454</v>
      </c>
      <c r="SQS21" s="140" t="s">
        <v>454</v>
      </c>
      <c r="SQT21" s="140" t="s">
        <v>454</v>
      </c>
      <c r="SQU21" s="140" t="s">
        <v>454</v>
      </c>
      <c r="SQV21" s="140" t="s">
        <v>454</v>
      </c>
      <c r="SQW21" s="140" t="s">
        <v>454</v>
      </c>
      <c r="SQX21" s="140" t="s">
        <v>454</v>
      </c>
      <c r="SQY21" s="140" t="s">
        <v>454</v>
      </c>
      <c r="SQZ21" s="140" t="s">
        <v>454</v>
      </c>
      <c r="SRA21" s="140" t="s">
        <v>454</v>
      </c>
      <c r="SRB21" s="140" t="s">
        <v>454</v>
      </c>
      <c r="SRC21" s="140" t="s">
        <v>454</v>
      </c>
      <c r="SRD21" s="140" t="s">
        <v>454</v>
      </c>
      <c r="SRE21" s="140" t="s">
        <v>454</v>
      </c>
      <c r="SRF21" s="140" t="s">
        <v>454</v>
      </c>
      <c r="SRG21" s="140" t="s">
        <v>454</v>
      </c>
      <c r="SRH21" s="140" t="s">
        <v>454</v>
      </c>
      <c r="SRI21" s="140" t="s">
        <v>454</v>
      </c>
      <c r="SRJ21" s="140" t="s">
        <v>454</v>
      </c>
      <c r="SRK21" s="140" t="s">
        <v>454</v>
      </c>
      <c r="SRL21" s="140" t="s">
        <v>454</v>
      </c>
      <c r="SRM21" s="140" t="s">
        <v>454</v>
      </c>
      <c r="SRN21" s="140" t="s">
        <v>454</v>
      </c>
      <c r="SRO21" s="140" t="s">
        <v>454</v>
      </c>
      <c r="SRP21" s="140" t="s">
        <v>454</v>
      </c>
      <c r="SRQ21" s="140" t="s">
        <v>454</v>
      </c>
      <c r="SRR21" s="140" t="s">
        <v>454</v>
      </c>
      <c r="SRS21" s="140" t="s">
        <v>454</v>
      </c>
      <c r="SRT21" s="140" t="s">
        <v>454</v>
      </c>
      <c r="SRU21" s="140" t="s">
        <v>454</v>
      </c>
      <c r="SRV21" s="140" t="s">
        <v>454</v>
      </c>
      <c r="SRW21" s="140" t="s">
        <v>454</v>
      </c>
      <c r="SRX21" s="140" t="s">
        <v>454</v>
      </c>
      <c r="SRY21" s="140" t="s">
        <v>454</v>
      </c>
      <c r="SRZ21" s="140" t="s">
        <v>454</v>
      </c>
      <c r="SSA21" s="140" t="s">
        <v>454</v>
      </c>
      <c r="SSB21" s="140" t="s">
        <v>454</v>
      </c>
      <c r="SSC21" s="140" t="s">
        <v>454</v>
      </c>
      <c r="SSD21" s="140" t="s">
        <v>454</v>
      </c>
      <c r="SSE21" s="140" t="s">
        <v>454</v>
      </c>
      <c r="SSF21" s="140" t="s">
        <v>454</v>
      </c>
      <c r="SSG21" s="140" t="s">
        <v>454</v>
      </c>
      <c r="SSH21" s="140" t="s">
        <v>454</v>
      </c>
      <c r="SSI21" s="140" t="s">
        <v>454</v>
      </c>
      <c r="SSJ21" s="140" t="s">
        <v>454</v>
      </c>
      <c r="SSK21" s="140" t="s">
        <v>454</v>
      </c>
      <c r="SSL21" s="140" t="s">
        <v>454</v>
      </c>
      <c r="SSM21" s="140" t="s">
        <v>454</v>
      </c>
      <c r="SSN21" s="140" t="s">
        <v>454</v>
      </c>
      <c r="SSO21" s="140" t="s">
        <v>454</v>
      </c>
      <c r="SSP21" s="140" t="s">
        <v>454</v>
      </c>
      <c r="SSQ21" s="140" t="s">
        <v>454</v>
      </c>
      <c r="SSR21" s="140" t="s">
        <v>454</v>
      </c>
      <c r="SSS21" s="140" t="s">
        <v>454</v>
      </c>
      <c r="SST21" s="140" t="s">
        <v>454</v>
      </c>
      <c r="SSU21" s="140" t="s">
        <v>454</v>
      </c>
      <c r="SSV21" s="140" t="s">
        <v>454</v>
      </c>
      <c r="SSW21" s="140" t="s">
        <v>454</v>
      </c>
      <c r="SSX21" s="140" t="s">
        <v>454</v>
      </c>
      <c r="SSY21" s="140" t="s">
        <v>454</v>
      </c>
      <c r="SSZ21" s="140" t="s">
        <v>454</v>
      </c>
      <c r="STA21" s="140" t="s">
        <v>454</v>
      </c>
      <c r="STB21" s="140" t="s">
        <v>454</v>
      </c>
      <c r="STC21" s="140" t="s">
        <v>454</v>
      </c>
      <c r="STD21" s="140" t="s">
        <v>454</v>
      </c>
      <c r="STE21" s="140" t="s">
        <v>454</v>
      </c>
      <c r="STF21" s="140" t="s">
        <v>454</v>
      </c>
      <c r="STG21" s="140" t="s">
        <v>454</v>
      </c>
      <c r="STH21" s="140" t="s">
        <v>454</v>
      </c>
      <c r="STI21" s="140" t="s">
        <v>454</v>
      </c>
      <c r="STJ21" s="140" t="s">
        <v>454</v>
      </c>
      <c r="STK21" s="140" t="s">
        <v>454</v>
      </c>
      <c r="STL21" s="140" t="s">
        <v>454</v>
      </c>
      <c r="STM21" s="140" t="s">
        <v>454</v>
      </c>
      <c r="STN21" s="140" t="s">
        <v>454</v>
      </c>
      <c r="STO21" s="140" t="s">
        <v>454</v>
      </c>
      <c r="STP21" s="140" t="s">
        <v>454</v>
      </c>
      <c r="STQ21" s="140" t="s">
        <v>454</v>
      </c>
      <c r="STR21" s="140" t="s">
        <v>454</v>
      </c>
      <c r="STS21" s="140" t="s">
        <v>454</v>
      </c>
      <c r="STT21" s="140" t="s">
        <v>454</v>
      </c>
      <c r="STU21" s="140" t="s">
        <v>454</v>
      </c>
      <c r="STV21" s="140" t="s">
        <v>454</v>
      </c>
      <c r="STW21" s="140" t="s">
        <v>454</v>
      </c>
      <c r="STX21" s="140" t="s">
        <v>454</v>
      </c>
      <c r="STY21" s="140" t="s">
        <v>454</v>
      </c>
      <c r="STZ21" s="140" t="s">
        <v>454</v>
      </c>
      <c r="SUA21" s="140" t="s">
        <v>454</v>
      </c>
      <c r="SUB21" s="140" t="s">
        <v>454</v>
      </c>
      <c r="SUC21" s="140" t="s">
        <v>454</v>
      </c>
      <c r="SUD21" s="140" t="s">
        <v>454</v>
      </c>
      <c r="SUE21" s="140" t="s">
        <v>454</v>
      </c>
      <c r="SUF21" s="140" t="s">
        <v>454</v>
      </c>
      <c r="SUG21" s="140" t="s">
        <v>454</v>
      </c>
      <c r="SUH21" s="140" t="s">
        <v>454</v>
      </c>
      <c r="SUI21" s="140" t="s">
        <v>454</v>
      </c>
      <c r="SUJ21" s="140" t="s">
        <v>454</v>
      </c>
      <c r="SUK21" s="140" t="s">
        <v>454</v>
      </c>
      <c r="SUL21" s="140" t="s">
        <v>454</v>
      </c>
      <c r="SUM21" s="140" t="s">
        <v>454</v>
      </c>
      <c r="SUN21" s="140" t="s">
        <v>454</v>
      </c>
      <c r="SUO21" s="140" t="s">
        <v>454</v>
      </c>
      <c r="SUP21" s="140" t="s">
        <v>454</v>
      </c>
      <c r="SUQ21" s="140" t="s">
        <v>454</v>
      </c>
      <c r="SUR21" s="140" t="s">
        <v>454</v>
      </c>
      <c r="SUS21" s="140" t="s">
        <v>454</v>
      </c>
      <c r="SUT21" s="140" t="s">
        <v>454</v>
      </c>
      <c r="SUU21" s="140" t="s">
        <v>454</v>
      </c>
      <c r="SUV21" s="140" t="s">
        <v>454</v>
      </c>
      <c r="SUW21" s="140" t="s">
        <v>454</v>
      </c>
      <c r="SUX21" s="140" t="s">
        <v>454</v>
      </c>
      <c r="SUY21" s="140" t="s">
        <v>454</v>
      </c>
      <c r="SUZ21" s="140" t="s">
        <v>454</v>
      </c>
      <c r="SVA21" s="140" t="s">
        <v>454</v>
      </c>
      <c r="SVB21" s="140" t="s">
        <v>454</v>
      </c>
      <c r="SVC21" s="140" t="s">
        <v>454</v>
      </c>
      <c r="SVD21" s="140" t="s">
        <v>454</v>
      </c>
      <c r="SVE21" s="140" t="s">
        <v>454</v>
      </c>
      <c r="SVF21" s="140" t="s">
        <v>454</v>
      </c>
      <c r="SVG21" s="140" t="s">
        <v>454</v>
      </c>
      <c r="SVH21" s="140" t="s">
        <v>454</v>
      </c>
      <c r="SVI21" s="140" t="s">
        <v>454</v>
      </c>
      <c r="SVJ21" s="140" t="s">
        <v>454</v>
      </c>
      <c r="SVK21" s="140" t="s">
        <v>454</v>
      </c>
      <c r="SVL21" s="140" t="s">
        <v>454</v>
      </c>
      <c r="SVM21" s="140" t="s">
        <v>454</v>
      </c>
      <c r="SVN21" s="140" t="s">
        <v>454</v>
      </c>
      <c r="SVO21" s="140" t="s">
        <v>454</v>
      </c>
      <c r="SVP21" s="140" t="s">
        <v>454</v>
      </c>
      <c r="SVQ21" s="140" t="s">
        <v>454</v>
      </c>
      <c r="SVR21" s="140" t="s">
        <v>454</v>
      </c>
      <c r="SVS21" s="140" t="s">
        <v>454</v>
      </c>
      <c r="SVT21" s="140" t="s">
        <v>454</v>
      </c>
      <c r="SVU21" s="140" t="s">
        <v>454</v>
      </c>
      <c r="SVV21" s="140" t="s">
        <v>454</v>
      </c>
      <c r="SVW21" s="140" t="s">
        <v>454</v>
      </c>
      <c r="SVX21" s="140" t="s">
        <v>454</v>
      </c>
      <c r="SVY21" s="140" t="s">
        <v>454</v>
      </c>
      <c r="SVZ21" s="140" t="s">
        <v>454</v>
      </c>
      <c r="SWA21" s="140" t="s">
        <v>454</v>
      </c>
      <c r="SWB21" s="140" t="s">
        <v>454</v>
      </c>
      <c r="SWC21" s="140" t="s">
        <v>454</v>
      </c>
      <c r="SWD21" s="140" t="s">
        <v>454</v>
      </c>
      <c r="SWE21" s="140" t="s">
        <v>454</v>
      </c>
      <c r="SWF21" s="140" t="s">
        <v>454</v>
      </c>
      <c r="SWG21" s="140" t="s">
        <v>454</v>
      </c>
      <c r="SWH21" s="140" t="s">
        <v>454</v>
      </c>
      <c r="SWI21" s="140" t="s">
        <v>454</v>
      </c>
      <c r="SWJ21" s="140" t="s">
        <v>454</v>
      </c>
      <c r="SWK21" s="140" t="s">
        <v>454</v>
      </c>
      <c r="SWL21" s="140" t="s">
        <v>454</v>
      </c>
      <c r="SWM21" s="140" t="s">
        <v>454</v>
      </c>
      <c r="SWN21" s="140" t="s">
        <v>454</v>
      </c>
      <c r="SWO21" s="140" t="s">
        <v>454</v>
      </c>
      <c r="SWP21" s="140" t="s">
        <v>454</v>
      </c>
      <c r="SWQ21" s="140" t="s">
        <v>454</v>
      </c>
      <c r="SWR21" s="140" t="s">
        <v>454</v>
      </c>
      <c r="SWS21" s="140" t="s">
        <v>454</v>
      </c>
      <c r="SWT21" s="140" t="s">
        <v>454</v>
      </c>
      <c r="SWU21" s="140" t="s">
        <v>454</v>
      </c>
      <c r="SWV21" s="140" t="s">
        <v>454</v>
      </c>
      <c r="SWW21" s="140" t="s">
        <v>454</v>
      </c>
      <c r="SWX21" s="140" t="s">
        <v>454</v>
      </c>
      <c r="SWY21" s="140" t="s">
        <v>454</v>
      </c>
      <c r="SWZ21" s="140" t="s">
        <v>454</v>
      </c>
      <c r="SXA21" s="140" t="s">
        <v>454</v>
      </c>
      <c r="SXB21" s="140" t="s">
        <v>454</v>
      </c>
      <c r="SXC21" s="140" t="s">
        <v>454</v>
      </c>
      <c r="SXD21" s="140" t="s">
        <v>454</v>
      </c>
      <c r="SXE21" s="140" t="s">
        <v>454</v>
      </c>
      <c r="SXF21" s="140" t="s">
        <v>454</v>
      </c>
      <c r="SXG21" s="140" t="s">
        <v>454</v>
      </c>
      <c r="SXH21" s="140" t="s">
        <v>454</v>
      </c>
      <c r="SXI21" s="140" t="s">
        <v>454</v>
      </c>
      <c r="SXJ21" s="140" t="s">
        <v>454</v>
      </c>
      <c r="SXK21" s="140" t="s">
        <v>454</v>
      </c>
      <c r="SXL21" s="140" t="s">
        <v>454</v>
      </c>
      <c r="SXM21" s="140" t="s">
        <v>454</v>
      </c>
      <c r="SXN21" s="140" t="s">
        <v>454</v>
      </c>
      <c r="SXO21" s="140" t="s">
        <v>454</v>
      </c>
      <c r="SXP21" s="140" t="s">
        <v>454</v>
      </c>
      <c r="SXQ21" s="140" t="s">
        <v>454</v>
      </c>
      <c r="SXR21" s="140" t="s">
        <v>454</v>
      </c>
      <c r="SXS21" s="140" t="s">
        <v>454</v>
      </c>
      <c r="SXT21" s="140" t="s">
        <v>454</v>
      </c>
      <c r="SXU21" s="140" t="s">
        <v>454</v>
      </c>
      <c r="SXV21" s="140" t="s">
        <v>454</v>
      </c>
      <c r="SXW21" s="140" t="s">
        <v>454</v>
      </c>
      <c r="SXX21" s="140" t="s">
        <v>454</v>
      </c>
      <c r="SXY21" s="140" t="s">
        <v>454</v>
      </c>
      <c r="SXZ21" s="140" t="s">
        <v>454</v>
      </c>
      <c r="SYA21" s="140" t="s">
        <v>454</v>
      </c>
      <c r="SYB21" s="140" t="s">
        <v>454</v>
      </c>
      <c r="SYC21" s="140" t="s">
        <v>454</v>
      </c>
      <c r="SYD21" s="140" t="s">
        <v>454</v>
      </c>
      <c r="SYE21" s="140" t="s">
        <v>454</v>
      </c>
      <c r="SYF21" s="140" t="s">
        <v>454</v>
      </c>
      <c r="SYG21" s="140" t="s">
        <v>454</v>
      </c>
      <c r="SYH21" s="140" t="s">
        <v>454</v>
      </c>
      <c r="SYI21" s="140" t="s">
        <v>454</v>
      </c>
      <c r="SYJ21" s="140" t="s">
        <v>454</v>
      </c>
      <c r="SYK21" s="140" t="s">
        <v>454</v>
      </c>
      <c r="SYL21" s="140" t="s">
        <v>454</v>
      </c>
      <c r="SYM21" s="140" t="s">
        <v>454</v>
      </c>
      <c r="SYN21" s="140" t="s">
        <v>454</v>
      </c>
      <c r="SYO21" s="140" t="s">
        <v>454</v>
      </c>
      <c r="SYP21" s="140" t="s">
        <v>454</v>
      </c>
      <c r="SYQ21" s="140" t="s">
        <v>454</v>
      </c>
      <c r="SYR21" s="140" t="s">
        <v>454</v>
      </c>
      <c r="SYS21" s="140" t="s">
        <v>454</v>
      </c>
      <c r="SYT21" s="140" t="s">
        <v>454</v>
      </c>
      <c r="SYU21" s="140" t="s">
        <v>454</v>
      </c>
      <c r="SYV21" s="140" t="s">
        <v>454</v>
      </c>
      <c r="SYW21" s="140" t="s">
        <v>454</v>
      </c>
      <c r="SYX21" s="140" t="s">
        <v>454</v>
      </c>
      <c r="SYY21" s="140" t="s">
        <v>454</v>
      </c>
      <c r="SYZ21" s="140" t="s">
        <v>454</v>
      </c>
      <c r="SZA21" s="140" t="s">
        <v>454</v>
      </c>
      <c r="SZB21" s="140" t="s">
        <v>454</v>
      </c>
      <c r="SZC21" s="140" t="s">
        <v>454</v>
      </c>
      <c r="SZD21" s="140" t="s">
        <v>454</v>
      </c>
      <c r="SZE21" s="140" t="s">
        <v>454</v>
      </c>
      <c r="SZF21" s="140" t="s">
        <v>454</v>
      </c>
      <c r="SZG21" s="140" t="s">
        <v>454</v>
      </c>
      <c r="SZH21" s="140" t="s">
        <v>454</v>
      </c>
      <c r="SZI21" s="140" t="s">
        <v>454</v>
      </c>
      <c r="SZJ21" s="140" t="s">
        <v>454</v>
      </c>
      <c r="SZK21" s="140" t="s">
        <v>454</v>
      </c>
      <c r="SZL21" s="140" t="s">
        <v>454</v>
      </c>
      <c r="SZM21" s="140" t="s">
        <v>454</v>
      </c>
      <c r="SZN21" s="140" t="s">
        <v>454</v>
      </c>
      <c r="SZO21" s="140" t="s">
        <v>454</v>
      </c>
      <c r="SZP21" s="140" t="s">
        <v>454</v>
      </c>
      <c r="SZQ21" s="140" t="s">
        <v>454</v>
      </c>
      <c r="SZR21" s="140" t="s">
        <v>454</v>
      </c>
      <c r="SZS21" s="140" t="s">
        <v>454</v>
      </c>
      <c r="SZT21" s="140" t="s">
        <v>454</v>
      </c>
      <c r="SZU21" s="140" t="s">
        <v>454</v>
      </c>
      <c r="SZV21" s="140" t="s">
        <v>454</v>
      </c>
      <c r="SZW21" s="140" t="s">
        <v>454</v>
      </c>
      <c r="SZX21" s="140" t="s">
        <v>454</v>
      </c>
      <c r="SZY21" s="140" t="s">
        <v>454</v>
      </c>
      <c r="SZZ21" s="140" t="s">
        <v>454</v>
      </c>
      <c r="TAA21" s="140" t="s">
        <v>454</v>
      </c>
      <c r="TAB21" s="140" t="s">
        <v>454</v>
      </c>
      <c r="TAC21" s="140" t="s">
        <v>454</v>
      </c>
      <c r="TAD21" s="140" t="s">
        <v>454</v>
      </c>
      <c r="TAE21" s="140" t="s">
        <v>454</v>
      </c>
      <c r="TAF21" s="140" t="s">
        <v>454</v>
      </c>
      <c r="TAG21" s="140" t="s">
        <v>454</v>
      </c>
      <c r="TAH21" s="140" t="s">
        <v>454</v>
      </c>
      <c r="TAI21" s="140" t="s">
        <v>454</v>
      </c>
      <c r="TAJ21" s="140" t="s">
        <v>454</v>
      </c>
      <c r="TAK21" s="140" t="s">
        <v>454</v>
      </c>
      <c r="TAL21" s="140" t="s">
        <v>454</v>
      </c>
      <c r="TAM21" s="140" t="s">
        <v>454</v>
      </c>
      <c r="TAN21" s="140" t="s">
        <v>454</v>
      </c>
      <c r="TAO21" s="140" t="s">
        <v>454</v>
      </c>
      <c r="TAP21" s="140" t="s">
        <v>454</v>
      </c>
      <c r="TAQ21" s="140" t="s">
        <v>454</v>
      </c>
      <c r="TAR21" s="140" t="s">
        <v>454</v>
      </c>
      <c r="TAS21" s="140" t="s">
        <v>454</v>
      </c>
      <c r="TAT21" s="140" t="s">
        <v>454</v>
      </c>
      <c r="TAU21" s="140" t="s">
        <v>454</v>
      </c>
      <c r="TAV21" s="140" t="s">
        <v>454</v>
      </c>
      <c r="TAW21" s="140" t="s">
        <v>454</v>
      </c>
      <c r="TAX21" s="140" t="s">
        <v>454</v>
      </c>
      <c r="TAY21" s="140" t="s">
        <v>454</v>
      </c>
      <c r="TAZ21" s="140" t="s">
        <v>454</v>
      </c>
      <c r="TBA21" s="140" t="s">
        <v>454</v>
      </c>
      <c r="TBB21" s="140" t="s">
        <v>454</v>
      </c>
      <c r="TBC21" s="140" t="s">
        <v>454</v>
      </c>
      <c r="TBD21" s="140" t="s">
        <v>454</v>
      </c>
      <c r="TBE21" s="140" t="s">
        <v>454</v>
      </c>
      <c r="TBF21" s="140" t="s">
        <v>454</v>
      </c>
      <c r="TBG21" s="140" t="s">
        <v>454</v>
      </c>
      <c r="TBH21" s="140" t="s">
        <v>454</v>
      </c>
      <c r="TBI21" s="140" t="s">
        <v>454</v>
      </c>
      <c r="TBJ21" s="140" t="s">
        <v>454</v>
      </c>
      <c r="TBK21" s="140" t="s">
        <v>454</v>
      </c>
      <c r="TBL21" s="140" t="s">
        <v>454</v>
      </c>
      <c r="TBM21" s="140" t="s">
        <v>454</v>
      </c>
      <c r="TBN21" s="140" t="s">
        <v>454</v>
      </c>
      <c r="TBO21" s="140" t="s">
        <v>454</v>
      </c>
      <c r="TBP21" s="140" t="s">
        <v>454</v>
      </c>
      <c r="TBQ21" s="140" t="s">
        <v>454</v>
      </c>
      <c r="TBR21" s="140" t="s">
        <v>454</v>
      </c>
      <c r="TBS21" s="140" t="s">
        <v>454</v>
      </c>
      <c r="TBT21" s="140" t="s">
        <v>454</v>
      </c>
      <c r="TBU21" s="140" t="s">
        <v>454</v>
      </c>
      <c r="TBV21" s="140" t="s">
        <v>454</v>
      </c>
      <c r="TBW21" s="140" t="s">
        <v>454</v>
      </c>
      <c r="TBX21" s="140" t="s">
        <v>454</v>
      </c>
      <c r="TBY21" s="140" t="s">
        <v>454</v>
      </c>
      <c r="TBZ21" s="140" t="s">
        <v>454</v>
      </c>
      <c r="TCA21" s="140" t="s">
        <v>454</v>
      </c>
      <c r="TCB21" s="140" t="s">
        <v>454</v>
      </c>
      <c r="TCC21" s="140" t="s">
        <v>454</v>
      </c>
      <c r="TCD21" s="140" t="s">
        <v>454</v>
      </c>
      <c r="TCE21" s="140" t="s">
        <v>454</v>
      </c>
      <c r="TCF21" s="140" t="s">
        <v>454</v>
      </c>
      <c r="TCG21" s="140" t="s">
        <v>454</v>
      </c>
      <c r="TCH21" s="140" t="s">
        <v>454</v>
      </c>
      <c r="TCI21" s="140" t="s">
        <v>454</v>
      </c>
      <c r="TCJ21" s="140" t="s">
        <v>454</v>
      </c>
      <c r="TCK21" s="140" t="s">
        <v>454</v>
      </c>
      <c r="TCL21" s="140" t="s">
        <v>454</v>
      </c>
      <c r="TCM21" s="140" t="s">
        <v>454</v>
      </c>
      <c r="TCN21" s="140" t="s">
        <v>454</v>
      </c>
      <c r="TCO21" s="140" t="s">
        <v>454</v>
      </c>
      <c r="TCP21" s="140" t="s">
        <v>454</v>
      </c>
      <c r="TCQ21" s="140" t="s">
        <v>454</v>
      </c>
      <c r="TCR21" s="140" t="s">
        <v>454</v>
      </c>
      <c r="TCS21" s="140" t="s">
        <v>454</v>
      </c>
      <c r="TCT21" s="140" t="s">
        <v>454</v>
      </c>
      <c r="TCU21" s="140" t="s">
        <v>454</v>
      </c>
      <c r="TCV21" s="140" t="s">
        <v>454</v>
      </c>
      <c r="TCW21" s="140" t="s">
        <v>454</v>
      </c>
      <c r="TCX21" s="140" t="s">
        <v>454</v>
      </c>
      <c r="TCY21" s="140" t="s">
        <v>454</v>
      </c>
      <c r="TCZ21" s="140" t="s">
        <v>454</v>
      </c>
      <c r="TDA21" s="140" t="s">
        <v>454</v>
      </c>
      <c r="TDB21" s="140" t="s">
        <v>454</v>
      </c>
      <c r="TDC21" s="140" t="s">
        <v>454</v>
      </c>
      <c r="TDD21" s="140" t="s">
        <v>454</v>
      </c>
      <c r="TDE21" s="140" t="s">
        <v>454</v>
      </c>
      <c r="TDF21" s="140" t="s">
        <v>454</v>
      </c>
      <c r="TDG21" s="140" t="s">
        <v>454</v>
      </c>
      <c r="TDH21" s="140" t="s">
        <v>454</v>
      </c>
      <c r="TDI21" s="140" t="s">
        <v>454</v>
      </c>
      <c r="TDJ21" s="140" t="s">
        <v>454</v>
      </c>
      <c r="TDK21" s="140" t="s">
        <v>454</v>
      </c>
      <c r="TDL21" s="140" t="s">
        <v>454</v>
      </c>
      <c r="TDM21" s="140" t="s">
        <v>454</v>
      </c>
      <c r="TDN21" s="140" t="s">
        <v>454</v>
      </c>
      <c r="TDO21" s="140" t="s">
        <v>454</v>
      </c>
      <c r="TDP21" s="140" t="s">
        <v>454</v>
      </c>
      <c r="TDQ21" s="140" t="s">
        <v>454</v>
      </c>
      <c r="TDR21" s="140" t="s">
        <v>454</v>
      </c>
      <c r="TDS21" s="140" t="s">
        <v>454</v>
      </c>
      <c r="TDT21" s="140" t="s">
        <v>454</v>
      </c>
      <c r="TDU21" s="140" t="s">
        <v>454</v>
      </c>
      <c r="TDV21" s="140" t="s">
        <v>454</v>
      </c>
      <c r="TDW21" s="140" t="s">
        <v>454</v>
      </c>
      <c r="TDX21" s="140" t="s">
        <v>454</v>
      </c>
      <c r="TDY21" s="140" t="s">
        <v>454</v>
      </c>
      <c r="TDZ21" s="140" t="s">
        <v>454</v>
      </c>
      <c r="TEA21" s="140" t="s">
        <v>454</v>
      </c>
      <c r="TEB21" s="140" t="s">
        <v>454</v>
      </c>
      <c r="TEC21" s="140" t="s">
        <v>454</v>
      </c>
      <c r="TED21" s="140" t="s">
        <v>454</v>
      </c>
      <c r="TEE21" s="140" t="s">
        <v>454</v>
      </c>
      <c r="TEF21" s="140" t="s">
        <v>454</v>
      </c>
      <c r="TEG21" s="140" t="s">
        <v>454</v>
      </c>
      <c r="TEH21" s="140" t="s">
        <v>454</v>
      </c>
      <c r="TEI21" s="140" t="s">
        <v>454</v>
      </c>
      <c r="TEJ21" s="140" t="s">
        <v>454</v>
      </c>
      <c r="TEK21" s="140" t="s">
        <v>454</v>
      </c>
      <c r="TEL21" s="140" t="s">
        <v>454</v>
      </c>
      <c r="TEM21" s="140" t="s">
        <v>454</v>
      </c>
      <c r="TEN21" s="140" t="s">
        <v>454</v>
      </c>
      <c r="TEO21" s="140" t="s">
        <v>454</v>
      </c>
      <c r="TEP21" s="140" t="s">
        <v>454</v>
      </c>
      <c r="TEQ21" s="140" t="s">
        <v>454</v>
      </c>
      <c r="TER21" s="140" t="s">
        <v>454</v>
      </c>
      <c r="TES21" s="140" t="s">
        <v>454</v>
      </c>
      <c r="TET21" s="140" t="s">
        <v>454</v>
      </c>
      <c r="TEU21" s="140" t="s">
        <v>454</v>
      </c>
      <c r="TEV21" s="140" t="s">
        <v>454</v>
      </c>
      <c r="TEW21" s="140" t="s">
        <v>454</v>
      </c>
      <c r="TEX21" s="140" t="s">
        <v>454</v>
      </c>
      <c r="TEY21" s="140" t="s">
        <v>454</v>
      </c>
      <c r="TEZ21" s="140" t="s">
        <v>454</v>
      </c>
      <c r="TFA21" s="140" t="s">
        <v>454</v>
      </c>
      <c r="TFB21" s="140" t="s">
        <v>454</v>
      </c>
      <c r="TFC21" s="140" t="s">
        <v>454</v>
      </c>
      <c r="TFD21" s="140" t="s">
        <v>454</v>
      </c>
      <c r="TFE21" s="140" t="s">
        <v>454</v>
      </c>
      <c r="TFF21" s="140" t="s">
        <v>454</v>
      </c>
      <c r="TFG21" s="140" t="s">
        <v>454</v>
      </c>
      <c r="TFH21" s="140" t="s">
        <v>454</v>
      </c>
      <c r="TFI21" s="140" t="s">
        <v>454</v>
      </c>
      <c r="TFJ21" s="140" t="s">
        <v>454</v>
      </c>
      <c r="TFK21" s="140" t="s">
        <v>454</v>
      </c>
      <c r="TFL21" s="140" t="s">
        <v>454</v>
      </c>
      <c r="TFM21" s="140" t="s">
        <v>454</v>
      </c>
      <c r="TFN21" s="140" t="s">
        <v>454</v>
      </c>
      <c r="TFO21" s="140" t="s">
        <v>454</v>
      </c>
      <c r="TFP21" s="140" t="s">
        <v>454</v>
      </c>
      <c r="TFQ21" s="140" t="s">
        <v>454</v>
      </c>
      <c r="TFR21" s="140" t="s">
        <v>454</v>
      </c>
      <c r="TFS21" s="140" t="s">
        <v>454</v>
      </c>
      <c r="TFT21" s="140" t="s">
        <v>454</v>
      </c>
      <c r="TFU21" s="140" t="s">
        <v>454</v>
      </c>
      <c r="TFV21" s="140" t="s">
        <v>454</v>
      </c>
      <c r="TFW21" s="140" t="s">
        <v>454</v>
      </c>
      <c r="TFX21" s="140" t="s">
        <v>454</v>
      </c>
      <c r="TFY21" s="140" t="s">
        <v>454</v>
      </c>
      <c r="TFZ21" s="140" t="s">
        <v>454</v>
      </c>
      <c r="TGA21" s="140" t="s">
        <v>454</v>
      </c>
      <c r="TGB21" s="140" t="s">
        <v>454</v>
      </c>
      <c r="TGC21" s="140" t="s">
        <v>454</v>
      </c>
      <c r="TGD21" s="140" t="s">
        <v>454</v>
      </c>
      <c r="TGE21" s="140" t="s">
        <v>454</v>
      </c>
      <c r="TGF21" s="140" t="s">
        <v>454</v>
      </c>
      <c r="TGG21" s="140" t="s">
        <v>454</v>
      </c>
      <c r="TGH21" s="140" t="s">
        <v>454</v>
      </c>
      <c r="TGI21" s="140" t="s">
        <v>454</v>
      </c>
      <c r="TGJ21" s="140" t="s">
        <v>454</v>
      </c>
      <c r="TGK21" s="140" t="s">
        <v>454</v>
      </c>
      <c r="TGL21" s="140" t="s">
        <v>454</v>
      </c>
      <c r="TGM21" s="140" t="s">
        <v>454</v>
      </c>
      <c r="TGN21" s="140" t="s">
        <v>454</v>
      </c>
      <c r="TGO21" s="140" t="s">
        <v>454</v>
      </c>
      <c r="TGP21" s="140" t="s">
        <v>454</v>
      </c>
      <c r="TGQ21" s="140" t="s">
        <v>454</v>
      </c>
      <c r="TGR21" s="140" t="s">
        <v>454</v>
      </c>
      <c r="TGS21" s="140" t="s">
        <v>454</v>
      </c>
      <c r="TGT21" s="140" t="s">
        <v>454</v>
      </c>
      <c r="TGU21" s="140" t="s">
        <v>454</v>
      </c>
      <c r="TGV21" s="140" t="s">
        <v>454</v>
      </c>
      <c r="TGW21" s="140" t="s">
        <v>454</v>
      </c>
      <c r="TGX21" s="140" t="s">
        <v>454</v>
      </c>
      <c r="TGY21" s="140" t="s">
        <v>454</v>
      </c>
      <c r="TGZ21" s="140" t="s">
        <v>454</v>
      </c>
      <c r="THA21" s="140" t="s">
        <v>454</v>
      </c>
      <c r="THB21" s="140" t="s">
        <v>454</v>
      </c>
      <c r="THC21" s="140" t="s">
        <v>454</v>
      </c>
      <c r="THD21" s="140" t="s">
        <v>454</v>
      </c>
      <c r="THE21" s="140" t="s">
        <v>454</v>
      </c>
      <c r="THF21" s="140" t="s">
        <v>454</v>
      </c>
      <c r="THG21" s="140" t="s">
        <v>454</v>
      </c>
      <c r="THH21" s="140" t="s">
        <v>454</v>
      </c>
      <c r="THI21" s="140" t="s">
        <v>454</v>
      </c>
      <c r="THJ21" s="140" t="s">
        <v>454</v>
      </c>
      <c r="THK21" s="140" t="s">
        <v>454</v>
      </c>
      <c r="THL21" s="140" t="s">
        <v>454</v>
      </c>
      <c r="THM21" s="140" t="s">
        <v>454</v>
      </c>
      <c r="THN21" s="140" t="s">
        <v>454</v>
      </c>
      <c r="THO21" s="140" t="s">
        <v>454</v>
      </c>
      <c r="THP21" s="140" t="s">
        <v>454</v>
      </c>
      <c r="THQ21" s="140" t="s">
        <v>454</v>
      </c>
      <c r="THR21" s="140" t="s">
        <v>454</v>
      </c>
      <c r="THS21" s="140" t="s">
        <v>454</v>
      </c>
      <c r="THT21" s="140" t="s">
        <v>454</v>
      </c>
      <c r="THU21" s="140" t="s">
        <v>454</v>
      </c>
      <c r="THV21" s="140" t="s">
        <v>454</v>
      </c>
      <c r="THW21" s="140" t="s">
        <v>454</v>
      </c>
      <c r="THX21" s="140" t="s">
        <v>454</v>
      </c>
      <c r="THY21" s="140" t="s">
        <v>454</v>
      </c>
      <c r="THZ21" s="140" t="s">
        <v>454</v>
      </c>
      <c r="TIA21" s="140" t="s">
        <v>454</v>
      </c>
      <c r="TIB21" s="140" t="s">
        <v>454</v>
      </c>
      <c r="TIC21" s="140" t="s">
        <v>454</v>
      </c>
      <c r="TID21" s="140" t="s">
        <v>454</v>
      </c>
      <c r="TIE21" s="140" t="s">
        <v>454</v>
      </c>
      <c r="TIF21" s="140" t="s">
        <v>454</v>
      </c>
      <c r="TIG21" s="140" t="s">
        <v>454</v>
      </c>
      <c r="TIH21" s="140" t="s">
        <v>454</v>
      </c>
      <c r="TII21" s="140" t="s">
        <v>454</v>
      </c>
      <c r="TIJ21" s="140" t="s">
        <v>454</v>
      </c>
      <c r="TIK21" s="140" t="s">
        <v>454</v>
      </c>
      <c r="TIL21" s="140" t="s">
        <v>454</v>
      </c>
      <c r="TIM21" s="140" t="s">
        <v>454</v>
      </c>
      <c r="TIN21" s="140" t="s">
        <v>454</v>
      </c>
      <c r="TIO21" s="140" t="s">
        <v>454</v>
      </c>
      <c r="TIP21" s="140" t="s">
        <v>454</v>
      </c>
      <c r="TIQ21" s="140" t="s">
        <v>454</v>
      </c>
      <c r="TIR21" s="140" t="s">
        <v>454</v>
      </c>
      <c r="TIS21" s="140" t="s">
        <v>454</v>
      </c>
      <c r="TIT21" s="140" t="s">
        <v>454</v>
      </c>
      <c r="TIU21" s="140" t="s">
        <v>454</v>
      </c>
      <c r="TIV21" s="140" t="s">
        <v>454</v>
      </c>
      <c r="TIW21" s="140" t="s">
        <v>454</v>
      </c>
      <c r="TIX21" s="140" t="s">
        <v>454</v>
      </c>
      <c r="TIY21" s="140" t="s">
        <v>454</v>
      </c>
      <c r="TIZ21" s="140" t="s">
        <v>454</v>
      </c>
      <c r="TJA21" s="140" t="s">
        <v>454</v>
      </c>
      <c r="TJB21" s="140" t="s">
        <v>454</v>
      </c>
      <c r="TJC21" s="140" t="s">
        <v>454</v>
      </c>
      <c r="TJD21" s="140" t="s">
        <v>454</v>
      </c>
      <c r="TJE21" s="140" t="s">
        <v>454</v>
      </c>
      <c r="TJF21" s="140" t="s">
        <v>454</v>
      </c>
      <c r="TJG21" s="140" t="s">
        <v>454</v>
      </c>
      <c r="TJH21" s="140" t="s">
        <v>454</v>
      </c>
      <c r="TJI21" s="140" t="s">
        <v>454</v>
      </c>
      <c r="TJJ21" s="140" t="s">
        <v>454</v>
      </c>
      <c r="TJK21" s="140" t="s">
        <v>454</v>
      </c>
      <c r="TJL21" s="140" t="s">
        <v>454</v>
      </c>
      <c r="TJM21" s="140" t="s">
        <v>454</v>
      </c>
      <c r="TJN21" s="140" t="s">
        <v>454</v>
      </c>
      <c r="TJO21" s="140" t="s">
        <v>454</v>
      </c>
      <c r="TJP21" s="140" t="s">
        <v>454</v>
      </c>
      <c r="TJQ21" s="140" t="s">
        <v>454</v>
      </c>
      <c r="TJR21" s="140" t="s">
        <v>454</v>
      </c>
      <c r="TJS21" s="140" t="s">
        <v>454</v>
      </c>
      <c r="TJT21" s="140" t="s">
        <v>454</v>
      </c>
      <c r="TJU21" s="140" t="s">
        <v>454</v>
      </c>
      <c r="TJV21" s="140" t="s">
        <v>454</v>
      </c>
      <c r="TJW21" s="140" t="s">
        <v>454</v>
      </c>
      <c r="TJX21" s="140" t="s">
        <v>454</v>
      </c>
      <c r="TJY21" s="140" t="s">
        <v>454</v>
      </c>
      <c r="TJZ21" s="140" t="s">
        <v>454</v>
      </c>
      <c r="TKA21" s="140" t="s">
        <v>454</v>
      </c>
      <c r="TKB21" s="140" t="s">
        <v>454</v>
      </c>
      <c r="TKC21" s="140" t="s">
        <v>454</v>
      </c>
      <c r="TKD21" s="140" t="s">
        <v>454</v>
      </c>
      <c r="TKE21" s="140" t="s">
        <v>454</v>
      </c>
      <c r="TKF21" s="140" t="s">
        <v>454</v>
      </c>
      <c r="TKG21" s="140" t="s">
        <v>454</v>
      </c>
      <c r="TKH21" s="140" t="s">
        <v>454</v>
      </c>
      <c r="TKI21" s="140" t="s">
        <v>454</v>
      </c>
      <c r="TKJ21" s="140" t="s">
        <v>454</v>
      </c>
      <c r="TKK21" s="140" t="s">
        <v>454</v>
      </c>
      <c r="TKL21" s="140" t="s">
        <v>454</v>
      </c>
      <c r="TKM21" s="140" t="s">
        <v>454</v>
      </c>
      <c r="TKN21" s="140" t="s">
        <v>454</v>
      </c>
      <c r="TKO21" s="140" t="s">
        <v>454</v>
      </c>
      <c r="TKP21" s="140" t="s">
        <v>454</v>
      </c>
      <c r="TKQ21" s="140" t="s">
        <v>454</v>
      </c>
      <c r="TKR21" s="140" t="s">
        <v>454</v>
      </c>
      <c r="TKS21" s="140" t="s">
        <v>454</v>
      </c>
      <c r="TKT21" s="140" t="s">
        <v>454</v>
      </c>
      <c r="TKU21" s="140" t="s">
        <v>454</v>
      </c>
      <c r="TKV21" s="140" t="s">
        <v>454</v>
      </c>
      <c r="TKW21" s="140" t="s">
        <v>454</v>
      </c>
      <c r="TKX21" s="140" t="s">
        <v>454</v>
      </c>
      <c r="TKY21" s="140" t="s">
        <v>454</v>
      </c>
      <c r="TKZ21" s="140" t="s">
        <v>454</v>
      </c>
      <c r="TLA21" s="140" t="s">
        <v>454</v>
      </c>
      <c r="TLB21" s="140" t="s">
        <v>454</v>
      </c>
      <c r="TLC21" s="140" t="s">
        <v>454</v>
      </c>
      <c r="TLD21" s="140" t="s">
        <v>454</v>
      </c>
      <c r="TLE21" s="140" t="s">
        <v>454</v>
      </c>
      <c r="TLF21" s="140" t="s">
        <v>454</v>
      </c>
      <c r="TLG21" s="140" t="s">
        <v>454</v>
      </c>
      <c r="TLH21" s="140" t="s">
        <v>454</v>
      </c>
      <c r="TLI21" s="140" t="s">
        <v>454</v>
      </c>
      <c r="TLJ21" s="140" t="s">
        <v>454</v>
      </c>
      <c r="TLK21" s="140" t="s">
        <v>454</v>
      </c>
      <c r="TLL21" s="140" t="s">
        <v>454</v>
      </c>
      <c r="TLM21" s="140" t="s">
        <v>454</v>
      </c>
      <c r="TLN21" s="140" t="s">
        <v>454</v>
      </c>
      <c r="TLO21" s="140" t="s">
        <v>454</v>
      </c>
      <c r="TLP21" s="140" t="s">
        <v>454</v>
      </c>
      <c r="TLQ21" s="140" t="s">
        <v>454</v>
      </c>
      <c r="TLR21" s="140" t="s">
        <v>454</v>
      </c>
      <c r="TLS21" s="140" t="s">
        <v>454</v>
      </c>
      <c r="TLT21" s="140" t="s">
        <v>454</v>
      </c>
      <c r="TLU21" s="140" t="s">
        <v>454</v>
      </c>
      <c r="TLV21" s="140" t="s">
        <v>454</v>
      </c>
      <c r="TLW21" s="140" t="s">
        <v>454</v>
      </c>
      <c r="TLX21" s="140" t="s">
        <v>454</v>
      </c>
      <c r="TLY21" s="140" t="s">
        <v>454</v>
      </c>
      <c r="TLZ21" s="140" t="s">
        <v>454</v>
      </c>
      <c r="TMA21" s="140" t="s">
        <v>454</v>
      </c>
      <c r="TMB21" s="140" t="s">
        <v>454</v>
      </c>
      <c r="TMC21" s="140" t="s">
        <v>454</v>
      </c>
      <c r="TMD21" s="140" t="s">
        <v>454</v>
      </c>
      <c r="TME21" s="140" t="s">
        <v>454</v>
      </c>
      <c r="TMF21" s="140" t="s">
        <v>454</v>
      </c>
      <c r="TMG21" s="140" t="s">
        <v>454</v>
      </c>
      <c r="TMH21" s="140" t="s">
        <v>454</v>
      </c>
      <c r="TMI21" s="140" t="s">
        <v>454</v>
      </c>
      <c r="TMJ21" s="140" t="s">
        <v>454</v>
      </c>
      <c r="TMK21" s="140" t="s">
        <v>454</v>
      </c>
      <c r="TML21" s="140" t="s">
        <v>454</v>
      </c>
      <c r="TMM21" s="140" t="s">
        <v>454</v>
      </c>
      <c r="TMN21" s="140" t="s">
        <v>454</v>
      </c>
      <c r="TMO21" s="140" t="s">
        <v>454</v>
      </c>
      <c r="TMP21" s="140" t="s">
        <v>454</v>
      </c>
      <c r="TMQ21" s="140" t="s">
        <v>454</v>
      </c>
      <c r="TMR21" s="140" t="s">
        <v>454</v>
      </c>
      <c r="TMS21" s="140" t="s">
        <v>454</v>
      </c>
      <c r="TMT21" s="140" t="s">
        <v>454</v>
      </c>
      <c r="TMU21" s="140" t="s">
        <v>454</v>
      </c>
      <c r="TMV21" s="140" t="s">
        <v>454</v>
      </c>
      <c r="TMW21" s="140" t="s">
        <v>454</v>
      </c>
      <c r="TMX21" s="140" t="s">
        <v>454</v>
      </c>
      <c r="TMY21" s="140" t="s">
        <v>454</v>
      </c>
      <c r="TMZ21" s="140" t="s">
        <v>454</v>
      </c>
      <c r="TNA21" s="140" t="s">
        <v>454</v>
      </c>
      <c r="TNB21" s="140" t="s">
        <v>454</v>
      </c>
      <c r="TNC21" s="140" t="s">
        <v>454</v>
      </c>
      <c r="TND21" s="140" t="s">
        <v>454</v>
      </c>
      <c r="TNE21" s="140" t="s">
        <v>454</v>
      </c>
      <c r="TNF21" s="140" t="s">
        <v>454</v>
      </c>
      <c r="TNG21" s="140" t="s">
        <v>454</v>
      </c>
      <c r="TNH21" s="140" t="s">
        <v>454</v>
      </c>
      <c r="TNI21" s="140" t="s">
        <v>454</v>
      </c>
      <c r="TNJ21" s="140" t="s">
        <v>454</v>
      </c>
      <c r="TNK21" s="140" t="s">
        <v>454</v>
      </c>
      <c r="TNL21" s="140" t="s">
        <v>454</v>
      </c>
      <c r="TNM21" s="140" t="s">
        <v>454</v>
      </c>
      <c r="TNN21" s="140" t="s">
        <v>454</v>
      </c>
      <c r="TNO21" s="140" t="s">
        <v>454</v>
      </c>
      <c r="TNP21" s="140" t="s">
        <v>454</v>
      </c>
      <c r="TNQ21" s="140" t="s">
        <v>454</v>
      </c>
      <c r="TNR21" s="140" t="s">
        <v>454</v>
      </c>
      <c r="TNS21" s="140" t="s">
        <v>454</v>
      </c>
      <c r="TNT21" s="140" t="s">
        <v>454</v>
      </c>
      <c r="TNU21" s="140" t="s">
        <v>454</v>
      </c>
      <c r="TNV21" s="140" t="s">
        <v>454</v>
      </c>
      <c r="TNW21" s="140" t="s">
        <v>454</v>
      </c>
      <c r="TNX21" s="140" t="s">
        <v>454</v>
      </c>
      <c r="TNY21" s="140" t="s">
        <v>454</v>
      </c>
      <c r="TNZ21" s="140" t="s">
        <v>454</v>
      </c>
      <c r="TOA21" s="140" t="s">
        <v>454</v>
      </c>
      <c r="TOB21" s="140" t="s">
        <v>454</v>
      </c>
      <c r="TOC21" s="140" t="s">
        <v>454</v>
      </c>
      <c r="TOD21" s="140" t="s">
        <v>454</v>
      </c>
      <c r="TOE21" s="140" t="s">
        <v>454</v>
      </c>
      <c r="TOF21" s="140" t="s">
        <v>454</v>
      </c>
      <c r="TOG21" s="140" t="s">
        <v>454</v>
      </c>
      <c r="TOH21" s="140" t="s">
        <v>454</v>
      </c>
      <c r="TOI21" s="140" t="s">
        <v>454</v>
      </c>
      <c r="TOJ21" s="140" t="s">
        <v>454</v>
      </c>
      <c r="TOK21" s="140" t="s">
        <v>454</v>
      </c>
      <c r="TOL21" s="140" t="s">
        <v>454</v>
      </c>
      <c r="TOM21" s="140" t="s">
        <v>454</v>
      </c>
      <c r="TON21" s="140" t="s">
        <v>454</v>
      </c>
      <c r="TOO21" s="140" t="s">
        <v>454</v>
      </c>
      <c r="TOP21" s="140" t="s">
        <v>454</v>
      </c>
      <c r="TOQ21" s="140" t="s">
        <v>454</v>
      </c>
      <c r="TOR21" s="140" t="s">
        <v>454</v>
      </c>
      <c r="TOS21" s="140" t="s">
        <v>454</v>
      </c>
      <c r="TOT21" s="140" t="s">
        <v>454</v>
      </c>
      <c r="TOU21" s="140" t="s">
        <v>454</v>
      </c>
      <c r="TOV21" s="140" t="s">
        <v>454</v>
      </c>
      <c r="TOW21" s="140" t="s">
        <v>454</v>
      </c>
      <c r="TOX21" s="140" t="s">
        <v>454</v>
      </c>
      <c r="TOY21" s="140" t="s">
        <v>454</v>
      </c>
      <c r="TOZ21" s="140" t="s">
        <v>454</v>
      </c>
      <c r="TPA21" s="140" t="s">
        <v>454</v>
      </c>
      <c r="TPB21" s="140" t="s">
        <v>454</v>
      </c>
      <c r="TPC21" s="140" t="s">
        <v>454</v>
      </c>
      <c r="TPD21" s="140" t="s">
        <v>454</v>
      </c>
      <c r="TPE21" s="140" t="s">
        <v>454</v>
      </c>
      <c r="TPF21" s="140" t="s">
        <v>454</v>
      </c>
      <c r="TPG21" s="140" t="s">
        <v>454</v>
      </c>
      <c r="TPH21" s="140" t="s">
        <v>454</v>
      </c>
      <c r="TPI21" s="140" t="s">
        <v>454</v>
      </c>
      <c r="TPJ21" s="140" t="s">
        <v>454</v>
      </c>
      <c r="TPK21" s="140" t="s">
        <v>454</v>
      </c>
      <c r="TPL21" s="140" t="s">
        <v>454</v>
      </c>
      <c r="TPM21" s="140" t="s">
        <v>454</v>
      </c>
      <c r="TPN21" s="140" t="s">
        <v>454</v>
      </c>
      <c r="TPO21" s="140" t="s">
        <v>454</v>
      </c>
      <c r="TPP21" s="140" t="s">
        <v>454</v>
      </c>
      <c r="TPQ21" s="140" t="s">
        <v>454</v>
      </c>
      <c r="TPR21" s="140" t="s">
        <v>454</v>
      </c>
      <c r="TPS21" s="140" t="s">
        <v>454</v>
      </c>
      <c r="TPT21" s="140" t="s">
        <v>454</v>
      </c>
      <c r="TPU21" s="140" t="s">
        <v>454</v>
      </c>
      <c r="TPV21" s="140" t="s">
        <v>454</v>
      </c>
      <c r="TPW21" s="140" t="s">
        <v>454</v>
      </c>
      <c r="TPX21" s="140" t="s">
        <v>454</v>
      </c>
      <c r="TPY21" s="140" t="s">
        <v>454</v>
      </c>
      <c r="TPZ21" s="140" t="s">
        <v>454</v>
      </c>
      <c r="TQA21" s="140" t="s">
        <v>454</v>
      </c>
      <c r="TQB21" s="140" t="s">
        <v>454</v>
      </c>
      <c r="TQC21" s="140" t="s">
        <v>454</v>
      </c>
      <c r="TQD21" s="140" t="s">
        <v>454</v>
      </c>
      <c r="TQE21" s="140" t="s">
        <v>454</v>
      </c>
      <c r="TQF21" s="140" t="s">
        <v>454</v>
      </c>
      <c r="TQG21" s="140" t="s">
        <v>454</v>
      </c>
      <c r="TQH21" s="140" t="s">
        <v>454</v>
      </c>
      <c r="TQI21" s="140" t="s">
        <v>454</v>
      </c>
      <c r="TQJ21" s="140" t="s">
        <v>454</v>
      </c>
      <c r="TQK21" s="140" t="s">
        <v>454</v>
      </c>
      <c r="TQL21" s="140" t="s">
        <v>454</v>
      </c>
      <c r="TQM21" s="140" t="s">
        <v>454</v>
      </c>
      <c r="TQN21" s="140" t="s">
        <v>454</v>
      </c>
      <c r="TQO21" s="140" t="s">
        <v>454</v>
      </c>
      <c r="TQP21" s="140" t="s">
        <v>454</v>
      </c>
      <c r="TQQ21" s="140" t="s">
        <v>454</v>
      </c>
      <c r="TQR21" s="140" t="s">
        <v>454</v>
      </c>
      <c r="TQS21" s="140" t="s">
        <v>454</v>
      </c>
      <c r="TQT21" s="140" t="s">
        <v>454</v>
      </c>
      <c r="TQU21" s="140" t="s">
        <v>454</v>
      </c>
      <c r="TQV21" s="140" t="s">
        <v>454</v>
      </c>
      <c r="TQW21" s="140" t="s">
        <v>454</v>
      </c>
      <c r="TQX21" s="140" t="s">
        <v>454</v>
      </c>
      <c r="TQY21" s="140" t="s">
        <v>454</v>
      </c>
      <c r="TQZ21" s="140" t="s">
        <v>454</v>
      </c>
      <c r="TRA21" s="140" t="s">
        <v>454</v>
      </c>
      <c r="TRB21" s="140" t="s">
        <v>454</v>
      </c>
      <c r="TRC21" s="140" t="s">
        <v>454</v>
      </c>
      <c r="TRD21" s="140" t="s">
        <v>454</v>
      </c>
      <c r="TRE21" s="140" t="s">
        <v>454</v>
      </c>
      <c r="TRF21" s="140" t="s">
        <v>454</v>
      </c>
      <c r="TRG21" s="140" t="s">
        <v>454</v>
      </c>
      <c r="TRH21" s="140" t="s">
        <v>454</v>
      </c>
      <c r="TRI21" s="140" t="s">
        <v>454</v>
      </c>
      <c r="TRJ21" s="140" t="s">
        <v>454</v>
      </c>
      <c r="TRK21" s="140" t="s">
        <v>454</v>
      </c>
      <c r="TRL21" s="140" t="s">
        <v>454</v>
      </c>
      <c r="TRM21" s="140" t="s">
        <v>454</v>
      </c>
      <c r="TRN21" s="140" t="s">
        <v>454</v>
      </c>
      <c r="TRO21" s="140" t="s">
        <v>454</v>
      </c>
      <c r="TRP21" s="140" t="s">
        <v>454</v>
      </c>
      <c r="TRQ21" s="140" t="s">
        <v>454</v>
      </c>
      <c r="TRR21" s="140" t="s">
        <v>454</v>
      </c>
      <c r="TRS21" s="140" t="s">
        <v>454</v>
      </c>
      <c r="TRT21" s="140" t="s">
        <v>454</v>
      </c>
      <c r="TRU21" s="140" t="s">
        <v>454</v>
      </c>
      <c r="TRV21" s="140" t="s">
        <v>454</v>
      </c>
      <c r="TRW21" s="140" t="s">
        <v>454</v>
      </c>
      <c r="TRX21" s="140" t="s">
        <v>454</v>
      </c>
      <c r="TRY21" s="140" t="s">
        <v>454</v>
      </c>
      <c r="TRZ21" s="140" t="s">
        <v>454</v>
      </c>
      <c r="TSA21" s="140" t="s">
        <v>454</v>
      </c>
      <c r="TSB21" s="140" t="s">
        <v>454</v>
      </c>
      <c r="TSC21" s="140" t="s">
        <v>454</v>
      </c>
      <c r="TSD21" s="140" t="s">
        <v>454</v>
      </c>
      <c r="TSE21" s="140" t="s">
        <v>454</v>
      </c>
      <c r="TSF21" s="140" t="s">
        <v>454</v>
      </c>
      <c r="TSG21" s="140" t="s">
        <v>454</v>
      </c>
      <c r="TSH21" s="140" t="s">
        <v>454</v>
      </c>
      <c r="TSI21" s="140" t="s">
        <v>454</v>
      </c>
      <c r="TSJ21" s="140" t="s">
        <v>454</v>
      </c>
      <c r="TSK21" s="140" t="s">
        <v>454</v>
      </c>
      <c r="TSL21" s="140" t="s">
        <v>454</v>
      </c>
      <c r="TSM21" s="140" t="s">
        <v>454</v>
      </c>
      <c r="TSN21" s="140" t="s">
        <v>454</v>
      </c>
      <c r="TSO21" s="140" t="s">
        <v>454</v>
      </c>
      <c r="TSP21" s="140" t="s">
        <v>454</v>
      </c>
      <c r="TSQ21" s="140" t="s">
        <v>454</v>
      </c>
      <c r="TSR21" s="140" t="s">
        <v>454</v>
      </c>
      <c r="TSS21" s="140" t="s">
        <v>454</v>
      </c>
      <c r="TST21" s="140" t="s">
        <v>454</v>
      </c>
      <c r="TSU21" s="140" t="s">
        <v>454</v>
      </c>
      <c r="TSV21" s="140" t="s">
        <v>454</v>
      </c>
      <c r="TSW21" s="140" t="s">
        <v>454</v>
      </c>
      <c r="TSX21" s="140" t="s">
        <v>454</v>
      </c>
      <c r="TSY21" s="140" t="s">
        <v>454</v>
      </c>
      <c r="TSZ21" s="140" t="s">
        <v>454</v>
      </c>
      <c r="TTA21" s="140" t="s">
        <v>454</v>
      </c>
      <c r="TTB21" s="140" t="s">
        <v>454</v>
      </c>
      <c r="TTC21" s="140" t="s">
        <v>454</v>
      </c>
      <c r="TTD21" s="140" t="s">
        <v>454</v>
      </c>
      <c r="TTE21" s="140" t="s">
        <v>454</v>
      </c>
      <c r="TTF21" s="140" t="s">
        <v>454</v>
      </c>
      <c r="TTG21" s="140" t="s">
        <v>454</v>
      </c>
      <c r="TTH21" s="140" t="s">
        <v>454</v>
      </c>
      <c r="TTI21" s="140" t="s">
        <v>454</v>
      </c>
      <c r="TTJ21" s="140" t="s">
        <v>454</v>
      </c>
      <c r="TTK21" s="140" t="s">
        <v>454</v>
      </c>
      <c r="TTL21" s="140" t="s">
        <v>454</v>
      </c>
      <c r="TTM21" s="140" t="s">
        <v>454</v>
      </c>
      <c r="TTN21" s="140" t="s">
        <v>454</v>
      </c>
      <c r="TTO21" s="140" t="s">
        <v>454</v>
      </c>
      <c r="TTP21" s="140" t="s">
        <v>454</v>
      </c>
      <c r="TTQ21" s="140" t="s">
        <v>454</v>
      </c>
      <c r="TTR21" s="140" t="s">
        <v>454</v>
      </c>
      <c r="TTS21" s="140" t="s">
        <v>454</v>
      </c>
      <c r="TTT21" s="140" t="s">
        <v>454</v>
      </c>
      <c r="TTU21" s="140" t="s">
        <v>454</v>
      </c>
      <c r="TTV21" s="140" t="s">
        <v>454</v>
      </c>
      <c r="TTW21" s="140" t="s">
        <v>454</v>
      </c>
      <c r="TTX21" s="140" t="s">
        <v>454</v>
      </c>
      <c r="TTY21" s="140" t="s">
        <v>454</v>
      </c>
      <c r="TTZ21" s="140" t="s">
        <v>454</v>
      </c>
      <c r="TUA21" s="140" t="s">
        <v>454</v>
      </c>
      <c r="TUB21" s="140" t="s">
        <v>454</v>
      </c>
      <c r="TUC21" s="140" t="s">
        <v>454</v>
      </c>
      <c r="TUD21" s="140" t="s">
        <v>454</v>
      </c>
      <c r="TUE21" s="140" t="s">
        <v>454</v>
      </c>
      <c r="TUF21" s="140" t="s">
        <v>454</v>
      </c>
      <c r="TUG21" s="140" t="s">
        <v>454</v>
      </c>
      <c r="TUH21" s="140" t="s">
        <v>454</v>
      </c>
      <c r="TUI21" s="140" t="s">
        <v>454</v>
      </c>
      <c r="TUJ21" s="140" t="s">
        <v>454</v>
      </c>
      <c r="TUK21" s="140" t="s">
        <v>454</v>
      </c>
      <c r="TUL21" s="140" t="s">
        <v>454</v>
      </c>
      <c r="TUM21" s="140" t="s">
        <v>454</v>
      </c>
      <c r="TUN21" s="140" t="s">
        <v>454</v>
      </c>
      <c r="TUO21" s="140" t="s">
        <v>454</v>
      </c>
      <c r="TUP21" s="140" t="s">
        <v>454</v>
      </c>
      <c r="TUQ21" s="140" t="s">
        <v>454</v>
      </c>
      <c r="TUR21" s="140" t="s">
        <v>454</v>
      </c>
      <c r="TUS21" s="140" t="s">
        <v>454</v>
      </c>
      <c r="TUT21" s="140" t="s">
        <v>454</v>
      </c>
      <c r="TUU21" s="140" t="s">
        <v>454</v>
      </c>
      <c r="TUV21" s="140" t="s">
        <v>454</v>
      </c>
      <c r="TUW21" s="140" t="s">
        <v>454</v>
      </c>
      <c r="TUX21" s="140" t="s">
        <v>454</v>
      </c>
      <c r="TUY21" s="140" t="s">
        <v>454</v>
      </c>
      <c r="TUZ21" s="140" t="s">
        <v>454</v>
      </c>
      <c r="TVA21" s="140" t="s">
        <v>454</v>
      </c>
      <c r="TVB21" s="140" t="s">
        <v>454</v>
      </c>
      <c r="TVC21" s="140" t="s">
        <v>454</v>
      </c>
      <c r="TVD21" s="140" t="s">
        <v>454</v>
      </c>
      <c r="TVE21" s="140" t="s">
        <v>454</v>
      </c>
      <c r="TVF21" s="140" t="s">
        <v>454</v>
      </c>
      <c r="TVG21" s="140" t="s">
        <v>454</v>
      </c>
      <c r="TVH21" s="140" t="s">
        <v>454</v>
      </c>
      <c r="TVI21" s="140" t="s">
        <v>454</v>
      </c>
      <c r="TVJ21" s="140" t="s">
        <v>454</v>
      </c>
      <c r="TVK21" s="140" t="s">
        <v>454</v>
      </c>
      <c r="TVL21" s="140" t="s">
        <v>454</v>
      </c>
      <c r="TVM21" s="140" t="s">
        <v>454</v>
      </c>
      <c r="TVN21" s="140" t="s">
        <v>454</v>
      </c>
      <c r="TVO21" s="140" t="s">
        <v>454</v>
      </c>
      <c r="TVP21" s="140" t="s">
        <v>454</v>
      </c>
      <c r="TVQ21" s="140" t="s">
        <v>454</v>
      </c>
      <c r="TVR21" s="140" t="s">
        <v>454</v>
      </c>
      <c r="TVS21" s="140" t="s">
        <v>454</v>
      </c>
      <c r="TVT21" s="140" t="s">
        <v>454</v>
      </c>
      <c r="TVU21" s="140" t="s">
        <v>454</v>
      </c>
      <c r="TVV21" s="140" t="s">
        <v>454</v>
      </c>
      <c r="TVW21" s="140" t="s">
        <v>454</v>
      </c>
      <c r="TVX21" s="140" t="s">
        <v>454</v>
      </c>
      <c r="TVY21" s="140" t="s">
        <v>454</v>
      </c>
      <c r="TVZ21" s="140" t="s">
        <v>454</v>
      </c>
      <c r="TWA21" s="140" t="s">
        <v>454</v>
      </c>
      <c r="TWB21" s="140" t="s">
        <v>454</v>
      </c>
      <c r="TWC21" s="140" t="s">
        <v>454</v>
      </c>
      <c r="TWD21" s="140" t="s">
        <v>454</v>
      </c>
      <c r="TWE21" s="140" t="s">
        <v>454</v>
      </c>
      <c r="TWF21" s="140" t="s">
        <v>454</v>
      </c>
      <c r="TWG21" s="140" t="s">
        <v>454</v>
      </c>
      <c r="TWH21" s="140" t="s">
        <v>454</v>
      </c>
      <c r="TWI21" s="140" t="s">
        <v>454</v>
      </c>
      <c r="TWJ21" s="140" t="s">
        <v>454</v>
      </c>
      <c r="TWK21" s="140" t="s">
        <v>454</v>
      </c>
      <c r="TWL21" s="140" t="s">
        <v>454</v>
      </c>
      <c r="TWM21" s="140" t="s">
        <v>454</v>
      </c>
      <c r="TWN21" s="140" t="s">
        <v>454</v>
      </c>
      <c r="TWO21" s="140" t="s">
        <v>454</v>
      </c>
      <c r="TWP21" s="140" t="s">
        <v>454</v>
      </c>
      <c r="TWQ21" s="140" t="s">
        <v>454</v>
      </c>
      <c r="TWR21" s="140" t="s">
        <v>454</v>
      </c>
      <c r="TWS21" s="140" t="s">
        <v>454</v>
      </c>
      <c r="TWT21" s="140" t="s">
        <v>454</v>
      </c>
      <c r="TWU21" s="140" t="s">
        <v>454</v>
      </c>
      <c r="TWV21" s="140" t="s">
        <v>454</v>
      </c>
      <c r="TWW21" s="140" t="s">
        <v>454</v>
      </c>
      <c r="TWX21" s="140" t="s">
        <v>454</v>
      </c>
      <c r="TWY21" s="140" t="s">
        <v>454</v>
      </c>
      <c r="TWZ21" s="140" t="s">
        <v>454</v>
      </c>
      <c r="TXA21" s="140" t="s">
        <v>454</v>
      </c>
      <c r="TXB21" s="140" t="s">
        <v>454</v>
      </c>
      <c r="TXC21" s="140" t="s">
        <v>454</v>
      </c>
      <c r="TXD21" s="140" t="s">
        <v>454</v>
      </c>
      <c r="TXE21" s="140" t="s">
        <v>454</v>
      </c>
      <c r="TXF21" s="140" t="s">
        <v>454</v>
      </c>
      <c r="TXG21" s="140" t="s">
        <v>454</v>
      </c>
      <c r="TXH21" s="140" t="s">
        <v>454</v>
      </c>
      <c r="TXI21" s="140" t="s">
        <v>454</v>
      </c>
      <c r="TXJ21" s="140" t="s">
        <v>454</v>
      </c>
      <c r="TXK21" s="140" t="s">
        <v>454</v>
      </c>
      <c r="TXL21" s="140" t="s">
        <v>454</v>
      </c>
      <c r="TXM21" s="140" t="s">
        <v>454</v>
      </c>
      <c r="TXN21" s="140" t="s">
        <v>454</v>
      </c>
      <c r="TXO21" s="140" t="s">
        <v>454</v>
      </c>
      <c r="TXP21" s="140" t="s">
        <v>454</v>
      </c>
      <c r="TXQ21" s="140" t="s">
        <v>454</v>
      </c>
      <c r="TXR21" s="140" t="s">
        <v>454</v>
      </c>
      <c r="TXS21" s="140" t="s">
        <v>454</v>
      </c>
      <c r="TXT21" s="140" t="s">
        <v>454</v>
      </c>
      <c r="TXU21" s="140" t="s">
        <v>454</v>
      </c>
      <c r="TXV21" s="140" t="s">
        <v>454</v>
      </c>
      <c r="TXW21" s="140" t="s">
        <v>454</v>
      </c>
      <c r="TXX21" s="140" t="s">
        <v>454</v>
      </c>
      <c r="TXY21" s="140" t="s">
        <v>454</v>
      </c>
      <c r="TXZ21" s="140" t="s">
        <v>454</v>
      </c>
      <c r="TYA21" s="140" t="s">
        <v>454</v>
      </c>
      <c r="TYB21" s="140" t="s">
        <v>454</v>
      </c>
      <c r="TYC21" s="140" t="s">
        <v>454</v>
      </c>
      <c r="TYD21" s="140" t="s">
        <v>454</v>
      </c>
      <c r="TYE21" s="140" t="s">
        <v>454</v>
      </c>
      <c r="TYF21" s="140" t="s">
        <v>454</v>
      </c>
      <c r="TYG21" s="140" t="s">
        <v>454</v>
      </c>
      <c r="TYH21" s="140" t="s">
        <v>454</v>
      </c>
      <c r="TYI21" s="140" t="s">
        <v>454</v>
      </c>
      <c r="TYJ21" s="140" t="s">
        <v>454</v>
      </c>
      <c r="TYK21" s="140" t="s">
        <v>454</v>
      </c>
      <c r="TYL21" s="140" t="s">
        <v>454</v>
      </c>
      <c r="TYM21" s="140" t="s">
        <v>454</v>
      </c>
      <c r="TYN21" s="140" t="s">
        <v>454</v>
      </c>
      <c r="TYO21" s="140" t="s">
        <v>454</v>
      </c>
      <c r="TYP21" s="140" t="s">
        <v>454</v>
      </c>
      <c r="TYQ21" s="140" t="s">
        <v>454</v>
      </c>
      <c r="TYR21" s="140" t="s">
        <v>454</v>
      </c>
      <c r="TYS21" s="140" t="s">
        <v>454</v>
      </c>
      <c r="TYT21" s="140" t="s">
        <v>454</v>
      </c>
      <c r="TYU21" s="140" t="s">
        <v>454</v>
      </c>
      <c r="TYV21" s="140" t="s">
        <v>454</v>
      </c>
      <c r="TYW21" s="140" t="s">
        <v>454</v>
      </c>
      <c r="TYX21" s="140" t="s">
        <v>454</v>
      </c>
      <c r="TYY21" s="140" t="s">
        <v>454</v>
      </c>
      <c r="TYZ21" s="140" t="s">
        <v>454</v>
      </c>
      <c r="TZA21" s="140" t="s">
        <v>454</v>
      </c>
      <c r="TZB21" s="140" t="s">
        <v>454</v>
      </c>
      <c r="TZC21" s="140" t="s">
        <v>454</v>
      </c>
      <c r="TZD21" s="140" t="s">
        <v>454</v>
      </c>
      <c r="TZE21" s="140" t="s">
        <v>454</v>
      </c>
      <c r="TZF21" s="140" t="s">
        <v>454</v>
      </c>
      <c r="TZG21" s="140" t="s">
        <v>454</v>
      </c>
      <c r="TZH21" s="140" t="s">
        <v>454</v>
      </c>
      <c r="TZI21" s="140" t="s">
        <v>454</v>
      </c>
      <c r="TZJ21" s="140" t="s">
        <v>454</v>
      </c>
      <c r="TZK21" s="140" t="s">
        <v>454</v>
      </c>
      <c r="TZL21" s="140" t="s">
        <v>454</v>
      </c>
      <c r="TZM21" s="140" t="s">
        <v>454</v>
      </c>
      <c r="TZN21" s="140" t="s">
        <v>454</v>
      </c>
      <c r="TZO21" s="140" t="s">
        <v>454</v>
      </c>
      <c r="TZP21" s="140" t="s">
        <v>454</v>
      </c>
      <c r="TZQ21" s="140" t="s">
        <v>454</v>
      </c>
      <c r="TZR21" s="140" t="s">
        <v>454</v>
      </c>
      <c r="TZS21" s="140" t="s">
        <v>454</v>
      </c>
      <c r="TZT21" s="140" t="s">
        <v>454</v>
      </c>
      <c r="TZU21" s="140" t="s">
        <v>454</v>
      </c>
      <c r="TZV21" s="140" t="s">
        <v>454</v>
      </c>
      <c r="TZW21" s="140" t="s">
        <v>454</v>
      </c>
      <c r="TZX21" s="140" t="s">
        <v>454</v>
      </c>
      <c r="TZY21" s="140" t="s">
        <v>454</v>
      </c>
      <c r="TZZ21" s="140" t="s">
        <v>454</v>
      </c>
      <c r="UAA21" s="140" t="s">
        <v>454</v>
      </c>
      <c r="UAB21" s="140" t="s">
        <v>454</v>
      </c>
      <c r="UAC21" s="140" t="s">
        <v>454</v>
      </c>
      <c r="UAD21" s="140" t="s">
        <v>454</v>
      </c>
      <c r="UAE21" s="140" t="s">
        <v>454</v>
      </c>
      <c r="UAF21" s="140" t="s">
        <v>454</v>
      </c>
      <c r="UAG21" s="140" t="s">
        <v>454</v>
      </c>
      <c r="UAH21" s="140" t="s">
        <v>454</v>
      </c>
      <c r="UAI21" s="140" t="s">
        <v>454</v>
      </c>
      <c r="UAJ21" s="140" t="s">
        <v>454</v>
      </c>
      <c r="UAK21" s="140" t="s">
        <v>454</v>
      </c>
      <c r="UAL21" s="140" t="s">
        <v>454</v>
      </c>
      <c r="UAM21" s="140" t="s">
        <v>454</v>
      </c>
      <c r="UAN21" s="140" t="s">
        <v>454</v>
      </c>
      <c r="UAO21" s="140" t="s">
        <v>454</v>
      </c>
      <c r="UAP21" s="140" t="s">
        <v>454</v>
      </c>
      <c r="UAQ21" s="140" t="s">
        <v>454</v>
      </c>
      <c r="UAR21" s="140" t="s">
        <v>454</v>
      </c>
      <c r="UAS21" s="140" t="s">
        <v>454</v>
      </c>
      <c r="UAT21" s="140" t="s">
        <v>454</v>
      </c>
      <c r="UAU21" s="140" t="s">
        <v>454</v>
      </c>
      <c r="UAV21" s="140" t="s">
        <v>454</v>
      </c>
      <c r="UAW21" s="140" t="s">
        <v>454</v>
      </c>
      <c r="UAX21" s="140" t="s">
        <v>454</v>
      </c>
      <c r="UAY21" s="140" t="s">
        <v>454</v>
      </c>
      <c r="UAZ21" s="140" t="s">
        <v>454</v>
      </c>
      <c r="UBA21" s="140" t="s">
        <v>454</v>
      </c>
      <c r="UBB21" s="140" t="s">
        <v>454</v>
      </c>
      <c r="UBC21" s="140" t="s">
        <v>454</v>
      </c>
      <c r="UBD21" s="140" t="s">
        <v>454</v>
      </c>
      <c r="UBE21" s="140" t="s">
        <v>454</v>
      </c>
      <c r="UBF21" s="140" t="s">
        <v>454</v>
      </c>
      <c r="UBG21" s="140" t="s">
        <v>454</v>
      </c>
      <c r="UBH21" s="140" t="s">
        <v>454</v>
      </c>
      <c r="UBI21" s="140" t="s">
        <v>454</v>
      </c>
      <c r="UBJ21" s="140" t="s">
        <v>454</v>
      </c>
      <c r="UBK21" s="140" t="s">
        <v>454</v>
      </c>
      <c r="UBL21" s="140" t="s">
        <v>454</v>
      </c>
      <c r="UBM21" s="140" t="s">
        <v>454</v>
      </c>
      <c r="UBN21" s="140" t="s">
        <v>454</v>
      </c>
      <c r="UBO21" s="140" t="s">
        <v>454</v>
      </c>
      <c r="UBP21" s="140" t="s">
        <v>454</v>
      </c>
      <c r="UBQ21" s="140" t="s">
        <v>454</v>
      </c>
      <c r="UBR21" s="140" t="s">
        <v>454</v>
      </c>
      <c r="UBS21" s="140" t="s">
        <v>454</v>
      </c>
      <c r="UBT21" s="140" t="s">
        <v>454</v>
      </c>
      <c r="UBU21" s="140" t="s">
        <v>454</v>
      </c>
      <c r="UBV21" s="140" t="s">
        <v>454</v>
      </c>
      <c r="UBW21" s="140" t="s">
        <v>454</v>
      </c>
      <c r="UBX21" s="140" t="s">
        <v>454</v>
      </c>
      <c r="UBY21" s="140" t="s">
        <v>454</v>
      </c>
      <c r="UBZ21" s="140" t="s">
        <v>454</v>
      </c>
      <c r="UCA21" s="140" t="s">
        <v>454</v>
      </c>
      <c r="UCB21" s="140" t="s">
        <v>454</v>
      </c>
      <c r="UCC21" s="140" t="s">
        <v>454</v>
      </c>
      <c r="UCD21" s="140" t="s">
        <v>454</v>
      </c>
      <c r="UCE21" s="140" t="s">
        <v>454</v>
      </c>
      <c r="UCF21" s="140" t="s">
        <v>454</v>
      </c>
      <c r="UCG21" s="140" t="s">
        <v>454</v>
      </c>
      <c r="UCH21" s="140" t="s">
        <v>454</v>
      </c>
      <c r="UCI21" s="140" t="s">
        <v>454</v>
      </c>
      <c r="UCJ21" s="140" t="s">
        <v>454</v>
      </c>
      <c r="UCK21" s="140" t="s">
        <v>454</v>
      </c>
      <c r="UCL21" s="140" t="s">
        <v>454</v>
      </c>
      <c r="UCM21" s="140" t="s">
        <v>454</v>
      </c>
      <c r="UCN21" s="140" t="s">
        <v>454</v>
      </c>
      <c r="UCO21" s="140" t="s">
        <v>454</v>
      </c>
      <c r="UCP21" s="140" t="s">
        <v>454</v>
      </c>
      <c r="UCQ21" s="140" t="s">
        <v>454</v>
      </c>
      <c r="UCR21" s="140" t="s">
        <v>454</v>
      </c>
      <c r="UCS21" s="140" t="s">
        <v>454</v>
      </c>
      <c r="UCT21" s="140" t="s">
        <v>454</v>
      </c>
      <c r="UCU21" s="140" t="s">
        <v>454</v>
      </c>
      <c r="UCV21" s="140" t="s">
        <v>454</v>
      </c>
      <c r="UCW21" s="140" t="s">
        <v>454</v>
      </c>
      <c r="UCX21" s="140" t="s">
        <v>454</v>
      </c>
      <c r="UCY21" s="140" t="s">
        <v>454</v>
      </c>
      <c r="UCZ21" s="140" t="s">
        <v>454</v>
      </c>
      <c r="UDA21" s="140" t="s">
        <v>454</v>
      </c>
      <c r="UDB21" s="140" t="s">
        <v>454</v>
      </c>
      <c r="UDC21" s="140" t="s">
        <v>454</v>
      </c>
      <c r="UDD21" s="140" t="s">
        <v>454</v>
      </c>
      <c r="UDE21" s="140" t="s">
        <v>454</v>
      </c>
      <c r="UDF21" s="140" t="s">
        <v>454</v>
      </c>
      <c r="UDG21" s="140" t="s">
        <v>454</v>
      </c>
      <c r="UDH21" s="140" t="s">
        <v>454</v>
      </c>
      <c r="UDI21" s="140" t="s">
        <v>454</v>
      </c>
      <c r="UDJ21" s="140" t="s">
        <v>454</v>
      </c>
      <c r="UDK21" s="140" t="s">
        <v>454</v>
      </c>
      <c r="UDL21" s="140" t="s">
        <v>454</v>
      </c>
      <c r="UDM21" s="140" t="s">
        <v>454</v>
      </c>
      <c r="UDN21" s="140" t="s">
        <v>454</v>
      </c>
      <c r="UDO21" s="140" t="s">
        <v>454</v>
      </c>
      <c r="UDP21" s="140" t="s">
        <v>454</v>
      </c>
      <c r="UDQ21" s="140" t="s">
        <v>454</v>
      </c>
      <c r="UDR21" s="140" t="s">
        <v>454</v>
      </c>
      <c r="UDS21" s="140" t="s">
        <v>454</v>
      </c>
      <c r="UDT21" s="140" t="s">
        <v>454</v>
      </c>
      <c r="UDU21" s="140" t="s">
        <v>454</v>
      </c>
      <c r="UDV21" s="140" t="s">
        <v>454</v>
      </c>
      <c r="UDW21" s="140" t="s">
        <v>454</v>
      </c>
      <c r="UDX21" s="140" t="s">
        <v>454</v>
      </c>
      <c r="UDY21" s="140" t="s">
        <v>454</v>
      </c>
      <c r="UDZ21" s="140" t="s">
        <v>454</v>
      </c>
      <c r="UEA21" s="140" t="s">
        <v>454</v>
      </c>
      <c r="UEB21" s="140" t="s">
        <v>454</v>
      </c>
      <c r="UEC21" s="140" t="s">
        <v>454</v>
      </c>
      <c r="UED21" s="140" t="s">
        <v>454</v>
      </c>
      <c r="UEE21" s="140" t="s">
        <v>454</v>
      </c>
      <c r="UEF21" s="140" t="s">
        <v>454</v>
      </c>
      <c r="UEG21" s="140" t="s">
        <v>454</v>
      </c>
      <c r="UEH21" s="140" t="s">
        <v>454</v>
      </c>
      <c r="UEI21" s="140" t="s">
        <v>454</v>
      </c>
      <c r="UEJ21" s="140" t="s">
        <v>454</v>
      </c>
      <c r="UEK21" s="140" t="s">
        <v>454</v>
      </c>
      <c r="UEL21" s="140" t="s">
        <v>454</v>
      </c>
      <c r="UEM21" s="140" t="s">
        <v>454</v>
      </c>
      <c r="UEN21" s="140" t="s">
        <v>454</v>
      </c>
      <c r="UEO21" s="140" t="s">
        <v>454</v>
      </c>
      <c r="UEP21" s="140" t="s">
        <v>454</v>
      </c>
      <c r="UEQ21" s="140" t="s">
        <v>454</v>
      </c>
      <c r="UER21" s="140" t="s">
        <v>454</v>
      </c>
      <c r="UES21" s="140" t="s">
        <v>454</v>
      </c>
      <c r="UET21" s="140" t="s">
        <v>454</v>
      </c>
      <c r="UEU21" s="140" t="s">
        <v>454</v>
      </c>
      <c r="UEV21" s="140" t="s">
        <v>454</v>
      </c>
      <c r="UEW21" s="140" t="s">
        <v>454</v>
      </c>
      <c r="UEX21" s="140" t="s">
        <v>454</v>
      </c>
      <c r="UEY21" s="140" t="s">
        <v>454</v>
      </c>
      <c r="UEZ21" s="140" t="s">
        <v>454</v>
      </c>
      <c r="UFA21" s="140" t="s">
        <v>454</v>
      </c>
      <c r="UFB21" s="140" t="s">
        <v>454</v>
      </c>
      <c r="UFC21" s="140" t="s">
        <v>454</v>
      </c>
      <c r="UFD21" s="140" t="s">
        <v>454</v>
      </c>
      <c r="UFE21" s="140" t="s">
        <v>454</v>
      </c>
      <c r="UFF21" s="140" t="s">
        <v>454</v>
      </c>
      <c r="UFG21" s="140" t="s">
        <v>454</v>
      </c>
      <c r="UFH21" s="140" t="s">
        <v>454</v>
      </c>
      <c r="UFI21" s="140" t="s">
        <v>454</v>
      </c>
      <c r="UFJ21" s="140" t="s">
        <v>454</v>
      </c>
      <c r="UFK21" s="140" t="s">
        <v>454</v>
      </c>
      <c r="UFL21" s="140" t="s">
        <v>454</v>
      </c>
      <c r="UFM21" s="140" t="s">
        <v>454</v>
      </c>
      <c r="UFN21" s="140" t="s">
        <v>454</v>
      </c>
      <c r="UFO21" s="140" t="s">
        <v>454</v>
      </c>
      <c r="UFP21" s="140" t="s">
        <v>454</v>
      </c>
      <c r="UFQ21" s="140" t="s">
        <v>454</v>
      </c>
      <c r="UFR21" s="140" t="s">
        <v>454</v>
      </c>
      <c r="UFS21" s="140" t="s">
        <v>454</v>
      </c>
      <c r="UFT21" s="140" t="s">
        <v>454</v>
      </c>
      <c r="UFU21" s="140" t="s">
        <v>454</v>
      </c>
      <c r="UFV21" s="140" t="s">
        <v>454</v>
      </c>
      <c r="UFW21" s="140" t="s">
        <v>454</v>
      </c>
      <c r="UFX21" s="140" t="s">
        <v>454</v>
      </c>
      <c r="UFY21" s="140" t="s">
        <v>454</v>
      </c>
      <c r="UFZ21" s="140" t="s">
        <v>454</v>
      </c>
      <c r="UGA21" s="140" t="s">
        <v>454</v>
      </c>
      <c r="UGB21" s="140" t="s">
        <v>454</v>
      </c>
      <c r="UGC21" s="140" t="s">
        <v>454</v>
      </c>
      <c r="UGD21" s="140" t="s">
        <v>454</v>
      </c>
      <c r="UGE21" s="140" t="s">
        <v>454</v>
      </c>
      <c r="UGF21" s="140" t="s">
        <v>454</v>
      </c>
      <c r="UGG21" s="140" t="s">
        <v>454</v>
      </c>
      <c r="UGH21" s="140" t="s">
        <v>454</v>
      </c>
      <c r="UGI21" s="140" t="s">
        <v>454</v>
      </c>
      <c r="UGJ21" s="140" t="s">
        <v>454</v>
      </c>
      <c r="UGK21" s="140" t="s">
        <v>454</v>
      </c>
      <c r="UGL21" s="140" t="s">
        <v>454</v>
      </c>
      <c r="UGM21" s="140" t="s">
        <v>454</v>
      </c>
      <c r="UGN21" s="140" t="s">
        <v>454</v>
      </c>
      <c r="UGO21" s="140" t="s">
        <v>454</v>
      </c>
      <c r="UGP21" s="140" t="s">
        <v>454</v>
      </c>
      <c r="UGQ21" s="140" t="s">
        <v>454</v>
      </c>
      <c r="UGR21" s="140" t="s">
        <v>454</v>
      </c>
      <c r="UGS21" s="140" t="s">
        <v>454</v>
      </c>
      <c r="UGT21" s="140" t="s">
        <v>454</v>
      </c>
      <c r="UGU21" s="140" t="s">
        <v>454</v>
      </c>
      <c r="UGV21" s="140" t="s">
        <v>454</v>
      </c>
      <c r="UGW21" s="140" t="s">
        <v>454</v>
      </c>
      <c r="UGX21" s="140" t="s">
        <v>454</v>
      </c>
      <c r="UGY21" s="140" t="s">
        <v>454</v>
      </c>
      <c r="UGZ21" s="140" t="s">
        <v>454</v>
      </c>
      <c r="UHA21" s="140" t="s">
        <v>454</v>
      </c>
      <c r="UHB21" s="140" t="s">
        <v>454</v>
      </c>
      <c r="UHC21" s="140" t="s">
        <v>454</v>
      </c>
      <c r="UHD21" s="140" t="s">
        <v>454</v>
      </c>
      <c r="UHE21" s="140" t="s">
        <v>454</v>
      </c>
      <c r="UHF21" s="140" t="s">
        <v>454</v>
      </c>
      <c r="UHG21" s="140" t="s">
        <v>454</v>
      </c>
      <c r="UHH21" s="140" t="s">
        <v>454</v>
      </c>
      <c r="UHI21" s="140" t="s">
        <v>454</v>
      </c>
      <c r="UHJ21" s="140" t="s">
        <v>454</v>
      </c>
      <c r="UHK21" s="140" t="s">
        <v>454</v>
      </c>
      <c r="UHL21" s="140" t="s">
        <v>454</v>
      </c>
      <c r="UHM21" s="140" t="s">
        <v>454</v>
      </c>
      <c r="UHN21" s="140" t="s">
        <v>454</v>
      </c>
      <c r="UHO21" s="140" t="s">
        <v>454</v>
      </c>
      <c r="UHP21" s="140" t="s">
        <v>454</v>
      </c>
      <c r="UHQ21" s="140" t="s">
        <v>454</v>
      </c>
      <c r="UHR21" s="140" t="s">
        <v>454</v>
      </c>
      <c r="UHS21" s="140" t="s">
        <v>454</v>
      </c>
      <c r="UHT21" s="140" t="s">
        <v>454</v>
      </c>
      <c r="UHU21" s="140" t="s">
        <v>454</v>
      </c>
      <c r="UHV21" s="140" t="s">
        <v>454</v>
      </c>
      <c r="UHW21" s="140" t="s">
        <v>454</v>
      </c>
      <c r="UHX21" s="140" t="s">
        <v>454</v>
      </c>
      <c r="UHY21" s="140" t="s">
        <v>454</v>
      </c>
      <c r="UHZ21" s="140" t="s">
        <v>454</v>
      </c>
      <c r="UIA21" s="140" t="s">
        <v>454</v>
      </c>
      <c r="UIB21" s="140" t="s">
        <v>454</v>
      </c>
      <c r="UIC21" s="140" t="s">
        <v>454</v>
      </c>
      <c r="UID21" s="140" t="s">
        <v>454</v>
      </c>
      <c r="UIE21" s="140" t="s">
        <v>454</v>
      </c>
      <c r="UIF21" s="140" t="s">
        <v>454</v>
      </c>
      <c r="UIG21" s="140" t="s">
        <v>454</v>
      </c>
      <c r="UIH21" s="140" t="s">
        <v>454</v>
      </c>
      <c r="UII21" s="140" t="s">
        <v>454</v>
      </c>
      <c r="UIJ21" s="140" t="s">
        <v>454</v>
      </c>
      <c r="UIK21" s="140" t="s">
        <v>454</v>
      </c>
      <c r="UIL21" s="140" t="s">
        <v>454</v>
      </c>
      <c r="UIM21" s="140" t="s">
        <v>454</v>
      </c>
      <c r="UIN21" s="140" t="s">
        <v>454</v>
      </c>
      <c r="UIO21" s="140" t="s">
        <v>454</v>
      </c>
      <c r="UIP21" s="140" t="s">
        <v>454</v>
      </c>
      <c r="UIQ21" s="140" t="s">
        <v>454</v>
      </c>
      <c r="UIR21" s="140" t="s">
        <v>454</v>
      </c>
      <c r="UIS21" s="140" t="s">
        <v>454</v>
      </c>
      <c r="UIT21" s="140" t="s">
        <v>454</v>
      </c>
      <c r="UIU21" s="140" t="s">
        <v>454</v>
      </c>
      <c r="UIV21" s="140" t="s">
        <v>454</v>
      </c>
      <c r="UIW21" s="140" t="s">
        <v>454</v>
      </c>
      <c r="UIX21" s="140" t="s">
        <v>454</v>
      </c>
      <c r="UIY21" s="140" t="s">
        <v>454</v>
      </c>
      <c r="UIZ21" s="140" t="s">
        <v>454</v>
      </c>
      <c r="UJA21" s="140" t="s">
        <v>454</v>
      </c>
      <c r="UJB21" s="140" t="s">
        <v>454</v>
      </c>
      <c r="UJC21" s="140" t="s">
        <v>454</v>
      </c>
      <c r="UJD21" s="140" t="s">
        <v>454</v>
      </c>
      <c r="UJE21" s="140" t="s">
        <v>454</v>
      </c>
      <c r="UJF21" s="140" t="s">
        <v>454</v>
      </c>
      <c r="UJG21" s="140" t="s">
        <v>454</v>
      </c>
      <c r="UJH21" s="140" t="s">
        <v>454</v>
      </c>
      <c r="UJI21" s="140" t="s">
        <v>454</v>
      </c>
      <c r="UJJ21" s="140" t="s">
        <v>454</v>
      </c>
      <c r="UJK21" s="140" t="s">
        <v>454</v>
      </c>
      <c r="UJL21" s="140" t="s">
        <v>454</v>
      </c>
      <c r="UJM21" s="140" t="s">
        <v>454</v>
      </c>
      <c r="UJN21" s="140" t="s">
        <v>454</v>
      </c>
      <c r="UJO21" s="140" t="s">
        <v>454</v>
      </c>
      <c r="UJP21" s="140" t="s">
        <v>454</v>
      </c>
      <c r="UJQ21" s="140" t="s">
        <v>454</v>
      </c>
      <c r="UJR21" s="140" t="s">
        <v>454</v>
      </c>
      <c r="UJS21" s="140" t="s">
        <v>454</v>
      </c>
      <c r="UJT21" s="140" t="s">
        <v>454</v>
      </c>
      <c r="UJU21" s="140" t="s">
        <v>454</v>
      </c>
      <c r="UJV21" s="140" t="s">
        <v>454</v>
      </c>
      <c r="UJW21" s="140" t="s">
        <v>454</v>
      </c>
      <c r="UJX21" s="140" t="s">
        <v>454</v>
      </c>
      <c r="UJY21" s="140" t="s">
        <v>454</v>
      </c>
      <c r="UJZ21" s="140" t="s">
        <v>454</v>
      </c>
      <c r="UKA21" s="140" t="s">
        <v>454</v>
      </c>
      <c r="UKB21" s="140" t="s">
        <v>454</v>
      </c>
      <c r="UKC21" s="140" t="s">
        <v>454</v>
      </c>
      <c r="UKD21" s="140" t="s">
        <v>454</v>
      </c>
      <c r="UKE21" s="140" t="s">
        <v>454</v>
      </c>
      <c r="UKF21" s="140" t="s">
        <v>454</v>
      </c>
      <c r="UKG21" s="140" t="s">
        <v>454</v>
      </c>
      <c r="UKH21" s="140" t="s">
        <v>454</v>
      </c>
      <c r="UKI21" s="140" t="s">
        <v>454</v>
      </c>
      <c r="UKJ21" s="140" t="s">
        <v>454</v>
      </c>
      <c r="UKK21" s="140" t="s">
        <v>454</v>
      </c>
      <c r="UKL21" s="140" t="s">
        <v>454</v>
      </c>
      <c r="UKM21" s="140" t="s">
        <v>454</v>
      </c>
      <c r="UKN21" s="140" t="s">
        <v>454</v>
      </c>
      <c r="UKO21" s="140" t="s">
        <v>454</v>
      </c>
      <c r="UKP21" s="140" t="s">
        <v>454</v>
      </c>
      <c r="UKQ21" s="140" t="s">
        <v>454</v>
      </c>
      <c r="UKR21" s="140" t="s">
        <v>454</v>
      </c>
      <c r="UKS21" s="140" t="s">
        <v>454</v>
      </c>
      <c r="UKT21" s="140" t="s">
        <v>454</v>
      </c>
      <c r="UKU21" s="140" t="s">
        <v>454</v>
      </c>
      <c r="UKV21" s="140" t="s">
        <v>454</v>
      </c>
      <c r="UKW21" s="140" t="s">
        <v>454</v>
      </c>
      <c r="UKX21" s="140" t="s">
        <v>454</v>
      </c>
      <c r="UKY21" s="140" t="s">
        <v>454</v>
      </c>
      <c r="UKZ21" s="140" t="s">
        <v>454</v>
      </c>
      <c r="ULA21" s="140" t="s">
        <v>454</v>
      </c>
      <c r="ULB21" s="140" t="s">
        <v>454</v>
      </c>
      <c r="ULC21" s="140" t="s">
        <v>454</v>
      </c>
      <c r="ULD21" s="140" t="s">
        <v>454</v>
      </c>
      <c r="ULE21" s="140" t="s">
        <v>454</v>
      </c>
      <c r="ULF21" s="140" t="s">
        <v>454</v>
      </c>
      <c r="ULG21" s="140" t="s">
        <v>454</v>
      </c>
      <c r="ULH21" s="140" t="s">
        <v>454</v>
      </c>
      <c r="ULI21" s="140" t="s">
        <v>454</v>
      </c>
      <c r="ULJ21" s="140" t="s">
        <v>454</v>
      </c>
      <c r="ULK21" s="140" t="s">
        <v>454</v>
      </c>
      <c r="ULL21" s="140" t="s">
        <v>454</v>
      </c>
      <c r="ULM21" s="140" t="s">
        <v>454</v>
      </c>
      <c r="ULN21" s="140" t="s">
        <v>454</v>
      </c>
      <c r="ULO21" s="140" t="s">
        <v>454</v>
      </c>
      <c r="ULP21" s="140" t="s">
        <v>454</v>
      </c>
      <c r="ULQ21" s="140" t="s">
        <v>454</v>
      </c>
      <c r="ULR21" s="140" t="s">
        <v>454</v>
      </c>
      <c r="ULS21" s="140" t="s">
        <v>454</v>
      </c>
      <c r="ULT21" s="140" t="s">
        <v>454</v>
      </c>
      <c r="ULU21" s="140" t="s">
        <v>454</v>
      </c>
      <c r="ULV21" s="140" t="s">
        <v>454</v>
      </c>
      <c r="ULW21" s="140" t="s">
        <v>454</v>
      </c>
      <c r="ULX21" s="140" t="s">
        <v>454</v>
      </c>
      <c r="ULY21" s="140" t="s">
        <v>454</v>
      </c>
      <c r="ULZ21" s="140" t="s">
        <v>454</v>
      </c>
      <c r="UMA21" s="140" t="s">
        <v>454</v>
      </c>
      <c r="UMB21" s="140" t="s">
        <v>454</v>
      </c>
      <c r="UMC21" s="140" t="s">
        <v>454</v>
      </c>
      <c r="UMD21" s="140" t="s">
        <v>454</v>
      </c>
      <c r="UME21" s="140" t="s">
        <v>454</v>
      </c>
      <c r="UMF21" s="140" t="s">
        <v>454</v>
      </c>
      <c r="UMG21" s="140" t="s">
        <v>454</v>
      </c>
      <c r="UMH21" s="140" t="s">
        <v>454</v>
      </c>
      <c r="UMI21" s="140" t="s">
        <v>454</v>
      </c>
      <c r="UMJ21" s="140" t="s">
        <v>454</v>
      </c>
      <c r="UMK21" s="140" t="s">
        <v>454</v>
      </c>
      <c r="UML21" s="140" t="s">
        <v>454</v>
      </c>
      <c r="UMM21" s="140" t="s">
        <v>454</v>
      </c>
      <c r="UMN21" s="140" t="s">
        <v>454</v>
      </c>
      <c r="UMO21" s="140" t="s">
        <v>454</v>
      </c>
      <c r="UMP21" s="140" t="s">
        <v>454</v>
      </c>
      <c r="UMQ21" s="140" t="s">
        <v>454</v>
      </c>
      <c r="UMR21" s="140" t="s">
        <v>454</v>
      </c>
      <c r="UMS21" s="140" t="s">
        <v>454</v>
      </c>
      <c r="UMT21" s="140" t="s">
        <v>454</v>
      </c>
      <c r="UMU21" s="140" t="s">
        <v>454</v>
      </c>
      <c r="UMV21" s="140" t="s">
        <v>454</v>
      </c>
      <c r="UMW21" s="140" t="s">
        <v>454</v>
      </c>
      <c r="UMX21" s="140" t="s">
        <v>454</v>
      </c>
      <c r="UMY21" s="140" t="s">
        <v>454</v>
      </c>
      <c r="UMZ21" s="140" t="s">
        <v>454</v>
      </c>
      <c r="UNA21" s="140" t="s">
        <v>454</v>
      </c>
      <c r="UNB21" s="140" t="s">
        <v>454</v>
      </c>
      <c r="UNC21" s="140" t="s">
        <v>454</v>
      </c>
      <c r="UND21" s="140" t="s">
        <v>454</v>
      </c>
      <c r="UNE21" s="140" t="s">
        <v>454</v>
      </c>
      <c r="UNF21" s="140" t="s">
        <v>454</v>
      </c>
      <c r="UNG21" s="140" t="s">
        <v>454</v>
      </c>
      <c r="UNH21" s="140" t="s">
        <v>454</v>
      </c>
      <c r="UNI21" s="140" t="s">
        <v>454</v>
      </c>
      <c r="UNJ21" s="140" t="s">
        <v>454</v>
      </c>
      <c r="UNK21" s="140" t="s">
        <v>454</v>
      </c>
      <c r="UNL21" s="140" t="s">
        <v>454</v>
      </c>
      <c r="UNM21" s="140" t="s">
        <v>454</v>
      </c>
      <c r="UNN21" s="140" t="s">
        <v>454</v>
      </c>
      <c r="UNO21" s="140" t="s">
        <v>454</v>
      </c>
      <c r="UNP21" s="140" t="s">
        <v>454</v>
      </c>
      <c r="UNQ21" s="140" t="s">
        <v>454</v>
      </c>
      <c r="UNR21" s="140" t="s">
        <v>454</v>
      </c>
      <c r="UNS21" s="140" t="s">
        <v>454</v>
      </c>
      <c r="UNT21" s="140" t="s">
        <v>454</v>
      </c>
      <c r="UNU21" s="140" t="s">
        <v>454</v>
      </c>
      <c r="UNV21" s="140" t="s">
        <v>454</v>
      </c>
      <c r="UNW21" s="140" t="s">
        <v>454</v>
      </c>
      <c r="UNX21" s="140" t="s">
        <v>454</v>
      </c>
      <c r="UNY21" s="140" t="s">
        <v>454</v>
      </c>
      <c r="UNZ21" s="140" t="s">
        <v>454</v>
      </c>
      <c r="UOA21" s="140" t="s">
        <v>454</v>
      </c>
      <c r="UOB21" s="140" t="s">
        <v>454</v>
      </c>
      <c r="UOC21" s="140" t="s">
        <v>454</v>
      </c>
      <c r="UOD21" s="140" t="s">
        <v>454</v>
      </c>
      <c r="UOE21" s="140" t="s">
        <v>454</v>
      </c>
      <c r="UOF21" s="140" t="s">
        <v>454</v>
      </c>
      <c r="UOG21" s="140" t="s">
        <v>454</v>
      </c>
      <c r="UOH21" s="140" t="s">
        <v>454</v>
      </c>
      <c r="UOI21" s="140" t="s">
        <v>454</v>
      </c>
      <c r="UOJ21" s="140" t="s">
        <v>454</v>
      </c>
      <c r="UOK21" s="140" t="s">
        <v>454</v>
      </c>
      <c r="UOL21" s="140" t="s">
        <v>454</v>
      </c>
      <c r="UOM21" s="140" t="s">
        <v>454</v>
      </c>
      <c r="UON21" s="140" t="s">
        <v>454</v>
      </c>
      <c r="UOO21" s="140" t="s">
        <v>454</v>
      </c>
      <c r="UOP21" s="140" t="s">
        <v>454</v>
      </c>
      <c r="UOQ21" s="140" t="s">
        <v>454</v>
      </c>
      <c r="UOR21" s="140" t="s">
        <v>454</v>
      </c>
      <c r="UOS21" s="140" t="s">
        <v>454</v>
      </c>
      <c r="UOT21" s="140" t="s">
        <v>454</v>
      </c>
      <c r="UOU21" s="140" t="s">
        <v>454</v>
      </c>
      <c r="UOV21" s="140" t="s">
        <v>454</v>
      </c>
      <c r="UOW21" s="140" t="s">
        <v>454</v>
      </c>
      <c r="UOX21" s="140" t="s">
        <v>454</v>
      </c>
      <c r="UOY21" s="140" t="s">
        <v>454</v>
      </c>
      <c r="UOZ21" s="140" t="s">
        <v>454</v>
      </c>
      <c r="UPA21" s="140" t="s">
        <v>454</v>
      </c>
      <c r="UPB21" s="140" t="s">
        <v>454</v>
      </c>
      <c r="UPC21" s="140" t="s">
        <v>454</v>
      </c>
      <c r="UPD21" s="140" t="s">
        <v>454</v>
      </c>
      <c r="UPE21" s="140" t="s">
        <v>454</v>
      </c>
      <c r="UPF21" s="140" t="s">
        <v>454</v>
      </c>
      <c r="UPG21" s="140" t="s">
        <v>454</v>
      </c>
      <c r="UPH21" s="140" t="s">
        <v>454</v>
      </c>
      <c r="UPI21" s="140" t="s">
        <v>454</v>
      </c>
      <c r="UPJ21" s="140" t="s">
        <v>454</v>
      </c>
      <c r="UPK21" s="140" t="s">
        <v>454</v>
      </c>
      <c r="UPL21" s="140" t="s">
        <v>454</v>
      </c>
      <c r="UPM21" s="140" t="s">
        <v>454</v>
      </c>
      <c r="UPN21" s="140" t="s">
        <v>454</v>
      </c>
      <c r="UPO21" s="140" t="s">
        <v>454</v>
      </c>
      <c r="UPP21" s="140" t="s">
        <v>454</v>
      </c>
      <c r="UPQ21" s="140" t="s">
        <v>454</v>
      </c>
      <c r="UPR21" s="140" t="s">
        <v>454</v>
      </c>
      <c r="UPS21" s="140" t="s">
        <v>454</v>
      </c>
      <c r="UPT21" s="140" t="s">
        <v>454</v>
      </c>
      <c r="UPU21" s="140" t="s">
        <v>454</v>
      </c>
      <c r="UPV21" s="140" t="s">
        <v>454</v>
      </c>
      <c r="UPW21" s="140" t="s">
        <v>454</v>
      </c>
      <c r="UPX21" s="140" t="s">
        <v>454</v>
      </c>
      <c r="UPY21" s="140" t="s">
        <v>454</v>
      </c>
      <c r="UPZ21" s="140" t="s">
        <v>454</v>
      </c>
      <c r="UQA21" s="140" t="s">
        <v>454</v>
      </c>
      <c r="UQB21" s="140" t="s">
        <v>454</v>
      </c>
      <c r="UQC21" s="140" t="s">
        <v>454</v>
      </c>
      <c r="UQD21" s="140" t="s">
        <v>454</v>
      </c>
      <c r="UQE21" s="140" t="s">
        <v>454</v>
      </c>
      <c r="UQF21" s="140" t="s">
        <v>454</v>
      </c>
      <c r="UQG21" s="140" t="s">
        <v>454</v>
      </c>
      <c r="UQH21" s="140" t="s">
        <v>454</v>
      </c>
      <c r="UQI21" s="140" t="s">
        <v>454</v>
      </c>
      <c r="UQJ21" s="140" t="s">
        <v>454</v>
      </c>
      <c r="UQK21" s="140" t="s">
        <v>454</v>
      </c>
      <c r="UQL21" s="140" t="s">
        <v>454</v>
      </c>
      <c r="UQM21" s="140" t="s">
        <v>454</v>
      </c>
      <c r="UQN21" s="140" t="s">
        <v>454</v>
      </c>
      <c r="UQO21" s="140" t="s">
        <v>454</v>
      </c>
      <c r="UQP21" s="140" t="s">
        <v>454</v>
      </c>
      <c r="UQQ21" s="140" t="s">
        <v>454</v>
      </c>
      <c r="UQR21" s="140" t="s">
        <v>454</v>
      </c>
      <c r="UQS21" s="140" t="s">
        <v>454</v>
      </c>
      <c r="UQT21" s="140" t="s">
        <v>454</v>
      </c>
      <c r="UQU21" s="140" t="s">
        <v>454</v>
      </c>
      <c r="UQV21" s="140" t="s">
        <v>454</v>
      </c>
      <c r="UQW21" s="140" t="s">
        <v>454</v>
      </c>
      <c r="UQX21" s="140" t="s">
        <v>454</v>
      </c>
      <c r="UQY21" s="140" t="s">
        <v>454</v>
      </c>
      <c r="UQZ21" s="140" t="s">
        <v>454</v>
      </c>
      <c r="URA21" s="140" t="s">
        <v>454</v>
      </c>
      <c r="URB21" s="140" t="s">
        <v>454</v>
      </c>
      <c r="URC21" s="140" t="s">
        <v>454</v>
      </c>
      <c r="URD21" s="140" t="s">
        <v>454</v>
      </c>
      <c r="URE21" s="140" t="s">
        <v>454</v>
      </c>
      <c r="URF21" s="140" t="s">
        <v>454</v>
      </c>
      <c r="URG21" s="140" t="s">
        <v>454</v>
      </c>
      <c r="URH21" s="140" t="s">
        <v>454</v>
      </c>
      <c r="URI21" s="140" t="s">
        <v>454</v>
      </c>
      <c r="URJ21" s="140" t="s">
        <v>454</v>
      </c>
      <c r="URK21" s="140" t="s">
        <v>454</v>
      </c>
      <c r="URL21" s="140" t="s">
        <v>454</v>
      </c>
      <c r="URM21" s="140" t="s">
        <v>454</v>
      </c>
      <c r="URN21" s="140" t="s">
        <v>454</v>
      </c>
      <c r="URO21" s="140" t="s">
        <v>454</v>
      </c>
      <c r="URP21" s="140" t="s">
        <v>454</v>
      </c>
      <c r="URQ21" s="140" t="s">
        <v>454</v>
      </c>
      <c r="URR21" s="140" t="s">
        <v>454</v>
      </c>
      <c r="URS21" s="140" t="s">
        <v>454</v>
      </c>
      <c r="URT21" s="140" t="s">
        <v>454</v>
      </c>
      <c r="URU21" s="140" t="s">
        <v>454</v>
      </c>
      <c r="URV21" s="140" t="s">
        <v>454</v>
      </c>
      <c r="URW21" s="140" t="s">
        <v>454</v>
      </c>
      <c r="URX21" s="140" t="s">
        <v>454</v>
      </c>
      <c r="URY21" s="140" t="s">
        <v>454</v>
      </c>
      <c r="URZ21" s="140" t="s">
        <v>454</v>
      </c>
      <c r="USA21" s="140" t="s">
        <v>454</v>
      </c>
      <c r="USB21" s="140" t="s">
        <v>454</v>
      </c>
      <c r="USC21" s="140" t="s">
        <v>454</v>
      </c>
      <c r="USD21" s="140" t="s">
        <v>454</v>
      </c>
      <c r="USE21" s="140" t="s">
        <v>454</v>
      </c>
      <c r="USF21" s="140" t="s">
        <v>454</v>
      </c>
      <c r="USG21" s="140" t="s">
        <v>454</v>
      </c>
      <c r="USH21" s="140" t="s">
        <v>454</v>
      </c>
      <c r="USI21" s="140" t="s">
        <v>454</v>
      </c>
      <c r="USJ21" s="140" t="s">
        <v>454</v>
      </c>
      <c r="USK21" s="140" t="s">
        <v>454</v>
      </c>
      <c r="USL21" s="140" t="s">
        <v>454</v>
      </c>
      <c r="USM21" s="140" t="s">
        <v>454</v>
      </c>
      <c r="USN21" s="140" t="s">
        <v>454</v>
      </c>
      <c r="USO21" s="140" t="s">
        <v>454</v>
      </c>
      <c r="USP21" s="140" t="s">
        <v>454</v>
      </c>
      <c r="USQ21" s="140" t="s">
        <v>454</v>
      </c>
      <c r="USR21" s="140" t="s">
        <v>454</v>
      </c>
      <c r="USS21" s="140" t="s">
        <v>454</v>
      </c>
      <c r="UST21" s="140" t="s">
        <v>454</v>
      </c>
      <c r="USU21" s="140" t="s">
        <v>454</v>
      </c>
      <c r="USV21" s="140" t="s">
        <v>454</v>
      </c>
      <c r="USW21" s="140" t="s">
        <v>454</v>
      </c>
      <c r="USX21" s="140" t="s">
        <v>454</v>
      </c>
      <c r="USY21" s="140" t="s">
        <v>454</v>
      </c>
      <c r="USZ21" s="140" t="s">
        <v>454</v>
      </c>
      <c r="UTA21" s="140" t="s">
        <v>454</v>
      </c>
      <c r="UTB21" s="140" t="s">
        <v>454</v>
      </c>
      <c r="UTC21" s="140" t="s">
        <v>454</v>
      </c>
      <c r="UTD21" s="140" t="s">
        <v>454</v>
      </c>
      <c r="UTE21" s="140" t="s">
        <v>454</v>
      </c>
      <c r="UTF21" s="140" t="s">
        <v>454</v>
      </c>
      <c r="UTG21" s="140" t="s">
        <v>454</v>
      </c>
      <c r="UTH21" s="140" t="s">
        <v>454</v>
      </c>
      <c r="UTI21" s="140" t="s">
        <v>454</v>
      </c>
      <c r="UTJ21" s="140" t="s">
        <v>454</v>
      </c>
      <c r="UTK21" s="140" t="s">
        <v>454</v>
      </c>
      <c r="UTL21" s="140" t="s">
        <v>454</v>
      </c>
      <c r="UTM21" s="140" t="s">
        <v>454</v>
      </c>
      <c r="UTN21" s="140" t="s">
        <v>454</v>
      </c>
      <c r="UTO21" s="140" t="s">
        <v>454</v>
      </c>
      <c r="UTP21" s="140" t="s">
        <v>454</v>
      </c>
      <c r="UTQ21" s="140" t="s">
        <v>454</v>
      </c>
      <c r="UTR21" s="140" t="s">
        <v>454</v>
      </c>
      <c r="UTS21" s="140" t="s">
        <v>454</v>
      </c>
      <c r="UTT21" s="140" t="s">
        <v>454</v>
      </c>
      <c r="UTU21" s="140" t="s">
        <v>454</v>
      </c>
      <c r="UTV21" s="140" t="s">
        <v>454</v>
      </c>
      <c r="UTW21" s="140" t="s">
        <v>454</v>
      </c>
      <c r="UTX21" s="140" t="s">
        <v>454</v>
      </c>
      <c r="UTY21" s="140" t="s">
        <v>454</v>
      </c>
      <c r="UTZ21" s="140" t="s">
        <v>454</v>
      </c>
      <c r="UUA21" s="140" t="s">
        <v>454</v>
      </c>
      <c r="UUB21" s="140" t="s">
        <v>454</v>
      </c>
      <c r="UUC21" s="140" t="s">
        <v>454</v>
      </c>
      <c r="UUD21" s="140" t="s">
        <v>454</v>
      </c>
      <c r="UUE21" s="140" t="s">
        <v>454</v>
      </c>
      <c r="UUF21" s="140" t="s">
        <v>454</v>
      </c>
      <c r="UUG21" s="140" t="s">
        <v>454</v>
      </c>
      <c r="UUH21" s="140" t="s">
        <v>454</v>
      </c>
      <c r="UUI21" s="140" t="s">
        <v>454</v>
      </c>
      <c r="UUJ21" s="140" t="s">
        <v>454</v>
      </c>
      <c r="UUK21" s="140" t="s">
        <v>454</v>
      </c>
      <c r="UUL21" s="140" t="s">
        <v>454</v>
      </c>
      <c r="UUM21" s="140" t="s">
        <v>454</v>
      </c>
      <c r="UUN21" s="140" t="s">
        <v>454</v>
      </c>
      <c r="UUO21" s="140" t="s">
        <v>454</v>
      </c>
      <c r="UUP21" s="140" t="s">
        <v>454</v>
      </c>
      <c r="UUQ21" s="140" t="s">
        <v>454</v>
      </c>
      <c r="UUR21" s="140" t="s">
        <v>454</v>
      </c>
      <c r="UUS21" s="140" t="s">
        <v>454</v>
      </c>
      <c r="UUT21" s="140" t="s">
        <v>454</v>
      </c>
      <c r="UUU21" s="140" t="s">
        <v>454</v>
      </c>
      <c r="UUV21" s="140" t="s">
        <v>454</v>
      </c>
      <c r="UUW21" s="140" t="s">
        <v>454</v>
      </c>
      <c r="UUX21" s="140" t="s">
        <v>454</v>
      </c>
      <c r="UUY21" s="140" t="s">
        <v>454</v>
      </c>
      <c r="UUZ21" s="140" t="s">
        <v>454</v>
      </c>
      <c r="UVA21" s="140" t="s">
        <v>454</v>
      </c>
      <c r="UVB21" s="140" t="s">
        <v>454</v>
      </c>
      <c r="UVC21" s="140" t="s">
        <v>454</v>
      </c>
      <c r="UVD21" s="140" t="s">
        <v>454</v>
      </c>
      <c r="UVE21" s="140" t="s">
        <v>454</v>
      </c>
      <c r="UVF21" s="140" t="s">
        <v>454</v>
      </c>
      <c r="UVG21" s="140" t="s">
        <v>454</v>
      </c>
      <c r="UVH21" s="140" t="s">
        <v>454</v>
      </c>
      <c r="UVI21" s="140" t="s">
        <v>454</v>
      </c>
      <c r="UVJ21" s="140" t="s">
        <v>454</v>
      </c>
      <c r="UVK21" s="140" t="s">
        <v>454</v>
      </c>
      <c r="UVL21" s="140" t="s">
        <v>454</v>
      </c>
      <c r="UVM21" s="140" t="s">
        <v>454</v>
      </c>
      <c r="UVN21" s="140" t="s">
        <v>454</v>
      </c>
      <c r="UVO21" s="140" t="s">
        <v>454</v>
      </c>
      <c r="UVP21" s="140" t="s">
        <v>454</v>
      </c>
      <c r="UVQ21" s="140" t="s">
        <v>454</v>
      </c>
      <c r="UVR21" s="140" t="s">
        <v>454</v>
      </c>
      <c r="UVS21" s="140" t="s">
        <v>454</v>
      </c>
      <c r="UVT21" s="140" t="s">
        <v>454</v>
      </c>
      <c r="UVU21" s="140" t="s">
        <v>454</v>
      </c>
      <c r="UVV21" s="140" t="s">
        <v>454</v>
      </c>
      <c r="UVW21" s="140" t="s">
        <v>454</v>
      </c>
      <c r="UVX21" s="140" t="s">
        <v>454</v>
      </c>
      <c r="UVY21" s="140" t="s">
        <v>454</v>
      </c>
      <c r="UVZ21" s="140" t="s">
        <v>454</v>
      </c>
      <c r="UWA21" s="140" t="s">
        <v>454</v>
      </c>
      <c r="UWB21" s="140" t="s">
        <v>454</v>
      </c>
      <c r="UWC21" s="140" t="s">
        <v>454</v>
      </c>
      <c r="UWD21" s="140" t="s">
        <v>454</v>
      </c>
      <c r="UWE21" s="140" t="s">
        <v>454</v>
      </c>
      <c r="UWF21" s="140" t="s">
        <v>454</v>
      </c>
      <c r="UWG21" s="140" t="s">
        <v>454</v>
      </c>
      <c r="UWH21" s="140" t="s">
        <v>454</v>
      </c>
      <c r="UWI21" s="140" t="s">
        <v>454</v>
      </c>
      <c r="UWJ21" s="140" t="s">
        <v>454</v>
      </c>
      <c r="UWK21" s="140" t="s">
        <v>454</v>
      </c>
      <c r="UWL21" s="140" t="s">
        <v>454</v>
      </c>
      <c r="UWM21" s="140" t="s">
        <v>454</v>
      </c>
      <c r="UWN21" s="140" t="s">
        <v>454</v>
      </c>
      <c r="UWO21" s="140" t="s">
        <v>454</v>
      </c>
      <c r="UWP21" s="140" t="s">
        <v>454</v>
      </c>
      <c r="UWQ21" s="140" t="s">
        <v>454</v>
      </c>
      <c r="UWR21" s="140" t="s">
        <v>454</v>
      </c>
      <c r="UWS21" s="140" t="s">
        <v>454</v>
      </c>
      <c r="UWT21" s="140" t="s">
        <v>454</v>
      </c>
      <c r="UWU21" s="140" t="s">
        <v>454</v>
      </c>
      <c r="UWV21" s="140" t="s">
        <v>454</v>
      </c>
      <c r="UWW21" s="140" t="s">
        <v>454</v>
      </c>
      <c r="UWX21" s="140" t="s">
        <v>454</v>
      </c>
      <c r="UWY21" s="140" t="s">
        <v>454</v>
      </c>
      <c r="UWZ21" s="140" t="s">
        <v>454</v>
      </c>
      <c r="UXA21" s="140" t="s">
        <v>454</v>
      </c>
      <c r="UXB21" s="140" t="s">
        <v>454</v>
      </c>
      <c r="UXC21" s="140" t="s">
        <v>454</v>
      </c>
      <c r="UXD21" s="140" t="s">
        <v>454</v>
      </c>
      <c r="UXE21" s="140" t="s">
        <v>454</v>
      </c>
      <c r="UXF21" s="140" t="s">
        <v>454</v>
      </c>
      <c r="UXG21" s="140" t="s">
        <v>454</v>
      </c>
      <c r="UXH21" s="140" t="s">
        <v>454</v>
      </c>
      <c r="UXI21" s="140" t="s">
        <v>454</v>
      </c>
      <c r="UXJ21" s="140" t="s">
        <v>454</v>
      </c>
      <c r="UXK21" s="140" t="s">
        <v>454</v>
      </c>
      <c r="UXL21" s="140" t="s">
        <v>454</v>
      </c>
      <c r="UXM21" s="140" t="s">
        <v>454</v>
      </c>
      <c r="UXN21" s="140" t="s">
        <v>454</v>
      </c>
      <c r="UXO21" s="140" t="s">
        <v>454</v>
      </c>
      <c r="UXP21" s="140" t="s">
        <v>454</v>
      </c>
      <c r="UXQ21" s="140" t="s">
        <v>454</v>
      </c>
      <c r="UXR21" s="140" t="s">
        <v>454</v>
      </c>
      <c r="UXS21" s="140" t="s">
        <v>454</v>
      </c>
      <c r="UXT21" s="140" t="s">
        <v>454</v>
      </c>
      <c r="UXU21" s="140" t="s">
        <v>454</v>
      </c>
      <c r="UXV21" s="140" t="s">
        <v>454</v>
      </c>
      <c r="UXW21" s="140" t="s">
        <v>454</v>
      </c>
      <c r="UXX21" s="140" t="s">
        <v>454</v>
      </c>
      <c r="UXY21" s="140" t="s">
        <v>454</v>
      </c>
      <c r="UXZ21" s="140" t="s">
        <v>454</v>
      </c>
      <c r="UYA21" s="140" t="s">
        <v>454</v>
      </c>
      <c r="UYB21" s="140" t="s">
        <v>454</v>
      </c>
      <c r="UYC21" s="140" t="s">
        <v>454</v>
      </c>
      <c r="UYD21" s="140" t="s">
        <v>454</v>
      </c>
      <c r="UYE21" s="140" t="s">
        <v>454</v>
      </c>
      <c r="UYF21" s="140" t="s">
        <v>454</v>
      </c>
      <c r="UYG21" s="140" t="s">
        <v>454</v>
      </c>
      <c r="UYH21" s="140" t="s">
        <v>454</v>
      </c>
      <c r="UYI21" s="140" t="s">
        <v>454</v>
      </c>
      <c r="UYJ21" s="140" t="s">
        <v>454</v>
      </c>
      <c r="UYK21" s="140" t="s">
        <v>454</v>
      </c>
      <c r="UYL21" s="140" t="s">
        <v>454</v>
      </c>
      <c r="UYM21" s="140" t="s">
        <v>454</v>
      </c>
      <c r="UYN21" s="140" t="s">
        <v>454</v>
      </c>
      <c r="UYO21" s="140" t="s">
        <v>454</v>
      </c>
      <c r="UYP21" s="140" t="s">
        <v>454</v>
      </c>
      <c r="UYQ21" s="140" t="s">
        <v>454</v>
      </c>
      <c r="UYR21" s="140" t="s">
        <v>454</v>
      </c>
      <c r="UYS21" s="140" t="s">
        <v>454</v>
      </c>
      <c r="UYT21" s="140" t="s">
        <v>454</v>
      </c>
      <c r="UYU21" s="140" t="s">
        <v>454</v>
      </c>
      <c r="UYV21" s="140" t="s">
        <v>454</v>
      </c>
      <c r="UYW21" s="140" t="s">
        <v>454</v>
      </c>
      <c r="UYX21" s="140" t="s">
        <v>454</v>
      </c>
      <c r="UYY21" s="140" t="s">
        <v>454</v>
      </c>
      <c r="UYZ21" s="140" t="s">
        <v>454</v>
      </c>
      <c r="UZA21" s="140" t="s">
        <v>454</v>
      </c>
      <c r="UZB21" s="140" t="s">
        <v>454</v>
      </c>
      <c r="UZC21" s="140" t="s">
        <v>454</v>
      </c>
      <c r="UZD21" s="140" t="s">
        <v>454</v>
      </c>
      <c r="UZE21" s="140" t="s">
        <v>454</v>
      </c>
      <c r="UZF21" s="140" t="s">
        <v>454</v>
      </c>
      <c r="UZG21" s="140" t="s">
        <v>454</v>
      </c>
      <c r="UZH21" s="140" t="s">
        <v>454</v>
      </c>
      <c r="UZI21" s="140" t="s">
        <v>454</v>
      </c>
      <c r="UZJ21" s="140" t="s">
        <v>454</v>
      </c>
      <c r="UZK21" s="140" t="s">
        <v>454</v>
      </c>
      <c r="UZL21" s="140" t="s">
        <v>454</v>
      </c>
      <c r="UZM21" s="140" t="s">
        <v>454</v>
      </c>
      <c r="UZN21" s="140" t="s">
        <v>454</v>
      </c>
      <c r="UZO21" s="140" t="s">
        <v>454</v>
      </c>
      <c r="UZP21" s="140" t="s">
        <v>454</v>
      </c>
      <c r="UZQ21" s="140" t="s">
        <v>454</v>
      </c>
      <c r="UZR21" s="140" t="s">
        <v>454</v>
      </c>
      <c r="UZS21" s="140" t="s">
        <v>454</v>
      </c>
      <c r="UZT21" s="140" t="s">
        <v>454</v>
      </c>
      <c r="UZU21" s="140" t="s">
        <v>454</v>
      </c>
      <c r="UZV21" s="140" t="s">
        <v>454</v>
      </c>
      <c r="UZW21" s="140" t="s">
        <v>454</v>
      </c>
      <c r="UZX21" s="140" t="s">
        <v>454</v>
      </c>
      <c r="UZY21" s="140" t="s">
        <v>454</v>
      </c>
      <c r="UZZ21" s="140" t="s">
        <v>454</v>
      </c>
      <c r="VAA21" s="140" t="s">
        <v>454</v>
      </c>
      <c r="VAB21" s="140" t="s">
        <v>454</v>
      </c>
      <c r="VAC21" s="140" t="s">
        <v>454</v>
      </c>
      <c r="VAD21" s="140" t="s">
        <v>454</v>
      </c>
      <c r="VAE21" s="140" t="s">
        <v>454</v>
      </c>
      <c r="VAF21" s="140" t="s">
        <v>454</v>
      </c>
      <c r="VAG21" s="140" t="s">
        <v>454</v>
      </c>
      <c r="VAH21" s="140" t="s">
        <v>454</v>
      </c>
      <c r="VAI21" s="140" t="s">
        <v>454</v>
      </c>
      <c r="VAJ21" s="140" t="s">
        <v>454</v>
      </c>
      <c r="VAK21" s="140" t="s">
        <v>454</v>
      </c>
      <c r="VAL21" s="140" t="s">
        <v>454</v>
      </c>
      <c r="VAM21" s="140" t="s">
        <v>454</v>
      </c>
      <c r="VAN21" s="140" t="s">
        <v>454</v>
      </c>
      <c r="VAO21" s="140" t="s">
        <v>454</v>
      </c>
      <c r="VAP21" s="140" t="s">
        <v>454</v>
      </c>
      <c r="VAQ21" s="140" t="s">
        <v>454</v>
      </c>
      <c r="VAR21" s="140" t="s">
        <v>454</v>
      </c>
      <c r="VAS21" s="140" t="s">
        <v>454</v>
      </c>
      <c r="VAT21" s="140" t="s">
        <v>454</v>
      </c>
      <c r="VAU21" s="140" t="s">
        <v>454</v>
      </c>
      <c r="VAV21" s="140" t="s">
        <v>454</v>
      </c>
      <c r="VAW21" s="140" t="s">
        <v>454</v>
      </c>
      <c r="VAX21" s="140" t="s">
        <v>454</v>
      </c>
      <c r="VAY21" s="140" t="s">
        <v>454</v>
      </c>
      <c r="VAZ21" s="140" t="s">
        <v>454</v>
      </c>
      <c r="VBA21" s="140" t="s">
        <v>454</v>
      </c>
      <c r="VBB21" s="140" t="s">
        <v>454</v>
      </c>
      <c r="VBC21" s="140" t="s">
        <v>454</v>
      </c>
      <c r="VBD21" s="140" t="s">
        <v>454</v>
      </c>
      <c r="VBE21" s="140" t="s">
        <v>454</v>
      </c>
      <c r="VBF21" s="140" t="s">
        <v>454</v>
      </c>
      <c r="VBG21" s="140" t="s">
        <v>454</v>
      </c>
      <c r="VBH21" s="140" t="s">
        <v>454</v>
      </c>
      <c r="VBI21" s="140" t="s">
        <v>454</v>
      </c>
      <c r="VBJ21" s="140" t="s">
        <v>454</v>
      </c>
      <c r="VBK21" s="140" t="s">
        <v>454</v>
      </c>
      <c r="VBL21" s="140" t="s">
        <v>454</v>
      </c>
      <c r="VBM21" s="140" t="s">
        <v>454</v>
      </c>
      <c r="VBN21" s="140" t="s">
        <v>454</v>
      </c>
      <c r="VBO21" s="140" t="s">
        <v>454</v>
      </c>
      <c r="VBP21" s="140" t="s">
        <v>454</v>
      </c>
      <c r="VBQ21" s="140" t="s">
        <v>454</v>
      </c>
      <c r="VBR21" s="140" t="s">
        <v>454</v>
      </c>
      <c r="VBS21" s="140" t="s">
        <v>454</v>
      </c>
      <c r="VBT21" s="140" t="s">
        <v>454</v>
      </c>
      <c r="VBU21" s="140" t="s">
        <v>454</v>
      </c>
      <c r="VBV21" s="140" t="s">
        <v>454</v>
      </c>
      <c r="VBW21" s="140" t="s">
        <v>454</v>
      </c>
      <c r="VBX21" s="140" t="s">
        <v>454</v>
      </c>
      <c r="VBY21" s="140" t="s">
        <v>454</v>
      </c>
      <c r="VBZ21" s="140" t="s">
        <v>454</v>
      </c>
      <c r="VCA21" s="140" t="s">
        <v>454</v>
      </c>
      <c r="VCB21" s="140" t="s">
        <v>454</v>
      </c>
      <c r="VCC21" s="140" t="s">
        <v>454</v>
      </c>
      <c r="VCD21" s="140" t="s">
        <v>454</v>
      </c>
      <c r="VCE21" s="140" t="s">
        <v>454</v>
      </c>
      <c r="VCF21" s="140" t="s">
        <v>454</v>
      </c>
      <c r="VCG21" s="140" t="s">
        <v>454</v>
      </c>
      <c r="VCH21" s="140" t="s">
        <v>454</v>
      </c>
      <c r="VCI21" s="140" t="s">
        <v>454</v>
      </c>
      <c r="VCJ21" s="140" t="s">
        <v>454</v>
      </c>
      <c r="VCK21" s="140" t="s">
        <v>454</v>
      </c>
      <c r="VCL21" s="140" t="s">
        <v>454</v>
      </c>
      <c r="VCM21" s="140" t="s">
        <v>454</v>
      </c>
      <c r="VCN21" s="140" t="s">
        <v>454</v>
      </c>
      <c r="VCO21" s="140" t="s">
        <v>454</v>
      </c>
      <c r="VCP21" s="140" t="s">
        <v>454</v>
      </c>
      <c r="VCQ21" s="140" t="s">
        <v>454</v>
      </c>
      <c r="VCR21" s="140" t="s">
        <v>454</v>
      </c>
      <c r="VCS21" s="140" t="s">
        <v>454</v>
      </c>
      <c r="VCT21" s="140" t="s">
        <v>454</v>
      </c>
      <c r="VCU21" s="140" t="s">
        <v>454</v>
      </c>
      <c r="VCV21" s="140" t="s">
        <v>454</v>
      </c>
      <c r="VCW21" s="140" t="s">
        <v>454</v>
      </c>
      <c r="VCX21" s="140" t="s">
        <v>454</v>
      </c>
      <c r="VCY21" s="140" t="s">
        <v>454</v>
      </c>
      <c r="VCZ21" s="140" t="s">
        <v>454</v>
      </c>
      <c r="VDA21" s="140" t="s">
        <v>454</v>
      </c>
      <c r="VDB21" s="140" t="s">
        <v>454</v>
      </c>
      <c r="VDC21" s="140" t="s">
        <v>454</v>
      </c>
      <c r="VDD21" s="140" t="s">
        <v>454</v>
      </c>
      <c r="VDE21" s="140" t="s">
        <v>454</v>
      </c>
      <c r="VDF21" s="140" t="s">
        <v>454</v>
      </c>
      <c r="VDG21" s="140" t="s">
        <v>454</v>
      </c>
      <c r="VDH21" s="140" t="s">
        <v>454</v>
      </c>
      <c r="VDI21" s="140" t="s">
        <v>454</v>
      </c>
      <c r="VDJ21" s="140" t="s">
        <v>454</v>
      </c>
      <c r="VDK21" s="140" t="s">
        <v>454</v>
      </c>
      <c r="VDL21" s="140" t="s">
        <v>454</v>
      </c>
      <c r="VDM21" s="140" t="s">
        <v>454</v>
      </c>
      <c r="VDN21" s="140" t="s">
        <v>454</v>
      </c>
      <c r="VDO21" s="140" t="s">
        <v>454</v>
      </c>
      <c r="VDP21" s="140" t="s">
        <v>454</v>
      </c>
      <c r="VDQ21" s="140" t="s">
        <v>454</v>
      </c>
      <c r="VDR21" s="140" t="s">
        <v>454</v>
      </c>
      <c r="VDS21" s="140" t="s">
        <v>454</v>
      </c>
      <c r="VDT21" s="140" t="s">
        <v>454</v>
      </c>
      <c r="VDU21" s="140" t="s">
        <v>454</v>
      </c>
      <c r="VDV21" s="140" t="s">
        <v>454</v>
      </c>
      <c r="VDW21" s="140" t="s">
        <v>454</v>
      </c>
      <c r="VDX21" s="140" t="s">
        <v>454</v>
      </c>
      <c r="VDY21" s="140" t="s">
        <v>454</v>
      </c>
      <c r="VDZ21" s="140" t="s">
        <v>454</v>
      </c>
      <c r="VEA21" s="140" t="s">
        <v>454</v>
      </c>
      <c r="VEB21" s="140" t="s">
        <v>454</v>
      </c>
      <c r="VEC21" s="140" t="s">
        <v>454</v>
      </c>
      <c r="VED21" s="140" t="s">
        <v>454</v>
      </c>
      <c r="VEE21" s="140" t="s">
        <v>454</v>
      </c>
      <c r="VEF21" s="140" t="s">
        <v>454</v>
      </c>
      <c r="VEG21" s="140" t="s">
        <v>454</v>
      </c>
      <c r="VEH21" s="140" t="s">
        <v>454</v>
      </c>
      <c r="VEI21" s="140" t="s">
        <v>454</v>
      </c>
      <c r="VEJ21" s="140" t="s">
        <v>454</v>
      </c>
      <c r="VEK21" s="140" t="s">
        <v>454</v>
      </c>
      <c r="VEL21" s="140" t="s">
        <v>454</v>
      </c>
      <c r="VEM21" s="140" t="s">
        <v>454</v>
      </c>
      <c r="VEN21" s="140" t="s">
        <v>454</v>
      </c>
      <c r="VEO21" s="140" t="s">
        <v>454</v>
      </c>
      <c r="VEP21" s="140" t="s">
        <v>454</v>
      </c>
      <c r="VEQ21" s="140" t="s">
        <v>454</v>
      </c>
      <c r="VER21" s="140" t="s">
        <v>454</v>
      </c>
      <c r="VES21" s="140" t="s">
        <v>454</v>
      </c>
      <c r="VET21" s="140" t="s">
        <v>454</v>
      </c>
      <c r="VEU21" s="140" t="s">
        <v>454</v>
      </c>
      <c r="VEV21" s="140" t="s">
        <v>454</v>
      </c>
      <c r="VEW21" s="140" t="s">
        <v>454</v>
      </c>
      <c r="VEX21" s="140" t="s">
        <v>454</v>
      </c>
      <c r="VEY21" s="140" t="s">
        <v>454</v>
      </c>
      <c r="VEZ21" s="140" t="s">
        <v>454</v>
      </c>
      <c r="VFA21" s="140" t="s">
        <v>454</v>
      </c>
      <c r="VFB21" s="140" t="s">
        <v>454</v>
      </c>
      <c r="VFC21" s="140" t="s">
        <v>454</v>
      </c>
      <c r="VFD21" s="140" t="s">
        <v>454</v>
      </c>
      <c r="VFE21" s="140" t="s">
        <v>454</v>
      </c>
      <c r="VFF21" s="140" t="s">
        <v>454</v>
      </c>
      <c r="VFG21" s="140" t="s">
        <v>454</v>
      </c>
      <c r="VFH21" s="140" t="s">
        <v>454</v>
      </c>
      <c r="VFI21" s="140" t="s">
        <v>454</v>
      </c>
      <c r="VFJ21" s="140" t="s">
        <v>454</v>
      </c>
      <c r="VFK21" s="140" t="s">
        <v>454</v>
      </c>
      <c r="VFL21" s="140" t="s">
        <v>454</v>
      </c>
      <c r="VFM21" s="140" t="s">
        <v>454</v>
      </c>
      <c r="VFN21" s="140" t="s">
        <v>454</v>
      </c>
      <c r="VFO21" s="140" t="s">
        <v>454</v>
      </c>
      <c r="VFP21" s="140" t="s">
        <v>454</v>
      </c>
      <c r="VFQ21" s="140" t="s">
        <v>454</v>
      </c>
      <c r="VFR21" s="140" t="s">
        <v>454</v>
      </c>
      <c r="VFS21" s="140" t="s">
        <v>454</v>
      </c>
      <c r="VFT21" s="140" t="s">
        <v>454</v>
      </c>
      <c r="VFU21" s="140" t="s">
        <v>454</v>
      </c>
      <c r="VFV21" s="140" t="s">
        <v>454</v>
      </c>
      <c r="VFW21" s="140" t="s">
        <v>454</v>
      </c>
      <c r="VFX21" s="140" t="s">
        <v>454</v>
      </c>
      <c r="VFY21" s="140" t="s">
        <v>454</v>
      </c>
      <c r="VFZ21" s="140" t="s">
        <v>454</v>
      </c>
      <c r="VGA21" s="140" t="s">
        <v>454</v>
      </c>
      <c r="VGB21" s="140" t="s">
        <v>454</v>
      </c>
      <c r="VGC21" s="140" t="s">
        <v>454</v>
      </c>
      <c r="VGD21" s="140" t="s">
        <v>454</v>
      </c>
      <c r="VGE21" s="140" t="s">
        <v>454</v>
      </c>
      <c r="VGF21" s="140" t="s">
        <v>454</v>
      </c>
      <c r="VGG21" s="140" t="s">
        <v>454</v>
      </c>
      <c r="VGH21" s="140" t="s">
        <v>454</v>
      </c>
      <c r="VGI21" s="140" t="s">
        <v>454</v>
      </c>
      <c r="VGJ21" s="140" t="s">
        <v>454</v>
      </c>
      <c r="VGK21" s="140" t="s">
        <v>454</v>
      </c>
      <c r="VGL21" s="140" t="s">
        <v>454</v>
      </c>
      <c r="VGM21" s="140" t="s">
        <v>454</v>
      </c>
      <c r="VGN21" s="140" t="s">
        <v>454</v>
      </c>
      <c r="VGO21" s="140" t="s">
        <v>454</v>
      </c>
      <c r="VGP21" s="140" t="s">
        <v>454</v>
      </c>
      <c r="VGQ21" s="140" t="s">
        <v>454</v>
      </c>
      <c r="VGR21" s="140" t="s">
        <v>454</v>
      </c>
      <c r="VGS21" s="140" t="s">
        <v>454</v>
      </c>
      <c r="VGT21" s="140" t="s">
        <v>454</v>
      </c>
      <c r="VGU21" s="140" t="s">
        <v>454</v>
      </c>
      <c r="VGV21" s="140" t="s">
        <v>454</v>
      </c>
      <c r="VGW21" s="140" t="s">
        <v>454</v>
      </c>
      <c r="VGX21" s="140" t="s">
        <v>454</v>
      </c>
      <c r="VGY21" s="140" t="s">
        <v>454</v>
      </c>
      <c r="VGZ21" s="140" t="s">
        <v>454</v>
      </c>
      <c r="VHA21" s="140" t="s">
        <v>454</v>
      </c>
      <c r="VHB21" s="140" t="s">
        <v>454</v>
      </c>
      <c r="VHC21" s="140" t="s">
        <v>454</v>
      </c>
      <c r="VHD21" s="140" t="s">
        <v>454</v>
      </c>
      <c r="VHE21" s="140" t="s">
        <v>454</v>
      </c>
      <c r="VHF21" s="140" t="s">
        <v>454</v>
      </c>
      <c r="VHG21" s="140" t="s">
        <v>454</v>
      </c>
      <c r="VHH21" s="140" t="s">
        <v>454</v>
      </c>
      <c r="VHI21" s="140" t="s">
        <v>454</v>
      </c>
      <c r="VHJ21" s="140" t="s">
        <v>454</v>
      </c>
      <c r="VHK21" s="140" t="s">
        <v>454</v>
      </c>
      <c r="VHL21" s="140" t="s">
        <v>454</v>
      </c>
      <c r="VHM21" s="140" t="s">
        <v>454</v>
      </c>
      <c r="VHN21" s="140" t="s">
        <v>454</v>
      </c>
      <c r="VHO21" s="140" t="s">
        <v>454</v>
      </c>
      <c r="VHP21" s="140" t="s">
        <v>454</v>
      </c>
      <c r="VHQ21" s="140" t="s">
        <v>454</v>
      </c>
      <c r="VHR21" s="140" t="s">
        <v>454</v>
      </c>
      <c r="VHS21" s="140" t="s">
        <v>454</v>
      </c>
      <c r="VHT21" s="140" t="s">
        <v>454</v>
      </c>
      <c r="VHU21" s="140" t="s">
        <v>454</v>
      </c>
      <c r="VHV21" s="140" t="s">
        <v>454</v>
      </c>
      <c r="VHW21" s="140" t="s">
        <v>454</v>
      </c>
      <c r="VHX21" s="140" t="s">
        <v>454</v>
      </c>
      <c r="VHY21" s="140" t="s">
        <v>454</v>
      </c>
      <c r="VHZ21" s="140" t="s">
        <v>454</v>
      </c>
      <c r="VIA21" s="140" t="s">
        <v>454</v>
      </c>
      <c r="VIB21" s="140" t="s">
        <v>454</v>
      </c>
      <c r="VIC21" s="140" t="s">
        <v>454</v>
      </c>
      <c r="VID21" s="140" t="s">
        <v>454</v>
      </c>
      <c r="VIE21" s="140" t="s">
        <v>454</v>
      </c>
      <c r="VIF21" s="140" t="s">
        <v>454</v>
      </c>
      <c r="VIG21" s="140" t="s">
        <v>454</v>
      </c>
      <c r="VIH21" s="140" t="s">
        <v>454</v>
      </c>
      <c r="VII21" s="140" t="s">
        <v>454</v>
      </c>
      <c r="VIJ21" s="140" t="s">
        <v>454</v>
      </c>
      <c r="VIK21" s="140" t="s">
        <v>454</v>
      </c>
      <c r="VIL21" s="140" t="s">
        <v>454</v>
      </c>
      <c r="VIM21" s="140" t="s">
        <v>454</v>
      </c>
      <c r="VIN21" s="140" t="s">
        <v>454</v>
      </c>
      <c r="VIO21" s="140" t="s">
        <v>454</v>
      </c>
      <c r="VIP21" s="140" t="s">
        <v>454</v>
      </c>
      <c r="VIQ21" s="140" t="s">
        <v>454</v>
      </c>
      <c r="VIR21" s="140" t="s">
        <v>454</v>
      </c>
      <c r="VIS21" s="140" t="s">
        <v>454</v>
      </c>
      <c r="VIT21" s="140" t="s">
        <v>454</v>
      </c>
      <c r="VIU21" s="140" t="s">
        <v>454</v>
      </c>
      <c r="VIV21" s="140" t="s">
        <v>454</v>
      </c>
      <c r="VIW21" s="140" t="s">
        <v>454</v>
      </c>
      <c r="VIX21" s="140" t="s">
        <v>454</v>
      </c>
      <c r="VIY21" s="140" t="s">
        <v>454</v>
      </c>
      <c r="VIZ21" s="140" t="s">
        <v>454</v>
      </c>
      <c r="VJA21" s="140" t="s">
        <v>454</v>
      </c>
      <c r="VJB21" s="140" t="s">
        <v>454</v>
      </c>
      <c r="VJC21" s="140" t="s">
        <v>454</v>
      </c>
      <c r="VJD21" s="140" t="s">
        <v>454</v>
      </c>
      <c r="VJE21" s="140" t="s">
        <v>454</v>
      </c>
      <c r="VJF21" s="140" t="s">
        <v>454</v>
      </c>
      <c r="VJG21" s="140" t="s">
        <v>454</v>
      </c>
      <c r="VJH21" s="140" t="s">
        <v>454</v>
      </c>
      <c r="VJI21" s="140" t="s">
        <v>454</v>
      </c>
      <c r="VJJ21" s="140" t="s">
        <v>454</v>
      </c>
      <c r="VJK21" s="140" t="s">
        <v>454</v>
      </c>
      <c r="VJL21" s="140" t="s">
        <v>454</v>
      </c>
      <c r="VJM21" s="140" t="s">
        <v>454</v>
      </c>
      <c r="VJN21" s="140" t="s">
        <v>454</v>
      </c>
      <c r="VJO21" s="140" t="s">
        <v>454</v>
      </c>
      <c r="VJP21" s="140" t="s">
        <v>454</v>
      </c>
      <c r="VJQ21" s="140" t="s">
        <v>454</v>
      </c>
      <c r="VJR21" s="140" t="s">
        <v>454</v>
      </c>
      <c r="VJS21" s="140" t="s">
        <v>454</v>
      </c>
      <c r="VJT21" s="140" t="s">
        <v>454</v>
      </c>
      <c r="VJU21" s="140" t="s">
        <v>454</v>
      </c>
      <c r="VJV21" s="140" t="s">
        <v>454</v>
      </c>
      <c r="VJW21" s="140" t="s">
        <v>454</v>
      </c>
      <c r="VJX21" s="140" t="s">
        <v>454</v>
      </c>
      <c r="VJY21" s="140" t="s">
        <v>454</v>
      </c>
      <c r="VJZ21" s="140" t="s">
        <v>454</v>
      </c>
      <c r="VKA21" s="140" t="s">
        <v>454</v>
      </c>
      <c r="VKB21" s="140" t="s">
        <v>454</v>
      </c>
      <c r="VKC21" s="140" t="s">
        <v>454</v>
      </c>
      <c r="VKD21" s="140" t="s">
        <v>454</v>
      </c>
      <c r="VKE21" s="140" t="s">
        <v>454</v>
      </c>
      <c r="VKF21" s="140" t="s">
        <v>454</v>
      </c>
      <c r="VKG21" s="140" t="s">
        <v>454</v>
      </c>
      <c r="VKH21" s="140" t="s">
        <v>454</v>
      </c>
      <c r="VKI21" s="140" t="s">
        <v>454</v>
      </c>
      <c r="VKJ21" s="140" t="s">
        <v>454</v>
      </c>
      <c r="VKK21" s="140" t="s">
        <v>454</v>
      </c>
      <c r="VKL21" s="140" t="s">
        <v>454</v>
      </c>
      <c r="VKM21" s="140" t="s">
        <v>454</v>
      </c>
      <c r="VKN21" s="140" t="s">
        <v>454</v>
      </c>
      <c r="VKO21" s="140" t="s">
        <v>454</v>
      </c>
      <c r="VKP21" s="140" t="s">
        <v>454</v>
      </c>
      <c r="VKQ21" s="140" t="s">
        <v>454</v>
      </c>
      <c r="VKR21" s="140" t="s">
        <v>454</v>
      </c>
      <c r="VKS21" s="140" t="s">
        <v>454</v>
      </c>
      <c r="VKT21" s="140" t="s">
        <v>454</v>
      </c>
      <c r="VKU21" s="140" t="s">
        <v>454</v>
      </c>
      <c r="VKV21" s="140" t="s">
        <v>454</v>
      </c>
      <c r="VKW21" s="140" t="s">
        <v>454</v>
      </c>
      <c r="VKX21" s="140" t="s">
        <v>454</v>
      </c>
      <c r="VKY21" s="140" t="s">
        <v>454</v>
      </c>
      <c r="VKZ21" s="140" t="s">
        <v>454</v>
      </c>
      <c r="VLA21" s="140" t="s">
        <v>454</v>
      </c>
      <c r="VLB21" s="140" t="s">
        <v>454</v>
      </c>
      <c r="VLC21" s="140" t="s">
        <v>454</v>
      </c>
      <c r="VLD21" s="140" t="s">
        <v>454</v>
      </c>
      <c r="VLE21" s="140" t="s">
        <v>454</v>
      </c>
      <c r="VLF21" s="140" t="s">
        <v>454</v>
      </c>
      <c r="VLG21" s="140" t="s">
        <v>454</v>
      </c>
      <c r="VLH21" s="140" t="s">
        <v>454</v>
      </c>
      <c r="VLI21" s="140" t="s">
        <v>454</v>
      </c>
      <c r="VLJ21" s="140" t="s">
        <v>454</v>
      </c>
      <c r="VLK21" s="140" t="s">
        <v>454</v>
      </c>
      <c r="VLL21" s="140" t="s">
        <v>454</v>
      </c>
      <c r="VLM21" s="140" t="s">
        <v>454</v>
      </c>
      <c r="VLN21" s="140" t="s">
        <v>454</v>
      </c>
      <c r="VLO21" s="140" t="s">
        <v>454</v>
      </c>
      <c r="VLP21" s="140" t="s">
        <v>454</v>
      </c>
      <c r="VLQ21" s="140" t="s">
        <v>454</v>
      </c>
      <c r="VLR21" s="140" t="s">
        <v>454</v>
      </c>
      <c r="VLS21" s="140" t="s">
        <v>454</v>
      </c>
      <c r="VLT21" s="140" t="s">
        <v>454</v>
      </c>
      <c r="VLU21" s="140" t="s">
        <v>454</v>
      </c>
      <c r="VLV21" s="140" t="s">
        <v>454</v>
      </c>
      <c r="VLW21" s="140" t="s">
        <v>454</v>
      </c>
      <c r="VLX21" s="140" t="s">
        <v>454</v>
      </c>
      <c r="VLY21" s="140" t="s">
        <v>454</v>
      </c>
      <c r="VLZ21" s="140" t="s">
        <v>454</v>
      </c>
      <c r="VMA21" s="140" t="s">
        <v>454</v>
      </c>
      <c r="VMB21" s="140" t="s">
        <v>454</v>
      </c>
      <c r="VMC21" s="140" t="s">
        <v>454</v>
      </c>
      <c r="VMD21" s="140" t="s">
        <v>454</v>
      </c>
      <c r="VME21" s="140" t="s">
        <v>454</v>
      </c>
      <c r="VMF21" s="140" t="s">
        <v>454</v>
      </c>
      <c r="VMG21" s="140" t="s">
        <v>454</v>
      </c>
      <c r="VMH21" s="140" t="s">
        <v>454</v>
      </c>
      <c r="VMI21" s="140" t="s">
        <v>454</v>
      </c>
      <c r="VMJ21" s="140" t="s">
        <v>454</v>
      </c>
      <c r="VMK21" s="140" t="s">
        <v>454</v>
      </c>
      <c r="VML21" s="140" t="s">
        <v>454</v>
      </c>
      <c r="VMM21" s="140" t="s">
        <v>454</v>
      </c>
      <c r="VMN21" s="140" t="s">
        <v>454</v>
      </c>
      <c r="VMO21" s="140" t="s">
        <v>454</v>
      </c>
      <c r="VMP21" s="140" t="s">
        <v>454</v>
      </c>
      <c r="VMQ21" s="140" t="s">
        <v>454</v>
      </c>
      <c r="VMR21" s="140" t="s">
        <v>454</v>
      </c>
      <c r="VMS21" s="140" t="s">
        <v>454</v>
      </c>
      <c r="VMT21" s="140" t="s">
        <v>454</v>
      </c>
      <c r="VMU21" s="140" t="s">
        <v>454</v>
      </c>
      <c r="VMV21" s="140" t="s">
        <v>454</v>
      </c>
      <c r="VMW21" s="140" t="s">
        <v>454</v>
      </c>
      <c r="VMX21" s="140" t="s">
        <v>454</v>
      </c>
      <c r="VMY21" s="140" t="s">
        <v>454</v>
      </c>
      <c r="VMZ21" s="140" t="s">
        <v>454</v>
      </c>
      <c r="VNA21" s="140" t="s">
        <v>454</v>
      </c>
      <c r="VNB21" s="140" t="s">
        <v>454</v>
      </c>
      <c r="VNC21" s="140" t="s">
        <v>454</v>
      </c>
      <c r="VND21" s="140" t="s">
        <v>454</v>
      </c>
      <c r="VNE21" s="140" t="s">
        <v>454</v>
      </c>
      <c r="VNF21" s="140" t="s">
        <v>454</v>
      </c>
      <c r="VNG21" s="140" t="s">
        <v>454</v>
      </c>
      <c r="VNH21" s="140" t="s">
        <v>454</v>
      </c>
      <c r="VNI21" s="140" t="s">
        <v>454</v>
      </c>
      <c r="VNJ21" s="140" t="s">
        <v>454</v>
      </c>
      <c r="VNK21" s="140" t="s">
        <v>454</v>
      </c>
      <c r="VNL21" s="140" t="s">
        <v>454</v>
      </c>
      <c r="VNM21" s="140" t="s">
        <v>454</v>
      </c>
      <c r="VNN21" s="140" t="s">
        <v>454</v>
      </c>
      <c r="VNO21" s="140" t="s">
        <v>454</v>
      </c>
      <c r="VNP21" s="140" t="s">
        <v>454</v>
      </c>
      <c r="VNQ21" s="140" t="s">
        <v>454</v>
      </c>
      <c r="VNR21" s="140" t="s">
        <v>454</v>
      </c>
      <c r="VNS21" s="140" t="s">
        <v>454</v>
      </c>
      <c r="VNT21" s="140" t="s">
        <v>454</v>
      </c>
      <c r="VNU21" s="140" t="s">
        <v>454</v>
      </c>
      <c r="VNV21" s="140" t="s">
        <v>454</v>
      </c>
      <c r="VNW21" s="140" t="s">
        <v>454</v>
      </c>
      <c r="VNX21" s="140" t="s">
        <v>454</v>
      </c>
      <c r="VNY21" s="140" t="s">
        <v>454</v>
      </c>
      <c r="VNZ21" s="140" t="s">
        <v>454</v>
      </c>
      <c r="VOA21" s="140" t="s">
        <v>454</v>
      </c>
      <c r="VOB21" s="140" t="s">
        <v>454</v>
      </c>
      <c r="VOC21" s="140" t="s">
        <v>454</v>
      </c>
      <c r="VOD21" s="140" t="s">
        <v>454</v>
      </c>
      <c r="VOE21" s="140" t="s">
        <v>454</v>
      </c>
      <c r="VOF21" s="140" t="s">
        <v>454</v>
      </c>
      <c r="VOG21" s="140" t="s">
        <v>454</v>
      </c>
      <c r="VOH21" s="140" t="s">
        <v>454</v>
      </c>
      <c r="VOI21" s="140" t="s">
        <v>454</v>
      </c>
      <c r="VOJ21" s="140" t="s">
        <v>454</v>
      </c>
      <c r="VOK21" s="140" t="s">
        <v>454</v>
      </c>
      <c r="VOL21" s="140" t="s">
        <v>454</v>
      </c>
      <c r="VOM21" s="140" t="s">
        <v>454</v>
      </c>
      <c r="VON21" s="140" t="s">
        <v>454</v>
      </c>
      <c r="VOO21" s="140" t="s">
        <v>454</v>
      </c>
      <c r="VOP21" s="140" t="s">
        <v>454</v>
      </c>
      <c r="VOQ21" s="140" t="s">
        <v>454</v>
      </c>
      <c r="VOR21" s="140" t="s">
        <v>454</v>
      </c>
      <c r="VOS21" s="140" t="s">
        <v>454</v>
      </c>
      <c r="VOT21" s="140" t="s">
        <v>454</v>
      </c>
      <c r="VOU21" s="140" t="s">
        <v>454</v>
      </c>
      <c r="VOV21" s="140" t="s">
        <v>454</v>
      </c>
      <c r="VOW21" s="140" t="s">
        <v>454</v>
      </c>
      <c r="VOX21" s="140" t="s">
        <v>454</v>
      </c>
      <c r="VOY21" s="140" t="s">
        <v>454</v>
      </c>
      <c r="VOZ21" s="140" t="s">
        <v>454</v>
      </c>
      <c r="VPA21" s="140" t="s">
        <v>454</v>
      </c>
      <c r="VPB21" s="140" t="s">
        <v>454</v>
      </c>
      <c r="VPC21" s="140" t="s">
        <v>454</v>
      </c>
      <c r="VPD21" s="140" t="s">
        <v>454</v>
      </c>
      <c r="VPE21" s="140" t="s">
        <v>454</v>
      </c>
      <c r="VPF21" s="140" t="s">
        <v>454</v>
      </c>
      <c r="VPG21" s="140" t="s">
        <v>454</v>
      </c>
      <c r="VPH21" s="140" t="s">
        <v>454</v>
      </c>
      <c r="VPI21" s="140" t="s">
        <v>454</v>
      </c>
      <c r="VPJ21" s="140" t="s">
        <v>454</v>
      </c>
      <c r="VPK21" s="140" t="s">
        <v>454</v>
      </c>
      <c r="VPL21" s="140" t="s">
        <v>454</v>
      </c>
      <c r="VPM21" s="140" t="s">
        <v>454</v>
      </c>
      <c r="VPN21" s="140" t="s">
        <v>454</v>
      </c>
      <c r="VPO21" s="140" t="s">
        <v>454</v>
      </c>
      <c r="VPP21" s="140" t="s">
        <v>454</v>
      </c>
      <c r="VPQ21" s="140" t="s">
        <v>454</v>
      </c>
      <c r="VPR21" s="140" t="s">
        <v>454</v>
      </c>
      <c r="VPS21" s="140" t="s">
        <v>454</v>
      </c>
      <c r="VPT21" s="140" t="s">
        <v>454</v>
      </c>
      <c r="VPU21" s="140" t="s">
        <v>454</v>
      </c>
      <c r="VPV21" s="140" t="s">
        <v>454</v>
      </c>
      <c r="VPW21" s="140" t="s">
        <v>454</v>
      </c>
      <c r="VPX21" s="140" t="s">
        <v>454</v>
      </c>
      <c r="VPY21" s="140" t="s">
        <v>454</v>
      </c>
      <c r="VPZ21" s="140" t="s">
        <v>454</v>
      </c>
      <c r="VQA21" s="140" t="s">
        <v>454</v>
      </c>
      <c r="VQB21" s="140" t="s">
        <v>454</v>
      </c>
      <c r="VQC21" s="140" t="s">
        <v>454</v>
      </c>
      <c r="VQD21" s="140" t="s">
        <v>454</v>
      </c>
      <c r="VQE21" s="140" t="s">
        <v>454</v>
      </c>
      <c r="VQF21" s="140" t="s">
        <v>454</v>
      </c>
      <c r="VQG21" s="140" t="s">
        <v>454</v>
      </c>
      <c r="VQH21" s="140" t="s">
        <v>454</v>
      </c>
      <c r="VQI21" s="140" t="s">
        <v>454</v>
      </c>
      <c r="VQJ21" s="140" t="s">
        <v>454</v>
      </c>
      <c r="VQK21" s="140" t="s">
        <v>454</v>
      </c>
      <c r="VQL21" s="140" t="s">
        <v>454</v>
      </c>
      <c r="VQM21" s="140" t="s">
        <v>454</v>
      </c>
      <c r="VQN21" s="140" t="s">
        <v>454</v>
      </c>
      <c r="VQO21" s="140" t="s">
        <v>454</v>
      </c>
      <c r="VQP21" s="140" t="s">
        <v>454</v>
      </c>
      <c r="VQQ21" s="140" t="s">
        <v>454</v>
      </c>
      <c r="VQR21" s="140" t="s">
        <v>454</v>
      </c>
      <c r="VQS21" s="140" t="s">
        <v>454</v>
      </c>
      <c r="VQT21" s="140" t="s">
        <v>454</v>
      </c>
      <c r="VQU21" s="140" t="s">
        <v>454</v>
      </c>
      <c r="VQV21" s="140" t="s">
        <v>454</v>
      </c>
      <c r="VQW21" s="140" t="s">
        <v>454</v>
      </c>
      <c r="VQX21" s="140" t="s">
        <v>454</v>
      </c>
      <c r="VQY21" s="140" t="s">
        <v>454</v>
      </c>
      <c r="VQZ21" s="140" t="s">
        <v>454</v>
      </c>
      <c r="VRA21" s="140" t="s">
        <v>454</v>
      </c>
      <c r="VRB21" s="140" t="s">
        <v>454</v>
      </c>
      <c r="VRC21" s="140" t="s">
        <v>454</v>
      </c>
      <c r="VRD21" s="140" t="s">
        <v>454</v>
      </c>
      <c r="VRE21" s="140" t="s">
        <v>454</v>
      </c>
      <c r="VRF21" s="140" t="s">
        <v>454</v>
      </c>
      <c r="VRG21" s="140" t="s">
        <v>454</v>
      </c>
      <c r="VRH21" s="140" t="s">
        <v>454</v>
      </c>
      <c r="VRI21" s="140" t="s">
        <v>454</v>
      </c>
      <c r="VRJ21" s="140" t="s">
        <v>454</v>
      </c>
      <c r="VRK21" s="140" t="s">
        <v>454</v>
      </c>
      <c r="VRL21" s="140" t="s">
        <v>454</v>
      </c>
      <c r="VRM21" s="140" t="s">
        <v>454</v>
      </c>
      <c r="VRN21" s="140" t="s">
        <v>454</v>
      </c>
      <c r="VRO21" s="140" t="s">
        <v>454</v>
      </c>
      <c r="VRP21" s="140" t="s">
        <v>454</v>
      </c>
      <c r="VRQ21" s="140" t="s">
        <v>454</v>
      </c>
      <c r="VRR21" s="140" t="s">
        <v>454</v>
      </c>
      <c r="VRS21" s="140" t="s">
        <v>454</v>
      </c>
      <c r="VRT21" s="140" t="s">
        <v>454</v>
      </c>
      <c r="VRU21" s="140" t="s">
        <v>454</v>
      </c>
      <c r="VRV21" s="140" t="s">
        <v>454</v>
      </c>
      <c r="VRW21" s="140" t="s">
        <v>454</v>
      </c>
      <c r="VRX21" s="140" t="s">
        <v>454</v>
      </c>
      <c r="VRY21" s="140" t="s">
        <v>454</v>
      </c>
      <c r="VRZ21" s="140" t="s">
        <v>454</v>
      </c>
      <c r="VSA21" s="140" t="s">
        <v>454</v>
      </c>
      <c r="VSB21" s="140" t="s">
        <v>454</v>
      </c>
      <c r="VSC21" s="140" t="s">
        <v>454</v>
      </c>
      <c r="VSD21" s="140" t="s">
        <v>454</v>
      </c>
      <c r="VSE21" s="140" t="s">
        <v>454</v>
      </c>
      <c r="VSF21" s="140" t="s">
        <v>454</v>
      </c>
      <c r="VSG21" s="140" t="s">
        <v>454</v>
      </c>
      <c r="VSH21" s="140" t="s">
        <v>454</v>
      </c>
      <c r="VSI21" s="140" t="s">
        <v>454</v>
      </c>
      <c r="VSJ21" s="140" t="s">
        <v>454</v>
      </c>
      <c r="VSK21" s="140" t="s">
        <v>454</v>
      </c>
      <c r="VSL21" s="140" t="s">
        <v>454</v>
      </c>
      <c r="VSM21" s="140" t="s">
        <v>454</v>
      </c>
      <c r="VSN21" s="140" t="s">
        <v>454</v>
      </c>
      <c r="VSO21" s="140" t="s">
        <v>454</v>
      </c>
      <c r="VSP21" s="140" t="s">
        <v>454</v>
      </c>
      <c r="VSQ21" s="140" t="s">
        <v>454</v>
      </c>
      <c r="VSR21" s="140" t="s">
        <v>454</v>
      </c>
      <c r="VSS21" s="140" t="s">
        <v>454</v>
      </c>
      <c r="VST21" s="140" t="s">
        <v>454</v>
      </c>
      <c r="VSU21" s="140" t="s">
        <v>454</v>
      </c>
      <c r="VSV21" s="140" t="s">
        <v>454</v>
      </c>
      <c r="VSW21" s="140" t="s">
        <v>454</v>
      </c>
      <c r="VSX21" s="140" t="s">
        <v>454</v>
      </c>
      <c r="VSY21" s="140" t="s">
        <v>454</v>
      </c>
      <c r="VSZ21" s="140" t="s">
        <v>454</v>
      </c>
      <c r="VTA21" s="140" t="s">
        <v>454</v>
      </c>
      <c r="VTB21" s="140" t="s">
        <v>454</v>
      </c>
      <c r="VTC21" s="140" t="s">
        <v>454</v>
      </c>
      <c r="VTD21" s="140" t="s">
        <v>454</v>
      </c>
      <c r="VTE21" s="140" t="s">
        <v>454</v>
      </c>
      <c r="VTF21" s="140" t="s">
        <v>454</v>
      </c>
      <c r="VTG21" s="140" t="s">
        <v>454</v>
      </c>
      <c r="VTH21" s="140" t="s">
        <v>454</v>
      </c>
      <c r="VTI21" s="140" t="s">
        <v>454</v>
      </c>
      <c r="VTJ21" s="140" t="s">
        <v>454</v>
      </c>
      <c r="VTK21" s="140" t="s">
        <v>454</v>
      </c>
      <c r="VTL21" s="140" t="s">
        <v>454</v>
      </c>
      <c r="VTM21" s="140" t="s">
        <v>454</v>
      </c>
      <c r="VTN21" s="140" t="s">
        <v>454</v>
      </c>
      <c r="VTO21" s="140" t="s">
        <v>454</v>
      </c>
      <c r="VTP21" s="140" t="s">
        <v>454</v>
      </c>
      <c r="VTQ21" s="140" t="s">
        <v>454</v>
      </c>
      <c r="VTR21" s="140" t="s">
        <v>454</v>
      </c>
      <c r="VTS21" s="140" t="s">
        <v>454</v>
      </c>
      <c r="VTT21" s="140" t="s">
        <v>454</v>
      </c>
      <c r="VTU21" s="140" t="s">
        <v>454</v>
      </c>
      <c r="VTV21" s="140" t="s">
        <v>454</v>
      </c>
      <c r="VTW21" s="140" t="s">
        <v>454</v>
      </c>
      <c r="VTX21" s="140" t="s">
        <v>454</v>
      </c>
      <c r="VTY21" s="140" t="s">
        <v>454</v>
      </c>
      <c r="VTZ21" s="140" t="s">
        <v>454</v>
      </c>
      <c r="VUA21" s="140" t="s">
        <v>454</v>
      </c>
      <c r="VUB21" s="140" t="s">
        <v>454</v>
      </c>
      <c r="VUC21" s="140" t="s">
        <v>454</v>
      </c>
      <c r="VUD21" s="140" t="s">
        <v>454</v>
      </c>
      <c r="VUE21" s="140" t="s">
        <v>454</v>
      </c>
      <c r="VUF21" s="140" t="s">
        <v>454</v>
      </c>
      <c r="VUG21" s="140" t="s">
        <v>454</v>
      </c>
      <c r="VUH21" s="140" t="s">
        <v>454</v>
      </c>
      <c r="VUI21" s="140" t="s">
        <v>454</v>
      </c>
      <c r="VUJ21" s="140" t="s">
        <v>454</v>
      </c>
      <c r="VUK21" s="140" t="s">
        <v>454</v>
      </c>
      <c r="VUL21" s="140" t="s">
        <v>454</v>
      </c>
      <c r="VUM21" s="140" t="s">
        <v>454</v>
      </c>
      <c r="VUN21" s="140" t="s">
        <v>454</v>
      </c>
      <c r="VUO21" s="140" t="s">
        <v>454</v>
      </c>
      <c r="VUP21" s="140" t="s">
        <v>454</v>
      </c>
      <c r="VUQ21" s="140" t="s">
        <v>454</v>
      </c>
      <c r="VUR21" s="140" t="s">
        <v>454</v>
      </c>
      <c r="VUS21" s="140" t="s">
        <v>454</v>
      </c>
      <c r="VUT21" s="140" t="s">
        <v>454</v>
      </c>
      <c r="VUU21" s="140" t="s">
        <v>454</v>
      </c>
      <c r="VUV21" s="140" t="s">
        <v>454</v>
      </c>
      <c r="VUW21" s="140" t="s">
        <v>454</v>
      </c>
      <c r="VUX21" s="140" t="s">
        <v>454</v>
      </c>
      <c r="VUY21" s="140" t="s">
        <v>454</v>
      </c>
      <c r="VUZ21" s="140" t="s">
        <v>454</v>
      </c>
      <c r="VVA21" s="140" t="s">
        <v>454</v>
      </c>
      <c r="VVB21" s="140" t="s">
        <v>454</v>
      </c>
      <c r="VVC21" s="140" t="s">
        <v>454</v>
      </c>
      <c r="VVD21" s="140" t="s">
        <v>454</v>
      </c>
      <c r="VVE21" s="140" t="s">
        <v>454</v>
      </c>
      <c r="VVF21" s="140" t="s">
        <v>454</v>
      </c>
      <c r="VVG21" s="140" t="s">
        <v>454</v>
      </c>
      <c r="VVH21" s="140" t="s">
        <v>454</v>
      </c>
      <c r="VVI21" s="140" t="s">
        <v>454</v>
      </c>
      <c r="VVJ21" s="140" t="s">
        <v>454</v>
      </c>
      <c r="VVK21" s="140" t="s">
        <v>454</v>
      </c>
      <c r="VVL21" s="140" t="s">
        <v>454</v>
      </c>
      <c r="VVM21" s="140" t="s">
        <v>454</v>
      </c>
      <c r="VVN21" s="140" t="s">
        <v>454</v>
      </c>
      <c r="VVO21" s="140" t="s">
        <v>454</v>
      </c>
      <c r="VVP21" s="140" t="s">
        <v>454</v>
      </c>
      <c r="VVQ21" s="140" t="s">
        <v>454</v>
      </c>
      <c r="VVR21" s="140" t="s">
        <v>454</v>
      </c>
      <c r="VVS21" s="140" t="s">
        <v>454</v>
      </c>
      <c r="VVT21" s="140" t="s">
        <v>454</v>
      </c>
      <c r="VVU21" s="140" t="s">
        <v>454</v>
      </c>
      <c r="VVV21" s="140" t="s">
        <v>454</v>
      </c>
      <c r="VVW21" s="140" t="s">
        <v>454</v>
      </c>
      <c r="VVX21" s="140" t="s">
        <v>454</v>
      </c>
      <c r="VVY21" s="140" t="s">
        <v>454</v>
      </c>
      <c r="VVZ21" s="140" t="s">
        <v>454</v>
      </c>
      <c r="VWA21" s="140" t="s">
        <v>454</v>
      </c>
      <c r="VWB21" s="140" t="s">
        <v>454</v>
      </c>
      <c r="VWC21" s="140" t="s">
        <v>454</v>
      </c>
      <c r="VWD21" s="140" t="s">
        <v>454</v>
      </c>
      <c r="VWE21" s="140" t="s">
        <v>454</v>
      </c>
      <c r="VWF21" s="140" t="s">
        <v>454</v>
      </c>
      <c r="VWG21" s="140" t="s">
        <v>454</v>
      </c>
      <c r="VWH21" s="140" t="s">
        <v>454</v>
      </c>
      <c r="VWI21" s="140" t="s">
        <v>454</v>
      </c>
      <c r="VWJ21" s="140" t="s">
        <v>454</v>
      </c>
      <c r="VWK21" s="140" t="s">
        <v>454</v>
      </c>
      <c r="VWL21" s="140" t="s">
        <v>454</v>
      </c>
      <c r="VWM21" s="140" t="s">
        <v>454</v>
      </c>
      <c r="VWN21" s="140" t="s">
        <v>454</v>
      </c>
      <c r="VWO21" s="140" t="s">
        <v>454</v>
      </c>
      <c r="VWP21" s="140" t="s">
        <v>454</v>
      </c>
      <c r="VWQ21" s="140" t="s">
        <v>454</v>
      </c>
      <c r="VWR21" s="140" t="s">
        <v>454</v>
      </c>
      <c r="VWS21" s="140" t="s">
        <v>454</v>
      </c>
      <c r="VWT21" s="140" t="s">
        <v>454</v>
      </c>
      <c r="VWU21" s="140" t="s">
        <v>454</v>
      </c>
      <c r="VWV21" s="140" t="s">
        <v>454</v>
      </c>
      <c r="VWW21" s="140" t="s">
        <v>454</v>
      </c>
      <c r="VWX21" s="140" t="s">
        <v>454</v>
      </c>
      <c r="VWY21" s="140" t="s">
        <v>454</v>
      </c>
      <c r="VWZ21" s="140" t="s">
        <v>454</v>
      </c>
      <c r="VXA21" s="140" t="s">
        <v>454</v>
      </c>
      <c r="VXB21" s="140" t="s">
        <v>454</v>
      </c>
      <c r="VXC21" s="140" t="s">
        <v>454</v>
      </c>
      <c r="VXD21" s="140" t="s">
        <v>454</v>
      </c>
      <c r="VXE21" s="140" t="s">
        <v>454</v>
      </c>
      <c r="VXF21" s="140" t="s">
        <v>454</v>
      </c>
      <c r="VXG21" s="140" t="s">
        <v>454</v>
      </c>
      <c r="VXH21" s="140" t="s">
        <v>454</v>
      </c>
      <c r="VXI21" s="140" t="s">
        <v>454</v>
      </c>
      <c r="VXJ21" s="140" t="s">
        <v>454</v>
      </c>
      <c r="VXK21" s="140" t="s">
        <v>454</v>
      </c>
      <c r="VXL21" s="140" t="s">
        <v>454</v>
      </c>
      <c r="VXM21" s="140" t="s">
        <v>454</v>
      </c>
      <c r="VXN21" s="140" t="s">
        <v>454</v>
      </c>
      <c r="VXO21" s="140" t="s">
        <v>454</v>
      </c>
      <c r="VXP21" s="140" t="s">
        <v>454</v>
      </c>
      <c r="VXQ21" s="140" t="s">
        <v>454</v>
      </c>
      <c r="VXR21" s="140" t="s">
        <v>454</v>
      </c>
      <c r="VXS21" s="140" t="s">
        <v>454</v>
      </c>
      <c r="VXT21" s="140" t="s">
        <v>454</v>
      </c>
      <c r="VXU21" s="140" t="s">
        <v>454</v>
      </c>
      <c r="VXV21" s="140" t="s">
        <v>454</v>
      </c>
      <c r="VXW21" s="140" t="s">
        <v>454</v>
      </c>
      <c r="VXX21" s="140" t="s">
        <v>454</v>
      </c>
      <c r="VXY21" s="140" t="s">
        <v>454</v>
      </c>
      <c r="VXZ21" s="140" t="s">
        <v>454</v>
      </c>
      <c r="VYA21" s="140" t="s">
        <v>454</v>
      </c>
      <c r="VYB21" s="140" t="s">
        <v>454</v>
      </c>
      <c r="VYC21" s="140" t="s">
        <v>454</v>
      </c>
      <c r="VYD21" s="140" t="s">
        <v>454</v>
      </c>
      <c r="VYE21" s="140" t="s">
        <v>454</v>
      </c>
      <c r="VYF21" s="140" t="s">
        <v>454</v>
      </c>
      <c r="VYG21" s="140" t="s">
        <v>454</v>
      </c>
      <c r="VYH21" s="140" t="s">
        <v>454</v>
      </c>
      <c r="VYI21" s="140" t="s">
        <v>454</v>
      </c>
      <c r="VYJ21" s="140" t="s">
        <v>454</v>
      </c>
      <c r="VYK21" s="140" t="s">
        <v>454</v>
      </c>
      <c r="VYL21" s="140" t="s">
        <v>454</v>
      </c>
      <c r="VYM21" s="140" t="s">
        <v>454</v>
      </c>
      <c r="VYN21" s="140" t="s">
        <v>454</v>
      </c>
      <c r="VYO21" s="140" t="s">
        <v>454</v>
      </c>
      <c r="VYP21" s="140" t="s">
        <v>454</v>
      </c>
      <c r="VYQ21" s="140" t="s">
        <v>454</v>
      </c>
      <c r="VYR21" s="140" t="s">
        <v>454</v>
      </c>
      <c r="VYS21" s="140" t="s">
        <v>454</v>
      </c>
      <c r="VYT21" s="140" t="s">
        <v>454</v>
      </c>
      <c r="VYU21" s="140" t="s">
        <v>454</v>
      </c>
      <c r="VYV21" s="140" t="s">
        <v>454</v>
      </c>
      <c r="VYW21" s="140" t="s">
        <v>454</v>
      </c>
      <c r="VYX21" s="140" t="s">
        <v>454</v>
      </c>
      <c r="VYY21" s="140" t="s">
        <v>454</v>
      </c>
      <c r="VYZ21" s="140" t="s">
        <v>454</v>
      </c>
      <c r="VZA21" s="140" t="s">
        <v>454</v>
      </c>
      <c r="VZB21" s="140" t="s">
        <v>454</v>
      </c>
      <c r="VZC21" s="140" t="s">
        <v>454</v>
      </c>
      <c r="VZD21" s="140" t="s">
        <v>454</v>
      </c>
      <c r="VZE21" s="140" t="s">
        <v>454</v>
      </c>
      <c r="VZF21" s="140" t="s">
        <v>454</v>
      </c>
      <c r="VZG21" s="140" t="s">
        <v>454</v>
      </c>
      <c r="VZH21" s="140" t="s">
        <v>454</v>
      </c>
      <c r="VZI21" s="140" t="s">
        <v>454</v>
      </c>
      <c r="VZJ21" s="140" t="s">
        <v>454</v>
      </c>
      <c r="VZK21" s="140" t="s">
        <v>454</v>
      </c>
      <c r="VZL21" s="140" t="s">
        <v>454</v>
      </c>
      <c r="VZM21" s="140" t="s">
        <v>454</v>
      </c>
      <c r="VZN21" s="140" t="s">
        <v>454</v>
      </c>
      <c r="VZO21" s="140" t="s">
        <v>454</v>
      </c>
      <c r="VZP21" s="140" t="s">
        <v>454</v>
      </c>
      <c r="VZQ21" s="140" t="s">
        <v>454</v>
      </c>
      <c r="VZR21" s="140" t="s">
        <v>454</v>
      </c>
      <c r="VZS21" s="140" t="s">
        <v>454</v>
      </c>
      <c r="VZT21" s="140" t="s">
        <v>454</v>
      </c>
      <c r="VZU21" s="140" t="s">
        <v>454</v>
      </c>
      <c r="VZV21" s="140" t="s">
        <v>454</v>
      </c>
      <c r="VZW21" s="140" t="s">
        <v>454</v>
      </c>
      <c r="VZX21" s="140" t="s">
        <v>454</v>
      </c>
      <c r="VZY21" s="140" t="s">
        <v>454</v>
      </c>
      <c r="VZZ21" s="140" t="s">
        <v>454</v>
      </c>
      <c r="WAA21" s="140" t="s">
        <v>454</v>
      </c>
      <c r="WAB21" s="140" t="s">
        <v>454</v>
      </c>
      <c r="WAC21" s="140" t="s">
        <v>454</v>
      </c>
      <c r="WAD21" s="140" t="s">
        <v>454</v>
      </c>
      <c r="WAE21" s="140" t="s">
        <v>454</v>
      </c>
      <c r="WAF21" s="140" t="s">
        <v>454</v>
      </c>
      <c r="WAG21" s="140" t="s">
        <v>454</v>
      </c>
      <c r="WAH21" s="140" t="s">
        <v>454</v>
      </c>
      <c r="WAI21" s="140" t="s">
        <v>454</v>
      </c>
      <c r="WAJ21" s="140" t="s">
        <v>454</v>
      </c>
      <c r="WAK21" s="140" t="s">
        <v>454</v>
      </c>
      <c r="WAL21" s="140" t="s">
        <v>454</v>
      </c>
      <c r="WAM21" s="140" t="s">
        <v>454</v>
      </c>
      <c r="WAN21" s="140" t="s">
        <v>454</v>
      </c>
      <c r="WAO21" s="140" t="s">
        <v>454</v>
      </c>
      <c r="WAP21" s="140" t="s">
        <v>454</v>
      </c>
      <c r="WAQ21" s="140" t="s">
        <v>454</v>
      </c>
      <c r="WAR21" s="140" t="s">
        <v>454</v>
      </c>
      <c r="WAS21" s="140" t="s">
        <v>454</v>
      </c>
      <c r="WAT21" s="140" t="s">
        <v>454</v>
      </c>
      <c r="WAU21" s="140" t="s">
        <v>454</v>
      </c>
      <c r="WAV21" s="140" t="s">
        <v>454</v>
      </c>
      <c r="WAW21" s="140" t="s">
        <v>454</v>
      </c>
      <c r="WAX21" s="140" t="s">
        <v>454</v>
      </c>
      <c r="WAY21" s="140" t="s">
        <v>454</v>
      </c>
      <c r="WAZ21" s="140" t="s">
        <v>454</v>
      </c>
      <c r="WBA21" s="140" t="s">
        <v>454</v>
      </c>
      <c r="WBB21" s="140" t="s">
        <v>454</v>
      </c>
      <c r="WBC21" s="140" t="s">
        <v>454</v>
      </c>
      <c r="WBD21" s="140" t="s">
        <v>454</v>
      </c>
      <c r="WBE21" s="140" t="s">
        <v>454</v>
      </c>
      <c r="WBF21" s="140" t="s">
        <v>454</v>
      </c>
      <c r="WBG21" s="140" t="s">
        <v>454</v>
      </c>
      <c r="WBH21" s="140" t="s">
        <v>454</v>
      </c>
      <c r="WBI21" s="140" t="s">
        <v>454</v>
      </c>
      <c r="WBJ21" s="140" t="s">
        <v>454</v>
      </c>
      <c r="WBK21" s="140" t="s">
        <v>454</v>
      </c>
      <c r="WBL21" s="140" t="s">
        <v>454</v>
      </c>
      <c r="WBM21" s="140" t="s">
        <v>454</v>
      </c>
      <c r="WBN21" s="140" t="s">
        <v>454</v>
      </c>
      <c r="WBO21" s="140" t="s">
        <v>454</v>
      </c>
      <c r="WBP21" s="140" t="s">
        <v>454</v>
      </c>
      <c r="WBQ21" s="140" t="s">
        <v>454</v>
      </c>
      <c r="WBR21" s="140" t="s">
        <v>454</v>
      </c>
      <c r="WBS21" s="140" t="s">
        <v>454</v>
      </c>
      <c r="WBT21" s="140" t="s">
        <v>454</v>
      </c>
      <c r="WBU21" s="140" t="s">
        <v>454</v>
      </c>
      <c r="WBV21" s="140" t="s">
        <v>454</v>
      </c>
      <c r="WBW21" s="140" t="s">
        <v>454</v>
      </c>
      <c r="WBX21" s="140" t="s">
        <v>454</v>
      </c>
      <c r="WBY21" s="140" t="s">
        <v>454</v>
      </c>
      <c r="WBZ21" s="140" t="s">
        <v>454</v>
      </c>
      <c r="WCA21" s="140" t="s">
        <v>454</v>
      </c>
      <c r="WCB21" s="140" t="s">
        <v>454</v>
      </c>
      <c r="WCC21" s="140" t="s">
        <v>454</v>
      </c>
      <c r="WCD21" s="140" t="s">
        <v>454</v>
      </c>
      <c r="WCE21" s="140" t="s">
        <v>454</v>
      </c>
      <c r="WCF21" s="140" t="s">
        <v>454</v>
      </c>
      <c r="WCG21" s="140" t="s">
        <v>454</v>
      </c>
      <c r="WCH21" s="140" t="s">
        <v>454</v>
      </c>
      <c r="WCI21" s="140" t="s">
        <v>454</v>
      </c>
      <c r="WCJ21" s="140" t="s">
        <v>454</v>
      </c>
      <c r="WCK21" s="140" t="s">
        <v>454</v>
      </c>
      <c r="WCL21" s="140" t="s">
        <v>454</v>
      </c>
      <c r="WCM21" s="140" t="s">
        <v>454</v>
      </c>
      <c r="WCN21" s="140" t="s">
        <v>454</v>
      </c>
      <c r="WCO21" s="140" t="s">
        <v>454</v>
      </c>
      <c r="WCP21" s="140" t="s">
        <v>454</v>
      </c>
      <c r="WCQ21" s="140" t="s">
        <v>454</v>
      </c>
      <c r="WCR21" s="140" t="s">
        <v>454</v>
      </c>
      <c r="WCS21" s="140" t="s">
        <v>454</v>
      </c>
      <c r="WCT21" s="140" t="s">
        <v>454</v>
      </c>
      <c r="WCU21" s="140" t="s">
        <v>454</v>
      </c>
      <c r="WCV21" s="140" t="s">
        <v>454</v>
      </c>
      <c r="WCW21" s="140" t="s">
        <v>454</v>
      </c>
      <c r="WCX21" s="140" t="s">
        <v>454</v>
      </c>
      <c r="WCY21" s="140" t="s">
        <v>454</v>
      </c>
      <c r="WCZ21" s="140" t="s">
        <v>454</v>
      </c>
      <c r="WDA21" s="140" t="s">
        <v>454</v>
      </c>
      <c r="WDB21" s="140" t="s">
        <v>454</v>
      </c>
      <c r="WDC21" s="140" t="s">
        <v>454</v>
      </c>
      <c r="WDD21" s="140" t="s">
        <v>454</v>
      </c>
      <c r="WDE21" s="140" t="s">
        <v>454</v>
      </c>
      <c r="WDF21" s="140" t="s">
        <v>454</v>
      </c>
      <c r="WDG21" s="140" t="s">
        <v>454</v>
      </c>
      <c r="WDH21" s="140" t="s">
        <v>454</v>
      </c>
      <c r="WDI21" s="140" t="s">
        <v>454</v>
      </c>
      <c r="WDJ21" s="140" t="s">
        <v>454</v>
      </c>
      <c r="WDK21" s="140" t="s">
        <v>454</v>
      </c>
      <c r="WDL21" s="140" t="s">
        <v>454</v>
      </c>
      <c r="WDM21" s="140" t="s">
        <v>454</v>
      </c>
      <c r="WDN21" s="140" t="s">
        <v>454</v>
      </c>
      <c r="WDO21" s="140" t="s">
        <v>454</v>
      </c>
      <c r="WDP21" s="140" t="s">
        <v>454</v>
      </c>
      <c r="WDQ21" s="140" t="s">
        <v>454</v>
      </c>
      <c r="WDR21" s="140" t="s">
        <v>454</v>
      </c>
      <c r="WDS21" s="140" t="s">
        <v>454</v>
      </c>
      <c r="WDT21" s="140" t="s">
        <v>454</v>
      </c>
      <c r="WDU21" s="140" t="s">
        <v>454</v>
      </c>
      <c r="WDV21" s="140" t="s">
        <v>454</v>
      </c>
      <c r="WDW21" s="140" t="s">
        <v>454</v>
      </c>
      <c r="WDX21" s="140" t="s">
        <v>454</v>
      </c>
      <c r="WDY21" s="140" t="s">
        <v>454</v>
      </c>
      <c r="WDZ21" s="140" t="s">
        <v>454</v>
      </c>
      <c r="WEA21" s="140" t="s">
        <v>454</v>
      </c>
      <c r="WEB21" s="140" t="s">
        <v>454</v>
      </c>
      <c r="WEC21" s="140" t="s">
        <v>454</v>
      </c>
      <c r="WED21" s="140" t="s">
        <v>454</v>
      </c>
      <c r="WEE21" s="140" t="s">
        <v>454</v>
      </c>
      <c r="WEF21" s="140" t="s">
        <v>454</v>
      </c>
      <c r="WEG21" s="140" t="s">
        <v>454</v>
      </c>
      <c r="WEH21" s="140" t="s">
        <v>454</v>
      </c>
      <c r="WEI21" s="140" t="s">
        <v>454</v>
      </c>
      <c r="WEJ21" s="140" t="s">
        <v>454</v>
      </c>
      <c r="WEK21" s="140" t="s">
        <v>454</v>
      </c>
      <c r="WEL21" s="140" t="s">
        <v>454</v>
      </c>
      <c r="WEM21" s="140" t="s">
        <v>454</v>
      </c>
      <c r="WEN21" s="140" t="s">
        <v>454</v>
      </c>
      <c r="WEO21" s="140" t="s">
        <v>454</v>
      </c>
      <c r="WEP21" s="140" t="s">
        <v>454</v>
      </c>
      <c r="WEQ21" s="140" t="s">
        <v>454</v>
      </c>
      <c r="WER21" s="140" t="s">
        <v>454</v>
      </c>
      <c r="WES21" s="140" t="s">
        <v>454</v>
      </c>
      <c r="WET21" s="140" t="s">
        <v>454</v>
      </c>
      <c r="WEU21" s="140" t="s">
        <v>454</v>
      </c>
      <c r="WEV21" s="140" t="s">
        <v>454</v>
      </c>
      <c r="WEW21" s="140" t="s">
        <v>454</v>
      </c>
      <c r="WEX21" s="140" t="s">
        <v>454</v>
      </c>
      <c r="WEY21" s="140" t="s">
        <v>454</v>
      </c>
      <c r="WEZ21" s="140" t="s">
        <v>454</v>
      </c>
      <c r="WFA21" s="140" t="s">
        <v>454</v>
      </c>
      <c r="WFB21" s="140" t="s">
        <v>454</v>
      </c>
      <c r="WFC21" s="140" t="s">
        <v>454</v>
      </c>
      <c r="WFD21" s="140" t="s">
        <v>454</v>
      </c>
      <c r="WFE21" s="140" t="s">
        <v>454</v>
      </c>
      <c r="WFF21" s="140" t="s">
        <v>454</v>
      </c>
      <c r="WFG21" s="140" t="s">
        <v>454</v>
      </c>
      <c r="WFH21" s="140" t="s">
        <v>454</v>
      </c>
      <c r="WFI21" s="140" t="s">
        <v>454</v>
      </c>
      <c r="WFJ21" s="140" t="s">
        <v>454</v>
      </c>
      <c r="WFK21" s="140" t="s">
        <v>454</v>
      </c>
      <c r="WFL21" s="140" t="s">
        <v>454</v>
      </c>
      <c r="WFM21" s="140" t="s">
        <v>454</v>
      </c>
      <c r="WFN21" s="140" t="s">
        <v>454</v>
      </c>
      <c r="WFO21" s="140" t="s">
        <v>454</v>
      </c>
      <c r="WFP21" s="140" t="s">
        <v>454</v>
      </c>
      <c r="WFQ21" s="140" t="s">
        <v>454</v>
      </c>
      <c r="WFR21" s="140" t="s">
        <v>454</v>
      </c>
      <c r="WFS21" s="140" t="s">
        <v>454</v>
      </c>
      <c r="WFT21" s="140" t="s">
        <v>454</v>
      </c>
      <c r="WFU21" s="140" t="s">
        <v>454</v>
      </c>
      <c r="WFV21" s="140" t="s">
        <v>454</v>
      </c>
      <c r="WFW21" s="140" t="s">
        <v>454</v>
      </c>
      <c r="WFX21" s="140" t="s">
        <v>454</v>
      </c>
      <c r="WFY21" s="140" t="s">
        <v>454</v>
      </c>
      <c r="WFZ21" s="140" t="s">
        <v>454</v>
      </c>
      <c r="WGA21" s="140" t="s">
        <v>454</v>
      </c>
      <c r="WGB21" s="140" t="s">
        <v>454</v>
      </c>
      <c r="WGC21" s="140" t="s">
        <v>454</v>
      </c>
      <c r="WGD21" s="140" t="s">
        <v>454</v>
      </c>
      <c r="WGE21" s="140" t="s">
        <v>454</v>
      </c>
      <c r="WGF21" s="140" t="s">
        <v>454</v>
      </c>
      <c r="WGG21" s="140" t="s">
        <v>454</v>
      </c>
      <c r="WGH21" s="140" t="s">
        <v>454</v>
      </c>
      <c r="WGI21" s="140" t="s">
        <v>454</v>
      </c>
      <c r="WGJ21" s="140" t="s">
        <v>454</v>
      </c>
      <c r="WGK21" s="140" t="s">
        <v>454</v>
      </c>
      <c r="WGL21" s="140" t="s">
        <v>454</v>
      </c>
      <c r="WGM21" s="140" t="s">
        <v>454</v>
      </c>
      <c r="WGN21" s="140" t="s">
        <v>454</v>
      </c>
      <c r="WGO21" s="140" t="s">
        <v>454</v>
      </c>
      <c r="WGP21" s="140" t="s">
        <v>454</v>
      </c>
      <c r="WGQ21" s="140" t="s">
        <v>454</v>
      </c>
      <c r="WGR21" s="140" t="s">
        <v>454</v>
      </c>
      <c r="WGS21" s="140" t="s">
        <v>454</v>
      </c>
      <c r="WGT21" s="140" t="s">
        <v>454</v>
      </c>
      <c r="WGU21" s="140" t="s">
        <v>454</v>
      </c>
      <c r="WGV21" s="140" t="s">
        <v>454</v>
      </c>
      <c r="WGW21" s="140" t="s">
        <v>454</v>
      </c>
      <c r="WGX21" s="140" t="s">
        <v>454</v>
      </c>
      <c r="WGY21" s="140" t="s">
        <v>454</v>
      </c>
      <c r="WGZ21" s="140" t="s">
        <v>454</v>
      </c>
      <c r="WHA21" s="140" t="s">
        <v>454</v>
      </c>
      <c r="WHB21" s="140" t="s">
        <v>454</v>
      </c>
      <c r="WHC21" s="140" t="s">
        <v>454</v>
      </c>
      <c r="WHD21" s="140" t="s">
        <v>454</v>
      </c>
      <c r="WHE21" s="140" t="s">
        <v>454</v>
      </c>
      <c r="WHF21" s="140" t="s">
        <v>454</v>
      </c>
      <c r="WHG21" s="140" t="s">
        <v>454</v>
      </c>
      <c r="WHH21" s="140" t="s">
        <v>454</v>
      </c>
      <c r="WHI21" s="140" t="s">
        <v>454</v>
      </c>
      <c r="WHJ21" s="140" t="s">
        <v>454</v>
      </c>
      <c r="WHK21" s="140" t="s">
        <v>454</v>
      </c>
      <c r="WHL21" s="140" t="s">
        <v>454</v>
      </c>
      <c r="WHM21" s="140" t="s">
        <v>454</v>
      </c>
      <c r="WHN21" s="140" t="s">
        <v>454</v>
      </c>
      <c r="WHO21" s="140" t="s">
        <v>454</v>
      </c>
      <c r="WHP21" s="140" t="s">
        <v>454</v>
      </c>
      <c r="WHQ21" s="140" t="s">
        <v>454</v>
      </c>
      <c r="WHR21" s="140" t="s">
        <v>454</v>
      </c>
      <c r="WHS21" s="140" t="s">
        <v>454</v>
      </c>
      <c r="WHT21" s="140" t="s">
        <v>454</v>
      </c>
      <c r="WHU21" s="140" t="s">
        <v>454</v>
      </c>
      <c r="WHV21" s="140" t="s">
        <v>454</v>
      </c>
      <c r="WHW21" s="140" t="s">
        <v>454</v>
      </c>
      <c r="WHX21" s="140" t="s">
        <v>454</v>
      </c>
      <c r="WHY21" s="140" t="s">
        <v>454</v>
      </c>
      <c r="WHZ21" s="140" t="s">
        <v>454</v>
      </c>
      <c r="WIA21" s="140" t="s">
        <v>454</v>
      </c>
      <c r="WIB21" s="140" t="s">
        <v>454</v>
      </c>
      <c r="WIC21" s="140" t="s">
        <v>454</v>
      </c>
      <c r="WID21" s="140" t="s">
        <v>454</v>
      </c>
      <c r="WIE21" s="140" t="s">
        <v>454</v>
      </c>
      <c r="WIF21" s="140" t="s">
        <v>454</v>
      </c>
      <c r="WIG21" s="140" t="s">
        <v>454</v>
      </c>
      <c r="WIH21" s="140" t="s">
        <v>454</v>
      </c>
      <c r="WII21" s="140" t="s">
        <v>454</v>
      </c>
      <c r="WIJ21" s="140" t="s">
        <v>454</v>
      </c>
      <c r="WIK21" s="140" t="s">
        <v>454</v>
      </c>
      <c r="WIL21" s="140" t="s">
        <v>454</v>
      </c>
      <c r="WIM21" s="140" t="s">
        <v>454</v>
      </c>
      <c r="WIN21" s="140" t="s">
        <v>454</v>
      </c>
      <c r="WIO21" s="140" t="s">
        <v>454</v>
      </c>
      <c r="WIP21" s="140" t="s">
        <v>454</v>
      </c>
      <c r="WIQ21" s="140" t="s">
        <v>454</v>
      </c>
      <c r="WIR21" s="140" t="s">
        <v>454</v>
      </c>
      <c r="WIS21" s="140" t="s">
        <v>454</v>
      </c>
      <c r="WIT21" s="140" t="s">
        <v>454</v>
      </c>
      <c r="WIU21" s="140" t="s">
        <v>454</v>
      </c>
      <c r="WIV21" s="140" t="s">
        <v>454</v>
      </c>
      <c r="WIW21" s="140" t="s">
        <v>454</v>
      </c>
      <c r="WIX21" s="140" t="s">
        <v>454</v>
      </c>
      <c r="WIY21" s="140" t="s">
        <v>454</v>
      </c>
      <c r="WIZ21" s="140" t="s">
        <v>454</v>
      </c>
      <c r="WJA21" s="140" t="s">
        <v>454</v>
      </c>
      <c r="WJB21" s="140" t="s">
        <v>454</v>
      </c>
      <c r="WJC21" s="140" t="s">
        <v>454</v>
      </c>
      <c r="WJD21" s="140" t="s">
        <v>454</v>
      </c>
      <c r="WJE21" s="140" t="s">
        <v>454</v>
      </c>
      <c r="WJF21" s="140" t="s">
        <v>454</v>
      </c>
      <c r="WJG21" s="140" t="s">
        <v>454</v>
      </c>
      <c r="WJH21" s="140" t="s">
        <v>454</v>
      </c>
      <c r="WJI21" s="140" t="s">
        <v>454</v>
      </c>
      <c r="WJJ21" s="140" t="s">
        <v>454</v>
      </c>
      <c r="WJK21" s="140" t="s">
        <v>454</v>
      </c>
      <c r="WJL21" s="140" t="s">
        <v>454</v>
      </c>
      <c r="WJM21" s="140" t="s">
        <v>454</v>
      </c>
      <c r="WJN21" s="140" t="s">
        <v>454</v>
      </c>
      <c r="WJO21" s="140" t="s">
        <v>454</v>
      </c>
      <c r="WJP21" s="140" t="s">
        <v>454</v>
      </c>
      <c r="WJQ21" s="140" t="s">
        <v>454</v>
      </c>
      <c r="WJR21" s="140" t="s">
        <v>454</v>
      </c>
      <c r="WJS21" s="140" t="s">
        <v>454</v>
      </c>
      <c r="WJT21" s="140" t="s">
        <v>454</v>
      </c>
      <c r="WJU21" s="140" t="s">
        <v>454</v>
      </c>
      <c r="WJV21" s="140" t="s">
        <v>454</v>
      </c>
      <c r="WJW21" s="140" t="s">
        <v>454</v>
      </c>
      <c r="WJX21" s="140" t="s">
        <v>454</v>
      </c>
      <c r="WJY21" s="140" t="s">
        <v>454</v>
      </c>
      <c r="WJZ21" s="140" t="s">
        <v>454</v>
      </c>
      <c r="WKA21" s="140" t="s">
        <v>454</v>
      </c>
      <c r="WKB21" s="140" t="s">
        <v>454</v>
      </c>
      <c r="WKC21" s="140" t="s">
        <v>454</v>
      </c>
      <c r="WKD21" s="140" t="s">
        <v>454</v>
      </c>
      <c r="WKE21" s="140" t="s">
        <v>454</v>
      </c>
      <c r="WKF21" s="140" t="s">
        <v>454</v>
      </c>
      <c r="WKG21" s="140" t="s">
        <v>454</v>
      </c>
      <c r="WKH21" s="140" t="s">
        <v>454</v>
      </c>
      <c r="WKI21" s="140" t="s">
        <v>454</v>
      </c>
      <c r="WKJ21" s="140" t="s">
        <v>454</v>
      </c>
      <c r="WKK21" s="140" t="s">
        <v>454</v>
      </c>
      <c r="WKL21" s="140" t="s">
        <v>454</v>
      </c>
      <c r="WKM21" s="140" t="s">
        <v>454</v>
      </c>
      <c r="WKN21" s="140" t="s">
        <v>454</v>
      </c>
      <c r="WKO21" s="140" t="s">
        <v>454</v>
      </c>
      <c r="WKP21" s="140" t="s">
        <v>454</v>
      </c>
      <c r="WKQ21" s="140" t="s">
        <v>454</v>
      </c>
      <c r="WKR21" s="140" t="s">
        <v>454</v>
      </c>
      <c r="WKS21" s="140" t="s">
        <v>454</v>
      </c>
      <c r="WKT21" s="140" t="s">
        <v>454</v>
      </c>
      <c r="WKU21" s="140" t="s">
        <v>454</v>
      </c>
      <c r="WKV21" s="140" t="s">
        <v>454</v>
      </c>
      <c r="WKW21" s="140" t="s">
        <v>454</v>
      </c>
      <c r="WKX21" s="140" t="s">
        <v>454</v>
      </c>
      <c r="WKY21" s="140" t="s">
        <v>454</v>
      </c>
      <c r="WKZ21" s="140" t="s">
        <v>454</v>
      </c>
      <c r="WLA21" s="140" t="s">
        <v>454</v>
      </c>
      <c r="WLB21" s="140" t="s">
        <v>454</v>
      </c>
      <c r="WLC21" s="140" t="s">
        <v>454</v>
      </c>
      <c r="WLD21" s="140" t="s">
        <v>454</v>
      </c>
      <c r="WLE21" s="140" t="s">
        <v>454</v>
      </c>
      <c r="WLF21" s="140" t="s">
        <v>454</v>
      </c>
      <c r="WLG21" s="140" t="s">
        <v>454</v>
      </c>
      <c r="WLH21" s="140" t="s">
        <v>454</v>
      </c>
      <c r="WLI21" s="140" t="s">
        <v>454</v>
      </c>
      <c r="WLJ21" s="140" t="s">
        <v>454</v>
      </c>
      <c r="WLK21" s="140" t="s">
        <v>454</v>
      </c>
      <c r="WLL21" s="140" t="s">
        <v>454</v>
      </c>
      <c r="WLM21" s="140" t="s">
        <v>454</v>
      </c>
      <c r="WLN21" s="140" t="s">
        <v>454</v>
      </c>
      <c r="WLO21" s="140" t="s">
        <v>454</v>
      </c>
      <c r="WLP21" s="140" t="s">
        <v>454</v>
      </c>
      <c r="WLQ21" s="140" t="s">
        <v>454</v>
      </c>
      <c r="WLR21" s="140" t="s">
        <v>454</v>
      </c>
      <c r="WLS21" s="140" t="s">
        <v>454</v>
      </c>
      <c r="WLT21" s="140" t="s">
        <v>454</v>
      </c>
      <c r="WLU21" s="140" t="s">
        <v>454</v>
      </c>
      <c r="WLV21" s="140" t="s">
        <v>454</v>
      </c>
      <c r="WLW21" s="140" t="s">
        <v>454</v>
      </c>
      <c r="WLX21" s="140" t="s">
        <v>454</v>
      </c>
      <c r="WLY21" s="140" t="s">
        <v>454</v>
      </c>
      <c r="WLZ21" s="140" t="s">
        <v>454</v>
      </c>
      <c r="WMA21" s="140" t="s">
        <v>454</v>
      </c>
      <c r="WMB21" s="140" t="s">
        <v>454</v>
      </c>
      <c r="WMC21" s="140" t="s">
        <v>454</v>
      </c>
      <c r="WMD21" s="140" t="s">
        <v>454</v>
      </c>
      <c r="WME21" s="140" t="s">
        <v>454</v>
      </c>
      <c r="WMF21" s="140" t="s">
        <v>454</v>
      </c>
      <c r="WMG21" s="140" t="s">
        <v>454</v>
      </c>
      <c r="WMH21" s="140" t="s">
        <v>454</v>
      </c>
      <c r="WMI21" s="140" t="s">
        <v>454</v>
      </c>
      <c r="WMJ21" s="140" t="s">
        <v>454</v>
      </c>
      <c r="WMK21" s="140" t="s">
        <v>454</v>
      </c>
      <c r="WML21" s="140" t="s">
        <v>454</v>
      </c>
      <c r="WMM21" s="140" t="s">
        <v>454</v>
      </c>
      <c r="WMN21" s="140" t="s">
        <v>454</v>
      </c>
      <c r="WMO21" s="140" t="s">
        <v>454</v>
      </c>
      <c r="WMP21" s="140" t="s">
        <v>454</v>
      </c>
      <c r="WMQ21" s="140" t="s">
        <v>454</v>
      </c>
      <c r="WMR21" s="140" t="s">
        <v>454</v>
      </c>
      <c r="WMS21" s="140" t="s">
        <v>454</v>
      </c>
      <c r="WMT21" s="140" t="s">
        <v>454</v>
      </c>
      <c r="WMU21" s="140" t="s">
        <v>454</v>
      </c>
      <c r="WMV21" s="140" t="s">
        <v>454</v>
      </c>
      <c r="WMW21" s="140" t="s">
        <v>454</v>
      </c>
      <c r="WMX21" s="140" t="s">
        <v>454</v>
      </c>
      <c r="WMY21" s="140" t="s">
        <v>454</v>
      </c>
      <c r="WMZ21" s="140" t="s">
        <v>454</v>
      </c>
      <c r="WNA21" s="140" t="s">
        <v>454</v>
      </c>
      <c r="WNB21" s="140" t="s">
        <v>454</v>
      </c>
      <c r="WNC21" s="140" t="s">
        <v>454</v>
      </c>
      <c r="WND21" s="140" t="s">
        <v>454</v>
      </c>
      <c r="WNE21" s="140" t="s">
        <v>454</v>
      </c>
      <c r="WNF21" s="140" t="s">
        <v>454</v>
      </c>
      <c r="WNG21" s="140" t="s">
        <v>454</v>
      </c>
      <c r="WNH21" s="140" t="s">
        <v>454</v>
      </c>
      <c r="WNI21" s="140" t="s">
        <v>454</v>
      </c>
      <c r="WNJ21" s="140" t="s">
        <v>454</v>
      </c>
      <c r="WNK21" s="140" t="s">
        <v>454</v>
      </c>
      <c r="WNL21" s="140" t="s">
        <v>454</v>
      </c>
      <c r="WNM21" s="140" t="s">
        <v>454</v>
      </c>
      <c r="WNN21" s="140" t="s">
        <v>454</v>
      </c>
      <c r="WNO21" s="140" t="s">
        <v>454</v>
      </c>
      <c r="WNP21" s="140" t="s">
        <v>454</v>
      </c>
      <c r="WNQ21" s="140" t="s">
        <v>454</v>
      </c>
      <c r="WNR21" s="140" t="s">
        <v>454</v>
      </c>
      <c r="WNS21" s="140" t="s">
        <v>454</v>
      </c>
      <c r="WNT21" s="140" t="s">
        <v>454</v>
      </c>
      <c r="WNU21" s="140" t="s">
        <v>454</v>
      </c>
      <c r="WNV21" s="140" t="s">
        <v>454</v>
      </c>
      <c r="WNW21" s="140" t="s">
        <v>454</v>
      </c>
      <c r="WNX21" s="140" t="s">
        <v>454</v>
      </c>
      <c r="WNY21" s="140" t="s">
        <v>454</v>
      </c>
      <c r="WNZ21" s="140" t="s">
        <v>454</v>
      </c>
      <c r="WOA21" s="140" t="s">
        <v>454</v>
      </c>
      <c r="WOB21" s="140" t="s">
        <v>454</v>
      </c>
      <c r="WOC21" s="140" t="s">
        <v>454</v>
      </c>
      <c r="WOD21" s="140" t="s">
        <v>454</v>
      </c>
      <c r="WOE21" s="140" t="s">
        <v>454</v>
      </c>
      <c r="WOF21" s="140" t="s">
        <v>454</v>
      </c>
      <c r="WOG21" s="140" t="s">
        <v>454</v>
      </c>
      <c r="WOH21" s="140" t="s">
        <v>454</v>
      </c>
      <c r="WOI21" s="140" t="s">
        <v>454</v>
      </c>
      <c r="WOJ21" s="140" t="s">
        <v>454</v>
      </c>
      <c r="WOK21" s="140" t="s">
        <v>454</v>
      </c>
      <c r="WOL21" s="140" t="s">
        <v>454</v>
      </c>
      <c r="WOM21" s="140" t="s">
        <v>454</v>
      </c>
      <c r="WON21" s="140" t="s">
        <v>454</v>
      </c>
      <c r="WOO21" s="140" t="s">
        <v>454</v>
      </c>
      <c r="WOP21" s="140" t="s">
        <v>454</v>
      </c>
      <c r="WOQ21" s="140" t="s">
        <v>454</v>
      </c>
      <c r="WOR21" s="140" t="s">
        <v>454</v>
      </c>
      <c r="WOS21" s="140" t="s">
        <v>454</v>
      </c>
      <c r="WOT21" s="140" t="s">
        <v>454</v>
      </c>
      <c r="WOU21" s="140" t="s">
        <v>454</v>
      </c>
      <c r="WOV21" s="140" t="s">
        <v>454</v>
      </c>
      <c r="WOW21" s="140" t="s">
        <v>454</v>
      </c>
      <c r="WOX21" s="140" t="s">
        <v>454</v>
      </c>
      <c r="WOY21" s="140" t="s">
        <v>454</v>
      </c>
      <c r="WOZ21" s="140" t="s">
        <v>454</v>
      </c>
      <c r="WPA21" s="140" t="s">
        <v>454</v>
      </c>
      <c r="WPB21" s="140" t="s">
        <v>454</v>
      </c>
      <c r="WPC21" s="140" t="s">
        <v>454</v>
      </c>
      <c r="WPD21" s="140" t="s">
        <v>454</v>
      </c>
      <c r="WPE21" s="140" t="s">
        <v>454</v>
      </c>
      <c r="WPF21" s="140" t="s">
        <v>454</v>
      </c>
      <c r="WPG21" s="140" t="s">
        <v>454</v>
      </c>
      <c r="WPH21" s="140" t="s">
        <v>454</v>
      </c>
      <c r="WPI21" s="140" t="s">
        <v>454</v>
      </c>
      <c r="WPJ21" s="140" t="s">
        <v>454</v>
      </c>
      <c r="WPK21" s="140" t="s">
        <v>454</v>
      </c>
      <c r="WPL21" s="140" t="s">
        <v>454</v>
      </c>
      <c r="WPM21" s="140" t="s">
        <v>454</v>
      </c>
      <c r="WPN21" s="140" t="s">
        <v>454</v>
      </c>
      <c r="WPO21" s="140" t="s">
        <v>454</v>
      </c>
      <c r="WPP21" s="140" t="s">
        <v>454</v>
      </c>
      <c r="WPQ21" s="140" t="s">
        <v>454</v>
      </c>
      <c r="WPR21" s="140" t="s">
        <v>454</v>
      </c>
      <c r="WPS21" s="140" t="s">
        <v>454</v>
      </c>
      <c r="WPT21" s="140" t="s">
        <v>454</v>
      </c>
      <c r="WPU21" s="140" t="s">
        <v>454</v>
      </c>
      <c r="WPV21" s="140" t="s">
        <v>454</v>
      </c>
      <c r="WPW21" s="140" t="s">
        <v>454</v>
      </c>
      <c r="WPX21" s="140" t="s">
        <v>454</v>
      </c>
      <c r="WPY21" s="140" t="s">
        <v>454</v>
      </c>
      <c r="WPZ21" s="140" t="s">
        <v>454</v>
      </c>
      <c r="WQA21" s="140" t="s">
        <v>454</v>
      </c>
      <c r="WQB21" s="140" t="s">
        <v>454</v>
      </c>
      <c r="WQC21" s="140" t="s">
        <v>454</v>
      </c>
      <c r="WQD21" s="140" t="s">
        <v>454</v>
      </c>
      <c r="WQE21" s="140" t="s">
        <v>454</v>
      </c>
      <c r="WQF21" s="140" t="s">
        <v>454</v>
      </c>
      <c r="WQG21" s="140" t="s">
        <v>454</v>
      </c>
      <c r="WQH21" s="140" t="s">
        <v>454</v>
      </c>
      <c r="WQI21" s="140" t="s">
        <v>454</v>
      </c>
      <c r="WQJ21" s="140" t="s">
        <v>454</v>
      </c>
      <c r="WQK21" s="140" t="s">
        <v>454</v>
      </c>
      <c r="WQL21" s="140" t="s">
        <v>454</v>
      </c>
      <c r="WQM21" s="140" t="s">
        <v>454</v>
      </c>
      <c r="WQN21" s="140" t="s">
        <v>454</v>
      </c>
      <c r="WQO21" s="140" t="s">
        <v>454</v>
      </c>
      <c r="WQP21" s="140" t="s">
        <v>454</v>
      </c>
      <c r="WQQ21" s="140" t="s">
        <v>454</v>
      </c>
      <c r="WQR21" s="140" t="s">
        <v>454</v>
      </c>
      <c r="WQS21" s="140" t="s">
        <v>454</v>
      </c>
      <c r="WQT21" s="140" t="s">
        <v>454</v>
      </c>
      <c r="WQU21" s="140" t="s">
        <v>454</v>
      </c>
      <c r="WQV21" s="140" t="s">
        <v>454</v>
      </c>
      <c r="WQW21" s="140" t="s">
        <v>454</v>
      </c>
      <c r="WQX21" s="140" t="s">
        <v>454</v>
      </c>
      <c r="WQY21" s="140" t="s">
        <v>454</v>
      </c>
      <c r="WQZ21" s="140" t="s">
        <v>454</v>
      </c>
      <c r="WRA21" s="140" t="s">
        <v>454</v>
      </c>
      <c r="WRB21" s="140" t="s">
        <v>454</v>
      </c>
      <c r="WRC21" s="140" t="s">
        <v>454</v>
      </c>
      <c r="WRD21" s="140" t="s">
        <v>454</v>
      </c>
      <c r="WRE21" s="140" t="s">
        <v>454</v>
      </c>
      <c r="WRF21" s="140" t="s">
        <v>454</v>
      </c>
      <c r="WRG21" s="140" t="s">
        <v>454</v>
      </c>
      <c r="WRH21" s="140" t="s">
        <v>454</v>
      </c>
      <c r="WRI21" s="140" t="s">
        <v>454</v>
      </c>
      <c r="WRJ21" s="140" t="s">
        <v>454</v>
      </c>
      <c r="WRK21" s="140" t="s">
        <v>454</v>
      </c>
      <c r="WRL21" s="140" t="s">
        <v>454</v>
      </c>
      <c r="WRM21" s="140" t="s">
        <v>454</v>
      </c>
      <c r="WRN21" s="140" t="s">
        <v>454</v>
      </c>
      <c r="WRO21" s="140" t="s">
        <v>454</v>
      </c>
      <c r="WRP21" s="140" t="s">
        <v>454</v>
      </c>
      <c r="WRQ21" s="140" t="s">
        <v>454</v>
      </c>
      <c r="WRR21" s="140" t="s">
        <v>454</v>
      </c>
      <c r="WRS21" s="140" t="s">
        <v>454</v>
      </c>
      <c r="WRT21" s="140" t="s">
        <v>454</v>
      </c>
      <c r="WRU21" s="140" t="s">
        <v>454</v>
      </c>
      <c r="WRV21" s="140" t="s">
        <v>454</v>
      </c>
      <c r="WRW21" s="140" t="s">
        <v>454</v>
      </c>
      <c r="WRX21" s="140" t="s">
        <v>454</v>
      </c>
      <c r="WRY21" s="140" t="s">
        <v>454</v>
      </c>
      <c r="WRZ21" s="140" t="s">
        <v>454</v>
      </c>
      <c r="WSA21" s="140" t="s">
        <v>454</v>
      </c>
      <c r="WSB21" s="140" t="s">
        <v>454</v>
      </c>
      <c r="WSC21" s="140" t="s">
        <v>454</v>
      </c>
      <c r="WSD21" s="140" t="s">
        <v>454</v>
      </c>
      <c r="WSE21" s="140" t="s">
        <v>454</v>
      </c>
      <c r="WSF21" s="140" t="s">
        <v>454</v>
      </c>
      <c r="WSG21" s="140" t="s">
        <v>454</v>
      </c>
      <c r="WSH21" s="140" t="s">
        <v>454</v>
      </c>
      <c r="WSI21" s="140" t="s">
        <v>454</v>
      </c>
      <c r="WSJ21" s="140" t="s">
        <v>454</v>
      </c>
      <c r="WSK21" s="140" t="s">
        <v>454</v>
      </c>
      <c r="WSL21" s="140" t="s">
        <v>454</v>
      </c>
      <c r="WSM21" s="140" t="s">
        <v>454</v>
      </c>
      <c r="WSN21" s="140" t="s">
        <v>454</v>
      </c>
      <c r="WSO21" s="140" t="s">
        <v>454</v>
      </c>
      <c r="WSP21" s="140" t="s">
        <v>454</v>
      </c>
      <c r="WSQ21" s="140" t="s">
        <v>454</v>
      </c>
      <c r="WSR21" s="140" t="s">
        <v>454</v>
      </c>
      <c r="WSS21" s="140" t="s">
        <v>454</v>
      </c>
      <c r="WST21" s="140" t="s">
        <v>454</v>
      </c>
      <c r="WSU21" s="140" t="s">
        <v>454</v>
      </c>
      <c r="WSV21" s="140" t="s">
        <v>454</v>
      </c>
      <c r="WSW21" s="140" t="s">
        <v>454</v>
      </c>
      <c r="WSX21" s="140" t="s">
        <v>454</v>
      </c>
      <c r="WSY21" s="140" t="s">
        <v>454</v>
      </c>
      <c r="WSZ21" s="140" t="s">
        <v>454</v>
      </c>
      <c r="WTA21" s="140" t="s">
        <v>454</v>
      </c>
      <c r="WTB21" s="140" t="s">
        <v>454</v>
      </c>
      <c r="WTC21" s="140" t="s">
        <v>454</v>
      </c>
      <c r="WTD21" s="140" t="s">
        <v>454</v>
      </c>
      <c r="WTE21" s="140" t="s">
        <v>454</v>
      </c>
      <c r="WTF21" s="140" t="s">
        <v>454</v>
      </c>
      <c r="WTG21" s="140" t="s">
        <v>454</v>
      </c>
      <c r="WTH21" s="140" t="s">
        <v>454</v>
      </c>
      <c r="WTI21" s="140" t="s">
        <v>454</v>
      </c>
      <c r="WTJ21" s="140" t="s">
        <v>454</v>
      </c>
      <c r="WTK21" s="140" t="s">
        <v>454</v>
      </c>
      <c r="WTL21" s="140" t="s">
        <v>454</v>
      </c>
      <c r="WTM21" s="140" t="s">
        <v>454</v>
      </c>
      <c r="WTN21" s="140" t="s">
        <v>454</v>
      </c>
      <c r="WTO21" s="140" t="s">
        <v>454</v>
      </c>
      <c r="WTP21" s="140" t="s">
        <v>454</v>
      </c>
      <c r="WTQ21" s="140" t="s">
        <v>454</v>
      </c>
      <c r="WTR21" s="140" t="s">
        <v>454</v>
      </c>
      <c r="WTS21" s="140" t="s">
        <v>454</v>
      </c>
      <c r="WTT21" s="140" t="s">
        <v>454</v>
      </c>
      <c r="WTU21" s="140" t="s">
        <v>454</v>
      </c>
      <c r="WTV21" s="140" t="s">
        <v>454</v>
      </c>
      <c r="WTW21" s="140" t="s">
        <v>454</v>
      </c>
      <c r="WTX21" s="140" t="s">
        <v>454</v>
      </c>
      <c r="WTY21" s="140" t="s">
        <v>454</v>
      </c>
      <c r="WTZ21" s="140" t="s">
        <v>454</v>
      </c>
      <c r="WUA21" s="140" t="s">
        <v>454</v>
      </c>
      <c r="WUB21" s="140" t="s">
        <v>454</v>
      </c>
      <c r="WUC21" s="140" t="s">
        <v>454</v>
      </c>
      <c r="WUD21" s="140" t="s">
        <v>454</v>
      </c>
      <c r="WUE21" s="140" t="s">
        <v>454</v>
      </c>
      <c r="WUF21" s="140" t="s">
        <v>454</v>
      </c>
      <c r="WUG21" s="140" t="s">
        <v>454</v>
      </c>
      <c r="WUH21" s="140" t="s">
        <v>454</v>
      </c>
      <c r="WUI21" s="140" t="s">
        <v>454</v>
      </c>
      <c r="WUJ21" s="140" t="s">
        <v>454</v>
      </c>
      <c r="WUK21" s="140" t="s">
        <v>454</v>
      </c>
      <c r="WUL21" s="140" t="s">
        <v>454</v>
      </c>
      <c r="WUM21" s="140" t="s">
        <v>454</v>
      </c>
      <c r="WUN21" s="140" t="s">
        <v>454</v>
      </c>
      <c r="WUO21" s="140" t="s">
        <v>454</v>
      </c>
      <c r="WUP21" s="140" t="s">
        <v>454</v>
      </c>
      <c r="WUQ21" s="140" t="s">
        <v>454</v>
      </c>
      <c r="WUR21" s="140" t="s">
        <v>454</v>
      </c>
      <c r="WUS21" s="140" t="s">
        <v>454</v>
      </c>
      <c r="WUT21" s="140" t="s">
        <v>454</v>
      </c>
      <c r="WUU21" s="140" t="s">
        <v>454</v>
      </c>
      <c r="WUV21" s="140" t="s">
        <v>454</v>
      </c>
      <c r="WUW21" s="140" t="s">
        <v>454</v>
      </c>
      <c r="WUX21" s="140" t="s">
        <v>454</v>
      </c>
      <c r="WUY21" s="140" t="s">
        <v>454</v>
      </c>
      <c r="WUZ21" s="140" t="s">
        <v>454</v>
      </c>
      <c r="WVA21" s="140" t="s">
        <v>454</v>
      </c>
      <c r="WVB21" s="140" t="s">
        <v>454</v>
      </c>
      <c r="WVC21" s="140" t="s">
        <v>454</v>
      </c>
      <c r="WVD21" s="140" t="s">
        <v>454</v>
      </c>
      <c r="WVE21" s="140" t="s">
        <v>454</v>
      </c>
      <c r="WVF21" s="140" t="s">
        <v>454</v>
      </c>
      <c r="WVG21" s="140" t="s">
        <v>454</v>
      </c>
      <c r="WVH21" s="140" t="s">
        <v>454</v>
      </c>
      <c r="WVI21" s="140" t="s">
        <v>454</v>
      </c>
      <c r="WVJ21" s="140" t="s">
        <v>454</v>
      </c>
      <c r="WVK21" s="140" t="s">
        <v>454</v>
      </c>
      <c r="WVL21" s="140" t="s">
        <v>454</v>
      </c>
      <c r="WVM21" s="140" t="s">
        <v>454</v>
      </c>
      <c r="WVN21" s="140" t="s">
        <v>454</v>
      </c>
      <c r="WVO21" s="140" t="s">
        <v>454</v>
      </c>
      <c r="WVP21" s="140" t="s">
        <v>454</v>
      </c>
      <c r="WVQ21" s="140" t="s">
        <v>454</v>
      </c>
      <c r="WVR21" s="140" t="s">
        <v>454</v>
      </c>
      <c r="WVS21" s="140" t="s">
        <v>454</v>
      </c>
      <c r="WVT21" s="140" t="s">
        <v>454</v>
      </c>
      <c r="WVU21" s="140" t="s">
        <v>454</v>
      </c>
      <c r="WVV21" s="140" t="s">
        <v>454</v>
      </c>
      <c r="WVW21" s="140" t="s">
        <v>454</v>
      </c>
      <c r="WVX21" s="140" t="s">
        <v>454</v>
      </c>
      <c r="WVY21" s="140" t="s">
        <v>454</v>
      </c>
      <c r="WVZ21" s="140" t="s">
        <v>454</v>
      </c>
      <c r="WWA21" s="140" t="s">
        <v>454</v>
      </c>
      <c r="WWB21" s="140" t="s">
        <v>454</v>
      </c>
      <c r="WWC21" s="140" t="s">
        <v>454</v>
      </c>
      <c r="WWD21" s="140" t="s">
        <v>454</v>
      </c>
      <c r="WWE21" s="140" t="s">
        <v>454</v>
      </c>
      <c r="WWF21" s="140" t="s">
        <v>454</v>
      </c>
      <c r="WWG21" s="140" t="s">
        <v>454</v>
      </c>
      <c r="WWH21" s="140" t="s">
        <v>454</v>
      </c>
      <c r="WWI21" s="140" t="s">
        <v>454</v>
      </c>
      <c r="WWJ21" s="140" t="s">
        <v>454</v>
      </c>
      <c r="WWK21" s="140" t="s">
        <v>454</v>
      </c>
      <c r="WWL21" s="140" t="s">
        <v>454</v>
      </c>
      <c r="WWM21" s="140" t="s">
        <v>454</v>
      </c>
      <c r="WWN21" s="140" t="s">
        <v>454</v>
      </c>
      <c r="WWO21" s="140" t="s">
        <v>454</v>
      </c>
      <c r="WWP21" s="140" t="s">
        <v>454</v>
      </c>
      <c r="WWQ21" s="140" t="s">
        <v>454</v>
      </c>
      <c r="WWR21" s="140" t="s">
        <v>454</v>
      </c>
      <c r="WWS21" s="140" t="s">
        <v>454</v>
      </c>
      <c r="WWT21" s="140" t="s">
        <v>454</v>
      </c>
      <c r="WWU21" s="140" t="s">
        <v>454</v>
      </c>
      <c r="WWV21" s="140" t="s">
        <v>454</v>
      </c>
      <c r="WWW21" s="140" t="s">
        <v>454</v>
      </c>
      <c r="WWX21" s="140" t="s">
        <v>454</v>
      </c>
      <c r="WWY21" s="140" t="s">
        <v>454</v>
      </c>
      <c r="WWZ21" s="140" t="s">
        <v>454</v>
      </c>
      <c r="WXA21" s="140" t="s">
        <v>454</v>
      </c>
      <c r="WXB21" s="140" t="s">
        <v>454</v>
      </c>
      <c r="WXC21" s="140" t="s">
        <v>454</v>
      </c>
      <c r="WXD21" s="140" t="s">
        <v>454</v>
      </c>
      <c r="WXE21" s="140" t="s">
        <v>454</v>
      </c>
      <c r="WXF21" s="140" t="s">
        <v>454</v>
      </c>
      <c r="WXG21" s="140" t="s">
        <v>454</v>
      </c>
      <c r="WXH21" s="140" t="s">
        <v>454</v>
      </c>
      <c r="WXI21" s="140" t="s">
        <v>454</v>
      </c>
      <c r="WXJ21" s="140" t="s">
        <v>454</v>
      </c>
      <c r="WXK21" s="140" t="s">
        <v>454</v>
      </c>
      <c r="WXL21" s="140" t="s">
        <v>454</v>
      </c>
      <c r="WXM21" s="140" t="s">
        <v>454</v>
      </c>
      <c r="WXN21" s="140" t="s">
        <v>454</v>
      </c>
      <c r="WXO21" s="140" t="s">
        <v>454</v>
      </c>
      <c r="WXP21" s="140" t="s">
        <v>454</v>
      </c>
      <c r="WXQ21" s="140" t="s">
        <v>454</v>
      </c>
      <c r="WXR21" s="140" t="s">
        <v>454</v>
      </c>
      <c r="WXS21" s="140" t="s">
        <v>454</v>
      </c>
      <c r="WXT21" s="140" t="s">
        <v>454</v>
      </c>
      <c r="WXU21" s="140" t="s">
        <v>454</v>
      </c>
      <c r="WXV21" s="140" t="s">
        <v>454</v>
      </c>
      <c r="WXW21" s="140" t="s">
        <v>454</v>
      </c>
      <c r="WXX21" s="140" t="s">
        <v>454</v>
      </c>
      <c r="WXY21" s="140" t="s">
        <v>454</v>
      </c>
      <c r="WXZ21" s="140" t="s">
        <v>454</v>
      </c>
      <c r="WYA21" s="140" t="s">
        <v>454</v>
      </c>
      <c r="WYB21" s="140" t="s">
        <v>454</v>
      </c>
      <c r="WYC21" s="140" t="s">
        <v>454</v>
      </c>
      <c r="WYD21" s="140" t="s">
        <v>454</v>
      </c>
      <c r="WYE21" s="140" t="s">
        <v>454</v>
      </c>
      <c r="WYF21" s="140" t="s">
        <v>454</v>
      </c>
      <c r="WYG21" s="140" t="s">
        <v>454</v>
      </c>
      <c r="WYH21" s="140" t="s">
        <v>454</v>
      </c>
      <c r="WYI21" s="140" t="s">
        <v>454</v>
      </c>
      <c r="WYJ21" s="140" t="s">
        <v>454</v>
      </c>
      <c r="WYK21" s="140" t="s">
        <v>454</v>
      </c>
      <c r="WYL21" s="140" t="s">
        <v>454</v>
      </c>
      <c r="WYM21" s="140" t="s">
        <v>454</v>
      </c>
      <c r="WYN21" s="140" t="s">
        <v>454</v>
      </c>
      <c r="WYO21" s="140" t="s">
        <v>454</v>
      </c>
      <c r="WYP21" s="140" t="s">
        <v>454</v>
      </c>
      <c r="WYQ21" s="140" t="s">
        <v>454</v>
      </c>
      <c r="WYR21" s="140" t="s">
        <v>454</v>
      </c>
      <c r="WYS21" s="140" t="s">
        <v>454</v>
      </c>
      <c r="WYT21" s="140" t="s">
        <v>454</v>
      </c>
      <c r="WYU21" s="140" t="s">
        <v>454</v>
      </c>
      <c r="WYV21" s="140" t="s">
        <v>454</v>
      </c>
      <c r="WYW21" s="140" t="s">
        <v>454</v>
      </c>
      <c r="WYX21" s="140" t="s">
        <v>454</v>
      </c>
      <c r="WYY21" s="140" t="s">
        <v>454</v>
      </c>
      <c r="WYZ21" s="140" t="s">
        <v>454</v>
      </c>
      <c r="WZA21" s="140" t="s">
        <v>454</v>
      </c>
      <c r="WZB21" s="140" t="s">
        <v>454</v>
      </c>
      <c r="WZC21" s="140" t="s">
        <v>454</v>
      </c>
      <c r="WZD21" s="140" t="s">
        <v>454</v>
      </c>
      <c r="WZE21" s="140" t="s">
        <v>454</v>
      </c>
      <c r="WZF21" s="140" t="s">
        <v>454</v>
      </c>
      <c r="WZG21" s="140" t="s">
        <v>454</v>
      </c>
      <c r="WZH21" s="140" t="s">
        <v>454</v>
      </c>
      <c r="WZI21" s="140" t="s">
        <v>454</v>
      </c>
      <c r="WZJ21" s="140" t="s">
        <v>454</v>
      </c>
      <c r="WZK21" s="140" t="s">
        <v>454</v>
      </c>
      <c r="WZL21" s="140" t="s">
        <v>454</v>
      </c>
      <c r="WZM21" s="140" t="s">
        <v>454</v>
      </c>
      <c r="WZN21" s="140" t="s">
        <v>454</v>
      </c>
      <c r="WZO21" s="140" t="s">
        <v>454</v>
      </c>
      <c r="WZP21" s="140" t="s">
        <v>454</v>
      </c>
      <c r="WZQ21" s="140" t="s">
        <v>454</v>
      </c>
      <c r="WZR21" s="140" t="s">
        <v>454</v>
      </c>
      <c r="WZS21" s="140" t="s">
        <v>454</v>
      </c>
      <c r="WZT21" s="140" t="s">
        <v>454</v>
      </c>
      <c r="WZU21" s="140" t="s">
        <v>454</v>
      </c>
      <c r="WZV21" s="140" t="s">
        <v>454</v>
      </c>
      <c r="WZW21" s="140" t="s">
        <v>454</v>
      </c>
      <c r="WZX21" s="140" t="s">
        <v>454</v>
      </c>
      <c r="WZY21" s="140" t="s">
        <v>454</v>
      </c>
      <c r="WZZ21" s="140" t="s">
        <v>454</v>
      </c>
      <c r="XAA21" s="140" t="s">
        <v>454</v>
      </c>
      <c r="XAB21" s="140" t="s">
        <v>454</v>
      </c>
      <c r="XAC21" s="140" t="s">
        <v>454</v>
      </c>
      <c r="XAD21" s="140" t="s">
        <v>454</v>
      </c>
      <c r="XAE21" s="140" t="s">
        <v>454</v>
      </c>
      <c r="XAF21" s="140" t="s">
        <v>454</v>
      </c>
      <c r="XAG21" s="140" t="s">
        <v>454</v>
      </c>
      <c r="XAH21" s="140" t="s">
        <v>454</v>
      </c>
      <c r="XAI21" s="140" t="s">
        <v>454</v>
      </c>
      <c r="XAJ21" s="140" t="s">
        <v>454</v>
      </c>
      <c r="XAK21" s="140" t="s">
        <v>454</v>
      </c>
      <c r="XAL21" s="140" t="s">
        <v>454</v>
      </c>
      <c r="XAM21" s="140" t="s">
        <v>454</v>
      </c>
      <c r="XAN21" s="140" t="s">
        <v>454</v>
      </c>
      <c r="XAO21" s="140" t="s">
        <v>454</v>
      </c>
      <c r="XAP21" s="140" t="s">
        <v>454</v>
      </c>
      <c r="XAQ21" s="140" t="s">
        <v>454</v>
      </c>
      <c r="XAR21" s="140" t="s">
        <v>454</v>
      </c>
      <c r="XAS21" s="140" t="s">
        <v>454</v>
      </c>
      <c r="XAT21" s="140" t="s">
        <v>454</v>
      </c>
      <c r="XAU21" s="140" t="s">
        <v>454</v>
      </c>
      <c r="XAV21" s="140" t="s">
        <v>454</v>
      </c>
      <c r="XAW21" s="140" t="s">
        <v>454</v>
      </c>
      <c r="XAX21" s="140" t="s">
        <v>454</v>
      </c>
      <c r="XAY21" s="140" t="s">
        <v>454</v>
      </c>
      <c r="XAZ21" s="140" t="s">
        <v>454</v>
      </c>
      <c r="XBA21" s="140" t="s">
        <v>454</v>
      </c>
      <c r="XBB21" s="140" t="s">
        <v>454</v>
      </c>
      <c r="XBC21" s="140" t="s">
        <v>454</v>
      </c>
      <c r="XBD21" s="140" t="s">
        <v>454</v>
      </c>
      <c r="XBE21" s="140" t="s">
        <v>454</v>
      </c>
      <c r="XBF21" s="140" t="s">
        <v>454</v>
      </c>
      <c r="XBG21" s="140" t="s">
        <v>454</v>
      </c>
      <c r="XBH21" s="140" t="s">
        <v>454</v>
      </c>
      <c r="XBI21" s="140" t="s">
        <v>454</v>
      </c>
      <c r="XBJ21" s="140" t="s">
        <v>454</v>
      </c>
      <c r="XBK21" s="140" t="s">
        <v>454</v>
      </c>
      <c r="XBL21" s="140" t="s">
        <v>454</v>
      </c>
      <c r="XBM21" s="140" t="s">
        <v>454</v>
      </c>
      <c r="XBN21" s="140" t="s">
        <v>454</v>
      </c>
      <c r="XBO21" s="140" t="s">
        <v>454</v>
      </c>
      <c r="XBP21" s="140" t="s">
        <v>454</v>
      </c>
      <c r="XBQ21" s="140" t="s">
        <v>454</v>
      </c>
      <c r="XBR21" s="140" t="s">
        <v>454</v>
      </c>
      <c r="XBS21" s="140" t="s">
        <v>454</v>
      </c>
      <c r="XBT21" s="140" t="s">
        <v>454</v>
      </c>
      <c r="XBU21" s="140" t="s">
        <v>454</v>
      </c>
      <c r="XBV21" s="140" t="s">
        <v>454</v>
      </c>
      <c r="XBW21" s="140" t="s">
        <v>454</v>
      </c>
      <c r="XBX21" s="140" t="s">
        <v>454</v>
      </c>
      <c r="XBY21" s="140" t="s">
        <v>454</v>
      </c>
      <c r="XBZ21" s="140" t="s">
        <v>454</v>
      </c>
      <c r="XCA21" s="140" t="s">
        <v>454</v>
      </c>
      <c r="XCB21" s="140" t="s">
        <v>454</v>
      </c>
      <c r="XCC21" s="140" t="s">
        <v>454</v>
      </c>
      <c r="XCD21" s="140" t="s">
        <v>454</v>
      </c>
      <c r="XCE21" s="140" t="s">
        <v>454</v>
      </c>
      <c r="XCF21" s="140" t="s">
        <v>454</v>
      </c>
      <c r="XCG21" s="140" t="s">
        <v>454</v>
      </c>
      <c r="XCH21" s="140" t="s">
        <v>454</v>
      </c>
      <c r="XCI21" s="140" t="s">
        <v>454</v>
      </c>
      <c r="XCJ21" s="140" t="s">
        <v>454</v>
      </c>
      <c r="XCK21" s="140" t="s">
        <v>454</v>
      </c>
      <c r="XCL21" s="140" t="s">
        <v>454</v>
      </c>
      <c r="XCM21" s="140" t="s">
        <v>454</v>
      </c>
      <c r="XCN21" s="140" t="s">
        <v>454</v>
      </c>
      <c r="XCO21" s="140" t="s">
        <v>454</v>
      </c>
      <c r="XCP21" s="140" t="s">
        <v>454</v>
      </c>
      <c r="XCQ21" s="140" t="s">
        <v>454</v>
      </c>
      <c r="XCR21" s="140" t="s">
        <v>454</v>
      </c>
      <c r="XCS21" s="140" t="s">
        <v>454</v>
      </c>
      <c r="XCT21" s="140" t="s">
        <v>454</v>
      </c>
      <c r="XCU21" s="140" t="s">
        <v>454</v>
      </c>
      <c r="XCV21" s="140" t="s">
        <v>454</v>
      </c>
      <c r="XCW21" s="140" t="s">
        <v>454</v>
      </c>
      <c r="XCX21" s="140" t="s">
        <v>454</v>
      </c>
      <c r="XCY21" s="140" t="s">
        <v>454</v>
      </c>
      <c r="XCZ21" s="140" t="s">
        <v>454</v>
      </c>
      <c r="XDA21" s="140" t="s">
        <v>454</v>
      </c>
      <c r="XDB21" s="140" t="s">
        <v>454</v>
      </c>
      <c r="XDC21" s="140" t="s">
        <v>454</v>
      </c>
      <c r="XDD21" s="140" t="s">
        <v>454</v>
      </c>
      <c r="XDE21" s="140" t="s">
        <v>454</v>
      </c>
      <c r="XDF21" s="140" t="s">
        <v>454</v>
      </c>
      <c r="XDG21" s="140" t="s">
        <v>454</v>
      </c>
      <c r="XDH21" s="140" t="s">
        <v>454</v>
      </c>
      <c r="XDI21" s="140" t="s">
        <v>454</v>
      </c>
      <c r="XDJ21" s="140" t="s">
        <v>454</v>
      </c>
      <c r="XDK21" s="140" t="s">
        <v>454</v>
      </c>
      <c r="XDL21" s="140" t="s">
        <v>454</v>
      </c>
      <c r="XDM21" s="140" t="s">
        <v>454</v>
      </c>
      <c r="XDN21" s="140" t="s">
        <v>454</v>
      </c>
      <c r="XDO21" s="140" t="s">
        <v>454</v>
      </c>
      <c r="XDP21" s="140" t="s">
        <v>454</v>
      </c>
      <c r="XDQ21" s="140" t="s">
        <v>454</v>
      </c>
      <c r="XDR21" s="140" t="s">
        <v>454</v>
      </c>
      <c r="XDS21" s="140" t="s">
        <v>454</v>
      </c>
      <c r="XDT21" s="140" t="s">
        <v>454</v>
      </c>
      <c r="XDU21" s="140" t="s">
        <v>454</v>
      </c>
      <c r="XDV21" s="140" t="s">
        <v>454</v>
      </c>
      <c r="XDW21" s="140" t="s">
        <v>454</v>
      </c>
      <c r="XDX21" s="140" t="s">
        <v>454</v>
      </c>
      <c r="XDY21" s="140" t="s">
        <v>454</v>
      </c>
      <c r="XDZ21" s="140" t="s">
        <v>454</v>
      </c>
      <c r="XEA21" s="140" t="s">
        <v>454</v>
      </c>
      <c r="XEB21" s="140" t="s">
        <v>454</v>
      </c>
      <c r="XEC21" s="140" t="s">
        <v>454</v>
      </c>
      <c r="XED21" s="140" t="s">
        <v>454</v>
      </c>
      <c r="XEE21" s="140" t="s">
        <v>454</v>
      </c>
      <c r="XEF21" s="140" t="s">
        <v>454</v>
      </c>
      <c r="XEG21" s="140" t="s">
        <v>454</v>
      </c>
      <c r="XEH21" s="140" t="s">
        <v>454</v>
      </c>
      <c r="XEI21" s="140" t="s">
        <v>454</v>
      </c>
      <c r="XEJ21" s="140" t="s">
        <v>454</v>
      </c>
      <c r="XEK21" s="140" t="s">
        <v>454</v>
      </c>
      <c r="XEL21" s="140" t="s">
        <v>454</v>
      </c>
      <c r="XEM21" s="140" t="s">
        <v>454</v>
      </c>
      <c r="XEN21" s="140" t="s">
        <v>454</v>
      </c>
      <c r="XEO21" s="140" t="s">
        <v>454</v>
      </c>
      <c r="XEP21" s="140" t="s">
        <v>454</v>
      </c>
      <c r="XEQ21" s="140" t="s">
        <v>454</v>
      </c>
      <c r="XER21" s="140" t="s">
        <v>454</v>
      </c>
      <c r="XES21" s="140" t="s">
        <v>454</v>
      </c>
      <c r="XET21" s="140" t="s">
        <v>454</v>
      </c>
      <c r="XEU21" s="140" t="s">
        <v>454</v>
      </c>
      <c r="XEV21" s="140" t="s">
        <v>454</v>
      </c>
      <c r="XEW21" s="140" t="s">
        <v>454</v>
      </c>
      <c r="XEX21" s="140" t="s">
        <v>454</v>
      </c>
      <c r="XEY21" s="140" t="s">
        <v>454</v>
      </c>
      <c r="XEZ21" s="140" t="s">
        <v>454</v>
      </c>
      <c r="XFA21" s="140" t="s">
        <v>454</v>
      </c>
      <c r="XFB21" s="140" t="s">
        <v>454</v>
      </c>
      <c r="XFC21" s="140" t="s">
        <v>454</v>
      </c>
      <c r="XFD21" s="140" t="s">
        <v>454</v>
      </c>
    </row>
    <row r="22" spans="1:16384" ht="21.75" customHeight="1">
      <c r="A22" s="1576" t="s">
        <v>885</v>
      </c>
      <c r="B22" s="564"/>
      <c r="C22" s="564"/>
      <c r="D22" s="564"/>
      <c r="E22" s="564"/>
      <c r="F22" s="564"/>
      <c r="G22" s="564"/>
      <c r="H22" s="564"/>
      <c r="I22" s="564"/>
      <c r="J22" s="564"/>
      <c r="K22" s="564"/>
      <c r="L22" s="564"/>
      <c r="M22" s="564"/>
      <c r="N22" s="564"/>
      <c r="O22" s="564"/>
      <c r="P22" s="1550" t="s">
        <v>877</v>
      </c>
      <c r="Q22" s="1551"/>
      <c r="R22" s="1551"/>
      <c r="S22" s="1551" t="s">
        <v>888</v>
      </c>
      <c r="T22" s="1551"/>
      <c r="U22" s="1551"/>
      <c r="V22" s="1551" t="s">
        <v>880</v>
      </c>
      <c r="W22" s="1551"/>
      <c r="X22" s="1572"/>
      <c r="Y22" s="428"/>
      <c r="Z22" s="445"/>
      <c r="AA22" s="445"/>
      <c r="AB22" s="445"/>
      <c r="AC22" s="445"/>
      <c r="AD22" s="445"/>
      <c r="AE22" s="445"/>
      <c r="AF22" s="445"/>
      <c r="AG22" s="445"/>
      <c r="AH22" s="506"/>
      <c r="AI22" s="428"/>
      <c r="AJ22" s="445"/>
      <c r="AK22" s="445"/>
      <c r="AL22" s="445"/>
      <c r="AM22" s="445"/>
      <c r="AN22" s="445"/>
      <c r="AO22" s="445"/>
      <c r="AP22" s="445"/>
      <c r="AQ22" s="445"/>
      <c r="AR22" s="506"/>
      <c r="AS22" s="1573">
        <f>SUM(Y12:CP12,Y22:AR22)</f>
        <v>390</v>
      </c>
      <c r="AT22" s="1574"/>
      <c r="AU22" s="1574"/>
      <c r="AV22" s="1574"/>
      <c r="AW22" s="1574"/>
      <c r="AX22" s="1574"/>
      <c r="AY22" s="1574"/>
      <c r="AZ22" s="1574"/>
      <c r="BA22" s="1574"/>
      <c r="BB22" s="1575"/>
      <c r="BC22" s="220"/>
      <c r="BD22" s="220"/>
      <c r="BE22" s="220"/>
      <c r="BF22" s="220"/>
      <c r="BG22" s="220"/>
      <c r="BH22" s="220"/>
      <c r="BI22" s="220"/>
      <c r="BJ22" s="220"/>
      <c r="BK22" s="571"/>
      <c r="BL22" s="571"/>
      <c r="BM22" s="220"/>
      <c r="BN22" s="220"/>
      <c r="BO22" s="220"/>
      <c r="BP22" s="220"/>
      <c r="BQ22" s="220"/>
      <c r="BR22" s="220"/>
      <c r="BS22" s="220"/>
      <c r="BT22" s="220"/>
      <c r="BU22" s="571"/>
      <c r="BV22" s="571"/>
      <c r="BW22" s="220"/>
      <c r="BX22" s="220"/>
      <c r="BY22" s="220"/>
      <c r="BZ22" s="220"/>
      <c r="CA22" s="220"/>
      <c r="CB22" s="220"/>
      <c r="CC22" s="220"/>
      <c r="CD22" s="220"/>
      <c r="CE22" s="571"/>
      <c r="CF22" s="571"/>
      <c r="CG22" s="140" t="s">
        <v>454</v>
      </c>
      <c r="CH22" s="140" t="s">
        <v>454</v>
      </c>
      <c r="CI22" s="140" t="s">
        <v>454</v>
      </c>
      <c r="CJ22" s="140" t="s">
        <v>454</v>
      </c>
      <c r="CK22" s="140" t="s">
        <v>454</v>
      </c>
      <c r="CL22" s="140" t="s">
        <v>454</v>
      </c>
      <c r="CM22" s="140" t="s">
        <v>454</v>
      </c>
      <c r="CN22" s="140" t="s">
        <v>454</v>
      </c>
      <c r="CO22" s="140" t="s">
        <v>454</v>
      </c>
      <c r="CP22" s="140" t="s">
        <v>454</v>
      </c>
      <c r="CQ22" s="140" t="s">
        <v>454</v>
      </c>
      <c r="CR22" s="140" t="s">
        <v>454</v>
      </c>
      <c r="CS22" s="140" t="s">
        <v>454</v>
      </c>
      <c r="CT22" s="140" t="s">
        <v>454</v>
      </c>
      <c r="CU22" s="140" t="s">
        <v>454</v>
      </c>
      <c r="CV22" s="140" t="s">
        <v>454</v>
      </c>
      <c r="CW22" s="140" t="s">
        <v>454</v>
      </c>
      <c r="CX22" s="140" t="s">
        <v>454</v>
      </c>
      <c r="CY22" s="140" t="s">
        <v>454</v>
      </c>
      <c r="CZ22" s="140" t="s">
        <v>454</v>
      </c>
      <c r="DA22" s="140" t="s">
        <v>454</v>
      </c>
      <c r="DB22" s="140" t="s">
        <v>454</v>
      </c>
      <c r="DC22" s="140" t="s">
        <v>454</v>
      </c>
      <c r="DD22" s="140" t="s">
        <v>454</v>
      </c>
      <c r="DE22" s="140" t="s">
        <v>454</v>
      </c>
      <c r="DF22" s="140" t="s">
        <v>454</v>
      </c>
      <c r="DG22" s="140" t="s">
        <v>454</v>
      </c>
      <c r="DH22" s="140" t="s">
        <v>454</v>
      </c>
      <c r="DI22" s="140" t="s">
        <v>454</v>
      </c>
      <c r="DJ22" s="140" t="s">
        <v>454</v>
      </c>
      <c r="DK22" s="140" t="s">
        <v>454</v>
      </c>
      <c r="DL22" s="140" t="s">
        <v>454</v>
      </c>
      <c r="DM22" s="140" t="s">
        <v>454</v>
      </c>
      <c r="DN22" s="140" t="s">
        <v>454</v>
      </c>
      <c r="DO22" s="140" t="s">
        <v>454</v>
      </c>
      <c r="DP22" s="140" t="s">
        <v>454</v>
      </c>
      <c r="DQ22" s="140" t="s">
        <v>454</v>
      </c>
      <c r="DR22" s="140" t="s">
        <v>454</v>
      </c>
      <c r="DS22" s="140" t="s">
        <v>454</v>
      </c>
      <c r="DT22" s="140" t="s">
        <v>454</v>
      </c>
      <c r="DU22" s="140" t="s">
        <v>454</v>
      </c>
      <c r="DV22" s="140" t="s">
        <v>454</v>
      </c>
      <c r="DW22" s="140" t="s">
        <v>454</v>
      </c>
      <c r="DX22" s="140" t="s">
        <v>454</v>
      </c>
      <c r="DY22" s="140" t="s">
        <v>454</v>
      </c>
      <c r="DZ22" s="140" t="s">
        <v>454</v>
      </c>
      <c r="EA22" s="140" t="s">
        <v>454</v>
      </c>
      <c r="EB22" s="140" t="s">
        <v>454</v>
      </c>
      <c r="EC22" s="140" t="s">
        <v>454</v>
      </c>
      <c r="ED22" s="140" t="s">
        <v>454</v>
      </c>
      <c r="EE22" s="140" t="s">
        <v>454</v>
      </c>
      <c r="EF22" s="140" t="s">
        <v>454</v>
      </c>
      <c r="EG22" s="140" t="s">
        <v>454</v>
      </c>
      <c r="EH22" s="140" t="s">
        <v>454</v>
      </c>
      <c r="EI22" s="140" t="s">
        <v>454</v>
      </c>
      <c r="EJ22" s="140" t="s">
        <v>454</v>
      </c>
      <c r="EK22" s="140" t="s">
        <v>454</v>
      </c>
      <c r="EL22" s="140" t="s">
        <v>454</v>
      </c>
      <c r="EM22" s="140" t="s">
        <v>454</v>
      </c>
      <c r="EN22" s="140" t="s">
        <v>454</v>
      </c>
      <c r="EO22" s="140" t="s">
        <v>454</v>
      </c>
      <c r="EP22" s="140" t="s">
        <v>454</v>
      </c>
      <c r="EQ22" s="140" t="s">
        <v>454</v>
      </c>
      <c r="ER22" s="140" t="s">
        <v>454</v>
      </c>
      <c r="ES22" s="140" t="s">
        <v>454</v>
      </c>
      <c r="ET22" s="140" t="s">
        <v>454</v>
      </c>
      <c r="EU22" s="140" t="s">
        <v>454</v>
      </c>
      <c r="EV22" s="140" t="s">
        <v>454</v>
      </c>
      <c r="EW22" s="140" t="s">
        <v>454</v>
      </c>
      <c r="EX22" s="140" t="s">
        <v>454</v>
      </c>
      <c r="EY22" s="140" t="s">
        <v>454</v>
      </c>
      <c r="EZ22" s="140" t="s">
        <v>454</v>
      </c>
      <c r="FA22" s="140" t="s">
        <v>454</v>
      </c>
      <c r="FB22" s="140" t="s">
        <v>454</v>
      </c>
      <c r="FC22" s="140" t="s">
        <v>454</v>
      </c>
      <c r="FD22" s="140" t="s">
        <v>454</v>
      </c>
      <c r="FE22" s="140" t="s">
        <v>454</v>
      </c>
      <c r="FF22" s="140" t="s">
        <v>454</v>
      </c>
      <c r="FG22" s="140" t="s">
        <v>454</v>
      </c>
      <c r="FH22" s="140" t="s">
        <v>454</v>
      </c>
      <c r="FI22" s="140" t="s">
        <v>454</v>
      </c>
      <c r="FJ22" s="140" t="s">
        <v>454</v>
      </c>
      <c r="FK22" s="140" t="s">
        <v>454</v>
      </c>
      <c r="FL22" s="140" t="s">
        <v>454</v>
      </c>
      <c r="FM22" s="140" t="s">
        <v>454</v>
      </c>
      <c r="FN22" s="140" t="s">
        <v>454</v>
      </c>
      <c r="FO22" s="140" t="s">
        <v>454</v>
      </c>
      <c r="FP22" s="140" t="s">
        <v>454</v>
      </c>
      <c r="FQ22" s="140" t="s">
        <v>454</v>
      </c>
      <c r="FR22" s="140" t="s">
        <v>454</v>
      </c>
      <c r="FS22" s="140" t="s">
        <v>454</v>
      </c>
      <c r="FT22" s="140" t="s">
        <v>454</v>
      </c>
      <c r="FU22" s="140" t="s">
        <v>454</v>
      </c>
      <c r="FV22" s="140" t="s">
        <v>454</v>
      </c>
      <c r="FW22" s="140" t="s">
        <v>454</v>
      </c>
      <c r="FX22" s="140" t="s">
        <v>454</v>
      </c>
      <c r="FY22" s="140" t="s">
        <v>454</v>
      </c>
      <c r="FZ22" s="140" t="s">
        <v>454</v>
      </c>
      <c r="GA22" s="140" t="s">
        <v>454</v>
      </c>
      <c r="GB22" s="140" t="s">
        <v>454</v>
      </c>
      <c r="GC22" s="140" t="s">
        <v>454</v>
      </c>
      <c r="GD22" s="140" t="s">
        <v>454</v>
      </c>
      <c r="GE22" s="140" t="s">
        <v>454</v>
      </c>
      <c r="GF22" s="140" t="s">
        <v>454</v>
      </c>
      <c r="GG22" s="140" t="s">
        <v>454</v>
      </c>
      <c r="GH22" s="140" t="s">
        <v>454</v>
      </c>
      <c r="GI22" s="140" t="s">
        <v>454</v>
      </c>
      <c r="GJ22" s="140" t="s">
        <v>454</v>
      </c>
      <c r="GK22" s="140" t="s">
        <v>454</v>
      </c>
      <c r="GL22" s="140" t="s">
        <v>454</v>
      </c>
      <c r="GM22" s="140" t="s">
        <v>454</v>
      </c>
      <c r="GN22" s="140" t="s">
        <v>454</v>
      </c>
      <c r="GO22" s="140" t="s">
        <v>454</v>
      </c>
      <c r="GP22" s="140" t="s">
        <v>454</v>
      </c>
      <c r="GQ22" s="140" t="s">
        <v>454</v>
      </c>
      <c r="GR22" s="140" t="s">
        <v>454</v>
      </c>
      <c r="GS22" s="140" t="s">
        <v>454</v>
      </c>
      <c r="GT22" s="140" t="s">
        <v>454</v>
      </c>
      <c r="GU22" s="140" t="s">
        <v>454</v>
      </c>
      <c r="GV22" s="140" t="s">
        <v>454</v>
      </c>
      <c r="GW22" s="140" t="s">
        <v>454</v>
      </c>
      <c r="GX22" s="140" t="s">
        <v>454</v>
      </c>
      <c r="GY22" s="140" t="s">
        <v>454</v>
      </c>
      <c r="GZ22" s="140" t="s">
        <v>454</v>
      </c>
      <c r="HA22" s="140" t="s">
        <v>454</v>
      </c>
      <c r="HB22" s="140" t="s">
        <v>454</v>
      </c>
      <c r="HC22" s="140" t="s">
        <v>454</v>
      </c>
      <c r="HD22" s="140" t="s">
        <v>454</v>
      </c>
      <c r="HE22" s="140" t="s">
        <v>454</v>
      </c>
      <c r="HF22" s="140" t="s">
        <v>454</v>
      </c>
      <c r="HG22" s="140" t="s">
        <v>454</v>
      </c>
      <c r="HH22" s="140" t="s">
        <v>454</v>
      </c>
      <c r="HI22" s="140" t="s">
        <v>454</v>
      </c>
      <c r="HJ22" s="140" t="s">
        <v>454</v>
      </c>
      <c r="HK22" s="140" t="s">
        <v>454</v>
      </c>
      <c r="HL22" s="140" t="s">
        <v>454</v>
      </c>
      <c r="HM22" s="140" t="s">
        <v>454</v>
      </c>
      <c r="HN22" s="140" t="s">
        <v>454</v>
      </c>
      <c r="HO22" s="140" t="s">
        <v>454</v>
      </c>
      <c r="HP22" s="140" t="s">
        <v>454</v>
      </c>
      <c r="HQ22" s="140" t="s">
        <v>454</v>
      </c>
      <c r="HR22" s="140" t="s">
        <v>454</v>
      </c>
      <c r="HS22" s="140" t="s">
        <v>454</v>
      </c>
      <c r="HT22" s="140" t="s">
        <v>454</v>
      </c>
      <c r="HU22" s="140" t="s">
        <v>454</v>
      </c>
      <c r="HV22" s="140" t="s">
        <v>454</v>
      </c>
      <c r="HW22" s="140" t="s">
        <v>454</v>
      </c>
      <c r="HX22" s="140" t="s">
        <v>454</v>
      </c>
      <c r="HY22" s="140" t="s">
        <v>454</v>
      </c>
      <c r="HZ22" s="140" t="s">
        <v>454</v>
      </c>
      <c r="IA22" s="140" t="s">
        <v>454</v>
      </c>
      <c r="IB22" s="140" t="s">
        <v>454</v>
      </c>
      <c r="IC22" s="140" t="s">
        <v>454</v>
      </c>
      <c r="ID22" s="140" t="s">
        <v>454</v>
      </c>
      <c r="IE22" s="140" t="s">
        <v>454</v>
      </c>
      <c r="IF22" s="140" t="s">
        <v>454</v>
      </c>
      <c r="IG22" s="140" t="s">
        <v>454</v>
      </c>
      <c r="IH22" s="140" t="s">
        <v>454</v>
      </c>
      <c r="II22" s="140" t="s">
        <v>454</v>
      </c>
      <c r="IJ22" s="140" t="s">
        <v>454</v>
      </c>
      <c r="IK22" s="140" t="s">
        <v>454</v>
      </c>
      <c r="IL22" s="140" t="s">
        <v>454</v>
      </c>
      <c r="IM22" s="140" t="s">
        <v>454</v>
      </c>
      <c r="IN22" s="140" t="s">
        <v>454</v>
      </c>
      <c r="IO22" s="140" t="s">
        <v>454</v>
      </c>
      <c r="IP22" s="140" t="s">
        <v>454</v>
      </c>
      <c r="IQ22" s="140" t="s">
        <v>454</v>
      </c>
      <c r="IR22" s="140" t="s">
        <v>454</v>
      </c>
      <c r="IS22" s="140" t="s">
        <v>454</v>
      </c>
      <c r="IT22" s="140" t="s">
        <v>454</v>
      </c>
      <c r="IU22" s="140" t="s">
        <v>454</v>
      </c>
      <c r="IV22" s="140" t="s">
        <v>454</v>
      </c>
      <c r="IW22" s="140" t="s">
        <v>454</v>
      </c>
      <c r="IX22" s="140" t="s">
        <v>454</v>
      </c>
      <c r="IY22" s="140" t="s">
        <v>454</v>
      </c>
      <c r="IZ22" s="140" t="s">
        <v>454</v>
      </c>
      <c r="JA22" s="140" t="s">
        <v>454</v>
      </c>
      <c r="JB22" s="140" t="s">
        <v>454</v>
      </c>
      <c r="JC22" s="140" t="s">
        <v>454</v>
      </c>
      <c r="JD22" s="140" t="s">
        <v>454</v>
      </c>
      <c r="JE22" s="140" t="s">
        <v>454</v>
      </c>
      <c r="JF22" s="140" t="s">
        <v>454</v>
      </c>
      <c r="JG22" s="140" t="s">
        <v>454</v>
      </c>
      <c r="JH22" s="140" t="s">
        <v>454</v>
      </c>
      <c r="JI22" s="140" t="s">
        <v>454</v>
      </c>
      <c r="JJ22" s="140" t="s">
        <v>454</v>
      </c>
      <c r="JK22" s="140" t="s">
        <v>454</v>
      </c>
      <c r="JL22" s="140" t="s">
        <v>454</v>
      </c>
      <c r="JM22" s="140" t="s">
        <v>454</v>
      </c>
      <c r="JN22" s="140" t="s">
        <v>454</v>
      </c>
      <c r="JO22" s="140" t="s">
        <v>454</v>
      </c>
      <c r="JP22" s="140" t="s">
        <v>454</v>
      </c>
      <c r="JQ22" s="140" t="s">
        <v>454</v>
      </c>
      <c r="JR22" s="140" t="s">
        <v>454</v>
      </c>
      <c r="JS22" s="140" t="s">
        <v>454</v>
      </c>
      <c r="JT22" s="140" t="s">
        <v>454</v>
      </c>
      <c r="JU22" s="140" t="s">
        <v>454</v>
      </c>
      <c r="JV22" s="140" t="s">
        <v>454</v>
      </c>
      <c r="JW22" s="140" t="s">
        <v>454</v>
      </c>
      <c r="JX22" s="140" t="s">
        <v>454</v>
      </c>
      <c r="JY22" s="140" t="s">
        <v>454</v>
      </c>
      <c r="JZ22" s="140" t="s">
        <v>454</v>
      </c>
      <c r="KA22" s="140" t="s">
        <v>454</v>
      </c>
      <c r="KB22" s="140" t="s">
        <v>454</v>
      </c>
      <c r="KC22" s="140" t="s">
        <v>454</v>
      </c>
      <c r="KD22" s="140" t="s">
        <v>454</v>
      </c>
      <c r="KE22" s="140" t="s">
        <v>454</v>
      </c>
      <c r="KF22" s="140" t="s">
        <v>454</v>
      </c>
      <c r="KG22" s="140" t="s">
        <v>454</v>
      </c>
      <c r="KH22" s="140" t="s">
        <v>454</v>
      </c>
      <c r="KI22" s="140" t="s">
        <v>454</v>
      </c>
      <c r="KJ22" s="140" t="s">
        <v>454</v>
      </c>
      <c r="KK22" s="140" t="s">
        <v>454</v>
      </c>
      <c r="KL22" s="140" t="s">
        <v>454</v>
      </c>
      <c r="KM22" s="140" t="s">
        <v>454</v>
      </c>
      <c r="KN22" s="140" t="s">
        <v>454</v>
      </c>
      <c r="KO22" s="140" t="s">
        <v>454</v>
      </c>
      <c r="KP22" s="140" t="s">
        <v>454</v>
      </c>
      <c r="KQ22" s="140" t="s">
        <v>454</v>
      </c>
      <c r="KR22" s="140" t="s">
        <v>454</v>
      </c>
      <c r="KS22" s="140" t="s">
        <v>454</v>
      </c>
      <c r="KT22" s="140" t="s">
        <v>454</v>
      </c>
      <c r="KU22" s="140" t="s">
        <v>454</v>
      </c>
      <c r="KV22" s="140" t="s">
        <v>454</v>
      </c>
      <c r="KW22" s="140" t="s">
        <v>454</v>
      </c>
      <c r="KX22" s="140" t="s">
        <v>454</v>
      </c>
      <c r="KY22" s="140" t="s">
        <v>454</v>
      </c>
      <c r="KZ22" s="140" t="s">
        <v>454</v>
      </c>
      <c r="LA22" s="140" t="s">
        <v>454</v>
      </c>
      <c r="LB22" s="140" t="s">
        <v>454</v>
      </c>
      <c r="LC22" s="140" t="s">
        <v>454</v>
      </c>
      <c r="LD22" s="140" t="s">
        <v>454</v>
      </c>
      <c r="LE22" s="140" t="s">
        <v>454</v>
      </c>
      <c r="LF22" s="140" t="s">
        <v>454</v>
      </c>
      <c r="LG22" s="140" t="s">
        <v>454</v>
      </c>
      <c r="LH22" s="140" t="s">
        <v>454</v>
      </c>
      <c r="LI22" s="140" t="s">
        <v>454</v>
      </c>
      <c r="LJ22" s="140" t="s">
        <v>454</v>
      </c>
      <c r="LK22" s="140" t="s">
        <v>454</v>
      </c>
      <c r="LL22" s="140" t="s">
        <v>454</v>
      </c>
      <c r="LM22" s="140" t="s">
        <v>454</v>
      </c>
      <c r="LN22" s="140" t="s">
        <v>454</v>
      </c>
      <c r="LO22" s="140" t="s">
        <v>454</v>
      </c>
      <c r="LP22" s="140" t="s">
        <v>454</v>
      </c>
      <c r="LQ22" s="140" t="s">
        <v>454</v>
      </c>
      <c r="LR22" s="140" t="s">
        <v>454</v>
      </c>
      <c r="LS22" s="140" t="s">
        <v>454</v>
      </c>
      <c r="LT22" s="140" t="s">
        <v>454</v>
      </c>
      <c r="LU22" s="140" t="s">
        <v>454</v>
      </c>
      <c r="LV22" s="140" t="s">
        <v>454</v>
      </c>
      <c r="LW22" s="140" t="s">
        <v>454</v>
      </c>
      <c r="LX22" s="140" t="s">
        <v>454</v>
      </c>
      <c r="LY22" s="140" t="s">
        <v>454</v>
      </c>
      <c r="LZ22" s="140" t="s">
        <v>454</v>
      </c>
      <c r="MA22" s="140" t="s">
        <v>454</v>
      </c>
      <c r="MB22" s="140" t="s">
        <v>454</v>
      </c>
      <c r="MC22" s="140" t="s">
        <v>454</v>
      </c>
      <c r="MD22" s="140" t="s">
        <v>454</v>
      </c>
      <c r="ME22" s="140" t="s">
        <v>454</v>
      </c>
      <c r="MF22" s="140" t="s">
        <v>454</v>
      </c>
      <c r="MG22" s="140" t="s">
        <v>454</v>
      </c>
      <c r="MH22" s="140" t="s">
        <v>454</v>
      </c>
      <c r="MI22" s="140" t="s">
        <v>454</v>
      </c>
      <c r="MJ22" s="140" t="s">
        <v>454</v>
      </c>
      <c r="MK22" s="140" t="s">
        <v>454</v>
      </c>
      <c r="ML22" s="140" t="s">
        <v>454</v>
      </c>
      <c r="MM22" s="140" t="s">
        <v>454</v>
      </c>
      <c r="MN22" s="140" t="s">
        <v>454</v>
      </c>
      <c r="MO22" s="140" t="s">
        <v>454</v>
      </c>
      <c r="MP22" s="140" t="s">
        <v>454</v>
      </c>
      <c r="MQ22" s="140" t="s">
        <v>454</v>
      </c>
      <c r="MR22" s="140" t="s">
        <v>454</v>
      </c>
      <c r="MS22" s="140" t="s">
        <v>454</v>
      </c>
      <c r="MT22" s="140" t="s">
        <v>454</v>
      </c>
      <c r="MU22" s="140" t="s">
        <v>454</v>
      </c>
      <c r="MV22" s="140" t="s">
        <v>454</v>
      </c>
      <c r="MW22" s="140" t="s">
        <v>454</v>
      </c>
      <c r="MX22" s="140" t="s">
        <v>454</v>
      </c>
      <c r="MY22" s="140" t="s">
        <v>454</v>
      </c>
      <c r="MZ22" s="140" t="s">
        <v>454</v>
      </c>
      <c r="NA22" s="140" t="s">
        <v>454</v>
      </c>
      <c r="NB22" s="140" t="s">
        <v>454</v>
      </c>
      <c r="NC22" s="140" t="s">
        <v>454</v>
      </c>
      <c r="ND22" s="140" t="s">
        <v>454</v>
      </c>
      <c r="NE22" s="140" t="s">
        <v>454</v>
      </c>
      <c r="NF22" s="140" t="s">
        <v>454</v>
      </c>
      <c r="NG22" s="140" t="s">
        <v>454</v>
      </c>
      <c r="NH22" s="140" t="s">
        <v>454</v>
      </c>
      <c r="NI22" s="140" t="s">
        <v>454</v>
      </c>
      <c r="NJ22" s="140" t="s">
        <v>454</v>
      </c>
      <c r="NK22" s="140" t="s">
        <v>454</v>
      </c>
      <c r="NL22" s="140" t="s">
        <v>454</v>
      </c>
      <c r="NM22" s="140" t="s">
        <v>454</v>
      </c>
      <c r="NN22" s="140" t="s">
        <v>454</v>
      </c>
      <c r="NO22" s="140" t="s">
        <v>454</v>
      </c>
      <c r="NP22" s="140" t="s">
        <v>454</v>
      </c>
      <c r="NQ22" s="140" t="s">
        <v>454</v>
      </c>
      <c r="NR22" s="140" t="s">
        <v>454</v>
      </c>
      <c r="NS22" s="140" t="s">
        <v>454</v>
      </c>
      <c r="NT22" s="140" t="s">
        <v>454</v>
      </c>
      <c r="NU22" s="140" t="s">
        <v>454</v>
      </c>
      <c r="NV22" s="140" t="s">
        <v>454</v>
      </c>
      <c r="NW22" s="140" t="s">
        <v>454</v>
      </c>
      <c r="NX22" s="140" t="s">
        <v>454</v>
      </c>
      <c r="NY22" s="140" t="s">
        <v>454</v>
      </c>
      <c r="NZ22" s="140" t="s">
        <v>454</v>
      </c>
      <c r="OA22" s="140" t="s">
        <v>454</v>
      </c>
      <c r="OB22" s="140" t="s">
        <v>454</v>
      </c>
      <c r="OC22" s="140" t="s">
        <v>454</v>
      </c>
      <c r="OD22" s="140" t="s">
        <v>454</v>
      </c>
      <c r="OE22" s="140" t="s">
        <v>454</v>
      </c>
      <c r="OF22" s="140" t="s">
        <v>454</v>
      </c>
      <c r="OG22" s="140" t="s">
        <v>454</v>
      </c>
      <c r="OH22" s="140" t="s">
        <v>454</v>
      </c>
      <c r="OI22" s="140" t="s">
        <v>454</v>
      </c>
      <c r="OJ22" s="140" t="s">
        <v>454</v>
      </c>
      <c r="OK22" s="140" t="s">
        <v>454</v>
      </c>
      <c r="OL22" s="140" t="s">
        <v>454</v>
      </c>
      <c r="OM22" s="140" t="s">
        <v>454</v>
      </c>
      <c r="ON22" s="140" t="s">
        <v>454</v>
      </c>
      <c r="OO22" s="140" t="s">
        <v>454</v>
      </c>
      <c r="OP22" s="140" t="s">
        <v>454</v>
      </c>
      <c r="OQ22" s="140" t="s">
        <v>454</v>
      </c>
      <c r="OR22" s="140" t="s">
        <v>454</v>
      </c>
      <c r="OS22" s="140" t="s">
        <v>454</v>
      </c>
      <c r="OT22" s="140" t="s">
        <v>454</v>
      </c>
      <c r="OU22" s="140" t="s">
        <v>454</v>
      </c>
      <c r="OV22" s="140" t="s">
        <v>454</v>
      </c>
      <c r="OW22" s="140" t="s">
        <v>454</v>
      </c>
      <c r="OX22" s="140" t="s">
        <v>454</v>
      </c>
      <c r="OY22" s="140" t="s">
        <v>454</v>
      </c>
      <c r="OZ22" s="140" t="s">
        <v>454</v>
      </c>
      <c r="PA22" s="140" t="s">
        <v>454</v>
      </c>
      <c r="PB22" s="140" t="s">
        <v>454</v>
      </c>
      <c r="PC22" s="140" t="s">
        <v>454</v>
      </c>
      <c r="PD22" s="140" t="s">
        <v>454</v>
      </c>
      <c r="PE22" s="140" t="s">
        <v>454</v>
      </c>
      <c r="PF22" s="140" t="s">
        <v>454</v>
      </c>
      <c r="PG22" s="140" t="s">
        <v>454</v>
      </c>
      <c r="PH22" s="140" t="s">
        <v>454</v>
      </c>
      <c r="PI22" s="140" t="s">
        <v>454</v>
      </c>
      <c r="PJ22" s="140" t="s">
        <v>454</v>
      </c>
      <c r="PK22" s="140" t="s">
        <v>454</v>
      </c>
      <c r="PL22" s="140" t="s">
        <v>454</v>
      </c>
      <c r="PM22" s="140" t="s">
        <v>454</v>
      </c>
      <c r="PN22" s="140" t="s">
        <v>454</v>
      </c>
      <c r="PO22" s="140" t="s">
        <v>454</v>
      </c>
      <c r="PP22" s="140" t="s">
        <v>454</v>
      </c>
      <c r="PQ22" s="140" t="s">
        <v>454</v>
      </c>
      <c r="PR22" s="140" t="s">
        <v>454</v>
      </c>
      <c r="PS22" s="140" t="s">
        <v>454</v>
      </c>
      <c r="PT22" s="140" t="s">
        <v>454</v>
      </c>
      <c r="PU22" s="140" t="s">
        <v>454</v>
      </c>
      <c r="PV22" s="140" t="s">
        <v>454</v>
      </c>
      <c r="PW22" s="140" t="s">
        <v>454</v>
      </c>
      <c r="PX22" s="140" t="s">
        <v>454</v>
      </c>
      <c r="PY22" s="140" t="s">
        <v>454</v>
      </c>
      <c r="PZ22" s="140" t="s">
        <v>454</v>
      </c>
      <c r="QA22" s="140" t="s">
        <v>454</v>
      </c>
      <c r="QB22" s="140" t="s">
        <v>454</v>
      </c>
      <c r="QC22" s="140" t="s">
        <v>454</v>
      </c>
      <c r="QD22" s="140" t="s">
        <v>454</v>
      </c>
      <c r="QE22" s="140" t="s">
        <v>454</v>
      </c>
      <c r="QF22" s="140" t="s">
        <v>454</v>
      </c>
      <c r="QG22" s="140" t="s">
        <v>454</v>
      </c>
      <c r="QH22" s="140" t="s">
        <v>454</v>
      </c>
      <c r="QI22" s="140" t="s">
        <v>454</v>
      </c>
      <c r="QJ22" s="140" t="s">
        <v>454</v>
      </c>
      <c r="QK22" s="140" t="s">
        <v>454</v>
      </c>
      <c r="QL22" s="140" t="s">
        <v>454</v>
      </c>
      <c r="QM22" s="140" t="s">
        <v>454</v>
      </c>
      <c r="QN22" s="140" t="s">
        <v>454</v>
      </c>
      <c r="QO22" s="140" t="s">
        <v>454</v>
      </c>
      <c r="QP22" s="140" t="s">
        <v>454</v>
      </c>
      <c r="QQ22" s="140" t="s">
        <v>454</v>
      </c>
      <c r="QR22" s="140" t="s">
        <v>454</v>
      </c>
      <c r="QS22" s="140" t="s">
        <v>454</v>
      </c>
      <c r="QT22" s="140" t="s">
        <v>454</v>
      </c>
      <c r="QU22" s="140" t="s">
        <v>454</v>
      </c>
      <c r="QV22" s="140" t="s">
        <v>454</v>
      </c>
      <c r="QW22" s="140" t="s">
        <v>454</v>
      </c>
      <c r="QX22" s="140" t="s">
        <v>454</v>
      </c>
      <c r="QY22" s="140" t="s">
        <v>454</v>
      </c>
      <c r="QZ22" s="140" t="s">
        <v>454</v>
      </c>
      <c r="RA22" s="140" t="s">
        <v>454</v>
      </c>
      <c r="RB22" s="140" t="s">
        <v>454</v>
      </c>
      <c r="RC22" s="140" t="s">
        <v>454</v>
      </c>
      <c r="RD22" s="140" t="s">
        <v>454</v>
      </c>
      <c r="RE22" s="140" t="s">
        <v>454</v>
      </c>
      <c r="RF22" s="140" t="s">
        <v>454</v>
      </c>
      <c r="RG22" s="140" t="s">
        <v>454</v>
      </c>
      <c r="RH22" s="140" t="s">
        <v>454</v>
      </c>
      <c r="RI22" s="140" t="s">
        <v>454</v>
      </c>
      <c r="RJ22" s="140" t="s">
        <v>454</v>
      </c>
      <c r="RK22" s="140" t="s">
        <v>454</v>
      </c>
      <c r="RL22" s="140" t="s">
        <v>454</v>
      </c>
      <c r="RM22" s="140" t="s">
        <v>454</v>
      </c>
      <c r="RN22" s="140" t="s">
        <v>454</v>
      </c>
      <c r="RO22" s="140" t="s">
        <v>454</v>
      </c>
      <c r="RP22" s="140" t="s">
        <v>454</v>
      </c>
      <c r="RQ22" s="140" t="s">
        <v>454</v>
      </c>
      <c r="RR22" s="140" t="s">
        <v>454</v>
      </c>
      <c r="RS22" s="140" t="s">
        <v>454</v>
      </c>
      <c r="RT22" s="140" t="s">
        <v>454</v>
      </c>
      <c r="RU22" s="140" t="s">
        <v>454</v>
      </c>
      <c r="RV22" s="140" t="s">
        <v>454</v>
      </c>
      <c r="RW22" s="140" t="s">
        <v>454</v>
      </c>
      <c r="RX22" s="140" t="s">
        <v>454</v>
      </c>
      <c r="RY22" s="140" t="s">
        <v>454</v>
      </c>
      <c r="RZ22" s="140" t="s">
        <v>454</v>
      </c>
      <c r="SA22" s="140" t="s">
        <v>454</v>
      </c>
      <c r="SB22" s="140" t="s">
        <v>454</v>
      </c>
      <c r="SC22" s="140" t="s">
        <v>454</v>
      </c>
      <c r="SD22" s="140" t="s">
        <v>454</v>
      </c>
      <c r="SE22" s="140" t="s">
        <v>454</v>
      </c>
      <c r="SF22" s="140" t="s">
        <v>454</v>
      </c>
      <c r="SG22" s="140" t="s">
        <v>454</v>
      </c>
      <c r="SH22" s="140" t="s">
        <v>454</v>
      </c>
      <c r="SI22" s="140" t="s">
        <v>454</v>
      </c>
      <c r="SJ22" s="140" t="s">
        <v>454</v>
      </c>
      <c r="SK22" s="140" t="s">
        <v>454</v>
      </c>
      <c r="SL22" s="140" t="s">
        <v>454</v>
      </c>
      <c r="SM22" s="140" t="s">
        <v>454</v>
      </c>
      <c r="SN22" s="140" t="s">
        <v>454</v>
      </c>
      <c r="SO22" s="140" t="s">
        <v>454</v>
      </c>
      <c r="SP22" s="140" t="s">
        <v>454</v>
      </c>
      <c r="SQ22" s="140" t="s">
        <v>454</v>
      </c>
      <c r="SR22" s="140" t="s">
        <v>454</v>
      </c>
      <c r="SS22" s="140" t="s">
        <v>454</v>
      </c>
      <c r="ST22" s="140" t="s">
        <v>454</v>
      </c>
      <c r="SU22" s="140" t="s">
        <v>454</v>
      </c>
      <c r="SV22" s="140" t="s">
        <v>454</v>
      </c>
      <c r="SW22" s="140" t="s">
        <v>454</v>
      </c>
      <c r="SX22" s="140" t="s">
        <v>454</v>
      </c>
      <c r="SY22" s="140" t="s">
        <v>454</v>
      </c>
      <c r="SZ22" s="140" t="s">
        <v>454</v>
      </c>
      <c r="TA22" s="140" t="s">
        <v>454</v>
      </c>
      <c r="TB22" s="140" t="s">
        <v>454</v>
      </c>
      <c r="TC22" s="140" t="s">
        <v>454</v>
      </c>
      <c r="TD22" s="140" t="s">
        <v>454</v>
      </c>
      <c r="TE22" s="140" t="s">
        <v>454</v>
      </c>
      <c r="TF22" s="140" t="s">
        <v>454</v>
      </c>
      <c r="TG22" s="140" t="s">
        <v>454</v>
      </c>
      <c r="TH22" s="140" t="s">
        <v>454</v>
      </c>
      <c r="TI22" s="140" t="s">
        <v>454</v>
      </c>
      <c r="TJ22" s="140" t="s">
        <v>454</v>
      </c>
      <c r="TK22" s="140" t="s">
        <v>454</v>
      </c>
      <c r="TL22" s="140" t="s">
        <v>454</v>
      </c>
      <c r="TM22" s="140" t="s">
        <v>454</v>
      </c>
      <c r="TN22" s="140" t="s">
        <v>454</v>
      </c>
      <c r="TO22" s="140" t="s">
        <v>454</v>
      </c>
      <c r="TP22" s="140" t="s">
        <v>454</v>
      </c>
      <c r="TQ22" s="140" t="s">
        <v>454</v>
      </c>
      <c r="TR22" s="140" t="s">
        <v>454</v>
      </c>
      <c r="TS22" s="140" t="s">
        <v>454</v>
      </c>
      <c r="TT22" s="140" t="s">
        <v>454</v>
      </c>
      <c r="TU22" s="140" t="s">
        <v>454</v>
      </c>
      <c r="TV22" s="140" t="s">
        <v>454</v>
      </c>
      <c r="TW22" s="140" t="s">
        <v>454</v>
      </c>
      <c r="TX22" s="140" t="s">
        <v>454</v>
      </c>
      <c r="TY22" s="140" t="s">
        <v>454</v>
      </c>
      <c r="TZ22" s="140" t="s">
        <v>454</v>
      </c>
      <c r="UA22" s="140" t="s">
        <v>454</v>
      </c>
      <c r="UB22" s="140" t="s">
        <v>454</v>
      </c>
      <c r="UC22" s="140" t="s">
        <v>454</v>
      </c>
      <c r="UD22" s="140" t="s">
        <v>454</v>
      </c>
      <c r="UE22" s="140" t="s">
        <v>454</v>
      </c>
      <c r="UF22" s="140" t="s">
        <v>454</v>
      </c>
      <c r="UG22" s="140" t="s">
        <v>454</v>
      </c>
      <c r="UH22" s="140" t="s">
        <v>454</v>
      </c>
      <c r="UI22" s="140" t="s">
        <v>454</v>
      </c>
      <c r="UJ22" s="140" t="s">
        <v>454</v>
      </c>
      <c r="UK22" s="140" t="s">
        <v>454</v>
      </c>
      <c r="UL22" s="140" t="s">
        <v>454</v>
      </c>
      <c r="UM22" s="140" t="s">
        <v>454</v>
      </c>
      <c r="UN22" s="140" t="s">
        <v>454</v>
      </c>
      <c r="UO22" s="140" t="s">
        <v>454</v>
      </c>
      <c r="UP22" s="140" t="s">
        <v>454</v>
      </c>
      <c r="UQ22" s="140" t="s">
        <v>454</v>
      </c>
      <c r="UR22" s="140" t="s">
        <v>454</v>
      </c>
      <c r="US22" s="140" t="s">
        <v>454</v>
      </c>
      <c r="UT22" s="140" t="s">
        <v>454</v>
      </c>
      <c r="UU22" s="140" t="s">
        <v>454</v>
      </c>
      <c r="UV22" s="140" t="s">
        <v>454</v>
      </c>
      <c r="UW22" s="140" t="s">
        <v>454</v>
      </c>
      <c r="UX22" s="140" t="s">
        <v>454</v>
      </c>
      <c r="UY22" s="140" t="s">
        <v>454</v>
      </c>
      <c r="UZ22" s="140" t="s">
        <v>454</v>
      </c>
      <c r="VA22" s="140" t="s">
        <v>454</v>
      </c>
      <c r="VB22" s="140" t="s">
        <v>454</v>
      </c>
      <c r="VC22" s="140" t="s">
        <v>454</v>
      </c>
      <c r="VD22" s="140" t="s">
        <v>454</v>
      </c>
      <c r="VE22" s="140" t="s">
        <v>454</v>
      </c>
      <c r="VF22" s="140" t="s">
        <v>454</v>
      </c>
      <c r="VG22" s="140" t="s">
        <v>454</v>
      </c>
      <c r="VH22" s="140" t="s">
        <v>454</v>
      </c>
      <c r="VI22" s="140" t="s">
        <v>454</v>
      </c>
      <c r="VJ22" s="140" t="s">
        <v>454</v>
      </c>
      <c r="VK22" s="140" t="s">
        <v>454</v>
      </c>
      <c r="VL22" s="140" t="s">
        <v>454</v>
      </c>
      <c r="VM22" s="140" t="s">
        <v>454</v>
      </c>
      <c r="VN22" s="140" t="s">
        <v>454</v>
      </c>
      <c r="VO22" s="140" t="s">
        <v>454</v>
      </c>
      <c r="VP22" s="140" t="s">
        <v>454</v>
      </c>
      <c r="VQ22" s="140" t="s">
        <v>454</v>
      </c>
      <c r="VR22" s="140" t="s">
        <v>454</v>
      </c>
      <c r="VS22" s="140" t="s">
        <v>454</v>
      </c>
      <c r="VT22" s="140" t="s">
        <v>454</v>
      </c>
      <c r="VU22" s="140" t="s">
        <v>454</v>
      </c>
      <c r="VV22" s="140" t="s">
        <v>454</v>
      </c>
      <c r="VW22" s="140" t="s">
        <v>454</v>
      </c>
      <c r="VX22" s="140" t="s">
        <v>454</v>
      </c>
      <c r="VY22" s="140" t="s">
        <v>454</v>
      </c>
      <c r="VZ22" s="140" t="s">
        <v>454</v>
      </c>
      <c r="WA22" s="140" t="s">
        <v>454</v>
      </c>
      <c r="WB22" s="140" t="s">
        <v>454</v>
      </c>
      <c r="WC22" s="140" t="s">
        <v>454</v>
      </c>
      <c r="WD22" s="140" t="s">
        <v>454</v>
      </c>
      <c r="WE22" s="140" t="s">
        <v>454</v>
      </c>
      <c r="WF22" s="140" t="s">
        <v>454</v>
      </c>
      <c r="WG22" s="140" t="s">
        <v>454</v>
      </c>
      <c r="WH22" s="140" t="s">
        <v>454</v>
      </c>
      <c r="WI22" s="140" t="s">
        <v>454</v>
      </c>
      <c r="WJ22" s="140" t="s">
        <v>454</v>
      </c>
      <c r="WK22" s="140" t="s">
        <v>454</v>
      </c>
      <c r="WL22" s="140" t="s">
        <v>454</v>
      </c>
      <c r="WM22" s="140" t="s">
        <v>454</v>
      </c>
      <c r="WN22" s="140" t="s">
        <v>454</v>
      </c>
      <c r="WO22" s="140" t="s">
        <v>454</v>
      </c>
      <c r="WP22" s="140" t="s">
        <v>454</v>
      </c>
      <c r="WQ22" s="140" t="s">
        <v>454</v>
      </c>
      <c r="WR22" s="140" t="s">
        <v>454</v>
      </c>
      <c r="WS22" s="140" t="s">
        <v>454</v>
      </c>
      <c r="WT22" s="140" t="s">
        <v>454</v>
      </c>
      <c r="WU22" s="140" t="s">
        <v>454</v>
      </c>
      <c r="WV22" s="140" t="s">
        <v>454</v>
      </c>
      <c r="WW22" s="140" t="s">
        <v>454</v>
      </c>
      <c r="WX22" s="140" t="s">
        <v>454</v>
      </c>
      <c r="WY22" s="140" t="s">
        <v>454</v>
      </c>
      <c r="WZ22" s="140" t="s">
        <v>454</v>
      </c>
      <c r="XA22" s="140" t="s">
        <v>454</v>
      </c>
      <c r="XB22" s="140" t="s">
        <v>454</v>
      </c>
      <c r="XC22" s="140" t="s">
        <v>454</v>
      </c>
      <c r="XD22" s="140" t="s">
        <v>454</v>
      </c>
      <c r="XE22" s="140" t="s">
        <v>454</v>
      </c>
      <c r="XF22" s="140" t="s">
        <v>454</v>
      </c>
      <c r="XG22" s="140" t="s">
        <v>454</v>
      </c>
      <c r="XH22" s="140" t="s">
        <v>454</v>
      </c>
      <c r="XI22" s="140" t="s">
        <v>454</v>
      </c>
      <c r="XJ22" s="140" t="s">
        <v>454</v>
      </c>
      <c r="XK22" s="140" t="s">
        <v>454</v>
      </c>
      <c r="XL22" s="140" t="s">
        <v>454</v>
      </c>
      <c r="XM22" s="140" t="s">
        <v>454</v>
      </c>
      <c r="XN22" s="140" t="s">
        <v>454</v>
      </c>
      <c r="XO22" s="140" t="s">
        <v>454</v>
      </c>
      <c r="XP22" s="140" t="s">
        <v>454</v>
      </c>
      <c r="XQ22" s="140" t="s">
        <v>454</v>
      </c>
      <c r="XR22" s="140" t="s">
        <v>454</v>
      </c>
      <c r="XS22" s="140" t="s">
        <v>454</v>
      </c>
      <c r="XT22" s="140" t="s">
        <v>454</v>
      </c>
      <c r="XU22" s="140" t="s">
        <v>454</v>
      </c>
      <c r="XV22" s="140" t="s">
        <v>454</v>
      </c>
      <c r="XW22" s="140" t="s">
        <v>454</v>
      </c>
      <c r="XX22" s="140" t="s">
        <v>454</v>
      </c>
      <c r="XY22" s="140" t="s">
        <v>454</v>
      </c>
      <c r="XZ22" s="140" t="s">
        <v>454</v>
      </c>
      <c r="YA22" s="140" t="s">
        <v>454</v>
      </c>
      <c r="YB22" s="140" t="s">
        <v>454</v>
      </c>
      <c r="YC22" s="140" t="s">
        <v>454</v>
      </c>
      <c r="YD22" s="140" t="s">
        <v>454</v>
      </c>
      <c r="YE22" s="140" t="s">
        <v>454</v>
      </c>
      <c r="YF22" s="140" t="s">
        <v>454</v>
      </c>
      <c r="YG22" s="140" t="s">
        <v>454</v>
      </c>
      <c r="YH22" s="140" t="s">
        <v>454</v>
      </c>
      <c r="YI22" s="140" t="s">
        <v>454</v>
      </c>
      <c r="YJ22" s="140" t="s">
        <v>454</v>
      </c>
      <c r="YK22" s="140" t="s">
        <v>454</v>
      </c>
      <c r="YL22" s="140" t="s">
        <v>454</v>
      </c>
      <c r="YM22" s="140" t="s">
        <v>454</v>
      </c>
      <c r="YN22" s="140" t="s">
        <v>454</v>
      </c>
      <c r="YO22" s="140" t="s">
        <v>454</v>
      </c>
      <c r="YP22" s="140" t="s">
        <v>454</v>
      </c>
      <c r="YQ22" s="140" t="s">
        <v>454</v>
      </c>
      <c r="YR22" s="140" t="s">
        <v>454</v>
      </c>
      <c r="YS22" s="140" t="s">
        <v>454</v>
      </c>
      <c r="YT22" s="140" t="s">
        <v>454</v>
      </c>
      <c r="YU22" s="140" t="s">
        <v>454</v>
      </c>
      <c r="YV22" s="140" t="s">
        <v>454</v>
      </c>
      <c r="YW22" s="140" t="s">
        <v>454</v>
      </c>
      <c r="YX22" s="140" t="s">
        <v>454</v>
      </c>
      <c r="YY22" s="140" t="s">
        <v>454</v>
      </c>
      <c r="YZ22" s="140" t="s">
        <v>454</v>
      </c>
      <c r="ZA22" s="140" t="s">
        <v>454</v>
      </c>
      <c r="ZB22" s="140" t="s">
        <v>454</v>
      </c>
      <c r="ZC22" s="140" t="s">
        <v>454</v>
      </c>
      <c r="ZD22" s="140" t="s">
        <v>454</v>
      </c>
      <c r="ZE22" s="140" t="s">
        <v>454</v>
      </c>
      <c r="ZF22" s="140" t="s">
        <v>454</v>
      </c>
      <c r="ZG22" s="140" t="s">
        <v>454</v>
      </c>
      <c r="ZH22" s="140" t="s">
        <v>454</v>
      </c>
      <c r="ZI22" s="140" t="s">
        <v>454</v>
      </c>
      <c r="ZJ22" s="140" t="s">
        <v>454</v>
      </c>
      <c r="ZK22" s="140" t="s">
        <v>454</v>
      </c>
      <c r="ZL22" s="140" t="s">
        <v>454</v>
      </c>
      <c r="ZM22" s="140" t="s">
        <v>454</v>
      </c>
      <c r="ZN22" s="140" t="s">
        <v>454</v>
      </c>
      <c r="ZO22" s="140" t="s">
        <v>454</v>
      </c>
      <c r="ZP22" s="140" t="s">
        <v>454</v>
      </c>
      <c r="ZQ22" s="140" t="s">
        <v>454</v>
      </c>
      <c r="ZR22" s="140" t="s">
        <v>454</v>
      </c>
      <c r="ZS22" s="140" t="s">
        <v>454</v>
      </c>
      <c r="ZT22" s="140" t="s">
        <v>454</v>
      </c>
      <c r="ZU22" s="140" t="s">
        <v>454</v>
      </c>
      <c r="ZV22" s="140" t="s">
        <v>454</v>
      </c>
      <c r="ZW22" s="140" t="s">
        <v>454</v>
      </c>
      <c r="ZX22" s="140" t="s">
        <v>454</v>
      </c>
      <c r="ZY22" s="140" t="s">
        <v>454</v>
      </c>
      <c r="ZZ22" s="140" t="s">
        <v>454</v>
      </c>
      <c r="AAA22" s="140" t="s">
        <v>454</v>
      </c>
      <c r="AAB22" s="140" t="s">
        <v>454</v>
      </c>
      <c r="AAC22" s="140" t="s">
        <v>454</v>
      </c>
      <c r="AAD22" s="140" t="s">
        <v>454</v>
      </c>
      <c r="AAE22" s="140" t="s">
        <v>454</v>
      </c>
      <c r="AAF22" s="140" t="s">
        <v>454</v>
      </c>
      <c r="AAG22" s="140" t="s">
        <v>454</v>
      </c>
      <c r="AAH22" s="140" t="s">
        <v>454</v>
      </c>
      <c r="AAI22" s="140" t="s">
        <v>454</v>
      </c>
      <c r="AAJ22" s="140" t="s">
        <v>454</v>
      </c>
      <c r="AAK22" s="140" t="s">
        <v>454</v>
      </c>
      <c r="AAL22" s="140" t="s">
        <v>454</v>
      </c>
      <c r="AAM22" s="140" t="s">
        <v>454</v>
      </c>
      <c r="AAN22" s="140" t="s">
        <v>454</v>
      </c>
      <c r="AAO22" s="140" t="s">
        <v>454</v>
      </c>
      <c r="AAP22" s="140" t="s">
        <v>454</v>
      </c>
      <c r="AAQ22" s="140" t="s">
        <v>454</v>
      </c>
      <c r="AAR22" s="140" t="s">
        <v>454</v>
      </c>
      <c r="AAS22" s="140" t="s">
        <v>454</v>
      </c>
      <c r="AAT22" s="140" t="s">
        <v>454</v>
      </c>
      <c r="AAU22" s="140" t="s">
        <v>454</v>
      </c>
      <c r="AAV22" s="140" t="s">
        <v>454</v>
      </c>
      <c r="AAW22" s="140" t="s">
        <v>454</v>
      </c>
      <c r="AAX22" s="140" t="s">
        <v>454</v>
      </c>
      <c r="AAY22" s="140" t="s">
        <v>454</v>
      </c>
      <c r="AAZ22" s="140" t="s">
        <v>454</v>
      </c>
      <c r="ABA22" s="140" t="s">
        <v>454</v>
      </c>
      <c r="ABB22" s="140" t="s">
        <v>454</v>
      </c>
      <c r="ABC22" s="140" t="s">
        <v>454</v>
      </c>
      <c r="ABD22" s="140" t="s">
        <v>454</v>
      </c>
      <c r="ABE22" s="140" t="s">
        <v>454</v>
      </c>
      <c r="ABF22" s="140" t="s">
        <v>454</v>
      </c>
      <c r="ABG22" s="140" t="s">
        <v>454</v>
      </c>
      <c r="ABH22" s="140" t="s">
        <v>454</v>
      </c>
      <c r="ABI22" s="140" t="s">
        <v>454</v>
      </c>
      <c r="ABJ22" s="140" t="s">
        <v>454</v>
      </c>
      <c r="ABK22" s="140" t="s">
        <v>454</v>
      </c>
      <c r="ABL22" s="140" t="s">
        <v>454</v>
      </c>
      <c r="ABM22" s="140" t="s">
        <v>454</v>
      </c>
      <c r="ABN22" s="140" t="s">
        <v>454</v>
      </c>
      <c r="ABO22" s="140" t="s">
        <v>454</v>
      </c>
      <c r="ABP22" s="140" t="s">
        <v>454</v>
      </c>
      <c r="ABQ22" s="140" t="s">
        <v>454</v>
      </c>
      <c r="ABR22" s="140" t="s">
        <v>454</v>
      </c>
      <c r="ABS22" s="140" t="s">
        <v>454</v>
      </c>
      <c r="ABT22" s="140" t="s">
        <v>454</v>
      </c>
      <c r="ABU22" s="140" t="s">
        <v>454</v>
      </c>
      <c r="ABV22" s="140" t="s">
        <v>454</v>
      </c>
      <c r="ABW22" s="140" t="s">
        <v>454</v>
      </c>
      <c r="ABX22" s="140" t="s">
        <v>454</v>
      </c>
      <c r="ABY22" s="140" t="s">
        <v>454</v>
      </c>
      <c r="ABZ22" s="140" t="s">
        <v>454</v>
      </c>
      <c r="ACA22" s="140" t="s">
        <v>454</v>
      </c>
      <c r="ACB22" s="140" t="s">
        <v>454</v>
      </c>
      <c r="ACC22" s="140" t="s">
        <v>454</v>
      </c>
      <c r="ACD22" s="140" t="s">
        <v>454</v>
      </c>
      <c r="ACE22" s="140" t="s">
        <v>454</v>
      </c>
      <c r="ACF22" s="140" t="s">
        <v>454</v>
      </c>
      <c r="ACG22" s="140" t="s">
        <v>454</v>
      </c>
      <c r="ACH22" s="140" t="s">
        <v>454</v>
      </c>
      <c r="ACI22" s="140" t="s">
        <v>454</v>
      </c>
      <c r="ACJ22" s="140" t="s">
        <v>454</v>
      </c>
      <c r="ACK22" s="140" t="s">
        <v>454</v>
      </c>
      <c r="ACL22" s="140" t="s">
        <v>454</v>
      </c>
      <c r="ACM22" s="140" t="s">
        <v>454</v>
      </c>
      <c r="ACN22" s="140" t="s">
        <v>454</v>
      </c>
      <c r="ACO22" s="140" t="s">
        <v>454</v>
      </c>
      <c r="ACP22" s="140" t="s">
        <v>454</v>
      </c>
      <c r="ACQ22" s="140" t="s">
        <v>454</v>
      </c>
      <c r="ACR22" s="140" t="s">
        <v>454</v>
      </c>
      <c r="ACS22" s="140" t="s">
        <v>454</v>
      </c>
      <c r="ACT22" s="140" t="s">
        <v>454</v>
      </c>
      <c r="ACU22" s="140" t="s">
        <v>454</v>
      </c>
      <c r="ACV22" s="140" t="s">
        <v>454</v>
      </c>
      <c r="ACW22" s="140" t="s">
        <v>454</v>
      </c>
      <c r="ACX22" s="140" t="s">
        <v>454</v>
      </c>
      <c r="ACY22" s="140" t="s">
        <v>454</v>
      </c>
      <c r="ACZ22" s="140" t="s">
        <v>454</v>
      </c>
      <c r="ADA22" s="140" t="s">
        <v>454</v>
      </c>
      <c r="ADB22" s="140" t="s">
        <v>454</v>
      </c>
      <c r="ADC22" s="140" t="s">
        <v>454</v>
      </c>
      <c r="ADD22" s="140" t="s">
        <v>454</v>
      </c>
      <c r="ADE22" s="140" t="s">
        <v>454</v>
      </c>
      <c r="ADF22" s="140" t="s">
        <v>454</v>
      </c>
      <c r="ADG22" s="140" t="s">
        <v>454</v>
      </c>
      <c r="ADH22" s="140" t="s">
        <v>454</v>
      </c>
      <c r="ADI22" s="140" t="s">
        <v>454</v>
      </c>
      <c r="ADJ22" s="140" t="s">
        <v>454</v>
      </c>
      <c r="ADK22" s="140" t="s">
        <v>454</v>
      </c>
      <c r="ADL22" s="140" t="s">
        <v>454</v>
      </c>
      <c r="ADM22" s="140" t="s">
        <v>454</v>
      </c>
      <c r="ADN22" s="140" t="s">
        <v>454</v>
      </c>
      <c r="ADO22" s="140" t="s">
        <v>454</v>
      </c>
      <c r="ADP22" s="140" t="s">
        <v>454</v>
      </c>
      <c r="ADQ22" s="140" t="s">
        <v>454</v>
      </c>
      <c r="ADR22" s="140" t="s">
        <v>454</v>
      </c>
      <c r="ADS22" s="140" t="s">
        <v>454</v>
      </c>
      <c r="ADT22" s="140" t="s">
        <v>454</v>
      </c>
      <c r="ADU22" s="140" t="s">
        <v>454</v>
      </c>
      <c r="ADV22" s="140" t="s">
        <v>454</v>
      </c>
      <c r="ADW22" s="140" t="s">
        <v>454</v>
      </c>
      <c r="ADX22" s="140" t="s">
        <v>454</v>
      </c>
      <c r="ADY22" s="140" t="s">
        <v>454</v>
      </c>
      <c r="ADZ22" s="140" t="s">
        <v>454</v>
      </c>
      <c r="AEA22" s="140" t="s">
        <v>454</v>
      </c>
      <c r="AEB22" s="140" t="s">
        <v>454</v>
      </c>
      <c r="AEC22" s="140" t="s">
        <v>454</v>
      </c>
      <c r="AED22" s="140" t="s">
        <v>454</v>
      </c>
      <c r="AEE22" s="140" t="s">
        <v>454</v>
      </c>
      <c r="AEF22" s="140" t="s">
        <v>454</v>
      </c>
      <c r="AEG22" s="140" t="s">
        <v>454</v>
      </c>
      <c r="AEH22" s="140" t="s">
        <v>454</v>
      </c>
      <c r="AEI22" s="140" t="s">
        <v>454</v>
      </c>
      <c r="AEJ22" s="140" t="s">
        <v>454</v>
      </c>
      <c r="AEK22" s="140" t="s">
        <v>454</v>
      </c>
      <c r="AEL22" s="140" t="s">
        <v>454</v>
      </c>
      <c r="AEM22" s="140" t="s">
        <v>454</v>
      </c>
      <c r="AEN22" s="140" t="s">
        <v>454</v>
      </c>
      <c r="AEO22" s="140" t="s">
        <v>454</v>
      </c>
      <c r="AEP22" s="140" t="s">
        <v>454</v>
      </c>
      <c r="AEQ22" s="140" t="s">
        <v>454</v>
      </c>
      <c r="AER22" s="140" t="s">
        <v>454</v>
      </c>
      <c r="AES22" s="140" t="s">
        <v>454</v>
      </c>
      <c r="AET22" s="140" t="s">
        <v>454</v>
      </c>
      <c r="AEU22" s="140" t="s">
        <v>454</v>
      </c>
      <c r="AEV22" s="140" t="s">
        <v>454</v>
      </c>
      <c r="AEW22" s="140" t="s">
        <v>454</v>
      </c>
      <c r="AEX22" s="140" t="s">
        <v>454</v>
      </c>
      <c r="AEY22" s="140" t="s">
        <v>454</v>
      </c>
      <c r="AEZ22" s="140" t="s">
        <v>454</v>
      </c>
      <c r="AFA22" s="140" t="s">
        <v>454</v>
      </c>
      <c r="AFB22" s="140" t="s">
        <v>454</v>
      </c>
      <c r="AFC22" s="140" t="s">
        <v>454</v>
      </c>
      <c r="AFD22" s="140" t="s">
        <v>454</v>
      </c>
      <c r="AFE22" s="140" t="s">
        <v>454</v>
      </c>
      <c r="AFF22" s="140" t="s">
        <v>454</v>
      </c>
      <c r="AFG22" s="140" t="s">
        <v>454</v>
      </c>
      <c r="AFH22" s="140" t="s">
        <v>454</v>
      </c>
      <c r="AFI22" s="140" t="s">
        <v>454</v>
      </c>
      <c r="AFJ22" s="140" t="s">
        <v>454</v>
      </c>
      <c r="AFK22" s="140" t="s">
        <v>454</v>
      </c>
      <c r="AFL22" s="140" t="s">
        <v>454</v>
      </c>
      <c r="AFM22" s="140" t="s">
        <v>454</v>
      </c>
      <c r="AFN22" s="140" t="s">
        <v>454</v>
      </c>
      <c r="AFO22" s="140" t="s">
        <v>454</v>
      </c>
      <c r="AFP22" s="140" t="s">
        <v>454</v>
      </c>
      <c r="AFQ22" s="140" t="s">
        <v>454</v>
      </c>
      <c r="AFR22" s="140" t="s">
        <v>454</v>
      </c>
      <c r="AFS22" s="140" t="s">
        <v>454</v>
      </c>
      <c r="AFT22" s="140" t="s">
        <v>454</v>
      </c>
      <c r="AFU22" s="140" t="s">
        <v>454</v>
      </c>
      <c r="AFV22" s="140" t="s">
        <v>454</v>
      </c>
      <c r="AFW22" s="140" t="s">
        <v>454</v>
      </c>
      <c r="AFX22" s="140" t="s">
        <v>454</v>
      </c>
      <c r="AFY22" s="140" t="s">
        <v>454</v>
      </c>
      <c r="AFZ22" s="140" t="s">
        <v>454</v>
      </c>
      <c r="AGA22" s="140" t="s">
        <v>454</v>
      </c>
      <c r="AGB22" s="140" t="s">
        <v>454</v>
      </c>
      <c r="AGC22" s="140" t="s">
        <v>454</v>
      </c>
      <c r="AGD22" s="140" t="s">
        <v>454</v>
      </c>
      <c r="AGE22" s="140" t="s">
        <v>454</v>
      </c>
      <c r="AGF22" s="140" t="s">
        <v>454</v>
      </c>
      <c r="AGG22" s="140" t="s">
        <v>454</v>
      </c>
      <c r="AGH22" s="140" t="s">
        <v>454</v>
      </c>
      <c r="AGI22" s="140" t="s">
        <v>454</v>
      </c>
      <c r="AGJ22" s="140" t="s">
        <v>454</v>
      </c>
      <c r="AGK22" s="140" t="s">
        <v>454</v>
      </c>
      <c r="AGL22" s="140" t="s">
        <v>454</v>
      </c>
      <c r="AGM22" s="140" t="s">
        <v>454</v>
      </c>
      <c r="AGN22" s="140" t="s">
        <v>454</v>
      </c>
      <c r="AGO22" s="140" t="s">
        <v>454</v>
      </c>
      <c r="AGP22" s="140" t="s">
        <v>454</v>
      </c>
      <c r="AGQ22" s="140" t="s">
        <v>454</v>
      </c>
      <c r="AGR22" s="140" t="s">
        <v>454</v>
      </c>
      <c r="AGS22" s="140" t="s">
        <v>454</v>
      </c>
      <c r="AGT22" s="140" t="s">
        <v>454</v>
      </c>
      <c r="AGU22" s="140" t="s">
        <v>454</v>
      </c>
      <c r="AGV22" s="140" t="s">
        <v>454</v>
      </c>
      <c r="AGW22" s="140" t="s">
        <v>454</v>
      </c>
      <c r="AGX22" s="140" t="s">
        <v>454</v>
      </c>
      <c r="AGY22" s="140" t="s">
        <v>454</v>
      </c>
      <c r="AGZ22" s="140" t="s">
        <v>454</v>
      </c>
      <c r="AHA22" s="140" t="s">
        <v>454</v>
      </c>
      <c r="AHB22" s="140" t="s">
        <v>454</v>
      </c>
      <c r="AHC22" s="140" t="s">
        <v>454</v>
      </c>
      <c r="AHD22" s="140" t="s">
        <v>454</v>
      </c>
      <c r="AHE22" s="140" t="s">
        <v>454</v>
      </c>
      <c r="AHF22" s="140" t="s">
        <v>454</v>
      </c>
      <c r="AHG22" s="140" t="s">
        <v>454</v>
      </c>
      <c r="AHH22" s="140" t="s">
        <v>454</v>
      </c>
      <c r="AHI22" s="140" t="s">
        <v>454</v>
      </c>
      <c r="AHJ22" s="140" t="s">
        <v>454</v>
      </c>
      <c r="AHK22" s="140" t="s">
        <v>454</v>
      </c>
      <c r="AHL22" s="140" t="s">
        <v>454</v>
      </c>
      <c r="AHM22" s="140" t="s">
        <v>454</v>
      </c>
      <c r="AHN22" s="140" t="s">
        <v>454</v>
      </c>
      <c r="AHO22" s="140" t="s">
        <v>454</v>
      </c>
      <c r="AHP22" s="140" t="s">
        <v>454</v>
      </c>
      <c r="AHQ22" s="140" t="s">
        <v>454</v>
      </c>
      <c r="AHR22" s="140" t="s">
        <v>454</v>
      </c>
      <c r="AHS22" s="140" t="s">
        <v>454</v>
      </c>
      <c r="AHT22" s="140" t="s">
        <v>454</v>
      </c>
      <c r="AHU22" s="140" t="s">
        <v>454</v>
      </c>
      <c r="AHV22" s="140" t="s">
        <v>454</v>
      </c>
      <c r="AHW22" s="140" t="s">
        <v>454</v>
      </c>
      <c r="AHX22" s="140" t="s">
        <v>454</v>
      </c>
      <c r="AHY22" s="140" t="s">
        <v>454</v>
      </c>
      <c r="AHZ22" s="140" t="s">
        <v>454</v>
      </c>
      <c r="AIA22" s="140" t="s">
        <v>454</v>
      </c>
      <c r="AIB22" s="140" t="s">
        <v>454</v>
      </c>
      <c r="AIC22" s="140" t="s">
        <v>454</v>
      </c>
      <c r="AID22" s="140" t="s">
        <v>454</v>
      </c>
      <c r="AIE22" s="140" t="s">
        <v>454</v>
      </c>
      <c r="AIF22" s="140" t="s">
        <v>454</v>
      </c>
      <c r="AIG22" s="140" t="s">
        <v>454</v>
      </c>
      <c r="AIH22" s="140" t="s">
        <v>454</v>
      </c>
      <c r="AII22" s="140" t="s">
        <v>454</v>
      </c>
      <c r="AIJ22" s="140" t="s">
        <v>454</v>
      </c>
      <c r="AIK22" s="140" t="s">
        <v>454</v>
      </c>
      <c r="AIL22" s="140" t="s">
        <v>454</v>
      </c>
      <c r="AIM22" s="140" t="s">
        <v>454</v>
      </c>
      <c r="AIN22" s="140" t="s">
        <v>454</v>
      </c>
      <c r="AIO22" s="140" t="s">
        <v>454</v>
      </c>
      <c r="AIP22" s="140" t="s">
        <v>454</v>
      </c>
      <c r="AIQ22" s="140" t="s">
        <v>454</v>
      </c>
      <c r="AIR22" s="140" t="s">
        <v>454</v>
      </c>
      <c r="AIS22" s="140" t="s">
        <v>454</v>
      </c>
      <c r="AIT22" s="140" t="s">
        <v>454</v>
      </c>
      <c r="AIU22" s="140" t="s">
        <v>454</v>
      </c>
      <c r="AIV22" s="140" t="s">
        <v>454</v>
      </c>
      <c r="AIW22" s="140" t="s">
        <v>454</v>
      </c>
      <c r="AIX22" s="140" t="s">
        <v>454</v>
      </c>
      <c r="AIY22" s="140" t="s">
        <v>454</v>
      </c>
      <c r="AIZ22" s="140" t="s">
        <v>454</v>
      </c>
      <c r="AJA22" s="140" t="s">
        <v>454</v>
      </c>
      <c r="AJB22" s="140" t="s">
        <v>454</v>
      </c>
      <c r="AJC22" s="140" t="s">
        <v>454</v>
      </c>
      <c r="AJD22" s="140" t="s">
        <v>454</v>
      </c>
      <c r="AJE22" s="140" t="s">
        <v>454</v>
      </c>
      <c r="AJF22" s="140" t="s">
        <v>454</v>
      </c>
      <c r="AJG22" s="140" t="s">
        <v>454</v>
      </c>
      <c r="AJH22" s="140" t="s">
        <v>454</v>
      </c>
      <c r="AJI22" s="140" t="s">
        <v>454</v>
      </c>
      <c r="AJJ22" s="140" t="s">
        <v>454</v>
      </c>
      <c r="AJK22" s="140" t="s">
        <v>454</v>
      </c>
      <c r="AJL22" s="140" t="s">
        <v>454</v>
      </c>
      <c r="AJM22" s="140" t="s">
        <v>454</v>
      </c>
      <c r="AJN22" s="140" t="s">
        <v>454</v>
      </c>
      <c r="AJO22" s="140" t="s">
        <v>454</v>
      </c>
      <c r="AJP22" s="140" t="s">
        <v>454</v>
      </c>
      <c r="AJQ22" s="140" t="s">
        <v>454</v>
      </c>
      <c r="AJR22" s="140" t="s">
        <v>454</v>
      </c>
      <c r="AJS22" s="140" t="s">
        <v>454</v>
      </c>
      <c r="AJT22" s="140" t="s">
        <v>454</v>
      </c>
      <c r="AJU22" s="140" t="s">
        <v>454</v>
      </c>
      <c r="AJV22" s="140" t="s">
        <v>454</v>
      </c>
      <c r="AJW22" s="140" t="s">
        <v>454</v>
      </c>
      <c r="AJX22" s="140" t="s">
        <v>454</v>
      </c>
      <c r="AJY22" s="140" t="s">
        <v>454</v>
      </c>
      <c r="AJZ22" s="140" t="s">
        <v>454</v>
      </c>
      <c r="AKA22" s="140" t="s">
        <v>454</v>
      </c>
      <c r="AKB22" s="140" t="s">
        <v>454</v>
      </c>
      <c r="AKC22" s="140" t="s">
        <v>454</v>
      </c>
      <c r="AKD22" s="140" t="s">
        <v>454</v>
      </c>
      <c r="AKE22" s="140" t="s">
        <v>454</v>
      </c>
      <c r="AKF22" s="140" t="s">
        <v>454</v>
      </c>
      <c r="AKG22" s="140" t="s">
        <v>454</v>
      </c>
      <c r="AKH22" s="140" t="s">
        <v>454</v>
      </c>
      <c r="AKI22" s="140" t="s">
        <v>454</v>
      </c>
      <c r="AKJ22" s="140" t="s">
        <v>454</v>
      </c>
      <c r="AKK22" s="140" t="s">
        <v>454</v>
      </c>
      <c r="AKL22" s="140" t="s">
        <v>454</v>
      </c>
      <c r="AKM22" s="140" t="s">
        <v>454</v>
      </c>
      <c r="AKN22" s="140" t="s">
        <v>454</v>
      </c>
      <c r="AKO22" s="140" t="s">
        <v>454</v>
      </c>
      <c r="AKP22" s="140" t="s">
        <v>454</v>
      </c>
      <c r="AKQ22" s="140" t="s">
        <v>454</v>
      </c>
      <c r="AKR22" s="140" t="s">
        <v>454</v>
      </c>
      <c r="AKS22" s="140" t="s">
        <v>454</v>
      </c>
      <c r="AKT22" s="140" t="s">
        <v>454</v>
      </c>
      <c r="AKU22" s="140" t="s">
        <v>454</v>
      </c>
      <c r="AKV22" s="140" t="s">
        <v>454</v>
      </c>
      <c r="AKW22" s="140" t="s">
        <v>454</v>
      </c>
      <c r="AKX22" s="140" t="s">
        <v>454</v>
      </c>
      <c r="AKY22" s="140" t="s">
        <v>454</v>
      </c>
      <c r="AKZ22" s="140" t="s">
        <v>454</v>
      </c>
      <c r="ALA22" s="140" t="s">
        <v>454</v>
      </c>
      <c r="ALB22" s="140" t="s">
        <v>454</v>
      </c>
      <c r="ALC22" s="140" t="s">
        <v>454</v>
      </c>
      <c r="ALD22" s="140" t="s">
        <v>454</v>
      </c>
      <c r="ALE22" s="140" t="s">
        <v>454</v>
      </c>
      <c r="ALF22" s="140" t="s">
        <v>454</v>
      </c>
      <c r="ALG22" s="140" t="s">
        <v>454</v>
      </c>
      <c r="ALH22" s="140" t="s">
        <v>454</v>
      </c>
      <c r="ALI22" s="140" t="s">
        <v>454</v>
      </c>
      <c r="ALJ22" s="140" t="s">
        <v>454</v>
      </c>
      <c r="ALK22" s="140" t="s">
        <v>454</v>
      </c>
      <c r="ALL22" s="140" t="s">
        <v>454</v>
      </c>
      <c r="ALM22" s="140" t="s">
        <v>454</v>
      </c>
      <c r="ALN22" s="140" t="s">
        <v>454</v>
      </c>
      <c r="ALO22" s="140" t="s">
        <v>454</v>
      </c>
      <c r="ALP22" s="140" t="s">
        <v>454</v>
      </c>
      <c r="ALQ22" s="140" t="s">
        <v>454</v>
      </c>
      <c r="ALR22" s="140" t="s">
        <v>454</v>
      </c>
      <c r="ALS22" s="140" t="s">
        <v>454</v>
      </c>
      <c r="ALT22" s="140" t="s">
        <v>454</v>
      </c>
      <c r="ALU22" s="140" t="s">
        <v>454</v>
      </c>
      <c r="ALV22" s="140" t="s">
        <v>454</v>
      </c>
      <c r="ALW22" s="140" t="s">
        <v>454</v>
      </c>
      <c r="ALX22" s="140" t="s">
        <v>454</v>
      </c>
      <c r="ALY22" s="140" t="s">
        <v>454</v>
      </c>
      <c r="ALZ22" s="140" t="s">
        <v>454</v>
      </c>
      <c r="AMA22" s="140" t="s">
        <v>454</v>
      </c>
      <c r="AMB22" s="140" t="s">
        <v>454</v>
      </c>
      <c r="AMC22" s="140" t="s">
        <v>454</v>
      </c>
      <c r="AMD22" s="140" t="s">
        <v>454</v>
      </c>
      <c r="AME22" s="140" t="s">
        <v>454</v>
      </c>
      <c r="AMF22" s="140" t="s">
        <v>454</v>
      </c>
      <c r="AMG22" s="140" t="s">
        <v>454</v>
      </c>
      <c r="AMH22" s="140" t="s">
        <v>454</v>
      </c>
      <c r="AMI22" s="140" t="s">
        <v>454</v>
      </c>
      <c r="AMJ22" s="140" t="s">
        <v>454</v>
      </c>
      <c r="AMK22" s="140" t="s">
        <v>454</v>
      </c>
      <c r="AML22" s="140" t="s">
        <v>454</v>
      </c>
      <c r="AMM22" s="140" t="s">
        <v>454</v>
      </c>
      <c r="AMN22" s="140" t="s">
        <v>454</v>
      </c>
      <c r="AMO22" s="140" t="s">
        <v>454</v>
      </c>
      <c r="AMP22" s="140" t="s">
        <v>454</v>
      </c>
      <c r="AMQ22" s="140" t="s">
        <v>454</v>
      </c>
      <c r="AMR22" s="140" t="s">
        <v>454</v>
      </c>
      <c r="AMS22" s="140" t="s">
        <v>454</v>
      </c>
      <c r="AMT22" s="140" t="s">
        <v>454</v>
      </c>
      <c r="AMU22" s="140" t="s">
        <v>454</v>
      </c>
      <c r="AMV22" s="140" t="s">
        <v>454</v>
      </c>
      <c r="AMW22" s="140" t="s">
        <v>454</v>
      </c>
      <c r="AMX22" s="140" t="s">
        <v>454</v>
      </c>
      <c r="AMY22" s="140" t="s">
        <v>454</v>
      </c>
      <c r="AMZ22" s="140" t="s">
        <v>454</v>
      </c>
      <c r="ANA22" s="140" t="s">
        <v>454</v>
      </c>
      <c r="ANB22" s="140" t="s">
        <v>454</v>
      </c>
      <c r="ANC22" s="140" t="s">
        <v>454</v>
      </c>
      <c r="AND22" s="140" t="s">
        <v>454</v>
      </c>
      <c r="ANE22" s="140" t="s">
        <v>454</v>
      </c>
      <c r="ANF22" s="140" t="s">
        <v>454</v>
      </c>
      <c r="ANG22" s="140" t="s">
        <v>454</v>
      </c>
      <c r="ANH22" s="140" t="s">
        <v>454</v>
      </c>
      <c r="ANI22" s="140" t="s">
        <v>454</v>
      </c>
      <c r="ANJ22" s="140" t="s">
        <v>454</v>
      </c>
      <c r="ANK22" s="140" t="s">
        <v>454</v>
      </c>
      <c r="ANL22" s="140" t="s">
        <v>454</v>
      </c>
      <c r="ANM22" s="140" t="s">
        <v>454</v>
      </c>
      <c r="ANN22" s="140" t="s">
        <v>454</v>
      </c>
      <c r="ANO22" s="140" t="s">
        <v>454</v>
      </c>
      <c r="ANP22" s="140" t="s">
        <v>454</v>
      </c>
      <c r="ANQ22" s="140" t="s">
        <v>454</v>
      </c>
      <c r="ANR22" s="140" t="s">
        <v>454</v>
      </c>
      <c r="ANS22" s="140" t="s">
        <v>454</v>
      </c>
      <c r="ANT22" s="140" t="s">
        <v>454</v>
      </c>
      <c r="ANU22" s="140" t="s">
        <v>454</v>
      </c>
      <c r="ANV22" s="140" t="s">
        <v>454</v>
      </c>
      <c r="ANW22" s="140" t="s">
        <v>454</v>
      </c>
      <c r="ANX22" s="140" t="s">
        <v>454</v>
      </c>
      <c r="ANY22" s="140" t="s">
        <v>454</v>
      </c>
      <c r="ANZ22" s="140" t="s">
        <v>454</v>
      </c>
      <c r="AOA22" s="140" t="s">
        <v>454</v>
      </c>
      <c r="AOB22" s="140" t="s">
        <v>454</v>
      </c>
      <c r="AOC22" s="140" t="s">
        <v>454</v>
      </c>
      <c r="AOD22" s="140" t="s">
        <v>454</v>
      </c>
      <c r="AOE22" s="140" t="s">
        <v>454</v>
      </c>
      <c r="AOF22" s="140" t="s">
        <v>454</v>
      </c>
      <c r="AOG22" s="140" t="s">
        <v>454</v>
      </c>
      <c r="AOH22" s="140" t="s">
        <v>454</v>
      </c>
      <c r="AOI22" s="140" t="s">
        <v>454</v>
      </c>
      <c r="AOJ22" s="140" t="s">
        <v>454</v>
      </c>
      <c r="AOK22" s="140" t="s">
        <v>454</v>
      </c>
      <c r="AOL22" s="140" t="s">
        <v>454</v>
      </c>
      <c r="AOM22" s="140" t="s">
        <v>454</v>
      </c>
      <c r="AON22" s="140" t="s">
        <v>454</v>
      </c>
      <c r="AOO22" s="140" t="s">
        <v>454</v>
      </c>
      <c r="AOP22" s="140" t="s">
        <v>454</v>
      </c>
      <c r="AOQ22" s="140" t="s">
        <v>454</v>
      </c>
      <c r="AOR22" s="140" t="s">
        <v>454</v>
      </c>
      <c r="AOS22" s="140" t="s">
        <v>454</v>
      </c>
      <c r="AOT22" s="140" t="s">
        <v>454</v>
      </c>
      <c r="AOU22" s="140" t="s">
        <v>454</v>
      </c>
      <c r="AOV22" s="140" t="s">
        <v>454</v>
      </c>
      <c r="AOW22" s="140" t="s">
        <v>454</v>
      </c>
      <c r="AOX22" s="140" t="s">
        <v>454</v>
      </c>
      <c r="AOY22" s="140" t="s">
        <v>454</v>
      </c>
      <c r="AOZ22" s="140" t="s">
        <v>454</v>
      </c>
      <c r="APA22" s="140" t="s">
        <v>454</v>
      </c>
      <c r="APB22" s="140" t="s">
        <v>454</v>
      </c>
      <c r="APC22" s="140" t="s">
        <v>454</v>
      </c>
      <c r="APD22" s="140" t="s">
        <v>454</v>
      </c>
      <c r="APE22" s="140" t="s">
        <v>454</v>
      </c>
      <c r="APF22" s="140" t="s">
        <v>454</v>
      </c>
      <c r="APG22" s="140" t="s">
        <v>454</v>
      </c>
      <c r="APH22" s="140" t="s">
        <v>454</v>
      </c>
      <c r="API22" s="140" t="s">
        <v>454</v>
      </c>
      <c r="APJ22" s="140" t="s">
        <v>454</v>
      </c>
      <c r="APK22" s="140" t="s">
        <v>454</v>
      </c>
      <c r="APL22" s="140" t="s">
        <v>454</v>
      </c>
      <c r="APM22" s="140" t="s">
        <v>454</v>
      </c>
      <c r="APN22" s="140" t="s">
        <v>454</v>
      </c>
      <c r="APO22" s="140" t="s">
        <v>454</v>
      </c>
      <c r="APP22" s="140" t="s">
        <v>454</v>
      </c>
      <c r="APQ22" s="140" t="s">
        <v>454</v>
      </c>
      <c r="APR22" s="140" t="s">
        <v>454</v>
      </c>
      <c r="APS22" s="140" t="s">
        <v>454</v>
      </c>
      <c r="APT22" s="140" t="s">
        <v>454</v>
      </c>
      <c r="APU22" s="140" t="s">
        <v>454</v>
      </c>
      <c r="APV22" s="140" t="s">
        <v>454</v>
      </c>
      <c r="APW22" s="140" t="s">
        <v>454</v>
      </c>
      <c r="APX22" s="140" t="s">
        <v>454</v>
      </c>
      <c r="APY22" s="140" t="s">
        <v>454</v>
      </c>
      <c r="APZ22" s="140" t="s">
        <v>454</v>
      </c>
      <c r="AQA22" s="140" t="s">
        <v>454</v>
      </c>
      <c r="AQB22" s="140" t="s">
        <v>454</v>
      </c>
      <c r="AQC22" s="140" t="s">
        <v>454</v>
      </c>
      <c r="AQD22" s="140" t="s">
        <v>454</v>
      </c>
      <c r="AQE22" s="140" t="s">
        <v>454</v>
      </c>
      <c r="AQF22" s="140" t="s">
        <v>454</v>
      </c>
      <c r="AQG22" s="140" t="s">
        <v>454</v>
      </c>
      <c r="AQH22" s="140" t="s">
        <v>454</v>
      </c>
      <c r="AQI22" s="140" t="s">
        <v>454</v>
      </c>
      <c r="AQJ22" s="140" t="s">
        <v>454</v>
      </c>
      <c r="AQK22" s="140" t="s">
        <v>454</v>
      </c>
      <c r="AQL22" s="140" t="s">
        <v>454</v>
      </c>
      <c r="AQM22" s="140" t="s">
        <v>454</v>
      </c>
      <c r="AQN22" s="140" t="s">
        <v>454</v>
      </c>
      <c r="AQO22" s="140" t="s">
        <v>454</v>
      </c>
      <c r="AQP22" s="140" t="s">
        <v>454</v>
      </c>
      <c r="AQQ22" s="140" t="s">
        <v>454</v>
      </c>
      <c r="AQR22" s="140" t="s">
        <v>454</v>
      </c>
      <c r="AQS22" s="140" t="s">
        <v>454</v>
      </c>
      <c r="AQT22" s="140" t="s">
        <v>454</v>
      </c>
      <c r="AQU22" s="140" t="s">
        <v>454</v>
      </c>
      <c r="AQV22" s="140" t="s">
        <v>454</v>
      </c>
      <c r="AQW22" s="140" t="s">
        <v>454</v>
      </c>
      <c r="AQX22" s="140" t="s">
        <v>454</v>
      </c>
      <c r="AQY22" s="140" t="s">
        <v>454</v>
      </c>
      <c r="AQZ22" s="140" t="s">
        <v>454</v>
      </c>
      <c r="ARA22" s="140" t="s">
        <v>454</v>
      </c>
      <c r="ARB22" s="140" t="s">
        <v>454</v>
      </c>
      <c r="ARC22" s="140" t="s">
        <v>454</v>
      </c>
      <c r="ARD22" s="140" t="s">
        <v>454</v>
      </c>
      <c r="ARE22" s="140" t="s">
        <v>454</v>
      </c>
      <c r="ARF22" s="140" t="s">
        <v>454</v>
      </c>
      <c r="ARG22" s="140" t="s">
        <v>454</v>
      </c>
      <c r="ARH22" s="140" t="s">
        <v>454</v>
      </c>
      <c r="ARI22" s="140" t="s">
        <v>454</v>
      </c>
      <c r="ARJ22" s="140" t="s">
        <v>454</v>
      </c>
      <c r="ARK22" s="140" t="s">
        <v>454</v>
      </c>
      <c r="ARL22" s="140" t="s">
        <v>454</v>
      </c>
      <c r="ARM22" s="140" t="s">
        <v>454</v>
      </c>
      <c r="ARN22" s="140" t="s">
        <v>454</v>
      </c>
      <c r="ARO22" s="140" t="s">
        <v>454</v>
      </c>
      <c r="ARP22" s="140" t="s">
        <v>454</v>
      </c>
      <c r="ARQ22" s="140" t="s">
        <v>454</v>
      </c>
      <c r="ARR22" s="140" t="s">
        <v>454</v>
      </c>
      <c r="ARS22" s="140" t="s">
        <v>454</v>
      </c>
      <c r="ART22" s="140" t="s">
        <v>454</v>
      </c>
      <c r="ARU22" s="140" t="s">
        <v>454</v>
      </c>
      <c r="ARV22" s="140" t="s">
        <v>454</v>
      </c>
      <c r="ARW22" s="140" t="s">
        <v>454</v>
      </c>
      <c r="ARX22" s="140" t="s">
        <v>454</v>
      </c>
      <c r="ARY22" s="140" t="s">
        <v>454</v>
      </c>
      <c r="ARZ22" s="140" t="s">
        <v>454</v>
      </c>
      <c r="ASA22" s="140" t="s">
        <v>454</v>
      </c>
      <c r="ASB22" s="140" t="s">
        <v>454</v>
      </c>
      <c r="ASC22" s="140" t="s">
        <v>454</v>
      </c>
      <c r="ASD22" s="140" t="s">
        <v>454</v>
      </c>
      <c r="ASE22" s="140" t="s">
        <v>454</v>
      </c>
      <c r="ASF22" s="140" t="s">
        <v>454</v>
      </c>
      <c r="ASG22" s="140" t="s">
        <v>454</v>
      </c>
      <c r="ASH22" s="140" t="s">
        <v>454</v>
      </c>
      <c r="ASI22" s="140" t="s">
        <v>454</v>
      </c>
      <c r="ASJ22" s="140" t="s">
        <v>454</v>
      </c>
      <c r="ASK22" s="140" t="s">
        <v>454</v>
      </c>
      <c r="ASL22" s="140" t="s">
        <v>454</v>
      </c>
      <c r="ASM22" s="140" t="s">
        <v>454</v>
      </c>
      <c r="ASN22" s="140" t="s">
        <v>454</v>
      </c>
      <c r="ASO22" s="140" t="s">
        <v>454</v>
      </c>
      <c r="ASP22" s="140" t="s">
        <v>454</v>
      </c>
      <c r="ASQ22" s="140" t="s">
        <v>454</v>
      </c>
      <c r="ASR22" s="140" t="s">
        <v>454</v>
      </c>
      <c r="ASS22" s="140" t="s">
        <v>454</v>
      </c>
      <c r="AST22" s="140" t="s">
        <v>454</v>
      </c>
      <c r="ASU22" s="140" t="s">
        <v>454</v>
      </c>
      <c r="ASV22" s="140" t="s">
        <v>454</v>
      </c>
      <c r="ASW22" s="140" t="s">
        <v>454</v>
      </c>
      <c r="ASX22" s="140" t="s">
        <v>454</v>
      </c>
      <c r="ASY22" s="140" t="s">
        <v>454</v>
      </c>
      <c r="ASZ22" s="140" t="s">
        <v>454</v>
      </c>
      <c r="ATA22" s="140" t="s">
        <v>454</v>
      </c>
      <c r="ATB22" s="140" t="s">
        <v>454</v>
      </c>
      <c r="ATC22" s="140" t="s">
        <v>454</v>
      </c>
      <c r="ATD22" s="140" t="s">
        <v>454</v>
      </c>
      <c r="ATE22" s="140" t="s">
        <v>454</v>
      </c>
      <c r="ATF22" s="140" t="s">
        <v>454</v>
      </c>
      <c r="ATG22" s="140" t="s">
        <v>454</v>
      </c>
      <c r="ATH22" s="140" t="s">
        <v>454</v>
      </c>
      <c r="ATI22" s="140" t="s">
        <v>454</v>
      </c>
      <c r="ATJ22" s="140" t="s">
        <v>454</v>
      </c>
      <c r="ATK22" s="140" t="s">
        <v>454</v>
      </c>
      <c r="ATL22" s="140" t="s">
        <v>454</v>
      </c>
      <c r="ATM22" s="140" t="s">
        <v>454</v>
      </c>
      <c r="ATN22" s="140" t="s">
        <v>454</v>
      </c>
      <c r="ATO22" s="140" t="s">
        <v>454</v>
      </c>
      <c r="ATP22" s="140" t="s">
        <v>454</v>
      </c>
      <c r="ATQ22" s="140" t="s">
        <v>454</v>
      </c>
      <c r="ATR22" s="140" t="s">
        <v>454</v>
      </c>
      <c r="ATS22" s="140" t="s">
        <v>454</v>
      </c>
      <c r="ATT22" s="140" t="s">
        <v>454</v>
      </c>
      <c r="ATU22" s="140" t="s">
        <v>454</v>
      </c>
      <c r="ATV22" s="140" t="s">
        <v>454</v>
      </c>
      <c r="ATW22" s="140" t="s">
        <v>454</v>
      </c>
      <c r="ATX22" s="140" t="s">
        <v>454</v>
      </c>
      <c r="ATY22" s="140" t="s">
        <v>454</v>
      </c>
      <c r="ATZ22" s="140" t="s">
        <v>454</v>
      </c>
      <c r="AUA22" s="140" t="s">
        <v>454</v>
      </c>
      <c r="AUB22" s="140" t="s">
        <v>454</v>
      </c>
      <c r="AUC22" s="140" t="s">
        <v>454</v>
      </c>
      <c r="AUD22" s="140" t="s">
        <v>454</v>
      </c>
      <c r="AUE22" s="140" t="s">
        <v>454</v>
      </c>
      <c r="AUF22" s="140" t="s">
        <v>454</v>
      </c>
      <c r="AUG22" s="140" t="s">
        <v>454</v>
      </c>
      <c r="AUH22" s="140" t="s">
        <v>454</v>
      </c>
      <c r="AUI22" s="140" t="s">
        <v>454</v>
      </c>
      <c r="AUJ22" s="140" t="s">
        <v>454</v>
      </c>
      <c r="AUK22" s="140" t="s">
        <v>454</v>
      </c>
      <c r="AUL22" s="140" t="s">
        <v>454</v>
      </c>
      <c r="AUM22" s="140" t="s">
        <v>454</v>
      </c>
      <c r="AUN22" s="140" t="s">
        <v>454</v>
      </c>
      <c r="AUO22" s="140" t="s">
        <v>454</v>
      </c>
      <c r="AUP22" s="140" t="s">
        <v>454</v>
      </c>
      <c r="AUQ22" s="140" t="s">
        <v>454</v>
      </c>
      <c r="AUR22" s="140" t="s">
        <v>454</v>
      </c>
      <c r="AUS22" s="140" t="s">
        <v>454</v>
      </c>
      <c r="AUT22" s="140" t="s">
        <v>454</v>
      </c>
      <c r="AUU22" s="140" t="s">
        <v>454</v>
      </c>
      <c r="AUV22" s="140" t="s">
        <v>454</v>
      </c>
      <c r="AUW22" s="140" t="s">
        <v>454</v>
      </c>
      <c r="AUX22" s="140" t="s">
        <v>454</v>
      </c>
      <c r="AUY22" s="140" t="s">
        <v>454</v>
      </c>
      <c r="AUZ22" s="140" t="s">
        <v>454</v>
      </c>
      <c r="AVA22" s="140" t="s">
        <v>454</v>
      </c>
      <c r="AVB22" s="140" t="s">
        <v>454</v>
      </c>
      <c r="AVC22" s="140" t="s">
        <v>454</v>
      </c>
      <c r="AVD22" s="140" t="s">
        <v>454</v>
      </c>
      <c r="AVE22" s="140" t="s">
        <v>454</v>
      </c>
      <c r="AVF22" s="140" t="s">
        <v>454</v>
      </c>
      <c r="AVG22" s="140" t="s">
        <v>454</v>
      </c>
      <c r="AVH22" s="140" t="s">
        <v>454</v>
      </c>
      <c r="AVI22" s="140" t="s">
        <v>454</v>
      </c>
      <c r="AVJ22" s="140" t="s">
        <v>454</v>
      </c>
      <c r="AVK22" s="140" t="s">
        <v>454</v>
      </c>
      <c r="AVL22" s="140" t="s">
        <v>454</v>
      </c>
      <c r="AVM22" s="140" t="s">
        <v>454</v>
      </c>
      <c r="AVN22" s="140" t="s">
        <v>454</v>
      </c>
      <c r="AVO22" s="140" t="s">
        <v>454</v>
      </c>
      <c r="AVP22" s="140" t="s">
        <v>454</v>
      </c>
      <c r="AVQ22" s="140" t="s">
        <v>454</v>
      </c>
      <c r="AVR22" s="140" t="s">
        <v>454</v>
      </c>
      <c r="AVS22" s="140" t="s">
        <v>454</v>
      </c>
      <c r="AVT22" s="140" t="s">
        <v>454</v>
      </c>
      <c r="AVU22" s="140" t="s">
        <v>454</v>
      </c>
      <c r="AVV22" s="140" t="s">
        <v>454</v>
      </c>
      <c r="AVW22" s="140" t="s">
        <v>454</v>
      </c>
      <c r="AVX22" s="140" t="s">
        <v>454</v>
      </c>
      <c r="AVY22" s="140" t="s">
        <v>454</v>
      </c>
      <c r="AVZ22" s="140" t="s">
        <v>454</v>
      </c>
      <c r="AWA22" s="140" t="s">
        <v>454</v>
      </c>
      <c r="AWB22" s="140" t="s">
        <v>454</v>
      </c>
      <c r="AWC22" s="140" t="s">
        <v>454</v>
      </c>
      <c r="AWD22" s="140" t="s">
        <v>454</v>
      </c>
      <c r="AWE22" s="140" t="s">
        <v>454</v>
      </c>
      <c r="AWF22" s="140" t="s">
        <v>454</v>
      </c>
      <c r="AWG22" s="140" t="s">
        <v>454</v>
      </c>
      <c r="AWH22" s="140" t="s">
        <v>454</v>
      </c>
      <c r="AWI22" s="140" t="s">
        <v>454</v>
      </c>
      <c r="AWJ22" s="140" t="s">
        <v>454</v>
      </c>
      <c r="AWK22" s="140" t="s">
        <v>454</v>
      </c>
      <c r="AWL22" s="140" t="s">
        <v>454</v>
      </c>
      <c r="AWM22" s="140" t="s">
        <v>454</v>
      </c>
      <c r="AWN22" s="140" t="s">
        <v>454</v>
      </c>
      <c r="AWO22" s="140" t="s">
        <v>454</v>
      </c>
      <c r="AWP22" s="140" t="s">
        <v>454</v>
      </c>
      <c r="AWQ22" s="140" t="s">
        <v>454</v>
      </c>
      <c r="AWR22" s="140" t="s">
        <v>454</v>
      </c>
      <c r="AWS22" s="140" t="s">
        <v>454</v>
      </c>
      <c r="AWT22" s="140" t="s">
        <v>454</v>
      </c>
      <c r="AWU22" s="140" t="s">
        <v>454</v>
      </c>
      <c r="AWV22" s="140" t="s">
        <v>454</v>
      </c>
      <c r="AWW22" s="140" t="s">
        <v>454</v>
      </c>
      <c r="AWX22" s="140" t="s">
        <v>454</v>
      </c>
      <c r="AWY22" s="140" t="s">
        <v>454</v>
      </c>
      <c r="AWZ22" s="140" t="s">
        <v>454</v>
      </c>
      <c r="AXA22" s="140" t="s">
        <v>454</v>
      </c>
      <c r="AXB22" s="140" t="s">
        <v>454</v>
      </c>
      <c r="AXC22" s="140" t="s">
        <v>454</v>
      </c>
      <c r="AXD22" s="140" t="s">
        <v>454</v>
      </c>
      <c r="AXE22" s="140" t="s">
        <v>454</v>
      </c>
      <c r="AXF22" s="140" t="s">
        <v>454</v>
      </c>
      <c r="AXG22" s="140" t="s">
        <v>454</v>
      </c>
      <c r="AXH22" s="140" t="s">
        <v>454</v>
      </c>
      <c r="AXI22" s="140" t="s">
        <v>454</v>
      </c>
      <c r="AXJ22" s="140" t="s">
        <v>454</v>
      </c>
      <c r="AXK22" s="140" t="s">
        <v>454</v>
      </c>
      <c r="AXL22" s="140" t="s">
        <v>454</v>
      </c>
      <c r="AXM22" s="140" t="s">
        <v>454</v>
      </c>
      <c r="AXN22" s="140" t="s">
        <v>454</v>
      </c>
      <c r="AXO22" s="140" t="s">
        <v>454</v>
      </c>
      <c r="AXP22" s="140" t="s">
        <v>454</v>
      </c>
      <c r="AXQ22" s="140" t="s">
        <v>454</v>
      </c>
      <c r="AXR22" s="140" t="s">
        <v>454</v>
      </c>
      <c r="AXS22" s="140" t="s">
        <v>454</v>
      </c>
      <c r="AXT22" s="140" t="s">
        <v>454</v>
      </c>
      <c r="AXU22" s="140" t="s">
        <v>454</v>
      </c>
      <c r="AXV22" s="140" t="s">
        <v>454</v>
      </c>
      <c r="AXW22" s="140" t="s">
        <v>454</v>
      </c>
      <c r="AXX22" s="140" t="s">
        <v>454</v>
      </c>
      <c r="AXY22" s="140" t="s">
        <v>454</v>
      </c>
      <c r="AXZ22" s="140" t="s">
        <v>454</v>
      </c>
      <c r="AYA22" s="140" t="s">
        <v>454</v>
      </c>
      <c r="AYB22" s="140" t="s">
        <v>454</v>
      </c>
      <c r="AYC22" s="140" t="s">
        <v>454</v>
      </c>
      <c r="AYD22" s="140" t="s">
        <v>454</v>
      </c>
      <c r="AYE22" s="140" t="s">
        <v>454</v>
      </c>
      <c r="AYF22" s="140" t="s">
        <v>454</v>
      </c>
      <c r="AYG22" s="140" t="s">
        <v>454</v>
      </c>
      <c r="AYH22" s="140" t="s">
        <v>454</v>
      </c>
      <c r="AYI22" s="140" t="s">
        <v>454</v>
      </c>
      <c r="AYJ22" s="140" t="s">
        <v>454</v>
      </c>
      <c r="AYK22" s="140" t="s">
        <v>454</v>
      </c>
      <c r="AYL22" s="140" t="s">
        <v>454</v>
      </c>
      <c r="AYM22" s="140" t="s">
        <v>454</v>
      </c>
      <c r="AYN22" s="140" t="s">
        <v>454</v>
      </c>
      <c r="AYO22" s="140" t="s">
        <v>454</v>
      </c>
      <c r="AYP22" s="140" t="s">
        <v>454</v>
      </c>
      <c r="AYQ22" s="140" t="s">
        <v>454</v>
      </c>
      <c r="AYR22" s="140" t="s">
        <v>454</v>
      </c>
      <c r="AYS22" s="140" t="s">
        <v>454</v>
      </c>
      <c r="AYT22" s="140" t="s">
        <v>454</v>
      </c>
      <c r="AYU22" s="140" t="s">
        <v>454</v>
      </c>
      <c r="AYV22" s="140" t="s">
        <v>454</v>
      </c>
      <c r="AYW22" s="140" t="s">
        <v>454</v>
      </c>
      <c r="AYX22" s="140" t="s">
        <v>454</v>
      </c>
      <c r="AYY22" s="140" t="s">
        <v>454</v>
      </c>
      <c r="AYZ22" s="140" t="s">
        <v>454</v>
      </c>
      <c r="AZA22" s="140" t="s">
        <v>454</v>
      </c>
      <c r="AZB22" s="140" t="s">
        <v>454</v>
      </c>
      <c r="AZC22" s="140" t="s">
        <v>454</v>
      </c>
      <c r="AZD22" s="140" t="s">
        <v>454</v>
      </c>
      <c r="AZE22" s="140" t="s">
        <v>454</v>
      </c>
      <c r="AZF22" s="140" t="s">
        <v>454</v>
      </c>
      <c r="AZG22" s="140" t="s">
        <v>454</v>
      </c>
      <c r="AZH22" s="140" t="s">
        <v>454</v>
      </c>
      <c r="AZI22" s="140" t="s">
        <v>454</v>
      </c>
      <c r="AZJ22" s="140" t="s">
        <v>454</v>
      </c>
      <c r="AZK22" s="140" t="s">
        <v>454</v>
      </c>
      <c r="AZL22" s="140" t="s">
        <v>454</v>
      </c>
      <c r="AZM22" s="140" t="s">
        <v>454</v>
      </c>
      <c r="AZN22" s="140" t="s">
        <v>454</v>
      </c>
      <c r="AZO22" s="140" t="s">
        <v>454</v>
      </c>
      <c r="AZP22" s="140" t="s">
        <v>454</v>
      </c>
      <c r="AZQ22" s="140" t="s">
        <v>454</v>
      </c>
      <c r="AZR22" s="140" t="s">
        <v>454</v>
      </c>
      <c r="AZS22" s="140" t="s">
        <v>454</v>
      </c>
      <c r="AZT22" s="140" t="s">
        <v>454</v>
      </c>
      <c r="AZU22" s="140" t="s">
        <v>454</v>
      </c>
      <c r="AZV22" s="140" t="s">
        <v>454</v>
      </c>
      <c r="AZW22" s="140" t="s">
        <v>454</v>
      </c>
      <c r="AZX22" s="140" t="s">
        <v>454</v>
      </c>
      <c r="AZY22" s="140" t="s">
        <v>454</v>
      </c>
      <c r="AZZ22" s="140" t="s">
        <v>454</v>
      </c>
      <c r="BAA22" s="140" t="s">
        <v>454</v>
      </c>
      <c r="BAB22" s="140" t="s">
        <v>454</v>
      </c>
      <c r="BAC22" s="140" t="s">
        <v>454</v>
      </c>
      <c r="BAD22" s="140" t="s">
        <v>454</v>
      </c>
      <c r="BAE22" s="140" t="s">
        <v>454</v>
      </c>
      <c r="BAF22" s="140" t="s">
        <v>454</v>
      </c>
      <c r="BAG22" s="140" t="s">
        <v>454</v>
      </c>
      <c r="BAH22" s="140" t="s">
        <v>454</v>
      </c>
      <c r="BAI22" s="140" t="s">
        <v>454</v>
      </c>
      <c r="BAJ22" s="140" t="s">
        <v>454</v>
      </c>
      <c r="BAK22" s="140" t="s">
        <v>454</v>
      </c>
      <c r="BAL22" s="140" t="s">
        <v>454</v>
      </c>
      <c r="BAM22" s="140" t="s">
        <v>454</v>
      </c>
      <c r="BAN22" s="140" t="s">
        <v>454</v>
      </c>
      <c r="BAO22" s="140" t="s">
        <v>454</v>
      </c>
      <c r="BAP22" s="140" t="s">
        <v>454</v>
      </c>
      <c r="BAQ22" s="140" t="s">
        <v>454</v>
      </c>
      <c r="BAR22" s="140" t="s">
        <v>454</v>
      </c>
      <c r="BAS22" s="140" t="s">
        <v>454</v>
      </c>
      <c r="BAT22" s="140" t="s">
        <v>454</v>
      </c>
      <c r="BAU22" s="140" t="s">
        <v>454</v>
      </c>
      <c r="BAV22" s="140" t="s">
        <v>454</v>
      </c>
      <c r="BAW22" s="140" t="s">
        <v>454</v>
      </c>
      <c r="BAX22" s="140" t="s">
        <v>454</v>
      </c>
      <c r="BAY22" s="140" t="s">
        <v>454</v>
      </c>
      <c r="BAZ22" s="140" t="s">
        <v>454</v>
      </c>
      <c r="BBA22" s="140" t="s">
        <v>454</v>
      </c>
      <c r="BBB22" s="140" t="s">
        <v>454</v>
      </c>
      <c r="BBC22" s="140" t="s">
        <v>454</v>
      </c>
      <c r="BBD22" s="140" t="s">
        <v>454</v>
      </c>
      <c r="BBE22" s="140" t="s">
        <v>454</v>
      </c>
      <c r="BBF22" s="140" t="s">
        <v>454</v>
      </c>
      <c r="BBG22" s="140" t="s">
        <v>454</v>
      </c>
      <c r="BBH22" s="140" t="s">
        <v>454</v>
      </c>
      <c r="BBI22" s="140" t="s">
        <v>454</v>
      </c>
      <c r="BBJ22" s="140" t="s">
        <v>454</v>
      </c>
      <c r="BBK22" s="140" t="s">
        <v>454</v>
      </c>
      <c r="BBL22" s="140" t="s">
        <v>454</v>
      </c>
      <c r="BBM22" s="140" t="s">
        <v>454</v>
      </c>
      <c r="BBN22" s="140" t="s">
        <v>454</v>
      </c>
      <c r="BBO22" s="140" t="s">
        <v>454</v>
      </c>
      <c r="BBP22" s="140" t="s">
        <v>454</v>
      </c>
      <c r="BBQ22" s="140" t="s">
        <v>454</v>
      </c>
      <c r="BBR22" s="140" t="s">
        <v>454</v>
      </c>
      <c r="BBS22" s="140" t="s">
        <v>454</v>
      </c>
      <c r="BBT22" s="140" t="s">
        <v>454</v>
      </c>
      <c r="BBU22" s="140" t="s">
        <v>454</v>
      </c>
      <c r="BBV22" s="140" t="s">
        <v>454</v>
      </c>
      <c r="BBW22" s="140" t="s">
        <v>454</v>
      </c>
      <c r="BBX22" s="140" t="s">
        <v>454</v>
      </c>
      <c r="BBY22" s="140" t="s">
        <v>454</v>
      </c>
      <c r="BBZ22" s="140" t="s">
        <v>454</v>
      </c>
      <c r="BCA22" s="140" t="s">
        <v>454</v>
      </c>
      <c r="BCB22" s="140" t="s">
        <v>454</v>
      </c>
      <c r="BCC22" s="140" t="s">
        <v>454</v>
      </c>
      <c r="BCD22" s="140" t="s">
        <v>454</v>
      </c>
      <c r="BCE22" s="140" t="s">
        <v>454</v>
      </c>
      <c r="BCF22" s="140" t="s">
        <v>454</v>
      </c>
      <c r="BCG22" s="140" t="s">
        <v>454</v>
      </c>
      <c r="BCH22" s="140" t="s">
        <v>454</v>
      </c>
      <c r="BCI22" s="140" t="s">
        <v>454</v>
      </c>
      <c r="BCJ22" s="140" t="s">
        <v>454</v>
      </c>
      <c r="BCK22" s="140" t="s">
        <v>454</v>
      </c>
      <c r="BCL22" s="140" t="s">
        <v>454</v>
      </c>
      <c r="BCM22" s="140" t="s">
        <v>454</v>
      </c>
      <c r="BCN22" s="140" t="s">
        <v>454</v>
      </c>
      <c r="BCO22" s="140" t="s">
        <v>454</v>
      </c>
      <c r="BCP22" s="140" t="s">
        <v>454</v>
      </c>
      <c r="BCQ22" s="140" t="s">
        <v>454</v>
      </c>
      <c r="BCR22" s="140" t="s">
        <v>454</v>
      </c>
      <c r="BCS22" s="140" t="s">
        <v>454</v>
      </c>
      <c r="BCT22" s="140" t="s">
        <v>454</v>
      </c>
      <c r="BCU22" s="140" t="s">
        <v>454</v>
      </c>
      <c r="BCV22" s="140" t="s">
        <v>454</v>
      </c>
      <c r="BCW22" s="140" t="s">
        <v>454</v>
      </c>
      <c r="BCX22" s="140" t="s">
        <v>454</v>
      </c>
      <c r="BCY22" s="140" t="s">
        <v>454</v>
      </c>
      <c r="BCZ22" s="140" t="s">
        <v>454</v>
      </c>
      <c r="BDA22" s="140" t="s">
        <v>454</v>
      </c>
      <c r="BDB22" s="140" t="s">
        <v>454</v>
      </c>
      <c r="BDC22" s="140" t="s">
        <v>454</v>
      </c>
      <c r="BDD22" s="140" t="s">
        <v>454</v>
      </c>
      <c r="BDE22" s="140" t="s">
        <v>454</v>
      </c>
      <c r="BDF22" s="140" t="s">
        <v>454</v>
      </c>
      <c r="BDG22" s="140" t="s">
        <v>454</v>
      </c>
      <c r="BDH22" s="140" t="s">
        <v>454</v>
      </c>
      <c r="BDI22" s="140" t="s">
        <v>454</v>
      </c>
      <c r="BDJ22" s="140" t="s">
        <v>454</v>
      </c>
      <c r="BDK22" s="140" t="s">
        <v>454</v>
      </c>
      <c r="BDL22" s="140" t="s">
        <v>454</v>
      </c>
      <c r="BDM22" s="140" t="s">
        <v>454</v>
      </c>
      <c r="BDN22" s="140" t="s">
        <v>454</v>
      </c>
      <c r="BDO22" s="140" t="s">
        <v>454</v>
      </c>
      <c r="BDP22" s="140" t="s">
        <v>454</v>
      </c>
      <c r="BDQ22" s="140" t="s">
        <v>454</v>
      </c>
      <c r="BDR22" s="140" t="s">
        <v>454</v>
      </c>
      <c r="BDS22" s="140" t="s">
        <v>454</v>
      </c>
      <c r="BDT22" s="140" t="s">
        <v>454</v>
      </c>
      <c r="BDU22" s="140" t="s">
        <v>454</v>
      </c>
      <c r="BDV22" s="140" t="s">
        <v>454</v>
      </c>
      <c r="BDW22" s="140" t="s">
        <v>454</v>
      </c>
      <c r="BDX22" s="140" t="s">
        <v>454</v>
      </c>
      <c r="BDY22" s="140" t="s">
        <v>454</v>
      </c>
      <c r="BDZ22" s="140" t="s">
        <v>454</v>
      </c>
      <c r="BEA22" s="140" t="s">
        <v>454</v>
      </c>
      <c r="BEB22" s="140" t="s">
        <v>454</v>
      </c>
      <c r="BEC22" s="140" t="s">
        <v>454</v>
      </c>
      <c r="BED22" s="140" t="s">
        <v>454</v>
      </c>
      <c r="BEE22" s="140" t="s">
        <v>454</v>
      </c>
      <c r="BEF22" s="140" t="s">
        <v>454</v>
      </c>
      <c r="BEG22" s="140" t="s">
        <v>454</v>
      </c>
      <c r="BEH22" s="140" t="s">
        <v>454</v>
      </c>
      <c r="BEI22" s="140" t="s">
        <v>454</v>
      </c>
      <c r="BEJ22" s="140" t="s">
        <v>454</v>
      </c>
      <c r="BEK22" s="140" t="s">
        <v>454</v>
      </c>
      <c r="BEL22" s="140" t="s">
        <v>454</v>
      </c>
      <c r="BEM22" s="140" t="s">
        <v>454</v>
      </c>
      <c r="BEN22" s="140" t="s">
        <v>454</v>
      </c>
      <c r="BEO22" s="140" t="s">
        <v>454</v>
      </c>
      <c r="BEP22" s="140" t="s">
        <v>454</v>
      </c>
      <c r="BEQ22" s="140" t="s">
        <v>454</v>
      </c>
      <c r="BER22" s="140" t="s">
        <v>454</v>
      </c>
      <c r="BES22" s="140" t="s">
        <v>454</v>
      </c>
      <c r="BET22" s="140" t="s">
        <v>454</v>
      </c>
      <c r="BEU22" s="140" t="s">
        <v>454</v>
      </c>
      <c r="BEV22" s="140" t="s">
        <v>454</v>
      </c>
      <c r="BEW22" s="140" t="s">
        <v>454</v>
      </c>
      <c r="BEX22" s="140" t="s">
        <v>454</v>
      </c>
      <c r="BEY22" s="140" t="s">
        <v>454</v>
      </c>
      <c r="BEZ22" s="140" t="s">
        <v>454</v>
      </c>
      <c r="BFA22" s="140" t="s">
        <v>454</v>
      </c>
      <c r="BFB22" s="140" t="s">
        <v>454</v>
      </c>
      <c r="BFC22" s="140" t="s">
        <v>454</v>
      </c>
      <c r="BFD22" s="140" t="s">
        <v>454</v>
      </c>
      <c r="BFE22" s="140" t="s">
        <v>454</v>
      </c>
      <c r="BFF22" s="140" t="s">
        <v>454</v>
      </c>
      <c r="BFG22" s="140" t="s">
        <v>454</v>
      </c>
      <c r="BFH22" s="140" t="s">
        <v>454</v>
      </c>
      <c r="BFI22" s="140" t="s">
        <v>454</v>
      </c>
      <c r="BFJ22" s="140" t="s">
        <v>454</v>
      </c>
      <c r="BFK22" s="140" t="s">
        <v>454</v>
      </c>
      <c r="BFL22" s="140" t="s">
        <v>454</v>
      </c>
      <c r="BFM22" s="140" t="s">
        <v>454</v>
      </c>
      <c r="BFN22" s="140" t="s">
        <v>454</v>
      </c>
      <c r="BFO22" s="140" t="s">
        <v>454</v>
      </c>
      <c r="BFP22" s="140" t="s">
        <v>454</v>
      </c>
      <c r="BFQ22" s="140" t="s">
        <v>454</v>
      </c>
      <c r="BFR22" s="140" t="s">
        <v>454</v>
      </c>
      <c r="BFS22" s="140" t="s">
        <v>454</v>
      </c>
      <c r="BFT22" s="140" t="s">
        <v>454</v>
      </c>
      <c r="BFU22" s="140" t="s">
        <v>454</v>
      </c>
      <c r="BFV22" s="140" t="s">
        <v>454</v>
      </c>
      <c r="BFW22" s="140" t="s">
        <v>454</v>
      </c>
      <c r="BFX22" s="140" t="s">
        <v>454</v>
      </c>
      <c r="BFY22" s="140" t="s">
        <v>454</v>
      </c>
      <c r="BFZ22" s="140" t="s">
        <v>454</v>
      </c>
      <c r="BGA22" s="140" t="s">
        <v>454</v>
      </c>
      <c r="BGB22" s="140" t="s">
        <v>454</v>
      </c>
      <c r="BGC22" s="140" t="s">
        <v>454</v>
      </c>
      <c r="BGD22" s="140" t="s">
        <v>454</v>
      </c>
      <c r="BGE22" s="140" t="s">
        <v>454</v>
      </c>
      <c r="BGF22" s="140" t="s">
        <v>454</v>
      </c>
      <c r="BGG22" s="140" t="s">
        <v>454</v>
      </c>
      <c r="BGH22" s="140" t="s">
        <v>454</v>
      </c>
      <c r="BGI22" s="140" t="s">
        <v>454</v>
      </c>
      <c r="BGJ22" s="140" t="s">
        <v>454</v>
      </c>
      <c r="BGK22" s="140" t="s">
        <v>454</v>
      </c>
      <c r="BGL22" s="140" t="s">
        <v>454</v>
      </c>
      <c r="BGM22" s="140" t="s">
        <v>454</v>
      </c>
      <c r="BGN22" s="140" t="s">
        <v>454</v>
      </c>
      <c r="BGO22" s="140" t="s">
        <v>454</v>
      </c>
      <c r="BGP22" s="140" t="s">
        <v>454</v>
      </c>
      <c r="BGQ22" s="140" t="s">
        <v>454</v>
      </c>
      <c r="BGR22" s="140" t="s">
        <v>454</v>
      </c>
      <c r="BGS22" s="140" t="s">
        <v>454</v>
      </c>
      <c r="BGT22" s="140" t="s">
        <v>454</v>
      </c>
      <c r="BGU22" s="140" t="s">
        <v>454</v>
      </c>
      <c r="BGV22" s="140" t="s">
        <v>454</v>
      </c>
      <c r="BGW22" s="140" t="s">
        <v>454</v>
      </c>
      <c r="BGX22" s="140" t="s">
        <v>454</v>
      </c>
      <c r="BGY22" s="140" t="s">
        <v>454</v>
      </c>
      <c r="BGZ22" s="140" t="s">
        <v>454</v>
      </c>
      <c r="BHA22" s="140" t="s">
        <v>454</v>
      </c>
      <c r="BHB22" s="140" t="s">
        <v>454</v>
      </c>
      <c r="BHC22" s="140" t="s">
        <v>454</v>
      </c>
      <c r="BHD22" s="140" t="s">
        <v>454</v>
      </c>
      <c r="BHE22" s="140" t="s">
        <v>454</v>
      </c>
      <c r="BHF22" s="140" t="s">
        <v>454</v>
      </c>
      <c r="BHG22" s="140" t="s">
        <v>454</v>
      </c>
      <c r="BHH22" s="140" t="s">
        <v>454</v>
      </c>
      <c r="BHI22" s="140" t="s">
        <v>454</v>
      </c>
      <c r="BHJ22" s="140" t="s">
        <v>454</v>
      </c>
      <c r="BHK22" s="140" t="s">
        <v>454</v>
      </c>
      <c r="BHL22" s="140" t="s">
        <v>454</v>
      </c>
      <c r="BHM22" s="140" t="s">
        <v>454</v>
      </c>
      <c r="BHN22" s="140" t="s">
        <v>454</v>
      </c>
      <c r="BHO22" s="140" t="s">
        <v>454</v>
      </c>
      <c r="BHP22" s="140" t="s">
        <v>454</v>
      </c>
      <c r="BHQ22" s="140" t="s">
        <v>454</v>
      </c>
      <c r="BHR22" s="140" t="s">
        <v>454</v>
      </c>
      <c r="BHS22" s="140" t="s">
        <v>454</v>
      </c>
      <c r="BHT22" s="140" t="s">
        <v>454</v>
      </c>
      <c r="BHU22" s="140" t="s">
        <v>454</v>
      </c>
      <c r="BHV22" s="140" t="s">
        <v>454</v>
      </c>
      <c r="BHW22" s="140" t="s">
        <v>454</v>
      </c>
      <c r="BHX22" s="140" t="s">
        <v>454</v>
      </c>
      <c r="BHY22" s="140" t="s">
        <v>454</v>
      </c>
      <c r="BHZ22" s="140" t="s">
        <v>454</v>
      </c>
      <c r="BIA22" s="140" t="s">
        <v>454</v>
      </c>
      <c r="BIB22" s="140" t="s">
        <v>454</v>
      </c>
      <c r="BIC22" s="140" t="s">
        <v>454</v>
      </c>
      <c r="BID22" s="140" t="s">
        <v>454</v>
      </c>
      <c r="BIE22" s="140" t="s">
        <v>454</v>
      </c>
      <c r="BIF22" s="140" t="s">
        <v>454</v>
      </c>
      <c r="BIG22" s="140" t="s">
        <v>454</v>
      </c>
      <c r="BIH22" s="140" t="s">
        <v>454</v>
      </c>
      <c r="BII22" s="140" t="s">
        <v>454</v>
      </c>
      <c r="BIJ22" s="140" t="s">
        <v>454</v>
      </c>
      <c r="BIK22" s="140" t="s">
        <v>454</v>
      </c>
      <c r="BIL22" s="140" t="s">
        <v>454</v>
      </c>
      <c r="BIM22" s="140" t="s">
        <v>454</v>
      </c>
      <c r="BIN22" s="140" t="s">
        <v>454</v>
      </c>
      <c r="BIO22" s="140" t="s">
        <v>454</v>
      </c>
      <c r="BIP22" s="140" t="s">
        <v>454</v>
      </c>
      <c r="BIQ22" s="140" t="s">
        <v>454</v>
      </c>
      <c r="BIR22" s="140" t="s">
        <v>454</v>
      </c>
      <c r="BIS22" s="140" t="s">
        <v>454</v>
      </c>
      <c r="BIT22" s="140" t="s">
        <v>454</v>
      </c>
      <c r="BIU22" s="140" t="s">
        <v>454</v>
      </c>
      <c r="BIV22" s="140" t="s">
        <v>454</v>
      </c>
      <c r="BIW22" s="140" t="s">
        <v>454</v>
      </c>
      <c r="BIX22" s="140" t="s">
        <v>454</v>
      </c>
      <c r="BIY22" s="140" t="s">
        <v>454</v>
      </c>
      <c r="BIZ22" s="140" t="s">
        <v>454</v>
      </c>
      <c r="BJA22" s="140" t="s">
        <v>454</v>
      </c>
      <c r="BJB22" s="140" t="s">
        <v>454</v>
      </c>
      <c r="BJC22" s="140" t="s">
        <v>454</v>
      </c>
      <c r="BJD22" s="140" t="s">
        <v>454</v>
      </c>
      <c r="BJE22" s="140" t="s">
        <v>454</v>
      </c>
      <c r="BJF22" s="140" t="s">
        <v>454</v>
      </c>
      <c r="BJG22" s="140" t="s">
        <v>454</v>
      </c>
      <c r="BJH22" s="140" t="s">
        <v>454</v>
      </c>
      <c r="BJI22" s="140" t="s">
        <v>454</v>
      </c>
      <c r="BJJ22" s="140" t="s">
        <v>454</v>
      </c>
      <c r="BJK22" s="140" t="s">
        <v>454</v>
      </c>
      <c r="BJL22" s="140" t="s">
        <v>454</v>
      </c>
      <c r="BJM22" s="140" t="s">
        <v>454</v>
      </c>
      <c r="BJN22" s="140" t="s">
        <v>454</v>
      </c>
      <c r="BJO22" s="140" t="s">
        <v>454</v>
      </c>
      <c r="BJP22" s="140" t="s">
        <v>454</v>
      </c>
      <c r="BJQ22" s="140" t="s">
        <v>454</v>
      </c>
      <c r="BJR22" s="140" t="s">
        <v>454</v>
      </c>
      <c r="BJS22" s="140" t="s">
        <v>454</v>
      </c>
      <c r="BJT22" s="140" t="s">
        <v>454</v>
      </c>
      <c r="BJU22" s="140" t="s">
        <v>454</v>
      </c>
      <c r="BJV22" s="140" t="s">
        <v>454</v>
      </c>
      <c r="BJW22" s="140" t="s">
        <v>454</v>
      </c>
      <c r="BJX22" s="140" t="s">
        <v>454</v>
      </c>
      <c r="BJY22" s="140" t="s">
        <v>454</v>
      </c>
      <c r="BJZ22" s="140" t="s">
        <v>454</v>
      </c>
      <c r="BKA22" s="140" t="s">
        <v>454</v>
      </c>
      <c r="BKB22" s="140" t="s">
        <v>454</v>
      </c>
      <c r="BKC22" s="140" t="s">
        <v>454</v>
      </c>
      <c r="BKD22" s="140" t="s">
        <v>454</v>
      </c>
      <c r="BKE22" s="140" t="s">
        <v>454</v>
      </c>
      <c r="BKF22" s="140" t="s">
        <v>454</v>
      </c>
      <c r="BKG22" s="140" t="s">
        <v>454</v>
      </c>
      <c r="BKH22" s="140" t="s">
        <v>454</v>
      </c>
      <c r="BKI22" s="140" t="s">
        <v>454</v>
      </c>
      <c r="BKJ22" s="140" t="s">
        <v>454</v>
      </c>
      <c r="BKK22" s="140" t="s">
        <v>454</v>
      </c>
      <c r="BKL22" s="140" t="s">
        <v>454</v>
      </c>
      <c r="BKM22" s="140" t="s">
        <v>454</v>
      </c>
      <c r="BKN22" s="140" t="s">
        <v>454</v>
      </c>
      <c r="BKO22" s="140" t="s">
        <v>454</v>
      </c>
      <c r="BKP22" s="140" t="s">
        <v>454</v>
      </c>
      <c r="BKQ22" s="140" t="s">
        <v>454</v>
      </c>
      <c r="BKR22" s="140" t="s">
        <v>454</v>
      </c>
      <c r="BKS22" s="140" t="s">
        <v>454</v>
      </c>
      <c r="BKT22" s="140" t="s">
        <v>454</v>
      </c>
      <c r="BKU22" s="140" t="s">
        <v>454</v>
      </c>
      <c r="BKV22" s="140" t="s">
        <v>454</v>
      </c>
      <c r="BKW22" s="140" t="s">
        <v>454</v>
      </c>
      <c r="BKX22" s="140" t="s">
        <v>454</v>
      </c>
      <c r="BKY22" s="140" t="s">
        <v>454</v>
      </c>
      <c r="BKZ22" s="140" t="s">
        <v>454</v>
      </c>
      <c r="BLA22" s="140" t="s">
        <v>454</v>
      </c>
      <c r="BLB22" s="140" t="s">
        <v>454</v>
      </c>
      <c r="BLC22" s="140" t="s">
        <v>454</v>
      </c>
      <c r="BLD22" s="140" t="s">
        <v>454</v>
      </c>
      <c r="BLE22" s="140" t="s">
        <v>454</v>
      </c>
      <c r="BLF22" s="140" t="s">
        <v>454</v>
      </c>
      <c r="BLG22" s="140" t="s">
        <v>454</v>
      </c>
      <c r="BLH22" s="140" t="s">
        <v>454</v>
      </c>
      <c r="BLI22" s="140" t="s">
        <v>454</v>
      </c>
      <c r="BLJ22" s="140" t="s">
        <v>454</v>
      </c>
      <c r="BLK22" s="140" t="s">
        <v>454</v>
      </c>
      <c r="BLL22" s="140" t="s">
        <v>454</v>
      </c>
      <c r="BLM22" s="140" t="s">
        <v>454</v>
      </c>
      <c r="BLN22" s="140" t="s">
        <v>454</v>
      </c>
      <c r="BLO22" s="140" t="s">
        <v>454</v>
      </c>
      <c r="BLP22" s="140" t="s">
        <v>454</v>
      </c>
      <c r="BLQ22" s="140" t="s">
        <v>454</v>
      </c>
      <c r="BLR22" s="140" t="s">
        <v>454</v>
      </c>
      <c r="BLS22" s="140" t="s">
        <v>454</v>
      </c>
      <c r="BLT22" s="140" t="s">
        <v>454</v>
      </c>
      <c r="BLU22" s="140" t="s">
        <v>454</v>
      </c>
      <c r="BLV22" s="140" t="s">
        <v>454</v>
      </c>
      <c r="BLW22" s="140" t="s">
        <v>454</v>
      </c>
      <c r="BLX22" s="140" t="s">
        <v>454</v>
      </c>
      <c r="BLY22" s="140" t="s">
        <v>454</v>
      </c>
      <c r="BLZ22" s="140" t="s">
        <v>454</v>
      </c>
      <c r="BMA22" s="140" t="s">
        <v>454</v>
      </c>
      <c r="BMB22" s="140" t="s">
        <v>454</v>
      </c>
      <c r="BMC22" s="140" t="s">
        <v>454</v>
      </c>
      <c r="BMD22" s="140" t="s">
        <v>454</v>
      </c>
      <c r="BME22" s="140" t="s">
        <v>454</v>
      </c>
      <c r="BMF22" s="140" t="s">
        <v>454</v>
      </c>
      <c r="BMG22" s="140" t="s">
        <v>454</v>
      </c>
      <c r="BMH22" s="140" t="s">
        <v>454</v>
      </c>
      <c r="BMI22" s="140" t="s">
        <v>454</v>
      </c>
      <c r="BMJ22" s="140" t="s">
        <v>454</v>
      </c>
      <c r="BMK22" s="140" t="s">
        <v>454</v>
      </c>
      <c r="BML22" s="140" t="s">
        <v>454</v>
      </c>
      <c r="BMM22" s="140" t="s">
        <v>454</v>
      </c>
      <c r="BMN22" s="140" t="s">
        <v>454</v>
      </c>
      <c r="BMO22" s="140" t="s">
        <v>454</v>
      </c>
      <c r="BMP22" s="140" t="s">
        <v>454</v>
      </c>
      <c r="BMQ22" s="140" t="s">
        <v>454</v>
      </c>
      <c r="BMR22" s="140" t="s">
        <v>454</v>
      </c>
      <c r="BMS22" s="140" t="s">
        <v>454</v>
      </c>
      <c r="BMT22" s="140" t="s">
        <v>454</v>
      </c>
      <c r="BMU22" s="140" t="s">
        <v>454</v>
      </c>
      <c r="BMV22" s="140" t="s">
        <v>454</v>
      </c>
      <c r="BMW22" s="140" t="s">
        <v>454</v>
      </c>
      <c r="BMX22" s="140" t="s">
        <v>454</v>
      </c>
      <c r="BMY22" s="140" t="s">
        <v>454</v>
      </c>
      <c r="BMZ22" s="140" t="s">
        <v>454</v>
      </c>
      <c r="BNA22" s="140" t="s">
        <v>454</v>
      </c>
      <c r="BNB22" s="140" t="s">
        <v>454</v>
      </c>
      <c r="BNC22" s="140" t="s">
        <v>454</v>
      </c>
      <c r="BND22" s="140" t="s">
        <v>454</v>
      </c>
      <c r="BNE22" s="140" t="s">
        <v>454</v>
      </c>
      <c r="BNF22" s="140" t="s">
        <v>454</v>
      </c>
      <c r="BNG22" s="140" t="s">
        <v>454</v>
      </c>
      <c r="BNH22" s="140" t="s">
        <v>454</v>
      </c>
      <c r="BNI22" s="140" t="s">
        <v>454</v>
      </c>
      <c r="BNJ22" s="140" t="s">
        <v>454</v>
      </c>
      <c r="BNK22" s="140" t="s">
        <v>454</v>
      </c>
      <c r="BNL22" s="140" t="s">
        <v>454</v>
      </c>
      <c r="BNM22" s="140" t="s">
        <v>454</v>
      </c>
      <c r="BNN22" s="140" t="s">
        <v>454</v>
      </c>
      <c r="BNO22" s="140" t="s">
        <v>454</v>
      </c>
      <c r="BNP22" s="140" t="s">
        <v>454</v>
      </c>
      <c r="BNQ22" s="140" t="s">
        <v>454</v>
      </c>
      <c r="BNR22" s="140" t="s">
        <v>454</v>
      </c>
      <c r="BNS22" s="140" t="s">
        <v>454</v>
      </c>
      <c r="BNT22" s="140" t="s">
        <v>454</v>
      </c>
      <c r="BNU22" s="140" t="s">
        <v>454</v>
      </c>
      <c r="BNV22" s="140" t="s">
        <v>454</v>
      </c>
      <c r="BNW22" s="140" t="s">
        <v>454</v>
      </c>
      <c r="BNX22" s="140" t="s">
        <v>454</v>
      </c>
      <c r="BNY22" s="140" t="s">
        <v>454</v>
      </c>
      <c r="BNZ22" s="140" t="s">
        <v>454</v>
      </c>
      <c r="BOA22" s="140" t="s">
        <v>454</v>
      </c>
      <c r="BOB22" s="140" t="s">
        <v>454</v>
      </c>
      <c r="BOC22" s="140" t="s">
        <v>454</v>
      </c>
      <c r="BOD22" s="140" t="s">
        <v>454</v>
      </c>
      <c r="BOE22" s="140" t="s">
        <v>454</v>
      </c>
      <c r="BOF22" s="140" t="s">
        <v>454</v>
      </c>
      <c r="BOG22" s="140" t="s">
        <v>454</v>
      </c>
      <c r="BOH22" s="140" t="s">
        <v>454</v>
      </c>
      <c r="BOI22" s="140" t="s">
        <v>454</v>
      </c>
      <c r="BOJ22" s="140" t="s">
        <v>454</v>
      </c>
      <c r="BOK22" s="140" t="s">
        <v>454</v>
      </c>
      <c r="BOL22" s="140" t="s">
        <v>454</v>
      </c>
      <c r="BOM22" s="140" t="s">
        <v>454</v>
      </c>
      <c r="BON22" s="140" t="s">
        <v>454</v>
      </c>
      <c r="BOO22" s="140" t="s">
        <v>454</v>
      </c>
      <c r="BOP22" s="140" t="s">
        <v>454</v>
      </c>
      <c r="BOQ22" s="140" t="s">
        <v>454</v>
      </c>
      <c r="BOR22" s="140" t="s">
        <v>454</v>
      </c>
      <c r="BOS22" s="140" t="s">
        <v>454</v>
      </c>
      <c r="BOT22" s="140" t="s">
        <v>454</v>
      </c>
      <c r="BOU22" s="140" t="s">
        <v>454</v>
      </c>
      <c r="BOV22" s="140" t="s">
        <v>454</v>
      </c>
      <c r="BOW22" s="140" t="s">
        <v>454</v>
      </c>
      <c r="BOX22" s="140" t="s">
        <v>454</v>
      </c>
      <c r="BOY22" s="140" t="s">
        <v>454</v>
      </c>
      <c r="BOZ22" s="140" t="s">
        <v>454</v>
      </c>
      <c r="BPA22" s="140" t="s">
        <v>454</v>
      </c>
      <c r="BPB22" s="140" t="s">
        <v>454</v>
      </c>
      <c r="BPC22" s="140" t="s">
        <v>454</v>
      </c>
      <c r="BPD22" s="140" t="s">
        <v>454</v>
      </c>
      <c r="BPE22" s="140" t="s">
        <v>454</v>
      </c>
      <c r="BPF22" s="140" t="s">
        <v>454</v>
      </c>
      <c r="BPG22" s="140" t="s">
        <v>454</v>
      </c>
      <c r="BPH22" s="140" t="s">
        <v>454</v>
      </c>
      <c r="BPI22" s="140" t="s">
        <v>454</v>
      </c>
      <c r="BPJ22" s="140" t="s">
        <v>454</v>
      </c>
      <c r="BPK22" s="140" t="s">
        <v>454</v>
      </c>
      <c r="BPL22" s="140" t="s">
        <v>454</v>
      </c>
      <c r="BPM22" s="140" t="s">
        <v>454</v>
      </c>
      <c r="BPN22" s="140" t="s">
        <v>454</v>
      </c>
      <c r="BPO22" s="140" t="s">
        <v>454</v>
      </c>
      <c r="BPP22" s="140" t="s">
        <v>454</v>
      </c>
      <c r="BPQ22" s="140" t="s">
        <v>454</v>
      </c>
      <c r="BPR22" s="140" t="s">
        <v>454</v>
      </c>
      <c r="BPS22" s="140" t="s">
        <v>454</v>
      </c>
      <c r="BPT22" s="140" t="s">
        <v>454</v>
      </c>
      <c r="BPU22" s="140" t="s">
        <v>454</v>
      </c>
      <c r="BPV22" s="140" t="s">
        <v>454</v>
      </c>
      <c r="BPW22" s="140" t="s">
        <v>454</v>
      </c>
      <c r="BPX22" s="140" t="s">
        <v>454</v>
      </c>
      <c r="BPY22" s="140" t="s">
        <v>454</v>
      </c>
      <c r="BPZ22" s="140" t="s">
        <v>454</v>
      </c>
      <c r="BQA22" s="140" t="s">
        <v>454</v>
      </c>
      <c r="BQB22" s="140" t="s">
        <v>454</v>
      </c>
      <c r="BQC22" s="140" t="s">
        <v>454</v>
      </c>
      <c r="BQD22" s="140" t="s">
        <v>454</v>
      </c>
      <c r="BQE22" s="140" t="s">
        <v>454</v>
      </c>
      <c r="BQF22" s="140" t="s">
        <v>454</v>
      </c>
      <c r="BQG22" s="140" t="s">
        <v>454</v>
      </c>
      <c r="BQH22" s="140" t="s">
        <v>454</v>
      </c>
      <c r="BQI22" s="140" t="s">
        <v>454</v>
      </c>
      <c r="BQJ22" s="140" t="s">
        <v>454</v>
      </c>
      <c r="BQK22" s="140" t="s">
        <v>454</v>
      </c>
      <c r="BQL22" s="140" t="s">
        <v>454</v>
      </c>
      <c r="BQM22" s="140" t="s">
        <v>454</v>
      </c>
      <c r="BQN22" s="140" t="s">
        <v>454</v>
      </c>
      <c r="BQO22" s="140" t="s">
        <v>454</v>
      </c>
      <c r="BQP22" s="140" t="s">
        <v>454</v>
      </c>
      <c r="BQQ22" s="140" t="s">
        <v>454</v>
      </c>
      <c r="BQR22" s="140" t="s">
        <v>454</v>
      </c>
      <c r="BQS22" s="140" t="s">
        <v>454</v>
      </c>
      <c r="BQT22" s="140" t="s">
        <v>454</v>
      </c>
      <c r="BQU22" s="140" t="s">
        <v>454</v>
      </c>
      <c r="BQV22" s="140" t="s">
        <v>454</v>
      </c>
      <c r="BQW22" s="140" t="s">
        <v>454</v>
      </c>
      <c r="BQX22" s="140" t="s">
        <v>454</v>
      </c>
      <c r="BQY22" s="140" t="s">
        <v>454</v>
      </c>
      <c r="BQZ22" s="140" t="s">
        <v>454</v>
      </c>
      <c r="BRA22" s="140" t="s">
        <v>454</v>
      </c>
      <c r="BRB22" s="140" t="s">
        <v>454</v>
      </c>
      <c r="BRC22" s="140" t="s">
        <v>454</v>
      </c>
      <c r="BRD22" s="140" t="s">
        <v>454</v>
      </c>
      <c r="BRE22" s="140" t="s">
        <v>454</v>
      </c>
      <c r="BRF22" s="140" t="s">
        <v>454</v>
      </c>
      <c r="BRG22" s="140" t="s">
        <v>454</v>
      </c>
      <c r="BRH22" s="140" t="s">
        <v>454</v>
      </c>
      <c r="BRI22" s="140" t="s">
        <v>454</v>
      </c>
      <c r="BRJ22" s="140" t="s">
        <v>454</v>
      </c>
      <c r="BRK22" s="140" t="s">
        <v>454</v>
      </c>
      <c r="BRL22" s="140" t="s">
        <v>454</v>
      </c>
      <c r="BRM22" s="140" t="s">
        <v>454</v>
      </c>
      <c r="BRN22" s="140" t="s">
        <v>454</v>
      </c>
      <c r="BRO22" s="140" t="s">
        <v>454</v>
      </c>
      <c r="BRP22" s="140" t="s">
        <v>454</v>
      </c>
      <c r="BRQ22" s="140" t="s">
        <v>454</v>
      </c>
      <c r="BRR22" s="140" t="s">
        <v>454</v>
      </c>
      <c r="BRS22" s="140" t="s">
        <v>454</v>
      </c>
      <c r="BRT22" s="140" t="s">
        <v>454</v>
      </c>
      <c r="BRU22" s="140" t="s">
        <v>454</v>
      </c>
      <c r="BRV22" s="140" t="s">
        <v>454</v>
      </c>
      <c r="BRW22" s="140" t="s">
        <v>454</v>
      </c>
      <c r="BRX22" s="140" t="s">
        <v>454</v>
      </c>
      <c r="BRY22" s="140" t="s">
        <v>454</v>
      </c>
      <c r="BRZ22" s="140" t="s">
        <v>454</v>
      </c>
      <c r="BSA22" s="140" t="s">
        <v>454</v>
      </c>
      <c r="BSB22" s="140" t="s">
        <v>454</v>
      </c>
      <c r="BSC22" s="140" t="s">
        <v>454</v>
      </c>
      <c r="BSD22" s="140" t="s">
        <v>454</v>
      </c>
      <c r="BSE22" s="140" t="s">
        <v>454</v>
      </c>
      <c r="BSF22" s="140" t="s">
        <v>454</v>
      </c>
      <c r="BSG22" s="140" t="s">
        <v>454</v>
      </c>
      <c r="BSH22" s="140" t="s">
        <v>454</v>
      </c>
      <c r="BSI22" s="140" t="s">
        <v>454</v>
      </c>
      <c r="BSJ22" s="140" t="s">
        <v>454</v>
      </c>
      <c r="BSK22" s="140" t="s">
        <v>454</v>
      </c>
      <c r="BSL22" s="140" t="s">
        <v>454</v>
      </c>
      <c r="BSM22" s="140" t="s">
        <v>454</v>
      </c>
      <c r="BSN22" s="140" t="s">
        <v>454</v>
      </c>
      <c r="BSO22" s="140" t="s">
        <v>454</v>
      </c>
      <c r="BSP22" s="140" t="s">
        <v>454</v>
      </c>
      <c r="BSQ22" s="140" t="s">
        <v>454</v>
      </c>
      <c r="BSR22" s="140" t="s">
        <v>454</v>
      </c>
      <c r="BSS22" s="140" t="s">
        <v>454</v>
      </c>
      <c r="BST22" s="140" t="s">
        <v>454</v>
      </c>
      <c r="BSU22" s="140" t="s">
        <v>454</v>
      </c>
      <c r="BSV22" s="140" t="s">
        <v>454</v>
      </c>
      <c r="BSW22" s="140" t="s">
        <v>454</v>
      </c>
      <c r="BSX22" s="140" t="s">
        <v>454</v>
      </c>
      <c r="BSY22" s="140" t="s">
        <v>454</v>
      </c>
      <c r="BSZ22" s="140" t="s">
        <v>454</v>
      </c>
      <c r="BTA22" s="140" t="s">
        <v>454</v>
      </c>
      <c r="BTB22" s="140" t="s">
        <v>454</v>
      </c>
      <c r="BTC22" s="140" t="s">
        <v>454</v>
      </c>
      <c r="BTD22" s="140" t="s">
        <v>454</v>
      </c>
      <c r="BTE22" s="140" t="s">
        <v>454</v>
      </c>
      <c r="BTF22" s="140" t="s">
        <v>454</v>
      </c>
      <c r="BTG22" s="140" t="s">
        <v>454</v>
      </c>
      <c r="BTH22" s="140" t="s">
        <v>454</v>
      </c>
      <c r="BTI22" s="140" t="s">
        <v>454</v>
      </c>
      <c r="BTJ22" s="140" t="s">
        <v>454</v>
      </c>
      <c r="BTK22" s="140" t="s">
        <v>454</v>
      </c>
      <c r="BTL22" s="140" t="s">
        <v>454</v>
      </c>
      <c r="BTM22" s="140" t="s">
        <v>454</v>
      </c>
      <c r="BTN22" s="140" t="s">
        <v>454</v>
      </c>
      <c r="BTO22" s="140" t="s">
        <v>454</v>
      </c>
      <c r="BTP22" s="140" t="s">
        <v>454</v>
      </c>
      <c r="BTQ22" s="140" t="s">
        <v>454</v>
      </c>
      <c r="BTR22" s="140" t="s">
        <v>454</v>
      </c>
      <c r="BTS22" s="140" t="s">
        <v>454</v>
      </c>
      <c r="BTT22" s="140" t="s">
        <v>454</v>
      </c>
      <c r="BTU22" s="140" t="s">
        <v>454</v>
      </c>
      <c r="BTV22" s="140" t="s">
        <v>454</v>
      </c>
      <c r="BTW22" s="140" t="s">
        <v>454</v>
      </c>
      <c r="BTX22" s="140" t="s">
        <v>454</v>
      </c>
      <c r="BTY22" s="140" t="s">
        <v>454</v>
      </c>
      <c r="BTZ22" s="140" t="s">
        <v>454</v>
      </c>
      <c r="BUA22" s="140" t="s">
        <v>454</v>
      </c>
      <c r="BUB22" s="140" t="s">
        <v>454</v>
      </c>
      <c r="BUC22" s="140" t="s">
        <v>454</v>
      </c>
      <c r="BUD22" s="140" t="s">
        <v>454</v>
      </c>
      <c r="BUE22" s="140" t="s">
        <v>454</v>
      </c>
      <c r="BUF22" s="140" t="s">
        <v>454</v>
      </c>
      <c r="BUG22" s="140" t="s">
        <v>454</v>
      </c>
      <c r="BUH22" s="140" t="s">
        <v>454</v>
      </c>
      <c r="BUI22" s="140" t="s">
        <v>454</v>
      </c>
      <c r="BUJ22" s="140" t="s">
        <v>454</v>
      </c>
      <c r="BUK22" s="140" t="s">
        <v>454</v>
      </c>
      <c r="BUL22" s="140" t="s">
        <v>454</v>
      </c>
      <c r="BUM22" s="140" t="s">
        <v>454</v>
      </c>
      <c r="BUN22" s="140" t="s">
        <v>454</v>
      </c>
      <c r="BUO22" s="140" t="s">
        <v>454</v>
      </c>
      <c r="BUP22" s="140" t="s">
        <v>454</v>
      </c>
      <c r="BUQ22" s="140" t="s">
        <v>454</v>
      </c>
      <c r="BUR22" s="140" t="s">
        <v>454</v>
      </c>
      <c r="BUS22" s="140" t="s">
        <v>454</v>
      </c>
      <c r="BUT22" s="140" t="s">
        <v>454</v>
      </c>
      <c r="BUU22" s="140" t="s">
        <v>454</v>
      </c>
      <c r="BUV22" s="140" t="s">
        <v>454</v>
      </c>
      <c r="BUW22" s="140" t="s">
        <v>454</v>
      </c>
      <c r="BUX22" s="140" t="s">
        <v>454</v>
      </c>
      <c r="BUY22" s="140" t="s">
        <v>454</v>
      </c>
      <c r="BUZ22" s="140" t="s">
        <v>454</v>
      </c>
      <c r="BVA22" s="140" t="s">
        <v>454</v>
      </c>
      <c r="BVB22" s="140" t="s">
        <v>454</v>
      </c>
      <c r="BVC22" s="140" t="s">
        <v>454</v>
      </c>
      <c r="BVD22" s="140" t="s">
        <v>454</v>
      </c>
      <c r="BVE22" s="140" t="s">
        <v>454</v>
      </c>
      <c r="BVF22" s="140" t="s">
        <v>454</v>
      </c>
      <c r="BVG22" s="140" t="s">
        <v>454</v>
      </c>
      <c r="BVH22" s="140" t="s">
        <v>454</v>
      </c>
      <c r="BVI22" s="140" t="s">
        <v>454</v>
      </c>
      <c r="BVJ22" s="140" t="s">
        <v>454</v>
      </c>
      <c r="BVK22" s="140" t="s">
        <v>454</v>
      </c>
      <c r="BVL22" s="140" t="s">
        <v>454</v>
      </c>
      <c r="BVM22" s="140" t="s">
        <v>454</v>
      </c>
      <c r="BVN22" s="140" t="s">
        <v>454</v>
      </c>
      <c r="BVO22" s="140" t="s">
        <v>454</v>
      </c>
      <c r="BVP22" s="140" t="s">
        <v>454</v>
      </c>
      <c r="BVQ22" s="140" t="s">
        <v>454</v>
      </c>
      <c r="BVR22" s="140" t="s">
        <v>454</v>
      </c>
      <c r="BVS22" s="140" t="s">
        <v>454</v>
      </c>
      <c r="BVT22" s="140" t="s">
        <v>454</v>
      </c>
      <c r="BVU22" s="140" t="s">
        <v>454</v>
      </c>
      <c r="BVV22" s="140" t="s">
        <v>454</v>
      </c>
      <c r="BVW22" s="140" t="s">
        <v>454</v>
      </c>
      <c r="BVX22" s="140" t="s">
        <v>454</v>
      </c>
      <c r="BVY22" s="140" t="s">
        <v>454</v>
      </c>
      <c r="BVZ22" s="140" t="s">
        <v>454</v>
      </c>
      <c r="BWA22" s="140" t="s">
        <v>454</v>
      </c>
      <c r="BWB22" s="140" t="s">
        <v>454</v>
      </c>
      <c r="BWC22" s="140" t="s">
        <v>454</v>
      </c>
      <c r="BWD22" s="140" t="s">
        <v>454</v>
      </c>
      <c r="BWE22" s="140" t="s">
        <v>454</v>
      </c>
      <c r="BWF22" s="140" t="s">
        <v>454</v>
      </c>
      <c r="BWG22" s="140" t="s">
        <v>454</v>
      </c>
      <c r="BWH22" s="140" t="s">
        <v>454</v>
      </c>
      <c r="BWI22" s="140" t="s">
        <v>454</v>
      </c>
      <c r="BWJ22" s="140" t="s">
        <v>454</v>
      </c>
      <c r="BWK22" s="140" t="s">
        <v>454</v>
      </c>
      <c r="BWL22" s="140" t="s">
        <v>454</v>
      </c>
      <c r="BWM22" s="140" t="s">
        <v>454</v>
      </c>
      <c r="BWN22" s="140" t="s">
        <v>454</v>
      </c>
      <c r="BWO22" s="140" t="s">
        <v>454</v>
      </c>
      <c r="BWP22" s="140" t="s">
        <v>454</v>
      </c>
      <c r="BWQ22" s="140" t="s">
        <v>454</v>
      </c>
      <c r="BWR22" s="140" t="s">
        <v>454</v>
      </c>
      <c r="BWS22" s="140" t="s">
        <v>454</v>
      </c>
      <c r="BWT22" s="140" t="s">
        <v>454</v>
      </c>
      <c r="BWU22" s="140" t="s">
        <v>454</v>
      </c>
      <c r="BWV22" s="140" t="s">
        <v>454</v>
      </c>
      <c r="BWW22" s="140" t="s">
        <v>454</v>
      </c>
      <c r="BWX22" s="140" t="s">
        <v>454</v>
      </c>
      <c r="BWY22" s="140" t="s">
        <v>454</v>
      </c>
      <c r="BWZ22" s="140" t="s">
        <v>454</v>
      </c>
      <c r="BXA22" s="140" t="s">
        <v>454</v>
      </c>
      <c r="BXB22" s="140" t="s">
        <v>454</v>
      </c>
      <c r="BXC22" s="140" t="s">
        <v>454</v>
      </c>
      <c r="BXD22" s="140" t="s">
        <v>454</v>
      </c>
      <c r="BXE22" s="140" t="s">
        <v>454</v>
      </c>
      <c r="BXF22" s="140" t="s">
        <v>454</v>
      </c>
      <c r="BXG22" s="140" t="s">
        <v>454</v>
      </c>
      <c r="BXH22" s="140" t="s">
        <v>454</v>
      </c>
      <c r="BXI22" s="140" t="s">
        <v>454</v>
      </c>
      <c r="BXJ22" s="140" t="s">
        <v>454</v>
      </c>
      <c r="BXK22" s="140" t="s">
        <v>454</v>
      </c>
      <c r="BXL22" s="140" t="s">
        <v>454</v>
      </c>
      <c r="BXM22" s="140" t="s">
        <v>454</v>
      </c>
      <c r="BXN22" s="140" t="s">
        <v>454</v>
      </c>
      <c r="BXO22" s="140" t="s">
        <v>454</v>
      </c>
      <c r="BXP22" s="140" t="s">
        <v>454</v>
      </c>
      <c r="BXQ22" s="140" t="s">
        <v>454</v>
      </c>
      <c r="BXR22" s="140" t="s">
        <v>454</v>
      </c>
      <c r="BXS22" s="140" t="s">
        <v>454</v>
      </c>
      <c r="BXT22" s="140" t="s">
        <v>454</v>
      </c>
      <c r="BXU22" s="140" t="s">
        <v>454</v>
      </c>
      <c r="BXV22" s="140" t="s">
        <v>454</v>
      </c>
      <c r="BXW22" s="140" t="s">
        <v>454</v>
      </c>
      <c r="BXX22" s="140" t="s">
        <v>454</v>
      </c>
      <c r="BXY22" s="140" t="s">
        <v>454</v>
      </c>
      <c r="BXZ22" s="140" t="s">
        <v>454</v>
      </c>
      <c r="BYA22" s="140" t="s">
        <v>454</v>
      </c>
      <c r="BYB22" s="140" t="s">
        <v>454</v>
      </c>
      <c r="BYC22" s="140" t="s">
        <v>454</v>
      </c>
      <c r="BYD22" s="140" t="s">
        <v>454</v>
      </c>
      <c r="BYE22" s="140" t="s">
        <v>454</v>
      </c>
      <c r="BYF22" s="140" t="s">
        <v>454</v>
      </c>
      <c r="BYG22" s="140" t="s">
        <v>454</v>
      </c>
      <c r="BYH22" s="140" t="s">
        <v>454</v>
      </c>
      <c r="BYI22" s="140" t="s">
        <v>454</v>
      </c>
      <c r="BYJ22" s="140" t="s">
        <v>454</v>
      </c>
      <c r="BYK22" s="140" t="s">
        <v>454</v>
      </c>
      <c r="BYL22" s="140" t="s">
        <v>454</v>
      </c>
      <c r="BYM22" s="140" t="s">
        <v>454</v>
      </c>
      <c r="BYN22" s="140" t="s">
        <v>454</v>
      </c>
      <c r="BYO22" s="140" t="s">
        <v>454</v>
      </c>
      <c r="BYP22" s="140" t="s">
        <v>454</v>
      </c>
      <c r="BYQ22" s="140" t="s">
        <v>454</v>
      </c>
      <c r="BYR22" s="140" t="s">
        <v>454</v>
      </c>
      <c r="BYS22" s="140" t="s">
        <v>454</v>
      </c>
      <c r="BYT22" s="140" t="s">
        <v>454</v>
      </c>
      <c r="BYU22" s="140" t="s">
        <v>454</v>
      </c>
      <c r="BYV22" s="140" t="s">
        <v>454</v>
      </c>
      <c r="BYW22" s="140" t="s">
        <v>454</v>
      </c>
      <c r="BYX22" s="140" t="s">
        <v>454</v>
      </c>
      <c r="BYY22" s="140" t="s">
        <v>454</v>
      </c>
      <c r="BYZ22" s="140" t="s">
        <v>454</v>
      </c>
      <c r="BZA22" s="140" t="s">
        <v>454</v>
      </c>
      <c r="BZB22" s="140" t="s">
        <v>454</v>
      </c>
      <c r="BZC22" s="140" t="s">
        <v>454</v>
      </c>
      <c r="BZD22" s="140" t="s">
        <v>454</v>
      </c>
      <c r="BZE22" s="140" t="s">
        <v>454</v>
      </c>
      <c r="BZF22" s="140" t="s">
        <v>454</v>
      </c>
      <c r="BZG22" s="140" t="s">
        <v>454</v>
      </c>
      <c r="BZH22" s="140" t="s">
        <v>454</v>
      </c>
      <c r="BZI22" s="140" t="s">
        <v>454</v>
      </c>
      <c r="BZJ22" s="140" t="s">
        <v>454</v>
      </c>
      <c r="BZK22" s="140" t="s">
        <v>454</v>
      </c>
      <c r="BZL22" s="140" t="s">
        <v>454</v>
      </c>
      <c r="BZM22" s="140" t="s">
        <v>454</v>
      </c>
      <c r="BZN22" s="140" t="s">
        <v>454</v>
      </c>
      <c r="BZO22" s="140" t="s">
        <v>454</v>
      </c>
      <c r="BZP22" s="140" t="s">
        <v>454</v>
      </c>
      <c r="BZQ22" s="140" t="s">
        <v>454</v>
      </c>
      <c r="BZR22" s="140" t="s">
        <v>454</v>
      </c>
      <c r="BZS22" s="140" t="s">
        <v>454</v>
      </c>
      <c r="BZT22" s="140" t="s">
        <v>454</v>
      </c>
      <c r="BZU22" s="140" t="s">
        <v>454</v>
      </c>
      <c r="BZV22" s="140" t="s">
        <v>454</v>
      </c>
      <c r="BZW22" s="140" t="s">
        <v>454</v>
      </c>
      <c r="BZX22" s="140" t="s">
        <v>454</v>
      </c>
      <c r="BZY22" s="140" t="s">
        <v>454</v>
      </c>
      <c r="BZZ22" s="140" t="s">
        <v>454</v>
      </c>
      <c r="CAA22" s="140" t="s">
        <v>454</v>
      </c>
      <c r="CAB22" s="140" t="s">
        <v>454</v>
      </c>
      <c r="CAC22" s="140" t="s">
        <v>454</v>
      </c>
      <c r="CAD22" s="140" t="s">
        <v>454</v>
      </c>
      <c r="CAE22" s="140" t="s">
        <v>454</v>
      </c>
      <c r="CAF22" s="140" t="s">
        <v>454</v>
      </c>
      <c r="CAG22" s="140" t="s">
        <v>454</v>
      </c>
      <c r="CAH22" s="140" t="s">
        <v>454</v>
      </c>
      <c r="CAI22" s="140" t="s">
        <v>454</v>
      </c>
      <c r="CAJ22" s="140" t="s">
        <v>454</v>
      </c>
      <c r="CAK22" s="140" t="s">
        <v>454</v>
      </c>
      <c r="CAL22" s="140" t="s">
        <v>454</v>
      </c>
      <c r="CAM22" s="140" t="s">
        <v>454</v>
      </c>
      <c r="CAN22" s="140" t="s">
        <v>454</v>
      </c>
      <c r="CAO22" s="140" t="s">
        <v>454</v>
      </c>
      <c r="CAP22" s="140" t="s">
        <v>454</v>
      </c>
      <c r="CAQ22" s="140" t="s">
        <v>454</v>
      </c>
      <c r="CAR22" s="140" t="s">
        <v>454</v>
      </c>
      <c r="CAS22" s="140" t="s">
        <v>454</v>
      </c>
      <c r="CAT22" s="140" t="s">
        <v>454</v>
      </c>
      <c r="CAU22" s="140" t="s">
        <v>454</v>
      </c>
      <c r="CAV22" s="140" t="s">
        <v>454</v>
      </c>
      <c r="CAW22" s="140" t="s">
        <v>454</v>
      </c>
      <c r="CAX22" s="140" t="s">
        <v>454</v>
      </c>
      <c r="CAY22" s="140" t="s">
        <v>454</v>
      </c>
      <c r="CAZ22" s="140" t="s">
        <v>454</v>
      </c>
      <c r="CBA22" s="140" t="s">
        <v>454</v>
      </c>
      <c r="CBB22" s="140" t="s">
        <v>454</v>
      </c>
      <c r="CBC22" s="140" t="s">
        <v>454</v>
      </c>
      <c r="CBD22" s="140" t="s">
        <v>454</v>
      </c>
      <c r="CBE22" s="140" t="s">
        <v>454</v>
      </c>
      <c r="CBF22" s="140" t="s">
        <v>454</v>
      </c>
      <c r="CBG22" s="140" t="s">
        <v>454</v>
      </c>
      <c r="CBH22" s="140" t="s">
        <v>454</v>
      </c>
      <c r="CBI22" s="140" t="s">
        <v>454</v>
      </c>
      <c r="CBJ22" s="140" t="s">
        <v>454</v>
      </c>
      <c r="CBK22" s="140" t="s">
        <v>454</v>
      </c>
      <c r="CBL22" s="140" t="s">
        <v>454</v>
      </c>
      <c r="CBM22" s="140" t="s">
        <v>454</v>
      </c>
      <c r="CBN22" s="140" t="s">
        <v>454</v>
      </c>
      <c r="CBO22" s="140" t="s">
        <v>454</v>
      </c>
      <c r="CBP22" s="140" t="s">
        <v>454</v>
      </c>
      <c r="CBQ22" s="140" t="s">
        <v>454</v>
      </c>
      <c r="CBR22" s="140" t="s">
        <v>454</v>
      </c>
      <c r="CBS22" s="140" t="s">
        <v>454</v>
      </c>
      <c r="CBT22" s="140" t="s">
        <v>454</v>
      </c>
      <c r="CBU22" s="140" t="s">
        <v>454</v>
      </c>
      <c r="CBV22" s="140" t="s">
        <v>454</v>
      </c>
      <c r="CBW22" s="140" t="s">
        <v>454</v>
      </c>
      <c r="CBX22" s="140" t="s">
        <v>454</v>
      </c>
      <c r="CBY22" s="140" t="s">
        <v>454</v>
      </c>
      <c r="CBZ22" s="140" t="s">
        <v>454</v>
      </c>
      <c r="CCA22" s="140" t="s">
        <v>454</v>
      </c>
      <c r="CCB22" s="140" t="s">
        <v>454</v>
      </c>
      <c r="CCC22" s="140" t="s">
        <v>454</v>
      </c>
      <c r="CCD22" s="140" t="s">
        <v>454</v>
      </c>
      <c r="CCE22" s="140" t="s">
        <v>454</v>
      </c>
      <c r="CCF22" s="140" t="s">
        <v>454</v>
      </c>
      <c r="CCG22" s="140" t="s">
        <v>454</v>
      </c>
      <c r="CCH22" s="140" t="s">
        <v>454</v>
      </c>
      <c r="CCI22" s="140" t="s">
        <v>454</v>
      </c>
      <c r="CCJ22" s="140" t="s">
        <v>454</v>
      </c>
      <c r="CCK22" s="140" t="s">
        <v>454</v>
      </c>
      <c r="CCL22" s="140" t="s">
        <v>454</v>
      </c>
      <c r="CCM22" s="140" t="s">
        <v>454</v>
      </c>
      <c r="CCN22" s="140" t="s">
        <v>454</v>
      </c>
      <c r="CCO22" s="140" t="s">
        <v>454</v>
      </c>
      <c r="CCP22" s="140" t="s">
        <v>454</v>
      </c>
      <c r="CCQ22" s="140" t="s">
        <v>454</v>
      </c>
      <c r="CCR22" s="140" t="s">
        <v>454</v>
      </c>
      <c r="CCS22" s="140" t="s">
        <v>454</v>
      </c>
      <c r="CCT22" s="140" t="s">
        <v>454</v>
      </c>
      <c r="CCU22" s="140" t="s">
        <v>454</v>
      </c>
      <c r="CCV22" s="140" t="s">
        <v>454</v>
      </c>
      <c r="CCW22" s="140" t="s">
        <v>454</v>
      </c>
      <c r="CCX22" s="140" t="s">
        <v>454</v>
      </c>
      <c r="CCY22" s="140" t="s">
        <v>454</v>
      </c>
      <c r="CCZ22" s="140" t="s">
        <v>454</v>
      </c>
      <c r="CDA22" s="140" t="s">
        <v>454</v>
      </c>
      <c r="CDB22" s="140" t="s">
        <v>454</v>
      </c>
      <c r="CDC22" s="140" t="s">
        <v>454</v>
      </c>
      <c r="CDD22" s="140" t="s">
        <v>454</v>
      </c>
      <c r="CDE22" s="140" t="s">
        <v>454</v>
      </c>
      <c r="CDF22" s="140" t="s">
        <v>454</v>
      </c>
      <c r="CDG22" s="140" t="s">
        <v>454</v>
      </c>
      <c r="CDH22" s="140" t="s">
        <v>454</v>
      </c>
      <c r="CDI22" s="140" t="s">
        <v>454</v>
      </c>
      <c r="CDJ22" s="140" t="s">
        <v>454</v>
      </c>
      <c r="CDK22" s="140" t="s">
        <v>454</v>
      </c>
      <c r="CDL22" s="140" t="s">
        <v>454</v>
      </c>
      <c r="CDM22" s="140" t="s">
        <v>454</v>
      </c>
      <c r="CDN22" s="140" t="s">
        <v>454</v>
      </c>
      <c r="CDO22" s="140" t="s">
        <v>454</v>
      </c>
      <c r="CDP22" s="140" t="s">
        <v>454</v>
      </c>
      <c r="CDQ22" s="140" t="s">
        <v>454</v>
      </c>
      <c r="CDR22" s="140" t="s">
        <v>454</v>
      </c>
      <c r="CDS22" s="140" t="s">
        <v>454</v>
      </c>
      <c r="CDT22" s="140" t="s">
        <v>454</v>
      </c>
      <c r="CDU22" s="140" t="s">
        <v>454</v>
      </c>
      <c r="CDV22" s="140" t="s">
        <v>454</v>
      </c>
      <c r="CDW22" s="140" t="s">
        <v>454</v>
      </c>
      <c r="CDX22" s="140" t="s">
        <v>454</v>
      </c>
      <c r="CDY22" s="140" t="s">
        <v>454</v>
      </c>
      <c r="CDZ22" s="140" t="s">
        <v>454</v>
      </c>
      <c r="CEA22" s="140" t="s">
        <v>454</v>
      </c>
      <c r="CEB22" s="140" t="s">
        <v>454</v>
      </c>
      <c r="CEC22" s="140" t="s">
        <v>454</v>
      </c>
      <c r="CED22" s="140" t="s">
        <v>454</v>
      </c>
      <c r="CEE22" s="140" t="s">
        <v>454</v>
      </c>
      <c r="CEF22" s="140" t="s">
        <v>454</v>
      </c>
      <c r="CEG22" s="140" t="s">
        <v>454</v>
      </c>
      <c r="CEH22" s="140" t="s">
        <v>454</v>
      </c>
      <c r="CEI22" s="140" t="s">
        <v>454</v>
      </c>
      <c r="CEJ22" s="140" t="s">
        <v>454</v>
      </c>
      <c r="CEK22" s="140" t="s">
        <v>454</v>
      </c>
      <c r="CEL22" s="140" t="s">
        <v>454</v>
      </c>
      <c r="CEM22" s="140" t="s">
        <v>454</v>
      </c>
      <c r="CEN22" s="140" t="s">
        <v>454</v>
      </c>
      <c r="CEO22" s="140" t="s">
        <v>454</v>
      </c>
      <c r="CEP22" s="140" t="s">
        <v>454</v>
      </c>
      <c r="CEQ22" s="140" t="s">
        <v>454</v>
      </c>
      <c r="CER22" s="140" t="s">
        <v>454</v>
      </c>
      <c r="CES22" s="140" t="s">
        <v>454</v>
      </c>
      <c r="CET22" s="140" t="s">
        <v>454</v>
      </c>
      <c r="CEU22" s="140" t="s">
        <v>454</v>
      </c>
      <c r="CEV22" s="140" t="s">
        <v>454</v>
      </c>
      <c r="CEW22" s="140" t="s">
        <v>454</v>
      </c>
      <c r="CEX22" s="140" t="s">
        <v>454</v>
      </c>
      <c r="CEY22" s="140" t="s">
        <v>454</v>
      </c>
      <c r="CEZ22" s="140" t="s">
        <v>454</v>
      </c>
      <c r="CFA22" s="140" t="s">
        <v>454</v>
      </c>
      <c r="CFB22" s="140" t="s">
        <v>454</v>
      </c>
      <c r="CFC22" s="140" t="s">
        <v>454</v>
      </c>
      <c r="CFD22" s="140" t="s">
        <v>454</v>
      </c>
      <c r="CFE22" s="140" t="s">
        <v>454</v>
      </c>
      <c r="CFF22" s="140" t="s">
        <v>454</v>
      </c>
      <c r="CFG22" s="140" t="s">
        <v>454</v>
      </c>
      <c r="CFH22" s="140" t="s">
        <v>454</v>
      </c>
      <c r="CFI22" s="140" t="s">
        <v>454</v>
      </c>
      <c r="CFJ22" s="140" t="s">
        <v>454</v>
      </c>
      <c r="CFK22" s="140" t="s">
        <v>454</v>
      </c>
      <c r="CFL22" s="140" t="s">
        <v>454</v>
      </c>
      <c r="CFM22" s="140" t="s">
        <v>454</v>
      </c>
      <c r="CFN22" s="140" t="s">
        <v>454</v>
      </c>
      <c r="CFO22" s="140" t="s">
        <v>454</v>
      </c>
      <c r="CFP22" s="140" t="s">
        <v>454</v>
      </c>
      <c r="CFQ22" s="140" t="s">
        <v>454</v>
      </c>
      <c r="CFR22" s="140" t="s">
        <v>454</v>
      </c>
      <c r="CFS22" s="140" t="s">
        <v>454</v>
      </c>
      <c r="CFT22" s="140" t="s">
        <v>454</v>
      </c>
      <c r="CFU22" s="140" t="s">
        <v>454</v>
      </c>
      <c r="CFV22" s="140" t="s">
        <v>454</v>
      </c>
      <c r="CFW22" s="140" t="s">
        <v>454</v>
      </c>
      <c r="CFX22" s="140" t="s">
        <v>454</v>
      </c>
      <c r="CFY22" s="140" t="s">
        <v>454</v>
      </c>
      <c r="CFZ22" s="140" t="s">
        <v>454</v>
      </c>
      <c r="CGA22" s="140" t="s">
        <v>454</v>
      </c>
      <c r="CGB22" s="140" t="s">
        <v>454</v>
      </c>
      <c r="CGC22" s="140" t="s">
        <v>454</v>
      </c>
      <c r="CGD22" s="140" t="s">
        <v>454</v>
      </c>
      <c r="CGE22" s="140" t="s">
        <v>454</v>
      </c>
      <c r="CGF22" s="140" t="s">
        <v>454</v>
      </c>
      <c r="CGG22" s="140" t="s">
        <v>454</v>
      </c>
      <c r="CGH22" s="140" t="s">
        <v>454</v>
      </c>
      <c r="CGI22" s="140" t="s">
        <v>454</v>
      </c>
      <c r="CGJ22" s="140" t="s">
        <v>454</v>
      </c>
      <c r="CGK22" s="140" t="s">
        <v>454</v>
      </c>
      <c r="CGL22" s="140" t="s">
        <v>454</v>
      </c>
      <c r="CGM22" s="140" t="s">
        <v>454</v>
      </c>
      <c r="CGN22" s="140" t="s">
        <v>454</v>
      </c>
      <c r="CGO22" s="140" t="s">
        <v>454</v>
      </c>
      <c r="CGP22" s="140" t="s">
        <v>454</v>
      </c>
      <c r="CGQ22" s="140" t="s">
        <v>454</v>
      </c>
      <c r="CGR22" s="140" t="s">
        <v>454</v>
      </c>
      <c r="CGS22" s="140" t="s">
        <v>454</v>
      </c>
      <c r="CGT22" s="140" t="s">
        <v>454</v>
      </c>
      <c r="CGU22" s="140" t="s">
        <v>454</v>
      </c>
      <c r="CGV22" s="140" t="s">
        <v>454</v>
      </c>
      <c r="CGW22" s="140" t="s">
        <v>454</v>
      </c>
      <c r="CGX22" s="140" t="s">
        <v>454</v>
      </c>
      <c r="CGY22" s="140" t="s">
        <v>454</v>
      </c>
      <c r="CGZ22" s="140" t="s">
        <v>454</v>
      </c>
      <c r="CHA22" s="140" t="s">
        <v>454</v>
      </c>
      <c r="CHB22" s="140" t="s">
        <v>454</v>
      </c>
      <c r="CHC22" s="140" t="s">
        <v>454</v>
      </c>
      <c r="CHD22" s="140" t="s">
        <v>454</v>
      </c>
      <c r="CHE22" s="140" t="s">
        <v>454</v>
      </c>
      <c r="CHF22" s="140" t="s">
        <v>454</v>
      </c>
      <c r="CHG22" s="140" t="s">
        <v>454</v>
      </c>
      <c r="CHH22" s="140" t="s">
        <v>454</v>
      </c>
      <c r="CHI22" s="140" t="s">
        <v>454</v>
      </c>
      <c r="CHJ22" s="140" t="s">
        <v>454</v>
      </c>
      <c r="CHK22" s="140" t="s">
        <v>454</v>
      </c>
      <c r="CHL22" s="140" t="s">
        <v>454</v>
      </c>
      <c r="CHM22" s="140" t="s">
        <v>454</v>
      </c>
      <c r="CHN22" s="140" t="s">
        <v>454</v>
      </c>
      <c r="CHO22" s="140" t="s">
        <v>454</v>
      </c>
      <c r="CHP22" s="140" t="s">
        <v>454</v>
      </c>
      <c r="CHQ22" s="140" t="s">
        <v>454</v>
      </c>
      <c r="CHR22" s="140" t="s">
        <v>454</v>
      </c>
      <c r="CHS22" s="140" t="s">
        <v>454</v>
      </c>
      <c r="CHT22" s="140" t="s">
        <v>454</v>
      </c>
      <c r="CHU22" s="140" t="s">
        <v>454</v>
      </c>
      <c r="CHV22" s="140" t="s">
        <v>454</v>
      </c>
      <c r="CHW22" s="140" t="s">
        <v>454</v>
      </c>
      <c r="CHX22" s="140" t="s">
        <v>454</v>
      </c>
      <c r="CHY22" s="140" t="s">
        <v>454</v>
      </c>
      <c r="CHZ22" s="140" t="s">
        <v>454</v>
      </c>
      <c r="CIA22" s="140" t="s">
        <v>454</v>
      </c>
      <c r="CIB22" s="140" t="s">
        <v>454</v>
      </c>
      <c r="CIC22" s="140" t="s">
        <v>454</v>
      </c>
      <c r="CID22" s="140" t="s">
        <v>454</v>
      </c>
      <c r="CIE22" s="140" t="s">
        <v>454</v>
      </c>
      <c r="CIF22" s="140" t="s">
        <v>454</v>
      </c>
      <c r="CIG22" s="140" t="s">
        <v>454</v>
      </c>
      <c r="CIH22" s="140" t="s">
        <v>454</v>
      </c>
      <c r="CII22" s="140" t="s">
        <v>454</v>
      </c>
      <c r="CIJ22" s="140" t="s">
        <v>454</v>
      </c>
      <c r="CIK22" s="140" t="s">
        <v>454</v>
      </c>
      <c r="CIL22" s="140" t="s">
        <v>454</v>
      </c>
      <c r="CIM22" s="140" t="s">
        <v>454</v>
      </c>
      <c r="CIN22" s="140" t="s">
        <v>454</v>
      </c>
      <c r="CIO22" s="140" t="s">
        <v>454</v>
      </c>
      <c r="CIP22" s="140" t="s">
        <v>454</v>
      </c>
      <c r="CIQ22" s="140" t="s">
        <v>454</v>
      </c>
      <c r="CIR22" s="140" t="s">
        <v>454</v>
      </c>
      <c r="CIS22" s="140" t="s">
        <v>454</v>
      </c>
      <c r="CIT22" s="140" t="s">
        <v>454</v>
      </c>
      <c r="CIU22" s="140" t="s">
        <v>454</v>
      </c>
      <c r="CIV22" s="140" t="s">
        <v>454</v>
      </c>
      <c r="CIW22" s="140" t="s">
        <v>454</v>
      </c>
      <c r="CIX22" s="140" t="s">
        <v>454</v>
      </c>
      <c r="CIY22" s="140" t="s">
        <v>454</v>
      </c>
      <c r="CIZ22" s="140" t="s">
        <v>454</v>
      </c>
      <c r="CJA22" s="140" t="s">
        <v>454</v>
      </c>
      <c r="CJB22" s="140" t="s">
        <v>454</v>
      </c>
      <c r="CJC22" s="140" t="s">
        <v>454</v>
      </c>
      <c r="CJD22" s="140" t="s">
        <v>454</v>
      </c>
      <c r="CJE22" s="140" t="s">
        <v>454</v>
      </c>
      <c r="CJF22" s="140" t="s">
        <v>454</v>
      </c>
      <c r="CJG22" s="140" t="s">
        <v>454</v>
      </c>
      <c r="CJH22" s="140" t="s">
        <v>454</v>
      </c>
      <c r="CJI22" s="140" t="s">
        <v>454</v>
      </c>
      <c r="CJJ22" s="140" t="s">
        <v>454</v>
      </c>
      <c r="CJK22" s="140" t="s">
        <v>454</v>
      </c>
      <c r="CJL22" s="140" t="s">
        <v>454</v>
      </c>
      <c r="CJM22" s="140" t="s">
        <v>454</v>
      </c>
      <c r="CJN22" s="140" t="s">
        <v>454</v>
      </c>
      <c r="CJO22" s="140" t="s">
        <v>454</v>
      </c>
      <c r="CJP22" s="140" t="s">
        <v>454</v>
      </c>
      <c r="CJQ22" s="140" t="s">
        <v>454</v>
      </c>
      <c r="CJR22" s="140" t="s">
        <v>454</v>
      </c>
      <c r="CJS22" s="140" t="s">
        <v>454</v>
      </c>
      <c r="CJT22" s="140" t="s">
        <v>454</v>
      </c>
      <c r="CJU22" s="140" t="s">
        <v>454</v>
      </c>
      <c r="CJV22" s="140" t="s">
        <v>454</v>
      </c>
      <c r="CJW22" s="140" t="s">
        <v>454</v>
      </c>
      <c r="CJX22" s="140" t="s">
        <v>454</v>
      </c>
      <c r="CJY22" s="140" t="s">
        <v>454</v>
      </c>
      <c r="CJZ22" s="140" t="s">
        <v>454</v>
      </c>
      <c r="CKA22" s="140" t="s">
        <v>454</v>
      </c>
      <c r="CKB22" s="140" t="s">
        <v>454</v>
      </c>
      <c r="CKC22" s="140" t="s">
        <v>454</v>
      </c>
      <c r="CKD22" s="140" t="s">
        <v>454</v>
      </c>
      <c r="CKE22" s="140" t="s">
        <v>454</v>
      </c>
      <c r="CKF22" s="140" t="s">
        <v>454</v>
      </c>
      <c r="CKG22" s="140" t="s">
        <v>454</v>
      </c>
      <c r="CKH22" s="140" t="s">
        <v>454</v>
      </c>
      <c r="CKI22" s="140" t="s">
        <v>454</v>
      </c>
      <c r="CKJ22" s="140" t="s">
        <v>454</v>
      </c>
      <c r="CKK22" s="140" t="s">
        <v>454</v>
      </c>
      <c r="CKL22" s="140" t="s">
        <v>454</v>
      </c>
      <c r="CKM22" s="140" t="s">
        <v>454</v>
      </c>
      <c r="CKN22" s="140" t="s">
        <v>454</v>
      </c>
      <c r="CKO22" s="140" t="s">
        <v>454</v>
      </c>
      <c r="CKP22" s="140" t="s">
        <v>454</v>
      </c>
      <c r="CKQ22" s="140" t="s">
        <v>454</v>
      </c>
      <c r="CKR22" s="140" t="s">
        <v>454</v>
      </c>
      <c r="CKS22" s="140" t="s">
        <v>454</v>
      </c>
      <c r="CKT22" s="140" t="s">
        <v>454</v>
      </c>
      <c r="CKU22" s="140" t="s">
        <v>454</v>
      </c>
      <c r="CKV22" s="140" t="s">
        <v>454</v>
      </c>
      <c r="CKW22" s="140" t="s">
        <v>454</v>
      </c>
      <c r="CKX22" s="140" t="s">
        <v>454</v>
      </c>
      <c r="CKY22" s="140" t="s">
        <v>454</v>
      </c>
      <c r="CKZ22" s="140" t="s">
        <v>454</v>
      </c>
      <c r="CLA22" s="140" t="s">
        <v>454</v>
      </c>
      <c r="CLB22" s="140" t="s">
        <v>454</v>
      </c>
      <c r="CLC22" s="140" t="s">
        <v>454</v>
      </c>
      <c r="CLD22" s="140" t="s">
        <v>454</v>
      </c>
      <c r="CLE22" s="140" t="s">
        <v>454</v>
      </c>
      <c r="CLF22" s="140" t="s">
        <v>454</v>
      </c>
      <c r="CLG22" s="140" t="s">
        <v>454</v>
      </c>
      <c r="CLH22" s="140" t="s">
        <v>454</v>
      </c>
      <c r="CLI22" s="140" t="s">
        <v>454</v>
      </c>
      <c r="CLJ22" s="140" t="s">
        <v>454</v>
      </c>
      <c r="CLK22" s="140" t="s">
        <v>454</v>
      </c>
      <c r="CLL22" s="140" t="s">
        <v>454</v>
      </c>
      <c r="CLM22" s="140" t="s">
        <v>454</v>
      </c>
      <c r="CLN22" s="140" t="s">
        <v>454</v>
      </c>
      <c r="CLO22" s="140" t="s">
        <v>454</v>
      </c>
      <c r="CLP22" s="140" t="s">
        <v>454</v>
      </c>
      <c r="CLQ22" s="140" t="s">
        <v>454</v>
      </c>
      <c r="CLR22" s="140" t="s">
        <v>454</v>
      </c>
      <c r="CLS22" s="140" t="s">
        <v>454</v>
      </c>
      <c r="CLT22" s="140" t="s">
        <v>454</v>
      </c>
      <c r="CLU22" s="140" t="s">
        <v>454</v>
      </c>
      <c r="CLV22" s="140" t="s">
        <v>454</v>
      </c>
      <c r="CLW22" s="140" t="s">
        <v>454</v>
      </c>
      <c r="CLX22" s="140" t="s">
        <v>454</v>
      </c>
      <c r="CLY22" s="140" t="s">
        <v>454</v>
      </c>
      <c r="CLZ22" s="140" t="s">
        <v>454</v>
      </c>
      <c r="CMA22" s="140" t="s">
        <v>454</v>
      </c>
      <c r="CMB22" s="140" t="s">
        <v>454</v>
      </c>
      <c r="CMC22" s="140" t="s">
        <v>454</v>
      </c>
      <c r="CMD22" s="140" t="s">
        <v>454</v>
      </c>
      <c r="CME22" s="140" t="s">
        <v>454</v>
      </c>
      <c r="CMF22" s="140" t="s">
        <v>454</v>
      </c>
      <c r="CMG22" s="140" t="s">
        <v>454</v>
      </c>
      <c r="CMH22" s="140" t="s">
        <v>454</v>
      </c>
      <c r="CMI22" s="140" t="s">
        <v>454</v>
      </c>
      <c r="CMJ22" s="140" t="s">
        <v>454</v>
      </c>
      <c r="CMK22" s="140" t="s">
        <v>454</v>
      </c>
      <c r="CML22" s="140" t="s">
        <v>454</v>
      </c>
      <c r="CMM22" s="140" t="s">
        <v>454</v>
      </c>
      <c r="CMN22" s="140" t="s">
        <v>454</v>
      </c>
      <c r="CMO22" s="140" t="s">
        <v>454</v>
      </c>
      <c r="CMP22" s="140" t="s">
        <v>454</v>
      </c>
      <c r="CMQ22" s="140" t="s">
        <v>454</v>
      </c>
      <c r="CMR22" s="140" t="s">
        <v>454</v>
      </c>
      <c r="CMS22" s="140" t="s">
        <v>454</v>
      </c>
      <c r="CMT22" s="140" t="s">
        <v>454</v>
      </c>
      <c r="CMU22" s="140" t="s">
        <v>454</v>
      </c>
      <c r="CMV22" s="140" t="s">
        <v>454</v>
      </c>
      <c r="CMW22" s="140" t="s">
        <v>454</v>
      </c>
      <c r="CMX22" s="140" t="s">
        <v>454</v>
      </c>
      <c r="CMY22" s="140" t="s">
        <v>454</v>
      </c>
      <c r="CMZ22" s="140" t="s">
        <v>454</v>
      </c>
      <c r="CNA22" s="140" t="s">
        <v>454</v>
      </c>
      <c r="CNB22" s="140" t="s">
        <v>454</v>
      </c>
      <c r="CNC22" s="140" t="s">
        <v>454</v>
      </c>
      <c r="CND22" s="140" t="s">
        <v>454</v>
      </c>
      <c r="CNE22" s="140" t="s">
        <v>454</v>
      </c>
      <c r="CNF22" s="140" t="s">
        <v>454</v>
      </c>
      <c r="CNG22" s="140" t="s">
        <v>454</v>
      </c>
      <c r="CNH22" s="140" t="s">
        <v>454</v>
      </c>
      <c r="CNI22" s="140" t="s">
        <v>454</v>
      </c>
      <c r="CNJ22" s="140" t="s">
        <v>454</v>
      </c>
      <c r="CNK22" s="140" t="s">
        <v>454</v>
      </c>
      <c r="CNL22" s="140" t="s">
        <v>454</v>
      </c>
      <c r="CNM22" s="140" t="s">
        <v>454</v>
      </c>
      <c r="CNN22" s="140" t="s">
        <v>454</v>
      </c>
      <c r="CNO22" s="140" t="s">
        <v>454</v>
      </c>
      <c r="CNP22" s="140" t="s">
        <v>454</v>
      </c>
      <c r="CNQ22" s="140" t="s">
        <v>454</v>
      </c>
      <c r="CNR22" s="140" t="s">
        <v>454</v>
      </c>
      <c r="CNS22" s="140" t="s">
        <v>454</v>
      </c>
      <c r="CNT22" s="140" t="s">
        <v>454</v>
      </c>
      <c r="CNU22" s="140" t="s">
        <v>454</v>
      </c>
      <c r="CNV22" s="140" t="s">
        <v>454</v>
      </c>
      <c r="CNW22" s="140" t="s">
        <v>454</v>
      </c>
      <c r="CNX22" s="140" t="s">
        <v>454</v>
      </c>
      <c r="CNY22" s="140" t="s">
        <v>454</v>
      </c>
      <c r="CNZ22" s="140" t="s">
        <v>454</v>
      </c>
      <c r="COA22" s="140" t="s">
        <v>454</v>
      </c>
      <c r="COB22" s="140" t="s">
        <v>454</v>
      </c>
      <c r="COC22" s="140" t="s">
        <v>454</v>
      </c>
      <c r="COD22" s="140" t="s">
        <v>454</v>
      </c>
      <c r="COE22" s="140" t="s">
        <v>454</v>
      </c>
      <c r="COF22" s="140" t="s">
        <v>454</v>
      </c>
      <c r="COG22" s="140" t="s">
        <v>454</v>
      </c>
      <c r="COH22" s="140" t="s">
        <v>454</v>
      </c>
      <c r="COI22" s="140" t="s">
        <v>454</v>
      </c>
      <c r="COJ22" s="140" t="s">
        <v>454</v>
      </c>
      <c r="COK22" s="140" t="s">
        <v>454</v>
      </c>
      <c r="COL22" s="140" t="s">
        <v>454</v>
      </c>
      <c r="COM22" s="140" t="s">
        <v>454</v>
      </c>
      <c r="CON22" s="140" t="s">
        <v>454</v>
      </c>
      <c r="COO22" s="140" t="s">
        <v>454</v>
      </c>
      <c r="COP22" s="140" t="s">
        <v>454</v>
      </c>
      <c r="COQ22" s="140" t="s">
        <v>454</v>
      </c>
      <c r="COR22" s="140" t="s">
        <v>454</v>
      </c>
      <c r="COS22" s="140" t="s">
        <v>454</v>
      </c>
      <c r="COT22" s="140" t="s">
        <v>454</v>
      </c>
      <c r="COU22" s="140" t="s">
        <v>454</v>
      </c>
      <c r="COV22" s="140" t="s">
        <v>454</v>
      </c>
      <c r="COW22" s="140" t="s">
        <v>454</v>
      </c>
      <c r="COX22" s="140" t="s">
        <v>454</v>
      </c>
      <c r="COY22" s="140" t="s">
        <v>454</v>
      </c>
      <c r="COZ22" s="140" t="s">
        <v>454</v>
      </c>
      <c r="CPA22" s="140" t="s">
        <v>454</v>
      </c>
      <c r="CPB22" s="140" t="s">
        <v>454</v>
      </c>
      <c r="CPC22" s="140" t="s">
        <v>454</v>
      </c>
      <c r="CPD22" s="140" t="s">
        <v>454</v>
      </c>
      <c r="CPE22" s="140" t="s">
        <v>454</v>
      </c>
      <c r="CPF22" s="140" t="s">
        <v>454</v>
      </c>
      <c r="CPG22" s="140" t="s">
        <v>454</v>
      </c>
      <c r="CPH22" s="140" t="s">
        <v>454</v>
      </c>
      <c r="CPI22" s="140" t="s">
        <v>454</v>
      </c>
      <c r="CPJ22" s="140" t="s">
        <v>454</v>
      </c>
      <c r="CPK22" s="140" t="s">
        <v>454</v>
      </c>
      <c r="CPL22" s="140" t="s">
        <v>454</v>
      </c>
      <c r="CPM22" s="140" t="s">
        <v>454</v>
      </c>
      <c r="CPN22" s="140" t="s">
        <v>454</v>
      </c>
      <c r="CPO22" s="140" t="s">
        <v>454</v>
      </c>
      <c r="CPP22" s="140" t="s">
        <v>454</v>
      </c>
      <c r="CPQ22" s="140" t="s">
        <v>454</v>
      </c>
      <c r="CPR22" s="140" t="s">
        <v>454</v>
      </c>
      <c r="CPS22" s="140" t="s">
        <v>454</v>
      </c>
      <c r="CPT22" s="140" t="s">
        <v>454</v>
      </c>
      <c r="CPU22" s="140" t="s">
        <v>454</v>
      </c>
      <c r="CPV22" s="140" t="s">
        <v>454</v>
      </c>
      <c r="CPW22" s="140" t="s">
        <v>454</v>
      </c>
      <c r="CPX22" s="140" t="s">
        <v>454</v>
      </c>
      <c r="CPY22" s="140" t="s">
        <v>454</v>
      </c>
      <c r="CPZ22" s="140" t="s">
        <v>454</v>
      </c>
      <c r="CQA22" s="140" t="s">
        <v>454</v>
      </c>
      <c r="CQB22" s="140" t="s">
        <v>454</v>
      </c>
      <c r="CQC22" s="140" t="s">
        <v>454</v>
      </c>
      <c r="CQD22" s="140" t="s">
        <v>454</v>
      </c>
      <c r="CQE22" s="140" t="s">
        <v>454</v>
      </c>
      <c r="CQF22" s="140" t="s">
        <v>454</v>
      </c>
      <c r="CQG22" s="140" t="s">
        <v>454</v>
      </c>
      <c r="CQH22" s="140" t="s">
        <v>454</v>
      </c>
      <c r="CQI22" s="140" t="s">
        <v>454</v>
      </c>
      <c r="CQJ22" s="140" t="s">
        <v>454</v>
      </c>
      <c r="CQK22" s="140" t="s">
        <v>454</v>
      </c>
      <c r="CQL22" s="140" t="s">
        <v>454</v>
      </c>
      <c r="CQM22" s="140" t="s">
        <v>454</v>
      </c>
      <c r="CQN22" s="140" t="s">
        <v>454</v>
      </c>
      <c r="CQO22" s="140" t="s">
        <v>454</v>
      </c>
      <c r="CQP22" s="140" t="s">
        <v>454</v>
      </c>
      <c r="CQQ22" s="140" t="s">
        <v>454</v>
      </c>
      <c r="CQR22" s="140" t="s">
        <v>454</v>
      </c>
      <c r="CQS22" s="140" t="s">
        <v>454</v>
      </c>
      <c r="CQT22" s="140" t="s">
        <v>454</v>
      </c>
      <c r="CQU22" s="140" t="s">
        <v>454</v>
      </c>
      <c r="CQV22" s="140" t="s">
        <v>454</v>
      </c>
      <c r="CQW22" s="140" t="s">
        <v>454</v>
      </c>
      <c r="CQX22" s="140" t="s">
        <v>454</v>
      </c>
      <c r="CQY22" s="140" t="s">
        <v>454</v>
      </c>
      <c r="CQZ22" s="140" t="s">
        <v>454</v>
      </c>
      <c r="CRA22" s="140" t="s">
        <v>454</v>
      </c>
      <c r="CRB22" s="140" t="s">
        <v>454</v>
      </c>
      <c r="CRC22" s="140" t="s">
        <v>454</v>
      </c>
      <c r="CRD22" s="140" t="s">
        <v>454</v>
      </c>
      <c r="CRE22" s="140" t="s">
        <v>454</v>
      </c>
      <c r="CRF22" s="140" t="s">
        <v>454</v>
      </c>
      <c r="CRG22" s="140" t="s">
        <v>454</v>
      </c>
      <c r="CRH22" s="140" t="s">
        <v>454</v>
      </c>
      <c r="CRI22" s="140" t="s">
        <v>454</v>
      </c>
      <c r="CRJ22" s="140" t="s">
        <v>454</v>
      </c>
      <c r="CRK22" s="140" t="s">
        <v>454</v>
      </c>
      <c r="CRL22" s="140" t="s">
        <v>454</v>
      </c>
      <c r="CRM22" s="140" t="s">
        <v>454</v>
      </c>
      <c r="CRN22" s="140" t="s">
        <v>454</v>
      </c>
      <c r="CRO22" s="140" t="s">
        <v>454</v>
      </c>
      <c r="CRP22" s="140" t="s">
        <v>454</v>
      </c>
      <c r="CRQ22" s="140" t="s">
        <v>454</v>
      </c>
      <c r="CRR22" s="140" t="s">
        <v>454</v>
      </c>
      <c r="CRS22" s="140" t="s">
        <v>454</v>
      </c>
      <c r="CRT22" s="140" t="s">
        <v>454</v>
      </c>
      <c r="CRU22" s="140" t="s">
        <v>454</v>
      </c>
      <c r="CRV22" s="140" t="s">
        <v>454</v>
      </c>
      <c r="CRW22" s="140" t="s">
        <v>454</v>
      </c>
      <c r="CRX22" s="140" t="s">
        <v>454</v>
      </c>
      <c r="CRY22" s="140" t="s">
        <v>454</v>
      </c>
      <c r="CRZ22" s="140" t="s">
        <v>454</v>
      </c>
      <c r="CSA22" s="140" t="s">
        <v>454</v>
      </c>
      <c r="CSB22" s="140" t="s">
        <v>454</v>
      </c>
      <c r="CSC22" s="140" t="s">
        <v>454</v>
      </c>
      <c r="CSD22" s="140" t="s">
        <v>454</v>
      </c>
      <c r="CSE22" s="140" t="s">
        <v>454</v>
      </c>
      <c r="CSF22" s="140" t="s">
        <v>454</v>
      </c>
      <c r="CSG22" s="140" t="s">
        <v>454</v>
      </c>
      <c r="CSH22" s="140" t="s">
        <v>454</v>
      </c>
      <c r="CSI22" s="140" t="s">
        <v>454</v>
      </c>
      <c r="CSJ22" s="140" t="s">
        <v>454</v>
      </c>
      <c r="CSK22" s="140" t="s">
        <v>454</v>
      </c>
      <c r="CSL22" s="140" t="s">
        <v>454</v>
      </c>
      <c r="CSM22" s="140" t="s">
        <v>454</v>
      </c>
      <c r="CSN22" s="140" t="s">
        <v>454</v>
      </c>
      <c r="CSO22" s="140" t="s">
        <v>454</v>
      </c>
      <c r="CSP22" s="140" t="s">
        <v>454</v>
      </c>
      <c r="CSQ22" s="140" t="s">
        <v>454</v>
      </c>
      <c r="CSR22" s="140" t="s">
        <v>454</v>
      </c>
      <c r="CSS22" s="140" t="s">
        <v>454</v>
      </c>
      <c r="CST22" s="140" t="s">
        <v>454</v>
      </c>
      <c r="CSU22" s="140" t="s">
        <v>454</v>
      </c>
      <c r="CSV22" s="140" t="s">
        <v>454</v>
      </c>
      <c r="CSW22" s="140" t="s">
        <v>454</v>
      </c>
      <c r="CSX22" s="140" t="s">
        <v>454</v>
      </c>
      <c r="CSY22" s="140" t="s">
        <v>454</v>
      </c>
      <c r="CSZ22" s="140" t="s">
        <v>454</v>
      </c>
      <c r="CTA22" s="140" t="s">
        <v>454</v>
      </c>
      <c r="CTB22" s="140" t="s">
        <v>454</v>
      </c>
      <c r="CTC22" s="140" t="s">
        <v>454</v>
      </c>
      <c r="CTD22" s="140" t="s">
        <v>454</v>
      </c>
      <c r="CTE22" s="140" t="s">
        <v>454</v>
      </c>
      <c r="CTF22" s="140" t="s">
        <v>454</v>
      </c>
      <c r="CTG22" s="140" t="s">
        <v>454</v>
      </c>
      <c r="CTH22" s="140" t="s">
        <v>454</v>
      </c>
      <c r="CTI22" s="140" t="s">
        <v>454</v>
      </c>
      <c r="CTJ22" s="140" t="s">
        <v>454</v>
      </c>
      <c r="CTK22" s="140" t="s">
        <v>454</v>
      </c>
      <c r="CTL22" s="140" t="s">
        <v>454</v>
      </c>
      <c r="CTM22" s="140" t="s">
        <v>454</v>
      </c>
      <c r="CTN22" s="140" t="s">
        <v>454</v>
      </c>
      <c r="CTO22" s="140" t="s">
        <v>454</v>
      </c>
      <c r="CTP22" s="140" t="s">
        <v>454</v>
      </c>
      <c r="CTQ22" s="140" t="s">
        <v>454</v>
      </c>
      <c r="CTR22" s="140" t="s">
        <v>454</v>
      </c>
      <c r="CTS22" s="140" t="s">
        <v>454</v>
      </c>
      <c r="CTT22" s="140" t="s">
        <v>454</v>
      </c>
      <c r="CTU22" s="140" t="s">
        <v>454</v>
      </c>
      <c r="CTV22" s="140" t="s">
        <v>454</v>
      </c>
      <c r="CTW22" s="140" t="s">
        <v>454</v>
      </c>
      <c r="CTX22" s="140" t="s">
        <v>454</v>
      </c>
      <c r="CTY22" s="140" t="s">
        <v>454</v>
      </c>
      <c r="CTZ22" s="140" t="s">
        <v>454</v>
      </c>
      <c r="CUA22" s="140" t="s">
        <v>454</v>
      </c>
      <c r="CUB22" s="140" t="s">
        <v>454</v>
      </c>
      <c r="CUC22" s="140" t="s">
        <v>454</v>
      </c>
      <c r="CUD22" s="140" t="s">
        <v>454</v>
      </c>
      <c r="CUE22" s="140" t="s">
        <v>454</v>
      </c>
      <c r="CUF22" s="140" t="s">
        <v>454</v>
      </c>
      <c r="CUG22" s="140" t="s">
        <v>454</v>
      </c>
      <c r="CUH22" s="140" t="s">
        <v>454</v>
      </c>
      <c r="CUI22" s="140" t="s">
        <v>454</v>
      </c>
      <c r="CUJ22" s="140" t="s">
        <v>454</v>
      </c>
      <c r="CUK22" s="140" t="s">
        <v>454</v>
      </c>
      <c r="CUL22" s="140" t="s">
        <v>454</v>
      </c>
      <c r="CUM22" s="140" t="s">
        <v>454</v>
      </c>
      <c r="CUN22" s="140" t="s">
        <v>454</v>
      </c>
      <c r="CUO22" s="140" t="s">
        <v>454</v>
      </c>
      <c r="CUP22" s="140" t="s">
        <v>454</v>
      </c>
      <c r="CUQ22" s="140" t="s">
        <v>454</v>
      </c>
      <c r="CUR22" s="140" t="s">
        <v>454</v>
      </c>
      <c r="CUS22" s="140" t="s">
        <v>454</v>
      </c>
      <c r="CUT22" s="140" t="s">
        <v>454</v>
      </c>
      <c r="CUU22" s="140" t="s">
        <v>454</v>
      </c>
      <c r="CUV22" s="140" t="s">
        <v>454</v>
      </c>
      <c r="CUW22" s="140" t="s">
        <v>454</v>
      </c>
      <c r="CUX22" s="140" t="s">
        <v>454</v>
      </c>
      <c r="CUY22" s="140" t="s">
        <v>454</v>
      </c>
      <c r="CUZ22" s="140" t="s">
        <v>454</v>
      </c>
      <c r="CVA22" s="140" t="s">
        <v>454</v>
      </c>
      <c r="CVB22" s="140" t="s">
        <v>454</v>
      </c>
      <c r="CVC22" s="140" t="s">
        <v>454</v>
      </c>
      <c r="CVD22" s="140" t="s">
        <v>454</v>
      </c>
      <c r="CVE22" s="140" t="s">
        <v>454</v>
      </c>
      <c r="CVF22" s="140" t="s">
        <v>454</v>
      </c>
      <c r="CVG22" s="140" t="s">
        <v>454</v>
      </c>
      <c r="CVH22" s="140" t="s">
        <v>454</v>
      </c>
      <c r="CVI22" s="140" t="s">
        <v>454</v>
      </c>
      <c r="CVJ22" s="140" t="s">
        <v>454</v>
      </c>
      <c r="CVK22" s="140" t="s">
        <v>454</v>
      </c>
      <c r="CVL22" s="140" t="s">
        <v>454</v>
      </c>
      <c r="CVM22" s="140" t="s">
        <v>454</v>
      </c>
      <c r="CVN22" s="140" t="s">
        <v>454</v>
      </c>
      <c r="CVO22" s="140" t="s">
        <v>454</v>
      </c>
      <c r="CVP22" s="140" t="s">
        <v>454</v>
      </c>
      <c r="CVQ22" s="140" t="s">
        <v>454</v>
      </c>
      <c r="CVR22" s="140" t="s">
        <v>454</v>
      </c>
      <c r="CVS22" s="140" t="s">
        <v>454</v>
      </c>
      <c r="CVT22" s="140" t="s">
        <v>454</v>
      </c>
      <c r="CVU22" s="140" t="s">
        <v>454</v>
      </c>
      <c r="CVV22" s="140" t="s">
        <v>454</v>
      </c>
      <c r="CVW22" s="140" t="s">
        <v>454</v>
      </c>
      <c r="CVX22" s="140" t="s">
        <v>454</v>
      </c>
      <c r="CVY22" s="140" t="s">
        <v>454</v>
      </c>
      <c r="CVZ22" s="140" t="s">
        <v>454</v>
      </c>
      <c r="CWA22" s="140" t="s">
        <v>454</v>
      </c>
      <c r="CWB22" s="140" t="s">
        <v>454</v>
      </c>
      <c r="CWC22" s="140" t="s">
        <v>454</v>
      </c>
      <c r="CWD22" s="140" t="s">
        <v>454</v>
      </c>
      <c r="CWE22" s="140" t="s">
        <v>454</v>
      </c>
      <c r="CWF22" s="140" t="s">
        <v>454</v>
      </c>
      <c r="CWG22" s="140" t="s">
        <v>454</v>
      </c>
      <c r="CWH22" s="140" t="s">
        <v>454</v>
      </c>
      <c r="CWI22" s="140" t="s">
        <v>454</v>
      </c>
      <c r="CWJ22" s="140" t="s">
        <v>454</v>
      </c>
      <c r="CWK22" s="140" t="s">
        <v>454</v>
      </c>
      <c r="CWL22" s="140" t="s">
        <v>454</v>
      </c>
      <c r="CWM22" s="140" t="s">
        <v>454</v>
      </c>
      <c r="CWN22" s="140" t="s">
        <v>454</v>
      </c>
      <c r="CWO22" s="140" t="s">
        <v>454</v>
      </c>
      <c r="CWP22" s="140" t="s">
        <v>454</v>
      </c>
      <c r="CWQ22" s="140" t="s">
        <v>454</v>
      </c>
      <c r="CWR22" s="140" t="s">
        <v>454</v>
      </c>
      <c r="CWS22" s="140" t="s">
        <v>454</v>
      </c>
      <c r="CWT22" s="140" t="s">
        <v>454</v>
      </c>
      <c r="CWU22" s="140" t="s">
        <v>454</v>
      </c>
      <c r="CWV22" s="140" t="s">
        <v>454</v>
      </c>
      <c r="CWW22" s="140" t="s">
        <v>454</v>
      </c>
      <c r="CWX22" s="140" t="s">
        <v>454</v>
      </c>
      <c r="CWY22" s="140" t="s">
        <v>454</v>
      </c>
      <c r="CWZ22" s="140" t="s">
        <v>454</v>
      </c>
      <c r="CXA22" s="140" t="s">
        <v>454</v>
      </c>
      <c r="CXB22" s="140" t="s">
        <v>454</v>
      </c>
      <c r="CXC22" s="140" t="s">
        <v>454</v>
      </c>
      <c r="CXD22" s="140" t="s">
        <v>454</v>
      </c>
      <c r="CXE22" s="140" t="s">
        <v>454</v>
      </c>
      <c r="CXF22" s="140" t="s">
        <v>454</v>
      </c>
      <c r="CXG22" s="140" t="s">
        <v>454</v>
      </c>
      <c r="CXH22" s="140" t="s">
        <v>454</v>
      </c>
      <c r="CXI22" s="140" t="s">
        <v>454</v>
      </c>
      <c r="CXJ22" s="140" t="s">
        <v>454</v>
      </c>
      <c r="CXK22" s="140" t="s">
        <v>454</v>
      </c>
      <c r="CXL22" s="140" t="s">
        <v>454</v>
      </c>
      <c r="CXM22" s="140" t="s">
        <v>454</v>
      </c>
      <c r="CXN22" s="140" t="s">
        <v>454</v>
      </c>
      <c r="CXO22" s="140" t="s">
        <v>454</v>
      </c>
      <c r="CXP22" s="140" t="s">
        <v>454</v>
      </c>
      <c r="CXQ22" s="140" t="s">
        <v>454</v>
      </c>
      <c r="CXR22" s="140" t="s">
        <v>454</v>
      </c>
      <c r="CXS22" s="140" t="s">
        <v>454</v>
      </c>
      <c r="CXT22" s="140" t="s">
        <v>454</v>
      </c>
      <c r="CXU22" s="140" t="s">
        <v>454</v>
      </c>
      <c r="CXV22" s="140" t="s">
        <v>454</v>
      </c>
      <c r="CXW22" s="140" t="s">
        <v>454</v>
      </c>
      <c r="CXX22" s="140" t="s">
        <v>454</v>
      </c>
      <c r="CXY22" s="140" t="s">
        <v>454</v>
      </c>
      <c r="CXZ22" s="140" t="s">
        <v>454</v>
      </c>
      <c r="CYA22" s="140" t="s">
        <v>454</v>
      </c>
      <c r="CYB22" s="140" t="s">
        <v>454</v>
      </c>
      <c r="CYC22" s="140" t="s">
        <v>454</v>
      </c>
      <c r="CYD22" s="140" t="s">
        <v>454</v>
      </c>
      <c r="CYE22" s="140" t="s">
        <v>454</v>
      </c>
      <c r="CYF22" s="140" t="s">
        <v>454</v>
      </c>
      <c r="CYG22" s="140" t="s">
        <v>454</v>
      </c>
      <c r="CYH22" s="140" t="s">
        <v>454</v>
      </c>
      <c r="CYI22" s="140" t="s">
        <v>454</v>
      </c>
      <c r="CYJ22" s="140" t="s">
        <v>454</v>
      </c>
      <c r="CYK22" s="140" t="s">
        <v>454</v>
      </c>
      <c r="CYL22" s="140" t="s">
        <v>454</v>
      </c>
      <c r="CYM22" s="140" t="s">
        <v>454</v>
      </c>
      <c r="CYN22" s="140" t="s">
        <v>454</v>
      </c>
      <c r="CYO22" s="140" t="s">
        <v>454</v>
      </c>
      <c r="CYP22" s="140" t="s">
        <v>454</v>
      </c>
      <c r="CYQ22" s="140" t="s">
        <v>454</v>
      </c>
      <c r="CYR22" s="140" t="s">
        <v>454</v>
      </c>
      <c r="CYS22" s="140" t="s">
        <v>454</v>
      </c>
      <c r="CYT22" s="140" t="s">
        <v>454</v>
      </c>
      <c r="CYU22" s="140" t="s">
        <v>454</v>
      </c>
      <c r="CYV22" s="140" t="s">
        <v>454</v>
      </c>
      <c r="CYW22" s="140" t="s">
        <v>454</v>
      </c>
      <c r="CYX22" s="140" t="s">
        <v>454</v>
      </c>
      <c r="CYY22" s="140" t="s">
        <v>454</v>
      </c>
      <c r="CYZ22" s="140" t="s">
        <v>454</v>
      </c>
      <c r="CZA22" s="140" t="s">
        <v>454</v>
      </c>
      <c r="CZB22" s="140" t="s">
        <v>454</v>
      </c>
      <c r="CZC22" s="140" t="s">
        <v>454</v>
      </c>
      <c r="CZD22" s="140" t="s">
        <v>454</v>
      </c>
      <c r="CZE22" s="140" t="s">
        <v>454</v>
      </c>
      <c r="CZF22" s="140" t="s">
        <v>454</v>
      </c>
      <c r="CZG22" s="140" t="s">
        <v>454</v>
      </c>
      <c r="CZH22" s="140" t="s">
        <v>454</v>
      </c>
      <c r="CZI22" s="140" t="s">
        <v>454</v>
      </c>
      <c r="CZJ22" s="140" t="s">
        <v>454</v>
      </c>
      <c r="CZK22" s="140" t="s">
        <v>454</v>
      </c>
      <c r="CZL22" s="140" t="s">
        <v>454</v>
      </c>
      <c r="CZM22" s="140" t="s">
        <v>454</v>
      </c>
      <c r="CZN22" s="140" t="s">
        <v>454</v>
      </c>
      <c r="CZO22" s="140" t="s">
        <v>454</v>
      </c>
      <c r="CZP22" s="140" t="s">
        <v>454</v>
      </c>
      <c r="CZQ22" s="140" t="s">
        <v>454</v>
      </c>
      <c r="CZR22" s="140" t="s">
        <v>454</v>
      </c>
      <c r="CZS22" s="140" t="s">
        <v>454</v>
      </c>
      <c r="CZT22" s="140" t="s">
        <v>454</v>
      </c>
      <c r="CZU22" s="140" t="s">
        <v>454</v>
      </c>
      <c r="CZV22" s="140" t="s">
        <v>454</v>
      </c>
      <c r="CZW22" s="140" t="s">
        <v>454</v>
      </c>
      <c r="CZX22" s="140" t="s">
        <v>454</v>
      </c>
      <c r="CZY22" s="140" t="s">
        <v>454</v>
      </c>
      <c r="CZZ22" s="140" t="s">
        <v>454</v>
      </c>
      <c r="DAA22" s="140" t="s">
        <v>454</v>
      </c>
      <c r="DAB22" s="140" t="s">
        <v>454</v>
      </c>
      <c r="DAC22" s="140" t="s">
        <v>454</v>
      </c>
      <c r="DAD22" s="140" t="s">
        <v>454</v>
      </c>
      <c r="DAE22" s="140" t="s">
        <v>454</v>
      </c>
      <c r="DAF22" s="140" t="s">
        <v>454</v>
      </c>
      <c r="DAG22" s="140" t="s">
        <v>454</v>
      </c>
      <c r="DAH22" s="140" t="s">
        <v>454</v>
      </c>
      <c r="DAI22" s="140" t="s">
        <v>454</v>
      </c>
      <c r="DAJ22" s="140" t="s">
        <v>454</v>
      </c>
      <c r="DAK22" s="140" t="s">
        <v>454</v>
      </c>
      <c r="DAL22" s="140" t="s">
        <v>454</v>
      </c>
      <c r="DAM22" s="140" t="s">
        <v>454</v>
      </c>
      <c r="DAN22" s="140" t="s">
        <v>454</v>
      </c>
      <c r="DAO22" s="140" t="s">
        <v>454</v>
      </c>
      <c r="DAP22" s="140" t="s">
        <v>454</v>
      </c>
      <c r="DAQ22" s="140" t="s">
        <v>454</v>
      </c>
      <c r="DAR22" s="140" t="s">
        <v>454</v>
      </c>
      <c r="DAS22" s="140" t="s">
        <v>454</v>
      </c>
      <c r="DAT22" s="140" t="s">
        <v>454</v>
      </c>
      <c r="DAU22" s="140" t="s">
        <v>454</v>
      </c>
      <c r="DAV22" s="140" t="s">
        <v>454</v>
      </c>
      <c r="DAW22" s="140" t="s">
        <v>454</v>
      </c>
      <c r="DAX22" s="140" t="s">
        <v>454</v>
      </c>
      <c r="DAY22" s="140" t="s">
        <v>454</v>
      </c>
      <c r="DAZ22" s="140" t="s">
        <v>454</v>
      </c>
      <c r="DBA22" s="140" t="s">
        <v>454</v>
      </c>
      <c r="DBB22" s="140" t="s">
        <v>454</v>
      </c>
      <c r="DBC22" s="140" t="s">
        <v>454</v>
      </c>
      <c r="DBD22" s="140" t="s">
        <v>454</v>
      </c>
      <c r="DBE22" s="140" t="s">
        <v>454</v>
      </c>
      <c r="DBF22" s="140" t="s">
        <v>454</v>
      </c>
      <c r="DBG22" s="140" t="s">
        <v>454</v>
      </c>
      <c r="DBH22" s="140" t="s">
        <v>454</v>
      </c>
      <c r="DBI22" s="140" t="s">
        <v>454</v>
      </c>
      <c r="DBJ22" s="140" t="s">
        <v>454</v>
      </c>
      <c r="DBK22" s="140" t="s">
        <v>454</v>
      </c>
      <c r="DBL22" s="140" t="s">
        <v>454</v>
      </c>
      <c r="DBM22" s="140" t="s">
        <v>454</v>
      </c>
      <c r="DBN22" s="140" t="s">
        <v>454</v>
      </c>
      <c r="DBO22" s="140" t="s">
        <v>454</v>
      </c>
      <c r="DBP22" s="140" t="s">
        <v>454</v>
      </c>
      <c r="DBQ22" s="140" t="s">
        <v>454</v>
      </c>
      <c r="DBR22" s="140" t="s">
        <v>454</v>
      </c>
      <c r="DBS22" s="140" t="s">
        <v>454</v>
      </c>
      <c r="DBT22" s="140" t="s">
        <v>454</v>
      </c>
      <c r="DBU22" s="140" t="s">
        <v>454</v>
      </c>
      <c r="DBV22" s="140" t="s">
        <v>454</v>
      </c>
      <c r="DBW22" s="140" t="s">
        <v>454</v>
      </c>
      <c r="DBX22" s="140" t="s">
        <v>454</v>
      </c>
      <c r="DBY22" s="140" t="s">
        <v>454</v>
      </c>
      <c r="DBZ22" s="140" t="s">
        <v>454</v>
      </c>
      <c r="DCA22" s="140" t="s">
        <v>454</v>
      </c>
      <c r="DCB22" s="140" t="s">
        <v>454</v>
      </c>
      <c r="DCC22" s="140" t="s">
        <v>454</v>
      </c>
      <c r="DCD22" s="140" t="s">
        <v>454</v>
      </c>
      <c r="DCE22" s="140" t="s">
        <v>454</v>
      </c>
      <c r="DCF22" s="140" t="s">
        <v>454</v>
      </c>
      <c r="DCG22" s="140" t="s">
        <v>454</v>
      </c>
      <c r="DCH22" s="140" t="s">
        <v>454</v>
      </c>
      <c r="DCI22" s="140" t="s">
        <v>454</v>
      </c>
      <c r="DCJ22" s="140" t="s">
        <v>454</v>
      </c>
      <c r="DCK22" s="140" t="s">
        <v>454</v>
      </c>
      <c r="DCL22" s="140" t="s">
        <v>454</v>
      </c>
      <c r="DCM22" s="140" t="s">
        <v>454</v>
      </c>
      <c r="DCN22" s="140" t="s">
        <v>454</v>
      </c>
      <c r="DCO22" s="140" t="s">
        <v>454</v>
      </c>
      <c r="DCP22" s="140" t="s">
        <v>454</v>
      </c>
      <c r="DCQ22" s="140" t="s">
        <v>454</v>
      </c>
      <c r="DCR22" s="140" t="s">
        <v>454</v>
      </c>
      <c r="DCS22" s="140" t="s">
        <v>454</v>
      </c>
      <c r="DCT22" s="140" t="s">
        <v>454</v>
      </c>
      <c r="DCU22" s="140" t="s">
        <v>454</v>
      </c>
      <c r="DCV22" s="140" t="s">
        <v>454</v>
      </c>
      <c r="DCW22" s="140" t="s">
        <v>454</v>
      </c>
      <c r="DCX22" s="140" t="s">
        <v>454</v>
      </c>
      <c r="DCY22" s="140" t="s">
        <v>454</v>
      </c>
      <c r="DCZ22" s="140" t="s">
        <v>454</v>
      </c>
      <c r="DDA22" s="140" t="s">
        <v>454</v>
      </c>
      <c r="DDB22" s="140" t="s">
        <v>454</v>
      </c>
      <c r="DDC22" s="140" t="s">
        <v>454</v>
      </c>
      <c r="DDD22" s="140" t="s">
        <v>454</v>
      </c>
      <c r="DDE22" s="140" t="s">
        <v>454</v>
      </c>
      <c r="DDF22" s="140" t="s">
        <v>454</v>
      </c>
      <c r="DDG22" s="140" t="s">
        <v>454</v>
      </c>
      <c r="DDH22" s="140" t="s">
        <v>454</v>
      </c>
      <c r="DDI22" s="140" t="s">
        <v>454</v>
      </c>
      <c r="DDJ22" s="140" t="s">
        <v>454</v>
      </c>
      <c r="DDK22" s="140" t="s">
        <v>454</v>
      </c>
      <c r="DDL22" s="140" t="s">
        <v>454</v>
      </c>
      <c r="DDM22" s="140" t="s">
        <v>454</v>
      </c>
      <c r="DDN22" s="140" t="s">
        <v>454</v>
      </c>
      <c r="DDO22" s="140" t="s">
        <v>454</v>
      </c>
      <c r="DDP22" s="140" t="s">
        <v>454</v>
      </c>
      <c r="DDQ22" s="140" t="s">
        <v>454</v>
      </c>
      <c r="DDR22" s="140" t="s">
        <v>454</v>
      </c>
      <c r="DDS22" s="140" t="s">
        <v>454</v>
      </c>
      <c r="DDT22" s="140" t="s">
        <v>454</v>
      </c>
      <c r="DDU22" s="140" t="s">
        <v>454</v>
      </c>
      <c r="DDV22" s="140" t="s">
        <v>454</v>
      </c>
      <c r="DDW22" s="140" t="s">
        <v>454</v>
      </c>
      <c r="DDX22" s="140" t="s">
        <v>454</v>
      </c>
      <c r="DDY22" s="140" t="s">
        <v>454</v>
      </c>
      <c r="DDZ22" s="140" t="s">
        <v>454</v>
      </c>
      <c r="DEA22" s="140" t="s">
        <v>454</v>
      </c>
      <c r="DEB22" s="140" t="s">
        <v>454</v>
      </c>
      <c r="DEC22" s="140" t="s">
        <v>454</v>
      </c>
      <c r="DED22" s="140" t="s">
        <v>454</v>
      </c>
      <c r="DEE22" s="140" t="s">
        <v>454</v>
      </c>
      <c r="DEF22" s="140" t="s">
        <v>454</v>
      </c>
      <c r="DEG22" s="140" t="s">
        <v>454</v>
      </c>
      <c r="DEH22" s="140" t="s">
        <v>454</v>
      </c>
      <c r="DEI22" s="140" t="s">
        <v>454</v>
      </c>
      <c r="DEJ22" s="140" t="s">
        <v>454</v>
      </c>
      <c r="DEK22" s="140" t="s">
        <v>454</v>
      </c>
      <c r="DEL22" s="140" t="s">
        <v>454</v>
      </c>
      <c r="DEM22" s="140" t="s">
        <v>454</v>
      </c>
      <c r="DEN22" s="140" t="s">
        <v>454</v>
      </c>
      <c r="DEO22" s="140" t="s">
        <v>454</v>
      </c>
      <c r="DEP22" s="140" t="s">
        <v>454</v>
      </c>
      <c r="DEQ22" s="140" t="s">
        <v>454</v>
      </c>
      <c r="DER22" s="140" t="s">
        <v>454</v>
      </c>
      <c r="DES22" s="140" t="s">
        <v>454</v>
      </c>
      <c r="DET22" s="140" t="s">
        <v>454</v>
      </c>
      <c r="DEU22" s="140" t="s">
        <v>454</v>
      </c>
      <c r="DEV22" s="140" t="s">
        <v>454</v>
      </c>
      <c r="DEW22" s="140" t="s">
        <v>454</v>
      </c>
      <c r="DEX22" s="140" t="s">
        <v>454</v>
      </c>
      <c r="DEY22" s="140" t="s">
        <v>454</v>
      </c>
      <c r="DEZ22" s="140" t="s">
        <v>454</v>
      </c>
      <c r="DFA22" s="140" t="s">
        <v>454</v>
      </c>
      <c r="DFB22" s="140" t="s">
        <v>454</v>
      </c>
      <c r="DFC22" s="140" t="s">
        <v>454</v>
      </c>
      <c r="DFD22" s="140" t="s">
        <v>454</v>
      </c>
      <c r="DFE22" s="140" t="s">
        <v>454</v>
      </c>
      <c r="DFF22" s="140" t="s">
        <v>454</v>
      </c>
      <c r="DFG22" s="140" t="s">
        <v>454</v>
      </c>
      <c r="DFH22" s="140" t="s">
        <v>454</v>
      </c>
      <c r="DFI22" s="140" t="s">
        <v>454</v>
      </c>
      <c r="DFJ22" s="140" t="s">
        <v>454</v>
      </c>
      <c r="DFK22" s="140" t="s">
        <v>454</v>
      </c>
      <c r="DFL22" s="140" t="s">
        <v>454</v>
      </c>
      <c r="DFM22" s="140" t="s">
        <v>454</v>
      </c>
      <c r="DFN22" s="140" t="s">
        <v>454</v>
      </c>
      <c r="DFO22" s="140" t="s">
        <v>454</v>
      </c>
      <c r="DFP22" s="140" t="s">
        <v>454</v>
      </c>
      <c r="DFQ22" s="140" t="s">
        <v>454</v>
      </c>
      <c r="DFR22" s="140" t="s">
        <v>454</v>
      </c>
      <c r="DFS22" s="140" t="s">
        <v>454</v>
      </c>
      <c r="DFT22" s="140" t="s">
        <v>454</v>
      </c>
      <c r="DFU22" s="140" t="s">
        <v>454</v>
      </c>
      <c r="DFV22" s="140" t="s">
        <v>454</v>
      </c>
      <c r="DFW22" s="140" t="s">
        <v>454</v>
      </c>
      <c r="DFX22" s="140" t="s">
        <v>454</v>
      </c>
      <c r="DFY22" s="140" t="s">
        <v>454</v>
      </c>
      <c r="DFZ22" s="140" t="s">
        <v>454</v>
      </c>
      <c r="DGA22" s="140" t="s">
        <v>454</v>
      </c>
      <c r="DGB22" s="140" t="s">
        <v>454</v>
      </c>
      <c r="DGC22" s="140" t="s">
        <v>454</v>
      </c>
      <c r="DGD22" s="140" t="s">
        <v>454</v>
      </c>
      <c r="DGE22" s="140" t="s">
        <v>454</v>
      </c>
      <c r="DGF22" s="140" t="s">
        <v>454</v>
      </c>
      <c r="DGG22" s="140" t="s">
        <v>454</v>
      </c>
      <c r="DGH22" s="140" t="s">
        <v>454</v>
      </c>
      <c r="DGI22" s="140" t="s">
        <v>454</v>
      </c>
      <c r="DGJ22" s="140" t="s">
        <v>454</v>
      </c>
      <c r="DGK22" s="140" t="s">
        <v>454</v>
      </c>
      <c r="DGL22" s="140" t="s">
        <v>454</v>
      </c>
      <c r="DGM22" s="140" t="s">
        <v>454</v>
      </c>
      <c r="DGN22" s="140" t="s">
        <v>454</v>
      </c>
      <c r="DGO22" s="140" t="s">
        <v>454</v>
      </c>
      <c r="DGP22" s="140" t="s">
        <v>454</v>
      </c>
      <c r="DGQ22" s="140" t="s">
        <v>454</v>
      </c>
      <c r="DGR22" s="140" t="s">
        <v>454</v>
      </c>
      <c r="DGS22" s="140" t="s">
        <v>454</v>
      </c>
      <c r="DGT22" s="140" t="s">
        <v>454</v>
      </c>
      <c r="DGU22" s="140" t="s">
        <v>454</v>
      </c>
      <c r="DGV22" s="140" t="s">
        <v>454</v>
      </c>
      <c r="DGW22" s="140" t="s">
        <v>454</v>
      </c>
      <c r="DGX22" s="140" t="s">
        <v>454</v>
      </c>
      <c r="DGY22" s="140" t="s">
        <v>454</v>
      </c>
      <c r="DGZ22" s="140" t="s">
        <v>454</v>
      </c>
      <c r="DHA22" s="140" t="s">
        <v>454</v>
      </c>
      <c r="DHB22" s="140" t="s">
        <v>454</v>
      </c>
      <c r="DHC22" s="140" t="s">
        <v>454</v>
      </c>
      <c r="DHD22" s="140" t="s">
        <v>454</v>
      </c>
      <c r="DHE22" s="140" t="s">
        <v>454</v>
      </c>
      <c r="DHF22" s="140" t="s">
        <v>454</v>
      </c>
      <c r="DHG22" s="140" t="s">
        <v>454</v>
      </c>
      <c r="DHH22" s="140" t="s">
        <v>454</v>
      </c>
      <c r="DHI22" s="140" t="s">
        <v>454</v>
      </c>
      <c r="DHJ22" s="140" t="s">
        <v>454</v>
      </c>
      <c r="DHK22" s="140" t="s">
        <v>454</v>
      </c>
      <c r="DHL22" s="140" t="s">
        <v>454</v>
      </c>
      <c r="DHM22" s="140" t="s">
        <v>454</v>
      </c>
      <c r="DHN22" s="140" t="s">
        <v>454</v>
      </c>
      <c r="DHO22" s="140" t="s">
        <v>454</v>
      </c>
      <c r="DHP22" s="140" t="s">
        <v>454</v>
      </c>
      <c r="DHQ22" s="140" t="s">
        <v>454</v>
      </c>
      <c r="DHR22" s="140" t="s">
        <v>454</v>
      </c>
      <c r="DHS22" s="140" t="s">
        <v>454</v>
      </c>
      <c r="DHT22" s="140" t="s">
        <v>454</v>
      </c>
      <c r="DHU22" s="140" t="s">
        <v>454</v>
      </c>
      <c r="DHV22" s="140" t="s">
        <v>454</v>
      </c>
      <c r="DHW22" s="140" t="s">
        <v>454</v>
      </c>
      <c r="DHX22" s="140" t="s">
        <v>454</v>
      </c>
      <c r="DHY22" s="140" t="s">
        <v>454</v>
      </c>
      <c r="DHZ22" s="140" t="s">
        <v>454</v>
      </c>
      <c r="DIA22" s="140" t="s">
        <v>454</v>
      </c>
      <c r="DIB22" s="140" t="s">
        <v>454</v>
      </c>
      <c r="DIC22" s="140" t="s">
        <v>454</v>
      </c>
      <c r="DID22" s="140" t="s">
        <v>454</v>
      </c>
      <c r="DIE22" s="140" t="s">
        <v>454</v>
      </c>
      <c r="DIF22" s="140" t="s">
        <v>454</v>
      </c>
      <c r="DIG22" s="140" t="s">
        <v>454</v>
      </c>
      <c r="DIH22" s="140" t="s">
        <v>454</v>
      </c>
      <c r="DII22" s="140" t="s">
        <v>454</v>
      </c>
      <c r="DIJ22" s="140" t="s">
        <v>454</v>
      </c>
      <c r="DIK22" s="140" t="s">
        <v>454</v>
      </c>
      <c r="DIL22" s="140" t="s">
        <v>454</v>
      </c>
      <c r="DIM22" s="140" t="s">
        <v>454</v>
      </c>
      <c r="DIN22" s="140" t="s">
        <v>454</v>
      </c>
      <c r="DIO22" s="140" t="s">
        <v>454</v>
      </c>
      <c r="DIP22" s="140" t="s">
        <v>454</v>
      </c>
      <c r="DIQ22" s="140" t="s">
        <v>454</v>
      </c>
      <c r="DIR22" s="140" t="s">
        <v>454</v>
      </c>
      <c r="DIS22" s="140" t="s">
        <v>454</v>
      </c>
      <c r="DIT22" s="140" t="s">
        <v>454</v>
      </c>
      <c r="DIU22" s="140" t="s">
        <v>454</v>
      </c>
      <c r="DIV22" s="140" t="s">
        <v>454</v>
      </c>
      <c r="DIW22" s="140" t="s">
        <v>454</v>
      </c>
      <c r="DIX22" s="140" t="s">
        <v>454</v>
      </c>
      <c r="DIY22" s="140" t="s">
        <v>454</v>
      </c>
      <c r="DIZ22" s="140" t="s">
        <v>454</v>
      </c>
      <c r="DJA22" s="140" t="s">
        <v>454</v>
      </c>
      <c r="DJB22" s="140" t="s">
        <v>454</v>
      </c>
      <c r="DJC22" s="140" t="s">
        <v>454</v>
      </c>
      <c r="DJD22" s="140" t="s">
        <v>454</v>
      </c>
      <c r="DJE22" s="140" t="s">
        <v>454</v>
      </c>
      <c r="DJF22" s="140" t="s">
        <v>454</v>
      </c>
      <c r="DJG22" s="140" t="s">
        <v>454</v>
      </c>
      <c r="DJH22" s="140" t="s">
        <v>454</v>
      </c>
      <c r="DJI22" s="140" t="s">
        <v>454</v>
      </c>
      <c r="DJJ22" s="140" t="s">
        <v>454</v>
      </c>
      <c r="DJK22" s="140" t="s">
        <v>454</v>
      </c>
      <c r="DJL22" s="140" t="s">
        <v>454</v>
      </c>
      <c r="DJM22" s="140" t="s">
        <v>454</v>
      </c>
      <c r="DJN22" s="140" t="s">
        <v>454</v>
      </c>
      <c r="DJO22" s="140" t="s">
        <v>454</v>
      </c>
      <c r="DJP22" s="140" t="s">
        <v>454</v>
      </c>
      <c r="DJQ22" s="140" t="s">
        <v>454</v>
      </c>
      <c r="DJR22" s="140" t="s">
        <v>454</v>
      </c>
      <c r="DJS22" s="140" t="s">
        <v>454</v>
      </c>
      <c r="DJT22" s="140" t="s">
        <v>454</v>
      </c>
      <c r="DJU22" s="140" t="s">
        <v>454</v>
      </c>
      <c r="DJV22" s="140" t="s">
        <v>454</v>
      </c>
      <c r="DJW22" s="140" t="s">
        <v>454</v>
      </c>
      <c r="DJX22" s="140" t="s">
        <v>454</v>
      </c>
      <c r="DJY22" s="140" t="s">
        <v>454</v>
      </c>
      <c r="DJZ22" s="140" t="s">
        <v>454</v>
      </c>
      <c r="DKA22" s="140" t="s">
        <v>454</v>
      </c>
      <c r="DKB22" s="140" t="s">
        <v>454</v>
      </c>
      <c r="DKC22" s="140" t="s">
        <v>454</v>
      </c>
      <c r="DKD22" s="140" t="s">
        <v>454</v>
      </c>
      <c r="DKE22" s="140" t="s">
        <v>454</v>
      </c>
      <c r="DKF22" s="140" t="s">
        <v>454</v>
      </c>
      <c r="DKG22" s="140" t="s">
        <v>454</v>
      </c>
      <c r="DKH22" s="140" t="s">
        <v>454</v>
      </c>
      <c r="DKI22" s="140" t="s">
        <v>454</v>
      </c>
      <c r="DKJ22" s="140" t="s">
        <v>454</v>
      </c>
      <c r="DKK22" s="140" t="s">
        <v>454</v>
      </c>
      <c r="DKL22" s="140" t="s">
        <v>454</v>
      </c>
      <c r="DKM22" s="140" t="s">
        <v>454</v>
      </c>
      <c r="DKN22" s="140" t="s">
        <v>454</v>
      </c>
      <c r="DKO22" s="140" t="s">
        <v>454</v>
      </c>
      <c r="DKP22" s="140" t="s">
        <v>454</v>
      </c>
      <c r="DKQ22" s="140" t="s">
        <v>454</v>
      </c>
      <c r="DKR22" s="140" t="s">
        <v>454</v>
      </c>
      <c r="DKS22" s="140" t="s">
        <v>454</v>
      </c>
      <c r="DKT22" s="140" t="s">
        <v>454</v>
      </c>
      <c r="DKU22" s="140" t="s">
        <v>454</v>
      </c>
      <c r="DKV22" s="140" t="s">
        <v>454</v>
      </c>
      <c r="DKW22" s="140" t="s">
        <v>454</v>
      </c>
      <c r="DKX22" s="140" t="s">
        <v>454</v>
      </c>
      <c r="DKY22" s="140" t="s">
        <v>454</v>
      </c>
      <c r="DKZ22" s="140" t="s">
        <v>454</v>
      </c>
      <c r="DLA22" s="140" t="s">
        <v>454</v>
      </c>
      <c r="DLB22" s="140" t="s">
        <v>454</v>
      </c>
      <c r="DLC22" s="140" t="s">
        <v>454</v>
      </c>
      <c r="DLD22" s="140" t="s">
        <v>454</v>
      </c>
      <c r="DLE22" s="140" t="s">
        <v>454</v>
      </c>
      <c r="DLF22" s="140" t="s">
        <v>454</v>
      </c>
      <c r="DLG22" s="140" t="s">
        <v>454</v>
      </c>
      <c r="DLH22" s="140" t="s">
        <v>454</v>
      </c>
      <c r="DLI22" s="140" t="s">
        <v>454</v>
      </c>
      <c r="DLJ22" s="140" t="s">
        <v>454</v>
      </c>
      <c r="DLK22" s="140" t="s">
        <v>454</v>
      </c>
      <c r="DLL22" s="140" t="s">
        <v>454</v>
      </c>
      <c r="DLM22" s="140" t="s">
        <v>454</v>
      </c>
      <c r="DLN22" s="140" t="s">
        <v>454</v>
      </c>
      <c r="DLO22" s="140" t="s">
        <v>454</v>
      </c>
      <c r="DLP22" s="140" t="s">
        <v>454</v>
      </c>
      <c r="DLQ22" s="140" t="s">
        <v>454</v>
      </c>
      <c r="DLR22" s="140" t="s">
        <v>454</v>
      </c>
      <c r="DLS22" s="140" t="s">
        <v>454</v>
      </c>
      <c r="DLT22" s="140" t="s">
        <v>454</v>
      </c>
      <c r="DLU22" s="140" t="s">
        <v>454</v>
      </c>
      <c r="DLV22" s="140" t="s">
        <v>454</v>
      </c>
      <c r="DLW22" s="140" t="s">
        <v>454</v>
      </c>
      <c r="DLX22" s="140" t="s">
        <v>454</v>
      </c>
      <c r="DLY22" s="140" t="s">
        <v>454</v>
      </c>
      <c r="DLZ22" s="140" t="s">
        <v>454</v>
      </c>
      <c r="DMA22" s="140" t="s">
        <v>454</v>
      </c>
      <c r="DMB22" s="140" t="s">
        <v>454</v>
      </c>
      <c r="DMC22" s="140" t="s">
        <v>454</v>
      </c>
      <c r="DMD22" s="140" t="s">
        <v>454</v>
      </c>
      <c r="DME22" s="140" t="s">
        <v>454</v>
      </c>
      <c r="DMF22" s="140" t="s">
        <v>454</v>
      </c>
      <c r="DMG22" s="140" t="s">
        <v>454</v>
      </c>
      <c r="DMH22" s="140" t="s">
        <v>454</v>
      </c>
      <c r="DMI22" s="140" t="s">
        <v>454</v>
      </c>
      <c r="DMJ22" s="140" t="s">
        <v>454</v>
      </c>
      <c r="DMK22" s="140" t="s">
        <v>454</v>
      </c>
      <c r="DML22" s="140" t="s">
        <v>454</v>
      </c>
      <c r="DMM22" s="140" t="s">
        <v>454</v>
      </c>
      <c r="DMN22" s="140" t="s">
        <v>454</v>
      </c>
      <c r="DMO22" s="140" t="s">
        <v>454</v>
      </c>
      <c r="DMP22" s="140" t="s">
        <v>454</v>
      </c>
      <c r="DMQ22" s="140" t="s">
        <v>454</v>
      </c>
      <c r="DMR22" s="140" t="s">
        <v>454</v>
      </c>
      <c r="DMS22" s="140" t="s">
        <v>454</v>
      </c>
      <c r="DMT22" s="140" t="s">
        <v>454</v>
      </c>
      <c r="DMU22" s="140" t="s">
        <v>454</v>
      </c>
      <c r="DMV22" s="140" t="s">
        <v>454</v>
      </c>
      <c r="DMW22" s="140" t="s">
        <v>454</v>
      </c>
      <c r="DMX22" s="140" t="s">
        <v>454</v>
      </c>
      <c r="DMY22" s="140" t="s">
        <v>454</v>
      </c>
      <c r="DMZ22" s="140" t="s">
        <v>454</v>
      </c>
      <c r="DNA22" s="140" t="s">
        <v>454</v>
      </c>
      <c r="DNB22" s="140" t="s">
        <v>454</v>
      </c>
      <c r="DNC22" s="140" t="s">
        <v>454</v>
      </c>
      <c r="DND22" s="140" t="s">
        <v>454</v>
      </c>
      <c r="DNE22" s="140" t="s">
        <v>454</v>
      </c>
      <c r="DNF22" s="140" t="s">
        <v>454</v>
      </c>
      <c r="DNG22" s="140" t="s">
        <v>454</v>
      </c>
      <c r="DNH22" s="140" t="s">
        <v>454</v>
      </c>
      <c r="DNI22" s="140" t="s">
        <v>454</v>
      </c>
      <c r="DNJ22" s="140" t="s">
        <v>454</v>
      </c>
      <c r="DNK22" s="140" t="s">
        <v>454</v>
      </c>
      <c r="DNL22" s="140" t="s">
        <v>454</v>
      </c>
      <c r="DNM22" s="140" t="s">
        <v>454</v>
      </c>
      <c r="DNN22" s="140" t="s">
        <v>454</v>
      </c>
      <c r="DNO22" s="140" t="s">
        <v>454</v>
      </c>
      <c r="DNP22" s="140" t="s">
        <v>454</v>
      </c>
      <c r="DNQ22" s="140" t="s">
        <v>454</v>
      </c>
      <c r="DNR22" s="140" t="s">
        <v>454</v>
      </c>
      <c r="DNS22" s="140" t="s">
        <v>454</v>
      </c>
      <c r="DNT22" s="140" t="s">
        <v>454</v>
      </c>
      <c r="DNU22" s="140" t="s">
        <v>454</v>
      </c>
      <c r="DNV22" s="140" t="s">
        <v>454</v>
      </c>
      <c r="DNW22" s="140" t="s">
        <v>454</v>
      </c>
      <c r="DNX22" s="140" t="s">
        <v>454</v>
      </c>
      <c r="DNY22" s="140" t="s">
        <v>454</v>
      </c>
      <c r="DNZ22" s="140" t="s">
        <v>454</v>
      </c>
      <c r="DOA22" s="140" t="s">
        <v>454</v>
      </c>
      <c r="DOB22" s="140" t="s">
        <v>454</v>
      </c>
      <c r="DOC22" s="140" t="s">
        <v>454</v>
      </c>
      <c r="DOD22" s="140" t="s">
        <v>454</v>
      </c>
      <c r="DOE22" s="140" t="s">
        <v>454</v>
      </c>
      <c r="DOF22" s="140" t="s">
        <v>454</v>
      </c>
      <c r="DOG22" s="140" t="s">
        <v>454</v>
      </c>
      <c r="DOH22" s="140" t="s">
        <v>454</v>
      </c>
      <c r="DOI22" s="140" t="s">
        <v>454</v>
      </c>
      <c r="DOJ22" s="140" t="s">
        <v>454</v>
      </c>
      <c r="DOK22" s="140" t="s">
        <v>454</v>
      </c>
      <c r="DOL22" s="140" t="s">
        <v>454</v>
      </c>
      <c r="DOM22" s="140" t="s">
        <v>454</v>
      </c>
      <c r="DON22" s="140" t="s">
        <v>454</v>
      </c>
      <c r="DOO22" s="140" t="s">
        <v>454</v>
      </c>
      <c r="DOP22" s="140" t="s">
        <v>454</v>
      </c>
      <c r="DOQ22" s="140" t="s">
        <v>454</v>
      </c>
      <c r="DOR22" s="140" t="s">
        <v>454</v>
      </c>
      <c r="DOS22" s="140" t="s">
        <v>454</v>
      </c>
      <c r="DOT22" s="140" t="s">
        <v>454</v>
      </c>
      <c r="DOU22" s="140" t="s">
        <v>454</v>
      </c>
      <c r="DOV22" s="140" t="s">
        <v>454</v>
      </c>
      <c r="DOW22" s="140" t="s">
        <v>454</v>
      </c>
      <c r="DOX22" s="140" t="s">
        <v>454</v>
      </c>
      <c r="DOY22" s="140" t="s">
        <v>454</v>
      </c>
      <c r="DOZ22" s="140" t="s">
        <v>454</v>
      </c>
      <c r="DPA22" s="140" t="s">
        <v>454</v>
      </c>
      <c r="DPB22" s="140" t="s">
        <v>454</v>
      </c>
      <c r="DPC22" s="140" t="s">
        <v>454</v>
      </c>
      <c r="DPD22" s="140" t="s">
        <v>454</v>
      </c>
      <c r="DPE22" s="140" t="s">
        <v>454</v>
      </c>
      <c r="DPF22" s="140" t="s">
        <v>454</v>
      </c>
      <c r="DPG22" s="140" t="s">
        <v>454</v>
      </c>
      <c r="DPH22" s="140" t="s">
        <v>454</v>
      </c>
      <c r="DPI22" s="140" t="s">
        <v>454</v>
      </c>
      <c r="DPJ22" s="140" t="s">
        <v>454</v>
      </c>
      <c r="DPK22" s="140" t="s">
        <v>454</v>
      </c>
      <c r="DPL22" s="140" t="s">
        <v>454</v>
      </c>
      <c r="DPM22" s="140" t="s">
        <v>454</v>
      </c>
      <c r="DPN22" s="140" t="s">
        <v>454</v>
      </c>
      <c r="DPO22" s="140" t="s">
        <v>454</v>
      </c>
      <c r="DPP22" s="140" t="s">
        <v>454</v>
      </c>
      <c r="DPQ22" s="140" t="s">
        <v>454</v>
      </c>
      <c r="DPR22" s="140" t="s">
        <v>454</v>
      </c>
      <c r="DPS22" s="140" t="s">
        <v>454</v>
      </c>
      <c r="DPT22" s="140" t="s">
        <v>454</v>
      </c>
      <c r="DPU22" s="140" t="s">
        <v>454</v>
      </c>
      <c r="DPV22" s="140" t="s">
        <v>454</v>
      </c>
      <c r="DPW22" s="140" t="s">
        <v>454</v>
      </c>
      <c r="DPX22" s="140" t="s">
        <v>454</v>
      </c>
      <c r="DPY22" s="140" t="s">
        <v>454</v>
      </c>
      <c r="DPZ22" s="140" t="s">
        <v>454</v>
      </c>
      <c r="DQA22" s="140" t="s">
        <v>454</v>
      </c>
      <c r="DQB22" s="140" t="s">
        <v>454</v>
      </c>
      <c r="DQC22" s="140" t="s">
        <v>454</v>
      </c>
      <c r="DQD22" s="140" t="s">
        <v>454</v>
      </c>
      <c r="DQE22" s="140" t="s">
        <v>454</v>
      </c>
      <c r="DQF22" s="140" t="s">
        <v>454</v>
      </c>
      <c r="DQG22" s="140" t="s">
        <v>454</v>
      </c>
      <c r="DQH22" s="140" t="s">
        <v>454</v>
      </c>
      <c r="DQI22" s="140" t="s">
        <v>454</v>
      </c>
      <c r="DQJ22" s="140" t="s">
        <v>454</v>
      </c>
      <c r="DQK22" s="140" t="s">
        <v>454</v>
      </c>
      <c r="DQL22" s="140" t="s">
        <v>454</v>
      </c>
      <c r="DQM22" s="140" t="s">
        <v>454</v>
      </c>
      <c r="DQN22" s="140" t="s">
        <v>454</v>
      </c>
      <c r="DQO22" s="140" t="s">
        <v>454</v>
      </c>
      <c r="DQP22" s="140" t="s">
        <v>454</v>
      </c>
      <c r="DQQ22" s="140" t="s">
        <v>454</v>
      </c>
      <c r="DQR22" s="140" t="s">
        <v>454</v>
      </c>
      <c r="DQS22" s="140" t="s">
        <v>454</v>
      </c>
      <c r="DQT22" s="140" t="s">
        <v>454</v>
      </c>
      <c r="DQU22" s="140" t="s">
        <v>454</v>
      </c>
      <c r="DQV22" s="140" t="s">
        <v>454</v>
      </c>
      <c r="DQW22" s="140" t="s">
        <v>454</v>
      </c>
      <c r="DQX22" s="140" t="s">
        <v>454</v>
      </c>
      <c r="DQY22" s="140" t="s">
        <v>454</v>
      </c>
      <c r="DQZ22" s="140" t="s">
        <v>454</v>
      </c>
      <c r="DRA22" s="140" t="s">
        <v>454</v>
      </c>
      <c r="DRB22" s="140" t="s">
        <v>454</v>
      </c>
      <c r="DRC22" s="140" t="s">
        <v>454</v>
      </c>
      <c r="DRD22" s="140" t="s">
        <v>454</v>
      </c>
      <c r="DRE22" s="140" t="s">
        <v>454</v>
      </c>
      <c r="DRF22" s="140" t="s">
        <v>454</v>
      </c>
      <c r="DRG22" s="140" t="s">
        <v>454</v>
      </c>
      <c r="DRH22" s="140" t="s">
        <v>454</v>
      </c>
      <c r="DRI22" s="140" t="s">
        <v>454</v>
      </c>
      <c r="DRJ22" s="140" t="s">
        <v>454</v>
      </c>
      <c r="DRK22" s="140" t="s">
        <v>454</v>
      </c>
      <c r="DRL22" s="140" t="s">
        <v>454</v>
      </c>
      <c r="DRM22" s="140" t="s">
        <v>454</v>
      </c>
      <c r="DRN22" s="140" t="s">
        <v>454</v>
      </c>
      <c r="DRO22" s="140" t="s">
        <v>454</v>
      </c>
      <c r="DRP22" s="140" t="s">
        <v>454</v>
      </c>
      <c r="DRQ22" s="140" t="s">
        <v>454</v>
      </c>
      <c r="DRR22" s="140" t="s">
        <v>454</v>
      </c>
      <c r="DRS22" s="140" t="s">
        <v>454</v>
      </c>
      <c r="DRT22" s="140" t="s">
        <v>454</v>
      </c>
      <c r="DRU22" s="140" t="s">
        <v>454</v>
      </c>
      <c r="DRV22" s="140" t="s">
        <v>454</v>
      </c>
      <c r="DRW22" s="140" t="s">
        <v>454</v>
      </c>
      <c r="DRX22" s="140" t="s">
        <v>454</v>
      </c>
      <c r="DRY22" s="140" t="s">
        <v>454</v>
      </c>
      <c r="DRZ22" s="140" t="s">
        <v>454</v>
      </c>
      <c r="DSA22" s="140" t="s">
        <v>454</v>
      </c>
      <c r="DSB22" s="140" t="s">
        <v>454</v>
      </c>
      <c r="DSC22" s="140" t="s">
        <v>454</v>
      </c>
      <c r="DSD22" s="140" t="s">
        <v>454</v>
      </c>
      <c r="DSE22" s="140" t="s">
        <v>454</v>
      </c>
      <c r="DSF22" s="140" t="s">
        <v>454</v>
      </c>
      <c r="DSG22" s="140" t="s">
        <v>454</v>
      </c>
      <c r="DSH22" s="140" t="s">
        <v>454</v>
      </c>
      <c r="DSI22" s="140" t="s">
        <v>454</v>
      </c>
      <c r="DSJ22" s="140" t="s">
        <v>454</v>
      </c>
      <c r="DSK22" s="140" t="s">
        <v>454</v>
      </c>
      <c r="DSL22" s="140" t="s">
        <v>454</v>
      </c>
      <c r="DSM22" s="140" t="s">
        <v>454</v>
      </c>
      <c r="DSN22" s="140" t="s">
        <v>454</v>
      </c>
      <c r="DSO22" s="140" t="s">
        <v>454</v>
      </c>
      <c r="DSP22" s="140" t="s">
        <v>454</v>
      </c>
      <c r="DSQ22" s="140" t="s">
        <v>454</v>
      </c>
      <c r="DSR22" s="140" t="s">
        <v>454</v>
      </c>
      <c r="DSS22" s="140" t="s">
        <v>454</v>
      </c>
      <c r="DST22" s="140" t="s">
        <v>454</v>
      </c>
      <c r="DSU22" s="140" t="s">
        <v>454</v>
      </c>
      <c r="DSV22" s="140" t="s">
        <v>454</v>
      </c>
      <c r="DSW22" s="140" t="s">
        <v>454</v>
      </c>
      <c r="DSX22" s="140" t="s">
        <v>454</v>
      </c>
      <c r="DSY22" s="140" t="s">
        <v>454</v>
      </c>
      <c r="DSZ22" s="140" t="s">
        <v>454</v>
      </c>
      <c r="DTA22" s="140" t="s">
        <v>454</v>
      </c>
      <c r="DTB22" s="140" t="s">
        <v>454</v>
      </c>
      <c r="DTC22" s="140" t="s">
        <v>454</v>
      </c>
      <c r="DTD22" s="140" t="s">
        <v>454</v>
      </c>
      <c r="DTE22" s="140" t="s">
        <v>454</v>
      </c>
      <c r="DTF22" s="140" t="s">
        <v>454</v>
      </c>
      <c r="DTG22" s="140" t="s">
        <v>454</v>
      </c>
      <c r="DTH22" s="140" t="s">
        <v>454</v>
      </c>
      <c r="DTI22" s="140" t="s">
        <v>454</v>
      </c>
      <c r="DTJ22" s="140" t="s">
        <v>454</v>
      </c>
      <c r="DTK22" s="140" t="s">
        <v>454</v>
      </c>
      <c r="DTL22" s="140" t="s">
        <v>454</v>
      </c>
      <c r="DTM22" s="140" t="s">
        <v>454</v>
      </c>
      <c r="DTN22" s="140" t="s">
        <v>454</v>
      </c>
      <c r="DTO22" s="140" t="s">
        <v>454</v>
      </c>
      <c r="DTP22" s="140" t="s">
        <v>454</v>
      </c>
      <c r="DTQ22" s="140" t="s">
        <v>454</v>
      </c>
      <c r="DTR22" s="140" t="s">
        <v>454</v>
      </c>
      <c r="DTS22" s="140" t="s">
        <v>454</v>
      </c>
      <c r="DTT22" s="140" t="s">
        <v>454</v>
      </c>
      <c r="DTU22" s="140" t="s">
        <v>454</v>
      </c>
      <c r="DTV22" s="140" t="s">
        <v>454</v>
      </c>
      <c r="DTW22" s="140" t="s">
        <v>454</v>
      </c>
      <c r="DTX22" s="140" t="s">
        <v>454</v>
      </c>
      <c r="DTY22" s="140" t="s">
        <v>454</v>
      </c>
      <c r="DTZ22" s="140" t="s">
        <v>454</v>
      </c>
      <c r="DUA22" s="140" t="s">
        <v>454</v>
      </c>
      <c r="DUB22" s="140" t="s">
        <v>454</v>
      </c>
      <c r="DUC22" s="140" t="s">
        <v>454</v>
      </c>
      <c r="DUD22" s="140" t="s">
        <v>454</v>
      </c>
      <c r="DUE22" s="140" t="s">
        <v>454</v>
      </c>
      <c r="DUF22" s="140" t="s">
        <v>454</v>
      </c>
      <c r="DUG22" s="140" t="s">
        <v>454</v>
      </c>
      <c r="DUH22" s="140" t="s">
        <v>454</v>
      </c>
      <c r="DUI22" s="140" t="s">
        <v>454</v>
      </c>
      <c r="DUJ22" s="140" t="s">
        <v>454</v>
      </c>
      <c r="DUK22" s="140" t="s">
        <v>454</v>
      </c>
      <c r="DUL22" s="140" t="s">
        <v>454</v>
      </c>
      <c r="DUM22" s="140" t="s">
        <v>454</v>
      </c>
      <c r="DUN22" s="140" t="s">
        <v>454</v>
      </c>
      <c r="DUO22" s="140" t="s">
        <v>454</v>
      </c>
      <c r="DUP22" s="140" t="s">
        <v>454</v>
      </c>
      <c r="DUQ22" s="140" t="s">
        <v>454</v>
      </c>
      <c r="DUR22" s="140" t="s">
        <v>454</v>
      </c>
      <c r="DUS22" s="140" t="s">
        <v>454</v>
      </c>
      <c r="DUT22" s="140" t="s">
        <v>454</v>
      </c>
      <c r="DUU22" s="140" t="s">
        <v>454</v>
      </c>
      <c r="DUV22" s="140" t="s">
        <v>454</v>
      </c>
      <c r="DUW22" s="140" t="s">
        <v>454</v>
      </c>
      <c r="DUX22" s="140" t="s">
        <v>454</v>
      </c>
      <c r="DUY22" s="140" t="s">
        <v>454</v>
      </c>
      <c r="DUZ22" s="140" t="s">
        <v>454</v>
      </c>
      <c r="DVA22" s="140" t="s">
        <v>454</v>
      </c>
      <c r="DVB22" s="140" t="s">
        <v>454</v>
      </c>
      <c r="DVC22" s="140" t="s">
        <v>454</v>
      </c>
      <c r="DVD22" s="140" t="s">
        <v>454</v>
      </c>
      <c r="DVE22" s="140" t="s">
        <v>454</v>
      </c>
      <c r="DVF22" s="140" t="s">
        <v>454</v>
      </c>
      <c r="DVG22" s="140" t="s">
        <v>454</v>
      </c>
      <c r="DVH22" s="140" t="s">
        <v>454</v>
      </c>
      <c r="DVI22" s="140" t="s">
        <v>454</v>
      </c>
      <c r="DVJ22" s="140" t="s">
        <v>454</v>
      </c>
      <c r="DVK22" s="140" t="s">
        <v>454</v>
      </c>
      <c r="DVL22" s="140" t="s">
        <v>454</v>
      </c>
      <c r="DVM22" s="140" t="s">
        <v>454</v>
      </c>
      <c r="DVN22" s="140" t="s">
        <v>454</v>
      </c>
      <c r="DVO22" s="140" t="s">
        <v>454</v>
      </c>
      <c r="DVP22" s="140" t="s">
        <v>454</v>
      </c>
      <c r="DVQ22" s="140" t="s">
        <v>454</v>
      </c>
      <c r="DVR22" s="140" t="s">
        <v>454</v>
      </c>
      <c r="DVS22" s="140" t="s">
        <v>454</v>
      </c>
      <c r="DVT22" s="140" t="s">
        <v>454</v>
      </c>
      <c r="DVU22" s="140" t="s">
        <v>454</v>
      </c>
      <c r="DVV22" s="140" t="s">
        <v>454</v>
      </c>
      <c r="DVW22" s="140" t="s">
        <v>454</v>
      </c>
      <c r="DVX22" s="140" t="s">
        <v>454</v>
      </c>
      <c r="DVY22" s="140" t="s">
        <v>454</v>
      </c>
      <c r="DVZ22" s="140" t="s">
        <v>454</v>
      </c>
      <c r="DWA22" s="140" t="s">
        <v>454</v>
      </c>
      <c r="DWB22" s="140" t="s">
        <v>454</v>
      </c>
      <c r="DWC22" s="140" t="s">
        <v>454</v>
      </c>
      <c r="DWD22" s="140" t="s">
        <v>454</v>
      </c>
      <c r="DWE22" s="140" t="s">
        <v>454</v>
      </c>
      <c r="DWF22" s="140" t="s">
        <v>454</v>
      </c>
      <c r="DWG22" s="140" t="s">
        <v>454</v>
      </c>
      <c r="DWH22" s="140" t="s">
        <v>454</v>
      </c>
      <c r="DWI22" s="140" t="s">
        <v>454</v>
      </c>
      <c r="DWJ22" s="140" t="s">
        <v>454</v>
      </c>
      <c r="DWK22" s="140" t="s">
        <v>454</v>
      </c>
      <c r="DWL22" s="140" t="s">
        <v>454</v>
      </c>
      <c r="DWM22" s="140" t="s">
        <v>454</v>
      </c>
      <c r="DWN22" s="140" t="s">
        <v>454</v>
      </c>
      <c r="DWO22" s="140" t="s">
        <v>454</v>
      </c>
      <c r="DWP22" s="140" t="s">
        <v>454</v>
      </c>
      <c r="DWQ22" s="140" t="s">
        <v>454</v>
      </c>
      <c r="DWR22" s="140" t="s">
        <v>454</v>
      </c>
      <c r="DWS22" s="140" t="s">
        <v>454</v>
      </c>
      <c r="DWT22" s="140" t="s">
        <v>454</v>
      </c>
      <c r="DWU22" s="140" t="s">
        <v>454</v>
      </c>
      <c r="DWV22" s="140" t="s">
        <v>454</v>
      </c>
      <c r="DWW22" s="140" t="s">
        <v>454</v>
      </c>
      <c r="DWX22" s="140" t="s">
        <v>454</v>
      </c>
      <c r="DWY22" s="140" t="s">
        <v>454</v>
      </c>
      <c r="DWZ22" s="140" t="s">
        <v>454</v>
      </c>
      <c r="DXA22" s="140" t="s">
        <v>454</v>
      </c>
      <c r="DXB22" s="140" t="s">
        <v>454</v>
      </c>
      <c r="DXC22" s="140" t="s">
        <v>454</v>
      </c>
      <c r="DXD22" s="140" t="s">
        <v>454</v>
      </c>
      <c r="DXE22" s="140" t="s">
        <v>454</v>
      </c>
      <c r="DXF22" s="140" t="s">
        <v>454</v>
      </c>
      <c r="DXG22" s="140" t="s">
        <v>454</v>
      </c>
      <c r="DXH22" s="140" t="s">
        <v>454</v>
      </c>
      <c r="DXI22" s="140" t="s">
        <v>454</v>
      </c>
      <c r="DXJ22" s="140" t="s">
        <v>454</v>
      </c>
      <c r="DXK22" s="140" t="s">
        <v>454</v>
      </c>
      <c r="DXL22" s="140" t="s">
        <v>454</v>
      </c>
      <c r="DXM22" s="140" t="s">
        <v>454</v>
      </c>
      <c r="DXN22" s="140" t="s">
        <v>454</v>
      </c>
      <c r="DXO22" s="140" t="s">
        <v>454</v>
      </c>
      <c r="DXP22" s="140" t="s">
        <v>454</v>
      </c>
      <c r="DXQ22" s="140" t="s">
        <v>454</v>
      </c>
      <c r="DXR22" s="140" t="s">
        <v>454</v>
      </c>
      <c r="DXS22" s="140" t="s">
        <v>454</v>
      </c>
      <c r="DXT22" s="140" t="s">
        <v>454</v>
      </c>
      <c r="DXU22" s="140" t="s">
        <v>454</v>
      </c>
      <c r="DXV22" s="140" t="s">
        <v>454</v>
      </c>
      <c r="DXW22" s="140" t="s">
        <v>454</v>
      </c>
      <c r="DXX22" s="140" t="s">
        <v>454</v>
      </c>
      <c r="DXY22" s="140" t="s">
        <v>454</v>
      </c>
      <c r="DXZ22" s="140" t="s">
        <v>454</v>
      </c>
      <c r="DYA22" s="140" t="s">
        <v>454</v>
      </c>
      <c r="DYB22" s="140" t="s">
        <v>454</v>
      </c>
      <c r="DYC22" s="140" t="s">
        <v>454</v>
      </c>
      <c r="DYD22" s="140" t="s">
        <v>454</v>
      </c>
      <c r="DYE22" s="140" t="s">
        <v>454</v>
      </c>
      <c r="DYF22" s="140" t="s">
        <v>454</v>
      </c>
      <c r="DYG22" s="140" t="s">
        <v>454</v>
      </c>
      <c r="DYH22" s="140" t="s">
        <v>454</v>
      </c>
      <c r="DYI22" s="140" t="s">
        <v>454</v>
      </c>
      <c r="DYJ22" s="140" t="s">
        <v>454</v>
      </c>
      <c r="DYK22" s="140" t="s">
        <v>454</v>
      </c>
      <c r="DYL22" s="140" t="s">
        <v>454</v>
      </c>
      <c r="DYM22" s="140" t="s">
        <v>454</v>
      </c>
      <c r="DYN22" s="140" t="s">
        <v>454</v>
      </c>
      <c r="DYO22" s="140" t="s">
        <v>454</v>
      </c>
      <c r="DYP22" s="140" t="s">
        <v>454</v>
      </c>
      <c r="DYQ22" s="140" t="s">
        <v>454</v>
      </c>
      <c r="DYR22" s="140" t="s">
        <v>454</v>
      </c>
      <c r="DYS22" s="140" t="s">
        <v>454</v>
      </c>
      <c r="DYT22" s="140" t="s">
        <v>454</v>
      </c>
      <c r="DYU22" s="140" t="s">
        <v>454</v>
      </c>
      <c r="DYV22" s="140" t="s">
        <v>454</v>
      </c>
      <c r="DYW22" s="140" t="s">
        <v>454</v>
      </c>
      <c r="DYX22" s="140" t="s">
        <v>454</v>
      </c>
      <c r="DYY22" s="140" t="s">
        <v>454</v>
      </c>
      <c r="DYZ22" s="140" t="s">
        <v>454</v>
      </c>
      <c r="DZA22" s="140" t="s">
        <v>454</v>
      </c>
      <c r="DZB22" s="140" t="s">
        <v>454</v>
      </c>
      <c r="DZC22" s="140" t="s">
        <v>454</v>
      </c>
      <c r="DZD22" s="140" t="s">
        <v>454</v>
      </c>
      <c r="DZE22" s="140" t="s">
        <v>454</v>
      </c>
      <c r="DZF22" s="140" t="s">
        <v>454</v>
      </c>
      <c r="DZG22" s="140" t="s">
        <v>454</v>
      </c>
      <c r="DZH22" s="140" t="s">
        <v>454</v>
      </c>
      <c r="DZI22" s="140" t="s">
        <v>454</v>
      </c>
      <c r="DZJ22" s="140" t="s">
        <v>454</v>
      </c>
      <c r="DZK22" s="140" t="s">
        <v>454</v>
      </c>
      <c r="DZL22" s="140" t="s">
        <v>454</v>
      </c>
      <c r="DZM22" s="140" t="s">
        <v>454</v>
      </c>
      <c r="DZN22" s="140" t="s">
        <v>454</v>
      </c>
      <c r="DZO22" s="140" t="s">
        <v>454</v>
      </c>
      <c r="DZP22" s="140" t="s">
        <v>454</v>
      </c>
      <c r="DZQ22" s="140" t="s">
        <v>454</v>
      </c>
      <c r="DZR22" s="140" t="s">
        <v>454</v>
      </c>
      <c r="DZS22" s="140" t="s">
        <v>454</v>
      </c>
      <c r="DZT22" s="140" t="s">
        <v>454</v>
      </c>
      <c r="DZU22" s="140" t="s">
        <v>454</v>
      </c>
      <c r="DZV22" s="140" t="s">
        <v>454</v>
      </c>
      <c r="DZW22" s="140" t="s">
        <v>454</v>
      </c>
      <c r="DZX22" s="140" t="s">
        <v>454</v>
      </c>
      <c r="DZY22" s="140" t="s">
        <v>454</v>
      </c>
      <c r="DZZ22" s="140" t="s">
        <v>454</v>
      </c>
      <c r="EAA22" s="140" t="s">
        <v>454</v>
      </c>
      <c r="EAB22" s="140" t="s">
        <v>454</v>
      </c>
      <c r="EAC22" s="140" t="s">
        <v>454</v>
      </c>
      <c r="EAD22" s="140" t="s">
        <v>454</v>
      </c>
      <c r="EAE22" s="140" t="s">
        <v>454</v>
      </c>
      <c r="EAF22" s="140" t="s">
        <v>454</v>
      </c>
      <c r="EAG22" s="140" t="s">
        <v>454</v>
      </c>
      <c r="EAH22" s="140" t="s">
        <v>454</v>
      </c>
      <c r="EAI22" s="140" t="s">
        <v>454</v>
      </c>
      <c r="EAJ22" s="140" t="s">
        <v>454</v>
      </c>
      <c r="EAK22" s="140" t="s">
        <v>454</v>
      </c>
      <c r="EAL22" s="140" t="s">
        <v>454</v>
      </c>
      <c r="EAM22" s="140" t="s">
        <v>454</v>
      </c>
      <c r="EAN22" s="140" t="s">
        <v>454</v>
      </c>
      <c r="EAO22" s="140" t="s">
        <v>454</v>
      </c>
      <c r="EAP22" s="140" t="s">
        <v>454</v>
      </c>
      <c r="EAQ22" s="140" t="s">
        <v>454</v>
      </c>
      <c r="EAR22" s="140" t="s">
        <v>454</v>
      </c>
      <c r="EAS22" s="140" t="s">
        <v>454</v>
      </c>
      <c r="EAT22" s="140" t="s">
        <v>454</v>
      </c>
      <c r="EAU22" s="140" t="s">
        <v>454</v>
      </c>
      <c r="EAV22" s="140" t="s">
        <v>454</v>
      </c>
      <c r="EAW22" s="140" t="s">
        <v>454</v>
      </c>
      <c r="EAX22" s="140" t="s">
        <v>454</v>
      </c>
      <c r="EAY22" s="140" t="s">
        <v>454</v>
      </c>
      <c r="EAZ22" s="140" t="s">
        <v>454</v>
      </c>
      <c r="EBA22" s="140" t="s">
        <v>454</v>
      </c>
      <c r="EBB22" s="140" t="s">
        <v>454</v>
      </c>
      <c r="EBC22" s="140" t="s">
        <v>454</v>
      </c>
      <c r="EBD22" s="140" t="s">
        <v>454</v>
      </c>
      <c r="EBE22" s="140" t="s">
        <v>454</v>
      </c>
      <c r="EBF22" s="140" t="s">
        <v>454</v>
      </c>
      <c r="EBG22" s="140" t="s">
        <v>454</v>
      </c>
      <c r="EBH22" s="140" t="s">
        <v>454</v>
      </c>
      <c r="EBI22" s="140" t="s">
        <v>454</v>
      </c>
      <c r="EBJ22" s="140" t="s">
        <v>454</v>
      </c>
      <c r="EBK22" s="140" t="s">
        <v>454</v>
      </c>
      <c r="EBL22" s="140" t="s">
        <v>454</v>
      </c>
      <c r="EBM22" s="140" t="s">
        <v>454</v>
      </c>
      <c r="EBN22" s="140" t="s">
        <v>454</v>
      </c>
      <c r="EBO22" s="140" t="s">
        <v>454</v>
      </c>
      <c r="EBP22" s="140" t="s">
        <v>454</v>
      </c>
      <c r="EBQ22" s="140" t="s">
        <v>454</v>
      </c>
      <c r="EBR22" s="140" t="s">
        <v>454</v>
      </c>
      <c r="EBS22" s="140" t="s">
        <v>454</v>
      </c>
      <c r="EBT22" s="140" t="s">
        <v>454</v>
      </c>
      <c r="EBU22" s="140" t="s">
        <v>454</v>
      </c>
      <c r="EBV22" s="140" t="s">
        <v>454</v>
      </c>
      <c r="EBW22" s="140" t="s">
        <v>454</v>
      </c>
      <c r="EBX22" s="140" t="s">
        <v>454</v>
      </c>
      <c r="EBY22" s="140" t="s">
        <v>454</v>
      </c>
      <c r="EBZ22" s="140" t="s">
        <v>454</v>
      </c>
      <c r="ECA22" s="140" t="s">
        <v>454</v>
      </c>
      <c r="ECB22" s="140" t="s">
        <v>454</v>
      </c>
      <c r="ECC22" s="140" t="s">
        <v>454</v>
      </c>
      <c r="ECD22" s="140" t="s">
        <v>454</v>
      </c>
      <c r="ECE22" s="140" t="s">
        <v>454</v>
      </c>
      <c r="ECF22" s="140" t="s">
        <v>454</v>
      </c>
      <c r="ECG22" s="140" t="s">
        <v>454</v>
      </c>
      <c r="ECH22" s="140" t="s">
        <v>454</v>
      </c>
      <c r="ECI22" s="140" t="s">
        <v>454</v>
      </c>
      <c r="ECJ22" s="140" t="s">
        <v>454</v>
      </c>
      <c r="ECK22" s="140" t="s">
        <v>454</v>
      </c>
      <c r="ECL22" s="140" t="s">
        <v>454</v>
      </c>
      <c r="ECM22" s="140" t="s">
        <v>454</v>
      </c>
      <c r="ECN22" s="140" t="s">
        <v>454</v>
      </c>
      <c r="ECO22" s="140" t="s">
        <v>454</v>
      </c>
      <c r="ECP22" s="140" t="s">
        <v>454</v>
      </c>
      <c r="ECQ22" s="140" t="s">
        <v>454</v>
      </c>
      <c r="ECR22" s="140" t="s">
        <v>454</v>
      </c>
      <c r="ECS22" s="140" t="s">
        <v>454</v>
      </c>
      <c r="ECT22" s="140" t="s">
        <v>454</v>
      </c>
      <c r="ECU22" s="140" t="s">
        <v>454</v>
      </c>
      <c r="ECV22" s="140" t="s">
        <v>454</v>
      </c>
      <c r="ECW22" s="140" t="s">
        <v>454</v>
      </c>
      <c r="ECX22" s="140" t="s">
        <v>454</v>
      </c>
      <c r="ECY22" s="140" t="s">
        <v>454</v>
      </c>
      <c r="ECZ22" s="140" t="s">
        <v>454</v>
      </c>
      <c r="EDA22" s="140" t="s">
        <v>454</v>
      </c>
      <c r="EDB22" s="140" t="s">
        <v>454</v>
      </c>
      <c r="EDC22" s="140" t="s">
        <v>454</v>
      </c>
      <c r="EDD22" s="140" t="s">
        <v>454</v>
      </c>
      <c r="EDE22" s="140" t="s">
        <v>454</v>
      </c>
      <c r="EDF22" s="140" t="s">
        <v>454</v>
      </c>
      <c r="EDG22" s="140" t="s">
        <v>454</v>
      </c>
      <c r="EDH22" s="140" t="s">
        <v>454</v>
      </c>
      <c r="EDI22" s="140" t="s">
        <v>454</v>
      </c>
      <c r="EDJ22" s="140" t="s">
        <v>454</v>
      </c>
      <c r="EDK22" s="140" t="s">
        <v>454</v>
      </c>
      <c r="EDL22" s="140" t="s">
        <v>454</v>
      </c>
      <c r="EDM22" s="140" t="s">
        <v>454</v>
      </c>
      <c r="EDN22" s="140" t="s">
        <v>454</v>
      </c>
      <c r="EDO22" s="140" t="s">
        <v>454</v>
      </c>
      <c r="EDP22" s="140" t="s">
        <v>454</v>
      </c>
      <c r="EDQ22" s="140" t="s">
        <v>454</v>
      </c>
      <c r="EDR22" s="140" t="s">
        <v>454</v>
      </c>
      <c r="EDS22" s="140" t="s">
        <v>454</v>
      </c>
      <c r="EDT22" s="140" t="s">
        <v>454</v>
      </c>
      <c r="EDU22" s="140" t="s">
        <v>454</v>
      </c>
      <c r="EDV22" s="140" t="s">
        <v>454</v>
      </c>
      <c r="EDW22" s="140" t="s">
        <v>454</v>
      </c>
      <c r="EDX22" s="140" t="s">
        <v>454</v>
      </c>
      <c r="EDY22" s="140" t="s">
        <v>454</v>
      </c>
      <c r="EDZ22" s="140" t="s">
        <v>454</v>
      </c>
      <c r="EEA22" s="140" t="s">
        <v>454</v>
      </c>
      <c r="EEB22" s="140" t="s">
        <v>454</v>
      </c>
      <c r="EEC22" s="140" t="s">
        <v>454</v>
      </c>
      <c r="EED22" s="140" t="s">
        <v>454</v>
      </c>
      <c r="EEE22" s="140" t="s">
        <v>454</v>
      </c>
      <c r="EEF22" s="140" t="s">
        <v>454</v>
      </c>
      <c r="EEG22" s="140" t="s">
        <v>454</v>
      </c>
      <c r="EEH22" s="140" t="s">
        <v>454</v>
      </c>
      <c r="EEI22" s="140" t="s">
        <v>454</v>
      </c>
      <c r="EEJ22" s="140" t="s">
        <v>454</v>
      </c>
      <c r="EEK22" s="140" t="s">
        <v>454</v>
      </c>
      <c r="EEL22" s="140" t="s">
        <v>454</v>
      </c>
      <c r="EEM22" s="140" t="s">
        <v>454</v>
      </c>
      <c r="EEN22" s="140" t="s">
        <v>454</v>
      </c>
      <c r="EEO22" s="140" t="s">
        <v>454</v>
      </c>
      <c r="EEP22" s="140" t="s">
        <v>454</v>
      </c>
      <c r="EEQ22" s="140" t="s">
        <v>454</v>
      </c>
      <c r="EER22" s="140" t="s">
        <v>454</v>
      </c>
      <c r="EES22" s="140" t="s">
        <v>454</v>
      </c>
      <c r="EET22" s="140" t="s">
        <v>454</v>
      </c>
      <c r="EEU22" s="140" t="s">
        <v>454</v>
      </c>
      <c r="EEV22" s="140" t="s">
        <v>454</v>
      </c>
      <c r="EEW22" s="140" t="s">
        <v>454</v>
      </c>
      <c r="EEX22" s="140" t="s">
        <v>454</v>
      </c>
      <c r="EEY22" s="140" t="s">
        <v>454</v>
      </c>
      <c r="EEZ22" s="140" t="s">
        <v>454</v>
      </c>
      <c r="EFA22" s="140" t="s">
        <v>454</v>
      </c>
      <c r="EFB22" s="140" t="s">
        <v>454</v>
      </c>
      <c r="EFC22" s="140" t="s">
        <v>454</v>
      </c>
      <c r="EFD22" s="140" t="s">
        <v>454</v>
      </c>
      <c r="EFE22" s="140" t="s">
        <v>454</v>
      </c>
      <c r="EFF22" s="140" t="s">
        <v>454</v>
      </c>
      <c r="EFG22" s="140" t="s">
        <v>454</v>
      </c>
      <c r="EFH22" s="140" t="s">
        <v>454</v>
      </c>
      <c r="EFI22" s="140" t="s">
        <v>454</v>
      </c>
      <c r="EFJ22" s="140" t="s">
        <v>454</v>
      </c>
      <c r="EFK22" s="140" t="s">
        <v>454</v>
      </c>
      <c r="EFL22" s="140" t="s">
        <v>454</v>
      </c>
      <c r="EFM22" s="140" t="s">
        <v>454</v>
      </c>
      <c r="EFN22" s="140" t="s">
        <v>454</v>
      </c>
      <c r="EFO22" s="140" t="s">
        <v>454</v>
      </c>
      <c r="EFP22" s="140" t="s">
        <v>454</v>
      </c>
      <c r="EFQ22" s="140" t="s">
        <v>454</v>
      </c>
      <c r="EFR22" s="140" t="s">
        <v>454</v>
      </c>
      <c r="EFS22" s="140" t="s">
        <v>454</v>
      </c>
      <c r="EFT22" s="140" t="s">
        <v>454</v>
      </c>
      <c r="EFU22" s="140" t="s">
        <v>454</v>
      </c>
      <c r="EFV22" s="140" t="s">
        <v>454</v>
      </c>
      <c r="EFW22" s="140" t="s">
        <v>454</v>
      </c>
      <c r="EFX22" s="140" t="s">
        <v>454</v>
      </c>
      <c r="EFY22" s="140" t="s">
        <v>454</v>
      </c>
      <c r="EFZ22" s="140" t="s">
        <v>454</v>
      </c>
      <c r="EGA22" s="140" t="s">
        <v>454</v>
      </c>
      <c r="EGB22" s="140" t="s">
        <v>454</v>
      </c>
      <c r="EGC22" s="140" t="s">
        <v>454</v>
      </c>
      <c r="EGD22" s="140" t="s">
        <v>454</v>
      </c>
      <c r="EGE22" s="140" t="s">
        <v>454</v>
      </c>
      <c r="EGF22" s="140" t="s">
        <v>454</v>
      </c>
      <c r="EGG22" s="140" t="s">
        <v>454</v>
      </c>
      <c r="EGH22" s="140" t="s">
        <v>454</v>
      </c>
      <c r="EGI22" s="140" t="s">
        <v>454</v>
      </c>
      <c r="EGJ22" s="140" t="s">
        <v>454</v>
      </c>
      <c r="EGK22" s="140" t="s">
        <v>454</v>
      </c>
      <c r="EGL22" s="140" t="s">
        <v>454</v>
      </c>
      <c r="EGM22" s="140" t="s">
        <v>454</v>
      </c>
      <c r="EGN22" s="140" t="s">
        <v>454</v>
      </c>
      <c r="EGO22" s="140" t="s">
        <v>454</v>
      </c>
      <c r="EGP22" s="140" t="s">
        <v>454</v>
      </c>
      <c r="EGQ22" s="140" t="s">
        <v>454</v>
      </c>
      <c r="EGR22" s="140" t="s">
        <v>454</v>
      </c>
      <c r="EGS22" s="140" t="s">
        <v>454</v>
      </c>
      <c r="EGT22" s="140" t="s">
        <v>454</v>
      </c>
      <c r="EGU22" s="140" t="s">
        <v>454</v>
      </c>
      <c r="EGV22" s="140" t="s">
        <v>454</v>
      </c>
      <c r="EGW22" s="140" t="s">
        <v>454</v>
      </c>
      <c r="EGX22" s="140" t="s">
        <v>454</v>
      </c>
      <c r="EGY22" s="140" t="s">
        <v>454</v>
      </c>
      <c r="EGZ22" s="140" t="s">
        <v>454</v>
      </c>
      <c r="EHA22" s="140" t="s">
        <v>454</v>
      </c>
      <c r="EHB22" s="140" t="s">
        <v>454</v>
      </c>
      <c r="EHC22" s="140" t="s">
        <v>454</v>
      </c>
      <c r="EHD22" s="140" t="s">
        <v>454</v>
      </c>
      <c r="EHE22" s="140" t="s">
        <v>454</v>
      </c>
      <c r="EHF22" s="140" t="s">
        <v>454</v>
      </c>
      <c r="EHG22" s="140" t="s">
        <v>454</v>
      </c>
      <c r="EHH22" s="140" t="s">
        <v>454</v>
      </c>
      <c r="EHI22" s="140" t="s">
        <v>454</v>
      </c>
      <c r="EHJ22" s="140" t="s">
        <v>454</v>
      </c>
      <c r="EHK22" s="140" t="s">
        <v>454</v>
      </c>
      <c r="EHL22" s="140" t="s">
        <v>454</v>
      </c>
      <c r="EHM22" s="140" t="s">
        <v>454</v>
      </c>
      <c r="EHN22" s="140" t="s">
        <v>454</v>
      </c>
      <c r="EHO22" s="140" t="s">
        <v>454</v>
      </c>
      <c r="EHP22" s="140" t="s">
        <v>454</v>
      </c>
      <c r="EHQ22" s="140" t="s">
        <v>454</v>
      </c>
      <c r="EHR22" s="140" t="s">
        <v>454</v>
      </c>
      <c r="EHS22" s="140" t="s">
        <v>454</v>
      </c>
      <c r="EHT22" s="140" t="s">
        <v>454</v>
      </c>
      <c r="EHU22" s="140" t="s">
        <v>454</v>
      </c>
      <c r="EHV22" s="140" t="s">
        <v>454</v>
      </c>
      <c r="EHW22" s="140" t="s">
        <v>454</v>
      </c>
      <c r="EHX22" s="140" t="s">
        <v>454</v>
      </c>
      <c r="EHY22" s="140" t="s">
        <v>454</v>
      </c>
      <c r="EHZ22" s="140" t="s">
        <v>454</v>
      </c>
      <c r="EIA22" s="140" t="s">
        <v>454</v>
      </c>
      <c r="EIB22" s="140" t="s">
        <v>454</v>
      </c>
      <c r="EIC22" s="140" t="s">
        <v>454</v>
      </c>
      <c r="EID22" s="140" t="s">
        <v>454</v>
      </c>
      <c r="EIE22" s="140" t="s">
        <v>454</v>
      </c>
      <c r="EIF22" s="140" t="s">
        <v>454</v>
      </c>
      <c r="EIG22" s="140" t="s">
        <v>454</v>
      </c>
      <c r="EIH22" s="140" t="s">
        <v>454</v>
      </c>
      <c r="EII22" s="140" t="s">
        <v>454</v>
      </c>
      <c r="EIJ22" s="140" t="s">
        <v>454</v>
      </c>
      <c r="EIK22" s="140" t="s">
        <v>454</v>
      </c>
      <c r="EIL22" s="140" t="s">
        <v>454</v>
      </c>
      <c r="EIM22" s="140" t="s">
        <v>454</v>
      </c>
      <c r="EIN22" s="140" t="s">
        <v>454</v>
      </c>
      <c r="EIO22" s="140" t="s">
        <v>454</v>
      </c>
      <c r="EIP22" s="140" t="s">
        <v>454</v>
      </c>
      <c r="EIQ22" s="140" t="s">
        <v>454</v>
      </c>
      <c r="EIR22" s="140" t="s">
        <v>454</v>
      </c>
      <c r="EIS22" s="140" t="s">
        <v>454</v>
      </c>
      <c r="EIT22" s="140" t="s">
        <v>454</v>
      </c>
      <c r="EIU22" s="140" t="s">
        <v>454</v>
      </c>
      <c r="EIV22" s="140" t="s">
        <v>454</v>
      </c>
      <c r="EIW22" s="140" t="s">
        <v>454</v>
      </c>
      <c r="EIX22" s="140" t="s">
        <v>454</v>
      </c>
      <c r="EIY22" s="140" t="s">
        <v>454</v>
      </c>
      <c r="EIZ22" s="140" t="s">
        <v>454</v>
      </c>
      <c r="EJA22" s="140" t="s">
        <v>454</v>
      </c>
      <c r="EJB22" s="140" t="s">
        <v>454</v>
      </c>
      <c r="EJC22" s="140" t="s">
        <v>454</v>
      </c>
      <c r="EJD22" s="140" t="s">
        <v>454</v>
      </c>
      <c r="EJE22" s="140" t="s">
        <v>454</v>
      </c>
      <c r="EJF22" s="140" t="s">
        <v>454</v>
      </c>
      <c r="EJG22" s="140" t="s">
        <v>454</v>
      </c>
      <c r="EJH22" s="140" t="s">
        <v>454</v>
      </c>
      <c r="EJI22" s="140" t="s">
        <v>454</v>
      </c>
      <c r="EJJ22" s="140" t="s">
        <v>454</v>
      </c>
      <c r="EJK22" s="140" t="s">
        <v>454</v>
      </c>
      <c r="EJL22" s="140" t="s">
        <v>454</v>
      </c>
      <c r="EJM22" s="140" t="s">
        <v>454</v>
      </c>
      <c r="EJN22" s="140" t="s">
        <v>454</v>
      </c>
      <c r="EJO22" s="140" t="s">
        <v>454</v>
      </c>
      <c r="EJP22" s="140" t="s">
        <v>454</v>
      </c>
      <c r="EJQ22" s="140" t="s">
        <v>454</v>
      </c>
      <c r="EJR22" s="140" t="s">
        <v>454</v>
      </c>
      <c r="EJS22" s="140" t="s">
        <v>454</v>
      </c>
      <c r="EJT22" s="140" t="s">
        <v>454</v>
      </c>
      <c r="EJU22" s="140" t="s">
        <v>454</v>
      </c>
      <c r="EJV22" s="140" t="s">
        <v>454</v>
      </c>
      <c r="EJW22" s="140" t="s">
        <v>454</v>
      </c>
      <c r="EJX22" s="140" t="s">
        <v>454</v>
      </c>
      <c r="EJY22" s="140" t="s">
        <v>454</v>
      </c>
      <c r="EJZ22" s="140" t="s">
        <v>454</v>
      </c>
      <c r="EKA22" s="140" t="s">
        <v>454</v>
      </c>
      <c r="EKB22" s="140" t="s">
        <v>454</v>
      </c>
      <c r="EKC22" s="140" t="s">
        <v>454</v>
      </c>
      <c r="EKD22" s="140" t="s">
        <v>454</v>
      </c>
      <c r="EKE22" s="140" t="s">
        <v>454</v>
      </c>
      <c r="EKF22" s="140" t="s">
        <v>454</v>
      </c>
      <c r="EKG22" s="140" t="s">
        <v>454</v>
      </c>
      <c r="EKH22" s="140" t="s">
        <v>454</v>
      </c>
      <c r="EKI22" s="140" t="s">
        <v>454</v>
      </c>
      <c r="EKJ22" s="140" t="s">
        <v>454</v>
      </c>
      <c r="EKK22" s="140" t="s">
        <v>454</v>
      </c>
      <c r="EKL22" s="140" t="s">
        <v>454</v>
      </c>
      <c r="EKM22" s="140" t="s">
        <v>454</v>
      </c>
      <c r="EKN22" s="140" t="s">
        <v>454</v>
      </c>
      <c r="EKO22" s="140" t="s">
        <v>454</v>
      </c>
      <c r="EKP22" s="140" t="s">
        <v>454</v>
      </c>
      <c r="EKQ22" s="140" t="s">
        <v>454</v>
      </c>
      <c r="EKR22" s="140" t="s">
        <v>454</v>
      </c>
      <c r="EKS22" s="140" t="s">
        <v>454</v>
      </c>
      <c r="EKT22" s="140" t="s">
        <v>454</v>
      </c>
      <c r="EKU22" s="140" t="s">
        <v>454</v>
      </c>
      <c r="EKV22" s="140" t="s">
        <v>454</v>
      </c>
      <c r="EKW22" s="140" t="s">
        <v>454</v>
      </c>
      <c r="EKX22" s="140" t="s">
        <v>454</v>
      </c>
      <c r="EKY22" s="140" t="s">
        <v>454</v>
      </c>
      <c r="EKZ22" s="140" t="s">
        <v>454</v>
      </c>
      <c r="ELA22" s="140" t="s">
        <v>454</v>
      </c>
      <c r="ELB22" s="140" t="s">
        <v>454</v>
      </c>
      <c r="ELC22" s="140" t="s">
        <v>454</v>
      </c>
      <c r="ELD22" s="140" t="s">
        <v>454</v>
      </c>
      <c r="ELE22" s="140" t="s">
        <v>454</v>
      </c>
      <c r="ELF22" s="140" t="s">
        <v>454</v>
      </c>
      <c r="ELG22" s="140" t="s">
        <v>454</v>
      </c>
      <c r="ELH22" s="140" t="s">
        <v>454</v>
      </c>
      <c r="ELI22" s="140" t="s">
        <v>454</v>
      </c>
      <c r="ELJ22" s="140" t="s">
        <v>454</v>
      </c>
      <c r="ELK22" s="140" t="s">
        <v>454</v>
      </c>
      <c r="ELL22" s="140" t="s">
        <v>454</v>
      </c>
      <c r="ELM22" s="140" t="s">
        <v>454</v>
      </c>
      <c r="ELN22" s="140" t="s">
        <v>454</v>
      </c>
      <c r="ELO22" s="140" t="s">
        <v>454</v>
      </c>
      <c r="ELP22" s="140" t="s">
        <v>454</v>
      </c>
      <c r="ELQ22" s="140" t="s">
        <v>454</v>
      </c>
      <c r="ELR22" s="140" t="s">
        <v>454</v>
      </c>
      <c r="ELS22" s="140" t="s">
        <v>454</v>
      </c>
      <c r="ELT22" s="140" t="s">
        <v>454</v>
      </c>
      <c r="ELU22" s="140" t="s">
        <v>454</v>
      </c>
      <c r="ELV22" s="140" t="s">
        <v>454</v>
      </c>
      <c r="ELW22" s="140" t="s">
        <v>454</v>
      </c>
      <c r="ELX22" s="140" t="s">
        <v>454</v>
      </c>
      <c r="ELY22" s="140" t="s">
        <v>454</v>
      </c>
      <c r="ELZ22" s="140" t="s">
        <v>454</v>
      </c>
      <c r="EMA22" s="140" t="s">
        <v>454</v>
      </c>
      <c r="EMB22" s="140" t="s">
        <v>454</v>
      </c>
      <c r="EMC22" s="140" t="s">
        <v>454</v>
      </c>
      <c r="EMD22" s="140" t="s">
        <v>454</v>
      </c>
      <c r="EME22" s="140" t="s">
        <v>454</v>
      </c>
      <c r="EMF22" s="140" t="s">
        <v>454</v>
      </c>
      <c r="EMG22" s="140" t="s">
        <v>454</v>
      </c>
      <c r="EMH22" s="140" t="s">
        <v>454</v>
      </c>
      <c r="EMI22" s="140" t="s">
        <v>454</v>
      </c>
      <c r="EMJ22" s="140" t="s">
        <v>454</v>
      </c>
      <c r="EMK22" s="140" t="s">
        <v>454</v>
      </c>
      <c r="EML22" s="140" t="s">
        <v>454</v>
      </c>
      <c r="EMM22" s="140" t="s">
        <v>454</v>
      </c>
      <c r="EMN22" s="140" t="s">
        <v>454</v>
      </c>
      <c r="EMO22" s="140" t="s">
        <v>454</v>
      </c>
      <c r="EMP22" s="140" t="s">
        <v>454</v>
      </c>
      <c r="EMQ22" s="140" t="s">
        <v>454</v>
      </c>
      <c r="EMR22" s="140" t="s">
        <v>454</v>
      </c>
      <c r="EMS22" s="140" t="s">
        <v>454</v>
      </c>
      <c r="EMT22" s="140" t="s">
        <v>454</v>
      </c>
      <c r="EMU22" s="140" t="s">
        <v>454</v>
      </c>
      <c r="EMV22" s="140" t="s">
        <v>454</v>
      </c>
      <c r="EMW22" s="140" t="s">
        <v>454</v>
      </c>
      <c r="EMX22" s="140" t="s">
        <v>454</v>
      </c>
      <c r="EMY22" s="140" t="s">
        <v>454</v>
      </c>
      <c r="EMZ22" s="140" t="s">
        <v>454</v>
      </c>
      <c r="ENA22" s="140" t="s">
        <v>454</v>
      </c>
      <c r="ENB22" s="140" t="s">
        <v>454</v>
      </c>
      <c r="ENC22" s="140" t="s">
        <v>454</v>
      </c>
      <c r="END22" s="140" t="s">
        <v>454</v>
      </c>
      <c r="ENE22" s="140" t="s">
        <v>454</v>
      </c>
      <c r="ENF22" s="140" t="s">
        <v>454</v>
      </c>
      <c r="ENG22" s="140" t="s">
        <v>454</v>
      </c>
      <c r="ENH22" s="140" t="s">
        <v>454</v>
      </c>
      <c r="ENI22" s="140" t="s">
        <v>454</v>
      </c>
      <c r="ENJ22" s="140" t="s">
        <v>454</v>
      </c>
      <c r="ENK22" s="140" t="s">
        <v>454</v>
      </c>
      <c r="ENL22" s="140" t="s">
        <v>454</v>
      </c>
      <c r="ENM22" s="140" t="s">
        <v>454</v>
      </c>
      <c r="ENN22" s="140" t="s">
        <v>454</v>
      </c>
      <c r="ENO22" s="140" t="s">
        <v>454</v>
      </c>
      <c r="ENP22" s="140" t="s">
        <v>454</v>
      </c>
      <c r="ENQ22" s="140" t="s">
        <v>454</v>
      </c>
      <c r="ENR22" s="140" t="s">
        <v>454</v>
      </c>
      <c r="ENS22" s="140" t="s">
        <v>454</v>
      </c>
      <c r="ENT22" s="140" t="s">
        <v>454</v>
      </c>
      <c r="ENU22" s="140" t="s">
        <v>454</v>
      </c>
      <c r="ENV22" s="140" t="s">
        <v>454</v>
      </c>
      <c r="ENW22" s="140" t="s">
        <v>454</v>
      </c>
      <c r="ENX22" s="140" t="s">
        <v>454</v>
      </c>
      <c r="ENY22" s="140" t="s">
        <v>454</v>
      </c>
      <c r="ENZ22" s="140" t="s">
        <v>454</v>
      </c>
      <c r="EOA22" s="140" t="s">
        <v>454</v>
      </c>
      <c r="EOB22" s="140" t="s">
        <v>454</v>
      </c>
      <c r="EOC22" s="140" t="s">
        <v>454</v>
      </c>
      <c r="EOD22" s="140" t="s">
        <v>454</v>
      </c>
      <c r="EOE22" s="140" t="s">
        <v>454</v>
      </c>
      <c r="EOF22" s="140" t="s">
        <v>454</v>
      </c>
      <c r="EOG22" s="140" t="s">
        <v>454</v>
      </c>
      <c r="EOH22" s="140" t="s">
        <v>454</v>
      </c>
      <c r="EOI22" s="140" t="s">
        <v>454</v>
      </c>
      <c r="EOJ22" s="140" t="s">
        <v>454</v>
      </c>
      <c r="EOK22" s="140" t="s">
        <v>454</v>
      </c>
      <c r="EOL22" s="140" t="s">
        <v>454</v>
      </c>
      <c r="EOM22" s="140" t="s">
        <v>454</v>
      </c>
      <c r="EON22" s="140" t="s">
        <v>454</v>
      </c>
      <c r="EOO22" s="140" t="s">
        <v>454</v>
      </c>
      <c r="EOP22" s="140" t="s">
        <v>454</v>
      </c>
      <c r="EOQ22" s="140" t="s">
        <v>454</v>
      </c>
      <c r="EOR22" s="140" t="s">
        <v>454</v>
      </c>
      <c r="EOS22" s="140" t="s">
        <v>454</v>
      </c>
      <c r="EOT22" s="140" t="s">
        <v>454</v>
      </c>
      <c r="EOU22" s="140" t="s">
        <v>454</v>
      </c>
      <c r="EOV22" s="140" t="s">
        <v>454</v>
      </c>
      <c r="EOW22" s="140" t="s">
        <v>454</v>
      </c>
      <c r="EOX22" s="140" t="s">
        <v>454</v>
      </c>
      <c r="EOY22" s="140" t="s">
        <v>454</v>
      </c>
      <c r="EOZ22" s="140" t="s">
        <v>454</v>
      </c>
      <c r="EPA22" s="140" t="s">
        <v>454</v>
      </c>
      <c r="EPB22" s="140" t="s">
        <v>454</v>
      </c>
      <c r="EPC22" s="140" t="s">
        <v>454</v>
      </c>
      <c r="EPD22" s="140" t="s">
        <v>454</v>
      </c>
      <c r="EPE22" s="140" t="s">
        <v>454</v>
      </c>
      <c r="EPF22" s="140" t="s">
        <v>454</v>
      </c>
      <c r="EPG22" s="140" t="s">
        <v>454</v>
      </c>
      <c r="EPH22" s="140" t="s">
        <v>454</v>
      </c>
      <c r="EPI22" s="140" t="s">
        <v>454</v>
      </c>
      <c r="EPJ22" s="140" t="s">
        <v>454</v>
      </c>
      <c r="EPK22" s="140" t="s">
        <v>454</v>
      </c>
      <c r="EPL22" s="140" t="s">
        <v>454</v>
      </c>
      <c r="EPM22" s="140" t="s">
        <v>454</v>
      </c>
      <c r="EPN22" s="140" t="s">
        <v>454</v>
      </c>
      <c r="EPO22" s="140" t="s">
        <v>454</v>
      </c>
      <c r="EPP22" s="140" t="s">
        <v>454</v>
      </c>
      <c r="EPQ22" s="140" t="s">
        <v>454</v>
      </c>
      <c r="EPR22" s="140" t="s">
        <v>454</v>
      </c>
      <c r="EPS22" s="140" t="s">
        <v>454</v>
      </c>
      <c r="EPT22" s="140" t="s">
        <v>454</v>
      </c>
      <c r="EPU22" s="140" t="s">
        <v>454</v>
      </c>
      <c r="EPV22" s="140" t="s">
        <v>454</v>
      </c>
      <c r="EPW22" s="140" t="s">
        <v>454</v>
      </c>
      <c r="EPX22" s="140" t="s">
        <v>454</v>
      </c>
      <c r="EPY22" s="140" t="s">
        <v>454</v>
      </c>
      <c r="EPZ22" s="140" t="s">
        <v>454</v>
      </c>
      <c r="EQA22" s="140" t="s">
        <v>454</v>
      </c>
      <c r="EQB22" s="140" t="s">
        <v>454</v>
      </c>
      <c r="EQC22" s="140" t="s">
        <v>454</v>
      </c>
      <c r="EQD22" s="140" t="s">
        <v>454</v>
      </c>
      <c r="EQE22" s="140" t="s">
        <v>454</v>
      </c>
      <c r="EQF22" s="140" t="s">
        <v>454</v>
      </c>
      <c r="EQG22" s="140" t="s">
        <v>454</v>
      </c>
      <c r="EQH22" s="140" t="s">
        <v>454</v>
      </c>
      <c r="EQI22" s="140" t="s">
        <v>454</v>
      </c>
      <c r="EQJ22" s="140" t="s">
        <v>454</v>
      </c>
      <c r="EQK22" s="140" t="s">
        <v>454</v>
      </c>
      <c r="EQL22" s="140" t="s">
        <v>454</v>
      </c>
      <c r="EQM22" s="140" t="s">
        <v>454</v>
      </c>
      <c r="EQN22" s="140" t="s">
        <v>454</v>
      </c>
      <c r="EQO22" s="140" t="s">
        <v>454</v>
      </c>
      <c r="EQP22" s="140" t="s">
        <v>454</v>
      </c>
      <c r="EQQ22" s="140" t="s">
        <v>454</v>
      </c>
      <c r="EQR22" s="140" t="s">
        <v>454</v>
      </c>
      <c r="EQS22" s="140" t="s">
        <v>454</v>
      </c>
      <c r="EQT22" s="140" t="s">
        <v>454</v>
      </c>
      <c r="EQU22" s="140" t="s">
        <v>454</v>
      </c>
      <c r="EQV22" s="140" t="s">
        <v>454</v>
      </c>
      <c r="EQW22" s="140" t="s">
        <v>454</v>
      </c>
      <c r="EQX22" s="140" t="s">
        <v>454</v>
      </c>
      <c r="EQY22" s="140" t="s">
        <v>454</v>
      </c>
      <c r="EQZ22" s="140" t="s">
        <v>454</v>
      </c>
      <c r="ERA22" s="140" t="s">
        <v>454</v>
      </c>
      <c r="ERB22" s="140" t="s">
        <v>454</v>
      </c>
      <c r="ERC22" s="140" t="s">
        <v>454</v>
      </c>
      <c r="ERD22" s="140" t="s">
        <v>454</v>
      </c>
      <c r="ERE22" s="140" t="s">
        <v>454</v>
      </c>
      <c r="ERF22" s="140" t="s">
        <v>454</v>
      </c>
      <c r="ERG22" s="140" t="s">
        <v>454</v>
      </c>
      <c r="ERH22" s="140" t="s">
        <v>454</v>
      </c>
      <c r="ERI22" s="140" t="s">
        <v>454</v>
      </c>
      <c r="ERJ22" s="140" t="s">
        <v>454</v>
      </c>
      <c r="ERK22" s="140" t="s">
        <v>454</v>
      </c>
      <c r="ERL22" s="140" t="s">
        <v>454</v>
      </c>
      <c r="ERM22" s="140" t="s">
        <v>454</v>
      </c>
      <c r="ERN22" s="140" t="s">
        <v>454</v>
      </c>
      <c r="ERO22" s="140" t="s">
        <v>454</v>
      </c>
      <c r="ERP22" s="140" t="s">
        <v>454</v>
      </c>
      <c r="ERQ22" s="140" t="s">
        <v>454</v>
      </c>
      <c r="ERR22" s="140" t="s">
        <v>454</v>
      </c>
      <c r="ERS22" s="140" t="s">
        <v>454</v>
      </c>
      <c r="ERT22" s="140" t="s">
        <v>454</v>
      </c>
      <c r="ERU22" s="140" t="s">
        <v>454</v>
      </c>
      <c r="ERV22" s="140" t="s">
        <v>454</v>
      </c>
      <c r="ERW22" s="140" t="s">
        <v>454</v>
      </c>
      <c r="ERX22" s="140" t="s">
        <v>454</v>
      </c>
      <c r="ERY22" s="140" t="s">
        <v>454</v>
      </c>
      <c r="ERZ22" s="140" t="s">
        <v>454</v>
      </c>
      <c r="ESA22" s="140" t="s">
        <v>454</v>
      </c>
      <c r="ESB22" s="140" t="s">
        <v>454</v>
      </c>
      <c r="ESC22" s="140" t="s">
        <v>454</v>
      </c>
      <c r="ESD22" s="140" t="s">
        <v>454</v>
      </c>
      <c r="ESE22" s="140" t="s">
        <v>454</v>
      </c>
      <c r="ESF22" s="140" t="s">
        <v>454</v>
      </c>
      <c r="ESG22" s="140" t="s">
        <v>454</v>
      </c>
      <c r="ESH22" s="140" t="s">
        <v>454</v>
      </c>
      <c r="ESI22" s="140" t="s">
        <v>454</v>
      </c>
      <c r="ESJ22" s="140" t="s">
        <v>454</v>
      </c>
      <c r="ESK22" s="140" t="s">
        <v>454</v>
      </c>
      <c r="ESL22" s="140" t="s">
        <v>454</v>
      </c>
      <c r="ESM22" s="140" t="s">
        <v>454</v>
      </c>
      <c r="ESN22" s="140" t="s">
        <v>454</v>
      </c>
      <c r="ESO22" s="140" t="s">
        <v>454</v>
      </c>
      <c r="ESP22" s="140" t="s">
        <v>454</v>
      </c>
      <c r="ESQ22" s="140" t="s">
        <v>454</v>
      </c>
      <c r="ESR22" s="140" t="s">
        <v>454</v>
      </c>
      <c r="ESS22" s="140" t="s">
        <v>454</v>
      </c>
      <c r="EST22" s="140" t="s">
        <v>454</v>
      </c>
      <c r="ESU22" s="140" t="s">
        <v>454</v>
      </c>
      <c r="ESV22" s="140" t="s">
        <v>454</v>
      </c>
      <c r="ESW22" s="140" t="s">
        <v>454</v>
      </c>
      <c r="ESX22" s="140" t="s">
        <v>454</v>
      </c>
      <c r="ESY22" s="140" t="s">
        <v>454</v>
      </c>
      <c r="ESZ22" s="140" t="s">
        <v>454</v>
      </c>
      <c r="ETA22" s="140" t="s">
        <v>454</v>
      </c>
      <c r="ETB22" s="140" t="s">
        <v>454</v>
      </c>
      <c r="ETC22" s="140" t="s">
        <v>454</v>
      </c>
      <c r="ETD22" s="140" t="s">
        <v>454</v>
      </c>
      <c r="ETE22" s="140" t="s">
        <v>454</v>
      </c>
      <c r="ETF22" s="140" t="s">
        <v>454</v>
      </c>
      <c r="ETG22" s="140" t="s">
        <v>454</v>
      </c>
      <c r="ETH22" s="140" t="s">
        <v>454</v>
      </c>
      <c r="ETI22" s="140" t="s">
        <v>454</v>
      </c>
      <c r="ETJ22" s="140" t="s">
        <v>454</v>
      </c>
      <c r="ETK22" s="140" t="s">
        <v>454</v>
      </c>
      <c r="ETL22" s="140" t="s">
        <v>454</v>
      </c>
      <c r="ETM22" s="140" t="s">
        <v>454</v>
      </c>
      <c r="ETN22" s="140" t="s">
        <v>454</v>
      </c>
      <c r="ETO22" s="140" t="s">
        <v>454</v>
      </c>
      <c r="ETP22" s="140" t="s">
        <v>454</v>
      </c>
      <c r="ETQ22" s="140" t="s">
        <v>454</v>
      </c>
      <c r="ETR22" s="140" t="s">
        <v>454</v>
      </c>
      <c r="ETS22" s="140" t="s">
        <v>454</v>
      </c>
      <c r="ETT22" s="140" t="s">
        <v>454</v>
      </c>
      <c r="ETU22" s="140" t="s">
        <v>454</v>
      </c>
      <c r="ETV22" s="140" t="s">
        <v>454</v>
      </c>
      <c r="ETW22" s="140" t="s">
        <v>454</v>
      </c>
      <c r="ETX22" s="140" t="s">
        <v>454</v>
      </c>
      <c r="ETY22" s="140" t="s">
        <v>454</v>
      </c>
      <c r="ETZ22" s="140" t="s">
        <v>454</v>
      </c>
      <c r="EUA22" s="140" t="s">
        <v>454</v>
      </c>
      <c r="EUB22" s="140" t="s">
        <v>454</v>
      </c>
      <c r="EUC22" s="140" t="s">
        <v>454</v>
      </c>
      <c r="EUD22" s="140" t="s">
        <v>454</v>
      </c>
      <c r="EUE22" s="140" t="s">
        <v>454</v>
      </c>
      <c r="EUF22" s="140" t="s">
        <v>454</v>
      </c>
      <c r="EUG22" s="140" t="s">
        <v>454</v>
      </c>
      <c r="EUH22" s="140" t="s">
        <v>454</v>
      </c>
      <c r="EUI22" s="140" t="s">
        <v>454</v>
      </c>
      <c r="EUJ22" s="140" t="s">
        <v>454</v>
      </c>
      <c r="EUK22" s="140" t="s">
        <v>454</v>
      </c>
      <c r="EUL22" s="140" t="s">
        <v>454</v>
      </c>
      <c r="EUM22" s="140" t="s">
        <v>454</v>
      </c>
      <c r="EUN22" s="140" t="s">
        <v>454</v>
      </c>
      <c r="EUO22" s="140" t="s">
        <v>454</v>
      </c>
      <c r="EUP22" s="140" t="s">
        <v>454</v>
      </c>
      <c r="EUQ22" s="140" t="s">
        <v>454</v>
      </c>
      <c r="EUR22" s="140" t="s">
        <v>454</v>
      </c>
      <c r="EUS22" s="140" t="s">
        <v>454</v>
      </c>
      <c r="EUT22" s="140" t="s">
        <v>454</v>
      </c>
      <c r="EUU22" s="140" t="s">
        <v>454</v>
      </c>
      <c r="EUV22" s="140" t="s">
        <v>454</v>
      </c>
      <c r="EUW22" s="140" t="s">
        <v>454</v>
      </c>
      <c r="EUX22" s="140" t="s">
        <v>454</v>
      </c>
      <c r="EUY22" s="140" t="s">
        <v>454</v>
      </c>
      <c r="EUZ22" s="140" t="s">
        <v>454</v>
      </c>
      <c r="EVA22" s="140" t="s">
        <v>454</v>
      </c>
      <c r="EVB22" s="140" t="s">
        <v>454</v>
      </c>
      <c r="EVC22" s="140" t="s">
        <v>454</v>
      </c>
      <c r="EVD22" s="140" t="s">
        <v>454</v>
      </c>
      <c r="EVE22" s="140" t="s">
        <v>454</v>
      </c>
      <c r="EVF22" s="140" t="s">
        <v>454</v>
      </c>
      <c r="EVG22" s="140" t="s">
        <v>454</v>
      </c>
      <c r="EVH22" s="140" t="s">
        <v>454</v>
      </c>
      <c r="EVI22" s="140" t="s">
        <v>454</v>
      </c>
      <c r="EVJ22" s="140" t="s">
        <v>454</v>
      </c>
      <c r="EVK22" s="140" t="s">
        <v>454</v>
      </c>
      <c r="EVL22" s="140" t="s">
        <v>454</v>
      </c>
      <c r="EVM22" s="140" t="s">
        <v>454</v>
      </c>
      <c r="EVN22" s="140" t="s">
        <v>454</v>
      </c>
      <c r="EVO22" s="140" t="s">
        <v>454</v>
      </c>
      <c r="EVP22" s="140" t="s">
        <v>454</v>
      </c>
      <c r="EVQ22" s="140" t="s">
        <v>454</v>
      </c>
      <c r="EVR22" s="140" t="s">
        <v>454</v>
      </c>
      <c r="EVS22" s="140" t="s">
        <v>454</v>
      </c>
      <c r="EVT22" s="140" t="s">
        <v>454</v>
      </c>
      <c r="EVU22" s="140" t="s">
        <v>454</v>
      </c>
      <c r="EVV22" s="140" t="s">
        <v>454</v>
      </c>
      <c r="EVW22" s="140" t="s">
        <v>454</v>
      </c>
      <c r="EVX22" s="140" t="s">
        <v>454</v>
      </c>
      <c r="EVY22" s="140" t="s">
        <v>454</v>
      </c>
      <c r="EVZ22" s="140" t="s">
        <v>454</v>
      </c>
      <c r="EWA22" s="140" t="s">
        <v>454</v>
      </c>
      <c r="EWB22" s="140" t="s">
        <v>454</v>
      </c>
      <c r="EWC22" s="140" t="s">
        <v>454</v>
      </c>
      <c r="EWD22" s="140" t="s">
        <v>454</v>
      </c>
      <c r="EWE22" s="140" t="s">
        <v>454</v>
      </c>
      <c r="EWF22" s="140" t="s">
        <v>454</v>
      </c>
      <c r="EWG22" s="140" t="s">
        <v>454</v>
      </c>
      <c r="EWH22" s="140" t="s">
        <v>454</v>
      </c>
      <c r="EWI22" s="140" t="s">
        <v>454</v>
      </c>
      <c r="EWJ22" s="140" t="s">
        <v>454</v>
      </c>
      <c r="EWK22" s="140" t="s">
        <v>454</v>
      </c>
      <c r="EWL22" s="140" t="s">
        <v>454</v>
      </c>
      <c r="EWM22" s="140" t="s">
        <v>454</v>
      </c>
      <c r="EWN22" s="140" t="s">
        <v>454</v>
      </c>
      <c r="EWO22" s="140" t="s">
        <v>454</v>
      </c>
      <c r="EWP22" s="140" t="s">
        <v>454</v>
      </c>
      <c r="EWQ22" s="140" t="s">
        <v>454</v>
      </c>
      <c r="EWR22" s="140" t="s">
        <v>454</v>
      </c>
      <c r="EWS22" s="140" t="s">
        <v>454</v>
      </c>
      <c r="EWT22" s="140" t="s">
        <v>454</v>
      </c>
      <c r="EWU22" s="140" t="s">
        <v>454</v>
      </c>
      <c r="EWV22" s="140" t="s">
        <v>454</v>
      </c>
      <c r="EWW22" s="140" t="s">
        <v>454</v>
      </c>
      <c r="EWX22" s="140" t="s">
        <v>454</v>
      </c>
      <c r="EWY22" s="140" t="s">
        <v>454</v>
      </c>
      <c r="EWZ22" s="140" t="s">
        <v>454</v>
      </c>
      <c r="EXA22" s="140" t="s">
        <v>454</v>
      </c>
      <c r="EXB22" s="140" t="s">
        <v>454</v>
      </c>
      <c r="EXC22" s="140" t="s">
        <v>454</v>
      </c>
      <c r="EXD22" s="140" t="s">
        <v>454</v>
      </c>
      <c r="EXE22" s="140" t="s">
        <v>454</v>
      </c>
      <c r="EXF22" s="140" t="s">
        <v>454</v>
      </c>
      <c r="EXG22" s="140" t="s">
        <v>454</v>
      </c>
      <c r="EXH22" s="140" t="s">
        <v>454</v>
      </c>
      <c r="EXI22" s="140" t="s">
        <v>454</v>
      </c>
      <c r="EXJ22" s="140" t="s">
        <v>454</v>
      </c>
      <c r="EXK22" s="140" t="s">
        <v>454</v>
      </c>
      <c r="EXL22" s="140" t="s">
        <v>454</v>
      </c>
      <c r="EXM22" s="140" t="s">
        <v>454</v>
      </c>
      <c r="EXN22" s="140" t="s">
        <v>454</v>
      </c>
      <c r="EXO22" s="140" t="s">
        <v>454</v>
      </c>
      <c r="EXP22" s="140" t="s">
        <v>454</v>
      </c>
      <c r="EXQ22" s="140" t="s">
        <v>454</v>
      </c>
      <c r="EXR22" s="140" t="s">
        <v>454</v>
      </c>
      <c r="EXS22" s="140" t="s">
        <v>454</v>
      </c>
      <c r="EXT22" s="140" t="s">
        <v>454</v>
      </c>
      <c r="EXU22" s="140" t="s">
        <v>454</v>
      </c>
      <c r="EXV22" s="140" t="s">
        <v>454</v>
      </c>
      <c r="EXW22" s="140" t="s">
        <v>454</v>
      </c>
      <c r="EXX22" s="140" t="s">
        <v>454</v>
      </c>
      <c r="EXY22" s="140" t="s">
        <v>454</v>
      </c>
      <c r="EXZ22" s="140" t="s">
        <v>454</v>
      </c>
      <c r="EYA22" s="140" t="s">
        <v>454</v>
      </c>
      <c r="EYB22" s="140" t="s">
        <v>454</v>
      </c>
      <c r="EYC22" s="140" t="s">
        <v>454</v>
      </c>
      <c r="EYD22" s="140" t="s">
        <v>454</v>
      </c>
      <c r="EYE22" s="140" t="s">
        <v>454</v>
      </c>
      <c r="EYF22" s="140" t="s">
        <v>454</v>
      </c>
      <c r="EYG22" s="140" t="s">
        <v>454</v>
      </c>
      <c r="EYH22" s="140" t="s">
        <v>454</v>
      </c>
      <c r="EYI22" s="140" t="s">
        <v>454</v>
      </c>
      <c r="EYJ22" s="140" t="s">
        <v>454</v>
      </c>
      <c r="EYK22" s="140" t="s">
        <v>454</v>
      </c>
      <c r="EYL22" s="140" t="s">
        <v>454</v>
      </c>
      <c r="EYM22" s="140" t="s">
        <v>454</v>
      </c>
      <c r="EYN22" s="140" t="s">
        <v>454</v>
      </c>
      <c r="EYO22" s="140" t="s">
        <v>454</v>
      </c>
      <c r="EYP22" s="140" t="s">
        <v>454</v>
      </c>
      <c r="EYQ22" s="140" t="s">
        <v>454</v>
      </c>
      <c r="EYR22" s="140" t="s">
        <v>454</v>
      </c>
      <c r="EYS22" s="140" t="s">
        <v>454</v>
      </c>
      <c r="EYT22" s="140" t="s">
        <v>454</v>
      </c>
      <c r="EYU22" s="140" t="s">
        <v>454</v>
      </c>
      <c r="EYV22" s="140" t="s">
        <v>454</v>
      </c>
      <c r="EYW22" s="140" t="s">
        <v>454</v>
      </c>
      <c r="EYX22" s="140" t="s">
        <v>454</v>
      </c>
      <c r="EYY22" s="140" t="s">
        <v>454</v>
      </c>
      <c r="EYZ22" s="140" t="s">
        <v>454</v>
      </c>
      <c r="EZA22" s="140" t="s">
        <v>454</v>
      </c>
      <c r="EZB22" s="140" t="s">
        <v>454</v>
      </c>
      <c r="EZC22" s="140" t="s">
        <v>454</v>
      </c>
      <c r="EZD22" s="140" t="s">
        <v>454</v>
      </c>
      <c r="EZE22" s="140" t="s">
        <v>454</v>
      </c>
      <c r="EZF22" s="140" t="s">
        <v>454</v>
      </c>
      <c r="EZG22" s="140" t="s">
        <v>454</v>
      </c>
      <c r="EZH22" s="140" t="s">
        <v>454</v>
      </c>
      <c r="EZI22" s="140" t="s">
        <v>454</v>
      </c>
      <c r="EZJ22" s="140" t="s">
        <v>454</v>
      </c>
      <c r="EZK22" s="140" t="s">
        <v>454</v>
      </c>
      <c r="EZL22" s="140" t="s">
        <v>454</v>
      </c>
      <c r="EZM22" s="140" t="s">
        <v>454</v>
      </c>
      <c r="EZN22" s="140" t="s">
        <v>454</v>
      </c>
      <c r="EZO22" s="140" t="s">
        <v>454</v>
      </c>
      <c r="EZP22" s="140" t="s">
        <v>454</v>
      </c>
      <c r="EZQ22" s="140" t="s">
        <v>454</v>
      </c>
      <c r="EZR22" s="140" t="s">
        <v>454</v>
      </c>
      <c r="EZS22" s="140" t="s">
        <v>454</v>
      </c>
      <c r="EZT22" s="140" t="s">
        <v>454</v>
      </c>
      <c r="EZU22" s="140" t="s">
        <v>454</v>
      </c>
      <c r="EZV22" s="140" t="s">
        <v>454</v>
      </c>
      <c r="EZW22" s="140" t="s">
        <v>454</v>
      </c>
      <c r="EZX22" s="140" t="s">
        <v>454</v>
      </c>
      <c r="EZY22" s="140" t="s">
        <v>454</v>
      </c>
      <c r="EZZ22" s="140" t="s">
        <v>454</v>
      </c>
      <c r="FAA22" s="140" t="s">
        <v>454</v>
      </c>
      <c r="FAB22" s="140" t="s">
        <v>454</v>
      </c>
      <c r="FAC22" s="140" t="s">
        <v>454</v>
      </c>
      <c r="FAD22" s="140" t="s">
        <v>454</v>
      </c>
      <c r="FAE22" s="140" t="s">
        <v>454</v>
      </c>
      <c r="FAF22" s="140" t="s">
        <v>454</v>
      </c>
      <c r="FAG22" s="140" t="s">
        <v>454</v>
      </c>
      <c r="FAH22" s="140" t="s">
        <v>454</v>
      </c>
      <c r="FAI22" s="140" t="s">
        <v>454</v>
      </c>
      <c r="FAJ22" s="140" t="s">
        <v>454</v>
      </c>
      <c r="FAK22" s="140" t="s">
        <v>454</v>
      </c>
      <c r="FAL22" s="140" t="s">
        <v>454</v>
      </c>
      <c r="FAM22" s="140" t="s">
        <v>454</v>
      </c>
      <c r="FAN22" s="140" t="s">
        <v>454</v>
      </c>
      <c r="FAO22" s="140" t="s">
        <v>454</v>
      </c>
      <c r="FAP22" s="140" t="s">
        <v>454</v>
      </c>
      <c r="FAQ22" s="140" t="s">
        <v>454</v>
      </c>
      <c r="FAR22" s="140" t="s">
        <v>454</v>
      </c>
      <c r="FAS22" s="140" t="s">
        <v>454</v>
      </c>
      <c r="FAT22" s="140" t="s">
        <v>454</v>
      </c>
      <c r="FAU22" s="140" t="s">
        <v>454</v>
      </c>
      <c r="FAV22" s="140" t="s">
        <v>454</v>
      </c>
      <c r="FAW22" s="140" t="s">
        <v>454</v>
      </c>
      <c r="FAX22" s="140" t="s">
        <v>454</v>
      </c>
      <c r="FAY22" s="140" t="s">
        <v>454</v>
      </c>
      <c r="FAZ22" s="140" t="s">
        <v>454</v>
      </c>
      <c r="FBA22" s="140" t="s">
        <v>454</v>
      </c>
      <c r="FBB22" s="140" t="s">
        <v>454</v>
      </c>
      <c r="FBC22" s="140" t="s">
        <v>454</v>
      </c>
      <c r="FBD22" s="140" t="s">
        <v>454</v>
      </c>
      <c r="FBE22" s="140" t="s">
        <v>454</v>
      </c>
      <c r="FBF22" s="140" t="s">
        <v>454</v>
      </c>
      <c r="FBG22" s="140" t="s">
        <v>454</v>
      </c>
      <c r="FBH22" s="140" t="s">
        <v>454</v>
      </c>
      <c r="FBI22" s="140" t="s">
        <v>454</v>
      </c>
      <c r="FBJ22" s="140" t="s">
        <v>454</v>
      </c>
      <c r="FBK22" s="140" t="s">
        <v>454</v>
      </c>
      <c r="FBL22" s="140" t="s">
        <v>454</v>
      </c>
      <c r="FBM22" s="140" t="s">
        <v>454</v>
      </c>
      <c r="FBN22" s="140" t="s">
        <v>454</v>
      </c>
      <c r="FBO22" s="140" t="s">
        <v>454</v>
      </c>
      <c r="FBP22" s="140" t="s">
        <v>454</v>
      </c>
      <c r="FBQ22" s="140" t="s">
        <v>454</v>
      </c>
      <c r="FBR22" s="140" t="s">
        <v>454</v>
      </c>
      <c r="FBS22" s="140" t="s">
        <v>454</v>
      </c>
      <c r="FBT22" s="140" t="s">
        <v>454</v>
      </c>
      <c r="FBU22" s="140" t="s">
        <v>454</v>
      </c>
      <c r="FBV22" s="140" t="s">
        <v>454</v>
      </c>
      <c r="FBW22" s="140" t="s">
        <v>454</v>
      </c>
      <c r="FBX22" s="140" t="s">
        <v>454</v>
      </c>
      <c r="FBY22" s="140" t="s">
        <v>454</v>
      </c>
      <c r="FBZ22" s="140" t="s">
        <v>454</v>
      </c>
      <c r="FCA22" s="140" t="s">
        <v>454</v>
      </c>
      <c r="FCB22" s="140" t="s">
        <v>454</v>
      </c>
      <c r="FCC22" s="140" t="s">
        <v>454</v>
      </c>
      <c r="FCD22" s="140" t="s">
        <v>454</v>
      </c>
      <c r="FCE22" s="140" t="s">
        <v>454</v>
      </c>
      <c r="FCF22" s="140" t="s">
        <v>454</v>
      </c>
      <c r="FCG22" s="140" t="s">
        <v>454</v>
      </c>
      <c r="FCH22" s="140" t="s">
        <v>454</v>
      </c>
      <c r="FCI22" s="140" t="s">
        <v>454</v>
      </c>
      <c r="FCJ22" s="140" t="s">
        <v>454</v>
      </c>
      <c r="FCK22" s="140" t="s">
        <v>454</v>
      </c>
      <c r="FCL22" s="140" t="s">
        <v>454</v>
      </c>
      <c r="FCM22" s="140" t="s">
        <v>454</v>
      </c>
      <c r="FCN22" s="140" t="s">
        <v>454</v>
      </c>
      <c r="FCO22" s="140" t="s">
        <v>454</v>
      </c>
      <c r="FCP22" s="140" t="s">
        <v>454</v>
      </c>
      <c r="FCQ22" s="140" t="s">
        <v>454</v>
      </c>
      <c r="FCR22" s="140" t="s">
        <v>454</v>
      </c>
      <c r="FCS22" s="140" t="s">
        <v>454</v>
      </c>
      <c r="FCT22" s="140" t="s">
        <v>454</v>
      </c>
      <c r="FCU22" s="140" t="s">
        <v>454</v>
      </c>
      <c r="FCV22" s="140" t="s">
        <v>454</v>
      </c>
      <c r="FCW22" s="140" t="s">
        <v>454</v>
      </c>
      <c r="FCX22" s="140" t="s">
        <v>454</v>
      </c>
      <c r="FCY22" s="140" t="s">
        <v>454</v>
      </c>
      <c r="FCZ22" s="140" t="s">
        <v>454</v>
      </c>
      <c r="FDA22" s="140" t="s">
        <v>454</v>
      </c>
      <c r="FDB22" s="140" t="s">
        <v>454</v>
      </c>
      <c r="FDC22" s="140" t="s">
        <v>454</v>
      </c>
      <c r="FDD22" s="140" t="s">
        <v>454</v>
      </c>
      <c r="FDE22" s="140" t="s">
        <v>454</v>
      </c>
      <c r="FDF22" s="140" t="s">
        <v>454</v>
      </c>
      <c r="FDG22" s="140" t="s">
        <v>454</v>
      </c>
      <c r="FDH22" s="140" t="s">
        <v>454</v>
      </c>
      <c r="FDI22" s="140" t="s">
        <v>454</v>
      </c>
      <c r="FDJ22" s="140" t="s">
        <v>454</v>
      </c>
      <c r="FDK22" s="140" t="s">
        <v>454</v>
      </c>
      <c r="FDL22" s="140" t="s">
        <v>454</v>
      </c>
      <c r="FDM22" s="140" t="s">
        <v>454</v>
      </c>
      <c r="FDN22" s="140" t="s">
        <v>454</v>
      </c>
      <c r="FDO22" s="140" t="s">
        <v>454</v>
      </c>
      <c r="FDP22" s="140" t="s">
        <v>454</v>
      </c>
      <c r="FDQ22" s="140" t="s">
        <v>454</v>
      </c>
      <c r="FDR22" s="140" t="s">
        <v>454</v>
      </c>
      <c r="FDS22" s="140" t="s">
        <v>454</v>
      </c>
      <c r="FDT22" s="140" t="s">
        <v>454</v>
      </c>
      <c r="FDU22" s="140" t="s">
        <v>454</v>
      </c>
      <c r="FDV22" s="140" t="s">
        <v>454</v>
      </c>
      <c r="FDW22" s="140" t="s">
        <v>454</v>
      </c>
      <c r="FDX22" s="140" t="s">
        <v>454</v>
      </c>
      <c r="FDY22" s="140" t="s">
        <v>454</v>
      </c>
      <c r="FDZ22" s="140" t="s">
        <v>454</v>
      </c>
      <c r="FEA22" s="140" t="s">
        <v>454</v>
      </c>
      <c r="FEB22" s="140" t="s">
        <v>454</v>
      </c>
      <c r="FEC22" s="140" t="s">
        <v>454</v>
      </c>
      <c r="FED22" s="140" t="s">
        <v>454</v>
      </c>
      <c r="FEE22" s="140" t="s">
        <v>454</v>
      </c>
      <c r="FEF22" s="140" t="s">
        <v>454</v>
      </c>
      <c r="FEG22" s="140" t="s">
        <v>454</v>
      </c>
      <c r="FEH22" s="140" t="s">
        <v>454</v>
      </c>
      <c r="FEI22" s="140" t="s">
        <v>454</v>
      </c>
      <c r="FEJ22" s="140" t="s">
        <v>454</v>
      </c>
      <c r="FEK22" s="140" t="s">
        <v>454</v>
      </c>
      <c r="FEL22" s="140" t="s">
        <v>454</v>
      </c>
      <c r="FEM22" s="140" t="s">
        <v>454</v>
      </c>
      <c r="FEN22" s="140" t="s">
        <v>454</v>
      </c>
      <c r="FEO22" s="140" t="s">
        <v>454</v>
      </c>
      <c r="FEP22" s="140" t="s">
        <v>454</v>
      </c>
      <c r="FEQ22" s="140" t="s">
        <v>454</v>
      </c>
      <c r="FER22" s="140" t="s">
        <v>454</v>
      </c>
      <c r="FES22" s="140" t="s">
        <v>454</v>
      </c>
      <c r="FET22" s="140" t="s">
        <v>454</v>
      </c>
      <c r="FEU22" s="140" t="s">
        <v>454</v>
      </c>
      <c r="FEV22" s="140" t="s">
        <v>454</v>
      </c>
      <c r="FEW22" s="140" t="s">
        <v>454</v>
      </c>
      <c r="FEX22" s="140" t="s">
        <v>454</v>
      </c>
      <c r="FEY22" s="140" t="s">
        <v>454</v>
      </c>
      <c r="FEZ22" s="140" t="s">
        <v>454</v>
      </c>
      <c r="FFA22" s="140" t="s">
        <v>454</v>
      </c>
      <c r="FFB22" s="140" t="s">
        <v>454</v>
      </c>
      <c r="FFC22" s="140" t="s">
        <v>454</v>
      </c>
      <c r="FFD22" s="140" t="s">
        <v>454</v>
      </c>
      <c r="FFE22" s="140" t="s">
        <v>454</v>
      </c>
      <c r="FFF22" s="140" t="s">
        <v>454</v>
      </c>
      <c r="FFG22" s="140" t="s">
        <v>454</v>
      </c>
      <c r="FFH22" s="140" t="s">
        <v>454</v>
      </c>
      <c r="FFI22" s="140" t="s">
        <v>454</v>
      </c>
      <c r="FFJ22" s="140" t="s">
        <v>454</v>
      </c>
      <c r="FFK22" s="140" t="s">
        <v>454</v>
      </c>
      <c r="FFL22" s="140" t="s">
        <v>454</v>
      </c>
      <c r="FFM22" s="140" t="s">
        <v>454</v>
      </c>
      <c r="FFN22" s="140" t="s">
        <v>454</v>
      </c>
      <c r="FFO22" s="140" t="s">
        <v>454</v>
      </c>
      <c r="FFP22" s="140" t="s">
        <v>454</v>
      </c>
      <c r="FFQ22" s="140" t="s">
        <v>454</v>
      </c>
      <c r="FFR22" s="140" t="s">
        <v>454</v>
      </c>
      <c r="FFS22" s="140" t="s">
        <v>454</v>
      </c>
      <c r="FFT22" s="140" t="s">
        <v>454</v>
      </c>
      <c r="FFU22" s="140" t="s">
        <v>454</v>
      </c>
      <c r="FFV22" s="140" t="s">
        <v>454</v>
      </c>
      <c r="FFW22" s="140" t="s">
        <v>454</v>
      </c>
      <c r="FFX22" s="140" t="s">
        <v>454</v>
      </c>
      <c r="FFY22" s="140" t="s">
        <v>454</v>
      </c>
      <c r="FFZ22" s="140" t="s">
        <v>454</v>
      </c>
      <c r="FGA22" s="140" t="s">
        <v>454</v>
      </c>
      <c r="FGB22" s="140" t="s">
        <v>454</v>
      </c>
      <c r="FGC22" s="140" t="s">
        <v>454</v>
      </c>
      <c r="FGD22" s="140" t="s">
        <v>454</v>
      </c>
      <c r="FGE22" s="140" t="s">
        <v>454</v>
      </c>
      <c r="FGF22" s="140" t="s">
        <v>454</v>
      </c>
      <c r="FGG22" s="140" t="s">
        <v>454</v>
      </c>
      <c r="FGH22" s="140" t="s">
        <v>454</v>
      </c>
      <c r="FGI22" s="140" t="s">
        <v>454</v>
      </c>
      <c r="FGJ22" s="140" t="s">
        <v>454</v>
      </c>
      <c r="FGK22" s="140" t="s">
        <v>454</v>
      </c>
      <c r="FGL22" s="140" t="s">
        <v>454</v>
      </c>
      <c r="FGM22" s="140" t="s">
        <v>454</v>
      </c>
      <c r="FGN22" s="140" t="s">
        <v>454</v>
      </c>
      <c r="FGO22" s="140" t="s">
        <v>454</v>
      </c>
      <c r="FGP22" s="140" t="s">
        <v>454</v>
      </c>
      <c r="FGQ22" s="140" t="s">
        <v>454</v>
      </c>
      <c r="FGR22" s="140" t="s">
        <v>454</v>
      </c>
      <c r="FGS22" s="140" t="s">
        <v>454</v>
      </c>
      <c r="FGT22" s="140" t="s">
        <v>454</v>
      </c>
      <c r="FGU22" s="140" t="s">
        <v>454</v>
      </c>
      <c r="FGV22" s="140" t="s">
        <v>454</v>
      </c>
      <c r="FGW22" s="140" t="s">
        <v>454</v>
      </c>
      <c r="FGX22" s="140" t="s">
        <v>454</v>
      </c>
      <c r="FGY22" s="140" t="s">
        <v>454</v>
      </c>
      <c r="FGZ22" s="140" t="s">
        <v>454</v>
      </c>
      <c r="FHA22" s="140" t="s">
        <v>454</v>
      </c>
      <c r="FHB22" s="140" t="s">
        <v>454</v>
      </c>
      <c r="FHC22" s="140" t="s">
        <v>454</v>
      </c>
      <c r="FHD22" s="140" t="s">
        <v>454</v>
      </c>
      <c r="FHE22" s="140" t="s">
        <v>454</v>
      </c>
      <c r="FHF22" s="140" t="s">
        <v>454</v>
      </c>
      <c r="FHG22" s="140" t="s">
        <v>454</v>
      </c>
      <c r="FHH22" s="140" t="s">
        <v>454</v>
      </c>
      <c r="FHI22" s="140" t="s">
        <v>454</v>
      </c>
      <c r="FHJ22" s="140" t="s">
        <v>454</v>
      </c>
      <c r="FHK22" s="140" t="s">
        <v>454</v>
      </c>
      <c r="FHL22" s="140" t="s">
        <v>454</v>
      </c>
      <c r="FHM22" s="140" t="s">
        <v>454</v>
      </c>
      <c r="FHN22" s="140" t="s">
        <v>454</v>
      </c>
      <c r="FHO22" s="140" t="s">
        <v>454</v>
      </c>
      <c r="FHP22" s="140" t="s">
        <v>454</v>
      </c>
      <c r="FHQ22" s="140" t="s">
        <v>454</v>
      </c>
      <c r="FHR22" s="140" t="s">
        <v>454</v>
      </c>
      <c r="FHS22" s="140" t="s">
        <v>454</v>
      </c>
      <c r="FHT22" s="140" t="s">
        <v>454</v>
      </c>
      <c r="FHU22" s="140" t="s">
        <v>454</v>
      </c>
      <c r="FHV22" s="140" t="s">
        <v>454</v>
      </c>
      <c r="FHW22" s="140" t="s">
        <v>454</v>
      </c>
      <c r="FHX22" s="140" t="s">
        <v>454</v>
      </c>
      <c r="FHY22" s="140" t="s">
        <v>454</v>
      </c>
      <c r="FHZ22" s="140" t="s">
        <v>454</v>
      </c>
      <c r="FIA22" s="140" t="s">
        <v>454</v>
      </c>
      <c r="FIB22" s="140" t="s">
        <v>454</v>
      </c>
      <c r="FIC22" s="140" t="s">
        <v>454</v>
      </c>
      <c r="FID22" s="140" t="s">
        <v>454</v>
      </c>
      <c r="FIE22" s="140" t="s">
        <v>454</v>
      </c>
      <c r="FIF22" s="140" t="s">
        <v>454</v>
      </c>
      <c r="FIG22" s="140" t="s">
        <v>454</v>
      </c>
      <c r="FIH22" s="140" t="s">
        <v>454</v>
      </c>
      <c r="FII22" s="140" t="s">
        <v>454</v>
      </c>
      <c r="FIJ22" s="140" t="s">
        <v>454</v>
      </c>
      <c r="FIK22" s="140" t="s">
        <v>454</v>
      </c>
      <c r="FIL22" s="140" t="s">
        <v>454</v>
      </c>
      <c r="FIM22" s="140" t="s">
        <v>454</v>
      </c>
      <c r="FIN22" s="140" t="s">
        <v>454</v>
      </c>
      <c r="FIO22" s="140" t="s">
        <v>454</v>
      </c>
      <c r="FIP22" s="140" t="s">
        <v>454</v>
      </c>
      <c r="FIQ22" s="140" t="s">
        <v>454</v>
      </c>
      <c r="FIR22" s="140" t="s">
        <v>454</v>
      </c>
      <c r="FIS22" s="140" t="s">
        <v>454</v>
      </c>
      <c r="FIT22" s="140" t="s">
        <v>454</v>
      </c>
      <c r="FIU22" s="140" t="s">
        <v>454</v>
      </c>
      <c r="FIV22" s="140" t="s">
        <v>454</v>
      </c>
      <c r="FIW22" s="140" t="s">
        <v>454</v>
      </c>
      <c r="FIX22" s="140" t="s">
        <v>454</v>
      </c>
      <c r="FIY22" s="140" t="s">
        <v>454</v>
      </c>
      <c r="FIZ22" s="140" t="s">
        <v>454</v>
      </c>
      <c r="FJA22" s="140" t="s">
        <v>454</v>
      </c>
      <c r="FJB22" s="140" t="s">
        <v>454</v>
      </c>
      <c r="FJC22" s="140" t="s">
        <v>454</v>
      </c>
      <c r="FJD22" s="140" t="s">
        <v>454</v>
      </c>
      <c r="FJE22" s="140" t="s">
        <v>454</v>
      </c>
      <c r="FJF22" s="140" t="s">
        <v>454</v>
      </c>
      <c r="FJG22" s="140" t="s">
        <v>454</v>
      </c>
      <c r="FJH22" s="140" t="s">
        <v>454</v>
      </c>
      <c r="FJI22" s="140" t="s">
        <v>454</v>
      </c>
      <c r="FJJ22" s="140" t="s">
        <v>454</v>
      </c>
      <c r="FJK22" s="140" t="s">
        <v>454</v>
      </c>
      <c r="FJL22" s="140" t="s">
        <v>454</v>
      </c>
      <c r="FJM22" s="140" t="s">
        <v>454</v>
      </c>
      <c r="FJN22" s="140" t="s">
        <v>454</v>
      </c>
      <c r="FJO22" s="140" t="s">
        <v>454</v>
      </c>
      <c r="FJP22" s="140" t="s">
        <v>454</v>
      </c>
      <c r="FJQ22" s="140" t="s">
        <v>454</v>
      </c>
      <c r="FJR22" s="140" t="s">
        <v>454</v>
      </c>
      <c r="FJS22" s="140" t="s">
        <v>454</v>
      </c>
      <c r="FJT22" s="140" t="s">
        <v>454</v>
      </c>
      <c r="FJU22" s="140" t="s">
        <v>454</v>
      </c>
      <c r="FJV22" s="140" t="s">
        <v>454</v>
      </c>
      <c r="FJW22" s="140" t="s">
        <v>454</v>
      </c>
      <c r="FJX22" s="140" t="s">
        <v>454</v>
      </c>
      <c r="FJY22" s="140" t="s">
        <v>454</v>
      </c>
      <c r="FJZ22" s="140" t="s">
        <v>454</v>
      </c>
      <c r="FKA22" s="140" t="s">
        <v>454</v>
      </c>
      <c r="FKB22" s="140" t="s">
        <v>454</v>
      </c>
      <c r="FKC22" s="140" t="s">
        <v>454</v>
      </c>
      <c r="FKD22" s="140" t="s">
        <v>454</v>
      </c>
      <c r="FKE22" s="140" t="s">
        <v>454</v>
      </c>
      <c r="FKF22" s="140" t="s">
        <v>454</v>
      </c>
      <c r="FKG22" s="140" t="s">
        <v>454</v>
      </c>
      <c r="FKH22" s="140" t="s">
        <v>454</v>
      </c>
      <c r="FKI22" s="140" t="s">
        <v>454</v>
      </c>
      <c r="FKJ22" s="140" t="s">
        <v>454</v>
      </c>
      <c r="FKK22" s="140" t="s">
        <v>454</v>
      </c>
      <c r="FKL22" s="140" t="s">
        <v>454</v>
      </c>
      <c r="FKM22" s="140" t="s">
        <v>454</v>
      </c>
      <c r="FKN22" s="140" t="s">
        <v>454</v>
      </c>
      <c r="FKO22" s="140" t="s">
        <v>454</v>
      </c>
      <c r="FKP22" s="140" t="s">
        <v>454</v>
      </c>
      <c r="FKQ22" s="140" t="s">
        <v>454</v>
      </c>
      <c r="FKR22" s="140" t="s">
        <v>454</v>
      </c>
      <c r="FKS22" s="140" t="s">
        <v>454</v>
      </c>
      <c r="FKT22" s="140" t="s">
        <v>454</v>
      </c>
      <c r="FKU22" s="140" t="s">
        <v>454</v>
      </c>
      <c r="FKV22" s="140" t="s">
        <v>454</v>
      </c>
      <c r="FKW22" s="140" t="s">
        <v>454</v>
      </c>
      <c r="FKX22" s="140" t="s">
        <v>454</v>
      </c>
      <c r="FKY22" s="140" t="s">
        <v>454</v>
      </c>
      <c r="FKZ22" s="140" t="s">
        <v>454</v>
      </c>
      <c r="FLA22" s="140" t="s">
        <v>454</v>
      </c>
      <c r="FLB22" s="140" t="s">
        <v>454</v>
      </c>
      <c r="FLC22" s="140" t="s">
        <v>454</v>
      </c>
      <c r="FLD22" s="140" t="s">
        <v>454</v>
      </c>
      <c r="FLE22" s="140" t="s">
        <v>454</v>
      </c>
      <c r="FLF22" s="140" t="s">
        <v>454</v>
      </c>
      <c r="FLG22" s="140" t="s">
        <v>454</v>
      </c>
      <c r="FLH22" s="140" t="s">
        <v>454</v>
      </c>
      <c r="FLI22" s="140" t="s">
        <v>454</v>
      </c>
      <c r="FLJ22" s="140" t="s">
        <v>454</v>
      </c>
      <c r="FLK22" s="140" t="s">
        <v>454</v>
      </c>
      <c r="FLL22" s="140" t="s">
        <v>454</v>
      </c>
      <c r="FLM22" s="140" t="s">
        <v>454</v>
      </c>
      <c r="FLN22" s="140" t="s">
        <v>454</v>
      </c>
      <c r="FLO22" s="140" t="s">
        <v>454</v>
      </c>
      <c r="FLP22" s="140" t="s">
        <v>454</v>
      </c>
      <c r="FLQ22" s="140" t="s">
        <v>454</v>
      </c>
      <c r="FLR22" s="140" t="s">
        <v>454</v>
      </c>
      <c r="FLS22" s="140" t="s">
        <v>454</v>
      </c>
      <c r="FLT22" s="140" t="s">
        <v>454</v>
      </c>
      <c r="FLU22" s="140" t="s">
        <v>454</v>
      </c>
      <c r="FLV22" s="140" t="s">
        <v>454</v>
      </c>
      <c r="FLW22" s="140" t="s">
        <v>454</v>
      </c>
      <c r="FLX22" s="140" t="s">
        <v>454</v>
      </c>
      <c r="FLY22" s="140" t="s">
        <v>454</v>
      </c>
      <c r="FLZ22" s="140" t="s">
        <v>454</v>
      </c>
      <c r="FMA22" s="140" t="s">
        <v>454</v>
      </c>
      <c r="FMB22" s="140" t="s">
        <v>454</v>
      </c>
      <c r="FMC22" s="140" t="s">
        <v>454</v>
      </c>
      <c r="FMD22" s="140" t="s">
        <v>454</v>
      </c>
      <c r="FME22" s="140" t="s">
        <v>454</v>
      </c>
      <c r="FMF22" s="140" t="s">
        <v>454</v>
      </c>
      <c r="FMG22" s="140" t="s">
        <v>454</v>
      </c>
      <c r="FMH22" s="140" t="s">
        <v>454</v>
      </c>
      <c r="FMI22" s="140" t="s">
        <v>454</v>
      </c>
      <c r="FMJ22" s="140" t="s">
        <v>454</v>
      </c>
      <c r="FMK22" s="140" t="s">
        <v>454</v>
      </c>
      <c r="FML22" s="140" t="s">
        <v>454</v>
      </c>
      <c r="FMM22" s="140" t="s">
        <v>454</v>
      </c>
      <c r="FMN22" s="140" t="s">
        <v>454</v>
      </c>
      <c r="FMO22" s="140" t="s">
        <v>454</v>
      </c>
      <c r="FMP22" s="140" t="s">
        <v>454</v>
      </c>
      <c r="FMQ22" s="140" t="s">
        <v>454</v>
      </c>
      <c r="FMR22" s="140" t="s">
        <v>454</v>
      </c>
      <c r="FMS22" s="140" t="s">
        <v>454</v>
      </c>
      <c r="FMT22" s="140" t="s">
        <v>454</v>
      </c>
      <c r="FMU22" s="140" t="s">
        <v>454</v>
      </c>
      <c r="FMV22" s="140" t="s">
        <v>454</v>
      </c>
      <c r="FMW22" s="140" t="s">
        <v>454</v>
      </c>
      <c r="FMX22" s="140" t="s">
        <v>454</v>
      </c>
      <c r="FMY22" s="140" t="s">
        <v>454</v>
      </c>
      <c r="FMZ22" s="140" t="s">
        <v>454</v>
      </c>
      <c r="FNA22" s="140" t="s">
        <v>454</v>
      </c>
      <c r="FNB22" s="140" t="s">
        <v>454</v>
      </c>
      <c r="FNC22" s="140" t="s">
        <v>454</v>
      </c>
      <c r="FND22" s="140" t="s">
        <v>454</v>
      </c>
      <c r="FNE22" s="140" t="s">
        <v>454</v>
      </c>
      <c r="FNF22" s="140" t="s">
        <v>454</v>
      </c>
      <c r="FNG22" s="140" t="s">
        <v>454</v>
      </c>
      <c r="FNH22" s="140" t="s">
        <v>454</v>
      </c>
      <c r="FNI22" s="140" t="s">
        <v>454</v>
      </c>
      <c r="FNJ22" s="140" t="s">
        <v>454</v>
      </c>
      <c r="FNK22" s="140" t="s">
        <v>454</v>
      </c>
      <c r="FNL22" s="140" t="s">
        <v>454</v>
      </c>
      <c r="FNM22" s="140" t="s">
        <v>454</v>
      </c>
      <c r="FNN22" s="140" t="s">
        <v>454</v>
      </c>
      <c r="FNO22" s="140" t="s">
        <v>454</v>
      </c>
      <c r="FNP22" s="140" t="s">
        <v>454</v>
      </c>
      <c r="FNQ22" s="140" t="s">
        <v>454</v>
      </c>
      <c r="FNR22" s="140" t="s">
        <v>454</v>
      </c>
      <c r="FNS22" s="140" t="s">
        <v>454</v>
      </c>
      <c r="FNT22" s="140" t="s">
        <v>454</v>
      </c>
      <c r="FNU22" s="140" t="s">
        <v>454</v>
      </c>
      <c r="FNV22" s="140" t="s">
        <v>454</v>
      </c>
      <c r="FNW22" s="140" t="s">
        <v>454</v>
      </c>
      <c r="FNX22" s="140" t="s">
        <v>454</v>
      </c>
      <c r="FNY22" s="140" t="s">
        <v>454</v>
      </c>
      <c r="FNZ22" s="140" t="s">
        <v>454</v>
      </c>
      <c r="FOA22" s="140" t="s">
        <v>454</v>
      </c>
      <c r="FOB22" s="140" t="s">
        <v>454</v>
      </c>
      <c r="FOC22" s="140" t="s">
        <v>454</v>
      </c>
      <c r="FOD22" s="140" t="s">
        <v>454</v>
      </c>
      <c r="FOE22" s="140" t="s">
        <v>454</v>
      </c>
      <c r="FOF22" s="140" t="s">
        <v>454</v>
      </c>
      <c r="FOG22" s="140" t="s">
        <v>454</v>
      </c>
      <c r="FOH22" s="140" t="s">
        <v>454</v>
      </c>
      <c r="FOI22" s="140" t="s">
        <v>454</v>
      </c>
      <c r="FOJ22" s="140" t="s">
        <v>454</v>
      </c>
      <c r="FOK22" s="140" t="s">
        <v>454</v>
      </c>
      <c r="FOL22" s="140" t="s">
        <v>454</v>
      </c>
      <c r="FOM22" s="140" t="s">
        <v>454</v>
      </c>
      <c r="FON22" s="140" t="s">
        <v>454</v>
      </c>
      <c r="FOO22" s="140" t="s">
        <v>454</v>
      </c>
      <c r="FOP22" s="140" t="s">
        <v>454</v>
      </c>
      <c r="FOQ22" s="140" t="s">
        <v>454</v>
      </c>
      <c r="FOR22" s="140" t="s">
        <v>454</v>
      </c>
      <c r="FOS22" s="140" t="s">
        <v>454</v>
      </c>
      <c r="FOT22" s="140" t="s">
        <v>454</v>
      </c>
      <c r="FOU22" s="140" t="s">
        <v>454</v>
      </c>
      <c r="FOV22" s="140" t="s">
        <v>454</v>
      </c>
      <c r="FOW22" s="140" t="s">
        <v>454</v>
      </c>
      <c r="FOX22" s="140" t="s">
        <v>454</v>
      </c>
      <c r="FOY22" s="140" t="s">
        <v>454</v>
      </c>
      <c r="FOZ22" s="140" t="s">
        <v>454</v>
      </c>
      <c r="FPA22" s="140" t="s">
        <v>454</v>
      </c>
      <c r="FPB22" s="140" t="s">
        <v>454</v>
      </c>
      <c r="FPC22" s="140" t="s">
        <v>454</v>
      </c>
      <c r="FPD22" s="140" t="s">
        <v>454</v>
      </c>
      <c r="FPE22" s="140" t="s">
        <v>454</v>
      </c>
      <c r="FPF22" s="140" t="s">
        <v>454</v>
      </c>
      <c r="FPG22" s="140" t="s">
        <v>454</v>
      </c>
      <c r="FPH22" s="140" t="s">
        <v>454</v>
      </c>
      <c r="FPI22" s="140" t="s">
        <v>454</v>
      </c>
      <c r="FPJ22" s="140" t="s">
        <v>454</v>
      </c>
      <c r="FPK22" s="140" t="s">
        <v>454</v>
      </c>
      <c r="FPL22" s="140" t="s">
        <v>454</v>
      </c>
      <c r="FPM22" s="140" t="s">
        <v>454</v>
      </c>
      <c r="FPN22" s="140" t="s">
        <v>454</v>
      </c>
      <c r="FPO22" s="140" t="s">
        <v>454</v>
      </c>
      <c r="FPP22" s="140" t="s">
        <v>454</v>
      </c>
      <c r="FPQ22" s="140" t="s">
        <v>454</v>
      </c>
      <c r="FPR22" s="140" t="s">
        <v>454</v>
      </c>
      <c r="FPS22" s="140" t="s">
        <v>454</v>
      </c>
      <c r="FPT22" s="140" t="s">
        <v>454</v>
      </c>
      <c r="FPU22" s="140" t="s">
        <v>454</v>
      </c>
      <c r="FPV22" s="140" t="s">
        <v>454</v>
      </c>
      <c r="FPW22" s="140" t="s">
        <v>454</v>
      </c>
      <c r="FPX22" s="140" t="s">
        <v>454</v>
      </c>
      <c r="FPY22" s="140" t="s">
        <v>454</v>
      </c>
      <c r="FPZ22" s="140" t="s">
        <v>454</v>
      </c>
      <c r="FQA22" s="140" t="s">
        <v>454</v>
      </c>
      <c r="FQB22" s="140" t="s">
        <v>454</v>
      </c>
      <c r="FQC22" s="140" t="s">
        <v>454</v>
      </c>
      <c r="FQD22" s="140" t="s">
        <v>454</v>
      </c>
      <c r="FQE22" s="140" t="s">
        <v>454</v>
      </c>
      <c r="FQF22" s="140" t="s">
        <v>454</v>
      </c>
      <c r="FQG22" s="140" t="s">
        <v>454</v>
      </c>
      <c r="FQH22" s="140" t="s">
        <v>454</v>
      </c>
      <c r="FQI22" s="140" t="s">
        <v>454</v>
      </c>
      <c r="FQJ22" s="140" t="s">
        <v>454</v>
      </c>
      <c r="FQK22" s="140" t="s">
        <v>454</v>
      </c>
      <c r="FQL22" s="140" t="s">
        <v>454</v>
      </c>
      <c r="FQM22" s="140" t="s">
        <v>454</v>
      </c>
      <c r="FQN22" s="140" t="s">
        <v>454</v>
      </c>
      <c r="FQO22" s="140" t="s">
        <v>454</v>
      </c>
      <c r="FQP22" s="140" t="s">
        <v>454</v>
      </c>
      <c r="FQQ22" s="140" t="s">
        <v>454</v>
      </c>
      <c r="FQR22" s="140" t="s">
        <v>454</v>
      </c>
      <c r="FQS22" s="140" t="s">
        <v>454</v>
      </c>
      <c r="FQT22" s="140" t="s">
        <v>454</v>
      </c>
      <c r="FQU22" s="140" t="s">
        <v>454</v>
      </c>
      <c r="FQV22" s="140" t="s">
        <v>454</v>
      </c>
      <c r="FQW22" s="140" t="s">
        <v>454</v>
      </c>
      <c r="FQX22" s="140" t="s">
        <v>454</v>
      </c>
      <c r="FQY22" s="140" t="s">
        <v>454</v>
      </c>
      <c r="FQZ22" s="140" t="s">
        <v>454</v>
      </c>
      <c r="FRA22" s="140" t="s">
        <v>454</v>
      </c>
      <c r="FRB22" s="140" t="s">
        <v>454</v>
      </c>
      <c r="FRC22" s="140" t="s">
        <v>454</v>
      </c>
      <c r="FRD22" s="140" t="s">
        <v>454</v>
      </c>
      <c r="FRE22" s="140" t="s">
        <v>454</v>
      </c>
      <c r="FRF22" s="140" t="s">
        <v>454</v>
      </c>
      <c r="FRG22" s="140" t="s">
        <v>454</v>
      </c>
      <c r="FRH22" s="140" t="s">
        <v>454</v>
      </c>
      <c r="FRI22" s="140" t="s">
        <v>454</v>
      </c>
      <c r="FRJ22" s="140" t="s">
        <v>454</v>
      </c>
      <c r="FRK22" s="140" t="s">
        <v>454</v>
      </c>
      <c r="FRL22" s="140" t="s">
        <v>454</v>
      </c>
      <c r="FRM22" s="140" t="s">
        <v>454</v>
      </c>
      <c r="FRN22" s="140" t="s">
        <v>454</v>
      </c>
      <c r="FRO22" s="140" t="s">
        <v>454</v>
      </c>
      <c r="FRP22" s="140" t="s">
        <v>454</v>
      </c>
      <c r="FRQ22" s="140" t="s">
        <v>454</v>
      </c>
      <c r="FRR22" s="140" t="s">
        <v>454</v>
      </c>
      <c r="FRS22" s="140" t="s">
        <v>454</v>
      </c>
      <c r="FRT22" s="140" t="s">
        <v>454</v>
      </c>
      <c r="FRU22" s="140" t="s">
        <v>454</v>
      </c>
      <c r="FRV22" s="140" t="s">
        <v>454</v>
      </c>
      <c r="FRW22" s="140" t="s">
        <v>454</v>
      </c>
      <c r="FRX22" s="140" t="s">
        <v>454</v>
      </c>
      <c r="FRY22" s="140" t="s">
        <v>454</v>
      </c>
      <c r="FRZ22" s="140" t="s">
        <v>454</v>
      </c>
      <c r="FSA22" s="140" t="s">
        <v>454</v>
      </c>
      <c r="FSB22" s="140" t="s">
        <v>454</v>
      </c>
      <c r="FSC22" s="140" t="s">
        <v>454</v>
      </c>
      <c r="FSD22" s="140" t="s">
        <v>454</v>
      </c>
      <c r="FSE22" s="140" t="s">
        <v>454</v>
      </c>
      <c r="FSF22" s="140" t="s">
        <v>454</v>
      </c>
      <c r="FSG22" s="140" t="s">
        <v>454</v>
      </c>
      <c r="FSH22" s="140" t="s">
        <v>454</v>
      </c>
      <c r="FSI22" s="140" t="s">
        <v>454</v>
      </c>
      <c r="FSJ22" s="140" t="s">
        <v>454</v>
      </c>
      <c r="FSK22" s="140" t="s">
        <v>454</v>
      </c>
      <c r="FSL22" s="140" t="s">
        <v>454</v>
      </c>
      <c r="FSM22" s="140" t="s">
        <v>454</v>
      </c>
      <c r="FSN22" s="140" t="s">
        <v>454</v>
      </c>
      <c r="FSO22" s="140" t="s">
        <v>454</v>
      </c>
      <c r="FSP22" s="140" t="s">
        <v>454</v>
      </c>
      <c r="FSQ22" s="140" t="s">
        <v>454</v>
      </c>
      <c r="FSR22" s="140" t="s">
        <v>454</v>
      </c>
      <c r="FSS22" s="140" t="s">
        <v>454</v>
      </c>
      <c r="FST22" s="140" t="s">
        <v>454</v>
      </c>
      <c r="FSU22" s="140" t="s">
        <v>454</v>
      </c>
      <c r="FSV22" s="140" t="s">
        <v>454</v>
      </c>
      <c r="FSW22" s="140" t="s">
        <v>454</v>
      </c>
      <c r="FSX22" s="140" t="s">
        <v>454</v>
      </c>
      <c r="FSY22" s="140" t="s">
        <v>454</v>
      </c>
      <c r="FSZ22" s="140" t="s">
        <v>454</v>
      </c>
      <c r="FTA22" s="140" t="s">
        <v>454</v>
      </c>
      <c r="FTB22" s="140" t="s">
        <v>454</v>
      </c>
      <c r="FTC22" s="140" t="s">
        <v>454</v>
      </c>
      <c r="FTD22" s="140" t="s">
        <v>454</v>
      </c>
      <c r="FTE22" s="140" t="s">
        <v>454</v>
      </c>
      <c r="FTF22" s="140" t="s">
        <v>454</v>
      </c>
      <c r="FTG22" s="140" t="s">
        <v>454</v>
      </c>
      <c r="FTH22" s="140" t="s">
        <v>454</v>
      </c>
      <c r="FTI22" s="140" t="s">
        <v>454</v>
      </c>
      <c r="FTJ22" s="140" t="s">
        <v>454</v>
      </c>
      <c r="FTK22" s="140" t="s">
        <v>454</v>
      </c>
      <c r="FTL22" s="140" t="s">
        <v>454</v>
      </c>
      <c r="FTM22" s="140" t="s">
        <v>454</v>
      </c>
      <c r="FTN22" s="140" t="s">
        <v>454</v>
      </c>
      <c r="FTO22" s="140" t="s">
        <v>454</v>
      </c>
      <c r="FTP22" s="140" t="s">
        <v>454</v>
      </c>
      <c r="FTQ22" s="140" t="s">
        <v>454</v>
      </c>
      <c r="FTR22" s="140" t="s">
        <v>454</v>
      </c>
      <c r="FTS22" s="140" t="s">
        <v>454</v>
      </c>
      <c r="FTT22" s="140" t="s">
        <v>454</v>
      </c>
      <c r="FTU22" s="140" t="s">
        <v>454</v>
      </c>
      <c r="FTV22" s="140" t="s">
        <v>454</v>
      </c>
      <c r="FTW22" s="140" t="s">
        <v>454</v>
      </c>
      <c r="FTX22" s="140" t="s">
        <v>454</v>
      </c>
      <c r="FTY22" s="140" t="s">
        <v>454</v>
      </c>
      <c r="FTZ22" s="140" t="s">
        <v>454</v>
      </c>
      <c r="FUA22" s="140" t="s">
        <v>454</v>
      </c>
      <c r="FUB22" s="140" t="s">
        <v>454</v>
      </c>
      <c r="FUC22" s="140" t="s">
        <v>454</v>
      </c>
      <c r="FUD22" s="140" t="s">
        <v>454</v>
      </c>
      <c r="FUE22" s="140" t="s">
        <v>454</v>
      </c>
      <c r="FUF22" s="140" t="s">
        <v>454</v>
      </c>
      <c r="FUG22" s="140" t="s">
        <v>454</v>
      </c>
      <c r="FUH22" s="140" t="s">
        <v>454</v>
      </c>
      <c r="FUI22" s="140" t="s">
        <v>454</v>
      </c>
      <c r="FUJ22" s="140" t="s">
        <v>454</v>
      </c>
      <c r="FUK22" s="140" t="s">
        <v>454</v>
      </c>
      <c r="FUL22" s="140" t="s">
        <v>454</v>
      </c>
      <c r="FUM22" s="140" t="s">
        <v>454</v>
      </c>
      <c r="FUN22" s="140" t="s">
        <v>454</v>
      </c>
      <c r="FUO22" s="140" t="s">
        <v>454</v>
      </c>
      <c r="FUP22" s="140" t="s">
        <v>454</v>
      </c>
      <c r="FUQ22" s="140" t="s">
        <v>454</v>
      </c>
      <c r="FUR22" s="140" t="s">
        <v>454</v>
      </c>
      <c r="FUS22" s="140" t="s">
        <v>454</v>
      </c>
      <c r="FUT22" s="140" t="s">
        <v>454</v>
      </c>
      <c r="FUU22" s="140" t="s">
        <v>454</v>
      </c>
      <c r="FUV22" s="140" t="s">
        <v>454</v>
      </c>
      <c r="FUW22" s="140" t="s">
        <v>454</v>
      </c>
      <c r="FUX22" s="140" t="s">
        <v>454</v>
      </c>
      <c r="FUY22" s="140" t="s">
        <v>454</v>
      </c>
      <c r="FUZ22" s="140" t="s">
        <v>454</v>
      </c>
      <c r="FVA22" s="140" t="s">
        <v>454</v>
      </c>
      <c r="FVB22" s="140" t="s">
        <v>454</v>
      </c>
      <c r="FVC22" s="140" t="s">
        <v>454</v>
      </c>
      <c r="FVD22" s="140" t="s">
        <v>454</v>
      </c>
      <c r="FVE22" s="140" t="s">
        <v>454</v>
      </c>
      <c r="FVF22" s="140" t="s">
        <v>454</v>
      </c>
      <c r="FVG22" s="140" t="s">
        <v>454</v>
      </c>
      <c r="FVH22" s="140" t="s">
        <v>454</v>
      </c>
      <c r="FVI22" s="140" t="s">
        <v>454</v>
      </c>
      <c r="FVJ22" s="140" t="s">
        <v>454</v>
      </c>
      <c r="FVK22" s="140" t="s">
        <v>454</v>
      </c>
      <c r="FVL22" s="140" t="s">
        <v>454</v>
      </c>
      <c r="FVM22" s="140" t="s">
        <v>454</v>
      </c>
      <c r="FVN22" s="140" t="s">
        <v>454</v>
      </c>
      <c r="FVO22" s="140" t="s">
        <v>454</v>
      </c>
      <c r="FVP22" s="140" t="s">
        <v>454</v>
      </c>
      <c r="FVQ22" s="140" t="s">
        <v>454</v>
      </c>
      <c r="FVR22" s="140" t="s">
        <v>454</v>
      </c>
      <c r="FVS22" s="140" t="s">
        <v>454</v>
      </c>
      <c r="FVT22" s="140" t="s">
        <v>454</v>
      </c>
      <c r="FVU22" s="140" t="s">
        <v>454</v>
      </c>
      <c r="FVV22" s="140" t="s">
        <v>454</v>
      </c>
      <c r="FVW22" s="140" t="s">
        <v>454</v>
      </c>
      <c r="FVX22" s="140" t="s">
        <v>454</v>
      </c>
      <c r="FVY22" s="140" t="s">
        <v>454</v>
      </c>
      <c r="FVZ22" s="140" t="s">
        <v>454</v>
      </c>
      <c r="FWA22" s="140" t="s">
        <v>454</v>
      </c>
      <c r="FWB22" s="140" t="s">
        <v>454</v>
      </c>
      <c r="FWC22" s="140" t="s">
        <v>454</v>
      </c>
      <c r="FWD22" s="140" t="s">
        <v>454</v>
      </c>
      <c r="FWE22" s="140" t="s">
        <v>454</v>
      </c>
      <c r="FWF22" s="140" t="s">
        <v>454</v>
      </c>
      <c r="FWG22" s="140" t="s">
        <v>454</v>
      </c>
      <c r="FWH22" s="140" t="s">
        <v>454</v>
      </c>
      <c r="FWI22" s="140" t="s">
        <v>454</v>
      </c>
      <c r="FWJ22" s="140" t="s">
        <v>454</v>
      </c>
      <c r="FWK22" s="140" t="s">
        <v>454</v>
      </c>
      <c r="FWL22" s="140" t="s">
        <v>454</v>
      </c>
      <c r="FWM22" s="140" t="s">
        <v>454</v>
      </c>
      <c r="FWN22" s="140" t="s">
        <v>454</v>
      </c>
      <c r="FWO22" s="140" t="s">
        <v>454</v>
      </c>
      <c r="FWP22" s="140" t="s">
        <v>454</v>
      </c>
      <c r="FWQ22" s="140" t="s">
        <v>454</v>
      </c>
      <c r="FWR22" s="140" t="s">
        <v>454</v>
      </c>
      <c r="FWS22" s="140" t="s">
        <v>454</v>
      </c>
      <c r="FWT22" s="140" t="s">
        <v>454</v>
      </c>
      <c r="FWU22" s="140" t="s">
        <v>454</v>
      </c>
      <c r="FWV22" s="140" t="s">
        <v>454</v>
      </c>
      <c r="FWW22" s="140" t="s">
        <v>454</v>
      </c>
      <c r="FWX22" s="140" t="s">
        <v>454</v>
      </c>
      <c r="FWY22" s="140" t="s">
        <v>454</v>
      </c>
      <c r="FWZ22" s="140" t="s">
        <v>454</v>
      </c>
      <c r="FXA22" s="140" t="s">
        <v>454</v>
      </c>
      <c r="FXB22" s="140" t="s">
        <v>454</v>
      </c>
      <c r="FXC22" s="140" t="s">
        <v>454</v>
      </c>
      <c r="FXD22" s="140" t="s">
        <v>454</v>
      </c>
      <c r="FXE22" s="140" t="s">
        <v>454</v>
      </c>
      <c r="FXF22" s="140" t="s">
        <v>454</v>
      </c>
      <c r="FXG22" s="140" t="s">
        <v>454</v>
      </c>
      <c r="FXH22" s="140" t="s">
        <v>454</v>
      </c>
      <c r="FXI22" s="140" t="s">
        <v>454</v>
      </c>
      <c r="FXJ22" s="140" t="s">
        <v>454</v>
      </c>
      <c r="FXK22" s="140" t="s">
        <v>454</v>
      </c>
      <c r="FXL22" s="140" t="s">
        <v>454</v>
      </c>
      <c r="FXM22" s="140" t="s">
        <v>454</v>
      </c>
      <c r="FXN22" s="140" t="s">
        <v>454</v>
      </c>
      <c r="FXO22" s="140" t="s">
        <v>454</v>
      </c>
      <c r="FXP22" s="140" t="s">
        <v>454</v>
      </c>
      <c r="FXQ22" s="140" t="s">
        <v>454</v>
      </c>
      <c r="FXR22" s="140" t="s">
        <v>454</v>
      </c>
      <c r="FXS22" s="140" t="s">
        <v>454</v>
      </c>
      <c r="FXT22" s="140" t="s">
        <v>454</v>
      </c>
      <c r="FXU22" s="140" t="s">
        <v>454</v>
      </c>
      <c r="FXV22" s="140" t="s">
        <v>454</v>
      </c>
      <c r="FXW22" s="140" t="s">
        <v>454</v>
      </c>
      <c r="FXX22" s="140" t="s">
        <v>454</v>
      </c>
      <c r="FXY22" s="140" t="s">
        <v>454</v>
      </c>
      <c r="FXZ22" s="140" t="s">
        <v>454</v>
      </c>
      <c r="FYA22" s="140" t="s">
        <v>454</v>
      </c>
      <c r="FYB22" s="140" t="s">
        <v>454</v>
      </c>
      <c r="FYC22" s="140" t="s">
        <v>454</v>
      </c>
      <c r="FYD22" s="140" t="s">
        <v>454</v>
      </c>
      <c r="FYE22" s="140" t="s">
        <v>454</v>
      </c>
      <c r="FYF22" s="140" t="s">
        <v>454</v>
      </c>
      <c r="FYG22" s="140" t="s">
        <v>454</v>
      </c>
      <c r="FYH22" s="140" t="s">
        <v>454</v>
      </c>
      <c r="FYI22" s="140" t="s">
        <v>454</v>
      </c>
      <c r="FYJ22" s="140" t="s">
        <v>454</v>
      </c>
      <c r="FYK22" s="140" t="s">
        <v>454</v>
      </c>
      <c r="FYL22" s="140" t="s">
        <v>454</v>
      </c>
      <c r="FYM22" s="140" t="s">
        <v>454</v>
      </c>
      <c r="FYN22" s="140" t="s">
        <v>454</v>
      </c>
      <c r="FYO22" s="140" t="s">
        <v>454</v>
      </c>
      <c r="FYP22" s="140" t="s">
        <v>454</v>
      </c>
      <c r="FYQ22" s="140" t="s">
        <v>454</v>
      </c>
      <c r="FYR22" s="140" t="s">
        <v>454</v>
      </c>
      <c r="FYS22" s="140" t="s">
        <v>454</v>
      </c>
      <c r="FYT22" s="140" t="s">
        <v>454</v>
      </c>
      <c r="FYU22" s="140" t="s">
        <v>454</v>
      </c>
      <c r="FYV22" s="140" t="s">
        <v>454</v>
      </c>
      <c r="FYW22" s="140" t="s">
        <v>454</v>
      </c>
      <c r="FYX22" s="140" t="s">
        <v>454</v>
      </c>
      <c r="FYY22" s="140" t="s">
        <v>454</v>
      </c>
      <c r="FYZ22" s="140" t="s">
        <v>454</v>
      </c>
      <c r="FZA22" s="140" t="s">
        <v>454</v>
      </c>
      <c r="FZB22" s="140" t="s">
        <v>454</v>
      </c>
      <c r="FZC22" s="140" t="s">
        <v>454</v>
      </c>
      <c r="FZD22" s="140" t="s">
        <v>454</v>
      </c>
      <c r="FZE22" s="140" t="s">
        <v>454</v>
      </c>
      <c r="FZF22" s="140" t="s">
        <v>454</v>
      </c>
      <c r="FZG22" s="140" t="s">
        <v>454</v>
      </c>
      <c r="FZH22" s="140" t="s">
        <v>454</v>
      </c>
      <c r="FZI22" s="140" t="s">
        <v>454</v>
      </c>
      <c r="FZJ22" s="140" t="s">
        <v>454</v>
      </c>
      <c r="FZK22" s="140" t="s">
        <v>454</v>
      </c>
      <c r="FZL22" s="140" t="s">
        <v>454</v>
      </c>
      <c r="FZM22" s="140" t="s">
        <v>454</v>
      </c>
      <c r="FZN22" s="140" t="s">
        <v>454</v>
      </c>
      <c r="FZO22" s="140" t="s">
        <v>454</v>
      </c>
      <c r="FZP22" s="140" t="s">
        <v>454</v>
      </c>
      <c r="FZQ22" s="140" t="s">
        <v>454</v>
      </c>
      <c r="FZR22" s="140" t="s">
        <v>454</v>
      </c>
      <c r="FZS22" s="140" t="s">
        <v>454</v>
      </c>
      <c r="FZT22" s="140" t="s">
        <v>454</v>
      </c>
      <c r="FZU22" s="140" t="s">
        <v>454</v>
      </c>
      <c r="FZV22" s="140" t="s">
        <v>454</v>
      </c>
      <c r="FZW22" s="140" t="s">
        <v>454</v>
      </c>
      <c r="FZX22" s="140" t="s">
        <v>454</v>
      </c>
      <c r="FZY22" s="140" t="s">
        <v>454</v>
      </c>
      <c r="FZZ22" s="140" t="s">
        <v>454</v>
      </c>
      <c r="GAA22" s="140" t="s">
        <v>454</v>
      </c>
      <c r="GAB22" s="140" t="s">
        <v>454</v>
      </c>
      <c r="GAC22" s="140" t="s">
        <v>454</v>
      </c>
      <c r="GAD22" s="140" t="s">
        <v>454</v>
      </c>
      <c r="GAE22" s="140" t="s">
        <v>454</v>
      </c>
      <c r="GAF22" s="140" t="s">
        <v>454</v>
      </c>
      <c r="GAG22" s="140" t="s">
        <v>454</v>
      </c>
      <c r="GAH22" s="140" t="s">
        <v>454</v>
      </c>
      <c r="GAI22" s="140" t="s">
        <v>454</v>
      </c>
      <c r="GAJ22" s="140" t="s">
        <v>454</v>
      </c>
      <c r="GAK22" s="140" t="s">
        <v>454</v>
      </c>
      <c r="GAL22" s="140" t="s">
        <v>454</v>
      </c>
      <c r="GAM22" s="140" t="s">
        <v>454</v>
      </c>
      <c r="GAN22" s="140" t="s">
        <v>454</v>
      </c>
      <c r="GAO22" s="140" t="s">
        <v>454</v>
      </c>
      <c r="GAP22" s="140" t="s">
        <v>454</v>
      </c>
      <c r="GAQ22" s="140" t="s">
        <v>454</v>
      </c>
      <c r="GAR22" s="140" t="s">
        <v>454</v>
      </c>
      <c r="GAS22" s="140" t="s">
        <v>454</v>
      </c>
      <c r="GAT22" s="140" t="s">
        <v>454</v>
      </c>
      <c r="GAU22" s="140" t="s">
        <v>454</v>
      </c>
      <c r="GAV22" s="140" t="s">
        <v>454</v>
      </c>
      <c r="GAW22" s="140" t="s">
        <v>454</v>
      </c>
      <c r="GAX22" s="140" t="s">
        <v>454</v>
      </c>
      <c r="GAY22" s="140" t="s">
        <v>454</v>
      </c>
      <c r="GAZ22" s="140" t="s">
        <v>454</v>
      </c>
      <c r="GBA22" s="140" t="s">
        <v>454</v>
      </c>
      <c r="GBB22" s="140" t="s">
        <v>454</v>
      </c>
      <c r="GBC22" s="140" t="s">
        <v>454</v>
      </c>
      <c r="GBD22" s="140" t="s">
        <v>454</v>
      </c>
      <c r="GBE22" s="140" t="s">
        <v>454</v>
      </c>
      <c r="GBF22" s="140" t="s">
        <v>454</v>
      </c>
      <c r="GBG22" s="140" t="s">
        <v>454</v>
      </c>
      <c r="GBH22" s="140" t="s">
        <v>454</v>
      </c>
      <c r="GBI22" s="140" t="s">
        <v>454</v>
      </c>
      <c r="GBJ22" s="140" t="s">
        <v>454</v>
      </c>
      <c r="GBK22" s="140" t="s">
        <v>454</v>
      </c>
      <c r="GBL22" s="140" t="s">
        <v>454</v>
      </c>
      <c r="GBM22" s="140" t="s">
        <v>454</v>
      </c>
      <c r="GBN22" s="140" t="s">
        <v>454</v>
      </c>
      <c r="GBO22" s="140" t="s">
        <v>454</v>
      </c>
      <c r="GBP22" s="140" t="s">
        <v>454</v>
      </c>
      <c r="GBQ22" s="140" t="s">
        <v>454</v>
      </c>
      <c r="GBR22" s="140" t="s">
        <v>454</v>
      </c>
      <c r="GBS22" s="140" t="s">
        <v>454</v>
      </c>
      <c r="GBT22" s="140" t="s">
        <v>454</v>
      </c>
      <c r="GBU22" s="140" t="s">
        <v>454</v>
      </c>
      <c r="GBV22" s="140" t="s">
        <v>454</v>
      </c>
      <c r="GBW22" s="140" t="s">
        <v>454</v>
      </c>
      <c r="GBX22" s="140" t="s">
        <v>454</v>
      </c>
      <c r="GBY22" s="140" t="s">
        <v>454</v>
      </c>
      <c r="GBZ22" s="140" t="s">
        <v>454</v>
      </c>
      <c r="GCA22" s="140" t="s">
        <v>454</v>
      </c>
      <c r="GCB22" s="140" t="s">
        <v>454</v>
      </c>
      <c r="GCC22" s="140" t="s">
        <v>454</v>
      </c>
      <c r="GCD22" s="140" t="s">
        <v>454</v>
      </c>
      <c r="GCE22" s="140" t="s">
        <v>454</v>
      </c>
      <c r="GCF22" s="140" t="s">
        <v>454</v>
      </c>
      <c r="GCG22" s="140" t="s">
        <v>454</v>
      </c>
      <c r="GCH22" s="140" t="s">
        <v>454</v>
      </c>
      <c r="GCI22" s="140" t="s">
        <v>454</v>
      </c>
      <c r="GCJ22" s="140" t="s">
        <v>454</v>
      </c>
      <c r="GCK22" s="140" t="s">
        <v>454</v>
      </c>
      <c r="GCL22" s="140" t="s">
        <v>454</v>
      </c>
      <c r="GCM22" s="140" t="s">
        <v>454</v>
      </c>
      <c r="GCN22" s="140" t="s">
        <v>454</v>
      </c>
      <c r="GCO22" s="140" t="s">
        <v>454</v>
      </c>
      <c r="GCP22" s="140" t="s">
        <v>454</v>
      </c>
      <c r="GCQ22" s="140" t="s">
        <v>454</v>
      </c>
      <c r="GCR22" s="140" t="s">
        <v>454</v>
      </c>
      <c r="GCS22" s="140" t="s">
        <v>454</v>
      </c>
      <c r="GCT22" s="140" t="s">
        <v>454</v>
      </c>
      <c r="GCU22" s="140" t="s">
        <v>454</v>
      </c>
      <c r="GCV22" s="140" t="s">
        <v>454</v>
      </c>
      <c r="GCW22" s="140" t="s">
        <v>454</v>
      </c>
      <c r="GCX22" s="140" t="s">
        <v>454</v>
      </c>
      <c r="GCY22" s="140" t="s">
        <v>454</v>
      </c>
      <c r="GCZ22" s="140" t="s">
        <v>454</v>
      </c>
      <c r="GDA22" s="140" t="s">
        <v>454</v>
      </c>
      <c r="GDB22" s="140" t="s">
        <v>454</v>
      </c>
      <c r="GDC22" s="140" t="s">
        <v>454</v>
      </c>
      <c r="GDD22" s="140" t="s">
        <v>454</v>
      </c>
      <c r="GDE22" s="140" t="s">
        <v>454</v>
      </c>
      <c r="GDF22" s="140" t="s">
        <v>454</v>
      </c>
      <c r="GDG22" s="140" t="s">
        <v>454</v>
      </c>
      <c r="GDH22" s="140" t="s">
        <v>454</v>
      </c>
      <c r="GDI22" s="140" t="s">
        <v>454</v>
      </c>
      <c r="GDJ22" s="140" t="s">
        <v>454</v>
      </c>
      <c r="GDK22" s="140" t="s">
        <v>454</v>
      </c>
      <c r="GDL22" s="140" t="s">
        <v>454</v>
      </c>
      <c r="GDM22" s="140" t="s">
        <v>454</v>
      </c>
      <c r="GDN22" s="140" t="s">
        <v>454</v>
      </c>
      <c r="GDO22" s="140" t="s">
        <v>454</v>
      </c>
      <c r="GDP22" s="140" t="s">
        <v>454</v>
      </c>
      <c r="GDQ22" s="140" t="s">
        <v>454</v>
      </c>
      <c r="GDR22" s="140" t="s">
        <v>454</v>
      </c>
      <c r="GDS22" s="140" t="s">
        <v>454</v>
      </c>
      <c r="GDT22" s="140" t="s">
        <v>454</v>
      </c>
      <c r="GDU22" s="140" t="s">
        <v>454</v>
      </c>
      <c r="GDV22" s="140" t="s">
        <v>454</v>
      </c>
      <c r="GDW22" s="140" t="s">
        <v>454</v>
      </c>
      <c r="GDX22" s="140" t="s">
        <v>454</v>
      </c>
      <c r="GDY22" s="140" t="s">
        <v>454</v>
      </c>
      <c r="GDZ22" s="140" t="s">
        <v>454</v>
      </c>
      <c r="GEA22" s="140" t="s">
        <v>454</v>
      </c>
      <c r="GEB22" s="140" t="s">
        <v>454</v>
      </c>
      <c r="GEC22" s="140" t="s">
        <v>454</v>
      </c>
      <c r="GED22" s="140" t="s">
        <v>454</v>
      </c>
      <c r="GEE22" s="140" t="s">
        <v>454</v>
      </c>
      <c r="GEF22" s="140" t="s">
        <v>454</v>
      </c>
      <c r="GEG22" s="140" t="s">
        <v>454</v>
      </c>
      <c r="GEH22" s="140" t="s">
        <v>454</v>
      </c>
      <c r="GEI22" s="140" t="s">
        <v>454</v>
      </c>
      <c r="GEJ22" s="140" t="s">
        <v>454</v>
      </c>
      <c r="GEK22" s="140" t="s">
        <v>454</v>
      </c>
      <c r="GEL22" s="140" t="s">
        <v>454</v>
      </c>
      <c r="GEM22" s="140" t="s">
        <v>454</v>
      </c>
      <c r="GEN22" s="140" t="s">
        <v>454</v>
      </c>
      <c r="GEO22" s="140" t="s">
        <v>454</v>
      </c>
      <c r="GEP22" s="140" t="s">
        <v>454</v>
      </c>
      <c r="GEQ22" s="140" t="s">
        <v>454</v>
      </c>
      <c r="GER22" s="140" t="s">
        <v>454</v>
      </c>
      <c r="GES22" s="140" t="s">
        <v>454</v>
      </c>
      <c r="GET22" s="140" t="s">
        <v>454</v>
      </c>
      <c r="GEU22" s="140" t="s">
        <v>454</v>
      </c>
      <c r="GEV22" s="140" t="s">
        <v>454</v>
      </c>
      <c r="GEW22" s="140" t="s">
        <v>454</v>
      </c>
      <c r="GEX22" s="140" t="s">
        <v>454</v>
      </c>
      <c r="GEY22" s="140" t="s">
        <v>454</v>
      </c>
      <c r="GEZ22" s="140" t="s">
        <v>454</v>
      </c>
      <c r="GFA22" s="140" t="s">
        <v>454</v>
      </c>
      <c r="GFB22" s="140" t="s">
        <v>454</v>
      </c>
      <c r="GFC22" s="140" t="s">
        <v>454</v>
      </c>
      <c r="GFD22" s="140" t="s">
        <v>454</v>
      </c>
      <c r="GFE22" s="140" t="s">
        <v>454</v>
      </c>
      <c r="GFF22" s="140" t="s">
        <v>454</v>
      </c>
      <c r="GFG22" s="140" t="s">
        <v>454</v>
      </c>
      <c r="GFH22" s="140" t="s">
        <v>454</v>
      </c>
      <c r="GFI22" s="140" t="s">
        <v>454</v>
      </c>
      <c r="GFJ22" s="140" t="s">
        <v>454</v>
      </c>
      <c r="GFK22" s="140" t="s">
        <v>454</v>
      </c>
      <c r="GFL22" s="140" t="s">
        <v>454</v>
      </c>
      <c r="GFM22" s="140" t="s">
        <v>454</v>
      </c>
      <c r="GFN22" s="140" t="s">
        <v>454</v>
      </c>
      <c r="GFO22" s="140" t="s">
        <v>454</v>
      </c>
      <c r="GFP22" s="140" t="s">
        <v>454</v>
      </c>
      <c r="GFQ22" s="140" t="s">
        <v>454</v>
      </c>
      <c r="GFR22" s="140" t="s">
        <v>454</v>
      </c>
      <c r="GFS22" s="140" t="s">
        <v>454</v>
      </c>
      <c r="GFT22" s="140" t="s">
        <v>454</v>
      </c>
      <c r="GFU22" s="140" t="s">
        <v>454</v>
      </c>
      <c r="GFV22" s="140" t="s">
        <v>454</v>
      </c>
      <c r="GFW22" s="140" t="s">
        <v>454</v>
      </c>
      <c r="GFX22" s="140" t="s">
        <v>454</v>
      </c>
      <c r="GFY22" s="140" t="s">
        <v>454</v>
      </c>
      <c r="GFZ22" s="140" t="s">
        <v>454</v>
      </c>
      <c r="GGA22" s="140" t="s">
        <v>454</v>
      </c>
      <c r="GGB22" s="140" t="s">
        <v>454</v>
      </c>
      <c r="GGC22" s="140" t="s">
        <v>454</v>
      </c>
      <c r="GGD22" s="140" t="s">
        <v>454</v>
      </c>
      <c r="GGE22" s="140" t="s">
        <v>454</v>
      </c>
      <c r="GGF22" s="140" t="s">
        <v>454</v>
      </c>
      <c r="GGG22" s="140" t="s">
        <v>454</v>
      </c>
      <c r="GGH22" s="140" t="s">
        <v>454</v>
      </c>
      <c r="GGI22" s="140" t="s">
        <v>454</v>
      </c>
      <c r="GGJ22" s="140" t="s">
        <v>454</v>
      </c>
      <c r="GGK22" s="140" t="s">
        <v>454</v>
      </c>
      <c r="GGL22" s="140" t="s">
        <v>454</v>
      </c>
      <c r="GGM22" s="140" t="s">
        <v>454</v>
      </c>
      <c r="GGN22" s="140" t="s">
        <v>454</v>
      </c>
      <c r="GGO22" s="140" t="s">
        <v>454</v>
      </c>
      <c r="GGP22" s="140" t="s">
        <v>454</v>
      </c>
      <c r="GGQ22" s="140" t="s">
        <v>454</v>
      </c>
      <c r="GGR22" s="140" t="s">
        <v>454</v>
      </c>
      <c r="GGS22" s="140" t="s">
        <v>454</v>
      </c>
      <c r="GGT22" s="140" t="s">
        <v>454</v>
      </c>
      <c r="GGU22" s="140" t="s">
        <v>454</v>
      </c>
      <c r="GGV22" s="140" t="s">
        <v>454</v>
      </c>
      <c r="GGW22" s="140" t="s">
        <v>454</v>
      </c>
      <c r="GGX22" s="140" t="s">
        <v>454</v>
      </c>
      <c r="GGY22" s="140" t="s">
        <v>454</v>
      </c>
      <c r="GGZ22" s="140" t="s">
        <v>454</v>
      </c>
      <c r="GHA22" s="140" t="s">
        <v>454</v>
      </c>
      <c r="GHB22" s="140" t="s">
        <v>454</v>
      </c>
      <c r="GHC22" s="140" t="s">
        <v>454</v>
      </c>
      <c r="GHD22" s="140" t="s">
        <v>454</v>
      </c>
      <c r="GHE22" s="140" t="s">
        <v>454</v>
      </c>
      <c r="GHF22" s="140" t="s">
        <v>454</v>
      </c>
      <c r="GHG22" s="140" t="s">
        <v>454</v>
      </c>
      <c r="GHH22" s="140" t="s">
        <v>454</v>
      </c>
      <c r="GHI22" s="140" t="s">
        <v>454</v>
      </c>
      <c r="GHJ22" s="140" t="s">
        <v>454</v>
      </c>
      <c r="GHK22" s="140" t="s">
        <v>454</v>
      </c>
      <c r="GHL22" s="140" t="s">
        <v>454</v>
      </c>
      <c r="GHM22" s="140" t="s">
        <v>454</v>
      </c>
      <c r="GHN22" s="140" t="s">
        <v>454</v>
      </c>
      <c r="GHO22" s="140" t="s">
        <v>454</v>
      </c>
      <c r="GHP22" s="140" t="s">
        <v>454</v>
      </c>
      <c r="GHQ22" s="140" t="s">
        <v>454</v>
      </c>
      <c r="GHR22" s="140" t="s">
        <v>454</v>
      </c>
      <c r="GHS22" s="140" t="s">
        <v>454</v>
      </c>
      <c r="GHT22" s="140" t="s">
        <v>454</v>
      </c>
      <c r="GHU22" s="140" t="s">
        <v>454</v>
      </c>
      <c r="GHV22" s="140" t="s">
        <v>454</v>
      </c>
      <c r="GHW22" s="140" t="s">
        <v>454</v>
      </c>
      <c r="GHX22" s="140" t="s">
        <v>454</v>
      </c>
      <c r="GHY22" s="140" t="s">
        <v>454</v>
      </c>
      <c r="GHZ22" s="140" t="s">
        <v>454</v>
      </c>
      <c r="GIA22" s="140" t="s">
        <v>454</v>
      </c>
      <c r="GIB22" s="140" t="s">
        <v>454</v>
      </c>
      <c r="GIC22" s="140" t="s">
        <v>454</v>
      </c>
      <c r="GID22" s="140" t="s">
        <v>454</v>
      </c>
      <c r="GIE22" s="140" t="s">
        <v>454</v>
      </c>
      <c r="GIF22" s="140" t="s">
        <v>454</v>
      </c>
      <c r="GIG22" s="140" t="s">
        <v>454</v>
      </c>
      <c r="GIH22" s="140" t="s">
        <v>454</v>
      </c>
      <c r="GII22" s="140" t="s">
        <v>454</v>
      </c>
      <c r="GIJ22" s="140" t="s">
        <v>454</v>
      </c>
      <c r="GIK22" s="140" t="s">
        <v>454</v>
      </c>
      <c r="GIL22" s="140" t="s">
        <v>454</v>
      </c>
      <c r="GIM22" s="140" t="s">
        <v>454</v>
      </c>
      <c r="GIN22" s="140" t="s">
        <v>454</v>
      </c>
      <c r="GIO22" s="140" t="s">
        <v>454</v>
      </c>
      <c r="GIP22" s="140" t="s">
        <v>454</v>
      </c>
      <c r="GIQ22" s="140" t="s">
        <v>454</v>
      </c>
      <c r="GIR22" s="140" t="s">
        <v>454</v>
      </c>
      <c r="GIS22" s="140" t="s">
        <v>454</v>
      </c>
      <c r="GIT22" s="140" t="s">
        <v>454</v>
      </c>
      <c r="GIU22" s="140" t="s">
        <v>454</v>
      </c>
      <c r="GIV22" s="140" t="s">
        <v>454</v>
      </c>
      <c r="GIW22" s="140" t="s">
        <v>454</v>
      </c>
      <c r="GIX22" s="140" t="s">
        <v>454</v>
      </c>
      <c r="GIY22" s="140" t="s">
        <v>454</v>
      </c>
      <c r="GIZ22" s="140" t="s">
        <v>454</v>
      </c>
      <c r="GJA22" s="140" t="s">
        <v>454</v>
      </c>
      <c r="GJB22" s="140" t="s">
        <v>454</v>
      </c>
      <c r="GJC22" s="140" t="s">
        <v>454</v>
      </c>
      <c r="GJD22" s="140" t="s">
        <v>454</v>
      </c>
      <c r="GJE22" s="140" t="s">
        <v>454</v>
      </c>
      <c r="GJF22" s="140" t="s">
        <v>454</v>
      </c>
      <c r="GJG22" s="140" t="s">
        <v>454</v>
      </c>
      <c r="GJH22" s="140" t="s">
        <v>454</v>
      </c>
      <c r="GJI22" s="140" t="s">
        <v>454</v>
      </c>
      <c r="GJJ22" s="140" t="s">
        <v>454</v>
      </c>
      <c r="GJK22" s="140" t="s">
        <v>454</v>
      </c>
      <c r="GJL22" s="140" t="s">
        <v>454</v>
      </c>
      <c r="GJM22" s="140" t="s">
        <v>454</v>
      </c>
      <c r="GJN22" s="140" t="s">
        <v>454</v>
      </c>
      <c r="GJO22" s="140" t="s">
        <v>454</v>
      </c>
      <c r="GJP22" s="140" t="s">
        <v>454</v>
      </c>
      <c r="GJQ22" s="140" t="s">
        <v>454</v>
      </c>
      <c r="GJR22" s="140" t="s">
        <v>454</v>
      </c>
      <c r="GJS22" s="140" t="s">
        <v>454</v>
      </c>
      <c r="GJT22" s="140" t="s">
        <v>454</v>
      </c>
      <c r="GJU22" s="140" t="s">
        <v>454</v>
      </c>
      <c r="GJV22" s="140" t="s">
        <v>454</v>
      </c>
      <c r="GJW22" s="140" t="s">
        <v>454</v>
      </c>
      <c r="GJX22" s="140" t="s">
        <v>454</v>
      </c>
      <c r="GJY22" s="140" t="s">
        <v>454</v>
      </c>
      <c r="GJZ22" s="140" t="s">
        <v>454</v>
      </c>
      <c r="GKA22" s="140" t="s">
        <v>454</v>
      </c>
      <c r="GKB22" s="140" t="s">
        <v>454</v>
      </c>
      <c r="GKC22" s="140" t="s">
        <v>454</v>
      </c>
      <c r="GKD22" s="140" t="s">
        <v>454</v>
      </c>
      <c r="GKE22" s="140" t="s">
        <v>454</v>
      </c>
      <c r="GKF22" s="140" t="s">
        <v>454</v>
      </c>
      <c r="GKG22" s="140" t="s">
        <v>454</v>
      </c>
      <c r="GKH22" s="140" t="s">
        <v>454</v>
      </c>
      <c r="GKI22" s="140" t="s">
        <v>454</v>
      </c>
      <c r="GKJ22" s="140" t="s">
        <v>454</v>
      </c>
      <c r="GKK22" s="140" t="s">
        <v>454</v>
      </c>
      <c r="GKL22" s="140" t="s">
        <v>454</v>
      </c>
      <c r="GKM22" s="140" t="s">
        <v>454</v>
      </c>
      <c r="GKN22" s="140" t="s">
        <v>454</v>
      </c>
      <c r="GKO22" s="140" t="s">
        <v>454</v>
      </c>
      <c r="GKP22" s="140" t="s">
        <v>454</v>
      </c>
      <c r="GKQ22" s="140" t="s">
        <v>454</v>
      </c>
      <c r="GKR22" s="140" t="s">
        <v>454</v>
      </c>
      <c r="GKS22" s="140" t="s">
        <v>454</v>
      </c>
      <c r="GKT22" s="140" t="s">
        <v>454</v>
      </c>
      <c r="GKU22" s="140" t="s">
        <v>454</v>
      </c>
      <c r="GKV22" s="140" t="s">
        <v>454</v>
      </c>
      <c r="GKW22" s="140" t="s">
        <v>454</v>
      </c>
      <c r="GKX22" s="140" t="s">
        <v>454</v>
      </c>
      <c r="GKY22" s="140" t="s">
        <v>454</v>
      </c>
      <c r="GKZ22" s="140" t="s">
        <v>454</v>
      </c>
      <c r="GLA22" s="140" t="s">
        <v>454</v>
      </c>
      <c r="GLB22" s="140" t="s">
        <v>454</v>
      </c>
      <c r="GLC22" s="140" t="s">
        <v>454</v>
      </c>
      <c r="GLD22" s="140" t="s">
        <v>454</v>
      </c>
      <c r="GLE22" s="140" t="s">
        <v>454</v>
      </c>
      <c r="GLF22" s="140" t="s">
        <v>454</v>
      </c>
      <c r="GLG22" s="140" t="s">
        <v>454</v>
      </c>
      <c r="GLH22" s="140" t="s">
        <v>454</v>
      </c>
      <c r="GLI22" s="140" t="s">
        <v>454</v>
      </c>
      <c r="GLJ22" s="140" t="s">
        <v>454</v>
      </c>
      <c r="GLK22" s="140" t="s">
        <v>454</v>
      </c>
      <c r="GLL22" s="140" t="s">
        <v>454</v>
      </c>
      <c r="GLM22" s="140" t="s">
        <v>454</v>
      </c>
      <c r="GLN22" s="140" t="s">
        <v>454</v>
      </c>
      <c r="GLO22" s="140" t="s">
        <v>454</v>
      </c>
      <c r="GLP22" s="140" t="s">
        <v>454</v>
      </c>
      <c r="GLQ22" s="140" t="s">
        <v>454</v>
      </c>
      <c r="GLR22" s="140" t="s">
        <v>454</v>
      </c>
      <c r="GLS22" s="140" t="s">
        <v>454</v>
      </c>
      <c r="GLT22" s="140" t="s">
        <v>454</v>
      </c>
      <c r="GLU22" s="140" t="s">
        <v>454</v>
      </c>
      <c r="GLV22" s="140" t="s">
        <v>454</v>
      </c>
      <c r="GLW22" s="140" t="s">
        <v>454</v>
      </c>
      <c r="GLX22" s="140" t="s">
        <v>454</v>
      </c>
      <c r="GLY22" s="140" t="s">
        <v>454</v>
      </c>
      <c r="GLZ22" s="140" t="s">
        <v>454</v>
      </c>
      <c r="GMA22" s="140" t="s">
        <v>454</v>
      </c>
      <c r="GMB22" s="140" t="s">
        <v>454</v>
      </c>
      <c r="GMC22" s="140" t="s">
        <v>454</v>
      </c>
      <c r="GMD22" s="140" t="s">
        <v>454</v>
      </c>
      <c r="GME22" s="140" t="s">
        <v>454</v>
      </c>
      <c r="GMF22" s="140" t="s">
        <v>454</v>
      </c>
      <c r="GMG22" s="140" t="s">
        <v>454</v>
      </c>
      <c r="GMH22" s="140" t="s">
        <v>454</v>
      </c>
      <c r="GMI22" s="140" t="s">
        <v>454</v>
      </c>
      <c r="GMJ22" s="140" t="s">
        <v>454</v>
      </c>
      <c r="GMK22" s="140" t="s">
        <v>454</v>
      </c>
      <c r="GML22" s="140" t="s">
        <v>454</v>
      </c>
      <c r="GMM22" s="140" t="s">
        <v>454</v>
      </c>
      <c r="GMN22" s="140" t="s">
        <v>454</v>
      </c>
      <c r="GMO22" s="140" t="s">
        <v>454</v>
      </c>
      <c r="GMP22" s="140" t="s">
        <v>454</v>
      </c>
      <c r="GMQ22" s="140" t="s">
        <v>454</v>
      </c>
      <c r="GMR22" s="140" t="s">
        <v>454</v>
      </c>
      <c r="GMS22" s="140" t="s">
        <v>454</v>
      </c>
      <c r="GMT22" s="140" t="s">
        <v>454</v>
      </c>
      <c r="GMU22" s="140" t="s">
        <v>454</v>
      </c>
      <c r="GMV22" s="140" t="s">
        <v>454</v>
      </c>
      <c r="GMW22" s="140" t="s">
        <v>454</v>
      </c>
      <c r="GMX22" s="140" t="s">
        <v>454</v>
      </c>
      <c r="GMY22" s="140" t="s">
        <v>454</v>
      </c>
      <c r="GMZ22" s="140" t="s">
        <v>454</v>
      </c>
      <c r="GNA22" s="140" t="s">
        <v>454</v>
      </c>
      <c r="GNB22" s="140" t="s">
        <v>454</v>
      </c>
      <c r="GNC22" s="140" t="s">
        <v>454</v>
      </c>
      <c r="GND22" s="140" t="s">
        <v>454</v>
      </c>
      <c r="GNE22" s="140" t="s">
        <v>454</v>
      </c>
      <c r="GNF22" s="140" t="s">
        <v>454</v>
      </c>
      <c r="GNG22" s="140" t="s">
        <v>454</v>
      </c>
      <c r="GNH22" s="140" t="s">
        <v>454</v>
      </c>
      <c r="GNI22" s="140" t="s">
        <v>454</v>
      </c>
      <c r="GNJ22" s="140" t="s">
        <v>454</v>
      </c>
      <c r="GNK22" s="140" t="s">
        <v>454</v>
      </c>
      <c r="GNL22" s="140" t="s">
        <v>454</v>
      </c>
      <c r="GNM22" s="140" t="s">
        <v>454</v>
      </c>
      <c r="GNN22" s="140" t="s">
        <v>454</v>
      </c>
      <c r="GNO22" s="140" t="s">
        <v>454</v>
      </c>
      <c r="GNP22" s="140" t="s">
        <v>454</v>
      </c>
      <c r="GNQ22" s="140" t="s">
        <v>454</v>
      </c>
      <c r="GNR22" s="140" t="s">
        <v>454</v>
      </c>
      <c r="GNS22" s="140" t="s">
        <v>454</v>
      </c>
      <c r="GNT22" s="140" t="s">
        <v>454</v>
      </c>
      <c r="GNU22" s="140" t="s">
        <v>454</v>
      </c>
      <c r="GNV22" s="140" t="s">
        <v>454</v>
      </c>
      <c r="GNW22" s="140" t="s">
        <v>454</v>
      </c>
      <c r="GNX22" s="140" t="s">
        <v>454</v>
      </c>
      <c r="GNY22" s="140" t="s">
        <v>454</v>
      </c>
      <c r="GNZ22" s="140" t="s">
        <v>454</v>
      </c>
      <c r="GOA22" s="140" t="s">
        <v>454</v>
      </c>
      <c r="GOB22" s="140" t="s">
        <v>454</v>
      </c>
      <c r="GOC22" s="140" t="s">
        <v>454</v>
      </c>
      <c r="GOD22" s="140" t="s">
        <v>454</v>
      </c>
      <c r="GOE22" s="140" t="s">
        <v>454</v>
      </c>
      <c r="GOF22" s="140" t="s">
        <v>454</v>
      </c>
      <c r="GOG22" s="140" t="s">
        <v>454</v>
      </c>
      <c r="GOH22" s="140" t="s">
        <v>454</v>
      </c>
      <c r="GOI22" s="140" t="s">
        <v>454</v>
      </c>
      <c r="GOJ22" s="140" t="s">
        <v>454</v>
      </c>
      <c r="GOK22" s="140" t="s">
        <v>454</v>
      </c>
      <c r="GOL22" s="140" t="s">
        <v>454</v>
      </c>
      <c r="GOM22" s="140" t="s">
        <v>454</v>
      </c>
      <c r="GON22" s="140" t="s">
        <v>454</v>
      </c>
      <c r="GOO22" s="140" t="s">
        <v>454</v>
      </c>
      <c r="GOP22" s="140" t="s">
        <v>454</v>
      </c>
      <c r="GOQ22" s="140" t="s">
        <v>454</v>
      </c>
      <c r="GOR22" s="140" t="s">
        <v>454</v>
      </c>
      <c r="GOS22" s="140" t="s">
        <v>454</v>
      </c>
      <c r="GOT22" s="140" t="s">
        <v>454</v>
      </c>
      <c r="GOU22" s="140" t="s">
        <v>454</v>
      </c>
      <c r="GOV22" s="140" t="s">
        <v>454</v>
      </c>
      <c r="GOW22" s="140" t="s">
        <v>454</v>
      </c>
      <c r="GOX22" s="140" t="s">
        <v>454</v>
      </c>
      <c r="GOY22" s="140" t="s">
        <v>454</v>
      </c>
      <c r="GOZ22" s="140" t="s">
        <v>454</v>
      </c>
      <c r="GPA22" s="140" t="s">
        <v>454</v>
      </c>
      <c r="GPB22" s="140" t="s">
        <v>454</v>
      </c>
      <c r="GPC22" s="140" t="s">
        <v>454</v>
      </c>
      <c r="GPD22" s="140" t="s">
        <v>454</v>
      </c>
      <c r="GPE22" s="140" t="s">
        <v>454</v>
      </c>
      <c r="GPF22" s="140" t="s">
        <v>454</v>
      </c>
      <c r="GPG22" s="140" t="s">
        <v>454</v>
      </c>
      <c r="GPH22" s="140" t="s">
        <v>454</v>
      </c>
      <c r="GPI22" s="140" t="s">
        <v>454</v>
      </c>
      <c r="GPJ22" s="140" t="s">
        <v>454</v>
      </c>
      <c r="GPK22" s="140" t="s">
        <v>454</v>
      </c>
      <c r="GPL22" s="140" t="s">
        <v>454</v>
      </c>
      <c r="GPM22" s="140" t="s">
        <v>454</v>
      </c>
      <c r="GPN22" s="140" t="s">
        <v>454</v>
      </c>
      <c r="GPO22" s="140" t="s">
        <v>454</v>
      </c>
      <c r="GPP22" s="140" t="s">
        <v>454</v>
      </c>
      <c r="GPQ22" s="140" t="s">
        <v>454</v>
      </c>
      <c r="GPR22" s="140" t="s">
        <v>454</v>
      </c>
      <c r="GPS22" s="140" t="s">
        <v>454</v>
      </c>
      <c r="GPT22" s="140" t="s">
        <v>454</v>
      </c>
      <c r="GPU22" s="140" t="s">
        <v>454</v>
      </c>
      <c r="GPV22" s="140" t="s">
        <v>454</v>
      </c>
      <c r="GPW22" s="140" t="s">
        <v>454</v>
      </c>
      <c r="GPX22" s="140" t="s">
        <v>454</v>
      </c>
      <c r="GPY22" s="140" t="s">
        <v>454</v>
      </c>
      <c r="GPZ22" s="140" t="s">
        <v>454</v>
      </c>
      <c r="GQA22" s="140" t="s">
        <v>454</v>
      </c>
      <c r="GQB22" s="140" t="s">
        <v>454</v>
      </c>
      <c r="GQC22" s="140" t="s">
        <v>454</v>
      </c>
      <c r="GQD22" s="140" t="s">
        <v>454</v>
      </c>
      <c r="GQE22" s="140" t="s">
        <v>454</v>
      </c>
      <c r="GQF22" s="140" t="s">
        <v>454</v>
      </c>
      <c r="GQG22" s="140" t="s">
        <v>454</v>
      </c>
      <c r="GQH22" s="140" t="s">
        <v>454</v>
      </c>
      <c r="GQI22" s="140" t="s">
        <v>454</v>
      </c>
      <c r="GQJ22" s="140" t="s">
        <v>454</v>
      </c>
      <c r="GQK22" s="140" t="s">
        <v>454</v>
      </c>
      <c r="GQL22" s="140" t="s">
        <v>454</v>
      </c>
      <c r="GQM22" s="140" t="s">
        <v>454</v>
      </c>
      <c r="GQN22" s="140" t="s">
        <v>454</v>
      </c>
      <c r="GQO22" s="140" t="s">
        <v>454</v>
      </c>
      <c r="GQP22" s="140" t="s">
        <v>454</v>
      </c>
      <c r="GQQ22" s="140" t="s">
        <v>454</v>
      </c>
      <c r="GQR22" s="140" t="s">
        <v>454</v>
      </c>
      <c r="GQS22" s="140" t="s">
        <v>454</v>
      </c>
      <c r="GQT22" s="140" t="s">
        <v>454</v>
      </c>
      <c r="GQU22" s="140" t="s">
        <v>454</v>
      </c>
      <c r="GQV22" s="140" t="s">
        <v>454</v>
      </c>
      <c r="GQW22" s="140" t="s">
        <v>454</v>
      </c>
      <c r="GQX22" s="140" t="s">
        <v>454</v>
      </c>
      <c r="GQY22" s="140" t="s">
        <v>454</v>
      </c>
      <c r="GQZ22" s="140" t="s">
        <v>454</v>
      </c>
      <c r="GRA22" s="140" t="s">
        <v>454</v>
      </c>
      <c r="GRB22" s="140" t="s">
        <v>454</v>
      </c>
      <c r="GRC22" s="140" t="s">
        <v>454</v>
      </c>
      <c r="GRD22" s="140" t="s">
        <v>454</v>
      </c>
      <c r="GRE22" s="140" t="s">
        <v>454</v>
      </c>
      <c r="GRF22" s="140" t="s">
        <v>454</v>
      </c>
      <c r="GRG22" s="140" t="s">
        <v>454</v>
      </c>
      <c r="GRH22" s="140" t="s">
        <v>454</v>
      </c>
      <c r="GRI22" s="140" t="s">
        <v>454</v>
      </c>
      <c r="GRJ22" s="140" t="s">
        <v>454</v>
      </c>
      <c r="GRK22" s="140" t="s">
        <v>454</v>
      </c>
      <c r="GRL22" s="140" t="s">
        <v>454</v>
      </c>
      <c r="GRM22" s="140" t="s">
        <v>454</v>
      </c>
      <c r="GRN22" s="140" t="s">
        <v>454</v>
      </c>
      <c r="GRO22" s="140" t="s">
        <v>454</v>
      </c>
      <c r="GRP22" s="140" t="s">
        <v>454</v>
      </c>
      <c r="GRQ22" s="140" t="s">
        <v>454</v>
      </c>
      <c r="GRR22" s="140" t="s">
        <v>454</v>
      </c>
      <c r="GRS22" s="140" t="s">
        <v>454</v>
      </c>
      <c r="GRT22" s="140" t="s">
        <v>454</v>
      </c>
      <c r="GRU22" s="140" t="s">
        <v>454</v>
      </c>
      <c r="GRV22" s="140" t="s">
        <v>454</v>
      </c>
      <c r="GRW22" s="140" t="s">
        <v>454</v>
      </c>
      <c r="GRX22" s="140" t="s">
        <v>454</v>
      </c>
      <c r="GRY22" s="140" t="s">
        <v>454</v>
      </c>
      <c r="GRZ22" s="140" t="s">
        <v>454</v>
      </c>
      <c r="GSA22" s="140" t="s">
        <v>454</v>
      </c>
      <c r="GSB22" s="140" t="s">
        <v>454</v>
      </c>
      <c r="GSC22" s="140" t="s">
        <v>454</v>
      </c>
      <c r="GSD22" s="140" t="s">
        <v>454</v>
      </c>
      <c r="GSE22" s="140" t="s">
        <v>454</v>
      </c>
      <c r="GSF22" s="140" t="s">
        <v>454</v>
      </c>
      <c r="GSG22" s="140" t="s">
        <v>454</v>
      </c>
      <c r="GSH22" s="140" t="s">
        <v>454</v>
      </c>
      <c r="GSI22" s="140" t="s">
        <v>454</v>
      </c>
      <c r="GSJ22" s="140" t="s">
        <v>454</v>
      </c>
      <c r="GSK22" s="140" t="s">
        <v>454</v>
      </c>
      <c r="GSL22" s="140" t="s">
        <v>454</v>
      </c>
      <c r="GSM22" s="140" t="s">
        <v>454</v>
      </c>
      <c r="GSN22" s="140" t="s">
        <v>454</v>
      </c>
      <c r="GSO22" s="140" t="s">
        <v>454</v>
      </c>
      <c r="GSP22" s="140" t="s">
        <v>454</v>
      </c>
      <c r="GSQ22" s="140" t="s">
        <v>454</v>
      </c>
      <c r="GSR22" s="140" t="s">
        <v>454</v>
      </c>
      <c r="GSS22" s="140" t="s">
        <v>454</v>
      </c>
      <c r="GST22" s="140" t="s">
        <v>454</v>
      </c>
      <c r="GSU22" s="140" t="s">
        <v>454</v>
      </c>
      <c r="GSV22" s="140" t="s">
        <v>454</v>
      </c>
      <c r="GSW22" s="140" t="s">
        <v>454</v>
      </c>
      <c r="GSX22" s="140" t="s">
        <v>454</v>
      </c>
      <c r="GSY22" s="140" t="s">
        <v>454</v>
      </c>
      <c r="GSZ22" s="140" t="s">
        <v>454</v>
      </c>
      <c r="GTA22" s="140" t="s">
        <v>454</v>
      </c>
      <c r="GTB22" s="140" t="s">
        <v>454</v>
      </c>
      <c r="GTC22" s="140" t="s">
        <v>454</v>
      </c>
      <c r="GTD22" s="140" t="s">
        <v>454</v>
      </c>
      <c r="GTE22" s="140" t="s">
        <v>454</v>
      </c>
      <c r="GTF22" s="140" t="s">
        <v>454</v>
      </c>
      <c r="GTG22" s="140" t="s">
        <v>454</v>
      </c>
      <c r="GTH22" s="140" t="s">
        <v>454</v>
      </c>
      <c r="GTI22" s="140" t="s">
        <v>454</v>
      </c>
      <c r="GTJ22" s="140" t="s">
        <v>454</v>
      </c>
      <c r="GTK22" s="140" t="s">
        <v>454</v>
      </c>
      <c r="GTL22" s="140" t="s">
        <v>454</v>
      </c>
      <c r="GTM22" s="140" t="s">
        <v>454</v>
      </c>
      <c r="GTN22" s="140" t="s">
        <v>454</v>
      </c>
      <c r="GTO22" s="140" t="s">
        <v>454</v>
      </c>
      <c r="GTP22" s="140" t="s">
        <v>454</v>
      </c>
      <c r="GTQ22" s="140" t="s">
        <v>454</v>
      </c>
      <c r="GTR22" s="140" t="s">
        <v>454</v>
      </c>
      <c r="GTS22" s="140" t="s">
        <v>454</v>
      </c>
      <c r="GTT22" s="140" t="s">
        <v>454</v>
      </c>
      <c r="GTU22" s="140" t="s">
        <v>454</v>
      </c>
      <c r="GTV22" s="140" t="s">
        <v>454</v>
      </c>
      <c r="GTW22" s="140" t="s">
        <v>454</v>
      </c>
      <c r="GTX22" s="140" t="s">
        <v>454</v>
      </c>
      <c r="GTY22" s="140" t="s">
        <v>454</v>
      </c>
      <c r="GTZ22" s="140" t="s">
        <v>454</v>
      </c>
      <c r="GUA22" s="140" t="s">
        <v>454</v>
      </c>
      <c r="GUB22" s="140" t="s">
        <v>454</v>
      </c>
      <c r="GUC22" s="140" t="s">
        <v>454</v>
      </c>
      <c r="GUD22" s="140" t="s">
        <v>454</v>
      </c>
      <c r="GUE22" s="140" t="s">
        <v>454</v>
      </c>
      <c r="GUF22" s="140" t="s">
        <v>454</v>
      </c>
      <c r="GUG22" s="140" t="s">
        <v>454</v>
      </c>
      <c r="GUH22" s="140" t="s">
        <v>454</v>
      </c>
      <c r="GUI22" s="140" t="s">
        <v>454</v>
      </c>
      <c r="GUJ22" s="140" t="s">
        <v>454</v>
      </c>
      <c r="GUK22" s="140" t="s">
        <v>454</v>
      </c>
      <c r="GUL22" s="140" t="s">
        <v>454</v>
      </c>
      <c r="GUM22" s="140" t="s">
        <v>454</v>
      </c>
      <c r="GUN22" s="140" t="s">
        <v>454</v>
      </c>
      <c r="GUO22" s="140" t="s">
        <v>454</v>
      </c>
      <c r="GUP22" s="140" t="s">
        <v>454</v>
      </c>
      <c r="GUQ22" s="140" t="s">
        <v>454</v>
      </c>
      <c r="GUR22" s="140" t="s">
        <v>454</v>
      </c>
      <c r="GUS22" s="140" t="s">
        <v>454</v>
      </c>
      <c r="GUT22" s="140" t="s">
        <v>454</v>
      </c>
      <c r="GUU22" s="140" t="s">
        <v>454</v>
      </c>
      <c r="GUV22" s="140" t="s">
        <v>454</v>
      </c>
      <c r="GUW22" s="140" t="s">
        <v>454</v>
      </c>
      <c r="GUX22" s="140" t="s">
        <v>454</v>
      </c>
      <c r="GUY22" s="140" t="s">
        <v>454</v>
      </c>
      <c r="GUZ22" s="140" t="s">
        <v>454</v>
      </c>
      <c r="GVA22" s="140" t="s">
        <v>454</v>
      </c>
      <c r="GVB22" s="140" t="s">
        <v>454</v>
      </c>
      <c r="GVC22" s="140" t="s">
        <v>454</v>
      </c>
      <c r="GVD22" s="140" t="s">
        <v>454</v>
      </c>
      <c r="GVE22" s="140" t="s">
        <v>454</v>
      </c>
      <c r="GVF22" s="140" t="s">
        <v>454</v>
      </c>
      <c r="GVG22" s="140" t="s">
        <v>454</v>
      </c>
      <c r="GVH22" s="140" t="s">
        <v>454</v>
      </c>
      <c r="GVI22" s="140" t="s">
        <v>454</v>
      </c>
      <c r="GVJ22" s="140" t="s">
        <v>454</v>
      </c>
      <c r="GVK22" s="140" t="s">
        <v>454</v>
      </c>
      <c r="GVL22" s="140" t="s">
        <v>454</v>
      </c>
      <c r="GVM22" s="140" t="s">
        <v>454</v>
      </c>
      <c r="GVN22" s="140" t="s">
        <v>454</v>
      </c>
      <c r="GVO22" s="140" t="s">
        <v>454</v>
      </c>
      <c r="GVP22" s="140" t="s">
        <v>454</v>
      </c>
      <c r="GVQ22" s="140" t="s">
        <v>454</v>
      </c>
      <c r="GVR22" s="140" t="s">
        <v>454</v>
      </c>
      <c r="GVS22" s="140" t="s">
        <v>454</v>
      </c>
      <c r="GVT22" s="140" t="s">
        <v>454</v>
      </c>
      <c r="GVU22" s="140" t="s">
        <v>454</v>
      </c>
      <c r="GVV22" s="140" t="s">
        <v>454</v>
      </c>
      <c r="GVW22" s="140" t="s">
        <v>454</v>
      </c>
      <c r="GVX22" s="140" t="s">
        <v>454</v>
      </c>
      <c r="GVY22" s="140" t="s">
        <v>454</v>
      </c>
      <c r="GVZ22" s="140" t="s">
        <v>454</v>
      </c>
      <c r="GWA22" s="140" t="s">
        <v>454</v>
      </c>
      <c r="GWB22" s="140" t="s">
        <v>454</v>
      </c>
      <c r="GWC22" s="140" t="s">
        <v>454</v>
      </c>
      <c r="GWD22" s="140" t="s">
        <v>454</v>
      </c>
      <c r="GWE22" s="140" t="s">
        <v>454</v>
      </c>
      <c r="GWF22" s="140" t="s">
        <v>454</v>
      </c>
      <c r="GWG22" s="140" t="s">
        <v>454</v>
      </c>
      <c r="GWH22" s="140" t="s">
        <v>454</v>
      </c>
      <c r="GWI22" s="140" t="s">
        <v>454</v>
      </c>
      <c r="GWJ22" s="140" t="s">
        <v>454</v>
      </c>
      <c r="GWK22" s="140" t="s">
        <v>454</v>
      </c>
      <c r="GWL22" s="140" t="s">
        <v>454</v>
      </c>
      <c r="GWM22" s="140" t="s">
        <v>454</v>
      </c>
      <c r="GWN22" s="140" t="s">
        <v>454</v>
      </c>
      <c r="GWO22" s="140" t="s">
        <v>454</v>
      </c>
      <c r="GWP22" s="140" t="s">
        <v>454</v>
      </c>
      <c r="GWQ22" s="140" t="s">
        <v>454</v>
      </c>
      <c r="GWR22" s="140" t="s">
        <v>454</v>
      </c>
      <c r="GWS22" s="140" t="s">
        <v>454</v>
      </c>
      <c r="GWT22" s="140" t="s">
        <v>454</v>
      </c>
      <c r="GWU22" s="140" t="s">
        <v>454</v>
      </c>
      <c r="GWV22" s="140" t="s">
        <v>454</v>
      </c>
      <c r="GWW22" s="140" t="s">
        <v>454</v>
      </c>
      <c r="GWX22" s="140" t="s">
        <v>454</v>
      </c>
      <c r="GWY22" s="140" t="s">
        <v>454</v>
      </c>
      <c r="GWZ22" s="140" t="s">
        <v>454</v>
      </c>
      <c r="GXA22" s="140" t="s">
        <v>454</v>
      </c>
      <c r="GXB22" s="140" t="s">
        <v>454</v>
      </c>
      <c r="GXC22" s="140" t="s">
        <v>454</v>
      </c>
      <c r="GXD22" s="140" t="s">
        <v>454</v>
      </c>
      <c r="GXE22" s="140" t="s">
        <v>454</v>
      </c>
      <c r="GXF22" s="140" t="s">
        <v>454</v>
      </c>
      <c r="GXG22" s="140" t="s">
        <v>454</v>
      </c>
      <c r="GXH22" s="140" t="s">
        <v>454</v>
      </c>
      <c r="GXI22" s="140" t="s">
        <v>454</v>
      </c>
      <c r="GXJ22" s="140" t="s">
        <v>454</v>
      </c>
      <c r="GXK22" s="140" t="s">
        <v>454</v>
      </c>
      <c r="GXL22" s="140" t="s">
        <v>454</v>
      </c>
      <c r="GXM22" s="140" t="s">
        <v>454</v>
      </c>
      <c r="GXN22" s="140" t="s">
        <v>454</v>
      </c>
      <c r="GXO22" s="140" t="s">
        <v>454</v>
      </c>
      <c r="GXP22" s="140" t="s">
        <v>454</v>
      </c>
      <c r="GXQ22" s="140" t="s">
        <v>454</v>
      </c>
      <c r="GXR22" s="140" t="s">
        <v>454</v>
      </c>
      <c r="GXS22" s="140" t="s">
        <v>454</v>
      </c>
      <c r="GXT22" s="140" t="s">
        <v>454</v>
      </c>
      <c r="GXU22" s="140" t="s">
        <v>454</v>
      </c>
      <c r="GXV22" s="140" t="s">
        <v>454</v>
      </c>
      <c r="GXW22" s="140" t="s">
        <v>454</v>
      </c>
      <c r="GXX22" s="140" t="s">
        <v>454</v>
      </c>
      <c r="GXY22" s="140" t="s">
        <v>454</v>
      </c>
      <c r="GXZ22" s="140" t="s">
        <v>454</v>
      </c>
      <c r="GYA22" s="140" t="s">
        <v>454</v>
      </c>
      <c r="GYB22" s="140" t="s">
        <v>454</v>
      </c>
      <c r="GYC22" s="140" t="s">
        <v>454</v>
      </c>
      <c r="GYD22" s="140" t="s">
        <v>454</v>
      </c>
      <c r="GYE22" s="140" t="s">
        <v>454</v>
      </c>
      <c r="GYF22" s="140" t="s">
        <v>454</v>
      </c>
      <c r="GYG22" s="140" t="s">
        <v>454</v>
      </c>
      <c r="GYH22" s="140" t="s">
        <v>454</v>
      </c>
      <c r="GYI22" s="140" t="s">
        <v>454</v>
      </c>
      <c r="GYJ22" s="140" t="s">
        <v>454</v>
      </c>
      <c r="GYK22" s="140" t="s">
        <v>454</v>
      </c>
      <c r="GYL22" s="140" t="s">
        <v>454</v>
      </c>
      <c r="GYM22" s="140" t="s">
        <v>454</v>
      </c>
      <c r="GYN22" s="140" t="s">
        <v>454</v>
      </c>
      <c r="GYO22" s="140" t="s">
        <v>454</v>
      </c>
      <c r="GYP22" s="140" t="s">
        <v>454</v>
      </c>
      <c r="GYQ22" s="140" t="s">
        <v>454</v>
      </c>
      <c r="GYR22" s="140" t="s">
        <v>454</v>
      </c>
      <c r="GYS22" s="140" t="s">
        <v>454</v>
      </c>
      <c r="GYT22" s="140" t="s">
        <v>454</v>
      </c>
      <c r="GYU22" s="140" t="s">
        <v>454</v>
      </c>
      <c r="GYV22" s="140" t="s">
        <v>454</v>
      </c>
      <c r="GYW22" s="140" t="s">
        <v>454</v>
      </c>
      <c r="GYX22" s="140" t="s">
        <v>454</v>
      </c>
      <c r="GYY22" s="140" t="s">
        <v>454</v>
      </c>
      <c r="GYZ22" s="140" t="s">
        <v>454</v>
      </c>
      <c r="GZA22" s="140" t="s">
        <v>454</v>
      </c>
      <c r="GZB22" s="140" t="s">
        <v>454</v>
      </c>
      <c r="GZC22" s="140" t="s">
        <v>454</v>
      </c>
      <c r="GZD22" s="140" t="s">
        <v>454</v>
      </c>
      <c r="GZE22" s="140" t="s">
        <v>454</v>
      </c>
      <c r="GZF22" s="140" t="s">
        <v>454</v>
      </c>
      <c r="GZG22" s="140" t="s">
        <v>454</v>
      </c>
      <c r="GZH22" s="140" t="s">
        <v>454</v>
      </c>
      <c r="GZI22" s="140" t="s">
        <v>454</v>
      </c>
      <c r="GZJ22" s="140" t="s">
        <v>454</v>
      </c>
      <c r="GZK22" s="140" t="s">
        <v>454</v>
      </c>
      <c r="GZL22" s="140" t="s">
        <v>454</v>
      </c>
      <c r="GZM22" s="140" t="s">
        <v>454</v>
      </c>
      <c r="GZN22" s="140" t="s">
        <v>454</v>
      </c>
      <c r="GZO22" s="140" t="s">
        <v>454</v>
      </c>
      <c r="GZP22" s="140" t="s">
        <v>454</v>
      </c>
      <c r="GZQ22" s="140" t="s">
        <v>454</v>
      </c>
      <c r="GZR22" s="140" t="s">
        <v>454</v>
      </c>
      <c r="GZS22" s="140" t="s">
        <v>454</v>
      </c>
      <c r="GZT22" s="140" t="s">
        <v>454</v>
      </c>
      <c r="GZU22" s="140" t="s">
        <v>454</v>
      </c>
      <c r="GZV22" s="140" t="s">
        <v>454</v>
      </c>
      <c r="GZW22" s="140" t="s">
        <v>454</v>
      </c>
      <c r="GZX22" s="140" t="s">
        <v>454</v>
      </c>
      <c r="GZY22" s="140" t="s">
        <v>454</v>
      </c>
      <c r="GZZ22" s="140" t="s">
        <v>454</v>
      </c>
      <c r="HAA22" s="140" t="s">
        <v>454</v>
      </c>
      <c r="HAB22" s="140" t="s">
        <v>454</v>
      </c>
      <c r="HAC22" s="140" t="s">
        <v>454</v>
      </c>
      <c r="HAD22" s="140" t="s">
        <v>454</v>
      </c>
      <c r="HAE22" s="140" t="s">
        <v>454</v>
      </c>
      <c r="HAF22" s="140" t="s">
        <v>454</v>
      </c>
      <c r="HAG22" s="140" t="s">
        <v>454</v>
      </c>
      <c r="HAH22" s="140" t="s">
        <v>454</v>
      </c>
      <c r="HAI22" s="140" t="s">
        <v>454</v>
      </c>
      <c r="HAJ22" s="140" t="s">
        <v>454</v>
      </c>
      <c r="HAK22" s="140" t="s">
        <v>454</v>
      </c>
      <c r="HAL22" s="140" t="s">
        <v>454</v>
      </c>
      <c r="HAM22" s="140" t="s">
        <v>454</v>
      </c>
      <c r="HAN22" s="140" t="s">
        <v>454</v>
      </c>
      <c r="HAO22" s="140" t="s">
        <v>454</v>
      </c>
      <c r="HAP22" s="140" t="s">
        <v>454</v>
      </c>
      <c r="HAQ22" s="140" t="s">
        <v>454</v>
      </c>
      <c r="HAR22" s="140" t="s">
        <v>454</v>
      </c>
      <c r="HAS22" s="140" t="s">
        <v>454</v>
      </c>
      <c r="HAT22" s="140" t="s">
        <v>454</v>
      </c>
      <c r="HAU22" s="140" t="s">
        <v>454</v>
      </c>
      <c r="HAV22" s="140" t="s">
        <v>454</v>
      </c>
      <c r="HAW22" s="140" t="s">
        <v>454</v>
      </c>
      <c r="HAX22" s="140" t="s">
        <v>454</v>
      </c>
      <c r="HAY22" s="140" t="s">
        <v>454</v>
      </c>
      <c r="HAZ22" s="140" t="s">
        <v>454</v>
      </c>
      <c r="HBA22" s="140" t="s">
        <v>454</v>
      </c>
      <c r="HBB22" s="140" t="s">
        <v>454</v>
      </c>
      <c r="HBC22" s="140" t="s">
        <v>454</v>
      </c>
      <c r="HBD22" s="140" t="s">
        <v>454</v>
      </c>
      <c r="HBE22" s="140" t="s">
        <v>454</v>
      </c>
      <c r="HBF22" s="140" t="s">
        <v>454</v>
      </c>
      <c r="HBG22" s="140" t="s">
        <v>454</v>
      </c>
      <c r="HBH22" s="140" t="s">
        <v>454</v>
      </c>
      <c r="HBI22" s="140" t="s">
        <v>454</v>
      </c>
      <c r="HBJ22" s="140" t="s">
        <v>454</v>
      </c>
      <c r="HBK22" s="140" t="s">
        <v>454</v>
      </c>
      <c r="HBL22" s="140" t="s">
        <v>454</v>
      </c>
      <c r="HBM22" s="140" t="s">
        <v>454</v>
      </c>
      <c r="HBN22" s="140" t="s">
        <v>454</v>
      </c>
      <c r="HBO22" s="140" t="s">
        <v>454</v>
      </c>
      <c r="HBP22" s="140" t="s">
        <v>454</v>
      </c>
      <c r="HBQ22" s="140" t="s">
        <v>454</v>
      </c>
      <c r="HBR22" s="140" t="s">
        <v>454</v>
      </c>
      <c r="HBS22" s="140" t="s">
        <v>454</v>
      </c>
      <c r="HBT22" s="140" t="s">
        <v>454</v>
      </c>
      <c r="HBU22" s="140" t="s">
        <v>454</v>
      </c>
      <c r="HBV22" s="140" t="s">
        <v>454</v>
      </c>
      <c r="HBW22" s="140" t="s">
        <v>454</v>
      </c>
      <c r="HBX22" s="140" t="s">
        <v>454</v>
      </c>
      <c r="HBY22" s="140" t="s">
        <v>454</v>
      </c>
      <c r="HBZ22" s="140" t="s">
        <v>454</v>
      </c>
      <c r="HCA22" s="140" t="s">
        <v>454</v>
      </c>
      <c r="HCB22" s="140" t="s">
        <v>454</v>
      </c>
      <c r="HCC22" s="140" t="s">
        <v>454</v>
      </c>
      <c r="HCD22" s="140" t="s">
        <v>454</v>
      </c>
      <c r="HCE22" s="140" t="s">
        <v>454</v>
      </c>
      <c r="HCF22" s="140" t="s">
        <v>454</v>
      </c>
      <c r="HCG22" s="140" t="s">
        <v>454</v>
      </c>
      <c r="HCH22" s="140" t="s">
        <v>454</v>
      </c>
      <c r="HCI22" s="140" t="s">
        <v>454</v>
      </c>
      <c r="HCJ22" s="140" t="s">
        <v>454</v>
      </c>
      <c r="HCK22" s="140" t="s">
        <v>454</v>
      </c>
      <c r="HCL22" s="140" t="s">
        <v>454</v>
      </c>
      <c r="HCM22" s="140" t="s">
        <v>454</v>
      </c>
      <c r="HCN22" s="140" t="s">
        <v>454</v>
      </c>
      <c r="HCO22" s="140" t="s">
        <v>454</v>
      </c>
      <c r="HCP22" s="140" t="s">
        <v>454</v>
      </c>
      <c r="HCQ22" s="140" t="s">
        <v>454</v>
      </c>
      <c r="HCR22" s="140" t="s">
        <v>454</v>
      </c>
      <c r="HCS22" s="140" t="s">
        <v>454</v>
      </c>
      <c r="HCT22" s="140" t="s">
        <v>454</v>
      </c>
      <c r="HCU22" s="140" t="s">
        <v>454</v>
      </c>
      <c r="HCV22" s="140" t="s">
        <v>454</v>
      </c>
      <c r="HCW22" s="140" t="s">
        <v>454</v>
      </c>
      <c r="HCX22" s="140" t="s">
        <v>454</v>
      </c>
      <c r="HCY22" s="140" t="s">
        <v>454</v>
      </c>
      <c r="HCZ22" s="140" t="s">
        <v>454</v>
      </c>
      <c r="HDA22" s="140" t="s">
        <v>454</v>
      </c>
      <c r="HDB22" s="140" t="s">
        <v>454</v>
      </c>
      <c r="HDC22" s="140" t="s">
        <v>454</v>
      </c>
      <c r="HDD22" s="140" t="s">
        <v>454</v>
      </c>
      <c r="HDE22" s="140" t="s">
        <v>454</v>
      </c>
      <c r="HDF22" s="140" t="s">
        <v>454</v>
      </c>
      <c r="HDG22" s="140" t="s">
        <v>454</v>
      </c>
      <c r="HDH22" s="140" t="s">
        <v>454</v>
      </c>
      <c r="HDI22" s="140" t="s">
        <v>454</v>
      </c>
      <c r="HDJ22" s="140" t="s">
        <v>454</v>
      </c>
      <c r="HDK22" s="140" t="s">
        <v>454</v>
      </c>
      <c r="HDL22" s="140" t="s">
        <v>454</v>
      </c>
      <c r="HDM22" s="140" t="s">
        <v>454</v>
      </c>
      <c r="HDN22" s="140" t="s">
        <v>454</v>
      </c>
      <c r="HDO22" s="140" t="s">
        <v>454</v>
      </c>
      <c r="HDP22" s="140" t="s">
        <v>454</v>
      </c>
      <c r="HDQ22" s="140" t="s">
        <v>454</v>
      </c>
      <c r="HDR22" s="140" t="s">
        <v>454</v>
      </c>
      <c r="HDS22" s="140" t="s">
        <v>454</v>
      </c>
      <c r="HDT22" s="140" t="s">
        <v>454</v>
      </c>
      <c r="HDU22" s="140" t="s">
        <v>454</v>
      </c>
      <c r="HDV22" s="140" t="s">
        <v>454</v>
      </c>
      <c r="HDW22" s="140" t="s">
        <v>454</v>
      </c>
      <c r="HDX22" s="140" t="s">
        <v>454</v>
      </c>
      <c r="HDY22" s="140" t="s">
        <v>454</v>
      </c>
      <c r="HDZ22" s="140" t="s">
        <v>454</v>
      </c>
      <c r="HEA22" s="140" t="s">
        <v>454</v>
      </c>
      <c r="HEB22" s="140" t="s">
        <v>454</v>
      </c>
      <c r="HEC22" s="140" t="s">
        <v>454</v>
      </c>
      <c r="HED22" s="140" t="s">
        <v>454</v>
      </c>
      <c r="HEE22" s="140" t="s">
        <v>454</v>
      </c>
      <c r="HEF22" s="140" t="s">
        <v>454</v>
      </c>
      <c r="HEG22" s="140" t="s">
        <v>454</v>
      </c>
      <c r="HEH22" s="140" t="s">
        <v>454</v>
      </c>
      <c r="HEI22" s="140" t="s">
        <v>454</v>
      </c>
      <c r="HEJ22" s="140" t="s">
        <v>454</v>
      </c>
      <c r="HEK22" s="140" t="s">
        <v>454</v>
      </c>
      <c r="HEL22" s="140" t="s">
        <v>454</v>
      </c>
      <c r="HEM22" s="140" t="s">
        <v>454</v>
      </c>
      <c r="HEN22" s="140" t="s">
        <v>454</v>
      </c>
      <c r="HEO22" s="140" t="s">
        <v>454</v>
      </c>
      <c r="HEP22" s="140" t="s">
        <v>454</v>
      </c>
      <c r="HEQ22" s="140" t="s">
        <v>454</v>
      </c>
      <c r="HER22" s="140" t="s">
        <v>454</v>
      </c>
      <c r="HES22" s="140" t="s">
        <v>454</v>
      </c>
      <c r="HET22" s="140" t="s">
        <v>454</v>
      </c>
      <c r="HEU22" s="140" t="s">
        <v>454</v>
      </c>
      <c r="HEV22" s="140" t="s">
        <v>454</v>
      </c>
      <c r="HEW22" s="140" t="s">
        <v>454</v>
      </c>
      <c r="HEX22" s="140" t="s">
        <v>454</v>
      </c>
      <c r="HEY22" s="140" t="s">
        <v>454</v>
      </c>
      <c r="HEZ22" s="140" t="s">
        <v>454</v>
      </c>
      <c r="HFA22" s="140" t="s">
        <v>454</v>
      </c>
      <c r="HFB22" s="140" t="s">
        <v>454</v>
      </c>
      <c r="HFC22" s="140" t="s">
        <v>454</v>
      </c>
      <c r="HFD22" s="140" t="s">
        <v>454</v>
      </c>
      <c r="HFE22" s="140" t="s">
        <v>454</v>
      </c>
      <c r="HFF22" s="140" t="s">
        <v>454</v>
      </c>
      <c r="HFG22" s="140" t="s">
        <v>454</v>
      </c>
      <c r="HFH22" s="140" t="s">
        <v>454</v>
      </c>
      <c r="HFI22" s="140" t="s">
        <v>454</v>
      </c>
      <c r="HFJ22" s="140" t="s">
        <v>454</v>
      </c>
      <c r="HFK22" s="140" t="s">
        <v>454</v>
      </c>
      <c r="HFL22" s="140" t="s">
        <v>454</v>
      </c>
      <c r="HFM22" s="140" t="s">
        <v>454</v>
      </c>
      <c r="HFN22" s="140" t="s">
        <v>454</v>
      </c>
      <c r="HFO22" s="140" t="s">
        <v>454</v>
      </c>
      <c r="HFP22" s="140" t="s">
        <v>454</v>
      </c>
      <c r="HFQ22" s="140" t="s">
        <v>454</v>
      </c>
      <c r="HFR22" s="140" t="s">
        <v>454</v>
      </c>
      <c r="HFS22" s="140" t="s">
        <v>454</v>
      </c>
      <c r="HFT22" s="140" t="s">
        <v>454</v>
      </c>
      <c r="HFU22" s="140" t="s">
        <v>454</v>
      </c>
      <c r="HFV22" s="140" t="s">
        <v>454</v>
      </c>
      <c r="HFW22" s="140" t="s">
        <v>454</v>
      </c>
      <c r="HFX22" s="140" t="s">
        <v>454</v>
      </c>
      <c r="HFY22" s="140" t="s">
        <v>454</v>
      </c>
      <c r="HFZ22" s="140" t="s">
        <v>454</v>
      </c>
      <c r="HGA22" s="140" t="s">
        <v>454</v>
      </c>
      <c r="HGB22" s="140" t="s">
        <v>454</v>
      </c>
      <c r="HGC22" s="140" t="s">
        <v>454</v>
      </c>
      <c r="HGD22" s="140" t="s">
        <v>454</v>
      </c>
      <c r="HGE22" s="140" t="s">
        <v>454</v>
      </c>
      <c r="HGF22" s="140" t="s">
        <v>454</v>
      </c>
      <c r="HGG22" s="140" t="s">
        <v>454</v>
      </c>
      <c r="HGH22" s="140" t="s">
        <v>454</v>
      </c>
      <c r="HGI22" s="140" t="s">
        <v>454</v>
      </c>
      <c r="HGJ22" s="140" t="s">
        <v>454</v>
      </c>
      <c r="HGK22" s="140" t="s">
        <v>454</v>
      </c>
      <c r="HGL22" s="140" t="s">
        <v>454</v>
      </c>
      <c r="HGM22" s="140" t="s">
        <v>454</v>
      </c>
      <c r="HGN22" s="140" t="s">
        <v>454</v>
      </c>
      <c r="HGO22" s="140" t="s">
        <v>454</v>
      </c>
      <c r="HGP22" s="140" t="s">
        <v>454</v>
      </c>
      <c r="HGQ22" s="140" t="s">
        <v>454</v>
      </c>
      <c r="HGR22" s="140" t="s">
        <v>454</v>
      </c>
      <c r="HGS22" s="140" t="s">
        <v>454</v>
      </c>
      <c r="HGT22" s="140" t="s">
        <v>454</v>
      </c>
      <c r="HGU22" s="140" t="s">
        <v>454</v>
      </c>
      <c r="HGV22" s="140" t="s">
        <v>454</v>
      </c>
      <c r="HGW22" s="140" t="s">
        <v>454</v>
      </c>
      <c r="HGX22" s="140" t="s">
        <v>454</v>
      </c>
      <c r="HGY22" s="140" t="s">
        <v>454</v>
      </c>
      <c r="HGZ22" s="140" t="s">
        <v>454</v>
      </c>
      <c r="HHA22" s="140" t="s">
        <v>454</v>
      </c>
      <c r="HHB22" s="140" t="s">
        <v>454</v>
      </c>
      <c r="HHC22" s="140" t="s">
        <v>454</v>
      </c>
      <c r="HHD22" s="140" t="s">
        <v>454</v>
      </c>
      <c r="HHE22" s="140" t="s">
        <v>454</v>
      </c>
      <c r="HHF22" s="140" t="s">
        <v>454</v>
      </c>
      <c r="HHG22" s="140" t="s">
        <v>454</v>
      </c>
      <c r="HHH22" s="140" t="s">
        <v>454</v>
      </c>
      <c r="HHI22" s="140" t="s">
        <v>454</v>
      </c>
      <c r="HHJ22" s="140" t="s">
        <v>454</v>
      </c>
      <c r="HHK22" s="140" t="s">
        <v>454</v>
      </c>
      <c r="HHL22" s="140" t="s">
        <v>454</v>
      </c>
      <c r="HHM22" s="140" t="s">
        <v>454</v>
      </c>
      <c r="HHN22" s="140" t="s">
        <v>454</v>
      </c>
      <c r="HHO22" s="140" t="s">
        <v>454</v>
      </c>
      <c r="HHP22" s="140" t="s">
        <v>454</v>
      </c>
      <c r="HHQ22" s="140" t="s">
        <v>454</v>
      </c>
      <c r="HHR22" s="140" t="s">
        <v>454</v>
      </c>
      <c r="HHS22" s="140" t="s">
        <v>454</v>
      </c>
      <c r="HHT22" s="140" t="s">
        <v>454</v>
      </c>
      <c r="HHU22" s="140" t="s">
        <v>454</v>
      </c>
      <c r="HHV22" s="140" t="s">
        <v>454</v>
      </c>
      <c r="HHW22" s="140" t="s">
        <v>454</v>
      </c>
      <c r="HHX22" s="140" t="s">
        <v>454</v>
      </c>
      <c r="HHY22" s="140" t="s">
        <v>454</v>
      </c>
      <c r="HHZ22" s="140" t="s">
        <v>454</v>
      </c>
      <c r="HIA22" s="140" t="s">
        <v>454</v>
      </c>
      <c r="HIB22" s="140" t="s">
        <v>454</v>
      </c>
      <c r="HIC22" s="140" t="s">
        <v>454</v>
      </c>
      <c r="HID22" s="140" t="s">
        <v>454</v>
      </c>
      <c r="HIE22" s="140" t="s">
        <v>454</v>
      </c>
      <c r="HIF22" s="140" t="s">
        <v>454</v>
      </c>
      <c r="HIG22" s="140" t="s">
        <v>454</v>
      </c>
      <c r="HIH22" s="140" t="s">
        <v>454</v>
      </c>
      <c r="HII22" s="140" t="s">
        <v>454</v>
      </c>
      <c r="HIJ22" s="140" t="s">
        <v>454</v>
      </c>
      <c r="HIK22" s="140" t="s">
        <v>454</v>
      </c>
      <c r="HIL22" s="140" t="s">
        <v>454</v>
      </c>
      <c r="HIM22" s="140" t="s">
        <v>454</v>
      </c>
      <c r="HIN22" s="140" t="s">
        <v>454</v>
      </c>
      <c r="HIO22" s="140" t="s">
        <v>454</v>
      </c>
      <c r="HIP22" s="140" t="s">
        <v>454</v>
      </c>
      <c r="HIQ22" s="140" t="s">
        <v>454</v>
      </c>
      <c r="HIR22" s="140" t="s">
        <v>454</v>
      </c>
      <c r="HIS22" s="140" t="s">
        <v>454</v>
      </c>
      <c r="HIT22" s="140" t="s">
        <v>454</v>
      </c>
      <c r="HIU22" s="140" t="s">
        <v>454</v>
      </c>
      <c r="HIV22" s="140" t="s">
        <v>454</v>
      </c>
      <c r="HIW22" s="140" t="s">
        <v>454</v>
      </c>
      <c r="HIX22" s="140" t="s">
        <v>454</v>
      </c>
      <c r="HIY22" s="140" t="s">
        <v>454</v>
      </c>
      <c r="HIZ22" s="140" t="s">
        <v>454</v>
      </c>
      <c r="HJA22" s="140" t="s">
        <v>454</v>
      </c>
      <c r="HJB22" s="140" t="s">
        <v>454</v>
      </c>
      <c r="HJC22" s="140" t="s">
        <v>454</v>
      </c>
      <c r="HJD22" s="140" t="s">
        <v>454</v>
      </c>
      <c r="HJE22" s="140" t="s">
        <v>454</v>
      </c>
      <c r="HJF22" s="140" t="s">
        <v>454</v>
      </c>
      <c r="HJG22" s="140" t="s">
        <v>454</v>
      </c>
      <c r="HJH22" s="140" t="s">
        <v>454</v>
      </c>
      <c r="HJI22" s="140" t="s">
        <v>454</v>
      </c>
      <c r="HJJ22" s="140" t="s">
        <v>454</v>
      </c>
      <c r="HJK22" s="140" t="s">
        <v>454</v>
      </c>
      <c r="HJL22" s="140" t="s">
        <v>454</v>
      </c>
      <c r="HJM22" s="140" t="s">
        <v>454</v>
      </c>
      <c r="HJN22" s="140" t="s">
        <v>454</v>
      </c>
      <c r="HJO22" s="140" t="s">
        <v>454</v>
      </c>
      <c r="HJP22" s="140" t="s">
        <v>454</v>
      </c>
      <c r="HJQ22" s="140" t="s">
        <v>454</v>
      </c>
      <c r="HJR22" s="140" t="s">
        <v>454</v>
      </c>
      <c r="HJS22" s="140" t="s">
        <v>454</v>
      </c>
      <c r="HJT22" s="140" t="s">
        <v>454</v>
      </c>
      <c r="HJU22" s="140" t="s">
        <v>454</v>
      </c>
      <c r="HJV22" s="140" t="s">
        <v>454</v>
      </c>
      <c r="HJW22" s="140" t="s">
        <v>454</v>
      </c>
      <c r="HJX22" s="140" t="s">
        <v>454</v>
      </c>
      <c r="HJY22" s="140" t="s">
        <v>454</v>
      </c>
      <c r="HJZ22" s="140" t="s">
        <v>454</v>
      </c>
      <c r="HKA22" s="140" t="s">
        <v>454</v>
      </c>
      <c r="HKB22" s="140" t="s">
        <v>454</v>
      </c>
      <c r="HKC22" s="140" t="s">
        <v>454</v>
      </c>
      <c r="HKD22" s="140" t="s">
        <v>454</v>
      </c>
      <c r="HKE22" s="140" t="s">
        <v>454</v>
      </c>
      <c r="HKF22" s="140" t="s">
        <v>454</v>
      </c>
      <c r="HKG22" s="140" t="s">
        <v>454</v>
      </c>
      <c r="HKH22" s="140" t="s">
        <v>454</v>
      </c>
      <c r="HKI22" s="140" t="s">
        <v>454</v>
      </c>
      <c r="HKJ22" s="140" t="s">
        <v>454</v>
      </c>
      <c r="HKK22" s="140" t="s">
        <v>454</v>
      </c>
      <c r="HKL22" s="140" t="s">
        <v>454</v>
      </c>
      <c r="HKM22" s="140" t="s">
        <v>454</v>
      </c>
      <c r="HKN22" s="140" t="s">
        <v>454</v>
      </c>
      <c r="HKO22" s="140" t="s">
        <v>454</v>
      </c>
      <c r="HKP22" s="140" t="s">
        <v>454</v>
      </c>
      <c r="HKQ22" s="140" t="s">
        <v>454</v>
      </c>
      <c r="HKR22" s="140" t="s">
        <v>454</v>
      </c>
      <c r="HKS22" s="140" t="s">
        <v>454</v>
      </c>
      <c r="HKT22" s="140" t="s">
        <v>454</v>
      </c>
      <c r="HKU22" s="140" t="s">
        <v>454</v>
      </c>
      <c r="HKV22" s="140" t="s">
        <v>454</v>
      </c>
      <c r="HKW22" s="140" t="s">
        <v>454</v>
      </c>
      <c r="HKX22" s="140" t="s">
        <v>454</v>
      </c>
      <c r="HKY22" s="140" t="s">
        <v>454</v>
      </c>
      <c r="HKZ22" s="140" t="s">
        <v>454</v>
      </c>
      <c r="HLA22" s="140" t="s">
        <v>454</v>
      </c>
      <c r="HLB22" s="140" t="s">
        <v>454</v>
      </c>
      <c r="HLC22" s="140" t="s">
        <v>454</v>
      </c>
      <c r="HLD22" s="140" t="s">
        <v>454</v>
      </c>
      <c r="HLE22" s="140" t="s">
        <v>454</v>
      </c>
      <c r="HLF22" s="140" t="s">
        <v>454</v>
      </c>
      <c r="HLG22" s="140" t="s">
        <v>454</v>
      </c>
      <c r="HLH22" s="140" t="s">
        <v>454</v>
      </c>
      <c r="HLI22" s="140" t="s">
        <v>454</v>
      </c>
      <c r="HLJ22" s="140" t="s">
        <v>454</v>
      </c>
      <c r="HLK22" s="140" t="s">
        <v>454</v>
      </c>
      <c r="HLL22" s="140" t="s">
        <v>454</v>
      </c>
      <c r="HLM22" s="140" t="s">
        <v>454</v>
      </c>
      <c r="HLN22" s="140" t="s">
        <v>454</v>
      </c>
      <c r="HLO22" s="140" t="s">
        <v>454</v>
      </c>
      <c r="HLP22" s="140" t="s">
        <v>454</v>
      </c>
      <c r="HLQ22" s="140" t="s">
        <v>454</v>
      </c>
      <c r="HLR22" s="140" t="s">
        <v>454</v>
      </c>
      <c r="HLS22" s="140" t="s">
        <v>454</v>
      </c>
      <c r="HLT22" s="140" t="s">
        <v>454</v>
      </c>
      <c r="HLU22" s="140" t="s">
        <v>454</v>
      </c>
      <c r="HLV22" s="140" t="s">
        <v>454</v>
      </c>
      <c r="HLW22" s="140" t="s">
        <v>454</v>
      </c>
      <c r="HLX22" s="140" t="s">
        <v>454</v>
      </c>
      <c r="HLY22" s="140" t="s">
        <v>454</v>
      </c>
      <c r="HLZ22" s="140" t="s">
        <v>454</v>
      </c>
      <c r="HMA22" s="140" t="s">
        <v>454</v>
      </c>
      <c r="HMB22" s="140" t="s">
        <v>454</v>
      </c>
      <c r="HMC22" s="140" t="s">
        <v>454</v>
      </c>
      <c r="HMD22" s="140" t="s">
        <v>454</v>
      </c>
      <c r="HME22" s="140" t="s">
        <v>454</v>
      </c>
      <c r="HMF22" s="140" t="s">
        <v>454</v>
      </c>
      <c r="HMG22" s="140" t="s">
        <v>454</v>
      </c>
      <c r="HMH22" s="140" t="s">
        <v>454</v>
      </c>
      <c r="HMI22" s="140" t="s">
        <v>454</v>
      </c>
      <c r="HMJ22" s="140" t="s">
        <v>454</v>
      </c>
      <c r="HMK22" s="140" t="s">
        <v>454</v>
      </c>
      <c r="HML22" s="140" t="s">
        <v>454</v>
      </c>
      <c r="HMM22" s="140" t="s">
        <v>454</v>
      </c>
      <c r="HMN22" s="140" t="s">
        <v>454</v>
      </c>
      <c r="HMO22" s="140" t="s">
        <v>454</v>
      </c>
      <c r="HMP22" s="140" t="s">
        <v>454</v>
      </c>
      <c r="HMQ22" s="140" t="s">
        <v>454</v>
      </c>
      <c r="HMR22" s="140" t="s">
        <v>454</v>
      </c>
      <c r="HMS22" s="140" t="s">
        <v>454</v>
      </c>
      <c r="HMT22" s="140" t="s">
        <v>454</v>
      </c>
      <c r="HMU22" s="140" t="s">
        <v>454</v>
      </c>
      <c r="HMV22" s="140" t="s">
        <v>454</v>
      </c>
      <c r="HMW22" s="140" t="s">
        <v>454</v>
      </c>
      <c r="HMX22" s="140" t="s">
        <v>454</v>
      </c>
      <c r="HMY22" s="140" t="s">
        <v>454</v>
      </c>
      <c r="HMZ22" s="140" t="s">
        <v>454</v>
      </c>
      <c r="HNA22" s="140" t="s">
        <v>454</v>
      </c>
      <c r="HNB22" s="140" t="s">
        <v>454</v>
      </c>
      <c r="HNC22" s="140" t="s">
        <v>454</v>
      </c>
      <c r="HND22" s="140" t="s">
        <v>454</v>
      </c>
      <c r="HNE22" s="140" t="s">
        <v>454</v>
      </c>
      <c r="HNF22" s="140" t="s">
        <v>454</v>
      </c>
      <c r="HNG22" s="140" t="s">
        <v>454</v>
      </c>
      <c r="HNH22" s="140" t="s">
        <v>454</v>
      </c>
      <c r="HNI22" s="140" t="s">
        <v>454</v>
      </c>
      <c r="HNJ22" s="140" t="s">
        <v>454</v>
      </c>
      <c r="HNK22" s="140" t="s">
        <v>454</v>
      </c>
      <c r="HNL22" s="140" t="s">
        <v>454</v>
      </c>
      <c r="HNM22" s="140" t="s">
        <v>454</v>
      </c>
      <c r="HNN22" s="140" t="s">
        <v>454</v>
      </c>
      <c r="HNO22" s="140" t="s">
        <v>454</v>
      </c>
      <c r="HNP22" s="140" t="s">
        <v>454</v>
      </c>
      <c r="HNQ22" s="140" t="s">
        <v>454</v>
      </c>
      <c r="HNR22" s="140" t="s">
        <v>454</v>
      </c>
      <c r="HNS22" s="140" t="s">
        <v>454</v>
      </c>
      <c r="HNT22" s="140" t="s">
        <v>454</v>
      </c>
      <c r="HNU22" s="140" t="s">
        <v>454</v>
      </c>
      <c r="HNV22" s="140" t="s">
        <v>454</v>
      </c>
      <c r="HNW22" s="140" t="s">
        <v>454</v>
      </c>
      <c r="HNX22" s="140" t="s">
        <v>454</v>
      </c>
      <c r="HNY22" s="140" t="s">
        <v>454</v>
      </c>
      <c r="HNZ22" s="140" t="s">
        <v>454</v>
      </c>
      <c r="HOA22" s="140" t="s">
        <v>454</v>
      </c>
      <c r="HOB22" s="140" t="s">
        <v>454</v>
      </c>
      <c r="HOC22" s="140" t="s">
        <v>454</v>
      </c>
      <c r="HOD22" s="140" t="s">
        <v>454</v>
      </c>
      <c r="HOE22" s="140" t="s">
        <v>454</v>
      </c>
      <c r="HOF22" s="140" t="s">
        <v>454</v>
      </c>
      <c r="HOG22" s="140" t="s">
        <v>454</v>
      </c>
      <c r="HOH22" s="140" t="s">
        <v>454</v>
      </c>
      <c r="HOI22" s="140" t="s">
        <v>454</v>
      </c>
      <c r="HOJ22" s="140" t="s">
        <v>454</v>
      </c>
      <c r="HOK22" s="140" t="s">
        <v>454</v>
      </c>
      <c r="HOL22" s="140" t="s">
        <v>454</v>
      </c>
      <c r="HOM22" s="140" t="s">
        <v>454</v>
      </c>
      <c r="HON22" s="140" t="s">
        <v>454</v>
      </c>
      <c r="HOO22" s="140" t="s">
        <v>454</v>
      </c>
      <c r="HOP22" s="140" t="s">
        <v>454</v>
      </c>
      <c r="HOQ22" s="140" t="s">
        <v>454</v>
      </c>
      <c r="HOR22" s="140" t="s">
        <v>454</v>
      </c>
      <c r="HOS22" s="140" t="s">
        <v>454</v>
      </c>
      <c r="HOT22" s="140" t="s">
        <v>454</v>
      </c>
      <c r="HOU22" s="140" t="s">
        <v>454</v>
      </c>
      <c r="HOV22" s="140" t="s">
        <v>454</v>
      </c>
      <c r="HOW22" s="140" t="s">
        <v>454</v>
      </c>
      <c r="HOX22" s="140" t="s">
        <v>454</v>
      </c>
      <c r="HOY22" s="140" t="s">
        <v>454</v>
      </c>
      <c r="HOZ22" s="140" t="s">
        <v>454</v>
      </c>
      <c r="HPA22" s="140" t="s">
        <v>454</v>
      </c>
      <c r="HPB22" s="140" t="s">
        <v>454</v>
      </c>
      <c r="HPC22" s="140" t="s">
        <v>454</v>
      </c>
      <c r="HPD22" s="140" t="s">
        <v>454</v>
      </c>
      <c r="HPE22" s="140" t="s">
        <v>454</v>
      </c>
      <c r="HPF22" s="140" t="s">
        <v>454</v>
      </c>
      <c r="HPG22" s="140" t="s">
        <v>454</v>
      </c>
      <c r="HPH22" s="140" t="s">
        <v>454</v>
      </c>
      <c r="HPI22" s="140" t="s">
        <v>454</v>
      </c>
      <c r="HPJ22" s="140" t="s">
        <v>454</v>
      </c>
      <c r="HPK22" s="140" t="s">
        <v>454</v>
      </c>
      <c r="HPL22" s="140" t="s">
        <v>454</v>
      </c>
      <c r="HPM22" s="140" t="s">
        <v>454</v>
      </c>
      <c r="HPN22" s="140" t="s">
        <v>454</v>
      </c>
      <c r="HPO22" s="140" t="s">
        <v>454</v>
      </c>
      <c r="HPP22" s="140" t="s">
        <v>454</v>
      </c>
      <c r="HPQ22" s="140" t="s">
        <v>454</v>
      </c>
      <c r="HPR22" s="140" t="s">
        <v>454</v>
      </c>
      <c r="HPS22" s="140" t="s">
        <v>454</v>
      </c>
      <c r="HPT22" s="140" t="s">
        <v>454</v>
      </c>
      <c r="HPU22" s="140" t="s">
        <v>454</v>
      </c>
      <c r="HPV22" s="140" t="s">
        <v>454</v>
      </c>
      <c r="HPW22" s="140" t="s">
        <v>454</v>
      </c>
      <c r="HPX22" s="140" t="s">
        <v>454</v>
      </c>
      <c r="HPY22" s="140" t="s">
        <v>454</v>
      </c>
      <c r="HPZ22" s="140" t="s">
        <v>454</v>
      </c>
      <c r="HQA22" s="140" t="s">
        <v>454</v>
      </c>
      <c r="HQB22" s="140" t="s">
        <v>454</v>
      </c>
      <c r="HQC22" s="140" t="s">
        <v>454</v>
      </c>
      <c r="HQD22" s="140" t="s">
        <v>454</v>
      </c>
      <c r="HQE22" s="140" t="s">
        <v>454</v>
      </c>
      <c r="HQF22" s="140" t="s">
        <v>454</v>
      </c>
      <c r="HQG22" s="140" t="s">
        <v>454</v>
      </c>
      <c r="HQH22" s="140" t="s">
        <v>454</v>
      </c>
      <c r="HQI22" s="140" t="s">
        <v>454</v>
      </c>
      <c r="HQJ22" s="140" t="s">
        <v>454</v>
      </c>
      <c r="HQK22" s="140" t="s">
        <v>454</v>
      </c>
      <c r="HQL22" s="140" t="s">
        <v>454</v>
      </c>
      <c r="HQM22" s="140" t="s">
        <v>454</v>
      </c>
      <c r="HQN22" s="140" t="s">
        <v>454</v>
      </c>
      <c r="HQO22" s="140" t="s">
        <v>454</v>
      </c>
      <c r="HQP22" s="140" t="s">
        <v>454</v>
      </c>
      <c r="HQQ22" s="140" t="s">
        <v>454</v>
      </c>
      <c r="HQR22" s="140" t="s">
        <v>454</v>
      </c>
      <c r="HQS22" s="140" t="s">
        <v>454</v>
      </c>
      <c r="HQT22" s="140" t="s">
        <v>454</v>
      </c>
      <c r="HQU22" s="140" t="s">
        <v>454</v>
      </c>
      <c r="HQV22" s="140" t="s">
        <v>454</v>
      </c>
      <c r="HQW22" s="140" t="s">
        <v>454</v>
      </c>
      <c r="HQX22" s="140" t="s">
        <v>454</v>
      </c>
      <c r="HQY22" s="140" t="s">
        <v>454</v>
      </c>
      <c r="HQZ22" s="140" t="s">
        <v>454</v>
      </c>
      <c r="HRA22" s="140" t="s">
        <v>454</v>
      </c>
      <c r="HRB22" s="140" t="s">
        <v>454</v>
      </c>
      <c r="HRC22" s="140" t="s">
        <v>454</v>
      </c>
      <c r="HRD22" s="140" t="s">
        <v>454</v>
      </c>
      <c r="HRE22" s="140" t="s">
        <v>454</v>
      </c>
      <c r="HRF22" s="140" t="s">
        <v>454</v>
      </c>
      <c r="HRG22" s="140" t="s">
        <v>454</v>
      </c>
      <c r="HRH22" s="140" t="s">
        <v>454</v>
      </c>
      <c r="HRI22" s="140" t="s">
        <v>454</v>
      </c>
      <c r="HRJ22" s="140" t="s">
        <v>454</v>
      </c>
      <c r="HRK22" s="140" t="s">
        <v>454</v>
      </c>
      <c r="HRL22" s="140" t="s">
        <v>454</v>
      </c>
      <c r="HRM22" s="140" t="s">
        <v>454</v>
      </c>
      <c r="HRN22" s="140" t="s">
        <v>454</v>
      </c>
      <c r="HRO22" s="140" t="s">
        <v>454</v>
      </c>
      <c r="HRP22" s="140" t="s">
        <v>454</v>
      </c>
      <c r="HRQ22" s="140" t="s">
        <v>454</v>
      </c>
      <c r="HRR22" s="140" t="s">
        <v>454</v>
      </c>
      <c r="HRS22" s="140" t="s">
        <v>454</v>
      </c>
      <c r="HRT22" s="140" t="s">
        <v>454</v>
      </c>
      <c r="HRU22" s="140" t="s">
        <v>454</v>
      </c>
      <c r="HRV22" s="140" t="s">
        <v>454</v>
      </c>
      <c r="HRW22" s="140" t="s">
        <v>454</v>
      </c>
      <c r="HRX22" s="140" t="s">
        <v>454</v>
      </c>
      <c r="HRY22" s="140" t="s">
        <v>454</v>
      </c>
      <c r="HRZ22" s="140" t="s">
        <v>454</v>
      </c>
      <c r="HSA22" s="140" t="s">
        <v>454</v>
      </c>
      <c r="HSB22" s="140" t="s">
        <v>454</v>
      </c>
      <c r="HSC22" s="140" t="s">
        <v>454</v>
      </c>
      <c r="HSD22" s="140" t="s">
        <v>454</v>
      </c>
      <c r="HSE22" s="140" t="s">
        <v>454</v>
      </c>
      <c r="HSF22" s="140" t="s">
        <v>454</v>
      </c>
      <c r="HSG22" s="140" t="s">
        <v>454</v>
      </c>
      <c r="HSH22" s="140" t="s">
        <v>454</v>
      </c>
      <c r="HSI22" s="140" t="s">
        <v>454</v>
      </c>
      <c r="HSJ22" s="140" t="s">
        <v>454</v>
      </c>
      <c r="HSK22" s="140" t="s">
        <v>454</v>
      </c>
      <c r="HSL22" s="140" t="s">
        <v>454</v>
      </c>
      <c r="HSM22" s="140" t="s">
        <v>454</v>
      </c>
      <c r="HSN22" s="140" t="s">
        <v>454</v>
      </c>
      <c r="HSO22" s="140" t="s">
        <v>454</v>
      </c>
      <c r="HSP22" s="140" t="s">
        <v>454</v>
      </c>
      <c r="HSQ22" s="140" t="s">
        <v>454</v>
      </c>
      <c r="HSR22" s="140" t="s">
        <v>454</v>
      </c>
      <c r="HSS22" s="140" t="s">
        <v>454</v>
      </c>
      <c r="HST22" s="140" t="s">
        <v>454</v>
      </c>
      <c r="HSU22" s="140" t="s">
        <v>454</v>
      </c>
      <c r="HSV22" s="140" t="s">
        <v>454</v>
      </c>
      <c r="HSW22" s="140" t="s">
        <v>454</v>
      </c>
      <c r="HSX22" s="140" t="s">
        <v>454</v>
      </c>
      <c r="HSY22" s="140" t="s">
        <v>454</v>
      </c>
      <c r="HSZ22" s="140" t="s">
        <v>454</v>
      </c>
      <c r="HTA22" s="140" t="s">
        <v>454</v>
      </c>
      <c r="HTB22" s="140" t="s">
        <v>454</v>
      </c>
      <c r="HTC22" s="140" t="s">
        <v>454</v>
      </c>
      <c r="HTD22" s="140" t="s">
        <v>454</v>
      </c>
      <c r="HTE22" s="140" t="s">
        <v>454</v>
      </c>
      <c r="HTF22" s="140" t="s">
        <v>454</v>
      </c>
      <c r="HTG22" s="140" t="s">
        <v>454</v>
      </c>
      <c r="HTH22" s="140" t="s">
        <v>454</v>
      </c>
      <c r="HTI22" s="140" t="s">
        <v>454</v>
      </c>
      <c r="HTJ22" s="140" t="s">
        <v>454</v>
      </c>
      <c r="HTK22" s="140" t="s">
        <v>454</v>
      </c>
      <c r="HTL22" s="140" t="s">
        <v>454</v>
      </c>
      <c r="HTM22" s="140" t="s">
        <v>454</v>
      </c>
      <c r="HTN22" s="140" t="s">
        <v>454</v>
      </c>
      <c r="HTO22" s="140" t="s">
        <v>454</v>
      </c>
      <c r="HTP22" s="140" t="s">
        <v>454</v>
      </c>
      <c r="HTQ22" s="140" t="s">
        <v>454</v>
      </c>
      <c r="HTR22" s="140" t="s">
        <v>454</v>
      </c>
      <c r="HTS22" s="140" t="s">
        <v>454</v>
      </c>
      <c r="HTT22" s="140" t="s">
        <v>454</v>
      </c>
      <c r="HTU22" s="140" t="s">
        <v>454</v>
      </c>
      <c r="HTV22" s="140" t="s">
        <v>454</v>
      </c>
      <c r="HTW22" s="140" t="s">
        <v>454</v>
      </c>
      <c r="HTX22" s="140" t="s">
        <v>454</v>
      </c>
      <c r="HTY22" s="140" t="s">
        <v>454</v>
      </c>
      <c r="HTZ22" s="140" t="s">
        <v>454</v>
      </c>
      <c r="HUA22" s="140" t="s">
        <v>454</v>
      </c>
      <c r="HUB22" s="140" t="s">
        <v>454</v>
      </c>
      <c r="HUC22" s="140" t="s">
        <v>454</v>
      </c>
      <c r="HUD22" s="140" t="s">
        <v>454</v>
      </c>
      <c r="HUE22" s="140" t="s">
        <v>454</v>
      </c>
      <c r="HUF22" s="140" t="s">
        <v>454</v>
      </c>
      <c r="HUG22" s="140" t="s">
        <v>454</v>
      </c>
      <c r="HUH22" s="140" t="s">
        <v>454</v>
      </c>
      <c r="HUI22" s="140" t="s">
        <v>454</v>
      </c>
      <c r="HUJ22" s="140" t="s">
        <v>454</v>
      </c>
      <c r="HUK22" s="140" t="s">
        <v>454</v>
      </c>
      <c r="HUL22" s="140" t="s">
        <v>454</v>
      </c>
      <c r="HUM22" s="140" t="s">
        <v>454</v>
      </c>
      <c r="HUN22" s="140" t="s">
        <v>454</v>
      </c>
      <c r="HUO22" s="140" t="s">
        <v>454</v>
      </c>
      <c r="HUP22" s="140" t="s">
        <v>454</v>
      </c>
      <c r="HUQ22" s="140" t="s">
        <v>454</v>
      </c>
      <c r="HUR22" s="140" t="s">
        <v>454</v>
      </c>
      <c r="HUS22" s="140" t="s">
        <v>454</v>
      </c>
      <c r="HUT22" s="140" t="s">
        <v>454</v>
      </c>
      <c r="HUU22" s="140" t="s">
        <v>454</v>
      </c>
      <c r="HUV22" s="140" t="s">
        <v>454</v>
      </c>
      <c r="HUW22" s="140" t="s">
        <v>454</v>
      </c>
      <c r="HUX22" s="140" t="s">
        <v>454</v>
      </c>
      <c r="HUY22" s="140" t="s">
        <v>454</v>
      </c>
      <c r="HUZ22" s="140" t="s">
        <v>454</v>
      </c>
      <c r="HVA22" s="140" t="s">
        <v>454</v>
      </c>
      <c r="HVB22" s="140" t="s">
        <v>454</v>
      </c>
      <c r="HVC22" s="140" t="s">
        <v>454</v>
      </c>
      <c r="HVD22" s="140" t="s">
        <v>454</v>
      </c>
      <c r="HVE22" s="140" t="s">
        <v>454</v>
      </c>
      <c r="HVF22" s="140" t="s">
        <v>454</v>
      </c>
      <c r="HVG22" s="140" t="s">
        <v>454</v>
      </c>
      <c r="HVH22" s="140" t="s">
        <v>454</v>
      </c>
      <c r="HVI22" s="140" t="s">
        <v>454</v>
      </c>
      <c r="HVJ22" s="140" t="s">
        <v>454</v>
      </c>
      <c r="HVK22" s="140" t="s">
        <v>454</v>
      </c>
      <c r="HVL22" s="140" t="s">
        <v>454</v>
      </c>
      <c r="HVM22" s="140" t="s">
        <v>454</v>
      </c>
      <c r="HVN22" s="140" t="s">
        <v>454</v>
      </c>
      <c r="HVO22" s="140" t="s">
        <v>454</v>
      </c>
      <c r="HVP22" s="140" t="s">
        <v>454</v>
      </c>
      <c r="HVQ22" s="140" t="s">
        <v>454</v>
      </c>
      <c r="HVR22" s="140" t="s">
        <v>454</v>
      </c>
      <c r="HVS22" s="140" t="s">
        <v>454</v>
      </c>
      <c r="HVT22" s="140" t="s">
        <v>454</v>
      </c>
      <c r="HVU22" s="140" t="s">
        <v>454</v>
      </c>
      <c r="HVV22" s="140" t="s">
        <v>454</v>
      </c>
      <c r="HVW22" s="140" t="s">
        <v>454</v>
      </c>
      <c r="HVX22" s="140" t="s">
        <v>454</v>
      </c>
      <c r="HVY22" s="140" t="s">
        <v>454</v>
      </c>
      <c r="HVZ22" s="140" t="s">
        <v>454</v>
      </c>
      <c r="HWA22" s="140" t="s">
        <v>454</v>
      </c>
      <c r="HWB22" s="140" t="s">
        <v>454</v>
      </c>
      <c r="HWC22" s="140" t="s">
        <v>454</v>
      </c>
      <c r="HWD22" s="140" t="s">
        <v>454</v>
      </c>
      <c r="HWE22" s="140" t="s">
        <v>454</v>
      </c>
      <c r="HWF22" s="140" t="s">
        <v>454</v>
      </c>
      <c r="HWG22" s="140" t="s">
        <v>454</v>
      </c>
      <c r="HWH22" s="140" t="s">
        <v>454</v>
      </c>
      <c r="HWI22" s="140" t="s">
        <v>454</v>
      </c>
      <c r="HWJ22" s="140" t="s">
        <v>454</v>
      </c>
      <c r="HWK22" s="140" t="s">
        <v>454</v>
      </c>
      <c r="HWL22" s="140" t="s">
        <v>454</v>
      </c>
      <c r="HWM22" s="140" t="s">
        <v>454</v>
      </c>
      <c r="HWN22" s="140" t="s">
        <v>454</v>
      </c>
      <c r="HWO22" s="140" t="s">
        <v>454</v>
      </c>
      <c r="HWP22" s="140" t="s">
        <v>454</v>
      </c>
      <c r="HWQ22" s="140" t="s">
        <v>454</v>
      </c>
      <c r="HWR22" s="140" t="s">
        <v>454</v>
      </c>
      <c r="HWS22" s="140" t="s">
        <v>454</v>
      </c>
      <c r="HWT22" s="140" t="s">
        <v>454</v>
      </c>
      <c r="HWU22" s="140" t="s">
        <v>454</v>
      </c>
      <c r="HWV22" s="140" t="s">
        <v>454</v>
      </c>
      <c r="HWW22" s="140" t="s">
        <v>454</v>
      </c>
      <c r="HWX22" s="140" t="s">
        <v>454</v>
      </c>
      <c r="HWY22" s="140" t="s">
        <v>454</v>
      </c>
      <c r="HWZ22" s="140" t="s">
        <v>454</v>
      </c>
      <c r="HXA22" s="140" t="s">
        <v>454</v>
      </c>
      <c r="HXB22" s="140" t="s">
        <v>454</v>
      </c>
      <c r="HXC22" s="140" t="s">
        <v>454</v>
      </c>
      <c r="HXD22" s="140" t="s">
        <v>454</v>
      </c>
      <c r="HXE22" s="140" t="s">
        <v>454</v>
      </c>
      <c r="HXF22" s="140" t="s">
        <v>454</v>
      </c>
      <c r="HXG22" s="140" t="s">
        <v>454</v>
      </c>
      <c r="HXH22" s="140" t="s">
        <v>454</v>
      </c>
      <c r="HXI22" s="140" t="s">
        <v>454</v>
      </c>
      <c r="HXJ22" s="140" t="s">
        <v>454</v>
      </c>
      <c r="HXK22" s="140" t="s">
        <v>454</v>
      </c>
      <c r="HXL22" s="140" t="s">
        <v>454</v>
      </c>
      <c r="HXM22" s="140" t="s">
        <v>454</v>
      </c>
      <c r="HXN22" s="140" t="s">
        <v>454</v>
      </c>
      <c r="HXO22" s="140" t="s">
        <v>454</v>
      </c>
      <c r="HXP22" s="140" t="s">
        <v>454</v>
      </c>
      <c r="HXQ22" s="140" t="s">
        <v>454</v>
      </c>
      <c r="HXR22" s="140" t="s">
        <v>454</v>
      </c>
      <c r="HXS22" s="140" t="s">
        <v>454</v>
      </c>
      <c r="HXT22" s="140" t="s">
        <v>454</v>
      </c>
      <c r="HXU22" s="140" t="s">
        <v>454</v>
      </c>
      <c r="HXV22" s="140" t="s">
        <v>454</v>
      </c>
      <c r="HXW22" s="140" t="s">
        <v>454</v>
      </c>
      <c r="HXX22" s="140" t="s">
        <v>454</v>
      </c>
      <c r="HXY22" s="140" t="s">
        <v>454</v>
      </c>
      <c r="HXZ22" s="140" t="s">
        <v>454</v>
      </c>
      <c r="HYA22" s="140" t="s">
        <v>454</v>
      </c>
      <c r="HYB22" s="140" t="s">
        <v>454</v>
      </c>
      <c r="HYC22" s="140" t="s">
        <v>454</v>
      </c>
      <c r="HYD22" s="140" t="s">
        <v>454</v>
      </c>
      <c r="HYE22" s="140" t="s">
        <v>454</v>
      </c>
      <c r="HYF22" s="140" t="s">
        <v>454</v>
      </c>
      <c r="HYG22" s="140" t="s">
        <v>454</v>
      </c>
      <c r="HYH22" s="140" t="s">
        <v>454</v>
      </c>
      <c r="HYI22" s="140" t="s">
        <v>454</v>
      </c>
      <c r="HYJ22" s="140" t="s">
        <v>454</v>
      </c>
      <c r="HYK22" s="140" t="s">
        <v>454</v>
      </c>
      <c r="HYL22" s="140" t="s">
        <v>454</v>
      </c>
      <c r="HYM22" s="140" t="s">
        <v>454</v>
      </c>
      <c r="HYN22" s="140" t="s">
        <v>454</v>
      </c>
      <c r="HYO22" s="140" t="s">
        <v>454</v>
      </c>
      <c r="HYP22" s="140" t="s">
        <v>454</v>
      </c>
      <c r="HYQ22" s="140" t="s">
        <v>454</v>
      </c>
      <c r="HYR22" s="140" t="s">
        <v>454</v>
      </c>
      <c r="HYS22" s="140" t="s">
        <v>454</v>
      </c>
      <c r="HYT22" s="140" t="s">
        <v>454</v>
      </c>
      <c r="HYU22" s="140" t="s">
        <v>454</v>
      </c>
      <c r="HYV22" s="140" t="s">
        <v>454</v>
      </c>
      <c r="HYW22" s="140" t="s">
        <v>454</v>
      </c>
      <c r="HYX22" s="140" t="s">
        <v>454</v>
      </c>
      <c r="HYY22" s="140" t="s">
        <v>454</v>
      </c>
      <c r="HYZ22" s="140" t="s">
        <v>454</v>
      </c>
      <c r="HZA22" s="140" t="s">
        <v>454</v>
      </c>
      <c r="HZB22" s="140" t="s">
        <v>454</v>
      </c>
      <c r="HZC22" s="140" t="s">
        <v>454</v>
      </c>
      <c r="HZD22" s="140" t="s">
        <v>454</v>
      </c>
      <c r="HZE22" s="140" t="s">
        <v>454</v>
      </c>
      <c r="HZF22" s="140" t="s">
        <v>454</v>
      </c>
      <c r="HZG22" s="140" t="s">
        <v>454</v>
      </c>
      <c r="HZH22" s="140" t="s">
        <v>454</v>
      </c>
      <c r="HZI22" s="140" t="s">
        <v>454</v>
      </c>
      <c r="HZJ22" s="140" t="s">
        <v>454</v>
      </c>
      <c r="HZK22" s="140" t="s">
        <v>454</v>
      </c>
      <c r="HZL22" s="140" t="s">
        <v>454</v>
      </c>
      <c r="HZM22" s="140" t="s">
        <v>454</v>
      </c>
      <c r="HZN22" s="140" t="s">
        <v>454</v>
      </c>
      <c r="HZO22" s="140" t="s">
        <v>454</v>
      </c>
      <c r="HZP22" s="140" t="s">
        <v>454</v>
      </c>
      <c r="HZQ22" s="140" t="s">
        <v>454</v>
      </c>
      <c r="HZR22" s="140" t="s">
        <v>454</v>
      </c>
      <c r="HZS22" s="140" t="s">
        <v>454</v>
      </c>
      <c r="HZT22" s="140" t="s">
        <v>454</v>
      </c>
      <c r="HZU22" s="140" t="s">
        <v>454</v>
      </c>
      <c r="HZV22" s="140" t="s">
        <v>454</v>
      </c>
      <c r="HZW22" s="140" t="s">
        <v>454</v>
      </c>
      <c r="HZX22" s="140" t="s">
        <v>454</v>
      </c>
      <c r="HZY22" s="140" t="s">
        <v>454</v>
      </c>
      <c r="HZZ22" s="140" t="s">
        <v>454</v>
      </c>
      <c r="IAA22" s="140" t="s">
        <v>454</v>
      </c>
      <c r="IAB22" s="140" t="s">
        <v>454</v>
      </c>
      <c r="IAC22" s="140" t="s">
        <v>454</v>
      </c>
      <c r="IAD22" s="140" t="s">
        <v>454</v>
      </c>
      <c r="IAE22" s="140" t="s">
        <v>454</v>
      </c>
      <c r="IAF22" s="140" t="s">
        <v>454</v>
      </c>
      <c r="IAG22" s="140" t="s">
        <v>454</v>
      </c>
      <c r="IAH22" s="140" t="s">
        <v>454</v>
      </c>
      <c r="IAI22" s="140" t="s">
        <v>454</v>
      </c>
      <c r="IAJ22" s="140" t="s">
        <v>454</v>
      </c>
      <c r="IAK22" s="140" t="s">
        <v>454</v>
      </c>
      <c r="IAL22" s="140" t="s">
        <v>454</v>
      </c>
      <c r="IAM22" s="140" t="s">
        <v>454</v>
      </c>
      <c r="IAN22" s="140" t="s">
        <v>454</v>
      </c>
      <c r="IAO22" s="140" t="s">
        <v>454</v>
      </c>
      <c r="IAP22" s="140" t="s">
        <v>454</v>
      </c>
      <c r="IAQ22" s="140" t="s">
        <v>454</v>
      </c>
      <c r="IAR22" s="140" t="s">
        <v>454</v>
      </c>
      <c r="IAS22" s="140" t="s">
        <v>454</v>
      </c>
      <c r="IAT22" s="140" t="s">
        <v>454</v>
      </c>
      <c r="IAU22" s="140" t="s">
        <v>454</v>
      </c>
      <c r="IAV22" s="140" t="s">
        <v>454</v>
      </c>
      <c r="IAW22" s="140" t="s">
        <v>454</v>
      </c>
      <c r="IAX22" s="140" t="s">
        <v>454</v>
      </c>
      <c r="IAY22" s="140" t="s">
        <v>454</v>
      </c>
      <c r="IAZ22" s="140" t="s">
        <v>454</v>
      </c>
      <c r="IBA22" s="140" t="s">
        <v>454</v>
      </c>
      <c r="IBB22" s="140" t="s">
        <v>454</v>
      </c>
      <c r="IBC22" s="140" t="s">
        <v>454</v>
      </c>
      <c r="IBD22" s="140" t="s">
        <v>454</v>
      </c>
      <c r="IBE22" s="140" t="s">
        <v>454</v>
      </c>
      <c r="IBF22" s="140" t="s">
        <v>454</v>
      </c>
      <c r="IBG22" s="140" t="s">
        <v>454</v>
      </c>
      <c r="IBH22" s="140" t="s">
        <v>454</v>
      </c>
      <c r="IBI22" s="140" t="s">
        <v>454</v>
      </c>
      <c r="IBJ22" s="140" t="s">
        <v>454</v>
      </c>
      <c r="IBK22" s="140" t="s">
        <v>454</v>
      </c>
      <c r="IBL22" s="140" t="s">
        <v>454</v>
      </c>
      <c r="IBM22" s="140" t="s">
        <v>454</v>
      </c>
      <c r="IBN22" s="140" t="s">
        <v>454</v>
      </c>
      <c r="IBO22" s="140" t="s">
        <v>454</v>
      </c>
      <c r="IBP22" s="140" t="s">
        <v>454</v>
      </c>
      <c r="IBQ22" s="140" t="s">
        <v>454</v>
      </c>
      <c r="IBR22" s="140" t="s">
        <v>454</v>
      </c>
      <c r="IBS22" s="140" t="s">
        <v>454</v>
      </c>
      <c r="IBT22" s="140" t="s">
        <v>454</v>
      </c>
      <c r="IBU22" s="140" t="s">
        <v>454</v>
      </c>
      <c r="IBV22" s="140" t="s">
        <v>454</v>
      </c>
      <c r="IBW22" s="140" t="s">
        <v>454</v>
      </c>
      <c r="IBX22" s="140" t="s">
        <v>454</v>
      </c>
      <c r="IBY22" s="140" t="s">
        <v>454</v>
      </c>
      <c r="IBZ22" s="140" t="s">
        <v>454</v>
      </c>
      <c r="ICA22" s="140" t="s">
        <v>454</v>
      </c>
      <c r="ICB22" s="140" t="s">
        <v>454</v>
      </c>
      <c r="ICC22" s="140" t="s">
        <v>454</v>
      </c>
      <c r="ICD22" s="140" t="s">
        <v>454</v>
      </c>
      <c r="ICE22" s="140" t="s">
        <v>454</v>
      </c>
      <c r="ICF22" s="140" t="s">
        <v>454</v>
      </c>
      <c r="ICG22" s="140" t="s">
        <v>454</v>
      </c>
      <c r="ICH22" s="140" t="s">
        <v>454</v>
      </c>
      <c r="ICI22" s="140" t="s">
        <v>454</v>
      </c>
      <c r="ICJ22" s="140" t="s">
        <v>454</v>
      </c>
      <c r="ICK22" s="140" t="s">
        <v>454</v>
      </c>
      <c r="ICL22" s="140" t="s">
        <v>454</v>
      </c>
      <c r="ICM22" s="140" t="s">
        <v>454</v>
      </c>
      <c r="ICN22" s="140" t="s">
        <v>454</v>
      </c>
      <c r="ICO22" s="140" t="s">
        <v>454</v>
      </c>
      <c r="ICP22" s="140" t="s">
        <v>454</v>
      </c>
      <c r="ICQ22" s="140" t="s">
        <v>454</v>
      </c>
      <c r="ICR22" s="140" t="s">
        <v>454</v>
      </c>
      <c r="ICS22" s="140" t="s">
        <v>454</v>
      </c>
      <c r="ICT22" s="140" t="s">
        <v>454</v>
      </c>
      <c r="ICU22" s="140" t="s">
        <v>454</v>
      </c>
      <c r="ICV22" s="140" t="s">
        <v>454</v>
      </c>
      <c r="ICW22" s="140" t="s">
        <v>454</v>
      </c>
      <c r="ICX22" s="140" t="s">
        <v>454</v>
      </c>
      <c r="ICY22" s="140" t="s">
        <v>454</v>
      </c>
      <c r="ICZ22" s="140" t="s">
        <v>454</v>
      </c>
      <c r="IDA22" s="140" t="s">
        <v>454</v>
      </c>
      <c r="IDB22" s="140" t="s">
        <v>454</v>
      </c>
      <c r="IDC22" s="140" t="s">
        <v>454</v>
      </c>
      <c r="IDD22" s="140" t="s">
        <v>454</v>
      </c>
      <c r="IDE22" s="140" t="s">
        <v>454</v>
      </c>
      <c r="IDF22" s="140" t="s">
        <v>454</v>
      </c>
      <c r="IDG22" s="140" t="s">
        <v>454</v>
      </c>
      <c r="IDH22" s="140" t="s">
        <v>454</v>
      </c>
      <c r="IDI22" s="140" t="s">
        <v>454</v>
      </c>
      <c r="IDJ22" s="140" t="s">
        <v>454</v>
      </c>
      <c r="IDK22" s="140" t="s">
        <v>454</v>
      </c>
      <c r="IDL22" s="140" t="s">
        <v>454</v>
      </c>
      <c r="IDM22" s="140" t="s">
        <v>454</v>
      </c>
      <c r="IDN22" s="140" t="s">
        <v>454</v>
      </c>
      <c r="IDO22" s="140" t="s">
        <v>454</v>
      </c>
      <c r="IDP22" s="140" t="s">
        <v>454</v>
      </c>
      <c r="IDQ22" s="140" t="s">
        <v>454</v>
      </c>
      <c r="IDR22" s="140" t="s">
        <v>454</v>
      </c>
      <c r="IDS22" s="140" t="s">
        <v>454</v>
      </c>
      <c r="IDT22" s="140" t="s">
        <v>454</v>
      </c>
      <c r="IDU22" s="140" t="s">
        <v>454</v>
      </c>
      <c r="IDV22" s="140" t="s">
        <v>454</v>
      </c>
      <c r="IDW22" s="140" t="s">
        <v>454</v>
      </c>
      <c r="IDX22" s="140" t="s">
        <v>454</v>
      </c>
      <c r="IDY22" s="140" t="s">
        <v>454</v>
      </c>
      <c r="IDZ22" s="140" t="s">
        <v>454</v>
      </c>
      <c r="IEA22" s="140" t="s">
        <v>454</v>
      </c>
      <c r="IEB22" s="140" t="s">
        <v>454</v>
      </c>
      <c r="IEC22" s="140" t="s">
        <v>454</v>
      </c>
      <c r="IED22" s="140" t="s">
        <v>454</v>
      </c>
      <c r="IEE22" s="140" t="s">
        <v>454</v>
      </c>
      <c r="IEF22" s="140" t="s">
        <v>454</v>
      </c>
      <c r="IEG22" s="140" t="s">
        <v>454</v>
      </c>
      <c r="IEH22" s="140" t="s">
        <v>454</v>
      </c>
      <c r="IEI22" s="140" t="s">
        <v>454</v>
      </c>
      <c r="IEJ22" s="140" t="s">
        <v>454</v>
      </c>
      <c r="IEK22" s="140" t="s">
        <v>454</v>
      </c>
      <c r="IEL22" s="140" t="s">
        <v>454</v>
      </c>
      <c r="IEM22" s="140" t="s">
        <v>454</v>
      </c>
      <c r="IEN22" s="140" t="s">
        <v>454</v>
      </c>
      <c r="IEO22" s="140" t="s">
        <v>454</v>
      </c>
      <c r="IEP22" s="140" t="s">
        <v>454</v>
      </c>
      <c r="IEQ22" s="140" t="s">
        <v>454</v>
      </c>
      <c r="IER22" s="140" t="s">
        <v>454</v>
      </c>
      <c r="IES22" s="140" t="s">
        <v>454</v>
      </c>
      <c r="IET22" s="140" t="s">
        <v>454</v>
      </c>
      <c r="IEU22" s="140" t="s">
        <v>454</v>
      </c>
      <c r="IEV22" s="140" t="s">
        <v>454</v>
      </c>
      <c r="IEW22" s="140" t="s">
        <v>454</v>
      </c>
      <c r="IEX22" s="140" t="s">
        <v>454</v>
      </c>
      <c r="IEY22" s="140" t="s">
        <v>454</v>
      </c>
      <c r="IEZ22" s="140" t="s">
        <v>454</v>
      </c>
      <c r="IFA22" s="140" t="s">
        <v>454</v>
      </c>
      <c r="IFB22" s="140" t="s">
        <v>454</v>
      </c>
      <c r="IFC22" s="140" t="s">
        <v>454</v>
      </c>
      <c r="IFD22" s="140" t="s">
        <v>454</v>
      </c>
      <c r="IFE22" s="140" t="s">
        <v>454</v>
      </c>
      <c r="IFF22" s="140" t="s">
        <v>454</v>
      </c>
      <c r="IFG22" s="140" t="s">
        <v>454</v>
      </c>
      <c r="IFH22" s="140" t="s">
        <v>454</v>
      </c>
      <c r="IFI22" s="140" t="s">
        <v>454</v>
      </c>
      <c r="IFJ22" s="140" t="s">
        <v>454</v>
      </c>
      <c r="IFK22" s="140" t="s">
        <v>454</v>
      </c>
      <c r="IFL22" s="140" t="s">
        <v>454</v>
      </c>
      <c r="IFM22" s="140" t="s">
        <v>454</v>
      </c>
      <c r="IFN22" s="140" t="s">
        <v>454</v>
      </c>
      <c r="IFO22" s="140" t="s">
        <v>454</v>
      </c>
      <c r="IFP22" s="140" t="s">
        <v>454</v>
      </c>
      <c r="IFQ22" s="140" t="s">
        <v>454</v>
      </c>
      <c r="IFR22" s="140" t="s">
        <v>454</v>
      </c>
      <c r="IFS22" s="140" t="s">
        <v>454</v>
      </c>
      <c r="IFT22" s="140" t="s">
        <v>454</v>
      </c>
      <c r="IFU22" s="140" t="s">
        <v>454</v>
      </c>
      <c r="IFV22" s="140" t="s">
        <v>454</v>
      </c>
      <c r="IFW22" s="140" t="s">
        <v>454</v>
      </c>
      <c r="IFX22" s="140" t="s">
        <v>454</v>
      </c>
      <c r="IFY22" s="140" t="s">
        <v>454</v>
      </c>
      <c r="IFZ22" s="140" t="s">
        <v>454</v>
      </c>
      <c r="IGA22" s="140" t="s">
        <v>454</v>
      </c>
      <c r="IGB22" s="140" t="s">
        <v>454</v>
      </c>
      <c r="IGC22" s="140" t="s">
        <v>454</v>
      </c>
      <c r="IGD22" s="140" t="s">
        <v>454</v>
      </c>
      <c r="IGE22" s="140" t="s">
        <v>454</v>
      </c>
      <c r="IGF22" s="140" t="s">
        <v>454</v>
      </c>
      <c r="IGG22" s="140" t="s">
        <v>454</v>
      </c>
      <c r="IGH22" s="140" t="s">
        <v>454</v>
      </c>
      <c r="IGI22" s="140" t="s">
        <v>454</v>
      </c>
      <c r="IGJ22" s="140" t="s">
        <v>454</v>
      </c>
      <c r="IGK22" s="140" t="s">
        <v>454</v>
      </c>
      <c r="IGL22" s="140" t="s">
        <v>454</v>
      </c>
      <c r="IGM22" s="140" t="s">
        <v>454</v>
      </c>
      <c r="IGN22" s="140" t="s">
        <v>454</v>
      </c>
      <c r="IGO22" s="140" t="s">
        <v>454</v>
      </c>
      <c r="IGP22" s="140" t="s">
        <v>454</v>
      </c>
      <c r="IGQ22" s="140" t="s">
        <v>454</v>
      </c>
      <c r="IGR22" s="140" t="s">
        <v>454</v>
      </c>
      <c r="IGS22" s="140" t="s">
        <v>454</v>
      </c>
      <c r="IGT22" s="140" t="s">
        <v>454</v>
      </c>
      <c r="IGU22" s="140" t="s">
        <v>454</v>
      </c>
      <c r="IGV22" s="140" t="s">
        <v>454</v>
      </c>
      <c r="IGW22" s="140" t="s">
        <v>454</v>
      </c>
      <c r="IGX22" s="140" t="s">
        <v>454</v>
      </c>
      <c r="IGY22" s="140" t="s">
        <v>454</v>
      </c>
      <c r="IGZ22" s="140" t="s">
        <v>454</v>
      </c>
      <c r="IHA22" s="140" t="s">
        <v>454</v>
      </c>
      <c r="IHB22" s="140" t="s">
        <v>454</v>
      </c>
      <c r="IHC22" s="140" t="s">
        <v>454</v>
      </c>
      <c r="IHD22" s="140" t="s">
        <v>454</v>
      </c>
      <c r="IHE22" s="140" t="s">
        <v>454</v>
      </c>
      <c r="IHF22" s="140" t="s">
        <v>454</v>
      </c>
      <c r="IHG22" s="140" t="s">
        <v>454</v>
      </c>
      <c r="IHH22" s="140" t="s">
        <v>454</v>
      </c>
      <c r="IHI22" s="140" t="s">
        <v>454</v>
      </c>
      <c r="IHJ22" s="140" t="s">
        <v>454</v>
      </c>
      <c r="IHK22" s="140" t="s">
        <v>454</v>
      </c>
      <c r="IHL22" s="140" t="s">
        <v>454</v>
      </c>
      <c r="IHM22" s="140" t="s">
        <v>454</v>
      </c>
      <c r="IHN22" s="140" t="s">
        <v>454</v>
      </c>
      <c r="IHO22" s="140" t="s">
        <v>454</v>
      </c>
      <c r="IHP22" s="140" t="s">
        <v>454</v>
      </c>
      <c r="IHQ22" s="140" t="s">
        <v>454</v>
      </c>
      <c r="IHR22" s="140" t="s">
        <v>454</v>
      </c>
      <c r="IHS22" s="140" t="s">
        <v>454</v>
      </c>
      <c r="IHT22" s="140" t="s">
        <v>454</v>
      </c>
      <c r="IHU22" s="140" t="s">
        <v>454</v>
      </c>
      <c r="IHV22" s="140" t="s">
        <v>454</v>
      </c>
      <c r="IHW22" s="140" t="s">
        <v>454</v>
      </c>
      <c r="IHX22" s="140" t="s">
        <v>454</v>
      </c>
      <c r="IHY22" s="140" t="s">
        <v>454</v>
      </c>
      <c r="IHZ22" s="140" t="s">
        <v>454</v>
      </c>
      <c r="IIA22" s="140" t="s">
        <v>454</v>
      </c>
      <c r="IIB22" s="140" t="s">
        <v>454</v>
      </c>
      <c r="IIC22" s="140" t="s">
        <v>454</v>
      </c>
      <c r="IID22" s="140" t="s">
        <v>454</v>
      </c>
      <c r="IIE22" s="140" t="s">
        <v>454</v>
      </c>
      <c r="IIF22" s="140" t="s">
        <v>454</v>
      </c>
      <c r="IIG22" s="140" t="s">
        <v>454</v>
      </c>
      <c r="IIH22" s="140" t="s">
        <v>454</v>
      </c>
      <c r="III22" s="140" t="s">
        <v>454</v>
      </c>
      <c r="IIJ22" s="140" t="s">
        <v>454</v>
      </c>
      <c r="IIK22" s="140" t="s">
        <v>454</v>
      </c>
      <c r="IIL22" s="140" t="s">
        <v>454</v>
      </c>
      <c r="IIM22" s="140" t="s">
        <v>454</v>
      </c>
      <c r="IIN22" s="140" t="s">
        <v>454</v>
      </c>
      <c r="IIO22" s="140" t="s">
        <v>454</v>
      </c>
      <c r="IIP22" s="140" t="s">
        <v>454</v>
      </c>
      <c r="IIQ22" s="140" t="s">
        <v>454</v>
      </c>
      <c r="IIR22" s="140" t="s">
        <v>454</v>
      </c>
      <c r="IIS22" s="140" t="s">
        <v>454</v>
      </c>
      <c r="IIT22" s="140" t="s">
        <v>454</v>
      </c>
      <c r="IIU22" s="140" t="s">
        <v>454</v>
      </c>
      <c r="IIV22" s="140" t="s">
        <v>454</v>
      </c>
      <c r="IIW22" s="140" t="s">
        <v>454</v>
      </c>
      <c r="IIX22" s="140" t="s">
        <v>454</v>
      </c>
      <c r="IIY22" s="140" t="s">
        <v>454</v>
      </c>
      <c r="IIZ22" s="140" t="s">
        <v>454</v>
      </c>
      <c r="IJA22" s="140" t="s">
        <v>454</v>
      </c>
      <c r="IJB22" s="140" t="s">
        <v>454</v>
      </c>
      <c r="IJC22" s="140" t="s">
        <v>454</v>
      </c>
      <c r="IJD22" s="140" t="s">
        <v>454</v>
      </c>
      <c r="IJE22" s="140" t="s">
        <v>454</v>
      </c>
      <c r="IJF22" s="140" t="s">
        <v>454</v>
      </c>
      <c r="IJG22" s="140" t="s">
        <v>454</v>
      </c>
      <c r="IJH22" s="140" t="s">
        <v>454</v>
      </c>
      <c r="IJI22" s="140" t="s">
        <v>454</v>
      </c>
      <c r="IJJ22" s="140" t="s">
        <v>454</v>
      </c>
      <c r="IJK22" s="140" t="s">
        <v>454</v>
      </c>
      <c r="IJL22" s="140" t="s">
        <v>454</v>
      </c>
      <c r="IJM22" s="140" t="s">
        <v>454</v>
      </c>
      <c r="IJN22" s="140" t="s">
        <v>454</v>
      </c>
      <c r="IJO22" s="140" t="s">
        <v>454</v>
      </c>
      <c r="IJP22" s="140" t="s">
        <v>454</v>
      </c>
      <c r="IJQ22" s="140" t="s">
        <v>454</v>
      </c>
      <c r="IJR22" s="140" t="s">
        <v>454</v>
      </c>
      <c r="IJS22" s="140" t="s">
        <v>454</v>
      </c>
      <c r="IJT22" s="140" t="s">
        <v>454</v>
      </c>
      <c r="IJU22" s="140" t="s">
        <v>454</v>
      </c>
      <c r="IJV22" s="140" t="s">
        <v>454</v>
      </c>
      <c r="IJW22" s="140" t="s">
        <v>454</v>
      </c>
      <c r="IJX22" s="140" t="s">
        <v>454</v>
      </c>
      <c r="IJY22" s="140" t="s">
        <v>454</v>
      </c>
      <c r="IJZ22" s="140" t="s">
        <v>454</v>
      </c>
      <c r="IKA22" s="140" t="s">
        <v>454</v>
      </c>
      <c r="IKB22" s="140" t="s">
        <v>454</v>
      </c>
      <c r="IKC22" s="140" t="s">
        <v>454</v>
      </c>
      <c r="IKD22" s="140" t="s">
        <v>454</v>
      </c>
      <c r="IKE22" s="140" t="s">
        <v>454</v>
      </c>
      <c r="IKF22" s="140" t="s">
        <v>454</v>
      </c>
      <c r="IKG22" s="140" t="s">
        <v>454</v>
      </c>
      <c r="IKH22" s="140" t="s">
        <v>454</v>
      </c>
      <c r="IKI22" s="140" t="s">
        <v>454</v>
      </c>
      <c r="IKJ22" s="140" t="s">
        <v>454</v>
      </c>
      <c r="IKK22" s="140" t="s">
        <v>454</v>
      </c>
      <c r="IKL22" s="140" t="s">
        <v>454</v>
      </c>
      <c r="IKM22" s="140" t="s">
        <v>454</v>
      </c>
      <c r="IKN22" s="140" t="s">
        <v>454</v>
      </c>
      <c r="IKO22" s="140" t="s">
        <v>454</v>
      </c>
      <c r="IKP22" s="140" t="s">
        <v>454</v>
      </c>
      <c r="IKQ22" s="140" t="s">
        <v>454</v>
      </c>
      <c r="IKR22" s="140" t="s">
        <v>454</v>
      </c>
      <c r="IKS22" s="140" t="s">
        <v>454</v>
      </c>
      <c r="IKT22" s="140" t="s">
        <v>454</v>
      </c>
      <c r="IKU22" s="140" t="s">
        <v>454</v>
      </c>
      <c r="IKV22" s="140" t="s">
        <v>454</v>
      </c>
      <c r="IKW22" s="140" t="s">
        <v>454</v>
      </c>
      <c r="IKX22" s="140" t="s">
        <v>454</v>
      </c>
      <c r="IKY22" s="140" t="s">
        <v>454</v>
      </c>
      <c r="IKZ22" s="140" t="s">
        <v>454</v>
      </c>
      <c r="ILA22" s="140" t="s">
        <v>454</v>
      </c>
      <c r="ILB22" s="140" t="s">
        <v>454</v>
      </c>
      <c r="ILC22" s="140" t="s">
        <v>454</v>
      </c>
      <c r="ILD22" s="140" t="s">
        <v>454</v>
      </c>
      <c r="ILE22" s="140" t="s">
        <v>454</v>
      </c>
      <c r="ILF22" s="140" t="s">
        <v>454</v>
      </c>
      <c r="ILG22" s="140" t="s">
        <v>454</v>
      </c>
      <c r="ILH22" s="140" t="s">
        <v>454</v>
      </c>
      <c r="ILI22" s="140" t="s">
        <v>454</v>
      </c>
      <c r="ILJ22" s="140" t="s">
        <v>454</v>
      </c>
      <c r="ILK22" s="140" t="s">
        <v>454</v>
      </c>
      <c r="ILL22" s="140" t="s">
        <v>454</v>
      </c>
      <c r="ILM22" s="140" t="s">
        <v>454</v>
      </c>
      <c r="ILN22" s="140" t="s">
        <v>454</v>
      </c>
      <c r="ILO22" s="140" t="s">
        <v>454</v>
      </c>
      <c r="ILP22" s="140" t="s">
        <v>454</v>
      </c>
      <c r="ILQ22" s="140" t="s">
        <v>454</v>
      </c>
      <c r="ILR22" s="140" t="s">
        <v>454</v>
      </c>
      <c r="ILS22" s="140" t="s">
        <v>454</v>
      </c>
      <c r="ILT22" s="140" t="s">
        <v>454</v>
      </c>
      <c r="ILU22" s="140" t="s">
        <v>454</v>
      </c>
      <c r="ILV22" s="140" t="s">
        <v>454</v>
      </c>
      <c r="ILW22" s="140" t="s">
        <v>454</v>
      </c>
      <c r="ILX22" s="140" t="s">
        <v>454</v>
      </c>
      <c r="ILY22" s="140" t="s">
        <v>454</v>
      </c>
      <c r="ILZ22" s="140" t="s">
        <v>454</v>
      </c>
      <c r="IMA22" s="140" t="s">
        <v>454</v>
      </c>
      <c r="IMB22" s="140" t="s">
        <v>454</v>
      </c>
      <c r="IMC22" s="140" t="s">
        <v>454</v>
      </c>
      <c r="IMD22" s="140" t="s">
        <v>454</v>
      </c>
      <c r="IME22" s="140" t="s">
        <v>454</v>
      </c>
      <c r="IMF22" s="140" t="s">
        <v>454</v>
      </c>
      <c r="IMG22" s="140" t="s">
        <v>454</v>
      </c>
      <c r="IMH22" s="140" t="s">
        <v>454</v>
      </c>
      <c r="IMI22" s="140" t="s">
        <v>454</v>
      </c>
      <c r="IMJ22" s="140" t="s">
        <v>454</v>
      </c>
      <c r="IMK22" s="140" t="s">
        <v>454</v>
      </c>
      <c r="IML22" s="140" t="s">
        <v>454</v>
      </c>
      <c r="IMM22" s="140" t="s">
        <v>454</v>
      </c>
      <c r="IMN22" s="140" t="s">
        <v>454</v>
      </c>
      <c r="IMO22" s="140" t="s">
        <v>454</v>
      </c>
      <c r="IMP22" s="140" t="s">
        <v>454</v>
      </c>
      <c r="IMQ22" s="140" t="s">
        <v>454</v>
      </c>
      <c r="IMR22" s="140" t="s">
        <v>454</v>
      </c>
      <c r="IMS22" s="140" t="s">
        <v>454</v>
      </c>
      <c r="IMT22" s="140" t="s">
        <v>454</v>
      </c>
      <c r="IMU22" s="140" t="s">
        <v>454</v>
      </c>
      <c r="IMV22" s="140" t="s">
        <v>454</v>
      </c>
      <c r="IMW22" s="140" t="s">
        <v>454</v>
      </c>
      <c r="IMX22" s="140" t="s">
        <v>454</v>
      </c>
      <c r="IMY22" s="140" t="s">
        <v>454</v>
      </c>
      <c r="IMZ22" s="140" t="s">
        <v>454</v>
      </c>
      <c r="INA22" s="140" t="s">
        <v>454</v>
      </c>
      <c r="INB22" s="140" t="s">
        <v>454</v>
      </c>
      <c r="INC22" s="140" t="s">
        <v>454</v>
      </c>
      <c r="IND22" s="140" t="s">
        <v>454</v>
      </c>
      <c r="INE22" s="140" t="s">
        <v>454</v>
      </c>
      <c r="INF22" s="140" t="s">
        <v>454</v>
      </c>
      <c r="ING22" s="140" t="s">
        <v>454</v>
      </c>
      <c r="INH22" s="140" t="s">
        <v>454</v>
      </c>
      <c r="INI22" s="140" t="s">
        <v>454</v>
      </c>
      <c r="INJ22" s="140" t="s">
        <v>454</v>
      </c>
      <c r="INK22" s="140" t="s">
        <v>454</v>
      </c>
      <c r="INL22" s="140" t="s">
        <v>454</v>
      </c>
      <c r="INM22" s="140" t="s">
        <v>454</v>
      </c>
      <c r="INN22" s="140" t="s">
        <v>454</v>
      </c>
      <c r="INO22" s="140" t="s">
        <v>454</v>
      </c>
      <c r="INP22" s="140" t="s">
        <v>454</v>
      </c>
      <c r="INQ22" s="140" t="s">
        <v>454</v>
      </c>
      <c r="INR22" s="140" t="s">
        <v>454</v>
      </c>
      <c r="INS22" s="140" t="s">
        <v>454</v>
      </c>
      <c r="INT22" s="140" t="s">
        <v>454</v>
      </c>
      <c r="INU22" s="140" t="s">
        <v>454</v>
      </c>
      <c r="INV22" s="140" t="s">
        <v>454</v>
      </c>
      <c r="INW22" s="140" t="s">
        <v>454</v>
      </c>
      <c r="INX22" s="140" t="s">
        <v>454</v>
      </c>
      <c r="INY22" s="140" t="s">
        <v>454</v>
      </c>
      <c r="INZ22" s="140" t="s">
        <v>454</v>
      </c>
      <c r="IOA22" s="140" t="s">
        <v>454</v>
      </c>
      <c r="IOB22" s="140" t="s">
        <v>454</v>
      </c>
      <c r="IOC22" s="140" t="s">
        <v>454</v>
      </c>
      <c r="IOD22" s="140" t="s">
        <v>454</v>
      </c>
      <c r="IOE22" s="140" t="s">
        <v>454</v>
      </c>
      <c r="IOF22" s="140" t="s">
        <v>454</v>
      </c>
      <c r="IOG22" s="140" t="s">
        <v>454</v>
      </c>
      <c r="IOH22" s="140" t="s">
        <v>454</v>
      </c>
      <c r="IOI22" s="140" t="s">
        <v>454</v>
      </c>
      <c r="IOJ22" s="140" t="s">
        <v>454</v>
      </c>
      <c r="IOK22" s="140" t="s">
        <v>454</v>
      </c>
      <c r="IOL22" s="140" t="s">
        <v>454</v>
      </c>
      <c r="IOM22" s="140" t="s">
        <v>454</v>
      </c>
      <c r="ION22" s="140" t="s">
        <v>454</v>
      </c>
      <c r="IOO22" s="140" t="s">
        <v>454</v>
      </c>
      <c r="IOP22" s="140" t="s">
        <v>454</v>
      </c>
      <c r="IOQ22" s="140" t="s">
        <v>454</v>
      </c>
      <c r="IOR22" s="140" t="s">
        <v>454</v>
      </c>
      <c r="IOS22" s="140" t="s">
        <v>454</v>
      </c>
      <c r="IOT22" s="140" t="s">
        <v>454</v>
      </c>
      <c r="IOU22" s="140" t="s">
        <v>454</v>
      </c>
      <c r="IOV22" s="140" t="s">
        <v>454</v>
      </c>
      <c r="IOW22" s="140" t="s">
        <v>454</v>
      </c>
      <c r="IOX22" s="140" t="s">
        <v>454</v>
      </c>
      <c r="IOY22" s="140" t="s">
        <v>454</v>
      </c>
      <c r="IOZ22" s="140" t="s">
        <v>454</v>
      </c>
      <c r="IPA22" s="140" t="s">
        <v>454</v>
      </c>
      <c r="IPB22" s="140" t="s">
        <v>454</v>
      </c>
      <c r="IPC22" s="140" t="s">
        <v>454</v>
      </c>
      <c r="IPD22" s="140" t="s">
        <v>454</v>
      </c>
      <c r="IPE22" s="140" t="s">
        <v>454</v>
      </c>
      <c r="IPF22" s="140" t="s">
        <v>454</v>
      </c>
      <c r="IPG22" s="140" t="s">
        <v>454</v>
      </c>
      <c r="IPH22" s="140" t="s">
        <v>454</v>
      </c>
      <c r="IPI22" s="140" t="s">
        <v>454</v>
      </c>
      <c r="IPJ22" s="140" t="s">
        <v>454</v>
      </c>
      <c r="IPK22" s="140" t="s">
        <v>454</v>
      </c>
      <c r="IPL22" s="140" t="s">
        <v>454</v>
      </c>
      <c r="IPM22" s="140" t="s">
        <v>454</v>
      </c>
      <c r="IPN22" s="140" t="s">
        <v>454</v>
      </c>
      <c r="IPO22" s="140" t="s">
        <v>454</v>
      </c>
      <c r="IPP22" s="140" t="s">
        <v>454</v>
      </c>
      <c r="IPQ22" s="140" t="s">
        <v>454</v>
      </c>
      <c r="IPR22" s="140" t="s">
        <v>454</v>
      </c>
      <c r="IPS22" s="140" t="s">
        <v>454</v>
      </c>
      <c r="IPT22" s="140" t="s">
        <v>454</v>
      </c>
      <c r="IPU22" s="140" t="s">
        <v>454</v>
      </c>
      <c r="IPV22" s="140" t="s">
        <v>454</v>
      </c>
      <c r="IPW22" s="140" t="s">
        <v>454</v>
      </c>
      <c r="IPX22" s="140" t="s">
        <v>454</v>
      </c>
      <c r="IPY22" s="140" t="s">
        <v>454</v>
      </c>
      <c r="IPZ22" s="140" t="s">
        <v>454</v>
      </c>
      <c r="IQA22" s="140" t="s">
        <v>454</v>
      </c>
      <c r="IQB22" s="140" t="s">
        <v>454</v>
      </c>
      <c r="IQC22" s="140" t="s">
        <v>454</v>
      </c>
      <c r="IQD22" s="140" t="s">
        <v>454</v>
      </c>
      <c r="IQE22" s="140" t="s">
        <v>454</v>
      </c>
      <c r="IQF22" s="140" t="s">
        <v>454</v>
      </c>
      <c r="IQG22" s="140" t="s">
        <v>454</v>
      </c>
      <c r="IQH22" s="140" t="s">
        <v>454</v>
      </c>
      <c r="IQI22" s="140" t="s">
        <v>454</v>
      </c>
      <c r="IQJ22" s="140" t="s">
        <v>454</v>
      </c>
      <c r="IQK22" s="140" t="s">
        <v>454</v>
      </c>
      <c r="IQL22" s="140" t="s">
        <v>454</v>
      </c>
      <c r="IQM22" s="140" t="s">
        <v>454</v>
      </c>
      <c r="IQN22" s="140" t="s">
        <v>454</v>
      </c>
      <c r="IQO22" s="140" t="s">
        <v>454</v>
      </c>
      <c r="IQP22" s="140" t="s">
        <v>454</v>
      </c>
      <c r="IQQ22" s="140" t="s">
        <v>454</v>
      </c>
      <c r="IQR22" s="140" t="s">
        <v>454</v>
      </c>
      <c r="IQS22" s="140" t="s">
        <v>454</v>
      </c>
      <c r="IQT22" s="140" t="s">
        <v>454</v>
      </c>
      <c r="IQU22" s="140" t="s">
        <v>454</v>
      </c>
      <c r="IQV22" s="140" t="s">
        <v>454</v>
      </c>
      <c r="IQW22" s="140" t="s">
        <v>454</v>
      </c>
      <c r="IQX22" s="140" t="s">
        <v>454</v>
      </c>
      <c r="IQY22" s="140" t="s">
        <v>454</v>
      </c>
      <c r="IQZ22" s="140" t="s">
        <v>454</v>
      </c>
      <c r="IRA22" s="140" t="s">
        <v>454</v>
      </c>
      <c r="IRB22" s="140" t="s">
        <v>454</v>
      </c>
      <c r="IRC22" s="140" t="s">
        <v>454</v>
      </c>
      <c r="IRD22" s="140" t="s">
        <v>454</v>
      </c>
      <c r="IRE22" s="140" t="s">
        <v>454</v>
      </c>
      <c r="IRF22" s="140" t="s">
        <v>454</v>
      </c>
      <c r="IRG22" s="140" t="s">
        <v>454</v>
      </c>
      <c r="IRH22" s="140" t="s">
        <v>454</v>
      </c>
      <c r="IRI22" s="140" t="s">
        <v>454</v>
      </c>
      <c r="IRJ22" s="140" t="s">
        <v>454</v>
      </c>
      <c r="IRK22" s="140" t="s">
        <v>454</v>
      </c>
      <c r="IRL22" s="140" t="s">
        <v>454</v>
      </c>
      <c r="IRM22" s="140" t="s">
        <v>454</v>
      </c>
      <c r="IRN22" s="140" t="s">
        <v>454</v>
      </c>
      <c r="IRO22" s="140" t="s">
        <v>454</v>
      </c>
      <c r="IRP22" s="140" t="s">
        <v>454</v>
      </c>
      <c r="IRQ22" s="140" t="s">
        <v>454</v>
      </c>
      <c r="IRR22" s="140" t="s">
        <v>454</v>
      </c>
      <c r="IRS22" s="140" t="s">
        <v>454</v>
      </c>
      <c r="IRT22" s="140" t="s">
        <v>454</v>
      </c>
      <c r="IRU22" s="140" t="s">
        <v>454</v>
      </c>
      <c r="IRV22" s="140" t="s">
        <v>454</v>
      </c>
      <c r="IRW22" s="140" t="s">
        <v>454</v>
      </c>
      <c r="IRX22" s="140" t="s">
        <v>454</v>
      </c>
      <c r="IRY22" s="140" t="s">
        <v>454</v>
      </c>
      <c r="IRZ22" s="140" t="s">
        <v>454</v>
      </c>
      <c r="ISA22" s="140" t="s">
        <v>454</v>
      </c>
      <c r="ISB22" s="140" t="s">
        <v>454</v>
      </c>
      <c r="ISC22" s="140" t="s">
        <v>454</v>
      </c>
      <c r="ISD22" s="140" t="s">
        <v>454</v>
      </c>
      <c r="ISE22" s="140" t="s">
        <v>454</v>
      </c>
      <c r="ISF22" s="140" t="s">
        <v>454</v>
      </c>
      <c r="ISG22" s="140" t="s">
        <v>454</v>
      </c>
      <c r="ISH22" s="140" t="s">
        <v>454</v>
      </c>
      <c r="ISI22" s="140" t="s">
        <v>454</v>
      </c>
      <c r="ISJ22" s="140" t="s">
        <v>454</v>
      </c>
      <c r="ISK22" s="140" t="s">
        <v>454</v>
      </c>
      <c r="ISL22" s="140" t="s">
        <v>454</v>
      </c>
      <c r="ISM22" s="140" t="s">
        <v>454</v>
      </c>
      <c r="ISN22" s="140" t="s">
        <v>454</v>
      </c>
      <c r="ISO22" s="140" t="s">
        <v>454</v>
      </c>
      <c r="ISP22" s="140" t="s">
        <v>454</v>
      </c>
      <c r="ISQ22" s="140" t="s">
        <v>454</v>
      </c>
      <c r="ISR22" s="140" t="s">
        <v>454</v>
      </c>
      <c r="ISS22" s="140" t="s">
        <v>454</v>
      </c>
      <c r="IST22" s="140" t="s">
        <v>454</v>
      </c>
      <c r="ISU22" s="140" t="s">
        <v>454</v>
      </c>
      <c r="ISV22" s="140" t="s">
        <v>454</v>
      </c>
      <c r="ISW22" s="140" t="s">
        <v>454</v>
      </c>
      <c r="ISX22" s="140" t="s">
        <v>454</v>
      </c>
      <c r="ISY22" s="140" t="s">
        <v>454</v>
      </c>
      <c r="ISZ22" s="140" t="s">
        <v>454</v>
      </c>
      <c r="ITA22" s="140" t="s">
        <v>454</v>
      </c>
      <c r="ITB22" s="140" t="s">
        <v>454</v>
      </c>
      <c r="ITC22" s="140" t="s">
        <v>454</v>
      </c>
      <c r="ITD22" s="140" t="s">
        <v>454</v>
      </c>
      <c r="ITE22" s="140" t="s">
        <v>454</v>
      </c>
      <c r="ITF22" s="140" t="s">
        <v>454</v>
      </c>
      <c r="ITG22" s="140" t="s">
        <v>454</v>
      </c>
      <c r="ITH22" s="140" t="s">
        <v>454</v>
      </c>
      <c r="ITI22" s="140" t="s">
        <v>454</v>
      </c>
      <c r="ITJ22" s="140" t="s">
        <v>454</v>
      </c>
      <c r="ITK22" s="140" t="s">
        <v>454</v>
      </c>
      <c r="ITL22" s="140" t="s">
        <v>454</v>
      </c>
      <c r="ITM22" s="140" t="s">
        <v>454</v>
      </c>
      <c r="ITN22" s="140" t="s">
        <v>454</v>
      </c>
      <c r="ITO22" s="140" t="s">
        <v>454</v>
      </c>
      <c r="ITP22" s="140" t="s">
        <v>454</v>
      </c>
      <c r="ITQ22" s="140" t="s">
        <v>454</v>
      </c>
      <c r="ITR22" s="140" t="s">
        <v>454</v>
      </c>
      <c r="ITS22" s="140" t="s">
        <v>454</v>
      </c>
      <c r="ITT22" s="140" t="s">
        <v>454</v>
      </c>
      <c r="ITU22" s="140" t="s">
        <v>454</v>
      </c>
      <c r="ITV22" s="140" t="s">
        <v>454</v>
      </c>
      <c r="ITW22" s="140" t="s">
        <v>454</v>
      </c>
      <c r="ITX22" s="140" t="s">
        <v>454</v>
      </c>
      <c r="ITY22" s="140" t="s">
        <v>454</v>
      </c>
      <c r="ITZ22" s="140" t="s">
        <v>454</v>
      </c>
      <c r="IUA22" s="140" t="s">
        <v>454</v>
      </c>
      <c r="IUB22" s="140" t="s">
        <v>454</v>
      </c>
      <c r="IUC22" s="140" t="s">
        <v>454</v>
      </c>
      <c r="IUD22" s="140" t="s">
        <v>454</v>
      </c>
      <c r="IUE22" s="140" t="s">
        <v>454</v>
      </c>
      <c r="IUF22" s="140" t="s">
        <v>454</v>
      </c>
      <c r="IUG22" s="140" t="s">
        <v>454</v>
      </c>
      <c r="IUH22" s="140" t="s">
        <v>454</v>
      </c>
      <c r="IUI22" s="140" t="s">
        <v>454</v>
      </c>
      <c r="IUJ22" s="140" t="s">
        <v>454</v>
      </c>
      <c r="IUK22" s="140" t="s">
        <v>454</v>
      </c>
      <c r="IUL22" s="140" t="s">
        <v>454</v>
      </c>
      <c r="IUM22" s="140" t="s">
        <v>454</v>
      </c>
      <c r="IUN22" s="140" t="s">
        <v>454</v>
      </c>
      <c r="IUO22" s="140" t="s">
        <v>454</v>
      </c>
      <c r="IUP22" s="140" t="s">
        <v>454</v>
      </c>
      <c r="IUQ22" s="140" t="s">
        <v>454</v>
      </c>
      <c r="IUR22" s="140" t="s">
        <v>454</v>
      </c>
      <c r="IUS22" s="140" t="s">
        <v>454</v>
      </c>
      <c r="IUT22" s="140" t="s">
        <v>454</v>
      </c>
      <c r="IUU22" s="140" t="s">
        <v>454</v>
      </c>
      <c r="IUV22" s="140" t="s">
        <v>454</v>
      </c>
      <c r="IUW22" s="140" t="s">
        <v>454</v>
      </c>
      <c r="IUX22" s="140" t="s">
        <v>454</v>
      </c>
      <c r="IUY22" s="140" t="s">
        <v>454</v>
      </c>
      <c r="IUZ22" s="140" t="s">
        <v>454</v>
      </c>
      <c r="IVA22" s="140" t="s">
        <v>454</v>
      </c>
      <c r="IVB22" s="140" t="s">
        <v>454</v>
      </c>
      <c r="IVC22" s="140" t="s">
        <v>454</v>
      </c>
      <c r="IVD22" s="140" t="s">
        <v>454</v>
      </c>
      <c r="IVE22" s="140" t="s">
        <v>454</v>
      </c>
      <c r="IVF22" s="140" t="s">
        <v>454</v>
      </c>
      <c r="IVG22" s="140" t="s">
        <v>454</v>
      </c>
      <c r="IVH22" s="140" t="s">
        <v>454</v>
      </c>
      <c r="IVI22" s="140" t="s">
        <v>454</v>
      </c>
      <c r="IVJ22" s="140" t="s">
        <v>454</v>
      </c>
      <c r="IVK22" s="140" t="s">
        <v>454</v>
      </c>
      <c r="IVL22" s="140" t="s">
        <v>454</v>
      </c>
      <c r="IVM22" s="140" t="s">
        <v>454</v>
      </c>
      <c r="IVN22" s="140" t="s">
        <v>454</v>
      </c>
      <c r="IVO22" s="140" t="s">
        <v>454</v>
      </c>
      <c r="IVP22" s="140" t="s">
        <v>454</v>
      </c>
      <c r="IVQ22" s="140" t="s">
        <v>454</v>
      </c>
      <c r="IVR22" s="140" t="s">
        <v>454</v>
      </c>
      <c r="IVS22" s="140" t="s">
        <v>454</v>
      </c>
      <c r="IVT22" s="140" t="s">
        <v>454</v>
      </c>
      <c r="IVU22" s="140" t="s">
        <v>454</v>
      </c>
      <c r="IVV22" s="140" t="s">
        <v>454</v>
      </c>
      <c r="IVW22" s="140" t="s">
        <v>454</v>
      </c>
      <c r="IVX22" s="140" t="s">
        <v>454</v>
      </c>
      <c r="IVY22" s="140" t="s">
        <v>454</v>
      </c>
      <c r="IVZ22" s="140" t="s">
        <v>454</v>
      </c>
      <c r="IWA22" s="140" t="s">
        <v>454</v>
      </c>
      <c r="IWB22" s="140" t="s">
        <v>454</v>
      </c>
      <c r="IWC22" s="140" t="s">
        <v>454</v>
      </c>
      <c r="IWD22" s="140" t="s">
        <v>454</v>
      </c>
      <c r="IWE22" s="140" t="s">
        <v>454</v>
      </c>
      <c r="IWF22" s="140" t="s">
        <v>454</v>
      </c>
      <c r="IWG22" s="140" t="s">
        <v>454</v>
      </c>
      <c r="IWH22" s="140" t="s">
        <v>454</v>
      </c>
      <c r="IWI22" s="140" t="s">
        <v>454</v>
      </c>
      <c r="IWJ22" s="140" t="s">
        <v>454</v>
      </c>
      <c r="IWK22" s="140" t="s">
        <v>454</v>
      </c>
      <c r="IWL22" s="140" t="s">
        <v>454</v>
      </c>
      <c r="IWM22" s="140" t="s">
        <v>454</v>
      </c>
      <c r="IWN22" s="140" t="s">
        <v>454</v>
      </c>
      <c r="IWO22" s="140" t="s">
        <v>454</v>
      </c>
      <c r="IWP22" s="140" t="s">
        <v>454</v>
      </c>
      <c r="IWQ22" s="140" t="s">
        <v>454</v>
      </c>
      <c r="IWR22" s="140" t="s">
        <v>454</v>
      </c>
      <c r="IWS22" s="140" t="s">
        <v>454</v>
      </c>
      <c r="IWT22" s="140" t="s">
        <v>454</v>
      </c>
      <c r="IWU22" s="140" t="s">
        <v>454</v>
      </c>
      <c r="IWV22" s="140" t="s">
        <v>454</v>
      </c>
      <c r="IWW22" s="140" t="s">
        <v>454</v>
      </c>
      <c r="IWX22" s="140" t="s">
        <v>454</v>
      </c>
      <c r="IWY22" s="140" t="s">
        <v>454</v>
      </c>
      <c r="IWZ22" s="140" t="s">
        <v>454</v>
      </c>
      <c r="IXA22" s="140" t="s">
        <v>454</v>
      </c>
      <c r="IXB22" s="140" t="s">
        <v>454</v>
      </c>
      <c r="IXC22" s="140" t="s">
        <v>454</v>
      </c>
      <c r="IXD22" s="140" t="s">
        <v>454</v>
      </c>
      <c r="IXE22" s="140" t="s">
        <v>454</v>
      </c>
      <c r="IXF22" s="140" t="s">
        <v>454</v>
      </c>
      <c r="IXG22" s="140" t="s">
        <v>454</v>
      </c>
      <c r="IXH22" s="140" t="s">
        <v>454</v>
      </c>
      <c r="IXI22" s="140" t="s">
        <v>454</v>
      </c>
      <c r="IXJ22" s="140" t="s">
        <v>454</v>
      </c>
      <c r="IXK22" s="140" t="s">
        <v>454</v>
      </c>
      <c r="IXL22" s="140" t="s">
        <v>454</v>
      </c>
      <c r="IXM22" s="140" t="s">
        <v>454</v>
      </c>
      <c r="IXN22" s="140" t="s">
        <v>454</v>
      </c>
      <c r="IXO22" s="140" t="s">
        <v>454</v>
      </c>
      <c r="IXP22" s="140" t="s">
        <v>454</v>
      </c>
      <c r="IXQ22" s="140" t="s">
        <v>454</v>
      </c>
      <c r="IXR22" s="140" t="s">
        <v>454</v>
      </c>
      <c r="IXS22" s="140" t="s">
        <v>454</v>
      </c>
      <c r="IXT22" s="140" t="s">
        <v>454</v>
      </c>
      <c r="IXU22" s="140" t="s">
        <v>454</v>
      </c>
      <c r="IXV22" s="140" t="s">
        <v>454</v>
      </c>
      <c r="IXW22" s="140" t="s">
        <v>454</v>
      </c>
      <c r="IXX22" s="140" t="s">
        <v>454</v>
      </c>
      <c r="IXY22" s="140" t="s">
        <v>454</v>
      </c>
      <c r="IXZ22" s="140" t="s">
        <v>454</v>
      </c>
      <c r="IYA22" s="140" t="s">
        <v>454</v>
      </c>
      <c r="IYB22" s="140" t="s">
        <v>454</v>
      </c>
      <c r="IYC22" s="140" t="s">
        <v>454</v>
      </c>
      <c r="IYD22" s="140" t="s">
        <v>454</v>
      </c>
      <c r="IYE22" s="140" t="s">
        <v>454</v>
      </c>
      <c r="IYF22" s="140" t="s">
        <v>454</v>
      </c>
      <c r="IYG22" s="140" t="s">
        <v>454</v>
      </c>
      <c r="IYH22" s="140" t="s">
        <v>454</v>
      </c>
      <c r="IYI22" s="140" t="s">
        <v>454</v>
      </c>
      <c r="IYJ22" s="140" t="s">
        <v>454</v>
      </c>
      <c r="IYK22" s="140" t="s">
        <v>454</v>
      </c>
      <c r="IYL22" s="140" t="s">
        <v>454</v>
      </c>
      <c r="IYM22" s="140" t="s">
        <v>454</v>
      </c>
      <c r="IYN22" s="140" t="s">
        <v>454</v>
      </c>
      <c r="IYO22" s="140" t="s">
        <v>454</v>
      </c>
      <c r="IYP22" s="140" t="s">
        <v>454</v>
      </c>
      <c r="IYQ22" s="140" t="s">
        <v>454</v>
      </c>
      <c r="IYR22" s="140" t="s">
        <v>454</v>
      </c>
      <c r="IYS22" s="140" t="s">
        <v>454</v>
      </c>
      <c r="IYT22" s="140" t="s">
        <v>454</v>
      </c>
      <c r="IYU22" s="140" t="s">
        <v>454</v>
      </c>
      <c r="IYV22" s="140" t="s">
        <v>454</v>
      </c>
      <c r="IYW22" s="140" t="s">
        <v>454</v>
      </c>
      <c r="IYX22" s="140" t="s">
        <v>454</v>
      </c>
      <c r="IYY22" s="140" t="s">
        <v>454</v>
      </c>
      <c r="IYZ22" s="140" t="s">
        <v>454</v>
      </c>
      <c r="IZA22" s="140" t="s">
        <v>454</v>
      </c>
      <c r="IZB22" s="140" t="s">
        <v>454</v>
      </c>
      <c r="IZC22" s="140" t="s">
        <v>454</v>
      </c>
      <c r="IZD22" s="140" t="s">
        <v>454</v>
      </c>
      <c r="IZE22" s="140" t="s">
        <v>454</v>
      </c>
      <c r="IZF22" s="140" t="s">
        <v>454</v>
      </c>
      <c r="IZG22" s="140" t="s">
        <v>454</v>
      </c>
      <c r="IZH22" s="140" t="s">
        <v>454</v>
      </c>
      <c r="IZI22" s="140" t="s">
        <v>454</v>
      </c>
      <c r="IZJ22" s="140" t="s">
        <v>454</v>
      </c>
      <c r="IZK22" s="140" t="s">
        <v>454</v>
      </c>
      <c r="IZL22" s="140" t="s">
        <v>454</v>
      </c>
      <c r="IZM22" s="140" t="s">
        <v>454</v>
      </c>
      <c r="IZN22" s="140" t="s">
        <v>454</v>
      </c>
      <c r="IZO22" s="140" t="s">
        <v>454</v>
      </c>
      <c r="IZP22" s="140" t="s">
        <v>454</v>
      </c>
      <c r="IZQ22" s="140" t="s">
        <v>454</v>
      </c>
      <c r="IZR22" s="140" t="s">
        <v>454</v>
      </c>
      <c r="IZS22" s="140" t="s">
        <v>454</v>
      </c>
      <c r="IZT22" s="140" t="s">
        <v>454</v>
      </c>
      <c r="IZU22" s="140" t="s">
        <v>454</v>
      </c>
      <c r="IZV22" s="140" t="s">
        <v>454</v>
      </c>
      <c r="IZW22" s="140" t="s">
        <v>454</v>
      </c>
      <c r="IZX22" s="140" t="s">
        <v>454</v>
      </c>
      <c r="IZY22" s="140" t="s">
        <v>454</v>
      </c>
      <c r="IZZ22" s="140" t="s">
        <v>454</v>
      </c>
      <c r="JAA22" s="140" t="s">
        <v>454</v>
      </c>
      <c r="JAB22" s="140" t="s">
        <v>454</v>
      </c>
      <c r="JAC22" s="140" t="s">
        <v>454</v>
      </c>
      <c r="JAD22" s="140" t="s">
        <v>454</v>
      </c>
      <c r="JAE22" s="140" t="s">
        <v>454</v>
      </c>
      <c r="JAF22" s="140" t="s">
        <v>454</v>
      </c>
      <c r="JAG22" s="140" t="s">
        <v>454</v>
      </c>
      <c r="JAH22" s="140" t="s">
        <v>454</v>
      </c>
      <c r="JAI22" s="140" t="s">
        <v>454</v>
      </c>
      <c r="JAJ22" s="140" t="s">
        <v>454</v>
      </c>
      <c r="JAK22" s="140" t="s">
        <v>454</v>
      </c>
      <c r="JAL22" s="140" t="s">
        <v>454</v>
      </c>
      <c r="JAM22" s="140" t="s">
        <v>454</v>
      </c>
      <c r="JAN22" s="140" t="s">
        <v>454</v>
      </c>
      <c r="JAO22" s="140" t="s">
        <v>454</v>
      </c>
      <c r="JAP22" s="140" t="s">
        <v>454</v>
      </c>
      <c r="JAQ22" s="140" t="s">
        <v>454</v>
      </c>
      <c r="JAR22" s="140" t="s">
        <v>454</v>
      </c>
      <c r="JAS22" s="140" t="s">
        <v>454</v>
      </c>
      <c r="JAT22" s="140" t="s">
        <v>454</v>
      </c>
      <c r="JAU22" s="140" t="s">
        <v>454</v>
      </c>
      <c r="JAV22" s="140" t="s">
        <v>454</v>
      </c>
      <c r="JAW22" s="140" t="s">
        <v>454</v>
      </c>
      <c r="JAX22" s="140" t="s">
        <v>454</v>
      </c>
      <c r="JAY22" s="140" t="s">
        <v>454</v>
      </c>
      <c r="JAZ22" s="140" t="s">
        <v>454</v>
      </c>
      <c r="JBA22" s="140" t="s">
        <v>454</v>
      </c>
      <c r="JBB22" s="140" t="s">
        <v>454</v>
      </c>
      <c r="JBC22" s="140" t="s">
        <v>454</v>
      </c>
      <c r="JBD22" s="140" t="s">
        <v>454</v>
      </c>
      <c r="JBE22" s="140" t="s">
        <v>454</v>
      </c>
      <c r="JBF22" s="140" t="s">
        <v>454</v>
      </c>
      <c r="JBG22" s="140" t="s">
        <v>454</v>
      </c>
      <c r="JBH22" s="140" t="s">
        <v>454</v>
      </c>
      <c r="JBI22" s="140" t="s">
        <v>454</v>
      </c>
      <c r="JBJ22" s="140" t="s">
        <v>454</v>
      </c>
      <c r="JBK22" s="140" t="s">
        <v>454</v>
      </c>
      <c r="JBL22" s="140" t="s">
        <v>454</v>
      </c>
      <c r="JBM22" s="140" t="s">
        <v>454</v>
      </c>
      <c r="JBN22" s="140" t="s">
        <v>454</v>
      </c>
      <c r="JBO22" s="140" t="s">
        <v>454</v>
      </c>
      <c r="JBP22" s="140" t="s">
        <v>454</v>
      </c>
      <c r="JBQ22" s="140" t="s">
        <v>454</v>
      </c>
      <c r="JBR22" s="140" t="s">
        <v>454</v>
      </c>
      <c r="JBS22" s="140" t="s">
        <v>454</v>
      </c>
      <c r="JBT22" s="140" t="s">
        <v>454</v>
      </c>
      <c r="JBU22" s="140" t="s">
        <v>454</v>
      </c>
      <c r="JBV22" s="140" t="s">
        <v>454</v>
      </c>
      <c r="JBW22" s="140" t="s">
        <v>454</v>
      </c>
      <c r="JBX22" s="140" t="s">
        <v>454</v>
      </c>
      <c r="JBY22" s="140" t="s">
        <v>454</v>
      </c>
      <c r="JBZ22" s="140" t="s">
        <v>454</v>
      </c>
      <c r="JCA22" s="140" t="s">
        <v>454</v>
      </c>
      <c r="JCB22" s="140" t="s">
        <v>454</v>
      </c>
      <c r="JCC22" s="140" t="s">
        <v>454</v>
      </c>
      <c r="JCD22" s="140" t="s">
        <v>454</v>
      </c>
      <c r="JCE22" s="140" t="s">
        <v>454</v>
      </c>
      <c r="JCF22" s="140" t="s">
        <v>454</v>
      </c>
      <c r="JCG22" s="140" t="s">
        <v>454</v>
      </c>
      <c r="JCH22" s="140" t="s">
        <v>454</v>
      </c>
      <c r="JCI22" s="140" t="s">
        <v>454</v>
      </c>
      <c r="JCJ22" s="140" t="s">
        <v>454</v>
      </c>
      <c r="JCK22" s="140" t="s">
        <v>454</v>
      </c>
      <c r="JCL22" s="140" t="s">
        <v>454</v>
      </c>
      <c r="JCM22" s="140" t="s">
        <v>454</v>
      </c>
      <c r="JCN22" s="140" t="s">
        <v>454</v>
      </c>
      <c r="JCO22" s="140" t="s">
        <v>454</v>
      </c>
      <c r="JCP22" s="140" t="s">
        <v>454</v>
      </c>
      <c r="JCQ22" s="140" t="s">
        <v>454</v>
      </c>
      <c r="JCR22" s="140" t="s">
        <v>454</v>
      </c>
      <c r="JCS22" s="140" t="s">
        <v>454</v>
      </c>
      <c r="JCT22" s="140" t="s">
        <v>454</v>
      </c>
      <c r="JCU22" s="140" t="s">
        <v>454</v>
      </c>
      <c r="JCV22" s="140" t="s">
        <v>454</v>
      </c>
      <c r="JCW22" s="140" t="s">
        <v>454</v>
      </c>
      <c r="JCX22" s="140" t="s">
        <v>454</v>
      </c>
      <c r="JCY22" s="140" t="s">
        <v>454</v>
      </c>
      <c r="JCZ22" s="140" t="s">
        <v>454</v>
      </c>
      <c r="JDA22" s="140" t="s">
        <v>454</v>
      </c>
      <c r="JDB22" s="140" t="s">
        <v>454</v>
      </c>
      <c r="JDC22" s="140" t="s">
        <v>454</v>
      </c>
      <c r="JDD22" s="140" t="s">
        <v>454</v>
      </c>
      <c r="JDE22" s="140" t="s">
        <v>454</v>
      </c>
      <c r="JDF22" s="140" t="s">
        <v>454</v>
      </c>
      <c r="JDG22" s="140" t="s">
        <v>454</v>
      </c>
      <c r="JDH22" s="140" t="s">
        <v>454</v>
      </c>
      <c r="JDI22" s="140" t="s">
        <v>454</v>
      </c>
      <c r="JDJ22" s="140" t="s">
        <v>454</v>
      </c>
      <c r="JDK22" s="140" t="s">
        <v>454</v>
      </c>
      <c r="JDL22" s="140" t="s">
        <v>454</v>
      </c>
      <c r="JDM22" s="140" t="s">
        <v>454</v>
      </c>
      <c r="JDN22" s="140" t="s">
        <v>454</v>
      </c>
      <c r="JDO22" s="140" t="s">
        <v>454</v>
      </c>
      <c r="JDP22" s="140" t="s">
        <v>454</v>
      </c>
      <c r="JDQ22" s="140" t="s">
        <v>454</v>
      </c>
      <c r="JDR22" s="140" t="s">
        <v>454</v>
      </c>
      <c r="JDS22" s="140" t="s">
        <v>454</v>
      </c>
      <c r="JDT22" s="140" t="s">
        <v>454</v>
      </c>
      <c r="JDU22" s="140" t="s">
        <v>454</v>
      </c>
      <c r="JDV22" s="140" t="s">
        <v>454</v>
      </c>
      <c r="JDW22" s="140" t="s">
        <v>454</v>
      </c>
      <c r="JDX22" s="140" t="s">
        <v>454</v>
      </c>
      <c r="JDY22" s="140" t="s">
        <v>454</v>
      </c>
      <c r="JDZ22" s="140" t="s">
        <v>454</v>
      </c>
      <c r="JEA22" s="140" t="s">
        <v>454</v>
      </c>
      <c r="JEB22" s="140" t="s">
        <v>454</v>
      </c>
      <c r="JEC22" s="140" t="s">
        <v>454</v>
      </c>
      <c r="JED22" s="140" t="s">
        <v>454</v>
      </c>
      <c r="JEE22" s="140" t="s">
        <v>454</v>
      </c>
      <c r="JEF22" s="140" t="s">
        <v>454</v>
      </c>
      <c r="JEG22" s="140" t="s">
        <v>454</v>
      </c>
      <c r="JEH22" s="140" t="s">
        <v>454</v>
      </c>
      <c r="JEI22" s="140" t="s">
        <v>454</v>
      </c>
      <c r="JEJ22" s="140" t="s">
        <v>454</v>
      </c>
      <c r="JEK22" s="140" t="s">
        <v>454</v>
      </c>
      <c r="JEL22" s="140" t="s">
        <v>454</v>
      </c>
      <c r="JEM22" s="140" t="s">
        <v>454</v>
      </c>
      <c r="JEN22" s="140" t="s">
        <v>454</v>
      </c>
      <c r="JEO22" s="140" t="s">
        <v>454</v>
      </c>
      <c r="JEP22" s="140" t="s">
        <v>454</v>
      </c>
      <c r="JEQ22" s="140" t="s">
        <v>454</v>
      </c>
      <c r="JER22" s="140" t="s">
        <v>454</v>
      </c>
      <c r="JES22" s="140" t="s">
        <v>454</v>
      </c>
      <c r="JET22" s="140" t="s">
        <v>454</v>
      </c>
      <c r="JEU22" s="140" t="s">
        <v>454</v>
      </c>
      <c r="JEV22" s="140" t="s">
        <v>454</v>
      </c>
      <c r="JEW22" s="140" t="s">
        <v>454</v>
      </c>
      <c r="JEX22" s="140" t="s">
        <v>454</v>
      </c>
      <c r="JEY22" s="140" t="s">
        <v>454</v>
      </c>
      <c r="JEZ22" s="140" t="s">
        <v>454</v>
      </c>
      <c r="JFA22" s="140" t="s">
        <v>454</v>
      </c>
      <c r="JFB22" s="140" t="s">
        <v>454</v>
      </c>
      <c r="JFC22" s="140" t="s">
        <v>454</v>
      </c>
      <c r="JFD22" s="140" t="s">
        <v>454</v>
      </c>
      <c r="JFE22" s="140" t="s">
        <v>454</v>
      </c>
      <c r="JFF22" s="140" t="s">
        <v>454</v>
      </c>
      <c r="JFG22" s="140" t="s">
        <v>454</v>
      </c>
      <c r="JFH22" s="140" t="s">
        <v>454</v>
      </c>
      <c r="JFI22" s="140" t="s">
        <v>454</v>
      </c>
      <c r="JFJ22" s="140" t="s">
        <v>454</v>
      </c>
      <c r="JFK22" s="140" t="s">
        <v>454</v>
      </c>
      <c r="JFL22" s="140" t="s">
        <v>454</v>
      </c>
      <c r="JFM22" s="140" t="s">
        <v>454</v>
      </c>
      <c r="JFN22" s="140" t="s">
        <v>454</v>
      </c>
      <c r="JFO22" s="140" t="s">
        <v>454</v>
      </c>
      <c r="JFP22" s="140" t="s">
        <v>454</v>
      </c>
      <c r="JFQ22" s="140" t="s">
        <v>454</v>
      </c>
      <c r="JFR22" s="140" t="s">
        <v>454</v>
      </c>
      <c r="JFS22" s="140" t="s">
        <v>454</v>
      </c>
      <c r="JFT22" s="140" t="s">
        <v>454</v>
      </c>
      <c r="JFU22" s="140" t="s">
        <v>454</v>
      </c>
      <c r="JFV22" s="140" t="s">
        <v>454</v>
      </c>
      <c r="JFW22" s="140" t="s">
        <v>454</v>
      </c>
      <c r="JFX22" s="140" t="s">
        <v>454</v>
      </c>
      <c r="JFY22" s="140" t="s">
        <v>454</v>
      </c>
      <c r="JFZ22" s="140" t="s">
        <v>454</v>
      </c>
      <c r="JGA22" s="140" t="s">
        <v>454</v>
      </c>
      <c r="JGB22" s="140" t="s">
        <v>454</v>
      </c>
      <c r="JGC22" s="140" t="s">
        <v>454</v>
      </c>
      <c r="JGD22" s="140" t="s">
        <v>454</v>
      </c>
      <c r="JGE22" s="140" t="s">
        <v>454</v>
      </c>
      <c r="JGF22" s="140" t="s">
        <v>454</v>
      </c>
      <c r="JGG22" s="140" t="s">
        <v>454</v>
      </c>
      <c r="JGH22" s="140" t="s">
        <v>454</v>
      </c>
      <c r="JGI22" s="140" t="s">
        <v>454</v>
      </c>
      <c r="JGJ22" s="140" t="s">
        <v>454</v>
      </c>
      <c r="JGK22" s="140" t="s">
        <v>454</v>
      </c>
      <c r="JGL22" s="140" t="s">
        <v>454</v>
      </c>
      <c r="JGM22" s="140" t="s">
        <v>454</v>
      </c>
      <c r="JGN22" s="140" t="s">
        <v>454</v>
      </c>
      <c r="JGO22" s="140" t="s">
        <v>454</v>
      </c>
      <c r="JGP22" s="140" t="s">
        <v>454</v>
      </c>
      <c r="JGQ22" s="140" t="s">
        <v>454</v>
      </c>
      <c r="JGR22" s="140" t="s">
        <v>454</v>
      </c>
      <c r="JGS22" s="140" t="s">
        <v>454</v>
      </c>
      <c r="JGT22" s="140" t="s">
        <v>454</v>
      </c>
      <c r="JGU22" s="140" t="s">
        <v>454</v>
      </c>
      <c r="JGV22" s="140" t="s">
        <v>454</v>
      </c>
      <c r="JGW22" s="140" t="s">
        <v>454</v>
      </c>
      <c r="JGX22" s="140" t="s">
        <v>454</v>
      </c>
      <c r="JGY22" s="140" t="s">
        <v>454</v>
      </c>
      <c r="JGZ22" s="140" t="s">
        <v>454</v>
      </c>
      <c r="JHA22" s="140" t="s">
        <v>454</v>
      </c>
      <c r="JHB22" s="140" t="s">
        <v>454</v>
      </c>
      <c r="JHC22" s="140" t="s">
        <v>454</v>
      </c>
      <c r="JHD22" s="140" t="s">
        <v>454</v>
      </c>
      <c r="JHE22" s="140" t="s">
        <v>454</v>
      </c>
      <c r="JHF22" s="140" t="s">
        <v>454</v>
      </c>
      <c r="JHG22" s="140" t="s">
        <v>454</v>
      </c>
      <c r="JHH22" s="140" t="s">
        <v>454</v>
      </c>
      <c r="JHI22" s="140" t="s">
        <v>454</v>
      </c>
      <c r="JHJ22" s="140" t="s">
        <v>454</v>
      </c>
      <c r="JHK22" s="140" t="s">
        <v>454</v>
      </c>
      <c r="JHL22" s="140" t="s">
        <v>454</v>
      </c>
      <c r="JHM22" s="140" t="s">
        <v>454</v>
      </c>
      <c r="JHN22" s="140" t="s">
        <v>454</v>
      </c>
      <c r="JHO22" s="140" t="s">
        <v>454</v>
      </c>
      <c r="JHP22" s="140" t="s">
        <v>454</v>
      </c>
      <c r="JHQ22" s="140" t="s">
        <v>454</v>
      </c>
      <c r="JHR22" s="140" t="s">
        <v>454</v>
      </c>
      <c r="JHS22" s="140" t="s">
        <v>454</v>
      </c>
      <c r="JHT22" s="140" t="s">
        <v>454</v>
      </c>
      <c r="JHU22" s="140" t="s">
        <v>454</v>
      </c>
      <c r="JHV22" s="140" t="s">
        <v>454</v>
      </c>
      <c r="JHW22" s="140" t="s">
        <v>454</v>
      </c>
      <c r="JHX22" s="140" t="s">
        <v>454</v>
      </c>
      <c r="JHY22" s="140" t="s">
        <v>454</v>
      </c>
      <c r="JHZ22" s="140" t="s">
        <v>454</v>
      </c>
      <c r="JIA22" s="140" t="s">
        <v>454</v>
      </c>
      <c r="JIB22" s="140" t="s">
        <v>454</v>
      </c>
      <c r="JIC22" s="140" t="s">
        <v>454</v>
      </c>
      <c r="JID22" s="140" t="s">
        <v>454</v>
      </c>
      <c r="JIE22" s="140" t="s">
        <v>454</v>
      </c>
      <c r="JIF22" s="140" t="s">
        <v>454</v>
      </c>
      <c r="JIG22" s="140" t="s">
        <v>454</v>
      </c>
      <c r="JIH22" s="140" t="s">
        <v>454</v>
      </c>
      <c r="JII22" s="140" t="s">
        <v>454</v>
      </c>
      <c r="JIJ22" s="140" t="s">
        <v>454</v>
      </c>
      <c r="JIK22" s="140" t="s">
        <v>454</v>
      </c>
      <c r="JIL22" s="140" t="s">
        <v>454</v>
      </c>
      <c r="JIM22" s="140" t="s">
        <v>454</v>
      </c>
      <c r="JIN22" s="140" t="s">
        <v>454</v>
      </c>
      <c r="JIO22" s="140" t="s">
        <v>454</v>
      </c>
      <c r="JIP22" s="140" t="s">
        <v>454</v>
      </c>
      <c r="JIQ22" s="140" t="s">
        <v>454</v>
      </c>
      <c r="JIR22" s="140" t="s">
        <v>454</v>
      </c>
      <c r="JIS22" s="140" t="s">
        <v>454</v>
      </c>
      <c r="JIT22" s="140" t="s">
        <v>454</v>
      </c>
      <c r="JIU22" s="140" t="s">
        <v>454</v>
      </c>
      <c r="JIV22" s="140" t="s">
        <v>454</v>
      </c>
      <c r="JIW22" s="140" t="s">
        <v>454</v>
      </c>
      <c r="JIX22" s="140" t="s">
        <v>454</v>
      </c>
      <c r="JIY22" s="140" t="s">
        <v>454</v>
      </c>
      <c r="JIZ22" s="140" t="s">
        <v>454</v>
      </c>
      <c r="JJA22" s="140" t="s">
        <v>454</v>
      </c>
      <c r="JJB22" s="140" t="s">
        <v>454</v>
      </c>
      <c r="JJC22" s="140" t="s">
        <v>454</v>
      </c>
      <c r="JJD22" s="140" t="s">
        <v>454</v>
      </c>
      <c r="JJE22" s="140" t="s">
        <v>454</v>
      </c>
      <c r="JJF22" s="140" t="s">
        <v>454</v>
      </c>
      <c r="JJG22" s="140" t="s">
        <v>454</v>
      </c>
      <c r="JJH22" s="140" t="s">
        <v>454</v>
      </c>
      <c r="JJI22" s="140" t="s">
        <v>454</v>
      </c>
      <c r="JJJ22" s="140" t="s">
        <v>454</v>
      </c>
      <c r="JJK22" s="140" t="s">
        <v>454</v>
      </c>
      <c r="JJL22" s="140" t="s">
        <v>454</v>
      </c>
      <c r="JJM22" s="140" t="s">
        <v>454</v>
      </c>
      <c r="JJN22" s="140" t="s">
        <v>454</v>
      </c>
      <c r="JJO22" s="140" t="s">
        <v>454</v>
      </c>
      <c r="JJP22" s="140" t="s">
        <v>454</v>
      </c>
      <c r="JJQ22" s="140" t="s">
        <v>454</v>
      </c>
      <c r="JJR22" s="140" t="s">
        <v>454</v>
      </c>
      <c r="JJS22" s="140" t="s">
        <v>454</v>
      </c>
      <c r="JJT22" s="140" t="s">
        <v>454</v>
      </c>
      <c r="JJU22" s="140" t="s">
        <v>454</v>
      </c>
      <c r="JJV22" s="140" t="s">
        <v>454</v>
      </c>
      <c r="JJW22" s="140" t="s">
        <v>454</v>
      </c>
      <c r="JJX22" s="140" t="s">
        <v>454</v>
      </c>
      <c r="JJY22" s="140" t="s">
        <v>454</v>
      </c>
      <c r="JJZ22" s="140" t="s">
        <v>454</v>
      </c>
      <c r="JKA22" s="140" t="s">
        <v>454</v>
      </c>
      <c r="JKB22" s="140" t="s">
        <v>454</v>
      </c>
      <c r="JKC22" s="140" t="s">
        <v>454</v>
      </c>
      <c r="JKD22" s="140" t="s">
        <v>454</v>
      </c>
      <c r="JKE22" s="140" t="s">
        <v>454</v>
      </c>
      <c r="JKF22" s="140" t="s">
        <v>454</v>
      </c>
      <c r="JKG22" s="140" t="s">
        <v>454</v>
      </c>
      <c r="JKH22" s="140" t="s">
        <v>454</v>
      </c>
      <c r="JKI22" s="140" t="s">
        <v>454</v>
      </c>
      <c r="JKJ22" s="140" t="s">
        <v>454</v>
      </c>
      <c r="JKK22" s="140" t="s">
        <v>454</v>
      </c>
      <c r="JKL22" s="140" t="s">
        <v>454</v>
      </c>
      <c r="JKM22" s="140" t="s">
        <v>454</v>
      </c>
      <c r="JKN22" s="140" t="s">
        <v>454</v>
      </c>
      <c r="JKO22" s="140" t="s">
        <v>454</v>
      </c>
      <c r="JKP22" s="140" t="s">
        <v>454</v>
      </c>
      <c r="JKQ22" s="140" t="s">
        <v>454</v>
      </c>
      <c r="JKR22" s="140" t="s">
        <v>454</v>
      </c>
      <c r="JKS22" s="140" t="s">
        <v>454</v>
      </c>
      <c r="JKT22" s="140" t="s">
        <v>454</v>
      </c>
      <c r="JKU22" s="140" t="s">
        <v>454</v>
      </c>
      <c r="JKV22" s="140" t="s">
        <v>454</v>
      </c>
      <c r="JKW22" s="140" t="s">
        <v>454</v>
      </c>
      <c r="JKX22" s="140" t="s">
        <v>454</v>
      </c>
      <c r="JKY22" s="140" t="s">
        <v>454</v>
      </c>
      <c r="JKZ22" s="140" t="s">
        <v>454</v>
      </c>
      <c r="JLA22" s="140" t="s">
        <v>454</v>
      </c>
      <c r="JLB22" s="140" t="s">
        <v>454</v>
      </c>
      <c r="JLC22" s="140" t="s">
        <v>454</v>
      </c>
      <c r="JLD22" s="140" t="s">
        <v>454</v>
      </c>
      <c r="JLE22" s="140" t="s">
        <v>454</v>
      </c>
      <c r="JLF22" s="140" t="s">
        <v>454</v>
      </c>
      <c r="JLG22" s="140" t="s">
        <v>454</v>
      </c>
      <c r="JLH22" s="140" t="s">
        <v>454</v>
      </c>
      <c r="JLI22" s="140" t="s">
        <v>454</v>
      </c>
      <c r="JLJ22" s="140" t="s">
        <v>454</v>
      </c>
      <c r="JLK22" s="140" t="s">
        <v>454</v>
      </c>
      <c r="JLL22" s="140" t="s">
        <v>454</v>
      </c>
      <c r="JLM22" s="140" t="s">
        <v>454</v>
      </c>
      <c r="JLN22" s="140" t="s">
        <v>454</v>
      </c>
      <c r="JLO22" s="140" t="s">
        <v>454</v>
      </c>
      <c r="JLP22" s="140" t="s">
        <v>454</v>
      </c>
      <c r="JLQ22" s="140" t="s">
        <v>454</v>
      </c>
      <c r="JLR22" s="140" t="s">
        <v>454</v>
      </c>
      <c r="JLS22" s="140" t="s">
        <v>454</v>
      </c>
      <c r="JLT22" s="140" t="s">
        <v>454</v>
      </c>
      <c r="JLU22" s="140" t="s">
        <v>454</v>
      </c>
      <c r="JLV22" s="140" t="s">
        <v>454</v>
      </c>
      <c r="JLW22" s="140" t="s">
        <v>454</v>
      </c>
      <c r="JLX22" s="140" t="s">
        <v>454</v>
      </c>
      <c r="JLY22" s="140" t="s">
        <v>454</v>
      </c>
      <c r="JLZ22" s="140" t="s">
        <v>454</v>
      </c>
      <c r="JMA22" s="140" t="s">
        <v>454</v>
      </c>
      <c r="JMB22" s="140" t="s">
        <v>454</v>
      </c>
      <c r="JMC22" s="140" t="s">
        <v>454</v>
      </c>
      <c r="JMD22" s="140" t="s">
        <v>454</v>
      </c>
      <c r="JME22" s="140" t="s">
        <v>454</v>
      </c>
      <c r="JMF22" s="140" t="s">
        <v>454</v>
      </c>
      <c r="JMG22" s="140" t="s">
        <v>454</v>
      </c>
      <c r="JMH22" s="140" t="s">
        <v>454</v>
      </c>
      <c r="JMI22" s="140" t="s">
        <v>454</v>
      </c>
      <c r="JMJ22" s="140" t="s">
        <v>454</v>
      </c>
      <c r="JMK22" s="140" t="s">
        <v>454</v>
      </c>
      <c r="JML22" s="140" t="s">
        <v>454</v>
      </c>
      <c r="JMM22" s="140" t="s">
        <v>454</v>
      </c>
      <c r="JMN22" s="140" t="s">
        <v>454</v>
      </c>
      <c r="JMO22" s="140" t="s">
        <v>454</v>
      </c>
      <c r="JMP22" s="140" t="s">
        <v>454</v>
      </c>
      <c r="JMQ22" s="140" t="s">
        <v>454</v>
      </c>
      <c r="JMR22" s="140" t="s">
        <v>454</v>
      </c>
      <c r="JMS22" s="140" t="s">
        <v>454</v>
      </c>
      <c r="JMT22" s="140" t="s">
        <v>454</v>
      </c>
      <c r="JMU22" s="140" t="s">
        <v>454</v>
      </c>
      <c r="JMV22" s="140" t="s">
        <v>454</v>
      </c>
      <c r="JMW22" s="140" t="s">
        <v>454</v>
      </c>
      <c r="JMX22" s="140" t="s">
        <v>454</v>
      </c>
      <c r="JMY22" s="140" t="s">
        <v>454</v>
      </c>
      <c r="JMZ22" s="140" t="s">
        <v>454</v>
      </c>
      <c r="JNA22" s="140" t="s">
        <v>454</v>
      </c>
      <c r="JNB22" s="140" t="s">
        <v>454</v>
      </c>
      <c r="JNC22" s="140" t="s">
        <v>454</v>
      </c>
      <c r="JND22" s="140" t="s">
        <v>454</v>
      </c>
      <c r="JNE22" s="140" t="s">
        <v>454</v>
      </c>
      <c r="JNF22" s="140" t="s">
        <v>454</v>
      </c>
      <c r="JNG22" s="140" t="s">
        <v>454</v>
      </c>
      <c r="JNH22" s="140" t="s">
        <v>454</v>
      </c>
      <c r="JNI22" s="140" t="s">
        <v>454</v>
      </c>
      <c r="JNJ22" s="140" t="s">
        <v>454</v>
      </c>
      <c r="JNK22" s="140" t="s">
        <v>454</v>
      </c>
      <c r="JNL22" s="140" t="s">
        <v>454</v>
      </c>
      <c r="JNM22" s="140" t="s">
        <v>454</v>
      </c>
      <c r="JNN22" s="140" t="s">
        <v>454</v>
      </c>
      <c r="JNO22" s="140" t="s">
        <v>454</v>
      </c>
      <c r="JNP22" s="140" t="s">
        <v>454</v>
      </c>
      <c r="JNQ22" s="140" t="s">
        <v>454</v>
      </c>
      <c r="JNR22" s="140" t="s">
        <v>454</v>
      </c>
      <c r="JNS22" s="140" t="s">
        <v>454</v>
      </c>
      <c r="JNT22" s="140" t="s">
        <v>454</v>
      </c>
      <c r="JNU22" s="140" t="s">
        <v>454</v>
      </c>
      <c r="JNV22" s="140" t="s">
        <v>454</v>
      </c>
      <c r="JNW22" s="140" t="s">
        <v>454</v>
      </c>
      <c r="JNX22" s="140" t="s">
        <v>454</v>
      </c>
      <c r="JNY22" s="140" t="s">
        <v>454</v>
      </c>
      <c r="JNZ22" s="140" t="s">
        <v>454</v>
      </c>
      <c r="JOA22" s="140" t="s">
        <v>454</v>
      </c>
      <c r="JOB22" s="140" t="s">
        <v>454</v>
      </c>
      <c r="JOC22" s="140" t="s">
        <v>454</v>
      </c>
      <c r="JOD22" s="140" t="s">
        <v>454</v>
      </c>
      <c r="JOE22" s="140" t="s">
        <v>454</v>
      </c>
      <c r="JOF22" s="140" t="s">
        <v>454</v>
      </c>
      <c r="JOG22" s="140" t="s">
        <v>454</v>
      </c>
      <c r="JOH22" s="140" t="s">
        <v>454</v>
      </c>
      <c r="JOI22" s="140" t="s">
        <v>454</v>
      </c>
      <c r="JOJ22" s="140" t="s">
        <v>454</v>
      </c>
      <c r="JOK22" s="140" t="s">
        <v>454</v>
      </c>
      <c r="JOL22" s="140" t="s">
        <v>454</v>
      </c>
      <c r="JOM22" s="140" t="s">
        <v>454</v>
      </c>
      <c r="JON22" s="140" t="s">
        <v>454</v>
      </c>
      <c r="JOO22" s="140" t="s">
        <v>454</v>
      </c>
      <c r="JOP22" s="140" t="s">
        <v>454</v>
      </c>
      <c r="JOQ22" s="140" t="s">
        <v>454</v>
      </c>
      <c r="JOR22" s="140" t="s">
        <v>454</v>
      </c>
      <c r="JOS22" s="140" t="s">
        <v>454</v>
      </c>
      <c r="JOT22" s="140" t="s">
        <v>454</v>
      </c>
      <c r="JOU22" s="140" t="s">
        <v>454</v>
      </c>
      <c r="JOV22" s="140" t="s">
        <v>454</v>
      </c>
      <c r="JOW22" s="140" t="s">
        <v>454</v>
      </c>
      <c r="JOX22" s="140" t="s">
        <v>454</v>
      </c>
      <c r="JOY22" s="140" t="s">
        <v>454</v>
      </c>
      <c r="JOZ22" s="140" t="s">
        <v>454</v>
      </c>
      <c r="JPA22" s="140" t="s">
        <v>454</v>
      </c>
      <c r="JPB22" s="140" t="s">
        <v>454</v>
      </c>
      <c r="JPC22" s="140" t="s">
        <v>454</v>
      </c>
      <c r="JPD22" s="140" t="s">
        <v>454</v>
      </c>
      <c r="JPE22" s="140" t="s">
        <v>454</v>
      </c>
      <c r="JPF22" s="140" t="s">
        <v>454</v>
      </c>
      <c r="JPG22" s="140" t="s">
        <v>454</v>
      </c>
      <c r="JPH22" s="140" t="s">
        <v>454</v>
      </c>
      <c r="JPI22" s="140" t="s">
        <v>454</v>
      </c>
      <c r="JPJ22" s="140" t="s">
        <v>454</v>
      </c>
      <c r="JPK22" s="140" t="s">
        <v>454</v>
      </c>
      <c r="JPL22" s="140" t="s">
        <v>454</v>
      </c>
      <c r="JPM22" s="140" t="s">
        <v>454</v>
      </c>
      <c r="JPN22" s="140" t="s">
        <v>454</v>
      </c>
      <c r="JPO22" s="140" t="s">
        <v>454</v>
      </c>
      <c r="JPP22" s="140" t="s">
        <v>454</v>
      </c>
      <c r="JPQ22" s="140" t="s">
        <v>454</v>
      </c>
      <c r="JPR22" s="140" t="s">
        <v>454</v>
      </c>
      <c r="JPS22" s="140" t="s">
        <v>454</v>
      </c>
      <c r="JPT22" s="140" t="s">
        <v>454</v>
      </c>
      <c r="JPU22" s="140" t="s">
        <v>454</v>
      </c>
      <c r="JPV22" s="140" t="s">
        <v>454</v>
      </c>
      <c r="JPW22" s="140" t="s">
        <v>454</v>
      </c>
      <c r="JPX22" s="140" t="s">
        <v>454</v>
      </c>
      <c r="JPY22" s="140" t="s">
        <v>454</v>
      </c>
      <c r="JPZ22" s="140" t="s">
        <v>454</v>
      </c>
      <c r="JQA22" s="140" t="s">
        <v>454</v>
      </c>
      <c r="JQB22" s="140" t="s">
        <v>454</v>
      </c>
      <c r="JQC22" s="140" t="s">
        <v>454</v>
      </c>
      <c r="JQD22" s="140" t="s">
        <v>454</v>
      </c>
      <c r="JQE22" s="140" t="s">
        <v>454</v>
      </c>
      <c r="JQF22" s="140" t="s">
        <v>454</v>
      </c>
      <c r="JQG22" s="140" t="s">
        <v>454</v>
      </c>
      <c r="JQH22" s="140" t="s">
        <v>454</v>
      </c>
      <c r="JQI22" s="140" t="s">
        <v>454</v>
      </c>
      <c r="JQJ22" s="140" t="s">
        <v>454</v>
      </c>
      <c r="JQK22" s="140" t="s">
        <v>454</v>
      </c>
      <c r="JQL22" s="140" t="s">
        <v>454</v>
      </c>
      <c r="JQM22" s="140" t="s">
        <v>454</v>
      </c>
      <c r="JQN22" s="140" t="s">
        <v>454</v>
      </c>
      <c r="JQO22" s="140" t="s">
        <v>454</v>
      </c>
      <c r="JQP22" s="140" t="s">
        <v>454</v>
      </c>
      <c r="JQQ22" s="140" t="s">
        <v>454</v>
      </c>
      <c r="JQR22" s="140" t="s">
        <v>454</v>
      </c>
      <c r="JQS22" s="140" t="s">
        <v>454</v>
      </c>
      <c r="JQT22" s="140" t="s">
        <v>454</v>
      </c>
      <c r="JQU22" s="140" t="s">
        <v>454</v>
      </c>
      <c r="JQV22" s="140" t="s">
        <v>454</v>
      </c>
      <c r="JQW22" s="140" t="s">
        <v>454</v>
      </c>
      <c r="JQX22" s="140" t="s">
        <v>454</v>
      </c>
      <c r="JQY22" s="140" t="s">
        <v>454</v>
      </c>
      <c r="JQZ22" s="140" t="s">
        <v>454</v>
      </c>
      <c r="JRA22" s="140" t="s">
        <v>454</v>
      </c>
      <c r="JRB22" s="140" t="s">
        <v>454</v>
      </c>
      <c r="JRC22" s="140" t="s">
        <v>454</v>
      </c>
      <c r="JRD22" s="140" t="s">
        <v>454</v>
      </c>
      <c r="JRE22" s="140" t="s">
        <v>454</v>
      </c>
      <c r="JRF22" s="140" t="s">
        <v>454</v>
      </c>
      <c r="JRG22" s="140" t="s">
        <v>454</v>
      </c>
      <c r="JRH22" s="140" t="s">
        <v>454</v>
      </c>
      <c r="JRI22" s="140" t="s">
        <v>454</v>
      </c>
      <c r="JRJ22" s="140" t="s">
        <v>454</v>
      </c>
      <c r="JRK22" s="140" t="s">
        <v>454</v>
      </c>
      <c r="JRL22" s="140" t="s">
        <v>454</v>
      </c>
      <c r="JRM22" s="140" t="s">
        <v>454</v>
      </c>
      <c r="JRN22" s="140" t="s">
        <v>454</v>
      </c>
      <c r="JRO22" s="140" t="s">
        <v>454</v>
      </c>
      <c r="JRP22" s="140" t="s">
        <v>454</v>
      </c>
      <c r="JRQ22" s="140" t="s">
        <v>454</v>
      </c>
      <c r="JRR22" s="140" t="s">
        <v>454</v>
      </c>
      <c r="JRS22" s="140" t="s">
        <v>454</v>
      </c>
      <c r="JRT22" s="140" t="s">
        <v>454</v>
      </c>
      <c r="JRU22" s="140" t="s">
        <v>454</v>
      </c>
      <c r="JRV22" s="140" t="s">
        <v>454</v>
      </c>
      <c r="JRW22" s="140" t="s">
        <v>454</v>
      </c>
      <c r="JRX22" s="140" t="s">
        <v>454</v>
      </c>
      <c r="JRY22" s="140" t="s">
        <v>454</v>
      </c>
      <c r="JRZ22" s="140" t="s">
        <v>454</v>
      </c>
      <c r="JSA22" s="140" t="s">
        <v>454</v>
      </c>
      <c r="JSB22" s="140" t="s">
        <v>454</v>
      </c>
      <c r="JSC22" s="140" t="s">
        <v>454</v>
      </c>
      <c r="JSD22" s="140" t="s">
        <v>454</v>
      </c>
      <c r="JSE22" s="140" t="s">
        <v>454</v>
      </c>
      <c r="JSF22" s="140" t="s">
        <v>454</v>
      </c>
      <c r="JSG22" s="140" t="s">
        <v>454</v>
      </c>
      <c r="JSH22" s="140" t="s">
        <v>454</v>
      </c>
      <c r="JSI22" s="140" t="s">
        <v>454</v>
      </c>
      <c r="JSJ22" s="140" t="s">
        <v>454</v>
      </c>
      <c r="JSK22" s="140" t="s">
        <v>454</v>
      </c>
      <c r="JSL22" s="140" t="s">
        <v>454</v>
      </c>
      <c r="JSM22" s="140" t="s">
        <v>454</v>
      </c>
      <c r="JSN22" s="140" t="s">
        <v>454</v>
      </c>
      <c r="JSO22" s="140" t="s">
        <v>454</v>
      </c>
      <c r="JSP22" s="140" t="s">
        <v>454</v>
      </c>
      <c r="JSQ22" s="140" t="s">
        <v>454</v>
      </c>
      <c r="JSR22" s="140" t="s">
        <v>454</v>
      </c>
      <c r="JSS22" s="140" t="s">
        <v>454</v>
      </c>
      <c r="JST22" s="140" t="s">
        <v>454</v>
      </c>
      <c r="JSU22" s="140" t="s">
        <v>454</v>
      </c>
      <c r="JSV22" s="140" t="s">
        <v>454</v>
      </c>
      <c r="JSW22" s="140" t="s">
        <v>454</v>
      </c>
      <c r="JSX22" s="140" t="s">
        <v>454</v>
      </c>
      <c r="JSY22" s="140" t="s">
        <v>454</v>
      </c>
      <c r="JSZ22" s="140" t="s">
        <v>454</v>
      </c>
      <c r="JTA22" s="140" t="s">
        <v>454</v>
      </c>
      <c r="JTB22" s="140" t="s">
        <v>454</v>
      </c>
      <c r="JTC22" s="140" t="s">
        <v>454</v>
      </c>
      <c r="JTD22" s="140" t="s">
        <v>454</v>
      </c>
      <c r="JTE22" s="140" t="s">
        <v>454</v>
      </c>
      <c r="JTF22" s="140" t="s">
        <v>454</v>
      </c>
      <c r="JTG22" s="140" t="s">
        <v>454</v>
      </c>
      <c r="JTH22" s="140" t="s">
        <v>454</v>
      </c>
      <c r="JTI22" s="140" t="s">
        <v>454</v>
      </c>
      <c r="JTJ22" s="140" t="s">
        <v>454</v>
      </c>
      <c r="JTK22" s="140" t="s">
        <v>454</v>
      </c>
      <c r="JTL22" s="140" t="s">
        <v>454</v>
      </c>
      <c r="JTM22" s="140" t="s">
        <v>454</v>
      </c>
      <c r="JTN22" s="140" t="s">
        <v>454</v>
      </c>
      <c r="JTO22" s="140" t="s">
        <v>454</v>
      </c>
      <c r="JTP22" s="140" t="s">
        <v>454</v>
      </c>
      <c r="JTQ22" s="140" t="s">
        <v>454</v>
      </c>
      <c r="JTR22" s="140" t="s">
        <v>454</v>
      </c>
      <c r="JTS22" s="140" t="s">
        <v>454</v>
      </c>
      <c r="JTT22" s="140" t="s">
        <v>454</v>
      </c>
      <c r="JTU22" s="140" t="s">
        <v>454</v>
      </c>
      <c r="JTV22" s="140" t="s">
        <v>454</v>
      </c>
      <c r="JTW22" s="140" t="s">
        <v>454</v>
      </c>
      <c r="JTX22" s="140" t="s">
        <v>454</v>
      </c>
      <c r="JTY22" s="140" t="s">
        <v>454</v>
      </c>
      <c r="JTZ22" s="140" t="s">
        <v>454</v>
      </c>
      <c r="JUA22" s="140" t="s">
        <v>454</v>
      </c>
      <c r="JUB22" s="140" t="s">
        <v>454</v>
      </c>
      <c r="JUC22" s="140" t="s">
        <v>454</v>
      </c>
      <c r="JUD22" s="140" t="s">
        <v>454</v>
      </c>
      <c r="JUE22" s="140" t="s">
        <v>454</v>
      </c>
      <c r="JUF22" s="140" t="s">
        <v>454</v>
      </c>
      <c r="JUG22" s="140" t="s">
        <v>454</v>
      </c>
      <c r="JUH22" s="140" t="s">
        <v>454</v>
      </c>
      <c r="JUI22" s="140" t="s">
        <v>454</v>
      </c>
      <c r="JUJ22" s="140" t="s">
        <v>454</v>
      </c>
      <c r="JUK22" s="140" t="s">
        <v>454</v>
      </c>
      <c r="JUL22" s="140" t="s">
        <v>454</v>
      </c>
      <c r="JUM22" s="140" t="s">
        <v>454</v>
      </c>
      <c r="JUN22" s="140" t="s">
        <v>454</v>
      </c>
      <c r="JUO22" s="140" t="s">
        <v>454</v>
      </c>
      <c r="JUP22" s="140" t="s">
        <v>454</v>
      </c>
      <c r="JUQ22" s="140" t="s">
        <v>454</v>
      </c>
      <c r="JUR22" s="140" t="s">
        <v>454</v>
      </c>
      <c r="JUS22" s="140" t="s">
        <v>454</v>
      </c>
      <c r="JUT22" s="140" t="s">
        <v>454</v>
      </c>
      <c r="JUU22" s="140" t="s">
        <v>454</v>
      </c>
      <c r="JUV22" s="140" t="s">
        <v>454</v>
      </c>
      <c r="JUW22" s="140" t="s">
        <v>454</v>
      </c>
      <c r="JUX22" s="140" t="s">
        <v>454</v>
      </c>
      <c r="JUY22" s="140" t="s">
        <v>454</v>
      </c>
      <c r="JUZ22" s="140" t="s">
        <v>454</v>
      </c>
      <c r="JVA22" s="140" t="s">
        <v>454</v>
      </c>
      <c r="JVB22" s="140" t="s">
        <v>454</v>
      </c>
      <c r="JVC22" s="140" t="s">
        <v>454</v>
      </c>
      <c r="JVD22" s="140" t="s">
        <v>454</v>
      </c>
      <c r="JVE22" s="140" t="s">
        <v>454</v>
      </c>
      <c r="JVF22" s="140" t="s">
        <v>454</v>
      </c>
      <c r="JVG22" s="140" t="s">
        <v>454</v>
      </c>
      <c r="JVH22" s="140" t="s">
        <v>454</v>
      </c>
      <c r="JVI22" s="140" t="s">
        <v>454</v>
      </c>
      <c r="JVJ22" s="140" t="s">
        <v>454</v>
      </c>
      <c r="JVK22" s="140" t="s">
        <v>454</v>
      </c>
      <c r="JVL22" s="140" t="s">
        <v>454</v>
      </c>
      <c r="JVM22" s="140" t="s">
        <v>454</v>
      </c>
      <c r="JVN22" s="140" t="s">
        <v>454</v>
      </c>
      <c r="JVO22" s="140" t="s">
        <v>454</v>
      </c>
      <c r="JVP22" s="140" t="s">
        <v>454</v>
      </c>
      <c r="JVQ22" s="140" t="s">
        <v>454</v>
      </c>
      <c r="JVR22" s="140" t="s">
        <v>454</v>
      </c>
      <c r="JVS22" s="140" t="s">
        <v>454</v>
      </c>
      <c r="JVT22" s="140" t="s">
        <v>454</v>
      </c>
      <c r="JVU22" s="140" t="s">
        <v>454</v>
      </c>
      <c r="JVV22" s="140" t="s">
        <v>454</v>
      </c>
      <c r="JVW22" s="140" t="s">
        <v>454</v>
      </c>
      <c r="JVX22" s="140" t="s">
        <v>454</v>
      </c>
      <c r="JVY22" s="140" t="s">
        <v>454</v>
      </c>
      <c r="JVZ22" s="140" t="s">
        <v>454</v>
      </c>
      <c r="JWA22" s="140" t="s">
        <v>454</v>
      </c>
      <c r="JWB22" s="140" t="s">
        <v>454</v>
      </c>
      <c r="JWC22" s="140" t="s">
        <v>454</v>
      </c>
      <c r="JWD22" s="140" t="s">
        <v>454</v>
      </c>
      <c r="JWE22" s="140" t="s">
        <v>454</v>
      </c>
      <c r="JWF22" s="140" t="s">
        <v>454</v>
      </c>
      <c r="JWG22" s="140" t="s">
        <v>454</v>
      </c>
      <c r="JWH22" s="140" t="s">
        <v>454</v>
      </c>
      <c r="JWI22" s="140" t="s">
        <v>454</v>
      </c>
      <c r="JWJ22" s="140" t="s">
        <v>454</v>
      </c>
      <c r="JWK22" s="140" t="s">
        <v>454</v>
      </c>
      <c r="JWL22" s="140" t="s">
        <v>454</v>
      </c>
      <c r="JWM22" s="140" t="s">
        <v>454</v>
      </c>
      <c r="JWN22" s="140" t="s">
        <v>454</v>
      </c>
      <c r="JWO22" s="140" t="s">
        <v>454</v>
      </c>
      <c r="JWP22" s="140" t="s">
        <v>454</v>
      </c>
      <c r="JWQ22" s="140" t="s">
        <v>454</v>
      </c>
      <c r="JWR22" s="140" t="s">
        <v>454</v>
      </c>
      <c r="JWS22" s="140" t="s">
        <v>454</v>
      </c>
      <c r="JWT22" s="140" t="s">
        <v>454</v>
      </c>
      <c r="JWU22" s="140" t="s">
        <v>454</v>
      </c>
      <c r="JWV22" s="140" t="s">
        <v>454</v>
      </c>
      <c r="JWW22" s="140" t="s">
        <v>454</v>
      </c>
      <c r="JWX22" s="140" t="s">
        <v>454</v>
      </c>
      <c r="JWY22" s="140" t="s">
        <v>454</v>
      </c>
      <c r="JWZ22" s="140" t="s">
        <v>454</v>
      </c>
      <c r="JXA22" s="140" t="s">
        <v>454</v>
      </c>
      <c r="JXB22" s="140" t="s">
        <v>454</v>
      </c>
      <c r="JXC22" s="140" t="s">
        <v>454</v>
      </c>
      <c r="JXD22" s="140" t="s">
        <v>454</v>
      </c>
      <c r="JXE22" s="140" t="s">
        <v>454</v>
      </c>
      <c r="JXF22" s="140" t="s">
        <v>454</v>
      </c>
      <c r="JXG22" s="140" t="s">
        <v>454</v>
      </c>
      <c r="JXH22" s="140" t="s">
        <v>454</v>
      </c>
      <c r="JXI22" s="140" t="s">
        <v>454</v>
      </c>
      <c r="JXJ22" s="140" t="s">
        <v>454</v>
      </c>
      <c r="JXK22" s="140" t="s">
        <v>454</v>
      </c>
      <c r="JXL22" s="140" t="s">
        <v>454</v>
      </c>
      <c r="JXM22" s="140" t="s">
        <v>454</v>
      </c>
      <c r="JXN22" s="140" t="s">
        <v>454</v>
      </c>
      <c r="JXO22" s="140" t="s">
        <v>454</v>
      </c>
      <c r="JXP22" s="140" t="s">
        <v>454</v>
      </c>
      <c r="JXQ22" s="140" t="s">
        <v>454</v>
      </c>
      <c r="JXR22" s="140" t="s">
        <v>454</v>
      </c>
      <c r="JXS22" s="140" t="s">
        <v>454</v>
      </c>
      <c r="JXT22" s="140" t="s">
        <v>454</v>
      </c>
      <c r="JXU22" s="140" t="s">
        <v>454</v>
      </c>
      <c r="JXV22" s="140" t="s">
        <v>454</v>
      </c>
      <c r="JXW22" s="140" t="s">
        <v>454</v>
      </c>
      <c r="JXX22" s="140" t="s">
        <v>454</v>
      </c>
      <c r="JXY22" s="140" t="s">
        <v>454</v>
      </c>
      <c r="JXZ22" s="140" t="s">
        <v>454</v>
      </c>
      <c r="JYA22" s="140" t="s">
        <v>454</v>
      </c>
      <c r="JYB22" s="140" t="s">
        <v>454</v>
      </c>
      <c r="JYC22" s="140" t="s">
        <v>454</v>
      </c>
      <c r="JYD22" s="140" t="s">
        <v>454</v>
      </c>
      <c r="JYE22" s="140" t="s">
        <v>454</v>
      </c>
      <c r="JYF22" s="140" t="s">
        <v>454</v>
      </c>
      <c r="JYG22" s="140" t="s">
        <v>454</v>
      </c>
      <c r="JYH22" s="140" t="s">
        <v>454</v>
      </c>
      <c r="JYI22" s="140" t="s">
        <v>454</v>
      </c>
      <c r="JYJ22" s="140" t="s">
        <v>454</v>
      </c>
      <c r="JYK22" s="140" t="s">
        <v>454</v>
      </c>
      <c r="JYL22" s="140" t="s">
        <v>454</v>
      </c>
      <c r="JYM22" s="140" t="s">
        <v>454</v>
      </c>
      <c r="JYN22" s="140" t="s">
        <v>454</v>
      </c>
      <c r="JYO22" s="140" t="s">
        <v>454</v>
      </c>
      <c r="JYP22" s="140" t="s">
        <v>454</v>
      </c>
      <c r="JYQ22" s="140" t="s">
        <v>454</v>
      </c>
      <c r="JYR22" s="140" t="s">
        <v>454</v>
      </c>
      <c r="JYS22" s="140" t="s">
        <v>454</v>
      </c>
      <c r="JYT22" s="140" t="s">
        <v>454</v>
      </c>
      <c r="JYU22" s="140" t="s">
        <v>454</v>
      </c>
      <c r="JYV22" s="140" t="s">
        <v>454</v>
      </c>
      <c r="JYW22" s="140" t="s">
        <v>454</v>
      </c>
      <c r="JYX22" s="140" t="s">
        <v>454</v>
      </c>
      <c r="JYY22" s="140" t="s">
        <v>454</v>
      </c>
      <c r="JYZ22" s="140" t="s">
        <v>454</v>
      </c>
      <c r="JZA22" s="140" t="s">
        <v>454</v>
      </c>
      <c r="JZB22" s="140" t="s">
        <v>454</v>
      </c>
      <c r="JZC22" s="140" t="s">
        <v>454</v>
      </c>
      <c r="JZD22" s="140" t="s">
        <v>454</v>
      </c>
      <c r="JZE22" s="140" t="s">
        <v>454</v>
      </c>
      <c r="JZF22" s="140" t="s">
        <v>454</v>
      </c>
      <c r="JZG22" s="140" t="s">
        <v>454</v>
      </c>
      <c r="JZH22" s="140" t="s">
        <v>454</v>
      </c>
      <c r="JZI22" s="140" t="s">
        <v>454</v>
      </c>
      <c r="JZJ22" s="140" t="s">
        <v>454</v>
      </c>
      <c r="JZK22" s="140" t="s">
        <v>454</v>
      </c>
      <c r="JZL22" s="140" t="s">
        <v>454</v>
      </c>
      <c r="JZM22" s="140" t="s">
        <v>454</v>
      </c>
      <c r="JZN22" s="140" t="s">
        <v>454</v>
      </c>
      <c r="JZO22" s="140" t="s">
        <v>454</v>
      </c>
      <c r="JZP22" s="140" t="s">
        <v>454</v>
      </c>
      <c r="JZQ22" s="140" t="s">
        <v>454</v>
      </c>
      <c r="JZR22" s="140" t="s">
        <v>454</v>
      </c>
      <c r="JZS22" s="140" t="s">
        <v>454</v>
      </c>
      <c r="JZT22" s="140" t="s">
        <v>454</v>
      </c>
      <c r="JZU22" s="140" t="s">
        <v>454</v>
      </c>
      <c r="JZV22" s="140" t="s">
        <v>454</v>
      </c>
      <c r="JZW22" s="140" t="s">
        <v>454</v>
      </c>
      <c r="JZX22" s="140" t="s">
        <v>454</v>
      </c>
      <c r="JZY22" s="140" t="s">
        <v>454</v>
      </c>
      <c r="JZZ22" s="140" t="s">
        <v>454</v>
      </c>
      <c r="KAA22" s="140" t="s">
        <v>454</v>
      </c>
      <c r="KAB22" s="140" t="s">
        <v>454</v>
      </c>
      <c r="KAC22" s="140" t="s">
        <v>454</v>
      </c>
      <c r="KAD22" s="140" t="s">
        <v>454</v>
      </c>
      <c r="KAE22" s="140" t="s">
        <v>454</v>
      </c>
      <c r="KAF22" s="140" t="s">
        <v>454</v>
      </c>
      <c r="KAG22" s="140" t="s">
        <v>454</v>
      </c>
      <c r="KAH22" s="140" t="s">
        <v>454</v>
      </c>
      <c r="KAI22" s="140" t="s">
        <v>454</v>
      </c>
      <c r="KAJ22" s="140" t="s">
        <v>454</v>
      </c>
      <c r="KAK22" s="140" t="s">
        <v>454</v>
      </c>
      <c r="KAL22" s="140" t="s">
        <v>454</v>
      </c>
      <c r="KAM22" s="140" t="s">
        <v>454</v>
      </c>
      <c r="KAN22" s="140" t="s">
        <v>454</v>
      </c>
      <c r="KAO22" s="140" t="s">
        <v>454</v>
      </c>
      <c r="KAP22" s="140" t="s">
        <v>454</v>
      </c>
      <c r="KAQ22" s="140" t="s">
        <v>454</v>
      </c>
      <c r="KAR22" s="140" t="s">
        <v>454</v>
      </c>
      <c r="KAS22" s="140" t="s">
        <v>454</v>
      </c>
      <c r="KAT22" s="140" t="s">
        <v>454</v>
      </c>
      <c r="KAU22" s="140" t="s">
        <v>454</v>
      </c>
      <c r="KAV22" s="140" t="s">
        <v>454</v>
      </c>
      <c r="KAW22" s="140" t="s">
        <v>454</v>
      </c>
      <c r="KAX22" s="140" t="s">
        <v>454</v>
      </c>
      <c r="KAY22" s="140" t="s">
        <v>454</v>
      </c>
      <c r="KAZ22" s="140" t="s">
        <v>454</v>
      </c>
      <c r="KBA22" s="140" t="s">
        <v>454</v>
      </c>
      <c r="KBB22" s="140" t="s">
        <v>454</v>
      </c>
      <c r="KBC22" s="140" t="s">
        <v>454</v>
      </c>
      <c r="KBD22" s="140" t="s">
        <v>454</v>
      </c>
      <c r="KBE22" s="140" t="s">
        <v>454</v>
      </c>
      <c r="KBF22" s="140" t="s">
        <v>454</v>
      </c>
      <c r="KBG22" s="140" t="s">
        <v>454</v>
      </c>
      <c r="KBH22" s="140" t="s">
        <v>454</v>
      </c>
      <c r="KBI22" s="140" t="s">
        <v>454</v>
      </c>
      <c r="KBJ22" s="140" t="s">
        <v>454</v>
      </c>
      <c r="KBK22" s="140" t="s">
        <v>454</v>
      </c>
      <c r="KBL22" s="140" t="s">
        <v>454</v>
      </c>
      <c r="KBM22" s="140" t="s">
        <v>454</v>
      </c>
      <c r="KBN22" s="140" t="s">
        <v>454</v>
      </c>
      <c r="KBO22" s="140" t="s">
        <v>454</v>
      </c>
      <c r="KBP22" s="140" t="s">
        <v>454</v>
      </c>
      <c r="KBQ22" s="140" t="s">
        <v>454</v>
      </c>
      <c r="KBR22" s="140" t="s">
        <v>454</v>
      </c>
      <c r="KBS22" s="140" t="s">
        <v>454</v>
      </c>
      <c r="KBT22" s="140" t="s">
        <v>454</v>
      </c>
      <c r="KBU22" s="140" t="s">
        <v>454</v>
      </c>
      <c r="KBV22" s="140" t="s">
        <v>454</v>
      </c>
      <c r="KBW22" s="140" t="s">
        <v>454</v>
      </c>
      <c r="KBX22" s="140" t="s">
        <v>454</v>
      </c>
      <c r="KBY22" s="140" t="s">
        <v>454</v>
      </c>
      <c r="KBZ22" s="140" t="s">
        <v>454</v>
      </c>
      <c r="KCA22" s="140" t="s">
        <v>454</v>
      </c>
      <c r="KCB22" s="140" t="s">
        <v>454</v>
      </c>
      <c r="KCC22" s="140" t="s">
        <v>454</v>
      </c>
      <c r="KCD22" s="140" t="s">
        <v>454</v>
      </c>
      <c r="KCE22" s="140" t="s">
        <v>454</v>
      </c>
      <c r="KCF22" s="140" t="s">
        <v>454</v>
      </c>
      <c r="KCG22" s="140" t="s">
        <v>454</v>
      </c>
      <c r="KCH22" s="140" t="s">
        <v>454</v>
      </c>
      <c r="KCI22" s="140" t="s">
        <v>454</v>
      </c>
      <c r="KCJ22" s="140" t="s">
        <v>454</v>
      </c>
      <c r="KCK22" s="140" t="s">
        <v>454</v>
      </c>
      <c r="KCL22" s="140" t="s">
        <v>454</v>
      </c>
      <c r="KCM22" s="140" t="s">
        <v>454</v>
      </c>
      <c r="KCN22" s="140" t="s">
        <v>454</v>
      </c>
      <c r="KCO22" s="140" t="s">
        <v>454</v>
      </c>
      <c r="KCP22" s="140" t="s">
        <v>454</v>
      </c>
      <c r="KCQ22" s="140" t="s">
        <v>454</v>
      </c>
      <c r="KCR22" s="140" t="s">
        <v>454</v>
      </c>
      <c r="KCS22" s="140" t="s">
        <v>454</v>
      </c>
      <c r="KCT22" s="140" t="s">
        <v>454</v>
      </c>
      <c r="KCU22" s="140" t="s">
        <v>454</v>
      </c>
      <c r="KCV22" s="140" t="s">
        <v>454</v>
      </c>
      <c r="KCW22" s="140" t="s">
        <v>454</v>
      </c>
      <c r="KCX22" s="140" t="s">
        <v>454</v>
      </c>
      <c r="KCY22" s="140" t="s">
        <v>454</v>
      </c>
      <c r="KCZ22" s="140" t="s">
        <v>454</v>
      </c>
      <c r="KDA22" s="140" t="s">
        <v>454</v>
      </c>
      <c r="KDB22" s="140" t="s">
        <v>454</v>
      </c>
      <c r="KDC22" s="140" t="s">
        <v>454</v>
      </c>
      <c r="KDD22" s="140" t="s">
        <v>454</v>
      </c>
      <c r="KDE22" s="140" t="s">
        <v>454</v>
      </c>
      <c r="KDF22" s="140" t="s">
        <v>454</v>
      </c>
      <c r="KDG22" s="140" t="s">
        <v>454</v>
      </c>
      <c r="KDH22" s="140" t="s">
        <v>454</v>
      </c>
      <c r="KDI22" s="140" t="s">
        <v>454</v>
      </c>
      <c r="KDJ22" s="140" t="s">
        <v>454</v>
      </c>
      <c r="KDK22" s="140" t="s">
        <v>454</v>
      </c>
      <c r="KDL22" s="140" t="s">
        <v>454</v>
      </c>
      <c r="KDM22" s="140" t="s">
        <v>454</v>
      </c>
      <c r="KDN22" s="140" t="s">
        <v>454</v>
      </c>
      <c r="KDO22" s="140" t="s">
        <v>454</v>
      </c>
      <c r="KDP22" s="140" t="s">
        <v>454</v>
      </c>
      <c r="KDQ22" s="140" t="s">
        <v>454</v>
      </c>
      <c r="KDR22" s="140" t="s">
        <v>454</v>
      </c>
      <c r="KDS22" s="140" t="s">
        <v>454</v>
      </c>
      <c r="KDT22" s="140" t="s">
        <v>454</v>
      </c>
      <c r="KDU22" s="140" t="s">
        <v>454</v>
      </c>
      <c r="KDV22" s="140" t="s">
        <v>454</v>
      </c>
      <c r="KDW22" s="140" t="s">
        <v>454</v>
      </c>
      <c r="KDX22" s="140" t="s">
        <v>454</v>
      </c>
      <c r="KDY22" s="140" t="s">
        <v>454</v>
      </c>
      <c r="KDZ22" s="140" t="s">
        <v>454</v>
      </c>
      <c r="KEA22" s="140" t="s">
        <v>454</v>
      </c>
      <c r="KEB22" s="140" t="s">
        <v>454</v>
      </c>
      <c r="KEC22" s="140" t="s">
        <v>454</v>
      </c>
      <c r="KED22" s="140" t="s">
        <v>454</v>
      </c>
      <c r="KEE22" s="140" t="s">
        <v>454</v>
      </c>
      <c r="KEF22" s="140" t="s">
        <v>454</v>
      </c>
      <c r="KEG22" s="140" t="s">
        <v>454</v>
      </c>
      <c r="KEH22" s="140" t="s">
        <v>454</v>
      </c>
      <c r="KEI22" s="140" t="s">
        <v>454</v>
      </c>
      <c r="KEJ22" s="140" t="s">
        <v>454</v>
      </c>
      <c r="KEK22" s="140" t="s">
        <v>454</v>
      </c>
      <c r="KEL22" s="140" t="s">
        <v>454</v>
      </c>
      <c r="KEM22" s="140" t="s">
        <v>454</v>
      </c>
      <c r="KEN22" s="140" t="s">
        <v>454</v>
      </c>
      <c r="KEO22" s="140" t="s">
        <v>454</v>
      </c>
      <c r="KEP22" s="140" t="s">
        <v>454</v>
      </c>
      <c r="KEQ22" s="140" t="s">
        <v>454</v>
      </c>
      <c r="KER22" s="140" t="s">
        <v>454</v>
      </c>
      <c r="KES22" s="140" t="s">
        <v>454</v>
      </c>
      <c r="KET22" s="140" t="s">
        <v>454</v>
      </c>
      <c r="KEU22" s="140" t="s">
        <v>454</v>
      </c>
      <c r="KEV22" s="140" t="s">
        <v>454</v>
      </c>
      <c r="KEW22" s="140" t="s">
        <v>454</v>
      </c>
      <c r="KEX22" s="140" t="s">
        <v>454</v>
      </c>
      <c r="KEY22" s="140" t="s">
        <v>454</v>
      </c>
      <c r="KEZ22" s="140" t="s">
        <v>454</v>
      </c>
      <c r="KFA22" s="140" t="s">
        <v>454</v>
      </c>
      <c r="KFB22" s="140" t="s">
        <v>454</v>
      </c>
      <c r="KFC22" s="140" t="s">
        <v>454</v>
      </c>
      <c r="KFD22" s="140" t="s">
        <v>454</v>
      </c>
      <c r="KFE22" s="140" t="s">
        <v>454</v>
      </c>
      <c r="KFF22" s="140" t="s">
        <v>454</v>
      </c>
      <c r="KFG22" s="140" t="s">
        <v>454</v>
      </c>
      <c r="KFH22" s="140" t="s">
        <v>454</v>
      </c>
      <c r="KFI22" s="140" t="s">
        <v>454</v>
      </c>
      <c r="KFJ22" s="140" t="s">
        <v>454</v>
      </c>
      <c r="KFK22" s="140" t="s">
        <v>454</v>
      </c>
      <c r="KFL22" s="140" t="s">
        <v>454</v>
      </c>
      <c r="KFM22" s="140" t="s">
        <v>454</v>
      </c>
      <c r="KFN22" s="140" t="s">
        <v>454</v>
      </c>
      <c r="KFO22" s="140" t="s">
        <v>454</v>
      </c>
      <c r="KFP22" s="140" t="s">
        <v>454</v>
      </c>
      <c r="KFQ22" s="140" t="s">
        <v>454</v>
      </c>
      <c r="KFR22" s="140" t="s">
        <v>454</v>
      </c>
      <c r="KFS22" s="140" t="s">
        <v>454</v>
      </c>
      <c r="KFT22" s="140" t="s">
        <v>454</v>
      </c>
      <c r="KFU22" s="140" t="s">
        <v>454</v>
      </c>
      <c r="KFV22" s="140" t="s">
        <v>454</v>
      </c>
      <c r="KFW22" s="140" t="s">
        <v>454</v>
      </c>
      <c r="KFX22" s="140" t="s">
        <v>454</v>
      </c>
      <c r="KFY22" s="140" t="s">
        <v>454</v>
      </c>
      <c r="KFZ22" s="140" t="s">
        <v>454</v>
      </c>
      <c r="KGA22" s="140" t="s">
        <v>454</v>
      </c>
      <c r="KGB22" s="140" t="s">
        <v>454</v>
      </c>
      <c r="KGC22" s="140" t="s">
        <v>454</v>
      </c>
      <c r="KGD22" s="140" t="s">
        <v>454</v>
      </c>
      <c r="KGE22" s="140" t="s">
        <v>454</v>
      </c>
      <c r="KGF22" s="140" t="s">
        <v>454</v>
      </c>
      <c r="KGG22" s="140" t="s">
        <v>454</v>
      </c>
      <c r="KGH22" s="140" t="s">
        <v>454</v>
      </c>
      <c r="KGI22" s="140" t="s">
        <v>454</v>
      </c>
      <c r="KGJ22" s="140" t="s">
        <v>454</v>
      </c>
      <c r="KGK22" s="140" t="s">
        <v>454</v>
      </c>
      <c r="KGL22" s="140" t="s">
        <v>454</v>
      </c>
      <c r="KGM22" s="140" t="s">
        <v>454</v>
      </c>
      <c r="KGN22" s="140" t="s">
        <v>454</v>
      </c>
      <c r="KGO22" s="140" t="s">
        <v>454</v>
      </c>
      <c r="KGP22" s="140" t="s">
        <v>454</v>
      </c>
      <c r="KGQ22" s="140" t="s">
        <v>454</v>
      </c>
      <c r="KGR22" s="140" t="s">
        <v>454</v>
      </c>
      <c r="KGS22" s="140" t="s">
        <v>454</v>
      </c>
      <c r="KGT22" s="140" t="s">
        <v>454</v>
      </c>
      <c r="KGU22" s="140" t="s">
        <v>454</v>
      </c>
      <c r="KGV22" s="140" t="s">
        <v>454</v>
      </c>
      <c r="KGW22" s="140" t="s">
        <v>454</v>
      </c>
      <c r="KGX22" s="140" t="s">
        <v>454</v>
      </c>
      <c r="KGY22" s="140" t="s">
        <v>454</v>
      </c>
      <c r="KGZ22" s="140" t="s">
        <v>454</v>
      </c>
      <c r="KHA22" s="140" t="s">
        <v>454</v>
      </c>
      <c r="KHB22" s="140" t="s">
        <v>454</v>
      </c>
      <c r="KHC22" s="140" t="s">
        <v>454</v>
      </c>
      <c r="KHD22" s="140" t="s">
        <v>454</v>
      </c>
      <c r="KHE22" s="140" t="s">
        <v>454</v>
      </c>
      <c r="KHF22" s="140" t="s">
        <v>454</v>
      </c>
      <c r="KHG22" s="140" t="s">
        <v>454</v>
      </c>
      <c r="KHH22" s="140" t="s">
        <v>454</v>
      </c>
      <c r="KHI22" s="140" t="s">
        <v>454</v>
      </c>
      <c r="KHJ22" s="140" t="s">
        <v>454</v>
      </c>
      <c r="KHK22" s="140" t="s">
        <v>454</v>
      </c>
      <c r="KHL22" s="140" t="s">
        <v>454</v>
      </c>
      <c r="KHM22" s="140" t="s">
        <v>454</v>
      </c>
      <c r="KHN22" s="140" t="s">
        <v>454</v>
      </c>
      <c r="KHO22" s="140" t="s">
        <v>454</v>
      </c>
      <c r="KHP22" s="140" t="s">
        <v>454</v>
      </c>
      <c r="KHQ22" s="140" t="s">
        <v>454</v>
      </c>
      <c r="KHR22" s="140" t="s">
        <v>454</v>
      </c>
      <c r="KHS22" s="140" t="s">
        <v>454</v>
      </c>
      <c r="KHT22" s="140" t="s">
        <v>454</v>
      </c>
      <c r="KHU22" s="140" t="s">
        <v>454</v>
      </c>
      <c r="KHV22" s="140" t="s">
        <v>454</v>
      </c>
      <c r="KHW22" s="140" t="s">
        <v>454</v>
      </c>
      <c r="KHX22" s="140" t="s">
        <v>454</v>
      </c>
      <c r="KHY22" s="140" t="s">
        <v>454</v>
      </c>
      <c r="KHZ22" s="140" t="s">
        <v>454</v>
      </c>
      <c r="KIA22" s="140" t="s">
        <v>454</v>
      </c>
      <c r="KIB22" s="140" t="s">
        <v>454</v>
      </c>
      <c r="KIC22" s="140" t="s">
        <v>454</v>
      </c>
      <c r="KID22" s="140" t="s">
        <v>454</v>
      </c>
      <c r="KIE22" s="140" t="s">
        <v>454</v>
      </c>
      <c r="KIF22" s="140" t="s">
        <v>454</v>
      </c>
      <c r="KIG22" s="140" t="s">
        <v>454</v>
      </c>
      <c r="KIH22" s="140" t="s">
        <v>454</v>
      </c>
      <c r="KII22" s="140" t="s">
        <v>454</v>
      </c>
      <c r="KIJ22" s="140" t="s">
        <v>454</v>
      </c>
      <c r="KIK22" s="140" t="s">
        <v>454</v>
      </c>
      <c r="KIL22" s="140" t="s">
        <v>454</v>
      </c>
      <c r="KIM22" s="140" t="s">
        <v>454</v>
      </c>
      <c r="KIN22" s="140" t="s">
        <v>454</v>
      </c>
      <c r="KIO22" s="140" t="s">
        <v>454</v>
      </c>
      <c r="KIP22" s="140" t="s">
        <v>454</v>
      </c>
      <c r="KIQ22" s="140" t="s">
        <v>454</v>
      </c>
      <c r="KIR22" s="140" t="s">
        <v>454</v>
      </c>
      <c r="KIS22" s="140" t="s">
        <v>454</v>
      </c>
      <c r="KIT22" s="140" t="s">
        <v>454</v>
      </c>
      <c r="KIU22" s="140" t="s">
        <v>454</v>
      </c>
      <c r="KIV22" s="140" t="s">
        <v>454</v>
      </c>
      <c r="KIW22" s="140" t="s">
        <v>454</v>
      </c>
      <c r="KIX22" s="140" t="s">
        <v>454</v>
      </c>
      <c r="KIY22" s="140" t="s">
        <v>454</v>
      </c>
      <c r="KIZ22" s="140" t="s">
        <v>454</v>
      </c>
      <c r="KJA22" s="140" t="s">
        <v>454</v>
      </c>
      <c r="KJB22" s="140" t="s">
        <v>454</v>
      </c>
      <c r="KJC22" s="140" t="s">
        <v>454</v>
      </c>
      <c r="KJD22" s="140" t="s">
        <v>454</v>
      </c>
      <c r="KJE22" s="140" t="s">
        <v>454</v>
      </c>
      <c r="KJF22" s="140" t="s">
        <v>454</v>
      </c>
      <c r="KJG22" s="140" t="s">
        <v>454</v>
      </c>
      <c r="KJH22" s="140" t="s">
        <v>454</v>
      </c>
      <c r="KJI22" s="140" t="s">
        <v>454</v>
      </c>
      <c r="KJJ22" s="140" t="s">
        <v>454</v>
      </c>
      <c r="KJK22" s="140" t="s">
        <v>454</v>
      </c>
      <c r="KJL22" s="140" t="s">
        <v>454</v>
      </c>
      <c r="KJM22" s="140" t="s">
        <v>454</v>
      </c>
      <c r="KJN22" s="140" t="s">
        <v>454</v>
      </c>
      <c r="KJO22" s="140" t="s">
        <v>454</v>
      </c>
      <c r="KJP22" s="140" t="s">
        <v>454</v>
      </c>
      <c r="KJQ22" s="140" t="s">
        <v>454</v>
      </c>
      <c r="KJR22" s="140" t="s">
        <v>454</v>
      </c>
      <c r="KJS22" s="140" t="s">
        <v>454</v>
      </c>
      <c r="KJT22" s="140" t="s">
        <v>454</v>
      </c>
      <c r="KJU22" s="140" t="s">
        <v>454</v>
      </c>
      <c r="KJV22" s="140" t="s">
        <v>454</v>
      </c>
      <c r="KJW22" s="140" t="s">
        <v>454</v>
      </c>
      <c r="KJX22" s="140" t="s">
        <v>454</v>
      </c>
      <c r="KJY22" s="140" t="s">
        <v>454</v>
      </c>
      <c r="KJZ22" s="140" t="s">
        <v>454</v>
      </c>
      <c r="KKA22" s="140" t="s">
        <v>454</v>
      </c>
      <c r="KKB22" s="140" t="s">
        <v>454</v>
      </c>
      <c r="KKC22" s="140" t="s">
        <v>454</v>
      </c>
      <c r="KKD22" s="140" t="s">
        <v>454</v>
      </c>
      <c r="KKE22" s="140" t="s">
        <v>454</v>
      </c>
      <c r="KKF22" s="140" t="s">
        <v>454</v>
      </c>
      <c r="KKG22" s="140" t="s">
        <v>454</v>
      </c>
      <c r="KKH22" s="140" t="s">
        <v>454</v>
      </c>
      <c r="KKI22" s="140" t="s">
        <v>454</v>
      </c>
      <c r="KKJ22" s="140" t="s">
        <v>454</v>
      </c>
      <c r="KKK22" s="140" t="s">
        <v>454</v>
      </c>
      <c r="KKL22" s="140" t="s">
        <v>454</v>
      </c>
      <c r="KKM22" s="140" t="s">
        <v>454</v>
      </c>
      <c r="KKN22" s="140" t="s">
        <v>454</v>
      </c>
      <c r="KKO22" s="140" t="s">
        <v>454</v>
      </c>
      <c r="KKP22" s="140" t="s">
        <v>454</v>
      </c>
      <c r="KKQ22" s="140" t="s">
        <v>454</v>
      </c>
      <c r="KKR22" s="140" t="s">
        <v>454</v>
      </c>
      <c r="KKS22" s="140" t="s">
        <v>454</v>
      </c>
      <c r="KKT22" s="140" t="s">
        <v>454</v>
      </c>
      <c r="KKU22" s="140" t="s">
        <v>454</v>
      </c>
      <c r="KKV22" s="140" t="s">
        <v>454</v>
      </c>
      <c r="KKW22" s="140" t="s">
        <v>454</v>
      </c>
      <c r="KKX22" s="140" t="s">
        <v>454</v>
      </c>
      <c r="KKY22" s="140" t="s">
        <v>454</v>
      </c>
      <c r="KKZ22" s="140" t="s">
        <v>454</v>
      </c>
      <c r="KLA22" s="140" t="s">
        <v>454</v>
      </c>
      <c r="KLB22" s="140" t="s">
        <v>454</v>
      </c>
      <c r="KLC22" s="140" t="s">
        <v>454</v>
      </c>
      <c r="KLD22" s="140" t="s">
        <v>454</v>
      </c>
      <c r="KLE22" s="140" t="s">
        <v>454</v>
      </c>
      <c r="KLF22" s="140" t="s">
        <v>454</v>
      </c>
      <c r="KLG22" s="140" t="s">
        <v>454</v>
      </c>
      <c r="KLH22" s="140" t="s">
        <v>454</v>
      </c>
      <c r="KLI22" s="140" t="s">
        <v>454</v>
      </c>
      <c r="KLJ22" s="140" t="s">
        <v>454</v>
      </c>
      <c r="KLK22" s="140" t="s">
        <v>454</v>
      </c>
      <c r="KLL22" s="140" t="s">
        <v>454</v>
      </c>
      <c r="KLM22" s="140" t="s">
        <v>454</v>
      </c>
      <c r="KLN22" s="140" t="s">
        <v>454</v>
      </c>
      <c r="KLO22" s="140" t="s">
        <v>454</v>
      </c>
      <c r="KLP22" s="140" t="s">
        <v>454</v>
      </c>
      <c r="KLQ22" s="140" t="s">
        <v>454</v>
      </c>
      <c r="KLR22" s="140" t="s">
        <v>454</v>
      </c>
      <c r="KLS22" s="140" t="s">
        <v>454</v>
      </c>
      <c r="KLT22" s="140" t="s">
        <v>454</v>
      </c>
      <c r="KLU22" s="140" t="s">
        <v>454</v>
      </c>
      <c r="KLV22" s="140" t="s">
        <v>454</v>
      </c>
      <c r="KLW22" s="140" t="s">
        <v>454</v>
      </c>
      <c r="KLX22" s="140" t="s">
        <v>454</v>
      </c>
      <c r="KLY22" s="140" t="s">
        <v>454</v>
      </c>
      <c r="KLZ22" s="140" t="s">
        <v>454</v>
      </c>
      <c r="KMA22" s="140" t="s">
        <v>454</v>
      </c>
      <c r="KMB22" s="140" t="s">
        <v>454</v>
      </c>
      <c r="KMC22" s="140" t="s">
        <v>454</v>
      </c>
      <c r="KMD22" s="140" t="s">
        <v>454</v>
      </c>
      <c r="KME22" s="140" t="s">
        <v>454</v>
      </c>
      <c r="KMF22" s="140" t="s">
        <v>454</v>
      </c>
      <c r="KMG22" s="140" t="s">
        <v>454</v>
      </c>
      <c r="KMH22" s="140" t="s">
        <v>454</v>
      </c>
      <c r="KMI22" s="140" t="s">
        <v>454</v>
      </c>
      <c r="KMJ22" s="140" t="s">
        <v>454</v>
      </c>
      <c r="KMK22" s="140" t="s">
        <v>454</v>
      </c>
      <c r="KML22" s="140" t="s">
        <v>454</v>
      </c>
      <c r="KMM22" s="140" t="s">
        <v>454</v>
      </c>
      <c r="KMN22" s="140" t="s">
        <v>454</v>
      </c>
      <c r="KMO22" s="140" t="s">
        <v>454</v>
      </c>
      <c r="KMP22" s="140" t="s">
        <v>454</v>
      </c>
      <c r="KMQ22" s="140" t="s">
        <v>454</v>
      </c>
      <c r="KMR22" s="140" t="s">
        <v>454</v>
      </c>
      <c r="KMS22" s="140" t="s">
        <v>454</v>
      </c>
      <c r="KMT22" s="140" t="s">
        <v>454</v>
      </c>
      <c r="KMU22" s="140" t="s">
        <v>454</v>
      </c>
      <c r="KMV22" s="140" t="s">
        <v>454</v>
      </c>
      <c r="KMW22" s="140" t="s">
        <v>454</v>
      </c>
      <c r="KMX22" s="140" t="s">
        <v>454</v>
      </c>
      <c r="KMY22" s="140" t="s">
        <v>454</v>
      </c>
      <c r="KMZ22" s="140" t="s">
        <v>454</v>
      </c>
      <c r="KNA22" s="140" t="s">
        <v>454</v>
      </c>
      <c r="KNB22" s="140" t="s">
        <v>454</v>
      </c>
      <c r="KNC22" s="140" t="s">
        <v>454</v>
      </c>
      <c r="KND22" s="140" t="s">
        <v>454</v>
      </c>
      <c r="KNE22" s="140" t="s">
        <v>454</v>
      </c>
      <c r="KNF22" s="140" t="s">
        <v>454</v>
      </c>
      <c r="KNG22" s="140" t="s">
        <v>454</v>
      </c>
      <c r="KNH22" s="140" t="s">
        <v>454</v>
      </c>
      <c r="KNI22" s="140" t="s">
        <v>454</v>
      </c>
      <c r="KNJ22" s="140" t="s">
        <v>454</v>
      </c>
      <c r="KNK22" s="140" t="s">
        <v>454</v>
      </c>
      <c r="KNL22" s="140" t="s">
        <v>454</v>
      </c>
      <c r="KNM22" s="140" t="s">
        <v>454</v>
      </c>
      <c r="KNN22" s="140" t="s">
        <v>454</v>
      </c>
      <c r="KNO22" s="140" t="s">
        <v>454</v>
      </c>
      <c r="KNP22" s="140" t="s">
        <v>454</v>
      </c>
      <c r="KNQ22" s="140" t="s">
        <v>454</v>
      </c>
      <c r="KNR22" s="140" t="s">
        <v>454</v>
      </c>
      <c r="KNS22" s="140" t="s">
        <v>454</v>
      </c>
      <c r="KNT22" s="140" t="s">
        <v>454</v>
      </c>
      <c r="KNU22" s="140" t="s">
        <v>454</v>
      </c>
      <c r="KNV22" s="140" t="s">
        <v>454</v>
      </c>
      <c r="KNW22" s="140" t="s">
        <v>454</v>
      </c>
      <c r="KNX22" s="140" t="s">
        <v>454</v>
      </c>
      <c r="KNY22" s="140" t="s">
        <v>454</v>
      </c>
      <c r="KNZ22" s="140" t="s">
        <v>454</v>
      </c>
      <c r="KOA22" s="140" t="s">
        <v>454</v>
      </c>
      <c r="KOB22" s="140" t="s">
        <v>454</v>
      </c>
      <c r="KOC22" s="140" t="s">
        <v>454</v>
      </c>
      <c r="KOD22" s="140" t="s">
        <v>454</v>
      </c>
      <c r="KOE22" s="140" t="s">
        <v>454</v>
      </c>
      <c r="KOF22" s="140" t="s">
        <v>454</v>
      </c>
      <c r="KOG22" s="140" t="s">
        <v>454</v>
      </c>
      <c r="KOH22" s="140" t="s">
        <v>454</v>
      </c>
      <c r="KOI22" s="140" t="s">
        <v>454</v>
      </c>
      <c r="KOJ22" s="140" t="s">
        <v>454</v>
      </c>
      <c r="KOK22" s="140" t="s">
        <v>454</v>
      </c>
      <c r="KOL22" s="140" t="s">
        <v>454</v>
      </c>
      <c r="KOM22" s="140" t="s">
        <v>454</v>
      </c>
      <c r="KON22" s="140" t="s">
        <v>454</v>
      </c>
      <c r="KOO22" s="140" t="s">
        <v>454</v>
      </c>
      <c r="KOP22" s="140" t="s">
        <v>454</v>
      </c>
      <c r="KOQ22" s="140" t="s">
        <v>454</v>
      </c>
      <c r="KOR22" s="140" t="s">
        <v>454</v>
      </c>
      <c r="KOS22" s="140" t="s">
        <v>454</v>
      </c>
      <c r="KOT22" s="140" t="s">
        <v>454</v>
      </c>
      <c r="KOU22" s="140" t="s">
        <v>454</v>
      </c>
      <c r="KOV22" s="140" t="s">
        <v>454</v>
      </c>
      <c r="KOW22" s="140" t="s">
        <v>454</v>
      </c>
      <c r="KOX22" s="140" t="s">
        <v>454</v>
      </c>
      <c r="KOY22" s="140" t="s">
        <v>454</v>
      </c>
      <c r="KOZ22" s="140" t="s">
        <v>454</v>
      </c>
      <c r="KPA22" s="140" t="s">
        <v>454</v>
      </c>
      <c r="KPB22" s="140" t="s">
        <v>454</v>
      </c>
      <c r="KPC22" s="140" t="s">
        <v>454</v>
      </c>
      <c r="KPD22" s="140" t="s">
        <v>454</v>
      </c>
      <c r="KPE22" s="140" t="s">
        <v>454</v>
      </c>
      <c r="KPF22" s="140" t="s">
        <v>454</v>
      </c>
      <c r="KPG22" s="140" t="s">
        <v>454</v>
      </c>
      <c r="KPH22" s="140" t="s">
        <v>454</v>
      </c>
      <c r="KPI22" s="140" t="s">
        <v>454</v>
      </c>
      <c r="KPJ22" s="140" t="s">
        <v>454</v>
      </c>
      <c r="KPK22" s="140" t="s">
        <v>454</v>
      </c>
      <c r="KPL22" s="140" t="s">
        <v>454</v>
      </c>
      <c r="KPM22" s="140" t="s">
        <v>454</v>
      </c>
      <c r="KPN22" s="140" t="s">
        <v>454</v>
      </c>
      <c r="KPO22" s="140" t="s">
        <v>454</v>
      </c>
      <c r="KPP22" s="140" t="s">
        <v>454</v>
      </c>
      <c r="KPQ22" s="140" t="s">
        <v>454</v>
      </c>
      <c r="KPR22" s="140" t="s">
        <v>454</v>
      </c>
      <c r="KPS22" s="140" t="s">
        <v>454</v>
      </c>
      <c r="KPT22" s="140" t="s">
        <v>454</v>
      </c>
      <c r="KPU22" s="140" t="s">
        <v>454</v>
      </c>
      <c r="KPV22" s="140" t="s">
        <v>454</v>
      </c>
      <c r="KPW22" s="140" t="s">
        <v>454</v>
      </c>
      <c r="KPX22" s="140" t="s">
        <v>454</v>
      </c>
      <c r="KPY22" s="140" t="s">
        <v>454</v>
      </c>
      <c r="KPZ22" s="140" t="s">
        <v>454</v>
      </c>
      <c r="KQA22" s="140" t="s">
        <v>454</v>
      </c>
      <c r="KQB22" s="140" t="s">
        <v>454</v>
      </c>
      <c r="KQC22" s="140" t="s">
        <v>454</v>
      </c>
      <c r="KQD22" s="140" t="s">
        <v>454</v>
      </c>
      <c r="KQE22" s="140" t="s">
        <v>454</v>
      </c>
      <c r="KQF22" s="140" t="s">
        <v>454</v>
      </c>
      <c r="KQG22" s="140" t="s">
        <v>454</v>
      </c>
      <c r="KQH22" s="140" t="s">
        <v>454</v>
      </c>
      <c r="KQI22" s="140" t="s">
        <v>454</v>
      </c>
      <c r="KQJ22" s="140" t="s">
        <v>454</v>
      </c>
      <c r="KQK22" s="140" t="s">
        <v>454</v>
      </c>
      <c r="KQL22" s="140" t="s">
        <v>454</v>
      </c>
      <c r="KQM22" s="140" t="s">
        <v>454</v>
      </c>
      <c r="KQN22" s="140" t="s">
        <v>454</v>
      </c>
      <c r="KQO22" s="140" t="s">
        <v>454</v>
      </c>
      <c r="KQP22" s="140" t="s">
        <v>454</v>
      </c>
      <c r="KQQ22" s="140" t="s">
        <v>454</v>
      </c>
      <c r="KQR22" s="140" t="s">
        <v>454</v>
      </c>
      <c r="KQS22" s="140" t="s">
        <v>454</v>
      </c>
      <c r="KQT22" s="140" t="s">
        <v>454</v>
      </c>
      <c r="KQU22" s="140" t="s">
        <v>454</v>
      </c>
      <c r="KQV22" s="140" t="s">
        <v>454</v>
      </c>
      <c r="KQW22" s="140" t="s">
        <v>454</v>
      </c>
      <c r="KQX22" s="140" t="s">
        <v>454</v>
      </c>
      <c r="KQY22" s="140" t="s">
        <v>454</v>
      </c>
      <c r="KQZ22" s="140" t="s">
        <v>454</v>
      </c>
      <c r="KRA22" s="140" t="s">
        <v>454</v>
      </c>
      <c r="KRB22" s="140" t="s">
        <v>454</v>
      </c>
      <c r="KRC22" s="140" t="s">
        <v>454</v>
      </c>
      <c r="KRD22" s="140" t="s">
        <v>454</v>
      </c>
      <c r="KRE22" s="140" t="s">
        <v>454</v>
      </c>
      <c r="KRF22" s="140" t="s">
        <v>454</v>
      </c>
      <c r="KRG22" s="140" t="s">
        <v>454</v>
      </c>
      <c r="KRH22" s="140" t="s">
        <v>454</v>
      </c>
      <c r="KRI22" s="140" t="s">
        <v>454</v>
      </c>
      <c r="KRJ22" s="140" t="s">
        <v>454</v>
      </c>
      <c r="KRK22" s="140" t="s">
        <v>454</v>
      </c>
      <c r="KRL22" s="140" t="s">
        <v>454</v>
      </c>
      <c r="KRM22" s="140" t="s">
        <v>454</v>
      </c>
      <c r="KRN22" s="140" t="s">
        <v>454</v>
      </c>
      <c r="KRO22" s="140" t="s">
        <v>454</v>
      </c>
      <c r="KRP22" s="140" t="s">
        <v>454</v>
      </c>
      <c r="KRQ22" s="140" t="s">
        <v>454</v>
      </c>
      <c r="KRR22" s="140" t="s">
        <v>454</v>
      </c>
      <c r="KRS22" s="140" t="s">
        <v>454</v>
      </c>
      <c r="KRT22" s="140" t="s">
        <v>454</v>
      </c>
      <c r="KRU22" s="140" t="s">
        <v>454</v>
      </c>
      <c r="KRV22" s="140" t="s">
        <v>454</v>
      </c>
      <c r="KRW22" s="140" t="s">
        <v>454</v>
      </c>
      <c r="KRX22" s="140" t="s">
        <v>454</v>
      </c>
      <c r="KRY22" s="140" t="s">
        <v>454</v>
      </c>
      <c r="KRZ22" s="140" t="s">
        <v>454</v>
      </c>
      <c r="KSA22" s="140" t="s">
        <v>454</v>
      </c>
      <c r="KSB22" s="140" t="s">
        <v>454</v>
      </c>
      <c r="KSC22" s="140" t="s">
        <v>454</v>
      </c>
      <c r="KSD22" s="140" t="s">
        <v>454</v>
      </c>
      <c r="KSE22" s="140" t="s">
        <v>454</v>
      </c>
      <c r="KSF22" s="140" t="s">
        <v>454</v>
      </c>
      <c r="KSG22" s="140" t="s">
        <v>454</v>
      </c>
      <c r="KSH22" s="140" t="s">
        <v>454</v>
      </c>
      <c r="KSI22" s="140" t="s">
        <v>454</v>
      </c>
      <c r="KSJ22" s="140" t="s">
        <v>454</v>
      </c>
      <c r="KSK22" s="140" t="s">
        <v>454</v>
      </c>
      <c r="KSL22" s="140" t="s">
        <v>454</v>
      </c>
      <c r="KSM22" s="140" t="s">
        <v>454</v>
      </c>
      <c r="KSN22" s="140" t="s">
        <v>454</v>
      </c>
      <c r="KSO22" s="140" t="s">
        <v>454</v>
      </c>
      <c r="KSP22" s="140" t="s">
        <v>454</v>
      </c>
      <c r="KSQ22" s="140" t="s">
        <v>454</v>
      </c>
      <c r="KSR22" s="140" t="s">
        <v>454</v>
      </c>
      <c r="KSS22" s="140" t="s">
        <v>454</v>
      </c>
      <c r="KST22" s="140" t="s">
        <v>454</v>
      </c>
      <c r="KSU22" s="140" t="s">
        <v>454</v>
      </c>
      <c r="KSV22" s="140" t="s">
        <v>454</v>
      </c>
      <c r="KSW22" s="140" t="s">
        <v>454</v>
      </c>
      <c r="KSX22" s="140" t="s">
        <v>454</v>
      </c>
      <c r="KSY22" s="140" t="s">
        <v>454</v>
      </c>
      <c r="KSZ22" s="140" t="s">
        <v>454</v>
      </c>
      <c r="KTA22" s="140" t="s">
        <v>454</v>
      </c>
      <c r="KTB22" s="140" t="s">
        <v>454</v>
      </c>
      <c r="KTC22" s="140" t="s">
        <v>454</v>
      </c>
      <c r="KTD22" s="140" t="s">
        <v>454</v>
      </c>
      <c r="KTE22" s="140" t="s">
        <v>454</v>
      </c>
      <c r="KTF22" s="140" t="s">
        <v>454</v>
      </c>
      <c r="KTG22" s="140" t="s">
        <v>454</v>
      </c>
      <c r="KTH22" s="140" t="s">
        <v>454</v>
      </c>
      <c r="KTI22" s="140" t="s">
        <v>454</v>
      </c>
      <c r="KTJ22" s="140" t="s">
        <v>454</v>
      </c>
      <c r="KTK22" s="140" t="s">
        <v>454</v>
      </c>
      <c r="KTL22" s="140" t="s">
        <v>454</v>
      </c>
      <c r="KTM22" s="140" t="s">
        <v>454</v>
      </c>
      <c r="KTN22" s="140" t="s">
        <v>454</v>
      </c>
      <c r="KTO22" s="140" t="s">
        <v>454</v>
      </c>
      <c r="KTP22" s="140" t="s">
        <v>454</v>
      </c>
      <c r="KTQ22" s="140" t="s">
        <v>454</v>
      </c>
      <c r="KTR22" s="140" t="s">
        <v>454</v>
      </c>
      <c r="KTS22" s="140" t="s">
        <v>454</v>
      </c>
      <c r="KTT22" s="140" t="s">
        <v>454</v>
      </c>
      <c r="KTU22" s="140" t="s">
        <v>454</v>
      </c>
      <c r="KTV22" s="140" t="s">
        <v>454</v>
      </c>
      <c r="KTW22" s="140" t="s">
        <v>454</v>
      </c>
      <c r="KTX22" s="140" t="s">
        <v>454</v>
      </c>
      <c r="KTY22" s="140" t="s">
        <v>454</v>
      </c>
      <c r="KTZ22" s="140" t="s">
        <v>454</v>
      </c>
      <c r="KUA22" s="140" t="s">
        <v>454</v>
      </c>
      <c r="KUB22" s="140" t="s">
        <v>454</v>
      </c>
      <c r="KUC22" s="140" t="s">
        <v>454</v>
      </c>
      <c r="KUD22" s="140" t="s">
        <v>454</v>
      </c>
      <c r="KUE22" s="140" t="s">
        <v>454</v>
      </c>
      <c r="KUF22" s="140" t="s">
        <v>454</v>
      </c>
      <c r="KUG22" s="140" t="s">
        <v>454</v>
      </c>
      <c r="KUH22" s="140" t="s">
        <v>454</v>
      </c>
      <c r="KUI22" s="140" t="s">
        <v>454</v>
      </c>
      <c r="KUJ22" s="140" t="s">
        <v>454</v>
      </c>
      <c r="KUK22" s="140" t="s">
        <v>454</v>
      </c>
      <c r="KUL22" s="140" t="s">
        <v>454</v>
      </c>
      <c r="KUM22" s="140" t="s">
        <v>454</v>
      </c>
      <c r="KUN22" s="140" t="s">
        <v>454</v>
      </c>
      <c r="KUO22" s="140" t="s">
        <v>454</v>
      </c>
      <c r="KUP22" s="140" t="s">
        <v>454</v>
      </c>
      <c r="KUQ22" s="140" t="s">
        <v>454</v>
      </c>
      <c r="KUR22" s="140" t="s">
        <v>454</v>
      </c>
      <c r="KUS22" s="140" t="s">
        <v>454</v>
      </c>
      <c r="KUT22" s="140" t="s">
        <v>454</v>
      </c>
      <c r="KUU22" s="140" t="s">
        <v>454</v>
      </c>
      <c r="KUV22" s="140" t="s">
        <v>454</v>
      </c>
      <c r="KUW22" s="140" t="s">
        <v>454</v>
      </c>
      <c r="KUX22" s="140" t="s">
        <v>454</v>
      </c>
      <c r="KUY22" s="140" t="s">
        <v>454</v>
      </c>
      <c r="KUZ22" s="140" t="s">
        <v>454</v>
      </c>
      <c r="KVA22" s="140" t="s">
        <v>454</v>
      </c>
      <c r="KVB22" s="140" t="s">
        <v>454</v>
      </c>
      <c r="KVC22" s="140" t="s">
        <v>454</v>
      </c>
      <c r="KVD22" s="140" t="s">
        <v>454</v>
      </c>
      <c r="KVE22" s="140" t="s">
        <v>454</v>
      </c>
      <c r="KVF22" s="140" t="s">
        <v>454</v>
      </c>
      <c r="KVG22" s="140" t="s">
        <v>454</v>
      </c>
      <c r="KVH22" s="140" t="s">
        <v>454</v>
      </c>
      <c r="KVI22" s="140" t="s">
        <v>454</v>
      </c>
      <c r="KVJ22" s="140" t="s">
        <v>454</v>
      </c>
      <c r="KVK22" s="140" t="s">
        <v>454</v>
      </c>
      <c r="KVL22" s="140" t="s">
        <v>454</v>
      </c>
      <c r="KVM22" s="140" t="s">
        <v>454</v>
      </c>
      <c r="KVN22" s="140" t="s">
        <v>454</v>
      </c>
      <c r="KVO22" s="140" t="s">
        <v>454</v>
      </c>
      <c r="KVP22" s="140" t="s">
        <v>454</v>
      </c>
      <c r="KVQ22" s="140" t="s">
        <v>454</v>
      </c>
      <c r="KVR22" s="140" t="s">
        <v>454</v>
      </c>
      <c r="KVS22" s="140" t="s">
        <v>454</v>
      </c>
      <c r="KVT22" s="140" t="s">
        <v>454</v>
      </c>
      <c r="KVU22" s="140" t="s">
        <v>454</v>
      </c>
      <c r="KVV22" s="140" t="s">
        <v>454</v>
      </c>
      <c r="KVW22" s="140" t="s">
        <v>454</v>
      </c>
      <c r="KVX22" s="140" t="s">
        <v>454</v>
      </c>
      <c r="KVY22" s="140" t="s">
        <v>454</v>
      </c>
      <c r="KVZ22" s="140" t="s">
        <v>454</v>
      </c>
      <c r="KWA22" s="140" t="s">
        <v>454</v>
      </c>
      <c r="KWB22" s="140" t="s">
        <v>454</v>
      </c>
      <c r="KWC22" s="140" t="s">
        <v>454</v>
      </c>
      <c r="KWD22" s="140" t="s">
        <v>454</v>
      </c>
      <c r="KWE22" s="140" t="s">
        <v>454</v>
      </c>
      <c r="KWF22" s="140" t="s">
        <v>454</v>
      </c>
      <c r="KWG22" s="140" t="s">
        <v>454</v>
      </c>
      <c r="KWH22" s="140" t="s">
        <v>454</v>
      </c>
      <c r="KWI22" s="140" t="s">
        <v>454</v>
      </c>
      <c r="KWJ22" s="140" t="s">
        <v>454</v>
      </c>
      <c r="KWK22" s="140" t="s">
        <v>454</v>
      </c>
      <c r="KWL22" s="140" t="s">
        <v>454</v>
      </c>
      <c r="KWM22" s="140" t="s">
        <v>454</v>
      </c>
      <c r="KWN22" s="140" t="s">
        <v>454</v>
      </c>
      <c r="KWO22" s="140" t="s">
        <v>454</v>
      </c>
      <c r="KWP22" s="140" t="s">
        <v>454</v>
      </c>
      <c r="KWQ22" s="140" t="s">
        <v>454</v>
      </c>
      <c r="KWR22" s="140" t="s">
        <v>454</v>
      </c>
      <c r="KWS22" s="140" t="s">
        <v>454</v>
      </c>
      <c r="KWT22" s="140" t="s">
        <v>454</v>
      </c>
      <c r="KWU22" s="140" t="s">
        <v>454</v>
      </c>
      <c r="KWV22" s="140" t="s">
        <v>454</v>
      </c>
      <c r="KWW22" s="140" t="s">
        <v>454</v>
      </c>
      <c r="KWX22" s="140" t="s">
        <v>454</v>
      </c>
      <c r="KWY22" s="140" t="s">
        <v>454</v>
      </c>
      <c r="KWZ22" s="140" t="s">
        <v>454</v>
      </c>
      <c r="KXA22" s="140" t="s">
        <v>454</v>
      </c>
      <c r="KXB22" s="140" t="s">
        <v>454</v>
      </c>
      <c r="KXC22" s="140" t="s">
        <v>454</v>
      </c>
      <c r="KXD22" s="140" t="s">
        <v>454</v>
      </c>
      <c r="KXE22" s="140" t="s">
        <v>454</v>
      </c>
      <c r="KXF22" s="140" t="s">
        <v>454</v>
      </c>
      <c r="KXG22" s="140" t="s">
        <v>454</v>
      </c>
      <c r="KXH22" s="140" t="s">
        <v>454</v>
      </c>
      <c r="KXI22" s="140" t="s">
        <v>454</v>
      </c>
      <c r="KXJ22" s="140" t="s">
        <v>454</v>
      </c>
      <c r="KXK22" s="140" t="s">
        <v>454</v>
      </c>
      <c r="KXL22" s="140" t="s">
        <v>454</v>
      </c>
      <c r="KXM22" s="140" t="s">
        <v>454</v>
      </c>
      <c r="KXN22" s="140" t="s">
        <v>454</v>
      </c>
      <c r="KXO22" s="140" t="s">
        <v>454</v>
      </c>
      <c r="KXP22" s="140" t="s">
        <v>454</v>
      </c>
      <c r="KXQ22" s="140" t="s">
        <v>454</v>
      </c>
      <c r="KXR22" s="140" t="s">
        <v>454</v>
      </c>
      <c r="KXS22" s="140" t="s">
        <v>454</v>
      </c>
      <c r="KXT22" s="140" t="s">
        <v>454</v>
      </c>
      <c r="KXU22" s="140" t="s">
        <v>454</v>
      </c>
      <c r="KXV22" s="140" t="s">
        <v>454</v>
      </c>
      <c r="KXW22" s="140" t="s">
        <v>454</v>
      </c>
      <c r="KXX22" s="140" t="s">
        <v>454</v>
      </c>
      <c r="KXY22" s="140" t="s">
        <v>454</v>
      </c>
      <c r="KXZ22" s="140" t="s">
        <v>454</v>
      </c>
      <c r="KYA22" s="140" t="s">
        <v>454</v>
      </c>
      <c r="KYB22" s="140" t="s">
        <v>454</v>
      </c>
      <c r="KYC22" s="140" t="s">
        <v>454</v>
      </c>
      <c r="KYD22" s="140" t="s">
        <v>454</v>
      </c>
      <c r="KYE22" s="140" t="s">
        <v>454</v>
      </c>
      <c r="KYF22" s="140" t="s">
        <v>454</v>
      </c>
      <c r="KYG22" s="140" t="s">
        <v>454</v>
      </c>
      <c r="KYH22" s="140" t="s">
        <v>454</v>
      </c>
      <c r="KYI22" s="140" t="s">
        <v>454</v>
      </c>
      <c r="KYJ22" s="140" t="s">
        <v>454</v>
      </c>
      <c r="KYK22" s="140" t="s">
        <v>454</v>
      </c>
      <c r="KYL22" s="140" t="s">
        <v>454</v>
      </c>
      <c r="KYM22" s="140" t="s">
        <v>454</v>
      </c>
      <c r="KYN22" s="140" t="s">
        <v>454</v>
      </c>
      <c r="KYO22" s="140" t="s">
        <v>454</v>
      </c>
      <c r="KYP22" s="140" t="s">
        <v>454</v>
      </c>
      <c r="KYQ22" s="140" t="s">
        <v>454</v>
      </c>
      <c r="KYR22" s="140" t="s">
        <v>454</v>
      </c>
      <c r="KYS22" s="140" t="s">
        <v>454</v>
      </c>
      <c r="KYT22" s="140" t="s">
        <v>454</v>
      </c>
      <c r="KYU22" s="140" t="s">
        <v>454</v>
      </c>
      <c r="KYV22" s="140" t="s">
        <v>454</v>
      </c>
      <c r="KYW22" s="140" t="s">
        <v>454</v>
      </c>
      <c r="KYX22" s="140" t="s">
        <v>454</v>
      </c>
      <c r="KYY22" s="140" t="s">
        <v>454</v>
      </c>
      <c r="KYZ22" s="140" t="s">
        <v>454</v>
      </c>
      <c r="KZA22" s="140" t="s">
        <v>454</v>
      </c>
      <c r="KZB22" s="140" t="s">
        <v>454</v>
      </c>
      <c r="KZC22" s="140" t="s">
        <v>454</v>
      </c>
      <c r="KZD22" s="140" t="s">
        <v>454</v>
      </c>
      <c r="KZE22" s="140" t="s">
        <v>454</v>
      </c>
      <c r="KZF22" s="140" t="s">
        <v>454</v>
      </c>
      <c r="KZG22" s="140" t="s">
        <v>454</v>
      </c>
      <c r="KZH22" s="140" t="s">
        <v>454</v>
      </c>
      <c r="KZI22" s="140" t="s">
        <v>454</v>
      </c>
      <c r="KZJ22" s="140" t="s">
        <v>454</v>
      </c>
      <c r="KZK22" s="140" t="s">
        <v>454</v>
      </c>
      <c r="KZL22" s="140" t="s">
        <v>454</v>
      </c>
      <c r="KZM22" s="140" t="s">
        <v>454</v>
      </c>
      <c r="KZN22" s="140" t="s">
        <v>454</v>
      </c>
      <c r="KZO22" s="140" t="s">
        <v>454</v>
      </c>
      <c r="KZP22" s="140" t="s">
        <v>454</v>
      </c>
      <c r="KZQ22" s="140" t="s">
        <v>454</v>
      </c>
      <c r="KZR22" s="140" t="s">
        <v>454</v>
      </c>
      <c r="KZS22" s="140" t="s">
        <v>454</v>
      </c>
      <c r="KZT22" s="140" t="s">
        <v>454</v>
      </c>
      <c r="KZU22" s="140" t="s">
        <v>454</v>
      </c>
      <c r="KZV22" s="140" t="s">
        <v>454</v>
      </c>
      <c r="KZW22" s="140" t="s">
        <v>454</v>
      </c>
      <c r="KZX22" s="140" t="s">
        <v>454</v>
      </c>
      <c r="KZY22" s="140" t="s">
        <v>454</v>
      </c>
      <c r="KZZ22" s="140" t="s">
        <v>454</v>
      </c>
      <c r="LAA22" s="140" t="s">
        <v>454</v>
      </c>
      <c r="LAB22" s="140" t="s">
        <v>454</v>
      </c>
      <c r="LAC22" s="140" t="s">
        <v>454</v>
      </c>
      <c r="LAD22" s="140" t="s">
        <v>454</v>
      </c>
      <c r="LAE22" s="140" t="s">
        <v>454</v>
      </c>
      <c r="LAF22" s="140" t="s">
        <v>454</v>
      </c>
      <c r="LAG22" s="140" t="s">
        <v>454</v>
      </c>
      <c r="LAH22" s="140" t="s">
        <v>454</v>
      </c>
      <c r="LAI22" s="140" t="s">
        <v>454</v>
      </c>
      <c r="LAJ22" s="140" t="s">
        <v>454</v>
      </c>
      <c r="LAK22" s="140" t="s">
        <v>454</v>
      </c>
      <c r="LAL22" s="140" t="s">
        <v>454</v>
      </c>
      <c r="LAM22" s="140" t="s">
        <v>454</v>
      </c>
      <c r="LAN22" s="140" t="s">
        <v>454</v>
      </c>
      <c r="LAO22" s="140" t="s">
        <v>454</v>
      </c>
      <c r="LAP22" s="140" t="s">
        <v>454</v>
      </c>
      <c r="LAQ22" s="140" t="s">
        <v>454</v>
      </c>
      <c r="LAR22" s="140" t="s">
        <v>454</v>
      </c>
      <c r="LAS22" s="140" t="s">
        <v>454</v>
      </c>
      <c r="LAT22" s="140" t="s">
        <v>454</v>
      </c>
      <c r="LAU22" s="140" t="s">
        <v>454</v>
      </c>
      <c r="LAV22" s="140" t="s">
        <v>454</v>
      </c>
      <c r="LAW22" s="140" t="s">
        <v>454</v>
      </c>
      <c r="LAX22" s="140" t="s">
        <v>454</v>
      </c>
      <c r="LAY22" s="140" t="s">
        <v>454</v>
      </c>
      <c r="LAZ22" s="140" t="s">
        <v>454</v>
      </c>
      <c r="LBA22" s="140" t="s">
        <v>454</v>
      </c>
      <c r="LBB22" s="140" t="s">
        <v>454</v>
      </c>
      <c r="LBC22" s="140" t="s">
        <v>454</v>
      </c>
      <c r="LBD22" s="140" t="s">
        <v>454</v>
      </c>
      <c r="LBE22" s="140" t="s">
        <v>454</v>
      </c>
      <c r="LBF22" s="140" t="s">
        <v>454</v>
      </c>
      <c r="LBG22" s="140" t="s">
        <v>454</v>
      </c>
      <c r="LBH22" s="140" t="s">
        <v>454</v>
      </c>
      <c r="LBI22" s="140" t="s">
        <v>454</v>
      </c>
      <c r="LBJ22" s="140" t="s">
        <v>454</v>
      </c>
      <c r="LBK22" s="140" t="s">
        <v>454</v>
      </c>
      <c r="LBL22" s="140" t="s">
        <v>454</v>
      </c>
      <c r="LBM22" s="140" t="s">
        <v>454</v>
      </c>
      <c r="LBN22" s="140" t="s">
        <v>454</v>
      </c>
      <c r="LBO22" s="140" t="s">
        <v>454</v>
      </c>
      <c r="LBP22" s="140" t="s">
        <v>454</v>
      </c>
      <c r="LBQ22" s="140" t="s">
        <v>454</v>
      </c>
      <c r="LBR22" s="140" t="s">
        <v>454</v>
      </c>
      <c r="LBS22" s="140" t="s">
        <v>454</v>
      </c>
      <c r="LBT22" s="140" t="s">
        <v>454</v>
      </c>
      <c r="LBU22" s="140" t="s">
        <v>454</v>
      </c>
      <c r="LBV22" s="140" t="s">
        <v>454</v>
      </c>
      <c r="LBW22" s="140" t="s">
        <v>454</v>
      </c>
      <c r="LBX22" s="140" t="s">
        <v>454</v>
      </c>
      <c r="LBY22" s="140" t="s">
        <v>454</v>
      </c>
      <c r="LBZ22" s="140" t="s">
        <v>454</v>
      </c>
      <c r="LCA22" s="140" t="s">
        <v>454</v>
      </c>
      <c r="LCB22" s="140" t="s">
        <v>454</v>
      </c>
      <c r="LCC22" s="140" t="s">
        <v>454</v>
      </c>
      <c r="LCD22" s="140" t="s">
        <v>454</v>
      </c>
      <c r="LCE22" s="140" t="s">
        <v>454</v>
      </c>
      <c r="LCF22" s="140" t="s">
        <v>454</v>
      </c>
      <c r="LCG22" s="140" t="s">
        <v>454</v>
      </c>
      <c r="LCH22" s="140" t="s">
        <v>454</v>
      </c>
      <c r="LCI22" s="140" t="s">
        <v>454</v>
      </c>
      <c r="LCJ22" s="140" t="s">
        <v>454</v>
      </c>
      <c r="LCK22" s="140" t="s">
        <v>454</v>
      </c>
      <c r="LCL22" s="140" t="s">
        <v>454</v>
      </c>
      <c r="LCM22" s="140" t="s">
        <v>454</v>
      </c>
      <c r="LCN22" s="140" t="s">
        <v>454</v>
      </c>
      <c r="LCO22" s="140" t="s">
        <v>454</v>
      </c>
      <c r="LCP22" s="140" t="s">
        <v>454</v>
      </c>
      <c r="LCQ22" s="140" t="s">
        <v>454</v>
      </c>
      <c r="LCR22" s="140" t="s">
        <v>454</v>
      </c>
      <c r="LCS22" s="140" t="s">
        <v>454</v>
      </c>
      <c r="LCT22" s="140" t="s">
        <v>454</v>
      </c>
      <c r="LCU22" s="140" t="s">
        <v>454</v>
      </c>
      <c r="LCV22" s="140" t="s">
        <v>454</v>
      </c>
      <c r="LCW22" s="140" t="s">
        <v>454</v>
      </c>
      <c r="LCX22" s="140" t="s">
        <v>454</v>
      </c>
      <c r="LCY22" s="140" t="s">
        <v>454</v>
      </c>
      <c r="LCZ22" s="140" t="s">
        <v>454</v>
      </c>
      <c r="LDA22" s="140" t="s">
        <v>454</v>
      </c>
      <c r="LDB22" s="140" t="s">
        <v>454</v>
      </c>
      <c r="LDC22" s="140" t="s">
        <v>454</v>
      </c>
      <c r="LDD22" s="140" t="s">
        <v>454</v>
      </c>
      <c r="LDE22" s="140" t="s">
        <v>454</v>
      </c>
      <c r="LDF22" s="140" t="s">
        <v>454</v>
      </c>
      <c r="LDG22" s="140" t="s">
        <v>454</v>
      </c>
      <c r="LDH22" s="140" t="s">
        <v>454</v>
      </c>
      <c r="LDI22" s="140" t="s">
        <v>454</v>
      </c>
      <c r="LDJ22" s="140" t="s">
        <v>454</v>
      </c>
      <c r="LDK22" s="140" t="s">
        <v>454</v>
      </c>
      <c r="LDL22" s="140" t="s">
        <v>454</v>
      </c>
      <c r="LDM22" s="140" t="s">
        <v>454</v>
      </c>
      <c r="LDN22" s="140" t="s">
        <v>454</v>
      </c>
      <c r="LDO22" s="140" t="s">
        <v>454</v>
      </c>
      <c r="LDP22" s="140" t="s">
        <v>454</v>
      </c>
      <c r="LDQ22" s="140" t="s">
        <v>454</v>
      </c>
      <c r="LDR22" s="140" t="s">
        <v>454</v>
      </c>
      <c r="LDS22" s="140" t="s">
        <v>454</v>
      </c>
      <c r="LDT22" s="140" t="s">
        <v>454</v>
      </c>
      <c r="LDU22" s="140" t="s">
        <v>454</v>
      </c>
      <c r="LDV22" s="140" t="s">
        <v>454</v>
      </c>
      <c r="LDW22" s="140" t="s">
        <v>454</v>
      </c>
      <c r="LDX22" s="140" t="s">
        <v>454</v>
      </c>
      <c r="LDY22" s="140" t="s">
        <v>454</v>
      </c>
      <c r="LDZ22" s="140" t="s">
        <v>454</v>
      </c>
      <c r="LEA22" s="140" t="s">
        <v>454</v>
      </c>
      <c r="LEB22" s="140" t="s">
        <v>454</v>
      </c>
      <c r="LEC22" s="140" t="s">
        <v>454</v>
      </c>
      <c r="LED22" s="140" t="s">
        <v>454</v>
      </c>
      <c r="LEE22" s="140" t="s">
        <v>454</v>
      </c>
      <c r="LEF22" s="140" t="s">
        <v>454</v>
      </c>
      <c r="LEG22" s="140" t="s">
        <v>454</v>
      </c>
      <c r="LEH22" s="140" t="s">
        <v>454</v>
      </c>
      <c r="LEI22" s="140" t="s">
        <v>454</v>
      </c>
      <c r="LEJ22" s="140" t="s">
        <v>454</v>
      </c>
      <c r="LEK22" s="140" t="s">
        <v>454</v>
      </c>
      <c r="LEL22" s="140" t="s">
        <v>454</v>
      </c>
      <c r="LEM22" s="140" t="s">
        <v>454</v>
      </c>
      <c r="LEN22" s="140" t="s">
        <v>454</v>
      </c>
      <c r="LEO22" s="140" t="s">
        <v>454</v>
      </c>
      <c r="LEP22" s="140" t="s">
        <v>454</v>
      </c>
      <c r="LEQ22" s="140" t="s">
        <v>454</v>
      </c>
      <c r="LER22" s="140" t="s">
        <v>454</v>
      </c>
      <c r="LES22" s="140" t="s">
        <v>454</v>
      </c>
      <c r="LET22" s="140" t="s">
        <v>454</v>
      </c>
      <c r="LEU22" s="140" t="s">
        <v>454</v>
      </c>
      <c r="LEV22" s="140" t="s">
        <v>454</v>
      </c>
      <c r="LEW22" s="140" t="s">
        <v>454</v>
      </c>
      <c r="LEX22" s="140" t="s">
        <v>454</v>
      </c>
      <c r="LEY22" s="140" t="s">
        <v>454</v>
      </c>
      <c r="LEZ22" s="140" t="s">
        <v>454</v>
      </c>
      <c r="LFA22" s="140" t="s">
        <v>454</v>
      </c>
      <c r="LFB22" s="140" t="s">
        <v>454</v>
      </c>
      <c r="LFC22" s="140" t="s">
        <v>454</v>
      </c>
      <c r="LFD22" s="140" t="s">
        <v>454</v>
      </c>
      <c r="LFE22" s="140" t="s">
        <v>454</v>
      </c>
      <c r="LFF22" s="140" t="s">
        <v>454</v>
      </c>
      <c r="LFG22" s="140" t="s">
        <v>454</v>
      </c>
      <c r="LFH22" s="140" t="s">
        <v>454</v>
      </c>
      <c r="LFI22" s="140" t="s">
        <v>454</v>
      </c>
      <c r="LFJ22" s="140" t="s">
        <v>454</v>
      </c>
      <c r="LFK22" s="140" t="s">
        <v>454</v>
      </c>
      <c r="LFL22" s="140" t="s">
        <v>454</v>
      </c>
      <c r="LFM22" s="140" t="s">
        <v>454</v>
      </c>
      <c r="LFN22" s="140" t="s">
        <v>454</v>
      </c>
      <c r="LFO22" s="140" t="s">
        <v>454</v>
      </c>
      <c r="LFP22" s="140" t="s">
        <v>454</v>
      </c>
      <c r="LFQ22" s="140" t="s">
        <v>454</v>
      </c>
      <c r="LFR22" s="140" t="s">
        <v>454</v>
      </c>
      <c r="LFS22" s="140" t="s">
        <v>454</v>
      </c>
      <c r="LFT22" s="140" t="s">
        <v>454</v>
      </c>
      <c r="LFU22" s="140" t="s">
        <v>454</v>
      </c>
      <c r="LFV22" s="140" t="s">
        <v>454</v>
      </c>
      <c r="LFW22" s="140" t="s">
        <v>454</v>
      </c>
      <c r="LFX22" s="140" t="s">
        <v>454</v>
      </c>
      <c r="LFY22" s="140" t="s">
        <v>454</v>
      </c>
      <c r="LFZ22" s="140" t="s">
        <v>454</v>
      </c>
      <c r="LGA22" s="140" t="s">
        <v>454</v>
      </c>
      <c r="LGB22" s="140" t="s">
        <v>454</v>
      </c>
      <c r="LGC22" s="140" t="s">
        <v>454</v>
      </c>
      <c r="LGD22" s="140" t="s">
        <v>454</v>
      </c>
      <c r="LGE22" s="140" t="s">
        <v>454</v>
      </c>
      <c r="LGF22" s="140" t="s">
        <v>454</v>
      </c>
      <c r="LGG22" s="140" t="s">
        <v>454</v>
      </c>
      <c r="LGH22" s="140" t="s">
        <v>454</v>
      </c>
      <c r="LGI22" s="140" t="s">
        <v>454</v>
      </c>
      <c r="LGJ22" s="140" t="s">
        <v>454</v>
      </c>
      <c r="LGK22" s="140" t="s">
        <v>454</v>
      </c>
      <c r="LGL22" s="140" t="s">
        <v>454</v>
      </c>
      <c r="LGM22" s="140" t="s">
        <v>454</v>
      </c>
      <c r="LGN22" s="140" t="s">
        <v>454</v>
      </c>
      <c r="LGO22" s="140" t="s">
        <v>454</v>
      </c>
      <c r="LGP22" s="140" t="s">
        <v>454</v>
      </c>
      <c r="LGQ22" s="140" t="s">
        <v>454</v>
      </c>
      <c r="LGR22" s="140" t="s">
        <v>454</v>
      </c>
      <c r="LGS22" s="140" t="s">
        <v>454</v>
      </c>
      <c r="LGT22" s="140" t="s">
        <v>454</v>
      </c>
      <c r="LGU22" s="140" t="s">
        <v>454</v>
      </c>
      <c r="LGV22" s="140" t="s">
        <v>454</v>
      </c>
      <c r="LGW22" s="140" t="s">
        <v>454</v>
      </c>
      <c r="LGX22" s="140" t="s">
        <v>454</v>
      </c>
      <c r="LGY22" s="140" t="s">
        <v>454</v>
      </c>
      <c r="LGZ22" s="140" t="s">
        <v>454</v>
      </c>
      <c r="LHA22" s="140" t="s">
        <v>454</v>
      </c>
      <c r="LHB22" s="140" t="s">
        <v>454</v>
      </c>
      <c r="LHC22" s="140" t="s">
        <v>454</v>
      </c>
      <c r="LHD22" s="140" t="s">
        <v>454</v>
      </c>
      <c r="LHE22" s="140" t="s">
        <v>454</v>
      </c>
      <c r="LHF22" s="140" t="s">
        <v>454</v>
      </c>
      <c r="LHG22" s="140" t="s">
        <v>454</v>
      </c>
      <c r="LHH22" s="140" t="s">
        <v>454</v>
      </c>
      <c r="LHI22" s="140" t="s">
        <v>454</v>
      </c>
      <c r="LHJ22" s="140" t="s">
        <v>454</v>
      </c>
      <c r="LHK22" s="140" t="s">
        <v>454</v>
      </c>
      <c r="LHL22" s="140" t="s">
        <v>454</v>
      </c>
      <c r="LHM22" s="140" t="s">
        <v>454</v>
      </c>
      <c r="LHN22" s="140" t="s">
        <v>454</v>
      </c>
      <c r="LHO22" s="140" t="s">
        <v>454</v>
      </c>
      <c r="LHP22" s="140" t="s">
        <v>454</v>
      </c>
      <c r="LHQ22" s="140" t="s">
        <v>454</v>
      </c>
      <c r="LHR22" s="140" t="s">
        <v>454</v>
      </c>
      <c r="LHS22" s="140" t="s">
        <v>454</v>
      </c>
      <c r="LHT22" s="140" t="s">
        <v>454</v>
      </c>
      <c r="LHU22" s="140" t="s">
        <v>454</v>
      </c>
      <c r="LHV22" s="140" t="s">
        <v>454</v>
      </c>
      <c r="LHW22" s="140" t="s">
        <v>454</v>
      </c>
      <c r="LHX22" s="140" t="s">
        <v>454</v>
      </c>
      <c r="LHY22" s="140" t="s">
        <v>454</v>
      </c>
      <c r="LHZ22" s="140" t="s">
        <v>454</v>
      </c>
      <c r="LIA22" s="140" t="s">
        <v>454</v>
      </c>
      <c r="LIB22" s="140" t="s">
        <v>454</v>
      </c>
      <c r="LIC22" s="140" t="s">
        <v>454</v>
      </c>
      <c r="LID22" s="140" t="s">
        <v>454</v>
      </c>
      <c r="LIE22" s="140" t="s">
        <v>454</v>
      </c>
      <c r="LIF22" s="140" t="s">
        <v>454</v>
      </c>
      <c r="LIG22" s="140" t="s">
        <v>454</v>
      </c>
      <c r="LIH22" s="140" t="s">
        <v>454</v>
      </c>
      <c r="LII22" s="140" t="s">
        <v>454</v>
      </c>
      <c r="LIJ22" s="140" t="s">
        <v>454</v>
      </c>
      <c r="LIK22" s="140" t="s">
        <v>454</v>
      </c>
      <c r="LIL22" s="140" t="s">
        <v>454</v>
      </c>
      <c r="LIM22" s="140" t="s">
        <v>454</v>
      </c>
      <c r="LIN22" s="140" t="s">
        <v>454</v>
      </c>
      <c r="LIO22" s="140" t="s">
        <v>454</v>
      </c>
      <c r="LIP22" s="140" t="s">
        <v>454</v>
      </c>
      <c r="LIQ22" s="140" t="s">
        <v>454</v>
      </c>
      <c r="LIR22" s="140" t="s">
        <v>454</v>
      </c>
      <c r="LIS22" s="140" t="s">
        <v>454</v>
      </c>
      <c r="LIT22" s="140" t="s">
        <v>454</v>
      </c>
      <c r="LIU22" s="140" t="s">
        <v>454</v>
      </c>
      <c r="LIV22" s="140" t="s">
        <v>454</v>
      </c>
      <c r="LIW22" s="140" t="s">
        <v>454</v>
      </c>
      <c r="LIX22" s="140" t="s">
        <v>454</v>
      </c>
      <c r="LIY22" s="140" t="s">
        <v>454</v>
      </c>
      <c r="LIZ22" s="140" t="s">
        <v>454</v>
      </c>
      <c r="LJA22" s="140" t="s">
        <v>454</v>
      </c>
      <c r="LJB22" s="140" t="s">
        <v>454</v>
      </c>
      <c r="LJC22" s="140" t="s">
        <v>454</v>
      </c>
      <c r="LJD22" s="140" t="s">
        <v>454</v>
      </c>
      <c r="LJE22" s="140" t="s">
        <v>454</v>
      </c>
      <c r="LJF22" s="140" t="s">
        <v>454</v>
      </c>
      <c r="LJG22" s="140" t="s">
        <v>454</v>
      </c>
      <c r="LJH22" s="140" t="s">
        <v>454</v>
      </c>
      <c r="LJI22" s="140" t="s">
        <v>454</v>
      </c>
      <c r="LJJ22" s="140" t="s">
        <v>454</v>
      </c>
      <c r="LJK22" s="140" t="s">
        <v>454</v>
      </c>
      <c r="LJL22" s="140" t="s">
        <v>454</v>
      </c>
      <c r="LJM22" s="140" t="s">
        <v>454</v>
      </c>
      <c r="LJN22" s="140" t="s">
        <v>454</v>
      </c>
      <c r="LJO22" s="140" t="s">
        <v>454</v>
      </c>
      <c r="LJP22" s="140" t="s">
        <v>454</v>
      </c>
      <c r="LJQ22" s="140" t="s">
        <v>454</v>
      </c>
      <c r="LJR22" s="140" t="s">
        <v>454</v>
      </c>
      <c r="LJS22" s="140" t="s">
        <v>454</v>
      </c>
      <c r="LJT22" s="140" t="s">
        <v>454</v>
      </c>
      <c r="LJU22" s="140" t="s">
        <v>454</v>
      </c>
      <c r="LJV22" s="140" t="s">
        <v>454</v>
      </c>
      <c r="LJW22" s="140" t="s">
        <v>454</v>
      </c>
      <c r="LJX22" s="140" t="s">
        <v>454</v>
      </c>
      <c r="LJY22" s="140" t="s">
        <v>454</v>
      </c>
      <c r="LJZ22" s="140" t="s">
        <v>454</v>
      </c>
      <c r="LKA22" s="140" t="s">
        <v>454</v>
      </c>
      <c r="LKB22" s="140" t="s">
        <v>454</v>
      </c>
      <c r="LKC22" s="140" t="s">
        <v>454</v>
      </c>
      <c r="LKD22" s="140" t="s">
        <v>454</v>
      </c>
      <c r="LKE22" s="140" t="s">
        <v>454</v>
      </c>
      <c r="LKF22" s="140" t="s">
        <v>454</v>
      </c>
      <c r="LKG22" s="140" t="s">
        <v>454</v>
      </c>
      <c r="LKH22" s="140" t="s">
        <v>454</v>
      </c>
      <c r="LKI22" s="140" t="s">
        <v>454</v>
      </c>
      <c r="LKJ22" s="140" t="s">
        <v>454</v>
      </c>
      <c r="LKK22" s="140" t="s">
        <v>454</v>
      </c>
      <c r="LKL22" s="140" t="s">
        <v>454</v>
      </c>
      <c r="LKM22" s="140" t="s">
        <v>454</v>
      </c>
      <c r="LKN22" s="140" t="s">
        <v>454</v>
      </c>
      <c r="LKO22" s="140" t="s">
        <v>454</v>
      </c>
      <c r="LKP22" s="140" t="s">
        <v>454</v>
      </c>
      <c r="LKQ22" s="140" t="s">
        <v>454</v>
      </c>
      <c r="LKR22" s="140" t="s">
        <v>454</v>
      </c>
      <c r="LKS22" s="140" t="s">
        <v>454</v>
      </c>
      <c r="LKT22" s="140" t="s">
        <v>454</v>
      </c>
      <c r="LKU22" s="140" t="s">
        <v>454</v>
      </c>
      <c r="LKV22" s="140" t="s">
        <v>454</v>
      </c>
      <c r="LKW22" s="140" t="s">
        <v>454</v>
      </c>
      <c r="LKX22" s="140" t="s">
        <v>454</v>
      </c>
      <c r="LKY22" s="140" t="s">
        <v>454</v>
      </c>
      <c r="LKZ22" s="140" t="s">
        <v>454</v>
      </c>
      <c r="LLA22" s="140" t="s">
        <v>454</v>
      </c>
      <c r="LLB22" s="140" t="s">
        <v>454</v>
      </c>
      <c r="LLC22" s="140" t="s">
        <v>454</v>
      </c>
      <c r="LLD22" s="140" t="s">
        <v>454</v>
      </c>
      <c r="LLE22" s="140" t="s">
        <v>454</v>
      </c>
      <c r="LLF22" s="140" t="s">
        <v>454</v>
      </c>
      <c r="LLG22" s="140" t="s">
        <v>454</v>
      </c>
      <c r="LLH22" s="140" t="s">
        <v>454</v>
      </c>
      <c r="LLI22" s="140" t="s">
        <v>454</v>
      </c>
      <c r="LLJ22" s="140" t="s">
        <v>454</v>
      </c>
      <c r="LLK22" s="140" t="s">
        <v>454</v>
      </c>
      <c r="LLL22" s="140" t="s">
        <v>454</v>
      </c>
      <c r="LLM22" s="140" t="s">
        <v>454</v>
      </c>
      <c r="LLN22" s="140" t="s">
        <v>454</v>
      </c>
      <c r="LLO22" s="140" t="s">
        <v>454</v>
      </c>
      <c r="LLP22" s="140" t="s">
        <v>454</v>
      </c>
      <c r="LLQ22" s="140" t="s">
        <v>454</v>
      </c>
      <c r="LLR22" s="140" t="s">
        <v>454</v>
      </c>
      <c r="LLS22" s="140" t="s">
        <v>454</v>
      </c>
      <c r="LLT22" s="140" t="s">
        <v>454</v>
      </c>
      <c r="LLU22" s="140" t="s">
        <v>454</v>
      </c>
      <c r="LLV22" s="140" t="s">
        <v>454</v>
      </c>
      <c r="LLW22" s="140" t="s">
        <v>454</v>
      </c>
      <c r="LLX22" s="140" t="s">
        <v>454</v>
      </c>
      <c r="LLY22" s="140" t="s">
        <v>454</v>
      </c>
      <c r="LLZ22" s="140" t="s">
        <v>454</v>
      </c>
      <c r="LMA22" s="140" t="s">
        <v>454</v>
      </c>
      <c r="LMB22" s="140" t="s">
        <v>454</v>
      </c>
      <c r="LMC22" s="140" t="s">
        <v>454</v>
      </c>
      <c r="LMD22" s="140" t="s">
        <v>454</v>
      </c>
      <c r="LME22" s="140" t="s">
        <v>454</v>
      </c>
      <c r="LMF22" s="140" t="s">
        <v>454</v>
      </c>
      <c r="LMG22" s="140" t="s">
        <v>454</v>
      </c>
      <c r="LMH22" s="140" t="s">
        <v>454</v>
      </c>
      <c r="LMI22" s="140" t="s">
        <v>454</v>
      </c>
      <c r="LMJ22" s="140" t="s">
        <v>454</v>
      </c>
      <c r="LMK22" s="140" t="s">
        <v>454</v>
      </c>
      <c r="LML22" s="140" t="s">
        <v>454</v>
      </c>
      <c r="LMM22" s="140" t="s">
        <v>454</v>
      </c>
      <c r="LMN22" s="140" t="s">
        <v>454</v>
      </c>
      <c r="LMO22" s="140" t="s">
        <v>454</v>
      </c>
      <c r="LMP22" s="140" t="s">
        <v>454</v>
      </c>
      <c r="LMQ22" s="140" t="s">
        <v>454</v>
      </c>
      <c r="LMR22" s="140" t="s">
        <v>454</v>
      </c>
      <c r="LMS22" s="140" t="s">
        <v>454</v>
      </c>
      <c r="LMT22" s="140" t="s">
        <v>454</v>
      </c>
      <c r="LMU22" s="140" t="s">
        <v>454</v>
      </c>
      <c r="LMV22" s="140" t="s">
        <v>454</v>
      </c>
      <c r="LMW22" s="140" t="s">
        <v>454</v>
      </c>
      <c r="LMX22" s="140" t="s">
        <v>454</v>
      </c>
      <c r="LMY22" s="140" t="s">
        <v>454</v>
      </c>
      <c r="LMZ22" s="140" t="s">
        <v>454</v>
      </c>
      <c r="LNA22" s="140" t="s">
        <v>454</v>
      </c>
      <c r="LNB22" s="140" t="s">
        <v>454</v>
      </c>
      <c r="LNC22" s="140" t="s">
        <v>454</v>
      </c>
      <c r="LND22" s="140" t="s">
        <v>454</v>
      </c>
      <c r="LNE22" s="140" t="s">
        <v>454</v>
      </c>
      <c r="LNF22" s="140" t="s">
        <v>454</v>
      </c>
      <c r="LNG22" s="140" t="s">
        <v>454</v>
      </c>
      <c r="LNH22" s="140" t="s">
        <v>454</v>
      </c>
      <c r="LNI22" s="140" t="s">
        <v>454</v>
      </c>
      <c r="LNJ22" s="140" t="s">
        <v>454</v>
      </c>
      <c r="LNK22" s="140" t="s">
        <v>454</v>
      </c>
      <c r="LNL22" s="140" t="s">
        <v>454</v>
      </c>
      <c r="LNM22" s="140" t="s">
        <v>454</v>
      </c>
      <c r="LNN22" s="140" t="s">
        <v>454</v>
      </c>
      <c r="LNO22" s="140" t="s">
        <v>454</v>
      </c>
      <c r="LNP22" s="140" t="s">
        <v>454</v>
      </c>
      <c r="LNQ22" s="140" t="s">
        <v>454</v>
      </c>
      <c r="LNR22" s="140" t="s">
        <v>454</v>
      </c>
      <c r="LNS22" s="140" t="s">
        <v>454</v>
      </c>
      <c r="LNT22" s="140" t="s">
        <v>454</v>
      </c>
      <c r="LNU22" s="140" t="s">
        <v>454</v>
      </c>
      <c r="LNV22" s="140" t="s">
        <v>454</v>
      </c>
      <c r="LNW22" s="140" t="s">
        <v>454</v>
      </c>
      <c r="LNX22" s="140" t="s">
        <v>454</v>
      </c>
      <c r="LNY22" s="140" t="s">
        <v>454</v>
      </c>
      <c r="LNZ22" s="140" t="s">
        <v>454</v>
      </c>
      <c r="LOA22" s="140" t="s">
        <v>454</v>
      </c>
      <c r="LOB22" s="140" t="s">
        <v>454</v>
      </c>
      <c r="LOC22" s="140" t="s">
        <v>454</v>
      </c>
      <c r="LOD22" s="140" t="s">
        <v>454</v>
      </c>
      <c r="LOE22" s="140" t="s">
        <v>454</v>
      </c>
      <c r="LOF22" s="140" t="s">
        <v>454</v>
      </c>
      <c r="LOG22" s="140" t="s">
        <v>454</v>
      </c>
      <c r="LOH22" s="140" t="s">
        <v>454</v>
      </c>
      <c r="LOI22" s="140" t="s">
        <v>454</v>
      </c>
      <c r="LOJ22" s="140" t="s">
        <v>454</v>
      </c>
      <c r="LOK22" s="140" t="s">
        <v>454</v>
      </c>
      <c r="LOL22" s="140" t="s">
        <v>454</v>
      </c>
      <c r="LOM22" s="140" t="s">
        <v>454</v>
      </c>
      <c r="LON22" s="140" t="s">
        <v>454</v>
      </c>
      <c r="LOO22" s="140" t="s">
        <v>454</v>
      </c>
      <c r="LOP22" s="140" t="s">
        <v>454</v>
      </c>
      <c r="LOQ22" s="140" t="s">
        <v>454</v>
      </c>
      <c r="LOR22" s="140" t="s">
        <v>454</v>
      </c>
      <c r="LOS22" s="140" t="s">
        <v>454</v>
      </c>
      <c r="LOT22" s="140" t="s">
        <v>454</v>
      </c>
      <c r="LOU22" s="140" t="s">
        <v>454</v>
      </c>
      <c r="LOV22" s="140" t="s">
        <v>454</v>
      </c>
      <c r="LOW22" s="140" t="s">
        <v>454</v>
      </c>
      <c r="LOX22" s="140" t="s">
        <v>454</v>
      </c>
      <c r="LOY22" s="140" t="s">
        <v>454</v>
      </c>
      <c r="LOZ22" s="140" t="s">
        <v>454</v>
      </c>
      <c r="LPA22" s="140" t="s">
        <v>454</v>
      </c>
      <c r="LPB22" s="140" t="s">
        <v>454</v>
      </c>
      <c r="LPC22" s="140" t="s">
        <v>454</v>
      </c>
      <c r="LPD22" s="140" t="s">
        <v>454</v>
      </c>
      <c r="LPE22" s="140" t="s">
        <v>454</v>
      </c>
      <c r="LPF22" s="140" t="s">
        <v>454</v>
      </c>
      <c r="LPG22" s="140" t="s">
        <v>454</v>
      </c>
      <c r="LPH22" s="140" t="s">
        <v>454</v>
      </c>
      <c r="LPI22" s="140" t="s">
        <v>454</v>
      </c>
      <c r="LPJ22" s="140" t="s">
        <v>454</v>
      </c>
      <c r="LPK22" s="140" t="s">
        <v>454</v>
      </c>
      <c r="LPL22" s="140" t="s">
        <v>454</v>
      </c>
      <c r="LPM22" s="140" t="s">
        <v>454</v>
      </c>
      <c r="LPN22" s="140" t="s">
        <v>454</v>
      </c>
      <c r="LPO22" s="140" t="s">
        <v>454</v>
      </c>
      <c r="LPP22" s="140" t="s">
        <v>454</v>
      </c>
      <c r="LPQ22" s="140" t="s">
        <v>454</v>
      </c>
      <c r="LPR22" s="140" t="s">
        <v>454</v>
      </c>
      <c r="LPS22" s="140" t="s">
        <v>454</v>
      </c>
      <c r="LPT22" s="140" t="s">
        <v>454</v>
      </c>
      <c r="LPU22" s="140" t="s">
        <v>454</v>
      </c>
      <c r="LPV22" s="140" t="s">
        <v>454</v>
      </c>
      <c r="LPW22" s="140" t="s">
        <v>454</v>
      </c>
      <c r="LPX22" s="140" t="s">
        <v>454</v>
      </c>
      <c r="LPY22" s="140" t="s">
        <v>454</v>
      </c>
      <c r="LPZ22" s="140" t="s">
        <v>454</v>
      </c>
      <c r="LQA22" s="140" t="s">
        <v>454</v>
      </c>
      <c r="LQB22" s="140" t="s">
        <v>454</v>
      </c>
      <c r="LQC22" s="140" t="s">
        <v>454</v>
      </c>
      <c r="LQD22" s="140" t="s">
        <v>454</v>
      </c>
      <c r="LQE22" s="140" t="s">
        <v>454</v>
      </c>
      <c r="LQF22" s="140" t="s">
        <v>454</v>
      </c>
      <c r="LQG22" s="140" t="s">
        <v>454</v>
      </c>
      <c r="LQH22" s="140" t="s">
        <v>454</v>
      </c>
      <c r="LQI22" s="140" t="s">
        <v>454</v>
      </c>
      <c r="LQJ22" s="140" t="s">
        <v>454</v>
      </c>
      <c r="LQK22" s="140" t="s">
        <v>454</v>
      </c>
      <c r="LQL22" s="140" t="s">
        <v>454</v>
      </c>
      <c r="LQM22" s="140" t="s">
        <v>454</v>
      </c>
      <c r="LQN22" s="140" t="s">
        <v>454</v>
      </c>
      <c r="LQO22" s="140" t="s">
        <v>454</v>
      </c>
      <c r="LQP22" s="140" t="s">
        <v>454</v>
      </c>
      <c r="LQQ22" s="140" t="s">
        <v>454</v>
      </c>
      <c r="LQR22" s="140" t="s">
        <v>454</v>
      </c>
      <c r="LQS22" s="140" t="s">
        <v>454</v>
      </c>
      <c r="LQT22" s="140" t="s">
        <v>454</v>
      </c>
      <c r="LQU22" s="140" t="s">
        <v>454</v>
      </c>
      <c r="LQV22" s="140" t="s">
        <v>454</v>
      </c>
      <c r="LQW22" s="140" t="s">
        <v>454</v>
      </c>
      <c r="LQX22" s="140" t="s">
        <v>454</v>
      </c>
      <c r="LQY22" s="140" t="s">
        <v>454</v>
      </c>
      <c r="LQZ22" s="140" t="s">
        <v>454</v>
      </c>
      <c r="LRA22" s="140" t="s">
        <v>454</v>
      </c>
      <c r="LRB22" s="140" t="s">
        <v>454</v>
      </c>
      <c r="LRC22" s="140" t="s">
        <v>454</v>
      </c>
      <c r="LRD22" s="140" t="s">
        <v>454</v>
      </c>
      <c r="LRE22" s="140" t="s">
        <v>454</v>
      </c>
      <c r="LRF22" s="140" t="s">
        <v>454</v>
      </c>
      <c r="LRG22" s="140" t="s">
        <v>454</v>
      </c>
      <c r="LRH22" s="140" t="s">
        <v>454</v>
      </c>
      <c r="LRI22" s="140" t="s">
        <v>454</v>
      </c>
      <c r="LRJ22" s="140" t="s">
        <v>454</v>
      </c>
      <c r="LRK22" s="140" t="s">
        <v>454</v>
      </c>
      <c r="LRL22" s="140" t="s">
        <v>454</v>
      </c>
      <c r="LRM22" s="140" t="s">
        <v>454</v>
      </c>
      <c r="LRN22" s="140" t="s">
        <v>454</v>
      </c>
      <c r="LRO22" s="140" t="s">
        <v>454</v>
      </c>
      <c r="LRP22" s="140" t="s">
        <v>454</v>
      </c>
      <c r="LRQ22" s="140" t="s">
        <v>454</v>
      </c>
      <c r="LRR22" s="140" t="s">
        <v>454</v>
      </c>
      <c r="LRS22" s="140" t="s">
        <v>454</v>
      </c>
      <c r="LRT22" s="140" t="s">
        <v>454</v>
      </c>
      <c r="LRU22" s="140" t="s">
        <v>454</v>
      </c>
      <c r="LRV22" s="140" t="s">
        <v>454</v>
      </c>
      <c r="LRW22" s="140" t="s">
        <v>454</v>
      </c>
      <c r="LRX22" s="140" t="s">
        <v>454</v>
      </c>
      <c r="LRY22" s="140" t="s">
        <v>454</v>
      </c>
      <c r="LRZ22" s="140" t="s">
        <v>454</v>
      </c>
      <c r="LSA22" s="140" t="s">
        <v>454</v>
      </c>
      <c r="LSB22" s="140" t="s">
        <v>454</v>
      </c>
      <c r="LSC22" s="140" t="s">
        <v>454</v>
      </c>
      <c r="LSD22" s="140" t="s">
        <v>454</v>
      </c>
      <c r="LSE22" s="140" t="s">
        <v>454</v>
      </c>
      <c r="LSF22" s="140" t="s">
        <v>454</v>
      </c>
      <c r="LSG22" s="140" t="s">
        <v>454</v>
      </c>
      <c r="LSH22" s="140" t="s">
        <v>454</v>
      </c>
      <c r="LSI22" s="140" t="s">
        <v>454</v>
      </c>
      <c r="LSJ22" s="140" t="s">
        <v>454</v>
      </c>
      <c r="LSK22" s="140" t="s">
        <v>454</v>
      </c>
      <c r="LSL22" s="140" t="s">
        <v>454</v>
      </c>
      <c r="LSM22" s="140" t="s">
        <v>454</v>
      </c>
      <c r="LSN22" s="140" t="s">
        <v>454</v>
      </c>
      <c r="LSO22" s="140" t="s">
        <v>454</v>
      </c>
      <c r="LSP22" s="140" t="s">
        <v>454</v>
      </c>
      <c r="LSQ22" s="140" t="s">
        <v>454</v>
      </c>
      <c r="LSR22" s="140" t="s">
        <v>454</v>
      </c>
      <c r="LSS22" s="140" t="s">
        <v>454</v>
      </c>
      <c r="LST22" s="140" t="s">
        <v>454</v>
      </c>
      <c r="LSU22" s="140" t="s">
        <v>454</v>
      </c>
      <c r="LSV22" s="140" t="s">
        <v>454</v>
      </c>
      <c r="LSW22" s="140" t="s">
        <v>454</v>
      </c>
      <c r="LSX22" s="140" t="s">
        <v>454</v>
      </c>
      <c r="LSY22" s="140" t="s">
        <v>454</v>
      </c>
      <c r="LSZ22" s="140" t="s">
        <v>454</v>
      </c>
      <c r="LTA22" s="140" t="s">
        <v>454</v>
      </c>
      <c r="LTB22" s="140" t="s">
        <v>454</v>
      </c>
      <c r="LTC22" s="140" t="s">
        <v>454</v>
      </c>
      <c r="LTD22" s="140" t="s">
        <v>454</v>
      </c>
      <c r="LTE22" s="140" t="s">
        <v>454</v>
      </c>
      <c r="LTF22" s="140" t="s">
        <v>454</v>
      </c>
      <c r="LTG22" s="140" t="s">
        <v>454</v>
      </c>
      <c r="LTH22" s="140" t="s">
        <v>454</v>
      </c>
      <c r="LTI22" s="140" t="s">
        <v>454</v>
      </c>
      <c r="LTJ22" s="140" t="s">
        <v>454</v>
      </c>
      <c r="LTK22" s="140" t="s">
        <v>454</v>
      </c>
      <c r="LTL22" s="140" t="s">
        <v>454</v>
      </c>
      <c r="LTM22" s="140" t="s">
        <v>454</v>
      </c>
      <c r="LTN22" s="140" t="s">
        <v>454</v>
      </c>
      <c r="LTO22" s="140" t="s">
        <v>454</v>
      </c>
      <c r="LTP22" s="140" t="s">
        <v>454</v>
      </c>
      <c r="LTQ22" s="140" t="s">
        <v>454</v>
      </c>
      <c r="LTR22" s="140" t="s">
        <v>454</v>
      </c>
      <c r="LTS22" s="140" t="s">
        <v>454</v>
      </c>
      <c r="LTT22" s="140" t="s">
        <v>454</v>
      </c>
      <c r="LTU22" s="140" t="s">
        <v>454</v>
      </c>
      <c r="LTV22" s="140" t="s">
        <v>454</v>
      </c>
      <c r="LTW22" s="140" t="s">
        <v>454</v>
      </c>
      <c r="LTX22" s="140" t="s">
        <v>454</v>
      </c>
      <c r="LTY22" s="140" t="s">
        <v>454</v>
      </c>
      <c r="LTZ22" s="140" t="s">
        <v>454</v>
      </c>
      <c r="LUA22" s="140" t="s">
        <v>454</v>
      </c>
      <c r="LUB22" s="140" t="s">
        <v>454</v>
      </c>
      <c r="LUC22" s="140" t="s">
        <v>454</v>
      </c>
      <c r="LUD22" s="140" t="s">
        <v>454</v>
      </c>
      <c r="LUE22" s="140" t="s">
        <v>454</v>
      </c>
      <c r="LUF22" s="140" t="s">
        <v>454</v>
      </c>
      <c r="LUG22" s="140" t="s">
        <v>454</v>
      </c>
      <c r="LUH22" s="140" t="s">
        <v>454</v>
      </c>
      <c r="LUI22" s="140" t="s">
        <v>454</v>
      </c>
      <c r="LUJ22" s="140" t="s">
        <v>454</v>
      </c>
      <c r="LUK22" s="140" t="s">
        <v>454</v>
      </c>
      <c r="LUL22" s="140" t="s">
        <v>454</v>
      </c>
      <c r="LUM22" s="140" t="s">
        <v>454</v>
      </c>
      <c r="LUN22" s="140" t="s">
        <v>454</v>
      </c>
      <c r="LUO22" s="140" t="s">
        <v>454</v>
      </c>
      <c r="LUP22" s="140" t="s">
        <v>454</v>
      </c>
      <c r="LUQ22" s="140" t="s">
        <v>454</v>
      </c>
      <c r="LUR22" s="140" t="s">
        <v>454</v>
      </c>
      <c r="LUS22" s="140" t="s">
        <v>454</v>
      </c>
      <c r="LUT22" s="140" t="s">
        <v>454</v>
      </c>
      <c r="LUU22" s="140" t="s">
        <v>454</v>
      </c>
      <c r="LUV22" s="140" t="s">
        <v>454</v>
      </c>
      <c r="LUW22" s="140" t="s">
        <v>454</v>
      </c>
      <c r="LUX22" s="140" t="s">
        <v>454</v>
      </c>
      <c r="LUY22" s="140" t="s">
        <v>454</v>
      </c>
      <c r="LUZ22" s="140" t="s">
        <v>454</v>
      </c>
      <c r="LVA22" s="140" t="s">
        <v>454</v>
      </c>
      <c r="LVB22" s="140" t="s">
        <v>454</v>
      </c>
      <c r="LVC22" s="140" t="s">
        <v>454</v>
      </c>
      <c r="LVD22" s="140" t="s">
        <v>454</v>
      </c>
      <c r="LVE22" s="140" t="s">
        <v>454</v>
      </c>
      <c r="LVF22" s="140" t="s">
        <v>454</v>
      </c>
      <c r="LVG22" s="140" t="s">
        <v>454</v>
      </c>
      <c r="LVH22" s="140" t="s">
        <v>454</v>
      </c>
      <c r="LVI22" s="140" t="s">
        <v>454</v>
      </c>
      <c r="LVJ22" s="140" t="s">
        <v>454</v>
      </c>
      <c r="LVK22" s="140" t="s">
        <v>454</v>
      </c>
      <c r="LVL22" s="140" t="s">
        <v>454</v>
      </c>
      <c r="LVM22" s="140" t="s">
        <v>454</v>
      </c>
      <c r="LVN22" s="140" t="s">
        <v>454</v>
      </c>
      <c r="LVO22" s="140" t="s">
        <v>454</v>
      </c>
      <c r="LVP22" s="140" t="s">
        <v>454</v>
      </c>
      <c r="LVQ22" s="140" t="s">
        <v>454</v>
      </c>
      <c r="LVR22" s="140" t="s">
        <v>454</v>
      </c>
      <c r="LVS22" s="140" t="s">
        <v>454</v>
      </c>
      <c r="LVT22" s="140" t="s">
        <v>454</v>
      </c>
      <c r="LVU22" s="140" t="s">
        <v>454</v>
      </c>
      <c r="LVV22" s="140" t="s">
        <v>454</v>
      </c>
      <c r="LVW22" s="140" t="s">
        <v>454</v>
      </c>
      <c r="LVX22" s="140" t="s">
        <v>454</v>
      </c>
      <c r="LVY22" s="140" t="s">
        <v>454</v>
      </c>
      <c r="LVZ22" s="140" t="s">
        <v>454</v>
      </c>
      <c r="LWA22" s="140" t="s">
        <v>454</v>
      </c>
      <c r="LWB22" s="140" t="s">
        <v>454</v>
      </c>
      <c r="LWC22" s="140" t="s">
        <v>454</v>
      </c>
      <c r="LWD22" s="140" t="s">
        <v>454</v>
      </c>
      <c r="LWE22" s="140" t="s">
        <v>454</v>
      </c>
      <c r="LWF22" s="140" t="s">
        <v>454</v>
      </c>
      <c r="LWG22" s="140" t="s">
        <v>454</v>
      </c>
      <c r="LWH22" s="140" t="s">
        <v>454</v>
      </c>
      <c r="LWI22" s="140" t="s">
        <v>454</v>
      </c>
      <c r="LWJ22" s="140" t="s">
        <v>454</v>
      </c>
      <c r="LWK22" s="140" t="s">
        <v>454</v>
      </c>
      <c r="LWL22" s="140" t="s">
        <v>454</v>
      </c>
      <c r="LWM22" s="140" t="s">
        <v>454</v>
      </c>
      <c r="LWN22" s="140" t="s">
        <v>454</v>
      </c>
      <c r="LWO22" s="140" t="s">
        <v>454</v>
      </c>
      <c r="LWP22" s="140" t="s">
        <v>454</v>
      </c>
      <c r="LWQ22" s="140" t="s">
        <v>454</v>
      </c>
      <c r="LWR22" s="140" t="s">
        <v>454</v>
      </c>
      <c r="LWS22" s="140" t="s">
        <v>454</v>
      </c>
      <c r="LWT22" s="140" t="s">
        <v>454</v>
      </c>
      <c r="LWU22" s="140" t="s">
        <v>454</v>
      </c>
      <c r="LWV22" s="140" t="s">
        <v>454</v>
      </c>
      <c r="LWW22" s="140" t="s">
        <v>454</v>
      </c>
      <c r="LWX22" s="140" t="s">
        <v>454</v>
      </c>
      <c r="LWY22" s="140" t="s">
        <v>454</v>
      </c>
      <c r="LWZ22" s="140" t="s">
        <v>454</v>
      </c>
      <c r="LXA22" s="140" t="s">
        <v>454</v>
      </c>
      <c r="LXB22" s="140" t="s">
        <v>454</v>
      </c>
      <c r="LXC22" s="140" t="s">
        <v>454</v>
      </c>
      <c r="LXD22" s="140" t="s">
        <v>454</v>
      </c>
      <c r="LXE22" s="140" t="s">
        <v>454</v>
      </c>
      <c r="LXF22" s="140" t="s">
        <v>454</v>
      </c>
      <c r="LXG22" s="140" t="s">
        <v>454</v>
      </c>
      <c r="LXH22" s="140" t="s">
        <v>454</v>
      </c>
      <c r="LXI22" s="140" t="s">
        <v>454</v>
      </c>
      <c r="LXJ22" s="140" t="s">
        <v>454</v>
      </c>
      <c r="LXK22" s="140" t="s">
        <v>454</v>
      </c>
      <c r="LXL22" s="140" t="s">
        <v>454</v>
      </c>
      <c r="LXM22" s="140" t="s">
        <v>454</v>
      </c>
      <c r="LXN22" s="140" t="s">
        <v>454</v>
      </c>
      <c r="LXO22" s="140" t="s">
        <v>454</v>
      </c>
      <c r="LXP22" s="140" t="s">
        <v>454</v>
      </c>
      <c r="LXQ22" s="140" t="s">
        <v>454</v>
      </c>
      <c r="LXR22" s="140" t="s">
        <v>454</v>
      </c>
      <c r="LXS22" s="140" t="s">
        <v>454</v>
      </c>
      <c r="LXT22" s="140" t="s">
        <v>454</v>
      </c>
      <c r="LXU22" s="140" t="s">
        <v>454</v>
      </c>
      <c r="LXV22" s="140" t="s">
        <v>454</v>
      </c>
      <c r="LXW22" s="140" t="s">
        <v>454</v>
      </c>
      <c r="LXX22" s="140" t="s">
        <v>454</v>
      </c>
      <c r="LXY22" s="140" t="s">
        <v>454</v>
      </c>
      <c r="LXZ22" s="140" t="s">
        <v>454</v>
      </c>
      <c r="LYA22" s="140" t="s">
        <v>454</v>
      </c>
      <c r="LYB22" s="140" t="s">
        <v>454</v>
      </c>
      <c r="LYC22" s="140" t="s">
        <v>454</v>
      </c>
      <c r="LYD22" s="140" t="s">
        <v>454</v>
      </c>
      <c r="LYE22" s="140" t="s">
        <v>454</v>
      </c>
      <c r="LYF22" s="140" t="s">
        <v>454</v>
      </c>
      <c r="LYG22" s="140" t="s">
        <v>454</v>
      </c>
      <c r="LYH22" s="140" t="s">
        <v>454</v>
      </c>
      <c r="LYI22" s="140" t="s">
        <v>454</v>
      </c>
      <c r="LYJ22" s="140" t="s">
        <v>454</v>
      </c>
      <c r="LYK22" s="140" t="s">
        <v>454</v>
      </c>
      <c r="LYL22" s="140" t="s">
        <v>454</v>
      </c>
      <c r="LYM22" s="140" t="s">
        <v>454</v>
      </c>
      <c r="LYN22" s="140" t="s">
        <v>454</v>
      </c>
      <c r="LYO22" s="140" t="s">
        <v>454</v>
      </c>
      <c r="LYP22" s="140" t="s">
        <v>454</v>
      </c>
      <c r="LYQ22" s="140" t="s">
        <v>454</v>
      </c>
      <c r="LYR22" s="140" t="s">
        <v>454</v>
      </c>
      <c r="LYS22" s="140" t="s">
        <v>454</v>
      </c>
      <c r="LYT22" s="140" t="s">
        <v>454</v>
      </c>
      <c r="LYU22" s="140" t="s">
        <v>454</v>
      </c>
      <c r="LYV22" s="140" t="s">
        <v>454</v>
      </c>
      <c r="LYW22" s="140" t="s">
        <v>454</v>
      </c>
      <c r="LYX22" s="140" t="s">
        <v>454</v>
      </c>
      <c r="LYY22" s="140" t="s">
        <v>454</v>
      </c>
      <c r="LYZ22" s="140" t="s">
        <v>454</v>
      </c>
      <c r="LZA22" s="140" t="s">
        <v>454</v>
      </c>
      <c r="LZB22" s="140" t="s">
        <v>454</v>
      </c>
      <c r="LZC22" s="140" t="s">
        <v>454</v>
      </c>
      <c r="LZD22" s="140" t="s">
        <v>454</v>
      </c>
      <c r="LZE22" s="140" t="s">
        <v>454</v>
      </c>
      <c r="LZF22" s="140" t="s">
        <v>454</v>
      </c>
      <c r="LZG22" s="140" t="s">
        <v>454</v>
      </c>
      <c r="LZH22" s="140" t="s">
        <v>454</v>
      </c>
      <c r="LZI22" s="140" t="s">
        <v>454</v>
      </c>
      <c r="LZJ22" s="140" t="s">
        <v>454</v>
      </c>
      <c r="LZK22" s="140" t="s">
        <v>454</v>
      </c>
      <c r="LZL22" s="140" t="s">
        <v>454</v>
      </c>
      <c r="LZM22" s="140" t="s">
        <v>454</v>
      </c>
      <c r="LZN22" s="140" t="s">
        <v>454</v>
      </c>
      <c r="LZO22" s="140" t="s">
        <v>454</v>
      </c>
      <c r="LZP22" s="140" t="s">
        <v>454</v>
      </c>
      <c r="LZQ22" s="140" t="s">
        <v>454</v>
      </c>
      <c r="LZR22" s="140" t="s">
        <v>454</v>
      </c>
      <c r="LZS22" s="140" t="s">
        <v>454</v>
      </c>
      <c r="LZT22" s="140" t="s">
        <v>454</v>
      </c>
      <c r="LZU22" s="140" t="s">
        <v>454</v>
      </c>
      <c r="LZV22" s="140" t="s">
        <v>454</v>
      </c>
      <c r="LZW22" s="140" t="s">
        <v>454</v>
      </c>
      <c r="LZX22" s="140" t="s">
        <v>454</v>
      </c>
      <c r="LZY22" s="140" t="s">
        <v>454</v>
      </c>
      <c r="LZZ22" s="140" t="s">
        <v>454</v>
      </c>
      <c r="MAA22" s="140" t="s">
        <v>454</v>
      </c>
      <c r="MAB22" s="140" t="s">
        <v>454</v>
      </c>
      <c r="MAC22" s="140" t="s">
        <v>454</v>
      </c>
      <c r="MAD22" s="140" t="s">
        <v>454</v>
      </c>
      <c r="MAE22" s="140" t="s">
        <v>454</v>
      </c>
      <c r="MAF22" s="140" t="s">
        <v>454</v>
      </c>
      <c r="MAG22" s="140" t="s">
        <v>454</v>
      </c>
      <c r="MAH22" s="140" t="s">
        <v>454</v>
      </c>
      <c r="MAI22" s="140" t="s">
        <v>454</v>
      </c>
      <c r="MAJ22" s="140" t="s">
        <v>454</v>
      </c>
      <c r="MAK22" s="140" t="s">
        <v>454</v>
      </c>
      <c r="MAL22" s="140" t="s">
        <v>454</v>
      </c>
      <c r="MAM22" s="140" t="s">
        <v>454</v>
      </c>
      <c r="MAN22" s="140" t="s">
        <v>454</v>
      </c>
      <c r="MAO22" s="140" t="s">
        <v>454</v>
      </c>
      <c r="MAP22" s="140" t="s">
        <v>454</v>
      </c>
      <c r="MAQ22" s="140" t="s">
        <v>454</v>
      </c>
      <c r="MAR22" s="140" t="s">
        <v>454</v>
      </c>
      <c r="MAS22" s="140" t="s">
        <v>454</v>
      </c>
      <c r="MAT22" s="140" t="s">
        <v>454</v>
      </c>
      <c r="MAU22" s="140" t="s">
        <v>454</v>
      </c>
      <c r="MAV22" s="140" t="s">
        <v>454</v>
      </c>
      <c r="MAW22" s="140" t="s">
        <v>454</v>
      </c>
      <c r="MAX22" s="140" t="s">
        <v>454</v>
      </c>
      <c r="MAY22" s="140" t="s">
        <v>454</v>
      </c>
      <c r="MAZ22" s="140" t="s">
        <v>454</v>
      </c>
      <c r="MBA22" s="140" t="s">
        <v>454</v>
      </c>
      <c r="MBB22" s="140" t="s">
        <v>454</v>
      </c>
      <c r="MBC22" s="140" t="s">
        <v>454</v>
      </c>
      <c r="MBD22" s="140" t="s">
        <v>454</v>
      </c>
      <c r="MBE22" s="140" t="s">
        <v>454</v>
      </c>
      <c r="MBF22" s="140" t="s">
        <v>454</v>
      </c>
      <c r="MBG22" s="140" t="s">
        <v>454</v>
      </c>
      <c r="MBH22" s="140" t="s">
        <v>454</v>
      </c>
      <c r="MBI22" s="140" t="s">
        <v>454</v>
      </c>
      <c r="MBJ22" s="140" t="s">
        <v>454</v>
      </c>
      <c r="MBK22" s="140" t="s">
        <v>454</v>
      </c>
      <c r="MBL22" s="140" t="s">
        <v>454</v>
      </c>
      <c r="MBM22" s="140" t="s">
        <v>454</v>
      </c>
      <c r="MBN22" s="140" t="s">
        <v>454</v>
      </c>
      <c r="MBO22" s="140" t="s">
        <v>454</v>
      </c>
      <c r="MBP22" s="140" t="s">
        <v>454</v>
      </c>
      <c r="MBQ22" s="140" t="s">
        <v>454</v>
      </c>
      <c r="MBR22" s="140" t="s">
        <v>454</v>
      </c>
      <c r="MBS22" s="140" t="s">
        <v>454</v>
      </c>
      <c r="MBT22" s="140" t="s">
        <v>454</v>
      </c>
      <c r="MBU22" s="140" t="s">
        <v>454</v>
      </c>
      <c r="MBV22" s="140" t="s">
        <v>454</v>
      </c>
      <c r="MBW22" s="140" t="s">
        <v>454</v>
      </c>
      <c r="MBX22" s="140" t="s">
        <v>454</v>
      </c>
      <c r="MBY22" s="140" t="s">
        <v>454</v>
      </c>
      <c r="MBZ22" s="140" t="s">
        <v>454</v>
      </c>
      <c r="MCA22" s="140" t="s">
        <v>454</v>
      </c>
      <c r="MCB22" s="140" t="s">
        <v>454</v>
      </c>
      <c r="MCC22" s="140" t="s">
        <v>454</v>
      </c>
      <c r="MCD22" s="140" t="s">
        <v>454</v>
      </c>
      <c r="MCE22" s="140" t="s">
        <v>454</v>
      </c>
      <c r="MCF22" s="140" t="s">
        <v>454</v>
      </c>
      <c r="MCG22" s="140" t="s">
        <v>454</v>
      </c>
      <c r="MCH22" s="140" t="s">
        <v>454</v>
      </c>
      <c r="MCI22" s="140" t="s">
        <v>454</v>
      </c>
      <c r="MCJ22" s="140" t="s">
        <v>454</v>
      </c>
      <c r="MCK22" s="140" t="s">
        <v>454</v>
      </c>
      <c r="MCL22" s="140" t="s">
        <v>454</v>
      </c>
      <c r="MCM22" s="140" t="s">
        <v>454</v>
      </c>
      <c r="MCN22" s="140" t="s">
        <v>454</v>
      </c>
      <c r="MCO22" s="140" t="s">
        <v>454</v>
      </c>
      <c r="MCP22" s="140" t="s">
        <v>454</v>
      </c>
      <c r="MCQ22" s="140" t="s">
        <v>454</v>
      </c>
      <c r="MCR22" s="140" t="s">
        <v>454</v>
      </c>
      <c r="MCS22" s="140" t="s">
        <v>454</v>
      </c>
      <c r="MCT22" s="140" t="s">
        <v>454</v>
      </c>
      <c r="MCU22" s="140" t="s">
        <v>454</v>
      </c>
      <c r="MCV22" s="140" t="s">
        <v>454</v>
      </c>
      <c r="MCW22" s="140" t="s">
        <v>454</v>
      </c>
      <c r="MCX22" s="140" t="s">
        <v>454</v>
      </c>
      <c r="MCY22" s="140" t="s">
        <v>454</v>
      </c>
      <c r="MCZ22" s="140" t="s">
        <v>454</v>
      </c>
      <c r="MDA22" s="140" t="s">
        <v>454</v>
      </c>
      <c r="MDB22" s="140" t="s">
        <v>454</v>
      </c>
      <c r="MDC22" s="140" t="s">
        <v>454</v>
      </c>
      <c r="MDD22" s="140" t="s">
        <v>454</v>
      </c>
      <c r="MDE22" s="140" t="s">
        <v>454</v>
      </c>
      <c r="MDF22" s="140" t="s">
        <v>454</v>
      </c>
      <c r="MDG22" s="140" t="s">
        <v>454</v>
      </c>
      <c r="MDH22" s="140" t="s">
        <v>454</v>
      </c>
      <c r="MDI22" s="140" t="s">
        <v>454</v>
      </c>
      <c r="MDJ22" s="140" t="s">
        <v>454</v>
      </c>
      <c r="MDK22" s="140" t="s">
        <v>454</v>
      </c>
      <c r="MDL22" s="140" t="s">
        <v>454</v>
      </c>
      <c r="MDM22" s="140" t="s">
        <v>454</v>
      </c>
      <c r="MDN22" s="140" t="s">
        <v>454</v>
      </c>
      <c r="MDO22" s="140" t="s">
        <v>454</v>
      </c>
      <c r="MDP22" s="140" t="s">
        <v>454</v>
      </c>
      <c r="MDQ22" s="140" t="s">
        <v>454</v>
      </c>
      <c r="MDR22" s="140" t="s">
        <v>454</v>
      </c>
      <c r="MDS22" s="140" t="s">
        <v>454</v>
      </c>
      <c r="MDT22" s="140" t="s">
        <v>454</v>
      </c>
      <c r="MDU22" s="140" t="s">
        <v>454</v>
      </c>
      <c r="MDV22" s="140" t="s">
        <v>454</v>
      </c>
      <c r="MDW22" s="140" t="s">
        <v>454</v>
      </c>
      <c r="MDX22" s="140" t="s">
        <v>454</v>
      </c>
      <c r="MDY22" s="140" t="s">
        <v>454</v>
      </c>
      <c r="MDZ22" s="140" t="s">
        <v>454</v>
      </c>
      <c r="MEA22" s="140" t="s">
        <v>454</v>
      </c>
      <c r="MEB22" s="140" t="s">
        <v>454</v>
      </c>
      <c r="MEC22" s="140" t="s">
        <v>454</v>
      </c>
      <c r="MED22" s="140" t="s">
        <v>454</v>
      </c>
      <c r="MEE22" s="140" t="s">
        <v>454</v>
      </c>
      <c r="MEF22" s="140" t="s">
        <v>454</v>
      </c>
      <c r="MEG22" s="140" t="s">
        <v>454</v>
      </c>
      <c r="MEH22" s="140" t="s">
        <v>454</v>
      </c>
      <c r="MEI22" s="140" t="s">
        <v>454</v>
      </c>
      <c r="MEJ22" s="140" t="s">
        <v>454</v>
      </c>
      <c r="MEK22" s="140" t="s">
        <v>454</v>
      </c>
      <c r="MEL22" s="140" t="s">
        <v>454</v>
      </c>
      <c r="MEM22" s="140" t="s">
        <v>454</v>
      </c>
      <c r="MEN22" s="140" t="s">
        <v>454</v>
      </c>
      <c r="MEO22" s="140" t="s">
        <v>454</v>
      </c>
      <c r="MEP22" s="140" t="s">
        <v>454</v>
      </c>
      <c r="MEQ22" s="140" t="s">
        <v>454</v>
      </c>
      <c r="MER22" s="140" t="s">
        <v>454</v>
      </c>
      <c r="MES22" s="140" t="s">
        <v>454</v>
      </c>
      <c r="MET22" s="140" t="s">
        <v>454</v>
      </c>
      <c r="MEU22" s="140" t="s">
        <v>454</v>
      </c>
      <c r="MEV22" s="140" t="s">
        <v>454</v>
      </c>
      <c r="MEW22" s="140" t="s">
        <v>454</v>
      </c>
      <c r="MEX22" s="140" t="s">
        <v>454</v>
      </c>
      <c r="MEY22" s="140" t="s">
        <v>454</v>
      </c>
      <c r="MEZ22" s="140" t="s">
        <v>454</v>
      </c>
      <c r="MFA22" s="140" t="s">
        <v>454</v>
      </c>
      <c r="MFB22" s="140" t="s">
        <v>454</v>
      </c>
      <c r="MFC22" s="140" t="s">
        <v>454</v>
      </c>
      <c r="MFD22" s="140" t="s">
        <v>454</v>
      </c>
      <c r="MFE22" s="140" t="s">
        <v>454</v>
      </c>
      <c r="MFF22" s="140" t="s">
        <v>454</v>
      </c>
      <c r="MFG22" s="140" t="s">
        <v>454</v>
      </c>
      <c r="MFH22" s="140" t="s">
        <v>454</v>
      </c>
      <c r="MFI22" s="140" t="s">
        <v>454</v>
      </c>
      <c r="MFJ22" s="140" t="s">
        <v>454</v>
      </c>
      <c r="MFK22" s="140" t="s">
        <v>454</v>
      </c>
      <c r="MFL22" s="140" t="s">
        <v>454</v>
      </c>
      <c r="MFM22" s="140" t="s">
        <v>454</v>
      </c>
      <c r="MFN22" s="140" t="s">
        <v>454</v>
      </c>
      <c r="MFO22" s="140" t="s">
        <v>454</v>
      </c>
      <c r="MFP22" s="140" t="s">
        <v>454</v>
      </c>
      <c r="MFQ22" s="140" t="s">
        <v>454</v>
      </c>
      <c r="MFR22" s="140" t="s">
        <v>454</v>
      </c>
      <c r="MFS22" s="140" t="s">
        <v>454</v>
      </c>
      <c r="MFT22" s="140" t="s">
        <v>454</v>
      </c>
      <c r="MFU22" s="140" t="s">
        <v>454</v>
      </c>
      <c r="MFV22" s="140" t="s">
        <v>454</v>
      </c>
      <c r="MFW22" s="140" t="s">
        <v>454</v>
      </c>
      <c r="MFX22" s="140" t="s">
        <v>454</v>
      </c>
      <c r="MFY22" s="140" t="s">
        <v>454</v>
      </c>
      <c r="MFZ22" s="140" t="s">
        <v>454</v>
      </c>
      <c r="MGA22" s="140" t="s">
        <v>454</v>
      </c>
      <c r="MGB22" s="140" t="s">
        <v>454</v>
      </c>
      <c r="MGC22" s="140" t="s">
        <v>454</v>
      </c>
      <c r="MGD22" s="140" t="s">
        <v>454</v>
      </c>
      <c r="MGE22" s="140" t="s">
        <v>454</v>
      </c>
      <c r="MGF22" s="140" t="s">
        <v>454</v>
      </c>
      <c r="MGG22" s="140" t="s">
        <v>454</v>
      </c>
      <c r="MGH22" s="140" t="s">
        <v>454</v>
      </c>
      <c r="MGI22" s="140" t="s">
        <v>454</v>
      </c>
      <c r="MGJ22" s="140" t="s">
        <v>454</v>
      </c>
      <c r="MGK22" s="140" t="s">
        <v>454</v>
      </c>
      <c r="MGL22" s="140" t="s">
        <v>454</v>
      </c>
      <c r="MGM22" s="140" t="s">
        <v>454</v>
      </c>
      <c r="MGN22" s="140" t="s">
        <v>454</v>
      </c>
      <c r="MGO22" s="140" t="s">
        <v>454</v>
      </c>
      <c r="MGP22" s="140" t="s">
        <v>454</v>
      </c>
      <c r="MGQ22" s="140" t="s">
        <v>454</v>
      </c>
      <c r="MGR22" s="140" t="s">
        <v>454</v>
      </c>
      <c r="MGS22" s="140" t="s">
        <v>454</v>
      </c>
      <c r="MGT22" s="140" t="s">
        <v>454</v>
      </c>
      <c r="MGU22" s="140" t="s">
        <v>454</v>
      </c>
      <c r="MGV22" s="140" t="s">
        <v>454</v>
      </c>
      <c r="MGW22" s="140" t="s">
        <v>454</v>
      </c>
      <c r="MGX22" s="140" t="s">
        <v>454</v>
      </c>
      <c r="MGY22" s="140" t="s">
        <v>454</v>
      </c>
      <c r="MGZ22" s="140" t="s">
        <v>454</v>
      </c>
      <c r="MHA22" s="140" t="s">
        <v>454</v>
      </c>
      <c r="MHB22" s="140" t="s">
        <v>454</v>
      </c>
      <c r="MHC22" s="140" t="s">
        <v>454</v>
      </c>
      <c r="MHD22" s="140" t="s">
        <v>454</v>
      </c>
      <c r="MHE22" s="140" t="s">
        <v>454</v>
      </c>
      <c r="MHF22" s="140" t="s">
        <v>454</v>
      </c>
      <c r="MHG22" s="140" t="s">
        <v>454</v>
      </c>
      <c r="MHH22" s="140" t="s">
        <v>454</v>
      </c>
      <c r="MHI22" s="140" t="s">
        <v>454</v>
      </c>
      <c r="MHJ22" s="140" t="s">
        <v>454</v>
      </c>
      <c r="MHK22" s="140" t="s">
        <v>454</v>
      </c>
      <c r="MHL22" s="140" t="s">
        <v>454</v>
      </c>
      <c r="MHM22" s="140" t="s">
        <v>454</v>
      </c>
      <c r="MHN22" s="140" t="s">
        <v>454</v>
      </c>
      <c r="MHO22" s="140" t="s">
        <v>454</v>
      </c>
      <c r="MHP22" s="140" t="s">
        <v>454</v>
      </c>
      <c r="MHQ22" s="140" t="s">
        <v>454</v>
      </c>
      <c r="MHR22" s="140" t="s">
        <v>454</v>
      </c>
      <c r="MHS22" s="140" t="s">
        <v>454</v>
      </c>
      <c r="MHT22" s="140" t="s">
        <v>454</v>
      </c>
      <c r="MHU22" s="140" t="s">
        <v>454</v>
      </c>
      <c r="MHV22" s="140" t="s">
        <v>454</v>
      </c>
      <c r="MHW22" s="140" t="s">
        <v>454</v>
      </c>
      <c r="MHX22" s="140" t="s">
        <v>454</v>
      </c>
      <c r="MHY22" s="140" t="s">
        <v>454</v>
      </c>
      <c r="MHZ22" s="140" t="s">
        <v>454</v>
      </c>
      <c r="MIA22" s="140" t="s">
        <v>454</v>
      </c>
      <c r="MIB22" s="140" t="s">
        <v>454</v>
      </c>
      <c r="MIC22" s="140" t="s">
        <v>454</v>
      </c>
      <c r="MID22" s="140" t="s">
        <v>454</v>
      </c>
      <c r="MIE22" s="140" t="s">
        <v>454</v>
      </c>
      <c r="MIF22" s="140" t="s">
        <v>454</v>
      </c>
      <c r="MIG22" s="140" t="s">
        <v>454</v>
      </c>
      <c r="MIH22" s="140" t="s">
        <v>454</v>
      </c>
      <c r="MII22" s="140" t="s">
        <v>454</v>
      </c>
      <c r="MIJ22" s="140" t="s">
        <v>454</v>
      </c>
      <c r="MIK22" s="140" t="s">
        <v>454</v>
      </c>
      <c r="MIL22" s="140" t="s">
        <v>454</v>
      </c>
      <c r="MIM22" s="140" t="s">
        <v>454</v>
      </c>
      <c r="MIN22" s="140" t="s">
        <v>454</v>
      </c>
      <c r="MIO22" s="140" t="s">
        <v>454</v>
      </c>
      <c r="MIP22" s="140" t="s">
        <v>454</v>
      </c>
      <c r="MIQ22" s="140" t="s">
        <v>454</v>
      </c>
      <c r="MIR22" s="140" t="s">
        <v>454</v>
      </c>
      <c r="MIS22" s="140" t="s">
        <v>454</v>
      </c>
      <c r="MIT22" s="140" t="s">
        <v>454</v>
      </c>
      <c r="MIU22" s="140" t="s">
        <v>454</v>
      </c>
      <c r="MIV22" s="140" t="s">
        <v>454</v>
      </c>
      <c r="MIW22" s="140" t="s">
        <v>454</v>
      </c>
      <c r="MIX22" s="140" t="s">
        <v>454</v>
      </c>
      <c r="MIY22" s="140" t="s">
        <v>454</v>
      </c>
      <c r="MIZ22" s="140" t="s">
        <v>454</v>
      </c>
      <c r="MJA22" s="140" t="s">
        <v>454</v>
      </c>
      <c r="MJB22" s="140" t="s">
        <v>454</v>
      </c>
      <c r="MJC22" s="140" t="s">
        <v>454</v>
      </c>
      <c r="MJD22" s="140" t="s">
        <v>454</v>
      </c>
      <c r="MJE22" s="140" t="s">
        <v>454</v>
      </c>
      <c r="MJF22" s="140" t="s">
        <v>454</v>
      </c>
      <c r="MJG22" s="140" t="s">
        <v>454</v>
      </c>
      <c r="MJH22" s="140" t="s">
        <v>454</v>
      </c>
      <c r="MJI22" s="140" t="s">
        <v>454</v>
      </c>
      <c r="MJJ22" s="140" t="s">
        <v>454</v>
      </c>
      <c r="MJK22" s="140" t="s">
        <v>454</v>
      </c>
      <c r="MJL22" s="140" t="s">
        <v>454</v>
      </c>
      <c r="MJM22" s="140" t="s">
        <v>454</v>
      </c>
      <c r="MJN22" s="140" t="s">
        <v>454</v>
      </c>
      <c r="MJO22" s="140" t="s">
        <v>454</v>
      </c>
      <c r="MJP22" s="140" t="s">
        <v>454</v>
      </c>
      <c r="MJQ22" s="140" t="s">
        <v>454</v>
      </c>
      <c r="MJR22" s="140" t="s">
        <v>454</v>
      </c>
      <c r="MJS22" s="140" t="s">
        <v>454</v>
      </c>
      <c r="MJT22" s="140" t="s">
        <v>454</v>
      </c>
      <c r="MJU22" s="140" t="s">
        <v>454</v>
      </c>
      <c r="MJV22" s="140" t="s">
        <v>454</v>
      </c>
      <c r="MJW22" s="140" t="s">
        <v>454</v>
      </c>
      <c r="MJX22" s="140" t="s">
        <v>454</v>
      </c>
      <c r="MJY22" s="140" t="s">
        <v>454</v>
      </c>
      <c r="MJZ22" s="140" t="s">
        <v>454</v>
      </c>
      <c r="MKA22" s="140" t="s">
        <v>454</v>
      </c>
      <c r="MKB22" s="140" t="s">
        <v>454</v>
      </c>
      <c r="MKC22" s="140" t="s">
        <v>454</v>
      </c>
      <c r="MKD22" s="140" t="s">
        <v>454</v>
      </c>
      <c r="MKE22" s="140" t="s">
        <v>454</v>
      </c>
      <c r="MKF22" s="140" t="s">
        <v>454</v>
      </c>
      <c r="MKG22" s="140" t="s">
        <v>454</v>
      </c>
      <c r="MKH22" s="140" t="s">
        <v>454</v>
      </c>
      <c r="MKI22" s="140" t="s">
        <v>454</v>
      </c>
      <c r="MKJ22" s="140" t="s">
        <v>454</v>
      </c>
      <c r="MKK22" s="140" t="s">
        <v>454</v>
      </c>
      <c r="MKL22" s="140" t="s">
        <v>454</v>
      </c>
      <c r="MKM22" s="140" t="s">
        <v>454</v>
      </c>
      <c r="MKN22" s="140" t="s">
        <v>454</v>
      </c>
      <c r="MKO22" s="140" t="s">
        <v>454</v>
      </c>
      <c r="MKP22" s="140" t="s">
        <v>454</v>
      </c>
      <c r="MKQ22" s="140" t="s">
        <v>454</v>
      </c>
      <c r="MKR22" s="140" t="s">
        <v>454</v>
      </c>
      <c r="MKS22" s="140" t="s">
        <v>454</v>
      </c>
      <c r="MKT22" s="140" t="s">
        <v>454</v>
      </c>
      <c r="MKU22" s="140" t="s">
        <v>454</v>
      </c>
      <c r="MKV22" s="140" t="s">
        <v>454</v>
      </c>
      <c r="MKW22" s="140" t="s">
        <v>454</v>
      </c>
      <c r="MKX22" s="140" t="s">
        <v>454</v>
      </c>
      <c r="MKY22" s="140" t="s">
        <v>454</v>
      </c>
      <c r="MKZ22" s="140" t="s">
        <v>454</v>
      </c>
      <c r="MLA22" s="140" t="s">
        <v>454</v>
      </c>
      <c r="MLB22" s="140" t="s">
        <v>454</v>
      </c>
      <c r="MLC22" s="140" t="s">
        <v>454</v>
      </c>
      <c r="MLD22" s="140" t="s">
        <v>454</v>
      </c>
      <c r="MLE22" s="140" t="s">
        <v>454</v>
      </c>
      <c r="MLF22" s="140" t="s">
        <v>454</v>
      </c>
      <c r="MLG22" s="140" t="s">
        <v>454</v>
      </c>
      <c r="MLH22" s="140" t="s">
        <v>454</v>
      </c>
      <c r="MLI22" s="140" t="s">
        <v>454</v>
      </c>
      <c r="MLJ22" s="140" t="s">
        <v>454</v>
      </c>
      <c r="MLK22" s="140" t="s">
        <v>454</v>
      </c>
      <c r="MLL22" s="140" t="s">
        <v>454</v>
      </c>
      <c r="MLM22" s="140" t="s">
        <v>454</v>
      </c>
      <c r="MLN22" s="140" t="s">
        <v>454</v>
      </c>
      <c r="MLO22" s="140" t="s">
        <v>454</v>
      </c>
      <c r="MLP22" s="140" t="s">
        <v>454</v>
      </c>
      <c r="MLQ22" s="140" t="s">
        <v>454</v>
      </c>
      <c r="MLR22" s="140" t="s">
        <v>454</v>
      </c>
      <c r="MLS22" s="140" t="s">
        <v>454</v>
      </c>
      <c r="MLT22" s="140" t="s">
        <v>454</v>
      </c>
      <c r="MLU22" s="140" t="s">
        <v>454</v>
      </c>
      <c r="MLV22" s="140" t="s">
        <v>454</v>
      </c>
      <c r="MLW22" s="140" t="s">
        <v>454</v>
      </c>
      <c r="MLX22" s="140" t="s">
        <v>454</v>
      </c>
      <c r="MLY22" s="140" t="s">
        <v>454</v>
      </c>
      <c r="MLZ22" s="140" t="s">
        <v>454</v>
      </c>
      <c r="MMA22" s="140" t="s">
        <v>454</v>
      </c>
      <c r="MMB22" s="140" t="s">
        <v>454</v>
      </c>
      <c r="MMC22" s="140" t="s">
        <v>454</v>
      </c>
      <c r="MMD22" s="140" t="s">
        <v>454</v>
      </c>
      <c r="MME22" s="140" t="s">
        <v>454</v>
      </c>
      <c r="MMF22" s="140" t="s">
        <v>454</v>
      </c>
      <c r="MMG22" s="140" t="s">
        <v>454</v>
      </c>
      <c r="MMH22" s="140" t="s">
        <v>454</v>
      </c>
      <c r="MMI22" s="140" t="s">
        <v>454</v>
      </c>
      <c r="MMJ22" s="140" t="s">
        <v>454</v>
      </c>
      <c r="MMK22" s="140" t="s">
        <v>454</v>
      </c>
      <c r="MML22" s="140" t="s">
        <v>454</v>
      </c>
      <c r="MMM22" s="140" t="s">
        <v>454</v>
      </c>
      <c r="MMN22" s="140" t="s">
        <v>454</v>
      </c>
      <c r="MMO22" s="140" t="s">
        <v>454</v>
      </c>
      <c r="MMP22" s="140" t="s">
        <v>454</v>
      </c>
      <c r="MMQ22" s="140" t="s">
        <v>454</v>
      </c>
      <c r="MMR22" s="140" t="s">
        <v>454</v>
      </c>
      <c r="MMS22" s="140" t="s">
        <v>454</v>
      </c>
      <c r="MMT22" s="140" t="s">
        <v>454</v>
      </c>
      <c r="MMU22" s="140" t="s">
        <v>454</v>
      </c>
      <c r="MMV22" s="140" t="s">
        <v>454</v>
      </c>
      <c r="MMW22" s="140" t="s">
        <v>454</v>
      </c>
      <c r="MMX22" s="140" t="s">
        <v>454</v>
      </c>
      <c r="MMY22" s="140" t="s">
        <v>454</v>
      </c>
      <c r="MMZ22" s="140" t="s">
        <v>454</v>
      </c>
      <c r="MNA22" s="140" t="s">
        <v>454</v>
      </c>
      <c r="MNB22" s="140" t="s">
        <v>454</v>
      </c>
      <c r="MNC22" s="140" t="s">
        <v>454</v>
      </c>
      <c r="MND22" s="140" t="s">
        <v>454</v>
      </c>
      <c r="MNE22" s="140" t="s">
        <v>454</v>
      </c>
      <c r="MNF22" s="140" t="s">
        <v>454</v>
      </c>
      <c r="MNG22" s="140" t="s">
        <v>454</v>
      </c>
      <c r="MNH22" s="140" t="s">
        <v>454</v>
      </c>
      <c r="MNI22" s="140" t="s">
        <v>454</v>
      </c>
      <c r="MNJ22" s="140" t="s">
        <v>454</v>
      </c>
      <c r="MNK22" s="140" t="s">
        <v>454</v>
      </c>
      <c r="MNL22" s="140" t="s">
        <v>454</v>
      </c>
      <c r="MNM22" s="140" t="s">
        <v>454</v>
      </c>
      <c r="MNN22" s="140" t="s">
        <v>454</v>
      </c>
      <c r="MNO22" s="140" t="s">
        <v>454</v>
      </c>
      <c r="MNP22" s="140" t="s">
        <v>454</v>
      </c>
      <c r="MNQ22" s="140" t="s">
        <v>454</v>
      </c>
      <c r="MNR22" s="140" t="s">
        <v>454</v>
      </c>
      <c r="MNS22" s="140" t="s">
        <v>454</v>
      </c>
      <c r="MNT22" s="140" t="s">
        <v>454</v>
      </c>
      <c r="MNU22" s="140" t="s">
        <v>454</v>
      </c>
      <c r="MNV22" s="140" t="s">
        <v>454</v>
      </c>
      <c r="MNW22" s="140" t="s">
        <v>454</v>
      </c>
      <c r="MNX22" s="140" t="s">
        <v>454</v>
      </c>
      <c r="MNY22" s="140" t="s">
        <v>454</v>
      </c>
      <c r="MNZ22" s="140" t="s">
        <v>454</v>
      </c>
      <c r="MOA22" s="140" t="s">
        <v>454</v>
      </c>
      <c r="MOB22" s="140" t="s">
        <v>454</v>
      </c>
      <c r="MOC22" s="140" t="s">
        <v>454</v>
      </c>
      <c r="MOD22" s="140" t="s">
        <v>454</v>
      </c>
      <c r="MOE22" s="140" t="s">
        <v>454</v>
      </c>
      <c r="MOF22" s="140" t="s">
        <v>454</v>
      </c>
      <c r="MOG22" s="140" t="s">
        <v>454</v>
      </c>
      <c r="MOH22" s="140" t="s">
        <v>454</v>
      </c>
      <c r="MOI22" s="140" t="s">
        <v>454</v>
      </c>
      <c r="MOJ22" s="140" t="s">
        <v>454</v>
      </c>
      <c r="MOK22" s="140" t="s">
        <v>454</v>
      </c>
      <c r="MOL22" s="140" t="s">
        <v>454</v>
      </c>
      <c r="MOM22" s="140" t="s">
        <v>454</v>
      </c>
      <c r="MON22" s="140" t="s">
        <v>454</v>
      </c>
      <c r="MOO22" s="140" t="s">
        <v>454</v>
      </c>
      <c r="MOP22" s="140" t="s">
        <v>454</v>
      </c>
      <c r="MOQ22" s="140" t="s">
        <v>454</v>
      </c>
      <c r="MOR22" s="140" t="s">
        <v>454</v>
      </c>
      <c r="MOS22" s="140" t="s">
        <v>454</v>
      </c>
      <c r="MOT22" s="140" t="s">
        <v>454</v>
      </c>
      <c r="MOU22" s="140" t="s">
        <v>454</v>
      </c>
      <c r="MOV22" s="140" t="s">
        <v>454</v>
      </c>
      <c r="MOW22" s="140" t="s">
        <v>454</v>
      </c>
      <c r="MOX22" s="140" t="s">
        <v>454</v>
      </c>
      <c r="MOY22" s="140" t="s">
        <v>454</v>
      </c>
      <c r="MOZ22" s="140" t="s">
        <v>454</v>
      </c>
      <c r="MPA22" s="140" t="s">
        <v>454</v>
      </c>
      <c r="MPB22" s="140" t="s">
        <v>454</v>
      </c>
      <c r="MPC22" s="140" t="s">
        <v>454</v>
      </c>
      <c r="MPD22" s="140" t="s">
        <v>454</v>
      </c>
      <c r="MPE22" s="140" t="s">
        <v>454</v>
      </c>
      <c r="MPF22" s="140" t="s">
        <v>454</v>
      </c>
      <c r="MPG22" s="140" t="s">
        <v>454</v>
      </c>
      <c r="MPH22" s="140" t="s">
        <v>454</v>
      </c>
      <c r="MPI22" s="140" t="s">
        <v>454</v>
      </c>
      <c r="MPJ22" s="140" t="s">
        <v>454</v>
      </c>
      <c r="MPK22" s="140" t="s">
        <v>454</v>
      </c>
      <c r="MPL22" s="140" t="s">
        <v>454</v>
      </c>
      <c r="MPM22" s="140" t="s">
        <v>454</v>
      </c>
      <c r="MPN22" s="140" t="s">
        <v>454</v>
      </c>
      <c r="MPO22" s="140" t="s">
        <v>454</v>
      </c>
      <c r="MPP22" s="140" t="s">
        <v>454</v>
      </c>
      <c r="MPQ22" s="140" t="s">
        <v>454</v>
      </c>
      <c r="MPR22" s="140" t="s">
        <v>454</v>
      </c>
      <c r="MPS22" s="140" t="s">
        <v>454</v>
      </c>
      <c r="MPT22" s="140" t="s">
        <v>454</v>
      </c>
      <c r="MPU22" s="140" t="s">
        <v>454</v>
      </c>
      <c r="MPV22" s="140" t="s">
        <v>454</v>
      </c>
      <c r="MPW22" s="140" t="s">
        <v>454</v>
      </c>
      <c r="MPX22" s="140" t="s">
        <v>454</v>
      </c>
      <c r="MPY22" s="140" t="s">
        <v>454</v>
      </c>
      <c r="MPZ22" s="140" t="s">
        <v>454</v>
      </c>
      <c r="MQA22" s="140" t="s">
        <v>454</v>
      </c>
      <c r="MQB22" s="140" t="s">
        <v>454</v>
      </c>
      <c r="MQC22" s="140" t="s">
        <v>454</v>
      </c>
      <c r="MQD22" s="140" t="s">
        <v>454</v>
      </c>
      <c r="MQE22" s="140" t="s">
        <v>454</v>
      </c>
      <c r="MQF22" s="140" t="s">
        <v>454</v>
      </c>
      <c r="MQG22" s="140" t="s">
        <v>454</v>
      </c>
      <c r="MQH22" s="140" t="s">
        <v>454</v>
      </c>
      <c r="MQI22" s="140" t="s">
        <v>454</v>
      </c>
      <c r="MQJ22" s="140" t="s">
        <v>454</v>
      </c>
      <c r="MQK22" s="140" t="s">
        <v>454</v>
      </c>
      <c r="MQL22" s="140" t="s">
        <v>454</v>
      </c>
      <c r="MQM22" s="140" t="s">
        <v>454</v>
      </c>
      <c r="MQN22" s="140" t="s">
        <v>454</v>
      </c>
      <c r="MQO22" s="140" t="s">
        <v>454</v>
      </c>
      <c r="MQP22" s="140" t="s">
        <v>454</v>
      </c>
      <c r="MQQ22" s="140" t="s">
        <v>454</v>
      </c>
      <c r="MQR22" s="140" t="s">
        <v>454</v>
      </c>
      <c r="MQS22" s="140" t="s">
        <v>454</v>
      </c>
      <c r="MQT22" s="140" t="s">
        <v>454</v>
      </c>
      <c r="MQU22" s="140" t="s">
        <v>454</v>
      </c>
      <c r="MQV22" s="140" t="s">
        <v>454</v>
      </c>
      <c r="MQW22" s="140" t="s">
        <v>454</v>
      </c>
      <c r="MQX22" s="140" t="s">
        <v>454</v>
      </c>
      <c r="MQY22" s="140" t="s">
        <v>454</v>
      </c>
      <c r="MQZ22" s="140" t="s">
        <v>454</v>
      </c>
      <c r="MRA22" s="140" t="s">
        <v>454</v>
      </c>
      <c r="MRB22" s="140" t="s">
        <v>454</v>
      </c>
      <c r="MRC22" s="140" t="s">
        <v>454</v>
      </c>
      <c r="MRD22" s="140" t="s">
        <v>454</v>
      </c>
      <c r="MRE22" s="140" t="s">
        <v>454</v>
      </c>
      <c r="MRF22" s="140" t="s">
        <v>454</v>
      </c>
      <c r="MRG22" s="140" t="s">
        <v>454</v>
      </c>
      <c r="MRH22" s="140" t="s">
        <v>454</v>
      </c>
      <c r="MRI22" s="140" t="s">
        <v>454</v>
      </c>
      <c r="MRJ22" s="140" t="s">
        <v>454</v>
      </c>
      <c r="MRK22" s="140" t="s">
        <v>454</v>
      </c>
      <c r="MRL22" s="140" t="s">
        <v>454</v>
      </c>
      <c r="MRM22" s="140" t="s">
        <v>454</v>
      </c>
      <c r="MRN22" s="140" t="s">
        <v>454</v>
      </c>
      <c r="MRO22" s="140" t="s">
        <v>454</v>
      </c>
      <c r="MRP22" s="140" t="s">
        <v>454</v>
      </c>
      <c r="MRQ22" s="140" t="s">
        <v>454</v>
      </c>
      <c r="MRR22" s="140" t="s">
        <v>454</v>
      </c>
      <c r="MRS22" s="140" t="s">
        <v>454</v>
      </c>
      <c r="MRT22" s="140" t="s">
        <v>454</v>
      </c>
      <c r="MRU22" s="140" t="s">
        <v>454</v>
      </c>
      <c r="MRV22" s="140" t="s">
        <v>454</v>
      </c>
      <c r="MRW22" s="140" t="s">
        <v>454</v>
      </c>
      <c r="MRX22" s="140" t="s">
        <v>454</v>
      </c>
      <c r="MRY22" s="140" t="s">
        <v>454</v>
      </c>
      <c r="MRZ22" s="140" t="s">
        <v>454</v>
      </c>
      <c r="MSA22" s="140" t="s">
        <v>454</v>
      </c>
      <c r="MSB22" s="140" t="s">
        <v>454</v>
      </c>
      <c r="MSC22" s="140" t="s">
        <v>454</v>
      </c>
      <c r="MSD22" s="140" t="s">
        <v>454</v>
      </c>
      <c r="MSE22" s="140" t="s">
        <v>454</v>
      </c>
      <c r="MSF22" s="140" t="s">
        <v>454</v>
      </c>
      <c r="MSG22" s="140" t="s">
        <v>454</v>
      </c>
      <c r="MSH22" s="140" t="s">
        <v>454</v>
      </c>
      <c r="MSI22" s="140" t="s">
        <v>454</v>
      </c>
      <c r="MSJ22" s="140" t="s">
        <v>454</v>
      </c>
      <c r="MSK22" s="140" t="s">
        <v>454</v>
      </c>
      <c r="MSL22" s="140" t="s">
        <v>454</v>
      </c>
      <c r="MSM22" s="140" t="s">
        <v>454</v>
      </c>
      <c r="MSN22" s="140" t="s">
        <v>454</v>
      </c>
      <c r="MSO22" s="140" t="s">
        <v>454</v>
      </c>
      <c r="MSP22" s="140" t="s">
        <v>454</v>
      </c>
      <c r="MSQ22" s="140" t="s">
        <v>454</v>
      </c>
      <c r="MSR22" s="140" t="s">
        <v>454</v>
      </c>
      <c r="MSS22" s="140" t="s">
        <v>454</v>
      </c>
      <c r="MST22" s="140" t="s">
        <v>454</v>
      </c>
      <c r="MSU22" s="140" t="s">
        <v>454</v>
      </c>
      <c r="MSV22" s="140" t="s">
        <v>454</v>
      </c>
      <c r="MSW22" s="140" t="s">
        <v>454</v>
      </c>
      <c r="MSX22" s="140" t="s">
        <v>454</v>
      </c>
      <c r="MSY22" s="140" t="s">
        <v>454</v>
      </c>
      <c r="MSZ22" s="140" t="s">
        <v>454</v>
      </c>
      <c r="MTA22" s="140" t="s">
        <v>454</v>
      </c>
      <c r="MTB22" s="140" t="s">
        <v>454</v>
      </c>
      <c r="MTC22" s="140" t="s">
        <v>454</v>
      </c>
      <c r="MTD22" s="140" t="s">
        <v>454</v>
      </c>
      <c r="MTE22" s="140" t="s">
        <v>454</v>
      </c>
      <c r="MTF22" s="140" t="s">
        <v>454</v>
      </c>
      <c r="MTG22" s="140" t="s">
        <v>454</v>
      </c>
      <c r="MTH22" s="140" t="s">
        <v>454</v>
      </c>
      <c r="MTI22" s="140" t="s">
        <v>454</v>
      </c>
      <c r="MTJ22" s="140" t="s">
        <v>454</v>
      </c>
      <c r="MTK22" s="140" t="s">
        <v>454</v>
      </c>
      <c r="MTL22" s="140" t="s">
        <v>454</v>
      </c>
      <c r="MTM22" s="140" t="s">
        <v>454</v>
      </c>
      <c r="MTN22" s="140" t="s">
        <v>454</v>
      </c>
      <c r="MTO22" s="140" t="s">
        <v>454</v>
      </c>
      <c r="MTP22" s="140" t="s">
        <v>454</v>
      </c>
      <c r="MTQ22" s="140" t="s">
        <v>454</v>
      </c>
      <c r="MTR22" s="140" t="s">
        <v>454</v>
      </c>
      <c r="MTS22" s="140" t="s">
        <v>454</v>
      </c>
      <c r="MTT22" s="140" t="s">
        <v>454</v>
      </c>
      <c r="MTU22" s="140" t="s">
        <v>454</v>
      </c>
      <c r="MTV22" s="140" t="s">
        <v>454</v>
      </c>
      <c r="MTW22" s="140" t="s">
        <v>454</v>
      </c>
      <c r="MTX22" s="140" t="s">
        <v>454</v>
      </c>
      <c r="MTY22" s="140" t="s">
        <v>454</v>
      </c>
      <c r="MTZ22" s="140" t="s">
        <v>454</v>
      </c>
      <c r="MUA22" s="140" t="s">
        <v>454</v>
      </c>
      <c r="MUB22" s="140" t="s">
        <v>454</v>
      </c>
      <c r="MUC22" s="140" t="s">
        <v>454</v>
      </c>
      <c r="MUD22" s="140" t="s">
        <v>454</v>
      </c>
      <c r="MUE22" s="140" t="s">
        <v>454</v>
      </c>
      <c r="MUF22" s="140" t="s">
        <v>454</v>
      </c>
      <c r="MUG22" s="140" t="s">
        <v>454</v>
      </c>
      <c r="MUH22" s="140" t="s">
        <v>454</v>
      </c>
      <c r="MUI22" s="140" t="s">
        <v>454</v>
      </c>
      <c r="MUJ22" s="140" t="s">
        <v>454</v>
      </c>
      <c r="MUK22" s="140" t="s">
        <v>454</v>
      </c>
      <c r="MUL22" s="140" t="s">
        <v>454</v>
      </c>
      <c r="MUM22" s="140" t="s">
        <v>454</v>
      </c>
      <c r="MUN22" s="140" t="s">
        <v>454</v>
      </c>
      <c r="MUO22" s="140" t="s">
        <v>454</v>
      </c>
      <c r="MUP22" s="140" t="s">
        <v>454</v>
      </c>
      <c r="MUQ22" s="140" t="s">
        <v>454</v>
      </c>
      <c r="MUR22" s="140" t="s">
        <v>454</v>
      </c>
      <c r="MUS22" s="140" t="s">
        <v>454</v>
      </c>
      <c r="MUT22" s="140" t="s">
        <v>454</v>
      </c>
      <c r="MUU22" s="140" t="s">
        <v>454</v>
      </c>
      <c r="MUV22" s="140" t="s">
        <v>454</v>
      </c>
      <c r="MUW22" s="140" t="s">
        <v>454</v>
      </c>
      <c r="MUX22" s="140" t="s">
        <v>454</v>
      </c>
      <c r="MUY22" s="140" t="s">
        <v>454</v>
      </c>
      <c r="MUZ22" s="140" t="s">
        <v>454</v>
      </c>
      <c r="MVA22" s="140" t="s">
        <v>454</v>
      </c>
      <c r="MVB22" s="140" t="s">
        <v>454</v>
      </c>
      <c r="MVC22" s="140" t="s">
        <v>454</v>
      </c>
      <c r="MVD22" s="140" t="s">
        <v>454</v>
      </c>
      <c r="MVE22" s="140" t="s">
        <v>454</v>
      </c>
      <c r="MVF22" s="140" t="s">
        <v>454</v>
      </c>
      <c r="MVG22" s="140" t="s">
        <v>454</v>
      </c>
      <c r="MVH22" s="140" t="s">
        <v>454</v>
      </c>
      <c r="MVI22" s="140" t="s">
        <v>454</v>
      </c>
      <c r="MVJ22" s="140" t="s">
        <v>454</v>
      </c>
      <c r="MVK22" s="140" t="s">
        <v>454</v>
      </c>
      <c r="MVL22" s="140" t="s">
        <v>454</v>
      </c>
      <c r="MVM22" s="140" t="s">
        <v>454</v>
      </c>
      <c r="MVN22" s="140" t="s">
        <v>454</v>
      </c>
      <c r="MVO22" s="140" t="s">
        <v>454</v>
      </c>
      <c r="MVP22" s="140" t="s">
        <v>454</v>
      </c>
      <c r="MVQ22" s="140" t="s">
        <v>454</v>
      </c>
      <c r="MVR22" s="140" t="s">
        <v>454</v>
      </c>
      <c r="MVS22" s="140" t="s">
        <v>454</v>
      </c>
      <c r="MVT22" s="140" t="s">
        <v>454</v>
      </c>
      <c r="MVU22" s="140" t="s">
        <v>454</v>
      </c>
      <c r="MVV22" s="140" t="s">
        <v>454</v>
      </c>
      <c r="MVW22" s="140" t="s">
        <v>454</v>
      </c>
      <c r="MVX22" s="140" t="s">
        <v>454</v>
      </c>
      <c r="MVY22" s="140" t="s">
        <v>454</v>
      </c>
      <c r="MVZ22" s="140" t="s">
        <v>454</v>
      </c>
      <c r="MWA22" s="140" t="s">
        <v>454</v>
      </c>
      <c r="MWB22" s="140" t="s">
        <v>454</v>
      </c>
      <c r="MWC22" s="140" t="s">
        <v>454</v>
      </c>
      <c r="MWD22" s="140" t="s">
        <v>454</v>
      </c>
      <c r="MWE22" s="140" t="s">
        <v>454</v>
      </c>
      <c r="MWF22" s="140" t="s">
        <v>454</v>
      </c>
      <c r="MWG22" s="140" t="s">
        <v>454</v>
      </c>
      <c r="MWH22" s="140" t="s">
        <v>454</v>
      </c>
      <c r="MWI22" s="140" t="s">
        <v>454</v>
      </c>
      <c r="MWJ22" s="140" t="s">
        <v>454</v>
      </c>
      <c r="MWK22" s="140" t="s">
        <v>454</v>
      </c>
      <c r="MWL22" s="140" t="s">
        <v>454</v>
      </c>
      <c r="MWM22" s="140" t="s">
        <v>454</v>
      </c>
      <c r="MWN22" s="140" t="s">
        <v>454</v>
      </c>
      <c r="MWO22" s="140" t="s">
        <v>454</v>
      </c>
      <c r="MWP22" s="140" t="s">
        <v>454</v>
      </c>
      <c r="MWQ22" s="140" t="s">
        <v>454</v>
      </c>
      <c r="MWR22" s="140" t="s">
        <v>454</v>
      </c>
      <c r="MWS22" s="140" t="s">
        <v>454</v>
      </c>
      <c r="MWT22" s="140" t="s">
        <v>454</v>
      </c>
      <c r="MWU22" s="140" t="s">
        <v>454</v>
      </c>
      <c r="MWV22" s="140" t="s">
        <v>454</v>
      </c>
      <c r="MWW22" s="140" t="s">
        <v>454</v>
      </c>
      <c r="MWX22" s="140" t="s">
        <v>454</v>
      </c>
      <c r="MWY22" s="140" t="s">
        <v>454</v>
      </c>
      <c r="MWZ22" s="140" t="s">
        <v>454</v>
      </c>
      <c r="MXA22" s="140" t="s">
        <v>454</v>
      </c>
      <c r="MXB22" s="140" t="s">
        <v>454</v>
      </c>
      <c r="MXC22" s="140" t="s">
        <v>454</v>
      </c>
      <c r="MXD22" s="140" t="s">
        <v>454</v>
      </c>
      <c r="MXE22" s="140" t="s">
        <v>454</v>
      </c>
      <c r="MXF22" s="140" t="s">
        <v>454</v>
      </c>
      <c r="MXG22" s="140" t="s">
        <v>454</v>
      </c>
      <c r="MXH22" s="140" t="s">
        <v>454</v>
      </c>
      <c r="MXI22" s="140" t="s">
        <v>454</v>
      </c>
      <c r="MXJ22" s="140" t="s">
        <v>454</v>
      </c>
      <c r="MXK22" s="140" t="s">
        <v>454</v>
      </c>
      <c r="MXL22" s="140" t="s">
        <v>454</v>
      </c>
      <c r="MXM22" s="140" t="s">
        <v>454</v>
      </c>
      <c r="MXN22" s="140" t="s">
        <v>454</v>
      </c>
      <c r="MXO22" s="140" t="s">
        <v>454</v>
      </c>
      <c r="MXP22" s="140" t="s">
        <v>454</v>
      </c>
      <c r="MXQ22" s="140" t="s">
        <v>454</v>
      </c>
      <c r="MXR22" s="140" t="s">
        <v>454</v>
      </c>
      <c r="MXS22" s="140" t="s">
        <v>454</v>
      </c>
      <c r="MXT22" s="140" t="s">
        <v>454</v>
      </c>
      <c r="MXU22" s="140" t="s">
        <v>454</v>
      </c>
      <c r="MXV22" s="140" t="s">
        <v>454</v>
      </c>
      <c r="MXW22" s="140" t="s">
        <v>454</v>
      </c>
      <c r="MXX22" s="140" t="s">
        <v>454</v>
      </c>
      <c r="MXY22" s="140" t="s">
        <v>454</v>
      </c>
      <c r="MXZ22" s="140" t="s">
        <v>454</v>
      </c>
      <c r="MYA22" s="140" t="s">
        <v>454</v>
      </c>
      <c r="MYB22" s="140" t="s">
        <v>454</v>
      </c>
      <c r="MYC22" s="140" t="s">
        <v>454</v>
      </c>
      <c r="MYD22" s="140" t="s">
        <v>454</v>
      </c>
      <c r="MYE22" s="140" t="s">
        <v>454</v>
      </c>
      <c r="MYF22" s="140" t="s">
        <v>454</v>
      </c>
      <c r="MYG22" s="140" t="s">
        <v>454</v>
      </c>
      <c r="MYH22" s="140" t="s">
        <v>454</v>
      </c>
      <c r="MYI22" s="140" t="s">
        <v>454</v>
      </c>
      <c r="MYJ22" s="140" t="s">
        <v>454</v>
      </c>
      <c r="MYK22" s="140" t="s">
        <v>454</v>
      </c>
      <c r="MYL22" s="140" t="s">
        <v>454</v>
      </c>
      <c r="MYM22" s="140" t="s">
        <v>454</v>
      </c>
      <c r="MYN22" s="140" t="s">
        <v>454</v>
      </c>
      <c r="MYO22" s="140" t="s">
        <v>454</v>
      </c>
      <c r="MYP22" s="140" t="s">
        <v>454</v>
      </c>
      <c r="MYQ22" s="140" t="s">
        <v>454</v>
      </c>
      <c r="MYR22" s="140" t="s">
        <v>454</v>
      </c>
      <c r="MYS22" s="140" t="s">
        <v>454</v>
      </c>
      <c r="MYT22" s="140" t="s">
        <v>454</v>
      </c>
      <c r="MYU22" s="140" t="s">
        <v>454</v>
      </c>
      <c r="MYV22" s="140" t="s">
        <v>454</v>
      </c>
      <c r="MYW22" s="140" t="s">
        <v>454</v>
      </c>
      <c r="MYX22" s="140" t="s">
        <v>454</v>
      </c>
      <c r="MYY22" s="140" t="s">
        <v>454</v>
      </c>
      <c r="MYZ22" s="140" t="s">
        <v>454</v>
      </c>
      <c r="MZA22" s="140" t="s">
        <v>454</v>
      </c>
      <c r="MZB22" s="140" t="s">
        <v>454</v>
      </c>
      <c r="MZC22" s="140" t="s">
        <v>454</v>
      </c>
      <c r="MZD22" s="140" t="s">
        <v>454</v>
      </c>
      <c r="MZE22" s="140" t="s">
        <v>454</v>
      </c>
      <c r="MZF22" s="140" t="s">
        <v>454</v>
      </c>
      <c r="MZG22" s="140" t="s">
        <v>454</v>
      </c>
      <c r="MZH22" s="140" t="s">
        <v>454</v>
      </c>
      <c r="MZI22" s="140" t="s">
        <v>454</v>
      </c>
      <c r="MZJ22" s="140" t="s">
        <v>454</v>
      </c>
      <c r="MZK22" s="140" t="s">
        <v>454</v>
      </c>
      <c r="MZL22" s="140" t="s">
        <v>454</v>
      </c>
      <c r="MZM22" s="140" t="s">
        <v>454</v>
      </c>
      <c r="MZN22" s="140" t="s">
        <v>454</v>
      </c>
      <c r="MZO22" s="140" t="s">
        <v>454</v>
      </c>
      <c r="MZP22" s="140" t="s">
        <v>454</v>
      </c>
      <c r="MZQ22" s="140" t="s">
        <v>454</v>
      </c>
      <c r="MZR22" s="140" t="s">
        <v>454</v>
      </c>
      <c r="MZS22" s="140" t="s">
        <v>454</v>
      </c>
      <c r="MZT22" s="140" t="s">
        <v>454</v>
      </c>
      <c r="MZU22" s="140" t="s">
        <v>454</v>
      </c>
      <c r="MZV22" s="140" t="s">
        <v>454</v>
      </c>
      <c r="MZW22" s="140" t="s">
        <v>454</v>
      </c>
      <c r="MZX22" s="140" t="s">
        <v>454</v>
      </c>
      <c r="MZY22" s="140" t="s">
        <v>454</v>
      </c>
      <c r="MZZ22" s="140" t="s">
        <v>454</v>
      </c>
      <c r="NAA22" s="140" t="s">
        <v>454</v>
      </c>
      <c r="NAB22" s="140" t="s">
        <v>454</v>
      </c>
      <c r="NAC22" s="140" t="s">
        <v>454</v>
      </c>
      <c r="NAD22" s="140" t="s">
        <v>454</v>
      </c>
      <c r="NAE22" s="140" t="s">
        <v>454</v>
      </c>
      <c r="NAF22" s="140" t="s">
        <v>454</v>
      </c>
      <c r="NAG22" s="140" t="s">
        <v>454</v>
      </c>
      <c r="NAH22" s="140" t="s">
        <v>454</v>
      </c>
      <c r="NAI22" s="140" t="s">
        <v>454</v>
      </c>
      <c r="NAJ22" s="140" t="s">
        <v>454</v>
      </c>
      <c r="NAK22" s="140" t="s">
        <v>454</v>
      </c>
      <c r="NAL22" s="140" t="s">
        <v>454</v>
      </c>
      <c r="NAM22" s="140" t="s">
        <v>454</v>
      </c>
      <c r="NAN22" s="140" t="s">
        <v>454</v>
      </c>
      <c r="NAO22" s="140" t="s">
        <v>454</v>
      </c>
      <c r="NAP22" s="140" t="s">
        <v>454</v>
      </c>
      <c r="NAQ22" s="140" t="s">
        <v>454</v>
      </c>
      <c r="NAR22" s="140" t="s">
        <v>454</v>
      </c>
      <c r="NAS22" s="140" t="s">
        <v>454</v>
      </c>
      <c r="NAT22" s="140" t="s">
        <v>454</v>
      </c>
      <c r="NAU22" s="140" t="s">
        <v>454</v>
      </c>
      <c r="NAV22" s="140" t="s">
        <v>454</v>
      </c>
      <c r="NAW22" s="140" t="s">
        <v>454</v>
      </c>
      <c r="NAX22" s="140" t="s">
        <v>454</v>
      </c>
      <c r="NAY22" s="140" t="s">
        <v>454</v>
      </c>
      <c r="NAZ22" s="140" t="s">
        <v>454</v>
      </c>
      <c r="NBA22" s="140" t="s">
        <v>454</v>
      </c>
      <c r="NBB22" s="140" t="s">
        <v>454</v>
      </c>
      <c r="NBC22" s="140" t="s">
        <v>454</v>
      </c>
      <c r="NBD22" s="140" t="s">
        <v>454</v>
      </c>
      <c r="NBE22" s="140" t="s">
        <v>454</v>
      </c>
      <c r="NBF22" s="140" t="s">
        <v>454</v>
      </c>
      <c r="NBG22" s="140" t="s">
        <v>454</v>
      </c>
      <c r="NBH22" s="140" t="s">
        <v>454</v>
      </c>
      <c r="NBI22" s="140" t="s">
        <v>454</v>
      </c>
      <c r="NBJ22" s="140" t="s">
        <v>454</v>
      </c>
      <c r="NBK22" s="140" t="s">
        <v>454</v>
      </c>
      <c r="NBL22" s="140" t="s">
        <v>454</v>
      </c>
      <c r="NBM22" s="140" t="s">
        <v>454</v>
      </c>
      <c r="NBN22" s="140" t="s">
        <v>454</v>
      </c>
      <c r="NBO22" s="140" t="s">
        <v>454</v>
      </c>
      <c r="NBP22" s="140" t="s">
        <v>454</v>
      </c>
      <c r="NBQ22" s="140" t="s">
        <v>454</v>
      </c>
      <c r="NBR22" s="140" t="s">
        <v>454</v>
      </c>
      <c r="NBS22" s="140" t="s">
        <v>454</v>
      </c>
      <c r="NBT22" s="140" t="s">
        <v>454</v>
      </c>
      <c r="NBU22" s="140" t="s">
        <v>454</v>
      </c>
      <c r="NBV22" s="140" t="s">
        <v>454</v>
      </c>
      <c r="NBW22" s="140" t="s">
        <v>454</v>
      </c>
      <c r="NBX22" s="140" t="s">
        <v>454</v>
      </c>
      <c r="NBY22" s="140" t="s">
        <v>454</v>
      </c>
      <c r="NBZ22" s="140" t="s">
        <v>454</v>
      </c>
      <c r="NCA22" s="140" t="s">
        <v>454</v>
      </c>
      <c r="NCB22" s="140" t="s">
        <v>454</v>
      </c>
      <c r="NCC22" s="140" t="s">
        <v>454</v>
      </c>
      <c r="NCD22" s="140" t="s">
        <v>454</v>
      </c>
      <c r="NCE22" s="140" t="s">
        <v>454</v>
      </c>
      <c r="NCF22" s="140" t="s">
        <v>454</v>
      </c>
      <c r="NCG22" s="140" t="s">
        <v>454</v>
      </c>
      <c r="NCH22" s="140" t="s">
        <v>454</v>
      </c>
      <c r="NCI22" s="140" t="s">
        <v>454</v>
      </c>
      <c r="NCJ22" s="140" t="s">
        <v>454</v>
      </c>
      <c r="NCK22" s="140" t="s">
        <v>454</v>
      </c>
      <c r="NCL22" s="140" t="s">
        <v>454</v>
      </c>
      <c r="NCM22" s="140" t="s">
        <v>454</v>
      </c>
      <c r="NCN22" s="140" t="s">
        <v>454</v>
      </c>
      <c r="NCO22" s="140" t="s">
        <v>454</v>
      </c>
      <c r="NCP22" s="140" t="s">
        <v>454</v>
      </c>
      <c r="NCQ22" s="140" t="s">
        <v>454</v>
      </c>
      <c r="NCR22" s="140" t="s">
        <v>454</v>
      </c>
      <c r="NCS22" s="140" t="s">
        <v>454</v>
      </c>
      <c r="NCT22" s="140" t="s">
        <v>454</v>
      </c>
      <c r="NCU22" s="140" t="s">
        <v>454</v>
      </c>
      <c r="NCV22" s="140" t="s">
        <v>454</v>
      </c>
      <c r="NCW22" s="140" t="s">
        <v>454</v>
      </c>
      <c r="NCX22" s="140" t="s">
        <v>454</v>
      </c>
      <c r="NCY22" s="140" t="s">
        <v>454</v>
      </c>
      <c r="NCZ22" s="140" t="s">
        <v>454</v>
      </c>
      <c r="NDA22" s="140" t="s">
        <v>454</v>
      </c>
      <c r="NDB22" s="140" t="s">
        <v>454</v>
      </c>
      <c r="NDC22" s="140" t="s">
        <v>454</v>
      </c>
      <c r="NDD22" s="140" t="s">
        <v>454</v>
      </c>
      <c r="NDE22" s="140" t="s">
        <v>454</v>
      </c>
      <c r="NDF22" s="140" t="s">
        <v>454</v>
      </c>
      <c r="NDG22" s="140" t="s">
        <v>454</v>
      </c>
      <c r="NDH22" s="140" t="s">
        <v>454</v>
      </c>
      <c r="NDI22" s="140" t="s">
        <v>454</v>
      </c>
      <c r="NDJ22" s="140" t="s">
        <v>454</v>
      </c>
      <c r="NDK22" s="140" t="s">
        <v>454</v>
      </c>
      <c r="NDL22" s="140" t="s">
        <v>454</v>
      </c>
      <c r="NDM22" s="140" t="s">
        <v>454</v>
      </c>
      <c r="NDN22" s="140" t="s">
        <v>454</v>
      </c>
      <c r="NDO22" s="140" t="s">
        <v>454</v>
      </c>
      <c r="NDP22" s="140" t="s">
        <v>454</v>
      </c>
      <c r="NDQ22" s="140" t="s">
        <v>454</v>
      </c>
      <c r="NDR22" s="140" t="s">
        <v>454</v>
      </c>
      <c r="NDS22" s="140" t="s">
        <v>454</v>
      </c>
      <c r="NDT22" s="140" t="s">
        <v>454</v>
      </c>
      <c r="NDU22" s="140" t="s">
        <v>454</v>
      </c>
      <c r="NDV22" s="140" t="s">
        <v>454</v>
      </c>
      <c r="NDW22" s="140" t="s">
        <v>454</v>
      </c>
      <c r="NDX22" s="140" t="s">
        <v>454</v>
      </c>
      <c r="NDY22" s="140" t="s">
        <v>454</v>
      </c>
      <c r="NDZ22" s="140" t="s">
        <v>454</v>
      </c>
      <c r="NEA22" s="140" t="s">
        <v>454</v>
      </c>
      <c r="NEB22" s="140" t="s">
        <v>454</v>
      </c>
      <c r="NEC22" s="140" t="s">
        <v>454</v>
      </c>
      <c r="NED22" s="140" t="s">
        <v>454</v>
      </c>
      <c r="NEE22" s="140" t="s">
        <v>454</v>
      </c>
      <c r="NEF22" s="140" t="s">
        <v>454</v>
      </c>
      <c r="NEG22" s="140" t="s">
        <v>454</v>
      </c>
      <c r="NEH22" s="140" t="s">
        <v>454</v>
      </c>
      <c r="NEI22" s="140" t="s">
        <v>454</v>
      </c>
      <c r="NEJ22" s="140" t="s">
        <v>454</v>
      </c>
      <c r="NEK22" s="140" t="s">
        <v>454</v>
      </c>
      <c r="NEL22" s="140" t="s">
        <v>454</v>
      </c>
      <c r="NEM22" s="140" t="s">
        <v>454</v>
      </c>
      <c r="NEN22" s="140" t="s">
        <v>454</v>
      </c>
      <c r="NEO22" s="140" t="s">
        <v>454</v>
      </c>
      <c r="NEP22" s="140" t="s">
        <v>454</v>
      </c>
      <c r="NEQ22" s="140" t="s">
        <v>454</v>
      </c>
      <c r="NER22" s="140" t="s">
        <v>454</v>
      </c>
      <c r="NES22" s="140" t="s">
        <v>454</v>
      </c>
      <c r="NET22" s="140" t="s">
        <v>454</v>
      </c>
      <c r="NEU22" s="140" t="s">
        <v>454</v>
      </c>
      <c r="NEV22" s="140" t="s">
        <v>454</v>
      </c>
      <c r="NEW22" s="140" t="s">
        <v>454</v>
      </c>
      <c r="NEX22" s="140" t="s">
        <v>454</v>
      </c>
      <c r="NEY22" s="140" t="s">
        <v>454</v>
      </c>
      <c r="NEZ22" s="140" t="s">
        <v>454</v>
      </c>
      <c r="NFA22" s="140" t="s">
        <v>454</v>
      </c>
      <c r="NFB22" s="140" t="s">
        <v>454</v>
      </c>
      <c r="NFC22" s="140" t="s">
        <v>454</v>
      </c>
      <c r="NFD22" s="140" t="s">
        <v>454</v>
      </c>
      <c r="NFE22" s="140" t="s">
        <v>454</v>
      </c>
      <c r="NFF22" s="140" t="s">
        <v>454</v>
      </c>
      <c r="NFG22" s="140" t="s">
        <v>454</v>
      </c>
      <c r="NFH22" s="140" t="s">
        <v>454</v>
      </c>
      <c r="NFI22" s="140" t="s">
        <v>454</v>
      </c>
      <c r="NFJ22" s="140" t="s">
        <v>454</v>
      </c>
      <c r="NFK22" s="140" t="s">
        <v>454</v>
      </c>
      <c r="NFL22" s="140" t="s">
        <v>454</v>
      </c>
      <c r="NFM22" s="140" t="s">
        <v>454</v>
      </c>
      <c r="NFN22" s="140" t="s">
        <v>454</v>
      </c>
      <c r="NFO22" s="140" t="s">
        <v>454</v>
      </c>
      <c r="NFP22" s="140" t="s">
        <v>454</v>
      </c>
      <c r="NFQ22" s="140" t="s">
        <v>454</v>
      </c>
      <c r="NFR22" s="140" t="s">
        <v>454</v>
      </c>
      <c r="NFS22" s="140" t="s">
        <v>454</v>
      </c>
      <c r="NFT22" s="140" t="s">
        <v>454</v>
      </c>
      <c r="NFU22" s="140" t="s">
        <v>454</v>
      </c>
      <c r="NFV22" s="140" t="s">
        <v>454</v>
      </c>
      <c r="NFW22" s="140" t="s">
        <v>454</v>
      </c>
      <c r="NFX22" s="140" t="s">
        <v>454</v>
      </c>
      <c r="NFY22" s="140" t="s">
        <v>454</v>
      </c>
      <c r="NFZ22" s="140" t="s">
        <v>454</v>
      </c>
      <c r="NGA22" s="140" t="s">
        <v>454</v>
      </c>
      <c r="NGB22" s="140" t="s">
        <v>454</v>
      </c>
      <c r="NGC22" s="140" t="s">
        <v>454</v>
      </c>
      <c r="NGD22" s="140" t="s">
        <v>454</v>
      </c>
      <c r="NGE22" s="140" t="s">
        <v>454</v>
      </c>
      <c r="NGF22" s="140" t="s">
        <v>454</v>
      </c>
      <c r="NGG22" s="140" t="s">
        <v>454</v>
      </c>
      <c r="NGH22" s="140" t="s">
        <v>454</v>
      </c>
      <c r="NGI22" s="140" t="s">
        <v>454</v>
      </c>
      <c r="NGJ22" s="140" t="s">
        <v>454</v>
      </c>
      <c r="NGK22" s="140" t="s">
        <v>454</v>
      </c>
      <c r="NGL22" s="140" t="s">
        <v>454</v>
      </c>
      <c r="NGM22" s="140" t="s">
        <v>454</v>
      </c>
      <c r="NGN22" s="140" t="s">
        <v>454</v>
      </c>
      <c r="NGO22" s="140" t="s">
        <v>454</v>
      </c>
      <c r="NGP22" s="140" t="s">
        <v>454</v>
      </c>
      <c r="NGQ22" s="140" t="s">
        <v>454</v>
      </c>
      <c r="NGR22" s="140" t="s">
        <v>454</v>
      </c>
      <c r="NGS22" s="140" t="s">
        <v>454</v>
      </c>
      <c r="NGT22" s="140" t="s">
        <v>454</v>
      </c>
      <c r="NGU22" s="140" t="s">
        <v>454</v>
      </c>
      <c r="NGV22" s="140" t="s">
        <v>454</v>
      </c>
      <c r="NGW22" s="140" t="s">
        <v>454</v>
      </c>
      <c r="NGX22" s="140" t="s">
        <v>454</v>
      </c>
      <c r="NGY22" s="140" t="s">
        <v>454</v>
      </c>
      <c r="NGZ22" s="140" t="s">
        <v>454</v>
      </c>
      <c r="NHA22" s="140" t="s">
        <v>454</v>
      </c>
      <c r="NHB22" s="140" t="s">
        <v>454</v>
      </c>
      <c r="NHC22" s="140" t="s">
        <v>454</v>
      </c>
      <c r="NHD22" s="140" t="s">
        <v>454</v>
      </c>
      <c r="NHE22" s="140" t="s">
        <v>454</v>
      </c>
      <c r="NHF22" s="140" t="s">
        <v>454</v>
      </c>
      <c r="NHG22" s="140" t="s">
        <v>454</v>
      </c>
      <c r="NHH22" s="140" t="s">
        <v>454</v>
      </c>
      <c r="NHI22" s="140" t="s">
        <v>454</v>
      </c>
      <c r="NHJ22" s="140" t="s">
        <v>454</v>
      </c>
      <c r="NHK22" s="140" t="s">
        <v>454</v>
      </c>
      <c r="NHL22" s="140" t="s">
        <v>454</v>
      </c>
      <c r="NHM22" s="140" t="s">
        <v>454</v>
      </c>
      <c r="NHN22" s="140" t="s">
        <v>454</v>
      </c>
      <c r="NHO22" s="140" t="s">
        <v>454</v>
      </c>
      <c r="NHP22" s="140" t="s">
        <v>454</v>
      </c>
      <c r="NHQ22" s="140" t="s">
        <v>454</v>
      </c>
      <c r="NHR22" s="140" t="s">
        <v>454</v>
      </c>
      <c r="NHS22" s="140" t="s">
        <v>454</v>
      </c>
      <c r="NHT22" s="140" t="s">
        <v>454</v>
      </c>
      <c r="NHU22" s="140" t="s">
        <v>454</v>
      </c>
      <c r="NHV22" s="140" t="s">
        <v>454</v>
      </c>
      <c r="NHW22" s="140" t="s">
        <v>454</v>
      </c>
      <c r="NHX22" s="140" t="s">
        <v>454</v>
      </c>
      <c r="NHY22" s="140" t="s">
        <v>454</v>
      </c>
      <c r="NHZ22" s="140" t="s">
        <v>454</v>
      </c>
      <c r="NIA22" s="140" t="s">
        <v>454</v>
      </c>
      <c r="NIB22" s="140" t="s">
        <v>454</v>
      </c>
      <c r="NIC22" s="140" t="s">
        <v>454</v>
      </c>
      <c r="NID22" s="140" t="s">
        <v>454</v>
      </c>
      <c r="NIE22" s="140" t="s">
        <v>454</v>
      </c>
      <c r="NIF22" s="140" t="s">
        <v>454</v>
      </c>
      <c r="NIG22" s="140" t="s">
        <v>454</v>
      </c>
      <c r="NIH22" s="140" t="s">
        <v>454</v>
      </c>
      <c r="NII22" s="140" t="s">
        <v>454</v>
      </c>
      <c r="NIJ22" s="140" t="s">
        <v>454</v>
      </c>
      <c r="NIK22" s="140" t="s">
        <v>454</v>
      </c>
      <c r="NIL22" s="140" t="s">
        <v>454</v>
      </c>
      <c r="NIM22" s="140" t="s">
        <v>454</v>
      </c>
      <c r="NIN22" s="140" t="s">
        <v>454</v>
      </c>
      <c r="NIO22" s="140" t="s">
        <v>454</v>
      </c>
      <c r="NIP22" s="140" t="s">
        <v>454</v>
      </c>
      <c r="NIQ22" s="140" t="s">
        <v>454</v>
      </c>
      <c r="NIR22" s="140" t="s">
        <v>454</v>
      </c>
      <c r="NIS22" s="140" t="s">
        <v>454</v>
      </c>
      <c r="NIT22" s="140" t="s">
        <v>454</v>
      </c>
      <c r="NIU22" s="140" t="s">
        <v>454</v>
      </c>
      <c r="NIV22" s="140" t="s">
        <v>454</v>
      </c>
      <c r="NIW22" s="140" t="s">
        <v>454</v>
      </c>
      <c r="NIX22" s="140" t="s">
        <v>454</v>
      </c>
      <c r="NIY22" s="140" t="s">
        <v>454</v>
      </c>
      <c r="NIZ22" s="140" t="s">
        <v>454</v>
      </c>
      <c r="NJA22" s="140" t="s">
        <v>454</v>
      </c>
      <c r="NJB22" s="140" t="s">
        <v>454</v>
      </c>
      <c r="NJC22" s="140" t="s">
        <v>454</v>
      </c>
      <c r="NJD22" s="140" t="s">
        <v>454</v>
      </c>
      <c r="NJE22" s="140" t="s">
        <v>454</v>
      </c>
      <c r="NJF22" s="140" t="s">
        <v>454</v>
      </c>
      <c r="NJG22" s="140" t="s">
        <v>454</v>
      </c>
      <c r="NJH22" s="140" t="s">
        <v>454</v>
      </c>
      <c r="NJI22" s="140" t="s">
        <v>454</v>
      </c>
      <c r="NJJ22" s="140" t="s">
        <v>454</v>
      </c>
      <c r="NJK22" s="140" t="s">
        <v>454</v>
      </c>
      <c r="NJL22" s="140" t="s">
        <v>454</v>
      </c>
      <c r="NJM22" s="140" t="s">
        <v>454</v>
      </c>
      <c r="NJN22" s="140" t="s">
        <v>454</v>
      </c>
      <c r="NJO22" s="140" t="s">
        <v>454</v>
      </c>
      <c r="NJP22" s="140" t="s">
        <v>454</v>
      </c>
      <c r="NJQ22" s="140" t="s">
        <v>454</v>
      </c>
      <c r="NJR22" s="140" t="s">
        <v>454</v>
      </c>
      <c r="NJS22" s="140" t="s">
        <v>454</v>
      </c>
      <c r="NJT22" s="140" t="s">
        <v>454</v>
      </c>
      <c r="NJU22" s="140" t="s">
        <v>454</v>
      </c>
      <c r="NJV22" s="140" t="s">
        <v>454</v>
      </c>
      <c r="NJW22" s="140" t="s">
        <v>454</v>
      </c>
      <c r="NJX22" s="140" t="s">
        <v>454</v>
      </c>
      <c r="NJY22" s="140" t="s">
        <v>454</v>
      </c>
      <c r="NJZ22" s="140" t="s">
        <v>454</v>
      </c>
      <c r="NKA22" s="140" t="s">
        <v>454</v>
      </c>
      <c r="NKB22" s="140" t="s">
        <v>454</v>
      </c>
      <c r="NKC22" s="140" t="s">
        <v>454</v>
      </c>
      <c r="NKD22" s="140" t="s">
        <v>454</v>
      </c>
      <c r="NKE22" s="140" t="s">
        <v>454</v>
      </c>
      <c r="NKF22" s="140" t="s">
        <v>454</v>
      </c>
      <c r="NKG22" s="140" t="s">
        <v>454</v>
      </c>
      <c r="NKH22" s="140" t="s">
        <v>454</v>
      </c>
      <c r="NKI22" s="140" t="s">
        <v>454</v>
      </c>
      <c r="NKJ22" s="140" t="s">
        <v>454</v>
      </c>
      <c r="NKK22" s="140" t="s">
        <v>454</v>
      </c>
      <c r="NKL22" s="140" t="s">
        <v>454</v>
      </c>
      <c r="NKM22" s="140" t="s">
        <v>454</v>
      </c>
      <c r="NKN22" s="140" t="s">
        <v>454</v>
      </c>
      <c r="NKO22" s="140" t="s">
        <v>454</v>
      </c>
      <c r="NKP22" s="140" t="s">
        <v>454</v>
      </c>
      <c r="NKQ22" s="140" t="s">
        <v>454</v>
      </c>
      <c r="NKR22" s="140" t="s">
        <v>454</v>
      </c>
      <c r="NKS22" s="140" t="s">
        <v>454</v>
      </c>
      <c r="NKT22" s="140" t="s">
        <v>454</v>
      </c>
      <c r="NKU22" s="140" t="s">
        <v>454</v>
      </c>
      <c r="NKV22" s="140" t="s">
        <v>454</v>
      </c>
      <c r="NKW22" s="140" t="s">
        <v>454</v>
      </c>
      <c r="NKX22" s="140" t="s">
        <v>454</v>
      </c>
      <c r="NKY22" s="140" t="s">
        <v>454</v>
      </c>
      <c r="NKZ22" s="140" t="s">
        <v>454</v>
      </c>
      <c r="NLA22" s="140" t="s">
        <v>454</v>
      </c>
      <c r="NLB22" s="140" t="s">
        <v>454</v>
      </c>
      <c r="NLC22" s="140" t="s">
        <v>454</v>
      </c>
      <c r="NLD22" s="140" t="s">
        <v>454</v>
      </c>
      <c r="NLE22" s="140" t="s">
        <v>454</v>
      </c>
      <c r="NLF22" s="140" t="s">
        <v>454</v>
      </c>
      <c r="NLG22" s="140" t="s">
        <v>454</v>
      </c>
      <c r="NLH22" s="140" t="s">
        <v>454</v>
      </c>
      <c r="NLI22" s="140" t="s">
        <v>454</v>
      </c>
      <c r="NLJ22" s="140" t="s">
        <v>454</v>
      </c>
      <c r="NLK22" s="140" t="s">
        <v>454</v>
      </c>
      <c r="NLL22" s="140" t="s">
        <v>454</v>
      </c>
      <c r="NLM22" s="140" t="s">
        <v>454</v>
      </c>
      <c r="NLN22" s="140" t="s">
        <v>454</v>
      </c>
      <c r="NLO22" s="140" t="s">
        <v>454</v>
      </c>
      <c r="NLP22" s="140" t="s">
        <v>454</v>
      </c>
      <c r="NLQ22" s="140" t="s">
        <v>454</v>
      </c>
      <c r="NLR22" s="140" t="s">
        <v>454</v>
      </c>
      <c r="NLS22" s="140" t="s">
        <v>454</v>
      </c>
      <c r="NLT22" s="140" t="s">
        <v>454</v>
      </c>
      <c r="NLU22" s="140" t="s">
        <v>454</v>
      </c>
      <c r="NLV22" s="140" t="s">
        <v>454</v>
      </c>
      <c r="NLW22" s="140" t="s">
        <v>454</v>
      </c>
      <c r="NLX22" s="140" t="s">
        <v>454</v>
      </c>
      <c r="NLY22" s="140" t="s">
        <v>454</v>
      </c>
      <c r="NLZ22" s="140" t="s">
        <v>454</v>
      </c>
      <c r="NMA22" s="140" t="s">
        <v>454</v>
      </c>
      <c r="NMB22" s="140" t="s">
        <v>454</v>
      </c>
      <c r="NMC22" s="140" t="s">
        <v>454</v>
      </c>
      <c r="NMD22" s="140" t="s">
        <v>454</v>
      </c>
      <c r="NME22" s="140" t="s">
        <v>454</v>
      </c>
      <c r="NMF22" s="140" t="s">
        <v>454</v>
      </c>
      <c r="NMG22" s="140" t="s">
        <v>454</v>
      </c>
      <c r="NMH22" s="140" t="s">
        <v>454</v>
      </c>
      <c r="NMI22" s="140" t="s">
        <v>454</v>
      </c>
      <c r="NMJ22" s="140" t="s">
        <v>454</v>
      </c>
      <c r="NMK22" s="140" t="s">
        <v>454</v>
      </c>
      <c r="NML22" s="140" t="s">
        <v>454</v>
      </c>
      <c r="NMM22" s="140" t="s">
        <v>454</v>
      </c>
      <c r="NMN22" s="140" t="s">
        <v>454</v>
      </c>
      <c r="NMO22" s="140" t="s">
        <v>454</v>
      </c>
      <c r="NMP22" s="140" t="s">
        <v>454</v>
      </c>
      <c r="NMQ22" s="140" t="s">
        <v>454</v>
      </c>
      <c r="NMR22" s="140" t="s">
        <v>454</v>
      </c>
      <c r="NMS22" s="140" t="s">
        <v>454</v>
      </c>
      <c r="NMT22" s="140" t="s">
        <v>454</v>
      </c>
      <c r="NMU22" s="140" t="s">
        <v>454</v>
      </c>
      <c r="NMV22" s="140" t="s">
        <v>454</v>
      </c>
      <c r="NMW22" s="140" t="s">
        <v>454</v>
      </c>
      <c r="NMX22" s="140" t="s">
        <v>454</v>
      </c>
      <c r="NMY22" s="140" t="s">
        <v>454</v>
      </c>
      <c r="NMZ22" s="140" t="s">
        <v>454</v>
      </c>
      <c r="NNA22" s="140" t="s">
        <v>454</v>
      </c>
      <c r="NNB22" s="140" t="s">
        <v>454</v>
      </c>
      <c r="NNC22" s="140" t="s">
        <v>454</v>
      </c>
      <c r="NND22" s="140" t="s">
        <v>454</v>
      </c>
      <c r="NNE22" s="140" t="s">
        <v>454</v>
      </c>
      <c r="NNF22" s="140" t="s">
        <v>454</v>
      </c>
      <c r="NNG22" s="140" t="s">
        <v>454</v>
      </c>
      <c r="NNH22" s="140" t="s">
        <v>454</v>
      </c>
      <c r="NNI22" s="140" t="s">
        <v>454</v>
      </c>
      <c r="NNJ22" s="140" t="s">
        <v>454</v>
      </c>
      <c r="NNK22" s="140" t="s">
        <v>454</v>
      </c>
      <c r="NNL22" s="140" t="s">
        <v>454</v>
      </c>
      <c r="NNM22" s="140" t="s">
        <v>454</v>
      </c>
      <c r="NNN22" s="140" t="s">
        <v>454</v>
      </c>
      <c r="NNO22" s="140" t="s">
        <v>454</v>
      </c>
      <c r="NNP22" s="140" t="s">
        <v>454</v>
      </c>
      <c r="NNQ22" s="140" t="s">
        <v>454</v>
      </c>
      <c r="NNR22" s="140" t="s">
        <v>454</v>
      </c>
      <c r="NNS22" s="140" t="s">
        <v>454</v>
      </c>
      <c r="NNT22" s="140" t="s">
        <v>454</v>
      </c>
      <c r="NNU22" s="140" t="s">
        <v>454</v>
      </c>
      <c r="NNV22" s="140" t="s">
        <v>454</v>
      </c>
      <c r="NNW22" s="140" t="s">
        <v>454</v>
      </c>
      <c r="NNX22" s="140" t="s">
        <v>454</v>
      </c>
      <c r="NNY22" s="140" t="s">
        <v>454</v>
      </c>
      <c r="NNZ22" s="140" t="s">
        <v>454</v>
      </c>
      <c r="NOA22" s="140" t="s">
        <v>454</v>
      </c>
      <c r="NOB22" s="140" t="s">
        <v>454</v>
      </c>
      <c r="NOC22" s="140" t="s">
        <v>454</v>
      </c>
      <c r="NOD22" s="140" t="s">
        <v>454</v>
      </c>
      <c r="NOE22" s="140" t="s">
        <v>454</v>
      </c>
      <c r="NOF22" s="140" t="s">
        <v>454</v>
      </c>
      <c r="NOG22" s="140" t="s">
        <v>454</v>
      </c>
      <c r="NOH22" s="140" t="s">
        <v>454</v>
      </c>
      <c r="NOI22" s="140" t="s">
        <v>454</v>
      </c>
      <c r="NOJ22" s="140" t="s">
        <v>454</v>
      </c>
      <c r="NOK22" s="140" t="s">
        <v>454</v>
      </c>
      <c r="NOL22" s="140" t="s">
        <v>454</v>
      </c>
      <c r="NOM22" s="140" t="s">
        <v>454</v>
      </c>
      <c r="NON22" s="140" t="s">
        <v>454</v>
      </c>
      <c r="NOO22" s="140" t="s">
        <v>454</v>
      </c>
      <c r="NOP22" s="140" t="s">
        <v>454</v>
      </c>
      <c r="NOQ22" s="140" t="s">
        <v>454</v>
      </c>
      <c r="NOR22" s="140" t="s">
        <v>454</v>
      </c>
      <c r="NOS22" s="140" t="s">
        <v>454</v>
      </c>
      <c r="NOT22" s="140" t="s">
        <v>454</v>
      </c>
      <c r="NOU22" s="140" t="s">
        <v>454</v>
      </c>
      <c r="NOV22" s="140" t="s">
        <v>454</v>
      </c>
      <c r="NOW22" s="140" t="s">
        <v>454</v>
      </c>
      <c r="NOX22" s="140" t="s">
        <v>454</v>
      </c>
      <c r="NOY22" s="140" t="s">
        <v>454</v>
      </c>
      <c r="NOZ22" s="140" t="s">
        <v>454</v>
      </c>
      <c r="NPA22" s="140" t="s">
        <v>454</v>
      </c>
      <c r="NPB22" s="140" t="s">
        <v>454</v>
      </c>
      <c r="NPC22" s="140" t="s">
        <v>454</v>
      </c>
      <c r="NPD22" s="140" t="s">
        <v>454</v>
      </c>
      <c r="NPE22" s="140" t="s">
        <v>454</v>
      </c>
      <c r="NPF22" s="140" t="s">
        <v>454</v>
      </c>
      <c r="NPG22" s="140" t="s">
        <v>454</v>
      </c>
      <c r="NPH22" s="140" t="s">
        <v>454</v>
      </c>
      <c r="NPI22" s="140" t="s">
        <v>454</v>
      </c>
      <c r="NPJ22" s="140" t="s">
        <v>454</v>
      </c>
      <c r="NPK22" s="140" t="s">
        <v>454</v>
      </c>
      <c r="NPL22" s="140" t="s">
        <v>454</v>
      </c>
      <c r="NPM22" s="140" t="s">
        <v>454</v>
      </c>
      <c r="NPN22" s="140" t="s">
        <v>454</v>
      </c>
      <c r="NPO22" s="140" t="s">
        <v>454</v>
      </c>
      <c r="NPP22" s="140" t="s">
        <v>454</v>
      </c>
      <c r="NPQ22" s="140" t="s">
        <v>454</v>
      </c>
      <c r="NPR22" s="140" t="s">
        <v>454</v>
      </c>
      <c r="NPS22" s="140" t="s">
        <v>454</v>
      </c>
      <c r="NPT22" s="140" t="s">
        <v>454</v>
      </c>
      <c r="NPU22" s="140" t="s">
        <v>454</v>
      </c>
      <c r="NPV22" s="140" t="s">
        <v>454</v>
      </c>
      <c r="NPW22" s="140" t="s">
        <v>454</v>
      </c>
      <c r="NPX22" s="140" t="s">
        <v>454</v>
      </c>
      <c r="NPY22" s="140" t="s">
        <v>454</v>
      </c>
      <c r="NPZ22" s="140" t="s">
        <v>454</v>
      </c>
      <c r="NQA22" s="140" t="s">
        <v>454</v>
      </c>
      <c r="NQB22" s="140" t="s">
        <v>454</v>
      </c>
      <c r="NQC22" s="140" t="s">
        <v>454</v>
      </c>
      <c r="NQD22" s="140" t="s">
        <v>454</v>
      </c>
      <c r="NQE22" s="140" t="s">
        <v>454</v>
      </c>
      <c r="NQF22" s="140" t="s">
        <v>454</v>
      </c>
      <c r="NQG22" s="140" t="s">
        <v>454</v>
      </c>
      <c r="NQH22" s="140" t="s">
        <v>454</v>
      </c>
      <c r="NQI22" s="140" t="s">
        <v>454</v>
      </c>
      <c r="NQJ22" s="140" t="s">
        <v>454</v>
      </c>
      <c r="NQK22" s="140" t="s">
        <v>454</v>
      </c>
      <c r="NQL22" s="140" t="s">
        <v>454</v>
      </c>
      <c r="NQM22" s="140" t="s">
        <v>454</v>
      </c>
      <c r="NQN22" s="140" t="s">
        <v>454</v>
      </c>
      <c r="NQO22" s="140" t="s">
        <v>454</v>
      </c>
      <c r="NQP22" s="140" t="s">
        <v>454</v>
      </c>
      <c r="NQQ22" s="140" t="s">
        <v>454</v>
      </c>
      <c r="NQR22" s="140" t="s">
        <v>454</v>
      </c>
      <c r="NQS22" s="140" t="s">
        <v>454</v>
      </c>
      <c r="NQT22" s="140" t="s">
        <v>454</v>
      </c>
      <c r="NQU22" s="140" t="s">
        <v>454</v>
      </c>
      <c r="NQV22" s="140" t="s">
        <v>454</v>
      </c>
      <c r="NQW22" s="140" t="s">
        <v>454</v>
      </c>
      <c r="NQX22" s="140" t="s">
        <v>454</v>
      </c>
      <c r="NQY22" s="140" t="s">
        <v>454</v>
      </c>
      <c r="NQZ22" s="140" t="s">
        <v>454</v>
      </c>
      <c r="NRA22" s="140" t="s">
        <v>454</v>
      </c>
      <c r="NRB22" s="140" t="s">
        <v>454</v>
      </c>
      <c r="NRC22" s="140" t="s">
        <v>454</v>
      </c>
      <c r="NRD22" s="140" t="s">
        <v>454</v>
      </c>
      <c r="NRE22" s="140" t="s">
        <v>454</v>
      </c>
      <c r="NRF22" s="140" t="s">
        <v>454</v>
      </c>
      <c r="NRG22" s="140" t="s">
        <v>454</v>
      </c>
      <c r="NRH22" s="140" t="s">
        <v>454</v>
      </c>
      <c r="NRI22" s="140" t="s">
        <v>454</v>
      </c>
      <c r="NRJ22" s="140" t="s">
        <v>454</v>
      </c>
      <c r="NRK22" s="140" t="s">
        <v>454</v>
      </c>
      <c r="NRL22" s="140" t="s">
        <v>454</v>
      </c>
      <c r="NRM22" s="140" t="s">
        <v>454</v>
      </c>
      <c r="NRN22" s="140" t="s">
        <v>454</v>
      </c>
      <c r="NRO22" s="140" t="s">
        <v>454</v>
      </c>
      <c r="NRP22" s="140" t="s">
        <v>454</v>
      </c>
      <c r="NRQ22" s="140" t="s">
        <v>454</v>
      </c>
      <c r="NRR22" s="140" t="s">
        <v>454</v>
      </c>
      <c r="NRS22" s="140" t="s">
        <v>454</v>
      </c>
      <c r="NRT22" s="140" t="s">
        <v>454</v>
      </c>
      <c r="NRU22" s="140" t="s">
        <v>454</v>
      </c>
      <c r="NRV22" s="140" t="s">
        <v>454</v>
      </c>
      <c r="NRW22" s="140" t="s">
        <v>454</v>
      </c>
      <c r="NRX22" s="140" t="s">
        <v>454</v>
      </c>
      <c r="NRY22" s="140" t="s">
        <v>454</v>
      </c>
      <c r="NRZ22" s="140" t="s">
        <v>454</v>
      </c>
      <c r="NSA22" s="140" t="s">
        <v>454</v>
      </c>
      <c r="NSB22" s="140" t="s">
        <v>454</v>
      </c>
      <c r="NSC22" s="140" t="s">
        <v>454</v>
      </c>
      <c r="NSD22" s="140" t="s">
        <v>454</v>
      </c>
      <c r="NSE22" s="140" t="s">
        <v>454</v>
      </c>
      <c r="NSF22" s="140" t="s">
        <v>454</v>
      </c>
      <c r="NSG22" s="140" t="s">
        <v>454</v>
      </c>
      <c r="NSH22" s="140" t="s">
        <v>454</v>
      </c>
      <c r="NSI22" s="140" t="s">
        <v>454</v>
      </c>
      <c r="NSJ22" s="140" t="s">
        <v>454</v>
      </c>
      <c r="NSK22" s="140" t="s">
        <v>454</v>
      </c>
      <c r="NSL22" s="140" t="s">
        <v>454</v>
      </c>
      <c r="NSM22" s="140" t="s">
        <v>454</v>
      </c>
      <c r="NSN22" s="140" t="s">
        <v>454</v>
      </c>
      <c r="NSO22" s="140" t="s">
        <v>454</v>
      </c>
      <c r="NSP22" s="140" t="s">
        <v>454</v>
      </c>
      <c r="NSQ22" s="140" t="s">
        <v>454</v>
      </c>
      <c r="NSR22" s="140" t="s">
        <v>454</v>
      </c>
      <c r="NSS22" s="140" t="s">
        <v>454</v>
      </c>
      <c r="NST22" s="140" t="s">
        <v>454</v>
      </c>
      <c r="NSU22" s="140" t="s">
        <v>454</v>
      </c>
      <c r="NSV22" s="140" t="s">
        <v>454</v>
      </c>
      <c r="NSW22" s="140" t="s">
        <v>454</v>
      </c>
      <c r="NSX22" s="140" t="s">
        <v>454</v>
      </c>
      <c r="NSY22" s="140" t="s">
        <v>454</v>
      </c>
      <c r="NSZ22" s="140" t="s">
        <v>454</v>
      </c>
      <c r="NTA22" s="140" t="s">
        <v>454</v>
      </c>
      <c r="NTB22" s="140" t="s">
        <v>454</v>
      </c>
      <c r="NTC22" s="140" t="s">
        <v>454</v>
      </c>
      <c r="NTD22" s="140" t="s">
        <v>454</v>
      </c>
      <c r="NTE22" s="140" t="s">
        <v>454</v>
      </c>
      <c r="NTF22" s="140" t="s">
        <v>454</v>
      </c>
      <c r="NTG22" s="140" t="s">
        <v>454</v>
      </c>
      <c r="NTH22" s="140" t="s">
        <v>454</v>
      </c>
      <c r="NTI22" s="140" t="s">
        <v>454</v>
      </c>
      <c r="NTJ22" s="140" t="s">
        <v>454</v>
      </c>
      <c r="NTK22" s="140" t="s">
        <v>454</v>
      </c>
      <c r="NTL22" s="140" t="s">
        <v>454</v>
      </c>
      <c r="NTM22" s="140" t="s">
        <v>454</v>
      </c>
      <c r="NTN22" s="140" t="s">
        <v>454</v>
      </c>
      <c r="NTO22" s="140" t="s">
        <v>454</v>
      </c>
      <c r="NTP22" s="140" t="s">
        <v>454</v>
      </c>
      <c r="NTQ22" s="140" t="s">
        <v>454</v>
      </c>
      <c r="NTR22" s="140" t="s">
        <v>454</v>
      </c>
      <c r="NTS22" s="140" t="s">
        <v>454</v>
      </c>
      <c r="NTT22" s="140" t="s">
        <v>454</v>
      </c>
      <c r="NTU22" s="140" t="s">
        <v>454</v>
      </c>
      <c r="NTV22" s="140" t="s">
        <v>454</v>
      </c>
      <c r="NTW22" s="140" t="s">
        <v>454</v>
      </c>
      <c r="NTX22" s="140" t="s">
        <v>454</v>
      </c>
      <c r="NTY22" s="140" t="s">
        <v>454</v>
      </c>
      <c r="NTZ22" s="140" t="s">
        <v>454</v>
      </c>
      <c r="NUA22" s="140" t="s">
        <v>454</v>
      </c>
      <c r="NUB22" s="140" t="s">
        <v>454</v>
      </c>
      <c r="NUC22" s="140" t="s">
        <v>454</v>
      </c>
      <c r="NUD22" s="140" t="s">
        <v>454</v>
      </c>
      <c r="NUE22" s="140" t="s">
        <v>454</v>
      </c>
      <c r="NUF22" s="140" t="s">
        <v>454</v>
      </c>
      <c r="NUG22" s="140" t="s">
        <v>454</v>
      </c>
      <c r="NUH22" s="140" t="s">
        <v>454</v>
      </c>
      <c r="NUI22" s="140" t="s">
        <v>454</v>
      </c>
      <c r="NUJ22" s="140" t="s">
        <v>454</v>
      </c>
      <c r="NUK22" s="140" t="s">
        <v>454</v>
      </c>
      <c r="NUL22" s="140" t="s">
        <v>454</v>
      </c>
      <c r="NUM22" s="140" t="s">
        <v>454</v>
      </c>
      <c r="NUN22" s="140" t="s">
        <v>454</v>
      </c>
      <c r="NUO22" s="140" t="s">
        <v>454</v>
      </c>
      <c r="NUP22" s="140" t="s">
        <v>454</v>
      </c>
      <c r="NUQ22" s="140" t="s">
        <v>454</v>
      </c>
      <c r="NUR22" s="140" t="s">
        <v>454</v>
      </c>
      <c r="NUS22" s="140" t="s">
        <v>454</v>
      </c>
      <c r="NUT22" s="140" t="s">
        <v>454</v>
      </c>
      <c r="NUU22" s="140" t="s">
        <v>454</v>
      </c>
      <c r="NUV22" s="140" t="s">
        <v>454</v>
      </c>
      <c r="NUW22" s="140" t="s">
        <v>454</v>
      </c>
      <c r="NUX22" s="140" t="s">
        <v>454</v>
      </c>
      <c r="NUY22" s="140" t="s">
        <v>454</v>
      </c>
      <c r="NUZ22" s="140" t="s">
        <v>454</v>
      </c>
      <c r="NVA22" s="140" t="s">
        <v>454</v>
      </c>
      <c r="NVB22" s="140" t="s">
        <v>454</v>
      </c>
      <c r="NVC22" s="140" t="s">
        <v>454</v>
      </c>
      <c r="NVD22" s="140" t="s">
        <v>454</v>
      </c>
      <c r="NVE22" s="140" t="s">
        <v>454</v>
      </c>
      <c r="NVF22" s="140" t="s">
        <v>454</v>
      </c>
      <c r="NVG22" s="140" t="s">
        <v>454</v>
      </c>
      <c r="NVH22" s="140" t="s">
        <v>454</v>
      </c>
      <c r="NVI22" s="140" t="s">
        <v>454</v>
      </c>
      <c r="NVJ22" s="140" t="s">
        <v>454</v>
      </c>
      <c r="NVK22" s="140" t="s">
        <v>454</v>
      </c>
      <c r="NVL22" s="140" t="s">
        <v>454</v>
      </c>
      <c r="NVM22" s="140" t="s">
        <v>454</v>
      </c>
      <c r="NVN22" s="140" t="s">
        <v>454</v>
      </c>
      <c r="NVO22" s="140" t="s">
        <v>454</v>
      </c>
      <c r="NVP22" s="140" t="s">
        <v>454</v>
      </c>
      <c r="NVQ22" s="140" t="s">
        <v>454</v>
      </c>
      <c r="NVR22" s="140" t="s">
        <v>454</v>
      </c>
      <c r="NVS22" s="140" t="s">
        <v>454</v>
      </c>
      <c r="NVT22" s="140" t="s">
        <v>454</v>
      </c>
      <c r="NVU22" s="140" t="s">
        <v>454</v>
      </c>
      <c r="NVV22" s="140" t="s">
        <v>454</v>
      </c>
      <c r="NVW22" s="140" t="s">
        <v>454</v>
      </c>
      <c r="NVX22" s="140" t="s">
        <v>454</v>
      </c>
      <c r="NVY22" s="140" t="s">
        <v>454</v>
      </c>
      <c r="NVZ22" s="140" t="s">
        <v>454</v>
      </c>
      <c r="NWA22" s="140" t="s">
        <v>454</v>
      </c>
      <c r="NWB22" s="140" t="s">
        <v>454</v>
      </c>
      <c r="NWC22" s="140" t="s">
        <v>454</v>
      </c>
      <c r="NWD22" s="140" t="s">
        <v>454</v>
      </c>
      <c r="NWE22" s="140" t="s">
        <v>454</v>
      </c>
      <c r="NWF22" s="140" t="s">
        <v>454</v>
      </c>
      <c r="NWG22" s="140" t="s">
        <v>454</v>
      </c>
      <c r="NWH22" s="140" t="s">
        <v>454</v>
      </c>
      <c r="NWI22" s="140" t="s">
        <v>454</v>
      </c>
      <c r="NWJ22" s="140" t="s">
        <v>454</v>
      </c>
      <c r="NWK22" s="140" t="s">
        <v>454</v>
      </c>
      <c r="NWL22" s="140" t="s">
        <v>454</v>
      </c>
      <c r="NWM22" s="140" t="s">
        <v>454</v>
      </c>
      <c r="NWN22" s="140" t="s">
        <v>454</v>
      </c>
      <c r="NWO22" s="140" t="s">
        <v>454</v>
      </c>
      <c r="NWP22" s="140" t="s">
        <v>454</v>
      </c>
      <c r="NWQ22" s="140" t="s">
        <v>454</v>
      </c>
      <c r="NWR22" s="140" t="s">
        <v>454</v>
      </c>
      <c r="NWS22" s="140" t="s">
        <v>454</v>
      </c>
      <c r="NWT22" s="140" t="s">
        <v>454</v>
      </c>
      <c r="NWU22" s="140" t="s">
        <v>454</v>
      </c>
      <c r="NWV22" s="140" t="s">
        <v>454</v>
      </c>
      <c r="NWW22" s="140" t="s">
        <v>454</v>
      </c>
      <c r="NWX22" s="140" t="s">
        <v>454</v>
      </c>
      <c r="NWY22" s="140" t="s">
        <v>454</v>
      </c>
      <c r="NWZ22" s="140" t="s">
        <v>454</v>
      </c>
      <c r="NXA22" s="140" t="s">
        <v>454</v>
      </c>
      <c r="NXB22" s="140" t="s">
        <v>454</v>
      </c>
      <c r="NXC22" s="140" t="s">
        <v>454</v>
      </c>
      <c r="NXD22" s="140" t="s">
        <v>454</v>
      </c>
      <c r="NXE22" s="140" t="s">
        <v>454</v>
      </c>
      <c r="NXF22" s="140" t="s">
        <v>454</v>
      </c>
      <c r="NXG22" s="140" t="s">
        <v>454</v>
      </c>
      <c r="NXH22" s="140" t="s">
        <v>454</v>
      </c>
      <c r="NXI22" s="140" t="s">
        <v>454</v>
      </c>
      <c r="NXJ22" s="140" t="s">
        <v>454</v>
      </c>
      <c r="NXK22" s="140" t="s">
        <v>454</v>
      </c>
      <c r="NXL22" s="140" t="s">
        <v>454</v>
      </c>
      <c r="NXM22" s="140" t="s">
        <v>454</v>
      </c>
      <c r="NXN22" s="140" t="s">
        <v>454</v>
      </c>
      <c r="NXO22" s="140" t="s">
        <v>454</v>
      </c>
      <c r="NXP22" s="140" t="s">
        <v>454</v>
      </c>
      <c r="NXQ22" s="140" t="s">
        <v>454</v>
      </c>
      <c r="NXR22" s="140" t="s">
        <v>454</v>
      </c>
      <c r="NXS22" s="140" t="s">
        <v>454</v>
      </c>
      <c r="NXT22" s="140" t="s">
        <v>454</v>
      </c>
      <c r="NXU22" s="140" t="s">
        <v>454</v>
      </c>
      <c r="NXV22" s="140" t="s">
        <v>454</v>
      </c>
      <c r="NXW22" s="140" t="s">
        <v>454</v>
      </c>
      <c r="NXX22" s="140" t="s">
        <v>454</v>
      </c>
      <c r="NXY22" s="140" t="s">
        <v>454</v>
      </c>
      <c r="NXZ22" s="140" t="s">
        <v>454</v>
      </c>
      <c r="NYA22" s="140" t="s">
        <v>454</v>
      </c>
      <c r="NYB22" s="140" t="s">
        <v>454</v>
      </c>
      <c r="NYC22" s="140" t="s">
        <v>454</v>
      </c>
      <c r="NYD22" s="140" t="s">
        <v>454</v>
      </c>
      <c r="NYE22" s="140" t="s">
        <v>454</v>
      </c>
      <c r="NYF22" s="140" t="s">
        <v>454</v>
      </c>
      <c r="NYG22" s="140" t="s">
        <v>454</v>
      </c>
      <c r="NYH22" s="140" t="s">
        <v>454</v>
      </c>
      <c r="NYI22" s="140" t="s">
        <v>454</v>
      </c>
      <c r="NYJ22" s="140" t="s">
        <v>454</v>
      </c>
      <c r="NYK22" s="140" t="s">
        <v>454</v>
      </c>
      <c r="NYL22" s="140" t="s">
        <v>454</v>
      </c>
      <c r="NYM22" s="140" t="s">
        <v>454</v>
      </c>
      <c r="NYN22" s="140" t="s">
        <v>454</v>
      </c>
      <c r="NYO22" s="140" t="s">
        <v>454</v>
      </c>
      <c r="NYP22" s="140" t="s">
        <v>454</v>
      </c>
      <c r="NYQ22" s="140" t="s">
        <v>454</v>
      </c>
      <c r="NYR22" s="140" t="s">
        <v>454</v>
      </c>
      <c r="NYS22" s="140" t="s">
        <v>454</v>
      </c>
      <c r="NYT22" s="140" t="s">
        <v>454</v>
      </c>
      <c r="NYU22" s="140" t="s">
        <v>454</v>
      </c>
      <c r="NYV22" s="140" t="s">
        <v>454</v>
      </c>
      <c r="NYW22" s="140" t="s">
        <v>454</v>
      </c>
      <c r="NYX22" s="140" t="s">
        <v>454</v>
      </c>
      <c r="NYY22" s="140" t="s">
        <v>454</v>
      </c>
      <c r="NYZ22" s="140" t="s">
        <v>454</v>
      </c>
      <c r="NZA22" s="140" t="s">
        <v>454</v>
      </c>
      <c r="NZB22" s="140" t="s">
        <v>454</v>
      </c>
      <c r="NZC22" s="140" t="s">
        <v>454</v>
      </c>
      <c r="NZD22" s="140" t="s">
        <v>454</v>
      </c>
      <c r="NZE22" s="140" t="s">
        <v>454</v>
      </c>
      <c r="NZF22" s="140" t="s">
        <v>454</v>
      </c>
      <c r="NZG22" s="140" t="s">
        <v>454</v>
      </c>
      <c r="NZH22" s="140" t="s">
        <v>454</v>
      </c>
      <c r="NZI22" s="140" t="s">
        <v>454</v>
      </c>
      <c r="NZJ22" s="140" t="s">
        <v>454</v>
      </c>
      <c r="NZK22" s="140" t="s">
        <v>454</v>
      </c>
      <c r="NZL22" s="140" t="s">
        <v>454</v>
      </c>
      <c r="NZM22" s="140" t="s">
        <v>454</v>
      </c>
      <c r="NZN22" s="140" t="s">
        <v>454</v>
      </c>
      <c r="NZO22" s="140" t="s">
        <v>454</v>
      </c>
      <c r="NZP22" s="140" t="s">
        <v>454</v>
      </c>
      <c r="NZQ22" s="140" t="s">
        <v>454</v>
      </c>
      <c r="NZR22" s="140" t="s">
        <v>454</v>
      </c>
      <c r="NZS22" s="140" t="s">
        <v>454</v>
      </c>
      <c r="NZT22" s="140" t="s">
        <v>454</v>
      </c>
      <c r="NZU22" s="140" t="s">
        <v>454</v>
      </c>
      <c r="NZV22" s="140" t="s">
        <v>454</v>
      </c>
      <c r="NZW22" s="140" t="s">
        <v>454</v>
      </c>
      <c r="NZX22" s="140" t="s">
        <v>454</v>
      </c>
      <c r="NZY22" s="140" t="s">
        <v>454</v>
      </c>
      <c r="NZZ22" s="140" t="s">
        <v>454</v>
      </c>
      <c r="OAA22" s="140" t="s">
        <v>454</v>
      </c>
      <c r="OAB22" s="140" t="s">
        <v>454</v>
      </c>
      <c r="OAC22" s="140" t="s">
        <v>454</v>
      </c>
      <c r="OAD22" s="140" t="s">
        <v>454</v>
      </c>
      <c r="OAE22" s="140" t="s">
        <v>454</v>
      </c>
      <c r="OAF22" s="140" t="s">
        <v>454</v>
      </c>
      <c r="OAG22" s="140" t="s">
        <v>454</v>
      </c>
      <c r="OAH22" s="140" t="s">
        <v>454</v>
      </c>
      <c r="OAI22" s="140" t="s">
        <v>454</v>
      </c>
      <c r="OAJ22" s="140" t="s">
        <v>454</v>
      </c>
      <c r="OAK22" s="140" t="s">
        <v>454</v>
      </c>
      <c r="OAL22" s="140" t="s">
        <v>454</v>
      </c>
      <c r="OAM22" s="140" t="s">
        <v>454</v>
      </c>
      <c r="OAN22" s="140" t="s">
        <v>454</v>
      </c>
      <c r="OAO22" s="140" t="s">
        <v>454</v>
      </c>
      <c r="OAP22" s="140" t="s">
        <v>454</v>
      </c>
      <c r="OAQ22" s="140" t="s">
        <v>454</v>
      </c>
      <c r="OAR22" s="140" t="s">
        <v>454</v>
      </c>
      <c r="OAS22" s="140" t="s">
        <v>454</v>
      </c>
      <c r="OAT22" s="140" t="s">
        <v>454</v>
      </c>
      <c r="OAU22" s="140" t="s">
        <v>454</v>
      </c>
      <c r="OAV22" s="140" t="s">
        <v>454</v>
      </c>
      <c r="OAW22" s="140" t="s">
        <v>454</v>
      </c>
      <c r="OAX22" s="140" t="s">
        <v>454</v>
      </c>
      <c r="OAY22" s="140" t="s">
        <v>454</v>
      </c>
      <c r="OAZ22" s="140" t="s">
        <v>454</v>
      </c>
      <c r="OBA22" s="140" t="s">
        <v>454</v>
      </c>
      <c r="OBB22" s="140" t="s">
        <v>454</v>
      </c>
      <c r="OBC22" s="140" t="s">
        <v>454</v>
      </c>
      <c r="OBD22" s="140" t="s">
        <v>454</v>
      </c>
      <c r="OBE22" s="140" t="s">
        <v>454</v>
      </c>
      <c r="OBF22" s="140" t="s">
        <v>454</v>
      </c>
      <c r="OBG22" s="140" t="s">
        <v>454</v>
      </c>
      <c r="OBH22" s="140" t="s">
        <v>454</v>
      </c>
      <c r="OBI22" s="140" t="s">
        <v>454</v>
      </c>
      <c r="OBJ22" s="140" t="s">
        <v>454</v>
      </c>
      <c r="OBK22" s="140" t="s">
        <v>454</v>
      </c>
      <c r="OBL22" s="140" t="s">
        <v>454</v>
      </c>
      <c r="OBM22" s="140" t="s">
        <v>454</v>
      </c>
      <c r="OBN22" s="140" t="s">
        <v>454</v>
      </c>
      <c r="OBO22" s="140" t="s">
        <v>454</v>
      </c>
      <c r="OBP22" s="140" t="s">
        <v>454</v>
      </c>
      <c r="OBQ22" s="140" t="s">
        <v>454</v>
      </c>
      <c r="OBR22" s="140" t="s">
        <v>454</v>
      </c>
      <c r="OBS22" s="140" t="s">
        <v>454</v>
      </c>
      <c r="OBT22" s="140" t="s">
        <v>454</v>
      </c>
      <c r="OBU22" s="140" t="s">
        <v>454</v>
      </c>
      <c r="OBV22" s="140" t="s">
        <v>454</v>
      </c>
      <c r="OBW22" s="140" t="s">
        <v>454</v>
      </c>
      <c r="OBX22" s="140" t="s">
        <v>454</v>
      </c>
      <c r="OBY22" s="140" t="s">
        <v>454</v>
      </c>
      <c r="OBZ22" s="140" t="s">
        <v>454</v>
      </c>
      <c r="OCA22" s="140" t="s">
        <v>454</v>
      </c>
      <c r="OCB22" s="140" t="s">
        <v>454</v>
      </c>
      <c r="OCC22" s="140" t="s">
        <v>454</v>
      </c>
      <c r="OCD22" s="140" t="s">
        <v>454</v>
      </c>
      <c r="OCE22" s="140" t="s">
        <v>454</v>
      </c>
      <c r="OCF22" s="140" t="s">
        <v>454</v>
      </c>
      <c r="OCG22" s="140" t="s">
        <v>454</v>
      </c>
      <c r="OCH22" s="140" t="s">
        <v>454</v>
      </c>
      <c r="OCI22" s="140" t="s">
        <v>454</v>
      </c>
      <c r="OCJ22" s="140" t="s">
        <v>454</v>
      </c>
      <c r="OCK22" s="140" t="s">
        <v>454</v>
      </c>
      <c r="OCL22" s="140" t="s">
        <v>454</v>
      </c>
      <c r="OCM22" s="140" t="s">
        <v>454</v>
      </c>
      <c r="OCN22" s="140" t="s">
        <v>454</v>
      </c>
      <c r="OCO22" s="140" t="s">
        <v>454</v>
      </c>
      <c r="OCP22" s="140" t="s">
        <v>454</v>
      </c>
      <c r="OCQ22" s="140" t="s">
        <v>454</v>
      </c>
      <c r="OCR22" s="140" t="s">
        <v>454</v>
      </c>
      <c r="OCS22" s="140" t="s">
        <v>454</v>
      </c>
      <c r="OCT22" s="140" t="s">
        <v>454</v>
      </c>
      <c r="OCU22" s="140" t="s">
        <v>454</v>
      </c>
      <c r="OCV22" s="140" t="s">
        <v>454</v>
      </c>
      <c r="OCW22" s="140" t="s">
        <v>454</v>
      </c>
      <c r="OCX22" s="140" t="s">
        <v>454</v>
      </c>
      <c r="OCY22" s="140" t="s">
        <v>454</v>
      </c>
      <c r="OCZ22" s="140" t="s">
        <v>454</v>
      </c>
      <c r="ODA22" s="140" t="s">
        <v>454</v>
      </c>
      <c r="ODB22" s="140" t="s">
        <v>454</v>
      </c>
      <c r="ODC22" s="140" t="s">
        <v>454</v>
      </c>
      <c r="ODD22" s="140" t="s">
        <v>454</v>
      </c>
      <c r="ODE22" s="140" t="s">
        <v>454</v>
      </c>
      <c r="ODF22" s="140" t="s">
        <v>454</v>
      </c>
      <c r="ODG22" s="140" t="s">
        <v>454</v>
      </c>
      <c r="ODH22" s="140" t="s">
        <v>454</v>
      </c>
      <c r="ODI22" s="140" t="s">
        <v>454</v>
      </c>
      <c r="ODJ22" s="140" t="s">
        <v>454</v>
      </c>
      <c r="ODK22" s="140" t="s">
        <v>454</v>
      </c>
      <c r="ODL22" s="140" t="s">
        <v>454</v>
      </c>
      <c r="ODM22" s="140" t="s">
        <v>454</v>
      </c>
      <c r="ODN22" s="140" t="s">
        <v>454</v>
      </c>
      <c r="ODO22" s="140" t="s">
        <v>454</v>
      </c>
      <c r="ODP22" s="140" t="s">
        <v>454</v>
      </c>
      <c r="ODQ22" s="140" t="s">
        <v>454</v>
      </c>
      <c r="ODR22" s="140" t="s">
        <v>454</v>
      </c>
      <c r="ODS22" s="140" t="s">
        <v>454</v>
      </c>
      <c r="ODT22" s="140" t="s">
        <v>454</v>
      </c>
      <c r="ODU22" s="140" t="s">
        <v>454</v>
      </c>
      <c r="ODV22" s="140" t="s">
        <v>454</v>
      </c>
      <c r="ODW22" s="140" t="s">
        <v>454</v>
      </c>
      <c r="ODX22" s="140" t="s">
        <v>454</v>
      </c>
      <c r="ODY22" s="140" t="s">
        <v>454</v>
      </c>
      <c r="ODZ22" s="140" t="s">
        <v>454</v>
      </c>
      <c r="OEA22" s="140" t="s">
        <v>454</v>
      </c>
      <c r="OEB22" s="140" t="s">
        <v>454</v>
      </c>
      <c r="OEC22" s="140" t="s">
        <v>454</v>
      </c>
      <c r="OED22" s="140" t="s">
        <v>454</v>
      </c>
      <c r="OEE22" s="140" t="s">
        <v>454</v>
      </c>
      <c r="OEF22" s="140" t="s">
        <v>454</v>
      </c>
      <c r="OEG22" s="140" t="s">
        <v>454</v>
      </c>
      <c r="OEH22" s="140" t="s">
        <v>454</v>
      </c>
      <c r="OEI22" s="140" t="s">
        <v>454</v>
      </c>
      <c r="OEJ22" s="140" t="s">
        <v>454</v>
      </c>
      <c r="OEK22" s="140" t="s">
        <v>454</v>
      </c>
      <c r="OEL22" s="140" t="s">
        <v>454</v>
      </c>
      <c r="OEM22" s="140" t="s">
        <v>454</v>
      </c>
      <c r="OEN22" s="140" t="s">
        <v>454</v>
      </c>
      <c r="OEO22" s="140" t="s">
        <v>454</v>
      </c>
      <c r="OEP22" s="140" t="s">
        <v>454</v>
      </c>
      <c r="OEQ22" s="140" t="s">
        <v>454</v>
      </c>
      <c r="OER22" s="140" t="s">
        <v>454</v>
      </c>
      <c r="OES22" s="140" t="s">
        <v>454</v>
      </c>
      <c r="OET22" s="140" t="s">
        <v>454</v>
      </c>
      <c r="OEU22" s="140" t="s">
        <v>454</v>
      </c>
      <c r="OEV22" s="140" t="s">
        <v>454</v>
      </c>
      <c r="OEW22" s="140" t="s">
        <v>454</v>
      </c>
      <c r="OEX22" s="140" t="s">
        <v>454</v>
      </c>
      <c r="OEY22" s="140" t="s">
        <v>454</v>
      </c>
      <c r="OEZ22" s="140" t="s">
        <v>454</v>
      </c>
      <c r="OFA22" s="140" t="s">
        <v>454</v>
      </c>
      <c r="OFB22" s="140" t="s">
        <v>454</v>
      </c>
      <c r="OFC22" s="140" t="s">
        <v>454</v>
      </c>
      <c r="OFD22" s="140" t="s">
        <v>454</v>
      </c>
      <c r="OFE22" s="140" t="s">
        <v>454</v>
      </c>
      <c r="OFF22" s="140" t="s">
        <v>454</v>
      </c>
      <c r="OFG22" s="140" t="s">
        <v>454</v>
      </c>
      <c r="OFH22" s="140" t="s">
        <v>454</v>
      </c>
      <c r="OFI22" s="140" t="s">
        <v>454</v>
      </c>
      <c r="OFJ22" s="140" t="s">
        <v>454</v>
      </c>
      <c r="OFK22" s="140" t="s">
        <v>454</v>
      </c>
      <c r="OFL22" s="140" t="s">
        <v>454</v>
      </c>
      <c r="OFM22" s="140" t="s">
        <v>454</v>
      </c>
      <c r="OFN22" s="140" t="s">
        <v>454</v>
      </c>
      <c r="OFO22" s="140" t="s">
        <v>454</v>
      </c>
      <c r="OFP22" s="140" t="s">
        <v>454</v>
      </c>
      <c r="OFQ22" s="140" t="s">
        <v>454</v>
      </c>
      <c r="OFR22" s="140" t="s">
        <v>454</v>
      </c>
      <c r="OFS22" s="140" t="s">
        <v>454</v>
      </c>
      <c r="OFT22" s="140" t="s">
        <v>454</v>
      </c>
      <c r="OFU22" s="140" t="s">
        <v>454</v>
      </c>
      <c r="OFV22" s="140" t="s">
        <v>454</v>
      </c>
      <c r="OFW22" s="140" t="s">
        <v>454</v>
      </c>
      <c r="OFX22" s="140" t="s">
        <v>454</v>
      </c>
      <c r="OFY22" s="140" t="s">
        <v>454</v>
      </c>
      <c r="OFZ22" s="140" t="s">
        <v>454</v>
      </c>
      <c r="OGA22" s="140" t="s">
        <v>454</v>
      </c>
      <c r="OGB22" s="140" t="s">
        <v>454</v>
      </c>
      <c r="OGC22" s="140" t="s">
        <v>454</v>
      </c>
      <c r="OGD22" s="140" t="s">
        <v>454</v>
      </c>
      <c r="OGE22" s="140" t="s">
        <v>454</v>
      </c>
      <c r="OGF22" s="140" t="s">
        <v>454</v>
      </c>
      <c r="OGG22" s="140" t="s">
        <v>454</v>
      </c>
      <c r="OGH22" s="140" t="s">
        <v>454</v>
      </c>
      <c r="OGI22" s="140" t="s">
        <v>454</v>
      </c>
      <c r="OGJ22" s="140" t="s">
        <v>454</v>
      </c>
      <c r="OGK22" s="140" t="s">
        <v>454</v>
      </c>
      <c r="OGL22" s="140" t="s">
        <v>454</v>
      </c>
      <c r="OGM22" s="140" t="s">
        <v>454</v>
      </c>
      <c r="OGN22" s="140" t="s">
        <v>454</v>
      </c>
      <c r="OGO22" s="140" t="s">
        <v>454</v>
      </c>
      <c r="OGP22" s="140" t="s">
        <v>454</v>
      </c>
      <c r="OGQ22" s="140" t="s">
        <v>454</v>
      </c>
      <c r="OGR22" s="140" t="s">
        <v>454</v>
      </c>
      <c r="OGS22" s="140" t="s">
        <v>454</v>
      </c>
      <c r="OGT22" s="140" t="s">
        <v>454</v>
      </c>
      <c r="OGU22" s="140" t="s">
        <v>454</v>
      </c>
      <c r="OGV22" s="140" t="s">
        <v>454</v>
      </c>
      <c r="OGW22" s="140" t="s">
        <v>454</v>
      </c>
      <c r="OGX22" s="140" t="s">
        <v>454</v>
      </c>
      <c r="OGY22" s="140" t="s">
        <v>454</v>
      </c>
      <c r="OGZ22" s="140" t="s">
        <v>454</v>
      </c>
      <c r="OHA22" s="140" t="s">
        <v>454</v>
      </c>
      <c r="OHB22" s="140" t="s">
        <v>454</v>
      </c>
      <c r="OHC22" s="140" t="s">
        <v>454</v>
      </c>
      <c r="OHD22" s="140" t="s">
        <v>454</v>
      </c>
      <c r="OHE22" s="140" t="s">
        <v>454</v>
      </c>
      <c r="OHF22" s="140" t="s">
        <v>454</v>
      </c>
      <c r="OHG22" s="140" t="s">
        <v>454</v>
      </c>
      <c r="OHH22" s="140" t="s">
        <v>454</v>
      </c>
      <c r="OHI22" s="140" t="s">
        <v>454</v>
      </c>
      <c r="OHJ22" s="140" t="s">
        <v>454</v>
      </c>
      <c r="OHK22" s="140" t="s">
        <v>454</v>
      </c>
      <c r="OHL22" s="140" t="s">
        <v>454</v>
      </c>
      <c r="OHM22" s="140" t="s">
        <v>454</v>
      </c>
      <c r="OHN22" s="140" t="s">
        <v>454</v>
      </c>
      <c r="OHO22" s="140" t="s">
        <v>454</v>
      </c>
      <c r="OHP22" s="140" t="s">
        <v>454</v>
      </c>
      <c r="OHQ22" s="140" t="s">
        <v>454</v>
      </c>
      <c r="OHR22" s="140" t="s">
        <v>454</v>
      </c>
      <c r="OHS22" s="140" t="s">
        <v>454</v>
      </c>
      <c r="OHT22" s="140" t="s">
        <v>454</v>
      </c>
      <c r="OHU22" s="140" t="s">
        <v>454</v>
      </c>
      <c r="OHV22" s="140" t="s">
        <v>454</v>
      </c>
      <c r="OHW22" s="140" t="s">
        <v>454</v>
      </c>
      <c r="OHX22" s="140" t="s">
        <v>454</v>
      </c>
      <c r="OHY22" s="140" t="s">
        <v>454</v>
      </c>
      <c r="OHZ22" s="140" t="s">
        <v>454</v>
      </c>
      <c r="OIA22" s="140" t="s">
        <v>454</v>
      </c>
      <c r="OIB22" s="140" t="s">
        <v>454</v>
      </c>
      <c r="OIC22" s="140" t="s">
        <v>454</v>
      </c>
      <c r="OID22" s="140" t="s">
        <v>454</v>
      </c>
      <c r="OIE22" s="140" t="s">
        <v>454</v>
      </c>
      <c r="OIF22" s="140" t="s">
        <v>454</v>
      </c>
      <c r="OIG22" s="140" t="s">
        <v>454</v>
      </c>
      <c r="OIH22" s="140" t="s">
        <v>454</v>
      </c>
      <c r="OII22" s="140" t="s">
        <v>454</v>
      </c>
      <c r="OIJ22" s="140" t="s">
        <v>454</v>
      </c>
      <c r="OIK22" s="140" t="s">
        <v>454</v>
      </c>
      <c r="OIL22" s="140" t="s">
        <v>454</v>
      </c>
      <c r="OIM22" s="140" t="s">
        <v>454</v>
      </c>
      <c r="OIN22" s="140" t="s">
        <v>454</v>
      </c>
      <c r="OIO22" s="140" t="s">
        <v>454</v>
      </c>
      <c r="OIP22" s="140" t="s">
        <v>454</v>
      </c>
      <c r="OIQ22" s="140" t="s">
        <v>454</v>
      </c>
      <c r="OIR22" s="140" t="s">
        <v>454</v>
      </c>
      <c r="OIS22" s="140" t="s">
        <v>454</v>
      </c>
      <c r="OIT22" s="140" t="s">
        <v>454</v>
      </c>
      <c r="OIU22" s="140" t="s">
        <v>454</v>
      </c>
      <c r="OIV22" s="140" t="s">
        <v>454</v>
      </c>
      <c r="OIW22" s="140" t="s">
        <v>454</v>
      </c>
      <c r="OIX22" s="140" t="s">
        <v>454</v>
      </c>
      <c r="OIY22" s="140" t="s">
        <v>454</v>
      </c>
      <c r="OIZ22" s="140" t="s">
        <v>454</v>
      </c>
      <c r="OJA22" s="140" t="s">
        <v>454</v>
      </c>
      <c r="OJB22" s="140" t="s">
        <v>454</v>
      </c>
      <c r="OJC22" s="140" t="s">
        <v>454</v>
      </c>
      <c r="OJD22" s="140" t="s">
        <v>454</v>
      </c>
      <c r="OJE22" s="140" t="s">
        <v>454</v>
      </c>
      <c r="OJF22" s="140" t="s">
        <v>454</v>
      </c>
      <c r="OJG22" s="140" t="s">
        <v>454</v>
      </c>
      <c r="OJH22" s="140" t="s">
        <v>454</v>
      </c>
      <c r="OJI22" s="140" t="s">
        <v>454</v>
      </c>
      <c r="OJJ22" s="140" t="s">
        <v>454</v>
      </c>
      <c r="OJK22" s="140" t="s">
        <v>454</v>
      </c>
      <c r="OJL22" s="140" t="s">
        <v>454</v>
      </c>
      <c r="OJM22" s="140" t="s">
        <v>454</v>
      </c>
      <c r="OJN22" s="140" t="s">
        <v>454</v>
      </c>
      <c r="OJO22" s="140" t="s">
        <v>454</v>
      </c>
      <c r="OJP22" s="140" t="s">
        <v>454</v>
      </c>
      <c r="OJQ22" s="140" t="s">
        <v>454</v>
      </c>
      <c r="OJR22" s="140" t="s">
        <v>454</v>
      </c>
      <c r="OJS22" s="140" t="s">
        <v>454</v>
      </c>
      <c r="OJT22" s="140" t="s">
        <v>454</v>
      </c>
      <c r="OJU22" s="140" t="s">
        <v>454</v>
      </c>
      <c r="OJV22" s="140" t="s">
        <v>454</v>
      </c>
      <c r="OJW22" s="140" t="s">
        <v>454</v>
      </c>
      <c r="OJX22" s="140" t="s">
        <v>454</v>
      </c>
      <c r="OJY22" s="140" t="s">
        <v>454</v>
      </c>
      <c r="OJZ22" s="140" t="s">
        <v>454</v>
      </c>
      <c r="OKA22" s="140" t="s">
        <v>454</v>
      </c>
      <c r="OKB22" s="140" t="s">
        <v>454</v>
      </c>
      <c r="OKC22" s="140" t="s">
        <v>454</v>
      </c>
      <c r="OKD22" s="140" t="s">
        <v>454</v>
      </c>
      <c r="OKE22" s="140" t="s">
        <v>454</v>
      </c>
      <c r="OKF22" s="140" t="s">
        <v>454</v>
      </c>
      <c r="OKG22" s="140" t="s">
        <v>454</v>
      </c>
      <c r="OKH22" s="140" t="s">
        <v>454</v>
      </c>
      <c r="OKI22" s="140" t="s">
        <v>454</v>
      </c>
      <c r="OKJ22" s="140" t="s">
        <v>454</v>
      </c>
      <c r="OKK22" s="140" t="s">
        <v>454</v>
      </c>
      <c r="OKL22" s="140" t="s">
        <v>454</v>
      </c>
      <c r="OKM22" s="140" t="s">
        <v>454</v>
      </c>
      <c r="OKN22" s="140" t="s">
        <v>454</v>
      </c>
      <c r="OKO22" s="140" t="s">
        <v>454</v>
      </c>
      <c r="OKP22" s="140" t="s">
        <v>454</v>
      </c>
      <c r="OKQ22" s="140" t="s">
        <v>454</v>
      </c>
      <c r="OKR22" s="140" t="s">
        <v>454</v>
      </c>
      <c r="OKS22" s="140" t="s">
        <v>454</v>
      </c>
      <c r="OKT22" s="140" t="s">
        <v>454</v>
      </c>
      <c r="OKU22" s="140" t="s">
        <v>454</v>
      </c>
      <c r="OKV22" s="140" t="s">
        <v>454</v>
      </c>
      <c r="OKW22" s="140" t="s">
        <v>454</v>
      </c>
      <c r="OKX22" s="140" t="s">
        <v>454</v>
      </c>
      <c r="OKY22" s="140" t="s">
        <v>454</v>
      </c>
      <c r="OKZ22" s="140" t="s">
        <v>454</v>
      </c>
      <c r="OLA22" s="140" t="s">
        <v>454</v>
      </c>
      <c r="OLB22" s="140" t="s">
        <v>454</v>
      </c>
      <c r="OLC22" s="140" t="s">
        <v>454</v>
      </c>
      <c r="OLD22" s="140" t="s">
        <v>454</v>
      </c>
      <c r="OLE22" s="140" t="s">
        <v>454</v>
      </c>
      <c r="OLF22" s="140" t="s">
        <v>454</v>
      </c>
      <c r="OLG22" s="140" t="s">
        <v>454</v>
      </c>
      <c r="OLH22" s="140" t="s">
        <v>454</v>
      </c>
      <c r="OLI22" s="140" t="s">
        <v>454</v>
      </c>
      <c r="OLJ22" s="140" t="s">
        <v>454</v>
      </c>
      <c r="OLK22" s="140" t="s">
        <v>454</v>
      </c>
      <c r="OLL22" s="140" t="s">
        <v>454</v>
      </c>
      <c r="OLM22" s="140" t="s">
        <v>454</v>
      </c>
      <c r="OLN22" s="140" t="s">
        <v>454</v>
      </c>
      <c r="OLO22" s="140" t="s">
        <v>454</v>
      </c>
      <c r="OLP22" s="140" t="s">
        <v>454</v>
      </c>
      <c r="OLQ22" s="140" t="s">
        <v>454</v>
      </c>
      <c r="OLR22" s="140" t="s">
        <v>454</v>
      </c>
      <c r="OLS22" s="140" t="s">
        <v>454</v>
      </c>
      <c r="OLT22" s="140" t="s">
        <v>454</v>
      </c>
      <c r="OLU22" s="140" t="s">
        <v>454</v>
      </c>
      <c r="OLV22" s="140" t="s">
        <v>454</v>
      </c>
      <c r="OLW22" s="140" t="s">
        <v>454</v>
      </c>
      <c r="OLX22" s="140" t="s">
        <v>454</v>
      </c>
      <c r="OLY22" s="140" t="s">
        <v>454</v>
      </c>
      <c r="OLZ22" s="140" t="s">
        <v>454</v>
      </c>
      <c r="OMA22" s="140" t="s">
        <v>454</v>
      </c>
      <c r="OMB22" s="140" t="s">
        <v>454</v>
      </c>
      <c r="OMC22" s="140" t="s">
        <v>454</v>
      </c>
      <c r="OMD22" s="140" t="s">
        <v>454</v>
      </c>
      <c r="OME22" s="140" t="s">
        <v>454</v>
      </c>
      <c r="OMF22" s="140" t="s">
        <v>454</v>
      </c>
      <c r="OMG22" s="140" t="s">
        <v>454</v>
      </c>
      <c r="OMH22" s="140" t="s">
        <v>454</v>
      </c>
      <c r="OMI22" s="140" t="s">
        <v>454</v>
      </c>
      <c r="OMJ22" s="140" t="s">
        <v>454</v>
      </c>
      <c r="OMK22" s="140" t="s">
        <v>454</v>
      </c>
      <c r="OML22" s="140" t="s">
        <v>454</v>
      </c>
      <c r="OMM22" s="140" t="s">
        <v>454</v>
      </c>
      <c r="OMN22" s="140" t="s">
        <v>454</v>
      </c>
      <c r="OMO22" s="140" t="s">
        <v>454</v>
      </c>
      <c r="OMP22" s="140" t="s">
        <v>454</v>
      </c>
      <c r="OMQ22" s="140" t="s">
        <v>454</v>
      </c>
      <c r="OMR22" s="140" t="s">
        <v>454</v>
      </c>
      <c r="OMS22" s="140" t="s">
        <v>454</v>
      </c>
      <c r="OMT22" s="140" t="s">
        <v>454</v>
      </c>
      <c r="OMU22" s="140" t="s">
        <v>454</v>
      </c>
      <c r="OMV22" s="140" t="s">
        <v>454</v>
      </c>
      <c r="OMW22" s="140" t="s">
        <v>454</v>
      </c>
      <c r="OMX22" s="140" t="s">
        <v>454</v>
      </c>
      <c r="OMY22" s="140" t="s">
        <v>454</v>
      </c>
      <c r="OMZ22" s="140" t="s">
        <v>454</v>
      </c>
      <c r="ONA22" s="140" t="s">
        <v>454</v>
      </c>
      <c r="ONB22" s="140" t="s">
        <v>454</v>
      </c>
      <c r="ONC22" s="140" t="s">
        <v>454</v>
      </c>
      <c r="OND22" s="140" t="s">
        <v>454</v>
      </c>
      <c r="ONE22" s="140" t="s">
        <v>454</v>
      </c>
      <c r="ONF22" s="140" t="s">
        <v>454</v>
      </c>
      <c r="ONG22" s="140" t="s">
        <v>454</v>
      </c>
      <c r="ONH22" s="140" t="s">
        <v>454</v>
      </c>
      <c r="ONI22" s="140" t="s">
        <v>454</v>
      </c>
      <c r="ONJ22" s="140" t="s">
        <v>454</v>
      </c>
      <c r="ONK22" s="140" t="s">
        <v>454</v>
      </c>
      <c r="ONL22" s="140" t="s">
        <v>454</v>
      </c>
      <c r="ONM22" s="140" t="s">
        <v>454</v>
      </c>
      <c r="ONN22" s="140" t="s">
        <v>454</v>
      </c>
      <c r="ONO22" s="140" t="s">
        <v>454</v>
      </c>
      <c r="ONP22" s="140" t="s">
        <v>454</v>
      </c>
      <c r="ONQ22" s="140" t="s">
        <v>454</v>
      </c>
      <c r="ONR22" s="140" t="s">
        <v>454</v>
      </c>
      <c r="ONS22" s="140" t="s">
        <v>454</v>
      </c>
      <c r="ONT22" s="140" t="s">
        <v>454</v>
      </c>
      <c r="ONU22" s="140" t="s">
        <v>454</v>
      </c>
      <c r="ONV22" s="140" t="s">
        <v>454</v>
      </c>
      <c r="ONW22" s="140" t="s">
        <v>454</v>
      </c>
      <c r="ONX22" s="140" t="s">
        <v>454</v>
      </c>
      <c r="ONY22" s="140" t="s">
        <v>454</v>
      </c>
      <c r="ONZ22" s="140" t="s">
        <v>454</v>
      </c>
      <c r="OOA22" s="140" t="s">
        <v>454</v>
      </c>
      <c r="OOB22" s="140" t="s">
        <v>454</v>
      </c>
      <c r="OOC22" s="140" t="s">
        <v>454</v>
      </c>
      <c r="OOD22" s="140" t="s">
        <v>454</v>
      </c>
      <c r="OOE22" s="140" t="s">
        <v>454</v>
      </c>
      <c r="OOF22" s="140" t="s">
        <v>454</v>
      </c>
      <c r="OOG22" s="140" t="s">
        <v>454</v>
      </c>
      <c r="OOH22" s="140" t="s">
        <v>454</v>
      </c>
      <c r="OOI22" s="140" t="s">
        <v>454</v>
      </c>
      <c r="OOJ22" s="140" t="s">
        <v>454</v>
      </c>
      <c r="OOK22" s="140" t="s">
        <v>454</v>
      </c>
      <c r="OOL22" s="140" t="s">
        <v>454</v>
      </c>
      <c r="OOM22" s="140" t="s">
        <v>454</v>
      </c>
      <c r="OON22" s="140" t="s">
        <v>454</v>
      </c>
      <c r="OOO22" s="140" t="s">
        <v>454</v>
      </c>
      <c r="OOP22" s="140" t="s">
        <v>454</v>
      </c>
      <c r="OOQ22" s="140" t="s">
        <v>454</v>
      </c>
      <c r="OOR22" s="140" t="s">
        <v>454</v>
      </c>
      <c r="OOS22" s="140" t="s">
        <v>454</v>
      </c>
      <c r="OOT22" s="140" t="s">
        <v>454</v>
      </c>
      <c r="OOU22" s="140" t="s">
        <v>454</v>
      </c>
      <c r="OOV22" s="140" t="s">
        <v>454</v>
      </c>
      <c r="OOW22" s="140" t="s">
        <v>454</v>
      </c>
      <c r="OOX22" s="140" t="s">
        <v>454</v>
      </c>
      <c r="OOY22" s="140" t="s">
        <v>454</v>
      </c>
      <c r="OOZ22" s="140" t="s">
        <v>454</v>
      </c>
      <c r="OPA22" s="140" t="s">
        <v>454</v>
      </c>
      <c r="OPB22" s="140" t="s">
        <v>454</v>
      </c>
      <c r="OPC22" s="140" t="s">
        <v>454</v>
      </c>
      <c r="OPD22" s="140" t="s">
        <v>454</v>
      </c>
      <c r="OPE22" s="140" t="s">
        <v>454</v>
      </c>
      <c r="OPF22" s="140" t="s">
        <v>454</v>
      </c>
      <c r="OPG22" s="140" t="s">
        <v>454</v>
      </c>
      <c r="OPH22" s="140" t="s">
        <v>454</v>
      </c>
      <c r="OPI22" s="140" t="s">
        <v>454</v>
      </c>
      <c r="OPJ22" s="140" t="s">
        <v>454</v>
      </c>
      <c r="OPK22" s="140" t="s">
        <v>454</v>
      </c>
      <c r="OPL22" s="140" t="s">
        <v>454</v>
      </c>
      <c r="OPM22" s="140" t="s">
        <v>454</v>
      </c>
      <c r="OPN22" s="140" t="s">
        <v>454</v>
      </c>
      <c r="OPO22" s="140" t="s">
        <v>454</v>
      </c>
      <c r="OPP22" s="140" t="s">
        <v>454</v>
      </c>
      <c r="OPQ22" s="140" t="s">
        <v>454</v>
      </c>
      <c r="OPR22" s="140" t="s">
        <v>454</v>
      </c>
      <c r="OPS22" s="140" t="s">
        <v>454</v>
      </c>
      <c r="OPT22" s="140" t="s">
        <v>454</v>
      </c>
      <c r="OPU22" s="140" t="s">
        <v>454</v>
      </c>
      <c r="OPV22" s="140" t="s">
        <v>454</v>
      </c>
      <c r="OPW22" s="140" t="s">
        <v>454</v>
      </c>
      <c r="OPX22" s="140" t="s">
        <v>454</v>
      </c>
      <c r="OPY22" s="140" t="s">
        <v>454</v>
      </c>
      <c r="OPZ22" s="140" t="s">
        <v>454</v>
      </c>
      <c r="OQA22" s="140" t="s">
        <v>454</v>
      </c>
      <c r="OQB22" s="140" t="s">
        <v>454</v>
      </c>
      <c r="OQC22" s="140" t="s">
        <v>454</v>
      </c>
      <c r="OQD22" s="140" t="s">
        <v>454</v>
      </c>
      <c r="OQE22" s="140" t="s">
        <v>454</v>
      </c>
      <c r="OQF22" s="140" t="s">
        <v>454</v>
      </c>
      <c r="OQG22" s="140" t="s">
        <v>454</v>
      </c>
      <c r="OQH22" s="140" t="s">
        <v>454</v>
      </c>
      <c r="OQI22" s="140" t="s">
        <v>454</v>
      </c>
      <c r="OQJ22" s="140" t="s">
        <v>454</v>
      </c>
      <c r="OQK22" s="140" t="s">
        <v>454</v>
      </c>
      <c r="OQL22" s="140" t="s">
        <v>454</v>
      </c>
      <c r="OQM22" s="140" t="s">
        <v>454</v>
      </c>
      <c r="OQN22" s="140" t="s">
        <v>454</v>
      </c>
      <c r="OQO22" s="140" t="s">
        <v>454</v>
      </c>
      <c r="OQP22" s="140" t="s">
        <v>454</v>
      </c>
      <c r="OQQ22" s="140" t="s">
        <v>454</v>
      </c>
      <c r="OQR22" s="140" t="s">
        <v>454</v>
      </c>
      <c r="OQS22" s="140" t="s">
        <v>454</v>
      </c>
      <c r="OQT22" s="140" t="s">
        <v>454</v>
      </c>
      <c r="OQU22" s="140" t="s">
        <v>454</v>
      </c>
      <c r="OQV22" s="140" t="s">
        <v>454</v>
      </c>
      <c r="OQW22" s="140" t="s">
        <v>454</v>
      </c>
      <c r="OQX22" s="140" t="s">
        <v>454</v>
      </c>
      <c r="OQY22" s="140" t="s">
        <v>454</v>
      </c>
      <c r="OQZ22" s="140" t="s">
        <v>454</v>
      </c>
      <c r="ORA22" s="140" t="s">
        <v>454</v>
      </c>
      <c r="ORB22" s="140" t="s">
        <v>454</v>
      </c>
      <c r="ORC22" s="140" t="s">
        <v>454</v>
      </c>
      <c r="ORD22" s="140" t="s">
        <v>454</v>
      </c>
      <c r="ORE22" s="140" t="s">
        <v>454</v>
      </c>
      <c r="ORF22" s="140" t="s">
        <v>454</v>
      </c>
      <c r="ORG22" s="140" t="s">
        <v>454</v>
      </c>
      <c r="ORH22" s="140" t="s">
        <v>454</v>
      </c>
      <c r="ORI22" s="140" t="s">
        <v>454</v>
      </c>
      <c r="ORJ22" s="140" t="s">
        <v>454</v>
      </c>
      <c r="ORK22" s="140" t="s">
        <v>454</v>
      </c>
      <c r="ORL22" s="140" t="s">
        <v>454</v>
      </c>
      <c r="ORM22" s="140" t="s">
        <v>454</v>
      </c>
      <c r="ORN22" s="140" t="s">
        <v>454</v>
      </c>
      <c r="ORO22" s="140" t="s">
        <v>454</v>
      </c>
      <c r="ORP22" s="140" t="s">
        <v>454</v>
      </c>
      <c r="ORQ22" s="140" t="s">
        <v>454</v>
      </c>
      <c r="ORR22" s="140" t="s">
        <v>454</v>
      </c>
      <c r="ORS22" s="140" t="s">
        <v>454</v>
      </c>
      <c r="ORT22" s="140" t="s">
        <v>454</v>
      </c>
      <c r="ORU22" s="140" t="s">
        <v>454</v>
      </c>
      <c r="ORV22" s="140" t="s">
        <v>454</v>
      </c>
      <c r="ORW22" s="140" t="s">
        <v>454</v>
      </c>
      <c r="ORX22" s="140" t="s">
        <v>454</v>
      </c>
      <c r="ORY22" s="140" t="s">
        <v>454</v>
      </c>
      <c r="ORZ22" s="140" t="s">
        <v>454</v>
      </c>
      <c r="OSA22" s="140" t="s">
        <v>454</v>
      </c>
      <c r="OSB22" s="140" t="s">
        <v>454</v>
      </c>
      <c r="OSC22" s="140" t="s">
        <v>454</v>
      </c>
      <c r="OSD22" s="140" t="s">
        <v>454</v>
      </c>
      <c r="OSE22" s="140" t="s">
        <v>454</v>
      </c>
      <c r="OSF22" s="140" t="s">
        <v>454</v>
      </c>
      <c r="OSG22" s="140" t="s">
        <v>454</v>
      </c>
      <c r="OSH22" s="140" t="s">
        <v>454</v>
      </c>
      <c r="OSI22" s="140" t="s">
        <v>454</v>
      </c>
      <c r="OSJ22" s="140" t="s">
        <v>454</v>
      </c>
      <c r="OSK22" s="140" t="s">
        <v>454</v>
      </c>
      <c r="OSL22" s="140" t="s">
        <v>454</v>
      </c>
      <c r="OSM22" s="140" t="s">
        <v>454</v>
      </c>
      <c r="OSN22" s="140" t="s">
        <v>454</v>
      </c>
      <c r="OSO22" s="140" t="s">
        <v>454</v>
      </c>
      <c r="OSP22" s="140" t="s">
        <v>454</v>
      </c>
      <c r="OSQ22" s="140" t="s">
        <v>454</v>
      </c>
      <c r="OSR22" s="140" t="s">
        <v>454</v>
      </c>
      <c r="OSS22" s="140" t="s">
        <v>454</v>
      </c>
      <c r="OST22" s="140" t="s">
        <v>454</v>
      </c>
      <c r="OSU22" s="140" t="s">
        <v>454</v>
      </c>
      <c r="OSV22" s="140" t="s">
        <v>454</v>
      </c>
      <c r="OSW22" s="140" t="s">
        <v>454</v>
      </c>
      <c r="OSX22" s="140" t="s">
        <v>454</v>
      </c>
      <c r="OSY22" s="140" t="s">
        <v>454</v>
      </c>
      <c r="OSZ22" s="140" t="s">
        <v>454</v>
      </c>
      <c r="OTA22" s="140" t="s">
        <v>454</v>
      </c>
      <c r="OTB22" s="140" t="s">
        <v>454</v>
      </c>
      <c r="OTC22" s="140" t="s">
        <v>454</v>
      </c>
      <c r="OTD22" s="140" t="s">
        <v>454</v>
      </c>
      <c r="OTE22" s="140" t="s">
        <v>454</v>
      </c>
      <c r="OTF22" s="140" t="s">
        <v>454</v>
      </c>
      <c r="OTG22" s="140" t="s">
        <v>454</v>
      </c>
      <c r="OTH22" s="140" t="s">
        <v>454</v>
      </c>
      <c r="OTI22" s="140" t="s">
        <v>454</v>
      </c>
      <c r="OTJ22" s="140" t="s">
        <v>454</v>
      </c>
      <c r="OTK22" s="140" t="s">
        <v>454</v>
      </c>
      <c r="OTL22" s="140" t="s">
        <v>454</v>
      </c>
      <c r="OTM22" s="140" t="s">
        <v>454</v>
      </c>
      <c r="OTN22" s="140" t="s">
        <v>454</v>
      </c>
      <c r="OTO22" s="140" t="s">
        <v>454</v>
      </c>
      <c r="OTP22" s="140" t="s">
        <v>454</v>
      </c>
      <c r="OTQ22" s="140" t="s">
        <v>454</v>
      </c>
      <c r="OTR22" s="140" t="s">
        <v>454</v>
      </c>
      <c r="OTS22" s="140" t="s">
        <v>454</v>
      </c>
      <c r="OTT22" s="140" t="s">
        <v>454</v>
      </c>
      <c r="OTU22" s="140" t="s">
        <v>454</v>
      </c>
      <c r="OTV22" s="140" t="s">
        <v>454</v>
      </c>
      <c r="OTW22" s="140" t="s">
        <v>454</v>
      </c>
      <c r="OTX22" s="140" t="s">
        <v>454</v>
      </c>
      <c r="OTY22" s="140" t="s">
        <v>454</v>
      </c>
      <c r="OTZ22" s="140" t="s">
        <v>454</v>
      </c>
      <c r="OUA22" s="140" t="s">
        <v>454</v>
      </c>
      <c r="OUB22" s="140" t="s">
        <v>454</v>
      </c>
      <c r="OUC22" s="140" t="s">
        <v>454</v>
      </c>
      <c r="OUD22" s="140" t="s">
        <v>454</v>
      </c>
      <c r="OUE22" s="140" t="s">
        <v>454</v>
      </c>
      <c r="OUF22" s="140" t="s">
        <v>454</v>
      </c>
      <c r="OUG22" s="140" t="s">
        <v>454</v>
      </c>
      <c r="OUH22" s="140" t="s">
        <v>454</v>
      </c>
      <c r="OUI22" s="140" t="s">
        <v>454</v>
      </c>
      <c r="OUJ22" s="140" t="s">
        <v>454</v>
      </c>
      <c r="OUK22" s="140" t="s">
        <v>454</v>
      </c>
      <c r="OUL22" s="140" t="s">
        <v>454</v>
      </c>
      <c r="OUM22" s="140" t="s">
        <v>454</v>
      </c>
      <c r="OUN22" s="140" t="s">
        <v>454</v>
      </c>
      <c r="OUO22" s="140" t="s">
        <v>454</v>
      </c>
      <c r="OUP22" s="140" t="s">
        <v>454</v>
      </c>
      <c r="OUQ22" s="140" t="s">
        <v>454</v>
      </c>
      <c r="OUR22" s="140" t="s">
        <v>454</v>
      </c>
      <c r="OUS22" s="140" t="s">
        <v>454</v>
      </c>
      <c r="OUT22" s="140" t="s">
        <v>454</v>
      </c>
      <c r="OUU22" s="140" t="s">
        <v>454</v>
      </c>
      <c r="OUV22" s="140" t="s">
        <v>454</v>
      </c>
      <c r="OUW22" s="140" t="s">
        <v>454</v>
      </c>
      <c r="OUX22" s="140" t="s">
        <v>454</v>
      </c>
      <c r="OUY22" s="140" t="s">
        <v>454</v>
      </c>
      <c r="OUZ22" s="140" t="s">
        <v>454</v>
      </c>
      <c r="OVA22" s="140" t="s">
        <v>454</v>
      </c>
      <c r="OVB22" s="140" t="s">
        <v>454</v>
      </c>
      <c r="OVC22" s="140" t="s">
        <v>454</v>
      </c>
      <c r="OVD22" s="140" t="s">
        <v>454</v>
      </c>
      <c r="OVE22" s="140" t="s">
        <v>454</v>
      </c>
      <c r="OVF22" s="140" t="s">
        <v>454</v>
      </c>
      <c r="OVG22" s="140" t="s">
        <v>454</v>
      </c>
      <c r="OVH22" s="140" t="s">
        <v>454</v>
      </c>
      <c r="OVI22" s="140" t="s">
        <v>454</v>
      </c>
      <c r="OVJ22" s="140" t="s">
        <v>454</v>
      </c>
      <c r="OVK22" s="140" t="s">
        <v>454</v>
      </c>
      <c r="OVL22" s="140" t="s">
        <v>454</v>
      </c>
      <c r="OVM22" s="140" t="s">
        <v>454</v>
      </c>
      <c r="OVN22" s="140" t="s">
        <v>454</v>
      </c>
      <c r="OVO22" s="140" t="s">
        <v>454</v>
      </c>
      <c r="OVP22" s="140" t="s">
        <v>454</v>
      </c>
      <c r="OVQ22" s="140" t="s">
        <v>454</v>
      </c>
      <c r="OVR22" s="140" t="s">
        <v>454</v>
      </c>
      <c r="OVS22" s="140" t="s">
        <v>454</v>
      </c>
      <c r="OVT22" s="140" t="s">
        <v>454</v>
      </c>
      <c r="OVU22" s="140" t="s">
        <v>454</v>
      </c>
      <c r="OVV22" s="140" t="s">
        <v>454</v>
      </c>
      <c r="OVW22" s="140" t="s">
        <v>454</v>
      </c>
      <c r="OVX22" s="140" t="s">
        <v>454</v>
      </c>
      <c r="OVY22" s="140" t="s">
        <v>454</v>
      </c>
      <c r="OVZ22" s="140" t="s">
        <v>454</v>
      </c>
      <c r="OWA22" s="140" t="s">
        <v>454</v>
      </c>
      <c r="OWB22" s="140" t="s">
        <v>454</v>
      </c>
      <c r="OWC22" s="140" t="s">
        <v>454</v>
      </c>
      <c r="OWD22" s="140" t="s">
        <v>454</v>
      </c>
      <c r="OWE22" s="140" t="s">
        <v>454</v>
      </c>
      <c r="OWF22" s="140" t="s">
        <v>454</v>
      </c>
      <c r="OWG22" s="140" t="s">
        <v>454</v>
      </c>
      <c r="OWH22" s="140" t="s">
        <v>454</v>
      </c>
      <c r="OWI22" s="140" t="s">
        <v>454</v>
      </c>
      <c r="OWJ22" s="140" t="s">
        <v>454</v>
      </c>
      <c r="OWK22" s="140" t="s">
        <v>454</v>
      </c>
      <c r="OWL22" s="140" t="s">
        <v>454</v>
      </c>
      <c r="OWM22" s="140" t="s">
        <v>454</v>
      </c>
      <c r="OWN22" s="140" t="s">
        <v>454</v>
      </c>
      <c r="OWO22" s="140" t="s">
        <v>454</v>
      </c>
      <c r="OWP22" s="140" t="s">
        <v>454</v>
      </c>
      <c r="OWQ22" s="140" t="s">
        <v>454</v>
      </c>
      <c r="OWR22" s="140" t="s">
        <v>454</v>
      </c>
      <c r="OWS22" s="140" t="s">
        <v>454</v>
      </c>
      <c r="OWT22" s="140" t="s">
        <v>454</v>
      </c>
      <c r="OWU22" s="140" t="s">
        <v>454</v>
      </c>
      <c r="OWV22" s="140" t="s">
        <v>454</v>
      </c>
      <c r="OWW22" s="140" t="s">
        <v>454</v>
      </c>
      <c r="OWX22" s="140" t="s">
        <v>454</v>
      </c>
      <c r="OWY22" s="140" t="s">
        <v>454</v>
      </c>
      <c r="OWZ22" s="140" t="s">
        <v>454</v>
      </c>
      <c r="OXA22" s="140" t="s">
        <v>454</v>
      </c>
      <c r="OXB22" s="140" t="s">
        <v>454</v>
      </c>
      <c r="OXC22" s="140" t="s">
        <v>454</v>
      </c>
      <c r="OXD22" s="140" t="s">
        <v>454</v>
      </c>
      <c r="OXE22" s="140" t="s">
        <v>454</v>
      </c>
      <c r="OXF22" s="140" t="s">
        <v>454</v>
      </c>
      <c r="OXG22" s="140" t="s">
        <v>454</v>
      </c>
      <c r="OXH22" s="140" t="s">
        <v>454</v>
      </c>
      <c r="OXI22" s="140" t="s">
        <v>454</v>
      </c>
      <c r="OXJ22" s="140" t="s">
        <v>454</v>
      </c>
      <c r="OXK22" s="140" t="s">
        <v>454</v>
      </c>
      <c r="OXL22" s="140" t="s">
        <v>454</v>
      </c>
      <c r="OXM22" s="140" t="s">
        <v>454</v>
      </c>
      <c r="OXN22" s="140" t="s">
        <v>454</v>
      </c>
      <c r="OXO22" s="140" t="s">
        <v>454</v>
      </c>
      <c r="OXP22" s="140" t="s">
        <v>454</v>
      </c>
      <c r="OXQ22" s="140" t="s">
        <v>454</v>
      </c>
      <c r="OXR22" s="140" t="s">
        <v>454</v>
      </c>
      <c r="OXS22" s="140" t="s">
        <v>454</v>
      </c>
      <c r="OXT22" s="140" t="s">
        <v>454</v>
      </c>
      <c r="OXU22" s="140" t="s">
        <v>454</v>
      </c>
      <c r="OXV22" s="140" t="s">
        <v>454</v>
      </c>
      <c r="OXW22" s="140" t="s">
        <v>454</v>
      </c>
      <c r="OXX22" s="140" t="s">
        <v>454</v>
      </c>
      <c r="OXY22" s="140" t="s">
        <v>454</v>
      </c>
      <c r="OXZ22" s="140" t="s">
        <v>454</v>
      </c>
      <c r="OYA22" s="140" t="s">
        <v>454</v>
      </c>
      <c r="OYB22" s="140" t="s">
        <v>454</v>
      </c>
      <c r="OYC22" s="140" t="s">
        <v>454</v>
      </c>
      <c r="OYD22" s="140" t="s">
        <v>454</v>
      </c>
      <c r="OYE22" s="140" t="s">
        <v>454</v>
      </c>
      <c r="OYF22" s="140" t="s">
        <v>454</v>
      </c>
      <c r="OYG22" s="140" t="s">
        <v>454</v>
      </c>
      <c r="OYH22" s="140" t="s">
        <v>454</v>
      </c>
      <c r="OYI22" s="140" t="s">
        <v>454</v>
      </c>
      <c r="OYJ22" s="140" t="s">
        <v>454</v>
      </c>
      <c r="OYK22" s="140" t="s">
        <v>454</v>
      </c>
      <c r="OYL22" s="140" t="s">
        <v>454</v>
      </c>
      <c r="OYM22" s="140" t="s">
        <v>454</v>
      </c>
      <c r="OYN22" s="140" t="s">
        <v>454</v>
      </c>
      <c r="OYO22" s="140" t="s">
        <v>454</v>
      </c>
      <c r="OYP22" s="140" t="s">
        <v>454</v>
      </c>
      <c r="OYQ22" s="140" t="s">
        <v>454</v>
      </c>
      <c r="OYR22" s="140" t="s">
        <v>454</v>
      </c>
      <c r="OYS22" s="140" t="s">
        <v>454</v>
      </c>
      <c r="OYT22" s="140" t="s">
        <v>454</v>
      </c>
      <c r="OYU22" s="140" t="s">
        <v>454</v>
      </c>
      <c r="OYV22" s="140" t="s">
        <v>454</v>
      </c>
      <c r="OYW22" s="140" t="s">
        <v>454</v>
      </c>
      <c r="OYX22" s="140" t="s">
        <v>454</v>
      </c>
      <c r="OYY22" s="140" t="s">
        <v>454</v>
      </c>
      <c r="OYZ22" s="140" t="s">
        <v>454</v>
      </c>
      <c r="OZA22" s="140" t="s">
        <v>454</v>
      </c>
      <c r="OZB22" s="140" t="s">
        <v>454</v>
      </c>
      <c r="OZC22" s="140" t="s">
        <v>454</v>
      </c>
      <c r="OZD22" s="140" t="s">
        <v>454</v>
      </c>
      <c r="OZE22" s="140" t="s">
        <v>454</v>
      </c>
      <c r="OZF22" s="140" t="s">
        <v>454</v>
      </c>
      <c r="OZG22" s="140" t="s">
        <v>454</v>
      </c>
      <c r="OZH22" s="140" t="s">
        <v>454</v>
      </c>
      <c r="OZI22" s="140" t="s">
        <v>454</v>
      </c>
      <c r="OZJ22" s="140" t="s">
        <v>454</v>
      </c>
      <c r="OZK22" s="140" t="s">
        <v>454</v>
      </c>
      <c r="OZL22" s="140" t="s">
        <v>454</v>
      </c>
      <c r="OZM22" s="140" t="s">
        <v>454</v>
      </c>
      <c r="OZN22" s="140" t="s">
        <v>454</v>
      </c>
      <c r="OZO22" s="140" t="s">
        <v>454</v>
      </c>
      <c r="OZP22" s="140" t="s">
        <v>454</v>
      </c>
      <c r="OZQ22" s="140" t="s">
        <v>454</v>
      </c>
      <c r="OZR22" s="140" t="s">
        <v>454</v>
      </c>
      <c r="OZS22" s="140" t="s">
        <v>454</v>
      </c>
      <c r="OZT22" s="140" t="s">
        <v>454</v>
      </c>
      <c r="OZU22" s="140" t="s">
        <v>454</v>
      </c>
      <c r="OZV22" s="140" t="s">
        <v>454</v>
      </c>
      <c r="OZW22" s="140" t="s">
        <v>454</v>
      </c>
      <c r="OZX22" s="140" t="s">
        <v>454</v>
      </c>
      <c r="OZY22" s="140" t="s">
        <v>454</v>
      </c>
      <c r="OZZ22" s="140" t="s">
        <v>454</v>
      </c>
      <c r="PAA22" s="140" t="s">
        <v>454</v>
      </c>
      <c r="PAB22" s="140" t="s">
        <v>454</v>
      </c>
      <c r="PAC22" s="140" t="s">
        <v>454</v>
      </c>
      <c r="PAD22" s="140" t="s">
        <v>454</v>
      </c>
      <c r="PAE22" s="140" t="s">
        <v>454</v>
      </c>
      <c r="PAF22" s="140" t="s">
        <v>454</v>
      </c>
      <c r="PAG22" s="140" t="s">
        <v>454</v>
      </c>
      <c r="PAH22" s="140" t="s">
        <v>454</v>
      </c>
      <c r="PAI22" s="140" t="s">
        <v>454</v>
      </c>
      <c r="PAJ22" s="140" t="s">
        <v>454</v>
      </c>
      <c r="PAK22" s="140" t="s">
        <v>454</v>
      </c>
      <c r="PAL22" s="140" t="s">
        <v>454</v>
      </c>
      <c r="PAM22" s="140" t="s">
        <v>454</v>
      </c>
      <c r="PAN22" s="140" t="s">
        <v>454</v>
      </c>
      <c r="PAO22" s="140" t="s">
        <v>454</v>
      </c>
      <c r="PAP22" s="140" t="s">
        <v>454</v>
      </c>
      <c r="PAQ22" s="140" t="s">
        <v>454</v>
      </c>
      <c r="PAR22" s="140" t="s">
        <v>454</v>
      </c>
      <c r="PAS22" s="140" t="s">
        <v>454</v>
      </c>
      <c r="PAT22" s="140" t="s">
        <v>454</v>
      </c>
      <c r="PAU22" s="140" t="s">
        <v>454</v>
      </c>
      <c r="PAV22" s="140" t="s">
        <v>454</v>
      </c>
      <c r="PAW22" s="140" t="s">
        <v>454</v>
      </c>
      <c r="PAX22" s="140" t="s">
        <v>454</v>
      </c>
      <c r="PAY22" s="140" t="s">
        <v>454</v>
      </c>
      <c r="PAZ22" s="140" t="s">
        <v>454</v>
      </c>
      <c r="PBA22" s="140" t="s">
        <v>454</v>
      </c>
      <c r="PBB22" s="140" t="s">
        <v>454</v>
      </c>
      <c r="PBC22" s="140" t="s">
        <v>454</v>
      </c>
      <c r="PBD22" s="140" t="s">
        <v>454</v>
      </c>
      <c r="PBE22" s="140" t="s">
        <v>454</v>
      </c>
      <c r="PBF22" s="140" t="s">
        <v>454</v>
      </c>
      <c r="PBG22" s="140" t="s">
        <v>454</v>
      </c>
      <c r="PBH22" s="140" t="s">
        <v>454</v>
      </c>
      <c r="PBI22" s="140" t="s">
        <v>454</v>
      </c>
      <c r="PBJ22" s="140" t="s">
        <v>454</v>
      </c>
      <c r="PBK22" s="140" t="s">
        <v>454</v>
      </c>
      <c r="PBL22" s="140" t="s">
        <v>454</v>
      </c>
      <c r="PBM22" s="140" t="s">
        <v>454</v>
      </c>
      <c r="PBN22" s="140" t="s">
        <v>454</v>
      </c>
      <c r="PBO22" s="140" t="s">
        <v>454</v>
      </c>
      <c r="PBP22" s="140" t="s">
        <v>454</v>
      </c>
      <c r="PBQ22" s="140" t="s">
        <v>454</v>
      </c>
      <c r="PBR22" s="140" t="s">
        <v>454</v>
      </c>
      <c r="PBS22" s="140" t="s">
        <v>454</v>
      </c>
      <c r="PBT22" s="140" t="s">
        <v>454</v>
      </c>
      <c r="PBU22" s="140" t="s">
        <v>454</v>
      </c>
      <c r="PBV22" s="140" t="s">
        <v>454</v>
      </c>
      <c r="PBW22" s="140" t="s">
        <v>454</v>
      </c>
      <c r="PBX22" s="140" t="s">
        <v>454</v>
      </c>
      <c r="PBY22" s="140" t="s">
        <v>454</v>
      </c>
      <c r="PBZ22" s="140" t="s">
        <v>454</v>
      </c>
      <c r="PCA22" s="140" t="s">
        <v>454</v>
      </c>
      <c r="PCB22" s="140" t="s">
        <v>454</v>
      </c>
      <c r="PCC22" s="140" t="s">
        <v>454</v>
      </c>
      <c r="PCD22" s="140" t="s">
        <v>454</v>
      </c>
      <c r="PCE22" s="140" t="s">
        <v>454</v>
      </c>
      <c r="PCF22" s="140" t="s">
        <v>454</v>
      </c>
      <c r="PCG22" s="140" t="s">
        <v>454</v>
      </c>
      <c r="PCH22" s="140" t="s">
        <v>454</v>
      </c>
      <c r="PCI22" s="140" t="s">
        <v>454</v>
      </c>
      <c r="PCJ22" s="140" t="s">
        <v>454</v>
      </c>
      <c r="PCK22" s="140" t="s">
        <v>454</v>
      </c>
      <c r="PCL22" s="140" t="s">
        <v>454</v>
      </c>
      <c r="PCM22" s="140" t="s">
        <v>454</v>
      </c>
      <c r="PCN22" s="140" t="s">
        <v>454</v>
      </c>
      <c r="PCO22" s="140" t="s">
        <v>454</v>
      </c>
      <c r="PCP22" s="140" t="s">
        <v>454</v>
      </c>
      <c r="PCQ22" s="140" t="s">
        <v>454</v>
      </c>
      <c r="PCR22" s="140" t="s">
        <v>454</v>
      </c>
      <c r="PCS22" s="140" t="s">
        <v>454</v>
      </c>
      <c r="PCT22" s="140" t="s">
        <v>454</v>
      </c>
      <c r="PCU22" s="140" t="s">
        <v>454</v>
      </c>
      <c r="PCV22" s="140" t="s">
        <v>454</v>
      </c>
      <c r="PCW22" s="140" t="s">
        <v>454</v>
      </c>
      <c r="PCX22" s="140" t="s">
        <v>454</v>
      </c>
      <c r="PCY22" s="140" t="s">
        <v>454</v>
      </c>
      <c r="PCZ22" s="140" t="s">
        <v>454</v>
      </c>
      <c r="PDA22" s="140" t="s">
        <v>454</v>
      </c>
      <c r="PDB22" s="140" t="s">
        <v>454</v>
      </c>
      <c r="PDC22" s="140" t="s">
        <v>454</v>
      </c>
      <c r="PDD22" s="140" t="s">
        <v>454</v>
      </c>
      <c r="PDE22" s="140" t="s">
        <v>454</v>
      </c>
      <c r="PDF22" s="140" t="s">
        <v>454</v>
      </c>
      <c r="PDG22" s="140" t="s">
        <v>454</v>
      </c>
      <c r="PDH22" s="140" t="s">
        <v>454</v>
      </c>
      <c r="PDI22" s="140" t="s">
        <v>454</v>
      </c>
      <c r="PDJ22" s="140" t="s">
        <v>454</v>
      </c>
      <c r="PDK22" s="140" t="s">
        <v>454</v>
      </c>
      <c r="PDL22" s="140" t="s">
        <v>454</v>
      </c>
      <c r="PDM22" s="140" t="s">
        <v>454</v>
      </c>
      <c r="PDN22" s="140" t="s">
        <v>454</v>
      </c>
      <c r="PDO22" s="140" t="s">
        <v>454</v>
      </c>
      <c r="PDP22" s="140" t="s">
        <v>454</v>
      </c>
      <c r="PDQ22" s="140" t="s">
        <v>454</v>
      </c>
      <c r="PDR22" s="140" t="s">
        <v>454</v>
      </c>
      <c r="PDS22" s="140" t="s">
        <v>454</v>
      </c>
      <c r="PDT22" s="140" t="s">
        <v>454</v>
      </c>
      <c r="PDU22" s="140" t="s">
        <v>454</v>
      </c>
      <c r="PDV22" s="140" t="s">
        <v>454</v>
      </c>
      <c r="PDW22" s="140" t="s">
        <v>454</v>
      </c>
      <c r="PDX22" s="140" t="s">
        <v>454</v>
      </c>
      <c r="PDY22" s="140" t="s">
        <v>454</v>
      </c>
      <c r="PDZ22" s="140" t="s">
        <v>454</v>
      </c>
      <c r="PEA22" s="140" t="s">
        <v>454</v>
      </c>
      <c r="PEB22" s="140" t="s">
        <v>454</v>
      </c>
      <c r="PEC22" s="140" t="s">
        <v>454</v>
      </c>
      <c r="PED22" s="140" t="s">
        <v>454</v>
      </c>
      <c r="PEE22" s="140" t="s">
        <v>454</v>
      </c>
      <c r="PEF22" s="140" t="s">
        <v>454</v>
      </c>
      <c r="PEG22" s="140" t="s">
        <v>454</v>
      </c>
      <c r="PEH22" s="140" t="s">
        <v>454</v>
      </c>
      <c r="PEI22" s="140" t="s">
        <v>454</v>
      </c>
      <c r="PEJ22" s="140" t="s">
        <v>454</v>
      </c>
      <c r="PEK22" s="140" t="s">
        <v>454</v>
      </c>
      <c r="PEL22" s="140" t="s">
        <v>454</v>
      </c>
      <c r="PEM22" s="140" t="s">
        <v>454</v>
      </c>
      <c r="PEN22" s="140" t="s">
        <v>454</v>
      </c>
      <c r="PEO22" s="140" t="s">
        <v>454</v>
      </c>
      <c r="PEP22" s="140" t="s">
        <v>454</v>
      </c>
      <c r="PEQ22" s="140" t="s">
        <v>454</v>
      </c>
      <c r="PER22" s="140" t="s">
        <v>454</v>
      </c>
      <c r="PES22" s="140" t="s">
        <v>454</v>
      </c>
      <c r="PET22" s="140" t="s">
        <v>454</v>
      </c>
      <c r="PEU22" s="140" t="s">
        <v>454</v>
      </c>
      <c r="PEV22" s="140" t="s">
        <v>454</v>
      </c>
      <c r="PEW22" s="140" t="s">
        <v>454</v>
      </c>
      <c r="PEX22" s="140" t="s">
        <v>454</v>
      </c>
      <c r="PEY22" s="140" t="s">
        <v>454</v>
      </c>
      <c r="PEZ22" s="140" t="s">
        <v>454</v>
      </c>
      <c r="PFA22" s="140" t="s">
        <v>454</v>
      </c>
      <c r="PFB22" s="140" t="s">
        <v>454</v>
      </c>
      <c r="PFC22" s="140" t="s">
        <v>454</v>
      </c>
      <c r="PFD22" s="140" t="s">
        <v>454</v>
      </c>
      <c r="PFE22" s="140" t="s">
        <v>454</v>
      </c>
      <c r="PFF22" s="140" t="s">
        <v>454</v>
      </c>
      <c r="PFG22" s="140" t="s">
        <v>454</v>
      </c>
      <c r="PFH22" s="140" t="s">
        <v>454</v>
      </c>
      <c r="PFI22" s="140" t="s">
        <v>454</v>
      </c>
      <c r="PFJ22" s="140" t="s">
        <v>454</v>
      </c>
      <c r="PFK22" s="140" t="s">
        <v>454</v>
      </c>
      <c r="PFL22" s="140" t="s">
        <v>454</v>
      </c>
      <c r="PFM22" s="140" t="s">
        <v>454</v>
      </c>
      <c r="PFN22" s="140" t="s">
        <v>454</v>
      </c>
      <c r="PFO22" s="140" t="s">
        <v>454</v>
      </c>
      <c r="PFP22" s="140" t="s">
        <v>454</v>
      </c>
      <c r="PFQ22" s="140" t="s">
        <v>454</v>
      </c>
      <c r="PFR22" s="140" t="s">
        <v>454</v>
      </c>
      <c r="PFS22" s="140" t="s">
        <v>454</v>
      </c>
      <c r="PFT22" s="140" t="s">
        <v>454</v>
      </c>
      <c r="PFU22" s="140" t="s">
        <v>454</v>
      </c>
      <c r="PFV22" s="140" t="s">
        <v>454</v>
      </c>
      <c r="PFW22" s="140" t="s">
        <v>454</v>
      </c>
      <c r="PFX22" s="140" t="s">
        <v>454</v>
      </c>
      <c r="PFY22" s="140" t="s">
        <v>454</v>
      </c>
      <c r="PFZ22" s="140" t="s">
        <v>454</v>
      </c>
      <c r="PGA22" s="140" t="s">
        <v>454</v>
      </c>
      <c r="PGB22" s="140" t="s">
        <v>454</v>
      </c>
      <c r="PGC22" s="140" t="s">
        <v>454</v>
      </c>
      <c r="PGD22" s="140" t="s">
        <v>454</v>
      </c>
      <c r="PGE22" s="140" t="s">
        <v>454</v>
      </c>
      <c r="PGF22" s="140" t="s">
        <v>454</v>
      </c>
      <c r="PGG22" s="140" t="s">
        <v>454</v>
      </c>
      <c r="PGH22" s="140" t="s">
        <v>454</v>
      </c>
      <c r="PGI22" s="140" t="s">
        <v>454</v>
      </c>
      <c r="PGJ22" s="140" t="s">
        <v>454</v>
      </c>
      <c r="PGK22" s="140" t="s">
        <v>454</v>
      </c>
      <c r="PGL22" s="140" t="s">
        <v>454</v>
      </c>
      <c r="PGM22" s="140" t="s">
        <v>454</v>
      </c>
      <c r="PGN22" s="140" t="s">
        <v>454</v>
      </c>
      <c r="PGO22" s="140" t="s">
        <v>454</v>
      </c>
      <c r="PGP22" s="140" t="s">
        <v>454</v>
      </c>
      <c r="PGQ22" s="140" t="s">
        <v>454</v>
      </c>
      <c r="PGR22" s="140" t="s">
        <v>454</v>
      </c>
      <c r="PGS22" s="140" t="s">
        <v>454</v>
      </c>
      <c r="PGT22" s="140" t="s">
        <v>454</v>
      </c>
      <c r="PGU22" s="140" t="s">
        <v>454</v>
      </c>
      <c r="PGV22" s="140" t="s">
        <v>454</v>
      </c>
      <c r="PGW22" s="140" t="s">
        <v>454</v>
      </c>
      <c r="PGX22" s="140" t="s">
        <v>454</v>
      </c>
      <c r="PGY22" s="140" t="s">
        <v>454</v>
      </c>
      <c r="PGZ22" s="140" t="s">
        <v>454</v>
      </c>
      <c r="PHA22" s="140" t="s">
        <v>454</v>
      </c>
      <c r="PHB22" s="140" t="s">
        <v>454</v>
      </c>
      <c r="PHC22" s="140" t="s">
        <v>454</v>
      </c>
      <c r="PHD22" s="140" t="s">
        <v>454</v>
      </c>
      <c r="PHE22" s="140" t="s">
        <v>454</v>
      </c>
      <c r="PHF22" s="140" t="s">
        <v>454</v>
      </c>
      <c r="PHG22" s="140" t="s">
        <v>454</v>
      </c>
      <c r="PHH22" s="140" t="s">
        <v>454</v>
      </c>
      <c r="PHI22" s="140" t="s">
        <v>454</v>
      </c>
      <c r="PHJ22" s="140" t="s">
        <v>454</v>
      </c>
      <c r="PHK22" s="140" t="s">
        <v>454</v>
      </c>
      <c r="PHL22" s="140" t="s">
        <v>454</v>
      </c>
      <c r="PHM22" s="140" t="s">
        <v>454</v>
      </c>
      <c r="PHN22" s="140" t="s">
        <v>454</v>
      </c>
      <c r="PHO22" s="140" t="s">
        <v>454</v>
      </c>
      <c r="PHP22" s="140" t="s">
        <v>454</v>
      </c>
      <c r="PHQ22" s="140" t="s">
        <v>454</v>
      </c>
      <c r="PHR22" s="140" t="s">
        <v>454</v>
      </c>
      <c r="PHS22" s="140" t="s">
        <v>454</v>
      </c>
      <c r="PHT22" s="140" t="s">
        <v>454</v>
      </c>
      <c r="PHU22" s="140" t="s">
        <v>454</v>
      </c>
      <c r="PHV22" s="140" t="s">
        <v>454</v>
      </c>
      <c r="PHW22" s="140" t="s">
        <v>454</v>
      </c>
      <c r="PHX22" s="140" t="s">
        <v>454</v>
      </c>
      <c r="PHY22" s="140" t="s">
        <v>454</v>
      </c>
      <c r="PHZ22" s="140" t="s">
        <v>454</v>
      </c>
      <c r="PIA22" s="140" t="s">
        <v>454</v>
      </c>
      <c r="PIB22" s="140" t="s">
        <v>454</v>
      </c>
      <c r="PIC22" s="140" t="s">
        <v>454</v>
      </c>
      <c r="PID22" s="140" t="s">
        <v>454</v>
      </c>
      <c r="PIE22" s="140" t="s">
        <v>454</v>
      </c>
      <c r="PIF22" s="140" t="s">
        <v>454</v>
      </c>
      <c r="PIG22" s="140" t="s">
        <v>454</v>
      </c>
      <c r="PIH22" s="140" t="s">
        <v>454</v>
      </c>
      <c r="PII22" s="140" t="s">
        <v>454</v>
      </c>
      <c r="PIJ22" s="140" t="s">
        <v>454</v>
      </c>
      <c r="PIK22" s="140" t="s">
        <v>454</v>
      </c>
      <c r="PIL22" s="140" t="s">
        <v>454</v>
      </c>
      <c r="PIM22" s="140" t="s">
        <v>454</v>
      </c>
      <c r="PIN22" s="140" t="s">
        <v>454</v>
      </c>
      <c r="PIO22" s="140" t="s">
        <v>454</v>
      </c>
      <c r="PIP22" s="140" t="s">
        <v>454</v>
      </c>
      <c r="PIQ22" s="140" t="s">
        <v>454</v>
      </c>
      <c r="PIR22" s="140" t="s">
        <v>454</v>
      </c>
      <c r="PIS22" s="140" t="s">
        <v>454</v>
      </c>
      <c r="PIT22" s="140" t="s">
        <v>454</v>
      </c>
      <c r="PIU22" s="140" t="s">
        <v>454</v>
      </c>
      <c r="PIV22" s="140" t="s">
        <v>454</v>
      </c>
      <c r="PIW22" s="140" t="s">
        <v>454</v>
      </c>
      <c r="PIX22" s="140" t="s">
        <v>454</v>
      </c>
      <c r="PIY22" s="140" t="s">
        <v>454</v>
      </c>
      <c r="PIZ22" s="140" t="s">
        <v>454</v>
      </c>
      <c r="PJA22" s="140" t="s">
        <v>454</v>
      </c>
      <c r="PJB22" s="140" t="s">
        <v>454</v>
      </c>
      <c r="PJC22" s="140" t="s">
        <v>454</v>
      </c>
      <c r="PJD22" s="140" t="s">
        <v>454</v>
      </c>
      <c r="PJE22" s="140" t="s">
        <v>454</v>
      </c>
      <c r="PJF22" s="140" t="s">
        <v>454</v>
      </c>
      <c r="PJG22" s="140" t="s">
        <v>454</v>
      </c>
      <c r="PJH22" s="140" t="s">
        <v>454</v>
      </c>
      <c r="PJI22" s="140" t="s">
        <v>454</v>
      </c>
      <c r="PJJ22" s="140" t="s">
        <v>454</v>
      </c>
      <c r="PJK22" s="140" t="s">
        <v>454</v>
      </c>
      <c r="PJL22" s="140" t="s">
        <v>454</v>
      </c>
      <c r="PJM22" s="140" t="s">
        <v>454</v>
      </c>
      <c r="PJN22" s="140" t="s">
        <v>454</v>
      </c>
      <c r="PJO22" s="140" t="s">
        <v>454</v>
      </c>
      <c r="PJP22" s="140" t="s">
        <v>454</v>
      </c>
      <c r="PJQ22" s="140" t="s">
        <v>454</v>
      </c>
      <c r="PJR22" s="140" t="s">
        <v>454</v>
      </c>
      <c r="PJS22" s="140" t="s">
        <v>454</v>
      </c>
      <c r="PJT22" s="140" t="s">
        <v>454</v>
      </c>
      <c r="PJU22" s="140" t="s">
        <v>454</v>
      </c>
      <c r="PJV22" s="140" t="s">
        <v>454</v>
      </c>
      <c r="PJW22" s="140" t="s">
        <v>454</v>
      </c>
      <c r="PJX22" s="140" t="s">
        <v>454</v>
      </c>
      <c r="PJY22" s="140" t="s">
        <v>454</v>
      </c>
      <c r="PJZ22" s="140" t="s">
        <v>454</v>
      </c>
      <c r="PKA22" s="140" t="s">
        <v>454</v>
      </c>
      <c r="PKB22" s="140" t="s">
        <v>454</v>
      </c>
      <c r="PKC22" s="140" t="s">
        <v>454</v>
      </c>
      <c r="PKD22" s="140" t="s">
        <v>454</v>
      </c>
      <c r="PKE22" s="140" t="s">
        <v>454</v>
      </c>
      <c r="PKF22" s="140" t="s">
        <v>454</v>
      </c>
      <c r="PKG22" s="140" t="s">
        <v>454</v>
      </c>
      <c r="PKH22" s="140" t="s">
        <v>454</v>
      </c>
      <c r="PKI22" s="140" t="s">
        <v>454</v>
      </c>
      <c r="PKJ22" s="140" t="s">
        <v>454</v>
      </c>
      <c r="PKK22" s="140" t="s">
        <v>454</v>
      </c>
      <c r="PKL22" s="140" t="s">
        <v>454</v>
      </c>
      <c r="PKM22" s="140" t="s">
        <v>454</v>
      </c>
      <c r="PKN22" s="140" t="s">
        <v>454</v>
      </c>
      <c r="PKO22" s="140" t="s">
        <v>454</v>
      </c>
      <c r="PKP22" s="140" t="s">
        <v>454</v>
      </c>
      <c r="PKQ22" s="140" t="s">
        <v>454</v>
      </c>
      <c r="PKR22" s="140" t="s">
        <v>454</v>
      </c>
      <c r="PKS22" s="140" t="s">
        <v>454</v>
      </c>
      <c r="PKT22" s="140" t="s">
        <v>454</v>
      </c>
      <c r="PKU22" s="140" t="s">
        <v>454</v>
      </c>
      <c r="PKV22" s="140" t="s">
        <v>454</v>
      </c>
      <c r="PKW22" s="140" t="s">
        <v>454</v>
      </c>
      <c r="PKX22" s="140" t="s">
        <v>454</v>
      </c>
      <c r="PKY22" s="140" t="s">
        <v>454</v>
      </c>
      <c r="PKZ22" s="140" t="s">
        <v>454</v>
      </c>
      <c r="PLA22" s="140" t="s">
        <v>454</v>
      </c>
      <c r="PLB22" s="140" t="s">
        <v>454</v>
      </c>
      <c r="PLC22" s="140" t="s">
        <v>454</v>
      </c>
      <c r="PLD22" s="140" t="s">
        <v>454</v>
      </c>
      <c r="PLE22" s="140" t="s">
        <v>454</v>
      </c>
      <c r="PLF22" s="140" t="s">
        <v>454</v>
      </c>
      <c r="PLG22" s="140" t="s">
        <v>454</v>
      </c>
      <c r="PLH22" s="140" t="s">
        <v>454</v>
      </c>
      <c r="PLI22" s="140" t="s">
        <v>454</v>
      </c>
      <c r="PLJ22" s="140" t="s">
        <v>454</v>
      </c>
      <c r="PLK22" s="140" t="s">
        <v>454</v>
      </c>
      <c r="PLL22" s="140" t="s">
        <v>454</v>
      </c>
      <c r="PLM22" s="140" t="s">
        <v>454</v>
      </c>
      <c r="PLN22" s="140" t="s">
        <v>454</v>
      </c>
      <c r="PLO22" s="140" t="s">
        <v>454</v>
      </c>
      <c r="PLP22" s="140" t="s">
        <v>454</v>
      </c>
      <c r="PLQ22" s="140" t="s">
        <v>454</v>
      </c>
      <c r="PLR22" s="140" t="s">
        <v>454</v>
      </c>
      <c r="PLS22" s="140" t="s">
        <v>454</v>
      </c>
      <c r="PLT22" s="140" t="s">
        <v>454</v>
      </c>
      <c r="PLU22" s="140" t="s">
        <v>454</v>
      </c>
      <c r="PLV22" s="140" t="s">
        <v>454</v>
      </c>
      <c r="PLW22" s="140" t="s">
        <v>454</v>
      </c>
      <c r="PLX22" s="140" t="s">
        <v>454</v>
      </c>
      <c r="PLY22" s="140" t="s">
        <v>454</v>
      </c>
      <c r="PLZ22" s="140" t="s">
        <v>454</v>
      </c>
      <c r="PMA22" s="140" t="s">
        <v>454</v>
      </c>
      <c r="PMB22" s="140" t="s">
        <v>454</v>
      </c>
      <c r="PMC22" s="140" t="s">
        <v>454</v>
      </c>
      <c r="PMD22" s="140" t="s">
        <v>454</v>
      </c>
      <c r="PME22" s="140" t="s">
        <v>454</v>
      </c>
      <c r="PMF22" s="140" t="s">
        <v>454</v>
      </c>
      <c r="PMG22" s="140" t="s">
        <v>454</v>
      </c>
      <c r="PMH22" s="140" t="s">
        <v>454</v>
      </c>
      <c r="PMI22" s="140" t="s">
        <v>454</v>
      </c>
      <c r="PMJ22" s="140" t="s">
        <v>454</v>
      </c>
      <c r="PMK22" s="140" t="s">
        <v>454</v>
      </c>
      <c r="PML22" s="140" t="s">
        <v>454</v>
      </c>
      <c r="PMM22" s="140" t="s">
        <v>454</v>
      </c>
      <c r="PMN22" s="140" t="s">
        <v>454</v>
      </c>
      <c r="PMO22" s="140" t="s">
        <v>454</v>
      </c>
      <c r="PMP22" s="140" t="s">
        <v>454</v>
      </c>
      <c r="PMQ22" s="140" t="s">
        <v>454</v>
      </c>
      <c r="PMR22" s="140" t="s">
        <v>454</v>
      </c>
      <c r="PMS22" s="140" t="s">
        <v>454</v>
      </c>
      <c r="PMT22" s="140" t="s">
        <v>454</v>
      </c>
      <c r="PMU22" s="140" t="s">
        <v>454</v>
      </c>
      <c r="PMV22" s="140" t="s">
        <v>454</v>
      </c>
      <c r="PMW22" s="140" t="s">
        <v>454</v>
      </c>
      <c r="PMX22" s="140" t="s">
        <v>454</v>
      </c>
      <c r="PMY22" s="140" t="s">
        <v>454</v>
      </c>
      <c r="PMZ22" s="140" t="s">
        <v>454</v>
      </c>
      <c r="PNA22" s="140" t="s">
        <v>454</v>
      </c>
      <c r="PNB22" s="140" t="s">
        <v>454</v>
      </c>
      <c r="PNC22" s="140" t="s">
        <v>454</v>
      </c>
      <c r="PND22" s="140" t="s">
        <v>454</v>
      </c>
      <c r="PNE22" s="140" t="s">
        <v>454</v>
      </c>
      <c r="PNF22" s="140" t="s">
        <v>454</v>
      </c>
      <c r="PNG22" s="140" t="s">
        <v>454</v>
      </c>
      <c r="PNH22" s="140" t="s">
        <v>454</v>
      </c>
      <c r="PNI22" s="140" t="s">
        <v>454</v>
      </c>
      <c r="PNJ22" s="140" t="s">
        <v>454</v>
      </c>
      <c r="PNK22" s="140" t="s">
        <v>454</v>
      </c>
      <c r="PNL22" s="140" t="s">
        <v>454</v>
      </c>
      <c r="PNM22" s="140" t="s">
        <v>454</v>
      </c>
      <c r="PNN22" s="140" t="s">
        <v>454</v>
      </c>
      <c r="PNO22" s="140" t="s">
        <v>454</v>
      </c>
      <c r="PNP22" s="140" t="s">
        <v>454</v>
      </c>
      <c r="PNQ22" s="140" t="s">
        <v>454</v>
      </c>
      <c r="PNR22" s="140" t="s">
        <v>454</v>
      </c>
      <c r="PNS22" s="140" t="s">
        <v>454</v>
      </c>
      <c r="PNT22" s="140" t="s">
        <v>454</v>
      </c>
      <c r="PNU22" s="140" t="s">
        <v>454</v>
      </c>
      <c r="PNV22" s="140" t="s">
        <v>454</v>
      </c>
      <c r="PNW22" s="140" t="s">
        <v>454</v>
      </c>
      <c r="PNX22" s="140" t="s">
        <v>454</v>
      </c>
      <c r="PNY22" s="140" t="s">
        <v>454</v>
      </c>
      <c r="PNZ22" s="140" t="s">
        <v>454</v>
      </c>
      <c r="POA22" s="140" t="s">
        <v>454</v>
      </c>
      <c r="POB22" s="140" t="s">
        <v>454</v>
      </c>
      <c r="POC22" s="140" t="s">
        <v>454</v>
      </c>
      <c r="POD22" s="140" t="s">
        <v>454</v>
      </c>
      <c r="POE22" s="140" t="s">
        <v>454</v>
      </c>
      <c r="POF22" s="140" t="s">
        <v>454</v>
      </c>
      <c r="POG22" s="140" t="s">
        <v>454</v>
      </c>
      <c r="POH22" s="140" t="s">
        <v>454</v>
      </c>
      <c r="POI22" s="140" t="s">
        <v>454</v>
      </c>
      <c r="POJ22" s="140" t="s">
        <v>454</v>
      </c>
      <c r="POK22" s="140" t="s">
        <v>454</v>
      </c>
      <c r="POL22" s="140" t="s">
        <v>454</v>
      </c>
      <c r="POM22" s="140" t="s">
        <v>454</v>
      </c>
      <c r="PON22" s="140" t="s">
        <v>454</v>
      </c>
      <c r="POO22" s="140" t="s">
        <v>454</v>
      </c>
      <c r="POP22" s="140" t="s">
        <v>454</v>
      </c>
      <c r="POQ22" s="140" t="s">
        <v>454</v>
      </c>
      <c r="POR22" s="140" t="s">
        <v>454</v>
      </c>
      <c r="POS22" s="140" t="s">
        <v>454</v>
      </c>
      <c r="POT22" s="140" t="s">
        <v>454</v>
      </c>
      <c r="POU22" s="140" t="s">
        <v>454</v>
      </c>
      <c r="POV22" s="140" t="s">
        <v>454</v>
      </c>
      <c r="POW22" s="140" t="s">
        <v>454</v>
      </c>
      <c r="POX22" s="140" t="s">
        <v>454</v>
      </c>
      <c r="POY22" s="140" t="s">
        <v>454</v>
      </c>
      <c r="POZ22" s="140" t="s">
        <v>454</v>
      </c>
      <c r="PPA22" s="140" t="s">
        <v>454</v>
      </c>
      <c r="PPB22" s="140" t="s">
        <v>454</v>
      </c>
      <c r="PPC22" s="140" t="s">
        <v>454</v>
      </c>
      <c r="PPD22" s="140" t="s">
        <v>454</v>
      </c>
      <c r="PPE22" s="140" t="s">
        <v>454</v>
      </c>
      <c r="PPF22" s="140" t="s">
        <v>454</v>
      </c>
      <c r="PPG22" s="140" t="s">
        <v>454</v>
      </c>
      <c r="PPH22" s="140" t="s">
        <v>454</v>
      </c>
      <c r="PPI22" s="140" t="s">
        <v>454</v>
      </c>
      <c r="PPJ22" s="140" t="s">
        <v>454</v>
      </c>
      <c r="PPK22" s="140" t="s">
        <v>454</v>
      </c>
      <c r="PPL22" s="140" t="s">
        <v>454</v>
      </c>
      <c r="PPM22" s="140" t="s">
        <v>454</v>
      </c>
      <c r="PPN22" s="140" t="s">
        <v>454</v>
      </c>
      <c r="PPO22" s="140" t="s">
        <v>454</v>
      </c>
      <c r="PPP22" s="140" t="s">
        <v>454</v>
      </c>
      <c r="PPQ22" s="140" t="s">
        <v>454</v>
      </c>
      <c r="PPR22" s="140" t="s">
        <v>454</v>
      </c>
      <c r="PPS22" s="140" t="s">
        <v>454</v>
      </c>
      <c r="PPT22" s="140" t="s">
        <v>454</v>
      </c>
      <c r="PPU22" s="140" t="s">
        <v>454</v>
      </c>
      <c r="PPV22" s="140" t="s">
        <v>454</v>
      </c>
      <c r="PPW22" s="140" t="s">
        <v>454</v>
      </c>
      <c r="PPX22" s="140" t="s">
        <v>454</v>
      </c>
      <c r="PPY22" s="140" t="s">
        <v>454</v>
      </c>
      <c r="PPZ22" s="140" t="s">
        <v>454</v>
      </c>
      <c r="PQA22" s="140" t="s">
        <v>454</v>
      </c>
      <c r="PQB22" s="140" t="s">
        <v>454</v>
      </c>
      <c r="PQC22" s="140" t="s">
        <v>454</v>
      </c>
      <c r="PQD22" s="140" t="s">
        <v>454</v>
      </c>
      <c r="PQE22" s="140" t="s">
        <v>454</v>
      </c>
      <c r="PQF22" s="140" t="s">
        <v>454</v>
      </c>
      <c r="PQG22" s="140" t="s">
        <v>454</v>
      </c>
      <c r="PQH22" s="140" t="s">
        <v>454</v>
      </c>
      <c r="PQI22" s="140" t="s">
        <v>454</v>
      </c>
      <c r="PQJ22" s="140" t="s">
        <v>454</v>
      </c>
      <c r="PQK22" s="140" t="s">
        <v>454</v>
      </c>
      <c r="PQL22" s="140" t="s">
        <v>454</v>
      </c>
      <c r="PQM22" s="140" t="s">
        <v>454</v>
      </c>
      <c r="PQN22" s="140" t="s">
        <v>454</v>
      </c>
      <c r="PQO22" s="140" t="s">
        <v>454</v>
      </c>
      <c r="PQP22" s="140" t="s">
        <v>454</v>
      </c>
      <c r="PQQ22" s="140" t="s">
        <v>454</v>
      </c>
      <c r="PQR22" s="140" t="s">
        <v>454</v>
      </c>
      <c r="PQS22" s="140" t="s">
        <v>454</v>
      </c>
      <c r="PQT22" s="140" t="s">
        <v>454</v>
      </c>
      <c r="PQU22" s="140" t="s">
        <v>454</v>
      </c>
      <c r="PQV22" s="140" t="s">
        <v>454</v>
      </c>
      <c r="PQW22" s="140" t="s">
        <v>454</v>
      </c>
      <c r="PQX22" s="140" t="s">
        <v>454</v>
      </c>
      <c r="PQY22" s="140" t="s">
        <v>454</v>
      </c>
      <c r="PQZ22" s="140" t="s">
        <v>454</v>
      </c>
      <c r="PRA22" s="140" t="s">
        <v>454</v>
      </c>
      <c r="PRB22" s="140" t="s">
        <v>454</v>
      </c>
      <c r="PRC22" s="140" t="s">
        <v>454</v>
      </c>
      <c r="PRD22" s="140" t="s">
        <v>454</v>
      </c>
      <c r="PRE22" s="140" t="s">
        <v>454</v>
      </c>
      <c r="PRF22" s="140" t="s">
        <v>454</v>
      </c>
      <c r="PRG22" s="140" t="s">
        <v>454</v>
      </c>
      <c r="PRH22" s="140" t="s">
        <v>454</v>
      </c>
      <c r="PRI22" s="140" t="s">
        <v>454</v>
      </c>
      <c r="PRJ22" s="140" t="s">
        <v>454</v>
      </c>
      <c r="PRK22" s="140" t="s">
        <v>454</v>
      </c>
      <c r="PRL22" s="140" t="s">
        <v>454</v>
      </c>
      <c r="PRM22" s="140" t="s">
        <v>454</v>
      </c>
      <c r="PRN22" s="140" t="s">
        <v>454</v>
      </c>
      <c r="PRO22" s="140" t="s">
        <v>454</v>
      </c>
      <c r="PRP22" s="140" t="s">
        <v>454</v>
      </c>
      <c r="PRQ22" s="140" t="s">
        <v>454</v>
      </c>
      <c r="PRR22" s="140" t="s">
        <v>454</v>
      </c>
      <c r="PRS22" s="140" t="s">
        <v>454</v>
      </c>
      <c r="PRT22" s="140" t="s">
        <v>454</v>
      </c>
      <c r="PRU22" s="140" t="s">
        <v>454</v>
      </c>
      <c r="PRV22" s="140" t="s">
        <v>454</v>
      </c>
      <c r="PRW22" s="140" t="s">
        <v>454</v>
      </c>
      <c r="PRX22" s="140" t="s">
        <v>454</v>
      </c>
      <c r="PRY22" s="140" t="s">
        <v>454</v>
      </c>
      <c r="PRZ22" s="140" t="s">
        <v>454</v>
      </c>
      <c r="PSA22" s="140" t="s">
        <v>454</v>
      </c>
      <c r="PSB22" s="140" t="s">
        <v>454</v>
      </c>
      <c r="PSC22" s="140" t="s">
        <v>454</v>
      </c>
      <c r="PSD22" s="140" t="s">
        <v>454</v>
      </c>
      <c r="PSE22" s="140" t="s">
        <v>454</v>
      </c>
      <c r="PSF22" s="140" t="s">
        <v>454</v>
      </c>
      <c r="PSG22" s="140" t="s">
        <v>454</v>
      </c>
      <c r="PSH22" s="140" t="s">
        <v>454</v>
      </c>
      <c r="PSI22" s="140" t="s">
        <v>454</v>
      </c>
      <c r="PSJ22" s="140" t="s">
        <v>454</v>
      </c>
      <c r="PSK22" s="140" t="s">
        <v>454</v>
      </c>
      <c r="PSL22" s="140" t="s">
        <v>454</v>
      </c>
      <c r="PSM22" s="140" t="s">
        <v>454</v>
      </c>
      <c r="PSN22" s="140" t="s">
        <v>454</v>
      </c>
      <c r="PSO22" s="140" t="s">
        <v>454</v>
      </c>
      <c r="PSP22" s="140" t="s">
        <v>454</v>
      </c>
      <c r="PSQ22" s="140" t="s">
        <v>454</v>
      </c>
      <c r="PSR22" s="140" t="s">
        <v>454</v>
      </c>
      <c r="PSS22" s="140" t="s">
        <v>454</v>
      </c>
      <c r="PST22" s="140" t="s">
        <v>454</v>
      </c>
      <c r="PSU22" s="140" t="s">
        <v>454</v>
      </c>
      <c r="PSV22" s="140" t="s">
        <v>454</v>
      </c>
      <c r="PSW22" s="140" t="s">
        <v>454</v>
      </c>
      <c r="PSX22" s="140" t="s">
        <v>454</v>
      </c>
      <c r="PSY22" s="140" t="s">
        <v>454</v>
      </c>
      <c r="PSZ22" s="140" t="s">
        <v>454</v>
      </c>
      <c r="PTA22" s="140" t="s">
        <v>454</v>
      </c>
      <c r="PTB22" s="140" t="s">
        <v>454</v>
      </c>
      <c r="PTC22" s="140" t="s">
        <v>454</v>
      </c>
      <c r="PTD22" s="140" t="s">
        <v>454</v>
      </c>
      <c r="PTE22" s="140" t="s">
        <v>454</v>
      </c>
      <c r="PTF22" s="140" t="s">
        <v>454</v>
      </c>
      <c r="PTG22" s="140" t="s">
        <v>454</v>
      </c>
      <c r="PTH22" s="140" t="s">
        <v>454</v>
      </c>
      <c r="PTI22" s="140" t="s">
        <v>454</v>
      </c>
      <c r="PTJ22" s="140" t="s">
        <v>454</v>
      </c>
      <c r="PTK22" s="140" t="s">
        <v>454</v>
      </c>
      <c r="PTL22" s="140" t="s">
        <v>454</v>
      </c>
      <c r="PTM22" s="140" t="s">
        <v>454</v>
      </c>
      <c r="PTN22" s="140" t="s">
        <v>454</v>
      </c>
      <c r="PTO22" s="140" t="s">
        <v>454</v>
      </c>
      <c r="PTP22" s="140" t="s">
        <v>454</v>
      </c>
      <c r="PTQ22" s="140" t="s">
        <v>454</v>
      </c>
      <c r="PTR22" s="140" t="s">
        <v>454</v>
      </c>
      <c r="PTS22" s="140" t="s">
        <v>454</v>
      </c>
      <c r="PTT22" s="140" t="s">
        <v>454</v>
      </c>
      <c r="PTU22" s="140" t="s">
        <v>454</v>
      </c>
      <c r="PTV22" s="140" t="s">
        <v>454</v>
      </c>
      <c r="PTW22" s="140" t="s">
        <v>454</v>
      </c>
      <c r="PTX22" s="140" t="s">
        <v>454</v>
      </c>
      <c r="PTY22" s="140" t="s">
        <v>454</v>
      </c>
      <c r="PTZ22" s="140" t="s">
        <v>454</v>
      </c>
      <c r="PUA22" s="140" t="s">
        <v>454</v>
      </c>
      <c r="PUB22" s="140" t="s">
        <v>454</v>
      </c>
      <c r="PUC22" s="140" t="s">
        <v>454</v>
      </c>
      <c r="PUD22" s="140" t="s">
        <v>454</v>
      </c>
      <c r="PUE22" s="140" t="s">
        <v>454</v>
      </c>
      <c r="PUF22" s="140" t="s">
        <v>454</v>
      </c>
      <c r="PUG22" s="140" t="s">
        <v>454</v>
      </c>
      <c r="PUH22" s="140" t="s">
        <v>454</v>
      </c>
      <c r="PUI22" s="140" t="s">
        <v>454</v>
      </c>
      <c r="PUJ22" s="140" t="s">
        <v>454</v>
      </c>
      <c r="PUK22" s="140" t="s">
        <v>454</v>
      </c>
      <c r="PUL22" s="140" t="s">
        <v>454</v>
      </c>
      <c r="PUM22" s="140" t="s">
        <v>454</v>
      </c>
      <c r="PUN22" s="140" t="s">
        <v>454</v>
      </c>
      <c r="PUO22" s="140" t="s">
        <v>454</v>
      </c>
      <c r="PUP22" s="140" t="s">
        <v>454</v>
      </c>
      <c r="PUQ22" s="140" t="s">
        <v>454</v>
      </c>
      <c r="PUR22" s="140" t="s">
        <v>454</v>
      </c>
      <c r="PUS22" s="140" t="s">
        <v>454</v>
      </c>
      <c r="PUT22" s="140" t="s">
        <v>454</v>
      </c>
      <c r="PUU22" s="140" t="s">
        <v>454</v>
      </c>
      <c r="PUV22" s="140" t="s">
        <v>454</v>
      </c>
      <c r="PUW22" s="140" t="s">
        <v>454</v>
      </c>
      <c r="PUX22" s="140" t="s">
        <v>454</v>
      </c>
      <c r="PUY22" s="140" t="s">
        <v>454</v>
      </c>
      <c r="PUZ22" s="140" t="s">
        <v>454</v>
      </c>
      <c r="PVA22" s="140" t="s">
        <v>454</v>
      </c>
      <c r="PVB22" s="140" t="s">
        <v>454</v>
      </c>
      <c r="PVC22" s="140" t="s">
        <v>454</v>
      </c>
      <c r="PVD22" s="140" t="s">
        <v>454</v>
      </c>
      <c r="PVE22" s="140" t="s">
        <v>454</v>
      </c>
      <c r="PVF22" s="140" t="s">
        <v>454</v>
      </c>
      <c r="PVG22" s="140" t="s">
        <v>454</v>
      </c>
      <c r="PVH22" s="140" t="s">
        <v>454</v>
      </c>
      <c r="PVI22" s="140" t="s">
        <v>454</v>
      </c>
      <c r="PVJ22" s="140" t="s">
        <v>454</v>
      </c>
      <c r="PVK22" s="140" t="s">
        <v>454</v>
      </c>
      <c r="PVL22" s="140" t="s">
        <v>454</v>
      </c>
      <c r="PVM22" s="140" t="s">
        <v>454</v>
      </c>
      <c r="PVN22" s="140" t="s">
        <v>454</v>
      </c>
      <c r="PVO22" s="140" t="s">
        <v>454</v>
      </c>
      <c r="PVP22" s="140" t="s">
        <v>454</v>
      </c>
      <c r="PVQ22" s="140" t="s">
        <v>454</v>
      </c>
      <c r="PVR22" s="140" t="s">
        <v>454</v>
      </c>
      <c r="PVS22" s="140" t="s">
        <v>454</v>
      </c>
      <c r="PVT22" s="140" t="s">
        <v>454</v>
      </c>
      <c r="PVU22" s="140" t="s">
        <v>454</v>
      </c>
      <c r="PVV22" s="140" t="s">
        <v>454</v>
      </c>
      <c r="PVW22" s="140" t="s">
        <v>454</v>
      </c>
      <c r="PVX22" s="140" t="s">
        <v>454</v>
      </c>
      <c r="PVY22" s="140" t="s">
        <v>454</v>
      </c>
      <c r="PVZ22" s="140" t="s">
        <v>454</v>
      </c>
      <c r="PWA22" s="140" t="s">
        <v>454</v>
      </c>
      <c r="PWB22" s="140" t="s">
        <v>454</v>
      </c>
      <c r="PWC22" s="140" t="s">
        <v>454</v>
      </c>
      <c r="PWD22" s="140" t="s">
        <v>454</v>
      </c>
      <c r="PWE22" s="140" t="s">
        <v>454</v>
      </c>
      <c r="PWF22" s="140" t="s">
        <v>454</v>
      </c>
      <c r="PWG22" s="140" t="s">
        <v>454</v>
      </c>
      <c r="PWH22" s="140" t="s">
        <v>454</v>
      </c>
      <c r="PWI22" s="140" t="s">
        <v>454</v>
      </c>
      <c r="PWJ22" s="140" t="s">
        <v>454</v>
      </c>
      <c r="PWK22" s="140" t="s">
        <v>454</v>
      </c>
      <c r="PWL22" s="140" t="s">
        <v>454</v>
      </c>
      <c r="PWM22" s="140" t="s">
        <v>454</v>
      </c>
      <c r="PWN22" s="140" t="s">
        <v>454</v>
      </c>
      <c r="PWO22" s="140" t="s">
        <v>454</v>
      </c>
      <c r="PWP22" s="140" t="s">
        <v>454</v>
      </c>
      <c r="PWQ22" s="140" t="s">
        <v>454</v>
      </c>
      <c r="PWR22" s="140" t="s">
        <v>454</v>
      </c>
      <c r="PWS22" s="140" t="s">
        <v>454</v>
      </c>
      <c r="PWT22" s="140" t="s">
        <v>454</v>
      </c>
      <c r="PWU22" s="140" t="s">
        <v>454</v>
      </c>
      <c r="PWV22" s="140" t="s">
        <v>454</v>
      </c>
      <c r="PWW22" s="140" t="s">
        <v>454</v>
      </c>
      <c r="PWX22" s="140" t="s">
        <v>454</v>
      </c>
      <c r="PWY22" s="140" t="s">
        <v>454</v>
      </c>
      <c r="PWZ22" s="140" t="s">
        <v>454</v>
      </c>
      <c r="PXA22" s="140" t="s">
        <v>454</v>
      </c>
      <c r="PXB22" s="140" t="s">
        <v>454</v>
      </c>
      <c r="PXC22" s="140" t="s">
        <v>454</v>
      </c>
      <c r="PXD22" s="140" t="s">
        <v>454</v>
      </c>
      <c r="PXE22" s="140" t="s">
        <v>454</v>
      </c>
      <c r="PXF22" s="140" t="s">
        <v>454</v>
      </c>
      <c r="PXG22" s="140" t="s">
        <v>454</v>
      </c>
      <c r="PXH22" s="140" t="s">
        <v>454</v>
      </c>
      <c r="PXI22" s="140" t="s">
        <v>454</v>
      </c>
      <c r="PXJ22" s="140" t="s">
        <v>454</v>
      </c>
      <c r="PXK22" s="140" t="s">
        <v>454</v>
      </c>
      <c r="PXL22" s="140" t="s">
        <v>454</v>
      </c>
      <c r="PXM22" s="140" t="s">
        <v>454</v>
      </c>
      <c r="PXN22" s="140" t="s">
        <v>454</v>
      </c>
      <c r="PXO22" s="140" t="s">
        <v>454</v>
      </c>
      <c r="PXP22" s="140" t="s">
        <v>454</v>
      </c>
      <c r="PXQ22" s="140" t="s">
        <v>454</v>
      </c>
      <c r="PXR22" s="140" t="s">
        <v>454</v>
      </c>
      <c r="PXS22" s="140" t="s">
        <v>454</v>
      </c>
      <c r="PXT22" s="140" t="s">
        <v>454</v>
      </c>
      <c r="PXU22" s="140" t="s">
        <v>454</v>
      </c>
      <c r="PXV22" s="140" t="s">
        <v>454</v>
      </c>
      <c r="PXW22" s="140" t="s">
        <v>454</v>
      </c>
      <c r="PXX22" s="140" t="s">
        <v>454</v>
      </c>
      <c r="PXY22" s="140" t="s">
        <v>454</v>
      </c>
      <c r="PXZ22" s="140" t="s">
        <v>454</v>
      </c>
      <c r="PYA22" s="140" t="s">
        <v>454</v>
      </c>
      <c r="PYB22" s="140" t="s">
        <v>454</v>
      </c>
      <c r="PYC22" s="140" t="s">
        <v>454</v>
      </c>
      <c r="PYD22" s="140" t="s">
        <v>454</v>
      </c>
      <c r="PYE22" s="140" t="s">
        <v>454</v>
      </c>
      <c r="PYF22" s="140" t="s">
        <v>454</v>
      </c>
      <c r="PYG22" s="140" t="s">
        <v>454</v>
      </c>
      <c r="PYH22" s="140" t="s">
        <v>454</v>
      </c>
      <c r="PYI22" s="140" t="s">
        <v>454</v>
      </c>
      <c r="PYJ22" s="140" t="s">
        <v>454</v>
      </c>
      <c r="PYK22" s="140" t="s">
        <v>454</v>
      </c>
      <c r="PYL22" s="140" t="s">
        <v>454</v>
      </c>
      <c r="PYM22" s="140" t="s">
        <v>454</v>
      </c>
      <c r="PYN22" s="140" t="s">
        <v>454</v>
      </c>
      <c r="PYO22" s="140" t="s">
        <v>454</v>
      </c>
      <c r="PYP22" s="140" t="s">
        <v>454</v>
      </c>
      <c r="PYQ22" s="140" t="s">
        <v>454</v>
      </c>
      <c r="PYR22" s="140" t="s">
        <v>454</v>
      </c>
      <c r="PYS22" s="140" t="s">
        <v>454</v>
      </c>
      <c r="PYT22" s="140" t="s">
        <v>454</v>
      </c>
      <c r="PYU22" s="140" t="s">
        <v>454</v>
      </c>
      <c r="PYV22" s="140" t="s">
        <v>454</v>
      </c>
      <c r="PYW22" s="140" t="s">
        <v>454</v>
      </c>
      <c r="PYX22" s="140" t="s">
        <v>454</v>
      </c>
      <c r="PYY22" s="140" t="s">
        <v>454</v>
      </c>
      <c r="PYZ22" s="140" t="s">
        <v>454</v>
      </c>
      <c r="PZA22" s="140" t="s">
        <v>454</v>
      </c>
      <c r="PZB22" s="140" t="s">
        <v>454</v>
      </c>
      <c r="PZC22" s="140" t="s">
        <v>454</v>
      </c>
      <c r="PZD22" s="140" t="s">
        <v>454</v>
      </c>
      <c r="PZE22" s="140" t="s">
        <v>454</v>
      </c>
      <c r="PZF22" s="140" t="s">
        <v>454</v>
      </c>
      <c r="PZG22" s="140" t="s">
        <v>454</v>
      </c>
      <c r="PZH22" s="140" t="s">
        <v>454</v>
      </c>
      <c r="PZI22" s="140" t="s">
        <v>454</v>
      </c>
      <c r="PZJ22" s="140" t="s">
        <v>454</v>
      </c>
      <c r="PZK22" s="140" t="s">
        <v>454</v>
      </c>
      <c r="PZL22" s="140" t="s">
        <v>454</v>
      </c>
      <c r="PZM22" s="140" t="s">
        <v>454</v>
      </c>
      <c r="PZN22" s="140" t="s">
        <v>454</v>
      </c>
      <c r="PZO22" s="140" t="s">
        <v>454</v>
      </c>
      <c r="PZP22" s="140" t="s">
        <v>454</v>
      </c>
      <c r="PZQ22" s="140" t="s">
        <v>454</v>
      </c>
      <c r="PZR22" s="140" t="s">
        <v>454</v>
      </c>
      <c r="PZS22" s="140" t="s">
        <v>454</v>
      </c>
      <c r="PZT22" s="140" t="s">
        <v>454</v>
      </c>
      <c r="PZU22" s="140" t="s">
        <v>454</v>
      </c>
      <c r="PZV22" s="140" t="s">
        <v>454</v>
      </c>
      <c r="PZW22" s="140" t="s">
        <v>454</v>
      </c>
      <c r="PZX22" s="140" t="s">
        <v>454</v>
      </c>
      <c r="PZY22" s="140" t="s">
        <v>454</v>
      </c>
      <c r="PZZ22" s="140" t="s">
        <v>454</v>
      </c>
      <c r="QAA22" s="140" t="s">
        <v>454</v>
      </c>
      <c r="QAB22" s="140" t="s">
        <v>454</v>
      </c>
      <c r="QAC22" s="140" t="s">
        <v>454</v>
      </c>
      <c r="QAD22" s="140" t="s">
        <v>454</v>
      </c>
      <c r="QAE22" s="140" t="s">
        <v>454</v>
      </c>
      <c r="QAF22" s="140" t="s">
        <v>454</v>
      </c>
      <c r="QAG22" s="140" t="s">
        <v>454</v>
      </c>
      <c r="QAH22" s="140" t="s">
        <v>454</v>
      </c>
      <c r="QAI22" s="140" t="s">
        <v>454</v>
      </c>
      <c r="QAJ22" s="140" t="s">
        <v>454</v>
      </c>
      <c r="QAK22" s="140" t="s">
        <v>454</v>
      </c>
      <c r="QAL22" s="140" t="s">
        <v>454</v>
      </c>
      <c r="QAM22" s="140" t="s">
        <v>454</v>
      </c>
      <c r="QAN22" s="140" t="s">
        <v>454</v>
      </c>
      <c r="QAO22" s="140" t="s">
        <v>454</v>
      </c>
      <c r="QAP22" s="140" t="s">
        <v>454</v>
      </c>
      <c r="QAQ22" s="140" t="s">
        <v>454</v>
      </c>
      <c r="QAR22" s="140" t="s">
        <v>454</v>
      </c>
      <c r="QAS22" s="140" t="s">
        <v>454</v>
      </c>
      <c r="QAT22" s="140" t="s">
        <v>454</v>
      </c>
      <c r="QAU22" s="140" t="s">
        <v>454</v>
      </c>
      <c r="QAV22" s="140" t="s">
        <v>454</v>
      </c>
      <c r="QAW22" s="140" t="s">
        <v>454</v>
      </c>
      <c r="QAX22" s="140" t="s">
        <v>454</v>
      </c>
      <c r="QAY22" s="140" t="s">
        <v>454</v>
      </c>
      <c r="QAZ22" s="140" t="s">
        <v>454</v>
      </c>
      <c r="QBA22" s="140" t="s">
        <v>454</v>
      </c>
      <c r="QBB22" s="140" t="s">
        <v>454</v>
      </c>
      <c r="QBC22" s="140" t="s">
        <v>454</v>
      </c>
      <c r="QBD22" s="140" t="s">
        <v>454</v>
      </c>
      <c r="QBE22" s="140" t="s">
        <v>454</v>
      </c>
      <c r="QBF22" s="140" t="s">
        <v>454</v>
      </c>
      <c r="QBG22" s="140" t="s">
        <v>454</v>
      </c>
      <c r="QBH22" s="140" t="s">
        <v>454</v>
      </c>
      <c r="QBI22" s="140" t="s">
        <v>454</v>
      </c>
      <c r="QBJ22" s="140" t="s">
        <v>454</v>
      </c>
      <c r="QBK22" s="140" t="s">
        <v>454</v>
      </c>
      <c r="QBL22" s="140" t="s">
        <v>454</v>
      </c>
      <c r="QBM22" s="140" t="s">
        <v>454</v>
      </c>
      <c r="QBN22" s="140" t="s">
        <v>454</v>
      </c>
      <c r="QBO22" s="140" t="s">
        <v>454</v>
      </c>
      <c r="QBP22" s="140" t="s">
        <v>454</v>
      </c>
      <c r="QBQ22" s="140" t="s">
        <v>454</v>
      </c>
      <c r="QBR22" s="140" t="s">
        <v>454</v>
      </c>
      <c r="QBS22" s="140" t="s">
        <v>454</v>
      </c>
      <c r="QBT22" s="140" t="s">
        <v>454</v>
      </c>
      <c r="QBU22" s="140" t="s">
        <v>454</v>
      </c>
      <c r="QBV22" s="140" t="s">
        <v>454</v>
      </c>
      <c r="QBW22" s="140" t="s">
        <v>454</v>
      </c>
      <c r="QBX22" s="140" t="s">
        <v>454</v>
      </c>
      <c r="QBY22" s="140" t="s">
        <v>454</v>
      </c>
      <c r="QBZ22" s="140" t="s">
        <v>454</v>
      </c>
      <c r="QCA22" s="140" t="s">
        <v>454</v>
      </c>
      <c r="QCB22" s="140" t="s">
        <v>454</v>
      </c>
      <c r="QCC22" s="140" t="s">
        <v>454</v>
      </c>
      <c r="QCD22" s="140" t="s">
        <v>454</v>
      </c>
      <c r="QCE22" s="140" t="s">
        <v>454</v>
      </c>
      <c r="QCF22" s="140" t="s">
        <v>454</v>
      </c>
      <c r="QCG22" s="140" t="s">
        <v>454</v>
      </c>
      <c r="QCH22" s="140" t="s">
        <v>454</v>
      </c>
      <c r="QCI22" s="140" t="s">
        <v>454</v>
      </c>
      <c r="QCJ22" s="140" t="s">
        <v>454</v>
      </c>
      <c r="QCK22" s="140" t="s">
        <v>454</v>
      </c>
      <c r="QCL22" s="140" t="s">
        <v>454</v>
      </c>
      <c r="QCM22" s="140" t="s">
        <v>454</v>
      </c>
      <c r="QCN22" s="140" t="s">
        <v>454</v>
      </c>
      <c r="QCO22" s="140" t="s">
        <v>454</v>
      </c>
      <c r="QCP22" s="140" t="s">
        <v>454</v>
      </c>
      <c r="QCQ22" s="140" t="s">
        <v>454</v>
      </c>
      <c r="QCR22" s="140" t="s">
        <v>454</v>
      </c>
      <c r="QCS22" s="140" t="s">
        <v>454</v>
      </c>
      <c r="QCT22" s="140" t="s">
        <v>454</v>
      </c>
      <c r="QCU22" s="140" t="s">
        <v>454</v>
      </c>
      <c r="QCV22" s="140" t="s">
        <v>454</v>
      </c>
      <c r="QCW22" s="140" t="s">
        <v>454</v>
      </c>
      <c r="QCX22" s="140" t="s">
        <v>454</v>
      </c>
      <c r="QCY22" s="140" t="s">
        <v>454</v>
      </c>
      <c r="QCZ22" s="140" t="s">
        <v>454</v>
      </c>
      <c r="QDA22" s="140" t="s">
        <v>454</v>
      </c>
      <c r="QDB22" s="140" t="s">
        <v>454</v>
      </c>
      <c r="QDC22" s="140" t="s">
        <v>454</v>
      </c>
      <c r="QDD22" s="140" t="s">
        <v>454</v>
      </c>
      <c r="QDE22" s="140" t="s">
        <v>454</v>
      </c>
      <c r="QDF22" s="140" t="s">
        <v>454</v>
      </c>
      <c r="QDG22" s="140" t="s">
        <v>454</v>
      </c>
      <c r="QDH22" s="140" t="s">
        <v>454</v>
      </c>
      <c r="QDI22" s="140" t="s">
        <v>454</v>
      </c>
      <c r="QDJ22" s="140" t="s">
        <v>454</v>
      </c>
      <c r="QDK22" s="140" t="s">
        <v>454</v>
      </c>
      <c r="QDL22" s="140" t="s">
        <v>454</v>
      </c>
      <c r="QDM22" s="140" t="s">
        <v>454</v>
      </c>
      <c r="QDN22" s="140" t="s">
        <v>454</v>
      </c>
      <c r="QDO22" s="140" t="s">
        <v>454</v>
      </c>
      <c r="QDP22" s="140" t="s">
        <v>454</v>
      </c>
      <c r="QDQ22" s="140" t="s">
        <v>454</v>
      </c>
      <c r="QDR22" s="140" t="s">
        <v>454</v>
      </c>
      <c r="QDS22" s="140" t="s">
        <v>454</v>
      </c>
      <c r="QDT22" s="140" t="s">
        <v>454</v>
      </c>
      <c r="QDU22" s="140" t="s">
        <v>454</v>
      </c>
      <c r="QDV22" s="140" t="s">
        <v>454</v>
      </c>
      <c r="QDW22" s="140" t="s">
        <v>454</v>
      </c>
      <c r="QDX22" s="140" t="s">
        <v>454</v>
      </c>
      <c r="QDY22" s="140" t="s">
        <v>454</v>
      </c>
      <c r="QDZ22" s="140" t="s">
        <v>454</v>
      </c>
      <c r="QEA22" s="140" t="s">
        <v>454</v>
      </c>
      <c r="QEB22" s="140" t="s">
        <v>454</v>
      </c>
      <c r="QEC22" s="140" t="s">
        <v>454</v>
      </c>
      <c r="QED22" s="140" t="s">
        <v>454</v>
      </c>
      <c r="QEE22" s="140" t="s">
        <v>454</v>
      </c>
      <c r="QEF22" s="140" t="s">
        <v>454</v>
      </c>
      <c r="QEG22" s="140" t="s">
        <v>454</v>
      </c>
      <c r="QEH22" s="140" t="s">
        <v>454</v>
      </c>
      <c r="QEI22" s="140" t="s">
        <v>454</v>
      </c>
      <c r="QEJ22" s="140" t="s">
        <v>454</v>
      </c>
      <c r="QEK22" s="140" t="s">
        <v>454</v>
      </c>
      <c r="QEL22" s="140" t="s">
        <v>454</v>
      </c>
      <c r="QEM22" s="140" t="s">
        <v>454</v>
      </c>
      <c r="QEN22" s="140" t="s">
        <v>454</v>
      </c>
      <c r="QEO22" s="140" t="s">
        <v>454</v>
      </c>
      <c r="QEP22" s="140" t="s">
        <v>454</v>
      </c>
      <c r="QEQ22" s="140" t="s">
        <v>454</v>
      </c>
      <c r="QER22" s="140" t="s">
        <v>454</v>
      </c>
      <c r="QES22" s="140" t="s">
        <v>454</v>
      </c>
      <c r="QET22" s="140" t="s">
        <v>454</v>
      </c>
      <c r="QEU22" s="140" t="s">
        <v>454</v>
      </c>
      <c r="QEV22" s="140" t="s">
        <v>454</v>
      </c>
      <c r="QEW22" s="140" t="s">
        <v>454</v>
      </c>
      <c r="QEX22" s="140" t="s">
        <v>454</v>
      </c>
      <c r="QEY22" s="140" t="s">
        <v>454</v>
      </c>
      <c r="QEZ22" s="140" t="s">
        <v>454</v>
      </c>
      <c r="QFA22" s="140" t="s">
        <v>454</v>
      </c>
      <c r="QFB22" s="140" t="s">
        <v>454</v>
      </c>
      <c r="QFC22" s="140" t="s">
        <v>454</v>
      </c>
      <c r="QFD22" s="140" t="s">
        <v>454</v>
      </c>
      <c r="QFE22" s="140" t="s">
        <v>454</v>
      </c>
      <c r="QFF22" s="140" t="s">
        <v>454</v>
      </c>
      <c r="QFG22" s="140" t="s">
        <v>454</v>
      </c>
      <c r="QFH22" s="140" t="s">
        <v>454</v>
      </c>
      <c r="QFI22" s="140" t="s">
        <v>454</v>
      </c>
      <c r="QFJ22" s="140" t="s">
        <v>454</v>
      </c>
      <c r="QFK22" s="140" t="s">
        <v>454</v>
      </c>
      <c r="QFL22" s="140" t="s">
        <v>454</v>
      </c>
      <c r="QFM22" s="140" t="s">
        <v>454</v>
      </c>
      <c r="QFN22" s="140" t="s">
        <v>454</v>
      </c>
      <c r="QFO22" s="140" t="s">
        <v>454</v>
      </c>
      <c r="QFP22" s="140" t="s">
        <v>454</v>
      </c>
      <c r="QFQ22" s="140" t="s">
        <v>454</v>
      </c>
      <c r="QFR22" s="140" t="s">
        <v>454</v>
      </c>
      <c r="QFS22" s="140" t="s">
        <v>454</v>
      </c>
      <c r="QFT22" s="140" t="s">
        <v>454</v>
      </c>
      <c r="QFU22" s="140" t="s">
        <v>454</v>
      </c>
      <c r="QFV22" s="140" t="s">
        <v>454</v>
      </c>
      <c r="QFW22" s="140" t="s">
        <v>454</v>
      </c>
      <c r="QFX22" s="140" t="s">
        <v>454</v>
      </c>
      <c r="QFY22" s="140" t="s">
        <v>454</v>
      </c>
      <c r="QFZ22" s="140" t="s">
        <v>454</v>
      </c>
      <c r="QGA22" s="140" t="s">
        <v>454</v>
      </c>
      <c r="QGB22" s="140" t="s">
        <v>454</v>
      </c>
      <c r="QGC22" s="140" t="s">
        <v>454</v>
      </c>
      <c r="QGD22" s="140" t="s">
        <v>454</v>
      </c>
      <c r="QGE22" s="140" t="s">
        <v>454</v>
      </c>
      <c r="QGF22" s="140" t="s">
        <v>454</v>
      </c>
      <c r="QGG22" s="140" t="s">
        <v>454</v>
      </c>
      <c r="QGH22" s="140" t="s">
        <v>454</v>
      </c>
      <c r="QGI22" s="140" t="s">
        <v>454</v>
      </c>
      <c r="QGJ22" s="140" t="s">
        <v>454</v>
      </c>
      <c r="QGK22" s="140" t="s">
        <v>454</v>
      </c>
      <c r="QGL22" s="140" t="s">
        <v>454</v>
      </c>
      <c r="QGM22" s="140" t="s">
        <v>454</v>
      </c>
      <c r="QGN22" s="140" t="s">
        <v>454</v>
      </c>
      <c r="QGO22" s="140" t="s">
        <v>454</v>
      </c>
      <c r="QGP22" s="140" t="s">
        <v>454</v>
      </c>
      <c r="QGQ22" s="140" t="s">
        <v>454</v>
      </c>
      <c r="QGR22" s="140" t="s">
        <v>454</v>
      </c>
      <c r="QGS22" s="140" t="s">
        <v>454</v>
      </c>
      <c r="QGT22" s="140" t="s">
        <v>454</v>
      </c>
      <c r="QGU22" s="140" t="s">
        <v>454</v>
      </c>
      <c r="QGV22" s="140" t="s">
        <v>454</v>
      </c>
      <c r="QGW22" s="140" t="s">
        <v>454</v>
      </c>
      <c r="QGX22" s="140" t="s">
        <v>454</v>
      </c>
      <c r="QGY22" s="140" t="s">
        <v>454</v>
      </c>
      <c r="QGZ22" s="140" t="s">
        <v>454</v>
      </c>
      <c r="QHA22" s="140" t="s">
        <v>454</v>
      </c>
      <c r="QHB22" s="140" t="s">
        <v>454</v>
      </c>
      <c r="QHC22" s="140" t="s">
        <v>454</v>
      </c>
      <c r="QHD22" s="140" t="s">
        <v>454</v>
      </c>
      <c r="QHE22" s="140" t="s">
        <v>454</v>
      </c>
      <c r="QHF22" s="140" t="s">
        <v>454</v>
      </c>
      <c r="QHG22" s="140" t="s">
        <v>454</v>
      </c>
      <c r="QHH22" s="140" t="s">
        <v>454</v>
      </c>
      <c r="QHI22" s="140" t="s">
        <v>454</v>
      </c>
      <c r="QHJ22" s="140" t="s">
        <v>454</v>
      </c>
      <c r="QHK22" s="140" t="s">
        <v>454</v>
      </c>
      <c r="QHL22" s="140" t="s">
        <v>454</v>
      </c>
      <c r="QHM22" s="140" t="s">
        <v>454</v>
      </c>
      <c r="QHN22" s="140" t="s">
        <v>454</v>
      </c>
      <c r="QHO22" s="140" t="s">
        <v>454</v>
      </c>
      <c r="QHP22" s="140" t="s">
        <v>454</v>
      </c>
      <c r="QHQ22" s="140" t="s">
        <v>454</v>
      </c>
      <c r="QHR22" s="140" t="s">
        <v>454</v>
      </c>
      <c r="QHS22" s="140" t="s">
        <v>454</v>
      </c>
      <c r="QHT22" s="140" t="s">
        <v>454</v>
      </c>
      <c r="QHU22" s="140" t="s">
        <v>454</v>
      </c>
      <c r="QHV22" s="140" t="s">
        <v>454</v>
      </c>
      <c r="QHW22" s="140" t="s">
        <v>454</v>
      </c>
      <c r="QHX22" s="140" t="s">
        <v>454</v>
      </c>
      <c r="QHY22" s="140" t="s">
        <v>454</v>
      </c>
      <c r="QHZ22" s="140" t="s">
        <v>454</v>
      </c>
      <c r="QIA22" s="140" t="s">
        <v>454</v>
      </c>
      <c r="QIB22" s="140" t="s">
        <v>454</v>
      </c>
      <c r="QIC22" s="140" t="s">
        <v>454</v>
      </c>
      <c r="QID22" s="140" t="s">
        <v>454</v>
      </c>
      <c r="QIE22" s="140" t="s">
        <v>454</v>
      </c>
      <c r="QIF22" s="140" t="s">
        <v>454</v>
      </c>
      <c r="QIG22" s="140" t="s">
        <v>454</v>
      </c>
      <c r="QIH22" s="140" t="s">
        <v>454</v>
      </c>
      <c r="QII22" s="140" t="s">
        <v>454</v>
      </c>
      <c r="QIJ22" s="140" t="s">
        <v>454</v>
      </c>
      <c r="QIK22" s="140" t="s">
        <v>454</v>
      </c>
      <c r="QIL22" s="140" t="s">
        <v>454</v>
      </c>
      <c r="QIM22" s="140" t="s">
        <v>454</v>
      </c>
      <c r="QIN22" s="140" t="s">
        <v>454</v>
      </c>
      <c r="QIO22" s="140" t="s">
        <v>454</v>
      </c>
      <c r="QIP22" s="140" t="s">
        <v>454</v>
      </c>
      <c r="QIQ22" s="140" t="s">
        <v>454</v>
      </c>
      <c r="QIR22" s="140" t="s">
        <v>454</v>
      </c>
      <c r="QIS22" s="140" t="s">
        <v>454</v>
      </c>
      <c r="QIT22" s="140" t="s">
        <v>454</v>
      </c>
      <c r="QIU22" s="140" t="s">
        <v>454</v>
      </c>
      <c r="QIV22" s="140" t="s">
        <v>454</v>
      </c>
      <c r="QIW22" s="140" t="s">
        <v>454</v>
      </c>
      <c r="QIX22" s="140" t="s">
        <v>454</v>
      </c>
      <c r="QIY22" s="140" t="s">
        <v>454</v>
      </c>
      <c r="QIZ22" s="140" t="s">
        <v>454</v>
      </c>
      <c r="QJA22" s="140" t="s">
        <v>454</v>
      </c>
      <c r="QJB22" s="140" t="s">
        <v>454</v>
      </c>
      <c r="QJC22" s="140" t="s">
        <v>454</v>
      </c>
      <c r="QJD22" s="140" t="s">
        <v>454</v>
      </c>
      <c r="QJE22" s="140" t="s">
        <v>454</v>
      </c>
      <c r="QJF22" s="140" t="s">
        <v>454</v>
      </c>
      <c r="QJG22" s="140" t="s">
        <v>454</v>
      </c>
      <c r="QJH22" s="140" t="s">
        <v>454</v>
      </c>
      <c r="QJI22" s="140" t="s">
        <v>454</v>
      </c>
      <c r="QJJ22" s="140" t="s">
        <v>454</v>
      </c>
      <c r="QJK22" s="140" t="s">
        <v>454</v>
      </c>
      <c r="QJL22" s="140" t="s">
        <v>454</v>
      </c>
      <c r="QJM22" s="140" t="s">
        <v>454</v>
      </c>
      <c r="QJN22" s="140" t="s">
        <v>454</v>
      </c>
      <c r="QJO22" s="140" t="s">
        <v>454</v>
      </c>
      <c r="QJP22" s="140" t="s">
        <v>454</v>
      </c>
      <c r="QJQ22" s="140" t="s">
        <v>454</v>
      </c>
      <c r="QJR22" s="140" t="s">
        <v>454</v>
      </c>
      <c r="QJS22" s="140" t="s">
        <v>454</v>
      </c>
      <c r="QJT22" s="140" t="s">
        <v>454</v>
      </c>
      <c r="QJU22" s="140" t="s">
        <v>454</v>
      </c>
      <c r="QJV22" s="140" t="s">
        <v>454</v>
      </c>
      <c r="QJW22" s="140" t="s">
        <v>454</v>
      </c>
      <c r="QJX22" s="140" t="s">
        <v>454</v>
      </c>
      <c r="QJY22" s="140" t="s">
        <v>454</v>
      </c>
      <c r="QJZ22" s="140" t="s">
        <v>454</v>
      </c>
      <c r="QKA22" s="140" t="s">
        <v>454</v>
      </c>
      <c r="QKB22" s="140" t="s">
        <v>454</v>
      </c>
      <c r="QKC22" s="140" t="s">
        <v>454</v>
      </c>
      <c r="QKD22" s="140" t="s">
        <v>454</v>
      </c>
      <c r="QKE22" s="140" t="s">
        <v>454</v>
      </c>
      <c r="QKF22" s="140" t="s">
        <v>454</v>
      </c>
      <c r="QKG22" s="140" t="s">
        <v>454</v>
      </c>
      <c r="QKH22" s="140" t="s">
        <v>454</v>
      </c>
      <c r="QKI22" s="140" t="s">
        <v>454</v>
      </c>
      <c r="QKJ22" s="140" t="s">
        <v>454</v>
      </c>
      <c r="QKK22" s="140" t="s">
        <v>454</v>
      </c>
      <c r="QKL22" s="140" t="s">
        <v>454</v>
      </c>
      <c r="QKM22" s="140" t="s">
        <v>454</v>
      </c>
      <c r="QKN22" s="140" t="s">
        <v>454</v>
      </c>
      <c r="QKO22" s="140" t="s">
        <v>454</v>
      </c>
      <c r="QKP22" s="140" t="s">
        <v>454</v>
      </c>
      <c r="QKQ22" s="140" t="s">
        <v>454</v>
      </c>
      <c r="QKR22" s="140" t="s">
        <v>454</v>
      </c>
      <c r="QKS22" s="140" t="s">
        <v>454</v>
      </c>
      <c r="QKT22" s="140" t="s">
        <v>454</v>
      </c>
      <c r="QKU22" s="140" t="s">
        <v>454</v>
      </c>
      <c r="QKV22" s="140" t="s">
        <v>454</v>
      </c>
      <c r="QKW22" s="140" t="s">
        <v>454</v>
      </c>
      <c r="QKX22" s="140" t="s">
        <v>454</v>
      </c>
      <c r="QKY22" s="140" t="s">
        <v>454</v>
      </c>
      <c r="QKZ22" s="140" t="s">
        <v>454</v>
      </c>
      <c r="QLA22" s="140" t="s">
        <v>454</v>
      </c>
      <c r="QLB22" s="140" t="s">
        <v>454</v>
      </c>
      <c r="QLC22" s="140" t="s">
        <v>454</v>
      </c>
      <c r="QLD22" s="140" t="s">
        <v>454</v>
      </c>
      <c r="QLE22" s="140" t="s">
        <v>454</v>
      </c>
      <c r="QLF22" s="140" t="s">
        <v>454</v>
      </c>
      <c r="QLG22" s="140" t="s">
        <v>454</v>
      </c>
      <c r="QLH22" s="140" t="s">
        <v>454</v>
      </c>
      <c r="QLI22" s="140" t="s">
        <v>454</v>
      </c>
      <c r="QLJ22" s="140" t="s">
        <v>454</v>
      </c>
      <c r="QLK22" s="140" t="s">
        <v>454</v>
      </c>
      <c r="QLL22" s="140" t="s">
        <v>454</v>
      </c>
      <c r="QLM22" s="140" t="s">
        <v>454</v>
      </c>
      <c r="QLN22" s="140" t="s">
        <v>454</v>
      </c>
      <c r="QLO22" s="140" t="s">
        <v>454</v>
      </c>
      <c r="QLP22" s="140" t="s">
        <v>454</v>
      </c>
      <c r="QLQ22" s="140" t="s">
        <v>454</v>
      </c>
      <c r="QLR22" s="140" t="s">
        <v>454</v>
      </c>
      <c r="QLS22" s="140" t="s">
        <v>454</v>
      </c>
      <c r="QLT22" s="140" t="s">
        <v>454</v>
      </c>
      <c r="QLU22" s="140" t="s">
        <v>454</v>
      </c>
      <c r="QLV22" s="140" t="s">
        <v>454</v>
      </c>
      <c r="QLW22" s="140" t="s">
        <v>454</v>
      </c>
      <c r="QLX22" s="140" t="s">
        <v>454</v>
      </c>
      <c r="QLY22" s="140" t="s">
        <v>454</v>
      </c>
      <c r="QLZ22" s="140" t="s">
        <v>454</v>
      </c>
      <c r="QMA22" s="140" t="s">
        <v>454</v>
      </c>
      <c r="QMB22" s="140" t="s">
        <v>454</v>
      </c>
      <c r="QMC22" s="140" t="s">
        <v>454</v>
      </c>
      <c r="QMD22" s="140" t="s">
        <v>454</v>
      </c>
      <c r="QME22" s="140" t="s">
        <v>454</v>
      </c>
      <c r="QMF22" s="140" t="s">
        <v>454</v>
      </c>
      <c r="QMG22" s="140" t="s">
        <v>454</v>
      </c>
      <c r="QMH22" s="140" t="s">
        <v>454</v>
      </c>
      <c r="QMI22" s="140" t="s">
        <v>454</v>
      </c>
      <c r="QMJ22" s="140" t="s">
        <v>454</v>
      </c>
      <c r="QMK22" s="140" t="s">
        <v>454</v>
      </c>
      <c r="QML22" s="140" t="s">
        <v>454</v>
      </c>
      <c r="QMM22" s="140" t="s">
        <v>454</v>
      </c>
      <c r="QMN22" s="140" t="s">
        <v>454</v>
      </c>
      <c r="QMO22" s="140" t="s">
        <v>454</v>
      </c>
      <c r="QMP22" s="140" t="s">
        <v>454</v>
      </c>
      <c r="QMQ22" s="140" t="s">
        <v>454</v>
      </c>
      <c r="QMR22" s="140" t="s">
        <v>454</v>
      </c>
      <c r="QMS22" s="140" t="s">
        <v>454</v>
      </c>
      <c r="QMT22" s="140" t="s">
        <v>454</v>
      </c>
      <c r="QMU22" s="140" t="s">
        <v>454</v>
      </c>
      <c r="QMV22" s="140" t="s">
        <v>454</v>
      </c>
      <c r="QMW22" s="140" t="s">
        <v>454</v>
      </c>
      <c r="QMX22" s="140" t="s">
        <v>454</v>
      </c>
      <c r="QMY22" s="140" t="s">
        <v>454</v>
      </c>
      <c r="QMZ22" s="140" t="s">
        <v>454</v>
      </c>
      <c r="QNA22" s="140" t="s">
        <v>454</v>
      </c>
      <c r="QNB22" s="140" t="s">
        <v>454</v>
      </c>
      <c r="QNC22" s="140" t="s">
        <v>454</v>
      </c>
      <c r="QND22" s="140" t="s">
        <v>454</v>
      </c>
      <c r="QNE22" s="140" t="s">
        <v>454</v>
      </c>
      <c r="QNF22" s="140" t="s">
        <v>454</v>
      </c>
      <c r="QNG22" s="140" t="s">
        <v>454</v>
      </c>
      <c r="QNH22" s="140" t="s">
        <v>454</v>
      </c>
      <c r="QNI22" s="140" t="s">
        <v>454</v>
      </c>
      <c r="QNJ22" s="140" t="s">
        <v>454</v>
      </c>
      <c r="QNK22" s="140" t="s">
        <v>454</v>
      </c>
      <c r="QNL22" s="140" t="s">
        <v>454</v>
      </c>
      <c r="QNM22" s="140" t="s">
        <v>454</v>
      </c>
      <c r="QNN22" s="140" t="s">
        <v>454</v>
      </c>
      <c r="QNO22" s="140" t="s">
        <v>454</v>
      </c>
      <c r="QNP22" s="140" t="s">
        <v>454</v>
      </c>
      <c r="QNQ22" s="140" t="s">
        <v>454</v>
      </c>
      <c r="QNR22" s="140" t="s">
        <v>454</v>
      </c>
      <c r="QNS22" s="140" t="s">
        <v>454</v>
      </c>
      <c r="QNT22" s="140" t="s">
        <v>454</v>
      </c>
      <c r="QNU22" s="140" t="s">
        <v>454</v>
      </c>
      <c r="QNV22" s="140" t="s">
        <v>454</v>
      </c>
      <c r="QNW22" s="140" t="s">
        <v>454</v>
      </c>
      <c r="QNX22" s="140" t="s">
        <v>454</v>
      </c>
      <c r="QNY22" s="140" t="s">
        <v>454</v>
      </c>
      <c r="QNZ22" s="140" t="s">
        <v>454</v>
      </c>
      <c r="QOA22" s="140" t="s">
        <v>454</v>
      </c>
      <c r="QOB22" s="140" t="s">
        <v>454</v>
      </c>
      <c r="QOC22" s="140" t="s">
        <v>454</v>
      </c>
      <c r="QOD22" s="140" t="s">
        <v>454</v>
      </c>
      <c r="QOE22" s="140" t="s">
        <v>454</v>
      </c>
      <c r="QOF22" s="140" t="s">
        <v>454</v>
      </c>
      <c r="QOG22" s="140" t="s">
        <v>454</v>
      </c>
      <c r="QOH22" s="140" t="s">
        <v>454</v>
      </c>
      <c r="QOI22" s="140" t="s">
        <v>454</v>
      </c>
      <c r="QOJ22" s="140" t="s">
        <v>454</v>
      </c>
      <c r="QOK22" s="140" t="s">
        <v>454</v>
      </c>
      <c r="QOL22" s="140" t="s">
        <v>454</v>
      </c>
      <c r="QOM22" s="140" t="s">
        <v>454</v>
      </c>
      <c r="QON22" s="140" t="s">
        <v>454</v>
      </c>
      <c r="QOO22" s="140" t="s">
        <v>454</v>
      </c>
      <c r="QOP22" s="140" t="s">
        <v>454</v>
      </c>
      <c r="QOQ22" s="140" t="s">
        <v>454</v>
      </c>
      <c r="QOR22" s="140" t="s">
        <v>454</v>
      </c>
      <c r="QOS22" s="140" t="s">
        <v>454</v>
      </c>
      <c r="QOT22" s="140" t="s">
        <v>454</v>
      </c>
      <c r="QOU22" s="140" t="s">
        <v>454</v>
      </c>
      <c r="QOV22" s="140" t="s">
        <v>454</v>
      </c>
      <c r="QOW22" s="140" t="s">
        <v>454</v>
      </c>
      <c r="QOX22" s="140" t="s">
        <v>454</v>
      </c>
      <c r="QOY22" s="140" t="s">
        <v>454</v>
      </c>
      <c r="QOZ22" s="140" t="s">
        <v>454</v>
      </c>
      <c r="QPA22" s="140" t="s">
        <v>454</v>
      </c>
      <c r="QPB22" s="140" t="s">
        <v>454</v>
      </c>
      <c r="QPC22" s="140" t="s">
        <v>454</v>
      </c>
      <c r="QPD22" s="140" t="s">
        <v>454</v>
      </c>
      <c r="QPE22" s="140" t="s">
        <v>454</v>
      </c>
      <c r="QPF22" s="140" t="s">
        <v>454</v>
      </c>
      <c r="QPG22" s="140" t="s">
        <v>454</v>
      </c>
      <c r="QPH22" s="140" t="s">
        <v>454</v>
      </c>
      <c r="QPI22" s="140" t="s">
        <v>454</v>
      </c>
      <c r="QPJ22" s="140" t="s">
        <v>454</v>
      </c>
      <c r="QPK22" s="140" t="s">
        <v>454</v>
      </c>
      <c r="QPL22" s="140" t="s">
        <v>454</v>
      </c>
      <c r="QPM22" s="140" t="s">
        <v>454</v>
      </c>
      <c r="QPN22" s="140" t="s">
        <v>454</v>
      </c>
      <c r="QPO22" s="140" t="s">
        <v>454</v>
      </c>
      <c r="QPP22" s="140" t="s">
        <v>454</v>
      </c>
      <c r="QPQ22" s="140" t="s">
        <v>454</v>
      </c>
      <c r="QPR22" s="140" t="s">
        <v>454</v>
      </c>
      <c r="QPS22" s="140" t="s">
        <v>454</v>
      </c>
      <c r="QPT22" s="140" t="s">
        <v>454</v>
      </c>
      <c r="QPU22" s="140" t="s">
        <v>454</v>
      </c>
      <c r="QPV22" s="140" t="s">
        <v>454</v>
      </c>
      <c r="QPW22" s="140" t="s">
        <v>454</v>
      </c>
      <c r="QPX22" s="140" t="s">
        <v>454</v>
      </c>
      <c r="QPY22" s="140" t="s">
        <v>454</v>
      </c>
      <c r="QPZ22" s="140" t="s">
        <v>454</v>
      </c>
      <c r="QQA22" s="140" t="s">
        <v>454</v>
      </c>
      <c r="QQB22" s="140" t="s">
        <v>454</v>
      </c>
      <c r="QQC22" s="140" t="s">
        <v>454</v>
      </c>
      <c r="QQD22" s="140" t="s">
        <v>454</v>
      </c>
      <c r="QQE22" s="140" t="s">
        <v>454</v>
      </c>
      <c r="QQF22" s="140" t="s">
        <v>454</v>
      </c>
      <c r="QQG22" s="140" t="s">
        <v>454</v>
      </c>
      <c r="QQH22" s="140" t="s">
        <v>454</v>
      </c>
      <c r="QQI22" s="140" t="s">
        <v>454</v>
      </c>
      <c r="QQJ22" s="140" t="s">
        <v>454</v>
      </c>
      <c r="QQK22" s="140" t="s">
        <v>454</v>
      </c>
      <c r="QQL22" s="140" t="s">
        <v>454</v>
      </c>
      <c r="QQM22" s="140" t="s">
        <v>454</v>
      </c>
      <c r="QQN22" s="140" t="s">
        <v>454</v>
      </c>
      <c r="QQO22" s="140" t="s">
        <v>454</v>
      </c>
      <c r="QQP22" s="140" t="s">
        <v>454</v>
      </c>
      <c r="QQQ22" s="140" t="s">
        <v>454</v>
      </c>
      <c r="QQR22" s="140" t="s">
        <v>454</v>
      </c>
      <c r="QQS22" s="140" t="s">
        <v>454</v>
      </c>
      <c r="QQT22" s="140" t="s">
        <v>454</v>
      </c>
      <c r="QQU22" s="140" t="s">
        <v>454</v>
      </c>
      <c r="QQV22" s="140" t="s">
        <v>454</v>
      </c>
      <c r="QQW22" s="140" t="s">
        <v>454</v>
      </c>
      <c r="QQX22" s="140" t="s">
        <v>454</v>
      </c>
      <c r="QQY22" s="140" t="s">
        <v>454</v>
      </c>
      <c r="QQZ22" s="140" t="s">
        <v>454</v>
      </c>
      <c r="QRA22" s="140" t="s">
        <v>454</v>
      </c>
      <c r="QRB22" s="140" t="s">
        <v>454</v>
      </c>
      <c r="QRC22" s="140" t="s">
        <v>454</v>
      </c>
      <c r="QRD22" s="140" t="s">
        <v>454</v>
      </c>
      <c r="QRE22" s="140" t="s">
        <v>454</v>
      </c>
      <c r="QRF22" s="140" t="s">
        <v>454</v>
      </c>
      <c r="QRG22" s="140" t="s">
        <v>454</v>
      </c>
      <c r="QRH22" s="140" t="s">
        <v>454</v>
      </c>
      <c r="QRI22" s="140" t="s">
        <v>454</v>
      </c>
      <c r="QRJ22" s="140" t="s">
        <v>454</v>
      </c>
      <c r="QRK22" s="140" t="s">
        <v>454</v>
      </c>
      <c r="QRL22" s="140" t="s">
        <v>454</v>
      </c>
      <c r="QRM22" s="140" t="s">
        <v>454</v>
      </c>
      <c r="QRN22" s="140" t="s">
        <v>454</v>
      </c>
      <c r="QRO22" s="140" t="s">
        <v>454</v>
      </c>
      <c r="QRP22" s="140" t="s">
        <v>454</v>
      </c>
      <c r="QRQ22" s="140" t="s">
        <v>454</v>
      </c>
      <c r="QRR22" s="140" t="s">
        <v>454</v>
      </c>
      <c r="QRS22" s="140" t="s">
        <v>454</v>
      </c>
      <c r="QRT22" s="140" t="s">
        <v>454</v>
      </c>
      <c r="QRU22" s="140" t="s">
        <v>454</v>
      </c>
      <c r="QRV22" s="140" t="s">
        <v>454</v>
      </c>
      <c r="QRW22" s="140" t="s">
        <v>454</v>
      </c>
      <c r="QRX22" s="140" t="s">
        <v>454</v>
      </c>
      <c r="QRY22" s="140" t="s">
        <v>454</v>
      </c>
      <c r="QRZ22" s="140" t="s">
        <v>454</v>
      </c>
      <c r="QSA22" s="140" t="s">
        <v>454</v>
      </c>
      <c r="QSB22" s="140" t="s">
        <v>454</v>
      </c>
      <c r="QSC22" s="140" t="s">
        <v>454</v>
      </c>
      <c r="QSD22" s="140" t="s">
        <v>454</v>
      </c>
      <c r="QSE22" s="140" t="s">
        <v>454</v>
      </c>
      <c r="QSF22" s="140" t="s">
        <v>454</v>
      </c>
      <c r="QSG22" s="140" t="s">
        <v>454</v>
      </c>
      <c r="QSH22" s="140" t="s">
        <v>454</v>
      </c>
      <c r="QSI22" s="140" t="s">
        <v>454</v>
      </c>
      <c r="QSJ22" s="140" t="s">
        <v>454</v>
      </c>
      <c r="QSK22" s="140" t="s">
        <v>454</v>
      </c>
      <c r="QSL22" s="140" t="s">
        <v>454</v>
      </c>
      <c r="QSM22" s="140" t="s">
        <v>454</v>
      </c>
      <c r="QSN22" s="140" t="s">
        <v>454</v>
      </c>
      <c r="QSO22" s="140" t="s">
        <v>454</v>
      </c>
      <c r="QSP22" s="140" t="s">
        <v>454</v>
      </c>
      <c r="QSQ22" s="140" t="s">
        <v>454</v>
      </c>
      <c r="QSR22" s="140" t="s">
        <v>454</v>
      </c>
      <c r="QSS22" s="140" t="s">
        <v>454</v>
      </c>
      <c r="QST22" s="140" t="s">
        <v>454</v>
      </c>
      <c r="QSU22" s="140" t="s">
        <v>454</v>
      </c>
      <c r="QSV22" s="140" t="s">
        <v>454</v>
      </c>
      <c r="QSW22" s="140" t="s">
        <v>454</v>
      </c>
      <c r="QSX22" s="140" t="s">
        <v>454</v>
      </c>
      <c r="QSY22" s="140" t="s">
        <v>454</v>
      </c>
      <c r="QSZ22" s="140" t="s">
        <v>454</v>
      </c>
      <c r="QTA22" s="140" t="s">
        <v>454</v>
      </c>
      <c r="QTB22" s="140" t="s">
        <v>454</v>
      </c>
      <c r="QTC22" s="140" t="s">
        <v>454</v>
      </c>
      <c r="QTD22" s="140" t="s">
        <v>454</v>
      </c>
      <c r="QTE22" s="140" t="s">
        <v>454</v>
      </c>
      <c r="QTF22" s="140" t="s">
        <v>454</v>
      </c>
      <c r="QTG22" s="140" t="s">
        <v>454</v>
      </c>
      <c r="QTH22" s="140" t="s">
        <v>454</v>
      </c>
      <c r="QTI22" s="140" t="s">
        <v>454</v>
      </c>
      <c r="QTJ22" s="140" t="s">
        <v>454</v>
      </c>
      <c r="QTK22" s="140" t="s">
        <v>454</v>
      </c>
      <c r="QTL22" s="140" t="s">
        <v>454</v>
      </c>
      <c r="QTM22" s="140" t="s">
        <v>454</v>
      </c>
      <c r="QTN22" s="140" t="s">
        <v>454</v>
      </c>
      <c r="QTO22" s="140" t="s">
        <v>454</v>
      </c>
      <c r="QTP22" s="140" t="s">
        <v>454</v>
      </c>
      <c r="QTQ22" s="140" t="s">
        <v>454</v>
      </c>
      <c r="QTR22" s="140" t="s">
        <v>454</v>
      </c>
      <c r="QTS22" s="140" t="s">
        <v>454</v>
      </c>
      <c r="QTT22" s="140" t="s">
        <v>454</v>
      </c>
      <c r="QTU22" s="140" t="s">
        <v>454</v>
      </c>
      <c r="QTV22" s="140" t="s">
        <v>454</v>
      </c>
      <c r="QTW22" s="140" t="s">
        <v>454</v>
      </c>
      <c r="QTX22" s="140" t="s">
        <v>454</v>
      </c>
      <c r="QTY22" s="140" t="s">
        <v>454</v>
      </c>
      <c r="QTZ22" s="140" t="s">
        <v>454</v>
      </c>
      <c r="QUA22" s="140" t="s">
        <v>454</v>
      </c>
      <c r="QUB22" s="140" t="s">
        <v>454</v>
      </c>
      <c r="QUC22" s="140" t="s">
        <v>454</v>
      </c>
      <c r="QUD22" s="140" t="s">
        <v>454</v>
      </c>
      <c r="QUE22" s="140" t="s">
        <v>454</v>
      </c>
      <c r="QUF22" s="140" t="s">
        <v>454</v>
      </c>
      <c r="QUG22" s="140" t="s">
        <v>454</v>
      </c>
      <c r="QUH22" s="140" t="s">
        <v>454</v>
      </c>
      <c r="QUI22" s="140" t="s">
        <v>454</v>
      </c>
      <c r="QUJ22" s="140" t="s">
        <v>454</v>
      </c>
      <c r="QUK22" s="140" t="s">
        <v>454</v>
      </c>
      <c r="QUL22" s="140" t="s">
        <v>454</v>
      </c>
      <c r="QUM22" s="140" t="s">
        <v>454</v>
      </c>
      <c r="QUN22" s="140" t="s">
        <v>454</v>
      </c>
      <c r="QUO22" s="140" t="s">
        <v>454</v>
      </c>
      <c r="QUP22" s="140" t="s">
        <v>454</v>
      </c>
      <c r="QUQ22" s="140" t="s">
        <v>454</v>
      </c>
      <c r="QUR22" s="140" t="s">
        <v>454</v>
      </c>
      <c r="QUS22" s="140" t="s">
        <v>454</v>
      </c>
      <c r="QUT22" s="140" t="s">
        <v>454</v>
      </c>
      <c r="QUU22" s="140" t="s">
        <v>454</v>
      </c>
      <c r="QUV22" s="140" t="s">
        <v>454</v>
      </c>
      <c r="QUW22" s="140" t="s">
        <v>454</v>
      </c>
      <c r="QUX22" s="140" t="s">
        <v>454</v>
      </c>
      <c r="QUY22" s="140" t="s">
        <v>454</v>
      </c>
      <c r="QUZ22" s="140" t="s">
        <v>454</v>
      </c>
      <c r="QVA22" s="140" t="s">
        <v>454</v>
      </c>
      <c r="QVB22" s="140" t="s">
        <v>454</v>
      </c>
      <c r="QVC22" s="140" t="s">
        <v>454</v>
      </c>
      <c r="QVD22" s="140" t="s">
        <v>454</v>
      </c>
      <c r="QVE22" s="140" t="s">
        <v>454</v>
      </c>
      <c r="QVF22" s="140" t="s">
        <v>454</v>
      </c>
      <c r="QVG22" s="140" t="s">
        <v>454</v>
      </c>
      <c r="QVH22" s="140" t="s">
        <v>454</v>
      </c>
      <c r="QVI22" s="140" t="s">
        <v>454</v>
      </c>
      <c r="QVJ22" s="140" t="s">
        <v>454</v>
      </c>
      <c r="QVK22" s="140" t="s">
        <v>454</v>
      </c>
      <c r="QVL22" s="140" t="s">
        <v>454</v>
      </c>
      <c r="QVM22" s="140" t="s">
        <v>454</v>
      </c>
      <c r="QVN22" s="140" t="s">
        <v>454</v>
      </c>
      <c r="QVO22" s="140" t="s">
        <v>454</v>
      </c>
      <c r="QVP22" s="140" t="s">
        <v>454</v>
      </c>
      <c r="QVQ22" s="140" t="s">
        <v>454</v>
      </c>
      <c r="QVR22" s="140" t="s">
        <v>454</v>
      </c>
      <c r="QVS22" s="140" t="s">
        <v>454</v>
      </c>
      <c r="QVT22" s="140" t="s">
        <v>454</v>
      </c>
      <c r="QVU22" s="140" t="s">
        <v>454</v>
      </c>
      <c r="QVV22" s="140" t="s">
        <v>454</v>
      </c>
      <c r="QVW22" s="140" t="s">
        <v>454</v>
      </c>
      <c r="QVX22" s="140" t="s">
        <v>454</v>
      </c>
      <c r="QVY22" s="140" t="s">
        <v>454</v>
      </c>
      <c r="QVZ22" s="140" t="s">
        <v>454</v>
      </c>
      <c r="QWA22" s="140" t="s">
        <v>454</v>
      </c>
      <c r="QWB22" s="140" t="s">
        <v>454</v>
      </c>
      <c r="QWC22" s="140" t="s">
        <v>454</v>
      </c>
      <c r="QWD22" s="140" t="s">
        <v>454</v>
      </c>
      <c r="QWE22" s="140" t="s">
        <v>454</v>
      </c>
      <c r="QWF22" s="140" t="s">
        <v>454</v>
      </c>
      <c r="QWG22" s="140" t="s">
        <v>454</v>
      </c>
      <c r="QWH22" s="140" t="s">
        <v>454</v>
      </c>
      <c r="QWI22" s="140" t="s">
        <v>454</v>
      </c>
      <c r="QWJ22" s="140" t="s">
        <v>454</v>
      </c>
      <c r="QWK22" s="140" t="s">
        <v>454</v>
      </c>
      <c r="QWL22" s="140" t="s">
        <v>454</v>
      </c>
      <c r="QWM22" s="140" t="s">
        <v>454</v>
      </c>
      <c r="QWN22" s="140" t="s">
        <v>454</v>
      </c>
      <c r="QWO22" s="140" t="s">
        <v>454</v>
      </c>
      <c r="QWP22" s="140" t="s">
        <v>454</v>
      </c>
      <c r="QWQ22" s="140" t="s">
        <v>454</v>
      </c>
      <c r="QWR22" s="140" t="s">
        <v>454</v>
      </c>
      <c r="QWS22" s="140" t="s">
        <v>454</v>
      </c>
      <c r="QWT22" s="140" t="s">
        <v>454</v>
      </c>
      <c r="QWU22" s="140" t="s">
        <v>454</v>
      </c>
      <c r="QWV22" s="140" t="s">
        <v>454</v>
      </c>
      <c r="QWW22" s="140" t="s">
        <v>454</v>
      </c>
      <c r="QWX22" s="140" t="s">
        <v>454</v>
      </c>
      <c r="QWY22" s="140" t="s">
        <v>454</v>
      </c>
      <c r="QWZ22" s="140" t="s">
        <v>454</v>
      </c>
      <c r="QXA22" s="140" t="s">
        <v>454</v>
      </c>
      <c r="QXB22" s="140" t="s">
        <v>454</v>
      </c>
      <c r="QXC22" s="140" t="s">
        <v>454</v>
      </c>
      <c r="QXD22" s="140" t="s">
        <v>454</v>
      </c>
      <c r="QXE22" s="140" t="s">
        <v>454</v>
      </c>
      <c r="QXF22" s="140" t="s">
        <v>454</v>
      </c>
      <c r="QXG22" s="140" t="s">
        <v>454</v>
      </c>
      <c r="QXH22" s="140" t="s">
        <v>454</v>
      </c>
      <c r="QXI22" s="140" t="s">
        <v>454</v>
      </c>
      <c r="QXJ22" s="140" t="s">
        <v>454</v>
      </c>
      <c r="QXK22" s="140" t="s">
        <v>454</v>
      </c>
      <c r="QXL22" s="140" t="s">
        <v>454</v>
      </c>
      <c r="QXM22" s="140" t="s">
        <v>454</v>
      </c>
      <c r="QXN22" s="140" t="s">
        <v>454</v>
      </c>
      <c r="QXO22" s="140" t="s">
        <v>454</v>
      </c>
      <c r="QXP22" s="140" t="s">
        <v>454</v>
      </c>
      <c r="QXQ22" s="140" t="s">
        <v>454</v>
      </c>
      <c r="QXR22" s="140" t="s">
        <v>454</v>
      </c>
      <c r="QXS22" s="140" t="s">
        <v>454</v>
      </c>
      <c r="QXT22" s="140" t="s">
        <v>454</v>
      </c>
      <c r="QXU22" s="140" t="s">
        <v>454</v>
      </c>
      <c r="QXV22" s="140" t="s">
        <v>454</v>
      </c>
      <c r="QXW22" s="140" t="s">
        <v>454</v>
      </c>
      <c r="QXX22" s="140" t="s">
        <v>454</v>
      </c>
      <c r="QXY22" s="140" t="s">
        <v>454</v>
      </c>
      <c r="QXZ22" s="140" t="s">
        <v>454</v>
      </c>
      <c r="QYA22" s="140" t="s">
        <v>454</v>
      </c>
      <c r="QYB22" s="140" t="s">
        <v>454</v>
      </c>
      <c r="QYC22" s="140" t="s">
        <v>454</v>
      </c>
      <c r="QYD22" s="140" t="s">
        <v>454</v>
      </c>
      <c r="QYE22" s="140" t="s">
        <v>454</v>
      </c>
      <c r="QYF22" s="140" t="s">
        <v>454</v>
      </c>
      <c r="QYG22" s="140" t="s">
        <v>454</v>
      </c>
      <c r="QYH22" s="140" t="s">
        <v>454</v>
      </c>
      <c r="QYI22" s="140" t="s">
        <v>454</v>
      </c>
      <c r="QYJ22" s="140" t="s">
        <v>454</v>
      </c>
      <c r="QYK22" s="140" t="s">
        <v>454</v>
      </c>
      <c r="QYL22" s="140" t="s">
        <v>454</v>
      </c>
      <c r="QYM22" s="140" t="s">
        <v>454</v>
      </c>
      <c r="QYN22" s="140" t="s">
        <v>454</v>
      </c>
      <c r="QYO22" s="140" t="s">
        <v>454</v>
      </c>
      <c r="QYP22" s="140" t="s">
        <v>454</v>
      </c>
      <c r="QYQ22" s="140" t="s">
        <v>454</v>
      </c>
      <c r="QYR22" s="140" t="s">
        <v>454</v>
      </c>
      <c r="QYS22" s="140" t="s">
        <v>454</v>
      </c>
      <c r="QYT22" s="140" t="s">
        <v>454</v>
      </c>
      <c r="QYU22" s="140" t="s">
        <v>454</v>
      </c>
      <c r="QYV22" s="140" t="s">
        <v>454</v>
      </c>
      <c r="QYW22" s="140" t="s">
        <v>454</v>
      </c>
      <c r="QYX22" s="140" t="s">
        <v>454</v>
      </c>
      <c r="QYY22" s="140" t="s">
        <v>454</v>
      </c>
      <c r="QYZ22" s="140" t="s">
        <v>454</v>
      </c>
      <c r="QZA22" s="140" t="s">
        <v>454</v>
      </c>
      <c r="QZB22" s="140" t="s">
        <v>454</v>
      </c>
      <c r="QZC22" s="140" t="s">
        <v>454</v>
      </c>
      <c r="QZD22" s="140" t="s">
        <v>454</v>
      </c>
      <c r="QZE22" s="140" t="s">
        <v>454</v>
      </c>
      <c r="QZF22" s="140" t="s">
        <v>454</v>
      </c>
      <c r="QZG22" s="140" t="s">
        <v>454</v>
      </c>
      <c r="QZH22" s="140" t="s">
        <v>454</v>
      </c>
      <c r="QZI22" s="140" t="s">
        <v>454</v>
      </c>
      <c r="QZJ22" s="140" t="s">
        <v>454</v>
      </c>
      <c r="QZK22" s="140" t="s">
        <v>454</v>
      </c>
      <c r="QZL22" s="140" t="s">
        <v>454</v>
      </c>
      <c r="QZM22" s="140" t="s">
        <v>454</v>
      </c>
      <c r="QZN22" s="140" t="s">
        <v>454</v>
      </c>
      <c r="QZO22" s="140" t="s">
        <v>454</v>
      </c>
      <c r="QZP22" s="140" t="s">
        <v>454</v>
      </c>
      <c r="QZQ22" s="140" t="s">
        <v>454</v>
      </c>
      <c r="QZR22" s="140" t="s">
        <v>454</v>
      </c>
      <c r="QZS22" s="140" t="s">
        <v>454</v>
      </c>
      <c r="QZT22" s="140" t="s">
        <v>454</v>
      </c>
      <c r="QZU22" s="140" t="s">
        <v>454</v>
      </c>
      <c r="QZV22" s="140" t="s">
        <v>454</v>
      </c>
      <c r="QZW22" s="140" t="s">
        <v>454</v>
      </c>
      <c r="QZX22" s="140" t="s">
        <v>454</v>
      </c>
      <c r="QZY22" s="140" t="s">
        <v>454</v>
      </c>
      <c r="QZZ22" s="140" t="s">
        <v>454</v>
      </c>
      <c r="RAA22" s="140" t="s">
        <v>454</v>
      </c>
      <c r="RAB22" s="140" t="s">
        <v>454</v>
      </c>
      <c r="RAC22" s="140" t="s">
        <v>454</v>
      </c>
      <c r="RAD22" s="140" t="s">
        <v>454</v>
      </c>
      <c r="RAE22" s="140" t="s">
        <v>454</v>
      </c>
      <c r="RAF22" s="140" t="s">
        <v>454</v>
      </c>
      <c r="RAG22" s="140" t="s">
        <v>454</v>
      </c>
      <c r="RAH22" s="140" t="s">
        <v>454</v>
      </c>
      <c r="RAI22" s="140" t="s">
        <v>454</v>
      </c>
      <c r="RAJ22" s="140" t="s">
        <v>454</v>
      </c>
      <c r="RAK22" s="140" t="s">
        <v>454</v>
      </c>
      <c r="RAL22" s="140" t="s">
        <v>454</v>
      </c>
      <c r="RAM22" s="140" t="s">
        <v>454</v>
      </c>
      <c r="RAN22" s="140" t="s">
        <v>454</v>
      </c>
      <c r="RAO22" s="140" t="s">
        <v>454</v>
      </c>
      <c r="RAP22" s="140" t="s">
        <v>454</v>
      </c>
      <c r="RAQ22" s="140" t="s">
        <v>454</v>
      </c>
      <c r="RAR22" s="140" t="s">
        <v>454</v>
      </c>
      <c r="RAS22" s="140" t="s">
        <v>454</v>
      </c>
      <c r="RAT22" s="140" t="s">
        <v>454</v>
      </c>
      <c r="RAU22" s="140" t="s">
        <v>454</v>
      </c>
      <c r="RAV22" s="140" t="s">
        <v>454</v>
      </c>
      <c r="RAW22" s="140" t="s">
        <v>454</v>
      </c>
      <c r="RAX22" s="140" t="s">
        <v>454</v>
      </c>
      <c r="RAY22" s="140" t="s">
        <v>454</v>
      </c>
      <c r="RAZ22" s="140" t="s">
        <v>454</v>
      </c>
      <c r="RBA22" s="140" t="s">
        <v>454</v>
      </c>
      <c r="RBB22" s="140" t="s">
        <v>454</v>
      </c>
      <c r="RBC22" s="140" t="s">
        <v>454</v>
      </c>
      <c r="RBD22" s="140" t="s">
        <v>454</v>
      </c>
      <c r="RBE22" s="140" t="s">
        <v>454</v>
      </c>
      <c r="RBF22" s="140" t="s">
        <v>454</v>
      </c>
      <c r="RBG22" s="140" t="s">
        <v>454</v>
      </c>
      <c r="RBH22" s="140" t="s">
        <v>454</v>
      </c>
      <c r="RBI22" s="140" t="s">
        <v>454</v>
      </c>
      <c r="RBJ22" s="140" t="s">
        <v>454</v>
      </c>
      <c r="RBK22" s="140" t="s">
        <v>454</v>
      </c>
      <c r="RBL22" s="140" t="s">
        <v>454</v>
      </c>
      <c r="RBM22" s="140" t="s">
        <v>454</v>
      </c>
      <c r="RBN22" s="140" t="s">
        <v>454</v>
      </c>
      <c r="RBO22" s="140" t="s">
        <v>454</v>
      </c>
      <c r="RBP22" s="140" t="s">
        <v>454</v>
      </c>
      <c r="RBQ22" s="140" t="s">
        <v>454</v>
      </c>
      <c r="RBR22" s="140" t="s">
        <v>454</v>
      </c>
      <c r="RBS22" s="140" t="s">
        <v>454</v>
      </c>
      <c r="RBT22" s="140" t="s">
        <v>454</v>
      </c>
      <c r="RBU22" s="140" t="s">
        <v>454</v>
      </c>
      <c r="RBV22" s="140" t="s">
        <v>454</v>
      </c>
      <c r="RBW22" s="140" t="s">
        <v>454</v>
      </c>
      <c r="RBX22" s="140" t="s">
        <v>454</v>
      </c>
      <c r="RBY22" s="140" t="s">
        <v>454</v>
      </c>
      <c r="RBZ22" s="140" t="s">
        <v>454</v>
      </c>
      <c r="RCA22" s="140" t="s">
        <v>454</v>
      </c>
      <c r="RCB22" s="140" t="s">
        <v>454</v>
      </c>
      <c r="RCC22" s="140" t="s">
        <v>454</v>
      </c>
      <c r="RCD22" s="140" t="s">
        <v>454</v>
      </c>
      <c r="RCE22" s="140" t="s">
        <v>454</v>
      </c>
      <c r="RCF22" s="140" t="s">
        <v>454</v>
      </c>
      <c r="RCG22" s="140" t="s">
        <v>454</v>
      </c>
      <c r="RCH22" s="140" t="s">
        <v>454</v>
      </c>
      <c r="RCI22" s="140" t="s">
        <v>454</v>
      </c>
      <c r="RCJ22" s="140" t="s">
        <v>454</v>
      </c>
      <c r="RCK22" s="140" t="s">
        <v>454</v>
      </c>
      <c r="RCL22" s="140" t="s">
        <v>454</v>
      </c>
      <c r="RCM22" s="140" t="s">
        <v>454</v>
      </c>
      <c r="RCN22" s="140" t="s">
        <v>454</v>
      </c>
      <c r="RCO22" s="140" t="s">
        <v>454</v>
      </c>
      <c r="RCP22" s="140" t="s">
        <v>454</v>
      </c>
      <c r="RCQ22" s="140" t="s">
        <v>454</v>
      </c>
      <c r="RCR22" s="140" t="s">
        <v>454</v>
      </c>
      <c r="RCS22" s="140" t="s">
        <v>454</v>
      </c>
      <c r="RCT22" s="140" t="s">
        <v>454</v>
      </c>
      <c r="RCU22" s="140" t="s">
        <v>454</v>
      </c>
      <c r="RCV22" s="140" t="s">
        <v>454</v>
      </c>
      <c r="RCW22" s="140" t="s">
        <v>454</v>
      </c>
      <c r="RCX22" s="140" t="s">
        <v>454</v>
      </c>
      <c r="RCY22" s="140" t="s">
        <v>454</v>
      </c>
      <c r="RCZ22" s="140" t="s">
        <v>454</v>
      </c>
      <c r="RDA22" s="140" t="s">
        <v>454</v>
      </c>
      <c r="RDB22" s="140" t="s">
        <v>454</v>
      </c>
      <c r="RDC22" s="140" t="s">
        <v>454</v>
      </c>
      <c r="RDD22" s="140" t="s">
        <v>454</v>
      </c>
      <c r="RDE22" s="140" t="s">
        <v>454</v>
      </c>
      <c r="RDF22" s="140" t="s">
        <v>454</v>
      </c>
      <c r="RDG22" s="140" t="s">
        <v>454</v>
      </c>
      <c r="RDH22" s="140" t="s">
        <v>454</v>
      </c>
      <c r="RDI22" s="140" t="s">
        <v>454</v>
      </c>
      <c r="RDJ22" s="140" t="s">
        <v>454</v>
      </c>
      <c r="RDK22" s="140" t="s">
        <v>454</v>
      </c>
      <c r="RDL22" s="140" t="s">
        <v>454</v>
      </c>
      <c r="RDM22" s="140" t="s">
        <v>454</v>
      </c>
      <c r="RDN22" s="140" t="s">
        <v>454</v>
      </c>
      <c r="RDO22" s="140" t="s">
        <v>454</v>
      </c>
      <c r="RDP22" s="140" t="s">
        <v>454</v>
      </c>
      <c r="RDQ22" s="140" t="s">
        <v>454</v>
      </c>
      <c r="RDR22" s="140" t="s">
        <v>454</v>
      </c>
      <c r="RDS22" s="140" t="s">
        <v>454</v>
      </c>
      <c r="RDT22" s="140" t="s">
        <v>454</v>
      </c>
      <c r="RDU22" s="140" t="s">
        <v>454</v>
      </c>
      <c r="RDV22" s="140" t="s">
        <v>454</v>
      </c>
      <c r="RDW22" s="140" t="s">
        <v>454</v>
      </c>
      <c r="RDX22" s="140" t="s">
        <v>454</v>
      </c>
      <c r="RDY22" s="140" t="s">
        <v>454</v>
      </c>
      <c r="RDZ22" s="140" t="s">
        <v>454</v>
      </c>
      <c r="REA22" s="140" t="s">
        <v>454</v>
      </c>
      <c r="REB22" s="140" t="s">
        <v>454</v>
      </c>
      <c r="REC22" s="140" t="s">
        <v>454</v>
      </c>
      <c r="RED22" s="140" t="s">
        <v>454</v>
      </c>
      <c r="REE22" s="140" t="s">
        <v>454</v>
      </c>
      <c r="REF22" s="140" t="s">
        <v>454</v>
      </c>
      <c r="REG22" s="140" t="s">
        <v>454</v>
      </c>
      <c r="REH22" s="140" t="s">
        <v>454</v>
      </c>
      <c r="REI22" s="140" t="s">
        <v>454</v>
      </c>
      <c r="REJ22" s="140" t="s">
        <v>454</v>
      </c>
      <c r="REK22" s="140" t="s">
        <v>454</v>
      </c>
      <c r="REL22" s="140" t="s">
        <v>454</v>
      </c>
      <c r="REM22" s="140" t="s">
        <v>454</v>
      </c>
      <c r="REN22" s="140" t="s">
        <v>454</v>
      </c>
      <c r="REO22" s="140" t="s">
        <v>454</v>
      </c>
      <c r="REP22" s="140" t="s">
        <v>454</v>
      </c>
      <c r="REQ22" s="140" t="s">
        <v>454</v>
      </c>
      <c r="RER22" s="140" t="s">
        <v>454</v>
      </c>
      <c r="RES22" s="140" t="s">
        <v>454</v>
      </c>
      <c r="RET22" s="140" t="s">
        <v>454</v>
      </c>
      <c r="REU22" s="140" t="s">
        <v>454</v>
      </c>
      <c r="REV22" s="140" t="s">
        <v>454</v>
      </c>
      <c r="REW22" s="140" t="s">
        <v>454</v>
      </c>
      <c r="REX22" s="140" t="s">
        <v>454</v>
      </c>
      <c r="REY22" s="140" t="s">
        <v>454</v>
      </c>
      <c r="REZ22" s="140" t="s">
        <v>454</v>
      </c>
      <c r="RFA22" s="140" t="s">
        <v>454</v>
      </c>
      <c r="RFB22" s="140" t="s">
        <v>454</v>
      </c>
      <c r="RFC22" s="140" t="s">
        <v>454</v>
      </c>
      <c r="RFD22" s="140" t="s">
        <v>454</v>
      </c>
      <c r="RFE22" s="140" t="s">
        <v>454</v>
      </c>
      <c r="RFF22" s="140" t="s">
        <v>454</v>
      </c>
      <c r="RFG22" s="140" t="s">
        <v>454</v>
      </c>
      <c r="RFH22" s="140" t="s">
        <v>454</v>
      </c>
      <c r="RFI22" s="140" t="s">
        <v>454</v>
      </c>
      <c r="RFJ22" s="140" t="s">
        <v>454</v>
      </c>
      <c r="RFK22" s="140" t="s">
        <v>454</v>
      </c>
      <c r="RFL22" s="140" t="s">
        <v>454</v>
      </c>
      <c r="RFM22" s="140" t="s">
        <v>454</v>
      </c>
      <c r="RFN22" s="140" t="s">
        <v>454</v>
      </c>
      <c r="RFO22" s="140" t="s">
        <v>454</v>
      </c>
      <c r="RFP22" s="140" t="s">
        <v>454</v>
      </c>
      <c r="RFQ22" s="140" t="s">
        <v>454</v>
      </c>
      <c r="RFR22" s="140" t="s">
        <v>454</v>
      </c>
      <c r="RFS22" s="140" t="s">
        <v>454</v>
      </c>
      <c r="RFT22" s="140" t="s">
        <v>454</v>
      </c>
      <c r="RFU22" s="140" t="s">
        <v>454</v>
      </c>
      <c r="RFV22" s="140" t="s">
        <v>454</v>
      </c>
      <c r="RFW22" s="140" t="s">
        <v>454</v>
      </c>
      <c r="RFX22" s="140" t="s">
        <v>454</v>
      </c>
      <c r="RFY22" s="140" t="s">
        <v>454</v>
      </c>
      <c r="RFZ22" s="140" t="s">
        <v>454</v>
      </c>
      <c r="RGA22" s="140" t="s">
        <v>454</v>
      </c>
      <c r="RGB22" s="140" t="s">
        <v>454</v>
      </c>
      <c r="RGC22" s="140" t="s">
        <v>454</v>
      </c>
      <c r="RGD22" s="140" t="s">
        <v>454</v>
      </c>
      <c r="RGE22" s="140" t="s">
        <v>454</v>
      </c>
      <c r="RGF22" s="140" t="s">
        <v>454</v>
      </c>
      <c r="RGG22" s="140" t="s">
        <v>454</v>
      </c>
      <c r="RGH22" s="140" t="s">
        <v>454</v>
      </c>
      <c r="RGI22" s="140" t="s">
        <v>454</v>
      </c>
      <c r="RGJ22" s="140" t="s">
        <v>454</v>
      </c>
      <c r="RGK22" s="140" t="s">
        <v>454</v>
      </c>
      <c r="RGL22" s="140" t="s">
        <v>454</v>
      </c>
      <c r="RGM22" s="140" t="s">
        <v>454</v>
      </c>
      <c r="RGN22" s="140" t="s">
        <v>454</v>
      </c>
      <c r="RGO22" s="140" t="s">
        <v>454</v>
      </c>
      <c r="RGP22" s="140" t="s">
        <v>454</v>
      </c>
      <c r="RGQ22" s="140" t="s">
        <v>454</v>
      </c>
      <c r="RGR22" s="140" t="s">
        <v>454</v>
      </c>
      <c r="RGS22" s="140" t="s">
        <v>454</v>
      </c>
      <c r="RGT22" s="140" t="s">
        <v>454</v>
      </c>
      <c r="RGU22" s="140" t="s">
        <v>454</v>
      </c>
      <c r="RGV22" s="140" t="s">
        <v>454</v>
      </c>
      <c r="RGW22" s="140" t="s">
        <v>454</v>
      </c>
      <c r="RGX22" s="140" t="s">
        <v>454</v>
      </c>
      <c r="RGY22" s="140" t="s">
        <v>454</v>
      </c>
      <c r="RGZ22" s="140" t="s">
        <v>454</v>
      </c>
      <c r="RHA22" s="140" t="s">
        <v>454</v>
      </c>
      <c r="RHB22" s="140" t="s">
        <v>454</v>
      </c>
      <c r="RHC22" s="140" t="s">
        <v>454</v>
      </c>
      <c r="RHD22" s="140" t="s">
        <v>454</v>
      </c>
      <c r="RHE22" s="140" t="s">
        <v>454</v>
      </c>
      <c r="RHF22" s="140" t="s">
        <v>454</v>
      </c>
      <c r="RHG22" s="140" t="s">
        <v>454</v>
      </c>
      <c r="RHH22" s="140" t="s">
        <v>454</v>
      </c>
      <c r="RHI22" s="140" t="s">
        <v>454</v>
      </c>
      <c r="RHJ22" s="140" t="s">
        <v>454</v>
      </c>
      <c r="RHK22" s="140" t="s">
        <v>454</v>
      </c>
      <c r="RHL22" s="140" t="s">
        <v>454</v>
      </c>
      <c r="RHM22" s="140" t="s">
        <v>454</v>
      </c>
      <c r="RHN22" s="140" t="s">
        <v>454</v>
      </c>
      <c r="RHO22" s="140" t="s">
        <v>454</v>
      </c>
      <c r="RHP22" s="140" t="s">
        <v>454</v>
      </c>
      <c r="RHQ22" s="140" t="s">
        <v>454</v>
      </c>
      <c r="RHR22" s="140" t="s">
        <v>454</v>
      </c>
      <c r="RHS22" s="140" t="s">
        <v>454</v>
      </c>
      <c r="RHT22" s="140" t="s">
        <v>454</v>
      </c>
      <c r="RHU22" s="140" t="s">
        <v>454</v>
      </c>
      <c r="RHV22" s="140" t="s">
        <v>454</v>
      </c>
      <c r="RHW22" s="140" t="s">
        <v>454</v>
      </c>
      <c r="RHX22" s="140" t="s">
        <v>454</v>
      </c>
      <c r="RHY22" s="140" t="s">
        <v>454</v>
      </c>
      <c r="RHZ22" s="140" t="s">
        <v>454</v>
      </c>
      <c r="RIA22" s="140" t="s">
        <v>454</v>
      </c>
      <c r="RIB22" s="140" t="s">
        <v>454</v>
      </c>
      <c r="RIC22" s="140" t="s">
        <v>454</v>
      </c>
      <c r="RID22" s="140" t="s">
        <v>454</v>
      </c>
      <c r="RIE22" s="140" t="s">
        <v>454</v>
      </c>
      <c r="RIF22" s="140" t="s">
        <v>454</v>
      </c>
      <c r="RIG22" s="140" t="s">
        <v>454</v>
      </c>
      <c r="RIH22" s="140" t="s">
        <v>454</v>
      </c>
      <c r="RII22" s="140" t="s">
        <v>454</v>
      </c>
      <c r="RIJ22" s="140" t="s">
        <v>454</v>
      </c>
      <c r="RIK22" s="140" t="s">
        <v>454</v>
      </c>
      <c r="RIL22" s="140" t="s">
        <v>454</v>
      </c>
      <c r="RIM22" s="140" t="s">
        <v>454</v>
      </c>
      <c r="RIN22" s="140" t="s">
        <v>454</v>
      </c>
      <c r="RIO22" s="140" t="s">
        <v>454</v>
      </c>
      <c r="RIP22" s="140" t="s">
        <v>454</v>
      </c>
      <c r="RIQ22" s="140" t="s">
        <v>454</v>
      </c>
      <c r="RIR22" s="140" t="s">
        <v>454</v>
      </c>
      <c r="RIS22" s="140" t="s">
        <v>454</v>
      </c>
      <c r="RIT22" s="140" t="s">
        <v>454</v>
      </c>
      <c r="RIU22" s="140" t="s">
        <v>454</v>
      </c>
      <c r="RIV22" s="140" t="s">
        <v>454</v>
      </c>
      <c r="RIW22" s="140" t="s">
        <v>454</v>
      </c>
      <c r="RIX22" s="140" t="s">
        <v>454</v>
      </c>
      <c r="RIY22" s="140" t="s">
        <v>454</v>
      </c>
      <c r="RIZ22" s="140" t="s">
        <v>454</v>
      </c>
      <c r="RJA22" s="140" t="s">
        <v>454</v>
      </c>
      <c r="RJB22" s="140" t="s">
        <v>454</v>
      </c>
      <c r="RJC22" s="140" t="s">
        <v>454</v>
      </c>
      <c r="RJD22" s="140" t="s">
        <v>454</v>
      </c>
      <c r="RJE22" s="140" t="s">
        <v>454</v>
      </c>
      <c r="RJF22" s="140" t="s">
        <v>454</v>
      </c>
      <c r="RJG22" s="140" t="s">
        <v>454</v>
      </c>
      <c r="RJH22" s="140" t="s">
        <v>454</v>
      </c>
      <c r="RJI22" s="140" t="s">
        <v>454</v>
      </c>
      <c r="RJJ22" s="140" t="s">
        <v>454</v>
      </c>
      <c r="RJK22" s="140" t="s">
        <v>454</v>
      </c>
      <c r="RJL22" s="140" t="s">
        <v>454</v>
      </c>
      <c r="RJM22" s="140" t="s">
        <v>454</v>
      </c>
      <c r="RJN22" s="140" t="s">
        <v>454</v>
      </c>
      <c r="RJO22" s="140" t="s">
        <v>454</v>
      </c>
      <c r="RJP22" s="140" t="s">
        <v>454</v>
      </c>
      <c r="RJQ22" s="140" t="s">
        <v>454</v>
      </c>
      <c r="RJR22" s="140" t="s">
        <v>454</v>
      </c>
      <c r="RJS22" s="140" t="s">
        <v>454</v>
      </c>
      <c r="RJT22" s="140" t="s">
        <v>454</v>
      </c>
      <c r="RJU22" s="140" t="s">
        <v>454</v>
      </c>
      <c r="RJV22" s="140" t="s">
        <v>454</v>
      </c>
      <c r="RJW22" s="140" t="s">
        <v>454</v>
      </c>
      <c r="RJX22" s="140" t="s">
        <v>454</v>
      </c>
      <c r="RJY22" s="140" t="s">
        <v>454</v>
      </c>
      <c r="RJZ22" s="140" t="s">
        <v>454</v>
      </c>
      <c r="RKA22" s="140" t="s">
        <v>454</v>
      </c>
      <c r="RKB22" s="140" t="s">
        <v>454</v>
      </c>
      <c r="RKC22" s="140" t="s">
        <v>454</v>
      </c>
      <c r="RKD22" s="140" t="s">
        <v>454</v>
      </c>
      <c r="RKE22" s="140" t="s">
        <v>454</v>
      </c>
      <c r="RKF22" s="140" t="s">
        <v>454</v>
      </c>
      <c r="RKG22" s="140" t="s">
        <v>454</v>
      </c>
      <c r="RKH22" s="140" t="s">
        <v>454</v>
      </c>
      <c r="RKI22" s="140" t="s">
        <v>454</v>
      </c>
      <c r="RKJ22" s="140" t="s">
        <v>454</v>
      </c>
      <c r="RKK22" s="140" t="s">
        <v>454</v>
      </c>
      <c r="RKL22" s="140" t="s">
        <v>454</v>
      </c>
      <c r="RKM22" s="140" t="s">
        <v>454</v>
      </c>
      <c r="RKN22" s="140" t="s">
        <v>454</v>
      </c>
      <c r="RKO22" s="140" t="s">
        <v>454</v>
      </c>
      <c r="RKP22" s="140" t="s">
        <v>454</v>
      </c>
      <c r="RKQ22" s="140" t="s">
        <v>454</v>
      </c>
      <c r="RKR22" s="140" t="s">
        <v>454</v>
      </c>
      <c r="RKS22" s="140" t="s">
        <v>454</v>
      </c>
      <c r="RKT22" s="140" t="s">
        <v>454</v>
      </c>
      <c r="RKU22" s="140" t="s">
        <v>454</v>
      </c>
      <c r="RKV22" s="140" t="s">
        <v>454</v>
      </c>
      <c r="RKW22" s="140" t="s">
        <v>454</v>
      </c>
      <c r="RKX22" s="140" t="s">
        <v>454</v>
      </c>
      <c r="RKY22" s="140" t="s">
        <v>454</v>
      </c>
      <c r="RKZ22" s="140" t="s">
        <v>454</v>
      </c>
      <c r="RLA22" s="140" t="s">
        <v>454</v>
      </c>
      <c r="RLB22" s="140" t="s">
        <v>454</v>
      </c>
      <c r="RLC22" s="140" t="s">
        <v>454</v>
      </c>
      <c r="RLD22" s="140" t="s">
        <v>454</v>
      </c>
      <c r="RLE22" s="140" t="s">
        <v>454</v>
      </c>
      <c r="RLF22" s="140" t="s">
        <v>454</v>
      </c>
      <c r="RLG22" s="140" t="s">
        <v>454</v>
      </c>
      <c r="RLH22" s="140" t="s">
        <v>454</v>
      </c>
      <c r="RLI22" s="140" t="s">
        <v>454</v>
      </c>
      <c r="RLJ22" s="140" t="s">
        <v>454</v>
      </c>
      <c r="RLK22" s="140" t="s">
        <v>454</v>
      </c>
      <c r="RLL22" s="140" t="s">
        <v>454</v>
      </c>
      <c r="RLM22" s="140" t="s">
        <v>454</v>
      </c>
      <c r="RLN22" s="140" t="s">
        <v>454</v>
      </c>
      <c r="RLO22" s="140" t="s">
        <v>454</v>
      </c>
      <c r="RLP22" s="140" t="s">
        <v>454</v>
      </c>
      <c r="RLQ22" s="140" t="s">
        <v>454</v>
      </c>
      <c r="RLR22" s="140" t="s">
        <v>454</v>
      </c>
      <c r="RLS22" s="140" t="s">
        <v>454</v>
      </c>
      <c r="RLT22" s="140" t="s">
        <v>454</v>
      </c>
      <c r="RLU22" s="140" t="s">
        <v>454</v>
      </c>
      <c r="RLV22" s="140" t="s">
        <v>454</v>
      </c>
      <c r="RLW22" s="140" t="s">
        <v>454</v>
      </c>
      <c r="RLX22" s="140" t="s">
        <v>454</v>
      </c>
      <c r="RLY22" s="140" t="s">
        <v>454</v>
      </c>
      <c r="RLZ22" s="140" t="s">
        <v>454</v>
      </c>
      <c r="RMA22" s="140" t="s">
        <v>454</v>
      </c>
      <c r="RMB22" s="140" t="s">
        <v>454</v>
      </c>
      <c r="RMC22" s="140" t="s">
        <v>454</v>
      </c>
      <c r="RMD22" s="140" t="s">
        <v>454</v>
      </c>
      <c r="RME22" s="140" t="s">
        <v>454</v>
      </c>
      <c r="RMF22" s="140" t="s">
        <v>454</v>
      </c>
      <c r="RMG22" s="140" t="s">
        <v>454</v>
      </c>
      <c r="RMH22" s="140" t="s">
        <v>454</v>
      </c>
      <c r="RMI22" s="140" t="s">
        <v>454</v>
      </c>
      <c r="RMJ22" s="140" t="s">
        <v>454</v>
      </c>
      <c r="RMK22" s="140" t="s">
        <v>454</v>
      </c>
      <c r="RML22" s="140" t="s">
        <v>454</v>
      </c>
      <c r="RMM22" s="140" t="s">
        <v>454</v>
      </c>
      <c r="RMN22" s="140" t="s">
        <v>454</v>
      </c>
      <c r="RMO22" s="140" t="s">
        <v>454</v>
      </c>
      <c r="RMP22" s="140" t="s">
        <v>454</v>
      </c>
      <c r="RMQ22" s="140" t="s">
        <v>454</v>
      </c>
      <c r="RMR22" s="140" t="s">
        <v>454</v>
      </c>
      <c r="RMS22" s="140" t="s">
        <v>454</v>
      </c>
      <c r="RMT22" s="140" t="s">
        <v>454</v>
      </c>
      <c r="RMU22" s="140" t="s">
        <v>454</v>
      </c>
      <c r="RMV22" s="140" t="s">
        <v>454</v>
      </c>
      <c r="RMW22" s="140" t="s">
        <v>454</v>
      </c>
      <c r="RMX22" s="140" t="s">
        <v>454</v>
      </c>
      <c r="RMY22" s="140" t="s">
        <v>454</v>
      </c>
      <c r="RMZ22" s="140" t="s">
        <v>454</v>
      </c>
      <c r="RNA22" s="140" t="s">
        <v>454</v>
      </c>
      <c r="RNB22" s="140" t="s">
        <v>454</v>
      </c>
      <c r="RNC22" s="140" t="s">
        <v>454</v>
      </c>
      <c r="RND22" s="140" t="s">
        <v>454</v>
      </c>
      <c r="RNE22" s="140" t="s">
        <v>454</v>
      </c>
      <c r="RNF22" s="140" t="s">
        <v>454</v>
      </c>
      <c r="RNG22" s="140" t="s">
        <v>454</v>
      </c>
      <c r="RNH22" s="140" t="s">
        <v>454</v>
      </c>
      <c r="RNI22" s="140" t="s">
        <v>454</v>
      </c>
      <c r="RNJ22" s="140" t="s">
        <v>454</v>
      </c>
      <c r="RNK22" s="140" t="s">
        <v>454</v>
      </c>
      <c r="RNL22" s="140" t="s">
        <v>454</v>
      </c>
      <c r="RNM22" s="140" t="s">
        <v>454</v>
      </c>
      <c r="RNN22" s="140" t="s">
        <v>454</v>
      </c>
      <c r="RNO22" s="140" t="s">
        <v>454</v>
      </c>
      <c r="RNP22" s="140" t="s">
        <v>454</v>
      </c>
      <c r="RNQ22" s="140" t="s">
        <v>454</v>
      </c>
      <c r="RNR22" s="140" t="s">
        <v>454</v>
      </c>
      <c r="RNS22" s="140" t="s">
        <v>454</v>
      </c>
      <c r="RNT22" s="140" t="s">
        <v>454</v>
      </c>
      <c r="RNU22" s="140" t="s">
        <v>454</v>
      </c>
      <c r="RNV22" s="140" t="s">
        <v>454</v>
      </c>
      <c r="RNW22" s="140" t="s">
        <v>454</v>
      </c>
      <c r="RNX22" s="140" t="s">
        <v>454</v>
      </c>
      <c r="RNY22" s="140" t="s">
        <v>454</v>
      </c>
      <c r="RNZ22" s="140" t="s">
        <v>454</v>
      </c>
      <c r="ROA22" s="140" t="s">
        <v>454</v>
      </c>
      <c r="ROB22" s="140" t="s">
        <v>454</v>
      </c>
      <c r="ROC22" s="140" t="s">
        <v>454</v>
      </c>
      <c r="ROD22" s="140" t="s">
        <v>454</v>
      </c>
      <c r="ROE22" s="140" t="s">
        <v>454</v>
      </c>
      <c r="ROF22" s="140" t="s">
        <v>454</v>
      </c>
      <c r="ROG22" s="140" t="s">
        <v>454</v>
      </c>
      <c r="ROH22" s="140" t="s">
        <v>454</v>
      </c>
      <c r="ROI22" s="140" t="s">
        <v>454</v>
      </c>
      <c r="ROJ22" s="140" t="s">
        <v>454</v>
      </c>
      <c r="ROK22" s="140" t="s">
        <v>454</v>
      </c>
      <c r="ROL22" s="140" t="s">
        <v>454</v>
      </c>
      <c r="ROM22" s="140" t="s">
        <v>454</v>
      </c>
      <c r="RON22" s="140" t="s">
        <v>454</v>
      </c>
      <c r="ROO22" s="140" t="s">
        <v>454</v>
      </c>
      <c r="ROP22" s="140" t="s">
        <v>454</v>
      </c>
      <c r="ROQ22" s="140" t="s">
        <v>454</v>
      </c>
      <c r="ROR22" s="140" t="s">
        <v>454</v>
      </c>
      <c r="ROS22" s="140" t="s">
        <v>454</v>
      </c>
      <c r="ROT22" s="140" t="s">
        <v>454</v>
      </c>
      <c r="ROU22" s="140" t="s">
        <v>454</v>
      </c>
      <c r="ROV22" s="140" t="s">
        <v>454</v>
      </c>
      <c r="ROW22" s="140" t="s">
        <v>454</v>
      </c>
      <c r="ROX22" s="140" t="s">
        <v>454</v>
      </c>
      <c r="ROY22" s="140" t="s">
        <v>454</v>
      </c>
      <c r="ROZ22" s="140" t="s">
        <v>454</v>
      </c>
      <c r="RPA22" s="140" t="s">
        <v>454</v>
      </c>
      <c r="RPB22" s="140" t="s">
        <v>454</v>
      </c>
      <c r="RPC22" s="140" t="s">
        <v>454</v>
      </c>
      <c r="RPD22" s="140" t="s">
        <v>454</v>
      </c>
      <c r="RPE22" s="140" t="s">
        <v>454</v>
      </c>
      <c r="RPF22" s="140" t="s">
        <v>454</v>
      </c>
      <c r="RPG22" s="140" t="s">
        <v>454</v>
      </c>
      <c r="RPH22" s="140" t="s">
        <v>454</v>
      </c>
      <c r="RPI22" s="140" t="s">
        <v>454</v>
      </c>
      <c r="RPJ22" s="140" t="s">
        <v>454</v>
      </c>
      <c r="RPK22" s="140" t="s">
        <v>454</v>
      </c>
      <c r="RPL22" s="140" t="s">
        <v>454</v>
      </c>
      <c r="RPM22" s="140" t="s">
        <v>454</v>
      </c>
      <c r="RPN22" s="140" t="s">
        <v>454</v>
      </c>
      <c r="RPO22" s="140" t="s">
        <v>454</v>
      </c>
      <c r="RPP22" s="140" t="s">
        <v>454</v>
      </c>
      <c r="RPQ22" s="140" t="s">
        <v>454</v>
      </c>
      <c r="RPR22" s="140" t="s">
        <v>454</v>
      </c>
      <c r="RPS22" s="140" t="s">
        <v>454</v>
      </c>
      <c r="RPT22" s="140" t="s">
        <v>454</v>
      </c>
      <c r="RPU22" s="140" t="s">
        <v>454</v>
      </c>
      <c r="RPV22" s="140" t="s">
        <v>454</v>
      </c>
      <c r="RPW22" s="140" t="s">
        <v>454</v>
      </c>
      <c r="RPX22" s="140" t="s">
        <v>454</v>
      </c>
      <c r="RPY22" s="140" t="s">
        <v>454</v>
      </c>
      <c r="RPZ22" s="140" t="s">
        <v>454</v>
      </c>
      <c r="RQA22" s="140" t="s">
        <v>454</v>
      </c>
      <c r="RQB22" s="140" t="s">
        <v>454</v>
      </c>
      <c r="RQC22" s="140" t="s">
        <v>454</v>
      </c>
      <c r="RQD22" s="140" t="s">
        <v>454</v>
      </c>
      <c r="RQE22" s="140" t="s">
        <v>454</v>
      </c>
      <c r="RQF22" s="140" t="s">
        <v>454</v>
      </c>
      <c r="RQG22" s="140" t="s">
        <v>454</v>
      </c>
      <c r="RQH22" s="140" t="s">
        <v>454</v>
      </c>
      <c r="RQI22" s="140" t="s">
        <v>454</v>
      </c>
      <c r="RQJ22" s="140" t="s">
        <v>454</v>
      </c>
      <c r="RQK22" s="140" t="s">
        <v>454</v>
      </c>
      <c r="RQL22" s="140" t="s">
        <v>454</v>
      </c>
      <c r="RQM22" s="140" t="s">
        <v>454</v>
      </c>
      <c r="RQN22" s="140" t="s">
        <v>454</v>
      </c>
      <c r="RQO22" s="140" t="s">
        <v>454</v>
      </c>
      <c r="RQP22" s="140" t="s">
        <v>454</v>
      </c>
      <c r="RQQ22" s="140" t="s">
        <v>454</v>
      </c>
      <c r="RQR22" s="140" t="s">
        <v>454</v>
      </c>
      <c r="RQS22" s="140" t="s">
        <v>454</v>
      </c>
      <c r="RQT22" s="140" t="s">
        <v>454</v>
      </c>
      <c r="RQU22" s="140" t="s">
        <v>454</v>
      </c>
      <c r="RQV22" s="140" t="s">
        <v>454</v>
      </c>
      <c r="RQW22" s="140" t="s">
        <v>454</v>
      </c>
      <c r="RQX22" s="140" t="s">
        <v>454</v>
      </c>
      <c r="RQY22" s="140" t="s">
        <v>454</v>
      </c>
      <c r="RQZ22" s="140" t="s">
        <v>454</v>
      </c>
      <c r="RRA22" s="140" t="s">
        <v>454</v>
      </c>
      <c r="RRB22" s="140" t="s">
        <v>454</v>
      </c>
      <c r="RRC22" s="140" t="s">
        <v>454</v>
      </c>
      <c r="RRD22" s="140" t="s">
        <v>454</v>
      </c>
      <c r="RRE22" s="140" t="s">
        <v>454</v>
      </c>
      <c r="RRF22" s="140" t="s">
        <v>454</v>
      </c>
      <c r="RRG22" s="140" t="s">
        <v>454</v>
      </c>
      <c r="RRH22" s="140" t="s">
        <v>454</v>
      </c>
      <c r="RRI22" s="140" t="s">
        <v>454</v>
      </c>
      <c r="RRJ22" s="140" t="s">
        <v>454</v>
      </c>
      <c r="RRK22" s="140" t="s">
        <v>454</v>
      </c>
      <c r="RRL22" s="140" t="s">
        <v>454</v>
      </c>
      <c r="RRM22" s="140" t="s">
        <v>454</v>
      </c>
      <c r="RRN22" s="140" t="s">
        <v>454</v>
      </c>
      <c r="RRO22" s="140" t="s">
        <v>454</v>
      </c>
      <c r="RRP22" s="140" t="s">
        <v>454</v>
      </c>
      <c r="RRQ22" s="140" t="s">
        <v>454</v>
      </c>
      <c r="RRR22" s="140" t="s">
        <v>454</v>
      </c>
      <c r="RRS22" s="140" t="s">
        <v>454</v>
      </c>
      <c r="RRT22" s="140" t="s">
        <v>454</v>
      </c>
      <c r="RRU22" s="140" t="s">
        <v>454</v>
      </c>
      <c r="RRV22" s="140" t="s">
        <v>454</v>
      </c>
      <c r="RRW22" s="140" t="s">
        <v>454</v>
      </c>
      <c r="RRX22" s="140" t="s">
        <v>454</v>
      </c>
      <c r="RRY22" s="140" t="s">
        <v>454</v>
      </c>
      <c r="RRZ22" s="140" t="s">
        <v>454</v>
      </c>
      <c r="RSA22" s="140" t="s">
        <v>454</v>
      </c>
      <c r="RSB22" s="140" t="s">
        <v>454</v>
      </c>
      <c r="RSC22" s="140" t="s">
        <v>454</v>
      </c>
      <c r="RSD22" s="140" t="s">
        <v>454</v>
      </c>
      <c r="RSE22" s="140" t="s">
        <v>454</v>
      </c>
      <c r="RSF22" s="140" t="s">
        <v>454</v>
      </c>
      <c r="RSG22" s="140" t="s">
        <v>454</v>
      </c>
      <c r="RSH22" s="140" t="s">
        <v>454</v>
      </c>
      <c r="RSI22" s="140" t="s">
        <v>454</v>
      </c>
      <c r="RSJ22" s="140" t="s">
        <v>454</v>
      </c>
      <c r="RSK22" s="140" t="s">
        <v>454</v>
      </c>
      <c r="RSL22" s="140" t="s">
        <v>454</v>
      </c>
      <c r="RSM22" s="140" t="s">
        <v>454</v>
      </c>
      <c r="RSN22" s="140" t="s">
        <v>454</v>
      </c>
      <c r="RSO22" s="140" t="s">
        <v>454</v>
      </c>
      <c r="RSP22" s="140" t="s">
        <v>454</v>
      </c>
      <c r="RSQ22" s="140" t="s">
        <v>454</v>
      </c>
      <c r="RSR22" s="140" t="s">
        <v>454</v>
      </c>
      <c r="RSS22" s="140" t="s">
        <v>454</v>
      </c>
      <c r="RST22" s="140" t="s">
        <v>454</v>
      </c>
      <c r="RSU22" s="140" t="s">
        <v>454</v>
      </c>
      <c r="RSV22" s="140" t="s">
        <v>454</v>
      </c>
      <c r="RSW22" s="140" t="s">
        <v>454</v>
      </c>
      <c r="RSX22" s="140" t="s">
        <v>454</v>
      </c>
      <c r="RSY22" s="140" t="s">
        <v>454</v>
      </c>
      <c r="RSZ22" s="140" t="s">
        <v>454</v>
      </c>
      <c r="RTA22" s="140" t="s">
        <v>454</v>
      </c>
      <c r="RTB22" s="140" t="s">
        <v>454</v>
      </c>
      <c r="RTC22" s="140" t="s">
        <v>454</v>
      </c>
      <c r="RTD22" s="140" t="s">
        <v>454</v>
      </c>
      <c r="RTE22" s="140" t="s">
        <v>454</v>
      </c>
      <c r="RTF22" s="140" t="s">
        <v>454</v>
      </c>
      <c r="RTG22" s="140" t="s">
        <v>454</v>
      </c>
      <c r="RTH22" s="140" t="s">
        <v>454</v>
      </c>
      <c r="RTI22" s="140" t="s">
        <v>454</v>
      </c>
      <c r="RTJ22" s="140" t="s">
        <v>454</v>
      </c>
      <c r="RTK22" s="140" t="s">
        <v>454</v>
      </c>
      <c r="RTL22" s="140" t="s">
        <v>454</v>
      </c>
      <c r="RTM22" s="140" t="s">
        <v>454</v>
      </c>
      <c r="RTN22" s="140" t="s">
        <v>454</v>
      </c>
      <c r="RTO22" s="140" t="s">
        <v>454</v>
      </c>
      <c r="RTP22" s="140" t="s">
        <v>454</v>
      </c>
      <c r="RTQ22" s="140" t="s">
        <v>454</v>
      </c>
      <c r="RTR22" s="140" t="s">
        <v>454</v>
      </c>
      <c r="RTS22" s="140" t="s">
        <v>454</v>
      </c>
      <c r="RTT22" s="140" t="s">
        <v>454</v>
      </c>
      <c r="RTU22" s="140" t="s">
        <v>454</v>
      </c>
      <c r="RTV22" s="140" t="s">
        <v>454</v>
      </c>
      <c r="RTW22" s="140" t="s">
        <v>454</v>
      </c>
      <c r="RTX22" s="140" t="s">
        <v>454</v>
      </c>
      <c r="RTY22" s="140" t="s">
        <v>454</v>
      </c>
      <c r="RTZ22" s="140" t="s">
        <v>454</v>
      </c>
      <c r="RUA22" s="140" t="s">
        <v>454</v>
      </c>
      <c r="RUB22" s="140" t="s">
        <v>454</v>
      </c>
      <c r="RUC22" s="140" t="s">
        <v>454</v>
      </c>
      <c r="RUD22" s="140" t="s">
        <v>454</v>
      </c>
      <c r="RUE22" s="140" t="s">
        <v>454</v>
      </c>
      <c r="RUF22" s="140" t="s">
        <v>454</v>
      </c>
      <c r="RUG22" s="140" t="s">
        <v>454</v>
      </c>
      <c r="RUH22" s="140" t="s">
        <v>454</v>
      </c>
      <c r="RUI22" s="140" t="s">
        <v>454</v>
      </c>
      <c r="RUJ22" s="140" t="s">
        <v>454</v>
      </c>
      <c r="RUK22" s="140" t="s">
        <v>454</v>
      </c>
      <c r="RUL22" s="140" t="s">
        <v>454</v>
      </c>
      <c r="RUM22" s="140" t="s">
        <v>454</v>
      </c>
      <c r="RUN22" s="140" t="s">
        <v>454</v>
      </c>
      <c r="RUO22" s="140" t="s">
        <v>454</v>
      </c>
      <c r="RUP22" s="140" t="s">
        <v>454</v>
      </c>
      <c r="RUQ22" s="140" t="s">
        <v>454</v>
      </c>
      <c r="RUR22" s="140" t="s">
        <v>454</v>
      </c>
      <c r="RUS22" s="140" t="s">
        <v>454</v>
      </c>
      <c r="RUT22" s="140" t="s">
        <v>454</v>
      </c>
      <c r="RUU22" s="140" t="s">
        <v>454</v>
      </c>
      <c r="RUV22" s="140" t="s">
        <v>454</v>
      </c>
      <c r="RUW22" s="140" t="s">
        <v>454</v>
      </c>
      <c r="RUX22" s="140" t="s">
        <v>454</v>
      </c>
      <c r="RUY22" s="140" t="s">
        <v>454</v>
      </c>
      <c r="RUZ22" s="140" t="s">
        <v>454</v>
      </c>
      <c r="RVA22" s="140" t="s">
        <v>454</v>
      </c>
      <c r="RVB22" s="140" t="s">
        <v>454</v>
      </c>
      <c r="RVC22" s="140" t="s">
        <v>454</v>
      </c>
      <c r="RVD22" s="140" t="s">
        <v>454</v>
      </c>
      <c r="RVE22" s="140" t="s">
        <v>454</v>
      </c>
      <c r="RVF22" s="140" t="s">
        <v>454</v>
      </c>
      <c r="RVG22" s="140" t="s">
        <v>454</v>
      </c>
      <c r="RVH22" s="140" t="s">
        <v>454</v>
      </c>
      <c r="RVI22" s="140" t="s">
        <v>454</v>
      </c>
      <c r="RVJ22" s="140" t="s">
        <v>454</v>
      </c>
      <c r="RVK22" s="140" t="s">
        <v>454</v>
      </c>
      <c r="RVL22" s="140" t="s">
        <v>454</v>
      </c>
      <c r="RVM22" s="140" t="s">
        <v>454</v>
      </c>
      <c r="RVN22" s="140" t="s">
        <v>454</v>
      </c>
      <c r="RVO22" s="140" t="s">
        <v>454</v>
      </c>
      <c r="RVP22" s="140" t="s">
        <v>454</v>
      </c>
      <c r="RVQ22" s="140" t="s">
        <v>454</v>
      </c>
      <c r="RVR22" s="140" t="s">
        <v>454</v>
      </c>
      <c r="RVS22" s="140" t="s">
        <v>454</v>
      </c>
      <c r="RVT22" s="140" t="s">
        <v>454</v>
      </c>
      <c r="RVU22" s="140" t="s">
        <v>454</v>
      </c>
      <c r="RVV22" s="140" t="s">
        <v>454</v>
      </c>
      <c r="RVW22" s="140" t="s">
        <v>454</v>
      </c>
      <c r="RVX22" s="140" t="s">
        <v>454</v>
      </c>
      <c r="RVY22" s="140" t="s">
        <v>454</v>
      </c>
      <c r="RVZ22" s="140" t="s">
        <v>454</v>
      </c>
      <c r="RWA22" s="140" t="s">
        <v>454</v>
      </c>
      <c r="RWB22" s="140" t="s">
        <v>454</v>
      </c>
      <c r="RWC22" s="140" t="s">
        <v>454</v>
      </c>
      <c r="RWD22" s="140" t="s">
        <v>454</v>
      </c>
      <c r="RWE22" s="140" t="s">
        <v>454</v>
      </c>
      <c r="RWF22" s="140" t="s">
        <v>454</v>
      </c>
      <c r="RWG22" s="140" t="s">
        <v>454</v>
      </c>
      <c r="RWH22" s="140" t="s">
        <v>454</v>
      </c>
      <c r="RWI22" s="140" t="s">
        <v>454</v>
      </c>
      <c r="RWJ22" s="140" t="s">
        <v>454</v>
      </c>
      <c r="RWK22" s="140" t="s">
        <v>454</v>
      </c>
      <c r="RWL22" s="140" t="s">
        <v>454</v>
      </c>
      <c r="RWM22" s="140" t="s">
        <v>454</v>
      </c>
      <c r="RWN22" s="140" t="s">
        <v>454</v>
      </c>
      <c r="RWO22" s="140" t="s">
        <v>454</v>
      </c>
      <c r="RWP22" s="140" t="s">
        <v>454</v>
      </c>
      <c r="RWQ22" s="140" t="s">
        <v>454</v>
      </c>
      <c r="RWR22" s="140" t="s">
        <v>454</v>
      </c>
      <c r="RWS22" s="140" t="s">
        <v>454</v>
      </c>
      <c r="RWT22" s="140" t="s">
        <v>454</v>
      </c>
      <c r="RWU22" s="140" t="s">
        <v>454</v>
      </c>
      <c r="RWV22" s="140" t="s">
        <v>454</v>
      </c>
      <c r="RWW22" s="140" t="s">
        <v>454</v>
      </c>
      <c r="RWX22" s="140" t="s">
        <v>454</v>
      </c>
      <c r="RWY22" s="140" t="s">
        <v>454</v>
      </c>
      <c r="RWZ22" s="140" t="s">
        <v>454</v>
      </c>
      <c r="RXA22" s="140" t="s">
        <v>454</v>
      </c>
      <c r="RXB22" s="140" t="s">
        <v>454</v>
      </c>
      <c r="RXC22" s="140" t="s">
        <v>454</v>
      </c>
      <c r="RXD22" s="140" t="s">
        <v>454</v>
      </c>
      <c r="RXE22" s="140" t="s">
        <v>454</v>
      </c>
      <c r="RXF22" s="140" t="s">
        <v>454</v>
      </c>
      <c r="RXG22" s="140" t="s">
        <v>454</v>
      </c>
      <c r="RXH22" s="140" t="s">
        <v>454</v>
      </c>
      <c r="RXI22" s="140" t="s">
        <v>454</v>
      </c>
      <c r="RXJ22" s="140" t="s">
        <v>454</v>
      </c>
      <c r="RXK22" s="140" t="s">
        <v>454</v>
      </c>
      <c r="RXL22" s="140" t="s">
        <v>454</v>
      </c>
      <c r="RXM22" s="140" t="s">
        <v>454</v>
      </c>
      <c r="RXN22" s="140" t="s">
        <v>454</v>
      </c>
      <c r="RXO22" s="140" t="s">
        <v>454</v>
      </c>
      <c r="RXP22" s="140" t="s">
        <v>454</v>
      </c>
      <c r="RXQ22" s="140" t="s">
        <v>454</v>
      </c>
      <c r="RXR22" s="140" t="s">
        <v>454</v>
      </c>
      <c r="RXS22" s="140" t="s">
        <v>454</v>
      </c>
      <c r="RXT22" s="140" t="s">
        <v>454</v>
      </c>
      <c r="RXU22" s="140" t="s">
        <v>454</v>
      </c>
      <c r="RXV22" s="140" t="s">
        <v>454</v>
      </c>
      <c r="RXW22" s="140" t="s">
        <v>454</v>
      </c>
      <c r="RXX22" s="140" t="s">
        <v>454</v>
      </c>
      <c r="RXY22" s="140" t="s">
        <v>454</v>
      </c>
      <c r="RXZ22" s="140" t="s">
        <v>454</v>
      </c>
      <c r="RYA22" s="140" t="s">
        <v>454</v>
      </c>
      <c r="RYB22" s="140" t="s">
        <v>454</v>
      </c>
      <c r="RYC22" s="140" t="s">
        <v>454</v>
      </c>
      <c r="RYD22" s="140" t="s">
        <v>454</v>
      </c>
      <c r="RYE22" s="140" t="s">
        <v>454</v>
      </c>
      <c r="RYF22" s="140" t="s">
        <v>454</v>
      </c>
      <c r="RYG22" s="140" t="s">
        <v>454</v>
      </c>
      <c r="RYH22" s="140" t="s">
        <v>454</v>
      </c>
      <c r="RYI22" s="140" t="s">
        <v>454</v>
      </c>
      <c r="RYJ22" s="140" t="s">
        <v>454</v>
      </c>
      <c r="RYK22" s="140" t="s">
        <v>454</v>
      </c>
      <c r="RYL22" s="140" t="s">
        <v>454</v>
      </c>
      <c r="RYM22" s="140" t="s">
        <v>454</v>
      </c>
      <c r="RYN22" s="140" t="s">
        <v>454</v>
      </c>
      <c r="RYO22" s="140" t="s">
        <v>454</v>
      </c>
      <c r="RYP22" s="140" t="s">
        <v>454</v>
      </c>
      <c r="RYQ22" s="140" t="s">
        <v>454</v>
      </c>
      <c r="RYR22" s="140" t="s">
        <v>454</v>
      </c>
      <c r="RYS22" s="140" t="s">
        <v>454</v>
      </c>
      <c r="RYT22" s="140" t="s">
        <v>454</v>
      </c>
      <c r="RYU22" s="140" t="s">
        <v>454</v>
      </c>
      <c r="RYV22" s="140" t="s">
        <v>454</v>
      </c>
      <c r="RYW22" s="140" t="s">
        <v>454</v>
      </c>
      <c r="RYX22" s="140" t="s">
        <v>454</v>
      </c>
      <c r="RYY22" s="140" t="s">
        <v>454</v>
      </c>
      <c r="RYZ22" s="140" t="s">
        <v>454</v>
      </c>
      <c r="RZA22" s="140" t="s">
        <v>454</v>
      </c>
      <c r="RZB22" s="140" t="s">
        <v>454</v>
      </c>
      <c r="RZC22" s="140" t="s">
        <v>454</v>
      </c>
      <c r="RZD22" s="140" t="s">
        <v>454</v>
      </c>
      <c r="RZE22" s="140" t="s">
        <v>454</v>
      </c>
      <c r="RZF22" s="140" t="s">
        <v>454</v>
      </c>
      <c r="RZG22" s="140" t="s">
        <v>454</v>
      </c>
      <c r="RZH22" s="140" t="s">
        <v>454</v>
      </c>
      <c r="RZI22" s="140" t="s">
        <v>454</v>
      </c>
      <c r="RZJ22" s="140" t="s">
        <v>454</v>
      </c>
      <c r="RZK22" s="140" t="s">
        <v>454</v>
      </c>
      <c r="RZL22" s="140" t="s">
        <v>454</v>
      </c>
      <c r="RZM22" s="140" t="s">
        <v>454</v>
      </c>
      <c r="RZN22" s="140" t="s">
        <v>454</v>
      </c>
      <c r="RZO22" s="140" t="s">
        <v>454</v>
      </c>
      <c r="RZP22" s="140" t="s">
        <v>454</v>
      </c>
      <c r="RZQ22" s="140" t="s">
        <v>454</v>
      </c>
      <c r="RZR22" s="140" t="s">
        <v>454</v>
      </c>
      <c r="RZS22" s="140" t="s">
        <v>454</v>
      </c>
      <c r="RZT22" s="140" t="s">
        <v>454</v>
      </c>
      <c r="RZU22" s="140" t="s">
        <v>454</v>
      </c>
      <c r="RZV22" s="140" t="s">
        <v>454</v>
      </c>
      <c r="RZW22" s="140" t="s">
        <v>454</v>
      </c>
      <c r="RZX22" s="140" t="s">
        <v>454</v>
      </c>
      <c r="RZY22" s="140" t="s">
        <v>454</v>
      </c>
      <c r="RZZ22" s="140" t="s">
        <v>454</v>
      </c>
      <c r="SAA22" s="140" t="s">
        <v>454</v>
      </c>
      <c r="SAB22" s="140" t="s">
        <v>454</v>
      </c>
      <c r="SAC22" s="140" t="s">
        <v>454</v>
      </c>
      <c r="SAD22" s="140" t="s">
        <v>454</v>
      </c>
      <c r="SAE22" s="140" t="s">
        <v>454</v>
      </c>
      <c r="SAF22" s="140" t="s">
        <v>454</v>
      </c>
      <c r="SAG22" s="140" t="s">
        <v>454</v>
      </c>
      <c r="SAH22" s="140" t="s">
        <v>454</v>
      </c>
      <c r="SAI22" s="140" t="s">
        <v>454</v>
      </c>
      <c r="SAJ22" s="140" t="s">
        <v>454</v>
      </c>
      <c r="SAK22" s="140" t="s">
        <v>454</v>
      </c>
      <c r="SAL22" s="140" t="s">
        <v>454</v>
      </c>
      <c r="SAM22" s="140" t="s">
        <v>454</v>
      </c>
      <c r="SAN22" s="140" t="s">
        <v>454</v>
      </c>
      <c r="SAO22" s="140" t="s">
        <v>454</v>
      </c>
      <c r="SAP22" s="140" t="s">
        <v>454</v>
      </c>
      <c r="SAQ22" s="140" t="s">
        <v>454</v>
      </c>
      <c r="SAR22" s="140" t="s">
        <v>454</v>
      </c>
      <c r="SAS22" s="140" t="s">
        <v>454</v>
      </c>
      <c r="SAT22" s="140" t="s">
        <v>454</v>
      </c>
      <c r="SAU22" s="140" t="s">
        <v>454</v>
      </c>
      <c r="SAV22" s="140" t="s">
        <v>454</v>
      </c>
      <c r="SAW22" s="140" t="s">
        <v>454</v>
      </c>
      <c r="SAX22" s="140" t="s">
        <v>454</v>
      </c>
      <c r="SAY22" s="140" t="s">
        <v>454</v>
      </c>
      <c r="SAZ22" s="140" t="s">
        <v>454</v>
      </c>
      <c r="SBA22" s="140" t="s">
        <v>454</v>
      </c>
      <c r="SBB22" s="140" t="s">
        <v>454</v>
      </c>
      <c r="SBC22" s="140" t="s">
        <v>454</v>
      </c>
      <c r="SBD22" s="140" t="s">
        <v>454</v>
      </c>
      <c r="SBE22" s="140" t="s">
        <v>454</v>
      </c>
      <c r="SBF22" s="140" t="s">
        <v>454</v>
      </c>
      <c r="SBG22" s="140" t="s">
        <v>454</v>
      </c>
      <c r="SBH22" s="140" t="s">
        <v>454</v>
      </c>
      <c r="SBI22" s="140" t="s">
        <v>454</v>
      </c>
      <c r="SBJ22" s="140" t="s">
        <v>454</v>
      </c>
      <c r="SBK22" s="140" t="s">
        <v>454</v>
      </c>
      <c r="SBL22" s="140" t="s">
        <v>454</v>
      </c>
      <c r="SBM22" s="140" t="s">
        <v>454</v>
      </c>
      <c r="SBN22" s="140" t="s">
        <v>454</v>
      </c>
      <c r="SBO22" s="140" t="s">
        <v>454</v>
      </c>
      <c r="SBP22" s="140" t="s">
        <v>454</v>
      </c>
      <c r="SBQ22" s="140" t="s">
        <v>454</v>
      </c>
      <c r="SBR22" s="140" t="s">
        <v>454</v>
      </c>
      <c r="SBS22" s="140" t="s">
        <v>454</v>
      </c>
      <c r="SBT22" s="140" t="s">
        <v>454</v>
      </c>
      <c r="SBU22" s="140" t="s">
        <v>454</v>
      </c>
      <c r="SBV22" s="140" t="s">
        <v>454</v>
      </c>
      <c r="SBW22" s="140" t="s">
        <v>454</v>
      </c>
      <c r="SBX22" s="140" t="s">
        <v>454</v>
      </c>
      <c r="SBY22" s="140" t="s">
        <v>454</v>
      </c>
      <c r="SBZ22" s="140" t="s">
        <v>454</v>
      </c>
      <c r="SCA22" s="140" t="s">
        <v>454</v>
      </c>
      <c r="SCB22" s="140" t="s">
        <v>454</v>
      </c>
      <c r="SCC22" s="140" t="s">
        <v>454</v>
      </c>
      <c r="SCD22" s="140" t="s">
        <v>454</v>
      </c>
      <c r="SCE22" s="140" t="s">
        <v>454</v>
      </c>
      <c r="SCF22" s="140" t="s">
        <v>454</v>
      </c>
      <c r="SCG22" s="140" t="s">
        <v>454</v>
      </c>
      <c r="SCH22" s="140" t="s">
        <v>454</v>
      </c>
      <c r="SCI22" s="140" t="s">
        <v>454</v>
      </c>
      <c r="SCJ22" s="140" t="s">
        <v>454</v>
      </c>
      <c r="SCK22" s="140" t="s">
        <v>454</v>
      </c>
      <c r="SCL22" s="140" t="s">
        <v>454</v>
      </c>
      <c r="SCM22" s="140" t="s">
        <v>454</v>
      </c>
      <c r="SCN22" s="140" t="s">
        <v>454</v>
      </c>
      <c r="SCO22" s="140" t="s">
        <v>454</v>
      </c>
      <c r="SCP22" s="140" t="s">
        <v>454</v>
      </c>
      <c r="SCQ22" s="140" t="s">
        <v>454</v>
      </c>
      <c r="SCR22" s="140" t="s">
        <v>454</v>
      </c>
      <c r="SCS22" s="140" t="s">
        <v>454</v>
      </c>
      <c r="SCT22" s="140" t="s">
        <v>454</v>
      </c>
      <c r="SCU22" s="140" t="s">
        <v>454</v>
      </c>
      <c r="SCV22" s="140" t="s">
        <v>454</v>
      </c>
      <c r="SCW22" s="140" t="s">
        <v>454</v>
      </c>
      <c r="SCX22" s="140" t="s">
        <v>454</v>
      </c>
      <c r="SCY22" s="140" t="s">
        <v>454</v>
      </c>
      <c r="SCZ22" s="140" t="s">
        <v>454</v>
      </c>
      <c r="SDA22" s="140" t="s">
        <v>454</v>
      </c>
      <c r="SDB22" s="140" t="s">
        <v>454</v>
      </c>
      <c r="SDC22" s="140" t="s">
        <v>454</v>
      </c>
      <c r="SDD22" s="140" t="s">
        <v>454</v>
      </c>
      <c r="SDE22" s="140" t="s">
        <v>454</v>
      </c>
      <c r="SDF22" s="140" t="s">
        <v>454</v>
      </c>
      <c r="SDG22" s="140" t="s">
        <v>454</v>
      </c>
      <c r="SDH22" s="140" t="s">
        <v>454</v>
      </c>
      <c r="SDI22" s="140" t="s">
        <v>454</v>
      </c>
      <c r="SDJ22" s="140" t="s">
        <v>454</v>
      </c>
      <c r="SDK22" s="140" t="s">
        <v>454</v>
      </c>
      <c r="SDL22" s="140" t="s">
        <v>454</v>
      </c>
      <c r="SDM22" s="140" t="s">
        <v>454</v>
      </c>
      <c r="SDN22" s="140" t="s">
        <v>454</v>
      </c>
      <c r="SDO22" s="140" t="s">
        <v>454</v>
      </c>
      <c r="SDP22" s="140" t="s">
        <v>454</v>
      </c>
      <c r="SDQ22" s="140" t="s">
        <v>454</v>
      </c>
      <c r="SDR22" s="140" t="s">
        <v>454</v>
      </c>
      <c r="SDS22" s="140" t="s">
        <v>454</v>
      </c>
      <c r="SDT22" s="140" t="s">
        <v>454</v>
      </c>
      <c r="SDU22" s="140" t="s">
        <v>454</v>
      </c>
      <c r="SDV22" s="140" t="s">
        <v>454</v>
      </c>
      <c r="SDW22" s="140" t="s">
        <v>454</v>
      </c>
      <c r="SDX22" s="140" t="s">
        <v>454</v>
      </c>
      <c r="SDY22" s="140" t="s">
        <v>454</v>
      </c>
      <c r="SDZ22" s="140" t="s">
        <v>454</v>
      </c>
      <c r="SEA22" s="140" t="s">
        <v>454</v>
      </c>
      <c r="SEB22" s="140" t="s">
        <v>454</v>
      </c>
      <c r="SEC22" s="140" t="s">
        <v>454</v>
      </c>
      <c r="SED22" s="140" t="s">
        <v>454</v>
      </c>
      <c r="SEE22" s="140" t="s">
        <v>454</v>
      </c>
      <c r="SEF22" s="140" t="s">
        <v>454</v>
      </c>
      <c r="SEG22" s="140" t="s">
        <v>454</v>
      </c>
      <c r="SEH22" s="140" t="s">
        <v>454</v>
      </c>
      <c r="SEI22" s="140" t="s">
        <v>454</v>
      </c>
      <c r="SEJ22" s="140" t="s">
        <v>454</v>
      </c>
      <c r="SEK22" s="140" t="s">
        <v>454</v>
      </c>
      <c r="SEL22" s="140" t="s">
        <v>454</v>
      </c>
      <c r="SEM22" s="140" t="s">
        <v>454</v>
      </c>
      <c r="SEN22" s="140" t="s">
        <v>454</v>
      </c>
      <c r="SEO22" s="140" t="s">
        <v>454</v>
      </c>
      <c r="SEP22" s="140" t="s">
        <v>454</v>
      </c>
      <c r="SEQ22" s="140" t="s">
        <v>454</v>
      </c>
      <c r="SER22" s="140" t="s">
        <v>454</v>
      </c>
      <c r="SES22" s="140" t="s">
        <v>454</v>
      </c>
      <c r="SET22" s="140" t="s">
        <v>454</v>
      </c>
      <c r="SEU22" s="140" t="s">
        <v>454</v>
      </c>
      <c r="SEV22" s="140" t="s">
        <v>454</v>
      </c>
      <c r="SEW22" s="140" t="s">
        <v>454</v>
      </c>
      <c r="SEX22" s="140" t="s">
        <v>454</v>
      </c>
      <c r="SEY22" s="140" t="s">
        <v>454</v>
      </c>
      <c r="SEZ22" s="140" t="s">
        <v>454</v>
      </c>
      <c r="SFA22" s="140" t="s">
        <v>454</v>
      </c>
      <c r="SFB22" s="140" t="s">
        <v>454</v>
      </c>
      <c r="SFC22" s="140" t="s">
        <v>454</v>
      </c>
      <c r="SFD22" s="140" t="s">
        <v>454</v>
      </c>
      <c r="SFE22" s="140" t="s">
        <v>454</v>
      </c>
      <c r="SFF22" s="140" t="s">
        <v>454</v>
      </c>
      <c r="SFG22" s="140" t="s">
        <v>454</v>
      </c>
      <c r="SFH22" s="140" t="s">
        <v>454</v>
      </c>
      <c r="SFI22" s="140" t="s">
        <v>454</v>
      </c>
      <c r="SFJ22" s="140" t="s">
        <v>454</v>
      </c>
      <c r="SFK22" s="140" t="s">
        <v>454</v>
      </c>
      <c r="SFL22" s="140" t="s">
        <v>454</v>
      </c>
      <c r="SFM22" s="140" t="s">
        <v>454</v>
      </c>
      <c r="SFN22" s="140" t="s">
        <v>454</v>
      </c>
      <c r="SFO22" s="140" t="s">
        <v>454</v>
      </c>
      <c r="SFP22" s="140" t="s">
        <v>454</v>
      </c>
      <c r="SFQ22" s="140" t="s">
        <v>454</v>
      </c>
      <c r="SFR22" s="140" t="s">
        <v>454</v>
      </c>
      <c r="SFS22" s="140" t="s">
        <v>454</v>
      </c>
      <c r="SFT22" s="140" t="s">
        <v>454</v>
      </c>
      <c r="SFU22" s="140" t="s">
        <v>454</v>
      </c>
      <c r="SFV22" s="140" t="s">
        <v>454</v>
      </c>
      <c r="SFW22" s="140" t="s">
        <v>454</v>
      </c>
      <c r="SFX22" s="140" t="s">
        <v>454</v>
      </c>
      <c r="SFY22" s="140" t="s">
        <v>454</v>
      </c>
      <c r="SFZ22" s="140" t="s">
        <v>454</v>
      </c>
      <c r="SGA22" s="140" t="s">
        <v>454</v>
      </c>
      <c r="SGB22" s="140" t="s">
        <v>454</v>
      </c>
      <c r="SGC22" s="140" t="s">
        <v>454</v>
      </c>
      <c r="SGD22" s="140" t="s">
        <v>454</v>
      </c>
      <c r="SGE22" s="140" t="s">
        <v>454</v>
      </c>
      <c r="SGF22" s="140" t="s">
        <v>454</v>
      </c>
      <c r="SGG22" s="140" t="s">
        <v>454</v>
      </c>
      <c r="SGH22" s="140" t="s">
        <v>454</v>
      </c>
      <c r="SGI22" s="140" t="s">
        <v>454</v>
      </c>
      <c r="SGJ22" s="140" t="s">
        <v>454</v>
      </c>
      <c r="SGK22" s="140" t="s">
        <v>454</v>
      </c>
      <c r="SGL22" s="140" t="s">
        <v>454</v>
      </c>
      <c r="SGM22" s="140" t="s">
        <v>454</v>
      </c>
      <c r="SGN22" s="140" t="s">
        <v>454</v>
      </c>
      <c r="SGO22" s="140" t="s">
        <v>454</v>
      </c>
      <c r="SGP22" s="140" t="s">
        <v>454</v>
      </c>
      <c r="SGQ22" s="140" t="s">
        <v>454</v>
      </c>
      <c r="SGR22" s="140" t="s">
        <v>454</v>
      </c>
      <c r="SGS22" s="140" t="s">
        <v>454</v>
      </c>
      <c r="SGT22" s="140" t="s">
        <v>454</v>
      </c>
      <c r="SGU22" s="140" t="s">
        <v>454</v>
      </c>
      <c r="SGV22" s="140" t="s">
        <v>454</v>
      </c>
      <c r="SGW22" s="140" t="s">
        <v>454</v>
      </c>
      <c r="SGX22" s="140" t="s">
        <v>454</v>
      </c>
      <c r="SGY22" s="140" t="s">
        <v>454</v>
      </c>
      <c r="SGZ22" s="140" t="s">
        <v>454</v>
      </c>
      <c r="SHA22" s="140" t="s">
        <v>454</v>
      </c>
      <c r="SHB22" s="140" t="s">
        <v>454</v>
      </c>
      <c r="SHC22" s="140" t="s">
        <v>454</v>
      </c>
      <c r="SHD22" s="140" t="s">
        <v>454</v>
      </c>
      <c r="SHE22" s="140" t="s">
        <v>454</v>
      </c>
      <c r="SHF22" s="140" t="s">
        <v>454</v>
      </c>
      <c r="SHG22" s="140" t="s">
        <v>454</v>
      </c>
      <c r="SHH22" s="140" t="s">
        <v>454</v>
      </c>
      <c r="SHI22" s="140" t="s">
        <v>454</v>
      </c>
      <c r="SHJ22" s="140" t="s">
        <v>454</v>
      </c>
      <c r="SHK22" s="140" t="s">
        <v>454</v>
      </c>
      <c r="SHL22" s="140" t="s">
        <v>454</v>
      </c>
      <c r="SHM22" s="140" t="s">
        <v>454</v>
      </c>
      <c r="SHN22" s="140" t="s">
        <v>454</v>
      </c>
      <c r="SHO22" s="140" t="s">
        <v>454</v>
      </c>
      <c r="SHP22" s="140" t="s">
        <v>454</v>
      </c>
      <c r="SHQ22" s="140" t="s">
        <v>454</v>
      </c>
      <c r="SHR22" s="140" t="s">
        <v>454</v>
      </c>
      <c r="SHS22" s="140" t="s">
        <v>454</v>
      </c>
      <c r="SHT22" s="140" t="s">
        <v>454</v>
      </c>
      <c r="SHU22" s="140" t="s">
        <v>454</v>
      </c>
      <c r="SHV22" s="140" t="s">
        <v>454</v>
      </c>
      <c r="SHW22" s="140" t="s">
        <v>454</v>
      </c>
      <c r="SHX22" s="140" t="s">
        <v>454</v>
      </c>
      <c r="SHY22" s="140" t="s">
        <v>454</v>
      </c>
      <c r="SHZ22" s="140" t="s">
        <v>454</v>
      </c>
      <c r="SIA22" s="140" t="s">
        <v>454</v>
      </c>
      <c r="SIB22" s="140" t="s">
        <v>454</v>
      </c>
      <c r="SIC22" s="140" t="s">
        <v>454</v>
      </c>
      <c r="SID22" s="140" t="s">
        <v>454</v>
      </c>
      <c r="SIE22" s="140" t="s">
        <v>454</v>
      </c>
      <c r="SIF22" s="140" t="s">
        <v>454</v>
      </c>
      <c r="SIG22" s="140" t="s">
        <v>454</v>
      </c>
      <c r="SIH22" s="140" t="s">
        <v>454</v>
      </c>
      <c r="SII22" s="140" t="s">
        <v>454</v>
      </c>
      <c r="SIJ22" s="140" t="s">
        <v>454</v>
      </c>
      <c r="SIK22" s="140" t="s">
        <v>454</v>
      </c>
      <c r="SIL22" s="140" t="s">
        <v>454</v>
      </c>
      <c r="SIM22" s="140" t="s">
        <v>454</v>
      </c>
      <c r="SIN22" s="140" t="s">
        <v>454</v>
      </c>
      <c r="SIO22" s="140" t="s">
        <v>454</v>
      </c>
      <c r="SIP22" s="140" t="s">
        <v>454</v>
      </c>
      <c r="SIQ22" s="140" t="s">
        <v>454</v>
      </c>
      <c r="SIR22" s="140" t="s">
        <v>454</v>
      </c>
      <c r="SIS22" s="140" t="s">
        <v>454</v>
      </c>
      <c r="SIT22" s="140" t="s">
        <v>454</v>
      </c>
      <c r="SIU22" s="140" t="s">
        <v>454</v>
      </c>
      <c r="SIV22" s="140" t="s">
        <v>454</v>
      </c>
      <c r="SIW22" s="140" t="s">
        <v>454</v>
      </c>
      <c r="SIX22" s="140" t="s">
        <v>454</v>
      </c>
      <c r="SIY22" s="140" t="s">
        <v>454</v>
      </c>
      <c r="SIZ22" s="140" t="s">
        <v>454</v>
      </c>
      <c r="SJA22" s="140" t="s">
        <v>454</v>
      </c>
      <c r="SJB22" s="140" t="s">
        <v>454</v>
      </c>
      <c r="SJC22" s="140" t="s">
        <v>454</v>
      </c>
      <c r="SJD22" s="140" t="s">
        <v>454</v>
      </c>
      <c r="SJE22" s="140" t="s">
        <v>454</v>
      </c>
      <c r="SJF22" s="140" t="s">
        <v>454</v>
      </c>
      <c r="SJG22" s="140" t="s">
        <v>454</v>
      </c>
      <c r="SJH22" s="140" t="s">
        <v>454</v>
      </c>
      <c r="SJI22" s="140" t="s">
        <v>454</v>
      </c>
      <c r="SJJ22" s="140" t="s">
        <v>454</v>
      </c>
      <c r="SJK22" s="140" t="s">
        <v>454</v>
      </c>
      <c r="SJL22" s="140" t="s">
        <v>454</v>
      </c>
      <c r="SJM22" s="140" t="s">
        <v>454</v>
      </c>
      <c r="SJN22" s="140" t="s">
        <v>454</v>
      </c>
      <c r="SJO22" s="140" t="s">
        <v>454</v>
      </c>
      <c r="SJP22" s="140" t="s">
        <v>454</v>
      </c>
      <c r="SJQ22" s="140" t="s">
        <v>454</v>
      </c>
      <c r="SJR22" s="140" t="s">
        <v>454</v>
      </c>
      <c r="SJS22" s="140" t="s">
        <v>454</v>
      </c>
      <c r="SJT22" s="140" t="s">
        <v>454</v>
      </c>
      <c r="SJU22" s="140" t="s">
        <v>454</v>
      </c>
      <c r="SJV22" s="140" t="s">
        <v>454</v>
      </c>
      <c r="SJW22" s="140" t="s">
        <v>454</v>
      </c>
      <c r="SJX22" s="140" t="s">
        <v>454</v>
      </c>
      <c r="SJY22" s="140" t="s">
        <v>454</v>
      </c>
      <c r="SJZ22" s="140" t="s">
        <v>454</v>
      </c>
      <c r="SKA22" s="140" t="s">
        <v>454</v>
      </c>
      <c r="SKB22" s="140" t="s">
        <v>454</v>
      </c>
      <c r="SKC22" s="140" t="s">
        <v>454</v>
      </c>
      <c r="SKD22" s="140" t="s">
        <v>454</v>
      </c>
      <c r="SKE22" s="140" t="s">
        <v>454</v>
      </c>
      <c r="SKF22" s="140" t="s">
        <v>454</v>
      </c>
      <c r="SKG22" s="140" t="s">
        <v>454</v>
      </c>
      <c r="SKH22" s="140" t="s">
        <v>454</v>
      </c>
      <c r="SKI22" s="140" t="s">
        <v>454</v>
      </c>
      <c r="SKJ22" s="140" t="s">
        <v>454</v>
      </c>
      <c r="SKK22" s="140" t="s">
        <v>454</v>
      </c>
      <c r="SKL22" s="140" t="s">
        <v>454</v>
      </c>
      <c r="SKM22" s="140" t="s">
        <v>454</v>
      </c>
      <c r="SKN22" s="140" t="s">
        <v>454</v>
      </c>
      <c r="SKO22" s="140" t="s">
        <v>454</v>
      </c>
      <c r="SKP22" s="140" t="s">
        <v>454</v>
      </c>
      <c r="SKQ22" s="140" t="s">
        <v>454</v>
      </c>
      <c r="SKR22" s="140" t="s">
        <v>454</v>
      </c>
      <c r="SKS22" s="140" t="s">
        <v>454</v>
      </c>
      <c r="SKT22" s="140" t="s">
        <v>454</v>
      </c>
      <c r="SKU22" s="140" t="s">
        <v>454</v>
      </c>
      <c r="SKV22" s="140" t="s">
        <v>454</v>
      </c>
      <c r="SKW22" s="140" t="s">
        <v>454</v>
      </c>
      <c r="SKX22" s="140" t="s">
        <v>454</v>
      </c>
      <c r="SKY22" s="140" t="s">
        <v>454</v>
      </c>
      <c r="SKZ22" s="140" t="s">
        <v>454</v>
      </c>
      <c r="SLA22" s="140" t="s">
        <v>454</v>
      </c>
      <c r="SLB22" s="140" t="s">
        <v>454</v>
      </c>
      <c r="SLC22" s="140" t="s">
        <v>454</v>
      </c>
      <c r="SLD22" s="140" t="s">
        <v>454</v>
      </c>
      <c r="SLE22" s="140" t="s">
        <v>454</v>
      </c>
      <c r="SLF22" s="140" t="s">
        <v>454</v>
      </c>
      <c r="SLG22" s="140" t="s">
        <v>454</v>
      </c>
      <c r="SLH22" s="140" t="s">
        <v>454</v>
      </c>
      <c r="SLI22" s="140" t="s">
        <v>454</v>
      </c>
      <c r="SLJ22" s="140" t="s">
        <v>454</v>
      </c>
      <c r="SLK22" s="140" t="s">
        <v>454</v>
      </c>
      <c r="SLL22" s="140" t="s">
        <v>454</v>
      </c>
      <c r="SLM22" s="140" t="s">
        <v>454</v>
      </c>
      <c r="SLN22" s="140" t="s">
        <v>454</v>
      </c>
      <c r="SLO22" s="140" t="s">
        <v>454</v>
      </c>
      <c r="SLP22" s="140" t="s">
        <v>454</v>
      </c>
      <c r="SLQ22" s="140" t="s">
        <v>454</v>
      </c>
      <c r="SLR22" s="140" t="s">
        <v>454</v>
      </c>
      <c r="SLS22" s="140" t="s">
        <v>454</v>
      </c>
      <c r="SLT22" s="140" t="s">
        <v>454</v>
      </c>
      <c r="SLU22" s="140" t="s">
        <v>454</v>
      </c>
      <c r="SLV22" s="140" t="s">
        <v>454</v>
      </c>
      <c r="SLW22" s="140" t="s">
        <v>454</v>
      </c>
      <c r="SLX22" s="140" t="s">
        <v>454</v>
      </c>
      <c r="SLY22" s="140" t="s">
        <v>454</v>
      </c>
      <c r="SLZ22" s="140" t="s">
        <v>454</v>
      </c>
      <c r="SMA22" s="140" t="s">
        <v>454</v>
      </c>
      <c r="SMB22" s="140" t="s">
        <v>454</v>
      </c>
      <c r="SMC22" s="140" t="s">
        <v>454</v>
      </c>
      <c r="SMD22" s="140" t="s">
        <v>454</v>
      </c>
      <c r="SME22" s="140" t="s">
        <v>454</v>
      </c>
      <c r="SMF22" s="140" t="s">
        <v>454</v>
      </c>
      <c r="SMG22" s="140" t="s">
        <v>454</v>
      </c>
      <c r="SMH22" s="140" t="s">
        <v>454</v>
      </c>
      <c r="SMI22" s="140" t="s">
        <v>454</v>
      </c>
      <c r="SMJ22" s="140" t="s">
        <v>454</v>
      </c>
      <c r="SMK22" s="140" t="s">
        <v>454</v>
      </c>
      <c r="SML22" s="140" t="s">
        <v>454</v>
      </c>
      <c r="SMM22" s="140" t="s">
        <v>454</v>
      </c>
      <c r="SMN22" s="140" t="s">
        <v>454</v>
      </c>
      <c r="SMO22" s="140" t="s">
        <v>454</v>
      </c>
      <c r="SMP22" s="140" t="s">
        <v>454</v>
      </c>
      <c r="SMQ22" s="140" t="s">
        <v>454</v>
      </c>
      <c r="SMR22" s="140" t="s">
        <v>454</v>
      </c>
      <c r="SMS22" s="140" t="s">
        <v>454</v>
      </c>
      <c r="SMT22" s="140" t="s">
        <v>454</v>
      </c>
      <c r="SMU22" s="140" t="s">
        <v>454</v>
      </c>
      <c r="SMV22" s="140" t="s">
        <v>454</v>
      </c>
      <c r="SMW22" s="140" t="s">
        <v>454</v>
      </c>
      <c r="SMX22" s="140" t="s">
        <v>454</v>
      </c>
      <c r="SMY22" s="140" t="s">
        <v>454</v>
      </c>
      <c r="SMZ22" s="140" t="s">
        <v>454</v>
      </c>
      <c r="SNA22" s="140" t="s">
        <v>454</v>
      </c>
      <c r="SNB22" s="140" t="s">
        <v>454</v>
      </c>
      <c r="SNC22" s="140" t="s">
        <v>454</v>
      </c>
      <c r="SND22" s="140" t="s">
        <v>454</v>
      </c>
      <c r="SNE22" s="140" t="s">
        <v>454</v>
      </c>
      <c r="SNF22" s="140" t="s">
        <v>454</v>
      </c>
      <c r="SNG22" s="140" t="s">
        <v>454</v>
      </c>
      <c r="SNH22" s="140" t="s">
        <v>454</v>
      </c>
      <c r="SNI22" s="140" t="s">
        <v>454</v>
      </c>
      <c r="SNJ22" s="140" t="s">
        <v>454</v>
      </c>
      <c r="SNK22" s="140" t="s">
        <v>454</v>
      </c>
      <c r="SNL22" s="140" t="s">
        <v>454</v>
      </c>
      <c r="SNM22" s="140" t="s">
        <v>454</v>
      </c>
      <c r="SNN22" s="140" t="s">
        <v>454</v>
      </c>
      <c r="SNO22" s="140" t="s">
        <v>454</v>
      </c>
      <c r="SNP22" s="140" t="s">
        <v>454</v>
      </c>
      <c r="SNQ22" s="140" t="s">
        <v>454</v>
      </c>
      <c r="SNR22" s="140" t="s">
        <v>454</v>
      </c>
      <c r="SNS22" s="140" t="s">
        <v>454</v>
      </c>
      <c r="SNT22" s="140" t="s">
        <v>454</v>
      </c>
      <c r="SNU22" s="140" t="s">
        <v>454</v>
      </c>
      <c r="SNV22" s="140" t="s">
        <v>454</v>
      </c>
      <c r="SNW22" s="140" t="s">
        <v>454</v>
      </c>
      <c r="SNX22" s="140" t="s">
        <v>454</v>
      </c>
      <c r="SNY22" s="140" t="s">
        <v>454</v>
      </c>
      <c r="SNZ22" s="140" t="s">
        <v>454</v>
      </c>
      <c r="SOA22" s="140" t="s">
        <v>454</v>
      </c>
      <c r="SOB22" s="140" t="s">
        <v>454</v>
      </c>
      <c r="SOC22" s="140" t="s">
        <v>454</v>
      </c>
      <c r="SOD22" s="140" t="s">
        <v>454</v>
      </c>
      <c r="SOE22" s="140" t="s">
        <v>454</v>
      </c>
      <c r="SOF22" s="140" t="s">
        <v>454</v>
      </c>
      <c r="SOG22" s="140" t="s">
        <v>454</v>
      </c>
      <c r="SOH22" s="140" t="s">
        <v>454</v>
      </c>
      <c r="SOI22" s="140" t="s">
        <v>454</v>
      </c>
      <c r="SOJ22" s="140" t="s">
        <v>454</v>
      </c>
      <c r="SOK22" s="140" t="s">
        <v>454</v>
      </c>
      <c r="SOL22" s="140" t="s">
        <v>454</v>
      </c>
      <c r="SOM22" s="140" t="s">
        <v>454</v>
      </c>
      <c r="SON22" s="140" t="s">
        <v>454</v>
      </c>
      <c r="SOO22" s="140" t="s">
        <v>454</v>
      </c>
      <c r="SOP22" s="140" t="s">
        <v>454</v>
      </c>
      <c r="SOQ22" s="140" t="s">
        <v>454</v>
      </c>
      <c r="SOR22" s="140" t="s">
        <v>454</v>
      </c>
      <c r="SOS22" s="140" t="s">
        <v>454</v>
      </c>
      <c r="SOT22" s="140" t="s">
        <v>454</v>
      </c>
      <c r="SOU22" s="140" t="s">
        <v>454</v>
      </c>
      <c r="SOV22" s="140" t="s">
        <v>454</v>
      </c>
      <c r="SOW22" s="140" t="s">
        <v>454</v>
      </c>
      <c r="SOX22" s="140" t="s">
        <v>454</v>
      </c>
      <c r="SOY22" s="140" t="s">
        <v>454</v>
      </c>
      <c r="SOZ22" s="140" t="s">
        <v>454</v>
      </c>
      <c r="SPA22" s="140" t="s">
        <v>454</v>
      </c>
      <c r="SPB22" s="140" t="s">
        <v>454</v>
      </c>
      <c r="SPC22" s="140" t="s">
        <v>454</v>
      </c>
      <c r="SPD22" s="140" t="s">
        <v>454</v>
      </c>
      <c r="SPE22" s="140" t="s">
        <v>454</v>
      </c>
      <c r="SPF22" s="140" t="s">
        <v>454</v>
      </c>
      <c r="SPG22" s="140" t="s">
        <v>454</v>
      </c>
      <c r="SPH22" s="140" t="s">
        <v>454</v>
      </c>
      <c r="SPI22" s="140" t="s">
        <v>454</v>
      </c>
      <c r="SPJ22" s="140" t="s">
        <v>454</v>
      </c>
      <c r="SPK22" s="140" t="s">
        <v>454</v>
      </c>
      <c r="SPL22" s="140" t="s">
        <v>454</v>
      </c>
      <c r="SPM22" s="140" t="s">
        <v>454</v>
      </c>
      <c r="SPN22" s="140" t="s">
        <v>454</v>
      </c>
      <c r="SPO22" s="140" t="s">
        <v>454</v>
      </c>
      <c r="SPP22" s="140" t="s">
        <v>454</v>
      </c>
      <c r="SPQ22" s="140" t="s">
        <v>454</v>
      </c>
      <c r="SPR22" s="140" t="s">
        <v>454</v>
      </c>
      <c r="SPS22" s="140" t="s">
        <v>454</v>
      </c>
      <c r="SPT22" s="140" t="s">
        <v>454</v>
      </c>
      <c r="SPU22" s="140" t="s">
        <v>454</v>
      </c>
      <c r="SPV22" s="140" t="s">
        <v>454</v>
      </c>
      <c r="SPW22" s="140" t="s">
        <v>454</v>
      </c>
      <c r="SPX22" s="140" t="s">
        <v>454</v>
      </c>
      <c r="SPY22" s="140" t="s">
        <v>454</v>
      </c>
      <c r="SPZ22" s="140" t="s">
        <v>454</v>
      </c>
      <c r="SQA22" s="140" t="s">
        <v>454</v>
      </c>
      <c r="SQB22" s="140" t="s">
        <v>454</v>
      </c>
      <c r="SQC22" s="140" t="s">
        <v>454</v>
      </c>
      <c r="SQD22" s="140" t="s">
        <v>454</v>
      </c>
      <c r="SQE22" s="140" t="s">
        <v>454</v>
      </c>
      <c r="SQF22" s="140" t="s">
        <v>454</v>
      </c>
      <c r="SQG22" s="140" t="s">
        <v>454</v>
      </c>
      <c r="SQH22" s="140" t="s">
        <v>454</v>
      </c>
      <c r="SQI22" s="140" t="s">
        <v>454</v>
      </c>
      <c r="SQJ22" s="140" t="s">
        <v>454</v>
      </c>
      <c r="SQK22" s="140" t="s">
        <v>454</v>
      </c>
      <c r="SQL22" s="140" t="s">
        <v>454</v>
      </c>
      <c r="SQM22" s="140" t="s">
        <v>454</v>
      </c>
      <c r="SQN22" s="140" t="s">
        <v>454</v>
      </c>
      <c r="SQO22" s="140" t="s">
        <v>454</v>
      </c>
      <c r="SQP22" s="140" t="s">
        <v>454</v>
      </c>
      <c r="SQQ22" s="140" t="s">
        <v>454</v>
      </c>
      <c r="SQR22" s="140" t="s">
        <v>454</v>
      </c>
      <c r="SQS22" s="140" t="s">
        <v>454</v>
      </c>
      <c r="SQT22" s="140" t="s">
        <v>454</v>
      </c>
      <c r="SQU22" s="140" t="s">
        <v>454</v>
      </c>
      <c r="SQV22" s="140" t="s">
        <v>454</v>
      </c>
      <c r="SQW22" s="140" t="s">
        <v>454</v>
      </c>
      <c r="SQX22" s="140" t="s">
        <v>454</v>
      </c>
      <c r="SQY22" s="140" t="s">
        <v>454</v>
      </c>
      <c r="SQZ22" s="140" t="s">
        <v>454</v>
      </c>
      <c r="SRA22" s="140" t="s">
        <v>454</v>
      </c>
      <c r="SRB22" s="140" t="s">
        <v>454</v>
      </c>
      <c r="SRC22" s="140" t="s">
        <v>454</v>
      </c>
      <c r="SRD22" s="140" t="s">
        <v>454</v>
      </c>
      <c r="SRE22" s="140" t="s">
        <v>454</v>
      </c>
      <c r="SRF22" s="140" t="s">
        <v>454</v>
      </c>
      <c r="SRG22" s="140" t="s">
        <v>454</v>
      </c>
      <c r="SRH22" s="140" t="s">
        <v>454</v>
      </c>
      <c r="SRI22" s="140" t="s">
        <v>454</v>
      </c>
      <c r="SRJ22" s="140" t="s">
        <v>454</v>
      </c>
      <c r="SRK22" s="140" t="s">
        <v>454</v>
      </c>
      <c r="SRL22" s="140" t="s">
        <v>454</v>
      </c>
      <c r="SRM22" s="140" t="s">
        <v>454</v>
      </c>
      <c r="SRN22" s="140" t="s">
        <v>454</v>
      </c>
      <c r="SRO22" s="140" t="s">
        <v>454</v>
      </c>
      <c r="SRP22" s="140" t="s">
        <v>454</v>
      </c>
      <c r="SRQ22" s="140" t="s">
        <v>454</v>
      </c>
      <c r="SRR22" s="140" t="s">
        <v>454</v>
      </c>
      <c r="SRS22" s="140" t="s">
        <v>454</v>
      </c>
      <c r="SRT22" s="140" t="s">
        <v>454</v>
      </c>
      <c r="SRU22" s="140" t="s">
        <v>454</v>
      </c>
      <c r="SRV22" s="140" t="s">
        <v>454</v>
      </c>
      <c r="SRW22" s="140" t="s">
        <v>454</v>
      </c>
      <c r="SRX22" s="140" t="s">
        <v>454</v>
      </c>
      <c r="SRY22" s="140" t="s">
        <v>454</v>
      </c>
      <c r="SRZ22" s="140" t="s">
        <v>454</v>
      </c>
      <c r="SSA22" s="140" t="s">
        <v>454</v>
      </c>
      <c r="SSB22" s="140" t="s">
        <v>454</v>
      </c>
      <c r="SSC22" s="140" t="s">
        <v>454</v>
      </c>
      <c r="SSD22" s="140" t="s">
        <v>454</v>
      </c>
      <c r="SSE22" s="140" t="s">
        <v>454</v>
      </c>
      <c r="SSF22" s="140" t="s">
        <v>454</v>
      </c>
      <c r="SSG22" s="140" t="s">
        <v>454</v>
      </c>
      <c r="SSH22" s="140" t="s">
        <v>454</v>
      </c>
      <c r="SSI22" s="140" t="s">
        <v>454</v>
      </c>
      <c r="SSJ22" s="140" t="s">
        <v>454</v>
      </c>
      <c r="SSK22" s="140" t="s">
        <v>454</v>
      </c>
      <c r="SSL22" s="140" t="s">
        <v>454</v>
      </c>
      <c r="SSM22" s="140" t="s">
        <v>454</v>
      </c>
      <c r="SSN22" s="140" t="s">
        <v>454</v>
      </c>
      <c r="SSO22" s="140" t="s">
        <v>454</v>
      </c>
      <c r="SSP22" s="140" t="s">
        <v>454</v>
      </c>
      <c r="SSQ22" s="140" t="s">
        <v>454</v>
      </c>
      <c r="SSR22" s="140" t="s">
        <v>454</v>
      </c>
      <c r="SSS22" s="140" t="s">
        <v>454</v>
      </c>
      <c r="SST22" s="140" t="s">
        <v>454</v>
      </c>
      <c r="SSU22" s="140" t="s">
        <v>454</v>
      </c>
      <c r="SSV22" s="140" t="s">
        <v>454</v>
      </c>
      <c r="SSW22" s="140" t="s">
        <v>454</v>
      </c>
      <c r="SSX22" s="140" t="s">
        <v>454</v>
      </c>
      <c r="SSY22" s="140" t="s">
        <v>454</v>
      </c>
      <c r="SSZ22" s="140" t="s">
        <v>454</v>
      </c>
      <c r="STA22" s="140" t="s">
        <v>454</v>
      </c>
      <c r="STB22" s="140" t="s">
        <v>454</v>
      </c>
      <c r="STC22" s="140" t="s">
        <v>454</v>
      </c>
      <c r="STD22" s="140" t="s">
        <v>454</v>
      </c>
      <c r="STE22" s="140" t="s">
        <v>454</v>
      </c>
      <c r="STF22" s="140" t="s">
        <v>454</v>
      </c>
      <c r="STG22" s="140" t="s">
        <v>454</v>
      </c>
      <c r="STH22" s="140" t="s">
        <v>454</v>
      </c>
      <c r="STI22" s="140" t="s">
        <v>454</v>
      </c>
      <c r="STJ22" s="140" t="s">
        <v>454</v>
      </c>
      <c r="STK22" s="140" t="s">
        <v>454</v>
      </c>
      <c r="STL22" s="140" t="s">
        <v>454</v>
      </c>
      <c r="STM22" s="140" t="s">
        <v>454</v>
      </c>
      <c r="STN22" s="140" t="s">
        <v>454</v>
      </c>
      <c r="STO22" s="140" t="s">
        <v>454</v>
      </c>
      <c r="STP22" s="140" t="s">
        <v>454</v>
      </c>
      <c r="STQ22" s="140" t="s">
        <v>454</v>
      </c>
      <c r="STR22" s="140" t="s">
        <v>454</v>
      </c>
      <c r="STS22" s="140" t="s">
        <v>454</v>
      </c>
      <c r="STT22" s="140" t="s">
        <v>454</v>
      </c>
      <c r="STU22" s="140" t="s">
        <v>454</v>
      </c>
      <c r="STV22" s="140" t="s">
        <v>454</v>
      </c>
      <c r="STW22" s="140" t="s">
        <v>454</v>
      </c>
      <c r="STX22" s="140" t="s">
        <v>454</v>
      </c>
      <c r="STY22" s="140" t="s">
        <v>454</v>
      </c>
      <c r="STZ22" s="140" t="s">
        <v>454</v>
      </c>
      <c r="SUA22" s="140" t="s">
        <v>454</v>
      </c>
      <c r="SUB22" s="140" t="s">
        <v>454</v>
      </c>
      <c r="SUC22" s="140" t="s">
        <v>454</v>
      </c>
      <c r="SUD22" s="140" t="s">
        <v>454</v>
      </c>
      <c r="SUE22" s="140" t="s">
        <v>454</v>
      </c>
      <c r="SUF22" s="140" t="s">
        <v>454</v>
      </c>
      <c r="SUG22" s="140" t="s">
        <v>454</v>
      </c>
      <c r="SUH22" s="140" t="s">
        <v>454</v>
      </c>
      <c r="SUI22" s="140" t="s">
        <v>454</v>
      </c>
      <c r="SUJ22" s="140" t="s">
        <v>454</v>
      </c>
      <c r="SUK22" s="140" t="s">
        <v>454</v>
      </c>
      <c r="SUL22" s="140" t="s">
        <v>454</v>
      </c>
      <c r="SUM22" s="140" t="s">
        <v>454</v>
      </c>
      <c r="SUN22" s="140" t="s">
        <v>454</v>
      </c>
      <c r="SUO22" s="140" t="s">
        <v>454</v>
      </c>
      <c r="SUP22" s="140" t="s">
        <v>454</v>
      </c>
      <c r="SUQ22" s="140" t="s">
        <v>454</v>
      </c>
      <c r="SUR22" s="140" t="s">
        <v>454</v>
      </c>
      <c r="SUS22" s="140" t="s">
        <v>454</v>
      </c>
      <c r="SUT22" s="140" t="s">
        <v>454</v>
      </c>
      <c r="SUU22" s="140" t="s">
        <v>454</v>
      </c>
      <c r="SUV22" s="140" t="s">
        <v>454</v>
      </c>
      <c r="SUW22" s="140" t="s">
        <v>454</v>
      </c>
      <c r="SUX22" s="140" t="s">
        <v>454</v>
      </c>
      <c r="SUY22" s="140" t="s">
        <v>454</v>
      </c>
      <c r="SUZ22" s="140" t="s">
        <v>454</v>
      </c>
      <c r="SVA22" s="140" t="s">
        <v>454</v>
      </c>
      <c r="SVB22" s="140" t="s">
        <v>454</v>
      </c>
      <c r="SVC22" s="140" t="s">
        <v>454</v>
      </c>
      <c r="SVD22" s="140" t="s">
        <v>454</v>
      </c>
      <c r="SVE22" s="140" t="s">
        <v>454</v>
      </c>
      <c r="SVF22" s="140" t="s">
        <v>454</v>
      </c>
      <c r="SVG22" s="140" t="s">
        <v>454</v>
      </c>
      <c r="SVH22" s="140" t="s">
        <v>454</v>
      </c>
      <c r="SVI22" s="140" t="s">
        <v>454</v>
      </c>
      <c r="SVJ22" s="140" t="s">
        <v>454</v>
      </c>
      <c r="SVK22" s="140" t="s">
        <v>454</v>
      </c>
      <c r="SVL22" s="140" t="s">
        <v>454</v>
      </c>
      <c r="SVM22" s="140" t="s">
        <v>454</v>
      </c>
      <c r="SVN22" s="140" t="s">
        <v>454</v>
      </c>
      <c r="SVO22" s="140" t="s">
        <v>454</v>
      </c>
      <c r="SVP22" s="140" t="s">
        <v>454</v>
      </c>
      <c r="SVQ22" s="140" t="s">
        <v>454</v>
      </c>
      <c r="SVR22" s="140" t="s">
        <v>454</v>
      </c>
      <c r="SVS22" s="140" t="s">
        <v>454</v>
      </c>
      <c r="SVT22" s="140" t="s">
        <v>454</v>
      </c>
      <c r="SVU22" s="140" t="s">
        <v>454</v>
      </c>
      <c r="SVV22" s="140" t="s">
        <v>454</v>
      </c>
      <c r="SVW22" s="140" t="s">
        <v>454</v>
      </c>
      <c r="SVX22" s="140" t="s">
        <v>454</v>
      </c>
      <c r="SVY22" s="140" t="s">
        <v>454</v>
      </c>
      <c r="SVZ22" s="140" t="s">
        <v>454</v>
      </c>
      <c r="SWA22" s="140" t="s">
        <v>454</v>
      </c>
      <c r="SWB22" s="140" t="s">
        <v>454</v>
      </c>
      <c r="SWC22" s="140" t="s">
        <v>454</v>
      </c>
      <c r="SWD22" s="140" t="s">
        <v>454</v>
      </c>
      <c r="SWE22" s="140" t="s">
        <v>454</v>
      </c>
      <c r="SWF22" s="140" t="s">
        <v>454</v>
      </c>
      <c r="SWG22" s="140" t="s">
        <v>454</v>
      </c>
      <c r="SWH22" s="140" t="s">
        <v>454</v>
      </c>
      <c r="SWI22" s="140" t="s">
        <v>454</v>
      </c>
      <c r="SWJ22" s="140" t="s">
        <v>454</v>
      </c>
      <c r="SWK22" s="140" t="s">
        <v>454</v>
      </c>
      <c r="SWL22" s="140" t="s">
        <v>454</v>
      </c>
      <c r="SWM22" s="140" t="s">
        <v>454</v>
      </c>
      <c r="SWN22" s="140" t="s">
        <v>454</v>
      </c>
      <c r="SWO22" s="140" t="s">
        <v>454</v>
      </c>
      <c r="SWP22" s="140" t="s">
        <v>454</v>
      </c>
      <c r="SWQ22" s="140" t="s">
        <v>454</v>
      </c>
      <c r="SWR22" s="140" t="s">
        <v>454</v>
      </c>
      <c r="SWS22" s="140" t="s">
        <v>454</v>
      </c>
      <c r="SWT22" s="140" t="s">
        <v>454</v>
      </c>
      <c r="SWU22" s="140" t="s">
        <v>454</v>
      </c>
      <c r="SWV22" s="140" t="s">
        <v>454</v>
      </c>
      <c r="SWW22" s="140" t="s">
        <v>454</v>
      </c>
      <c r="SWX22" s="140" t="s">
        <v>454</v>
      </c>
      <c r="SWY22" s="140" t="s">
        <v>454</v>
      </c>
      <c r="SWZ22" s="140" t="s">
        <v>454</v>
      </c>
      <c r="SXA22" s="140" t="s">
        <v>454</v>
      </c>
      <c r="SXB22" s="140" t="s">
        <v>454</v>
      </c>
      <c r="SXC22" s="140" t="s">
        <v>454</v>
      </c>
      <c r="SXD22" s="140" t="s">
        <v>454</v>
      </c>
      <c r="SXE22" s="140" t="s">
        <v>454</v>
      </c>
      <c r="SXF22" s="140" t="s">
        <v>454</v>
      </c>
      <c r="SXG22" s="140" t="s">
        <v>454</v>
      </c>
      <c r="SXH22" s="140" t="s">
        <v>454</v>
      </c>
      <c r="SXI22" s="140" t="s">
        <v>454</v>
      </c>
      <c r="SXJ22" s="140" t="s">
        <v>454</v>
      </c>
      <c r="SXK22" s="140" t="s">
        <v>454</v>
      </c>
      <c r="SXL22" s="140" t="s">
        <v>454</v>
      </c>
      <c r="SXM22" s="140" t="s">
        <v>454</v>
      </c>
      <c r="SXN22" s="140" t="s">
        <v>454</v>
      </c>
      <c r="SXO22" s="140" t="s">
        <v>454</v>
      </c>
      <c r="SXP22" s="140" t="s">
        <v>454</v>
      </c>
      <c r="SXQ22" s="140" t="s">
        <v>454</v>
      </c>
      <c r="SXR22" s="140" t="s">
        <v>454</v>
      </c>
      <c r="SXS22" s="140" t="s">
        <v>454</v>
      </c>
      <c r="SXT22" s="140" t="s">
        <v>454</v>
      </c>
      <c r="SXU22" s="140" t="s">
        <v>454</v>
      </c>
      <c r="SXV22" s="140" t="s">
        <v>454</v>
      </c>
      <c r="SXW22" s="140" t="s">
        <v>454</v>
      </c>
      <c r="SXX22" s="140" t="s">
        <v>454</v>
      </c>
      <c r="SXY22" s="140" t="s">
        <v>454</v>
      </c>
      <c r="SXZ22" s="140" t="s">
        <v>454</v>
      </c>
      <c r="SYA22" s="140" t="s">
        <v>454</v>
      </c>
      <c r="SYB22" s="140" t="s">
        <v>454</v>
      </c>
      <c r="SYC22" s="140" t="s">
        <v>454</v>
      </c>
      <c r="SYD22" s="140" t="s">
        <v>454</v>
      </c>
      <c r="SYE22" s="140" t="s">
        <v>454</v>
      </c>
      <c r="SYF22" s="140" t="s">
        <v>454</v>
      </c>
      <c r="SYG22" s="140" t="s">
        <v>454</v>
      </c>
      <c r="SYH22" s="140" t="s">
        <v>454</v>
      </c>
      <c r="SYI22" s="140" t="s">
        <v>454</v>
      </c>
      <c r="SYJ22" s="140" t="s">
        <v>454</v>
      </c>
      <c r="SYK22" s="140" t="s">
        <v>454</v>
      </c>
      <c r="SYL22" s="140" t="s">
        <v>454</v>
      </c>
      <c r="SYM22" s="140" t="s">
        <v>454</v>
      </c>
      <c r="SYN22" s="140" t="s">
        <v>454</v>
      </c>
      <c r="SYO22" s="140" t="s">
        <v>454</v>
      </c>
      <c r="SYP22" s="140" t="s">
        <v>454</v>
      </c>
      <c r="SYQ22" s="140" t="s">
        <v>454</v>
      </c>
      <c r="SYR22" s="140" t="s">
        <v>454</v>
      </c>
      <c r="SYS22" s="140" t="s">
        <v>454</v>
      </c>
      <c r="SYT22" s="140" t="s">
        <v>454</v>
      </c>
      <c r="SYU22" s="140" t="s">
        <v>454</v>
      </c>
      <c r="SYV22" s="140" t="s">
        <v>454</v>
      </c>
      <c r="SYW22" s="140" t="s">
        <v>454</v>
      </c>
      <c r="SYX22" s="140" t="s">
        <v>454</v>
      </c>
      <c r="SYY22" s="140" t="s">
        <v>454</v>
      </c>
      <c r="SYZ22" s="140" t="s">
        <v>454</v>
      </c>
      <c r="SZA22" s="140" t="s">
        <v>454</v>
      </c>
      <c r="SZB22" s="140" t="s">
        <v>454</v>
      </c>
      <c r="SZC22" s="140" t="s">
        <v>454</v>
      </c>
      <c r="SZD22" s="140" t="s">
        <v>454</v>
      </c>
      <c r="SZE22" s="140" t="s">
        <v>454</v>
      </c>
      <c r="SZF22" s="140" t="s">
        <v>454</v>
      </c>
      <c r="SZG22" s="140" t="s">
        <v>454</v>
      </c>
      <c r="SZH22" s="140" t="s">
        <v>454</v>
      </c>
      <c r="SZI22" s="140" t="s">
        <v>454</v>
      </c>
      <c r="SZJ22" s="140" t="s">
        <v>454</v>
      </c>
      <c r="SZK22" s="140" t="s">
        <v>454</v>
      </c>
      <c r="SZL22" s="140" t="s">
        <v>454</v>
      </c>
      <c r="SZM22" s="140" t="s">
        <v>454</v>
      </c>
      <c r="SZN22" s="140" t="s">
        <v>454</v>
      </c>
      <c r="SZO22" s="140" t="s">
        <v>454</v>
      </c>
      <c r="SZP22" s="140" t="s">
        <v>454</v>
      </c>
      <c r="SZQ22" s="140" t="s">
        <v>454</v>
      </c>
      <c r="SZR22" s="140" t="s">
        <v>454</v>
      </c>
      <c r="SZS22" s="140" t="s">
        <v>454</v>
      </c>
      <c r="SZT22" s="140" t="s">
        <v>454</v>
      </c>
      <c r="SZU22" s="140" t="s">
        <v>454</v>
      </c>
      <c r="SZV22" s="140" t="s">
        <v>454</v>
      </c>
      <c r="SZW22" s="140" t="s">
        <v>454</v>
      </c>
      <c r="SZX22" s="140" t="s">
        <v>454</v>
      </c>
      <c r="SZY22" s="140" t="s">
        <v>454</v>
      </c>
      <c r="SZZ22" s="140" t="s">
        <v>454</v>
      </c>
      <c r="TAA22" s="140" t="s">
        <v>454</v>
      </c>
      <c r="TAB22" s="140" t="s">
        <v>454</v>
      </c>
      <c r="TAC22" s="140" t="s">
        <v>454</v>
      </c>
      <c r="TAD22" s="140" t="s">
        <v>454</v>
      </c>
      <c r="TAE22" s="140" t="s">
        <v>454</v>
      </c>
      <c r="TAF22" s="140" t="s">
        <v>454</v>
      </c>
      <c r="TAG22" s="140" t="s">
        <v>454</v>
      </c>
      <c r="TAH22" s="140" t="s">
        <v>454</v>
      </c>
      <c r="TAI22" s="140" t="s">
        <v>454</v>
      </c>
      <c r="TAJ22" s="140" t="s">
        <v>454</v>
      </c>
      <c r="TAK22" s="140" t="s">
        <v>454</v>
      </c>
      <c r="TAL22" s="140" t="s">
        <v>454</v>
      </c>
      <c r="TAM22" s="140" t="s">
        <v>454</v>
      </c>
      <c r="TAN22" s="140" t="s">
        <v>454</v>
      </c>
      <c r="TAO22" s="140" t="s">
        <v>454</v>
      </c>
      <c r="TAP22" s="140" t="s">
        <v>454</v>
      </c>
      <c r="TAQ22" s="140" t="s">
        <v>454</v>
      </c>
      <c r="TAR22" s="140" t="s">
        <v>454</v>
      </c>
      <c r="TAS22" s="140" t="s">
        <v>454</v>
      </c>
      <c r="TAT22" s="140" t="s">
        <v>454</v>
      </c>
      <c r="TAU22" s="140" t="s">
        <v>454</v>
      </c>
      <c r="TAV22" s="140" t="s">
        <v>454</v>
      </c>
      <c r="TAW22" s="140" t="s">
        <v>454</v>
      </c>
      <c r="TAX22" s="140" t="s">
        <v>454</v>
      </c>
      <c r="TAY22" s="140" t="s">
        <v>454</v>
      </c>
      <c r="TAZ22" s="140" t="s">
        <v>454</v>
      </c>
      <c r="TBA22" s="140" t="s">
        <v>454</v>
      </c>
      <c r="TBB22" s="140" t="s">
        <v>454</v>
      </c>
      <c r="TBC22" s="140" t="s">
        <v>454</v>
      </c>
      <c r="TBD22" s="140" t="s">
        <v>454</v>
      </c>
      <c r="TBE22" s="140" t="s">
        <v>454</v>
      </c>
      <c r="TBF22" s="140" t="s">
        <v>454</v>
      </c>
      <c r="TBG22" s="140" t="s">
        <v>454</v>
      </c>
      <c r="TBH22" s="140" t="s">
        <v>454</v>
      </c>
      <c r="TBI22" s="140" t="s">
        <v>454</v>
      </c>
      <c r="TBJ22" s="140" t="s">
        <v>454</v>
      </c>
      <c r="TBK22" s="140" t="s">
        <v>454</v>
      </c>
      <c r="TBL22" s="140" t="s">
        <v>454</v>
      </c>
      <c r="TBM22" s="140" t="s">
        <v>454</v>
      </c>
      <c r="TBN22" s="140" t="s">
        <v>454</v>
      </c>
      <c r="TBO22" s="140" t="s">
        <v>454</v>
      </c>
      <c r="TBP22" s="140" t="s">
        <v>454</v>
      </c>
      <c r="TBQ22" s="140" t="s">
        <v>454</v>
      </c>
      <c r="TBR22" s="140" t="s">
        <v>454</v>
      </c>
      <c r="TBS22" s="140" t="s">
        <v>454</v>
      </c>
      <c r="TBT22" s="140" t="s">
        <v>454</v>
      </c>
      <c r="TBU22" s="140" t="s">
        <v>454</v>
      </c>
      <c r="TBV22" s="140" t="s">
        <v>454</v>
      </c>
      <c r="TBW22" s="140" t="s">
        <v>454</v>
      </c>
      <c r="TBX22" s="140" t="s">
        <v>454</v>
      </c>
      <c r="TBY22" s="140" t="s">
        <v>454</v>
      </c>
      <c r="TBZ22" s="140" t="s">
        <v>454</v>
      </c>
      <c r="TCA22" s="140" t="s">
        <v>454</v>
      </c>
      <c r="TCB22" s="140" t="s">
        <v>454</v>
      </c>
      <c r="TCC22" s="140" t="s">
        <v>454</v>
      </c>
      <c r="TCD22" s="140" t="s">
        <v>454</v>
      </c>
      <c r="TCE22" s="140" t="s">
        <v>454</v>
      </c>
      <c r="TCF22" s="140" t="s">
        <v>454</v>
      </c>
      <c r="TCG22" s="140" t="s">
        <v>454</v>
      </c>
      <c r="TCH22" s="140" t="s">
        <v>454</v>
      </c>
      <c r="TCI22" s="140" t="s">
        <v>454</v>
      </c>
      <c r="TCJ22" s="140" t="s">
        <v>454</v>
      </c>
      <c r="TCK22" s="140" t="s">
        <v>454</v>
      </c>
      <c r="TCL22" s="140" t="s">
        <v>454</v>
      </c>
      <c r="TCM22" s="140" t="s">
        <v>454</v>
      </c>
      <c r="TCN22" s="140" t="s">
        <v>454</v>
      </c>
      <c r="TCO22" s="140" t="s">
        <v>454</v>
      </c>
      <c r="TCP22" s="140" t="s">
        <v>454</v>
      </c>
      <c r="TCQ22" s="140" t="s">
        <v>454</v>
      </c>
      <c r="TCR22" s="140" t="s">
        <v>454</v>
      </c>
      <c r="TCS22" s="140" t="s">
        <v>454</v>
      </c>
      <c r="TCT22" s="140" t="s">
        <v>454</v>
      </c>
      <c r="TCU22" s="140" t="s">
        <v>454</v>
      </c>
      <c r="TCV22" s="140" t="s">
        <v>454</v>
      </c>
      <c r="TCW22" s="140" t="s">
        <v>454</v>
      </c>
      <c r="TCX22" s="140" t="s">
        <v>454</v>
      </c>
      <c r="TCY22" s="140" t="s">
        <v>454</v>
      </c>
      <c r="TCZ22" s="140" t="s">
        <v>454</v>
      </c>
      <c r="TDA22" s="140" t="s">
        <v>454</v>
      </c>
      <c r="TDB22" s="140" t="s">
        <v>454</v>
      </c>
      <c r="TDC22" s="140" t="s">
        <v>454</v>
      </c>
      <c r="TDD22" s="140" t="s">
        <v>454</v>
      </c>
      <c r="TDE22" s="140" t="s">
        <v>454</v>
      </c>
      <c r="TDF22" s="140" t="s">
        <v>454</v>
      </c>
      <c r="TDG22" s="140" t="s">
        <v>454</v>
      </c>
      <c r="TDH22" s="140" t="s">
        <v>454</v>
      </c>
      <c r="TDI22" s="140" t="s">
        <v>454</v>
      </c>
      <c r="TDJ22" s="140" t="s">
        <v>454</v>
      </c>
      <c r="TDK22" s="140" t="s">
        <v>454</v>
      </c>
      <c r="TDL22" s="140" t="s">
        <v>454</v>
      </c>
      <c r="TDM22" s="140" t="s">
        <v>454</v>
      </c>
      <c r="TDN22" s="140" t="s">
        <v>454</v>
      </c>
      <c r="TDO22" s="140" t="s">
        <v>454</v>
      </c>
      <c r="TDP22" s="140" t="s">
        <v>454</v>
      </c>
      <c r="TDQ22" s="140" t="s">
        <v>454</v>
      </c>
      <c r="TDR22" s="140" t="s">
        <v>454</v>
      </c>
      <c r="TDS22" s="140" t="s">
        <v>454</v>
      </c>
      <c r="TDT22" s="140" t="s">
        <v>454</v>
      </c>
      <c r="TDU22" s="140" t="s">
        <v>454</v>
      </c>
      <c r="TDV22" s="140" t="s">
        <v>454</v>
      </c>
      <c r="TDW22" s="140" t="s">
        <v>454</v>
      </c>
      <c r="TDX22" s="140" t="s">
        <v>454</v>
      </c>
      <c r="TDY22" s="140" t="s">
        <v>454</v>
      </c>
      <c r="TDZ22" s="140" t="s">
        <v>454</v>
      </c>
      <c r="TEA22" s="140" t="s">
        <v>454</v>
      </c>
      <c r="TEB22" s="140" t="s">
        <v>454</v>
      </c>
      <c r="TEC22" s="140" t="s">
        <v>454</v>
      </c>
      <c r="TED22" s="140" t="s">
        <v>454</v>
      </c>
      <c r="TEE22" s="140" t="s">
        <v>454</v>
      </c>
      <c r="TEF22" s="140" t="s">
        <v>454</v>
      </c>
      <c r="TEG22" s="140" t="s">
        <v>454</v>
      </c>
      <c r="TEH22" s="140" t="s">
        <v>454</v>
      </c>
      <c r="TEI22" s="140" t="s">
        <v>454</v>
      </c>
      <c r="TEJ22" s="140" t="s">
        <v>454</v>
      </c>
      <c r="TEK22" s="140" t="s">
        <v>454</v>
      </c>
      <c r="TEL22" s="140" t="s">
        <v>454</v>
      </c>
      <c r="TEM22" s="140" t="s">
        <v>454</v>
      </c>
      <c r="TEN22" s="140" t="s">
        <v>454</v>
      </c>
      <c r="TEO22" s="140" t="s">
        <v>454</v>
      </c>
      <c r="TEP22" s="140" t="s">
        <v>454</v>
      </c>
      <c r="TEQ22" s="140" t="s">
        <v>454</v>
      </c>
      <c r="TER22" s="140" t="s">
        <v>454</v>
      </c>
      <c r="TES22" s="140" t="s">
        <v>454</v>
      </c>
      <c r="TET22" s="140" t="s">
        <v>454</v>
      </c>
      <c r="TEU22" s="140" t="s">
        <v>454</v>
      </c>
      <c r="TEV22" s="140" t="s">
        <v>454</v>
      </c>
      <c r="TEW22" s="140" t="s">
        <v>454</v>
      </c>
      <c r="TEX22" s="140" t="s">
        <v>454</v>
      </c>
      <c r="TEY22" s="140" t="s">
        <v>454</v>
      </c>
      <c r="TEZ22" s="140" t="s">
        <v>454</v>
      </c>
      <c r="TFA22" s="140" t="s">
        <v>454</v>
      </c>
      <c r="TFB22" s="140" t="s">
        <v>454</v>
      </c>
      <c r="TFC22" s="140" t="s">
        <v>454</v>
      </c>
      <c r="TFD22" s="140" t="s">
        <v>454</v>
      </c>
      <c r="TFE22" s="140" t="s">
        <v>454</v>
      </c>
      <c r="TFF22" s="140" t="s">
        <v>454</v>
      </c>
      <c r="TFG22" s="140" t="s">
        <v>454</v>
      </c>
      <c r="TFH22" s="140" t="s">
        <v>454</v>
      </c>
      <c r="TFI22" s="140" t="s">
        <v>454</v>
      </c>
      <c r="TFJ22" s="140" t="s">
        <v>454</v>
      </c>
      <c r="TFK22" s="140" t="s">
        <v>454</v>
      </c>
      <c r="TFL22" s="140" t="s">
        <v>454</v>
      </c>
      <c r="TFM22" s="140" t="s">
        <v>454</v>
      </c>
      <c r="TFN22" s="140" t="s">
        <v>454</v>
      </c>
      <c r="TFO22" s="140" t="s">
        <v>454</v>
      </c>
      <c r="TFP22" s="140" t="s">
        <v>454</v>
      </c>
      <c r="TFQ22" s="140" t="s">
        <v>454</v>
      </c>
      <c r="TFR22" s="140" t="s">
        <v>454</v>
      </c>
      <c r="TFS22" s="140" t="s">
        <v>454</v>
      </c>
      <c r="TFT22" s="140" t="s">
        <v>454</v>
      </c>
      <c r="TFU22" s="140" t="s">
        <v>454</v>
      </c>
      <c r="TFV22" s="140" t="s">
        <v>454</v>
      </c>
      <c r="TFW22" s="140" t="s">
        <v>454</v>
      </c>
      <c r="TFX22" s="140" t="s">
        <v>454</v>
      </c>
      <c r="TFY22" s="140" t="s">
        <v>454</v>
      </c>
      <c r="TFZ22" s="140" t="s">
        <v>454</v>
      </c>
      <c r="TGA22" s="140" t="s">
        <v>454</v>
      </c>
      <c r="TGB22" s="140" t="s">
        <v>454</v>
      </c>
      <c r="TGC22" s="140" t="s">
        <v>454</v>
      </c>
      <c r="TGD22" s="140" t="s">
        <v>454</v>
      </c>
      <c r="TGE22" s="140" t="s">
        <v>454</v>
      </c>
      <c r="TGF22" s="140" t="s">
        <v>454</v>
      </c>
      <c r="TGG22" s="140" t="s">
        <v>454</v>
      </c>
      <c r="TGH22" s="140" t="s">
        <v>454</v>
      </c>
      <c r="TGI22" s="140" t="s">
        <v>454</v>
      </c>
      <c r="TGJ22" s="140" t="s">
        <v>454</v>
      </c>
      <c r="TGK22" s="140" t="s">
        <v>454</v>
      </c>
      <c r="TGL22" s="140" t="s">
        <v>454</v>
      </c>
      <c r="TGM22" s="140" t="s">
        <v>454</v>
      </c>
      <c r="TGN22" s="140" t="s">
        <v>454</v>
      </c>
      <c r="TGO22" s="140" t="s">
        <v>454</v>
      </c>
      <c r="TGP22" s="140" t="s">
        <v>454</v>
      </c>
      <c r="TGQ22" s="140" t="s">
        <v>454</v>
      </c>
      <c r="TGR22" s="140" t="s">
        <v>454</v>
      </c>
      <c r="TGS22" s="140" t="s">
        <v>454</v>
      </c>
      <c r="TGT22" s="140" t="s">
        <v>454</v>
      </c>
      <c r="TGU22" s="140" t="s">
        <v>454</v>
      </c>
      <c r="TGV22" s="140" t="s">
        <v>454</v>
      </c>
      <c r="TGW22" s="140" t="s">
        <v>454</v>
      </c>
      <c r="TGX22" s="140" t="s">
        <v>454</v>
      </c>
      <c r="TGY22" s="140" t="s">
        <v>454</v>
      </c>
      <c r="TGZ22" s="140" t="s">
        <v>454</v>
      </c>
      <c r="THA22" s="140" t="s">
        <v>454</v>
      </c>
      <c r="THB22" s="140" t="s">
        <v>454</v>
      </c>
      <c r="THC22" s="140" t="s">
        <v>454</v>
      </c>
      <c r="THD22" s="140" t="s">
        <v>454</v>
      </c>
      <c r="THE22" s="140" t="s">
        <v>454</v>
      </c>
      <c r="THF22" s="140" t="s">
        <v>454</v>
      </c>
      <c r="THG22" s="140" t="s">
        <v>454</v>
      </c>
      <c r="THH22" s="140" t="s">
        <v>454</v>
      </c>
      <c r="THI22" s="140" t="s">
        <v>454</v>
      </c>
      <c r="THJ22" s="140" t="s">
        <v>454</v>
      </c>
      <c r="THK22" s="140" t="s">
        <v>454</v>
      </c>
      <c r="THL22" s="140" t="s">
        <v>454</v>
      </c>
      <c r="THM22" s="140" t="s">
        <v>454</v>
      </c>
      <c r="THN22" s="140" t="s">
        <v>454</v>
      </c>
      <c r="THO22" s="140" t="s">
        <v>454</v>
      </c>
      <c r="THP22" s="140" t="s">
        <v>454</v>
      </c>
      <c r="THQ22" s="140" t="s">
        <v>454</v>
      </c>
      <c r="THR22" s="140" t="s">
        <v>454</v>
      </c>
      <c r="THS22" s="140" t="s">
        <v>454</v>
      </c>
      <c r="THT22" s="140" t="s">
        <v>454</v>
      </c>
      <c r="THU22" s="140" t="s">
        <v>454</v>
      </c>
      <c r="THV22" s="140" t="s">
        <v>454</v>
      </c>
      <c r="THW22" s="140" t="s">
        <v>454</v>
      </c>
      <c r="THX22" s="140" t="s">
        <v>454</v>
      </c>
      <c r="THY22" s="140" t="s">
        <v>454</v>
      </c>
      <c r="THZ22" s="140" t="s">
        <v>454</v>
      </c>
      <c r="TIA22" s="140" t="s">
        <v>454</v>
      </c>
      <c r="TIB22" s="140" t="s">
        <v>454</v>
      </c>
      <c r="TIC22" s="140" t="s">
        <v>454</v>
      </c>
      <c r="TID22" s="140" t="s">
        <v>454</v>
      </c>
      <c r="TIE22" s="140" t="s">
        <v>454</v>
      </c>
      <c r="TIF22" s="140" t="s">
        <v>454</v>
      </c>
      <c r="TIG22" s="140" t="s">
        <v>454</v>
      </c>
      <c r="TIH22" s="140" t="s">
        <v>454</v>
      </c>
      <c r="TII22" s="140" t="s">
        <v>454</v>
      </c>
      <c r="TIJ22" s="140" t="s">
        <v>454</v>
      </c>
      <c r="TIK22" s="140" t="s">
        <v>454</v>
      </c>
      <c r="TIL22" s="140" t="s">
        <v>454</v>
      </c>
      <c r="TIM22" s="140" t="s">
        <v>454</v>
      </c>
      <c r="TIN22" s="140" t="s">
        <v>454</v>
      </c>
      <c r="TIO22" s="140" t="s">
        <v>454</v>
      </c>
      <c r="TIP22" s="140" t="s">
        <v>454</v>
      </c>
      <c r="TIQ22" s="140" t="s">
        <v>454</v>
      </c>
      <c r="TIR22" s="140" t="s">
        <v>454</v>
      </c>
      <c r="TIS22" s="140" t="s">
        <v>454</v>
      </c>
      <c r="TIT22" s="140" t="s">
        <v>454</v>
      </c>
      <c r="TIU22" s="140" t="s">
        <v>454</v>
      </c>
      <c r="TIV22" s="140" t="s">
        <v>454</v>
      </c>
      <c r="TIW22" s="140" t="s">
        <v>454</v>
      </c>
      <c r="TIX22" s="140" t="s">
        <v>454</v>
      </c>
      <c r="TIY22" s="140" t="s">
        <v>454</v>
      </c>
      <c r="TIZ22" s="140" t="s">
        <v>454</v>
      </c>
      <c r="TJA22" s="140" t="s">
        <v>454</v>
      </c>
      <c r="TJB22" s="140" t="s">
        <v>454</v>
      </c>
      <c r="TJC22" s="140" t="s">
        <v>454</v>
      </c>
      <c r="TJD22" s="140" t="s">
        <v>454</v>
      </c>
      <c r="TJE22" s="140" t="s">
        <v>454</v>
      </c>
      <c r="TJF22" s="140" t="s">
        <v>454</v>
      </c>
      <c r="TJG22" s="140" t="s">
        <v>454</v>
      </c>
      <c r="TJH22" s="140" t="s">
        <v>454</v>
      </c>
      <c r="TJI22" s="140" t="s">
        <v>454</v>
      </c>
      <c r="TJJ22" s="140" t="s">
        <v>454</v>
      </c>
      <c r="TJK22" s="140" t="s">
        <v>454</v>
      </c>
      <c r="TJL22" s="140" t="s">
        <v>454</v>
      </c>
      <c r="TJM22" s="140" t="s">
        <v>454</v>
      </c>
      <c r="TJN22" s="140" t="s">
        <v>454</v>
      </c>
      <c r="TJO22" s="140" t="s">
        <v>454</v>
      </c>
      <c r="TJP22" s="140" t="s">
        <v>454</v>
      </c>
      <c r="TJQ22" s="140" t="s">
        <v>454</v>
      </c>
      <c r="TJR22" s="140" t="s">
        <v>454</v>
      </c>
      <c r="TJS22" s="140" t="s">
        <v>454</v>
      </c>
      <c r="TJT22" s="140" t="s">
        <v>454</v>
      </c>
      <c r="TJU22" s="140" t="s">
        <v>454</v>
      </c>
      <c r="TJV22" s="140" t="s">
        <v>454</v>
      </c>
      <c r="TJW22" s="140" t="s">
        <v>454</v>
      </c>
      <c r="TJX22" s="140" t="s">
        <v>454</v>
      </c>
      <c r="TJY22" s="140" t="s">
        <v>454</v>
      </c>
      <c r="TJZ22" s="140" t="s">
        <v>454</v>
      </c>
      <c r="TKA22" s="140" t="s">
        <v>454</v>
      </c>
      <c r="TKB22" s="140" t="s">
        <v>454</v>
      </c>
      <c r="TKC22" s="140" t="s">
        <v>454</v>
      </c>
      <c r="TKD22" s="140" t="s">
        <v>454</v>
      </c>
      <c r="TKE22" s="140" t="s">
        <v>454</v>
      </c>
      <c r="TKF22" s="140" t="s">
        <v>454</v>
      </c>
      <c r="TKG22" s="140" t="s">
        <v>454</v>
      </c>
      <c r="TKH22" s="140" t="s">
        <v>454</v>
      </c>
      <c r="TKI22" s="140" t="s">
        <v>454</v>
      </c>
      <c r="TKJ22" s="140" t="s">
        <v>454</v>
      </c>
      <c r="TKK22" s="140" t="s">
        <v>454</v>
      </c>
      <c r="TKL22" s="140" t="s">
        <v>454</v>
      </c>
      <c r="TKM22" s="140" t="s">
        <v>454</v>
      </c>
      <c r="TKN22" s="140" t="s">
        <v>454</v>
      </c>
      <c r="TKO22" s="140" t="s">
        <v>454</v>
      </c>
      <c r="TKP22" s="140" t="s">
        <v>454</v>
      </c>
      <c r="TKQ22" s="140" t="s">
        <v>454</v>
      </c>
      <c r="TKR22" s="140" t="s">
        <v>454</v>
      </c>
      <c r="TKS22" s="140" t="s">
        <v>454</v>
      </c>
      <c r="TKT22" s="140" t="s">
        <v>454</v>
      </c>
      <c r="TKU22" s="140" t="s">
        <v>454</v>
      </c>
      <c r="TKV22" s="140" t="s">
        <v>454</v>
      </c>
      <c r="TKW22" s="140" t="s">
        <v>454</v>
      </c>
      <c r="TKX22" s="140" t="s">
        <v>454</v>
      </c>
      <c r="TKY22" s="140" t="s">
        <v>454</v>
      </c>
      <c r="TKZ22" s="140" t="s">
        <v>454</v>
      </c>
      <c r="TLA22" s="140" t="s">
        <v>454</v>
      </c>
      <c r="TLB22" s="140" t="s">
        <v>454</v>
      </c>
      <c r="TLC22" s="140" t="s">
        <v>454</v>
      </c>
      <c r="TLD22" s="140" t="s">
        <v>454</v>
      </c>
      <c r="TLE22" s="140" t="s">
        <v>454</v>
      </c>
      <c r="TLF22" s="140" t="s">
        <v>454</v>
      </c>
      <c r="TLG22" s="140" t="s">
        <v>454</v>
      </c>
      <c r="TLH22" s="140" t="s">
        <v>454</v>
      </c>
      <c r="TLI22" s="140" t="s">
        <v>454</v>
      </c>
      <c r="TLJ22" s="140" t="s">
        <v>454</v>
      </c>
      <c r="TLK22" s="140" t="s">
        <v>454</v>
      </c>
      <c r="TLL22" s="140" t="s">
        <v>454</v>
      </c>
      <c r="TLM22" s="140" t="s">
        <v>454</v>
      </c>
      <c r="TLN22" s="140" t="s">
        <v>454</v>
      </c>
      <c r="TLO22" s="140" t="s">
        <v>454</v>
      </c>
      <c r="TLP22" s="140" t="s">
        <v>454</v>
      </c>
      <c r="TLQ22" s="140" t="s">
        <v>454</v>
      </c>
      <c r="TLR22" s="140" t="s">
        <v>454</v>
      </c>
      <c r="TLS22" s="140" t="s">
        <v>454</v>
      </c>
      <c r="TLT22" s="140" t="s">
        <v>454</v>
      </c>
      <c r="TLU22" s="140" t="s">
        <v>454</v>
      </c>
      <c r="TLV22" s="140" t="s">
        <v>454</v>
      </c>
      <c r="TLW22" s="140" t="s">
        <v>454</v>
      </c>
      <c r="TLX22" s="140" t="s">
        <v>454</v>
      </c>
      <c r="TLY22" s="140" t="s">
        <v>454</v>
      </c>
      <c r="TLZ22" s="140" t="s">
        <v>454</v>
      </c>
      <c r="TMA22" s="140" t="s">
        <v>454</v>
      </c>
      <c r="TMB22" s="140" t="s">
        <v>454</v>
      </c>
      <c r="TMC22" s="140" t="s">
        <v>454</v>
      </c>
      <c r="TMD22" s="140" t="s">
        <v>454</v>
      </c>
      <c r="TME22" s="140" t="s">
        <v>454</v>
      </c>
      <c r="TMF22" s="140" t="s">
        <v>454</v>
      </c>
      <c r="TMG22" s="140" t="s">
        <v>454</v>
      </c>
      <c r="TMH22" s="140" t="s">
        <v>454</v>
      </c>
      <c r="TMI22" s="140" t="s">
        <v>454</v>
      </c>
      <c r="TMJ22" s="140" t="s">
        <v>454</v>
      </c>
      <c r="TMK22" s="140" t="s">
        <v>454</v>
      </c>
      <c r="TML22" s="140" t="s">
        <v>454</v>
      </c>
      <c r="TMM22" s="140" t="s">
        <v>454</v>
      </c>
      <c r="TMN22" s="140" t="s">
        <v>454</v>
      </c>
      <c r="TMO22" s="140" t="s">
        <v>454</v>
      </c>
      <c r="TMP22" s="140" t="s">
        <v>454</v>
      </c>
      <c r="TMQ22" s="140" t="s">
        <v>454</v>
      </c>
      <c r="TMR22" s="140" t="s">
        <v>454</v>
      </c>
      <c r="TMS22" s="140" t="s">
        <v>454</v>
      </c>
      <c r="TMT22" s="140" t="s">
        <v>454</v>
      </c>
      <c r="TMU22" s="140" t="s">
        <v>454</v>
      </c>
      <c r="TMV22" s="140" t="s">
        <v>454</v>
      </c>
      <c r="TMW22" s="140" t="s">
        <v>454</v>
      </c>
      <c r="TMX22" s="140" t="s">
        <v>454</v>
      </c>
      <c r="TMY22" s="140" t="s">
        <v>454</v>
      </c>
      <c r="TMZ22" s="140" t="s">
        <v>454</v>
      </c>
      <c r="TNA22" s="140" t="s">
        <v>454</v>
      </c>
      <c r="TNB22" s="140" t="s">
        <v>454</v>
      </c>
      <c r="TNC22" s="140" t="s">
        <v>454</v>
      </c>
      <c r="TND22" s="140" t="s">
        <v>454</v>
      </c>
      <c r="TNE22" s="140" t="s">
        <v>454</v>
      </c>
      <c r="TNF22" s="140" t="s">
        <v>454</v>
      </c>
      <c r="TNG22" s="140" t="s">
        <v>454</v>
      </c>
      <c r="TNH22" s="140" t="s">
        <v>454</v>
      </c>
      <c r="TNI22" s="140" t="s">
        <v>454</v>
      </c>
      <c r="TNJ22" s="140" t="s">
        <v>454</v>
      </c>
      <c r="TNK22" s="140" t="s">
        <v>454</v>
      </c>
      <c r="TNL22" s="140" t="s">
        <v>454</v>
      </c>
      <c r="TNM22" s="140" t="s">
        <v>454</v>
      </c>
      <c r="TNN22" s="140" t="s">
        <v>454</v>
      </c>
      <c r="TNO22" s="140" t="s">
        <v>454</v>
      </c>
      <c r="TNP22" s="140" t="s">
        <v>454</v>
      </c>
      <c r="TNQ22" s="140" t="s">
        <v>454</v>
      </c>
      <c r="TNR22" s="140" t="s">
        <v>454</v>
      </c>
      <c r="TNS22" s="140" t="s">
        <v>454</v>
      </c>
      <c r="TNT22" s="140" t="s">
        <v>454</v>
      </c>
      <c r="TNU22" s="140" t="s">
        <v>454</v>
      </c>
      <c r="TNV22" s="140" t="s">
        <v>454</v>
      </c>
      <c r="TNW22" s="140" t="s">
        <v>454</v>
      </c>
      <c r="TNX22" s="140" t="s">
        <v>454</v>
      </c>
      <c r="TNY22" s="140" t="s">
        <v>454</v>
      </c>
      <c r="TNZ22" s="140" t="s">
        <v>454</v>
      </c>
      <c r="TOA22" s="140" t="s">
        <v>454</v>
      </c>
      <c r="TOB22" s="140" t="s">
        <v>454</v>
      </c>
      <c r="TOC22" s="140" t="s">
        <v>454</v>
      </c>
      <c r="TOD22" s="140" t="s">
        <v>454</v>
      </c>
      <c r="TOE22" s="140" t="s">
        <v>454</v>
      </c>
      <c r="TOF22" s="140" t="s">
        <v>454</v>
      </c>
      <c r="TOG22" s="140" t="s">
        <v>454</v>
      </c>
      <c r="TOH22" s="140" t="s">
        <v>454</v>
      </c>
      <c r="TOI22" s="140" t="s">
        <v>454</v>
      </c>
      <c r="TOJ22" s="140" t="s">
        <v>454</v>
      </c>
      <c r="TOK22" s="140" t="s">
        <v>454</v>
      </c>
      <c r="TOL22" s="140" t="s">
        <v>454</v>
      </c>
      <c r="TOM22" s="140" t="s">
        <v>454</v>
      </c>
      <c r="TON22" s="140" t="s">
        <v>454</v>
      </c>
      <c r="TOO22" s="140" t="s">
        <v>454</v>
      </c>
      <c r="TOP22" s="140" t="s">
        <v>454</v>
      </c>
      <c r="TOQ22" s="140" t="s">
        <v>454</v>
      </c>
      <c r="TOR22" s="140" t="s">
        <v>454</v>
      </c>
      <c r="TOS22" s="140" t="s">
        <v>454</v>
      </c>
      <c r="TOT22" s="140" t="s">
        <v>454</v>
      </c>
      <c r="TOU22" s="140" t="s">
        <v>454</v>
      </c>
      <c r="TOV22" s="140" t="s">
        <v>454</v>
      </c>
      <c r="TOW22" s="140" t="s">
        <v>454</v>
      </c>
      <c r="TOX22" s="140" t="s">
        <v>454</v>
      </c>
      <c r="TOY22" s="140" t="s">
        <v>454</v>
      </c>
      <c r="TOZ22" s="140" t="s">
        <v>454</v>
      </c>
      <c r="TPA22" s="140" t="s">
        <v>454</v>
      </c>
      <c r="TPB22" s="140" t="s">
        <v>454</v>
      </c>
      <c r="TPC22" s="140" t="s">
        <v>454</v>
      </c>
      <c r="TPD22" s="140" t="s">
        <v>454</v>
      </c>
      <c r="TPE22" s="140" t="s">
        <v>454</v>
      </c>
      <c r="TPF22" s="140" t="s">
        <v>454</v>
      </c>
      <c r="TPG22" s="140" t="s">
        <v>454</v>
      </c>
      <c r="TPH22" s="140" t="s">
        <v>454</v>
      </c>
      <c r="TPI22" s="140" t="s">
        <v>454</v>
      </c>
      <c r="TPJ22" s="140" t="s">
        <v>454</v>
      </c>
      <c r="TPK22" s="140" t="s">
        <v>454</v>
      </c>
      <c r="TPL22" s="140" t="s">
        <v>454</v>
      </c>
      <c r="TPM22" s="140" t="s">
        <v>454</v>
      </c>
      <c r="TPN22" s="140" t="s">
        <v>454</v>
      </c>
      <c r="TPO22" s="140" t="s">
        <v>454</v>
      </c>
      <c r="TPP22" s="140" t="s">
        <v>454</v>
      </c>
      <c r="TPQ22" s="140" t="s">
        <v>454</v>
      </c>
      <c r="TPR22" s="140" t="s">
        <v>454</v>
      </c>
      <c r="TPS22" s="140" t="s">
        <v>454</v>
      </c>
      <c r="TPT22" s="140" t="s">
        <v>454</v>
      </c>
      <c r="TPU22" s="140" t="s">
        <v>454</v>
      </c>
      <c r="TPV22" s="140" t="s">
        <v>454</v>
      </c>
      <c r="TPW22" s="140" t="s">
        <v>454</v>
      </c>
      <c r="TPX22" s="140" t="s">
        <v>454</v>
      </c>
      <c r="TPY22" s="140" t="s">
        <v>454</v>
      </c>
      <c r="TPZ22" s="140" t="s">
        <v>454</v>
      </c>
      <c r="TQA22" s="140" t="s">
        <v>454</v>
      </c>
      <c r="TQB22" s="140" t="s">
        <v>454</v>
      </c>
      <c r="TQC22" s="140" t="s">
        <v>454</v>
      </c>
      <c r="TQD22" s="140" t="s">
        <v>454</v>
      </c>
      <c r="TQE22" s="140" t="s">
        <v>454</v>
      </c>
      <c r="TQF22" s="140" t="s">
        <v>454</v>
      </c>
      <c r="TQG22" s="140" t="s">
        <v>454</v>
      </c>
      <c r="TQH22" s="140" t="s">
        <v>454</v>
      </c>
      <c r="TQI22" s="140" t="s">
        <v>454</v>
      </c>
      <c r="TQJ22" s="140" t="s">
        <v>454</v>
      </c>
      <c r="TQK22" s="140" t="s">
        <v>454</v>
      </c>
      <c r="TQL22" s="140" t="s">
        <v>454</v>
      </c>
      <c r="TQM22" s="140" t="s">
        <v>454</v>
      </c>
      <c r="TQN22" s="140" t="s">
        <v>454</v>
      </c>
      <c r="TQO22" s="140" t="s">
        <v>454</v>
      </c>
      <c r="TQP22" s="140" t="s">
        <v>454</v>
      </c>
      <c r="TQQ22" s="140" t="s">
        <v>454</v>
      </c>
      <c r="TQR22" s="140" t="s">
        <v>454</v>
      </c>
      <c r="TQS22" s="140" t="s">
        <v>454</v>
      </c>
      <c r="TQT22" s="140" t="s">
        <v>454</v>
      </c>
      <c r="TQU22" s="140" t="s">
        <v>454</v>
      </c>
      <c r="TQV22" s="140" t="s">
        <v>454</v>
      </c>
      <c r="TQW22" s="140" t="s">
        <v>454</v>
      </c>
      <c r="TQX22" s="140" t="s">
        <v>454</v>
      </c>
      <c r="TQY22" s="140" t="s">
        <v>454</v>
      </c>
      <c r="TQZ22" s="140" t="s">
        <v>454</v>
      </c>
      <c r="TRA22" s="140" t="s">
        <v>454</v>
      </c>
      <c r="TRB22" s="140" t="s">
        <v>454</v>
      </c>
      <c r="TRC22" s="140" t="s">
        <v>454</v>
      </c>
      <c r="TRD22" s="140" t="s">
        <v>454</v>
      </c>
      <c r="TRE22" s="140" t="s">
        <v>454</v>
      </c>
      <c r="TRF22" s="140" t="s">
        <v>454</v>
      </c>
      <c r="TRG22" s="140" t="s">
        <v>454</v>
      </c>
      <c r="TRH22" s="140" t="s">
        <v>454</v>
      </c>
      <c r="TRI22" s="140" t="s">
        <v>454</v>
      </c>
      <c r="TRJ22" s="140" t="s">
        <v>454</v>
      </c>
      <c r="TRK22" s="140" t="s">
        <v>454</v>
      </c>
      <c r="TRL22" s="140" t="s">
        <v>454</v>
      </c>
      <c r="TRM22" s="140" t="s">
        <v>454</v>
      </c>
      <c r="TRN22" s="140" t="s">
        <v>454</v>
      </c>
      <c r="TRO22" s="140" t="s">
        <v>454</v>
      </c>
      <c r="TRP22" s="140" t="s">
        <v>454</v>
      </c>
      <c r="TRQ22" s="140" t="s">
        <v>454</v>
      </c>
      <c r="TRR22" s="140" t="s">
        <v>454</v>
      </c>
      <c r="TRS22" s="140" t="s">
        <v>454</v>
      </c>
      <c r="TRT22" s="140" t="s">
        <v>454</v>
      </c>
      <c r="TRU22" s="140" t="s">
        <v>454</v>
      </c>
      <c r="TRV22" s="140" t="s">
        <v>454</v>
      </c>
      <c r="TRW22" s="140" t="s">
        <v>454</v>
      </c>
      <c r="TRX22" s="140" t="s">
        <v>454</v>
      </c>
      <c r="TRY22" s="140" t="s">
        <v>454</v>
      </c>
      <c r="TRZ22" s="140" t="s">
        <v>454</v>
      </c>
      <c r="TSA22" s="140" t="s">
        <v>454</v>
      </c>
      <c r="TSB22" s="140" t="s">
        <v>454</v>
      </c>
      <c r="TSC22" s="140" t="s">
        <v>454</v>
      </c>
      <c r="TSD22" s="140" t="s">
        <v>454</v>
      </c>
      <c r="TSE22" s="140" t="s">
        <v>454</v>
      </c>
      <c r="TSF22" s="140" t="s">
        <v>454</v>
      </c>
      <c r="TSG22" s="140" t="s">
        <v>454</v>
      </c>
      <c r="TSH22" s="140" t="s">
        <v>454</v>
      </c>
      <c r="TSI22" s="140" t="s">
        <v>454</v>
      </c>
      <c r="TSJ22" s="140" t="s">
        <v>454</v>
      </c>
      <c r="TSK22" s="140" t="s">
        <v>454</v>
      </c>
      <c r="TSL22" s="140" t="s">
        <v>454</v>
      </c>
      <c r="TSM22" s="140" t="s">
        <v>454</v>
      </c>
      <c r="TSN22" s="140" t="s">
        <v>454</v>
      </c>
      <c r="TSO22" s="140" t="s">
        <v>454</v>
      </c>
      <c r="TSP22" s="140" t="s">
        <v>454</v>
      </c>
      <c r="TSQ22" s="140" t="s">
        <v>454</v>
      </c>
      <c r="TSR22" s="140" t="s">
        <v>454</v>
      </c>
      <c r="TSS22" s="140" t="s">
        <v>454</v>
      </c>
      <c r="TST22" s="140" t="s">
        <v>454</v>
      </c>
      <c r="TSU22" s="140" t="s">
        <v>454</v>
      </c>
      <c r="TSV22" s="140" t="s">
        <v>454</v>
      </c>
      <c r="TSW22" s="140" t="s">
        <v>454</v>
      </c>
      <c r="TSX22" s="140" t="s">
        <v>454</v>
      </c>
      <c r="TSY22" s="140" t="s">
        <v>454</v>
      </c>
      <c r="TSZ22" s="140" t="s">
        <v>454</v>
      </c>
      <c r="TTA22" s="140" t="s">
        <v>454</v>
      </c>
      <c r="TTB22" s="140" t="s">
        <v>454</v>
      </c>
      <c r="TTC22" s="140" t="s">
        <v>454</v>
      </c>
      <c r="TTD22" s="140" t="s">
        <v>454</v>
      </c>
      <c r="TTE22" s="140" t="s">
        <v>454</v>
      </c>
      <c r="TTF22" s="140" t="s">
        <v>454</v>
      </c>
      <c r="TTG22" s="140" t="s">
        <v>454</v>
      </c>
      <c r="TTH22" s="140" t="s">
        <v>454</v>
      </c>
      <c r="TTI22" s="140" t="s">
        <v>454</v>
      </c>
      <c r="TTJ22" s="140" t="s">
        <v>454</v>
      </c>
      <c r="TTK22" s="140" t="s">
        <v>454</v>
      </c>
      <c r="TTL22" s="140" t="s">
        <v>454</v>
      </c>
      <c r="TTM22" s="140" t="s">
        <v>454</v>
      </c>
      <c r="TTN22" s="140" t="s">
        <v>454</v>
      </c>
      <c r="TTO22" s="140" t="s">
        <v>454</v>
      </c>
      <c r="TTP22" s="140" t="s">
        <v>454</v>
      </c>
      <c r="TTQ22" s="140" t="s">
        <v>454</v>
      </c>
      <c r="TTR22" s="140" t="s">
        <v>454</v>
      </c>
      <c r="TTS22" s="140" t="s">
        <v>454</v>
      </c>
      <c r="TTT22" s="140" t="s">
        <v>454</v>
      </c>
      <c r="TTU22" s="140" t="s">
        <v>454</v>
      </c>
      <c r="TTV22" s="140" t="s">
        <v>454</v>
      </c>
      <c r="TTW22" s="140" t="s">
        <v>454</v>
      </c>
      <c r="TTX22" s="140" t="s">
        <v>454</v>
      </c>
      <c r="TTY22" s="140" t="s">
        <v>454</v>
      </c>
      <c r="TTZ22" s="140" t="s">
        <v>454</v>
      </c>
      <c r="TUA22" s="140" t="s">
        <v>454</v>
      </c>
      <c r="TUB22" s="140" t="s">
        <v>454</v>
      </c>
      <c r="TUC22" s="140" t="s">
        <v>454</v>
      </c>
      <c r="TUD22" s="140" t="s">
        <v>454</v>
      </c>
      <c r="TUE22" s="140" t="s">
        <v>454</v>
      </c>
      <c r="TUF22" s="140" t="s">
        <v>454</v>
      </c>
      <c r="TUG22" s="140" t="s">
        <v>454</v>
      </c>
      <c r="TUH22" s="140" t="s">
        <v>454</v>
      </c>
      <c r="TUI22" s="140" t="s">
        <v>454</v>
      </c>
      <c r="TUJ22" s="140" t="s">
        <v>454</v>
      </c>
      <c r="TUK22" s="140" t="s">
        <v>454</v>
      </c>
      <c r="TUL22" s="140" t="s">
        <v>454</v>
      </c>
      <c r="TUM22" s="140" t="s">
        <v>454</v>
      </c>
      <c r="TUN22" s="140" t="s">
        <v>454</v>
      </c>
      <c r="TUO22" s="140" t="s">
        <v>454</v>
      </c>
      <c r="TUP22" s="140" t="s">
        <v>454</v>
      </c>
      <c r="TUQ22" s="140" t="s">
        <v>454</v>
      </c>
      <c r="TUR22" s="140" t="s">
        <v>454</v>
      </c>
      <c r="TUS22" s="140" t="s">
        <v>454</v>
      </c>
      <c r="TUT22" s="140" t="s">
        <v>454</v>
      </c>
      <c r="TUU22" s="140" t="s">
        <v>454</v>
      </c>
      <c r="TUV22" s="140" t="s">
        <v>454</v>
      </c>
      <c r="TUW22" s="140" t="s">
        <v>454</v>
      </c>
      <c r="TUX22" s="140" t="s">
        <v>454</v>
      </c>
      <c r="TUY22" s="140" t="s">
        <v>454</v>
      </c>
      <c r="TUZ22" s="140" t="s">
        <v>454</v>
      </c>
      <c r="TVA22" s="140" t="s">
        <v>454</v>
      </c>
      <c r="TVB22" s="140" t="s">
        <v>454</v>
      </c>
      <c r="TVC22" s="140" t="s">
        <v>454</v>
      </c>
      <c r="TVD22" s="140" t="s">
        <v>454</v>
      </c>
      <c r="TVE22" s="140" t="s">
        <v>454</v>
      </c>
      <c r="TVF22" s="140" t="s">
        <v>454</v>
      </c>
      <c r="TVG22" s="140" t="s">
        <v>454</v>
      </c>
      <c r="TVH22" s="140" t="s">
        <v>454</v>
      </c>
      <c r="TVI22" s="140" t="s">
        <v>454</v>
      </c>
      <c r="TVJ22" s="140" t="s">
        <v>454</v>
      </c>
      <c r="TVK22" s="140" t="s">
        <v>454</v>
      </c>
      <c r="TVL22" s="140" t="s">
        <v>454</v>
      </c>
      <c r="TVM22" s="140" t="s">
        <v>454</v>
      </c>
      <c r="TVN22" s="140" t="s">
        <v>454</v>
      </c>
      <c r="TVO22" s="140" t="s">
        <v>454</v>
      </c>
      <c r="TVP22" s="140" t="s">
        <v>454</v>
      </c>
      <c r="TVQ22" s="140" t="s">
        <v>454</v>
      </c>
      <c r="TVR22" s="140" t="s">
        <v>454</v>
      </c>
      <c r="TVS22" s="140" t="s">
        <v>454</v>
      </c>
      <c r="TVT22" s="140" t="s">
        <v>454</v>
      </c>
      <c r="TVU22" s="140" t="s">
        <v>454</v>
      </c>
      <c r="TVV22" s="140" t="s">
        <v>454</v>
      </c>
      <c r="TVW22" s="140" t="s">
        <v>454</v>
      </c>
      <c r="TVX22" s="140" t="s">
        <v>454</v>
      </c>
      <c r="TVY22" s="140" t="s">
        <v>454</v>
      </c>
      <c r="TVZ22" s="140" t="s">
        <v>454</v>
      </c>
      <c r="TWA22" s="140" t="s">
        <v>454</v>
      </c>
      <c r="TWB22" s="140" t="s">
        <v>454</v>
      </c>
      <c r="TWC22" s="140" t="s">
        <v>454</v>
      </c>
      <c r="TWD22" s="140" t="s">
        <v>454</v>
      </c>
      <c r="TWE22" s="140" t="s">
        <v>454</v>
      </c>
      <c r="TWF22" s="140" t="s">
        <v>454</v>
      </c>
      <c r="TWG22" s="140" t="s">
        <v>454</v>
      </c>
      <c r="TWH22" s="140" t="s">
        <v>454</v>
      </c>
      <c r="TWI22" s="140" t="s">
        <v>454</v>
      </c>
      <c r="TWJ22" s="140" t="s">
        <v>454</v>
      </c>
      <c r="TWK22" s="140" t="s">
        <v>454</v>
      </c>
      <c r="TWL22" s="140" t="s">
        <v>454</v>
      </c>
      <c r="TWM22" s="140" t="s">
        <v>454</v>
      </c>
      <c r="TWN22" s="140" t="s">
        <v>454</v>
      </c>
      <c r="TWO22" s="140" t="s">
        <v>454</v>
      </c>
      <c r="TWP22" s="140" t="s">
        <v>454</v>
      </c>
      <c r="TWQ22" s="140" t="s">
        <v>454</v>
      </c>
      <c r="TWR22" s="140" t="s">
        <v>454</v>
      </c>
      <c r="TWS22" s="140" t="s">
        <v>454</v>
      </c>
      <c r="TWT22" s="140" t="s">
        <v>454</v>
      </c>
      <c r="TWU22" s="140" t="s">
        <v>454</v>
      </c>
      <c r="TWV22" s="140" t="s">
        <v>454</v>
      </c>
      <c r="TWW22" s="140" t="s">
        <v>454</v>
      </c>
      <c r="TWX22" s="140" t="s">
        <v>454</v>
      </c>
      <c r="TWY22" s="140" t="s">
        <v>454</v>
      </c>
      <c r="TWZ22" s="140" t="s">
        <v>454</v>
      </c>
      <c r="TXA22" s="140" t="s">
        <v>454</v>
      </c>
      <c r="TXB22" s="140" t="s">
        <v>454</v>
      </c>
      <c r="TXC22" s="140" t="s">
        <v>454</v>
      </c>
      <c r="TXD22" s="140" t="s">
        <v>454</v>
      </c>
      <c r="TXE22" s="140" t="s">
        <v>454</v>
      </c>
      <c r="TXF22" s="140" t="s">
        <v>454</v>
      </c>
      <c r="TXG22" s="140" t="s">
        <v>454</v>
      </c>
      <c r="TXH22" s="140" t="s">
        <v>454</v>
      </c>
      <c r="TXI22" s="140" t="s">
        <v>454</v>
      </c>
      <c r="TXJ22" s="140" t="s">
        <v>454</v>
      </c>
      <c r="TXK22" s="140" t="s">
        <v>454</v>
      </c>
      <c r="TXL22" s="140" t="s">
        <v>454</v>
      </c>
      <c r="TXM22" s="140" t="s">
        <v>454</v>
      </c>
      <c r="TXN22" s="140" t="s">
        <v>454</v>
      </c>
      <c r="TXO22" s="140" t="s">
        <v>454</v>
      </c>
      <c r="TXP22" s="140" t="s">
        <v>454</v>
      </c>
      <c r="TXQ22" s="140" t="s">
        <v>454</v>
      </c>
      <c r="TXR22" s="140" t="s">
        <v>454</v>
      </c>
      <c r="TXS22" s="140" t="s">
        <v>454</v>
      </c>
      <c r="TXT22" s="140" t="s">
        <v>454</v>
      </c>
      <c r="TXU22" s="140" t="s">
        <v>454</v>
      </c>
      <c r="TXV22" s="140" t="s">
        <v>454</v>
      </c>
      <c r="TXW22" s="140" t="s">
        <v>454</v>
      </c>
      <c r="TXX22" s="140" t="s">
        <v>454</v>
      </c>
      <c r="TXY22" s="140" t="s">
        <v>454</v>
      </c>
      <c r="TXZ22" s="140" t="s">
        <v>454</v>
      </c>
      <c r="TYA22" s="140" t="s">
        <v>454</v>
      </c>
      <c r="TYB22" s="140" t="s">
        <v>454</v>
      </c>
      <c r="TYC22" s="140" t="s">
        <v>454</v>
      </c>
      <c r="TYD22" s="140" t="s">
        <v>454</v>
      </c>
      <c r="TYE22" s="140" t="s">
        <v>454</v>
      </c>
      <c r="TYF22" s="140" t="s">
        <v>454</v>
      </c>
      <c r="TYG22" s="140" t="s">
        <v>454</v>
      </c>
      <c r="TYH22" s="140" t="s">
        <v>454</v>
      </c>
      <c r="TYI22" s="140" t="s">
        <v>454</v>
      </c>
      <c r="TYJ22" s="140" t="s">
        <v>454</v>
      </c>
      <c r="TYK22" s="140" t="s">
        <v>454</v>
      </c>
      <c r="TYL22" s="140" t="s">
        <v>454</v>
      </c>
      <c r="TYM22" s="140" t="s">
        <v>454</v>
      </c>
      <c r="TYN22" s="140" t="s">
        <v>454</v>
      </c>
      <c r="TYO22" s="140" t="s">
        <v>454</v>
      </c>
      <c r="TYP22" s="140" t="s">
        <v>454</v>
      </c>
      <c r="TYQ22" s="140" t="s">
        <v>454</v>
      </c>
      <c r="TYR22" s="140" t="s">
        <v>454</v>
      </c>
      <c r="TYS22" s="140" t="s">
        <v>454</v>
      </c>
      <c r="TYT22" s="140" t="s">
        <v>454</v>
      </c>
      <c r="TYU22" s="140" t="s">
        <v>454</v>
      </c>
      <c r="TYV22" s="140" t="s">
        <v>454</v>
      </c>
      <c r="TYW22" s="140" t="s">
        <v>454</v>
      </c>
      <c r="TYX22" s="140" t="s">
        <v>454</v>
      </c>
      <c r="TYY22" s="140" t="s">
        <v>454</v>
      </c>
      <c r="TYZ22" s="140" t="s">
        <v>454</v>
      </c>
      <c r="TZA22" s="140" t="s">
        <v>454</v>
      </c>
      <c r="TZB22" s="140" t="s">
        <v>454</v>
      </c>
      <c r="TZC22" s="140" t="s">
        <v>454</v>
      </c>
      <c r="TZD22" s="140" t="s">
        <v>454</v>
      </c>
      <c r="TZE22" s="140" t="s">
        <v>454</v>
      </c>
      <c r="TZF22" s="140" t="s">
        <v>454</v>
      </c>
      <c r="TZG22" s="140" t="s">
        <v>454</v>
      </c>
      <c r="TZH22" s="140" t="s">
        <v>454</v>
      </c>
      <c r="TZI22" s="140" t="s">
        <v>454</v>
      </c>
      <c r="TZJ22" s="140" t="s">
        <v>454</v>
      </c>
      <c r="TZK22" s="140" t="s">
        <v>454</v>
      </c>
      <c r="TZL22" s="140" t="s">
        <v>454</v>
      </c>
      <c r="TZM22" s="140" t="s">
        <v>454</v>
      </c>
      <c r="TZN22" s="140" t="s">
        <v>454</v>
      </c>
      <c r="TZO22" s="140" t="s">
        <v>454</v>
      </c>
      <c r="TZP22" s="140" t="s">
        <v>454</v>
      </c>
      <c r="TZQ22" s="140" t="s">
        <v>454</v>
      </c>
      <c r="TZR22" s="140" t="s">
        <v>454</v>
      </c>
      <c r="TZS22" s="140" t="s">
        <v>454</v>
      </c>
      <c r="TZT22" s="140" t="s">
        <v>454</v>
      </c>
      <c r="TZU22" s="140" t="s">
        <v>454</v>
      </c>
      <c r="TZV22" s="140" t="s">
        <v>454</v>
      </c>
      <c r="TZW22" s="140" t="s">
        <v>454</v>
      </c>
      <c r="TZX22" s="140" t="s">
        <v>454</v>
      </c>
      <c r="TZY22" s="140" t="s">
        <v>454</v>
      </c>
      <c r="TZZ22" s="140" t="s">
        <v>454</v>
      </c>
      <c r="UAA22" s="140" t="s">
        <v>454</v>
      </c>
      <c r="UAB22" s="140" t="s">
        <v>454</v>
      </c>
      <c r="UAC22" s="140" t="s">
        <v>454</v>
      </c>
      <c r="UAD22" s="140" t="s">
        <v>454</v>
      </c>
      <c r="UAE22" s="140" t="s">
        <v>454</v>
      </c>
      <c r="UAF22" s="140" t="s">
        <v>454</v>
      </c>
      <c r="UAG22" s="140" t="s">
        <v>454</v>
      </c>
      <c r="UAH22" s="140" t="s">
        <v>454</v>
      </c>
      <c r="UAI22" s="140" t="s">
        <v>454</v>
      </c>
      <c r="UAJ22" s="140" t="s">
        <v>454</v>
      </c>
      <c r="UAK22" s="140" t="s">
        <v>454</v>
      </c>
      <c r="UAL22" s="140" t="s">
        <v>454</v>
      </c>
      <c r="UAM22" s="140" t="s">
        <v>454</v>
      </c>
      <c r="UAN22" s="140" t="s">
        <v>454</v>
      </c>
      <c r="UAO22" s="140" t="s">
        <v>454</v>
      </c>
      <c r="UAP22" s="140" t="s">
        <v>454</v>
      </c>
      <c r="UAQ22" s="140" t="s">
        <v>454</v>
      </c>
      <c r="UAR22" s="140" t="s">
        <v>454</v>
      </c>
      <c r="UAS22" s="140" t="s">
        <v>454</v>
      </c>
      <c r="UAT22" s="140" t="s">
        <v>454</v>
      </c>
      <c r="UAU22" s="140" t="s">
        <v>454</v>
      </c>
      <c r="UAV22" s="140" t="s">
        <v>454</v>
      </c>
      <c r="UAW22" s="140" t="s">
        <v>454</v>
      </c>
      <c r="UAX22" s="140" t="s">
        <v>454</v>
      </c>
      <c r="UAY22" s="140" t="s">
        <v>454</v>
      </c>
      <c r="UAZ22" s="140" t="s">
        <v>454</v>
      </c>
      <c r="UBA22" s="140" t="s">
        <v>454</v>
      </c>
      <c r="UBB22" s="140" t="s">
        <v>454</v>
      </c>
      <c r="UBC22" s="140" t="s">
        <v>454</v>
      </c>
      <c r="UBD22" s="140" t="s">
        <v>454</v>
      </c>
      <c r="UBE22" s="140" t="s">
        <v>454</v>
      </c>
      <c r="UBF22" s="140" t="s">
        <v>454</v>
      </c>
      <c r="UBG22" s="140" t="s">
        <v>454</v>
      </c>
      <c r="UBH22" s="140" t="s">
        <v>454</v>
      </c>
      <c r="UBI22" s="140" t="s">
        <v>454</v>
      </c>
      <c r="UBJ22" s="140" t="s">
        <v>454</v>
      </c>
      <c r="UBK22" s="140" t="s">
        <v>454</v>
      </c>
      <c r="UBL22" s="140" t="s">
        <v>454</v>
      </c>
      <c r="UBM22" s="140" t="s">
        <v>454</v>
      </c>
      <c r="UBN22" s="140" t="s">
        <v>454</v>
      </c>
      <c r="UBO22" s="140" t="s">
        <v>454</v>
      </c>
      <c r="UBP22" s="140" t="s">
        <v>454</v>
      </c>
      <c r="UBQ22" s="140" t="s">
        <v>454</v>
      </c>
      <c r="UBR22" s="140" t="s">
        <v>454</v>
      </c>
      <c r="UBS22" s="140" t="s">
        <v>454</v>
      </c>
      <c r="UBT22" s="140" t="s">
        <v>454</v>
      </c>
      <c r="UBU22" s="140" t="s">
        <v>454</v>
      </c>
      <c r="UBV22" s="140" t="s">
        <v>454</v>
      </c>
      <c r="UBW22" s="140" t="s">
        <v>454</v>
      </c>
      <c r="UBX22" s="140" t="s">
        <v>454</v>
      </c>
      <c r="UBY22" s="140" t="s">
        <v>454</v>
      </c>
      <c r="UBZ22" s="140" t="s">
        <v>454</v>
      </c>
      <c r="UCA22" s="140" t="s">
        <v>454</v>
      </c>
      <c r="UCB22" s="140" t="s">
        <v>454</v>
      </c>
      <c r="UCC22" s="140" t="s">
        <v>454</v>
      </c>
      <c r="UCD22" s="140" t="s">
        <v>454</v>
      </c>
      <c r="UCE22" s="140" t="s">
        <v>454</v>
      </c>
      <c r="UCF22" s="140" t="s">
        <v>454</v>
      </c>
      <c r="UCG22" s="140" t="s">
        <v>454</v>
      </c>
      <c r="UCH22" s="140" t="s">
        <v>454</v>
      </c>
      <c r="UCI22" s="140" t="s">
        <v>454</v>
      </c>
      <c r="UCJ22" s="140" t="s">
        <v>454</v>
      </c>
      <c r="UCK22" s="140" t="s">
        <v>454</v>
      </c>
      <c r="UCL22" s="140" t="s">
        <v>454</v>
      </c>
      <c r="UCM22" s="140" t="s">
        <v>454</v>
      </c>
      <c r="UCN22" s="140" t="s">
        <v>454</v>
      </c>
      <c r="UCO22" s="140" t="s">
        <v>454</v>
      </c>
      <c r="UCP22" s="140" t="s">
        <v>454</v>
      </c>
      <c r="UCQ22" s="140" t="s">
        <v>454</v>
      </c>
      <c r="UCR22" s="140" t="s">
        <v>454</v>
      </c>
      <c r="UCS22" s="140" t="s">
        <v>454</v>
      </c>
      <c r="UCT22" s="140" t="s">
        <v>454</v>
      </c>
      <c r="UCU22" s="140" t="s">
        <v>454</v>
      </c>
      <c r="UCV22" s="140" t="s">
        <v>454</v>
      </c>
      <c r="UCW22" s="140" t="s">
        <v>454</v>
      </c>
      <c r="UCX22" s="140" t="s">
        <v>454</v>
      </c>
      <c r="UCY22" s="140" t="s">
        <v>454</v>
      </c>
      <c r="UCZ22" s="140" t="s">
        <v>454</v>
      </c>
      <c r="UDA22" s="140" t="s">
        <v>454</v>
      </c>
      <c r="UDB22" s="140" t="s">
        <v>454</v>
      </c>
      <c r="UDC22" s="140" t="s">
        <v>454</v>
      </c>
      <c r="UDD22" s="140" t="s">
        <v>454</v>
      </c>
      <c r="UDE22" s="140" t="s">
        <v>454</v>
      </c>
      <c r="UDF22" s="140" t="s">
        <v>454</v>
      </c>
      <c r="UDG22" s="140" t="s">
        <v>454</v>
      </c>
      <c r="UDH22" s="140" t="s">
        <v>454</v>
      </c>
      <c r="UDI22" s="140" t="s">
        <v>454</v>
      </c>
      <c r="UDJ22" s="140" t="s">
        <v>454</v>
      </c>
      <c r="UDK22" s="140" t="s">
        <v>454</v>
      </c>
      <c r="UDL22" s="140" t="s">
        <v>454</v>
      </c>
      <c r="UDM22" s="140" t="s">
        <v>454</v>
      </c>
      <c r="UDN22" s="140" t="s">
        <v>454</v>
      </c>
      <c r="UDO22" s="140" t="s">
        <v>454</v>
      </c>
      <c r="UDP22" s="140" t="s">
        <v>454</v>
      </c>
      <c r="UDQ22" s="140" t="s">
        <v>454</v>
      </c>
      <c r="UDR22" s="140" t="s">
        <v>454</v>
      </c>
      <c r="UDS22" s="140" t="s">
        <v>454</v>
      </c>
      <c r="UDT22" s="140" t="s">
        <v>454</v>
      </c>
      <c r="UDU22" s="140" t="s">
        <v>454</v>
      </c>
      <c r="UDV22" s="140" t="s">
        <v>454</v>
      </c>
      <c r="UDW22" s="140" t="s">
        <v>454</v>
      </c>
      <c r="UDX22" s="140" t="s">
        <v>454</v>
      </c>
      <c r="UDY22" s="140" t="s">
        <v>454</v>
      </c>
      <c r="UDZ22" s="140" t="s">
        <v>454</v>
      </c>
      <c r="UEA22" s="140" t="s">
        <v>454</v>
      </c>
      <c r="UEB22" s="140" t="s">
        <v>454</v>
      </c>
      <c r="UEC22" s="140" t="s">
        <v>454</v>
      </c>
      <c r="UED22" s="140" t="s">
        <v>454</v>
      </c>
      <c r="UEE22" s="140" t="s">
        <v>454</v>
      </c>
      <c r="UEF22" s="140" t="s">
        <v>454</v>
      </c>
      <c r="UEG22" s="140" t="s">
        <v>454</v>
      </c>
      <c r="UEH22" s="140" t="s">
        <v>454</v>
      </c>
      <c r="UEI22" s="140" t="s">
        <v>454</v>
      </c>
      <c r="UEJ22" s="140" t="s">
        <v>454</v>
      </c>
      <c r="UEK22" s="140" t="s">
        <v>454</v>
      </c>
      <c r="UEL22" s="140" t="s">
        <v>454</v>
      </c>
      <c r="UEM22" s="140" t="s">
        <v>454</v>
      </c>
      <c r="UEN22" s="140" t="s">
        <v>454</v>
      </c>
      <c r="UEO22" s="140" t="s">
        <v>454</v>
      </c>
      <c r="UEP22" s="140" t="s">
        <v>454</v>
      </c>
      <c r="UEQ22" s="140" t="s">
        <v>454</v>
      </c>
      <c r="UER22" s="140" t="s">
        <v>454</v>
      </c>
      <c r="UES22" s="140" t="s">
        <v>454</v>
      </c>
      <c r="UET22" s="140" t="s">
        <v>454</v>
      </c>
      <c r="UEU22" s="140" t="s">
        <v>454</v>
      </c>
      <c r="UEV22" s="140" t="s">
        <v>454</v>
      </c>
      <c r="UEW22" s="140" t="s">
        <v>454</v>
      </c>
      <c r="UEX22" s="140" t="s">
        <v>454</v>
      </c>
      <c r="UEY22" s="140" t="s">
        <v>454</v>
      </c>
      <c r="UEZ22" s="140" t="s">
        <v>454</v>
      </c>
      <c r="UFA22" s="140" t="s">
        <v>454</v>
      </c>
      <c r="UFB22" s="140" t="s">
        <v>454</v>
      </c>
      <c r="UFC22" s="140" t="s">
        <v>454</v>
      </c>
      <c r="UFD22" s="140" t="s">
        <v>454</v>
      </c>
      <c r="UFE22" s="140" t="s">
        <v>454</v>
      </c>
      <c r="UFF22" s="140" t="s">
        <v>454</v>
      </c>
      <c r="UFG22" s="140" t="s">
        <v>454</v>
      </c>
      <c r="UFH22" s="140" t="s">
        <v>454</v>
      </c>
      <c r="UFI22" s="140" t="s">
        <v>454</v>
      </c>
      <c r="UFJ22" s="140" t="s">
        <v>454</v>
      </c>
      <c r="UFK22" s="140" t="s">
        <v>454</v>
      </c>
      <c r="UFL22" s="140" t="s">
        <v>454</v>
      </c>
      <c r="UFM22" s="140" t="s">
        <v>454</v>
      </c>
      <c r="UFN22" s="140" t="s">
        <v>454</v>
      </c>
      <c r="UFO22" s="140" t="s">
        <v>454</v>
      </c>
      <c r="UFP22" s="140" t="s">
        <v>454</v>
      </c>
      <c r="UFQ22" s="140" t="s">
        <v>454</v>
      </c>
      <c r="UFR22" s="140" t="s">
        <v>454</v>
      </c>
      <c r="UFS22" s="140" t="s">
        <v>454</v>
      </c>
      <c r="UFT22" s="140" t="s">
        <v>454</v>
      </c>
      <c r="UFU22" s="140" t="s">
        <v>454</v>
      </c>
      <c r="UFV22" s="140" t="s">
        <v>454</v>
      </c>
      <c r="UFW22" s="140" t="s">
        <v>454</v>
      </c>
      <c r="UFX22" s="140" t="s">
        <v>454</v>
      </c>
      <c r="UFY22" s="140" t="s">
        <v>454</v>
      </c>
      <c r="UFZ22" s="140" t="s">
        <v>454</v>
      </c>
      <c r="UGA22" s="140" t="s">
        <v>454</v>
      </c>
      <c r="UGB22" s="140" t="s">
        <v>454</v>
      </c>
      <c r="UGC22" s="140" t="s">
        <v>454</v>
      </c>
      <c r="UGD22" s="140" t="s">
        <v>454</v>
      </c>
      <c r="UGE22" s="140" t="s">
        <v>454</v>
      </c>
      <c r="UGF22" s="140" t="s">
        <v>454</v>
      </c>
      <c r="UGG22" s="140" t="s">
        <v>454</v>
      </c>
      <c r="UGH22" s="140" t="s">
        <v>454</v>
      </c>
      <c r="UGI22" s="140" t="s">
        <v>454</v>
      </c>
      <c r="UGJ22" s="140" t="s">
        <v>454</v>
      </c>
      <c r="UGK22" s="140" t="s">
        <v>454</v>
      </c>
      <c r="UGL22" s="140" t="s">
        <v>454</v>
      </c>
      <c r="UGM22" s="140" t="s">
        <v>454</v>
      </c>
      <c r="UGN22" s="140" t="s">
        <v>454</v>
      </c>
      <c r="UGO22" s="140" t="s">
        <v>454</v>
      </c>
      <c r="UGP22" s="140" t="s">
        <v>454</v>
      </c>
      <c r="UGQ22" s="140" t="s">
        <v>454</v>
      </c>
      <c r="UGR22" s="140" t="s">
        <v>454</v>
      </c>
      <c r="UGS22" s="140" t="s">
        <v>454</v>
      </c>
      <c r="UGT22" s="140" t="s">
        <v>454</v>
      </c>
      <c r="UGU22" s="140" t="s">
        <v>454</v>
      </c>
      <c r="UGV22" s="140" t="s">
        <v>454</v>
      </c>
      <c r="UGW22" s="140" t="s">
        <v>454</v>
      </c>
      <c r="UGX22" s="140" t="s">
        <v>454</v>
      </c>
      <c r="UGY22" s="140" t="s">
        <v>454</v>
      </c>
      <c r="UGZ22" s="140" t="s">
        <v>454</v>
      </c>
      <c r="UHA22" s="140" t="s">
        <v>454</v>
      </c>
      <c r="UHB22" s="140" t="s">
        <v>454</v>
      </c>
      <c r="UHC22" s="140" t="s">
        <v>454</v>
      </c>
      <c r="UHD22" s="140" t="s">
        <v>454</v>
      </c>
      <c r="UHE22" s="140" t="s">
        <v>454</v>
      </c>
      <c r="UHF22" s="140" t="s">
        <v>454</v>
      </c>
      <c r="UHG22" s="140" t="s">
        <v>454</v>
      </c>
      <c r="UHH22" s="140" t="s">
        <v>454</v>
      </c>
      <c r="UHI22" s="140" t="s">
        <v>454</v>
      </c>
      <c r="UHJ22" s="140" t="s">
        <v>454</v>
      </c>
      <c r="UHK22" s="140" t="s">
        <v>454</v>
      </c>
      <c r="UHL22" s="140" t="s">
        <v>454</v>
      </c>
      <c r="UHM22" s="140" t="s">
        <v>454</v>
      </c>
      <c r="UHN22" s="140" t="s">
        <v>454</v>
      </c>
      <c r="UHO22" s="140" t="s">
        <v>454</v>
      </c>
      <c r="UHP22" s="140" t="s">
        <v>454</v>
      </c>
      <c r="UHQ22" s="140" t="s">
        <v>454</v>
      </c>
      <c r="UHR22" s="140" t="s">
        <v>454</v>
      </c>
      <c r="UHS22" s="140" t="s">
        <v>454</v>
      </c>
      <c r="UHT22" s="140" t="s">
        <v>454</v>
      </c>
      <c r="UHU22" s="140" t="s">
        <v>454</v>
      </c>
      <c r="UHV22" s="140" t="s">
        <v>454</v>
      </c>
      <c r="UHW22" s="140" t="s">
        <v>454</v>
      </c>
      <c r="UHX22" s="140" t="s">
        <v>454</v>
      </c>
      <c r="UHY22" s="140" t="s">
        <v>454</v>
      </c>
      <c r="UHZ22" s="140" t="s">
        <v>454</v>
      </c>
      <c r="UIA22" s="140" t="s">
        <v>454</v>
      </c>
      <c r="UIB22" s="140" t="s">
        <v>454</v>
      </c>
      <c r="UIC22" s="140" t="s">
        <v>454</v>
      </c>
      <c r="UID22" s="140" t="s">
        <v>454</v>
      </c>
      <c r="UIE22" s="140" t="s">
        <v>454</v>
      </c>
      <c r="UIF22" s="140" t="s">
        <v>454</v>
      </c>
      <c r="UIG22" s="140" t="s">
        <v>454</v>
      </c>
      <c r="UIH22" s="140" t="s">
        <v>454</v>
      </c>
      <c r="UII22" s="140" t="s">
        <v>454</v>
      </c>
      <c r="UIJ22" s="140" t="s">
        <v>454</v>
      </c>
      <c r="UIK22" s="140" t="s">
        <v>454</v>
      </c>
      <c r="UIL22" s="140" t="s">
        <v>454</v>
      </c>
      <c r="UIM22" s="140" t="s">
        <v>454</v>
      </c>
      <c r="UIN22" s="140" t="s">
        <v>454</v>
      </c>
      <c r="UIO22" s="140" t="s">
        <v>454</v>
      </c>
      <c r="UIP22" s="140" t="s">
        <v>454</v>
      </c>
      <c r="UIQ22" s="140" t="s">
        <v>454</v>
      </c>
      <c r="UIR22" s="140" t="s">
        <v>454</v>
      </c>
      <c r="UIS22" s="140" t="s">
        <v>454</v>
      </c>
      <c r="UIT22" s="140" t="s">
        <v>454</v>
      </c>
      <c r="UIU22" s="140" t="s">
        <v>454</v>
      </c>
      <c r="UIV22" s="140" t="s">
        <v>454</v>
      </c>
      <c r="UIW22" s="140" t="s">
        <v>454</v>
      </c>
      <c r="UIX22" s="140" t="s">
        <v>454</v>
      </c>
      <c r="UIY22" s="140" t="s">
        <v>454</v>
      </c>
      <c r="UIZ22" s="140" t="s">
        <v>454</v>
      </c>
      <c r="UJA22" s="140" t="s">
        <v>454</v>
      </c>
      <c r="UJB22" s="140" t="s">
        <v>454</v>
      </c>
      <c r="UJC22" s="140" t="s">
        <v>454</v>
      </c>
      <c r="UJD22" s="140" t="s">
        <v>454</v>
      </c>
      <c r="UJE22" s="140" t="s">
        <v>454</v>
      </c>
      <c r="UJF22" s="140" t="s">
        <v>454</v>
      </c>
      <c r="UJG22" s="140" t="s">
        <v>454</v>
      </c>
      <c r="UJH22" s="140" t="s">
        <v>454</v>
      </c>
      <c r="UJI22" s="140" t="s">
        <v>454</v>
      </c>
      <c r="UJJ22" s="140" t="s">
        <v>454</v>
      </c>
      <c r="UJK22" s="140" t="s">
        <v>454</v>
      </c>
      <c r="UJL22" s="140" t="s">
        <v>454</v>
      </c>
      <c r="UJM22" s="140" t="s">
        <v>454</v>
      </c>
      <c r="UJN22" s="140" t="s">
        <v>454</v>
      </c>
      <c r="UJO22" s="140" t="s">
        <v>454</v>
      </c>
      <c r="UJP22" s="140" t="s">
        <v>454</v>
      </c>
      <c r="UJQ22" s="140" t="s">
        <v>454</v>
      </c>
      <c r="UJR22" s="140" t="s">
        <v>454</v>
      </c>
      <c r="UJS22" s="140" t="s">
        <v>454</v>
      </c>
      <c r="UJT22" s="140" t="s">
        <v>454</v>
      </c>
      <c r="UJU22" s="140" t="s">
        <v>454</v>
      </c>
      <c r="UJV22" s="140" t="s">
        <v>454</v>
      </c>
      <c r="UJW22" s="140" t="s">
        <v>454</v>
      </c>
      <c r="UJX22" s="140" t="s">
        <v>454</v>
      </c>
      <c r="UJY22" s="140" t="s">
        <v>454</v>
      </c>
      <c r="UJZ22" s="140" t="s">
        <v>454</v>
      </c>
      <c r="UKA22" s="140" t="s">
        <v>454</v>
      </c>
      <c r="UKB22" s="140" t="s">
        <v>454</v>
      </c>
      <c r="UKC22" s="140" t="s">
        <v>454</v>
      </c>
      <c r="UKD22" s="140" t="s">
        <v>454</v>
      </c>
      <c r="UKE22" s="140" t="s">
        <v>454</v>
      </c>
      <c r="UKF22" s="140" t="s">
        <v>454</v>
      </c>
      <c r="UKG22" s="140" t="s">
        <v>454</v>
      </c>
      <c r="UKH22" s="140" t="s">
        <v>454</v>
      </c>
      <c r="UKI22" s="140" t="s">
        <v>454</v>
      </c>
      <c r="UKJ22" s="140" t="s">
        <v>454</v>
      </c>
      <c r="UKK22" s="140" t="s">
        <v>454</v>
      </c>
      <c r="UKL22" s="140" t="s">
        <v>454</v>
      </c>
      <c r="UKM22" s="140" t="s">
        <v>454</v>
      </c>
      <c r="UKN22" s="140" t="s">
        <v>454</v>
      </c>
      <c r="UKO22" s="140" t="s">
        <v>454</v>
      </c>
      <c r="UKP22" s="140" t="s">
        <v>454</v>
      </c>
      <c r="UKQ22" s="140" t="s">
        <v>454</v>
      </c>
      <c r="UKR22" s="140" t="s">
        <v>454</v>
      </c>
      <c r="UKS22" s="140" t="s">
        <v>454</v>
      </c>
      <c r="UKT22" s="140" t="s">
        <v>454</v>
      </c>
      <c r="UKU22" s="140" t="s">
        <v>454</v>
      </c>
      <c r="UKV22" s="140" t="s">
        <v>454</v>
      </c>
      <c r="UKW22" s="140" t="s">
        <v>454</v>
      </c>
      <c r="UKX22" s="140" t="s">
        <v>454</v>
      </c>
      <c r="UKY22" s="140" t="s">
        <v>454</v>
      </c>
      <c r="UKZ22" s="140" t="s">
        <v>454</v>
      </c>
      <c r="ULA22" s="140" t="s">
        <v>454</v>
      </c>
      <c r="ULB22" s="140" t="s">
        <v>454</v>
      </c>
      <c r="ULC22" s="140" t="s">
        <v>454</v>
      </c>
      <c r="ULD22" s="140" t="s">
        <v>454</v>
      </c>
      <c r="ULE22" s="140" t="s">
        <v>454</v>
      </c>
      <c r="ULF22" s="140" t="s">
        <v>454</v>
      </c>
      <c r="ULG22" s="140" t="s">
        <v>454</v>
      </c>
      <c r="ULH22" s="140" t="s">
        <v>454</v>
      </c>
      <c r="ULI22" s="140" t="s">
        <v>454</v>
      </c>
      <c r="ULJ22" s="140" t="s">
        <v>454</v>
      </c>
      <c r="ULK22" s="140" t="s">
        <v>454</v>
      </c>
      <c r="ULL22" s="140" t="s">
        <v>454</v>
      </c>
      <c r="ULM22" s="140" t="s">
        <v>454</v>
      </c>
      <c r="ULN22" s="140" t="s">
        <v>454</v>
      </c>
      <c r="ULO22" s="140" t="s">
        <v>454</v>
      </c>
      <c r="ULP22" s="140" t="s">
        <v>454</v>
      </c>
      <c r="ULQ22" s="140" t="s">
        <v>454</v>
      </c>
      <c r="ULR22" s="140" t="s">
        <v>454</v>
      </c>
      <c r="ULS22" s="140" t="s">
        <v>454</v>
      </c>
      <c r="ULT22" s="140" t="s">
        <v>454</v>
      </c>
      <c r="ULU22" s="140" t="s">
        <v>454</v>
      </c>
      <c r="ULV22" s="140" t="s">
        <v>454</v>
      </c>
      <c r="ULW22" s="140" t="s">
        <v>454</v>
      </c>
      <c r="ULX22" s="140" t="s">
        <v>454</v>
      </c>
      <c r="ULY22" s="140" t="s">
        <v>454</v>
      </c>
      <c r="ULZ22" s="140" t="s">
        <v>454</v>
      </c>
      <c r="UMA22" s="140" t="s">
        <v>454</v>
      </c>
      <c r="UMB22" s="140" t="s">
        <v>454</v>
      </c>
      <c r="UMC22" s="140" t="s">
        <v>454</v>
      </c>
      <c r="UMD22" s="140" t="s">
        <v>454</v>
      </c>
      <c r="UME22" s="140" t="s">
        <v>454</v>
      </c>
      <c r="UMF22" s="140" t="s">
        <v>454</v>
      </c>
      <c r="UMG22" s="140" t="s">
        <v>454</v>
      </c>
      <c r="UMH22" s="140" t="s">
        <v>454</v>
      </c>
      <c r="UMI22" s="140" t="s">
        <v>454</v>
      </c>
      <c r="UMJ22" s="140" t="s">
        <v>454</v>
      </c>
      <c r="UMK22" s="140" t="s">
        <v>454</v>
      </c>
      <c r="UML22" s="140" t="s">
        <v>454</v>
      </c>
      <c r="UMM22" s="140" t="s">
        <v>454</v>
      </c>
      <c r="UMN22" s="140" t="s">
        <v>454</v>
      </c>
      <c r="UMO22" s="140" t="s">
        <v>454</v>
      </c>
      <c r="UMP22" s="140" t="s">
        <v>454</v>
      </c>
      <c r="UMQ22" s="140" t="s">
        <v>454</v>
      </c>
      <c r="UMR22" s="140" t="s">
        <v>454</v>
      </c>
      <c r="UMS22" s="140" t="s">
        <v>454</v>
      </c>
      <c r="UMT22" s="140" t="s">
        <v>454</v>
      </c>
      <c r="UMU22" s="140" t="s">
        <v>454</v>
      </c>
      <c r="UMV22" s="140" t="s">
        <v>454</v>
      </c>
      <c r="UMW22" s="140" t="s">
        <v>454</v>
      </c>
      <c r="UMX22" s="140" t="s">
        <v>454</v>
      </c>
      <c r="UMY22" s="140" t="s">
        <v>454</v>
      </c>
      <c r="UMZ22" s="140" t="s">
        <v>454</v>
      </c>
      <c r="UNA22" s="140" t="s">
        <v>454</v>
      </c>
      <c r="UNB22" s="140" t="s">
        <v>454</v>
      </c>
      <c r="UNC22" s="140" t="s">
        <v>454</v>
      </c>
      <c r="UND22" s="140" t="s">
        <v>454</v>
      </c>
      <c r="UNE22" s="140" t="s">
        <v>454</v>
      </c>
      <c r="UNF22" s="140" t="s">
        <v>454</v>
      </c>
      <c r="UNG22" s="140" t="s">
        <v>454</v>
      </c>
      <c r="UNH22" s="140" t="s">
        <v>454</v>
      </c>
      <c r="UNI22" s="140" t="s">
        <v>454</v>
      </c>
      <c r="UNJ22" s="140" t="s">
        <v>454</v>
      </c>
      <c r="UNK22" s="140" t="s">
        <v>454</v>
      </c>
      <c r="UNL22" s="140" t="s">
        <v>454</v>
      </c>
      <c r="UNM22" s="140" t="s">
        <v>454</v>
      </c>
      <c r="UNN22" s="140" t="s">
        <v>454</v>
      </c>
      <c r="UNO22" s="140" t="s">
        <v>454</v>
      </c>
      <c r="UNP22" s="140" t="s">
        <v>454</v>
      </c>
      <c r="UNQ22" s="140" t="s">
        <v>454</v>
      </c>
      <c r="UNR22" s="140" t="s">
        <v>454</v>
      </c>
      <c r="UNS22" s="140" t="s">
        <v>454</v>
      </c>
      <c r="UNT22" s="140" t="s">
        <v>454</v>
      </c>
      <c r="UNU22" s="140" t="s">
        <v>454</v>
      </c>
      <c r="UNV22" s="140" t="s">
        <v>454</v>
      </c>
      <c r="UNW22" s="140" t="s">
        <v>454</v>
      </c>
      <c r="UNX22" s="140" t="s">
        <v>454</v>
      </c>
      <c r="UNY22" s="140" t="s">
        <v>454</v>
      </c>
      <c r="UNZ22" s="140" t="s">
        <v>454</v>
      </c>
      <c r="UOA22" s="140" t="s">
        <v>454</v>
      </c>
      <c r="UOB22" s="140" t="s">
        <v>454</v>
      </c>
      <c r="UOC22" s="140" t="s">
        <v>454</v>
      </c>
      <c r="UOD22" s="140" t="s">
        <v>454</v>
      </c>
      <c r="UOE22" s="140" t="s">
        <v>454</v>
      </c>
      <c r="UOF22" s="140" t="s">
        <v>454</v>
      </c>
      <c r="UOG22" s="140" t="s">
        <v>454</v>
      </c>
      <c r="UOH22" s="140" t="s">
        <v>454</v>
      </c>
      <c r="UOI22" s="140" t="s">
        <v>454</v>
      </c>
      <c r="UOJ22" s="140" t="s">
        <v>454</v>
      </c>
      <c r="UOK22" s="140" t="s">
        <v>454</v>
      </c>
      <c r="UOL22" s="140" t="s">
        <v>454</v>
      </c>
      <c r="UOM22" s="140" t="s">
        <v>454</v>
      </c>
      <c r="UON22" s="140" t="s">
        <v>454</v>
      </c>
      <c r="UOO22" s="140" t="s">
        <v>454</v>
      </c>
      <c r="UOP22" s="140" t="s">
        <v>454</v>
      </c>
      <c r="UOQ22" s="140" t="s">
        <v>454</v>
      </c>
      <c r="UOR22" s="140" t="s">
        <v>454</v>
      </c>
      <c r="UOS22" s="140" t="s">
        <v>454</v>
      </c>
      <c r="UOT22" s="140" t="s">
        <v>454</v>
      </c>
      <c r="UOU22" s="140" t="s">
        <v>454</v>
      </c>
      <c r="UOV22" s="140" t="s">
        <v>454</v>
      </c>
      <c r="UOW22" s="140" t="s">
        <v>454</v>
      </c>
      <c r="UOX22" s="140" t="s">
        <v>454</v>
      </c>
      <c r="UOY22" s="140" t="s">
        <v>454</v>
      </c>
      <c r="UOZ22" s="140" t="s">
        <v>454</v>
      </c>
      <c r="UPA22" s="140" t="s">
        <v>454</v>
      </c>
      <c r="UPB22" s="140" t="s">
        <v>454</v>
      </c>
      <c r="UPC22" s="140" t="s">
        <v>454</v>
      </c>
      <c r="UPD22" s="140" t="s">
        <v>454</v>
      </c>
      <c r="UPE22" s="140" t="s">
        <v>454</v>
      </c>
      <c r="UPF22" s="140" t="s">
        <v>454</v>
      </c>
      <c r="UPG22" s="140" t="s">
        <v>454</v>
      </c>
      <c r="UPH22" s="140" t="s">
        <v>454</v>
      </c>
      <c r="UPI22" s="140" t="s">
        <v>454</v>
      </c>
      <c r="UPJ22" s="140" t="s">
        <v>454</v>
      </c>
      <c r="UPK22" s="140" t="s">
        <v>454</v>
      </c>
      <c r="UPL22" s="140" t="s">
        <v>454</v>
      </c>
      <c r="UPM22" s="140" t="s">
        <v>454</v>
      </c>
      <c r="UPN22" s="140" t="s">
        <v>454</v>
      </c>
      <c r="UPO22" s="140" t="s">
        <v>454</v>
      </c>
      <c r="UPP22" s="140" t="s">
        <v>454</v>
      </c>
      <c r="UPQ22" s="140" t="s">
        <v>454</v>
      </c>
      <c r="UPR22" s="140" t="s">
        <v>454</v>
      </c>
      <c r="UPS22" s="140" t="s">
        <v>454</v>
      </c>
      <c r="UPT22" s="140" t="s">
        <v>454</v>
      </c>
      <c r="UPU22" s="140" t="s">
        <v>454</v>
      </c>
      <c r="UPV22" s="140" t="s">
        <v>454</v>
      </c>
      <c r="UPW22" s="140" t="s">
        <v>454</v>
      </c>
      <c r="UPX22" s="140" t="s">
        <v>454</v>
      </c>
      <c r="UPY22" s="140" t="s">
        <v>454</v>
      </c>
      <c r="UPZ22" s="140" t="s">
        <v>454</v>
      </c>
      <c r="UQA22" s="140" t="s">
        <v>454</v>
      </c>
      <c r="UQB22" s="140" t="s">
        <v>454</v>
      </c>
      <c r="UQC22" s="140" t="s">
        <v>454</v>
      </c>
      <c r="UQD22" s="140" t="s">
        <v>454</v>
      </c>
      <c r="UQE22" s="140" t="s">
        <v>454</v>
      </c>
      <c r="UQF22" s="140" t="s">
        <v>454</v>
      </c>
      <c r="UQG22" s="140" t="s">
        <v>454</v>
      </c>
      <c r="UQH22" s="140" t="s">
        <v>454</v>
      </c>
      <c r="UQI22" s="140" t="s">
        <v>454</v>
      </c>
      <c r="UQJ22" s="140" t="s">
        <v>454</v>
      </c>
      <c r="UQK22" s="140" t="s">
        <v>454</v>
      </c>
      <c r="UQL22" s="140" t="s">
        <v>454</v>
      </c>
      <c r="UQM22" s="140" t="s">
        <v>454</v>
      </c>
      <c r="UQN22" s="140" t="s">
        <v>454</v>
      </c>
      <c r="UQO22" s="140" t="s">
        <v>454</v>
      </c>
      <c r="UQP22" s="140" t="s">
        <v>454</v>
      </c>
      <c r="UQQ22" s="140" t="s">
        <v>454</v>
      </c>
      <c r="UQR22" s="140" t="s">
        <v>454</v>
      </c>
      <c r="UQS22" s="140" t="s">
        <v>454</v>
      </c>
      <c r="UQT22" s="140" t="s">
        <v>454</v>
      </c>
      <c r="UQU22" s="140" t="s">
        <v>454</v>
      </c>
      <c r="UQV22" s="140" t="s">
        <v>454</v>
      </c>
      <c r="UQW22" s="140" t="s">
        <v>454</v>
      </c>
      <c r="UQX22" s="140" t="s">
        <v>454</v>
      </c>
      <c r="UQY22" s="140" t="s">
        <v>454</v>
      </c>
      <c r="UQZ22" s="140" t="s">
        <v>454</v>
      </c>
      <c r="URA22" s="140" t="s">
        <v>454</v>
      </c>
      <c r="URB22" s="140" t="s">
        <v>454</v>
      </c>
      <c r="URC22" s="140" t="s">
        <v>454</v>
      </c>
      <c r="URD22" s="140" t="s">
        <v>454</v>
      </c>
      <c r="URE22" s="140" t="s">
        <v>454</v>
      </c>
      <c r="URF22" s="140" t="s">
        <v>454</v>
      </c>
      <c r="URG22" s="140" t="s">
        <v>454</v>
      </c>
      <c r="URH22" s="140" t="s">
        <v>454</v>
      </c>
      <c r="URI22" s="140" t="s">
        <v>454</v>
      </c>
      <c r="URJ22" s="140" t="s">
        <v>454</v>
      </c>
      <c r="URK22" s="140" t="s">
        <v>454</v>
      </c>
      <c r="URL22" s="140" t="s">
        <v>454</v>
      </c>
      <c r="URM22" s="140" t="s">
        <v>454</v>
      </c>
      <c r="URN22" s="140" t="s">
        <v>454</v>
      </c>
      <c r="URO22" s="140" t="s">
        <v>454</v>
      </c>
      <c r="URP22" s="140" t="s">
        <v>454</v>
      </c>
      <c r="URQ22" s="140" t="s">
        <v>454</v>
      </c>
      <c r="URR22" s="140" t="s">
        <v>454</v>
      </c>
      <c r="URS22" s="140" t="s">
        <v>454</v>
      </c>
      <c r="URT22" s="140" t="s">
        <v>454</v>
      </c>
      <c r="URU22" s="140" t="s">
        <v>454</v>
      </c>
      <c r="URV22" s="140" t="s">
        <v>454</v>
      </c>
      <c r="URW22" s="140" t="s">
        <v>454</v>
      </c>
      <c r="URX22" s="140" t="s">
        <v>454</v>
      </c>
      <c r="URY22" s="140" t="s">
        <v>454</v>
      </c>
      <c r="URZ22" s="140" t="s">
        <v>454</v>
      </c>
      <c r="USA22" s="140" t="s">
        <v>454</v>
      </c>
      <c r="USB22" s="140" t="s">
        <v>454</v>
      </c>
      <c r="USC22" s="140" t="s">
        <v>454</v>
      </c>
      <c r="USD22" s="140" t="s">
        <v>454</v>
      </c>
      <c r="USE22" s="140" t="s">
        <v>454</v>
      </c>
      <c r="USF22" s="140" t="s">
        <v>454</v>
      </c>
      <c r="USG22" s="140" t="s">
        <v>454</v>
      </c>
      <c r="USH22" s="140" t="s">
        <v>454</v>
      </c>
      <c r="USI22" s="140" t="s">
        <v>454</v>
      </c>
      <c r="USJ22" s="140" t="s">
        <v>454</v>
      </c>
      <c r="USK22" s="140" t="s">
        <v>454</v>
      </c>
      <c r="USL22" s="140" t="s">
        <v>454</v>
      </c>
      <c r="USM22" s="140" t="s">
        <v>454</v>
      </c>
      <c r="USN22" s="140" t="s">
        <v>454</v>
      </c>
      <c r="USO22" s="140" t="s">
        <v>454</v>
      </c>
      <c r="USP22" s="140" t="s">
        <v>454</v>
      </c>
      <c r="USQ22" s="140" t="s">
        <v>454</v>
      </c>
      <c r="USR22" s="140" t="s">
        <v>454</v>
      </c>
      <c r="USS22" s="140" t="s">
        <v>454</v>
      </c>
      <c r="UST22" s="140" t="s">
        <v>454</v>
      </c>
      <c r="USU22" s="140" t="s">
        <v>454</v>
      </c>
      <c r="USV22" s="140" t="s">
        <v>454</v>
      </c>
      <c r="USW22" s="140" t="s">
        <v>454</v>
      </c>
      <c r="USX22" s="140" t="s">
        <v>454</v>
      </c>
      <c r="USY22" s="140" t="s">
        <v>454</v>
      </c>
      <c r="USZ22" s="140" t="s">
        <v>454</v>
      </c>
      <c r="UTA22" s="140" t="s">
        <v>454</v>
      </c>
      <c r="UTB22" s="140" t="s">
        <v>454</v>
      </c>
      <c r="UTC22" s="140" t="s">
        <v>454</v>
      </c>
      <c r="UTD22" s="140" t="s">
        <v>454</v>
      </c>
      <c r="UTE22" s="140" t="s">
        <v>454</v>
      </c>
      <c r="UTF22" s="140" t="s">
        <v>454</v>
      </c>
      <c r="UTG22" s="140" t="s">
        <v>454</v>
      </c>
      <c r="UTH22" s="140" t="s">
        <v>454</v>
      </c>
      <c r="UTI22" s="140" t="s">
        <v>454</v>
      </c>
      <c r="UTJ22" s="140" t="s">
        <v>454</v>
      </c>
      <c r="UTK22" s="140" t="s">
        <v>454</v>
      </c>
      <c r="UTL22" s="140" t="s">
        <v>454</v>
      </c>
      <c r="UTM22" s="140" t="s">
        <v>454</v>
      </c>
      <c r="UTN22" s="140" t="s">
        <v>454</v>
      </c>
      <c r="UTO22" s="140" t="s">
        <v>454</v>
      </c>
      <c r="UTP22" s="140" t="s">
        <v>454</v>
      </c>
      <c r="UTQ22" s="140" t="s">
        <v>454</v>
      </c>
      <c r="UTR22" s="140" t="s">
        <v>454</v>
      </c>
      <c r="UTS22" s="140" t="s">
        <v>454</v>
      </c>
      <c r="UTT22" s="140" t="s">
        <v>454</v>
      </c>
      <c r="UTU22" s="140" t="s">
        <v>454</v>
      </c>
      <c r="UTV22" s="140" t="s">
        <v>454</v>
      </c>
      <c r="UTW22" s="140" t="s">
        <v>454</v>
      </c>
      <c r="UTX22" s="140" t="s">
        <v>454</v>
      </c>
      <c r="UTY22" s="140" t="s">
        <v>454</v>
      </c>
      <c r="UTZ22" s="140" t="s">
        <v>454</v>
      </c>
      <c r="UUA22" s="140" t="s">
        <v>454</v>
      </c>
      <c r="UUB22" s="140" t="s">
        <v>454</v>
      </c>
      <c r="UUC22" s="140" t="s">
        <v>454</v>
      </c>
      <c r="UUD22" s="140" t="s">
        <v>454</v>
      </c>
      <c r="UUE22" s="140" t="s">
        <v>454</v>
      </c>
      <c r="UUF22" s="140" t="s">
        <v>454</v>
      </c>
      <c r="UUG22" s="140" t="s">
        <v>454</v>
      </c>
      <c r="UUH22" s="140" t="s">
        <v>454</v>
      </c>
      <c r="UUI22" s="140" t="s">
        <v>454</v>
      </c>
      <c r="UUJ22" s="140" t="s">
        <v>454</v>
      </c>
      <c r="UUK22" s="140" t="s">
        <v>454</v>
      </c>
      <c r="UUL22" s="140" t="s">
        <v>454</v>
      </c>
      <c r="UUM22" s="140" t="s">
        <v>454</v>
      </c>
      <c r="UUN22" s="140" t="s">
        <v>454</v>
      </c>
      <c r="UUO22" s="140" t="s">
        <v>454</v>
      </c>
      <c r="UUP22" s="140" t="s">
        <v>454</v>
      </c>
      <c r="UUQ22" s="140" t="s">
        <v>454</v>
      </c>
      <c r="UUR22" s="140" t="s">
        <v>454</v>
      </c>
      <c r="UUS22" s="140" t="s">
        <v>454</v>
      </c>
      <c r="UUT22" s="140" t="s">
        <v>454</v>
      </c>
      <c r="UUU22" s="140" t="s">
        <v>454</v>
      </c>
      <c r="UUV22" s="140" t="s">
        <v>454</v>
      </c>
      <c r="UUW22" s="140" t="s">
        <v>454</v>
      </c>
      <c r="UUX22" s="140" t="s">
        <v>454</v>
      </c>
      <c r="UUY22" s="140" t="s">
        <v>454</v>
      </c>
      <c r="UUZ22" s="140" t="s">
        <v>454</v>
      </c>
      <c r="UVA22" s="140" t="s">
        <v>454</v>
      </c>
      <c r="UVB22" s="140" t="s">
        <v>454</v>
      </c>
      <c r="UVC22" s="140" t="s">
        <v>454</v>
      </c>
      <c r="UVD22" s="140" t="s">
        <v>454</v>
      </c>
      <c r="UVE22" s="140" t="s">
        <v>454</v>
      </c>
      <c r="UVF22" s="140" t="s">
        <v>454</v>
      </c>
      <c r="UVG22" s="140" t="s">
        <v>454</v>
      </c>
      <c r="UVH22" s="140" t="s">
        <v>454</v>
      </c>
      <c r="UVI22" s="140" t="s">
        <v>454</v>
      </c>
      <c r="UVJ22" s="140" t="s">
        <v>454</v>
      </c>
      <c r="UVK22" s="140" t="s">
        <v>454</v>
      </c>
      <c r="UVL22" s="140" t="s">
        <v>454</v>
      </c>
      <c r="UVM22" s="140" t="s">
        <v>454</v>
      </c>
      <c r="UVN22" s="140" t="s">
        <v>454</v>
      </c>
      <c r="UVO22" s="140" t="s">
        <v>454</v>
      </c>
      <c r="UVP22" s="140" t="s">
        <v>454</v>
      </c>
      <c r="UVQ22" s="140" t="s">
        <v>454</v>
      </c>
      <c r="UVR22" s="140" t="s">
        <v>454</v>
      </c>
      <c r="UVS22" s="140" t="s">
        <v>454</v>
      </c>
      <c r="UVT22" s="140" t="s">
        <v>454</v>
      </c>
      <c r="UVU22" s="140" t="s">
        <v>454</v>
      </c>
      <c r="UVV22" s="140" t="s">
        <v>454</v>
      </c>
      <c r="UVW22" s="140" t="s">
        <v>454</v>
      </c>
      <c r="UVX22" s="140" t="s">
        <v>454</v>
      </c>
      <c r="UVY22" s="140" t="s">
        <v>454</v>
      </c>
      <c r="UVZ22" s="140" t="s">
        <v>454</v>
      </c>
      <c r="UWA22" s="140" t="s">
        <v>454</v>
      </c>
      <c r="UWB22" s="140" t="s">
        <v>454</v>
      </c>
      <c r="UWC22" s="140" t="s">
        <v>454</v>
      </c>
      <c r="UWD22" s="140" t="s">
        <v>454</v>
      </c>
      <c r="UWE22" s="140" t="s">
        <v>454</v>
      </c>
      <c r="UWF22" s="140" t="s">
        <v>454</v>
      </c>
      <c r="UWG22" s="140" t="s">
        <v>454</v>
      </c>
      <c r="UWH22" s="140" t="s">
        <v>454</v>
      </c>
      <c r="UWI22" s="140" t="s">
        <v>454</v>
      </c>
      <c r="UWJ22" s="140" t="s">
        <v>454</v>
      </c>
      <c r="UWK22" s="140" t="s">
        <v>454</v>
      </c>
      <c r="UWL22" s="140" t="s">
        <v>454</v>
      </c>
      <c r="UWM22" s="140" t="s">
        <v>454</v>
      </c>
      <c r="UWN22" s="140" t="s">
        <v>454</v>
      </c>
      <c r="UWO22" s="140" t="s">
        <v>454</v>
      </c>
      <c r="UWP22" s="140" t="s">
        <v>454</v>
      </c>
      <c r="UWQ22" s="140" t="s">
        <v>454</v>
      </c>
      <c r="UWR22" s="140" t="s">
        <v>454</v>
      </c>
      <c r="UWS22" s="140" t="s">
        <v>454</v>
      </c>
      <c r="UWT22" s="140" t="s">
        <v>454</v>
      </c>
      <c r="UWU22" s="140" t="s">
        <v>454</v>
      </c>
      <c r="UWV22" s="140" t="s">
        <v>454</v>
      </c>
      <c r="UWW22" s="140" t="s">
        <v>454</v>
      </c>
      <c r="UWX22" s="140" t="s">
        <v>454</v>
      </c>
      <c r="UWY22" s="140" t="s">
        <v>454</v>
      </c>
      <c r="UWZ22" s="140" t="s">
        <v>454</v>
      </c>
      <c r="UXA22" s="140" t="s">
        <v>454</v>
      </c>
      <c r="UXB22" s="140" t="s">
        <v>454</v>
      </c>
      <c r="UXC22" s="140" t="s">
        <v>454</v>
      </c>
      <c r="UXD22" s="140" t="s">
        <v>454</v>
      </c>
      <c r="UXE22" s="140" t="s">
        <v>454</v>
      </c>
      <c r="UXF22" s="140" t="s">
        <v>454</v>
      </c>
      <c r="UXG22" s="140" t="s">
        <v>454</v>
      </c>
      <c r="UXH22" s="140" t="s">
        <v>454</v>
      </c>
      <c r="UXI22" s="140" t="s">
        <v>454</v>
      </c>
      <c r="UXJ22" s="140" t="s">
        <v>454</v>
      </c>
      <c r="UXK22" s="140" t="s">
        <v>454</v>
      </c>
      <c r="UXL22" s="140" t="s">
        <v>454</v>
      </c>
      <c r="UXM22" s="140" t="s">
        <v>454</v>
      </c>
      <c r="UXN22" s="140" t="s">
        <v>454</v>
      </c>
      <c r="UXO22" s="140" t="s">
        <v>454</v>
      </c>
      <c r="UXP22" s="140" t="s">
        <v>454</v>
      </c>
      <c r="UXQ22" s="140" t="s">
        <v>454</v>
      </c>
      <c r="UXR22" s="140" t="s">
        <v>454</v>
      </c>
      <c r="UXS22" s="140" t="s">
        <v>454</v>
      </c>
      <c r="UXT22" s="140" t="s">
        <v>454</v>
      </c>
      <c r="UXU22" s="140" t="s">
        <v>454</v>
      </c>
      <c r="UXV22" s="140" t="s">
        <v>454</v>
      </c>
      <c r="UXW22" s="140" t="s">
        <v>454</v>
      </c>
      <c r="UXX22" s="140" t="s">
        <v>454</v>
      </c>
      <c r="UXY22" s="140" t="s">
        <v>454</v>
      </c>
      <c r="UXZ22" s="140" t="s">
        <v>454</v>
      </c>
      <c r="UYA22" s="140" t="s">
        <v>454</v>
      </c>
      <c r="UYB22" s="140" t="s">
        <v>454</v>
      </c>
      <c r="UYC22" s="140" t="s">
        <v>454</v>
      </c>
      <c r="UYD22" s="140" t="s">
        <v>454</v>
      </c>
      <c r="UYE22" s="140" t="s">
        <v>454</v>
      </c>
      <c r="UYF22" s="140" t="s">
        <v>454</v>
      </c>
      <c r="UYG22" s="140" t="s">
        <v>454</v>
      </c>
      <c r="UYH22" s="140" t="s">
        <v>454</v>
      </c>
      <c r="UYI22" s="140" t="s">
        <v>454</v>
      </c>
      <c r="UYJ22" s="140" t="s">
        <v>454</v>
      </c>
      <c r="UYK22" s="140" t="s">
        <v>454</v>
      </c>
      <c r="UYL22" s="140" t="s">
        <v>454</v>
      </c>
      <c r="UYM22" s="140" t="s">
        <v>454</v>
      </c>
      <c r="UYN22" s="140" t="s">
        <v>454</v>
      </c>
      <c r="UYO22" s="140" t="s">
        <v>454</v>
      </c>
      <c r="UYP22" s="140" t="s">
        <v>454</v>
      </c>
      <c r="UYQ22" s="140" t="s">
        <v>454</v>
      </c>
      <c r="UYR22" s="140" t="s">
        <v>454</v>
      </c>
      <c r="UYS22" s="140" t="s">
        <v>454</v>
      </c>
      <c r="UYT22" s="140" t="s">
        <v>454</v>
      </c>
      <c r="UYU22" s="140" t="s">
        <v>454</v>
      </c>
      <c r="UYV22" s="140" t="s">
        <v>454</v>
      </c>
      <c r="UYW22" s="140" t="s">
        <v>454</v>
      </c>
      <c r="UYX22" s="140" t="s">
        <v>454</v>
      </c>
      <c r="UYY22" s="140" t="s">
        <v>454</v>
      </c>
      <c r="UYZ22" s="140" t="s">
        <v>454</v>
      </c>
      <c r="UZA22" s="140" t="s">
        <v>454</v>
      </c>
      <c r="UZB22" s="140" t="s">
        <v>454</v>
      </c>
      <c r="UZC22" s="140" t="s">
        <v>454</v>
      </c>
      <c r="UZD22" s="140" t="s">
        <v>454</v>
      </c>
      <c r="UZE22" s="140" t="s">
        <v>454</v>
      </c>
      <c r="UZF22" s="140" t="s">
        <v>454</v>
      </c>
      <c r="UZG22" s="140" t="s">
        <v>454</v>
      </c>
      <c r="UZH22" s="140" t="s">
        <v>454</v>
      </c>
      <c r="UZI22" s="140" t="s">
        <v>454</v>
      </c>
      <c r="UZJ22" s="140" t="s">
        <v>454</v>
      </c>
      <c r="UZK22" s="140" t="s">
        <v>454</v>
      </c>
      <c r="UZL22" s="140" t="s">
        <v>454</v>
      </c>
      <c r="UZM22" s="140" t="s">
        <v>454</v>
      </c>
      <c r="UZN22" s="140" t="s">
        <v>454</v>
      </c>
      <c r="UZO22" s="140" t="s">
        <v>454</v>
      </c>
      <c r="UZP22" s="140" t="s">
        <v>454</v>
      </c>
      <c r="UZQ22" s="140" t="s">
        <v>454</v>
      </c>
      <c r="UZR22" s="140" t="s">
        <v>454</v>
      </c>
      <c r="UZS22" s="140" t="s">
        <v>454</v>
      </c>
      <c r="UZT22" s="140" t="s">
        <v>454</v>
      </c>
      <c r="UZU22" s="140" t="s">
        <v>454</v>
      </c>
      <c r="UZV22" s="140" t="s">
        <v>454</v>
      </c>
      <c r="UZW22" s="140" t="s">
        <v>454</v>
      </c>
      <c r="UZX22" s="140" t="s">
        <v>454</v>
      </c>
      <c r="UZY22" s="140" t="s">
        <v>454</v>
      </c>
      <c r="UZZ22" s="140" t="s">
        <v>454</v>
      </c>
      <c r="VAA22" s="140" t="s">
        <v>454</v>
      </c>
      <c r="VAB22" s="140" t="s">
        <v>454</v>
      </c>
      <c r="VAC22" s="140" t="s">
        <v>454</v>
      </c>
      <c r="VAD22" s="140" t="s">
        <v>454</v>
      </c>
      <c r="VAE22" s="140" t="s">
        <v>454</v>
      </c>
      <c r="VAF22" s="140" t="s">
        <v>454</v>
      </c>
      <c r="VAG22" s="140" t="s">
        <v>454</v>
      </c>
      <c r="VAH22" s="140" t="s">
        <v>454</v>
      </c>
      <c r="VAI22" s="140" t="s">
        <v>454</v>
      </c>
      <c r="VAJ22" s="140" t="s">
        <v>454</v>
      </c>
      <c r="VAK22" s="140" t="s">
        <v>454</v>
      </c>
      <c r="VAL22" s="140" t="s">
        <v>454</v>
      </c>
      <c r="VAM22" s="140" t="s">
        <v>454</v>
      </c>
      <c r="VAN22" s="140" t="s">
        <v>454</v>
      </c>
      <c r="VAO22" s="140" t="s">
        <v>454</v>
      </c>
      <c r="VAP22" s="140" t="s">
        <v>454</v>
      </c>
      <c r="VAQ22" s="140" t="s">
        <v>454</v>
      </c>
      <c r="VAR22" s="140" t="s">
        <v>454</v>
      </c>
      <c r="VAS22" s="140" t="s">
        <v>454</v>
      </c>
      <c r="VAT22" s="140" t="s">
        <v>454</v>
      </c>
      <c r="VAU22" s="140" t="s">
        <v>454</v>
      </c>
      <c r="VAV22" s="140" t="s">
        <v>454</v>
      </c>
      <c r="VAW22" s="140" t="s">
        <v>454</v>
      </c>
      <c r="VAX22" s="140" t="s">
        <v>454</v>
      </c>
      <c r="VAY22" s="140" t="s">
        <v>454</v>
      </c>
      <c r="VAZ22" s="140" t="s">
        <v>454</v>
      </c>
      <c r="VBA22" s="140" t="s">
        <v>454</v>
      </c>
      <c r="VBB22" s="140" t="s">
        <v>454</v>
      </c>
      <c r="VBC22" s="140" t="s">
        <v>454</v>
      </c>
      <c r="VBD22" s="140" t="s">
        <v>454</v>
      </c>
      <c r="VBE22" s="140" t="s">
        <v>454</v>
      </c>
      <c r="VBF22" s="140" t="s">
        <v>454</v>
      </c>
      <c r="VBG22" s="140" t="s">
        <v>454</v>
      </c>
      <c r="VBH22" s="140" t="s">
        <v>454</v>
      </c>
      <c r="VBI22" s="140" t="s">
        <v>454</v>
      </c>
      <c r="VBJ22" s="140" t="s">
        <v>454</v>
      </c>
      <c r="VBK22" s="140" t="s">
        <v>454</v>
      </c>
      <c r="VBL22" s="140" t="s">
        <v>454</v>
      </c>
      <c r="VBM22" s="140" t="s">
        <v>454</v>
      </c>
      <c r="VBN22" s="140" t="s">
        <v>454</v>
      </c>
      <c r="VBO22" s="140" t="s">
        <v>454</v>
      </c>
      <c r="VBP22" s="140" t="s">
        <v>454</v>
      </c>
      <c r="VBQ22" s="140" t="s">
        <v>454</v>
      </c>
      <c r="VBR22" s="140" t="s">
        <v>454</v>
      </c>
      <c r="VBS22" s="140" t="s">
        <v>454</v>
      </c>
      <c r="VBT22" s="140" t="s">
        <v>454</v>
      </c>
      <c r="VBU22" s="140" t="s">
        <v>454</v>
      </c>
      <c r="VBV22" s="140" t="s">
        <v>454</v>
      </c>
      <c r="VBW22" s="140" t="s">
        <v>454</v>
      </c>
      <c r="VBX22" s="140" t="s">
        <v>454</v>
      </c>
      <c r="VBY22" s="140" t="s">
        <v>454</v>
      </c>
      <c r="VBZ22" s="140" t="s">
        <v>454</v>
      </c>
      <c r="VCA22" s="140" t="s">
        <v>454</v>
      </c>
      <c r="VCB22" s="140" t="s">
        <v>454</v>
      </c>
      <c r="VCC22" s="140" t="s">
        <v>454</v>
      </c>
      <c r="VCD22" s="140" t="s">
        <v>454</v>
      </c>
      <c r="VCE22" s="140" t="s">
        <v>454</v>
      </c>
      <c r="VCF22" s="140" t="s">
        <v>454</v>
      </c>
      <c r="VCG22" s="140" t="s">
        <v>454</v>
      </c>
      <c r="VCH22" s="140" t="s">
        <v>454</v>
      </c>
      <c r="VCI22" s="140" t="s">
        <v>454</v>
      </c>
      <c r="VCJ22" s="140" t="s">
        <v>454</v>
      </c>
      <c r="VCK22" s="140" t="s">
        <v>454</v>
      </c>
      <c r="VCL22" s="140" t="s">
        <v>454</v>
      </c>
      <c r="VCM22" s="140" t="s">
        <v>454</v>
      </c>
      <c r="VCN22" s="140" t="s">
        <v>454</v>
      </c>
      <c r="VCO22" s="140" t="s">
        <v>454</v>
      </c>
      <c r="VCP22" s="140" t="s">
        <v>454</v>
      </c>
      <c r="VCQ22" s="140" t="s">
        <v>454</v>
      </c>
      <c r="VCR22" s="140" t="s">
        <v>454</v>
      </c>
      <c r="VCS22" s="140" t="s">
        <v>454</v>
      </c>
      <c r="VCT22" s="140" t="s">
        <v>454</v>
      </c>
      <c r="VCU22" s="140" t="s">
        <v>454</v>
      </c>
      <c r="VCV22" s="140" t="s">
        <v>454</v>
      </c>
      <c r="VCW22" s="140" t="s">
        <v>454</v>
      </c>
      <c r="VCX22" s="140" t="s">
        <v>454</v>
      </c>
      <c r="VCY22" s="140" t="s">
        <v>454</v>
      </c>
      <c r="VCZ22" s="140" t="s">
        <v>454</v>
      </c>
      <c r="VDA22" s="140" t="s">
        <v>454</v>
      </c>
      <c r="VDB22" s="140" t="s">
        <v>454</v>
      </c>
      <c r="VDC22" s="140" t="s">
        <v>454</v>
      </c>
      <c r="VDD22" s="140" t="s">
        <v>454</v>
      </c>
      <c r="VDE22" s="140" t="s">
        <v>454</v>
      </c>
      <c r="VDF22" s="140" t="s">
        <v>454</v>
      </c>
      <c r="VDG22" s="140" t="s">
        <v>454</v>
      </c>
      <c r="VDH22" s="140" t="s">
        <v>454</v>
      </c>
      <c r="VDI22" s="140" t="s">
        <v>454</v>
      </c>
      <c r="VDJ22" s="140" t="s">
        <v>454</v>
      </c>
      <c r="VDK22" s="140" t="s">
        <v>454</v>
      </c>
      <c r="VDL22" s="140" t="s">
        <v>454</v>
      </c>
      <c r="VDM22" s="140" t="s">
        <v>454</v>
      </c>
      <c r="VDN22" s="140" t="s">
        <v>454</v>
      </c>
      <c r="VDO22" s="140" t="s">
        <v>454</v>
      </c>
      <c r="VDP22" s="140" t="s">
        <v>454</v>
      </c>
      <c r="VDQ22" s="140" t="s">
        <v>454</v>
      </c>
      <c r="VDR22" s="140" t="s">
        <v>454</v>
      </c>
      <c r="VDS22" s="140" t="s">
        <v>454</v>
      </c>
      <c r="VDT22" s="140" t="s">
        <v>454</v>
      </c>
      <c r="VDU22" s="140" t="s">
        <v>454</v>
      </c>
      <c r="VDV22" s="140" t="s">
        <v>454</v>
      </c>
      <c r="VDW22" s="140" t="s">
        <v>454</v>
      </c>
      <c r="VDX22" s="140" t="s">
        <v>454</v>
      </c>
      <c r="VDY22" s="140" t="s">
        <v>454</v>
      </c>
      <c r="VDZ22" s="140" t="s">
        <v>454</v>
      </c>
      <c r="VEA22" s="140" t="s">
        <v>454</v>
      </c>
      <c r="VEB22" s="140" t="s">
        <v>454</v>
      </c>
      <c r="VEC22" s="140" t="s">
        <v>454</v>
      </c>
      <c r="VED22" s="140" t="s">
        <v>454</v>
      </c>
      <c r="VEE22" s="140" t="s">
        <v>454</v>
      </c>
      <c r="VEF22" s="140" t="s">
        <v>454</v>
      </c>
      <c r="VEG22" s="140" t="s">
        <v>454</v>
      </c>
      <c r="VEH22" s="140" t="s">
        <v>454</v>
      </c>
      <c r="VEI22" s="140" t="s">
        <v>454</v>
      </c>
      <c r="VEJ22" s="140" t="s">
        <v>454</v>
      </c>
      <c r="VEK22" s="140" t="s">
        <v>454</v>
      </c>
      <c r="VEL22" s="140" t="s">
        <v>454</v>
      </c>
      <c r="VEM22" s="140" t="s">
        <v>454</v>
      </c>
      <c r="VEN22" s="140" t="s">
        <v>454</v>
      </c>
      <c r="VEO22" s="140" t="s">
        <v>454</v>
      </c>
      <c r="VEP22" s="140" t="s">
        <v>454</v>
      </c>
      <c r="VEQ22" s="140" t="s">
        <v>454</v>
      </c>
      <c r="VER22" s="140" t="s">
        <v>454</v>
      </c>
      <c r="VES22" s="140" t="s">
        <v>454</v>
      </c>
      <c r="VET22" s="140" t="s">
        <v>454</v>
      </c>
      <c r="VEU22" s="140" t="s">
        <v>454</v>
      </c>
      <c r="VEV22" s="140" t="s">
        <v>454</v>
      </c>
      <c r="VEW22" s="140" t="s">
        <v>454</v>
      </c>
      <c r="VEX22" s="140" t="s">
        <v>454</v>
      </c>
      <c r="VEY22" s="140" t="s">
        <v>454</v>
      </c>
      <c r="VEZ22" s="140" t="s">
        <v>454</v>
      </c>
      <c r="VFA22" s="140" t="s">
        <v>454</v>
      </c>
      <c r="VFB22" s="140" t="s">
        <v>454</v>
      </c>
      <c r="VFC22" s="140" t="s">
        <v>454</v>
      </c>
      <c r="VFD22" s="140" t="s">
        <v>454</v>
      </c>
      <c r="VFE22" s="140" t="s">
        <v>454</v>
      </c>
      <c r="VFF22" s="140" t="s">
        <v>454</v>
      </c>
      <c r="VFG22" s="140" t="s">
        <v>454</v>
      </c>
      <c r="VFH22" s="140" t="s">
        <v>454</v>
      </c>
      <c r="VFI22" s="140" t="s">
        <v>454</v>
      </c>
      <c r="VFJ22" s="140" t="s">
        <v>454</v>
      </c>
      <c r="VFK22" s="140" t="s">
        <v>454</v>
      </c>
      <c r="VFL22" s="140" t="s">
        <v>454</v>
      </c>
      <c r="VFM22" s="140" t="s">
        <v>454</v>
      </c>
      <c r="VFN22" s="140" t="s">
        <v>454</v>
      </c>
      <c r="VFO22" s="140" t="s">
        <v>454</v>
      </c>
      <c r="VFP22" s="140" t="s">
        <v>454</v>
      </c>
      <c r="VFQ22" s="140" t="s">
        <v>454</v>
      </c>
      <c r="VFR22" s="140" t="s">
        <v>454</v>
      </c>
      <c r="VFS22" s="140" t="s">
        <v>454</v>
      </c>
      <c r="VFT22" s="140" t="s">
        <v>454</v>
      </c>
      <c r="VFU22" s="140" t="s">
        <v>454</v>
      </c>
      <c r="VFV22" s="140" t="s">
        <v>454</v>
      </c>
      <c r="VFW22" s="140" t="s">
        <v>454</v>
      </c>
      <c r="VFX22" s="140" t="s">
        <v>454</v>
      </c>
      <c r="VFY22" s="140" t="s">
        <v>454</v>
      </c>
      <c r="VFZ22" s="140" t="s">
        <v>454</v>
      </c>
      <c r="VGA22" s="140" t="s">
        <v>454</v>
      </c>
      <c r="VGB22" s="140" t="s">
        <v>454</v>
      </c>
      <c r="VGC22" s="140" t="s">
        <v>454</v>
      </c>
      <c r="VGD22" s="140" t="s">
        <v>454</v>
      </c>
      <c r="VGE22" s="140" t="s">
        <v>454</v>
      </c>
      <c r="VGF22" s="140" t="s">
        <v>454</v>
      </c>
      <c r="VGG22" s="140" t="s">
        <v>454</v>
      </c>
      <c r="VGH22" s="140" t="s">
        <v>454</v>
      </c>
      <c r="VGI22" s="140" t="s">
        <v>454</v>
      </c>
      <c r="VGJ22" s="140" t="s">
        <v>454</v>
      </c>
      <c r="VGK22" s="140" t="s">
        <v>454</v>
      </c>
      <c r="VGL22" s="140" t="s">
        <v>454</v>
      </c>
      <c r="VGM22" s="140" t="s">
        <v>454</v>
      </c>
      <c r="VGN22" s="140" t="s">
        <v>454</v>
      </c>
      <c r="VGO22" s="140" t="s">
        <v>454</v>
      </c>
      <c r="VGP22" s="140" t="s">
        <v>454</v>
      </c>
      <c r="VGQ22" s="140" t="s">
        <v>454</v>
      </c>
      <c r="VGR22" s="140" t="s">
        <v>454</v>
      </c>
      <c r="VGS22" s="140" t="s">
        <v>454</v>
      </c>
      <c r="VGT22" s="140" t="s">
        <v>454</v>
      </c>
      <c r="VGU22" s="140" t="s">
        <v>454</v>
      </c>
      <c r="VGV22" s="140" t="s">
        <v>454</v>
      </c>
      <c r="VGW22" s="140" t="s">
        <v>454</v>
      </c>
      <c r="VGX22" s="140" t="s">
        <v>454</v>
      </c>
      <c r="VGY22" s="140" t="s">
        <v>454</v>
      </c>
      <c r="VGZ22" s="140" t="s">
        <v>454</v>
      </c>
      <c r="VHA22" s="140" t="s">
        <v>454</v>
      </c>
      <c r="VHB22" s="140" t="s">
        <v>454</v>
      </c>
      <c r="VHC22" s="140" t="s">
        <v>454</v>
      </c>
      <c r="VHD22" s="140" t="s">
        <v>454</v>
      </c>
      <c r="VHE22" s="140" t="s">
        <v>454</v>
      </c>
      <c r="VHF22" s="140" t="s">
        <v>454</v>
      </c>
      <c r="VHG22" s="140" t="s">
        <v>454</v>
      </c>
      <c r="VHH22" s="140" t="s">
        <v>454</v>
      </c>
      <c r="VHI22" s="140" t="s">
        <v>454</v>
      </c>
      <c r="VHJ22" s="140" t="s">
        <v>454</v>
      </c>
      <c r="VHK22" s="140" t="s">
        <v>454</v>
      </c>
      <c r="VHL22" s="140" t="s">
        <v>454</v>
      </c>
      <c r="VHM22" s="140" t="s">
        <v>454</v>
      </c>
      <c r="VHN22" s="140" t="s">
        <v>454</v>
      </c>
      <c r="VHO22" s="140" t="s">
        <v>454</v>
      </c>
      <c r="VHP22" s="140" t="s">
        <v>454</v>
      </c>
      <c r="VHQ22" s="140" t="s">
        <v>454</v>
      </c>
      <c r="VHR22" s="140" t="s">
        <v>454</v>
      </c>
      <c r="VHS22" s="140" t="s">
        <v>454</v>
      </c>
      <c r="VHT22" s="140" t="s">
        <v>454</v>
      </c>
      <c r="VHU22" s="140" t="s">
        <v>454</v>
      </c>
      <c r="VHV22" s="140" t="s">
        <v>454</v>
      </c>
      <c r="VHW22" s="140" t="s">
        <v>454</v>
      </c>
      <c r="VHX22" s="140" t="s">
        <v>454</v>
      </c>
      <c r="VHY22" s="140" t="s">
        <v>454</v>
      </c>
      <c r="VHZ22" s="140" t="s">
        <v>454</v>
      </c>
      <c r="VIA22" s="140" t="s">
        <v>454</v>
      </c>
      <c r="VIB22" s="140" t="s">
        <v>454</v>
      </c>
      <c r="VIC22" s="140" t="s">
        <v>454</v>
      </c>
      <c r="VID22" s="140" t="s">
        <v>454</v>
      </c>
      <c r="VIE22" s="140" t="s">
        <v>454</v>
      </c>
      <c r="VIF22" s="140" t="s">
        <v>454</v>
      </c>
      <c r="VIG22" s="140" t="s">
        <v>454</v>
      </c>
      <c r="VIH22" s="140" t="s">
        <v>454</v>
      </c>
      <c r="VII22" s="140" t="s">
        <v>454</v>
      </c>
      <c r="VIJ22" s="140" t="s">
        <v>454</v>
      </c>
      <c r="VIK22" s="140" t="s">
        <v>454</v>
      </c>
      <c r="VIL22" s="140" t="s">
        <v>454</v>
      </c>
      <c r="VIM22" s="140" t="s">
        <v>454</v>
      </c>
      <c r="VIN22" s="140" t="s">
        <v>454</v>
      </c>
      <c r="VIO22" s="140" t="s">
        <v>454</v>
      </c>
      <c r="VIP22" s="140" t="s">
        <v>454</v>
      </c>
      <c r="VIQ22" s="140" t="s">
        <v>454</v>
      </c>
      <c r="VIR22" s="140" t="s">
        <v>454</v>
      </c>
      <c r="VIS22" s="140" t="s">
        <v>454</v>
      </c>
      <c r="VIT22" s="140" t="s">
        <v>454</v>
      </c>
      <c r="VIU22" s="140" t="s">
        <v>454</v>
      </c>
      <c r="VIV22" s="140" t="s">
        <v>454</v>
      </c>
      <c r="VIW22" s="140" t="s">
        <v>454</v>
      </c>
      <c r="VIX22" s="140" t="s">
        <v>454</v>
      </c>
      <c r="VIY22" s="140" t="s">
        <v>454</v>
      </c>
      <c r="VIZ22" s="140" t="s">
        <v>454</v>
      </c>
      <c r="VJA22" s="140" t="s">
        <v>454</v>
      </c>
      <c r="VJB22" s="140" t="s">
        <v>454</v>
      </c>
      <c r="VJC22" s="140" t="s">
        <v>454</v>
      </c>
      <c r="VJD22" s="140" t="s">
        <v>454</v>
      </c>
      <c r="VJE22" s="140" t="s">
        <v>454</v>
      </c>
      <c r="VJF22" s="140" t="s">
        <v>454</v>
      </c>
      <c r="VJG22" s="140" t="s">
        <v>454</v>
      </c>
      <c r="VJH22" s="140" t="s">
        <v>454</v>
      </c>
      <c r="VJI22" s="140" t="s">
        <v>454</v>
      </c>
      <c r="VJJ22" s="140" t="s">
        <v>454</v>
      </c>
      <c r="VJK22" s="140" t="s">
        <v>454</v>
      </c>
      <c r="VJL22" s="140" t="s">
        <v>454</v>
      </c>
      <c r="VJM22" s="140" t="s">
        <v>454</v>
      </c>
      <c r="VJN22" s="140" t="s">
        <v>454</v>
      </c>
      <c r="VJO22" s="140" t="s">
        <v>454</v>
      </c>
      <c r="VJP22" s="140" t="s">
        <v>454</v>
      </c>
      <c r="VJQ22" s="140" t="s">
        <v>454</v>
      </c>
      <c r="VJR22" s="140" t="s">
        <v>454</v>
      </c>
      <c r="VJS22" s="140" t="s">
        <v>454</v>
      </c>
      <c r="VJT22" s="140" t="s">
        <v>454</v>
      </c>
      <c r="VJU22" s="140" t="s">
        <v>454</v>
      </c>
      <c r="VJV22" s="140" t="s">
        <v>454</v>
      </c>
      <c r="VJW22" s="140" t="s">
        <v>454</v>
      </c>
      <c r="VJX22" s="140" t="s">
        <v>454</v>
      </c>
      <c r="VJY22" s="140" t="s">
        <v>454</v>
      </c>
      <c r="VJZ22" s="140" t="s">
        <v>454</v>
      </c>
      <c r="VKA22" s="140" t="s">
        <v>454</v>
      </c>
      <c r="VKB22" s="140" t="s">
        <v>454</v>
      </c>
      <c r="VKC22" s="140" t="s">
        <v>454</v>
      </c>
      <c r="VKD22" s="140" t="s">
        <v>454</v>
      </c>
      <c r="VKE22" s="140" t="s">
        <v>454</v>
      </c>
      <c r="VKF22" s="140" t="s">
        <v>454</v>
      </c>
      <c r="VKG22" s="140" t="s">
        <v>454</v>
      </c>
      <c r="VKH22" s="140" t="s">
        <v>454</v>
      </c>
      <c r="VKI22" s="140" t="s">
        <v>454</v>
      </c>
      <c r="VKJ22" s="140" t="s">
        <v>454</v>
      </c>
      <c r="VKK22" s="140" t="s">
        <v>454</v>
      </c>
      <c r="VKL22" s="140" t="s">
        <v>454</v>
      </c>
      <c r="VKM22" s="140" t="s">
        <v>454</v>
      </c>
      <c r="VKN22" s="140" t="s">
        <v>454</v>
      </c>
      <c r="VKO22" s="140" t="s">
        <v>454</v>
      </c>
      <c r="VKP22" s="140" t="s">
        <v>454</v>
      </c>
      <c r="VKQ22" s="140" t="s">
        <v>454</v>
      </c>
      <c r="VKR22" s="140" t="s">
        <v>454</v>
      </c>
      <c r="VKS22" s="140" t="s">
        <v>454</v>
      </c>
      <c r="VKT22" s="140" t="s">
        <v>454</v>
      </c>
      <c r="VKU22" s="140" t="s">
        <v>454</v>
      </c>
      <c r="VKV22" s="140" t="s">
        <v>454</v>
      </c>
      <c r="VKW22" s="140" t="s">
        <v>454</v>
      </c>
      <c r="VKX22" s="140" t="s">
        <v>454</v>
      </c>
      <c r="VKY22" s="140" t="s">
        <v>454</v>
      </c>
      <c r="VKZ22" s="140" t="s">
        <v>454</v>
      </c>
      <c r="VLA22" s="140" t="s">
        <v>454</v>
      </c>
      <c r="VLB22" s="140" t="s">
        <v>454</v>
      </c>
      <c r="VLC22" s="140" t="s">
        <v>454</v>
      </c>
      <c r="VLD22" s="140" t="s">
        <v>454</v>
      </c>
      <c r="VLE22" s="140" t="s">
        <v>454</v>
      </c>
      <c r="VLF22" s="140" t="s">
        <v>454</v>
      </c>
      <c r="VLG22" s="140" t="s">
        <v>454</v>
      </c>
      <c r="VLH22" s="140" t="s">
        <v>454</v>
      </c>
      <c r="VLI22" s="140" t="s">
        <v>454</v>
      </c>
      <c r="VLJ22" s="140" t="s">
        <v>454</v>
      </c>
      <c r="VLK22" s="140" t="s">
        <v>454</v>
      </c>
      <c r="VLL22" s="140" t="s">
        <v>454</v>
      </c>
      <c r="VLM22" s="140" t="s">
        <v>454</v>
      </c>
      <c r="VLN22" s="140" t="s">
        <v>454</v>
      </c>
      <c r="VLO22" s="140" t="s">
        <v>454</v>
      </c>
      <c r="VLP22" s="140" t="s">
        <v>454</v>
      </c>
      <c r="VLQ22" s="140" t="s">
        <v>454</v>
      </c>
      <c r="VLR22" s="140" t="s">
        <v>454</v>
      </c>
      <c r="VLS22" s="140" t="s">
        <v>454</v>
      </c>
      <c r="VLT22" s="140" t="s">
        <v>454</v>
      </c>
      <c r="VLU22" s="140" t="s">
        <v>454</v>
      </c>
      <c r="VLV22" s="140" t="s">
        <v>454</v>
      </c>
      <c r="VLW22" s="140" t="s">
        <v>454</v>
      </c>
      <c r="VLX22" s="140" t="s">
        <v>454</v>
      </c>
      <c r="VLY22" s="140" t="s">
        <v>454</v>
      </c>
      <c r="VLZ22" s="140" t="s">
        <v>454</v>
      </c>
      <c r="VMA22" s="140" t="s">
        <v>454</v>
      </c>
      <c r="VMB22" s="140" t="s">
        <v>454</v>
      </c>
      <c r="VMC22" s="140" t="s">
        <v>454</v>
      </c>
      <c r="VMD22" s="140" t="s">
        <v>454</v>
      </c>
      <c r="VME22" s="140" t="s">
        <v>454</v>
      </c>
      <c r="VMF22" s="140" t="s">
        <v>454</v>
      </c>
      <c r="VMG22" s="140" t="s">
        <v>454</v>
      </c>
      <c r="VMH22" s="140" t="s">
        <v>454</v>
      </c>
      <c r="VMI22" s="140" t="s">
        <v>454</v>
      </c>
      <c r="VMJ22" s="140" t="s">
        <v>454</v>
      </c>
      <c r="VMK22" s="140" t="s">
        <v>454</v>
      </c>
      <c r="VML22" s="140" t="s">
        <v>454</v>
      </c>
      <c r="VMM22" s="140" t="s">
        <v>454</v>
      </c>
      <c r="VMN22" s="140" t="s">
        <v>454</v>
      </c>
      <c r="VMO22" s="140" t="s">
        <v>454</v>
      </c>
      <c r="VMP22" s="140" t="s">
        <v>454</v>
      </c>
      <c r="VMQ22" s="140" t="s">
        <v>454</v>
      </c>
      <c r="VMR22" s="140" t="s">
        <v>454</v>
      </c>
      <c r="VMS22" s="140" t="s">
        <v>454</v>
      </c>
      <c r="VMT22" s="140" t="s">
        <v>454</v>
      </c>
      <c r="VMU22" s="140" t="s">
        <v>454</v>
      </c>
      <c r="VMV22" s="140" t="s">
        <v>454</v>
      </c>
      <c r="VMW22" s="140" t="s">
        <v>454</v>
      </c>
      <c r="VMX22" s="140" t="s">
        <v>454</v>
      </c>
      <c r="VMY22" s="140" t="s">
        <v>454</v>
      </c>
      <c r="VMZ22" s="140" t="s">
        <v>454</v>
      </c>
      <c r="VNA22" s="140" t="s">
        <v>454</v>
      </c>
      <c r="VNB22" s="140" t="s">
        <v>454</v>
      </c>
      <c r="VNC22" s="140" t="s">
        <v>454</v>
      </c>
      <c r="VND22" s="140" t="s">
        <v>454</v>
      </c>
      <c r="VNE22" s="140" t="s">
        <v>454</v>
      </c>
      <c r="VNF22" s="140" t="s">
        <v>454</v>
      </c>
      <c r="VNG22" s="140" t="s">
        <v>454</v>
      </c>
      <c r="VNH22" s="140" t="s">
        <v>454</v>
      </c>
      <c r="VNI22" s="140" t="s">
        <v>454</v>
      </c>
      <c r="VNJ22" s="140" t="s">
        <v>454</v>
      </c>
      <c r="VNK22" s="140" t="s">
        <v>454</v>
      </c>
      <c r="VNL22" s="140" t="s">
        <v>454</v>
      </c>
      <c r="VNM22" s="140" t="s">
        <v>454</v>
      </c>
      <c r="VNN22" s="140" t="s">
        <v>454</v>
      </c>
      <c r="VNO22" s="140" t="s">
        <v>454</v>
      </c>
      <c r="VNP22" s="140" t="s">
        <v>454</v>
      </c>
      <c r="VNQ22" s="140" t="s">
        <v>454</v>
      </c>
      <c r="VNR22" s="140" t="s">
        <v>454</v>
      </c>
      <c r="VNS22" s="140" t="s">
        <v>454</v>
      </c>
      <c r="VNT22" s="140" t="s">
        <v>454</v>
      </c>
      <c r="VNU22" s="140" t="s">
        <v>454</v>
      </c>
      <c r="VNV22" s="140" t="s">
        <v>454</v>
      </c>
      <c r="VNW22" s="140" t="s">
        <v>454</v>
      </c>
      <c r="VNX22" s="140" t="s">
        <v>454</v>
      </c>
      <c r="VNY22" s="140" t="s">
        <v>454</v>
      </c>
      <c r="VNZ22" s="140" t="s">
        <v>454</v>
      </c>
      <c r="VOA22" s="140" t="s">
        <v>454</v>
      </c>
      <c r="VOB22" s="140" t="s">
        <v>454</v>
      </c>
      <c r="VOC22" s="140" t="s">
        <v>454</v>
      </c>
      <c r="VOD22" s="140" t="s">
        <v>454</v>
      </c>
      <c r="VOE22" s="140" t="s">
        <v>454</v>
      </c>
      <c r="VOF22" s="140" t="s">
        <v>454</v>
      </c>
      <c r="VOG22" s="140" t="s">
        <v>454</v>
      </c>
      <c r="VOH22" s="140" t="s">
        <v>454</v>
      </c>
      <c r="VOI22" s="140" t="s">
        <v>454</v>
      </c>
      <c r="VOJ22" s="140" t="s">
        <v>454</v>
      </c>
      <c r="VOK22" s="140" t="s">
        <v>454</v>
      </c>
      <c r="VOL22" s="140" t="s">
        <v>454</v>
      </c>
      <c r="VOM22" s="140" t="s">
        <v>454</v>
      </c>
      <c r="VON22" s="140" t="s">
        <v>454</v>
      </c>
      <c r="VOO22" s="140" t="s">
        <v>454</v>
      </c>
      <c r="VOP22" s="140" t="s">
        <v>454</v>
      </c>
      <c r="VOQ22" s="140" t="s">
        <v>454</v>
      </c>
      <c r="VOR22" s="140" t="s">
        <v>454</v>
      </c>
      <c r="VOS22" s="140" t="s">
        <v>454</v>
      </c>
      <c r="VOT22" s="140" t="s">
        <v>454</v>
      </c>
      <c r="VOU22" s="140" t="s">
        <v>454</v>
      </c>
      <c r="VOV22" s="140" t="s">
        <v>454</v>
      </c>
      <c r="VOW22" s="140" t="s">
        <v>454</v>
      </c>
      <c r="VOX22" s="140" t="s">
        <v>454</v>
      </c>
      <c r="VOY22" s="140" t="s">
        <v>454</v>
      </c>
      <c r="VOZ22" s="140" t="s">
        <v>454</v>
      </c>
      <c r="VPA22" s="140" t="s">
        <v>454</v>
      </c>
      <c r="VPB22" s="140" t="s">
        <v>454</v>
      </c>
      <c r="VPC22" s="140" t="s">
        <v>454</v>
      </c>
      <c r="VPD22" s="140" t="s">
        <v>454</v>
      </c>
      <c r="VPE22" s="140" t="s">
        <v>454</v>
      </c>
      <c r="VPF22" s="140" t="s">
        <v>454</v>
      </c>
      <c r="VPG22" s="140" t="s">
        <v>454</v>
      </c>
      <c r="VPH22" s="140" t="s">
        <v>454</v>
      </c>
      <c r="VPI22" s="140" t="s">
        <v>454</v>
      </c>
      <c r="VPJ22" s="140" t="s">
        <v>454</v>
      </c>
      <c r="VPK22" s="140" t="s">
        <v>454</v>
      </c>
      <c r="VPL22" s="140" t="s">
        <v>454</v>
      </c>
      <c r="VPM22" s="140" t="s">
        <v>454</v>
      </c>
      <c r="VPN22" s="140" t="s">
        <v>454</v>
      </c>
      <c r="VPO22" s="140" t="s">
        <v>454</v>
      </c>
      <c r="VPP22" s="140" t="s">
        <v>454</v>
      </c>
      <c r="VPQ22" s="140" t="s">
        <v>454</v>
      </c>
      <c r="VPR22" s="140" t="s">
        <v>454</v>
      </c>
      <c r="VPS22" s="140" t="s">
        <v>454</v>
      </c>
      <c r="VPT22" s="140" t="s">
        <v>454</v>
      </c>
      <c r="VPU22" s="140" t="s">
        <v>454</v>
      </c>
      <c r="VPV22" s="140" t="s">
        <v>454</v>
      </c>
      <c r="VPW22" s="140" t="s">
        <v>454</v>
      </c>
      <c r="VPX22" s="140" t="s">
        <v>454</v>
      </c>
      <c r="VPY22" s="140" t="s">
        <v>454</v>
      </c>
      <c r="VPZ22" s="140" t="s">
        <v>454</v>
      </c>
      <c r="VQA22" s="140" t="s">
        <v>454</v>
      </c>
      <c r="VQB22" s="140" t="s">
        <v>454</v>
      </c>
      <c r="VQC22" s="140" t="s">
        <v>454</v>
      </c>
      <c r="VQD22" s="140" t="s">
        <v>454</v>
      </c>
      <c r="VQE22" s="140" t="s">
        <v>454</v>
      </c>
      <c r="VQF22" s="140" t="s">
        <v>454</v>
      </c>
      <c r="VQG22" s="140" t="s">
        <v>454</v>
      </c>
      <c r="VQH22" s="140" t="s">
        <v>454</v>
      </c>
      <c r="VQI22" s="140" t="s">
        <v>454</v>
      </c>
      <c r="VQJ22" s="140" t="s">
        <v>454</v>
      </c>
      <c r="VQK22" s="140" t="s">
        <v>454</v>
      </c>
      <c r="VQL22" s="140" t="s">
        <v>454</v>
      </c>
      <c r="VQM22" s="140" t="s">
        <v>454</v>
      </c>
      <c r="VQN22" s="140" t="s">
        <v>454</v>
      </c>
      <c r="VQO22" s="140" t="s">
        <v>454</v>
      </c>
      <c r="VQP22" s="140" t="s">
        <v>454</v>
      </c>
      <c r="VQQ22" s="140" t="s">
        <v>454</v>
      </c>
      <c r="VQR22" s="140" t="s">
        <v>454</v>
      </c>
      <c r="VQS22" s="140" t="s">
        <v>454</v>
      </c>
      <c r="VQT22" s="140" t="s">
        <v>454</v>
      </c>
      <c r="VQU22" s="140" t="s">
        <v>454</v>
      </c>
      <c r="VQV22" s="140" t="s">
        <v>454</v>
      </c>
      <c r="VQW22" s="140" t="s">
        <v>454</v>
      </c>
      <c r="VQX22" s="140" t="s">
        <v>454</v>
      </c>
      <c r="VQY22" s="140" t="s">
        <v>454</v>
      </c>
      <c r="VQZ22" s="140" t="s">
        <v>454</v>
      </c>
      <c r="VRA22" s="140" t="s">
        <v>454</v>
      </c>
      <c r="VRB22" s="140" t="s">
        <v>454</v>
      </c>
      <c r="VRC22" s="140" t="s">
        <v>454</v>
      </c>
      <c r="VRD22" s="140" t="s">
        <v>454</v>
      </c>
      <c r="VRE22" s="140" t="s">
        <v>454</v>
      </c>
      <c r="VRF22" s="140" t="s">
        <v>454</v>
      </c>
      <c r="VRG22" s="140" t="s">
        <v>454</v>
      </c>
      <c r="VRH22" s="140" t="s">
        <v>454</v>
      </c>
      <c r="VRI22" s="140" t="s">
        <v>454</v>
      </c>
      <c r="VRJ22" s="140" t="s">
        <v>454</v>
      </c>
      <c r="VRK22" s="140" t="s">
        <v>454</v>
      </c>
      <c r="VRL22" s="140" t="s">
        <v>454</v>
      </c>
      <c r="VRM22" s="140" t="s">
        <v>454</v>
      </c>
      <c r="VRN22" s="140" t="s">
        <v>454</v>
      </c>
      <c r="VRO22" s="140" t="s">
        <v>454</v>
      </c>
      <c r="VRP22" s="140" t="s">
        <v>454</v>
      </c>
      <c r="VRQ22" s="140" t="s">
        <v>454</v>
      </c>
      <c r="VRR22" s="140" t="s">
        <v>454</v>
      </c>
      <c r="VRS22" s="140" t="s">
        <v>454</v>
      </c>
      <c r="VRT22" s="140" t="s">
        <v>454</v>
      </c>
      <c r="VRU22" s="140" t="s">
        <v>454</v>
      </c>
      <c r="VRV22" s="140" t="s">
        <v>454</v>
      </c>
      <c r="VRW22" s="140" t="s">
        <v>454</v>
      </c>
      <c r="VRX22" s="140" t="s">
        <v>454</v>
      </c>
      <c r="VRY22" s="140" t="s">
        <v>454</v>
      </c>
      <c r="VRZ22" s="140" t="s">
        <v>454</v>
      </c>
      <c r="VSA22" s="140" t="s">
        <v>454</v>
      </c>
      <c r="VSB22" s="140" t="s">
        <v>454</v>
      </c>
      <c r="VSC22" s="140" t="s">
        <v>454</v>
      </c>
      <c r="VSD22" s="140" t="s">
        <v>454</v>
      </c>
      <c r="VSE22" s="140" t="s">
        <v>454</v>
      </c>
      <c r="VSF22" s="140" t="s">
        <v>454</v>
      </c>
      <c r="VSG22" s="140" t="s">
        <v>454</v>
      </c>
      <c r="VSH22" s="140" t="s">
        <v>454</v>
      </c>
      <c r="VSI22" s="140" t="s">
        <v>454</v>
      </c>
      <c r="VSJ22" s="140" t="s">
        <v>454</v>
      </c>
      <c r="VSK22" s="140" t="s">
        <v>454</v>
      </c>
      <c r="VSL22" s="140" t="s">
        <v>454</v>
      </c>
      <c r="VSM22" s="140" t="s">
        <v>454</v>
      </c>
      <c r="VSN22" s="140" t="s">
        <v>454</v>
      </c>
      <c r="VSO22" s="140" t="s">
        <v>454</v>
      </c>
      <c r="VSP22" s="140" t="s">
        <v>454</v>
      </c>
      <c r="VSQ22" s="140" t="s">
        <v>454</v>
      </c>
      <c r="VSR22" s="140" t="s">
        <v>454</v>
      </c>
      <c r="VSS22" s="140" t="s">
        <v>454</v>
      </c>
      <c r="VST22" s="140" t="s">
        <v>454</v>
      </c>
      <c r="VSU22" s="140" t="s">
        <v>454</v>
      </c>
      <c r="VSV22" s="140" t="s">
        <v>454</v>
      </c>
      <c r="VSW22" s="140" t="s">
        <v>454</v>
      </c>
      <c r="VSX22" s="140" t="s">
        <v>454</v>
      </c>
      <c r="VSY22" s="140" t="s">
        <v>454</v>
      </c>
      <c r="VSZ22" s="140" t="s">
        <v>454</v>
      </c>
      <c r="VTA22" s="140" t="s">
        <v>454</v>
      </c>
      <c r="VTB22" s="140" t="s">
        <v>454</v>
      </c>
      <c r="VTC22" s="140" t="s">
        <v>454</v>
      </c>
      <c r="VTD22" s="140" t="s">
        <v>454</v>
      </c>
      <c r="VTE22" s="140" t="s">
        <v>454</v>
      </c>
      <c r="VTF22" s="140" t="s">
        <v>454</v>
      </c>
      <c r="VTG22" s="140" t="s">
        <v>454</v>
      </c>
      <c r="VTH22" s="140" t="s">
        <v>454</v>
      </c>
      <c r="VTI22" s="140" t="s">
        <v>454</v>
      </c>
      <c r="VTJ22" s="140" t="s">
        <v>454</v>
      </c>
      <c r="VTK22" s="140" t="s">
        <v>454</v>
      </c>
      <c r="VTL22" s="140" t="s">
        <v>454</v>
      </c>
      <c r="VTM22" s="140" t="s">
        <v>454</v>
      </c>
      <c r="VTN22" s="140" t="s">
        <v>454</v>
      </c>
      <c r="VTO22" s="140" t="s">
        <v>454</v>
      </c>
      <c r="VTP22" s="140" t="s">
        <v>454</v>
      </c>
      <c r="VTQ22" s="140" t="s">
        <v>454</v>
      </c>
      <c r="VTR22" s="140" t="s">
        <v>454</v>
      </c>
      <c r="VTS22" s="140" t="s">
        <v>454</v>
      </c>
      <c r="VTT22" s="140" t="s">
        <v>454</v>
      </c>
      <c r="VTU22" s="140" t="s">
        <v>454</v>
      </c>
      <c r="VTV22" s="140" t="s">
        <v>454</v>
      </c>
      <c r="VTW22" s="140" t="s">
        <v>454</v>
      </c>
      <c r="VTX22" s="140" t="s">
        <v>454</v>
      </c>
      <c r="VTY22" s="140" t="s">
        <v>454</v>
      </c>
      <c r="VTZ22" s="140" t="s">
        <v>454</v>
      </c>
      <c r="VUA22" s="140" t="s">
        <v>454</v>
      </c>
      <c r="VUB22" s="140" t="s">
        <v>454</v>
      </c>
      <c r="VUC22" s="140" t="s">
        <v>454</v>
      </c>
      <c r="VUD22" s="140" t="s">
        <v>454</v>
      </c>
      <c r="VUE22" s="140" t="s">
        <v>454</v>
      </c>
      <c r="VUF22" s="140" t="s">
        <v>454</v>
      </c>
      <c r="VUG22" s="140" t="s">
        <v>454</v>
      </c>
      <c r="VUH22" s="140" t="s">
        <v>454</v>
      </c>
      <c r="VUI22" s="140" t="s">
        <v>454</v>
      </c>
      <c r="VUJ22" s="140" t="s">
        <v>454</v>
      </c>
      <c r="VUK22" s="140" t="s">
        <v>454</v>
      </c>
      <c r="VUL22" s="140" t="s">
        <v>454</v>
      </c>
      <c r="VUM22" s="140" t="s">
        <v>454</v>
      </c>
      <c r="VUN22" s="140" t="s">
        <v>454</v>
      </c>
      <c r="VUO22" s="140" t="s">
        <v>454</v>
      </c>
      <c r="VUP22" s="140" t="s">
        <v>454</v>
      </c>
      <c r="VUQ22" s="140" t="s">
        <v>454</v>
      </c>
      <c r="VUR22" s="140" t="s">
        <v>454</v>
      </c>
      <c r="VUS22" s="140" t="s">
        <v>454</v>
      </c>
      <c r="VUT22" s="140" t="s">
        <v>454</v>
      </c>
      <c r="VUU22" s="140" t="s">
        <v>454</v>
      </c>
      <c r="VUV22" s="140" t="s">
        <v>454</v>
      </c>
      <c r="VUW22" s="140" t="s">
        <v>454</v>
      </c>
      <c r="VUX22" s="140" t="s">
        <v>454</v>
      </c>
      <c r="VUY22" s="140" t="s">
        <v>454</v>
      </c>
      <c r="VUZ22" s="140" t="s">
        <v>454</v>
      </c>
      <c r="VVA22" s="140" t="s">
        <v>454</v>
      </c>
      <c r="VVB22" s="140" t="s">
        <v>454</v>
      </c>
      <c r="VVC22" s="140" t="s">
        <v>454</v>
      </c>
      <c r="VVD22" s="140" t="s">
        <v>454</v>
      </c>
      <c r="VVE22" s="140" t="s">
        <v>454</v>
      </c>
      <c r="VVF22" s="140" t="s">
        <v>454</v>
      </c>
      <c r="VVG22" s="140" t="s">
        <v>454</v>
      </c>
      <c r="VVH22" s="140" t="s">
        <v>454</v>
      </c>
      <c r="VVI22" s="140" t="s">
        <v>454</v>
      </c>
      <c r="VVJ22" s="140" t="s">
        <v>454</v>
      </c>
      <c r="VVK22" s="140" t="s">
        <v>454</v>
      </c>
      <c r="VVL22" s="140" t="s">
        <v>454</v>
      </c>
      <c r="VVM22" s="140" t="s">
        <v>454</v>
      </c>
      <c r="VVN22" s="140" t="s">
        <v>454</v>
      </c>
      <c r="VVO22" s="140" t="s">
        <v>454</v>
      </c>
      <c r="VVP22" s="140" t="s">
        <v>454</v>
      </c>
      <c r="VVQ22" s="140" t="s">
        <v>454</v>
      </c>
      <c r="VVR22" s="140" t="s">
        <v>454</v>
      </c>
      <c r="VVS22" s="140" t="s">
        <v>454</v>
      </c>
      <c r="VVT22" s="140" t="s">
        <v>454</v>
      </c>
      <c r="VVU22" s="140" t="s">
        <v>454</v>
      </c>
      <c r="VVV22" s="140" t="s">
        <v>454</v>
      </c>
      <c r="VVW22" s="140" t="s">
        <v>454</v>
      </c>
      <c r="VVX22" s="140" t="s">
        <v>454</v>
      </c>
      <c r="VVY22" s="140" t="s">
        <v>454</v>
      </c>
      <c r="VVZ22" s="140" t="s">
        <v>454</v>
      </c>
      <c r="VWA22" s="140" t="s">
        <v>454</v>
      </c>
      <c r="VWB22" s="140" t="s">
        <v>454</v>
      </c>
      <c r="VWC22" s="140" t="s">
        <v>454</v>
      </c>
      <c r="VWD22" s="140" t="s">
        <v>454</v>
      </c>
      <c r="VWE22" s="140" t="s">
        <v>454</v>
      </c>
      <c r="VWF22" s="140" t="s">
        <v>454</v>
      </c>
      <c r="VWG22" s="140" t="s">
        <v>454</v>
      </c>
      <c r="VWH22" s="140" t="s">
        <v>454</v>
      </c>
      <c r="VWI22" s="140" t="s">
        <v>454</v>
      </c>
      <c r="VWJ22" s="140" t="s">
        <v>454</v>
      </c>
      <c r="VWK22" s="140" t="s">
        <v>454</v>
      </c>
      <c r="VWL22" s="140" t="s">
        <v>454</v>
      </c>
      <c r="VWM22" s="140" t="s">
        <v>454</v>
      </c>
      <c r="VWN22" s="140" t="s">
        <v>454</v>
      </c>
      <c r="VWO22" s="140" t="s">
        <v>454</v>
      </c>
      <c r="VWP22" s="140" t="s">
        <v>454</v>
      </c>
      <c r="VWQ22" s="140" t="s">
        <v>454</v>
      </c>
      <c r="VWR22" s="140" t="s">
        <v>454</v>
      </c>
      <c r="VWS22" s="140" t="s">
        <v>454</v>
      </c>
      <c r="VWT22" s="140" t="s">
        <v>454</v>
      </c>
      <c r="VWU22" s="140" t="s">
        <v>454</v>
      </c>
      <c r="VWV22" s="140" t="s">
        <v>454</v>
      </c>
      <c r="VWW22" s="140" t="s">
        <v>454</v>
      </c>
      <c r="VWX22" s="140" t="s">
        <v>454</v>
      </c>
      <c r="VWY22" s="140" t="s">
        <v>454</v>
      </c>
      <c r="VWZ22" s="140" t="s">
        <v>454</v>
      </c>
      <c r="VXA22" s="140" t="s">
        <v>454</v>
      </c>
      <c r="VXB22" s="140" t="s">
        <v>454</v>
      </c>
      <c r="VXC22" s="140" t="s">
        <v>454</v>
      </c>
      <c r="VXD22" s="140" t="s">
        <v>454</v>
      </c>
      <c r="VXE22" s="140" t="s">
        <v>454</v>
      </c>
      <c r="VXF22" s="140" t="s">
        <v>454</v>
      </c>
      <c r="VXG22" s="140" t="s">
        <v>454</v>
      </c>
      <c r="VXH22" s="140" t="s">
        <v>454</v>
      </c>
      <c r="VXI22" s="140" t="s">
        <v>454</v>
      </c>
      <c r="VXJ22" s="140" t="s">
        <v>454</v>
      </c>
      <c r="VXK22" s="140" t="s">
        <v>454</v>
      </c>
      <c r="VXL22" s="140" t="s">
        <v>454</v>
      </c>
      <c r="VXM22" s="140" t="s">
        <v>454</v>
      </c>
      <c r="VXN22" s="140" t="s">
        <v>454</v>
      </c>
      <c r="VXO22" s="140" t="s">
        <v>454</v>
      </c>
      <c r="VXP22" s="140" t="s">
        <v>454</v>
      </c>
      <c r="VXQ22" s="140" t="s">
        <v>454</v>
      </c>
      <c r="VXR22" s="140" t="s">
        <v>454</v>
      </c>
      <c r="VXS22" s="140" t="s">
        <v>454</v>
      </c>
      <c r="VXT22" s="140" t="s">
        <v>454</v>
      </c>
      <c r="VXU22" s="140" t="s">
        <v>454</v>
      </c>
      <c r="VXV22" s="140" t="s">
        <v>454</v>
      </c>
      <c r="VXW22" s="140" t="s">
        <v>454</v>
      </c>
      <c r="VXX22" s="140" t="s">
        <v>454</v>
      </c>
      <c r="VXY22" s="140" t="s">
        <v>454</v>
      </c>
      <c r="VXZ22" s="140" t="s">
        <v>454</v>
      </c>
      <c r="VYA22" s="140" t="s">
        <v>454</v>
      </c>
      <c r="VYB22" s="140" t="s">
        <v>454</v>
      </c>
      <c r="VYC22" s="140" t="s">
        <v>454</v>
      </c>
      <c r="VYD22" s="140" t="s">
        <v>454</v>
      </c>
      <c r="VYE22" s="140" t="s">
        <v>454</v>
      </c>
      <c r="VYF22" s="140" t="s">
        <v>454</v>
      </c>
      <c r="VYG22" s="140" t="s">
        <v>454</v>
      </c>
      <c r="VYH22" s="140" t="s">
        <v>454</v>
      </c>
      <c r="VYI22" s="140" t="s">
        <v>454</v>
      </c>
      <c r="VYJ22" s="140" t="s">
        <v>454</v>
      </c>
      <c r="VYK22" s="140" t="s">
        <v>454</v>
      </c>
      <c r="VYL22" s="140" t="s">
        <v>454</v>
      </c>
      <c r="VYM22" s="140" t="s">
        <v>454</v>
      </c>
      <c r="VYN22" s="140" t="s">
        <v>454</v>
      </c>
      <c r="VYO22" s="140" t="s">
        <v>454</v>
      </c>
      <c r="VYP22" s="140" t="s">
        <v>454</v>
      </c>
      <c r="VYQ22" s="140" t="s">
        <v>454</v>
      </c>
      <c r="VYR22" s="140" t="s">
        <v>454</v>
      </c>
      <c r="VYS22" s="140" t="s">
        <v>454</v>
      </c>
      <c r="VYT22" s="140" t="s">
        <v>454</v>
      </c>
      <c r="VYU22" s="140" t="s">
        <v>454</v>
      </c>
      <c r="VYV22" s="140" t="s">
        <v>454</v>
      </c>
      <c r="VYW22" s="140" t="s">
        <v>454</v>
      </c>
      <c r="VYX22" s="140" t="s">
        <v>454</v>
      </c>
      <c r="VYY22" s="140" t="s">
        <v>454</v>
      </c>
      <c r="VYZ22" s="140" t="s">
        <v>454</v>
      </c>
      <c r="VZA22" s="140" t="s">
        <v>454</v>
      </c>
      <c r="VZB22" s="140" t="s">
        <v>454</v>
      </c>
      <c r="VZC22" s="140" t="s">
        <v>454</v>
      </c>
      <c r="VZD22" s="140" t="s">
        <v>454</v>
      </c>
      <c r="VZE22" s="140" t="s">
        <v>454</v>
      </c>
      <c r="VZF22" s="140" t="s">
        <v>454</v>
      </c>
      <c r="VZG22" s="140" t="s">
        <v>454</v>
      </c>
      <c r="VZH22" s="140" t="s">
        <v>454</v>
      </c>
      <c r="VZI22" s="140" t="s">
        <v>454</v>
      </c>
      <c r="VZJ22" s="140" t="s">
        <v>454</v>
      </c>
      <c r="VZK22" s="140" t="s">
        <v>454</v>
      </c>
      <c r="VZL22" s="140" t="s">
        <v>454</v>
      </c>
      <c r="VZM22" s="140" t="s">
        <v>454</v>
      </c>
      <c r="VZN22" s="140" t="s">
        <v>454</v>
      </c>
      <c r="VZO22" s="140" t="s">
        <v>454</v>
      </c>
      <c r="VZP22" s="140" t="s">
        <v>454</v>
      </c>
      <c r="VZQ22" s="140" t="s">
        <v>454</v>
      </c>
      <c r="VZR22" s="140" t="s">
        <v>454</v>
      </c>
      <c r="VZS22" s="140" t="s">
        <v>454</v>
      </c>
      <c r="VZT22" s="140" t="s">
        <v>454</v>
      </c>
      <c r="VZU22" s="140" t="s">
        <v>454</v>
      </c>
      <c r="VZV22" s="140" t="s">
        <v>454</v>
      </c>
      <c r="VZW22" s="140" t="s">
        <v>454</v>
      </c>
      <c r="VZX22" s="140" t="s">
        <v>454</v>
      </c>
      <c r="VZY22" s="140" t="s">
        <v>454</v>
      </c>
      <c r="VZZ22" s="140" t="s">
        <v>454</v>
      </c>
      <c r="WAA22" s="140" t="s">
        <v>454</v>
      </c>
      <c r="WAB22" s="140" t="s">
        <v>454</v>
      </c>
      <c r="WAC22" s="140" t="s">
        <v>454</v>
      </c>
      <c r="WAD22" s="140" t="s">
        <v>454</v>
      </c>
      <c r="WAE22" s="140" t="s">
        <v>454</v>
      </c>
      <c r="WAF22" s="140" t="s">
        <v>454</v>
      </c>
      <c r="WAG22" s="140" t="s">
        <v>454</v>
      </c>
      <c r="WAH22" s="140" t="s">
        <v>454</v>
      </c>
      <c r="WAI22" s="140" t="s">
        <v>454</v>
      </c>
      <c r="WAJ22" s="140" t="s">
        <v>454</v>
      </c>
      <c r="WAK22" s="140" t="s">
        <v>454</v>
      </c>
      <c r="WAL22" s="140" t="s">
        <v>454</v>
      </c>
      <c r="WAM22" s="140" t="s">
        <v>454</v>
      </c>
      <c r="WAN22" s="140" t="s">
        <v>454</v>
      </c>
      <c r="WAO22" s="140" t="s">
        <v>454</v>
      </c>
      <c r="WAP22" s="140" t="s">
        <v>454</v>
      </c>
      <c r="WAQ22" s="140" t="s">
        <v>454</v>
      </c>
      <c r="WAR22" s="140" t="s">
        <v>454</v>
      </c>
      <c r="WAS22" s="140" t="s">
        <v>454</v>
      </c>
      <c r="WAT22" s="140" t="s">
        <v>454</v>
      </c>
      <c r="WAU22" s="140" t="s">
        <v>454</v>
      </c>
      <c r="WAV22" s="140" t="s">
        <v>454</v>
      </c>
      <c r="WAW22" s="140" t="s">
        <v>454</v>
      </c>
      <c r="WAX22" s="140" t="s">
        <v>454</v>
      </c>
      <c r="WAY22" s="140" t="s">
        <v>454</v>
      </c>
      <c r="WAZ22" s="140" t="s">
        <v>454</v>
      </c>
      <c r="WBA22" s="140" t="s">
        <v>454</v>
      </c>
      <c r="WBB22" s="140" t="s">
        <v>454</v>
      </c>
      <c r="WBC22" s="140" t="s">
        <v>454</v>
      </c>
      <c r="WBD22" s="140" t="s">
        <v>454</v>
      </c>
      <c r="WBE22" s="140" t="s">
        <v>454</v>
      </c>
      <c r="WBF22" s="140" t="s">
        <v>454</v>
      </c>
      <c r="WBG22" s="140" t="s">
        <v>454</v>
      </c>
      <c r="WBH22" s="140" t="s">
        <v>454</v>
      </c>
      <c r="WBI22" s="140" t="s">
        <v>454</v>
      </c>
      <c r="WBJ22" s="140" t="s">
        <v>454</v>
      </c>
      <c r="WBK22" s="140" t="s">
        <v>454</v>
      </c>
      <c r="WBL22" s="140" t="s">
        <v>454</v>
      </c>
      <c r="WBM22" s="140" t="s">
        <v>454</v>
      </c>
      <c r="WBN22" s="140" t="s">
        <v>454</v>
      </c>
      <c r="WBO22" s="140" t="s">
        <v>454</v>
      </c>
      <c r="WBP22" s="140" t="s">
        <v>454</v>
      </c>
      <c r="WBQ22" s="140" t="s">
        <v>454</v>
      </c>
      <c r="WBR22" s="140" t="s">
        <v>454</v>
      </c>
      <c r="WBS22" s="140" t="s">
        <v>454</v>
      </c>
      <c r="WBT22" s="140" t="s">
        <v>454</v>
      </c>
      <c r="WBU22" s="140" t="s">
        <v>454</v>
      </c>
      <c r="WBV22" s="140" t="s">
        <v>454</v>
      </c>
      <c r="WBW22" s="140" t="s">
        <v>454</v>
      </c>
      <c r="WBX22" s="140" t="s">
        <v>454</v>
      </c>
      <c r="WBY22" s="140" t="s">
        <v>454</v>
      </c>
      <c r="WBZ22" s="140" t="s">
        <v>454</v>
      </c>
      <c r="WCA22" s="140" t="s">
        <v>454</v>
      </c>
      <c r="WCB22" s="140" t="s">
        <v>454</v>
      </c>
      <c r="WCC22" s="140" t="s">
        <v>454</v>
      </c>
      <c r="WCD22" s="140" t="s">
        <v>454</v>
      </c>
      <c r="WCE22" s="140" t="s">
        <v>454</v>
      </c>
      <c r="WCF22" s="140" t="s">
        <v>454</v>
      </c>
      <c r="WCG22" s="140" t="s">
        <v>454</v>
      </c>
      <c r="WCH22" s="140" t="s">
        <v>454</v>
      </c>
      <c r="WCI22" s="140" t="s">
        <v>454</v>
      </c>
      <c r="WCJ22" s="140" t="s">
        <v>454</v>
      </c>
      <c r="WCK22" s="140" t="s">
        <v>454</v>
      </c>
      <c r="WCL22" s="140" t="s">
        <v>454</v>
      </c>
      <c r="WCM22" s="140" t="s">
        <v>454</v>
      </c>
      <c r="WCN22" s="140" t="s">
        <v>454</v>
      </c>
      <c r="WCO22" s="140" t="s">
        <v>454</v>
      </c>
      <c r="WCP22" s="140" t="s">
        <v>454</v>
      </c>
      <c r="WCQ22" s="140" t="s">
        <v>454</v>
      </c>
      <c r="WCR22" s="140" t="s">
        <v>454</v>
      </c>
      <c r="WCS22" s="140" t="s">
        <v>454</v>
      </c>
      <c r="WCT22" s="140" t="s">
        <v>454</v>
      </c>
      <c r="WCU22" s="140" t="s">
        <v>454</v>
      </c>
      <c r="WCV22" s="140" t="s">
        <v>454</v>
      </c>
      <c r="WCW22" s="140" t="s">
        <v>454</v>
      </c>
      <c r="WCX22" s="140" t="s">
        <v>454</v>
      </c>
      <c r="WCY22" s="140" t="s">
        <v>454</v>
      </c>
      <c r="WCZ22" s="140" t="s">
        <v>454</v>
      </c>
      <c r="WDA22" s="140" t="s">
        <v>454</v>
      </c>
      <c r="WDB22" s="140" t="s">
        <v>454</v>
      </c>
      <c r="WDC22" s="140" t="s">
        <v>454</v>
      </c>
      <c r="WDD22" s="140" t="s">
        <v>454</v>
      </c>
      <c r="WDE22" s="140" t="s">
        <v>454</v>
      </c>
      <c r="WDF22" s="140" t="s">
        <v>454</v>
      </c>
      <c r="WDG22" s="140" t="s">
        <v>454</v>
      </c>
      <c r="WDH22" s="140" t="s">
        <v>454</v>
      </c>
      <c r="WDI22" s="140" t="s">
        <v>454</v>
      </c>
      <c r="WDJ22" s="140" t="s">
        <v>454</v>
      </c>
      <c r="WDK22" s="140" t="s">
        <v>454</v>
      </c>
      <c r="WDL22" s="140" t="s">
        <v>454</v>
      </c>
      <c r="WDM22" s="140" t="s">
        <v>454</v>
      </c>
      <c r="WDN22" s="140" t="s">
        <v>454</v>
      </c>
      <c r="WDO22" s="140" t="s">
        <v>454</v>
      </c>
      <c r="WDP22" s="140" t="s">
        <v>454</v>
      </c>
      <c r="WDQ22" s="140" t="s">
        <v>454</v>
      </c>
      <c r="WDR22" s="140" t="s">
        <v>454</v>
      </c>
      <c r="WDS22" s="140" t="s">
        <v>454</v>
      </c>
      <c r="WDT22" s="140" t="s">
        <v>454</v>
      </c>
      <c r="WDU22" s="140" t="s">
        <v>454</v>
      </c>
      <c r="WDV22" s="140" t="s">
        <v>454</v>
      </c>
      <c r="WDW22" s="140" t="s">
        <v>454</v>
      </c>
      <c r="WDX22" s="140" t="s">
        <v>454</v>
      </c>
      <c r="WDY22" s="140" t="s">
        <v>454</v>
      </c>
      <c r="WDZ22" s="140" t="s">
        <v>454</v>
      </c>
      <c r="WEA22" s="140" t="s">
        <v>454</v>
      </c>
      <c r="WEB22" s="140" t="s">
        <v>454</v>
      </c>
      <c r="WEC22" s="140" t="s">
        <v>454</v>
      </c>
      <c r="WED22" s="140" t="s">
        <v>454</v>
      </c>
      <c r="WEE22" s="140" t="s">
        <v>454</v>
      </c>
      <c r="WEF22" s="140" t="s">
        <v>454</v>
      </c>
      <c r="WEG22" s="140" t="s">
        <v>454</v>
      </c>
      <c r="WEH22" s="140" t="s">
        <v>454</v>
      </c>
      <c r="WEI22" s="140" t="s">
        <v>454</v>
      </c>
      <c r="WEJ22" s="140" t="s">
        <v>454</v>
      </c>
      <c r="WEK22" s="140" t="s">
        <v>454</v>
      </c>
      <c r="WEL22" s="140" t="s">
        <v>454</v>
      </c>
      <c r="WEM22" s="140" t="s">
        <v>454</v>
      </c>
      <c r="WEN22" s="140" t="s">
        <v>454</v>
      </c>
      <c r="WEO22" s="140" t="s">
        <v>454</v>
      </c>
      <c r="WEP22" s="140" t="s">
        <v>454</v>
      </c>
      <c r="WEQ22" s="140" t="s">
        <v>454</v>
      </c>
      <c r="WER22" s="140" t="s">
        <v>454</v>
      </c>
      <c r="WES22" s="140" t="s">
        <v>454</v>
      </c>
      <c r="WET22" s="140" t="s">
        <v>454</v>
      </c>
      <c r="WEU22" s="140" t="s">
        <v>454</v>
      </c>
      <c r="WEV22" s="140" t="s">
        <v>454</v>
      </c>
      <c r="WEW22" s="140" t="s">
        <v>454</v>
      </c>
      <c r="WEX22" s="140" t="s">
        <v>454</v>
      </c>
      <c r="WEY22" s="140" t="s">
        <v>454</v>
      </c>
      <c r="WEZ22" s="140" t="s">
        <v>454</v>
      </c>
      <c r="WFA22" s="140" t="s">
        <v>454</v>
      </c>
      <c r="WFB22" s="140" t="s">
        <v>454</v>
      </c>
      <c r="WFC22" s="140" t="s">
        <v>454</v>
      </c>
      <c r="WFD22" s="140" t="s">
        <v>454</v>
      </c>
      <c r="WFE22" s="140" t="s">
        <v>454</v>
      </c>
      <c r="WFF22" s="140" t="s">
        <v>454</v>
      </c>
      <c r="WFG22" s="140" t="s">
        <v>454</v>
      </c>
      <c r="WFH22" s="140" t="s">
        <v>454</v>
      </c>
      <c r="WFI22" s="140" t="s">
        <v>454</v>
      </c>
      <c r="WFJ22" s="140" t="s">
        <v>454</v>
      </c>
      <c r="WFK22" s="140" t="s">
        <v>454</v>
      </c>
      <c r="WFL22" s="140" t="s">
        <v>454</v>
      </c>
      <c r="WFM22" s="140" t="s">
        <v>454</v>
      </c>
      <c r="WFN22" s="140" t="s">
        <v>454</v>
      </c>
      <c r="WFO22" s="140" t="s">
        <v>454</v>
      </c>
      <c r="WFP22" s="140" t="s">
        <v>454</v>
      </c>
      <c r="WFQ22" s="140" t="s">
        <v>454</v>
      </c>
      <c r="WFR22" s="140" t="s">
        <v>454</v>
      </c>
      <c r="WFS22" s="140" t="s">
        <v>454</v>
      </c>
      <c r="WFT22" s="140" t="s">
        <v>454</v>
      </c>
      <c r="WFU22" s="140" t="s">
        <v>454</v>
      </c>
      <c r="WFV22" s="140" t="s">
        <v>454</v>
      </c>
      <c r="WFW22" s="140" t="s">
        <v>454</v>
      </c>
      <c r="WFX22" s="140" t="s">
        <v>454</v>
      </c>
      <c r="WFY22" s="140" t="s">
        <v>454</v>
      </c>
      <c r="WFZ22" s="140" t="s">
        <v>454</v>
      </c>
      <c r="WGA22" s="140" t="s">
        <v>454</v>
      </c>
      <c r="WGB22" s="140" t="s">
        <v>454</v>
      </c>
      <c r="WGC22" s="140" t="s">
        <v>454</v>
      </c>
      <c r="WGD22" s="140" t="s">
        <v>454</v>
      </c>
      <c r="WGE22" s="140" t="s">
        <v>454</v>
      </c>
      <c r="WGF22" s="140" t="s">
        <v>454</v>
      </c>
      <c r="WGG22" s="140" t="s">
        <v>454</v>
      </c>
      <c r="WGH22" s="140" t="s">
        <v>454</v>
      </c>
      <c r="WGI22" s="140" t="s">
        <v>454</v>
      </c>
      <c r="WGJ22" s="140" t="s">
        <v>454</v>
      </c>
      <c r="WGK22" s="140" t="s">
        <v>454</v>
      </c>
      <c r="WGL22" s="140" t="s">
        <v>454</v>
      </c>
      <c r="WGM22" s="140" t="s">
        <v>454</v>
      </c>
      <c r="WGN22" s="140" t="s">
        <v>454</v>
      </c>
      <c r="WGO22" s="140" t="s">
        <v>454</v>
      </c>
      <c r="WGP22" s="140" t="s">
        <v>454</v>
      </c>
      <c r="WGQ22" s="140" t="s">
        <v>454</v>
      </c>
      <c r="WGR22" s="140" t="s">
        <v>454</v>
      </c>
      <c r="WGS22" s="140" t="s">
        <v>454</v>
      </c>
      <c r="WGT22" s="140" t="s">
        <v>454</v>
      </c>
      <c r="WGU22" s="140" t="s">
        <v>454</v>
      </c>
      <c r="WGV22" s="140" t="s">
        <v>454</v>
      </c>
      <c r="WGW22" s="140" t="s">
        <v>454</v>
      </c>
      <c r="WGX22" s="140" t="s">
        <v>454</v>
      </c>
      <c r="WGY22" s="140" t="s">
        <v>454</v>
      </c>
      <c r="WGZ22" s="140" t="s">
        <v>454</v>
      </c>
      <c r="WHA22" s="140" t="s">
        <v>454</v>
      </c>
      <c r="WHB22" s="140" t="s">
        <v>454</v>
      </c>
      <c r="WHC22" s="140" t="s">
        <v>454</v>
      </c>
      <c r="WHD22" s="140" t="s">
        <v>454</v>
      </c>
      <c r="WHE22" s="140" t="s">
        <v>454</v>
      </c>
      <c r="WHF22" s="140" t="s">
        <v>454</v>
      </c>
      <c r="WHG22" s="140" t="s">
        <v>454</v>
      </c>
      <c r="WHH22" s="140" t="s">
        <v>454</v>
      </c>
      <c r="WHI22" s="140" t="s">
        <v>454</v>
      </c>
      <c r="WHJ22" s="140" t="s">
        <v>454</v>
      </c>
      <c r="WHK22" s="140" t="s">
        <v>454</v>
      </c>
      <c r="WHL22" s="140" t="s">
        <v>454</v>
      </c>
      <c r="WHM22" s="140" t="s">
        <v>454</v>
      </c>
      <c r="WHN22" s="140" t="s">
        <v>454</v>
      </c>
      <c r="WHO22" s="140" t="s">
        <v>454</v>
      </c>
      <c r="WHP22" s="140" t="s">
        <v>454</v>
      </c>
      <c r="WHQ22" s="140" t="s">
        <v>454</v>
      </c>
      <c r="WHR22" s="140" t="s">
        <v>454</v>
      </c>
      <c r="WHS22" s="140" t="s">
        <v>454</v>
      </c>
      <c r="WHT22" s="140" t="s">
        <v>454</v>
      </c>
      <c r="WHU22" s="140" t="s">
        <v>454</v>
      </c>
      <c r="WHV22" s="140" t="s">
        <v>454</v>
      </c>
      <c r="WHW22" s="140" t="s">
        <v>454</v>
      </c>
      <c r="WHX22" s="140" t="s">
        <v>454</v>
      </c>
      <c r="WHY22" s="140" t="s">
        <v>454</v>
      </c>
      <c r="WHZ22" s="140" t="s">
        <v>454</v>
      </c>
      <c r="WIA22" s="140" t="s">
        <v>454</v>
      </c>
      <c r="WIB22" s="140" t="s">
        <v>454</v>
      </c>
      <c r="WIC22" s="140" t="s">
        <v>454</v>
      </c>
      <c r="WID22" s="140" t="s">
        <v>454</v>
      </c>
      <c r="WIE22" s="140" t="s">
        <v>454</v>
      </c>
      <c r="WIF22" s="140" t="s">
        <v>454</v>
      </c>
      <c r="WIG22" s="140" t="s">
        <v>454</v>
      </c>
      <c r="WIH22" s="140" t="s">
        <v>454</v>
      </c>
      <c r="WII22" s="140" t="s">
        <v>454</v>
      </c>
      <c r="WIJ22" s="140" t="s">
        <v>454</v>
      </c>
      <c r="WIK22" s="140" t="s">
        <v>454</v>
      </c>
      <c r="WIL22" s="140" t="s">
        <v>454</v>
      </c>
      <c r="WIM22" s="140" t="s">
        <v>454</v>
      </c>
      <c r="WIN22" s="140" t="s">
        <v>454</v>
      </c>
      <c r="WIO22" s="140" t="s">
        <v>454</v>
      </c>
      <c r="WIP22" s="140" t="s">
        <v>454</v>
      </c>
      <c r="WIQ22" s="140" t="s">
        <v>454</v>
      </c>
      <c r="WIR22" s="140" t="s">
        <v>454</v>
      </c>
      <c r="WIS22" s="140" t="s">
        <v>454</v>
      </c>
      <c r="WIT22" s="140" t="s">
        <v>454</v>
      </c>
      <c r="WIU22" s="140" t="s">
        <v>454</v>
      </c>
      <c r="WIV22" s="140" t="s">
        <v>454</v>
      </c>
      <c r="WIW22" s="140" t="s">
        <v>454</v>
      </c>
      <c r="WIX22" s="140" t="s">
        <v>454</v>
      </c>
      <c r="WIY22" s="140" t="s">
        <v>454</v>
      </c>
      <c r="WIZ22" s="140" t="s">
        <v>454</v>
      </c>
      <c r="WJA22" s="140" t="s">
        <v>454</v>
      </c>
      <c r="WJB22" s="140" t="s">
        <v>454</v>
      </c>
      <c r="WJC22" s="140" t="s">
        <v>454</v>
      </c>
      <c r="WJD22" s="140" t="s">
        <v>454</v>
      </c>
      <c r="WJE22" s="140" t="s">
        <v>454</v>
      </c>
      <c r="WJF22" s="140" t="s">
        <v>454</v>
      </c>
      <c r="WJG22" s="140" t="s">
        <v>454</v>
      </c>
      <c r="WJH22" s="140" t="s">
        <v>454</v>
      </c>
      <c r="WJI22" s="140" t="s">
        <v>454</v>
      </c>
      <c r="WJJ22" s="140" t="s">
        <v>454</v>
      </c>
      <c r="WJK22" s="140" t="s">
        <v>454</v>
      </c>
      <c r="WJL22" s="140" t="s">
        <v>454</v>
      </c>
      <c r="WJM22" s="140" t="s">
        <v>454</v>
      </c>
      <c r="WJN22" s="140" t="s">
        <v>454</v>
      </c>
      <c r="WJO22" s="140" t="s">
        <v>454</v>
      </c>
      <c r="WJP22" s="140" t="s">
        <v>454</v>
      </c>
      <c r="WJQ22" s="140" t="s">
        <v>454</v>
      </c>
      <c r="WJR22" s="140" t="s">
        <v>454</v>
      </c>
      <c r="WJS22" s="140" t="s">
        <v>454</v>
      </c>
      <c r="WJT22" s="140" t="s">
        <v>454</v>
      </c>
      <c r="WJU22" s="140" t="s">
        <v>454</v>
      </c>
      <c r="WJV22" s="140" t="s">
        <v>454</v>
      </c>
      <c r="WJW22" s="140" t="s">
        <v>454</v>
      </c>
      <c r="WJX22" s="140" t="s">
        <v>454</v>
      </c>
      <c r="WJY22" s="140" t="s">
        <v>454</v>
      </c>
      <c r="WJZ22" s="140" t="s">
        <v>454</v>
      </c>
      <c r="WKA22" s="140" t="s">
        <v>454</v>
      </c>
      <c r="WKB22" s="140" t="s">
        <v>454</v>
      </c>
      <c r="WKC22" s="140" t="s">
        <v>454</v>
      </c>
      <c r="WKD22" s="140" t="s">
        <v>454</v>
      </c>
      <c r="WKE22" s="140" t="s">
        <v>454</v>
      </c>
      <c r="WKF22" s="140" t="s">
        <v>454</v>
      </c>
      <c r="WKG22" s="140" t="s">
        <v>454</v>
      </c>
      <c r="WKH22" s="140" t="s">
        <v>454</v>
      </c>
      <c r="WKI22" s="140" t="s">
        <v>454</v>
      </c>
      <c r="WKJ22" s="140" t="s">
        <v>454</v>
      </c>
      <c r="WKK22" s="140" t="s">
        <v>454</v>
      </c>
      <c r="WKL22" s="140" t="s">
        <v>454</v>
      </c>
      <c r="WKM22" s="140" t="s">
        <v>454</v>
      </c>
      <c r="WKN22" s="140" t="s">
        <v>454</v>
      </c>
      <c r="WKO22" s="140" t="s">
        <v>454</v>
      </c>
      <c r="WKP22" s="140" t="s">
        <v>454</v>
      </c>
      <c r="WKQ22" s="140" t="s">
        <v>454</v>
      </c>
      <c r="WKR22" s="140" t="s">
        <v>454</v>
      </c>
      <c r="WKS22" s="140" t="s">
        <v>454</v>
      </c>
      <c r="WKT22" s="140" t="s">
        <v>454</v>
      </c>
      <c r="WKU22" s="140" t="s">
        <v>454</v>
      </c>
      <c r="WKV22" s="140" t="s">
        <v>454</v>
      </c>
      <c r="WKW22" s="140" t="s">
        <v>454</v>
      </c>
      <c r="WKX22" s="140" t="s">
        <v>454</v>
      </c>
      <c r="WKY22" s="140" t="s">
        <v>454</v>
      </c>
      <c r="WKZ22" s="140" t="s">
        <v>454</v>
      </c>
      <c r="WLA22" s="140" t="s">
        <v>454</v>
      </c>
      <c r="WLB22" s="140" t="s">
        <v>454</v>
      </c>
      <c r="WLC22" s="140" t="s">
        <v>454</v>
      </c>
      <c r="WLD22" s="140" t="s">
        <v>454</v>
      </c>
      <c r="WLE22" s="140" t="s">
        <v>454</v>
      </c>
      <c r="WLF22" s="140" t="s">
        <v>454</v>
      </c>
      <c r="WLG22" s="140" t="s">
        <v>454</v>
      </c>
      <c r="WLH22" s="140" t="s">
        <v>454</v>
      </c>
      <c r="WLI22" s="140" t="s">
        <v>454</v>
      </c>
      <c r="WLJ22" s="140" t="s">
        <v>454</v>
      </c>
      <c r="WLK22" s="140" t="s">
        <v>454</v>
      </c>
      <c r="WLL22" s="140" t="s">
        <v>454</v>
      </c>
      <c r="WLM22" s="140" t="s">
        <v>454</v>
      </c>
      <c r="WLN22" s="140" t="s">
        <v>454</v>
      </c>
      <c r="WLO22" s="140" t="s">
        <v>454</v>
      </c>
      <c r="WLP22" s="140" t="s">
        <v>454</v>
      </c>
      <c r="WLQ22" s="140" t="s">
        <v>454</v>
      </c>
      <c r="WLR22" s="140" t="s">
        <v>454</v>
      </c>
      <c r="WLS22" s="140" t="s">
        <v>454</v>
      </c>
      <c r="WLT22" s="140" t="s">
        <v>454</v>
      </c>
      <c r="WLU22" s="140" t="s">
        <v>454</v>
      </c>
      <c r="WLV22" s="140" t="s">
        <v>454</v>
      </c>
      <c r="WLW22" s="140" t="s">
        <v>454</v>
      </c>
      <c r="WLX22" s="140" t="s">
        <v>454</v>
      </c>
      <c r="WLY22" s="140" t="s">
        <v>454</v>
      </c>
      <c r="WLZ22" s="140" t="s">
        <v>454</v>
      </c>
      <c r="WMA22" s="140" t="s">
        <v>454</v>
      </c>
      <c r="WMB22" s="140" t="s">
        <v>454</v>
      </c>
      <c r="WMC22" s="140" t="s">
        <v>454</v>
      </c>
      <c r="WMD22" s="140" t="s">
        <v>454</v>
      </c>
      <c r="WME22" s="140" t="s">
        <v>454</v>
      </c>
      <c r="WMF22" s="140" t="s">
        <v>454</v>
      </c>
      <c r="WMG22" s="140" t="s">
        <v>454</v>
      </c>
      <c r="WMH22" s="140" t="s">
        <v>454</v>
      </c>
      <c r="WMI22" s="140" t="s">
        <v>454</v>
      </c>
      <c r="WMJ22" s="140" t="s">
        <v>454</v>
      </c>
      <c r="WMK22" s="140" t="s">
        <v>454</v>
      </c>
      <c r="WML22" s="140" t="s">
        <v>454</v>
      </c>
      <c r="WMM22" s="140" t="s">
        <v>454</v>
      </c>
      <c r="WMN22" s="140" t="s">
        <v>454</v>
      </c>
      <c r="WMO22" s="140" t="s">
        <v>454</v>
      </c>
      <c r="WMP22" s="140" t="s">
        <v>454</v>
      </c>
      <c r="WMQ22" s="140" t="s">
        <v>454</v>
      </c>
      <c r="WMR22" s="140" t="s">
        <v>454</v>
      </c>
      <c r="WMS22" s="140" t="s">
        <v>454</v>
      </c>
      <c r="WMT22" s="140" t="s">
        <v>454</v>
      </c>
      <c r="WMU22" s="140" t="s">
        <v>454</v>
      </c>
      <c r="WMV22" s="140" t="s">
        <v>454</v>
      </c>
      <c r="WMW22" s="140" t="s">
        <v>454</v>
      </c>
      <c r="WMX22" s="140" t="s">
        <v>454</v>
      </c>
      <c r="WMY22" s="140" t="s">
        <v>454</v>
      </c>
      <c r="WMZ22" s="140" t="s">
        <v>454</v>
      </c>
      <c r="WNA22" s="140" t="s">
        <v>454</v>
      </c>
      <c r="WNB22" s="140" t="s">
        <v>454</v>
      </c>
      <c r="WNC22" s="140" t="s">
        <v>454</v>
      </c>
      <c r="WND22" s="140" t="s">
        <v>454</v>
      </c>
      <c r="WNE22" s="140" t="s">
        <v>454</v>
      </c>
      <c r="WNF22" s="140" t="s">
        <v>454</v>
      </c>
      <c r="WNG22" s="140" t="s">
        <v>454</v>
      </c>
      <c r="WNH22" s="140" t="s">
        <v>454</v>
      </c>
      <c r="WNI22" s="140" t="s">
        <v>454</v>
      </c>
      <c r="WNJ22" s="140" t="s">
        <v>454</v>
      </c>
      <c r="WNK22" s="140" t="s">
        <v>454</v>
      </c>
      <c r="WNL22" s="140" t="s">
        <v>454</v>
      </c>
      <c r="WNM22" s="140" t="s">
        <v>454</v>
      </c>
      <c r="WNN22" s="140" t="s">
        <v>454</v>
      </c>
      <c r="WNO22" s="140" t="s">
        <v>454</v>
      </c>
      <c r="WNP22" s="140" t="s">
        <v>454</v>
      </c>
      <c r="WNQ22" s="140" t="s">
        <v>454</v>
      </c>
      <c r="WNR22" s="140" t="s">
        <v>454</v>
      </c>
      <c r="WNS22" s="140" t="s">
        <v>454</v>
      </c>
      <c r="WNT22" s="140" t="s">
        <v>454</v>
      </c>
      <c r="WNU22" s="140" t="s">
        <v>454</v>
      </c>
      <c r="WNV22" s="140" t="s">
        <v>454</v>
      </c>
      <c r="WNW22" s="140" t="s">
        <v>454</v>
      </c>
      <c r="WNX22" s="140" t="s">
        <v>454</v>
      </c>
      <c r="WNY22" s="140" t="s">
        <v>454</v>
      </c>
      <c r="WNZ22" s="140" t="s">
        <v>454</v>
      </c>
      <c r="WOA22" s="140" t="s">
        <v>454</v>
      </c>
      <c r="WOB22" s="140" t="s">
        <v>454</v>
      </c>
      <c r="WOC22" s="140" t="s">
        <v>454</v>
      </c>
      <c r="WOD22" s="140" t="s">
        <v>454</v>
      </c>
      <c r="WOE22" s="140" t="s">
        <v>454</v>
      </c>
      <c r="WOF22" s="140" t="s">
        <v>454</v>
      </c>
      <c r="WOG22" s="140" t="s">
        <v>454</v>
      </c>
      <c r="WOH22" s="140" t="s">
        <v>454</v>
      </c>
      <c r="WOI22" s="140" t="s">
        <v>454</v>
      </c>
      <c r="WOJ22" s="140" t="s">
        <v>454</v>
      </c>
      <c r="WOK22" s="140" t="s">
        <v>454</v>
      </c>
      <c r="WOL22" s="140" t="s">
        <v>454</v>
      </c>
      <c r="WOM22" s="140" t="s">
        <v>454</v>
      </c>
      <c r="WON22" s="140" t="s">
        <v>454</v>
      </c>
      <c r="WOO22" s="140" t="s">
        <v>454</v>
      </c>
      <c r="WOP22" s="140" t="s">
        <v>454</v>
      </c>
      <c r="WOQ22" s="140" t="s">
        <v>454</v>
      </c>
      <c r="WOR22" s="140" t="s">
        <v>454</v>
      </c>
      <c r="WOS22" s="140" t="s">
        <v>454</v>
      </c>
      <c r="WOT22" s="140" t="s">
        <v>454</v>
      </c>
      <c r="WOU22" s="140" t="s">
        <v>454</v>
      </c>
      <c r="WOV22" s="140" t="s">
        <v>454</v>
      </c>
      <c r="WOW22" s="140" t="s">
        <v>454</v>
      </c>
      <c r="WOX22" s="140" t="s">
        <v>454</v>
      </c>
      <c r="WOY22" s="140" t="s">
        <v>454</v>
      </c>
      <c r="WOZ22" s="140" t="s">
        <v>454</v>
      </c>
      <c r="WPA22" s="140" t="s">
        <v>454</v>
      </c>
      <c r="WPB22" s="140" t="s">
        <v>454</v>
      </c>
      <c r="WPC22" s="140" t="s">
        <v>454</v>
      </c>
      <c r="WPD22" s="140" t="s">
        <v>454</v>
      </c>
      <c r="WPE22" s="140" t="s">
        <v>454</v>
      </c>
      <c r="WPF22" s="140" t="s">
        <v>454</v>
      </c>
      <c r="WPG22" s="140" t="s">
        <v>454</v>
      </c>
      <c r="WPH22" s="140" t="s">
        <v>454</v>
      </c>
      <c r="WPI22" s="140" t="s">
        <v>454</v>
      </c>
      <c r="WPJ22" s="140" t="s">
        <v>454</v>
      </c>
      <c r="WPK22" s="140" t="s">
        <v>454</v>
      </c>
      <c r="WPL22" s="140" t="s">
        <v>454</v>
      </c>
      <c r="WPM22" s="140" t="s">
        <v>454</v>
      </c>
      <c r="WPN22" s="140" t="s">
        <v>454</v>
      </c>
      <c r="WPO22" s="140" t="s">
        <v>454</v>
      </c>
      <c r="WPP22" s="140" t="s">
        <v>454</v>
      </c>
      <c r="WPQ22" s="140" t="s">
        <v>454</v>
      </c>
      <c r="WPR22" s="140" t="s">
        <v>454</v>
      </c>
      <c r="WPS22" s="140" t="s">
        <v>454</v>
      </c>
      <c r="WPT22" s="140" t="s">
        <v>454</v>
      </c>
      <c r="WPU22" s="140" t="s">
        <v>454</v>
      </c>
      <c r="WPV22" s="140" t="s">
        <v>454</v>
      </c>
      <c r="WPW22" s="140" t="s">
        <v>454</v>
      </c>
      <c r="WPX22" s="140" t="s">
        <v>454</v>
      </c>
      <c r="WPY22" s="140" t="s">
        <v>454</v>
      </c>
      <c r="WPZ22" s="140" t="s">
        <v>454</v>
      </c>
      <c r="WQA22" s="140" t="s">
        <v>454</v>
      </c>
      <c r="WQB22" s="140" t="s">
        <v>454</v>
      </c>
      <c r="WQC22" s="140" t="s">
        <v>454</v>
      </c>
      <c r="WQD22" s="140" t="s">
        <v>454</v>
      </c>
      <c r="WQE22" s="140" t="s">
        <v>454</v>
      </c>
      <c r="WQF22" s="140" t="s">
        <v>454</v>
      </c>
      <c r="WQG22" s="140" t="s">
        <v>454</v>
      </c>
      <c r="WQH22" s="140" t="s">
        <v>454</v>
      </c>
      <c r="WQI22" s="140" t="s">
        <v>454</v>
      </c>
      <c r="WQJ22" s="140" t="s">
        <v>454</v>
      </c>
      <c r="WQK22" s="140" t="s">
        <v>454</v>
      </c>
      <c r="WQL22" s="140" t="s">
        <v>454</v>
      </c>
      <c r="WQM22" s="140" t="s">
        <v>454</v>
      </c>
      <c r="WQN22" s="140" t="s">
        <v>454</v>
      </c>
      <c r="WQO22" s="140" t="s">
        <v>454</v>
      </c>
      <c r="WQP22" s="140" t="s">
        <v>454</v>
      </c>
      <c r="WQQ22" s="140" t="s">
        <v>454</v>
      </c>
      <c r="WQR22" s="140" t="s">
        <v>454</v>
      </c>
      <c r="WQS22" s="140" t="s">
        <v>454</v>
      </c>
      <c r="WQT22" s="140" t="s">
        <v>454</v>
      </c>
      <c r="WQU22" s="140" t="s">
        <v>454</v>
      </c>
      <c r="WQV22" s="140" t="s">
        <v>454</v>
      </c>
      <c r="WQW22" s="140" t="s">
        <v>454</v>
      </c>
      <c r="WQX22" s="140" t="s">
        <v>454</v>
      </c>
      <c r="WQY22" s="140" t="s">
        <v>454</v>
      </c>
      <c r="WQZ22" s="140" t="s">
        <v>454</v>
      </c>
      <c r="WRA22" s="140" t="s">
        <v>454</v>
      </c>
      <c r="WRB22" s="140" t="s">
        <v>454</v>
      </c>
      <c r="WRC22" s="140" t="s">
        <v>454</v>
      </c>
      <c r="WRD22" s="140" t="s">
        <v>454</v>
      </c>
      <c r="WRE22" s="140" t="s">
        <v>454</v>
      </c>
      <c r="WRF22" s="140" t="s">
        <v>454</v>
      </c>
      <c r="WRG22" s="140" t="s">
        <v>454</v>
      </c>
      <c r="WRH22" s="140" t="s">
        <v>454</v>
      </c>
      <c r="WRI22" s="140" t="s">
        <v>454</v>
      </c>
      <c r="WRJ22" s="140" t="s">
        <v>454</v>
      </c>
      <c r="WRK22" s="140" t="s">
        <v>454</v>
      </c>
      <c r="WRL22" s="140" t="s">
        <v>454</v>
      </c>
      <c r="WRM22" s="140" t="s">
        <v>454</v>
      </c>
      <c r="WRN22" s="140" t="s">
        <v>454</v>
      </c>
      <c r="WRO22" s="140" t="s">
        <v>454</v>
      </c>
      <c r="WRP22" s="140" t="s">
        <v>454</v>
      </c>
      <c r="WRQ22" s="140" t="s">
        <v>454</v>
      </c>
      <c r="WRR22" s="140" t="s">
        <v>454</v>
      </c>
      <c r="WRS22" s="140" t="s">
        <v>454</v>
      </c>
      <c r="WRT22" s="140" t="s">
        <v>454</v>
      </c>
      <c r="WRU22" s="140" t="s">
        <v>454</v>
      </c>
      <c r="WRV22" s="140" t="s">
        <v>454</v>
      </c>
      <c r="WRW22" s="140" t="s">
        <v>454</v>
      </c>
      <c r="WRX22" s="140" t="s">
        <v>454</v>
      </c>
      <c r="WRY22" s="140" t="s">
        <v>454</v>
      </c>
      <c r="WRZ22" s="140" t="s">
        <v>454</v>
      </c>
      <c r="WSA22" s="140" t="s">
        <v>454</v>
      </c>
      <c r="WSB22" s="140" t="s">
        <v>454</v>
      </c>
      <c r="WSC22" s="140" t="s">
        <v>454</v>
      </c>
      <c r="WSD22" s="140" t="s">
        <v>454</v>
      </c>
      <c r="WSE22" s="140" t="s">
        <v>454</v>
      </c>
      <c r="WSF22" s="140" t="s">
        <v>454</v>
      </c>
      <c r="WSG22" s="140" t="s">
        <v>454</v>
      </c>
      <c r="WSH22" s="140" t="s">
        <v>454</v>
      </c>
      <c r="WSI22" s="140" t="s">
        <v>454</v>
      </c>
      <c r="WSJ22" s="140" t="s">
        <v>454</v>
      </c>
      <c r="WSK22" s="140" t="s">
        <v>454</v>
      </c>
      <c r="WSL22" s="140" t="s">
        <v>454</v>
      </c>
      <c r="WSM22" s="140" t="s">
        <v>454</v>
      </c>
      <c r="WSN22" s="140" t="s">
        <v>454</v>
      </c>
      <c r="WSO22" s="140" t="s">
        <v>454</v>
      </c>
      <c r="WSP22" s="140" t="s">
        <v>454</v>
      </c>
      <c r="WSQ22" s="140" t="s">
        <v>454</v>
      </c>
      <c r="WSR22" s="140" t="s">
        <v>454</v>
      </c>
      <c r="WSS22" s="140" t="s">
        <v>454</v>
      </c>
      <c r="WST22" s="140" t="s">
        <v>454</v>
      </c>
      <c r="WSU22" s="140" t="s">
        <v>454</v>
      </c>
      <c r="WSV22" s="140" t="s">
        <v>454</v>
      </c>
      <c r="WSW22" s="140" t="s">
        <v>454</v>
      </c>
      <c r="WSX22" s="140" t="s">
        <v>454</v>
      </c>
      <c r="WSY22" s="140" t="s">
        <v>454</v>
      </c>
      <c r="WSZ22" s="140" t="s">
        <v>454</v>
      </c>
      <c r="WTA22" s="140" t="s">
        <v>454</v>
      </c>
      <c r="WTB22" s="140" t="s">
        <v>454</v>
      </c>
      <c r="WTC22" s="140" t="s">
        <v>454</v>
      </c>
      <c r="WTD22" s="140" t="s">
        <v>454</v>
      </c>
      <c r="WTE22" s="140" t="s">
        <v>454</v>
      </c>
      <c r="WTF22" s="140" t="s">
        <v>454</v>
      </c>
      <c r="WTG22" s="140" t="s">
        <v>454</v>
      </c>
      <c r="WTH22" s="140" t="s">
        <v>454</v>
      </c>
      <c r="WTI22" s="140" t="s">
        <v>454</v>
      </c>
      <c r="WTJ22" s="140" t="s">
        <v>454</v>
      </c>
      <c r="WTK22" s="140" t="s">
        <v>454</v>
      </c>
      <c r="WTL22" s="140" t="s">
        <v>454</v>
      </c>
      <c r="WTM22" s="140" t="s">
        <v>454</v>
      </c>
      <c r="WTN22" s="140" t="s">
        <v>454</v>
      </c>
      <c r="WTO22" s="140" t="s">
        <v>454</v>
      </c>
      <c r="WTP22" s="140" t="s">
        <v>454</v>
      </c>
      <c r="WTQ22" s="140" t="s">
        <v>454</v>
      </c>
      <c r="WTR22" s="140" t="s">
        <v>454</v>
      </c>
      <c r="WTS22" s="140" t="s">
        <v>454</v>
      </c>
      <c r="WTT22" s="140" t="s">
        <v>454</v>
      </c>
      <c r="WTU22" s="140" t="s">
        <v>454</v>
      </c>
      <c r="WTV22" s="140" t="s">
        <v>454</v>
      </c>
      <c r="WTW22" s="140" t="s">
        <v>454</v>
      </c>
      <c r="WTX22" s="140" t="s">
        <v>454</v>
      </c>
      <c r="WTY22" s="140" t="s">
        <v>454</v>
      </c>
      <c r="WTZ22" s="140" t="s">
        <v>454</v>
      </c>
      <c r="WUA22" s="140" t="s">
        <v>454</v>
      </c>
      <c r="WUB22" s="140" t="s">
        <v>454</v>
      </c>
      <c r="WUC22" s="140" t="s">
        <v>454</v>
      </c>
      <c r="WUD22" s="140" t="s">
        <v>454</v>
      </c>
      <c r="WUE22" s="140" t="s">
        <v>454</v>
      </c>
      <c r="WUF22" s="140" t="s">
        <v>454</v>
      </c>
      <c r="WUG22" s="140" t="s">
        <v>454</v>
      </c>
      <c r="WUH22" s="140" t="s">
        <v>454</v>
      </c>
      <c r="WUI22" s="140" t="s">
        <v>454</v>
      </c>
      <c r="WUJ22" s="140" t="s">
        <v>454</v>
      </c>
      <c r="WUK22" s="140" t="s">
        <v>454</v>
      </c>
      <c r="WUL22" s="140" t="s">
        <v>454</v>
      </c>
      <c r="WUM22" s="140" t="s">
        <v>454</v>
      </c>
      <c r="WUN22" s="140" t="s">
        <v>454</v>
      </c>
      <c r="WUO22" s="140" t="s">
        <v>454</v>
      </c>
      <c r="WUP22" s="140" t="s">
        <v>454</v>
      </c>
      <c r="WUQ22" s="140" t="s">
        <v>454</v>
      </c>
      <c r="WUR22" s="140" t="s">
        <v>454</v>
      </c>
      <c r="WUS22" s="140" t="s">
        <v>454</v>
      </c>
      <c r="WUT22" s="140" t="s">
        <v>454</v>
      </c>
      <c r="WUU22" s="140" t="s">
        <v>454</v>
      </c>
      <c r="WUV22" s="140" t="s">
        <v>454</v>
      </c>
      <c r="WUW22" s="140" t="s">
        <v>454</v>
      </c>
      <c r="WUX22" s="140" t="s">
        <v>454</v>
      </c>
      <c r="WUY22" s="140" t="s">
        <v>454</v>
      </c>
      <c r="WUZ22" s="140" t="s">
        <v>454</v>
      </c>
      <c r="WVA22" s="140" t="s">
        <v>454</v>
      </c>
      <c r="WVB22" s="140" t="s">
        <v>454</v>
      </c>
      <c r="WVC22" s="140" t="s">
        <v>454</v>
      </c>
      <c r="WVD22" s="140" t="s">
        <v>454</v>
      </c>
      <c r="WVE22" s="140" t="s">
        <v>454</v>
      </c>
      <c r="WVF22" s="140" t="s">
        <v>454</v>
      </c>
      <c r="WVG22" s="140" t="s">
        <v>454</v>
      </c>
      <c r="WVH22" s="140" t="s">
        <v>454</v>
      </c>
      <c r="WVI22" s="140" t="s">
        <v>454</v>
      </c>
      <c r="WVJ22" s="140" t="s">
        <v>454</v>
      </c>
      <c r="WVK22" s="140" t="s">
        <v>454</v>
      </c>
      <c r="WVL22" s="140" t="s">
        <v>454</v>
      </c>
      <c r="WVM22" s="140" t="s">
        <v>454</v>
      </c>
      <c r="WVN22" s="140" t="s">
        <v>454</v>
      </c>
      <c r="WVO22" s="140" t="s">
        <v>454</v>
      </c>
      <c r="WVP22" s="140" t="s">
        <v>454</v>
      </c>
      <c r="WVQ22" s="140" t="s">
        <v>454</v>
      </c>
      <c r="WVR22" s="140" t="s">
        <v>454</v>
      </c>
      <c r="WVS22" s="140" t="s">
        <v>454</v>
      </c>
      <c r="WVT22" s="140" t="s">
        <v>454</v>
      </c>
      <c r="WVU22" s="140" t="s">
        <v>454</v>
      </c>
      <c r="WVV22" s="140" t="s">
        <v>454</v>
      </c>
      <c r="WVW22" s="140" t="s">
        <v>454</v>
      </c>
      <c r="WVX22" s="140" t="s">
        <v>454</v>
      </c>
      <c r="WVY22" s="140" t="s">
        <v>454</v>
      </c>
      <c r="WVZ22" s="140" t="s">
        <v>454</v>
      </c>
      <c r="WWA22" s="140" t="s">
        <v>454</v>
      </c>
      <c r="WWB22" s="140" t="s">
        <v>454</v>
      </c>
      <c r="WWC22" s="140" t="s">
        <v>454</v>
      </c>
      <c r="WWD22" s="140" t="s">
        <v>454</v>
      </c>
      <c r="WWE22" s="140" t="s">
        <v>454</v>
      </c>
      <c r="WWF22" s="140" t="s">
        <v>454</v>
      </c>
      <c r="WWG22" s="140" t="s">
        <v>454</v>
      </c>
      <c r="WWH22" s="140" t="s">
        <v>454</v>
      </c>
      <c r="WWI22" s="140" t="s">
        <v>454</v>
      </c>
      <c r="WWJ22" s="140" t="s">
        <v>454</v>
      </c>
      <c r="WWK22" s="140" t="s">
        <v>454</v>
      </c>
      <c r="WWL22" s="140" t="s">
        <v>454</v>
      </c>
      <c r="WWM22" s="140" t="s">
        <v>454</v>
      </c>
      <c r="WWN22" s="140" t="s">
        <v>454</v>
      </c>
      <c r="WWO22" s="140" t="s">
        <v>454</v>
      </c>
      <c r="WWP22" s="140" t="s">
        <v>454</v>
      </c>
      <c r="WWQ22" s="140" t="s">
        <v>454</v>
      </c>
      <c r="WWR22" s="140" t="s">
        <v>454</v>
      </c>
      <c r="WWS22" s="140" t="s">
        <v>454</v>
      </c>
      <c r="WWT22" s="140" t="s">
        <v>454</v>
      </c>
      <c r="WWU22" s="140" t="s">
        <v>454</v>
      </c>
      <c r="WWV22" s="140" t="s">
        <v>454</v>
      </c>
      <c r="WWW22" s="140" t="s">
        <v>454</v>
      </c>
      <c r="WWX22" s="140" t="s">
        <v>454</v>
      </c>
      <c r="WWY22" s="140" t="s">
        <v>454</v>
      </c>
      <c r="WWZ22" s="140" t="s">
        <v>454</v>
      </c>
      <c r="WXA22" s="140" t="s">
        <v>454</v>
      </c>
      <c r="WXB22" s="140" t="s">
        <v>454</v>
      </c>
      <c r="WXC22" s="140" t="s">
        <v>454</v>
      </c>
      <c r="WXD22" s="140" t="s">
        <v>454</v>
      </c>
      <c r="WXE22" s="140" t="s">
        <v>454</v>
      </c>
      <c r="WXF22" s="140" t="s">
        <v>454</v>
      </c>
      <c r="WXG22" s="140" t="s">
        <v>454</v>
      </c>
      <c r="WXH22" s="140" t="s">
        <v>454</v>
      </c>
      <c r="WXI22" s="140" t="s">
        <v>454</v>
      </c>
      <c r="WXJ22" s="140" t="s">
        <v>454</v>
      </c>
      <c r="WXK22" s="140" t="s">
        <v>454</v>
      </c>
      <c r="WXL22" s="140" t="s">
        <v>454</v>
      </c>
      <c r="WXM22" s="140" t="s">
        <v>454</v>
      </c>
      <c r="WXN22" s="140" t="s">
        <v>454</v>
      </c>
      <c r="WXO22" s="140" t="s">
        <v>454</v>
      </c>
      <c r="WXP22" s="140" t="s">
        <v>454</v>
      </c>
      <c r="WXQ22" s="140" t="s">
        <v>454</v>
      </c>
      <c r="WXR22" s="140" t="s">
        <v>454</v>
      </c>
      <c r="WXS22" s="140" t="s">
        <v>454</v>
      </c>
      <c r="WXT22" s="140" t="s">
        <v>454</v>
      </c>
      <c r="WXU22" s="140" t="s">
        <v>454</v>
      </c>
      <c r="WXV22" s="140" t="s">
        <v>454</v>
      </c>
      <c r="WXW22" s="140" t="s">
        <v>454</v>
      </c>
      <c r="WXX22" s="140" t="s">
        <v>454</v>
      </c>
      <c r="WXY22" s="140" t="s">
        <v>454</v>
      </c>
      <c r="WXZ22" s="140" t="s">
        <v>454</v>
      </c>
      <c r="WYA22" s="140" t="s">
        <v>454</v>
      </c>
      <c r="WYB22" s="140" t="s">
        <v>454</v>
      </c>
      <c r="WYC22" s="140" t="s">
        <v>454</v>
      </c>
      <c r="WYD22" s="140" t="s">
        <v>454</v>
      </c>
      <c r="WYE22" s="140" t="s">
        <v>454</v>
      </c>
      <c r="WYF22" s="140" t="s">
        <v>454</v>
      </c>
      <c r="WYG22" s="140" t="s">
        <v>454</v>
      </c>
      <c r="WYH22" s="140" t="s">
        <v>454</v>
      </c>
      <c r="WYI22" s="140" t="s">
        <v>454</v>
      </c>
      <c r="WYJ22" s="140" t="s">
        <v>454</v>
      </c>
      <c r="WYK22" s="140" t="s">
        <v>454</v>
      </c>
      <c r="WYL22" s="140" t="s">
        <v>454</v>
      </c>
      <c r="WYM22" s="140" t="s">
        <v>454</v>
      </c>
      <c r="WYN22" s="140" t="s">
        <v>454</v>
      </c>
      <c r="WYO22" s="140" t="s">
        <v>454</v>
      </c>
      <c r="WYP22" s="140" t="s">
        <v>454</v>
      </c>
      <c r="WYQ22" s="140" t="s">
        <v>454</v>
      </c>
      <c r="WYR22" s="140" t="s">
        <v>454</v>
      </c>
      <c r="WYS22" s="140" t="s">
        <v>454</v>
      </c>
      <c r="WYT22" s="140" t="s">
        <v>454</v>
      </c>
      <c r="WYU22" s="140" t="s">
        <v>454</v>
      </c>
      <c r="WYV22" s="140" t="s">
        <v>454</v>
      </c>
      <c r="WYW22" s="140" t="s">
        <v>454</v>
      </c>
      <c r="WYX22" s="140" t="s">
        <v>454</v>
      </c>
      <c r="WYY22" s="140" t="s">
        <v>454</v>
      </c>
      <c r="WYZ22" s="140" t="s">
        <v>454</v>
      </c>
      <c r="WZA22" s="140" t="s">
        <v>454</v>
      </c>
      <c r="WZB22" s="140" t="s">
        <v>454</v>
      </c>
      <c r="WZC22" s="140" t="s">
        <v>454</v>
      </c>
      <c r="WZD22" s="140" t="s">
        <v>454</v>
      </c>
      <c r="WZE22" s="140" t="s">
        <v>454</v>
      </c>
      <c r="WZF22" s="140" t="s">
        <v>454</v>
      </c>
      <c r="WZG22" s="140" t="s">
        <v>454</v>
      </c>
      <c r="WZH22" s="140" t="s">
        <v>454</v>
      </c>
      <c r="WZI22" s="140" t="s">
        <v>454</v>
      </c>
      <c r="WZJ22" s="140" t="s">
        <v>454</v>
      </c>
      <c r="WZK22" s="140" t="s">
        <v>454</v>
      </c>
      <c r="WZL22" s="140" t="s">
        <v>454</v>
      </c>
      <c r="WZM22" s="140" t="s">
        <v>454</v>
      </c>
      <c r="WZN22" s="140" t="s">
        <v>454</v>
      </c>
      <c r="WZO22" s="140" t="s">
        <v>454</v>
      </c>
      <c r="WZP22" s="140" t="s">
        <v>454</v>
      </c>
      <c r="WZQ22" s="140" t="s">
        <v>454</v>
      </c>
      <c r="WZR22" s="140" t="s">
        <v>454</v>
      </c>
      <c r="WZS22" s="140" t="s">
        <v>454</v>
      </c>
      <c r="WZT22" s="140" t="s">
        <v>454</v>
      </c>
      <c r="WZU22" s="140" t="s">
        <v>454</v>
      </c>
      <c r="WZV22" s="140" t="s">
        <v>454</v>
      </c>
      <c r="WZW22" s="140" t="s">
        <v>454</v>
      </c>
      <c r="WZX22" s="140" t="s">
        <v>454</v>
      </c>
      <c r="WZY22" s="140" t="s">
        <v>454</v>
      </c>
      <c r="WZZ22" s="140" t="s">
        <v>454</v>
      </c>
      <c r="XAA22" s="140" t="s">
        <v>454</v>
      </c>
      <c r="XAB22" s="140" t="s">
        <v>454</v>
      </c>
      <c r="XAC22" s="140" t="s">
        <v>454</v>
      </c>
      <c r="XAD22" s="140" t="s">
        <v>454</v>
      </c>
      <c r="XAE22" s="140" t="s">
        <v>454</v>
      </c>
      <c r="XAF22" s="140" t="s">
        <v>454</v>
      </c>
      <c r="XAG22" s="140" t="s">
        <v>454</v>
      </c>
      <c r="XAH22" s="140" t="s">
        <v>454</v>
      </c>
      <c r="XAI22" s="140" t="s">
        <v>454</v>
      </c>
      <c r="XAJ22" s="140" t="s">
        <v>454</v>
      </c>
      <c r="XAK22" s="140" t="s">
        <v>454</v>
      </c>
      <c r="XAL22" s="140" t="s">
        <v>454</v>
      </c>
      <c r="XAM22" s="140" t="s">
        <v>454</v>
      </c>
      <c r="XAN22" s="140" t="s">
        <v>454</v>
      </c>
      <c r="XAO22" s="140" t="s">
        <v>454</v>
      </c>
      <c r="XAP22" s="140" t="s">
        <v>454</v>
      </c>
      <c r="XAQ22" s="140" t="s">
        <v>454</v>
      </c>
      <c r="XAR22" s="140" t="s">
        <v>454</v>
      </c>
      <c r="XAS22" s="140" t="s">
        <v>454</v>
      </c>
      <c r="XAT22" s="140" t="s">
        <v>454</v>
      </c>
      <c r="XAU22" s="140" t="s">
        <v>454</v>
      </c>
      <c r="XAV22" s="140" t="s">
        <v>454</v>
      </c>
      <c r="XAW22" s="140" t="s">
        <v>454</v>
      </c>
      <c r="XAX22" s="140" t="s">
        <v>454</v>
      </c>
      <c r="XAY22" s="140" t="s">
        <v>454</v>
      </c>
      <c r="XAZ22" s="140" t="s">
        <v>454</v>
      </c>
      <c r="XBA22" s="140" t="s">
        <v>454</v>
      </c>
      <c r="XBB22" s="140" t="s">
        <v>454</v>
      </c>
      <c r="XBC22" s="140" t="s">
        <v>454</v>
      </c>
      <c r="XBD22" s="140" t="s">
        <v>454</v>
      </c>
      <c r="XBE22" s="140" t="s">
        <v>454</v>
      </c>
      <c r="XBF22" s="140" t="s">
        <v>454</v>
      </c>
      <c r="XBG22" s="140" t="s">
        <v>454</v>
      </c>
      <c r="XBH22" s="140" t="s">
        <v>454</v>
      </c>
      <c r="XBI22" s="140" t="s">
        <v>454</v>
      </c>
      <c r="XBJ22" s="140" t="s">
        <v>454</v>
      </c>
      <c r="XBK22" s="140" t="s">
        <v>454</v>
      </c>
      <c r="XBL22" s="140" t="s">
        <v>454</v>
      </c>
      <c r="XBM22" s="140" t="s">
        <v>454</v>
      </c>
      <c r="XBN22" s="140" t="s">
        <v>454</v>
      </c>
      <c r="XBO22" s="140" t="s">
        <v>454</v>
      </c>
      <c r="XBP22" s="140" t="s">
        <v>454</v>
      </c>
      <c r="XBQ22" s="140" t="s">
        <v>454</v>
      </c>
      <c r="XBR22" s="140" t="s">
        <v>454</v>
      </c>
      <c r="XBS22" s="140" t="s">
        <v>454</v>
      </c>
      <c r="XBT22" s="140" t="s">
        <v>454</v>
      </c>
      <c r="XBU22" s="140" t="s">
        <v>454</v>
      </c>
      <c r="XBV22" s="140" t="s">
        <v>454</v>
      </c>
      <c r="XBW22" s="140" t="s">
        <v>454</v>
      </c>
      <c r="XBX22" s="140" t="s">
        <v>454</v>
      </c>
      <c r="XBY22" s="140" t="s">
        <v>454</v>
      </c>
      <c r="XBZ22" s="140" t="s">
        <v>454</v>
      </c>
      <c r="XCA22" s="140" t="s">
        <v>454</v>
      </c>
      <c r="XCB22" s="140" t="s">
        <v>454</v>
      </c>
      <c r="XCC22" s="140" t="s">
        <v>454</v>
      </c>
      <c r="XCD22" s="140" t="s">
        <v>454</v>
      </c>
      <c r="XCE22" s="140" t="s">
        <v>454</v>
      </c>
      <c r="XCF22" s="140" t="s">
        <v>454</v>
      </c>
      <c r="XCG22" s="140" t="s">
        <v>454</v>
      </c>
      <c r="XCH22" s="140" t="s">
        <v>454</v>
      </c>
      <c r="XCI22" s="140" t="s">
        <v>454</v>
      </c>
      <c r="XCJ22" s="140" t="s">
        <v>454</v>
      </c>
      <c r="XCK22" s="140" t="s">
        <v>454</v>
      </c>
      <c r="XCL22" s="140" t="s">
        <v>454</v>
      </c>
      <c r="XCM22" s="140" t="s">
        <v>454</v>
      </c>
      <c r="XCN22" s="140" t="s">
        <v>454</v>
      </c>
      <c r="XCO22" s="140" t="s">
        <v>454</v>
      </c>
      <c r="XCP22" s="140" t="s">
        <v>454</v>
      </c>
      <c r="XCQ22" s="140" t="s">
        <v>454</v>
      </c>
      <c r="XCR22" s="140" t="s">
        <v>454</v>
      </c>
      <c r="XCS22" s="140" t="s">
        <v>454</v>
      </c>
      <c r="XCT22" s="140" t="s">
        <v>454</v>
      </c>
      <c r="XCU22" s="140" t="s">
        <v>454</v>
      </c>
      <c r="XCV22" s="140" t="s">
        <v>454</v>
      </c>
      <c r="XCW22" s="140" t="s">
        <v>454</v>
      </c>
      <c r="XCX22" s="140" t="s">
        <v>454</v>
      </c>
      <c r="XCY22" s="140" t="s">
        <v>454</v>
      </c>
      <c r="XCZ22" s="140" t="s">
        <v>454</v>
      </c>
      <c r="XDA22" s="140" t="s">
        <v>454</v>
      </c>
      <c r="XDB22" s="140" t="s">
        <v>454</v>
      </c>
      <c r="XDC22" s="140" t="s">
        <v>454</v>
      </c>
      <c r="XDD22" s="140" t="s">
        <v>454</v>
      </c>
      <c r="XDE22" s="140" t="s">
        <v>454</v>
      </c>
      <c r="XDF22" s="140" t="s">
        <v>454</v>
      </c>
      <c r="XDG22" s="140" t="s">
        <v>454</v>
      </c>
      <c r="XDH22" s="140" t="s">
        <v>454</v>
      </c>
      <c r="XDI22" s="140" t="s">
        <v>454</v>
      </c>
      <c r="XDJ22" s="140" t="s">
        <v>454</v>
      </c>
      <c r="XDK22" s="140" t="s">
        <v>454</v>
      </c>
      <c r="XDL22" s="140" t="s">
        <v>454</v>
      </c>
      <c r="XDM22" s="140" t="s">
        <v>454</v>
      </c>
      <c r="XDN22" s="140" t="s">
        <v>454</v>
      </c>
      <c r="XDO22" s="140" t="s">
        <v>454</v>
      </c>
      <c r="XDP22" s="140" t="s">
        <v>454</v>
      </c>
      <c r="XDQ22" s="140" t="s">
        <v>454</v>
      </c>
      <c r="XDR22" s="140" t="s">
        <v>454</v>
      </c>
      <c r="XDS22" s="140" t="s">
        <v>454</v>
      </c>
      <c r="XDT22" s="140" t="s">
        <v>454</v>
      </c>
      <c r="XDU22" s="140" t="s">
        <v>454</v>
      </c>
      <c r="XDV22" s="140" t="s">
        <v>454</v>
      </c>
      <c r="XDW22" s="140" t="s">
        <v>454</v>
      </c>
      <c r="XDX22" s="140" t="s">
        <v>454</v>
      </c>
      <c r="XDY22" s="140" t="s">
        <v>454</v>
      </c>
      <c r="XDZ22" s="140" t="s">
        <v>454</v>
      </c>
      <c r="XEA22" s="140" t="s">
        <v>454</v>
      </c>
      <c r="XEB22" s="140" t="s">
        <v>454</v>
      </c>
      <c r="XEC22" s="140" t="s">
        <v>454</v>
      </c>
      <c r="XED22" s="140" t="s">
        <v>454</v>
      </c>
      <c r="XEE22" s="140" t="s">
        <v>454</v>
      </c>
      <c r="XEF22" s="140" t="s">
        <v>454</v>
      </c>
      <c r="XEG22" s="140" t="s">
        <v>454</v>
      </c>
      <c r="XEH22" s="140" t="s">
        <v>454</v>
      </c>
      <c r="XEI22" s="140" t="s">
        <v>454</v>
      </c>
      <c r="XEJ22" s="140" t="s">
        <v>454</v>
      </c>
      <c r="XEK22" s="140" t="s">
        <v>454</v>
      </c>
      <c r="XEL22" s="140" t="s">
        <v>454</v>
      </c>
      <c r="XEM22" s="140" t="s">
        <v>454</v>
      </c>
      <c r="XEN22" s="140" t="s">
        <v>454</v>
      </c>
      <c r="XEO22" s="140" t="s">
        <v>454</v>
      </c>
      <c r="XEP22" s="140" t="s">
        <v>454</v>
      </c>
      <c r="XEQ22" s="140" t="s">
        <v>454</v>
      </c>
      <c r="XER22" s="140" t="s">
        <v>454</v>
      </c>
      <c r="XES22" s="140" t="s">
        <v>454</v>
      </c>
      <c r="XET22" s="140" t="s">
        <v>454</v>
      </c>
      <c r="XEU22" s="140" t="s">
        <v>454</v>
      </c>
      <c r="XEV22" s="140" t="s">
        <v>454</v>
      </c>
      <c r="XEW22" s="140" t="s">
        <v>454</v>
      </c>
      <c r="XEX22" s="140" t="s">
        <v>454</v>
      </c>
      <c r="XEY22" s="140" t="s">
        <v>454</v>
      </c>
      <c r="XEZ22" s="140" t="s">
        <v>454</v>
      </c>
      <c r="XFA22" s="140" t="s">
        <v>454</v>
      </c>
      <c r="XFB22" s="140" t="s">
        <v>454</v>
      </c>
      <c r="XFC22" s="140" t="s">
        <v>454</v>
      </c>
      <c r="XFD22" s="140" t="s">
        <v>454</v>
      </c>
    </row>
    <row r="23" spans="1:16384" ht="21.75" customHeight="1" thickBot="1">
      <c r="A23" s="1577" t="s">
        <v>336</v>
      </c>
      <c r="B23" s="1578"/>
      <c r="C23" s="1578"/>
      <c r="D23" s="1578"/>
      <c r="E23" s="1578"/>
      <c r="F23" s="1578"/>
      <c r="G23" s="1578"/>
      <c r="H23" s="1578"/>
      <c r="I23" s="1578"/>
      <c r="J23" s="1578"/>
      <c r="K23" s="1578"/>
      <c r="L23" s="1578"/>
      <c r="M23" s="1578"/>
      <c r="N23" s="1578"/>
      <c r="O23" s="1579"/>
      <c r="P23" s="1580">
        <v>0</v>
      </c>
      <c r="Q23" s="1557"/>
      <c r="R23" s="1557"/>
      <c r="S23" s="1557" t="s">
        <v>889</v>
      </c>
      <c r="T23" s="1557"/>
      <c r="U23" s="1557"/>
      <c r="V23" s="1557" t="s">
        <v>86</v>
      </c>
      <c r="W23" s="1557"/>
      <c r="X23" s="1581"/>
      <c r="Y23" s="519">
        <f>SUM(Y20:AH22)</f>
        <v>196</v>
      </c>
      <c r="Z23" s="520"/>
      <c r="AA23" s="520"/>
      <c r="AB23" s="520"/>
      <c r="AC23" s="520"/>
      <c r="AD23" s="520"/>
      <c r="AE23" s="520"/>
      <c r="AF23" s="520"/>
      <c r="AG23" s="554"/>
      <c r="AH23" s="554"/>
      <c r="AI23" s="519">
        <f>SUM(AI20:AR22)</f>
        <v>144</v>
      </c>
      <c r="AJ23" s="520"/>
      <c r="AK23" s="520"/>
      <c r="AL23" s="520"/>
      <c r="AM23" s="520"/>
      <c r="AN23" s="520"/>
      <c r="AO23" s="520"/>
      <c r="AP23" s="520"/>
      <c r="AQ23" s="554"/>
      <c r="AR23" s="554"/>
      <c r="AS23" s="1062">
        <f>SUM(Y13:CP13,Y23:AR23)</f>
        <v>37773</v>
      </c>
      <c r="AT23" s="1063"/>
      <c r="AU23" s="1063"/>
      <c r="AV23" s="1063"/>
      <c r="AW23" s="1063"/>
      <c r="AX23" s="1063"/>
      <c r="AY23" s="1063"/>
      <c r="AZ23" s="1063"/>
      <c r="BA23" s="1063"/>
      <c r="BB23" s="1582"/>
      <c r="BC23" s="220"/>
      <c r="BD23" s="220"/>
      <c r="BE23" s="220"/>
      <c r="BF23" s="220"/>
      <c r="BG23" s="220"/>
      <c r="BH23" s="220"/>
      <c r="BI23" s="220"/>
      <c r="BJ23" s="220"/>
      <c r="BK23" s="571"/>
      <c r="BL23" s="571"/>
      <c r="BM23" s="220"/>
      <c r="BN23" s="220"/>
      <c r="BO23" s="220"/>
      <c r="BP23" s="220"/>
      <c r="BQ23" s="220"/>
      <c r="BR23" s="220"/>
      <c r="BS23" s="220"/>
      <c r="BT23" s="220"/>
      <c r="BU23" s="571"/>
      <c r="BV23" s="571"/>
      <c r="BW23" s="220"/>
      <c r="BX23" s="220"/>
      <c r="BY23" s="220"/>
      <c r="BZ23" s="220"/>
      <c r="CA23" s="220"/>
      <c r="CB23" s="220"/>
      <c r="CC23" s="220"/>
      <c r="CD23" s="220"/>
      <c r="CE23" s="571"/>
      <c r="CF23" s="571"/>
    </row>
    <row r="24" spans="1:16384" ht="15" customHeight="1">
      <c r="P24" s="1583"/>
      <c r="Q24" s="1583"/>
      <c r="R24" s="1583"/>
      <c r="S24" s="56"/>
      <c r="T24" s="56"/>
      <c r="U24" s="56"/>
      <c r="V24" s="56"/>
      <c r="W24" s="56"/>
      <c r="X24" s="56"/>
      <c r="Y24" s="848"/>
      <c r="Z24" s="848"/>
      <c r="AA24" s="848"/>
      <c r="AB24" s="848"/>
      <c r="AC24" s="848"/>
      <c r="AD24" s="848"/>
      <c r="AE24" s="848"/>
      <c r="AF24" s="848"/>
      <c r="AG24" s="1001"/>
      <c r="AH24" s="1001"/>
      <c r="AI24" s="848"/>
      <c r="AJ24" s="848"/>
      <c r="AK24" s="848"/>
      <c r="AL24" s="848"/>
      <c r="AM24" s="848"/>
      <c r="AN24" s="848"/>
      <c r="AO24" s="848"/>
      <c r="AP24" s="848"/>
      <c r="AQ24" s="1001"/>
      <c r="AR24" s="1001"/>
      <c r="AS24" s="848"/>
      <c r="AT24" s="848"/>
      <c r="AU24" s="848"/>
      <c r="AV24" s="848"/>
      <c r="AW24" s="848"/>
      <c r="AX24" s="848"/>
      <c r="AY24" s="848"/>
      <c r="AZ24" s="848"/>
      <c r="BA24" s="1001"/>
      <c r="BB24" s="1001"/>
      <c r="BC24" s="848"/>
      <c r="BD24" s="848"/>
      <c r="BE24" s="848"/>
      <c r="BF24" s="848"/>
      <c r="BG24" s="848"/>
      <c r="BH24" s="848"/>
      <c r="BI24" s="848"/>
      <c r="BJ24" s="848"/>
      <c r="BK24" s="1001"/>
      <c r="BL24" s="1001"/>
      <c r="BM24" s="848"/>
      <c r="BN24" s="848"/>
      <c r="BO24" s="848"/>
      <c r="BP24" s="848"/>
      <c r="BQ24" s="848"/>
      <c r="BR24" s="848"/>
      <c r="BS24" s="848"/>
      <c r="BT24" s="848"/>
      <c r="BU24" s="1001"/>
      <c r="BV24" s="1001"/>
      <c r="BW24" s="848"/>
      <c r="BX24" s="848"/>
      <c r="BY24" s="848"/>
      <c r="BZ24" s="848"/>
      <c r="CA24" s="848"/>
      <c r="CB24" s="848"/>
      <c r="CC24" s="848"/>
      <c r="CD24" s="848"/>
      <c r="CE24" s="1001"/>
      <c r="CF24" s="1001"/>
    </row>
  </sheetData>
  <sheetProtection algorithmName="SHA-512" hashValue="QKGDU79SovhTUOkW8B5/1QYBOgxzjaB/7D/VZ9dOvV6acclRnWtkDySMNaoFxkyGdqBzwXQHxraqrLZMPJjcow==" saltValue="zeoeQoMrArZfVcmgQVbNSw==" spinCount="100000" sheet="1" objects="1" scenarios="1" selectLockedCells="1"/>
  <mergeCells count="116">
    <mergeCell ref="CG5:CP5"/>
    <mergeCell ref="Y5:AH5"/>
    <mergeCell ref="AI5:AR5"/>
    <mergeCell ref="CG11:CP11"/>
    <mergeCell ref="CG12:CP12"/>
    <mergeCell ref="CG13:CP13"/>
    <mergeCell ref="BW10:CF10"/>
    <mergeCell ref="A6:O9"/>
    <mergeCell ref="P6:X9"/>
    <mergeCell ref="Y8:AH9"/>
    <mergeCell ref="AI8:AR9"/>
    <mergeCell ref="AS8:BB9"/>
    <mergeCell ref="BC8:BL9"/>
    <mergeCell ref="BM8:BV9"/>
    <mergeCell ref="BW8:CF9"/>
    <mergeCell ref="A10:O10"/>
    <mergeCell ref="P10:R10"/>
    <mergeCell ref="CG8:CP9"/>
    <mergeCell ref="CG10:CP10"/>
    <mergeCell ref="BW5:CF5"/>
    <mergeCell ref="BW11:CF11"/>
    <mergeCell ref="BM11:BV11"/>
    <mergeCell ref="BC11:BL11"/>
    <mergeCell ref="S10:U10"/>
    <mergeCell ref="DK1:EE2"/>
    <mergeCell ref="A3:G3"/>
    <mergeCell ref="H3:J3"/>
    <mergeCell ref="K3:M3"/>
    <mergeCell ref="N3:P3"/>
    <mergeCell ref="Q3:S3"/>
    <mergeCell ref="T3:V3"/>
    <mergeCell ref="W3:Y3"/>
    <mergeCell ref="Z3:AB3"/>
    <mergeCell ref="CY1:DJ2"/>
    <mergeCell ref="CY3:DJ3"/>
    <mergeCell ref="A1:G2"/>
    <mergeCell ref="H1:Y2"/>
    <mergeCell ref="Z1:AE2"/>
    <mergeCell ref="AF1:CX3"/>
    <mergeCell ref="AC3:AE3"/>
    <mergeCell ref="DK3:EE3"/>
    <mergeCell ref="AS23:BB23"/>
    <mergeCell ref="A13:O13"/>
    <mergeCell ref="P13:R13"/>
    <mergeCell ref="S13:U13"/>
    <mergeCell ref="V13:X13"/>
    <mergeCell ref="Y13:AH13"/>
    <mergeCell ref="P16:X18"/>
    <mergeCell ref="P20:R20"/>
    <mergeCell ref="S20:U20"/>
    <mergeCell ref="V20:X20"/>
    <mergeCell ref="Y20:AH20"/>
    <mergeCell ref="AI20:AR20"/>
    <mergeCell ref="A20:O20"/>
    <mergeCell ref="A21:O21"/>
    <mergeCell ref="A22:O22"/>
    <mergeCell ref="P23:R23"/>
    <mergeCell ref="A16:O19"/>
    <mergeCell ref="AI18:AR19"/>
    <mergeCell ref="Y18:AH19"/>
    <mergeCell ref="S23:U23"/>
    <mergeCell ref="V23:X23"/>
    <mergeCell ref="AS13:BB13"/>
    <mergeCell ref="Y23:AH23"/>
    <mergeCell ref="AI23:AR23"/>
    <mergeCell ref="A23:O23"/>
    <mergeCell ref="AI13:AR13"/>
    <mergeCell ref="AS5:BB5"/>
    <mergeCell ref="BC5:BL5"/>
    <mergeCell ref="BM5:BV5"/>
    <mergeCell ref="AI10:AR10"/>
    <mergeCell ref="AS10:BB10"/>
    <mergeCell ref="BC10:BL10"/>
    <mergeCell ref="BM10:BV10"/>
    <mergeCell ref="Y15:AH15"/>
    <mergeCell ref="AI15:AR15"/>
    <mergeCell ref="AS15:BB15"/>
    <mergeCell ref="A12:O12"/>
    <mergeCell ref="P12:R12"/>
    <mergeCell ref="S12:U12"/>
    <mergeCell ref="V12:X12"/>
    <mergeCell ref="Y12:AH12"/>
    <mergeCell ref="AI12:AR12"/>
    <mergeCell ref="AS12:BB12"/>
    <mergeCell ref="BC12:BL12"/>
    <mergeCell ref="P22:R22"/>
    <mergeCell ref="S22:U22"/>
    <mergeCell ref="V22:X22"/>
    <mergeCell ref="Y22:AH22"/>
    <mergeCell ref="AI22:AR22"/>
    <mergeCell ref="AS22:BB22"/>
    <mergeCell ref="P21:R21"/>
    <mergeCell ref="S21:U21"/>
    <mergeCell ref="V21:X21"/>
    <mergeCell ref="Y21:AH21"/>
    <mergeCell ref="AI21:AR21"/>
    <mergeCell ref="AS21:BB21"/>
    <mergeCell ref="AI6:CP7"/>
    <mergeCell ref="Y6:AH7"/>
    <mergeCell ref="Y16:AR17"/>
    <mergeCell ref="AS16:BB19"/>
    <mergeCell ref="P11:R11"/>
    <mergeCell ref="A11:O11"/>
    <mergeCell ref="AS20:BB20"/>
    <mergeCell ref="BW13:CF13"/>
    <mergeCell ref="BM12:BV12"/>
    <mergeCell ref="BW12:CF12"/>
    <mergeCell ref="V10:X10"/>
    <mergeCell ref="Y10:AH10"/>
    <mergeCell ref="BC13:BL13"/>
    <mergeCell ref="BM13:BV13"/>
    <mergeCell ref="S11:U11"/>
    <mergeCell ref="AS11:BB11"/>
    <mergeCell ref="AI11:AR11"/>
    <mergeCell ref="Y11:AH11"/>
    <mergeCell ref="V11:X11"/>
  </mergeCells>
  <phoneticPr fontId="3"/>
  <dataValidations count="2">
    <dataValidation type="whole" allowBlank="1" showInputMessage="1" showErrorMessage="1" errorTitle="入力エラー" error="数値以外の入力または､6桁以上の入力は行えません。" sqref="AI24:AP24 Y24:AF24 AS24:AZ24 BC24:BJ24 BW24:CD24 BM24:BT24">
      <formula1>-99999</formula1>
      <formula2>99999</formula2>
    </dataValidation>
    <dataValidation type="whole" allowBlank="1" showInputMessage="1" showErrorMessage="1" errorTitle="入力エラー" error="数値以外の入力または､11桁以上の入力は行えません。" sqref="BC19:CF23 Y10:CP12 Y20:AR22">
      <formula1>-999999999</formula1>
      <formula2>9999999999</formula2>
    </dataValidation>
  </dataValidations>
  <printOptions horizontalCentered="1"/>
  <pageMargins left="0.59055118110236227" right="0.59055118110236227" top="0.6692913385826772" bottom="0.39370078740157483" header="0.51181102362204722" footer="0.19685039370078741"/>
  <pageSetup paperSize="9" scale="87" firstPageNumber="81" orientation="landscape" useFirstPageNumber="1" horizontalDpi="300" verticalDpi="300" r:id="rId1"/>
  <headerFooter alignWithMargins="0">
    <oddFooter>&amp;R課税市-&amp;P</oddFooter>
  </headerFooter>
  <drawing r:id="rId2"/>
  <picture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Fuhyou">
    <pageSetUpPr autoPageBreaks="0"/>
  </sheetPr>
  <dimension ref="A1:C51"/>
  <sheetViews>
    <sheetView showGridLines="0" zoomScale="85" zoomScaleNormal="85" zoomScaleSheetLayoutView="85" workbookViewId="0">
      <pane ySplit="2" topLeftCell="A3" activePane="bottomLeft" state="frozenSplit"/>
      <selection activeCell="A8" sqref="A8:L11"/>
      <selection pane="bottomLeft" activeCell="A3" sqref="A3"/>
    </sheetView>
  </sheetViews>
  <sheetFormatPr defaultColWidth="9" defaultRowHeight="13.5"/>
  <cols>
    <col min="1" max="1" width="21" style="1588" customWidth="1"/>
    <col min="2" max="2" width="62.375" style="1589" customWidth="1"/>
    <col min="3" max="16384" width="9" style="1586"/>
  </cols>
  <sheetData>
    <row r="1" spans="1:3" ht="12.75" customHeight="1">
      <c r="A1" s="1584" t="s">
        <v>554</v>
      </c>
      <c r="B1" s="1585" t="s">
        <v>555</v>
      </c>
    </row>
    <row r="2" spans="1:3" ht="12.75" customHeight="1">
      <c r="A2" s="1584"/>
      <c r="B2" s="1587"/>
    </row>
    <row r="3" spans="1:3">
      <c r="C3" s="1590"/>
    </row>
    <row r="4" spans="1:3">
      <c r="C4" s="1590"/>
    </row>
    <row r="5" spans="1:3">
      <c r="C5" s="1590"/>
    </row>
    <row r="6" spans="1:3">
      <c r="C6" s="1590"/>
    </row>
    <row r="7" spans="1:3">
      <c r="C7" s="1590"/>
    </row>
    <row r="8" spans="1:3">
      <c r="C8" s="1590"/>
    </row>
    <row r="9" spans="1:3">
      <c r="C9" s="1590"/>
    </row>
    <row r="10" spans="1:3">
      <c r="C10" s="1590"/>
    </row>
    <row r="11" spans="1:3">
      <c r="C11" s="1590"/>
    </row>
    <row r="12" spans="1:3">
      <c r="C12" s="1590"/>
    </row>
    <row r="13" spans="1:3">
      <c r="C13" s="1590"/>
    </row>
    <row r="14" spans="1:3">
      <c r="C14" s="1590"/>
    </row>
    <row r="15" spans="1:3">
      <c r="C15" s="1590"/>
    </row>
    <row r="16" spans="1:3">
      <c r="C16" s="1590"/>
    </row>
    <row r="17" spans="3:3">
      <c r="C17" s="1590"/>
    </row>
    <row r="18" spans="3:3">
      <c r="C18" s="1590"/>
    </row>
    <row r="19" spans="3:3">
      <c r="C19" s="1590"/>
    </row>
    <row r="20" spans="3:3">
      <c r="C20" s="1590"/>
    </row>
    <row r="21" spans="3:3">
      <c r="C21" s="1590"/>
    </row>
    <row r="22" spans="3:3">
      <c r="C22" s="1590"/>
    </row>
    <row r="23" spans="3:3">
      <c r="C23" s="1590"/>
    </row>
    <row r="24" spans="3:3">
      <c r="C24" s="1590"/>
    </row>
    <row r="25" spans="3:3">
      <c r="C25" s="1590"/>
    </row>
    <row r="26" spans="3:3">
      <c r="C26" s="1590"/>
    </row>
    <row r="27" spans="3:3">
      <c r="C27" s="1590"/>
    </row>
    <row r="28" spans="3:3">
      <c r="C28" s="1590"/>
    </row>
    <row r="29" spans="3:3">
      <c r="C29" s="1590"/>
    </row>
    <row r="30" spans="3:3">
      <c r="C30" s="1590"/>
    </row>
    <row r="31" spans="3:3">
      <c r="C31" s="1590"/>
    </row>
    <row r="32" spans="3:3">
      <c r="C32" s="1590"/>
    </row>
    <row r="33" spans="3:3">
      <c r="C33" s="1590"/>
    </row>
    <row r="34" spans="3:3">
      <c r="C34" s="1590"/>
    </row>
    <row r="35" spans="3:3">
      <c r="C35" s="1590"/>
    </row>
    <row r="36" spans="3:3">
      <c r="C36" s="1590"/>
    </row>
    <row r="37" spans="3:3">
      <c r="C37" s="1590"/>
    </row>
    <row r="38" spans="3:3">
      <c r="C38" s="1590"/>
    </row>
    <row r="39" spans="3:3">
      <c r="C39" s="1590"/>
    </row>
    <row r="40" spans="3:3">
      <c r="C40" s="1590"/>
    </row>
    <row r="41" spans="3:3">
      <c r="C41" s="1590"/>
    </row>
    <row r="42" spans="3:3">
      <c r="C42" s="1590"/>
    </row>
    <row r="43" spans="3:3">
      <c r="C43" s="1590"/>
    </row>
    <row r="44" spans="3:3">
      <c r="C44" s="1590"/>
    </row>
    <row r="45" spans="3:3">
      <c r="C45" s="1590"/>
    </row>
    <row r="46" spans="3:3">
      <c r="C46" s="1590"/>
    </row>
    <row r="47" spans="3:3">
      <c r="C47" s="1590"/>
    </row>
    <row r="48" spans="3:3">
      <c r="C48" s="1590"/>
    </row>
    <row r="49" spans="3:3">
      <c r="C49" s="1590"/>
    </row>
    <row r="50" spans="3:3">
      <c r="C50" s="1590"/>
    </row>
    <row r="51" spans="3:3">
      <c r="C51" s="1590"/>
    </row>
  </sheetData>
  <sheetProtection algorithmName="SHA-512" hashValue="AJbp3/oMJAyYvVnS5JOSNGgOEJLhvg8yBdfSLyXiwdTM3PYC6L3KP8XE9WOdletylMMMQ32PBrm9GFJaxlae6w==" saltValue="GijBHACbJAdudxksAv5Efw==" spinCount="100000" sheet="1" objects="1" scenarios="1" selectLockedCells="1"/>
  <mergeCells count="2">
    <mergeCell ref="A1:A2"/>
    <mergeCell ref="B1:B2"/>
  </mergeCells>
  <phoneticPr fontId="3"/>
  <printOptions horizontalCentered="1"/>
  <pageMargins left="0.59055118110236227" right="0.59055118110236227" top="0.6692913385826772" bottom="0.39370078740157483" header="0.51181102362204722" footer="0.19685039370078741"/>
  <pageSetup paperSize="9" orientation="portrait" r:id="rId1"/>
  <headerFooter alignWithMargins="0"/>
  <drawing r:id="rId2"/>
  <legacyDrawing r:id="rId3"/>
  <picture r:id="rId4"/>
  <controls>
    <mc:AlternateContent xmlns:mc="http://schemas.openxmlformats.org/markup-compatibility/2006">
      <mc:Choice Requires="x14">
        <control shapeId="30728" r:id="rId5" name="CommandButton1">
          <controlPr defaultSize="0" print="0" autoLine="0" r:id="rId6">
            <anchor moveWithCells="1">
              <from>
                <xdr:col>2</xdr:col>
                <xdr:colOff>180975</xdr:colOff>
                <xdr:row>0</xdr:row>
                <xdr:rowOff>19050</xdr:rowOff>
              </from>
              <to>
                <xdr:col>4</xdr:col>
                <xdr:colOff>333375</xdr:colOff>
                <xdr:row>2</xdr:row>
                <xdr:rowOff>9525</xdr:rowOff>
              </to>
            </anchor>
          </controlPr>
        </control>
      </mc:Choice>
      <mc:Fallback>
        <control shapeId="30728" r:id="rId5" name="CommandButton1"/>
      </mc:Fallback>
    </mc:AlternateContent>
  </control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OKError">
    <pageSetUpPr autoPageBreaks="0"/>
  </sheetPr>
  <dimension ref="A1:E62"/>
  <sheetViews>
    <sheetView showGridLines="0" zoomScale="85" zoomScaleNormal="85" zoomScaleSheetLayoutView="85" workbookViewId="0">
      <pane ySplit="2" topLeftCell="A27" activePane="bottomLeft" state="frozenSplit"/>
      <selection activeCell="A8" sqref="A8:L11"/>
      <selection pane="bottomLeft" activeCell="D63" sqref="D63"/>
    </sheetView>
  </sheetViews>
  <sheetFormatPr defaultColWidth="9" defaultRowHeight="11.25"/>
  <cols>
    <col min="1" max="3" width="8.5" style="1588" customWidth="1"/>
    <col min="4" max="4" width="62.75" style="1589" customWidth="1"/>
    <col min="5" max="16384" width="9" style="1593"/>
  </cols>
  <sheetData>
    <row r="1" spans="1:5" ht="14.25" customHeight="1">
      <c r="A1" s="1591" t="s">
        <v>556</v>
      </c>
      <c r="B1" s="1591" t="s">
        <v>557</v>
      </c>
      <c r="C1" s="1591" t="s">
        <v>558</v>
      </c>
      <c r="D1" s="1592" t="s">
        <v>559</v>
      </c>
    </row>
    <row r="2" spans="1:5" ht="14.25" customHeight="1">
      <c r="A2" s="1594"/>
      <c r="B2" s="1594"/>
      <c r="C2" s="1594"/>
      <c r="D2" s="1595"/>
    </row>
    <row r="3" spans="1:5">
      <c r="A3" s="1588" t="s">
        <v>4428</v>
      </c>
      <c r="B3" s="1588" t="s">
        <v>4429</v>
      </c>
      <c r="C3" s="1588" t="s">
        <v>4430</v>
      </c>
      <c r="D3" s="1589" t="s">
        <v>4485</v>
      </c>
      <c r="E3" s="1596"/>
    </row>
    <row r="4" spans="1:5">
      <c r="A4" s="1588" t="s">
        <v>4431</v>
      </c>
      <c r="B4" s="1588" t="s">
        <v>4432</v>
      </c>
      <c r="C4" s="1588" t="s">
        <v>672</v>
      </c>
      <c r="D4" s="1589" t="s">
        <v>4486</v>
      </c>
      <c r="E4" s="1596"/>
    </row>
    <row r="5" spans="1:5">
      <c r="A5" s="1588" t="s">
        <v>4431</v>
      </c>
      <c r="B5" s="1588" t="s">
        <v>4433</v>
      </c>
      <c r="C5" s="1588" t="s">
        <v>672</v>
      </c>
      <c r="D5" s="1589" t="s">
        <v>4486</v>
      </c>
      <c r="E5" s="1596"/>
    </row>
    <row r="6" spans="1:5">
      <c r="A6" s="1588" t="s">
        <v>4431</v>
      </c>
      <c r="B6" s="1588" t="s">
        <v>4434</v>
      </c>
      <c r="C6" s="1588" t="s">
        <v>672</v>
      </c>
      <c r="D6" s="1589" t="s">
        <v>4486</v>
      </c>
      <c r="E6" s="1596"/>
    </row>
    <row r="7" spans="1:5">
      <c r="A7" s="1588" t="s">
        <v>4431</v>
      </c>
      <c r="B7" s="1588" t="s">
        <v>4435</v>
      </c>
      <c r="C7" s="1588" t="s">
        <v>672</v>
      </c>
      <c r="D7" s="1589" t="s">
        <v>4486</v>
      </c>
      <c r="E7" s="1596"/>
    </row>
    <row r="8" spans="1:5">
      <c r="A8" s="1588" t="s">
        <v>4436</v>
      </c>
      <c r="B8" s="1588" t="s">
        <v>4432</v>
      </c>
      <c r="C8" s="1588" t="s">
        <v>672</v>
      </c>
      <c r="D8" s="1589" t="s">
        <v>4486</v>
      </c>
      <c r="E8" s="1596"/>
    </row>
    <row r="9" spans="1:5">
      <c r="A9" s="1588" t="s">
        <v>4436</v>
      </c>
      <c r="B9" s="1588" t="s">
        <v>4433</v>
      </c>
      <c r="C9" s="1588" t="s">
        <v>672</v>
      </c>
      <c r="D9" s="1589" t="s">
        <v>4486</v>
      </c>
      <c r="E9" s="1596"/>
    </row>
    <row r="10" spans="1:5">
      <c r="A10" s="1588" t="s">
        <v>4436</v>
      </c>
      <c r="B10" s="1588" t="s">
        <v>4437</v>
      </c>
      <c r="C10" s="1588" t="s">
        <v>672</v>
      </c>
      <c r="D10" s="1589" t="s">
        <v>4486</v>
      </c>
      <c r="E10" s="1596"/>
    </row>
    <row r="11" spans="1:5">
      <c r="A11" s="1588" t="s">
        <v>4436</v>
      </c>
      <c r="B11" s="1588" t="s">
        <v>4434</v>
      </c>
      <c r="C11" s="1588" t="s">
        <v>672</v>
      </c>
      <c r="D11" s="1589" t="s">
        <v>4486</v>
      </c>
      <c r="E11" s="1596"/>
    </row>
    <row r="12" spans="1:5">
      <c r="A12" s="1588" t="s">
        <v>4438</v>
      </c>
      <c r="B12" s="1588" t="s">
        <v>4439</v>
      </c>
      <c r="C12" s="1588" t="s">
        <v>672</v>
      </c>
      <c r="D12" s="1589" t="s">
        <v>4487</v>
      </c>
      <c r="E12" s="1596"/>
    </row>
    <row r="13" spans="1:5">
      <c r="A13" s="1588" t="s">
        <v>4440</v>
      </c>
      <c r="B13" s="1588" t="s">
        <v>4441</v>
      </c>
      <c r="C13" s="1588" t="s">
        <v>4442</v>
      </c>
      <c r="D13" s="1589" t="s">
        <v>4488</v>
      </c>
      <c r="E13" s="1596"/>
    </row>
    <row r="14" spans="1:5">
      <c r="A14" s="1588" t="s">
        <v>4443</v>
      </c>
      <c r="B14" s="1588" t="s">
        <v>4444</v>
      </c>
      <c r="C14" s="1588" t="s">
        <v>4442</v>
      </c>
      <c r="D14" s="1589" t="s">
        <v>4489</v>
      </c>
      <c r="E14" s="1596"/>
    </row>
    <row r="15" spans="1:5">
      <c r="A15" s="1588" t="s">
        <v>4445</v>
      </c>
      <c r="B15" s="1588" t="s">
        <v>4446</v>
      </c>
      <c r="C15" s="1588" t="s">
        <v>4447</v>
      </c>
      <c r="D15" s="1589" t="s">
        <v>4448</v>
      </c>
      <c r="E15" s="1596"/>
    </row>
    <row r="16" spans="1:5">
      <c r="A16" s="1588" t="s">
        <v>4445</v>
      </c>
      <c r="B16" s="1588" t="s">
        <v>4441</v>
      </c>
      <c r="C16" s="1588" t="s">
        <v>4447</v>
      </c>
      <c r="D16" s="1589" t="s">
        <v>4490</v>
      </c>
      <c r="E16" s="1596"/>
    </row>
    <row r="17" spans="1:5">
      <c r="A17" s="1588" t="s">
        <v>4445</v>
      </c>
      <c r="B17" s="1588" t="s">
        <v>4449</v>
      </c>
      <c r="C17" s="1588" t="s">
        <v>4447</v>
      </c>
      <c r="D17" s="1589" t="s">
        <v>4490</v>
      </c>
      <c r="E17" s="1596"/>
    </row>
    <row r="18" spans="1:5">
      <c r="A18" s="1588" t="s">
        <v>4450</v>
      </c>
      <c r="B18" s="1588" t="s">
        <v>4451</v>
      </c>
      <c r="C18" s="1588" t="s">
        <v>4447</v>
      </c>
      <c r="D18" s="1589" t="s">
        <v>4490</v>
      </c>
      <c r="E18" s="1596"/>
    </row>
    <row r="19" spans="1:5">
      <c r="A19" s="1588" t="s">
        <v>4450</v>
      </c>
      <c r="B19" s="1588" t="s">
        <v>4449</v>
      </c>
      <c r="C19" s="1588" t="s">
        <v>4447</v>
      </c>
      <c r="D19" s="1589" t="s">
        <v>4490</v>
      </c>
      <c r="E19" s="1596"/>
    </row>
    <row r="20" spans="1:5" ht="22.5">
      <c r="A20" s="1588" t="s">
        <v>4452</v>
      </c>
      <c r="B20" s="1588" t="s">
        <v>4429</v>
      </c>
      <c r="C20" s="1588" t="s">
        <v>4453</v>
      </c>
      <c r="D20" s="1589" t="s">
        <v>4491</v>
      </c>
      <c r="E20" s="1596"/>
    </row>
    <row r="21" spans="1:5" ht="22.5">
      <c r="A21" s="1588" t="s">
        <v>4454</v>
      </c>
      <c r="B21" s="1588" t="s">
        <v>4429</v>
      </c>
      <c r="C21" s="1588" t="s">
        <v>4453</v>
      </c>
      <c r="D21" s="1589" t="s">
        <v>4492</v>
      </c>
      <c r="E21" s="1596"/>
    </row>
    <row r="22" spans="1:5" ht="22.5">
      <c r="A22" s="1588" t="s">
        <v>4455</v>
      </c>
      <c r="B22" s="1588" t="s">
        <v>4456</v>
      </c>
      <c r="C22" s="1588" t="s">
        <v>4457</v>
      </c>
      <c r="D22" s="1589" t="s">
        <v>4493</v>
      </c>
      <c r="E22" s="1596"/>
    </row>
    <row r="23" spans="1:5" ht="22.5">
      <c r="A23" s="1588" t="s">
        <v>4455</v>
      </c>
      <c r="B23" s="1588" t="s">
        <v>4446</v>
      </c>
      <c r="C23" s="1588" t="s">
        <v>4457</v>
      </c>
      <c r="D23" s="1589" t="s">
        <v>4491</v>
      </c>
      <c r="E23" s="1596"/>
    </row>
    <row r="24" spans="1:5" ht="22.5">
      <c r="A24" s="1588" t="s">
        <v>4455</v>
      </c>
      <c r="B24" s="1588" t="s">
        <v>4458</v>
      </c>
      <c r="C24" s="1588" t="s">
        <v>4457</v>
      </c>
      <c r="D24" s="1589" t="s">
        <v>4491</v>
      </c>
      <c r="E24" s="1596"/>
    </row>
    <row r="25" spans="1:5" ht="22.5">
      <c r="A25" s="1588" t="s">
        <v>4459</v>
      </c>
      <c r="B25" s="1588" t="s">
        <v>4456</v>
      </c>
      <c r="C25" s="1588" t="s">
        <v>4457</v>
      </c>
      <c r="D25" s="1589" t="s">
        <v>4494</v>
      </c>
      <c r="E25" s="1596"/>
    </row>
    <row r="26" spans="1:5" ht="22.5">
      <c r="A26" s="1588" t="s">
        <v>4459</v>
      </c>
      <c r="B26" s="1588" t="s">
        <v>4446</v>
      </c>
      <c r="C26" s="1588" t="s">
        <v>4457</v>
      </c>
      <c r="D26" s="1589" t="s">
        <v>4492</v>
      </c>
      <c r="E26" s="1596"/>
    </row>
    <row r="27" spans="1:5" ht="22.5">
      <c r="A27" s="1588" t="s">
        <v>4459</v>
      </c>
      <c r="B27" s="1588" t="s">
        <v>4458</v>
      </c>
      <c r="C27" s="1588" t="s">
        <v>4457</v>
      </c>
      <c r="D27" s="1589" t="s">
        <v>4494</v>
      </c>
      <c r="E27" s="1596"/>
    </row>
    <row r="28" spans="1:5" ht="22.5">
      <c r="A28" s="1588" t="s">
        <v>4459</v>
      </c>
      <c r="B28" s="1588" t="s">
        <v>4460</v>
      </c>
      <c r="C28" s="1588" t="s">
        <v>4457</v>
      </c>
      <c r="D28" s="1589" t="s">
        <v>4492</v>
      </c>
      <c r="E28" s="1596"/>
    </row>
    <row r="29" spans="1:5" ht="22.5">
      <c r="A29" s="1588" t="s">
        <v>4461</v>
      </c>
      <c r="B29" s="1588" t="s">
        <v>4429</v>
      </c>
      <c r="C29" s="1588" t="s">
        <v>4447</v>
      </c>
      <c r="D29" s="1589" t="s">
        <v>4495</v>
      </c>
      <c r="E29" s="1596"/>
    </row>
    <row r="30" spans="1:5" ht="22.5">
      <c r="A30" s="1588" t="s">
        <v>4462</v>
      </c>
      <c r="B30" s="1588" t="s">
        <v>4429</v>
      </c>
      <c r="C30" s="1588" t="s">
        <v>4447</v>
      </c>
      <c r="D30" s="1589" t="s">
        <v>4496</v>
      </c>
      <c r="E30" s="1596"/>
    </row>
    <row r="31" spans="1:5" ht="22.5">
      <c r="A31" s="1588" t="s">
        <v>4463</v>
      </c>
      <c r="B31" s="1588" t="s">
        <v>4464</v>
      </c>
      <c r="C31" s="1588" t="s">
        <v>4465</v>
      </c>
      <c r="D31" s="1589" t="s">
        <v>4497</v>
      </c>
      <c r="E31" s="1596"/>
    </row>
    <row r="32" spans="1:5" ht="22.5">
      <c r="A32" s="1588" t="s">
        <v>4463</v>
      </c>
      <c r="B32" s="1588" t="s">
        <v>4449</v>
      </c>
      <c r="C32" s="1588" t="s">
        <v>4465</v>
      </c>
      <c r="D32" s="1589" t="s">
        <v>4497</v>
      </c>
      <c r="E32" s="1596"/>
    </row>
    <row r="33" spans="1:5" ht="22.5">
      <c r="A33" s="1588" t="s">
        <v>4463</v>
      </c>
      <c r="B33" s="1588" t="s">
        <v>4466</v>
      </c>
      <c r="C33" s="1588" t="s">
        <v>4465</v>
      </c>
      <c r="D33" s="1589" t="s">
        <v>4497</v>
      </c>
      <c r="E33" s="1596"/>
    </row>
    <row r="34" spans="1:5" ht="22.5">
      <c r="A34" s="1588" t="s">
        <v>4463</v>
      </c>
      <c r="B34" s="1588" t="s">
        <v>4467</v>
      </c>
      <c r="C34" s="1588" t="s">
        <v>4465</v>
      </c>
      <c r="D34" s="1589" t="s">
        <v>4497</v>
      </c>
      <c r="E34" s="1596"/>
    </row>
    <row r="35" spans="1:5" ht="22.5">
      <c r="A35" s="1588" t="s">
        <v>4463</v>
      </c>
      <c r="B35" s="1588" t="s">
        <v>4468</v>
      </c>
      <c r="C35" s="1588" t="s">
        <v>4465</v>
      </c>
      <c r="D35" s="1589" t="s">
        <v>4497</v>
      </c>
      <c r="E35" s="1596"/>
    </row>
    <row r="36" spans="1:5" ht="22.5">
      <c r="A36" s="1588" t="s">
        <v>4469</v>
      </c>
      <c r="B36" s="1588" t="s">
        <v>4470</v>
      </c>
      <c r="C36" s="1588" t="s">
        <v>4442</v>
      </c>
      <c r="D36" s="1589" t="s">
        <v>4498</v>
      </c>
      <c r="E36" s="1596"/>
    </row>
    <row r="37" spans="1:5" ht="22.5">
      <c r="A37" s="1588" t="s">
        <v>4469</v>
      </c>
      <c r="B37" s="1588" t="s">
        <v>4470</v>
      </c>
      <c r="C37" s="1588" t="s">
        <v>4430</v>
      </c>
      <c r="D37" s="1589" t="s">
        <v>4499</v>
      </c>
      <c r="E37" s="1596"/>
    </row>
    <row r="38" spans="1:5">
      <c r="A38" s="1588" t="s">
        <v>4471</v>
      </c>
      <c r="B38" s="1588" t="s">
        <v>4472</v>
      </c>
      <c r="C38" s="1588" t="s">
        <v>671</v>
      </c>
      <c r="D38" s="1589" t="s">
        <v>4500</v>
      </c>
      <c r="E38" s="1596"/>
    </row>
    <row r="39" spans="1:5">
      <c r="A39" s="1588" t="s">
        <v>4473</v>
      </c>
      <c r="B39" s="1588" t="s">
        <v>4474</v>
      </c>
      <c r="C39" s="1588" t="s">
        <v>671</v>
      </c>
      <c r="D39" s="1589" t="s">
        <v>4500</v>
      </c>
      <c r="E39" s="1596"/>
    </row>
    <row r="40" spans="1:5">
      <c r="A40" s="1588" t="s">
        <v>4475</v>
      </c>
      <c r="B40" s="1588" t="s">
        <v>4472</v>
      </c>
      <c r="C40" s="1588" t="s">
        <v>674</v>
      </c>
      <c r="D40" s="1589" t="s">
        <v>4500</v>
      </c>
      <c r="E40" s="1596"/>
    </row>
    <row r="41" spans="1:5">
      <c r="A41" s="1588" t="s">
        <v>4476</v>
      </c>
      <c r="B41" s="1588" t="s">
        <v>4472</v>
      </c>
      <c r="C41" s="1588" t="s">
        <v>674</v>
      </c>
      <c r="D41" s="1589" t="s">
        <v>4500</v>
      </c>
      <c r="E41" s="1596"/>
    </row>
    <row r="42" spans="1:5">
      <c r="A42" s="1588" t="s">
        <v>4477</v>
      </c>
      <c r="B42" s="1588" t="s">
        <v>4472</v>
      </c>
      <c r="C42" s="1588" t="s">
        <v>674</v>
      </c>
      <c r="D42" s="1589" t="s">
        <v>4500</v>
      </c>
      <c r="E42" s="1596"/>
    </row>
    <row r="43" spans="1:5">
      <c r="A43" s="1588" t="s">
        <v>4478</v>
      </c>
      <c r="B43" s="1588" t="s">
        <v>4474</v>
      </c>
      <c r="C43" s="1588" t="s">
        <v>674</v>
      </c>
      <c r="D43" s="1589" t="s">
        <v>4500</v>
      </c>
      <c r="E43" s="1596"/>
    </row>
    <row r="44" spans="1:5">
      <c r="A44" s="1588" t="s">
        <v>4479</v>
      </c>
      <c r="B44" s="1588" t="s">
        <v>4474</v>
      </c>
      <c r="C44" s="1588" t="s">
        <v>674</v>
      </c>
      <c r="D44" s="1589" t="s">
        <v>4500</v>
      </c>
      <c r="E44" s="1596"/>
    </row>
    <row r="45" spans="1:5">
      <c r="A45" s="1588" t="s">
        <v>4480</v>
      </c>
      <c r="B45" s="1588" t="s">
        <v>4474</v>
      </c>
      <c r="C45" s="1588" t="s">
        <v>674</v>
      </c>
      <c r="D45" s="1589" t="s">
        <v>4500</v>
      </c>
      <c r="E45" s="1596"/>
    </row>
    <row r="46" spans="1:5">
      <c r="A46" s="1588" t="s">
        <v>4481</v>
      </c>
      <c r="B46" s="1588" t="s">
        <v>4482</v>
      </c>
      <c r="C46" s="1588" t="s">
        <v>680</v>
      </c>
      <c r="D46" s="1589" t="s">
        <v>4500</v>
      </c>
      <c r="E46" s="1596"/>
    </row>
    <row r="47" spans="1:5">
      <c r="A47" s="1588" t="s">
        <v>4483</v>
      </c>
      <c r="B47" s="1588" t="s">
        <v>4484</v>
      </c>
      <c r="C47" s="1588" t="s">
        <v>680</v>
      </c>
      <c r="D47" s="1589" t="s">
        <v>4500</v>
      </c>
      <c r="E47" s="1596"/>
    </row>
    <row r="48" spans="1:5">
      <c r="A48" s="1588" t="s">
        <v>4501</v>
      </c>
      <c r="B48" s="1588" t="s">
        <v>4441</v>
      </c>
      <c r="C48" s="1588" t="s">
        <v>4447</v>
      </c>
      <c r="D48" s="1589" t="s">
        <v>4517</v>
      </c>
      <c r="E48" s="1596"/>
    </row>
    <row r="49" spans="1:5">
      <c r="A49" s="1588" t="s">
        <v>4502</v>
      </c>
      <c r="B49" s="1588" t="s">
        <v>4449</v>
      </c>
      <c r="C49" s="1588" t="s">
        <v>4447</v>
      </c>
      <c r="D49" s="1589" t="s">
        <v>4517</v>
      </c>
      <c r="E49" s="1596"/>
    </row>
    <row r="50" spans="1:5">
      <c r="A50" s="1588" t="s">
        <v>4503</v>
      </c>
      <c r="B50" s="1588" t="s">
        <v>4439</v>
      </c>
      <c r="C50" s="1588" t="s">
        <v>676</v>
      </c>
      <c r="D50" s="1589" t="s">
        <v>4517</v>
      </c>
      <c r="E50" s="1596"/>
    </row>
    <row r="51" spans="1:5">
      <c r="A51" s="1588" t="s">
        <v>4504</v>
      </c>
      <c r="B51" s="1588" t="s">
        <v>4505</v>
      </c>
      <c r="C51" s="1588" t="s">
        <v>530</v>
      </c>
      <c r="D51" s="1589" t="s">
        <v>4517</v>
      </c>
      <c r="E51" s="1596"/>
    </row>
    <row r="52" spans="1:5">
      <c r="A52" s="1588" t="s">
        <v>4506</v>
      </c>
      <c r="B52" s="1588" t="s">
        <v>4441</v>
      </c>
      <c r="C52" s="1588" t="s">
        <v>4430</v>
      </c>
      <c r="D52" s="1589" t="s">
        <v>4517</v>
      </c>
    </row>
    <row r="53" spans="1:5">
      <c r="A53" s="1588" t="s">
        <v>4507</v>
      </c>
      <c r="B53" s="1588" t="s">
        <v>4468</v>
      </c>
      <c r="C53" s="1588" t="s">
        <v>4430</v>
      </c>
      <c r="D53" s="1589" t="s">
        <v>4517</v>
      </c>
    </row>
    <row r="54" spans="1:5">
      <c r="A54" s="1588" t="s">
        <v>4508</v>
      </c>
      <c r="B54" s="1588" t="s">
        <v>4509</v>
      </c>
      <c r="C54" s="1588" t="s">
        <v>686</v>
      </c>
      <c r="D54" s="1589" t="s">
        <v>4517</v>
      </c>
    </row>
    <row r="55" spans="1:5">
      <c r="A55" s="1588" t="s">
        <v>4510</v>
      </c>
      <c r="B55" s="1588" t="s">
        <v>4511</v>
      </c>
      <c r="C55" s="1588" t="s">
        <v>686</v>
      </c>
      <c r="D55" s="1589" t="s">
        <v>4517</v>
      </c>
    </row>
    <row r="56" spans="1:5">
      <c r="A56" s="1588" t="s">
        <v>4512</v>
      </c>
      <c r="B56" s="1588" t="s">
        <v>4482</v>
      </c>
      <c r="C56" s="1588" t="s">
        <v>682</v>
      </c>
      <c r="D56" s="1589" t="s">
        <v>4517</v>
      </c>
    </row>
    <row r="57" spans="1:5">
      <c r="A57" s="1588" t="s">
        <v>4513</v>
      </c>
      <c r="B57" s="1588" t="s">
        <v>4514</v>
      </c>
      <c r="C57" s="1588" t="s">
        <v>682</v>
      </c>
      <c r="D57" s="1589" t="s">
        <v>4517</v>
      </c>
    </row>
    <row r="58" spans="1:5">
      <c r="A58" s="1588" t="s">
        <v>4515</v>
      </c>
      <c r="B58" s="1588" t="s">
        <v>4516</v>
      </c>
      <c r="C58" s="1588" t="s">
        <v>4457</v>
      </c>
      <c r="D58" s="1589" t="s">
        <v>4517</v>
      </c>
    </row>
    <row r="59" spans="1:5">
      <c r="A59" s="1588" t="s">
        <v>4518</v>
      </c>
      <c r="B59" s="1588" t="s">
        <v>4519</v>
      </c>
      <c r="C59" s="1588" t="s">
        <v>4519</v>
      </c>
      <c r="D59" s="1589" t="s">
        <v>4520</v>
      </c>
    </row>
    <row r="60" spans="1:5">
      <c r="A60" s="1588" t="s">
        <v>4521</v>
      </c>
      <c r="B60" s="1588" t="s">
        <v>4522</v>
      </c>
      <c r="C60" s="1588" t="s">
        <v>4523</v>
      </c>
      <c r="D60" s="1589" t="s">
        <v>4524</v>
      </c>
    </row>
    <row r="61" spans="1:5" ht="22.5">
      <c r="A61" s="1588" t="s">
        <v>4521</v>
      </c>
      <c r="B61" s="1588" t="s">
        <v>4525</v>
      </c>
      <c r="C61" s="1588" t="s">
        <v>4526</v>
      </c>
      <c r="D61" s="1589" t="s">
        <v>4527</v>
      </c>
    </row>
    <row r="62" spans="1:5">
      <c r="A62" s="1588" t="s">
        <v>4528</v>
      </c>
      <c r="B62" s="1588" t="s">
        <v>4529</v>
      </c>
      <c r="C62" s="1588" t="s">
        <v>4530</v>
      </c>
      <c r="D62" s="1589" t="s">
        <v>4531</v>
      </c>
    </row>
  </sheetData>
  <sheetProtection algorithmName="SHA-512" hashValue="VK5tyfJG6lOpISMnKxx0aG3F4W+Oii4aO4FTdXQ0mDNUMPJ7bUfxR2yQiJZwEJUtr3ac4tku8BD8+mqsyq/3zQ==" saltValue="ubIeQhCjKHX+PxbjlkbeVw==" spinCount="100000" sheet="1" objects="1" scenarios="1" selectLockedCells="1"/>
  <mergeCells count="4">
    <mergeCell ref="D1:D2"/>
    <mergeCell ref="A1:A2"/>
    <mergeCell ref="B1:B2"/>
    <mergeCell ref="C1:C2"/>
  </mergeCells>
  <phoneticPr fontId="3"/>
  <printOptions horizontalCentered="1"/>
  <pageMargins left="0.59055118110236227" right="0.59055118110236227" top="0.6692913385826772" bottom="0.39370078740157483" header="0.51181102362204722" footer="0.19685039370078741"/>
  <pageSetup paperSize="9" orientation="portrait" r:id="rId1"/>
  <headerFooter alignWithMargins="0"/>
  <drawing r:id="rId2"/>
  <legacyDrawing r:id="rId3"/>
  <picture r:id="rId4"/>
  <controls>
    <mc:AlternateContent xmlns:mc="http://schemas.openxmlformats.org/markup-compatibility/2006">
      <mc:Choice Requires="x14">
        <control shapeId="31752" r:id="rId5" name="CommandButton1">
          <controlPr defaultSize="0" print="0" autoLine="0" r:id="rId6">
            <anchor moveWithCells="1">
              <from>
                <xdr:col>4</xdr:col>
                <xdr:colOff>104775</xdr:colOff>
                <xdr:row>0</xdr:row>
                <xdr:rowOff>19050</xdr:rowOff>
              </from>
              <to>
                <xdr:col>6</xdr:col>
                <xdr:colOff>257175</xdr:colOff>
                <xdr:row>1</xdr:row>
                <xdr:rowOff>152400</xdr:rowOff>
              </to>
            </anchor>
          </controlPr>
        </control>
      </mc:Choice>
      <mc:Fallback>
        <control shapeId="31752" r:id="rId5" name="CommandButton1"/>
      </mc:Fallback>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33</vt:i4>
      </vt:variant>
      <vt:variant>
        <vt:lpstr>名前付き一覧</vt:lpstr>
      </vt:variant>
      <vt:variant>
        <vt:i4>30</vt:i4>
      </vt:variant>
    </vt:vector>
  </HeadingPairs>
  <TitlesOfParts>
    <vt:vector size="63" baseType="lpstr">
      <vt:lpstr>都道府県コード</vt:lpstr>
      <vt:lpstr>地方団体コード</vt:lpstr>
      <vt:lpstr>ガイダンス表</vt:lpstr>
      <vt:lpstr>表00</vt:lpstr>
      <vt:lpstr>表01</vt:lpstr>
      <vt:lpstr>表02</vt:lpstr>
      <vt:lpstr>表03</vt:lpstr>
      <vt:lpstr>表04</vt:lpstr>
      <vt:lpstr>表05</vt:lpstr>
      <vt:lpstr>表51</vt:lpstr>
      <vt:lpstr>表06</vt:lpstr>
      <vt:lpstr>表52</vt:lpstr>
      <vt:lpstr>表07</vt:lpstr>
      <vt:lpstr>表53</vt:lpstr>
      <vt:lpstr>表09</vt:lpstr>
      <vt:lpstr>表55</vt:lpstr>
      <vt:lpstr>表11</vt:lpstr>
      <vt:lpstr>表56</vt:lpstr>
      <vt:lpstr>表57</vt:lpstr>
      <vt:lpstr>表12</vt:lpstr>
      <vt:lpstr>表58</vt:lpstr>
      <vt:lpstr>表59</vt:lpstr>
      <vt:lpstr>表13</vt:lpstr>
      <vt:lpstr>表14</vt:lpstr>
      <vt:lpstr>表15</vt:lpstr>
      <vt:lpstr>表16</vt:lpstr>
      <vt:lpstr>表17</vt:lpstr>
      <vt:lpstr>表18</vt:lpstr>
      <vt:lpstr>表19</vt:lpstr>
      <vt:lpstr>表20</vt:lpstr>
      <vt:lpstr>表21</vt:lpstr>
      <vt:lpstr>コメント</vt:lpstr>
      <vt:lpstr>OKエラー</vt:lpstr>
      <vt:lpstr>OKエラー!Print_Area</vt:lpstr>
      <vt:lpstr>ガイダンス表!Print_Area</vt:lpstr>
      <vt:lpstr>コメント!Print_Area</vt:lpstr>
      <vt:lpstr>表02!Print_Area</vt:lpstr>
      <vt:lpstr>表03!Print_Area</vt:lpstr>
      <vt:lpstr>表04!Print_Area</vt:lpstr>
      <vt:lpstr>表05!Print_Area</vt:lpstr>
      <vt:lpstr>表06!Print_Area</vt:lpstr>
      <vt:lpstr>表07!Print_Area</vt:lpstr>
      <vt:lpstr>表09!Print_Area</vt:lpstr>
      <vt:lpstr>表11!Print_Area</vt:lpstr>
      <vt:lpstr>表12!Print_Area</vt:lpstr>
      <vt:lpstr>表13!Print_Area</vt:lpstr>
      <vt:lpstr>表14!Print_Area</vt:lpstr>
      <vt:lpstr>表15!Print_Area</vt:lpstr>
      <vt:lpstr>表16!Print_Area</vt:lpstr>
      <vt:lpstr>表17!Print_Area</vt:lpstr>
      <vt:lpstr>表18!Print_Area</vt:lpstr>
      <vt:lpstr>表19!Print_Area</vt:lpstr>
      <vt:lpstr>表20!Print_Area</vt:lpstr>
      <vt:lpstr>表21!Print_Area</vt:lpstr>
      <vt:lpstr>表51!Print_Area</vt:lpstr>
      <vt:lpstr>表52!Print_Area</vt:lpstr>
      <vt:lpstr>表53!Print_Area</vt:lpstr>
      <vt:lpstr>表55!Print_Area</vt:lpstr>
      <vt:lpstr>表56!Print_Area</vt:lpstr>
      <vt:lpstr>表57!Print_Area</vt:lpstr>
      <vt:lpstr>表58!Print_Area</vt:lpstr>
      <vt:lpstr>表59!Print_Area</vt:lpstr>
      <vt:lpstr>コメント!Print_Titles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2023-05-16T04:34:05Z</cp:lastPrinted>
  <dcterms:created xsi:type="dcterms:W3CDTF">2007-04-24T02:55:02Z</dcterms:created>
  <dcterms:modified xsi:type="dcterms:W3CDTF">2023-08-18T06:37:15Z</dcterms:modified>
</cp:coreProperties>
</file>